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24226"/>
  <mc:AlternateContent xmlns:mc="http://schemas.openxmlformats.org/markup-compatibility/2006">
    <mc:Choice Requires="x15">
      <x15ac:absPath xmlns:x15ac="http://schemas.microsoft.com/office/spreadsheetml/2010/11/ac" url="https://d.docs.live.net/c49fc71b9c139872/Documents/"/>
    </mc:Choice>
  </mc:AlternateContent>
  <xr:revisionPtr revIDLastSave="379" documentId="8_{6E2DCFF8-8664-48DD-95AE-F0FF7331628D}" xr6:coauthVersionLast="47" xr6:coauthVersionMax="47" xr10:uidLastSave="{8EFAE229-92EA-4AE6-AB63-544176EA7E9B}"/>
  <bookViews>
    <workbookView xWindow="-108" yWindow="-108" windowWidth="23256" windowHeight="12456" xr2:uid="{00000000-000D-0000-FFFF-FFFF00000000}"/>
  </bookViews>
  <sheets>
    <sheet name="Dashboard" sheetId="12" r:id="rId1"/>
    <sheet name="Region_Performance" sheetId="4" r:id="rId2"/>
    <sheet name="Monthly_Trends" sheetId="7" r:id="rId3"/>
    <sheet name="Return_Analysis" sheetId="8" r:id="rId4"/>
    <sheet name="Category_Sales" sheetId="9" r:id="rId5"/>
    <sheet name="Customer_Ratings" sheetId="10" r:id="rId6"/>
    <sheet name="Sales Data" sheetId="1" r:id="rId7"/>
    <sheet name="Returns Data" sheetId="2" r:id="rId8"/>
    <sheet name="Ratings Data" sheetId="3" r:id="rId9"/>
  </sheets>
  <definedNames>
    <definedName name="_xlnm._FilterDatabase" localSheetId="8" hidden="1">'Ratings Data'!$A$1:$C$1001</definedName>
    <definedName name="_xlnm._FilterDatabase" localSheetId="6" hidden="1">'Sales Data'!$A$1:$Q$10001</definedName>
    <definedName name="Slicer_Category">#N/A</definedName>
    <definedName name="Slicer_Months__Order_Date">#N/A</definedName>
    <definedName name="Slicer_Region">#N/A</definedName>
    <definedName name="Slicer_Return_reasons">#N/A</definedName>
  </definedNames>
  <calcPr calcId="191029"/>
  <pivotCaches>
    <pivotCache cacheId="113"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732" i="1" l="1"/>
  <c r="P4323" i="1"/>
  <c r="P6823" i="1"/>
  <c r="P7923" i="1"/>
  <c r="P7272" i="1"/>
  <c r="P9395" i="1"/>
  <c r="P7458" i="1"/>
  <c r="P4144" i="1"/>
  <c r="P2881" i="1"/>
  <c r="P8182" i="1"/>
  <c r="P4804" i="1"/>
  <c r="P1549" i="1"/>
  <c r="P2937" i="1"/>
  <c r="P2721" i="1"/>
  <c r="P321" i="1"/>
  <c r="P9770" i="1"/>
  <c r="P2882" i="1"/>
  <c r="P6845" i="1"/>
  <c r="P1133" i="1"/>
  <c r="P8812" i="1"/>
  <c r="P5995" i="1"/>
  <c r="P5809" i="1"/>
  <c r="P4216" i="1"/>
  <c r="P8280" i="1"/>
  <c r="P3879" i="1"/>
  <c r="P7459" i="1"/>
  <c r="P1626" i="1"/>
  <c r="P8674" i="1"/>
  <c r="P7888" i="1"/>
  <c r="P8415" i="1"/>
  <c r="P7804" i="1"/>
  <c r="P3383" i="1"/>
  <c r="P6923" i="1"/>
  <c r="P3626" i="1"/>
  <c r="P7805" i="1"/>
  <c r="P4524" i="1"/>
  <c r="P9540" i="1"/>
  <c r="P3478" i="1"/>
  <c r="P1397" i="1"/>
  <c r="P8348" i="1"/>
  <c r="P2" i="1"/>
  <c r="P2913" i="1"/>
  <c r="P3449" i="1"/>
  <c r="P4045" i="1"/>
  <c r="P4635" i="1"/>
  <c r="P3590" i="1"/>
  <c r="P6985" i="1"/>
  <c r="P9308" i="1"/>
  <c r="P5346" i="1"/>
  <c r="P5142" i="1"/>
  <c r="P8989" i="1"/>
  <c r="P7510" i="1"/>
  <c r="P1868" i="1"/>
  <c r="P3384" i="1"/>
  <c r="P656" i="1"/>
  <c r="P9217" i="1"/>
  <c r="P753" i="1"/>
  <c r="P3880" i="1"/>
  <c r="P1240" i="1"/>
  <c r="P9333" i="1"/>
  <c r="P6560" i="1"/>
  <c r="P7591" i="1"/>
  <c r="P7305" i="1"/>
  <c r="P5011" i="1"/>
  <c r="P8281" i="1"/>
  <c r="P2748" i="1"/>
  <c r="P3824" i="1"/>
  <c r="P4179" i="1"/>
  <c r="P5873" i="1"/>
  <c r="P3658" i="1"/>
  <c r="P5178" i="1"/>
  <c r="P3450" i="1"/>
  <c r="P6286" i="1"/>
  <c r="P2473" i="1"/>
  <c r="P6846" i="1"/>
  <c r="P5374" i="1"/>
  <c r="P805" i="1"/>
  <c r="P4829" i="1"/>
  <c r="P5088" i="1"/>
  <c r="P6685" i="1"/>
  <c r="P3090" i="1"/>
  <c r="P3627" i="1"/>
  <c r="P2667" i="1"/>
  <c r="P3725" i="1"/>
  <c r="P3628" i="1"/>
  <c r="P9277" i="1"/>
  <c r="P6953" i="1"/>
  <c r="P1032" i="1"/>
  <c r="P3911" i="1"/>
  <c r="P6468" i="1"/>
  <c r="P2157" i="1"/>
  <c r="P3591" i="1"/>
  <c r="P3763" i="1"/>
  <c r="P2283" i="1"/>
  <c r="P7511" i="1"/>
  <c r="P4217" i="1"/>
  <c r="P8322" i="1"/>
  <c r="P1060" i="1"/>
  <c r="P7685" i="1"/>
  <c r="P4581" i="1"/>
  <c r="P1654" i="1"/>
  <c r="P9523" i="1"/>
  <c r="P6366" i="1"/>
  <c r="P1898" i="1"/>
  <c r="P7172" i="1"/>
  <c r="P7070" i="1"/>
  <c r="P9633" i="1"/>
  <c r="P8868" i="1"/>
  <c r="P3000" i="1"/>
  <c r="P7273" i="1"/>
  <c r="P9792" i="1"/>
  <c r="P5117" i="1"/>
  <c r="P3385" i="1"/>
  <c r="P3451" i="1"/>
  <c r="P1260" i="1"/>
  <c r="P3692" i="1"/>
  <c r="P6793" i="1"/>
  <c r="P529" i="1"/>
  <c r="P273" i="1"/>
  <c r="P8006" i="1"/>
  <c r="P9366" i="1"/>
  <c r="P8785" i="1"/>
  <c r="P5751" i="1"/>
  <c r="P2030" i="1"/>
  <c r="P6610" i="1"/>
  <c r="P1735" i="1"/>
  <c r="P8183" i="1"/>
  <c r="P7333" i="1"/>
  <c r="P8099" i="1"/>
  <c r="P8650" i="1"/>
  <c r="P6047" i="1"/>
  <c r="P1959" i="1"/>
  <c r="P7924" i="1"/>
  <c r="P6924" i="1"/>
  <c r="P2158" i="1"/>
  <c r="P3" i="1"/>
  <c r="P3782" i="1"/>
  <c r="P6048" i="1"/>
  <c r="P6954" i="1"/>
  <c r="P2938" i="1"/>
  <c r="P9218" i="1"/>
  <c r="P6287" i="1"/>
  <c r="P5424" i="1"/>
  <c r="P8516" i="1"/>
  <c r="P1446" i="1"/>
  <c r="P2368" i="1"/>
  <c r="P8416" i="1"/>
  <c r="P2092" i="1"/>
  <c r="P2396" i="1"/>
  <c r="P7127" i="1"/>
  <c r="P9040" i="1"/>
  <c r="P8554" i="1"/>
  <c r="P6288" i="1"/>
  <c r="P8487" i="1"/>
  <c r="P8555" i="1"/>
  <c r="P3825" i="1"/>
  <c r="P6638" i="1"/>
  <c r="P1214" i="1"/>
  <c r="P3912" i="1"/>
  <c r="P2062" i="1"/>
  <c r="P1061" i="1"/>
  <c r="P4046" i="1"/>
  <c r="P2284" i="1"/>
  <c r="P9075" i="1"/>
  <c r="P9896" i="1"/>
  <c r="P225" i="1"/>
  <c r="P4669" i="1"/>
  <c r="P2285" i="1"/>
  <c r="P4397" i="1"/>
  <c r="P9867" i="1"/>
  <c r="P975" i="1"/>
  <c r="P9948" i="1"/>
  <c r="P4607" i="1"/>
  <c r="P3298" i="1"/>
  <c r="P6505" i="1"/>
  <c r="P3527" i="1"/>
  <c r="P7363" i="1"/>
  <c r="P5962" i="1"/>
  <c r="P9219" i="1"/>
  <c r="P2397" i="1"/>
  <c r="P9922" i="1"/>
  <c r="P6561" i="1"/>
  <c r="P8068" i="1"/>
  <c r="P6367" i="1"/>
  <c r="P7389" i="1"/>
  <c r="P1158" i="1"/>
  <c r="P8488" i="1"/>
  <c r="P2779" i="1"/>
  <c r="P9541" i="1"/>
  <c r="P9452" i="1"/>
  <c r="P6532" i="1"/>
  <c r="P274" i="1"/>
  <c r="P1869" i="1"/>
  <c r="P5840" i="1"/>
  <c r="P5454" i="1"/>
  <c r="P6755" i="1"/>
  <c r="P833" i="1"/>
  <c r="P7128" i="1"/>
  <c r="P4953" i="1"/>
  <c r="P5938" i="1"/>
  <c r="P834" i="1"/>
  <c r="P5118" i="1"/>
  <c r="P9821" i="1"/>
  <c r="P9844" i="1"/>
  <c r="P199" i="1"/>
  <c r="P2159" i="1"/>
  <c r="P8158" i="1"/>
  <c r="P7512" i="1"/>
  <c r="P5663" i="1"/>
  <c r="P2286" i="1"/>
  <c r="P1581" i="1"/>
  <c r="P5963" i="1"/>
  <c r="P6955" i="1"/>
  <c r="P8675" i="1"/>
  <c r="P556" i="1"/>
  <c r="P1899" i="1"/>
  <c r="P9124" i="1"/>
  <c r="P7071" i="1"/>
  <c r="P4805" i="1"/>
  <c r="P9524" i="1"/>
  <c r="P1900" i="1"/>
  <c r="P3970" i="1"/>
  <c r="P2005" i="1"/>
  <c r="P4047" i="1"/>
  <c r="P4765" i="1"/>
  <c r="P7565" i="1"/>
  <c r="P2063" i="1"/>
  <c r="P4466" i="1"/>
  <c r="P8462" i="1"/>
  <c r="P4" i="1"/>
  <c r="P4954" i="1"/>
  <c r="P6711" i="1"/>
  <c r="P8891" i="1"/>
  <c r="P34" i="1"/>
  <c r="P1627" i="1"/>
  <c r="P470" i="1"/>
  <c r="P226" i="1"/>
  <c r="P7334" i="1"/>
  <c r="P6533" i="1"/>
  <c r="P4582" i="1"/>
  <c r="P3826" i="1"/>
  <c r="P3995" i="1"/>
  <c r="P6587" i="1"/>
  <c r="P4082" i="1"/>
  <c r="P2447" i="1"/>
  <c r="P3528" i="1"/>
  <c r="P7236" i="1"/>
  <c r="P2575" i="1"/>
  <c r="P3144" i="1"/>
  <c r="P1304" i="1"/>
  <c r="P1707" i="1"/>
  <c r="P1960" i="1"/>
  <c r="P9429" i="1"/>
  <c r="P6956" i="1"/>
  <c r="P3187" i="1"/>
  <c r="P5119" i="1"/>
  <c r="P7129" i="1"/>
  <c r="P7416" i="1"/>
  <c r="P5513" i="1"/>
  <c r="P5120" i="1"/>
  <c r="P2262" i="1"/>
  <c r="P6162" i="1"/>
  <c r="P2369" i="1"/>
  <c r="P9334" i="1"/>
  <c r="P9335" i="1"/>
  <c r="P5780" i="1"/>
  <c r="P2749" i="1"/>
  <c r="P5204" i="1"/>
  <c r="P3145" i="1"/>
  <c r="P7889" i="1"/>
  <c r="P3971" i="1"/>
  <c r="P7925" i="1"/>
  <c r="P8282" i="1"/>
  <c r="P4746" i="1"/>
  <c r="P6163" i="1"/>
  <c r="P4371" i="1"/>
  <c r="P4467" i="1"/>
  <c r="P35" i="1"/>
  <c r="P4856" i="1"/>
  <c r="P5143" i="1"/>
  <c r="P91" i="1"/>
  <c r="P587" i="1"/>
  <c r="P6259" i="1"/>
  <c r="P835" i="1"/>
  <c r="P5514" i="1"/>
  <c r="P8651" i="1"/>
  <c r="P3996" i="1"/>
  <c r="P1685" i="1"/>
  <c r="P8517" i="1"/>
  <c r="P350" i="1"/>
  <c r="P1215" i="1"/>
  <c r="P6469" i="1"/>
  <c r="P1134" i="1"/>
  <c r="P1183" i="1"/>
  <c r="P5066" i="1"/>
  <c r="P5727" i="1"/>
  <c r="P1398" i="1"/>
  <c r="P2344" i="1"/>
  <c r="P6194" i="1"/>
  <c r="P3386" i="1"/>
  <c r="P6986" i="1"/>
  <c r="P4048" i="1"/>
  <c r="P7130" i="1"/>
  <c r="P7758" i="1"/>
  <c r="P92" i="1"/>
  <c r="P6712" i="1"/>
  <c r="P8069" i="1"/>
  <c r="P9737" i="1"/>
  <c r="P9570" i="1"/>
  <c r="P8349" i="1"/>
  <c r="P2722" i="1"/>
  <c r="P1582" i="1"/>
  <c r="P7237" i="1"/>
  <c r="P5397" i="1"/>
  <c r="P4525" i="1"/>
  <c r="P2398" i="1"/>
  <c r="P5121" i="1"/>
  <c r="P7686" i="1"/>
  <c r="P2668" i="1"/>
  <c r="P2883" i="1"/>
  <c r="P9144" i="1"/>
  <c r="P5874" i="1"/>
  <c r="P7203" i="1"/>
  <c r="P7274" i="1"/>
  <c r="P6413" i="1"/>
  <c r="P5483" i="1"/>
  <c r="P5810" i="1"/>
  <c r="P5455" i="1"/>
  <c r="P9309" i="1"/>
  <c r="P3091" i="1"/>
  <c r="P679" i="1"/>
  <c r="P4263" i="1"/>
  <c r="P4928" i="1"/>
  <c r="P2448" i="1"/>
  <c r="P3726" i="1"/>
  <c r="P7972" i="1"/>
  <c r="P9367" i="1"/>
  <c r="P5900" i="1"/>
  <c r="P3881" i="1"/>
  <c r="P7131" i="1"/>
  <c r="P4410" i="1"/>
  <c r="P8740" i="1"/>
  <c r="P5179" i="1"/>
  <c r="P446" i="1"/>
  <c r="P976" i="1"/>
  <c r="P5841" i="1"/>
  <c r="P152" i="1"/>
  <c r="P4180" i="1"/>
  <c r="P1708" i="1"/>
  <c r="P5752" i="1"/>
  <c r="P3062" i="1"/>
  <c r="P8007" i="1"/>
  <c r="P5041" i="1"/>
  <c r="P4583" i="1"/>
  <c r="P1108" i="1"/>
  <c r="P9608" i="1"/>
  <c r="P3117" i="1"/>
  <c r="P1216" i="1"/>
  <c r="P5233" i="1"/>
  <c r="P2006" i="1"/>
  <c r="P9949" i="1"/>
  <c r="P2428" i="1"/>
  <c r="P2204" i="1"/>
  <c r="P9336" i="1"/>
  <c r="P227" i="1"/>
  <c r="P2884" i="1"/>
  <c r="P1008" i="1"/>
  <c r="P4766" i="1"/>
  <c r="P4012" i="1"/>
  <c r="P9430" i="1"/>
  <c r="P297" i="1"/>
  <c r="P5285" i="1"/>
  <c r="P2821" i="1"/>
  <c r="P5375" i="1"/>
  <c r="P4411" i="1"/>
  <c r="P8159" i="1"/>
  <c r="P1526" i="1"/>
  <c r="P3997" i="1"/>
  <c r="P3853" i="1"/>
  <c r="P2474" i="1"/>
  <c r="P36" i="1"/>
  <c r="P5753" i="1"/>
  <c r="P1501" i="1"/>
  <c r="P3882" i="1"/>
  <c r="P1477" i="1"/>
  <c r="P1358" i="1"/>
  <c r="P2475" i="1"/>
  <c r="P7973" i="1"/>
  <c r="P8990" i="1"/>
  <c r="P2803" i="1"/>
  <c r="P9076" i="1"/>
  <c r="P8786" i="1"/>
  <c r="P7335" i="1"/>
  <c r="P5286" i="1"/>
  <c r="P5728" i="1"/>
  <c r="P2964" i="1"/>
  <c r="P5398" i="1"/>
  <c r="P2852" i="1"/>
  <c r="P657" i="1"/>
  <c r="P4767" i="1"/>
  <c r="P7865" i="1"/>
  <c r="P8961" i="1"/>
  <c r="P1839" i="1"/>
  <c r="P8602" i="1"/>
  <c r="P1159" i="1"/>
  <c r="P9220" i="1"/>
  <c r="P37" i="1"/>
  <c r="P7541" i="1"/>
  <c r="P4883" i="1"/>
  <c r="P7687" i="1"/>
  <c r="P6562" i="1"/>
  <c r="P1655" i="1"/>
  <c r="P2699" i="1"/>
  <c r="P2399" i="1"/>
  <c r="P8869" i="1"/>
  <c r="P1736" i="1"/>
  <c r="P4264" i="1"/>
  <c r="P9571" i="1"/>
  <c r="P5" i="1"/>
  <c r="P3913" i="1"/>
  <c r="P119" i="1"/>
  <c r="P8579" i="1"/>
  <c r="P5484" i="1"/>
  <c r="P9278" i="1"/>
  <c r="P5425" i="1"/>
  <c r="P4302" i="1"/>
  <c r="P4608" i="1"/>
  <c r="P6563" i="1"/>
  <c r="P120" i="1"/>
  <c r="P2370" i="1"/>
  <c r="P8652" i="1"/>
  <c r="P9950" i="1"/>
  <c r="P8760" i="1"/>
  <c r="P5205" i="1"/>
  <c r="P860" i="1"/>
  <c r="P4113" i="1"/>
  <c r="P1709" i="1"/>
  <c r="P8653" i="1"/>
  <c r="P6925" i="1"/>
  <c r="P5399" i="1"/>
  <c r="P1961" i="1"/>
  <c r="P9525" i="1"/>
  <c r="P2536" i="1"/>
  <c r="P7044" i="1"/>
  <c r="P6611" i="1"/>
  <c r="P7016" i="1"/>
  <c r="P8892" i="1"/>
  <c r="P6319" i="1"/>
  <c r="P6713" i="1"/>
  <c r="P5939" i="1"/>
  <c r="P8934" i="1"/>
  <c r="P2965" i="1"/>
  <c r="P2263" i="1"/>
  <c r="P8580" i="1"/>
  <c r="P2700" i="1"/>
  <c r="P5875" i="1"/>
  <c r="P8835" i="1"/>
  <c r="P9098" i="1"/>
  <c r="P3222" i="1"/>
  <c r="P6686" i="1"/>
  <c r="P6129" i="1"/>
  <c r="P6195" i="1"/>
  <c r="P93" i="1"/>
  <c r="P8991" i="1"/>
  <c r="P1962" i="1"/>
  <c r="P7017" i="1"/>
  <c r="P4884" i="1"/>
  <c r="P7238" i="1"/>
  <c r="P3223" i="1"/>
  <c r="P2701" i="1"/>
  <c r="P8417" i="1"/>
  <c r="P1062" i="1"/>
  <c r="P228" i="1"/>
  <c r="P754" i="1"/>
  <c r="P8227" i="1"/>
  <c r="P4636" i="1"/>
  <c r="P8382" i="1"/>
  <c r="P6439" i="1"/>
  <c r="P7640" i="1"/>
  <c r="P5144" i="1"/>
  <c r="P9396" i="1"/>
  <c r="P1583" i="1"/>
  <c r="P4806" i="1"/>
  <c r="P1305" i="1"/>
  <c r="P7306" i="1"/>
  <c r="P9337" i="1"/>
  <c r="P3146" i="1"/>
  <c r="P4218" i="1"/>
  <c r="P3452" i="1"/>
  <c r="P7926" i="1"/>
  <c r="P1241" i="1"/>
  <c r="P1980" i="1"/>
  <c r="P447" i="1"/>
  <c r="P5262" i="1"/>
  <c r="P1901" i="1"/>
  <c r="P8008" i="1"/>
  <c r="P2287" i="1"/>
  <c r="P38" i="1"/>
  <c r="P608" i="1"/>
  <c r="P9009" i="1"/>
  <c r="P4468" i="1"/>
  <c r="P4013" i="1"/>
  <c r="P1803" i="1"/>
  <c r="P8100" i="1"/>
  <c r="P9542" i="1"/>
  <c r="P2371" i="1"/>
  <c r="P5485" i="1"/>
  <c r="P8009" i="1"/>
  <c r="P1399" i="1"/>
  <c r="P1934" i="1"/>
  <c r="P7390" i="1"/>
  <c r="P6824" i="1"/>
  <c r="P9845" i="1"/>
  <c r="P1400" i="1"/>
  <c r="P7974" i="1"/>
  <c r="P4694" i="1"/>
  <c r="P7239" i="1"/>
  <c r="P6506" i="1"/>
  <c r="P4830" i="1"/>
  <c r="P6260" i="1"/>
  <c r="P7154" i="1"/>
  <c r="P2288" i="1"/>
  <c r="P6196" i="1"/>
  <c r="P4219" i="1"/>
  <c r="P9397" i="1"/>
  <c r="P705" i="1"/>
  <c r="P2750" i="1"/>
  <c r="P2289" i="1"/>
  <c r="P5608" i="1"/>
  <c r="P5842" i="1"/>
  <c r="P7641" i="1"/>
  <c r="P888" i="1"/>
  <c r="P3659" i="1"/>
  <c r="P9431" i="1"/>
  <c r="P5568" i="1"/>
  <c r="P2669" i="1"/>
  <c r="P410" i="1"/>
  <c r="P8383" i="1"/>
  <c r="P588" i="1"/>
  <c r="P121" i="1"/>
  <c r="P1478" i="1"/>
  <c r="P1710" i="1"/>
  <c r="P1737" i="1"/>
  <c r="P4049" i="1"/>
  <c r="P8719" i="1"/>
  <c r="P5754" i="1"/>
  <c r="P949" i="1"/>
  <c r="P7045" i="1"/>
  <c r="P7707" i="1"/>
  <c r="P9279" i="1"/>
  <c r="P9793" i="1"/>
  <c r="P7155" i="1"/>
  <c r="P70" i="1"/>
  <c r="P6073" i="1"/>
  <c r="P8035" i="1"/>
  <c r="P4469" i="1"/>
  <c r="P3188" i="1"/>
  <c r="P7759" i="1"/>
  <c r="P6663" i="1"/>
  <c r="P4220" i="1"/>
  <c r="P5515" i="1"/>
  <c r="P3118" i="1"/>
  <c r="P4412" i="1"/>
  <c r="P3030" i="1"/>
  <c r="P4303" i="1"/>
  <c r="P379" i="1"/>
  <c r="P889" i="1"/>
  <c r="P8206" i="1"/>
  <c r="P1738" i="1"/>
  <c r="P2116" i="1"/>
  <c r="P5122" i="1"/>
  <c r="P5426" i="1"/>
  <c r="P6440" i="1"/>
  <c r="P2476" i="1"/>
  <c r="P2966" i="1"/>
  <c r="P3224" i="1"/>
  <c r="P9310" i="1"/>
  <c r="P3387" i="1"/>
  <c r="P5755" i="1"/>
  <c r="P9771" i="1"/>
  <c r="P5543" i="1"/>
  <c r="P1711" i="1"/>
  <c r="P4304" i="1"/>
  <c r="P977" i="1"/>
  <c r="P7460" i="1"/>
  <c r="P5376" i="1"/>
  <c r="P8323" i="1"/>
  <c r="P5400" i="1"/>
  <c r="P5544" i="1"/>
  <c r="P7485" i="1"/>
  <c r="P3883" i="1"/>
  <c r="P9822" i="1"/>
  <c r="P4526" i="1"/>
  <c r="P5811" i="1"/>
  <c r="P8463" i="1"/>
  <c r="P7156" i="1"/>
  <c r="P2853" i="1"/>
  <c r="P1935" i="1"/>
  <c r="P7542" i="1"/>
  <c r="P2205" i="1"/>
  <c r="P3727" i="1"/>
  <c r="P275" i="1"/>
  <c r="P9475" i="1"/>
  <c r="P8384" i="1"/>
  <c r="P7018" i="1"/>
  <c r="P680" i="1"/>
  <c r="P4983" i="1"/>
  <c r="P3783" i="1"/>
  <c r="P5067" i="1"/>
  <c r="P4050" i="1"/>
  <c r="P7099" i="1"/>
  <c r="P1804" i="1"/>
  <c r="P7708" i="1"/>
  <c r="P4984" i="1"/>
  <c r="P7336" i="1"/>
  <c r="P5964" i="1"/>
  <c r="P978" i="1"/>
  <c r="P8912" i="1"/>
  <c r="P6392" i="1"/>
  <c r="P1401" i="1"/>
  <c r="P4695" i="1"/>
  <c r="P861" i="1"/>
  <c r="P1422" i="1"/>
  <c r="P6756" i="1"/>
  <c r="P5940" i="1"/>
  <c r="P7513" i="1"/>
  <c r="P3251" i="1"/>
  <c r="P5965" i="1"/>
  <c r="P6470" i="1"/>
  <c r="P2064" i="1"/>
  <c r="P8253" i="1"/>
  <c r="P8741" i="1"/>
  <c r="P7173" i="1"/>
  <c r="P9868" i="1"/>
  <c r="P3660" i="1"/>
  <c r="P94" i="1"/>
  <c r="P9221" i="1"/>
  <c r="P8207" i="1"/>
  <c r="P3972" i="1"/>
  <c r="P6261" i="1"/>
  <c r="P7543" i="1"/>
  <c r="P2400" i="1"/>
  <c r="P4929" i="1"/>
  <c r="P589" i="1"/>
  <c r="P3914" i="1"/>
  <c r="P1160" i="1"/>
  <c r="P7760" i="1"/>
  <c r="P4930" i="1"/>
  <c r="P3420" i="1"/>
  <c r="P3092" i="1"/>
  <c r="P2723" i="1"/>
  <c r="P8184" i="1"/>
  <c r="P6320" i="1"/>
  <c r="P6987" i="1"/>
  <c r="P8761" i="1"/>
  <c r="P4584" i="1"/>
  <c r="P9572" i="1"/>
  <c r="P979" i="1"/>
  <c r="P2007" i="1"/>
  <c r="P5756" i="1"/>
  <c r="P1840" i="1"/>
  <c r="P7157" i="1"/>
  <c r="P9125" i="1"/>
  <c r="P5692" i="1"/>
  <c r="P6" i="1"/>
  <c r="P5901" i="1"/>
  <c r="P2345" i="1"/>
  <c r="P8228" i="1"/>
  <c r="P5545" i="1"/>
  <c r="P862" i="1"/>
  <c r="P448" i="1"/>
  <c r="P5546" i="1"/>
  <c r="P8870" i="1"/>
  <c r="P250" i="1"/>
  <c r="P8787" i="1"/>
  <c r="P6534" i="1"/>
  <c r="P4907" i="1"/>
  <c r="P3629" i="1"/>
  <c r="P6535" i="1"/>
  <c r="P9497" i="1"/>
  <c r="P7337" i="1"/>
  <c r="P557" i="1"/>
  <c r="P3388" i="1"/>
  <c r="P7072" i="1"/>
  <c r="P2093" i="1"/>
  <c r="P3356" i="1"/>
  <c r="P4985" i="1"/>
  <c r="P276" i="1"/>
  <c r="P7666" i="1"/>
  <c r="P9222" i="1"/>
  <c r="P39" i="1"/>
  <c r="P5547" i="1"/>
  <c r="P3884" i="1"/>
  <c r="P4609" i="1"/>
  <c r="P122" i="1"/>
  <c r="P4986" i="1"/>
  <c r="P200" i="1"/>
  <c r="P5012" i="1"/>
  <c r="P5876" i="1"/>
  <c r="P351" i="1"/>
  <c r="P2094" i="1"/>
  <c r="P8350" i="1"/>
  <c r="P380" i="1"/>
  <c r="P3827" i="1"/>
  <c r="P9794" i="1"/>
  <c r="P8070" i="1"/>
  <c r="P2623" i="1"/>
  <c r="P3357" i="1"/>
  <c r="P3728" i="1"/>
  <c r="P8518" i="1"/>
  <c r="P4372" i="1"/>
  <c r="P4265" i="1"/>
  <c r="P8962" i="1"/>
  <c r="P3943" i="1"/>
  <c r="P4221" i="1"/>
  <c r="P8185" i="1"/>
  <c r="P2603" i="1"/>
  <c r="P4114" i="1"/>
  <c r="P9634" i="1"/>
  <c r="P6988" i="1"/>
  <c r="P298" i="1"/>
  <c r="P3031" i="1"/>
  <c r="P2854" i="1"/>
  <c r="P71" i="1"/>
  <c r="P6687" i="1"/>
  <c r="P7100" i="1"/>
  <c r="P9706" i="1"/>
  <c r="P7240" i="1"/>
  <c r="P7441" i="1"/>
  <c r="P2724" i="1"/>
  <c r="P9543" i="1"/>
  <c r="P5377" i="1"/>
  <c r="P3559" i="1"/>
  <c r="P123" i="1"/>
  <c r="P201" i="1"/>
  <c r="P3764" i="1"/>
  <c r="P3358" i="1"/>
  <c r="P8160" i="1"/>
  <c r="P5427" i="1"/>
  <c r="P3885" i="1"/>
  <c r="P8703" i="1"/>
  <c r="P5966" i="1"/>
  <c r="P9077" i="1"/>
  <c r="P1081" i="1"/>
  <c r="P4145" i="1"/>
  <c r="P8208" i="1"/>
  <c r="P1063" i="1"/>
  <c r="P950" i="1"/>
  <c r="P1184" i="1"/>
  <c r="P863" i="1"/>
  <c r="P4987" i="1"/>
  <c r="P5729" i="1"/>
  <c r="P3729" i="1"/>
  <c r="P5967" i="1"/>
  <c r="P9498" i="1"/>
  <c r="P7544" i="1"/>
  <c r="P4413" i="1"/>
  <c r="P9078" i="1"/>
  <c r="P1841" i="1"/>
  <c r="P2967" i="1"/>
  <c r="P6564" i="1"/>
  <c r="P2885" i="1"/>
  <c r="P6344" i="1"/>
  <c r="P9609" i="1"/>
  <c r="P7688" i="1"/>
  <c r="P4747" i="1"/>
  <c r="P4398" i="1"/>
  <c r="P806" i="1"/>
  <c r="P5812" i="1"/>
  <c r="P1981" i="1"/>
  <c r="P5640" i="1"/>
  <c r="P6825" i="1"/>
  <c r="P5180" i="1"/>
  <c r="P4443" i="1"/>
  <c r="P7615" i="1"/>
  <c r="P4768" i="1"/>
  <c r="P9499" i="1"/>
  <c r="P7019" i="1"/>
  <c r="P6231" i="1"/>
  <c r="P9500" i="1"/>
  <c r="P590" i="1"/>
  <c r="P9010" i="1"/>
  <c r="P3225" i="1"/>
  <c r="P9453" i="1"/>
  <c r="P609" i="1"/>
  <c r="P2372" i="1"/>
  <c r="P8351" i="1"/>
  <c r="P40" i="1"/>
  <c r="P9635" i="1"/>
  <c r="P277" i="1"/>
  <c r="P3359" i="1"/>
  <c r="P1527" i="1"/>
  <c r="P6232" i="1"/>
  <c r="P229" i="1"/>
  <c r="P5843" i="1"/>
  <c r="P1902" i="1"/>
  <c r="P8385" i="1"/>
  <c r="P8438" i="1"/>
  <c r="P5730" i="1"/>
  <c r="P9846" i="1"/>
  <c r="P9738" i="1"/>
  <c r="P5068" i="1"/>
  <c r="P6879" i="1"/>
  <c r="P4083" i="1"/>
  <c r="P1982" i="1"/>
  <c r="P2373" i="1"/>
  <c r="P6289" i="1"/>
  <c r="P8935" i="1"/>
  <c r="P4014" i="1"/>
  <c r="P9636" i="1"/>
  <c r="P8254" i="1"/>
  <c r="P7709" i="1"/>
  <c r="P1033" i="1"/>
  <c r="P6989" i="1"/>
  <c r="P5089" i="1"/>
  <c r="P5664" i="1"/>
  <c r="P72" i="1"/>
  <c r="P5145" i="1"/>
  <c r="P5347" i="1"/>
  <c r="P1185" i="1"/>
  <c r="P8581" i="1"/>
  <c r="P2505" i="1"/>
  <c r="P864" i="1"/>
  <c r="P1242" i="1"/>
  <c r="P7275" i="1"/>
  <c r="P9897" i="1"/>
  <c r="P4373" i="1"/>
  <c r="P8762" i="1"/>
  <c r="P9544" i="1"/>
  <c r="P41" i="1"/>
  <c r="P8556" i="1"/>
  <c r="P1773" i="1"/>
  <c r="P7391" i="1"/>
  <c r="P6368" i="1"/>
  <c r="P5609" i="1"/>
  <c r="P681" i="1"/>
  <c r="P8519" i="1"/>
  <c r="P6164" i="1"/>
  <c r="P558" i="1"/>
  <c r="P3915" i="1"/>
  <c r="P42" i="1"/>
  <c r="P3693" i="1"/>
  <c r="P153" i="1"/>
  <c r="P6612" i="1"/>
  <c r="P5516" i="1"/>
  <c r="P1805" i="1"/>
  <c r="P6074" i="1"/>
  <c r="P5456" i="1"/>
  <c r="P3252" i="1"/>
  <c r="P7046" i="1"/>
  <c r="P5813" i="1"/>
  <c r="P6262" i="1"/>
  <c r="P3886" i="1"/>
  <c r="P6990" i="1"/>
  <c r="P322" i="1"/>
  <c r="P6794" i="1"/>
  <c r="P5844" i="1"/>
  <c r="P9739" i="1"/>
  <c r="P5693" i="1"/>
  <c r="P4955" i="1"/>
  <c r="P5569" i="1"/>
  <c r="P6075" i="1"/>
  <c r="P2290" i="1"/>
  <c r="P7132" i="1"/>
  <c r="P1009" i="1"/>
  <c r="P4831" i="1"/>
  <c r="P9707" i="1"/>
  <c r="P3226" i="1"/>
  <c r="P890" i="1"/>
  <c r="P6991" i="1"/>
  <c r="P1774" i="1"/>
  <c r="P7073" i="1"/>
  <c r="P8788" i="1"/>
  <c r="P492" i="1"/>
  <c r="P9869" i="1"/>
  <c r="P2318" i="1"/>
  <c r="P1186" i="1"/>
  <c r="P7486" i="1"/>
  <c r="P530" i="1"/>
  <c r="P6795" i="1"/>
  <c r="P9573" i="1"/>
  <c r="P9196" i="1"/>
  <c r="P6263" i="1"/>
  <c r="P8229" i="1"/>
  <c r="P5457" i="1"/>
  <c r="P610" i="1"/>
  <c r="P6826" i="1"/>
  <c r="P2968" i="1"/>
  <c r="P6957" i="1"/>
  <c r="P4931" i="1"/>
  <c r="P7338" i="1"/>
  <c r="P8813" i="1"/>
  <c r="P7417" i="1"/>
  <c r="P9338" i="1"/>
  <c r="P9823" i="1"/>
  <c r="P6471" i="1"/>
  <c r="P2506" i="1"/>
  <c r="P3630" i="1"/>
  <c r="P3421" i="1"/>
  <c r="P8324" i="1"/>
  <c r="P9574" i="1"/>
  <c r="P7241" i="1"/>
  <c r="P2725" i="1"/>
  <c r="P5731" i="1"/>
  <c r="P4305" i="1"/>
  <c r="P3093" i="1"/>
  <c r="P5123" i="1"/>
  <c r="P7949" i="1"/>
  <c r="P2346" i="1"/>
  <c r="P6290" i="1"/>
  <c r="P8836" i="1"/>
  <c r="P4885" i="1"/>
  <c r="P9254" i="1"/>
  <c r="P9683" i="1"/>
  <c r="P3275" i="1"/>
  <c r="P230" i="1"/>
  <c r="P7020" i="1"/>
  <c r="P4222" i="1"/>
  <c r="P3529" i="1"/>
  <c r="P3916" i="1"/>
  <c r="P6441" i="1"/>
  <c r="P8283" i="1"/>
  <c r="P1333" i="1"/>
  <c r="P1936" i="1"/>
  <c r="P8101" i="1"/>
  <c r="P1502" i="1"/>
  <c r="P9923" i="1"/>
  <c r="P8814" i="1"/>
  <c r="P921" i="1"/>
  <c r="P8161" i="1"/>
  <c r="P6442" i="1"/>
  <c r="P6472" i="1"/>
  <c r="P9870" i="1"/>
  <c r="P7616" i="1"/>
  <c r="P9708" i="1"/>
  <c r="P3119" i="1"/>
  <c r="P2702" i="1"/>
  <c r="P1870" i="1"/>
  <c r="P5042" i="1"/>
  <c r="P4015" i="1"/>
  <c r="P1479" i="1"/>
  <c r="P5287" i="1"/>
  <c r="P3001" i="1"/>
  <c r="P8815" i="1"/>
  <c r="P4414" i="1"/>
  <c r="P1135" i="1"/>
  <c r="P7617" i="1"/>
  <c r="P1034" i="1"/>
  <c r="P6443" i="1"/>
  <c r="P9657" i="1"/>
  <c r="P9824" i="1"/>
  <c r="P2726" i="1"/>
  <c r="P5517" i="1"/>
  <c r="P1064" i="1"/>
  <c r="P6108" i="1"/>
  <c r="P733" i="1"/>
  <c r="P4016" i="1"/>
  <c r="P531" i="1"/>
  <c r="P706" i="1"/>
  <c r="P8102" i="1"/>
  <c r="P2507" i="1"/>
  <c r="P2160" i="1"/>
  <c r="P3453" i="1"/>
  <c r="P7545" i="1"/>
  <c r="P2240" i="1"/>
  <c r="P5877" i="1"/>
  <c r="P9041" i="1"/>
  <c r="P449" i="1"/>
  <c r="P3147" i="1"/>
  <c r="P3063" i="1"/>
  <c r="P9871" i="1"/>
  <c r="P1607" i="1"/>
  <c r="P9575" i="1"/>
  <c r="P9898" i="1"/>
  <c r="P6734" i="1"/>
  <c r="P3389" i="1"/>
  <c r="P6393" i="1"/>
  <c r="P3064" i="1"/>
  <c r="P9545" i="1"/>
  <c r="P1306" i="1"/>
  <c r="P5913" i="1"/>
  <c r="P8036" i="1"/>
  <c r="P5641" i="1"/>
  <c r="P5013" i="1"/>
  <c r="P6152" i="1"/>
  <c r="P1243" i="1"/>
  <c r="P6958" i="1"/>
  <c r="P8103" i="1"/>
  <c r="P9432" i="1"/>
  <c r="P2065" i="1"/>
  <c r="P9099" i="1"/>
  <c r="P3454" i="1"/>
  <c r="P8439" i="1"/>
  <c r="P3730" i="1"/>
  <c r="P7047" i="1"/>
  <c r="P1775" i="1"/>
  <c r="P7806" i="1"/>
  <c r="P8284" i="1"/>
  <c r="P2291" i="1"/>
  <c r="P6023" i="1"/>
  <c r="P4084" i="1"/>
  <c r="P3299" i="1"/>
  <c r="P3505" i="1"/>
  <c r="P7392" i="1"/>
  <c r="P8557" i="1"/>
  <c r="P6264" i="1"/>
  <c r="P171" i="1"/>
  <c r="P4527" i="1"/>
  <c r="P3300" i="1"/>
  <c r="P980" i="1"/>
  <c r="P2449" i="1"/>
  <c r="P5518" i="1"/>
  <c r="P6688" i="1"/>
  <c r="P2117" i="1"/>
  <c r="P1187" i="1"/>
  <c r="P1010" i="1"/>
  <c r="P9280" i="1"/>
  <c r="P1806" i="1"/>
  <c r="P7021" i="1"/>
  <c r="P9197" i="1"/>
  <c r="P6536" i="1"/>
  <c r="P3094" i="1"/>
  <c r="P1065" i="1"/>
  <c r="P2374" i="1"/>
  <c r="P9740" i="1"/>
  <c r="P4886" i="1"/>
  <c r="P2855" i="1"/>
  <c r="P4528" i="1"/>
  <c r="P9042" i="1"/>
  <c r="P8010" i="1"/>
  <c r="P1307" i="1"/>
  <c r="P4988" i="1"/>
  <c r="P3944" i="1"/>
  <c r="P5732" i="1"/>
  <c r="P5181" i="1"/>
  <c r="P9281" i="1"/>
  <c r="P8352" i="1"/>
  <c r="P9126" i="1"/>
  <c r="P3828" i="1"/>
  <c r="P8162" i="1"/>
  <c r="P6880" i="1"/>
  <c r="P9282" i="1"/>
  <c r="P9100" i="1"/>
  <c r="P3731" i="1"/>
  <c r="P3148" i="1"/>
  <c r="P4585" i="1"/>
  <c r="P2264" i="1"/>
  <c r="P5757" i="1"/>
  <c r="P1503" i="1"/>
  <c r="P3560" i="1"/>
  <c r="P7975" i="1"/>
  <c r="P5124" i="1"/>
  <c r="P4807" i="1"/>
  <c r="P4470" i="1"/>
  <c r="P3765" i="1"/>
  <c r="P2008" i="1"/>
  <c r="P5814" i="1"/>
  <c r="P1807" i="1"/>
  <c r="P2508" i="1"/>
  <c r="P1402" i="1"/>
  <c r="P9283" i="1"/>
  <c r="P2206" i="1"/>
  <c r="P4146" i="1"/>
  <c r="P3661" i="1"/>
  <c r="P9847" i="1"/>
  <c r="P891" i="1"/>
  <c r="P9576" i="1"/>
  <c r="P5781" i="1"/>
  <c r="P3784" i="1"/>
  <c r="P352" i="1"/>
  <c r="P9501" i="1"/>
  <c r="P5234" i="1"/>
  <c r="P1808" i="1"/>
  <c r="P278" i="1"/>
  <c r="P5815" i="1"/>
  <c r="P3732" i="1"/>
  <c r="P3561" i="1"/>
  <c r="P4989" i="1"/>
  <c r="P6394" i="1"/>
  <c r="P4266" i="1"/>
  <c r="P6197" i="1"/>
  <c r="P981" i="1"/>
  <c r="P4637" i="1"/>
  <c r="P323" i="1"/>
  <c r="P9979" i="1"/>
  <c r="P8037" i="1"/>
  <c r="P7204" i="1"/>
  <c r="P353" i="1"/>
  <c r="P7276" i="1"/>
  <c r="P4908" i="1"/>
  <c r="P9476" i="1"/>
  <c r="P1011" i="1"/>
  <c r="P5125" i="1"/>
  <c r="P4501" i="1"/>
  <c r="P8285" i="1"/>
  <c r="P5090" i="1"/>
  <c r="P7592" i="1"/>
  <c r="P4808" i="1"/>
  <c r="P6881" i="1"/>
  <c r="P3854" i="1"/>
  <c r="P4638" i="1"/>
  <c r="P7642" i="1"/>
  <c r="P6024" i="1"/>
  <c r="P4809" i="1"/>
  <c r="P7339" i="1"/>
  <c r="P5091" i="1"/>
  <c r="P7710" i="1"/>
  <c r="P493" i="1"/>
  <c r="P4696" i="1"/>
  <c r="P7340" i="1"/>
  <c r="P6321" i="1"/>
  <c r="P8386" i="1"/>
  <c r="P4444" i="1"/>
  <c r="P7866" i="1"/>
  <c r="P9043" i="1"/>
  <c r="P5845" i="1"/>
  <c r="P7546" i="1"/>
  <c r="P4529" i="1"/>
  <c r="P9145" i="1"/>
  <c r="P2118" i="1"/>
  <c r="P8286" i="1"/>
  <c r="P1686" i="1"/>
  <c r="P4530" i="1"/>
  <c r="P6757" i="1"/>
  <c r="P9127" i="1"/>
  <c r="P1871" i="1"/>
  <c r="P4769" i="1"/>
  <c r="P8720" i="1"/>
  <c r="P6395" i="1"/>
  <c r="P8163" i="1"/>
  <c r="P4932" i="1"/>
  <c r="P8164" i="1"/>
  <c r="P6613" i="1"/>
  <c r="P2643" i="1"/>
  <c r="P5694" i="1"/>
  <c r="P5996" i="1"/>
  <c r="P8721" i="1"/>
  <c r="P2207" i="1"/>
  <c r="P6322" i="1"/>
  <c r="P3227" i="1"/>
  <c r="P3327" i="1"/>
  <c r="P1550" i="1"/>
  <c r="P7711" i="1"/>
  <c r="P2537" i="1"/>
  <c r="P7101" i="1"/>
  <c r="P8582" i="1"/>
  <c r="P5519" i="1"/>
  <c r="P2009" i="1"/>
  <c r="P4639" i="1"/>
  <c r="P6165" i="1"/>
  <c r="P7393" i="1"/>
  <c r="P6758" i="1"/>
  <c r="P6414" i="1"/>
  <c r="P7102" i="1"/>
  <c r="P4267" i="1"/>
  <c r="P9951" i="1"/>
  <c r="P5235" i="1"/>
  <c r="P4147" i="1"/>
  <c r="P1480" i="1"/>
  <c r="P5758" i="1"/>
  <c r="P5236" i="1"/>
  <c r="P2727" i="1"/>
  <c r="P5968" i="1"/>
  <c r="P9610" i="1"/>
  <c r="P3562" i="1"/>
  <c r="P7048" i="1"/>
  <c r="P5309" i="1"/>
  <c r="P2265" i="1"/>
  <c r="P9952" i="1"/>
  <c r="P9079" i="1"/>
  <c r="P8418" i="1"/>
  <c r="P4085" i="1"/>
  <c r="P8913" i="1"/>
  <c r="P3530" i="1"/>
  <c r="P9709" i="1"/>
  <c r="P8624" i="1"/>
  <c r="P6904" i="1"/>
  <c r="P5378" i="1"/>
  <c r="P4531" i="1"/>
  <c r="P3455" i="1"/>
  <c r="P4857" i="1"/>
  <c r="P8038" i="1"/>
  <c r="P5520" i="1"/>
  <c r="P2604" i="1"/>
  <c r="P1776" i="1"/>
  <c r="P2241" i="1"/>
  <c r="P5288" i="1"/>
  <c r="P836" i="1"/>
  <c r="P5310" i="1"/>
  <c r="P411" i="1"/>
  <c r="P4306" i="1"/>
  <c r="P7618" i="1"/>
  <c r="P3631" i="1"/>
  <c r="P5878" i="1"/>
  <c r="P4990" i="1"/>
  <c r="P2804" i="1"/>
  <c r="P6369" i="1"/>
  <c r="P6614" i="1"/>
  <c r="P5548" i="1"/>
  <c r="P2856" i="1"/>
  <c r="P4770" i="1"/>
  <c r="P299" i="1"/>
  <c r="P3887" i="1"/>
  <c r="P9795" i="1"/>
  <c r="P4115" i="1"/>
  <c r="P9146" i="1"/>
  <c r="P2624" i="1"/>
  <c r="P4553" i="1"/>
  <c r="P8520" i="1"/>
  <c r="P3694" i="1"/>
  <c r="P7487" i="1"/>
  <c r="P6345" i="1"/>
  <c r="P5879" i="1"/>
  <c r="P3095" i="1"/>
  <c r="P3065" i="1"/>
  <c r="P5759" i="1"/>
  <c r="P9658" i="1"/>
  <c r="P381" i="1"/>
  <c r="P5782" i="1"/>
  <c r="P9011" i="1"/>
  <c r="P7" i="1"/>
  <c r="P1712" i="1"/>
  <c r="P6926" i="1"/>
  <c r="P4445" i="1"/>
  <c r="P5092" i="1"/>
  <c r="P6444" i="1"/>
  <c r="P7488" i="1"/>
  <c r="P2644" i="1"/>
  <c r="P9255" i="1"/>
  <c r="P7418" i="1"/>
  <c r="P9284" i="1"/>
  <c r="P5486" i="1"/>
  <c r="P9980" i="1"/>
  <c r="P8763" i="1"/>
  <c r="P9044" i="1"/>
  <c r="P4532" i="1"/>
  <c r="P4533" i="1"/>
  <c r="P7103" i="1"/>
  <c r="P3149" i="1"/>
  <c r="P4502" i="1"/>
  <c r="P7566" i="1"/>
  <c r="P8521" i="1"/>
  <c r="P532" i="1"/>
  <c r="P2347" i="1"/>
  <c r="P4610" i="1"/>
  <c r="P3066" i="1"/>
  <c r="P9710" i="1"/>
  <c r="P3328" i="1"/>
  <c r="P5902" i="1"/>
  <c r="P1608" i="1"/>
  <c r="P4697" i="1"/>
  <c r="P1161" i="1"/>
  <c r="P4415" i="1"/>
  <c r="P6323" i="1"/>
  <c r="P1687" i="1"/>
  <c r="P4324" i="1"/>
  <c r="P412" i="1"/>
  <c r="P9796" i="1"/>
  <c r="P2208" i="1"/>
  <c r="P2857" i="1"/>
  <c r="P5237" i="1"/>
  <c r="P3888" i="1"/>
  <c r="P4416" i="1"/>
  <c r="P2969" i="1"/>
  <c r="P779" i="1"/>
  <c r="P3096" i="1"/>
  <c r="P6927" i="1"/>
  <c r="P2576" i="1"/>
  <c r="P4670" i="1"/>
  <c r="P6882" i="1"/>
  <c r="P4268" i="1"/>
  <c r="P5348" i="1"/>
  <c r="P2292" i="1"/>
  <c r="P8654" i="1"/>
  <c r="P5401" i="1"/>
  <c r="P9899" i="1"/>
  <c r="P8255" i="1"/>
  <c r="P6588" i="1"/>
  <c r="P9577" i="1"/>
  <c r="P3917" i="1"/>
  <c r="P7307" i="1"/>
  <c r="P3592" i="1"/>
  <c r="P7667" i="1"/>
  <c r="P1066" i="1"/>
  <c r="P9168" i="1"/>
  <c r="P4640" i="1"/>
  <c r="P8071" i="1"/>
  <c r="P1261" i="1"/>
  <c r="P7419" i="1"/>
  <c r="P6324" i="1"/>
  <c r="P1136" i="1"/>
  <c r="P172" i="1"/>
  <c r="P807" i="1"/>
  <c r="P9198" i="1"/>
  <c r="P4051" i="1"/>
  <c r="P2095" i="1"/>
  <c r="P4611" i="1"/>
  <c r="P9311" i="1"/>
  <c r="P6589" i="1"/>
  <c r="P8936" i="1"/>
  <c r="P9578" i="1"/>
  <c r="P1688" i="1"/>
  <c r="P6537" i="1"/>
  <c r="P1551" i="1"/>
  <c r="P9797" i="1"/>
  <c r="P9546" i="1"/>
  <c r="P4858" i="1"/>
  <c r="P4116" i="1"/>
  <c r="P251" i="1"/>
  <c r="P2066" i="1"/>
  <c r="P5783" i="1"/>
  <c r="P3479" i="1"/>
  <c r="P3766" i="1"/>
  <c r="P5880" i="1"/>
  <c r="P7567" i="1"/>
  <c r="P7568" i="1"/>
  <c r="P2970" i="1"/>
  <c r="P639" i="1"/>
  <c r="P2645" i="1"/>
  <c r="P4503" i="1"/>
  <c r="P559" i="1"/>
  <c r="P8789" i="1"/>
  <c r="P5146" i="1"/>
  <c r="P682" i="1"/>
  <c r="P2805" i="1"/>
  <c r="P9045" i="1"/>
  <c r="P7890" i="1"/>
  <c r="P9526" i="1"/>
  <c r="P9046" i="1"/>
  <c r="P7489" i="1"/>
  <c r="P6325" i="1"/>
  <c r="P5428" i="1"/>
  <c r="P2266" i="1"/>
  <c r="P7341" i="1"/>
  <c r="P3329" i="1"/>
  <c r="P9147" i="1"/>
  <c r="P4887" i="1"/>
  <c r="P5760" i="1"/>
  <c r="P7364" i="1"/>
  <c r="P3695" i="1"/>
  <c r="P7844" i="1"/>
  <c r="P5610" i="1"/>
  <c r="P2429" i="1"/>
  <c r="P1359" i="1"/>
  <c r="P837" i="1"/>
  <c r="P7733" i="1"/>
  <c r="P3228" i="1"/>
  <c r="P8387" i="1"/>
  <c r="P9047" i="1"/>
  <c r="P4086" i="1"/>
  <c r="P9848" i="1"/>
  <c r="P1067" i="1"/>
  <c r="P3229" i="1"/>
  <c r="P5458" i="1"/>
  <c r="P5147" i="1"/>
  <c r="P4586" i="1"/>
  <c r="P5784" i="1"/>
  <c r="P6689" i="1"/>
  <c r="P7785" i="1"/>
  <c r="P3531" i="1"/>
  <c r="P8388" i="1"/>
  <c r="P9659" i="1"/>
  <c r="P7049" i="1"/>
  <c r="P1777" i="1"/>
  <c r="P1137" i="1"/>
  <c r="P4909" i="1"/>
  <c r="P5570" i="1"/>
  <c r="P7205" i="1"/>
  <c r="P2209" i="1"/>
  <c r="P2031" i="1"/>
  <c r="P4471" i="1"/>
  <c r="P5997" i="1"/>
  <c r="P5941" i="1"/>
  <c r="P43" i="1"/>
  <c r="P4721" i="1"/>
  <c r="P471" i="1"/>
  <c r="P382" i="1"/>
  <c r="P300" i="1"/>
  <c r="P8992" i="1"/>
  <c r="P3150" i="1"/>
  <c r="P3696" i="1"/>
  <c r="P1403" i="1"/>
  <c r="P7342" i="1"/>
  <c r="P7104" i="1"/>
  <c r="P1628" i="1"/>
  <c r="P5611" i="1"/>
  <c r="P4771" i="1"/>
  <c r="P533" i="1"/>
  <c r="P2450" i="1"/>
  <c r="P2780" i="1"/>
  <c r="P8389" i="1"/>
  <c r="P6326" i="1"/>
  <c r="P951" i="1"/>
  <c r="P3151" i="1"/>
  <c r="P2703" i="1"/>
  <c r="P2242" i="1"/>
  <c r="P7133" i="1"/>
  <c r="P7569" i="1"/>
  <c r="P4991" i="1"/>
  <c r="P4534" i="1"/>
  <c r="P6959" i="1"/>
  <c r="P8871" i="1"/>
  <c r="P5206" i="1"/>
  <c r="P2010" i="1"/>
  <c r="P6796" i="1"/>
  <c r="P9128" i="1"/>
  <c r="P9579" i="1"/>
  <c r="P4148" i="1"/>
  <c r="P5785" i="1"/>
  <c r="P5263" i="1"/>
  <c r="P9101" i="1"/>
  <c r="P9981" i="1"/>
  <c r="P780" i="1"/>
  <c r="P4956" i="1"/>
  <c r="P1423" i="1"/>
  <c r="P4399" i="1"/>
  <c r="P3456" i="1"/>
  <c r="P6883" i="1"/>
  <c r="P3480" i="1"/>
  <c r="P3889" i="1"/>
  <c r="P9684" i="1"/>
  <c r="P1842" i="1"/>
  <c r="P952" i="1"/>
  <c r="P2243" i="1"/>
  <c r="P73" i="1"/>
  <c r="P4307" i="1"/>
  <c r="P9872" i="1"/>
  <c r="P6370" i="1"/>
  <c r="P2670" i="1"/>
  <c r="P1424" i="1"/>
  <c r="P1217" i="1"/>
  <c r="P3457" i="1"/>
  <c r="P2646" i="1"/>
  <c r="P1552" i="1"/>
  <c r="P6130" i="1"/>
  <c r="P3785" i="1"/>
  <c r="P4325" i="1"/>
  <c r="P2781" i="1"/>
  <c r="P6076" i="1"/>
  <c r="P3855" i="1"/>
  <c r="P9339" i="1"/>
  <c r="P8993" i="1"/>
  <c r="P2577" i="1"/>
  <c r="P734" i="1"/>
  <c r="P124" i="1"/>
  <c r="P2538" i="1"/>
  <c r="P1963" i="1"/>
  <c r="P2032" i="1"/>
  <c r="P7734" i="1"/>
  <c r="P9611" i="1"/>
  <c r="P383" i="1"/>
  <c r="P4992" i="1"/>
  <c r="P3767" i="1"/>
  <c r="P4748" i="1"/>
  <c r="P5043" i="1"/>
  <c r="P2451" i="1"/>
  <c r="P3253" i="1"/>
  <c r="P9685" i="1"/>
  <c r="P6346" i="1"/>
  <c r="P2375" i="1"/>
  <c r="P4993" i="1"/>
  <c r="P658" i="1"/>
  <c r="P1162" i="1"/>
  <c r="P4587" i="1"/>
  <c r="P8353" i="1"/>
  <c r="P6538" i="1"/>
  <c r="P3593" i="1"/>
  <c r="P1656" i="1"/>
  <c r="P9169" i="1"/>
  <c r="P450" i="1"/>
  <c r="P3786" i="1"/>
  <c r="P8837" i="1"/>
  <c r="P8522" i="1"/>
  <c r="P4269" i="1"/>
  <c r="P9612" i="1"/>
  <c r="P202" i="1"/>
  <c r="P8230" i="1"/>
  <c r="P4772" i="1"/>
  <c r="P1262" i="1"/>
  <c r="P5786" i="1"/>
  <c r="P7867" i="1"/>
  <c r="P3918" i="1"/>
  <c r="P8011" i="1"/>
  <c r="P9223" i="1"/>
  <c r="P4810" i="1"/>
  <c r="P2539" i="1"/>
  <c r="P5761" i="1"/>
  <c r="P9953" i="1"/>
  <c r="P384" i="1"/>
  <c r="P8625" i="1"/>
  <c r="P4994" i="1"/>
  <c r="P7365" i="1"/>
  <c r="P4811" i="1"/>
  <c r="P2540" i="1"/>
  <c r="P7712" i="1"/>
  <c r="P6735" i="1"/>
  <c r="P7868" i="1"/>
  <c r="P4933" i="1"/>
  <c r="P4052" i="1"/>
  <c r="P1584" i="1"/>
  <c r="P6265" i="1"/>
  <c r="P4149" i="1"/>
  <c r="P6827" i="1"/>
  <c r="P7074" i="1"/>
  <c r="P5148" i="1"/>
  <c r="P5238" i="1"/>
  <c r="P1504" i="1"/>
  <c r="P8523" i="1"/>
  <c r="P6166" i="1"/>
  <c r="P2452" i="1"/>
  <c r="P1404" i="1"/>
  <c r="P9982" i="1"/>
  <c r="P683" i="1"/>
  <c r="P9285" i="1"/>
  <c r="P8354" i="1"/>
  <c r="P8838" i="1"/>
  <c r="P8676" i="1"/>
  <c r="P301" i="1"/>
  <c r="P7461" i="1"/>
  <c r="P9711" i="1"/>
  <c r="P781" i="1"/>
  <c r="P9102" i="1"/>
  <c r="P9048" i="1"/>
  <c r="P9637" i="1"/>
  <c r="P534" i="1"/>
  <c r="P8764" i="1"/>
  <c r="P4181" i="1"/>
  <c r="P1218" i="1"/>
  <c r="P8524" i="1"/>
  <c r="P5695" i="1"/>
  <c r="P5696" i="1"/>
  <c r="P7891" i="1"/>
  <c r="P2430" i="1"/>
  <c r="P9224" i="1"/>
  <c r="P5571" i="1"/>
  <c r="P9502" i="1"/>
  <c r="P4053" i="1"/>
  <c r="P7668" i="1"/>
  <c r="P560" i="1"/>
  <c r="P1035" i="1"/>
  <c r="P782" i="1"/>
  <c r="P7075" i="1"/>
  <c r="P2348" i="1"/>
  <c r="P6077" i="1"/>
  <c r="P5914" i="1"/>
  <c r="P5289" i="1"/>
  <c r="P1334" i="1"/>
  <c r="P4472" i="1"/>
  <c r="P6664" i="1"/>
  <c r="P8165" i="1"/>
  <c r="P1082" i="1"/>
  <c r="P6928" i="1"/>
  <c r="P8742" i="1"/>
  <c r="P2541" i="1"/>
  <c r="P7619" i="1"/>
  <c r="P707" i="1"/>
  <c r="P2914" i="1"/>
  <c r="P3632" i="1"/>
  <c r="P9798" i="1"/>
  <c r="P4812" i="1"/>
  <c r="P5402" i="1"/>
  <c r="P8039" i="1"/>
  <c r="P252" i="1"/>
  <c r="P9983" i="1"/>
  <c r="P385" i="1"/>
  <c r="P783" i="1"/>
  <c r="P4773" i="1"/>
  <c r="P3032" i="1"/>
  <c r="P6078" i="1"/>
  <c r="P3919" i="1"/>
  <c r="P1778" i="1"/>
  <c r="P561" i="1"/>
  <c r="P1335" i="1"/>
  <c r="P6759" i="1"/>
  <c r="P1481" i="1"/>
  <c r="P8325" i="1"/>
  <c r="P3330" i="1"/>
  <c r="P4813" i="1"/>
  <c r="P7643" i="1"/>
  <c r="P3856" i="1"/>
  <c r="P9225" i="1"/>
  <c r="P8166" i="1"/>
  <c r="P2971" i="1"/>
  <c r="P9256" i="1"/>
  <c r="P1903" i="1"/>
  <c r="P7689" i="1"/>
  <c r="P6233" i="1"/>
  <c r="P8790" i="1"/>
  <c r="P9503" i="1"/>
  <c r="P7366" i="1"/>
  <c r="P2671" i="1"/>
  <c r="P6473" i="1"/>
  <c r="P7807" i="1"/>
  <c r="P1904" i="1"/>
  <c r="P8072" i="1"/>
  <c r="P8256" i="1"/>
  <c r="P8525" i="1"/>
  <c r="P2542" i="1"/>
  <c r="P7206" i="1"/>
  <c r="P3563" i="1"/>
  <c r="P6929" i="1"/>
  <c r="P8603" i="1"/>
  <c r="P6960" i="1"/>
  <c r="P3506" i="1"/>
  <c r="P3301" i="1"/>
  <c r="P5239" i="1"/>
  <c r="P9580" i="1"/>
  <c r="P2822" i="1"/>
  <c r="P1068" i="1"/>
  <c r="P2161" i="1"/>
  <c r="P8128" i="1"/>
  <c r="P2431" i="1"/>
  <c r="P7394" i="1"/>
  <c r="P8994" i="1"/>
  <c r="P1585" i="1"/>
  <c r="P1809" i="1"/>
  <c r="P8464" i="1"/>
  <c r="P9477" i="1"/>
  <c r="P2432" i="1"/>
  <c r="P3152" i="1"/>
  <c r="P5240" i="1"/>
  <c r="P494" i="1"/>
  <c r="P4473" i="1"/>
  <c r="P7669" i="1"/>
  <c r="P6714" i="1"/>
  <c r="P4270" i="1"/>
  <c r="P44" i="1"/>
  <c r="P1586" i="1"/>
  <c r="P2267" i="1"/>
  <c r="P7976" i="1"/>
  <c r="P1138" i="1"/>
  <c r="P4832" i="1"/>
  <c r="P5487" i="1"/>
  <c r="P9012" i="1"/>
  <c r="P8791" i="1"/>
  <c r="P3633" i="1"/>
  <c r="P4774" i="1"/>
  <c r="P4554" i="1"/>
  <c r="P2210" i="1"/>
  <c r="P4326" i="1"/>
  <c r="P1553" i="1"/>
  <c r="P3998" i="1"/>
  <c r="P2119" i="1"/>
  <c r="P4504" i="1"/>
  <c r="P562" i="1"/>
  <c r="P8167" i="1"/>
  <c r="P535" i="1"/>
  <c r="P7308" i="1"/>
  <c r="P9478" i="1"/>
  <c r="P684" i="1"/>
  <c r="P6905" i="1"/>
  <c r="P8655" i="1"/>
  <c r="P3829" i="1"/>
  <c r="P6079" i="1"/>
  <c r="P1983" i="1"/>
  <c r="P5572" i="1"/>
  <c r="P8963" i="1"/>
  <c r="P6291" i="1"/>
  <c r="P1810" i="1"/>
  <c r="P6615" i="1"/>
  <c r="P1036" i="1"/>
  <c r="P8326" i="1"/>
  <c r="P3481" i="1"/>
  <c r="P708" i="1"/>
  <c r="P3422" i="1"/>
  <c r="P5915" i="1"/>
  <c r="P4374" i="1"/>
  <c r="P4327" i="1"/>
  <c r="P8040" i="1"/>
  <c r="P6961" i="1"/>
  <c r="P5573" i="1"/>
  <c r="P6616" i="1"/>
  <c r="P125" i="1"/>
  <c r="P231" i="1"/>
  <c r="P3033" i="1"/>
  <c r="P1587" i="1"/>
  <c r="P2453" i="1"/>
  <c r="P472" i="1"/>
  <c r="P6415" i="1"/>
  <c r="P7076" i="1"/>
  <c r="P3634" i="1"/>
  <c r="P2578" i="1"/>
  <c r="P3097" i="1"/>
  <c r="P4400" i="1"/>
  <c r="P2672" i="1"/>
  <c r="P8390" i="1"/>
  <c r="P2211" i="1"/>
  <c r="P9479" i="1"/>
  <c r="P808" i="1"/>
  <c r="P6590" i="1"/>
  <c r="P2751" i="1"/>
  <c r="P126" i="1"/>
  <c r="P5574" i="1"/>
  <c r="P5014" i="1"/>
  <c r="P7309" i="1"/>
  <c r="P1244" i="1"/>
  <c r="P7077" i="1"/>
  <c r="P8914" i="1"/>
  <c r="P1245" i="1"/>
  <c r="P3034" i="1"/>
  <c r="P3890" i="1"/>
  <c r="P7786" i="1"/>
  <c r="P7514" i="1"/>
  <c r="P2376" i="1"/>
  <c r="P7713" i="1"/>
  <c r="P1188" i="1"/>
  <c r="P2752" i="1"/>
  <c r="P7787" i="1"/>
  <c r="P495" i="1"/>
  <c r="P1308" i="1"/>
  <c r="P3532" i="1"/>
  <c r="P6565" i="1"/>
  <c r="P9613" i="1"/>
  <c r="P1219" i="1"/>
  <c r="P4350" i="1"/>
  <c r="P563" i="1"/>
  <c r="P2185" i="1"/>
  <c r="P1263" i="1"/>
  <c r="P5149" i="1"/>
  <c r="P95" i="1"/>
  <c r="P8129" i="1"/>
  <c r="P1012" i="1"/>
  <c r="P6736" i="1"/>
  <c r="P8704" i="1"/>
  <c r="P3787" i="1"/>
  <c r="P9480" i="1"/>
  <c r="P7174" i="1"/>
  <c r="P1139" i="1"/>
  <c r="P1405" i="1"/>
  <c r="P8419" i="1"/>
  <c r="P2120" i="1"/>
  <c r="P8915" i="1"/>
  <c r="P4775" i="1"/>
  <c r="P1482" i="1"/>
  <c r="P4749" i="1"/>
  <c r="P3662" i="1"/>
  <c r="P8765" i="1"/>
  <c r="P1336" i="1"/>
  <c r="P7277" i="1"/>
  <c r="P6566" i="1"/>
  <c r="P9199" i="1"/>
  <c r="P5311" i="1"/>
  <c r="P3067" i="1"/>
  <c r="P1984" i="1"/>
  <c r="P8937" i="1"/>
  <c r="P7367" i="1"/>
  <c r="P1872" i="1"/>
  <c r="P7242" i="1"/>
  <c r="P3697" i="1"/>
  <c r="P7690" i="1"/>
  <c r="P6474" i="1"/>
  <c r="P2186" i="1"/>
  <c r="P8130" i="1"/>
  <c r="P6396" i="1"/>
  <c r="P6080" i="1"/>
  <c r="P3830" i="1"/>
  <c r="P4017" i="1"/>
  <c r="P1140" i="1"/>
  <c r="P5403" i="1"/>
  <c r="P9660" i="1"/>
  <c r="P5150" i="1"/>
  <c r="P2293" i="1"/>
  <c r="P4401" i="1"/>
  <c r="P4446" i="1"/>
  <c r="P5312" i="1"/>
  <c r="P6416" i="1"/>
  <c r="P8964" i="1"/>
  <c r="P7735" i="1"/>
  <c r="P7644" i="1"/>
  <c r="P4087" i="1"/>
  <c r="P5969" i="1"/>
  <c r="P8489" i="1"/>
  <c r="P9581" i="1"/>
  <c r="P6962" i="1"/>
  <c r="P1713" i="1"/>
  <c r="P4833" i="1"/>
  <c r="P473" i="1"/>
  <c r="P640" i="1"/>
  <c r="P9984" i="1"/>
  <c r="P6906" i="1"/>
  <c r="P386" i="1"/>
  <c r="P8131" i="1"/>
  <c r="P203" i="1"/>
  <c r="P8287" i="1"/>
  <c r="P5665" i="1"/>
  <c r="P5241" i="1"/>
  <c r="P7950" i="1"/>
  <c r="P641" i="1"/>
  <c r="P6884" i="1"/>
  <c r="P4588" i="1"/>
  <c r="P3331" i="1"/>
  <c r="P9900" i="1"/>
  <c r="P4698" i="1"/>
  <c r="P3999" i="1"/>
  <c r="P7442" i="1"/>
  <c r="P8839" i="1"/>
  <c r="P1083" i="1"/>
  <c r="P1505" i="1"/>
  <c r="P7869" i="1"/>
  <c r="P1506" i="1"/>
  <c r="P7105" i="1"/>
  <c r="P5151" i="1"/>
  <c r="P8132" i="1"/>
  <c r="P784" i="1"/>
  <c r="P1657" i="1"/>
  <c r="P7691" i="1"/>
  <c r="P7927" i="1"/>
  <c r="P7343" i="1"/>
  <c r="P1284" i="1"/>
  <c r="P3390" i="1"/>
  <c r="P3594" i="1"/>
  <c r="P4223" i="1"/>
  <c r="P1406" i="1"/>
  <c r="P7870" i="1"/>
  <c r="P9080" i="1"/>
  <c r="P1905" i="1"/>
  <c r="P1264" i="1"/>
  <c r="P3635" i="1"/>
  <c r="P4447" i="1"/>
  <c r="P8133" i="1"/>
  <c r="P6539" i="1"/>
  <c r="P7645" i="1"/>
  <c r="P8041" i="1"/>
  <c r="P6591" i="1"/>
  <c r="P9661" i="1"/>
  <c r="P4224" i="1"/>
  <c r="P4182" i="1"/>
  <c r="P8916" i="1"/>
  <c r="P1163" i="1"/>
  <c r="P4589" i="1"/>
  <c r="P6540" i="1"/>
  <c r="P9398" i="1"/>
  <c r="P6963" i="1"/>
  <c r="P45" i="1"/>
  <c r="P9368" i="1"/>
  <c r="P5787" i="1"/>
  <c r="P3098" i="1"/>
  <c r="P4834" i="1"/>
  <c r="P7892" i="1"/>
  <c r="P6592" i="1"/>
  <c r="P755" i="1"/>
  <c r="P7714" i="1"/>
  <c r="P7207" i="1"/>
  <c r="P5846" i="1"/>
  <c r="P6847" i="1"/>
  <c r="P5788" i="1"/>
  <c r="P232" i="1"/>
  <c r="P2673" i="1"/>
  <c r="P324" i="1"/>
  <c r="P4417" i="1"/>
  <c r="P3698" i="1"/>
  <c r="P5549" i="1"/>
  <c r="P413" i="1"/>
  <c r="P5459" i="1"/>
  <c r="P2244" i="1"/>
  <c r="P6445" i="1"/>
  <c r="P8355" i="1"/>
  <c r="P325" i="1"/>
  <c r="P7593" i="1"/>
  <c r="P7808" i="1"/>
  <c r="P8042" i="1"/>
  <c r="P7893" i="1"/>
  <c r="P496" i="1"/>
  <c r="P5429" i="1"/>
  <c r="P4995" i="1"/>
  <c r="P8995" i="1"/>
  <c r="P865" i="1"/>
  <c r="P2294" i="1"/>
  <c r="P3595" i="1"/>
  <c r="P8356" i="1"/>
  <c r="P1164" i="1"/>
  <c r="P4641" i="1"/>
  <c r="P7736" i="1"/>
  <c r="P1658" i="1"/>
  <c r="P7594" i="1"/>
  <c r="P4996" i="1"/>
  <c r="P8677" i="1"/>
  <c r="P7462" i="1"/>
  <c r="P5093" i="1"/>
  <c r="P1220" i="1"/>
  <c r="P5488" i="1"/>
  <c r="P9825" i="1"/>
  <c r="P8" i="1"/>
  <c r="P6665" i="1"/>
  <c r="P2377" i="1"/>
  <c r="P5942" i="1"/>
  <c r="P326" i="1"/>
  <c r="P7208" i="1"/>
  <c r="P233" i="1"/>
  <c r="P7570" i="1"/>
  <c r="P3507" i="1"/>
  <c r="P4590" i="1"/>
  <c r="P5943" i="1"/>
  <c r="P611" i="1"/>
  <c r="P3153" i="1"/>
  <c r="P4859" i="1"/>
  <c r="P8357" i="1"/>
  <c r="P6992" i="1"/>
  <c r="P4814" i="1"/>
  <c r="P234" i="1"/>
  <c r="P6475" i="1"/>
  <c r="P7243" i="1"/>
  <c r="P1084" i="1"/>
  <c r="P8678" i="1"/>
  <c r="P5242" i="1"/>
  <c r="P9340" i="1"/>
  <c r="P1811" i="1"/>
  <c r="P5152" i="1"/>
  <c r="P1554" i="1"/>
  <c r="P9638" i="1"/>
  <c r="P5816" i="1"/>
  <c r="P8168" i="1"/>
  <c r="P756" i="1"/>
  <c r="P922" i="1"/>
  <c r="P612" i="1"/>
  <c r="P8134" i="1"/>
  <c r="P7050" i="1"/>
  <c r="P3482" i="1"/>
  <c r="P9662" i="1"/>
  <c r="P866" i="1"/>
  <c r="P6371" i="1"/>
  <c r="P1985" i="1"/>
  <c r="P3973" i="1"/>
  <c r="P4612" i="1"/>
  <c r="P7670" i="1"/>
  <c r="P1085" i="1"/>
  <c r="P3458" i="1"/>
  <c r="P7515" i="1"/>
  <c r="P8938" i="1"/>
  <c r="P6327" i="1"/>
  <c r="P6964" i="1"/>
  <c r="P3831" i="1"/>
  <c r="P6797" i="1"/>
  <c r="P9547" i="1"/>
  <c r="P6885" i="1"/>
  <c r="P7547" i="1"/>
  <c r="P7443" i="1"/>
  <c r="P7244" i="1"/>
  <c r="P6848" i="1"/>
  <c r="P8766" i="1"/>
  <c r="P6617" i="1"/>
  <c r="P1285" i="1"/>
  <c r="P5313" i="1"/>
  <c r="P5521" i="1"/>
  <c r="P3035" i="1"/>
  <c r="P6567" i="1"/>
  <c r="P46" i="1"/>
  <c r="P1141" i="1"/>
  <c r="P1629" i="1"/>
  <c r="P7344" i="1"/>
  <c r="P4150" i="1"/>
  <c r="P4054" i="1"/>
  <c r="P8231" i="1"/>
  <c r="P735" i="1"/>
  <c r="P1555" i="1"/>
  <c r="P4183" i="1"/>
  <c r="P564" i="1"/>
  <c r="P9399" i="1"/>
  <c r="P5044" i="1"/>
  <c r="P4328" i="1"/>
  <c r="P6109" i="1"/>
  <c r="P1265" i="1"/>
  <c r="P5182" i="1"/>
  <c r="P6639" i="1"/>
  <c r="P8186" i="1"/>
  <c r="P3533" i="1"/>
  <c r="P6737" i="1"/>
  <c r="P1337" i="1"/>
  <c r="P7809" i="1"/>
  <c r="P809" i="1"/>
  <c r="P9772" i="1"/>
  <c r="P9924" i="1"/>
  <c r="P1379" i="1"/>
  <c r="P6618" i="1"/>
  <c r="P613" i="1"/>
  <c r="P3189" i="1"/>
  <c r="P4225" i="1"/>
  <c r="P1013" i="1"/>
  <c r="P2972" i="1"/>
  <c r="P8257" i="1"/>
  <c r="P9614" i="1"/>
  <c r="P9548" i="1"/>
  <c r="P8604" i="1"/>
  <c r="P8872" i="1"/>
  <c r="P2704" i="1"/>
  <c r="P4671" i="1"/>
  <c r="P2858" i="1"/>
  <c r="P7595" i="1"/>
  <c r="P8893" i="1"/>
  <c r="P5069" i="1"/>
  <c r="P7490" i="1"/>
  <c r="P4088" i="1"/>
  <c r="P4018" i="1"/>
  <c r="P7463" i="1"/>
  <c r="P736" i="1"/>
  <c r="P4089" i="1"/>
  <c r="P1739" i="1"/>
  <c r="P6715" i="1"/>
  <c r="P8012" i="1"/>
  <c r="P4329" i="1"/>
  <c r="P867" i="1"/>
  <c r="P2319" i="1"/>
  <c r="P3483" i="1"/>
  <c r="P5243" i="1"/>
  <c r="P3254" i="1"/>
  <c r="P7491" i="1"/>
  <c r="P8187" i="1"/>
  <c r="P5153" i="1"/>
  <c r="P7516" i="1"/>
  <c r="P9686" i="1"/>
  <c r="P4934" i="1"/>
  <c r="P7596" i="1"/>
  <c r="P8043" i="1"/>
  <c r="P9369" i="1"/>
  <c r="P7492" i="1"/>
  <c r="P3508" i="1"/>
  <c r="P7051" i="1"/>
  <c r="P173" i="1"/>
  <c r="P757" i="1"/>
  <c r="P2401" i="1"/>
  <c r="P5733" i="1"/>
  <c r="P5789" i="1"/>
  <c r="P8679" i="1"/>
  <c r="P3190" i="1"/>
  <c r="P9712" i="1"/>
  <c r="P810" i="1"/>
  <c r="P3788" i="1"/>
  <c r="P2187" i="1"/>
  <c r="P96" i="1"/>
  <c r="P5666" i="1"/>
  <c r="P1246" i="1"/>
  <c r="P8288" i="1"/>
  <c r="P1447" i="1"/>
  <c r="P7464" i="1"/>
  <c r="P5550" i="1"/>
  <c r="P4351" i="1"/>
  <c r="P2915" i="1"/>
  <c r="P2212" i="1"/>
  <c r="P7052" i="1"/>
  <c r="P2402" i="1"/>
  <c r="P4535" i="1"/>
  <c r="P6167" i="1"/>
  <c r="P8894" i="1"/>
  <c r="P6266" i="1"/>
  <c r="P4642" i="1"/>
  <c r="P6849" i="1"/>
  <c r="P8583" i="1"/>
  <c r="P9013" i="1"/>
  <c r="P6372" i="1"/>
  <c r="P3154" i="1"/>
  <c r="P3360" i="1"/>
  <c r="P1630" i="1"/>
  <c r="P2823" i="1"/>
  <c r="P1906" i="1"/>
  <c r="P9170" i="1"/>
  <c r="P4672" i="1"/>
  <c r="P3891" i="1"/>
  <c r="P1631" i="1"/>
  <c r="P204" i="1"/>
  <c r="P1189" i="1"/>
  <c r="P3302" i="1"/>
  <c r="P9148" i="1"/>
  <c r="P9286" i="1"/>
  <c r="P5916" i="1"/>
  <c r="P591" i="1"/>
  <c r="P4352" i="1"/>
  <c r="P3230" i="1"/>
  <c r="P4418" i="1"/>
  <c r="P5612" i="1"/>
  <c r="P8440" i="1"/>
  <c r="P3391" i="1"/>
  <c r="P3663" i="1"/>
  <c r="P6965" i="1"/>
  <c r="P4997" i="1"/>
  <c r="P6081" i="1"/>
  <c r="P4998" i="1"/>
  <c r="P8104" i="1"/>
  <c r="P9049" i="1"/>
  <c r="P3099" i="1"/>
  <c r="P4402" i="1"/>
  <c r="P6850" i="1"/>
  <c r="P6397" i="1"/>
  <c r="P3509" i="1"/>
  <c r="P1609" i="1"/>
  <c r="P4055" i="1"/>
  <c r="P7548" i="1"/>
  <c r="P97" i="1"/>
  <c r="P6930" i="1"/>
  <c r="P1069" i="1"/>
  <c r="P953" i="1"/>
  <c r="P235" i="1"/>
  <c r="P9549" i="1"/>
  <c r="P2859" i="1"/>
  <c r="P4776" i="1"/>
  <c r="P5790" i="1"/>
  <c r="P5154" i="1"/>
  <c r="P3699" i="1"/>
  <c r="P6476" i="1"/>
  <c r="P737" i="1"/>
  <c r="P47" i="1"/>
  <c r="P1937" i="1"/>
  <c r="P9341" i="1"/>
  <c r="P7646" i="1"/>
  <c r="P8358" i="1"/>
  <c r="P8232" i="1"/>
  <c r="P7571" i="1"/>
  <c r="P5155" i="1"/>
  <c r="P9171" i="1"/>
  <c r="P2477" i="1"/>
  <c r="P5881" i="1"/>
  <c r="P9400" i="1"/>
  <c r="P8873" i="1"/>
  <c r="P1907" i="1"/>
  <c r="P4860" i="1"/>
  <c r="P565" i="1"/>
  <c r="P1986" i="1"/>
  <c r="P6417" i="1"/>
  <c r="P2824" i="1"/>
  <c r="P7053" i="1"/>
  <c r="P3155" i="1"/>
  <c r="P1873" i="1"/>
  <c r="P1779" i="1"/>
  <c r="P6025" i="1"/>
  <c r="P414" i="1"/>
  <c r="P9687" i="1"/>
  <c r="P5015" i="1"/>
  <c r="P9639" i="1"/>
  <c r="P1908" i="1"/>
  <c r="P8490" i="1"/>
  <c r="P1014" i="1"/>
  <c r="P7278" i="1"/>
  <c r="P4474" i="1"/>
  <c r="P685" i="1"/>
  <c r="P2268" i="1"/>
  <c r="P5156" i="1"/>
  <c r="P3534" i="1"/>
  <c r="P2454" i="1"/>
  <c r="P1286" i="1"/>
  <c r="P2543" i="1"/>
  <c r="P2067" i="1"/>
  <c r="P6168" i="1"/>
  <c r="P6760" i="1"/>
  <c r="P6798" i="1"/>
  <c r="P8626" i="1"/>
  <c r="P6666" i="1"/>
  <c r="P5551" i="1"/>
  <c r="P415" i="1"/>
  <c r="P6131" i="1"/>
  <c r="P6132" i="1"/>
  <c r="P954" i="1"/>
  <c r="P6690" i="1"/>
  <c r="P2728" i="1"/>
  <c r="P9" i="1"/>
  <c r="P923" i="1"/>
  <c r="P9454" i="1"/>
  <c r="P4019" i="1"/>
  <c r="P7894" i="1"/>
  <c r="P5264" i="1"/>
  <c r="P7671" i="1"/>
  <c r="P5379" i="1"/>
  <c r="P3664" i="1"/>
  <c r="P8705" i="1"/>
  <c r="P9226" i="1"/>
  <c r="P1425" i="1"/>
  <c r="P4750" i="1"/>
  <c r="P9014" i="1"/>
  <c r="P4777" i="1"/>
  <c r="P1142" i="1"/>
  <c r="P3596" i="1"/>
  <c r="P74" i="1"/>
  <c r="P3974" i="1"/>
  <c r="P2403" i="1"/>
  <c r="P1407" i="1"/>
  <c r="P1659" i="1"/>
  <c r="P566" i="1"/>
  <c r="P7810" i="1"/>
  <c r="P955" i="1"/>
  <c r="P7368" i="1"/>
  <c r="P9925" i="1"/>
  <c r="P4271" i="1"/>
  <c r="P3036" i="1"/>
  <c r="P6292" i="1"/>
  <c r="P3857" i="1"/>
  <c r="P2433" i="1"/>
  <c r="P8840" i="1"/>
  <c r="P9504" i="1"/>
  <c r="P2860" i="1"/>
  <c r="P2011" i="1"/>
  <c r="P6398" i="1"/>
  <c r="P4643" i="1"/>
  <c r="P1015" i="1"/>
  <c r="P3510" i="1"/>
  <c r="P7175" i="1"/>
  <c r="P3511" i="1"/>
  <c r="P9050" i="1"/>
  <c r="P9926" i="1"/>
  <c r="P7245" i="1"/>
  <c r="P3255" i="1"/>
  <c r="P2121" i="1"/>
  <c r="P1740" i="1"/>
  <c r="P8917" i="1"/>
  <c r="P6082" i="1"/>
  <c r="P2033" i="1"/>
  <c r="P7672" i="1"/>
  <c r="P8792" i="1"/>
  <c r="P5094" i="1"/>
  <c r="P4272" i="1"/>
  <c r="P892" i="1"/>
  <c r="P3484" i="1"/>
  <c r="P2034" i="1"/>
  <c r="P4330" i="1"/>
  <c r="P3392" i="1"/>
  <c r="P3636" i="1"/>
  <c r="P9550" i="1"/>
  <c r="P4699" i="1"/>
  <c r="P8491" i="1"/>
  <c r="P2320" i="1"/>
  <c r="P2674" i="1"/>
  <c r="P3459" i="1"/>
  <c r="P9799" i="1"/>
  <c r="P7176" i="1"/>
  <c r="P8209" i="1"/>
  <c r="P6399" i="1"/>
  <c r="P4475" i="1"/>
  <c r="P1309" i="1"/>
  <c r="P6691" i="1"/>
  <c r="P5157" i="1"/>
  <c r="P3832" i="1"/>
  <c r="P2321" i="1"/>
  <c r="P9401" i="1"/>
  <c r="P6169" i="1"/>
  <c r="P4999" i="1"/>
  <c r="P9800" i="1"/>
  <c r="P2035" i="1"/>
  <c r="P7895" i="1"/>
  <c r="P7517" i="1"/>
  <c r="P9015" i="1"/>
  <c r="P2012" i="1"/>
  <c r="P2916" i="1"/>
  <c r="P9873" i="1"/>
  <c r="P2917" i="1"/>
  <c r="P9615" i="1"/>
  <c r="P9663" i="1"/>
  <c r="P9370" i="1"/>
  <c r="P5613" i="1"/>
  <c r="P1632" i="1"/>
  <c r="P9773" i="1"/>
  <c r="P5158" i="1"/>
  <c r="P2973" i="1"/>
  <c r="P7420" i="1"/>
  <c r="P5734" i="1"/>
  <c r="P5817" i="1"/>
  <c r="P7737" i="1"/>
  <c r="P1165" i="1"/>
  <c r="P4476" i="1"/>
  <c r="P6347" i="1"/>
  <c r="P387" i="1"/>
  <c r="P9741" i="1"/>
  <c r="P8105" i="1"/>
  <c r="P614" i="1"/>
  <c r="P2295" i="1"/>
  <c r="P3637" i="1"/>
  <c r="P7022" i="1"/>
  <c r="P6293" i="1"/>
  <c r="P9481" i="1"/>
  <c r="P2434" i="1"/>
  <c r="P9371" i="1"/>
  <c r="P758" i="1"/>
  <c r="P9985" i="1"/>
  <c r="P7811" i="1"/>
  <c r="P3100" i="1"/>
  <c r="P6373" i="1"/>
  <c r="P8793" i="1"/>
  <c r="P6851" i="1"/>
  <c r="P8767" i="1"/>
  <c r="P127" i="1"/>
  <c r="P6568" i="1"/>
  <c r="P8420" i="1"/>
  <c r="P7369" i="1"/>
  <c r="P4117" i="1"/>
  <c r="P9227" i="1"/>
  <c r="P6569" i="1"/>
  <c r="P3231" i="1"/>
  <c r="P8188" i="1"/>
  <c r="P302" i="1"/>
  <c r="P9342" i="1"/>
  <c r="P9200" i="1"/>
  <c r="P2753" i="1"/>
  <c r="P3156" i="1"/>
  <c r="P4700" i="1"/>
  <c r="P2478" i="1"/>
  <c r="P811" i="1"/>
  <c r="P2544" i="1"/>
  <c r="P9016" i="1"/>
  <c r="P3068" i="1"/>
  <c r="P4555" i="1"/>
  <c r="P5697" i="1"/>
  <c r="P982" i="1"/>
  <c r="P3920" i="1"/>
  <c r="P1190" i="1"/>
  <c r="P7465" i="1"/>
  <c r="P2509" i="1"/>
  <c r="P7812" i="1"/>
  <c r="P6738" i="1"/>
  <c r="P615" i="1"/>
  <c r="P8558" i="1"/>
  <c r="P6477" i="1"/>
  <c r="P6593" i="1"/>
  <c r="P1874" i="1"/>
  <c r="P4308" i="1"/>
  <c r="P5380" i="1"/>
  <c r="P3768" i="1"/>
  <c r="P6852" i="1"/>
  <c r="P6739" i="1"/>
  <c r="P1556" i="1"/>
  <c r="P1191" i="1"/>
  <c r="P9801" i="1"/>
  <c r="P924" i="1"/>
  <c r="P1310" i="1"/>
  <c r="P6198" i="1"/>
  <c r="P1086" i="1"/>
  <c r="P616" i="1"/>
  <c r="P4020" i="1"/>
  <c r="P7134" i="1"/>
  <c r="P303" i="1"/>
  <c r="P1070" i="1"/>
  <c r="P4556" i="1"/>
  <c r="P1448" i="1"/>
  <c r="P6716" i="1"/>
  <c r="P5265" i="1"/>
  <c r="P3191" i="1"/>
  <c r="P3002" i="1"/>
  <c r="P7466" i="1"/>
  <c r="P4751" i="1"/>
  <c r="P8044" i="1"/>
  <c r="P2162" i="1"/>
  <c r="P3700" i="1"/>
  <c r="P838" i="1"/>
  <c r="P5460" i="1"/>
  <c r="P2974" i="1"/>
  <c r="P1780" i="1"/>
  <c r="P9228" i="1"/>
  <c r="P9129" i="1"/>
  <c r="P759" i="1"/>
  <c r="P5552" i="1"/>
  <c r="P7928" i="1"/>
  <c r="P9742" i="1"/>
  <c r="P1741" i="1"/>
  <c r="P5314" i="1"/>
  <c r="P9802" i="1"/>
  <c r="P9527" i="1"/>
  <c r="P4273" i="1"/>
  <c r="P5762" i="1"/>
  <c r="P8627" i="1"/>
  <c r="P6348" i="1"/>
  <c r="P9505" i="1"/>
  <c r="P2975" i="1"/>
  <c r="P6507" i="1"/>
  <c r="P4505" i="1"/>
  <c r="P2579" i="1"/>
  <c r="P2625" i="1"/>
  <c r="P4935" i="1"/>
  <c r="P3892" i="1"/>
  <c r="P3945" i="1"/>
  <c r="P7845" i="1"/>
  <c r="P1507" i="1"/>
  <c r="P3789" i="1"/>
  <c r="P1037" i="1"/>
  <c r="P4673" i="1"/>
  <c r="P7370" i="1"/>
  <c r="P956" i="1"/>
  <c r="P2886" i="1"/>
  <c r="P2068" i="1"/>
  <c r="P1408" i="1"/>
  <c r="P9616" i="1"/>
  <c r="P8605" i="1"/>
  <c r="P6374" i="1"/>
  <c r="P327" i="1"/>
  <c r="P8606" i="1"/>
  <c r="P4910" i="1"/>
  <c r="P6400" i="1"/>
  <c r="P9849" i="1"/>
  <c r="P3423" i="1"/>
  <c r="P128" i="1"/>
  <c r="P7135" i="1"/>
  <c r="P7518" i="1"/>
  <c r="P7673" i="1"/>
  <c r="P9455" i="1"/>
  <c r="P8106" i="1"/>
  <c r="P6234" i="1"/>
  <c r="P3858" i="1"/>
  <c r="P6199" i="1"/>
  <c r="P9901" i="1"/>
  <c r="P1266" i="1"/>
  <c r="P6170" i="1"/>
  <c r="P8289" i="1"/>
  <c r="P9506" i="1"/>
  <c r="P1087" i="1"/>
  <c r="P4591" i="1"/>
  <c r="P5266" i="1"/>
  <c r="P9287" i="1"/>
  <c r="P9713" i="1"/>
  <c r="P4722" i="1"/>
  <c r="P8965" i="1"/>
  <c r="P6570" i="1"/>
  <c r="P8045" i="1"/>
  <c r="P4353" i="1"/>
  <c r="P4644" i="1"/>
  <c r="P6133" i="1"/>
  <c r="P686" i="1"/>
  <c r="P9372" i="1"/>
  <c r="P4331" i="1"/>
  <c r="P2404" i="1"/>
  <c r="P3157" i="1"/>
  <c r="P3101" i="1"/>
  <c r="P9927" i="1"/>
  <c r="P7177" i="1"/>
  <c r="P1449" i="1"/>
  <c r="P2163" i="1"/>
  <c r="P3332" i="1"/>
  <c r="P925" i="1"/>
  <c r="P5791" i="1"/>
  <c r="P9312" i="1"/>
  <c r="P1528" i="1"/>
  <c r="P7493" i="1"/>
  <c r="P2510" i="1"/>
  <c r="P2705" i="1"/>
  <c r="P6993" i="1"/>
  <c r="P9954" i="1"/>
  <c r="P2806" i="1"/>
  <c r="P6110" i="1"/>
  <c r="P10" i="1"/>
  <c r="P2435" i="1"/>
  <c r="P8013" i="1"/>
  <c r="P5614" i="1"/>
  <c r="P5882" i="1"/>
  <c r="P253" i="1"/>
  <c r="P2511" i="1"/>
  <c r="P7310" i="1"/>
  <c r="P5207" i="1"/>
  <c r="P3946" i="1"/>
  <c r="P2754" i="1"/>
  <c r="P5642" i="1"/>
  <c r="P4936" i="1"/>
  <c r="P2479" i="1"/>
  <c r="P1287" i="1"/>
  <c r="P8706" i="1"/>
  <c r="P3361" i="1"/>
  <c r="P1660" i="1"/>
  <c r="P5818" i="1"/>
  <c r="P3638" i="1"/>
  <c r="P8841" i="1"/>
  <c r="P8680" i="1"/>
  <c r="P2349" i="1"/>
  <c r="P983" i="1"/>
  <c r="P2436" i="1"/>
  <c r="P1557" i="1"/>
  <c r="P4184" i="1"/>
  <c r="P2013" i="1"/>
  <c r="P6401" i="1"/>
  <c r="P3564" i="1"/>
  <c r="P7494" i="1"/>
  <c r="P4645" i="1"/>
  <c r="P2887" i="1"/>
  <c r="P4226" i="1"/>
  <c r="P5381" i="1"/>
  <c r="P9433" i="1"/>
  <c r="P4957" i="1"/>
  <c r="P7246" i="1"/>
  <c r="P6717" i="1"/>
  <c r="P8628" i="1"/>
  <c r="P5643" i="1"/>
  <c r="P1909" i="1"/>
  <c r="P1071" i="1"/>
  <c r="P3069" i="1"/>
  <c r="P5698" i="1"/>
  <c r="P5553" i="1"/>
  <c r="P8014" i="1"/>
  <c r="P6153" i="1"/>
  <c r="P174" i="1"/>
  <c r="P7597" i="1"/>
  <c r="P3790" i="1"/>
  <c r="P3003" i="1"/>
  <c r="P11" i="1"/>
  <c r="P8559" i="1"/>
  <c r="P6907" i="1"/>
  <c r="P354" i="1"/>
  <c r="P3232" i="1"/>
  <c r="P9743" i="1"/>
  <c r="P2322" i="1"/>
  <c r="P2861" i="1"/>
  <c r="P1661" i="1"/>
  <c r="P5045" i="1"/>
  <c r="P4090" i="1"/>
  <c r="P6049" i="1"/>
  <c r="P8607" i="1"/>
  <c r="P9955" i="1"/>
  <c r="P536" i="1"/>
  <c r="P4506" i="1"/>
  <c r="P451" i="1"/>
  <c r="P7106" i="1"/>
  <c r="P497" i="1"/>
  <c r="P9582" i="1"/>
  <c r="P8135" i="1"/>
  <c r="P5095" i="1"/>
  <c r="P2014" i="1"/>
  <c r="P7421" i="1"/>
  <c r="P6134" i="1"/>
  <c r="P2862" i="1"/>
  <c r="P5917" i="1"/>
  <c r="P1843" i="1"/>
  <c r="P5096" i="1"/>
  <c r="P8939" i="1"/>
  <c r="P5918" i="1"/>
  <c r="P6135" i="1"/>
  <c r="P1964" i="1"/>
  <c r="P6294" i="1"/>
  <c r="P1483" i="1"/>
  <c r="P4507" i="1"/>
  <c r="P9482" i="1"/>
  <c r="P6050" i="1"/>
  <c r="P3004" i="1"/>
  <c r="P1588" i="1"/>
  <c r="P8996" i="1"/>
  <c r="P8290" i="1"/>
  <c r="P8136" i="1"/>
  <c r="P3893" i="1"/>
  <c r="P7078" i="1"/>
  <c r="P8359" i="1"/>
  <c r="P2755" i="1"/>
  <c r="P7311" i="1"/>
  <c r="P2269" i="1"/>
  <c r="P957" i="1"/>
  <c r="P1338" i="1"/>
  <c r="P893" i="1"/>
  <c r="P9664" i="1"/>
  <c r="P3362" i="1"/>
  <c r="P304" i="1"/>
  <c r="P9551" i="1"/>
  <c r="P5315" i="1"/>
  <c r="P2647" i="1"/>
  <c r="P1192" i="1"/>
  <c r="P1484" i="1"/>
  <c r="P2122" i="1"/>
  <c r="P8526" i="1"/>
  <c r="P1339" i="1"/>
  <c r="P2545" i="1"/>
  <c r="P7371" i="1"/>
  <c r="P5735" i="1"/>
  <c r="P1038" i="1"/>
  <c r="P2069" i="1"/>
  <c r="P3393" i="1"/>
  <c r="P7209" i="1"/>
  <c r="P3701" i="1"/>
  <c r="P3192" i="1"/>
  <c r="P1221" i="1"/>
  <c r="P1485" i="1"/>
  <c r="P3193" i="1"/>
  <c r="P5792" i="1"/>
  <c r="P5316" i="1"/>
  <c r="P7395" i="1"/>
  <c r="P2675" i="1"/>
  <c r="P9617" i="1"/>
  <c r="P7079" i="1"/>
  <c r="P5763" i="1"/>
  <c r="P2270" i="1"/>
  <c r="P8107" i="1"/>
  <c r="P3194" i="1"/>
  <c r="P6478" i="1"/>
  <c r="P7495" i="1"/>
  <c r="P9665" i="1"/>
  <c r="P8258" i="1"/>
  <c r="P5819" i="1"/>
  <c r="P7372" i="1"/>
  <c r="P2676" i="1"/>
  <c r="P5317" i="1"/>
  <c r="P5847" i="1"/>
  <c r="P2976" i="1"/>
  <c r="P236" i="1"/>
  <c r="P8707" i="1"/>
  <c r="P4613" i="1"/>
  <c r="P2807" i="1"/>
  <c r="P4332" i="1"/>
  <c r="P4536" i="1"/>
  <c r="P7054" i="1"/>
  <c r="P7929" i="1"/>
  <c r="P9081" i="1"/>
  <c r="P12" i="1"/>
  <c r="P6761" i="1"/>
  <c r="P175" i="1"/>
  <c r="P9928" i="1"/>
  <c r="P1938" i="1"/>
  <c r="P4911" i="1"/>
  <c r="P7813" i="1"/>
  <c r="P9986" i="1"/>
  <c r="P4242" i="1"/>
  <c r="P3333" i="1"/>
  <c r="P9929" i="1"/>
  <c r="P1939" i="1"/>
  <c r="P3394" i="1"/>
  <c r="P2350" i="1"/>
  <c r="P7444" i="1"/>
  <c r="P1987" i="1"/>
  <c r="P7136" i="1"/>
  <c r="P1508" i="1"/>
  <c r="P2378" i="1"/>
  <c r="P5208" i="1"/>
  <c r="P2977" i="1"/>
  <c r="P1340" i="1"/>
  <c r="P6508" i="1"/>
  <c r="P7692" i="1"/>
  <c r="P5644" i="1"/>
  <c r="P4861" i="1"/>
  <c r="P9229" i="1"/>
  <c r="P176" i="1"/>
  <c r="P1940" i="1"/>
  <c r="P5919" i="1"/>
  <c r="P2070" i="1"/>
  <c r="P8465" i="1"/>
  <c r="P8327" i="1"/>
  <c r="P9230" i="1"/>
  <c r="P9017" i="1"/>
  <c r="P1450" i="1"/>
  <c r="P4243" i="1"/>
  <c r="P1910" i="1"/>
  <c r="P8015" i="1"/>
  <c r="P2863" i="1"/>
  <c r="P1451" i="1"/>
  <c r="P3037" i="1"/>
  <c r="P5489" i="1"/>
  <c r="P8608" i="1"/>
  <c r="P6966" i="1"/>
  <c r="P6083" i="1"/>
  <c r="P1844" i="1"/>
  <c r="P6084" i="1"/>
  <c r="P6619" i="1"/>
  <c r="P6200" i="1"/>
  <c r="P1911" i="1"/>
  <c r="P498" i="1"/>
  <c r="P6692" i="1"/>
  <c r="P926" i="1"/>
  <c r="P8966" i="1"/>
  <c r="P5490" i="1"/>
  <c r="P2405" i="1"/>
  <c r="P5920" i="1"/>
  <c r="P6762" i="1"/>
  <c r="P4557" i="1"/>
  <c r="P9826" i="1"/>
  <c r="P7373" i="1"/>
  <c r="P474" i="1"/>
  <c r="P4477" i="1"/>
  <c r="P6908" i="1"/>
  <c r="P8421" i="1"/>
  <c r="P5970" i="1"/>
  <c r="P4778" i="1"/>
  <c r="P5848" i="1"/>
  <c r="P1360" i="1"/>
  <c r="P7210" i="1"/>
  <c r="P2455" i="1"/>
  <c r="P129" i="1"/>
  <c r="P416" i="1"/>
  <c r="P3120" i="1"/>
  <c r="P2626" i="1"/>
  <c r="P3121" i="1"/>
  <c r="P6509" i="1"/>
  <c r="P7846" i="1"/>
  <c r="P4244" i="1"/>
  <c r="P4701" i="1"/>
  <c r="P3005" i="1"/>
  <c r="P6479" i="1"/>
  <c r="P8046" i="1"/>
  <c r="P567" i="1"/>
  <c r="P8233" i="1"/>
  <c r="P1742" i="1"/>
  <c r="P8768" i="1"/>
  <c r="P6594" i="1"/>
  <c r="P5615" i="1"/>
  <c r="P5070" i="1"/>
  <c r="P8234" i="1"/>
  <c r="P1088" i="1"/>
  <c r="P5046" i="1"/>
  <c r="P8842" i="1"/>
  <c r="P9483" i="1"/>
  <c r="P2480" i="1"/>
  <c r="P1109" i="1"/>
  <c r="P6267" i="1"/>
  <c r="P6541" i="1"/>
  <c r="P7211" i="1"/>
  <c r="P8769" i="1"/>
  <c r="P4354" i="1"/>
  <c r="P8708" i="1"/>
  <c r="P8328" i="1"/>
  <c r="P3733" i="1"/>
  <c r="P4309" i="1"/>
  <c r="P5575" i="1"/>
  <c r="P6886" i="1"/>
  <c r="P3791" i="1"/>
  <c r="P8560" i="1"/>
  <c r="P7279" i="1"/>
  <c r="P8073" i="1"/>
  <c r="P6542" i="1"/>
  <c r="P4835" i="1"/>
  <c r="P8291" i="1"/>
  <c r="P279" i="1"/>
  <c r="P9528" i="1"/>
  <c r="P3665" i="1"/>
  <c r="P3769" i="1"/>
  <c r="P6853" i="1"/>
  <c r="P2015" i="1"/>
  <c r="P1409" i="1"/>
  <c r="P5047" i="1"/>
  <c r="P2706" i="1"/>
  <c r="P1781" i="1"/>
  <c r="P2546" i="1"/>
  <c r="P5016" i="1"/>
  <c r="P7761" i="1"/>
  <c r="P760" i="1"/>
  <c r="P2456" i="1"/>
  <c r="P1311" i="1"/>
  <c r="P2296" i="1"/>
  <c r="P98" i="1"/>
  <c r="P7549" i="1"/>
  <c r="P6446" i="1"/>
  <c r="P154" i="1"/>
  <c r="P2297" i="1"/>
  <c r="P7312" i="1"/>
  <c r="P8967" i="1"/>
  <c r="P8016" i="1"/>
  <c r="P5645" i="1"/>
  <c r="P2547" i="1"/>
  <c r="P4815" i="1"/>
  <c r="P5820" i="1"/>
  <c r="P6718" i="1"/>
  <c r="P9288" i="1"/>
  <c r="P3195" i="1"/>
  <c r="P592" i="1"/>
  <c r="P5097" i="1"/>
  <c r="P2123" i="1"/>
  <c r="P499" i="1"/>
  <c r="P9666" i="1"/>
  <c r="P8629" i="1"/>
  <c r="P1812" i="1"/>
  <c r="P894" i="1"/>
  <c r="P8794" i="1"/>
  <c r="P1941" i="1"/>
  <c r="P6740" i="1"/>
  <c r="P8997" i="1"/>
  <c r="P3460" i="1"/>
  <c r="P1222" i="1"/>
  <c r="P9744" i="1"/>
  <c r="P2548" i="1"/>
  <c r="P3859" i="1"/>
  <c r="P8259" i="1"/>
  <c r="P6510" i="1"/>
  <c r="P9289" i="1"/>
  <c r="P5430" i="1"/>
  <c r="P6051" i="1"/>
  <c r="P3565" i="1"/>
  <c r="P5522" i="1"/>
  <c r="P6171" i="1"/>
  <c r="P8235" i="1"/>
  <c r="P2549" i="1"/>
  <c r="P1016" i="1"/>
  <c r="P5883" i="1"/>
  <c r="P6375" i="1"/>
  <c r="P2978" i="1"/>
  <c r="P6994" i="1"/>
  <c r="P1965" i="1"/>
  <c r="P2036" i="1"/>
  <c r="P4779" i="1"/>
  <c r="P537" i="1"/>
  <c r="P9343" i="1"/>
  <c r="P5349" i="1"/>
  <c r="P9987" i="1"/>
  <c r="P7693" i="1"/>
  <c r="P7620" i="1"/>
  <c r="P9373" i="1"/>
  <c r="P9456" i="1"/>
  <c r="P9103" i="1"/>
  <c r="P4912" i="1"/>
  <c r="P3770" i="1"/>
  <c r="P5048" i="1"/>
  <c r="P8391" i="1"/>
  <c r="P9257" i="1"/>
  <c r="P8392" i="1"/>
  <c r="P7977" i="1"/>
  <c r="P7055" i="1"/>
  <c r="P5699" i="1"/>
  <c r="P7930" i="1"/>
  <c r="P7814" i="1"/>
  <c r="P7738" i="1"/>
  <c r="P6741" i="1"/>
  <c r="P9827" i="1"/>
  <c r="P9082" i="1"/>
  <c r="P7931" i="1"/>
  <c r="P5404" i="1"/>
  <c r="P9172" i="1"/>
  <c r="P6640" i="1"/>
  <c r="P7056" i="1"/>
  <c r="P7788" i="1"/>
  <c r="P2016" i="1"/>
  <c r="P4674" i="1"/>
  <c r="P5017" i="1"/>
  <c r="P6799" i="1"/>
  <c r="P7550" i="1"/>
  <c r="P5318" i="1"/>
  <c r="P5000" i="1"/>
  <c r="P7374" i="1"/>
  <c r="P2580" i="1"/>
  <c r="P5244" i="1"/>
  <c r="P8492" i="1"/>
  <c r="P7815" i="1"/>
  <c r="P9402" i="1"/>
  <c r="P6620" i="1"/>
  <c r="P5821" i="1"/>
  <c r="P6447" i="1"/>
  <c r="P5183" i="1"/>
  <c r="P2323" i="1"/>
  <c r="P5184" i="1"/>
  <c r="P3102" i="1"/>
  <c r="P130" i="1"/>
  <c r="P5667" i="1"/>
  <c r="P6349" i="1"/>
  <c r="P3833" i="1"/>
  <c r="P8743" i="1"/>
  <c r="P2298" i="1"/>
  <c r="P1486" i="1"/>
  <c r="P6136" i="1"/>
  <c r="P4151" i="1"/>
  <c r="P7107" i="1"/>
  <c r="P7137" i="1"/>
  <c r="P3921" i="1"/>
  <c r="P2351" i="1"/>
  <c r="P1487" i="1"/>
  <c r="P5700" i="1"/>
  <c r="P5431" i="1"/>
  <c r="P1312" i="1"/>
  <c r="P2213" i="1"/>
  <c r="P1313" i="1"/>
  <c r="P6350" i="1"/>
  <c r="P3276" i="1"/>
  <c r="P5884" i="1"/>
  <c r="P958" i="1"/>
  <c r="P4118" i="1"/>
  <c r="P417" i="1"/>
  <c r="P388" i="1"/>
  <c r="P1845" i="1"/>
  <c r="P48" i="1"/>
  <c r="P6111" i="1"/>
  <c r="P6641" i="1"/>
  <c r="P3792" i="1"/>
  <c r="P709" i="1"/>
  <c r="P8466" i="1"/>
  <c r="P642" i="1"/>
  <c r="P3975" i="1"/>
  <c r="P1509" i="1"/>
  <c r="P1714" i="1"/>
  <c r="P7951" i="1"/>
  <c r="P9714" i="1"/>
  <c r="P9507" i="1"/>
  <c r="P2245" i="1"/>
  <c r="P8292" i="1"/>
  <c r="P3038" i="1"/>
  <c r="P8722" i="1"/>
  <c r="P3070" i="1"/>
  <c r="P3666" i="1"/>
  <c r="P8843" i="1"/>
  <c r="P389" i="1"/>
  <c r="P7108" i="1"/>
  <c r="P1875" i="1"/>
  <c r="P5576" i="1"/>
  <c r="P4056" i="1"/>
  <c r="P3566" i="1"/>
  <c r="P8422" i="1"/>
  <c r="P2437" i="1"/>
  <c r="P9313" i="1"/>
  <c r="P5921" i="1"/>
  <c r="P7871" i="1"/>
  <c r="P8795" i="1"/>
  <c r="P7932" i="1"/>
  <c r="P4310" i="1"/>
  <c r="P8137" i="1"/>
  <c r="P5461" i="1"/>
  <c r="P8744" i="1"/>
  <c r="P7647" i="1"/>
  <c r="P9201" i="1"/>
  <c r="P328" i="1"/>
  <c r="P6543" i="1"/>
  <c r="P1193" i="1"/>
  <c r="P4448" i="1"/>
  <c r="P8467" i="1"/>
  <c r="P4057" i="1"/>
  <c r="P6511" i="1"/>
  <c r="P1426" i="1"/>
  <c r="P5554" i="1"/>
  <c r="P5071" i="1"/>
  <c r="P8236" i="1"/>
  <c r="P1223" i="1"/>
  <c r="P6418" i="1"/>
  <c r="P1689" i="1"/>
  <c r="P9745" i="1"/>
  <c r="P3424" i="1"/>
  <c r="P5577" i="1"/>
  <c r="P9774" i="1"/>
  <c r="P1715" i="1"/>
  <c r="P4558" i="1"/>
  <c r="P3158" i="1"/>
  <c r="P659" i="1"/>
  <c r="P3395" i="1"/>
  <c r="P6351" i="1"/>
  <c r="P8047" i="1"/>
  <c r="P3894" i="1"/>
  <c r="P4227" i="1"/>
  <c r="P9618" i="1"/>
  <c r="P3793" i="1"/>
  <c r="P7375" i="1"/>
  <c r="P5578" i="1"/>
  <c r="P2379" i="1"/>
  <c r="P1224" i="1"/>
  <c r="P3947" i="1"/>
  <c r="P3702" i="1"/>
  <c r="P2979" i="1"/>
  <c r="P1662" i="1"/>
  <c r="P6085" i="1"/>
  <c r="P1341" i="1"/>
  <c r="P7057" i="1"/>
  <c r="P8048" i="1"/>
  <c r="P6295" i="1"/>
  <c r="P9344" i="1"/>
  <c r="P5290" i="1"/>
  <c r="P8816" i="1"/>
  <c r="P5491" i="1"/>
  <c r="P6854" i="1"/>
  <c r="P7715" i="1"/>
  <c r="P205" i="1"/>
  <c r="P7422" i="1"/>
  <c r="P5616" i="1"/>
  <c r="P3895" i="1"/>
  <c r="P1427" i="1"/>
  <c r="P1314" i="1"/>
  <c r="P13" i="1"/>
  <c r="P4058" i="1"/>
  <c r="P1247" i="1"/>
  <c r="P5617" i="1"/>
  <c r="P2214" i="1"/>
  <c r="P3159" i="1"/>
  <c r="P9803" i="1"/>
  <c r="P7621" i="1"/>
  <c r="P6828" i="1"/>
  <c r="P5523" i="1"/>
  <c r="P6667" i="1"/>
  <c r="P2324" i="1"/>
  <c r="P1248" i="1"/>
  <c r="P237" i="1"/>
  <c r="P5822" i="1"/>
  <c r="P3303" i="1"/>
  <c r="P1743" i="1"/>
  <c r="P2980" i="1"/>
  <c r="P7519" i="1"/>
  <c r="P418" i="1"/>
  <c r="P3256" i="1"/>
  <c r="P329" i="1"/>
  <c r="P1690" i="1"/>
  <c r="P5291" i="1"/>
  <c r="P4152" i="1"/>
  <c r="P7178" i="1"/>
  <c r="P7572" i="1"/>
  <c r="P5524" i="1"/>
  <c r="P8493" i="1"/>
  <c r="P7247" i="1"/>
  <c r="P1529" i="1"/>
  <c r="P812" i="1"/>
  <c r="P984" i="1"/>
  <c r="P3257" i="1"/>
  <c r="P238" i="1"/>
  <c r="P2325" i="1"/>
  <c r="P500" i="1"/>
  <c r="P7212" i="1"/>
  <c r="P8138" i="1"/>
  <c r="P2756" i="1"/>
  <c r="P2124" i="1"/>
  <c r="P4888" i="1"/>
  <c r="P568" i="1"/>
  <c r="P4119" i="1"/>
  <c r="P305" i="1"/>
  <c r="P2037" i="1"/>
  <c r="P14" i="1"/>
  <c r="P6376" i="1"/>
  <c r="P3639" i="1"/>
  <c r="P761" i="1"/>
  <c r="P6052" i="1"/>
  <c r="P4478" i="1"/>
  <c r="P6154" i="1"/>
  <c r="P3006" i="1"/>
  <c r="P6328" i="1"/>
  <c r="P4559" i="1"/>
  <c r="P2438" i="1"/>
  <c r="P4185" i="1"/>
  <c r="P9104" i="1"/>
  <c r="P6800" i="1"/>
  <c r="P6763" i="1"/>
  <c r="P9051" i="1"/>
  <c r="P5618" i="1"/>
  <c r="P7739" i="1"/>
  <c r="P1089" i="1"/>
  <c r="P3304" i="1"/>
  <c r="P2888" i="1"/>
  <c r="P6931" i="1"/>
  <c r="P2481" i="1"/>
  <c r="P8293" i="1"/>
  <c r="P1342" i="1"/>
  <c r="P1380" i="1"/>
  <c r="P7933" i="1"/>
  <c r="P5382" i="1"/>
  <c r="P8817" i="1"/>
  <c r="P2406" i="1"/>
  <c r="P5619" i="1"/>
  <c r="P4958" i="1"/>
  <c r="P959" i="1"/>
  <c r="P9345" i="1"/>
  <c r="P8874" i="1"/>
  <c r="P4752" i="1"/>
  <c r="P593" i="1"/>
  <c r="P7674" i="1"/>
  <c r="P985" i="1"/>
  <c r="P1744" i="1"/>
  <c r="P5668" i="1"/>
  <c r="P2038" i="1"/>
  <c r="P785" i="1"/>
  <c r="P6642" i="1"/>
  <c r="P6764" i="1"/>
  <c r="P6887" i="1"/>
  <c r="P6888" i="1"/>
  <c r="P1912" i="1"/>
  <c r="P4059" i="1"/>
  <c r="P9828" i="1"/>
  <c r="P4274" i="1"/>
  <c r="P5319" i="1"/>
  <c r="P5903" i="1"/>
  <c r="P4153" i="1"/>
  <c r="P3196" i="1"/>
  <c r="P8681" i="1"/>
  <c r="P4419" i="1"/>
  <c r="P4154" i="1"/>
  <c r="P538" i="1"/>
  <c r="P9484" i="1"/>
  <c r="P5245" i="1"/>
  <c r="P8468" i="1"/>
  <c r="P9290" i="1"/>
  <c r="P3396" i="1"/>
  <c r="P6855" i="1"/>
  <c r="P3640" i="1"/>
  <c r="P3397" i="1"/>
  <c r="P15" i="1"/>
  <c r="P8074" i="1"/>
  <c r="P6402" i="1"/>
  <c r="P7978" i="1"/>
  <c r="P501" i="1"/>
  <c r="P254" i="1"/>
  <c r="P6026" i="1"/>
  <c r="P1090" i="1"/>
  <c r="P660" i="1"/>
  <c r="P6235" i="1"/>
  <c r="P5098" i="1"/>
  <c r="P2757" i="1"/>
  <c r="P9314" i="1"/>
  <c r="P2188" i="1"/>
  <c r="P8441" i="1"/>
  <c r="P1315" i="1"/>
  <c r="P5885" i="1"/>
  <c r="P786" i="1"/>
  <c r="P355" i="1"/>
  <c r="P7716" i="1"/>
  <c r="P8527" i="1"/>
  <c r="P3485" i="1"/>
  <c r="P5736" i="1"/>
  <c r="P2981" i="1"/>
  <c r="P5292" i="1"/>
  <c r="P8139" i="1"/>
  <c r="P2729" i="1"/>
  <c r="P617" i="1"/>
  <c r="P1072" i="1"/>
  <c r="P6419" i="1"/>
  <c r="P3197" i="1"/>
  <c r="P3794" i="1"/>
  <c r="P8968" i="1"/>
  <c r="P4780" i="1"/>
  <c r="P1091" i="1"/>
  <c r="P4333" i="1"/>
  <c r="P2808" i="1"/>
  <c r="P3363" i="1"/>
  <c r="P1530" i="1"/>
  <c r="P7138" i="1"/>
  <c r="P4937" i="1"/>
  <c r="P7896" i="1"/>
  <c r="P3703" i="1"/>
  <c r="P6909" i="1"/>
  <c r="P8294" i="1"/>
  <c r="P9619" i="1"/>
  <c r="P9258" i="1"/>
  <c r="P5350" i="1"/>
  <c r="P9804" i="1"/>
  <c r="P6329" i="1"/>
  <c r="P7023" i="1"/>
  <c r="P6403" i="1"/>
  <c r="P3922" i="1"/>
  <c r="P2299" i="1"/>
  <c r="P3704" i="1"/>
  <c r="P7979" i="1"/>
  <c r="P8075" i="1"/>
  <c r="P8076" i="1"/>
  <c r="P8442" i="1"/>
  <c r="P3795" i="1"/>
  <c r="P4781" i="1"/>
  <c r="P7396" i="1"/>
  <c r="P2648" i="1"/>
  <c r="P49" i="1"/>
  <c r="P9956" i="1"/>
  <c r="P7816" i="1"/>
  <c r="P5971" i="1"/>
  <c r="P7080" i="1"/>
  <c r="P2380" i="1"/>
  <c r="P839" i="1"/>
  <c r="P2730" i="1"/>
  <c r="P1988" i="1"/>
  <c r="P6480" i="1"/>
  <c r="P4537" i="1"/>
  <c r="P8393" i="1"/>
  <c r="P9850" i="1"/>
  <c r="P9231" i="1"/>
  <c r="P4646" i="1"/>
  <c r="P7213" i="1"/>
  <c r="P2605" i="1"/>
  <c r="P3007" i="1"/>
  <c r="P5701" i="1"/>
  <c r="P1092" i="1"/>
  <c r="P5764" i="1"/>
  <c r="P1225" i="1"/>
  <c r="P2039" i="1"/>
  <c r="P5972" i="1"/>
  <c r="P8656" i="1"/>
  <c r="P1558" i="1"/>
  <c r="P5793" i="1"/>
  <c r="P3160" i="1"/>
  <c r="P9485" i="1"/>
  <c r="P7139" i="1"/>
  <c r="P2649" i="1"/>
  <c r="P7081" i="1"/>
  <c r="P1876" i="1"/>
  <c r="P787" i="1"/>
  <c r="P9851" i="1"/>
  <c r="P1589" i="1"/>
  <c r="P9374" i="1"/>
  <c r="P5267" i="1"/>
  <c r="P5462" i="1"/>
  <c r="P3122" i="1"/>
  <c r="P5185" i="1"/>
  <c r="P7952" i="1"/>
  <c r="P8017" i="1"/>
  <c r="P4592" i="1"/>
  <c r="P1510" i="1"/>
  <c r="P618" i="1"/>
  <c r="P7648" i="1"/>
  <c r="P6765" i="1"/>
  <c r="P3796" i="1"/>
  <c r="P6137" i="1"/>
  <c r="P6352" i="1"/>
  <c r="P7762" i="1"/>
  <c r="P6856" i="1"/>
  <c r="P6801" i="1"/>
  <c r="P8918" i="1"/>
  <c r="P7934" i="1"/>
  <c r="P7675" i="1"/>
  <c r="P3277" i="1"/>
  <c r="P5126" i="1"/>
  <c r="P4723" i="1"/>
  <c r="P3425" i="1"/>
  <c r="P1633" i="1"/>
  <c r="P895" i="1"/>
  <c r="P4508" i="1"/>
  <c r="P6967" i="1"/>
  <c r="P4782" i="1"/>
  <c r="P7423" i="1"/>
  <c r="P475" i="1"/>
  <c r="P6766" i="1"/>
  <c r="P2512" i="1"/>
  <c r="P9259" i="1"/>
  <c r="P4228" i="1"/>
  <c r="P5998" i="1"/>
  <c r="P4836" i="1"/>
  <c r="P2627" i="1"/>
  <c r="P5702" i="1"/>
  <c r="P330" i="1"/>
  <c r="P7649" i="1"/>
  <c r="P280" i="1"/>
  <c r="P356" i="1"/>
  <c r="P4186" i="1"/>
  <c r="P7980" i="1"/>
  <c r="P9260" i="1"/>
  <c r="P6668" i="1"/>
  <c r="P2326" i="1"/>
  <c r="P419" i="1"/>
  <c r="P3364" i="1"/>
  <c r="P6481" i="1"/>
  <c r="P960" i="1"/>
  <c r="P4000" i="1"/>
  <c r="P9583" i="1"/>
  <c r="P6053" i="1"/>
  <c r="P4753" i="1"/>
  <c r="P16" i="1"/>
  <c r="P5823" i="1"/>
  <c r="P5492" i="1"/>
  <c r="P5293" i="1"/>
  <c r="P1610" i="1"/>
  <c r="P9105" i="1"/>
  <c r="P4837" i="1"/>
  <c r="P8494" i="1"/>
  <c r="P3734" i="1"/>
  <c r="P8329" i="1"/>
  <c r="P5268" i="1"/>
  <c r="P3705" i="1"/>
  <c r="P9486" i="1"/>
  <c r="P7214" i="1"/>
  <c r="P9130" i="1"/>
  <c r="P7622" i="1"/>
  <c r="P206" i="1"/>
  <c r="P3278" i="1"/>
  <c r="P4120" i="1"/>
  <c r="P5555" i="1"/>
  <c r="P8818" i="1"/>
  <c r="P8237" i="1"/>
  <c r="P3667" i="1"/>
  <c r="P1559" i="1"/>
  <c r="P7376" i="1"/>
  <c r="P4913" i="1"/>
  <c r="P8189" i="1"/>
  <c r="P155" i="1"/>
  <c r="P3948" i="1"/>
  <c r="P2825" i="1"/>
  <c r="P1966" i="1"/>
  <c r="P5886" i="1"/>
  <c r="P4816" i="1"/>
  <c r="P2040" i="1"/>
  <c r="P6236" i="1"/>
  <c r="P3334" i="1"/>
  <c r="P3706" i="1"/>
  <c r="P1288" i="1"/>
  <c r="P9746" i="1"/>
  <c r="P5269" i="1"/>
  <c r="P9874" i="1"/>
  <c r="P2758" i="1"/>
  <c r="P6595" i="1"/>
  <c r="P2125" i="1"/>
  <c r="P6767" i="1"/>
  <c r="P8169" i="1"/>
  <c r="P7082" i="1"/>
  <c r="P9552" i="1"/>
  <c r="P7763" i="1"/>
  <c r="P2246" i="1"/>
  <c r="P5973" i="1"/>
  <c r="P539" i="1"/>
  <c r="P9131" i="1"/>
  <c r="P4187" i="1"/>
  <c r="P813" i="1"/>
  <c r="P8108" i="1"/>
  <c r="P8630" i="1"/>
  <c r="P9805" i="1"/>
  <c r="P3103" i="1"/>
  <c r="P4647" i="1"/>
  <c r="P2300" i="1"/>
  <c r="P7623" i="1"/>
  <c r="P8770" i="1"/>
  <c r="P8443" i="1"/>
  <c r="P1813" i="1"/>
  <c r="P4121" i="1"/>
  <c r="P2864" i="1"/>
  <c r="P8260" i="1"/>
  <c r="P1110" i="1"/>
  <c r="P4959" i="1"/>
  <c r="P1267" i="1"/>
  <c r="P3797" i="1"/>
  <c r="P8077" i="1"/>
  <c r="P7083" i="1"/>
  <c r="P1814" i="1"/>
  <c r="P8330" i="1"/>
  <c r="P5294" i="1"/>
  <c r="P9232" i="1"/>
  <c r="P5849" i="1"/>
  <c r="P3512" i="1"/>
  <c r="P6201" i="1"/>
  <c r="P9233" i="1"/>
  <c r="P5320" i="1"/>
  <c r="P8561" i="1"/>
  <c r="P8238" i="1"/>
  <c r="P840" i="1"/>
  <c r="P9747" i="1"/>
  <c r="P9875" i="1"/>
  <c r="P7140" i="1"/>
  <c r="P540" i="1"/>
  <c r="P4334" i="1"/>
  <c r="P8745" i="1"/>
  <c r="P5999" i="1"/>
  <c r="P1361" i="1"/>
  <c r="P5186" i="1"/>
  <c r="P7520" i="1"/>
  <c r="P7573" i="1"/>
  <c r="P2126" i="1"/>
  <c r="P8584" i="1"/>
  <c r="P4960" i="1"/>
  <c r="P9261" i="1"/>
  <c r="P5737" i="1"/>
  <c r="P9667" i="1"/>
  <c r="P7179" i="1"/>
  <c r="P8295" i="1"/>
  <c r="P476" i="1"/>
  <c r="P4060" i="1"/>
  <c r="P5018" i="1"/>
  <c r="P1846" i="1"/>
  <c r="P2127" i="1"/>
  <c r="P1362" i="1"/>
  <c r="P9529" i="1"/>
  <c r="P8895" i="1"/>
  <c r="P2677" i="1"/>
  <c r="P9530" i="1"/>
  <c r="P4479" i="1"/>
  <c r="P7897" i="1"/>
  <c r="P6669" i="1"/>
  <c r="P841" i="1"/>
  <c r="P3771" i="1"/>
  <c r="P9508" i="1"/>
  <c r="P3949" i="1"/>
  <c r="P5383" i="1"/>
  <c r="P5072" i="1"/>
  <c r="P4122" i="1"/>
  <c r="P5922" i="1"/>
  <c r="P7345" i="1"/>
  <c r="P4783" i="1"/>
  <c r="P5974" i="1"/>
  <c r="P9018" i="1"/>
  <c r="P6857" i="1"/>
  <c r="P1316" i="1"/>
  <c r="P7346" i="1"/>
  <c r="P9620" i="1"/>
  <c r="P5159" i="1"/>
  <c r="P2457" i="1"/>
  <c r="P4021" i="1"/>
  <c r="P3008" i="1"/>
  <c r="P6404" i="1"/>
  <c r="P3198" i="1"/>
  <c r="P1017" i="1"/>
  <c r="P3161" i="1"/>
  <c r="P2189" i="1"/>
  <c r="P710" i="1"/>
  <c r="P3641" i="1"/>
  <c r="P4889" i="1"/>
  <c r="P9457" i="1"/>
  <c r="P1815" i="1"/>
  <c r="P8969" i="1"/>
  <c r="P1560" i="1"/>
  <c r="P420" i="1"/>
  <c r="P4560" i="1"/>
  <c r="P3707" i="1"/>
  <c r="P2865" i="1"/>
  <c r="P2215" i="1"/>
  <c r="P3398" i="1"/>
  <c r="P8585" i="1"/>
  <c r="P4311" i="1"/>
  <c r="P131" i="1"/>
  <c r="P762" i="1"/>
  <c r="P4155" i="1"/>
  <c r="P4375" i="1"/>
  <c r="P5646" i="1"/>
  <c r="P2982" i="1"/>
  <c r="P3199" i="1"/>
  <c r="P711" i="1"/>
  <c r="P5351" i="1"/>
  <c r="P421" i="1"/>
  <c r="P9234" i="1"/>
  <c r="P357" i="1"/>
  <c r="P3365" i="1"/>
  <c r="P9106" i="1"/>
  <c r="P3668" i="1"/>
  <c r="P712" i="1"/>
  <c r="P2707" i="1"/>
  <c r="P4188" i="1"/>
  <c r="P2216" i="1"/>
  <c r="P3923" i="1"/>
  <c r="P3258" i="1"/>
  <c r="P6112" i="1"/>
  <c r="P7158" i="1"/>
  <c r="P4449" i="1"/>
  <c r="P7159" i="1"/>
  <c r="P1363" i="1"/>
  <c r="P3486" i="1"/>
  <c r="P1590" i="1"/>
  <c r="P5321" i="1"/>
  <c r="P281" i="1"/>
  <c r="P6086" i="1"/>
  <c r="P8261" i="1"/>
  <c r="P3123" i="1"/>
  <c r="P4420" i="1"/>
  <c r="P4275" i="1"/>
  <c r="P3669" i="1"/>
  <c r="P5246" i="1"/>
  <c r="P2678" i="1"/>
  <c r="P8562" i="1"/>
  <c r="P6802" i="1"/>
  <c r="P1317" i="1"/>
  <c r="P9235" i="1"/>
  <c r="P6719" i="1"/>
  <c r="P1166" i="1"/>
  <c r="P7872" i="1"/>
  <c r="P1111" i="1"/>
  <c r="P8078" i="1"/>
  <c r="P2550" i="1"/>
  <c r="P4648" i="1"/>
  <c r="P6420" i="1"/>
  <c r="P2164" i="1"/>
  <c r="P255" i="1"/>
  <c r="P3233" i="1"/>
  <c r="P4421" i="1"/>
  <c r="P7764" i="1"/>
  <c r="P156" i="1"/>
  <c r="P7248" i="1"/>
  <c r="P8262" i="1"/>
  <c r="P2826" i="1"/>
  <c r="P9640" i="1"/>
  <c r="P788" i="1"/>
  <c r="P1847" i="1"/>
  <c r="P2247" i="1"/>
  <c r="P6405" i="1"/>
  <c r="P6968" i="1"/>
  <c r="P2458" i="1"/>
  <c r="P4649" i="1"/>
  <c r="P1967" i="1"/>
  <c r="P2809" i="1"/>
  <c r="P4650" i="1"/>
  <c r="P1511" i="1"/>
  <c r="P4022" i="1"/>
  <c r="P4023" i="1"/>
  <c r="P9509" i="1"/>
  <c r="P177" i="1"/>
  <c r="P2628" i="1"/>
  <c r="P4335" i="1"/>
  <c r="P7981" i="1"/>
  <c r="P7397" i="1"/>
  <c r="P7598" i="1"/>
  <c r="P4862" i="1"/>
  <c r="P1452" i="1"/>
  <c r="P6829" i="1"/>
  <c r="P331" i="1"/>
  <c r="P2983" i="1"/>
  <c r="P5432" i="1"/>
  <c r="P6330" i="1"/>
  <c r="P6172" i="1"/>
  <c r="P6482" i="1"/>
  <c r="P6889" i="1"/>
  <c r="P9829" i="1"/>
  <c r="P9748" i="1"/>
  <c r="P9641" i="1"/>
  <c r="P2679" i="1"/>
  <c r="P5019" i="1"/>
  <c r="P1318" i="1"/>
  <c r="P8170" i="1"/>
  <c r="P4450" i="1"/>
  <c r="P3735" i="1"/>
  <c r="P8631" i="1"/>
  <c r="P7398" i="1"/>
  <c r="P6202" i="1"/>
  <c r="P541" i="1"/>
  <c r="P1226" i="1"/>
  <c r="P332" i="1"/>
  <c r="P8609" i="1"/>
  <c r="P7599" i="1"/>
  <c r="P7084" i="1"/>
  <c r="P3009" i="1"/>
  <c r="P8140" i="1"/>
  <c r="P3736" i="1"/>
  <c r="P8771" i="1"/>
  <c r="P9434" i="1"/>
  <c r="P8394" i="1"/>
  <c r="P1745" i="1"/>
  <c r="P2581" i="1"/>
  <c r="P7574" i="1"/>
  <c r="P1989" i="1"/>
  <c r="P5020" i="1"/>
  <c r="P3399" i="1"/>
  <c r="P5703" i="1"/>
  <c r="P157" i="1"/>
  <c r="P9852" i="1"/>
  <c r="P3950" i="1"/>
  <c r="P5493" i="1"/>
  <c r="P7898" i="1"/>
  <c r="P3708" i="1"/>
  <c r="P8723" i="1"/>
  <c r="P3487" i="1"/>
  <c r="P3976" i="1"/>
  <c r="P1194" i="1"/>
  <c r="P3772" i="1"/>
  <c r="P7953" i="1"/>
  <c r="P9083" i="1"/>
  <c r="P9621" i="1"/>
  <c r="P4561" i="1"/>
  <c r="P3535" i="1"/>
  <c r="P5579" i="1"/>
  <c r="P2782" i="1"/>
  <c r="P8495" i="1"/>
  <c r="P868" i="1"/>
  <c r="P8171" i="1"/>
  <c r="P8496" i="1"/>
  <c r="P4376" i="1"/>
  <c r="P9236" i="1"/>
  <c r="P8682" i="1"/>
  <c r="P282" i="1"/>
  <c r="P5295" i="1"/>
  <c r="P6643" i="1"/>
  <c r="P9237" i="1"/>
  <c r="P5322" i="1"/>
  <c r="P1410" i="1"/>
  <c r="P8296" i="1"/>
  <c r="P9510" i="1"/>
  <c r="P842" i="1"/>
  <c r="P9291" i="1"/>
  <c r="P3400" i="1"/>
  <c r="P7817" i="1"/>
  <c r="P4123" i="1"/>
  <c r="P1364" i="1"/>
  <c r="P8772" i="1"/>
  <c r="P8528" i="1"/>
  <c r="P1512" i="1"/>
  <c r="P3279" i="1"/>
  <c r="P4702" i="1"/>
  <c r="P4754" i="1"/>
  <c r="P3536" i="1"/>
  <c r="P3737" i="1"/>
  <c r="P5352" i="1"/>
  <c r="P1611" i="1"/>
  <c r="P7899" i="1"/>
  <c r="P6830" i="1"/>
  <c r="P4675" i="1"/>
  <c r="P4312" i="1"/>
  <c r="P477" i="1"/>
  <c r="P814" i="1"/>
  <c r="P1112" i="1"/>
  <c r="P9775" i="1"/>
  <c r="P7521" i="1"/>
  <c r="P3401" i="1"/>
  <c r="P2327" i="1"/>
  <c r="P1113" i="1"/>
  <c r="P4863" i="1"/>
  <c r="P7873" i="1"/>
  <c r="P4377" i="1"/>
  <c r="P5463" i="1"/>
  <c r="P4562" i="1"/>
  <c r="P9988" i="1"/>
  <c r="P2482" i="1"/>
  <c r="P9957" i="1"/>
  <c r="P8940" i="1"/>
  <c r="P6331" i="1"/>
  <c r="P1634" i="1"/>
  <c r="P1635" i="1"/>
  <c r="P3039" i="1"/>
  <c r="P5270" i="1"/>
  <c r="P7818" i="1"/>
  <c r="P3567" i="1"/>
  <c r="P4703" i="1"/>
  <c r="P1716" i="1"/>
  <c r="P927" i="1"/>
  <c r="P2551" i="1"/>
  <c r="P4061" i="1"/>
  <c r="P1428" i="1"/>
  <c r="P8239" i="1"/>
  <c r="P358" i="1"/>
  <c r="P3124" i="1"/>
  <c r="P1717" i="1"/>
  <c r="P2708" i="1"/>
  <c r="P5620" i="1"/>
  <c r="P4001" i="1"/>
  <c r="P283" i="1"/>
  <c r="P1990" i="1"/>
  <c r="P8444" i="1"/>
  <c r="P1942" i="1"/>
  <c r="P961" i="1"/>
  <c r="P7789" i="1"/>
  <c r="P3834" i="1"/>
  <c r="P4062" i="1"/>
  <c r="P9173" i="1"/>
  <c r="P9052" i="1"/>
  <c r="P3234" i="1"/>
  <c r="P2759" i="1"/>
  <c r="P8331" i="1"/>
  <c r="P5647" i="1"/>
  <c r="P3738" i="1"/>
  <c r="P5850" i="1"/>
  <c r="P4229" i="1"/>
  <c r="P6621" i="1"/>
  <c r="P7399" i="1"/>
  <c r="P4651" i="1"/>
  <c r="P9989" i="1"/>
  <c r="P390" i="1"/>
  <c r="P178" i="1"/>
  <c r="P5099" i="1"/>
  <c r="P3280" i="1"/>
  <c r="P7160" i="1"/>
  <c r="P5704" i="1"/>
  <c r="P6027" i="1"/>
  <c r="P8497" i="1"/>
  <c r="P542" i="1"/>
  <c r="P7280" i="1"/>
  <c r="P5209" i="1"/>
  <c r="P2889" i="1"/>
  <c r="P9346" i="1"/>
  <c r="P5851" i="1"/>
  <c r="P928" i="1"/>
  <c r="P5464" i="1"/>
  <c r="P1381" i="1"/>
  <c r="P6448" i="1"/>
  <c r="P2680" i="1"/>
  <c r="P179" i="1"/>
  <c r="P1073" i="1"/>
  <c r="P6203" i="1"/>
  <c r="P6742" i="1"/>
  <c r="P6995" i="1"/>
  <c r="P9688" i="1"/>
  <c r="P2890" i="1"/>
  <c r="P1453" i="1"/>
  <c r="P896" i="1"/>
  <c r="P7900" i="1"/>
  <c r="P1991" i="1"/>
  <c r="P9487" i="1"/>
  <c r="P5923" i="1"/>
  <c r="P17" i="1"/>
  <c r="P4156" i="1"/>
  <c r="P2760" i="1"/>
  <c r="P8469" i="1"/>
  <c r="P5127" i="1"/>
  <c r="P3125" i="1"/>
  <c r="P9019" i="1"/>
  <c r="P8018" i="1"/>
  <c r="P1289" i="1"/>
  <c r="P6113" i="1"/>
  <c r="P359" i="1"/>
  <c r="P2681" i="1"/>
  <c r="P4676" i="1"/>
  <c r="P3200" i="1"/>
  <c r="P7935" i="1"/>
  <c r="P962" i="1"/>
  <c r="P6087" i="1"/>
  <c r="P7765" i="1"/>
  <c r="P5621" i="1"/>
  <c r="P1365" i="1"/>
  <c r="P1746" i="1"/>
  <c r="P1114" i="1"/>
  <c r="P4091" i="1"/>
  <c r="P569" i="1"/>
  <c r="P1591" i="1"/>
  <c r="P3126" i="1"/>
  <c r="P6296" i="1"/>
  <c r="P3259" i="1"/>
  <c r="P4677" i="1"/>
  <c r="P7790" i="1"/>
  <c r="P4403" i="1"/>
  <c r="P7575" i="1"/>
  <c r="P1366" i="1"/>
  <c r="P5049" i="1"/>
  <c r="P8683" i="1"/>
  <c r="P6890" i="1"/>
  <c r="P6000" i="1"/>
  <c r="P8796" i="1"/>
  <c r="P5247" i="1"/>
  <c r="P6173" i="1"/>
  <c r="P2483" i="1"/>
  <c r="P6512" i="1"/>
  <c r="P7624" i="1"/>
  <c r="P5944" i="1"/>
  <c r="P8470" i="1"/>
  <c r="P1943" i="1"/>
  <c r="P9107" i="1"/>
  <c r="P6174" i="1"/>
  <c r="P9084" i="1"/>
  <c r="P6910" i="1"/>
  <c r="P4678" i="1"/>
  <c r="P8684" i="1"/>
  <c r="P1877" i="1"/>
  <c r="P4124" i="1"/>
  <c r="P5073" i="1"/>
  <c r="P8529" i="1"/>
  <c r="P1913" i="1"/>
  <c r="P306" i="1"/>
  <c r="P1992" i="1"/>
  <c r="P5248" i="1"/>
  <c r="P6969" i="1"/>
  <c r="P2381" i="1"/>
  <c r="P1944" i="1"/>
  <c r="P8875" i="1"/>
  <c r="P5405" i="1"/>
  <c r="P5852" i="1"/>
  <c r="P9403" i="1"/>
  <c r="P7215" i="1"/>
  <c r="P1531" i="1"/>
  <c r="P2128" i="1"/>
  <c r="P8079" i="1"/>
  <c r="P8471" i="1"/>
  <c r="P9853" i="1"/>
  <c r="P7676" i="1"/>
  <c r="P2165" i="1"/>
  <c r="P3426" i="1"/>
  <c r="P6377" i="1"/>
  <c r="P9174" i="1"/>
  <c r="P1039" i="1"/>
  <c r="P3977" i="1"/>
  <c r="P4614" i="1"/>
  <c r="P738" i="1"/>
  <c r="P7180" i="1"/>
  <c r="P815" i="1"/>
  <c r="P9108" i="1"/>
  <c r="P3670" i="1"/>
  <c r="P9668" i="1"/>
  <c r="P7982" i="1"/>
  <c r="P7551" i="1"/>
  <c r="P5384" i="1"/>
  <c r="P4890" i="1"/>
  <c r="P1914" i="1"/>
  <c r="P18" i="1"/>
  <c r="P1532" i="1"/>
  <c r="P1592" i="1"/>
  <c r="P7766" i="1"/>
  <c r="P2629" i="1"/>
  <c r="P9435" i="1"/>
  <c r="P1018" i="1"/>
  <c r="P502" i="1"/>
  <c r="P1195" i="1"/>
  <c r="P8472" i="1"/>
  <c r="P9584" i="1"/>
  <c r="P9347" i="1"/>
  <c r="P9854" i="1"/>
  <c r="P4245" i="1"/>
  <c r="P478" i="1"/>
  <c r="P9715" i="1"/>
  <c r="P4755" i="1"/>
  <c r="P2650" i="1"/>
  <c r="P5622" i="1"/>
  <c r="P333" i="1"/>
  <c r="P869" i="1"/>
  <c r="P6028" i="1"/>
  <c r="P1561" i="1"/>
  <c r="P1040" i="1"/>
  <c r="P4838" i="1"/>
  <c r="P503" i="1"/>
  <c r="P8360" i="1"/>
  <c r="P6029" i="1"/>
  <c r="P8080" i="1"/>
  <c r="P713" i="1"/>
  <c r="P5556" i="1"/>
  <c r="P3709" i="1"/>
  <c r="P8876" i="1"/>
  <c r="P570" i="1"/>
  <c r="P504" i="1"/>
  <c r="P1196" i="1"/>
  <c r="P2096" i="1"/>
  <c r="P8657" i="1"/>
  <c r="P2041" i="1"/>
  <c r="P2939" i="1"/>
  <c r="P7109" i="1"/>
  <c r="P6237" i="1"/>
  <c r="P8445" i="1"/>
  <c r="P7347" i="1"/>
  <c r="P7819" i="1"/>
  <c r="P7522" i="1"/>
  <c r="P8081" i="1"/>
  <c r="P5210" i="1"/>
  <c r="P9488" i="1"/>
  <c r="P2891" i="1"/>
  <c r="P7467" i="1"/>
  <c r="P7523" i="1"/>
  <c r="P5580" i="1"/>
  <c r="P4615" i="1"/>
  <c r="P3162" i="1"/>
  <c r="P5648" i="1"/>
  <c r="P9830" i="1"/>
  <c r="P3513" i="1"/>
  <c r="P7820" i="1"/>
  <c r="P50" i="1"/>
  <c r="P5074" i="1"/>
  <c r="P4189" i="1"/>
  <c r="P5465" i="1"/>
  <c r="P6297" i="1"/>
  <c r="P2761" i="1"/>
  <c r="P4679" i="1"/>
  <c r="P6175" i="1"/>
  <c r="P307" i="1"/>
  <c r="P9109" i="1"/>
  <c r="P5738" i="1"/>
  <c r="P7141" i="1"/>
  <c r="P6644" i="1"/>
  <c r="P3281" i="1"/>
  <c r="P3235" i="1"/>
  <c r="P1915" i="1"/>
  <c r="P2918" i="1"/>
  <c r="P8082" i="1"/>
  <c r="P1041" i="1"/>
  <c r="P2328" i="1"/>
  <c r="P3896" i="1"/>
  <c r="P4230" i="1"/>
  <c r="P6298" i="1"/>
  <c r="P360" i="1"/>
  <c r="P3427" i="1"/>
  <c r="P8109" i="1"/>
  <c r="P1513" i="1"/>
  <c r="P8083" i="1"/>
  <c r="P9085" i="1"/>
  <c r="P4864" i="1"/>
  <c r="P7954" i="1"/>
  <c r="P5433" i="1"/>
  <c r="P6768" i="1"/>
  <c r="P7181" i="1"/>
  <c r="P7901" i="1"/>
  <c r="P6483" i="1"/>
  <c r="P6831" i="1"/>
  <c r="P8332" i="1"/>
  <c r="P8632" i="1"/>
  <c r="P2606" i="1"/>
  <c r="P2097" i="1"/>
  <c r="P1514" i="1"/>
  <c r="P5187" i="1"/>
  <c r="P284" i="1"/>
  <c r="P3305" i="1"/>
  <c r="P7249" i="1"/>
  <c r="P763" i="1"/>
  <c r="P6596" i="1"/>
  <c r="P5649" i="1"/>
  <c r="P4355" i="1"/>
  <c r="P4961" i="1"/>
  <c r="P3461" i="1"/>
  <c r="P8658" i="1"/>
  <c r="P4276" i="1"/>
  <c r="P3978" i="1"/>
  <c r="P6238" i="1"/>
  <c r="P8473" i="1"/>
  <c r="P8633" i="1"/>
  <c r="P571" i="1"/>
  <c r="P1367" i="1"/>
  <c r="P3071" i="1"/>
  <c r="P3163" i="1"/>
  <c r="P7717" i="1"/>
  <c r="P6803" i="1"/>
  <c r="P9175" i="1"/>
  <c r="P2919" i="1"/>
  <c r="P2017" i="1"/>
  <c r="P4125" i="1"/>
  <c r="P6597" i="1"/>
  <c r="P2042" i="1"/>
  <c r="P4839" i="1"/>
  <c r="P4680" i="1"/>
  <c r="P132" i="1"/>
  <c r="P9110" i="1"/>
  <c r="P1382" i="1"/>
  <c r="P5824" i="1"/>
  <c r="P4336" i="1"/>
  <c r="P8773" i="1"/>
  <c r="P9375" i="1"/>
  <c r="P661" i="1"/>
  <c r="P1290" i="1"/>
  <c r="P180" i="1"/>
  <c r="P1383" i="1"/>
  <c r="P4024" i="1"/>
  <c r="P2892" i="1"/>
  <c r="P4092" i="1"/>
  <c r="P8563" i="1"/>
  <c r="P8210" i="1"/>
  <c r="P8423" i="1"/>
  <c r="P6858" i="1"/>
  <c r="P1593" i="1"/>
  <c r="P5434" i="1"/>
  <c r="P2190" i="1"/>
  <c r="P1115" i="1"/>
  <c r="P9238" i="1"/>
  <c r="P3835" i="1"/>
  <c r="P1249" i="1"/>
  <c r="P9642" i="1"/>
  <c r="P3514" i="1"/>
  <c r="P2217" i="1"/>
  <c r="P8941" i="1"/>
  <c r="P452" i="1"/>
  <c r="P897" i="1"/>
  <c r="P3402" i="1"/>
  <c r="P2071" i="1"/>
  <c r="P9749" i="1"/>
  <c r="P361" i="1"/>
  <c r="P308" i="1"/>
  <c r="P362" i="1"/>
  <c r="P6332" i="1"/>
  <c r="P7694" i="1"/>
  <c r="P6513" i="1"/>
  <c r="P9111" i="1"/>
  <c r="P422" i="1"/>
  <c r="P8019" i="1"/>
  <c r="P9202" i="1"/>
  <c r="P7740" i="1"/>
  <c r="P9315" i="1"/>
  <c r="P1691" i="1"/>
  <c r="P7161" i="1"/>
  <c r="P1663" i="1"/>
  <c r="P8724" i="1"/>
  <c r="P2783" i="1"/>
  <c r="P9622" i="1"/>
  <c r="P6670" i="1"/>
  <c r="P1878" i="1"/>
  <c r="P2166" i="1"/>
  <c r="P2459" i="1"/>
  <c r="P3710" i="1"/>
  <c r="P9585" i="1"/>
  <c r="P3164" i="1"/>
  <c r="P5525" i="1"/>
  <c r="P8797" i="1"/>
  <c r="P453" i="1"/>
  <c r="P2129" i="1"/>
  <c r="P4865" i="1"/>
  <c r="P6155" i="1"/>
  <c r="P6138" i="1"/>
  <c r="P3537" i="1"/>
  <c r="P6378" i="1"/>
  <c r="P3165" i="1"/>
  <c r="P8361" i="1"/>
  <c r="P3924" i="1"/>
  <c r="P3462" i="1"/>
  <c r="P7650" i="1"/>
  <c r="P1533" i="1"/>
  <c r="P4593" i="1"/>
  <c r="P9458" i="1"/>
  <c r="P5623" i="1"/>
  <c r="P239" i="1"/>
  <c r="P3010" i="1"/>
  <c r="P7496" i="1"/>
  <c r="P8844" i="1"/>
  <c r="P9086" i="1"/>
  <c r="P181" i="1"/>
  <c r="P8942" i="1"/>
  <c r="P7821" i="1"/>
  <c r="P3011" i="1"/>
  <c r="P8362" i="1"/>
  <c r="P6449" i="1"/>
  <c r="P6970" i="1"/>
  <c r="P1042" i="1"/>
  <c r="P7348" i="1"/>
  <c r="P4538" i="1"/>
  <c r="P7677" i="1"/>
  <c r="P7424" i="1"/>
  <c r="P7085" i="1"/>
  <c r="P6645" i="1"/>
  <c r="P2352" i="1"/>
  <c r="P6932" i="1"/>
  <c r="P8845" i="1"/>
  <c r="P5100" i="1"/>
  <c r="P3951" i="1"/>
  <c r="P8586" i="1"/>
  <c r="P5249" i="1"/>
  <c r="P764" i="1"/>
  <c r="P8634" i="1"/>
  <c r="P8084" i="1"/>
  <c r="P4938" i="1"/>
  <c r="P2248" i="1"/>
  <c r="P662" i="1"/>
  <c r="P99" i="1"/>
  <c r="P5494" i="1"/>
  <c r="P7086" i="1"/>
  <c r="P2893" i="1"/>
  <c r="P5323" i="1"/>
  <c r="P4840" i="1"/>
  <c r="P3711" i="1"/>
  <c r="P9930" i="1"/>
  <c r="P5353" i="1"/>
  <c r="P6299" i="1"/>
  <c r="P7182" i="1"/>
  <c r="P9750" i="1"/>
  <c r="P2552" i="1"/>
  <c r="P7445" i="1"/>
  <c r="P7678" i="1"/>
  <c r="P1562" i="1"/>
  <c r="P256" i="1"/>
  <c r="P643" i="1"/>
  <c r="P2827" i="1"/>
  <c r="P5188" i="1"/>
  <c r="P8049" i="1"/>
  <c r="P1816" i="1"/>
  <c r="P6353" i="1"/>
  <c r="P3597" i="1"/>
  <c r="P6622" i="1"/>
  <c r="P423" i="1"/>
  <c r="P8798" i="1"/>
  <c r="P8297" i="1"/>
  <c r="P8530" i="1"/>
  <c r="P4724" i="1"/>
  <c r="P7281" i="1"/>
  <c r="P4277" i="1"/>
  <c r="P9053" i="1"/>
  <c r="P6933" i="1"/>
  <c r="P7183" i="1"/>
  <c r="P4652" i="1"/>
  <c r="P6156" i="1"/>
  <c r="P9716" i="1"/>
  <c r="P6671" i="1"/>
  <c r="P8298" i="1"/>
  <c r="P4126" i="1"/>
  <c r="P5128" i="1"/>
  <c r="P4914" i="1"/>
  <c r="P765" i="1"/>
  <c r="P3201" i="1"/>
  <c r="P3012" i="1"/>
  <c r="P5557" i="1"/>
  <c r="P2513" i="1"/>
  <c r="P363" i="1"/>
  <c r="P9262" i="1"/>
  <c r="P5904" i="1"/>
  <c r="P4653" i="1"/>
  <c r="P6421" i="1"/>
  <c r="P8725" i="1"/>
  <c r="P4025" i="1"/>
  <c r="P1534" i="1"/>
  <c r="P3642" i="1"/>
  <c r="P9751" i="1"/>
  <c r="P3836" i="1"/>
  <c r="P2920" i="1"/>
  <c r="P3739" i="1"/>
  <c r="P9054" i="1"/>
  <c r="P6971" i="1"/>
  <c r="P4378" i="1"/>
  <c r="P6054" i="1"/>
  <c r="P7767" i="1"/>
  <c r="P75" i="1"/>
  <c r="P6030" i="1"/>
  <c r="P9831" i="1"/>
  <c r="P4915" i="1"/>
  <c r="P5271" i="1"/>
  <c r="P9316" i="1"/>
  <c r="P5189" i="1"/>
  <c r="P7024" i="1"/>
  <c r="P3538" i="1"/>
  <c r="P5669" i="1"/>
  <c r="P8635" i="1"/>
  <c r="P6176" i="1"/>
  <c r="P8050" i="1"/>
  <c r="P7651" i="1"/>
  <c r="P8363" i="1"/>
  <c r="P505" i="1"/>
  <c r="P9020" i="1"/>
  <c r="P9586" i="1"/>
  <c r="P898" i="1"/>
  <c r="P1612" i="1"/>
  <c r="P6972" i="1"/>
  <c r="P2249" i="1"/>
  <c r="P4891" i="1"/>
  <c r="P2682" i="1"/>
  <c r="P8943" i="1"/>
  <c r="P4093" i="1"/>
  <c r="P8746" i="1"/>
  <c r="P7282" i="1"/>
  <c r="P3040" i="1"/>
  <c r="P9021" i="1"/>
  <c r="P4231" i="1"/>
  <c r="P9623" i="1"/>
  <c r="P7955" i="1"/>
  <c r="P5705" i="1"/>
  <c r="P2731" i="1"/>
  <c r="P4784" i="1"/>
  <c r="P2784" i="1"/>
  <c r="P543" i="1"/>
  <c r="P8774" i="1"/>
  <c r="P9855" i="1"/>
  <c r="P7216" i="1"/>
  <c r="P8564" i="1"/>
  <c r="P4681" i="1"/>
  <c r="P7058" i="1"/>
  <c r="P4682" i="1"/>
  <c r="P4509" i="1"/>
  <c r="P2514" i="1"/>
  <c r="P687" i="1"/>
  <c r="P182" i="1"/>
  <c r="P929" i="1"/>
  <c r="P5021" i="1"/>
  <c r="P3897" i="1"/>
  <c r="P766" i="1"/>
  <c r="P3282" i="1"/>
  <c r="P963" i="1"/>
  <c r="P5706" i="1"/>
  <c r="P2762" i="1"/>
  <c r="P8364" i="1"/>
  <c r="P5190" i="1"/>
  <c r="P1718" i="1"/>
  <c r="P5739" i="1"/>
  <c r="P9776" i="1"/>
  <c r="P479" i="1"/>
  <c r="P9958" i="1"/>
  <c r="P6514" i="1"/>
  <c r="P3072" i="1"/>
  <c r="P133" i="1"/>
  <c r="P4892" i="1"/>
  <c r="P7497" i="1"/>
  <c r="P3403" i="1"/>
  <c r="P1454" i="1"/>
  <c r="P2218" i="1"/>
  <c r="P1319" i="1"/>
  <c r="P5211" i="1"/>
  <c r="P7768" i="1"/>
  <c r="P5495" i="1"/>
  <c r="P3166" i="1"/>
  <c r="P2072" i="1"/>
  <c r="P2130" i="1"/>
  <c r="P9263" i="1"/>
  <c r="P3798" i="1"/>
  <c r="P2607" i="1"/>
  <c r="P5558" i="1"/>
  <c r="P1320" i="1"/>
  <c r="P5496" i="1"/>
  <c r="P7552" i="1"/>
  <c r="P4278" i="1"/>
  <c r="P5050" i="1"/>
  <c r="P1993" i="1"/>
  <c r="P6996" i="1"/>
  <c r="P9752" i="1"/>
  <c r="P6239" i="1"/>
  <c r="P8263" i="1"/>
  <c r="P4094" i="1"/>
  <c r="P6177" i="1"/>
  <c r="P3073" i="1"/>
  <c r="P3837" i="1"/>
  <c r="P9806" i="1"/>
  <c r="P6055" i="1"/>
  <c r="P4704" i="1"/>
  <c r="P7110" i="1"/>
  <c r="P843" i="1"/>
  <c r="P8051" i="1"/>
  <c r="P1291" i="1"/>
  <c r="P1664" i="1"/>
  <c r="P8020" i="1"/>
  <c r="P2709" i="1"/>
  <c r="P2353" i="1"/>
  <c r="P7983" i="1"/>
  <c r="P3979" i="1"/>
  <c r="P5324" i="1"/>
  <c r="P2131" i="1"/>
  <c r="P6804" i="1"/>
  <c r="P4705" i="1"/>
  <c r="P8240" i="1"/>
  <c r="P100" i="1"/>
  <c r="P8846" i="1"/>
  <c r="P2407" i="1"/>
  <c r="P3260" i="1"/>
  <c r="P2043" i="1"/>
  <c r="P4939" i="1"/>
  <c r="P3925" i="1"/>
  <c r="P6178" i="1"/>
  <c r="P9176" i="1"/>
  <c r="P8944" i="1"/>
  <c r="P5924" i="1"/>
  <c r="P8110" i="1"/>
  <c r="P8636" i="1"/>
  <c r="P5670" i="1"/>
  <c r="P5945" i="1"/>
  <c r="P2460" i="1"/>
  <c r="P1411" i="1"/>
  <c r="P9203" i="1"/>
  <c r="P2582" i="1"/>
  <c r="P5325" i="1"/>
  <c r="P7718" i="1"/>
  <c r="P7874" i="1"/>
  <c r="P1343" i="1"/>
  <c r="P8919" i="1"/>
  <c r="P2132" i="1"/>
  <c r="P7468" i="1"/>
  <c r="P7469" i="1"/>
  <c r="P7822" i="1"/>
  <c r="P8637" i="1"/>
  <c r="P1093" i="1"/>
  <c r="P8395" i="1"/>
  <c r="P1455" i="1"/>
  <c r="P9404" i="1"/>
  <c r="P4246" i="1"/>
  <c r="P1945" i="1"/>
  <c r="P3740" i="1"/>
  <c r="P285" i="1"/>
  <c r="P9436" i="1"/>
  <c r="P7553" i="1"/>
  <c r="P4962" i="1"/>
  <c r="P714" i="1"/>
  <c r="P8365" i="1"/>
  <c r="P3568" i="1"/>
  <c r="P4893" i="1"/>
  <c r="P9553" i="1"/>
  <c r="P8241" i="1"/>
  <c r="P3428" i="1"/>
  <c r="P7162" i="1"/>
  <c r="P6891" i="1"/>
  <c r="P7425" i="1"/>
  <c r="P5435" i="1"/>
  <c r="P1719" i="1"/>
  <c r="P1116" i="1"/>
  <c r="P8726" i="1"/>
  <c r="P2301" i="1"/>
  <c r="P3306" i="1"/>
  <c r="P3261" i="1"/>
  <c r="P7059" i="1"/>
  <c r="P3236" i="1"/>
  <c r="P2167" i="1"/>
  <c r="P5022" i="1"/>
  <c r="P2553" i="1"/>
  <c r="P7400" i="1"/>
  <c r="P4916" i="1"/>
  <c r="P4785" i="1"/>
  <c r="P5466" i="1"/>
  <c r="P7741" i="1"/>
  <c r="P3127" i="1"/>
  <c r="P5794" i="1"/>
  <c r="P7401" i="1"/>
  <c r="P2828" i="1"/>
  <c r="P9931" i="1"/>
  <c r="P4756" i="1"/>
  <c r="P8172" i="1"/>
  <c r="P8610" i="1"/>
  <c r="P5160" i="1"/>
  <c r="P2461" i="1"/>
  <c r="P6031" i="1"/>
  <c r="P8775" i="1"/>
  <c r="P4963" i="1"/>
  <c r="P3712" i="1"/>
  <c r="P6911" i="1"/>
  <c r="P7025" i="1"/>
  <c r="P9959" i="1"/>
  <c r="P3202" i="1"/>
  <c r="P663" i="1"/>
  <c r="P1227" i="1"/>
  <c r="P7956" i="1"/>
  <c r="P4451" i="1"/>
  <c r="P6300" i="1"/>
  <c r="P5001" i="1"/>
  <c r="P2168" i="1"/>
  <c r="P1594" i="1"/>
  <c r="P8776" i="1"/>
  <c r="P9554" i="1"/>
  <c r="P8446" i="1"/>
  <c r="P6646" i="1"/>
  <c r="P1879" i="1"/>
  <c r="P2462" i="1"/>
  <c r="P715" i="1"/>
  <c r="P4379" i="1"/>
  <c r="P8685" i="1"/>
  <c r="P5946" i="1"/>
  <c r="P1613" i="1"/>
  <c r="P7524" i="1"/>
  <c r="P9717" i="1"/>
  <c r="P4190" i="1"/>
  <c r="P5385" i="1"/>
  <c r="P9405" i="1"/>
  <c r="P8299" i="1"/>
  <c r="P6056" i="1"/>
  <c r="P6240" i="1"/>
  <c r="P2710" i="1"/>
  <c r="P8970" i="1"/>
  <c r="P1636" i="1"/>
  <c r="P8052" i="1"/>
  <c r="P4191" i="1"/>
  <c r="P4757" i="1"/>
  <c r="P2191" i="1"/>
  <c r="P716" i="1"/>
  <c r="P4356" i="1"/>
  <c r="P257" i="1"/>
  <c r="P134" i="1"/>
  <c r="P2044" i="1"/>
  <c r="P8141" i="1"/>
  <c r="P5023" i="1"/>
  <c r="P5024" i="1"/>
  <c r="P9292" i="1"/>
  <c r="P2829" i="1"/>
  <c r="P2169" i="1"/>
  <c r="P9669" i="1"/>
  <c r="P364" i="1"/>
  <c r="P1344" i="1"/>
  <c r="P6204" i="1"/>
  <c r="P9777" i="1"/>
  <c r="P9406" i="1"/>
  <c r="P8971" i="1"/>
  <c r="P8474" i="1"/>
  <c r="P4157" i="1"/>
  <c r="P8531" i="1"/>
  <c r="P3598" i="1"/>
  <c r="P5581" i="1"/>
  <c r="P3262" i="1"/>
  <c r="P3013" i="1"/>
  <c r="P2630" i="1"/>
  <c r="P3569" i="1"/>
  <c r="P6672" i="1"/>
  <c r="P4706" i="1"/>
  <c r="P3599" i="1"/>
  <c r="P6379" i="1"/>
  <c r="P7600" i="1"/>
  <c r="P6380" i="1"/>
  <c r="P1197" i="1"/>
  <c r="P6088" i="1"/>
  <c r="P5296" i="1"/>
  <c r="P3463" i="1"/>
  <c r="P4841" i="1"/>
  <c r="P6301" i="1"/>
  <c r="P5947" i="1"/>
  <c r="P7719" i="1"/>
  <c r="P3860" i="1"/>
  <c r="P7349" i="1"/>
  <c r="P2133" i="1"/>
  <c r="P1692" i="1"/>
  <c r="P572" i="1"/>
  <c r="P9022" i="1"/>
  <c r="P930" i="1"/>
  <c r="P2683" i="1"/>
  <c r="P7111" i="1"/>
  <c r="P9902" i="1"/>
  <c r="P2134" i="1"/>
  <c r="P135" i="1"/>
  <c r="P7087" i="1"/>
  <c r="P6673" i="1"/>
  <c r="P1916" i="1"/>
  <c r="P8532" i="1"/>
  <c r="P2984" i="1"/>
  <c r="P1595" i="1"/>
  <c r="P9376" i="1"/>
  <c r="P9876" i="1"/>
  <c r="P1268" i="1"/>
  <c r="P1117" i="1"/>
  <c r="P2192" i="1"/>
  <c r="P4964" i="1"/>
  <c r="P5559" i="1"/>
  <c r="P2554" i="1"/>
  <c r="P1880" i="1"/>
  <c r="P1198" i="1"/>
  <c r="P2921" i="1"/>
  <c r="P6205" i="1"/>
  <c r="P4026" i="1"/>
  <c r="P5326" i="1"/>
  <c r="P4422" i="1"/>
  <c r="P9877" i="1"/>
  <c r="P9055" i="1"/>
  <c r="P8686" i="1"/>
  <c r="P3952" i="1"/>
  <c r="P4158" i="1"/>
  <c r="P6422" i="1"/>
  <c r="P1535" i="1"/>
  <c r="P1693" i="1"/>
  <c r="P1412" i="1"/>
  <c r="P8366" i="1"/>
  <c r="P7576" i="1"/>
  <c r="P6423" i="1"/>
  <c r="P3041" i="1"/>
  <c r="P8447" i="1"/>
  <c r="P3104" i="1"/>
  <c r="P2302" i="1"/>
  <c r="P7026" i="1"/>
  <c r="P3283" i="1"/>
  <c r="P6089" i="1"/>
  <c r="P4279" i="1"/>
  <c r="P4095" i="1"/>
  <c r="P6268" i="1"/>
  <c r="P3167" i="1"/>
  <c r="P3741" i="1"/>
  <c r="P2922" i="1"/>
  <c r="P5436" i="1"/>
  <c r="P5161" i="1"/>
  <c r="P3366" i="1"/>
  <c r="P9670" i="1"/>
  <c r="P4894" i="1"/>
  <c r="P3539" i="1"/>
  <c r="P5948" i="1"/>
  <c r="P1019" i="1"/>
  <c r="P7984" i="1"/>
  <c r="P8799" i="1"/>
  <c r="P7985" i="1"/>
  <c r="P2583" i="1"/>
  <c r="P7986" i="1"/>
  <c r="P2098" i="1"/>
  <c r="P1292" i="1"/>
  <c r="P844" i="1"/>
  <c r="P8611" i="1"/>
  <c r="P6001" i="1"/>
  <c r="P9112" i="1"/>
  <c r="P5624" i="1"/>
  <c r="P7283" i="1"/>
  <c r="P9587" i="1"/>
  <c r="P6002" i="1"/>
  <c r="P9113" i="1"/>
  <c r="P8659" i="1"/>
  <c r="P7184" i="1"/>
  <c r="P7446" i="1"/>
  <c r="P6805" i="1"/>
  <c r="P7936" i="1"/>
  <c r="P9624" i="1"/>
  <c r="P7742" i="1"/>
  <c r="P3926" i="1"/>
  <c r="P6598" i="1"/>
  <c r="P2732" i="1"/>
  <c r="P9832" i="1"/>
  <c r="P1665" i="1"/>
  <c r="P4247" i="1"/>
  <c r="P3927" i="1"/>
  <c r="P6693" i="1"/>
  <c r="P6720" i="1"/>
  <c r="P7987" i="1"/>
  <c r="P1384" i="1"/>
  <c r="P3488" i="1"/>
  <c r="P9204" i="1"/>
  <c r="P1456" i="1"/>
  <c r="P2923" i="1"/>
  <c r="P8448" i="1"/>
  <c r="P7185" i="1"/>
  <c r="P5765" i="1"/>
  <c r="P7875" i="1"/>
  <c r="P4313" i="1"/>
  <c r="P4965" i="1"/>
  <c r="P2135" i="1"/>
  <c r="P8747" i="1"/>
  <c r="P9348" i="1"/>
  <c r="P5526" i="1"/>
  <c r="P8727" i="1"/>
  <c r="P9239" i="1"/>
  <c r="P8333" i="1"/>
  <c r="P3953" i="1"/>
  <c r="P8264" i="1"/>
  <c r="P1269" i="1"/>
  <c r="P6484" i="1"/>
  <c r="P5129" i="1"/>
  <c r="P6515" i="1"/>
  <c r="P2515" i="1"/>
  <c r="P3928" i="1"/>
  <c r="P6206" i="1"/>
  <c r="P6694" i="1"/>
  <c r="P9718" i="1"/>
  <c r="P6647" i="1"/>
  <c r="P7769" i="1"/>
  <c r="P3464" i="1"/>
  <c r="P1345" i="1"/>
  <c r="P76" i="1"/>
  <c r="P1881" i="1"/>
  <c r="P3489" i="1"/>
  <c r="P4842" i="1"/>
  <c r="P1848" i="1"/>
  <c r="P9056" i="1"/>
  <c r="P6090" i="1"/>
  <c r="P4337" i="1"/>
  <c r="P2354" i="1"/>
  <c r="P7525" i="1"/>
  <c r="P8265" i="1"/>
  <c r="P2463" i="1"/>
  <c r="P2830" i="1"/>
  <c r="P9149" i="1"/>
  <c r="P8877" i="1"/>
  <c r="P7791" i="1"/>
  <c r="P2584" i="1"/>
  <c r="P4616" i="1"/>
  <c r="P4192" i="1"/>
  <c r="P4193" i="1"/>
  <c r="P3671" i="1"/>
  <c r="P9349" i="1"/>
  <c r="P1118" i="1"/>
  <c r="P506" i="1"/>
  <c r="P1782" i="1"/>
  <c r="P4452" i="1"/>
  <c r="P7447" i="1"/>
  <c r="P4940" i="1"/>
  <c r="P1293" i="1"/>
  <c r="P7470" i="1"/>
  <c r="P2711" i="1"/>
  <c r="P5101" i="1"/>
  <c r="P2516" i="1"/>
  <c r="P7902" i="1"/>
  <c r="P6769" i="1"/>
  <c r="P8190" i="1"/>
  <c r="P5766" i="1"/>
  <c r="P5975" i="1"/>
  <c r="P9531" i="1"/>
  <c r="P2555" i="1"/>
  <c r="P4941" i="1"/>
  <c r="P3570" i="1"/>
  <c r="P2355" i="1"/>
  <c r="P7876" i="1"/>
  <c r="P9719" i="1"/>
  <c r="P5025" i="1"/>
  <c r="P3042" i="1"/>
  <c r="P4063" i="1"/>
  <c r="P6832" i="1"/>
  <c r="P3799" i="1"/>
  <c r="P870" i="1"/>
  <c r="P3014" i="1"/>
  <c r="P2329" i="1"/>
  <c r="P6806" i="1"/>
  <c r="P6381" i="1"/>
  <c r="P899" i="1"/>
  <c r="P7770" i="1"/>
  <c r="P4002" i="1"/>
  <c r="P6354" i="1"/>
  <c r="P9023" i="1"/>
  <c r="P845" i="1"/>
  <c r="P9377" i="1"/>
  <c r="P3861" i="1"/>
  <c r="P1228" i="1"/>
  <c r="P4280" i="1"/>
  <c r="P5026" i="1"/>
  <c r="P5075" i="1"/>
  <c r="P4480" i="1"/>
  <c r="P8896" i="1"/>
  <c r="P7027" i="1"/>
  <c r="P3490" i="1"/>
  <c r="P5327" i="1"/>
  <c r="P2271" i="1"/>
  <c r="P8587" i="1"/>
  <c r="P931" i="1"/>
  <c r="P8612" i="1"/>
  <c r="P8111" i="1"/>
  <c r="P1143" i="1"/>
  <c r="P7903" i="1"/>
  <c r="P9990" i="1"/>
  <c r="P8085" i="1"/>
  <c r="P3713" i="1"/>
  <c r="P7028" i="1"/>
  <c r="P2517" i="1"/>
  <c r="P3672" i="1"/>
  <c r="P5406" i="1"/>
  <c r="P1385" i="1"/>
  <c r="P3263" i="1"/>
  <c r="P5582" i="1"/>
  <c r="P101" i="1"/>
  <c r="P986" i="1"/>
  <c r="P3600" i="1"/>
  <c r="P8972" i="1"/>
  <c r="P4707" i="1"/>
  <c r="P9753" i="1"/>
  <c r="P2763" i="1"/>
  <c r="P6114" i="1"/>
  <c r="P2073" i="1"/>
  <c r="P2894" i="1"/>
  <c r="P5027" i="1"/>
  <c r="P9293" i="1"/>
  <c r="P5002" i="1"/>
  <c r="P2924" i="1"/>
  <c r="P6571" i="1"/>
  <c r="P4481" i="1"/>
  <c r="P309" i="1"/>
  <c r="P51" i="1"/>
  <c r="P6721" i="1"/>
  <c r="P7112" i="1"/>
  <c r="P2940" i="1"/>
  <c r="P207" i="1"/>
  <c r="P4942" i="1"/>
  <c r="P6241" i="1"/>
  <c r="P7554" i="1"/>
  <c r="P9960" i="1"/>
  <c r="P3367" i="1"/>
  <c r="P2684" i="1"/>
  <c r="P8897" i="1"/>
  <c r="P8300" i="1"/>
  <c r="P7555" i="1"/>
  <c r="P4064" i="1"/>
  <c r="P5130" i="1"/>
  <c r="P2484" i="1"/>
  <c r="P3742" i="1"/>
  <c r="P258" i="1"/>
  <c r="P4594" i="1"/>
  <c r="P424" i="1"/>
  <c r="P7526" i="1"/>
  <c r="P1994" i="1"/>
  <c r="P2585" i="1"/>
  <c r="P2941" i="1"/>
  <c r="P1515" i="1"/>
  <c r="P1321" i="1"/>
  <c r="P6623" i="1"/>
  <c r="P7625" i="1"/>
  <c r="P7743" i="1"/>
  <c r="P8847" i="1"/>
  <c r="P3980" i="1"/>
  <c r="P1637" i="1"/>
  <c r="P2099" i="1"/>
  <c r="P5076" i="1"/>
  <c r="P5671" i="1"/>
  <c r="P2651" i="1"/>
  <c r="P8613" i="1"/>
  <c r="P5740" i="1"/>
  <c r="P1882" i="1"/>
  <c r="P136" i="1"/>
  <c r="P7498" i="1"/>
  <c r="P9350" i="1"/>
  <c r="P4404" i="1"/>
  <c r="P7847" i="1"/>
  <c r="P9240" i="1"/>
  <c r="P5925" i="1"/>
  <c r="P6207" i="1"/>
  <c r="P5250" i="1"/>
  <c r="P9407" i="1"/>
  <c r="P5795" i="1"/>
  <c r="P4194" i="1"/>
  <c r="P425" i="1"/>
  <c r="P3929" i="1"/>
  <c r="P5051" i="1"/>
  <c r="P1747" i="1"/>
  <c r="P6648" i="1"/>
  <c r="P871" i="1"/>
  <c r="P4617" i="1"/>
  <c r="P5191" i="1"/>
  <c r="P9264" i="1"/>
  <c r="P334" i="1"/>
  <c r="P9689" i="1"/>
  <c r="P8819" i="1"/>
  <c r="P3307" i="1"/>
  <c r="P1748" i="1"/>
  <c r="P1917" i="1"/>
  <c r="P2608" i="1"/>
  <c r="P4510" i="1"/>
  <c r="P4966" i="1"/>
  <c r="P2764" i="1"/>
  <c r="P6807" i="1"/>
  <c r="P3714" i="1"/>
  <c r="P7313" i="1"/>
  <c r="P5052" i="1"/>
  <c r="P964" i="1"/>
  <c r="P4895" i="1"/>
  <c r="P158" i="1"/>
  <c r="P5407" i="1"/>
  <c r="P8800" i="1"/>
  <c r="P208" i="1"/>
  <c r="P5650" i="1"/>
  <c r="P6997" i="1"/>
  <c r="P3743" i="1"/>
  <c r="P5527" i="1"/>
  <c r="P5767" i="1"/>
  <c r="P7937" i="1"/>
  <c r="P5102" i="1"/>
  <c r="P6302" i="1"/>
  <c r="P9878" i="1"/>
  <c r="P3601" i="1"/>
  <c r="P544" i="1"/>
  <c r="P6333" i="1"/>
  <c r="P2303" i="1"/>
  <c r="P3308" i="1"/>
  <c r="P6208" i="1"/>
  <c r="P1094" i="1"/>
  <c r="P717" i="1"/>
  <c r="P2785" i="1"/>
  <c r="P335" i="1"/>
  <c r="P7848" i="1"/>
  <c r="P6544" i="1"/>
  <c r="P6382" i="1"/>
  <c r="P965" i="1"/>
  <c r="P1995" i="1"/>
  <c r="P3429" i="1"/>
  <c r="P9532" i="1"/>
  <c r="P8142" i="1"/>
  <c r="P8396" i="1"/>
  <c r="P7720" i="1"/>
  <c r="P3515" i="1"/>
  <c r="P9625" i="1"/>
  <c r="P2408" i="1"/>
  <c r="P5192" i="1"/>
  <c r="P365" i="1"/>
  <c r="P8397" i="1"/>
  <c r="P2304" i="1"/>
  <c r="P9961" i="1"/>
  <c r="P4453" i="1"/>
  <c r="P5707" i="1"/>
  <c r="P6209" i="1"/>
  <c r="P4539" i="1"/>
  <c r="P3309" i="1"/>
  <c r="P5003" i="1"/>
  <c r="P19" i="1"/>
  <c r="P9351" i="1"/>
  <c r="P7186" i="1"/>
  <c r="P7284" i="1"/>
  <c r="P8820" i="1"/>
  <c r="P52" i="1"/>
  <c r="P4708" i="1"/>
  <c r="P789" i="1"/>
  <c r="P7402" i="1"/>
  <c r="P4281" i="1"/>
  <c r="P4232" i="1"/>
  <c r="P7060" i="1"/>
  <c r="P4967" i="1"/>
  <c r="P5004" i="1"/>
  <c r="P4027" i="1"/>
  <c r="P7771" i="1"/>
  <c r="P1817" i="1"/>
  <c r="P6032" i="1"/>
  <c r="P5162" i="1"/>
  <c r="P5193" i="1"/>
  <c r="P9879" i="1"/>
  <c r="P1614" i="1"/>
  <c r="P7721" i="1"/>
  <c r="P790" i="1"/>
  <c r="P9555" i="1"/>
  <c r="P6057" i="1"/>
  <c r="P6808" i="1"/>
  <c r="P1167" i="1"/>
  <c r="P3128" i="1"/>
  <c r="P5467" i="1"/>
  <c r="P3404" i="1"/>
  <c r="P3043" i="1"/>
  <c r="P6516" i="1"/>
  <c r="P7527" i="1"/>
  <c r="P5386" i="1"/>
  <c r="P7577" i="1"/>
  <c r="P3310" i="1"/>
  <c r="P9720" i="1"/>
  <c r="P5949" i="1"/>
  <c r="P20" i="1"/>
  <c r="P8533" i="1"/>
  <c r="P8920" i="1"/>
  <c r="P9265" i="1"/>
  <c r="P6269" i="1"/>
  <c r="P4896" i="1"/>
  <c r="P9489" i="1"/>
  <c r="P6743" i="1"/>
  <c r="P9880" i="1"/>
  <c r="P7904" i="1"/>
  <c r="P9932" i="1"/>
  <c r="P4233" i="1"/>
  <c r="P5103" i="1"/>
  <c r="P3465" i="1"/>
  <c r="P7350" i="1"/>
  <c r="P1666" i="1"/>
  <c r="P137" i="1"/>
  <c r="P8848" i="1"/>
  <c r="P4843" i="1"/>
  <c r="P3800" i="1"/>
  <c r="P9114" i="1"/>
  <c r="P2439" i="1"/>
  <c r="P6859" i="1"/>
  <c r="P4423" i="1"/>
  <c r="P9754" i="1"/>
  <c r="P3368" i="1"/>
  <c r="P8709" i="1"/>
  <c r="P240" i="1"/>
  <c r="P2074" i="1"/>
  <c r="P5468" i="1"/>
  <c r="P5251" i="1"/>
  <c r="P366" i="1"/>
  <c r="P9317" i="1"/>
  <c r="P209" i="1"/>
  <c r="P5212" i="1"/>
  <c r="P594" i="1"/>
  <c r="P6485" i="1"/>
  <c r="P6210" i="1"/>
  <c r="P966" i="1"/>
  <c r="P4866" i="1"/>
  <c r="P5768" i="1"/>
  <c r="P7377" i="1"/>
  <c r="P507" i="1"/>
  <c r="P7285" i="1"/>
  <c r="P9807" i="1"/>
  <c r="P2075" i="1"/>
  <c r="P4282" i="1"/>
  <c r="P5104" i="1"/>
  <c r="P1429" i="1"/>
  <c r="P5272" i="1"/>
  <c r="P4482" i="1"/>
  <c r="P8973" i="1"/>
  <c r="P391" i="1"/>
  <c r="P5437" i="1"/>
  <c r="P2485" i="1"/>
  <c r="P7113" i="1"/>
  <c r="P336" i="1"/>
  <c r="P8849" i="1"/>
  <c r="P8638" i="1"/>
  <c r="P7905" i="1"/>
  <c r="P9808" i="1"/>
  <c r="P6998" i="1"/>
  <c r="P5583" i="1"/>
  <c r="P9690" i="1"/>
  <c r="P138" i="1"/>
  <c r="P4725" i="1"/>
  <c r="P7314" i="1"/>
  <c r="P7471" i="1"/>
  <c r="P7823" i="1"/>
  <c r="P183" i="1"/>
  <c r="P3540" i="1"/>
  <c r="P1043" i="1"/>
  <c r="P3773" i="1"/>
  <c r="P2942" i="1"/>
  <c r="P1095" i="1"/>
  <c r="P5354" i="1"/>
  <c r="P259" i="1"/>
  <c r="P3430" i="1"/>
  <c r="P4654" i="1"/>
  <c r="P8266" i="1"/>
  <c r="P8367" i="1"/>
  <c r="P6999" i="1"/>
  <c r="P2866" i="1"/>
  <c r="P7000" i="1"/>
  <c r="P8086" i="1"/>
  <c r="P3491" i="1"/>
  <c r="P5328" i="1"/>
  <c r="P9177" i="1"/>
  <c r="P3074" i="1"/>
  <c r="P5387" i="1"/>
  <c r="P4357" i="1"/>
  <c r="P2518" i="1"/>
  <c r="P3015" i="1"/>
  <c r="P7061" i="1"/>
  <c r="P3075" i="1"/>
  <c r="P2018" i="1"/>
  <c r="P2076" i="1"/>
  <c r="P1667" i="1"/>
  <c r="P6695" i="1"/>
  <c r="P791" i="1"/>
  <c r="P5252" i="1"/>
  <c r="P1918" i="1"/>
  <c r="P2193" i="1"/>
  <c r="P77" i="1"/>
  <c r="P644" i="1"/>
  <c r="P5528" i="1"/>
  <c r="P9643" i="1"/>
  <c r="P1968" i="1"/>
  <c r="P6674" i="1"/>
  <c r="P9511" i="1"/>
  <c r="P6572" i="1"/>
  <c r="P6545" i="1"/>
  <c r="P7772" i="1"/>
  <c r="P8710" i="1"/>
  <c r="P4897" i="1"/>
  <c r="P4683" i="1"/>
  <c r="P3044" i="1"/>
  <c r="P1919" i="1"/>
  <c r="P508" i="1"/>
  <c r="P6860" i="1"/>
  <c r="P8687" i="1"/>
  <c r="P3369" i="1"/>
  <c r="P6649" i="1"/>
  <c r="P5708" i="1"/>
  <c r="P5672" i="1"/>
  <c r="P1749" i="1"/>
  <c r="P139" i="1"/>
  <c r="P5329" i="1"/>
  <c r="P8878" i="1"/>
  <c r="P5673" i="1"/>
  <c r="P4096" i="1"/>
  <c r="P9809" i="1"/>
  <c r="P8021" i="1"/>
  <c r="P6179" i="1"/>
  <c r="P8267" i="1"/>
  <c r="P6744" i="1"/>
  <c r="P9778" i="1"/>
  <c r="P3981" i="1"/>
  <c r="P4726" i="1"/>
  <c r="P664" i="1"/>
  <c r="P8974" i="1"/>
  <c r="P6745" i="1"/>
  <c r="P102" i="1"/>
  <c r="P9833" i="1"/>
  <c r="P1096" i="1"/>
  <c r="P7792" i="1"/>
  <c r="P103" i="1"/>
  <c r="P8728" i="1"/>
  <c r="P2765" i="1"/>
  <c r="P8879" i="1"/>
  <c r="P1849" i="1"/>
  <c r="P8898" i="1"/>
  <c r="P1750" i="1"/>
  <c r="P2867" i="1"/>
  <c r="P9241" i="1"/>
  <c r="P8588" i="1"/>
  <c r="P5105" i="1"/>
  <c r="P2895" i="1"/>
  <c r="P1168" i="1"/>
  <c r="P2100" i="1"/>
  <c r="P6180" i="1"/>
  <c r="P4844" i="1"/>
  <c r="P5131" i="1"/>
  <c r="P5330" i="1"/>
  <c r="P2925" i="1"/>
  <c r="P5796" i="1"/>
  <c r="P8975" i="1"/>
  <c r="P3129" i="1"/>
  <c r="P2896" i="1"/>
  <c r="P9588" i="1"/>
  <c r="P4655" i="1"/>
  <c r="P5408" i="1"/>
  <c r="P8748" i="1"/>
  <c r="P260" i="1"/>
  <c r="P4424" i="1"/>
  <c r="P5741" i="1"/>
  <c r="P4283" i="1"/>
  <c r="P454" i="1"/>
  <c r="P6270" i="1"/>
  <c r="P3571" i="1"/>
  <c r="P3673" i="1"/>
  <c r="P1144" i="1"/>
  <c r="P2019" i="1"/>
  <c r="P2712" i="1"/>
  <c r="P6139" i="1"/>
  <c r="P8053" i="1"/>
  <c r="P1229" i="1"/>
  <c r="P2556" i="1"/>
  <c r="P6091" i="1"/>
  <c r="P7877" i="1"/>
  <c r="P4845" i="1"/>
  <c r="P6092" i="1"/>
  <c r="P5253" i="1"/>
  <c r="P2786" i="1"/>
  <c r="P3284" i="1"/>
  <c r="P6093" i="1"/>
  <c r="P2557" i="1"/>
  <c r="P1199" i="1"/>
  <c r="P4028" i="1"/>
  <c r="P2382" i="1"/>
  <c r="P7250" i="1"/>
  <c r="P1536" i="1"/>
  <c r="P5887" i="1"/>
  <c r="P5163" i="1"/>
  <c r="P5625" i="1"/>
  <c r="P3801" i="1"/>
  <c r="P3045" i="1"/>
  <c r="P3674" i="1"/>
  <c r="P6973" i="1"/>
  <c r="P5674" i="1"/>
  <c r="P8498" i="1"/>
  <c r="P2519" i="1"/>
  <c r="P8499" i="1"/>
  <c r="P4867" i="1"/>
  <c r="P4684" i="1"/>
  <c r="P987" i="1"/>
  <c r="P6934" i="1"/>
  <c r="P2926" i="1"/>
  <c r="P1074" i="1"/>
  <c r="P9178" i="1"/>
  <c r="P8211" i="1"/>
  <c r="P4817" i="1"/>
  <c r="P3370" i="1"/>
  <c r="P8777" i="1"/>
  <c r="P5273" i="1"/>
  <c r="P3516" i="1"/>
  <c r="P184" i="1"/>
  <c r="P3405" i="1"/>
  <c r="P1563" i="1"/>
  <c r="P2713" i="1"/>
  <c r="P8711" i="1"/>
  <c r="P5584" i="1"/>
  <c r="P3264" i="1"/>
  <c r="P3862" i="1"/>
  <c r="P2520" i="1"/>
  <c r="P3572" i="1"/>
  <c r="P455" i="1"/>
  <c r="P8534" i="1"/>
  <c r="P2272" i="1"/>
  <c r="P8729" i="1"/>
  <c r="P7957" i="1"/>
  <c r="P5888" i="1"/>
  <c r="P8535" i="1"/>
  <c r="P140" i="1"/>
  <c r="P7824" i="1"/>
  <c r="P7722" i="1"/>
  <c r="P9834" i="1"/>
  <c r="P2685" i="1"/>
  <c r="P6650" i="1"/>
  <c r="P6935" i="1"/>
  <c r="P1850" i="1"/>
  <c r="P9024" i="1"/>
  <c r="P6094" i="1"/>
  <c r="P9150" i="1"/>
  <c r="P1516" i="1"/>
  <c r="P7315" i="1"/>
  <c r="P7351" i="1"/>
  <c r="P8087" i="1"/>
  <c r="P1294" i="1"/>
  <c r="P5469" i="1"/>
  <c r="P1413" i="1"/>
  <c r="P7378" i="1"/>
  <c r="P4097" i="1"/>
  <c r="P8945" i="1"/>
  <c r="P2219" i="1"/>
  <c r="P2787" i="1"/>
  <c r="P9459" i="1"/>
  <c r="P3863" i="1"/>
  <c r="P53" i="1"/>
  <c r="P7499" i="1"/>
  <c r="P7251" i="1"/>
  <c r="P1668" i="1"/>
  <c r="P8368" i="1"/>
  <c r="P3744" i="1"/>
  <c r="P1270" i="1"/>
  <c r="P7029" i="1"/>
  <c r="P6573" i="1"/>
  <c r="P7578" i="1"/>
  <c r="P8660" i="1"/>
  <c r="P8143" i="1"/>
  <c r="P3492" i="1"/>
  <c r="P5132" i="1"/>
  <c r="P7825" i="1"/>
  <c r="P7030" i="1"/>
  <c r="P6624" i="1"/>
  <c r="P645" i="1"/>
  <c r="P6181" i="1"/>
  <c r="P9242" i="1"/>
  <c r="P6517" i="1"/>
  <c r="P7652" i="1"/>
  <c r="P767" i="1"/>
  <c r="P6892" i="1"/>
  <c r="P9556" i="1"/>
  <c r="P4425" i="1"/>
  <c r="P8688" i="1"/>
  <c r="P1851" i="1"/>
  <c r="P6936" i="1"/>
  <c r="P2077" i="1"/>
  <c r="P5053" i="1"/>
  <c r="P3130" i="1"/>
  <c r="P9626" i="1"/>
  <c r="P1169" i="1"/>
  <c r="P7988" i="1"/>
  <c r="P872" i="1"/>
  <c r="P7500" i="1"/>
  <c r="P3406" i="1"/>
  <c r="P3285" i="1"/>
  <c r="P5626" i="1"/>
  <c r="P9755" i="1"/>
  <c r="P5213" i="1"/>
  <c r="P595" i="1"/>
  <c r="P4065" i="1"/>
  <c r="P7938" i="1"/>
  <c r="P9057" i="1"/>
  <c r="P5709" i="1"/>
  <c r="P2831" i="1"/>
  <c r="P3802" i="1"/>
  <c r="P2136" i="1"/>
  <c r="P7906" i="1"/>
  <c r="P6140" i="1"/>
  <c r="P3643" i="1"/>
  <c r="P3602" i="1"/>
  <c r="P3864" i="1"/>
  <c r="P8191" i="1"/>
  <c r="P6599" i="1"/>
  <c r="P426" i="1"/>
  <c r="P4380" i="1"/>
  <c r="P988" i="1"/>
  <c r="P6625" i="1"/>
  <c r="P4127" i="1"/>
  <c r="P286" i="1"/>
  <c r="P6974" i="1"/>
  <c r="P4563" i="1"/>
  <c r="P8424" i="1"/>
  <c r="P4029" i="1"/>
  <c r="P2714" i="1"/>
  <c r="P846" i="1"/>
  <c r="P8689" i="1"/>
  <c r="P1119" i="1"/>
  <c r="P9903" i="1"/>
  <c r="P8614" i="1"/>
  <c r="P665" i="1"/>
  <c r="P6486" i="1"/>
  <c r="P8690" i="1"/>
  <c r="P7939" i="1"/>
  <c r="P3954" i="1"/>
  <c r="P6450" i="1"/>
  <c r="P666" i="1"/>
  <c r="P2250" i="1"/>
  <c r="P2927" i="1"/>
  <c r="P2558" i="1"/>
  <c r="P4338" i="1"/>
  <c r="P3203" i="1"/>
  <c r="P3803" i="1"/>
  <c r="P9437" i="1"/>
  <c r="P1322" i="1"/>
  <c r="P4284" i="1"/>
  <c r="P3573" i="1"/>
  <c r="P5388" i="1"/>
  <c r="P3774" i="1"/>
  <c r="P2810" i="1"/>
  <c r="P6141" i="1"/>
  <c r="P3466" i="1"/>
  <c r="P7653" i="1"/>
  <c r="P3311" i="1"/>
  <c r="P5297" i="1"/>
  <c r="P7601" i="1"/>
  <c r="P9025" i="1"/>
  <c r="P573" i="1"/>
  <c r="P6095" i="1"/>
  <c r="P5470" i="1"/>
  <c r="P4564" i="1"/>
  <c r="P688" i="1"/>
  <c r="P7217" i="1"/>
  <c r="P3237" i="1"/>
  <c r="P392" i="1"/>
  <c r="P596" i="1"/>
  <c r="P1323" i="1"/>
  <c r="P5194" i="1"/>
  <c r="P5627" i="1"/>
  <c r="P6003" i="1"/>
  <c r="P5675" i="1"/>
  <c r="P7286" i="1"/>
  <c r="P8398" i="1"/>
  <c r="P2078" i="1"/>
  <c r="P932" i="1"/>
  <c r="P6675" i="1"/>
  <c r="P3046" i="1"/>
  <c r="P7287" i="1"/>
  <c r="P6574" i="1"/>
  <c r="P310" i="1"/>
  <c r="P3431" i="1"/>
  <c r="P739" i="1"/>
  <c r="P5133" i="1"/>
  <c r="P3204" i="1"/>
  <c r="P9933" i="1"/>
  <c r="P5409" i="1"/>
  <c r="P5134" i="1"/>
  <c r="P3675" i="1"/>
  <c r="P5797" i="1"/>
  <c r="P4727" i="1"/>
  <c r="P6487" i="1"/>
  <c r="P7252" i="1"/>
  <c r="P9934" i="1"/>
  <c r="P7940" i="1"/>
  <c r="P7744" i="1"/>
  <c r="P989" i="1"/>
  <c r="P5976" i="1"/>
  <c r="P9058" i="1"/>
  <c r="P8998" i="1"/>
  <c r="P3467" i="1"/>
  <c r="P5497" i="1"/>
  <c r="P816" i="1"/>
  <c r="P5651" i="1"/>
  <c r="P6271" i="1"/>
  <c r="P6451" i="1"/>
  <c r="P7001" i="1"/>
  <c r="P4339" i="1"/>
  <c r="P6809" i="1"/>
  <c r="P2220" i="1"/>
  <c r="P159" i="1"/>
  <c r="P1818" i="1"/>
  <c r="P7528" i="1"/>
  <c r="P8850" i="1"/>
  <c r="P933" i="1"/>
  <c r="P185" i="1"/>
  <c r="P9671" i="1"/>
  <c r="P9589" i="1"/>
  <c r="P8173" i="1"/>
  <c r="P1564" i="1"/>
  <c r="P9026" i="1"/>
  <c r="P311" i="1"/>
  <c r="P6722" i="1"/>
  <c r="P3168" i="1"/>
  <c r="P5926" i="1"/>
  <c r="P934" i="1"/>
  <c r="P6334" i="1"/>
  <c r="P6651" i="1"/>
  <c r="P3838" i="1"/>
  <c r="P312" i="1"/>
  <c r="P7529" i="1"/>
  <c r="P3105" i="1"/>
  <c r="P2305" i="1"/>
  <c r="P3493" i="1"/>
  <c r="P5164" i="1"/>
  <c r="P1044" i="1"/>
  <c r="P8112" i="1"/>
  <c r="P6810" i="1"/>
  <c r="P2221" i="1"/>
  <c r="P5710" i="1"/>
  <c r="P2897" i="1"/>
  <c r="P6652" i="1"/>
  <c r="P1920" i="1"/>
  <c r="P5254" i="1"/>
  <c r="P1720" i="1"/>
  <c r="P8212" i="1"/>
  <c r="P7849" i="1"/>
  <c r="P9243" i="1"/>
  <c r="P2306" i="1"/>
  <c r="P1271" i="1"/>
  <c r="P7218" i="1"/>
  <c r="P6452" i="1"/>
  <c r="P1250" i="1"/>
  <c r="P1346" i="1"/>
  <c r="P3131" i="1"/>
  <c r="P2307" i="1"/>
  <c r="P3169" i="1"/>
  <c r="P2101" i="1"/>
  <c r="P7773" i="1"/>
  <c r="P6575" i="1"/>
  <c r="P9408" i="1"/>
  <c r="P2273" i="1"/>
  <c r="P21" i="1"/>
  <c r="P9691" i="1"/>
  <c r="P4786" i="1"/>
  <c r="P9590" i="1"/>
  <c r="P2868" i="1"/>
  <c r="P8615" i="1"/>
  <c r="P8475" i="1"/>
  <c r="P22" i="1"/>
  <c r="P393" i="1"/>
  <c r="P6424" i="1"/>
  <c r="P8242" i="1"/>
  <c r="P186" i="1"/>
  <c r="P7654" i="1"/>
  <c r="P7163" i="1"/>
  <c r="P6142" i="1"/>
  <c r="P480" i="1"/>
  <c r="P7426" i="1"/>
  <c r="P9115" i="1"/>
  <c r="P873" i="1"/>
  <c r="P5054" i="1"/>
  <c r="P1946" i="1"/>
  <c r="P4285" i="1"/>
  <c r="P7989" i="1"/>
  <c r="P6600" i="1"/>
  <c r="P6546" i="1"/>
  <c r="P5165" i="1"/>
  <c r="P3574" i="1"/>
  <c r="P5585" i="1"/>
  <c r="P7774" i="1"/>
  <c r="P1638" i="1"/>
  <c r="P2222" i="1"/>
  <c r="P5628" i="1"/>
  <c r="P5529" i="1"/>
  <c r="P3132" i="1"/>
  <c r="P646" i="1"/>
  <c r="P4286" i="1"/>
  <c r="P4728" i="1"/>
  <c r="P7219" i="1"/>
  <c r="P8565" i="1"/>
  <c r="P6182" i="1"/>
  <c r="P1430" i="1"/>
  <c r="P2383" i="1"/>
  <c r="P9378" i="1"/>
  <c r="P4846" i="1"/>
  <c r="P8192" i="1"/>
  <c r="P5028" i="1"/>
  <c r="P2928" i="1"/>
  <c r="P2898" i="1"/>
  <c r="P9318" i="1"/>
  <c r="P6576" i="1"/>
  <c r="P3076" i="1"/>
  <c r="P1883" i="1"/>
  <c r="P1045" i="1"/>
  <c r="P7958" i="1"/>
  <c r="P1170" i="1"/>
  <c r="P4729" i="1"/>
  <c r="P8749" i="1"/>
  <c r="P6893" i="1"/>
  <c r="P1457" i="1"/>
  <c r="P2985" i="1"/>
  <c r="P9059" i="1"/>
  <c r="P4381" i="1"/>
  <c r="P792" i="1"/>
  <c r="P689" i="1"/>
  <c r="P2586" i="1"/>
  <c r="P2137" i="1"/>
  <c r="P7850" i="1"/>
  <c r="P3804" i="1"/>
  <c r="P2223" i="1"/>
  <c r="P9116" i="1"/>
  <c r="P4066" i="1"/>
  <c r="P1852" i="1"/>
  <c r="P1458" i="1"/>
  <c r="P1459" i="1"/>
  <c r="P3955" i="1"/>
  <c r="P9409" i="1"/>
  <c r="P8851" i="1"/>
  <c r="P5410" i="1"/>
  <c r="P9904" i="1"/>
  <c r="P9779" i="1"/>
  <c r="P5331" i="1"/>
  <c r="P261" i="1"/>
  <c r="P4898" i="1"/>
  <c r="P5471" i="1"/>
  <c r="P6115" i="1"/>
  <c r="P2409" i="1"/>
  <c r="P647" i="1"/>
  <c r="P5889" i="1"/>
  <c r="P1251" i="1"/>
  <c r="P2631" i="1"/>
  <c r="P6425" i="1"/>
  <c r="P6242" i="1"/>
  <c r="P8661" i="1"/>
  <c r="P4656" i="1"/>
  <c r="P2811" i="1"/>
  <c r="P2587" i="1"/>
  <c r="P7878" i="1"/>
  <c r="P2559" i="1"/>
  <c r="P3106" i="1"/>
  <c r="P6116" i="1"/>
  <c r="P7142" i="1"/>
  <c r="P5905" i="1"/>
  <c r="P7164" i="1"/>
  <c r="P3644" i="1"/>
  <c r="P1295" i="1"/>
  <c r="P3898" i="1"/>
  <c r="P2464" i="1"/>
  <c r="P5135" i="1"/>
  <c r="P5950" i="1"/>
  <c r="P6183" i="1"/>
  <c r="P935" i="1"/>
  <c r="P1252" i="1"/>
  <c r="P160" i="1"/>
  <c r="P1145" i="1"/>
  <c r="P5530" i="1"/>
  <c r="P9962" i="1"/>
  <c r="P8399" i="1"/>
  <c r="P8899" i="1"/>
  <c r="P3371" i="1"/>
  <c r="P5951" i="1"/>
  <c r="P2733" i="1"/>
  <c r="P718" i="1"/>
  <c r="P619" i="1"/>
  <c r="P2410" i="1"/>
  <c r="P1386" i="1"/>
  <c r="P1120" i="1"/>
  <c r="P719" i="1"/>
  <c r="P1121" i="1"/>
  <c r="P9591" i="1"/>
  <c r="P7679" i="1"/>
  <c r="P9810" i="1"/>
  <c r="P1200" i="1"/>
  <c r="P6488" i="1"/>
  <c r="P2308" i="1"/>
  <c r="P9294" i="1"/>
  <c r="P3603" i="1"/>
  <c r="P4382" i="1"/>
  <c r="P5438" i="1"/>
  <c r="P7851" i="1"/>
  <c r="P7031" i="1"/>
  <c r="P8449" i="1"/>
  <c r="P6937" i="1"/>
  <c r="P7316" i="1"/>
  <c r="P1565" i="1"/>
  <c r="P793" i="1"/>
  <c r="P2486" i="1"/>
  <c r="P8174" i="1"/>
  <c r="P1460" i="1"/>
  <c r="P6676" i="1"/>
  <c r="P9490" i="1"/>
  <c r="P104" i="1"/>
  <c r="P6004" i="1"/>
  <c r="P5472" i="1"/>
  <c r="P2715" i="1"/>
  <c r="P8193" i="1"/>
  <c r="P2632" i="1"/>
  <c r="P4067" i="1"/>
  <c r="P2609" i="1"/>
  <c r="P9592" i="1"/>
  <c r="P8213" i="1"/>
  <c r="P4917" i="1"/>
  <c r="P54" i="1"/>
  <c r="P8243" i="1"/>
  <c r="P5077" i="1"/>
  <c r="P900" i="1"/>
  <c r="P1639" i="1"/>
  <c r="P367" i="1"/>
  <c r="P1853" i="1"/>
  <c r="P4248" i="1"/>
  <c r="P4483" i="1"/>
  <c r="P3047" i="1"/>
  <c r="P2440" i="1"/>
  <c r="P9410" i="1"/>
  <c r="P2330" i="1"/>
  <c r="P6272" i="1"/>
  <c r="P8712" i="1"/>
  <c r="P4358" i="1"/>
  <c r="P2020" i="1"/>
  <c r="P9644" i="1"/>
  <c r="P8369" i="1"/>
  <c r="P5586" i="1"/>
  <c r="P1368" i="1"/>
  <c r="P6912" i="1"/>
  <c r="P8500" i="1"/>
  <c r="P7472" i="1"/>
  <c r="P4818" i="1"/>
  <c r="P4068" i="1"/>
  <c r="P7403" i="1"/>
  <c r="P394" i="1"/>
  <c r="P7745" i="1"/>
  <c r="P847" i="1"/>
  <c r="P1884" i="1"/>
  <c r="P4868" i="1"/>
  <c r="P8976" i="1"/>
  <c r="P6489" i="1"/>
  <c r="P901" i="1"/>
  <c r="P6770" i="1"/>
  <c r="P4159" i="1"/>
  <c r="P8334" i="1"/>
  <c r="P9491" i="1"/>
  <c r="P1885" i="1"/>
  <c r="P4730" i="1"/>
  <c r="P2521" i="1"/>
  <c r="P4287" i="1"/>
  <c r="P8639" i="1"/>
  <c r="P5629" i="1"/>
  <c r="P1369" i="1"/>
  <c r="P4869" i="1"/>
  <c r="P1615" i="1"/>
  <c r="P5473" i="1"/>
  <c r="P8022" i="1"/>
  <c r="P3541" i="1"/>
  <c r="P8691" i="1"/>
  <c r="P1640" i="1"/>
  <c r="P210" i="1"/>
  <c r="P9881" i="1"/>
  <c r="P2411" i="1"/>
  <c r="P4359" i="1"/>
  <c r="P8536" i="1"/>
  <c r="P8244" i="1"/>
  <c r="P6211" i="1"/>
  <c r="P7379" i="1"/>
  <c r="P5078" i="1"/>
  <c r="P5079" i="1"/>
  <c r="P8054" i="1"/>
  <c r="P7626" i="1"/>
  <c r="P1783" i="1"/>
  <c r="P2021" i="1"/>
  <c r="P1046" i="1"/>
  <c r="P3077" i="1"/>
  <c r="P5106" i="1"/>
  <c r="P545" i="1"/>
  <c r="P4234" i="1"/>
  <c r="P4426" i="1"/>
  <c r="P4030" i="1"/>
  <c r="P4484" i="1"/>
  <c r="P7746" i="1"/>
  <c r="P9692" i="1"/>
  <c r="P1616" i="1"/>
  <c r="P6861" i="1"/>
  <c r="P9935" i="1"/>
  <c r="P368" i="1"/>
  <c r="P9882" i="1"/>
  <c r="P3078" i="1"/>
  <c r="P848" i="1"/>
  <c r="P1122" i="1"/>
  <c r="P456" i="1"/>
  <c r="P6975" i="1"/>
  <c r="P241" i="1"/>
  <c r="P2309" i="1"/>
  <c r="P7530" i="1"/>
  <c r="P3839" i="1"/>
  <c r="P8194" i="1"/>
  <c r="P2274" i="1"/>
  <c r="P3775" i="1"/>
  <c r="P8946" i="1"/>
  <c r="P6577" i="1"/>
  <c r="P8113" i="1"/>
  <c r="P9352" i="1"/>
  <c r="P5927" i="1"/>
  <c r="P6058" i="1"/>
  <c r="P4195" i="1"/>
  <c r="P2384" i="1"/>
  <c r="P817" i="1"/>
  <c r="P3170" i="1"/>
  <c r="P620" i="1"/>
  <c r="P7747" i="1"/>
  <c r="P1123" i="1"/>
  <c r="P3468" i="1"/>
  <c r="P7907" i="1"/>
  <c r="P7990" i="1"/>
  <c r="P9533" i="1"/>
  <c r="P4160" i="1"/>
  <c r="P5355" i="1"/>
  <c r="P6117" i="1"/>
  <c r="P1253" i="1"/>
  <c r="P4427" i="1"/>
  <c r="P8055" i="1"/>
  <c r="P8977" i="1"/>
  <c r="P9460" i="1"/>
  <c r="P2652" i="1"/>
  <c r="P6033" i="1"/>
  <c r="P4098" i="1"/>
  <c r="P2079" i="1"/>
  <c r="P9991" i="1"/>
  <c r="P5742" i="1"/>
  <c r="P2734" i="1"/>
  <c r="P6811" i="1"/>
  <c r="P4003" i="1"/>
  <c r="P4685" i="1"/>
  <c r="P6677" i="1"/>
  <c r="P1461" i="1"/>
  <c r="P262" i="1"/>
  <c r="P4454" i="1"/>
  <c r="P7959" i="1"/>
  <c r="P8537" i="1"/>
  <c r="P8616" i="1"/>
  <c r="P6771" i="1"/>
  <c r="P1488" i="1"/>
  <c r="P1641" i="1"/>
  <c r="P2560" i="1"/>
  <c r="P5906" i="1"/>
  <c r="P3312" i="1"/>
  <c r="P4943" i="1"/>
  <c r="P3335" i="1"/>
  <c r="P2899" i="1"/>
  <c r="P740" i="1"/>
  <c r="P7317" i="1"/>
  <c r="P395" i="1"/>
  <c r="P5977" i="1"/>
  <c r="P8750" i="1"/>
  <c r="P1097" i="1"/>
  <c r="P7826" i="1"/>
  <c r="P6355" i="1"/>
  <c r="P5214" i="1"/>
  <c r="P1642" i="1"/>
  <c r="P4899" i="1"/>
  <c r="P1489" i="1"/>
  <c r="P1537" i="1"/>
  <c r="P9905" i="1"/>
  <c r="P6862" i="1"/>
  <c r="P6303" i="1"/>
  <c r="P6059" i="1"/>
  <c r="P2412" i="1"/>
  <c r="P8978" i="1"/>
  <c r="P1854" i="1"/>
  <c r="P7941" i="1"/>
  <c r="P2832" i="1"/>
  <c r="P3865" i="1"/>
  <c r="P9027" i="1"/>
  <c r="P7793" i="1"/>
  <c r="P6383" i="1"/>
  <c r="P2385" i="1"/>
  <c r="P1171" i="1"/>
  <c r="P667" i="1"/>
  <c r="P6005" i="1"/>
  <c r="P337" i="1"/>
  <c r="P9811" i="1"/>
  <c r="P1751" i="1"/>
  <c r="P9992" i="1"/>
  <c r="P5298" i="1"/>
  <c r="P6653" i="1"/>
  <c r="P457" i="1"/>
  <c r="P4340" i="1"/>
  <c r="P6626" i="1"/>
  <c r="P9512" i="1"/>
  <c r="P6812" i="1"/>
  <c r="P4455" i="1"/>
  <c r="P5531" i="1"/>
  <c r="P9179" i="1"/>
  <c r="P9993" i="1"/>
  <c r="P4709" i="1"/>
  <c r="P8852" i="1"/>
  <c r="P8821" i="1"/>
  <c r="P7852" i="1"/>
  <c r="P5299" i="1"/>
  <c r="P3676" i="1"/>
  <c r="P6913" i="1"/>
  <c r="P3745" i="1"/>
  <c r="P3494" i="1"/>
  <c r="P3746" i="1"/>
  <c r="P1921" i="1"/>
  <c r="P8822" i="1"/>
  <c r="P8566" i="1"/>
  <c r="P6335" i="1"/>
  <c r="P7827" i="1"/>
  <c r="P6813" i="1"/>
  <c r="P6304" i="1"/>
  <c r="P5978" i="1"/>
  <c r="P9151" i="1"/>
  <c r="P6096" i="1"/>
  <c r="P6060" i="1"/>
  <c r="P1669" i="1"/>
  <c r="P4341" i="1"/>
  <c r="P9353" i="1"/>
  <c r="P8195" i="1"/>
  <c r="P6336" i="1"/>
  <c r="P2653" i="1"/>
  <c r="P4383" i="1"/>
  <c r="P1886" i="1"/>
  <c r="P3336" i="1"/>
  <c r="P6746" i="1"/>
  <c r="P546" i="1"/>
  <c r="P6696" i="1"/>
  <c r="P818" i="1"/>
  <c r="P4710" i="1"/>
  <c r="P648" i="1"/>
  <c r="P4540" i="1"/>
  <c r="P5195" i="1"/>
  <c r="P649" i="1"/>
  <c r="P6547" i="1"/>
  <c r="P7380" i="1"/>
  <c r="P2943" i="1"/>
  <c r="P105" i="1"/>
  <c r="P4428" i="1"/>
  <c r="P6723" i="1"/>
  <c r="P7253" i="1"/>
  <c r="P2735" i="1"/>
  <c r="P8370" i="1"/>
  <c r="P1254" i="1"/>
  <c r="P7991" i="1"/>
  <c r="P1922" i="1"/>
  <c r="P8501" i="1"/>
  <c r="P4819" i="1"/>
  <c r="P9557" i="1"/>
  <c r="P2413" i="1"/>
  <c r="P690" i="1"/>
  <c r="P1566" i="1"/>
  <c r="P2833" i="1"/>
  <c r="P3337" i="1"/>
  <c r="P4342" i="1"/>
  <c r="P6724" i="1"/>
  <c r="P1969" i="1"/>
  <c r="P3604" i="1"/>
  <c r="P3238" i="1"/>
  <c r="P2251" i="1"/>
  <c r="P8751" i="1"/>
  <c r="P6833" i="1"/>
  <c r="P5928" i="1"/>
  <c r="P9438" i="1"/>
  <c r="P2944" i="1"/>
  <c r="P6034" i="1"/>
  <c r="P161" i="1"/>
  <c r="P4249" i="1"/>
  <c r="P8692" i="1"/>
  <c r="P1146" i="1"/>
  <c r="P1272" i="1"/>
  <c r="P9906" i="1"/>
  <c r="P7853" i="1"/>
  <c r="P55" i="1"/>
  <c r="P574" i="1"/>
  <c r="P849" i="1"/>
  <c r="P8371" i="1"/>
  <c r="P5166" i="1"/>
  <c r="P2022" i="1"/>
  <c r="P7427" i="1"/>
  <c r="P6212" i="1"/>
  <c r="P6938" i="1"/>
  <c r="P768" i="1"/>
  <c r="P1567" i="1"/>
  <c r="P8502" i="1"/>
  <c r="P668" i="1"/>
  <c r="P7381" i="1"/>
  <c r="P1670" i="1"/>
  <c r="P3517" i="1"/>
  <c r="P621" i="1"/>
  <c r="P6453" i="1"/>
  <c r="P2386" i="1"/>
  <c r="P4288" i="1"/>
  <c r="P4820" i="1"/>
  <c r="P3048" i="1"/>
  <c r="P3495" i="1"/>
  <c r="P6894" i="1"/>
  <c r="P9461" i="1"/>
  <c r="P2766" i="1"/>
  <c r="P7960" i="1"/>
  <c r="P2834" i="1"/>
  <c r="P7404" i="1"/>
  <c r="P7775" i="1"/>
  <c r="P3205" i="1"/>
  <c r="P6725" i="1"/>
  <c r="P8730" i="1"/>
  <c r="P2686" i="1"/>
  <c r="P575" i="1"/>
  <c r="P6406" i="1"/>
  <c r="P2252" i="1"/>
  <c r="P967" i="1"/>
  <c r="P3496" i="1"/>
  <c r="P313" i="1"/>
  <c r="P9558" i="1"/>
  <c r="P9645" i="1"/>
  <c r="P7531" i="1"/>
  <c r="P7627" i="1"/>
  <c r="P8400" i="1"/>
  <c r="P819" i="1"/>
  <c r="P7655" i="1"/>
  <c r="P3645" i="1"/>
  <c r="P4918" i="1"/>
  <c r="P8114" i="1"/>
  <c r="P8503" i="1"/>
  <c r="P9672" i="1"/>
  <c r="P7879" i="1"/>
  <c r="P6118" i="1"/>
  <c r="P1517" i="1"/>
  <c r="P7992" i="1"/>
  <c r="P7288" i="1"/>
  <c r="P9439" i="1"/>
  <c r="P8268" i="1"/>
  <c r="P427" i="1"/>
  <c r="P1694" i="1"/>
  <c r="P4618" i="1"/>
  <c r="P1947" i="1"/>
  <c r="P2788" i="1"/>
  <c r="P8617" i="1"/>
  <c r="P1784" i="1"/>
  <c r="P7748" i="1"/>
  <c r="P9411" i="1"/>
  <c r="P396" i="1"/>
  <c r="P9152" i="1"/>
  <c r="P3776" i="1"/>
  <c r="P902" i="1"/>
  <c r="P3930" i="1"/>
  <c r="P6834" i="1"/>
  <c r="P8401" i="1"/>
  <c r="P9835" i="1"/>
  <c r="P6213" i="1"/>
  <c r="P3575" i="1"/>
  <c r="P4565" i="1"/>
  <c r="P2331" i="1"/>
  <c r="P3338" i="1"/>
  <c r="P1855" i="1"/>
  <c r="P4099" i="1"/>
  <c r="P6914" i="1"/>
  <c r="P2945" i="1"/>
  <c r="P9907" i="1"/>
  <c r="P5439" i="1"/>
  <c r="P5587" i="1"/>
  <c r="P8023" i="1"/>
  <c r="P820" i="1"/>
  <c r="P3840" i="1"/>
  <c r="P8640" i="1"/>
  <c r="P8269" i="1"/>
  <c r="P8056" i="1"/>
  <c r="P2835" i="1"/>
  <c r="P4968" i="1"/>
  <c r="P4289" i="1"/>
  <c r="P5029" i="1"/>
  <c r="P141" i="1"/>
  <c r="P9295" i="1"/>
  <c r="P8589" i="1"/>
  <c r="P5711" i="1"/>
  <c r="P8088" i="1"/>
  <c r="P4566" i="1"/>
  <c r="P4456" i="1"/>
  <c r="P3407" i="1"/>
  <c r="P6915" i="1"/>
  <c r="P1490" i="1"/>
  <c r="P8693" i="1"/>
  <c r="P650" i="1"/>
  <c r="P5107" i="1"/>
  <c r="P6772" i="1"/>
  <c r="P4758" i="1"/>
  <c r="P4686" i="1"/>
  <c r="P2224" i="1"/>
  <c r="P4031" i="1"/>
  <c r="P1273" i="1"/>
  <c r="P4485" i="1"/>
  <c r="P3339" i="1"/>
  <c r="P9180" i="1"/>
  <c r="P3469" i="1"/>
  <c r="P9440" i="1"/>
  <c r="P9593" i="1"/>
  <c r="P2253" i="1"/>
  <c r="P9087" i="1"/>
  <c r="P3805" i="1"/>
  <c r="P3133" i="1"/>
  <c r="P7723" i="1"/>
  <c r="P1785" i="1"/>
  <c r="P6773" i="1"/>
  <c r="P5498" i="1"/>
  <c r="P6184" i="1"/>
  <c r="P8214" i="1"/>
  <c r="P9181" i="1"/>
  <c r="P1296" i="1"/>
  <c r="P6774" i="1"/>
  <c r="P2023" i="1"/>
  <c r="P5440" i="1"/>
  <c r="P1462" i="1"/>
  <c r="P1568" i="1"/>
  <c r="P9060" i="1"/>
  <c r="P8853" i="1"/>
  <c r="P8979" i="1"/>
  <c r="P5979" i="1"/>
  <c r="P2716" i="1"/>
  <c r="P4567" i="1"/>
  <c r="P1020" i="1"/>
  <c r="P7088" i="1"/>
  <c r="P2736" i="1"/>
  <c r="P6384" i="1"/>
  <c r="P369" i="1"/>
  <c r="P9721" i="1"/>
  <c r="P2869" i="1"/>
  <c r="P3542" i="1"/>
  <c r="P78" i="1"/>
  <c r="P9061" i="1"/>
  <c r="P6697" i="1"/>
  <c r="P5441" i="1"/>
  <c r="P7961" i="1"/>
  <c r="P7382" i="1"/>
  <c r="P2332" i="1"/>
  <c r="P5411" i="1"/>
  <c r="P6243" i="1"/>
  <c r="P9812" i="1"/>
  <c r="P4568" i="1"/>
  <c r="P7165" i="1"/>
  <c r="P6035" i="1"/>
  <c r="P850" i="1"/>
  <c r="P5412" i="1"/>
  <c r="P6273" i="1"/>
  <c r="P8618" i="1"/>
  <c r="P6061" i="1"/>
  <c r="P576" i="1"/>
  <c r="P1431" i="1"/>
  <c r="P8425" i="1"/>
  <c r="P3340" i="1"/>
  <c r="P1923" i="1"/>
  <c r="P2767" i="1"/>
  <c r="P6939" i="1"/>
  <c r="P4619" i="1"/>
  <c r="P3543" i="1"/>
  <c r="P1518" i="1"/>
  <c r="P7318" i="1"/>
  <c r="P9963" i="1"/>
  <c r="P5499" i="1"/>
  <c r="P5798" i="1"/>
  <c r="P7993" i="1"/>
  <c r="P1970" i="1"/>
  <c r="P1819" i="1"/>
  <c r="P8476" i="1"/>
  <c r="P8538" i="1"/>
  <c r="P741" i="1"/>
  <c r="P7556" i="1"/>
  <c r="P4711" i="1"/>
  <c r="P4541" i="1"/>
  <c r="P7908" i="1"/>
  <c r="P1075" i="1"/>
  <c r="P5274" i="1"/>
  <c r="P7942" i="1"/>
  <c r="P1721" i="1"/>
  <c r="P9756" i="1"/>
  <c r="P3286" i="1"/>
  <c r="P4821" i="1"/>
  <c r="P3372" i="1"/>
  <c r="P5825" i="1"/>
  <c r="P7254" i="1"/>
  <c r="P742" i="1"/>
  <c r="P4384" i="1"/>
  <c r="P6518" i="1"/>
  <c r="P3677" i="1"/>
  <c r="P3899" i="1"/>
  <c r="P4595" i="1"/>
  <c r="P4128" i="1"/>
  <c r="P1538" i="1"/>
  <c r="P9244" i="1"/>
  <c r="P821" i="1"/>
  <c r="P5676" i="1"/>
  <c r="P1021" i="1"/>
  <c r="P5215" i="1"/>
  <c r="P1491" i="1"/>
  <c r="P6006" i="1"/>
  <c r="P3806" i="1"/>
  <c r="P6356" i="1"/>
  <c r="P7680" i="1"/>
  <c r="P4100" i="1"/>
  <c r="P547" i="1"/>
  <c r="P2737" i="1"/>
  <c r="P3497" i="1"/>
  <c r="P1722" i="1"/>
  <c r="P7255" i="1"/>
  <c r="P9856" i="1"/>
  <c r="P1274" i="1"/>
  <c r="P4657" i="1"/>
  <c r="P9780" i="1"/>
  <c r="P3107" i="1"/>
  <c r="P3646" i="1"/>
  <c r="P3900" i="1"/>
  <c r="P2687" i="1"/>
  <c r="P428" i="1"/>
  <c r="P794" i="1"/>
  <c r="P9534" i="1"/>
  <c r="P9757" i="1"/>
  <c r="P8900" i="1"/>
  <c r="P1230" i="1"/>
  <c r="P1324" i="1"/>
  <c r="P6490" i="1"/>
  <c r="P7854" i="1"/>
  <c r="P7656" i="1"/>
  <c r="P6698" i="1"/>
  <c r="P8880" i="1"/>
  <c r="P1370" i="1"/>
  <c r="P481" i="1"/>
  <c r="P6548" i="1"/>
  <c r="P9412" i="1"/>
  <c r="P1387" i="1"/>
  <c r="P9836" i="1"/>
  <c r="P3544" i="1"/>
  <c r="P429" i="1"/>
  <c r="P106" i="1"/>
  <c r="P6036" i="1"/>
  <c r="P4069" i="1"/>
  <c r="P3498" i="1"/>
  <c r="P5853" i="1"/>
  <c r="P8057" i="1"/>
  <c r="P2102" i="1"/>
  <c r="P430" i="1"/>
  <c r="P4596" i="1"/>
  <c r="P9462" i="1"/>
  <c r="P2103" i="1"/>
  <c r="P7994" i="1"/>
  <c r="P1022" i="1"/>
  <c r="P2170" i="1"/>
  <c r="P4731" i="1"/>
  <c r="P769" i="1"/>
  <c r="P9964" i="1"/>
  <c r="P4429" i="1"/>
  <c r="P8731" i="1"/>
  <c r="P2225" i="1"/>
  <c r="P2487" i="1"/>
  <c r="P1325" i="1"/>
  <c r="P107" i="1"/>
  <c r="P9354" i="1"/>
  <c r="P4314" i="1"/>
  <c r="P108" i="1"/>
  <c r="P1201" i="1"/>
  <c r="P1643" i="1"/>
  <c r="P2138" i="1"/>
  <c r="P9994" i="1"/>
  <c r="P1231" i="1"/>
  <c r="P3956" i="1"/>
  <c r="P5532" i="1"/>
  <c r="P1326" i="1"/>
  <c r="P338" i="1"/>
  <c r="P8477" i="1"/>
  <c r="P651" i="1"/>
  <c r="P3605" i="1"/>
  <c r="P743" i="1"/>
  <c r="P4032" i="1"/>
  <c r="P7962" i="1"/>
  <c r="P2139" i="1"/>
  <c r="P2717" i="1"/>
  <c r="P9132" i="1"/>
  <c r="P458" i="1"/>
  <c r="P4385" i="1"/>
  <c r="P7289" i="1"/>
  <c r="P9088" i="1"/>
  <c r="P7995" i="1"/>
  <c r="P4712" i="1"/>
  <c r="P8426" i="1"/>
  <c r="P2441" i="1"/>
  <c r="P903" i="1"/>
  <c r="P56" i="1"/>
  <c r="P4033" i="1"/>
  <c r="P7352" i="1"/>
  <c r="P7290" i="1"/>
  <c r="P4315" i="1"/>
  <c r="P2812" i="1"/>
  <c r="P1147" i="1"/>
  <c r="P3265" i="1"/>
  <c r="P3841" i="1"/>
  <c r="P720" i="1"/>
  <c r="P9813" i="1"/>
  <c r="P5275" i="1"/>
  <c r="P9089" i="1"/>
  <c r="P9883" i="1"/>
  <c r="P2633" i="1"/>
  <c r="P3432" i="1"/>
  <c r="P5712" i="1"/>
  <c r="P8058" i="1"/>
  <c r="P5474" i="1"/>
  <c r="P7114" i="1"/>
  <c r="P3678" i="1"/>
  <c r="P2522" i="1"/>
  <c r="P9182" i="1"/>
  <c r="P5560" i="1"/>
  <c r="P7828" i="1"/>
  <c r="P7256" i="1"/>
  <c r="P6863" i="1"/>
  <c r="P431" i="1"/>
  <c r="P1255" i="1"/>
  <c r="P7855" i="1"/>
  <c r="P7695" i="1"/>
  <c r="P2140" i="1"/>
  <c r="P8175" i="1"/>
  <c r="P7448" i="1"/>
  <c r="P6157" i="1"/>
  <c r="P7602" i="1"/>
  <c r="P4235" i="1"/>
  <c r="P6976" i="1"/>
  <c r="P990" i="1"/>
  <c r="P8980" i="1"/>
  <c r="P2254" i="1"/>
  <c r="P9355" i="1"/>
  <c r="P1671" i="1"/>
  <c r="P2836" i="1"/>
  <c r="P4713" i="1"/>
  <c r="P9441" i="1"/>
  <c r="P5300" i="1"/>
  <c r="P1820" i="1"/>
  <c r="P770" i="1"/>
  <c r="P7909" i="1"/>
  <c r="P3807" i="1"/>
  <c r="P5389" i="1"/>
  <c r="P1856" i="1"/>
  <c r="P9559" i="1"/>
  <c r="P2610" i="1"/>
  <c r="P1723" i="1"/>
  <c r="P822" i="1"/>
  <c r="P2045" i="1"/>
  <c r="P1297" i="1"/>
  <c r="P8694" i="1"/>
  <c r="P162" i="1"/>
  <c r="P6357" i="1"/>
  <c r="P6143" i="1"/>
  <c r="P2465" i="1"/>
  <c r="P6864" i="1"/>
  <c r="P509" i="1"/>
  <c r="P2611" i="1"/>
  <c r="P8196" i="1"/>
  <c r="P3931" i="1"/>
  <c r="P510" i="1"/>
  <c r="P9722" i="1"/>
  <c r="P8504" i="1"/>
  <c r="P9266" i="1"/>
  <c r="P5769" i="1"/>
  <c r="P4870" i="1"/>
  <c r="P9646" i="1"/>
  <c r="P8427" i="1"/>
  <c r="P6062" i="1"/>
  <c r="P1786" i="1"/>
  <c r="P4687" i="1"/>
  <c r="P874" i="1"/>
  <c r="P2738" i="1"/>
  <c r="P904" i="1"/>
  <c r="P6385" i="1"/>
  <c r="P2612" i="1"/>
  <c r="P8732" i="1"/>
  <c r="P5929" i="1"/>
  <c r="P3808" i="1"/>
  <c r="P6274" i="1"/>
  <c r="P5826" i="1"/>
  <c r="P3957" i="1"/>
  <c r="P6601" i="1"/>
  <c r="P2255" i="1"/>
  <c r="P9837" i="1"/>
  <c r="P6337" i="1"/>
  <c r="P597" i="1"/>
  <c r="P2654" i="1"/>
  <c r="P1752" i="1"/>
  <c r="P6747" i="1"/>
  <c r="P9965" i="1"/>
  <c r="P4196" i="1"/>
  <c r="P7681" i="1"/>
  <c r="P2414" i="1"/>
  <c r="P5827" i="1"/>
  <c r="P1202" i="1"/>
  <c r="P5677" i="1"/>
  <c r="P9117" i="1"/>
  <c r="P7749" i="1"/>
  <c r="P7002" i="1"/>
  <c r="P9560" i="1"/>
  <c r="P3341" i="1"/>
  <c r="P2900" i="1"/>
  <c r="P3239" i="1"/>
  <c r="P9673" i="1"/>
  <c r="P8901" i="1"/>
  <c r="P3287" i="1"/>
  <c r="P4101" i="1"/>
  <c r="P6602" i="1"/>
  <c r="P511" i="1"/>
  <c r="P6037" i="1"/>
  <c r="P5743" i="1"/>
  <c r="P6275" i="1"/>
  <c r="P2141" i="1"/>
  <c r="P7776" i="1"/>
  <c r="P187" i="1"/>
  <c r="P9205" i="1"/>
  <c r="P6426" i="1"/>
  <c r="P3866" i="1"/>
  <c r="P6775" i="1"/>
  <c r="P1672" i="1"/>
  <c r="P2142" i="1"/>
  <c r="P4386" i="1"/>
  <c r="P5442" i="1"/>
  <c r="P7032" i="1"/>
  <c r="P3266" i="1"/>
  <c r="P3499" i="1"/>
  <c r="P8089" i="1"/>
  <c r="P5500" i="1"/>
  <c r="P4969" i="1"/>
  <c r="P3518" i="1"/>
  <c r="P8567" i="1"/>
  <c r="P1857" i="1"/>
  <c r="P287" i="1"/>
  <c r="P2256" i="1"/>
  <c r="P2333" i="1"/>
  <c r="P211" i="1"/>
  <c r="P7033" i="1"/>
  <c r="P8402" i="1"/>
  <c r="P4129" i="1"/>
  <c r="P8733" i="1"/>
  <c r="P8947" i="1"/>
  <c r="P7143" i="1"/>
  <c r="P2946" i="1"/>
  <c r="P9028" i="1"/>
  <c r="P7963" i="1"/>
  <c r="P5744" i="1"/>
  <c r="P3433" i="1"/>
  <c r="P3171" i="1"/>
  <c r="P4070" i="1"/>
  <c r="P4871" i="1"/>
  <c r="P3108" i="1"/>
  <c r="P7880" i="1"/>
  <c r="P6776" i="1"/>
  <c r="P5533" i="1"/>
  <c r="P2739" i="1"/>
  <c r="P9118" i="1"/>
  <c r="P8881" i="1"/>
  <c r="P2837" i="1"/>
  <c r="P936" i="1"/>
  <c r="P6578" i="1"/>
  <c r="P7115" i="1"/>
  <c r="P5799" i="1"/>
  <c r="P7220" i="1"/>
  <c r="P4658" i="1"/>
  <c r="P7473" i="1"/>
  <c r="P6699" i="1"/>
  <c r="P4714" i="1"/>
  <c r="P4486" i="1"/>
  <c r="P3206" i="1"/>
  <c r="P2356" i="1"/>
  <c r="P5332" i="1"/>
  <c r="P2655" i="1"/>
  <c r="P851" i="1"/>
  <c r="P7144" i="1"/>
  <c r="P5800" i="1"/>
  <c r="P512" i="1"/>
  <c r="P8301" i="1"/>
  <c r="P852" i="1"/>
  <c r="P8641" i="1"/>
  <c r="P2613" i="1"/>
  <c r="P7557" i="1"/>
  <c r="P5907" i="1"/>
  <c r="P9995" i="1"/>
  <c r="P4597" i="1"/>
  <c r="P9356" i="1"/>
  <c r="P6700" i="1"/>
  <c r="P2171" i="1"/>
  <c r="P7657" i="1"/>
  <c r="P142" i="1"/>
  <c r="P6338" i="1"/>
  <c r="P3408" i="1"/>
  <c r="P3519" i="1"/>
  <c r="P1596" i="1"/>
  <c r="P9814" i="1"/>
  <c r="P8921" i="1"/>
  <c r="P1298" i="1"/>
  <c r="P6454" i="1"/>
  <c r="P7777" i="1"/>
  <c r="P6185" i="1"/>
  <c r="P1124" i="1"/>
  <c r="P7221" i="1"/>
  <c r="P4250" i="1"/>
  <c r="P3747" i="1"/>
  <c r="P4405" i="1"/>
  <c r="P9357" i="1"/>
  <c r="P1432" i="1"/>
  <c r="P744" i="1"/>
  <c r="P9513" i="1"/>
  <c r="P5930" i="1"/>
  <c r="P1047" i="1"/>
  <c r="P2813" i="1"/>
  <c r="P9857" i="1"/>
  <c r="P3409" i="1"/>
  <c r="P6654" i="1"/>
  <c r="P9723" i="1"/>
  <c r="P6038" i="1"/>
  <c r="P9514" i="1"/>
  <c r="P8144" i="1"/>
  <c r="P7794" i="1"/>
  <c r="P691" i="1"/>
  <c r="P8948" i="1"/>
  <c r="P143" i="1"/>
  <c r="P5301" i="1"/>
  <c r="P4847" i="1"/>
  <c r="P1858" i="1"/>
  <c r="P9119" i="1"/>
  <c r="P5652" i="1"/>
  <c r="P3982" i="1"/>
  <c r="P513" i="1"/>
  <c r="P8372" i="1"/>
  <c r="P6305" i="1"/>
  <c r="P4511" i="1"/>
  <c r="P514" i="1"/>
  <c r="P4430" i="1"/>
  <c r="P3748" i="1"/>
  <c r="P9183" i="1"/>
  <c r="P188" i="1"/>
  <c r="P3049" i="1"/>
  <c r="P5443" i="1"/>
  <c r="P3958" i="1"/>
  <c r="P4970" i="1"/>
  <c r="P3267" i="1"/>
  <c r="P5501" i="1"/>
  <c r="P4512" i="1"/>
  <c r="P4034" i="1"/>
  <c r="P8197" i="1"/>
  <c r="P1023" i="1"/>
  <c r="P6358" i="1"/>
  <c r="P7187" i="1"/>
  <c r="P9184" i="1"/>
  <c r="P9133" i="1"/>
  <c r="P6491" i="1"/>
  <c r="P6701" i="1"/>
  <c r="P991" i="1"/>
  <c r="P8590" i="1"/>
  <c r="P5080" i="1"/>
  <c r="P5980" i="1"/>
  <c r="P7856" i="1"/>
  <c r="P2310" i="1"/>
  <c r="P4688" i="1"/>
  <c r="P2986" i="1"/>
  <c r="P5854" i="1"/>
  <c r="P2523" i="1"/>
  <c r="P8854" i="1"/>
  <c r="P397" i="1"/>
  <c r="P7829" i="1"/>
  <c r="P459" i="1"/>
  <c r="P6519" i="1"/>
  <c r="P432" i="1"/>
  <c r="P9296" i="1"/>
  <c r="P5167" i="1"/>
  <c r="P5502" i="1"/>
  <c r="P4689" i="1"/>
  <c r="P6306" i="1"/>
  <c r="P2524" i="1"/>
  <c r="P7910" i="1"/>
  <c r="P8176" i="1"/>
  <c r="P9966" i="1"/>
  <c r="P5952" i="1"/>
  <c r="P7405" i="1"/>
  <c r="P4487" i="1"/>
  <c r="P4971" i="1"/>
  <c r="P5890" i="1"/>
  <c r="P7003" i="1"/>
  <c r="P8450" i="1"/>
  <c r="P8215" i="1"/>
  <c r="P3679" i="1"/>
  <c r="P6359" i="1"/>
  <c r="P2901" i="1"/>
  <c r="P3647" i="1"/>
  <c r="P163" i="1"/>
  <c r="P1125" i="1"/>
  <c r="P692" i="1"/>
  <c r="P3606" i="1"/>
  <c r="P6579" i="1"/>
  <c r="P6549" i="1"/>
  <c r="P2656" i="1"/>
  <c r="P2415" i="1"/>
  <c r="P1673" i="1"/>
  <c r="P1463" i="1"/>
  <c r="P6520" i="1"/>
  <c r="P5503" i="1"/>
  <c r="P1859" i="1"/>
  <c r="P8981" i="1"/>
  <c r="P5891" i="1"/>
  <c r="P4161" i="1"/>
  <c r="P314" i="1"/>
  <c r="P7449" i="1"/>
  <c r="P1347" i="1"/>
  <c r="P1464" i="1"/>
  <c r="P652" i="1"/>
  <c r="P2838" i="1"/>
  <c r="P823" i="1"/>
  <c r="P4620" i="1"/>
  <c r="P5504" i="1"/>
  <c r="P6307" i="1"/>
  <c r="P1275" i="1"/>
  <c r="P9245" i="1"/>
  <c r="P2525" i="1"/>
  <c r="P3607" i="1"/>
  <c r="P5828" i="1"/>
  <c r="P2902" i="1"/>
  <c r="P7474" i="1"/>
  <c r="P968" i="1"/>
  <c r="P2688" i="1"/>
  <c r="P3313" i="1"/>
  <c r="P3959" i="1"/>
  <c r="P693" i="1"/>
  <c r="P6339" i="1"/>
  <c r="P4102" i="1"/>
  <c r="P5892" i="1"/>
  <c r="P2657" i="1"/>
  <c r="P7750" i="1"/>
  <c r="P8734" i="1"/>
  <c r="P4103" i="1"/>
  <c r="P9627" i="1"/>
  <c r="P2104" i="1"/>
  <c r="P7116" i="1"/>
  <c r="P1126" i="1"/>
  <c r="P4251" i="1"/>
  <c r="P9267" i="1"/>
  <c r="P9134" i="1"/>
  <c r="P5356" i="1"/>
  <c r="P5081" i="1"/>
  <c r="P7188" i="1"/>
  <c r="P5770" i="1"/>
  <c r="P3545" i="1"/>
  <c r="P3288" i="1"/>
  <c r="P8999" i="1"/>
  <c r="P9967" i="1"/>
  <c r="P2105" i="1"/>
  <c r="P1996" i="1"/>
  <c r="P992" i="1"/>
  <c r="P1465" i="1"/>
  <c r="P1098" i="1"/>
  <c r="P8428" i="1"/>
  <c r="P9758" i="1"/>
  <c r="P7428" i="1"/>
  <c r="P3109" i="1"/>
  <c r="P2870" i="1"/>
  <c r="P9297" i="1"/>
  <c r="P6407" i="1"/>
  <c r="P1971" i="1"/>
  <c r="P6244" i="1"/>
  <c r="P3715" i="1"/>
  <c r="P8882" i="1"/>
  <c r="P6940" i="1"/>
  <c r="P7696" i="1"/>
  <c r="P8478" i="1"/>
  <c r="P4972" i="1"/>
  <c r="P4513" i="1"/>
  <c r="P824" i="1"/>
  <c r="P9535" i="1"/>
  <c r="P6386" i="1"/>
  <c r="P875" i="1"/>
  <c r="P5713" i="1"/>
  <c r="P2194" i="1"/>
  <c r="P288" i="1"/>
  <c r="P2195" i="1"/>
  <c r="P212" i="1"/>
  <c r="P7682" i="1"/>
  <c r="P9185" i="1"/>
  <c r="P7558" i="1"/>
  <c r="P3648" i="1"/>
  <c r="P7996" i="1"/>
  <c r="P3314" i="1"/>
  <c r="P1466" i="1"/>
  <c r="P6144" i="1"/>
  <c r="P2789" i="1"/>
  <c r="P8922" i="1"/>
  <c r="P937" i="1"/>
  <c r="P4598" i="1"/>
  <c r="P6835" i="1"/>
  <c r="P5216" i="1"/>
  <c r="P8335" i="1"/>
  <c r="P2740" i="1"/>
  <c r="P1203" i="1"/>
  <c r="P1276" i="1"/>
  <c r="P1787" i="1"/>
  <c r="P7450" i="1"/>
  <c r="P598" i="1"/>
  <c r="P7257" i="1"/>
  <c r="P4343" i="1"/>
  <c r="P5745" i="1"/>
  <c r="P6702" i="1"/>
  <c r="P6550" i="1"/>
  <c r="P2929" i="1"/>
  <c r="P6603" i="1"/>
  <c r="P2143" i="1"/>
  <c r="P1048" i="1"/>
  <c r="P482" i="1"/>
  <c r="P8145" i="1"/>
  <c r="P7319" i="1"/>
  <c r="P4973" i="1"/>
  <c r="P483" i="1"/>
  <c r="P8778" i="1"/>
  <c r="P9936" i="1"/>
  <c r="P7830" i="1"/>
  <c r="P242" i="1"/>
  <c r="P1724" i="1"/>
  <c r="P9759" i="1"/>
  <c r="P4488" i="1"/>
  <c r="P5588" i="1"/>
  <c r="P745" i="1"/>
  <c r="P9996" i="1"/>
  <c r="P9628" i="1"/>
  <c r="P2196" i="1"/>
  <c r="P5108" i="1"/>
  <c r="P1539" i="1"/>
  <c r="P1569" i="1"/>
  <c r="P3016" i="1"/>
  <c r="P5589" i="1"/>
  <c r="P577" i="1"/>
  <c r="P3110" i="1"/>
  <c r="P9463" i="1"/>
  <c r="P7189" i="1"/>
  <c r="P8539" i="1"/>
  <c r="P993" i="1"/>
  <c r="P2442" i="1"/>
  <c r="P1788" i="1"/>
  <c r="P8245" i="1"/>
  <c r="P3207" i="1"/>
  <c r="P7451" i="1"/>
  <c r="P2614" i="1"/>
  <c r="P3749" i="1"/>
  <c r="P4360" i="1"/>
  <c r="P6245" i="1"/>
  <c r="P4290" i="1"/>
  <c r="P8336" i="1"/>
  <c r="P4872" i="1"/>
  <c r="P4822" i="1"/>
  <c r="P1172" i="1"/>
  <c r="P4787" i="1"/>
  <c r="P5390" i="1"/>
  <c r="P9693" i="1"/>
  <c r="P7117" i="1"/>
  <c r="P8591" i="1"/>
  <c r="P4071" i="1"/>
  <c r="P795" i="1"/>
  <c r="P6777" i="1"/>
  <c r="P7881" i="1"/>
  <c r="P4197" i="1"/>
  <c r="P1388" i="1"/>
  <c r="P1173" i="1"/>
  <c r="P4252" i="1"/>
  <c r="P2046" i="1"/>
  <c r="P1299" i="1"/>
  <c r="P1327" i="1"/>
  <c r="P3050" i="1"/>
  <c r="P4198" i="1"/>
  <c r="P5255" i="1"/>
  <c r="P5413" i="1"/>
  <c r="P876" i="1"/>
  <c r="P4715" i="1"/>
  <c r="P5931" i="1"/>
  <c r="P8302" i="1"/>
  <c r="P6360" i="1"/>
  <c r="P877" i="1"/>
  <c r="P7697" i="1"/>
  <c r="P9298" i="1"/>
  <c r="P2488" i="1"/>
  <c r="P9090" i="1"/>
  <c r="P6214" i="1"/>
  <c r="P7222" i="1"/>
  <c r="P994" i="1"/>
  <c r="P3649" i="1"/>
  <c r="P9908" i="1"/>
  <c r="P1570" i="1"/>
  <c r="P8024" i="1"/>
  <c r="P1753" i="1"/>
  <c r="P1277" i="1"/>
  <c r="P9629" i="1"/>
  <c r="P1414" i="1"/>
  <c r="P6492" i="1"/>
  <c r="P548" i="1"/>
  <c r="P5082" i="1"/>
  <c r="P1348" i="1"/>
  <c r="P8923" i="1"/>
  <c r="P6039" i="1"/>
  <c r="P9413" i="1"/>
  <c r="P7943" i="1"/>
  <c r="P1821" i="1"/>
  <c r="P23" i="1"/>
  <c r="P4035" i="1"/>
  <c r="P2489" i="1"/>
  <c r="P7258" i="1"/>
  <c r="P7223" i="1"/>
  <c r="P4344" i="1"/>
  <c r="P7118" i="1"/>
  <c r="P7224" i="1"/>
  <c r="P9647" i="1"/>
  <c r="P721" i="1"/>
  <c r="P9414" i="1"/>
  <c r="P694" i="1"/>
  <c r="P6627" i="1"/>
  <c r="P3576" i="1"/>
  <c r="P2106" i="1"/>
  <c r="P1278" i="1"/>
  <c r="P3373" i="1"/>
  <c r="P2387" i="1"/>
  <c r="P8373" i="1"/>
  <c r="P6836" i="1"/>
  <c r="P1371" i="1"/>
  <c r="P6628" i="1"/>
  <c r="P9268" i="1"/>
  <c r="P599" i="1"/>
  <c r="P8403" i="1"/>
  <c r="P189" i="1"/>
  <c r="P905" i="1"/>
  <c r="P8642" i="1"/>
  <c r="P6521" i="1"/>
  <c r="P1822" i="1"/>
  <c r="P3809" i="1"/>
  <c r="P7532" i="1"/>
  <c r="P5953" i="1"/>
  <c r="P6814" i="1"/>
  <c r="P5829" i="1"/>
  <c r="P109" i="1"/>
  <c r="P6977" i="1"/>
  <c r="P1924" i="1"/>
  <c r="P825" i="1"/>
  <c r="P7944" i="1"/>
  <c r="P7628" i="1"/>
  <c r="P9319" i="1"/>
  <c r="P3608" i="1"/>
  <c r="P1415" i="1"/>
  <c r="P9091" i="1"/>
  <c r="P906" i="1"/>
  <c r="P9186" i="1"/>
  <c r="P6604" i="1"/>
  <c r="P5357" i="1"/>
  <c r="P8216" i="1"/>
  <c r="P6726" i="1"/>
  <c r="P289" i="1"/>
  <c r="P4919" i="1"/>
  <c r="P6361" i="1"/>
  <c r="P6040" i="1"/>
  <c r="P8374" i="1"/>
  <c r="P878" i="1"/>
  <c r="P1823" i="1"/>
  <c r="P7353" i="1"/>
  <c r="P6678" i="1"/>
  <c r="P9884" i="1"/>
  <c r="P2947" i="1"/>
  <c r="P5333" i="1"/>
  <c r="P8177" i="1"/>
  <c r="P695" i="1"/>
  <c r="P3017" i="1"/>
  <c r="P3750" i="1"/>
  <c r="P6455" i="1"/>
  <c r="P7320" i="1"/>
  <c r="P1148" i="1"/>
  <c r="P515" i="1"/>
  <c r="P6837" i="1"/>
  <c r="P3315" i="1"/>
  <c r="P3268" i="1"/>
  <c r="P5714" i="1"/>
  <c r="P4974" i="1"/>
  <c r="P7291" i="1"/>
  <c r="P6655" i="1"/>
  <c r="P5083" i="1"/>
  <c r="P9442" i="1"/>
  <c r="P5855" i="1"/>
  <c r="P7778" i="1"/>
  <c r="P398" i="1"/>
  <c r="P8801" i="1"/>
  <c r="P4199" i="1"/>
  <c r="P8115" i="1"/>
  <c r="P8592" i="1"/>
  <c r="P9885" i="1"/>
  <c r="P6916" i="1"/>
  <c r="P9415" i="1"/>
  <c r="P3018" i="1"/>
  <c r="P9092" i="1"/>
  <c r="P9858" i="1"/>
  <c r="P9997" i="1"/>
  <c r="P6007" i="1"/>
  <c r="P1571" i="1"/>
  <c r="P938" i="1"/>
  <c r="P9416" i="1"/>
  <c r="P3901" i="1"/>
  <c r="P6551" i="1"/>
  <c r="P1597" i="1"/>
  <c r="P9859" i="1"/>
  <c r="P7034" i="1"/>
  <c r="P8593" i="1"/>
  <c r="P1860" i="1"/>
  <c r="P2790" i="1"/>
  <c r="P3546" i="1"/>
  <c r="P2172" i="1"/>
  <c r="P3470" i="1"/>
  <c r="P8568" i="1"/>
  <c r="P578" i="1"/>
  <c r="P4130" i="1"/>
  <c r="P2443" i="1"/>
  <c r="P484" i="1"/>
  <c r="P6629" i="1"/>
  <c r="P6630" i="1"/>
  <c r="P8270" i="1"/>
  <c r="P6865" i="1"/>
  <c r="P2275" i="1"/>
  <c r="P8479" i="1"/>
  <c r="P5981" i="1"/>
  <c r="P1617" i="1"/>
  <c r="P5678" i="1"/>
  <c r="P9206" i="1"/>
  <c r="P7475" i="1"/>
  <c r="P1300" i="1"/>
  <c r="P8855" i="1"/>
  <c r="P370" i="1"/>
  <c r="P3547" i="1"/>
  <c r="P6427" i="1"/>
  <c r="P6727" i="1"/>
  <c r="P7779" i="1"/>
  <c r="P213" i="1"/>
  <c r="P579" i="1"/>
  <c r="P2741" i="1"/>
  <c r="P6246" i="1"/>
  <c r="P7354" i="1"/>
  <c r="P5771" i="1"/>
  <c r="P4489" i="1"/>
  <c r="P6247" i="1"/>
  <c r="P3751" i="1"/>
  <c r="P9815" i="1"/>
  <c r="P4200" i="1"/>
  <c r="P4848" i="1"/>
  <c r="P6631" i="1"/>
  <c r="P2226" i="1"/>
  <c r="P5715" i="1"/>
  <c r="P4201" i="1"/>
  <c r="P6119" i="1"/>
  <c r="P1127" i="1"/>
  <c r="P190" i="1"/>
  <c r="P9648" i="1"/>
  <c r="P6456" i="1"/>
  <c r="P1467" i="1"/>
  <c r="P5716" i="1"/>
  <c r="P4236" i="1"/>
  <c r="P399" i="1"/>
  <c r="P9674" i="1"/>
  <c r="P4253" i="1"/>
  <c r="P600" i="1"/>
  <c r="P7698" i="1"/>
  <c r="P3548" i="1"/>
  <c r="P3810" i="1"/>
  <c r="P8752" i="1"/>
  <c r="P9379" i="1"/>
  <c r="P9029" i="1"/>
  <c r="P4490" i="1"/>
  <c r="P191" i="1"/>
  <c r="P2791" i="1"/>
  <c r="P2388" i="1"/>
  <c r="P2987" i="1"/>
  <c r="P2080" i="1"/>
  <c r="P995" i="1"/>
  <c r="P4900" i="1"/>
  <c r="P4920" i="1"/>
  <c r="P8643" i="1"/>
  <c r="P1887" i="1"/>
  <c r="P7225" i="1"/>
  <c r="P7035" i="1"/>
  <c r="P4004" i="1"/>
  <c r="P6215" i="1"/>
  <c r="P2839" i="1"/>
  <c r="P3172" i="1"/>
  <c r="P24" i="1"/>
  <c r="P8594" i="1"/>
  <c r="P4975" i="1"/>
  <c r="P2689" i="1"/>
  <c r="P3173" i="1"/>
  <c r="P1328" i="1"/>
  <c r="P3134" i="1"/>
  <c r="P939" i="1"/>
  <c r="P79" i="1"/>
  <c r="P4162" i="1"/>
  <c r="P8823" i="1"/>
  <c r="P4788" i="1"/>
  <c r="P5982" i="1"/>
  <c r="P9649" i="1"/>
  <c r="P3079" i="1"/>
  <c r="P4944" i="1"/>
  <c r="P2227" i="1"/>
  <c r="P6679" i="1"/>
  <c r="P6216" i="1"/>
  <c r="P722" i="1"/>
  <c r="P8540" i="1"/>
  <c r="P3080" i="1"/>
  <c r="P9724" i="1"/>
  <c r="P3434" i="1"/>
  <c r="P2690" i="1"/>
  <c r="P7831" i="1"/>
  <c r="P4569" i="1"/>
  <c r="P1754" i="1"/>
  <c r="P3051" i="1"/>
  <c r="P8505" i="1"/>
  <c r="P1674" i="1"/>
  <c r="P7292" i="1"/>
  <c r="P8924" i="1"/>
  <c r="P2107" i="1"/>
  <c r="P9492" i="1"/>
  <c r="P3609" i="1"/>
  <c r="P1997" i="1"/>
  <c r="P3716" i="1"/>
  <c r="P6838" i="1"/>
  <c r="P3019" i="1"/>
  <c r="P9725" i="1"/>
  <c r="P7036" i="1"/>
  <c r="P1755" i="1"/>
  <c r="P2691" i="1"/>
  <c r="P9443" i="1"/>
  <c r="P1925" i="1"/>
  <c r="P7321" i="1"/>
  <c r="P3650" i="1"/>
  <c r="P3983" i="1"/>
  <c r="P460" i="1"/>
  <c r="P7226" i="1"/>
  <c r="P4291" i="1"/>
  <c r="P7004" i="1"/>
  <c r="P696" i="1"/>
  <c r="P697" i="1"/>
  <c r="P6941" i="1"/>
  <c r="P549" i="1"/>
  <c r="P2257" i="1"/>
  <c r="P4254" i="1"/>
  <c r="P1349" i="1"/>
  <c r="P7005" i="1"/>
  <c r="P4690" i="1"/>
  <c r="P9536" i="1"/>
  <c r="P371" i="1"/>
  <c r="P622" i="1"/>
  <c r="P5168" i="1"/>
  <c r="P1433" i="1"/>
  <c r="P6978" i="1"/>
  <c r="P826" i="1"/>
  <c r="P6979" i="1"/>
  <c r="P940" i="1"/>
  <c r="P6815" i="1"/>
  <c r="P3549" i="1"/>
  <c r="P9135" i="1"/>
  <c r="P6186" i="1"/>
  <c r="P1888" i="1"/>
  <c r="P2814" i="1"/>
  <c r="P6980" i="1"/>
  <c r="P6428" i="1"/>
  <c r="P2634" i="1"/>
  <c r="P3240" i="1"/>
  <c r="P516" i="1"/>
  <c r="P1695" i="1"/>
  <c r="P4691" i="1"/>
  <c r="P3135" i="1"/>
  <c r="P4716" i="1"/>
  <c r="P4005" i="1"/>
  <c r="P746" i="1"/>
  <c r="P6457" i="1"/>
  <c r="P8856" i="1"/>
  <c r="P6008" i="1"/>
  <c r="P2228" i="1"/>
  <c r="P5590" i="1"/>
  <c r="P3081" i="1"/>
  <c r="P9000" i="1"/>
  <c r="P1204" i="1"/>
  <c r="P8146" i="1"/>
  <c r="P4849" i="1"/>
  <c r="P2466" i="1"/>
  <c r="P9909" i="1"/>
  <c r="P4621" i="1"/>
  <c r="P7533" i="1"/>
  <c r="P8569" i="1"/>
  <c r="P6866" i="1"/>
  <c r="P5679" i="1"/>
  <c r="P8735" i="1"/>
  <c r="P8059" i="1"/>
  <c r="P8713" i="1"/>
  <c r="P263" i="1"/>
  <c r="P1756" i="1"/>
  <c r="P372" i="1"/>
  <c r="P9444" i="1"/>
  <c r="P9937" i="1"/>
  <c r="P8595" i="1"/>
  <c r="P7911" i="1"/>
  <c r="P3842" i="1"/>
  <c r="P7501" i="1"/>
  <c r="P5217" i="1"/>
  <c r="P6895" i="1"/>
  <c r="P485" i="1"/>
  <c r="P8570" i="1"/>
  <c r="P6120" i="1"/>
  <c r="P4542" i="1"/>
  <c r="P1618" i="1"/>
  <c r="P9246" i="1"/>
  <c r="P4457" i="1"/>
  <c r="P2588" i="1"/>
  <c r="P9247" i="1"/>
  <c r="P3752" i="1"/>
  <c r="P8451" i="1"/>
  <c r="P2815" i="1"/>
  <c r="P8949" i="1"/>
  <c r="P5358" i="1"/>
  <c r="P9207" i="1"/>
  <c r="P9417" i="1"/>
  <c r="P2258" i="1"/>
  <c r="P6387" i="1"/>
  <c r="P1024" i="1"/>
  <c r="P1696" i="1"/>
  <c r="P1540" i="1"/>
  <c r="P9760" i="1"/>
  <c r="P5256" i="1"/>
  <c r="P2229" i="1"/>
  <c r="P25" i="1"/>
  <c r="P7406" i="1"/>
  <c r="P5746" i="1"/>
  <c r="P4514" i="1"/>
  <c r="P1757" i="1"/>
  <c r="P1619" i="1"/>
  <c r="P9208" i="1"/>
  <c r="P7119" i="1"/>
  <c r="P1174" i="1"/>
  <c r="P3082" i="1"/>
  <c r="P2948" i="1"/>
  <c r="P2173" i="1"/>
  <c r="P3052" i="1"/>
  <c r="P3984" i="1"/>
  <c r="P5475" i="1"/>
  <c r="P7997" i="1"/>
  <c r="P7724" i="1"/>
  <c r="P461" i="1"/>
  <c r="P5830" i="1"/>
  <c r="P7322" i="1"/>
  <c r="P5444" i="1"/>
  <c r="P9030" i="1"/>
  <c r="P4163" i="1"/>
  <c r="P7006" i="1"/>
  <c r="P3811" i="1"/>
  <c r="P2635" i="1"/>
  <c r="P433" i="1"/>
  <c r="P5169" i="1"/>
  <c r="P4789" i="1"/>
  <c r="P9418" i="1"/>
  <c r="P2903" i="1"/>
  <c r="P6942" i="1"/>
  <c r="P9358" i="1"/>
  <c r="P9299" i="1"/>
  <c r="P2636" i="1"/>
  <c r="P996" i="1"/>
  <c r="P7699" i="1"/>
  <c r="P1099" i="1"/>
  <c r="P4759" i="1"/>
  <c r="P7725" i="1"/>
  <c r="P8571" i="1"/>
  <c r="P2930" i="1"/>
  <c r="P8480" i="1"/>
  <c r="P3610" i="1"/>
  <c r="P2589" i="1"/>
  <c r="P2416" i="1"/>
  <c r="P9968" i="1"/>
  <c r="P969" i="1"/>
  <c r="P8271" i="1"/>
  <c r="P2311" i="1"/>
  <c r="P9838" i="1"/>
  <c r="P3174" i="1"/>
  <c r="P4622" i="1"/>
  <c r="P4921" i="1"/>
  <c r="P8883" i="1"/>
  <c r="P8025" i="1"/>
  <c r="P5359" i="1"/>
  <c r="P4431" i="1"/>
  <c r="P1541" i="1"/>
  <c r="P3342" i="1"/>
  <c r="P5717" i="1"/>
  <c r="P4901" i="1"/>
  <c r="P2230" i="1"/>
  <c r="P400" i="1"/>
  <c r="P7429" i="1"/>
  <c r="P5276" i="1"/>
  <c r="P7355" i="1"/>
  <c r="P4570" i="1"/>
  <c r="P7603" i="1"/>
  <c r="P3208" i="1"/>
  <c r="P796" i="1"/>
  <c r="P4945" i="1"/>
  <c r="P1128" i="1"/>
  <c r="P4491" i="1"/>
  <c r="P3175" i="1"/>
  <c r="P5856" i="1"/>
  <c r="P8198" i="1"/>
  <c r="P9001" i="1"/>
  <c r="P1644" i="1"/>
  <c r="P1279" i="1"/>
  <c r="P1416" i="1"/>
  <c r="P2312" i="1"/>
  <c r="P9761" i="1"/>
  <c r="P264" i="1"/>
  <c r="P7293" i="1"/>
  <c r="P2417" i="1"/>
  <c r="P2871" i="1"/>
  <c r="P9493" i="1"/>
  <c r="P2949" i="1"/>
  <c r="P9781" i="1"/>
  <c r="P550" i="1"/>
  <c r="P4732" i="1"/>
  <c r="P1789" i="1"/>
  <c r="P6867" i="1"/>
  <c r="P827" i="1"/>
  <c r="P6778" i="1"/>
  <c r="P5257" i="1"/>
  <c r="P4571" i="1"/>
  <c r="P9445" i="1"/>
  <c r="P8116" i="1"/>
  <c r="P2231" i="1"/>
  <c r="P3867" i="1"/>
  <c r="P3053" i="1"/>
  <c r="P7629" i="1"/>
  <c r="P1620" i="1"/>
  <c r="P3932" i="1"/>
  <c r="P3410" i="1"/>
  <c r="P7190" i="1"/>
  <c r="P9860" i="1"/>
  <c r="P8026" i="1"/>
  <c r="P2197" i="1"/>
  <c r="P434" i="1"/>
  <c r="P1758" i="1"/>
  <c r="P9762" i="1"/>
  <c r="P9153" i="1"/>
  <c r="P2389" i="1"/>
  <c r="P2718" i="1"/>
  <c r="P3960" i="1"/>
  <c r="P315" i="1"/>
  <c r="P9782" i="1"/>
  <c r="P8337" i="1"/>
  <c r="P3020" i="1"/>
  <c r="P2904" i="1"/>
  <c r="P8884" i="1"/>
  <c r="P6097" i="1"/>
  <c r="P4543" i="1"/>
  <c r="P9248" i="1"/>
  <c r="P3471" i="1"/>
  <c r="P2490" i="1"/>
  <c r="P5445" i="1"/>
  <c r="P5718" i="1"/>
  <c r="P623" i="1"/>
  <c r="P2357" i="1"/>
  <c r="P1998" i="1"/>
  <c r="P2444" i="1"/>
  <c r="P9062" i="1"/>
  <c r="P3843" i="1"/>
  <c r="P8824" i="1"/>
  <c r="P4873" i="1"/>
  <c r="P9594" i="1"/>
  <c r="P1205" i="1"/>
  <c r="P2358" i="1"/>
  <c r="P8857" i="1"/>
  <c r="P7683" i="1"/>
  <c r="P7604" i="1"/>
  <c r="P5831" i="1"/>
  <c r="P3717" i="1"/>
  <c r="P7323" i="1"/>
  <c r="P9187" i="1"/>
  <c r="P4202" i="1"/>
  <c r="P373" i="1"/>
  <c r="P1861" i="1"/>
  <c r="P8695" i="1"/>
  <c r="P2931" i="1"/>
  <c r="P1759" i="1"/>
  <c r="P144" i="1"/>
  <c r="P8027" i="1"/>
  <c r="P1256" i="1"/>
  <c r="P9031" i="1"/>
  <c r="P1926" i="1"/>
  <c r="P5055" i="1"/>
  <c r="P1889" i="1"/>
  <c r="P5334" i="1"/>
  <c r="P3176" i="1"/>
  <c r="P4361" i="1"/>
  <c r="P4432" i="1"/>
  <c r="P7383" i="1"/>
  <c r="P1434" i="1"/>
  <c r="P2334" i="1"/>
  <c r="P8753" i="1"/>
  <c r="P8060" i="1"/>
  <c r="P5591" i="1"/>
  <c r="P8246" i="1"/>
  <c r="P6943" i="1"/>
  <c r="P7259" i="1"/>
  <c r="P1598" i="1"/>
  <c r="P7037" i="1"/>
  <c r="P1257" i="1"/>
  <c r="P3083" i="1"/>
  <c r="P8272" i="1"/>
  <c r="P3961" i="1"/>
  <c r="P7502" i="1"/>
  <c r="P5391" i="1"/>
  <c r="P6656" i="1"/>
  <c r="P9120" i="1"/>
  <c r="P9269" i="1"/>
  <c r="P9910" i="1"/>
  <c r="P9136" i="1"/>
  <c r="P9270" i="1"/>
  <c r="P2792" i="1"/>
  <c r="P3812" i="1"/>
  <c r="P1824" i="1"/>
  <c r="P6458" i="1"/>
  <c r="P8028" i="1"/>
  <c r="P5030" i="1"/>
  <c r="P2276" i="1"/>
  <c r="P4599" i="1"/>
  <c r="P2950" i="1"/>
  <c r="P6580" i="1"/>
  <c r="P1468" i="1"/>
  <c r="P4164" i="1"/>
  <c r="P7912" i="1"/>
  <c r="P7503" i="1"/>
  <c r="P7191" i="1"/>
  <c r="P9763" i="1"/>
  <c r="P7832" i="1"/>
  <c r="P517" i="1"/>
  <c r="P9380" i="1"/>
  <c r="P7407" i="1"/>
  <c r="P6276" i="1"/>
  <c r="P9561" i="1"/>
  <c r="P4874" i="1"/>
  <c r="P1599" i="1"/>
  <c r="P2491" i="1"/>
  <c r="P9861" i="1"/>
  <c r="P1149" i="1"/>
  <c r="P3680" i="1"/>
  <c r="P7089" i="1"/>
  <c r="P797" i="1"/>
  <c r="P698" i="1"/>
  <c r="P6429" i="1"/>
  <c r="P8404" i="1"/>
  <c r="P2081" i="1"/>
  <c r="P5031" i="1"/>
  <c r="P192" i="1"/>
  <c r="P7260" i="1"/>
  <c r="P3611" i="1"/>
  <c r="P5534" i="1"/>
  <c r="P2951" i="1"/>
  <c r="P4433" i="1"/>
  <c r="P8779" i="1"/>
  <c r="P3411" i="1"/>
  <c r="P5056" i="1"/>
  <c r="P3577" i="1"/>
  <c r="P1948" i="1"/>
  <c r="P6728" i="1"/>
  <c r="P26" i="1"/>
  <c r="P1675" i="1"/>
  <c r="P5277" i="1"/>
  <c r="P6816" i="1"/>
  <c r="P2024" i="1"/>
  <c r="P2952" i="1"/>
  <c r="P2953" i="1"/>
  <c r="P3435" i="1"/>
  <c r="P2768" i="1"/>
  <c r="P7430" i="1"/>
  <c r="P1542" i="1"/>
  <c r="P3844" i="1"/>
  <c r="P5258" i="1"/>
  <c r="P4434" i="1"/>
  <c r="P2390" i="1"/>
  <c r="P6145" i="1"/>
  <c r="P3374" i="1"/>
  <c r="P9137" i="1"/>
  <c r="P6839" i="1"/>
  <c r="P3902" i="1"/>
  <c r="P1725" i="1"/>
  <c r="P7630" i="1"/>
  <c r="P2816" i="1"/>
  <c r="P4922" i="1"/>
  <c r="P8117" i="1"/>
  <c r="P5592" i="1"/>
  <c r="P8303" i="1"/>
  <c r="P9464" i="1"/>
  <c r="P4435" i="1"/>
  <c r="P9446" i="1"/>
  <c r="P1258" i="1"/>
  <c r="P2590" i="1"/>
  <c r="P7431" i="1"/>
  <c r="P2591" i="1"/>
  <c r="P9694" i="1"/>
  <c r="P1890" i="1"/>
  <c r="P5057" i="1"/>
  <c r="P9911" i="1"/>
  <c r="P2232" i="1"/>
  <c r="P193" i="1"/>
  <c r="P9320" i="1"/>
  <c r="P5561" i="1"/>
  <c r="P5983" i="1"/>
  <c r="P2198" i="1"/>
  <c r="P7833" i="1"/>
  <c r="P6605" i="1"/>
  <c r="P3550" i="1"/>
  <c r="P4823" i="1"/>
  <c r="P3868" i="1"/>
  <c r="P6779" i="1"/>
  <c r="P6277" i="1"/>
  <c r="P8405" i="1"/>
  <c r="P3177" i="1"/>
  <c r="P1927" i="1"/>
  <c r="P3111" i="1"/>
  <c r="P6522" i="1"/>
  <c r="P6009" i="1"/>
  <c r="P6248" i="1"/>
  <c r="P9381" i="1"/>
  <c r="P9515" i="1"/>
  <c r="P2047" i="1"/>
  <c r="P9886" i="1"/>
  <c r="P6944" i="1"/>
  <c r="P6523" i="1"/>
  <c r="P941" i="1"/>
  <c r="P9675" i="1"/>
  <c r="P1621" i="1"/>
  <c r="P4515" i="1"/>
  <c r="P8885" i="1"/>
  <c r="P5653" i="1"/>
  <c r="P7945" i="1"/>
  <c r="P4165" i="1"/>
  <c r="P1825" i="1"/>
  <c r="P828" i="1"/>
  <c r="P8950" i="1"/>
  <c r="P997" i="1"/>
  <c r="P1175" i="1"/>
  <c r="P1891" i="1"/>
  <c r="P2492" i="1"/>
  <c r="P7913" i="1"/>
  <c r="P3343" i="1"/>
  <c r="P3209" i="1"/>
  <c r="P80" i="1"/>
  <c r="P907" i="1"/>
  <c r="P194" i="1"/>
  <c r="P7834" i="1"/>
  <c r="P145" i="1"/>
  <c r="P1622" i="1"/>
  <c r="P9537" i="1"/>
  <c r="P6158" i="1"/>
  <c r="P8217" i="1"/>
  <c r="P4316" i="1"/>
  <c r="P3578" i="1"/>
  <c r="P4623" i="1"/>
  <c r="P7605" i="1"/>
  <c r="P4104" i="1"/>
  <c r="P2561" i="1"/>
  <c r="P7882" i="1"/>
  <c r="P8061" i="1"/>
  <c r="P7432" i="1"/>
  <c r="P8218" i="1"/>
  <c r="P9695" i="1"/>
  <c r="P7261" i="1"/>
  <c r="P4458" i="1"/>
  <c r="P8951" i="1"/>
  <c r="P4036" i="1"/>
  <c r="P2988" i="1"/>
  <c r="P2174" i="1"/>
  <c r="P4436" i="1"/>
  <c r="P5908" i="1"/>
  <c r="P3845" i="1"/>
  <c r="P1826" i="1"/>
  <c r="P7356" i="1"/>
  <c r="P401" i="1"/>
  <c r="P4437" i="1"/>
  <c r="P3472" i="1"/>
  <c r="P4203" i="1"/>
  <c r="P4166" i="1"/>
  <c r="P6146" i="1"/>
  <c r="P374" i="1"/>
  <c r="P7795" i="1"/>
  <c r="P2905" i="1"/>
  <c r="P7090" i="1"/>
  <c r="P3612" i="1"/>
  <c r="P8304" i="1"/>
  <c r="P3436" i="1"/>
  <c r="P9912" i="1"/>
  <c r="P5032" i="1"/>
  <c r="P7559" i="1"/>
  <c r="P2592" i="1"/>
  <c r="P3473" i="1"/>
  <c r="P3651" i="1"/>
  <c r="P7606" i="1"/>
  <c r="P6552" i="1"/>
  <c r="P6308" i="1"/>
  <c r="P9188" i="1"/>
  <c r="P290" i="1"/>
  <c r="P4850" i="1"/>
  <c r="P1519" i="1"/>
  <c r="P7534" i="1"/>
  <c r="P8029" i="1"/>
  <c r="P7433" i="1"/>
  <c r="P4362" i="1"/>
  <c r="P9538" i="1"/>
  <c r="P4492" i="1"/>
  <c r="P5360" i="1"/>
  <c r="P3681" i="1"/>
  <c r="P3210" i="1"/>
  <c r="P5505" i="1"/>
  <c r="P6703" i="1"/>
  <c r="P6945" i="1"/>
  <c r="P3289" i="1"/>
  <c r="P3112" i="1"/>
  <c r="P4493" i="1"/>
  <c r="P195" i="1"/>
  <c r="P9839" i="1"/>
  <c r="P3813" i="1"/>
  <c r="P1176" i="1"/>
  <c r="P8429" i="1"/>
  <c r="P6278" i="1"/>
  <c r="P4572" i="1"/>
  <c r="P942" i="1"/>
  <c r="P7857" i="1"/>
  <c r="P5506" i="1"/>
  <c r="P5954" i="1"/>
  <c r="P4131" i="1"/>
  <c r="P3551" i="1"/>
  <c r="P6780" i="1"/>
  <c r="P7914" i="1"/>
  <c r="P7062" i="1"/>
  <c r="P3500" i="1"/>
  <c r="P7166" i="1"/>
  <c r="P4544" i="1"/>
  <c r="P2719" i="1"/>
  <c r="P5218" i="1"/>
  <c r="P4516" i="1"/>
  <c r="P7357" i="1"/>
  <c r="P1790" i="1"/>
  <c r="P2692" i="1"/>
  <c r="P3869" i="1"/>
  <c r="P1520" i="1"/>
  <c r="P3520" i="1"/>
  <c r="P2562" i="1"/>
  <c r="P8858" i="1"/>
  <c r="P908" i="1"/>
  <c r="P2048" i="1"/>
  <c r="P1791" i="1"/>
  <c r="P3962" i="1"/>
  <c r="P2793" i="1"/>
  <c r="P3613" i="1"/>
  <c r="P8825" i="1"/>
  <c r="P8062" i="1"/>
  <c r="P3777" i="1"/>
  <c r="P1469" i="1"/>
  <c r="P6553" i="1"/>
  <c r="P4255" i="1"/>
  <c r="P214" i="1"/>
  <c r="P4167" i="1"/>
  <c r="P2817" i="1"/>
  <c r="P8596" i="1"/>
  <c r="P8736" i="1"/>
  <c r="P1417" i="1"/>
  <c r="P7192" i="1"/>
  <c r="P1232" i="1"/>
  <c r="P4824" i="1"/>
  <c r="P7091" i="1"/>
  <c r="P5630" i="1"/>
  <c r="P3211" i="1"/>
  <c r="P9032" i="1"/>
  <c r="P3054" i="1"/>
  <c r="P1025" i="1"/>
  <c r="P8090" i="1"/>
  <c r="P2335" i="1"/>
  <c r="P6657" i="1"/>
  <c r="P8375" i="1"/>
  <c r="P8696" i="1"/>
  <c r="P6279" i="1"/>
  <c r="P3241" i="1"/>
  <c r="P8662" i="1"/>
  <c r="P1862" i="1"/>
  <c r="P4406" i="1"/>
  <c r="P7883" i="1"/>
  <c r="P243" i="1"/>
  <c r="P8376" i="1"/>
  <c r="P9154" i="1"/>
  <c r="P27" i="1"/>
  <c r="P1492" i="1"/>
  <c r="P1572" i="1"/>
  <c r="P2872" i="1"/>
  <c r="P5278" i="1"/>
  <c r="P9419" i="1"/>
  <c r="P1760" i="1"/>
  <c r="P5593" i="1"/>
  <c r="P7796" i="1"/>
  <c r="P5279" i="1"/>
  <c r="P8430" i="1"/>
  <c r="P5196" i="1"/>
  <c r="P2049" i="1"/>
  <c r="P1645" i="1"/>
  <c r="P2445" i="1"/>
  <c r="P2175" i="1"/>
  <c r="P7324" i="1"/>
  <c r="P6362" i="1"/>
  <c r="P8147" i="1"/>
  <c r="P2563" i="1"/>
  <c r="P1863" i="1"/>
  <c r="P8506" i="1"/>
  <c r="P8273" i="1"/>
  <c r="P4132" i="1"/>
  <c r="P1100" i="1"/>
  <c r="P9033" i="1"/>
  <c r="P9063" i="1"/>
  <c r="P6524" i="1"/>
  <c r="P9002" i="1"/>
  <c r="P2336" i="1"/>
  <c r="P624" i="1"/>
  <c r="P9420" i="1"/>
  <c r="P8118" i="1"/>
  <c r="P8199" i="1"/>
  <c r="P9209" i="1"/>
  <c r="P8274" i="1"/>
  <c r="P8902" i="1"/>
  <c r="P4256" i="1"/>
  <c r="P6388" i="1"/>
  <c r="P28" i="1"/>
  <c r="P5984" i="1"/>
  <c r="P8859" i="1"/>
  <c r="P6249" i="1"/>
  <c r="P1972" i="1"/>
  <c r="P9321" i="1"/>
  <c r="P8541" i="1"/>
  <c r="P5772" i="1"/>
  <c r="P1827" i="1"/>
  <c r="P9465" i="1"/>
  <c r="P4946" i="1"/>
  <c r="P2446" i="1"/>
  <c r="P1973" i="1"/>
  <c r="P8780" i="1"/>
  <c r="P2418" i="1"/>
  <c r="P6430" i="1"/>
  <c r="P265" i="1"/>
  <c r="P8663" i="1"/>
  <c r="P7700" i="1"/>
  <c r="P9862" i="1"/>
  <c r="P2233" i="1"/>
  <c r="P9300" i="1"/>
  <c r="P1418" i="1"/>
  <c r="P81" i="1"/>
  <c r="P669" i="1"/>
  <c r="P5335" i="1"/>
  <c r="P1026" i="1"/>
  <c r="P1999" i="1"/>
  <c r="P7964" i="1"/>
  <c r="P5392" i="1"/>
  <c r="P9913" i="1"/>
  <c r="P2050" i="1"/>
  <c r="P9783" i="1"/>
  <c r="P5058" i="1"/>
  <c r="P9516" i="1"/>
  <c r="P2873" i="1"/>
  <c r="P7560" i="1"/>
  <c r="P3985" i="1"/>
  <c r="P9189" i="1"/>
  <c r="P4459" i="1"/>
  <c r="P29" i="1"/>
  <c r="P4387" i="1"/>
  <c r="P3021" i="1"/>
  <c r="P7145" i="1"/>
  <c r="P3986" i="1"/>
  <c r="P110" i="1"/>
  <c r="P5033" i="1"/>
  <c r="P5005" i="1"/>
  <c r="P339" i="1"/>
  <c r="P8219" i="1"/>
  <c r="P6340" i="1"/>
  <c r="P215" i="1"/>
  <c r="P7262" i="1"/>
  <c r="P3344" i="1"/>
  <c r="P2989" i="1"/>
  <c r="P2144" i="1"/>
  <c r="P551" i="1"/>
  <c r="P8542" i="1"/>
  <c r="P3501" i="1"/>
  <c r="P4105" i="1"/>
  <c r="P2769" i="1"/>
  <c r="P7751" i="1"/>
  <c r="P7227" i="1"/>
  <c r="P8597" i="1"/>
  <c r="P5535" i="1"/>
  <c r="P8481" i="1"/>
  <c r="P5857" i="1"/>
  <c r="P6250" i="1"/>
  <c r="P8903" i="1"/>
  <c r="P3178" i="1"/>
  <c r="P3753" i="1"/>
  <c r="P7965" i="1"/>
  <c r="P7263" i="1"/>
  <c r="P4573" i="1"/>
  <c r="P5336" i="1"/>
  <c r="P879" i="1"/>
  <c r="P4257" i="1"/>
  <c r="P3987" i="1"/>
  <c r="P7631" i="1"/>
  <c r="P1697" i="1"/>
  <c r="P5631" i="1"/>
  <c r="P1949" i="1"/>
  <c r="P1573" i="1"/>
  <c r="P2199" i="1"/>
  <c r="P670" i="1"/>
  <c r="P5536" i="1"/>
  <c r="P4204" i="1"/>
  <c r="P462" i="1"/>
  <c r="P5059" i="1"/>
  <c r="P4624" i="1"/>
  <c r="P3437" i="1"/>
  <c r="P1350" i="1"/>
  <c r="P4947" i="1"/>
  <c r="P8826" i="1"/>
  <c r="P9382" i="1"/>
  <c r="P2200" i="1"/>
  <c r="P7476" i="1"/>
  <c r="P9676" i="1"/>
  <c r="P4733" i="1"/>
  <c r="P723" i="1"/>
  <c r="P6896" i="1"/>
  <c r="P1470" i="1"/>
  <c r="P5476" i="1"/>
  <c r="P7228" i="1"/>
  <c r="P6946" i="1"/>
  <c r="P5219" i="1"/>
  <c r="P4460" i="1"/>
  <c r="P9784" i="1"/>
  <c r="P8925" i="1"/>
  <c r="P2359" i="1"/>
  <c r="P3502" i="1"/>
  <c r="P6098" i="1"/>
  <c r="P6431" i="1"/>
  <c r="P1950" i="1"/>
  <c r="P3316" i="1"/>
  <c r="P164" i="1"/>
  <c r="P6554" i="1"/>
  <c r="P8305" i="1"/>
  <c r="P7701" i="1"/>
  <c r="P5034" i="1"/>
  <c r="P9421" i="1"/>
  <c r="P2313" i="1"/>
  <c r="P3290" i="1"/>
  <c r="P4438" i="1"/>
  <c r="P7579" i="1"/>
  <c r="P5893" i="1"/>
  <c r="P6555" i="1"/>
  <c r="P6459" i="1"/>
  <c r="P9785" i="1"/>
  <c r="P5858" i="1"/>
  <c r="P1471" i="1"/>
  <c r="P4345" i="1"/>
  <c r="P5719" i="1"/>
  <c r="P5654" i="1"/>
  <c r="P8119" i="1"/>
  <c r="P463" i="1"/>
  <c r="P6493" i="1"/>
  <c r="P8754" i="1"/>
  <c r="P2493" i="1"/>
  <c r="P7120" i="1"/>
  <c r="P8306" i="1"/>
  <c r="P5859" i="1"/>
  <c r="P4072" i="1"/>
  <c r="P8338" i="1"/>
  <c r="P7998" i="1"/>
  <c r="P3345" i="1"/>
  <c r="P4037" i="1"/>
  <c r="P1101" i="1"/>
  <c r="P5932" i="1"/>
  <c r="P9064" i="1"/>
  <c r="P8431" i="1"/>
  <c r="P3778" i="1"/>
  <c r="P4205" i="1"/>
  <c r="P625" i="1"/>
  <c r="P3652" i="1"/>
  <c r="P8926" i="1"/>
  <c r="P464" i="1"/>
  <c r="P4292" i="1"/>
  <c r="P8507" i="1"/>
  <c r="P5414" i="1"/>
  <c r="P1600" i="1"/>
  <c r="P1828" i="1"/>
  <c r="P6556" i="1"/>
  <c r="P5955" i="1"/>
  <c r="P8664" i="1"/>
  <c r="P4734" i="1"/>
  <c r="P7658" i="1"/>
  <c r="P8904" i="1"/>
  <c r="P4545" i="1"/>
  <c r="P7264" i="1"/>
  <c r="P8860" i="1"/>
  <c r="P4717" i="1"/>
  <c r="P552" i="1"/>
  <c r="P4206" i="1"/>
  <c r="P8482" i="1"/>
  <c r="P4659" i="1"/>
  <c r="P3870" i="1"/>
  <c r="P3438" i="1"/>
  <c r="P8307" i="1"/>
  <c r="P2419" i="1"/>
  <c r="P2176" i="1"/>
  <c r="P7780" i="1"/>
  <c r="P943" i="1"/>
  <c r="P4006" i="1"/>
  <c r="P8927" i="1"/>
  <c r="P6840" i="1"/>
  <c r="P316" i="1"/>
  <c r="P699" i="1"/>
  <c r="P435" i="1"/>
  <c r="P8178" i="1"/>
  <c r="P5933" i="1"/>
  <c r="P998" i="1"/>
  <c r="P3179" i="1"/>
  <c r="P8781" i="1"/>
  <c r="P580" i="1"/>
  <c r="P2467" i="1"/>
  <c r="P9065" i="1"/>
  <c r="P6063" i="1"/>
  <c r="P5909" i="1"/>
  <c r="P7193" i="1"/>
  <c r="P1435" i="1"/>
  <c r="P4346" i="1"/>
  <c r="P3754" i="1"/>
  <c r="P8148" i="1"/>
  <c r="P6494" i="1"/>
  <c r="P4439" i="1"/>
  <c r="P4875" i="1"/>
  <c r="P4692" i="1"/>
  <c r="P2000" i="1"/>
  <c r="P1676" i="1"/>
  <c r="P2082" i="1"/>
  <c r="P9466" i="1"/>
  <c r="P2742" i="1"/>
  <c r="P3814" i="1"/>
  <c r="P4038" i="1"/>
  <c r="P8737" i="1"/>
  <c r="P9650" i="1"/>
  <c r="P1521" i="1"/>
  <c r="P216" i="1"/>
  <c r="P6341" i="1"/>
  <c r="P6557" i="1"/>
  <c r="P5415" i="1"/>
  <c r="P7294" i="1"/>
  <c r="P5655" i="1"/>
  <c r="P7726" i="1"/>
  <c r="P8644" i="1"/>
  <c r="P8697" i="1"/>
  <c r="P944" i="1"/>
  <c r="P1206" i="1"/>
  <c r="P5720" i="1"/>
  <c r="P4574" i="1"/>
  <c r="P1177" i="1"/>
  <c r="P7607" i="1"/>
  <c r="P909" i="1"/>
  <c r="P1076" i="1"/>
  <c r="P5721" i="1"/>
  <c r="P7408" i="1"/>
  <c r="P5860" i="1"/>
  <c r="P7561" i="1"/>
  <c r="P4546" i="1"/>
  <c r="P4625" i="1"/>
  <c r="P3317" i="1"/>
  <c r="P1280" i="1"/>
  <c r="P2337" i="1"/>
  <c r="P7752" i="1"/>
  <c r="P266" i="1"/>
  <c r="P4790" i="1"/>
  <c r="P375" i="1"/>
  <c r="P1792" i="1"/>
  <c r="P3579" i="1"/>
  <c r="P2932" i="1"/>
  <c r="P601" i="1"/>
  <c r="P3291" i="1"/>
  <c r="P2145" i="1"/>
  <c r="P9786" i="1"/>
  <c r="P626" i="1"/>
  <c r="P671" i="1"/>
  <c r="P6309" i="1"/>
  <c r="P8120" i="1"/>
  <c r="P2933" i="1"/>
  <c r="P9938" i="1"/>
  <c r="P3439" i="1"/>
  <c r="P5280" i="1"/>
  <c r="P3580" i="1"/>
  <c r="P7063" i="1"/>
  <c r="P244" i="1"/>
  <c r="P8952" i="1"/>
  <c r="P4207" i="1"/>
  <c r="P1436" i="1"/>
  <c r="P5361" i="1"/>
  <c r="P8030" i="1"/>
  <c r="P6868" i="1"/>
  <c r="P3815" i="1"/>
  <c r="P880" i="1"/>
  <c r="P165" i="1"/>
  <c r="P1951" i="1"/>
  <c r="P771" i="1"/>
  <c r="P4626" i="1"/>
  <c r="P5773" i="1"/>
  <c r="P436" i="1"/>
  <c r="P9595" i="1"/>
  <c r="P910" i="1"/>
  <c r="P1974" i="1"/>
  <c r="P2794" i="1"/>
  <c r="P2906" i="1"/>
  <c r="P146" i="1"/>
  <c r="P7562" i="1"/>
  <c r="P1574" i="1"/>
  <c r="P7477" i="1"/>
  <c r="P8827" i="1"/>
  <c r="P3963" i="1"/>
  <c r="P3933" i="1"/>
  <c r="P9939" i="1"/>
  <c r="P1726" i="1"/>
  <c r="P8091" i="1"/>
  <c r="P3581" i="1"/>
  <c r="P9764" i="1"/>
  <c r="P9914" i="1"/>
  <c r="P2468" i="1"/>
  <c r="P4106" i="1"/>
  <c r="P6280" i="1"/>
  <c r="P1437" i="1"/>
  <c r="P6251" i="1"/>
  <c r="P8714" i="1"/>
  <c r="P2201" i="1"/>
  <c r="P9726" i="1"/>
  <c r="P3084" i="1"/>
  <c r="P6217" i="1"/>
  <c r="P2874" i="1"/>
  <c r="P4363" i="1"/>
  <c r="P8828" i="1"/>
  <c r="P1543" i="1"/>
  <c r="P970" i="1"/>
  <c r="P5774" i="1"/>
  <c r="P2025" i="1"/>
  <c r="P2146" i="1"/>
  <c r="P1575" i="1"/>
  <c r="P9696" i="1"/>
  <c r="P2615" i="1"/>
  <c r="P3964" i="1"/>
  <c r="P4600" i="1"/>
  <c r="P267" i="1"/>
  <c r="P6010" i="1"/>
  <c r="P9940" i="1"/>
  <c r="P6187" i="1"/>
  <c r="P5109" i="1"/>
  <c r="P1233" i="1"/>
  <c r="P3614" i="1"/>
  <c r="P2770" i="1"/>
  <c r="P3292" i="1"/>
  <c r="P2840" i="1"/>
  <c r="P6064" i="1"/>
  <c r="P1389" i="1"/>
  <c r="P2954" i="1"/>
  <c r="P9003" i="1"/>
  <c r="P3375" i="1"/>
  <c r="P3615" i="1"/>
  <c r="P486" i="1"/>
  <c r="P5337" i="1"/>
  <c r="P881" i="1"/>
  <c r="P268" i="1"/>
  <c r="P9359" i="1"/>
  <c r="P518" i="1"/>
  <c r="P9998" i="1"/>
  <c r="P6218" i="1"/>
  <c r="P7797" i="1"/>
  <c r="P6159" i="1"/>
  <c r="P8308" i="1"/>
  <c r="P3934" i="1"/>
  <c r="P9887" i="1"/>
  <c r="P8645" i="1"/>
  <c r="P5801" i="1"/>
  <c r="P2841" i="1"/>
  <c r="P2990" i="1"/>
  <c r="P829" i="1"/>
  <c r="P6817" i="1"/>
  <c r="P3552" i="1"/>
  <c r="P8309" i="1"/>
  <c r="P6252" i="1"/>
  <c r="P6781" i="1"/>
  <c r="P2526" i="1"/>
  <c r="P9941" i="1"/>
  <c r="P9651" i="1"/>
  <c r="P9562" i="1"/>
  <c r="P5281" i="1"/>
  <c r="P672" i="1"/>
  <c r="P6408" i="1"/>
  <c r="P3816" i="1"/>
  <c r="P6729" i="1"/>
  <c r="P2177" i="1"/>
  <c r="P3871" i="1"/>
  <c r="P2795" i="1"/>
  <c r="P57" i="1"/>
  <c r="P6310" i="1"/>
  <c r="P4851" i="1"/>
  <c r="P7265" i="1"/>
  <c r="P581" i="1"/>
  <c r="P5562" i="1"/>
  <c r="P1761" i="1"/>
  <c r="P5282" i="1"/>
  <c r="P1762" i="1"/>
  <c r="P2277" i="1"/>
  <c r="P5035" i="1"/>
  <c r="P7966" i="1"/>
  <c r="P8508" i="1"/>
  <c r="P3988" i="1"/>
  <c r="P1390" i="1"/>
  <c r="P2338" i="1"/>
  <c r="P7915" i="1"/>
  <c r="P2527" i="1"/>
  <c r="P3346" i="1"/>
  <c r="P7632" i="1"/>
  <c r="P7858" i="1"/>
  <c r="P6041" i="1"/>
  <c r="P5259" i="1"/>
  <c r="P2108" i="1"/>
  <c r="P1049" i="1"/>
  <c r="P3376" i="1"/>
  <c r="P6121" i="1"/>
  <c r="P5302" i="1"/>
  <c r="P4718" i="1"/>
  <c r="P9190" i="1"/>
  <c r="P999" i="1"/>
  <c r="P9888" i="1"/>
  <c r="P772" i="1"/>
  <c r="P6748" i="1"/>
  <c r="P4133" i="1"/>
  <c r="P1522" i="1"/>
  <c r="P1493" i="1"/>
  <c r="P5362" i="1"/>
  <c r="P3412" i="1"/>
  <c r="P519" i="1"/>
  <c r="P3553" i="1"/>
  <c r="P4388" i="1"/>
  <c r="P1864" i="1"/>
  <c r="P5861" i="1"/>
  <c r="P8861" i="1"/>
  <c r="P8802" i="1"/>
  <c r="P5722" i="1"/>
  <c r="P945" i="1"/>
  <c r="P1077" i="1"/>
  <c r="P5507" i="1"/>
  <c r="P3582" i="1"/>
  <c r="P9677" i="1"/>
  <c r="P6042" i="1"/>
  <c r="P245" i="1"/>
  <c r="P9999" i="1"/>
  <c r="P2637" i="1"/>
  <c r="P6409" i="1"/>
  <c r="P4627" i="1"/>
  <c r="P6749" i="1"/>
  <c r="P8829" i="1"/>
  <c r="P7325" i="1"/>
  <c r="P1391" i="1"/>
  <c r="P911" i="1"/>
  <c r="P3136" i="1"/>
  <c r="P1763" i="1"/>
  <c r="P7727" i="1"/>
  <c r="P9155" i="1"/>
  <c r="P7608" i="1"/>
  <c r="P4852" i="1"/>
  <c r="P3318" i="1"/>
  <c r="P8886" i="1"/>
  <c r="P7609" i="1"/>
  <c r="P602" i="1"/>
  <c r="P1150" i="1"/>
  <c r="P582" i="1"/>
  <c r="P4976" i="1"/>
  <c r="P2638" i="1"/>
  <c r="P2693" i="1"/>
  <c r="P1829" i="1"/>
  <c r="P6581" i="1"/>
  <c r="P4876" i="1"/>
  <c r="P3583" i="1"/>
  <c r="P1129" i="1"/>
  <c r="P2875" i="1"/>
  <c r="P1793" i="1"/>
  <c r="P3846" i="1"/>
  <c r="P2771" i="1"/>
  <c r="P4494" i="1"/>
  <c r="P9727" i="1"/>
  <c r="P487" i="1"/>
  <c r="P9191" i="1"/>
  <c r="P8452" i="1"/>
  <c r="P1050" i="1"/>
  <c r="P1151" i="1"/>
  <c r="P5136" i="1"/>
  <c r="P5363" i="1"/>
  <c r="P4660" i="1"/>
  <c r="P7434" i="1"/>
  <c r="P8646" i="1"/>
  <c r="P7859" i="1"/>
  <c r="P8092" i="1"/>
  <c r="P8310" i="1"/>
  <c r="P9138" i="1"/>
  <c r="P8803" i="1"/>
  <c r="P9383" i="1"/>
  <c r="P2955" i="1"/>
  <c r="P5303" i="1"/>
  <c r="P5747" i="1"/>
  <c r="P2178" i="1"/>
  <c r="P9889" i="1"/>
  <c r="P4389" i="1"/>
  <c r="P1794" i="1"/>
  <c r="P5446" i="1"/>
  <c r="P627" i="1"/>
  <c r="P7295" i="1"/>
  <c r="P4547" i="1"/>
  <c r="P2720" i="1"/>
  <c r="P8928" i="1"/>
  <c r="P673" i="1"/>
  <c r="P9652" i="1"/>
  <c r="P9678" i="1"/>
  <c r="P6043" i="1"/>
  <c r="P8953" i="1"/>
  <c r="P7504" i="1"/>
  <c r="P4760" i="1"/>
  <c r="P8483" i="1"/>
  <c r="P8377" i="1"/>
  <c r="P798" i="1"/>
  <c r="P9942" i="1"/>
  <c r="P9969" i="1"/>
  <c r="P1830" i="1"/>
  <c r="P6658" i="1"/>
  <c r="P4601" i="1"/>
  <c r="P4208" i="1"/>
  <c r="P8275" i="1"/>
  <c r="P6363" i="1"/>
  <c r="P6219" i="1"/>
  <c r="P7884" i="1"/>
  <c r="P674" i="1"/>
  <c r="P7358" i="1"/>
  <c r="P5338" i="1"/>
  <c r="P2876" i="1"/>
  <c r="P340" i="1"/>
  <c r="P6917" i="1"/>
  <c r="P4364" i="1"/>
  <c r="P5594" i="1"/>
  <c r="P5632" i="1"/>
  <c r="P2842" i="1"/>
  <c r="P7326" i="1"/>
  <c r="P3180" i="1"/>
  <c r="P6011" i="1"/>
  <c r="P1795" i="1"/>
  <c r="P3682" i="1"/>
  <c r="P82" i="1"/>
  <c r="P9596" i="1"/>
  <c r="P8572" i="1"/>
  <c r="P6311" i="1"/>
  <c r="P2259" i="1"/>
  <c r="P5633" i="1"/>
  <c r="P6897" i="1"/>
  <c r="P2818" i="1"/>
  <c r="P5537" i="1"/>
  <c r="P5220" i="1"/>
  <c r="P1796" i="1"/>
  <c r="P4791" i="1"/>
  <c r="P5538" i="1"/>
  <c r="P341" i="1"/>
  <c r="P8598" i="1"/>
  <c r="P8804" i="1"/>
  <c r="P3212" i="1"/>
  <c r="P6750" i="1"/>
  <c r="P6632" i="1"/>
  <c r="P4792" i="1"/>
  <c r="P7146" i="1"/>
  <c r="P2109" i="1"/>
  <c r="P1438" i="1"/>
  <c r="P1234" i="1"/>
  <c r="P1727" i="1"/>
  <c r="P7452" i="1"/>
  <c r="P4209" i="1"/>
  <c r="P6869" i="1"/>
  <c r="P7798" i="1"/>
  <c r="P7167" i="1"/>
  <c r="P6432" i="1"/>
  <c r="P9653" i="1"/>
  <c r="P4039" i="1"/>
  <c r="P8509" i="1"/>
  <c r="P6782" i="1"/>
  <c r="P6659" i="1"/>
  <c r="P5985" i="1"/>
  <c r="P1419" i="1"/>
  <c r="P4735" i="1"/>
  <c r="P4661" i="1"/>
  <c r="P628" i="1"/>
  <c r="P5656" i="1"/>
  <c r="P8276" i="1"/>
  <c r="P3521" i="1"/>
  <c r="P5986" i="1"/>
  <c r="P6818" i="1"/>
  <c r="P3269" i="1"/>
  <c r="P8378" i="1"/>
  <c r="P3319" i="1"/>
  <c r="P3413" i="1"/>
  <c r="P83" i="1"/>
  <c r="P6704" i="1"/>
  <c r="P6188" i="1"/>
  <c r="P7535" i="1"/>
  <c r="P2564" i="1"/>
  <c r="P2469" i="1"/>
  <c r="P2877" i="1"/>
  <c r="P4237" i="1"/>
  <c r="P4210" i="1"/>
  <c r="P5260" i="1"/>
  <c r="P9890" i="1"/>
  <c r="P5110" i="1"/>
  <c r="P5680" i="1"/>
  <c r="P3872" i="1"/>
  <c r="P6819" i="1"/>
  <c r="P30" i="1"/>
  <c r="P3113" i="1"/>
  <c r="P1698" i="1"/>
  <c r="P8277" i="1"/>
  <c r="P8339" i="1"/>
  <c r="P583" i="1"/>
  <c r="P2772" i="1"/>
  <c r="P5477" i="1"/>
  <c r="P5221" i="1"/>
  <c r="P5910" i="1"/>
  <c r="P9891" i="1"/>
  <c r="P1472" i="1"/>
  <c r="P9384" i="1"/>
  <c r="P8200" i="1"/>
  <c r="P8311" i="1"/>
  <c r="P5956" i="1"/>
  <c r="P2843" i="1"/>
  <c r="P2528" i="1"/>
  <c r="P7916" i="1"/>
  <c r="P700" i="1"/>
  <c r="P9156" i="1"/>
  <c r="P1494" i="1"/>
  <c r="P5681" i="1"/>
  <c r="P7478" i="1"/>
  <c r="P4258" i="1"/>
  <c r="P629" i="1"/>
  <c r="P269" i="1"/>
  <c r="P8805" i="1"/>
  <c r="P5304" i="1"/>
  <c r="P5563" i="1"/>
  <c r="P5634" i="1"/>
  <c r="P5862" i="1"/>
  <c r="P2051" i="1"/>
  <c r="P3181" i="1"/>
  <c r="P2743" i="1"/>
  <c r="P2470" i="1"/>
  <c r="P8599" i="1"/>
  <c r="P9066" i="1"/>
  <c r="P3270" i="1"/>
  <c r="P8093" i="1"/>
  <c r="P5222" i="1"/>
  <c r="P5060" i="1"/>
  <c r="P7359" i="1"/>
  <c r="P8573" i="1"/>
  <c r="P2001" i="1"/>
  <c r="P4134" i="1"/>
  <c r="P3554" i="1"/>
  <c r="P7121" i="1"/>
  <c r="P2773" i="1"/>
  <c r="P3873" i="1"/>
  <c r="P630" i="1"/>
  <c r="P2420" i="1"/>
  <c r="P9385" i="1"/>
  <c r="P7799" i="1"/>
  <c r="P912" i="1"/>
  <c r="P6841" i="1"/>
  <c r="P1473" i="1"/>
  <c r="P3683" i="1"/>
  <c r="P3022" i="1"/>
  <c r="P8738" i="1"/>
  <c r="P402" i="1"/>
  <c r="P8982" i="1"/>
  <c r="P2774" i="1"/>
  <c r="P1952" i="1"/>
  <c r="P7800" i="1"/>
  <c r="P1975" i="1"/>
  <c r="P9728" i="1"/>
  <c r="P403" i="1"/>
  <c r="P2658" i="1"/>
  <c r="P9422" i="1"/>
  <c r="P4628" i="1"/>
  <c r="P7728" i="1"/>
  <c r="P4977" i="1"/>
  <c r="P2616" i="1"/>
  <c r="P853" i="1"/>
  <c r="P5223" i="1"/>
  <c r="P675" i="1"/>
  <c r="P8121" i="1"/>
  <c r="P5595" i="1"/>
  <c r="P1392" i="1"/>
  <c r="P6633" i="1"/>
  <c r="P7194" i="1"/>
  <c r="P4902" i="1"/>
  <c r="P5197" i="1"/>
  <c r="P3965" i="1"/>
  <c r="P7479" i="1"/>
  <c r="P9467" i="1"/>
  <c r="P2934" i="1"/>
  <c r="P6680" i="1"/>
  <c r="P3935" i="1"/>
  <c r="P5061" i="1"/>
  <c r="P631" i="1"/>
  <c r="P7781" i="1"/>
  <c r="P2844" i="1"/>
  <c r="P913" i="1"/>
  <c r="P8954" i="1"/>
  <c r="P4662" i="1"/>
  <c r="P4135" i="1"/>
  <c r="P2339" i="1"/>
  <c r="P7536" i="1"/>
  <c r="P8201" i="1"/>
  <c r="P4495" i="1"/>
  <c r="P7753" i="1"/>
  <c r="P6558" i="1"/>
  <c r="P7754" i="1"/>
  <c r="P7435" i="1"/>
  <c r="P5802" i="1"/>
  <c r="P9563" i="1"/>
  <c r="P7835" i="1"/>
  <c r="P6220" i="1"/>
  <c r="P9423" i="1"/>
  <c r="P6364" i="1"/>
  <c r="P4663" i="1"/>
  <c r="P2278" i="1"/>
  <c r="P8202" i="1"/>
  <c r="P7633" i="1"/>
  <c r="P9468" i="1"/>
  <c r="P7999" i="1"/>
  <c r="P5478" i="1"/>
  <c r="P9863" i="1"/>
  <c r="P4793" i="1"/>
  <c r="P5894" i="1"/>
  <c r="P5957" i="1"/>
  <c r="P4136" i="1"/>
  <c r="P9093" i="1"/>
  <c r="P5596" i="1"/>
  <c r="P4440" i="1"/>
  <c r="P7147" i="1"/>
  <c r="P2002" i="1"/>
  <c r="P2360" i="1"/>
  <c r="P747" i="1"/>
  <c r="P2052" i="1"/>
  <c r="P5111" i="1"/>
  <c r="P111" i="1"/>
  <c r="P2956" i="1"/>
  <c r="P8983" i="1"/>
  <c r="P7148" i="1"/>
  <c r="P1646" i="1"/>
  <c r="P1523" i="1"/>
  <c r="P1601" i="1"/>
  <c r="P1928" i="1"/>
  <c r="P7729" i="1"/>
  <c r="P676" i="1"/>
  <c r="P6312" i="1"/>
  <c r="P5597" i="1"/>
  <c r="P1602" i="1"/>
  <c r="P6820" i="1"/>
  <c r="P6221" i="1"/>
  <c r="P3555" i="1"/>
  <c r="P7537" i="1"/>
  <c r="P2340" i="1"/>
  <c r="P9192" i="1"/>
  <c r="P1329" i="1"/>
  <c r="P2529" i="1"/>
  <c r="P6783" i="1"/>
  <c r="P1207" i="1"/>
  <c r="P6433" i="1"/>
  <c r="P4923" i="1"/>
  <c r="P1892" i="1"/>
  <c r="P5339" i="1"/>
  <c r="P1152" i="1"/>
  <c r="P2530" i="1"/>
  <c r="P246" i="1"/>
  <c r="P2593" i="1"/>
  <c r="P5635" i="1"/>
  <c r="P2179" i="1"/>
  <c r="P437" i="1"/>
  <c r="P9424" i="1"/>
  <c r="P5416" i="1"/>
  <c r="P799" i="1"/>
  <c r="P6313" i="1"/>
  <c r="P4602" i="1"/>
  <c r="P9004" i="1"/>
  <c r="P5958" i="1"/>
  <c r="P2341" i="1"/>
  <c r="P8543" i="1"/>
  <c r="P8149" i="1"/>
  <c r="P1301" i="1"/>
  <c r="P4107" i="1"/>
  <c r="P4238" i="1"/>
  <c r="P6147" i="1"/>
  <c r="P3903" i="1"/>
  <c r="P1051" i="1"/>
  <c r="P9360" i="1"/>
  <c r="P4825" i="1"/>
  <c r="P1603" i="1"/>
  <c r="P8984" i="1"/>
  <c r="P3966" i="1"/>
  <c r="P5775" i="1"/>
  <c r="P2957" i="1"/>
  <c r="P9157" i="1"/>
  <c r="P882" i="1"/>
  <c r="P9787" i="1"/>
  <c r="P1576" i="1"/>
  <c r="P6495" i="1"/>
  <c r="P2819" i="1"/>
  <c r="P3584" i="1"/>
  <c r="P6947" i="1"/>
  <c r="P317" i="1"/>
  <c r="P7610" i="1"/>
  <c r="P2053" i="1"/>
  <c r="P6189" i="1"/>
  <c r="P1052" i="1"/>
  <c r="P6099" i="1"/>
  <c r="P6870" i="1"/>
  <c r="P6525" i="1"/>
  <c r="P488" i="1"/>
  <c r="P4736" i="1"/>
  <c r="P2421" i="1"/>
  <c r="P2422" i="1"/>
  <c r="P5564" i="1"/>
  <c r="P9564" i="1"/>
  <c r="P7064" i="1"/>
  <c r="P8179" i="1"/>
  <c r="P2617" i="1"/>
  <c r="P342" i="1"/>
  <c r="P6606" i="1"/>
  <c r="P4548" i="1"/>
  <c r="P7860" i="1"/>
  <c r="P9915" i="1"/>
  <c r="P1153" i="1"/>
  <c r="P971" i="1"/>
  <c r="P9322" i="1"/>
  <c r="P7195" i="1"/>
  <c r="P1351" i="1"/>
  <c r="P5895" i="1"/>
  <c r="P10000" i="1"/>
  <c r="P1699" i="1"/>
  <c r="P584" i="1"/>
  <c r="P2594" i="1"/>
  <c r="P4365" i="1"/>
  <c r="P854" i="1"/>
  <c r="P58" i="1"/>
  <c r="P5364" i="1"/>
  <c r="P7634" i="1"/>
  <c r="P2744" i="1"/>
  <c r="P8031" i="1"/>
  <c r="P59" i="1"/>
  <c r="P800" i="1"/>
  <c r="P883" i="1"/>
  <c r="P8122" i="1"/>
  <c r="P1677" i="1"/>
  <c r="P5283" i="1"/>
  <c r="P9494" i="1"/>
  <c r="P1027" i="1"/>
  <c r="P60" i="1"/>
  <c r="P6660" i="1"/>
  <c r="P5479" i="1"/>
  <c r="P1474" i="1"/>
  <c r="P6871" i="1"/>
  <c r="P914" i="1"/>
  <c r="P4794" i="1"/>
  <c r="P5224" i="1"/>
  <c r="P8432" i="1"/>
  <c r="P1647" i="1"/>
  <c r="P6784" i="1"/>
  <c r="P8379" i="1"/>
  <c r="P7122" i="1"/>
  <c r="P9816" i="1"/>
  <c r="P830" i="1"/>
  <c r="P6012" i="1"/>
  <c r="P5803" i="1"/>
  <c r="P9447" i="1"/>
  <c r="P3684" i="1"/>
  <c r="P6661" i="1"/>
  <c r="P4366" i="1"/>
  <c r="P5776" i="1"/>
  <c r="P7480" i="1"/>
  <c r="P6898" i="1"/>
  <c r="P6751" i="1"/>
  <c r="P7123" i="1"/>
  <c r="P7229" i="1"/>
  <c r="P1648" i="1"/>
  <c r="P8094" i="1"/>
  <c r="P3347" i="1"/>
  <c r="P8905" i="1"/>
  <c r="P3055" i="1"/>
  <c r="P1976" i="1"/>
  <c r="P4603" i="1"/>
  <c r="P7409" i="1"/>
  <c r="P6899" i="1"/>
  <c r="P1130" i="1"/>
  <c r="P1929" i="1"/>
  <c r="P3755" i="1"/>
  <c r="P9210" i="1"/>
  <c r="P8715" i="1"/>
  <c r="P1352" i="1"/>
  <c r="P520" i="1"/>
  <c r="P7092" i="1"/>
  <c r="P4517" i="1"/>
  <c r="P6607" i="1"/>
  <c r="P9765" i="1"/>
  <c r="P3440" i="1"/>
  <c r="P84" i="1"/>
  <c r="P5832" i="1"/>
  <c r="P3936" i="1"/>
  <c r="P1577" i="1"/>
  <c r="P7836" i="1"/>
  <c r="P5284" i="1"/>
  <c r="P9271" i="1"/>
  <c r="P3685" i="1"/>
  <c r="P9970" i="1"/>
  <c r="P1930" i="1"/>
  <c r="P5417" i="1"/>
  <c r="P4719" i="1"/>
  <c r="P5305" i="1"/>
  <c r="P4347" i="1"/>
  <c r="P9517" i="1"/>
  <c r="P8278" i="1"/>
  <c r="P2234" i="1"/>
  <c r="P9323" i="1"/>
  <c r="P1053" i="1"/>
  <c r="P7801" i="1"/>
  <c r="P9034" i="1"/>
  <c r="P5137" i="1"/>
  <c r="P2147" i="1"/>
  <c r="P9158" i="1"/>
  <c r="P7837" i="1"/>
  <c r="P3847" i="1"/>
  <c r="P6314" i="1"/>
  <c r="P1544" i="1"/>
  <c r="P2907" i="1"/>
  <c r="P5418" i="1"/>
  <c r="P7505" i="1"/>
  <c r="P4108" i="1"/>
  <c r="P9272" i="1"/>
  <c r="P291" i="1"/>
  <c r="P7007" i="1"/>
  <c r="P9864" i="1"/>
  <c r="P4853" i="1"/>
  <c r="P5393" i="1"/>
  <c r="P9094" i="1"/>
  <c r="P9840" i="1"/>
  <c r="P553" i="1"/>
  <c r="P6065" i="1"/>
  <c r="P8619" i="1"/>
  <c r="P2361" i="1"/>
  <c r="P7611" i="1"/>
  <c r="P7168" i="1"/>
  <c r="P3414" i="1"/>
  <c r="P4496" i="1"/>
  <c r="P9324" i="1"/>
  <c r="P6705" i="1"/>
  <c r="P6190" i="1"/>
  <c r="P5508" i="1"/>
  <c r="P2362" i="1"/>
  <c r="P3874" i="1"/>
  <c r="P7384" i="1"/>
  <c r="P4497" i="1"/>
  <c r="P6100" i="1"/>
  <c r="P7946" i="1"/>
  <c r="P489" i="1"/>
  <c r="P5036" i="1"/>
  <c r="P404" i="1"/>
  <c r="P3937" i="1"/>
  <c r="P4795" i="1"/>
  <c r="P6706" i="1"/>
  <c r="P4549" i="1"/>
  <c r="P9597" i="1"/>
  <c r="P603" i="1"/>
  <c r="P1353" i="1"/>
  <c r="P1000" i="1"/>
  <c r="P9139" i="1"/>
  <c r="P9729" i="1"/>
  <c r="P8782" i="1"/>
  <c r="P6044" i="1"/>
  <c r="P9943" i="1"/>
  <c r="P3182" i="1"/>
  <c r="P5365" i="1"/>
  <c r="P1700" i="1"/>
  <c r="P4737" i="1"/>
  <c r="P9249" i="1"/>
  <c r="P2659" i="1"/>
  <c r="P7782" i="1"/>
  <c r="P6122" i="1"/>
  <c r="P7481" i="1"/>
  <c r="P3616" i="1"/>
  <c r="P3183" i="1"/>
  <c r="P8000" i="1"/>
  <c r="P677" i="1"/>
  <c r="P3415" i="1"/>
  <c r="P9211" i="1"/>
  <c r="P8862" i="1"/>
  <c r="P8312" i="1"/>
  <c r="P3137" i="1"/>
  <c r="P4604" i="1"/>
  <c r="P9679" i="1"/>
  <c r="P7296" i="1"/>
  <c r="P7266" i="1"/>
  <c r="P9159" i="1"/>
  <c r="P6526" i="1"/>
  <c r="P801" i="1"/>
  <c r="P1372" i="1"/>
  <c r="P2180" i="1"/>
  <c r="P7730" i="1"/>
  <c r="P4259" i="1"/>
  <c r="P2565" i="1"/>
  <c r="P5987" i="1"/>
  <c r="P5037" i="1"/>
  <c r="P4317" i="1"/>
  <c r="P6785" i="1"/>
  <c r="P724" i="1"/>
  <c r="P8063" i="1"/>
  <c r="P9730" i="1"/>
  <c r="P6662" i="1"/>
  <c r="P4441" i="1"/>
  <c r="P5682" i="1"/>
  <c r="P5896" i="1"/>
  <c r="P1893" i="1"/>
  <c r="P8698" i="1"/>
  <c r="P604" i="1"/>
  <c r="P5366" i="1"/>
  <c r="P4211" i="1"/>
  <c r="P3348" i="1"/>
  <c r="P9035" i="1"/>
  <c r="P8313" i="1"/>
  <c r="P5447" i="1"/>
  <c r="P5657" i="1"/>
  <c r="P1281" i="1"/>
  <c r="P1931" i="1"/>
  <c r="P4109" i="1"/>
  <c r="P1131" i="1"/>
  <c r="P6013" i="1"/>
  <c r="P7297" i="1"/>
  <c r="P8929" i="1"/>
  <c r="P6148" i="1"/>
  <c r="P1439" i="1"/>
  <c r="P5306" i="1"/>
  <c r="P8314" i="1"/>
  <c r="P2775" i="1"/>
  <c r="P831" i="1"/>
  <c r="P4073" i="1"/>
  <c r="P7838" i="1"/>
  <c r="P217" i="1"/>
  <c r="P9325" i="1"/>
  <c r="P5863" i="1"/>
  <c r="P3522" i="1"/>
  <c r="P1831" i="1"/>
  <c r="P7410" i="1"/>
  <c r="P112" i="1"/>
  <c r="P8863" i="1"/>
  <c r="P7038" i="1"/>
  <c r="P6191" i="1"/>
  <c r="P4390" i="1"/>
  <c r="P3377" i="1"/>
  <c r="P8955" i="1"/>
  <c r="P1302" i="1"/>
  <c r="P1578" i="1"/>
  <c r="P9386" i="1"/>
  <c r="P1701" i="1"/>
  <c r="P2694" i="1"/>
  <c r="P2958" i="1"/>
  <c r="P8830" i="1"/>
  <c r="P2363" i="1"/>
  <c r="P438" i="1"/>
  <c r="P5683" i="1"/>
  <c r="P2110" i="1"/>
  <c r="P8340" i="1"/>
  <c r="P9301" i="1"/>
  <c r="P7436" i="1"/>
  <c r="P9425" i="1"/>
  <c r="P5448" i="1"/>
  <c r="P5777" i="1"/>
  <c r="P3320" i="1"/>
  <c r="P5864" i="1"/>
  <c r="P270" i="1"/>
  <c r="P6460" i="1"/>
  <c r="P1028" i="1"/>
  <c r="P8453" i="1"/>
  <c r="P9865" i="1"/>
  <c r="P7149" i="1"/>
  <c r="P5598" i="1"/>
  <c r="P9361" i="1"/>
  <c r="P4575" i="1"/>
  <c r="P8755" i="1"/>
  <c r="P5539" i="1"/>
  <c r="P3271" i="1"/>
  <c r="P7385" i="1"/>
  <c r="P5684" i="1"/>
  <c r="P1623" i="1"/>
  <c r="P85" i="1"/>
  <c r="P4738" i="1"/>
  <c r="P9654" i="1"/>
  <c r="P3441" i="1"/>
  <c r="P4110" i="1"/>
  <c r="P9697" i="1"/>
  <c r="P4550" i="1"/>
  <c r="P8699" i="1"/>
  <c r="P490" i="1"/>
  <c r="P8544" i="1"/>
  <c r="P9655" i="1"/>
  <c r="P3213" i="1"/>
  <c r="P3349" i="1"/>
  <c r="P5988" i="1"/>
  <c r="P8123" i="1"/>
  <c r="P8985" i="1"/>
  <c r="P5170" i="1"/>
  <c r="P2054" i="1"/>
  <c r="P6281" i="1"/>
  <c r="P1495" i="1"/>
  <c r="P4461" i="1"/>
  <c r="P5833" i="1"/>
  <c r="P2364" i="1"/>
  <c r="P7580" i="1"/>
  <c r="P6014" i="1"/>
  <c r="P7885" i="1"/>
  <c r="P8001" i="1"/>
  <c r="P4318" i="1"/>
  <c r="P521" i="1"/>
  <c r="P9160" i="1"/>
  <c r="P2279" i="1"/>
  <c r="P5261" i="1"/>
  <c r="P3474" i="1"/>
  <c r="P3242" i="1"/>
  <c r="P6730" i="1"/>
  <c r="P4739" i="1"/>
  <c r="P9036" i="1"/>
  <c r="P7093" i="1"/>
  <c r="P2280" i="1"/>
  <c r="P86" i="1"/>
  <c r="P8341" i="1"/>
  <c r="P1001" i="1"/>
  <c r="P2148" i="1"/>
  <c r="P7947" i="1"/>
  <c r="P4924" i="1"/>
  <c r="P3779" i="1"/>
  <c r="P5006" i="1"/>
  <c r="P6948" i="1"/>
  <c r="P3718" i="1"/>
  <c r="P7196" i="1"/>
  <c r="P2391" i="1"/>
  <c r="P2181" i="1"/>
  <c r="P1865" i="1"/>
  <c r="P439" i="1"/>
  <c r="P9598" i="1"/>
  <c r="P2796" i="1"/>
  <c r="P7039" i="1"/>
  <c r="P3321" i="1"/>
  <c r="P3686" i="1"/>
  <c r="P9788" i="1"/>
  <c r="P802" i="1"/>
  <c r="P6066" i="1"/>
  <c r="P6015" i="1"/>
  <c r="P2991" i="1"/>
  <c r="P725" i="1"/>
  <c r="P9971" i="1"/>
  <c r="P6527" i="1"/>
  <c r="P6707" i="1"/>
  <c r="P6821" i="1"/>
  <c r="P7124" i="1"/>
  <c r="P8545" i="1"/>
  <c r="P1002" i="1"/>
  <c r="P2494" i="1"/>
  <c r="P832" i="1"/>
  <c r="P8095" i="1"/>
  <c r="P4761" i="1"/>
  <c r="P3756" i="1"/>
  <c r="P8986" i="1"/>
  <c r="P8956" i="1"/>
  <c r="P8957" i="1"/>
  <c r="P218" i="1"/>
  <c r="P5367" i="1"/>
  <c r="P292" i="1"/>
  <c r="P8665" i="1"/>
  <c r="P4518" i="1"/>
  <c r="P9972" i="1"/>
  <c r="P7886" i="1"/>
  <c r="P9387" i="1"/>
  <c r="P7197" i="1"/>
  <c r="P5934" i="1"/>
  <c r="P8546" i="1"/>
  <c r="P1208" i="1"/>
  <c r="P7731" i="1"/>
  <c r="P1029" i="1"/>
  <c r="P6496" i="1"/>
  <c r="P8247" i="1"/>
  <c r="P5062" i="1"/>
  <c r="P4348" i="1"/>
  <c r="P7008" i="1"/>
  <c r="P3780" i="1"/>
  <c r="P3585" i="1"/>
  <c r="P2566" i="1"/>
  <c r="P2423" i="1"/>
  <c r="P3617" i="1"/>
  <c r="P4826" i="1"/>
  <c r="P2797" i="1"/>
  <c r="P2182" i="1"/>
  <c r="P2495" i="1"/>
  <c r="P1003" i="1"/>
  <c r="P1373" i="1"/>
  <c r="P6608" i="1"/>
  <c r="P9326" i="1"/>
  <c r="P7230" i="1"/>
  <c r="P7298" i="1"/>
  <c r="P8547" i="1"/>
  <c r="P946" i="1"/>
  <c r="P9388" i="1"/>
  <c r="P6016" i="1"/>
  <c r="P7612" i="1"/>
  <c r="P1078" i="1"/>
  <c r="P8315" i="1"/>
  <c r="P2595" i="1"/>
  <c r="P1579" i="1"/>
  <c r="P7009" i="1"/>
  <c r="P1102" i="1"/>
  <c r="P8279" i="1"/>
  <c r="P884" i="1"/>
  <c r="P7010" i="1"/>
  <c r="P4948" i="1"/>
  <c r="P5748" i="1"/>
  <c r="P4239" i="1"/>
  <c r="P7327" i="1"/>
  <c r="P5658" i="1"/>
  <c r="P6017" i="1"/>
  <c r="P4978" i="1"/>
  <c r="P196" i="1"/>
  <c r="P7839" i="1"/>
  <c r="P7581" i="1"/>
  <c r="P1728" i="1"/>
  <c r="P9599" i="1"/>
  <c r="P2149" i="1"/>
  <c r="P2111" i="1"/>
  <c r="P3023" i="1"/>
  <c r="P8620" i="1"/>
  <c r="P3442" i="1"/>
  <c r="P8342" i="1"/>
  <c r="P4040" i="1"/>
  <c r="P726" i="1"/>
  <c r="P5340" i="1"/>
  <c r="P2567" i="1"/>
  <c r="P2776" i="1"/>
  <c r="P9005" i="1"/>
  <c r="P8064" i="1"/>
  <c r="P6067" i="1"/>
  <c r="P9327" i="1"/>
  <c r="P1894" i="1"/>
  <c r="P4074" i="1"/>
  <c r="P7613" i="1"/>
  <c r="P1953" i="1"/>
  <c r="P4551" i="1"/>
  <c r="P9067" i="1"/>
  <c r="P4260" i="1"/>
  <c r="P1154" i="1"/>
  <c r="P6497" i="1"/>
  <c r="P7702" i="1"/>
  <c r="P7659" i="1"/>
  <c r="P7065" i="1"/>
  <c r="P2660" i="1"/>
  <c r="P8454" i="1"/>
  <c r="P6222" i="1"/>
  <c r="P2150" i="1"/>
  <c r="P9518" i="1"/>
  <c r="P5685" i="1"/>
  <c r="P2112" i="1"/>
  <c r="P166" i="1"/>
  <c r="P9302" i="1"/>
  <c r="P6949" i="1"/>
  <c r="P9817" i="1"/>
  <c r="P773" i="1"/>
  <c r="P3443" i="1"/>
  <c r="P4629" i="1"/>
  <c r="P5686" i="1"/>
  <c r="P9680" i="1"/>
  <c r="P1259" i="1"/>
  <c r="P6498" i="1"/>
  <c r="P31" i="1"/>
  <c r="P1832" i="1"/>
  <c r="P4796" i="1"/>
  <c r="P440" i="1"/>
  <c r="P5171" i="1"/>
  <c r="P8455" i="1"/>
  <c r="P4740" i="1"/>
  <c r="P5687" i="1"/>
  <c r="P8700" i="1"/>
  <c r="P2471" i="1"/>
  <c r="P2083" i="1"/>
  <c r="P8756" i="1"/>
  <c r="P8906" i="1"/>
  <c r="P3719" i="1"/>
  <c r="P2745" i="1"/>
  <c r="P3967" i="1"/>
  <c r="P5225" i="1"/>
  <c r="P2026" i="1"/>
  <c r="P4797" i="1"/>
  <c r="P4391" i="1"/>
  <c r="P1702" i="1"/>
  <c r="P9789" i="1"/>
  <c r="P6900" i="1"/>
  <c r="P8065" i="1"/>
  <c r="P3618" i="1"/>
  <c r="P9448" i="1"/>
  <c r="P9095" i="1"/>
  <c r="P3757" i="1"/>
  <c r="P522" i="1"/>
  <c r="P219" i="1"/>
  <c r="P405" i="1"/>
  <c r="P1954" i="1"/>
  <c r="P7066" i="1"/>
  <c r="P5804" i="1"/>
  <c r="P2908" i="1"/>
  <c r="P1054" i="1"/>
  <c r="P8150" i="1"/>
  <c r="P4367" i="1"/>
  <c r="P2235" i="1"/>
  <c r="P885" i="1"/>
  <c r="P1103" i="1"/>
  <c r="P6872" i="1"/>
  <c r="P4407" i="1"/>
  <c r="P5834" i="1"/>
  <c r="P3243" i="1"/>
  <c r="P9539" i="1"/>
  <c r="P1235" i="1"/>
  <c r="P3586" i="1"/>
  <c r="P2992" i="1"/>
  <c r="P5989" i="1"/>
  <c r="P8907" i="1"/>
  <c r="P2496" i="1"/>
  <c r="P5865" i="1"/>
  <c r="P5599" i="1"/>
  <c r="P4392" i="1"/>
  <c r="P4319" i="1"/>
  <c r="P2845" i="1"/>
  <c r="P2027" i="1"/>
  <c r="P220" i="1"/>
  <c r="P4293" i="1"/>
  <c r="P8484" i="1"/>
  <c r="P8248" i="1"/>
  <c r="P6315" i="1"/>
  <c r="P5084" i="1"/>
  <c r="P8343" i="1"/>
  <c r="P1496" i="1"/>
  <c r="P6434" i="1"/>
  <c r="P855" i="1"/>
  <c r="P5007" i="1"/>
  <c r="P3989" i="1"/>
  <c r="P7917" i="1"/>
  <c r="P5419" i="1"/>
  <c r="P9426" i="1"/>
  <c r="P6282" i="1"/>
  <c r="P6316" i="1"/>
  <c r="P1866" i="1"/>
  <c r="P7169" i="1"/>
  <c r="P7328" i="1"/>
  <c r="P8406" i="1"/>
  <c r="P6192" i="1"/>
  <c r="P8831" i="1"/>
  <c r="P9140" i="1"/>
  <c r="P1545" i="1"/>
  <c r="P247" i="1"/>
  <c r="P8220" i="1"/>
  <c r="P8380" i="1"/>
  <c r="P1030" i="1"/>
  <c r="P9006" i="1"/>
  <c r="P4368" i="1"/>
  <c r="P9766" i="1"/>
  <c r="P3416" i="1"/>
  <c r="P6461" i="1"/>
  <c r="P7582" i="1"/>
  <c r="P2568" i="1"/>
  <c r="P6752" i="1"/>
  <c r="P8958" i="1"/>
  <c r="P9944" i="1"/>
  <c r="P4605" i="1"/>
  <c r="P5866" i="1"/>
  <c r="P9841" i="1"/>
  <c r="P4519" i="1"/>
  <c r="P6731" i="1"/>
  <c r="P8316" i="1"/>
  <c r="P8407" i="1"/>
  <c r="P774" i="1"/>
  <c r="P8510" i="1"/>
  <c r="P8757" i="1"/>
  <c r="P2661" i="1"/>
  <c r="P4664" i="1"/>
  <c r="P3350" i="1"/>
  <c r="P554" i="1"/>
  <c r="P5600" i="1"/>
  <c r="P1797" i="1"/>
  <c r="P2846" i="1"/>
  <c r="P7453" i="1"/>
  <c r="P1867" i="1"/>
  <c r="P7563" i="1"/>
  <c r="P7918" i="1"/>
  <c r="P2847" i="1"/>
  <c r="P7635" i="1"/>
  <c r="P6045" i="1"/>
  <c r="P7267" i="1"/>
  <c r="P6101" i="1"/>
  <c r="P1055" i="1"/>
  <c r="P1678" i="1"/>
  <c r="P6018" i="1"/>
  <c r="P2084" i="1"/>
  <c r="P8096" i="1"/>
  <c r="P9161" i="1"/>
  <c r="P8317" i="1"/>
  <c r="P4798" i="1"/>
  <c r="P523" i="1"/>
  <c r="P5601" i="1"/>
  <c r="P1178" i="1"/>
  <c r="P5198" i="1"/>
  <c r="P8930" i="1"/>
  <c r="P9892" i="1"/>
  <c r="P5199" i="1"/>
  <c r="P1895" i="1"/>
  <c r="P5200" i="1"/>
  <c r="P3293" i="1"/>
  <c r="P9916" i="1"/>
  <c r="P1649" i="1"/>
  <c r="P7783" i="1"/>
  <c r="P9698" i="1"/>
  <c r="P9600" i="1"/>
  <c r="P3056" i="1"/>
  <c r="P9601" i="1"/>
  <c r="P5038" i="1"/>
  <c r="P886" i="1"/>
  <c r="P3720" i="1"/>
  <c r="P7755" i="1"/>
  <c r="P6068" i="1"/>
  <c r="P1524" i="1"/>
  <c r="P6462" i="1"/>
  <c r="P6786" i="1"/>
  <c r="P8433" i="1"/>
  <c r="P4212" i="1"/>
  <c r="P7198" i="1"/>
  <c r="P167" i="1"/>
  <c r="P3687" i="1"/>
  <c r="P3378" i="1"/>
  <c r="P4393" i="1"/>
  <c r="P87" i="1"/>
  <c r="P8758" i="1"/>
  <c r="P1155" i="1"/>
  <c r="P2392" i="1"/>
  <c r="P7948" i="1"/>
  <c r="P524" i="1"/>
  <c r="P5172" i="1"/>
  <c r="P3057" i="1"/>
  <c r="P221" i="1"/>
  <c r="P7802" i="1"/>
  <c r="P1896" i="1"/>
  <c r="P4261" i="1"/>
  <c r="P7094" i="1"/>
  <c r="P2424" i="1"/>
  <c r="P1440" i="1"/>
  <c r="P5008" i="1"/>
  <c r="P271" i="1"/>
  <c r="P6559" i="1"/>
  <c r="P147" i="1"/>
  <c r="P4552" i="1"/>
  <c r="P6753" i="1"/>
  <c r="P803" i="1"/>
  <c r="P1546" i="1"/>
  <c r="P318" i="1"/>
  <c r="P8574" i="1"/>
  <c r="P465" i="1"/>
  <c r="P8666" i="1"/>
  <c r="P5636" i="1"/>
  <c r="P9162" i="1"/>
  <c r="P9121" i="1"/>
  <c r="P701" i="1"/>
  <c r="P8124" i="1"/>
  <c r="P3114" i="1"/>
  <c r="P4294" i="1"/>
  <c r="P3351" i="1"/>
  <c r="P8456" i="1"/>
  <c r="P4665" i="1"/>
  <c r="P7703" i="1"/>
  <c r="P1497" i="1"/>
  <c r="P5911" i="1"/>
  <c r="P4576" i="1"/>
  <c r="P4577" i="1"/>
  <c r="P1932" i="1"/>
  <c r="P2848" i="1"/>
  <c r="P1056" i="1"/>
  <c r="P2260" i="1"/>
  <c r="P9212" i="1"/>
  <c r="P4578" i="1"/>
  <c r="P7170" i="1"/>
  <c r="P61" i="1"/>
  <c r="P7564" i="1"/>
  <c r="P7967" i="1"/>
  <c r="P3619" i="1"/>
  <c r="P2569" i="1"/>
  <c r="P1833" i="1"/>
  <c r="P6223" i="1"/>
  <c r="P3294" i="1"/>
  <c r="P915" i="1"/>
  <c r="P6046" i="1"/>
  <c r="P113" i="1"/>
  <c r="P1933" i="1"/>
  <c r="P3085" i="1"/>
  <c r="P4903" i="1"/>
  <c r="P1104" i="1"/>
  <c r="P1004" i="1"/>
  <c r="P727" i="1"/>
  <c r="P1834" i="1"/>
  <c r="P4168" i="1"/>
  <c r="P2878" i="1"/>
  <c r="P7538" i="1"/>
  <c r="P3352" i="1"/>
  <c r="P3244" i="1"/>
  <c r="P5449" i="1"/>
  <c r="P2113" i="1"/>
  <c r="P9699" i="1"/>
  <c r="P8032" i="1"/>
  <c r="P2114" i="1"/>
  <c r="P1236" i="1"/>
  <c r="P4320" i="1"/>
  <c r="P1729" i="1"/>
  <c r="P5112" i="1"/>
  <c r="P7171" i="1"/>
  <c r="P2236" i="1"/>
  <c r="P8716" i="1"/>
  <c r="P3938" i="1"/>
  <c r="P632" i="1"/>
  <c r="P3758" i="1"/>
  <c r="P3184" i="1"/>
  <c r="P1209" i="1"/>
  <c r="P9731" i="1"/>
  <c r="P2281" i="1"/>
  <c r="P6123" i="1"/>
  <c r="P9068" i="1"/>
  <c r="P3904" i="1"/>
  <c r="P3817" i="1"/>
  <c r="P2183" i="1"/>
  <c r="P7360" i="1"/>
  <c r="P7840" i="1"/>
  <c r="P5602" i="1"/>
  <c r="P8221" i="1"/>
  <c r="P6981" i="1"/>
  <c r="P1475" i="1"/>
  <c r="P9767" i="1"/>
  <c r="P9818" i="1"/>
  <c r="P5138" i="1"/>
  <c r="P8151" i="1"/>
  <c r="P1730" i="1"/>
  <c r="P4666" i="1"/>
  <c r="P4877" i="1"/>
  <c r="P6160" i="1"/>
  <c r="P2151" i="1"/>
  <c r="P8806" i="1"/>
  <c r="P8408" i="1"/>
  <c r="P2152" i="1"/>
  <c r="P4169" i="1"/>
  <c r="P1703" i="1"/>
  <c r="P7583" i="1"/>
  <c r="P8931" i="1"/>
  <c r="P1731" i="1"/>
  <c r="P3503" i="1"/>
  <c r="P1835" i="1"/>
  <c r="P62" i="1"/>
  <c r="P3759" i="1"/>
  <c r="P2935" i="1"/>
  <c r="P5835" i="1"/>
  <c r="P7482" i="1"/>
  <c r="P4762" i="1"/>
  <c r="P2993" i="1"/>
  <c r="P8647" i="1"/>
  <c r="P5039" i="1"/>
  <c r="P2153" i="1"/>
  <c r="P678" i="1"/>
  <c r="P2497" i="1"/>
  <c r="P3086" i="1"/>
  <c r="P8318" i="1"/>
  <c r="P7841" i="1"/>
  <c r="P3818" i="1"/>
  <c r="P197" i="1"/>
  <c r="P4520" i="1"/>
  <c r="P9069" i="1"/>
  <c r="P3214" i="1"/>
  <c r="P9328" i="1"/>
  <c r="P2798" i="1"/>
  <c r="P775" i="1"/>
  <c r="P8319" i="1"/>
  <c r="P2994" i="1"/>
  <c r="P6873" i="1"/>
  <c r="P6224" i="1"/>
  <c r="P8511" i="1"/>
  <c r="P2777" i="1"/>
  <c r="P8344" i="1"/>
  <c r="P5420" i="1"/>
  <c r="P2003" i="1"/>
  <c r="P3990" i="1"/>
  <c r="P5959" i="1"/>
  <c r="P2570" i="1"/>
  <c r="P5509" i="1"/>
  <c r="P8701" i="1"/>
  <c r="P5341" i="1"/>
  <c r="P6410" i="1"/>
  <c r="P3058" i="1"/>
  <c r="P3215" i="1"/>
  <c r="P2995" i="1"/>
  <c r="P8097" i="1"/>
  <c r="P7411" i="1"/>
  <c r="P728" i="1"/>
  <c r="P4041" i="1"/>
  <c r="P9469" i="1"/>
  <c r="P8739" i="1"/>
  <c r="P2314" i="1"/>
  <c r="P9141" i="1"/>
  <c r="P343" i="1"/>
  <c r="P7386" i="1"/>
  <c r="P7067" i="1"/>
  <c r="P9449" i="1"/>
  <c r="P1105" i="1"/>
  <c r="P5368" i="1"/>
  <c r="P8002" i="1"/>
  <c r="P1441" i="1"/>
  <c r="P6918" i="1"/>
  <c r="P8908" i="1"/>
  <c r="P3216" i="1"/>
  <c r="P2596" i="1"/>
  <c r="P7040" i="1"/>
  <c r="P7231" i="1"/>
  <c r="P1764" i="1"/>
  <c r="P2202" i="1"/>
  <c r="P293" i="1"/>
  <c r="P1650" i="1"/>
  <c r="P6365" i="1"/>
  <c r="P8033" i="1"/>
  <c r="P7041" i="1"/>
  <c r="P5603" i="1"/>
  <c r="P1179" i="1"/>
  <c r="P8066" i="1"/>
  <c r="P9917" i="1"/>
  <c r="P633" i="1"/>
  <c r="P4075" i="1"/>
  <c r="P1836" i="1"/>
  <c r="P2531" i="1"/>
  <c r="P9893" i="1"/>
  <c r="P7506" i="1"/>
  <c r="P8152" i="1"/>
  <c r="P2498" i="1"/>
  <c r="P4949" i="1"/>
  <c r="P7299" i="1"/>
  <c r="P3245" i="1"/>
  <c r="P8222" i="1"/>
  <c r="P8667" i="1"/>
  <c r="P9565" i="1"/>
  <c r="P5009" i="1"/>
  <c r="P4170" i="1"/>
  <c r="P9519" i="1"/>
  <c r="P4667" i="1"/>
  <c r="P2315" i="1"/>
  <c r="P2746" i="1"/>
  <c r="P4693" i="1"/>
  <c r="P7584" i="1"/>
  <c r="P8434" i="1"/>
  <c r="P3024" i="1"/>
  <c r="P4579" i="1"/>
  <c r="P4394" i="1"/>
  <c r="P8512" i="1"/>
  <c r="P9630" i="1"/>
  <c r="P5342" i="1"/>
  <c r="P63" i="1"/>
  <c r="P3504" i="1"/>
  <c r="P222" i="1"/>
  <c r="P5659" i="1"/>
  <c r="P9790" i="1"/>
  <c r="P4462" i="1"/>
  <c r="P5960" i="1"/>
  <c r="P2909" i="1"/>
  <c r="P1679" i="1"/>
  <c r="P64" i="1"/>
  <c r="P1374" i="1"/>
  <c r="P8485" i="1"/>
  <c r="P9602" i="1"/>
  <c r="P8717" i="1"/>
  <c r="P3353" i="1"/>
  <c r="P9603" i="1"/>
  <c r="P6708" i="1"/>
  <c r="P9450" i="1"/>
  <c r="P1442" i="1"/>
  <c r="P406" i="1"/>
  <c r="P1330" i="1"/>
  <c r="P7412" i="1"/>
  <c r="P5010" i="1"/>
  <c r="P2085" i="1"/>
  <c r="P2261" i="1"/>
  <c r="P7614" i="1"/>
  <c r="P1354" i="1"/>
  <c r="P3991" i="1"/>
  <c r="P4395" i="1"/>
  <c r="P4007" i="1"/>
  <c r="P9193" i="1"/>
  <c r="P3115" i="1"/>
  <c r="P5307" i="1"/>
  <c r="P653" i="1"/>
  <c r="P2571" i="1"/>
  <c r="P3819" i="1"/>
  <c r="P3820" i="1"/>
  <c r="P6842" i="1"/>
  <c r="P4076" i="1"/>
  <c r="P8987" i="1"/>
  <c r="P3905" i="1"/>
  <c r="P8203" i="1"/>
  <c r="P5226" i="1"/>
  <c r="P7861" i="1"/>
  <c r="P947" i="1"/>
  <c r="P9213" i="1"/>
  <c r="P4295" i="1"/>
  <c r="P776" i="1"/>
  <c r="P7919" i="1"/>
  <c r="P8909" i="1"/>
  <c r="P4008" i="1"/>
  <c r="P6463" i="1"/>
  <c r="P9681" i="1"/>
  <c r="P4077" i="1"/>
  <c r="P8910" i="1"/>
  <c r="P6843" i="1"/>
  <c r="P3653" i="1"/>
  <c r="P5778" i="1"/>
  <c r="P9520" i="1"/>
  <c r="P3025" i="1"/>
  <c r="P9007" i="1"/>
  <c r="P4950" i="1"/>
  <c r="P6919" i="1"/>
  <c r="P3992" i="1"/>
  <c r="P4741" i="1"/>
  <c r="P5510" i="1"/>
  <c r="P5604" i="1"/>
  <c r="P7199" i="1"/>
  <c r="P3620" i="1"/>
  <c r="P9427" i="1"/>
  <c r="P3354" i="1"/>
  <c r="P466" i="1"/>
  <c r="P9700" i="1"/>
  <c r="P4979" i="1"/>
  <c r="P7150" i="1"/>
  <c r="P9389" i="1"/>
  <c r="P9701" i="1"/>
  <c r="P9214" i="1"/>
  <c r="P5369" i="1"/>
  <c r="P1057" i="1"/>
  <c r="P1031" i="1"/>
  <c r="P1355" i="1"/>
  <c r="P9604" i="1"/>
  <c r="P8409" i="1"/>
  <c r="P7660" i="1"/>
  <c r="P3295" i="1"/>
  <c r="P5935" i="1"/>
  <c r="P1079" i="1"/>
  <c r="P8668" i="1"/>
  <c r="P5450" i="1"/>
  <c r="P2086" i="1"/>
  <c r="P2203" i="1"/>
  <c r="P1547" i="1"/>
  <c r="P9390" i="1"/>
  <c r="P5451" i="1"/>
  <c r="P8548" i="1"/>
  <c r="P6874" i="1"/>
  <c r="P4925" i="1"/>
  <c r="P3688" i="1"/>
  <c r="P7862" i="1"/>
  <c r="P2597" i="1"/>
  <c r="P2004" i="1"/>
  <c r="P1977" i="1"/>
  <c r="P3821" i="1"/>
  <c r="P7300" i="1"/>
  <c r="P5343" i="1"/>
  <c r="P4137" i="1"/>
  <c r="P1680" i="1"/>
  <c r="P5452" i="1"/>
  <c r="P5201" i="1"/>
  <c r="P3417" i="1"/>
  <c r="P8180" i="1"/>
  <c r="P1476" i="1"/>
  <c r="P7483" i="1"/>
  <c r="P3138" i="1"/>
  <c r="P6069" i="1"/>
  <c r="P3556" i="1"/>
  <c r="P5805" i="1"/>
  <c r="P2598" i="1"/>
  <c r="P6435" i="1"/>
  <c r="P1798" i="1"/>
  <c r="P1005" i="1"/>
  <c r="P4111" i="1"/>
  <c r="P5897" i="1"/>
  <c r="P3689" i="1"/>
  <c r="P5723" i="1"/>
  <c r="P2695" i="1"/>
  <c r="P9732" i="1"/>
  <c r="P3322" i="1"/>
  <c r="P1282" i="1"/>
  <c r="P5990" i="1"/>
  <c r="P7585" i="1"/>
  <c r="P8807" i="1"/>
  <c r="P8832" i="1"/>
  <c r="P5173" i="1"/>
  <c r="P702" i="1"/>
  <c r="P7968" i="1"/>
  <c r="P8223" i="1"/>
  <c r="P2154" i="1"/>
  <c r="P3587" i="1"/>
  <c r="P4799" i="1"/>
  <c r="P525" i="1"/>
  <c r="P804" i="1"/>
  <c r="P5227" i="1"/>
  <c r="P9250" i="1"/>
  <c r="P9142" i="1"/>
  <c r="P8864" i="1"/>
  <c r="P1799" i="1"/>
  <c r="P5394" i="1"/>
  <c r="P8410" i="1"/>
  <c r="P6124" i="1"/>
  <c r="P7863" i="1"/>
  <c r="P1800" i="1"/>
  <c r="P7756" i="1"/>
  <c r="P5113" i="1"/>
  <c r="P5991" i="1"/>
  <c r="P3217" i="1"/>
  <c r="P5637" i="1"/>
  <c r="P5511" i="1"/>
  <c r="P8249" i="1"/>
  <c r="P9470" i="1"/>
  <c r="P634" i="1"/>
  <c r="P8549" i="1"/>
  <c r="P441" i="1"/>
  <c r="P9163" i="1"/>
  <c r="P605" i="1"/>
  <c r="P4240" i="1"/>
  <c r="P3906" i="1"/>
  <c r="P5085" i="1"/>
  <c r="P5867" i="1"/>
  <c r="P4800" i="1"/>
  <c r="P6464" i="1"/>
  <c r="P7454" i="1"/>
  <c r="P7151" i="1"/>
  <c r="P6499" i="1"/>
  <c r="P8959" i="1"/>
  <c r="P4078" i="1"/>
  <c r="P7969" i="1"/>
  <c r="P6225" i="1"/>
  <c r="P4321" i="1"/>
  <c r="P4042" i="1"/>
  <c r="P1765" i="1"/>
  <c r="P1681" i="1"/>
  <c r="P1006" i="1"/>
  <c r="P7152" i="1"/>
  <c r="P4171" i="1"/>
  <c r="P8911" i="1"/>
  <c r="P9842" i="1"/>
  <c r="P5638" i="1"/>
  <c r="P6411" i="1"/>
  <c r="P3588" i="1"/>
  <c r="P9215" i="1"/>
  <c r="P8457" i="1"/>
  <c r="P4172" i="1"/>
  <c r="P6070" i="1"/>
  <c r="P9303" i="1"/>
  <c r="P5540" i="1"/>
  <c r="P1393" i="1"/>
  <c r="P2639" i="1"/>
  <c r="P2028" i="1"/>
  <c r="P5395" i="1"/>
  <c r="P4241" i="1"/>
  <c r="P6161" i="1"/>
  <c r="P3993" i="1"/>
  <c r="P8250" i="1"/>
  <c r="P5139" i="1"/>
  <c r="P6901" i="1"/>
  <c r="P8669" i="1"/>
  <c r="P4079" i="1"/>
  <c r="P8808" i="1"/>
  <c r="P168" i="1"/>
  <c r="P2365" i="1"/>
  <c r="P4827" i="1"/>
  <c r="P8550" i="1"/>
  <c r="P6125" i="1"/>
  <c r="P9070" i="1"/>
  <c r="P9918" i="1"/>
  <c r="P6787" i="1"/>
  <c r="P9329" i="1"/>
  <c r="P4173" i="1"/>
  <c r="P9733" i="1"/>
  <c r="P6875" i="1"/>
  <c r="P1580" i="1"/>
  <c r="P729" i="1"/>
  <c r="P7437" i="1"/>
  <c r="P7329" i="1"/>
  <c r="P7268" i="1"/>
  <c r="P4828" i="1"/>
  <c r="P9194" i="1"/>
  <c r="P6226" i="1"/>
  <c r="P4498" i="1"/>
  <c r="P2820" i="1"/>
  <c r="P3848" i="1"/>
  <c r="P4878" i="1"/>
  <c r="P9304" i="1"/>
  <c r="P6253" i="1"/>
  <c r="P6582" i="1"/>
  <c r="P4213" i="1"/>
  <c r="P1394" i="1"/>
  <c r="P3272" i="1"/>
  <c r="P3621" i="1"/>
  <c r="P2662" i="1"/>
  <c r="P5936" i="1"/>
  <c r="P2696" i="1"/>
  <c r="P4214" i="1"/>
  <c r="P442" i="1"/>
  <c r="P916" i="1"/>
  <c r="P6583" i="1"/>
  <c r="P7586" i="1"/>
  <c r="P344" i="1"/>
  <c r="P6681" i="1"/>
  <c r="P7387" i="1"/>
  <c r="P3379" i="1"/>
  <c r="P7661" i="1"/>
  <c r="P2618" i="1"/>
  <c r="P5836" i="1"/>
  <c r="P777" i="1"/>
  <c r="P2425" i="1"/>
  <c r="P1682" i="1"/>
  <c r="P3822" i="1"/>
  <c r="P7438" i="1"/>
  <c r="P5868" i="1"/>
  <c r="P7153" i="1"/>
  <c r="P4138" i="1"/>
  <c r="P8702" i="1"/>
  <c r="P8621" i="1"/>
  <c r="P6822" i="1"/>
  <c r="P3622" i="1"/>
  <c r="P6389" i="1"/>
  <c r="P7125" i="1"/>
  <c r="P1766" i="1"/>
  <c r="P3087" i="1"/>
  <c r="P526" i="1"/>
  <c r="P169" i="1"/>
  <c r="P5174" i="1"/>
  <c r="P1007" i="1"/>
  <c r="P7842" i="1"/>
  <c r="P9071" i="1"/>
  <c r="P5344" i="1"/>
  <c r="P3246" i="1"/>
  <c r="P4801" i="1"/>
  <c r="P6102" i="1"/>
  <c r="P6126" i="1"/>
  <c r="P8887" i="1"/>
  <c r="P5370" i="1"/>
  <c r="P345" i="1"/>
  <c r="P6528" i="1"/>
  <c r="P6342" i="1"/>
  <c r="P4980" i="1"/>
  <c r="P2532" i="1"/>
  <c r="P8833" i="1"/>
  <c r="P3116" i="1"/>
  <c r="P4296" i="1"/>
  <c r="P3026" i="1"/>
  <c r="P9521" i="1"/>
  <c r="P6500" i="1"/>
  <c r="P9037" i="1"/>
  <c r="P1156" i="1"/>
  <c r="P7330" i="1"/>
  <c r="P7920" i="1"/>
  <c r="P1683" i="1"/>
  <c r="P8575" i="1"/>
  <c r="P9702" i="1"/>
  <c r="P703" i="1"/>
  <c r="P6019" i="1"/>
  <c r="P1897" i="1"/>
  <c r="P555" i="1"/>
  <c r="P3475" i="1"/>
  <c r="P9919" i="1"/>
  <c r="P5688" i="1"/>
  <c r="P9362" i="1"/>
  <c r="P3247" i="1"/>
  <c r="P8670" i="1"/>
  <c r="P5837" i="1"/>
  <c r="P9038" i="1"/>
  <c r="P2282" i="1"/>
  <c r="P2499" i="1"/>
  <c r="P606" i="1"/>
  <c r="P9471" i="1"/>
  <c r="P7662" i="1"/>
  <c r="P8153" i="1"/>
  <c r="P3218" i="1"/>
  <c r="P1732" i="1"/>
  <c r="P3323" i="1"/>
  <c r="P9819" i="1"/>
  <c r="P4904" i="1"/>
  <c r="P8960" i="1"/>
  <c r="P9973" i="1"/>
  <c r="P2184" i="1"/>
  <c r="P2640" i="1"/>
  <c r="P8204" i="1"/>
  <c r="P3059" i="1"/>
  <c r="P5421" i="1"/>
  <c r="P6788" i="1"/>
  <c r="P9164" i="1"/>
  <c r="P3939" i="1"/>
  <c r="P8224" i="1"/>
  <c r="P114" i="1"/>
  <c r="P5175" i="1"/>
  <c r="P3444" i="1"/>
  <c r="P2996" i="1"/>
  <c r="P3721" i="1"/>
  <c r="P4322" i="1"/>
  <c r="P8551" i="1"/>
  <c r="P4139" i="1"/>
  <c r="P9945" i="1"/>
  <c r="P5724" i="1"/>
  <c r="P8205" i="1"/>
  <c r="P7684" i="1"/>
  <c r="P1395" i="1"/>
  <c r="P7269" i="1"/>
  <c r="P8671" i="1"/>
  <c r="P6501" i="1"/>
  <c r="P7200" i="1"/>
  <c r="P856" i="1"/>
  <c r="P7587" i="1"/>
  <c r="P3994" i="1"/>
  <c r="P8435" i="1"/>
  <c r="P2959" i="1"/>
  <c r="P65" i="1"/>
  <c r="P3760" i="1"/>
  <c r="P4668" i="1"/>
  <c r="P9605" i="1"/>
  <c r="P1624" i="1"/>
  <c r="P5114" i="1"/>
  <c r="P857" i="1"/>
  <c r="P6920" i="1"/>
  <c r="P887" i="1"/>
  <c r="P7704" i="1"/>
  <c r="P2237" i="1"/>
  <c r="P3940" i="1"/>
  <c r="P4926" i="1"/>
  <c r="P4742" i="1"/>
  <c r="P4521" i="1"/>
  <c r="P8648" i="1"/>
  <c r="P8436" i="1"/>
  <c r="P6584" i="1"/>
  <c r="P467" i="1"/>
  <c r="P7663" i="1"/>
  <c r="P5565" i="1"/>
  <c r="P6149" i="1"/>
  <c r="P9920" i="1"/>
  <c r="P948" i="1"/>
  <c r="P3690" i="1"/>
  <c r="P2500" i="1"/>
  <c r="P3557" i="1"/>
  <c r="P272" i="1"/>
  <c r="P9165" i="1"/>
  <c r="P7042" i="1"/>
  <c r="P9072" i="1"/>
  <c r="P1767" i="1"/>
  <c r="P3273" i="1"/>
  <c r="P223" i="1"/>
  <c r="P7803" i="1"/>
  <c r="P4802" i="1"/>
  <c r="P7588" i="1"/>
  <c r="P9330" i="1"/>
  <c r="P2501" i="1"/>
  <c r="P248" i="1"/>
  <c r="P6412" i="1"/>
  <c r="P2960" i="1"/>
  <c r="P4606" i="1"/>
  <c r="P6227" i="1"/>
  <c r="P7705" i="1"/>
  <c r="P5992" i="1"/>
  <c r="P3761" i="1"/>
  <c r="P4927" i="1"/>
  <c r="P6609" i="1"/>
  <c r="P3324" i="1"/>
  <c r="P32" i="1"/>
  <c r="P8458" i="1"/>
  <c r="P4879" i="1"/>
  <c r="P7301" i="1"/>
  <c r="P1498" i="1"/>
  <c r="P1303" i="1"/>
  <c r="P6150" i="1"/>
  <c r="P7589" i="1"/>
  <c r="P2599" i="1"/>
  <c r="P6502" i="1"/>
  <c r="P8513" i="1"/>
  <c r="P8125" i="1"/>
  <c r="P7126" i="1"/>
  <c r="P9522" i="1"/>
  <c r="P7636" i="1"/>
  <c r="P3139" i="1"/>
  <c r="P8381" i="1"/>
  <c r="P2055" i="1"/>
  <c r="P2849" i="1"/>
  <c r="P2641" i="1"/>
  <c r="P2087" i="1"/>
  <c r="P7270" i="1"/>
  <c r="P8459" i="1"/>
  <c r="P4009" i="1"/>
  <c r="P9096" i="1"/>
  <c r="P6682" i="1"/>
  <c r="P4396" i="1"/>
  <c r="P88" i="1"/>
  <c r="P6709" i="1"/>
  <c r="P7970" i="1"/>
  <c r="P9566" i="1"/>
  <c r="P7331" i="1"/>
  <c r="P9974" i="1"/>
  <c r="P3325" i="1"/>
  <c r="P66" i="1"/>
  <c r="P9631" i="1"/>
  <c r="P67" i="1"/>
  <c r="P4880" i="1"/>
  <c r="P7539" i="1"/>
  <c r="P2910" i="1"/>
  <c r="P294" i="1"/>
  <c r="P8576" i="1"/>
  <c r="P115" i="1"/>
  <c r="P9703" i="1"/>
  <c r="P3445" i="1"/>
  <c r="P972" i="1"/>
  <c r="P3380" i="1"/>
  <c r="P9682" i="1"/>
  <c r="P2056" i="1"/>
  <c r="P9946" i="1"/>
  <c r="P9363" i="1"/>
  <c r="P9472" i="1"/>
  <c r="P68" i="1"/>
  <c r="P9975" i="1"/>
  <c r="P9451" i="1"/>
  <c r="P1237" i="1"/>
  <c r="P3623" i="1"/>
  <c r="P7232" i="1"/>
  <c r="P1955" i="1"/>
  <c r="P7095" i="1"/>
  <c r="P6254" i="1"/>
  <c r="P5806" i="1"/>
  <c r="P4463" i="1"/>
  <c r="P2393" i="1"/>
  <c r="P1801" i="1"/>
  <c r="P3418" i="1"/>
  <c r="P7201" i="1"/>
  <c r="P376" i="1"/>
  <c r="P2663" i="1"/>
  <c r="P1704" i="1"/>
  <c r="P4580" i="1"/>
  <c r="P9428" i="1"/>
  <c r="P4720" i="1"/>
  <c r="P89" i="1"/>
  <c r="P730" i="1"/>
  <c r="P6436" i="1"/>
  <c r="P3875" i="1"/>
  <c r="P3296" i="1"/>
  <c r="P491" i="1"/>
  <c r="P8577" i="1"/>
  <c r="P1768" i="1"/>
  <c r="P2850" i="1"/>
  <c r="P6228" i="1"/>
  <c r="P5605" i="1"/>
  <c r="P5063" i="1"/>
  <c r="P6529" i="1"/>
  <c r="P7757" i="1"/>
  <c r="P7068" i="1"/>
  <c r="P4630" i="1"/>
  <c r="P3654" i="1"/>
  <c r="P9364" i="1"/>
  <c r="P1331" i="1"/>
  <c r="P4297" i="1"/>
  <c r="P7388" i="1"/>
  <c r="P858" i="1"/>
  <c r="P1210" i="1"/>
  <c r="P6950" i="1"/>
  <c r="P1651" i="1"/>
  <c r="P1356" i="1"/>
  <c r="P8225" i="1"/>
  <c r="P8888" i="1"/>
  <c r="P9073" i="1"/>
  <c r="P3446" i="1"/>
  <c r="P295" i="1"/>
  <c r="P5140" i="1"/>
  <c r="P2619" i="1"/>
  <c r="P1837" i="1"/>
  <c r="P2572" i="1"/>
  <c r="P7233" i="1"/>
  <c r="P5606" i="1"/>
  <c r="P6876" i="1"/>
  <c r="P6071" i="1"/>
  <c r="P3476" i="1"/>
  <c r="P443" i="1"/>
  <c r="P973" i="1"/>
  <c r="P3722" i="1"/>
  <c r="P1106" i="1"/>
  <c r="P3355" i="1"/>
  <c r="P5228" i="1"/>
  <c r="P1769" i="1"/>
  <c r="P2057" i="1"/>
  <c r="P6634" i="1"/>
  <c r="P4298" i="1"/>
  <c r="P2697" i="1"/>
  <c r="P1802" i="1"/>
  <c r="P635" i="1"/>
  <c r="P6754" i="1"/>
  <c r="P7234" i="1"/>
  <c r="P1157" i="1"/>
  <c r="P5371" i="1"/>
  <c r="P2316" i="1"/>
  <c r="P1058" i="1"/>
  <c r="P9632" i="1"/>
  <c r="P10001" i="1"/>
  <c r="P9391" i="1"/>
  <c r="P2664" i="1"/>
  <c r="P2961" i="1"/>
  <c r="P7011" i="1"/>
  <c r="P2911" i="1"/>
  <c r="P2879" i="1"/>
  <c r="P4854" i="1"/>
  <c r="P8552" i="1"/>
  <c r="P9567" i="1"/>
  <c r="P6127" i="1"/>
  <c r="P2366" i="1"/>
  <c r="P2155" i="1"/>
  <c r="P636" i="1"/>
  <c r="P5422" i="1"/>
  <c r="P468" i="1"/>
  <c r="P1238" i="1"/>
  <c r="P654" i="1"/>
  <c r="P8154" i="1"/>
  <c r="P4631" i="1"/>
  <c r="P8411" i="1"/>
  <c r="P5566" i="1"/>
  <c r="P5480" i="1"/>
  <c r="P3655" i="1"/>
  <c r="P5115" i="1"/>
  <c r="P4522" i="1"/>
  <c r="P9331" i="1"/>
  <c r="P5064" i="1"/>
  <c r="P7012" i="1"/>
  <c r="P3140" i="1"/>
  <c r="P1180" i="1"/>
  <c r="P1525" i="1"/>
  <c r="P5176" i="1"/>
  <c r="P4632" i="1"/>
  <c r="P7921" i="1"/>
  <c r="P9273" i="1"/>
  <c r="P1652" i="1"/>
  <c r="P1604" i="1"/>
  <c r="P4140" i="1"/>
  <c r="P5512" i="1"/>
  <c r="P3941" i="1"/>
  <c r="P2851" i="1"/>
  <c r="P2088" i="1"/>
  <c r="P8889" i="1"/>
  <c r="P3219" i="1"/>
  <c r="P3220" i="1"/>
  <c r="P8834" i="1"/>
  <c r="P5898" i="1"/>
  <c r="P4743" i="1"/>
  <c r="P6128" i="1"/>
  <c r="P1770" i="1"/>
  <c r="P8865" i="1"/>
  <c r="P4763" i="1"/>
  <c r="P7887" i="1"/>
  <c r="P3447" i="1"/>
  <c r="P116" i="1"/>
  <c r="P3448" i="1"/>
  <c r="P5838" i="1"/>
  <c r="P8126" i="1"/>
  <c r="P4905" i="1"/>
  <c r="P1420" i="1"/>
  <c r="P3088" i="1"/>
  <c r="P117" i="1"/>
  <c r="P1733" i="1"/>
  <c r="P7843" i="1"/>
  <c r="P4369" i="1"/>
  <c r="P7302" i="1"/>
  <c r="P2238" i="1"/>
  <c r="P5725" i="1"/>
  <c r="P8067" i="1"/>
  <c r="P3248" i="1"/>
  <c r="P5912" i="1"/>
  <c r="P6585" i="1"/>
  <c r="P3762" i="1"/>
  <c r="P407" i="1"/>
  <c r="P4881" i="1"/>
  <c r="P408" i="1"/>
  <c r="P7202" i="1"/>
  <c r="P3876" i="1"/>
  <c r="P3141" i="1"/>
  <c r="P1956" i="1"/>
  <c r="P6103" i="1"/>
  <c r="P9166" i="1"/>
  <c r="P3558" i="1"/>
  <c r="P2600" i="1"/>
  <c r="P9734" i="1"/>
  <c r="P4299" i="1"/>
  <c r="P9894" i="1"/>
  <c r="P5229" i="1"/>
  <c r="P3523" i="1"/>
  <c r="P7013" i="1"/>
  <c r="P4043" i="1"/>
  <c r="P7413" i="1"/>
  <c r="P3185" i="1"/>
  <c r="P2665" i="1"/>
  <c r="P8600" i="1"/>
  <c r="P7922" i="1"/>
  <c r="P2620" i="1"/>
  <c r="P3524" i="1"/>
  <c r="P346" i="1"/>
  <c r="P4951" i="1"/>
  <c r="P4408" i="1"/>
  <c r="P7303" i="1"/>
  <c r="P7096" i="1"/>
  <c r="P6193" i="1"/>
  <c r="P6635" i="1"/>
  <c r="P4981" i="1"/>
  <c r="P6437" i="1"/>
  <c r="P3249" i="1"/>
  <c r="P2058" i="1"/>
  <c r="P5141" i="1"/>
  <c r="P9495" i="1"/>
  <c r="P9921" i="1"/>
  <c r="P7637" i="1"/>
  <c r="P655" i="1"/>
  <c r="P9122" i="1"/>
  <c r="P1283" i="1"/>
  <c r="P2394" i="1"/>
  <c r="P2799" i="1"/>
  <c r="P3849" i="1"/>
  <c r="P249" i="1"/>
  <c r="P748" i="1"/>
  <c r="P9008" i="1"/>
  <c r="P9251" i="1"/>
  <c r="P2621" i="1"/>
  <c r="P9123" i="1"/>
  <c r="P9568" i="1"/>
  <c r="P148" i="1"/>
  <c r="P1978" i="1"/>
  <c r="P319" i="1"/>
  <c r="P4215" i="1"/>
  <c r="P6789" i="1"/>
  <c r="P2912" i="1"/>
  <c r="P9392" i="1"/>
  <c r="P1838" i="1"/>
  <c r="P8251" i="1"/>
  <c r="P1705" i="1"/>
  <c r="P7540" i="1"/>
  <c r="P8622" i="1"/>
  <c r="P1979" i="1"/>
  <c r="P7455" i="1"/>
  <c r="P2239" i="1"/>
  <c r="P1181" i="1"/>
  <c r="P7638" i="1"/>
  <c r="P6530" i="1"/>
  <c r="P7439" i="1"/>
  <c r="P749" i="1"/>
  <c r="P2936" i="1"/>
  <c r="P2089" i="1"/>
  <c r="P3968" i="1"/>
  <c r="P2317" i="1"/>
  <c r="P1499" i="1"/>
  <c r="P6586" i="1"/>
  <c r="P8672" i="1"/>
  <c r="P8345" i="1"/>
  <c r="P1375" i="1"/>
  <c r="P4409" i="1"/>
  <c r="P5453" i="1"/>
  <c r="P3907" i="1"/>
  <c r="P917" i="1"/>
  <c r="P2997" i="1"/>
  <c r="P3027" i="1"/>
  <c r="P3525" i="1"/>
  <c r="P1957" i="1"/>
  <c r="P149" i="1"/>
  <c r="P2533" i="1"/>
  <c r="P8346" i="1"/>
  <c r="P5660" i="1"/>
  <c r="P2998" i="1"/>
  <c r="P9735" i="1"/>
  <c r="P1443" i="1"/>
  <c r="P5807" i="1"/>
  <c r="P8155" i="1"/>
  <c r="P750" i="1"/>
  <c r="P2534" i="1"/>
  <c r="P6465" i="1"/>
  <c r="P1500" i="1"/>
  <c r="P8003" i="1"/>
  <c r="P3419" i="1"/>
  <c r="P9606" i="1"/>
  <c r="P9473" i="1"/>
  <c r="P9976" i="1"/>
  <c r="P6466" i="1"/>
  <c r="P3850" i="1"/>
  <c r="P704" i="1"/>
  <c r="P9496" i="1"/>
  <c r="P3060" i="1"/>
  <c r="P3877" i="1"/>
  <c r="P5869" i="1"/>
  <c r="P7097" i="1"/>
  <c r="P69" i="1"/>
  <c r="P5567" i="1"/>
  <c r="P1734" i="1"/>
  <c r="P2642" i="1"/>
  <c r="P320" i="1"/>
  <c r="P6710" i="1"/>
  <c r="P3942" i="1"/>
  <c r="P7784" i="1"/>
  <c r="P5870" i="1"/>
  <c r="P9866" i="1"/>
  <c r="P4442" i="1"/>
  <c r="P5177" i="1"/>
  <c r="P4112" i="1"/>
  <c r="P2342" i="1"/>
  <c r="P2535" i="1"/>
  <c r="P2029" i="1"/>
  <c r="P7069" i="1"/>
  <c r="P3823" i="1"/>
  <c r="P4633" i="1"/>
  <c r="P5871" i="1"/>
  <c r="P5749" i="1"/>
  <c r="P7414" i="1"/>
  <c r="P2880" i="1"/>
  <c r="P8320" i="1"/>
  <c r="P4300" i="1"/>
  <c r="P8783" i="1"/>
  <c r="P296" i="1"/>
  <c r="P6902" i="1"/>
  <c r="P3221" i="1"/>
  <c r="P3297" i="1"/>
  <c r="P9820" i="1"/>
  <c r="P5937" i="1"/>
  <c r="P9393" i="1"/>
  <c r="P1421" i="1"/>
  <c r="P1211" i="1"/>
  <c r="P4174" i="1"/>
  <c r="P2115" i="1"/>
  <c r="P8988" i="1"/>
  <c r="P347" i="1"/>
  <c r="P4744" i="1"/>
  <c r="P6229" i="1"/>
  <c r="P8809" i="1"/>
  <c r="P5607" i="1"/>
  <c r="P6255" i="1"/>
  <c r="P2367" i="1"/>
  <c r="P5689" i="1"/>
  <c r="P974" i="1"/>
  <c r="P3274" i="1"/>
  <c r="P1653" i="1"/>
  <c r="P8460" i="1"/>
  <c r="P3723" i="1"/>
  <c r="P2502" i="1"/>
  <c r="P348" i="1"/>
  <c r="P3142" i="1"/>
  <c r="P585" i="1"/>
  <c r="P9305" i="1"/>
  <c r="P1605" i="1"/>
  <c r="P3028" i="1"/>
  <c r="P3089" i="1"/>
  <c r="P9274" i="1"/>
  <c r="P1684" i="1"/>
  <c r="P6390" i="1"/>
  <c r="P4010" i="1"/>
  <c r="P9252" i="1"/>
  <c r="P9275" i="1"/>
  <c r="P2343" i="1"/>
  <c r="P6732" i="1"/>
  <c r="P4499" i="1"/>
  <c r="P3851" i="1"/>
  <c r="P9306" i="1"/>
  <c r="P7664" i="1"/>
  <c r="P5808" i="1"/>
  <c r="P1444" i="1"/>
  <c r="P6256" i="1"/>
  <c r="P7271" i="1"/>
  <c r="P4349" i="1"/>
  <c r="P9276" i="1"/>
  <c r="P6104" i="1"/>
  <c r="P2962" i="1"/>
  <c r="P8866" i="1"/>
  <c r="P6982" i="1"/>
  <c r="P8098" i="1"/>
  <c r="P6317" i="1"/>
  <c r="P8252" i="1"/>
  <c r="P9947" i="1"/>
  <c r="P6467" i="1"/>
  <c r="P4464" i="1"/>
  <c r="P9074" i="1"/>
  <c r="P5116" i="1"/>
  <c r="P4952" i="1"/>
  <c r="P9736" i="1"/>
  <c r="P2698" i="1"/>
  <c r="P9895" i="1"/>
  <c r="P1212" i="1"/>
  <c r="P5202" i="1"/>
  <c r="P6951" i="1"/>
  <c r="P6020" i="1"/>
  <c r="P4301" i="1"/>
  <c r="P9216" i="1"/>
  <c r="P6438" i="1"/>
  <c r="P3908" i="1"/>
  <c r="P170" i="1"/>
  <c r="P5230" i="1"/>
  <c r="P1376" i="1"/>
  <c r="P3656" i="1"/>
  <c r="P3969" i="1"/>
  <c r="P7043" i="1"/>
  <c r="P444" i="1"/>
  <c r="P2747" i="1"/>
  <c r="P1606" i="1"/>
  <c r="P8514" i="1"/>
  <c r="P1377" i="1"/>
  <c r="P2800" i="1"/>
  <c r="P2090" i="1"/>
  <c r="P2999" i="1"/>
  <c r="P6283" i="1"/>
  <c r="P9569" i="1"/>
  <c r="P445" i="1"/>
  <c r="P6531" i="1"/>
  <c r="P2059" i="1"/>
  <c r="P778" i="1"/>
  <c r="P7665" i="1"/>
  <c r="P8623" i="1"/>
  <c r="P5372" i="1"/>
  <c r="P3724" i="1"/>
  <c r="P1107" i="1"/>
  <c r="P1239" i="1"/>
  <c r="P6877" i="1"/>
  <c r="P6683" i="1"/>
  <c r="P1132" i="1"/>
  <c r="P5661" i="1"/>
  <c r="P3526" i="1"/>
  <c r="P8156" i="1"/>
  <c r="P5231" i="1"/>
  <c r="P2060" i="1"/>
  <c r="P8810" i="1"/>
  <c r="P4370" i="1"/>
  <c r="P5541" i="1"/>
  <c r="P4011" i="1"/>
  <c r="P9768" i="1"/>
  <c r="P8673" i="1"/>
  <c r="P6983" i="1"/>
  <c r="P4080" i="1"/>
  <c r="P4803" i="1"/>
  <c r="P1332" i="1"/>
  <c r="P8437" i="1"/>
  <c r="P6921" i="1"/>
  <c r="P5086" i="1"/>
  <c r="P9656" i="1"/>
  <c r="P2156" i="1"/>
  <c r="P1706" i="1"/>
  <c r="P8412" i="1"/>
  <c r="P7507" i="1"/>
  <c r="P7361" i="1"/>
  <c r="P5308" i="1"/>
  <c r="P1357" i="1"/>
  <c r="P8157" i="1"/>
  <c r="P349" i="1"/>
  <c r="P4141" i="1"/>
  <c r="P4982" i="1"/>
  <c r="P6790" i="1"/>
  <c r="P8932" i="1"/>
  <c r="P4745" i="1"/>
  <c r="P5203" i="1"/>
  <c r="P4142" i="1"/>
  <c r="P7415" i="1"/>
  <c r="P5872" i="1"/>
  <c r="P5750" i="1"/>
  <c r="P4855" i="1"/>
  <c r="P6636" i="1"/>
  <c r="P9332" i="1"/>
  <c r="P90" i="1"/>
  <c r="P9704" i="1"/>
  <c r="P5396" i="1"/>
  <c r="P1080" i="1"/>
  <c r="P7864" i="1"/>
  <c r="P731" i="1"/>
  <c r="P4262" i="1"/>
  <c r="P9705" i="1"/>
  <c r="P7362" i="1"/>
  <c r="P9607" i="1"/>
  <c r="P2601" i="1"/>
  <c r="P2602" i="1"/>
  <c r="P8867" i="1"/>
  <c r="P3909" i="1"/>
  <c r="P6105" i="1"/>
  <c r="P3477" i="1"/>
  <c r="P6318" i="1"/>
  <c r="P2573" i="1"/>
  <c r="P8649" i="1"/>
  <c r="P5961" i="1"/>
  <c r="P5232" i="1"/>
  <c r="P2426" i="1"/>
  <c r="P8226" i="1"/>
  <c r="P150" i="1"/>
  <c r="P3624" i="1"/>
  <c r="P637" i="1"/>
  <c r="P4081" i="1"/>
  <c r="P607" i="1"/>
  <c r="P5690" i="1"/>
  <c r="P8933" i="1"/>
  <c r="P4764" i="1"/>
  <c r="P5993" i="1"/>
  <c r="P4175" i="1"/>
  <c r="P7971" i="1"/>
  <c r="P4465" i="1"/>
  <c r="P8347" i="1"/>
  <c r="P7484" i="1"/>
  <c r="P8004" i="1"/>
  <c r="P5481" i="1"/>
  <c r="P3657" i="1"/>
  <c r="P5423" i="1"/>
  <c r="P3691" i="1"/>
  <c r="P5065" i="1"/>
  <c r="P3852" i="1"/>
  <c r="P118" i="1"/>
  <c r="P2503" i="1"/>
  <c r="P7304" i="1"/>
  <c r="P7508" i="1"/>
  <c r="P527" i="1"/>
  <c r="P6284" i="1"/>
  <c r="P3381" i="1"/>
  <c r="P4176" i="1"/>
  <c r="P6791" i="1"/>
  <c r="P1958" i="1"/>
  <c r="P8005" i="1"/>
  <c r="P9167" i="1"/>
  <c r="P6503" i="1"/>
  <c r="P9143" i="1"/>
  <c r="P5482" i="1"/>
  <c r="P7098" i="1"/>
  <c r="P8181" i="1"/>
  <c r="P9365" i="1"/>
  <c r="P9791" i="1"/>
  <c r="P5639" i="1"/>
  <c r="P2622" i="1"/>
  <c r="P5040" i="1"/>
  <c r="P4634" i="1"/>
  <c r="P528" i="1"/>
  <c r="P409" i="1"/>
  <c r="P9039" i="1"/>
  <c r="P3029" i="1"/>
  <c r="P8553" i="1"/>
  <c r="P1396" i="1"/>
  <c r="P8127" i="1"/>
  <c r="P198" i="1"/>
  <c r="P8759" i="1"/>
  <c r="P1445" i="1"/>
  <c r="P6072" i="1"/>
  <c r="P7509" i="1"/>
  <c r="P6984" i="1"/>
  <c r="P586" i="1"/>
  <c r="P6343" i="1"/>
  <c r="P2778" i="1"/>
  <c r="P4882" i="1"/>
  <c r="P5542" i="1"/>
  <c r="P6504" i="1"/>
  <c r="P1771" i="1"/>
  <c r="P918" i="1"/>
  <c r="P7639" i="1"/>
  <c r="P8486" i="1"/>
  <c r="P1548" i="1"/>
  <c r="P8034" i="1"/>
  <c r="P6733" i="1"/>
  <c r="P6106" i="1"/>
  <c r="P8890" i="1"/>
  <c r="P4906" i="1"/>
  <c r="P2061" i="1"/>
  <c r="P3781" i="1"/>
  <c r="P8461" i="1"/>
  <c r="P2472" i="1"/>
  <c r="P3878" i="1"/>
  <c r="P8811" i="1"/>
  <c r="P6637" i="1"/>
  <c r="P9769" i="1"/>
  <c r="P6285" i="1"/>
  <c r="P6922" i="1"/>
  <c r="P6684" i="1"/>
  <c r="P6792" i="1"/>
  <c r="P5373" i="1"/>
  <c r="P2427" i="1"/>
  <c r="P2091" i="1"/>
  <c r="P9195" i="1"/>
  <c r="P377" i="1"/>
  <c r="P151" i="1"/>
  <c r="P8784" i="1"/>
  <c r="P6151" i="1"/>
  <c r="P9977" i="1"/>
  <c r="P6878" i="1"/>
  <c r="P1213" i="1"/>
  <c r="P4177" i="1"/>
  <c r="P4044" i="1"/>
  <c r="P4143" i="1"/>
  <c r="P1772" i="1"/>
  <c r="P8515" i="1"/>
  <c r="P1625" i="1"/>
  <c r="P5691" i="1"/>
  <c r="P7440" i="1"/>
  <c r="P7456" i="1"/>
  <c r="P6230" i="1"/>
  <c r="P6021" i="1"/>
  <c r="P7014" i="1"/>
  <c r="P6257" i="1"/>
  <c r="P919" i="1"/>
  <c r="P859" i="1"/>
  <c r="P2801" i="1"/>
  <c r="P4523" i="1"/>
  <c r="P7235" i="1"/>
  <c r="P6844" i="1"/>
  <c r="P3589" i="1"/>
  <c r="P9307" i="1"/>
  <c r="P6258" i="1"/>
  <c r="P1378" i="1"/>
  <c r="P9394" i="1"/>
  <c r="P1059" i="1"/>
  <c r="P9474" i="1"/>
  <c r="P8718" i="1"/>
  <c r="P7590" i="1"/>
  <c r="P7732" i="1"/>
  <c r="P378" i="1"/>
  <c r="P6952" i="1"/>
  <c r="P9253" i="1"/>
  <c r="P7015" i="1"/>
  <c r="P3382" i="1"/>
  <c r="P33" i="1"/>
  <c r="P2802" i="1"/>
  <c r="P5839" i="1"/>
  <c r="P5899" i="1"/>
  <c r="P3326" i="1"/>
  <c r="P3143" i="1"/>
  <c r="P5994" i="1"/>
  <c r="P7332" i="1"/>
  <c r="P9097" i="1"/>
  <c r="P5779" i="1"/>
  <c r="P4178" i="1"/>
  <c r="P2963" i="1"/>
  <c r="P3625" i="1"/>
  <c r="P4500" i="1"/>
  <c r="P6022" i="1"/>
  <c r="P3061" i="1"/>
  <c r="P8413" i="1"/>
  <c r="P3910" i="1"/>
  <c r="P5662" i="1"/>
  <c r="P224" i="1"/>
  <c r="P8414" i="1"/>
  <c r="P2395" i="1"/>
  <c r="P8321" i="1"/>
  <c r="P7706" i="1"/>
  <c r="P9843" i="1"/>
  <c r="P3250" i="1"/>
  <c r="P2574" i="1"/>
  <c r="P8578" i="1"/>
  <c r="P9978" i="1"/>
  <c r="P3186" i="1"/>
  <c r="P1182" i="1"/>
  <c r="P469" i="1"/>
  <c r="P751" i="1"/>
  <c r="P6903" i="1"/>
  <c r="P5726" i="1"/>
  <c r="P8601" i="1"/>
  <c r="P5087" i="1"/>
  <c r="P920" i="1"/>
  <c r="P6107" i="1"/>
  <c r="P638" i="1"/>
  <c r="P7457" i="1"/>
  <c r="P2504" i="1"/>
  <c r="P2666" i="1"/>
  <c r="P5345" i="1"/>
  <c r="P752" i="1"/>
  <c r="P6391" i="1"/>
  <c r="O4216" i="1"/>
  <c r="O4217" i="1"/>
  <c r="O2030" i="1"/>
  <c r="O8487" i="1"/>
  <c r="O5118" i="1"/>
  <c r="O7565" i="1"/>
  <c r="O6533" i="1"/>
  <c r="O3187" i="1"/>
  <c r="O2262" i="1"/>
  <c r="O6986" i="1"/>
  <c r="O9737" i="1"/>
  <c r="O8740" i="1"/>
  <c r="O5179" i="1"/>
  <c r="O8007" i="1"/>
  <c r="O36" i="1"/>
  <c r="O8786" i="1"/>
  <c r="O7335" i="1"/>
  <c r="O1961" i="1"/>
  <c r="O4884" i="1"/>
  <c r="O1062" i="1"/>
  <c r="O3452" i="1"/>
  <c r="O7154" i="1"/>
  <c r="O2669" i="1"/>
  <c r="O7759" i="1"/>
  <c r="O9771" i="1"/>
  <c r="O4526" i="1"/>
  <c r="O7173" i="1"/>
  <c r="O8207" i="1"/>
  <c r="O2400" i="1"/>
  <c r="O7760" i="1"/>
  <c r="O6320" i="1"/>
  <c r="O6987" i="1"/>
  <c r="O4372" i="1"/>
  <c r="O7441" i="1"/>
  <c r="O9077" i="1"/>
  <c r="O864" i="1"/>
  <c r="O4955" i="1"/>
  <c r="O2346" i="1"/>
  <c r="O1333" i="1"/>
  <c r="O7616" i="1"/>
  <c r="O4015" i="1"/>
  <c r="O6443" i="1"/>
  <c r="O3063" i="1"/>
  <c r="O9042" i="1"/>
  <c r="O9847" i="1"/>
  <c r="O352" i="1"/>
  <c r="O1011" i="1"/>
  <c r="O4638" i="1"/>
  <c r="O4444" i="1"/>
  <c r="O9011" i="1"/>
  <c r="O5486" i="1"/>
  <c r="O4502" i="1"/>
  <c r="O7566" i="1"/>
  <c r="O532" i="1"/>
  <c r="O5902" i="1"/>
  <c r="O2292" i="1"/>
  <c r="O7341" i="1"/>
  <c r="O7733" i="1"/>
  <c r="O6689" i="1"/>
  <c r="O7133" i="1"/>
  <c r="O9872" i="1"/>
  <c r="O4992" i="1"/>
  <c r="O4993" i="1"/>
  <c r="O1656" i="1"/>
  <c r="O9612" i="1"/>
  <c r="O1262" i="1"/>
  <c r="O5148" i="1"/>
  <c r="O8354" i="1"/>
  <c r="O781" i="1"/>
  <c r="O8764" i="1"/>
  <c r="O9224" i="1"/>
  <c r="O4812" i="1"/>
  <c r="O783" i="1"/>
  <c r="O4773" i="1"/>
  <c r="O7366" i="1"/>
  <c r="O8791" i="1"/>
  <c r="O4554" i="1"/>
  <c r="O4504" i="1"/>
  <c r="O562" i="1"/>
  <c r="O1036" i="1"/>
  <c r="O5915" i="1"/>
  <c r="O2453" i="1"/>
  <c r="O6590" i="1"/>
  <c r="O5014" i="1"/>
  <c r="O7514" i="1"/>
  <c r="O95" i="1"/>
  <c r="O9660" i="1"/>
  <c r="O7644" i="1"/>
  <c r="O324" i="1"/>
  <c r="O1658" i="1"/>
  <c r="O7570" i="1"/>
  <c r="O3458" i="1"/>
  <c r="O1285" i="1"/>
  <c r="O1739" i="1"/>
  <c r="O2401" i="1"/>
  <c r="O5789" i="1"/>
  <c r="O1906" i="1"/>
  <c r="O1631" i="1"/>
  <c r="O6965" i="1"/>
  <c r="O1609" i="1"/>
  <c r="O2454" i="1"/>
  <c r="O3664" i="1"/>
  <c r="O955" i="1"/>
  <c r="O3255" i="1"/>
  <c r="O8917" i="1"/>
  <c r="O9799" i="1"/>
  <c r="O9401" i="1"/>
  <c r="O1632" i="1"/>
  <c r="O2974" i="1"/>
  <c r="O2404" i="1"/>
  <c r="O1660" i="1"/>
  <c r="O6153" i="1"/>
  <c r="O11" i="1"/>
  <c r="O3232" i="1"/>
  <c r="O4090" i="1"/>
  <c r="O6134" i="1"/>
  <c r="O5917" i="1"/>
  <c r="O304" i="1"/>
  <c r="O2647" i="1"/>
  <c r="O2676" i="1"/>
  <c r="O7054" i="1"/>
  <c r="O498" i="1"/>
  <c r="O7846" i="1"/>
  <c r="O5070" i="1"/>
  <c r="O8073" i="1"/>
  <c r="O3769" i="1"/>
  <c r="O5047" i="1"/>
  <c r="O7312" i="1"/>
  <c r="O8967" i="1"/>
  <c r="O8794" i="1"/>
  <c r="O3460" i="1"/>
  <c r="O8259" i="1"/>
  <c r="O6447" i="1"/>
  <c r="O3921" i="1"/>
  <c r="O1509" i="1"/>
  <c r="O8795" i="1"/>
  <c r="O4310" i="1"/>
  <c r="O8236" i="1"/>
  <c r="O5578" i="1"/>
  <c r="O7057" i="1"/>
  <c r="O13" i="1"/>
  <c r="O2324" i="1"/>
  <c r="O500" i="1"/>
  <c r="O305" i="1"/>
  <c r="O5618" i="1"/>
  <c r="O4274" i="1"/>
  <c r="O538" i="1"/>
  <c r="O786" i="1"/>
  <c r="O5350" i="1"/>
  <c r="O8075" i="1"/>
  <c r="O7213" i="1"/>
  <c r="O5764" i="1"/>
  <c r="O5126" i="1"/>
  <c r="O356" i="1"/>
  <c r="O7622" i="1"/>
  <c r="O3797" i="1"/>
  <c r="O5186" i="1"/>
  <c r="O7897" i="1"/>
  <c r="O3161" i="1"/>
  <c r="O2865" i="1"/>
  <c r="O5646" i="1"/>
  <c r="O1511" i="1"/>
  <c r="O4022" i="1"/>
  <c r="O2628" i="1"/>
  <c r="O6172" i="1"/>
  <c r="O8631" i="1"/>
  <c r="O3567" i="1"/>
  <c r="O5209" i="1"/>
  <c r="O6448" i="1"/>
  <c r="O1073" i="1"/>
  <c r="O359" i="1"/>
  <c r="O962" i="1"/>
  <c r="O6174" i="1"/>
  <c r="O306" i="1"/>
  <c r="O1944" i="1"/>
  <c r="O6377" i="1"/>
  <c r="O9174" i="1"/>
  <c r="O1039" i="1"/>
  <c r="O5384" i="1"/>
  <c r="O2650" i="1"/>
  <c r="O7141" i="1"/>
  <c r="O4864" i="1"/>
  <c r="O3071" i="1"/>
  <c r="O2919" i="1"/>
  <c r="O452" i="1"/>
  <c r="O308" i="1"/>
  <c r="O1691" i="1"/>
  <c r="O2166" i="1"/>
  <c r="O3951" i="1"/>
  <c r="O4025" i="1"/>
  <c r="O9316" i="1"/>
  <c r="O5669" i="1"/>
  <c r="O2682" i="1"/>
  <c r="O1319" i="1"/>
  <c r="O9752" i="1"/>
  <c r="O8263" i="1"/>
  <c r="O3979" i="1"/>
  <c r="O7469" i="1"/>
  <c r="O7553" i="1"/>
  <c r="O4893" i="1"/>
  <c r="O8726" i="1"/>
  <c r="O3127" i="1"/>
  <c r="O5794" i="1"/>
  <c r="O9959" i="1"/>
  <c r="O8776" i="1"/>
  <c r="O715" i="1"/>
  <c r="O1636" i="1"/>
  <c r="O6088" i="1"/>
  <c r="O9902" i="1"/>
  <c r="O2192" i="1"/>
  <c r="O1535" i="1"/>
  <c r="O2583" i="1"/>
  <c r="O7986" i="1"/>
  <c r="O1384" i="1"/>
  <c r="O3489" i="1"/>
  <c r="O4842" i="1"/>
  <c r="O2555" i="1"/>
  <c r="O5582" i="1"/>
  <c r="O5002" i="1"/>
  <c r="O2924" i="1"/>
  <c r="O207" i="1"/>
  <c r="O1637" i="1"/>
  <c r="O2099" i="1"/>
  <c r="O1882" i="1"/>
  <c r="O4510" i="1"/>
  <c r="O6997" i="1"/>
  <c r="O6382" i="1"/>
  <c r="O3309" i="1"/>
  <c r="O1817" i="1"/>
  <c r="O5193" i="1"/>
  <c r="O7721" i="1"/>
  <c r="O9555" i="1"/>
  <c r="O6057" i="1"/>
  <c r="O3043" i="1"/>
  <c r="O4282" i="1"/>
  <c r="O5252" i="1"/>
  <c r="O1918" i="1"/>
  <c r="O6545" i="1"/>
  <c r="O9809" i="1"/>
  <c r="O8588" i="1"/>
  <c r="O5674" i="1"/>
  <c r="O1413" i="1"/>
  <c r="O8368" i="1"/>
  <c r="O7030" i="1"/>
  <c r="O872" i="1"/>
  <c r="O6450" i="1"/>
  <c r="O3311" i="1"/>
  <c r="O3431" i="1"/>
  <c r="O7529" i="1"/>
  <c r="O8212" i="1"/>
  <c r="O2307" i="1"/>
  <c r="O5628" i="1"/>
  <c r="O4729" i="1"/>
  <c r="O6893" i="1"/>
  <c r="O1457" i="1"/>
  <c r="O4066" i="1"/>
  <c r="O5471" i="1"/>
  <c r="O647" i="1"/>
  <c r="O6425" i="1"/>
  <c r="O9294" i="1"/>
  <c r="O5077" i="1"/>
  <c r="O2330" i="1"/>
  <c r="O8712" i="1"/>
  <c r="O901" i="1"/>
  <c r="O6211" i="1"/>
  <c r="O9352" i="1"/>
  <c r="O817" i="1"/>
  <c r="O3468" i="1"/>
  <c r="O6117" i="1"/>
  <c r="O8537" i="1"/>
  <c r="O1537" i="1"/>
  <c r="O8566" i="1"/>
  <c r="O2833" i="1"/>
  <c r="O1969" i="1"/>
  <c r="O768" i="1"/>
  <c r="O2766" i="1"/>
  <c r="O967" i="1"/>
  <c r="O9558" i="1"/>
  <c r="O7288" i="1"/>
  <c r="O6213" i="1"/>
  <c r="O2945" i="1"/>
  <c r="O8023" i="1"/>
  <c r="O8640" i="1"/>
  <c r="O3339" i="1"/>
  <c r="O9180" i="1"/>
  <c r="O5498" i="1"/>
  <c r="O6697" i="1"/>
  <c r="O9812" i="1"/>
  <c r="O4568" i="1"/>
  <c r="O3543" i="1"/>
  <c r="O8538" i="1"/>
  <c r="O769" i="1"/>
  <c r="O7290" i="1"/>
  <c r="O9355" i="1"/>
  <c r="O1820" i="1"/>
  <c r="O1856" i="1"/>
  <c r="O8733" i="1"/>
  <c r="O6578" i="1"/>
  <c r="O5332" i="1"/>
  <c r="O8197" i="1"/>
  <c r="O4688" i="1"/>
  <c r="O4971" i="1"/>
  <c r="O2838" i="1"/>
  <c r="O7474" i="1"/>
  <c r="O9267" i="1"/>
  <c r="O5770" i="1"/>
  <c r="O824" i="1"/>
  <c r="O3648" i="1"/>
  <c r="O9996" i="1"/>
  <c r="O9463" i="1"/>
  <c r="O6777" i="1"/>
  <c r="O7881" i="1"/>
  <c r="O5931" i="1"/>
  <c r="O7222" i="1"/>
  <c r="O1277" i="1"/>
  <c r="O7943" i="1"/>
  <c r="O694" i="1"/>
  <c r="O9268" i="1"/>
  <c r="O6521" i="1"/>
  <c r="O6726" i="1"/>
  <c r="O695" i="1"/>
  <c r="O3750" i="1"/>
  <c r="O3268" i="1"/>
  <c r="O8592" i="1"/>
  <c r="O9885" i="1"/>
  <c r="O7034" i="1"/>
  <c r="O5981" i="1"/>
  <c r="O579" i="1"/>
  <c r="O5771" i="1"/>
  <c r="O399" i="1"/>
  <c r="O9379" i="1"/>
  <c r="O2839" i="1"/>
  <c r="O2689" i="1"/>
  <c r="O6679" i="1"/>
  <c r="O6216" i="1"/>
  <c r="O1925" i="1"/>
  <c r="O3549" i="1"/>
  <c r="O3081" i="1"/>
  <c r="O1204" i="1"/>
  <c r="O8569" i="1"/>
  <c r="O485" i="1"/>
  <c r="O2588" i="1"/>
  <c r="O1024" i="1"/>
  <c r="O3082" i="1"/>
  <c r="O5475" i="1"/>
  <c r="O4921" i="1"/>
  <c r="O8883" i="1"/>
  <c r="O8198" i="1"/>
  <c r="O264" i="1"/>
  <c r="O434" i="1"/>
  <c r="O2490" i="1"/>
  <c r="O1205" i="1"/>
  <c r="O144" i="1"/>
  <c r="O8027" i="1"/>
  <c r="O1256" i="1"/>
  <c r="O1926" i="1"/>
  <c r="O1598" i="1"/>
  <c r="O9137" i="1"/>
  <c r="O6605" i="1"/>
  <c r="O1927" i="1"/>
  <c r="O6523" i="1"/>
  <c r="O9675" i="1"/>
  <c r="O1175" i="1"/>
  <c r="O80" i="1"/>
  <c r="O7605" i="1"/>
  <c r="O9538" i="1"/>
  <c r="O4131" i="1"/>
  <c r="O3869" i="1"/>
  <c r="O214" i="1"/>
  <c r="O8147" i="1"/>
  <c r="O1100" i="1"/>
  <c r="O7700" i="1"/>
  <c r="O7263" i="1"/>
  <c r="O462" i="1"/>
  <c r="O1470" i="1"/>
  <c r="O6431" i="1"/>
  <c r="O8305" i="1"/>
  <c r="O6555" i="1"/>
  <c r="O4345" i="1"/>
  <c r="O5859" i="1"/>
  <c r="O4072" i="1"/>
  <c r="O4205" i="1"/>
  <c r="O464" i="1"/>
  <c r="O552" i="1"/>
  <c r="O2082" i="1"/>
  <c r="O6557" i="1"/>
  <c r="O2933" i="1"/>
  <c r="O1574" i="1"/>
  <c r="O1233" i="1"/>
  <c r="O3614" i="1"/>
  <c r="O3552" i="1"/>
  <c r="O6781" i="1"/>
  <c r="O1762" i="1"/>
  <c r="O2108" i="1"/>
  <c r="O5362" i="1"/>
  <c r="O945" i="1"/>
  <c r="O3582" i="1"/>
  <c r="O1391" i="1"/>
  <c r="O8646" i="1"/>
  <c r="O5303" i="1"/>
  <c r="O9969" i="1"/>
  <c r="O1830" i="1"/>
  <c r="O4601" i="1"/>
  <c r="O7884" i="1"/>
  <c r="O3180" i="1"/>
  <c r="O2843" i="1"/>
  <c r="O3554" i="1"/>
  <c r="O7799" i="1"/>
  <c r="O8121" i="1"/>
  <c r="O4495" i="1"/>
  <c r="O9093" i="1"/>
  <c r="O6312" i="1"/>
  <c r="O2340" i="1"/>
  <c r="O854" i="1"/>
  <c r="O1647" i="1"/>
  <c r="O9447" i="1"/>
  <c r="O1648" i="1"/>
  <c r="O5832" i="1"/>
  <c r="O9323" i="1"/>
  <c r="O291" i="1"/>
  <c r="O3937" i="1"/>
  <c r="O7266" i="1"/>
  <c r="O4211" i="1"/>
  <c r="O7038" i="1"/>
  <c r="O2958" i="1"/>
  <c r="O2364" i="1"/>
  <c r="O6014" i="1"/>
  <c r="O6608" i="1"/>
  <c r="O1078" i="1"/>
  <c r="O6017" i="1"/>
  <c r="O9518" i="1"/>
  <c r="O9448" i="1"/>
  <c r="O4367" i="1"/>
  <c r="O8831" i="1"/>
  <c r="O3056" i="1"/>
  <c r="O87" i="1"/>
  <c r="O318" i="1"/>
  <c r="O8456" i="1"/>
  <c r="O1497" i="1"/>
  <c r="O4576" i="1"/>
  <c r="O3352" i="1"/>
  <c r="O5112" i="1"/>
  <c r="O1475" i="1"/>
  <c r="O1730" i="1"/>
  <c r="O8408" i="1"/>
  <c r="O1703" i="1"/>
  <c r="O9069" i="1"/>
  <c r="O3214" i="1"/>
  <c r="O8066" i="1"/>
  <c r="O1836" i="1"/>
  <c r="O1679" i="1"/>
  <c r="O1330" i="1"/>
  <c r="O7861" i="1"/>
  <c r="O9007" i="1"/>
  <c r="O3295" i="1"/>
  <c r="O5805" i="1"/>
  <c r="O4240" i="1"/>
  <c r="O3906" i="1"/>
  <c r="O8959" i="1"/>
  <c r="O8911" i="1"/>
  <c r="O9215" i="1"/>
  <c r="O4878" i="1"/>
  <c r="O5936" i="1"/>
  <c r="O1156" i="1"/>
  <c r="O3218" i="1"/>
  <c r="O8551" i="1"/>
  <c r="O7587" i="1"/>
  <c r="O948" i="1"/>
  <c r="O9330" i="1"/>
  <c r="O2960" i="1"/>
  <c r="O4009" i="1"/>
  <c r="O6709" i="1"/>
  <c r="O3445" i="1"/>
  <c r="O972" i="1"/>
  <c r="O376" i="1"/>
  <c r="O295" i="1"/>
  <c r="O1837" i="1"/>
  <c r="O3355" i="1"/>
  <c r="O7012" i="1"/>
  <c r="O7921" i="1"/>
  <c r="O4905" i="1"/>
  <c r="O5725" i="1"/>
  <c r="O7202" i="1"/>
  <c r="O2533" i="1"/>
  <c r="O8003" i="1"/>
  <c r="O5567" i="1"/>
  <c r="O1376" i="1"/>
  <c r="O5372" i="1"/>
  <c r="O1132" i="1"/>
  <c r="O8156" i="1"/>
  <c r="O5231" i="1"/>
  <c r="O6921" i="1"/>
  <c r="O2156" i="1"/>
  <c r="O4175" i="1"/>
  <c r="O9365" i="1"/>
  <c r="O5639" i="1"/>
  <c r="O6343" i="1"/>
  <c r="O7014" i="1"/>
  <c r="O6952" i="1"/>
  <c r="O3910" i="1"/>
  <c r="N4216" i="1"/>
  <c r="N732" i="1"/>
  <c r="N4323" i="1"/>
  <c r="N6823" i="1"/>
  <c r="N7923" i="1"/>
  <c r="N7272" i="1"/>
  <c r="N9395" i="1"/>
  <c r="N7458" i="1"/>
  <c r="N4144" i="1"/>
  <c r="N2881" i="1"/>
  <c r="N8182" i="1"/>
  <c r="N4804" i="1"/>
  <c r="N1549" i="1"/>
  <c r="N2937" i="1"/>
  <c r="N2721" i="1"/>
  <c r="N321" i="1"/>
  <c r="N9770" i="1"/>
  <c r="N2882" i="1"/>
  <c r="N6845" i="1"/>
  <c r="N1133" i="1"/>
  <c r="N8812" i="1"/>
  <c r="N5995" i="1"/>
  <c r="N5809" i="1"/>
  <c r="N8280" i="1"/>
  <c r="N3879" i="1"/>
  <c r="N7459" i="1"/>
  <c r="N1626" i="1"/>
  <c r="N8674" i="1"/>
  <c r="N7888" i="1"/>
  <c r="N8415" i="1"/>
  <c r="N7804" i="1"/>
  <c r="N3383" i="1"/>
  <c r="N6923" i="1"/>
  <c r="N3626" i="1"/>
  <c r="N7805" i="1"/>
  <c r="N4524" i="1"/>
  <c r="N9540" i="1"/>
  <c r="N3478" i="1"/>
  <c r="N1397" i="1"/>
  <c r="N8348" i="1"/>
  <c r="N2" i="1"/>
  <c r="N2913" i="1"/>
  <c r="N3449" i="1"/>
  <c r="N4045" i="1"/>
  <c r="N4635" i="1"/>
  <c r="N3590" i="1"/>
  <c r="N6985" i="1"/>
  <c r="N9308" i="1"/>
  <c r="N5346" i="1"/>
  <c r="N5142" i="1"/>
  <c r="N8989" i="1"/>
  <c r="N7510" i="1"/>
  <c r="N1868" i="1"/>
  <c r="N3384" i="1"/>
  <c r="N656" i="1"/>
  <c r="N9217" i="1"/>
  <c r="N753" i="1"/>
  <c r="N3880" i="1"/>
  <c r="N1240" i="1"/>
  <c r="N9333" i="1"/>
  <c r="N6560" i="1"/>
  <c r="N7591" i="1"/>
  <c r="N7305" i="1"/>
  <c r="N5011" i="1"/>
  <c r="N8281" i="1"/>
  <c r="N2748" i="1"/>
  <c r="N3824" i="1"/>
  <c r="N4179" i="1"/>
  <c r="N5873" i="1"/>
  <c r="N3658" i="1"/>
  <c r="N5178" i="1"/>
  <c r="N3450" i="1"/>
  <c r="N6286" i="1"/>
  <c r="N2473" i="1"/>
  <c r="N6846" i="1"/>
  <c r="N5374" i="1"/>
  <c r="N805" i="1"/>
  <c r="N4829" i="1"/>
  <c r="N5088" i="1"/>
  <c r="N6685" i="1"/>
  <c r="N3090" i="1"/>
  <c r="N3627" i="1"/>
  <c r="N2667" i="1"/>
  <c r="N3725" i="1"/>
  <c r="N3628" i="1"/>
  <c r="N9277" i="1"/>
  <c r="N6953" i="1"/>
  <c r="N1032" i="1"/>
  <c r="N3911" i="1"/>
  <c r="N6468" i="1"/>
  <c r="N2157" i="1"/>
  <c r="N3591" i="1"/>
  <c r="N3763" i="1"/>
  <c r="N2283" i="1"/>
  <c r="N7511" i="1"/>
  <c r="N4217" i="1"/>
  <c r="N8322" i="1"/>
  <c r="N1060" i="1"/>
  <c r="N7685" i="1"/>
  <c r="N4581" i="1"/>
  <c r="N1654" i="1"/>
  <c r="N9523" i="1"/>
  <c r="N6366" i="1"/>
  <c r="N1898" i="1"/>
  <c r="N7172" i="1"/>
  <c r="N7070" i="1"/>
  <c r="N9633" i="1"/>
  <c r="N8868" i="1"/>
  <c r="N3000" i="1"/>
  <c r="N7273" i="1"/>
  <c r="N9792" i="1"/>
  <c r="N5117" i="1"/>
  <c r="N3385" i="1"/>
  <c r="N3451" i="1"/>
  <c r="N1260" i="1"/>
  <c r="N3692" i="1"/>
  <c r="N6793" i="1"/>
  <c r="N529" i="1"/>
  <c r="N273" i="1"/>
  <c r="N8006" i="1"/>
  <c r="N9366" i="1"/>
  <c r="N8785" i="1"/>
  <c r="N5751" i="1"/>
  <c r="N2030" i="1"/>
  <c r="N6610" i="1"/>
  <c r="N1735" i="1"/>
  <c r="N8183" i="1"/>
  <c r="N7333" i="1"/>
  <c r="N8099" i="1"/>
  <c r="N8650" i="1"/>
  <c r="N6047" i="1"/>
  <c r="N1959" i="1"/>
  <c r="N7924" i="1"/>
  <c r="N6924" i="1"/>
  <c r="N2158" i="1"/>
  <c r="N3" i="1"/>
  <c r="N3782" i="1"/>
  <c r="N6048" i="1"/>
  <c r="N6954" i="1"/>
  <c r="N2938" i="1"/>
  <c r="N9218" i="1"/>
  <c r="N6287" i="1"/>
  <c r="N5424" i="1"/>
  <c r="N8516" i="1"/>
  <c r="N1446" i="1"/>
  <c r="N2368" i="1"/>
  <c r="N8416" i="1"/>
  <c r="N2092" i="1"/>
  <c r="N2396" i="1"/>
  <c r="N7127" i="1"/>
  <c r="N9040" i="1"/>
  <c r="N8554" i="1"/>
  <c r="N6288" i="1"/>
  <c r="N8487" i="1"/>
  <c r="N8555" i="1"/>
  <c r="N3825" i="1"/>
  <c r="N6638" i="1"/>
  <c r="N1214" i="1"/>
  <c r="N3912" i="1"/>
  <c r="N2062" i="1"/>
  <c r="N1061" i="1"/>
  <c r="N4046" i="1"/>
  <c r="N2284" i="1"/>
  <c r="N9075" i="1"/>
  <c r="N9896" i="1"/>
  <c r="N225" i="1"/>
  <c r="N4669" i="1"/>
  <c r="N2285" i="1"/>
  <c r="N4397" i="1"/>
  <c r="N9867" i="1"/>
  <c r="N975" i="1"/>
  <c r="N9948" i="1"/>
  <c r="N4607" i="1"/>
  <c r="N3298" i="1"/>
  <c r="N6505" i="1"/>
  <c r="N3527" i="1"/>
  <c r="N7363" i="1"/>
  <c r="N5962" i="1"/>
  <c r="N9219" i="1"/>
  <c r="N2397" i="1"/>
  <c r="N9922" i="1"/>
  <c r="N6561" i="1"/>
  <c r="N8068" i="1"/>
  <c r="N6367" i="1"/>
  <c r="N7389" i="1"/>
  <c r="N1158" i="1"/>
  <c r="N8488" i="1"/>
  <c r="N2779" i="1"/>
  <c r="N9541" i="1"/>
  <c r="N9452" i="1"/>
  <c r="N6532" i="1"/>
  <c r="N274" i="1"/>
  <c r="N1869" i="1"/>
  <c r="N5840" i="1"/>
  <c r="N5454" i="1"/>
  <c r="N6755" i="1"/>
  <c r="N833" i="1"/>
  <c r="N7128" i="1"/>
  <c r="N4953" i="1"/>
  <c r="N5938" i="1"/>
  <c r="N834" i="1"/>
  <c r="N5118" i="1"/>
  <c r="N9821" i="1"/>
  <c r="N9844" i="1"/>
  <c r="N199" i="1"/>
  <c r="N2159" i="1"/>
  <c r="N8158" i="1"/>
  <c r="N7512" i="1"/>
  <c r="N5663" i="1"/>
  <c r="N2286" i="1"/>
  <c r="N1581" i="1"/>
  <c r="N5963" i="1"/>
  <c r="N6955" i="1"/>
  <c r="N8675" i="1"/>
  <c r="N556" i="1"/>
  <c r="N1899" i="1"/>
  <c r="N9124" i="1"/>
  <c r="N7071" i="1"/>
  <c r="N4805" i="1"/>
  <c r="N9524" i="1"/>
  <c r="N1900" i="1"/>
  <c r="N3970" i="1"/>
  <c r="N2005" i="1"/>
  <c r="N4047" i="1"/>
  <c r="N4765" i="1"/>
  <c r="N7565" i="1"/>
  <c r="N2063" i="1"/>
  <c r="N4466" i="1"/>
  <c r="N8462" i="1"/>
  <c r="N4" i="1"/>
  <c r="N4954" i="1"/>
  <c r="N6711" i="1"/>
  <c r="N8891" i="1"/>
  <c r="N34" i="1"/>
  <c r="N1627" i="1"/>
  <c r="N470" i="1"/>
  <c r="N226" i="1"/>
  <c r="N7334" i="1"/>
  <c r="N6533" i="1"/>
  <c r="N4582" i="1"/>
  <c r="N3826" i="1"/>
  <c r="N3995" i="1"/>
  <c r="N6587" i="1"/>
  <c r="N4082" i="1"/>
  <c r="N2447" i="1"/>
  <c r="N3528" i="1"/>
  <c r="N7236" i="1"/>
  <c r="N2575" i="1"/>
  <c r="N3144" i="1"/>
  <c r="N1304" i="1"/>
  <c r="N1707" i="1"/>
  <c r="N1960" i="1"/>
  <c r="N9429" i="1"/>
  <c r="N6956" i="1"/>
  <c r="N3187" i="1"/>
  <c r="N5119" i="1"/>
  <c r="N7129" i="1"/>
  <c r="N7416" i="1"/>
  <c r="N5513" i="1"/>
  <c r="N5120" i="1"/>
  <c r="N2262" i="1"/>
  <c r="N6162" i="1"/>
  <c r="N2369" i="1"/>
  <c r="N9334" i="1"/>
  <c r="N9335" i="1"/>
  <c r="N5780" i="1"/>
  <c r="N2749" i="1"/>
  <c r="N5204" i="1"/>
  <c r="N3145" i="1"/>
  <c r="N7889" i="1"/>
  <c r="N3971" i="1"/>
  <c r="N7925" i="1"/>
  <c r="N8282" i="1"/>
  <c r="N4746" i="1"/>
  <c r="N6163" i="1"/>
  <c r="N4371" i="1"/>
  <c r="N4467" i="1"/>
  <c r="N35" i="1"/>
  <c r="N4856" i="1"/>
  <c r="N5143" i="1"/>
  <c r="N91" i="1"/>
  <c r="N587" i="1"/>
  <c r="N6259" i="1"/>
  <c r="N835" i="1"/>
  <c r="N5514" i="1"/>
  <c r="N8651" i="1"/>
  <c r="N3996" i="1"/>
  <c r="N1685" i="1"/>
  <c r="N8517" i="1"/>
  <c r="N350" i="1"/>
  <c r="N1215" i="1"/>
  <c r="N6469" i="1"/>
  <c r="N1134" i="1"/>
  <c r="N1183" i="1"/>
  <c r="N5066" i="1"/>
  <c r="N5727" i="1"/>
  <c r="N1398" i="1"/>
  <c r="N2344" i="1"/>
  <c r="N6194" i="1"/>
  <c r="N3386" i="1"/>
  <c r="N6986" i="1"/>
  <c r="N4048" i="1"/>
  <c r="N7130" i="1"/>
  <c r="N7758" i="1"/>
  <c r="N92" i="1"/>
  <c r="N6712" i="1"/>
  <c r="N8069" i="1"/>
  <c r="N9737" i="1"/>
  <c r="N9570" i="1"/>
  <c r="N8349" i="1"/>
  <c r="N2722" i="1"/>
  <c r="N1582" i="1"/>
  <c r="N7237" i="1"/>
  <c r="N5397" i="1"/>
  <c r="N4525" i="1"/>
  <c r="N2398" i="1"/>
  <c r="N5121" i="1"/>
  <c r="N7686" i="1"/>
  <c r="N2668" i="1"/>
  <c r="N2883" i="1"/>
  <c r="N9144" i="1"/>
  <c r="N5874" i="1"/>
  <c r="N7203" i="1"/>
  <c r="N7274" i="1"/>
  <c r="N6413" i="1"/>
  <c r="N5483" i="1"/>
  <c r="N5810" i="1"/>
  <c r="N5455" i="1"/>
  <c r="N9309" i="1"/>
  <c r="N3091" i="1"/>
  <c r="N679" i="1"/>
  <c r="N4263" i="1"/>
  <c r="N4928" i="1"/>
  <c r="N2448" i="1"/>
  <c r="N3726" i="1"/>
  <c r="N7972" i="1"/>
  <c r="N9367" i="1"/>
  <c r="N5900" i="1"/>
  <c r="N3881" i="1"/>
  <c r="N7131" i="1"/>
  <c r="N4410" i="1"/>
  <c r="N8740" i="1"/>
  <c r="N5179" i="1"/>
  <c r="N446" i="1"/>
  <c r="N976" i="1"/>
  <c r="N5841" i="1"/>
  <c r="N152" i="1"/>
  <c r="N4180" i="1"/>
  <c r="N1708" i="1"/>
  <c r="N5752" i="1"/>
  <c r="N3062" i="1"/>
  <c r="N8007" i="1"/>
  <c r="N5041" i="1"/>
  <c r="N4583" i="1"/>
  <c r="N1108" i="1"/>
  <c r="N9608" i="1"/>
  <c r="N3117" i="1"/>
  <c r="N1216" i="1"/>
  <c r="N5233" i="1"/>
  <c r="N2006" i="1"/>
  <c r="N9949" i="1"/>
  <c r="N2428" i="1"/>
  <c r="N2204" i="1"/>
  <c r="N9336" i="1"/>
  <c r="N227" i="1"/>
  <c r="N2884" i="1"/>
  <c r="N1008" i="1"/>
  <c r="N4766" i="1"/>
  <c r="N4012" i="1"/>
  <c r="N9430" i="1"/>
  <c r="N297" i="1"/>
  <c r="N5285" i="1"/>
  <c r="N2821" i="1"/>
  <c r="N5375" i="1"/>
  <c r="N4411" i="1"/>
  <c r="N8159" i="1"/>
  <c r="N1526" i="1"/>
  <c r="N3997" i="1"/>
  <c r="N3853" i="1"/>
  <c r="N2474" i="1"/>
  <c r="N36" i="1"/>
  <c r="N5753" i="1"/>
  <c r="N1501" i="1"/>
  <c r="N3882" i="1"/>
  <c r="N1477" i="1"/>
  <c r="N1358" i="1"/>
  <c r="N2475" i="1"/>
  <c r="N7973" i="1"/>
  <c r="N8990" i="1"/>
  <c r="N2803" i="1"/>
  <c r="N9076" i="1"/>
  <c r="N8786" i="1"/>
  <c r="N7335" i="1"/>
  <c r="N5286" i="1"/>
  <c r="N5728" i="1"/>
  <c r="N2964" i="1"/>
  <c r="N5398" i="1"/>
  <c r="N2852" i="1"/>
  <c r="N657" i="1"/>
  <c r="N4767" i="1"/>
  <c r="N7865" i="1"/>
  <c r="N8961" i="1"/>
  <c r="N1839" i="1"/>
  <c r="N8602" i="1"/>
  <c r="N1159" i="1"/>
  <c r="N9220" i="1"/>
  <c r="N37" i="1"/>
  <c r="N7541" i="1"/>
  <c r="N4883" i="1"/>
  <c r="N7687" i="1"/>
  <c r="N6562" i="1"/>
  <c r="N1655" i="1"/>
  <c r="N2699" i="1"/>
  <c r="N2399" i="1"/>
  <c r="N8869" i="1"/>
  <c r="N1736" i="1"/>
  <c r="N4264" i="1"/>
  <c r="N9571" i="1"/>
  <c r="N5" i="1"/>
  <c r="N3913" i="1"/>
  <c r="N119" i="1"/>
  <c r="N8579" i="1"/>
  <c r="N5484" i="1"/>
  <c r="N9278" i="1"/>
  <c r="N5425" i="1"/>
  <c r="N4302" i="1"/>
  <c r="N4608" i="1"/>
  <c r="N6563" i="1"/>
  <c r="N120" i="1"/>
  <c r="N2370" i="1"/>
  <c r="N8652" i="1"/>
  <c r="N9950" i="1"/>
  <c r="N8760" i="1"/>
  <c r="N5205" i="1"/>
  <c r="N860" i="1"/>
  <c r="N4113" i="1"/>
  <c r="N1709" i="1"/>
  <c r="N8653" i="1"/>
  <c r="N6925" i="1"/>
  <c r="N5399" i="1"/>
  <c r="N1961" i="1"/>
  <c r="N9525" i="1"/>
  <c r="N2536" i="1"/>
  <c r="N7044" i="1"/>
  <c r="N6611" i="1"/>
  <c r="N7016" i="1"/>
  <c r="N8892" i="1"/>
  <c r="N6319" i="1"/>
  <c r="N6713" i="1"/>
  <c r="N5939" i="1"/>
  <c r="N8934" i="1"/>
  <c r="N2965" i="1"/>
  <c r="N2263" i="1"/>
  <c r="N8580" i="1"/>
  <c r="N2700" i="1"/>
  <c r="N5875" i="1"/>
  <c r="N8835" i="1"/>
  <c r="N9098" i="1"/>
  <c r="N3222" i="1"/>
  <c r="N6686" i="1"/>
  <c r="N6129" i="1"/>
  <c r="N6195" i="1"/>
  <c r="N93" i="1"/>
  <c r="N8991" i="1"/>
  <c r="N1962" i="1"/>
  <c r="N7017" i="1"/>
  <c r="N4884" i="1"/>
  <c r="N7238" i="1"/>
  <c r="N3223" i="1"/>
  <c r="N2701" i="1"/>
  <c r="N8417" i="1"/>
  <c r="N1062" i="1"/>
  <c r="N228" i="1"/>
  <c r="N754" i="1"/>
  <c r="N8227" i="1"/>
  <c r="N4636" i="1"/>
  <c r="N8382" i="1"/>
  <c r="N6439" i="1"/>
  <c r="N7640" i="1"/>
  <c r="N5144" i="1"/>
  <c r="N9396" i="1"/>
  <c r="N1583" i="1"/>
  <c r="N4806" i="1"/>
  <c r="N1305" i="1"/>
  <c r="N7306" i="1"/>
  <c r="N9337" i="1"/>
  <c r="N3146" i="1"/>
  <c r="N4218" i="1"/>
  <c r="N3452" i="1"/>
  <c r="N7926" i="1"/>
  <c r="N1241" i="1"/>
  <c r="N1980" i="1"/>
  <c r="N447" i="1"/>
  <c r="N5262" i="1"/>
  <c r="N1901" i="1"/>
  <c r="N8008" i="1"/>
  <c r="N2287" i="1"/>
  <c r="N38" i="1"/>
  <c r="N608" i="1"/>
  <c r="N9009" i="1"/>
  <c r="N4468" i="1"/>
  <c r="N4013" i="1"/>
  <c r="N1803" i="1"/>
  <c r="N8100" i="1"/>
  <c r="N9542" i="1"/>
  <c r="N2371" i="1"/>
  <c r="N5485" i="1"/>
  <c r="N8009" i="1"/>
  <c r="N1399" i="1"/>
  <c r="N1934" i="1"/>
  <c r="N7390" i="1"/>
  <c r="N6824" i="1"/>
  <c r="N9845" i="1"/>
  <c r="N1400" i="1"/>
  <c r="N7974" i="1"/>
  <c r="N4694" i="1"/>
  <c r="N7239" i="1"/>
  <c r="N6506" i="1"/>
  <c r="N4830" i="1"/>
  <c r="N6260" i="1"/>
  <c r="N7154" i="1"/>
  <c r="N2288" i="1"/>
  <c r="N6196" i="1"/>
  <c r="N4219" i="1"/>
  <c r="N9397" i="1"/>
  <c r="N705" i="1"/>
  <c r="N2750" i="1"/>
  <c r="N2289" i="1"/>
  <c r="N5608" i="1"/>
  <c r="N5842" i="1"/>
  <c r="N7641" i="1"/>
  <c r="N888" i="1"/>
  <c r="N3659" i="1"/>
  <c r="N9431" i="1"/>
  <c r="N5568" i="1"/>
  <c r="N2669" i="1"/>
  <c r="N410" i="1"/>
  <c r="N8383" i="1"/>
  <c r="N588" i="1"/>
  <c r="N121" i="1"/>
  <c r="N1478" i="1"/>
  <c r="N1710" i="1"/>
  <c r="N1737" i="1"/>
  <c r="N4049" i="1"/>
  <c r="N8719" i="1"/>
  <c r="N5754" i="1"/>
  <c r="N949" i="1"/>
  <c r="N7045" i="1"/>
  <c r="N7707" i="1"/>
  <c r="N9279" i="1"/>
  <c r="N9793" i="1"/>
  <c r="N7155" i="1"/>
  <c r="N70" i="1"/>
  <c r="N6073" i="1"/>
  <c r="N8035" i="1"/>
  <c r="N4469" i="1"/>
  <c r="N3188" i="1"/>
  <c r="N7759" i="1"/>
  <c r="N6663" i="1"/>
  <c r="N4220" i="1"/>
  <c r="N5515" i="1"/>
  <c r="N3118" i="1"/>
  <c r="N4412" i="1"/>
  <c r="N3030" i="1"/>
  <c r="N4303" i="1"/>
  <c r="N379" i="1"/>
  <c r="N889" i="1"/>
  <c r="N8206" i="1"/>
  <c r="N1738" i="1"/>
  <c r="N2116" i="1"/>
  <c r="N5122" i="1"/>
  <c r="N5426" i="1"/>
  <c r="N6440" i="1"/>
  <c r="N2476" i="1"/>
  <c r="N2966" i="1"/>
  <c r="N3224" i="1"/>
  <c r="N9310" i="1"/>
  <c r="N3387" i="1"/>
  <c r="N5755" i="1"/>
  <c r="N9771" i="1"/>
  <c r="N5543" i="1"/>
  <c r="N1711" i="1"/>
  <c r="N4304" i="1"/>
  <c r="N977" i="1"/>
  <c r="N7460" i="1"/>
  <c r="N5376" i="1"/>
  <c r="N8323" i="1"/>
  <c r="N5400" i="1"/>
  <c r="N5544" i="1"/>
  <c r="N7485" i="1"/>
  <c r="N3883" i="1"/>
  <c r="N9822" i="1"/>
  <c r="N4526" i="1"/>
  <c r="N5811" i="1"/>
  <c r="N8463" i="1"/>
  <c r="N7156" i="1"/>
  <c r="N2853" i="1"/>
  <c r="N1935" i="1"/>
  <c r="N7542" i="1"/>
  <c r="N2205" i="1"/>
  <c r="N3727" i="1"/>
  <c r="N275" i="1"/>
  <c r="N9475" i="1"/>
  <c r="N8384" i="1"/>
  <c r="N7018" i="1"/>
  <c r="N680" i="1"/>
  <c r="N4983" i="1"/>
  <c r="N3783" i="1"/>
  <c r="N5067" i="1"/>
  <c r="N4050" i="1"/>
  <c r="N7099" i="1"/>
  <c r="N1804" i="1"/>
  <c r="N7708" i="1"/>
  <c r="N4984" i="1"/>
  <c r="N7336" i="1"/>
  <c r="N5964" i="1"/>
  <c r="N978" i="1"/>
  <c r="N8912" i="1"/>
  <c r="N6392" i="1"/>
  <c r="N1401" i="1"/>
  <c r="N4695" i="1"/>
  <c r="N861" i="1"/>
  <c r="N1422" i="1"/>
  <c r="N6756" i="1"/>
  <c r="N5940" i="1"/>
  <c r="N7513" i="1"/>
  <c r="N3251" i="1"/>
  <c r="N5965" i="1"/>
  <c r="N6470" i="1"/>
  <c r="N2064" i="1"/>
  <c r="N8253" i="1"/>
  <c r="N8741" i="1"/>
  <c r="N7173" i="1"/>
  <c r="N9868" i="1"/>
  <c r="N3660" i="1"/>
  <c r="N94" i="1"/>
  <c r="N9221" i="1"/>
  <c r="N8207" i="1"/>
  <c r="N3972" i="1"/>
  <c r="N6261" i="1"/>
  <c r="N7543" i="1"/>
  <c r="N2400" i="1"/>
  <c r="N4929" i="1"/>
  <c r="N589" i="1"/>
  <c r="N3914" i="1"/>
  <c r="N1160" i="1"/>
  <c r="N7760" i="1"/>
  <c r="N4930" i="1"/>
  <c r="N3420" i="1"/>
  <c r="N3092" i="1"/>
  <c r="N2723" i="1"/>
  <c r="N8184" i="1"/>
  <c r="N6320" i="1"/>
  <c r="N6987" i="1"/>
  <c r="N8761" i="1"/>
  <c r="N4584" i="1"/>
  <c r="N9572" i="1"/>
  <c r="N979" i="1"/>
  <c r="N2007" i="1"/>
  <c r="N5756" i="1"/>
  <c r="N1840" i="1"/>
  <c r="N7157" i="1"/>
  <c r="N9125" i="1"/>
  <c r="N5692" i="1"/>
  <c r="N6" i="1"/>
  <c r="N5901" i="1"/>
  <c r="N2345" i="1"/>
  <c r="N8228" i="1"/>
  <c r="N5545" i="1"/>
  <c r="N862" i="1"/>
  <c r="N448" i="1"/>
  <c r="N5546" i="1"/>
  <c r="N8870" i="1"/>
  <c r="N250" i="1"/>
  <c r="N8787" i="1"/>
  <c r="N6534" i="1"/>
  <c r="N4907" i="1"/>
  <c r="N3629" i="1"/>
  <c r="N6535" i="1"/>
  <c r="N9497" i="1"/>
  <c r="N7337" i="1"/>
  <c r="N557" i="1"/>
  <c r="N3388" i="1"/>
  <c r="N7072" i="1"/>
  <c r="N2093" i="1"/>
  <c r="N3356" i="1"/>
  <c r="N4985" i="1"/>
  <c r="N276" i="1"/>
  <c r="N7666" i="1"/>
  <c r="N9222" i="1"/>
  <c r="N39" i="1"/>
  <c r="N5547" i="1"/>
  <c r="N3884" i="1"/>
  <c r="N4609" i="1"/>
  <c r="N122" i="1"/>
  <c r="N4986" i="1"/>
  <c r="N200" i="1"/>
  <c r="N5012" i="1"/>
  <c r="N5876" i="1"/>
  <c r="N351" i="1"/>
  <c r="N2094" i="1"/>
  <c r="N8350" i="1"/>
  <c r="N380" i="1"/>
  <c r="N3827" i="1"/>
  <c r="N9794" i="1"/>
  <c r="N8070" i="1"/>
  <c r="N2623" i="1"/>
  <c r="N3357" i="1"/>
  <c r="N3728" i="1"/>
  <c r="N8518" i="1"/>
  <c r="N4372" i="1"/>
  <c r="N4265" i="1"/>
  <c r="N8962" i="1"/>
  <c r="N3943" i="1"/>
  <c r="N4221" i="1"/>
  <c r="N8185" i="1"/>
  <c r="N2603" i="1"/>
  <c r="N4114" i="1"/>
  <c r="N9634" i="1"/>
  <c r="N6988" i="1"/>
  <c r="N298" i="1"/>
  <c r="N3031" i="1"/>
  <c r="N2854" i="1"/>
  <c r="N71" i="1"/>
  <c r="N6687" i="1"/>
  <c r="N7100" i="1"/>
  <c r="N9706" i="1"/>
  <c r="N7240" i="1"/>
  <c r="N7441" i="1"/>
  <c r="N2724" i="1"/>
  <c r="N9543" i="1"/>
  <c r="N5377" i="1"/>
  <c r="N3559" i="1"/>
  <c r="N123" i="1"/>
  <c r="N201" i="1"/>
  <c r="N3764" i="1"/>
  <c r="N3358" i="1"/>
  <c r="N8160" i="1"/>
  <c r="N5427" i="1"/>
  <c r="N3885" i="1"/>
  <c r="N8703" i="1"/>
  <c r="N5966" i="1"/>
  <c r="N9077" i="1"/>
  <c r="N1081" i="1"/>
  <c r="N4145" i="1"/>
  <c r="N8208" i="1"/>
  <c r="N1063" i="1"/>
  <c r="N950" i="1"/>
  <c r="N1184" i="1"/>
  <c r="N863" i="1"/>
  <c r="N4987" i="1"/>
  <c r="N5729" i="1"/>
  <c r="N3729" i="1"/>
  <c r="N5967" i="1"/>
  <c r="N9498" i="1"/>
  <c r="N7544" i="1"/>
  <c r="N4413" i="1"/>
  <c r="N9078" i="1"/>
  <c r="N1841" i="1"/>
  <c r="N2967" i="1"/>
  <c r="N6564" i="1"/>
  <c r="N2885" i="1"/>
  <c r="N6344" i="1"/>
  <c r="N9609" i="1"/>
  <c r="N7688" i="1"/>
  <c r="N4747" i="1"/>
  <c r="N4398" i="1"/>
  <c r="N806" i="1"/>
  <c r="N5812" i="1"/>
  <c r="N1981" i="1"/>
  <c r="N5640" i="1"/>
  <c r="N6825" i="1"/>
  <c r="N5180" i="1"/>
  <c r="N4443" i="1"/>
  <c r="N7615" i="1"/>
  <c r="N4768" i="1"/>
  <c r="N9499" i="1"/>
  <c r="N7019" i="1"/>
  <c r="N6231" i="1"/>
  <c r="N9500" i="1"/>
  <c r="N590" i="1"/>
  <c r="N9010" i="1"/>
  <c r="N3225" i="1"/>
  <c r="N9453" i="1"/>
  <c r="N609" i="1"/>
  <c r="N2372" i="1"/>
  <c r="N8351" i="1"/>
  <c r="N40" i="1"/>
  <c r="N9635" i="1"/>
  <c r="N277" i="1"/>
  <c r="N3359" i="1"/>
  <c r="N1527" i="1"/>
  <c r="N6232" i="1"/>
  <c r="N229" i="1"/>
  <c r="N5843" i="1"/>
  <c r="N1902" i="1"/>
  <c r="N8385" i="1"/>
  <c r="N8438" i="1"/>
  <c r="N5730" i="1"/>
  <c r="N9846" i="1"/>
  <c r="N9738" i="1"/>
  <c r="N5068" i="1"/>
  <c r="N6879" i="1"/>
  <c r="N4083" i="1"/>
  <c r="N1982" i="1"/>
  <c r="N2373" i="1"/>
  <c r="N6289" i="1"/>
  <c r="N8935" i="1"/>
  <c r="N4014" i="1"/>
  <c r="N9636" i="1"/>
  <c r="N8254" i="1"/>
  <c r="N7709" i="1"/>
  <c r="N1033" i="1"/>
  <c r="N6989" i="1"/>
  <c r="N5089" i="1"/>
  <c r="N5664" i="1"/>
  <c r="N72" i="1"/>
  <c r="N5145" i="1"/>
  <c r="N5347" i="1"/>
  <c r="N1185" i="1"/>
  <c r="N8581" i="1"/>
  <c r="N2505" i="1"/>
  <c r="N864" i="1"/>
  <c r="N1242" i="1"/>
  <c r="N7275" i="1"/>
  <c r="N9897" i="1"/>
  <c r="N4373" i="1"/>
  <c r="N8762" i="1"/>
  <c r="N9544" i="1"/>
  <c r="N41" i="1"/>
  <c r="N8556" i="1"/>
  <c r="N1773" i="1"/>
  <c r="N7391" i="1"/>
  <c r="N6368" i="1"/>
  <c r="N5609" i="1"/>
  <c r="N681" i="1"/>
  <c r="N8519" i="1"/>
  <c r="N6164" i="1"/>
  <c r="N558" i="1"/>
  <c r="N3915" i="1"/>
  <c r="N42" i="1"/>
  <c r="N3693" i="1"/>
  <c r="N153" i="1"/>
  <c r="N6612" i="1"/>
  <c r="N5516" i="1"/>
  <c r="N1805" i="1"/>
  <c r="N6074" i="1"/>
  <c r="N5456" i="1"/>
  <c r="N3252" i="1"/>
  <c r="N7046" i="1"/>
  <c r="N5813" i="1"/>
  <c r="N6262" i="1"/>
  <c r="N3886" i="1"/>
  <c r="N6990" i="1"/>
  <c r="N322" i="1"/>
  <c r="N6794" i="1"/>
  <c r="N5844" i="1"/>
  <c r="N9739" i="1"/>
  <c r="N5693" i="1"/>
  <c r="N4955" i="1"/>
  <c r="N5569" i="1"/>
  <c r="N6075" i="1"/>
  <c r="N2290" i="1"/>
  <c r="N7132" i="1"/>
  <c r="N1009" i="1"/>
  <c r="N4831" i="1"/>
  <c r="N9707" i="1"/>
  <c r="N3226" i="1"/>
  <c r="N890" i="1"/>
  <c r="N6991" i="1"/>
  <c r="N1774" i="1"/>
  <c r="N7073" i="1"/>
  <c r="N8788" i="1"/>
  <c r="N492" i="1"/>
  <c r="N9869" i="1"/>
  <c r="N2318" i="1"/>
  <c r="N1186" i="1"/>
  <c r="N7486" i="1"/>
  <c r="N530" i="1"/>
  <c r="N6795" i="1"/>
  <c r="N9573" i="1"/>
  <c r="N9196" i="1"/>
  <c r="N6263" i="1"/>
  <c r="N8229" i="1"/>
  <c r="N5457" i="1"/>
  <c r="N610" i="1"/>
  <c r="N6826" i="1"/>
  <c r="N2968" i="1"/>
  <c r="N6957" i="1"/>
  <c r="N4931" i="1"/>
  <c r="N7338" i="1"/>
  <c r="N8813" i="1"/>
  <c r="N7417" i="1"/>
  <c r="N9338" i="1"/>
  <c r="N9823" i="1"/>
  <c r="N6471" i="1"/>
  <c r="N2506" i="1"/>
  <c r="N3630" i="1"/>
  <c r="N3421" i="1"/>
  <c r="N8324" i="1"/>
  <c r="N9574" i="1"/>
  <c r="N7241" i="1"/>
  <c r="N2725" i="1"/>
  <c r="N5731" i="1"/>
  <c r="N4305" i="1"/>
  <c r="N3093" i="1"/>
  <c r="N5123" i="1"/>
  <c r="N7949" i="1"/>
  <c r="N2346" i="1"/>
  <c r="N6290" i="1"/>
  <c r="N8836" i="1"/>
  <c r="N4885" i="1"/>
  <c r="N9254" i="1"/>
  <c r="N9683" i="1"/>
  <c r="N3275" i="1"/>
  <c r="N230" i="1"/>
  <c r="N7020" i="1"/>
  <c r="N4222" i="1"/>
  <c r="N3529" i="1"/>
  <c r="N3916" i="1"/>
  <c r="N6441" i="1"/>
  <c r="N8283" i="1"/>
  <c r="N1333" i="1"/>
  <c r="N1936" i="1"/>
  <c r="N8101" i="1"/>
  <c r="N1502" i="1"/>
  <c r="N9923" i="1"/>
  <c r="N8814" i="1"/>
  <c r="N921" i="1"/>
  <c r="N8161" i="1"/>
  <c r="N6442" i="1"/>
  <c r="N6472" i="1"/>
  <c r="N9870" i="1"/>
  <c r="N7616" i="1"/>
  <c r="N9708" i="1"/>
  <c r="N3119" i="1"/>
  <c r="N2702" i="1"/>
  <c r="N1870" i="1"/>
  <c r="N5042" i="1"/>
  <c r="N4015" i="1"/>
  <c r="N1479" i="1"/>
  <c r="N5287" i="1"/>
  <c r="N3001" i="1"/>
  <c r="N8815" i="1"/>
  <c r="N4414" i="1"/>
  <c r="N1135" i="1"/>
  <c r="N7617" i="1"/>
  <c r="N1034" i="1"/>
  <c r="N6443" i="1"/>
  <c r="N9657" i="1"/>
  <c r="N9824" i="1"/>
  <c r="N2726" i="1"/>
  <c r="N5517" i="1"/>
  <c r="N1064" i="1"/>
  <c r="N6108" i="1"/>
  <c r="N733" i="1"/>
  <c r="N4016" i="1"/>
  <c r="N531" i="1"/>
  <c r="N706" i="1"/>
  <c r="N8102" i="1"/>
  <c r="N2507" i="1"/>
  <c r="N2160" i="1"/>
  <c r="N3453" i="1"/>
  <c r="N7545" i="1"/>
  <c r="N2240" i="1"/>
  <c r="N5877" i="1"/>
  <c r="N9041" i="1"/>
  <c r="N449" i="1"/>
  <c r="N3147" i="1"/>
  <c r="N3063" i="1"/>
  <c r="N9871" i="1"/>
  <c r="N1607" i="1"/>
  <c r="N9575" i="1"/>
  <c r="N9898" i="1"/>
  <c r="N6734" i="1"/>
  <c r="N3389" i="1"/>
  <c r="N6393" i="1"/>
  <c r="N3064" i="1"/>
  <c r="N9545" i="1"/>
  <c r="N1306" i="1"/>
  <c r="N5913" i="1"/>
  <c r="N8036" i="1"/>
  <c r="N5641" i="1"/>
  <c r="N5013" i="1"/>
  <c r="N6152" i="1"/>
  <c r="N1243" i="1"/>
  <c r="N6958" i="1"/>
  <c r="N8103" i="1"/>
  <c r="N9432" i="1"/>
  <c r="N2065" i="1"/>
  <c r="N9099" i="1"/>
  <c r="N3454" i="1"/>
  <c r="N8439" i="1"/>
  <c r="N3730" i="1"/>
  <c r="N7047" i="1"/>
  <c r="N1775" i="1"/>
  <c r="N7806" i="1"/>
  <c r="N8284" i="1"/>
  <c r="N2291" i="1"/>
  <c r="N6023" i="1"/>
  <c r="N4084" i="1"/>
  <c r="N3299" i="1"/>
  <c r="N3505" i="1"/>
  <c r="N7392" i="1"/>
  <c r="N8557" i="1"/>
  <c r="N6264" i="1"/>
  <c r="N171" i="1"/>
  <c r="N4527" i="1"/>
  <c r="N3300" i="1"/>
  <c r="N980" i="1"/>
  <c r="N2449" i="1"/>
  <c r="N5518" i="1"/>
  <c r="N6688" i="1"/>
  <c r="N2117" i="1"/>
  <c r="N1187" i="1"/>
  <c r="N1010" i="1"/>
  <c r="N9280" i="1"/>
  <c r="N1806" i="1"/>
  <c r="N7021" i="1"/>
  <c r="N9197" i="1"/>
  <c r="N6536" i="1"/>
  <c r="N3094" i="1"/>
  <c r="N1065" i="1"/>
  <c r="N2374" i="1"/>
  <c r="N9740" i="1"/>
  <c r="N4886" i="1"/>
  <c r="N2855" i="1"/>
  <c r="N4528" i="1"/>
  <c r="N9042" i="1"/>
  <c r="N8010" i="1"/>
  <c r="N1307" i="1"/>
  <c r="N4988" i="1"/>
  <c r="N3944" i="1"/>
  <c r="N5732" i="1"/>
  <c r="N5181" i="1"/>
  <c r="N9281" i="1"/>
  <c r="N8352" i="1"/>
  <c r="N9126" i="1"/>
  <c r="N3828" i="1"/>
  <c r="N8162" i="1"/>
  <c r="N6880" i="1"/>
  <c r="N9282" i="1"/>
  <c r="N9100" i="1"/>
  <c r="N3731" i="1"/>
  <c r="N3148" i="1"/>
  <c r="N4585" i="1"/>
  <c r="N2264" i="1"/>
  <c r="N5757" i="1"/>
  <c r="N1503" i="1"/>
  <c r="N3560" i="1"/>
  <c r="N7975" i="1"/>
  <c r="N5124" i="1"/>
  <c r="N4807" i="1"/>
  <c r="N4470" i="1"/>
  <c r="N3765" i="1"/>
  <c r="N2008" i="1"/>
  <c r="N5814" i="1"/>
  <c r="N1807" i="1"/>
  <c r="N2508" i="1"/>
  <c r="N1402" i="1"/>
  <c r="N9283" i="1"/>
  <c r="N2206" i="1"/>
  <c r="N4146" i="1"/>
  <c r="N3661" i="1"/>
  <c r="N9847" i="1"/>
  <c r="N891" i="1"/>
  <c r="N9576" i="1"/>
  <c r="N5781" i="1"/>
  <c r="N3784" i="1"/>
  <c r="N352" i="1"/>
  <c r="N9501" i="1"/>
  <c r="N5234" i="1"/>
  <c r="N1808" i="1"/>
  <c r="N278" i="1"/>
  <c r="N5815" i="1"/>
  <c r="N3732" i="1"/>
  <c r="N3561" i="1"/>
  <c r="N4989" i="1"/>
  <c r="N6394" i="1"/>
  <c r="N4266" i="1"/>
  <c r="N6197" i="1"/>
  <c r="N981" i="1"/>
  <c r="N4637" i="1"/>
  <c r="N323" i="1"/>
  <c r="N9979" i="1"/>
  <c r="N8037" i="1"/>
  <c r="N7204" i="1"/>
  <c r="N353" i="1"/>
  <c r="N7276" i="1"/>
  <c r="N4908" i="1"/>
  <c r="N9476" i="1"/>
  <c r="N1011" i="1"/>
  <c r="N5125" i="1"/>
  <c r="N4501" i="1"/>
  <c r="N8285" i="1"/>
  <c r="N5090" i="1"/>
  <c r="N7592" i="1"/>
  <c r="N4808" i="1"/>
  <c r="N6881" i="1"/>
  <c r="N3854" i="1"/>
  <c r="N4638" i="1"/>
  <c r="N7642" i="1"/>
  <c r="N6024" i="1"/>
  <c r="N4809" i="1"/>
  <c r="N7339" i="1"/>
  <c r="N5091" i="1"/>
  <c r="N7710" i="1"/>
  <c r="N493" i="1"/>
  <c r="N4696" i="1"/>
  <c r="N7340" i="1"/>
  <c r="N6321" i="1"/>
  <c r="N8386" i="1"/>
  <c r="N4444" i="1"/>
  <c r="N7866" i="1"/>
  <c r="N9043" i="1"/>
  <c r="N5845" i="1"/>
  <c r="N7546" i="1"/>
  <c r="N4529" i="1"/>
  <c r="N9145" i="1"/>
  <c r="N2118" i="1"/>
  <c r="N8286" i="1"/>
  <c r="N1686" i="1"/>
  <c r="N4530" i="1"/>
  <c r="N6757" i="1"/>
  <c r="N9127" i="1"/>
  <c r="N1871" i="1"/>
  <c r="N4769" i="1"/>
  <c r="N8720" i="1"/>
  <c r="N6395" i="1"/>
  <c r="N8163" i="1"/>
  <c r="N4932" i="1"/>
  <c r="N8164" i="1"/>
  <c r="N6613" i="1"/>
  <c r="N2643" i="1"/>
  <c r="N5694" i="1"/>
  <c r="N5996" i="1"/>
  <c r="N8721" i="1"/>
  <c r="N2207" i="1"/>
  <c r="N6322" i="1"/>
  <c r="N3227" i="1"/>
  <c r="N3327" i="1"/>
  <c r="N1550" i="1"/>
  <c r="N7711" i="1"/>
  <c r="N2537" i="1"/>
  <c r="N7101" i="1"/>
  <c r="N8582" i="1"/>
  <c r="N5519" i="1"/>
  <c r="N2009" i="1"/>
  <c r="N4639" i="1"/>
  <c r="N6165" i="1"/>
  <c r="N7393" i="1"/>
  <c r="N6758" i="1"/>
  <c r="N6414" i="1"/>
  <c r="N7102" i="1"/>
  <c r="N4267" i="1"/>
  <c r="N9951" i="1"/>
  <c r="N5235" i="1"/>
  <c r="N4147" i="1"/>
  <c r="N1480" i="1"/>
  <c r="N5758" i="1"/>
  <c r="N5236" i="1"/>
  <c r="N2727" i="1"/>
  <c r="N5968" i="1"/>
  <c r="N9610" i="1"/>
  <c r="N3562" i="1"/>
  <c r="N7048" i="1"/>
  <c r="N5309" i="1"/>
  <c r="N2265" i="1"/>
  <c r="N9952" i="1"/>
  <c r="N9079" i="1"/>
  <c r="N8418" i="1"/>
  <c r="N4085" i="1"/>
  <c r="N8913" i="1"/>
  <c r="N3530" i="1"/>
  <c r="N9709" i="1"/>
  <c r="N8624" i="1"/>
  <c r="N6904" i="1"/>
  <c r="N5378" i="1"/>
  <c r="N4531" i="1"/>
  <c r="N3455" i="1"/>
  <c r="N4857" i="1"/>
  <c r="N8038" i="1"/>
  <c r="N5520" i="1"/>
  <c r="N2604" i="1"/>
  <c r="N1776" i="1"/>
  <c r="N2241" i="1"/>
  <c r="N5288" i="1"/>
  <c r="N836" i="1"/>
  <c r="N5310" i="1"/>
  <c r="N411" i="1"/>
  <c r="N4306" i="1"/>
  <c r="N7618" i="1"/>
  <c r="N3631" i="1"/>
  <c r="N5878" i="1"/>
  <c r="N4990" i="1"/>
  <c r="N2804" i="1"/>
  <c r="N6369" i="1"/>
  <c r="N6614" i="1"/>
  <c r="N5548" i="1"/>
  <c r="N2856" i="1"/>
  <c r="N4770" i="1"/>
  <c r="N299" i="1"/>
  <c r="N3887" i="1"/>
  <c r="N9795" i="1"/>
  <c r="N4115" i="1"/>
  <c r="N9146" i="1"/>
  <c r="N2624" i="1"/>
  <c r="N4553" i="1"/>
  <c r="N8520" i="1"/>
  <c r="N3694" i="1"/>
  <c r="N7487" i="1"/>
  <c r="N6345" i="1"/>
  <c r="N5879" i="1"/>
  <c r="N3095" i="1"/>
  <c r="N3065" i="1"/>
  <c r="N5759" i="1"/>
  <c r="N9658" i="1"/>
  <c r="N381" i="1"/>
  <c r="N5782" i="1"/>
  <c r="N9011" i="1"/>
  <c r="N7" i="1"/>
  <c r="N1712" i="1"/>
  <c r="N6926" i="1"/>
  <c r="N4445" i="1"/>
  <c r="N5092" i="1"/>
  <c r="N6444" i="1"/>
  <c r="N7488" i="1"/>
  <c r="N2644" i="1"/>
  <c r="N9255" i="1"/>
  <c r="N7418" i="1"/>
  <c r="N9284" i="1"/>
  <c r="N5486" i="1"/>
  <c r="N9980" i="1"/>
  <c r="N8763" i="1"/>
  <c r="N9044" i="1"/>
  <c r="N4532" i="1"/>
  <c r="N4533" i="1"/>
  <c r="N7103" i="1"/>
  <c r="N3149" i="1"/>
  <c r="N4502" i="1"/>
  <c r="N7566" i="1"/>
  <c r="N8521" i="1"/>
  <c r="N532" i="1"/>
  <c r="N2347" i="1"/>
  <c r="N4610" i="1"/>
  <c r="N3066" i="1"/>
  <c r="N9710" i="1"/>
  <c r="N3328" i="1"/>
  <c r="N5902" i="1"/>
  <c r="N1608" i="1"/>
  <c r="N4697" i="1"/>
  <c r="N1161" i="1"/>
  <c r="N4415" i="1"/>
  <c r="N6323" i="1"/>
  <c r="N1687" i="1"/>
  <c r="N4324" i="1"/>
  <c r="N412" i="1"/>
  <c r="N9796" i="1"/>
  <c r="N2208" i="1"/>
  <c r="N2857" i="1"/>
  <c r="N5237" i="1"/>
  <c r="N3888" i="1"/>
  <c r="N4416" i="1"/>
  <c r="N2969" i="1"/>
  <c r="N779" i="1"/>
  <c r="N3096" i="1"/>
  <c r="N6927" i="1"/>
  <c r="N2576" i="1"/>
  <c r="N4670" i="1"/>
  <c r="N6882" i="1"/>
  <c r="N4268" i="1"/>
  <c r="N5348" i="1"/>
  <c r="N2292" i="1"/>
  <c r="N8654" i="1"/>
  <c r="N5401" i="1"/>
  <c r="N9899" i="1"/>
  <c r="N8255" i="1"/>
  <c r="N6588" i="1"/>
  <c r="N9577" i="1"/>
  <c r="N3917" i="1"/>
  <c r="N7307" i="1"/>
  <c r="N3592" i="1"/>
  <c r="N7667" i="1"/>
  <c r="N1066" i="1"/>
  <c r="N9168" i="1"/>
  <c r="N4640" i="1"/>
  <c r="N8071" i="1"/>
  <c r="N1261" i="1"/>
  <c r="N7419" i="1"/>
  <c r="N6324" i="1"/>
  <c r="N1136" i="1"/>
  <c r="N172" i="1"/>
  <c r="N807" i="1"/>
  <c r="N9198" i="1"/>
  <c r="N4051" i="1"/>
  <c r="N2095" i="1"/>
  <c r="N4611" i="1"/>
  <c r="N9311" i="1"/>
  <c r="N6589" i="1"/>
  <c r="N8936" i="1"/>
  <c r="N9578" i="1"/>
  <c r="N1688" i="1"/>
  <c r="N6537" i="1"/>
  <c r="N1551" i="1"/>
  <c r="N9797" i="1"/>
  <c r="N9546" i="1"/>
  <c r="N4858" i="1"/>
  <c r="N4116" i="1"/>
  <c r="N251" i="1"/>
  <c r="N2066" i="1"/>
  <c r="N5783" i="1"/>
  <c r="N3479" i="1"/>
  <c r="N3766" i="1"/>
  <c r="N5880" i="1"/>
  <c r="N7567" i="1"/>
  <c r="N7568" i="1"/>
  <c r="N2970" i="1"/>
  <c r="N639" i="1"/>
  <c r="N2645" i="1"/>
  <c r="N4503" i="1"/>
  <c r="N559" i="1"/>
  <c r="N8789" i="1"/>
  <c r="N5146" i="1"/>
  <c r="N682" i="1"/>
  <c r="N2805" i="1"/>
  <c r="N9045" i="1"/>
  <c r="N7890" i="1"/>
  <c r="N9526" i="1"/>
  <c r="N9046" i="1"/>
  <c r="N7489" i="1"/>
  <c r="N6325" i="1"/>
  <c r="N5428" i="1"/>
  <c r="N2266" i="1"/>
  <c r="N7341" i="1"/>
  <c r="N3329" i="1"/>
  <c r="N9147" i="1"/>
  <c r="N4887" i="1"/>
  <c r="N5760" i="1"/>
  <c r="N7364" i="1"/>
  <c r="N3695" i="1"/>
  <c r="N7844" i="1"/>
  <c r="N5610" i="1"/>
  <c r="N2429" i="1"/>
  <c r="N1359" i="1"/>
  <c r="N837" i="1"/>
  <c r="N7733" i="1"/>
  <c r="N3228" i="1"/>
  <c r="N8387" i="1"/>
  <c r="N9047" i="1"/>
  <c r="N4086" i="1"/>
  <c r="N9848" i="1"/>
  <c r="N1067" i="1"/>
  <c r="N3229" i="1"/>
  <c r="N5458" i="1"/>
  <c r="N5147" i="1"/>
  <c r="N4586" i="1"/>
  <c r="N5784" i="1"/>
  <c r="N6689" i="1"/>
  <c r="N7785" i="1"/>
  <c r="N3531" i="1"/>
  <c r="N8388" i="1"/>
  <c r="N9659" i="1"/>
  <c r="N7049" i="1"/>
  <c r="N1777" i="1"/>
  <c r="N1137" i="1"/>
  <c r="N4909" i="1"/>
  <c r="N5570" i="1"/>
  <c r="N7205" i="1"/>
  <c r="N2209" i="1"/>
  <c r="N2031" i="1"/>
  <c r="N4471" i="1"/>
  <c r="N5997" i="1"/>
  <c r="N5941" i="1"/>
  <c r="N43" i="1"/>
  <c r="N4721" i="1"/>
  <c r="N471" i="1"/>
  <c r="N382" i="1"/>
  <c r="N300" i="1"/>
  <c r="N8992" i="1"/>
  <c r="N3150" i="1"/>
  <c r="N3696" i="1"/>
  <c r="N1403" i="1"/>
  <c r="N7342" i="1"/>
  <c r="N7104" i="1"/>
  <c r="N1628" i="1"/>
  <c r="N5611" i="1"/>
  <c r="N4771" i="1"/>
  <c r="N533" i="1"/>
  <c r="N2450" i="1"/>
  <c r="N2780" i="1"/>
  <c r="N8389" i="1"/>
  <c r="N6326" i="1"/>
  <c r="N951" i="1"/>
  <c r="N3151" i="1"/>
  <c r="N2703" i="1"/>
  <c r="N2242" i="1"/>
  <c r="N7133" i="1"/>
  <c r="N7569" i="1"/>
  <c r="N4991" i="1"/>
  <c r="N4534" i="1"/>
  <c r="N6959" i="1"/>
  <c r="N8871" i="1"/>
  <c r="N5206" i="1"/>
  <c r="N2010" i="1"/>
  <c r="N6796" i="1"/>
  <c r="N9128" i="1"/>
  <c r="N9579" i="1"/>
  <c r="N4148" i="1"/>
  <c r="N5785" i="1"/>
  <c r="N5263" i="1"/>
  <c r="N9101" i="1"/>
  <c r="N9981" i="1"/>
  <c r="N780" i="1"/>
  <c r="N4956" i="1"/>
  <c r="N1423" i="1"/>
  <c r="N4399" i="1"/>
  <c r="N3456" i="1"/>
  <c r="N6883" i="1"/>
  <c r="N3480" i="1"/>
  <c r="N3889" i="1"/>
  <c r="N9684" i="1"/>
  <c r="N1842" i="1"/>
  <c r="N952" i="1"/>
  <c r="N2243" i="1"/>
  <c r="N73" i="1"/>
  <c r="N4307" i="1"/>
  <c r="N9872" i="1"/>
  <c r="N6370" i="1"/>
  <c r="N2670" i="1"/>
  <c r="N1424" i="1"/>
  <c r="N1217" i="1"/>
  <c r="N3457" i="1"/>
  <c r="N2646" i="1"/>
  <c r="N1552" i="1"/>
  <c r="N6130" i="1"/>
  <c r="N3785" i="1"/>
  <c r="N4325" i="1"/>
  <c r="N2781" i="1"/>
  <c r="N6076" i="1"/>
  <c r="N3855" i="1"/>
  <c r="N9339" i="1"/>
  <c r="N8993" i="1"/>
  <c r="N2577" i="1"/>
  <c r="N734" i="1"/>
  <c r="N124" i="1"/>
  <c r="N2538" i="1"/>
  <c r="N1963" i="1"/>
  <c r="N2032" i="1"/>
  <c r="N7734" i="1"/>
  <c r="N9611" i="1"/>
  <c r="N383" i="1"/>
  <c r="N4992" i="1"/>
  <c r="N3767" i="1"/>
  <c r="N4748" i="1"/>
  <c r="N5043" i="1"/>
  <c r="N2451" i="1"/>
  <c r="N3253" i="1"/>
  <c r="N9685" i="1"/>
  <c r="N6346" i="1"/>
  <c r="N2375" i="1"/>
  <c r="N4993" i="1"/>
  <c r="N658" i="1"/>
  <c r="N1162" i="1"/>
  <c r="N4587" i="1"/>
  <c r="N8353" i="1"/>
  <c r="N6538" i="1"/>
  <c r="N3593" i="1"/>
  <c r="N1656" i="1"/>
  <c r="N9169" i="1"/>
  <c r="N450" i="1"/>
  <c r="N3786" i="1"/>
  <c r="N8837" i="1"/>
  <c r="N8522" i="1"/>
  <c r="N4269" i="1"/>
  <c r="N9612" i="1"/>
  <c r="N202" i="1"/>
  <c r="N8230" i="1"/>
  <c r="N4772" i="1"/>
  <c r="N1262" i="1"/>
  <c r="N5786" i="1"/>
  <c r="N7867" i="1"/>
  <c r="N3918" i="1"/>
  <c r="N8011" i="1"/>
  <c r="N9223" i="1"/>
  <c r="N4810" i="1"/>
  <c r="N2539" i="1"/>
  <c r="N5761" i="1"/>
  <c r="N9953" i="1"/>
  <c r="N384" i="1"/>
  <c r="N8625" i="1"/>
  <c r="N4994" i="1"/>
  <c r="N7365" i="1"/>
  <c r="N4811" i="1"/>
  <c r="N2540" i="1"/>
  <c r="N7712" i="1"/>
  <c r="N6735" i="1"/>
  <c r="N7868" i="1"/>
  <c r="N4933" i="1"/>
  <c r="N4052" i="1"/>
  <c r="N1584" i="1"/>
  <c r="N6265" i="1"/>
  <c r="N4149" i="1"/>
  <c r="N6827" i="1"/>
  <c r="N7074" i="1"/>
  <c r="N5148" i="1"/>
  <c r="N5238" i="1"/>
  <c r="N1504" i="1"/>
  <c r="N8523" i="1"/>
  <c r="N6166" i="1"/>
  <c r="N2452" i="1"/>
  <c r="N1404" i="1"/>
  <c r="N9982" i="1"/>
  <c r="N683" i="1"/>
  <c r="N9285" i="1"/>
  <c r="N8354" i="1"/>
  <c r="N8838" i="1"/>
  <c r="N8676" i="1"/>
  <c r="N301" i="1"/>
  <c r="N7461" i="1"/>
  <c r="N9711" i="1"/>
  <c r="N781" i="1"/>
  <c r="N9102" i="1"/>
  <c r="N9048" i="1"/>
  <c r="N9637" i="1"/>
  <c r="N534" i="1"/>
  <c r="N8764" i="1"/>
  <c r="N4181" i="1"/>
  <c r="N1218" i="1"/>
  <c r="N8524" i="1"/>
  <c r="N5695" i="1"/>
  <c r="N5696" i="1"/>
  <c r="N7891" i="1"/>
  <c r="N2430" i="1"/>
  <c r="N9224" i="1"/>
  <c r="N5571" i="1"/>
  <c r="N9502" i="1"/>
  <c r="N4053" i="1"/>
  <c r="N7668" i="1"/>
  <c r="N560" i="1"/>
  <c r="N1035" i="1"/>
  <c r="N782" i="1"/>
  <c r="N7075" i="1"/>
  <c r="N2348" i="1"/>
  <c r="N6077" i="1"/>
  <c r="N5914" i="1"/>
  <c r="N5289" i="1"/>
  <c r="N1334" i="1"/>
  <c r="N4472" i="1"/>
  <c r="N6664" i="1"/>
  <c r="N8165" i="1"/>
  <c r="N1082" i="1"/>
  <c r="N6928" i="1"/>
  <c r="N8742" i="1"/>
  <c r="N2541" i="1"/>
  <c r="N7619" i="1"/>
  <c r="N707" i="1"/>
  <c r="N2914" i="1"/>
  <c r="N3632" i="1"/>
  <c r="N9798" i="1"/>
  <c r="N4812" i="1"/>
  <c r="N5402" i="1"/>
  <c r="N8039" i="1"/>
  <c r="N252" i="1"/>
  <c r="N9983" i="1"/>
  <c r="N385" i="1"/>
  <c r="N783" i="1"/>
  <c r="N4773" i="1"/>
  <c r="N3032" i="1"/>
  <c r="N6078" i="1"/>
  <c r="N3919" i="1"/>
  <c r="N1778" i="1"/>
  <c r="N561" i="1"/>
  <c r="N1335" i="1"/>
  <c r="N6759" i="1"/>
  <c r="N1481" i="1"/>
  <c r="N8325" i="1"/>
  <c r="N3330" i="1"/>
  <c r="N4813" i="1"/>
  <c r="N7643" i="1"/>
  <c r="N3856" i="1"/>
  <c r="N9225" i="1"/>
  <c r="N8166" i="1"/>
  <c r="N2971" i="1"/>
  <c r="N9256" i="1"/>
  <c r="N1903" i="1"/>
  <c r="N7689" i="1"/>
  <c r="N6233" i="1"/>
  <c r="N8790" i="1"/>
  <c r="N9503" i="1"/>
  <c r="N7366" i="1"/>
  <c r="N2671" i="1"/>
  <c r="N6473" i="1"/>
  <c r="N7807" i="1"/>
  <c r="N1904" i="1"/>
  <c r="N8072" i="1"/>
  <c r="N8256" i="1"/>
  <c r="N8525" i="1"/>
  <c r="N2542" i="1"/>
  <c r="N7206" i="1"/>
  <c r="N3563" i="1"/>
  <c r="N6929" i="1"/>
  <c r="N8603" i="1"/>
  <c r="N6960" i="1"/>
  <c r="N3506" i="1"/>
  <c r="N3301" i="1"/>
  <c r="N5239" i="1"/>
  <c r="N9580" i="1"/>
  <c r="N2822" i="1"/>
  <c r="N1068" i="1"/>
  <c r="N2161" i="1"/>
  <c r="N8128" i="1"/>
  <c r="N2431" i="1"/>
  <c r="N7394" i="1"/>
  <c r="N8994" i="1"/>
  <c r="N1585" i="1"/>
  <c r="N1809" i="1"/>
  <c r="N8464" i="1"/>
  <c r="N9477" i="1"/>
  <c r="N2432" i="1"/>
  <c r="N3152" i="1"/>
  <c r="N5240" i="1"/>
  <c r="N494" i="1"/>
  <c r="N4473" i="1"/>
  <c r="N7669" i="1"/>
  <c r="N6714" i="1"/>
  <c r="N4270" i="1"/>
  <c r="N44" i="1"/>
  <c r="N1586" i="1"/>
  <c r="N2267" i="1"/>
  <c r="N7976" i="1"/>
  <c r="N1138" i="1"/>
  <c r="N4832" i="1"/>
  <c r="N5487" i="1"/>
  <c r="N9012" i="1"/>
  <c r="N8791" i="1"/>
  <c r="N3633" i="1"/>
  <c r="N4774" i="1"/>
  <c r="N4554" i="1"/>
  <c r="N2210" i="1"/>
  <c r="N4326" i="1"/>
  <c r="N1553" i="1"/>
  <c r="N3998" i="1"/>
  <c r="N2119" i="1"/>
  <c r="N4504" i="1"/>
  <c r="N562" i="1"/>
  <c r="N8167" i="1"/>
  <c r="N535" i="1"/>
  <c r="N7308" i="1"/>
  <c r="N9478" i="1"/>
  <c r="N684" i="1"/>
  <c r="N6905" i="1"/>
  <c r="N8655" i="1"/>
  <c r="N3829" i="1"/>
  <c r="N6079" i="1"/>
  <c r="N1983" i="1"/>
  <c r="N5572" i="1"/>
  <c r="N8963" i="1"/>
  <c r="N6291" i="1"/>
  <c r="N1810" i="1"/>
  <c r="N6615" i="1"/>
  <c r="N1036" i="1"/>
  <c r="N8326" i="1"/>
  <c r="N3481" i="1"/>
  <c r="N708" i="1"/>
  <c r="N3422" i="1"/>
  <c r="N5915" i="1"/>
  <c r="N4374" i="1"/>
  <c r="N4327" i="1"/>
  <c r="N8040" i="1"/>
  <c r="N6961" i="1"/>
  <c r="N5573" i="1"/>
  <c r="N6616" i="1"/>
  <c r="N125" i="1"/>
  <c r="N231" i="1"/>
  <c r="N3033" i="1"/>
  <c r="N1587" i="1"/>
  <c r="N2453" i="1"/>
  <c r="N472" i="1"/>
  <c r="N6415" i="1"/>
  <c r="N7076" i="1"/>
  <c r="N3634" i="1"/>
  <c r="N2578" i="1"/>
  <c r="N3097" i="1"/>
  <c r="N4400" i="1"/>
  <c r="N2672" i="1"/>
  <c r="N8390" i="1"/>
  <c r="N2211" i="1"/>
  <c r="N9479" i="1"/>
  <c r="N808" i="1"/>
  <c r="N6590" i="1"/>
  <c r="N2751" i="1"/>
  <c r="N126" i="1"/>
  <c r="N5574" i="1"/>
  <c r="N5014" i="1"/>
  <c r="N7309" i="1"/>
  <c r="N1244" i="1"/>
  <c r="N7077" i="1"/>
  <c r="N8914" i="1"/>
  <c r="N1245" i="1"/>
  <c r="N3034" i="1"/>
  <c r="N3890" i="1"/>
  <c r="N7786" i="1"/>
  <c r="N7514" i="1"/>
  <c r="N2376" i="1"/>
  <c r="N7713" i="1"/>
  <c r="N1188" i="1"/>
  <c r="N2752" i="1"/>
  <c r="N7787" i="1"/>
  <c r="N495" i="1"/>
  <c r="N1308" i="1"/>
  <c r="N3532" i="1"/>
  <c r="N6565" i="1"/>
  <c r="N9613" i="1"/>
  <c r="N1219" i="1"/>
  <c r="N4350" i="1"/>
  <c r="N563" i="1"/>
  <c r="N2185" i="1"/>
  <c r="N1263" i="1"/>
  <c r="N5149" i="1"/>
  <c r="N95" i="1"/>
  <c r="N8129" i="1"/>
  <c r="N1012" i="1"/>
  <c r="N6736" i="1"/>
  <c r="N8704" i="1"/>
  <c r="N3787" i="1"/>
  <c r="N9480" i="1"/>
  <c r="N7174" i="1"/>
  <c r="N1139" i="1"/>
  <c r="N1405" i="1"/>
  <c r="N8419" i="1"/>
  <c r="N2120" i="1"/>
  <c r="N8915" i="1"/>
  <c r="N4775" i="1"/>
  <c r="N1482" i="1"/>
  <c r="N4749" i="1"/>
  <c r="N3662" i="1"/>
  <c r="N8765" i="1"/>
  <c r="N1336" i="1"/>
  <c r="N7277" i="1"/>
  <c r="N6566" i="1"/>
  <c r="N9199" i="1"/>
  <c r="N5311" i="1"/>
  <c r="N3067" i="1"/>
  <c r="N1984" i="1"/>
  <c r="N8937" i="1"/>
  <c r="N7367" i="1"/>
  <c r="N1872" i="1"/>
  <c r="N7242" i="1"/>
  <c r="N3697" i="1"/>
  <c r="N7690" i="1"/>
  <c r="N6474" i="1"/>
  <c r="N2186" i="1"/>
  <c r="N8130" i="1"/>
  <c r="N6396" i="1"/>
  <c r="N6080" i="1"/>
  <c r="N3830" i="1"/>
  <c r="N4017" i="1"/>
  <c r="N1140" i="1"/>
  <c r="N5403" i="1"/>
  <c r="N9660" i="1"/>
  <c r="N5150" i="1"/>
  <c r="N2293" i="1"/>
  <c r="N4401" i="1"/>
  <c r="N4446" i="1"/>
  <c r="N5312" i="1"/>
  <c r="N6416" i="1"/>
  <c r="N8964" i="1"/>
  <c r="N7735" i="1"/>
  <c r="N7644" i="1"/>
  <c r="N4087" i="1"/>
  <c r="N5969" i="1"/>
  <c r="N8489" i="1"/>
  <c r="N9581" i="1"/>
  <c r="N6962" i="1"/>
  <c r="N1713" i="1"/>
  <c r="N4833" i="1"/>
  <c r="N473" i="1"/>
  <c r="N640" i="1"/>
  <c r="N9984" i="1"/>
  <c r="N6906" i="1"/>
  <c r="N386" i="1"/>
  <c r="N8131" i="1"/>
  <c r="N203" i="1"/>
  <c r="N8287" i="1"/>
  <c r="N5665" i="1"/>
  <c r="N5241" i="1"/>
  <c r="N7950" i="1"/>
  <c r="N641" i="1"/>
  <c r="N6884" i="1"/>
  <c r="N4588" i="1"/>
  <c r="N3331" i="1"/>
  <c r="N9900" i="1"/>
  <c r="N4698" i="1"/>
  <c r="N3999" i="1"/>
  <c r="N7442" i="1"/>
  <c r="N8839" i="1"/>
  <c r="N1083" i="1"/>
  <c r="N1505" i="1"/>
  <c r="N7869" i="1"/>
  <c r="N1506" i="1"/>
  <c r="N7105" i="1"/>
  <c r="N5151" i="1"/>
  <c r="N8132" i="1"/>
  <c r="N784" i="1"/>
  <c r="N1657" i="1"/>
  <c r="N7691" i="1"/>
  <c r="N7927" i="1"/>
  <c r="N7343" i="1"/>
  <c r="N1284" i="1"/>
  <c r="N3390" i="1"/>
  <c r="N3594" i="1"/>
  <c r="N4223" i="1"/>
  <c r="N1406" i="1"/>
  <c r="N7870" i="1"/>
  <c r="N9080" i="1"/>
  <c r="N1905" i="1"/>
  <c r="N1264" i="1"/>
  <c r="N3635" i="1"/>
  <c r="N4447" i="1"/>
  <c r="N8133" i="1"/>
  <c r="N6539" i="1"/>
  <c r="N7645" i="1"/>
  <c r="N8041" i="1"/>
  <c r="N6591" i="1"/>
  <c r="N9661" i="1"/>
  <c r="N4224" i="1"/>
  <c r="N4182" i="1"/>
  <c r="N8916" i="1"/>
  <c r="N1163" i="1"/>
  <c r="N4589" i="1"/>
  <c r="N6540" i="1"/>
  <c r="N9398" i="1"/>
  <c r="N6963" i="1"/>
  <c r="N45" i="1"/>
  <c r="N9368" i="1"/>
  <c r="N5787" i="1"/>
  <c r="N3098" i="1"/>
  <c r="N4834" i="1"/>
  <c r="N7892" i="1"/>
  <c r="N6592" i="1"/>
  <c r="N755" i="1"/>
  <c r="N7714" i="1"/>
  <c r="N7207" i="1"/>
  <c r="N5846" i="1"/>
  <c r="N6847" i="1"/>
  <c r="N5788" i="1"/>
  <c r="N232" i="1"/>
  <c r="N2673" i="1"/>
  <c r="N324" i="1"/>
  <c r="N4417" i="1"/>
  <c r="N3698" i="1"/>
  <c r="N5549" i="1"/>
  <c r="N413" i="1"/>
  <c r="N5459" i="1"/>
  <c r="N2244" i="1"/>
  <c r="N6445" i="1"/>
  <c r="N8355" i="1"/>
  <c r="N325" i="1"/>
  <c r="N7593" i="1"/>
  <c r="N7808" i="1"/>
  <c r="N8042" i="1"/>
  <c r="N7893" i="1"/>
  <c r="N496" i="1"/>
  <c r="N5429" i="1"/>
  <c r="N4995" i="1"/>
  <c r="N8995" i="1"/>
  <c r="N865" i="1"/>
  <c r="N2294" i="1"/>
  <c r="N3595" i="1"/>
  <c r="N8356" i="1"/>
  <c r="N1164" i="1"/>
  <c r="N4641" i="1"/>
  <c r="N7736" i="1"/>
  <c r="N1658" i="1"/>
  <c r="N7594" i="1"/>
  <c r="N4996" i="1"/>
  <c r="N8677" i="1"/>
  <c r="N7462" i="1"/>
  <c r="N5093" i="1"/>
  <c r="N1220" i="1"/>
  <c r="N5488" i="1"/>
  <c r="N9825" i="1"/>
  <c r="N8" i="1"/>
  <c r="N6665" i="1"/>
  <c r="N2377" i="1"/>
  <c r="N5942" i="1"/>
  <c r="N326" i="1"/>
  <c r="N7208" i="1"/>
  <c r="N233" i="1"/>
  <c r="N7570" i="1"/>
  <c r="N3507" i="1"/>
  <c r="N4590" i="1"/>
  <c r="N5943" i="1"/>
  <c r="N611" i="1"/>
  <c r="N3153" i="1"/>
  <c r="N4859" i="1"/>
  <c r="N8357" i="1"/>
  <c r="N6992" i="1"/>
  <c r="N4814" i="1"/>
  <c r="N234" i="1"/>
  <c r="N6475" i="1"/>
  <c r="N7243" i="1"/>
  <c r="N1084" i="1"/>
  <c r="N8678" i="1"/>
  <c r="N5242" i="1"/>
  <c r="N9340" i="1"/>
  <c r="N1811" i="1"/>
  <c r="N5152" i="1"/>
  <c r="N1554" i="1"/>
  <c r="N9638" i="1"/>
  <c r="N5816" i="1"/>
  <c r="N8168" i="1"/>
  <c r="N756" i="1"/>
  <c r="N922" i="1"/>
  <c r="N612" i="1"/>
  <c r="N8134" i="1"/>
  <c r="N7050" i="1"/>
  <c r="N3482" i="1"/>
  <c r="N9662" i="1"/>
  <c r="N866" i="1"/>
  <c r="N6371" i="1"/>
  <c r="N1985" i="1"/>
  <c r="N3973" i="1"/>
  <c r="N4612" i="1"/>
  <c r="N7670" i="1"/>
  <c r="N1085" i="1"/>
  <c r="N3458" i="1"/>
  <c r="N7515" i="1"/>
  <c r="N8938" i="1"/>
  <c r="N6327" i="1"/>
  <c r="N6964" i="1"/>
  <c r="N3831" i="1"/>
  <c r="N6797" i="1"/>
  <c r="N9547" i="1"/>
  <c r="N6885" i="1"/>
  <c r="N7547" i="1"/>
  <c r="N7443" i="1"/>
  <c r="N7244" i="1"/>
  <c r="N6848" i="1"/>
  <c r="N8766" i="1"/>
  <c r="N6617" i="1"/>
  <c r="N1285" i="1"/>
  <c r="N5313" i="1"/>
  <c r="N5521" i="1"/>
  <c r="N3035" i="1"/>
  <c r="N6567" i="1"/>
  <c r="N46" i="1"/>
  <c r="N1141" i="1"/>
  <c r="N1629" i="1"/>
  <c r="N7344" i="1"/>
  <c r="N4150" i="1"/>
  <c r="N4054" i="1"/>
  <c r="N8231" i="1"/>
  <c r="N735" i="1"/>
  <c r="N1555" i="1"/>
  <c r="N4183" i="1"/>
  <c r="N564" i="1"/>
  <c r="N9399" i="1"/>
  <c r="N5044" i="1"/>
  <c r="N4328" i="1"/>
  <c r="N6109" i="1"/>
  <c r="N1265" i="1"/>
  <c r="N5182" i="1"/>
  <c r="N6639" i="1"/>
  <c r="N8186" i="1"/>
  <c r="N3533" i="1"/>
  <c r="N6737" i="1"/>
  <c r="N1337" i="1"/>
  <c r="N7809" i="1"/>
  <c r="N809" i="1"/>
  <c r="N9772" i="1"/>
  <c r="N9924" i="1"/>
  <c r="N1379" i="1"/>
  <c r="N6618" i="1"/>
  <c r="N613" i="1"/>
  <c r="N3189" i="1"/>
  <c r="N4225" i="1"/>
  <c r="N1013" i="1"/>
  <c r="N2972" i="1"/>
  <c r="N8257" i="1"/>
  <c r="N9614" i="1"/>
  <c r="N9548" i="1"/>
  <c r="N8604" i="1"/>
  <c r="N8872" i="1"/>
  <c r="N2704" i="1"/>
  <c r="N4671" i="1"/>
  <c r="N2858" i="1"/>
  <c r="N7595" i="1"/>
  <c r="N8893" i="1"/>
  <c r="N5069" i="1"/>
  <c r="N7490" i="1"/>
  <c r="N4088" i="1"/>
  <c r="N4018" i="1"/>
  <c r="N7463" i="1"/>
  <c r="N736" i="1"/>
  <c r="N4089" i="1"/>
  <c r="N1739" i="1"/>
  <c r="N6715" i="1"/>
  <c r="N8012" i="1"/>
  <c r="N4329" i="1"/>
  <c r="N867" i="1"/>
  <c r="N2319" i="1"/>
  <c r="N3483" i="1"/>
  <c r="N5243" i="1"/>
  <c r="N3254" i="1"/>
  <c r="N7491" i="1"/>
  <c r="N8187" i="1"/>
  <c r="N5153" i="1"/>
  <c r="N7516" i="1"/>
  <c r="N9686" i="1"/>
  <c r="N4934" i="1"/>
  <c r="N7596" i="1"/>
  <c r="N8043" i="1"/>
  <c r="N9369" i="1"/>
  <c r="N7492" i="1"/>
  <c r="N3508" i="1"/>
  <c r="N7051" i="1"/>
  <c r="N173" i="1"/>
  <c r="N757" i="1"/>
  <c r="N2401" i="1"/>
  <c r="N5733" i="1"/>
  <c r="N5789" i="1"/>
  <c r="N8679" i="1"/>
  <c r="N3190" i="1"/>
  <c r="N9712" i="1"/>
  <c r="N810" i="1"/>
  <c r="N3788" i="1"/>
  <c r="N2187" i="1"/>
  <c r="N96" i="1"/>
  <c r="N5666" i="1"/>
  <c r="N1246" i="1"/>
  <c r="N8288" i="1"/>
  <c r="N1447" i="1"/>
  <c r="N7464" i="1"/>
  <c r="N5550" i="1"/>
  <c r="N4351" i="1"/>
  <c r="N2915" i="1"/>
  <c r="N2212" i="1"/>
  <c r="N7052" i="1"/>
  <c r="N2402" i="1"/>
  <c r="N4535" i="1"/>
  <c r="N6167" i="1"/>
  <c r="N8894" i="1"/>
  <c r="N6266" i="1"/>
  <c r="N4642" i="1"/>
  <c r="N6849" i="1"/>
  <c r="N8583" i="1"/>
  <c r="N9013" i="1"/>
  <c r="N6372" i="1"/>
  <c r="N3154" i="1"/>
  <c r="N3360" i="1"/>
  <c r="N1630" i="1"/>
  <c r="N2823" i="1"/>
  <c r="N1906" i="1"/>
  <c r="N9170" i="1"/>
  <c r="N4672" i="1"/>
  <c r="N3891" i="1"/>
  <c r="N1631" i="1"/>
  <c r="N204" i="1"/>
  <c r="N1189" i="1"/>
  <c r="N3302" i="1"/>
  <c r="N9148" i="1"/>
  <c r="N9286" i="1"/>
  <c r="N5916" i="1"/>
  <c r="N591" i="1"/>
  <c r="N4352" i="1"/>
  <c r="N3230" i="1"/>
  <c r="N4418" i="1"/>
  <c r="N5612" i="1"/>
  <c r="N8440" i="1"/>
  <c r="N3391" i="1"/>
  <c r="N3663" i="1"/>
  <c r="N6965" i="1"/>
  <c r="N4997" i="1"/>
  <c r="N6081" i="1"/>
  <c r="N4998" i="1"/>
  <c r="N8104" i="1"/>
  <c r="N9049" i="1"/>
  <c r="N3099" i="1"/>
  <c r="N4402" i="1"/>
  <c r="N6850" i="1"/>
  <c r="N6397" i="1"/>
  <c r="N3509" i="1"/>
  <c r="N1609" i="1"/>
  <c r="N4055" i="1"/>
  <c r="N7548" i="1"/>
  <c r="N97" i="1"/>
  <c r="N6930" i="1"/>
  <c r="N1069" i="1"/>
  <c r="N953" i="1"/>
  <c r="N235" i="1"/>
  <c r="N9549" i="1"/>
  <c r="N2859" i="1"/>
  <c r="N4776" i="1"/>
  <c r="N5790" i="1"/>
  <c r="N5154" i="1"/>
  <c r="N3699" i="1"/>
  <c r="N6476" i="1"/>
  <c r="N737" i="1"/>
  <c r="N47" i="1"/>
  <c r="N1937" i="1"/>
  <c r="N9341" i="1"/>
  <c r="N7646" i="1"/>
  <c r="N8358" i="1"/>
  <c r="N8232" i="1"/>
  <c r="N7571" i="1"/>
  <c r="N5155" i="1"/>
  <c r="N9171" i="1"/>
  <c r="N2477" i="1"/>
  <c r="N5881" i="1"/>
  <c r="N9400" i="1"/>
  <c r="N8873" i="1"/>
  <c r="N1907" i="1"/>
  <c r="N4860" i="1"/>
  <c r="N565" i="1"/>
  <c r="N1986" i="1"/>
  <c r="N6417" i="1"/>
  <c r="N2824" i="1"/>
  <c r="N7053" i="1"/>
  <c r="N3155" i="1"/>
  <c r="N1873" i="1"/>
  <c r="N1779" i="1"/>
  <c r="N6025" i="1"/>
  <c r="N414" i="1"/>
  <c r="N9687" i="1"/>
  <c r="N5015" i="1"/>
  <c r="N9639" i="1"/>
  <c r="N1908" i="1"/>
  <c r="N8490" i="1"/>
  <c r="N1014" i="1"/>
  <c r="N7278" i="1"/>
  <c r="N4474" i="1"/>
  <c r="N685" i="1"/>
  <c r="N2268" i="1"/>
  <c r="N5156" i="1"/>
  <c r="N3534" i="1"/>
  <c r="N2454" i="1"/>
  <c r="N1286" i="1"/>
  <c r="N2543" i="1"/>
  <c r="N2067" i="1"/>
  <c r="N6168" i="1"/>
  <c r="N6760" i="1"/>
  <c r="N6798" i="1"/>
  <c r="N8626" i="1"/>
  <c r="N6666" i="1"/>
  <c r="N5551" i="1"/>
  <c r="N415" i="1"/>
  <c r="N6131" i="1"/>
  <c r="N6132" i="1"/>
  <c r="N954" i="1"/>
  <c r="N6690" i="1"/>
  <c r="N2728" i="1"/>
  <c r="N9" i="1"/>
  <c r="N923" i="1"/>
  <c r="N9454" i="1"/>
  <c r="N4019" i="1"/>
  <c r="N7894" i="1"/>
  <c r="N5264" i="1"/>
  <c r="N7671" i="1"/>
  <c r="N5379" i="1"/>
  <c r="N3664" i="1"/>
  <c r="N8705" i="1"/>
  <c r="N9226" i="1"/>
  <c r="N1425" i="1"/>
  <c r="N4750" i="1"/>
  <c r="N9014" i="1"/>
  <c r="N4777" i="1"/>
  <c r="N1142" i="1"/>
  <c r="N3596" i="1"/>
  <c r="N74" i="1"/>
  <c r="N3974" i="1"/>
  <c r="N2403" i="1"/>
  <c r="N1407" i="1"/>
  <c r="N1659" i="1"/>
  <c r="N566" i="1"/>
  <c r="N7810" i="1"/>
  <c r="N955" i="1"/>
  <c r="N7368" i="1"/>
  <c r="N9925" i="1"/>
  <c r="N4271" i="1"/>
  <c r="N3036" i="1"/>
  <c r="N6292" i="1"/>
  <c r="N3857" i="1"/>
  <c r="N2433" i="1"/>
  <c r="N8840" i="1"/>
  <c r="N9504" i="1"/>
  <c r="N2860" i="1"/>
  <c r="N2011" i="1"/>
  <c r="N6398" i="1"/>
  <c r="N4643" i="1"/>
  <c r="N1015" i="1"/>
  <c r="N3510" i="1"/>
  <c r="N7175" i="1"/>
  <c r="N3511" i="1"/>
  <c r="N9050" i="1"/>
  <c r="N9926" i="1"/>
  <c r="N7245" i="1"/>
  <c r="N3255" i="1"/>
  <c r="N2121" i="1"/>
  <c r="N1740" i="1"/>
  <c r="N8917" i="1"/>
  <c r="N6082" i="1"/>
  <c r="N2033" i="1"/>
  <c r="N7672" i="1"/>
  <c r="N8792" i="1"/>
  <c r="N5094" i="1"/>
  <c r="N4272" i="1"/>
  <c r="N892" i="1"/>
  <c r="N3484" i="1"/>
  <c r="N2034" i="1"/>
  <c r="N4330" i="1"/>
  <c r="N3392" i="1"/>
  <c r="N3636" i="1"/>
  <c r="N9550" i="1"/>
  <c r="N4699" i="1"/>
  <c r="N8491" i="1"/>
  <c r="N2320" i="1"/>
  <c r="N2674" i="1"/>
  <c r="N3459" i="1"/>
  <c r="N9799" i="1"/>
  <c r="N7176" i="1"/>
  <c r="N8209" i="1"/>
  <c r="N6399" i="1"/>
  <c r="N4475" i="1"/>
  <c r="N1309" i="1"/>
  <c r="N6691" i="1"/>
  <c r="N5157" i="1"/>
  <c r="N3832" i="1"/>
  <c r="N2321" i="1"/>
  <c r="N9401" i="1"/>
  <c r="N6169" i="1"/>
  <c r="N4999" i="1"/>
  <c r="N9800" i="1"/>
  <c r="N2035" i="1"/>
  <c r="N7895" i="1"/>
  <c r="N7517" i="1"/>
  <c r="N9015" i="1"/>
  <c r="N2012" i="1"/>
  <c r="N2916" i="1"/>
  <c r="N9873" i="1"/>
  <c r="N2917" i="1"/>
  <c r="N9615" i="1"/>
  <c r="N9663" i="1"/>
  <c r="N9370" i="1"/>
  <c r="N5613" i="1"/>
  <c r="N1632" i="1"/>
  <c r="N9773" i="1"/>
  <c r="N5158" i="1"/>
  <c r="N2973" i="1"/>
  <c r="N7420" i="1"/>
  <c r="N5734" i="1"/>
  <c r="N5817" i="1"/>
  <c r="N7737" i="1"/>
  <c r="N1165" i="1"/>
  <c r="N4476" i="1"/>
  <c r="N6347" i="1"/>
  <c r="N387" i="1"/>
  <c r="N9741" i="1"/>
  <c r="N8105" i="1"/>
  <c r="N614" i="1"/>
  <c r="N2295" i="1"/>
  <c r="N3637" i="1"/>
  <c r="N7022" i="1"/>
  <c r="N6293" i="1"/>
  <c r="N9481" i="1"/>
  <c r="N2434" i="1"/>
  <c r="N9371" i="1"/>
  <c r="N758" i="1"/>
  <c r="N9985" i="1"/>
  <c r="N7811" i="1"/>
  <c r="N3100" i="1"/>
  <c r="N6373" i="1"/>
  <c r="N8793" i="1"/>
  <c r="N6851" i="1"/>
  <c r="N8767" i="1"/>
  <c r="N127" i="1"/>
  <c r="N6568" i="1"/>
  <c r="N8420" i="1"/>
  <c r="N7369" i="1"/>
  <c r="N4117" i="1"/>
  <c r="N9227" i="1"/>
  <c r="N6569" i="1"/>
  <c r="N3231" i="1"/>
  <c r="N8188" i="1"/>
  <c r="N302" i="1"/>
  <c r="N9342" i="1"/>
  <c r="N9200" i="1"/>
  <c r="N2753" i="1"/>
  <c r="N3156" i="1"/>
  <c r="N4700" i="1"/>
  <c r="N2478" i="1"/>
  <c r="N811" i="1"/>
  <c r="N2544" i="1"/>
  <c r="N9016" i="1"/>
  <c r="N3068" i="1"/>
  <c r="N4555" i="1"/>
  <c r="N5697" i="1"/>
  <c r="N982" i="1"/>
  <c r="N3920" i="1"/>
  <c r="N1190" i="1"/>
  <c r="N7465" i="1"/>
  <c r="N2509" i="1"/>
  <c r="N7812" i="1"/>
  <c r="N6738" i="1"/>
  <c r="N615" i="1"/>
  <c r="N8558" i="1"/>
  <c r="N6477" i="1"/>
  <c r="N6593" i="1"/>
  <c r="N1874" i="1"/>
  <c r="N4308" i="1"/>
  <c r="N5380" i="1"/>
  <c r="N3768" i="1"/>
  <c r="N6852" i="1"/>
  <c r="N6739" i="1"/>
  <c r="N1556" i="1"/>
  <c r="N1191" i="1"/>
  <c r="N9801" i="1"/>
  <c r="N924" i="1"/>
  <c r="N1310" i="1"/>
  <c r="N6198" i="1"/>
  <c r="N1086" i="1"/>
  <c r="N616" i="1"/>
  <c r="N4020" i="1"/>
  <c r="N7134" i="1"/>
  <c r="N303" i="1"/>
  <c r="N1070" i="1"/>
  <c r="N4556" i="1"/>
  <c r="N1448" i="1"/>
  <c r="N6716" i="1"/>
  <c r="N5265" i="1"/>
  <c r="N3191" i="1"/>
  <c r="N3002" i="1"/>
  <c r="N7466" i="1"/>
  <c r="N4751" i="1"/>
  <c r="N8044" i="1"/>
  <c r="N2162" i="1"/>
  <c r="N3700" i="1"/>
  <c r="N838" i="1"/>
  <c r="N5460" i="1"/>
  <c r="N2974" i="1"/>
  <c r="N1780" i="1"/>
  <c r="N9228" i="1"/>
  <c r="N9129" i="1"/>
  <c r="N759" i="1"/>
  <c r="N5552" i="1"/>
  <c r="N7928" i="1"/>
  <c r="N9742" i="1"/>
  <c r="N1741" i="1"/>
  <c r="N5314" i="1"/>
  <c r="N9802" i="1"/>
  <c r="N9527" i="1"/>
  <c r="N4273" i="1"/>
  <c r="N5762" i="1"/>
  <c r="N8627" i="1"/>
  <c r="N6348" i="1"/>
  <c r="N9505" i="1"/>
  <c r="N2975" i="1"/>
  <c r="N6507" i="1"/>
  <c r="N4505" i="1"/>
  <c r="N2579" i="1"/>
  <c r="N2625" i="1"/>
  <c r="N4935" i="1"/>
  <c r="N3892" i="1"/>
  <c r="N3945" i="1"/>
  <c r="N7845" i="1"/>
  <c r="N1507" i="1"/>
  <c r="N3789" i="1"/>
  <c r="N1037" i="1"/>
  <c r="N4673" i="1"/>
  <c r="N7370" i="1"/>
  <c r="N956" i="1"/>
  <c r="N2886" i="1"/>
  <c r="N2068" i="1"/>
  <c r="N1408" i="1"/>
  <c r="N9616" i="1"/>
  <c r="N8605" i="1"/>
  <c r="N6374" i="1"/>
  <c r="N327" i="1"/>
  <c r="N8606" i="1"/>
  <c r="N4910" i="1"/>
  <c r="N6400" i="1"/>
  <c r="N9849" i="1"/>
  <c r="N3423" i="1"/>
  <c r="N128" i="1"/>
  <c r="N7135" i="1"/>
  <c r="N7518" i="1"/>
  <c r="N7673" i="1"/>
  <c r="N9455" i="1"/>
  <c r="N8106" i="1"/>
  <c r="N6234" i="1"/>
  <c r="N3858" i="1"/>
  <c r="N6199" i="1"/>
  <c r="N9901" i="1"/>
  <c r="N1266" i="1"/>
  <c r="N6170" i="1"/>
  <c r="N8289" i="1"/>
  <c r="N9506" i="1"/>
  <c r="N1087" i="1"/>
  <c r="N4591" i="1"/>
  <c r="N5266" i="1"/>
  <c r="N9287" i="1"/>
  <c r="N9713" i="1"/>
  <c r="N4722" i="1"/>
  <c r="N8965" i="1"/>
  <c r="N6570" i="1"/>
  <c r="N8045" i="1"/>
  <c r="N4353" i="1"/>
  <c r="N4644" i="1"/>
  <c r="N6133" i="1"/>
  <c r="N686" i="1"/>
  <c r="N9372" i="1"/>
  <c r="N4331" i="1"/>
  <c r="N2404" i="1"/>
  <c r="N3157" i="1"/>
  <c r="N3101" i="1"/>
  <c r="N9927" i="1"/>
  <c r="N7177" i="1"/>
  <c r="N1449" i="1"/>
  <c r="N2163" i="1"/>
  <c r="N3332" i="1"/>
  <c r="N925" i="1"/>
  <c r="N5791" i="1"/>
  <c r="N9312" i="1"/>
  <c r="N1528" i="1"/>
  <c r="N7493" i="1"/>
  <c r="N2510" i="1"/>
  <c r="N2705" i="1"/>
  <c r="N6993" i="1"/>
  <c r="N9954" i="1"/>
  <c r="N2806" i="1"/>
  <c r="N6110" i="1"/>
  <c r="N10" i="1"/>
  <c r="N2435" i="1"/>
  <c r="N8013" i="1"/>
  <c r="N5614" i="1"/>
  <c r="N5882" i="1"/>
  <c r="N253" i="1"/>
  <c r="N2511" i="1"/>
  <c r="N7310" i="1"/>
  <c r="N5207" i="1"/>
  <c r="N3946" i="1"/>
  <c r="N2754" i="1"/>
  <c r="N5642" i="1"/>
  <c r="N4936" i="1"/>
  <c r="N2479" i="1"/>
  <c r="N1287" i="1"/>
  <c r="N8706" i="1"/>
  <c r="N3361" i="1"/>
  <c r="N1660" i="1"/>
  <c r="N5818" i="1"/>
  <c r="N3638" i="1"/>
  <c r="N8841" i="1"/>
  <c r="N8680" i="1"/>
  <c r="N2349" i="1"/>
  <c r="N983" i="1"/>
  <c r="N2436" i="1"/>
  <c r="N1557" i="1"/>
  <c r="N4184" i="1"/>
  <c r="N2013" i="1"/>
  <c r="N6401" i="1"/>
  <c r="N3564" i="1"/>
  <c r="N7494" i="1"/>
  <c r="N4645" i="1"/>
  <c r="N2887" i="1"/>
  <c r="N4226" i="1"/>
  <c r="N5381" i="1"/>
  <c r="N9433" i="1"/>
  <c r="N4957" i="1"/>
  <c r="N7246" i="1"/>
  <c r="N6717" i="1"/>
  <c r="N8628" i="1"/>
  <c r="N5643" i="1"/>
  <c r="N1909" i="1"/>
  <c r="N1071" i="1"/>
  <c r="N3069" i="1"/>
  <c r="N5698" i="1"/>
  <c r="N5553" i="1"/>
  <c r="N8014" i="1"/>
  <c r="N6153" i="1"/>
  <c r="N174" i="1"/>
  <c r="N7597" i="1"/>
  <c r="N3790" i="1"/>
  <c r="N3003" i="1"/>
  <c r="N11" i="1"/>
  <c r="N8559" i="1"/>
  <c r="N6907" i="1"/>
  <c r="N354" i="1"/>
  <c r="N3232" i="1"/>
  <c r="N9743" i="1"/>
  <c r="N2322" i="1"/>
  <c r="N2861" i="1"/>
  <c r="N1661" i="1"/>
  <c r="N5045" i="1"/>
  <c r="N4090" i="1"/>
  <c r="N6049" i="1"/>
  <c r="N8607" i="1"/>
  <c r="N9955" i="1"/>
  <c r="N536" i="1"/>
  <c r="N4506" i="1"/>
  <c r="N451" i="1"/>
  <c r="N7106" i="1"/>
  <c r="N497" i="1"/>
  <c r="N9582" i="1"/>
  <c r="N8135" i="1"/>
  <c r="N5095" i="1"/>
  <c r="N2014" i="1"/>
  <c r="N7421" i="1"/>
  <c r="N6134" i="1"/>
  <c r="N2862" i="1"/>
  <c r="N5917" i="1"/>
  <c r="N1843" i="1"/>
  <c r="N5096" i="1"/>
  <c r="N8939" i="1"/>
  <c r="N5918" i="1"/>
  <c r="N6135" i="1"/>
  <c r="N1964" i="1"/>
  <c r="N6294" i="1"/>
  <c r="N1483" i="1"/>
  <c r="N4507" i="1"/>
  <c r="N9482" i="1"/>
  <c r="N6050" i="1"/>
  <c r="N3004" i="1"/>
  <c r="N1588" i="1"/>
  <c r="N8996" i="1"/>
  <c r="N8290" i="1"/>
  <c r="N8136" i="1"/>
  <c r="N3893" i="1"/>
  <c r="N7078" i="1"/>
  <c r="N8359" i="1"/>
  <c r="N2755" i="1"/>
  <c r="N7311" i="1"/>
  <c r="N2269" i="1"/>
  <c r="N957" i="1"/>
  <c r="N1338" i="1"/>
  <c r="N893" i="1"/>
  <c r="N9664" i="1"/>
  <c r="N3362" i="1"/>
  <c r="N304" i="1"/>
  <c r="N9551" i="1"/>
  <c r="N5315" i="1"/>
  <c r="N2647" i="1"/>
  <c r="N1192" i="1"/>
  <c r="N1484" i="1"/>
  <c r="N2122" i="1"/>
  <c r="N8526" i="1"/>
  <c r="N1339" i="1"/>
  <c r="N2545" i="1"/>
  <c r="N7371" i="1"/>
  <c r="N5735" i="1"/>
  <c r="N1038" i="1"/>
  <c r="N2069" i="1"/>
  <c r="N3393" i="1"/>
  <c r="N7209" i="1"/>
  <c r="N3701" i="1"/>
  <c r="N3192" i="1"/>
  <c r="N1221" i="1"/>
  <c r="N1485" i="1"/>
  <c r="N3193" i="1"/>
  <c r="N5792" i="1"/>
  <c r="N5316" i="1"/>
  <c r="N7395" i="1"/>
  <c r="N2675" i="1"/>
  <c r="N9617" i="1"/>
  <c r="N7079" i="1"/>
  <c r="N5763" i="1"/>
  <c r="N2270" i="1"/>
  <c r="N8107" i="1"/>
  <c r="N3194" i="1"/>
  <c r="N6478" i="1"/>
  <c r="N7495" i="1"/>
  <c r="N9665" i="1"/>
  <c r="N8258" i="1"/>
  <c r="N5819" i="1"/>
  <c r="N7372" i="1"/>
  <c r="N2676" i="1"/>
  <c r="N5317" i="1"/>
  <c r="N5847" i="1"/>
  <c r="N2976" i="1"/>
  <c r="N236" i="1"/>
  <c r="N8707" i="1"/>
  <c r="N4613" i="1"/>
  <c r="N2807" i="1"/>
  <c r="N4332" i="1"/>
  <c r="N4536" i="1"/>
  <c r="N7054" i="1"/>
  <c r="N7929" i="1"/>
  <c r="N9081" i="1"/>
  <c r="N12" i="1"/>
  <c r="N6761" i="1"/>
  <c r="N175" i="1"/>
  <c r="N9928" i="1"/>
  <c r="N1938" i="1"/>
  <c r="N4911" i="1"/>
  <c r="N7813" i="1"/>
  <c r="N9986" i="1"/>
  <c r="N4242" i="1"/>
  <c r="N3333" i="1"/>
  <c r="N9929" i="1"/>
  <c r="N1939" i="1"/>
  <c r="N3394" i="1"/>
  <c r="N2350" i="1"/>
  <c r="N7444" i="1"/>
  <c r="N1987" i="1"/>
  <c r="N7136" i="1"/>
  <c r="N1508" i="1"/>
  <c r="N2378" i="1"/>
  <c r="N5208" i="1"/>
  <c r="N2977" i="1"/>
  <c r="N1340" i="1"/>
  <c r="N6508" i="1"/>
  <c r="N7692" i="1"/>
  <c r="N5644" i="1"/>
  <c r="N4861" i="1"/>
  <c r="N9229" i="1"/>
  <c r="N176" i="1"/>
  <c r="N1940" i="1"/>
  <c r="N5919" i="1"/>
  <c r="N2070" i="1"/>
  <c r="N8465" i="1"/>
  <c r="N8327" i="1"/>
  <c r="N9230" i="1"/>
  <c r="N9017" i="1"/>
  <c r="N1450" i="1"/>
  <c r="N4243" i="1"/>
  <c r="N1910" i="1"/>
  <c r="N8015" i="1"/>
  <c r="N2863" i="1"/>
  <c r="N1451" i="1"/>
  <c r="N3037" i="1"/>
  <c r="N5489" i="1"/>
  <c r="N8608" i="1"/>
  <c r="N6966" i="1"/>
  <c r="N6083" i="1"/>
  <c r="N1844" i="1"/>
  <c r="N6084" i="1"/>
  <c r="N6619" i="1"/>
  <c r="N6200" i="1"/>
  <c r="N1911" i="1"/>
  <c r="N498" i="1"/>
  <c r="N6692" i="1"/>
  <c r="N926" i="1"/>
  <c r="N8966" i="1"/>
  <c r="N5490" i="1"/>
  <c r="N2405" i="1"/>
  <c r="N5920" i="1"/>
  <c r="N6762" i="1"/>
  <c r="N4557" i="1"/>
  <c r="N9826" i="1"/>
  <c r="N7373" i="1"/>
  <c r="N474" i="1"/>
  <c r="N4477" i="1"/>
  <c r="N6908" i="1"/>
  <c r="N8421" i="1"/>
  <c r="N5970" i="1"/>
  <c r="N4778" i="1"/>
  <c r="N5848" i="1"/>
  <c r="N1360" i="1"/>
  <c r="N7210" i="1"/>
  <c r="N2455" i="1"/>
  <c r="N129" i="1"/>
  <c r="N416" i="1"/>
  <c r="N3120" i="1"/>
  <c r="N2626" i="1"/>
  <c r="N3121" i="1"/>
  <c r="N6509" i="1"/>
  <c r="N7846" i="1"/>
  <c r="N4244" i="1"/>
  <c r="N4701" i="1"/>
  <c r="N3005" i="1"/>
  <c r="N6479" i="1"/>
  <c r="N8046" i="1"/>
  <c r="N567" i="1"/>
  <c r="N8233" i="1"/>
  <c r="N1742" i="1"/>
  <c r="N8768" i="1"/>
  <c r="N6594" i="1"/>
  <c r="N5615" i="1"/>
  <c r="N5070" i="1"/>
  <c r="N8234" i="1"/>
  <c r="N1088" i="1"/>
  <c r="N5046" i="1"/>
  <c r="N8842" i="1"/>
  <c r="N9483" i="1"/>
  <c r="N2480" i="1"/>
  <c r="N1109" i="1"/>
  <c r="N6267" i="1"/>
  <c r="N6541" i="1"/>
  <c r="N7211" i="1"/>
  <c r="N8769" i="1"/>
  <c r="N4354" i="1"/>
  <c r="N8708" i="1"/>
  <c r="N8328" i="1"/>
  <c r="N3733" i="1"/>
  <c r="N4309" i="1"/>
  <c r="N5575" i="1"/>
  <c r="N6886" i="1"/>
  <c r="N3791" i="1"/>
  <c r="N8560" i="1"/>
  <c r="N7279" i="1"/>
  <c r="N8073" i="1"/>
  <c r="N6542" i="1"/>
  <c r="N4835" i="1"/>
  <c r="N8291" i="1"/>
  <c r="N279" i="1"/>
  <c r="N9528" i="1"/>
  <c r="N3665" i="1"/>
  <c r="N3769" i="1"/>
  <c r="N6853" i="1"/>
  <c r="N2015" i="1"/>
  <c r="N1409" i="1"/>
  <c r="N5047" i="1"/>
  <c r="N2706" i="1"/>
  <c r="N1781" i="1"/>
  <c r="N2546" i="1"/>
  <c r="N5016" i="1"/>
  <c r="N7761" i="1"/>
  <c r="N760" i="1"/>
  <c r="N2456" i="1"/>
  <c r="N1311" i="1"/>
  <c r="N2296" i="1"/>
  <c r="N98" i="1"/>
  <c r="N7549" i="1"/>
  <c r="N6446" i="1"/>
  <c r="N154" i="1"/>
  <c r="N2297" i="1"/>
  <c r="N7312" i="1"/>
  <c r="N8967" i="1"/>
  <c r="N8016" i="1"/>
  <c r="N5645" i="1"/>
  <c r="N2547" i="1"/>
  <c r="N4815" i="1"/>
  <c r="N5820" i="1"/>
  <c r="N6718" i="1"/>
  <c r="N9288" i="1"/>
  <c r="N3195" i="1"/>
  <c r="N592" i="1"/>
  <c r="N5097" i="1"/>
  <c r="N2123" i="1"/>
  <c r="N499" i="1"/>
  <c r="N9666" i="1"/>
  <c r="N8629" i="1"/>
  <c r="N1812" i="1"/>
  <c r="N894" i="1"/>
  <c r="N8794" i="1"/>
  <c r="N1941" i="1"/>
  <c r="N6740" i="1"/>
  <c r="N8997" i="1"/>
  <c r="N3460" i="1"/>
  <c r="N1222" i="1"/>
  <c r="N9744" i="1"/>
  <c r="N2548" i="1"/>
  <c r="N3859" i="1"/>
  <c r="N8259" i="1"/>
  <c r="N6510" i="1"/>
  <c r="N9289" i="1"/>
  <c r="N5430" i="1"/>
  <c r="N6051" i="1"/>
  <c r="N3565" i="1"/>
  <c r="N5522" i="1"/>
  <c r="N6171" i="1"/>
  <c r="N8235" i="1"/>
  <c r="N2549" i="1"/>
  <c r="N1016" i="1"/>
  <c r="N5883" i="1"/>
  <c r="N6375" i="1"/>
  <c r="N2978" i="1"/>
  <c r="N6994" i="1"/>
  <c r="N1965" i="1"/>
  <c r="N2036" i="1"/>
  <c r="N4779" i="1"/>
  <c r="N537" i="1"/>
  <c r="N9343" i="1"/>
  <c r="N5349" i="1"/>
  <c r="N9987" i="1"/>
  <c r="N7693" i="1"/>
  <c r="N7620" i="1"/>
  <c r="N9373" i="1"/>
  <c r="N9456" i="1"/>
  <c r="N9103" i="1"/>
  <c r="N4912" i="1"/>
  <c r="N3770" i="1"/>
  <c r="N5048" i="1"/>
  <c r="N8391" i="1"/>
  <c r="N9257" i="1"/>
  <c r="N8392" i="1"/>
  <c r="N7977" i="1"/>
  <c r="N7055" i="1"/>
  <c r="N5699" i="1"/>
  <c r="N7930" i="1"/>
  <c r="N7814" i="1"/>
  <c r="N7738" i="1"/>
  <c r="N6741" i="1"/>
  <c r="N9827" i="1"/>
  <c r="N9082" i="1"/>
  <c r="N7931" i="1"/>
  <c r="N5404" i="1"/>
  <c r="N9172" i="1"/>
  <c r="N6640" i="1"/>
  <c r="N7056" i="1"/>
  <c r="N7788" i="1"/>
  <c r="N2016" i="1"/>
  <c r="N4674" i="1"/>
  <c r="N5017" i="1"/>
  <c r="N6799" i="1"/>
  <c r="N7550" i="1"/>
  <c r="N5318" i="1"/>
  <c r="N5000" i="1"/>
  <c r="N7374" i="1"/>
  <c r="N2580" i="1"/>
  <c r="N5244" i="1"/>
  <c r="N8492" i="1"/>
  <c r="N7815" i="1"/>
  <c r="N9402" i="1"/>
  <c r="N6620" i="1"/>
  <c r="N5821" i="1"/>
  <c r="N6447" i="1"/>
  <c r="N5183" i="1"/>
  <c r="N2323" i="1"/>
  <c r="N5184" i="1"/>
  <c r="N3102" i="1"/>
  <c r="N130" i="1"/>
  <c r="N5667" i="1"/>
  <c r="N6349" i="1"/>
  <c r="N3833" i="1"/>
  <c r="N8743" i="1"/>
  <c r="N2298" i="1"/>
  <c r="N1486" i="1"/>
  <c r="N6136" i="1"/>
  <c r="N4151" i="1"/>
  <c r="N7107" i="1"/>
  <c r="N7137" i="1"/>
  <c r="N3921" i="1"/>
  <c r="N2351" i="1"/>
  <c r="N1487" i="1"/>
  <c r="N5700" i="1"/>
  <c r="N5431" i="1"/>
  <c r="N1312" i="1"/>
  <c r="N2213" i="1"/>
  <c r="N1313" i="1"/>
  <c r="N6350" i="1"/>
  <c r="N3276" i="1"/>
  <c r="N5884" i="1"/>
  <c r="N958" i="1"/>
  <c r="N4118" i="1"/>
  <c r="N417" i="1"/>
  <c r="N388" i="1"/>
  <c r="N1845" i="1"/>
  <c r="N48" i="1"/>
  <c r="N6111" i="1"/>
  <c r="N6641" i="1"/>
  <c r="N3792" i="1"/>
  <c r="N709" i="1"/>
  <c r="N8466" i="1"/>
  <c r="N642" i="1"/>
  <c r="N3975" i="1"/>
  <c r="N1509" i="1"/>
  <c r="N1714" i="1"/>
  <c r="N7951" i="1"/>
  <c r="N9714" i="1"/>
  <c r="N9507" i="1"/>
  <c r="N2245" i="1"/>
  <c r="N8292" i="1"/>
  <c r="N3038" i="1"/>
  <c r="N8722" i="1"/>
  <c r="N3070" i="1"/>
  <c r="N3666" i="1"/>
  <c r="N8843" i="1"/>
  <c r="N389" i="1"/>
  <c r="N7108" i="1"/>
  <c r="N1875" i="1"/>
  <c r="N5576" i="1"/>
  <c r="N4056" i="1"/>
  <c r="N3566" i="1"/>
  <c r="N8422" i="1"/>
  <c r="N2437" i="1"/>
  <c r="N9313" i="1"/>
  <c r="N5921" i="1"/>
  <c r="N7871" i="1"/>
  <c r="N8795" i="1"/>
  <c r="N7932" i="1"/>
  <c r="N4310" i="1"/>
  <c r="N8137" i="1"/>
  <c r="N5461" i="1"/>
  <c r="N8744" i="1"/>
  <c r="N7647" i="1"/>
  <c r="N9201" i="1"/>
  <c r="N328" i="1"/>
  <c r="N6543" i="1"/>
  <c r="N1193" i="1"/>
  <c r="N4448" i="1"/>
  <c r="N8467" i="1"/>
  <c r="N4057" i="1"/>
  <c r="N6511" i="1"/>
  <c r="N1426" i="1"/>
  <c r="N5554" i="1"/>
  <c r="N5071" i="1"/>
  <c r="N8236" i="1"/>
  <c r="N1223" i="1"/>
  <c r="N6418" i="1"/>
  <c r="N1689" i="1"/>
  <c r="N9745" i="1"/>
  <c r="N3424" i="1"/>
  <c r="N5577" i="1"/>
  <c r="N9774" i="1"/>
  <c r="N1715" i="1"/>
  <c r="N4558" i="1"/>
  <c r="N3158" i="1"/>
  <c r="N659" i="1"/>
  <c r="N3395" i="1"/>
  <c r="N6351" i="1"/>
  <c r="N8047" i="1"/>
  <c r="N3894" i="1"/>
  <c r="N4227" i="1"/>
  <c r="N9618" i="1"/>
  <c r="N3793" i="1"/>
  <c r="N7375" i="1"/>
  <c r="N5578" i="1"/>
  <c r="N2379" i="1"/>
  <c r="N1224" i="1"/>
  <c r="N3947" i="1"/>
  <c r="N3702" i="1"/>
  <c r="N2979" i="1"/>
  <c r="N1662" i="1"/>
  <c r="N6085" i="1"/>
  <c r="N1341" i="1"/>
  <c r="N7057" i="1"/>
  <c r="N8048" i="1"/>
  <c r="N6295" i="1"/>
  <c r="N9344" i="1"/>
  <c r="N5290" i="1"/>
  <c r="N8816" i="1"/>
  <c r="N5491" i="1"/>
  <c r="N6854" i="1"/>
  <c r="N7715" i="1"/>
  <c r="N205" i="1"/>
  <c r="N7422" i="1"/>
  <c r="N5616" i="1"/>
  <c r="N3895" i="1"/>
  <c r="N1427" i="1"/>
  <c r="N1314" i="1"/>
  <c r="N13" i="1"/>
  <c r="N4058" i="1"/>
  <c r="N1247" i="1"/>
  <c r="N5617" i="1"/>
  <c r="N2214" i="1"/>
  <c r="N3159" i="1"/>
  <c r="N9803" i="1"/>
  <c r="N7621" i="1"/>
  <c r="N6828" i="1"/>
  <c r="N5523" i="1"/>
  <c r="N6667" i="1"/>
  <c r="N2324" i="1"/>
  <c r="N1248" i="1"/>
  <c r="N237" i="1"/>
  <c r="N5822" i="1"/>
  <c r="N3303" i="1"/>
  <c r="N1743" i="1"/>
  <c r="N2980" i="1"/>
  <c r="N7519" i="1"/>
  <c r="N418" i="1"/>
  <c r="N3256" i="1"/>
  <c r="N329" i="1"/>
  <c r="N1690" i="1"/>
  <c r="N5291" i="1"/>
  <c r="N4152" i="1"/>
  <c r="N7178" i="1"/>
  <c r="N7572" i="1"/>
  <c r="N5524" i="1"/>
  <c r="N8493" i="1"/>
  <c r="N7247" i="1"/>
  <c r="N1529" i="1"/>
  <c r="N812" i="1"/>
  <c r="N984" i="1"/>
  <c r="N3257" i="1"/>
  <c r="N238" i="1"/>
  <c r="N2325" i="1"/>
  <c r="N500" i="1"/>
  <c r="N7212" i="1"/>
  <c r="N8138" i="1"/>
  <c r="N2756" i="1"/>
  <c r="N2124" i="1"/>
  <c r="N4888" i="1"/>
  <c r="N568" i="1"/>
  <c r="N4119" i="1"/>
  <c r="N305" i="1"/>
  <c r="N2037" i="1"/>
  <c r="N14" i="1"/>
  <c r="N6376" i="1"/>
  <c r="N3639" i="1"/>
  <c r="N761" i="1"/>
  <c r="N6052" i="1"/>
  <c r="N4478" i="1"/>
  <c r="N6154" i="1"/>
  <c r="N3006" i="1"/>
  <c r="N6328" i="1"/>
  <c r="N4559" i="1"/>
  <c r="N2438" i="1"/>
  <c r="N4185" i="1"/>
  <c r="N9104" i="1"/>
  <c r="N6800" i="1"/>
  <c r="N6763" i="1"/>
  <c r="N9051" i="1"/>
  <c r="N5618" i="1"/>
  <c r="N7739" i="1"/>
  <c r="N1089" i="1"/>
  <c r="N3304" i="1"/>
  <c r="N2888" i="1"/>
  <c r="N6931" i="1"/>
  <c r="N2481" i="1"/>
  <c r="N8293" i="1"/>
  <c r="N1342" i="1"/>
  <c r="N1380" i="1"/>
  <c r="N7933" i="1"/>
  <c r="N5382" i="1"/>
  <c r="N8817" i="1"/>
  <c r="N2406" i="1"/>
  <c r="N5619" i="1"/>
  <c r="N4958" i="1"/>
  <c r="N959" i="1"/>
  <c r="N9345" i="1"/>
  <c r="N8874" i="1"/>
  <c r="N4752" i="1"/>
  <c r="N593" i="1"/>
  <c r="N7674" i="1"/>
  <c r="N985" i="1"/>
  <c r="N1744" i="1"/>
  <c r="N5668" i="1"/>
  <c r="N2038" i="1"/>
  <c r="N785" i="1"/>
  <c r="N6642" i="1"/>
  <c r="N6764" i="1"/>
  <c r="N6887" i="1"/>
  <c r="N6888" i="1"/>
  <c r="N1912" i="1"/>
  <c r="N4059" i="1"/>
  <c r="N9828" i="1"/>
  <c r="N4274" i="1"/>
  <c r="N5319" i="1"/>
  <c r="N5903" i="1"/>
  <c r="N4153" i="1"/>
  <c r="N3196" i="1"/>
  <c r="N8681" i="1"/>
  <c r="N4419" i="1"/>
  <c r="N4154" i="1"/>
  <c r="N538" i="1"/>
  <c r="N9484" i="1"/>
  <c r="N5245" i="1"/>
  <c r="N8468" i="1"/>
  <c r="N9290" i="1"/>
  <c r="N3396" i="1"/>
  <c r="N6855" i="1"/>
  <c r="N3640" i="1"/>
  <c r="N3397" i="1"/>
  <c r="N15" i="1"/>
  <c r="N8074" i="1"/>
  <c r="N6402" i="1"/>
  <c r="N7978" i="1"/>
  <c r="N501" i="1"/>
  <c r="N254" i="1"/>
  <c r="N6026" i="1"/>
  <c r="N1090" i="1"/>
  <c r="N660" i="1"/>
  <c r="N6235" i="1"/>
  <c r="N5098" i="1"/>
  <c r="N2757" i="1"/>
  <c r="N9314" i="1"/>
  <c r="N2188" i="1"/>
  <c r="N8441" i="1"/>
  <c r="N1315" i="1"/>
  <c r="N5885" i="1"/>
  <c r="N786" i="1"/>
  <c r="N355" i="1"/>
  <c r="N7716" i="1"/>
  <c r="N8527" i="1"/>
  <c r="N3485" i="1"/>
  <c r="N5736" i="1"/>
  <c r="N2981" i="1"/>
  <c r="N5292" i="1"/>
  <c r="N8139" i="1"/>
  <c r="N2729" i="1"/>
  <c r="N617" i="1"/>
  <c r="N1072" i="1"/>
  <c r="N6419" i="1"/>
  <c r="N3197" i="1"/>
  <c r="N3794" i="1"/>
  <c r="N8968" i="1"/>
  <c r="N4780" i="1"/>
  <c r="N1091" i="1"/>
  <c r="N4333" i="1"/>
  <c r="N2808" i="1"/>
  <c r="N3363" i="1"/>
  <c r="N1530" i="1"/>
  <c r="N7138" i="1"/>
  <c r="N4937" i="1"/>
  <c r="N7896" i="1"/>
  <c r="N3703" i="1"/>
  <c r="N6909" i="1"/>
  <c r="N8294" i="1"/>
  <c r="N9619" i="1"/>
  <c r="N9258" i="1"/>
  <c r="N5350" i="1"/>
  <c r="N9804" i="1"/>
  <c r="N6329" i="1"/>
  <c r="N7023" i="1"/>
  <c r="N6403" i="1"/>
  <c r="N3922" i="1"/>
  <c r="N2299" i="1"/>
  <c r="N3704" i="1"/>
  <c r="N7979" i="1"/>
  <c r="N8075" i="1"/>
  <c r="N8076" i="1"/>
  <c r="N8442" i="1"/>
  <c r="N3795" i="1"/>
  <c r="N4781" i="1"/>
  <c r="N7396" i="1"/>
  <c r="N2648" i="1"/>
  <c r="N49" i="1"/>
  <c r="N9956" i="1"/>
  <c r="N7816" i="1"/>
  <c r="N5971" i="1"/>
  <c r="N7080" i="1"/>
  <c r="N2380" i="1"/>
  <c r="N839" i="1"/>
  <c r="N2730" i="1"/>
  <c r="N1988" i="1"/>
  <c r="N6480" i="1"/>
  <c r="N4537" i="1"/>
  <c r="N8393" i="1"/>
  <c r="N9850" i="1"/>
  <c r="N9231" i="1"/>
  <c r="N4646" i="1"/>
  <c r="N7213" i="1"/>
  <c r="N2605" i="1"/>
  <c r="N3007" i="1"/>
  <c r="N5701" i="1"/>
  <c r="N1092" i="1"/>
  <c r="N5764" i="1"/>
  <c r="N1225" i="1"/>
  <c r="N2039" i="1"/>
  <c r="N5972" i="1"/>
  <c r="N8656" i="1"/>
  <c r="N1558" i="1"/>
  <c r="N5793" i="1"/>
  <c r="N3160" i="1"/>
  <c r="N9485" i="1"/>
  <c r="N7139" i="1"/>
  <c r="N2649" i="1"/>
  <c r="N7081" i="1"/>
  <c r="N1876" i="1"/>
  <c r="N787" i="1"/>
  <c r="N9851" i="1"/>
  <c r="N1589" i="1"/>
  <c r="N9374" i="1"/>
  <c r="N5267" i="1"/>
  <c r="N5462" i="1"/>
  <c r="N3122" i="1"/>
  <c r="N5185" i="1"/>
  <c r="N7952" i="1"/>
  <c r="N8017" i="1"/>
  <c r="N4592" i="1"/>
  <c r="N1510" i="1"/>
  <c r="N618" i="1"/>
  <c r="N7648" i="1"/>
  <c r="N6765" i="1"/>
  <c r="N3796" i="1"/>
  <c r="N6137" i="1"/>
  <c r="N6352" i="1"/>
  <c r="N7762" i="1"/>
  <c r="N6856" i="1"/>
  <c r="N6801" i="1"/>
  <c r="N8918" i="1"/>
  <c r="N7934" i="1"/>
  <c r="N7675" i="1"/>
  <c r="N3277" i="1"/>
  <c r="N5126" i="1"/>
  <c r="N4723" i="1"/>
  <c r="N3425" i="1"/>
  <c r="N1633" i="1"/>
  <c r="N895" i="1"/>
  <c r="N4508" i="1"/>
  <c r="N6967" i="1"/>
  <c r="N4782" i="1"/>
  <c r="N7423" i="1"/>
  <c r="N475" i="1"/>
  <c r="N6766" i="1"/>
  <c r="N2512" i="1"/>
  <c r="N9259" i="1"/>
  <c r="N4228" i="1"/>
  <c r="N5998" i="1"/>
  <c r="N4836" i="1"/>
  <c r="N2627" i="1"/>
  <c r="N5702" i="1"/>
  <c r="N330" i="1"/>
  <c r="N7649" i="1"/>
  <c r="N280" i="1"/>
  <c r="N356" i="1"/>
  <c r="N4186" i="1"/>
  <c r="N7980" i="1"/>
  <c r="N9260" i="1"/>
  <c r="N6668" i="1"/>
  <c r="N2326" i="1"/>
  <c r="N419" i="1"/>
  <c r="N3364" i="1"/>
  <c r="N6481" i="1"/>
  <c r="N960" i="1"/>
  <c r="N4000" i="1"/>
  <c r="N9583" i="1"/>
  <c r="N6053" i="1"/>
  <c r="N4753" i="1"/>
  <c r="N16" i="1"/>
  <c r="N5823" i="1"/>
  <c r="N5492" i="1"/>
  <c r="N5293" i="1"/>
  <c r="N1610" i="1"/>
  <c r="N9105" i="1"/>
  <c r="N4837" i="1"/>
  <c r="N8494" i="1"/>
  <c r="N3734" i="1"/>
  <c r="N8329" i="1"/>
  <c r="N5268" i="1"/>
  <c r="N3705" i="1"/>
  <c r="N9486" i="1"/>
  <c r="N7214" i="1"/>
  <c r="N9130" i="1"/>
  <c r="N7622" i="1"/>
  <c r="N206" i="1"/>
  <c r="N3278" i="1"/>
  <c r="N4120" i="1"/>
  <c r="N5555" i="1"/>
  <c r="N8818" i="1"/>
  <c r="N8237" i="1"/>
  <c r="N3667" i="1"/>
  <c r="N1559" i="1"/>
  <c r="N7376" i="1"/>
  <c r="N4913" i="1"/>
  <c r="N8189" i="1"/>
  <c r="N155" i="1"/>
  <c r="N3948" i="1"/>
  <c r="N2825" i="1"/>
  <c r="N1966" i="1"/>
  <c r="N5886" i="1"/>
  <c r="N4816" i="1"/>
  <c r="N2040" i="1"/>
  <c r="N6236" i="1"/>
  <c r="N3334" i="1"/>
  <c r="N3706" i="1"/>
  <c r="N1288" i="1"/>
  <c r="N9746" i="1"/>
  <c r="N5269" i="1"/>
  <c r="N9874" i="1"/>
  <c r="N2758" i="1"/>
  <c r="N6595" i="1"/>
  <c r="N2125" i="1"/>
  <c r="N6767" i="1"/>
  <c r="N8169" i="1"/>
  <c r="N7082" i="1"/>
  <c r="N9552" i="1"/>
  <c r="N7763" i="1"/>
  <c r="N2246" i="1"/>
  <c r="N5973" i="1"/>
  <c r="N539" i="1"/>
  <c r="N9131" i="1"/>
  <c r="N4187" i="1"/>
  <c r="N813" i="1"/>
  <c r="N8108" i="1"/>
  <c r="N8630" i="1"/>
  <c r="N9805" i="1"/>
  <c r="N3103" i="1"/>
  <c r="N4647" i="1"/>
  <c r="N2300" i="1"/>
  <c r="N7623" i="1"/>
  <c r="N8770" i="1"/>
  <c r="N8443" i="1"/>
  <c r="N1813" i="1"/>
  <c r="N4121" i="1"/>
  <c r="N2864" i="1"/>
  <c r="N8260" i="1"/>
  <c r="N1110" i="1"/>
  <c r="N4959" i="1"/>
  <c r="N1267" i="1"/>
  <c r="N3797" i="1"/>
  <c r="N8077" i="1"/>
  <c r="N7083" i="1"/>
  <c r="N1814" i="1"/>
  <c r="N8330" i="1"/>
  <c r="N5294" i="1"/>
  <c r="N9232" i="1"/>
  <c r="N5849" i="1"/>
  <c r="N3512" i="1"/>
  <c r="N6201" i="1"/>
  <c r="N9233" i="1"/>
  <c r="N5320" i="1"/>
  <c r="N8561" i="1"/>
  <c r="N8238" i="1"/>
  <c r="N840" i="1"/>
  <c r="N9747" i="1"/>
  <c r="N9875" i="1"/>
  <c r="N7140" i="1"/>
  <c r="N540" i="1"/>
  <c r="N4334" i="1"/>
  <c r="N8745" i="1"/>
  <c r="N5999" i="1"/>
  <c r="N1361" i="1"/>
  <c r="N5186" i="1"/>
  <c r="N7520" i="1"/>
  <c r="N7573" i="1"/>
  <c r="N2126" i="1"/>
  <c r="N8584" i="1"/>
  <c r="N4960" i="1"/>
  <c r="N9261" i="1"/>
  <c r="N5737" i="1"/>
  <c r="N9667" i="1"/>
  <c r="N7179" i="1"/>
  <c r="N8295" i="1"/>
  <c r="N476" i="1"/>
  <c r="N4060" i="1"/>
  <c r="N5018" i="1"/>
  <c r="N1846" i="1"/>
  <c r="N2127" i="1"/>
  <c r="N1362" i="1"/>
  <c r="N9529" i="1"/>
  <c r="N8895" i="1"/>
  <c r="N2677" i="1"/>
  <c r="N9530" i="1"/>
  <c r="N4479" i="1"/>
  <c r="N7897" i="1"/>
  <c r="N6669" i="1"/>
  <c r="N841" i="1"/>
  <c r="N3771" i="1"/>
  <c r="N9508" i="1"/>
  <c r="N3949" i="1"/>
  <c r="N5383" i="1"/>
  <c r="N5072" i="1"/>
  <c r="N4122" i="1"/>
  <c r="N5922" i="1"/>
  <c r="N7345" i="1"/>
  <c r="N4783" i="1"/>
  <c r="N5974" i="1"/>
  <c r="N9018" i="1"/>
  <c r="N6857" i="1"/>
  <c r="N1316" i="1"/>
  <c r="N7346" i="1"/>
  <c r="N9620" i="1"/>
  <c r="N5159" i="1"/>
  <c r="N2457" i="1"/>
  <c r="N4021" i="1"/>
  <c r="N3008" i="1"/>
  <c r="N6404" i="1"/>
  <c r="N3198" i="1"/>
  <c r="N1017" i="1"/>
  <c r="N3161" i="1"/>
  <c r="N2189" i="1"/>
  <c r="N710" i="1"/>
  <c r="N3641" i="1"/>
  <c r="N4889" i="1"/>
  <c r="N9457" i="1"/>
  <c r="N1815" i="1"/>
  <c r="N8969" i="1"/>
  <c r="N1560" i="1"/>
  <c r="N420" i="1"/>
  <c r="N4560" i="1"/>
  <c r="N3707" i="1"/>
  <c r="N2865" i="1"/>
  <c r="N2215" i="1"/>
  <c r="N3398" i="1"/>
  <c r="N8585" i="1"/>
  <c r="N4311" i="1"/>
  <c r="N131" i="1"/>
  <c r="N762" i="1"/>
  <c r="N4155" i="1"/>
  <c r="N4375" i="1"/>
  <c r="N5646" i="1"/>
  <c r="N2982" i="1"/>
  <c r="N3199" i="1"/>
  <c r="N711" i="1"/>
  <c r="N5351" i="1"/>
  <c r="N421" i="1"/>
  <c r="N9234" i="1"/>
  <c r="N357" i="1"/>
  <c r="N3365" i="1"/>
  <c r="N9106" i="1"/>
  <c r="N3668" i="1"/>
  <c r="N712" i="1"/>
  <c r="N2707" i="1"/>
  <c r="N4188" i="1"/>
  <c r="N2216" i="1"/>
  <c r="N3923" i="1"/>
  <c r="N3258" i="1"/>
  <c r="N6112" i="1"/>
  <c r="N7158" i="1"/>
  <c r="N4449" i="1"/>
  <c r="N7159" i="1"/>
  <c r="N1363" i="1"/>
  <c r="N3486" i="1"/>
  <c r="N1590" i="1"/>
  <c r="N5321" i="1"/>
  <c r="N281" i="1"/>
  <c r="N6086" i="1"/>
  <c r="N8261" i="1"/>
  <c r="N3123" i="1"/>
  <c r="N4420" i="1"/>
  <c r="N4275" i="1"/>
  <c r="N3669" i="1"/>
  <c r="N5246" i="1"/>
  <c r="N2678" i="1"/>
  <c r="N8562" i="1"/>
  <c r="N6802" i="1"/>
  <c r="N1317" i="1"/>
  <c r="N9235" i="1"/>
  <c r="N6719" i="1"/>
  <c r="N1166" i="1"/>
  <c r="N7872" i="1"/>
  <c r="N1111" i="1"/>
  <c r="N8078" i="1"/>
  <c r="N2550" i="1"/>
  <c r="N4648" i="1"/>
  <c r="N6420" i="1"/>
  <c r="N2164" i="1"/>
  <c r="N255" i="1"/>
  <c r="N3233" i="1"/>
  <c r="N4421" i="1"/>
  <c r="N7764" i="1"/>
  <c r="N156" i="1"/>
  <c r="N7248" i="1"/>
  <c r="N8262" i="1"/>
  <c r="N2826" i="1"/>
  <c r="N9640" i="1"/>
  <c r="N788" i="1"/>
  <c r="N1847" i="1"/>
  <c r="N2247" i="1"/>
  <c r="N6405" i="1"/>
  <c r="N6968" i="1"/>
  <c r="N2458" i="1"/>
  <c r="N4649" i="1"/>
  <c r="N1967" i="1"/>
  <c r="N2809" i="1"/>
  <c r="N4650" i="1"/>
  <c r="N1511" i="1"/>
  <c r="N4022" i="1"/>
  <c r="N4023" i="1"/>
  <c r="N9509" i="1"/>
  <c r="N177" i="1"/>
  <c r="N2628" i="1"/>
  <c r="N4335" i="1"/>
  <c r="N7981" i="1"/>
  <c r="N7397" i="1"/>
  <c r="N7598" i="1"/>
  <c r="N4862" i="1"/>
  <c r="N1452" i="1"/>
  <c r="N6829" i="1"/>
  <c r="N331" i="1"/>
  <c r="N2983" i="1"/>
  <c r="N5432" i="1"/>
  <c r="N6330" i="1"/>
  <c r="N6172" i="1"/>
  <c r="N6482" i="1"/>
  <c r="N6889" i="1"/>
  <c r="N9829" i="1"/>
  <c r="N9748" i="1"/>
  <c r="N9641" i="1"/>
  <c r="N2679" i="1"/>
  <c r="N5019" i="1"/>
  <c r="N1318" i="1"/>
  <c r="N8170" i="1"/>
  <c r="N4450" i="1"/>
  <c r="N3735" i="1"/>
  <c r="N8631" i="1"/>
  <c r="N7398" i="1"/>
  <c r="N6202" i="1"/>
  <c r="N541" i="1"/>
  <c r="N1226" i="1"/>
  <c r="N332" i="1"/>
  <c r="N8609" i="1"/>
  <c r="N7599" i="1"/>
  <c r="N7084" i="1"/>
  <c r="N3009" i="1"/>
  <c r="N8140" i="1"/>
  <c r="N3736" i="1"/>
  <c r="N8771" i="1"/>
  <c r="N9434" i="1"/>
  <c r="N8394" i="1"/>
  <c r="N1745" i="1"/>
  <c r="N2581" i="1"/>
  <c r="N7574" i="1"/>
  <c r="N1989" i="1"/>
  <c r="N5020" i="1"/>
  <c r="N3399" i="1"/>
  <c r="N5703" i="1"/>
  <c r="N157" i="1"/>
  <c r="N9852" i="1"/>
  <c r="N3950" i="1"/>
  <c r="N5493" i="1"/>
  <c r="N7898" i="1"/>
  <c r="N3708" i="1"/>
  <c r="N8723" i="1"/>
  <c r="N3487" i="1"/>
  <c r="N3976" i="1"/>
  <c r="N1194" i="1"/>
  <c r="N3772" i="1"/>
  <c r="N7953" i="1"/>
  <c r="N9083" i="1"/>
  <c r="N9621" i="1"/>
  <c r="N4561" i="1"/>
  <c r="N3535" i="1"/>
  <c r="N5579" i="1"/>
  <c r="N2782" i="1"/>
  <c r="N8495" i="1"/>
  <c r="N868" i="1"/>
  <c r="N8171" i="1"/>
  <c r="N8496" i="1"/>
  <c r="N4376" i="1"/>
  <c r="N9236" i="1"/>
  <c r="N8682" i="1"/>
  <c r="N282" i="1"/>
  <c r="N5295" i="1"/>
  <c r="N6643" i="1"/>
  <c r="N9237" i="1"/>
  <c r="N5322" i="1"/>
  <c r="N1410" i="1"/>
  <c r="N8296" i="1"/>
  <c r="N9510" i="1"/>
  <c r="N842" i="1"/>
  <c r="N9291" i="1"/>
  <c r="N3400" i="1"/>
  <c r="N7817" i="1"/>
  <c r="N4123" i="1"/>
  <c r="N1364" i="1"/>
  <c r="N8772" i="1"/>
  <c r="N8528" i="1"/>
  <c r="N1512" i="1"/>
  <c r="N3279" i="1"/>
  <c r="N4702" i="1"/>
  <c r="N4754" i="1"/>
  <c r="N3536" i="1"/>
  <c r="N3737" i="1"/>
  <c r="N5352" i="1"/>
  <c r="N1611" i="1"/>
  <c r="N7899" i="1"/>
  <c r="N6830" i="1"/>
  <c r="N4675" i="1"/>
  <c r="N4312" i="1"/>
  <c r="N477" i="1"/>
  <c r="N814" i="1"/>
  <c r="N1112" i="1"/>
  <c r="N9775" i="1"/>
  <c r="N7521" i="1"/>
  <c r="N3401" i="1"/>
  <c r="N2327" i="1"/>
  <c r="N1113" i="1"/>
  <c r="N4863" i="1"/>
  <c r="N7873" i="1"/>
  <c r="N4377" i="1"/>
  <c r="N5463" i="1"/>
  <c r="N4562" i="1"/>
  <c r="N9988" i="1"/>
  <c r="N2482" i="1"/>
  <c r="N9957" i="1"/>
  <c r="N8940" i="1"/>
  <c r="N6331" i="1"/>
  <c r="N1634" i="1"/>
  <c r="N1635" i="1"/>
  <c r="N3039" i="1"/>
  <c r="N5270" i="1"/>
  <c r="N7818" i="1"/>
  <c r="N3567" i="1"/>
  <c r="N4703" i="1"/>
  <c r="N1716" i="1"/>
  <c r="N927" i="1"/>
  <c r="N2551" i="1"/>
  <c r="N4061" i="1"/>
  <c r="N1428" i="1"/>
  <c r="N8239" i="1"/>
  <c r="N358" i="1"/>
  <c r="N3124" i="1"/>
  <c r="N1717" i="1"/>
  <c r="N2708" i="1"/>
  <c r="N5620" i="1"/>
  <c r="N4001" i="1"/>
  <c r="N283" i="1"/>
  <c r="N1990" i="1"/>
  <c r="N8444" i="1"/>
  <c r="N1942" i="1"/>
  <c r="N961" i="1"/>
  <c r="N7789" i="1"/>
  <c r="N3834" i="1"/>
  <c r="N4062" i="1"/>
  <c r="N9173" i="1"/>
  <c r="N9052" i="1"/>
  <c r="N3234" i="1"/>
  <c r="N2759" i="1"/>
  <c r="N8331" i="1"/>
  <c r="N5647" i="1"/>
  <c r="N3738" i="1"/>
  <c r="N5850" i="1"/>
  <c r="N4229" i="1"/>
  <c r="N6621" i="1"/>
  <c r="N7399" i="1"/>
  <c r="N4651" i="1"/>
  <c r="N9989" i="1"/>
  <c r="N390" i="1"/>
  <c r="N178" i="1"/>
  <c r="N5099" i="1"/>
  <c r="N3280" i="1"/>
  <c r="N7160" i="1"/>
  <c r="N5704" i="1"/>
  <c r="N6027" i="1"/>
  <c r="N8497" i="1"/>
  <c r="N542" i="1"/>
  <c r="N7280" i="1"/>
  <c r="N5209" i="1"/>
  <c r="N2889" i="1"/>
  <c r="N9346" i="1"/>
  <c r="N5851" i="1"/>
  <c r="N928" i="1"/>
  <c r="N5464" i="1"/>
  <c r="N1381" i="1"/>
  <c r="N6448" i="1"/>
  <c r="N2680" i="1"/>
  <c r="N179" i="1"/>
  <c r="N1073" i="1"/>
  <c r="N6203" i="1"/>
  <c r="N6742" i="1"/>
  <c r="N6995" i="1"/>
  <c r="N9688" i="1"/>
  <c r="N2890" i="1"/>
  <c r="N1453" i="1"/>
  <c r="N896" i="1"/>
  <c r="N7900" i="1"/>
  <c r="N1991" i="1"/>
  <c r="N9487" i="1"/>
  <c r="N5923" i="1"/>
  <c r="N17" i="1"/>
  <c r="N4156" i="1"/>
  <c r="N2760" i="1"/>
  <c r="N8469" i="1"/>
  <c r="N5127" i="1"/>
  <c r="N3125" i="1"/>
  <c r="N9019" i="1"/>
  <c r="N8018" i="1"/>
  <c r="N1289" i="1"/>
  <c r="N6113" i="1"/>
  <c r="N359" i="1"/>
  <c r="N2681" i="1"/>
  <c r="N4676" i="1"/>
  <c r="N3200" i="1"/>
  <c r="N7935" i="1"/>
  <c r="N962" i="1"/>
  <c r="N6087" i="1"/>
  <c r="N7765" i="1"/>
  <c r="N5621" i="1"/>
  <c r="N1365" i="1"/>
  <c r="N1746" i="1"/>
  <c r="N1114" i="1"/>
  <c r="N4091" i="1"/>
  <c r="N569" i="1"/>
  <c r="N1591" i="1"/>
  <c r="N3126" i="1"/>
  <c r="N6296" i="1"/>
  <c r="N3259" i="1"/>
  <c r="N4677" i="1"/>
  <c r="N7790" i="1"/>
  <c r="N4403" i="1"/>
  <c r="N7575" i="1"/>
  <c r="N1366" i="1"/>
  <c r="N5049" i="1"/>
  <c r="N8683" i="1"/>
  <c r="N6890" i="1"/>
  <c r="N6000" i="1"/>
  <c r="N8796" i="1"/>
  <c r="N5247" i="1"/>
  <c r="N6173" i="1"/>
  <c r="N2483" i="1"/>
  <c r="N6512" i="1"/>
  <c r="N7624" i="1"/>
  <c r="N5944" i="1"/>
  <c r="N8470" i="1"/>
  <c r="N1943" i="1"/>
  <c r="N9107" i="1"/>
  <c r="N6174" i="1"/>
  <c r="N9084" i="1"/>
  <c r="N6910" i="1"/>
  <c r="N4678" i="1"/>
  <c r="N8684" i="1"/>
  <c r="N1877" i="1"/>
  <c r="N4124" i="1"/>
  <c r="N5073" i="1"/>
  <c r="N8529" i="1"/>
  <c r="N1913" i="1"/>
  <c r="N306" i="1"/>
  <c r="N1992" i="1"/>
  <c r="N5248" i="1"/>
  <c r="N6969" i="1"/>
  <c r="N2381" i="1"/>
  <c r="N1944" i="1"/>
  <c r="N8875" i="1"/>
  <c r="N5405" i="1"/>
  <c r="N5852" i="1"/>
  <c r="N9403" i="1"/>
  <c r="N7215" i="1"/>
  <c r="N1531" i="1"/>
  <c r="N2128" i="1"/>
  <c r="N8079" i="1"/>
  <c r="N8471" i="1"/>
  <c r="N9853" i="1"/>
  <c r="N7676" i="1"/>
  <c r="N2165" i="1"/>
  <c r="N3426" i="1"/>
  <c r="N6377" i="1"/>
  <c r="N9174" i="1"/>
  <c r="N1039" i="1"/>
  <c r="N3977" i="1"/>
  <c r="N4614" i="1"/>
  <c r="N738" i="1"/>
  <c r="N7180" i="1"/>
  <c r="N815" i="1"/>
  <c r="N9108" i="1"/>
  <c r="N3670" i="1"/>
  <c r="N9668" i="1"/>
  <c r="N7982" i="1"/>
  <c r="N7551" i="1"/>
  <c r="N5384" i="1"/>
  <c r="N4890" i="1"/>
  <c r="N1914" i="1"/>
  <c r="N18" i="1"/>
  <c r="N1532" i="1"/>
  <c r="N1592" i="1"/>
  <c r="N7766" i="1"/>
  <c r="N2629" i="1"/>
  <c r="N9435" i="1"/>
  <c r="N1018" i="1"/>
  <c r="N502" i="1"/>
  <c r="N1195" i="1"/>
  <c r="N8472" i="1"/>
  <c r="N9584" i="1"/>
  <c r="N9347" i="1"/>
  <c r="N9854" i="1"/>
  <c r="N4245" i="1"/>
  <c r="N478" i="1"/>
  <c r="N9715" i="1"/>
  <c r="N4755" i="1"/>
  <c r="N2650" i="1"/>
  <c r="N5622" i="1"/>
  <c r="N333" i="1"/>
  <c r="N869" i="1"/>
  <c r="N6028" i="1"/>
  <c r="N1561" i="1"/>
  <c r="N1040" i="1"/>
  <c r="N4838" i="1"/>
  <c r="N503" i="1"/>
  <c r="N8360" i="1"/>
  <c r="N6029" i="1"/>
  <c r="N8080" i="1"/>
  <c r="N713" i="1"/>
  <c r="N5556" i="1"/>
  <c r="N3709" i="1"/>
  <c r="N8876" i="1"/>
  <c r="N570" i="1"/>
  <c r="N504" i="1"/>
  <c r="N1196" i="1"/>
  <c r="N2096" i="1"/>
  <c r="N8657" i="1"/>
  <c r="N2041" i="1"/>
  <c r="N2939" i="1"/>
  <c r="N7109" i="1"/>
  <c r="N6237" i="1"/>
  <c r="N8445" i="1"/>
  <c r="N7347" i="1"/>
  <c r="N7819" i="1"/>
  <c r="N7522" i="1"/>
  <c r="N8081" i="1"/>
  <c r="N5210" i="1"/>
  <c r="N9488" i="1"/>
  <c r="N2891" i="1"/>
  <c r="N7467" i="1"/>
  <c r="N7523" i="1"/>
  <c r="N5580" i="1"/>
  <c r="N4615" i="1"/>
  <c r="N3162" i="1"/>
  <c r="N5648" i="1"/>
  <c r="N9830" i="1"/>
  <c r="N3513" i="1"/>
  <c r="N7820" i="1"/>
  <c r="N50" i="1"/>
  <c r="N5074" i="1"/>
  <c r="N4189" i="1"/>
  <c r="N5465" i="1"/>
  <c r="N6297" i="1"/>
  <c r="N2761" i="1"/>
  <c r="N4679" i="1"/>
  <c r="N6175" i="1"/>
  <c r="N307" i="1"/>
  <c r="N9109" i="1"/>
  <c r="N5738" i="1"/>
  <c r="N7141" i="1"/>
  <c r="N6644" i="1"/>
  <c r="N3281" i="1"/>
  <c r="N3235" i="1"/>
  <c r="N1915" i="1"/>
  <c r="N2918" i="1"/>
  <c r="N8082" i="1"/>
  <c r="N1041" i="1"/>
  <c r="N2328" i="1"/>
  <c r="N3896" i="1"/>
  <c r="N4230" i="1"/>
  <c r="N6298" i="1"/>
  <c r="N360" i="1"/>
  <c r="N3427" i="1"/>
  <c r="N8109" i="1"/>
  <c r="N1513" i="1"/>
  <c r="N8083" i="1"/>
  <c r="N9085" i="1"/>
  <c r="N4864" i="1"/>
  <c r="N7954" i="1"/>
  <c r="N5433" i="1"/>
  <c r="N6768" i="1"/>
  <c r="N7181" i="1"/>
  <c r="N7901" i="1"/>
  <c r="N6483" i="1"/>
  <c r="N6831" i="1"/>
  <c r="N8332" i="1"/>
  <c r="N8632" i="1"/>
  <c r="N2606" i="1"/>
  <c r="N2097" i="1"/>
  <c r="N1514" i="1"/>
  <c r="N5187" i="1"/>
  <c r="N284" i="1"/>
  <c r="N3305" i="1"/>
  <c r="N7249" i="1"/>
  <c r="N763" i="1"/>
  <c r="N6596" i="1"/>
  <c r="N5649" i="1"/>
  <c r="N4355" i="1"/>
  <c r="N4961" i="1"/>
  <c r="N3461" i="1"/>
  <c r="N8658" i="1"/>
  <c r="N4276" i="1"/>
  <c r="N3978" i="1"/>
  <c r="N6238" i="1"/>
  <c r="N8473" i="1"/>
  <c r="N8633" i="1"/>
  <c r="N571" i="1"/>
  <c r="N1367" i="1"/>
  <c r="N3071" i="1"/>
  <c r="N3163" i="1"/>
  <c r="N7717" i="1"/>
  <c r="N6803" i="1"/>
  <c r="N9175" i="1"/>
  <c r="N2919" i="1"/>
  <c r="N2017" i="1"/>
  <c r="N4125" i="1"/>
  <c r="N6597" i="1"/>
  <c r="N2042" i="1"/>
  <c r="N4839" i="1"/>
  <c r="N4680" i="1"/>
  <c r="N132" i="1"/>
  <c r="N9110" i="1"/>
  <c r="N1382" i="1"/>
  <c r="N5824" i="1"/>
  <c r="N4336" i="1"/>
  <c r="N8773" i="1"/>
  <c r="N9375" i="1"/>
  <c r="N661" i="1"/>
  <c r="N1290" i="1"/>
  <c r="N180" i="1"/>
  <c r="N1383" i="1"/>
  <c r="N4024" i="1"/>
  <c r="N2892" i="1"/>
  <c r="N4092" i="1"/>
  <c r="N8563" i="1"/>
  <c r="N8210" i="1"/>
  <c r="N8423" i="1"/>
  <c r="N6858" i="1"/>
  <c r="N1593" i="1"/>
  <c r="N5434" i="1"/>
  <c r="N2190" i="1"/>
  <c r="N1115" i="1"/>
  <c r="N9238" i="1"/>
  <c r="N3835" i="1"/>
  <c r="N1249" i="1"/>
  <c r="N9642" i="1"/>
  <c r="N3514" i="1"/>
  <c r="N2217" i="1"/>
  <c r="N8941" i="1"/>
  <c r="N452" i="1"/>
  <c r="N897" i="1"/>
  <c r="N3402" i="1"/>
  <c r="N2071" i="1"/>
  <c r="N9749" i="1"/>
  <c r="N361" i="1"/>
  <c r="N308" i="1"/>
  <c r="N362" i="1"/>
  <c r="N6332" i="1"/>
  <c r="N7694" i="1"/>
  <c r="N6513" i="1"/>
  <c r="N9111" i="1"/>
  <c r="N422" i="1"/>
  <c r="N8019" i="1"/>
  <c r="N9202" i="1"/>
  <c r="N7740" i="1"/>
  <c r="N9315" i="1"/>
  <c r="N1691" i="1"/>
  <c r="N7161" i="1"/>
  <c r="N1663" i="1"/>
  <c r="N8724" i="1"/>
  <c r="N2783" i="1"/>
  <c r="N9622" i="1"/>
  <c r="N6670" i="1"/>
  <c r="N1878" i="1"/>
  <c r="N2166" i="1"/>
  <c r="N2459" i="1"/>
  <c r="N3710" i="1"/>
  <c r="N9585" i="1"/>
  <c r="N3164" i="1"/>
  <c r="N5525" i="1"/>
  <c r="N8797" i="1"/>
  <c r="N453" i="1"/>
  <c r="N2129" i="1"/>
  <c r="N4865" i="1"/>
  <c r="N6155" i="1"/>
  <c r="N6138" i="1"/>
  <c r="N3537" i="1"/>
  <c r="N6378" i="1"/>
  <c r="N3165" i="1"/>
  <c r="N8361" i="1"/>
  <c r="N3924" i="1"/>
  <c r="N3462" i="1"/>
  <c r="N7650" i="1"/>
  <c r="N1533" i="1"/>
  <c r="N4593" i="1"/>
  <c r="N9458" i="1"/>
  <c r="N5623" i="1"/>
  <c r="N239" i="1"/>
  <c r="N3010" i="1"/>
  <c r="N7496" i="1"/>
  <c r="N8844" i="1"/>
  <c r="N9086" i="1"/>
  <c r="N181" i="1"/>
  <c r="N8942" i="1"/>
  <c r="N7821" i="1"/>
  <c r="N3011" i="1"/>
  <c r="N8362" i="1"/>
  <c r="N6449" i="1"/>
  <c r="N6970" i="1"/>
  <c r="N1042" i="1"/>
  <c r="N7348" i="1"/>
  <c r="N4538" i="1"/>
  <c r="N7677" i="1"/>
  <c r="N7424" i="1"/>
  <c r="N7085" i="1"/>
  <c r="N6645" i="1"/>
  <c r="N2352" i="1"/>
  <c r="N6932" i="1"/>
  <c r="N8845" i="1"/>
  <c r="N5100" i="1"/>
  <c r="N3951" i="1"/>
  <c r="N8586" i="1"/>
  <c r="N5249" i="1"/>
  <c r="N764" i="1"/>
  <c r="N8634" i="1"/>
  <c r="N8084" i="1"/>
  <c r="N4938" i="1"/>
  <c r="N2248" i="1"/>
  <c r="N662" i="1"/>
  <c r="N99" i="1"/>
  <c r="N5494" i="1"/>
  <c r="N7086" i="1"/>
  <c r="N2893" i="1"/>
  <c r="N5323" i="1"/>
  <c r="N4840" i="1"/>
  <c r="N3711" i="1"/>
  <c r="N9930" i="1"/>
  <c r="N5353" i="1"/>
  <c r="N6299" i="1"/>
  <c r="N7182" i="1"/>
  <c r="N9750" i="1"/>
  <c r="N2552" i="1"/>
  <c r="N7445" i="1"/>
  <c r="N7678" i="1"/>
  <c r="N1562" i="1"/>
  <c r="N256" i="1"/>
  <c r="N643" i="1"/>
  <c r="N2827" i="1"/>
  <c r="N5188" i="1"/>
  <c r="N8049" i="1"/>
  <c r="N1816" i="1"/>
  <c r="N6353" i="1"/>
  <c r="N3597" i="1"/>
  <c r="N6622" i="1"/>
  <c r="N423" i="1"/>
  <c r="N8798" i="1"/>
  <c r="N8297" i="1"/>
  <c r="N8530" i="1"/>
  <c r="N4724" i="1"/>
  <c r="N7281" i="1"/>
  <c r="N4277" i="1"/>
  <c r="N9053" i="1"/>
  <c r="N6933" i="1"/>
  <c r="N7183" i="1"/>
  <c r="N4652" i="1"/>
  <c r="N6156" i="1"/>
  <c r="N9716" i="1"/>
  <c r="N6671" i="1"/>
  <c r="N8298" i="1"/>
  <c r="N4126" i="1"/>
  <c r="N5128" i="1"/>
  <c r="N4914" i="1"/>
  <c r="N765" i="1"/>
  <c r="N3201" i="1"/>
  <c r="N3012" i="1"/>
  <c r="N5557" i="1"/>
  <c r="N2513" i="1"/>
  <c r="N363" i="1"/>
  <c r="N9262" i="1"/>
  <c r="N5904" i="1"/>
  <c r="N4653" i="1"/>
  <c r="N6421" i="1"/>
  <c r="N8725" i="1"/>
  <c r="N4025" i="1"/>
  <c r="N1534" i="1"/>
  <c r="N3642" i="1"/>
  <c r="N9751" i="1"/>
  <c r="N3836" i="1"/>
  <c r="N2920" i="1"/>
  <c r="N3739" i="1"/>
  <c r="N9054" i="1"/>
  <c r="N6971" i="1"/>
  <c r="N4378" i="1"/>
  <c r="N6054" i="1"/>
  <c r="N7767" i="1"/>
  <c r="N75" i="1"/>
  <c r="N6030" i="1"/>
  <c r="N9831" i="1"/>
  <c r="N4915" i="1"/>
  <c r="N5271" i="1"/>
  <c r="N9316" i="1"/>
  <c r="N5189" i="1"/>
  <c r="N7024" i="1"/>
  <c r="N3538" i="1"/>
  <c r="N5669" i="1"/>
  <c r="N8635" i="1"/>
  <c r="N6176" i="1"/>
  <c r="N8050" i="1"/>
  <c r="N7651" i="1"/>
  <c r="N8363" i="1"/>
  <c r="N505" i="1"/>
  <c r="N9020" i="1"/>
  <c r="N9586" i="1"/>
  <c r="N898" i="1"/>
  <c r="N1612" i="1"/>
  <c r="N6972" i="1"/>
  <c r="N2249" i="1"/>
  <c r="N4891" i="1"/>
  <c r="N2682" i="1"/>
  <c r="N8943" i="1"/>
  <c r="N4093" i="1"/>
  <c r="N8746" i="1"/>
  <c r="N7282" i="1"/>
  <c r="N3040" i="1"/>
  <c r="N9021" i="1"/>
  <c r="N4231" i="1"/>
  <c r="N9623" i="1"/>
  <c r="N7955" i="1"/>
  <c r="N5705" i="1"/>
  <c r="N2731" i="1"/>
  <c r="N4784" i="1"/>
  <c r="N2784" i="1"/>
  <c r="N543" i="1"/>
  <c r="N8774" i="1"/>
  <c r="N9855" i="1"/>
  <c r="N7216" i="1"/>
  <c r="N8564" i="1"/>
  <c r="N4681" i="1"/>
  <c r="N7058" i="1"/>
  <c r="N4682" i="1"/>
  <c r="N4509" i="1"/>
  <c r="N2514" i="1"/>
  <c r="N687" i="1"/>
  <c r="N182" i="1"/>
  <c r="N929" i="1"/>
  <c r="N5021" i="1"/>
  <c r="N3897" i="1"/>
  <c r="N766" i="1"/>
  <c r="N3282" i="1"/>
  <c r="N963" i="1"/>
  <c r="N5706" i="1"/>
  <c r="N2762" i="1"/>
  <c r="N8364" i="1"/>
  <c r="N5190" i="1"/>
  <c r="N1718" i="1"/>
  <c r="N5739" i="1"/>
  <c r="N9776" i="1"/>
  <c r="N479" i="1"/>
  <c r="N9958" i="1"/>
  <c r="N6514" i="1"/>
  <c r="N3072" i="1"/>
  <c r="N133" i="1"/>
  <c r="N4892" i="1"/>
  <c r="N7497" i="1"/>
  <c r="N3403" i="1"/>
  <c r="N1454" i="1"/>
  <c r="N2218" i="1"/>
  <c r="N1319" i="1"/>
  <c r="N5211" i="1"/>
  <c r="N7768" i="1"/>
  <c r="N5495" i="1"/>
  <c r="N3166" i="1"/>
  <c r="N2072" i="1"/>
  <c r="N2130" i="1"/>
  <c r="N9263" i="1"/>
  <c r="N3798" i="1"/>
  <c r="N2607" i="1"/>
  <c r="N5558" i="1"/>
  <c r="N1320" i="1"/>
  <c r="N5496" i="1"/>
  <c r="N7552" i="1"/>
  <c r="N4278" i="1"/>
  <c r="N5050" i="1"/>
  <c r="N1993" i="1"/>
  <c r="N6996" i="1"/>
  <c r="N9752" i="1"/>
  <c r="N6239" i="1"/>
  <c r="N8263" i="1"/>
  <c r="N4094" i="1"/>
  <c r="N6177" i="1"/>
  <c r="N3073" i="1"/>
  <c r="N3837" i="1"/>
  <c r="N9806" i="1"/>
  <c r="N6055" i="1"/>
  <c r="N4704" i="1"/>
  <c r="N7110" i="1"/>
  <c r="N843" i="1"/>
  <c r="N8051" i="1"/>
  <c r="N1291" i="1"/>
  <c r="N1664" i="1"/>
  <c r="N8020" i="1"/>
  <c r="N2709" i="1"/>
  <c r="N2353" i="1"/>
  <c r="N7983" i="1"/>
  <c r="N3979" i="1"/>
  <c r="N5324" i="1"/>
  <c r="N2131" i="1"/>
  <c r="N6804" i="1"/>
  <c r="N4705" i="1"/>
  <c r="N8240" i="1"/>
  <c r="N100" i="1"/>
  <c r="N8846" i="1"/>
  <c r="N2407" i="1"/>
  <c r="N3260" i="1"/>
  <c r="N2043" i="1"/>
  <c r="N4939" i="1"/>
  <c r="N3925" i="1"/>
  <c r="N6178" i="1"/>
  <c r="N9176" i="1"/>
  <c r="N8944" i="1"/>
  <c r="N5924" i="1"/>
  <c r="N8110" i="1"/>
  <c r="N8636" i="1"/>
  <c r="N5670" i="1"/>
  <c r="N5945" i="1"/>
  <c r="N2460" i="1"/>
  <c r="N1411" i="1"/>
  <c r="N9203" i="1"/>
  <c r="N2582" i="1"/>
  <c r="N5325" i="1"/>
  <c r="N7718" i="1"/>
  <c r="N7874" i="1"/>
  <c r="N1343" i="1"/>
  <c r="N8919" i="1"/>
  <c r="N2132" i="1"/>
  <c r="N7468" i="1"/>
  <c r="N7469" i="1"/>
  <c r="N7822" i="1"/>
  <c r="N8637" i="1"/>
  <c r="N1093" i="1"/>
  <c r="N8395" i="1"/>
  <c r="N1455" i="1"/>
  <c r="N9404" i="1"/>
  <c r="N4246" i="1"/>
  <c r="N1945" i="1"/>
  <c r="N3740" i="1"/>
  <c r="N285" i="1"/>
  <c r="N9436" i="1"/>
  <c r="N7553" i="1"/>
  <c r="N4962" i="1"/>
  <c r="N714" i="1"/>
  <c r="N8365" i="1"/>
  <c r="N3568" i="1"/>
  <c r="N4893" i="1"/>
  <c r="N9553" i="1"/>
  <c r="N8241" i="1"/>
  <c r="N3428" i="1"/>
  <c r="N7162" i="1"/>
  <c r="N6891" i="1"/>
  <c r="N7425" i="1"/>
  <c r="N5435" i="1"/>
  <c r="N1719" i="1"/>
  <c r="N1116" i="1"/>
  <c r="N8726" i="1"/>
  <c r="N2301" i="1"/>
  <c r="N3306" i="1"/>
  <c r="N3261" i="1"/>
  <c r="N7059" i="1"/>
  <c r="N3236" i="1"/>
  <c r="N2167" i="1"/>
  <c r="N5022" i="1"/>
  <c r="N2553" i="1"/>
  <c r="N7400" i="1"/>
  <c r="N4916" i="1"/>
  <c r="N4785" i="1"/>
  <c r="N5466" i="1"/>
  <c r="N7741" i="1"/>
  <c r="N3127" i="1"/>
  <c r="N5794" i="1"/>
  <c r="N7401" i="1"/>
  <c r="N2828" i="1"/>
  <c r="N9931" i="1"/>
  <c r="N4756" i="1"/>
  <c r="N8172" i="1"/>
  <c r="N8610" i="1"/>
  <c r="N5160" i="1"/>
  <c r="N2461" i="1"/>
  <c r="N6031" i="1"/>
  <c r="N8775" i="1"/>
  <c r="N4963" i="1"/>
  <c r="N3712" i="1"/>
  <c r="N6911" i="1"/>
  <c r="N7025" i="1"/>
  <c r="N9959" i="1"/>
  <c r="N3202" i="1"/>
  <c r="N663" i="1"/>
  <c r="N1227" i="1"/>
  <c r="N7956" i="1"/>
  <c r="N4451" i="1"/>
  <c r="N6300" i="1"/>
  <c r="N5001" i="1"/>
  <c r="N2168" i="1"/>
  <c r="N1594" i="1"/>
  <c r="N8776" i="1"/>
  <c r="N9554" i="1"/>
  <c r="N8446" i="1"/>
  <c r="N6646" i="1"/>
  <c r="N1879" i="1"/>
  <c r="N2462" i="1"/>
  <c r="N715" i="1"/>
  <c r="N4379" i="1"/>
  <c r="N8685" i="1"/>
  <c r="N5946" i="1"/>
  <c r="N1613" i="1"/>
  <c r="N7524" i="1"/>
  <c r="N9717" i="1"/>
  <c r="N4190" i="1"/>
  <c r="N5385" i="1"/>
  <c r="N9405" i="1"/>
  <c r="N8299" i="1"/>
  <c r="N6056" i="1"/>
  <c r="N6240" i="1"/>
  <c r="N2710" i="1"/>
  <c r="N8970" i="1"/>
  <c r="N1636" i="1"/>
  <c r="N8052" i="1"/>
  <c r="N4191" i="1"/>
  <c r="N4757" i="1"/>
  <c r="N2191" i="1"/>
  <c r="N716" i="1"/>
  <c r="N4356" i="1"/>
  <c r="N257" i="1"/>
  <c r="N134" i="1"/>
  <c r="N2044" i="1"/>
  <c r="N8141" i="1"/>
  <c r="N5023" i="1"/>
  <c r="N5024" i="1"/>
  <c r="N9292" i="1"/>
  <c r="N2829" i="1"/>
  <c r="N2169" i="1"/>
  <c r="N9669" i="1"/>
  <c r="N364" i="1"/>
  <c r="N1344" i="1"/>
  <c r="N6204" i="1"/>
  <c r="N9777" i="1"/>
  <c r="N9406" i="1"/>
  <c r="N8971" i="1"/>
  <c r="N8474" i="1"/>
  <c r="N4157" i="1"/>
  <c r="N8531" i="1"/>
  <c r="N3598" i="1"/>
  <c r="N5581" i="1"/>
  <c r="N3262" i="1"/>
  <c r="N3013" i="1"/>
  <c r="N2630" i="1"/>
  <c r="N3569" i="1"/>
  <c r="N6672" i="1"/>
  <c r="N4706" i="1"/>
  <c r="N3599" i="1"/>
  <c r="N6379" i="1"/>
  <c r="N7600" i="1"/>
  <c r="N6380" i="1"/>
  <c r="N1197" i="1"/>
  <c r="N6088" i="1"/>
  <c r="N5296" i="1"/>
  <c r="N3463" i="1"/>
  <c r="N4841" i="1"/>
  <c r="N6301" i="1"/>
  <c r="N5947" i="1"/>
  <c r="N7719" i="1"/>
  <c r="N3860" i="1"/>
  <c r="N7349" i="1"/>
  <c r="N2133" i="1"/>
  <c r="N1692" i="1"/>
  <c r="N572" i="1"/>
  <c r="N9022" i="1"/>
  <c r="N930" i="1"/>
  <c r="N2683" i="1"/>
  <c r="N7111" i="1"/>
  <c r="N9902" i="1"/>
  <c r="N2134" i="1"/>
  <c r="N135" i="1"/>
  <c r="N7087" i="1"/>
  <c r="N6673" i="1"/>
  <c r="N1916" i="1"/>
  <c r="N8532" i="1"/>
  <c r="N2984" i="1"/>
  <c r="N1595" i="1"/>
  <c r="N9376" i="1"/>
  <c r="N9876" i="1"/>
  <c r="N1268" i="1"/>
  <c r="N1117" i="1"/>
  <c r="N2192" i="1"/>
  <c r="N4964" i="1"/>
  <c r="N5559" i="1"/>
  <c r="N2554" i="1"/>
  <c r="N1880" i="1"/>
  <c r="N1198" i="1"/>
  <c r="N2921" i="1"/>
  <c r="N6205" i="1"/>
  <c r="N4026" i="1"/>
  <c r="N5326" i="1"/>
  <c r="N4422" i="1"/>
  <c r="N9877" i="1"/>
  <c r="N9055" i="1"/>
  <c r="N8686" i="1"/>
  <c r="N3952" i="1"/>
  <c r="N4158" i="1"/>
  <c r="N6422" i="1"/>
  <c r="N1535" i="1"/>
  <c r="N1693" i="1"/>
  <c r="N1412" i="1"/>
  <c r="N8366" i="1"/>
  <c r="N7576" i="1"/>
  <c r="N6423" i="1"/>
  <c r="N3041" i="1"/>
  <c r="N8447" i="1"/>
  <c r="N3104" i="1"/>
  <c r="N2302" i="1"/>
  <c r="N7026" i="1"/>
  <c r="N3283" i="1"/>
  <c r="N6089" i="1"/>
  <c r="N4279" i="1"/>
  <c r="N4095" i="1"/>
  <c r="N6268" i="1"/>
  <c r="N3167" i="1"/>
  <c r="N3741" i="1"/>
  <c r="N2922" i="1"/>
  <c r="N5436" i="1"/>
  <c r="N5161" i="1"/>
  <c r="N3366" i="1"/>
  <c r="N9670" i="1"/>
  <c r="N4894" i="1"/>
  <c r="N3539" i="1"/>
  <c r="N5948" i="1"/>
  <c r="N1019" i="1"/>
  <c r="N7984" i="1"/>
  <c r="N8799" i="1"/>
  <c r="N7985" i="1"/>
  <c r="N2583" i="1"/>
  <c r="N7986" i="1"/>
  <c r="N2098" i="1"/>
  <c r="N1292" i="1"/>
  <c r="N844" i="1"/>
  <c r="N8611" i="1"/>
  <c r="N6001" i="1"/>
  <c r="N9112" i="1"/>
  <c r="N5624" i="1"/>
  <c r="N7283" i="1"/>
  <c r="N9587" i="1"/>
  <c r="N6002" i="1"/>
  <c r="N9113" i="1"/>
  <c r="N8659" i="1"/>
  <c r="N7184" i="1"/>
  <c r="N7446" i="1"/>
  <c r="N6805" i="1"/>
  <c r="N7936" i="1"/>
  <c r="N9624" i="1"/>
  <c r="N7742" i="1"/>
  <c r="N3926" i="1"/>
  <c r="N6598" i="1"/>
  <c r="N2732" i="1"/>
  <c r="N9832" i="1"/>
  <c r="N1665" i="1"/>
  <c r="N4247" i="1"/>
  <c r="N3927" i="1"/>
  <c r="N6693" i="1"/>
  <c r="N6720" i="1"/>
  <c r="N7987" i="1"/>
  <c r="N1384" i="1"/>
  <c r="N3488" i="1"/>
  <c r="N9204" i="1"/>
  <c r="N1456" i="1"/>
  <c r="N2923" i="1"/>
  <c r="N8448" i="1"/>
  <c r="N7185" i="1"/>
  <c r="N5765" i="1"/>
  <c r="N7875" i="1"/>
  <c r="N4313" i="1"/>
  <c r="N4965" i="1"/>
  <c r="N2135" i="1"/>
  <c r="N8747" i="1"/>
  <c r="N9348" i="1"/>
  <c r="N5526" i="1"/>
  <c r="N8727" i="1"/>
  <c r="N9239" i="1"/>
  <c r="N8333" i="1"/>
  <c r="N3953" i="1"/>
  <c r="N8264" i="1"/>
  <c r="N1269" i="1"/>
  <c r="N6484" i="1"/>
  <c r="N5129" i="1"/>
  <c r="N6515" i="1"/>
  <c r="N2515" i="1"/>
  <c r="N3928" i="1"/>
  <c r="N6206" i="1"/>
  <c r="N6694" i="1"/>
  <c r="N9718" i="1"/>
  <c r="N6647" i="1"/>
  <c r="N7769" i="1"/>
  <c r="N3464" i="1"/>
  <c r="N1345" i="1"/>
  <c r="N76" i="1"/>
  <c r="N1881" i="1"/>
  <c r="N3489" i="1"/>
  <c r="N4842" i="1"/>
  <c r="N1848" i="1"/>
  <c r="N9056" i="1"/>
  <c r="N6090" i="1"/>
  <c r="N4337" i="1"/>
  <c r="N2354" i="1"/>
  <c r="N7525" i="1"/>
  <c r="N8265" i="1"/>
  <c r="N2463" i="1"/>
  <c r="N2830" i="1"/>
  <c r="N9149" i="1"/>
  <c r="N8877" i="1"/>
  <c r="N7791" i="1"/>
  <c r="N2584" i="1"/>
  <c r="N4616" i="1"/>
  <c r="N4192" i="1"/>
  <c r="N4193" i="1"/>
  <c r="N3671" i="1"/>
  <c r="N9349" i="1"/>
  <c r="N1118" i="1"/>
  <c r="N506" i="1"/>
  <c r="N1782" i="1"/>
  <c r="N4452" i="1"/>
  <c r="N7447" i="1"/>
  <c r="N4940" i="1"/>
  <c r="N1293" i="1"/>
  <c r="N7470" i="1"/>
  <c r="N2711" i="1"/>
  <c r="N5101" i="1"/>
  <c r="N2516" i="1"/>
  <c r="N7902" i="1"/>
  <c r="N6769" i="1"/>
  <c r="N8190" i="1"/>
  <c r="N5766" i="1"/>
  <c r="N5975" i="1"/>
  <c r="N9531" i="1"/>
  <c r="N2555" i="1"/>
  <c r="N4941" i="1"/>
  <c r="N3570" i="1"/>
  <c r="N2355" i="1"/>
  <c r="N7876" i="1"/>
  <c r="N9719" i="1"/>
  <c r="N5025" i="1"/>
  <c r="N3042" i="1"/>
  <c r="N4063" i="1"/>
  <c r="N6832" i="1"/>
  <c r="N3799" i="1"/>
  <c r="N870" i="1"/>
  <c r="N3014" i="1"/>
  <c r="N2329" i="1"/>
  <c r="N6806" i="1"/>
  <c r="N6381" i="1"/>
  <c r="N899" i="1"/>
  <c r="N7770" i="1"/>
  <c r="N4002" i="1"/>
  <c r="N6354" i="1"/>
  <c r="N9023" i="1"/>
  <c r="N845" i="1"/>
  <c r="N9377" i="1"/>
  <c r="N3861" i="1"/>
  <c r="N1228" i="1"/>
  <c r="N4280" i="1"/>
  <c r="N5026" i="1"/>
  <c r="N5075" i="1"/>
  <c r="N4480" i="1"/>
  <c r="N8896" i="1"/>
  <c r="N7027" i="1"/>
  <c r="N3490" i="1"/>
  <c r="N5327" i="1"/>
  <c r="N2271" i="1"/>
  <c r="N8587" i="1"/>
  <c r="N931" i="1"/>
  <c r="N8612" i="1"/>
  <c r="N8111" i="1"/>
  <c r="N1143" i="1"/>
  <c r="N7903" i="1"/>
  <c r="N9990" i="1"/>
  <c r="N8085" i="1"/>
  <c r="N3713" i="1"/>
  <c r="N7028" i="1"/>
  <c r="N2517" i="1"/>
  <c r="N3672" i="1"/>
  <c r="N5406" i="1"/>
  <c r="N1385" i="1"/>
  <c r="N3263" i="1"/>
  <c r="N5582" i="1"/>
  <c r="N101" i="1"/>
  <c r="N986" i="1"/>
  <c r="N3600" i="1"/>
  <c r="N8972" i="1"/>
  <c r="N4707" i="1"/>
  <c r="N9753" i="1"/>
  <c r="N2763" i="1"/>
  <c r="N6114" i="1"/>
  <c r="N2073" i="1"/>
  <c r="N2894" i="1"/>
  <c r="N5027" i="1"/>
  <c r="N9293" i="1"/>
  <c r="N5002" i="1"/>
  <c r="N2924" i="1"/>
  <c r="N6571" i="1"/>
  <c r="N4481" i="1"/>
  <c r="N309" i="1"/>
  <c r="N51" i="1"/>
  <c r="N6721" i="1"/>
  <c r="N7112" i="1"/>
  <c r="N2940" i="1"/>
  <c r="N207" i="1"/>
  <c r="N4942" i="1"/>
  <c r="N6241" i="1"/>
  <c r="N7554" i="1"/>
  <c r="N9960" i="1"/>
  <c r="N3367" i="1"/>
  <c r="N2684" i="1"/>
  <c r="N8897" i="1"/>
  <c r="N8300" i="1"/>
  <c r="N7555" i="1"/>
  <c r="N4064" i="1"/>
  <c r="N5130" i="1"/>
  <c r="N2484" i="1"/>
  <c r="N3742" i="1"/>
  <c r="N258" i="1"/>
  <c r="N4594" i="1"/>
  <c r="N424" i="1"/>
  <c r="N7526" i="1"/>
  <c r="N1994" i="1"/>
  <c r="N2585" i="1"/>
  <c r="N2941" i="1"/>
  <c r="N1515" i="1"/>
  <c r="N1321" i="1"/>
  <c r="N6623" i="1"/>
  <c r="N7625" i="1"/>
  <c r="N7743" i="1"/>
  <c r="N8847" i="1"/>
  <c r="N3980" i="1"/>
  <c r="N1637" i="1"/>
  <c r="N2099" i="1"/>
  <c r="N5076" i="1"/>
  <c r="N5671" i="1"/>
  <c r="N2651" i="1"/>
  <c r="N8613" i="1"/>
  <c r="N5740" i="1"/>
  <c r="N1882" i="1"/>
  <c r="N136" i="1"/>
  <c r="N7498" i="1"/>
  <c r="N9350" i="1"/>
  <c r="N4404" i="1"/>
  <c r="N7847" i="1"/>
  <c r="N9240" i="1"/>
  <c r="N5925" i="1"/>
  <c r="N6207" i="1"/>
  <c r="N5250" i="1"/>
  <c r="N9407" i="1"/>
  <c r="N5795" i="1"/>
  <c r="N4194" i="1"/>
  <c r="N425" i="1"/>
  <c r="N3929" i="1"/>
  <c r="N5051" i="1"/>
  <c r="N1747" i="1"/>
  <c r="N6648" i="1"/>
  <c r="N871" i="1"/>
  <c r="N4617" i="1"/>
  <c r="N5191" i="1"/>
  <c r="N9264" i="1"/>
  <c r="N334" i="1"/>
  <c r="N9689" i="1"/>
  <c r="N8819" i="1"/>
  <c r="N3307" i="1"/>
  <c r="N1748" i="1"/>
  <c r="N1917" i="1"/>
  <c r="N2608" i="1"/>
  <c r="N4510" i="1"/>
  <c r="N4966" i="1"/>
  <c r="N2764" i="1"/>
  <c r="N6807" i="1"/>
  <c r="N3714" i="1"/>
  <c r="N7313" i="1"/>
  <c r="N5052" i="1"/>
  <c r="N964" i="1"/>
  <c r="N4895" i="1"/>
  <c r="N158" i="1"/>
  <c r="N5407" i="1"/>
  <c r="N8800" i="1"/>
  <c r="N208" i="1"/>
  <c r="N5650" i="1"/>
  <c r="N6997" i="1"/>
  <c r="N3743" i="1"/>
  <c r="N5527" i="1"/>
  <c r="N5767" i="1"/>
  <c r="N7937" i="1"/>
  <c r="N5102" i="1"/>
  <c r="N6302" i="1"/>
  <c r="N9878" i="1"/>
  <c r="N3601" i="1"/>
  <c r="N544" i="1"/>
  <c r="N6333" i="1"/>
  <c r="N2303" i="1"/>
  <c r="N3308" i="1"/>
  <c r="N6208" i="1"/>
  <c r="N1094" i="1"/>
  <c r="N717" i="1"/>
  <c r="N2785" i="1"/>
  <c r="N335" i="1"/>
  <c r="N7848" i="1"/>
  <c r="N6544" i="1"/>
  <c r="N6382" i="1"/>
  <c r="N965" i="1"/>
  <c r="N1995" i="1"/>
  <c r="N3429" i="1"/>
  <c r="N9532" i="1"/>
  <c r="N8142" i="1"/>
  <c r="N8396" i="1"/>
  <c r="N7720" i="1"/>
  <c r="N3515" i="1"/>
  <c r="N9625" i="1"/>
  <c r="N2408" i="1"/>
  <c r="N5192" i="1"/>
  <c r="N365" i="1"/>
  <c r="N8397" i="1"/>
  <c r="N2304" i="1"/>
  <c r="N9961" i="1"/>
  <c r="N4453" i="1"/>
  <c r="N5707" i="1"/>
  <c r="N6209" i="1"/>
  <c r="N4539" i="1"/>
  <c r="N3309" i="1"/>
  <c r="N5003" i="1"/>
  <c r="N19" i="1"/>
  <c r="N9351" i="1"/>
  <c r="N7186" i="1"/>
  <c r="N7284" i="1"/>
  <c r="N8820" i="1"/>
  <c r="N52" i="1"/>
  <c r="N4708" i="1"/>
  <c r="N789" i="1"/>
  <c r="N7402" i="1"/>
  <c r="N4281" i="1"/>
  <c r="N4232" i="1"/>
  <c r="N7060" i="1"/>
  <c r="N4967" i="1"/>
  <c r="N5004" i="1"/>
  <c r="N4027" i="1"/>
  <c r="N7771" i="1"/>
  <c r="N1817" i="1"/>
  <c r="N6032" i="1"/>
  <c r="N5162" i="1"/>
  <c r="N5193" i="1"/>
  <c r="N9879" i="1"/>
  <c r="N1614" i="1"/>
  <c r="N7721" i="1"/>
  <c r="N790" i="1"/>
  <c r="N9555" i="1"/>
  <c r="N6057" i="1"/>
  <c r="N6808" i="1"/>
  <c r="N1167" i="1"/>
  <c r="N3128" i="1"/>
  <c r="N5467" i="1"/>
  <c r="N3404" i="1"/>
  <c r="N3043" i="1"/>
  <c r="N6516" i="1"/>
  <c r="N7527" i="1"/>
  <c r="N5386" i="1"/>
  <c r="N7577" i="1"/>
  <c r="N3310" i="1"/>
  <c r="N9720" i="1"/>
  <c r="N5949" i="1"/>
  <c r="N20" i="1"/>
  <c r="N8533" i="1"/>
  <c r="N8920" i="1"/>
  <c r="N9265" i="1"/>
  <c r="N6269" i="1"/>
  <c r="N4896" i="1"/>
  <c r="N9489" i="1"/>
  <c r="N6743" i="1"/>
  <c r="N9880" i="1"/>
  <c r="N7904" i="1"/>
  <c r="N9932" i="1"/>
  <c r="N4233" i="1"/>
  <c r="N5103" i="1"/>
  <c r="N3465" i="1"/>
  <c r="N7350" i="1"/>
  <c r="N1666" i="1"/>
  <c r="N137" i="1"/>
  <c r="N8848" i="1"/>
  <c r="N4843" i="1"/>
  <c r="N3800" i="1"/>
  <c r="N9114" i="1"/>
  <c r="N2439" i="1"/>
  <c r="N6859" i="1"/>
  <c r="N4423" i="1"/>
  <c r="N9754" i="1"/>
  <c r="N3368" i="1"/>
  <c r="N8709" i="1"/>
  <c r="N240" i="1"/>
  <c r="N2074" i="1"/>
  <c r="N5468" i="1"/>
  <c r="N5251" i="1"/>
  <c r="N366" i="1"/>
  <c r="N9317" i="1"/>
  <c r="N209" i="1"/>
  <c r="N5212" i="1"/>
  <c r="N594" i="1"/>
  <c r="N6485" i="1"/>
  <c r="N6210" i="1"/>
  <c r="N966" i="1"/>
  <c r="N4866" i="1"/>
  <c r="N5768" i="1"/>
  <c r="N7377" i="1"/>
  <c r="N507" i="1"/>
  <c r="N7285" i="1"/>
  <c r="N9807" i="1"/>
  <c r="N2075" i="1"/>
  <c r="N4282" i="1"/>
  <c r="N5104" i="1"/>
  <c r="N1429" i="1"/>
  <c r="N5272" i="1"/>
  <c r="N4482" i="1"/>
  <c r="N8973" i="1"/>
  <c r="N391" i="1"/>
  <c r="N5437" i="1"/>
  <c r="N2485" i="1"/>
  <c r="N7113" i="1"/>
  <c r="N336" i="1"/>
  <c r="N8849" i="1"/>
  <c r="N8638" i="1"/>
  <c r="N7905" i="1"/>
  <c r="N9808" i="1"/>
  <c r="N6998" i="1"/>
  <c r="N5583" i="1"/>
  <c r="N9690" i="1"/>
  <c r="N138" i="1"/>
  <c r="N4725" i="1"/>
  <c r="N7314" i="1"/>
  <c r="N7471" i="1"/>
  <c r="N7823" i="1"/>
  <c r="N183" i="1"/>
  <c r="N3540" i="1"/>
  <c r="N1043" i="1"/>
  <c r="N3773" i="1"/>
  <c r="N2942" i="1"/>
  <c r="N1095" i="1"/>
  <c r="N5354" i="1"/>
  <c r="N259" i="1"/>
  <c r="N3430" i="1"/>
  <c r="N4654" i="1"/>
  <c r="N8266" i="1"/>
  <c r="N8367" i="1"/>
  <c r="N6999" i="1"/>
  <c r="N2866" i="1"/>
  <c r="N7000" i="1"/>
  <c r="N8086" i="1"/>
  <c r="N3491" i="1"/>
  <c r="N5328" i="1"/>
  <c r="N9177" i="1"/>
  <c r="N3074" i="1"/>
  <c r="N5387" i="1"/>
  <c r="N4357" i="1"/>
  <c r="N2518" i="1"/>
  <c r="N3015" i="1"/>
  <c r="N7061" i="1"/>
  <c r="N3075" i="1"/>
  <c r="N2018" i="1"/>
  <c r="N2076" i="1"/>
  <c r="N1667" i="1"/>
  <c r="N6695" i="1"/>
  <c r="N791" i="1"/>
  <c r="N5252" i="1"/>
  <c r="N1918" i="1"/>
  <c r="N2193" i="1"/>
  <c r="N77" i="1"/>
  <c r="N644" i="1"/>
  <c r="N5528" i="1"/>
  <c r="N9643" i="1"/>
  <c r="N1968" i="1"/>
  <c r="N6674" i="1"/>
  <c r="N9511" i="1"/>
  <c r="N6572" i="1"/>
  <c r="N6545" i="1"/>
  <c r="N7772" i="1"/>
  <c r="N8710" i="1"/>
  <c r="N4897" i="1"/>
  <c r="N4683" i="1"/>
  <c r="N3044" i="1"/>
  <c r="N1919" i="1"/>
  <c r="N508" i="1"/>
  <c r="N6860" i="1"/>
  <c r="N8687" i="1"/>
  <c r="N3369" i="1"/>
  <c r="N6649" i="1"/>
  <c r="N5708" i="1"/>
  <c r="N5672" i="1"/>
  <c r="N1749" i="1"/>
  <c r="N139" i="1"/>
  <c r="N5329" i="1"/>
  <c r="N8878" i="1"/>
  <c r="N5673" i="1"/>
  <c r="N4096" i="1"/>
  <c r="N9809" i="1"/>
  <c r="N8021" i="1"/>
  <c r="N6179" i="1"/>
  <c r="N8267" i="1"/>
  <c r="N6744" i="1"/>
  <c r="N9778" i="1"/>
  <c r="N3981" i="1"/>
  <c r="N4726" i="1"/>
  <c r="N664" i="1"/>
  <c r="N8974" i="1"/>
  <c r="N6745" i="1"/>
  <c r="N102" i="1"/>
  <c r="N9833" i="1"/>
  <c r="N1096" i="1"/>
  <c r="N7792" i="1"/>
  <c r="N103" i="1"/>
  <c r="N8728" i="1"/>
  <c r="N2765" i="1"/>
  <c r="N8879" i="1"/>
  <c r="N1849" i="1"/>
  <c r="N8898" i="1"/>
  <c r="N1750" i="1"/>
  <c r="N2867" i="1"/>
  <c r="N9241" i="1"/>
  <c r="N8588" i="1"/>
  <c r="N5105" i="1"/>
  <c r="N2895" i="1"/>
  <c r="N1168" i="1"/>
  <c r="N2100" i="1"/>
  <c r="N6180" i="1"/>
  <c r="N4844" i="1"/>
  <c r="N5131" i="1"/>
  <c r="N5330" i="1"/>
  <c r="N2925" i="1"/>
  <c r="N5796" i="1"/>
  <c r="N8975" i="1"/>
  <c r="N3129" i="1"/>
  <c r="N2896" i="1"/>
  <c r="N9588" i="1"/>
  <c r="N4655" i="1"/>
  <c r="N5408" i="1"/>
  <c r="N8748" i="1"/>
  <c r="N260" i="1"/>
  <c r="N4424" i="1"/>
  <c r="N5741" i="1"/>
  <c r="N4283" i="1"/>
  <c r="N454" i="1"/>
  <c r="N6270" i="1"/>
  <c r="N3571" i="1"/>
  <c r="N3673" i="1"/>
  <c r="N1144" i="1"/>
  <c r="N2019" i="1"/>
  <c r="N2712" i="1"/>
  <c r="N6139" i="1"/>
  <c r="N8053" i="1"/>
  <c r="N1229" i="1"/>
  <c r="N2556" i="1"/>
  <c r="N6091" i="1"/>
  <c r="N7877" i="1"/>
  <c r="N4845" i="1"/>
  <c r="N6092" i="1"/>
  <c r="N5253" i="1"/>
  <c r="N2786" i="1"/>
  <c r="N3284" i="1"/>
  <c r="N6093" i="1"/>
  <c r="N2557" i="1"/>
  <c r="N1199" i="1"/>
  <c r="N4028" i="1"/>
  <c r="N2382" i="1"/>
  <c r="N7250" i="1"/>
  <c r="N1536" i="1"/>
  <c r="N5887" i="1"/>
  <c r="N5163" i="1"/>
  <c r="N5625" i="1"/>
  <c r="N3801" i="1"/>
  <c r="N3045" i="1"/>
  <c r="N3674" i="1"/>
  <c r="N6973" i="1"/>
  <c r="N5674" i="1"/>
  <c r="N8498" i="1"/>
  <c r="N2519" i="1"/>
  <c r="N8499" i="1"/>
  <c r="N4867" i="1"/>
  <c r="N4684" i="1"/>
  <c r="N987" i="1"/>
  <c r="N6934" i="1"/>
  <c r="N2926" i="1"/>
  <c r="N1074" i="1"/>
  <c r="N9178" i="1"/>
  <c r="N8211" i="1"/>
  <c r="N4817" i="1"/>
  <c r="N3370" i="1"/>
  <c r="N8777" i="1"/>
  <c r="N5273" i="1"/>
  <c r="N3516" i="1"/>
  <c r="N184" i="1"/>
  <c r="N3405" i="1"/>
  <c r="N1563" i="1"/>
  <c r="N2713" i="1"/>
  <c r="N8711" i="1"/>
  <c r="N5584" i="1"/>
  <c r="N3264" i="1"/>
  <c r="N3862" i="1"/>
  <c r="N2520" i="1"/>
  <c r="N3572" i="1"/>
  <c r="N455" i="1"/>
  <c r="N8534" i="1"/>
  <c r="N2272" i="1"/>
  <c r="N8729" i="1"/>
  <c r="N7957" i="1"/>
  <c r="N5888" i="1"/>
  <c r="N8535" i="1"/>
  <c r="N140" i="1"/>
  <c r="N7824" i="1"/>
  <c r="N7722" i="1"/>
  <c r="N9834" i="1"/>
  <c r="N2685" i="1"/>
  <c r="N6650" i="1"/>
  <c r="N6935" i="1"/>
  <c r="N1850" i="1"/>
  <c r="N9024" i="1"/>
  <c r="N6094" i="1"/>
  <c r="N9150" i="1"/>
  <c r="N1516" i="1"/>
  <c r="N7315" i="1"/>
  <c r="N7351" i="1"/>
  <c r="N8087" i="1"/>
  <c r="N1294" i="1"/>
  <c r="N5469" i="1"/>
  <c r="N1413" i="1"/>
  <c r="N7378" i="1"/>
  <c r="N4097" i="1"/>
  <c r="N8945" i="1"/>
  <c r="N2219" i="1"/>
  <c r="N2787" i="1"/>
  <c r="N9459" i="1"/>
  <c r="N3863" i="1"/>
  <c r="N53" i="1"/>
  <c r="N7499" i="1"/>
  <c r="N7251" i="1"/>
  <c r="N1668" i="1"/>
  <c r="N8368" i="1"/>
  <c r="N3744" i="1"/>
  <c r="N1270" i="1"/>
  <c r="N7029" i="1"/>
  <c r="N6573" i="1"/>
  <c r="N7578" i="1"/>
  <c r="N8660" i="1"/>
  <c r="N8143" i="1"/>
  <c r="N3492" i="1"/>
  <c r="N5132" i="1"/>
  <c r="N7825" i="1"/>
  <c r="N7030" i="1"/>
  <c r="N6624" i="1"/>
  <c r="N645" i="1"/>
  <c r="N6181" i="1"/>
  <c r="N9242" i="1"/>
  <c r="N6517" i="1"/>
  <c r="N7652" i="1"/>
  <c r="N767" i="1"/>
  <c r="N6892" i="1"/>
  <c r="N9556" i="1"/>
  <c r="N4425" i="1"/>
  <c r="N8688" i="1"/>
  <c r="N1851" i="1"/>
  <c r="N6936" i="1"/>
  <c r="N2077" i="1"/>
  <c r="N5053" i="1"/>
  <c r="N3130" i="1"/>
  <c r="N9626" i="1"/>
  <c r="N1169" i="1"/>
  <c r="N7988" i="1"/>
  <c r="N872" i="1"/>
  <c r="N7500" i="1"/>
  <c r="N3406" i="1"/>
  <c r="N3285" i="1"/>
  <c r="N5626" i="1"/>
  <c r="N9755" i="1"/>
  <c r="N5213" i="1"/>
  <c r="N595" i="1"/>
  <c r="N4065" i="1"/>
  <c r="N7938" i="1"/>
  <c r="N9057" i="1"/>
  <c r="N5709" i="1"/>
  <c r="N2831" i="1"/>
  <c r="N3802" i="1"/>
  <c r="N2136" i="1"/>
  <c r="N7906" i="1"/>
  <c r="N6140" i="1"/>
  <c r="N3643" i="1"/>
  <c r="N3602" i="1"/>
  <c r="N3864" i="1"/>
  <c r="N8191" i="1"/>
  <c r="N6599" i="1"/>
  <c r="N426" i="1"/>
  <c r="N4380" i="1"/>
  <c r="N988" i="1"/>
  <c r="N6625" i="1"/>
  <c r="N4127" i="1"/>
  <c r="N286" i="1"/>
  <c r="N6974" i="1"/>
  <c r="N4563" i="1"/>
  <c r="N8424" i="1"/>
  <c r="N4029" i="1"/>
  <c r="N2714" i="1"/>
  <c r="N846" i="1"/>
  <c r="N8689" i="1"/>
  <c r="N1119" i="1"/>
  <c r="N9903" i="1"/>
  <c r="N8614" i="1"/>
  <c r="N665" i="1"/>
  <c r="N6486" i="1"/>
  <c r="N8690" i="1"/>
  <c r="N7939" i="1"/>
  <c r="N3954" i="1"/>
  <c r="N6450" i="1"/>
  <c r="N666" i="1"/>
  <c r="N2250" i="1"/>
  <c r="N2927" i="1"/>
  <c r="N2558" i="1"/>
  <c r="N4338" i="1"/>
  <c r="N3203" i="1"/>
  <c r="N3803" i="1"/>
  <c r="N9437" i="1"/>
  <c r="N1322" i="1"/>
  <c r="N4284" i="1"/>
  <c r="N3573" i="1"/>
  <c r="N5388" i="1"/>
  <c r="N3774" i="1"/>
  <c r="N2810" i="1"/>
  <c r="N6141" i="1"/>
  <c r="N3466" i="1"/>
  <c r="N7653" i="1"/>
  <c r="N3311" i="1"/>
  <c r="N5297" i="1"/>
  <c r="N7601" i="1"/>
  <c r="N9025" i="1"/>
  <c r="N573" i="1"/>
  <c r="N6095" i="1"/>
  <c r="N5470" i="1"/>
  <c r="N4564" i="1"/>
  <c r="N688" i="1"/>
  <c r="N7217" i="1"/>
  <c r="N3237" i="1"/>
  <c r="N392" i="1"/>
  <c r="N596" i="1"/>
  <c r="N1323" i="1"/>
  <c r="N5194" i="1"/>
  <c r="N5627" i="1"/>
  <c r="N6003" i="1"/>
  <c r="N5675" i="1"/>
  <c r="N7286" i="1"/>
  <c r="N8398" i="1"/>
  <c r="N2078" i="1"/>
  <c r="N932" i="1"/>
  <c r="N6675" i="1"/>
  <c r="N3046" i="1"/>
  <c r="N7287" i="1"/>
  <c r="N6574" i="1"/>
  <c r="N310" i="1"/>
  <c r="N3431" i="1"/>
  <c r="N739" i="1"/>
  <c r="N5133" i="1"/>
  <c r="N3204" i="1"/>
  <c r="N9933" i="1"/>
  <c r="N5409" i="1"/>
  <c r="N5134" i="1"/>
  <c r="N3675" i="1"/>
  <c r="N5797" i="1"/>
  <c r="N4727" i="1"/>
  <c r="N6487" i="1"/>
  <c r="N7252" i="1"/>
  <c r="N9934" i="1"/>
  <c r="N7940" i="1"/>
  <c r="N7744" i="1"/>
  <c r="N989" i="1"/>
  <c r="N5976" i="1"/>
  <c r="N9058" i="1"/>
  <c r="N8998" i="1"/>
  <c r="N3467" i="1"/>
  <c r="N5497" i="1"/>
  <c r="N816" i="1"/>
  <c r="N5651" i="1"/>
  <c r="N6271" i="1"/>
  <c r="N6451" i="1"/>
  <c r="N7001" i="1"/>
  <c r="N4339" i="1"/>
  <c r="N6809" i="1"/>
  <c r="N2220" i="1"/>
  <c r="N159" i="1"/>
  <c r="N1818" i="1"/>
  <c r="N7528" i="1"/>
  <c r="N8850" i="1"/>
  <c r="N933" i="1"/>
  <c r="N185" i="1"/>
  <c r="N9671" i="1"/>
  <c r="N9589" i="1"/>
  <c r="N8173" i="1"/>
  <c r="N1564" i="1"/>
  <c r="N9026" i="1"/>
  <c r="N311" i="1"/>
  <c r="N6722" i="1"/>
  <c r="N3168" i="1"/>
  <c r="N5926" i="1"/>
  <c r="N934" i="1"/>
  <c r="N6334" i="1"/>
  <c r="N6651" i="1"/>
  <c r="N3838" i="1"/>
  <c r="N312" i="1"/>
  <c r="N7529" i="1"/>
  <c r="N3105" i="1"/>
  <c r="N2305" i="1"/>
  <c r="N3493" i="1"/>
  <c r="N5164" i="1"/>
  <c r="N1044" i="1"/>
  <c r="N8112" i="1"/>
  <c r="N6810" i="1"/>
  <c r="N2221" i="1"/>
  <c r="N5710" i="1"/>
  <c r="N2897" i="1"/>
  <c r="N6652" i="1"/>
  <c r="N1920" i="1"/>
  <c r="N5254" i="1"/>
  <c r="N1720" i="1"/>
  <c r="N8212" i="1"/>
  <c r="N7849" i="1"/>
  <c r="N9243" i="1"/>
  <c r="N2306" i="1"/>
  <c r="N1271" i="1"/>
  <c r="N7218" i="1"/>
  <c r="N6452" i="1"/>
  <c r="N1250" i="1"/>
  <c r="N1346" i="1"/>
  <c r="N3131" i="1"/>
  <c r="N2307" i="1"/>
  <c r="N3169" i="1"/>
  <c r="N2101" i="1"/>
  <c r="N7773" i="1"/>
  <c r="N6575" i="1"/>
  <c r="N9408" i="1"/>
  <c r="N2273" i="1"/>
  <c r="N21" i="1"/>
  <c r="N9691" i="1"/>
  <c r="N4786" i="1"/>
  <c r="N9590" i="1"/>
  <c r="N2868" i="1"/>
  <c r="N8615" i="1"/>
  <c r="N8475" i="1"/>
  <c r="N22" i="1"/>
  <c r="N393" i="1"/>
  <c r="N6424" i="1"/>
  <c r="N8242" i="1"/>
  <c r="N186" i="1"/>
  <c r="N7654" i="1"/>
  <c r="N7163" i="1"/>
  <c r="N6142" i="1"/>
  <c r="N480" i="1"/>
  <c r="N7426" i="1"/>
  <c r="N9115" i="1"/>
  <c r="N873" i="1"/>
  <c r="N5054" i="1"/>
  <c r="N1946" i="1"/>
  <c r="N4285" i="1"/>
  <c r="N7989" i="1"/>
  <c r="N6600" i="1"/>
  <c r="N6546" i="1"/>
  <c r="N5165" i="1"/>
  <c r="N3574" i="1"/>
  <c r="N5585" i="1"/>
  <c r="N7774" i="1"/>
  <c r="N1638" i="1"/>
  <c r="N2222" i="1"/>
  <c r="N5628" i="1"/>
  <c r="N5529" i="1"/>
  <c r="N3132" i="1"/>
  <c r="N646" i="1"/>
  <c r="N4286" i="1"/>
  <c r="N4728" i="1"/>
  <c r="N7219" i="1"/>
  <c r="N8565" i="1"/>
  <c r="N6182" i="1"/>
  <c r="N1430" i="1"/>
  <c r="N2383" i="1"/>
  <c r="N9378" i="1"/>
  <c r="N4846" i="1"/>
  <c r="N8192" i="1"/>
  <c r="N5028" i="1"/>
  <c r="N2928" i="1"/>
  <c r="N2898" i="1"/>
  <c r="N9318" i="1"/>
  <c r="N6576" i="1"/>
  <c r="N3076" i="1"/>
  <c r="N1883" i="1"/>
  <c r="N1045" i="1"/>
  <c r="N7958" i="1"/>
  <c r="N1170" i="1"/>
  <c r="N4729" i="1"/>
  <c r="N8749" i="1"/>
  <c r="N6893" i="1"/>
  <c r="N1457" i="1"/>
  <c r="N2985" i="1"/>
  <c r="N9059" i="1"/>
  <c r="N4381" i="1"/>
  <c r="N792" i="1"/>
  <c r="N689" i="1"/>
  <c r="N2586" i="1"/>
  <c r="N2137" i="1"/>
  <c r="N7850" i="1"/>
  <c r="N3804" i="1"/>
  <c r="N2223" i="1"/>
  <c r="N9116" i="1"/>
  <c r="N4066" i="1"/>
  <c r="N1852" i="1"/>
  <c r="N1458" i="1"/>
  <c r="N1459" i="1"/>
  <c r="N3955" i="1"/>
  <c r="N9409" i="1"/>
  <c r="N8851" i="1"/>
  <c r="N5410" i="1"/>
  <c r="N9904" i="1"/>
  <c r="N9779" i="1"/>
  <c r="N5331" i="1"/>
  <c r="N261" i="1"/>
  <c r="N4898" i="1"/>
  <c r="N5471" i="1"/>
  <c r="N6115" i="1"/>
  <c r="N2409" i="1"/>
  <c r="N647" i="1"/>
  <c r="N5889" i="1"/>
  <c r="N1251" i="1"/>
  <c r="N2631" i="1"/>
  <c r="N6425" i="1"/>
  <c r="N6242" i="1"/>
  <c r="N8661" i="1"/>
  <c r="N4656" i="1"/>
  <c r="N2811" i="1"/>
  <c r="N2587" i="1"/>
  <c r="N7878" i="1"/>
  <c r="N2559" i="1"/>
  <c r="N3106" i="1"/>
  <c r="N6116" i="1"/>
  <c r="N7142" i="1"/>
  <c r="N5905" i="1"/>
  <c r="N7164" i="1"/>
  <c r="N3644" i="1"/>
  <c r="N1295" i="1"/>
  <c r="N3898" i="1"/>
  <c r="N2464" i="1"/>
  <c r="N5135" i="1"/>
  <c r="N5950" i="1"/>
  <c r="N6183" i="1"/>
  <c r="N935" i="1"/>
  <c r="N1252" i="1"/>
  <c r="N160" i="1"/>
  <c r="N1145" i="1"/>
  <c r="N5530" i="1"/>
  <c r="N9962" i="1"/>
  <c r="N8399" i="1"/>
  <c r="N8899" i="1"/>
  <c r="N3371" i="1"/>
  <c r="N5951" i="1"/>
  <c r="N2733" i="1"/>
  <c r="N718" i="1"/>
  <c r="N619" i="1"/>
  <c r="N2410" i="1"/>
  <c r="N1386" i="1"/>
  <c r="N1120" i="1"/>
  <c r="N719" i="1"/>
  <c r="N1121" i="1"/>
  <c r="N9591" i="1"/>
  <c r="N7679" i="1"/>
  <c r="N9810" i="1"/>
  <c r="N1200" i="1"/>
  <c r="N6488" i="1"/>
  <c r="N2308" i="1"/>
  <c r="N9294" i="1"/>
  <c r="N3603" i="1"/>
  <c r="N4382" i="1"/>
  <c r="N5438" i="1"/>
  <c r="N7851" i="1"/>
  <c r="N7031" i="1"/>
  <c r="N8449" i="1"/>
  <c r="N6937" i="1"/>
  <c r="N7316" i="1"/>
  <c r="N1565" i="1"/>
  <c r="N793" i="1"/>
  <c r="N2486" i="1"/>
  <c r="N8174" i="1"/>
  <c r="N1460" i="1"/>
  <c r="N6676" i="1"/>
  <c r="N9490" i="1"/>
  <c r="N104" i="1"/>
  <c r="N6004" i="1"/>
  <c r="N5472" i="1"/>
  <c r="N2715" i="1"/>
  <c r="N8193" i="1"/>
  <c r="N2632" i="1"/>
  <c r="N4067" i="1"/>
  <c r="N2609" i="1"/>
  <c r="N9592" i="1"/>
  <c r="N8213" i="1"/>
  <c r="N4917" i="1"/>
  <c r="N54" i="1"/>
  <c r="N8243" i="1"/>
  <c r="N5077" i="1"/>
  <c r="N900" i="1"/>
  <c r="N1639" i="1"/>
  <c r="N367" i="1"/>
  <c r="N1853" i="1"/>
  <c r="N4248" i="1"/>
  <c r="N4483" i="1"/>
  <c r="N3047" i="1"/>
  <c r="N2440" i="1"/>
  <c r="N9410" i="1"/>
  <c r="N2330" i="1"/>
  <c r="N6272" i="1"/>
  <c r="N8712" i="1"/>
  <c r="N4358" i="1"/>
  <c r="N2020" i="1"/>
  <c r="N9644" i="1"/>
  <c r="N8369" i="1"/>
  <c r="N5586" i="1"/>
  <c r="N1368" i="1"/>
  <c r="N6912" i="1"/>
  <c r="N8500" i="1"/>
  <c r="N7472" i="1"/>
  <c r="N4818" i="1"/>
  <c r="N4068" i="1"/>
  <c r="N7403" i="1"/>
  <c r="N394" i="1"/>
  <c r="N7745" i="1"/>
  <c r="N847" i="1"/>
  <c r="N1884" i="1"/>
  <c r="N4868" i="1"/>
  <c r="N8976" i="1"/>
  <c r="N6489" i="1"/>
  <c r="N901" i="1"/>
  <c r="N6770" i="1"/>
  <c r="N4159" i="1"/>
  <c r="N8334" i="1"/>
  <c r="N9491" i="1"/>
  <c r="N1885" i="1"/>
  <c r="N4730" i="1"/>
  <c r="N2521" i="1"/>
  <c r="N4287" i="1"/>
  <c r="N8639" i="1"/>
  <c r="N5629" i="1"/>
  <c r="N1369" i="1"/>
  <c r="N4869" i="1"/>
  <c r="N1615" i="1"/>
  <c r="N5473" i="1"/>
  <c r="N8022" i="1"/>
  <c r="N3541" i="1"/>
  <c r="N8691" i="1"/>
  <c r="N1640" i="1"/>
  <c r="N210" i="1"/>
  <c r="N9881" i="1"/>
  <c r="N2411" i="1"/>
  <c r="N4359" i="1"/>
  <c r="N8536" i="1"/>
  <c r="N8244" i="1"/>
  <c r="N6211" i="1"/>
  <c r="N7379" i="1"/>
  <c r="N5078" i="1"/>
  <c r="N5079" i="1"/>
  <c r="N8054" i="1"/>
  <c r="N7626" i="1"/>
  <c r="N1783" i="1"/>
  <c r="N2021" i="1"/>
  <c r="N1046" i="1"/>
  <c r="N3077" i="1"/>
  <c r="N5106" i="1"/>
  <c r="N545" i="1"/>
  <c r="N4234" i="1"/>
  <c r="N4426" i="1"/>
  <c r="N4030" i="1"/>
  <c r="N4484" i="1"/>
  <c r="N7746" i="1"/>
  <c r="N9692" i="1"/>
  <c r="N1616" i="1"/>
  <c r="N6861" i="1"/>
  <c r="N9935" i="1"/>
  <c r="N368" i="1"/>
  <c r="N9882" i="1"/>
  <c r="N3078" i="1"/>
  <c r="N848" i="1"/>
  <c r="N1122" i="1"/>
  <c r="N456" i="1"/>
  <c r="N6975" i="1"/>
  <c r="N241" i="1"/>
  <c r="N2309" i="1"/>
  <c r="N7530" i="1"/>
  <c r="N3839" i="1"/>
  <c r="N8194" i="1"/>
  <c r="N2274" i="1"/>
  <c r="N3775" i="1"/>
  <c r="N8946" i="1"/>
  <c r="N6577" i="1"/>
  <c r="N8113" i="1"/>
  <c r="N9352" i="1"/>
  <c r="N5927" i="1"/>
  <c r="N6058" i="1"/>
  <c r="N4195" i="1"/>
  <c r="N2384" i="1"/>
  <c r="N817" i="1"/>
  <c r="N3170" i="1"/>
  <c r="N620" i="1"/>
  <c r="N7747" i="1"/>
  <c r="N1123" i="1"/>
  <c r="N3468" i="1"/>
  <c r="N7907" i="1"/>
  <c r="N7990" i="1"/>
  <c r="N9533" i="1"/>
  <c r="N4160" i="1"/>
  <c r="N5355" i="1"/>
  <c r="N6117" i="1"/>
  <c r="N1253" i="1"/>
  <c r="N4427" i="1"/>
  <c r="N8055" i="1"/>
  <c r="N8977" i="1"/>
  <c r="N9460" i="1"/>
  <c r="N2652" i="1"/>
  <c r="N6033" i="1"/>
  <c r="N4098" i="1"/>
  <c r="N2079" i="1"/>
  <c r="N9991" i="1"/>
  <c r="N5742" i="1"/>
  <c r="N2734" i="1"/>
  <c r="N6811" i="1"/>
  <c r="N4003" i="1"/>
  <c r="N4685" i="1"/>
  <c r="N6677" i="1"/>
  <c r="N1461" i="1"/>
  <c r="N262" i="1"/>
  <c r="N4454" i="1"/>
  <c r="N7959" i="1"/>
  <c r="N8537" i="1"/>
  <c r="N8616" i="1"/>
  <c r="N6771" i="1"/>
  <c r="N1488" i="1"/>
  <c r="N1641" i="1"/>
  <c r="N2560" i="1"/>
  <c r="N5906" i="1"/>
  <c r="N3312" i="1"/>
  <c r="N4943" i="1"/>
  <c r="N3335" i="1"/>
  <c r="N2899" i="1"/>
  <c r="N740" i="1"/>
  <c r="N7317" i="1"/>
  <c r="N395" i="1"/>
  <c r="N5977" i="1"/>
  <c r="N8750" i="1"/>
  <c r="N1097" i="1"/>
  <c r="N7826" i="1"/>
  <c r="N6355" i="1"/>
  <c r="N5214" i="1"/>
  <c r="N1642" i="1"/>
  <c r="N4899" i="1"/>
  <c r="N1489" i="1"/>
  <c r="N1537" i="1"/>
  <c r="N9905" i="1"/>
  <c r="N6862" i="1"/>
  <c r="N6303" i="1"/>
  <c r="N6059" i="1"/>
  <c r="N2412" i="1"/>
  <c r="N8978" i="1"/>
  <c r="N1854" i="1"/>
  <c r="N7941" i="1"/>
  <c r="N2832" i="1"/>
  <c r="N3865" i="1"/>
  <c r="N9027" i="1"/>
  <c r="N7793" i="1"/>
  <c r="N6383" i="1"/>
  <c r="N2385" i="1"/>
  <c r="N1171" i="1"/>
  <c r="N667" i="1"/>
  <c r="N6005" i="1"/>
  <c r="N337" i="1"/>
  <c r="N9811" i="1"/>
  <c r="N1751" i="1"/>
  <c r="N9992" i="1"/>
  <c r="N5298" i="1"/>
  <c r="N6653" i="1"/>
  <c r="N457" i="1"/>
  <c r="N4340" i="1"/>
  <c r="N6626" i="1"/>
  <c r="N9512" i="1"/>
  <c r="N6812" i="1"/>
  <c r="N4455" i="1"/>
  <c r="N5531" i="1"/>
  <c r="N9179" i="1"/>
  <c r="N9993" i="1"/>
  <c r="N4709" i="1"/>
  <c r="N8852" i="1"/>
  <c r="N8821" i="1"/>
  <c r="N7852" i="1"/>
  <c r="N5299" i="1"/>
  <c r="N3676" i="1"/>
  <c r="N6913" i="1"/>
  <c r="N3745" i="1"/>
  <c r="N3494" i="1"/>
  <c r="N3746" i="1"/>
  <c r="N1921" i="1"/>
  <c r="N8822" i="1"/>
  <c r="N8566" i="1"/>
  <c r="N6335" i="1"/>
  <c r="N7827" i="1"/>
  <c r="N6813" i="1"/>
  <c r="N6304" i="1"/>
  <c r="N5978" i="1"/>
  <c r="N9151" i="1"/>
  <c r="N6096" i="1"/>
  <c r="N6060" i="1"/>
  <c r="N1669" i="1"/>
  <c r="N4341" i="1"/>
  <c r="N9353" i="1"/>
  <c r="N8195" i="1"/>
  <c r="N6336" i="1"/>
  <c r="N2653" i="1"/>
  <c r="N4383" i="1"/>
  <c r="N1886" i="1"/>
  <c r="N3336" i="1"/>
  <c r="N6746" i="1"/>
  <c r="N546" i="1"/>
  <c r="N6696" i="1"/>
  <c r="N818" i="1"/>
  <c r="N4710" i="1"/>
  <c r="N648" i="1"/>
  <c r="N4540" i="1"/>
  <c r="N5195" i="1"/>
  <c r="N649" i="1"/>
  <c r="N6547" i="1"/>
  <c r="N7380" i="1"/>
  <c r="N2943" i="1"/>
  <c r="N105" i="1"/>
  <c r="N4428" i="1"/>
  <c r="N6723" i="1"/>
  <c r="N7253" i="1"/>
  <c r="N2735" i="1"/>
  <c r="N8370" i="1"/>
  <c r="N1254" i="1"/>
  <c r="N7991" i="1"/>
  <c r="N1922" i="1"/>
  <c r="N8501" i="1"/>
  <c r="N4819" i="1"/>
  <c r="N9557" i="1"/>
  <c r="N2413" i="1"/>
  <c r="N690" i="1"/>
  <c r="N1566" i="1"/>
  <c r="N2833" i="1"/>
  <c r="N3337" i="1"/>
  <c r="N4342" i="1"/>
  <c r="N6724" i="1"/>
  <c r="N1969" i="1"/>
  <c r="N3604" i="1"/>
  <c r="N3238" i="1"/>
  <c r="N2251" i="1"/>
  <c r="N8751" i="1"/>
  <c r="N6833" i="1"/>
  <c r="N5928" i="1"/>
  <c r="N9438" i="1"/>
  <c r="N2944" i="1"/>
  <c r="N6034" i="1"/>
  <c r="N161" i="1"/>
  <c r="N4249" i="1"/>
  <c r="N8692" i="1"/>
  <c r="N1146" i="1"/>
  <c r="N1272" i="1"/>
  <c r="N9906" i="1"/>
  <c r="N7853" i="1"/>
  <c r="N55" i="1"/>
  <c r="N574" i="1"/>
  <c r="N849" i="1"/>
  <c r="N8371" i="1"/>
  <c r="N5166" i="1"/>
  <c r="N2022" i="1"/>
  <c r="N7427" i="1"/>
  <c r="N6212" i="1"/>
  <c r="N6938" i="1"/>
  <c r="N768" i="1"/>
  <c r="N1567" i="1"/>
  <c r="N8502" i="1"/>
  <c r="N668" i="1"/>
  <c r="N7381" i="1"/>
  <c r="N1670" i="1"/>
  <c r="N3517" i="1"/>
  <c r="N621" i="1"/>
  <c r="N6453" i="1"/>
  <c r="N2386" i="1"/>
  <c r="N4288" i="1"/>
  <c r="N4820" i="1"/>
  <c r="N3048" i="1"/>
  <c r="N3495" i="1"/>
  <c r="N6894" i="1"/>
  <c r="N9461" i="1"/>
  <c r="N2766" i="1"/>
  <c r="N7960" i="1"/>
  <c r="N2834" i="1"/>
  <c r="N7404" i="1"/>
  <c r="N7775" i="1"/>
  <c r="N3205" i="1"/>
  <c r="N6725" i="1"/>
  <c r="N8730" i="1"/>
  <c r="N2686" i="1"/>
  <c r="N575" i="1"/>
  <c r="N6406" i="1"/>
  <c r="N2252" i="1"/>
  <c r="N967" i="1"/>
  <c r="N3496" i="1"/>
  <c r="N313" i="1"/>
  <c r="N9558" i="1"/>
  <c r="N9645" i="1"/>
  <c r="N7531" i="1"/>
  <c r="N7627" i="1"/>
  <c r="N8400" i="1"/>
  <c r="N819" i="1"/>
  <c r="N7655" i="1"/>
  <c r="N3645" i="1"/>
  <c r="N4918" i="1"/>
  <c r="N8114" i="1"/>
  <c r="N8503" i="1"/>
  <c r="N9672" i="1"/>
  <c r="N7879" i="1"/>
  <c r="N6118" i="1"/>
  <c r="N1517" i="1"/>
  <c r="N7992" i="1"/>
  <c r="N7288" i="1"/>
  <c r="N9439" i="1"/>
  <c r="N8268" i="1"/>
  <c r="N427" i="1"/>
  <c r="N1694" i="1"/>
  <c r="N4618" i="1"/>
  <c r="N1947" i="1"/>
  <c r="N2788" i="1"/>
  <c r="N8617" i="1"/>
  <c r="N1784" i="1"/>
  <c r="N7748" i="1"/>
  <c r="N9411" i="1"/>
  <c r="N396" i="1"/>
  <c r="N9152" i="1"/>
  <c r="N3776" i="1"/>
  <c r="N902" i="1"/>
  <c r="N3930" i="1"/>
  <c r="N6834" i="1"/>
  <c r="N8401" i="1"/>
  <c r="N9835" i="1"/>
  <c r="N6213" i="1"/>
  <c r="N3575" i="1"/>
  <c r="N4565" i="1"/>
  <c r="N2331" i="1"/>
  <c r="N3338" i="1"/>
  <c r="N1855" i="1"/>
  <c r="N4099" i="1"/>
  <c r="N6914" i="1"/>
  <c r="N2945" i="1"/>
  <c r="N9907" i="1"/>
  <c r="N5439" i="1"/>
  <c r="N5587" i="1"/>
  <c r="N8023" i="1"/>
  <c r="N820" i="1"/>
  <c r="N3840" i="1"/>
  <c r="N8640" i="1"/>
  <c r="N8269" i="1"/>
  <c r="N8056" i="1"/>
  <c r="N2835" i="1"/>
  <c r="N4968" i="1"/>
  <c r="N4289" i="1"/>
  <c r="N5029" i="1"/>
  <c r="N141" i="1"/>
  <c r="N9295" i="1"/>
  <c r="N8589" i="1"/>
  <c r="N5711" i="1"/>
  <c r="N8088" i="1"/>
  <c r="N4566" i="1"/>
  <c r="N4456" i="1"/>
  <c r="N3407" i="1"/>
  <c r="N6915" i="1"/>
  <c r="N1490" i="1"/>
  <c r="N8693" i="1"/>
  <c r="N650" i="1"/>
  <c r="N5107" i="1"/>
  <c r="N6772" i="1"/>
  <c r="N4758" i="1"/>
  <c r="N4686" i="1"/>
  <c r="N2224" i="1"/>
  <c r="N4031" i="1"/>
  <c r="N1273" i="1"/>
  <c r="N4485" i="1"/>
  <c r="N3339" i="1"/>
  <c r="N9180" i="1"/>
  <c r="N3469" i="1"/>
  <c r="N9440" i="1"/>
  <c r="N9593" i="1"/>
  <c r="N2253" i="1"/>
  <c r="N9087" i="1"/>
  <c r="N3805" i="1"/>
  <c r="N3133" i="1"/>
  <c r="N7723" i="1"/>
  <c r="N1785" i="1"/>
  <c r="N6773" i="1"/>
  <c r="N5498" i="1"/>
  <c r="N6184" i="1"/>
  <c r="N8214" i="1"/>
  <c r="N9181" i="1"/>
  <c r="N1296" i="1"/>
  <c r="N6774" i="1"/>
  <c r="N2023" i="1"/>
  <c r="N5440" i="1"/>
  <c r="N1462" i="1"/>
  <c r="N1568" i="1"/>
  <c r="N9060" i="1"/>
  <c r="N8853" i="1"/>
  <c r="N8979" i="1"/>
  <c r="N5979" i="1"/>
  <c r="N2716" i="1"/>
  <c r="N4567" i="1"/>
  <c r="N1020" i="1"/>
  <c r="N7088" i="1"/>
  <c r="N2736" i="1"/>
  <c r="N6384" i="1"/>
  <c r="N369" i="1"/>
  <c r="N9721" i="1"/>
  <c r="N2869" i="1"/>
  <c r="N3542" i="1"/>
  <c r="N78" i="1"/>
  <c r="N9061" i="1"/>
  <c r="N6697" i="1"/>
  <c r="N5441" i="1"/>
  <c r="N7961" i="1"/>
  <c r="N7382" i="1"/>
  <c r="N2332" i="1"/>
  <c r="N5411" i="1"/>
  <c r="N6243" i="1"/>
  <c r="N9812" i="1"/>
  <c r="N4568" i="1"/>
  <c r="N7165" i="1"/>
  <c r="N6035" i="1"/>
  <c r="N850" i="1"/>
  <c r="N5412" i="1"/>
  <c r="N6273" i="1"/>
  <c r="N8618" i="1"/>
  <c r="N6061" i="1"/>
  <c r="N576" i="1"/>
  <c r="N1431" i="1"/>
  <c r="N8425" i="1"/>
  <c r="N3340" i="1"/>
  <c r="N1923" i="1"/>
  <c r="N2767" i="1"/>
  <c r="N6939" i="1"/>
  <c r="N4619" i="1"/>
  <c r="N3543" i="1"/>
  <c r="N1518" i="1"/>
  <c r="N7318" i="1"/>
  <c r="N9963" i="1"/>
  <c r="N5499" i="1"/>
  <c r="N5798" i="1"/>
  <c r="N7993" i="1"/>
  <c r="N1970" i="1"/>
  <c r="N1819" i="1"/>
  <c r="N8476" i="1"/>
  <c r="N8538" i="1"/>
  <c r="N741" i="1"/>
  <c r="N7556" i="1"/>
  <c r="N4711" i="1"/>
  <c r="N4541" i="1"/>
  <c r="N7908" i="1"/>
  <c r="N1075" i="1"/>
  <c r="N5274" i="1"/>
  <c r="N7942" i="1"/>
  <c r="N1721" i="1"/>
  <c r="N9756" i="1"/>
  <c r="N3286" i="1"/>
  <c r="N4821" i="1"/>
  <c r="N3372" i="1"/>
  <c r="N5825" i="1"/>
  <c r="N7254" i="1"/>
  <c r="N742" i="1"/>
  <c r="N4384" i="1"/>
  <c r="N6518" i="1"/>
  <c r="N3677" i="1"/>
  <c r="N3899" i="1"/>
  <c r="N4595" i="1"/>
  <c r="N4128" i="1"/>
  <c r="N1538" i="1"/>
  <c r="N9244" i="1"/>
  <c r="N821" i="1"/>
  <c r="N5676" i="1"/>
  <c r="N1021" i="1"/>
  <c r="N5215" i="1"/>
  <c r="N1491" i="1"/>
  <c r="N6006" i="1"/>
  <c r="N3806" i="1"/>
  <c r="N6356" i="1"/>
  <c r="N7680" i="1"/>
  <c r="N4100" i="1"/>
  <c r="N547" i="1"/>
  <c r="N2737" i="1"/>
  <c r="N3497" i="1"/>
  <c r="N1722" i="1"/>
  <c r="N7255" i="1"/>
  <c r="N9856" i="1"/>
  <c r="N1274" i="1"/>
  <c r="N4657" i="1"/>
  <c r="N9780" i="1"/>
  <c r="N3107" i="1"/>
  <c r="N3646" i="1"/>
  <c r="N3900" i="1"/>
  <c r="N2687" i="1"/>
  <c r="N428" i="1"/>
  <c r="N794" i="1"/>
  <c r="N9534" i="1"/>
  <c r="N9757" i="1"/>
  <c r="N8900" i="1"/>
  <c r="N1230" i="1"/>
  <c r="N1324" i="1"/>
  <c r="N6490" i="1"/>
  <c r="N7854" i="1"/>
  <c r="N7656" i="1"/>
  <c r="N6698" i="1"/>
  <c r="N8880" i="1"/>
  <c r="N1370" i="1"/>
  <c r="N481" i="1"/>
  <c r="N6548" i="1"/>
  <c r="N9412" i="1"/>
  <c r="N1387" i="1"/>
  <c r="N9836" i="1"/>
  <c r="N3544" i="1"/>
  <c r="N429" i="1"/>
  <c r="N106" i="1"/>
  <c r="N6036" i="1"/>
  <c r="N4069" i="1"/>
  <c r="N3498" i="1"/>
  <c r="N5853" i="1"/>
  <c r="N8057" i="1"/>
  <c r="N2102" i="1"/>
  <c r="N430" i="1"/>
  <c r="N4596" i="1"/>
  <c r="N9462" i="1"/>
  <c r="N2103" i="1"/>
  <c r="N7994" i="1"/>
  <c r="N1022" i="1"/>
  <c r="N2170" i="1"/>
  <c r="N4731" i="1"/>
  <c r="N769" i="1"/>
  <c r="N9964" i="1"/>
  <c r="N4429" i="1"/>
  <c r="N8731" i="1"/>
  <c r="N2225" i="1"/>
  <c r="N2487" i="1"/>
  <c r="N1325" i="1"/>
  <c r="N107" i="1"/>
  <c r="N9354" i="1"/>
  <c r="N4314" i="1"/>
  <c r="N108" i="1"/>
  <c r="N1201" i="1"/>
  <c r="N1643" i="1"/>
  <c r="N2138" i="1"/>
  <c r="N9994" i="1"/>
  <c r="N1231" i="1"/>
  <c r="N3956" i="1"/>
  <c r="N5532" i="1"/>
  <c r="N1326" i="1"/>
  <c r="N338" i="1"/>
  <c r="N8477" i="1"/>
  <c r="N651" i="1"/>
  <c r="N3605" i="1"/>
  <c r="N743" i="1"/>
  <c r="N4032" i="1"/>
  <c r="N7962" i="1"/>
  <c r="N2139" i="1"/>
  <c r="N2717" i="1"/>
  <c r="N9132" i="1"/>
  <c r="N458" i="1"/>
  <c r="N4385" i="1"/>
  <c r="N7289" i="1"/>
  <c r="N9088" i="1"/>
  <c r="N7995" i="1"/>
  <c r="N4712" i="1"/>
  <c r="N8426" i="1"/>
  <c r="N2441" i="1"/>
  <c r="N903" i="1"/>
  <c r="N56" i="1"/>
  <c r="N4033" i="1"/>
  <c r="N7352" i="1"/>
  <c r="N7290" i="1"/>
  <c r="N4315" i="1"/>
  <c r="N2812" i="1"/>
  <c r="N1147" i="1"/>
  <c r="N3265" i="1"/>
  <c r="N3841" i="1"/>
  <c r="N720" i="1"/>
  <c r="N9813" i="1"/>
  <c r="N5275" i="1"/>
  <c r="N9089" i="1"/>
  <c r="N9883" i="1"/>
  <c r="N2633" i="1"/>
  <c r="N3432" i="1"/>
  <c r="N5712" i="1"/>
  <c r="N8058" i="1"/>
  <c r="N5474" i="1"/>
  <c r="N7114" i="1"/>
  <c r="N3678" i="1"/>
  <c r="N2522" i="1"/>
  <c r="N9182" i="1"/>
  <c r="N5560" i="1"/>
  <c r="N7828" i="1"/>
  <c r="N7256" i="1"/>
  <c r="N6863" i="1"/>
  <c r="N431" i="1"/>
  <c r="N1255" i="1"/>
  <c r="N7855" i="1"/>
  <c r="N7695" i="1"/>
  <c r="N2140" i="1"/>
  <c r="N8175" i="1"/>
  <c r="N7448" i="1"/>
  <c r="N6157" i="1"/>
  <c r="N7602" i="1"/>
  <c r="N4235" i="1"/>
  <c r="N6976" i="1"/>
  <c r="N990" i="1"/>
  <c r="N8980" i="1"/>
  <c r="N2254" i="1"/>
  <c r="N9355" i="1"/>
  <c r="N1671" i="1"/>
  <c r="N2836" i="1"/>
  <c r="N4713" i="1"/>
  <c r="N9441" i="1"/>
  <c r="N5300" i="1"/>
  <c r="N1820" i="1"/>
  <c r="N770" i="1"/>
  <c r="N7909" i="1"/>
  <c r="N3807" i="1"/>
  <c r="N5389" i="1"/>
  <c r="N1856" i="1"/>
  <c r="N9559" i="1"/>
  <c r="N2610" i="1"/>
  <c r="N1723" i="1"/>
  <c r="N822" i="1"/>
  <c r="N2045" i="1"/>
  <c r="N1297" i="1"/>
  <c r="N8694" i="1"/>
  <c r="N162" i="1"/>
  <c r="N6357" i="1"/>
  <c r="N6143" i="1"/>
  <c r="N2465" i="1"/>
  <c r="N6864" i="1"/>
  <c r="N509" i="1"/>
  <c r="N2611" i="1"/>
  <c r="N8196" i="1"/>
  <c r="N3931" i="1"/>
  <c r="N510" i="1"/>
  <c r="N9722" i="1"/>
  <c r="N8504" i="1"/>
  <c r="N9266" i="1"/>
  <c r="N5769" i="1"/>
  <c r="N4870" i="1"/>
  <c r="N9646" i="1"/>
  <c r="N8427" i="1"/>
  <c r="N6062" i="1"/>
  <c r="N1786" i="1"/>
  <c r="N4687" i="1"/>
  <c r="N874" i="1"/>
  <c r="N2738" i="1"/>
  <c r="N904" i="1"/>
  <c r="N6385" i="1"/>
  <c r="N2612" i="1"/>
  <c r="N8732" i="1"/>
  <c r="N5929" i="1"/>
  <c r="N3808" i="1"/>
  <c r="N6274" i="1"/>
  <c r="N5826" i="1"/>
  <c r="N3957" i="1"/>
  <c r="N6601" i="1"/>
  <c r="N2255" i="1"/>
  <c r="N9837" i="1"/>
  <c r="N6337" i="1"/>
  <c r="N597" i="1"/>
  <c r="N2654" i="1"/>
  <c r="N1752" i="1"/>
  <c r="N6747" i="1"/>
  <c r="N9965" i="1"/>
  <c r="N4196" i="1"/>
  <c r="N7681" i="1"/>
  <c r="N2414" i="1"/>
  <c r="N5827" i="1"/>
  <c r="N1202" i="1"/>
  <c r="N5677" i="1"/>
  <c r="N9117" i="1"/>
  <c r="N7749" i="1"/>
  <c r="N7002" i="1"/>
  <c r="N9560" i="1"/>
  <c r="N3341" i="1"/>
  <c r="N2900" i="1"/>
  <c r="N3239" i="1"/>
  <c r="N9673" i="1"/>
  <c r="N8901" i="1"/>
  <c r="N3287" i="1"/>
  <c r="N4101" i="1"/>
  <c r="N6602" i="1"/>
  <c r="N511" i="1"/>
  <c r="N6037" i="1"/>
  <c r="N5743" i="1"/>
  <c r="N6275" i="1"/>
  <c r="N2141" i="1"/>
  <c r="N7776" i="1"/>
  <c r="N187" i="1"/>
  <c r="N9205" i="1"/>
  <c r="N6426" i="1"/>
  <c r="N3866" i="1"/>
  <c r="N6775" i="1"/>
  <c r="N1672" i="1"/>
  <c r="N2142" i="1"/>
  <c r="N4386" i="1"/>
  <c r="N5442" i="1"/>
  <c r="N7032" i="1"/>
  <c r="N3266" i="1"/>
  <c r="N3499" i="1"/>
  <c r="N8089" i="1"/>
  <c r="N5500" i="1"/>
  <c r="N4969" i="1"/>
  <c r="N3518" i="1"/>
  <c r="N8567" i="1"/>
  <c r="N1857" i="1"/>
  <c r="N287" i="1"/>
  <c r="N2256" i="1"/>
  <c r="N2333" i="1"/>
  <c r="N211" i="1"/>
  <c r="N7033" i="1"/>
  <c r="N8402" i="1"/>
  <c r="N4129" i="1"/>
  <c r="N8733" i="1"/>
  <c r="N8947" i="1"/>
  <c r="N7143" i="1"/>
  <c r="N2946" i="1"/>
  <c r="N9028" i="1"/>
  <c r="N7963" i="1"/>
  <c r="N5744" i="1"/>
  <c r="N3433" i="1"/>
  <c r="N3171" i="1"/>
  <c r="N4070" i="1"/>
  <c r="N4871" i="1"/>
  <c r="N3108" i="1"/>
  <c r="N7880" i="1"/>
  <c r="N6776" i="1"/>
  <c r="N5533" i="1"/>
  <c r="N2739" i="1"/>
  <c r="N9118" i="1"/>
  <c r="N8881" i="1"/>
  <c r="N2837" i="1"/>
  <c r="N936" i="1"/>
  <c r="N6578" i="1"/>
  <c r="N7115" i="1"/>
  <c r="N5799" i="1"/>
  <c r="N7220" i="1"/>
  <c r="N4658" i="1"/>
  <c r="N7473" i="1"/>
  <c r="N6699" i="1"/>
  <c r="N4714" i="1"/>
  <c r="N4486" i="1"/>
  <c r="N3206" i="1"/>
  <c r="N2356" i="1"/>
  <c r="N5332" i="1"/>
  <c r="N2655" i="1"/>
  <c r="N851" i="1"/>
  <c r="N7144" i="1"/>
  <c r="N5800" i="1"/>
  <c r="N512" i="1"/>
  <c r="N8301" i="1"/>
  <c r="N852" i="1"/>
  <c r="N8641" i="1"/>
  <c r="N2613" i="1"/>
  <c r="N7557" i="1"/>
  <c r="N5907" i="1"/>
  <c r="N9995" i="1"/>
  <c r="N4597" i="1"/>
  <c r="N9356" i="1"/>
  <c r="N6700" i="1"/>
  <c r="N2171" i="1"/>
  <c r="N7657" i="1"/>
  <c r="N142" i="1"/>
  <c r="N6338" i="1"/>
  <c r="N3408" i="1"/>
  <c r="N3519" i="1"/>
  <c r="N1596" i="1"/>
  <c r="N9814" i="1"/>
  <c r="N8921" i="1"/>
  <c r="N1298" i="1"/>
  <c r="N6454" i="1"/>
  <c r="N7777" i="1"/>
  <c r="N6185" i="1"/>
  <c r="N1124" i="1"/>
  <c r="N7221" i="1"/>
  <c r="N4250" i="1"/>
  <c r="N3747" i="1"/>
  <c r="N4405" i="1"/>
  <c r="N9357" i="1"/>
  <c r="N1432" i="1"/>
  <c r="N744" i="1"/>
  <c r="N9513" i="1"/>
  <c r="N5930" i="1"/>
  <c r="N1047" i="1"/>
  <c r="N2813" i="1"/>
  <c r="N9857" i="1"/>
  <c r="N3409" i="1"/>
  <c r="N6654" i="1"/>
  <c r="N9723" i="1"/>
  <c r="N6038" i="1"/>
  <c r="N9514" i="1"/>
  <c r="N8144" i="1"/>
  <c r="N7794" i="1"/>
  <c r="N691" i="1"/>
  <c r="N8948" i="1"/>
  <c r="N143" i="1"/>
  <c r="N5301" i="1"/>
  <c r="N4847" i="1"/>
  <c r="N1858" i="1"/>
  <c r="N9119" i="1"/>
  <c r="N5652" i="1"/>
  <c r="N3982" i="1"/>
  <c r="N513" i="1"/>
  <c r="N8372" i="1"/>
  <c r="N6305" i="1"/>
  <c r="N4511" i="1"/>
  <c r="N514" i="1"/>
  <c r="N4430" i="1"/>
  <c r="N3748" i="1"/>
  <c r="N9183" i="1"/>
  <c r="N188" i="1"/>
  <c r="N3049" i="1"/>
  <c r="N5443" i="1"/>
  <c r="N3958" i="1"/>
  <c r="N4970" i="1"/>
  <c r="N3267" i="1"/>
  <c r="N5501" i="1"/>
  <c r="N4512" i="1"/>
  <c r="N4034" i="1"/>
  <c r="N8197" i="1"/>
  <c r="N1023" i="1"/>
  <c r="N6358" i="1"/>
  <c r="N7187" i="1"/>
  <c r="N9184" i="1"/>
  <c r="N9133" i="1"/>
  <c r="N6491" i="1"/>
  <c r="N6701" i="1"/>
  <c r="N991" i="1"/>
  <c r="N8590" i="1"/>
  <c r="N5080" i="1"/>
  <c r="N5980" i="1"/>
  <c r="N7856" i="1"/>
  <c r="N2310" i="1"/>
  <c r="N4688" i="1"/>
  <c r="N2986" i="1"/>
  <c r="N5854" i="1"/>
  <c r="N2523" i="1"/>
  <c r="N8854" i="1"/>
  <c r="N397" i="1"/>
  <c r="N7829" i="1"/>
  <c r="N459" i="1"/>
  <c r="N6519" i="1"/>
  <c r="N432" i="1"/>
  <c r="N9296" i="1"/>
  <c r="N5167" i="1"/>
  <c r="N5502" i="1"/>
  <c r="N4689" i="1"/>
  <c r="N6306" i="1"/>
  <c r="N2524" i="1"/>
  <c r="N7910" i="1"/>
  <c r="N8176" i="1"/>
  <c r="N9966" i="1"/>
  <c r="N5952" i="1"/>
  <c r="N7405" i="1"/>
  <c r="N4487" i="1"/>
  <c r="N4971" i="1"/>
  <c r="N5890" i="1"/>
  <c r="N7003" i="1"/>
  <c r="N8450" i="1"/>
  <c r="N8215" i="1"/>
  <c r="N3679" i="1"/>
  <c r="N6359" i="1"/>
  <c r="N2901" i="1"/>
  <c r="N3647" i="1"/>
  <c r="N163" i="1"/>
  <c r="N1125" i="1"/>
  <c r="N692" i="1"/>
  <c r="N3606" i="1"/>
  <c r="N6579" i="1"/>
  <c r="N6549" i="1"/>
  <c r="N2656" i="1"/>
  <c r="N2415" i="1"/>
  <c r="N1673" i="1"/>
  <c r="N1463" i="1"/>
  <c r="N6520" i="1"/>
  <c r="N5503" i="1"/>
  <c r="N1859" i="1"/>
  <c r="N8981" i="1"/>
  <c r="N5891" i="1"/>
  <c r="N4161" i="1"/>
  <c r="N314" i="1"/>
  <c r="N7449" i="1"/>
  <c r="N1347" i="1"/>
  <c r="N1464" i="1"/>
  <c r="N652" i="1"/>
  <c r="N2838" i="1"/>
  <c r="N823" i="1"/>
  <c r="N4620" i="1"/>
  <c r="N5504" i="1"/>
  <c r="N6307" i="1"/>
  <c r="N1275" i="1"/>
  <c r="N9245" i="1"/>
  <c r="N2525" i="1"/>
  <c r="N3607" i="1"/>
  <c r="N5828" i="1"/>
  <c r="N2902" i="1"/>
  <c r="N7474" i="1"/>
  <c r="N968" i="1"/>
  <c r="N2688" i="1"/>
  <c r="N3313" i="1"/>
  <c r="N3959" i="1"/>
  <c r="N693" i="1"/>
  <c r="N6339" i="1"/>
  <c r="N4102" i="1"/>
  <c r="N5892" i="1"/>
  <c r="N2657" i="1"/>
  <c r="N7750" i="1"/>
  <c r="N8734" i="1"/>
  <c r="N4103" i="1"/>
  <c r="N9627" i="1"/>
  <c r="N2104" i="1"/>
  <c r="N7116" i="1"/>
  <c r="N1126" i="1"/>
  <c r="N4251" i="1"/>
  <c r="N9267" i="1"/>
  <c r="N9134" i="1"/>
  <c r="N5356" i="1"/>
  <c r="N5081" i="1"/>
  <c r="N7188" i="1"/>
  <c r="N5770" i="1"/>
  <c r="N3545" i="1"/>
  <c r="N3288" i="1"/>
  <c r="N8999" i="1"/>
  <c r="N9967" i="1"/>
  <c r="N2105" i="1"/>
  <c r="N1996" i="1"/>
  <c r="N992" i="1"/>
  <c r="N1465" i="1"/>
  <c r="N1098" i="1"/>
  <c r="N8428" i="1"/>
  <c r="N9758" i="1"/>
  <c r="N7428" i="1"/>
  <c r="N3109" i="1"/>
  <c r="N2870" i="1"/>
  <c r="N9297" i="1"/>
  <c r="N6407" i="1"/>
  <c r="N1971" i="1"/>
  <c r="N6244" i="1"/>
  <c r="N3715" i="1"/>
  <c r="N8882" i="1"/>
  <c r="N6940" i="1"/>
  <c r="N7696" i="1"/>
  <c r="N8478" i="1"/>
  <c r="N4972" i="1"/>
  <c r="N4513" i="1"/>
  <c r="N824" i="1"/>
  <c r="N9535" i="1"/>
  <c r="N6386" i="1"/>
  <c r="N875" i="1"/>
  <c r="N5713" i="1"/>
  <c r="N2194" i="1"/>
  <c r="N288" i="1"/>
  <c r="N2195" i="1"/>
  <c r="N212" i="1"/>
  <c r="N7682" i="1"/>
  <c r="N9185" i="1"/>
  <c r="N7558" i="1"/>
  <c r="N3648" i="1"/>
  <c r="N7996" i="1"/>
  <c r="N3314" i="1"/>
  <c r="N1466" i="1"/>
  <c r="N6144" i="1"/>
  <c r="N2789" i="1"/>
  <c r="N8922" i="1"/>
  <c r="N937" i="1"/>
  <c r="N4598" i="1"/>
  <c r="N6835" i="1"/>
  <c r="N5216" i="1"/>
  <c r="N8335" i="1"/>
  <c r="N2740" i="1"/>
  <c r="N1203" i="1"/>
  <c r="N1276" i="1"/>
  <c r="N1787" i="1"/>
  <c r="N7450" i="1"/>
  <c r="N598" i="1"/>
  <c r="N7257" i="1"/>
  <c r="N4343" i="1"/>
  <c r="N5745" i="1"/>
  <c r="N6702" i="1"/>
  <c r="N6550" i="1"/>
  <c r="N2929" i="1"/>
  <c r="N6603" i="1"/>
  <c r="N2143" i="1"/>
  <c r="N1048" i="1"/>
  <c r="N482" i="1"/>
  <c r="N8145" i="1"/>
  <c r="N7319" i="1"/>
  <c r="N4973" i="1"/>
  <c r="N483" i="1"/>
  <c r="N8778" i="1"/>
  <c r="N9936" i="1"/>
  <c r="N7830" i="1"/>
  <c r="N242" i="1"/>
  <c r="N1724" i="1"/>
  <c r="N9759" i="1"/>
  <c r="N4488" i="1"/>
  <c r="N5588" i="1"/>
  <c r="N745" i="1"/>
  <c r="N9996" i="1"/>
  <c r="N9628" i="1"/>
  <c r="N2196" i="1"/>
  <c r="N5108" i="1"/>
  <c r="N1539" i="1"/>
  <c r="N1569" i="1"/>
  <c r="N3016" i="1"/>
  <c r="N5589" i="1"/>
  <c r="N577" i="1"/>
  <c r="N3110" i="1"/>
  <c r="N9463" i="1"/>
  <c r="N7189" i="1"/>
  <c r="N8539" i="1"/>
  <c r="N993" i="1"/>
  <c r="N2442" i="1"/>
  <c r="N1788" i="1"/>
  <c r="N8245" i="1"/>
  <c r="N3207" i="1"/>
  <c r="N7451" i="1"/>
  <c r="N2614" i="1"/>
  <c r="N3749" i="1"/>
  <c r="N4360" i="1"/>
  <c r="N6245" i="1"/>
  <c r="N4290" i="1"/>
  <c r="N8336" i="1"/>
  <c r="N4872" i="1"/>
  <c r="N4822" i="1"/>
  <c r="N1172" i="1"/>
  <c r="N4787" i="1"/>
  <c r="N5390" i="1"/>
  <c r="N9693" i="1"/>
  <c r="N7117" i="1"/>
  <c r="N8591" i="1"/>
  <c r="N4071" i="1"/>
  <c r="N795" i="1"/>
  <c r="N6777" i="1"/>
  <c r="N7881" i="1"/>
  <c r="N4197" i="1"/>
  <c r="N1388" i="1"/>
  <c r="N1173" i="1"/>
  <c r="N4252" i="1"/>
  <c r="N2046" i="1"/>
  <c r="N1299" i="1"/>
  <c r="N1327" i="1"/>
  <c r="N3050" i="1"/>
  <c r="N4198" i="1"/>
  <c r="N5255" i="1"/>
  <c r="N5413" i="1"/>
  <c r="N876" i="1"/>
  <c r="N4715" i="1"/>
  <c r="N5931" i="1"/>
  <c r="N8302" i="1"/>
  <c r="N6360" i="1"/>
  <c r="N877" i="1"/>
  <c r="N7697" i="1"/>
  <c r="N9298" i="1"/>
  <c r="N2488" i="1"/>
  <c r="N9090" i="1"/>
  <c r="N6214" i="1"/>
  <c r="N7222" i="1"/>
  <c r="N994" i="1"/>
  <c r="N3649" i="1"/>
  <c r="N9908" i="1"/>
  <c r="N1570" i="1"/>
  <c r="N8024" i="1"/>
  <c r="N1753" i="1"/>
  <c r="N1277" i="1"/>
  <c r="N9629" i="1"/>
  <c r="N1414" i="1"/>
  <c r="N6492" i="1"/>
  <c r="N548" i="1"/>
  <c r="N5082" i="1"/>
  <c r="N1348" i="1"/>
  <c r="N8923" i="1"/>
  <c r="N6039" i="1"/>
  <c r="N9413" i="1"/>
  <c r="N7943" i="1"/>
  <c r="N1821" i="1"/>
  <c r="N23" i="1"/>
  <c r="N4035" i="1"/>
  <c r="N2489" i="1"/>
  <c r="N7258" i="1"/>
  <c r="N7223" i="1"/>
  <c r="N4344" i="1"/>
  <c r="N7118" i="1"/>
  <c r="N7224" i="1"/>
  <c r="N9647" i="1"/>
  <c r="N721" i="1"/>
  <c r="N9414" i="1"/>
  <c r="N694" i="1"/>
  <c r="N6627" i="1"/>
  <c r="N3576" i="1"/>
  <c r="N2106" i="1"/>
  <c r="N1278" i="1"/>
  <c r="N3373" i="1"/>
  <c r="N2387" i="1"/>
  <c r="N8373" i="1"/>
  <c r="N6836" i="1"/>
  <c r="N1371" i="1"/>
  <c r="N6628" i="1"/>
  <c r="N9268" i="1"/>
  <c r="N599" i="1"/>
  <c r="N8403" i="1"/>
  <c r="N189" i="1"/>
  <c r="N905" i="1"/>
  <c r="N8642" i="1"/>
  <c r="N6521" i="1"/>
  <c r="N1822" i="1"/>
  <c r="N3809" i="1"/>
  <c r="N7532" i="1"/>
  <c r="N5953" i="1"/>
  <c r="N6814" i="1"/>
  <c r="N5829" i="1"/>
  <c r="N109" i="1"/>
  <c r="N6977" i="1"/>
  <c r="N1924" i="1"/>
  <c r="N825" i="1"/>
  <c r="N7944" i="1"/>
  <c r="N7628" i="1"/>
  <c r="N9319" i="1"/>
  <c r="N3608" i="1"/>
  <c r="N1415" i="1"/>
  <c r="N9091" i="1"/>
  <c r="N906" i="1"/>
  <c r="N9186" i="1"/>
  <c r="N6604" i="1"/>
  <c r="N5357" i="1"/>
  <c r="N8216" i="1"/>
  <c r="N6726" i="1"/>
  <c r="N289" i="1"/>
  <c r="N4919" i="1"/>
  <c r="N6361" i="1"/>
  <c r="N6040" i="1"/>
  <c r="N8374" i="1"/>
  <c r="N878" i="1"/>
  <c r="N1823" i="1"/>
  <c r="N7353" i="1"/>
  <c r="N6678" i="1"/>
  <c r="N9884" i="1"/>
  <c r="N2947" i="1"/>
  <c r="N5333" i="1"/>
  <c r="N8177" i="1"/>
  <c r="N695" i="1"/>
  <c r="N3017" i="1"/>
  <c r="N3750" i="1"/>
  <c r="N6455" i="1"/>
  <c r="N7320" i="1"/>
  <c r="N1148" i="1"/>
  <c r="N515" i="1"/>
  <c r="N6837" i="1"/>
  <c r="N3315" i="1"/>
  <c r="N3268" i="1"/>
  <c r="N5714" i="1"/>
  <c r="N4974" i="1"/>
  <c r="N7291" i="1"/>
  <c r="N6655" i="1"/>
  <c r="N5083" i="1"/>
  <c r="N9442" i="1"/>
  <c r="N5855" i="1"/>
  <c r="N7778" i="1"/>
  <c r="N398" i="1"/>
  <c r="N8801" i="1"/>
  <c r="N4199" i="1"/>
  <c r="N8115" i="1"/>
  <c r="N8592" i="1"/>
  <c r="N9885" i="1"/>
  <c r="N6916" i="1"/>
  <c r="N9415" i="1"/>
  <c r="N3018" i="1"/>
  <c r="N9092" i="1"/>
  <c r="N9858" i="1"/>
  <c r="N9997" i="1"/>
  <c r="N6007" i="1"/>
  <c r="N1571" i="1"/>
  <c r="N938" i="1"/>
  <c r="N9416" i="1"/>
  <c r="N3901" i="1"/>
  <c r="N6551" i="1"/>
  <c r="N1597" i="1"/>
  <c r="N9859" i="1"/>
  <c r="N7034" i="1"/>
  <c r="N8593" i="1"/>
  <c r="N1860" i="1"/>
  <c r="N2790" i="1"/>
  <c r="N3546" i="1"/>
  <c r="N2172" i="1"/>
  <c r="N3470" i="1"/>
  <c r="N8568" i="1"/>
  <c r="N578" i="1"/>
  <c r="N4130" i="1"/>
  <c r="N2443" i="1"/>
  <c r="N484" i="1"/>
  <c r="N6629" i="1"/>
  <c r="N6630" i="1"/>
  <c r="N8270" i="1"/>
  <c r="N6865" i="1"/>
  <c r="N2275" i="1"/>
  <c r="N8479" i="1"/>
  <c r="N5981" i="1"/>
  <c r="N1617" i="1"/>
  <c r="N5678" i="1"/>
  <c r="N9206" i="1"/>
  <c r="N7475" i="1"/>
  <c r="N1300" i="1"/>
  <c r="N8855" i="1"/>
  <c r="N370" i="1"/>
  <c r="N3547" i="1"/>
  <c r="N6427" i="1"/>
  <c r="N6727" i="1"/>
  <c r="N7779" i="1"/>
  <c r="N213" i="1"/>
  <c r="N579" i="1"/>
  <c r="N2741" i="1"/>
  <c r="N6246" i="1"/>
  <c r="N7354" i="1"/>
  <c r="N5771" i="1"/>
  <c r="N4489" i="1"/>
  <c r="N6247" i="1"/>
  <c r="N3751" i="1"/>
  <c r="N9815" i="1"/>
  <c r="N4200" i="1"/>
  <c r="N4848" i="1"/>
  <c r="N6631" i="1"/>
  <c r="N2226" i="1"/>
  <c r="N5715" i="1"/>
  <c r="N4201" i="1"/>
  <c r="N6119" i="1"/>
  <c r="N1127" i="1"/>
  <c r="N190" i="1"/>
  <c r="N9648" i="1"/>
  <c r="N6456" i="1"/>
  <c r="N1467" i="1"/>
  <c r="N5716" i="1"/>
  <c r="N4236" i="1"/>
  <c r="N399" i="1"/>
  <c r="N9674" i="1"/>
  <c r="N4253" i="1"/>
  <c r="N600" i="1"/>
  <c r="N7698" i="1"/>
  <c r="N3548" i="1"/>
  <c r="N3810" i="1"/>
  <c r="N8752" i="1"/>
  <c r="N9379" i="1"/>
  <c r="N9029" i="1"/>
  <c r="N4490" i="1"/>
  <c r="N191" i="1"/>
  <c r="N2791" i="1"/>
  <c r="N2388" i="1"/>
  <c r="N2987" i="1"/>
  <c r="N2080" i="1"/>
  <c r="N995" i="1"/>
  <c r="N4900" i="1"/>
  <c r="N4920" i="1"/>
  <c r="N8643" i="1"/>
  <c r="N1887" i="1"/>
  <c r="N7225" i="1"/>
  <c r="N7035" i="1"/>
  <c r="N4004" i="1"/>
  <c r="N6215" i="1"/>
  <c r="N2839" i="1"/>
  <c r="N3172" i="1"/>
  <c r="N24" i="1"/>
  <c r="N8594" i="1"/>
  <c r="N4975" i="1"/>
  <c r="N2689" i="1"/>
  <c r="N3173" i="1"/>
  <c r="N1328" i="1"/>
  <c r="N3134" i="1"/>
  <c r="N939" i="1"/>
  <c r="N79" i="1"/>
  <c r="N4162" i="1"/>
  <c r="N8823" i="1"/>
  <c r="N4788" i="1"/>
  <c r="N5982" i="1"/>
  <c r="N9649" i="1"/>
  <c r="N3079" i="1"/>
  <c r="N4944" i="1"/>
  <c r="N2227" i="1"/>
  <c r="N6679" i="1"/>
  <c r="N6216" i="1"/>
  <c r="N722" i="1"/>
  <c r="N8540" i="1"/>
  <c r="N3080" i="1"/>
  <c r="N9724" i="1"/>
  <c r="N3434" i="1"/>
  <c r="N2690" i="1"/>
  <c r="N7831" i="1"/>
  <c r="N4569" i="1"/>
  <c r="N1754" i="1"/>
  <c r="N3051" i="1"/>
  <c r="N8505" i="1"/>
  <c r="N1674" i="1"/>
  <c r="N7292" i="1"/>
  <c r="N8924" i="1"/>
  <c r="N2107" i="1"/>
  <c r="N9492" i="1"/>
  <c r="N3609" i="1"/>
  <c r="N1997" i="1"/>
  <c r="N3716" i="1"/>
  <c r="N6838" i="1"/>
  <c r="N3019" i="1"/>
  <c r="N9725" i="1"/>
  <c r="N7036" i="1"/>
  <c r="N1755" i="1"/>
  <c r="N2691" i="1"/>
  <c r="N9443" i="1"/>
  <c r="N1925" i="1"/>
  <c r="N7321" i="1"/>
  <c r="N3650" i="1"/>
  <c r="N3983" i="1"/>
  <c r="N460" i="1"/>
  <c r="N7226" i="1"/>
  <c r="N4291" i="1"/>
  <c r="N7004" i="1"/>
  <c r="N696" i="1"/>
  <c r="N697" i="1"/>
  <c r="N6941" i="1"/>
  <c r="N549" i="1"/>
  <c r="N2257" i="1"/>
  <c r="N4254" i="1"/>
  <c r="N1349" i="1"/>
  <c r="N7005" i="1"/>
  <c r="N4690" i="1"/>
  <c r="N9536" i="1"/>
  <c r="N371" i="1"/>
  <c r="N622" i="1"/>
  <c r="N5168" i="1"/>
  <c r="N1433" i="1"/>
  <c r="N6978" i="1"/>
  <c r="N826" i="1"/>
  <c r="N6979" i="1"/>
  <c r="N940" i="1"/>
  <c r="N6815" i="1"/>
  <c r="N3549" i="1"/>
  <c r="N9135" i="1"/>
  <c r="N6186" i="1"/>
  <c r="N1888" i="1"/>
  <c r="N2814" i="1"/>
  <c r="N6980" i="1"/>
  <c r="N6428" i="1"/>
  <c r="N2634" i="1"/>
  <c r="N3240" i="1"/>
  <c r="N516" i="1"/>
  <c r="N1695" i="1"/>
  <c r="N4691" i="1"/>
  <c r="N3135" i="1"/>
  <c r="N4716" i="1"/>
  <c r="N4005" i="1"/>
  <c r="N746" i="1"/>
  <c r="N6457" i="1"/>
  <c r="N8856" i="1"/>
  <c r="N6008" i="1"/>
  <c r="N2228" i="1"/>
  <c r="N5590" i="1"/>
  <c r="N3081" i="1"/>
  <c r="N9000" i="1"/>
  <c r="N1204" i="1"/>
  <c r="N8146" i="1"/>
  <c r="N4849" i="1"/>
  <c r="N2466" i="1"/>
  <c r="N9909" i="1"/>
  <c r="N4621" i="1"/>
  <c r="N7533" i="1"/>
  <c r="N8569" i="1"/>
  <c r="N6866" i="1"/>
  <c r="N5679" i="1"/>
  <c r="N8735" i="1"/>
  <c r="N8059" i="1"/>
  <c r="N8713" i="1"/>
  <c r="N263" i="1"/>
  <c r="N1756" i="1"/>
  <c r="N372" i="1"/>
  <c r="N9444" i="1"/>
  <c r="N9937" i="1"/>
  <c r="N8595" i="1"/>
  <c r="N7911" i="1"/>
  <c r="N3842" i="1"/>
  <c r="N7501" i="1"/>
  <c r="N5217" i="1"/>
  <c r="N6895" i="1"/>
  <c r="N485" i="1"/>
  <c r="N8570" i="1"/>
  <c r="N6120" i="1"/>
  <c r="N4542" i="1"/>
  <c r="N1618" i="1"/>
  <c r="N9246" i="1"/>
  <c r="N4457" i="1"/>
  <c r="N2588" i="1"/>
  <c r="N9247" i="1"/>
  <c r="N3752" i="1"/>
  <c r="N8451" i="1"/>
  <c r="N2815" i="1"/>
  <c r="N8949" i="1"/>
  <c r="N5358" i="1"/>
  <c r="N9207" i="1"/>
  <c r="N9417" i="1"/>
  <c r="N2258" i="1"/>
  <c r="N6387" i="1"/>
  <c r="N1024" i="1"/>
  <c r="N1696" i="1"/>
  <c r="N1540" i="1"/>
  <c r="N9760" i="1"/>
  <c r="N5256" i="1"/>
  <c r="N2229" i="1"/>
  <c r="N25" i="1"/>
  <c r="N7406" i="1"/>
  <c r="N5746" i="1"/>
  <c r="N4514" i="1"/>
  <c r="N1757" i="1"/>
  <c r="N1619" i="1"/>
  <c r="N9208" i="1"/>
  <c r="N7119" i="1"/>
  <c r="N1174" i="1"/>
  <c r="N3082" i="1"/>
  <c r="N2948" i="1"/>
  <c r="N2173" i="1"/>
  <c r="N3052" i="1"/>
  <c r="N3984" i="1"/>
  <c r="N5475" i="1"/>
  <c r="N7997" i="1"/>
  <c r="N7724" i="1"/>
  <c r="N461" i="1"/>
  <c r="N5830" i="1"/>
  <c r="N7322" i="1"/>
  <c r="N5444" i="1"/>
  <c r="N9030" i="1"/>
  <c r="N4163" i="1"/>
  <c r="N7006" i="1"/>
  <c r="N3811" i="1"/>
  <c r="N2635" i="1"/>
  <c r="N433" i="1"/>
  <c r="N5169" i="1"/>
  <c r="N4789" i="1"/>
  <c r="N9418" i="1"/>
  <c r="N2903" i="1"/>
  <c r="N6942" i="1"/>
  <c r="N9358" i="1"/>
  <c r="N9299" i="1"/>
  <c r="N2636" i="1"/>
  <c r="N996" i="1"/>
  <c r="N7699" i="1"/>
  <c r="N1099" i="1"/>
  <c r="N4759" i="1"/>
  <c r="N7725" i="1"/>
  <c r="N8571" i="1"/>
  <c r="N2930" i="1"/>
  <c r="N8480" i="1"/>
  <c r="N3610" i="1"/>
  <c r="N2589" i="1"/>
  <c r="N2416" i="1"/>
  <c r="N9968" i="1"/>
  <c r="N969" i="1"/>
  <c r="N8271" i="1"/>
  <c r="N2311" i="1"/>
  <c r="N9838" i="1"/>
  <c r="N3174" i="1"/>
  <c r="N4622" i="1"/>
  <c r="N4921" i="1"/>
  <c r="N8883" i="1"/>
  <c r="N8025" i="1"/>
  <c r="N5359" i="1"/>
  <c r="N4431" i="1"/>
  <c r="N1541" i="1"/>
  <c r="N3342" i="1"/>
  <c r="N5717" i="1"/>
  <c r="N4901" i="1"/>
  <c r="N2230" i="1"/>
  <c r="N400" i="1"/>
  <c r="N7429" i="1"/>
  <c r="N5276" i="1"/>
  <c r="N7355" i="1"/>
  <c r="N4570" i="1"/>
  <c r="N7603" i="1"/>
  <c r="N3208" i="1"/>
  <c r="N796" i="1"/>
  <c r="N4945" i="1"/>
  <c r="N1128" i="1"/>
  <c r="N4491" i="1"/>
  <c r="N3175" i="1"/>
  <c r="N5856" i="1"/>
  <c r="N8198" i="1"/>
  <c r="N9001" i="1"/>
  <c r="N1644" i="1"/>
  <c r="N1279" i="1"/>
  <c r="N1416" i="1"/>
  <c r="N2312" i="1"/>
  <c r="N9761" i="1"/>
  <c r="N264" i="1"/>
  <c r="N7293" i="1"/>
  <c r="N2417" i="1"/>
  <c r="N2871" i="1"/>
  <c r="N9493" i="1"/>
  <c r="N2949" i="1"/>
  <c r="N9781" i="1"/>
  <c r="N550" i="1"/>
  <c r="N4732" i="1"/>
  <c r="N1789" i="1"/>
  <c r="N6867" i="1"/>
  <c r="N827" i="1"/>
  <c r="N6778" i="1"/>
  <c r="N5257" i="1"/>
  <c r="N4571" i="1"/>
  <c r="N9445" i="1"/>
  <c r="N8116" i="1"/>
  <c r="N2231" i="1"/>
  <c r="N3867" i="1"/>
  <c r="N3053" i="1"/>
  <c r="N7629" i="1"/>
  <c r="N1620" i="1"/>
  <c r="N3932" i="1"/>
  <c r="N3410" i="1"/>
  <c r="N7190" i="1"/>
  <c r="N9860" i="1"/>
  <c r="N8026" i="1"/>
  <c r="N2197" i="1"/>
  <c r="N434" i="1"/>
  <c r="N1758" i="1"/>
  <c r="N9762" i="1"/>
  <c r="N9153" i="1"/>
  <c r="N2389" i="1"/>
  <c r="N2718" i="1"/>
  <c r="N3960" i="1"/>
  <c r="N315" i="1"/>
  <c r="N9782" i="1"/>
  <c r="N8337" i="1"/>
  <c r="N3020" i="1"/>
  <c r="N2904" i="1"/>
  <c r="N8884" i="1"/>
  <c r="N6097" i="1"/>
  <c r="N4543" i="1"/>
  <c r="N9248" i="1"/>
  <c r="N3471" i="1"/>
  <c r="N2490" i="1"/>
  <c r="N5445" i="1"/>
  <c r="N5718" i="1"/>
  <c r="N623" i="1"/>
  <c r="N2357" i="1"/>
  <c r="N1998" i="1"/>
  <c r="N2444" i="1"/>
  <c r="N9062" i="1"/>
  <c r="N3843" i="1"/>
  <c r="N8824" i="1"/>
  <c r="N4873" i="1"/>
  <c r="N9594" i="1"/>
  <c r="N1205" i="1"/>
  <c r="N2358" i="1"/>
  <c r="N8857" i="1"/>
  <c r="N7683" i="1"/>
  <c r="N7604" i="1"/>
  <c r="N5831" i="1"/>
  <c r="N3717" i="1"/>
  <c r="N7323" i="1"/>
  <c r="N9187" i="1"/>
  <c r="N4202" i="1"/>
  <c r="N373" i="1"/>
  <c r="N1861" i="1"/>
  <c r="N8695" i="1"/>
  <c r="N2931" i="1"/>
  <c r="N1759" i="1"/>
  <c r="N144" i="1"/>
  <c r="N8027" i="1"/>
  <c r="N1256" i="1"/>
  <c r="N9031" i="1"/>
  <c r="N1926" i="1"/>
  <c r="N5055" i="1"/>
  <c r="N1889" i="1"/>
  <c r="N5334" i="1"/>
  <c r="N3176" i="1"/>
  <c r="N4361" i="1"/>
  <c r="N4432" i="1"/>
  <c r="N7383" i="1"/>
  <c r="N1434" i="1"/>
  <c r="N2334" i="1"/>
  <c r="N8753" i="1"/>
  <c r="N8060" i="1"/>
  <c r="N5591" i="1"/>
  <c r="N8246" i="1"/>
  <c r="N6943" i="1"/>
  <c r="N7259" i="1"/>
  <c r="N1598" i="1"/>
  <c r="N7037" i="1"/>
  <c r="N1257" i="1"/>
  <c r="N3083" i="1"/>
  <c r="N8272" i="1"/>
  <c r="N3961" i="1"/>
  <c r="N7502" i="1"/>
  <c r="N5391" i="1"/>
  <c r="N6656" i="1"/>
  <c r="N9120" i="1"/>
  <c r="N9269" i="1"/>
  <c r="N9910" i="1"/>
  <c r="N9136" i="1"/>
  <c r="N9270" i="1"/>
  <c r="N2792" i="1"/>
  <c r="N3812" i="1"/>
  <c r="N1824" i="1"/>
  <c r="N6458" i="1"/>
  <c r="N8028" i="1"/>
  <c r="N5030" i="1"/>
  <c r="N2276" i="1"/>
  <c r="N4599" i="1"/>
  <c r="N2950" i="1"/>
  <c r="N6580" i="1"/>
  <c r="N1468" i="1"/>
  <c r="N4164" i="1"/>
  <c r="N7912" i="1"/>
  <c r="N7503" i="1"/>
  <c r="N7191" i="1"/>
  <c r="N9763" i="1"/>
  <c r="N7832" i="1"/>
  <c r="N517" i="1"/>
  <c r="N9380" i="1"/>
  <c r="N7407" i="1"/>
  <c r="N6276" i="1"/>
  <c r="N9561" i="1"/>
  <c r="N4874" i="1"/>
  <c r="N1599" i="1"/>
  <c r="N2491" i="1"/>
  <c r="N9861" i="1"/>
  <c r="N1149" i="1"/>
  <c r="N3680" i="1"/>
  <c r="N7089" i="1"/>
  <c r="N797" i="1"/>
  <c r="N698" i="1"/>
  <c r="N6429" i="1"/>
  <c r="N8404" i="1"/>
  <c r="N2081" i="1"/>
  <c r="N5031" i="1"/>
  <c r="N192" i="1"/>
  <c r="N7260" i="1"/>
  <c r="N3611" i="1"/>
  <c r="N5534" i="1"/>
  <c r="N2951" i="1"/>
  <c r="N4433" i="1"/>
  <c r="N8779" i="1"/>
  <c r="N3411" i="1"/>
  <c r="N5056" i="1"/>
  <c r="N3577" i="1"/>
  <c r="N1948" i="1"/>
  <c r="N6728" i="1"/>
  <c r="N26" i="1"/>
  <c r="N1675" i="1"/>
  <c r="N5277" i="1"/>
  <c r="N6816" i="1"/>
  <c r="N2024" i="1"/>
  <c r="N2952" i="1"/>
  <c r="N2953" i="1"/>
  <c r="N3435" i="1"/>
  <c r="N2768" i="1"/>
  <c r="N7430" i="1"/>
  <c r="N1542" i="1"/>
  <c r="N3844" i="1"/>
  <c r="N5258" i="1"/>
  <c r="N4434" i="1"/>
  <c r="N2390" i="1"/>
  <c r="N6145" i="1"/>
  <c r="N3374" i="1"/>
  <c r="N9137" i="1"/>
  <c r="N6839" i="1"/>
  <c r="N3902" i="1"/>
  <c r="N1725" i="1"/>
  <c r="N7630" i="1"/>
  <c r="N2816" i="1"/>
  <c r="N4922" i="1"/>
  <c r="N8117" i="1"/>
  <c r="N5592" i="1"/>
  <c r="N8303" i="1"/>
  <c r="N9464" i="1"/>
  <c r="N4435" i="1"/>
  <c r="N9446" i="1"/>
  <c r="N1258" i="1"/>
  <c r="N2590" i="1"/>
  <c r="N7431" i="1"/>
  <c r="N2591" i="1"/>
  <c r="N9694" i="1"/>
  <c r="N1890" i="1"/>
  <c r="N5057" i="1"/>
  <c r="N9911" i="1"/>
  <c r="N2232" i="1"/>
  <c r="N193" i="1"/>
  <c r="N9320" i="1"/>
  <c r="N5561" i="1"/>
  <c r="N5983" i="1"/>
  <c r="N2198" i="1"/>
  <c r="N7833" i="1"/>
  <c r="N6605" i="1"/>
  <c r="N3550" i="1"/>
  <c r="N4823" i="1"/>
  <c r="N3868" i="1"/>
  <c r="N6779" i="1"/>
  <c r="N6277" i="1"/>
  <c r="N8405" i="1"/>
  <c r="N3177" i="1"/>
  <c r="N1927" i="1"/>
  <c r="N3111" i="1"/>
  <c r="N6522" i="1"/>
  <c r="N6009" i="1"/>
  <c r="N6248" i="1"/>
  <c r="N9381" i="1"/>
  <c r="N9515" i="1"/>
  <c r="N2047" i="1"/>
  <c r="N9886" i="1"/>
  <c r="N6944" i="1"/>
  <c r="N6523" i="1"/>
  <c r="N941" i="1"/>
  <c r="N9675" i="1"/>
  <c r="N1621" i="1"/>
  <c r="N4515" i="1"/>
  <c r="N8885" i="1"/>
  <c r="N5653" i="1"/>
  <c r="N7945" i="1"/>
  <c r="N4165" i="1"/>
  <c r="N1825" i="1"/>
  <c r="N828" i="1"/>
  <c r="N8950" i="1"/>
  <c r="N997" i="1"/>
  <c r="N1175" i="1"/>
  <c r="N1891" i="1"/>
  <c r="N2492" i="1"/>
  <c r="N7913" i="1"/>
  <c r="N3343" i="1"/>
  <c r="N3209" i="1"/>
  <c r="N80" i="1"/>
  <c r="N907" i="1"/>
  <c r="N194" i="1"/>
  <c r="N7834" i="1"/>
  <c r="N145" i="1"/>
  <c r="N1622" i="1"/>
  <c r="N9537" i="1"/>
  <c r="N6158" i="1"/>
  <c r="N8217" i="1"/>
  <c r="N4316" i="1"/>
  <c r="N3578" i="1"/>
  <c r="N4623" i="1"/>
  <c r="N7605" i="1"/>
  <c r="N4104" i="1"/>
  <c r="N2561" i="1"/>
  <c r="N7882" i="1"/>
  <c r="N8061" i="1"/>
  <c r="N7432" i="1"/>
  <c r="N8218" i="1"/>
  <c r="N9695" i="1"/>
  <c r="N7261" i="1"/>
  <c r="N4458" i="1"/>
  <c r="N8951" i="1"/>
  <c r="N4036" i="1"/>
  <c r="N2988" i="1"/>
  <c r="N2174" i="1"/>
  <c r="N4436" i="1"/>
  <c r="N5908" i="1"/>
  <c r="N3845" i="1"/>
  <c r="N1826" i="1"/>
  <c r="N7356" i="1"/>
  <c r="N401" i="1"/>
  <c r="N4437" i="1"/>
  <c r="N3472" i="1"/>
  <c r="N4203" i="1"/>
  <c r="N4166" i="1"/>
  <c r="N6146" i="1"/>
  <c r="N374" i="1"/>
  <c r="N7795" i="1"/>
  <c r="N2905" i="1"/>
  <c r="N7090" i="1"/>
  <c r="N3612" i="1"/>
  <c r="N8304" i="1"/>
  <c r="N3436" i="1"/>
  <c r="N9912" i="1"/>
  <c r="N5032" i="1"/>
  <c r="N7559" i="1"/>
  <c r="N2592" i="1"/>
  <c r="N3473" i="1"/>
  <c r="N3651" i="1"/>
  <c r="N7606" i="1"/>
  <c r="N6552" i="1"/>
  <c r="N6308" i="1"/>
  <c r="N9188" i="1"/>
  <c r="N290" i="1"/>
  <c r="N4850" i="1"/>
  <c r="N1519" i="1"/>
  <c r="N7534" i="1"/>
  <c r="N8029" i="1"/>
  <c r="N7433" i="1"/>
  <c r="N4362" i="1"/>
  <c r="N9538" i="1"/>
  <c r="N4492" i="1"/>
  <c r="N5360" i="1"/>
  <c r="N3681" i="1"/>
  <c r="N3210" i="1"/>
  <c r="N5505" i="1"/>
  <c r="N6703" i="1"/>
  <c r="N6945" i="1"/>
  <c r="N3289" i="1"/>
  <c r="N3112" i="1"/>
  <c r="N4493" i="1"/>
  <c r="N195" i="1"/>
  <c r="N9839" i="1"/>
  <c r="N3813" i="1"/>
  <c r="N1176" i="1"/>
  <c r="N8429" i="1"/>
  <c r="N6278" i="1"/>
  <c r="N4572" i="1"/>
  <c r="N942" i="1"/>
  <c r="N7857" i="1"/>
  <c r="N5506" i="1"/>
  <c r="N5954" i="1"/>
  <c r="N4131" i="1"/>
  <c r="N3551" i="1"/>
  <c r="N6780" i="1"/>
  <c r="N7914" i="1"/>
  <c r="N7062" i="1"/>
  <c r="N3500" i="1"/>
  <c r="N7166" i="1"/>
  <c r="N4544" i="1"/>
  <c r="N2719" i="1"/>
  <c r="N5218" i="1"/>
  <c r="N4516" i="1"/>
  <c r="N7357" i="1"/>
  <c r="N1790" i="1"/>
  <c r="N2692" i="1"/>
  <c r="N3869" i="1"/>
  <c r="N1520" i="1"/>
  <c r="N3520" i="1"/>
  <c r="N2562" i="1"/>
  <c r="N8858" i="1"/>
  <c r="N908" i="1"/>
  <c r="N2048" i="1"/>
  <c r="N1791" i="1"/>
  <c r="N3962" i="1"/>
  <c r="N2793" i="1"/>
  <c r="N3613" i="1"/>
  <c r="N8825" i="1"/>
  <c r="N8062" i="1"/>
  <c r="N3777" i="1"/>
  <c r="N1469" i="1"/>
  <c r="N6553" i="1"/>
  <c r="N4255" i="1"/>
  <c r="N214" i="1"/>
  <c r="N4167" i="1"/>
  <c r="N2817" i="1"/>
  <c r="N8596" i="1"/>
  <c r="N8736" i="1"/>
  <c r="N1417" i="1"/>
  <c r="N7192" i="1"/>
  <c r="N1232" i="1"/>
  <c r="N4824" i="1"/>
  <c r="N7091" i="1"/>
  <c r="N5630" i="1"/>
  <c r="N3211" i="1"/>
  <c r="N9032" i="1"/>
  <c r="N3054" i="1"/>
  <c r="N1025" i="1"/>
  <c r="N8090" i="1"/>
  <c r="N2335" i="1"/>
  <c r="N6657" i="1"/>
  <c r="N8375" i="1"/>
  <c r="N8696" i="1"/>
  <c r="N6279" i="1"/>
  <c r="N3241" i="1"/>
  <c r="N8662" i="1"/>
  <c r="N1862" i="1"/>
  <c r="N4406" i="1"/>
  <c r="N7883" i="1"/>
  <c r="N243" i="1"/>
  <c r="N8376" i="1"/>
  <c r="N9154" i="1"/>
  <c r="N27" i="1"/>
  <c r="N1492" i="1"/>
  <c r="N1572" i="1"/>
  <c r="N2872" i="1"/>
  <c r="N5278" i="1"/>
  <c r="N9419" i="1"/>
  <c r="N1760" i="1"/>
  <c r="N5593" i="1"/>
  <c r="N7796" i="1"/>
  <c r="N5279" i="1"/>
  <c r="N8430" i="1"/>
  <c r="N5196" i="1"/>
  <c r="N2049" i="1"/>
  <c r="N1645" i="1"/>
  <c r="N2445" i="1"/>
  <c r="N2175" i="1"/>
  <c r="N7324" i="1"/>
  <c r="N6362" i="1"/>
  <c r="N8147" i="1"/>
  <c r="N2563" i="1"/>
  <c r="N1863" i="1"/>
  <c r="N8506" i="1"/>
  <c r="N8273" i="1"/>
  <c r="N4132" i="1"/>
  <c r="N1100" i="1"/>
  <c r="N9033" i="1"/>
  <c r="N9063" i="1"/>
  <c r="N6524" i="1"/>
  <c r="N9002" i="1"/>
  <c r="N2336" i="1"/>
  <c r="N624" i="1"/>
  <c r="N9420" i="1"/>
  <c r="N8118" i="1"/>
  <c r="N8199" i="1"/>
  <c r="N9209" i="1"/>
  <c r="N8274" i="1"/>
  <c r="N8902" i="1"/>
  <c r="N4256" i="1"/>
  <c r="N6388" i="1"/>
  <c r="N28" i="1"/>
  <c r="N5984" i="1"/>
  <c r="N8859" i="1"/>
  <c r="N6249" i="1"/>
  <c r="N1972" i="1"/>
  <c r="N9321" i="1"/>
  <c r="N8541" i="1"/>
  <c r="N5772" i="1"/>
  <c r="N1827" i="1"/>
  <c r="N9465" i="1"/>
  <c r="N4946" i="1"/>
  <c r="N2446" i="1"/>
  <c r="N1973" i="1"/>
  <c r="N8780" i="1"/>
  <c r="N2418" i="1"/>
  <c r="N6430" i="1"/>
  <c r="N265" i="1"/>
  <c r="N8663" i="1"/>
  <c r="N7700" i="1"/>
  <c r="N9862" i="1"/>
  <c r="N2233" i="1"/>
  <c r="N9300" i="1"/>
  <c r="N1418" i="1"/>
  <c r="N81" i="1"/>
  <c r="N669" i="1"/>
  <c r="N5335" i="1"/>
  <c r="N1026" i="1"/>
  <c r="N1999" i="1"/>
  <c r="N7964" i="1"/>
  <c r="N5392" i="1"/>
  <c r="N9913" i="1"/>
  <c r="N2050" i="1"/>
  <c r="N9783" i="1"/>
  <c r="N5058" i="1"/>
  <c r="N9516" i="1"/>
  <c r="N2873" i="1"/>
  <c r="N7560" i="1"/>
  <c r="N3985" i="1"/>
  <c r="N9189" i="1"/>
  <c r="N4459" i="1"/>
  <c r="N29" i="1"/>
  <c r="N4387" i="1"/>
  <c r="N3021" i="1"/>
  <c r="N7145" i="1"/>
  <c r="N3986" i="1"/>
  <c r="N110" i="1"/>
  <c r="N5033" i="1"/>
  <c r="N5005" i="1"/>
  <c r="N339" i="1"/>
  <c r="N8219" i="1"/>
  <c r="N6340" i="1"/>
  <c r="N215" i="1"/>
  <c r="N7262" i="1"/>
  <c r="N3344" i="1"/>
  <c r="N2989" i="1"/>
  <c r="N2144" i="1"/>
  <c r="N551" i="1"/>
  <c r="N8542" i="1"/>
  <c r="N3501" i="1"/>
  <c r="N4105" i="1"/>
  <c r="N2769" i="1"/>
  <c r="N7751" i="1"/>
  <c r="N7227" i="1"/>
  <c r="N8597" i="1"/>
  <c r="N5535" i="1"/>
  <c r="N8481" i="1"/>
  <c r="N5857" i="1"/>
  <c r="N6250" i="1"/>
  <c r="N8903" i="1"/>
  <c r="N3178" i="1"/>
  <c r="N3753" i="1"/>
  <c r="N7965" i="1"/>
  <c r="N7263" i="1"/>
  <c r="N4573" i="1"/>
  <c r="N5336" i="1"/>
  <c r="N879" i="1"/>
  <c r="N4257" i="1"/>
  <c r="N3987" i="1"/>
  <c r="N7631" i="1"/>
  <c r="N1697" i="1"/>
  <c r="N5631" i="1"/>
  <c r="N1949" i="1"/>
  <c r="N1573" i="1"/>
  <c r="N2199" i="1"/>
  <c r="N670" i="1"/>
  <c r="N5536" i="1"/>
  <c r="N4204" i="1"/>
  <c r="N462" i="1"/>
  <c r="N5059" i="1"/>
  <c r="N4624" i="1"/>
  <c r="N3437" i="1"/>
  <c r="N1350" i="1"/>
  <c r="N4947" i="1"/>
  <c r="N8826" i="1"/>
  <c r="N9382" i="1"/>
  <c r="N2200" i="1"/>
  <c r="N7476" i="1"/>
  <c r="N9676" i="1"/>
  <c r="N4733" i="1"/>
  <c r="N723" i="1"/>
  <c r="N6896" i="1"/>
  <c r="N1470" i="1"/>
  <c r="N5476" i="1"/>
  <c r="N7228" i="1"/>
  <c r="N6946" i="1"/>
  <c r="N5219" i="1"/>
  <c r="N4460" i="1"/>
  <c r="N9784" i="1"/>
  <c r="N8925" i="1"/>
  <c r="N2359" i="1"/>
  <c r="N3502" i="1"/>
  <c r="N6098" i="1"/>
  <c r="N6431" i="1"/>
  <c r="N1950" i="1"/>
  <c r="N3316" i="1"/>
  <c r="N164" i="1"/>
  <c r="N6554" i="1"/>
  <c r="N8305" i="1"/>
  <c r="N7701" i="1"/>
  <c r="N5034" i="1"/>
  <c r="N9421" i="1"/>
  <c r="N2313" i="1"/>
  <c r="N3290" i="1"/>
  <c r="N4438" i="1"/>
  <c r="N7579" i="1"/>
  <c r="N5893" i="1"/>
  <c r="N6555" i="1"/>
  <c r="N6459" i="1"/>
  <c r="N9785" i="1"/>
  <c r="N5858" i="1"/>
  <c r="N1471" i="1"/>
  <c r="N4345" i="1"/>
  <c r="N5719" i="1"/>
  <c r="N5654" i="1"/>
  <c r="N8119" i="1"/>
  <c r="N463" i="1"/>
  <c r="N6493" i="1"/>
  <c r="N8754" i="1"/>
  <c r="N2493" i="1"/>
  <c r="N7120" i="1"/>
  <c r="N8306" i="1"/>
  <c r="N5859" i="1"/>
  <c r="N4072" i="1"/>
  <c r="N8338" i="1"/>
  <c r="N7998" i="1"/>
  <c r="N3345" i="1"/>
  <c r="N4037" i="1"/>
  <c r="N1101" i="1"/>
  <c r="N5932" i="1"/>
  <c r="N9064" i="1"/>
  <c r="N8431" i="1"/>
  <c r="N3778" i="1"/>
  <c r="N4205" i="1"/>
  <c r="N625" i="1"/>
  <c r="N3652" i="1"/>
  <c r="N8926" i="1"/>
  <c r="N464" i="1"/>
  <c r="N4292" i="1"/>
  <c r="N8507" i="1"/>
  <c r="N5414" i="1"/>
  <c r="N1600" i="1"/>
  <c r="N1828" i="1"/>
  <c r="N6556" i="1"/>
  <c r="N5955" i="1"/>
  <c r="N8664" i="1"/>
  <c r="N4734" i="1"/>
  <c r="N7658" i="1"/>
  <c r="N8904" i="1"/>
  <c r="N4545" i="1"/>
  <c r="N7264" i="1"/>
  <c r="N8860" i="1"/>
  <c r="N4717" i="1"/>
  <c r="N552" i="1"/>
  <c r="N4206" i="1"/>
  <c r="N8482" i="1"/>
  <c r="N4659" i="1"/>
  <c r="N3870" i="1"/>
  <c r="N3438" i="1"/>
  <c r="N8307" i="1"/>
  <c r="N2419" i="1"/>
  <c r="N2176" i="1"/>
  <c r="N7780" i="1"/>
  <c r="N943" i="1"/>
  <c r="N4006" i="1"/>
  <c r="N8927" i="1"/>
  <c r="N6840" i="1"/>
  <c r="N316" i="1"/>
  <c r="N699" i="1"/>
  <c r="N435" i="1"/>
  <c r="N8178" i="1"/>
  <c r="N5933" i="1"/>
  <c r="N998" i="1"/>
  <c r="N3179" i="1"/>
  <c r="N8781" i="1"/>
  <c r="N580" i="1"/>
  <c r="N2467" i="1"/>
  <c r="N9065" i="1"/>
  <c r="N6063" i="1"/>
  <c r="N5909" i="1"/>
  <c r="N7193" i="1"/>
  <c r="N1435" i="1"/>
  <c r="N4346" i="1"/>
  <c r="N3754" i="1"/>
  <c r="N8148" i="1"/>
  <c r="N6494" i="1"/>
  <c r="N4439" i="1"/>
  <c r="N4875" i="1"/>
  <c r="N4692" i="1"/>
  <c r="N2000" i="1"/>
  <c r="N1676" i="1"/>
  <c r="N2082" i="1"/>
  <c r="N9466" i="1"/>
  <c r="N2742" i="1"/>
  <c r="N3814" i="1"/>
  <c r="N4038" i="1"/>
  <c r="N8737" i="1"/>
  <c r="N9650" i="1"/>
  <c r="N1521" i="1"/>
  <c r="N216" i="1"/>
  <c r="N6341" i="1"/>
  <c r="N6557" i="1"/>
  <c r="N5415" i="1"/>
  <c r="N7294" i="1"/>
  <c r="N5655" i="1"/>
  <c r="N7726" i="1"/>
  <c r="N8644" i="1"/>
  <c r="N8697" i="1"/>
  <c r="N944" i="1"/>
  <c r="N1206" i="1"/>
  <c r="N5720" i="1"/>
  <c r="N4574" i="1"/>
  <c r="N1177" i="1"/>
  <c r="N7607" i="1"/>
  <c r="N909" i="1"/>
  <c r="N1076" i="1"/>
  <c r="N5721" i="1"/>
  <c r="N7408" i="1"/>
  <c r="N5860" i="1"/>
  <c r="N7561" i="1"/>
  <c r="N4546" i="1"/>
  <c r="N4625" i="1"/>
  <c r="N3317" i="1"/>
  <c r="N1280" i="1"/>
  <c r="N2337" i="1"/>
  <c r="N7752" i="1"/>
  <c r="N266" i="1"/>
  <c r="N4790" i="1"/>
  <c r="N375" i="1"/>
  <c r="N1792" i="1"/>
  <c r="N3579" i="1"/>
  <c r="N2932" i="1"/>
  <c r="N601" i="1"/>
  <c r="N3291" i="1"/>
  <c r="N2145" i="1"/>
  <c r="N9786" i="1"/>
  <c r="N626" i="1"/>
  <c r="N671" i="1"/>
  <c r="N6309" i="1"/>
  <c r="N8120" i="1"/>
  <c r="N2933" i="1"/>
  <c r="N9938" i="1"/>
  <c r="N3439" i="1"/>
  <c r="N5280" i="1"/>
  <c r="N3580" i="1"/>
  <c r="N7063" i="1"/>
  <c r="N244" i="1"/>
  <c r="N8952" i="1"/>
  <c r="N4207" i="1"/>
  <c r="N1436" i="1"/>
  <c r="N5361" i="1"/>
  <c r="N8030" i="1"/>
  <c r="N6868" i="1"/>
  <c r="N3815" i="1"/>
  <c r="N880" i="1"/>
  <c r="N165" i="1"/>
  <c r="N1951" i="1"/>
  <c r="N771" i="1"/>
  <c r="N4626" i="1"/>
  <c r="N5773" i="1"/>
  <c r="N436" i="1"/>
  <c r="N9595" i="1"/>
  <c r="N910" i="1"/>
  <c r="N1974" i="1"/>
  <c r="N2794" i="1"/>
  <c r="N2906" i="1"/>
  <c r="N146" i="1"/>
  <c r="N7562" i="1"/>
  <c r="N1574" i="1"/>
  <c r="N7477" i="1"/>
  <c r="N8827" i="1"/>
  <c r="N3963" i="1"/>
  <c r="N3933" i="1"/>
  <c r="N9939" i="1"/>
  <c r="N1726" i="1"/>
  <c r="N8091" i="1"/>
  <c r="N3581" i="1"/>
  <c r="N9764" i="1"/>
  <c r="N9914" i="1"/>
  <c r="N2468" i="1"/>
  <c r="N4106" i="1"/>
  <c r="N6280" i="1"/>
  <c r="N1437" i="1"/>
  <c r="N6251" i="1"/>
  <c r="N8714" i="1"/>
  <c r="N2201" i="1"/>
  <c r="N9726" i="1"/>
  <c r="N3084" i="1"/>
  <c r="N6217" i="1"/>
  <c r="N2874" i="1"/>
  <c r="N4363" i="1"/>
  <c r="N8828" i="1"/>
  <c r="N1543" i="1"/>
  <c r="N970" i="1"/>
  <c r="N5774" i="1"/>
  <c r="N2025" i="1"/>
  <c r="N2146" i="1"/>
  <c r="N1575" i="1"/>
  <c r="N9696" i="1"/>
  <c r="N2615" i="1"/>
  <c r="N3964" i="1"/>
  <c r="N4600" i="1"/>
  <c r="N267" i="1"/>
  <c r="N6010" i="1"/>
  <c r="N9940" i="1"/>
  <c r="N6187" i="1"/>
  <c r="N5109" i="1"/>
  <c r="N1233" i="1"/>
  <c r="N3614" i="1"/>
  <c r="N2770" i="1"/>
  <c r="N3292" i="1"/>
  <c r="N2840" i="1"/>
  <c r="N6064" i="1"/>
  <c r="N1389" i="1"/>
  <c r="N2954" i="1"/>
  <c r="N9003" i="1"/>
  <c r="N3375" i="1"/>
  <c r="N3615" i="1"/>
  <c r="N486" i="1"/>
  <c r="N5337" i="1"/>
  <c r="N881" i="1"/>
  <c r="N268" i="1"/>
  <c r="N9359" i="1"/>
  <c r="N518" i="1"/>
  <c r="N9998" i="1"/>
  <c r="N6218" i="1"/>
  <c r="N7797" i="1"/>
  <c r="N6159" i="1"/>
  <c r="N8308" i="1"/>
  <c r="N3934" i="1"/>
  <c r="N9887" i="1"/>
  <c r="N8645" i="1"/>
  <c r="N5801" i="1"/>
  <c r="N2841" i="1"/>
  <c r="N2990" i="1"/>
  <c r="N829" i="1"/>
  <c r="N6817" i="1"/>
  <c r="N3552" i="1"/>
  <c r="N8309" i="1"/>
  <c r="N6252" i="1"/>
  <c r="N6781" i="1"/>
  <c r="N2526" i="1"/>
  <c r="N9941" i="1"/>
  <c r="N9651" i="1"/>
  <c r="N9562" i="1"/>
  <c r="N5281" i="1"/>
  <c r="N672" i="1"/>
  <c r="N6408" i="1"/>
  <c r="N3816" i="1"/>
  <c r="N6729" i="1"/>
  <c r="N2177" i="1"/>
  <c r="N3871" i="1"/>
  <c r="N2795" i="1"/>
  <c r="N57" i="1"/>
  <c r="N6310" i="1"/>
  <c r="N4851" i="1"/>
  <c r="N7265" i="1"/>
  <c r="N581" i="1"/>
  <c r="N5562" i="1"/>
  <c r="N1761" i="1"/>
  <c r="N5282" i="1"/>
  <c r="N1762" i="1"/>
  <c r="N2277" i="1"/>
  <c r="N5035" i="1"/>
  <c r="N7966" i="1"/>
  <c r="N8508" i="1"/>
  <c r="N3988" i="1"/>
  <c r="N1390" i="1"/>
  <c r="N2338" i="1"/>
  <c r="N7915" i="1"/>
  <c r="N2527" i="1"/>
  <c r="N3346" i="1"/>
  <c r="N7632" i="1"/>
  <c r="N7858" i="1"/>
  <c r="N6041" i="1"/>
  <c r="N5259" i="1"/>
  <c r="N2108" i="1"/>
  <c r="N1049" i="1"/>
  <c r="N3376" i="1"/>
  <c r="N6121" i="1"/>
  <c r="N5302" i="1"/>
  <c r="N4718" i="1"/>
  <c r="N9190" i="1"/>
  <c r="N999" i="1"/>
  <c r="N9888" i="1"/>
  <c r="N772" i="1"/>
  <c r="N6748" i="1"/>
  <c r="N4133" i="1"/>
  <c r="N1522" i="1"/>
  <c r="N1493" i="1"/>
  <c r="N5362" i="1"/>
  <c r="N3412" i="1"/>
  <c r="N519" i="1"/>
  <c r="N3553" i="1"/>
  <c r="N4388" i="1"/>
  <c r="N1864" i="1"/>
  <c r="N5861" i="1"/>
  <c r="N8861" i="1"/>
  <c r="N8802" i="1"/>
  <c r="N5722" i="1"/>
  <c r="N945" i="1"/>
  <c r="N1077" i="1"/>
  <c r="N5507" i="1"/>
  <c r="N3582" i="1"/>
  <c r="N9677" i="1"/>
  <c r="N6042" i="1"/>
  <c r="N245" i="1"/>
  <c r="N9999" i="1"/>
  <c r="N2637" i="1"/>
  <c r="N6409" i="1"/>
  <c r="N4627" i="1"/>
  <c r="N6749" i="1"/>
  <c r="N8829" i="1"/>
  <c r="N7325" i="1"/>
  <c r="N1391" i="1"/>
  <c r="N911" i="1"/>
  <c r="N3136" i="1"/>
  <c r="N1763" i="1"/>
  <c r="N7727" i="1"/>
  <c r="N9155" i="1"/>
  <c r="N7608" i="1"/>
  <c r="N4852" i="1"/>
  <c r="N3318" i="1"/>
  <c r="N8886" i="1"/>
  <c r="N7609" i="1"/>
  <c r="N602" i="1"/>
  <c r="N1150" i="1"/>
  <c r="N582" i="1"/>
  <c r="N4976" i="1"/>
  <c r="N2638" i="1"/>
  <c r="N2693" i="1"/>
  <c r="N1829" i="1"/>
  <c r="N6581" i="1"/>
  <c r="N4876" i="1"/>
  <c r="N3583" i="1"/>
  <c r="N1129" i="1"/>
  <c r="N2875" i="1"/>
  <c r="N1793" i="1"/>
  <c r="N3846" i="1"/>
  <c r="N2771" i="1"/>
  <c r="N4494" i="1"/>
  <c r="N9727" i="1"/>
  <c r="N487" i="1"/>
  <c r="N9191" i="1"/>
  <c r="N8452" i="1"/>
  <c r="N1050" i="1"/>
  <c r="N1151" i="1"/>
  <c r="N5136" i="1"/>
  <c r="N5363" i="1"/>
  <c r="N4660" i="1"/>
  <c r="N7434" i="1"/>
  <c r="N8646" i="1"/>
  <c r="N7859" i="1"/>
  <c r="N8092" i="1"/>
  <c r="N8310" i="1"/>
  <c r="N9138" i="1"/>
  <c r="N8803" i="1"/>
  <c r="N9383" i="1"/>
  <c r="N2955" i="1"/>
  <c r="N5303" i="1"/>
  <c r="N5747" i="1"/>
  <c r="N2178" i="1"/>
  <c r="N9889" i="1"/>
  <c r="N4389" i="1"/>
  <c r="N1794" i="1"/>
  <c r="N5446" i="1"/>
  <c r="N627" i="1"/>
  <c r="N7295" i="1"/>
  <c r="N4547" i="1"/>
  <c r="N2720" i="1"/>
  <c r="N8928" i="1"/>
  <c r="N673" i="1"/>
  <c r="N9652" i="1"/>
  <c r="N9678" i="1"/>
  <c r="N6043" i="1"/>
  <c r="N8953" i="1"/>
  <c r="N7504" i="1"/>
  <c r="N4760" i="1"/>
  <c r="N8483" i="1"/>
  <c r="N8377" i="1"/>
  <c r="N798" i="1"/>
  <c r="N9942" i="1"/>
  <c r="N9969" i="1"/>
  <c r="N1830" i="1"/>
  <c r="N6658" i="1"/>
  <c r="N4601" i="1"/>
  <c r="N4208" i="1"/>
  <c r="N8275" i="1"/>
  <c r="N6363" i="1"/>
  <c r="N6219" i="1"/>
  <c r="N7884" i="1"/>
  <c r="N674" i="1"/>
  <c r="N7358" i="1"/>
  <c r="N5338" i="1"/>
  <c r="N2876" i="1"/>
  <c r="N340" i="1"/>
  <c r="N6917" i="1"/>
  <c r="N4364" i="1"/>
  <c r="N5594" i="1"/>
  <c r="N5632" i="1"/>
  <c r="N2842" i="1"/>
  <c r="N7326" i="1"/>
  <c r="N3180" i="1"/>
  <c r="N6011" i="1"/>
  <c r="N1795" i="1"/>
  <c r="N3682" i="1"/>
  <c r="N82" i="1"/>
  <c r="N9596" i="1"/>
  <c r="N8572" i="1"/>
  <c r="N6311" i="1"/>
  <c r="N2259" i="1"/>
  <c r="N5633" i="1"/>
  <c r="N6897" i="1"/>
  <c r="N2818" i="1"/>
  <c r="N5537" i="1"/>
  <c r="N5220" i="1"/>
  <c r="N1796" i="1"/>
  <c r="N4791" i="1"/>
  <c r="N5538" i="1"/>
  <c r="N341" i="1"/>
  <c r="N8598" i="1"/>
  <c r="N8804" i="1"/>
  <c r="N3212" i="1"/>
  <c r="N6750" i="1"/>
  <c r="N6632" i="1"/>
  <c r="N4792" i="1"/>
  <c r="N7146" i="1"/>
  <c r="N2109" i="1"/>
  <c r="N1438" i="1"/>
  <c r="N1234" i="1"/>
  <c r="N1727" i="1"/>
  <c r="N7452" i="1"/>
  <c r="N4209" i="1"/>
  <c r="N6869" i="1"/>
  <c r="N7798" i="1"/>
  <c r="N7167" i="1"/>
  <c r="N6432" i="1"/>
  <c r="N9653" i="1"/>
  <c r="N4039" i="1"/>
  <c r="N8509" i="1"/>
  <c r="N6782" i="1"/>
  <c r="N6659" i="1"/>
  <c r="N5985" i="1"/>
  <c r="N1419" i="1"/>
  <c r="N4735" i="1"/>
  <c r="N4661" i="1"/>
  <c r="N628" i="1"/>
  <c r="N5656" i="1"/>
  <c r="N8276" i="1"/>
  <c r="N3521" i="1"/>
  <c r="N5986" i="1"/>
  <c r="N6818" i="1"/>
  <c r="N3269" i="1"/>
  <c r="N8378" i="1"/>
  <c r="N3319" i="1"/>
  <c r="N3413" i="1"/>
  <c r="N83" i="1"/>
  <c r="N6704" i="1"/>
  <c r="N6188" i="1"/>
  <c r="N7535" i="1"/>
  <c r="N2564" i="1"/>
  <c r="N2469" i="1"/>
  <c r="N2877" i="1"/>
  <c r="N4237" i="1"/>
  <c r="N4210" i="1"/>
  <c r="N5260" i="1"/>
  <c r="N9890" i="1"/>
  <c r="N5110" i="1"/>
  <c r="N5680" i="1"/>
  <c r="N3872" i="1"/>
  <c r="N6819" i="1"/>
  <c r="N30" i="1"/>
  <c r="N3113" i="1"/>
  <c r="N1698" i="1"/>
  <c r="N8277" i="1"/>
  <c r="N8339" i="1"/>
  <c r="N583" i="1"/>
  <c r="N2772" i="1"/>
  <c r="N5477" i="1"/>
  <c r="N5221" i="1"/>
  <c r="N5910" i="1"/>
  <c r="N9891" i="1"/>
  <c r="N1472" i="1"/>
  <c r="N9384" i="1"/>
  <c r="N8200" i="1"/>
  <c r="N8311" i="1"/>
  <c r="N5956" i="1"/>
  <c r="N2843" i="1"/>
  <c r="N2528" i="1"/>
  <c r="N7916" i="1"/>
  <c r="N700" i="1"/>
  <c r="N9156" i="1"/>
  <c r="N1494" i="1"/>
  <c r="N5681" i="1"/>
  <c r="N7478" i="1"/>
  <c r="N4258" i="1"/>
  <c r="N629" i="1"/>
  <c r="N269" i="1"/>
  <c r="N8805" i="1"/>
  <c r="N5304" i="1"/>
  <c r="N5563" i="1"/>
  <c r="N5634" i="1"/>
  <c r="N5862" i="1"/>
  <c r="N2051" i="1"/>
  <c r="N3181" i="1"/>
  <c r="N2743" i="1"/>
  <c r="N2470" i="1"/>
  <c r="N8599" i="1"/>
  <c r="N9066" i="1"/>
  <c r="N3270" i="1"/>
  <c r="N8093" i="1"/>
  <c r="N5222" i="1"/>
  <c r="N5060" i="1"/>
  <c r="N7359" i="1"/>
  <c r="N8573" i="1"/>
  <c r="N2001" i="1"/>
  <c r="N4134" i="1"/>
  <c r="N3554" i="1"/>
  <c r="N7121" i="1"/>
  <c r="N2773" i="1"/>
  <c r="N3873" i="1"/>
  <c r="N630" i="1"/>
  <c r="N2420" i="1"/>
  <c r="N9385" i="1"/>
  <c r="N7799" i="1"/>
  <c r="N912" i="1"/>
  <c r="N6841" i="1"/>
  <c r="N1473" i="1"/>
  <c r="N3683" i="1"/>
  <c r="N3022" i="1"/>
  <c r="N8738" i="1"/>
  <c r="N402" i="1"/>
  <c r="N8982" i="1"/>
  <c r="N2774" i="1"/>
  <c r="N1952" i="1"/>
  <c r="N7800" i="1"/>
  <c r="N1975" i="1"/>
  <c r="N9728" i="1"/>
  <c r="N403" i="1"/>
  <c r="N2658" i="1"/>
  <c r="N9422" i="1"/>
  <c r="N4628" i="1"/>
  <c r="N7728" i="1"/>
  <c r="N4977" i="1"/>
  <c r="N2616" i="1"/>
  <c r="N853" i="1"/>
  <c r="N5223" i="1"/>
  <c r="N675" i="1"/>
  <c r="N8121" i="1"/>
  <c r="N5595" i="1"/>
  <c r="N1392" i="1"/>
  <c r="N6633" i="1"/>
  <c r="N7194" i="1"/>
  <c r="N4902" i="1"/>
  <c r="N5197" i="1"/>
  <c r="N3965" i="1"/>
  <c r="N7479" i="1"/>
  <c r="N9467" i="1"/>
  <c r="N2934" i="1"/>
  <c r="N6680" i="1"/>
  <c r="N3935" i="1"/>
  <c r="N5061" i="1"/>
  <c r="N631" i="1"/>
  <c r="N7781" i="1"/>
  <c r="N2844" i="1"/>
  <c r="N913" i="1"/>
  <c r="N8954" i="1"/>
  <c r="N4662" i="1"/>
  <c r="N4135" i="1"/>
  <c r="N2339" i="1"/>
  <c r="N7536" i="1"/>
  <c r="N8201" i="1"/>
  <c r="N4495" i="1"/>
  <c r="N7753" i="1"/>
  <c r="N6558" i="1"/>
  <c r="N7754" i="1"/>
  <c r="N7435" i="1"/>
  <c r="N5802" i="1"/>
  <c r="N9563" i="1"/>
  <c r="N7835" i="1"/>
  <c r="N6220" i="1"/>
  <c r="N9423" i="1"/>
  <c r="N6364" i="1"/>
  <c r="N4663" i="1"/>
  <c r="N2278" i="1"/>
  <c r="N8202" i="1"/>
  <c r="N7633" i="1"/>
  <c r="N9468" i="1"/>
  <c r="N7999" i="1"/>
  <c r="N5478" i="1"/>
  <c r="N9863" i="1"/>
  <c r="N4793" i="1"/>
  <c r="N5894" i="1"/>
  <c r="N5957" i="1"/>
  <c r="N4136" i="1"/>
  <c r="N9093" i="1"/>
  <c r="N5596" i="1"/>
  <c r="N4440" i="1"/>
  <c r="N7147" i="1"/>
  <c r="N2002" i="1"/>
  <c r="N2360" i="1"/>
  <c r="N747" i="1"/>
  <c r="N2052" i="1"/>
  <c r="N5111" i="1"/>
  <c r="N111" i="1"/>
  <c r="N2956" i="1"/>
  <c r="N8983" i="1"/>
  <c r="N7148" i="1"/>
  <c r="N1646" i="1"/>
  <c r="N1523" i="1"/>
  <c r="N1601" i="1"/>
  <c r="N1928" i="1"/>
  <c r="N7729" i="1"/>
  <c r="N676" i="1"/>
  <c r="N6312" i="1"/>
  <c r="N5597" i="1"/>
  <c r="N1602" i="1"/>
  <c r="N6820" i="1"/>
  <c r="N6221" i="1"/>
  <c r="N3555" i="1"/>
  <c r="N7537" i="1"/>
  <c r="N2340" i="1"/>
  <c r="N9192" i="1"/>
  <c r="N1329" i="1"/>
  <c r="N2529" i="1"/>
  <c r="N6783" i="1"/>
  <c r="N1207" i="1"/>
  <c r="N6433" i="1"/>
  <c r="N4923" i="1"/>
  <c r="N1892" i="1"/>
  <c r="N5339" i="1"/>
  <c r="N1152" i="1"/>
  <c r="N2530" i="1"/>
  <c r="N246" i="1"/>
  <c r="N2593" i="1"/>
  <c r="N5635" i="1"/>
  <c r="N2179" i="1"/>
  <c r="N437" i="1"/>
  <c r="N9424" i="1"/>
  <c r="N5416" i="1"/>
  <c r="N799" i="1"/>
  <c r="N6313" i="1"/>
  <c r="N4602" i="1"/>
  <c r="N9004" i="1"/>
  <c r="N5958" i="1"/>
  <c r="N2341" i="1"/>
  <c r="N8543" i="1"/>
  <c r="N8149" i="1"/>
  <c r="N1301" i="1"/>
  <c r="N4107" i="1"/>
  <c r="N4238" i="1"/>
  <c r="N6147" i="1"/>
  <c r="N3903" i="1"/>
  <c r="N1051" i="1"/>
  <c r="N9360" i="1"/>
  <c r="N4825" i="1"/>
  <c r="N1603" i="1"/>
  <c r="N8984" i="1"/>
  <c r="N3966" i="1"/>
  <c r="N5775" i="1"/>
  <c r="N2957" i="1"/>
  <c r="N9157" i="1"/>
  <c r="N882" i="1"/>
  <c r="N9787" i="1"/>
  <c r="N1576" i="1"/>
  <c r="N6495" i="1"/>
  <c r="N2819" i="1"/>
  <c r="N3584" i="1"/>
  <c r="N6947" i="1"/>
  <c r="N317" i="1"/>
  <c r="N7610" i="1"/>
  <c r="N2053" i="1"/>
  <c r="N6189" i="1"/>
  <c r="N1052" i="1"/>
  <c r="N6099" i="1"/>
  <c r="N6870" i="1"/>
  <c r="N6525" i="1"/>
  <c r="N488" i="1"/>
  <c r="N4736" i="1"/>
  <c r="N2421" i="1"/>
  <c r="N2422" i="1"/>
  <c r="N5564" i="1"/>
  <c r="N9564" i="1"/>
  <c r="N7064" i="1"/>
  <c r="N8179" i="1"/>
  <c r="N2617" i="1"/>
  <c r="N342" i="1"/>
  <c r="N6606" i="1"/>
  <c r="N4548" i="1"/>
  <c r="N7860" i="1"/>
  <c r="N9915" i="1"/>
  <c r="N1153" i="1"/>
  <c r="N971" i="1"/>
  <c r="N9322" i="1"/>
  <c r="N7195" i="1"/>
  <c r="N1351" i="1"/>
  <c r="N5895" i="1"/>
  <c r="N10000" i="1"/>
  <c r="N1699" i="1"/>
  <c r="N584" i="1"/>
  <c r="N2594" i="1"/>
  <c r="N4365" i="1"/>
  <c r="N854" i="1"/>
  <c r="N58" i="1"/>
  <c r="N5364" i="1"/>
  <c r="N7634" i="1"/>
  <c r="N2744" i="1"/>
  <c r="N8031" i="1"/>
  <c r="N59" i="1"/>
  <c r="N800" i="1"/>
  <c r="N883" i="1"/>
  <c r="N8122" i="1"/>
  <c r="N1677" i="1"/>
  <c r="N5283" i="1"/>
  <c r="N9494" i="1"/>
  <c r="N1027" i="1"/>
  <c r="N60" i="1"/>
  <c r="N6660" i="1"/>
  <c r="N5479" i="1"/>
  <c r="N1474" i="1"/>
  <c r="N6871" i="1"/>
  <c r="N914" i="1"/>
  <c r="N4794" i="1"/>
  <c r="N5224" i="1"/>
  <c r="N8432" i="1"/>
  <c r="N1647" i="1"/>
  <c r="N6784" i="1"/>
  <c r="N8379" i="1"/>
  <c r="N7122" i="1"/>
  <c r="N9816" i="1"/>
  <c r="N830" i="1"/>
  <c r="N6012" i="1"/>
  <c r="N5803" i="1"/>
  <c r="N9447" i="1"/>
  <c r="N3684" i="1"/>
  <c r="N6661" i="1"/>
  <c r="N4366" i="1"/>
  <c r="N5776" i="1"/>
  <c r="N7480" i="1"/>
  <c r="N6898" i="1"/>
  <c r="N6751" i="1"/>
  <c r="N7123" i="1"/>
  <c r="N7229" i="1"/>
  <c r="N1648" i="1"/>
  <c r="N8094" i="1"/>
  <c r="N3347" i="1"/>
  <c r="N8905" i="1"/>
  <c r="N3055" i="1"/>
  <c r="N1976" i="1"/>
  <c r="N4603" i="1"/>
  <c r="N7409" i="1"/>
  <c r="N6899" i="1"/>
  <c r="N1130" i="1"/>
  <c r="N1929" i="1"/>
  <c r="N3755" i="1"/>
  <c r="N9210" i="1"/>
  <c r="N8715" i="1"/>
  <c r="N1352" i="1"/>
  <c r="N520" i="1"/>
  <c r="N7092" i="1"/>
  <c r="N4517" i="1"/>
  <c r="N6607" i="1"/>
  <c r="N9765" i="1"/>
  <c r="N3440" i="1"/>
  <c r="N84" i="1"/>
  <c r="N5832" i="1"/>
  <c r="N3936" i="1"/>
  <c r="N1577" i="1"/>
  <c r="N7836" i="1"/>
  <c r="N5284" i="1"/>
  <c r="N9271" i="1"/>
  <c r="N3685" i="1"/>
  <c r="N9970" i="1"/>
  <c r="N1930" i="1"/>
  <c r="N5417" i="1"/>
  <c r="N4719" i="1"/>
  <c r="N5305" i="1"/>
  <c r="N4347" i="1"/>
  <c r="N9517" i="1"/>
  <c r="N8278" i="1"/>
  <c r="N2234" i="1"/>
  <c r="N9323" i="1"/>
  <c r="N1053" i="1"/>
  <c r="N7801" i="1"/>
  <c r="N9034" i="1"/>
  <c r="N5137" i="1"/>
  <c r="N2147" i="1"/>
  <c r="N9158" i="1"/>
  <c r="N7837" i="1"/>
  <c r="N3847" i="1"/>
  <c r="N6314" i="1"/>
  <c r="N1544" i="1"/>
  <c r="N2907" i="1"/>
  <c r="N5418" i="1"/>
  <c r="N7505" i="1"/>
  <c r="N4108" i="1"/>
  <c r="N9272" i="1"/>
  <c r="N291" i="1"/>
  <c r="N7007" i="1"/>
  <c r="N9864" i="1"/>
  <c r="N4853" i="1"/>
  <c r="N5393" i="1"/>
  <c r="N9094" i="1"/>
  <c r="N9840" i="1"/>
  <c r="N553" i="1"/>
  <c r="N6065" i="1"/>
  <c r="N8619" i="1"/>
  <c r="N2361" i="1"/>
  <c r="N7611" i="1"/>
  <c r="N7168" i="1"/>
  <c r="N3414" i="1"/>
  <c r="N4496" i="1"/>
  <c r="N9324" i="1"/>
  <c r="N6705" i="1"/>
  <c r="N6190" i="1"/>
  <c r="N5508" i="1"/>
  <c r="N2362" i="1"/>
  <c r="N3874" i="1"/>
  <c r="N7384" i="1"/>
  <c r="N4497" i="1"/>
  <c r="N6100" i="1"/>
  <c r="N7946" i="1"/>
  <c r="N489" i="1"/>
  <c r="N5036" i="1"/>
  <c r="N404" i="1"/>
  <c r="N3937" i="1"/>
  <c r="N4795" i="1"/>
  <c r="N6706" i="1"/>
  <c r="N4549" i="1"/>
  <c r="N9597" i="1"/>
  <c r="N603" i="1"/>
  <c r="N1353" i="1"/>
  <c r="N1000" i="1"/>
  <c r="N9139" i="1"/>
  <c r="N9729" i="1"/>
  <c r="N8782" i="1"/>
  <c r="N6044" i="1"/>
  <c r="N9943" i="1"/>
  <c r="N3182" i="1"/>
  <c r="N5365" i="1"/>
  <c r="N1700" i="1"/>
  <c r="N4737" i="1"/>
  <c r="N9249" i="1"/>
  <c r="N2659" i="1"/>
  <c r="N7782" i="1"/>
  <c r="N6122" i="1"/>
  <c r="N7481" i="1"/>
  <c r="N3616" i="1"/>
  <c r="N3183" i="1"/>
  <c r="N8000" i="1"/>
  <c r="N677" i="1"/>
  <c r="N3415" i="1"/>
  <c r="N9211" i="1"/>
  <c r="N8862" i="1"/>
  <c r="N8312" i="1"/>
  <c r="N3137" i="1"/>
  <c r="N4604" i="1"/>
  <c r="N9679" i="1"/>
  <c r="N7296" i="1"/>
  <c r="N7266" i="1"/>
  <c r="N9159" i="1"/>
  <c r="N6526" i="1"/>
  <c r="N801" i="1"/>
  <c r="N1372" i="1"/>
  <c r="N2180" i="1"/>
  <c r="N7730" i="1"/>
  <c r="N4259" i="1"/>
  <c r="N2565" i="1"/>
  <c r="N5987" i="1"/>
  <c r="N5037" i="1"/>
  <c r="N4317" i="1"/>
  <c r="N6785" i="1"/>
  <c r="N724" i="1"/>
  <c r="N8063" i="1"/>
  <c r="N9730" i="1"/>
  <c r="N6662" i="1"/>
  <c r="N4441" i="1"/>
  <c r="N5682" i="1"/>
  <c r="N5896" i="1"/>
  <c r="N1893" i="1"/>
  <c r="N8698" i="1"/>
  <c r="N604" i="1"/>
  <c r="N5366" i="1"/>
  <c r="N4211" i="1"/>
  <c r="N3348" i="1"/>
  <c r="N9035" i="1"/>
  <c r="N8313" i="1"/>
  <c r="N5447" i="1"/>
  <c r="N5657" i="1"/>
  <c r="N1281" i="1"/>
  <c r="N1931" i="1"/>
  <c r="N4109" i="1"/>
  <c r="N1131" i="1"/>
  <c r="N6013" i="1"/>
  <c r="N7297" i="1"/>
  <c r="N8929" i="1"/>
  <c r="N6148" i="1"/>
  <c r="N1439" i="1"/>
  <c r="N5306" i="1"/>
  <c r="N8314" i="1"/>
  <c r="N2775" i="1"/>
  <c r="N831" i="1"/>
  <c r="N4073" i="1"/>
  <c r="N7838" i="1"/>
  <c r="N217" i="1"/>
  <c r="N9325" i="1"/>
  <c r="N5863" i="1"/>
  <c r="N3522" i="1"/>
  <c r="N1831" i="1"/>
  <c r="N7410" i="1"/>
  <c r="N112" i="1"/>
  <c r="N8863" i="1"/>
  <c r="N7038" i="1"/>
  <c r="N6191" i="1"/>
  <c r="N4390" i="1"/>
  <c r="N3377" i="1"/>
  <c r="N8955" i="1"/>
  <c r="N1302" i="1"/>
  <c r="N1578" i="1"/>
  <c r="N9386" i="1"/>
  <c r="N1701" i="1"/>
  <c r="N2694" i="1"/>
  <c r="N2958" i="1"/>
  <c r="N8830" i="1"/>
  <c r="N2363" i="1"/>
  <c r="N438" i="1"/>
  <c r="N5683" i="1"/>
  <c r="N2110" i="1"/>
  <c r="N8340" i="1"/>
  <c r="N9301" i="1"/>
  <c r="N7436" i="1"/>
  <c r="N9425" i="1"/>
  <c r="N5448" i="1"/>
  <c r="N5777" i="1"/>
  <c r="N3320" i="1"/>
  <c r="N5864" i="1"/>
  <c r="N270" i="1"/>
  <c r="N6460" i="1"/>
  <c r="N1028" i="1"/>
  <c r="N8453" i="1"/>
  <c r="N9865" i="1"/>
  <c r="N7149" i="1"/>
  <c r="N5598" i="1"/>
  <c r="N9361" i="1"/>
  <c r="N4575" i="1"/>
  <c r="N8755" i="1"/>
  <c r="N5539" i="1"/>
  <c r="N3271" i="1"/>
  <c r="N7385" i="1"/>
  <c r="N5684" i="1"/>
  <c r="N1623" i="1"/>
  <c r="N85" i="1"/>
  <c r="N4738" i="1"/>
  <c r="N9654" i="1"/>
  <c r="N3441" i="1"/>
  <c r="N4110" i="1"/>
  <c r="N9697" i="1"/>
  <c r="N4550" i="1"/>
  <c r="N8699" i="1"/>
  <c r="N490" i="1"/>
  <c r="N8544" i="1"/>
  <c r="N9655" i="1"/>
  <c r="N3213" i="1"/>
  <c r="N3349" i="1"/>
  <c r="N5988" i="1"/>
  <c r="N8123" i="1"/>
  <c r="N8985" i="1"/>
  <c r="N5170" i="1"/>
  <c r="N2054" i="1"/>
  <c r="N6281" i="1"/>
  <c r="N1495" i="1"/>
  <c r="N4461" i="1"/>
  <c r="N5833" i="1"/>
  <c r="N2364" i="1"/>
  <c r="N7580" i="1"/>
  <c r="N6014" i="1"/>
  <c r="N7885" i="1"/>
  <c r="N8001" i="1"/>
  <c r="N4318" i="1"/>
  <c r="N521" i="1"/>
  <c r="N9160" i="1"/>
  <c r="N2279" i="1"/>
  <c r="N5261" i="1"/>
  <c r="N3474" i="1"/>
  <c r="N3242" i="1"/>
  <c r="N6730" i="1"/>
  <c r="N4739" i="1"/>
  <c r="N9036" i="1"/>
  <c r="N7093" i="1"/>
  <c r="N2280" i="1"/>
  <c r="N86" i="1"/>
  <c r="N8341" i="1"/>
  <c r="N1001" i="1"/>
  <c r="N2148" i="1"/>
  <c r="N7947" i="1"/>
  <c r="N4924" i="1"/>
  <c r="N3779" i="1"/>
  <c r="N5006" i="1"/>
  <c r="N6948" i="1"/>
  <c r="N3718" i="1"/>
  <c r="N7196" i="1"/>
  <c r="N2391" i="1"/>
  <c r="N2181" i="1"/>
  <c r="N1865" i="1"/>
  <c r="N439" i="1"/>
  <c r="N9598" i="1"/>
  <c r="N2796" i="1"/>
  <c r="N7039" i="1"/>
  <c r="N3321" i="1"/>
  <c r="N3686" i="1"/>
  <c r="N9788" i="1"/>
  <c r="N802" i="1"/>
  <c r="N6066" i="1"/>
  <c r="N6015" i="1"/>
  <c r="N2991" i="1"/>
  <c r="N725" i="1"/>
  <c r="N9971" i="1"/>
  <c r="N6527" i="1"/>
  <c r="N6707" i="1"/>
  <c r="N6821" i="1"/>
  <c r="N7124" i="1"/>
  <c r="N8545" i="1"/>
  <c r="N1002" i="1"/>
  <c r="N2494" i="1"/>
  <c r="N832" i="1"/>
  <c r="N8095" i="1"/>
  <c r="N4761" i="1"/>
  <c r="N3756" i="1"/>
  <c r="N8986" i="1"/>
  <c r="N8956" i="1"/>
  <c r="N8957" i="1"/>
  <c r="N218" i="1"/>
  <c r="N5367" i="1"/>
  <c r="N292" i="1"/>
  <c r="N8665" i="1"/>
  <c r="N4518" i="1"/>
  <c r="N9972" i="1"/>
  <c r="N7886" i="1"/>
  <c r="N9387" i="1"/>
  <c r="N7197" i="1"/>
  <c r="N5934" i="1"/>
  <c r="N8546" i="1"/>
  <c r="N1208" i="1"/>
  <c r="N7731" i="1"/>
  <c r="N1029" i="1"/>
  <c r="N6496" i="1"/>
  <c r="N8247" i="1"/>
  <c r="N5062" i="1"/>
  <c r="N4348" i="1"/>
  <c r="N7008" i="1"/>
  <c r="N3780" i="1"/>
  <c r="N3585" i="1"/>
  <c r="N2566" i="1"/>
  <c r="N2423" i="1"/>
  <c r="N3617" i="1"/>
  <c r="N4826" i="1"/>
  <c r="N2797" i="1"/>
  <c r="N2182" i="1"/>
  <c r="N2495" i="1"/>
  <c r="N1003" i="1"/>
  <c r="N1373" i="1"/>
  <c r="N6608" i="1"/>
  <c r="N9326" i="1"/>
  <c r="N7230" i="1"/>
  <c r="N7298" i="1"/>
  <c r="N8547" i="1"/>
  <c r="N946" i="1"/>
  <c r="N9388" i="1"/>
  <c r="N6016" i="1"/>
  <c r="N7612" i="1"/>
  <c r="N1078" i="1"/>
  <c r="N8315" i="1"/>
  <c r="N2595" i="1"/>
  <c r="N1579" i="1"/>
  <c r="N7009" i="1"/>
  <c r="N1102" i="1"/>
  <c r="N8279" i="1"/>
  <c r="N884" i="1"/>
  <c r="N7010" i="1"/>
  <c r="N4948" i="1"/>
  <c r="N5748" i="1"/>
  <c r="N4239" i="1"/>
  <c r="N7327" i="1"/>
  <c r="N5658" i="1"/>
  <c r="N6017" i="1"/>
  <c r="N4978" i="1"/>
  <c r="N196" i="1"/>
  <c r="N7839" i="1"/>
  <c r="N7581" i="1"/>
  <c r="N1728" i="1"/>
  <c r="N9599" i="1"/>
  <c r="N2149" i="1"/>
  <c r="N2111" i="1"/>
  <c r="N3023" i="1"/>
  <c r="N8620" i="1"/>
  <c r="N3442" i="1"/>
  <c r="N8342" i="1"/>
  <c r="N4040" i="1"/>
  <c r="N726" i="1"/>
  <c r="N5340" i="1"/>
  <c r="N2567" i="1"/>
  <c r="N2776" i="1"/>
  <c r="N9005" i="1"/>
  <c r="N8064" i="1"/>
  <c r="N6067" i="1"/>
  <c r="N9327" i="1"/>
  <c r="N1894" i="1"/>
  <c r="N4074" i="1"/>
  <c r="N7613" i="1"/>
  <c r="N1953" i="1"/>
  <c r="N4551" i="1"/>
  <c r="N9067" i="1"/>
  <c r="N4260" i="1"/>
  <c r="N1154" i="1"/>
  <c r="N6497" i="1"/>
  <c r="N7702" i="1"/>
  <c r="N7659" i="1"/>
  <c r="N7065" i="1"/>
  <c r="N2660" i="1"/>
  <c r="N8454" i="1"/>
  <c r="N6222" i="1"/>
  <c r="N2150" i="1"/>
  <c r="N9518" i="1"/>
  <c r="N5685" i="1"/>
  <c r="N2112" i="1"/>
  <c r="N166" i="1"/>
  <c r="N9302" i="1"/>
  <c r="N6949" i="1"/>
  <c r="N9817" i="1"/>
  <c r="N773" i="1"/>
  <c r="N3443" i="1"/>
  <c r="N4629" i="1"/>
  <c r="N5686" i="1"/>
  <c r="N9680" i="1"/>
  <c r="N1259" i="1"/>
  <c r="N6498" i="1"/>
  <c r="N31" i="1"/>
  <c r="N1832" i="1"/>
  <c r="N4796" i="1"/>
  <c r="N440" i="1"/>
  <c r="N5171" i="1"/>
  <c r="N8455" i="1"/>
  <c r="N4740" i="1"/>
  <c r="N5687" i="1"/>
  <c r="N8700" i="1"/>
  <c r="N2471" i="1"/>
  <c r="N2083" i="1"/>
  <c r="N8756" i="1"/>
  <c r="N8906" i="1"/>
  <c r="N3719" i="1"/>
  <c r="N2745" i="1"/>
  <c r="N3967" i="1"/>
  <c r="N5225" i="1"/>
  <c r="N2026" i="1"/>
  <c r="N4797" i="1"/>
  <c r="N4391" i="1"/>
  <c r="N1702" i="1"/>
  <c r="N9789" i="1"/>
  <c r="N6900" i="1"/>
  <c r="N8065" i="1"/>
  <c r="N3618" i="1"/>
  <c r="N9448" i="1"/>
  <c r="N9095" i="1"/>
  <c r="N3757" i="1"/>
  <c r="N522" i="1"/>
  <c r="N219" i="1"/>
  <c r="N405" i="1"/>
  <c r="N1954" i="1"/>
  <c r="N7066" i="1"/>
  <c r="N5804" i="1"/>
  <c r="N2908" i="1"/>
  <c r="N1054" i="1"/>
  <c r="N8150" i="1"/>
  <c r="N4367" i="1"/>
  <c r="N2235" i="1"/>
  <c r="N885" i="1"/>
  <c r="N1103" i="1"/>
  <c r="N6872" i="1"/>
  <c r="N4407" i="1"/>
  <c r="N5834" i="1"/>
  <c r="N3243" i="1"/>
  <c r="N9539" i="1"/>
  <c r="N1235" i="1"/>
  <c r="N3586" i="1"/>
  <c r="N2992" i="1"/>
  <c r="N5989" i="1"/>
  <c r="N8907" i="1"/>
  <c r="N2496" i="1"/>
  <c r="N5865" i="1"/>
  <c r="N5599" i="1"/>
  <c r="N4392" i="1"/>
  <c r="N4319" i="1"/>
  <c r="N2845" i="1"/>
  <c r="N2027" i="1"/>
  <c r="N220" i="1"/>
  <c r="N4293" i="1"/>
  <c r="N8484" i="1"/>
  <c r="N8248" i="1"/>
  <c r="N6315" i="1"/>
  <c r="N5084" i="1"/>
  <c r="N8343" i="1"/>
  <c r="N1496" i="1"/>
  <c r="N6434" i="1"/>
  <c r="N855" i="1"/>
  <c r="N5007" i="1"/>
  <c r="N3989" i="1"/>
  <c r="N7917" i="1"/>
  <c r="N5419" i="1"/>
  <c r="N9426" i="1"/>
  <c r="N6282" i="1"/>
  <c r="N6316" i="1"/>
  <c r="N1866" i="1"/>
  <c r="N7169" i="1"/>
  <c r="N7328" i="1"/>
  <c r="N8406" i="1"/>
  <c r="N6192" i="1"/>
  <c r="N8831" i="1"/>
  <c r="N9140" i="1"/>
  <c r="N1545" i="1"/>
  <c r="N247" i="1"/>
  <c r="N8220" i="1"/>
  <c r="N8380" i="1"/>
  <c r="N1030" i="1"/>
  <c r="N9006" i="1"/>
  <c r="N4368" i="1"/>
  <c r="N9766" i="1"/>
  <c r="N3416" i="1"/>
  <c r="N6461" i="1"/>
  <c r="N7582" i="1"/>
  <c r="N2568" i="1"/>
  <c r="N6752" i="1"/>
  <c r="N8958" i="1"/>
  <c r="N9944" i="1"/>
  <c r="N4605" i="1"/>
  <c r="N5866" i="1"/>
  <c r="N9841" i="1"/>
  <c r="N4519" i="1"/>
  <c r="N6731" i="1"/>
  <c r="N8316" i="1"/>
  <c r="N8407" i="1"/>
  <c r="N774" i="1"/>
  <c r="N8510" i="1"/>
  <c r="N8757" i="1"/>
  <c r="N2661" i="1"/>
  <c r="N4664" i="1"/>
  <c r="N3350" i="1"/>
  <c r="N554" i="1"/>
  <c r="N5600" i="1"/>
  <c r="N1797" i="1"/>
  <c r="N2846" i="1"/>
  <c r="N7453" i="1"/>
  <c r="N1867" i="1"/>
  <c r="N7563" i="1"/>
  <c r="N7918" i="1"/>
  <c r="N2847" i="1"/>
  <c r="N7635" i="1"/>
  <c r="N6045" i="1"/>
  <c r="N7267" i="1"/>
  <c r="N6101" i="1"/>
  <c r="N1055" i="1"/>
  <c r="N1678" i="1"/>
  <c r="N6018" i="1"/>
  <c r="N2084" i="1"/>
  <c r="N8096" i="1"/>
  <c r="N9161" i="1"/>
  <c r="N8317" i="1"/>
  <c r="N4798" i="1"/>
  <c r="N523" i="1"/>
  <c r="N5601" i="1"/>
  <c r="N1178" i="1"/>
  <c r="N5198" i="1"/>
  <c r="N8930" i="1"/>
  <c r="N9892" i="1"/>
  <c r="N5199" i="1"/>
  <c r="N1895" i="1"/>
  <c r="N5200" i="1"/>
  <c r="N3293" i="1"/>
  <c r="N9916" i="1"/>
  <c r="N1649" i="1"/>
  <c r="N7783" i="1"/>
  <c r="N9698" i="1"/>
  <c r="N9600" i="1"/>
  <c r="N3056" i="1"/>
  <c r="N9601" i="1"/>
  <c r="N5038" i="1"/>
  <c r="N886" i="1"/>
  <c r="N3720" i="1"/>
  <c r="N7755" i="1"/>
  <c r="N6068" i="1"/>
  <c r="N1524" i="1"/>
  <c r="N6462" i="1"/>
  <c r="N6786" i="1"/>
  <c r="N8433" i="1"/>
  <c r="N4212" i="1"/>
  <c r="N7198" i="1"/>
  <c r="N167" i="1"/>
  <c r="N3687" i="1"/>
  <c r="N3378" i="1"/>
  <c r="N4393" i="1"/>
  <c r="N87" i="1"/>
  <c r="N8758" i="1"/>
  <c r="N1155" i="1"/>
  <c r="N2392" i="1"/>
  <c r="N7948" i="1"/>
  <c r="N524" i="1"/>
  <c r="N5172" i="1"/>
  <c r="N3057" i="1"/>
  <c r="N221" i="1"/>
  <c r="N7802" i="1"/>
  <c r="N1896" i="1"/>
  <c r="N4261" i="1"/>
  <c r="N7094" i="1"/>
  <c r="N2424" i="1"/>
  <c r="N1440" i="1"/>
  <c r="N5008" i="1"/>
  <c r="N271" i="1"/>
  <c r="N6559" i="1"/>
  <c r="N147" i="1"/>
  <c r="N4552" i="1"/>
  <c r="N6753" i="1"/>
  <c r="N803" i="1"/>
  <c r="N1546" i="1"/>
  <c r="N318" i="1"/>
  <c r="N8574" i="1"/>
  <c r="N465" i="1"/>
  <c r="N8666" i="1"/>
  <c r="N5636" i="1"/>
  <c r="N9162" i="1"/>
  <c r="N9121" i="1"/>
  <c r="N701" i="1"/>
  <c r="N8124" i="1"/>
  <c r="N3114" i="1"/>
  <c r="N4294" i="1"/>
  <c r="N3351" i="1"/>
  <c r="N8456" i="1"/>
  <c r="N4665" i="1"/>
  <c r="N7703" i="1"/>
  <c r="N1497" i="1"/>
  <c r="N5911" i="1"/>
  <c r="N4576" i="1"/>
  <c r="N4577" i="1"/>
  <c r="N1932" i="1"/>
  <c r="N2848" i="1"/>
  <c r="N1056" i="1"/>
  <c r="N2260" i="1"/>
  <c r="N9212" i="1"/>
  <c r="N4578" i="1"/>
  <c r="N7170" i="1"/>
  <c r="N61" i="1"/>
  <c r="N7564" i="1"/>
  <c r="N7967" i="1"/>
  <c r="N3619" i="1"/>
  <c r="N2569" i="1"/>
  <c r="N1833" i="1"/>
  <c r="N6223" i="1"/>
  <c r="N3294" i="1"/>
  <c r="N915" i="1"/>
  <c r="N6046" i="1"/>
  <c r="N113" i="1"/>
  <c r="N1933" i="1"/>
  <c r="N3085" i="1"/>
  <c r="N4903" i="1"/>
  <c r="N1104" i="1"/>
  <c r="N1004" i="1"/>
  <c r="N727" i="1"/>
  <c r="N1834" i="1"/>
  <c r="N4168" i="1"/>
  <c r="N2878" i="1"/>
  <c r="N7538" i="1"/>
  <c r="N3352" i="1"/>
  <c r="N3244" i="1"/>
  <c r="N5449" i="1"/>
  <c r="N2113" i="1"/>
  <c r="N9699" i="1"/>
  <c r="N8032" i="1"/>
  <c r="N2114" i="1"/>
  <c r="N1236" i="1"/>
  <c r="N4320" i="1"/>
  <c r="N1729" i="1"/>
  <c r="N5112" i="1"/>
  <c r="N7171" i="1"/>
  <c r="N2236" i="1"/>
  <c r="N8716" i="1"/>
  <c r="N3938" i="1"/>
  <c r="N632" i="1"/>
  <c r="N3758" i="1"/>
  <c r="N3184" i="1"/>
  <c r="N1209" i="1"/>
  <c r="N9731" i="1"/>
  <c r="N2281" i="1"/>
  <c r="N6123" i="1"/>
  <c r="N9068" i="1"/>
  <c r="N3904" i="1"/>
  <c r="N3817" i="1"/>
  <c r="N2183" i="1"/>
  <c r="N7360" i="1"/>
  <c r="N7840" i="1"/>
  <c r="N5602" i="1"/>
  <c r="N8221" i="1"/>
  <c r="N6981" i="1"/>
  <c r="N1475" i="1"/>
  <c r="N9767" i="1"/>
  <c r="N9818" i="1"/>
  <c r="N5138" i="1"/>
  <c r="N8151" i="1"/>
  <c r="N1730" i="1"/>
  <c r="N4666" i="1"/>
  <c r="N4877" i="1"/>
  <c r="N6160" i="1"/>
  <c r="N2151" i="1"/>
  <c r="N8806" i="1"/>
  <c r="N8408" i="1"/>
  <c r="N2152" i="1"/>
  <c r="N4169" i="1"/>
  <c r="N1703" i="1"/>
  <c r="N7583" i="1"/>
  <c r="N8931" i="1"/>
  <c r="N1731" i="1"/>
  <c r="N3503" i="1"/>
  <c r="N1835" i="1"/>
  <c r="N62" i="1"/>
  <c r="N3759" i="1"/>
  <c r="N2935" i="1"/>
  <c r="N5835" i="1"/>
  <c r="N7482" i="1"/>
  <c r="N4762" i="1"/>
  <c r="N2993" i="1"/>
  <c r="N8647" i="1"/>
  <c r="N5039" i="1"/>
  <c r="N2153" i="1"/>
  <c r="N678" i="1"/>
  <c r="N2497" i="1"/>
  <c r="N3086" i="1"/>
  <c r="N8318" i="1"/>
  <c r="N7841" i="1"/>
  <c r="N3818" i="1"/>
  <c r="N197" i="1"/>
  <c r="N4520" i="1"/>
  <c r="N9069" i="1"/>
  <c r="N3214" i="1"/>
  <c r="N9328" i="1"/>
  <c r="N2798" i="1"/>
  <c r="N775" i="1"/>
  <c r="N8319" i="1"/>
  <c r="N2994" i="1"/>
  <c r="N6873" i="1"/>
  <c r="N6224" i="1"/>
  <c r="N8511" i="1"/>
  <c r="N2777" i="1"/>
  <c r="N8344" i="1"/>
  <c r="N5420" i="1"/>
  <c r="N2003" i="1"/>
  <c r="N3990" i="1"/>
  <c r="N5959" i="1"/>
  <c r="N2570" i="1"/>
  <c r="N5509" i="1"/>
  <c r="N8701" i="1"/>
  <c r="N5341" i="1"/>
  <c r="N6410" i="1"/>
  <c r="N3058" i="1"/>
  <c r="N3215" i="1"/>
  <c r="N2995" i="1"/>
  <c r="N8097" i="1"/>
  <c r="N7411" i="1"/>
  <c r="N728" i="1"/>
  <c r="N4041" i="1"/>
  <c r="N9469" i="1"/>
  <c r="N8739" i="1"/>
  <c r="N2314" i="1"/>
  <c r="N9141" i="1"/>
  <c r="N343" i="1"/>
  <c r="N7386" i="1"/>
  <c r="N7067" i="1"/>
  <c r="N9449" i="1"/>
  <c r="N1105" i="1"/>
  <c r="N5368" i="1"/>
  <c r="N8002" i="1"/>
  <c r="N1441" i="1"/>
  <c r="N6918" i="1"/>
  <c r="N8908" i="1"/>
  <c r="N3216" i="1"/>
  <c r="N2596" i="1"/>
  <c r="N7040" i="1"/>
  <c r="N7231" i="1"/>
  <c r="N1764" i="1"/>
  <c r="N2202" i="1"/>
  <c r="N293" i="1"/>
  <c r="N1650" i="1"/>
  <c r="N6365" i="1"/>
  <c r="N8033" i="1"/>
  <c r="N7041" i="1"/>
  <c r="N5603" i="1"/>
  <c r="N1179" i="1"/>
  <c r="N8066" i="1"/>
  <c r="N9917" i="1"/>
  <c r="N633" i="1"/>
  <c r="N4075" i="1"/>
  <c r="N1836" i="1"/>
  <c r="N2531" i="1"/>
  <c r="N9893" i="1"/>
  <c r="N7506" i="1"/>
  <c r="N8152" i="1"/>
  <c r="N2498" i="1"/>
  <c r="N4949" i="1"/>
  <c r="N7299" i="1"/>
  <c r="N3245" i="1"/>
  <c r="N8222" i="1"/>
  <c r="N8667" i="1"/>
  <c r="N9565" i="1"/>
  <c r="N5009" i="1"/>
  <c r="N4170" i="1"/>
  <c r="N9519" i="1"/>
  <c r="N4667" i="1"/>
  <c r="N2315" i="1"/>
  <c r="N2746" i="1"/>
  <c r="N4693" i="1"/>
  <c r="N7584" i="1"/>
  <c r="N8434" i="1"/>
  <c r="N3024" i="1"/>
  <c r="N4579" i="1"/>
  <c r="N4394" i="1"/>
  <c r="N8512" i="1"/>
  <c r="N9630" i="1"/>
  <c r="N5342" i="1"/>
  <c r="N63" i="1"/>
  <c r="N3504" i="1"/>
  <c r="N222" i="1"/>
  <c r="N5659" i="1"/>
  <c r="N9790" i="1"/>
  <c r="N4462" i="1"/>
  <c r="N5960" i="1"/>
  <c r="N2909" i="1"/>
  <c r="N1679" i="1"/>
  <c r="N64" i="1"/>
  <c r="N1374" i="1"/>
  <c r="N8485" i="1"/>
  <c r="N9602" i="1"/>
  <c r="N8717" i="1"/>
  <c r="N3353" i="1"/>
  <c r="N9603" i="1"/>
  <c r="N6708" i="1"/>
  <c r="N9450" i="1"/>
  <c r="N1442" i="1"/>
  <c r="N406" i="1"/>
  <c r="N1330" i="1"/>
  <c r="N7412" i="1"/>
  <c r="N5010" i="1"/>
  <c r="N2085" i="1"/>
  <c r="N2261" i="1"/>
  <c r="N7614" i="1"/>
  <c r="N1354" i="1"/>
  <c r="N3991" i="1"/>
  <c r="N4395" i="1"/>
  <c r="N4007" i="1"/>
  <c r="N9193" i="1"/>
  <c r="N3115" i="1"/>
  <c r="N5307" i="1"/>
  <c r="N653" i="1"/>
  <c r="N2571" i="1"/>
  <c r="N3819" i="1"/>
  <c r="N3820" i="1"/>
  <c r="N6842" i="1"/>
  <c r="N4076" i="1"/>
  <c r="N8987" i="1"/>
  <c r="N3905" i="1"/>
  <c r="N8203" i="1"/>
  <c r="N5226" i="1"/>
  <c r="N7861" i="1"/>
  <c r="N947" i="1"/>
  <c r="N9213" i="1"/>
  <c r="N4295" i="1"/>
  <c r="N776" i="1"/>
  <c r="N7919" i="1"/>
  <c r="N8909" i="1"/>
  <c r="N4008" i="1"/>
  <c r="N6463" i="1"/>
  <c r="N9681" i="1"/>
  <c r="N4077" i="1"/>
  <c r="N8910" i="1"/>
  <c r="N6843" i="1"/>
  <c r="N3653" i="1"/>
  <c r="N5778" i="1"/>
  <c r="N9520" i="1"/>
  <c r="N3025" i="1"/>
  <c r="N9007" i="1"/>
  <c r="N4950" i="1"/>
  <c r="N6919" i="1"/>
  <c r="N3992" i="1"/>
  <c r="N4741" i="1"/>
  <c r="N5510" i="1"/>
  <c r="N5604" i="1"/>
  <c r="N7199" i="1"/>
  <c r="N3620" i="1"/>
  <c r="N9427" i="1"/>
  <c r="N3354" i="1"/>
  <c r="N466" i="1"/>
  <c r="N9700" i="1"/>
  <c r="N4979" i="1"/>
  <c r="N7150" i="1"/>
  <c r="N9389" i="1"/>
  <c r="N9701" i="1"/>
  <c r="N9214" i="1"/>
  <c r="N5369" i="1"/>
  <c r="N1057" i="1"/>
  <c r="N1031" i="1"/>
  <c r="N1355" i="1"/>
  <c r="N9604" i="1"/>
  <c r="N8409" i="1"/>
  <c r="N7660" i="1"/>
  <c r="N3295" i="1"/>
  <c r="N5935" i="1"/>
  <c r="N1079" i="1"/>
  <c r="N8668" i="1"/>
  <c r="N5450" i="1"/>
  <c r="N2086" i="1"/>
  <c r="N2203" i="1"/>
  <c r="N1547" i="1"/>
  <c r="N9390" i="1"/>
  <c r="N5451" i="1"/>
  <c r="N8548" i="1"/>
  <c r="N6874" i="1"/>
  <c r="N4925" i="1"/>
  <c r="N3688" i="1"/>
  <c r="N7862" i="1"/>
  <c r="N2597" i="1"/>
  <c r="N2004" i="1"/>
  <c r="N1977" i="1"/>
  <c r="N3821" i="1"/>
  <c r="N7300" i="1"/>
  <c r="N5343" i="1"/>
  <c r="N4137" i="1"/>
  <c r="N1680" i="1"/>
  <c r="N5452" i="1"/>
  <c r="N5201" i="1"/>
  <c r="N3417" i="1"/>
  <c r="N8180" i="1"/>
  <c r="N1476" i="1"/>
  <c r="N7483" i="1"/>
  <c r="N3138" i="1"/>
  <c r="N6069" i="1"/>
  <c r="N3556" i="1"/>
  <c r="N5805" i="1"/>
  <c r="N2598" i="1"/>
  <c r="N6435" i="1"/>
  <c r="N1798" i="1"/>
  <c r="N1005" i="1"/>
  <c r="N4111" i="1"/>
  <c r="N5897" i="1"/>
  <c r="N3689" i="1"/>
  <c r="N5723" i="1"/>
  <c r="N2695" i="1"/>
  <c r="N9732" i="1"/>
  <c r="N3322" i="1"/>
  <c r="N1282" i="1"/>
  <c r="N5990" i="1"/>
  <c r="N7585" i="1"/>
  <c r="N8807" i="1"/>
  <c r="N8832" i="1"/>
  <c r="N5173" i="1"/>
  <c r="N702" i="1"/>
  <c r="N7968" i="1"/>
  <c r="N8223" i="1"/>
  <c r="N2154" i="1"/>
  <c r="N3587" i="1"/>
  <c r="N4799" i="1"/>
  <c r="N525" i="1"/>
  <c r="N804" i="1"/>
  <c r="N5227" i="1"/>
  <c r="N9250" i="1"/>
  <c r="N9142" i="1"/>
  <c r="N8864" i="1"/>
  <c r="N1799" i="1"/>
  <c r="N5394" i="1"/>
  <c r="N8410" i="1"/>
  <c r="N6124" i="1"/>
  <c r="N7863" i="1"/>
  <c r="N1800" i="1"/>
  <c r="N7756" i="1"/>
  <c r="N5113" i="1"/>
  <c r="N5991" i="1"/>
  <c r="N3217" i="1"/>
  <c r="N5637" i="1"/>
  <c r="N5511" i="1"/>
  <c r="N8249" i="1"/>
  <c r="N9470" i="1"/>
  <c r="N634" i="1"/>
  <c r="N8549" i="1"/>
  <c r="N441" i="1"/>
  <c r="N9163" i="1"/>
  <c r="N605" i="1"/>
  <c r="N4240" i="1"/>
  <c r="N3906" i="1"/>
  <c r="N5085" i="1"/>
  <c r="N5867" i="1"/>
  <c r="N4800" i="1"/>
  <c r="N6464" i="1"/>
  <c r="N7454" i="1"/>
  <c r="N7151" i="1"/>
  <c r="N6499" i="1"/>
  <c r="N8959" i="1"/>
  <c r="N4078" i="1"/>
  <c r="N7969" i="1"/>
  <c r="N6225" i="1"/>
  <c r="N4321" i="1"/>
  <c r="N4042" i="1"/>
  <c r="N1765" i="1"/>
  <c r="N1681" i="1"/>
  <c r="N1006" i="1"/>
  <c r="N7152" i="1"/>
  <c r="N4171" i="1"/>
  <c r="N8911" i="1"/>
  <c r="N9842" i="1"/>
  <c r="N5638" i="1"/>
  <c r="N6411" i="1"/>
  <c r="N3588" i="1"/>
  <c r="N9215" i="1"/>
  <c r="N8457" i="1"/>
  <c r="N4172" i="1"/>
  <c r="N6070" i="1"/>
  <c r="N9303" i="1"/>
  <c r="N5540" i="1"/>
  <c r="N1393" i="1"/>
  <c r="N2639" i="1"/>
  <c r="N2028" i="1"/>
  <c r="N5395" i="1"/>
  <c r="N4241" i="1"/>
  <c r="N6161" i="1"/>
  <c r="N3993" i="1"/>
  <c r="N8250" i="1"/>
  <c r="N5139" i="1"/>
  <c r="N6901" i="1"/>
  <c r="N8669" i="1"/>
  <c r="N4079" i="1"/>
  <c r="N8808" i="1"/>
  <c r="N168" i="1"/>
  <c r="N2365" i="1"/>
  <c r="N4827" i="1"/>
  <c r="N8550" i="1"/>
  <c r="N6125" i="1"/>
  <c r="N9070" i="1"/>
  <c r="N9918" i="1"/>
  <c r="N6787" i="1"/>
  <c r="N9329" i="1"/>
  <c r="N4173" i="1"/>
  <c r="N9733" i="1"/>
  <c r="N6875" i="1"/>
  <c r="N1580" i="1"/>
  <c r="N729" i="1"/>
  <c r="N7437" i="1"/>
  <c r="N7329" i="1"/>
  <c r="N7268" i="1"/>
  <c r="N4828" i="1"/>
  <c r="N9194" i="1"/>
  <c r="N6226" i="1"/>
  <c r="N4498" i="1"/>
  <c r="N2820" i="1"/>
  <c r="N3848" i="1"/>
  <c r="N4878" i="1"/>
  <c r="N9304" i="1"/>
  <c r="N6253" i="1"/>
  <c r="N6582" i="1"/>
  <c r="N4213" i="1"/>
  <c r="N1394" i="1"/>
  <c r="N3272" i="1"/>
  <c r="N3621" i="1"/>
  <c r="N2662" i="1"/>
  <c r="N5936" i="1"/>
  <c r="N2696" i="1"/>
  <c r="N4214" i="1"/>
  <c r="N442" i="1"/>
  <c r="N916" i="1"/>
  <c r="N6583" i="1"/>
  <c r="N7586" i="1"/>
  <c r="N344" i="1"/>
  <c r="N6681" i="1"/>
  <c r="N7387" i="1"/>
  <c r="N3379" i="1"/>
  <c r="N7661" i="1"/>
  <c r="N2618" i="1"/>
  <c r="N5836" i="1"/>
  <c r="N777" i="1"/>
  <c r="N2425" i="1"/>
  <c r="N1682" i="1"/>
  <c r="N3822" i="1"/>
  <c r="N7438" i="1"/>
  <c r="N5868" i="1"/>
  <c r="N7153" i="1"/>
  <c r="N4138" i="1"/>
  <c r="N8702" i="1"/>
  <c r="N8621" i="1"/>
  <c r="N6822" i="1"/>
  <c r="N3622" i="1"/>
  <c r="N6389" i="1"/>
  <c r="N7125" i="1"/>
  <c r="N1766" i="1"/>
  <c r="N3087" i="1"/>
  <c r="N526" i="1"/>
  <c r="N169" i="1"/>
  <c r="N5174" i="1"/>
  <c r="N1007" i="1"/>
  <c r="N7842" i="1"/>
  <c r="N9071" i="1"/>
  <c r="N5344" i="1"/>
  <c r="N3246" i="1"/>
  <c r="N4801" i="1"/>
  <c r="N6102" i="1"/>
  <c r="N6126" i="1"/>
  <c r="N8887" i="1"/>
  <c r="N5370" i="1"/>
  <c r="N345" i="1"/>
  <c r="N6528" i="1"/>
  <c r="N6342" i="1"/>
  <c r="N4980" i="1"/>
  <c r="N2532" i="1"/>
  <c r="N8833" i="1"/>
  <c r="N3116" i="1"/>
  <c r="N4296" i="1"/>
  <c r="N3026" i="1"/>
  <c r="N9521" i="1"/>
  <c r="N6500" i="1"/>
  <c r="N9037" i="1"/>
  <c r="N1156" i="1"/>
  <c r="N7330" i="1"/>
  <c r="N7920" i="1"/>
  <c r="N1683" i="1"/>
  <c r="N8575" i="1"/>
  <c r="N9702" i="1"/>
  <c r="N703" i="1"/>
  <c r="N6019" i="1"/>
  <c r="N1897" i="1"/>
  <c r="N555" i="1"/>
  <c r="N3475" i="1"/>
  <c r="N9919" i="1"/>
  <c r="N5688" i="1"/>
  <c r="N9362" i="1"/>
  <c r="N3247" i="1"/>
  <c r="N8670" i="1"/>
  <c r="N5837" i="1"/>
  <c r="N9038" i="1"/>
  <c r="N2282" i="1"/>
  <c r="N2499" i="1"/>
  <c r="N606" i="1"/>
  <c r="N9471" i="1"/>
  <c r="N7662" i="1"/>
  <c r="N8153" i="1"/>
  <c r="N3218" i="1"/>
  <c r="N1732" i="1"/>
  <c r="N3323" i="1"/>
  <c r="N9819" i="1"/>
  <c r="N4904" i="1"/>
  <c r="N8960" i="1"/>
  <c r="N9973" i="1"/>
  <c r="N2184" i="1"/>
  <c r="N2640" i="1"/>
  <c r="N8204" i="1"/>
  <c r="N3059" i="1"/>
  <c r="N5421" i="1"/>
  <c r="N6788" i="1"/>
  <c r="N9164" i="1"/>
  <c r="N3939" i="1"/>
  <c r="N8224" i="1"/>
  <c r="N114" i="1"/>
  <c r="N5175" i="1"/>
  <c r="N3444" i="1"/>
  <c r="N2996" i="1"/>
  <c r="N3721" i="1"/>
  <c r="N4322" i="1"/>
  <c r="N8551" i="1"/>
  <c r="N4139" i="1"/>
  <c r="N9945" i="1"/>
  <c r="N5724" i="1"/>
  <c r="N8205" i="1"/>
  <c r="N7684" i="1"/>
  <c r="N1395" i="1"/>
  <c r="N7269" i="1"/>
  <c r="N8671" i="1"/>
  <c r="N6501" i="1"/>
  <c r="N7200" i="1"/>
  <c r="N856" i="1"/>
  <c r="N7587" i="1"/>
  <c r="N3994" i="1"/>
  <c r="N8435" i="1"/>
  <c r="N2959" i="1"/>
  <c r="N65" i="1"/>
  <c r="N3760" i="1"/>
  <c r="N4668" i="1"/>
  <c r="N9605" i="1"/>
  <c r="N1624" i="1"/>
  <c r="N5114" i="1"/>
  <c r="N857" i="1"/>
  <c r="N6920" i="1"/>
  <c r="N887" i="1"/>
  <c r="N7704" i="1"/>
  <c r="N2237" i="1"/>
  <c r="N3940" i="1"/>
  <c r="N4926" i="1"/>
  <c r="N4742" i="1"/>
  <c r="N4521" i="1"/>
  <c r="N8648" i="1"/>
  <c r="N8436" i="1"/>
  <c r="N6584" i="1"/>
  <c r="N467" i="1"/>
  <c r="N7663" i="1"/>
  <c r="N5565" i="1"/>
  <c r="N6149" i="1"/>
  <c r="N9920" i="1"/>
  <c r="N948" i="1"/>
  <c r="N3690" i="1"/>
  <c r="N2500" i="1"/>
  <c r="N3557" i="1"/>
  <c r="N272" i="1"/>
  <c r="N9165" i="1"/>
  <c r="N7042" i="1"/>
  <c r="N9072" i="1"/>
  <c r="N1767" i="1"/>
  <c r="N3273" i="1"/>
  <c r="N223" i="1"/>
  <c r="N7803" i="1"/>
  <c r="N4802" i="1"/>
  <c r="N7588" i="1"/>
  <c r="N9330" i="1"/>
  <c r="N2501" i="1"/>
  <c r="N248" i="1"/>
  <c r="N6412" i="1"/>
  <c r="N2960" i="1"/>
  <c r="N4606" i="1"/>
  <c r="N6227" i="1"/>
  <c r="N7705" i="1"/>
  <c r="N5992" i="1"/>
  <c r="N3761" i="1"/>
  <c r="N4927" i="1"/>
  <c r="N6609" i="1"/>
  <c r="N3324" i="1"/>
  <c r="N32" i="1"/>
  <c r="N8458" i="1"/>
  <c r="N4879" i="1"/>
  <c r="N7301" i="1"/>
  <c r="N1498" i="1"/>
  <c r="N1303" i="1"/>
  <c r="N6150" i="1"/>
  <c r="N7589" i="1"/>
  <c r="N2599" i="1"/>
  <c r="N6502" i="1"/>
  <c r="N8513" i="1"/>
  <c r="N8125" i="1"/>
  <c r="N7126" i="1"/>
  <c r="N9522" i="1"/>
  <c r="N7636" i="1"/>
  <c r="N3139" i="1"/>
  <c r="N8381" i="1"/>
  <c r="N2055" i="1"/>
  <c r="N2849" i="1"/>
  <c r="N2641" i="1"/>
  <c r="N2087" i="1"/>
  <c r="N7270" i="1"/>
  <c r="N8459" i="1"/>
  <c r="N4009" i="1"/>
  <c r="N9096" i="1"/>
  <c r="N6682" i="1"/>
  <c r="N4396" i="1"/>
  <c r="N88" i="1"/>
  <c r="N6709" i="1"/>
  <c r="N7970" i="1"/>
  <c r="N9566" i="1"/>
  <c r="N7331" i="1"/>
  <c r="N9974" i="1"/>
  <c r="N3325" i="1"/>
  <c r="N66" i="1"/>
  <c r="N9631" i="1"/>
  <c r="N67" i="1"/>
  <c r="N4880" i="1"/>
  <c r="N7539" i="1"/>
  <c r="N2910" i="1"/>
  <c r="N294" i="1"/>
  <c r="N8576" i="1"/>
  <c r="N115" i="1"/>
  <c r="N9703" i="1"/>
  <c r="N3445" i="1"/>
  <c r="N972" i="1"/>
  <c r="N3380" i="1"/>
  <c r="N9682" i="1"/>
  <c r="N2056" i="1"/>
  <c r="N9946" i="1"/>
  <c r="N9363" i="1"/>
  <c r="N9472" i="1"/>
  <c r="N68" i="1"/>
  <c r="N9975" i="1"/>
  <c r="N9451" i="1"/>
  <c r="N1237" i="1"/>
  <c r="N3623" i="1"/>
  <c r="N7232" i="1"/>
  <c r="N1955" i="1"/>
  <c r="N7095" i="1"/>
  <c r="N6254" i="1"/>
  <c r="N5806" i="1"/>
  <c r="N4463" i="1"/>
  <c r="N2393" i="1"/>
  <c r="N1801" i="1"/>
  <c r="N3418" i="1"/>
  <c r="N7201" i="1"/>
  <c r="N376" i="1"/>
  <c r="N2663" i="1"/>
  <c r="N1704" i="1"/>
  <c r="N4580" i="1"/>
  <c r="N9428" i="1"/>
  <c r="N4720" i="1"/>
  <c r="N89" i="1"/>
  <c r="N730" i="1"/>
  <c r="N6436" i="1"/>
  <c r="N3875" i="1"/>
  <c r="N3296" i="1"/>
  <c r="N491" i="1"/>
  <c r="N8577" i="1"/>
  <c r="N1768" i="1"/>
  <c r="N2850" i="1"/>
  <c r="N6228" i="1"/>
  <c r="N5605" i="1"/>
  <c r="N5063" i="1"/>
  <c r="N6529" i="1"/>
  <c r="N7757" i="1"/>
  <c r="N7068" i="1"/>
  <c r="N4630" i="1"/>
  <c r="N3654" i="1"/>
  <c r="N9364" i="1"/>
  <c r="N1331" i="1"/>
  <c r="N4297" i="1"/>
  <c r="N7388" i="1"/>
  <c r="N858" i="1"/>
  <c r="N1210" i="1"/>
  <c r="N6950" i="1"/>
  <c r="N1651" i="1"/>
  <c r="N1356" i="1"/>
  <c r="N8225" i="1"/>
  <c r="N8888" i="1"/>
  <c r="N9073" i="1"/>
  <c r="N3446" i="1"/>
  <c r="N295" i="1"/>
  <c r="N5140" i="1"/>
  <c r="N2619" i="1"/>
  <c r="N1837" i="1"/>
  <c r="N2572" i="1"/>
  <c r="N7233" i="1"/>
  <c r="N5606" i="1"/>
  <c r="N6876" i="1"/>
  <c r="N6071" i="1"/>
  <c r="N3476" i="1"/>
  <c r="N443" i="1"/>
  <c r="N973" i="1"/>
  <c r="N3722" i="1"/>
  <c r="N1106" i="1"/>
  <c r="N3355" i="1"/>
  <c r="N5228" i="1"/>
  <c r="N1769" i="1"/>
  <c r="N2057" i="1"/>
  <c r="N6634" i="1"/>
  <c r="N4298" i="1"/>
  <c r="N2697" i="1"/>
  <c r="N1802" i="1"/>
  <c r="N635" i="1"/>
  <c r="N6754" i="1"/>
  <c r="N7234" i="1"/>
  <c r="N1157" i="1"/>
  <c r="N5371" i="1"/>
  <c r="N2316" i="1"/>
  <c r="N1058" i="1"/>
  <c r="N9632" i="1"/>
  <c r="N10001" i="1"/>
  <c r="N9391" i="1"/>
  <c r="N2664" i="1"/>
  <c r="N2961" i="1"/>
  <c r="N7011" i="1"/>
  <c r="N2911" i="1"/>
  <c r="N2879" i="1"/>
  <c r="N4854" i="1"/>
  <c r="N8552" i="1"/>
  <c r="N9567" i="1"/>
  <c r="N6127" i="1"/>
  <c r="N2366" i="1"/>
  <c r="N2155" i="1"/>
  <c r="N636" i="1"/>
  <c r="N5422" i="1"/>
  <c r="N468" i="1"/>
  <c r="N1238" i="1"/>
  <c r="N654" i="1"/>
  <c r="N8154" i="1"/>
  <c r="N4631" i="1"/>
  <c r="N8411" i="1"/>
  <c r="N5566" i="1"/>
  <c r="N5480" i="1"/>
  <c r="N3655" i="1"/>
  <c r="N5115" i="1"/>
  <c r="N4522" i="1"/>
  <c r="N9331" i="1"/>
  <c r="N5064" i="1"/>
  <c r="N7012" i="1"/>
  <c r="N3140" i="1"/>
  <c r="N1180" i="1"/>
  <c r="N1525" i="1"/>
  <c r="N5176" i="1"/>
  <c r="N4632" i="1"/>
  <c r="N7921" i="1"/>
  <c r="N9273" i="1"/>
  <c r="N1652" i="1"/>
  <c r="N1604" i="1"/>
  <c r="N4140" i="1"/>
  <c r="N5512" i="1"/>
  <c r="N3941" i="1"/>
  <c r="N2851" i="1"/>
  <c r="N2088" i="1"/>
  <c r="N8889" i="1"/>
  <c r="N3219" i="1"/>
  <c r="N3220" i="1"/>
  <c r="N8834" i="1"/>
  <c r="N5898" i="1"/>
  <c r="N4743" i="1"/>
  <c r="N6128" i="1"/>
  <c r="N1770" i="1"/>
  <c r="N8865" i="1"/>
  <c r="N4763" i="1"/>
  <c r="N7887" i="1"/>
  <c r="N3447" i="1"/>
  <c r="N116" i="1"/>
  <c r="N3448" i="1"/>
  <c r="N5838" i="1"/>
  <c r="N8126" i="1"/>
  <c r="N4905" i="1"/>
  <c r="N1420" i="1"/>
  <c r="N3088" i="1"/>
  <c r="N117" i="1"/>
  <c r="N1733" i="1"/>
  <c r="N7843" i="1"/>
  <c r="N4369" i="1"/>
  <c r="N7302" i="1"/>
  <c r="N2238" i="1"/>
  <c r="N5725" i="1"/>
  <c r="N8067" i="1"/>
  <c r="N3248" i="1"/>
  <c r="N5912" i="1"/>
  <c r="N6585" i="1"/>
  <c r="N3762" i="1"/>
  <c r="N407" i="1"/>
  <c r="N4881" i="1"/>
  <c r="N408" i="1"/>
  <c r="N7202" i="1"/>
  <c r="N3876" i="1"/>
  <c r="N3141" i="1"/>
  <c r="N1956" i="1"/>
  <c r="N6103" i="1"/>
  <c r="N9166" i="1"/>
  <c r="N3558" i="1"/>
  <c r="N2600" i="1"/>
  <c r="N9734" i="1"/>
  <c r="N4299" i="1"/>
  <c r="N9894" i="1"/>
  <c r="N5229" i="1"/>
  <c r="N3523" i="1"/>
  <c r="N7013" i="1"/>
  <c r="N4043" i="1"/>
  <c r="N7413" i="1"/>
  <c r="N3185" i="1"/>
  <c r="N2665" i="1"/>
  <c r="N8600" i="1"/>
  <c r="N7922" i="1"/>
  <c r="N2620" i="1"/>
  <c r="N3524" i="1"/>
  <c r="N346" i="1"/>
  <c r="N4951" i="1"/>
  <c r="N4408" i="1"/>
  <c r="N7303" i="1"/>
  <c r="N7096" i="1"/>
  <c r="N6193" i="1"/>
  <c r="N6635" i="1"/>
  <c r="N4981" i="1"/>
  <c r="N6437" i="1"/>
  <c r="N3249" i="1"/>
  <c r="N2058" i="1"/>
  <c r="N5141" i="1"/>
  <c r="N9495" i="1"/>
  <c r="N9921" i="1"/>
  <c r="N7637" i="1"/>
  <c r="N655" i="1"/>
  <c r="N9122" i="1"/>
  <c r="N1283" i="1"/>
  <c r="N2394" i="1"/>
  <c r="N2799" i="1"/>
  <c r="N3849" i="1"/>
  <c r="N249" i="1"/>
  <c r="N748" i="1"/>
  <c r="N9008" i="1"/>
  <c r="N9251" i="1"/>
  <c r="N2621" i="1"/>
  <c r="N9123" i="1"/>
  <c r="N9568" i="1"/>
  <c r="N148" i="1"/>
  <c r="N1978" i="1"/>
  <c r="N319" i="1"/>
  <c r="N4215" i="1"/>
  <c r="N6789" i="1"/>
  <c r="N2912" i="1"/>
  <c r="N9392" i="1"/>
  <c r="N1838" i="1"/>
  <c r="N8251" i="1"/>
  <c r="N1705" i="1"/>
  <c r="N7540" i="1"/>
  <c r="N8622" i="1"/>
  <c r="N1979" i="1"/>
  <c r="N7455" i="1"/>
  <c r="N2239" i="1"/>
  <c r="N1181" i="1"/>
  <c r="N7638" i="1"/>
  <c r="N6530" i="1"/>
  <c r="N7439" i="1"/>
  <c r="N749" i="1"/>
  <c r="N2936" i="1"/>
  <c r="N2089" i="1"/>
  <c r="N3968" i="1"/>
  <c r="N2317" i="1"/>
  <c r="N1499" i="1"/>
  <c r="N6586" i="1"/>
  <c r="N8672" i="1"/>
  <c r="N8345" i="1"/>
  <c r="N1375" i="1"/>
  <c r="N4409" i="1"/>
  <c r="N5453" i="1"/>
  <c r="N3907" i="1"/>
  <c r="N917" i="1"/>
  <c r="N2997" i="1"/>
  <c r="N3027" i="1"/>
  <c r="N3525" i="1"/>
  <c r="N1957" i="1"/>
  <c r="N149" i="1"/>
  <c r="N2533" i="1"/>
  <c r="N8346" i="1"/>
  <c r="N5660" i="1"/>
  <c r="N2998" i="1"/>
  <c r="N9735" i="1"/>
  <c r="N1443" i="1"/>
  <c r="N5807" i="1"/>
  <c r="N8155" i="1"/>
  <c r="N750" i="1"/>
  <c r="N2534" i="1"/>
  <c r="N6465" i="1"/>
  <c r="N1500" i="1"/>
  <c r="N8003" i="1"/>
  <c r="N3419" i="1"/>
  <c r="N9606" i="1"/>
  <c r="N9473" i="1"/>
  <c r="N9976" i="1"/>
  <c r="N6466" i="1"/>
  <c r="N3850" i="1"/>
  <c r="N704" i="1"/>
  <c r="N9496" i="1"/>
  <c r="N3060" i="1"/>
  <c r="N3877" i="1"/>
  <c r="N5869" i="1"/>
  <c r="N7097" i="1"/>
  <c r="N69" i="1"/>
  <c r="N5567" i="1"/>
  <c r="N1734" i="1"/>
  <c r="N2642" i="1"/>
  <c r="N320" i="1"/>
  <c r="N6710" i="1"/>
  <c r="N3942" i="1"/>
  <c r="N7784" i="1"/>
  <c r="N5870" i="1"/>
  <c r="N9866" i="1"/>
  <c r="N4442" i="1"/>
  <c r="N5177" i="1"/>
  <c r="N4112" i="1"/>
  <c r="N2342" i="1"/>
  <c r="N2535" i="1"/>
  <c r="N2029" i="1"/>
  <c r="N7069" i="1"/>
  <c r="N3823" i="1"/>
  <c r="N4633" i="1"/>
  <c r="N5871" i="1"/>
  <c r="N5749" i="1"/>
  <c r="N7414" i="1"/>
  <c r="N2880" i="1"/>
  <c r="N8320" i="1"/>
  <c r="N4300" i="1"/>
  <c r="N8783" i="1"/>
  <c r="N296" i="1"/>
  <c r="N6902" i="1"/>
  <c r="N3221" i="1"/>
  <c r="N3297" i="1"/>
  <c r="N9820" i="1"/>
  <c r="N5937" i="1"/>
  <c r="N9393" i="1"/>
  <c r="N1421" i="1"/>
  <c r="N1211" i="1"/>
  <c r="N4174" i="1"/>
  <c r="N2115" i="1"/>
  <c r="N8988" i="1"/>
  <c r="N347" i="1"/>
  <c r="N4744" i="1"/>
  <c r="N6229" i="1"/>
  <c r="N8809" i="1"/>
  <c r="N5607" i="1"/>
  <c r="N6255" i="1"/>
  <c r="N2367" i="1"/>
  <c r="N5689" i="1"/>
  <c r="N974" i="1"/>
  <c r="N3274" i="1"/>
  <c r="N1653" i="1"/>
  <c r="N8460" i="1"/>
  <c r="N3723" i="1"/>
  <c r="N2502" i="1"/>
  <c r="N348" i="1"/>
  <c r="N3142" i="1"/>
  <c r="N585" i="1"/>
  <c r="N9305" i="1"/>
  <c r="N1605" i="1"/>
  <c r="N3028" i="1"/>
  <c r="N3089" i="1"/>
  <c r="N9274" i="1"/>
  <c r="N1684" i="1"/>
  <c r="N6390" i="1"/>
  <c r="N4010" i="1"/>
  <c r="N9252" i="1"/>
  <c r="N9275" i="1"/>
  <c r="N2343" i="1"/>
  <c r="N6732" i="1"/>
  <c r="N4499" i="1"/>
  <c r="N3851" i="1"/>
  <c r="N9306" i="1"/>
  <c r="N7664" i="1"/>
  <c r="N5808" i="1"/>
  <c r="N1444" i="1"/>
  <c r="N6256" i="1"/>
  <c r="N7271" i="1"/>
  <c r="N4349" i="1"/>
  <c r="N9276" i="1"/>
  <c r="N6104" i="1"/>
  <c r="N2962" i="1"/>
  <c r="N8866" i="1"/>
  <c r="N6982" i="1"/>
  <c r="N8098" i="1"/>
  <c r="N6317" i="1"/>
  <c r="N8252" i="1"/>
  <c r="N9947" i="1"/>
  <c r="N6467" i="1"/>
  <c r="N4464" i="1"/>
  <c r="N9074" i="1"/>
  <c r="N5116" i="1"/>
  <c r="N4952" i="1"/>
  <c r="N9736" i="1"/>
  <c r="N2698" i="1"/>
  <c r="N9895" i="1"/>
  <c r="N1212" i="1"/>
  <c r="N5202" i="1"/>
  <c r="N6951" i="1"/>
  <c r="N6020" i="1"/>
  <c r="N4301" i="1"/>
  <c r="N9216" i="1"/>
  <c r="N6438" i="1"/>
  <c r="N3908" i="1"/>
  <c r="N170" i="1"/>
  <c r="N5230" i="1"/>
  <c r="N1376" i="1"/>
  <c r="N3656" i="1"/>
  <c r="N3969" i="1"/>
  <c r="N7043" i="1"/>
  <c r="N444" i="1"/>
  <c r="N2747" i="1"/>
  <c r="N1606" i="1"/>
  <c r="N8514" i="1"/>
  <c r="N1377" i="1"/>
  <c r="N2800" i="1"/>
  <c r="N2090" i="1"/>
  <c r="N2999" i="1"/>
  <c r="N6283" i="1"/>
  <c r="N9569" i="1"/>
  <c r="N445" i="1"/>
  <c r="N6531" i="1"/>
  <c r="N2059" i="1"/>
  <c r="N778" i="1"/>
  <c r="N7665" i="1"/>
  <c r="N8623" i="1"/>
  <c r="N5372" i="1"/>
  <c r="N3724" i="1"/>
  <c r="N1107" i="1"/>
  <c r="N1239" i="1"/>
  <c r="N6877" i="1"/>
  <c r="N6683" i="1"/>
  <c r="N1132" i="1"/>
  <c r="N5661" i="1"/>
  <c r="N3526" i="1"/>
  <c r="N8156" i="1"/>
  <c r="N5231" i="1"/>
  <c r="N2060" i="1"/>
  <c r="N8810" i="1"/>
  <c r="N4370" i="1"/>
  <c r="N5541" i="1"/>
  <c r="N4011" i="1"/>
  <c r="N9768" i="1"/>
  <c r="N8673" i="1"/>
  <c r="N6983" i="1"/>
  <c r="N4080" i="1"/>
  <c r="N4803" i="1"/>
  <c r="N1332" i="1"/>
  <c r="N8437" i="1"/>
  <c r="N6921" i="1"/>
  <c r="N5086" i="1"/>
  <c r="N9656" i="1"/>
  <c r="N2156" i="1"/>
  <c r="N1706" i="1"/>
  <c r="N8412" i="1"/>
  <c r="N7507" i="1"/>
  <c r="N7361" i="1"/>
  <c r="N5308" i="1"/>
  <c r="N1357" i="1"/>
  <c r="N8157" i="1"/>
  <c r="N349" i="1"/>
  <c r="N4141" i="1"/>
  <c r="N4982" i="1"/>
  <c r="N6790" i="1"/>
  <c r="N8932" i="1"/>
  <c r="N4745" i="1"/>
  <c r="N5203" i="1"/>
  <c r="N4142" i="1"/>
  <c r="N7415" i="1"/>
  <c r="N5872" i="1"/>
  <c r="N5750" i="1"/>
  <c r="N4855" i="1"/>
  <c r="N6636" i="1"/>
  <c r="N9332" i="1"/>
  <c r="N90" i="1"/>
  <c r="N9704" i="1"/>
  <c r="N5396" i="1"/>
  <c r="N1080" i="1"/>
  <c r="N7864" i="1"/>
  <c r="N731" i="1"/>
  <c r="N4262" i="1"/>
  <c r="N9705" i="1"/>
  <c r="N7362" i="1"/>
  <c r="N9607" i="1"/>
  <c r="N2601" i="1"/>
  <c r="N2602" i="1"/>
  <c r="N8867" i="1"/>
  <c r="N3909" i="1"/>
  <c r="N6105" i="1"/>
  <c r="N3477" i="1"/>
  <c r="N6318" i="1"/>
  <c r="N2573" i="1"/>
  <c r="N8649" i="1"/>
  <c r="N5961" i="1"/>
  <c r="N5232" i="1"/>
  <c r="N2426" i="1"/>
  <c r="N8226" i="1"/>
  <c r="N150" i="1"/>
  <c r="N3624" i="1"/>
  <c r="N637" i="1"/>
  <c r="N4081" i="1"/>
  <c r="N607" i="1"/>
  <c r="N5690" i="1"/>
  <c r="N8933" i="1"/>
  <c r="N4764" i="1"/>
  <c r="N5993" i="1"/>
  <c r="N4175" i="1"/>
  <c r="N7971" i="1"/>
  <c r="N4465" i="1"/>
  <c r="N8347" i="1"/>
  <c r="N7484" i="1"/>
  <c r="N8004" i="1"/>
  <c r="N5481" i="1"/>
  <c r="N3657" i="1"/>
  <c r="N5423" i="1"/>
  <c r="N3691" i="1"/>
  <c r="N5065" i="1"/>
  <c r="N3852" i="1"/>
  <c r="N118" i="1"/>
  <c r="N2503" i="1"/>
  <c r="N7304" i="1"/>
  <c r="N7508" i="1"/>
  <c r="N527" i="1"/>
  <c r="N6284" i="1"/>
  <c r="N3381" i="1"/>
  <c r="N4176" i="1"/>
  <c r="N6791" i="1"/>
  <c r="N1958" i="1"/>
  <c r="N8005" i="1"/>
  <c r="N9167" i="1"/>
  <c r="N6503" i="1"/>
  <c r="N9143" i="1"/>
  <c r="N5482" i="1"/>
  <c r="N7098" i="1"/>
  <c r="N8181" i="1"/>
  <c r="N9365" i="1"/>
  <c r="N9791" i="1"/>
  <c r="N5639" i="1"/>
  <c r="N2622" i="1"/>
  <c r="N5040" i="1"/>
  <c r="N4634" i="1"/>
  <c r="N528" i="1"/>
  <c r="N409" i="1"/>
  <c r="N9039" i="1"/>
  <c r="N3029" i="1"/>
  <c r="N8553" i="1"/>
  <c r="N1396" i="1"/>
  <c r="N8127" i="1"/>
  <c r="N198" i="1"/>
  <c r="N8759" i="1"/>
  <c r="N1445" i="1"/>
  <c r="N6072" i="1"/>
  <c r="N7509" i="1"/>
  <c r="N6984" i="1"/>
  <c r="N586" i="1"/>
  <c r="N6343" i="1"/>
  <c r="N2778" i="1"/>
  <c r="N4882" i="1"/>
  <c r="N5542" i="1"/>
  <c r="N6504" i="1"/>
  <c r="N1771" i="1"/>
  <c r="N918" i="1"/>
  <c r="N7639" i="1"/>
  <c r="N8486" i="1"/>
  <c r="N1548" i="1"/>
  <c r="N8034" i="1"/>
  <c r="N6733" i="1"/>
  <c r="N6106" i="1"/>
  <c r="N8890" i="1"/>
  <c r="N4906" i="1"/>
  <c r="N2061" i="1"/>
  <c r="N3781" i="1"/>
  <c r="N8461" i="1"/>
  <c r="N2472" i="1"/>
  <c r="N3878" i="1"/>
  <c r="N8811" i="1"/>
  <c r="N6637" i="1"/>
  <c r="N9769" i="1"/>
  <c r="N6285" i="1"/>
  <c r="N6922" i="1"/>
  <c r="N6684" i="1"/>
  <c r="N6792" i="1"/>
  <c r="N5373" i="1"/>
  <c r="N2427" i="1"/>
  <c r="N2091" i="1"/>
  <c r="N9195" i="1"/>
  <c r="N377" i="1"/>
  <c r="N151" i="1"/>
  <c r="N8784" i="1"/>
  <c r="N6151" i="1"/>
  <c r="N9977" i="1"/>
  <c r="N6878" i="1"/>
  <c r="N1213" i="1"/>
  <c r="N4177" i="1"/>
  <c r="N4044" i="1"/>
  <c r="N4143" i="1"/>
  <c r="N1772" i="1"/>
  <c r="N8515" i="1"/>
  <c r="N1625" i="1"/>
  <c r="N5691" i="1"/>
  <c r="N7440" i="1"/>
  <c r="N7456" i="1"/>
  <c r="N6230" i="1"/>
  <c r="N6021" i="1"/>
  <c r="N7014" i="1"/>
  <c r="N6257" i="1"/>
  <c r="N919" i="1"/>
  <c r="N859" i="1"/>
  <c r="N2801" i="1"/>
  <c r="N4523" i="1"/>
  <c r="N7235" i="1"/>
  <c r="N6844" i="1"/>
  <c r="N3589" i="1"/>
  <c r="N9307" i="1"/>
  <c r="N6258" i="1"/>
  <c r="N1378" i="1"/>
  <c r="N9394" i="1"/>
  <c r="N1059" i="1"/>
  <c r="N9474" i="1"/>
  <c r="N8718" i="1"/>
  <c r="N7590" i="1"/>
  <c r="N7732" i="1"/>
  <c r="N378" i="1"/>
  <c r="N6952" i="1"/>
  <c r="N9253" i="1"/>
  <c r="N7015" i="1"/>
  <c r="N3382" i="1"/>
  <c r="N33" i="1"/>
  <c r="N2802" i="1"/>
  <c r="N5839" i="1"/>
  <c r="N5899" i="1"/>
  <c r="N3326" i="1"/>
  <c r="N3143" i="1"/>
  <c r="N5994" i="1"/>
  <c r="N7332" i="1"/>
  <c r="N9097" i="1"/>
  <c r="N5779" i="1"/>
  <c r="N4178" i="1"/>
  <c r="N2963" i="1"/>
  <c r="N3625" i="1"/>
  <c r="N4500" i="1"/>
  <c r="N6022" i="1"/>
  <c r="N3061" i="1"/>
  <c r="N8413" i="1"/>
  <c r="N3910" i="1"/>
  <c r="N5662" i="1"/>
  <c r="N224" i="1"/>
  <c r="N8414" i="1"/>
  <c r="N2395" i="1"/>
  <c r="N8321" i="1"/>
  <c r="N7706" i="1"/>
  <c r="N9843" i="1"/>
  <c r="N3250" i="1"/>
  <c r="N2574" i="1"/>
  <c r="N8578" i="1"/>
  <c r="N9978" i="1"/>
  <c r="N3186" i="1"/>
  <c r="N1182" i="1"/>
  <c r="N469" i="1"/>
  <c r="N751" i="1"/>
  <c r="N6903" i="1"/>
  <c r="N5726" i="1"/>
  <c r="N8601" i="1"/>
  <c r="N5087" i="1"/>
  <c r="N920" i="1"/>
  <c r="N6107" i="1"/>
  <c r="N638" i="1"/>
  <c r="N7457" i="1"/>
  <c r="N2504" i="1"/>
  <c r="N2666" i="1"/>
  <c r="N5345" i="1"/>
  <c r="N752" i="1"/>
  <c r="N6391" i="1"/>
  <c r="K4323" i="1"/>
  <c r="K6823" i="1"/>
  <c r="K7923" i="1"/>
  <c r="K7272" i="1"/>
  <c r="K9395" i="1"/>
  <c r="K7458" i="1"/>
  <c r="K4144" i="1"/>
  <c r="K2881" i="1"/>
  <c r="K8182" i="1"/>
  <c r="K4804" i="1"/>
  <c r="K1549" i="1"/>
  <c r="K2937" i="1"/>
  <c r="K2721" i="1"/>
  <c r="K321" i="1"/>
  <c r="K9770" i="1"/>
  <c r="K2882" i="1"/>
  <c r="K6845" i="1"/>
  <c r="K1133" i="1"/>
  <c r="K8812" i="1"/>
  <c r="K5995" i="1"/>
  <c r="K5809" i="1"/>
  <c r="K4216" i="1"/>
  <c r="K8280" i="1"/>
  <c r="K3879" i="1"/>
  <c r="K7459" i="1"/>
  <c r="K1626" i="1"/>
  <c r="K8674" i="1"/>
  <c r="K7888" i="1"/>
  <c r="K8415" i="1"/>
  <c r="K7804" i="1"/>
  <c r="K3383" i="1"/>
  <c r="K6923" i="1"/>
  <c r="K3626" i="1"/>
  <c r="K7805" i="1"/>
  <c r="K4524" i="1"/>
  <c r="K9540" i="1"/>
  <c r="K3478" i="1"/>
  <c r="K1397" i="1"/>
  <c r="K8348" i="1"/>
  <c r="K2" i="1"/>
  <c r="K2913" i="1"/>
  <c r="K3449" i="1"/>
  <c r="K4045" i="1"/>
  <c r="K4635" i="1"/>
  <c r="K3590" i="1"/>
  <c r="K6985" i="1"/>
  <c r="K9308" i="1"/>
  <c r="K5346" i="1"/>
  <c r="K5142" i="1"/>
  <c r="K8989" i="1"/>
  <c r="K7510" i="1"/>
  <c r="K1868" i="1"/>
  <c r="K3384" i="1"/>
  <c r="K656" i="1"/>
  <c r="K9217" i="1"/>
  <c r="K753" i="1"/>
  <c r="K3880" i="1"/>
  <c r="K1240" i="1"/>
  <c r="K9333" i="1"/>
  <c r="K6560" i="1"/>
  <c r="K7591" i="1"/>
  <c r="K7305" i="1"/>
  <c r="K5011" i="1"/>
  <c r="K8281" i="1"/>
  <c r="K2748" i="1"/>
  <c r="K3824" i="1"/>
  <c r="K4179" i="1"/>
  <c r="K5873" i="1"/>
  <c r="K3658" i="1"/>
  <c r="K5178" i="1"/>
  <c r="K3450" i="1"/>
  <c r="K6286" i="1"/>
  <c r="K2473" i="1"/>
  <c r="K6846" i="1"/>
  <c r="K5374" i="1"/>
  <c r="K805" i="1"/>
  <c r="K4829" i="1"/>
  <c r="K5088" i="1"/>
  <c r="K6685" i="1"/>
  <c r="K3090" i="1"/>
  <c r="K3627" i="1"/>
  <c r="K2667" i="1"/>
  <c r="K3725" i="1"/>
  <c r="K3628" i="1"/>
  <c r="K9277" i="1"/>
  <c r="K6953" i="1"/>
  <c r="K1032" i="1"/>
  <c r="K3911" i="1"/>
  <c r="K6468" i="1"/>
  <c r="K2157" i="1"/>
  <c r="K3591" i="1"/>
  <c r="K3763" i="1"/>
  <c r="K2283" i="1"/>
  <c r="K7511" i="1"/>
  <c r="K4217" i="1"/>
  <c r="K8322" i="1"/>
  <c r="K1060" i="1"/>
  <c r="K7685" i="1"/>
  <c r="K4581" i="1"/>
  <c r="K1654" i="1"/>
  <c r="K9523" i="1"/>
  <c r="K6366" i="1"/>
  <c r="K1898" i="1"/>
  <c r="K7172" i="1"/>
  <c r="K7070" i="1"/>
  <c r="K9633" i="1"/>
  <c r="K8868" i="1"/>
  <c r="K3000" i="1"/>
  <c r="K7273" i="1"/>
  <c r="K9792" i="1"/>
  <c r="K5117" i="1"/>
  <c r="K3385" i="1"/>
  <c r="K3451" i="1"/>
  <c r="K1260" i="1"/>
  <c r="K3692" i="1"/>
  <c r="K6793" i="1"/>
  <c r="K529" i="1"/>
  <c r="K273" i="1"/>
  <c r="K8006" i="1"/>
  <c r="K9366" i="1"/>
  <c r="K8785" i="1"/>
  <c r="K5751" i="1"/>
  <c r="K2030" i="1"/>
  <c r="K6610" i="1"/>
  <c r="K1735" i="1"/>
  <c r="K8183" i="1"/>
  <c r="K7333" i="1"/>
  <c r="K8099" i="1"/>
  <c r="K8650" i="1"/>
  <c r="K6047" i="1"/>
  <c r="K1959" i="1"/>
  <c r="K7924" i="1"/>
  <c r="K6924" i="1"/>
  <c r="K2158" i="1"/>
  <c r="K3" i="1"/>
  <c r="K3782" i="1"/>
  <c r="K6048" i="1"/>
  <c r="K6954" i="1"/>
  <c r="K2938" i="1"/>
  <c r="K9218" i="1"/>
  <c r="K6287" i="1"/>
  <c r="K5424" i="1"/>
  <c r="K8516" i="1"/>
  <c r="K1446" i="1"/>
  <c r="K2368" i="1"/>
  <c r="K8416" i="1"/>
  <c r="K2092" i="1"/>
  <c r="K2396" i="1"/>
  <c r="K7127" i="1"/>
  <c r="K9040" i="1"/>
  <c r="K8554" i="1"/>
  <c r="K6288" i="1"/>
  <c r="K8487" i="1"/>
  <c r="K8555" i="1"/>
  <c r="K3825" i="1"/>
  <c r="K6638" i="1"/>
  <c r="K1214" i="1"/>
  <c r="K3912" i="1"/>
  <c r="K2062" i="1"/>
  <c r="K1061" i="1"/>
  <c r="K4046" i="1"/>
  <c r="K2284" i="1"/>
  <c r="K9075" i="1"/>
  <c r="K9896" i="1"/>
  <c r="K225" i="1"/>
  <c r="K4669" i="1"/>
  <c r="K2285" i="1"/>
  <c r="K4397" i="1"/>
  <c r="K9867" i="1"/>
  <c r="K975" i="1"/>
  <c r="K9948" i="1"/>
  <c r="K4607" i="1"/>
  <c r="K3298" i="1"/>
  <c r="K6505" i="1"/>
  <c r="K3527" i="1"/>
  <c r="K7363" i="1"/>
  <c r="K5962" i="1"/>
  <c r="K9219" i="1"/>
  <c r="K2397" i="1"/>
  <c r="K9922" i="1"/>
  <c r="K6561" i="1"/>
  <c r="K8068" i="1"/>
  <c r="K6367" i="1"/>
  <c r="K7389" i="1"/>
  <c r="K1158" i="1"/>
  <c r="K8488" i="1"/>
  <c r="K2779" i="1"/>
  <c r="K9541" i="1"/>
  <c r="K9452" i="1"/>
  <c r="K6532" i="1"/>
  <c r="K274" i="1"/>
  <c r="K1869" i="1"/>
  <c r="K5840" i="1"/>
  <c r="K5454" i="1"/>
  <c r="K6755" i="1"/>
  <c r="K833" i="1"/>
  <c r="K7128" i="1"/>
  <c r="K4953" i="1"/>
  <c r="K5938" i="1"/>
  <c r="K834" i="1"/>
  <c r="K5118" i="1"/>
  <c r="K9821" i="1"/>
  <c r="K9844" i="1"/>
  <c r="K199" i="1"/>
  <c r="K2159" i="1"/>
  <c r="K8158" i="1"/>
  <c r="K7512" i="1"/>
  <c r="K5663" i="1"/>
  <c r="K2286" i="1"/>
  <c r="K1581" i="1"/>
  <c r="K5963" i="1"/>
  <c r="K6955" i="1"/>
  <c r="K8675" i="1"/>
  <c r="K556" i="1"/>
  <c r="K1899" i="1"/>
  <c r="K9124" i="1"/>
  <c r="K7071" i="1"/>
  <c r="K4805" i="1"/>
  <c r="K9524" i="1"/>
  <c r="K1900" i="1"/>
  <c r="K3970" i="1"/>
  <c r="K2005" i="1"/>
  <c r="K4047" i="1"/>
  <c r="K4765" i="1"/>
  <c r="K7565" i="1"/>
  <c r="K2063" i="1"/>
  <c r="K4466" i="1"/>
  <c r="K8462" i="1"/>
  <c r="K4" i="1"/>
  <c r="K4954" i="1"/>
  <c r="K6711" i="1"/>
  <c r="K8891" i="1"/>
  <c r="K34" i="1"/>
  <c r="K1627" i="1"/>
  <c r="K470" i="1"/>
  <c r="K226" i="1"/>
  <c r="K7334" i="1"/>
  <c r="K6533" i="1"/>
  <c r="K4582" i="1"/>
  <c r="K3826" i="1"/>
  <c r="K3995" i="1"/>
  <c r="K6587" i="1"/>
  <c r="K4082" i="1"/>
  <c r="K2447" i="1"/>
  <c r="K3528" i="1"/>
  <c r="K7236" i="1"/>
  <c r="K2575" i="1"/>
  <c r="K3144" i="1"/>
  <c r="K1304" i="1"/>
  <c r="K1707" i="1"/>
  <c r="K1960" i="1"/>
  <c r="K9429" i="1"/>
  <c r="K6956" i="1"/>
  <c r="K3187" i="1"/>
  <c r="K5119" i="1"/>
  <c r="K7129" i="1"/>
  <c r="K7416" i="1"/>
  <c r="K5513" i="1"/>
  <c r="K5120" i="1"/>
  <c r="K2262" i="1"/>
  <c r="K6162" i="1"/>
  <c r="K2369" i="1"/>
  <c r="K9334" i="1"/>
  <c r="K9335" i="1"/>
  <c r="K5780" i="1"/>
  <c r="K2749" i="1"/>
  <c r="K5204" i="1"/>
  <c r="K3145" i="1"/>
  <c r="K7889" i="1"/>
  <c r="K3971" i="1"/>
  <c r="K7925" i="1"/>
  <c r="K8282" i="1"/>
  <c r="K4746" i="1"/>
  <c r="K6163" i="1"/>
  <c r="K4371" i="1"/>
  <c r="K4467" i="1"/>
  <c r="K35" i="1"/>
  <c r="K4856" i="1"/>
  <c r="K5143" i="1"/>
  <c r="K91" i="1"/>
  <c r="K587" i="1"/>
  <c r="K6259" i="1"/>
  <c r="K835" i="1"/>
  <c r="K5514" i="1"/>
  <c r="K8651" i="1"/>
  <c r="K3996" i="1"/>
  <c r="K1685" i="1"/>
  <c r="K8517" i="1"/>
  <c r="K350" i="1"/>
  <c r="K1215" i="1"/>
  <c r="K6469" i="1"/>
  <c r="K1134" i="1"/>
  <c r="K1183" i="1"/>
  <c r="K5066" i="1"/>
  <c r="K5727" i="1"/>
  <c r="K1398" i="1"/>
  <c r="K2344" i="1"/>
  <c r="K6194" i="1"/>
  <c r="K3386" i="1"/>
  <c r="K6986" i="1"/>
  <c r="K4048" i="1"/>
  <c r="K7130" i="1"/>
  <c r="K7758" i="1"/>
  <c r="K92" i="1"/>
  <c r="K6712" i="1"/>
  <c r="K8069" i="1"/>
  <c r="K9737" i="1"/>
  <c r="K9570" i="1"/>
  <c r="K8349" i="1"/>
  <c r="K2722" i="1"/>
  <c r="K1582" i="1"/>
  <c r="K7237" i="1"/>
  <c r="K5397" i="1"/>
  <c r="K4525" i="1"/>
  <c r="K2398" i="1"/>
  <c r="K5121" i="1"/>
  <c r="K7686" i="1"/>
  <c r="K2668" i="1"/>
  <c r="K2883" i="1"/>
  <c r="K9144" i="1"/>
  <c r="K5874" i="1"/>
  <c r="K7203" i="1"/>
  <c r="K7274" i="1"/>
  <c r="K6413" i="1"/>
  <c r="K5483" i="1"/>
  <c r="K5810" i="1"/>
  <c r="K5455" i="1"/>
  <c r="K9309" i="1"/>
  <c r="K3091" i="1"/>
  <c r="K679" i="1"/>
  <c r="K4263" i="1"/>
  <c r="K4928" i="1"/>
  <c r="K2448" i="1"/>
  <c r="K3726" i="1"/>
  <c r="K7972" i="1"/>
  <c r="K9367" i="1"/>
  <c r="K5900" i="1"/>
  <c r="K3881" i="1"/>
  <c r="K7131" i="1"/>
  <c r="K4410" i="1"/>
  <c r="K8740" i="1"/>
  <c r="K5179" i="1"/>
  <c r="K446" i="1"/>
  <c r="K976" i="1"/>
  <c r="K5841" i="1"/>
  <c r="K152" i="1"/>
  <c r="K4180" i="1"/>
  <c r="K1708" i="1"/>
  <c r="K5752" i="1"/>
  <c r="K3062" i="1"/>
  <c r="K8007" i="1"/>
  <c r="K5041" i="1"/>
  <c r="K4583" i="1"/>
  <c r="K1108" i="1"/>
  <c r="K9608" i="1"/>
  <c r="K3117" i="1"/>
  <c r="K1216" i="1"/>
  <c r="K5233" i="1"/>
  <c r="K2006" i="1"/>
  <c r="K9949" i="1"/>
  <c r="K2428" i="1"/>
  <c r="K2204" i="1"/>
  <c r="K9336" i="1"/>
  <c r="K227" i="1"/>
  <c r="K2884" i="1"/>
  <c r="K1008" i="1"/>
  <c r="K4766" i="1"/>
  <c r="K4012" i="1"/>
  <c r="K9430" i="1"/>
  <c r="K297" i="1"/>
  <c r="K5285" i="1"/>
  <c r="K2821" i="1"/>
  <c r="K5375" i="1"/>
  <c r="K4411" i="1"/>
  <c r="K8159" i="1"/>
  <c r="K1526" i="1"/>
  <c r="K3997" i="1"/>
  <c r="K3853" i="1"/>
  <c r="K2474" i="1"/>
  <c r="K36" i="1"/>
  <c r="K5753" i="1"/>
  <c r="K1501" i="1"/>
  <c r="K3882" i="1"/>
  <c r="K1477" i="1"/>
  <c r="K1358" i="1"/>
  <c r="K2475" i="1"/>
  <c r="K7973" i="1"/>
  <c r="K8990" i="1"/>
  <c r="K2803" i="1"/>
  <c r="K9076" i="1"/>
  <c r="K8786" i="1"/>
  <c r="K7335" i="1"/>
  <c r="K5286" i="1"/>
  <c r="K5728" i="1"/>
  <c r="K2964" i="1"/>
  <c r="K5398" i="1"/>
  <c r="K2852" i="1"/>
  <c r="K657" i="1"/>
  <c r="K4767" i="1"/>
  <c r="K7865" i="1"/>
  <c r="K8961" i="1"/>
  <c r="K1839" i="1"/>
  <c r="K8602" i="1"/>
  <c r="K1159" i="1"/>
  <c r="K9220" i="1"/>
  <c r="K37" i="1"/>
  <c r="K7541" i="1"/>
  <c r="K4883" i="1"/>
  <c r="K7687" i="1"/>
  <c r="K6562" i="1"/>
  <c r="K1655" i="1"/>
  <c r="K2699" i="1"/>
  <c r="K2399" i="1"/>
  <c r="K8869" i="1"/>
  <c r="K1736" i="1"/>
  <c r="K4264" i="1"/>
  <c r="K9571" i="1"/>
  <c r="K5" i="1"/>
  <c r="K3913" i="1"/>
  <c r="K119" i="1"/>
  <c r="K8579" i="1"/>
  <c r="K5484" i="1"/>
  <c r="K9278" i="1"/>
  <c r="K5425" i="1"/>
  <c r="K4302" i="1"/>
  <c r="K4608" i="1"/>
  <c r="K6563" i="1"/>
  <c r="K120" i="1"/>
  <c r="K2370" i="1"/>
  <c r="K8652" i="1"/>
  <c r="K9950" i="1"/>
  <c r="K8760" i="1"/>
  <c r="K5205" i="1"/>
  <c r="K860" i="1"/>
  <c r="K4113" i="1"/>
  <c r="K1709" i="1"/>
  <c r="K8653" i="1"/>
  <c r="K6925" i="1"/>
  <c r="K5399" i="1"/>
  <c r="K1961" i="1"/>
  <c r="K9525" i="1"/>
  <c r="K2536" i="1"/>
  <c r="K7044" i="1"/>
  <c r="K6611" i="1"/>
  <c r="K7016" i="1"/>
  <c r="K8892" i="1"/>
  <c r="K6319" i="1"/>
  <c r="K6713" i="1"/>
  <c r="K5939" i="1"/>
  <c r="K8934" i="1"/>
  <c r="K2965" i="1"/>
  <c r="K2263" i="1"/>
  <c r="K8580" i="1"/>
  <c r="K2700" i="1"/>
  <c r="K5875" i="1"/>
  <c r="K8835" i="1"/>
  <c r="K9098" i="1"/>
  <c r="K3222" i="1"/>
  <c r="K6686" i="1"/>
  <c r="K6129" i="1"/>
  <c r="K6195" i="1"/>
  <c r="K93" i="1"/>
  <c r="K8991" i="1"/>
  <c r="K1962" i="1"/>
  <c r="K7017" i="1"/>
  <c r="K4884" i="1"/>
  <c r="K7238" i="1"/>
  <c r="K3223" i="1"/>
  <c r="K2701" i="1"/>
  <c r="K8417" i="1"/>
  <c r="K1062" i="1"/>
  <c r="K228" i="1"/>
  <c r="K754" i="1"/>
  <c r="K8227" i="1"/>
  <c r="K4636" i="1"/>
  <c r="K8382" i="1"/>
  <c r="K6439" i="1"/>
  <c r="K7640" i="1"/>
  <c r="K5144" i="1"/>
  <c r="K9396" i="1"/>
  <c r="K1583" i="1"/>
  <c r="K4806" i="1"/>
  <c r="K1305" i="1"/>
  <c r="K7306" i="1"/>
  <c r="K9337" i="1"/>
  <c r="K3146" i="1"/>
  <c r="K4218" i="1"/>
  <c r="K3452" i="1"/>
  <c r="K7926" i="1"/>
  <c r="K1241" i="1"/>
  <c r="K1980" i="1"/>
  <c r="K447" i="1"/>
  <c r="K5262" i="1"/>
  <c r="K1901" i="1"/>
  <c r="K8008" i="1"/>
  <c r="K2287" i="1"/>
  <c r="K38" i="1"/>
  <c r="K608" i="1"/>
  <c r="K9009" i="1"/>
  <c r="K4468" i="1"/>
  <c r="K4013" i="1"/>
  <c r="K1803" i="1"/>
  <c r="K8100" i="1"/>
  <c r="K9542" i="1"/>
  <c r="K2371" i="1"/>
  <c r="K5485" i="1"/>
  <c r="K8009" i="1"/>
  <c r="K1399" i="1"/>
  <c r="K1934" i="1"/>
  <c r="K7390" i="1"/>
  <c r="K6824" i="1"/>
  <c r="K9845" i="1"/>
  <c r="K1400" i="1"/>
  <c r="K7974" i="1"/>
  <c r="K4694" i="1"/>
  <c r="K7239" i="1"/>
  <c r="K6506" i="1"/>
  <c r="K4830" i="1"/>
  <c r="K6260" i="1"/>
  <c r="K7154" i="1"/>
  <c r="K2288" i="1"/>
  <c r="K6196" i="1"/>
  <c r="K4219" i="1"/>
  <c r="K9397" i="1"/>
  <c r="K705" i="1"/>
  <c r="K2750" i="1"/>
  <c r="K2289" i="1"/>
  <c r="K5608" i="1"/>
  <c r="K5842" i="1"/>
  <c r="K7641" i="1"/>
  <c r="K888" i="1"/>
  <c r="K3659" i="1"/>
  <c r="K9431" i="1"/>
  <c r="K5568" i="1"/>
  <c r="K2669" i="1"/>
  <c r="K410" i="1"/>
  <c r="K8383" i="1"/>
  <c r="K588" i="1"/>
  <c r="K121" i="1"/>
  <c r="K1478" i="1"/>
  <c r="K1710" i="1"/>
  <c r="K1737" i="1"/>
  <c r="K4049" i="1"/>
  <c r="K8719" i="1"/>
  <c r="K5754" i="1"/>
  <c r="K949" i="1"/>
  <c r="K7045" i="1"/>
  <c r="K7707" i="1"/>
  <c r="K9279" i="1"/>
  <c r="K9793" i="1"/>
  <c r="K7155" i="1"/>
  <c r="K70" i="1"/>
  <c r="K6073" i="1"/>
  <c r="K8035" i="1"/>
  <c r="K4469" i="1"/>
  <c r="K3188" i="1"/>
  <c r="K7759" i="1"/>
  <c r="K6663" i="1"/>
  <c r="K4220" i="1"/>
  <c r="K5515" i="1"/>
  <c r="K3118" i="1"/>
  <c r="K4412" i="1"/>
  <c r="K3030" i="1"/>
  <c r="K4303" i="1"/>
  <c r="K379" i="1"/>
  <c r="K889" i="1"/>
  <c r="K8206" i="1"/>
  <c r="K1738" i="1"/>
  <c r="K2116" i="1"/>
  <c r="K5122" i="1"/>
  <c r="K5426" i="1"/>
  <c r="K6440" i="1"/>
  <c r="K2476" i="1"/>
  <c r="K2966" i="1"/>
  <c r="K3224" i="1"/>
  <c r="K9310" i="1"/>
  <c r="K3387" i="1"/>
  <c r="K5755" i="1"/>
  <c r="K9771" i="1"/>
  <c r="K5543" i="1"/>
  <c r="K1711" i="1"/>
  <c r="K4304" i="1"/>
  <c r="K977" i="1"/>
  <c r="K7460" i="1"/>
  <c r="K5376" i="1"/>
  <c r="K8323" i="1"/>
  <c r="K5400" i="1"/>
  <c r="K5544" i="1"/>
  <c r="K7485" i="1"/>
  <c r="K3883" i="1"/>
  <c r="K9822" i="1"/>
  <c r="K4526" i="1"/>
  <c r="K5811" i="1"/>
  <c r="K8463" i="1"/>
  <c r="K7156" i="1"/>
  <c r="K2853" i="1"/>
  <c r="K1935" i="1"/>
  <c r="K7542" i="1"/>
  <c r="K2205" i="1"/>
  <c r="K3727" i="1"/>
  <c r="K275" i="1"/>
  <c r="K9475" i="1"/>
  <c r="K8384" i="1"/>
  <c r="K7018" i="1"/>
  <c r="K680" i="1"/>
  <c r="K4983" i="1"/>
  <c r="K3783" i="1"/>
  <c r="K5067" i="1"/>
  <c r="K4050" i="1"/>
  <c r="K7099" i="1"/>
  <c r="K1804" i="1"/>
  <c r="K7708" i="1"/>
  <c r="K4984" i="1"/>
  <c r="K7336" i="1"/>
  <c r="K5964" i="1"/>
  <c r="K978" i="1"/>
  <c r="K8912" i="1"/>
  <c r="K6392" i="1"/>
  <c r="K1401" i="1"/>
  <c r="K4695" i="1"/>
  <c r="K861" i="1"/>
  <c r="K1422" i="1"/>
  <c r="K6756" i="1"/>
  <c r="K5940" i="1"/>
  <c r="K7513" i="1"/>
  <c r="K3251" i="1"/>
  <c r="K5965" i="1"/>
  <c r="K6470" i="1"/>
  <c r="K2064" i="1"/>
  <c r="K8253" i="1"/>
  <c r="K8741" i="1"/>
  <c r="K7173" i="1"/>
  <c r="K9868" i="1"/>
  <c r="K3660" i="1"/>
  <c r="K94" i="1"/>
  <c r="K9221" i="1"/>
  <c r="K8207" i="1"/>
  <c r="K3972" i="1"/>
  <c r="K6261" i="1"/>
  <c r="K7543" i="1"/>
  <c r="K2400" i="1"/>
  <c r="K4929" i="1"/>
  <c r="K589" i="1"/>
  <c r="K3914" i="1"/>
  <c r="K1160" i="1"/>
  <c r="K7760" i="1"/>
  <c r="K4930" i="1"/>
  <c r="K3420" i="1"/>
  <c r="K3092" i="1"/>
  <c r="K2723" i="1"/>
  <c r="K8184" i="1"/>
  <c r="K6320" i="1"/>
  <c r="K6987" i="1"/>
  <c r="K8761" i="1"/>
  <c r="K4584" i="1"/>
  <c r="K9572" i="1"/>
  <c r="K979" i="1"/>
  <c r="K2007" i="1"/>
  <c r="K5756" i="1"/>
  <c r="K1840" i="1"/>
  <c r="K7157" i="1"/>
  <c r="K9125" i="1"/>
  <c r="K5692" i="1"/>
  <c r="K6" i="1"/>
  <c r="K5901" i="1"/>
  <c r="K2345" i="1"/>
  <c r="K8228" i="1"/>
  <c r="K5545" i="1"/>
  <c r="K862" i="1"/>
  <c r="K448" i="1"/>
  <c r="K5546" i="1"/>
  <c r="K8870" i="1"/>
  <c r="K250" i="1"/>
  <c r="K8787" i="1"/>
  <c r="K6534" i="1"/>
  <c r="K4907" i="1"/>
  <c r="K3629" i="1"/>
  <c r="K6535" i="1"/>
  <c r="K9497" i="1"/>
  <c r="K7337" i="1"/>
  <c r="K557" i="1"/>
  <c r="K3388" i="1"/>
  <c r="K7072" i="1"/>
  <c r="K2093" i="1"/>
  <c r="K3356" i="1"/>
  <c r="K4985" i="1"/>
  <c r="K276" i="1"/>
  <c r="K7666" i="1"/>
  <c r="K9222" i="1"/>
  <c r="K39" i="1"/>
  <c r="K5547" i="1"/>
  <c r="K3884" i="1"/>
  <c r="K4609" i="1"/>
  <c r="K122" i="1"/>
  <c r="K4986" i="1"/>
  <c r="K200" i="1"/>
  <c r="K5012" i="1"/>
  <c r="K5876" i="1"/>
  <c r="K351" i="1"/>
  <c r="K2094" i="1"/>
  <c r="K8350" i="1"/>
  <c r="K380" i="1"/>
  <c r="K3827" i="1"/>
  <c r="K9794" i="1"/>
  <c r="K8070" i="1"/>
  <c r="K2623" i="1"/>
  <c r="K3357" i="1"/>
  <c r="K3728" i="1"/>
  <c r="K8518" i="1"/>
  <c r="K4372" i="1"/>
  <c r="K4265" i="1"/>
  <c r="K8962" i="1"/>
  <c r="K3943" i="1"/>
  <c r="K4221" i="1"/>
  <c r="K8185" i="1"/>
  <c r="K2603" i="1"/>
  <c r="K4114" i="1"/>
  <c r="K9634" i="1"/>
  <c r="K6988" i="1"/>
  <c r="K298" i="1"/>
  <c r="K3031" i="1"/>
  <c r="K2854" i="1"/>
  <c r="K71" i="1"/>
  <c r="K6687" i="1"/>
  <c r="K7100" i="1"/>
  <c r="K9706" i="1"/>
  <c r="K7240" i="1"/>
  <c r="K7441" i="1"/>
  <c r="K2724" i="1"/>
  <c r="K9543" i="1"/>
  <c r="K5377" i="1"/>
  <c r="K3559" i="1"/>
  <c r="K123" i="1"/>
  <c r="K201" i="1"/>
  <c r="K3764" i="1"/>
  <c r="K3358" i="1"/>
  <c r="K8160" i="1"/>
  <c r="K5427" i="1"/>
  <c r="K3885" i="1"/>
  <c r="K8703" i="1"/>
  <c r="K5966" i="1"/>
  <c r="K9077" i="1"/>
  <c r="K1081" i="1"/>
  <c r="K4145" i="1"/>
  <c r="K8208" i="1"/>
  <c r="K1063" i="1"/>
  <c r="K950" i="1"/>
  <c r="K1184" i="1"/>
  <c r="K863" i="1"/>
  <c r="K4987" i="1"/>
  <c r="K5729" i="1"/>
  <c r="K3729" i="1"/>
  <c r="K5967" i="1"/>
  <c r="K9498" i="1"/>
  <c r="K7544" i="1"/>
  <c r="K4413" i="1"/>
  <c r="K9078" i="1"/>
  <c r="K1841" i="1"/>
  <c r="K2967" i="1"/>
  <c r="K6564" i="1"/>
  <c r="K2885" i="1"/>
  <c r="K6344" i="1"/>
  <c r="K9609" i="1"/>
  <c r="K7688" i="1"/>
  <c r="K4747" i="1"/>
  <c r="K4398" i="1"/>
  <c r="K806" i="1"/>
  <c r="K5812" i="1"/>
  <c r="K1981" i="1"/>
  <c r="K5640" i="1"/>
  <c r="K6825" i="1"/>
  <c r="K5180" i="1"/>
  <c r="K4443" i="1"/>
  <c r="K7615" i="1"/>
  <c r="K4768" i="1"/>
  <c r="K9499" i="1"/>
  <c r="K7019" i="1"/>
  <c r="K6231" i="1"/>
  <c r="K9500" i="1"/>
  <c r="K590" i="1"/>
  <c r="K9010" i="1"/>
  <c r="K3225" i="1"/>
  <c r="K9453" i="1"/>
  <c r="K609" i="1"/>
  <c r="K2372" i="1"/>
  <c r="K8351" i="1"/>
  <c r="K40" i="1"/>
  <c r="K9635" i="1"/>
  <c r="K277" i="1"/>
  <c r="K3359" i="1"/>
  <c r="K1527" i="1"/>
  <c r="K6232" i="1"/>
  <c r="K229" i="1"/>
  <c r="K5843" i="1"/>
  <c r="K1902" i="1"/>
  <c r="K8385" i="1"/>
  <c r="K8438" i="1"/>
  <c r="K5730" i="1"/>
  <c r="K9846" i="1"/>
  <c r="K9738" i="1"/>
  <c r="K5068" i="1"/>
  <c r="K6879" i="1"/>
  <c r="K4083" i="1"/>
  <c r="K1982" i="1"/>
  <c r="K2373" i="1"/>
  <c r="K6289" i="1"/>
  <c r="K8935" i="1"/>
  <c r="K4014" i="1"/>
  <c r="K9636" i="1"/>
  <c r="K8254" i="1"/>
  <c r="K7709" i="1"/>
  <c r="K1033" i="1"/>
  <c r="K6989" i="1"/>
  <c r="K5089" i="1"/>
  <c r="K5664" i="1"/>
  <c r="K72" i="1"/>
  <c r="K5145" i="1"/>
  <c r="K5347" i="1"/>
  <c r="K1185" i="1"/>
  <c r="K8581" i="1"/>
  <c r="K2505" i="1"/>
  <c r="K864" i="1"/>
  <c r="K1242" i="1"/>
  <c r="K7275" i="1"/>
  <c r="K9897" i="1"/>
  <c r="K4373" i="1"/>
  <c r="K8762" i="1"/>
  <c r="K9544" i="1"/>
  <c r="K41" i="1"/>
  <c r="K8556" i="1"/>
  <c r="K1773" i="1"/>
  <c r="K7391" i="1"/>
  <c r="K6368" i="1"/>
  <c r="K5609" i="1"/>
  <c r="K681" i="1"/>
  <c r="K8519" i="1"/>
  <c r="K6164" i="1"/>
  <c r="K558" i="1"/>
  <c r="K3915" i="1"/>
  <c r="K42" i="1"/>
  <c r="K3693" i="1"/>
  <c r="K153" i="1"/>
  <c r="K6612" i="1"/>
  <c r="K5516" i="1"/>
  <c r="K1805" i="1"/>
  <c r="K6074" i="1"/>
  <c r="K5456" i="1"/>
  <c r="K3252" i="1"/>
  <c r="K7046" i="1"/>
  <c r="K5813" i="1"/>
  <c r="K6262" i="1"/>
  <c r="K3886" i="1"/>
  <c r="K6990" i="1"/>
  <c r="K322" i="1"/>
  <c r="K6794" i="1"/>
  <c r="K5844" i="1"/>
  <c r="K9739" i="1"/>
  <c r="K5693" i="1"/>
  <c r="K4955" i="1"/>
  <c r="K5569" i="1"/>
  <c r="K6075" i="1"/>
  <c r="K2290" i="1"/>
  <c r="K7132" i="1"/>
  <c r="K1009" i="1"/>
  <c r="K4831" i="1"/>
  <c r="K9707" i="1"/>
  <c r="K3226" i="1"/>
  <c r="K890" i="1"/>
  <c r="K6991" i="1"/>
  <c r="K1774" i="1"/>
  <c r="K7073" i="1"/>
  <c r="K8788" i="1"/>
  <c r="K492" i="1"/>
  <c r="K9869" i="1"/>
  <c r="K2318" i="1"/>
  <c r="K1186" i="1"/>
  <c r="K7486" i="1"/>
  <c r="K530" i="1"/>
  <c r="K6795" i="1"/>
  <c r="K9573" i="1"/>
  <c r="K9196" i="1"/>
  <c r="K6263" i="1"/>
  <c r="K8229" i="1"/>
  <c r="K5457" i="1"/>
  <c r="K610" i="1"/>
  <c r="K6826" i="1"/>
  <c r="K2968" i="1"/>
  <c r="K6957" i="1"/>
  <c r="K4931" i="1"/>
  <c r="K7338" i="1"/>
  <c r="K8813" i="1"/>
  <c r="K7417" i="1"/>
  <c r="K9338" i="1"/>
  <c r="K9823" i="1"/>
  <c r="K6471" i="1"/>
  <c r="K2506" i="1"/>
  <c r="K3630" i="1"/>
  <c r="K3421" i="1"/>
  <c r="K8324" i="1"/>
  <c r="K9574" i="1"/>
  <c r="K7241" i="1"/>
  <c r="K2725" i="1"/>
  <c r="K5731" i="1"/>
  <c r="K4305" i="1"/>
  <c r="K3093" i="1"/>
  <c r="K5123" i="1"/>
  <c r="K7949" i="1"/>
  <c r="K2346" i="1"/>
  <c r="K6290" i="1"/>
  <c r="K8836" i="1"/>
  <c r="K4885" i="1"/>
  <c r="K9254" i="1"/>
  <c r="K9683" i="1"/>
  <c r="K3275" i="1"/>
  <c r="K230" i="1"/>
  <c r="K7020" i="1"/>
  <c r="K4222" i="1"/>
  <c r="K3529" i="1"/>
  <c r="K3916" i="1"/>
  <c r="K6441" i="1"/>
  <c r="K8283" i="1"/>
  <c r="K1333" i="1"/>
  <c r="K1936" i="1"/>
  <c r="K8101" i="1"/>
  <c r="K1502" i="1"/>
  <c r="K9923" i="1"/>
  <c r="K8814" i="1"/>
  <c r="K921" i="1"/>
  <c r="K8161" i="1"/>
  <c r="K6442" i="1"/>
  <c r="K6472" i="1"/>
  <c r="K9870" i="1"/>
  <c r="K7616" i="1"/>
  <c r="K9708" i="1"/>
  <c r="K3119" i="1"/>
  <c r="K2702" i="1"/>
  <c r="K1870" i="1"/>
  <c r="K5042" i="1"/>
  <c r="K4015" i="1"/>
  <c r="K1479" i="1"/>
  <c r="K5287" i="1"/>
  <c r="K3001" i="1"/>
  <c r="K8815" i="1"/>
  <c r="K4414" i="1"/>
  <c r="K1135" i="1"/>
  <c r="K7617" i="1"/>
  <c r="K1034" i="1"/>
  <c r="K6443" i="1"/>
  <c r="K9657" i="1"/>
  <c r="K9824" i="1"/>
  <c r="K2726" i="1"/>
  <c r="K5517" i="1"/>
  <c r="K1064" i="1"/>
  <c r="K6108" i="1"/>
  <c r="K733" i="1"/>
  <c r="K4016" i="1"/>
  <c r="K531" i="1"/>
  <c r="K706" i="1"/>
  <c r="K8102" i="1"/>
  <c r="K2507" i="1"/>
  <c r="K2160" i="1"/>
  <c r="K3453" i="1"/>
  <c r="K7545" i="1"/>
  <c r="K2240" i="1"/>
  <c r="K5877" i="1"/>
  <c r="K9041" i="1"/>
  <c r="K449" i="1"/>
  <c r="K3147" i="1"/>
  <c r="K3063" i="1"/>
  <c r="K9871" i="1"/>
  <c r="K1607" i="1"/>
  <c r="K9575" i="1"/>
  <c r="K9898" i="1"/>
  <c r="K6734" i="1"/>
  <c r="K3389" i="1"/>
  <c r="K6393" i="1"/>
  <c r="K3064" i="1"/>
  <c r="K9545" i="1"/>
  <c r="K1306" i="1"/>
  <c r="K5913" i="1"/>
  <c r="K8036" i="1"/>
  <c r="K5641" i="1"/>
  <c r="K5013" i="1"/>
  <c r="K6152" i="1"/>
  <c r="K1243" i="1"/>
  <c r="K6958" i="1"/>
  <c r="K8103" i="1"/>
  <c r="K9432" i="1"/>
  <c r="K2065" i="1"/>
  <c r="K9099" i="1"/>
  <c r="K3454" i="1"/>
  <c r="K8439" i="1"/>
  <c r="K3730" i="1"/>
  <c r="K7047" i="1"/>
  <c r="K1775" i="1"/>
  <c r="K7806" i="1"/>
  <c r="K8284" i="1"/>
  <c r="K2291" i="1"/>
  <c r="K6023" i="1"/>
  <c r="K4084" i="1"/>
  <c r="K3299" i="1"/>
  <c r="K3505" i="1"/>
  <c r="K7392" i="1"/>
  <c r="K8557" i="1"/>
  <c r="K6264" i="1"/>
  <c r="K171" i="1"/>
  <c r="K4527" i="1"/>
  <c r="K3300" i="1"/>
  <c r="K980" i="1"/>
  <c r="K2449" i="1"/>
  <c r="K5518" i="1"/>
  <c r="K6688" i="1"/>
  <c r="K2117" i="1"/>
  <c r="K1187" i="1"/>
  <c r="K1010" i="1"/>
  <c r="K9280" i="1"/>
  <c r="K1806" i="1"/>
  <c r="K7021" i="1"/>
  <c r="K9197" i="1"/>
  <c r="K6536" i="1"/>
  <c r="K3094" i="1"/>
  <c r="K1065" i="1"/>
  <c r="K2374" i="1"/>
  <c r="K9740" i="1"/>
  <c r="K4886" i="1"/>
  <c r="K2855" i="1"/>
  <c r="K4528" i="1"/>
  <c r="K9042" i="1"/>
  <c r="K8010" i="1"/>
  <c r="K1307" i="1"/>
  <c r="K4988" i="1"/>
  <c r="K3944" i="1"/>
  <c r="K5732" i="1"/>
  <c r="K5181" i="1"/>
  <c r="K9281" i="1"/>
  <c r="K8352" i="1"/>
  <c r="K9126" i="1"/>
  <c r="K3828" i="1"/>
  <c r="K8162" i="1"/>
  <c r="K6880" i="1"/>
  <c r="K9282" i="1"/>
  <c r="K9100" i="1"/>
  <c r="K3731" i="1"/>
  <c r="K3148" i="1"/>
  <c r="K4585" i="1"/>
  <c r="K2264" i="1"/>
  <c r="K5757" i="1"/>
  <c r="K1503" i="1"/>
  <c r="K3560" i="1"/>
  <c r="K7975" i="1"/>
  <c r="K5124" i="1"/>
  <c r="K4807" i="1"/>
  <c r="K4470" i="1"/>
  <c r="K3765" i="1"/>
  <c r="K2008" i="1"/>
  <c r="K5814" i="1"/>
  <c r="K1807" i="1"/>
  <c r="K2508" i="1"/>
  <c r="K1402" i="1"/>
  <c r="K9283" i="1"/>
  <c r="K2206" i="1"/>
  <c r="K4146" i="1"/>
  <c r="K3661" i="1"/>
  <c r="K9847" i="1"/>
  <c r="K891" i="1"/>
  <c r="K9576" i="1"/>
  <c r="K5781" i="1"/>
  <c r="K3784" i="1"/>
  <c r="K352" i="1"/>
  <c r="K9501" i="1"/>
  <c r="K5234" i="1"/>
  <c r="K1808" i="1"/>
  <c r="K278" i="1"/>
  <c r="K5815" i="1"/>
  <c r="K3732" i="1"/>
  <c r="K3561" i="1"/>
  <c r="K4989" i="1"/>
  <c r="K6394" i="1"/>
  <c r="K4266" i="1"/>
  <c r="K6197" i="1"/>
  <c r="K981" i="1"/>
  <c r="K4637" i="1"/>
  <c r="K323" i="1"/>
  <c r="K9979" i="1"/>
  <c r="K8037" i="1"/>
  <c r="K7204" i="1"/>
  <c r="K353" i="1"/>
  <c r="K7276" i="1"/>
  <c r="K4908" i="1"/>
  <c r="K9476" i="1"/>
  <c r="K1011" i="1"/>
  <c r="K5125" i="1"/>
  <c r="K4501" i="1"/>
  <c r="K8285" i="1"/>
  <c r="K5090" i="1"/>
  <c r="K7592" i="1"/>
  <c r="K4808" i="1"/>
  <c r="K6881" i="1"/>
  <c r="K3854" i="1"/>
  <c r="K4638" i="1"/>
  <c r="K7642" i="1"/>
  <c r="K6024" i="1"/>
  <c r="K4809" i="1"/>
  <c r="K7339" i="1"/>
  <c r="K5091" i="1"/>
  <c r="K7710" i="1"/>
  <c r="K493" i="1"/>
  <c r="K4696" i="1"/>
  <c r="K7340" i="1"/>
  <c r="K6321" i="1"/>
  <c r="K8386" i="1"/>
  <c r="K4444" i="1"/>
  <c r="K7866" i="1"/>
  <c r="K9043" i="1"/>
  <c r="K5845" i="1"/>
  <c r="K7546" i="1"/>
  <c r="K4529" i="1"/>
  <c r="K9145" i="1"/>
  <c r="K2118" i="1"/>
  <c r="K8286" i="1"/>
  <c r="K1686" i="1"/>
  <c r="K4530" i="1"/>
  <c r="K6757" i="1"/>
  <c r="K9127" i="1"/>
  <c r="K1871" i="1"/>
  <c r="K4769" i="1"/>
  <c r="K8720" i="1"/>
  <c r="K6395" i="1"/>
  <c r="K8163" i="1"/>
  <c r="K4932" i="1"/>
  <c r="K8164" i="1"/>
  <c r="K6613" i="1"/>
  <c r="K2643" i="1"/>
  <c r="K5694" i="1"/>
  <c r="K5996" i="1"/>
  <c r="K8721" i="1"/>
  <c r="K2207" i="1"/>
  <c r="K6322" i="1"/>
  <c r="K3227" i="1"/>
  <c r="K3327" i="1"/>
  <c r="K1550" i="1"/>
  <c r="K7711" i="1"/>
  <c r="K2537" i="1"/>
  <c r="K7101" i="1"/>
  <c r="K8582" i="1"/>
  <c r="K5519" i="1"/>
  <c r="K2009" i="1"/>
  <c r="K4639" i="1"/>
  <c r="K6165" i="1"/>
  <c r="K7393" i="1"/>
  <c r="K6758" i="1"/>
  <c r="K6414" i="1"/>
  <c r="K7102" i="1"/>
  <c r="K4267" i="1"/>
  <c r="K9951" i="1"/>
  <c r="K5235" i="1"/>
  <c r="K4147" i="1"/>
  <c r="K1480" i="1"/>
  <c r="K5758" i="1"/>
  <c r="K5236" i="1"/>
  <c r="K2727" i="1"/>
  <c r="K5968" i="1"/>
  <c r="K9610" i="1"/>
  <c r="K3562" i="1"/>
  <c r="K7048" i="1"/>
  <c r="K5309" i="1"/>
  <c r="K2265" i="1"/>
  <c r="K9952" i="1"/>
  <c r="K9079" i="1"/>
  <c r="K8418" i="1"/>
  <c r="K4085" i="1"/>
  <c r="K8913" i="1"/>
  <c r="K3530" i="1"/>
  <c r="K9709" i="1"/>
  <c r="K8624" i="1"/>
  <c r="K6904" i="1"/>
  <c r="K5378" i="1"/>
  <c r="K4531" i="1"/>
  <c r="K3455" i="1"/>
  <c r="K4857" i="1"/>
  <c r="K8038" i="1"/>
  <c r="K5520" i="1"/>
  <c r="K2604" i="1"/>
  <c r="K1776" i="1"/>
  <c r="K2241" i="1"/>
  <c r="K5288" i="1"/>
  <c r="K836" i="1"/>
  <c r="K5310" i="1"/>
  <c r="K411" i="1"/>
  <c r="K4306" i="1"/>
  <c r="K7618" i="1"/>
  <c r="K3631" i="1"/>
  <c r="K5878" i="1"/>
  <c r="K4990" i="1"/>
  <c r="K2804" i="1"/>
  <c r="K6369" i="1"/>
  <c r="K6614" i="1"/>
  <c r="K5548" i="1"/>
  <c r="K2856" i="1"/>
  <c r="K4770" i="1"/>
  <c r="K299" i="1"/>
  <c r="K3887" i="1"/>
  <c r="K9795" i="1"/>
  <c r="K4115" i="1"/>
  <c r="K9146" i="1"/>
  <c r="K2624" i="1"/>
  <c r="K4553" i="1"/>
  <c r="K8520" i="1"/>
  <c r="K3694" i="1"/>
  <c r="K7487" i="1"/>
  <c r="K6345" i="1"/>
  <c r="K5879" i="1"/>
  <c r="K3095" i="1"/>
  <c r="K3065" i="1"/>
  <c r="K5759" i="1"/>
  <c r="K9658" i="1"/>
  <c r="K381" i="1"/>
  <c r="K5782" i="1"/>
  <c r="K9011" i="1"/>
  <c r="K7" i="1"/>
  <c r="K1712" i="1"/>
  <c r="K6926" i="1"/>
  <c r="K4445" i="1"/>
  <c r="K5092" i="1"/>
  <c r="K6444" i="1"/>
  <c r="K7488" i="1"/>
  <c r="K2644" i="1"/>
  <c r="K9255" i="1"/>
  <c r="K7418" i="1"/>
  <c r="K9284" i="1"/>
  <c r="K5486" i="1"/>
  <c r="K9980" i="1"/>
  <c r="K8763" i="1"/>
  <c r="K9044" i="1"/>
  <c r="K4532" i="1"/>
  <c r="K4533" i="1"/>
  <c r="K7103" i="1"/>
  <c r="K3149" i="1"/>
  <c r="K4502" i="1"/>
  <c r="K7566" i="1"/>
  <c r="K8521" i="1"/>
  <c r="K532" i="1"/>
  <c r="K2347" i="1"/>
  <c r="K4610" i="1"/>
  <c r="K3066" i="1"/>
  <c r="K9710" i="1"/>
  <c r="K3328" i="1"/>
  <c r="K5902" i="1"/>
  <c r="K1608" i="1"/>
  <c r="K4697" i="1"/>
  <c r="K1161" i="1"/>
  <c r="K4415" i="1"/>
  <c r="K6323" i="1"/>
  <c r="K1687" i="1"/>
  <c r="K4324" i="1"/>
  <c r="K412" i="1"/>
  <c r="K9796" i="1"/>
  <c r="K2208" i="1"/>
  <c r="K2857" i="1"/>
  <c r="K5237" i="1"/>
  <c r="K3888" i="1"/>
  <c r="K4416" i="1"/>
  <c r="K2969" i="1"/>
  <c r="K779" i="1"/>
  <c r="K3096" i="1"/>
  <c r="K6927" i="1"/>
  <c r="K2576" i="1"/>
  <c r="K4670" i="1"/>
  <c r="K6882" i="1"/>
  <c r="K4268" i="1"/>
  <c r="K5348" i="1"/>
  <c r="K2292" i="1"/>
  <c r="K8654" i="1"/>
  <c r="K5401" i="1"/>
  <c r="K9899" i="1"/>
  <c r="K8255" i="1"/>
  <c r="K6588" i="1"/>
  <c r="K9577" i="1"/>
  <c r="K3917" i="1"/>
  <c r="K7307" i="1"/>
  <c r="K3592" i="1"/>
  <c r="K7667" i="1"/>
  <c r="K1066" i="1"/>
  <c r="K9168" i="1"/>
  <c r="K4640" i="1"/>
  <c r="K8071" i="1"/>
  <c r="K1261" i="1"/>
  <c r="K7419" i="1"/>
  <c r="K6324" i="1"/>
  <c r="K1136" i="1"/>
  <c r="K172" i="1"/>
  <c r="K807" i="1"/>
  <c r="K9198" i="1"/>
  <c r="K4051" i="1"/>
  <c r="K2095" i="1"/>
  <c r="K4611" i="1"/>
  <c r="K9311" i="1"/>
  <c r="K6589" i="1"/>
  <c r="K8936" i="1"/>
  <c r="K9578" i="1"/>
  <c r="K1688" i="1"/>
  <c r="K6537" i="1"/>
  <c r="K1551" i="1"/>
  <c r="K9797" i="1"/>
  <c r="K9546" i="1"/>
  <c r="K4858" i="1"/>
  <c r="K4116" i="1"/>
  <c r="K251" i="1"/>
  <c r="K2066" i="1"/>
  <c r="K5783" i="1"/>
  <c r="K3479" i="1"/>
  <c r="K3766" i="1"/>
  <c r="K5880" i="1"/>
  <c r="K7567" i="1"/>
  <c r="K7568" i="1"/>
  <c r="K2970" i="1"/>
  <c r="K639" i="1"/>
  <c r="K2645" i="1"/>
  <c r="K4503" i="1"/>
  <c r="K559" i="1"/>
  <c r="K8789" i="1"/>
  <c r="K5146" i="1"/>
  <c r="K682" i="1"/>
  <c r="K2805" i="1"/>
  <c r="K9045" i="1"/>
  <c r="K7890" i="1"/>
  <c r="K9526" i="1"/>
  <c r="K9046" i="1"/>
  <c r="K7489" i="1"/>
  <c r="K6325" i="1"/>
  <c r="K5428" i="1"/>
  <c r="K2266" i="1"/>
  <c r="K7341" i="1"/>
  <c r="K3329" i="1"/>
  <c r="K9147" i="1"/>
  <c r="K4887" i="1"/>
  <c r="K5760" i="1"/>
  <c r="K7364" i="1"/>
  <c r="K3695" i="1"/>
  <c r="K7844" i="1"/>
  <c r="K5610" i="1"/>
  <c r="K2429" i="1"/>
  <c r="K1359" i="1"/>
  <c r="K837" i="1"/>
  <c r="K7733" i="1"/>
  <c r="K3228" i="1"/>
  <c r="K8387" i="1"/>
  <c r="K9047" i="1"/>
  <c r="K4086" i="1"/>
  <c r="K9848" i="1"/>
  <c r="K1067" i="1"/>
  <c r="K3229" i="1"/>
  <c r="K5458" i="1"/>
  <c r="K5147" i="1"/>
  <c r="K4586" i="1"/>
  <c r="K5784" i="1"/>
  <c r="K6689" i="1"/>
  <c r="K7785" i="1"/>
  <c r="K3531" i="1"/>
  <c r="K8388" i="1"/>
  <c r="K9659" i="1"/>
  <c r="K7049" i="1"/>
  <c r="K1777" i="1"/>
  <c r="K1137" i="1"/>
  <c r="K4909" i="1"/>
  <c r="K5570" i="1"/>
  <c r="K7205" i="1"/>
  <c r="K2209" i="1"/>
  <c r="K2031" i="1"/>
  <c r="K4471" i="1"/>
  <c r="K5997" i="1"/>
  <c r="K5941" i="1"/>
  <c r="K43" i="1"/>
  <c r="K4721" i="1"/>
  <c r="K471" i="1"/>
  <c r="K382" i="1"/>
  <c r="K300" i="1"/>
  <c r="K8992" i="1"/>
  <c r="K3150" i="1"/>
  <c r="K3696" i="1"/>
  <c r="K1403" i="1"/>
  <c r="K7342" i="1"/>
  <c r="K7104" i="1"/>
  <c r="K1628" i="1"/>
  <c r="K5611" i="1"/>
  <c r="K4771" i="1"/>
  <c r="K533" i="1"/>
  <c r="K2450" i="1"/>
  <c r="K2780" i="1"/>
  <c r="K8389" i="1"/>
  <c r="K6326" i="1"/>
  <c r="K951" i="1"/>
  <c r="K3151" i="1"/>
  <c r="K2703" i="1"/>
  <c r="K2242" i="1"/>
  <c r="K7133" i="1"/>
  <c r="K7569" i="1"/>
  <c r="K4991" i="1"/>
  <c r="K4534" i="1"/>
  <c r="K6959" i="1"/>
  <c r="K8871" i="1"/>
  <c r="K5206" i="1"/>
  <c r="K2010" i="1"/>
  <c r="K6796" i="1"/>
  <c r="K9128" i="1"/>
  <c r="K9579" i="1"/>
  <c r="K4148" i="1"/>
  <c r="K5785" i="1"/>
  <c r="K5263" i="1"/>
  <c r="K9101" i="1"/>
  <c r="K9981" i="1"/>
  <c r="K780" i="1"/>
  <c r="K4956" i="1"/>
  <c r="K1423" i="1"/>
  <c r="K4399" i="1"/>
  <c r="K3456" i="1"/>
  <c r="K6883" i="1"/>
  <c r="K3480" i="1"/>
  <c r="K3889" i="1"/>
  <c r="K9684" i="1"/>
  <c r="K1842" i="1"/>
  <c r="K952" i="1"/>
  <c r="K2243" i="1"/>
  <c r="K73" i="1"/>
  <c r="K4307" i="1"/>
  <c r="K9872" i="1"/>
  <c r="K6370" i="1"/>
  <c r="K2670" i="1"/>
  <c r="K1424" i="1"/>
  <c r="K1217" i="1"/>
  <c r="K3457" i="1"/>
  <c r="K2646" i="1"/>
  <c r="K1552" i="1"/>
  <c r="K6130" i="1"/>
  <c r="K3785" i="1"/>
  <c r="K4325" i="1"/>
  <c r="K2781" i="1"/>
  <c r="K6076" i="1"/>
  <c r="K3855" i="1"/>
  <c r="K9339" i="1"/>
  <c r="K8993" i="1"/>
  <c r="K2577" i="1"/>
  <c r="K734" i="1"/>
  <c r="K124" i="1"/>
  <c r="K2538" i="1"/>
  <c r="K1963" i="1"/>
  <c r="K2032" i="1"/>
  <c r="K7734" i="1"/>
  <c r="K9611" i="1"/>
  <c r="K383" i="1"/>
  <c r="K4992" i="1"/>
  <c r="K3767" i="1"/>
  <c r="K4748" i="1"/>
  <c r="K5043" i="1"/>
  <c r="K2451" i="1"/>
  <c r="K3253" i="1"/>
  <c r="K9685" i="1"/>
  <c r="K6346" i="1"/>
  <c r="K2375" i="1"/>
  <c r="K4993" i="1"/>
  <c r="K658" i="1"/>
  <c r="K1162" i="1"/>
  <c r="K4587" i="1"/>
  <c r="K8353" i="1"/>
  <c r="K6538" i="1"/>
  <c r="K3593" i="1"/>
  <c r="K1656" i="1"/>
  <c r="K9169" i="1"/>
  <c r="K450" i="1"/>
  <c r="K3786" i="1"/>
  <c r="K8837" i="1"/>
  <c r="K8522" i="1"/>
  <c r="K4269" i="1"/>
  <c r="K9612" i="1"/>
  <c r="K202" i="1"/>
  <c r="K8230" i="1"/>
  <c r="K4772" i="1"/>
  <c r="K1262" i="1"/>
  <c r="K5786" i="1"/>
  <c r="K7867" i="1"/>
  <c r="K3918" i="1"/>
  <c r="K8011" i="1"/>
  <c r="K9223" i="1"/>
  <c r="K4810" i="1"/>
  <c r="K2539" i="1"/>
  <c r="K5761" i="1"/>
  <c r="K9953" i="1"/>
  <c r="K384" i="1"/>
  <c r="K8625" i="1"/>
  <c r="K4994" i="1"/>
  <c r="K7365" i="1"/>
  <c r="K4811" i="1"/>
  <c r="K2540" i="1"/>
  <c r="K7712" i="1"/>
  <c r="K6735" i="1"/>
  <c r="K7868" i="1"/>
  <c r="K4933" i="1"/>
  <c r="K4052" i="1"/>
  <c r="K1584" i="1"/>
  <c r="K6265" i="1"/>
  <c r="K4149" i="1"/>
  <c r="K6827" i="1"/>
  <c r="K7074" i="1"/>
  <c r="K5148" i="1"/>
  <c r="K5238" i="1"/>
  <c r="K1504" i="1"/>
  <c r="K8523" i="1"/>
  <c r="K6166" i="1"/>
  <c r="K2452" i="1"/>
  <c r="K1404" i="1"/>
  <c r="K9982" i="1"/>
  <c r="K683" i="1"/>
  <c r="K9285" i="1"/>
  <c r="K8354" i="1"/>
  <c r="K8838" i="1"/>
  <c r="K8676" i="1"/>
  <c r="K301" i="1"/>
  <c r="K7461" i="1"/>
  <c r="K9711" i="1"/>
  <c r="K781" i="1"/>
  <c r="K9102" i="1"/>
  <c r="K9048" i="1"/>
  <c r="K9637" i="1"/>
  <c r="K534" i="1"/>
  <c r="K8764" i="1"/>
  <c r="K4181" i="1"/>
  <c r="K1218" i="1"/>
  <c r="K8524" i="1"/>
  <c r="K5695" i="1"/>
  <c r="K5696" i="1"/>
  <c r="K7891" i="1"/>
  <c r="K2430" i="1"/>
  <c r="K9224" i="1"/>
  <c r="K5571" i="1"/>
  <c r="K9502" i="1"/>
  <c r="K4053" i="1"/>
  <c r="K7668" i="1"/>
  <c r="K560" i="1"/>
  <c r="K1035" i="1"/>
  <c r="K782" i="1"/>
  <c r="K7075" i="1"/>
  <c r="K2348" i="1"/>
  <c r="K6077" i="1"/>
  <c r="K5914" i="1"/>
  <c r="K5289" i="1"/>
  <c r="K1334" i="1"/>
  <c r="K4472" i="1"/>
  <c r="K6664" i="1"/>
  <c r="K8165" i="1"/>
  <c r="K1082" i="1"/>
  <c r="K6928" i="1"/>
  <c r="K8742" i="1"/>
  <c r="K2541" i="1"/>
  <c r="K7619" i="1"/>
  <c r="K707" i="1"/>
  <c r="K2914" i="1"/>
  <c r="K3632" i="1"/>
  <c r="K9798" i="1"/>
  <c r="K4812" i="1"/>
  <c r="K5402" i="1"/>
  <c r="K8039" i="1"/>
  <c r="K252" i="1"/>
  <c r="K9983" i="1"/>
  <c r="K385" i="1"/>
  <c r="K783" i="1"/>
  <c r="K4773" i="1"/>
  <c r="K3032" i="1"/>
  <c r="K6078" i="1"/>
  <c r="K3919" i="1"/>
  <c r="K1778" i="1"/>
  <c r="K561" i="1"/>
  <c r="K1335" i="1"/>
  <c r="K6759" i="1"/>
  <c r="K1481" i="1"/>
  <c r="K8325" i="1"/>
  <c r="K3330" i="1"/>
  <c r="K4813" i="1"/>
  <c r="K7643" i="1"/>
  <c r="K3856" i="1"/>
  <c r="K9225" i="1"/>
  <c r="K8166" i="1"/>
  <c r="K2971" i="1"/>
  <c r="K9256" i="1"/>
  <c r="K1903" i="1"/>
  <c r="K7689" i="1"/>
  <c r="K6233" i="1"/>
  <c r="K8790" i="1"/>
  <c r="K9503" i="1"/>
  <c r="K7366" i="1"/>
  <c r="K2671" i="1"/>
  <c r="K6473" i="1"/>
  <c r="K7807" i="1"/>
  <c r="K1904" i="1"/>
  <c r="K8072" i="1"/>
  <c r="K8256" i="1"/>
  <c r="K8525" i="1"/>
  <c r="K2542" i="1"/>
  <c r="K7206" i="1"/>
  <c r="K3563" i="1"/>
  <c r="K6929" i="1"/>
  <c r="K8603" i="1"/>
  <c r="K6960" i="1"/>
  <c r="K3506" i="1"/>
  <c r="K3301" i="1"/>
  <c r="K5239" i="1"/>
  <c r="K9580" i="1"/>
  <c r="K2822" i="1"/>
  <c r="K1068" i="1"/>
  <c r="K2161" i="1"/>
  <c r="K8128" i="1"/>
  <c r="K2431" i="1"/>
  <c r="K7394" i="1"/>
  <c r="K8994" i="1"/>
  <c r="K1585" i="1"/>
  <c r="K1809" i="1"/>
  <c r="K8464" i="1"/>
  <c r="K9477" i="1"/>
  <c r="K2432" i="1"/>
  <c r="K3152" i="1"/>
  <c r="K5240" i="1"/>
  <c r="K494" i="1"/>
  <c r="K4473" i="1"/>
  <c r="K7669" i="1"/>
  <c r="K6714" i="1"/>
  <c r="K4270" i="1"/>
  <c r="K44" i="1"/>
  <c r="K1586" i="1"/>
  <c r="K2267" i="1"/>
  <c r="K7976" i="1"/>
  <c r="K1138" i="1"/>
  <c r="K4832" i="1"/>
  <c r="K5487" i="1"/>
  <c r="K9012" i="1"/>
  <c r="K8791" i="1"/>
  <c r="K3633" i="1"/>
  <c r="K4774" i="1"/>
  <c r="K4554" i="1"/>
  <c r="K2210" i="1"/>
  <c r="K4326" i="1"/>
  <c r="K1553" i="1"/>
  <c r="K3998" i="1"/>
  <c r="K2119" i="1"/>
  <c r="K4504" i="1"/>
  <c r="K562" i="1"/>
  <c r="K8167" i="1"/>
  <c r="K535" i="1"/>
  <c r="K7308" i="1"/>
  <c r="K9478" i="1"/>
  <c r="K684" i="1"/>
  <c r="K6905" i="1"/>
  <c r="K8655" i="1"/>
  <c r="K3829" i="1"/>
  <c r="K6079" i="1"/>
  <c r="K1983" i="1"/>
  <c r="K5572" i="1"/>
  <c r="K8963" i="1"/>
  <c r="K6291" i="1"/>
  <c r="K1810" i="1"/>
  <c r="K6615" i="1"/>
  <c r="K1036" i="1"/>
  <c r="K8326" i="1"/>
  <c r="K3481" i="1"/>
  <c r="K708" i="1"/>
  <c r="K3422" i="1"/>
  <c r="K5915" i="1"/>
  <c r="K4374" i="1"/>
  <c r="K4327" i="1"/>
  <c r="K8040" i="1"/>
  <c r="K6961" i="1"/>
  <c r="K5573" i="1"/>
  <c r="K6616" i="1"/>
  <c r="K125" i="1"/>
  <c r="K231" i="1"/>
  <c r="K3033" i="1"/>
  <c r="K1587" i="1"/>
  <c r="K2453" i="1"/>
  <c r="K472" i="1"/>
  <c r="K6415" i="1"/>
  <c r="K7076" i="1"/>
  <c r="K3634" i="1"/>
  <c r="K2578" i="1"/>
  <c r="K3097" i="1"/>
  <c r="K4400" i="1"/>
  <c r="K2672" i="1"/>
  <c r="K8390" i="1"/>
  <c r="K2211" i="1"/>
  <c r="K9479" i="1"/>
  <c r="K808" i="1"/>
  <c r="K6590" i="1"/>
  <c r="K2751" i="1"/>
  <c r="K126" i="1"/>
  <c r="K5574" i="1"/>
  <c r="K5014" i="1"/>
  <c r="K7309" i="1"/>
  <c r="K1244" i="1"/>
  <c r="K7077" i="1"/>
  <c r="K8914" i="1"/>
  <c r="K1245" i="1"/>
  <c r="K3034" i="1"/>
  <c r="K3890" i="1"/>
  <c r="K7786" i="1"/>
  <c r="K7514" i="1"/>
  <c r="K2376" i="1"/>
  <c r="K7713" i="1"/>
  <c r="K1188" i="1"/>
  <c r="K2752" i="1"/>
  <c r="K7787" i="1"/>
  <c r="K495" i="1"/>
  <c r="K1308" i="1"/>
  <c r="K3532" i="1"/>
  <c r="K6565" i="1"/>
  <c r="K9613" i="1"/>
  <c r="K1219" i="1"/>
  <c r="K4350" i="1"/>
  <c r="K563" i="1"/>
  <c r="K2185" i="1"/>
  <c r="K1263" i="1"/>
  <c r="K5149" i="1"/>
  <c r="K95" i="1"/>
  <c r="K8129" i="1"/>
  <c r="K1012" i="1"/>
  <c r="K6736" i="1"/>
  <c r="K8704" i="1"/>
  <c r="K3787" i="1"/>
  <c r="K9480" i="1"/>
  <c r="K7174" i="1"/>
  <c r="K1139" i="1"/>
  <c r="K1405" i="1"/>
  <c r="K8419" i="1"/>
  <c r="K2120" i="1"/>
  <c r="K8915" i="1"/>
  <c r="K4775" i="1"/>
  <c r="K1482" i="1"/>
  <c r="K4749" i="1"/>
  <c r="K3662" i="1"/>
  <c r="K8765" i="1"/>
  <c r="K1336" i="1"/>
  <c r="K7277" i="1"/>
  <c r="K6566" i="1"/>
  <c r="K9199" i="1"/>
  <c r="K5311" i="1"/>
  <c r="K3067" i="1"/>
  <c r="K1984" i="1"/>
  <c r="K8937" i="1"/>
  <c r="K7367" i="1"/>
  <c r="K1872" i="1"/>
  <c r="K7242" i="1"/>
  <c r="K3697" i="1"/>
  <c r="K7690" i="1"/>
  <c r="K6474" i="1"/>
  <c r="K2186" i="1"/>
  <c r="K8130" i="1"/>
  <c r="K6396" i="1"/>
  <c r="K6080" i="1"/>
  <c r="K3830" i="1"/>
  <c r="K4017" i="1"/>
  <c r="K1140" i="1"/>
  <c r="K5403" i="1"/>
  <c r="K9660" i="1"/>
  <c r="K5150" i="1"/>
  <c r="K2293" i="1"/>
  <c r="K4401" i="1"/>
  <c r="K4446" i="1"/>
  <c r="K5312" i="1"/>
  <c r="K6416" i="1"/>
  <c r="K8964" i="1"/>
  <c r="K7735" i="1"/>
  <c r="K7644" i="1"/>
  <c r="K4087" i="1"/>
  <c r="K5969" i="1"/>
  <c r="K8489" i="1"/>
  <c r="K9581" i="1"/>
  <c r="K6962" i="1"/>
  <c r="K1713" i="1"/>
  <c r="K4833" i="1"/>
  <c r="K473" i="1"/>
  <c r="K640" i="1"/>
  <c r="K9984" i="1"/>
  <c r="K6906" i="1"/>
  <c r="K386" i="1"/>
  <c r="K8131" i="1"/>
  <c r="K203" i="1"/>
  <c r="K8287" i="1"/>
  <c r="K5665" i="1"/>
  <c r="K5241" i="1"/>
  <c r="K7950" i="1"/>
  <c r="K641" i="1"/>
  <c r="K6884" i="1"/>
  <c r="K4588" i="1"/>
  <c r="K3331" i="1"/>
  <c r="K9900" i="1"/>
  <c r="K4698" i="1"/>
  <c r="K3999" i="1"/>
  <c r="K7442" i="1"/>
  <c r="K8839" i="1"/>
  <c r="K1083" i="1"/>
  <c r="K1505" i="1"/>
  <c r="K7869" i="1"/>
  <c r="K1506" i="1"/>
  <c r="K7105" i="1"/>
  <c r="K5151" i="1"/>
  <c r="K8132" i="1"/>
  <c r="K784" i="1"/>
  <c r="K1657" i="1"/>
  <c r="K7691" i="1"/>
  <c r="K7927" i="1"/>
  <c r="K7343" i="1"/>
  <c r="K1284" i="1"/>
  <c r="K3390" i="1"/>
  <c r="K3594" i="1"/>
  <c r="K4223" i="1"/>
  <c r="K1406" i="1"/>
  <c r="K7870" i="1"/>
  <c r="K9080" i="1"/>
  <c r="K1905" i="1"/>
  <c r="K1264" i="1"/>
  <c r="K3635" i="1"/>
  <c r="K4447" i="1"/>
  <c r="K8133" i="1"/>
  <c r="K6539" i="1"/>
  <c r="K7645" i="1"/>
  <c r="K8041" i="1"/>
  <c r="K6591" i="1"/>
  <c r="K9661" i="1"/>
  <c r="K4224" i="1"/>
  <c r="K4182" i="1"/>
  <c r="K8916" i="1"/>
  <c r="K1163" i="1"/>
  <c r="K4589" i="1"/>
  <c r="K6540" i="1"/>
  <c r="K9398" i="1"/>
  <c r="K6963" i="1"/>
  <c r="K45" i="1"/>
  <c r="K9368" i="1"/>
  <c r="K5787" i="1"/>
  <c r="K3098" i="1"/>
  <c r="K4834" i="1"/>
  <c r="K7892" i="1"/>
  <c r="K6592" i="1"/>
  <c r="K755" i="1"/>
  <c r="K7714" i="1"/>
  <c r="K7207" i="1"/>
  <c r="K5846" i="1"/>
  <c r="K6847" i="1"/>
  <c r="K5788" i="1"/>
  <c r="K232" i="1"/>
  <c r="K2673" i="1"/>
  <c r="K324" i="1"/>
  <c r="K4417" i="1"/>
  <c r="K3698" i="1"/>
  <c r="K5549" i="1"/>
  <c r="K413" i="1"/>
  <c r="K5459" i="1"/>
  <c r="K2244" i="1"/>
  <c r="K6445" i="1"/>
  <c r="K8355" i="1"/>
  <c r="K325" i="1"/>
  <c r="K7593" i="1"/>
  <c r="K7808" i="1"/>
  <c r="K8042" i="1"/>
  <c r="K7893" i="1"/>
  <c r="K496" i="1"/>
  <c r="K5429" i="1"/>
  <c r="K4995" i="1"/>
  <c r="K8995" i="1"/>
  <c r="K865" i="1"/>
  <c r="K2294" i="1"/>
  <c r="K3595" i="1"/>
  <c r="K8356" i="1"/>
  <c r="K1164" i="1"/>
  <c r="K4641" i="1"/>
  <c r="K7736" i="1"/>
  <c r="K1658" i="1"/>
  <c r="K7594" i="1"/>
  <c r="K4996" i="1"/>
  <c r="K8677" i="1"/>
  <c r="K7462" i="1"/>
  <c r="K5093" i="1"/>
  <c r="K1220" i="1"/>
  <c r="K5488" i="1"/>
  <c r="K9825" i="1"/>
  <c r="K8" i="1"/>
  <c r="K6665" i="1"/>
  <c r="K2377" i="1"/>
  <c r="K5942" i="1"/>
  <c r="K326" i="1"/>
  <c r="K7208" i="1"/>
  <c r="K233" i="1"/>
  <c r="K7570" i="1"/>
  <c r="K3507" i="1"/>
  <c r="K4590" i="1"/>
  <c r="K5943" i="1"/>
  <c r="K611" i="1"/>
  <c r="K3153" i="1"/>
  <c r="K4859" i="1"/>
  <c r="K8357" i="1"/>
  <c r="K6992" i="1"/>
  <c r="K4814" i="1"/>
  <c r="K234" i="1"/>
  <c r="K6475" i="1"/>
  <c r="K7243" i="1"/>
  <c r="K1084" i="1"/>
  <c r="K8678" i="1"/>
  <c r="K5242" i="1"/>
  <c r="K9340" i="1"/>
  <c r="K1811" i="1"/>
  <c r="K5152" i="1"/>
  <c r="K1554" i="1"/>
  <c r="K9638" i="1"/>
  <c r="K5816" i="1"/>
  <c r="K8168" i="1"/>
  <c r="K756" i="1"/>
  <c r="K922" i="1"/>
  <c r="K612" i="1"/>
  <c r="K8134" i="1"/>
  <c r="K7050" i="1"/>
  <c r="K3482" i="1"/>
  <c r="K9662" i="1"/>
  <c r="K866" i="1"/>
  <c r="K6371" i="1"/>
  <c r="K1985" i="1"/>
  <c r="K3973" i="1"/>
  <c r="K4612" i="1"/>
  <c r="K7670" i="1"/>
  <c r="K1085" i="1"/>
  <c r="K3458" i="1"/>
  <c r="K7515" i="1"/>
  <c r="K8938" i="1"/>
  <c r="K6327" i="1"/>
  <c r="K6964" i="1"/>
  <c r="K3831" i="1"/>
  <c r="K6797" i="1"/>
  <c r="K9547" i="1"/>
  <c r="K6885" i="1"/>
  <c r="K7547" i="1"/>
  <c r="K7443" i="1"/>
  <c r="K7244" i="1"/>
  <c r="K6848" i="1"/>
  <c r="K8766" i="1"/>
  <c r="K6617" i="1"/>
  <c r="K1285" i="1"/>
  <c r="K5313" i="1"/>
  <c r="K5521" i="1"/>
  <c r="K3035" i="1"/>
  <c r="K6567" i="1"/>
  <c r="K46" i="1"/>
  <c r="K1141" i="1"/>
  <c r="K1629" i="1"/>
  <c r="K7344" i="1"/>
  <c r="K4150" i="1"/>
  <c r="K4054" i="1"/>
  <c r="K8231" i="1"/>
  <c r="K735" i="1"/>
  <c r="K1555" i="1"/>
  <c r="K4183" i="1"/>
  <c r="K564" i="1"/>
  <c r="K9399" i="1"/>
  <c r="K5044" i="1"/>
  <c r="K4328" i="1"/>
  <c r="K6109" i="1"/>
  <c r="K1265" i="1"/>
  <c r="K5182" i="1"/>
  <c r="K6639" i="1"/>
  <c r="K8186" i="1"/>
  <c r="K3533" i="1"/>
  <c r="K6737" i="1"/>
  <c r="K1337" i="1"/>
  <c r="K7809" i="1"/>
  <c r="K809" i="1"/>
  <c r="K9772" i="1"/>
  <c r="K9924" i="1"/>
  <c r="K1379" i="1"/>
  <c r="K6618" i="1"/>
  <c r="K613" i="1"/>
  <c r="K3189" i="1"/>
  <c r="K4225" i="1"/>
  <c r="K1013" i="1"/>
  <c r="K2972" i="1"/>
  <c r="K8257" i="1"/>
  <c r="K9614" i="1"/>
  <c r="K9548" i="1"/>
  <c r="K8604" i="1"/>
  <c r="K8872" i="1"/>
  <c r="K2704" i="1"/>
  <c r="K4671" i="1"/>
  <c r="K2858" i="1"/>
  <c r="K7595" i="1"/>
  <c r="K8893" i="1"/>
  <c r="K5069" i="1"/>
  <c r="K7490" i="1"/>
  <c r="K4088" i="1"/>
  <c r="K4018" i="1"/>
  <c r="K7463" i="1"/>
  <c r="K736" i="1"/>
  <c r="K4089" i="1"/>
  <c r="K1739" i="1"/>
  <c r="K6715" i="1"/>
  <c r="K8012" i="1"/>
  <c r="K4329" i="1"/>
  <c r="K867" i="1"/>
  <c r="K2319" i="1"/>
  <c r="K3483" i="1"/>
  <c r="K5243" i="1"/>
  <c r="K3254" i="1"/>
  <c r="K7491" i="1"/>
  <c r="K8187" i="1"/>
  <c r="K5153" i="1"/>
  <c r="K7516" i="1"/>
  <c r="K9686" i="1"/>
  <c r="K4934" i="1"/>
  <c r="K7596" i="1"/>
  <c r="K8043" i="1"/>
  <c r="K9369" i="1"/>
  <c r="K7492" i="1"/>
  <c r="K3508" i="1"/>
  <c r="K7051" i="1"/>
  <c r="K173" i="1"/>
  <c r="K757" i="1"/>
  <c r="K2401" i="1"/>
  <c r="K5733" i="1"/>
  <c r="K5789" i="1"/>
  <c r="K8679" i="1"/>
  <c r="K3190" i="1"/>
  <c r="K9712" i="1"/>
  <c r="K810" i="1"/>
  <c r="K3788" i="1"/>
  <c r="K2187" i="1"/>
  <c r="K96" i="1"/>
  <c r="K5666" i="1"/>
  <c r="K1246" i="1"/>
  <c r="K8288" i="1"/>
  <c r="K1447" i="1"/>
  <c r="K7464" i="1"/>
  <c r="K5550" i="1"/>
  <c r="K4351" i="1"/>
  <c r="K2915" i="1"/>
  <c r="K2212" i="1"/>
  <c r="K7052" i="1"/>
  <c r="K2402" i="1"/>
  <c r="K4535" i="1"/>
  <c r="K6167" i="1"/>
  <c r="K8894" i="1"/>
  <c r="K6266" i="1"/>
  <c r="K4642" i="1"/>
  <c r="K6849" i="1"/>
  <c r="K8583" i="1"/>
  <c r="K9013" i="1"/>
  <c r="K6372" i="1"/>
  <c r="K3154" i="1"/>
  <c r="K3360" i="1"/>
  <c r="K1630" i="1"/>
  <c r="K2823" i="1"/>
  <c r="K1906" i="1"/>
  <c r="K9170" i="1"/>
  <c r="K4672" i="1"/>
  <c r="K3891" i="1"/>
  <c r="K1631" i="1"/>
  <c r="K204" i="1"/>
  <c r="K1189" i="1"/>
  <c r="K3302" i="1"/>
  <c r="K9148" i="1"/>
  <c r="K9286" i="1"/>
  <c r="K5916" i="1"/>
  <c r="K591" i="1"/>
  <c r="K4352" i="1"/>
  <c r="K3230" i="1"/>
  <c r="K4418" i="1"/>
  <c r="K5612" i="1"/>
  <c r="K8440" i="1"/>
  <c r="K3391" i="1"/>
  <c r="K3663" i="1"/>
  <c r="K6965" i="1"/>
  <c r="K4997" i="1"/>
  <c r="K6081" i="1"/>
  <c r="K4998" i="1"/>
  <c r="K8104" i="1"/>
  <c r="K9049" i="1"/>
  <c r="K3099" i="1"/>
  <c r="K4402" i="1"/>
  <c r="K6850" i="1"/>
  <c r="K6397" i="1"/>
  <c r="K3509" i="1"/>
  <c r="K1609" i="1"/>
  <c r="K4055" i="1"/>
  <c r="K7548" i="1"/>
  <c r="K97" i="1"/>
  <c r="K6930" i="1"/>
  <c r="K1069" i="1"/>
  <c r="K953" i="1"/>
  <c r="K235" i="1"/>
  <c r="K9549" i="1"/>
  <c r="K2859" i="1"/>
  <c r="K4776" i="1"/>
  <c r="K5790" i="1"/>
  <c r="K5154" i="1"/>
  <c r="K3699" i="1"/>
  <c r="K6476" i="1"/>
  <c r="K737" i="1"/>
  <c r="K47" i="1"/>
  <c r="K1937" i="1"/>
  <c r="K9341" i="1"/>
  <c r="K7646" i="1"/>
  <c r="K8358" i="1"/>
  <c r="K8232" i="1"/>
  <c r="K7571" i="1"/>
  <c r="K5155" i="1"/>
  <c r="K9171" i="1"/>
  <c r="K2477" i="1"/>
  <c r="K5881" i="1"/>
  <c r="K9400" i="1"/>
  <c r="K8873" i="1"/>
  <c r="K1907" i="1"/>
  <c r="K4860" i="1"/>
  <c r="K565" i="1"/>
  <c r="K1986" i="1"/>
  <c r="K6417" i="1"/>
  <c r="K2824" i="1"/>
  <c r="K7053" i="1"/>
  <c r="K3155" i="1"/>
  <c r="K1873" i="1"/>
  <c r="K1779" i="1"/>
  <c r="K6025" i="1"/>
  <c r="K414" i="1"/>
  <c r="K9687" i="1"/>
  <c r="K5015" i="1"/>
  <c r="K9639" i="1"/>
  <c r="K1908" i="1"/>
  <c r="K8490" i="1"/>
  <c r="K1014" i="1"/>
  <c r="K7278" i="1"/>
  <c r="K4474" i="1"/>
  <c r="K685" i="1"/>
  <c r="K2268" i="1"/>
  <c r="K5156" i="1"/>
  <c r="K3534" i="1"/>
  <c r="K2454" i="1"/>
  <c r="K1286" i="1"/>
  <c r="K2543" i="1"/>
  <c r="K2067" i="1"/>
  <c r="K6168" i="1"/>
  <c r="K6760" i="1"/>
  <c r="K6798" i="1"/>
  <c r="K8626" i="1"/>
  <c r="K6666" i="1"/>
  <c r="K5551" i="1"/>
  <c r="K415" i="1"/>
  <c r="K6131" i="1"/>
  <c r="K6132" i="1"/>
  <c r="K954" i="1"/>
  <c r="K6690" i="1"/>
  <c r="K2728" i="1"/>
  <c r="K9" i="1"/>
  <c r="K923" i="1"/>
  <c r="K9454" i="1"/>
  <c r="K4019" i="1"/>
  <c r="K7894" i="1"/>
  <c r="K5264" i="1"/>
  <c r="K7671" i="1"/>
  <c r="K5379" i="1"/>
  <c r="K3664" i="1"/>
  <c r="K8705" i="1"/>
  <c r="K9226" i="1"/>
  <c r="K1425" i="1"/>
  <c r="K4750" i="1"/>
  <c r="K9014" i="1"/>
  <c r="K4777" i="1"/>
  <c r="K1142" i="1"/>
  <c r="K3596" i="1"/>
  <c r="K74" i="1"/>
  <c r="K3974" i="1"/>
  <c r="K2403" i="1"/>
  <c r="K1407" i="1"/>
  <c r="K1659" i="1"/>
  <c r="K566" i="1"/>
  <c r="K7810" i="1"/>
  <c r="K955" i="1"/>
  <c r="K7368" i="1"/>
  <c r="K9925" i="1"/>
  <c r="K4271" i="1"/>
  <c r="K3036" i="1"/>
  <c r="K6292" i="1"/>
  <c r="K3857" i="1"/>
  <c r="K2433" i="1"/>
  <c r="K8840" i="1"/>
  <c r="K9504" i="1"/>
  <c r="K2860" i="1"/>
  <c r="K2011" i="1"/>
  <c r="K6398" i="1"/>
  <c r="K4643" i="1"/>
  <c r="K1015" i="1"/>
  <c r="K3510" i="1"/>
  <c r="K7175" i="1"/>
  <c r="K3511" i="1"/>
  <c r="K9050" i="1"/>
  <c r="K9926" i="1"/>
  <c r="K7245" i="1"/>
  <c r="K3255" i="1"/>
  <c r="K2121" i="1"/>
  <c r="K1740" i="1"/>
  <c r="K8917" i="1"/>
  <c r="K6082" i="1"/>
  <c r="K2033" i="1"/>
  <c r="K7672" i="1"/>
  <c r="K8792" i="1"/>
  <c r="K5094" i="1"/>
  <c r="K4272" i="1"/>
  <c r="K892" i="1"/>
  <c r="K3484" i="1"/>
  <c r="K2034" i="1"/>
  <c r="K4330" i="1"/>
  <c r="K3392" i="1"/>
  <c r="K3636" i="1"/>
  <c r="K9550" i="1"/>
  <c r="K4699" i="1"/>
  <c r="K8491" i="1"/>
  <c r="K2320" i="1"/>
  <c r="K2674" i="1"/>
  <c r="K3459" i="1"/>
  <c r="K9799" i="1"/>
  <c r="K7176" i="1"/>
  <c r="K8209" i="1"/>
  <c r="K6399" i="1"/>
  <c r="K4475" i="1"/>
  <c r="K1309" i="1"/>
  <c r="K6691" i="1"/>
  <c r="K5157" i="1"/>
  <c r="K3832" i="1"/>
  <c r="K2321" i="1"/>
  <c r="K9401" i="1"/>
  <c r="K6169" i="1"/>
  <c r="K4999" i="1"/>
  <c r="K9800" i="1"/>
  <c r="K2035" i="1"/>
  <c r="K7895" i="1"/>
  <c r="K7517" i="1"/>
  <c r="K9015" i="1"/>
  <c r="K2012" i="1"/>
  <c r="K2916" i="1"/>
  <c r="K9873" i="1"/>
  <c r="K2917" i="1"/>
  <c r="K9615" i="1"/>
  <c r="K9663" i="1"/>
  <c r="K9370" i="1"/>
  <c r="K5613" i="1"/>
  <c r="K1632" i="1"/>
  <c r="K9773" i="1"/>
  <c r="K5158" i="1"/>
  <c r="K2973" i="1"/>
  <c r="K7420" i="1"/>
  <c r="K5734" i="1"/>
  <c r="K5817" i="1"/>
  <c r="K7737" i="1"/>
  <c r="K1165" i="1"/>
  <c r="K4476" i="1"/>
  <c r="K6347" i="1"/>
  <c r="K387" i="1"/>
  <c r="K9741" i="1"/>
  <c r="K8105" i="1"/>
  <c r="K614" i="1"/>
  <c r="K2295" i="1"/>
  <c r="K3637" i="1"/>
  <c r="K7022" i="1"/>
  <c r="K6293" i="1"/>
  <c r="K9481" i="1"/>
  <c r="K2434" i="1"/>
  <c r="K9371" i="1"/>
  <c r="K758" i="1"/>
  <c r="K9985" i="1"/>
  <c r="K7811" i="1"/>
  <c r="K3100" i="1"/>
  <c r="K6373" i="1"/>
  <c r="K8793" i="1"/>
  <c r="K6851" i="1"/>
  <c r="K8767" i="1"/>
  <c r="K127" i="1"/>
  <c r="K6568" i="1"/>
  <c r="K8420" i="1"/>
  <c r="K7369" i="1"/>
  <c r="K4117" i="1"/>
  <c r="K9227" i="1"/>
  <c r="K6569" i="1"/>
  <c r="K3231" i="1"/>
  <c r="K8188" i="1"/>
  <c r="K302" i="1"/>
  <c r="K9342" i="1"/>
  <c r="K9200" i="1"/>
  <c r="K2753" i="1"/>
  <c r="K3156" i="1"/>
  <c r="K4700" i="1"/>
  <c r="K2478" i="1"/>
  <c r="K811" i="1"/>
  <c r="K2544" i="1"/>
  <c r="K9016" i="1"/>
  <c r="K3068" i="1"/>
  <c r="K4555" i="1"/>
  <c r="K5697" i="1"/>
  <c r="K982" i="1"/>
  <c r="K3920" i="1"/>
  <c r="K1190" i="1"/>
  <c r="K7465" i="1"/>
  <c r="K2509" i="1"/>
  <c r="K7812" i="1"/>
  <c r="K6738" i="1"/>
  <c r="K615" i="1"/>
  <c r="K8558" i="1"/>
  <c r="K6477" i="1"/>
  <c r="K6593" i="1"/>
  <c r="K1874" i="1"/>
  <c r="K4308" i="1"/>
  <c r="K5380" i="1"/>
  <c r="K3768" i="1"/>
  <c r="K6852" i="1"/>
  <c r="K6739" i="1"/>
  <c r="K1556" i="1"/>
  <c r="K1191" i="1"/>
  <c r="K9801" i="1"/>
  <c r="K924" i="1"/>
  <c r="K1310" i="1"/>
  <c r="K6198" i="1"/>
  <c r="K1086" i="1"/>
  <c r="K616" i="1"/>
  <c r="K4020" i="1"/>
  <c r="K7134" i="1"/>
  <c r="K303" i="1"/>
  <c r="K1070" i="1"/>
  <c r="K4556" i="1"/>
  <c r="K1448" i="1"/>
  <c r="K6716" i="1"/>
  <c r="K5265" i="1"/>
  <c r="K3191" i="1"/>
  <c r="K3002" i="1"/>
  <c r="K7466" i="1"/>
  <c r="K4751" i="1"/>
  <c r="K8044" i="1"/>
  <c r="K2162" i="1"/>
  <c r="K3700" i="1"/>
  <c r="K838" i="1"/>
  <c r="K5460" i="1"/>
  <c r="K2974" i="1"/>
  <c r="K1780" i="1"/>
  <c r="K9228" i="1"/>
  <c r="K9129" i="1"/>
  <c r="K759" i="1"/>
  <c r="K5552" i="1"/>
  <c r="K7928" i="1"/>
  <c r="K9742" i="1"/>
  <c r="K1741" i="1"/>
  <c r="K5314" i="1"/>
  <c r="K9802" i="1"/>
  <c r="K9527" i="1"/>
  <c r="K4273" i="1"/>
  <c r="K5762" i="1"/>
  <c r="K8627" i="1"/>
  <c r="K6348" i="1"/>
  <c r="K9505" i="1"/>
  <c r="K2975" i="1"/>
  <c r="K6507" i="1"/>
  <c r="K4505" i="1"/>
  <c r="K2579" i="1"/>
  <c r="K2625" i="1"/>
  <c r="K4935" i="1"/>
  <c r="K3892" i="1"/>
  <c r="K3945" i="1"/>
  <c r="K7845" i="1"/>
  <c r="K1507" i="1"/>
  <c r="K3789" i="1"/>
  <c r="K1037" i="1"/>
  <c r="K4673" i="1"/>
  <c r="K7370" i="1"/>
  <c r="K956" i="1"/>
  <c r="K2886" i="1"/>
  <c r="K2068" i="1"/>
  <c r="K1408" i="1"/>
  <c r="K9616" i="1"/>
  <c r="K8605" i="1"/>
  <c r="K6374" i="1"/>
  <c r="K327" i="1"/>
  <c r="K8606" i="1"/>
  <c r="K4910" i="1"/>
  <c r="K6400" i="1"/>
  <c r="K9849" i="1"/>
  <c r="K3423" i="1"/>
  <c r="K128" i="1"/>
  <c r="K7135" i="1"/>
  <c r="K7518" i="1"/>
  <c r="K7673" i="1"/>
  <c r="K9455" i="1"/>
  <c r="K8106" i="1"/>
  <c r="K6234" i="1"/>
  <c r="K3858" i="1"/>
  <c r="K6199" i="1"/>
  <c r="K9901" i="1"/>
  <c r="K1266" i="1"/>
  <c r="K6170" i="1"/>
  <c r="K8289" i="1"/>
  <c r="K9506" i="1"/>
  <c r="K1087" i="1"/>
  <c r="K4591" i="1"/>
  <c r="K5266" i="1"/>
  <c r="K9287" i="1"/>
  <c r="K9713" i="1"/>
  <c r="K4722" i="1"/>
  <c r="K8965" i="1"/>
  <c r="K6570" i="1"/>
  <c r="K8045" i="1"/>
  <c r="K4353" i="1"/>
  <c r="K4644" i="1"/>
  <c r="K6133" i="1"/>
  <c r="K686" i="1"/>
  <c r="K9372" i="1"/>
  <c r="K4331" i="1"/>
  <c r="K2404" i="1"/>
  <c r="K3157" i="1"/>
  <c r="K3101" i="1"/>
  <c r="K9927" i="1"/>
  <c r="K7177" i="1"/>
  <c r="K1449" i="1"/>
  <c r="K2163" i="1"/>
  <c r="K3332" i="1"/>
  <c r="K925" i="1"/>
  <c r="K5791" i="1"/>
  <c r="K9312" i="1"/>
  <c r="K1528" i="1"/>
  <c r="K7493" i="1"/>
  <c r="K2510" i="1"/>
  <c r="K2705" i="1"/>
  <c r="K6993" i="1"/>
  <c r="K9954" i="1"/>
  <c r="K2806" i="1"/>
  <c r="K6110" i="1"/>
  <c r="K10" i="1"/>
  <c r="K2435" i="1"/>
  <c r="K8013" i="1"/>
  <c r="K5614" i="1"/>
  <c r="K5882" i="1"/>
  <c r="K253" i="1"/>
  <c r="K2511" i="1"/>
  <c r="K7310" i="1"/>
  <c r="K5207" i="1"/>
  <c r="K3946" i="1"/>
  <c r="K2754" i="1"/>
  <c r="K5642" i="1"/>
  <c r="K4936" i="1"/>
  <c r="K2479" i="1"/>
  <c r="K1287" i="1"/>
  <c r="K8706" i="1"/>
  <c r="K3361" i="1"/>
  <c r="K1660" i="1"/>
  <c r="K5818" i="1"/>
  <c r="K3638" i="1"/>
  <c r="K8841" i="1"/>
  <c r="K8680" i="1"/>
  <c r="K2349" i="1"/>
  <c r="K983" i="1"/>
  <c r="K2436" i="1"/>
  <c r="K1557" i="1"/>
  <c r="K4184" i="1"/>
  <c r="K2013" i="1"/>
  <c r="K6401" i="1"/>
  <c r="K3564" i="1"/>
  <c r="K7494" i="1"/>
  <c r="K4645" i="1"/>
  <c r="K2887" i="1"/>
  <c r="K4226" i="1"/>
  <c r="K5381" i="1"/>
  <c r="K9433" i="1"/>
  <c r="K4957" i="1"/>
  <c r="K7246" i="1"/>
  <c r="K6717" i="1"/>
  <c r="K8628" i="1"/>
  <c r="K5643" i="1"/>
  <c r="K1909" i="1"/>
  <c r="K1071" i="1"/>
  <c r="K3069" i="1"/>
  <c r="K5698" i="1"/>
  <c r="K5553" i="1"/>
  <c r="K8014" i="1"/>
  <c r="K6153" i="1"/>
  <c r="K174" i="1"/>
  <c r="K7597" i="1"/>
  <c r="K3790" i="1"/>
  <c r="K3003" i="1"/>
  <c r="K11" i="1"/>
  <c r="K8559" i="1"/>
  <c r="K6907" i="1"/>
  <c r="K354" i="1"/>
  <c r="K3232" i="1"/>
  <c r="K9743" i="1"/>
  <c r="K2322" i="1"/>
  <c r="K2861" i="1"/>
  <c r="K1661" i="1"/>
  <c r="K5045" i="1"/>
  <c r="K4090" i="1"/>
  <c r="K6049" i="1"/>
  <c r="K8607" i="1"/>
  <c r="K9955" i="1"/>
  <c r="K536" i="1"/>
  <c r="K4506" i="1"/>
  <c r="K451" i="1"/>
  <c r="K7106" i="1"/>
  <c r="K497" i="1"/>
  <c r="K9582" i="1"/>
  <c r="K8135" i="1"/>
  <c r="K5095" i="1"/>
  <c r="K2014" i="1"/>
  <c r="K7421" i="1"/>
  <c r="K6134" i="1"/>
  <c r="K2862" i="1"/>
  <c r="K5917" i="1"/>
  <c r="K1843" i="1"/>
  <c r="K5096" i="1"/>
  <c r="K8939" i="1"/>
  <c r="K5918" i="1"/>
  <c r="K6135" i="1"/>
  <c r="K1964" i="1"/>
  <c r="K6294" i="1"/>
  <c r="K1483" i="1"/>
  <c r="K4507" i="1"/>
  <c r="K9482" i="1"/>
  <c r="K6050" i="1"/>
  <c r="K3004" i="1"/>
  <c r="K1588" i="1"/>
  <c r="K8996" i="1"/>
  <c r="K8290" i="1"/>
  <c r="K8136" i="1"/>
  <c r="K3893" i="1"/>
  <c r="K7078" i="1"/>
  <c r="K8359" i="1"/>
  <c r="K2755" i="1"/>
  <c r="K7311" i="1"/>
  <c r="K2269" i="1"/>
  <c r="K957" i="1"/>
  <c r="K1338" i="1"/>
  <c r="K893" i="1"/>
  <c r="K9664" i="1"/>
  <c r="K3362" i="1"/>
  <c r="K304" i="1"/>
  <c r="K9551" i="1"/>
  <c r="K5315" i="1"/>
  <c r="K2647" i="1"/>
  <c r="K1192" i="1"/>
  <c r="K1484" i="1"/>
  <c r="K2122" i="1"/>
  <c r="K8526" i="1"/>
  <c r="K1339" i="1"/>
  <c r="K2545" i="1"/>
  <c r="K7371" i="1"/>
  <c r="K5735" i="1"/>
  <c r="K1038" i="1"/>
  <c r="K2069" i="1"/>
  <c r="K3393" i="1"/>
  <c r="K7209" i="1"/>
  <c r="K3701" i="1"/>
  <c r="K3192" i="1"/>
  <c r="K1221" i="1"/>
  <c r="K1485" i="1"/>
  <c r="K3193" i="1"/>
  <c r="K5792" i="1"/>
  <c r="K5316" i="1"/>
  <c r="K7395" i="1"/>
  <c r="K2675" i="1"/>
  <c r="K9617" i="1"/>
  <c r="K7079" i="1"/>
  <c r="K5763" i="1"/>
  <c r="K2270" i="1"/>
  <c r="K8107" i="1"/>
  <c r="K3194" i="1"/>
  <c r="K6478" i="1"/>
  <c r="K7495" i="1"/>
  <c r="K9665" i="1"/>
  <c r="K8258" i="1"/>
  <c r="K5819" i="1"/>
  <c r="K7372" i="1"/>
  <c r="K2676" i="1"/>
  <c r="K5317" i="1"/>
  <c r="K5847" i="1"/>
  <c r="K2976" i="1"/>
  <c r="K236" i="1"/>
  <c r="K8707" i="1"/>
  <c r="K4613" i="1"/>
  <c r="K2807" i="1"/>
  <c r="K4332" i="1"/>
  <c r="K4536" i="1"/>
  <c r="K7054" i="1"/>
  <c r="K7929" i="1"/>
  <c r="K9081" i="1"/>
  <c r="K12" i="1"/>
  <c r="K6761" i="1"/>
  <c r="K175" i="1"/>
  <c r="K9928" i="1"/>
  <c r="K1938" i="1"/>
  <c r="K4911" i="1"/>
  <c r="K7813" i="1"/>
  <c r="K9986" i="1"/>
  <c r="K4242" i="1"/>
  <c r="K3333" i="1"/>
  <c r="K9929" i="1"/>
  <c r="K1939" i="1"/>
  <c r="K3394" i="1"/>
  <c r="K2350" i="1"/>
  <c r="K7444" i="1"/>
  <c r="K1987" i="1"/>
  <c r="K7136" i="1"/>
  <c r="K1508" i="1"/>
  <c r="K2378" i="1"/>
  <c r="K5208" i="1"/>
  <c r="K2977" i="1"/>
  <c r="K1340" i="1"/>
  <c r="K6508" i="1"/>
  <c r="K7692" i="1"/>
  <c r="K5644" i="1"/>
  <c r="K4861" i="1"/>
  <c r="K9229" i="1"/>
  <c r="K176" i="1"/>
  <c r="K1940" i="1"/>
  <c r="K5919" i="1"/>
  <c r="K2070" i="1"/>
  <c r="K8465" i="1"/>
  <c r="K8327" i="1"/>
  <c r="K9230" i="1"/>
  <c r="K9017" i="1"/>
  <c r="K1450" i="1"/>
  <c r="K4243" i="1"/>
  <c r="K1910" i="1"/>
  <c r="K8015" i="1"/>
  <c r="K2863" i="1"/>
  <c r="K1451" i="1"/>
  <c r="K3037" i="1"/>
  <c r="K5489" i="1"/>
  <c r="K8608" i="1"/>
  <c r="K6966" i="1"/>
  <c r="K6083" i="1"/>
  <c r="K1844" i="1"/>
  <c r="K6084" i="1"/>
  <c r="K6619" i="1"/>
  <c r="K6200" i="1"/>
  <c r="K1911" i="1"/>
  <c r="K498" i="1"/>
  <c r="K6692" i="1"/>
  <c r="K926" i="1"/>
  <c r="K8966" i="1"/>
  <c r="K5490" i="1"/>
  <c r="K2405" i="1"/>
  <c r="K5920" i="1"/>
  <c r="K6762" i="1"/>
  <c r="K4557" i="1"/>
  <c r="K9826" i="1"/>
  <c r="K7373" i="1"/>
  <c r="K474" i="1"/>
  <c r="K4477" i="1"/>
  <c r="K6908" i="1"/>
  <c r="K8421" i="1"/>
  <c r="K5970" i="1"/>
  <c r="K4778" i="1"/>
  <c r="K5848" i="1"/>
  <c r="K1360" i="1"/>
  <c r="K7210" i="1"/>
  <c r="K2455" i="1"/>
  <c r="K129" i="1"/>
  <c r="K416" i="1"/>
  <c r="K3120" i="1"/>
  <c r="K2626" i="1"/>
  <c r="K3121" i="1"/>
  <c r="K6509" i="1"/>
  <c r="K7846" i="1"/>
  <c r="K4244" i="1"/>
  <c r="K4701" i="1"/>
  <c r="K3005" i="1"/>
  <c r="K6479" i="1"/>
  <c r="K8046" i="1"/>
  <c r="K567" i="1"/>
  <c r="K8233" i="1"/>
  <c r="K1742" i="1"/>
  <c r="K8768" i="1"/>
  <c r="K6594" i="1"/>
  <c r="K5615" i="1"/>
  <c r="K5070" i="1"/>
  <c r="K8234" i="1"/>
  <c r="K1088" i="1"/>
  <c r="K5046" i="1"/>
  <c r="K8842" i="1"/>
  <c r="K9483" i="1"/>
  <c r="K2480" i="1"/>
  <c r="K1109" i="1"/>
  <c r="K6267" i="1"/>
  <c r="K6541" i="1"/>
  <c r="K7211" i="1"/>
  <c r="K8769" i="1"/>
  <c r="K4354" i="1"/>
  <c r="K8708" i="1"/>
  <c r="K8328" i="1"/>
  <c r="K3733" i="1"/>
  <c r="K4309" i="1"/>
  <c r="K5575" i="1"/>
  <c r="K6886" i="1"/>
  <c r="K3791" i="1"/>
  <c r="K8560" i="1"/>
  <c r="K7279" i="1"/>
  <c r="K8073" i="1"/>
  <c r="K6542" i="1"/>
  <c r="K4835" i="1"/>
  <c r="K8291" i="1"/>
  <c r="K279" i="1"/>
  <c r="K9528" i="1"/>
  <c r="K3665" i="1"/>
  <c r="K3769" i="1"/>
  <c r="K6853" i="1"/>
  <c r="K2015" i="1"/>
  <c r="K1409" i="1"/>
  <c r="K5047" i="1"/>
  <c r="K2706" i="1"/>
  <c r="K1781" i="1"/>
  <c r="K2546" i="1"/>
  <c r="K5016" i="1"/>
  <c r="K7761" i="1"/>
  <c r="K760" i="1"/>
  <c r="K2456" i="1"/>
  <c r="K1311" i="1"/>
  <c r="K2296" i="1"/>
  <c r="K98" i="1"/>
  <c r="K7549" i="1"/>
  <c r="K6446" i="1"/>
  <c r="K154" i="1"/>
  <c r="K2297" i="1"/>
  <c r="K7312" i="1"/>
  <c r="K8967" i="1"/>
  <c r="K8016" i="1"/>
  <c r="K5645" i="1"/>
  <c r="K2547" i="1"/>
  <c r="K4815" i="1"/>
  <c r="K5820" i="1"/>
  <c r="K6718" i="1"/>
  <c r="K9288" i="1"/>
  <c r="K3195" i="1"/>
  <c r="K592" i="1"/>
  <c r="K5097" i="1"/>
  <c r="K2123" i="1"/>
  <c r="K499" i="1"/>
  <c r="K9666" i="1"/>
  <c r="K8629" i="1"/>
  <c r="K1812" i="1"/>
  <c r="K894" i="1"/>
  <c r="K8794" i="1"/>
  <c r="K1941" i="1"/>
  <c r="K6740" i="1"/>
  <c r="K8997" i="1"/>
  <c r="K3460" i="1"/>
  <c r="K1222" i="1"/>
  <c r="K9744" i="1"/>
  <c r="K2548" i="1"/>
  <c r="K3859" i="1"/>
  <c r="K8259" i="1"/>
  <c r="K6510" i="1"/>
  <c r="K9289" i="1"/>
  <c r="K5430" i="1"/>
  <c r="K6051" i="1"/>
  <c r="K3565" i="1"/>
  <c r="K5522" i="1"/>
  <c r="K6171" i="1"/>
  <c r="K8235" i="1"/>
  <c r="K2549" i="1"/>
  <c r="K1016" i="1"/>
  <c r="K5883" i="1"/>
  <c r="K6375" i="1"/>
  <c r="K2978" i="1"/>
  <c r="K6994" i="1"/>
  <c r="K1965" i="1"/>
  <c r="K2036" i="1"/>
  <c r="K4779" i="1"/>
  <c r="K537" i="1"/>
  <c r="K9343" i="1"/>
  <c r="K5349" i="1"/>
  <c r="K9987" i="1"/>
  <c r="K7693" i="1"/>
  <c r="K7620" i="1"/>
  <c r="K9373" i="1"/>
  <c r="K9456" i="1"/>
  <c r="K9103" i="1"/>
  <c r="K4912" i="1"/>
  <c r="K3770" i="1"/>
  <c r="K5048" i="1"/>
  <c r="K8391" i="1"/>
  <c r="K9257" i="1"/>
  <c r="K8392" i="1"/>
  <c r="K7977" i="1"/>
  <c r="K7055" i="1"/>
  <c r="K5699" i="1"/>
  <c r="K7930" i="1"/>
  <c r="K7814" i="1"/>
  <c r="K7738" i="1"/>
  <c r="K6741" i="1"/>
  <c r="K9827" i="1"/>
  <c r="K9082" i="1"/>
  <c r="K7931" i="1"/>
  <c r="K5404" i="1"/>
  <c r="K9172" i="1"/>
  <c r="K6640" i="1"/>
  <c r="K7056" i="1"/>
  <c r="K7788" i="1"/>
  <c r="K2016" i="1"/>
  <c r="K4674" i="1"/>
  <c r="K5017" i="1"/>
  <c r="K6799" i="1"/>
  <c r="K7550" i="1"/>
  <c r="K5318" i="1"/>
  <c r="K5000" i="1"/>
  <c r="K7374" i="1"/>
  <c r="K2580" i="1"/>
  <c r="K5244" i="1"/>
  <c r="K8492" i="1"/>
  <c r="K7815" i="1"/>
  <c r="K9402" i="1"/>
  <c r="K6620" i="1"/>
  <c r="K5821" i="1"/>
  <c r="K6447" i="1"/>
  <c r="K5183" i="1"/>
  <c r="K2323" i="1"/>
  <c r="K5184" i="1"/>
  <c r="K3102" i="1"/>
  <c r="K130" i="1"/>
  <c r="K5667" i="1"/>
  <c r="K6349" i="1"/>
  <c r="K3833" i="1"/>
  <c r="K8743" i="1"/>
  <c r="K2298" i="1"/>
  <c r="K1486" i="1"/>
  <c r="K6136" i="1"/>
  <c r="K4151" i="1"/>
  <c r="K7107" i="1"/>
  <c r="K7137" i="1"/>
  <c r="K3921" i="1"/>
  <c r="K2351" i="1"/>
  <c r="K1487" i="1"/>
  <c r="K5700" i="1"/>
  <c r="K5431" i="1"/>
  <c r="K1312" i="1"/>
  <c r="K2213" i="1"/>
  <c r="K1313" i="1"/>
  <c r="K6350" i="1"/>
  <c r="K3276" i="1"/>
  <c r="K5884" i="1"/>
  <c r="K958" i="1"/>
  <c r="K4118" i="1"/>
  <c r="K417" i="1"/>
  <c r="K388" i="1"/>
  <c r="K1845" i="1"/>
  <c r="K48" i="1"/>
  <c r="K6111" i="1"/>
  <c r="K6641" i="1"/>
  <c r="K3792" i="1"/>
  <c r="K709" i="1"/>
  <c r="K8466" i="1"/>
  <c r="K642" i="1"/>
  <c r="K3975" i="1"/>
  <c r="K1509" i="1"/>
  <c r="K1714" i="1"/>
  <c r="K7951" i="1"/>
  <c r="K9714" i="1"/>
  <c r="K9507" i="1"/>
  <c r="K2245" i="1"/>
  <c r="K8292" i="1"/>
  <c r="K3038" i="1"/>
  <c r="K8722" i="1"/>
  <c r="K3070" i="1"/>
  <c r="K3666" i="1"/>
  <c r="K8843" i="1"/>
  <c r="K389" i="1"/>
  <c r="K7108" i="1"/>
  <c r="K1875" i="1"/>
  <c r="K5576" i="1"/>
  <c r="K4056" i="1"/>
  <c r="K3566" i="1"/>
  <c r="K8422" i="1"/>
  <c r="K2437" i="1"/>
  <c r="K9313" i="1"/>
  <c r="K5921" i="1"/>
  <c r="K7871" i="1"/>
  <c r="K8795" i="1"/>
  <c r="K7932" i="1"/>
  <c r="K4310" i="1"/>
  <c r="K8137" i="1"/>
  <c r="K5461" i="1"/>
  <c r="K8744" i="1"/>
  <c r="K7647" i="1"/>
  <c r="K9201" i="1"/>
  <c r="K328" i="1"/>
  <c r="K6543" i="1"/>
  <c r="K1193" i="1"/>
  <c r="K4448" i="1"/>
  <c r="K8467" i="1"/>
  <c r="K4057" i="1"/>
  <c r="K6511" i="1"/>
  <c r="K1426" i="1"/>
  <c r="K5554" i="1"/>
  <c r="K5071" i="1"/>
  <c r="K8236" i="1"/>
  <c r="K1223" i="1"/>
  <c r="K6418" i="1"/>
  <c r="K1689" i="1"/>
  <c r="K9745" i="1"/>
  <c r="K3424" i="1"/>
  <c r="K5577" i="1"/>
  <c r="K9774" i="1"/>
  <c r="K1715" i="1"/>
  <c r="K4558" i="1"/>
  <c r="K3158" i="1"/>
  <c r="K659" i="1"/>
  <c r="K3395" i="1"/>
  <c r="K6351" i="1"/>
  <c r="K8047" i="1"/>
  <c r="K3894" i="1"/>
  <c r="K4227" i="1"/>
  <c r="K9618" i="1"/>
  <c r="K3793" i="1"/>
  <c r="K7375" i="1"/>
  <c r="K5578" i="1"/>
  <c r="K2379" i="1"/>
  <c r="K1224" i="1"/>
  <c r="K3947" i="1"/>
  <c r="K3702" i="1"/>
  <c r="K2979" i="1"/>
  <c r="K1662" i="1"/>
  <c r="K6085" i="1"/>
  <c r="K1341" i="1"/>
  <c r="K7057" i="1"/>
  <c r="K8048" i="1"/>
  <c r="K6295" i="1"/>
  <c r="K9344" i="1"/>
  <c r="K5290" i="1"/>
  <c r="K8816" i="1"/>
  <c r="K5491" i="1"/>
  <c r="K6854" i="1"/>
  <c r="K7715" i="1"/>
  <c r="K205" i="1"/>
  <c r="K7422" i="1"/>
  <c r="K5616" i="1"/>
  <c r="K3895" i="1"/>
  <c r="K1427" i="1"/>
  <c r="K1314" i="1"/>
  <c r="K13" i="1"/>
  <c r="K4058" i="1"/>
  <c r="K1247" i="1"/>
  <c r="K5617" i="1"/>
  <c r="K2214" i="1"/>
  <c r="K3159" i="1"/>
  <c r="K9803" i="1"/>
  <c r="K7621" i="1"/>
  <c r="K6828" i="1"/>
  <c r="K5523" i="1"/>
  <c r="K6667" i="1"/>
  <c r="K2324" i="1"/>
  <c r="K1248" i="1"/>
  <c r="K237" i="1"/>
  <c r="K5822" i="1"/>
  <c r="K3303" i="1"/>
  <c r="K1743" i="1"/>
  <c r="K2980" i="1"/>
  <c r="K7519" i="1"/>
  <c r="K418" i="1"/>
  <c r="K3256" i="1"/>
  <c r="K329" i="1"/>
  <c r="K1690" i="1"/>
  <c r="K5291" i="1"/>
  <c r="K4152" i="1"/>
  <c r="K7178" i="1"/>
  <c r="K7572" i="1"/>
  <c r="K5524" i="1"/>
  <c r="K8493" i="1"/>
  <c r="K7247" i="1"/>
  <c r="K1529" i="1"/>
  <c r="K812" i="1"/>
  <c r="K984" i="1"/>
  <c r="K3257" i="1"/>
  <c r="K238" i="1"/>
  <c r="K2325" i="1"/>
  <c r="K500" i="1"/>
  <c r="K7212" i="1"/>
  <c r="K8138" i="1"/>
  <c r="K2756" i="1"/>
  <c r="K2124" i="1"/>
  <c r="K4888" i="1"/>
  <c r="K568" i="1"/>
  <c r="K4119" i="1"/>
  <c r="K305" i="1"/>
  <c r="K2037" i="1"/>
  <c r="K14" i="1"/>
  <c r="K6376" i="1"/>
  <c r="K3639" i="1"/>
  <c r="K761" i="1"/>
  <c r="K6052" i="1"/>
  <c r="K4478" i="1"/>
  <c r="K6154" i="1"/>
  <c r="K3006" i="1"/>
  <c r="K6328" i="1"/>
  <c r="K4559" i="1"/>
  <c r="K2438" i="1"/>
  <c r="K4185" i="1"/>
  <c r="K9104" i="1"/>
  <c r="K6800" i="1"/>
  <c r="K6763" i="1"/>
  <c r="K9051" i="1"/>
  <c r="K5618" i="1"/>
  <c r="K7739" i="1"/>
  <c r="K1089" i="1"/>
  <c r="K3304" i="1"/>
  <c r="K2888" i="1"/>
  <c r="K6931" i="1"/>
  <c r="K2481" i="1"/>
  <c r="K8293" i="1"/>
  <c r="K1342" i="1"/>
  <c r="K1380" i="1"/>
  <c r="K7933" i="1"/>
  <c r="K5382" i="1"/>
  <c r="K8817" i="1"/>
  <c r="K2406" i="1"/>
  <c r="K5619" i="1"/>
  <c r="K4958" i="1"/>
  <c r="K959" i="1"/>
  <c r="K9345" i="1"/>
  <c r="K8874" i="1"/>
  <c r="K4752" i="1"/>
  <c r="K593" i="1"/>
  <c r="K7674" i="1"/>
  <c r="K985" i="1"/>
  <c r="K1744" i="1"/>
  <c r="K5668" i="1"/>
  <c r="K2038" i="1"/>
  <c r="K785" i="1"/>
  <c r="K6642" i="1"/>
  <c r="K6764" i="1"/>
  <c r="K6887" i="1"/>
  <c r="K6888" i="1"/>
  <c r="K1912" i="1"/>
  <c r="K4059" i="1"/>
  <c r="K9828" i="1"/>
  <c r="K4274" i="1"/>
  <c r="K5319" i="1"/>
  <c r="K5903" i="1"/>
  <c r="K4153" i="1"/>
  <c r="K3196" i="1"/>
  <c r="K8681" i="1"/>
  <c r="K4419" i="1"/>
  <c r="K4154" i="1"/>
  <c r="K538" i="1"/>
  <c r="K9484" i="1"/>
  <c r="K5245" i="1"/>
  <c r="K8468" i="1"/>
  <c r="K9290" i="1"/>
  <c r="K3396" i="1"/>
  <c r="K6855" i="1"/>
  <c r="K3640" i="1"/>
  <c r="K3397" i="1"/>
  <c r="K15" i="1"/>
  <c r="K8074" i="1"/>
  <c r="K6402" i="1"/>
  <c r="K7978" i="1"/>
  <c r="K501" i="1"/>
  <c r="K254" i="1"/>
  <c r="K6026" i="1"/>
  <c r="K1090" i="1"/>
  <c r="K660" i="1"/>
  <c r="K6235" i="1"/>
  <c r="K5098" i="1"/>
  <c r="K2757" i="1"/>
  <c r="K9314" i="1"/>
  <c r="K2188" i="1"/>
  <c r="K8441" i="1"/>
  <c r="K1315" i="1"/>
  <c r="K5885" i="1"/>
  <c r="K786" i="1"/>
  <c r="K355" i="1"/>
  <c r="K7716" i="1"/>
  <c r="K8527" i="1"/>
  <c r="K3485" i="1"/>
  <c r="K5736" i="1"/>
  <c r="K2981" i="1"/>
  <c r="K5292" i="1"/>
  <c r="K8139" i="1"/>
  <c r="K2729" i="1"/>
  <c r="K617" i="1"/>
  <c r="K1072" i="1"/>
  <c r="K6419" i="1"/>
  <c r="K3197" i="1"/>
  <c r="K3794" i="1"/>
  <c r="K8968" i="1"/>
  <c r="K4780" i="1"/>
  <c r="K1091" i="1"/>
  <c r="K4333" i="1"/>
  <c r="K2808" i="1"/>
  <c r="K3363" i="1"/>
  <c r="K1530" i="1"/>
  <c r="K7138" i="1"/>
  <c r="K4937" i="1"/>
  <c r="K7896" i="1"/>
  <c r="K3703" i="1"/>
  <c r="K6909" i="1"/>
  <c r="K8294" i="1"/>
  <c r="K9619" i="1"/>
  <c r="K9258" i="1"/>
  <c r="K5350" i="1"/>
  <c r="K9804" i="1"/>
  <c r="K6329" i="1"/>
  <c r="K7023" i="1"/>
  <c r="K6403" i="1"/>
  <c r="K3922" i="1"/>
  <c r="K2299" i="1"/>
  <c r="K3704" i="1"/>
  <c r="K7979" i="1"/>
  <c r="K8075" i="1"/>
  <c r="K8076" i="1"/>
  <c r="K8442" i="1"/>
  <c r="K3795" i="1"/>
  <c r="K4781" i="1"/>
  <c r="K7396" i="1"/>
  <c r="K2648" i="1"/>
  <c r="K49" i="1"/>
  <c r="K9956" i="1"/>
  <c r="K7816" i="1"/>
  <c r="K5971" i="1"/>
  <c r="K7080" i="1"/>
  <c r="K2380" i="1"/>
  <c r="K839" i="1"/>
  <c r="K2730" i="1"/>
  <c r="K1988" i="1"/>
  <c r="K6480" i="1"/>
  <c r="K4537" i="1"/>
  <c r="K8393" i="1"/>
  <c r="K9850" i="1"/>
  <c r="K9231" i="1"/>
  <c r="K4646" i="1"/>
  <c r="K7213" i="1"/>
  <c r="K2605" i="1"/>
  <c r="K3007" i="1"/>
  <c r="K5701" i="1"/>
  <c r="K1092" i="1"/>
  <c r="K5764" i="1"/>
  <c r="K1225" i="1"/>
  <c r="K2039" i="1"/>
  <c r="K5972" i="1"/>
  <c r="K8656" i="1"/>
  <c r="K1558" i="1"/>
  <c r="K5793" i="1"/>
  <c r="K3160" i="1"/>
  <c r="K9485" i="1"/>
  <c r="K7139" i="1"/>
  <c r="K2649" i="1"/>
  <c r="K7081" i="1"/>
  <c r="K1876" i="1"/>
  <c r="K787" i="1"/>
  <c r="K9851" i="1"/>
  <c r="K1589" i="1"/>
  <c r="K9374" i="1"/>
  <c r="K5267" i="1"/>
  <c r="K5462" i="1"/>
  <c r="K3122" i="1"/>
  <c r="K5185" i="1"/>
  <c r="K7952" i="1"/>
  <c r="K8017" i="1"/>
  <c r="K4592" i="1"/>
  <c r="K1510" i="1"/>
  <c r="K618" i="1"/>
  <c r="K7648" i="1"/>
  <c r="K6765" i="1"/>
  <c r="K3796" i="1"/>
  <c r="K6137" i="1"/>
  <c r="K6352" i="1"/>
  <c r="K7762" i="1"/>
  <c r="K6856" i="1"/>
  <c r="K6801" i="1"/>
  <c r="K8918" i="1"/>
  <c r="K7934" i="1"/>
  <c r="K7675" i="1"/>
  <c r="K3277" i="1"/>
  <c r="K5126" i="1"/>
  <c r="K4723" i="1"/>
  <c r="K3425" i="1"/>
  <c r="K1633" i="1"/>
  <c r="K895" i="1"/>
  <c r="K4508" i="1"/>
  <c r="K6967" i="1"/>
  <c r="K4782" i="1"/>
  <c r="K7423" i="1"/>
  <c r="K475" i="1"/>
  <c r="K6766" i="1"/>
  <c r="K2512" i="1"/>
  <c r="K9259" i="1"/>
  <c r="K4228" i="1"/>
  <c r="K5998" i="1"/>
  <c r="K4836" i="1"/>
  <c r="K2627" i="1"/>
  <c r="K5702" i="1"/>
  <c r="K330" i="1"/>
  <c r="K7649" i="1"/>
  <c r="K280" i="1"/>
  <c r="K356" i="1"/>
  <c r="K4186" i="1"/>
  <c r="K7980" i="1"/>
  <c r="K9260" i="1"/>
  <c r="K6668" i="1"/>
  <c r="K2326" i="1"/>
  <c r="K419" i="1"/>
  <c r="K3364" i="1"/>
  <c r="K6481" i="1"/>
  <c r="K960" i="1"/>
  <c r="K4000" i="1"/>
  <c r="K9583" i="1"/>
  <c r="K6053" i="1"/>
  <c r="K4753" i="1"/>
  <c r="K16" i="1"/>
  <c r="K5823" i="1"/>
  <c r="K5492" i="1"/>
  <c r="K5293" i="1"/>
  <c r="K1610" i="1"/>
  <c r="K9105" i="1"/>
  <c r="K4837" i="1"/>
  <c r="K8494" i="1"/>
  <c r="K3734" i="1"/>
  <c r="K8329" i="1"/>
  <c r="K5268" i="1"/>
  <c r="K3705" i="1"/>
  <c r="K9486" i="1"/>
  <c r="K7214" i="1"/>
  <c r="K9130" i="1"/>
  <c r="K7622" i="1"/>
  <c r="K206" i="1"/>
  <c r="K3278" i="1"/>
  <c r="K4120" i="1"/>
  <c r="K5555" i="1"/>
  <c r="K8818" i="1"/>
  <c r="K8237" i="1"/>
  <c r="K3667" i="1"/>
  <c r="K1559" i="1"/>
  <c r="K7376" i="1"/>
  <c r="K4913" i="1"/>
  <c r="K8189" i="1"/>
  <c r="K155" i="1"/>
  <c r="K3948" i="1"/>
  <c r="K2825" i="1"/>
  <c r="K1966" i="1"/>
  <c r="K5886" i="1"/>
  <c r="K4816" i="1"/>
  <c r="K2040" i="1"/>
  <c r="K6236" i="1"/>
  <c r="K3334" i="1"/>
  <c r="K3706" i="1"/>
  <c r="K1288" i="1"/>
  <c r="K9746" i="1"/>
  <c r="K5269" i="1"/>
  <c r="K9874" i="1"/>
  <c r="K2758" i="1"/>
  <c r="K6595" i="1"/>
  <c r="K2125" i="1"/>
  <c r="K6767" i="1"/>
  <c r="K8169" i="1"/>
  <c r="K7082" i="1"/>
  <c r="K9552" i="1"/>
  <c r="K7763" i="1"/>
  <c r="K2246" i="1"/>
  <c r="K5973" i="1"/>
  <c r="K539" i="1"/>
  <c r="K9131" i="1"/>
  <c r="K4187" i="1"/>
  <c r="K813" i="1"/>
  <c r="K8108" i="1"/>
  <c r="K8630" i="1"/>
  <c r="K9805" i="1"/>
  <c r="K3103" i="1"/>
  <c r="K4647" i="1"/>
  <c r="K2300" i="1"/>
  <c r="K7623" i="1"/>
  <c r="K8770" i="1"/>
  <c r="K8443" i="1"/>
  <c r="K1813" i="1"/>
  <c r="K4121" i="1"/>
  <c r="K2864" i="1"/>
  <c r="K8260" i="1"/>
  <c r="K1110" i="1"/>
  <c r="K4959" i="1"/>
  <c r="K1267" i="1"/>
  <c r="K3797" i="1"/>
  <c r="K8077" i="1"/>
  <c r="K7083" i="1"/>
  <c r="K1814" i="1"/>
  <c r="K8330" i="1"/>
  <c r="K5294" i="1"/>
  <c r="K9232" i="1"/>
  <c r="K5849" i="1"/>
  <c r="K3512" i="1"/>
  <c r="K6201" i="1"/>
  <c r="K9233" i="1"/>
  <c r="K5320" i="1"/>
  <c r="K8561" i="1"/>
  <c r="K8238" i="1"/>
  <c r="K840" i="1"/>
  <c r="K9747" i="1"/>
  <c r="K9875" i="1"/>
  <c r="K7140" i="1"/>
  <c r="K540" i="1"/>
  <c r="K4334" i="1"/>
  <c r="K8745" i="1"/>
  <c r="K5999" i="1"/>
  <c r="K1361" i="1"/>
  <c r="K5186" i="1"/>
  <c r="K7520" i="1"/>
  <c r="K7573" i="1"/>
  <c r="K2126" i="1"/>
  <c r="K8584" i="1"/>
  <c r="K4960" i="1"/>
  <c r="K9261" i="1"/>
  <c r="K5737" i="1"/>
  <c r="K9667" i="1"/>
  <c r="K7179" i="1"/>
  <c r="K8295" i="1"/>
  <c r="K476" i="1"/>
  <c r="K4060" i="1"/>
  <c r="K5018" i="1"/>
  <c r="K1846" i="1"/>
  <c r="K2127" i="1"/>
  <c r="K1362" i="1"/>
  <c r="K9529" i="1"/>
  <c r="K8895" i="1"/>
  <c r="K2677" i="1"/>
  <c r="K9530" i="1"/>
  <c r="K4479" i="1"/>
  <c r="K7897" i="1"/>
  <c r="K6669" i="1"/>
  <c r="K841" i="1"/>
  <c r="K3771" i="1"/>
  <c r="K9508" i="1"/>
  <c r="K3949" i="1"/>
  <c r="K5383" i="1"/>
  <c r="K5072" i="1"/>
  <c r="K4122" i="1"/>
  <c r="K5922" i="1"/>
  <c r="K7345" i="1"/>
  <c r="K4783" i="1"/>
  <c r="K5974" i="1"/>
  <c r="K9018" i="1"/>
  <c r="K6857" i="1"/>
  <c r="K1316" i="1"/>
  <c r="K7346" i="1"/>
  <c r="K9620" i="1"/>
  <c r="K5159" i="1"/>
  <c r="K2457" i="1"/>
  <c r="K4021" i="1"/>
  <c r="K3008" i="1"/>
  <c r="K6404" i="1"/>
  <c r="K3198" i="1"/>
  <c r="K1017" i="1"/>
  <c r="K3161" i="1"/>
  <c r="K2189" i="1"/>
  <c r="K710" i="1"/>
  <c r="K3641" i="1"/>
  <c r="K4889" i="1"/>
  <c r="K9457" i="1"/>
  <c r="K1815" i="1"/>
  <c r="K8969" i="1"/>
  <c r="K1560" i="1"/>
  <c r="K420" i="1"/>
  <c r="K4560" i="1"/>
  <c r="K3707" i="1"/>
  <c r="K2865" i="1"/>
  <c r="K2215" i="1"/>
  <c r="K3398" i="1"/>
  <c r="K8585" i="1"/>
  <c r="K4311" i="1"/>
  <c r="K131" i="1"/>
  <c r="K762" i="1"/>
  <c r="K4155" i="1"/>
  <c r="K4375" i="1"/>
  <c r="K5646" i="1"/>
  <c r="K2982" i="1"/>
  <c r="K3199" i="1"/>
  <c r="K711" i="1"/>
  <c r="K5351" i="1"/>
  <c r="K421" i="1"/>
  <c r="K9234" i="1"/>
  <c r="K357" i="1"/>
  <c r="K3365" i="1"/>
  <c r="K9106" i="1"/>
  <c r="K3668" i="1"/>
  <c r="K712" i="1"/>
  <c r="K2707" i="1"/>
  <c r="K4188" i="1"/>
  <c r="K2216" i="1"/>
  <c r="K3923" i="1"/>
  <c r="K3258" i="1"/>
  <c r="K6112" i="1"/>
  <c r="K7158" i="1"/>
  <c r="K4449" i="1"/>
  <c r="K7159" i="1"/>
  <c r="K1363" i="1"/>
  <c r="K3486" i="1"/>
  <c r="K1590" i="1"/>
  <c r="K5321" i="1"/>
  <c r="K281" i="1"/>
  <c r="K6086" i="1"/>
  <c r="K8261" i="1"/>
  <c r="K3123" i="1"/>
  <c r="K4420" i="1"/>
  <c r="K4275" i="1"/>
  <c r="K3669" i="1"/>
  <c r="K5246" i="1"/>
  <c r="K2678" i="1"/>
  <c r="K8562" i="1"/>
  <c r="K6802" i="1"/>
  <c r="K1317" i="1"/>
  <c r="K9235" i="1"/>
  <c r="K6719" i="1"/>
  <c r="K1166" i="1"/>
  <c r="K7872" i="1"/>
  <c r="K1111" i="1"/>
  <c r="K8078" i="1"/>
  <c r="K2550" i="1"/>
  <c r="K4648" i="1"/>
  <c r="K6420" i="1"/>
  <c r="K2164" i="1"/>
  <c r="K255" i="1"/>
  <c r="K3233" i="1"/>
  <c r="K4421" i="1"/>
  <c r="K7764" i="1"/>
  <c r="K156" i="1"/>
  <c r="K7248" i="1"/>
  <c r="K8262" i="1"/>
  <c r="K2826" i="1"/>
  <c r="K9640" i="1"/>
  <c r="K788" i="1"/>
  <c r="K1847" i="1"/>
  <c r="K2247" i="1"/>
  <c r="K6405" i="1"/>
  <c r="K6968" i="1"/>
  <c r="K2458" i="1"/>
  <c r="K4649" i="1"/>
  <c r="K1967" i="1"/>
  <c r="K2809" i="1"/>
  <c r="K4650" i="1"/>
  <c r="K1511" i="1"/>
  <c r="K4022" i="1"/>
  <c r="K4023" i="1"/>
  <c r="K9509" i="1"/>
  <c r="K177" i="1"/>
  <c r="K2628" i="1"/>
  <c r="K4335" i="1"/>
  <c r="K7981" i="1"/>
  <c r="K7397" i="1"/>
  <c r="K7598" i="1"/>
  <c r="K4862" i="1"/>
  <c r="K1452" i="1"/>
  <c r="K6829" i="1"/>
  <c r="K331" i="1"/>
  <c r="K2983" i="1"/>
  <c r="K5432" i="1"/>
  <c r="K6330" i="1"/>
  <c r="K6172" i="1"/>
  <c r="K6482" i="1"/>
  <c r="K6889" i="1"/>
  <c r="K9829" i="1"/>
  <c r="K9748" i="1"/>
  <c r="K9641" i="1"/>
  <c r="K2679" i="1"/>
  <c r="K5019" i="1"/>
  <c r="K1318" i="1"/>
  <c r="K8170" i="1"/>
  <c r="K4450" i="1"/>
  <c r="K3735" i="1"/>
  <c r="K8631" i="1"/>
  <c r="K7398" i="1"/>
  <c r="K6202" i="1"/>
  <c r="K541" i="1"/>
  <c r="K1226" i="1"/>
  <c r="K332" i="1"/>
  <c r="K8609" i="1"/>
  <c r="K7599" i="1"/>
  <c r="K7084" i="1"/>
  <c r="K3009" i="1"/>
  <c r="K8140" i="1"/>
  <c r="K3736" i="1"/>
  <c r="K8771" i="1"/>
  <c r="K9434" i="1"/>
  <c r="K8394" i="1"/>
  <c r="K1745" i="1"/>
  <c r="K2581" i="1"/>
  <c r="K7574" i="1"/>
  <c r="K1989" i="1"/>
  <c r="K5020" i="1"/>
  <c r="K3399" i="1"/>
  <c r="K5703" i="1"/>
  <c r="K157" i="1"/>
  <c r="K9852" i="1"/>
  <c r="K3950" i="1"/>
  <c r="K5493" i="1"/>
  <c r="K7898" i="1"/>
  <c r="K3708" i="1"/>
  <c r="K8723" i="1"/>
  <c r="K3487" i="1"/>
  <c r="K3976" i="1"/>
  <c r="K1194" i="1"/>
  <c r="K3772" i="1"/>
  <c r="K7953" i="1"/>
  <c r="K9083" i="1"/>
  <c r="K9621" i="1"/>
  <c r="K4561" i="1"/>
  <c r="K3535" i="1"/>
  <c r="K5579" i="1"/>
  <c r="K2782" i="1"/>
  <c r="K8495" i="1"/>
  <c r="K868" i="1"/>
  <c r="K8171" i="1"/>
  <c r="K8496" i="1"/>
  <c r="K4376" i="1"/>
  <c r="K9236" i="1"/>
  <c r="K8682" i="1"/>
  <c r="K282" i="1"/>
  <c r="K5295" i="1"/>
  <c r="K6643" i="1"/>
  <c r="K9237" i="1"/>
  <c r="K5322" i="1"/>
  <c r="K1410" i="1"/>
  <c r="K8296" i="1"/>
  <c r="K9510" i="1"/>
  <c r="K842" i="1"/>
  <c r="K9291" i="1"/>
  <c r="K3400" i="1"/>
  <c r="K7817" i="1"/>
  <c r="K4123" i="1"/>
  <c r="K1364" i="1"/>
  <c r="K8772" i="1"/>
  <c r="K8528" i="1"/>
  <c r="K1512" i="1"/>
  <c r="K3279" i="1"/>
  <c r="K4702" i="1"/>
  <c r="K4754" i="1"/>
  <c r="K3536" i="1"/>
  <c r="K3737" i="1"/>
  <c r="K5352" i="1"/>
  <c r="K1611" i="1"/>
  <c r="K7899" i="1"/>
  <c r="K6830" i="1"/>
  <c r="K4675" i="1"/>
  <c r="K4312" i="1"/>
  <c r="K477" i="1"/>
  <c r="K814" i="1"/>
  <c r="K1112" i="1"/>
  <c r="K9775" i="1"/>
  <c r="K7521" i="1"/>
  <c r="K3401" i="1"/>
  <c r="K2327" i="1"/>
  <c r="K1113" i="1"/>
  <c r="K4863" i="1"/>
  <c r="K7873" i="1"/>
  <c r="K4377" i="1"/>
  <c r="K5463" i="1"/>
  <c r="K4562" i="1"/>
  <c r="K9988" i="1"/>
  <c r="K2482" i="1"/>
  <c r="K9957" i="1"/>
  <c r="K8940" i="1"/>
  <c r="K6331" i="1"/>
  <c r="K1634" i="1"/>
  <c r="K1635" i="1"/>
  <c r="K3039" i="1"/>
  <c r="K5270" i="1"/>
  <c r="K7818" i="1"/>
  <c r="K3567" i="1"/>
  <c r="K4703" i="1"/>
  <c r="K1716" i="1"/>
  <c r="K927" i="1"/>
  <c r="K2551" i="1"/>
  <c r="K4061" i="1"/>
  <c r="K1428" i="1"/>
  <c r="K8239" i="1"/>
  <c r="K358" i="1"/>
  <c r="K3124" i="1"/>
  <c r="K1717" i="1"/>
  <c r="K2708" i="1"/>
  <c r="K5620" i="1"/>
  <c r="K4001" i="1"/>
  <c r="K283" i="1"/>
  <c r="K1990" i="1"/>
  <c r="K8444" i="1"/>
  <c r="K1942" i="1"/>
  <c r="K961" i="1"/>
  <c r="K7789" i="1"/>
  <c r="K3834" i="1"/>
  <c r="K4062" i="1"/>
  <c r="K9173" i="1"/>
  <c r="K9052" i="1"/>
  <c r="K3234" i="1"/>
  <c r="K2759" i="1"/>
  <c r="K8331" i="1"/>
  <c r="K5647" i="1"/>
  <c r="K3738" i="1"/>
  <c r="K5850" i="1"/>
  <c r="K4229" i="1"/>
  <c r="K6621" i="1"/>
  <c r="K7399" i="1"/>
  <c r="K4651" i="1"/>
  <c r="K9989" i="1"/>
  <c r="K390" i="1"/>
  <c r="K178" i="1"/>
  <c r="K5099" i="1"/>
  <c r="K3280" i="1"/>
  <c r="K7160" i="1"/>
  <c r="K5704" i="1"/>
  <c r="K6027" i="1"/>
  <c r="K8497" i="1"/>
  <c r="K542" i="1"/>
  <c r="K7280" i="1"/>
  <c r="K5209" i="1"/>
  <c r="K2889" i="1"/>
  <c r="K9346" i="1"/>
  <c r="K5851" i="1"/>
  <c r="K928" i="1"/>
  <c r="K5464" i="1"/>
  <c r="K1381" i="1"/>
  <c r="K6448" i="1"/>
  <c r="K2680" i="1"/>
  <c r="K179" i="1"/>
  <c r="K1073" i="1"/>
  <c r="K6203" i="1"/>
  <c r="K6742" i="1"/>
  <c r="K6995" i="1"/>
  <c r="K9688" i="1"/>
  <c r="K2890" i="1"/>
  <c r="K1453" i="1"/>
  <c r="K896" i="1"/>
  <c r="K7900" i="1"/>
  <c r="K1991" i="1"/>
  <c r="K9487" i="1"/>
  <c r="K5923" i="1"/>
  <c r="K17" i="1"/>
  <c r="K4156" i="1"/>
  <c r="K2760" i="1"/>
  <c r="K8469" i="1"/>
  <c r="K5127" i="1"/>
  <c r="K3125" i="1"/>
  <c r="K9019" i="1"/>
  <c r="K8018" i="1"/>
  <c r="K1289" i="1"/>
  <c r="K6113" i="1"/>
  <c r="K359" i="1"/>
  <c r="K2681" i="1"/>
  <c r="K4676" i="1"/>
  <c r="K3200" i="1"/>
  <c r="K7935" i="1"/>
  <c r="K962" i="1"/>
  <c r="K6087" i="1"/>
  <c r="K7765" i="1"/>
  <c r="K5621" i="1"/>
  <c r="K1365" i="1"/>
  <c r="K1746" i="1"/>
  <c r="K1114" i="1"/>
  <c r="K4091" i="1"/>
  <c r="K569" i="1"/>
  <c r="K1591" i="1"/>
  <c r="K3126" i="1"/>
  <c r="K6296" i="1"/>
  <c r="K3259" i="1"/>
  <c r="K4677" i="1"/>
  <c r="K7790" i="1"/>
  <c r="K4403" i="1"/>
  <c r="K7575" i="1"/>
  <c r="K1366" i="1"/>
  <c r="K5049" i="1"/>
  <c r="K8683" i="1"/>
  <c r="K6890" i="1"/>
  <c r="K6000" i="1"/>
  <c r="K8796" i="1"/>
  <c r="K5247" i="1"/>
  <c r="K6173" i="1"/>
  <c r="K2483" i="1"/>
  <c r="K6512" i="1"/>
  <c r="K7624" i="1"/>
  <c r="K5944" i="1"/>
  <c r="K8470" i="1"/>
  <c r="K1943" i="1"/>
  <c r="K9107" i="1"/>
  <c r="K6174" i="1"/>
  <c r="K9084" i="1"/>
  <c r="K6910" i="1"/>
  <c r="K4678" i="1"/>
  <c r="K8684" i="1"/>
  <c r="K1877" i="1"/>
  <c r="K4124" i="1"/>
  <c r="K5073" i="1"/>
  <c r="K8529" i="1"/>
  <c r="K1913" i="1"/>
  <c r="K306" i="1"/>
  <c r="K1992" i="1"/>
  <c r="K5248" i="1"/>
  <c r="K6969" i="1"/>
  <c r="K2381" i="1"/>
  <c r="K1944" i="1"/>
  <c r="K8875" i="1"/>
  <c r="K5405" i="1"/>
  <c r="K5852" i="1"/>
  <c r="K9403" i="1"/>
  <c r="K7215" i="1"/>
  <c r="K1531" i="1"/>
  <c r="K2128" i="1"/>
  <c r="K8079" i="1"/>
  <c r="K8471" i="1"/>
  <c r="K9853" i="1"/>
  <c r="K7676" i="1"/>
  <c r="K2165" i="1"/>
  <c r="K3426" i="1"/>
  <c r="K6377" i="1"/>
  <c r="K9174" i="1"/>
  <c r="K1039" i="1"/>
  <c r="K3977" i="1"/>
  <c r="K4614" i="1"/>
  <c r="K738" i="1"/>
  <c r="K7180" i="1"/>
  <c r="K815" i="1"/>
  <c r="K9108" i="1"/>
  <c r="K3670" i="1"/>
  <c r="K9668" i="1"/>
  <c r="K7982" i="1"/>
  <c r="K7551" i="1"/>
  <c r="K5384" i="1"/>
  <c r="K4890" i="1"/>
  <c r="K1914" i="1"/>
  <c r="K18" i="1"/>
  <c r="K1532" i="1"/>
  <c r="K1592" i="1"/>
  <c r="K7766" i="1"/>
  <c r="K2629" i="1"/>
  <c r="K9435" i="1"/>
  <c r="K1018" i="1"/>
  <c r="K502" i="1"/>
  <c r="K1195" i="1"/>
  <c r="K8472" i="1"/>
  <c r="K9584" i="1"/>
  <c r="K9347" i="1"/>
  <c r="K9854" i="1"/>
  <c r="K4245" i="1"/>
  <c r="K478" i="1"/>
  <c r="K9715" i="1"/>
  <c r="K4755" i="1"/>
  <c r="K2650" i="1"/>
  <c r="K5622" i="1"/>
  <c r="K333" i="1"/>
  <c r="K869" i="1"/>
  <c r="K6028" i="1"/>
  <c r="K1561" i="1"/>
  <c r="K1040" i="1"/>
  <c r="K4838" i="1"/>
  <c r="K503" i="1"/>
  <c r="K8360" i="1"/>
  <c r="K6029" i="1"/>
  <c r="K8080" i="1"/>
  <c r="K713" i="1"/>
  <c r="K5556" i="1"/>
  <c r="K3709" i="1"/>
  <c r="K8876" i="1"/>
  <c r="K570" i="1"/>
  <c r="K504" i="1"/>
  <c r="K1196" i="1"/>
  <c r="K2096" i="1"/>
  <c r="K8657" i="1"/>
  <c r="K2041" i="1"/>
  <c r="K2939" i="1"/>
  <c r="K7109" i="1"/>
  <c r="K6237" i="1"/>
  <c r="K8445" i="1"/>
  <c r="K7347" i="1"/>
  <c r="K7819" i="1"/>
  <c r="K7522" i="1"/>
  <c r="K8081" i="1"/>
  <c r="K5210" i="1"/>
  <c r="K9488" i="1"/>
  <c r="K2891" i="1"/>
  <c r="K7467" i="1"/>
  <c r="K7523" i="1"/>
  <c r="K5580" i="1"/>
  <c r="K4615" i="1"/>
  <c r="K3162" i="1"/>
  <c r="K5648" i="1"/>
  <c r="K9830" i="1"/>
  <c r="K3513" i="1"/>
  <c r="K7820" i="1"/>
  <c r="K50" i="1"/>
  <c r="K5074" i="1"/>
  <c r="K4189" i="1"/>
  <c r="K5465" i="1"/>
  <c r="K6297" i="1"/>
  <c r="K2761" i="1"/>
  <c r="K4679" i="1"/>
  <c r="K6175" i="1"/>
  <c r="K307" i="1"/>
  <c r="K9109" i="1"/>
  <c r="K5738" i="1"/>
  <c r="K7141" i="1"/>
  <c r="K6644" i="1"/>
  <c r="K3281" i="1"/>
  <c r="K3235" i="1"/>
  <c r="K1915" i="1"/>
  <c r="K2918" i="1"/>
  <c r="K8082" i="1"/>
  <c r="K1041" i="1"/>
  <c r="K2328" i="1"/>
  <c r="K3896" i="1"/>
  <c r="K4230" i="1"/>
  <c r="K6298" i="1"/>
  <c r="K360" i="1"/>
  <c r="K3427" i="1"/>
  <c r="K8109" i="1"/>
  <c r="K1513" i="1"/>
  <c r="K8083" i="1"/>
  <c r="K9085" i="1"/>
  <c r="K4864" i="1"/>
  <c r="K7954" i="1"/>
  <c r="K5433" i="1"/>
  <c r="K6768" i="1"/>
  <c r="K7181" i="1"/>
  <c r="K7901" i="1"/>
  <c r="K6483" i="1"/>
  <c r="K6831" i="1"/>
  <c r="K8332" i="1"/>
  <c r="K8632" i="1"/>
  <c r="K2606" i="1"/>
  <c r="K2097" i="1"/>
  <c r="K1514" i="1"/>
  <c r="K5187" i="1"/>
  <c r="K284" i="1"/>
  <c r="K3305" i="1"/>
  <c r="K7249" i="1"/>
  <c r="K763" i="1"/>
  <c r="K6596" i="1"/>
  <c r="K5649" i="1"/>
  <c r="K4355" i="1"/>
  <c r="K4961" i="1"/>
  <c r="K3461" i="1"/>
  <c r="K8658" i="1"/>
  <c r="K4276" i="1"/>
  <c r="K3978" i="1"/>
  <c r="K6238" i="1"/>
  <c r="K8473" i="1"/>
  <c r="K8633" i="1"/>
  <c r="K571" i="1"/>
  <c r="K1367" i="1"/>
  <c r="K3071" i="1"/>
  <c r="K3163" i="1"/>
  <c r="K7717" i="1"/>
  <c r="K6803" i="1"/>
  <c r="K9175" i="1"/>
  <c r="K2919" i="1"/>
  <c r="K2017" i="1"/>
  <c r="K4125" i="1"/>
  <c r="K6597" i="1"/>
  <c r="K2042" i="1"/>
  <c r="K4839" i="1"/>
  <c r="K4680" i="1"/>
  <c r="K132" i="1"/>
  <c r="K9110" i="1"/>
  <c r="K1382" i="1"/>
  <c r="K5824" i="1"/>
  <c r="K4336" i="1"/>
  <c r="K8773" i="1"/>
  <c r="K9375" i="1"/>
  <c r="K661" i="1"/>
  <c r="K1290" i="1"/>
  <c r="K180" i="1"/>
  <c r="K1383" i="1"/>
  <c r="K4024" i="1"/>
  <c r="K2892" i="1"/>
  <c r="K4092" i="1"/>
  <c r="K8563" i="1"/>
  <c r="K8210" i="1"/>
  <c r="K8423" i="1"/>
  <c r="K6858" i="1"/>
  <c r="K1593" i="1"/>
  <c r="K5434" i="1"/>
  <c r="K2190" i="1"/>
  <c r="K1115" i="1"/>
  <c r="K9238" i="1"/>
  <c r="K3835" i="1"/>
  <c r="K1249" i="1"/>
  <c r="K9642" i="1"/>
  <c r="K3514" i="1"/>
  <c r="K2217" i="1"/>
  <c r="K8941" i="1"/>
  <c r="K452" i="1"/>
  <c r="K897" i="1"/>
  <c r="K3402" i="1"/>
  <c r="K2071" i="1"/>
  <c r="K9749" i="1"/>
  <c r="K361" i="1"/>
  <c r="K308" i="1"/>
  <c r="K362" i="1"/>
  <c r="K6332" i="1"/>
  <c r="K7694" i="1"/>
  <c r="K6513" i="1"/>
  <c r="K9111" i="1"/>
  <c r="K422" i="1"/>
  <c r="K8019" i="1"/>
  <c r="K9202" i="1"/>
  <c r="K7740" i="1"/>
  <c r="K9315" i="1"/>
  <c r="K1691" i="1"/>
  <c r="K7161" i="1"/>
  <c r="K1663" i="1"/>
  <c r="K8724" i="1"/>
  <c r="K2783" i="1"/>
  <c r="K9622" i="1"/>
  <c r="K6670" i="1"/>
  <c r="K1878" i="1"/>
  <c r="K2166" i="1"/>
  <c r="K2459" i="1"/>
  <c r="K3710" i="1"/>
  <c r="K9585" i="1"/>
  <c r="K3164" i="1"/>
  <c r="K5525" i="1"/>
  <c r="K8797" i="1"/>
  <c r="K453" i="1"/>
  <c r="K2129" i="1"/>
  <c r="K4865" i="1"/>
  <c r="K6155" i="1"/>
  <c r="K6138" i="1"/>
  <c r="K3537" i="1"/>
  <c r="K6378" i="1"/>
  <c r="K3165" i="1"/>
  <c r="K8361" i="1"/>
  <c r="K3924" i="1"/>
  <c r="K3462" i="1"/>
  <c r="K7650" i="1"/>
  <c r="K1533" i="1"/>
  <c r="K4593" i="1"/>
  <c r="K9458" i="1"/>
  <c r="K5623" i="1"/>
  <c r="K239" i="1"/>
  <c r="K3010" i="1"/>
  <c r="K7496" i="1"/>
  <c r="K8844" i="1"/>
  <c r="K9086" i="1"/>
  <c r="K181" i="1"/>
  <c r="K8942" i="1"/>
  <c r="K7821" i="1"/>
  <c r="K3011" i="1"/>
  <c r="K8362" i="1"/>
  <c r="K6449" i="1"/>
  <c r="K6970" i="1"/>
  <c r="K1042" i="1"/>
  <c r="K7348" i="1"/>
  <c r="K4538" i="1"/>
  <c r="K7677" i="1"/>
  <c r="K7424" i="1"/>
  <c r="K7085" i="1"/>
  <c r="K6645" i="1"/>
  <c r="K2352" i="1"/>
  <c r="K6932" i="1"/>
  <c r="K8845" i="1"/>
  <c r="K5100" i="1"/>
  <c r="K3951" i="1"/>
  <c r="K8586" i="1"/>
  <c r="K5249" i="1"/>
  <c r="K764" i="1"/>
  <c r="K8634" i="1"/>
  <c r="K8084" i="1"/>
  <c r="K4938" i="1"/>
  <c r="K2248" i="1"/>
  <c r="K662" i="1"/>
  <c r="K99" i="1"/>
  <c r="K5494" i="1"/>
  <c r="K7086" i="1"/>
  <c r="K2893" i="1"/>
  <c r="K5323" i="1"/>
  <c r="K4840" i="1"/>
  <c r="K3711" i="1"/>
  <c r="K9930" i="1"/>
  <c r="K5353" i="1"/>
  <c r="K6299" i="1"/>
  <c r="K7182" i="1"/>
  <c r="K9750" i="1"/>
  <c r="K2552" i="1"/>
  <c r="K7445" i="1"/>
  <c r="K7678" i="1"/>
  <c r="K1562" i="1"/>
  <c r="K256" i="1"/>
  <c r="K643" i="1"/>
  <c r="K2827" i="1"/>
  <c r="K5188" i="1"/>
  <c r="K8049" i="1"/>
  <c r="K1816" i="1"/>
  <c r="K6353" i="1"/>
  <c r="K3597" i="1"/>
  <c r="K6622" i="1"/>
  <c r="K423" i="1"/>
  <c r="K8798" i="1"/>
  <c r="K8297" i="1"/>
  <c r="K8530" i="1"/>
  <c r="K4724" i="1"/>
  <c r="K7281" i="1"/>
  <c r="K4277" i="1"/>
  <c r="K9053" i="1"/>
  <c r="K6933" i="1"/>
  <c r="K7183" i="1"/>
  <c r="K4652" i="1"/>
  <c r="K6156" i="1"/>
  <c r="K9716" i="1"/>
  <c r="K6671" i="1"/>
  <c r="K8298" i="1"/>
  <c r="K4126" i="1"/>
  <c r="K5128" i="1"/>
  <c r="K4914" i="1"/>
  <c r="K765" i="1"/>
  <c r="K3201" i="1"/>
  <c r="K3012" i="1"/>
  <c r="K5557" i="1"/>
  <c r="K2513" i="1"/>
  <c r="K363" i="1"/>
  <c r="K9262" i="1"/>
  <c r="K5904" i="1"/>
  <c r="K4653" i="1"/>
  <c r="K6421" i="1"/>
  <c r="K8725" i="1"/>
  <c r="K4025" i="1"/>
  <c r="K1534" i="1"/>
  <c r="K3642" i="1"/>
  <c r="K9751" i="1"/>
  <c r="K3836" i="1"/>
  <c r="K2920" i="1"/>
  <c r="K3739" i="1"/>
  <c r="K9054" i="1"/>
  <c r="K6971" i="1"/>
  <c r="K4378" i="1"/>
  <c r="K6054" i="1"/>
  <c r="K7767" i="1"/>
  <c r="K75" i="1"/>
  <c r="K6030" i="1"/>
  <c r="K9831" i="1"/>
  <c r="K4915" i="1"/>
  <c r="K5271" i="1"/>
  <c r="K9316" i="1"/>
  <c r="K5189" i="1"/>
  <c r="K7024" i="1"/>
  <c r="K3538" i="1"/>
  <c r="K5669" i="1"/>
  <c r="K8635" i="1"/>
  <c r="K6176" i="1"/>
  <c r="K8050" i="1"/>
  <c r="K7651" i="1"/>
  <c r="K8363" i="1"/>
  <c r="K505" i="1"/>
  <c r="K9020" i="1"/>
  <c r="K9586" i="1"/>
  <c r="K898" i="1"/>
  <c r="K1612" i="1"/>
  <c r="K6972" i="1"/>
  <c r="K2249" i="1"/>
  <c r="K4891" i="1"/>
  <c r="K2682" i="1"/>
  <c r="K8943" i="1"/>
  <c r="K4093" i="1"/>
  <c r="K8746" i="1"/>
  <c r="K7282" i="1"/>
  <c r="K3040" i="1"/>
  <c r="K9021" i="1"/>
  <c r="K4231" i="1"/>
  <c r="K9623" i="1"/>
  <c r="K7955" i="1"/>
  <c r="K5705" i="1"/>
  <c r="K2731" i="1"/>
  <c r="K4784" i="1"/>
  <c r="K2784" i="1"/>
  <c r="K543" i="1"/>
  <c r="K8774" i="1"/>
  <c r="K9855" i="1"/>
  <c r="K7216" i="1"/>
  <c r="K8564" i="1"/>
  <c r="K4681" i="1"/>
  <c r="K7058" i="1"/>
  <c r="K4682" i="1"/>
  <c r="K4509" i="1"/>
  <c r="K2514" i="1"/>
  <c r="K687" i="1"/>
  <c r="K182" i="1"/>
  <c r="K929" i="1"/>
  <c r="K5021" i="1"/>
  <c r="K3897" i="1"/>
  <c r="K766" i="1"/>
  <c r="K3282" i="1"/>
  <c r="K963" i="1"/>
  <c r="K5706" i="1"/>
  <c r="K2762" i="1"/>
  <c r="K8364" i="1"/>
  <c r="K5190" i="1"/>
  <c r="K1718" i="1"/>
  <c r="K5739" i="1"/>
  <c r="K9776" i="1"/>
  <c r="K479" i="1"/>
  <c r="K9958" i="1"/>
  <c r="K6514" i="1"/>
  <c r="K3072" i="1"/>
  <c r="K133" i="1"/>
  <c r="K4892" i="1"/>
  <c r="K7497" i="1"/>
  <c r="K3403" i="1"/>
  <c r="K1454" i="1"/>
  <c r="K2218" i="1"/>
  <c r="K1319" i="1"/>
  <c r="K5211" i="1"/>
  <c r="K7768" i="1"/>
  <c r="K5495" i="1"/>
  <c r="K3166" i="1"/>
  <c r="K2072" i="1"/>
  <c r="K2130" i="1"/>
  <c r="K9263" i="1"/>
  <c r="K3798" i="1"/>
  <c r="K2607" i="1"/>
  <c r="K5558" i="1"/>
  <c r="K1320" i="1"/>
  <c r="K5496" i="1"/>
  <c r="K7552" i="1"/>
  <c r="K4278" i="1"/>
  <c r="K5050" i="1"/>
  <c r="K1993" i="1"/>
  <c r="K6996" i="1"/>
  <c r="K9752" i="1"/>
  <c r="K6239" i="1"/>
  <c r="K8263" i="1"/>
  <c r="K4094" i="1"/>
  <c r="K6177" i="1"/>
  <c r="K3073" i="1"/>
  <c r="K3837" i="1"/>
  <c r="K9806" i="1"/>
  <c r="K6055" i="1"/>
  <c r="K4704" i="1"/>
  <c r="K7110" i="1"/>
  <c r="K843" i="1"/>
  <c r="K8051" i="1"/>
  <c r="K1291" i="1"/>
  <c r="K1664" i="1"/>
  <c r="K8020" i="1"/>
  <c r="K2709" i="1"/>
  <c r="K2353" i="1"/>
  <c r="K7983" i="1"/>
  <c r="K3979" i="1"/>
  <c r="K5324" i="1"/>
  <c r="K2131" i="1"/>
  <c r="K6804" i="1"/>
  <c r="K4705" i="1"/>
  <c r="K8240" i="1"/>
  <c r="K100" i="1"/>
  <c r="K8846" i="1"/>
  <c r="K2407" i="1"/>
  <c r="K3260" i="1"/>
  <c r="K2043" i="1"/>
  <c r="K4939" i="1"/>
  <c r="K3925" i="1"/>
  <c r="K6178" i="1"/>
  <c r="K9176" i="1"/>
  <c r="K8944" i="1"/>
  <c r="K5924" i="1"/>
  <c r="K8110" i="1"/>
  <c r="K8636" i="1"/>
  <c r="K5670" i="1"/>
  <c r="K5945" i="1"/>
  <c r="K2460" i="1"/>
  <c r="K1411" i="1"/>
  <c r="K9203" i="1"/>
  <c r="K2582" i="1"/>
  <c r="K5325" i="1"/>
  <c r="K7718" i="1"/>
  <c r="K7874" i="1"/>
  <c r="K1343" i="1"/>
  <c r="K8919" i="1"/>
  <c r="K2132" i="1"/>
  <c r="K7468" i="1"/>
  <c r="K7469" i="1"/>
  <c r="K7822" i="1"/>
  <c r="K8637" i="1"/>
  <c r="K1093" i="1"/>
  <c r="K8395" i="1"/>
  <c r="K1455" i="1"/>
  <c r="K9404" i="1"/>
  <c r="K4246" i="1"/>
  <c r="K1945" i="1"/>
  <c r="K3740" i="1"/>
  <c r="K285" i="1"/>
  <c r="K9436" i="1"/>
  <c r="K7553" i="1"/>
  <c r="K4962" i="1"/>
  <c r="K714" i="1"/>
  <c r="K8365" i="1"/>
  <c r="K3568" i="1"/>
  <c r="K4893" i="1"/>
  <c r="K9553" i="1"/>
  <c r="K8241" i="1"/>
  <c r="K3428" i="1"/>
  <c r="K7162" i="1"/>
  <c r="K6891" i="1"/>
  <c r="K7425" i="1"/>
  <c r="K5435" i="1"/>
  <c r="K1719" i="1"/>
  <c r="K1116" i="1"/>
  <c r="K8726" i="1"/>
  <c r="K2301" i="1"/>
  <c r="K3306" i="1"/>
  <c r="K3261" i="1"/>
  <c r="K7059" i="1"/>
  <c r="K3236" i="1"/>
  <c r="K2167" i="1"/>
  <c r="K5022" i="1"/>
  <c r="K2553" i="1"/>
  <c r="K7400" i="1"/>
  <c r="K4916" i="1"/>
  <c r="K4785" i="1"/>
  <c r="K5466" i="1"/>
  <c r="K7741" i="1"/>
  <c r="K3127" i="1"/>
  <c r="K5794" i="1"/>
  <c r="K7401" i="1"/>
  <c r="K2828" i="1"/>
  <c r="K9931" i="1"/>
  <c r="K4756" i="1"/>
  <c r="K8172" i="1"/>
  <c r="K8610" i="1"/>
  <c r="K5160" i="1"/>
  <c r="K2461" i="1"/>
  <c r="K6031" i="1"/>
  <c r="K8775" i="1"/>
  <c r="K4963" i="1"/>
  <c r="K3712" i="1"/>
  <c r="K6911" i="1"/>
  <c r="K7025" i="1"/>
  <c r="K9959" i="1"/>
  <c r="K3202" i="1"/>
  <c r="K663" i="1"/>
  <c r="K1227" i="1"/>
  <c r="K7956" i="1"/>
  <c r="K4451" i="1"/>
  <c r="K6300" i="1"/>
  <c r="K5001" i="1"/>
  <c r="K2168" i="1"/>
  <c r="K1594" i="1"/>
  <c r="K8776" i="1"/>
  <c r="K9554" i="1"/>
  <c r="K8446" i="1"/>
  <c r="K6646" i="1"/>
  <c r="K1879" i="1"/>
  <c r="K2462" i="1"/>
  <c r="K715" i="1"/>
  <c r="K4379" i="1"/>
  <c r="K8685" i="1"/>
  <c r="K5946" i="1"/>
  <c r="K1613" i="1"/>
  <c r="K7524" i="1"/>
  <c r="K9717" i="1"/>
  <c r="K4190" i="1"/>
  <c r="K5385" i="1"/>
  <c r="K9405" i="1"/>
  <c r="K8299" i="1"/>
  <c r="K6056" i="1"/>
  <c r="K6240" i="1"/>
  <c r="K2710" i="1"/>
  <c r="K8970" i="1"/>
  <c r="K1636" i="1"/>
  <c r="K8052" i="1"/>
  <c r="K4191" i="1"/>
  <c r="K4757" i="1"/>
  <c r="K2191" i="1"/>
  <c r="K716" i="1"/>
  <c r="K4356" i="1"/>
  <c r="K257" i="1"/>
  <c r="K134" i="1"/>
  <c r="K2044" i="1"/>
  <c r="K8141" i="1"/>
  <c r="K5023" i="1"/>
  <c r="K5024" i="1"/>
  <c r="K9292" i="1"/>
  <c r="K2829" i="1"/>
  <c r="K2169" i="1"/>
  <c r="K9669" i="1"/>
  <c r="K364" i="1"/>
  <c r="K1344" i="1"/>
  <c r="K6204" i="1"/>
  <c r="K9777" i="1"/>
  <c r="K9406" i="1"/>
  <c r="K8971" i="1"/>
  <c r="K8474" i="1"/>
  <c r="K4157" i="1"/>
  <c r="K8531" i="1"/>
  <c r="K3598" i="1"/>
  <c r="K5581" i="1"/>
  <c r="K3262" i="1"/>
  <c r="K3013" i="1"/>
  <c r="K2630" i="1"/>
  <c r="K3569" i="1"/>
  <c r="K6672" i="1"/>
  <c r="K4706" i="1"/>
  <c r="K3599" i="1"/>
  <c r="K6379" i="1"/>
  <c r="K7600" i="1"/>
  <c r="K6380" i="1"/>
  <c r="K1197" i="1"/>
  <c r="K6088" i="1"/>
  <c r="K5296" i="1"/>
  <c r="K3463" i="1"/>
  <c r="K4841" i="1"/>
  <c r="K6301" i="1"/>
  <c r="K5947" i="1"/>
  <c r="K7719" i="1"/>
  <c r="K3860" i="1"/>
  <c r="K7349" i="1"/>
  <c r="K2133" i="1"/>
  <c r="K1692" i="1"/>
  <c r="K572" i="1"/>
  <c r="K9022" i="1"/>
  <c r="K930" i="1"/>
  <c r="K2683" i="1"/>
  <c r="K7111" i="1"/>
  <c r="K9902" i="1"/>
  <c r="K2134" i="1"/>
  <c r="K135" i="1"/>
  <c r="K7087" i="1"/>
  <c r="K6673" i="1"/>
  <c r="K1916" i="1"/>
  <c r="K8532" i="1"/>
  <c r="K2984" i="1"/>
  <c r="K1595" i="1"/>
  <c r="K9376" i="1"/>
  <c r="K9876" i="1"/>
  <c r="K1268" i="1"/>
  <c r="K1117" i="1"/>
  <c r="K2192" i="1"/>
  <c r="K4964" i="1"/>
  <c r="K5559" i="1"/>
  <c r="K2554" i="1"/>
  <c r="K1880" i="1"/>
  <c r="K1198" i="1"/>
  <c r="K2921" i="1"/>
  <c r="K6205" i="1"/>
  <c r="K4026" i="1"/>
  <c r="K5326" i="1"/>
  <c r="K4422" i="1"/>
  <c r="K9877" i="1"/>
  <c r="K9055" i="1"/>
  <c r="K8686" i="1"/>
  <c r="K3952" i="1"/>
  <c r="K4158" i="1"/>
  <c r="K6422" i="1"/>
  <c r="K1535" i="1"/>
  <c r="K1693" i="1"/>
  <c r="K1412" i="1"/>
  <c r="K8366" i="1"/>
  <c r="K7576" i="1"/>
  <c r="K6423" i="1"/>
  <c r="K3041" i="1"/>
  <c r="K8447" i="1"/>
  <c r="K3104" i="1"/>
  <c r="K2302" i="1"/>
  <c r="K7026" i="1"/>
  <c r="K3283" i="1"/>
  <c r="K6089" i="1"/>
  <c r="K4279" i="1"/>
  <c r="K4095" i="1"/>
  <c r="K6268" i="1"/>
  <c r="K3167" i="1"/>
  <c r="K3741" i="1"/>
  <c r="K2922" i="1"/>
  <c r="K5436" i="1"/>
  <c r="K5161" i="1"/>
  <c r="K3366" i="1"/>
  <c r="K9670" i="1"/>
  <c r="K4894" i="1"/>
  <c r="K3539" i="1"/>
  <c r="K5948" i="1"/>
  <c r="K1019" i="1"/>
  <c r="K7984" i="1"/>
  <c r="K8799" i="1"/>
  <c r="K7985" i="1"/>
  <c r="K2583" i="1"/>
  <c r="K7986" i="1"/>
  <c r="K2098" i="1"/>
  <c r="K1292" i="1"/>
  <c r="K844" i="1"/>
  <c r="K8611" i="1"/>
  <c r="K6001" i="1"/>
  <c r="K9112" i="1"/>
  <c r="K5624" i="1"/>
  <c r="K7283" i="1"/>
  <c r="K9587" i="1"/>
  <c r="K6002" i="1"/>
  <c r="K9113" i="1"/>
  <c r="K8659" i="1"/>
  <c r="K7184" i="1"/>
  <c r="K7446" i="1"/>
  <c r="K6805" i="1"/>
  <c r="K7936" i="1"/>
  <c r="K9624" i="1"/>
  <c r="K7742" i="1"/>
  <c r="K3926" i="1"/>
  <c r="K6598" i="1"/>
  <c r="K2732" i="1"/>
  <c r="K9832" i="1"/>
  <c r="K1665" i="1"/>
  <c r="K4247" i="1"/>
  <c r="K3927" i="1"/>
  <c r="K6693" i="1"/>
  <c r="K6720" i="1"/>
  <c r="K7987" i="1"/>
  <c r="K1384" i="1"/>
  <c r="K3488" i="1"/>
  <c r="K9204" i="1"/>
  <c r="K1456" i="1"/>
  <c r="K2923" i="1"/>
  <c r="K8448" i="1"/>
  <c r="K7185" i="1"/>
  <c r="K5765" i="1"/>
  <c r="K7875" i="1"/>
  <c r="K4313" i="1"/>
  <c r="K4965" i="1"/>
  <c r="K2135" i="1"/>
  <c r="K8747" i="1"/>
  <c r="K9348" i="1"/>
  <c r="K5526" i="1"/>
  <c r="K8727" i="1"/>
  <c r="K9239" i="1"/>
  <c r="K8333" i="1"/>
  <c r="K3953" i="1"/>
  <c r="K8264" i="1"/>
  <c r="K1269" i="1"/>
  <c r="K6484" i="1"/>
  <c r="K5129" i="1"/>
  <c r="K6515" i="1"/>
  <c r="K2515" i="1"/>
  <c r="K3928" i="1"/>
  <c r="K6206" i="1"/>
  <c r="K6694" i="1"/>
  <c r="K9718" i="1"/>
  <c r="K6647" i="1"/>
  <c r="K7769" i="1"/>
  <c r="K3464" i="1"/>
  <c r="K1345" i="1"/>
  <c r="K76" i="1"/>
  <c r="K1881" i="1"/>
  <c r="K3489" i="1"/>
  <c r="K4842" i="1"/>
  <c r="K1848" i="1"/>
  <c r="K9056" i="1"/>
  <c r="K6090" i="1"/>
  <c r="K4337" i="1"/>
  <c r="K2354" i="1"/>
  <c r="K7525" i="1"/>
  <c r="K8265" i="1"/>
  <c r="K2463" i="1"/>
  <c r="K2830" i="1"/>
  <c r="K9149" i="1"/>
  <c r="K8877" i="1"/>
  <c r="K7791" i="1"/>
  <c r="K2584" i="1"/>
  <c r="K4616" i="1"/>
  <c r="K4192" i="1"/>
  <c r="K4193" i="1"/>
  <c r="K3671" i="1"/>
  <c r="K9349" i="1"/>
  <c r="K1118" i="1"/>
  <c r="K506" i="1"/>
  <c r="K1782" i="1"/>
  <c r="K4452" i="1"/>
  <c r="K7447" i="1"/>
  <c r="K4940" i="1"/>
  <c r="K1293" i="1"/>
  <c r="K7470" i="1"/>
  <c r="K2711" i="1"/>
  <c r="K5101" i="1"/>
  <c r="K2516" i="1"/>
  <c r="K7902" i="1"/>
  <c r="K6769" i="1"/>
  <c r="K8190" i="1"/>
  <c r="K5766" i="1"/>
  <c r="K5975" i="1"/>
  <c r="K9531" i="1"/>
  <c r="K2555" i="1"/>
  <c r="K4941" i="1"/>
  <c r="K3570" i="1"/>
  <c r="K2355" i="1"/>
  <c r="K7876" i="1"/>
  <c r="K9719" i="1"/>
  <c r="K5025" i="1"/>
  <c r="K3042" i="1"/>
  <c r="K4063" i="1"/>
  <c r="K6832" i="1"/>
  <c r="K3799" i="1"/>
  <c r="K870" i="1"/>
  <c r="K3014" i="1"/>
  <c r="K2329" i="1"/>
  <c r="K6806" i="1"/>
  <c r="K6381" i="1"/>
  <c r="K899" i="1"/>
  <c r="K7770" i="1"/>
  <c r="K4002" i="1"/>
  <c r="K6354" i="1"/>
  <c r="K9023" i="1"/>
  <c r="K845" i="1"/>
  <c r="K9377" i="1"/>
  <c r="K3861" i="1"/>
  <c r="K1228" i="1"/>
  <c r="K4280" i="1"/>
  <c r="K5026" i="1"/>
  <c r="K5075" i="1"/>
  <c r="K4480" i="1"/>
  <c r="K8896" i="1"/>
  <c r="K7027" i="1"/>
  <c r="K3490" i="1"/>
  <c r="K5327" i="1"/>
  <c r="K2271" i="1"/>
  <c r="K8587" i="1"/>
  <c r="K931" i="1"/>
  <c r="K8612" i="1"/>
  <c r="K8111" i="1"/>
  <c r="K1143" i="1"/>
  <c r="K7903" i="1"/>
  <c r="K9990" i="1"/>
  <c r="K8085" i="1"/>
  <c r="K3713" i="1"/>
  <c r="K7028" i="1"/>
  <c r="K2517" i="1"/>
  <c r="K3672" i="1"/>
  <c r="K5406" i="1"/>
  <c r="K1385" i="1"/>
  <c r="K3263" i="1"/>
  <c r="K5582" i="1"/>
  <c r="K101" i="1"/>
  <c r="K986" i="1"/>
  <c r="K3600" i="1"/>
  <c r="K8972" i="1"/>
  <c r="K4707" i="1"/>
  <c r="K9753" i="1"/>
  <c r="K2763" i="1"/>
  <c r="K6114" i="1"/>
  <c r="K2073" i="1"/>
  <c r="K2894" i="1"/>
  <c r="K5027" i="1"/>
  <c r="K9293" i="1"/>
  <c r="K5002" i="1"/>
  <c r="K2924" i="1"/>
  <c r="K6571" i="1"/>
  <c r="K4481" i="1"/>
  <c r="K309" i="1"/>
  <c r="K51" i="1"/>
  <c r="K6721" i="1"/>
  <c r="K7112" i="1"/>
  <c r="K2940" i="1"/>
  <c r="K207" i="1"/>
  <c r="K4942" i="1"/>
  <c r="K6241" i="1"/>
  <c r="K7554" i="1"/>
  <c r="K9960" i="1"/>
  <c r="K3367" i="1"/>
  <c r="K2684" i="1"/>
  <c r="K8897" i="1"/>
  <c r="K8300" i="1"/>
  <c r="K7555" i="1"/>
  <c r="K4064" i="1"/>
  <c r="K5130" i="1"/>
  <c r="K2484" i="1"/>
  <c r="K3742" i="1"/>
  <c r="K258" i="1"/>
  <c r="K4594" i="1"/>
  <c r="K424" i="1"/>
  <c r="K7526" i="1"/>
  <c r="K1994" i="1"/>
  <c r="K2585" i="1"/>
  <c r="K2941" i="1"/>
  <c r="K1515" i="1"/>
  <c r="K1321" i="1"/>
  <c r="K6623" i="1"/>
  <c r="K7625" i="1"/>
  <c r="K7743" i="1"/>
  <c r="K8847" i="1"/>
  <c r="K3980" i="1"/>
  <c r="K1637" i="1"/>
  <c r="K2099" i="1"/>
  <c r="K5076" i="1"/>
  <c r="K5671" i="1"/>
  <c r="K2651" i="1"/>
  <c r="K8613" i="1"/>
  <c r="K5740" i="1"/>
  <c r="K1882" i="1"/>
  <c r="K136" i="1"/>
  <c r="K7498" i="1"/>
  <c r="K9350" i="1"/>
  <c r="K4404" i="1"/>
  <c r="K7847" i="1"/>
  <c r="K9240" i="1"/>
  <c r="K5925" i="1"/>
  <c r="K6207" i="1"/>
  <c r="K5250" i="1"/>
  <c r="K9407" i="1"/>
  <c r="K5795" i="1"/>
  <c r="K4194" i="1"/>
  <c r="K425" i="1"/>
  <c r="K3929" i="1"/>
  <c r="K5051" i="1"/>
  <c r="K1747" i="1"/>
  <c r="K6648" i="1"/>
  <c r="K871" i="1"/>
  <c r="K4617" i="1"/>
  <c r="K5191" i="1"/>
  <c r="K9264" i="1"/>
  <c r="K334" i="1"/>
  <c r="K9689" i="1"/>
  <c r="K8819" i="1"/>
  <c r="K3307" i="1"/>
  <c r="K1748" i="1"/>
  <c r="K1917" i="1"/>
  <c r="K2608" i="1"/>
  <c r="K4510" i="1"/>
  <c r="K4966" i="1"/>
  <c r="K2764" i="1"/>
  <c r="K6807" i="1"/>
  <c r="K3714" i="1"/>
  <c r="K7313" i="1"/>
  <c r="K5052" i="1"/>
  <c r="K964" i="1"/>
  <c r="K4895" i="1"/>
  <c r="K158" i="1"/>
  <c r="K5407" i="1"/>
  <c r="K8800" i="1"/>
  <c r="K208" i="1"/>
  <c r="K5650" i="1"/>
  <c r="K6997" i="1"/>
  <c r="K3743" i="1"/>
  <c r="K5527" i="1"/>
  <c r="K5767" i="1"/>
  <c r="K7937" i="1"/>
  <c r="K5102" i="1"/>
  <c r="K6302" i="1"/>
  <c r="K9878" i="1"/>
  <c r="K3601" i="1"/>
  <c r="K544" i="1"/>
  <c r="K6333" i="1"/>
  <c r="K2303" i="1"/>
  <c r="K3308" i="1"/>
  <c r="K6208" i="1"/>
  <c r="K1094" i="1"/>
  <c r="K717" i="1"/>
  <c r="K2785" i="1"/>
  <c r="K335" i="1"/>
  <c r="K7848" i="1"/>
  <c r="K6544" i="1"/>
  <c r="K6382" i="1"/>
  <c r="K965" i="1"/>
  <c r="K1995" i="1"/>
  <c r="K3429" i="1"/>
  <c r="K9532" i="1"/>
  <c r="K8142" i="1"/>
  <c r="K8396" i="1"/>
  <c r="K7720" i="1"/>
  <c r="K3515" i="1"/>
  <c r="K9625" i="1"/>
  <c r="K2408" i="1"/>
  <c r="K5192" i="1"/>
  <c r="K365" i="1"/>
  <c r="K8397" i="1"/>
  <c r="K2304" i="1"/>
  <c r="K9961" i="1"/>
  <c r="K4453" i="1"/>
  <c r="K5707" i="1"/>
  <c r="K6209" i="1"/>
  <c r="K4539" i="1"/>
  <c r="K3309" i="1"/>
  <c r="K5003" i="1"/>
  <c r="K19" i="1"/>
  <c r="K9351" i="1"/>
  <c r="K7186" i="1"/>
  <c r="K7284" i="1"/>
  <c r="K8820" i="1"/>
  <c r="K52" i="1"/>
  <c r="K4708" i="1"/>
  <c r="K789" i="1"/>
  <c r="K7402" i="1"/>
  <c r="K4281" i="1"/>
  <c r="K4232" i="1"/>
  <c r="K7060" i="1"/>
  <c r="K4967" i="1"/>
  <c r="K5004" i="1"/>
  <c r="K4027" i="1"/>
  <c r="K7771" i="1"/>
  <c r="K1817" i="1"/>
  <c r="K6032" i="1"/>
  <c r="K5162" i="1"/>
  <c r="K5193" i="1"/>
  <c r="K9879" i="1"/>
  <c r="K1614" i="1"/>
  <c r="K7721" i="1"/>
  <c r="K790" i="1"/>
  <c r="K9555" i="1"/>
  <c r="K6057" i="1"/>
  <c r="K6808" i="1"/>
  <c r="K1167" i="1"/>
  <c r="K3128" i="1"/>
  <c r="K5467" i="1"/>
  <c r="K3404" i="1"/>
  <c r="K3043" i="1"/>
  <c r="K6516" i="1"/>
  <c r="K7527" i="1"/>
  <c r="K5386" i="1"/>
  <c r="K7577" i="1"/>
  <c r="K3310" i="1"/>
  <c r="K9720" i="1"/>
  <c r="K5949" i="1"/>
  <c r="K20" i="1"/>
  <c r="K8533" i="1"/>
  <c r="K8920" i="1"/>
  <c r="K9265" i="1"/>
  <c r="K6269" i="1"/>
  <c r="K4896" i="1"/>
  <c r="K9489" i="1"/>
  <c r="K6743" i="1"/>
  <c r="K9880" i="1"/>
  <c r="K7904" i="1"/>
  <c r="K9932" i="1"/>
  <c r="K4233" i="1"/>
  <c r="K5103" i="1"/>
  <c r="K3465" i="1"/>
  <c r="K7350" i="1"/>
  <c r="K1666" i="1"/>
  <c r="K137" i="1"/>
  <c r="K8848" i="1"/>
  <c r="K4843" i="1"/>
  <c r="K3800" i="1"/>
  <c r="K9114" i="1"/>
  <c r="K2439" i="1"/>
  <c r="K6859" i="1"/>
  <c r="K4423" i="1"/>
  <c r="K9754" i="1"/>
  <c r="K3368" i="1"/>
  <c r="K8709" i="1"/>
  <c r="K240" i="1"/>
  <c r="K2074" i="1"/>
  <c r="K5468" i="1"/>
  <c r="K5251" i="1"/>
  <c r="K366" i="1"/>
  <c r="K9317" i="1"/>
  <c r="K209" i="1"/>
  <c r="K5212" i="1"/>
  <c r="K594" i="1"/>
  <c r="K6485" i="1"/>
  <c r="K6210" i="1"/>
  <c r="K966" i="1"/>
  <c r="K4866" i="1"/>
  <c r="K5768" i="1"/>
  <c r="K7377" i="1"/>
  <c r="K507" i="1"/>
  <c r="K7285" i="1"/>
  <c r="K9807" i="1"/>
  <c r="K2075" i="1"/>
  <c r="K4282" i="1"/>
  <c r="K5104" i="1"/>
  <c r="K1429" i="1"/>
  <c r="K5272" i="1"/>
  <c r="K4482" i="1"/>
  <c r="K8973" i="1"/>
  <c r="K391" i="1"/>
  <c r="K5437" i="1"/>
  <c r="K2485" i="1"/>
  <c r="K7113" i="1"/>
  <c r="K336" i="1"/>
  <c r="K8849" i="1"/>
  <c r="K8638" i="1"/>
  <c r="K7905" i="1"/>
  <c r="K9808" i="1"/>
  <c r="K6998" i="1"/>
  <c r="K5583" i="1"/>
  <c r="K9690" i="1"/>
  <c r="K138" i="1"/>
  <c r="K4725" i="1"/>
  <c r="K7314" i="1"/>
  <c r="K7471" i="1"/>
  <c r="K7823" i="1"/>
  <c r="K183" i="1"/>
  <c r="K3540" i="1"/>
  <c r="K1043" i="1"/>
  <c r="K3773" i="1"/>
  <c r="K2942" i="1"/>
  <c r="K1095" i="1"/>
  <c r="K5354" i="1"/>
  <c r="K259" i="1"/>
  <c r="K3430" i="1"/>
  <c r="K4654" i="1"/>
  <c r="K8266" i="1"/>
  <c r="K8367" i="1"/>
  <c r="K6999" i="1"/>
  <c r="K2866" i="1"/>
  <c r="K7000" i="1"/>
  <c r="K8086" i="1"/>
  <c r="K3491" i="1"/>
  <c r="K5328" i="1"/>
  <c r="K9177" i="1"/>
  <c r="K3074" i="1"/>
  <c r="K5387" i="1"/>
  <c r="K4357" i="1"/>
  <c r="K2518" i="1"/>
  <c r="K3015" i="1"/>
  <c r="K7061" i="1"/>
  <c r="K3075" i="1"/>
  <c r="K2018" i="1"/>
  <c r="K2076" i="1"/>
  <c r="K1667" i="1"/>
  <c r="K6695" i="1"/>
  <c r="K791" i="1"/>
  <c r="K5252" i="1"/>
  <c r="K1918" i="1"/>
  <c r="K2193" i="1"/>
  <c r="K77" i="1"/>
  <c r="K644" i="1"/>
  <c r="K5528" i="1"/>
  <c r="K9643" i="1"/>
  <c r="K1968" i="1"/>
  <c r="K6674" i="1"/>
  <c r="K9511" i="1"/>
  <c r="K6572" i="1"/>
  <c r="K6545" i="1"/>
  <c r="K7772" i="1"/>
  <c r="K8710" i="1"/>
  <c r="K4897" i="1"/>
  <c r="K4683" i="1"/>
  <c r="K3044" i="1"/>
  <c r="K1919" i="1"/>
  <c r="K508" i="1"/>
  <c r="K6860" i="1"/>
  <c r="K8687" i="1"/>
  <c r="K3369" i="1"/>
  <c r="K6649" i="1"/>
  <c r="K5708" i="1"/>
  <c r="K5672" i="1"/>
  <c r="K1749" i="1"/>
  <c r="K139" i="1"/>
  <c r="K5329" i="1"/>
  <c r="K8878" i="1"/>
  <c r="K5673" i="1"/>
  <c r="K4096" i="1"/>
  <c r="K9809" i="1"/>
  <c r="K8021" i="1"/>
  <c r="K6179" i="1"/>
  <c r="K8267" i="1"/>
  <c r="K6744" i="1"/>
  <c r="K9778" i="1"/>
  <c r="K3981" i="1"/>
  <c r="K4726" i="1"/>
  <c r="K664" i="1"/>
  <c r="K8974" i="1"/>
  <c r="K6745" i="1"/>
  <c r="K102" i="1"/>
  <c r="K9833" i="1"/>
  <c r="K1096" i="1"/>
  <c r="K7792" i="1"/>
  <c r="K103" i="1"/>
  <c r="K8728" i="1"/>
  <c r="K2765" i="1"/>
  <c r="K8879" i="1"/>
  <c r="K1849" i="1"/>
  <c r="K8898" i="1"/>
  <c r="K1750" i="1"/>
  <c r="K2867" i="1"/>
  <c r="K9241" i="1"/>
  <c r="K8588" i="1"/>
  <c r="K5105" i="1"/>
  <c r="K2895" i="1"/>
  <c r="K1168" i="1"/>
  <c r="K2100" i="1"/>
  <c r="K6180" i="1"/>
  <c r="K4844" i="1"/>
  <c r="K5131" i="1"/>
  <c r="K5330" i="1"/>
  <c r="K2925" i="1"/>
  <c r="K5796" i="1"/>
  <c r="K8975" i="1"/>
  <c r="K3129" i="1"/>
  <c r="K2896" i="1"/>
  <c r="K9588" i="1"/>
  <c r="K4655" i="1"/>
  <c r="K5408" i="1"/>
  <c r="K8748" i="1"/>
  <c r="K260" i="1"/>
  <c r="K4424" i="1"/>
  <c r="K5741" i="1"/>
  <c r="K4283" i="1"/>
  <c r="K454" i="1"/>
  <c r="K6270" i="1"/>
  <c r="K3571" i="1"/>
  <c r="K3673" i="1"/>
  <c r="K1144" i="1"/>
  <c r="K2019" i="1"/>
  <c r="K2712" i="1"/>
  <c r="K6139" i="1"/>
  <c r="K8053" i="1"/>
  <c r="K1229" i="1"/>
  <c r="K2556" i="1"/>
  <c r="K6091" i="1"/>
  <c r="K7877" i="1"/>
  <c r="K4845" i="1"/>
  <c r="K6092" i="1"/>
  <c r="K5253" i="1"/>
  <c r="K2786" i="1"/>
  <c r="K3284" i="1"/>
  <c r="K6093" i="1"/>
  <c r="K2557" i="1"/>
  <c r="K1199" i="1"/>
  <c r="K4028" i="1"/>
  <c r="K2382" i="1"/>
  <c r="K7250" i="1"/>
  <c r="K1536" i="1"/>
  <c r="K5887" i="1"/>
  <c r="K5163" i="1"/>
  <c r="K5625" i="1"/>
  <c r="K3801" i="1"/>
  <c r="K3045" i="1"/>
  <c r="K3674" i="1"/>
  <c r="K6973" i="1"/>
  <c r="K5674" i="1"/>
  <c r="K8498" i="1"/>
  <c r="K2519" i="1"/>
  <c r="K8499" i="1"/>
  <c r="K4867" i="1"/>
  <c r="K4684" i="1"/>
  <c r="K987" i="1"/>
  <c r="K6934" i="1"/>
  <c r="K2926" i="1"/>
  <c r="K1074" i="1"/>
  <c r="K9178" i="1"/>
  <c r="K8211" i="1"/>
  <c r="K4817" i="1"/>
  <c r="K3370" i="1"/>
  <c r="K8777" i="1"/>
  <c r="K5273" i="1"/>
  <c r="K3516" i="1"/>
  <c r="K184" i="1"/>
  <c r="K3405" i="1"/>
  <c r="K1563" i="1"/>
  <c r="K2713" i="1"/>
  <c r="K8711" i="1"/>
  <c r="K5584" i="1"/>
  <c r="K3264" i="1"/>
  <c r="K3862" i="1"/>
  <c r="K2520" i="1"/>
  <c r="K3572" i="1"/>
  <c r="K455" i="1"/>
  <c r="K8534" i="1"/>
  <c r="K2272" i="1"/>
  <c r="K8729" i="1"/>
  <c r="K7957" i="1"/>
  <c r="K5888" i="1"/>
  <c r="K8535" i="1"/>
  <c r="K140" i="1"/>
  <c r="K7824" i="1"/>
  <c r="K7722" i="1"/>
  <c r="K9834" i="1"/>
  <c r="K2685" i="1"/>
  <c r="K6650" i="1"/>
  <c r="K6935" i="1"/>
  <c r="K1850" i="1"/>
  <c r="K9024" i="1"/>
  <c r="K6094" i="1"/>
  <c r="K9150" i="1"/>
  <c r="K1516" i="1"/>
  <c r="K7315" i="1"/>
  <c r="K7351" i="1"/>
  <c r="K8087" i="1"/>
  <c r="K1294" i="1"/>
  <c r="K5469" i="1"/>
  <c r="K1413" i="1"/>
  <c r="K7378" i="1"/>
  <c r="K4097" i="1"/>
  <c r="K8945" i="1"/>
  <c r="K2219" i="1"/>
  <c r="K2787" i="1"/>
  <c r="K9459" i="1"/>
  <c r="K3863" i="1"/>
  <c r="K53" i="1"/>
  <c r="K7499" i="1"/>
  <c r="K7251" i="1"/>
  <c r="K1668" i="1"/>
  <c r="K8368" i="1"/>
  <c r="K3744" i="1"/>
  <c r="K1270" i="1"/>
  <c r="K7029" i="1"/>
  <c r="K6573" i="1"/>
  <c r="K7578" i="1"/>
  <c r="K8660" i="1"/>
  <c r="K8143" i="1"/>
  <c r="K3492" i="1"/>
  <c r="K5132" i="1"/>
  <c r="K7825" i="1"/>
  <c r="K7030" i="1"/>
  <c r="K6624" i="1"/>
  <c r="K645" i="1"/>
  <c r="K6181" i="1"/>
  <c r="K9242" i="1"/>
  <c r="K6517" i="1"/>
  <c r="K7652" i="1"/>
  <c r="K767" i="1"/>
  <c r="K6892" i="1"/>
  <c r="K9556" i="1"/>
  <c r="K4425" i="1"/>
  <c r="K8688" i="1"/>
  <c r="K1851" i="1"/>
  <c r="K6936" i="1"/>
  <c r="K2077" i="1"/>
  <c r="K5053" i="1"/>
  <c r="K3130" i="1"/>
  <c r="K9626" i="1"/>
  <c r="K1169" i="1"/>
  <c r="K7988" i="1"/>
  <c r="K872" i="1"/>
  <c r="K7500" i="1"/>
  <c r="K3406" i="1"/>
  <c r="K3285" i="1"/>
  <c r="K5626" i="1"/>
  <c r="K9755" i="1"/>
  <c r="K5213" i="1"/>
  <c r="K595" i="1"/>
  <c r="K4065" i="1"/>
  <c r="K7938" i="1"/>
  <c r="K9057" i="1"/>
  <c r="K5709" i="1"/>
  <c r="K2831" i="1"/>
  <c r="K3802" i="1"/>
  <c r="K2136" i="1"/>
  <c r="K7906" i="1"/>
  <c r="K6140" i="1"/>
  <c r="K3643" i="1"/>
  <c r="K3602" i="1"/>
  <c r="K3864" i="1"/>
  <c r="K8191" i="1"/>
  <c r="K6599" i="1"/>
  <c r="K426" i="1"/>
  <c r="K4380" i="1"/>
  <c r="K988" i="1"/>
  <c r="K6625" i="1"/>
  <c r="K4127" i="1"/>
  <c r="K286" i="1"/>
  <c r="K6974" i="1"/>
  <c r="K4563" i="1"/>
  <c r="K8424" i="1"/>
  <c r="K4029" i="1"/>
  <c r="K2714" i="1"/>
  <c r="K846" i="1"/>
  <c r="K8689" i="1"/>
  <c r="K1119" i="1"/>
  <c r="K9903" i="1"/>
  <c r="K8614" i="1"/>
  <c r="K665" i="1"/>
  <c r="K6486" i="1"/>
  <c r="K8690" i="1"/>
  <c r="K7939" i="1"/>
  <c r="K3954" i="1"/>
  <c r="K6450" i="1"/>
  <c r="K666" i="1"/>
  <c r="K2250" i="1"/>
  <c r="K2927" i="1"/>
  <c r="K2558" i="1"/>
  <c r="K4338" i="1"/>
  <c r="K3203" i="1"/>
  <c r="K3803" i="1"/>
  <c r="K9437" i="1"/>
  <c r="K1322" i="1"/>
  <c r="K4284" i="1"/>
  <c r="K3573" i="1"/>
  <c r="K5388" i="1"/>
  <c r="K3774" i="1"/>
  <c r="K2810" i="1"/>
  <c r="K6141" i="1"/>
  <c r="K3466" i="1"/>
  <c r="K7653" i="1"/>
  <c r="K3311" i="1"/>
  <c r="K5297" i="1"/>
  <c r="K7601" i="1"/>
  <c r="K9025" i="1"/>
  <c r="K573" i="1"/>
  <c r="K6095" i="1"/>
  <c r="K5470" i="1"/>
  <c r="K4564" i="1"/>
  <c r="K688" i="1"/>
  <c r="K7217" i="1"/>
  <c r="K3237" i="1"/>
  <c r="K392" i="1"/>
  <c r="K596" i="1"/>
  <c r="K1323" i="1"/>
  <c r="K5194" i="1"/>
  <c r="K5627" i="1"/>
  <c r="K6003" i="1"/>
  <c r="K5675" i="1"/>
  <c r="K7286" i="1"/>
  <c r="K8398" i="1"/>
  <c r="K2078" i="1"/>
  <c r="K932" i="1"/>
  <c r="K6675" i="1"/>
  <c r="K3046" i="1"/>
  <c r="K7287" i="1"/>
  <c r="K6574" i="1"/>
  <c r="K310" i="1"/>
  <c r="K3431" i="1"/>
  <c r="K739" i="1"/>
  <c r="K5133" i="1"/>
  <c r="K3204" i="1"/>
  <c r="K9933" i="1"/>
  <c r="K5409" i="1"/>
  <c r="K5134" i="1"/>
  <c r="K3675" i="1"/>
  <c r="K5797" i="1"/>
  <c r="K4727" i="1"/>
  <c r="K6487" i="1"/>
  <c r="K7252" i="1"/>
  <c r="K9934" i="1"/>
  <c r="K7940" i="1"/>
  <c r="K7744" i="1"/>
  <c r="K989" i="1"/>
  <c r="K5976" i="1"/>
  <c r="K9058" i="1"/>
  <c r="K8998" i="1"/>
  <c r="K3467" i="1"/>
  <c r="K5497" i="1"/>
  <c r="K816" i="1"/>
  <c r="K5651" i="1"/>
  <c r="K6271" i="1"/>
  <c r="K6451" i="1"/>
  <c r="K7001" i="1"/>
  <c r="K4339" i="1"/>
  <c r="K6809" i="1"/>
  <c r="K2220" i="1"/>
  <c r="K159" i="1"/>
  <c r="K1818" i="1"/>
  <c r="K7528" i="1"/>
  <c r="K8850" i="1"/>
  <c r="K933" i="1"/>
  <c r="K185" i="1"/>
  <c r="K9671" i="1"/>
  <c r="K9589" i="1"/>
  <c r="K8173" i="1"/>
  <c r="K1564" i="1"/>
  <c r="K9026" i="1"/>
  <c r="K311" i="1"/>
  <c r="K6722" i="1"/>
  <c r="K3168" i="1"/>
  <c r="K5926" i="1"/>
  <c r="K934" i="1"/>
  <c r="K6334" i="1"/>
  <c r="K6651" i="1"/>
  <c r="K3838" i="1"/>
  <c r="K312" i="1"/>
  <c r="K7529" i="1"/>
  <c r="K3105" i="1"/>
  <c r="K2305" i="1"/>
  <c r="K3493" i="1"/>
  <c r="K5164" i="1"/>
  <c r="K1044" i="1"/>
  <c r="K8112" i="1"/>
  <c r="K6810" i="1"/>
  <c r="K2221" i="1"/>
  <c r="K5710" i="1"/>
  <c r="K2897" i="1"/>
  <c r="K6652" i="1"/>
  <c r="K1920" i="1"/>
  <c r="K5254" i="1"/>
  <c r="K1720" i="1"/>
  <c r="K8212" i="1"/>
  <c r="K7849" i="1"/>
  <c r="K9243" i="1"/>
  <c r="K2306" i="1"/>
  <c r="K1271" i="1"/>
  <c r="K7218" i="1"/>
  <c r="K6452" i="1"/>
  <c r="K1250" i="1"/>
  <c r="K1346" i="1"/>
  <c r="K3131" i="1"/>
  <c r="K2307" i="1"/>
  <c r="K3169" i="1"/>
  <c r="K2101" i="1"/>
  <c r="K7773" i="1"/>
  <c r="K6575" i="1"/>
  <c r="K9408" i="1"/>
  <c r="K2273" i="1"/>
  <c r="K21" i="1"/>
  <c r="K9691" i="1"/>
  <c r="K4786" i="1"/>
  <c r="K9590" i="1"/>
  <c r="K2868" i="1"/>
  <c r="K8615" i="1"/>
  <c r="K8475" i="1"/>
  <c r="K22" i="1"/>
  <c r="K393" i="1"/>
  <c r="K6424" i="1"/>
  <c r="K8242" i="1"/>
  <c r="K186" i="1"/>
  <c r="K7654" i="1"/>
  <c r="K7163" i="1"/>
  <c r="K6142" i="1"/>
  <c r="K480" i="1"/>
  <c r="K7426" i="1"/>
  <c r="K9115" i="1"/>
  <c r="K873" i="1"/>
  <c r="K5054" i="1"/>
  <c r="K1946" i="1"/>
  <c r="K4285" i="1"/>
  <c r="K7989" i="1"/>
  <c r="K6600" i="1"/>
  <c r="K6546" i="1"/>
  <c r="K5165" i="1"/>
  <c r="K3574" i="1"/>
  <c r="K5585" i="1"/>
  <c r="K7774" i="1"/>
  <c r="K1638" i="1"/>
  <c r="K2222" i="1"/>
  <c r="K5628" i="1"/>
  <c r="K5529" i="1"/>
  <c r="K3132" i="1"/>
  <c r="K646" i="1"/>
  <c r="K4286" i="1"/>
  <c r="K4728" i="1"/>
  <c r="K7219" i="1"/>
  <c r="K8565" i="1"/>
  <c r="K6182" i="1"/>
  <c r="K1430" i="1"/>
  <c r="K2383" i="1"/>
  <c r="K9378" i="1"/>
  <c r="K4846" i="1"/>
  <c r="K8192" i="1"/>
  <c r="K5028" i="1"/>
  <c r="K2928" i="1"/>
  <c r="K2898" i="1"/>
  <c r="K9318" i="1"/>
  <c r="K6576" i="1"/>
  <c r="K3076" i="1"/>
  <c r="K1883" i="1"/>
  <c r="K1045" i="1"/>
  <c r="K7958" i="1"/>
  <c r="K1170" i="1"/>
  <c r="K4729" i="1"/>
  <c r="K8749" i="1"/>
  <c r="K6893" i="1"/>
  <c r="K1457" i="1"/>
  <c r="K2985" i="1"/>
  <c r="K9059" i="1"/>
  <c r="K4381" i="1"/>
  <c r="K792" i="1"/>
  <c r="K689" i="1"/>
  <c r="K2586" i="1"/>
  <c r="K2137" i="1"/>
  <c r="K7850" i="1"/>
  <c r="K3804" i="1"/>
  <c r="K2223" i="1"/>
  <c r="K9116" i="1"/>
  <c r="K4066" i="1"/>
  <c r="K1852" i="1"/>
  <c r="K1458" i="1"/>
  <c r="K1459" i="1"/>
  <c r="K3955" i="1"/>
  <c r="K9409" i="1"/>
  <c r="K8851" i="1"/>
  <c r="K5410" i="1"/>
  <c r="K9904" i="1"/>
  <c r="K9779" i="1"/>
  <c r="K5331" i="1"/>
  <c r="K261" i="1"/>
  <c r="K4898" i="1"/>
  <c r="K5471" i="1"/>
  <c r="K6115" i="1"/>
  <c r="K2409" i="1"/>
  <c r="K647" i="1"/>
  <c r="K5889" i="1"/>
  <c r="K1251" i="1"/>
  <c r="K2631" i="1"/>
  <c r="K6425" i="1"/>
  <c r="K6242" i="1"/>
  <c r="K8661" i="1"/>
  <c r="K4656" i="1"/>
  <c r="K2811" i="1"/>
  <c r="K2587" i="1"/>
  <c r="K7878" i="1"/>
  <c r="K2559" i="1"/>
  <c r="K3106" i="1"/>
  <c r="K6116" i="1"/>
  <c r="K7142" i="1"/>
  <c r="K5905" i="1"/>
  <c r="K7164" i="1"/>
  <c r="K3644" i="1"/>
  <c r="K1295" i="1"/>
  <c r="K3898" i="1"/>
  <c r="K2464" i="1"/>
  <c r="K5135" i="1"/>
  <c r="K5950" i="1"/>
  <c r="K6183" i="1"/>
  <c r="K935" i="1"/>
  <c r="K1252" i="1"/>
  <c r="K160" i="1"/>
  <c r="K1145" i="1"/>
  <c r="K5530" i="1"/>
  <c r="K9962" i="1"/>
  <c r="K8399" i="1"/>
  <c r="K8899" i="1"/>
  <c r="K3371" i="1"/>
  <c r="K5951" i="1"/>
  <c r="K2733" i="1"/>
  <c r="K718" i="1"/>
  <c r="K619" i="1"/>
  <c r="K2410" i="1"/>
  <c r="K1386" i="1"/>
  <c r="K1120" i="1"/>
  <c r="K719" i="1"/>
  <c r="K1121" i="1"/>
  <c r="K9591" i="1"/>
  <c r="K7679" i="1"/>
  <c r="K9810" i="1"/>
  <c r="K1200" i="1"/>
  <c r="K6488" i="1"/>
  <c r="K2308" i="1"/>
  <c r="K9294" i="1"/>
  <c r="K3603" i="1"/>
  <c r="K4382" i="1"/>
  <c r="K5438" i="1"/>
  <c r="K7851" i="1"/>
  <c r="K7031" i="1"/>
  <c r="K8449" i="1"/>
  <c r="K6937" i="1"/>
  <c r="K7316" i="1"/>
  <c r="K1565" i="1"/>
  <c r="K793" i="1"/>
  <c r="K2486" i="1"/>
  <c r="K8174" i="1"/>
  <c r="K1460" i="1"/>
  <c r="K6676" i="1"/>
  <c r="K9490" i="1"/>
  <c r="K104" i="1"/>
  <c r="K6004" i="1"/>
  <c r="K5472" i="1"/>
  <c r="K2715" i="1"/>
  <c r="K8193" i="1"/>
  <c r="K2632" i="1"/>
  <c r="K4067" i="1"/>
  <c r="K2609" i="1"/>
  <c r="K9592" i="1"/>
  <c r="K8213" i="1"/>
  <c r="K4917" i="1"/>
  <c r="K54" i="1"/>
  <c r="K8243" i="1"/>
  <c r="K5077" i="1"/>
  <c r="K900" i="1"/>
  <c r="K1639" i="1"/>
  <c r="K367" i="1"/>
  <c r="K1853" i="1"/>
  <c r="K4248" i="1"/>
  <c r="K4483" i="1"/>
  <c r="K3047" i="1"/>
  <c r="K2440" i="1"/>
  <c r="K9410" i="1"/>
  <c r="K2330" i="1"/>
  <c r="K6272" i="1"/>
  <c r="K8712" i="1"/>
  <c r="K4358" i="1"/>
  <c r="K2020" i="1"/>
  <c r="K9644" i="1"/>
  <c r="K8369" i="1"/>
  <c r="K5586" i="1"/>
  <c r="K1368" i="1"/>
  <c r="K6912" i="1"/>
  <c r="K8500" i="1"/>
  <c r="K7472" i="1"/>
  <c r="K4818" i="1"/>
  <c r="K4068" i="1"/>
  <c r="K7403" i="1"/>
  <c r="K394" i="1"/>
  <c r="K7745" i="1"/>
  <c r="K847" i="1"/>
  <c r="K1884" i="1"/>
  <c r="K4868" i="1"/>
  <c r="K8976" i="1"/>
  <c r="K6489" i="1"/>
  <c r="K901" i="1"/>
  <c r="K6770" i="1"/>
  <c r="K4159" i="1"/>
  <c r="K8334" i="1"/>
  <c r="K9491" i="1"/>
  <c r="K1885" i="1"/>
  <c r="K4730" i="1"/>
  <c r="K2521" i="1"/>
  <c r="K4287" i="1"/>
  <c r="K8639" i="1"/>
  <c r="K5629" i="1"/>
  <c r="K1369" i="1"/>
  <c r="K4869" i="1"/>
  <c r="K1615" i="1"/>
  <c r="K5473" i="1"/>
  <c r="K8022" i="1"/>
  <c r="K3541" i="1"/>
  <c r="K8691" i="1"/>
  <c r="K1640" i="1"/>
  <c r="K210" i="1"/>
  <c r="K9881" i="1"/>
  <c r="K2411" i="1"/>
  <c r="K4359" i="1"/>
  <c r="K8536" i="1"/>
  <c r="K8244" i="1"/>
  <c r="K6211" i="1"/>
  <c r="K7379" i="1"/>
  <c r="K5078" i="1"/>
  <c r="K5079" i="1"/>
  <c r="K8054" i="1"/>
  <c r="K7626" i="1"/>
  <c r="K1783" i="1"/>
  <c r="K2021" i="1"/>
  <c r="K1046" i="1"/>
  <c r="K3077" i="1"/>
  <c r="K5106" i="1"/>
  <c r="K545" i="1"/>
  <c r="K4234" i="1"/>
  <c r="K4426" i="1"/>
  <c r="K4030" i="1"/>
  <c r="K4484" i="1"/>
  <c r="K7746" i="1"/>
  <c r="K9692" i="1"/>
  <c r="K1616" i="1"/>
  <c r="K6861" i="1"/>
  <c r="K9935" i="1"/>
  <c r="K368" i="1"/>
  <c r="K9882" i="1"/>
  <c r="K3078" i="1"/>
  <c r="K848" i="1"/>
  <c r="K1122" i="1"/>
  <c r="K456" i="1"/>
  <c r="K6975" i="1"/>
  <c r="K241" i="1"/>
  <c r="K2309" i="1"/>
  <c r="K7530" i="1"/>
  <c r="K3839" i="1"/>
  <c r="K8194" i="1"/>
  <c r="K2274" i="1"/>
  <c r="K3775" i="1"/>
  <c r="K8946" i="1"/>
  <c r="K6577" i="1"/>
  <c r="K8113" i="1"/>
  <c r="K9352" i="1"/>
  <c r="K5927" i="1"/>
  <c r="K6058" i="1"/>
  <c r="K4195" i="1"/>
  <c r="K2384" i="1"/>
  <c r="K817" i="1"/>
  <c r="K3170" i="1"/>
  <c r="K620" i="1"/>
  <c r="K7747" i="1"/>
  <c r="K1123" i="1"/>
  <c r="K3468" i="1"/>
  <c r="K7907" i="1"/>
  <c r="K7990" i="1"/>
  <c r="K9533" i="1"/>
  <c r="K4160" i="1"/>
  <c r="K5355" i="1"/>
  <c r="K6117" i="1"/>
  <c r="K1253" i="1"/>
  <c r="K4427" i="1"/>
  <c r="K8055" i="1"/>
  <c r="K8977" i="1"/>
  <c r="K9460" i="1"/>
  <c r="K2652" i="1"/>
  <c r="K6033" i="1"/>
  <c r="K4098" i="1"/>
  <c r="K2079" i="1"/>
  <c r="K9991" i="1"/>
  <c r="K5742" i="1"/>
  <c r="K2734" i="1"/>
  <c r="K6811" i="1"/>
  <c r="K4003" i="1"/>
  <c r="K4685" i="1"/>
  <c r="K6677" i="1"/>
  <c r="K1461" i="1"/>
  <c r="K262" i="1"/>
  <c r="K4454" i="1"/>
  <c r="K7959" i="1"/>
  <c r="K8537" i="1"/>
  <c r="K8616" i="1"/>
  <c r="K6771" i="1"/>
  <c r="K1488" i="1"/>
  <c r="K1641" i="1"/>
  <c r="K2560" i="1"/>
  <c r="K5906" i="1"/>
  <c r="K3312" i="1"/>
  <c r="K4943" i="1"/>
  <c r="K3335" i="1"/>
  <c r="K2899" i="1"/>
  <c r="K740" i="1"/>
  <c r="K7317" i="1"/>
  <c r="K395" i="1"/>
  <c r="K5977" i="1"/>
  <c r="K8750" i="1"/>
  <c r="K1097" i="1"/>
  <c r="K7826" i="1"/>
  <c r="K6355" i="1"/>
  <c r="K5214" i="1"/>
  <c r="K1642" i="1"/>
  <c r="K4899" i="1"/>
  <c r="K1489" i="1"/>
  <c r="K1537" i="1"/>
  <c r="K9905" i="1"/>
  <c r="K6862" i="1"/>
  <c r="K6303" i="1"/>
  <c r="K6059" i="1"/>
  <c r="K2412" i="1"/>
  <c r="K8978" i="1"/>
  <c r="K1854" i="1"/>
  <c r="K7941" i="1"/>
  <c r="K2832" i="1"/>
  <c r="K3865" i="1"/>
  <c r="K9027" i="1"/>
  <c r="K7793" i="1"/>
  <c r="K6383" i="1"/>
  <c r="K2385" i="1"/>
  <c r="K1171" i="1"/>
  <c r="K667" i="1"/>
  <c r="K6005" i="1"/>
  <c r="K337" i="1"/>
  <c r="K9811" i="1"/>
  <c r="K1751" i="1"/>
  <c r="K9992" i="1"/>
  <c r="K5298" i="1"/>
  <c r="K6653" i="1"/>
  <c r="K457" i="1"/>
  <c r="K4340" i="1"/>
  <c r="K6626" i="1"/>
  <c r="K9512" i="1"/>
  <c r="K6812" i="1"/>
  <c r="K4455" i="1"/>
  <c r="K5531" i="1"/>
  <c r="K9179" i="1"/>
  <c r="K9993" i="1"/>
  <c r="K4709" i="1"/>
  <c r="K8852" i="1"/>
  <c r="K8821" i="1"/>
  <c r="K7852" i="1"/>
  <c r="K5299" i="1"/>
  <c r="K3676" i="1"/>
  <c r="K6913" i="1"/>
  <c r="K3745" i="1"/>
  <c r="K3494" i="1"/>
  <c r="K3746" i="1"/>
  <c r="K1921" i="1"/>
  <c r="K8822" i="1"/>
  <c r="K8566" i="1"/>
  <c r="K6335" i="1"/>
  <c r="K7827" i="1"/>
  <c r="K6813" i="1"/>
  <c r="K6304" i="1"/>
  <c r="K5978" i="1"/>
  <c r="K9151" i="1"/>
  <c r="K6096" i="1"/>
  <c r="K6060" i="1"/>
  <c r="K1669" i="1"/>
  <c r="K4341" i="1"/>
  <c r="K9353" i="1"/>
  <c r="K8195" i="1"/>
  <c r="K6336" i="1"/>
  <c r="K2653" i="1"/>
  <c r="K4383" i="1"/>
  <c r="K1886" i="1"/>
  <c r="K3336" i="1"/>
  <c r="K6746" i="1"/>
  <c r="K546" i="1"/>
  <c r="K6696" i="1"/>
  <c r="K818" i="1"/>
  <c r="K4710" i="1"/>
  <c r="K648" i="1"/>
  <c r="K4540" i="1"/>
  <c r="K5195" i="1"/>
  <c r="K649" i="1"/>
  <c r="K6547" i="1"/>
  <c r="K7380" i="1"/>
  <c r="K2943" i="1"/>
  <c r="K105" i="1"/>
  <c r="K4428" i="1"/>
  <c r="K6723" i="1"/>
  <c r="K7253" i="1"/>
  <c r="K2735" i="1"/>
  <c r="K8370" i="1"/>
  <c r="K1254" i="1"/>
  <c r="K7991" i="1"/>
  <c r="K1922" i="1"/>
  <c r="K8501" i="1"/>
  <c r="K4819" i="1"/>
  <c r="K9557" i="1"/>
  <c r="K2413" i="1"/>
  <c r="K690" i="1"/>
  <c r="K1566" i="1"/>
  <c r="K2833" i="1"/>
  <c r="K3337" i="1"/>
  <c r="K4342" i="1"/>
  <c r="K6724" i="1"/>
  <c r="K1969" i="1"/>
  <c r="K3604" i="1"/>
  <c r="K3238" i="1"/>
  <c r="K2251" i="1"/>
  <c r="K8751" i="1"/>
  <c r="K6833" i="1"/>
  <c r="K5928" i="1"/>
  <c r="K9438" i="1"/>
  <c r="K2944" i="1"/>
  <c r="K6034" i="1"/>
  <c r="K161" i="1"/>
  <c r="K4249" i="1"/>
  <c r="K8692" i="1"/>
  <c r="K1146" i="1"/>
  <c r="K1272" i="1"/>
  <c r="K9906" i="1"/>
  <c r="K7853" i="1"/>
  <c r="K55" i="1"/>
  <c r="K574" i="1"/>
  <c r="K849" i="1"/>
  <c r="K8371" i="1"/>
  <c r="K5166" i="1"/>
  <c r="K2022" i="1"/>
  <c r="K7427" i="1"/>
  <c r="K6212" i="1"/>
  <c r="K6938" i="1"/>
  <c r="K768" i="1"/>
  <c r="K1567" i="1"/>
  <c r="K8502" i="1"/>
  <c r="K668" i="1"/>
  <c r="K7381" i="1"/>
  <c r="K1670" i="1"/>
  <c r="K3517" i="1"/>
  <c r="K621" i="1"/>
  <c r="K6453" i="1"/>
  <c r="K2386" i="1"/>
  <c r="K4288" i="1"/>
  <c r="K4820" i="1"/>
  <c r="K3048" i="1"/>
  <c r="K3495" i="1"/>
  <c r="K6894" i="1"/>
  <c r="K9461" i="1"/>
  <c r="K2766" i="1"/>
  <c r="K7960" i="1"/>
  <c r="K2834" i="1"/>
  <c r="K7404" i="1"/>
  <c r="K7775" i="1"/>
  <c r="K3205" i="1"/>
  <c r="K6725" i="1"/>
  <c r="K8730" i="1"/>
  <c r="K2686" i="1"/>
  <c r="K575" i="1"/>
  <c r="K6406" i="1"/>
  <c r="K2252" i="1"/>
  <c r="K967" i="1"/>
  <c r="K3496" i="1"/>
  <c r="K313" i="1"/>
  <c r="K9558" i="1"/>
  <c r="K9645" i="1"/>
  <c r="K7531" i="1"/>
  <c r="K7627" i="1"/>
  <c r="K8400" i="1"/>
  <c r="K819" i="1"/>
  <c r="K7655" i="1"/>
  <c r="K3645" i="1"/>
  <c r="K4918" i="1"/>
  <c r="K8114" i="1"/>
  <c r="K8503" i="1"/>
  <c r="K9672" i="1"/>
  <c r="K7879" i="1"/>
  <c r="K6118" i="1"/>
  <c r="K1517" i="1"/>
  <c r="K7992" i="1"/>
  <c r="K7288" i="1"/>
  <c r="K9439" i="1"/>
  <c r="K8268" i="1"/>
  <c r="K427" i="1"/>
  <c r="K1694" i="1"/>
  <c r="K4618" i="1"/>
  <c r="K1947" i="1"/>
  <c r="K2788" i="1"/>
  <c r="K8617" i="1"/>
  <c r="K1784" i="1"/>
  <c r="K7748" i="1"/>
  <c r="K9411" i="1"/>
  <c r="K396" i="1"/>
  <c r="K9152" i="1"/>
  <c r="K3776" i="1"/>
  <c r="K902" i="1"/>
  <c r="K3930" i="1"/>
  <c r="K6834" i="1"/>
  <c r="K8401" i="1"/>
  <c r="K9835" i="1"/>
  <c r="K6213" i="1"/>
  <c r="K3575" i="1"/>
  <c r="K4565" i="1"/>
  <c r="K2331" i="1"/>
  <c r="K3338" i="1"/>
  <c r="K1855" i="1"/>
  <c r="K4099" i="1"/>
  <c r="K6914" i="1"/>
  <c r="K2945" i="1"/>
  <c r="K9907" i="1"/>
  <c r="K5439" i="1"/>
  <c r="K5587" i="1"/>
  <c r="K8023" i="1"/>
  <c r="K820" i="1"/>
  <c r="K3840" i="1"/>
  <c r="K8640" i="1"/>
  <c r="K8269" i="1"/>
  <c r="K8056" i="1"/>
  <c r="K2835" i="1"/>
  <c r="K4968" i="1"/>
  <c r="K4289" i="1"/>
  <c r="K5029" i="1"/>
  <c r="K141" i="1"/>
  <c r="K9295" i="1"/>
  <c r="K8589" i="1"/>
  <c r="K5711" i="1"/>
  <c r="K8088" i="1"/>
  <c r="K4566" i="1"/>
  <c r="K4456" i="1"/>
  <c r="K3407" i="1"/>
  <c r="K6915" i="1"/>
  <c r="K1490" i="1"/>
  <c r="K8693" i="1"/>
  <c r="K650" i="1"/>
  <c r="K5107" i="1"/>
  <c r="K6772" i="1"/>
  <c r="K4758" i="1"/>
  <c r="K4686" i="1"/>
  <c r="K2224" i="1"/>
  <c r="K4031" i="1"/>
  <c r="K1273" i="1"/>
  <c r="K4485" i="1"/>
  <c r="K3339" i="1"/>
  <c r="K9180" i="1"/>
  <c r="K3469" i="1"/>
  <c r="K9440" i="1"/>
  <c r="K9593" i="1"/>
  <c r="K2253" i="1"/>
  <c r="K9087" i="1"/>
  <c r="K3805" i="1"/>
  <c r="K3133" i="1"/>
  <c r="K7723" i="1"/>
  <c r="K1785" i="1"/>
  <c r="K6773" i="1"/>
  <c r="K5498" i="1"/>
  <c r="K6184" i="1"/>
  <c r="K8214" i="1"/>
  <c r="K9181" i="1"/>
  <c r="K1296" i="1"/>
  <c r="K6774" i="1"/>
  <c r="K2023" i="1"/>
  <c r="K5440" i="1"/>
  <c r="K1462" i="1"/>
  <c r="K1568" i="1"/>
  <c r="K9060" i="1"/>
  <c r="K8853" i="1"/>
  <c r="K8979" i="1"/>
  <c r="K5979" i="1"/>
  <c r="K2716" i="1"/>
  <c r="K4567" i="1"/>
  <c r="K1020" i="1"/>
  <c r="K7088" i="1"/>
  <c r="K2736" i="1"/>
  <c r="K6384" i="1"/>
  <c r="K369" i="1"/>
  <c r="K9721" i="1"/>
  <c r="K2869" i="1"/>
  <c r="K3542" i="1"/>
  <c r="K78" i="1"/>
  <c r="K9061" i="1"/>
  <c r="K6697" i="1"/>
  <c r="K5441" i="1"/>
  <c r="K7961" i="1"/>
  <c r="K7382" i="1"/>
  <c r="K2332" i="1"/>
  <c r="K5411" i="1"/>
  <c r="K6243" i="1"/>
  <c r="K9812" i="1"/>
  <c r="K4568" i="1"/>
  <c r="K7165" i="1"/>
  <c r="K6035" i="1"/>
  <c r="K850" i="1"/>
  <c r="K5412" i="1"/>
  <c r="K6273" i="1"/>
  <c r="K8618" i="1"/>
  <c r="K6061" i="1"/>
  <c r="K576" i="1"/>
  <c r="K1431" i="1"/>
  <c r="K8425" i="1"/>
  <c r="K3340" i="1"/>
  <c r="K1923" i="1"/>
  <c r="K2767" i="1"/>
  <c r="K6939" i="1"/>
  <c r="K4619" i="1"/>
  <c r="K3543" i="1"/>
  <c r="K1518" i="1"/>
  <c r="K7318" i="1"/>
  <c r="K9963" i="1"/>
  <c r="K5499" i="1"/>
  <c r="K5798" i="1"/>
  <c r="K7993" i="1"/>
  <c r="K1970" i="1"/>
  <c r="K1819" i="1"/>
  <c r="K8476" i="1"/>
  <c r="K8538" i="1"/>
  <c r="K741" i="1"/>
  <c r="K7556" i="1"/>
  <c r="K4711" i="1"/>
  <c r="K4541" i="1"/>
  <c r="K7908" i="1"/>
  <c r="K1075" i="1"/>
  <c r="K5274" i="1"/>
  <c r="K7942" i="1"/>
  <c r="K1721" i="1"/>
  <c r="K9756" i="1"/>
  <c r="K3286" i="1"/>
  <c r="K4821" i="1"/>
  <c r="K3372" i="1"/>
  <c r="K5825" i="1"/>
  <c r="K7254" i="1"/>
  <c r="K742" i="1"/>
  <c r="K4384" i="1"/>
  <c r="K6518" i="1"/>
  <c r="K3677" i="1"/>
  <c r="K3899" i="1"/>
  <c r="K4595" i="1"/>
  <c r="K4128" i="1"/>
  <c r="K1538" i="1"/>
  <c r="K9244" i="1"/>
  <c r="K821" i="1"/>
  <c r="K5676" i="1"/>
  <c r="K1021" i="1"/>
  <c r="K5215" i="1"/>
  <c r="K1491" i="1"/>
  <c r="K6006" i="1"/>
  <c r="K3806" i="1"/>
  <c r="K6356" i="1"/>
  <c r="K7680" i="1"/>
  <c r="K4100" i="1"/>
  <c r="K547" i="1"/>
  <c r="K2737" i="1"/>
  <c r="K3497" i="1"/>
  <c r="K1722" i="1"/>
  <c r="K7255" i="1"/>
  <c r="K9856" i="1"/>
  <c r="K1274" i="1"/>
  <c r="K4657" i="1"/>
  <c r="K9780" i="1"/>
  <c r="K3107" i="1"/>
  <c r="K3646" i="1"/>
  <c r="K3900" i="1"/>
  <c r="K2687" i="1"/>
  <c r="K428" i="1"/>
  <c r="K794" i="1"/>
  <c r="K9534" i="1"/>
  <c r="K9757" i="1"/>
  <c r="K8900" i="1"/>
  <c r="K1230" i="1"/>
  <c r="K1324" i="1"/>
  <c r="K6490" i="1"/>
  <c r="K7854" i="1"/>
  <c r="K7656" i="1"/>
  <c r="K6698" i="1"/>
  <c r="K8880" i="1"/>
  <c r="K1370" i="1"/>
  <c r="K481" i="1"/>
  <c r="K6548" i="1"/>
  <c r="K9412" i="1"/>
  <c r="K1387" i="1"/>
  <c r="K9836" i="1"/>
  <c r="K3544" i="1"/>
  <c r="K429" i="1"/>
  <c r="K106" i="1"/>
  <c r="K6036" i="1"/>
  <c r="K4069" i="1"/>
  <c r="K3498" i="1"/>
  <c r="K5853" i="1"/>
  <c r="K8057" i="1"/>
  <c r="K2102" i="1"/>
  <c r="K430" i="1"/>
  <c r="K4596" i="1"/>
  <c r="K9462" i="1"/>
  <c r="K2103" i="1"/>
  <c r="K7994" i="1"/>
  <c r="K1022" i="1"/>
  <c r="K2170" i="1"/>
  <c r="K4731" i="1"/>
  <c r="K769" i="1"/>
  <c r="K9964" i="1"/>
  <c r="K4429" i="1"/>
  <c r="K8731" i="1"/>
  <c r="K2225" i="1"/>
  <c r="K2487" i="1"/>
  <c r="K1325" i="1"/>
  <c r="K107" i="1"/>
  <c r="K9354" i="1"/>
  <c r="K4314" i="1"/>
  <c r="K108" i="1"/>
  <c r="K1201" i="1"/>
  <c r="K1643" i="1"/>
  <c r="K2138" i="1"/>
  <c r="K9994" i="1"/>
  <c r="K1231" i="1"/>
  <c r="K3956" i="1"/>
  <c r="K5532" i="1"/>
  <c r="K1326" i="1"/>
  <c r="K338" i="1"/>
  <c r="K8477" i="1"/>
  <c r="K651" i="1"/>
  <c r="K3605" i="1"/>
  <c r="K743" i="1"/>
  <c r="K4032" i="1"/>
  <c r="K7962" i="1"/>
  <c r="K2139" i="1"/>
  <c r="K2717" i="1"/>
  <c r="K9132" i="1"/>
  <c r="K458" i="1"/>
  <c r="K4385" i="1"/>
  <c r="K7289" i="1"/>
  <c r="K9088" i="1"/>
  <c r="K7995" i="1"/>
  <c r="K4712" i="1"/>
  <c r="K8426" i="1"/>
  <c r="K2441" i="1"/>
  <c r="K903" i="1"/>
  <c r="K56" i="1"/>
  <c r="K4033" i="1"/>
  <c r="K7352" i="1"/>
  <c r="K7290" i="1"/>
  <c r="K4315" i="1"/>
  <c r="K2812" i="1"/>
  <c r="K1147" i="1"/>
  <c r="K3265" i="1"/>
  <c r="K3841" i="1"/>
  <c r="K720" i="1"/>
  <c r="K9813" i="1"/>
  <c r="K5275" i="1"/>
  <c r="K9089" i="1"/>
  <c r="K9883" i="1"/>
  <c r="K2633" i="1"/>
  <c r="K3432" i="1"/>
  <c r="K5712" i="1"/>
  <c r="K8058" i="1"/>
  <c r="K5474" i="1"/>
  <c r="K7114" i="1"/>
  <c r="K3678" i="1"/>
  <c r="K2522" i="1"/>
  <c r="K9182" i="1"/>
  <c r="K5560" i="1"/>
  <c r="K7828" i="1"/>
  <c r="K7256" i="1"/>
  <c r="K6863" i="1"/>
  <c r="K431" i="1"/>
  <c r="K1255" i="1"/>
  <c r="K7855" i="1"/>
  <c r="K7695" i="1"/>
  <c r="K2140" i="1"/>
  <c r="K8175" i="1"/>
  <c r="K7448" i="1"/>
  <c r="K6157" i="1"/>
  <c r="K7602" i="1"/>
  <c r="K4235" i="1"/>
  <c r="K6976" i="1"/>
  <c r="K990" i="1"/>
  <c r="K8980" i="1"/>
  <c r="K2254" i="1"/>
  <c r="K9355" i="1"/>
  <c r="K1671" i="1"/>
  <c r="K2836" i="1"/>
  <c r="K4713" i="1"/>
  <c r="K9441" i="1"/>
  <c r="K5300" i="1"/>
  <c r="K1820" i="1"/>
  <c r="K770" i="1"/>
  <c r="K7909" i="1"/>
  <c r="K3807" i="1"/>
  <c r="K5389" i="1"/>
  <c r="K1856" i="1"/>
  <c r="K9559" i="1"/>
  <c r="K2610" i="1"/>
  <c r="K1723" i="1"/>
  <c r="K822" i="1"/>
  <c r="K2045" i="1"/>
  <c r="K1297" i="1"/>
  <c r="K8694" i="1"/>
  <c r="K162" i="1"/>
  <c r="K6357" i="1"/>
  <c r="K6143" i="1"/>
  <c r="K2465" i="1"/>
  <c r="K6864" i="1"/>
  <c r="K509" i="1"/>
  <c r="K2611" i="1"/>
  <c r="K8196" i="1"/>
  <c r="K3931" i="1"/>
  <c r="K510" i="1"/>
  <c r="K9722" i="1"/>
  <c r="K8504" i="1"/>
  <c r="K9266" i="1"/>
  <c r="K5769" i="1"/>
  <c r="K4870" i="1"/>
  <c r="K9646" i="1"/>
  <c r="K8427" i="1"/>
  <c r="K6062" i="1"/>
  <c r="K1786" i="1"/>
  <c r="K4687" i="1"/>
  <c r="K874" i="1"/>
  <c r="K2738" i="1"/>
  <c r="K904" i="1"/>
  <c r="K6385" i="1"/>
  <c r="K2612" i="1"/>
  <c r="K8732" i="1"/>
  <c r="K5929" i="1"/>
  <c r="K3808" i="1"/>
  <c r="K6274" i="1"/>
  <c r="K5826" i="1"/>
  <c r="K3957" i="1"/>
  <c r="K6601" i="1"/>
  <c r="K2255" i="1"/>
  <c r="K9837" i="1"/>
  <c r="K6337" i="1"/>
  <c r="K597" i="1"/>
  <c r="K2654" i="1"/>
  <c r="K1752" i="1"/>
  <c r="K6747" i="1"/>
  <c r="K9965" i="1"/>
  <c r="K4196" i="1"/>
  <c r="K7681" i="1"/>
  <c r="K2414" i="1"/>
  <c r="K5827" i="1"/>
  <c r="K1202" i="1"/>
  <c r="K5677" i="1"/>
  <c r="K9117" i="1"/>
  <c r="K7749" i="1"/>
  <c r="K7002" i="1"/>
  <c r="K9560" i="1"/>
  <c r="K3341" i="1"/>
  <c r="K2900" i="1"/>
  <c r="K3239" i="1"/>
  <c r="K9673" i="1"/>
  <c r="K8901" i="1"/>
  <c r="K3287" i="1"/>
  <c r="K4101" i="1"/>
  <c r="K6602" i="1"/>
  <c r="K511" i="1"/>
  <c r="K6037" i="1"/>
  <c r="K5743" i="1"/>
  <c r="K6275" i="1"/>
  <c r="K2141" i="1"/>
  <c r="K7776" i="1"/>
  <c r="K187" i="1"/>
  <c r="K9205" i="1"/>
  <c r="K6426" i="1"/>
  <c r="K3866" i="1"/>
  <c r="K6775" i="1"/>
  <c r="K1672" i="1"/>
  <c r="K2142" i="1"/>
  <c r="K4386" i="1"/>
  <c r="K5442" i="1"/>
  <c r="K7032" i="1"/>
  <c r="K3266" i="1"/>
  <c r="K3499" i="1"/>
  <c r="K8089" i="1"/>
  <c r="K5500" i="1"/>
  <c r="K4969" i="1"/>
  <c r="K3518" i="1"/>
  <c r="K8567" i="1"/>
  <c r="K1857" i="1"/>
  <c r="K287" i="1"/>
  <c r="K2256" i="1"/>
  <c r="K2333" i="1"/>
  <c r="K211" i="1"/>
  <c r="K7033" i="1"/>
  <c r="K8402" i="1"/>
  <c r="K4129" i="1"/>
  <c r="K8733" i="1"/>
  <c r="K8947" i="1"/>
  <c r="K7143" i="1"/>
  <c r="K2946" i="1"/>
  <c r="K9028" i="1"/>
  <c r="K7963" i="1"/>
  <c r="K5744" i="1"/>
  <c r="K3433" i="1"/>
  <c r="K3171" i="1"/>
  <c r="K4070" i="1"/>
  <c r="K4871" i="1"/>
  <c r="K3108" i="1"/>
  <c r="K7880" i="1"/>
  <c r="K6776" i="1"/>
  <c r="K5533" i="1"/>
  <c r="K2739" i="1"/>
  <c r="K9118" i="1"/>
  <c r="K8881" i="1"/>
  <c r="K2837" i="1"/>
  <c r="K936" i="1"/>
  <c r="K6578" i="1"/>
  <c r="K7115" i="1"/>
  <c r="K5799" i="1"/>
  <c r="K7220" i="1"/>
  <c r="K4658" i="1"/>
  <c r="K7473" i="1"/>
  <c r="K6699" i="1"/>
  <c r="K4714" i="1"/>
  <c r="K4486" i="1"/>
  <c r="K3206" i="1"/>
  <c r="K2356" i="1"/>
  <c r="K5332" i="1"/>
  <c r="K2655" i="1"/>
  <c r="K851" i="1"/>
  <c r="K7144" i="1"/>
  <c r="K5800" i="1"/>
  <c r="K512" i="1"/>
  <c r="K8301" i="1"/>
  <c r="K852" i="1"/>
  <c r="K8641" i="1"/>
  <c r="K2613" i="1"/>
  <c r="K7557" i="1"/>
  <c r="K5907" i="1"/>
  <c r="K9995" i="1"/>
  <c r="K4597" i="1"/>
  <c r="K9356" i="1"/>
  <c r="K6700" i="1"/>
  <c r="K2171" i="1"/>
  <c r="K7657" i="1"/>
  <c r="K142" i="1"/>
  <c r="K6338" i="1"/>
  <c r="K3408" i="1"/>
  <c r="K3519" i="1"/>
  <c r="K1596" i="1"/>
  <c r="K9814" i="1"/>
  <c r="K8921" i="1"/>
  <c r="K1298" i="1"/>
  <c r="K6454" i="1"/>
  <c r="K7777" i="1"/>
  <c r="K6185" i="1"/>
  <c r="K1124" i="1"/>
  <c r="K7221" i="1"/>
  <c r="K4250" i="1"/>
  <c r="K3747" i="1"/>
  <c r="K4405" i="1"/>
  <c r="K9357" i="1"/>
  <c r="K1432" i="1"/>
  <c r="K744" i="1"/>
  <c r="K9513" i="1"/>
  <c r="K5930" i="1"/>
  <c r="K1047" i="1"/>
  <c r="K2813" i="1"/>
  <c r="K9857" i="1"/>
  <c r="K3409" i="1"/>
  <c r="K6654" i="1"/>
  <c r="K9723" i="1"/>
  <c r="K6038" i="1"/>
  <c r="K9514" i="1"/>
  <c r="K8144" i="1"/>
  <c r="K7794" i="1"/>
  <c r="K691" i="1"/>
  <c r="K8948" i="1"/>
  <c r="K143" i="1"/>
  <c r="K5301" i="1"/>
  <c r="K4847" i="1"/>
  <c r="K1858" i="1"/>
  <c r="K9119" i="1"/>
  <c r="K5652" i="1"/>
  <c r="K3982" i="1"/>
  <c r="K513" i="1"/>
  <c r="K8372" i="1"/>
  <c r="K6305" i="1"/>
  <c r="K4511" i="1"/>
  <c r="K514" i="1"/>
  <c r="K4430" i="1"/>
  <c r="K3748" i="1"/>
  <c r="K9183" i="1"/>
  <c r="K188" i="1"/>
  <c r="K3049" i="1"/>
  <c r="K5443" i="1"/>
  <c r="K3958" i="1"/>
  <c r="K4970" i="1"/>
  <c r="K3267" i="1"/>
  <c r="K5501" i="1"/>
  <c r="K4512" i="1"/>
  <c r="K4034" i="1"/>
  <c r="K8197" i="1"/>
  <c r="K1023" i="1"/>
  <c r="K6358" i="1"/>
  <c r="K7187" i="1"/>
  <c r="K9184" i="1"/>
  <c r="K9133" i="1"/>
  <c r="K6491" i="1"/>
  <c r="K6701" i="1"/>
  <c r="K991" i="1"/>
  <c r="K8590" i="1"/>
  <c r="K5080" i="1"/>
  <c r="K5980" i="1"/>
  <c r="K7856" i="1"/>
  <c r="K2310" i="1"/>
  <c r="K4688" i="1"/>
  <c r="K2986" i="1"/>
  <c r="K5854" i="1"/>
  <c r="K2523" i="1"/>
  <c r="K8854" i="1"/>
  <c r="K397" i="1"/>
  <c r="K7829" i="1"/>
  <c r="K459" i="1"/>
  <c r="K6519" i="1"/>
  <c r="K432" i="1"/>
  <c r="K9296" i="1"/>
  <c r="K5167" i="1"/>
  <c r="K5502" i="1"/>
  <c r="K4689" i="1"/>
  <c r="K6306" i="1"/>
  <c r="K2524" i="1"/>
  <c r="K7910" i="1"/>
  <c r="K8176" i="1"/>
  <c r="K9966" i="1"/>
  <c r="K5952" i="1"/>
  <c r="K7405" i="1"/>
  <c r="K4487" i="1"/>
  <c r="K4971" i="1"/>
  <c r="K5890" i="1"/>
  <c r="K7003" i="1"/>
  <c r="K8450" i="1"/>
  <c r="K8215" i="1"/>
  <c r="K3679" i="1"/>
  <c r="K6359" i="1"/>
  <c r="K2901" i="1"/>
  <c r="K3647" i="1"/>
  <c r="K163" i="1"/>
  <c r="K1125" i="1"/>
  <c r="K692" i="1"/>
  <c r="K3606" i="1"/>
  <c r="K6579" i="1"/>
  <c r="K6549" i="1"/>
  <c r="K2656" i="1"/>
  <c r="K2415" i="1"/>
  <c r="K1673" i="1"/>
  <c r="K1463" i="1"/>
  <c r="K6520" i="1"/>
  <c r="K5503" i="1"/>
  <c r="K1859" i="1"/>
  <c r="K8981" i="1"/>
  <c r="K5891" i="1"/>
  <c r="K4161" i="1"/>
  <c r="K314" i="1"/>
  <c r="K7449" i="1"/>
  <c r="K1347" i="1"/>
  <c r="K1464" i="1"/>
  <c r="K652" i="1"/>
  <c r="K2838" i="1"/>
  <c r="K823" i="1"/>
  <c r="K4620" i="1"/>
  <c r="K5504" i="1"/>
  <c r="K6307" i="1"/>
  <c r="K1275" i="1"/>
  <c r="K9245" i="1"/>
  <c r="K2525" i="1"/>
  <c r="K3607" i="1"/>
  <c r="K5828" i="1"/>
  <c r="K2902" i="1"/>
  <c r="K7474" i="1"/>
  <c r="K968" i="1"/>
  <c r="K2688" i="1"/>
  <c r="K3313" i="1"/>
  <c r="K3959" i="1"/>
  <c r="K693" i="1"/>
  <c r="K6339" i="1"/>
  <c r="K4102" i="1"/>
  <c r="K5892" i="1"/>
  <c r="K2657" i="1"/>
  <c r="K7750" i="1"/>
  <c r="K8734" i="1"/>
  <c r="K4103" i="1"/>
  <c r="K9627" i="1"/>
  <c r="K2104" i="1"/>
  <c r="K7116" i="1"/>
  <c r="K1126" i="1"/>
  <c r="K4251" i="1"/>
  <c r="K9267" i="1"/>
  <c r="K9134" i="1"/>
  <c r="K5356" i="1"/>
  <c r="K5081" i="1"/>
  <c r="K7188" i="1"/>
  <c r="K5770" i="1"/>
  <c r="K3545" i="1"/>
  <c r="K3288" i="1"/>
  <c r="K8999" i="1"/>
  <c r="K9967" i="1"/>
  <c r="K2105" i="1"/>
  <c r="K1996" i="1"/>
  <c r="K992" i="1"/>
  <c r="K1465" i="1"/>
  <c r="K1098" i="1"/>
  <c r="K8428" i="1"/>
  <c r="K9758" i="1"/>
  <c r="K7428" i="1"/>
  <c r="K3109" i="1"/>
  <c r="K2870" i="1"/>
  <c r="K9297" i="1"/>
  <c r="K6407" i="1"/>
  <c r="K1971" i="1"/>
  <c r="K6244" i="1"/>
  <c r="K3715" i="1"/>
  <c r="K8882" i="1"/>
  <c r="K6940" i="1"/>
  <c r="K7696" i="1"/>
  <c r="K8478" i="1"/>
  <c r="K4972" i="1"/>
  <c r="K4513" i="1"/>
  <c r="K824" i="1"/>
  <c r="K9535" i="1"/>
  <c r="K6386" i="1"/>
  <c r="K875" i="1"/>
  <c r="K5713" i="1"/>
  <c r="K2194" i="1"/>
  <c r="K288" i="1"/>
  <c r="K2195" i="1"/>
  <c r="K212" i="1"/>
  <c r="K7682" i="1"/>
  <c r="K9185" i="1"/>
  <c r="K7558" i="1"/>
  <c r="K3648" i="1"/>
  <c r="K7996" i="1"/>
  <c r="K3314" i="1"/>
  <c r="K1466" i="1"/>
  <c r="K6144" i="1"/>
  <c r="K2789" i="1"/>
  <c r="K8922" i="1"/>
  <c r="K937" i="1"/>
  <c r="K4598" i="1"/>
  <c r="K6835" i="1"/>
  <c r="K5216" i="1"/>
  <c r="K8335" i="1"/>
  <c r="K2740" i="1"/>
  <c r="K1203" i="1"/>
  <c r="K1276" i="1"/>
  <c r="K1787" i="1"/>
  <c r="K7450" i="1"/>
  <c r="K598" i="1"/>
  <c r="K7257" i="1"/>
  <c r="K4343" i="1"/>
  <c r="K5745" i="1"/>
  <c r="K6702" i="1"/>
  <c r="K6550" i="1"/>
  <c r="K2929" i="1"/>
  <c r="K6603" i="1"/>
  <c r="K2143" i="1"/>
  <c r="K1048" i="1"/>
  <c r="K482" i="1"/>
  <c r="K8145" i="1"/>
  <c r="K7319" i="1"/>
  <c r="K4973" i="1"/>
  <c r="K483" i="1"/>
  <c r="K8778" i="1"/>
  <c r="K9936" i="1"/>
  <c r="K7830" i="1"/>
  <c r="K242" i="1"/>
  <c r="K1724" i="1"/>
  <c r="K9759" i="1"/>
  <c r="K4488" i="1"/>
  <c r="K5588" i="1"/>
  <c r="K745" i="1"/>
  <c r="K9996" i="1"/>
  <c r="K9628" i="1"/>
  <c r="K2196" i="1"/>
  <c r="K5108" i="1"/>
  <c r="K1539" i="1"/>
  <c r="K1569" i="1"/>
  <c r="K3016" i="1"/>
  <c r="K5589" i="1"/>
  <c r="K577" i="1"/>
  <c r="K3110" i="1"/>
  <c r="K9463" i="1"/>
  <c r="K7189" i="1"/>
  <c r="K8539" i="1"/>
  <c r="K993" i="1"/>
  <c r="K2442" i="1"/>
  <c r="K1788" i="1"/>
  <c r="K8245" i="1"/>
  <c r="K3207" i="1"/>
  <c r="K7451" i="1"/>
  <c r="K2614" i="1"/>
  <c r="K3749" i="1"/>
  <c r="K4360" i="1"/>
  <c r="K6245" i="1"/>
  <c r="K4290" i="1"/>
  <c r="K8336" i="1"/>
  <c r="K4872" i="1"/>
  <c r="K4822" i="1"/>
  <c r="K1172" i="1"/>
  <c r="K4787" i="1"/>
  <c r="K5390" i="1"/>
  <c r="K9693" i="1"/>
  <c r="K7117" i="1"/>
  <c r="K8591" i="1"/>
  <c r="K4071" i="1"/>
  <c r="K795" i="1"/>
  <c r="K6777" i="1"/>
  <c r="K7881" i="1"/>
  <c r="K4197" i="1"/>
  <c r="K1388" i="1"/>
  <c r="K1173" i="1"/>
  <c r="K4252" i="1"/>
  <c r="K2046" i="1"/>
  <c r="K1299" i="1"/>
  <c r="K1327" i="1"/>
  <c r="K3050" i="1"/>
  <c r="K4198" i="1"/>
  <c r="K5255" i="1"/>
  <c r="K5413" i="1"/>
  <c r="K876" i="1"/>
  <c r="K4715" i="1"/>
  <c r="K5931" i="1"/>
  <c r="K8302" i="1"/>
  <c r="K6360" i="1"/>
  <c r="K877" i="1"/>
  <c r="K7697" i="1"/>
  <c r="K9298" i="1"/>
  <c r="K2488" i="1"/>
  <c r="K9090" i="1"/>
  <c r="K6214" i="1"/>
  <c r="K7222" i="1"/>
  <c r="K994" i="1"/>
  <c r="K3649" i="1"/>
  <c r="K9908" i="1"/>
  <c r="K1570" i="1"/>
  <c r="K8024" i="1"/>
  <c r="K1753" i="1"/>
  <c r="K1277" i="1"/>
  <c r="K9629" i="1"/>
  <c r="K1414" i="1"/>
  <c r="K6492" i="1"/>
  <c r="K548" i="1"/>
  <c r="K5082" i="1"/>
  <c r="K1348" i="1"/>
  <c r="K8923" i="1"/>
  <c r="K6039" i="1"/>
  <c r="K9413" i="1"/>
  <c r="K7943" i="1"/>
  <c r="K1821" i="1"/>
  <c r="K23" i="1"/>
  <c r="K4035" i="1"/>
  <c r="K2489" i="1"/>
  <c r="K7258" i="1"/>
  <c r="K7223" i="1"/>
  <c r="K4344" i="1"/>
  <c r="K7118" i="1"/>
  <c r="K7224" i="1"/>
  <c r="K9647" i="1"/>
  <c r="K721" i="1"/>
  <c r="K9414" i="1"/>
  <c r="K694" i="1"/>
  <c r="K6627" i="1"/>
  <c r="K3576" i="1"/>
  <c r="K2106" i="1"/>
  <c r="K1278" i="1"/>
  <c r="K3373" i="1"/>
  <c r="K2387" i="1"/>
  <c r="K8373" i="1"/>
  <c r="K6836" i="1"/>
  <c r="K1371" i="1"/>
  <c r="K6628" i="1"/>
  <c r="K9268" i="1"/>
  <c r="K599" i="1"/>
  <c r="K8403" i="1"/>
  <c r="K189" i="1"/>
  <c r="K905" i="1"/>
  <c r="K8642" i="1"/>
  <c r="K6521" i="1"/>
  <c r="K1822" i="1"/>
  <c r="K3809" i="1"/>
  <c r="K7532" i="1"/>
  <c r="K5953" i="1"/>
  <c r="K6814" i="1"/>
  <c r="K5829" i="1"/>
  <c r="K109" i="1"/>
  <c r="K6977" i="1"/>
  <c r="K1924" i="1"/>
  <c r="K825" i="1"/>
  <c r="K7944" i="1"/>
  <c r="K7628" i="1"/>
  <c r="K9319" i="1"/>
  <c r="K3608" i="1"/>
  <c r="K1415" i="1"/>
  <c r="K9091" i="1"/>
  <c r="K906" i="1"/>
  <c r="K9186" i="1"/>
  <c r="K6604" i="1"/>
  <c r="K5357" i="1"/>
  <c r="K8216" i="1"/>
  <c r="K6726" i="1"/>
  <c r="K289" i="1"/>
  <c r="K4919" i="1"/>
  <c r="K6361" i="1"/>
  <c r="K6040" i="1"/>
  <c r="K8374" i="1"/>
  <c r="K878" i="1"/>
  <c r="K1823" i="1"/>
  <c r="K7353" i="1"/>
  <c r="K6678" i="1"/>
  <c r="K9884" i="1"/>
  <c r="K2947" i="1"/>
  <c r="K5333" i="1"/>
  <c r="K8177" i="1"/>
  <c r="K695" i="1"/>
  <c r="K3017" i="1"/>
  <c r="K3750" i="1"/>
  <c r="K6455" i="1"/>
  <c r="K7320" i="1"/>
  <c r="K1148" i="1"/>
  <c r="K515" i="1"/>
  <c r="K6837" i="1"/>
  <c r="K3315" i="1"/>
  <c r="K3268" i="1"/>
  <c r="K5714" i="1"/>
  <c r="K4974" i="1"/>
  <c r="K7291" i="1"/>
  <c r="K6655" i="1"/>
  <c r="K5083" i="1"/>
  <c r="K9442" i="1"/>
  <c r="K5855" i="1"/>
  <c r="K7778" i="1"/>
  <c r="K398" i="1"/>
  <c r="K8801" i="1"/>
  <c r="K4199" i="1"/>
  <c r="K8115" i="1"/>
  <c r="K8592" i="1"/>
  <c r="K9885" i="1"/>
  <c r="K6916" i="1"/>
  <c r="K9415" i="1"/>
  <c r="K3018" i="1"/>
  <c r="K9092" i="1"/>
  <c r="K9858" i="1"/>
  <c r="K9997" i="1"/>
  <c r="K6007" i="1"/>
  <c r="K1571" i="1"/>
  <c r="K938" i="1"/>
  <c r="K9416" i="1"/>
  <c r="K3901" i="1"/>
  <c r="K6551" i="1"/>
  <c r="K1597" i="1"/>
  <c r="K9859" i="1"/>
  <c r="K7034" i="1"/>
  <c r="K8593" i="1"/>
  <c r="K1860" i="1"/>
  <c r="K2790" i="1"/>
  <c r="K3546" i="1"/>
  <c r="K2172" i="1"/>
  <c r="K3470" i="1"/>
  <c r="K8568" i="1"/>
  <c r="K578" i="1"/>
  <c r="K4130" i="1"/>
  <c r="K2443" i="1"/>
  <c r="K484" i="1"/>
  <c r="K6629" i="1"/>
  <c r="K6630" i="1"/>
  <c r="K8270" i="1"/>
  <c r="K6865" i="1"/>
  <c r="K2275" i="1"/>
  <c r="K8479" i="1"/>
  <c r="K5981" i="1"/>
  <c r="K1617" i="1"/>
  <c r="K5678" i="1"/>
  <c r="K9206" i="1"/>
  <c r="K7475" i="1"/>
  <c r="K1300" i="1"/>
  <c r="K8855" i="1"/>
  <c r="K370" i="1"/>
  <c r="K3547" i="1"/>
  <c r="K6427" i="1"/>
  <c r="K6727" i="1"/>
  <c r="K7779" i="1"/>
  <c r="K213" i="1"/>
  <c r="K579" i="1"/>
  <c r="K2741" i="1"/>
  <c r="K6246" i="1"/>
  <c r="K7354" i="1"/>
  <c r="K5771" i="1"/>
  <c r="K4489" i="1"/>
  <c r="K6247" i="1"/>
  <c r="K3751" i="1"/>
  <c r="K9815" i="1"/>
  <c r="K4200" i="1"/>
  <c r="K4848" i="1"/>
  <c r="K6631" i="1"/>
  <c r="K2226" i="1"/>
  <c r="K5715" i="1"/>
  <c r="K4201" i="1"/>
  <c r="K6119" i="1"/>
  <c r="K1127" i="1"/>
  <c r="K190" i="1"/>
  <c r="K9648" i="1"/>
  <c r="K6456" i="1"/>
  <c r="K1467" i="1"/>
  <c r="K5716" i="1"/>
  <c r="K4236" i="1"/>
  <c r="K399" i="1"/>
  <c r="K9674" i="1"/>
  <c r="K4253" i="1"/>
  <c r="K600" i="1"/>
  <c r="K7698" i="1"/>
  <c r="K3548" i="1"/>
  <c r="K3810" i="1"/>
  <c r="K8752" i="1"/>
  <c r="K9379" i="1"/>
  <c r="K9029" i="1"/>
  <c r="K4490" i="1"/>
  <c r="K191" i="1"/>
  <c r="K2791" i="1"/>
  <c r="K2388" i="1"/>
  <c r="K2987" i="1"/>
  <c r="K2080" i="1"/>
  <c r="K995" i="1"/>
  <c r="K4900" i="1"/>
  <c r="K4920" i="1"/>
  <c r="K8643" i="1"/>
  <c r="K1887" i="1"/>
  <c r="K7225" i="1"/>
  <c r="K7035" i="1"/>
  <c r="K4004" i="1"/>
  <c r="K6215" i="1"/>
  <c r="K2839" i="1"/>
  <c r="K3172" i="1"/>
  <c r="K24" i="1"/>
  <c r="K8594" i="1"/>
  <c r="K4975" i="1"/>
  <c r="K2689" i="1"/>
  <c r="K3173" i="1"/>
  <c r="K1328" i="1"/>
  <c r="K3134" i="1"/>
  <c r="K939" i="1"/>
  <c r="K79" i="1"/>
  <c r="K4162" i="1"/>
  <c r="K8823" i="1"/>
  <c r="K4788" i="1"/>
  <c r="K5982" i="1"/>
  <c r="K9649" i="1"/>
  <c r="K3079" i="1"/>
  <c r="K4944" i="1"/>
  <c r="K2227" i="1"/>
  <c r="K6679" i="1"/>
  <c r="K6216" i="1"/>
  <c r="K722" i="1"/>
  <c r="K8540" i="1"/>
  <c r="K3080" i="1"/>
  <c r="K9724" i="1"/>
  <c r="K3434" i="1"/>
  <c r="K2690" i="1"/>
  <c r="K7831" i="1"/>
  <c r="K4569" i="1"/>
  <c r="K1754" i="1"/>
  <c r="K3051" i="1"/>
  <c r="K8505" i="1"/>
  <c r="K1674" i="1"/>
  <c r="K7292" i="1"/>
  <c r="K8924" i="1"/>
  <c r="K2107" i="1"/>
  <c r="K9492" i="1"/>
  <c r="K3609" i="1"/>
  <c r="K1997" i="1"/>
  <c r="K3716" i="1"/>
  <c r="K6838" i="1"/>
  <c r="K3019" i="1"/>
  <c r="K9725" i="1"/>
  <c r="K7036" i="1"/>
  <c r="K1755" i="1"/>
  <c r="K2691" i="1"/>
  <c r="K9443" i="1"/>
  <c r="K1925" i="1"/>
  <c r="K7321" i="1"/>
  <c r="K3650" i="1"/>
  <c r="K3983" i="1"/>
  <c r="K460" i="1"/>
  <c r="K7226" i="1"/>
  <c r="K4291" i="1"/>
  <c r="K7004" i="1"/>
  <c r="K696" i="1"/>
  <c r="K697" i="1"/>
  <c r="K6941" i="1"/>
  <c r="K549" i="1"/>
  <c r="K2257" i="1"/>
  <c r="K4254" i="1"/>
  <c r="K1349" i="1"/>
  <c r="K7005" i="1"/>
  <c r="K4690" i="1"/>
  <c r="K9536" i="1"/>
  <c r="K371" i="1"/>
  <c r="K622" i="1"/>
  <c r="K5168" i="1"/>
  <c r="K1433" i="1"/>
  <c r="K6978" i="1"/>
  <c r="K826" i="1"/>
  <c r="K6979" i="1"/>
  <c r="K940" i="1"/>
  <c r="K6815" i="1"/>
  <c r="K3549" i="1"/>
  <c r="K9135" i="1"/>
  <c r="K6186" i="1"/>
  <c r="K1888" i="1"/>
  <c r="K2814" i="1"/>
  <c r="K6980" i="1"/>
  <c r="K6428" i="1"/>
  <c r="K2634" i="1"/>
  <c r="K3240" i="1"/>
  <c r="K516" i="1"/>
  <c r="K1695" i="1"/>
  <c r="K4691" i="1"/>
  <c r="K3135" i="1"/>
  <c r="K4716" i="1"/>
  <c r="K4005" i="1"/>
  <c r="K746" i="1"/>
  <c r="K6457" i="1"/>
  <c r="K8856" i="1"/>
  <c r="K6008" i="1"/>
  <c r="K2228" i="1"/>
  <c r="K5590" i="1"/>
  <c r="K3081" i="1"/>
  <c r="K9000" i="1"/>
  <c r="K1204" i="1"/>
  <c r="K8146" i="1"/>
  <c r="K4849" i="1"/>
  <c r="K2466" i="1"/>
  <c r="K9909" i="1"/>
  <c r="K4621" i="1"/>
  <c r="K7533" i="1"/>
  <c r="K8569" i="1"/>
  <c r="K6866" i="1"/>
  <c r="K5679" i="1"/>
  <c r="K8735" i="1"/>
  <c r="K8059" i="1"/>
  <c r="K8713" i="1"/>
  <c r="K263" i="1"/>
  <c r="K1756" i="1"/>
  <c r="K372" i="1"/>
  <c r="K9444" i="1"/>
  <c r="K9937" i="1"/>
  <c r="K8595" i="1"/>
  <c r="K7911" i="1"/>
  <c r="K3842" i="1"/>
  <c r="K7501" i="1"/>
  <c r="K5217" i="1"/>
  <c r="K6895" i="1"/>
  <c r="K485" i="1"/>
  <c r="K8570" i="1"/>
  <c r="K6120" i="1"/>
  <c r="K4542" i="1"/>
  <c r="K1618" i="1"/>
  <c r="K9246" i="1"/>
  <c r="K4457" i="1"/>
  <c r="K2588" i="1"/>
  <c r="K9247" i="1"/>
  <c r="K3752" i="1"/>
  <c r="K8451" i="1"/>
  <c r="K2815" i="1"/>
  <c r="K8949" i="1"/>
  <c r="K5358" i="1"/>
  <c r="K9207" i="1"/>
  <c r="K9417" i="1"/>
  <c r="K2258" i="1"/>
  <c r="K6387" i="1"/>
  <c r="K1024" i="1"/>
  <c r="K1696" i="1"/>
  <c r="K1540" i="1"/>
  <c r="K9760" i="1"/>
  <c r="K5256" i="1"/>
  <c r="K2229" i="1"/>
  <c r="K25" i="1"/>
  <c r="K7406" i="1"/>
  <c r="K5746" i="1"/>
  <c r="K4514" i="1"/>
  <c r="K1757" i="1"/>
  <c r="K1619" i="1"/>
  <c r="K9208" i="1"/>
  <c r="K7119" i="1"/>
  <c r="K1174" i="1"/>
  <c r="K3082" i="1"/>
  <c r="K2948" i="1"/>
  <c r="K2173" i="1"/>
  <c r="K3052" i="1"/>
  <c r="K3984" i="1"/>
  <c r="K5475" i="1"/>
  <c r="K7997" i="1"/>
  <c r="K7724" i="1"/>
  <c r="K461" i="1"/>
  <c r="K5830" i="1"/>
  <c r="K7322" i="1"/>
  <c r="K5444" i="1"/>
  <c r="K9030" i="1"/>
  <c r="K4163" i="1"/>
  <c r="K7006" i="1"/>
  <c r="K3811" i="1"/>
  <c r="K2635" i="1"/>
  <c r="K433" i="1"/>
  <c r="K5169" i="1"/>
  <c r="K4789" i="1"/>
  <c r="K9418" i="1"/>
  <c r="K2903" i="1"/>
  <c r="K6942" i="1"/>
  <c r="K9358" i="1"/>
  <c r="K9299" i="1"/>
  <c r="K2636" i="1"/>
  <c r="K996" i="1"/>
  <c r="K7699" i="1"/>
  <c r="K1099" i="1"/>
  <c r="K4759" i="1"/>
  <c r="K7725" i="1"/>
  <c r="K8571" i="1"/>
  <c r="K2930" i="1"/>
  <c r="K8480" i="1"/>
  <c r="K3610" i="1"/>
  <c r="K2589" i="1"/>
  <c r="K2416" i="1"/>
  <c r="K9968" i="1"/>
  <c r="K969" i="1"/>
  <c r="K8271" i="1"/>
  <c r="K2311" i="1"/>
  <c r="K9838" i="1"/>
  <c r="K3174" i="1"/>
  <c r="K4622" i="1"/>
  <c r="K4921" i="1"/>
  <c r="K8883" i="1"/>
  <c r="K8025" i="1"/>
  <c r="K5359" i="1"/>
  <c r="K4431" i="1"/>
  <c r="K1541" i="1"/>
  <c r="K3342" i="1"/>
  <c r="K5717" i="1"/>
  <c r="K4901" i="1"/>
  <c r="K2230" i="1"/>
  <c r="K400" i="1"/>
  <c r="K7429" i="1"/>
  <c r="K5276" i="1"/>
  <c r="K7355" i="1"/>
  <c r="K4570" i="1"/>
  <c r="K7603" i="1"/>
  <c r="K3208" i="1"/>
  <c r="K796" i="1"/>
  <c r="K4945" i="1"/>
  <c r="K1128" i="1"/>
  <c r="K4491" i="1"/>
  <c r="K3175" i="1"/>
  <c r="K5856" i="1"/>
  <c r="K8198" i="1"/>
  <c r="K9001" i="1"/>
  <c r="K1644" i="1"/>
  <c r="K1279" i="1"/>
  <c r="K1416" i="1"/>
  <c r="K2312" i="1"/>
  <c r="K9761" i="1"/>
  <c r="K264" i="1"/>
  <c r="K7293" i="1"/>
  <c r="K2417" i="1"/>
  <c r="K2871" i="1"/>
  <c r="K9493" i="1"/>
  <c r="K2949" i="1"/>
  <c r="K9781" i="1"/>
  <c r="K550" i="1"/>
  <c r="K4732" i="1"/>
  <c r="K1789" i="1"/>
  <c r="K6867" i="1"/>
  <c r="K827" i="1"/>
  <c r="K6778" i="1"/>
  <c r="K5257" i="1"/>
  <c r="K4571" i="1"/>
  <c r="K9445" i="1"/>
  <c r="K8116" i="1"/>
  <c r="K2231" i="1"/>
  <c r="K3867" i="1"/>
  <c r="K3053" i="1"/>
  <c r="K7629" i="1"/>
  <c r="K1620" i="1"/>
  <c r="K3932" i="1"/>
  <c r="K3410" i="1"/>
  <c r="K7190" i="1"/>
  <c r="K9860" i="1"/>
  <c r="K8026" i="1"/>
  <c r="K2197" i="1"/>
  <c r="K434" i="1"/>
  <c r="K1758" i="1"/>
  <c r="K9762" i="1"/>
  <c r="K9153" i="1"/>
  <c r="K2389" i="1"/>
  <c r="K2718" i="1"/>
  <c r="K3960" i="1"/>
  <c r="K315" i="1"/>
  <c r="K9782" i="1"/>
  <c r="K8337" i="1"/>
  <c r="K3020" i="1"/>
  <c r="K2904" i="1"/>
  <c r="K8884" i="1"/>
  <c r="K6097" i="1"/>
  <c r="K4543" i="1"/>
  <c r="K9248" i="1"/>
  <c r="K3471" i="1"/>
  <c r="K2490" i="1"/>
  <c r="K5445" i="1"/>
  <c r="K5718" i="1"/>
  <c r="K623" i="1"/>
  <c r="K2357" i="1"/>
  <c r="K1998" i="1"/>
  <c r="K2444" i="1"/>
  <c r="K9062" i="1"/>
  <c r="K3843" i="1"/>
  <c r="K8824" i="1"/>
  <c r="K4873" i="1"/>
  <c r="K9594" i="1"/>
  <c r="K1205" i="1"/>
  <c r="K2358" i="1"/>
  <c r="K8857" i="1"/>
  <c r="K7683" i="1"/>
  <c r="K7604" i="1"/>
  <c r="K5831" i="1"/>
  <c r="K3717" i="1"/>
  <c r="K7323" i="1"/>
  <c r="K9187" i="1"/>
  <c r="K4202" i="1"/>
  <c r="K373" i="1"/>
  <c r="K1861" i="1"/>
  <c r="K8695" i="1"/>
  <c r="K2931" i="1"/>
  <c r="K1759" i="1"/>
  <c r="K144" i="1"/>
  <c r="K8027" i="1"/>
  <c r="K1256" i="1"/>
  <c r="K9031" i="1"/>
  <c r="K1926" i="1"/>
  <c r="K5055" i="1"/>
  <c r="K1889" i="1"/>
  <c r="K5334" i="1"/>
  <c r="K3176" i="1"/>
  <c r="K4361" i="1"/>
  <c r="K4432" i="1"/>
  <c r="K7383" i="1"/>
  <c r="K1434" i="1"/>
  <c r="K2334" i="1"/>
  <c r="K8753" i="1"/>
  <c r="K8060" i="1"/>
  <c r="K5591" i="1"/>
  <c r="K8246" i="1"/>
  <c r="K6943" i="1"/>
  <c r="K7259" i="1"/>
  <c r="K1598" i="1"/>
  <c r="K7037" i="1"/>
  <c r="K1257" i="1"/>
  <c r="K3083" i="1"/>
  <c r="K8272" i="1"/>
  <c r="K3961" i="1"/>
  <c r="K7502" i="1"/>
  <c r="K5391" i="1"/>
  <c r="K6656" i="1"/>
  <c r="K9120" i="1"/>
  <c r="K9269" i="1"/>
  <c r="K9910" i="1"/>
  <c r="K9136" i="1"/>
  <c r="K9270" i="1"/>
  <c r="K2792" i="1"/>
  <c r="K3812" i="1"/>
  <c r="K1824" i="1"/>
  <c r="K6458" i="1"/>
  <c r="K8028" i="1"/>
  <c r="K5030" i="1"/>
  <c r="K2276" i="1"/>
  <c r="K4599" i="1"/>
  <c r="K2950" i="1"/>
  <c r="K6580" i="1"/>
  <c r="K1468" i="1"/>
  <c r="K4164" i="1"/>
  <c r="K7912" i="1"/>
  <c r="K7503" i="1"/>
  <c r="K7191" i="1"/>
  <c r="K9763" i="1"/>
  <c r="K7832" i="1"/>
  <c r="K517" i="1"/>
  <c r="K9380" i="1"/>
  <c r="K7407" i="1"/>
  <c r="K6276" i="1"/>
  <c r="K9561" i="1"/>
  <c r="K4874" i="1"/>
  <c r="K1599" i="1"/>
  <c r="K2491" i="1"/>
  <c r="K9861" i="1"/>
  <c r="K1149" i="1"/>
  <c r="K3680" i="1"/>
  <c r="K7089" i="1"/>
  <c r="K797" i="1"/>
  <c r="K698" i="1"/>
  <c r="K6429" i="1"/>
  <c r="K8404" i="1"/>
  <c r="K2081" i="1"/>
  <c r="K5031" i="1"/>
  <c r="K192" i="1"/>
  <c r="K7260" i="1"/>
  <c r="K3611" i="1"/>
  <c r="K5534" i="1"/>
  <c r="K2951" i="1"/>
  <c r="K4433" i="1"/>
  <c r="K8779" i="1"/>
  <c r="K3411" i="1"/>
  <c r="K5056" i="1"/>
  <c r="K3577" i="1"/>
  <c r="K1948" i="1"/>
  <c r="K6728" i="1"/>
  <c r="K26" i="1"/>
  <c r="K1675" i="1"/>
  <c r="K5277" i="1"/>
  <c r="K6816" i="1"/>
  <c r="K2024" i="1"/>
  <c r="K2952" i="1"/>
  <c r="K2953" i="1"/>
  <c r="K3435" i="1"/>
  <c r="K2768" i="1"/>
  <c r="K7430" i="1"/>
  <c r="K1542" i="1"/>
  <c r="K3844" i="1"/>
  <c r="K5258" i="1"/>
  <c r="K4434" i="1"/>
  <c r="K2390" i="1"/>
  <c r="K6145" i="1"/>
  <c r="K3374" i="1"/>
  <c r="K9137" i="1"/>
  <c r="K6839" i="1"/>
  <c r="K3902" i="1"/>
  <c r="K1725" i="1"/>
  <c r="K7630" i="1"/>
  <c r="K2816" i="1"/>
  <c r="K4922" i="1"/>
  <c r="K8117" i="1"/>
  <c r="K5592" i="1"/>
  <c r="K8303" i="1"/>
  <c r="K9464" i="1"/>
  <c r="K4435" i="1"/>
  <c r="K9446" i="1"/>
  <c r="K1258" i="1"/>
  <c r="K2590" i="1"/>
  <c r="K7431" i="1"/>
  <c r="K2591" i="1"/>
  <c r="K9694" i="1"/>
  <c r="K1890" i="1"/>
  <c r="K5057" i="1"/>
  <c r="K9911" i="1"/>
  <c r="K2232" i="1"/>
  <c r="K193" i="1"/>
  <c r="K9320" i="1"/>
  <c r="K5561" i="1"/>
  <c r="K5983" i="1"/>
  <c r="K2198" i="1"/>
  <c r="K7833" i="1"/>
  <c r="K6605" i="1"/>
  <c r="K3550" i="1"/>
  <c r="K4823" i="1"/>
  <c r="K3868" i="1"/>
  <c r="K6779" i="1"/>
  <c r="K6277" i="1"/>
  <c r="K8405" i="1"/>
  <c r="K3177" i="1"/>
  <c r="K1927" i="1"/>
  <c r="K3111" i="1"/>
  <c r="K6522" i="1"/>
  <c r="K6009" i="1"/>
  <c r="K6248" i="1"/>
  <c r="K9381" i="1"/>
  <c r="K9515" i="1"/>
  <c r="K2047" i="1"/>
  <c r="K9886" i="1"/>
  <c r="K6944" i="1"/>
  <c r="K6523" i="1"/>
  <c r="K941" i="1"/>
  <c r="K9675" i="1"/>
  <c r="K1621" i="1"/>
  <c r="K4515" i="1"/>
  <c r="K8885" i="1"/>
  <c r="K5653" i="1"/>
  <c r="K7945" i="1"/>
  <c r="K4165" i="1"/>
  <c r="K1825" i="1"/>
  <c r="K828" i="1"/>
  <c r="K8950" i="1"/>
  <c r="K997" i="1"/>
  <c r="K1175" i="1"/>
  <c r="K1891" i="1"/>
  <c r="K2492" i="1"/>
  <c r="K7913" i="1"/>
  <c r="K3343" i="1"/>
  <c r="K3209" i="1"/>
  <c r="K80" i="1"/>
  <c r="K907" i="1"/>
  <c r="K194" i="1"/>
  <c r="K7834" i="1"/>
  <c r="K145" i="1"/>
  <c r="K1622" i="1"/>
  <c r="K9537" i="1"/>
  <c r="K6158" i="1"/>
  <c r="K8217" i="1"/>
  <c r="K4316" i="1"/>
  <c r="K3578" i="1"/>
  <c r="K4623" i="1"/>
  <c r="K7605" i="1"/>
  <c r="K4104" i="1"/>
  <c r="K2561" i="1"/>
  <c r="K7882" i="1"/>
  <c r="K8061" i="1"/>
  <c r="K7432" i="1"/>
  <c r="K8218" i="1"/>
  <c r="K9695" i="1"/>
  <c r="K7261" i="1"/>
  <c r="K4458" i="1"/>
  <c r="K8951" i="1"/>
  <c r="K4036" i="1"/>
  <c r="K2988" i="1"/>
  <c r="K2174" i="1"/>
  <c r="K4436" i="1"/>
  <c r="K5908" i="1"/>
  <c r="K3845" i="1"/>
  <c r="K1826" i="1"/>
  <c r="K7356" i="1"/>
  <c r="K401" i="1"/>
  <c r="K4437" i="1"/>
  <c r="K3472" i="1"/>
  <c r="K4203" i="1"/>
  <c r="K4166" i="1"/>
  <c r="K6146" i="1"/>
  <c r="K374" i="1"/>
  <c r="K7795" i="1"/>
  <c r="K2905" i="1"/>
  <c r="K7090" i="1"/>
  <c r="K3612" i="1"/>
  <c r="K8304" i="1"/>
  <c r="K3436" i="1"/>
  <c r="K9912" i="1"/>
  <c r="K5032" i="1"/>
  <c r="K7559" i="1"/>
  <c r="K2592" i="1"/>
  <c r="K3473" i="1"/>
  <c r="K3651" i="1"/>
  <c r="K7606" i="1"/>
  <c r="K6552" i="1"/>
  <c r="K6308" i="1"/>
  <c r="K9188" i="1"/>
  <c r="K290" i="1"/>
  <c r="K4850" i="1"/>
  <c r="K1519" i="1"/>
  <c r="K7534" i="1"/>
  <c r="K8029" i="1"/>
  <c r="K7433" i="1"/>
  <c r="K4362" i="1"/>
  <c r="K9538" i="1"/>
  <c r="K4492" i="1"/>
  <c r="K5360" i="1"/>
  <c r="K3681" i="1"/>
  <c r="K3210" i="1"/>
  <c r="K5505" i="1"/>
  <c r="K6703" i="1"/>
  <c r="K6945" i="1"/>
  <c r="K3289" i="1"/>
  <c r="K3112" i="1"/>
  <c r="K4493" i="1"/>
  <c r="K195" i="1"/>
  <c r="K9839" i="1"/>
  <c r="K3813" i="1"/>
  <c r="K1176" i="1"/>
  <c r="K8429" i="1"/>
  <c r="K6278" i="1"/>
  <c r="K4572" i="1"/>
  <c r="K942" i="1"/>
  <c r="K7857" i="1"/>
  <c r="K5506" i="1"/>
  <c r="K5954" i="1"/>
  <c r="K4131" i="1"/>
  <c r="K3551" i="1"/>
  <c r="K6780" i="1"/>
  <c r="K7914" i="1"/>
  <c r="K7062" i="1"/>
  <c r="K3500" i="1"/>
  <c r="K7166" i="1"/>
  <c r="K4544" i="1"/>
  <c r="K2719" i="1"/>
  <c r="K5218" i="1"/>
  <c r="K4516" i="1"/>
  <c r="K7357" i="1"/>
  <c r="K1790" i="1"/>
  <c r="K2692" i="1"/>
  <c r="K3869" i="1"/>
  <c r="K1520" i="1"/>
  <c r="K3520" i="1"/>
  <c r="K2562" i="1"/>
  <c r="K8858" i="1"/>
  <c r="K908" i="1"/>
  <c r="K2048" i="1"/>
  <c r="K1791" i="1"/>
  <c r="K3962" i="1"/>
  <c r="K2793" i="1"/>
  <c r="K3613" i="1"/>
  <c r="K8825" i="1"/>
  <c r="K8062" i="1"/>
  <c r="K3777" i="1"/>
  <c r="K1469" i="1"/>
  <c r="K6553" i="1"/>
  <c r="K4255" i="1"/>
  <c r="K214" i="1"/>
  <c r="K4167" i="1"/>
  <c r="K2817" i="1"/>
  <c r="K8596" i="1"/>
  <c r="K8736" i="1"/>
  <c r="K1417" i="1"/>
  <c r="K7192" i="1"/>
  <c r="K1232" i="1"/>
  <c r="K4824" i="1"/>
  <c r="K7091" i="1"/>
  <c r="K5630" i="1"/>
  <c r="K3211" i="1"/>
  <c r="K9032" i="1"/>
  <c r="K3054" i="1"/>
  <c r="K1025" i="1"/>
  <c r="K8090" i="1"/>
  <c r="K2335" i="1"/>
  <c r="K6657" i="1"/>
  <c r="K8375" i="1"/>
  <c r="K8696" i="1"/>
  <c r="K6279" i="1"/>
  <c r="K3241" i="1"/>
  <c r="K8662" i="1"/>
  <c r="K1862" i="1"/>
  <c r="K4406" i="1"/>
  <c r="K7883" i="1"/>
  <c r="K243" i="1"/>
  <c r="K8376" i="1"/>
  <c r="K9154" i="1"/>
  <c r="K27" i="1"/>
  <c r="K1492" i="1"/>
  <c r="K1572" i="1"/>
  <c r="K2872" i="1"/>
  <c r="K5278" i="1"/>
  <c r="K9419" i="1"/>
  <c r="K1760" i="1"/>
  <c r="K5593" i="1"/>
  <c r="K7796" i="1"/>
  <c r="K5279" i="1"/>
  <c r="K8430" i="1"/>
  <c r="K5196" i="1"/>
  <c r="K2049" i="1"/>
  <c r="K1645" i="1"/>
  <c r="K2445" i="1"/>
  <c r="K2175" i="1"/>
  <c r="K7324" i="1"/>
  <c r="K6362" i="1"/>
  <c r="K8147" i="1"/>
  <c r="K2563" i="1"/>
  <c r="K1863" i="1"/>
  <c r="K8506" i="1"/>
  <c r="K8273" i="1"/>
  <c r="K4132" i="1"/>
  <c r="K1100" i="1"/>
  <c r="K9033" i="1"/>
  <c r="K9063" i="1"/>
  <c r="K6524" i="1"/>
  <c r="K9002" i="1"/>
  <c r="K2336" i="1"/>
  <c r="K624" i="1"/>
  <c r="K9420" i="1"/>
  <c r="K8118" i="1"/>
  <c r="K8199" i="1"/>
  <c r="K9209" i="1"/>
  <c r="K8274" i="1"/>
  <c r="K8902" i="1"/>
  <c r="K4256" i="1"/>
  <c r="K6388" i="1"/>
  <c r="K28" i="1"/>
  <c r="K5984" i="1"/>
  <c r="K8859" i="1"/>
  <c r="K6249" i="1"/>
  <c r="K1972" i="1"/>
  <c r="K9321" i="1"/>
  <c r="K8541" i="1"/>
  <c r="K5772" i="1"/>
  <c r="K1827" i="1"/>
  <c r="K9465" i="1"/>
  <c r="K4946" i="1"/>
  <c r="K2446" i="1"/>
  <c r="K1973" i="1"/>
  <c r="K8780" i="1"/>
  <c r="K2418" i="1"/>
  <c r="K6430" i="1"/>
  <c r="K265" i="1"/>
  <c r="K8663" i="1"/>
  <c r="K7700" i="1"/>
  <c r="K9862" i="1"/>
  <c r="K2233" i="1"/>
  <c r="K9300" i="1"/>
  <c r="K1418" i="1"/>
  <c r="K81" i="1"/>
  <c r="K669" i="1"/>
  <c r="K5335" i="1"/>
  <c r="K1026" i="1"/>
  <c r="K1999" i="1"/>
  <c r="K7964" i="1"/>
  <c r="K5392" i="1"/>
  <c r="K9913" i="1"/>
  <c r="K2050" i="1"/>
  <c r="K9783" i="1"/>
  <c r="K5058" i="1"/>
  <c r="K9516" i="1"/>
  <c r="K2873" i="1"/>
  <c r="K7560" i="1"/>
  <c r="K3985" i="1"/>
  <c r="K9189" i="1"/>
  <c r="K4459" i="1"/>
  <c r="K29" i="1"/>
  <c r="K4387" i="1"/>
  <c r="K3021" i="1"/>
  <c r="K7145" i="1"/>
  <c r="K3986" i="1"/>
  <c r="K110" i="1"/>
  <c r="K5033" i="1"/>
  <c r="K5005" i="1"/>
  <c r="K339" i="1"/>
  <c r="K8219" i="1"/>
  <c r="K6340" i="1"/>
  <c r="K215" i="1"/>
  <c r="K7262" i="1"/>
  <c r="K3344" i="1"/>
  <c r="K2989" i="1"/>
  <c r="K2144" i="1"/>
  <c r="K551" i="1"/>
  <c r="K8542" i="1"/>
  <c r="K3501" i="1"/>
  <c r="K4105" i="1"/>
  <c r="K2769" i="1"/>
  <c r="K7751" i="1"/>
  <c r="K7227" i="1"/>
  <c r="K8597" i="1"/>
  <c r="K5535" i="1"/>
  <c r="K8481" i="1"/>
  <c r="K5857" i="1"/>
  <c r="K6250" i="1"/>
  <c r="K8903" i="1"/>
  <c r="K3178" i="1"/>
  <c r="K3753" i="1"/>
  <c r="K7965" i="1"/>
  <c r="K7263" i="1"/>
  <c r="K4573" i="1"/>
  <c r="K5336" i="1"/>
  <c r="K879" i="1"/>
  <c r="K4257" i="1"/>
  <c r="K3987" i="1"/>
  <c r="K7631" i="1"/>
  <c r="K1697" i="1"/>
  <c r="K5631" i="1"/>
  <c r="K1949" i="1"/>
  <c r="K1573" i="1"/>
  <c r="K2199" i="1"/>
  <c r="K670" i="1"/>
  <c r="K5536" i="1"/>
  <c r="K4204" i="1"/>
  <c r="K462" i="1"/>
  <c r="K5059" i="1"/>
  <c r="K4624" i="1"/>
  <c r="K3437" i="1"/>
  <c r="K1350" i="1"/>
  <c r="K4947" i="1"/>
  <c r="K8826" i="1"/>
  <c r="K9382" i="1"/>
  <c r="K2200" i="1"/>
  <c r="K7476" i="1"/>
  <c r="K9676" i="1"/>
  <c r="K4733" i="1"/>
  <c r="K723" i="1"/>
  <c r="K6896" i="1"/>
  <c r="K1470" i="1"/>
  <c r="K5476" i="1"/>
  <c r="K7228" i="1"/>
  <c r="K6946" i="1"/>
  <c r="K5219" i="1"/>
  <c r="K4460" i="1"/>
  <c r="K9784" i="1"/>
  <c r="K8925" i="1"/>
  <c r="K2359" i="1"/>
  <c r="K3502" i="1"/>
  <c r="K6098" i="1"/>
  <c r="K6431" i="1"/>
  <c r="K1950" i="1"/>
  <c r="K3316" i="1"/>
  <c r="K164" i="1"/>
  <c r="K6554" i="1"/>
  <c r="K8305" i="1"/>
  <c r="K7701" i="1"/>
  <c r="K5034" i="1"/>
  <c r="K9421" i="1"/>
  <c r="K2313" i="1"/>
  <c r="K3290" i="1"/>
  <c r="K4438" i="1"/>
  <c r="K7579" i="1"/>
  <c r="K5893" i="1"/>
  <c r="K6555" i="1"/>
  <c r="K6459" i="1"/>
  <c r="K9785" i="1"/>
  <c r="K5858" i="1"/>
  <c r="K1471" i="1"/>
  <c r="K4345" i="1"/>
  <c r="K5719" i="1"/>
  <c r="K5654" i="1"/>
  <c r="K8119" i="1"/>
  <c r="K463" i="1"/>
  <c r="K6493" i="1"/>
  <c r="K8754" i="1"/>
  <c r="K2493" i="1"/>
  <c r="K7120" i="1"/>
  <c r="K8306" i="1"/>
  <c r="K5859" i="1"/>
  <c r="K4072" i="1"/>
  <c r="K8338" i="1"/>
  <c r="K7998" i="1"/>
  <c r="K3345" i="1"/>
  <c r="K4037" i="1"/>
  <c r="K1101" i="1"/>
  <c r="K5932" i="1"/>
  <c r="K9064" i="1"/>
  <c r="K8431" i="1"/>
  <c r="K3778" i="1"/>
  <c r="K4205" i="1"/>
  <c r="K625" i="1"/>
  <c r="K3652" i="1"/>
  <c r="K8926" i="1"/>
  <c r="K464" i="1"/>
  <c r="K4292" i="1"/>
  <c r="K8507" i="1"/>
  <c r="K5414" i="1"/>
  <c r="K1600" i="1"/>
  <c r="K1828" i="1"/>
  <c r="K6556" i="1"/>
  <c r="K5955" i="1"/>
  <c r="K8664" i="1"/>
  <c r="K4734" i="1"/>
  <c r="K7658" i="1"/>
  <c r="K8904" i="1"/>
  <c r="K4545" i="1"/>
  <c r="K7264" i="1"/>
  <c r="K8860" i="1"/>
  <c r="K4717" i="1"/>
  <c r="K552" i="1"/>
  <c r="K4206" i="1"/>
  <c r="K8482" i="1"/>
  <c r="K4659" i="1"/>
  <c r="K3870" i="1"/>
  <c r="K3438" i="1"/>
  <c r="K8307" i="1"/>
  <c r="K2419" i="1"/>
  <c r="K2176" i="1"/>
  <c r="K7780" i="1"/>
  <c r="K943" i="1"/>
  <c r="K4006" i="1"/>
  <c r="K8927" i="1"/>
  <c r="K6840" i="1"/>
  <c r="K316" i="1"/>
  <c r="K699" i="1"/>
  <c r="K435" i="1"/>
  <c r="K8178" i="1"/>
  <c r="K5933" i="1"/>
  <c r="K998" i="1"/>
  <c r="K3179" i="1"/>
  <c r="K8781" i="1"/>
  <c r="K580" i="1"/>
  <c r="K2467" i="1"/>
  <c r="K9065" i="1"/>
  <c r="K6063" i="1"/>
  <c r="K5909" i="1"/>
  <c r="K7193" i="1"/>
  <c r="K1435" i="1"/>
  <c r="K4346" i="1"/>
  <c r="K3754" i="1"/>
  <c r="K8148" i="1"/>
  <c r="K6494" i="1"/>
  <c r="K4439" i="1"/>
  <c r="K4875" i="1"/>
  <c r="K4692" i="1"/>
  <c r="K2000" i="1"/>
  <c r="K1676" i="1"/>
  <c r="K2082" i="1"/>
  <c r="K9466" i="1"/>
  <c r="K2742" i="1"/>
  <c r="K3814" i="1"/>
  <c r="K4038" i="1"/>
  <c r="K8737" i="1"/>
  <c r="K9650" i="1"/>
  <c r="K1521" i="1"/>
  <c r="K216" i="1"/>
  <c r="K6341" i="1"/>
  <c r="K6557" i="1"/>
  <c r="K5415" i="1"/>
  <c r="K7294" i="1"/>
  <c r="K5655" i="1"/>
  <c r="K7726" i="1"/>
  <c r="K8644" i="1"/>
  <c r="K8697" i="1"/>
  <c r="K944" i="1"/>
  <c r="K1206" i="1"/>
  <c r="K5720" i="1"/>
  <c r="K4574" i="1"/>
  <c r="K1177" i="1"/>
  <c r="K7607" i="1"/>
  <c r="K909" i="1"/>
  <c r="K1076" i="1"/>
  <c r="K5721" i="1"/>
  <c r="K7408" i="1"/>
  <c r="K5860" i="1"/>
  <c r="K7561" i="1"/>
  <c r="K4546" i="1"/>
  <c r="K4625" i="1"/>
  <c r="K3317" i="1"/>
  <c r="K1280" i="1"/>
  <c r="K2337" i="1"/>
  <c r="K7752" i="1"/>
  <c r="K266" i="1"/>
  <c r="K4790" i="1"/>
  <c r="K375" i="1"/>
  <c r="K1792" i="1"/>
  <c r="K3579" i="1"/>
  <c r="K2932" i="1"/>
  <c r="K601" i="1"/>
  <c r="K3291" i="1"/>
  <c r="K2145" i="1"/>
  <c r="K9786" i="1"/>
  <c r="K626" i="1"/>
  <c r="K671" i="1"/>
  <c r="K6309" i="1"/>
  <c r="K8120" i="1"/>
  <c r="K2933" i="1"/>
  <c r="K9938" i="1"/>
  <c r="K3439" i="1"/>
  <c r="K5280" i="1"/>
  <c r="K3580" i="1"/>
  <c r="K7063" i="1"/>
  <c r="K244" i="1"/>
  <c r="K8952" i="1"/>
  <c r="K4207" i="1"/>
  <c r="K1436" i="1"/>
  <c r="K5361" i="1"/>
  <c r="K8030" i="1"/>
  <c r="K6868" i="1"/>
  <c r="K3815" i="1"/>
  <c r="K880" i="1"/>
  <c r="K165" i="1"/>
  <c r="K1951" i="1"/>
  <c r="K771" i="1"/>
  <c r="K4626" i="1"/>
  <c r="K5773" i="1"/>
  <c r="K436" i="1"/>
  <c r="K9595" i="1"/>
  <c r="K910" i="1"/>
  <c r="K1974" i="1"/>
  <c r="K2794" i="1"/>
  <c r="K2906" i="1"/>
  <c r="K146" i="1"/>
  <c r="K7562" i="1"/>
  <c r="K1574" i="1"/>
  <c r="K7477" i="1"/>
  <c r="K8827" i="1"/>
  <c r="K3963" i="1"/>
  <c r="K3933" i="1"/>
  <c r="K9939" i="1"/>
  <c r="K1726" i="1"/>
  <c r="K8091" i="1"/>
  <c r="K3581" i="1"/>
  <c r="K9764" i="1"/>
  <c r="K9914" i="1"/>
  <c r="K2468" i="1"/>
  <c r="K4106" i="1"/>
  <c r="K6280" i="1"/>
  <c r="K1437" i="1"/>
  <c r="K6251" i="1"/>
  <c r="K8714" i="1"/>
  <c r="K2201" i="1"/>
  <c r="K9726" i="1"/>
  <c r="K3084" i="1"/>
  <c r="K6217" i="1"/>
  <c r="K2874" i="1"/>
  <c r="K4363" i="1"/>
  <c r="K8828" i="1"/>
  <c r="K1543" i="1"/>
  <c r="K970" i="1"/>
  <c r="K5774" i="1"/>
  <c r="K2025" i="1"/>
  <c r="K2146" i="1"/>
  <c r="K1575" i="1"/>
  <c r="K9696" i="1"/>
  <c r="K2615" i="1"/>
  <c r="K3964" i="1"/>
  <c r="K4600" i="1"/>
  <c r="K267" i="1"/>
  <c r="K6010" i="1"/>
  <c r="K9940" i="1"/>
  <c r="K6187" i="1"/>
  <c r="K5109" i="1"/>
  <c r="K1233" i="1"/>
  <c r="K3614" i="1"/>
  <c r="K2770" i="1"/>
  <c r="K3292" i="1"/>
  <c r="K2840" i="1"/>
  <c r="K6064" i="1"/>
  <c r="K1389" i="1"/>
  <c r="K2954" i="1"/>
  <c r="K9003" i="1"/>
  <c r="K3375" i="1"/>
  <c r="K3615" i="1"/>
  <c r="K486" i="1"/>
  <c r="K5337" i="1"/>
  <c r="K881" i="1"/>
  <c r="K268" i="1"/>
  <c r="K9359" i="1"/>
  <c r="K518" i="1"/>
  <c r="K9998" i="1"/>
  <c r="K6218" i="1"/>
  <c r="K7797" i="1"/>
  <c r="K6159" i="1"/>
  <c r="K8308" i="1"/>
  <c r="K3934" i="1"/>
  <c r="K9887" i="1"/>
  <c r="K8645" i="1"/>
  <c r="K5801" i="1"/>
  <c r="K2841" i="1"/>
  <c r="K2990" i="1"/>
  <c r="K829" i="1"/>
  <c r="K6817" i="1"/>
  <c r="K3552" i="1"/>
  <c r="K8309" i="1"/>
  <c r="K6252" i="1"/>
  <c r="K6781" i="1"/>
  <c r="K2526" i="1"/>
  <c r="K9941" i="1"/>
  <c r="K9651" i="1"/>
  <c r="K9562" i="1"/>
  <c r="K5281" i="1"/>
  <c r="K672" i="1"/>
  <c r="K6408" i="1"/>
  <c r="K3816" i="1"/>
  <c r="K6729" i="1"/>
  <c r="K2177" i="1"/>
  <c r="K3871" i="1"/>
  <c r="K2795" i="1"/>
  <c r="K57" i="1"/>
  <c r="K6310" i="1"/>
  <c r="K4851" i="1"/>
  <c r="K7265" i="1"/>
  <c r="K581" i="1"/>
  <c r="K5562" i="1"/>
  <c r="K1761" i="1"/>
  <c r="K5282" i="1"/>
  <c r="K1762" i="1"/>
  <c r="K2277" i="1"/>
  <c r="K5035" i="1"/>
  <c r="K7966" i="1"/>
  <c r="K8508" i="1"/>
  <c r="K3988" i="1"/>
  <c r="K1390" i="1"/>
  <c r="K2338" i="1"/>
  <c r="K7915" i="1"/>
  <c r="K2527" i="1"/>
  <c r="K3346" i="1"/>
  <c r="K7632" i="1"/>
  <c r="K7858" i="1"/>
  <c r="K6041" i="1"/>
  <c r="K5259" i="1"/>
  <c r="K2108" i="1"/>
  <c r="K1049" i="1"/>
  <c r="K3376" i="1"/>
  <c r="K6121" i="1"/>
  <c r="K5302" i="1"/>
  <c r="K4718" i="1"/>
  <c r="K9190" i="1"/>
  <c r="K999" i="1"/>
  <c r="K9888" i="1"/>
  <c r="K772" i="1"/>
  <c r="K6748" i="1"/>
  <c r="K4133" i="1"/>
  <c r="K1522" i="1"/>
  <c r="K1493" i="1"/>
  <c r="K5362" i="1"/>
  <c r="K3412" i="1"/>
  <c r="K519" i="1"/>
  <c r="K3553" i="1"/>
  <c r="K4388" i="1"/>
  <c r="K1864" i="1"/>
  <c r="K5861" i="1"/>
  <c r="K8861" i="1"/>
  <c r="K8802" i="1"/>
  <c r="K5722" i="1"/>
  <c r="K945" i="1"/>
  <c r="K1077" i="1"/>
  <c r="K5507" i="1"/>
  <c r="K3582" i="1"/>
  <c r="K9677" i="1"/>
  <c r="K6042" i="1"/>
  <c r="K245" i="1"/>
  <c r="K9999" i="1"/>
  <c r="K2637" i="1"/>
  <c r="K6409" i="1"/>
  <c r="K4627" i="1"/>
  <c r="K6749" i="1"/>
  <c r="K8829" i="1"/>
  <c r="K7325" i="1"/>
  <c r="K1391" i="1"/>
  <c r="K911" i="1"/>
  <c r="K3136" i="1"/>
  <c r="K1763" i="1"/>
  <c r="K7727" i="1"/>
  <c r="K9155" i="1"/>
  <c r="K7608" i="1"/>
  <c r="K4852" i="1"/>
  <c r="K3318" i="1"/>
  <c r="K8886" i="1"/>
  <c r="K7609" i="1"/>
  <c r="K602" i="1"/>
  <c r="K1150" i="1"/>
  <c r="K582" i="1"/>
  <c r="K4976" i="1"/>
  <c r="K2638" i="1"/>
  <c r="K2693" i="1"/>
  <c r="K1829" i="1"/>
  <c r="K6581" i="1"/>
  <c r="K4876" i="1"/>
  <c r="K3583" i="1"/>
  <c r="K1129" i="1"/>
  <c r="K2875" i="1"/>
  <c r="K1793" i="1"/>
  <c r="K3846" i="1"/>
  <c r="K2771" i="1"/>
  <c r="K4494" i="1"/>
  <c r="K9727" i="1"/>
  <c r="K487" i="1"/>
  <c r="K9191" i="1"/>
  <c r="K8452" i="1"/>
  <c r="K1050" i="1"/>
  <c r="K1151" i="1"/>
  <c r="K5136" i="1"/>
  <c r="K5363" i="1"/>
  <c r="K4660" i="1"/>
  <c r="K7434" i="1"/>
  <c r="K8646" i="1"/>
  <c r="K7859" i="1"/>
  <c r="K8092" i="1"/>
  <c r="K8310" i="1"/>
  <c r="K9138" i="1"/>
  <c r="K8803" i="1"/>
  <c r="K9383" i="1"/>
  <c r="K2955" i="1"/>
  <c r="K5303" i="1"/>
  <c r="K5747" i="1"/>
  <c r="K2178" i="1"/>
  <c r="K9889" i="1"/>
  <c r="K4389" i="1"/>
  <c r="K1794" i="1"/>
  <c r="K5446" i="1"/>
  <c r="K627" i="1"/>
  <c r="K7295" i="1"/>
  <c r="K4547" i="1"/>
  <c r="K2720" i="1"/>
  <c r="K8928" i="1"/>
  <c r="K673" i="1"/>
  <c r="K9652" i="1"/>
  <c r="K9678" i="1"/>
  <c r="K6043" i="1"/>
  <c r="K8953" i="1"/>
  <c r="K7504" i="1"/>
  <c r="K4760" i="1"/>
  <c r="K8483" i="1"/>
  <c r="K8377" i="1"/>
  <c r="K798" i="1"/>
  <c r="K9942" i="1"/>
  <c r="K9969" i="1"/>
  <c r="K1830" i="1"/>
  <c r="K6658" i="1"/>
  <c r="K4601" i="1"/>
  <c r="K4208" i="1"/>
  <c r="K8275" i="1"/>
  <c r="K6363" i="1"/>
  <c r="K6219" i="1"/>
  <c r="K7884" i="1"/>
  <c r="K674" i="1"/>
  <c r="K7358" i="1"/>
  <c r="K5338" i="1"/>
  <c r="K2876" i="1"/>
  <c r="K340" i="1"/>
  <c r="K6917" i="1"/>
  <c r="K4364" i="1"/>
  <c r="K5594" i="1"/>
  <c r="K5632" i="1"/>
  <c r="K2842" i="1"/>
  <c r="K7326" i="1"/>
  <c r="K3180" i="1"/>
  <c r="K6011" i="1"/>
  <c r="K1795" i="1"/>
  <c r="K3682" i="1"/>
  <c r="K82" i="1"/>
  <c r="K9596" i="1"/>
  <c r="K8572" i="1"/>
  <c r="K6311" i="1"/>
  <c r="K2259" i="1"/>
  <c r="K5633" i="1"/>
  <c r="K6897" i="1"/>
  <c r="K2818" i="1"/>
  <c r="K5537" i="1"/>
  <c r="K5220" i="1"/>
  <c r="K1796" i="1"/>
  <c r="K4791" i="1"/>
  <c r="K5538" i="1"/>
  <c r="K341" i="1"/>
  <c r="K8598" i="1"/>
  <c r="K8804" i="1"/>
  <c r="K3212" i="1"/>
  <c r="K6750" i="1"/>
  <c r="K6632" i="1"/>
  <c r="K4792" i="1"/>
  <c r="K7146" i="1"/>
  <c r="K2109" i="1"/>
  <c r="K1438" i="1"/>
  <c r="K1234" i="1"/>
  <c r="K1727" i="1"/>
  <c r="K7452" i="1"/>
  <c r="K4209" i="1"/>
  <c r="K6869" i="1"/>
  <c r="K7798" i="1"/>
  <c r="K7167" i="1"/>
  <c r="K6432" i="1"/>
  <c r="K9653" i="1"/>
  <c r="K4039" i="1"/>
  <c r="K8509" i="1"/>
  <c r="K6782" i="1"/>
  <c r="K6659" i="1"/>
  <c r="K5985" i="1"/>
  <c r="K1419" i="1"/>
  <c r="K4735" i="1"/>
  <c r="K4661" i="1"/>
  <c r="K628" i="1"/>
  <c r="K5656" i="1"/>
  <c r="K8276" i="1"/>
  <c r="K3521" i="1"/>
  <c r="K5986" i="1"/>
  <c r="K6818" i="1"/>
  <c r="K3269" i="1"/>
  <c r="K8378" i="1"/>
  <c r="K3319" i="1"/>
  <c r="K3413" i="1"/>
  <c r="K83" i="1"/>
  <c r="K6704" i="1"/>
  <c r="K6188" i="1"/>
  <c r="K7535" i="1"/>
  <c r="K2564" i="1"/>
  <c r="K2469" i="1"/>
  <c r="K2877" i="1"/>
  <c r="K4237" i="1"/>
  <c r="K4210" i="1"/>
  <c r="K5260" i="1"/>
  <c r="K9890" i="1"/>
  <c r="K5110" i="1"/>
  <c r="K5680" i="1"/>
  <c r="K3872" i="1"/>
  <c r="K6819" i="1"/>
  <c r="K30" i="1"/>
  <c r="K3113" i="1"/>
  <c r="K1698" i="1"/>
  <c r="K8277" i="1"/>
  <c r="K8339" i="1"/>
  <c r="K583" i="1"/>
  <c r="K2772" i="1"/>
  <c r="K5477" i="1"/>
  <c r="K5221" i="1"/>
  <c r="K5910" i="1"/>
  <c r="K9891" i="1"/>
  <c r="K1472" i="1"/>
  <c r="K9384" i="1"/>
  <c r="K8200" i="1"/>
  <c r="K8311" i="1"/>
  <c r="K5956" i="1"/>
  <c r="K2843" i="1"/>
  <c r="K2528" i="1"/>
  <c r="K7916" i="1"/>
  <c r="K700" i="1"/>
  <c r="K9156" i="1"/>
  <c r="K1494" i="1"/>
  <c r="K5681" i="1"/>
  <c r="K7478" i="1"/>
  <c r="K4258" i="1"/>
  <c r="K629" i="1"/>
  <c r="K269" i="1"/>
  <c r="K8805" i="1"/>
  <c r="K5304" i="1"/>
  <c r="K5563" i="1"/>
  <c r="K5634" i="1"/>
  <c r="K5862" i="1"/>
  <c r="K2051" i="1"/>
  <c r="K3181" i="1"/>
  <c r="K2743" i="1"/>
  <c r="K2470" i="1"/>
  <c r="K8599" i="1"/>
  <c r="K9066" i="1"/>
  <c r="K3270" i="1"/>
  <c r="K8093" i="1"/>
  <c r="K5222" i="1"/>
  <c r="K5060" i="1"/>
  <c r="K7359" i="1"/>
  <c r="K8573" i="1"/>
  <c r="K2001" i="1"/>
  <c r="K4134" i="1"/>
  <c r="K3554" i="1"/>
  <c r="K7121" i="1"/>
  <c r="K2773" i="1"/>
  <c r="K3873" i="1"/>
  <c r="K630" i="1"/>
  <c r="K2420" i="1"/>
  <c r="K9385" i="1"/>
  <c r="K7799" i="1"/>
  <c r="K912" i="1"/>
  <c r="K6841" i="1"/>
  <c r="K1473" i="1"/>
  <c r="K3683" i="1"/>
  <c r="K3022" i="1"/>
  <c r="K8738" i="1"/>
  <c r="K402" i="1"/>
  <c r="K8982" i="1"/>
  <c r="K2774" i="1"/>
  <c r="K1952" i="1"/>
  <c r="K7800" i="1"/>
  <c r="K1975" i="1"/>
  <c r="K9728" i="1"/>
  <c r="K403" i="1"/>
  <c r="K2658" i="1"/>
  <c r="K9422" i="1"/>
  <c r="K4628" i="1"/>
  <c r="K7728" i="1"/>
  <c r="K4977" i="1"/>
  <c r="K2616" i="1"/>
  <c r="K853" i="1"/>
  <c r="K5223" i="1"/>
  <c r="K675" i="1"/>
  <c r="K8121" i="1"/>
  <c r="K5595" i="1"/>
  <c r="K1392" i="1"/>
  <c r="K6633" i="1"/>
  <c r="K7194" i="1"/>
  <c r="K4902" i="1"/>
  <c r="K5197" i="1"/>
  <c r="K3965" i="1"/>
  <c r="K7479" i="1"/>
  <c r="K9467" i="1"/>
  <c r="K2934" i="1"/>
  <c r="K6680" i="1"/>
  <c r="K3935" i="1"/>
  <c r="K5061" i="1"/>
  <c r="K631" i="1"/>
  <c r="K7781" i="1"/>
  <c r="K2844" i="1"/>
  <c r="K913" i="1"/>
  <c r="K8954" i="1"/>
  <c r="K4662" i="1"/>
  <c r="K4135" i="1"/>
  <c r="K2339" i="1"/>
  <c r="K7536" i="1"/>
  <c r="K8201" i="1"/>
  <c r="K4495" i="1"/>
  <c r="K7753" i="1"/>
  <c r="K6558" i="1"/>
  <c r="K7754" i="1"/>
  <c r="K7435" i="1"/>
  <c r="K5802" i="1"/>
  <c r="K9563" i="1"/>
  <c r="K7835" i="1"/>
  <c r="K6220" i="1"/>
  <c r="K9423" i="1"/>
  <c r="K6364" i="1"/>
  <c r="K4663" i="1"/>
  <c r="K2278" i="1"/>
  <c r="K8202" i="1"/>
  <c r="K7633" i="1"/>
  <c r="K9468" i="1"/>
  <c r="K7999" i="1"/>
  <c r="K5478" i="1"/>
  <c r="K9863" i="1"/>
  <c r="K4793" i="1"/>
  <c r="K5894" i="1"/>
  <c r="K5957" i="1"/>
  <c r="K4136" i="1"/>
  <c r="K9093" i="1"/>
  <c r="K5596" i="1"/>
  <c r="K4440" i="1"/>
  <c r="K7147" i="1"/>
  <c r="K2002" i="1"/>
  <c r="K2360" i="1"/>
  <c r="K747" i="1"/>
  <c r="K2052" i="1"/>
  <c r="K5111" i="1"/>
  <c r="K111" i="1"/>
  <c r="K2956" i="1"/>
  <c r="K8983" i="1"/>
  <c r="K7148" i="1"/>
  <c r="K1646" i="1"/>
  <c r="K1523" i="1"/>
  <c r="K1601" i="1"/>
  <c r="K1928" i="1"/>
  <c r="K7729" i="1"/>
  <c r="K676" i="1"/>
  <c r="K6312" i="1"/>
  <c r="K5597" i="1"/>
  <c r="K1602" i="1"/>
  <c r="K6820" i="1"/>
  <c r="K6221" i="1"/>
  <c r="K3555" i="1"/>
  <c r="K7537" i="1"/>
  <c r="K2340" i="1"/>
  <c r="K9192" i="1"/>
  <c r="K1329" i="1"/>
  <c r="K2529" i="1"/>
  <c r="K6783" i="1"/>
  <c r="K1207" i="1"/>
  <c r="K6433" i="1"/>
  <c r="K4923" i="1"/>
  <c r="K1892" i="1"/>
  <c r="K5339" i="1"/>
  <c r="K1152" i="1"/>
  <c r="K2530" i="1"/>
  <c r="K246" i="1"/>
  <c r="K2593" i="1"/>
  <c r="K5635" i="1"/>
  <c r="K2179" i="1"/>
  <c r="K437" i="1"/>
  <c r="K9424" i="1"/>
  <c r="K5416" i="1"/>
  <c r="K799" i="1"/>
  <c r="K6313" i="1"/>
  <c r="K4602" i="1"/>
  <c r="K9004" i="1"/>
  <c r="K5958" i="1"/>
  <c r="K2341" i="1"/>
  <c r="K8543" i="1"/>
  <c r="K8149" i="1"/>
  <c r="K1301" i="1"/>
  <c r="K4107" i="1"/>
  <c r="K4238" i="1"/>
  <c r="K6147" i="1"/>
  <c r="K3903" i="1"/>
  <c r="K1051" i="1"/>
  <c r="K9360" i="1"/>
  <c r="K4825" i="1"/>
  <c r="K1603" i="1"/>
  <c r="K8984" i="1"/>
  <c r="K3966" i="1"/>
  <c r="K5775" i="1"/>
  <c r="K2957" i="1"/>
  <c r="K9157" i="1"/>
  <c r="K882" i="1"/>
  <c r="K9787" i="1"/>
  <c r="K1576" i="1"/>
  <c r="K6495" i="1"/>
  <c r="K2819" i="1"/>
  <c r="K3584" i="1"/>
  <c r="K6947" i="1"/>
  <c r="K317" i="1"/>
  <c r="K7610" i="1"/>
  <c r="K2053" i="1"/>
  <c r="K6189" i="1"/>
  <c r="K1052" i="1"/>
  <c r="K6099" i="1"/>
  <c r="K6870" i="1"/>
  <c r="K6525" i="1"/>
  <c r="K488" i="1"/>
  <c r="K4736" i="1"/>
  <c r="K2421" i="1"/>
  <c r="K2422" i="1"/>
  <c r="K5564" i="1"/>
  <c r="K9564" i="1"/>
  <c r="K7064" i="1"/>
  <c r="K8179" i="1"/>
  <c r="K2617" i="1"/>
  <c r="K342" i="1"/>
  <c r="K6606" i="1"/>
  <c r="K4548" i="1"/>
  <c r="K7860" i="1"/>
  <c r="K9915" i="1"/>
  <c r="K1153" i="1"/>
  <c r="K971" i="1"/>
  <c r="K9322" i="1"/>
  <c r="K7195" i="1"/>
  <c r="K1351" i="1"/>
  <c r="K5895" i="1"/>
  <c r="K10000" i="1"/>
  <c r="K1699" i="1"/>
  <c r="K584" i="1"/>
  <c r="K2594" i="1"/>
  <c r="K4365" i="1"/>
  <c r="K854" i="1"/>
  <c r="K58" i="1"/>
  <c r="K5364" i="1"/>
  <c r="K7634" i="1"/>
  <c r="K2744" i="1"/>
  <c r="K8031" i="1"/>
  <c r="K59" i="1"/>
  <c r="K800" i="1"/>
  <c r="K883" i="1"/>
  <c r="K8122" i="1"/>
  <c r="K1677" i="1"/>
  <c r="K5283" i="1"/>
  <c r="K9494" i="1"/>
  <c r="K1027" i="1"/>
  <c r="K60" i="1"/>
  <c r="K6660" i="1"/>
  <c r="K5479" i="1"/>
  <c r="K1474" i="1"/>
  <c r="K6871" i="1"/>
  <c r="K914" i="1"/>
  <c r="K4794" i="1"/>
  <c r="K5224" i="1"/>
  <c r="K8432" i="1"/>
  <c r="K1647" i="1"/>
  <c r="K6784" i="1"/>
  <c r="K8379" i="1"/>
  <c r="K7122" i="1"/>
  <c r="K9816" i="1"/>
  <c r="K830" i="1"/>
  <c r="K6012" i="1"/>
  <c r="K5803" i="1"/>
  <c r="K9447" i="1"/>
  <c r="K3684" i="1"/>
  <c r="K6661" i="1"/>
  <c r="K4366" i="1"/>
  <c r="K5776" i="1"/>
  <c r="K7480" i="1"/>
  <c r="K6898" i="1"/>
  <c r="K6751" i="1"/>
  <c r="K7123" i="1"/>
  <c r="K7229" i="1"/>
  <c r="K1648" i="1"/>
  <c r="K8094" i="1"/>
  <c r="K3347" i="1"/>
  <c r="K8905" i="1"/>
  <c r="K3055" i="1"/>
  <c r="K1976" i="1"/>
  <c r="K4603" i="1"/>
  <c r="K7409" i="1"/>
  <c r="K6899" i="1"/>
  <c r="K1130" i="1"/>
  <c r="K1929" i="1"/>
  <c r="K3755" i="1"/>
  <c r="K9210" i="1"/>
  <c r="K8715" i="1"/>
  <c r="K1352" i="1"/>
  <c r="K520" i="1"/>
  <c r="K7092" i="1"/>
  <c r="K4517" i="1"/>
  <c r="K6607" i="1"/>
  <c r="K9765" i="1"/>
  <c r="K3440" i="1"/>
  <c r="K84" i="1"/>
  <c r="K5832" i="1"/>
  <c r="K3936" i="1"/>
  <c r="K1577" i="1"/>
  <c r="K7836" i="1"/>
  <c r="K5284" i="1"/>
  <c r="K9271" i="1"/>
  <c r="K3685" i="1"/>
  <c r="K9970" i="1"/>
  <c r="K1930" i="1"/>
  <c r="K5417" i="1"/>
  <c r="K4719" i="1"/>
  <c r="K5305" i="1"/>
  <c r="K4347" i="1"/>
  <c r="K9517" i="1"/>
  <c r="K8278" i="1"/>
  <c r="K2234" i="1"/>
  <c r="K9323" i="1"/>
  <c r="K1053" i="1"/>
  <c r="K7801" i="1"/>
  <c r="K9034" i="1"/>
  <c r="K5137" i="1"/>
  <c r="K2147" i="1"/>
  <c r="K9158" i="1"/>
  <c r="K7837" i="1"/>
  <c r="K3847" i="1"/>
  <c r="K6314" i="1"/>
  <c r="K1544" i="1"/>
  <c r="K2907" i="1"/>
  <c r="K5418" i="1"/>
  <c r="K7505" i="1"/>
  <c r="K4108" i="1"/>
  <c r="K9272" i="1"/>
  <c r="K291" i="1"/>
  <c r="K7007" i="1"/>
  <c r="K9864" i="1"/>
  <c r="K4853" i="1"/>
  <c r="K5393" i="1"/>
  <c r="K9094" i="1"/>
  <c r="K9840" i="1"/>
  <c r="K553" i="1"/>
  <c r="K6065" i="1"/>
  <c r="K8619" i="1"/>
  <c r="K2361" i="1"/>
  <c r="K7611" i="1"/>
  <c r="K7168" i="1"/>
  <c r="K3414" i="1"/>
  <c r="K4496" i="1"/>
  <c r="K9324" i="1"/>
  <c r="K6705" i="1"/>
  <c r="K6190" i="1"/>
  <c r="K5508" i="1"/>
  <c r="K2362" i="1"/>
  <c r="K3874" i="1"/>
  <c r="K7384" i="1"/>
  <c r="K4497" i="1"/>
  <c r="K6100" i="1"/>
  <c r="K7946" i="1"/>
  <c r="K489" i="1"/>
  <c r="K5036" i="1"/>
  <c r="K404" i="1"/>
  <c r="K3937" i="1"/>
  <c r="K4795" i="1"/>
  <c r="K6706" i="1"/>
  <c r="K4549" i="1"/>
  <c r="K9597" i="1"/>
  <c r="K603" i="1"/>
  <c r="K1353" i="1"/>
  <c r="K1000" i="1"/>
  <c r="K9139" i="1"/>
  <c r="K9729" i="1"/>
  <c r="K8782" i="1"/>
  <c r="K6044" i="1"/>
  <c r="K9943" i="1"/>
  <c r="K3182" i="1"/>
  <c r="K5365" i="1"/>
  <c r="K1700" i="1"/>
  <c r="K4737" i="1"/>
  <c r="K9249" i="1"/>
  <c r="K2659" i="1"/>
  <c r="K7782" i="1"/>
  <c r="K6122" i="1"/>
  <c r="K7481" i="1"/>
  <c r="K3616" i="1"/>
  <c r="K3183" i="1"/>
  <c r="K8000" i="1"/>
  <c r="K677" i="1"/>
  <c r="K3415" i="1"/>
  <c r="K9211" i="1"/>
  <c r="K8862" i="1"/>
  <c r="K8312" i="1"/>
  <c r="K3137" i="1"/>
  <c r="K4604" i="1"/>
  <c r="K9679" i="1"/>
  <c r="K7296" i="1"/>
  <c r="K7266" i="1"/>
  <c r="K9159" i="1"/>
  <c r="K6526" i="1"/>
  <c r="K801" i="1"/>
  <c r="K1372" i="1"/>
  <c r="K2180" i="1"/>
  <c r="K7730" i="1"/>
  <c r="K4259" i="1"/>
  <c r="K2565" i="1"/>
  <c r="K5987" i="1"/>
  <c r="K5037" i="1"/>
  <c r="K4317" i="1"/>
  <c r="K6785" i="1"/>
  <c r="K724" i="1"/>
  <c r="K8063" i="1"/>
  <c r="K9730" i="1"/>
  <c r="K6662" i="1"/>
  <c r="K4441" i="1"/>
  <c r="K5682" i="1"/>
  <c r="K5896" i="1"/>
  <c r="K1893" i="1"/>
  <c r="K8698" i="1"/>
  <c r="K604" i="1"/>
  <c r="K5366" i="1"/>
  <c r="K4211" i="1"/>
  <c r="K3348" i="1"/>
  <c r="K9035" i="1"/>
  <c r="K8313" i="1"/>
  <c r="K5447" i="1"/>
  <c r="K5657" i="1"/>
  <c r="K1281" i="1"/>
  <c r="K1931" i="1"/>
  <c r="K4109" i="1"/>
  <c r="K1131" i="1"/>
  <c r="K6013" i="1"/>
  <c r="K7297" i="1"/>
  <c r="K8929" i="1"/>
  <c r="K6148" i="1"/>
  <c r="K1439" i="1"/>
  <c r="K5306" i="1"/>
  <c r="K8314" i="1"/>
  <c r="K2775" i="1"/>
  <c r="K831" i="1"/>
  <c r="K4073" i="1"/>
  <c r="K7838" i="1"/>
  <c r="K217" i="1"/>
  <c r="K9325" i="1"/>
  <c r="K5863" i="1"/>
  <c r="K3522" i="1"/>
  <c r="K1831" i="1"/>
  <c r="K7410" i="1"/>
  <c r="K112" i="1"/>
  <c r="K8863" i="1"/>
  <c r="K7038" i="1"/>
  <c r="K6191" i="1"/>
  <c r="K4390" i="1"/>
  <c r="K3377" i="1"/>
  <c r="K8955" i="1"/>
  <c r="K1302" i="1"/>
  <c r="K1578" i="1"/>
  <c r="K9386" i="1"/>
  <c r="K1701" i="1"/>
  <c r="K2694" i="1"/>
  <c r="K2958" i="1"/>
  <c r="K8830" i="1"/>
  <c r="K2363" i="1"/>
  <c r="K438" i="1"/>
  <c r="K5683" i="1"/>
  <c r="K2110" i="1"/>
  <c r="K8340" i="1"/>
  <c r="K9301" i="1"/>
  <c r="K7436" i="1"/>
  <c r="K9425" i="1"/>
  <c r="K5448" i="1"/>
  <c r="K5777" i="1"/>
  <c r="K3320" i="1"/>
  <c r="K5864" i="1"/>
  <c r="K270" i="1"/>
  <c r="K6460" i="1"/>
  <c r="K1028" i="1"/>
  <c r="K8453" i="1"/>
  <c r="K9865" i="1"/>
  <c r="K7149" i="1"/>
  <c r="K5598" i="1"/>
  <c r="K9361" i="1"/>
  <c r="K4575" i="1"/>
  <c r="K8755" i="1"/>
  <c r="K5539" i="1"/>
  <c r="K3271" i="1"/>
  <c r="K7385" i="1"/>
  <c r="K5684" i="1"/>
  <c r="K1623" i="1"/>
  <c r="K85" i="1"/>
  <c r="K4738" i="1"/>
  <c r="K9654" i="1"/>
  <c r="K3441" i="1"/>
  <c r="K4110" i="1"/>
  <c r="K9697" i="1"/>
  <c r="K4550" i="1"/>
  <c r="K8699" i="1"/>
  <c r="K490" i="1"/>
  <c r="K8544" i="1"/>
  <c r="K9655" i="1"/>
  <c r="K3213" i="1"/>
  <c r="K3349" i="1"/>
  <c r="K5988" i="1"/>
  <c r="K8123" i="1"/>
  <c r="K8985" i="1"/>
  <c r="K5170" i="1"/>
  <c r="K2054" i="1"/>
  <c r="K6281" i="1"/>
  <c r="K1495" i="1"/>
  <c r="K4461" i="1"/>
  <c r="K5833" i="1"/>
  <c r="K2364" i="1"/>
  <c r="K7580" i="1"/>
  <c r="K6014" i="1"/>
  <c r="K7885" i="1"/>
  <c r="K8001" i="1"/>
  <c r="K4318" i="1"/>
  <c r="K521" i="1"/>
  <c r="K9160" i="1"/>
  <c r="K2279" i="1"/>
  <c r="K5261" i="1"/>
  <c r="K3474" i="1"/>
  <c r="K3242" i="1"/>
  <c r="K6730" i="1"/>
  <c r="K4739" i="1"/>
  <c r="K9036" i="1"/>
  <c r="K7093" i="1"/>
  <c r="K2280" i="1"/>
  <c r="K86" i="1"/>
  <c r="K8341" i="1"/>
  <c r="K1001" i="1"/>
  <c r="K2148" i="1"/>
  <c r="K7947" i="1"/>
  <c r="K4924" i="1"/>
  <c r="K3779" i="1"/>
  <c r="K5006" i="1"/>
  <c r="K6948" i="1"/>
  <c r="K3718" i="1"/>
  <c r="K7196" i="1"/>
  <c r="K2391" i="1"/>
  <c r="K2181" i="1"/>
  <c r="K1865" i="1"/>
  <c r="K439" i="1"/>
  <c r="K9598" i="1"/>
  <c r="K2796" i="1"/>
  <c r="K7039" i="1"/>
  <c r="K3321" i="1"/>
  <c r="K3686" i="1"/>
  <c r="K9788" i="1"/>
  <c r="K802" i="1"/>
  <c r="K6066" i="1"/>
  <c r="K6015" i="1"/>
  <c r="K2991" i="1"/>
  <c r="K725" i="1"/>
  <c r="K9971" i="1"/>
  <c r="K6527" i="1"/>
  <c r="K6707" i="1"/>
  <c r="K6821" i="1"/>
  <c r="K7124" i="1"/>
  <c r="K8545" i="1"/>
  <c r="K1002" i="1"/>
  <c r="K2494" i="1"/>
  <c r="K832" i="1"/>
  <c r="K8095" i="1"/>
  <c r="K4761" i="1"/>
  <c r="K3756" i="1"/>
  <c r="K8986" i="1"/>
  <c r="K8956" i="1"/>
  <c r="K8957" i="1"/>
  <c r="K218" i="1"/>
  <c r="K5367" i="1"/>
  <c r="K292" i="1"/>
  <c r="K8665" i="1"/>
  <c r="K4518" i="1"/>
  <c r="K9972" i="1"/>
  <c r="K7886" i="1"/>
  <c r="K9387" i="1"/>
  <c r="K7197" i="1"/>
  <c r="K5934" i="1"/>
  <c r="K8546" i="1"/>
  <c r="K1208" i="1"/>
  <c r="K7731" i="1"/>
  <c r="K1029" i="1"/>
  <c r="K6496" i="1"/>
  <c r="K8247" i="1"/>
  <c r="K5062" i="1"/>
  <c r="K4348" i="1"/>
  <c r="K7008" i="1"/>
  <c r="K3780" i="1"/>
  <c r="K3585" i="1"/>
  <c r="K2566" i="1"/>
  <c r="K2423" i="1"/>
  <c r="K3617" i="1"/>
  <c r="K4826" i="1"/>
  <c r="K2797" i="1"/>
  <c r="K2182" i="1"/>
  <c r="K2495" i="1"/>
  <c r="K1003" i="1"/>
  <c r="K1373" i="1"/>
  <c r="K6608" i="1"/>
  <c r="K9326" i="1"/>
  <c r="K7230" i="1"/>
  <c r="K7298" i="1"/>
  <c r="K8547" i="1"/>
  <c r="K946" i="1"/>
  <c r="K9388" i="1"/>
  <c r="K6016" i="1"/>
  <c r="K7612" i="1"/>
  <c r="K1078" i="1"/>
  <c r="K8315" i="1"/>
  <c r="K2595" i="1"/>
  <c r="K1579" i="1"/>
  <c r="K7009" i="1"/>
  <c r="K1102" i="1"/>
  <c r="K8279" i="1"/>
  <c r="K884" i="1"/>
  <c r="K7010" i="1"/>
  <c r="K4948" i="1"/>
  <c r="K5748" i="1"/>
  <c r="K4239" i="1"/>
  <c r="K7327" i="1"/>
  <c r="K5658" i="1"/>
  <c r="K6017" i="1"/>
  <c r="K4978" i="1"/>
  <c r="K196" i="1"/>
  <c r="K7839" i="1"/>
  <c r="K7581" i="1"/>
  <c r="K1728" i="1"/>
  <c r="K9599" i="1"/>
  <c r="K2149" i="1"/>
  <c r="K2111" i="1"/>
  <c r="K3023" i="1"/>
  <c r="K8620" i="1"/>
  <c r="K3442" i="1"/>
  <c r="K8342" i="1"/>
  <c r="K4040" i="1"/>
  <c r="K726" i="1"/>
  <c r="K5340" i="1"/>
  <c r="K2567" i="1"/>
  <c r="K2776" i="1"/>
  <c r="K9005" i="1"/>
  <c r="K8064" i="1"/>
  <c r="K6067" i="1"/>
  <c r="K9327" i="1"/>
  <c r="K1894" i="1"/>
  <c r="K4074" i="1"/>
  <c r="K7613" i="1"/>
  <c r="K1953" i="1"/>
  <c r="K4551" i="1"/>
  <c r="K9067" i="1"/>
  <c r="K4260" i="1"/>
  <c r="K1154" i="1"/>
  <c r="K6497" i="1"/>
  <c r="K7702" i="1"/>
  <c r="K7659" i="1"/>
  <c r="K7065" i="1"/>
  <c r="K2660" i="1"/>
  <c r="K8454" i="1"/>
  <c r="K6222" i="1"/>
  <c r="K2150" i="1"/>
  <c r="K9518" i="1"/>
  <c r="K5685" i="1"/>
  <c r="K2112" i="1"/>
  <c r="K166" i="1"/>
  <c r="K9302" i="1"/>
  <c r="K6949" i="1"/>
  <c r="K9817" i="1"/>
  <c r="K773" i="1"/>
  <c r="K3443" i="1"/>
  <c r="K4629" i="1"/>
  <c r="K5686" i="1"/>
  <c r="K9680" i="1"/>
  <c r="K1259" i="1"/>
  <c r="K6498" i="1"/>
  <c r="K31" i="1"/>
  <c r="K1832" i="1"/>
  <c r="K4796" i="1"/>
  <c r="K440" i="1"/>
  <c r="K5171" i="1"/>
  <c r="K8455" i="1"/>
  <c r="K4740" i="1"/>
  <c r="K5687" i="1"/>
  <c r="K8700" i="1"/>
  <c r="K2471" i="1"/>
  <c r="K2083" i="1"/>
  <c r="K8756" i="1"/>
  <c r="K8906" i="1"/>
  <c r="K3719" i="1"/>
  <c r="K2745" i="1"/>
  <c r="K3967" i="1"/>
  <c r="K5225" i="1"/>
  <c r="K2026" i="1"/>
  <c r="K4797" i="1"/>
  <c r="K4391" i="1"/>
  <c r="K1702" i="1"/>
  <c r="K9789" i="1"/>
  <c r="K6900" i="1"/>
  <c r="K8065" i="1"/>
  <c r="K3618" i="1"/>
  <c r="K9448" i="1"/>
  <c r="K9095" i="1"/>
  <c r="K3757" i="1"/>
  <c r="K522" i="1"/>
  <c r="K219" i="1"/>
  <c r="K405" i="1"/>
  <c r="K1954" i="1"/>
  <c r="K7066" i="1"/>
  <c r="K5804" i="1"/>
  <c r="K2908" i="1"/>
  <c r="K1054" i="1"/>
  <c r="K8150" i="1"/>
  <c r="K4367" i="1"/>
  <c r="K2235" i="1"/>
  <c r="K885" i="1"/>
  <c r="K1103" i="1"/>
  <c r="K6872" i="1"/>
  <c r="K4407" i="1"/>
  <c r="K5834" i="1"/>
  <c r="K3243" i="1"/>
  <c r="K9539" i="1"/>
  <c r="K1235" i="1"/>
  <c r="K3586" i="1"/>
  <c r="K2992" i="1"/>
  <c r="K5989" i="1"/>
  <c r="K8907" i="1"/>
  <c r="K2496" i="1"/>
  <c r="K5865" i="1"/>
  <c r="K5599" i="1"/>
  <c r="K4392" i="1"/>
  <c r="K4319" i="1"/>
  <c r="K2845" i="1"/>
  <c r="K2027" i="1"/>
  <c r="K220" i="1"/>
  <c r="K4293" i="1"/>
  <c r="K8484" i="1"/>
  <c r="K8248" i="1"/>
  <c r="K6315" i="1"/>
  <c r="K5084" i="1"/>
  <c r="K8343" i="1"/>
  <c r="K1496" i="1"/>
  <c r="K6434" i="1"/>
  <c r="K855" i="1"/>
  <c r="K5007" i="1"/>
  <c r="K3989" i="1"/>
  <c r="K7917" i="1"/>
  <c r="K5419" i="1"/>
  <c r="K9426" i="1"/>
  <c r="K6282" i="1"/>
  <c r="K6316" i="1"/>
  <c r="K1866" i="1"/>
  <c r="K7169" i="1"/>
  <c r="K7328" i="1"/>
  <c r="K8406" i="1"/>
  <c r="K6192" i="1"/>
  <c r="K8831" i="1"/>
  <c r="K9140" i="1"/>
  <c r="K1545" i="1"/>
  <c r="K247" i="1"/>
  <c r="K8220" i="1"/>
  <c r="K8380" i="1"/>
  <c r="K1030" i="1"/>
  <c r="K9006" i="1"/>
  <c r="K4368" i="1"/>
  <c r="K9766" i="1"/>
  <c r="K3416" i="1"/>
  <c r="K6461" i="1"/>
  <c r="K7582" i="1"/>
  <c r="K2568" i="1"/>
  <c r="K6752" i="1"/>
  <c r="K8958" i="1"/>
  <c r="K9944" i="1"/>
  <c r="K4605" i="1"/>
  <c r="K5866" i="1"/>
  <c r="K9841" i="1"/>
  <c r="K4519" i="1"/>
  <c r="K6731" i="1"/>
  <c r="K8316" i="1"/>
  <c r="K8407" i="1"/>
  <c r="K774" i="1"/>
  <c r="K8510" i="1"/>
  <c r="K8757" i="1"/>
  <c r="K2661" i="1"/>
  <c r="K4664" i="1"/>
  <c r="K3350" i="1"/>
  <c r="K554" i="1"/>
  <c r="K5600" i="1"/>
  <c r="K1797" i="1"/>
  <c r="K2846" i="1"/>
  <c r="K7453" i="1"/>
  <c r="K1867" i="1"/>
  <c r="K7563" i="1"/>
  <c r="K7918" i="1"/>
  <c r="K2847" i="1"/>
  <c r="K7635" i="1"/>
  <c r="K6045" i="1"/>
  <c r="K7267" i="1"/>
  <c r="K6101" i="1"/>
  <c r="K1055" i="1"/>
  <c r="K1678" i="1"/>
  <c r="K6018" i="1"/>
  <c r="K2084" i="1"/>
  <c r="K8096" i="1"/>
  <c r="K9161" i="1"/>
  <c r="K8317" i="1"/>
  <c r="K4798" i="1"/>
  <c r="K523" i="1"/>
  <c r="K5601" i="1"/>
  <c r="K1178" i="1"/>
  <c r="K5198" i="1"/>
  <c r="K8930" i="1"/>
  <c r="K9892" i="1"/>
  <c r="K5199" i="1"/>
  <c r="K1895" i="1"/>
  <c r="K5200" i="1"/>
  <c r="K3293" i="1"/>
  <c r="K9916" i="1"/>
  <c r="K1649" i="1"/>
  <c r="K7783" i="1"/>
  <c r="K9698" i="1"/>
  <c r="K9600" i="1"/>
  <c r="K3056" i="1"/>
  <c r="K9601" i="1"/>
  <c r="K5038" i="1"/>
  <c r="K886" i="1"/>
  <c r="K3720" i="1"/>
  <c r="K7755" i="1"/>
  <c r="K6068" i="1"/>
  <c r="K1524" i="1"/>
  <c r="K6462" i="1"/>
  <c r="K6786" i="1"/>
  <c r="K8433" i="1"/>
  <c r="K4212" i="1"/>
  <c r="K7198" i="1"/>
  <c r="K167" i="1"/>
  <c r="K3687" i="1"/>
  <c r="K3378" i="1"/>
  <c r="K4393" i="1"/>
  <c r="K87" i="1"/>
  <c r="K8758" i="1"/>
  <c r="K1155" i="1"/>
  <c r="K2392" i="1"/>
  <c r="K7948" i="1"/>
  <c r="K524" i="1"/>
  <c r="K5172" i="1"/>
  <c r="K3057" i="1"/>
  <c r="K221" i="1"/>
  <c r="K7802" i="1"/>
  <c r="K1896" i="1"/>
  <c r="K4261" i="1"/>
  <c r="K7094" i="1"/>
  <c r="K2424" i="1"/>
  <c r="K1440" i="1"/>
  <c r="K5008" i="1"/>
  <c r="K271" i="1"/>
  <c r="K6559" i="1"/>
  <c r="K147" i="1"/>
  <c r="K4552" i="1"/>
  <c r="K6753" i="1"/>
  <c r="K803" i="1"/>
  <c r="K1546" i="1"/>
  <c r="K318" i="1"/>
  <c r="K8574" i="1"/>
  <c r="K465" i="1"/>
  <c r="K8666" i="1"/>
  <c r="K5636" i="1"/>
  <c r="K9162" i="1"/>
  <c r="K9121" i="1"/>
  <c r="K701" i="1"/>
  <c r="K8124" i="1"/>
  <c r="K3114" i="1"/>
  <c r="K4294" i="1"/>
  <c r="K3351" i="1"/>
  <c r="K8456" i="1"/>
  <c r="K4665" i="1"/>
  <c r="K7703" i="1"/>
  <c r="K1497" i="1"/>
  <c r="K5911" i="1"/>
  <c r="K4576" i="1"/>
  <c r="K4577" i="1"/>
  <c r="K1932" i="1"/>
  <c r="K2848" i="1"/>
  <c r="K1056" i="1"/>
  <c r="K2260" i="1"/>
  <c r="K9212" i="1"/>
  <c r="K4578" i="1"/>
  <c r="K7170" i="1"/>
  <c r="K61" i="1"/>
  <c r="K7564" i="1"/>
  <c r="K7967" i="1"/>
  <c r="K3619" i="1"/>
  <c r="K2569" i="1"/>
  <c r="K1833" i="1"/>
  <c r="K6223" i="1"/>
  <c r="K3294" i="1"/>
  <c r="K915" i="1"/>
  <c r="K6046" i="1"/>
  <c r="K113" i="1"/>
  <c r="K1933" i="1"/>
  <c r="K3085" i="1"/>
  <c r="K4903" i="1"/>
  <c r="K1104" i="1"/>
  <c r="K1004" i="1"/>
  <c r="K727" i="1"/>
  <c r="K1834" i="1"/>
  <c r="K4168" i="1"/>
  <c r="K2878" i="1"/>
  <c r="K7538" i="1"/>
  <c r="K3352" i="1"/>
  <c r="K3244" i="1"/>
  <c r="K5449" i="1"/>
  <c r="K2113" i="1"/>
  <c r="K9699" i="1"/>
  <c r="K8032" i="1"/>
  <c r="K2114" i="1"/>
  <c r="K1236" i="1"/>
  <c r="K4320" i="1"/>
  <c r="K1729" i="1"/>
  <c r="K5112" i="1"/>
  <c r="K7171" i="1"/>
  <c r="K2236" i="1"/>
  <c r="K8716" i="1"/>
  <c r="K3938" i="1"/>
  <c r="K632" i="1"/>
  <c r="K3758" i="1"/>
  <c r="K3184" i="1"/>
  <c r="K1209" i="1"/>
  <c r="K9731" i="1"/>
  <c r="K2281" i="1"/>
  <c r="K6123" i="1"/>
  <c r="K9068" i="1"/>
  <c r="K3904" i="1"/>
  <c r="K3817" i="1"/>
  <c r="K2183" i="1"/>
  <c r="K7360" i="1"/>
  <c r="K7840" i="1"/>
  <c r="K5602" i="1"/>
  <c r="K8221" i="1"/>
  <c r="K6981" i="1"/>
  <c r="K1475" i="1"/>
  <c r="K9767" i="1"/>
  <c r="K9818" i="1"/>
  <c r="K5138" i="1"/>
  <c r="K8151" i="1"/>
  <c r="K1730" i="1"/>
  <c r="K4666" i="1"/>
  <c r="K4877" i="1"/>
  <c r="K6160" i="1"/>
  <c r="K2151" i="1"/>
  <c r="K8806" i="1"/>
  <c r="K8408" i="1"/>
  <c r="K2152" i="1"/>
  <c r="K4169" i="1"/>
  <c r="K1703" i="1"/>
  <c r="K7583" i="1"/>
  <c r="K8931" i="1"/>
  <c r="K1731" i="1"/>
  <c r="K3503" i="1"/>
  <c r="K1835" i="1"/>
  <c r="K62" i="1"/>
  <c r="K3759" i="1"/>
  <c r="K2935" i="1"/>
  <c r="K5835" i="1"/>
  <c r="K7482" i="1"/>
  <c r="K4762" i="1"/>
  <c r="K2993" i="1"/>
  <c r="K8647" i="1"/>
  <c r="K5039" i="1"/>
  <c r="K2153" i="1"/>
  <c r="K678" i="1"/>
  <c r="K2497" i="1"/>
  <c r="K3086" i="1"/>
  <c r="K8318" i="1"/>
  <c r="K7841" i="1"/>
  <c r="K3818" i="1"/>
  <c r="K197" i="1"/>
  <c r="K4520" i="1"/>
  <c r="K9069" i="1"/>
  <c r="K3214" i="1"/>
  <c r="K9328" i="1"/>
  <c r="K2798" i="1"/>
  <c r="K775" i="1"/>
  <c r="K8319" i="1"/>
  <c r="K2994" i="1"/>
  <c r="K6873" i="1"/>
  <c r="K6224" i="1"/>
  <c r="K8511" i="1"/>
  <c r="K2777" i="1"/>
  <c r="K8344" i="1"/>
  <c r="K5420" i="1"/>
  <c r="K2003" i="1"/>
  <c r="K3990" i="1"/>
  <c r="K5959" i="1"/>
  <c r="K2570" i="1"/>
  <c r="K5509" i="1"/>
  <c r="K8701" i="1"/>
  <c r="K5341" i="1"/>
  <c r="K6410" i="1"/>
  <c r="K3058" i="1"/>
  <c r="K3215" i="1"/>
  <c r="K2995" i="1"/>
  <c r="K8097" i="1"/>
  <c r="K7411" i="1"/>
  <c r="K728" i="1"/>
  <c r="K4041" i="1"/>
  <c r="K9469" i="1"/>
  <c r="K8739" i="1"/>
  <c r="K2314" i="1"/>
  <c r="K9141" i="1"/>
  <c r="K343" i="1"/>
  <c r="K7386" i="1"/>
  <c r="K7067" i="1"/>
  <c r="K9449" i="1"/>
  <c r="K1105" i="1"/>
  <c r="K5368" i="1"/>
  <c r="K8002" i="1"/>
  <c r="K1441" i="1"/>
  <c r="K6918" i="1"/>
  <c r="K8908" i="1"/>
  <c r="K3216" i="1"/>
  <c r="K2596" i="1"/>
  <c r="K7040" i="1"/>
  <c r="K7231" i="1"/>
  <c r="K1764" i="1"/>
  <c r="K2202" i="1"/>
  <c r="K293" i="1"/>
  <c r="K1650" i="1"/>
  <c r="K6365" i="1"/>
  <c r="K8033" i="1"/>
  <c r="K7041" i="1"/>
  <c r="K5603" i="1"/>
  <c r="K1179" i="1"/>
  <c r="K8066" i="1"/>
  <c r="K9917" i="1"/>
  <c r="K633" i="1"/>
  <c r="K4075" i="1"/>
  <c r="K1836" i="1"/>
  <c r="K2531" i="1"/>
  <c r="K9893" i="1"/>
  <c r="K7506" i="1"/>
  <c r="K8152" i="1"/>
  <c r="K2498" i="1"/>
  <c r="K4949" i="1"/>
  <c r="K7299" i="1"/>
  <c r="K3245" i="1"/>
  <c r="K8222" i="1"/>
  <c r="K8667" i="1"/>
  <c r="K9565" i="1"/>
  <c r="K5009" i="1"/>
  <c r="K4170" i="1"/>
  <c r="K9519" i="1"/>
  <c r="K4667" i="1"/>
  <c r="K2315" i="1"/>
  <c r="K2746" i="1"/>
  <c r="K4693" i="1"/>
  <c r="K7584" i="1"/>
  <c r="K8434" i="1"/>
  <c r="K3024" i="1"/>
  <c r="K4579" i="1"/>
  <c r="K4394" i="1"/>
  <c r="K8512" i="1"/>
  <c r="K9630" i="1"/>
  <c r="K5342" i="1"/>
  <c r="K63" i="1"/>
  <c r="K3504" i="1"/>
  <c r="K222" i="1"/>
  <c r="K5659" i="1"/>
  <c r="K9790" i="1"/>
  <c r="K4462" i="1"/>
  <c r="K5960" i="1"/>
  <c r="K2909" i="1"/>
  <c r="K1679" i="1"/>
  <c r="K64" i="1"/>
  <c r="K1374" i="1"/>
  <c r="K8485" i="1"/>
  <c r="K9602" i="1"/>
  <c r="K8717" i="1"/>
  <c r="K3353" i="1"/>
  <c r="K9603" i="1"/>
  <c r="K6708" i="1"/>
  <c r="K9450" i="1"/>
  <c r="K1442" i="1"/>
  <c r="K406" i="1"/>
  <c r="K1330" i="1"/>
  <c r="K7412" i="1"/>
  <c r="K5010" i="1"/>
  <c r="K2085" i="1"/>
  <c r="K2261" i="1"/>
  <c r="K7614" i="1"/>
  <c r="K1354" i="1"/>
  <c r="K3991" i="1"/>
  <c r="K4395" i="1"/>
  <c r="K4007" i="1"/>
  <c r="K9193" i="1"/>
  <c r="K3115" i="1"/>
  <c r="K5307" i="1"/>
  <c r="K653" i="1"/>
  <c r="K2571" i="1"/>
  <c r="K3819" i="1"/>
  <c r="K3820" i="1"/>
  <c r="K6842" i="1"/>
  <c r="K4076" i="1"/>
  <c r="K8987" i="1"/>
  <c r="K3905" i="1"/>
  <c r="K8203" i="1"/>
  <c r="K5226" i="1"/>
  <c r="K7861" i="1"/>
  <c r="K947" i="1"/>
  <c r="K9213" i="1"/>
  <c r="K4295" i="1"/>
  <c r="K776" i="1"/>
  <c r="K7919" i="1"/>
  <c r="K8909" i="1"/>
  <c r="K4008" i="1"/>
  <c r="K6463" i="1"/>
  <c r="K9681" i="1"/>
  <c r="K4077" i="1"/>
  <c r="K8910" i="1"/>
  <c r="K6843" i="1"/>
  <c r="K3653" i="1"/>
  <c r="K5778" i="1"/>
  <c r="K9520" i="1"/>
  <c r="K3025" i="1"/>
  <c r="K9007" i="1"/>
  <c r="K4950" i="1"/>
  <c r="K6919" i="1"/>
  <c r="K3992" i="1"/>
  <c r="K4741" i="1"/>
  <c r="K5510" i="1"/>
  <c r="K5604" i="1"/>
  <c r="K7199" i="1"/>
  <c r="K3620" i="1"/>
  <c r="K9427" i="1"/>
  <c r="K3354" i="1"/>
  <c r="K466" i="1"/>
  <c r="K9700" i="1"/>
  <c r="K4979" i="1"/>
  <c r="K7150" i="1"/>
  <c r="K9389" i="1"/>
  <c r="K9701" i="1"/>
  <c r="K9214" i="1"/>
  <c r="K5369" i="1"/>
  <c r="K1057" i="1"/>
  <c r="K1031" i="1"/>
  <c r="K1355" i="1"/>
  <c r="K9604" i="1"/>
  <c r="K8409" i="1"/>
  <c r="K7660" i="1"/>
  <c r="K3295" i="1"/>
  <c r="K5935" i="1"/>
  <c r="K1079" i="1"/>
  <c r="K8668" i="1"/>
  <c r="K5450" i="1"/>
  <c r="K2086" i="1"/>
  <c r="K2203" i="1"/>
  <c r="K1547" i="1"/>
  <c r="K9390" i="1"/>
  <c r="K5451" i="1"/>
  <c r="K8548" i="1"/>
  <c r="K6874" i="1"/>
  <c r="K4925" i="1"/>
  <c r="K3688" i="1"/>
  <c r="K7862" i="1"/>
  <c r="K2597" i="1"/>
  <c r="K2004" i="1"/>
  <c r="K1977" i="1"/>
  <c r="K3821" i="1"/>
  <c r="K7300" i="1"/>
  <c r="K5343" i="1"/>
  <c r="K4137" i="1"/>
  <c r="K1680" i="1"/>
  <c r="K5452" i="1"/>
  <c r="K5201" i="1"/>
  <c r="K3417" i="1"/>
  <c r="K8180" i="1"/>
  <c r="K1476" i="1"/>
  <c r="K7483" i="1"/>
  <c r="K3138" i="1"/>
  <c r="K6069" i="1"/>
  <c r="K3556" i="1"/>
  <c r="K5805" i="1"/>
  <c r="K2598" i="1"/>
  <c r="K6435" i="1"/>
  <c r="K1798" i="1"/>
  <c r="K1005" i="1"/>
  <c r="K4111" i="1"/>
  <c r="K5897" i="1"/>
  <c r="K3689" i="1"/>
  <c r="K5723" i="1"/>
  <c r="K2695" i="1"/>
  <c r="K9732" i="1"/>
  <c r="K3322" i="1"/>
  <c r="K1282" i="1"/>
  <c r="K5990" i="1"/>
  <c r="K7585" i="1"/>
  <c r="K8807" i="1"/>
  <c r="K8832" i="1"/>
  <c r="K5173" i="1"/>
  <c r="K702" i="1"/>
  <c r="K7968" i="1"/>
  <c r="K8223" i="1"/>
  <c r="K2154" i="1"/>
  <c r="K3587" i="1"/>
  <c r="K4799" i="1"/>
  <c r="K525" i="1"/>
  <c r="K804" i="1"/>
  <c r="K5227" i="1"/>
  <c r="K9250" i="1"/>
  <c r="K9142" i="1"/>
  <c r="K8864" i="1"/>
  <c r="K1799" i="1"/>
  <c r="K5394" i="1"/>
  <c r="K8410" i="1"/>
  <c r="K6124" i="1"/>
  <c r="K7863" i="1"/>
  <c r="K1800" i="1"/>
  <c r="K7756" i="1"/>
  <c r="K5113" i="1"/>
  <c r="K5991" i="1"/>
  <c r="K3217" i="1"/>
  <c r="K5637" i="1"/>
  <c r="K5511" i="1"/>
  <c r="K8249" i="1"/>
  <c r="K9470" i="1"/>
  <c r="K634" i="1"/>
  <c r="K8549" i="1"/>
  <c r="K441" i="1"/>
  <c r="K9163" i="1"/>
  <c r="K605" i="1"/>
  <c r="K4240" i="1"/>
  <c r="K3906" i="1"/>
  <c r="K5085" i="1"/>
  <c r="K5867" i="1"/>
  <c r="K4800" i="1"/>
  <c r="K6464" i="1"/>
  <c r="K7454" i="1"/>
  <c r="K7151" i="1"/>
  <c r="K6499" i="1"/>
  <c r="K8959" i="1"/>
  <c r="K4078" i="1"/>
  <c r="K7969" i="1"/>
  <c r="K6225" i="1"/>
  <c r="K4321" i="1"/>
  <c r="K4042" i="1"/>
  <c r="K1765" i="1"/>
  <c r="K1681" i="1"/>
  <c r="K1006" i="1"/>
  <c r="K7152" i="1"/>
  <c r="K4171" i="1"/>
  <c r="K8911" i="1"/>
  <c r="K9842" i="1"/>
  <c r="K5638" i="1"/>
  <c r="K6411" i="1"/>
  <c r="K3588" i="1"/>
  <c r="K9215" i="1"/>
  <c r="K8457" i="1"/>
  <c r="K4172" i="1"/>
  <c r="K6070" i="1"/>
  <c r="K9303" i="1"/>
  <c r="K5540" i="1"/>
  <c r="K1393" i="1"/>
  <c r="K2639" i="1"/>
  <c r="K2028" i="1"/>
  <c r="K5395" i="1"/>
  <c r="K4241" i="1"/>
  <c r="K6161" i="1"/>
  <c r="K3993" i="1"/>
  <c r="K8250" i="1"/>
  <c r="K5139" i="1"/>
  <c r="K6901" i="1"/>
  <c r="K8669" i="1"/>
  <c r="K4079" i="1"/>
  <c r="K8808" i="1"/>
  <c r="K168" i="1"/>
  <c r="K2365" i="1"/>
  <c r="K4827" i="1"/>
  <c r="K8550" i="1"/>
  <c r="K6125" i="1"/>
  <c r="K9070" i="1"/>
  <c r="K9918" i="1"/>
  <c r="K6787" i="1"/>
  <c r="K9329" i="1"/>
  <c r="K4173" i="1"/>
  <c r="K9733" i="1"/>
  <c r="K6875" i="1"/>
  <c r="K1580" i="1"/>
  <c r="K729" i="1"/>
  <c r="K7437" i="1"/>
  <c r="K7329" i="1"/>
  <c r="K7268" i="1"/>
  <c r="K4828" i="1"/>
  <c r="K9194" i="1"/>
  <c r="K6226" i="1"/>
  <c r="K4498" i="1"/>
  <c r="K2820" i="1"/>
  <c r="K3848" i="1"/>
  <c r="K4878" i="1"/>
  <c r="K9304" i="1"/>
  <c r="K6253" i="1"/>
  <c r="K6582" i="1"/>
  <c r="K4213" i="1"/>
  <c r="K1394" i="1"/>
  <c r="K3272" i="1"/>
  <c r="K3621" i="1"/>
  <c r="K2662" i="1"/>
  <c r="K5936" i="1"/>
  <c r="K2696" i="1"/>
  <c r="K4214" i="1"/>
  <c r="K442" i="1"/>
  <c r="K916" i="1"/>
  <c r="K6583" i="1"/>
  <c r="K7586" i="1"/>
  <c r="K344" i="1"/>
  <c r="K6681" i="1"/>
  <c r="K7387" i="1"/>
  <c r="K3379" i="1"/>
  <c r="K7661" i="1"/>
  <c r="K2618" i="1"/>
  <c r="K5836" i="1"/>
  <c r="K777" i="1"/>
  <c r="K2425" i="1"/>
  <c r="K1682" i="1"/>
  <c r="K3822" i="1"/>
  <c r="K7438" i="1"/>
  <c r="K5868" i="1"/>
  <c r="K7153" i="1"/>
  <c r="K4138" i="1"/>
  <c r="K8702" i="1"/>
  <c r="K8621" i="1"/>
  <c r="K6822" i="1"/>
  <c r="K3622" i="1"/>
  <c r="K6389" i="1"/>
  <c r="K7125" i="1"/>
  <c r="K1766" i="1"/>
  <c r="K3087" i="1"/>
  <c r="K526" i="1"/>
  <c r="K169" i="1"/>
  <c r="K5174" i="1"/>
  <c r="K1007" i="1"/>
  <c r="K7842" i="1"/>
  <c r="K9071" i="1"/>
  <c r="K5344" i="1"/>
  <c r="K3246" i="1"/>
  <c r="K4801" i="1"/>
  <c r="K6102" i="1"/>
  <c r="K6126" i="1"/>
  <c r="K8887" i="1"/>
  <c r="K5370" i="1"/>
  <c r="K345" i="1"/>
  <c r="K6528" i="1"/>
  <c r="K6342" i="1"/>
  <c r="K4980" i="1"/>
  <c r="K2532" i="1"/>
  <c r="K8833" i="1"/>
  <c r="K3116" i="1"/>
  <c r="K4296" i="1"/>
  <c r="K3026" i="1"/>
  <c r="K9521" i="1"/>
  <c r="K6500" i="1"/>
  <c r="K9037" i="1"/>
  <c r="K1156" i="1"/>
  <c r="K7330" i="1"/>
  <c r="K7920" i="1"/>
  <c r="K1683" i="1"/>
  <c r="K8575" i="1"/>
  <c r="K9702" i="1"/>
  <c r="K703" i="1"/>
  <c r="K6019" i="1"/>
  <c r="K1897" i="1"/>
  <c r="K555" i="1"/>
  <c r="K3475" i="1"/>
  <c r="K9919" i="1"/>
  <c r="K5688" i="1"/>
  <c r="K9362" i="1"/>
  <c r="K3247" i="1"/>
  <c r="K8670" i="1"/>
  <c r="K5837" i="1"/>
  <c r="K9038" i="1"/>
  <c r="K2282" i="1"/>
  <c r="K2499" i="1"/>
  <c r="K606" i="1"/>
  <c r="K9471" i="1"/>
  <c r="K7662" i="1"/>
  <c r="K8153" i="1"/>
  <c r="K3218" i="1"/>
  <c r="K1732" i="1"/>
  <c r="K3323" i="1"/>
  <c r="K9819" i="1"/>
  <c r="K4904" i="1"/>
  <c r="K8960" i="1"/>
  <c r="K9973" i="1"/>
  <c r="K2184" i="1"/>
  <c r="K2640" i="1"/>
  <c r="K8204" i="1"/>
  <c r="K3059" i="1"/>
  <c r="K5421" i="1"/>
  <c r="K6788" i="1"/>
  <c r="K9164" i="1"/>
  <c r="K3939" i="1"/>
  <c r="K8224" i="1"/>
  <c r="K114" i="1"/>
  <c r="K5175" i="1"/>
  <c r="K3444" i="1"/>
  <c r="K2996" i="1"/>
  <c r="K3721" i="1"/>
  <c r="K4322" i="1"/>
  <c r="K8551" i="1"/>
  <c r="K4139" i="1"/>
  <c r="K9945" i="1"/>
  <c r="K5724" i="1"/>
  <c r="K8205" i="1"/>
  <c r="K7684" i="1"/>
  <c r="K1395" i="1"/>
  <c r="K7269" i="1"/>
  <c r="K8671" i="1"/>
  <c r="K6501" i="1"/>
  <c r="K7200" i="1"/>
  <c r="K856" i="1"/>
  <c r="K7587" i="1"/>
  <c r="K3994" i="1"/>
  <c r="K8435" i="1"/>
  <c r="K2959" i="1"/>
  <c r="K65" i="1"/>
  <c r="K3760" i="1"/>
  <c r="K4668" i="1"/>
  <c r="K9605" i="1"/>
  <c r="K1624" i="1"/>
  <c r="K5114" i="1"/>
  <c r="K857" i="1"/>
  <c r="K6920" i="1"/>
  <c r="K887" i="1"/>
  <c r="K7704" i="1"/>
  <c r="K2237" i="1"/>
  <c r="K3940" i="1"/>
  <c r="K4926" i="1"/>
  <c r="K4742" i="1"/>
  <c r="K4521" i="1"/>
  <c r="K8648" i="1"/>
  <c r="K8436" i="1"/>
  <c r="K6584" i="1"/>
  <c r="K467" i="1"/>
  <c r="K7663" i="1"/>
  <c r="K5565" i="1"/>
  <c r="K6149" i="1"/>
  <c r="K9920" i="1"/>
  <c r="K948" i="1"/>
  <c r="K3690" i="1"/>
  <c r="K2500" i="1"/>
  <c r="K3557" i="1"/>
  <c r="K272" i="1"/>
  <c r="K9165" i="1"/>
  <c r="K7042" i="1"/>
  <c r="K9072" i="1"/>
  <c r="K1767" i="1"/>
  <c r="K3273" i="1"/>
  <c r="K223" i="1"/>
  <c r="K7803" i="1"/>
  <c r="K4802" i="1"/>
  <c r="K7588" i="1"/>
  <c r="K9330" i="1"/>
  <c r="K2501" i="1"/>
  <c r="K248" i="1"/>
  <c r="K6412" i="1"/>
  <c r="K2960" i="1"/>
  <c r="K4606" i="1"/>
  <c r="K6227" i="1"/>
  <c r="K7705" i="1"/>
  <c r="K5992" i="1"/>
  <c r="K3761" i="1"/>
  <c r="K4927" i="1"/>
  <c r="K6609" i="1"/>
  <c r="K3324" i="1"/>
  <c r="K32" i="1"/>
  <c r="K8458" i="1"/>
  <c r="K4879" i="1"/>
  <c r="K7301" i="1"/>
  <c r="K1498" i="1"/>
  <c r="K1303" i="1"/>
  <c r="K6150" i="1"/>
  <c r="K7589" i="1"/>
  <c r="K2599" i="1"/>
  <c r="K6502" i="1"/>
  <c r="K8513" i="1"/>
  <c r="K8125" i="1"/>
  <c r="K7126" i="1"/>
  <c r="K9522" i="1"/>
  <c r="K7636" i="1"/>
  <c r="K3139" i="1"/>
  <c r="K8381" i="1"/>
  <c r="K2055" i="1"/>
  <c r="K2849" i="1"/>
  <c r="K2641" i="1"/>
  <c r="K2087" i="1"/>
  <c r="K7270" i="1"/>
  <c r="K8459" i="1"/>
  <c r="K4009" i="1"/>
  <c r="K9096" i="1"/>
  <c r="K6682" i="1"/>
  <c r="K4396" i="1"/>
  <c r="K88" i="1"/>
  <c r="K6709" i="1"/>
  <c r="K7970" i="1"/>
  <c r="K9566" i="1"/>
  <c r="K7331" i="1"/>
  <c r="K9974" i="1"/>
  <c r="K3325" i="1"/>
  <c r="K66" i="1"/>
  <c r="K9631" i="1"/>
  <c r="K67" i="1"/>
  <c r="K4880" i="1"/>
  <c r="K7539" i="1"/>
  <c r="K2910" i="1"/>
  <c r="K294" i="1"/>
  <c r="K8576" i="1"/>
  <c r="K115" i="1"/>
  <c r="K9703" i="1"/>
  <c r="K3445" i="1"/>
  <c r="K972" i="1"/>
  <c r="K3380" i="1"/>
  <c r="K9682" i="1"/>
  <c r="K2056" i="1"/>
  <c r="K9946" i="1"/>
  <c r="K9363" i="1"/>
  <c r="K9472" i="1"/>
  <c r="K68" i="1"/>
  <c r="K9975" i="1"/>
  <c r="K9451" i="1"/>
  <c r="K1237" i="1"/>
  <c r="K3623" i="1"/>
  <c r="K7232" i="1"/>
  <c r="K1955" i="1"/>
  <c r="K7095" i="1"/>
  <c r="K6254" i="1"/>
  <c r="K5806" i="1"/>
  <c r="K4463" i="1"/>
  <c r="K2393" i="1"/>
  <c r="K1801" i="1"/>
  <c r="K3418" i="1"/>
  <c r="K7201" i="1"/>
  <c r="K376" i="1"/>
  <c r="K2663" i="1"/>
  <c r="K1704" i="1"/>
  <c r="K4580" i="1"/>
  <c r="K9428" i="1"/>
  <c r="K4720" i="1"/>
  <c r="K89" i="1"/>
  <c r="K730" i="1"/>
  <c r="K6436" i="1"/>
  <c r="K3875" i="1"/>
  <c r="K3296" i="1"/>
  <c r="K491" i="1"/>
  <c r="K8577" i="1"/>
  <c r="K1768" i="1"/>
  <c r="K2850" i="1"/>
  <c r="K6228" i="1"/>
  <c r="K5605" i="1"/>
  <c r="K5063" i="1"/>
  <c r="K6529" i="1"/>
  <c r="K7757" i="1"/>
  <c r="K7068" i="1"/>
  <c r="K4630" i="1"/>
  <c r="K3654" i="1"/>
  <c r="K9364" i="1"/>
  <c r="K1331" i="1"/>
  <c r="K4297" i="1"/>
  <c r="K7388" i="1"/>
  <c r="K858" i="1"/>
  <c r="K1210" i="1"/>
  <c r="K6950" i="1"/>
  <c r="K1651" i="1"/>
  <c r="K1356" i="1"/>
  <c r="K8225" i="1"/>
  <c r="K8888" i="1"/>
  <c r="K9073" i="1"/>
  <c r="K3446" i="1"/>
  <c r="K295" i="1"/>
  <c r="K5140" i="1"/>
  <c r="K2619" i="1"/>
  <c r="K1837" i="1"/>
  <c r="K2572" i="1"/>
  <c r="K7233" i="1"/>
  <c r="K5606" i="1"/>
  <c r="K6876" i="1"/>
  <c r="K6071" i="1"/>
  <c r="K3476" i="1"/>
  <c r="K443" i="1"/>
  <c r="K973" i="1"/>
  <c r="K3722" i="1"/>
  <c r="K1106" i="1"/>
  <c r="K3355" i="1"/>
  <c r="K5228" i="1"/>
  <c r="K1769" i="1"/>
  <c r="K2057" i="1"/>
  <c r="K6634" i="1"/>
  <c r="K4298" i="1"/>
  <c r="K2697" i="1"/>
  <c r="K1802" i="1"/>
  <c r="K635" i="1"/>
  <c r="K6754" i="1"/>
  <c r="K7234" i="1"/>
  <c r="K1157" i="1"/>
  <c r="K5371" i="1"/>
  <c r="K2316" i="1"/>
  <c r="K1058" i="1"/>
  <c r="K9632" i="1"/>
  <c r="K10001" i="1"/>
  <c r="K9391" i="1"/>
  <c r="K2664" i="1"/>
  <c r="K2961" i="1"/>
  <c r="K7011" i="1"/>
  <c r="K2911" i="1"/>
  <c r="K2879" i="1"/>
  <c r="K4854" i="1"/>
  <c r="K8552" i="1"/>
  <c r="K9567" i="1"/>
  <c r="K6127" i="1"/>
  <c r="K2366" i="1"/>
  <c r="K2155" i="1"/>
  <c r="K636" i="1"/>
  <c r="K5422" i="1"/>
  <c r="K468" i="1"/>
  <c r="K1238" i="1"/>
  <c r="K654" i="1"/>
  <c r="K8154" i="1"/>
  <c r="K4631" i="1"/>
  <c r="K8411" i="1"/>
  <c r="K5566" i="1"/>
  <c r="K5480" i="1"/>
  <c r="K3655" i="1"/>
  <c r="K5115" i="1"/>
  <c r="K4522" i="1"/>
  <c r="K9331" i="1"/>
  <c r="K5064" i="1"/>
  <c r="K7012" i="1"/>
  <c r="K3140" i="1"/>
  <c r="K1180" i="1"/>
  <c r="K1525" i="1"/>
  <c r="K5176" i="1"/>
  <c r="K4632" i="1"/>
  <c r="K7921" i="1"/>
  <c r="K9273" i="1"/>
  <c r="K1652" i="1"/>
  <c r="K1604" i="1"/>
  <c r="K4140" i="1"/>
  <c r="K5512" i="1"/>
  <c r="K3941" i="1"/>
  <c r="K2851" i="1"/>
  <c r="K2088" i="1"/>
  <c r="K8889" i="1"/>
  <c r="K3219" i="1"/>
  <c r="K3220" i="1"/>
  <c r="K8834" i="1"/>
  <c r="K5898" i="1"/>
  <c r="K4743" i="1"/>
  <c r="K6128" i="1"/>
  <c r="K1770" i="1"/>
  <c r="K8865" i="1"/>
  <c r="K4763" i="1"/>
  <c r="K7887" i="1"/>
  <c r="K3447" i="1"/>
  <c r="K116" i="1"/>
  <c r="K3448" i="1"/>
  <c r="K5838" i="1"/>
  <c r="K8126" i="1"/>
  <c r="K4905" i="1"/>
  <c r="K1420" i="1"/>
  <c r="K3088" i="1"/>
  <c r="K117" i="1"/>
  <c r="K1733" i="1"/>
  <c r="K7843" i="1"/>
  <c r="K4369" i="1"/>
  <c r="K7302" i="1"/>
  <c r="K2238" i="1"/>
  <c r="K5725" i="1"/>
  <c r="K8067" i="1"/>
  <c r="K3248" i="1"/>
  <c r="K5912" i="1"/>
  <c r="K6585" i="1"/>
  <c r="K3762" i="1"/>
  <c r="K407" i="1"/>
  <c r="K4881" i="1"/>
  <c r="K408" i="1"/>
  <c r="K7202" i="1"/>
  <c r="K3876" i="1"/>
  <c r="K3141" i="1"/>
  <c r="K1956" i="1"/>
  <c r="K6103" i="1"/>
  <c r="K9166" i="1"/>
  <c r="K3558" i="1"/>
  <c r="K2600" i="1"/>
  <c r="K9734" i="1"/>
  <c r="K4299" i="1"/>
  <c r="K9894" i="1"/>
  <c r="K5229" i="1"/>
  <c r="K3523" i="1"/>
  <c r="K7013" i="1"/>
  <c r="K4043" i="1"/>
  <c r="K7413" i="1"/>
  <c r="K3185" i="1"/>
  <c r="K2665" i="1"/>
  <c r="K8600" i="1"/>
  <c r="K7922" i="1"/>
  <c r="K2620" i="1"/>
  <c r="K3524" i="1"/>
  <c r="K346" i="1"/>
  <c r="K4951" i="1"/>
  <c r="K4408" i="1"/>
  <c r="K7303" i="1"/>
  <c r="K7096" i="1"/>
  <c r="K6193" i="1"/>
  <c r="K6635" i="1"/>
  <c r="K4981" i="1"/>
  <c r="K6437" i="1"/>
  <c r="K3249" i="1"/>
  <c r="K2058" i="1"/>
  <c r="K5141" i="1"/>
  <c r="K9495" i="1"/>
  <c r="K9921" i="1"/>
  <c r="K7637" i="1"/>
  <c r="K655" i="1"/>
  <c r="K9122" i="1"/>
  <c r="K1283" i="1"/>
  <c r="K2394" i="1"/>
  <c r="K2799" i="1"/>
  <c r="K3849" i="1"/>
  <c r="K249" i="1"/>
  <c r="K748" i="1"/>
  <c r="K9008" i="1"/>
  <c r="K9251" i="1"/>
  <c r="K2621" i="1"/>
  <c r="K9123" i="1"/>
  <c r="K9568" i="1"/>
  <c r="K148" i="1"/>
  <c r="K1978" i="1"/>
  <c r="K319" i="1"/>
  <c r="K4215" i="1"/>
  <c r="K6789" i="1"/>
  <c r="K2912" i="1"/>
  <c r="K9392" i="1"/>
  <c r="K1838" i="1"/>
  <c r="K8251" i="1"/>
  <c r="K1705" i="1"/>
  <c r="K7540" i="1"/>
  <c r="K8622" i="1"/>
  <c r="K1979" i="1"/>
  <c r="K7455" i="1"/>
  <c r="K2239" i="1"/>
  <c r="K1181" i="1"/>
  <c r="K7638" i="1"/>
  <c r="K6530" i="1"/>
  <c r="K7439" i="1"/>
  <c r="K749" i="1"/>
  <c r="K2936" i="1"/>
  <c r="K2089" i="1"/>
  <c r="K3968" i="1"/>
  <c r="K2317" i="1"/>
  <c r="K1499" i="1"/>
  <c r="K6586" i="1"/>
  <c r="K8672" i="1"/>
  <c r="K8345" i="1"/>
  <c r="K1375" i="1"/>
  <c r="K4409" i="1"/>
  <c r="K5453" i="1"/>
  <c r="K3907" i="1"/>
  <c r="K917" i="1"/>
  <c r="K2997" i="1"/>
  <c r="K3027" i="1"/>
  <c r="K3525" i="1"/>
  <c r="K1957" i="1"/>
  <c r="K149" i="1"/>
  <c r="K2533" i="1"/>
  <c r="K8346" i="1"/>
  <c r="K5660" i="1"/>
  <c r="K2998" i="1"/>
  <c r="K9735" i="1"/>
  <c r="K1443" i="1"/>
  <c r="K5807" i="1"/>
  <c r="K8155" i="1"/>
  <c r="K750" i="1"/>
  <c r="K2534" i="1"/>
  <c r="K6465" i="1"/>
  <c r="K1500" i="1"/>
  <c r="K8003" i="1"/>
  <c r="K3419" i="1"/>
  <c r="K9606" i="1"/>
  <c r="K9473" i="1"/>
  <c r="K9976" i="1"/>
  <c r="K6466" i="1"/>
  <c r="K3850" i="1"/>
  <c r="K704" i="1"/>
  <c r="K9496" i="1"/>
  <c r="K3060" i="1"/>
  <c r="K3877" i="1"/>
  <c r="K5869" i="1"/>
  <c r="K7097" i="1"/>
  <c r="K69" i="1"/>
  <c r="K5567" i="1"/>
  <c r="K1734" i="1"/>
  <c r="K2642" i="1"/>
  <c r="K320" i="1"/>
  <c r="K6710" i="1"/>
  <c r="K3942" i="1"/>
  <c r="K7784" i="1"/>
  <c r="K5870" i="1"/>
  <c r="K9866" i="1"/>
  <c r="K4442" i="1"/>
  <c r="K5177" i="1"/>
  <c r="K4112" i="1"/>
  <c r="K2342" i="1"/>
  <c r="K2535" i="1"/>
  <c r="K2029" i="1"/>
  <c r="K7069" i="1"/>
  <c r="K3823" i="1"/>
  <c r="K4633" i="1"/>
  <c r="K5871" i="1"/>
  <c r="K5749" i="1"/>
  <c r="K7414" i="1"/>
  <c r="K2880" i="1"/>
  <c r="K8320" i="1"/>
  <c r="K4300" i="1"/>
  <c r="K8783" i="1"/>
  <c r="K296" i="1"/>
  <c r="K6902" i="1"/>
  <c r="K3221" i="1"/>
  <c r="K3297" i="1"/>
  <c r="K9820" i="1"/>
  <c r="K5937" i="1"/>
  <c r="K9393" i="1"/>
  <c r="K1421" i="1"/>
  <c r="K1211" i="1"/>
  <c r="K4174" i="1"/>
  <c r="K2115" i="1"/>
  <c r="K8988" i="1"/>
  <c r="K347" i="1"/>
  <c r="K4744" i="1"/>
  <c r="K6229" i="1"/>
  <c r="K8809" i="1"/>
  <c r="K5607" i="1"/>
  <c r="K6255" i="1"/>
  <c r="K2367" i="1"/>
  <c r="K5689" i="1"/>
  <c r="K974" i="1"/>
  <c r="K3274" i="1"/>
  <c r="K1653" i="1"/>
  <c r="K8460" i="1"/>
  <c r="K3723" i="1"/>
  <c r="K2502" i="1"/>
  <c r="K348" i="1"/>
  <c r="K3142" i="1"/>
  <c r="K585" i="1"/>
  <c r="K9305" i="1"/>
  <c r="K1605" i="1"/>
  <c r="K3028" i="1"/>
  <c r="K3089" i="1"/>
  <c r="K9274" i="1"/>
  <c r="K1684" i="1"/>
  <c r="K6390" i="1"/>
  <c r="K4010" i="1"/>
  <c r="K9252" i="1"/>
  <c r="K9275" i="1"/>
  <c r="K2343" i="1"/>
  <c r="K6732" i="1"/>
  <c r="K4499" i="1"/>
  <c r="K3851" i="1"/>
  <c r="K9306" i="1"/>
  <c r="K7664" i="1"/>
  <c r="K5808" i="1"/>
  <c r="K1444" i="1"/>
  <c r="K6256" i="1"/>
  <c r="K7271" i="1"/>
  <c r="K4349" i="1"/>
  <c r="K9276" i="1"/>
  <c r="K6104" i="1"/>
  <c r="K2962" i="1"/>
  <c r="K8866" i="1"/>
  <c r="K6982" i="1"/>
  <c r="K8098" i="1"/>
  <c r="K6317" i="1"/>
  <c r="K8252" i="1"/>
  <c r="K9947" i="1"/>
  <c r="K6467" i="1"/>
  <c r="K4464" i="1"/>
  <c r="K9074" i="1"/>
  <c r="K5116" i="1"/>
  <c r="K4952" i="1"/>
  <c r="K9736" i="1"/>
  <c r="K2698" i="1"/>
  <c r="K9895" i="1"/>
  <c r="K1212" i="1"/>
  <c r="K5202" i="1"/>
  <c r="K6951" i="1"/>
  <c r="K6020" i="1"/>
  <c r="K4301" i="1"/>
  <c r="K9216" i="1"/>
  <c r="K6438" i="1"/>
  <c r="K3908" i="1"/>
  <c r="K170" i="1"/>
  <c r="K5230" i="1"/>
  <c r="K1376" i="1"/>
  <c r="K3656" i="1"/>
  <c r="K3969" i="1"/>
  <c r="K7043" i="1"/>
  <c r="K444" i="1"/>
  <c r="K2747" i="1"/>
  <c r="K1606" i="1"/>
  <c r="K8514" i="1"/>
  <c r="K1377" i="1"/>
  <c r="K2800" i="1"/>
  <c r="K2090" i="1"/>
  <c r="K2999" i="1"/>
  <c r="K6283" i="1"/>
  <c r="K9569" i="1"/>
  <c r="K445" i="1"/>
  <c r="K6531" i="1"/>
  <c r="K2059" i="1"/>
  <c r="K778" i="1"/>
  <c r="K7665" i="1"/>
  <c r="K8623" i="1"/>
  <c r="K5372" i="1"/>
  <c r="K3724" i="1"/>
  <c r="K1107" i="1"/>
  <c r="K1239" i="1"/>
  <c r="K6877" i="1"/>
  <c r="K6683" i="1"/>
  <c r="K1132" i="1"/>
  <c r="K5661" i="1"/>
  <c r="K3526" i="1"/>
  <c r="K8156" i="1"/>
  <c r="K5231" i="1"/>
  <c r="K2060" i="1"/>
  <c r="K8810" i="1"/>
  <c r="K4370" i="1"/>
  <c r="K5541" i="1"/>
  <c r="K4011" i="1"/>
  <c r="K9768" i="1"/>
  <c r="K8673" i="1"/>
  <c r="K6983" i="1"/>
  <c r="K4080" i="1"/>
  <c r="K4803" i="1"/>
  <c r="K1332" i="1"/>
  <c r="K8437" i="1"/>
  <c r="K6921" i="1"/>
  <c r="K5086" i="1"/>
  <c r="K9656" i="1"/>
  <c r="K2156" i="1"/>
  <c r="K1706" i="1"/>
  <c r="K8412" i="1"/>
  <c r="K7507" i="1"/>
  <c r="K7361" i="1"/>
  <c r="K5308" i="1"/>
  <c r="K1357" i="1"/>
  <c r="K8157" i="1"/>
  <c r="K349" i="1"/>
  <c r="K4141" i="1"/>
  <c r="K4982" i="1"/>
  <c r="K6790" i="1"/>
  <c r="K8932" i="1"/>
  <c r="K4745" i="1"/>
  <c r="K5203" i="1"/>
  <c r="K4142" i="1"/>
  <c r="K7415" i="1"/>
  <c r="K5872" i="1"/>
  <c r="K5750" i="1"/>
  <c r="K4855" i="1"/>
  <c r="K6636" i="1"/>
  <c r="K9332" i="1"/>
  <c r="K90" i="1"/>
  <c r="K9704" i="1"/>
  <c r="K5396" i="1"/>
  <c r="K1080" i="1"/>
  <c r="K7864" i="1"/>
  <c r="K731" i="1"/>
  <c r="K4262" i="1"/>
  <c r="K9705" i="1"/>
  <c r="K7362" i="1"/>
  <c r="K9607" i="1"/>
  <c r="K2601" i="1"/>
  <c r="K2602" i="1"/>
  <c r="K8867" i="1"/>
  <c r="K3909" i="1"/>
  <c r="K6105" i="1"/>
  <c r="K3477" i="1"/>
  <c r="K6318" i="1"/>
  <c r="K2573" i="1"/>
  <c r="K8649" i="1"/>
  <c r="K5961" i="1"/>
  <c r="K5232" i="1"/>
  <c r="K2426" i="1"/>
  <c r="K8226" i="1"/>
  <c r="K150" i="1"/>
  <c r="K3624" i="1"/>
  <c r="K637" i="1"/>
  <c r="K4081" i="1"/>
  <c r="K607" i="1"/>
  <c r="K5690" i="1"/>
  <c r="K8933" i="1"/>
  <c r="K4764" i="1"/>
  <c r="K5993" i="1"/>
  <c r="K4175" i="1"/>
  <c r="K7971" i="1"/>
  <c r="K4465" i="1"/>
  <c r="K8347" i="1"/>
  <c r="K7484" i="1"/>
  <c r="K8004" i="1"/>
  <c r="K5481" i="1"/>
  <c r="K3657" i="1"/>
  <c r="K5423" i="1"/>
  <c r="K3691" i="1"/>
  <c r="K5065" i="1"/>
  <c r="K3852" i="1"/>
  <c r="K118" i="1"/>
  <c r="K2503" i="1"/>
  <c r="K7304" i="1"/>
  <c r="K7508" i="1"/>
  <c r="K527" i="1"/>
  <c r="K6284" i="1"/>
  <c r="K3381" i="1"/>
  <c r="K4176" i="1"/>
  <c r="K6791" i="1"/>
  <c r="K1958" i="1"/>
  <c r="K8005" i="1"/>
  <c r="K9167" i="1"/>
  <c r="K6503" i="1"/>
  <c r="K9143" i="1"/>
  <c r="K5482" i="1"/>
  <c r="K7098" i="1"/>
  <c r="K8181" i="1"/>
  <c r="K9365" i="1"/>
  <c r="K9791" i="1"/>
  <c r="K5639" i="1"/>
  <c r="K2622" i="1"/>
  <c r="K5040" i="1"/>
  <c r="K4634" i="1"/>
  <c r="K528" i="1"/>
  <c r="K409" i="1"/>
  <c r="K9039" i="1"/>
  <c r="K3029" i="1"/>
  <c r="K8553" i="1"/>
  <c r="K1396" i="1"/>
  <c r="K8127" i="1"/>
  <c r="K198" i="1"/>
  <c r="K8759" i="1"/>
  <c r="K1445" i="1"/>
  <c r="K6072" i="1"/>
  <c r="K7509" i="1"/>
  <c r="K6984" i="1"/>
  <c r="K586" i="1"/>
  <c r="K6343" i="1"/>
  <c r="K2778" i="1"/>
  <c r="K4882" i="1"/>
  <c r="K5542" i="1"/>
  <c r="K6504" i="1"/>
  <c r="K1771" i="1"/>
  <c r="K918" i="1"/>
  <c r="K7639" i="1"/>
  <c r="K8486" i="1"/>
  <c r="K1548" i="1"/>
  <c r="K8034" i="1"/>
  <c r="K6733" i="1"/>
  <c r="K6106" i="1"/>
  <c r="K8890" i="1"/>
  <c r="K4906" i="1"/>
  <c r="K2061" i="1"/>
  <c r="K3781" i="1"/>
  <c r="K8461" i="1"/>
  <c r="K2472" i="1"/>
  <c r="K3878" i="1"/>
  <c r="K8811" i="1"/>
  <c r="K6637" i="1"/>
  <c r="K9769" i="1"/>
  <c r="K6285" i="1"/>
  <c r="K6922" i="1"/>
  <c r="K6684" i="1"/>
  <c r="K6792" i="1"/>
  <c r="K5373" i="1"/>
  <c r="K2427" i="1"/>
  <c r="K2091" i="1"/>
  <c r="K9195" i="1"/>
  <c r="K377" i="1"/>
  <c r="K151" i="1"/>
  <c r="K8784" i="1"/>
  <c r="K6151" i="1"/>
  <c r="K9977" i="1"/>
  <c r="K6878" i="1"/>
  <c r="K1213" i="1"/>
  <c r="K4177" i="1"/>
  <c r="K4044" i="1"/>
  <c r="K4143" i="1"/>
  <c r="K1772" i="1"/>
  <c r="K8515" i="1"/>
  <c r="K1625" i="1"/>
  <c r="K5691" i="1"/>
  <c r="K7440" i="1"/>
  <c r="K7456" i="1"/>
  <c r="K6230" i="1"/>
  <c r="K6021" i="1"/>
  <c r="K7014" i="1"/>
  <c r="K6257" i="1"/>
  <c r="K919" i="1"/>
  <c r="K859" i="1"/>
  <c r="K2801" i="1"/>
  <c r="K4523" i="1"/>
  <c r="K7235" i="1"/>
  <c r="K6844" i="1"/>
  <c r="K3589" i="1"/>
  <c r="K9307" i="1"/>
  <c r="K6258" i="1"/>
  <c r="K1378" i="1"/>
  <c r="K9394" i="1"/>
  <c r="K1059" i="1"/>
  <c r="K9474" i="1"/>
  <c r="K8718" i="1"/>
  <c r="K7590" i="1"/>
  <c r="K7732" i="1"/>
  <c r="K378" i="1"/>
  <c r="K6952" i="1"/>
  <c r="K9253" i="1"/>
  <c r="K7015" i="1"/>
  <c r="K3382" i="1"/>
  <c r="K33" i="1"/>
  <c r="K2802" i="1"/>
  <c r="K5839" i="1"/>
  <c r="K5899" i="1"/>
  <c r="K3326" i="1"/>
  <c r="K3143" i="1"/>
  <c r="K5994" i="1"/>
  <c r="K7332" i="1"/>
  <c r="K9097" i="1"/>
  <c r="K5779" i="1"/>
  <c r="K4178" i="1"/>
  <c r="K2963" i="1"/>
  <c r="K3625" i="1"/>
  <c r="K4500" i="1"/>
  <c r="K6022" i="1"/>
  <c r="K3061" i="1"/>
  <c r="K8413" i="1"/>
  <c r="K3910" i="1"/>
  <c r="K5662" i="1"/>
  <c r="K224" i="1"/>
  <c r="K8414" i="1"/>
  <c r="K2395" i="1"/>
  <c r="K8321" i="1"/>
  <c r="K7706" i="1"/>
  <c r="K9843" i="1"/>
  <c r="K3250" i="1"/>
  <c r="K2574" i="1"/>
  <c r="K8578" i="1"/>
  <c r="K9978" i="1"/>
  <c r="K3186" i="1"/>
  <c r="K1182" i="1"/>
  <c r="K469" i="1"/>
  <c r="K751" i="1"/>
  <c r="K6903" i="1"/>
  <c r="K5726" i="1"/>
  <c r="K8601" i="1"/>
  <c r="K5087" i="1"/>
  <c r="K920" i="1"/>
  <c r="K6107" i="1"/>
  <c r="K638" i="1"/>
  <c r="K7457" i="1"/>
  <c r="K2504" i="1"/>
  <c r="K2666" i="1"/>
  <c r="K5345" i="1"/>
  <c r="K752" i="1"/>
  <c r="K732" i="1"/>
  <c r="K6391" i="1"/>
  <c r="J732" i="1"/>
  <c r="J4323" i="1"/>
  <c r="J6823" i="1"/>
  <c r="J7923" i="1"/>
  <c r="J7272" i="1"/>
  <c r="J9395" i="1"/>
  <c r="J7458" i="1"/>
  <c r="J4144" i="1"/>
  <c r="J2881" i="1"/>
  <c r="J8182" i="1"/>
  <c r="J4804" i="1"/>
  <c r="J1549" i="1"/>
  <c r="J2937" i="1"/>
  <c r="J2721" i="1"/>
  <c r="J321" i="1"/>
  <c r="J9770" i="1"/>
  <c r="J2882" i="1"/>
  <c r="J6845" i="1"/>
  <c r="J1133" i="1"/>
  <c r="J8812" i="1"/>
  <c r="J5995" i="1"/>
  <c r="J5809" i="1"/>
  <c r="J4216" i="1"/>
  <c r="J8280" i="1"/>
  <c r="J3879" i="1"/>
  <c r="J7459" i="1"/>
  <c r="J1626" i="1"/>
  <c r="J8674" i="1"/>
  <c r="J7888" i="1"/>
  <c r="J8415" i="1"/>
  <c r="J7804" i="1"/>
  <c r="J3383" i="1"/>
  <c r="J6923" i="1"/>
  <c r="J3626" i="1"/>
  <c r="J7805" i="1"/>
  <c r="J4524" i="1"/>
  <c r="J9540" i="1"/>
  <c r="J3478" i="1"/>
  <c r="J1397" i="1"/>
  <c r="J8348" i="1"/>
  <c r="J2" i="1"/>
  <c r="J2913" i="1"/>
  <c r="J3449" i="1"/>
  <c r="J4045" i="1"/>
  <c r="J4635" i="1"/>
  <c r="J3590" i="1"/>
  <c r="J6985" i="1"/>
  <c r="J9308" i="1"/>
  <c r="J5346" i="1"/>
  <c r="J5142" i="1"/>
  <c r="J8989" i="1"/>
  <c r="J7510" i="1"/>
  <c r="J1868" i="1"/>
  <c r="J3384" i="1"/>
  <c r="J656" i="1"/>
  <c r="J9217" i="1"/>
  <c r="J753" i="1"/>
  <c r="J3880" i="1"/>
  <c r="J1240" i="1"/>
  <c r="J9333" i="1"/>
  <c r="J6560" i="1"/>
  <c r="J7591" i="1"/>
  <c r="J7305" i="1"/>
  <c r="J5011" i="1"/>
  <c r="J8281" i="1"/>
  <c r="J2748" i="1"/>
  <c r="J3824" i="1"/>
  <c r="J4179" i="1"/>
  <c r="J5873" i="1"/>
  <c r="J3658" i="1"/>
  <c r="J5178" i="1"/>
  <c r="J3450" i="1"/>
  <c r="J6286" i="1"/>
  <c r="J2473" i="1"/>
  <c r="J6846" i="1"/>
  <c r="J5374" i="1"/>
  <c r="J805" i="1"/>
  <c r="J4829" i="1"/>
  <c r="J5088" i="1"/>
  <c r="J6685" i="1"/>
  <c r="J3090" i="1"/>
  <c r="J3627" i="1"/>
  <c r="J2667" i="1"/>
  <c r="J3725" i="1"/>
  <c r="J3628" i="1"/>
  <c r="J9277" i="1"/>
  <c r="J6953" i="1"/>
  <c r="J1032" i="1"/>
  <c r="J3911" i="1"/>
  <c r="J6468" i="1"/>
  <c r="J2157" i="1"/>
  <c r="J3591" i="1"/>
  <c r="J3763" i="1"/>
  <c r="J2283" i="1"/>
  <c r="J7511" i="1"/>
  <c r="J4217" i="1"/>
  <c r="J8322" i="1"/>
  <c r="J1060" i="1"/>
  <c r="J7685" i="1"/>
  <c r="J4581" i="1"/>
  <c r="J1654" i="1"/>
  <c r="J9523" i="1"/>
  <c r="J6366" i="1"/>
  <c r="J1898" i="1"/>
  <c r="J7172" i="1"/>
  <c r="J7070" i="1"/>
  <c r="J9633" i="1"/>
  <c r="J8868" i="1"/>
  <c r="J3000" i="1"/>
  <c r="J7273" i="1"/>
  <c r="J9792" i="1"/>
  <c r="J5117" i="1"/>
  <c r="J3385" i="1"/>
  <c r="J3451" i="1"/>
  <c r="J1260" i="1"/>
  <c r="J3692" i="1"/>
  <c r="J6793" i="1"/>
  <c r="J529" i="1"/>
  <c r="J273" i="1"/>
  <c r="J8006" i="1"/>
  <c r="J9366" i="1"/>
  <c r="J8785" i="1"/>
  <c r="J5751" i="1"/>
  <c r="J2030" i="1"/>
  <c r="J6610" i="1"/>
  <c r="J1735" i="1"/>
  <c r="J8183" i="1"/>
  <c r="J7333" i="1"/>
  <c r="J8099" i="1"/>
  <c r="J8650" i="1"/>
  <c r="J6047" i="1"/>
  <c r="J1959" i="1"/>
  <c r="J7924" i="1"/>
  <c r="J6924" i="1"/>
  <c r="J2158" i="1"/>
  <c r="J3" i="1"/>
  <c r="J3782" i="1"/>
  <c r="J6048" i="1"/>
  <c r="J6954" i="1"/>
  <c r="J2938" i="1"/>
  <c r="J9218" i="1"/>
  <c r="J6287" i="1"/>
  <c r="J5424" i="1"/>
  <c r="J8516" i="1"/>
  <c r="J1446" i="1"/>
  <c r="J2368" i="1"/>
  <c r="J8416" i="1"/>
  <c r="J2092" i="1"/>
  <c r="J2396" i="1"/>
  <c r="J7127" i="1"/>
  <c r="J9040" i="1"/>
  <c r="J8554" i="1"/>
  <c r="J6288" i="1"/>
  <c r="J8487" i="1"/>
  <c r="J8555" i="1"/>
  <c r="J3825" i="1"/>
  <c r="J6638" i="1"/>
  <c r="J1214" i="1"/>
  <c r="J3912" i="1"/>
  <c r="J2062" i="1"/>
  <c r="J1061" i="1"/>
  <c r="J4046" i="1"/>
  <c r="J2284" i="1"/>
  <c r="J9075" i="1"/>
  <c r="J9896" i="1"/>
  <c r="J225" i="1"/>
  <c r="J4669" i="1"/>
  <c r="J2285" i="1"/>
  <c r="J4397" i="1"/>
  <c r="J9867" i="1"/>
  <c r="J975" i="1"/>
  <c r="J9948" i="1"/>
  <c r="J4607" i="1"/>
  <c r="J3298" i="1"/>
  <c r="J6505" i="1"/>
  <c r="J3527" i="1"/>
  <c r="J7363" i="1"/>
  <c r="J5962" i="1"/>
  <c r="J9219" i="1"/>
  <c r="J2397" i="1"/>
  <c r="J9922" i="1"/>
  <c r="J6561" i="1"/>
  <c r="J8068" i="1"/>
  <c r="J6367" i="1"/>
  <c r="J7389" i="1"/>
  <c r="J1158" i="1"/>
  <c r="J8488" i="1"/>
  <c r="J2779" i="1"/>
  <c r="J9541" i="1"/>
  <c r="J9452" i="1"/>
  <c r="J6532" i="1"/>
  <c r="J274" i="1"/>
  <c r="J1869" i="1"/>
  <c r="J5840" i="1"/>
  <c r="J5454" i="1"/>
  <c r="J6755" i="1"/>
  <c r="J833" i="1"/>
  <c r="J7128" i="1"/>
  <c r="J4953" i="1"/>
  <c r="J5938" i="1"/>
  <c r="J834" i="1"/>
  <c r="J5118" i="1"/>
  <c r="J9821" i="1"/>
  <c r="J9844" i="1"/>
  <c r="J199" i="1"/>
  <c r="J2159" i="1"/>
  <c r="J8158" i="1"/>
  <c r="J7512" i="1"/>
  <c r="J5663" i="1"/>
  <c r="J2286" i="1"/>
  <c r="J1581" i="1"/>
  <c r="J5963" i="1"/>
  <c r="J6955" i="1"/>
  <c r="J8675" i="1"/>
  <c r="J556" i="1"/>
  <c r="J1899" i="1"/>
  <c r="J9124" i="1"/>
  <c r="J7071" i="1"/>
  <c r="J4805" i="1"/>
  <c r="J9524" i="1"/>
  <c r="J1900" i="1"/>
  <c r="J3970" i="1"/>
  <c r="J2005" i="1"/>
  <c r="J4047" i="1"/>
  <c r="J4765" i="1"/>
  <c r="J7565" i="1"/>
  <c r="J2063" i="1"/>
  <c r="J4466" i="1"/>
  <c r="J8462" i="1"/>
  <c r="J4" i="1"/>
  <c r="J4954" i="1"/>
  <c r="J6711" i="1"/>
  <c r="J8891" i="1"/>
  <c r="J34" i="1"/>
  <c r="J1627" i="1"/>
  <c r="J470" i="1"/>
  <c r="J226" i="1"/>
  <c r="J7334" i="1"/>
  <c r="J6533" i="1"/>
  <c r="J4582" i="1"/>
  <c r="J3826" i="1"/>
  <c r="J3995" i="1"/>
  <c r="J6587" i="1"/>
  <c r="J4082" i="1"/>
  <c r="J2447" i="1"/>
  <c r="J3528" i="1"/>
  <c r="J7236" i="1"/>
  <c r="J2575" i="1"/>
  <c r="J3144" i="1"/>
  <c r="J1304" i="1"/>
  <c r="J1707" i="1"/>
  <c r="J1960" i="1"/>
  <c r="J9429" i="1"/>
  <c r="J6956" i="1"/>
  <c r="J3187" i="1"/>
  <c r="J5119" i="1"/>
  <c r="J7129" i="1"/>
  <c r="J7416" i="1"/>
  <c r="J5513" i="1"/>
  <c r="J5120" i="1"/>
  <c r="J2262" i="1"/>
  <c r="J6162" i="1"/>
  <c r="J2369" i="1"/>
  <c r="J9334" i="1"/>
  <c r="J9335" i="1"/>
  <c r="J5780" i="1"/>
  <c r="J2749" i="1"/>
  <c r="J5204" i="1"/>
  <c r="J3145" i="1"/>
  <c r="J7889" i="1"/>
  <c r="J3971" i="1"/>
  <c r="J7925" i="1"/>
  <c r="J8282" i="1"/>
  <c r="J4746" i="1"/>
  <c r="J6163" i="1"/>
  <c r="J4371" i="1"/>
  <c r="J4467" i="1"/>
  <c r="J35" i="1"/>
  <c r="J4856" i="1"/>
  <c r="J5143" i="1"/>
  <c r="J91" i="1"/>
  <c r="J587" i="1"/>
  <c r="J6259" i="1"/>
  <c r="J835" i="1"/>
  <c r="J5514" i="1"/>
  <c r="J8651" i="1"/>
  <c r="J3996" i="1"/>
  <c r="J1685" i="1"/>
  <c r="J8517" i="1"/>
  <c r="J350" i="1"/>
  <c r="J1215" i="1"/>
  <c r="J6469" i="1"/>
  <c r="J1134" i="1"/>
  <c r="J1183" i="1"/>
  <c r="J5066" i="1"/>
  <c r="J5727" i="1"/>
  <c r="J1398" i="1"/>
  <c r="J2344" i="1"/>
  <c r="J6194" i="1"/>
  <c r="J3386" i="1"/>
  <c r="J6986" i="1"/>
  <c r="J4048" i="1"/>
  <c r="J7130" i="1"/>
  <c r="J7758" i="1"/>
  <c r="J92" i="1"/>
  <c r="J6712" i="1"/>
  <c r="J8069" i="1"/>
  <c r="J9737" i="1"/>
  <c r="J9570" i="1"/>
  <c r="J8349" i="1"/>
  <c r="J2722" i="1"/>
  <c r="J1582" i="1"/>
  <c r="J7237" i="1"/>
  <c r="J5397" i="1"/>
  <c r="J4525" i="1"/>
  <c r="J2398" i="1"/>
  <c r="J5121" i="1"/>
  <c r="J7686" i="1"/>
  <c r="J2668" i="1"/>
  <c r="J2883" i="1"/>
  <c r="J9144" i="1"/>
  <c r="J5874" i="1"/>
  <c r="J7203" i="1"/>
  <c r="J7274" i="1"/>
  <c r="J6413" i="1"/>
  <c r="J5483" i="1"/>
  <c r="J5810" i="1"/>
  <c r="J5455" i="1"/>
  <c r="J9309" i="1"/>
  <c r="J3091" i="1"/>
  <c r="J679" i="1"/>
  <c r="J4263" i="1"/>
  <c r="J4928" i="1"/>
  <c r="J2448" i="1"/>
  <c r="J3726" i="1"/>
  <c r="J7972" i="1"/>
  <c r="J9367" i="1"/>
  <c r="J5900" i="1"/>
  <c r="J3881" i="1"/>
  <c r="J7131" i="1"/>
  <c r="J4410" i="1"/>
  <c r="J8740" i="1"/>
  <c r="J5179" i="1"/>
  <c r="J446" i="1"/>
  <c r="J976" i="1"/>
  <c r="J5841" i="1"/>
  <c r="J152" i="1"/>
  <c r="J4180" i="1"/>
  <c r="J1708" i="1"/>
  <c r="J5752" i="1"/>
  <c r="J3062" i="1"/>
  <c r="J8007" i="1"/>
  <c r="J5041" i="1"/>
  <c r="J4583" i="1"/>
  <c r="J1108" i="1"/>
  <c r="J9608" i="1"/>
  <c r="J3117" i="1"/>
  <c r="J1216" i="1"/>
  <c r="J5233" i="1"/>
  <c r="J2006" i="1"/>
  <c r="J9949" i="1"/>
  <c r="J2428" i="1"/>
  <c r="J2204" i="1"/>
  <c r="J9336" i="1"/>
  <c r="J227" i="1"/>
  <c r="J2884" i="1"/>
  <c r="J1008" i="1"/>
  <c r="J4766" i="1"/>
  <c r="J4012" i="1"/>
  <c r="J9430" i="1"/>
  <c r="J297" i="1"/>
  <c r="J5285" i="1"/>
  <c r="J2821" i="1"/>
  <c r="J5375" i="1"/>
  <c r="J4411" i="1"/>
  <c r="J8159" i="1"/>
  <c r="J1526" i="1"/>
  <c r="J3997" i="1"/>
  <c r="J3853" i="1"/>
  <c r="J2474" i="1"/>
  <c r="J36" i="1"/>
  <c r="J5753" i="1"/>
  <c r="J1501" i="1"/>
  <c r="J3882" i="1"/>
  <c r="J1477" i="1"/>
  <c r="J1358" i="1"/>
  <c r="J2475" i="1"/>
  <c r="J7973" i="1"/>
  <c r="J8990" i="1"/>
  <c r="J2803" i="1"/>
  <c r="J9076" i="1"/>
  <c r="J8786" i="1"/>
  <c r="J7335" i="1"/>
  <c r="J5286" i="1"/>
  <c r="J5728" i="1"/>
  <c r="J2964" i="1"/>
  <c r="J5398" i="1"/>
  <c r="J2852" i="1"/>
  <c r="J657" i="1"/>
  <c r="J4767" i="1"/>
  <c r="J7865" i="1"/>
  <c r="J8961" i="1"/>
  <c r="J1839" i="1"/>
  <c r="J8602" i="1"/>
  <c r="J1159" i="1"/>
  <c r="J9220" i="1"/>
  <c r="J37" i="1"/>
  <c r="J7541" i="1"/>
  <c r="J4883" i="1"/>
  <c r="J7687" i="1"/>
  <c r="J6562" i="1"/>
  <c r="J1655" i="1"/>
  <c r="J2699" i="1"/>
  <c r="J2399" i="1"/>
  <c r="J8869" i="1"/>
  <c r="J1736" i="1"/>
  <c r="J4264" i="1"/>
  <c r="J9571" i="1"/>
  <c r="J5" i="1"/>
  <c r="J3913" i="1"/>
  <c r="J119" i="1"/>
  <c r="J8579" i="1"/>
  <c r="J5484" i="1"/>
  <c r="J9278" i="1"/>
  <c r="J5425" i="1"/>
  <c r="J4302" i="1"/>
  <c r="J4608" i="1"/>
  <c r="J6563" i="1"/>
  <c r="J120" i="1"/>
  <c r="J2370" i="1"/>
  <c r="J8652" i="1"/>
  <c r="J9950" i="1"/>
  <c r="J8760" i="1"/>
  <c r="J5205" i="1"/>
  <c r="J860" i="1"/>
  <c r="J4113" i="1"/>
  <c r="J1709" i="1"/>
  <c r="J8653" i="1"/>
  <c r="J6925" i="1"/>
  <c r="J5399" i="1"/>
  <c r="J1961" i="1"/>
  <c r="J9525" i="1"/>
  <c r="J2536" i="1"/>
  <c r="J7044" i="1"/>
  <c r="J6611" i="1"/>
  <c r="J7016" i="1"/>
  <c r="J8892" i="1"/>
  <c r="J6319" i="1"/>
  <c r="J6713" i="1"/>
  <c r="J5939" i="1"/>
  <c r="J8934" i="1"/>
  <c r="J2965" i="1"/>
  <c r="J2263" i="1"/>
  <c r="J8580" i="1"/>
  <c r="J2700" i="1"/>
  <c r="J5875" i="1"/>
  <c r="J8835" i="1"/>
  <c r="J9098" i="1"/>
  <c r="J3222" i="1"/>
  <c r="J6686" i="1"/>
  <c r="J6129" i="1"/>
  <c r="J6195" i="1"/>
  <c r="J93" i="1"/>
  <c r="J8991" i="1"/>
  <c r="J1962" i="1"/>
  <c r="J7017" i="1"/>
  <c r="J4884" i="1"/>
  <c r="J7238" i="1"/>
  <c r="J3223" i="1"/>
  <c r="J2701" i="1"/>
  <c r="J8417" i="1"/>
  <c r="J1062" i="1"/>
  <c r="J228" i="1"/>
  <c r="J754" i="1"/>
  <c r="J8227" i="1"/>
  <c r="J4636" i="1"/>
  <c r="J8382" i="1"/>
  <c r="J6439" i="1"/>
  <c r="J7640" i="1"/>
  <c r="J5144" i="1"/>
  <c r="J9396" i="1"/>
  <c r="J1583" i="1"/>
  <c r="J4806" i="1"/>
  <c r="J1305" i="1"/>
  <c r="J7306" i="1"/>
  <c r="J9337" i="1"/>
  <c r="J3146" i="1"/>
  <c r="J4218" i="1"/>
  <c r="J3452" i="1"/>
  <c r="J7926" i="1"/>
  <c r="J1241" i="1"/>
  <c r="J1980" i="1"/>
  <c r="J447" i="1"/>
  <c r="J5262" i="1"/>
  <c r="J1901" i="1"/>
  <c r="J8008" i="1"/>
  <c r="J2287" i="1"/>
  <c r="J38" i="1"/>
  <c r="J608" i="1"/>
  <c r="J9009" i="1"/>
  <c r="J4468" i="1"/>
  <c r="J4013" i="1"/>
  <c r="J1803" i="1"/>
  <c r="J8100" i="1"/>
  <c r="J9542" i="1"/>
  <c r="J2371" i="1"/>
  <c r="J5485" i="1"/>
  <c r="J8009" i="1"/>
  <c r="J1399" i="1"/>
  <c r="J1934" i="1"/>
  <c r="J7390" i="1"/>
  <c r="J6824" i="1"/>
  <c r="J9845" i="1"/>
  <c r="J1400" i="1"/>
  <c r="J7974" i="1"/>
  <c r="J4694" i="1"/>
  <c r="J7239" i="1"/>
  <c r="J6506" i="1"/>
  <c r="J4830" i="1"/>
  <c r="J6260" i="1"/>
  <c r="J7154" i="1"/>
  <c r="J2288" i="1"/>
  <c r="J6196" i="1"/>
  <c r="J4219" i="1"/>
  <c r="J9397" i="1"/>
  <c r="J705" i="1"/>
  <c r="J2750" i="1"/>
  <c r="J2289" i="1"/>
  <c r="J5608" i="1"/>
  <c r="J5842" i="1"/>
  <c r="J7641" i="1"/>
  <c r="J888" i="1"/>
  <c r="J3659" i="1"/>
  <c r="J9431" i="1"/>
  <c r="J5568" i="1"/>
  <c r="J2669" i="1"/>
  <c r="J410" i="1"/>
  <c r="J8383" i="1"/>
  <c r="J588" i="1"/>
  <c r="J121" i="1"/>
  <c r="J1478" i="1"/>
  <c r="J1710" i="1"/>
  <c r="J1737" i="1"/>
  <c r="J4049" i="1"/>
  <c r="J8719" i="1"/>
  <c r="J5754" i="1"/>
  <c r="J949" i="1"/>
  <c r="J7045" i="1"/>
  <c r="J7707" i="1"/>
  <c r="J9279" i="1"/>
  <c r="J9793" i="1"/>
  <c r="J7155" i="1"/>
  <c r="J70" i="1"/>
  <c r="J6073" i="1"/>
  <c r="J8035" i="1"/>
  <c r="J4469" i="1"/>
  <c r="J3188" i="1"/>
  <c r="J7759" i="1"/>
  <c r="J6663" i="1"/>
  <c r="J4220" i="1"/>
  <c r="J5515" i="1"/>
  <c r="J3118" i="1"/>
  <c r="J4412" i="1"/>
  <c r="J3030" i="1"/>
  <c r="J4303" i="1"/>
  <c r="J379" i="1"/>
  <c r="J889" i="1"/>
  <c r="J8206" i="1"/>
  <c r="J1738" i="1"/>
  <c r="J2116" i="1"/>
  <c r="J5122" i="1"/>
  <c r="J5426" i="1"/>
  <c r="J6440" i="1"/>
  <c r="J2476" i="1"/>
  <c r="J2966" i="1"/>
  <c r="J3224" i="1"/>
  <c r="J9310" i="1"/>
  <c r="J3387" i="1"/>
  <c r="J5755" i="1"/>
  <c r="J9771" i="1"/>
  <c r="J5543" i="1"/>
  <c r="J1711" i="1"/>
  <c r="J4304" i="1"/>
  <c r="J977" i="1"/>
  <c r="J7460" i="1"/>
  <c r="J5376" i="1"/>
  <c r="J8323" i="1"/>
  <c r="J5400" i="1"/>
  <c r="J5544" i="1"/>
  <c r="J7485" i="1"/>
  <c r="J3883" i="1"/>
  <c r="J9822" i="1"/>
  <c r="J4526" i="1"/>
  <c r="J5811" i="1"/>
  <c r="J8463" i="1"/>
  <c r="J7156" i="1"/>
  <c r="J2853" i="1"/>
  <c r="J1935" i="1"/>
  <c r="J7542" i="1"/>
  <c r="J2205" i="1"/>
  <c r="J3727" i="1"/>
  <c r="J275" i="1"/>
  <c r="J9475" i="1"/>
  <c r="J8384" i="1"/>
  <c r="J7018" i="1"/>
  <c r="J680" i="1"/>
  <c r="J4983" i="1"/>
  <c r="J3783" i="1"/>
  <c r="J5067" i="1"/>
  <c r="J4050" i="1"/>
  <c r="J7099" i="1"/>
  <c r="J1804" i="1"/>
  <c r="J7708" i="1"/>
  <c r="J4984" i="1"/>
  <c r="J7336" i="1"/>
  <c r="J5964" i="1"/>
  <c r="J978" i="1"/>
  <c r="J8912" i="1"/>
  <c r="J6392" i="1"/>
  <c r="J1401" i="1"/>
  <c r="J4695" i="1"/>
  <c r="J861" i="1"/>
  <c r="J1422" i="1"/>
  <c r="J6756" i="1"/>
  <c r="J5940" i="1"/>
  <c r="J7513" i="1"/>
  <c r="J3251" i="1"/>
  <c r="J5965" i="1"/>
  <c r="J6470" i="1"/>
  <c r="J2064" i="1"/>
  <c r="J8253" i="1"/>
  <c r="J8741" i="1"/>
  <c r="J7173" i="1"/>
  <c r="J9868" i="1"/>
  <c r="J3660" i="1"/>
  <c r="J94" i="1"/>
  <c r="J9221" i="1"/>
  <c r="J8207" i="1"/>
  <c r="J3972" i="1"/>
  <c r="J6261" i="1"/>
  <c r="J7543" i="1"/>
  <c r="J2400" i="1"/>
  <c r="J4929" i="1"/>
  <c r="J589" i="1"/>
  <c r="J3914" i="1"/>
  <c r="J1160" i="1"/>
  <c r="J7760" i="1"/>
  <c r="J4930" i="1"/>
  <c r="J3420" i="1"/>
  <c r="J3092" i="1"/>
  <c r="J2723" i="1"/>
  <c r="J8184" i="1"/>
  <c r="J6320" i="1"/>
  <c r="J6987" i="1"/>
  <c r="J8761" i="1"/>
  <c r="J4584" i="1"/>
  <c r="J9572" i="1"/>
  <c r="J979" i="1"/>
  <c r="J2007" i="1"/>
  <c r="J5756" i="1"/>
  <c r="J1840" i="1"/>
  <c r="J7157" i="1"/>
  <c r="J9125" i="1"/>
  <c r="J5692" i="1"/>
  <c r="J6" i="1"/>
  <c r="J5901" i="1"/>
  <c r="J2345" i="1"/>
  <c r="J8228" i="1"/>
  <c r="J5545" i="1"/>
  <c r="J862" i="1"/>
  <c r="J448" i="1"/>
  <c r="J5546" i="1"/>
  <c r="J8870" i="1"/>
  <c r="J250" i="1"/>
  <c r="J8787" i="1"/>
  <c r="J6534" i="1"/>
  <c r="J4907" i="1"/>
  <c r="J3629" i="1"/>
  <c r="J6535" i="1"/>
  <c r="J9497" i="1"/>
  <c r="J7337" i="1"/>
  <c r="J557" i="1"/>
  <c r="J3388" i="1"/>
  <c r="J7072" i="1"/>
  <c r="J2093" i="1"/>
  <c r="J3356" i="1"/>
  <c r="J4985" i="1"/>
  <c r="J276" i="1"/>
  <c r="J7666" i="1"/>
  <c r="J9222" i="1"/>
  <c r="J39" i="1"/>
  <c r="J5547" i="1"/>
  <c r="J3884" i="1"/>
  <c r="J4609" i="1"/>
  <c r="J122" i="1"/>
  <c r="J4986" i="1"/>
  <c r="J200" i="1"/>
  <c r="J5012" i="1"/>
  <c r="J5876" i="1"/>
  <c r="J351" i="1"/>
  <c r="J2094" i="1"/>
  <c r="J8350" i="1"/>
  <c r="J380" i="1"/>
  <c r="J3827" i="1"/>
  <c r="J9794" i="1"/>
  <c r="J8070" i="1"/>
  <c r="J2623" i="1"/>
  <c r="J3357" i="1"/>
  <c r="J3728" i="1"/>
  <c r="J8518" i="1"/>
  <c r="J4372" i="1"/>
  <c r="J4265" i="1"/>
  <c r="J8962" i="1"/>
  <c r="J3943" i="1"/>
  <c r="J4221" i="1"/>
  <c r="J8185" i="1"/>
  <c r="J2603" i="1"/>
  <c r="J4114" i="1"/>
  <c r="J9634" i="1"/>
  <c r="J6988" i="1"/>
  <c r="J298" i="1"/>
  <c r="J3031" i="1"/>
  <c r="J2854" i="1"/>
  <c r="J71" i="1"/>
  <c r="J6687" i="1"/>
  <c r="J7100" i="1"/>
  <c r="J9706" i="1"/>
  <c r="J7240" i="1"/>
  <c r="J7441" i="1"/>
  <c r="J2724" i="1"/>
  <c r="J9543" i="1"/>
  <c r="J5377" i="1"/>
  <c r="J3559" i="1"/>
  <c r="J123" i="1"/>
  <c r="J201" i="1"/>
  <c r="J3764" i="1"/>
  <c r="J3358" i="1"/>
  <c r="J8160" i="1"/>
  <c r="J5427" i="1"/>
  <c r="J3885" i="1"/>
  <c r="J8703" i="1"/>
  <c r="J5966" i="1"/>
  <c r="J9077" i="1"/>
  <c r="J1081" i="1"/>
  <c r="J4145" i="1"/>
  <c r="J8208" i="1"/>
  <c r="J1063" i="1"/>
  <c r="J950" i="1"/>
  <c r="J1184" i="1"/>
  <c r="J863" i="1"/>
  <c r="J4987" i="1"/>
  <c r="J5729" i="1"/>
  <c r="J3729" i="1"/>
  <c r="J5967" i="1"/>
  <c r="J9498" i="1"/>
  <c r="J7544" i="1"/>
  <c r="J4413" i="1"/>
  <c r="J9078" i="1"/>
  <c r="J1841" i="1"/>
  <c r="J2967" i="1"/>
  <c r="J6564" i="1"/>
  <c r="J2885" i="1"/>
  <c r="J6344" i="1"/>
  <c r="J9609" i="1"/>
  <c r="J7688" i="1"/>
  <c r="J4747" i="1"/>
  <c r="J4398" i="1"/>
  <c r="J806" i="1"/>
  <c r="J5812" i="1"/>
  <c r="J1981" i="1"/>
  <c r="J5640" i="1"/>
  <c r="J6825" i="1"/>
  <c r="J5180" i="1"/>
  <c r="J4443" i="1"/>
  <c r="J7615" i="1"/>
  <c r="J4768" i="1"/>
  <c r="J9499" i="1"/>
  <c r="J7019" i="1"/>
  <c r="J6231" i="1"/>
  <c r="J9500" i="1"/>
  <c r="J590" i="1"/>
  <c r="J9010" i="1"/>
  <c r="J3225" i="1"/>
  <c r="J9453" i="1"/>
  <c r="J609" i="1"/>
  <c r="J2372" i="1"/>
  <c r="J8351" i="1"/>
  <c r="J40" i="1"/>
  <c r="J9635" i="1"/>
  <c r="J277" i="1"/>
  <c r="J3359" i="1"/>
  <c r="J1527" i="1"/>
  <c r="J6232" i="1"/>
  <c r="J229" i="1"/>
  <c r="J5843" i="1"/>
  <c r="J1902" i="1"/>
  <c r="J8385" i="1"/>
  <c r="J8438" i="1"/>
  <c r="J5730" i="1"/>
  <c r="J9846" i="1"/>
  <c r="J9738" i="1"/>
  <c r="J5068" i="1"/>
  <c r="J6879" i="1"/>
  <c r="J4083" i="1"/>
  <c r="J1982" i="1"/>
  <c r="J2373" i="1"/>
  <c r="J6289" i="1"/>
  <c r="J8935" i="1"/>
  <c r="J4014" i="1"/>
  <c r="J9636" i="1"/>
  <c r="J8254" i="1"/>
  <c r="J7709" i="1"/>
  <c r="J1033" i="1"/>
  <c r="J6989" i="1"/>
  <c r="J5089" i="1"/>
  <c r="J5664" i="1"/>
  <c r="J72" i="1"/>
  <c r="J5145" i="1"/>
  <c r="J5347" i="1"/>
  <c r="J1185" i="1"/>
  <c r="J8581" i="1"/>
  <c r="J2505" i="1"/>
  <c r="J864" i="1"/>
  <c r="J1242" i="1"/>
  <c r="J7275" i="1"/>
  <c r="J9897" i="1"/>
  <c r="J4373" i="1"/>
  <c r="J8762" i="1"/>
  <c r="J9544" i="1"/>
  <c r="J41" i="1"/>
  <c r="J8556" i="1"/>
  <c r="J1773" i="1"/>
  <c r="J7391" i="1"/>
  <c r="J6368" i="1"/>
  <c r="J5609" i="1"/>
  <c r="J681" i="1"/>
  <c r="J8519" i="1"/>
  <c r="J6164" i="1"/>
  <c r="J558" i="1"/>
  <c r="J3915" i="1"/>
  <c r="J42" i="1"/>
  <c r="J3693" i="1"/>
  <c r="J153" i="1"/>
  <c r="J6612" i="1"/>
  <c r="J5516" i="1"/>
  <c r="J1805" i="1"/>
  <c r="J6074" i="1"/>
  <c r="J5456" i="1"/>
  <c r="J3252" i="1"/>
  <c r="J7046" i="1"/>
  <c r="J5813" i="1"/>
  <c r="J6262" i="1"/>
  <c r="J3886" i="1"/>
  <c r="J6990" i="1"/>
  <c r="J322" i="1"/>
  <c r="J6794" i="1"/>
  <c r="J5844" i="1"/>
  <c r="J9739" i="1"/>
  <c r="J5693" i="1"/>
  <c r="J4955" i="1"/>
  <c r="J5569" i="1"/>
  <c r="J6075" i="1"/>
  <c r="J2290" i="1"/>
  <c r="J7132" i="1"/>
  <c r="J1009" i="1"/>
  <c r="J4831" i="1"/>
  <c r="J9707" i="1"/>
  <c r="J3226" i="1"/>
  <c r="J890" i="1"/>
  <c r="J6991" i="1"/>
  <c r="J1774" i="1"/>
  <c r="J7073" i="1"/>
  <c r="J8788" i="1"/>
  <c r="J492" i="1"/>
  <c r="J9869" i="1"/>
  <c r="J2318" i="1"/>
  <c r="J1186" i="1"/>
  <c r="J7486" i="1"/>
  <c r="J530" i="1"/>
  <c r="J6795" i="1"/>
  <c r="J9573" i="1"/>
  <c r="J9196" i="1"/>
  <c r="J6263" i="1"/>
  <c r="J8229" i="1"/>
  <c r="J5457" i="1"/>
  <c r="J610" i="1"/>
  <c r="J6826" i="1"/>
  <c r="J2968" i="1"/>
  <c r="J6957" i="1"/>
  <c r="J4931" i="1"/>
  <c r="J7338" i="1"/>
  <c r="J8813" i="1"/>
  <c r="J7417" i="1"/>
  <c r="J9338" i="1"/>
  <c r="J9823" i="1"/>
  <c r="J6471" i="1"/>
  <c r="J2506" i="1"/>
  <c r="J3630" i="1"/>
  <c r="J3421" i="1"/>
  <c r="J8324" i="1"/>
  <c r="J9574" i="1"/>
  <c r="J7241" i="1"/>
  <c r="J2725" i="1"/>
  <c r="J5731" i="1"/>
  <c r="J4305" i="1"/>
  <c r="J3093" i="1"/>
  <c r="J5123" i="1"/>
  <c r="J7949" i="1"/>
  <c r="J2346" i="1"/>
  <c r="J6290" i="1"/>
  <c r="J8836" i="1"/>
  <c r="J4885" i="1"/>
  <c r="J9254" i="1"/>
  <c r="J9683" i="1"/>
  <c r="J3275" i="1"/>
  <c r="J230" i="1"/>
  <c r="J7020" i="1"/>
  <c r="J4222" i="1"/>
  <c r="J3529" i="1"/>
  <c r="J3916" i="1"/>
  <c r="J6441" i="1"/>
  <c r="J8283" i="1"/>
  <c r="J1333" i="1"/>
  <c r="J1936" i="1"/>
  <c r="J8101" i="1"/>
  <c r="J1502" i="1"/>
  <c r="J9923" i="1"/>
  <c r="J8814" i="1"/>
  <c r="J921" i="1"/>
  <c r="J8161" i="1"/>
  <c r="J6442" i="1"/>
  <c r="J6472" i="1"/>
  <c r="J9870" i="1"/>
  <c r="J7616" i="1"/>
  <c r="J9708" i="1"/>
  <c r="J3119" i="1"/>
  <c r="J2702" i="1"/>
  <c r="J1870" i="1"/>
  <c r="J5042" i="1"/>
  <c r="J4015" i="1"/>
  <c r="J1479" i="1"/>
  <c r="J5287" i="1"/>
  <c r="J3001" i="1"/>
  <c r="J8815" i="1"/>
  <c r="J4414" i="1"/>
  <c r="J1135" i="1"/>
  <c r="J7617" i="1"/>
  <c r="J1034" i="1"/>
  <c r="J6443" i="1"/>
  <c r="J9657" i="1"/>
  <c r="J9824" i="1"/>
  <c r="J2726" i="1"/>
  <c r="J5517" i="1"/>
  <c r="J1064" i="1"/>
  <c r="J6108" i="1"/>
  <c r="J733" i="1"/>
  <c r="J4016" i="1"/>
  <c r="J531" i="1"/>
  <c r="J706" i="1"/>
  <c r="J8102" i="1"/>
  <c r="J2507" i="1"/>
  <c r="J2160" i="1"/>
  <c r="J3453" i="1"/>
  <c r="J7545" i="1"/>
  <c r="J2240" i="1"/>
  <c r="J5877" i="1"/>
  <c r="J9041" i="1"/>
  <c r="J449" i="1"/>
  <c r="J3147" i="1"/>
  <c r="J3063" i="1"/>
  <c r="J9871" i="1"/>
  <c r="J1607" i="1"/>
  <c r="J9575" i="1"/>
  <c r="J9898" i="1"/>
  <c r="J6734" i="1"/>
  <c r="J3389" i="1"/>
  <c r="J6393" i="1"/>
  <c r="J3064" i="1"/>
  <c r="J9545" i="1"/>
  <c r="J1306" i="1"/>
  <c r="J5913" i="1"/>
  <c r="J8036" i="1"/>
  <c r="J5641" i="1"/>
  <c r="J5013" i="1"/>
  <c r="J6152" i="1"/>
  <c r="J1243" i="1"/>
  <c r="J6958" i="1"/>
  <c r="J8103" i="1"/>
  <c r="J9432" i="1"/>
  <c r="J2065" i="1"/>
  <c r="J9099" i="1"/>
  <c r="J3454" i="1"/>
  <c r="J8439" i="1"/>
  <c r="J3730" i="1"/>
  <c r="J7047" i="1"/>
  <c r="J1775" i="1"/>
  <c r="J7806" i="1"/>
  <c r="J8284" i="1"/>
  <c r="J2291" i="1"/>
  <c r="J6023" i="1"/>
  <c r="J4084" i="1"/>
  <c r="J3299" i="1"/>
  <c r="J3505" i="1"/>
  <c r="J7392" i="1"/>
  <c r="J8557" i="1"/>
  <c r="J6264" i="1"/>
  <c r="J171" i="1"/>
  <c r="J4527" i="1"/>
  <c r="J3300" i="1"/>
  <c r="J980" i="1"/>
  <c r="J2449" i="1"/>
  <c r="J5518" i="1"/>
  <c r="J6688" i="1"/>
  <c r="J2117" i="1"/>
  <c r="J1187" i="1"/>
  <c r="J1010" i="1"/>
  <c r="J9280" i="1"/>
  <c r="J1806" i="1"/>
  <c r="J7021" i="1"/>
  <c r="J9197" i="1"/>
  <c r="J6536" i="1"/>
  <c r="J3094" i="1"/>
  <c r="J1065" i="1"/>
  <c r="J2374" i="1"/>
  <c r="J9740" i="1"/>
  <c r="J4886" i="1"/>
  <c r="J2855" i="1"/>
  <c r="J4528" i="1"/>
  <c r="J9042" i="1"/>
  <c r="J8010" i="1"/>
  <c r="J1307" i="1"/>
  <c r="J4988" i="1"/>
  <c r="J3944" i="1"/>
  <c r="J5732" i="1"/>
  <c r="J5181" i="1"/>
  <c r="J9281" i="1"/>
  <c r="J8352" i="1"/>
  <c r="J9126" i="1"/>
  <c r="J3828" i="1"/>
  <c r="J8162" i="1"/>
  <c r="J6880" i="1"/>
  <c r="J9282" i="1"/>
  <c r="J9100" i="1"/>
  <c r="J3731" i="1"/>
  <c r="J3148" i="1"/>
  <c r="J4585" i="1"/>
  <c r="J2264" i="1"/>
  <c r="J5757" i="1"/>
  <c r="J1503" i="1"/>
  <c r="J3560" i="1"/>
  <c r="J7975" i="1"/>
  <c r="J5124" i="1"/>
  <c r="J4807" i="1"/>
  <c r="J4470" i="1"/>
  <c r="J3765" i="1"/>
  <c r="J2008" i="1"/>
  <c r="J5814" i="1"/>
  <c r="J1807" i="1"/>
  <c r="J2508" i="1"/>
  <c r="J1402" i="1"/>
  <c r="J9283" i="1"/>
  <c r="J2206" i="1"/>
  <c r="J4146" i="1"/>
  <c r="J3661" i="1"/>
  <c r="J9847" i="1"/>
  <c r="J891" i="1"/>
  <c r="J9576" i="1"/>
  <c r="J5781" i="1"/>
  <c r="J3784" i="1"/>
  <c r="J352" i="1"/>
  <c r="J9501" i="1"/>
  <c r="J5234" i="1"/>
  <c r="J1808" i="1"/>
  <c r="J278" i="1"/>
  <c r="J5815" i="1"/>
  <c r="J3732" i="1"/>
  <c r="J3561" i="1"/>
  <c r="J4989" i="1"/>
  <c r="J6394" i="1"/>
  <c r="J4266" i="1"/>
  <c r="J6197" i="1"/>
  <c r="J981" i="1"/>
  <c r="J4637" i="1"/>
  <c r="J323" i="1"/>
  <c r="J9979" i="1"/>
  <c r="J8037" i="1"/>
  <c r="J7204" i="1"/>
  <c r="J353" i="1"/>
  <c r="J7276" i="1"/>
  <c r="J4908" i="1"/>
  <c r="J9476" i="1"/>
  <c r="J1011" i="1"/>
  <c r="J5125" i="1"/>
  <c r="J4501" i="1"/>
  <c r="J8285" i="1"/>
  <c r="J5090" i="1"/>
  <c r="J7592" i="1"/>
  <c r="J4808" i="1"/>
  <c r="J6881" i="1"/>
  <c r="J3854" i="1"/>
  <c r="J4638" i="1"/>
  <c r="J7642" i="1"/>
  <c r="J6024" i="1"/>
  <c r="J4809" i="1"/>
  <c r="J7339" i="1"/>
  <c r="J5091" i="1"/>
  <c r="J7710" i="1"/>
  <c r="J493" i="1"/>
  <c r="J4696" i="1"/>
  <c r="J7340" i="1"/>
  <c r="J6321" i="1"/>
  <c r="J8386" i="1"/>
  <c r="J4444" i="1"/>
  <c r="J7866" i="1"/>
  <c r="J9043" i="1"/>
  <c r="J5845" i="1"/>
  <c r="J7546" i="1"/>
  <c r="J4529" i="1"/>
  <c r="J9145" i="1"/>
  <c r="J2118" i="1"/>
  <c r="J8286" i="1"/>
  <c r="J1686" i="1"/>
  <c r="J4530" i="1"/>
  <c r="J6757" i="1"/>
  <c r="J9127" i="1"/>
  <c r="J1871" i="1"/>
  <c r="J4769" i="1"/>
  <c r="J8720" i="1"/>
  <c r="J6395" i="1"/>
  <c r="J8163" i="1"/>
  <c r="J4932" i="1"/>
  <c r="J8164" i="1"/>
  <c r="J6613" i="1"/>
  <c r="J2643" i="1"/>
  <c r="J5694" i="1"/>
  <c r="J5996" i="1"/>
  <c r="J8721" i="1"/>
  <c r="J2207" i="1"/>
  <c r="J6322" i="1"/>
  <c r="J3227" i="1"/>
  <c r="J3327" i="1"/>
  <c r="J1550" i="1"/>
  <c r="J7711" i="1"/>
  <c r="J2537" i="1"/>
  <c r="J7101" i="1"/>
  <c r="J8582" i="1"/>
  <c r="J5519" i="1"/>
  <c r="J2009" i="1"/>
  <c r="J4639" i="1"/>
  <c r="J6165" i="1"/>
  <c r="J7393" i="1"/>
  <c r="J6758" i="1"/>
  <c r="J6414" i="1"/>
  <c r="J7102" i="1"/>
  <c r="J4267" i="1"/>
  <c r="J9951" i="1"/>
  <c r="J5235" i="1"/>
  <c r="J4147" i="1"/>
  <c r="J1480" i="1"/>
  <c r="J5758" i="1"/>
  <c r="J5236" i="1"/>
  <c r="J2727" i="1"/>
  <c r="J5968" i="1"/>
  <c r="J9610" i="1"/>
  <c r="J3562" i="1"/>
  <c r="J7048" i="1"/>
  <c r="J5309" i="1"/>
  <c r="J2265" i="1"/>
  <c r="J9952" i="1"/>
  <c r="J9079" i="1"/>
  <c r="J8418" i="1"/>
  <c r="J4085" i="1"/>
  <c r="J8913" i="1"/>
  <c r="J3530" i="1"/>
  <c r="J9709" i="1"/>
  <c r="J8624" i="1"/>
  <c r="J6904" i="1"/>
  <c r="J5378" i="1"/>
  <c r="J4531" i="1"/>
  <c r="J3455" i="1"/>
  <c r="J4857" i="1"/>
  <c r="J8038" i="1"/>
  <c r="J5520" i="1"/>
  <c r="J2604" i="1"/>
  <c r="J1776" i="1"/>
  <c r="J2241" i="1"/>
  <c r="J5288" i="1"/>
  <c r="J836" i="1"/>
  <c r="J5310" i="1"/>
  <c r="J411" i="1"/>
  <c r="J4306" i="1"/>
  <c r="J7618" i="1"/>
  <c r="J3631" i="1"/>
  <c r="J5878" i="1"/>
  <c r="J4990" i="1"/>
  <c r="J2804" i="1"/>
  <c r="J6369" i="1"/>
  <c r="J6614" i="1"/>
  <c r="J5548" i="1"/>
  <c r="J2856" i="1"/>
  <c r="J4770" i="1"/>
  <c r="J299" i="1"/>
  <c r="J3887" i="1"/>
  <c r="J9795" i="1"/>
  <c r="J4115" i="1"/>
  <c r="J9146" i="1"/>
  <c r="J2624" i="1"/>
  <c r="J4553" i="1"/>
  <c r="J8520" i="1"/>
  <c r="J3694" i="1"/>
  <c r="J7487" i="1"/>
  <c r="J6345" i="1"/>
  <c r="J5879" i="1"/>
  <c r="J3095" i="1"/>
  <c r="J3065" i="1"/>
  <c r="J5759" i="1"/>
  <c r="J9658" i="1"/>
  <c r="J381" i="1"/>
  <c r="J5782" i="1"/>
  <c r="J9011" i="1"/>
  <c r="J7" i="1"/>
  <c r="J1712" i="1"/>
  <c r="J6926" i="1"/>
  <c r="J4445" i="1"/>
  <c r="J5092" i="1"/>
  <c r="J6444" i="1"/>
  <c r="J7488" i="1"/>
  <c r="J2644" i="1"/>
  <c r="J9255" i="1"/>
  <c r="J7418" i="1"/>
  <c r="J9284" i="1"/>
  <c r="J5486" i="1"/>
  <c r="J9980" i="1"/>
  <c r="J8763" i="1"/>
  <c r="J9044" i="1"/>
  <c r="J4532" i="1"/>
  <c r="J4533" i="1"/>
  <c r="J7103" i="1"/>
  <c r="J3149" i="1"/>
  <c r="J4502" i="1"/>
  <c r="J7566" i="1"/>
  <c r="J8521" i="1"/>
  <c r="J532" i="1"/>
  <c r="J2347" i="1"/>
  <c r="J4610" i="1"/>
  <c r="J3066" i="1"/>
  <c r="J9710" i="1"/>
  <c r="J3328" i="1"/>
  <c r="J5902" i="1"/>
  <c r="J1608" i="1"/>
  <c r="J4697" i="1"/>
  <c r="J1161" i="1"/>
  <c r="J4415" i="1"/>
  <c r="J6323" i="1"/>
  <c r="J1687" i="1"/>
  <c r="J4324" i="1"/>
  <c r="J412" i="1"/>
  <c r="J9796" i="1"/>
  <c r="J2208" i="1"/>
  <c r="J2857" i="1"/>
  <c r="J5237" i="1"/>
  <c r="J3888" i="1"/>
  <c r="J4416" i="1"/>
  <c r="J2969" i="1"/>
  <c r="J779" i="1"/>
  <c r="J3096" i="1"/>
  <c r="J6927" i="1"/>
  <c r="J2576" i="1"/>
  <c r="J4670" i="1"/>
  <c r="J6882" i="1"/>
  <c r="J4268" i="1"/>
  <c r="J5348" i="1"/>
  <c r="J2292" i="1"/>
  <c r="J8654" i="1"/>
  <c r="J5401" i="1"/>
  <c r="J9899" i="1"/>
  <c r="J8255" i="1"/>
  <c r="J6588" i="1"/>
  <c r="J9577" i="1"/>
  <c r="J3917" i="1"/>
  <c r="J7307" i="1"/>
  <c r="J3592" i="1"/>
  <c r="J7667" i="1"/>
  <c r="J1066" i="1"/>
  <c r="J9168" i="1"/>
  <c r="J4640" i="1"/>
  <c r="J8071" i="1"/>
  <c r="J1261" i="1"/>
  <c r="J7419" i="1"/>
  <c r="J6324" i="1"/>
  <c r="J1136" i="1"/>
  <c r="J172" i="1"/>
  <c r="J807" i="1"/>
  <c r="J9198" i="1"/>
  <c r="J4051" i="1"/>
  <c r="J2095" i="1"/>
  <c r="J4611" i="1"/>
  <c r="J9311" i="1"/>
  <c r="J6589" i="1"/>
  <c r="J8936" i="1"/>
  <c r="J9578" i="1"/>
  <c r="J1688" i="1"/>
  <c r="J6537" i="1"/>
  <c r="J1551" i="1"/>
  <c r="J9797" i="1"/>
  <c r="J9546" i="1"/>
  <c r="J4858" i="1"/>
  <c r="J4116" i="1"/>
  <c r="J251" i="1"/>
  <c r="J2066" i="1"/>
  <c r="J5783" i="1"/>
  <c r="J3479" i="1"/>
  <c r="J3766" i="1"/>
  <c r="J5880" i="1"/>
  <c r="J7567" i="1"/>
  <c r="J7568" i="1"/>
  <c r="J2970" i="1"/>
  <c r="J639" i="1"/>
  <c r="J2645" i="1"/>
  <c r="J4503" i="1"/>
  <c r="J559" i="1"/>
  <c r="J8789" i="1"/>
  <c r="J5146" i="1"/>
  <c r="J682" i="1"/>
  <c r="J2805" i="1"/>
  <c r="J9045" i="1"/>
  <c r="J7890" i="1"/>
  <c r="J9526" i="1"/>
  <c r="J9046" i="1"/>
  <c r="J7489" i="1"/>
  <c r="J6325" i="1"/>
  <c r="J5428" i="1"/>
  <c r="J2266" i="1"/>
  <c r="J7341" i="1"/>
  <c r="J3329" i="1"/>
  <c r="J9147" i="1"/>
  <c r="J4887" i="1"/>
  <c r="J5760" i="1"/>
  <c r="J7364" i="1"/>
  <c r="J3695" i="1"/>
  <c r="J7844" i="1"/>
  <c r="J5610" i="1"/>
  <c r="J2429" i="1"/>
  <c r="J1359" i="1"/>
  <c r="J837" i="1"/>
  <c r="J7733" i="1"/>
  <c r="J3228" i="1"/>
  <c r="J8387" i="1"/>
  <c r="J9047" i="1"/>
  <c r="J4086" i="1"/>
  <c r="J9848" i="1"/>
  <c r="J1067" i="1"/>
  <c r="J3229" i="1"/>
  <c r="J5458" i="1"/>
  <c r="J5147" i="1"/>
  <c r="J4586" i="1"/>
  <c r="J5784" i="1"/>
  <c r="J6689" i="1"/>
  <c r="J7785" i="1"/>
  <c r="J3531" i="1"/>
  <c r="J8388" i="1"/>
  <c r="J9659" i="1"/>
  <c r="J7049" i="1"/>
  <c r="J1777" i="1"/>
  <c r="J1137" i="1"/>
  <c r="J4909" i="1"/>
  <c r="J5570" i="1"/>
  <c r="J7205" i="1"/>
  <c r="J2209" i="1"/>
  <c r="J2031" i="1"/>
  <c r="J4471" i="1"/>
  <c r="J5997" i="1"/>
  <c r="J5941" i="1"/>
  <c r="J43" i="1"/>
  <c r="J4721" i="1"/>
  <c r="J471" i="1"/>
  <c r="J382" i="1"/>
  <c r="J300" i="1"/>
  <c r="J8992" i="1"/>
  <c r="J3150" i="1"/>
  <c r="J3696" i="1"/>
  <c r="J1403" i="1"/>
  <c r="J7342" i="1"/>
  <c r="J7104" i="1"/>
  <c r="J1628" i="1"/>
  <c r="J5611" i="1"/>
  <c r="J4771" i="1"/>
  <c r="J533" i="1"/>
  <c r="J2450" i="1"/>
  <c r="J2780" i="1"/>
  <c r="J8389" i="1"/>
  <c r="J6326" i="1"/>
  <c r="J951" i="1"/>
  <c r="J3151" i="1"/>
  <c r="J2703" i="1"/>
  <c r="J2242" i="1"/>
  <c r="J7133" i="1"/>
  <c r="J7569" i="1"/>
  <c r="J4991" i="1"/>
  <c r="J4534" i="1"/>
  <c r="J6959" i="1"/>
  <c r="J8871" i="1"/>
  <c r="J5206" i="1"/>
  <c r="J2010" i="1"/>
  <c r="J6796" i="1"/>
  <c r="J9128" i="1"/>
  <c r="J9579" i="1"/>
  <c r="J4148" i="1"/>
  <c r="J5785" i="1"/>
  <c r="J5263" i="1"/>
  <c r="J9101" i="1"/>
  <c r="J9981" i="1"/>
  <c r="J780" i="1"/>
  <c r="J4956" i="1"/>
  <c r="J1423" i="1"/>
  <c r="J4399" i="1"/>
  <c r="J3456" i="1"/>
  <c r="J6883" i="1"/>
  <c r="J3480" i="1"/>
  <c r="J3889" i="1"/>
  <c r="J9684" i="1"/>
  <c r="J1842" i="1"/>
  <c r="J952" i="1"/>
  <c r="J2243" i="1"/>
  <c r="J73" i="1"/>
  <c r="J4307" i="1"/>
  <c r="J9872" i="1"/>
  <c r="J6370" i="1"/>
  <c r="J2670" i="1"/>
  <c r="J1424" i="1"/>
  <c r="J1217" i="1"/>
  <c r="J3457" i="1"/>
  <c r="J2646" i="1"/>
  <c r="J1552" i="1"/>
  <c r="J6130" i="1"/>
  <c r="J3785" i="1"/>
  <c r="J4325" i="1"/>
  <c r="J2781" i="1"/>
  <c r="J6076" i="1"/>
  <c r="J3855" i="1"/>
  <c r="J9339" i="1"/>
  <c r="J8993" i="1"/>
  <c r="J2577" i="1"/>
  <c r="J734" i="1"/>
  <c r="J124" i="1"/>
  <c r="J2538" i="1"/>
  <c r="J1963" i="1"/>
  <c r="J2032" i="1"/>
  <c r="J7734" i="1"/>
  <c r="J9611" i="1"/>
  <c r="J383" i="1"/>
  <c r="J4992" i="1"/>
  <c r="J3767" i="1"/>
  <c r="J4748" i="1"/>
  <c r="J5043" i="1"/>
  <c r="J2451" i="1"/>
  <c r="J3253" i="1"/>
  <c r="J9685" i="1"/>
  <c r="J6346" i="1"/>
  <c r="J2375" i="1"/>
  <c r="J4993" i="1"/>
  <c r="J658" i="1"/>
  <c r="J1162" i="1"/>
  <c r="J4587" i="1"/>
  <c r="J8353" i="1"/>
  <c r="J6538" i="1"/>
  <c r="J3593" i="1"/>
  <c r="J1656" i="1"/>
  <c r="J9169" i="1"/>
  <c r="J450" i="1"/>
  <c r="J3786" i="1"/>
  <c r="J8837" i="1"/>
  <c r="J8522" i="1"/>
  <c r="J4269" i="1"/>
  <c r="J9612" i="1"/>
  <c r="J202" i="1"/>
  <c r="J8230" i="1"/>
  <c r="J4772" i="1"/>
  <c r="J1262" i="1"/>
  <c r="J5786" i="1"/>
  <c r="J7867" i="1"/>
  <c r="J3918" i="1"/>
  <c r="J8011" i="1"/>
  <c r="J9223" i="1"/>
  <c r="J4810" i="1"/>
  <c r="J2539" i="1"/>
  <c r="J5761" i="1"/>
  <c r="J9953" i="1"/>
  <c r="J384" i="1"/>
  <c r="J8625" i="1"/>
  <c r="J4994" i="1"/>
  <c r="J7365" i="1"/>
  <c r="J4811" i="1"/>
  <c r="J2540" i="1"/>
  <c r="J7712" i="1"/>
  <c r="J6735" i="1"/>
  <c r="J7868" i="1"/>
  <c r="J4933" i="1"/>
  <c r="J4052" i="1"/>
  <c r="J1584" i="1"/>
  <c r="J6265" i="1"/>
  <c r="J4149" i="1"/>
  <c r="J6827" i="1"/>
  <c r="J7074" i="1"/>
  <c r="J5148" i="1"/>
  <c r="J5238" i="1"/>
  <c r="J1504" i="1"/>
  <c r="J8523" i="1"/>
  <c r="J6166" i="1"/>
  <c r="J2452" i="1"/>
  <c r="J1404" i="1"/>
  <c r="J9982" i="1"/>
  <c r="J683" i="1"/>
  <c r="J9285" i="1"/>
  <c r="J8354" i="1"/>
  <c r="J8838" i="1"/>
  <c r="J8676" i="1"/>
  <c r="J301" i="1"/>
  <c r="J7461" i="1"/>
  <c r="J9711" i="1"/>
  <c r="J781" i="1"/>
  <c r="J9102" i="1"/>
  <c r="J9048" i="1"/>
  <c r="J9637" i="1"/>
  <c r="J534" i="1"/>
  <c r="J8764" i="1"/>
  <c r="J4181" i="1"/>
  <c r="J1218" i="1"/>
  <c r="J8524" i="1"/>
  <c r="J5695" i="1"/>
  <c r="J5696" i="1"/>
  <c r="J7891" i="1"/>
  <c r="J2430" i="1"/>
  <c r="J9224" i="1"/>
  <c r="J5571" i="1"/>
  <c r="J9502" i="1"/>
  <c r="J4053" i="1"/>
  <c r="J7668" i="1"/>
  <c r="J560" i="1"/>
  <c r="J1035" i="1"/>
  <c r="J782" i="1"/>
  <c r="J7075" i="1"/>
  <c r="J2348" i="1"/>
  <c r="J6077" i="1"/>
  <c r="J5914" i="1"/>
  <c r="J5289" i="1"/>
  <c r="J1334" i="1"/>
  <c r="J4472" i="1"/>
  <c r="J6664" i="1"/>
  <c r="J8165" i="1"/>
  <c r="J1082" i="1"/>
  <c r="J6928" i="1"/>
  <c r="J8742" i="1"/>
  <c r="J2541" i="1"/>
  <c r="J7619" i="1"/>
  <c r="J707" i="1"/>
  <c r="J2914" i="1"/>
  <c r="J3632" i="1"/>
  <c r="J9798" i="1"/>
  <c r="J4812" i="1"/>
  <c r="J5402" i="1"/>
  <c r="J8039" i="1"/>
  <c r="J252" i="1"/>
  <c r="J9983" i="1"/>
  <c r="J385" i="1"/>
  <c r="J783" i="1"/>
  <c r="J4773" i="1"/>
  <c r="J3032" i="1"/>
  <c r="J6078" i="1"/>
  <c r="J3919" i="1"/>
  <c r="J1778" i="1"/>
  <c r="J561" i="1"/>
  <c r="J1335" i="1"/>
  <c r="J6759" i="1"/>
  <c r="J1481" i="1"/>
  <c r="J8325" i="1"/>
  <c r="J3330" i="1"/>
  <c r="J4813" i="1"/>
  <c r="J7643" i="1"/>
  <c r="J3856" i="1"/>
  <c r="J9225" i="1"/>
  <c r="J8166" i="1"/>
  <c r="J2971" i="1"/>
  <c r="J9256" i="1"/>
  <c r="J1903" i="1"/>
  <c r="J7689" i="1"/>
  <c r="J6233" i="1"/>
  <c r="J8790" i="1"/>
  <c r="J9503" i="1"/>
  <c r="J7366" i="1"/>
  <c r="J2671" i="1"/>
  <c r="J6473" i="1"/>
  <c r="J7807" i="1"/>
  <c r="J1904" i="1"/>
  <c r="J8072" i="1"/>
  <c r="J8256" i="1"/>
  <c r="J8525" i="1"/>
  <c r="J2542" i="1"/>
  <c r="J7206" i="1"/>
  <c r="J3563" i="1"/>
  <c r="J6929" i="1"/>
  <c r="J8603" i="1"/>
  <c r="J6960" i="1"/>
  <c r="J3506" i="1"/>
  <c r="J3301" i="1"/>
  <c r="J5239" i="1"/>
  <c r="J9580" i="1"/>
  <c r="J2822" i="1"/>
  <c r="J1068" i="1"/>
  <c r="J2161" i="1"/>
  <c r="J8128" i="1"/>
  <c r="J2431" i="1"/>
  <c r="J7394" i="1"/>
  <c r="J8994" i="1"/>
  <c r="J1585" i="1"/>
  <c r="J1809" i="1"/>
  <c r="J8464" i="1"/>
  <c r="J9477" i="1"/>
  <c r="J2432" i="1"/>
  <c r="J3152" i="1"/>
  <c r="J5240" i="1"/>
  <c r="J494" i="1"/>
  <c r="J4473" i="1"/>
  <c r="J7669" i="1"/>
  <c r="J6714" i="1"/>
  <c r="J4270" i="1"/>
  <c r="J44" i="1"/>
  <c r="J1586" i="1"/>
  <c r="J2267" i="1"/>
  <c r="J7976" i="1"/>
  <c r="J1138" i="1"/>
  <c r="J4832" i="1"/>
  <c r="J5487" i="1"/>
  <c r="J9012" i="1"/>
  <c r="J8791" i="1"/>
  <c r="J3633" i="1"/>
  <c r="J4774" i="1"/>
  <c r="J4554" i="1"/>
  <c r="J2210" i="1"/>
  <c r="J4326" i="1"/>
  <c r="J1553" i="1"/>
  <c r="J3998" i="1"/>
  <c r="J2119" i="1"/>
  <c r="J4504" i="1"/>
  <c r="J562" i="1"/>
  <c r="J8167" i="1"/>
  <c r="J535" i="1"/>
  <c r="J7308" i="1"/>
  <c r="J9478" i="1"/>
  <c r="J684" i="1"/>
  <c r="J6905" i="1"/>
  <c r="J8655" i="1"/>
  <c r="J3829" i="1"/>
  <c r="J6079" i="1"/>
  <c r="J1983" i="1"/>
  <c r="J5572" i="1"/>
  <c r="J8963" i="1"/>
  <c r="J6291" i="1"/>
  <c r="J1810" i="1"/>
  <c r="J6615" i="1"/>
  <c r="J1036" i="1"/>
  <c r="J8326" i="1"/>
  <c r="J3481" i="1"/>
  <c r="J708" i="1"/>
  <c r="J3422" i="1"/>
  <c r="J5915" i="1"/>
  <c r="J4374" i="1"/>
  <c r="J4327" i="1"/>
  <c r="J8040" i="1"/>
  <c r="J6961" i="1"/>
  <c r="J5573" i="1"/>
  <c r="J6616" i="1"/>
  <c r="J125" i="1"/>
  <c r="J231" i="1"/>
  <c r="J3033" i="1"/>
  <c r="J1587" i="1"/>
  <c r="J2453" i="1"/>
  <c r="J472" i="1"/>
  <c r="J6415" i="1"/>
  <c r="J7076" i="1"/>
  <c r="J3634" i="1"/>
  <c r="J2578" i="1"/>
  <c r="J3097" i="1"/>
  <c r="J4400" i="1"/>
  <c r="J2672" i="1"/>
  <c r="J8390" i="1"/>
  <c r="J2211" i="1"/>
  <c r="J9479" i="1"/>
  <c r="J808" i="1"/>
  <c r="J6590" i="1"/>
  <c r="J2751" i="1"/>
  <c r="J126" i="1"/>
  <c r="J5574" i="1"/>
  <c r="J5014" i="1"/>
  <c r="J7309" i="1"/>
  <c r="J1244" i="1"/>
  <c r="J7077" i="1"/>
  <c r="J8914" i="1"/>
  <c r="J1245" i="1"/>
  <c r="J3034" i="1"/>
  <c r="J3890" i="1"/>
  <c r="J7786" i="1"/>
  <c r="J7514" i="1"/>
  <c r="J2376" i="1"/>
  <c r="J7713" i="1"/>
  <c r="J1188" i="1"/>
  <c r="J2752" i="1"/>
  <c r="J7787" i="1"/>
  <c r="J495" i="1"/>
  <c r="J1308" i="1"/>
  <c r="J3532" i="1"/>
  <c r="J6565" i="1"/>
  <c r="J9613" i="1"/>
  <c r="J1219" i="1"/>
  <c r="J4350" i="1"/>
  <c r="J563" i="1"/>
  <c r="J2185" i="1"/>
  <c r="J1263" i="1"/>
  <c r="J5149" i="1"/>
  <c r="J95" i="1"/>
  <c r="J8129" i="1"/>
  <c r="J1012" i="1"/>
  <c r="J6736" i="1"/>
  <c r="J8704" i="1"/>
  <c r="J3787" i="1"/>
  <c r="J9480" i="1"/>
  <c r="J7174" i="1"/>
  <c r="J1139" i="1"/>
  <c r="J1405" i="1"/>
  <c r="J8419" i="1"/>
  <c r="J2120" i="1"/>
  <c r="J8915" i="1"/>
  <c r="J4775" i="1"/>
  <c r="J1482" i="1"/>
  <c r="J4749" i="1"/>
  <c r="J3662" i="1"/>
  <c r="J8765" i="1"/>
  <c r="J1336" i="1"/>
  <c r="J7277" i="1"/>
  <c r="J6566" i="1"/>
  <c r="J9199" i="1"/>
  <c r="J5311" i="1"/>
  <c r="J3067" i="1"/>
  <c r="J1984" i="1"/>
  <c r="J8937" i="1"/>
  <c r="J7367" i="1"/>
  <c r="J1872" i="1"/>
  <c r="J7242" i="1"/>
  <c r="J3697" i="1"/>
  <c r="J7690" i="1"/>
  <c r="J6474" i="1"/>
  <c r="J2186" i="1"/>
  <c r="J8130" i="1"/>
  <c r="J6396" i="1"/>
  <c r="J6080" i="1"/>
  <c r="J3830" i="1"/>
  <c r="J4017" i="1"/>
  <c r="J1140" i="1"/>
  <c r="J5403" i="1"/>
  <c r="J9660" i="1"/>
  <c r="J5150" i="1"/>
  <c r="J2293" i="1"/>
  <c r="J4401" i="1"/>
  <c r="J4446" i="1"/>
  <c r="J5312" i="1"/>
  <c r="J6416" i="1"/>
  <c r="J8964" i="1"/>
  <c r="J7735" i="1"/>
  <c r="J7644" i="1"/>
  <c r="J4087" i="1"/>
  <c r="J5969" i="1"/>
  <c r="J8489" i="1"/>
  <c r="J9581" i="1"/>
  <c r="J6962" i="1"/>
  <c r="J1713" i="1"/>
  <c r="J4833" i="1"/>
  <c r="J473" i="1"/>
  <c r="J640" i="1"/>
  <c r="J9984" i="1"/>
  <c r="J6906" i="1"/>
  <c r="J386" i="1"/>
  <c r="J8131" i="1"/>
  <c r="J203" i="1"/>
  <c r="J8287" i="1"/>
  <c r="J5665" i="1"/>
  <c r="J5241" i="1"/>
  <c r="J7950" i="1"/>
  <c r="J641" i="1"/>
  <c r="J6884" i="1"/>
  <c r="J4588" i="1"/>
  <c r="J3331" i="1"/>
  <c r="J9900" i="1"/>
  <c r="J4698" i="1"/>
  <c r="J3999" i="1"/>
  <c r="J7442" i="1"/>
  <c r="J8839" i="1"/>
  <c r="J1083" i="1"/>
  <c r="J1505" i="1"/>
  <c r="J7869" i="1"/>
  <c r="J1506" i="1"/>
  <c r="J7105" i="1"/>
  <c r="J5151" i="1"/>
  <c r="J8132" i="1"/>
  <c r="J784" i="1"/>
  <c r="J1657" i="1"/>
  <c r="J7691" i="1"/>
  <c r="J7927" i="1"/>
  <c r="J7343" i="1"/>
  <c r="J1284" i="1"/>
  <c r="J3390" i="1"/>
  <c r="J3594" i="1"/>
  <c r="J4223" i="1"/>
  <c r="J1406" i="1"/>
  <c r="J7870" i="1"/>
  <c r="J9080" i="1"/>
  <c r="J1905" i="1"/>
  <c r="J1264" i="1"/>
  <c r="J3635" i="1"/>
  <c r="J4447" i="1"/>
  <c r="J8133" i="1"/>
  <c r="J6539" i="1"/>
  <c r="J7645" i="1"/>
  <c r="J8041" i="1"/>
  <c r="J6591" i="1"/>
  <c r="J9661" i="1"/>
  <c r="J4224" i="1"/>
  <c r="J4182" i="1"/>
  <c r="J8916" i="1"/>
  <c r="J1163" i="1"/>
  <c r="J4589" i="1"/>
  <c r="J6540" i="1"/>
  <c r="J9398" i="1"/>
  <c r="J6963" i="1"/>
  <c r="J45" i="1"/>
  <c r="J9368" i="1"/>
  <c r="J5787" i="1"/>
  <c r="J3098" i="1"/>
  <c r="J4834" i="1"/>
  <c r="J7892" i="1"/>
  <c r="J6592" i="1"/>
  <c r="J755" i="1"/>
  <c r="J7714" i="1"/>
  <c r="J7207" i="1"/>
  <c r="J5846" i="1"/>
  <c r="J6847" i="1"/>
  <c r="J5788" i="1"/>
  <c r="J232" i="1"/>
  <c r="J2673" i="1"/>
  <c r="J324" i="1"/>
  <c r="J4417" i="1"/>
  <c r="J3698" i="1"/>
  <c r="J5549" i="1"/>
  <c r="J413" i="1"/>
  <c r="J5459" i="1"/>
  <c r="J2244" i="1"/>
  <c r="J6445" i="1"/>
  <c r="J8355" i="1"/>
  <c r="J325" i="1"/>
  <c r="J7593" i="1"/>
  <c r="J7808" i="1"/>
  <c r="J8042" i="1"/>
  <c r="J7893" i="1"/>
  <c r="J496" i="1"/>
  <c r="J5429" i="1"/>
  <c r="J4995" i="1"/>
  <c r="J8995" i="1"/>
  <c r="J865" i="1"/>
  <c r="J2294" i="1"/>
  <c r="J3595" i="1"/>
  <c r="J8356" i="1"/>
  <c r="J1164" i="1"/>
  <c r="J4641" i="1"/>
  <c r="J7736" i="1"/>
  <c r="J1658" i="1"/>
  <c r="J7594" i="1"/>
  <c r="J4996" i="1"/>
  <c r="J8677" i="1"/>
  <c r="J7462" i="1"/>
  <c r="J5093" i="1"/>
  <c r="J1220" i="1"/>
  <c r="J5488" i="1"/>
  <c r="J9825" i="1"/>
  <c r="J8" i="1"/>
  <c r="J6665" i="1"/>
  <c r="J2377" i="1"/>
  <c r="J5942" i="1"/>
  <c r="J326" i="1"/>
  <c r="J7208" i="1"/>
  <c r="J233" i="1"/>
  <c r="J7570" i="1"/>
  <c r="J3507" i="1"/>
  <c r="J4590" i="1"/>
  <c r="J5943" i="1"/>
  <c r="J611" i="1"/>
  <c r="J3153" i="1"/>
  <c r="J4859" i="1"/>
  <c r="J8357" i="1"/>
  <c r="J6992" i="1"/>
  <c r="J4814" i="1"/>
  <c r="J234" i="1"/>
  <c r="J6475" i="1"/>
  <c r="J7243" i="1"/>
  <c r="J1084" i="1"/>
  <c r="J8678" i="1"/>
  <c r="J5242" i="1"/>
  <c r="J9340" i="1"/>
  <c r="J1811" i="1"/>
  <c r="J5152" i="1"/>
  <c r="J1554" i="1"/>
  <c r="J9638" i="1"/>
  <c r="J5816" i="1"/>
  <c r="J8168" i="1"/>
  <c r="J756" i="1"/>
  <c r="J922" i="1"/>
  <c r="J612" i="1"/>
  <c r="J8134" i="1"/>
  <c r="J7050" i="1"/>
  <c r="J3482" i="1"/>
  <c r="J9662" i="1"/>
  <c r="J866" i="1"/>
  <c r="J6371" i="1"/>
  <c r="J1985" i="1"/>
  <c r="J3973" i="1"/>
  <c r="J4612" i="1"/>
  <c r="J7670" i="1"/>
  <c r="J1085" i="1"/>
  <c r="J3458" i="1"/>
  <c r="J7515" i="1"/>
  <c r="J8938" i="1"/>
  <c r="J6327" i="1"/>
  <c r="J6964" i="1"/>
  <c r="J3831" i="1"/>
  <c r="J6797" i="1"/>
  <c r="J9547" i="1"/>
  <c r="J6885" i="1"/>
  <c r="J7547" i="1"/>
  <c r="J7443" i="1"/>
  <c r="J7244" i="1"/>
  <c r="J6848" i="1"/>
  <c r="J8766" i="1"/>
  <c r="J6617" i="1"/>
  <c r="J1285" i="1"/>
  <c r="J5313" i="1"/>
  <c r="J5521" i="1"/>
  <c r="J3035" i="1"/>
  <c r="J6567" i="1"/>
  <c r="J46" i="1"/>
  <c r="J1141" i="1"/>
  <c r="J1629" i="1"/>
  <c r="J7344" i="1"/>
  <c r="J4150" i="1"/>
  <c r="J4054" i="1"/>
  <c r="J8231" i="1"/>
  <c r="J735" i="1"/>
  <c r="J1555" i="1"/>
  <c r="J4183" i="1"/>
  <c r="J564" i="1"/>
  <c r="J9399" i="1"/>
  <c r="J5044" i="1"/>
  <c r="J4328" i="1"/>
  <c r="J6109" i="1"/>
  <c r="J1265" i="1"/>
  <c r="J5182" i="1"/>
  <c r="J6639" i="1"/>
  <c r="J8186" i="1"/>
  <c r="J3533" i="1"/>
  <c r="J6737" i="1"/>
  <c r="J1337" i="1"/>
  <c r="J7809" i="1"/>
  <c r="J809" i="1"/>
  <c r="J9772" i="1"/>
  <c r="J9924" i="1"/>
  <c r="J1379" i="1"/>
  <c r="J6618" i="1"/>
  <c r="J613" i="1"/>
  <c r="J3189" i="1"/>
  <c r="J4225" i="1"/>
  <c r="J1013" i="1"/>
  <c r="J2972" i="1"/>
  <c r="J8257" i="1"/>
  <c r="J9614" i="1"/>
  <c r="J9548" i="1"/>
  <c r="J8604" i="1"/>
  <c r="J8872" i="1"/>
  <c r="J2704" i="1"/>
  <c r="J4671" i="1"/>
  <c r="J2858" i="1"/>
  <c r="J7595" i="1"/>
  <c r="J8893" i="1"/>
  <c r="J5069" i="1"/>
  <c r="J7490" i="1"/>
  <c r="J4088" i="1"/>
  <c r="J4018" i="1"/>
  <c r="J7463" i="1"/>
  <c r="J736" i="1"/>
  <c r="J4089" i="1"/>
  <c r="J1739" i="1"/>
  <c r="J6715" i="1"/>
  <c r="J8012" i="1"/>
  <c r="J4329" i="1"/>
  <c r="J867" i="1"/>
  <c r="J2319" i="1"/>
  <c r="J3483" i="1"/>
  <c r="J5243" i="1"/>
  <c r="J3254" i="1"/>
  <c r="J7491" i="1"/>
  <c r="J8187" i="1"/>
  <c r="J5153" i="1"/>
  <c r="J7516" i="1"/>
  <c r="J9686" i="1"/>
  <c r="J4934" i="1"/>
  <c r="J7596" i="1"/>
  <c r="J8043" i="1"/>
  <c r="J9369" i="1"/>
  <c r="J7492" i="1"/>
  <c r="J3508" i="1"/>
  <c r="J7051" i="1"/>
  <c r="J173" i="1"/>
  <c r="J757" i="1"/>
  <c r="J2401" i="1"/>
  <c r="J5733" i="1"/>
  <c r="J5789" i="1"/>
  <c r="J8679" i="1"/>
  <c r="J3190" i="1"/>
  <c r="J9712" i="1"/>
  <c r="J810" i="1"/>
  <c r="J3788" i="1"/>
  <c r="J2187" i="1"/>
  <c r="J96" i="1"/>
  <c r="J5666" i="1"/>
  <c r="J1246" i="1"/>
  <c r="J8288" i="1"/>
  <c r="J1447" i="1"/>
  <c r="J7464" i="1"/>
  <c r="J5550" i="1"/>
  <c r="J4351" i="1"/>
  <c r="J2915" i="1"/>
  <c r="J2212" i="1"/>
  <c r="J7052" i="1"/>
  <c r="J2402" i="1"/>
  <c r="J4535" i="1"/>
  <c r="J6167" i="1"/>
  <c r="J8894" i="1"/>
  <c r="J6266" i="1"/>
  <c r="J4642" i="1"/>
  <c r="J6849" i="1"/>
  <c r="J8583" i="1"/>
  <c r="J9013" i="1"/>
  <c r="J6372" i="1"/>
  <c r="J3154" i="1"/>
  <c r="J3360" i="1"/>
  <c r="J1630" i="1"/>
  <c r="J2823" i="1"/>
  <c r="J1906" i="1"/>
  <c r="J9170" i="1"/>
  <c r="J4672" i="1"/>
  <c r="J3891" i="1"/>
  <c r="J1631" i="1"/>
  <c r="J204" i="1"/>
  <c r="J1189" i="1"/>
  <c r="J3302" i="1"/>
  <c r="J9148" i="1"/>
  <c r="J9286" i="1"/>
  <c r="J5916" i="1"/>
  <c r="J591" i="1"/>
  <c r="J4352" i="1"/>
  <c r="J3230" i="1"/>
  <c r="J4418" i="1"/>
  <c r="J5612" i="1"/>
  <c r="J8440" i="1"/>
  <c r="J3391" i="1"/>
  <c r="J3663" i="1"/>
  <c r="J6965" i="1"/>
  <c r="J4997" i="1"/>
  <c r="J6081" i="1"/>
  <c r="J4998" i="1"/>
  <c r="J8104" i="1"/>
  <c r="J9049" i="1"/>
  <c r="J3099" i="1"/>
  <c r="J4402" i="1"/>
  <c r="J6850" i="1"/>
  <c r="J6397" i="1"/>
  <c r="J3509" i="1"/>
  <c r="J1609" i="1"/>
  <c r="J4055" i="1"/>
  <c r="J7548" i="1"/>
  <c r="J97" i="1"/>
  <c r="J6930" i="1"/>
  <c r="J1069" i="1"/>
  <c r="J953" i="1"/>
  <c r="J235" i="1"/>
  <c r="J9549" i="1"/>
  <c r="J2859" i="1"/>
  <c r="J4776" i="1"/>
  <c r="J5790" i="1"/>
  <c r="J5154" i="1"/>
  <c r="J3699" i="1"/>
  <c r="J6476" i="1"/>
  <c r="J737" i="1"/>
  <c r="J47" i="1"/>
  <c r="J1937" i="1"/>
  <c r="J9341" i="1"/>
  <c r="J7646" i="1"/>
  <c r="J8358" i="1"/>
  <c r="J8232" i="1"/>
  <c r="J7571" i="1"/>
  <c r="J5155" i="1"/>
  <c r="J9171" i="1"/>
  <c r="J2477" i="1"/>
  <c r="J5881" i="1"/>
  <c r="J9400" i="1"/>
  <c r="J8873" i="1"/>
  <c r="J1907" i="1"/>
  <c r="J4860" i="1"/>
  <c r="J565" i="1"/>
  <c r="J1986" i="1"/>
  <c r="J6417" i="1"/>
  <c r="J2824" i="1"/>
  <c r="J7053" i="1"/>
  <c r="J3155" i="1"/>
  <c r="J1873" i="1"/>
  <c r="J1779" i="1"/>
  <c r="J6025" i="1"/>
  <c r="J414" i="1"/>
  <c r="J9687" i="1"/>
  <c r="J5015" i="1"/>
  <c r="J9639" i="1"/>
  <c r="J1908" i="1"/>
  <c r="J8490" i="1"/>
  <c r="J1014" i="1"/>
  <c r="J7278" i="1"/>
  <c r="J4474" i="1"/>
  <c r="J685" i="1"/>
  <c r="J2268" i="1"/>
  <c r="J5156" i="1"/>
  <c r="J3534" i="1"/>
  <c r="J2454" i="1"/>
  <c r="J1286" i="1"/>
  <c r="J2543" i="1"/>
  <c r="J2067" i="1"/>
  <c r="J6168" i="1"/>
  <c r="J6760" i="1"/>
  <c r="J6798" i="1"/>
  <c r="J8626" i="1"/>
  <c r="J6666" i="1"/>
  <c r="J5551" i="1"/>
  <c r="J415" i="1"/>
  <c r="J6131" i="1"/>
  <c r="J6132" i="1"/>
  <c r="J954" i="1"/>
  <c r="J6690" i="1"/>
  <c r="J2728" i="1"/>
  <c r="J9" i="1"/>
  <c r="J923" i="1"/>
  <c r="J9454" i="1"/>
  <c r="J4019" i="1"/>
  <c r="J7894" i="1"/>
  <c r="J5264" i="1"/>
  <c r="J7671" i="1"/>
  <c r="J5379" i="1"/>
  <c r="J3664" i="1"/>
  <c r="J8705" i="1"/>
  <c r="J9226" i="1"/>
  <c r="J1425" i="1"/>
  <c r="J4750" i="1"/>
  <c r="J9014" i="1"/>
  <c r="J4777" i="1"/>
  <c r="J1142" i="1"/>
  <c r="J3596" i="1"/>
  <c r="J74" i="1"/>
  <c r="J3974" i="1"/>
  <c r="J2403" i="1"/>
  <c r="J1407" i="1"/>
  <c r="J1659" i="1"/>
  <c r="J566" i="1"/>
  <c r="J7810" i="1"/>
  <c r="J955" i="1"/>
  <c r="J7368" i="1"/>
  <c r="J9925" i="1"/>
  <c r="J4271" i="1"/>
  <c r="J3036" i="1"/>
  <c r="J6292" i="1"/>
  <c r="J3857" i="1"/>
  <c r="J2433" i="1"/>
  <c r="J8840" i="1"/>
  <c r="J9504" i="1"/>
  <c r="J2860" i="1"/>
  <c r="J2011" i="1"/>
  <c r="J6398" i="1"/>
  <c r="J4643" i="1"/>
  <c r="J1015" i="1"/>
  <c r="J3510" i="1"/>
  <c r="J7175" i="1"/>
  <c r="J3511" i="1"/>
  <c r="J9050" i="1"/>
  <c r="J9926" i="1"/>
  <c r="J7245" i="1"/>
  <c r="J3255" i="1"/>
  <c r="J2121" i="1"/>
  <c r="J1740" i="1"/>
  <c r="J8917" i="1"/>
  <c r="J6082" i="1"/>
  <c r="J2033" i="1"/>
  <c r="J7672" i="1"/>
  <c r="J8792" i="1"/>
  <c r="J5094" i="1"/>
  <c r="J4272" i="1"/>
  <c r="J892" i="1"/>
  <c r="J3484" i="1"/>
  <c r="J2034" i="1"/>
  <c r="J4330" i="1"/>
  <c r="J3392" i="1"/>
  <c r="J3636" i="1"/>
  <c r="J9550" i="1"/>
  <c r="J4699" i="1"/>
  <c r="J8491" i="1"/>
  <c r="J2320" i="1"/>
  <c r="J2674" i="1"/>
  <c r="J3459" i="1"/>
  <c r="J9799" i="1"/>
  <c r="J7176" i="1"/>
  <c r="J8209" i="1"/>
  <c r="J6399" i="1"/>
  <c r="J4475" i="1"/>
  <c r="J1309" i="1"/>
  <c r="J6691" i="1"/>
  <c r="J5157" i="1"/>
  <c r="J3832" i="1"/>
  <c r="J2321" i="1"/>
  <c r="J9401" i="1"/>
  <c r="J6169" i="1"/>
  <c r="J4999" i="1"/>
  <c r="J9800" i="1"/>
  <c r="J2035" i="1"/>
  <c r="J7895" i="1"/>
  <c r="J7517" i="1"/>
  <c r="J9015" i="1"/>
  <c r="J2012" i="1"/>
  <c r="J2916" i="1"/>
  <c r="J9873" i="1"/>
  <c r="J2917" i="1"/>
  <c r="J9615" i="1"/>
  <c r="J9663" i="1"/>
  <c r="J9370" i="1"/>
  <c r="J5613" i="1"/>
  <c r="J1632" i="1"/>
  <c r="J9773" i="1"/>
  <c r="J5158" i="1"/>
  <c r="J2973" i="1"/>
  <c r="J7420" i="1"/>
  <c r="J5734" i="1"/>
  <c r="J5817" i="1"/>
  <c r="J7737" i="1"/>
  <c r="J1165" i="1"/>
  <c r="J4476" i="1"/>
  <c r="J6347" i="1"/>
  <c r="J387" i="1"/>
  <c r="J9741" i="1"/>
  <c r="J8105" i="1"/>
  <c r="J614" i="1"/>
  <c r="J2295" i="1"/>
  <c r="J3637" i="1"/>
  <c r="J7022" i="1"/>
  <c r="J6293" i="1"/>
  <c r="J9481" i="1"/>
  <c r="J2434" i="1"/>
  <c r="J9371" i="1"/>
  <c r="J758" i="1"/>
  <c r="J9985" i="1"/>
  <c r="J7811" i="1"/>
  <c r="J3100" i="1"/>
  <c r="J6373" i="1"/>
  <c r="J8793" i="1"/>
  <c r="J6851" i="1"/>
  <c r="J8767" i="1"/>
  <c r="J127" i="1"/>
  <c r="J6568" i="1"/>
  <c r="J8420" i="1"/>
  <c r="J7369" i="1"/>
  <c r="J4117" i="1"/>
  <c r="J9227" i="1"/>
  <c r="J6569" i="1"/>
  <c r="J3231" i="1"/>
  <c r="J8188" i="1"/>
  <c r="J302" i="1"/>
  <c r="J9342" i="1"/>
  <c r="J9200" i="1"/>
  <c r="J2753" i="1"/>
  <c r="J3156" i="1"/>
  <c r="J4700" i="1"/>
  <c r="J2478" i="1"/>
  <c r="J811" i="1"/>
  <c r="J2544" i="1"/>
  <c r="J9016" i="1"/>
  <c r="J3068" i="1"/>
  <c r="J4555" i="1"/>
  <c r="J5697" i="1"/>
  <c r="J982" i="1"/>
  <c r="J3920" i="1"/>
  <c r="J1190" i="1"/>
  <c r="J7465" i="1"/>
  <c r="J2509" i="1"/>
  <c r="J7812" i="1"/>
  <c r="J6738" i="1"/>
  <c r="J615" i="1"/>
  <c r="J8558" i="1"/>
  <c r="J6477" i="1"/>
  <c r="J6593" i="1"/>
  <c r="J1874" i="1"/>
  <c r="J4308" i="1"/>
  <c r="J5380" i="1"/>
  <c r="J3768" i="1"/>
  <c r="J6852" i="1"/>
  <c r="J6739" i="1"/>
  <c r="J1556" i="1"/>
  <c r="J1191" i="1"/>
  <c r="J9801" i="1"/>
  <c r="J924" i="1"/>
  <c r="J1310" i="1"/>
  <c r="J6198" i="1"/>
  <c r="J1086" i="1"/>
  <c r="J616" i="1"/>
  <c r="J4020" i="1"/>
  <c r="J7134" i="1"/>
  <c r="J303" i="1"/>
  <c r="J1070" i="1"/>
  <c r="J4556" i="1"/>
  <c r="J1448" i="1"/>
  <c r="J6716" i="1"/>
  <c r="J5265" i="1"/>
  <c r="J3191" i="1"/>
  <c r="J3002" i="1"/>
  <c r="J7466" i="1"/>
  <c r="J4751" i="1"/>
  <c r="J8044" i="1"/>
  <c r="J2162" i="1"/>
  <c r="J3700" i="1"/>
  <c r="J838" i="1"/>
  <c r="J5460" i="1"/>
  <c r="J2974" i="1"/>
  <c r="J1780" i="1"/>
  <c r="J9228" i="1"/>
  <c r="J9129" i="1"/>
  <c r="J759" i="1"/>
  <c r="J5552" i="1"/>
  <c r="J7928" i="1"/>
  <c r="J9742" i="1"/>
  <c r="J1741" i="1"/>
  <c r="J5314" i="1"/>
  <c r="J9802" i="1"/>
  <c r="J9527" i="1"/>
  <c r="J4273" i="1"/>
  <c r="J5762" i="1"/>
  <c r="J8627" i="1"/>
  <c r="J6348" i="1"/>
  <c r="J9505" i="1"/>
  <c r="J2975" i="1"/>
  <c r="J6507" i="1"/>
  <c r="J4505" i="1"/>
  <c r="J2579" i="1"/>
  <c r="J2625" i="1"/>
  <c r="J4935" i="1"/>
  <c r="J3892" i="1"/>
  <c r="J3945" i="1"/>
  <c r="J7845" i="1"/>
  <c r="J1507" i="1"/>
  <c r="J3789" i="1"/>
  <c r="J1037" i="1"/>
  <c r="J4673" i="1"/>
  <c r="J7370" i="1"/>
  <c r="J956" i="1"/>
  <c r="J2886" i="1"/>
  <c r="J2068" i="1"/>
  <c r="J1408" i="1"/>
  <c r="J9616" i="1"/>
  <c r="J8605" i="1"/>
  <c r="J6374" i="1"/>
  <c r="J327" i="1"/>
  <c r="J8606" i="1"/>
  <c r="J4910" i="1"/>
  <c r="J6400" i="1"/>
  <c r="J9849" i="1"/>
  <c r="J3423" i="1"/>
  <c r="J128" i="1"/>
  <c r="J7135" i="1"/>
  <c r="J7518" i="1"/>
  <c r="J7673" i="1"/>
  <c r="J9455" i="1"/>
  <c r="J8106" i="1"/>
  <c r="J6234" i="1"/>
  <c r="J3858" i="1"/>
  <c r="J6199" i="1"/>
  <c r="J9901" i="1"/>
  <c r="J1266" i="1"/>
  <c r="J6170" i="1"/>
  <c r="J8289" i="1"/>
  <c r="J9506" i="1"/>
  <c r="J1087" i="1"/>
  <c r="J4591" i="1"/>
  <c r="J5266" i="1"/>
  <c r="J9287" i="1"/>
  <c r="J9713" i="1"/>
  <c r="J4722" i="1"/>
  <c r="J8965" i="1"/>
  <c r="J6570" i="1"/>
  <c r="J8045" i="1"/>
  <c r="J4353" i="1"/>
  <c r="J4644" i="1"/>
  <c r="J6133" i="1"/>
  <c r="J686" i="1"/>
  <c r="J9372" i="1"/>
  <c r="J4331" i="1"/>
  <c r="J2404" i="1"/>
  <c r="J3157" i="1"/>
  <c r="J3101" i="1"/>
  <c r="J9927" i="1"/>
  <c r="J7177" i="1"/>
  <c r="J1449" i="1"/>
  <c r="J2163" i="1"/>
  <c r="J3332" i="1"/>
  <c r="J925" i="1"/>
  <c r="J5791" i="1"/>
  <c r="J9312" i="1"/>
  <c r="J1528" i="1"/>
  <c r="J7493" i="1"/>
  <c r="J2510" i="1"/>
  <c r="J2705" i="1"/>
  <c r="J6993" i="1"/>
  <c r="J9954" i="1"/>
  <c r="J2806" i="1"/>
  <c r="J6110" i="1"/>
  <c r="J10" i="1"/>
  <c r="J2435" i="1"/>
  <c r="J8013" i="1"/>
  <c r="J5614" i="1"/>
  <c r="J5882" i="1"/>
  <c r="J253" i="1"/>
  <c r="J2511" i="1"/>
  <c r="J7310" i="1"/>
  <c r="J5207" i="1"/>
  <c r="J3946" i="1"/>
  <c r="J2754" i="1"/>
  <c r="J5642" i="1"/>
  <c r="J4936" i="1"/>
  <c r="J2479" i="1"/>
  <c r="J1287" i="1"/>
  <c r="J8706" i="1"/>
  <c r="J3361" i="1"/>
  <c r="J1660" i="1"/>
  <c r="J5818" i="1"/>
  <c r="J3638" i="1"/>
  <c r="J8841" i="1"/>
  <c r="J8680" i="1"/>
  <c r="J2349" i="1"/>
  <c r="J983" i="1"/>
  <c r="J2436" i="1"/>
  <c r="J1557" i="1"/>
  <c r="J4184" i="1"/>
  <c r="J2013" i="1"/>
  <c r="J6401" i="1"/>
  <c r="J3564" i="1"/>
  <c r="J7494" i="1"/>
  <c r="J4645" i="1"/>
  <c r="J2887" i="1"/>
  <c r="J4226" i="1"/>
  <c r="J5381" i="1"/>
  <c r="J9433" i="1"/>
  <c r="J4957" i="1"/>
  <c r="J7246" i="1"/>
  <c r="J6717" i="1"/>
  <c r="J8628" i="1"/>
  <c r="J5643" i="1"/>
  <c r="J1909" i="1"/>
  <c r="J1071" i="1"/>
  <c r="J3069" i="1"/>
  <c r="J5698" i="1"/>
  <c r="J5553" i="1"/>
  <c r="J8014" i="1"/>
  <c r="J6153" i="1"/>
  <c r="J174" i="1"/>
  <c r="J7597" i="1"/>
  <c r="J3790" i="1"/>
  <c r="J3003" i="1"/>
  <c r="J11" i="1"/>
  <c r="J8559" i="1"/>
  <c r="J6907" i="1"/>
  <c r="J354" i="1"/>
  <c r="J3232" i="1"/>
  <c r="J9743" i="1"/>
  <c r="J2322" i="1"/>
  <c r="J2861" i="1"/>
  <c r="J1661" i="1"/>
  <c r="J5045" i="1"/>
  <c r="J4090" i="1"/>
  <c r="J6049" i="1"/>
  <c r="J8607" i="1"/>
  <c r="J9955" i="1"/>
  <c r="J536" i="1"/>
  <c r="J4506" i="1"/>
  <c r="J451" i="1"/>
  <c r="J7106" i="1"/>
  <c r="J497" i="1"/>
  <c r="J9582" i="1"/>
  <c r="J8135" i="1"/>
  <c r="J5095" i="1"/>
  <c r="J2014" i="1"/>
  <c r="J7421" i="1"/>
  <c r="J6134" i="1"/>
  <c r="J2862" i="1"/>
  <c r="J5917" i="1"/>
  <c r="J1843" i="1"/>
  <c r="J5096" i="1"/>
  <c r="J8939" i="1"/>
  <c r="J5918" i="1"/>
  <c r="J6135" i="1"/>
  <c r="J1964" i="1"/>
  <c r="J6294" i="1"/>
  <c r="J1483" i="1"/>
  <c r="J4507" i="1"/>
  <c r="J9482" i="1"/>
  <c r="J6050" i="1"/>
  <c r="J3004" i="1"/>
  <c r="J1588" i="1"/>
  <c r="J8996" i="1"/>
  <c r="J8290" i="1"/>
  <c r="J8136" i="1"/>
  <c r="J3893" i="1"/>
  <c r="J7078" i="1"/>
  <c r="J8359" i="1"/>
  <c r="J2755" i="1"/>
  <c r="J7311" i="1"/>
  <c r="J2269" i="1"/>
  <c r="J957" i="1"/>
  <c r="J1338" i="1"/>
  <c r="J893" i="1"/>
  <c r="J9664" i="1"/>
  <c r="J3362" i="1"/>
  <c r="J304" i="1"/>
  <c r="J9551" i="1"/>
  <c r="J5315" i="1"/>
  <c r="J2647" i="1"/>
  <c r="J1192" i="1"/>
  <c r="J1484" i="1"/>
  <c r="J2122" i="1"/>
  <c r="J8526" i="1"/>
  <c r="J1339" i="1"/>
  <c r="J2545" i="1"/>
  <c r="J7371" i="1"/>
  <c r="J5735" i="1"/>
  <c r="J1038" i="1"/>
  <c r="J2069" i="1"/>
  <c r="J3393" i="1"/>
  <c r="J7209" i="1"/>
  <c r="J3701" i="1"/>
  <c r="J3192" i="1"/>
  <c r="J1221" i="1"/>
  <c r="J1485" i="1"/>
  <c r="J3193" i="1"/>
  <c r="J5792" i="1"/>
  <c r="J5316" i="1"/>
  <c r="J7395" i="1"/>
  <c r="J2675" i="1"/>
  <c r="J9617" i="1"/>
  <c r="J7079" i="1"/>
  <c r="J5763" i="1"/>
  <c r="J2270" i="1"/>
  <c r="J8107" i="1"/>
  <c r="J3194" i="1"/>
  <c r="J6478" i="1"/>
  <c r="J7495" i="1"/>
  <c r="J9665" i="1"/>
  <c r="J8258" i="1"/>
  <c r="J5819" i="1"/>
  <c r="J7372" i="1"/>
  <c r="J2676" i="1"/>
  <c r="J5317" i="1"/>
  <c r="J5847" i="1"/>
  <c r="J2976" i="1"/>
  <c r="J236" i="1"/>
  <c r="J8707" i="1"/>
  <c r="J4613" i="1"/>
  <c r="J2807" i="1"/>
  <c r="J4332" i="1"/>
  <c r="J4536" i="1"/>
  <c r="J7054" i="1"/>
  <c r="J7929" i="1"/>
  <c r="J9081" i="1"/>
  <c r="J12" i="1"/>
  <c r="J6761" i="1"/>
  <c r="J175" i="1"/>
  <c r="J9928" i="1"/>
  <c r="J1938" i="1"/>
  <c r="J4911" i="1"/>
  <c r="J7813" i="1"/>
  <c r="J9986" i="1"/>
  <c r="J4242" i="1"/>
  <c r="J3333" i="1"/>
  <c r="J9929" i="1"/>
  <c r="J1939" i="1"/>
  <c r="J3394" i="1"/>
  <c r="J2350" i="1"/>
  <c r="J7444" i="1"/>
  <c r="J1987" i="1"/>
  <c r="J7136" i="1"/>
  <c r="J1508" i="1"/>
  <c r="J2378" i="1"/>
  <c r="J5208" i="1"/>
  <c r="J2977" i="1"/>
  <c r="J1340" i="1"/>
  <c r="J6508" i="1"/>
  <c r="J7692" i="1"/>
  <c r="J5644" i="1"/>
  <c r="J4861" i="1"/>
  <c r="J9229" i="1"/>
  <c r="J176" i="1"/>
  <c r="J1940" i="1"/>
  <c r="J5919" i="1"/>
  <c r="J2070" i="1"/>
  <c r="J8465" i="1"/>
  <c r="J8327" i="1"/>
  <c r="J9230" i="1"/>
  <c r="J9017" i="1"/>
  <c r="J1450" i="1"/>
  <c r="J4243" i="1"/>
  <c r="J1910" i="1"/>
  <c r="J8015" i="1"/>
  <c r="J2863" i="1"/>
  <c r="J1451" i="1"/>
  <c r="J3037" i="1"/>
  <c r="J5489" i="1"/>
  <c r="J8608" i="1"/>
  <c r="J6966" i="1"/>
  <c r="J6083" i="1"/>
  <c r="J1844" i="1"/>
  <c r="J6084" i="1"/>
  <c r="J6619" i="1"/>
  <c r="J6200" i="1"/>
  <c r="J1911" i="1"/>
  <c r="J498" i="1"/>
  <c r="J6692" i="1"/>
  <c r="J926" i="1"/>
  <c r="J8966" i="1"/>
  <c r="J5490" i="1"/>
  <c r="J2405" i="1"/>
  <c r="J5920" i="1"/>
  <c r="J6762" i="1"/>
  <c r="J4557" i="1"/>
  <c r="J9826" i="1"/>
  <c r="J7373" i="1"/>
  <c r="J474" i="1"/>
  <c r="J4477" i="1"/>
  <c r="J6908" i="1"/>
  <c r="J8421" i="1"/>
  <c r="J5970" i="1"/>
  <c r="J4778" i="1"/>
  <c r="J5848" i="1"/>
  <c r="J1360" i="1"/>
  <c r="J7210" i="1"/>
  <c r="J2455" i="1"/>
  <c r="J129" i="1"/>
  <c r="J416" i="1"/>
  <c r="J3120" i="1"/>
  <c r="J2626" i="1"/>
  <c r="J3121" i="1"/>
  <c r="J6509" i="1"/>
  <c r="J7846" i="1"/>
  <c r="J4244" i="1"/>
  <c r="J4701" i="1"/>
  <c r="J3005" i="1"/>
  <c r="J6479" i="1"/>
  <c r="J8046" i="1"/>
  <c r="J567" i="1"/>
  <c r="J8233" i="1"/>
  <c r="J1742" i="1"/>
  <c r="J8768" i="1"/>
  <c r="J6594" i="1"/>
  <c r="J5615" i="1"/>
  <c r="J5070" i="1"/>
  <c r="J8234" i="1"/>
  <c r="J1088" i="1"/>
  <c r="J5046" i="1"/>
  <c r="J8842" i="1"/>
  <c r="J9483" i="1"/>
  <c r="J2480" i="1"/>
  <c r="J1109" i="1"/>
  <c r="J6267" i="1"/>
  <c r="J6541" i="1"/>
  <c r="J7211" i="1"/>
  <c r="J8769" i="1"/>
  <c r="J4354" i="1"/>
  <c r="J8708" i="1"/>
  <c r="J8328" i="1"/>
  <c r="J3733" i="1"/>
  <c r="J4309" i="1"/>
  <c r="J5575" i="1"/>
  <c r="J6886" i="1"/>
  <c r="J3791" i="1"/>
  <c r="J8560" i="1"/>
  <c r="J7279" i="1"/>
  <c r="J8073" i="1"/>
  <c r="J6542" i="1"/>
  <c r="J4835" i="1"/>
  <c r="J8291" i="1"/>
  <c r="J279" i="1"/>
  <c r="J9528" i="1"/>
  <c r="J3665" i="1"/>
  <c r="J3769" i="1"/>
  <c r="J6853" i="1"/>
  <c r="J2015" i="1"/>
  <c r="J1409" i="1"/>
  <c r="J5047" i="1"/>
  <c r="J2706" i="1"/>
  <c r="J1781" i="1"/>
  <c r="J2546" i="1"/>
  <c r="J5016" i="1"/>
  <c r="J7761" i="1"/>
  <c r="J760" i="1"/>
  <c r="J2456" i="1"/>
  <c r="J1311" i="1"/>
  <c r="J2296" i="1"/>
  <c r="J98" i="1"/>
  <c r="J7549" i="1"/>
  <c r="J6446" i="1"/>
  <c r="J154" i="1"/>
  <c r="J2297" i="1"/>
  <c r="J7312" i="1"/>
  <c r="J8967" i="1"/>
  <c r="J8016" i="1"/>
  <c r="J5645" i="1"/>
  <c r="J2547" i="1"/>
  <c r="J4815" i="1"/>
  <c r="J5820" i="1"/>
  <c r="J6718" i="1"/>
  <c r="J9288" i="1"/>
  <c r="J3195" i="1"/>
  <c r="J592" i="1"/>
  <c r="J5097" i="1"/>
  <c r="J2123" i="1"/>
  <c r="J499" i="1"/>
  <c r="J9666" i="1"/>
  <c r="J8629" i="1"/>
  <c r="J1812" i="1"/>
  <c r="J894" i="1"/>
  <c r="J8794" i="1"/>
  <c r="J1941" i="1"/>
  <c r="J6740" i="1"/>
  <c r="J8997" i="1"/>
  <c r="J3460" i="1"/>
  <c r="J1222" i="1"/>
  <c r="J9744" i="1"/>
  <c r="J2548" i="1"/>
  <c r="J3859" i="1"/>
  <c r="J8259" i="1"/>
  <c r="J6510" i="1"/>
  <c r="J9289" i="1"/>
  <c r="J5430" i="1"/>
  <c r="J6051" i="1"/>
  <c r="J3565" i="1"/>
  <c r="J5522" i="1"/>
  <c r="J6171" i="1"/>
  <c r="J8235" i="1"/>
  <c r="J2549" i="1"/>
  <c r="J1016" i="1"/>
  <c r="J5883" i="1"/>
  <c r="J6375" i="1"/>
  <c r="J2978" i="1"/>
  <c r="J6994" i="1"/>
  <c r="J1965" i="1"/>
  <c r="J2036" i="1"/>
  <c r="J4779" i="1"/>
  <c r="J537" i="1"/>
  <c r="J9343" i="1"/>
  <c r="J5349" i="1"/>
  <c r="J9987" i="1"/>
  <c r="J7693" i="1"/>
  <c r="J7620" i="1"/>
  <c r="J9373" i="1"/>
  <c r="J9456" i="1"/>
  <c r="J9103" i="1"/>
  <c r="J4912" i="1"/>
  <c r="J3770" i="1"/>
  <c r="J5048" i="1"/>
  <c r="J8391" i="1"/>
  <c r="J9257" i="1"/>
  <c r="R9257" i="1" s="1"/>
  <c r="J8392" i="1"/>
  <c r="J7977" i="1"/>
  <c r="J7055" i="1"/>
  <c r="J5699" i="1"/>
  <c r="J7930" i="1"/>
  <c r="J7814" i="1"/>
  <c r="J7738" i="1"/>
  <c r="J6741" i="1"/>
  <c r="J9827" i="1"/>
  <c r="J9082" i="1"/>
  <c r="J7931" i="1"/>
  <c r="J5404" i="1"/>
  <c r="J9172" i="1"/>
  <c r="J6640" i="1"/>
  <c r="J7056" i="1"/>
  <c r="J7788" i="1"/>
  <c r="J2016" i="1"/>
  <c r="J4674" i="1"/>
  <c r="J5017" i="1"/>
  <c r="J6799" i="1"/>
  <c r="J7550" i="1"/>
  <c r="J5318" i="1"/>
  <c r="J5000" i="1"/>
  <c r="J7374" i="1"/>
  <c r="J2580" i="1"/>
  <c r="J5244" i="1"/>
  <c r="J8492" i="1"/>
  <c r="J7815" i="1"/>
  <c r="J9402" i="1"/>
  <c r="J6620" i="1"/>
  <c r="J5821" i="1"/>
  <c r="J6447" i="1"/>
  <c r="J5183" i="1"/>
  <c r="J2323" i="1"/>
  <c r="J5184" i="1"/>
  <c r="J3102" i="1"/>
  <c r="J130" i="1"/>
  <c r="J5667" i="1"/>
  <c r="R5667" i="1" s="1"/>
  <c r="J6349" i="1"/>
  <c r="J3833" i="1"/>
  <c r="J8743" i="1"/>
  <c r="J2298" i="1"/>
  <c r="J1486" i="1"/>
  <c r="J6136" i="1"/>
  <c r="J4151" i="1"/>
  <c r="J7107" i="1"/>
  <c r="J7137" i="1"/>
  <c r="J3921" i="1"/>
  <c r="J2351" i="1"/>
  <c r="J1487" i="1"/>
  <c r="J5700" i="1"/>
  <c r="J5431" i="1"/>
  <c r="J1312" i="1"/>
  <c r="J2213" i="1"/>
  <c r="J1313" i="1"/>
  <c r="J6350" i="1"/>
  <c r="J3276" i="1"/>
  <c r="J5884" i="1"/>
  <c r="J958" i="1"/>
  <c r="J4118" i="1"/>
  <c r="J417" i="1"/>
  <c r="J388" i="1"/>
  <c r="J1845" i="1"/>
  <c r="J48" i="1"/>
  <c r="J6111" i="1"/>
  <c r="J6641" i="1"/>
  <c r="J3792" i="1"/>
  <c r="J709" i="1"/>
  <c r="J8466" i="1"/>
  <c r="J642" i="1"/>
  <c r="J3975" i="1"/>
  <c r="J1509" i="1"/>
  <c r="J1714" i="1"/>
  <c r="J7951" i="1"/>
  <c r="J9714" i="1"/>
  <c r="J9507" i="1"/>
  <c r="J2245" i="1"/>
  <c r="J8292" i="1"/>
  <c r="J3038" i="1"/>
  <c r="J8722" i="1"/>
  <c r="J3070" i="1"/>
  <c r="J3666" i="1"/>
  <c r="J8843" i="1"/>
  <c r="J389" i="1"/>
  <c r="J7108" i="1"/>
  <c r="J1875" i="1"/>
  <c r="J5576" i="1"/>
  <c r="J4056" i="1"/>
  <c r="J3566" i="1"/>
  <c r="J8422" i="1"/>
  <c r="J2437" i="1"/>
  <c r="J9313" i="1"/>
  <c r="J5921" i="1"/>
  <c r="J7871" i="1"/>
  <c r="J8795" i="1"/>
  <c r="J7932" i="1"/>
  <c r="J4310" i="1"/>
  <c r="J8137" i="1"/>
  <c r="J5461" i="1"/>
  <c r="J8744" i="1"/>
  <c r="J7647" i="1"/>
  <c r="J9201" i="1"/>
  <c r="J328" i="1"/>
  <c r="J6543" i="1"/>
  <c r="J1193" i="1"/>
  <c r="J4448" i="1"/>
  <c r="J8467" i="1"/>
  <c r="J4057" i="1"/>
  <c r="J6511" i="1"/>
  <c r="J1426" i="1"/>
  <c r="J5554" i="1"/>
  <c r="J5071" i="1"/>
  <c r="J8236" i="1"/>
  <c r="J1223" i="1"/>
  <c r="J6418" i="1"/>
  <c r="J1689" i="1"/>
  <c r="J9745" i="1"/>
  <c r="J3424" i="1"/>
  <c r="J5577" i="1"/>
  <c r="J9774" i="1"/>
  <c r="J1715" i="1"/>
  <c r="J4558" i="1"/>
  <c r="J3158" i="1"/>
  <c r="J659" i="1"/>
  <c r="J3395" i="1"/>
  <c r="J6351" i="1"/>
  <c r="J8047" i="1"/>
  <c r="J3894" i="1"/>
  <c r="J4227" i="1"/>
  <c r="J9618" i="1"/>
  <c r="J3793" i="1"/>
  <c r="J7375" i="1"/>
  <c r="J5578" i="1"/>
  <c r="J2379" i="1"/>
  <c r="J1224" i="1"/>
  <c r="J3947" i="1"/>
  <c r="J3702" i="1"/>
  <c r="J2979" i="1"/>
  <c r="J1662" i="1"/>
  <c r="J6085" i="1"/>
  <c r="J1341" i="1"/>
  <c r="J7057" i="1"/>
  <c r="J8048" i="1"/>
  <c r="J6295" i="1"/>
  <c r="J9344" i="1"/>
  <c r="J5290" i="1"/>
  <c r="J8816" i="1"/>
  <c r="J5491" i="1"/>
  <c r="J6854" i="1"/>
  <c r="J7715" i="1"/>
  <c r="J205" i="1"/>
  <c r="J7422" i="1"/>
  <c r="J5616" i="1"/>
  <c r="J3895" i="1"/>
  <c r="J1427" i="1"/>
  <c r="J1314" i="1"/>
  <c r="J13" i="1"/>
  <c r="J4058" i="1"/>
  <c r="J1247" i="1"/>
  <c r="J5617" i="1"/>
  <c r="J2214" i="1"/>
  <c r="J3159" i="1"/>
  <c r="J9803" i="1"/>
  <c r="J7621" i="1"/>
  <c r="J6828" i="1"/>
  <c r="J5523" i="1"/>
  <c r="J6667" i="1"/>
  <c r="J2324" i="1"/>
  <c r="J1248" i="1"/>
  <c r="J237" i="1"/>
  <c r="J5822" i="1"/>
  <c r="J3303" i="1"/>
  <c r="J1743" i="1"/>
  <c r="J2980" i="1"/>
  <c r="J7519" i="1"/>
  <c r="J418" i="1"/>
  <c r="J3256" i="1"/>
  <c r="J329" i="1"/>
  <c r="J1690" i="1"/>
  <c r="J5291" i="1"/>
  <c r="J4152" i="1"/>
  <c r="J7178" i="1"/>
  <c r="J7572" i="1"/>
  <c r="J5524" i="1"/>
  <c r="J8493" i="1"/>
  <c r="J7247" i="1"/>
  <c r="J1529" i="1"/>
  <c r="J812" i="1"/>
  <c r="J984" i="1"/>
  <c r="J3257" i="1"/>
  <c r="J238" i="1"/>
  <c r="J2325" i="1"/>
  <c r="J500" i="1"/>
  <c r="J7212" i="1"/>
  <c r="J8138" i="1"/>
  <c r="J2756" i="1"/>
  <c r="J2124" i="1"/>
  <c r="J4888" i="1"/>
  <c r="J568" i="1"/>
  <c r="J4119" i="1"/>
  <c r="J305" i="1"/>
  <c r="J2037" i="1"/>
  <c r="J14" i="1"/>
  <c r="J6376" i="1"/>
  <c r="J3639" i="1"/>
  <c r="J761" i="1"/>
  <c r="J6052" i="1"/>
  <c r="J4478" i="1"/>
  <c r="J6154" i="1"/>
  <c r="J3006" i="1"/>
  <c r="J6328" i="1"/>
  <c r="J4559" i="1"/>
  <c r="J2438" i="1"/>
  <c r="J4185" i="1"/>
  <c r="J9104" i="1"/>
  <c r="J6800" i="1"/>
  <c r="J6763" i="1"/>
  <c r="J9051" i="1"/>
  <c r="J5618" i="1"/>
  <c r="J7739" i="1"/>
  <c r="J1089" i="1"/>
  <c r="J3304" i="1"/>
  <c r="J2888" i="1"/>
  <c r="J6931" i="1"/>
  <c r="J2481" i="1"/>
  <c r="J8293" i="1"/>
  <c r="J1342" i="1"/>
  <c r="J1380" i="1"/>
  <c r="J7933" i="1"/>
  <c r="J5382" i="1"/>
  <c r="J8817" i="1"/>
  <c r="J2406" i="1"/>
  <c r="J5619" i="1"/>
  <c r="J4958" i="1"/>
  <c r="J959" i="1"/>
  <c r="J9345" i="1"/>
  <c r="J8874" i="1"/>
  <c r="J4752" i="1"/>
  <c r="J593" i="1"/>
  <c r="J7674" i="1"/>
  <c r="J985" i="1"/>
  <c r="J1744" i="1"/>
  <c r="J5668" i="1"/>
  <c r="J2038" i="1"/>
  <c r="J785" i="1"/>
  <c r="J6642" i="1"/>
  <c r="J6764" i="1"/>
  <c r="J6887" i="1"/>
  <c r="J6888" i="1"/>
  <c r="J1912" i="1"/>
  <c r="J4059" i="1"/>
  <c r="J9828" i="1"/>
  <c r="J4274" i="1"/>
  <c r="J5319" i="1"/>
  <c r="J5903" i="1"/>
  <c r="J4153" i="1"/>
  <c r="J3196" i="1"/>
  <c r="J8681" i="1"/>
  <c r="J4419" i="1"/>
  <c r="J4154" i="1"/>
  <c r="J538" i="1"/>
  <c r="J9484" i="1"/>
  <c r="J5245" i="1"/>
  <c r="J8468" i="1"/>
  <c r="J9290" i="1"/>
  <c r="J3396" i="1"/>
  <c r="J6855" i="1"/>
  <c r="J3640" i="1"/>
  <c r="J3397" i="1"/>
  <c r="J15" i="1"/>
  <c r="J8074" i="1"/>
  <c r="J6402" i="1"/>
  <c r="J7978" i="1"/>
  <c r="J501" i="1"/>
  <c r="J254" i="1"/>
  <c r="J6026" i="1"/>
  <c r="J1090" i="1"/>
  <c r="J660" i="1"/>
  <c r="J6235" i="1"/>
  <c r="J5098" i="1"/>
  <c r="J2757" i="1"/>
  <c r="J9314" i="1"/>
  <c r="J2188" i="1"/>
  <c r="J8441" i="1"/>
  <c r="J1315" i="1"/>
  <c r="J5885" i="1"/>
  <c r="J786" i="1"/>
  <c r="J355" i="1"/>
  <c r="J7716" i="1"/>
  <c r="J8527" i="1"/>
  <c r="J3485" i="1"/>
  <c r="J5736" i="1"/>
  <c r="J2981" i="1"/>
  <c r="J5292" i="1"/>
  <c r="J8139" i="1"/>
  <c r="J2729" i="1"/>
  <c r="J617" i="1"/>
  <c r="J1072" i="1"/>
  <c r="J6419" i="1"/>
  <c r="J3197" i="1"/>
  <c r="J3794" i="1"/>
  <c r="J8968" i="1"/>
  <c r="J4780" i="1"/>
  <c r="J1091" i="1"/>
  <c r="J4333" i="1"/>
  <c r="J2808" i="1"/>
  <c r="J3363" i="1"/>
  <c r="J1530" i="1"/>
  <c r="J7138" i="1"/>
  <c r="J4937" i="1"/>
  <c r="J7896" i="1"/>
  <c r="J3703" i="1"/>
  <c r="J6909" i="1"/>
  <c r="J8294" i="1"/>
  <c r="J9619" i="1"/>
  <c r="J9258" i="1"/>
  <c r="J5350" i="1"/>
  <c r="J9804" i="1"/>
  <c r="J6329" i="1"/>
  <c r="J7023" i="1"/>
  <c r="J6403" i="1"/>
  <c r="J3922" i="1"/>
  <c r="J2299" i="1"/>
  <c r="J3704" i="1"/>
  <c r="J7979" i="1"/>
  <c r="J8075" i="1"/>
  <c r="J8076" i="1"/>
  <c r="J8442" i="1"/>
  <c r="J3795" i="1"/>
  <c r="J4781" i="1"/>
  <c r="J7396" i="1"/>
  <c r="J2648" i="1"/>
  <c r="J49" i="1"/>
  <c r="J9956" i="1"/>
  <c r="J7816" i="1"/>
  <c r="J5971" i="1"/>
  <c r="J7080" i="1"/>
  <c r="J2380" i="1"/>
  <c r="J839" i="1"/>
  <c r="J2730" i="1"/>
  <c r="J1988" i="1"/>
  <c r="J6480" i="1"/>
  <c r="J4537" i="1"/>
  <c r="J8393" i="1"/>
  <c r="J9850" i="1"/>
  <c r="J9231" i="1"/>
  <c r="J4646" i="1"/>
  <c r="J7213" i="1"/>
  <c r="J2605" i="1"/>
  <c r="J3007" i="1"/>
  <c r="J5701" i="1"/>
  <c r="J1092" i="1"/>
  <c r="J5764" i="1"/>
  <c r="J1225" i="1"/>
  <c r="J2039" i="1"/>
  <c r="J5972" i="1"/>
  <c r="J8656" i="1"/>
  <c r="J1558" i="1"/>
  <c r="J5793" i="1"/>
  <c r="J3160" i="1"/>
  <c r="J9485" i="1"/>
  <c r="J7139" i="1"/>
  <c r="J2649" i="1"/>
  <c r="J7081" i="1"/>
  <c r="J1876" i="1"/>
  <c r="J787" i="1"/>
  <c r="J9851" i="1"/>
  <c r="J1589" i="1"/>
  <c r="J9374" i="1"/>
  <c r="J5267" i="1"/>
  <c r="J5462" i="1"/>
  <c r="J3122" i="1"/>
  <c r="J5185" i="1"/>
  <c r="J7952" i="1"/>
  <c r="R7952" i="1" s="1"/>
  <c r="J8017" i="1"/>
  <c r="J4592" i="1"/>
  <c r="J1510" i="1"/>
  <c r="J618" i="1"/>
  <c r="J7648" i="1"/>
  <c r="J6765" i="1"/>
  <c r="J3796" i="1"/>
  <c r="J6137" i="1"/>
  <c r="J6352" i="1"/>
  <c r="J7762" i="1"/>
  <c r="J6856" i="1"/>
  <c r="J6801" i="1"/>
  <c r="J8918" i="1"/>
  <c r="J7934" i="1"/>
  <c r="J7675" i="1"/>
  <c r="J3277" i="1"/>
  <c r="J5126" i="1"/>
  <c r="J4723" i="1"/>
  <c r="J3425" i="1"/>
  <c r="J1633" i="1"/>
  <c r="J895" i="1"/>
  <c r="J4508" i="1"/>
  <c r="J6967" i="1"/>
  <c r="J4782" i="1"/>
  <c r="J7423" i="1"/>
  <c r="J475" i="1"/>
  <c r="J6766" i="1"/>
  <c r="J2512" i="1"/>
  <c r="J9259" i="1"/>
  <c r="J4228" i="1"/>
  <c r="J5998" i="1"/>
  <c r="J4836" i="1"/>
  <c r="J2627" i="1"/>
  <c r="J5702" i="1"/>
  <c r="J330" i="1"/>
  <c r="J7649" i="1"/>
  <c r="J280" i="1"/>
  <c r="J356" i="1"/>
  <c r="J4186" i="1"/>
  <c r="J7980" i="1"/>
  <c r="J9260" i="1"/>
  <c r="J6668" i="1"/>
  <c r="J2326" i="1"/>
  <c r="J419" i="1"/>
  <c r="J3364" i="1"/>
  <c r="J6481" i="1"/>
  <c r="J960" i="1"/>
  <c r="J4000" i="1"/>
  <c r="J9583" i="1"/>
  <c r="J6053" i="1"/>
  <c r="J4753" i="1"/>
  <c r="J16" i="1"/>
  <c r="J5823" i="1"/>
  <c r="J5492" i="1"/>
  <c r="J5293" i="1"/>
  <c r="J1610" i="1"/>
  <c r="J9105" i="1"/>
  <c r="J4837" i="1"/>
  <c r="J8494" i="1"/>
  <c r="J3734" i="1"/>
  <c r="J8329" i="1"/>
  <c r="J5268" i="1"/>
  <c r="J3705" i="1"/>
  <c r="J9486" i="1"/>
  <c r="J7214" i="1"/>
  <c r="J9130" i="1"/>
  <c r="J7622" i="1"/>
  <c r="J206" i="1"/>
  <c r="J3278" i="1"/>
  <c r="J4120" i="1"/>
  <c r="J5555" i="1"/>
  <c r="J8818" i="1"/>
  <c r="J8237" i="1"/>
  <c r="J3667" i="1"/>
  <c r="J1559" i="1"/>
  <c r="J7376" i="1"/>
  <c r="J4913" i="1"/>
  <c r="J8189" i="1"/>
  <c r="J155" i="1"/>
  <c r="J3948" i="1"/>
  <c r="J2825" i="1"/>
  <c r="J1966" i="1"/>
  <c r="J5886" i="1"/>
  <c r="J4816" i="1"/>
  <c r="J2040" i="1"/>
  <c r="J6236" i="1"/>
  <c r="J3334" i="1"/>
  <c r="J3706" i="1"/>
  <c r="J1288" i="1"/>
  <c r="J9746" i="1"/>
  <c r="J5269" i="1"/>
  <c r="J9874" i="1"/>
  <c r="J2758" i="1"/>
  <c r="J6595" i="1"/>
  <c r="J2125" i="1"/>
  <c r="J6767" i="1"/>
  <c r="J8169" i="1"/>
  <c r="J7082" i="1"/>
  <c r="J9552" i="1"/>
  <c r="J7763" i="1"/>
  <c r="J2246" i="1"/>
  <c r="J5973" i="1"/>
  <c r="J539" i="1"/>
  <c r="J9131" i="1"/>
  <c r="J4187" i="1"/>
  <c r="J813" i="1"/>
  <c r="J8108" i="1"/>
  <c r="J8630" i="1"/>
  <c r="J9805" i="1"/>
  <c r="J3103" i="1"/>
  <c r="J4647" i="1"/>
  <c r="J2300" i="1"/>
  <c r="J7623" i="1"/>
  <c r="J8770" i="1"/>
  <c r="J8443" i="1"/>
  <c r="J1813" i="1"/>
  <c r="J4121" i="1"/>
  <c r="J2864" i="1"/>
  <c r="J8260" i="1"/>
  <c r="J1110" i="1"/>
  <c r="J4959" i="1"/>
  <c r="J1267" i="1"/>
  <c r="J3797" i="1"/>
  <c r="J8077" i="1"/>
  <c r="J7083" i="1"/>
  <c r="J1814" i="1"/>
  <c r="J8330" i="1"/>
  <c r="J5294" i="1"/>
  <c r="J9232" i="1"/>
  <c r="J5849" i="1"/>
  <c r="J3512" i="1"/>
  <c r="J6201" i="1"/>
  <c r="J9233" i="1"/>
  <c r="J5320" i="1"/>
  <c r="J8561" i="1"/>
  <c r="J8238" i="1"/>
  <c r="J840" i="1"/>
  <c r="J9747" i="1"/>
  <c r="J9875" i="1"/>
  <c r="J7140" i="1"/>
  <c r="J540" i="1"/>
  <c r="J4334" i="1"/>
  <c r="J8745" i="1"/>
  <c r="J5999" i="1"/>
  <c r="J1361" i="1"/>
  <c r="J5186" i="1"/>
  <c r="J7520" i="1"/>
  <c r="J7573" i="1"/>
  <c r="J2126" i="1"/>
  <c r="J8584" i="1"/>
  <c r="J4960" i="1"/>
  <c r="J9261" i="1"/>
  <c r="J5737" i="1"/>
  <c r="J9667" i="1"/>
  <c r="J7179" i="1"/>
  <c r="J8295" i="1"/>
  <c r="J476" i="1"/>
  <c r="J4060" i="1"/>
  <c r="J5018" i="1"/>
  <c r="J1846" i="1"/>
  <c r="J2127" i="1"/>
  <c r="J1362" i="1"/>
  <c r="J9529" i="1"/>
  <c r="J8895" i="1"/>
  <c r="J2677" i="1"/>
  <c r="J9530" i="1"/>
  <c r="J4479" i="1"/>
  <c r="J7897" i="1"/>
  <c r="J6669" i="1"/>
  <c r="J841" i="1"/>
  <c r="J3771" i="1"/>
  <c r="J9508" i="1"/>
  <c r="J3949" i="1"/>
  <c r="J5383" i="1"/>
  <c r="J5072" i="1"/>
  <c r="J4122" i="1"/>
  <c r="J5922" i="1"/>
  <c r="J7345" i="1"/>
  <c r="J4783" i="1"/>
  <c r="J5974" i="1"/>
  <c r="J9018" i="1"/>
  <c r="J6857" i="1"/>
  <c r="J1316" i="1"/>
  <c r="J7346" i="1"/>
  <c r="J9620" i="1"/>
  <c r="J5159" i="1"/>
  <c r="J2457" i="1"/>
  <c r="J4021" i="1"/>
  <c r="J3008" i="1"/>
  <c r="J6404" i="1"/>
  <c r="J3198" i="1"/>
  <c r="J1017" i="1"/>
  <c r="J3161" i="1"/>
  <c r="J2189" i="1"/>
  <c r="J710" i="1"/>
  <c r="J3641" i="1"/>
  <c r="J4889" i="1"/>
  <c r="J9457" i="1"/>
  <c r="J1815" i="1"/>
  <c r="J8969" i="1"/>
  <c r="J1560" i="1"/>
  <c r="J420" i="1"/>
  <c r="J4560" i="1"/>
  <c r="J3707" i="1"/>
  <c r="J2865" i="1"/>
  <c r="J2215" i="1"/>
  <c r="J3398" i="1"/>
  <c r="J8585" i="1"/>
  <c r="J4311" i="1"/>
  <c r="J131" i="1"/>
  <c r="J762" i="1"/>
  <c r="J4155" i="1"/>
  <c r="J4375" i="1"/>
  <c r="J5646" i="1"/>
  <c r="J2982" i="1"/>
  <c r="J3199" i="1"/>
  <c r="J711" i="1"/>
  <c r="J5351" i="1"/>
  <c r="J421" i="1"/>
  <c r="J9234" i="1"/>
  <c r="J357" i="1"/>
  <c r="J3365" i="1"/>
  <c r="J9106" i="1"/>
  <c r="J3668" i="1"/>
  <c r="J712" i="1"/>
  <c r="J2707" i="1"/>
  <c r="J4188" i="1"/>
  <c r="J2216" i="1"/>
  <c r="J3923" i="1"/>
  <c r="J3258" i="1"/>
  <c r="J6112" i="1"/>
  <c r="J7158" i="1"/>
  <c r="J4449" i="1"/>
  <c r="J7159" i="1"/>
  <c r="J1363" i="1"/>
  <c r="J3486" i="1"/>
  <c r="J1590" i="1"/>
  <c r="J5321" i="1"/>
  <c r="J281" i="1"/>
  <c r="J6086" i="1"/>
  <c r="J8261" i="1"/>
  <c r="J3123" i="1"/>
  <c r="J4420" i="1"/>
  <c r="J4275" i="1"/>
  <c r="J3669" i="1"/>
  <c r="J5246" i="1"/>
  <c r="J2678" i="1"/>
  <c r="J8562" i="1"/>
  <c r="J6802" i="1"/>
  <c r="J1317" i="1"/>
  <c r="J9235" i="1"/>
  <c r="J6719" i="1"/>
  <c r="J1166" i="1"/>
  <c r="J7872" i="1"/>
  <c r="J1111" i="1"/>
  <c r="J8078" i="1"/>
  <c r="J2550" i="1"/>
  <c r="J4648" i="1"/>
  <c r="J6420" i="1"/>
  <c r="J2164" i="1"/>
  <c r="J255" i="1"/>
  <c r="J3233" i="1"/>
  <c r="J4421" i="1"/>
  <c r="J7764" i="1"/>
  <c r="J156" i="1"/>
  <c r="J7248" i="1"/>
  <c r="J8262" i="1"/>
  <c r="J2826" i="1"/>
  <c r="J9640" i="1"/>
  <c r="J788" i="1"/>
  <c r="J1847" i="1"/>
  <c r="J2247" i="1"/>
  <c r="J6405" i="1"/>
  <c r="J6968" i="1"/>
  <c r="J2458" i="1"/>
  <c r="J4649" i="1"/>
  <c r="J1967" i="1"/>
  <c r="J2809" i="1"/>
  <c r="J4650" i="1"/>
  <c r="J1511" i="1"/>
  <c r="J4022" i="1"/>
  <c r="J4023" i="1"/>
  <c r="J9509" i="1"/>
  <c r="J177" i="1"/>
  <c r="J2628" i="1"/>
  <c r="J4335" i="1"/>
  <c r="J7981" i="1"/>
  <c r="J7397" i="1"/>
  <c r="J7598" i="1"/>
  <c r="J4862" i="1"/>
  <c r="J1452" i="1"/>
  <c r="J6829" i="1"/>
  <c r="J331" i="1"/>
  <c r="J2983" i="1"/>
  <c r="J5432" i="1"/>
  <c r="J6330" i="1"/>
  <c r="J6172" i="1"/>
  <c r="J6482" i="1"/>
  <c r="J6889" i="1"/>
  <c r="J9829" i="1"/>
  <c r="J9748" i="1"/>
  <c r="J9641" i="1"/>
  <c r="J2679" i="1"/>
  <c r="J5019" i="1"/>
  <c r="J1318" i="1"/>
  <c r="J8170" i="1"/>
  <c r="J4450" i="1"/>
  <c r="J3735" i="1"/>
  <c r="J8631" i="1"/>
  <c r="J7398" i="1"/>
  <c r="J6202" i="1"/>
  <c r="J541" i="1"/>
  <c r="J1226" i="1"/>
  <c r="J332" i="1"/>
  <c r="J8609" i="1"/>
  <c r="J7599" i="1"/>
  <c r="J7084" i="1"/>
  <c r="J3009" i="1"/>
  <c r="J8140" i="1"/>
  <c r="J3736" i="1"/>
  <c r="J8771" i="1"/>
  <c r="J9434" i="1"/>
  <c r="J8394" i="1"/>
  <c r="J1745" i="1"/>
  <c r="J2581" i="1"/>
  <c r="J7574" i="1"/>
  <c r="J1989" i="1"/>
  <c r="J5020" i="1"/>
  <c r="J3399" i="1"/>
  <c r="J5703" i="1"/>
  <c r="J157" i="1"/>
  <c r="J9852" i="1"/>
  <c r="J3950" i="1"/>
  <c r="J5493" i="1"/>
  <c r="J7898" i="1"/>
  <c r="J3708" i="1"/>
  <c r="J8723" i="1"/>
  <c r="J3487" i="1"/>
  <c r="J3976" i="1"/>
  <c r="J1194" i="1"/>
  <c r="J3772" i="1"/>
  <c r="J7953" i="1"/>
  <c r="J9083" i="1"/>
  <c r="J9621" i="1"/>
  <c r="J4561" i="1"/>
  <c r="J3535" i="1"/>
  <c r="J5579" i="1"/>
  <c r="J2782" i="1"/>
  <c r="J8495" i="1"/>
  <c r="J868" i="1"/>
  <c r="J8171" i="1"/>
  <c r="J8496" i="1"/>
  <c r="J4376" i="1"/>
  <c r="J9236" i="1"/>
  <c r="J8682" i="1"/>
  <c r="J282" i="1"/>
  <c r="J5295" i="1"/>
  <c r="J6643" i="1"/>
  <c r="J9237" i="1"/>
  <c r="J5322" i="1"/>
  <c r="J1410" i="1"/>
  <c r="J8296" i="1"/>
  <c r="J9510" i="1"/>
  <c r="J842" i="1"/>
  <c r="J9291" i="1"/>
  <c r="J3400" i="1"/>
  <c r="J7817" i="1"/>
  <c r="J4123" i="1"/>
  <c r="J1364" i="1"/>
  <c r="J8772" i="1"/>
  <c r="J8528" i="1"/>
  <c r="J1512" i="1"/>
  <c r="J3279" i="1"/>
  <c r="J4702" i="1"/>
  <c r="J4754" i="1"/>
  <c r="J3536" i="1"/>
  <c r="J3737" i="1"/>
  <c r="J5352" i="1"/>
  <c r="J1611" i="1"/>
  <c r="J7899" i="1"/>
  <c r="J6830" i="1"/>
  <c r="J4675" i="1"/>
  <c r="J4312" i="1"/>
  <c r="J477" i="1"/>
  <c r="J814" i="1"/>
  <c r="J1112" i="1"/>
  <c r="J9775" i="1"/>
  <c r="J7521" i="1"/>
  <c r="J3401" i="1"/>
  <c r="J2327" i="1"/>
  <c r="J1113" i="1"/>
  <c r="J4863" i="1"/>
  <c r="J7873" i="1"/>
  <c r="J4377" i="1"/>
  <c r="J5463" i="1"/>
  <c r="J4562" i="1"/>
  <c r="J9988" i="1"/>
  <c r="J2482" i="1"/>
  <c r="J9957" i="1"/>
  <c r="J8940" i="1"/>
  <c r="J6331" i="1"/>
  <c r="J1634" i="1"/>
  <c r="J1635" i="1"/>
  <c r="J3039" i="1"/>
  <c r="J5270" i="1"/>
  <c r="J7818" i="1"/>
  <c r="J3567" i="1"/>
  <c r="J4703" i="1"/>
  <c r="J1716" i="1"/>
  <c r="J927" i="1"/>
  <c r="J2551" i="1"/>
  <c r="J4061" i="1"/>
  <c r="J1428" i="1"/>
  <c r="J8239" i="1"/>
  <c r="J358" i="1"/>
  <c r="J3124" i="1"/>
  <c r="J1717" i="1"/>
  <c r="J2708" i="1"/>
  <c r="J5620" i="1"/>
  <c r="J4001" i="1"/>
  <c r="J283" i="1"/>
  <c r="J1990" i="1"/>
  <c r="J8444" i="1"/>
  <c r="J1942" i="1"/>
  <c r="J961" i="1"/>
  <c r="J7789" i="1"/>
  <c r="J3834" i="1"/>
  <c r="J4062" i="1"/>
  <c r="J9173" i="1"/>
  <c r="J9052" i="1"/>
  <c r="J3234" i="1"/>
  <c r="J2759" i="1"/>
  <c r="J8331" i="1"/>
  <c r="J5647" i="1"/>
  <c r="J3738" i="1"/>
  <c r="J5850" i="1"/>
  <c r="J4229" i="1"/>
  <c r="J6621" i="1"/>
  <c r="J7399" i="1"/>
  <c r="J4651" i="1"/>
  <c r="J9989" i="1"/>
  <c r="J390" i="1"/>
  <c r="J178" i="1"/>
  <c r="J5099" i="1"/>
  <c r="J3280" i="1"/>
  <c r="J7160" i="1"/>
  <c r="J5704" i="1"/>
  <c r="J6027" i="1"/>
  <c r="J8497" i="1"/>
  <c r="J542" i="1"/>
  <c r="J7280" i="1"/>
  <c r="J5209" i="1"/>
  <c r="J2889" i="1"/>
  <c r="J9346" i="1"/>
  <c r="J5851" i="1"/>
  <c r="J928" i="1"/>
  <c r="J5464" i="1"/>
  <c r="J1381" i="1"/>
  <c r="J6448" i="1"/>
  <c r="J2680" i="1"/>
  <c r="J179" i="1"/>
  <c r="J1073" i="1"/>
  <c r="J6203" i="1"/>
  <c r="J6742" i="1"/>
  <c r="J6995" i="1"/>
  <c r="J9688" i="1"/>
  <c r="J2890" i="1"/>
  <c r="J1453" i="1"/>
  <c r="J896" i="1"/>
  <c r="J7900" i="1"/>
  <c r="J1991" i="1"/>
  <c r="J9487" i="1"/>
  <c r="J5923" i="1"/>
  <c r="J17" i="1"/>
  <c r="J4156" i="1"/>
  <c r="J2760" i="1"/>
  <c r="J8469" i="1"/>
  <c r="J5127" i="1"/>
  <c r="J3125" i="1"/>
  <c r="J9019" i="1"/>
  <c r="J8018" i="1"/>
  <c r="J1289" i="1"/>
  <c r="J6113" i="1"/>
  <c r="J359" i="1"/>
  <c r="J2681" i="1"/>
  <c r="J4676" i="1"/>
  <c r="J3200" i="1"/>
  <c r="J7935" i="1"/>
  <c r="J962" i="1"/>
  <c r="J6087" i="1"/>
  <c r="J7765" i="1"/>
  <c r="J5621" i="1"/>
  <c r="J1365" i="1"/>
  <c r="J1746" i="1"/>
  <c r="J1114" i="1"/>
  <c r="J4091" i="1"/>
  <c r="J569" i="1"/>
  <c r="J1591" i="1"/>
  <c r="J3126" i="1"/>
  <c r="J6296" i="1"/>
  <c r="J3259" i="1"/>
  <c r="J4677" i="1"/>
  <c r="J7790" i="1"/>
  <c r="J4403" i="1"/>
  <c r="J7575" i="1"/>
  <c r="J1366" i="1"/>
  <c r="J5049" i="1"/>
  <c r="J8683" i="1"/>
  <c r="J6890" i="1"/>
  <c r="J6000" i="1"/>
  <c r="J8796" i="1"/>
  <c r="J5247" i="1"/>
  <c r="J6173" i="1"/>
  <c r="J2483" i="1"/>
  <c r="J6512" i="1"/>
  <c r="J7624" i="1"/>
  <c r="J5944" i="1"/>
  <c r="J8470" i="1"/>
  <c r="J1943" i="1"/>
  <c r="J9107" i="1"/>
  <c r="J6174" i="1"/>
  <c r="J9084" i="1"/>
  <c r="J6910" i="1"/>
  <c r="J4678" i="1"/>
  <c r="J8684" i="1"/>
  <c r="J1877" i="1"/>
  <c r="J4124" i="1"/>
  <c r="J5073" i="1"/>
  <c r="J8529" i="1"/>
  <c r="J1913" i="1"/>
  <c r="J306" i="1"/>
  <c r="J1992" i="1"/>
  <c r="J5248" i="1"/>
  <c r="J6969" i="1"/>
  <c r="J2381" i="1"/>
  <c r="J1944" i="1"/>
  <c r="J8875" i="1"/>
  <c r="J5405" i="1"/>
  <c r="J5852" i="1"/>
  <c r="J9403" i="1"/>
  <c r="J7215" i="1"/>
  <c r="J1531" i="1"/>
  <c r="J2128" i="1"/>
  <c r="J8079" i="1"/>
  <c r="J8471" i="1"/>
  <c r="J9853" i="1"/>
  <c r="J7676" i="1"/>
  <c r="J2165" i="1"/>
  <c r="J3426" i="1"/>
  <c r="J6377" i="1"/>
  <c r="J9174" i="1"/>
  <c r="J1039" i="1"/>
  <c r="J3977" i="1"/>
  <c r="J4614" i="1"/>
  <c r="J738" i="1"/>
  <c r="J7180" i="1"/>
  <c r="J815" i="1"/>
  <c r="J9108" i="1"/>
  <c r="J3670" i="1"/>
  <c r="J9668" i="1"/>
  <c r="J7982" i="1"/>
  <c r="J7551" i="1"/>
  <c r="J5384" i="1"/>
  <c r="J4890" i="1"/>
  <c r="J1914" i="1"/>
  <c r="J18" i="1"/>
  <c r="J1532" i="1"/>
  <c r="J1592" i="1"/>
  <c r="J7766" i="1"/>
  <c r="J2629" i="1"/>
  <c r="J9435" i="1"/>
  <c r="J1018" i="1"/>
  <c r="J502" i="1"/>
  <c r="J1195" i="1"/>
  <c r="J8472" i="1"/>
  <c r="J9584" i="1"/>
  <c r="J9347" i="1"/>
  <c r="J9854" i="1"/>
  <c r="J4245" i="1"/>
  <c r="J478" i="1"/>
  <c r="J9715" i="1"/>
  <c r="J4755" i="1"/>
  <c r="J2650" i="1"/>
  <c r="J5622" i="1"/>
  <c r="J333" i="1"/>
  <c r="J869" i="1"/>
  <c r="J6028" i="1"/>
  <c r="J1561" i="1"/>
  <c r="J1040" i="1"/>
  <c r="J4838" i="1"/>
  <c r="J503" i="1"/>
  <c r="J8360" i="1"/>
  <c r="J6029" i="1"/>
  <c r="J8080" i="1"/>
  <c r="J713" i="1"/>
  <c r="J5556" i="1"/>
  <c r="J3709" i="1"/>
  <c r="J8876" i="1"/>
  <c r="J570" i="1"/>
  <c r="J504" i="1"/>
  <c r="J1196" i="1"/>
  <c r="J2096" i="1"/>
  <c r="J8657" i="1"/>
  <c r="J2041" i="1"/>
  <c r="J2939" i="1"/>
  <c r="J7109" i="1"/>
  <c r="J6237" i="1"/>
  <c r="J8445" i="1"/>
  <c r="J7347" i="1"/>
  <c r="J7819" i="1"/>
  <c r="J7522" i="1"/>
  <c r="J8081" i="1"/>
  <c r="J5210" i="1"/>
  <c r="J9488" i="1"/>
  <c r="J2891" i="1"/>
  <c r="J7467" i="1"/>
  <c r="J7523" i="1"/>
  <c r="J5580" i="1"/>
  <c r="J4615" i="1"/>
  <c r="J3162" i="1"/>
  <c r="J5648" i="1"/>
  <c r="J9830" i="1"/>
  <c r="J3513" i="1"/>
  <c r="J7820" i="1"/>
  <c r="J50" i="1"/>
  <c r="J5074" i="1"/>
  <c r="J4189" i="1"/>
  <c r="J5465" i="1"/>
  <c r="J6297" i="1"/>
  <c r="J2761" i="1"/>
  <c r="J4679" i="1"/>
  <c r="J6175" i="1"/>
  <c r="J307" i="1"/>
  <c r="J9109" i="1"/>
  <c r="J5738" i="1"/>
  <c r="J7141" i="1"/>
  <c r="J6644" i="1"/>
  <c r="J3281" i="1"/>
  <c r="J3235" i="1"/>
  <c r="J1915" i="1"/>
  <c r="J2918" i="1"/>
  <c r="J8082" i="1"/>
  <c r="J1041" i="1"/>
  <c r="J2328" i="1"/>
  <c r="J3896" i="1"/>
  <c r="J4230" i="1"/>
  <c r="J6298" i="1"/>
  <c r="J360" i="1"/>
  <c r="J3427" i="1"/>
  <c r="J8109" i="1"/>
  <c r="J1513" i="1"/>
  <c r="J8083" i="1"/>
  <c r="J9085" i="1"/>
  <c r="J4864" i="1"/>
  <c r="J7954" i="1"/>
  <c r="J5433" i="1"/>
  <c r="J6768" i="1"/>
  <c r="J7181" i="1"/>
  <c r="J7901" i="1"/>
  <c r="J6483" i="1"/>
  <c r="J6831" i="1"/>
  <c r="J8332" i="1"/>
  <c r="J8632" i="1"/>
  <c r="J2606" i="1"/>
  <c r="J2097" i="1"/>
  <c r="J1514" i="1"/>
  <c r="J5187" i="1"/>
  <c r="J284" i="1"/>
  <c r="J3305" i="1"/>
  <c r="J7249" i="1"/>
  <c r="J763" i="1"/>
  <c r="J6596" i="1"/>
  <c r="J5649" i="1"/>
  <c r="J4355" i="1"/>
  <c r="J4961" i="1"/>
  <c r="J3461" i="1"/>
  <c r="J8658" i="1"/>
  <c r="J4276" i="1"/>
  <c r="J3978" i="1"/>
  <c r="J6238" i="1"/>
  <c r="J8473" i="1"/>
  <c r="J8633" i="1"/>
  <c r="J571" i="1"/>
  <c r="J1367" i="1"/>
  <c r="J3071" i="1"/>
  <c r="J3163" i="1"/>
  <c r="J7717" i="1"/>
  <c r="J6803" i="1"/>
  <c r="J9175" i="1"/>
  <c r="J2919" i="1"/>
  <c r="J2017" i="1"/>
  <c r="J4125" i="1"/>
  <c r="J6597" i="1"/>
  <c r="J2042" i="1"/>
  <c r="J4839" i="1"/>
  <c r="J4680" i="1"/>
  <c r="J132" i="1"/>
  <c r="J9110" i="1"/>
  <c r="J1382" i="1"/>
  <c r="J5824" i="1"/>
  <c r="J4336" i="1"/>
  <c r="J8773" i="1"/>
  <c r="J9375" i="1"/>
  <c r="J661" i="1"/>
  <c r="J1290" i="1"/>
  <c r="J180" i="1"/>
  <c r="J1383" i="1"/>
  <c r="J4024" i="1"/>
  <c r="J2892" i="1"/>
  <c r="J4092" i="1"/>
  <c r="J8563" i="1"/>
  <c r="J8210" i="1"/>
  <c r="J8423" i="1"/>
  <c r="J6858" i="1"/>
  <c r="J1593" i="1"/>
  <c r="J5434" i="1"/>
  <c r="J2190" i="1"/>
  <c r="J1115" i="1"/>
  <c r="J9238" i="1"/>
  <c r="J3835" i="1"/>
  <c r="J1249" i="1"/>
  <c r="J9642" i="1"/>
  <c r="J3514" i="1"/>
  <c r="J2217" i="1"/>
  <c r="J8941" i="1"/>
  <c r="J452" i="1"/>
  <c r="J897" i="1"/>
  <c r="J3402" i="1"/>
  <c r="J2071" i="1"/>
  <c r="J9749" i="1"/>
  <c r="J361" i="1"/>
  <c r="J308" i="1"/>
  <c r="J362" i="1"/>
  <c r="J6332" i="1"/>
  <c r="J7694" i="1"/>
  <c r="J6513" i="1"/>
  <c r="J9111" i="1"/>
  <c r="J422" i="1"/>
  <c r="J8019" i="1"/>
  <c r="J9202" i="1"/>
  <c r="J7740" i="1"/>
  <c r="J9315" i="1"/>
  <c r="J1691" i="1"/>
  <c r="J7161" i="1"/>
  <c r="J1663" i="1"/>
  <c r="J8724" i="1"/>
  <c r="J2783" i="1"/>
  <c r="J9622" i="1"/>
  <c r="J6670" i="1"/>
  <c r="J1878" i="1"/>
  <c r="J2166" i="1"/>
  <c r="J2459" i="1"/>
  <c r="J3710" i="1"/>
  <c r="J9585" i="1"/>
  <c r="J3164" i="1"/>
  <c r="J5525" i="1"/>
  <c r="J8797" i="1"/>
  <c r="J453" i="1"/>
  <c r="J2129" i="1"/>
  <c r="J4865" i="1"/>
  <c r="J6155" i="1"/>
  <c r="J6138" i="1"/>
  <c r="J3537" i="1"/>
  <c r="J6378" i="1"/>
  <c r="J3165" i="1"/>
  <c r="J8361" i="1"/>
  <c r="J3924" i="1"/>
  <c r="J3462" i="1"/>
  <c r="J7650" i="1"/>
  <c r="J1533" i="1"/>
  <c r="J4593" i="1"/>
  <c r="J9458" i="1"/>
  <c r="J5623" i="1"/>
  <c r="J239" i="1"/>
  <c r="J3010" i="1"/>
  <c r="J7496" i="1"/>
  <c r="J8844" i="1"/>
  <c r="J9086" i="1"/>
  <c r="J181" i="1"/>
  <c r="J8942" i="1"/>
  <c r="J7821" i="1"/>
  <c r="J3011" i="1"/>
  <c r="J8362" i="1"/>
  <c r="J6449" i="1"/>
  <c r="J6970" i="1"/>
  <c r="J1042" i="1"/>
  <c r="J7348" i="1"/>
  <c r="J4538" i="1"/>
  <c r="J7677" i="1"/>
  <c r="J7424" i="1"/>
  <c r="J7085" i="1"/>
  <c r="J6645" i="1"/>
  <c r="J2352" i="1"/>
  <c r="J6932" i="1"/>
  <c r="J8845" i="1"/>
  <c r="J5100" i="1"/>
  <c r="J3951" i="1"/>
  <c r="J8586" i="1"/>
  <c r="J5249" i="1"/>
  <c r="J764" i="1"/>
  <c r="J8634" i="1"/>
  <c r="J8084" i="1"/>
  <c r="J4938" i="1"/>
  <c r="J2248" i="1"/>
  <c r="J662" i="1"/>
  <c r="J99" i="1"/>
  <c r="J5494" i="1"/>
  <c r="J7086" i="1"/>
  <c r="J2893" i="1"/>
  <c r="J5323" i="1"/>
  <c r="J4840" i="1"/>
  <c r="J3711" i="1"/>
  <c r="J9930" i="1"/>
  <c r="J5353" i="1"/>
  <c r="J6299" i="1"/>
  <c r="J7182" i="1"/>
  <c r="J9750" i="1"/>
  <c r="J2552" i="1"/>
  <c r="J7445" i="1"/>
  <c r="J7678" i="1"/>
  <c r="J1562" i="1"/>
  <c r="J256" i="1"/>
  <c r="J643" i="1"/>
  <c r="J2827" i="1"/>
  <c r="J5188" i="1"/>
  <c r="J8049" i="1"/>
  <c r="J1816" i="1"/>
  <c r="J6353" i="1"/>
  <c r="J3597" i="1"/>
  <c r="J6622" i="1"/>
  <c r="J423" i="1"/>
  <c r="J8798" i="1"/>
  <c r="J8297" i="1"/>
  <c r="J8530" i="1"/>
  <c r="J4724" i="1"/>
  <c r="J7281" i="1"/>
  <c r="J4277" i="1"/>
  <c r="J9053" i="1"/>
  <c r="J6933" i="1"/>
  <c r="J7183" i="1"/>
  <c r="R7183" i="1" s="1"/>
  <c r="J4652" i="1"/>
  <c r="J6156" i="1"/>
  <c r="J9716" i="1"/>
  <c r="J6671" i="1"/>
  <c r="J8298" i="1"/>
  <c r="J4126" i="1"/>
  <c r="J5128" i="1"/>
  <c r="J4914" i="1"/>
  <c r="J765" i="1"/>
  <c r="J3201" i="1"/>
  <c r="J3012" i="1"/>
  <c r="J5557" i="1"/>
  <c r="J2513" i="1"/>
  <c r="J363" i="1"/>
  <c r="J9262" i="1"/>
  <c r="J5904" i="1"/>
  <c r="J4653" i="1"/>
  <c r="J6421" i="1"/>
  <c r="J8725" i="1"/>
  <c r="J4025" i="1"/>
  <c r="J1534" i="1"/>
  <c r="J3642" i="1"/>
  <c r="J9751" i="1"/>
  <c r="J3836" i="1"/>
  <c r="J2920" i="1"/>
  <c r="J3739" i="1"/>
  <c r="J9054" i="1"/>
  <c r="J6971" i="1"/>
  <c r="J4378" i="1"/>
  <c r="J6054" i="1"/>
  <c r="J7767" i="1"/>
  <c r="J75" i="1"/>
  <c r="J6030" i="1"/>
  <c r="J9831" i="1"/>
  <c r="J4915" i="1"/>
  <c r="J5271" i="1"/>
  <c r="J9316" i="1"/>
  <c r="J5189" i="1"/>
  <c r="J7024" i="1"/>
  <c r="J3538" i="1"/>
  <c r="J5669" i="1"/>
  <c r="J8635" i="1"/>
  <c r="J6176" i="1"/>
  <c r="J8050" i="1"/>
  <c r="J7651" i="1"/>
  <c r="J8363" i="1"/>
  <c r="J505" i="1"/>
  <c r="J9020" i="1"/>
  <c r="J9586" i="1"/>
  <c r="J898" i="1"/>
  <c r="J1612" i="1"/>
  <c r="J6972" i="1"/>
  <c r="J2249" i="1"/>
  <c r="J4891" i="1"/>
  <c r="J2682" i="1"/>
  <c r="J8943" i="1"/>
  <c r="J4093" i="1"/>
  <c r="J8746" i="1"/>
  <c r="J7282" i="1"/>
  <c r="J3040" i="1"/>
  <c r="J9021" i="1"/>
  <c r="J4231" i="1"/>
  <c r="J9623" i="1"/>
  <c r="J7955" i="1"/>
  <c r="J5705" i="1"/>
  <c r="J2731" i="1"/>
  <c r="J4784" i="1"/>
  <c r="J2784" i="1"/>
  <c r="J543" i="1"/>
  <c r="J8774" i="1"/>
  <c r="J9855" i="1"/>
  <c r="J7216" i="1"/>
  <c r="J8564" i="1"/>
  <c r="J4681" i="1"/>
  <c r="J7058" i="1"/>
  <c r="J4682" i="1"/>
  <c r="J4509" i="1"/>
  <c r="J2514" i="1"/>
  <c r="J687" i="1"/>
  <c r="J182" i="1"/>
  <c r="J929" i="1"/>
  <c r="J5021" i="1"/>
  <c r="J3897" i="1"/>
  <c r="J766" i="1"/>
  <c r="J3282" i="1"/>
  <c r="J963" i="1"/>
  <c r="J5706" i="1"/>
  <c r="J2762" i="1"/>
  <c r="J8364" i="1"/>
  <c r="J5190" i="1"/>
  <c r="J1718" i="1"/>
  <c r="J5739" i="1"/>
  <c r="J9776" i="1"/>
  <c r="J479" i="1"/>
  <c r="J9958" i="1"/>
  <c r="J6514" i="1"/>
  <c r="J3072" i="1"/>
  <c r="J133" i="1"/>
  <c r="J4892" i="1"/>
  <c r="J7497" i="1"/>
  <c r="J3403" i="1"/>
  <c r="J1454" i="1"/>
  <c r="J2218" i="1"/>
  <c r="J1319" i="1"/>
  <c r="J5211" i="1"/>
  <c r="J7768" i="1"/>
  <c r="J5495" i="1"/>
  <c r="J3166" i="1"/>
  <c r="J2072" i="1"/>
  <c r="J2130" i="1"/>
  <c r="J9263" i="1"/>
  <c r="J3798" i="1"/>
  <c r="J2607" i="1"/>
  <c r="J5558" i="1"/>
  <c r="J1320" i="1"/>
  <c r="J5496" i="1"/>
  <c r="J7552" i="1"/>
  <c r="J4278" i="1"/>
  <c r="J5050" i="1"/>
  <c r="J1993" i="1"/>
  <c r="J6996" i="1"/>
  <c r="J9752" i="1"/>
  <c r="J6239" i="1"/>
  <c r="J8263" i="1"/>
  <c r="J4094" i="1"/>
  <c r="J6177" i="1"/>
  <c r="J3073" i="1"/>
  <c r="J3837" i="1"/>
  <c r="J9806" i="1"/>
  <c r="J6055" i="1"/>
  <c r="J4704" i="1"/>
  <c r="J7110" i="1"/>
  <c r="J843" i="1"/>
  <c r="J8051" i="1"/>
  <c r="J1291" i="1"/>
  <c r="J1664" i="1"/>
  <c r="J8020" i="1"/>
  <c r="J2709" i="1"/>
  <c r="J2353" i="1"/>
  <c r="J7983" i="1"/>
  <c r="J3979" i="1"/>
  <c r="J5324" i="1"/>
  <c r="J2131" i="1"/>
  <c r="J6804" i="1"/>
  <c r="J4705" i="1"/>
  <c r="J8240" i="1"/>
  <c r="J100" i="1"/>
  <c r="J8846" i="1"/>
  <c r="J2407" i="1"/>
  <c r="J3260" i="1"/>
  <c r="J2043" i="1"/>
  <c r="J4939" i="1"/>
  <c r="J3925" i="1"/>
  <c r="J6178" i="1"/>
  <c r="J9176" i="1"/>
  <c r="J8944" i="1"/>
  <c r="J5924" i="1"/>
  <c r="J8110" i="1"/>
  <c r="J8636" i="1"/>
  <c r="J5670" i="1"/>
  <c r="J5945" i="1"/>
  <c r="J2460" i="1"/>
  <c r="J1411" i="1"/>
  <c r="J9203" i="1"/>
  <c r="J2582" i="1"/>
  <c r="J5325" i="1"/>
  <c r="J7718" i="1"/>
  <c r="J7874" i="1"/>
  <c r="J1343" i="1"/>
  <c r="J8919" i="1"/>
  <c r="J2132" i="1"/>
  <c r="J7468" i="1"/>
  <c r="J7469" i="1"/>
  <c r="J7822" i="1"/>
  <c r="J8637" i="1"/>
  <c r="J1093" i="1"/>
  <c r="J8395" i="1"/>
  <c r="J1455" i="1"/>
  <c r="J9404" i="1"/>
  <c r="J4246" i="1"/>
  <c r="J1945" i="1"/>
  <c r="J3740" i="1"/>
  <c r="J285" i="1"/>
  <c r="J9436" i="1"/>
  <c r="J7553" i="1"/>
  <c r="J4962" i="1"/>
  <c r="J714" i="1"/>
  <c r="J8365" i="1"/>
  <c r="J3568" i="1"/>
  <c r="J4893" i="1"/>
  <c r="J9553" i="1"/>
  <c r="J8241" i="1"/>
  <c r="J3428" i="1"/>
  <c r="J7162" i="1"/>
  <c r="J6891" i="1"/>
  <c r="J7425" i="1"/>
  <c r="J5435" i="1"/>
  <c r="J1719" i="1"/>
  <c r="J1116" i="1"/>
  <c r="J8726" i="1"/>
  <c r="J2301" i="1"/>
  <c r="J3306" i="1"/>
  <c r="J3261" i="1"/>
  <c r="J7059" i="1"/>
  <c r="J3236" i="1"/>
  <c r="J2167" i="1"/>
  <c r="J5022" i="1"/>
  <c r="J2553" i="1"/>
  <c r="J7400" i="1"/>
  <c r="J4916" i="1"/>
  <c r="J4785" i="1"/>
  <c r="J5466" i="1"/>
  <c r="J7741" i="1"/>
  <c r="J3127" i="1"/>
  <c r="J5794" i="1"/>
  <c r="J7401" i="1"/>
  <c r="J2828" i="1"/>
  <c r="J9931" i="1"/>
  <c r="J4756" i="1"/>
  <c r="J8172" i="1"/>
  <c r="J8610" i="1"/>
  <c r="J5160" i="1"/>
  <c r="J2461" i="1"/>
  <c r="J6031" i="1"/>
  <c r="J8775" i="1"/>
  <c r="J4963" i="1"/>
  <c r="J3712" i="1"/>
  <c r="J6911" i="1"/>
  <c r="J7025" i="1"/>
  <c r="J9959" i="1"/>
  <c r="J3202" i="1"/>
  <c r="J663" i="1"/>
  <c r="J1227" i="1"/>
  <c r="J7956" i="1"/>
  <c r="J4451" i="1"/>
  <c r="J6300" i="1"/>
  <c r="J5001" i="1"/>
  <c r="J2168" i="1"/>
  <c r="J1594" i="1"/>
  <c r="J8776" i="1"/>
  <c r="J9554" i="1"/>
  <c r="J8446" i="1"/>
  <c r="J6646" i="1"/>
  <c r="J1879" i="1"/>
  <c r="J2462" i="1"/>
  <c r="J715" i="1"/>
  <c r="J4379" i="1"/>
  <c r="J8685" i="1"/>
  <c r="J5946" i="1"/>
  <c r="J1613" i="1"/>
  <c r="J7524" i="1"/>
  <c r="J9717" i="1"/>
  <c r="J4190" i="1"/>
  <c r="J5385" i="1"/>
  <c r="J9405" i="1"/>
  <c r="J8299" i="1"/>
  <c r="J6056" i="1"/>
  <c r="J6240" i="1"/>
  <c r="J2710" i="1"/>
  <c r="J8970" i="1"/>
  <c r="J1636" i="1"/>
  <c r="J8052" i="1"/>
  <c r="J4191" i="1"/>
  <c r="J4757" i="1"/>
  <c r="J2191" i="1"/>
  <c r="J716" i="1"/>
  <c r="J4356" i="1"/>
  <c r="J257" i="1"/>
  <c r="J134" i="1"/>
  <c r="J2044" i="1"/>
  <c r="J8141" i="1"/>
  <c r="J5023" i="1"/>
  <c r="J5024" i="1"/>
  <c r="J9292" i="1"/>
  <c r="J2829" i="1"/>
  <c r="J2169" i="1"/>
  <c r="J9669" i="1"/>
  <c r="J364" i="1"/>
  <c r="J1344" i="1"/>
  <c r="J6204" i="1"/>
  <c r="J9777" i="1"/>
  <c r="J9406" i="1"/>
  <c r="J8971" i="1"/>
  <c r="J8474" i="1"/>
  <c r="J4157" i="1"/>
  <c r="J8531" i="1"/>
  <c r="J3598" i="1"/>
  <c r="J5581" i="1"/>
  <c r="J3262" i="1"/>
  <c r="J3013" i="1"/>
  <c r="J2630" i="1"/>
  <c r="J3569" i="1"/>
  <c r="J6672" i="1"/>
  <c r="J4706" i="1"/>
  <c r="J3599" i="1"/>
  <c r="J6379" i="1"/>
  <c r="J7600" i="1"/>
  <c r="J6380" i="1"/>
  <c r="J1197" i="1"/>
  <c r="J6088" i="1"/>
  <c r="J5296" i="1"/>
  <c r="J3463" i="1"/>
  <c r="J4841" i="1"/>
  <c r="J6301" i="1"/>
  <c r="J5947" i="1"/>
  <c r="J7719" i="1"/>
  <c r="J3860" i="1"/>
  <c r="J7349" i="1"/>
  <c r="J2133" i="1"/>
  <c r="J1692" i="1"/>
  <c r="J572" i="1"/>
  <c r="J9022" i="1"/>
  <c r="J930" i="1"/>
  <c r="J2683" i="1"/>
  <c r="J7111" i="1"/>
  <c r="J9902" i="1"/>
  <c r="J2134" i="1"/>
  <c r="J135" i="1"/>
  <c r="J7087" i="1"/>
  <c r="J6673" i="1"/>
  <c r="J1916" i="1"/>
  <c r="J8532" i="1"/>
  <c r="J2984" i="1"/>
  <c r="J1595" i="1"/>
  <c r="J9376" i="1"/>
  <c r="J9876" i="1"/>
  <c r="J1268" i="1"/>
  <c r="J1117" i="1"/>
  <c r="J2192" i="1"/>
  <c r="J4964" i="1"/>
  <c r="J5559" i="1"/>
  <c r="J2554" i="1"/>
  <c r="J1880" i="1"/>
  <c r="J1198" i="1"/>
  <c r="J2921" i="1"/>
  <c r="J6205" i="1"/>
  <c r="J4026" i="1"/>
  <c r="J5326" i="1"/>
  <c r="J4422" i="1"/>
  <c r="J9877" i="1"/>
  <c r="J9055" i="1"/>
  <c r="J8686" i="1"/>
  <c r="J3952" i="1"/>
  <c r="J4158" i="1"/>
  <c r="J6422" i="1"/>
  <c r="J1535" i="1"/>
  <c r="J1693" i="1"/>
  <c r="J1412" i="1"/>
  <c r="J8366" i="1"/>
  <c r="J7576" i="1"/>
  <c r="J6423" i="1"/>
  <c r="J3041" i="1"/>
  <c r="J8447" i="1"/>
  <c r="J3104" i="1"/>
  <c r="J2302" i="1"/>
  <c r="J7026" i="1"/>
  <c r="J3283" i="1"/>
  <c r="J6089" i="1"/>
  <c r="J4279" i="1"/>
  <c r="J4095" i="1"/>
  <c r="J6268" i="1"/>
  <c r="J3167" i="1"/>
  <c r="J3741" i="1"/>
  <c r="J2922" i="1"/>
  <c r="J5436" i="1"/>
  <c r="J5161" i="1"/>
  <c r="J3366" i="1"/>
  <c r="J9670" i="1"/>
  <c r="J4894" i="1"/>
  <c r="J3539" i="1"/>
  <c r="J5948" i="1"/>
  <c r="J1019" i="1"/>
  <c r="J7984" i="1"/>
  <c r="J8799" i="1"/>
  <c r="J7985" i="1"/>
  <c r="J2583" i="1"/>
  <c r="J7986" i="1"/>
  <c r="J2098" i="1"/>
  <c r="J1292" i="1"/>
  <c r="J844" i="1"/>
  <c r="J8611" i="1"/>
  <c r="J6001" i="1"/>
  <c r="J9112" i="1"/>
  <c r="J5624" i="1"/>
  <c r="J7283" i="1"/>
  <c r="J9587" i="1"/>
  <c r="J6002" i="1"/>
  <c r="J9113" i="1"/>
  <c r="J8659" i="1"/>
  <c r="J7184" i="1"/>
  <c r="J7446" i="1"/>
  <c r="J6805" i="1"/>
  <c r="J7936" i="1"/>
  <c r="J9624" i="1"/>
  <c r="J7742" i="1"/>
  <c r="J3926" i="1"/>
  <c r="J6598" i="1"/>
  <c r="J2732" i="1"/>
  <c r="J9832" i="1"/>
  <c r="J1665" i="1"/>
  <c r="J4247" i="1"/>
  <c r="J3927" i="1"/>
  <c r="J6693" i="1"/>
  <c r="J6720" i="1"/>
  <c r="J7987" i="1"/>
  <c r="J1384" i="1"/>
  <c r="J3488" i="1"/>
  <c r="J9204" i="1"/>
  <c r="J1456" i="1"/>
  <c r="J2923" i="1"/>
  <c r="J8448" i="1"/>
  <c r="J7185" i="1"/>
  <c r="J5765" i="1"/>
  <c r="J7875" i="1"/>
  <c r="J4313" i="1"/>
  <c r="J4965" i="1"/>
  <c r="J2135" i="1"/>
  <c r="J8747" i="1"/>
  <c r="J9348" i="1"/>
  <c r="J5526" i="1"/>
  <c r="J8727" i="1"/>
  <c r="J9239" i="1"/>
  <c r="J8333" i="1"/>
  <c r="J3953" i="1"/>
  <c r="J8264" i="1"/>
  <c r="J1269" i="1"/>
  <c r="J6484" i="1"/>
  <c r="J5129" i="1"/>
  <c r="J6515" i="1"/>
  <c r="J2515" i="1"/>
  <c r="J3928" i="1"/>
  <c r="J6206" i="1"/>
  <c r="J6694" i="1"/>
  <c r="J9718" i="1"/>
  <c r="J6647" i="1"/>
  <c r="J7769" i="1"/>
  <c r="J3464" i="1"/>
  <c r="J1345" i="1"/>
  <c r="J76" i="1"/>
  <c r="J1881" i="1"/>
  <c r="J3489" i="1"/>
  <c r="J4842" i="1"/>
  <c r="J1848" i="1"/>
  <c r="J9056" i="1"/>
  <c r="J6090" i="1"/>
  <c r="J4337" i="1"/>
  <c r="J2354" i="1"/>
  <c r="J7525" i="1"/>
  <c r="J8265" i="1"/>
  <c r="J2463" i="1"/>
  <c r="J2830" i="1"/>
  <c r="J9149" i="1"/>
  <c r="J8877" i="1"/>
  <c r="J7791" i="1"/>
  <c r="J2584" i="1"/>
  <c r="J4616" i="1"/>
  <c r="J4192" i="1"/>
  <c r="J4193" i="1"/>
  <c r="J3671" i="1"/>
  <c r="J9349" i="1"/>
  <c r="J1118" i="1"/>
  <c r="J506" i="1"/>
  <c r="J1782" i="1"/>
  <c r="J4452" i="1"/>
  <c r="J7447" i="1"/>
  <c r="J4940" i="1"/>
  <c r="J1293" i="1"/>
  <c r="J7470" i="1"/>
  <c r="J2711" i="1"/>
  <c r="J5101" i="1"/>
  <c r="J2516" i="1"/>
  <c r="J7902" i="1"/>
  <c r="J6769" i="1"/>
  <c r="J8190" i="1"/>
  <c r="J5766" i="1"/>
  <c r="J5975" i="1"/>
  <c r="J9531" i="1"/>
  <c r="J2555" i="1"/>
  <c r="J4941" i="1"/>
  <c r="J3570" i="1"/>
  <c r="J2355" i="1"/>
  <c r="J7876" i="1"/>
  <c r="J9719" i="1"/>
  <c r="J5025" i="1"/>
  <c r="J3042" i="1"/>
  <c r="J4063" i="1"/>
  <c r="J6832" i="1"/>
  <c r="J3799" i="1"/>
  <c r="J870" i="1"/>
  <c r="J3014" i="1"/>
  <c r="J2329" i="1"/>
  <c r="J6806" i="1"/>
  <c r="J6381" i="1"/>
  <c r="J899" i="1"/>
  <c r="J7770" i="1"/>
  <c r="J4002" i="1"/>
  <c r="J6354" i="1"/>
  <c r="J9023" i="1"/>
  <c r="J845" i="1"/>
  <c r="J9377" i="1"/>
  <c r="J3861" i="1"/>
  <c r="J1228" i="1"/>
  <c r="J4280" i="1"/>
  <c r="J5026" i="1"/>
  <c r="J5075" i="1"/>
  <c r="J4480" i="1"/>
  <c r="J8896" i="1"/>
  <c r="J7027" i="1"/>
  <c r="J3490" i="1"/>
  <c r="J5327" i="1"/>
  <c r="J2271" i="1"/>
  <c r="J8587" i="1"/>
  <c r="J931" i="1"/>
  <c r="J8612" i="1"/>
  <c r="J8111" i="1"/>
  <c r="J1143" i="1"/>
  <c r="J7903" i="1"/>
  <c r="J9990" i="1"/>
  <c r="J8085" i="1"/>
  <c r="J3713" i="1"/>
  <c r="J7028" i="1"/>
  <c r="J2517" i="1"/>
  <c r="J3672" i="1"/>
  <c r="J5406" i="1"/>
  <c r="J1385" i="1"/>
  <c r="J3263" i="1"/>
  <c r="J5582" i="1"/>
  <c r="J101" i="1"/>
  <c r="J986" i="1"/>
  <c r="J3600" i="1"/>
  <c r="J8972" i="1"/>
  <c r="J4707" i="1"/>
  <c r="J9753" i="1"/>
  <c r="J2763" i="1"/>
  <c r="J6114" i="1"/>
  <c r="J2073" i="1"/>
  <c r="J2894" i="1"/>
  <c r="J5027" i="1"/>
  <c r="J9293" i="1"/>
  <c r="J5002" i="1"/>
  <c r="J2924" i="1"/>
  <c r="J6571" i="1"/>
  <c r="J4481" i="1"/>
  <c r="J309" i="1"/>
  <c r="J51" i="1"/>
  <c r="J6721" i="1"/>
  <c r="J7112" i="1"/>
  <c r="J2940" i="1"/>
  <c r="J207" i="1"/>
  <c r="J4942" i="1"/>
  <c r="J6241" i="1"/>
  <c r="J7554" i="1"/>
  <c r="J9960" i="1"/>
  <c r="J3367" i="1"/>
  <c r="J2684" i="1"/>
  <c r="J8897" i="1"/>
  <c r="J8300" i="1"/>
  <c r="J7555" i="1"/>
  <c r="J4064" i="1"/>
  <c r="J5130" i="1"/>
  <c r="J2484" i="1"/>
  <c r="J3742" i="1"/>
  <c r="J258" i="1"/>
  <c r="J4594" i="1"/>
  <c r="J424" i="1"/>
  <c r="J7526" i="1"/>
  <c r="J1994" i="1"/>
  <c r="J2585" i="1"/>
  <c r="J2941" i="1"/>
  <c r="J1515" i="1"/>
  <c r="J1321" i="1"/>
  <c r="J6623" i="1"/>
  <c r="J7625" i="1"/>
  <c r="J7743" i="1"/>
  <c r="J8847" i="1"/>
  <c r="J3980" i="1"/>
  <c r="J1637" i="1"/>
  <c r="J2099" i="1"/>
  <c r="J5076" i="1"/>
  <c r="J5671" i="1"/>
  <c r="J2651" i="1"/>
  <c r="J8613" i="1"/>
  <c r="J5740" i="1"/>
  <c r="J1882" i="1"/>
  <c r="J136" i="1"/>
  <c r="J7498" i="1"/>
  <c r="J9350" i="1"/>
  <c r="J4404" i="1"/>
  <c r="J7847" i="1"/>
  <c r="J9240" i="1"/>
  <c r="J5925" i="1"/>
  <c r="J6207" i="1"/>
  <c r="J5250" i="1"/>
  <c r="J9407" i="1"/>
  <c r="J5795" i="1"/>
  <c r="J4194" i="1"/>
  <c r="J425" i="1"/>
  <c r="J3929" i="1"/>
  <c r="J5051" i="1"/>
  <c r="J1747" i="1"/>
  <c r="J6648" i="1"/>
  <c r="J871" i="1"/>
  <c r="J4617" i="1"/>
  <c r="J5191" i="1"/>
  <c r="J9264" i="1"/>
  <c r="J334" i="1"/>
  <c r="J9689" i="1"/>
  <c r="J8819" i="1"/>
  <c r="J3307" i="1"/>
  <c r="J1748" i="1"/>
  <c r="J1917" i="1"/>
  <c r="J2608" i="1"/>
  <c r="J4510" i="1"/>
  <c r="J4966" i="1"/>
  <c r="J2764" i="1"/>
  <c r="J6807" i="1"/>
  <c r="J3714" i="1"/>
  <c r="J7313" i="1"/>
  <c r="J5052" i="1"/>
  <c r="J964" i="1"/>
  <c r="J4895" i="1"/>
  <c r="J158" i="1"/>
  <c r="J5407" i="1"/>
  <c r="J8800" i="1"/>
  <c r="J208" i="1"/>
  <c r="J5650" i="1"/>
  <c r="J6997" i="1"/>
  <c r="J3743" i="1"/>
  <c r="J5527" i="1"/>
  <c r="J5767" i="1"/>
  <c r="J7937" i="1"/>
  <c r="J5102" i="1"/>
  <c r="J6302" i="1"/>
  <c r="J9878" i="1"/>
  <c r="J3601" i="1"/>
  <c r="J544" i="1"/>
  <c r="J6333" i="1"/>
  <c r="J2303" i="1"/>
  <c r="J3308" i="1"/>
  <c r="J6208" i="1"/>
  <c r="J1094" i="1"/>
  <c r="J717" i="1"/>
  <c r="J2785" i="1"/>
  <c r="J335" i="1"/>
  <c r="J7848" i="1"/>
  <c r="J6544" i="1"/>
  <c r="J6382" i="1"/>
  <c r="J965" i="1"/>
  <c r="J1995" i="1"/>
  <c r="J3429" i="1"/>
  <c r="J9532" i="1"/>
  <c r="J8142" i="1"/>
  <c r="J8396" i="1"/>
  <c r="J7720" i="1"/>
  <c r="J3515" i="1"/>
  <c r="J9625" i="1"/>
  <c r="J2408" i="1"/>
  <c r="J5192" i="1"/>
  <c r="J365" i="1"/>
  <c r="J8397" i="1"/>
  <c r="J2304" i="1"/>
  <c r="J9961" i="1"/>
  <c r="J4453" i="1"/>
  <c r="J5707" i="1"/>
  <c r="J6209" i="1"/>
  <c r="J4539" i="1"/>
  <c r="J3309" i="1"/>
  <c r="J5003" i="1"/>
  <c r="J19" i="1"/>
  <c r="J9351" i="1"/>
  <c r="J7186" i="1"/>
  <c r="J7284" i="1"/>
  <c r="J8820" i="1"/>
  <c r="J52" i="1"/>
  <c r="J4708" i="1"/>
  <c r="J789" i="1"/>
  <c r="J7402" i="1"/>
  <c r="J4281" i="1"/>
  <c r="J4232" i="1"/>
  <c r="J7060" i="1"/>
  <c r="J4967" i="1"/>
  <c r="J5004" i="1"/>
  <c r="J4027" i="1"/>
  <c r="J7771" i="1"/>
  <c r="J1817" i="1"/>
  <c r="J6032" i="1"/>
  <c r="J5162" i="1"/>
  <c r="J5193" i="1"/>
  <c r="J9879" i="1"/>
  <c r="J1614" i="1"/>
  <c r="J7721" i="1"/>
  <c r="J790" i="1"/>
  <c r="J9555" i="1"/>
  <c r="J6057" i="1"/>
  <c r="J6808" i="1"/>
  <c r="J1167" i="1"/>
  <c r="J3128" i="1"/>
  <c r="J5467" i="1"/>
  <c r="J3404" i="1"/>
  <c r="J3043" i="1"/>
  <c r="J6516" i="1"/>
  <c r="J7527" i="1"/>
  <c r="J5386" i="1"/>
  <c r="J7577" i="1"/>
  <c r="J3310" i="1"/>
  <c r="J9720" i="1"/>
  <c r="J5949" i="1"/>
  <c r="J20" i="1"/>
  <c r="J8533" i="1"/>
  <c r="J8920" i="1"/>
  <c r="J9265" i="1"/>
  <c r="J6269" i="1"/>
  <c r="J4896" i="1"/>
  <c r="J9489" i="1"/>
  <c r="J6743" i="1"/>
  <c r="J9880" i="1"/>
  <c r="J7904" i="1"/>
  <c r="J9932" i="1"/>
  <c r="J4233" i="1"/>
  <c r="J5103" i="1"/>
  <c r="J3465" i="1"/>
  <c r="J7350" i="1"/>
  <c r="J1666" i="1"/>
  <c r="J137" i="1"/>
  <c r="J8848" i="1"/>
  <c r="J4843" i="1"/>
  <c r="J3800" i="1"/>
  <c r="J9114" i="1"/>
  <c r="J2439" i="1"/>
  <c r="J6859" i="1"/>
  <c r="J4423" i="1"/>
  <c r="J9754" i="1"/>
  <c r="J3368" i="1"/>
  <c r="J8709" i="1"/>
  <c r="J240" i="1"/>
  <c r="J2074" i="1"/>
  <c r="J5468" i="1"/>
  <c r="J5251" i="1"/>
  <c r="J366" i="1"/>
  <c r="J9317" i="1"/>
  <c r="J209" i="1"/>
  <c r="J5212" i="1"/>
  <c r="J594" i="1"/>
  <c r="J6485" i="1"/>
  <c r="J6210" i="1"/>
  <c r="J966" i="1"/>
  <c r="J4866" i="1"/>
  <c r="J5768" i="1"/>
  <c r="J7377" i="1"/>
  <c r="J507" i="1"/>
  <c r="J7285" i="1"/>
  <c r="J9807" i="1"/>
  <c r="J2075" i="1"/>
  <c r="J4282" i="1"/>
  <c r="J5104" i="1"/>
  <c r="J1429" i="1"/>
  <c r="J5272" i="1"/>
  <c r="J4482" i="1"/>
  <c r="J8973" i="1"/>
  <c r="J391" i="1"/>
  <c r="J5437" i="1"/>
  <c r="J2485" i="1"/>
  <c r="J7113" i="1"/>
  <c r="J336" i="1"/>
  <c r="J8849" i="1"/>
  <c r="J8638" i="1"/>
  <c r="J7905" i="1"/>
  <c r="J9808" i="1"/>
  <c r="J6998" i="1"/>
  <c r="J5583" i="1"/>
  <c r="J9690" i="1"/>
  <c r="J138" i="1"/>
  <c r="J4725" i="1"/>
  <c r="J7314" i="1"/>
  <c r="J7471" i="1"/>
  <c r="J7823" i="1"/>
  <c r="J183" i="1"/>
  <c r="J3540" i="1"/>
  <c r="J1043" i="1"/>
  <c r="J3773" i="1"/>
  <c r="J2942" i="1"/>
  <c r="J1095" i="1"/>
  <c r="J5354" i="1"/>
  <c r="J259" i="1"/>
  <c r="J3430" i="1"/>
  <c r="J4654" i="1"/>
  <c r="J8266" i="1"/>
  <c r="J8367" i="1"/>
  <c r="J6999" i="1"/>
  <c r="J2866" i="1"/>
  <c r="J7000" i="1"/>
  <c r="J8086" i="1"/>
  <c r="J3491" i="1"/>
  <c r="J5328" i="1"/>
  <c r="J9177" i="1"/>
  <c r="J3074" i="1"/>
  <c r="J5387" i="1"/>
  <c r="J4357" i="1"/>
  <c r="J2518" i="1"/>
  <c r="J3015" i="1"/>
  <c r="J7061" i="1"/>
  <c r="J3075" i="1"/>
  <c r="J2018" i="1"/>
  <c r="J2076" i="1"/>
  <c r="J1667" i="1"/>
  <c r="J6695" i="1"/>
  <c r="J791" i="1"/>
  <c r="J5252" i="1"/>
  <c r="J1918" i="1"/>
  <c r="J2193" i="1"/>
  <c r="J77" i="1"/>
  <c r="J644" i="1"/>
  <c r="J5528" i="1"/>
  <c r="J9643" i="1"/>
  <c r="J1968" i="1"/>
  <c r="J6674" i="1"/>
  <c r="J9511" i="1"/>
  <c r="J6572" i="1"/>
  <c r="J6545" i="1"/>
  <c r="J7772" i="1"/>
  <c r="J8710" i="1"/>
  <c r="J4897" i="1"/>
  <c r="J4683" i="1"/>
  <c r="J3044" i="1"/>
  <c r="J1919" i="1"/>
  <c r="J508" i="1"/>
  <c r="J6860" i="1"/>
  <c r="J8687" i="1"/>
  <c r="J3369" i="1"/>
  <c r="J6649" i="1"/>
  <c r="J5708" i="1"/>
  <c r="J5672" i="1"/>
  <c r="J1749" i="1"/>
  <c r="J139" i="1"/>
  <c r="J5329" i="1"/>
  <c r="J8878" i="1"/>
  <c r="J5673" i="1"/>
  <c r="J4096" i="1"/>
  <c r="J9809" i="1"/>
  <c r="J8021" i="1"/>
  <c r="J6179" i="1"/>
  <c r="J8267" i="1"/>
  <c r="J6744" i="1"/>
  <c r="J9778" i="1"/>
  <c r="J3981" i="1"/>
  <c r="J4726" i="1"/>
  <c r="J664" i="1"/>
  <c r="J8974" i="1"/>
  <c r="J6745" i="1"/>
  <c r="J102" i="1"/>
  <c r="J9833" i="1"/>
  <c r="J1096" i="1"/>
  <c r="J7792" i="1"/>
  <c r="J103" i="1"/>
  <c r="J8728" i="1"/>
  <c r="J2765" i="1"/>
  <c r="J8879" i="1"/>
  <c r="J1849" i="1"/>
  <c r="J8898" i="1"/>
  <c r="J1750" i="1"/>
  <c r="J2867" i="1"/>
  <c r="J9241" i="1"/>
  <c r="J8588" i="1"/>
  <c r="J5105" i="1"/>
  <c r="J2895" i="1"/>
  <c r="J1168" i="1"/>
  <c r="J2100" i="1"/>
  <c r="J6180" i="1"/>
  <c r="J4844" i="1"/>
  <c r="J5131" i="1"/>
  <c r="J5330" i="1"/>
  <c r="J2925" i="1"/>
  <c r="J5796" i="1"/>
  <c r="J8975" i="1"/>
  <c r="J3129" i="1"/>
  <c r="J2896" i="1"/>
  <c r="J9588" i="1"/>
  <c r="J4655" i="1"/>
  <c r="J5408" i="1"/>
  <c r="J8748" i="1"/>
  <c r="J260" i="1"/>
  <c r="J4424" i="1"/>
  <c r="J5741" i="1"/>
  <c r="J4283" i="1"/>
  <c r="J454" i="1"/>
  <c r="J6270" i="1"/>
  <c r="J3571" i="1"/>
  <c r="J3673" i="1"/>
  <c r="J1144" i="1"/>
  <c r="J2019" i="1"/>
  <c r="J2712" i="1"/>
  <c r="J6139" i="1"/>
  <c r="J8053" i="1"/>
  <c r="J1229" i="1"/>
  <c r="J2556" i="1"/>
  <c r="J6091" i="1"/>
  <c r="J7877" i="1"/>
  <c r="J4845" i="1"/>
  <c r="J6092" i="1"/>
  <c r="J5253" i="1"/>
  <c r="J2786" i="1"/>
  <c r="J3284" i="1"/>
  <c r="J6093" i="1"/>
  <c r="J2557" i="1"/>
  <c r="J1199" i="1"/>
  <c r="J4028" i="1"/>
  <c r="J2382" i="1"/>
  <c r="J7250" i="1"/>
  <c r="J1536" i="1"/>
  <c r="J5887" i="1"/>
  <c r="J5163" i="1"/>
  <c r="J5625" i="1"/>
  <c r="J3801" i="1"/>
  <c r="J3045" i="1"/>
  <c r="J3674" i="1"/>
  <c r="J6973" i="1"/>
  <c r="J5674" i="1"/>
  <c r="J8498" i="1"/>
  <c r="J2519" i="1"/>
  <c r="J8499" i="1"/>
  <c r="J4867" i="1"/>
  <c r="J4684" i="1"/>
  <c r="J987" i="1"/>
  <c r="J6934" i="1"/>
  <c r="J2926" i="1"/>
  <c r="J1074" i="1"/>
  <c r="J9178" i="1"/>
  <c r="J8211" i="1"/>
  <c r="J4817" i="1"/>
  <c r="J3370" i="1"/>
  <c r="J8777" i="1"/>
  <c r="J5273" i="1"/>
  <c r="J3516" i="1"/>
  <c r="J184" i="1"/>
  <c r="J3405" i="1"/>
  <c r="J1563" i="1"/>
  <c r="J2713" i="1"/>
  <c r="J8711" i="1"/>
  <c r="J5584" i="1"/>
  <c r="J3264" i="1"/>
  <c r="J3862" i="1"/>
  <c r="J2520" i="1"/>
  <c r="J3572" i="1"/>
  <c r="J455" i="1"/>
  <c r="J8534" i="1"/>
  <c r="J2272" i="1"/>
  <c r="J8729" i="1"/>
  <c r="J7957" i="1"/>
  <c r="J5888" i="1"/>
  <c r="J8535" i="1"/>
  <c r="J140" i="1"/>
  <c r="J7824" i="1"/>
  <c r="J7722" i="1"/>
  <c r="J9834" i="1"/>
  <c r="J2685" i="1"/>
  <c r="J6650" i="1"/>
  <c r="J6935" i="1"/>
  <c r="J1850" i="1"/>
  <c r="J9024" i="1"/>
  <c r="J6094" i="1"/>
  <c r="J9150" i="1"/>
  <c r="J1516" i="1"/>
  <c r="J7315" i="1"/>
  <c r="J7351" i="1"/>
  <c r="J8087" i="1"/>
  <c r="J1294" i="1"/>
  <c r="J5469" i="1"/>
  <c r="J1413" i="1"/>
  <c r="J7378" i="1"/>
  <c r="J4097" i="1"/>
  <c r="R4097" i="1" s="1"/>
  <c r="J8945" i="1"/>
  <c r="J2219" i="1"/>
  <c r="J2787" i="1"/>
  <c r="J9459" i="1"/>
  <c r="J3863" i="1"/>
  <c r="J53" i="1"/>
  <c r="J7499" i="1"/>
  <c r="J7251" i="1"/>
  <c r="J1668" i="1"/>
  <c r="J8368" i="1"/>
  <c r="J3744" i="1"/>
  <c r="J1270" i="1"/>
  <c r="J7029" i="1"/>
  <c r="J6573" i="1"/>
  <c r="J7578" i="1"/>
  <c r="J8660" i="1"/>
  <c r="J8143" i="1"/>
  <c r="J3492" i="1"/>
  <c r="J5132" i="1"/>
  <c r="J7825" i="1"/>
  <c r="J7030" i="1"/>
  <c r="J6624" i="1"/>
  <c r="J645" i="1"/>
  <c r="J6181" i="1"/>
  <c r="J9242" i="1"/>
  <c r="J6517" i="1"/>
  <c r="J7652" i="1"/>
  <c r="J767" i="1"/>
  <c r="J6892" i="1"/>
  <c r="J9556" i="1"/>
  <c r="J4425" i="1"/>
  <c r="J8688" i="1"/>
  <c r="J1851" i="1"/>
  <c r="J6936" i="1"/>
  <c r="J2077" i="1"/>
  <c r="J5053" i="1"/>
  <c r="J3130" i="1"/>
  <c r="J9626" i="1"/>
  <c r="J1169" i="1"/>
  <c r="J7988" i="1"/>
  <c r="J872" i="1"/>
  <c r="J7500" i="1"/>
  <c r="J3406" i="1"/>
  <c r="J3285" i="1"/>
  <c r="J5626" i="1"/>
  <c r="J9755" i="1"/>
  <c r="J5213" i="1"/>
  <c r="J595" i="1"/>
  <c r="J4065" i="1"/>
  <c r="J7938" i="1"/>
  <c r="J9057" i="1"/>
  <c r="J5709" i="1"/>
  <c r="J2831" i="1"/>
  <c r="J3802" i="1"/>
  <c r="J2136" i="1"/>
  <c r="J7906" i="1"/>
  <c r="J6140" i="1"/>
  <c r="J3643" i="1"/>
  <c r="J3602" i="1"/>
  <c r="J3864" i="1"/>
  <c r="J8191" i="1"/>
  <c r="J6599" i="1"/>
  <c r="J426" i="1"/>
  <c r="J4380" i="1"/>
  <c r="J988" i="1"/>
  <c r="J6625" i="1"/>
  <c r="J4127" i="1"/>
  <c r="J286" i="1"/>
  <c r="J6974" i="1"/>
  <c r="J4563" i="1"/>
  <c r="J8424" i="1"/>
  <c r="J4029" i="1"/>
  <c r="J2714" i="1"/>
  <c r="J846" i="1"/>
  <c r="J8689" i="1"/>
  <c r="J1119" i="1"/>
  <c r="J9903" i="1"/>
  <c r="J8614" i="1"/>
  <c r="J665" i="1"/>
  <c r="J6486" i="1"/>
  <c r="J8690" i="1"/>
  <c r="J7939" i="1"/>
  <c r="J3954" i="1"/>
  <c r="J6450" i="1"/>
  <c r="J666" i="1"/>
  <c r="J2250" i="1"/>
  <c r="J2927" i="1"/>
  <c r="J2558" i="1"/>
  <c r="J4338" i="1"/>
  <c r="J3203" i="1"/>
  <c r="J3803" i="1"/>
  <c r="J9437" i="1"/>
  <c r="J1322" i="1"/>
  <c r="J4284" i="1"/>
  <c r="J3573" i="1"/>
  <c r="J5388" i="1"/>
  <c r="J3774" i="1"/>
  <c r="J2810" i="1"/>
  <c r="J6141" i="1"/>
  <c r="J3466" i="1"/>
  <c r="J7653" i="1"/>
  <c r="J3311" i="1"/>
  <c r="J5297" i="1"/>
  <c r="J7601" i="1"/>
  <c r="J9025" i="1"/>
  <c r="J573" i="1"/>
  <c r="J6095" i="1"/>
  <c r="J5470" i="1"/>
  <c r="J4564" i="1"/>
  <c r="J688" i="1"/>
  <c r="J7217" i="1"/>
  <c r="J3237" i="1"/>
  <c r="J392" i="1"/>
  <c r="J596" i="1"/>
  <c r="J1323" i="1"/>
  <c r="J5194" i="1"/>
  <c r="J5627" i="1"/>
  <c r="J6003" i="1"/>
  <c r="J5675" i="1"/>
  <c r="J7286" i="1"/>
  <c r="J8398" i="1"/>
  <c r="J2078" i="1"/>
  <c r="J932" i="1"/>
  <c r="J6675" i="1"/>
  <c r="J3046" i="1"/>
  <c r="J7287" i="1"/>
  <c r="J6574" i="1"/>
  <c r="J310" i="1"/>
  <c r="J3431" i="1"/>
  <c r="J739" i="1"/>
  <c r="J5133" i="1"/>
  <c r="J3204" i="1"/>
  <c r="J9933" i="1"/>
  <c r="J5409" i="1"/>
  <c r="J5134" i="1"/>
  <c r="J3675" i="1"/>
  <c r="J5797" i="1"/>
  <c r="J4727" i="1"/>
  <c r="J6487" i="1"/>
  <c r="J7252" i="1"/>
  <c r="J9934" i="1"/>
  <c r="J7940" i="1"/>
  <c r="J7744" i="1"/>
  <c r="J989" i="1"/>
  <c r="J5976" i="1"/>
  <c r="J9058" i="1"/>
  <c r="J8998" i="1"/>
  <c r="J3467" i="1"/>
  <c r="J5497" i="1"/>
  <c r="J816" i="1"/>
  <c r="J5651" i="1"/>
  <c r="J6271" i="1"/>
  <c r="J6451" i="1"/>
  <c r="J7001" i="1"/>
  <c r="J4339" i="1"/>
  <c r="J6809" i="1"/>
  <c r="J2220" i="1"/>
  <c r="J159" i="1"/>
  <c r="J1818" i="1"/>
  <c r="J7528" i="1"/>
  <c r="J8850" i="1"/>
  <c r="J933" i="1"/>
  <c r="J185" i="1"/>
  <c r="J9671" i="1"/>
  <c r="J9589" i="1"/>
  <c r="J8173" i="1"/>
  <c r="J1564" i="1"/>
  <c r="J9026" i="1"/>
  <c r="J311" i="1"/>
  <c r="J6722" i="1"/>
  <c r="J3168" i="1"/>
  <c r="J5926" i="1"/>
  <c r="J934" i="1"/>
  <c r="J6334" i="1"/>
  <c r="J6651" i="1"/>
  <c r="J3838" i="1"/>
  <c r="J312" i="1"/>
  <c r="J7529" i="1"/>
  <c r="J3105" i="1"/>
  <c r="J2305" i="1"/>
  <c r="J3493" i="1"/>
  <c r="J5164" i="1"/>
  <c r="J1044" i="1"/>
  <c r="J8112" i="1"/>
  <c r="J6810" i="1"/>
  <c r="J2221" i="1"/>
  <c r="J5710" i="1"/>
  <c r="J2897" i="1"/>
  <c r="J6652" i="1"/>
  <c r="J1920" i="1"/>
  <c r="J5254" i="1"/>
  <c r="J1720" i="1"/>
  <c r="J8212" i="1"/>
  <c r="J7849" i="1"/>
  <c r="J9243" i="1"/>
  <c r="J2306" i="1"/>
  <c r="J1271" i="1"/>
  <c r="J7218" i="1"/>
  <c r="J6452" i="1"/>
  <c r="J1250" i="1"/>
  <c r="J1346" i="1"/>
  <c r="J3131" i="1"/>
  <c r="J2307" i="1"/>
  <c r="J3169" i="1"/>
  <c r="J2101" i="1"/>
  <c r="J7773" i="1"/>
  <c r="J6575" i="1"/>
  <c r="J9408" i="1"/>
  <c r="J2273" i="1"/>
  <c r="J21" i="1"/>
  <c r="J9691" i="1"/>
  <c r="J4786" i="1"/>
  <c r="J9590" i="1"/>
  <c r="J2868" i="1"/>
  <c r="J8615" i="1"/>
  <c r="J8475" i="1"/>
  <c r="J22" i="1"/>
  <c r="J393" i="1"/>
  <c r="J6424" i="1"/>
  <c r="J8242" i="1"/>
  <c r="J186" i="1"/>
  <c r="J7654" i="1"/>
  <c r="J7163" i="1"/>
  <c r="J6142" i="1"/>
  <c r="J480" i="1"/>
  <c r="J7426" i="1"/>
  <c r="J9115" i="1"/>
  <c r="J873" i="1"/>
  <c r="J5054" i="1"/>
  <c r="J1946" i="1"/>
  <c r="J4285" i="1"/>
  <c r="J7989" i="1"/>
  <c r="J6600" i="1"/>
  <c r="J6546" i="1"/>
  <c r="J5165" i="1"/>
  <c r="J3574" i="1"/>
  <c r="J5585" i="1"/>
  <c r="J7774" i="1"/>
  <c r="J1638" i="1"/>
  <c r="J2222" i="1"/>
  <c r="J5628" i="1"/>
  <c r="J5529" i="1"/>
  <c r="J3132" i="1"/>
  <c r="J646" i="1"/>
  <c r="J4286" i="1"/>
  <c r="J4728" i="1"/>
  <c r="J7219" i="1"/>
  <c r="J8565" i="1"/>
  <c r="J6182" i="1"/>
  <c r="J1430" i="1"/>
  <c r="J2383" i="1"/>
  <c r="J9378" i="1"/>
  <c r="J4846" i="1"/>
  <c r="J8192" i="1"/>
  <c r="J5028" i="1"/>
  <c r="J2928" i="1"/>
  <c r="J2898" i="1"/>
  <c r="J9318" i="1"/>
  <c r="J6576" i="1"/>
  <c r="J3076" i="1"/>
  <c r="J1883" i="1"/>
  <c r="J1045" i="1"/>
  <c r="J7958" i="1"/>
  <c r="J1170" i="1"/>
  <c r="J4729" i="1"/>
  <c r="J8749" i="1"/>
  <c r="J6893" i="1"/>
  <c r="J1457" i="1"/>
  <c r="J2985" i="1"/>
  <c r="J9059" i="1"/>
  <c r="J4381" i="1"/>
  <c r="J792" i="1"/>
  <c r="J689" i="1"/>
  <c r="J2586" i="1"/>
  <c r="J2137" i="1"/>
  <c r="J7850" i="1"/>
  <c r="J3804" i="1"/>
  <c r="J2223" i="1"/>
  <c r="J9116" i="1"/>
  <c r="J4066" i="1"/>
  <c r="J1852" i="1"/>
  <c r="J1458" i="1"/>
  <c r="J1459" i="1"/>
  <c r="J3955" i="1"/>
  <c r="J9409" i="1"/>
  <c r="J8851" i="1"/>
  <c r="J5410" i="1"/>
  <c r="J9904" i="1"/>
  <c r="J9779" i="1"/>
  <c r="J5331" i="1"/>
  <c r="J261" i="1"/>
  <c r="J4898" i="1"/>
  <c r="J5471" i="1"/>
  <c r="J6115" i="1"/>
  <c r="J2409" i="1"/>
  <c r="J647" i="1"/>
  <c r="J5889" i="1"/>
  <c r="J1251" i="1"/>
  <c r="J2631" i="1"/>
  <c r="J6425" i="1"/>
  <c r="J6242" i="1"/>
  <c r="J8661" i="1"/>
  <c r="J4656" i="1"/>
  <c r="J2811" i="1"/>
  <c r="J2587" i="1"/>
  <c r="J7878" i="1"/>
  <c r="J2559" i="1"/>
  <c r="J3106" i="1"/>
  <c r="J6116" i="1"/>
  <c r="J7142" i="1"/>
  <c r="J5905" i="1"/>
  <c r="J7164" i="1"/>
  <c r="J3644" i="1"/>
  <c r="J1295" i="1"/>
  <c r="J3898" i="1"/>
  <c r="J2464" i="1"/>
  <c r="J5135" i="1"/>
  <c r="J5950" i="1"/>
  <c r="J6183" i="1"/>
  <c r="J935" i="1"/>
  <c r="J1252" i="1"/>
  <c r="J160" i="1"/>
  <c r="J1145" i="1"/>
  <c r="J5530" i="1"/>
  <c r="J9962" i="1"/>
  <c r="J8399" i="1"/>
  <c r="J8899" i="1"/>
  <c r="J3371" i="1"/>
  <c r="J5951" i="1"/>
  <c r="J2733" i="1"/>
  <c r="J718" i="1"/>
  <c r="J619" i="1"/>
  <c r="J2410" i="1"/>
  <c r="J1386" i="1"/>
  <c r="J1120" i="1"/>
  <c r="J719" i="1"/>
  <c r="J1121" i="1"/>
  <c r="J9591" i="1"/>
  <c r="J7679" i="1"/>
  <c r="J9810" i="1"/>
  <c r="J1200" i="1"/>
  <c r="J6488" i="1"/>
  <c r="J2308" i="1"/>
  <c r="J9294" i="1"/>
  <c r="J3603" i="1"/>
  <c r="J4382" i="1"/>
  <c r="J5438" i="1"/>
  <c r="J7851" i="1"/>
  <c r="J7031" i="1"/>
  <c r="J8449" i="1"/>
  <c r="J6937" i="1"/>
  <c r="J7316" i="1"/>
  <c r="J1565" i="1"/>
  <c r="J793" i="1"/>
  <c r="J2486" i="1"/>
  <c r="J8174" i="1"/>
  <c r="J1460" i="1"/>
  <c r="J6676" i="1"/>
  <c r="J9490" i="1"/>
  <c r="J104" i="1"/>
  <c r="J6004" i="1"/>
  <c r="J5472" i="1"/>
  <c r="J2715" i="1"/>
  <c r="J8193" i="1"/>
  <c r="J2632" i="1"/>
  <c r="J4067" i="1"/>
  <c r="J2609" i="1"/>
  <c r="J9592" i="1"/>
  <c r="J8213" i="1"/>
  <c r="J4917" i="1"/>
  <c r="J54" i="1"/>
  <c r="J8243" i="1"/>
  <c r="J5077" i="1"/>
  <c r="J900" i="1"/>
  <c r="J1639" i="1"/>
  <c r="J367" i="1"/>
  <c r="J1853" i="1"/>
  <c r="J4248" i="1"/>
  <c r="J4483" i="1"/>
  <c r="J3047" i="1"/>
  <c r="J2440" i="1"/>
  <c r="J9410" i="1"/>
  <c r="J2330" i="1"/>
  <c r="J6272" i="1"/>
  <c r="J8712" i="1"/>
  <c r="J4358" i="1"/>
  <c r="J2020" i="1"/>
  <c r="J9644" i="1"/>
  <c r="J8369" i="1"/>
  <c r="J5586" i="1"/>
  <c r="J1368" i="1"/>
  <c r="J6912" i="1"/>
  <c r="J8500" i="1"/>
  <c r="J7472" i="1"/>
  <c r="J4818" i="1"/>
  <c r="J4068" i="1"/>
  <c r="J7403" i="1"/>
  <c r="J394" i="1"/>
  <c r="J7745" i="1"/>
  <c r="J847" i="1"/>
  <c r="J1884" i="1"/>
  <c r="J4868" i="1"/>
  <c r="J8976" i="1"/>
  <c r="J6489" i="1"/>
  <c r="J901" i="1"/>
  <c r="J6770" i="1"/>
  <c r="J4159" i="1"/>
  <c r="J8334" i="1"/>
  <c r="J9491" i="1"/>
  <c r="J1885" i="1"/>
  <c r="J4730" i="1"/>
  <c r="J2521" i="1"/>
  <c r="J4287" i="1"/>
  <c r="J8639" i="1"/>
  <c r="J5629" i="1"/>
  <c r="J1369" i="1"/>
  <c r="J4869" i="1"/>
  <c r="J1615" i="1"/>
  <c r="J5473" i="1"/>
  <c r="J8022" i="1"/>
  <c r="J3541" i="1"/>
  <c r="J8691" i="1"/>
  <c r="J1640" i="1"/>
  <c r="J210" i="1"/>
  <c r="J9881" i="1"/>
  <c r="J2411" i="1"/>
  <c r="J4359" i="1"/>
  <c r="J8536" i="1"/>
  <c r="J8244" i="1"/>
  <c r="J6211" i="1"/>
  <c r="J7379" i="1"/>
  <c r="J5078" i="1"/>
  <c r="J5079" i="1"/>
  <c r="J8054" i="1"/>
  <c r="J7626" i="1"/>
  <c r="J1783" i="1"/>
  <c r="J2021" i="1"/>
  <c r="J1046" i="1"/>
  <c r="J3077" i="1"/>
  <c r="J5106" i="1"/>
  <c r="J545" i="1"/>
  <c r="J4234" i="1"/>
  <c r="J4426" i="1"/>
  <c r="J4030" i="1"/>
  <c r="J4484" i="1"/>
  <c r="J7746" i="1"/>
  <c r="J9692" i="1"/>
  <c r="J1616" i="1"/>
  <c r="J6861" i="1"/>
  <c r="J9935" i="1"/>
  <c r="J368" i="1"/>
  <c r="J9882" i="1"/>
  <c r="J3078" i="1"/>
  <c r="J848" i="1"/>
  <c r="J1122" i="1"/>
  <c r="J456" i="1"/>
  <c r="J6975" i="1"/>
  <c r="J241" i="1"/>
  <c r="J2309" i="1"/>
  <c r="J7530" i="1"/>
  <c r="J3839" i="1"/>
  <c r="J8194" i="1"/>
  <c r="J2274" i="1"/>
  <c r="J3775" i="1"/>
  <c r="J8946" i="1"/>
  <c r="J6577" i="1"/>
  <c r="J8113" i="1"/>
  <c r="J9352" i="1"/>
  <c r="J5927" i="1"/>
  <c r="J6058" i="1"/>
  <c r="J4195" i="1"/>
  <c r="J2384" i="1"/>
  <c r="J817" i="1"/>
  <c r="J3170" i="1"/>
  <c r="J620" i="1"/>
  <c r="J7747" i="1"/>
  <c r="J1123" i="1"/>
  <c r="J3468" i="1"/>
  <c r="J7907" i="1"/>
  <c r="J7990" i="1"/>
  <c r="J9533" i="1"/>
  <c r="J4160" i="1"/>
  <c r="J5355" i="1"/>
  <c r="J6117" i="1"/>
  <c r="J1253" i="1"/>
  <c r="J4427" i="1"/>
  <c r="J8055" i="1"/>
  <c r="J8977" i="1"/>
  <c r="J9460" i="1"/>
  <c r="J2652" i="1"/>
  <c r="J6033" i="1"/>
  <c r="J4098" i="1"/>
  <c r="J2079" i="1"/>
  <c r="J9991" i="1"/>
  <c r="J5742" i="1"/>
  <c r="J2734" i="1"/>
  <c r="J6811" i="1"/>
  <c r="J4003" i="1"/>
  <c r="J4685" i="1"/>
  <c r="J6677" i="1"/>
  <c r="J1461" i="1"/>
  <c r="J262" i="1"/>
  <c r="J4454" i="1"/>
  <c r="J7959" i="1"/>
  <c r="J8537" i="1"/>
  <c r="J8616" i="1"/>
  <c r="J6771" i="1"/>
  <c r="J1488" i="1"/>
  <c r="J1641" i="1"/>
  <c r="J2560" i="1"/>
  <c r="J5906" i="1"/>
  <c r="J3312" i="1"/>
  <c r="J4943" i="1"/>
  <c r="J3335" i="1"/>
  <c r="J2899" i="1"/>
  <c r="J740" i="1"/>
  <c r="J7317" i="1"/>
  <c r="J395" i="1"/>
  <c r="J5977" i="1"/>
  <c r="J8750" i="1"/>
  <c r="J1097" i="1"/>
  <c r="J7826" i="1"/>
  <c r="J6355" i="1"/>
  <c r="J5214" i="1"/>
  <c r="J1642" i="1"/>
  <c r="J4899" i="1"/>
  <c r="J1489" i="1"/>
  <c r="J1537" i="1"/>
  <c r="J9905" i="1"/>
  <c r="J6862" i="1"/>
  <c r="J6303" i="1"/>
  <c r="J6059" i="1"/>
  <c r="J2412" i="1"/>
  <c r="J8978" i="1"/>
  <c r="J1854" i="1"/>
  <c r="J7941" i="1"/>
  <c r="J2832" i="1"/>
  <c r="J3865" i="1"/>
  <c r="J9027" i="1"/>
  <c r="J7793" i="1"/>
  <c r="J6383" i="1"/>
  <c r="J2385" i="1"/>
  <c r="J1171" i="1"/>
  <c r="J667" i="1"/>
  <c r="J6005" i="1"/>
  <c r="J337" i="1"/>
  <c r="J9811" i="1"/>
  <c r="J1751" i="1"/>
  <c r="J9992" i="1"/>
  <c r="J5298" i="1"/>
  <c r="J6653" i="1"/>
  <c r="J457" i="1"/>
  <c r="J4340" i="1"/>
  <c r="J6626" i="1"/>
  <c r="J9512" i="1"/>
  <c r="J6812" i="1"/>
  <c r="J4455" i="1"/>
  <c r="J5531" i="1"/>
  <c r="J9179" i="1"/>
  <c r="J9993" i="1"/>
  <c r="J4709" i="1"/>
  <c r="J8852" i="1"/>
  <c r="J8821" i="1"/>
  <c r="J7852" i="1"/>
  <c r="J5299" i="1"/>
  <c r="J3676" i="1"/>
  <c r="J6913" i="1"/>
  <c r="J3745" i="1"/>
  <c r="J3494" i="1"/>
  <c r="J3746" i="1"/>
  <c r="J1921" i="1"/>
  <c r="J8822" i="1"/>
  <c r="J8566" i="1"/>
  <c r="J6335" i="1"/>
  <c r="J7827" i="1"/>
  <c r="J6813" i="1"/>
  <c r="J6304" i="1"/>
  <c r="J5978" i="1"/>
  <c r="J9151" i="1"/>
  <c r="J6096" i="1"/>
  <c r="J6060" i="1"/>
  <c r="J1669" i="1"/>
  <c r="J4341" i="1"/>
  <c r="J9353" i="1"/>
  <c r="J8195" i="1"/>
  <c r="J6336" i="1"/>
  <c r="J2653" i="1"/>
  <c r="J4383" i="1"/>
  <c r="J1886" i="1"/>
  <c r="J3336" i="1"/>
  <c r="J6746" i="1"/>
  <c r="J546" i="1"/>
  <c r="J6696" i="1"/>
  <c r="J818" i="1"/>
  <c r="J4710" i="1"/>
  <c r="J648" i="1"/>
  <c r="J4540" i="1"/>
  <c r="J5195" i="1"/>
  <c r="J649" i="1"/>
  <c r="J6547" i="1"/>
  <c r="J7380" i="1"/>
  <c r="J2943" i="1"/>
  <c r="J105" i="1"/>
  <c r="J4428" i="1"/>
  <c r="J6723" i="1"/>
  <c r="J7253" i="1"/>
  <c r="J2735" i="1"/>
  <c r="J8370" i="1"/>
  <c r="J1254" i="1"/>
  <c r="J7991" i="1"/>
  <c r="J1922" i="1"/>
  <c r="J8501" i="1"/>
  <c r="J4819" i="1"/>
  <c r="J9557" i="1"/>
  <c r="J2413" i="1"/>
  <c r="J690" i="1"/>
  <c r="J1566" i="1"/>
  <c r="J2833" i="1"/>
  <c r="J3337" i="1"/>
  <c r="J4342" i="1"/>
  <c r="J6724" i="1"/>
  <c r="J1969" i="1"/>
  <c r="J3604" i="1"/>
  <c r="J3238" i="1"/>
  <c r="J2251" i="1"/>
  <c r="J8751" i="1"/>
  <c r="J6833" i="1"/>
  <c r="J5928" i="1"/>
  <c r="J9438" i="1"/>
  <c r="J2944" i="1"/>
  <c r="J6034" i="1"/>
  <c r="J161" i="1"/>
  <c r="J4249" i="1"/>
  <c r="J8692" i="1"/>
  <c r="J1146" i="1"/>
  <c r="J1272" i="1"/>
  <c r="J9906" i="1"/>
  <c r="J7853" i="1"/>
  <c r="J55" i="1"/>
  <c r="J574" i="1"/>
  <c r="J849" i="1"/>
  <c r="J8371" i="1"/>
  <c r="J5166" i="1"/>
  <c r="J2022" i="1"/>
  <c r="J7427" i="1"/>
  <c r="J6212" i="1"/>
  <c r="J6938" i="1"/>
  <c r="J768" i="1"/>
  <c r="J1567" i="1"/>
  <c r="J8502" i="1"/>
  <c r="J668" i="1"/>
  <c r="J7381" i="1"/>
  <c r="J1670" i="1"/>
  <c r="J3517" i="1"/>
  <c r="J621" i="1"/>
  <c r="J6453" i="1"/>
  <c r="J2386" i="1"/>
  <c r="J4288" i="1"/>
  <c r="J4820" i="1"/>
  <c r="J3048" i="1"/>
  <c r="J3495" i="1"/>
  <c r="J6894" i="1"/>
  <c r="J9461" i="1"/>
  <c r="J2766" i="1"/>
  <c r="J7960" i="1"/>
  <c r="J2834" i="1"/>
  <c r="J7404" i="1"/>
  <c r="J7775" i="1"/>
  <c r="J3205" i="1"/>
  <c r="J6725" i="1"/>
  <c r="J8730" i="1"/>
  <c r="J2686" i="1"/>
  <c r="J575" i="1"/>
  <c r="J6406" i="1"/>
  <c r="J2252" i="1"/>
  <c r="J967" i="1"/>
  <c r="J3496" i="1"/>
  <c r="J313" i="1"/>
  <c r="J9558" i="1"/>
  <c r="J9645" i="1"/>
  <c r="J7531" i="1"/>
  <c r="J7627" i="1"/>
  <c r="J8400" i="1"/>
  <c r="J819" i="1"/>
  <c r="J7655" i="1"/>
  <c r="J3645" i="1"/>
  <c r="J4918" i="1"/>
  <c r="J8114" i="1"/>
  <c r="J8503" i="1"/>
  <c r="J9672" i="1"/>
  <c r="J7879" i="1"/>
  <c r="J6118" i="1"/>
  <c r="J1517" i="1"/>
  <c r="J7992" i="1"/>
  <c r="J7288" i="1"/>
  <c r="J9439" i="1"/>
  <c r="J8268" i="1"/>
  <c r="J427" i="1"/>
  <c r="J1694" i="1"/>
  <c r="J4618" i="1"/>
  <c r="J1947" i="1"/>
  <c r="J2788" i="1"/>
  <c r="J8617" i="1"/>
  <c r="J1784" i="1"/>
  <c r="J7748" i="1"/>
  <c r="J9411" i="1"/>
  <c r="J396" i="1"/>
  <c r="J9152" i="1"/>
  <c r="J3776" i="1"/>
  <c r="J902" i="1"/>
  <c r="J3930" i="1"/>
  <c r="J6834" i="1"/>
  <c r="J8401" i="1"/>
  <c r="J9835" i="1"/>
  <c r="J6213" i="1"/>
  <c r="J3575" i="1"/>
  <c r="J4565" i="1"/>
  <c r="J2331" i="1"/>
  <c r="J3338" i="1"/>
  <c r="J1855" i="1"/>
  <c r="J4099" i="1"/>
  <c r="J6914" i="1"/>
  <c r="J2945" i="1"/>
  <c r="J9907" i="1"/>
  <c r="J5439" i="1"/>
  <c r="J5587" i="1"/>
  <c r="J8023" i="1"/>
  <c r="J820" i="1"/>
  <c r="J3840" i="1"/>
  <c r="J8640" i="1"/>
  <c r="J8269" i="1"/>
  <c r="J8056" i="1"/>
  <c r="J2835" i="1"/>
  <c r="J4968" i="1"/>
  <c r="J4289" i="1"/>
  <c r="J5029" i="1"/>
  <c r="J141" i="1"/>
  <c r="J9295" i="1"/>
  <c r="J8589" i="1"/>
  <c r="J5711" i="1"/>
  <c r="J8088" i="1"/>
  <c r="J4566" i="1"/>
  <c r="J4456" i="1"/>
  <c r="J3407" i="1"/>
  <c r="J6915" i="1"/>
  <c r="J1490" i="1"/>
  <c r="J8693" i="1"/>
  <c r="J650" i="1"/>
  <c r="J5107" i="1"/>
  <c r="J6772" i="1"/>
  <c r="J4758" i="1"/>
  <c r="J4686" i="1"/>
  <c r="J2224" i="1"/>
  <c r="J4031" i="1"/>
  <c r="J1273" i="1"/>
  <c r="J4485" i="1"/>
  <c r="J3339" i="1"/>
  <c r="J9180" i="1"/>
  <c r="J3469" i="1"/>
  <c r="J9440" i="1"/>
  <c r="J9593" i="1"/>
  <c r="J2253" i="1"/>
  <c r="J9087" i="1"/>
  <c r="J3805" i="1"/>
  <c r="J3133" i="1"/>
  <c r="J7723" i="1"/>
  <c r="J1785" i="1"/>
  <c r="J6773" i="1"/>
  <c r="J5498" i="1"/>
  <c r="J6184" i="1"/>
  <c r="J8214" i="1"/>
  <c r="J9181" i="1"/>
  <c r="J1296" i="1"/>
  <c r="J6774" i="1"/>
  <c r="J2023" i="1"/>
  <c r="J5440" i="1"/>
  <c r="J1462" i="1"/>
  <c r="J1568" i="1"/>
  <c r="J9060" i="1"/>
  <c r="J8853" i="1"/>
  <c r="J8979" i="1"/>
  <c r="J5979" i="1"/>
  <c r="J2716" i="1"/>
  <c r="J4567" i="1"/>
  <c r="J1020" i="1"/>
  <c r="J7088" i="1"/>
  <c r="J2736" i="1"/>
  <c r="J6384" i="1"/>
  <c r="J369" i="1"/>
  <c r="J9721" i="1"/>
  <c r="J2869" i="1"/>
  <c r="J3542" i="1"/>
  <c r="J78" i="1"/>
  <c r="J9061" i="1"/>
  <c r="J6697" i="1"/>
  <c r="J5441" i="1"/>
  <c r="J7961" i="1"/>
  <c r="J7382" i="1"/>
  <c r="J2332" i="1"/>
  <c r="J5411" i="1"/>
  <c r="J6243" i="1"/>
  <c r="J9812" i="1"/>
  <c r="J4568" i="1"/>
  <c r="J7165" i="1"/>
  <c r="J6035" i="1"/>
  <c r="J850" i="1"/>
  <c r="J5412" i="1"/>
  <c r="J6273" i="1"/>
  <c r="J8618" i="1"/>
  <c r="J6061" i="1"/>
  <c r="J576" i="1"/>
  <c r="J1431" i="1"/>
  <c r="J8425" i="1"/>
  <c r="J3340" i="1"/>
  <c r="J1923" i="1"/>
  <c r="J2767" i="1"/>
  <c r="J6939" i="1"/>
  <c r="J4619" i="1"/>
  <c r="J3543" i="1"/>
  <c r="J1518" i="1"/>
  <c r="J7318" i="1"/>
  <c r="J9963" i="1"/>
  <c r="J5499" i="1"/>
  <c r="J5798" i="1"/>
  <c r="J7993" i="1"/>
  <c r="J1970" i="1"/>
  <c r="J1819" i="1"/>
  <c r="J8476" i="1"/>
  <c r="R8476" i="1" s="1"/>
  <c r="J8538" i="1"/>
  <c r="R8538" i="1" s="1"/>
  <c r="J741" i="1"/>
  <c r="J7556" i="1"/>
  <c r="J4711" i="1"/>
  <c r="J4541" i="1"/>
  <c r="J7908" i="1"/>
  <c r="J1075" i="1"/>
  <c r="J5274" i="1"/>
  <c r="J7942" i="1"/>
  <c r="J1721" i="1"/>
  <c r="J9756" i="1"/>
  <c r="J3286" i="1"/>
  <c r="J4821" i="1"/>
  <c r="J3372" i="1"/>
  <c r="J5825" i="1"/>
  <c r="J7254" i="1"/>
  <c r="J742" i="1"/>
  <c r="J4384" i="1"/>
  <c r="J6518" i="1"/>
  <c r="J3677" i="1"/>
  <c r="J3899" i="1"/>
  <c r="J4595" i="1"/>
  <c r="J4128" i="1"/>
  <c r="J1538" i="1"/>
  <c r="J9244" i="1"/>
  <c r="J821" i="1"/>
  <c r="J5676" i="1"/>
  <c r="J1021" i="1"/>
  <c r="J5215" i="1"/>
  <c r="J1491" i="1"/>
  <c r="J6006" i="1"/>
  <c r="J3806" i="1"/>
  <c r="J6356" i="1"/>
  <c r="J7680" i="1"/>
  <c r="J4100" i="1"/>
  <c r="J547" i="1"/>
  <c r="J2737" i="1"/>
  <c r="J3497" i="1"/>
  <c r="J1722" i="1"/>
  <c r="J7255" i="1"/>
  <c r="J9856" i="1"/>
  <c r="J1274" i="1"/>
  <c r="J4657" i="1"/>
  <c r="J9780" i="1"/>
  <c r="J3107" i="1"/>
  <c r="J3646" i="1"/>
  <c r="J3900" i="1"/>
  <c r="J2687" i="1"/>
  <c r="J428" i="1"/>
  <c r="J794" i="1"/>
  <c r="J9534" i="1"/>
  <c r="J9757" i="1"/>
  <c r="J8900" i="1"/>
  <c r="J1230" i="1"/>
  <c r="J1324" i="1"/>
  <c r="J6490" i="1"/>
  <c r="J7854" i="1"/>
  <c r="J7656" i="1"/>
  <c r="J6698" i="1"/>
  <c r="J8880" i="1"/>
  <c r="J1370" i="1"/>
  <c r="J481" i="1"/>
  <c r="J6548" i="1"/>
  <c r="J9412" i="1"/>
  <c r="J1387" i="1"/>
  <c r="J9836" i="1"/>
  <c r="J3544" i="1"/>
  <c r="J429" i="1"/>
  <c r="J106" i="1"/>
  <c r="J6036" i="1"/>
  <c r="J4069" i="1"/>
  <c r="J3498" i="1"/>
  <c r="J5853" i="1"/>
  <c r="J8057" i="1"/>
  <c r="J2102" i="1"/>
  <c r="J430" i="1"/>
  <c r="J4596" i="1"/>
  <c r="J9462" i="1"/>
  <c r="J2103" i="1"/>
  <c r="J7994" i="1"/>
  <c r="J1022" i="1"/>
  <c r="J2170" i="1"/>
  <c r="J4731" i="1"/>
  <c r="J769" i="1"/>
  <c r="J9964" i="1"/>
  <c r="J4429" i="1"/>
  <c r="J8731" i="1"/>
  <c r="J2225" i="1"/>
  <c r="J2487" i="1"/>
  <c r="J1325" i="1"/>
  <c r="J107" i="1"/>
  <c r="J9354" i="1"/>
  <c r="J4314" i="1"/>
  <c r="J108" i="1"/>
  <c r="J1201" i="1"/>
  <c r="J1643" i="1"/>
  <c r="J2138" i="1"/>
  <c r="J9994" i="1"/>
  <c r="J1231" i="1"/>
  <c r="J3956" i="1"/>
  <c r="J5532" i="1"/>
  <c r="J1326" i="1"/>
  <c r="J338" i="1"/>
  <c r="J8477" i="1"/>
  <c r="J651" i="1"/>
  <c r="J3605" i="1"/>
  <c r="J743" i="1"/>
  <c r="J4032" i="1"/>
  <c r="J7962" i="1"/>
  <c r="J2139" i="1"/>
  <c r="J2717" i="1"/>
  <c r="J9132" i="1"/>
  <c r="J458" i="1"/>
  <c r="J4385" i="1"/>
  <c r="J7289" i="1"/>
  <c r="J9088" i="1"/>
  <c r="J7995" i="1"/>
  <c r="J4712" i="1"/>
  <c r="J8426" i="1"/>
  <c r="J2441" i="1"/>
  <c r="J903" i="1"/>
  <c r="J56" i="1"/>
  <c r="J4033" i="1"/>
  <c r="J7352" i="1"/>
  <c r="J7290" i="1"/>
  <c r="J4315" i="1"/>
  <c r="J2812" i="1"/>
  <c r="J1147" i="1"/>
  <c r="J3265" i="1"/>
  <c r="J3841" i="1"/>
  <c r="J720" i="1"/>
  <c r="J9813" i="1"/>
  <c r="J5275" i="1"/>
  <c r="J9089" i="1"/>
  <c r="J9883" i="1"/>
  <c r="J2633" i="1"/>
  <c r="J3432" i="1"/>
  <c r="J5712" i="1"/>
  <c r="J8058" i="1"/>
  <c r="J5474" i="1"/>
  <c r="J7114" i="1"/>
  <c r="J3678" i="1"/>
  <c r="J2522" i="1"/>
  <c r="J9182" i="1"/>
  <c r="J5560" i="1"/>
  <c r="J7828" i="1"/>
  <c r="J7256" i="1"/>
  <c r="J6863" i="1"/>
  <c r="J431" i="1"/>
  <c r="J1255" i="1"/>
  <c r="J7855" i="1"/>
  <c r="J7695" i="1"/>
  <c r="J2140" i="1"/>
  <c r="J8175" i="1"/>
  <c r="J7448" i="1"/>
  <c r="J6157" i="1"/>
  <c r="J7602" i="1"/>
  <c r="J4235" i="1"/>
  <c r="J6976" i="1"/>
  <c r="J990" i="1"/>
  <c r="J8980" i="1"/>
  <c r="J2254" i="1"/>
  <c r="J9355" i="1"/>
  <c r="J1671" i="1"/>
  <c r="J2836" i="1"/>
  <c r="J4713" i="1"/>
  <c r="J9441" i="1"/>
  <c r="J5300" i="1"/>
  <c r="J1820" i="1"/>
  <c r="J770" i="1"/>
  <c r="J7909" i="1"/>
  <c r="J3807" i="1"/>
  <c r="J5389" i="1"/>
  <c r="J1856" i="1"/>
  <c r="J9559" i="1"/>
  <c r="J2610" i="1"/>
  <c r="J1723" i="1"/>
  <c r="J822" i="1"/>
  <c r="J2045" i="1"/>
  <c r="J1297" i="1"/>
  <c r="J8694" i="1"/>
  <c r="J162" i="1"/>
  <c r="J6357" i="1"/>
  <c r="J6143" i="1"/>
  <c r="J2465" i="1"/>
  <c r="J6864" i="1"/>
  <c r="J509" i="1"/>
  <c r="J2611" i="1"/>
  <c r="J8196" i="1"/>
  <c r="J3931" i="1"/>
  <c r="J510" i="1"/>
  <c r="J9722" i="1"/>
  <c r="J8504" i="1"/>
  <c r="J9266" i="1"/>
  <c r="J5769" i="1"/>
  <c r="J4870" i="1"/>
  <c r="J9646" i="1"/>
  <c r="J8427" i="1"/>
  <c r="J6062" i="1"/>
  <c r="J1786" i="1"/>
  <c r="J4687" i="1"/>
  <c r="J874" i="1"/>
  <c r="J2738" i="1"/>
  <c r="J904" i="1"/>
  <c r="J6385" i="1"/>
  <c r="J2612" i="1"/>
  <c r="J8732" i="1"/>
  <c r="J5929" i="1"/>
  <c r="J3808" i="1"/>
  <c r="J6274" i="1"/>
  <c r="J5826" i="1"/>
  <c r="J3957" i="1"/>
  <c r="J6601" i="1"/>
  <c r="J2255" i="1"/>
  <c r="J9837" i="1"/>
  <c r="J6337" i="1"/>
  <c r="J597" i="1"/>
  <c r="J2654" i="1"/>
  <c r="J1752" i="1"/>
  <c r="J6747" i="1"/>
  <c r="J9965" i="1"/>
  <c r="J4196" i="1"/>
  <c r="J7681" i="1"/>
  <c r="J2414" i="1"/>
  <c r="J5827" i="1"/>
  <c r="J1202" i="1"/>
  <c r="J5677" i="1"/>
  <c r="J9117" i="1"/>
  <c r="J7749" i="1"/>
  <c r="J7002" i="1"/>
  <c r="J9560" i="1"/>
  <c r="J3341" i="1"/>
  <c r="J2900" i="1"/>
  <c r="J3239" i="1"/>
  <c r="J9673" i="1"/>
  <c r="J8901" i="1"/>
  <c r="J3287" i="1"/>
  <c r="J4101" i="1"/>
  <c r="J6602" i="1"/>
  <c r="J511" i="1"/>
  <c r="J6037" i="1"/>
  <c r="J5743" i="1"/>
  <c r="J6275" i="1"/>
  <c r="J2141" i="1"/>
  <c r="J7776" i="1"/>
  <c r="J187" i="1"/>
  <c r="J9205" i="1"/>
  <c r="J6426" i="1"/>
  <c r="J3866" i="1"/>
  <c r="J6775" i="1"/>
  <c r="J1672" i="1"/>
  <c r="J2142" i="1"/>
  <c r="J4386" i="1"/>
  <c r="J5442" i="1"/>
  <c r="J7032" i="1"/>
  <c r="J3266" i="1"/>
  <c r="J3499" i="1"/>
  <c r="J8089" i="1"/>
  <c r="J5500" i="1"/>
  <c r="J4969" i="1"/>
  <c r="J3518" i="1"/>
  <c r="J8567" i="1"/>
  <c r="J1857" i="1"/>
  <c r="J287" i="1"/>
  <c r="J2256" i="1"/>
  <c r="J2333" i="1"/>
  <c r="J211" i="1"/>
  <c r="J7033" i="1"/>
  <c r="J8402" i="1"/>
  <c r="J4129" i="1"/>
  <c r="J8733" i="1"/>
  <c r="J8947" i="1"/>
  <c r="J7143" i="1"/>
  <c r="J2946" i="1"/>
  <c r="J9028" i="1"/>
  <c r="J7963" i="1"/>
  <c r="J5744" i="1"/>
  <c r="J3433" i="1"/>
  <c r="J3171" i="1"/>
  <c r="J4070" i="1"/>
  <c r="J4871" i="1"/>
  <c r="J3108" i="1"/>
  <c r="J7880" i="1"/>
  <c r="J6776" i="1"/>
  <c r="J5533" i="1"/>
  <c r="J2739" i="1"/>
  <c r="J9118" i="1"/>
  <c r="J8881" i="1"/>
  <c r="J2837" i="1"/>
  <c r="J936" i="1"/>
  <c r="J6578" i="1"/>
  <c r="J7115" i="1"/>
  <c r="J5799" i="1"/>
  <c r="J7220" i="1"/>
  <c r="J4658" i="1"/>
  <c r="J7473" i="1"/>
  <c r="J6699" i="1"/>
  <c r="J4714" i="1"/>
  <c r="J4486" i="1"/>
  <c r="J3206" i="1"/>
  <c r="J2356" i="1"/>
  <c r="J5332" i="1"/>
  <c r="J2655" i="1"/>
  <c r="J851" i="1"/>
  <c r="J7144" i="1"/>
  <c r="J5800" i="1"/>
  <c r="J512" i="1"/>
  <c r="J8301" i="1"/>
  <c r="J852" i="1"/>
  <c r="J8641" i="1"/>
  <c r="J2613" i="1"/>
  <c r="J7557" i="1"/>
  <c r="J5907" i="1"/>
  <c r="J9995" i="1"/>
  <c r="J4597" i="1"/>
  <c r="J9356" i="1"/>
  <c r="J6700" i="1"/>
  <c r="J2171" i="1"/>
  <c r="J7657" i="1"/>
  <c r="J142" i="1"/>
  <c r="J6338" i="1"/>
  <c r="J3408" i="1"/>
  <c r="J3519" i="1"/>
  <c r="J1596" i="1"/>
  <c r="J9814" i="1"/>
  <c r="J8921" i="1"/>
  <c r="J1298" i="1"/>
  <c r="J6454" i="1"/>
  <c r="J7777" i="1"/>
  <c r="J6185" i="1"/>
  <c r="J1124" i="1"/>
  <c r="J7221" i="1"/>
  <c r="J4250" i="1"/>
  <c r="J3747" i="1"/>
  <c r="J4405" i="1"/>
  <c r="J9357" i="1"/>
  <c r="J1432" i="1"/>
  <c r="J744" i="1"/>
  <c r="J9513" i="1"/>
  <c r="J5930" i="1"/>
  <c r="J1047" i="1"/>
  <c r="J2813" i="1"/>
  <c r="J9857" i="1"/>
  <c r="J3409" i="1"/>
  <c r="J6654" i="1"/>
  <c r="J9723" i="1"/>
  <c r="J6038" i="1"/>
  <c r="J9514" i="1"/>
  <c r="J8144" i="1"/>
  <c r="J7794" i="1"/>
  <c r="J691" i="1"/>
  <c r="J8948" i="1"/>
  <c r="J143" i="1"/>
  <c r="J5301" i="1"/>
  <c r="J4847" i="1"/>
  <c r="J1858" i="1"/>
  <c r="J9119" i="1"/>
  <c r="J5652" i="1"/>
  <c r="J3982" i="1"/>
  <c r="J513" i="1"/>
  <c r="J8372" i="1"/>
  <c r="J6305" i="1"/>
  <c r="J4511" i="1"/>
  <c r="J514" i="1"/>
  <c r="J4430" i="1"/>
  <c r="J3748" i="1"/>
  <c r="J9183" i="1"/>
  <c r="J188" i="1"/>
  <c r="J3049" i="1"/>
  <c r="J5443" i="1"/>
  <c r="J3958" i="1"/>
  <c r="J4970" i="1"/>
  <c r="J3267" i="1"/>
  <c r="J5501" i="1"/>
  <c r="J4512" i="1"/>
  <c r="J4034" i="1"/>
  <c r="J8197" i="1"/>
  <c r="J1023" i="1"/>
  <c r="J6358" i="1"/>
  <c r="J7187" i="1"/>
  <c r="J9184" i="1"/>
  <c r="J9133" i="1"/>
  <c r="J6491" i="1"/>
  <c r="J6701" i="1"/>
  <c r="J991" i="1"/>
  <c r="J8590" i="1"/>
  <c r="J5080" i="1"/>
  <c r="J5980" i="1"/>
  <c r="J7856" i="1"/>
  <c r="J2310" i="1"/>
  <c r="J4688" i="1"/>
  <c r="J2986" i="1"/>
  <c r="J5854" i="1"/>
  <c r="J2523" i="1"/>
  <c r="J8854" i="1"/>
  <c r="J397" i="1"/>
  <c r="J7829" i="1"/>
  <c r="J459" i="1"/>
  <c r="J6519" i="1"/>
  <c r="J432" i="1"/>
  <c r="J9296" i="1"/>
  <c r="J5167" i="1"/>
  <c r="J5502" i="1"/>
  <c r="J4689" i="1"/>
  <c r="J6306" i="1"/>
  <c r="J2524" i="1"/>
  <c r="J7910" i="1"/>
  <c r="J8176" i="1"/>
  <c r="J9966" i="1"/>
  <c r="J5952" i="1"/>
  <c r="J7405" i="1"/>
  <c r="J4487" i="1"/>
  <c r="J4971" i="1"/>
  <c r="J5890" i="1"/>
  <c r="J7003" i="1"/>
  <c r="J8450" i="1"/>
  <c r="J8215" i="1"/>
  <c r="J3679" i="1"/>
  <c r="J6359" i="1"/>
  <c r="J2901" i="1"/>
  <c r="J3647" i="1"/>
  <c r="J163" i="1"/>
  <c r="J1125" i="1"/>
  <c r="J692" i="1"/>
  <c r="J3606" i="1"/>
  <c r="J6579" i="1"/>
  <c r="J6549" i="1"/>
  <c r="J2656" i="1"/>
  <c r="J2415" i="1"/>
  <c r="J1673" i="1"/>
  <c r="J1463" i="1"/>
  <c r="J6520" i="1"/>
  <c r="J5503" i="1"/>
  <c r="J1859" i="1"/>
  <c r="J8981" i="1"/>
  <c r="J5891" i="1"/>
  <c r="J4161" i="1"/>
  <c r="J314" i="1"/>
  <c r="J7449" i="1"/>
  <c r="J1347" i="1"/>
  <c r="J1464" i="1"/>
  <c r="J652" i="1"/>
  <c r="J2838" i="1"/>
  <c r="J823" i="1"/>
  <c r="J4620" i="1"/>
  <c r="J5504" i="1"/>
  <c r="J6307" i="1"/>
  <c r="J1275" i="1"/>
  <c r="J9245" i="1"/>
  <c r="J2525" i="1"/>
  <c r="J3607" i="1"/>
  <c r="J5828" i="1"/>
  <c r="J2902" i="1"/>
  <c r="J7474" i="1"/>
  <c r="J968" i="1"/>
  <c r="J2688" i="1"/>
  <c r="J3313" i="1"/>
  <c r="J3959" i="1"/>
  <c r="J693" i="1"/>
  <c r="J6339" i="1"/>
  <c r="J4102" i="1"/>
  <c r="J5892" i="1"/>
  <c r="J2657" i="1"/>
  <c r="J7750" i="1"/>
  <c r="J8734" i="1"/>
  <c r="J4103" i="1"/>
  <c r="J9627" i="1"/>
  <c r="J2104" i="1"/>
  <c r="J7116" i="1"/>
  <c r="J1126" i="1"/>
  <c r="J4251" i="1"/>
  <c r="J9267" i="1"/>
  <c r="J9134" i="1"/>
  <c r="J5356" i="1"/>
  <c r="J5081" i="1"/>
  <c r="J7188" i="1"/>
  <c r="J5770" i="1"/>
  <c r="J3545" i="1"/>
  <c r="J3288" i="1"/>
  <c r="J8999" i="1"/>
  <c r="J9967" i="1"/>
  <c r="J2105" i="1"/>
  <c r="J1996" i="1"/>
  <c r="J992" i="1"/>
  <c r="J1465" i="1"/>
  <c r="J1098" i="1"/>
  <c r="J8428" i="1"/>
  <c r="J9758" i="1"/>
  <c r="J7428" i="1"/>
  <c r="J3109" i="1"/>
  <c r="J2870" i="1"/>
  <c r="J9297" i="1"/>
  <c r="J6407" i="1"/>
  <c r="J1971" i="1"/>
  <c r="J6244" i="1"/>
  <c r="J3715" i="1"/>
  <c r="J8882" i="1"/>
  <c r="J6940" i="1"/>
  <c r="J7696" i="1"/>
  <c r="J8478" i="1"/>
  <c r="J4972" i="1"/>
  <c r="J4513" i="1"/>
  <c r="J824" i="1"/>
  <c r="J9535" i="1"/>
  <c r="J6386" i="1"/>
  <c r="J875" i="1"/>
  <c r="J5713" i="1"/>
  <c r="J2194" i="1"/>
  <c r="J288" i="1"/>
  <c r="J2195" i="1"/>
  <c r="J212" i="1"/>
  <c r="J7682" i="1"/>
  <c r="J9185" i="1"/>
  <c r="J7558" i="1"/>
  <c r="J3648" i="1"/>
  <c r="J7996" i="1"/>
  <c r="J3314" i="1"/>
  <c r="J1466" i="1"/>
  <c r="J6144" i="1"/>
  <c r="J2789" i="1"/>
  <c r="J8922" i="1"/>
  <c r="J937" i="1"/>
  <c r="J4598" i="1"/>
  <c r="J6835" i="1"/>
  <c r="J5216" i="1"/>
  <c r="J8335" i="1"/>
  <c r="J2740" i="1"/>
  <c r="J1203" i="1"/>
  <c r="J1276" i="1"/>
  <c r="J1787" i="1"/>
  <c r="J7450" i="1"/>
  <c r="J598" i="1"/>
  <c r="J7257" i="1"/>
  <c r="J4343" i="1"/>
  <c r="J5745" i="1"/>
  <c r="J6702" i="1"/>
  <c r="J6550" i="1"/>
  <c r="J2929" i="1"/>
  <c r="J6603" i="1"/>
  <c r="J2143" i="1"/>
  <c r="J1048" i="1"/>
  <c r="J482" i="1"/>
  <c r="J8145" i="1"/>
  <c r="J7319" i="1"/>
  <c r="J4973" i="1"/>
  <c r="J483" i="1"/>
  <c r="J8778" i="1"/>
  <c r="J9936" i="1"/>
  <c r="J7830" i="1"/>
  <c r="J242" i="1"/>
  <c r="J1724" i="1"/>
  <c r="J9759" i="1"/>
  <c r="J4488" i="1"/>
  <c r="J5588" i="1"/>
  <c r="J745" i="1"/>
  <c r="J9996" i="1"/>
  <c r="J9628" i="1"/>
  <c r="J2196" i="1"/>
  <c r="J5108" i="1"/>
  <c r="J1539" i="1"/>
  <c r="J1569" i="1"/>
  <c r="J3016" i="1"/>
  <c r="J5589" i="1"/>
  <c r="J577" i="1"/>
  <c r="J3110" i="1"/>
  <c r="J9463" i="1"/>
  <c r="J7189" i="1"/>
  <c r="J8539" i="1"/>
  <c r="J993" i="1"/>
  <c r="J2442" i="1"/>
  <c r="J1788" i="1"/>
  <c r="J8245" i="1"/>
  <c r="J3207" i="1"/>
  <c r="J7451" i="1"/>
  <c r="J2614" i="1"/>
  <c r="J3749" i="1"/>
  <c r="J4360" i="1"/>
  <c r="J6245" i="1"/>
  <c r="J4290" i="1"/>
  <c r="J8336" i="1"/>
  <c r="J4872" i="1"/>
  <c r="J4822" i="1"/>
  <c r="J1172" i="1"/>
  <c r="J4787" i="1"/>
  <c r="J5390" i="1"/>
  <c r="J9693" i="1"/>
  <c r="J7117" i="1"/>
  <c r="J8591" i="1"/>
  <c r="J4071" i="1"/>
  <c r="J795" i="1"/>
  <c r="J6777" i="1"/>
  <c r="J7881" i="1"/>
  <c r="J4197" i="1"/>
  <c r="J1388" i="1"/>
  <c r="J1173" i="1"/>
  <c r="J4252" i="1"/>
  <c r="J2046" i="1"/>
  <c r="J1299" i="1"/>
  <c r="J1327" i="1"/>
  <c r="J3050" i="1"/>
  <c r="J4198" i="1"/>
  <c r="J5255" i="1"/>
  <c r="J5413" i="1"/>
  <c r="J876" i="1"/>
  <c r="J4715" i="1"/>
  <c r="J5931" i="1"/>
  <c r="J8302" i="1"/>
  <c r="J6360" i="1"/>
  <c r="J877" i="1"/>
  <c r="J7697" i="1"/>
  <c r="J9298" i="1"/>
  <c r="J2488" i="1"/>
  <c r="J9090" i="1"/>
  <c r="J6214" i="1"/>
  <c r="J7222" i="1"/>
  <c r="J994" i="1"/>
  <c r="J3649" i="1"/>
  <c r="J9908" i="1"/>
  <c r="J1570" i="1"/>
  <c r="J8024" i="1"/>
  <c r="J1753" i="1"/>
  <c r="J1277" i="1"/>
  <c r="J9629" i="1"/>
  <c r="J1414" i="1"/>
  <c r="J6492" i="1"/>
  <c r="J548" i="1"/>
  <c r="J5082" i="1"/>
  <c r="J1348" i="1"/>
  <c r="J8923" i="1"/>
  <c r="J6039" i="1"/>
  <c r="J9413" i="1"/>
  <c r="J7943" i="1"/>
  <c r="J1821" i="1"/>
  <c r="J23" i="1"/>
  <c r="J4035" i="1"/>
  <c r="J2489" i="1"/>
  <c r="J7258" i="1"/>
  <c r="J7223" i="1"/>
  <c r="J4344" i="1"/>
  <c r="J7118" i="1"/>
  <c r="J7224" i="1"/>
  <c r="J9647" i="1"/>
  <c r="J721" i="1"/>
  <c r="J9414" i="1"/>
  <c r="J694" i="1"/>
  <c r="J6627" i="1"/>
  <c r="J3576" i="1"/>
  <c r="J2106" i="1"/>
  <c r="J1278" i="1"/>
  <c r="J3373" i="1"/>
  <c r="J2387" i="1"/>
  <c r="J8373" i="1"/>
  <c r="J6836" i="1"/>
  <c r="J1371" i="1"/>
  <c r="J6628" i="1"/>
  <c r="J9268" i="1"/>
  <c r="J599" i="1"/>
  <c r="J8403" i="1"/>
  <c r="J189" i="1"/>
  <c r="J905" i="1"/>
  <c r="J8642" i="1"/>
  <c r="J6521" i="1"/>
  <c r="J1822" i="1"/>
  <c r="J3809" i="1"/>
  <c r="J7532" i="1"/>
  <c r="J5953" i="1"/>
  <c r="J6814" i="1"/>
  <c r="J5829" i="1"/>
  <c r="J109" i="1"/>
  <c r="J6977" i="1"/>
  <c r="J1924" i="1"/>
  <c r="J825" i="1"/>
  <c r="J7944" i="1"/>
  <c r="J7628" i="1"/>
  <c r="J9319" i="1"/>
  <c r="J3608" i="1"/>
  <c r="J1415" i="1"/>
  <c r="J9091" i="1"/>
  <c r="J906" i="1"/>
  <c r="J9186" i="1"/>
  <c r="J6604" i="1"/>
  <c r="J5357" i="1"/>
  <c r="J8216" i="1"/>
  <c r="J6726" i="1"/>
  <c r="J289" i="1"/>
  <c r="J4919" i="1"/>
  <c r="J6361" i="1"/>
  <c r="J6040" i="1"/>
  <c r="J8374" i="1"/>
  <c r="J878" i="1"/>
  <c r="J1823" i="1"/>
  <c r="J7353" i="1"/>
  <c r="J6678" i="1"/>
  <c r="J9884" i="1"/>
  <c r="J2947" i="1"/>
  <c r="J5333" i="1"/>
  <c r="J8177" i="1"/>
  <c r="J695" i="1"/>
  <c r="J3017" i="1"/>
  <c r="J3750" i="1"/>
  <c r="J6455" i="1"/>
  <c r="J7320" i="1"/>
  <c r="J1148" i="1"/>
  <c r="J515" i="1"/>
  <c r="J6837" i="1"/>
  <c r="J3315" i="1"/>
  <c r="J3268" i="1"/>
  <c r="J5714" i="1"/>
  <c r="J4974" i="1"/>
  <c r="J7291" i="1"/>
  <c r="J6655" i="1"/>
  <c r="J5083" i="1"/>
  <c r="J9442" i="1"/>
  <c r="J5855" i="1"/>
  <c r="J7778" i="1"/>
  <c r="J398" i="1"/>
  <c r="J8801" i="1"/>
  <c r="J4199" i="1"/>
  <c r="J8115" i="1"/>
  <c r="J8592" i="1"/>
  <c r="J9885" i="1"/>
  <c r="J6916" i="1"/>
  <c r="J9415" i="1"/>
  <c r="J3018" i="1"/>
  <c r="J9092" i="1"/>
  <c r="J9858" i="1"/>
  <c r="J9997" i="1"/>
  <c r="J6007" i="1"/>
  <c r="J1571" i="1"/>
  <c r="J938" i="1"/>
  <c r="J9416" i="1"/>
  <c r="J3901" i="1"/>
  <c r="J6551" i="1"/>
  <c r="J1597" i="1"/>
  <c r="J9859" i="1"/>
  <c r="J7034" i="1"/>
  <c r="J8593" i="1"/>
  <c r="J1860" i="1"/>
  <c r="J2790" i="1"/>
  <c r="J3546" i="1"/>
  <c r="J2172" i="1"/>
  <c r="J3470" i="1"/>
  <c r="J8568" i="1"/>
  <c r="J578" i="1"/>
  <c r="J4130" i="1"/>
  <c r="J2443" i="1"/>
  <c r="J484" i="1"/>
  <c r="J6629" i="1"/>
  <c r="J6630" i="1"/>
  <c r="J8270" i="1"/>
  <c r="J6865" i="1"/>
  <c r="J2275" i="1"/>
  <c r="J8479" i="1"/>
  <c r="J5981" i="1"/>
  <c r="J1617" i="1"/>
  <c r="J5678" i="1"/>
  <c r="J9206" i="1"/>
  <c r="J7475" i="1"/>
  <c r="J1300" i="1"/>
  <c r="J8855" i="1"/>
  <c r="J370" i="1"/>
  <c r="J3547" i="1"/>
  <c r="J6427" i="1"/>
  <c r="J6727" i="1"/>
  <c r="J7779" i="1"/>
  <c r="J213" i="1"/>
  <c r="J579" i="1"/>
  <c r="J2741" i="1"/>
  <c r="J6246" i="1"/>
  <c r="J7354" i="1"/>
  <c r="J5771" i="1"/>
  <c r="J4489" i="1"/>
  <c r="J6247" i="1"/>
  <c r="J3751" i="1"/>
  <c r="J9815" i="1"/>
  <c r="J4200" i="1"/>
  <c r="J4848" i="1"/>
  <c r="J6631" i="1"/>
  <c r="J2226" i="1"/>
  <c r="J5715" i="1"/>
  <c r="J4201" i="1"/>
  <c r="J6119" i="1"/>
  <c r="J1127" i="1"/>
  <c r="J190" i="1"/>
  <c r="J9648" i="1"/>
  <c r="J6456" i="1"/>
  <c r="J1467" i="1"/>
  <c r="J5716" i="1"/>
  <c r="J4236" i="1"/>
  <c r="J399" i="1"/>
  <c r="J9674" i="1"/>
  <c r="J4253" i="1"/>
  <c r="J600" i="1"/>
  <c r="J7698" i="1"/>
  <c r="J3548" i="1"/>
  <c r="J3810" i="1"/>
  <c r="J8752" i="1"/>
  <c r="J9379" i="1"/>
  <c r="J9029" i="1"/>
  <c r="J4490" i="1"/>
  <c r="J191" i="1"/>
  <c r="J2791" i="1"/>
  <c r="J2388" i="1"/>
  <c r="J2987" i="1"/>
  <c r="J2080" i="1"/>
  <c r="J995" i="1"/>
  <c r="J4900" i="1"/>
  <c r="J4920" i="1"/>
  <c r="J8643" i="1"/>
  <c r="J1887" i="1"/>
  <c r="J7225" i="1"/>
  <c r="J7035" i="1"/>
  <c r="J4004" i="1"/>
  <c r="J6215" i="1"/>
  <c r="J2839" i="1"/>
  <c r="J3172" i="1"/>
  <c r="J24" i="1"/>
  <c r="J8594" i="1"/>
  <c r="J4975" i="1"/>
  <c r="J2689" i="1"/>
  <c r="J3173" i="1"/>
  <c r="J1328" i="1"/>
  <c r="J3134" i="1"/>
  <c r="J939" i="1"/>
  <c r="J79" i="1"/>
  <c r="J4162" i="1"/>
  <c r="J8823" i="1"/>
  <c r="J4788" i="1"/>
  <c r="J5982" i="1"/>
  <c r="J9649" i="1"/>
  <c r="J3079" i="1"/>
  <c r="J4944" i="1"/>
  <c r="J2227" i="1"/>
  <c r="J6679" i="1"/>
  <c r="J6216" i="1"/>
  <c r="J722" i="1"/>
  <c r="J8540" i="1"/>
  <c r="J3080" i="1"/>
  <c r="J9724" i="1"/>
  <c r="J3434" i="1"/>
  <c r="J2690" i="1"/>
  <c r="J7831" i="1"/>
  <c r="J4569" i="1"/>
  <c r="J1754" i="1"/>
  <c r="J3051" i="1"/>
  <c r="J8505" i="1"/>
  <c r="J1674" i="1"/>
  <c r="J7292" i="1"/>
  <c r="J8924" i="1"/>
  <c r="J2107" i="1"/>
  <c r="J9492" i="1"/>
  <c r="J3609" i="1"/>
  <c r="J1997" i="1"/>
  <c r="J3716" i="1"/>
  <c r="J6838" i="1"/>
  <c r="J3019" i="1"/>
  <c r="J9725" i="1"/>
  <c r="J7036" i="1"/>
  <c r="J1755" i="1"/>
  <c r="J2691" i="1"/>
  <c r="J9443" i="1"/>
  <c r="J1925" i="1"/>
  <c r="J7321" i="1"/>
  <c r="J3650" i="1"/>
  <c r="J3983" i="1"/>
  <c r="J460" i="1"/>
  <c r="J7226" i="1"/>
  <c r="J4291" i="1"/>
  <c r="J7004" i="1"/>
  <c r="J696" i="1"/>
  <c r="J697" i="1"/>
  <c r="J6941" i="1"/>
  <c r="J549" i="1"/>
  <c r="J2257" i="1"/>
  <c r="J4254" i="1"/>
  <c r="J1349" i="1"/>
  <c r="J7005" i="1"/>
  <c r="J4690" i="1"/>
  <c r="J9536" i="1"/>
  <c r="J371" i="1"/>
  <c r="J622" i="1"/>
  <c r="J5168" i="1"/>
  <c r="J1433" i="1"/>
  <c r="J6978" i="1"/>
  <c r="J826" i="1"/>
  <c r="J6979" i="1"/>
  <c r="J940" i="1"/>
  <c r="J6815" i="1"/>
  <c r="J3549" i="1"/>
  <c r="J9135" i="1"/>
  <c r="J6186" i="1"/>
  <c r="J1888" i="1"/>
  <c r="J2814" i="1"/>
  <c r="J6980" i="1"/>
  <c r="J6428" i="1"/>
  <c r="J2634" i="1"/>
  <c r="J3240" i="1"/>
  <c r="J516" i="1"/>
  <c r="J1695" i="1"/>
  <c r="J4691" i="1"/>
  <c r="J3135" i="1"/>
  <c r="J4716" i="1"/>
  <c r="J4005" i="1"/>
  <c r="J746" i="1"/>
  <c r="J6457" i="1"/>
  <c r="J8856" i="1"/>
  <c r="J6008" i="1"/>
  <c r="J2228" i="1"/>
  <c r="J5590" i="1"/>
  <c r="J3081" i="1"/>
  <c r="J9000" i="1"/>
  <c r="J1204" i="1"/>
  <c r="J8146" i="1"/>
  <c r="J4849" i="1"/>
  <c r="J2466" i="1"/>
  <c r="J9909" i="1"/>
  <c r="J4621" i="1"/>
  <c r="J7533" i="1"/>
  <c r="J8569" i="1"/>
  <c r="J6866" i="1"/>
  <c r="J5679" i="1"/>
  <c r="J8735" i="1"/>
  <c r="J8059" i="1"/>
  <c r="J8713" i="1"/>
  <c r="J263" i="1"/>
  <c r="J1756" i="1"/>
  <c r="J372" i="1"/>
  <c r="J9444" i="1"/>
  <c r="J9937" i="1"/>
  <c r="J8595" i="1"/>
  <c r="J7911" i="1"/>
  <c r="J3842" i="1"/>
  <c r="J7501" i="1"/>
  <c r="J5217" i="1"/>
  <c r="J6895" i="1"/>
  <c r="J485" i="1"/>
  <c r="J8570" i="1"/>
  <c r="J6120" i="1"/>
  <c r="J4542" i="1"/>
  <c r="J1618" i="1"/>
  <c r="J9246" i="1"/>
  <c r="J4457" i="1"/>
  <c r="J2588" i="1"/>
  <c r="J9247" i="1"/>
  <c r="J3752" i="1"/>
  <c r="J8451" i="1"/>
  <c r="J2815" i="1"/>
  <c r="J8949" i="1"/>
  <c r="J5358" i="1"/>
  <c r="J9207" i="1"/>
  <c r="J9417" i="1"/>
  <c r="J2258" i="1"/>
  <c r="J6387" i="1"/>
  <c r="J1024" i="1"/>
  <c r="J1696" i="1"/>
  <c r="J1540" i="1"/>
  <c r="J9760" i="1"/>
  <c r="J5256" i="1"/>
  <c r="J2229" i="1"/>
  <c r="J25" i="1"/>
  <c r="J7406" i="1"/>
  <c r="J5746" i="1"/>
  <c r="J4514" i="1"/>
  <c r="J1757" i="1"/>
  <c r="J1619" i="1"/>
  <c r="J9208" i="1"/>
  <c r="J7119" i="1"/>
  <c r="J1174" i="1"/>
  <c r="J3082" i="1"/>
  <c r="J2948" i="1"/>
  <c r="J2173" i="1"/>
  <c r="J3052" i="1"/>
  <c r="J3984" i="1"/>
  <c r="J5475" i="1"/>
  <c r="J7997" i="1"/>
  <c r="J7724" i="1"/>
  <c r="J461" i="1"/>
  <c r="J5830" i="1"/>
  <c r="J7322" i="1"/>
  <c r="J5444" i="1"/>
  <c r="J9030" i="1"/>
  <c r="J4163" i="1"/>
  <c r="J7006" i="1"/>
  <c r="J3811" i="1"/>
  <c r="J2635" i="1"/>
  <c r="J433" i="1"/>
  <c r="J5169" i="1"/>
  <c r="J4789" i="1"/>
  <c r="J9418" i="1"/>
  <c r="J2903" i="1"/>
  <c r="J6942" i="1"/>
  <c r="J9358" i="1"/>
  <c r="J9299" i="1"/>
  <c r="J2636" i="1"/>
  <c r="J996" i="1"/>
  <c r="J7699" i="1"/>
  <c r="J1099" i="1"/>
  <c r="J4759" i="1"/>
  <c r="J7725" i="1"/>
  <c r="J8571" i="1"/>
  <c r="J2930" i="1"/>
  <c r="J8480" i="1"/>
  <c r="J3610" i="1"/>
  <c r="J2589" i="1"/>
  <c r="J2416" i="1"/>
  <c r="J9968" i="1"/>
  <c r="J969" i="1"/>
  <c r="J8271" i="1"/>
  <c r="J2311" i="1"/>
  <c r="J9838" i="1"/>
  <c r="J3174" i="1"/>
  <c r="J4622" i="1"/>
  <c r="J4921" i="1"/>
  <c r="J8883" i="1"/>
  <c r="J8025" i="1"/>
  <c r="J5359" i="1"/>
  <c r="J4431" i="1"/>
  <c r="J1541" i="1"/>
  <c r="J3342" i="1"/>
  <c r="J5717" i="1"/>
  <c r="J4901" i="1"/>
  <c r="J2230" i="1"/>
  <c r="J400" i="1"/>
  <c r="J7429" i="1"/>
  <c r="J5276" i="1"/>
  <c r="J7355" i="1"/>
  <c r="J4570" i="1"/>
  <c r="J7603" i="1"/>
  <c r="J3208" i="1"/>
  <c r="J796" i="1"/>
  <c r="J4945" i="1"/>
  <c r="J1128" i="1"/>
  <c r="J4491" i="1"/>
  <c r="J3175" i="1"/>
  <c r="J5856" i="1"/>
  <c r="J8198" i="1"/>
  <c r="J9001" i="1"/>
  <c r="J1644" i="1"/>
  <c r="J1279" i="1"/>
  <c r="J1416" i="1"/>
  <c r="J2312" i="1"/>
  <c r="J9761" i="1"/>
  <c r="J264" i="1"/>
  <c r="J7293" i="1"/>
  <c r="J2417" i="1"/>
  <c r="J2871" i="1"/>
  <c r="J9493" i="1"/>
  <c r="J2949" i="1"/>
  <c r="J9781" i="1"/>
  <c r="J550" i="1"/>
  <c r="J4732" i="1"/>
  <c r="J1789" i="1"/>
  <c r="J6867" i="1"/>
  <c r="J827" i="1"/>
  <c r="J6778" i="1"/>
  <c r="J5257" i="1"/>
  <c r="J4571" i="1"/>
  <c r="J9445" i="1"/>
  <c r="J8116" i="1"/>
  <c r="J2231" i="1"/>
  <c r="J3867" i="1"/>
  <c r="J3053" i="1"/>
  <c r="J7629" i="1"/>
  <c r="J1620" i="1"/>
  <c r="J3932" i="1"/>
  <c r="J3410" i="1"/>
  <c r="J7190" i="1"/>
  <c r="J9860" i="1"/>
  <c r="J8026" i="1"/>
  <c r="J2197" i="1"/>
  <c r="J434" i="1"/>
  <c r="J1758" i="1"/>
  <c r="J9762" i="1"/>
  <c r="J9153" i="1"/>
  <c r="J2389" i="1"/>
  <c r="J2718" i="1"/>
  <c r="J3960" i="1"/>
  <c r="J315" i="1"/>
  <c r="J9782" i="1"/>
  <c r="J8337" i="1"/>
  <c r="J3020" i="1"/>
  <c r="J2904" i="1"/>
  <c r="J8884" i="1"/>
  <c r="J6097" i="1"/>
  <c r="J4543" i="1"/>
  <c r="J9248" i="1"/>
  <c r="J3471" i="1"/>
  <c r="J2490" i="1"/>
  <c r="J5445" i="1"/>
  <c r="J5718" i="1"/>
  <c r="J623" i="1"/>
  <c r="J2357" i="1"/>
  <c r="J1998" i="1"/>
  <c r="J2444" i="1"/>
  <c r="J9062" i="1"/>
  <c r="J3843" i="1"/>
  <c r="J8824" i="1"/>
  <c r="J4873" i="1"/>
  <c r="J9594" i="1"/>
  <c r="J1205" i="1"/>
  <c r="J2358" i="1"/>
  <c r="J8857" i="1"/>
  <c r="J7683" i="1"/>
  <c r="J7604" i="1"/>
  <c r="J5831" i="1"/>
  <c r="J3717" i="1"/>
  <c r="J7323" i="1"/>
  <c r="J9187" i="1"/>
  <c r="J4202" i="1"/>
  <c r="J373" i="1"/>
  <c r="J1861" i="1"/>
  <c r="J8695" i="1"/>
  <c r="J2931" i="1"/>
  <c r="J1759" i="1"/>
  <c r="J144" i="1"/>
  <c r="J8027" i="1"/>
  <c r="J1256" i="1"/>
  <c r="J9031" i="1"/>
  <c r="J1926" i="1"/>
  <c r="J5055" i="1"/>
  <c r="J1889" i="1"/>
  <c r="J5334" i="1"/>
  <c r="J3176" i="1"/>
  <c r="J4361" i="1"/>
  <c r="J4432" i="1"/>
  <c r="J7383" i="1"/>
  <c r="J1434" i="1"/>
  <c r="J2334" i="1"/>
  <c r="J8753" i="1"/>
  <c r="J8060" i="1"/>
  <c r="J5591" i="1"/>
  <c r="J8246" i="1"/>
  <c r="J6943" i="1"/>
  <c r="J7259" i="1"/>
  <c r="J1598" i="1"/>
  <c r="J7037" i="1"/>
  <c r="J1257" i="1"/>
  <c r="J3083" i="1"/>
  <c r="J8272" i="1"/>
  <c r="J3961" i="1"/>
  <c r="J7502" i="1"/>
  <c r="J5391" i="1"/>
  <c r="J6656" i="1"/>
  <c r="J9120" i="1"/>
  <c r="J9269" i="1"/>
  <c r="J9910" i="1"/>
  <c r="J9136" i="1"/>
  <c r="J9270" i="1"/>
  <c r="J2792" i="1"/>
  <c r="J3812" i="1"/>
  <c r="J1824" i="1"/>
  <c r="J6458" i="1"/>
  <c r="J8028" i="1"/>
  <c r="J5030" i="1"/>
  <c r="J2276" i="1"/>
  <c r="J4599" i="1"/>
  <c r="J2950" i="1"/>
  <c r="J6580" i="1"/>
  <c r="J1468" i="1"/>
  <c r="J4164" i="1"/>
  <c r="J7912" i="1"/>
  <c r="J7503" i="1"/>
  <c r="J7191" i="1"/>
  <c r="J9763" i="1"/>
  <c r="J7832" i="1"/>
  <c r="J517" i="1"/>
  <c r="J9380" i="1"/>
  <c r="J7407" i="1"/>
  <c r="J6276" i="1"/>
  <c r="J9561" i="1"/>
  <c r="J4874" i="1"/>
  <c r="J1599" i="1"/>
  <c r="J2491" i="1"/>
  <c r="J9861" i="1"/>
  <c r="J1149" i="1"/>
  <c r="J3680" i="1"/>
  <c r="J7089" i="1"/>
  <c r="J797" i="1"/>
  <c r="J698" i="1"/>
  <c r="J6429" i="1"/>
  <c r="J8404" i="1"/>
  <c r="J2081" i="1"/>
  <c r="J5031" i="1"/>
  <c r="J192" i="1"/>
  <c r="J7260" i="1"/>
  <c r="J3611" i="1"/>
  <c r="J5534" i="1"/>
  <c r="J2951" i="1"/>
  <c r="J4433" i="1"/>
  <c r="J8779" i="1"/>
  <c r="J3411" i="1"/>
  <c r="J5056" i="1"/>
  <c r="J3577" i="1"/>
  <c r="J1948" i="1"/>
  <c r="J6728" i="1"/>
  <c r="J26" i="1"/>
  <c r="J1675" i="1"/>
  <c r="J5277" i="1"/>
  <c r="J6816" i="1"/>
  <c r="J2024" i="1"/>
  <c r="J2952" i="1"/>
  <c r="J2953" i="1"/>
  <c r="J3435" i="1"/>
  <c r="J2768" i="1"/>
  <c r="J7430" i="1"/>
  <c r="J1542" i="1"/>
  <c r="J3844" i="1"/>
  <c r="J5258" i="1"/>
  <c r="J4434" i="1"/>
  <c r="J2390" i="1"/>
  <c r="J6145" i="1"/>
  <c r="J3374" i="1"/>
  <c r="J9137" i="1"/>
  <c r="J6839" i="1"/>
  <c r="J3902" i="1"/>
  <c r="J1725" i="1"/>
  <c r="J7630" i="1"/>
  <c r="J2816" i="1"/>
  <c r="J4922" i="1"/>
  <c r="J8117" i="1"/>
  <c r="J5592" i="1"/>
  <c r="J8303" i="1"/>
  <c r="J9464" i="1"/>
  <c r="J4435" i="1"/>
  <c r="J9446" i="1"/>
  <c r="J1258" i="1"/>
  <c r="J2590" i="1"/>
  <c r="J7431" i="1"/>
  <c r="J2591" i="1"/>
  <c r="J9694" i="1"/>
  <c r="J1890" i="1"/>
  <c r="J5057" i="1"/>
  <c r="J9911" i="1"/>
  <c r="J2232" i="1"/>
  <c r="J193" i="1"/>
  <c r="J9320" i="1"/>
  <c r="J5561" i="1"/>
  <c r="J5983" i="1"/>
  <c r="J2198" i="1"/>
  <c r="J7833" i="1"/>
  <c r="J6605" i="1"/>
  <c r="J3550" i="1"/>
  <c r="J4823" i="1"/>
  <c r="J3868" i="1"/>
  <c r="J6779" i="1"/>
  <c r="J6277" i="1"/>
  <c r="J8405" i="1"/>
  <c r="J3177" i="1"/>
  <c r="J1927" i="1"/>
  <c r="J3111" i="1"/>
  <c r="J6522" i="1"/>
  <c r="J6009" i="1"/>
  <c r="J6248" i="1"/>
  <c r="J9381" i="1"/>
  <c r="J9515" i="1"/>
  <c r="J2047" i="1"/>
  <c r="J9886" i="1"/>
  <c r="J6944" i="1"/>
  <c r="J6523" i="1"/>
  <c r="J941" i="1"/>
  <c r="J9675" i="1"/>
  <c r="J1621" i="1"/>
  <c r="J4515" i="1"/>
  <c r="J8885" i="1"/>
  <c r="J5653" i="1"/>
  <c r="J7945" i="1"/>
  <c r="J4165" i="1"/>
  <c r="J1825" i="1"/>
  <c r="J828" i="1"/>
  <c r="J8950" i="1"/>
  <c r="J997" i="1"/>
  <c r="J1175" i="1"/>
  <c r="J1891" i="1"/>
  <c r="J2492" i="1"/>
  <c r="J7913" i="1"/>
  <c r="J3343" i="1"/>
  <c r="J3209" i="1"/>
  <c r="J80" i="1"/>
  <c r="J907" i="1"/>
  <c r="J194" i="1"/>
  <c r="J7834" i="1"/>
  <c r="J145" i="1"/>
  <c r="J1622" i="1"/>
  <c r="J9537" i="1"/>
  <c r="J6158" i="1"/>
  <c r="J8217" i="1"/>
  <c r="J4316" i="1"/>
  <c r="J3578" i="1"/>
  <c r="J4623" i="1"/>
  <c r="J7605" i="1"/>
  <c r="J4104" i="1"/>
  <c r="J2561" i="1"/>
  <c r="J7882" i="1"/>
  <c r="J8061" i="1"/>
  <c r="J7432" i="1"/>
  <c r="J8218" i="1"/>
  <c r="J9695" i="1"/>
  <c r="J7261" i="1"/>
  <c r="J4458" i="1"/>
  <c r="J8951" i="1"/>
  <c r="J4036" i="1"/>
  <c r="J2988" i="1"/>
  <c r="J2174" i="1"/>
  <c r="J4436" i="1"/>
  <c r="J5908" i="1"/>
  <c r="J3845" i="1"/>
  <c r="J1826" i="1"/>
  <c r="J7356" i="1"/>
  <c r="J401" i="1"/>
  <c r="J4437" i="1"/>
  <c r="J3472" i="1"/>
  <c r="J4203" i="1"/>
  <c r="J4166" i="1"/>
  <c r="J6146" i="1"/>
  <c r="J374" i="1"/>
  <c r="J7795" i="1"/>
  <c r="J2905" i="1"/>
  <c r="J7090" i="1"/>
  <c r="J3612" i="1"/>
  <c r="J8304" i="1"/>
  <c r="J3436" i="1"/>
  <c r="J9912" i="1"/>
  <c r="J5032" i="1"/>
  <c r="J7559" i="1"/>
  <c r="J2592" i="1"/>
  <c r="J3473" i="1"/>
  <c r="J3651" i="1"/>
  <c r="J7606" i="1"/>
  <c r="J6552" i="1"/>
  <c r="J6308" i="1"/>
  <c r="J9188" i="1"/>
  <c r="J290" i="1"/>
  <c r="J4850" i="1"/>
  <c r="J1519" i="1"/>
  <c r="J7534" i="1"/>
  <c r="J8029" i="1"/>
  <c r="J7433" i="1"/>
  <c r="J4362" i="1"/>
  <c r="J9538" i="1"/>
  <c r="J4492" i="1"/>
  <c r="J5360" i="1"/>
  <c r="J3681" i="1"/>
  <c r="J3210" i="1"/>
  <c r="J5505" i="1"/>
  <c r="J6703" i="1"/>
  <c r="J6945" i="1"/>
  <c r="J3289" i="1"/>
  <c r="J3112" i="1"/>
  <c r="J4493" i="1"/>
  <c r="J195" i="1"/>
  <c r="J9839" i="1"/>
  <c r="J3813" i="1"/>
  <c r="J1176" i="1"/>
  <c r="J8429" i="1"/>
  <c r="J6278" i="1"/>
  <c r="J4572" i="1"/>
  <c r="J942" i="1"/>
  <c r="J7857" i="1"/>
  <c r="J5506" i="1"/>
  <c r="J5954" i="1"/>
  <c r="J4131" i="1"/>
  <c r="J3551" i="1"/>
  <c r="J6780" i="1"/>
  <c r="J7914" i="1"/>
  <c r="J7062" i="1"/>
  <c r="J3500" i="1"/>
  <c r="J7166" i="1"/>
  <c r="J4544" i="1"/>
  <c r="J2719" i="1"/>
  <c r="J5218" i="1"/>
  <c r="J4516" i="1"/>
  <c r="J7357" i="1"/>
  <c r="J1790" i="1"/>
  <c r="J2692" i="1"/>
  <c r="J3869" i="1"/>
  <c r="J1520" i="1"/>
  <c r="J3520" i="1"/>
  <c r="J2562" i="1"/>
  <c r="J8858" i="1"/>
  <c r="J908" i="1"/>
  <c r="J2048" i="1"/>
  <c r="J1791" i="1"/>
  <c r="J3962" i="1"/>
  <c r="J2793" i="1"/>
  <c r="J3613" i="1"/>
  <c r="J8825" i="1"/>
  <c r="J8062" i="1"/>
  <c r="J3777" i="1"/>
  <c r="J1469" i="1"/>
  <c r="J6553" i="1"/>
  <c r="J4255" i="1"/>
  <c r="J214" i="1"/>
  <c r="J4167" i="1"/>
  <c r="J2817" i="1"/>
  <c r="J8596" i="1"/>
  <c r="J8736" i="1"/>
  <c r="J1417" i="1"/>
  <c r="J7192" i="1"/>
  <c r="J1232" i="1"/>
  <c r="J4824" i="1"/>
  <c r="J7091" i="1"/>
  <c r="J5630" i="1"/>
  <c r="J3211" i="1"/>
  <c r="J9032" i="1"/>
  <c r="J3054" i="1"/>
  <c r="J1025" i="1"/>
  <c r="J8090" i="1"/>
  <c r="J2335" i="1"/>
  <c r="J6657" i="1"/>
  <c r="J8375" i="1"/>
  <c r="J8696" i="1"/>
  <c r="J6279" i="1"/>
  <c r="J3241" i="1"/>
  <c r="J8662" i="1"/>
  <c r="J1862" i="1"/>
  <c r="J4406" i="1"/>
  <c r="J7883" i="1"/>
  <c r="J243" i="1"/>
  <c r="J8376" i="1"/>
  <c r="J9154" i="1"/>
  <c r="J27" i="1"/>
  <c r="J1492" i="1"/>
  <c r="J1572" i="1"/>
  <c r="J2872" i="1"/>
  <c r="J5278" i="1"/>
  <c r="J9419" i="1"/>
  <c r="J1760" i="1"/>
  <c r="J5593" i="1"/>
  <c r="J7796" i="1"/>
  <c r="J5279" i="1"/>
  <c r="J8430" i="1"/>
  <c r="J5196" i="1"/>
  <c r="J2049" i="1"/>
  <c r="J1645" i="1"/>
  <c r="J2445" i="1"/>
  <c r="J2175" i="1"/>
  <c r="J7324" i="1"/>
  <c r="J6362" i="1"/>
  <c r="J8147" i="1"/>
  <c r="J2563" i="1"/>
  <c r="J1863" i="1"/>
  <c r="J8506" i="1"/>
  <c r="J8273" i="1"/>
  <c r="J4132" i="1"/>
  <c r="J1100" i="1"/>
  <c r="J9033" i="1"/>
  <c r="J9063" i="1"/>
  <c r="J6524" i="1"/>
  <c r="J9002" i="1"/>
  <c r="J2336" i="1"/>
  <c r="J624" i="1"/>
  <c r="J9420" i="1"/>
  <c r="J8118" i="1"/>
  <c r="J8199" i="1"/>
  <c r="J9209" i="1"/>
  <c r="J8274" i="1"/>
  <c r="J8902" i="1"/>
  <c r="J4256" i="1"/>
  <c r="J6388" i="1"/>
  <c r="J28" i="1"/>
  <c r="J5984" i="1"/>
  <c r="J8859" i="1"/>
  <c r="J6249" i="1"/>
  <c r="J1972" i="1"/>
  <c r="J9321" i="1"/>
  <c r="J8541" i="1"/>
  <c r="J5772" i="1"/>
  <c r="J1827" i="1"/>
  <c r="J9465" i="1"/>
  <c r="J4946" i="1"/>
  <c r="J2446" i="1"/>
  <c r="J1973" i="1"/>
  <c r="J8780" i="1"/>
  <c r="J2418" i="1"/>
  <c r="J6430" i="1"/>
  <c r="J265" i="1"/>
  <c r="J8663" i="1"/>
  <c r="J7700" i="1"/>
  <c r="J9862" i="1"/>
  <c r="J2233" i="1"/>
  <c r="J9300" i="1"/>
  <c r="J1418" i="1"/>
  <c r="J81" i="1"/>
  <c r="J669" i="1"/>
  <c r="J5335" i="1"/>
  <c r="J1026" i="1"/>
  <c r="J1999" i="1"/>
  <c r="J7964" i="1"/>
  <c r="J5392" i="1"/>
  <c r="J9913" i="1"/>
  <c r="J2050" i="1"/>
  <c r="J9783" i="1"/>
  <c r="J5058" i="1"/>
  <c r="J9516" i="1"/>
  <c r="J2873" i="1"/>
  <c r="J7560" i="1"/>
  <c r="J3985" i="1"/>
  <c r="J9189" i="1"/>
  <c r="J4459" i="1"/>
  <c r="J29" i="1"/>
  <c r="J4387" i="1"/>
  <c r="J3021" i="1"/>
  <c r="J7145" i="1"/>
  <c r="J3986" i="1"/>
  <c r="J110" i="1"/>
  <c r="J5033" i="1"/>
  <c r="J5005" i="1"/>
  <c r="J339" i="1"/>
  <c r="J8219" i="1"/>
  <c r="J6340" i="1"/>
  <c r="J215" i="1"/>
  <c r="J7262" i="1"/>
  <c r="J3344" i="1"/>
  <c r="J2989" i="1"/>
  <c r="J2144" i="1"/>
  <c r="J551" i="1"/>
  <c r="J8542" i="1"/>
  <c r="J3501" i="1"/>
  <c r="J4105" i="1"/>
  <c r="J2769" i="1"/>
  <c r="J7751" i="1"/>
  <c r="J7227" i="1"/>
  <c r="J8597" i="1"/>
  <c r="J5535" i="1"/>
  <c r="J8481" i="1"/>
  <c r="J5857" i="1"/>
  <c r="J6250" i="1"/>
  <c r="J8903" i="1"/>
  <c r="J3178" i="1"/>
  <c r="J3753" i="1"/>
  <c r="J7965" i="1"/>
  <c r="J7263" i="1"/>
  <c r="J4573" i="1"/>
  <c r="J5336" i="1"/>
  <c r="J879" i="1"/>
  <c r="J4257" i="1"/>
  <c r="J3987" i="1"/>
  <c r="J7631" i="1"/>
  <c r="J1697" i="1"/>
  <c r="J5631" i="1"/>
  <c r="J1949" i="1"/>
  <c r="J1573" i="1"/>
  <c r="J2199" i="1"/>
  <c r="J670" i="1"/>
  <c r="J5536" i="1"/>
  <c r="J4204" i="1"/>
  <c r="J462" i="1"/>
  <c r="J5059" i="1"/>
  <c r="J4624" i="1"/>
  <c r="J3437" i="1"/>
  <c r="J1350" i="1"/>
  <c r="J4947" i="1"/>
  <c r="J8826" i="1"/>
  <c r="J9382" i="1"/>
  <c r="J2200" i="1"/>
  <c r="J7476" i="1"/>
  <c r="J9676" i="1"/>
  <c r="J4733" i="1"/>
  <c r="J723" i="1"/>
  <c r="J6896" i="1"/>
  <c r="J1470" i="1"/>
  <c r="J5476" i="1"/>
  <c r="J7228" i="1"/>
  <c r="J6946" i="1"/>
  <c r="J5219" i="1"/>
  <c r="J4460" i="1"/>
  <c r="J9784" i="1"/>
  <c r="J8925" i="1"/>
  <c r="J2359" i="1"/>
  <c r="J3502" i="1"/>
  <c r="J6098" i="1"/>
  <c r="J6431" i="1"/>
  <c r="J1950" i="1"/>
  <c r="J3316" i="1"/>
  <c r="J164" i="1"/>
  <c r="J6554" i="1"/>
  <c r="J8305" i="1"/>
  <c r="J7701" i="1"/>
  <c r="J5034" i="1"/>
  <c r="J9421" i="1"/>
  <c r="J2313" i="1"/>
  <c r="J3290" i="1"/>
  <c r="J4438" i="1"/>
  <c r="J7579" i="1"/>
  <c r="J5893" i="1"/>
  <c r="J6555" i="1"/>
  <c r="J6459" i="1"/>
  <c r="J9785" i="1"/>
  <c r="J5858" i="1"/>
  <c r="J1471" i="1"/>
  <c r="J4345" i="1"/>
  <c r="J5719" i="1"/>
  <c r="J5654" i="1"/>
  <c r="J8119" i="1"/>
  <c r="J463" i="1"/>
  <c r="J6493" i="1"/>
  <c r="J8754" i="1"/>
  <c r="J2493" i="1"/>
  <c r="J7120" i="1"/>
  <c r="J8306" i="1"/>
  <c r="J5859" i="1"/>
  <c r="J4072" i="1"/>
  <c r="J8338" i="1"/>
  <c r="J7998" i="1"/>
  <c r="J3345" i="1"/>
  <c r="J4037" i="1"/>
  <c r="J1101" i="1"/>
  <c r="J5932" i="1"/>
  <c r="J9064" i="1"/>
  <c r="J8431" i="1"/>
  <c r="J3778" i="1"/>
  <c r="J4205" i="1"/>
  <c r="J625" i="1"/>
  <c r="J3652" i="1"/>
  <c r="J8926" i="1"/>
  <c r="J464" i="1"/>
  <c r="J4292" i="1"/>
  <c r="J8507" i="1"/>
  <c r="J5414" i="1"/>
  <c r="J1600" i="1"/>
  <c r="J1828" i="1"/>
  <c r="J6556" i="1"/>
  <c r="J5955" i="1"/>
  <c r="J8664" i="1"/>
  <c r="J4734" i="1"/>
  <c r="J7658" i="1"/>
  <c r="J8904" i="1"/>
  <c r="J4545" i="1"/>
  <c r="J7264" i="1"/>
  <c r="J8860" i="1"/>
  <c r="J4717" i="1"/>
  <c r="J552" i="1"/>
  <c r="J4206" i="1"/>
  <c r="J8482" i="1"/>
  <c r="J4659" i="1"/>
  <c r="J3870" i="1"/>
  <c r="J3438" i="1"/>
  <c r="J8307" i="1"/>
  <c r="J2419" i="1"/>
  <c r="J2176" i="1"/>
  <c r="J7780" i="1"/>
  <c r="J943" i="1"/>
  <c r="J4006" i="1"/>
  <c r="J8927" i="1"/>
  <c r="J6840" i="1"/>
  <c r="J316" i="1"/>
  <c r="J699" i="1"/>
  <c r="J435" i="1"/>
  <c r="J8178" i="1"/>
  <c r="J5933" i="1"/>
  <c r="J998" i="1"/>
  <c r="J3179" i="1"/>
  <c r="J8781" i="1"/>
  <c r="J580" i="1"/>
  <c r="J2467" i="1"/>
  <c r="J9065" i="1"/>
  <c r="J6063" i="1"/>
  <c r="J5909" i="1"/>
  <c r="J7193" i="1"/>
  <c r="J1435" i="1"/>
  <c r="J4346" i="1"/>
  <c r="J3754" i="1"/>
  <c r="J8148" i="1"/>
  <c r="J6494" i="1"/>
  <c r="J4439" i="1"/>
  <c r="J4875" i="1"/>
  <c r="J4692" i="1"/>
  <c r="J2000" i="1"/>
  <c r="J1676" i="1"/>
  <c r="J2082" i="1"/>
  <c r="J9466" i="1"/>
  <c r="J2742" i="1"/>
  <c r="J3814" i="1"/>
  <c r="J4038" i="1"/>
  <c r="J8737" i="1"/>
  <c r="J9650" i="1"/>
  <c r="J1521" i="1"/>
  <c r="J216" i="1"/>
  <c r="J6341" i="1"/>
  <c r="J6557" i="1"/>
  <c r="J5415" i="1"/>
  <c r="J7294" i="1"/>
  <c r="J5655" i="1"/>
  <c r="J7726" i="1"/>
  <c r="J8644" i="1"/>
  <c r="J8697" i="1"/>
  <c r="J944" i="1"/>
  <c r="J1206" i="1"/>
  <c r="J5720" i="1"/>
  <c r="J4574" i="1"/>
  <c r="J1177" i="1"/>
  <c r="J7607" i="1"/>
  <c r="J909" i="1"/>
  <c r="J1076" i="1"/>
  <c r="J5721" i="1"/>
  <c r="J7408" i="1"/>
  <c r="J5860" i="1"/>
  <c r="J7561" i="1"/>
  <c r="J4546" i="1"/>
  <c r="J4625" i="1"/>
  <c r="J3317" i="1"/>
  <c r="J1280" i="1"/>
  <c r="J2337" i="1"/>
  <c r="J7752" i="1"/>
  <c r="J266" i="1"/>
  <c r="J4790" i="1"/>
  <c r="J375" i="1"/>
  <c r="J1792" i="1"/>
  <c r="J3579" i="1"/>
  <c r="J2932" i="1"/>
  <c r="J601" i="1"/>
  <c r="J3291" i="1"/>
  <c r="J2145" i="1"/>
  <c r="J9786" i="1"/>
  <c r="J626" i="1"/>
  <c r="J671" i="1"/>
  <c r="J6309" i="1"/>
  <c r="J8120" i="1"/>
  <c r="J2933" i="1"/>
  <c r="J9938" i="1"/>
  <c r="J3439" i="1"/>
  <c r="J5280" i="1"/>
  <c r="J3580" i="1"/>
  <c r="J7063" i="1"/>
  <c r="J244" i="1"/>
  <c r="J8952" i="1"/>
  <c r="J4207" i="1"/>
  <c r="J1436" i="1"/>
  <c r="J5361" i="1"/>
  <c r="J8030" i="1"/>
  <c r="J6868" i="1"/>
  <c r="J3815" i="1"/>
  <c r="J880" i="1"/>
  <c r="J165" i="1"/>
  <c r="J1951" i="1"/>
  <c r="J771" i="1"/>
  <c r="J4626" i="1"/>
  <c r="J5773" i="1"/>
  <c r="J436" i="1"/>
  <c r="J9595" i="1"/>
  <c r="J910" i="1"/>
  <c r="J1974" i="1"/>
  <c r="J2794" i="1"/>
  <c r="J2906" i="1"/>
  <c r="J146" i="1"/>
  <c r="J7562" i="1"/>
  <c r="J1574" i="1"/>
  <c r="J7477" i="1"/>
  <c r="J8827" i="1"/>
  <c r="J3963" i="1"/>
  <c r="J3933" i="1"/>
  <c r="J9939" i="1"/>
  <c r="J1726" i="1"/>
  <c r="J8091" i="1"/>
  <c r="J3581" i="1"/>
  <c r="J9764" i="1"/>
  <c r="J9914" i="1"/>
  <c r="J2468" i="1"/>
  <c r="J4106" i="1"/>
  <c r="J6280" i="1"/>
  <c r="J1437" i="1"/>
  <c r="J6251" i="1"/>
  <c r="J8714" i="1"/>
  <c r="J2201" i="1"/>
  <c r="J9726" i="1"/>
  <c r="J3084" i="1"/>
  <c r="J6217" i="1"/>
  <c r="J2874" i="1"/>
  <c r="J4363" i="1"/>
  <c r="J8828" i="1"/>
  <c r="J1543" i="1"/>
  <c r="J970" i="1"/>
  <c r="J5774" i="1"/>
  <c r="J2025" i="1"/>
  <c r="J2146" i="1"/>
  <c r="J1575" i="1"/>
  <c r="J9696" i="1"/>
  <c r="J2615" i="1"/>
  <c r="J3964" i="1"/>
  <c r="J4600" i="1"/>
  <c r="J267" i="1"/>
  <c r="J6010" i="1"/>
  <c r="J9940" i="1"/>
  <c r="J6187" i="1"/>
  <c r="J5109" i="1"/>
  <c r="J1233" i="1"/>
  <c r="J3614" i="1"/>
  <c r="J2770" i="1"/>
  <c r="J3292" i="1"/>
  <c r="J2840" i="1"/>
  <c r="J6064" i="1"/>
  <c r="J1389" i="1"/>
  <c r="J2954" i="1"/>
  <c r="J9003" i="1"/>
  <c r="J3375" i="1"/>
  <c r="J3615" i="1"/>
  <c r="J486" i="1"/>
  <c r="J5337" i="1"/>
  <c r="J881" i="1"/>
  <c r="J268" i="1"/>
  <c r="J9359" i="1"/>
  <c r="J518" i="1"/>
  <c r="J9998" i="1"/>
  <c r="J6218" i="1"/>
  <c r="J7797" i="1"/>
  <c r="J6159" i="1"/>
  <c r="J8308" i="1"/>
  <c r="J3934" i="1"/>
  <c r="J9887" i="1"/>
  <c r="J8645" i="1"/>
  <c r="J5801" i="1"/>
  <c r="J2841" i="1"/>
  <c r="J2990" i="1"/>
  <c r="J829" i="1"/>
  <c r="J6817" i="1"/>
  <c r="J3552" i="1"/>
  <c r="J8309" i="1"/>
  <c r="J6252" i="1"/>
  <c r="J6781" i="1"/>
  <c r="J2526" i="1"/>
  <c r="J9941" i="1"/>
  <c r="J9651" i="1"/>
  <c r="J9562" i="1"/>
  <c r="J5281" i="1"/>
  <c r="J672" i="1"/>
  <c r="J6408" i="1"/>
  <c r="J3816" i="1"/>
  <c r="J6729" i="1"/>
  <c r="J2177" i="1"/>
  <c r="J3871" i="1"/>
  <c r="J2795" i="1"/>
  <c r="J57" i="1"/>
  <c r="J6310" i="1"/>
  <c r="J4851" i="1"/>
  <c r="J7265" i="1"/>
  <c r="J581" i="1"/>
  <c r="J5562" i="1"/>
  <c r="J1761" i="1"/>
  <c r="J5282" i="1"/>
  <c r="J1762" i="1"/>
  <c r="J2277" i="1"/>
  <c r="J5035" i="1"/>
  <c r="J7966" i="1"/>
  <c r="J8508" i="1"/>
  <c r="J3988" i="1"/>
  <c r="J1390" i="1"/>
  <c r="J2338" i="1"/>
  <c r="J7915" i="1"/>
  <c r="J2527" i="1"/>
  <c r="J3346" i="1"/>
  <c r="J7632" i="1"/>
  <c r="J7858" i="1"/>
  <c r="J6041" i="1"/>
  <c r="J5259" i="1"/>
  <c r="J2108" i="1"/>
  <c r="J1049" i="1"/>
  <c r="J3376" i="1"/>
  <c r="J6121" i="1"/>
  <c r="J5302" i="1"/>
  <c r="J4718" i="1"/>
  <c r="J9190" i="1"/>
  <c r="J999" i="1"/>
  <c r="J9888" i="1"/>
  <c r="J772" i="1"/>
  <c r="J6748" i="1"/>
  <c r="J4133" i="1"/>
  <c r="J1522" i="1"/>
  <c r="J1493" i="1"/>
  <c r="J5362" i="1"/>
  <c r="J3412" i="1"/>
  <c r="J519" i="1"/>
  <c r="J3553" i="1"/>
  <c r="J4388" i="1"/>
  <c r="J1864" i="1"/>
  <c r="J5861" i="1"/>
  <c r="J8861" i="1"/>
  <c r="J8802" i="1"/>
  <c r="J5722" i="1"/>
  <c r="J945" i="1"/>
  <c r="J1077" i="1"/>
  <c r="J5507" i="1"/>
  <c r="J3582" i="1"/>
  <c r="J9677" i="1"/>
  <c r="J6042" i="1"/>
  <c r="J245" i="1"/>
  <c r="J9999" i="1"/>
  <c r="J2637" i="1"/>
  <c r="J6409" i="1"/>
  <c r="J4627" i="1"/>
  <c r="J6749" i="1"/>
  <c r="J8829" i="1"/>
  <c r="J7325" i="1"/>
  <c r="J1391" i="1"/>
  <c r="J911" i="1"/>
  <c r="J3136" i="1"/>
  <c r="J1763" i="1"/>
  <c r="J7727" i="1"/>
  <c r="J9155" i="1"/>
  <c r="J7608" i="1"/>
  <c r="J4852" i="1"/>
  <c r="J3318" i="1"/>
  <c r="J8886" i="1"/>
  <c r="J7609" i="1"/>
  <c r="J602" i="1"/>
  <c r="J1150" i="1"/>
  <c r="J582" i="1"/>
  <c r="J4976" i="1"/>
  <c r="J2638" i="1"/>
  <c r="J2693" i="1"/>
  <c r="J1829" i="1"/>
  <c r="J6581" i="1"/>
  <c r="J4876" i="1"/>
  <c r="J3583" i="1"/>
  <c r="J1129" i="1"/>
  <c r="J2875" i="1"/>
  <c r="J1793" i="1"/>
  <c r="J3846" i="1"/>
  <c r="J2771" i="1"/>
  <c r="J4494" i="1"/>
  <c r="J9727" i="1"/>
  <c r="J487" i="1"/>
  <c r="J9191" i="1"/>
  <c r="J8452" i="1"/>
  <c r="J1050" i="1"/>
  <c r="J1151" i="1"/>
  <c r="J5136" i="1"/>
  <c r="J5363" i="1"/>
  <c r="J4660" i="1"/>
  <c r="J7434" i="1"/>
  <c r="J8646" i="1"/>
  <c r="J7859" i="1"/>
  <c r="J8092" i="1"/>
  <c r="J8310" i="1"/>
  <c r="J9138" i="1"/>
  <c r="J8803" i="1"/>
  <c r="J9383" i="1"/>
  <c r="J2955" i="1"/>
  <c r="J5303" i="1"/>
  <c r="J5747" i="1"/>
  <c r="J2178" i="1"/>
  <c r="J9889" i="1"/>
  <c r="J4389" i="1"/>
  <c r="J1794" i="1"/>
  <c r="J5446" i="1"/>
  <c r="J627" i="1"/>
  <c r="J7295" i="1"/>
  <c r="J4547" i="1"/>
  <c r="J2720" i="1"/>
  <c r="J8928" i="1"/>
  <c r="J673" i="1"/>
  <c r="J9652" i="1"/>
  <c r="J9678" i="1"/>
  <c r="J6043" i="1"/>
  <c r="J8953" i="1"/>
  <c r="J7504" i="1"/>
  <c r="J4760" i="1"/>
  <c r="J8483" i="1"/>
  <c r="J8377" i="1"/>
  <c r="J798" i="1"/>
  <c r="J9942" i="1"/>
  <c r="J9969" i="1"/>
  <c r="J1830" i="1"/>
  <c r="J6658" i="1"/>
  <c r="J4601" i="1"/>
  <c r="J4208" i="1"/>
  <c r="J8275" i="1"/>
  <c r="J6363" i="1"/>
  <c r="J6219" i="1"/>
  <c r="J7884" i="1"/>
  <c r="J674" i="1"/>
  <c r="J7358" i="1"/>
  <c r="J5338" i="1"/>
  <c r="J2876" i="1"/>
  <c r="J340" i="1"/>
  <c r="J6917" i="1"/>
  <c r="J4364" i="1"/>
  <c r="J5594" i="1"/>
  <c r="J5632" i="1"/>
  <c r="J2842" i="1"/>
  <c r="J7326" i="1"/>
  <c r="J3180" i="1"/>
  <c r="J6011" i="1"/>
  <c r="J1795" i="1"/>
  <c r="J3682" i="1"/>
  <c r="J82" i="1"/>
  <c r="J9596" i="1"/>
  <c r="J8572" i="1"/>
  <c r="J6311" i="1"/>
  <c r="J2259" i="1"/>
  <c r="J5633" i="1"/>
  <c r="J6897" i="1"/>
  <c r="J2818" i="1"/>
  <c r="J5537" i="1"/>
  <c r="J5220" i="1"/>
  <c r="J1796" i="1"/>
  <c r="J4791" i="1"/>
  <c r="J5538" i="1"/>
  <c r="J341" i="1"/>
  <c r="J8598" i="1"/>
  <c r="J8804" i="1"/>
  <c r="J3212" i="1"/>
  <c r="J6750" i="1"/>
  <c r="J6632" i="1"/>
  <c r="J4792" i="1"/>
  <c r="J7146" i="1"/>
  <c r="J2109" i="1"/>
  <c r="J1438" i="1"/>
  <c r="J1234" i="1"/>
  <c r="J1727" i="1"/>
  <c r="J7452" i="1"/>
  <c r="J4209" i="1"/>
  <c r="J6869" i="1"/>
  <c r="J7798" i="1"/>
  <c r="J7167" i="1"/>
  <c r="J6432" i="1"/>
  <c r="J9653" i="1"/>
  <c r="J4039" i="1"/>
  <c r="J8509" i="1"/>
  <c r="J6782" i="1"/>
  <c r="J6659" i="1"/>
  <c r="J5985" i="1"/>
  <c r="J1419" i="1"/>
  <c r="J4735" i="1"/>
  <c r="J4661" i="1"/>
  <c r="J628" i="1"/>
  <c r="J5656" i="1"/>
  <c r="J8276" i="1"/>
  <c r="J3521" i="1"/>
  <c r="J5986" i="1"/>
  <c r="J6818" i="1"/>
  <c r="J3269" i="1"/>
  <c r="J8378" i="1"/>
  <c r="J3319" i="1"/>
  <c r="J3413" i="1"/>
  <c r="J83" i="1"/>
  <c r="J6704" i="1"/>
  <c r="J6188" i="1"/>
  <c r="J7535" i="1"/>
  <c r="J2564" i="1"/>
  <c r="J2469" i="1"/>
  <c r="J2877" i="1"/>
  <c r="J4237" i="1"/>
  <c r="J4210" i="1"/>
  <c r="J5260" i="1"/>
  <c r="J9890" i="1"/>
  <c r="J5110" i="1"/>
  <c r="J5680" i="1"/>
  <c r="J3872" i="1"/>
  <c r="J6819" i="1"/>
  <c r="J30" i="1"/>
  <c r="J3113" i="1"/>
  <c r="J1698" i="1"/>
  <c r="J8277" i="1"/>
  <c r="J8339" i="1"/>
  <c r="J583" i="1"/>
  <c r="J2772" i="1"/>
  <c r="J5477" i="1"/>
  <c r="J5221" i="1"/>
  <c r="J5910" i="1"/>
  <c r="J9891" i="1"/>
  <c r="J1472" i="1"/>
  <c r="J9384" i="1"/>
  <c r="J8200" i="1"/>
  <c r="J8311" i="1"/>
  <c r="J5956" i="1"/>
  <c r="J2843" i="1"/>
  <c r="J2528" i="1"/>
  <c r="J7916" i="1"/>
  <c r="J700" i="1"/>
  <c r="J9156" i="1"/>
  <c r="J1494" i="1"/>
  <c r="J5681" i="1"/>
  <c r="J7478" i="1"/>
  <c r="J4258" i="1"/>
  <c r="J629" i="1"/>
  <c r="J269" i="1"/>
  <c r="J8805" i="1"/>
  <c r="J5304" i="1"/>
  <c r="J5563" i="1"/>
  <c r="J5634" i="1"/>
  <c r="J5862" i="1"/>
  <c r="J2051" i="1"/>
  <c r="J3181" i="1"/>
  <c r="J2743" i="1"/>
  <c r="J2470" i="1"/>
  <c r="J8599" i="1"/>
  <c r="J9066" i="1"/>
  <c r="J3270" i="1"/>
  <c r="J8093" i="1"/>
  <c r="J5222" i="1"/>
  <c r="J5060" i="1"/>
  <c r="J7359" i="1"/>
  <c r="J8573" i="1"/>
  <c r="J2001" i="1"/>
  <c r="J4134" i="1"/>
  <c r="J3554" i="1"/>
  <c r="J7121" i="1"/>
  <c r="J2773" i="1"/>
  <c r="J3873" i="1"/>
  <c r="J630" i="1"/>
  <c r="J2420" i="1"/>
  <c r="J9385" i="1"/>
  <c r="J7799" i="1"/>
  <c r="J912" i="1"/>
  <c r="J6841" i="1"/>
  <c r="J1473" i="1"/>
  <c r="J3683" i="1"/>
  <c r="J3022" i="1"/>
  <c r="J8738" i="1"/>
  <c r="J402" i="1"/>
  <c r="J8982" i="1"/>
  <c r="J2774" i="1"/>
  <c r="J1952" i="1"/>
  <c r="J7800" i="1"/>
  <c r="J1975" i="1"/>
  <c r="J9728" i="1"/>
  <c r="J403" i="1"/>
  <c r="J2658" i="1"/>
  <c r="J9422" i="1"/>
  <c r="J4628" i="1"/>
  <c r="J7728" i="1"/>
  <c r="J4977" i="1"/>
  <c r="J2616" i="1"/>
  <c r="J853" i="1"/>
  <c r="J5223" i="1"/>
  <c r="J675" i="1"/>
  <c r="J8121" i="1"/>
  <c r="J5595" i="1"/>
  <c r="J1392" i="1"/>
  <c r="J6633" i="1"/>
  <c r="J7194" i="1"/>
  <c r="J4902" i="1"/>
  <c r="J5197" i="1"/>
  <c r="J3965" i="1"/>
  <c r="J7479" i="1"/>
  <c r="J9467" i="1"/>
  <c r="J2934" i="1"/>
  <c r="J6680" i="1"/>
  <c r="J3935" i="1"/>
  <c r="J5061" i="1"/>
  <c r="J631" i="1"/>
  <c r="J7781" i="1"/>
  <c r="J2844" i="1"/>
  <c r="J913" i="1"/>
  <c r="J8954" i="1"/>
  <c r="J4662" i="1"/>
  <c r="J4135" i="1"/>
  <c r="J2339" i="1"/>
  <c r="J7536" i="1"/>
  <c r="J8201" i="1"/>
  <c r="J4495" i="1"/>
  <c r="J7753" i="1"/>
  <c r="J6558" i="1"/>
  <c r="J7754" i="1"/>
  <c r="J7435" i="1"/>
  <c r="J5802" i="1"/>
  <c r="J9563" i="1"/>
  <c r="J7835" i="1"/>
  <c r="J6220" i="1"/>
  <c r="J9423" i="1"/>
  <c r="J6364" i="1"/>
  <c r="J4663" i="1"/>
  <c r="J2278" i="1"/>
  <c r="J8202" i="1"/>
  <c r="J7633" i="1"/>
  <c r="J9468" i="1"/>
  <c r="J7999" i="1"/>
  <c r="J5478" i="1"/>
  <c r="J9863" i="1"/>
  <c r="J4793" i="1"/>
  <c r="J5894" i="1"/>
  <c r="J5957" i="1"/>
  <c r="J4136" i="1"/>
  <c r="J9093" i="1"/>
  <c r="J5596" i="1"/>
  <c r="J4440" i="1"/>
  <c r="J7147" i="1"/>
  <c r="J2002" i="1"/>
  <c r="J2360" i="1"/>
  <c r="J747" i="1"/>
  <c r="J2052" i="1"/>
  <c r="J5111" i="1"/>
  <c r="J111" i="1"/>
  <c r="J2956" i="1"/>
  <c r="J8983" i="1"/>
  <c r="J7148" i="1"/>
  <c r="J1646" i="1"/>
  <c r="J1523" i="1"/>
  <c r="J1601" i="1"/>
  <c r="J1928" i="1"/>
  <c r="J7729" i="1"/>
  <c r="J676" i="1"/>
  <c r="J6312" i="1"/>
  <c r="J5597" i="1"/>
  <c r="J1602" i="1"/>
  <c r="J6820" i="1"/>
  <c r="J6221" i="1"/>
  <c r="J3555" i="1"/>
  <c r="J7537" i="1"/>
  <c r="J2340" i="1"/>
  <c r="J9192" i="1"/>
  <c r="J1329" i="1"/>
  <c r="J2529" i="1"/>
  <c r="J6783" i="1"/>
  <c r="J1207" i="1"/>
  <c r="J6433" i="1"/>
  <c r="J4923" i="1"/>
  <c r="J1892" i="1"/>
  <c r="J5339" i="1"/>
  <c r="J1152" i="1"/>
  <c r="J2530" i="1"/>
  <c r="J246" i="1"/>
  <c r="J2593" i="1"/>
  <c r="J5635" i="1"/>
  <c r="J2179" i="1"/>
  <c r="J437" i="1"/>
  <c r="J9424" i="1"/>
  <c r="J5416" i="1"/>
  <c r="J799" i="1"/>
  <c r="J6313" i="1"/>
  <c r="J4602" i="1"/>
  <c r="J9004" i="1"/>
  <c r="J5958" i="1"/>
  <c r="J2341" i="1"/>
  <c r="J8543" i="1"/>
  <c r="J8149" i="1"/>
  <c r="J1301" i="1"/>
  <c r="J4107" i="1"/>
  <c r="J4238" i="1"/>
  <c r="J6147" i="1"/>
  <c r="J3903" i="1"/>
  <c r="J1051" i="1"/>
  <c r="J9360" i="1"/>
  <c r="J4825" i="1"/>
  <c r="J1603" i="1"/>
  <c r="J8984" i="1"/>
  <c r="J3966" i="1"/>
  <c r="J5775" i="1"/>
  <c r="J2957" i="1"/>
  <c r="J9157" i="1"/>
  <c r="J882" i="1"/>
  <c r="J9787" i="1"/>
  <c r="J1576" i="1"/>
  <c r="J6495" i="1"/>
  <c r="J2819" i="1"/>
  <c r="J3584" i="1"/>
  <c r="J6947" i="1"/>
  <c r="J317" i="1"/>
  <c r="J7610" i="1"/>
  <c r="J2053" i="1"/>
  <c r="J6189" i="1"/>
  <c r="J1052" i="1"/>
  <c r="J6099" i="1"/>
  <c r="J6870" i="1"/>
  <c r="J6525" i="1"/>
  <c r="J488" i="1"/>
  <c r="J4736" i="1"/>
  <c r="J2421" i="1"/>
  <c r="J2422" i="1"/>
  <c r="J5564" i="1"/>
  <c r="J9564" i="1"/>
  <c r="J7064" i="1"/>
  <c r="J8179" i="1"/>
  <c r="J2617" i="1"/>
  <c r="J342" i="1"/>
  <c r="J6606" i="1"/>
  <c r="J4548" i="1"/>
  <c r="J7860" i="1"/>
  <c r="J9915" i="1"/>
  <c r="J1153" i="1"/>
  <c r="J971" i="1"/>
  <c r="J9322" i="1"/>
  <c r="J7195" i="1"/>
  <c r="J1351" i="1"/>
  <c r="J5895" i="1"/>
  <c r="J10000" i="1"/>
  <c r="J1699" i="1"/>
  <c r="J584" i="1"/>
  <c r="J2594" i="1"/>
  <c r="J4365" i="1"/>
  <c r="J854" i="1"/>
  <c r="J58" i="1"/>
  <c r="J5364" i="1"/>
  <c r="J7634" i="1"/>
  <c r="J2744" i="1"/>
  <c r="J8031" i="1"/>
  <c r="J59" i="1"/>
  <c r="J800" i="1"/>
  <c r="J883" i="1"/>
  <c r="J8122" i="1"/>
  <c r="J1677" i="1"/>
  <c r="J5283" i="1"/>
  <c r="J9494" i="1"/>
  <c r="J1027" i="1"/>
  <c r="J60" i="1"/>
  <c r="J6660" i="1"/>
  <c r="J5479" i="1"/>
  <c r="J1474" i="1"/>
  <c r="J6871" i="1"/>
  <c r="J914" i="1"/>
  <c r="J4794" i="1"/>
  <c r="J5224" i="1"/>
  <c r="J8432" i="1"/>
  <c r="J1647" i="1"/>
  <c r="J6784" i="1"/>
  <c r="J8379" i="1"/>
  <c r="J7122" i="1"/>
  <c r="J9816" i="1"/>
  <c r="J830" i="1"/>
  <c r="J6012" i="1"/>
  <c r="J5803" i="1"/>
  <c r="J9447" i="1"/>
  <c r="J3684" i="1"/>
  <c r="J6661" i="1"/>
  <c r="J4366" i="1"/>
  <c r="J5776" i="1"/>
  <c r="J7480" i="1"/>
  <c r="J6898" i="1"/>
  <c r="J6751" i="1"/>
  <c r="J7123" i="1"/>
  <c r="J7229" i="1"/>
  <c r="J1648" i="1"/>
  <c r="J8094" i="1"/>
  <c r="J3347" i="1"/>
  <c r="J8905" i="1"/>
  <c r="J3055" i="1"/>
  <c r="J1976" i="1"/>
  <c r="J4603" i="1"/>
  <c r="J7409" i="1"/>
  <c r="J6899" i="1"/>
  <c r="J1130" i="1"/>
  <c r="J1929" i="1"/>
  <c r="J3755" i="1"/>
  <c r="J9210" i="1"/>
  <c r="J8715" i="1"/>
  <c r="J1352" i="1"/>
  <c r="J520" i="1"/>
  <c r="J7092" i="1"/>
  <c r="J4517" i="1"/>
  <c r="J6607" i="1"/>
  <c r="J9765" i="1"/>
  <c r="J3440" i="1"/>
  <c r="J84" i="1"/>
  <c r="J5832" i="1"/>
  <c r="J3936" i="1"/>
  <c r="J1577" i="1"/>
  <c r="J7836" i="1"/>
  <c r="J5284" i="1"/>
  <c r="J9271" i="1"/>
  <c r="J3685" i="1"/>
  <c r="J9970" i="1"/>
  <c r="J1930" i="1"/>
  <c r="J5417" i="1"/>
  <c r="J4719" i="1"/>
  <c r="J5305" i="1"/>
  <c r="J4347" i="1"/>
  <c r="J9517" i="1"/>
  <c r="J8278" i="1"/>
  <c r="J2234" i="1"/>
  <c r="J9323" i="1"/>
  <c r="J1053" i="1"/>
  <c r="J7801" i="1"/>
  <c r="J9034" i="1"/>
  <c r="J5137" i="1"/>
  <c r="J2147" i="1"/>
  <c r="J9158" i="1"/>
  <c r="J7837" i="1"/>
  <c r="J3847" i="1"/>
  <c r="J6314" i="1"/>
  <c r="J1544" i="1"/>
  <c r="J2907" i="1"/>
  <c r="J5418" i="1"/>
  <c r="J7505" i="1"/>
  <c r="J4108" i="1"/>
  <c r="J9272" i="1"/>
  <c r="J291" i="1"/>
  <c r="J7007" i="1"/>
  <c r="J9864" i="1"/>
  <c r="J4853" i="1"/>
  <c r="J5393" i="1"/>
  <c r="J9094" i="1"/>
  <c r="J9840" i="1"/>
  <c r="J553" i="1"/>
  <c r="J6065" i="1"/>
  <c r="J8619" i="1"/>
  <c r="J2361" i="1"/>
  <c r="J7611" i="1"/>
  <c r="J7168" i="1"/>
  <c r="J3414" i="1"/>
  <c r="J4496" i="1"/>
  <c r="J9324" i="1"/>
  <c r="J6705" i="1"/>
  <c r="J6190" i="1"/>
  <c r="J5508" i="1"/>
  <c r="J2362" i="1"/>
  <c r="J3874" i="1"/>
  <c r="J7384" i="1"/>
  <c r="J4497" i="1"/>
  <c r="J6100" i="1"/>
  <c r="J7946" i="1"/>
  <c r="J489" i="1"/>
  <c r="J5036" i="1"/>
  <c r="J404" i="1"/>
  <c r="J3937" i="1"/>
  <c r="J4795" i="1"/>
  <c r="J6706" i="1"/>
  <c r="J4549" i="1"/>
  <c r="J9597" i="1"/>
  <c r="J603" i="1"/>
  <c r="J1353" i="1"/>
  <c r="J1000" i="1"/>
  <c r="J9139" i="1"/>
  <c r="J9729" i="1"/>
  <c r="J8782" i="1"/>
  <c r="J6044" i="1"/>
  <c r="J9943" i="1"/>
  <c r="J3182" i="1"/>
  <c r="J5365" i="1"/>
  <c r="J1700" i="1"/>
  <c r="J4737" i="1"/>
  <c r="J9249" i="1"/>
  <c r="J2659" i="1"/>
  <c r="J7782" i="1"/>
  <c r="J6122" i="1"/>
  <c r="J7481" i="1"/>
  <c r="J3616" i="1"/>
  <c r="J3183" i="1"/>
  <c r="J8000" i="1"/>
  <c r="J677" i="1"/>
  <c r="J3415" i="1"/>
  <c r="J9211" i="1"/>
  <c r="J8862" i="1"/>
  <c r="J8312" i="1"/>
  <c r="J3137" i="1"/>
  <c r="J4604" i="1"/>
  <c r="J9679" i="1"/>
  <c r="J7296" i="1"/>
  <c r="J7266" i="1"/>
  <c r="J9159" i="1"/>
  <c r="J6526" i="1"/>
  <c r="J801" i="1"/>
  <c r="J1372" i="1"/>
  <c r="J2180" i="1"/>
  <c r="J7730" i="1"/>
  <c r="J4259" i="1"/>
  <c r="J2565" i="1"/>
  <c r="J5987" i="1"/>
  <c r="J5037" i="1"/>
  <c r="J4317" i="1"/>
  <c r="J6785" i="1"/>
  <c r="J724" i="1"/>
  <c r="J8063" i="1"/>
  <c r="J9730" i="1"/>
  <c r="J6662" i="1"/>
  <c r="J4441" i="1"/>
  <c r="J5682" i="1"/>
  <c r="J5896" i="1"/>
  <c r="J1893" i="1"/>
  <c r="J8698" i="1"/>
  <c r="J604" i="1"/>
  <c r="J5366" i="1"/>
  <c r="J4211" i="1"/>
  <c r="J3348" i="1"/>
  <c r="J9035" i="1"/>
  <c r="J8313" i="1"/>
  <c r="J5447" i="1"/>
  <c r="J5657" i="1"/>
  <c r="J1281" i="1"/>
  <c r="J1931" i="1"/>
  <c r="J4109" i="1"/>
  <c r="J1131" i="1"/>
  <c r="J6013" i="1"/>
  <c r="J7297" i="1"/>
  <c r="J8929" i="1"/>
  <c r="J6148" i="1"/>
  <c r="J1439" i="1"/>
  <c r="J5306" i="1"/>
  <c r="J8314" i="1"/>
  <c r="J2775" i="1"/>
  <c r="J831" i="1"/>
  <c r="J4073" i="1"/>
  <c r="J7838" i="1"/>
  <c r="J217" i="1"/>
  <c r="J9325" i="1"/>
  <c r="J5863" i="1"/>
  <c r="J3522" i="1"/>
  <c r="J1831" i="1"/>
  <c r="J7410" i="1"/>
  <c r="J112" i="1"/>
  <c r="J8863" i="1"/>
  <c r="J7038" i="1"/>
  <c r="J6191" i="1"/>
  <c r="J4390" i="1"/>
  <c r="J3377" i="1"/>
  <c r="J8955" i="1"/>
  <c r="J1302" i="1"/>
  <c r="J1578" i="1"/>
  <c r="J9386" i="1"/>
  <c r="J1701" i="1"/>
  <c r="J2694" i="1"/>
  <c r="J2958" i="1"/>
  <c r="J8830" i="1"/>
  <c r="J2363" i="1"/>
  <c r="J438" i="1"/>
  <c r="J5683" i="1"/>
  <c r="J2110" i="1"/>
  <c r="J8340" i="1"/>
  <c r="J9301" i="1"/>
  <c r="J7436" i="1"/>
  <c r="J9425" i="1"/>
  <c r="J5448" i="1"/>
  <c r="J5777" i="1"/>
  <c r="J3320" i="1"/>
  <c r="J5864" i="1"/>
  <c r="J270" i="1"/>
  <c r="J6460" i="1"/>
  <c r="J1028" i="1"/>
  <c r="J8453" i="1"/>
  <c r="J9865" i="1"/>
  <c r="J7149" i="1"/>
  <c r="J5598" i="1"/>
  <c r="J9361" i="1"/>
  <c r="J4575" i="1"/>
  <c r="J8755" i="1"/>
  <c r="J5539" i="1"/>
  <c r="J3271" i="1"/>
  <c r="J7385" i="1"/>
  <c r="J5684" i="1"/>
  <c r="J1623" i="1"/>
  <c r="J85" i="1"/>
  <c r="J4738" i="1"/>
  <c r="J9654" i="1"/>
  <c r="J3441" i="1"/>
  <c r="J4110" i="1"/>
  <c r="J9697" i="1"/>
  <c r="J4550" i="1"/>
  <c r="J8699" i="1"/>
  <c r="J490" i="1"/>
  <c r="J8544" i="1"/>
  <c r="J9655" i="1"/>
  <c r="J3213" i="1"/>
  <c r="J3349" i="1"/>
  <c r="J5988" i="1"/>
  <c r="J8123" i="1"/>
  <c r="J8985" i="1"/>
  <c r="J5170" i="1"/>
  <c r="J2054" i="1"/>
  <c r="J6281" i="1"/>
  <c r="J1495" i="1"/>
  <c r="J4461" i="1"/>
  <c r="J5833" i="1"/>
  <c r="J2364" i="1"/>
  <c r="J7580" i="1"/>
  <c r="J6014" i="1"/>
  <c r="J7885" i="1"/>
  <c r="J8001" i="1"/>
  <c r="J4318" i="1"/>
  <c r="J521" i="1"/>
  <c r="J9160" i="1"/>
  <c r="J2279" i="1"/>
  <c r="J5261" i="1"/>
  <c r="J3474" i="1"/>
  <c r="J3242" i="1"/>
  <c r="J6730" i="1"/>
  <c r="J4739" i="1"/>
  <c r="J9036" i="1"/>
  <c r="J7093" i="1"/>
  <c r="J2280" i="1"/>
  <c r="J86" i="1"/>
  <c r="J8341" i="1"/>
  <c r="J1001" i="1"/>
  <c r="J2148" i="1"/>
  <c r="J7947" i="1"/>
  <c r="J4924" i="1"/>
  <c r="J3779" i="1"/>
  <c r="J5006" i="1"/>
  <c r="J6948" i="1"/>
  <c r="J3718" i="1"/>
  <c r="J7196" i="1"/>
  <c r="J2391" i="1"/>
  <c r="J2181" i="1"/>
  <c r="J1865" i="1"/>
  <c r="J439" i="1"/>
  <c r="J9598" i="1"/>
  <c r="J2796" i="1"/>
  <c r="J7039" i="1"/>
  <c r="J3321" i="1"/>
  <c r="J3686" i="1"/>
  <c r="J9788" i="1"/>
  <c r="J802" i="1"/>
  <c r="J6066" i="1"/>
  <c r="J6015" i="1"/>
  <c r="J2991" i="1"/>
  <c r="J725" i="1"/>
  <c r="J9971" i="1"/>
  <c r="J6527" i="1"/>
  <c r="J6707" i="1"/>
  <c r="J6821" i="1"/>
  <c r="J7124" i="1"/>
  <c r="J8545" i="1"/>
  <c r="J1002" i="1"/>
  <c r="J2494" i="1"/>
  <c r="J832" i="1"/>
  <c r="J8095" i="1"/>
  <c r="J4761" i="1"/>
  <c r="J3756" i="1"/>
  <c r="J8986" i="1"/>
  <c r="J8956" i="1"/>
  <c r="J8957" i="1"/>
  <c r="J218" i="1"/>
  <c r="J5367" i="1"/>
  <c r="J292" i="1"/>
  <c r="J8665" i="1"/>
  <c r="J4518" i="1"/>
  <c r="J9972" i="1"/>
  <c r="J7886" i="1"/>
  <c r="J9387" i="1"/>
  <c r="J7197" i="1"/>
  <c r="J5934" i="1"/>
  <c r="J8546" i="1"/>
  <c r="J1208" i="1"/>
  <c r="J7731" i="1"/>
  <c r="J1029" i="1"/>
  <c r="J6496" i="1"/>
  <c r="J8247" i="1"/>
  <c r="J5062" i="1"/>
  <c r="J4348" i="1"/>
  <c r="J7008" i="1"/>
  <c r="J3780" i="1"/>
  <c r="J3585" i="1"/>
  <c r="J2566" i="1"/>
  <c r="J2423" i="1"/>
  <c r="J3617" i="1"/>
  <c r="J4826" i="1"/>
  <c r="J2797" i="1"/>
  <c r="J2182" i="1"/>
  <c r="J2495" i="1"/>
  <c r="J1003" i="1"/>
  <c r="J1373" i="1"/>
  <c r="J6608" i="1"/>
  <c r="J9326" i="1"/>
  <c r="J7230" i="1"/>
  <c r="J7298" i="1"/>
  <c r="J8547" i="1"/>
  <c r="J946" i="1"/>
  <c r="J9388" i="1"/>
  <c r="J6016" i="1"/>
  <c r="J7612" i="1"/>
  <c r="J1078" i="1"/>
  <c r="J8315" i="1"/>
  <c r="J2595" i="1"/>
  <c r="J1579" i="1"/>
  <c r="J7009" i="1"/>
  <c r="J1102" i="1"/>
  <c r="J8279" i="1"/>
  <c r="J884" i="1"/>
  <c r="J7010" i="1"/>
  <c r="J4948" i="1"/>
  <c r="J5748" i="1"/>
  <c r="J4239" i="1"/>
  <c r="J7327" i="1"/>
  <c r="J5658" i="1"/>
  <c r="J6017" i="1"/>
  <c r="J4978" i="1"/>
  <c r="J196" i="1"/>
  <c r="J7839" i="1"/>
  <c r="J7581" i="1"/>
  <c r="J1728" i="1"/>
  <c r="J9599" i="1"/>
  <c r="J2149" i="1"/>
  <c r="J2111" i="1"/>
  <c r="J3023" i="1"/>
  <c r="J8620" i="1"/>
  <c r="J3442" i="1"/>
  <c r="J8342" i="1"/>
  <c r="J4040" i="1"/>
  <c r="J726" i="1"/>
  <c r="J5340" i="1"/>
  <c r="J2567" i="1"/>
  <c r="J2776" i="1"/>
  <c r="J9005" i="1"/>
  <c r="J8064" i="1"/>
  <c r="J6067" i="1"/>
  <c r="J9327" i="1"/>
  <c r="J1894" i="1"/>
  <c r="J4074" i="1"/>
  <c r="J7613" i="1"/>
  <c r="J1953" i="1"/>
  <c r="J4551" i="1"/>
  <c r="J9067" i="1"/>
  <c r="J4260" i="1"/>
  <c r="J1154" i="1"/>
  <c r="J6497" i="1"/>
  <c r="J7702" i="1"/>
  <c r="J7659" i="1"/>
  <c r="J7065" i="1"/>
  <c r="J2660" i="1"/>
  <c r="J8454" i="1"/>
  <c r="J6222" i="1"/>
  <c r="J2150" i="1"/>
  <c r="J9518" i="1"/>
  <c r="J5685" i="1"/>
  <c r="J2112" i="1"/>
  <c r="J166" i="1"/>
  <c r="J9302" i="1"/>
  <c r="J6949" i="1"/>
  <c r="J9817" i="1"/>
  <c r="J773" i="1"/>
  <c r="J3443" i="1"/>
  <c r="J4629" i="1"/>
  <c r="J5686" i="1"/>
  <c r="J9680" i="1"/>
  <c r="J1259" i="1"/>
  <c r="J6498" i="1"/>
  <c r="J31" i="1"/>
  <c r="J1832" i="1"/>
  <c r="J4796" i="1"/>
  <c r="J440" i="1"/>
  <c r="J5171" i="1"/>
  <c r="J8455" i="1"/>
  <c r="J4740" i="1"/>
  <c r="J5687" i="1"/>
  <c r="J8700" i="1"/>
  <c r="J2471" i="1"/>
  <c r="J2083" i="1"/>
  <c r="J8756" i="1"/>
  <c r="J8906" i="1"/>
  <c r="J3719" i="1"/>
  <c r="J2745" i="1"/>
  <c r="J3967" i="1"/>
  <c r="J5225" i="1"/>
  <c r="J2026" i="1"/>
  <c r="J4797" i="1"/>
  <c r="J4391" i="1"/>
  <c r="J1702" i="1"/>
  <c r="J9789" i="1"/>
  <c r="J6900" i="1"/>
  <c r="J8065" i="1"/>
  <c r="J3618" i="1"/>
  <c r="J9448" i="1"/>
  <c r="J9095" i="1"/>
  <c r="J3757" i="1"/>
  <c r="J522" i="1"/>
  <c r="J219" i="1"/>
  <c r="J405" i="1"/>
  <c r="J1954" i="1"/>
  <c r="J7066" i="1"/>
  <c r="J5804" i="1"/>
  <c r="J2908" i="1"/>
  <c r="J1054" i="1"/>
  <c r="J8150" i="1"/>
  <c r="J4367" i="1"/>
  <c r="J2235" i="1"/>
  <c r="J885" i="1"/>
  <c r="J1103" i="1"/>
  <c r="J6872" i="1"/>
  <c r="J4407" i="1"/>
  <c r="J5834" i="1"/>
  <c r="J3243" i="1"/>
  <c r="J9539" i="1"/>
  <c r="J1235" i="1"/>
  <c r="J3586" i="1"/>
  <c r="J2992" i="1"/>
  <c r="J5989" i="1"/>
  <c r="J8907" i="1"/>
  <c r="J2496" i="1"/>
  <c r="J5865" i="1"/>
  <c r="J5599" i="1"/>
  <c r="J4392" i="1"/>
  <c r="J4319" i="1"/>
  <c r="J2845" i="1"/>
  <c r="J2027" i="1"/>
  <c r="J220" i="1"/>
  <c r="J4293" i="1"/>
  <c r="J8484" i="1"/>
  <c r="J8248" i="1"/>
  <c r="J6315" i="1"/>
  <c r="J5084" i="1"/>
  <c r="J8343" i="1"/>
  <c r="J1496" i="1"/>
  <c r="J6434" i="1"/>
  <c r="J855" i="1"/>
  <c r="J5007" i="1"/>
  <c r="J3989" i="1"/>
  <c r="J7917" i="1"/>
  <c r="J5419" i="1"/>
  <c r="J9426" i="1"/>
  <c r="J6282" i="1"/>
  <c r="J6316" i="1"/>
  <c r="J1866" i="1"/>
  <c r="J7169" i="1"/>
  <c r="J7328" i="1"/>
  <c r="J8406" i="1"/>
  <c r="J6192" i="1"/>
  <c r="J8831" i="1"/>
  <c r="J9140" i="1"/>
  <c r="J1545" i="1"/>
  <c r="J247" i="1"/>
  <c r="J8220" i="1"/>
  <c r="J8380" i="1"/>
  <c r="J1030" i="1"/>
  <c r="J9006" i="1"/>
  <c r="J4368" i="1"/>
  <c r="J9766" i="1"/>
  <c r="J3416" i="1"/>
  <c r="J6461" i="1"/>
  <c r="J7582" i="1"/>
  <c r="J2568" i="1"/>
  <c r="J6752" i="1"/>
  <c r="J8958" i="1"/>
  <c r="J9944" i="1"/>
  <c r="J4605" i="1"/>
  <c r="J5866" i="1"/>
  <c r="J9841" i="1"/>
  <c r="J4519" i="1"/>
  <c r="J6731" i="1"/>
  <c r="J8316" i="1"/>
  <c r="J8407" i="1"/>
  <c r="J774" i="1"/>
  <c r="J8510" i="1"/>
  <c r="J8757" i="1"/>
  <c r="J2661" i="1"/>
  <c r="J4664" i="1"/>
  <c r="J3350" i="1"/>
  <c r="J554" i="1"/>
  <c r="J5600" i="1"/>
  <c r="J1797" i="1"/>
  <c r="J2846" i="1"/>
  <c r="J7453" i="1"/>
  <c r="J1867" i="1"/>
  <c r="J7563" i="1"/>
  <c r="J7918" i="1"/>
  <c r="J2847" i="1"/>
  <c r="J7635" i="1"/>
  <c r="J6045" i="1"/>
  <c r="J7267" i="1"/>
  <c r="J6101" i="1"/>
  <c r="J1055" i="1"/>
  <c r="J1678" i="1"/>
  <c r="J6018" i="1"/>
  <c r="J2084" i="1"/>
  <c r="J8096" i="1"/>
  <c r="J9161" i="1"/>
  <c r="J8317" i="1"/>
  <c r="J4798" i="1"/>
  <c r="J523" i="1"/>
  <c r="J5601" i="1"/>
  <c r="J1178" i="1"/>
  <c r="J5198" i="1"/>
  <c r="J8930" i="1"/>
  <c r="J9892" i="1"/>
  <c r="J5199" i="1"/>
  <c r="J1895" i="1"/>
  <c r="J5200" i="1"/>
  <c r="J3293" i="1"/>
  <c r="J9916" i="1"/>
  <c r="J1649" i="1"/>
  <c r="J7783" i="1"/>
  <c r="J9698" i="1"/>
  <c r="J9600" i="1"/>
  <c r="J3056" i="1"/>
  <c r="J9601" i="1"/>
  <c r="J5038" i="1"/>
  <c r="J886" i="1"/>
  <c r="J3720" i="1"/>
  <c r="J7755" i="1"/>
  <c r="J6068" i="1"/>
  <c r="J1524" i="1"/>
  <c r="J6462" i="1"/>
  <c r="J6786" i="1"/>
  <c r="J8433" i="1"/>
  <c r="J4212" i="1"/>
  <c r="J7198" i="1"/>
  <c r="J167" i="1"/>
  <c r="J3687" i="1"/>
  <c r="J3378" i="1"/>
  <c r="J4393" i="1"/>
  <c r="J87" i="1"/>
  <c r="J8758" i="1"/>
  <c r="J1155" i="1"/>
  <c r="J2392" i="1"/>
  <c r="J7948" i="1"/>
  <c r="J524" i="1"/>
  <c r="J5172" i="1"/>
  <c r="J3057" i="1"/>
  <c r="J221" i="1"/>
  <c r="J7802" i="1"/>
  <c r="J1896" i="1"/>
  <c r="J4261" i="1"/>
  <c r="J7094" i="1"/>
  <c r="J2424" i="1"/>
  <c r="J1440" i="1"/>
  <c r="J5008" i="1"/>
  <c r="J271" i="1"/>
  <c r="J6559" i="1"/>
  <c r="J147" i="1"/>
  <c r="J4552" i="1"/>
  <c r="J6753" i="1"/>
  <c r="J803" i="1"/>
  <c r="J1546" i="1"/>
  <c r="J318" i="1"/>
  <c r="J8574" i="1"/>
  <c r="J465" i="1"/>
  <c r="J8666" i="1"/>
  <c r="J5636" i="1"/>
  <c r="J9162" i="1"/>
  <c r="J9121" i="1"/>
  <c r="J701" i="1"/>
  <c r="J8124" i="1"/>
  <c r="J3114" i="1"/>
  <c r="J4294" i="1"/>
  <c r="J3351" i="1"/>
  <c r="J8456" i="1"/>
  <c r="J4665" i="1"/>
  <c r="J7703" i="1"/>
  <c r="J1497" i="1"/>
  <c r="J5911" i="1"/>
  <c r="J4576" i="1"/>
  <c r="J4577" i="1"/>
  <c r="J1932" i="1"/>
  <c r="J2848" i="1"/>
  <c r="J1056" i="1"/>
  <c r="J2260" i="1"/>
  <c r="J9212" i="1"/>
  <c r="J4578" i="1"/>
  <c r="J7170" i="1"/>
  <c r="J61" i="1"/>
  <c r="J7564" i="1"/>
  <c r="J7967" i="1"/>
  <c r="J3619" i="1"/>
  <c r="J2569" i="1"/>
  <c r="J1833" i="1"/>
  <c r="J6223" i="1"/>
  <c r="J3294" i="1"/>
  <c r="J915" i="1"/>
  <c r="J6046" i="1"/>
  <c r="J113" i="1"/>
  <c r="J1933" i="1"/>
  <c r="J3085" i="1"/>
  <c r="J4903" i="1"/>
  <c r="J1104" i="1"/>
  <c r="J1004" i="1"/>
  <c r="J727" i="1"/>
  <c r="J1834" i="1"/>
  <c r="J4168" i="1"/>
  <c r="J2878" i="1"/>
  <c r="J7538" i="1"/>
  <c r="J3352" i="1"/>
  <c r="J3244" i="1"/>
  <c r="J5449" i="1"/>
  <c r="J2113" i="1"/>
  <c r="J9699" i="1"/>
  <c r="J8032" i="1"/>
  <c r="J2114" i="1"/>
  <c r="J1236" i="1"/>
  <c r="J4320" i="1"/>
  <c r="J1729" i="1"/>
  <c r="J5112" i="1"/>
  <c r="J7171" i="1"/>
  <c r="J2236" i="1"/>
  <c r="J8716" i="1"/>
  <c r="J3938" i="1"/>
  <c r="J632" i="1"/>
  <c r="J3758" i="1"/>
  <c r="J3184" i="1"/>
  <c r="J1209" i="1"/>
  <c r="J9731" i="1"/>
  <c r="J2281" i="1"/>
  <c r="J6123" i="1"/>
  <c r="J9068" i="1"/>
  <c r="J3904" i="1"/>
  <c r="J3817" i="1"/>
  <c r="J2183" i="1"/>
  <c r="J7360" i="1"/>
  <c r="J7840" i="1"/>
  <c r="J5602" i="1"/>
  <c r="J8221" i="1"/>
  <c r="J6981" i="1"/>
  <c r="J1475" i="1"/>
  <c r="J9767" i="1"/>
  <c r="J9818" i="1"/>
  <c r="J5138" i="1"/>
  <c r="J8151" i="1"/>
  <c r="J1730" i="1"/>
  <c r="J4666" i="1"/>
  <c r="J4877" i="1"/>
  <c r="J6160" i="1"/>
  <c r="J2151" i="1"/>
  <c r="J8806" i="1"/>
  <c r="R8806" i="1" s="1"/>
  <c r="J8408" i="1"/>
  <c r="J2152" i="1"/>
  <c r="J4169" i="1"/>
  <c r="J1703" i="1"/>
  <c r="J7583" i="1"/>
  <c r="J8931" i="1"/>
  <c r="J1731" i="1"/>
  <c r="J3503" i="1"/>
  <c r="J1835" i="1"/>
  <c r="J62" i="1"/>
  <c r="J3759" i="1"/>
  <c r="J2935" i="1"/>
  <c r="J5835" i="1"/>
  <c r="J7482" i="1"/>
  <c r="J4762" i="1"/>
  <c r="J2993" i="1"/>
  <c r="J8647" i="1"/>
  <c r="J5039" i="1"/>
  <c r="J2153" i="1"/>
  <c r="J678" i="1"/>
  <c r="J2497" i="1"/>
  <c r="J3086" i="1"/>
  <c r="J8318" i="1"/>
  <c r="J7841" i="1"/>
  <c r="J3818" i="1"/>
  <c r="J197" i="1"/>
  <c r="J4520" i="1"/>
  <c r="J9069" i="1"/>
  <c r="J3214" i="1"/>
  <c r="J9328" i="1"/>
  <c r="J2798" i="1"/>
  <c r="J775" i="1"/>
  <c r="J8319" i="1"/>
  <c r="J2994" i="1"/>
  <c r="J6873" i="1"/>
  <c r="J6224" i="1"/>
  <c r="J8511" i="1"/>
  <c r="J2777" i="1"/>
  <c r="J8344" i="1"/>
  <c r="J5420" i="1"/>
  <c r="J2003" i="1"/>
  <c r="J3990" i="1"/>
  <c r="J5959" i="1"/>
  <c r="J2570" i="1"/>
  <c r="J5509" i="1"/>
  <c r="J8701" i="1"/>
  <c r="J5341" i="1"/>
  <c r="J6410" i="1"/>
  <c r="J3058" i="1"/>
  <c r="J3215" i="1"/>
  <c r="J2995" i="1"/>
  <c r="J8097" i="1"/>
  <c r="J7411" i="1"/>
  <c r="J728" i="1"/>
  <c r="J4041" i="1"/>
  <c r="J9469" i="1"/>
  <c r="J8739" i="1"/>
  <c r="J2314" i="1"/>
  <c r="J9141" i="1"/>
  <c r="J343" i="1"/>
  <c r="J7386" i="1"/>
  <c r="J7067" i="1"/>
  <c r="J9449" i="1"/>
  <c r="J1105" i="1"/>
  <c r="J5368" i="1"/>
  <c r="J8002" i="1"/>
  <c r="J1441" i="1"/>
  <c r="J6918" i="1"/>
  <c r="J8908" i="1"/>
  <c r="J3216" i="1"/>
  <c r="J2596" i="1"/>
  <c r="J7040" i="1"/>
  <c r="J7231" i="1"/>
  <c r="J1764" i="1"/>
  <c r="J2202" i="1"/>
  <c r="J293" i="1"/>
  <c r="J1650" i="1"/>
  <c r="J6365" i="1"/>
  <c r="J8033" i="1"/>
  <c r="J7041" i="1"/>
  <c r="J5603" i="1"/>
  <c r="J1179" i="1"/>
  <c r="J8066" i="1"/>
  <c r="J9917" i="1"/>
  <c r="J633" i="1"/>
  <c r="J4075" i="1"/>
  <c r="J1836" i="1"/>
  <c r="J2531" i="1"/>
  <c r="J9893" i="1"/>
  <c r="J7506" i="1"/>
  <c r="J8152" i="1"/>
  <c r="J2498" i="1"/>
  <c r="J4949" i="1"/>
  <c r="J7299" i="1"/>
  <c r="J3245" i="1"/>
  <c r="J8222" i="1"/>
  <c r="J8667" i="1"/>
  <c r="J9565" i="1"/>
  <c r="J5009" i="1"/>
  <c r="J4170" i="1"/>
  <c r="J9519" i="1"/>
  <c r="J4667" i="1"/>
  <c r="J2315" i="1"/>
  <c r="J2746" i="1"/>
  <c r="J4693" i="1"/>
  <c r="J7584" i="1"/>
  <c r="J8434" i="1"/>
  <c r="J3024" i="1"/>
  <c r="J4579" i="1"/>
  <c r="J4394" i="1"/>
  <c r="J8512" i="1"/>
  <c r="J9630" i="1"/>
  <c r="J5342" i="1"/>
  <c r="J63" i="1"/>
  <c r="J3504" i="1"/>
  <c r="J222" i="1"/>
  <c r="J5659" i="1"/>
  <c r="J9790" i="1"/>
  <c r="J4462" i="1"/>
  <c r="J5960" i="1"/>
  <c r="J2909" i="1"/>
  <c r="J1679" i="1"/>
  <c r="J64" i="1"/>
  <c r="J1374" i="1"/>
  <c r="J8485" i="1"/>
  <c r="J9602" i="1"/>
  <c r="J8717" i="1"/>
  <c r="J3353" i="1"/>
  <c r="J9603" i="1"/>
  <c r="J6708" i="1"/>
  <c r="J9450" i="1"/>
  <c r="J1442" i="1"/>
  <c r="J406" i="1"/>
  <c r="J1330" i="1"/>
  <c r="J7412" i="1"/>
  <c r="J5010" i="1"/>
  <c r="J2085" i="1"/>
  <c r="J2261" i="1"/>
  <c r="J7614" i="1"/>
  <c r="J1354" i="1"/>
  <c r="J3991" i="1"/>
  <c r="J4395" i="1"/>
  <c r="J4007" i="1"/>
  <c r="J9193" i="1"/>
  <c r="J3115" i="1"/>
  <c r="J5307" i="1"/>
  <c r="J653" i="1"/>
  <c r="J2571" i="1"/>
  <c r="J3819" i="1"/>
  <c r="J3820" i="1"/>
  <c r="J6842" i="1"/>
  <c r="J4076" i="1"/>
  <c r="J8987" i="1"/>
  <c r="J3905" i="1"/>
  <c r="J8203" i="1"/>
  <c r="J5226" i="1"/>
  <c r="J7861" i="1"/>
  <c r="J947" i="1"/>
  <c r="J9213" i="1"/>
  <c r="J4295" i="1"/>
  <c r="J776" i="1"/>
  <c r="J7919" i="1"/>
  <c r="J8909" i="1"/>
  <c r="J4008" i="1"/>
  <c r="J6463" i="1"/>
  <c r="J9681" i="1"/>
  <c r="J4077" i="1"/>
  <c r="J8910" i="1"/>
  <c r="J6843" i="1"/>
  <c r="J3653" i="1"/>
  <c r="J5778" i="1"/>
  <c r="J9520" i="1"/>
  <c r="J3025" i="1"/>
  <c r="J9007" i="1"/>
  <c r="J4950" i="1"/>
  <c r="J6919" i="1"/>
  <c r="J3992" i="1"/>
  <c r="J4741" i="1"/>
  <c r="J5510" i="1"/>
  <c r="J5604" i="1"/>
  <c r="J7199" i="1"/>
  <c r="J3620" i="1"/>
  <c r="J9427" i="1"/>
  <c r="J3354" i="1"/>
  <c r="J466" i="1"/>
  <c r="J9700" i="1"/>
  <c r="J4979" i="1"/>
  <c r="J7150" i="1"/>
  <c r="J9389" i="1"/>
  <c r="J9701" i="1"/>
  <c r="J9214" i="1"/>
  <c r="J5369" i="1"/>
  <c r="J1057" i="1"/>
  <c r="J1031" i="1"/>
  <c r="J1355" i="1"/>
  <c r="J9604" i="1"/>
  <c r="J8409" i="1"/>
  <c r="J7660" i="1"/>
  <c r="J3295" i="1"/>
  <c r="J5935" i="1"/>
  <c r="J1079" i="1"/>
  <c r="J8668" i="1"/>
  <c r="J5450" i="1"/>
  <c r="J2086" i="1"/>
  <c r="J2203" i="1"/>
  <c r="J1547" i="1"/>
  <c r="J9390" i="1"/>
  <c r="J5451" i="1"/>
  <c r="J8548" i="1"/>
  <c r="J6874" i="1"/>
  <c r="J4925" i="1"/>
  <c r="J3688" i="1"/>
  <c r="J7862" i="1"/>
  <c r="J2597" i="1"/>
  <c r="J2004" i="1"/>
  <c r="J1977" i="1"/>
  <c r="J3821" i="1"/>
  <c r="J7300" i="1"/>
  <c r="J5343" i="1"/>
  <c r="J4137" i="1"/>
  <c r="J1680" i="1"/>
  <c r="J5452" i="1"/>
  <c r="J5201" i="1"/>
  <c r="J3417" i="1"/>
  <c r="J8180" i="1"/>
  <c r="J1476" i="1"/>
  <c r="J7483" i="1"/>
  <c r="J3138" i="1"/>
  <c r="J6069" i="1"/>
  <c r="J3556" i="1"/>
  <c r="J5805" i="1"/>
  <c r="J2598" i="1"/>
  <c r="J6435" i="1"/>
  <c r="J1798" i="1"/>
  <c r="J1005" i="1"/>
  <c r="J4111" i="1"/>
  <c r="J5897" i="1"/>
  <c r="J3689" i="1"/>
  <c r="J5723" i="1"/>
  <c r="J2695" i="1"/>
  <c r="J9732" i="1"/>
  <c r="J3322" i="1"/>
  <c r="J1282" i="1"/>
  <c r="J5990" i="1"/>
  <c r="J7585" i="1"/>
  <c r="J8807" i="1"/>
  <c r="J8832" i="1"/>
  <c r="J5173" i="1"/>
  <c r="J702" i="1"/>
  <c r="J7968" i="1"/>
  <c r="J8223" i="1"/>
  <c r="J2154" i="1"/>
  <c r="J3587" i="1"/>
  <c r="J4799" i="1"/>
  <c r="J525" i="1"/>
  <c r="J804" i="1"/>
  <c r="J5227" i="1"/>
  <c r="J9250" i="1"/>
  <c r="J9142" i="1"/>
  <c r="J8864" i="1"/>
  <c r="J1799" i="1"/>
  <c r="J5394" i="1"/>
  <c r="J8410" i="1"/>
  <c r="J6124" i="1"/>
  <c r="J7863" i="1"/>
  <c r="J1800" i="1"/>
  <c r="J7756" i="1"/>
  <c r="J5113" i="1"/>
  <c r="J5991" i="1"/>
  <c r="J3217" i="1"/>
  <c r="J5637" i="1"/>
  <c r="J5511" i="1"/>
  <c r="J8249" i="1"/>
  <c r="J9470" i="1"/>
  <c r="J634" i="1"/>
  <c r="J8549" i="1"/>
  <c r="J441" i="1"/>
  <c r="J9163" i="1"/>
  <c r="J605" i="1"/>
  <c r="J4240" i="1"/>
  <c r="J3906" i="1"/>
  <c r="J5085" i="1"/>
  <c r="J5867" i="1"/>
  <c r="J4800" i="1"/>
  <c r="J6464" i="1"/>
  <c r="J7454" i="1"/>
  <c r="J7151" i="1"/>
  <c r="J6499" i="1"/>
  <c r="J8959" i="1"/>
  <c r="J4078" i="1"/>
  <c r="J7969" i="1"/>
  <c r="J6225" i="1"/>
  <c r="J4321" i="1"/>
  <c r="J4042" i="1"/>
  <c r="J1765" i="1"/>
  <c r="J1681" i="1"/>
  <c r="J1006" i="1"/>
  <c r="J7152" i="1"/>
  <c r="J4171" i="1"/>
  <c r="J8911" i="1"/>
  <c r="R8911" i="1" s="1"/>
  <c r="J9842" i="1"/>
  <c r="J5638" i="1"/>
  <c r="J6411" i="1"/>
  <c r="J3588" i="1"/>
  <c r="J9215" i="1"/>
  <c r="J8457" i="1"/>
  <c r="J4172" i="1"/>
  <c r="J6070" i="1"/>
  <c r="J9303" i="1"/>
  <c r="J5540" i="1"/>
  <c r="J1393" i="1"/>
  <c r="J2639" i="1"/>
  <c r="J2028" i="1"/>
  <c r="J5395" i="1"/>
  <c r="J4241" i="1"/>
  <c r="J6161" i="1"/>
  <c r="J3993" i="1"/>
  <c r="J8250" i="1"/>
  <c r="J5139" i="1"/>
  <c r="J6901" i="1"/>
  <c r="J8669" i="1"/>
  <c r="J4079" i="1"/>
  <c r="J8808" i="1"/>
  <c r="J168" i="1"/>
  <c r="J2365" i="1"/>
  <c r="J4827" i="1"/>
  <c r="J8550" i="1"/>
  <c r="J6125" i="1"/>
  <c r="J9070" i="1"/>
  <c r="J9918" i="1"/>
  <c r="J6787" i="1"/>
  <c r="J9329" i="1"/>
  <c r="J4173" i="1"/>
  <c r="J9733" i="1"/>
  <c r="J6875" i="1"/>
  <c r="J1580" i="1"/>
  <c r="J729" i="1"/>
  <c r="J7437" i="1"/>
  <c r="J7329" i="1"/>
  <c r="J7268" i="1"/>
  <c r="J4828" i="1"/>
  <c r="J9194" i="1"/>
  <c r="J6226" i="1"/>
  <c r="J4498" i="1"/>
  <c r="J2820" i="1"/>
  <c r="J3848" i="1"/>
  <c r="J4878" i="1"/>
  <c r="J9304" i="1"/>
  <c r="J6253" i="1"/>
  <c r="J6582" i="1"/>
  <c r="J4213" i="1"/>
  <c r="J1394" i="1"/>
  <c r="J3272" i="1"/>
  <c r="J3621" i="1"/>
  <c r="J2662" i="1"/>
  <c r="J5936" i="1"/>
  <c r="J2696" i="1"/>
  <c r="J4214" i="1"/>
  <c r="J442" i="1"/>
  <c r="J916" i="1"/>
  <c r="J6583" i="1"/>
  <c r="J7586" i="1"/>
  <c r="J344" i="1"/>
  <c r="J6681" i="1"/>
  <c r="J7387" i="1"/>
  <c r="J3379" i="1"/>
  <c r="J7661" i="1"/>
  <c r="J2618" i="1"/>
  <c r="J5836" i="1"/>
  <c r="J777" i="1"/>
  <c r="J2425" i="1"/>
  <c r="J1682" i="1"/>
  <c r="J3822" i="1"/>
  <c r="J7438" i="1"/>
  <c r="J5868" i="1"/>
  <c r="J7153" i="1"/>
  <c r="J4138" i="1"/>
  <c r="J8702" i="1"/>
  <c r="J8621" i="1"/>
  <c r="J6822" i="1"/>
  <c r="J3622" i="1"/>
  <c r="J6389" i="1"/>
  <c r="J7125" i="1"/>
  <c r="J1766" i="1"/>
  <c r="J3087" i="1"/>
  <c r="J526" i="1"/>
  <c r="J169" i="1"/>
  <c r="J5174" i="1"/>
  <c r="J1007" i="1"/>
  <c r="J7842" i="1"/>
  <c r="J9071" i="1"/>
  <c r="J5344" i="1"/>
  <c r="J3246" i="1"/>
  <c r="J4801" i="1"/>
  <c r="J6102" i="1"/>
  <c r="J6126" i="1"/>
  <c r="J8887" i="1"/>
  <c r="J5370" i="1"/>
  <c r="J345" i="1"/>
  <c r="J6528" i="1"/>
  <c r="J6342" i="1"/>
  <c r="J4980" i="1"/>
  <c r="J2532" i="1"/>
  <c r="J8833" i="1"/>
  <c r="J3116" i="1"/>
  <c r="J4296" i="1"/>
  <c r="J3026" i="1"/>
  <c r="J9521" i="1"/>
  <c r="J6500" i="1"/>
  <c r="J9037" i="1"/>
  <c r="J1156" i="1"/>
  <c r="J7330" i="1"/>
  <c r="J7920" i="1"/>
  <c r="J1683" i="1"/>
  <c r="J8575" i="1"/>
  <c r="J9702" i="1"/>
  <c r="J703" i="1"/>
  <c r="J6019" i="1"/>
  <c r="J1897" i="1"/>
  <c r="J555" i="1"/>
  <c r="J3475" i="1"/>
  <c r="J9919" i="1"/>
  <c r="J5688" i="1"/>
  <c r="J9362" i="1"/>
  <c r="J3247" i="1"/>
  <c r="J8670" i="1"/>
  <c r="J5837" i="1"/>
  <c r="J9038" i="1"/>
  <c r="J2282" i="1"/>
  <c r="J2499" i="1"/>
  <c r="J606" i="1"/>
  <c r="J9471" i="1"/>
  <c r="J7662" i="1"/>
  <c r="J8153" i="1"/>
  <c r="J3218" i="1"/>
  <c r="J1732" i="1"/>
  <c r="J3323" i="1"/>
  <c r="J9819" i="1"/>
  <c r="J4904" i="1"/>
  <c r="J8960" i="1"/>
  <c r="J9973" i="1"/>
  <c r="J2184" i="1"/>
  <c r="J2640" i="1"/>
  <c r="J8204" i="1"/>
  <c r="J3059" i="1"/>
  <c r="J5421" i="1"/>
  <c r="J6788" i="1"/>
  <c r="J9164" i="1"/>
  <c r="J3939" i="1"/>
  <c r="J8224" i="1"/>
  <c r="J114" i="1"/>
  <c r="J5175" i="1"/>
  <c r="J3444" i="1"/>
  <c r="J2996" i="1"/>
  <c r="J3721" i="1"/>
  <c r="J4322" i="1"/>
  <c r="J8551" i="1"/>
  <c r="J4139" i="1"/>
  <c r="J9945" i="1"/>
  <c r="J5724" i="1"/>
  <c r="J8205" i="1"/>
  <c r="J7684" i="1"/>
  <c r="J1395" i="1"/>
  <c r="J7269" i="1"/>
  <c r="J8671" i="1"/>
  <c r="J6501" i="1"/>
  <c r="J7200" i="1"/>
  <c r="J856" i="1"/>
  <c r="J7587" i="1"/>
  <c r="J3994" i="1"/>
  <c r="J8435" i="1"/>
  <c r="J2959" i="1"/>
  <c r="J65" i="1"/>
  <c r="J3760" i="1"/>
  <c r="J4668" i="1"/>
  <c r="J9605" i="1"/>
  <c r="J1624" i="1"/>
  <c r="J5114" i="1"/>
  <c r="J857" i="1"/>
  <c r="J6920" i="1"/>
  <c r="J887" i="1"/>
  <c r="J7704" i="1"/>
  <c r="J2237" i="1"/>
  <c r="J3940" i="1"/>
  <c r="J4926" i="1"/>
  <c r="J4742" i="1"/>
  <c r="J4521" i="1"/>
  <c r="J8648" i="1"/>
  <c r="J8436" i="1"/>
  <c r="J6584" i="1"/>
  <c r="J467" i="1"/>
  <c r="J7663" i="1"/>
  <c r="J5565" i="1"/>
  <c r="J6149" i="1"/>
  <c r="J9920" i="1"/>
  <c r="J948" i="1"/>
  <c r="J3690" i="1"/>
  <c r="J2500" i="1"/>
  <c r="J3557" i="1"/>
  <c r="J272" i="1"/>
  <c r="J9165" i="1"/>
  <c r="J7042" i="1"/>
  <c r="J9072" i="1"/>
  <c r="J1767" i="1"/>
  <c r="J3273" i="1"/>
  <c r="J223" i="1"/>
  <c r="J7803" i="1"/>
  <c r="J4802" i="1"/>
  <c r="J7588" i="1"/>
  <c r="J9330" i="1"/>
  <c r="J2501" i="1"/>
  <c r="J248" i="1"/>
  <c r="J6412" i="1"/>
  <c r="J2960" i="1"/>
  <c r="J4606" i="1"/>
  <c r="J6227" i="1"/>
  <c r="J7705" i="1"/>
  <c r="J5992" i="1"/>
  <c r="J3761" i="1"/>
  <c r="J4927" i="1"/>
  <c r="J6609" i="1"/>
  <c r="J3324" i="1"/>
  <c r="J32" i="1"/>
  <c r="J8458" i="1"/>
  <c r="J4879" i="1"/>
  <c r="J7301" i="1"/>
  <c r="J1498" i="1"/>
  <c r="J1303" i="1"/>
  <c r="J6150" i="1"/>
  <c r="J7589" i="1"/>
  <c r="J2599" i="1"/>
  <c r="J6502" i="1"/>
  <c r="J8513" i="1"/>
  <c r="J8125" i="1"/>
  <c r="J7126" i="1"/>
  <c r="J9522" i="1"/>
  <c r="J7636" i="1"/>
  <c r="J3139" i="1"/>
  <c r="J8381" i="1"/>
  <c r="J2055" i="1"/>
  <c r="J2849" i="1"/>
  <c r="J2641" i="1"/>
  <c r="J2087" i="1"/>
  <c r="J7270" i="1"/>
  <c r="J8459" i="1"/>
  <c r="J4009" i="1"/>
  <c r="J9096" i="1"/>
  <c r="J6682" i="1"/>
  <c r="J4396" i="1"/>
  <c r="J88" i="1"/>
  <c r="J6709" i="1"/>
  <c r="J7970" i="1"/>
  <c r="J9566" i="1"/>
  <c r="J7331" i="1"/>
  <c r="J9974" i="1"/>
  <c r="J3325" i="1"/>
  <c r="J66" i="1"/>
  <c r="J9631" i="1"/>
  <c r="J67" i="1"/>
  <c r="J4880" i="1"/>
  <c r="J7539" i="1"/>
  <c r="J2910" i="1"/>
  <c r="J294" i="1"/>
  <c r="J8576" i="1"/>
  <c r="J115" i="1"/>
  <c r="J9703" i="1"/>
  <c r="J3445" i="1"/>
  <c r="J972" i="1"/>
  <c r="J3380" i="1"/>
  <c r="J9682" i="1"/>
  <c r="J2056" i="1"/>
  <c r="J9946" i="1"/>
  <c r="J9363" i="1"/>
  <c r="J9472" i="1"/>
  <c r="J68" i="1"/>
  <c r="J9975" i="1"/>
  <c r="J9451" i="1"/>
  <c r="J1237" i="1"/>
  <c r="J3623" i="1"/>
  <c r="J7232" i="1"/>
  <c r="J1955" i="1"/>
  <c r="J7095" i="1"/>
  <c r="J6254" i="1"/>
  <c r="J5806" i="1"/>
  <c r="J4463" i="1"/>
  <c r="J2393" i="1"/>
  <c r="J1801" i="1"/>
  <c r="J3418" i="1"/>
  <c r="J7201" i="1"/>
  <c r="J376" i="1"/>
  <c r="J2663" i="1"/>
  <c r="J1704" i="1"/>
  <c r="J4580" i="1"/>
  <c r="J9428" i="1"/>
  <c r="J4720" i="1"/>
  <c r="J89" i="1"/>
  <c r="J730" i="1"/>
  <c r="J6436" i="1"/>
  <c r="J3875" i="1"/>
  <c r="J3296" i="1"/>
  <c r="J491" i="1"/>
  <c r="J8577" i="1"/>
  <c r="J1768" i="1"/>
  <c r="J2850" i="1"/>
  <c r="J6228" i="1"/>
  <c r="J5605" i="1"/>
  <c r="J5063" i="1"/>
  <c r="J6529" i="1"/>
  <c r="J7757" i="1"/>
  <c r="J7068" i="1"/>
  <c r="J4630" i="1"/>
  <c r="J3654" i="1"/>
  <c r="J9364" i="1"/>
  <c r="J1331" i="1"/>
  <c r="J4297" i="1"/>
  <c r="J7388" i="1"/>
  <c r="J858" i="1"/>
  <c r="J1210" i="1"/>
  <c r="J6950" i="1"/>
  <c r="J1651" i="1"/>
  <c r="J1356" i="1"/>
  <c r="J8225" i="1"/>
  <c r="J8888" i="1"/>
  <c r="J9073" i="1"/>
  <c r="J3446" i="1"/>
  <c r="J295" i="1"/>
  <c r="J5140" i="1"/>
  <c r="J2619" i="1"/>
  <c r="J1837" i="1"/>
  <c r="J2572" i="1"/>
  <c r="J7233" i="1"/>
  <c r="J5606" i="1"/>
  <c r="J6876" i="1"/>
  <c r="J6071" i="1"/>
  <c r="J3476" i="1"/>
  <c r="J443" i="1"/>
  <c r="J973" i="1"/>
  <c r="J3722" i="1"/>
  <c r="J1106" i="1"/>
  <c r="J3355" i="1"/>
  <c r="J5228" i="1"/>
  <c r="J1769" i="1"/>
  <c r="J2057" i="1"/>
  <c r="J6634" i="1"/>
  <c r="J4298" i="1"/>
  <c r="J2697" i="1"/>
  <c r="J1802" i="1"/>
  <c r="J635" i="1"/>
  <c r="J6754" i="1"/>
  <c r="J7234" i="1"/>
  <c r="J1157" i="1"/>
  <c r="J5371" i="1"/>
  <c r="J2316" i="1"/>
  <c r="J1058" i="1"/>
  <c r="J9632" i="1"/>
  <c r="J10001" i="1"/>
  <c r="J9391" i="1"/>
  <c r="J2664" i="1"/>
  <c r="J2961" i="1"/>
  <c r="J7011" i="1"/>
  <c r="J2911" i="1"/>
  <c r="J2879" i="1"/>
  <c r="J4854" i="1"/>
  <c r="J8552" i="1"/>
  <c r="J9567" i="1"/>
  <c r="J6127" i="1"/>
  <c r="J2366" i="1"/>
  <c r="J2155" i="1"/>
  <c r="J636" i="1"/>
  <c r="J5422" i="1"/>
  <c r="J468" i="1"/>
  <c r="J1238" i="1"/>
  <c r="J654" i="1"/>
  <c r="J8154" i="1"/>
  <c r="J4631" i="1"/>
  <c r="J8411" i="1"/>
  <c r="J5566" i="1"/>
  <c r="J5480" i="1"/>
  <c r="J3655" i="1"/>
  <c r="J5115" i="1"/>
  <c r="J4522" i="1"/>
  <c r="J9331" i="1"/>
  <c r="J5064" i="1"/>
  <c r="J7012" i="1"/>
  <c r="R7012" i="1" s="1"/>
  <c r="J3140" i="1"/>
  <c r="J1180" i="1"/>
  <c r="J1525" i="1"/>
  <c r="J5176" i="1"/>
  <c r="J4632" i="1"/>
  <c r="J7921" i="1"/>
  <c r="J9273" i="1"/>
  <c r="J1652" i="1"/>
  <c r="J1604" i="1"/>
  <c r="J4140" i="1"/>
  <c r="J5512" i="1"/>
  <c r="J3941" i="1"/>
  <c r="J2851" i="1"/>
  <c r="J2088" i="1"/>
  <c r="J8889" i="1"/>
  <c r="J3219" i="1"/>
  <c r="J3220" i="1"/>
  <c r="J8834" i="1"/>
  <c r="J5898" i="1"/>
  <c r="J4743" i="1"/>
  <c r="J6128" i="1"/>
  <c r="J1770" i="1"/>
  <c r="J8865" i="1"/>
  <c r="J4763" i="1"/>
  <c r="J7887" i="1"/>
  <c r="J3447" i="1"/>
  <c r="J116" i="1"/>
  <c r="J3448" i="1"/>
  <c r="J5838" i="1"/>
  <c r="J8126" i="1"/>
  <c r="J4905" i="1"/>
  <c r="J1420" i="1"/>
  <c r="J3088" i="1"/>
  <c r="J117" i="1"/>
  <c r="J1733" i="1"/>
  <c r="J7843" i="1"/>
  <c r="J4369" i="1"/>
  <c r="J7302" i="1"/>
  <c r="J2238" i="1"/>
  <c r="J5725" i="1"/>
  <c r="J8067" i="1"/>
  <c r="J3248" i="1"/>
  <c r="J5912" i="1"/>
  <c r="J6585" i="1"/>
  <c r="J3762" i="1"/>
  <c r="J407" i="1"/>
  <c r="J4881" i="1"/>
  <c r="J408" i="1"/>
  <c r="J7202" i="1"/>
  <c r="J3876" i="1"/>
  <c r="J3141" i="1"/>
  <c r="J1956" i="1"/>
  <c r="J6103" i="1"/>
  <c r="J9166" i="1"/>
  <c r="J3558" i="1"/>
  <c r="J2600" i="1"/>
  <c r="J9734" i="1"/>
  <c r="J4299" i="1"/>
  <c r="J9894" i="1"/>
  <c r="J5229" i="1"/>
  <c r="J3523" i="1"/>
  <c r="J7013" i="1"/>
  <c r="J4043" i="1"/>
  <c r="J7413" i="1"/>
  <c r="J3185" i="1"/>
  <c r="J2665" i="1"/>
  <c r="J8600" i="1"/>
  <c r="J7922" i="1"/>
  <c r="J2620" i="1"/>
  <c r="J3524" i="1"/>
  <c r="J346" i="1"/>
  <c r="J4951" i="1"/>
  <c r="J4408" i="1"/>
  <c r="J7303" i="1"/>
  <c r="J7096" i="1"/>
  <c r="J6193" i="1"/>
  <c r="J6635" i="1"/>
  <c r="J4981" i="1"/>
  <c r="J6437" i="1"/>
  <c r="J3249" i="1"/>
  <c r="J2058" i="1"/>
  <c r="J5141" i="1"/>
  <c r="J9495" i="1"/>
  <c r="J9921" i="1"/>
  <c r="J7637" i="1"/>
  <c r="J655" i="1"/>
  <c r="J9122" i="1"/>
  <c r="J1283" i="1"/>
  <c r="J2394" i="1"/>
  <c r="J2799" i="1"/>
  <c r="J3849" i="1"/>
  <c r="J249" i="1"/>
  <c r="J748" i="1"/>
  <c r="J9008" i="1"/>
  <c r="J9251" i="1"/>
  <c r="J2621" i="1"/>
  <c r="J9123" i="1"/>
  <c r="J9568" i="1"/>
  <c r="J148" i="1"/>
  <c r="J1978" i="1"/>
  <c r="J319" i="1"/>
  <c r="J4215" i="1"/>
  <c r="J6789" i="1"/>
  <c r="J2912" i="1"/>
  <c r="J9392" i="1"/>
  <c r="J1838" i="1"/>
  <c r="J8251" i="1"/>
  <c r="J1705" i="1"/>
  <c r="J7540" i="1"/>
  <c r="J8622" i="1"/>
  <c r="J1979" i="1"/>
  <c r="J7455" i="1"/>
  <c r="J2239" i="1"/>
  <c r="J1181" i="1"/>
  <c r="J7638" i="1"/>
  <c r="J6530" i="1"/>
  <c r="J7439" i="1"/>
  <c r="J749" i="1"/>
  <c r="J2936" i="1"/>
  <c r="J2089" i="1"/>
  <c r="J3968" i="1"/>
  <c r="J2317" i="1"/>
  <c r="J1499" i="1"/>
  <c r="J6586" i="1"/>
  <c r="J8672" i="1"/>
  <c r="J8345" i="1"/>
  <c r="J1375" i="1"/>
  <c r="J4409" i="1"/>
  <c r="J5453" i="1"/>
  <c r="J3907" i="1"/>
  <c r="J917" i="1"/>
  <c r="J2997" i="1"/>
  <c r="J3027" i="1"/>
  <c r="J3525" i="1"/>
  <c r="J1957" i="1"/>
  <c r="J149" i="1"/>
  <c r="J2533" i="1"/>
  <c r="J8346" i="1"/>
  <c r="J5660" i="1"/>
  <c r="J2998" i="1"/>
  <c r="J9735" i="1"/>
  <c r="J1443" i="1"/>
  <c r="J5807" i="1"/>
  <c r="J8155" i="1"/>
  <c r="J750" i="1"/>
  <c r="J2534" i="1"/>
  <c r="J6465" i="1"/>
  <c r="J1500" i="1"/>
  <c r="J8003" i="1"/>
  <c r="J3419" i="1"/>
  <c r="J9606" i="1"/>
  <c r="J9473" i="1"/>
  <c r="J9976" i="1"/>
  <c r="J6466" i="1"/>
  <c r="J3850" i="1"/>
  <c r="J704" i="1"/>
  <c r="J9496" i="1"/>
  <c r="J3060" i="1"/>
  <c r="J3877" i="1"/>
  <c r="J5869" i="1"/>
  <c r="J7097" i="1"/>
  <c r="J69" i="1"/>
  <c r="J5567" i="1"/>
  <c r="J1734" i="1"/>
  <c r="J2642" i="1"/>
  <c r="J320" i="1"/>
  <c r="J6710" i="1"/>
  <c r="J3942" i="1"/>
  <c r="J7784" i="1"/>
  <c r="J5870" i="1"/>
  <c r="J9866" i="1"/>
  <c r="J4442" i="1"/>
  <c r="J5177" i="1"/>
  <c r="J4112" i="1"/>
  <c r="J2342" i="1"/>
  <c r="J2535" i="1"/>
  <c r="J2029" i="1"/>
  <c r="J7069" i="1"/>
  <c r="J3823" i="1"/>
  <c r="J4633" i="1"/>
  <c r="J5871" i="1"/>
  <c r="J5749" i="1"/>
  <c r="J7414" i="1"/>
  <c r="J2880" i="1"/>
  <c r="J8320" i="1"/>
  <c r="J4300" i="1"/>
  <c r="J8783" i="1"/>
  <c r="J296" i="1"/>
  <c r="J6902" i="1"/>
  <c r="J3221" i="1"/>
  <c r="J3297" i="1"/>
  <c r="J9820" i="1"/>
  <c r="J5937" i="1"/>
  <c r="J9393" i="1"/>
  <c r="J1421" i="1"/>
  <c r="J1211" i="1"/>
  <c r="J4174" i="1"/>
  <c r="J2115" i="1"/>
  <c r="J8988" i="1"/>
  <c r="J347" i="1"/>
  <c r="J4744" i="1"/>
  <c r="J6229" i="1"/>
  <c r="J8809" i="1"/>
  <c r="J5607" i="1"/>
  <c r="J6255" i="1"/>
  <c r="J2367" i="1"/>
  <c r="J5689" i="1"/>
  <c r="J974" i="1"/>
  <c r="J3274" i="1"/>
  <c r="J1653" i="1"/>
  <c r="J8460" i="1"/>
  <c r="J3723" i="1"/>
  <c r="J2502" i="1"/>
  <c r="J348" i="1"/>
  <c r="J3142" i="1"/>
  <c r="J585" i="1"/>
  <c r="J9305" i="1"/>
  <c r="J1605" i="1"/>
  <c r="J3028" i="1"/>
  <c r="J3089" i="1"/>
  <c r="J9274" i="1"/>
  <c r="J1684" i="1"/>
  <c r="J6390" i="1"/>
  <c r="J4010" i="1"/>
  <c r="J9252" i="1"/>
  <c r="J9275" i="1"/>
  <c r="J2343" i="1"/>
  <c r="J6732" i="1"/>
  <c r="J4499" i="1"/>
  <c r="J3851" i="1"/>
  <c r="J9306" i="1"/>
  <c r="J7664" i="1"/>
  <c r="J5808" i="1"/>
  <c r="J1444" i="1"/>
  <c r="J6256" i="1"/>
  <c r="J7271" i="1"/>
  <c r="J4349" i="1"/>
  <c r="J9276" i="1"/>
  <c r="J6104" i="1"/>
  <c r="J2962" i="1"/>
  <c r="J8866" i="1"/>
  <c r="J6982" i="1"/>
  <c r="J8098" i="1"/>
  <c r="J6317" i="1"/>
  <c r="J8252" i="1"/>
  <c r="J9947" i="1"/>
  <c r="J6467" i="1"/>
  <c r="J4464" i="1"/>
  <c r="J9074" i="1"/>
  <c r="J5116" i="1"/>
  <c r="J4952" i="1"/>
  <c r="J9736" i="1"/>
  <c r="J2698" i="1"/>
  <c r="J9895" i="1"/>
  <c r="J1212" i="1"/>
  <c r="J5202" i="1"/>
  <c r="J6951" i="1"/>
  <c r="J6020" i="1"/>
  <c r="J4301" i="1"/>
  <c r="J9216" i="1"/>
  <c r="J6438" i="1"/>
  <c r="J3908" i="1"/>
  <c r="J170" i="1"/>
  <c r="J5230" i="1"/>
  <c r="J1376" i="1"/>
  <c r="J3656" i="1"/>
  <c r="J3969" i="1"/>
  <c r="J7043" i="1"/>
  <c r="J444" i="1"/>
  <c r="J2747" i="1"/>
  <c r="J1606" i="1"/>
  <c r="J8514" i="1"/>
  <c r="J1377" i="1"/>
  <c r="J2800" i="1"/>
  <c r="J2090" i="1"/>
  <c r="J2999" i="1"/>
  <c r="J6283" i="1"/>
  <c r="J9569" i="1"/>
  <c r="J445" i="1"/>
  <c r="J6531" i="1"/>
  <c r="J2059" i="1"/>
  <c r="J778" i="1"/>
  <c r="J7665" i="1"/>
  <c r="J8623" i="1"/>
  <c r="J5372" i="1"/>
  <c r="J3724" i="1"/>
  <c r="J1107" i="1"/>
  <c r="J1239" i="1"/>
  <c r="J6877" i="1"/>
  <c r="J6683" i="1"/>
  <c r="J1132" i="1"/>
  <c r="J5661" i="1"/>
  <c r="J3526" i="1"/>
  <c r="J8156" i="1"/>
  <c r="J5231" i="1"/>
  <c r="J2060" i="1"/>
  <c r="J8810" i="1"/>
  <c r="J4370" i="1"/>
  <c r="J5541" i="1"/>
  <c r="J4011" i="1"/>
  <c r="J9768" i="1"/>
  <c r="J8673" i="1"/>
  <c r="J6983" i="1"/>
  <c r="J4080" i="1"/>
  <c r="J4803" i="1"/>
  <c r="J1332" i="1"/>
  <c r="J8437" i="1"/>
  <c r="J6921" i="1"/>
  <c r="J5086" i="1"/>
  <c r="J9656" i="1"/>
  <c r="J2156" i="1"/>
  <c r="J1706" i="1"/>
  <c r="J8412" i="1"/>
  <c r="J7507" i="1"/>
  <c r="J7361" i="1"/>
  <c r="J5308" i="1"/>
  <c r="J1357" i="1"/>
  <c r="J8157" i="1"/>
  <c r="J349" i="1"/>
  <c r="J4141" i="1"/>
  <c r="J4982" i="1"/>
  <c r="J6790" i="1"/>
  <c r="J8932" i="1"/>
  <c r="J4745" i="1"/>
  <c r="J5203" i="1"/>
  <c r="J4142" i="1"/>
  <c r="J7415" i="1"/>
  <c r="J5872" i="1"/>
  <c r="J5750" i="1"/>
  <c r="J4855" i="1"/>
  <c r="J6636" i="1"/>
  <c r="J9332" i="1"/>
  <c r="J90" i="1"/>
  <c r="J9704" i="1"/>
  <c r="J5396" i="1"/>
  <c r="J1080" i="1"/>
  <c r="J7864" i="1"/>
  <c r="J731" i="1"/>
  <c r="J4262" i="1"/>
  <c r="J9705" i="1"/>
  <c r="J7362" i="1"/>
  <c r="J9607" i="1"/>
  <c r="J2601" i="1"/>
  <c r="J2602" i="1"/>
  <c r="J8867" i="1"/>
  <c r="J3909" i="1"/>
  <c r="J6105" i="1"/>
  <c r="J3477" i="1"/>
  <c r="J6318" i="1"/>
  <c r="J2573" i="1"/>
  <c r="J8649" i="1"/>
  <c r="J5961" i="1"/>
  <c r="J5232" i="1"/>
  <c r="J2426" i="1"/>
  <c r="J8226" i="1"/>
  <c r="J150" i="1"/>
  <c r="J3624" i="1"/>
  <c r="J637" i="1"/>
  <c r="J4081" i="1"/>
  <c r="J607" i="1"/>
  <c r="J5690" i="1"/>
  <c r="J8933" i="1"/>
  <c r="J4764" i="1"/>
  <c r="J5993" i="1"/>
  <c r="J4175" i="1"/>
  <c r="J7971" i="1"/>
  <c r="J4465" i="1"/>
  <c r="J8347" i="1"/>
  <c r="J7484" i="1"/>
  <c r="J8004" i="1"/>
  <c r="J5481" i="1"/>
  <c r="J3657" i="1"/>
  <c r="J5423" i="1"/>
  <c r="J3691" i="1"/>
  <c r="J5065" i="1"/>
  <c r="J3852" i="1"/>
  <c r="J118" i="1"/>
  <c r="J2503" i="1"/>
  <c r="J7304" i="1"/>
  <c r="J7508" i="1"/>
  <c r="J527" i="1"/>
  <c r="J6284" i="1"/>
  <c r="J3381" i="1"/>
  <c r="J4176" i="1"/>
  <c r="J6791" i="1"/>
  <c r="J1958" i="1"/>
  <c r="J8005" i="1"/>
  <c r="J9167" i="1"/>
  <c r="J6503" i="1"/>
  <c r="J9143" i="1"/>
  <c r="J5482" i="1"/>
  <c r="J7098" i="1"/>
  <c r="J8181" i="1"/>
  <c r="J9365" i="1"/>
  <c r="J9791" i="1"/>
  <c r="J5639" i="1"/>
  <c r="J2622" i="1"/>
  <c r="J5040" i="1"/>
  <c r="J4634" i="1"/>
  <c r="J528" i="1"/>
  <c r="J409" i="1"/>
  <c r="J9039" i="1"/>
  <c r="J3029" i="1"/>
  <c r="J8553" i="1"/>
  <c r="J1396" i="1"/>
  <c r="J8127" i="1"/>
  <c r="J198" i="1"/>
  <c r="J8759" i="1"/>
  <c r="J1445" i="1"/>
  <c r="J6072" i="1"/>
  <c r="J7509" i="1"/>
  <c r="J6984" i="1"/>
  <c r="J586" i="1"/>
  <c r="J6343" i="1"/>
  <c r="J2778" i="1"/>
  <c r="J4882" i="1"/>
  <c r="J5542" i="1"/>
  <c r="J6504" i="1"/>
  <c r="J1771" i="1"/>
  <c r="J918" i="1"/>
  <c r="J7639" i="1"/>
  <c r="J8486" i="1"/>
  <c r="J1548" i="1"/>
  <c r="J8034" i="1"/>
  <c r="J6733" i="1"/>
  <c r="J6106" i="1"/>
  <c r="J8890" i="1"/>
  <c r="J4906" i="1"/>
  <c r="J2061" i="1"/>
  <c r="J3781" i="1"/>
  <c r="J8461" i="1"/>
  <c r="J2472" i="1"/>
  <c r="J3878" i="1"/>
  <c r="J8811" i="1"/>
  <c r="J6637" i="1"/>
  <c r="J9769" i="1"/>
  <c r="J6285" i="1"/>
  <c r="J6922" i="1"/>
  <c r="J6684" i="1"/>
  <c r="J6792" i="1"/>
  <c r="J5373" i="1"/>
  <c r="J2427" i="1"/>
  <c r="J2091" i="1"/>
  <c r="J9195" i="1"/>
  <c r="J377" i="1"/>
  <c r="J151" i="1"/>
  <c r="J8784" i="1"/>
  <c r="J6151" i="1"/>
  <c r="J9977" i="1"/>
  <c r="J6878" i="1"/>
  <c r="J1213" i="1"/>
  <c r="J4177" i="1"/>
  <c r="J4044" i="1"/>
  <c r="J4143" i="1"/>
  <c r="J1772" i="1"/>
  <c r="J8515" i="1"/>
  <c r="J1625" i="1"/>
  <c r="J5691" i="1"/>
  <c r="J7440" i="1"/>
  <c r="J7456" i="1"/>
  <c r="J6230" i="1"/>
  <c r="J6021" i="1"/>
  <c r="J7014" i="1"/>
  <c r="J6257" i="1"/>
  <c r="J919" i="1"/>
  <c r="J859" i="1"/>
  <c r="J2801" i="1"/>
  <c r="J4523" i="1"/>
  <c r="J7235" i="1"/>
  <c r="J6844" i="1"/>
  <c r="J3589" i="1"/>
  <c r="J9307" i="1"/>
  <c r="J6258" i="1"/>
  <c r="J1378" i="1"/>
  <c r="J9394" i="1"/>
  <c r="J1059" i="1"/>
  <c r="J9474" i="1"/>
  <c r="J8718" i="1"/>
  <c r="J7590" i="1"/>
  <c r="J7732" i="1"/>
  <c r="J378" i="1"/>
  <c r="J6952" i="1"/>
  <c r="J9253" i="1"/>
  <c r="J7015" i="1"/>
  <c r="J3382" i="1"/>
  <c r="J33" i="1"/>
  <c r="J2802" i="1"/>
  <c r="J5839" i="1"/>
  <c r="J5899" i="1"/>
  <c r="J3326" i="1"/>
  <c r="J3143" i="1"/>
  <c r="J5994" i="1"/>
  <c r="J7332" i="1"/>
  <c r="J9097" i="1"/>
  <c r="J5779" i="1"/>
  <c r="J4178" i="1"/>
  <c r="J2963" i="1"/>
  <c r="J3625" i="1"/>
  <c r="J4500" i="1"/>
  <c r="J6022" i="1"/>
  <c r="J3061" i="1"/>
  <c r="J8413" i="1"/>
  <c r="J3910" i="1"/>
  <c r="J5662" i="1"/>
  <c r="J224" i="1"/>
  <c r="J8414" i="1"/>
  <c r="J2395" i="1"/>
  <c r="J8321" i="1"/>
  <c r="J7706" i="1"/>
  <c r="J9843" i="1"/>
  <c r="J3250" i="1"/>
  <c r="J2574" i="1"/>
  <c r="J8578" i="1"/>
  <c r="J9978" i="1"/>
  <c r="J3186" i="1"/>
  <c r="J1182" i="1"/>
  <c r="J469" i="1"/>
  <c r="J751" i="1"/>
  <c r="J6903" i="1"/>
  <c r="J5726" i="1"/>
  <c r="J8601" i="1"/>
  <c r="J5087" i="1"/>
  <c r="J920" i="1"/>
  <c r="J6107" i="1"/>
  <c r="J638" i="1"/>
  <c r="J7457" i="1"/>
  <c r="J2504" i="1"/>
  <c r="J2666" i="1"/>
  <c r="J5345" i="1"/>
  <c r="J752" i="1"/>
  <c r="J6391" i="1"/>
  <c r="M9" i="12"/>
  <c r="J9" i="12"/>
  <c r="F9" i="12"/>
  <c r="Q9" i="12"/>
  <c r="R8482" i="1" l="1"/>
  <c r="R7853" i="1"/>
  <c r="R7182" i="1"/>
  <c r="R6801" i="1"/>
  <c r="R5145" i="1"/>
  <c r="R8204" i="1"/>
  <c r="R2356" i="1"/>
  <c r="R6478" i="1"/>
  <c r="R9987" i="1"/>
  <c r="R9348" i="1"/>
  <c r="R8138" i="1"/>
  <c r="R7918" i="1"/>
  <c r="R9830" i="1"/>
  <c r="R9446" i="1"/>
  <c r="R1886" i="1"/>
  <c r="R2357" i="1"/>
  <c r="R9950" i="1"/>
  <c r="L7906" i="1"/>
  <c r="M7906" i="1" s="1"/>
  <c r="R7906" i="1"/>
  <c r="L4743" i="1"/>
  <c r="M4743" i="1" s="1"/>
  <c r="R4743" i="1"/>
  <c r="L4666" i="1"/>
  <c r="M4666" i="1" s="1"/>
  <c r="R4666" i="1"/>
  <c r="L520" i="1"/>
  <c r="M520" i="1" s="1"/>
  <c r="R520" i="1"/>
  <c r="L486" i="1"/>
  <c r="M486" i="1" s="1"/>
  <c r="R486" i="1"/>
  <c r="L7882" i="1"/>
  <c r="M7882" i="1" s="1"/>
  <c r="R7882" i="1"/>
  <c r="L549" i="1"/>
  <c r="M549" i="1" s="1"/>
  <c r="R549" i="1"/>
  <c r="L5216" i="1"/>
  <c r="M5216" i="1" s="1"/>
  <c r="R5216" i="1"/>
  <c r="L5827" i="1"/>
  <c r="M5827" i="1" s="1"/>
  <c r="R5827" i="1"/>
  <c r="L3133" i="1"/>
  <c r="M3133" i="1" s="1"/>
  <c r="R3133" i="1"/>
  <c r="L1461" i="1"/>
  <c r="M1461" i="1" s="1"/>
  <c r="R1461" i="1"/>
  <c r="L480" i="1"/>
  <c r="M480" i="1" s="1"/>
  <c r="R480" i="1"/>
  <c r="L2685" i="1"/>
  <c r="M2685" i="1" s="1"/>
  <c r="R2685" i="1"/>
  <c r="L3800" i="1"/>
  <c r="M3800" i="1" s="1"/>
  <c r="R3800" i="1"/>
  <c r="L845" i="1"/>
  <c r="M845" i="1" s="1"/>
  <c r="R845" i="1"/>
  <c r="L3599" i="1"/>
  <c r="M3599" i="1" s="1"/>
  <c r="R3599" i="1"/>
  <c r="L7767" i="1"/>
  <c r="M7767" i="1" s="1"/>
  <c r="R7767" i="1"/>
  <c r="L7954" i="1"/>
  <c r="M7954" i="1" s="1"/>
  <c r="R7954" i="1"/>
  <c r="L7399" i="1"/>
  <c r="M7399" i="1" s="1"/>
  <c r="R7399" i="1"/>
  <c r="L1363" i="1"/>
  <c r="M1363" i="1" s="1"/>
  <c r="R1363" i="1"/>
  <c r="L9374" i="1"/>
  <c r="M9374" i="1" s="1"/>
  <c r="R9374" i="1"/>
  <c r="L9745" i="1"/>
  <c r="M9745" i="1" s="1"/>
  <c r="R9745" i="1"/>
  <c r="L1109" i="1"/>
  <c r="M1109" i="1" s="1"/>
  <c r="R1109" i="1"/>
  <c r="L5095" i="1"/>
  <c r="M5095" i="1" s="1"/>
  <c r="R5095" i="1"/>
  <c r="L7465" i="1"/>
  <c r="M7465" i="1" s="1"/>
  <c r="R7465" i="1"/>
  <c r="L4055" i="1"/>
  <c r="M4055" i="1" s="1"/>
  <c r="R4055" i="1"/>
  <c r="L6847" i="1"/>
  <c r="M6847" i="1" s="1"/>
  <c r="R6847" i="1"/>
  <c r="L8464" i="1"/>
  <c r="M8464" i="1" s="1"/>
  <c r="R8464" i="1"/>
  <c r="L382" i="1"/>
  <c r="M382" i="1" s="1"/>
  <c r="R382" i="1"/>
  <c r="L6369" i="1"/>
  <c r="M6369" i="1" s="1"/>
  <c r="R6369" i="1"/>
  <c r="L9042" i="1"/>
  <c r="M9042" i="1" s="1"/>
  <c r="R9042" i="1"/>
  <c r="L5569" i="1"/>
  <c r="M5569" i="1" s="1"/>
  <c r="R5569" i="1"/>
  <c r="L7337" i="1"/>
  <c r="M7337" i="1" s="1"/>
  <c r="R7337" i="1"/>
  <c r="L9845" i="1"/>
  <c r="M9845" i="1" s="1"/>
  <c r="R9845" i="1"/>
  <c r="L3117" i="1"/>
  <c r="M3117" i="1" s="1"/>
  <c r="R3117" i="1"/>
  <c r="L9896" i="1"/>
  <c r="M9896" i="1" s="1"/>
  <c r="R9896" i="1"/>
  <c r="L920" i="1"/>
  <c r="M920" i="1" s="1"/>
  <c r="R920" i="1"/>
  <c r="L6684" i="1"/>
  <c r="M6684" i="1" s="1"/>
  <c r="R6684" i="1"/>
  <c r="L4465" i="1"/>
  <c r="M4465" i="1" s="1"/>
  <c r="R4465" i="1"/>
  <c r="L349" i="1"/>
  <c r="M349" i="1" s="1"/>
  <c r="R349" i="1"/>
  <c r="L6467" i="1"/>
  <c r="M6467" i="1" s="1"/>
  <c r="R6467" i="1"/>
  <c r="L5567" i="1"/>
  <c r="M5567" i="1" s="1"/>
  <c r="R5567" i="1"/>
  <c r="L3849" i="1"/>
  <c r="M3849" i="1" s="1"/>
  <c r="R3849" i="1"/>
  <c r="L5912" i="1"/>
  <c r="M5912" i="1" s="1"/>
  <c r="R5912" i="1"/>
  <c r="L2366" i="1"/>
  <c r="M2366" i="1" s="1"/>
  <c r="R2366" i="1"/>
  <c r="L5063" i="1"/>
  <c r="M5063" i="1" s="1"/>
  <c r="R5063" i="1"/>
  <c r="L7126" i="1"/>
  <c r="M7126" i="1" s="1"/>
  <c r="R7126" i="1"/>
  <c r="L1395" i="1"/>
  <c r="M1395" i="1" s="1"/>
  <c r="R1395" i="1"/>
  <c r="L9071" i="1"/>
  <c r="M9071" i="1" s="1"/>
  <c r="R9071" i="1"/>
  <c r="L5139" i="1"/>
  <c r="M5139" i="1" s="1"/>
  <c r="R5139" i="1"/>
  <c r="L1005" i="1"/>
  <c r="M1005" i="1" s="1"/>
  <c r="R1005" i="1"/>
  <c r="L4950" i="1"/>
  <c r="M4950" i="1" s="1"/>
  <c r="R4950" i="1"/>
  <c r="L8717" i="1"/>
  <c r="M8717" i="1" s="1"/>
  <c r="R8717" i="1"/>
  <c r="L8033" i="1"/>
  <c r="M8033" i="1" s="1"/>
  <c r="R8033" i="1"/>
  <c r="L2153" i="1"/>
  <c r="M2153" i="1" s="1"/>
  <c r="R2153" i="1"/>
  <c r="L1730" i="1"/>
  <c r="M1730" i="1" s="1"/>
  <c r="R1730" i="1"/>
  <c r="L9212" i="1"/>
  <c r="M9212" i="1" s="1"/>
  <c r="R9212" i="1"/>
  <c r="L6018" i="1"/>
  <c r="M6018" i="1" s="1"/>
  <c r="R6018" i="1"/>
  <c r="L1496" i="1"/>
  <c r="M1496" i="1" s="1"/>
  <c r="R1496" i="1"/>
  <c r="L2026" i="1"/>
  <c r="M2026" i="1" s="1"/>
  <c r="R2026" i="1"/>
  <c r="L4239" i="1"/>
  <c r="M4239" i="1" s="1"/>
  <c r="R4239" i="1"/>
  <c r="L3686" i="1"/>
  <c r="M3686" i="1" s="1"/>
  <c r="R3686" i="1"/>
  <c r="L6460" i="1"/>
  <c r="M6460" i="1" s="1"/>
  <c r="R6460" i="1"/>
  <c r="L7730" i="1"/>
  <c r="M7730" i="1" s="1"/>
  <c r="R7730" i="1"/>
  <c r="L6065" i="1"/>
  <c r="M6065" i="1" s="1"/>
  <c r="R6065" i="1"/>
  <c r="L3347" i="1"/>
  <c r="M3347" i="1" s="1"/>
  <c r="R3347" i="1"/>
  <c r="L9157" i="1"/>
  <c r="M9157" i="1" s="1"/>
  <c r="R9157" i="1"/>
  <c r="L5478" i="1"/>
  <c r="M5478" i="1" s="1"/>
  <c r="R5478" i="1"/>
  <c r="L3022" i="1"/>
  <c r="M3022" i="1" s="1"/>
  <c r="R3022" i="1"/>
  <c r="L3872" i="1"/>
  <c r="M3872" i="1" s="1"/>
  <c r="R3872" i="1"/>
  <c r="L6311" i="1"/>
  <c r="M6311" i="1" s="1"/>
  <c r="R6311" i="1"/>
  <c r="L9678" i="1"/>
  <c r="M9678" i="1" s="1"/>
  <c r="R9678" i="1"/>
  <c r="L602" i="1"/>
  <c r="M602" i="1" s="1"/>
  <c r="R602" i="1"/>
  <c r="L8508" i="1"/>
  <c r="M8508" i="1" s="1"/>
  <c r="R8508" i="1"/>
  <c r="L6187" i="1"/>
  <c r="M6187" i="1" s="1"/>
  <c r="R6187" i="1"/>
  <c r="L7063" i="1"/>
  <c r="M7063" i="1" s="1"/>
  <c r="R7063" i="1"/>
  <c r="L4625" i="1"/>
  <c r="M4625" i="1" s="1"/>
  <c r="R4625" i="1"/>
  <c r="L6494" i="1"/>
  <c r="M6494" i="1" s="1"/>
  <c r="R6494" i="1"/>
  <c r="L4545" i="1"/>
  <c r="M4545" i="1" s="1"/>
  <c r="R4545" i="1"/>
  <c r="L9421" i="1"/>
  <c r="M9421" i="1" s="1"/>
  <c r="R9421" i="1"/>
  <c r="L670" i="1"/>
  <c r="M670" i="1" s="1"/>
  <c r="R670" i="1"/>
  <c r="L669" i="1"/>
  <c r="M669" i="1" s="1"/>
  <c r="R669" i="1"/>
  <c r="L6279" i="1"/>
  <c r="M6279" i="1" s="1"/>
  <c r="R6279" i="1"/>
  <c r="L7606" i="1"/>
  <c r="M7606" i="1" s="1"/>
  <c r="R7606" i="1"/>
  <c r="L1825" i="1"/>
  <c r="M1825" i="1" s="1"/>
  <c r="R1825" i="1"/>
  <c r="L5057" i="1"/>
  <c r="M5057" i="1" s="1"/>
  <c r="R5057" i="1"/>
  <c r="L192" i="1"/>
  <c r="M192" i="1" s="1"/>
  <c r="R192" i="1"/>
  <c r="L4361" i="1"/>
  <c r="M4361" i="1" s="1"/>
  <c r="R4361" i="1"/>
  <c r="L2718" i="1"/>
  <c r="M2718" i="1" s="1"/>
  <c r="R2718" i="1"/>
  <c r="L1416" i="1"/>
  <c r="M1416" i="1" s="1"/>
  <c r="R1416" i="1"/>
  <c r="L1174" i="1"/>
  <c r="M1174" i="1" s="1"/>
  <c r="R1174" i="1"/>
  <c r="L3842" i="1"/>
  <c r="M3842" i="1" s="1"/>
  <c r="R3842" i="1"/>
  <c r="L2634" i="1"/>
  <c r="M2634" i="1" s="1"/>
  <c r="R2634" i="1"/>
  <c r="L2691" i="1"/>
  <c r="M2691" i="1" s="1"/>
  <c r="R2691" i="1"/>
  <c r="L722" i="1"/>
  <c r="M722" i="1" s="1"/>
  <c r="R722" i="1"/>
  <c r="L4200" i="1"/>
  <c r="M4200" i="1" s="1"/>
  <c r="R4200" i="1"/>
  <c r="L6007" i="1"/>
  <c r="M6007" i="1" s="1"/>
  <c r="R6007" i="1"/>
  <c r="L7353" i="1"/>
  <c r="M7353" i="1" s="1"/>
  <c r="R7353" i="1"/>
  <c r="L9414" i="1"/>
  <c r="M9414" i="1" s="1"/>
  <c r="R9414" i="1"/>
  <c r="L7943" i="1"/>
  <c r="M7943" i="1" s="1"/>
  <c r="R7943" i="1"/>
  <c r="L4252" i="1"/>
  <c r="M4252" i="1" s="1"/>
  <c r="R4252" i="1"/>
  <c r="L1539" i="1"/>
  <c r="M1539" i="1" s="1"/>
  <c r="R1539" i="1"/>
  <c r="L8478" i="1"/>
  <c r="M8478" i="1" s="1"/>
  <c r="R8478" i="1"/>
  <c r="L7188" i="1"/>
  <c r="M7188" i="1" s="1"/>
  <c r="R7188" i="1"/>
  <c r="L1347" i="1"/>
  <c r="M1347" i="1" s="1"/>
  <c r="R1347" i="1"/>
  <c r="L4689" i="1"/>
  <c r="M4689" i="1" s="1"/>
  <c r="R4689" i="1"/>
  <c r="L188" i="1"/>
  <c r="M188" i="1" s="1"/>
  <c r="R188" i="1"/>
  <c r="L142" i="1"/>
  <c r="M142" i="1" s="1"/>
  <c r="R142" i="1"/>
  <c r="L8947" i="1"/>
  <c r="M8947" i="1" s="1"/>
  <c r="R8947" i="1"/>
  <c r="L2414" i="1"/>
  <c r="M2414" i="1" s="1"/>
  <c r="R2414" i="1"/>
  <c r="L1786" i="1"/>
  <c r="M1786" i="1" s="1"/>
  <c r="R1786" i="1"/>
  <c r="L7695" i="1"/>
  <c r="M7695" i="1" s="1"/>
  <c r="R7695" i="1"/>
  <c r="L9088" i="1"/>
  <c r="M9088" i="1" s="1"/>
  <c r="R9088" i="1"/>
  <c r="L9354" i="1"/>
  <c r="M9354" i="1" s="1"/>
  <c r="R9354" i="1"/>
  <c r="L6490" i="1"/>
  <c r="M6490" i="1" s="1"/>
  <c r="R6490" i="1"/>
  <c r="L3677" i="1"/>
  <c r="M3677" i="1" s="1"/>
  <c r="R3677" i="1"/>
  <c r="L1431" i="1"/>
  <c r="M1431" i="1" s="1"/>
  <c r="R1431" i="1"/>
  <c r="L5440" i="1"/>
  <c r="M5440" i="1" s="1"/>
  <c r="R5440" i="1"/>
  <c r="L3575" i="1"/>
  <c r="M3575" i="1" s="1"/>
  <c r="R3575" i="1"/>
  <c r="L6453" i="1"/>
  <c r="M6453" i="1" s="1"/>
  <c r="R6453" i="1"/>
  <c r="L8977" i="1"/>
  <c r="M8977" i="1" s="1"/>
  <c r="R8977" i="1"/>
  <c r="L7251" i="1"/>
  <c r="M7251" i="1" s="1"/>
  <c r="R7251" i="1"/>
  <c r="L2574" i="1"/>
  <c r="M2574" i="1" s="1"/>
  <c r="R2574" i="1"/>
  <c r="L6921" i="1"/>
  <c r="M6921" i="1" s="1"/>
  <c r="R6921" i="1"/>
  <c r="L7922" i="1"/>
  <c r="M7922" i="1" s="1"/>
  <c r="R7922" i="1"/>
  <c r="L9522" i="1"/>
  <c r="M9522" i="1" s="1"/>
  <c r="R9522" i="1"/>
  <c r="L9329" i="1"/>
  <c r="M9329" i="1" s="1"/>
  <c r="R9329" i="1"/>
  <c r="L2746" i="1"/>
  <c r="M2746" i="1" s="1"/>
  <c r="R2746" i="1"/>
  <c r="L1895" i="1"/>
  <c r="M1895" i="1" s="1"/>
  <c r="R1895" i="1"/>
  <c r="L8247" i="1"/>
  <c r="M8247" i="1" s="1"/>
  <c r="R8247" i="1"/>
  <c r="L603" i="1"/>
  <c r="M603" i="1" s="1"/>
  <c r="R603" i="1"/>
  <c r="L9863" i="1"/>
  <c r="M9863" i="1" s="1"/>
  <c r="R9863" i="1"/>
  <c r="L2259" i="1"/>
  <c r="M2259" i="1" s="1"/>
  <c r="R2259" i="1"/>
  <c r="L8827" i="1"/>
  <c r="M8827" i="1" s="1"/>
  <c r="R8827" i="1"/>
  <c r="L8219" i="1"/>
  <c r="M8219" i="1" s="1"/>
  <c r="R8219" i="1"/>
  <c r="L5592" i="1"/>
  <c r="M5592" i="1" s="1"/>
  <c r="R5592" i="1"/>
  <c r="L9030" i="1"/>
  <c r="M9030" i="1" s="1"/>
  <c r="R9030" i="1"/>
  <c r="L7779" i="1"/>
  <c r="M7779" i="1" s="1"/>
  <c r="R7779" i="1"/>
  <c r="L3207" i="1"/>
  <c r="M3207" i="1" s="1"/>
  <c r="R3207" i="1"/>
  <c r="L5854" i="1"/>
  <c r="M5854" i="1" s="1"/>
  <c r="R5854" i="1"/>
  <c r="L6601" i="1"/>
  <c r="M6601" i="1" s="1"/>
  <c r="R6601" i="1"/>
  <c r="L3899" i="1"/>
  <c r="M3899" i="1" s="1"/>
  <c r="R3899" i="1"/>
  <c r="L7427" i="1"/>
  <c r="M7427" i="1" s="1"/>
  <c r="R7427" i="1"/>
  <c r="L4869" i="1"/>
  <c r="M4869" i="1" s="1"/>
  <c r="R4869" i="1"/>
  <c r="L6182" i="1"/>
  <c r="M6182" i="1" s="1"/>
  <c r="R6182" i="1"/>
  <c r="L8690" i="1"/>
  <c r="M8690" i="1" s="1"/>
  <c r="R8690" i="1"/>
  <c r="L2556" i="1"/>
  <c r="M2556" i="1" s="1"/>
  <c r="R2556" i="1"/>
  <c r="L366" i="1"/>
  <c r="M366" i="1" s="1"/>
  <c r="R366" i="1"/>
  <c r="L4064" i="1"/>
  <c r="M4064" i="1" s="1"/>
  <c r="R4064" i="1"/>
  <c r="L1292" i="1"/>
  <c r="M1292" i="1" s="1"/>
  <c r="R1292" i="1"/>
  <c r="L714" i="1"/>
  <c r="M714" i="1" s="1"/>
  <c r="R714" i="1"/>
  <c r="L2682" i="1"/>
  <c r="M2682" i="1" s="1"/>
  <c r="R2682" i="1"/>
  <c r="L897" i="1"/>
  <c r="M897" i="1" s="1"/>
  <c r="R897" i="1"/>
  <c r="L9435" i="1"/>
  <c r="M9435" i="1" s="1"/>
  <c r="R9435" i="1"/>
  <c r="L358" i="1"/>
  <c r="M358" i="1" s="1"/>
  <c r="R358" i="1"/>
  <c r="L1847" i="1"/>
  <c r="M1847" i="1" s="1"/>
  <c r="R1847" i="1"/>
  <c r="L539" i="1"/>
  <c r="M539" i="1" s="1"/>
  <c r="R539" i="1"/>
  <c r="L7138" i="1"/>
  <c r="M7138" i="1" s="1"/>
  <c r="R7138" i="1"/>
  <c r="L4227" i="1"/>
  <c r="M4227" i="1" s="1"/>
  <c r="R4227" i="1"/>
  <c r="L1941" i="1"/>
  <c r="M1941" i="1" s="1"/>
  <c r="R1941" i="1"/>
  <c r="L5847" i="1"/>
  <c r="M5847" i="1" s="1"/>
  <c r="R5847" i="1"/>
  <c r="L925" i="1"/>
  <c r="M925" i="1" s="1"/>
  <c r="R925" i="1"/>
  <c r="L7737" i="1"/>
  <c r="M7737" i="1" s="1"/>
  <c r="R7737" i="1"/>
  <c r="L3699" i="1"/>
  <c r="M3699" i="1" s="1"/>
  <c r="R3699" i="1"/>
  <c r="L8938" i="1"/>
  <c r="M8938" i="1" s="1"/>
  <c r="R8938" i="1"/>
  <c r="L3697" i="1"/>
  <c r="M3697" i="1" s="1"/>
  <c r="R3697" i="1"/>
  <c r="L9225" i="1"/>
  <c r="M9225" i="1" s="1"/>
  <c r="R9225" i="1"/>
  <c r="L2450" i="1"/>
  <c r="M2450" i="1" s="1"/>
  <c r="R2450" i="1"/>
  <c r="L4610" i="1"/>
  <c r="M4610" i="1" s="1"/>
  <c r="R4610" i="1"/>
  <c r="L4638" i="1"/>
  <c r="M4638" i="1" s="1"/>
  <c r="R4638" i="1"/>
  <c r="L8439" i="1"/>
  <c r="M8439" i="1" s="1"/>
  <c r="R8439" i="1"/>
  <c r="L8519" i="1"/>
  <c r="M8519" i="1" s="1"/>
  <c r="R8519" i="1"/>
  <c r="L2603" i="1"/>
  <c r="M2603" i="1" s="1"/>
  <c r="R2603" i="1"/>
  <c r="L6440" i="1"/>
  <c r="M6440" i="1" s="1"/>
  <c r="R6440" i="1"/>
  <c r="L1962" i="1"/>
  <c r="M1962" i="1" s="1"/>
  <c r="R1962" i="1"/>
  <c r="L976" i="1"/>
  <c r="M976" i="1" s="1"/>
  <c r="R976" i="1"/>
  <c r="L4765" i="1"/>
  <c r="M4765" i="1" s="1"/>
  <c r="R4765" i="1"/>
  <c r="L3763" i="1"/>
  <c r="M3763" i="1" s="1"/>
  <c r="R3763" i="1"/>
  <c r="L5201" i="1"/>
  <c r="M5201" i="1" s="1"/>
  <c r="R5201" i="1"/>
  <c r="L8688" i="1"/>
  <c r="M8688" i="1" s="1"/>
  <c r="R8688" i="1"/>
  <c r="L4177" i="1"/>
  <c r="M4177" i="1" s="1"/>
  <c r="R4177" i="1"/>
  <c r="L8623" i="1"/>
  <c r="M8623" i="1" s="1"/>
  <c r="R8623" i="1"/>
  <c r="L6530" i="1"/>
  <c r="M6530" i="1" s="1"/>
  <c r="R6530" i="1"/>
  <c r="L89" i="1"/>
  <c r="M89" i="1" s="1"/>
  <c r="R89" i="1"/>
  <c r="L8960" i="1"/>
  <c r="M8960" i="1" s="1"/>
  <c r="R8960" i="1"/>
  <c r="L6901" i="1"/>
  <c r="M6901" i="1" s="1"/>
  <c r="R6901" i="1"/>
  <c r="L5935" i="1"/>
  <c r="M5935" i="1" s="1"/>
  <c r="R5935" i="1"/>
  <c r="L6918" i="1"/>
  <c r="M6918" i="1" s="1"/>
  <c r="R6918" i="1"/>
  <c r="L4393" i="1"/>
  <c r="M4393" i="1" s="1"/>
  <c r="R4393" i="1"/>
  <c r="L1894" i="1"/>
  <c r="M1894" i="1" s="1"/>
  <c r="R1894" i="1"/>
  <c r="L1028" i="1"/>
  <c r="M1028" i="1" s="1"/>
  <c r="R1028" i="1"/>
  <c r="L7505" i="1"/>
  <c r="M7505" i="1" s="1"/>
  <c r="R7505" i="1"/>
  <c r="L882" i="1"/>
  <c r="M882" i="1" s="1"/>
  <c r="R882" i="1"/>
  <c r="L5197" i="1"/>
  <c r="M5197" i="1" s="1"/>
  <c r="R5197" i="1"/>
  <c r="L6188" i="1"/>
  <c r="M6188" i="1" s="1"/>
  <c r="R6188" i="1"/>
  <c r="L6043" i="1"/>
  <c r="M6043" i="1" s="1"/>
  <c r="R6043" i="1"/>
  <c r="L9887" i="1"/>
  <c r="M9887" i="1" s="1"/>
  <c r="R9887" i="1"/>
  <c r="L7780" i="1"/>
  <c r="M7780" i="1" s="1"/>
  <c r="R7780" i="1"/>
  <c r="L7324" i="1"/>
  <c r="M7324" i="1" s="1"/>
  <c r="R7324" i="1"/>
  <c r="L9911" i="1"/>
  <c r="M9911" i="1" s="1"/>
  <c r="R9911" i="1"/>
  <c r="L3932" i="1"/>
  <c r="M3932" i="1" s="1"/>
  <c r="R3932" i="1"/>
  <c r="L9760" i="1"/>
  <c r="M9760" i="1" s="1"/>
  <c r="R9760" i="1"/>
  <c r="L79" i="1"/>
  <c r="M79" i="1" s="1"/>
  <c r="R79" i="1"/>
  <c r="L6678" i="1"/>
  <c r="M6678" i="1" s="1"/>
  <c r="R6678" i="1"/>
  <c r="L5390" i="1"/>
  <c r="M5390" i="1" s="1"/>
  <c r="R5390" i="1"/>
  <c r="L2902" i="1"/>
  <c r="M2902" i="1" s="1"/>
  <c r="R2902" i="1"/>
  <c r="L3049" i="1"/>
  <c r="M3049" i="1" s="1"/>
  <c r="R3049" i="1"/>
  <c r="L3518" i="1"/>
  <c r="M3518" i="1" s="1"/>
  <c r="R3518" i="1"/>
  <c r="L3265" i="1"/>
  <c r="M3265" i="1" s="1"/>
  <c r="R3265" i="1"/>
  <c r="L7942" i="1"/>
  <c r="M7942" i="1" s="1"/>
  <c r="R7942" i="1"/>
  <c r="L1517" i="1"/>
  <c r="M1517" i="1" s="1"/>
  <c r="R1517" i="1"/>
  <c r="L9992" i="1"/>
  <c r="M9992" i="1" s="1"/>
  <c r="R9992" i="1"/>
  <c r="L2440" i="1"/>
  <c r="M2440" i="1" s="1"/>
  <c r="R2440" i="1"/>
  <c r="L1346" i="1"/>
  <c r="M1346" i="1" s="1"/>
  <c r="R1346" i="1"/>
  <c r="L1851" i="1"/>
  <c r="M1851" i="1" s="1"/>
  <c r="R1851" i="1"/>
  <c r="L5741" i="1"/>
  <c r="M5741" i="1" s="1"/>
  <c r="R5741" i="1"/>
  <c r="L7285" i="1"/>
  <c r="M7285" i="1" s="1"/>
  <c r="R7285" i="1"/>
  <c r="L5740" i="1"/>
  <c r="M5740" i="1" s="1"/>
  <c r="R5740" i="1"/>
  <c r="L76" i="1"/>
  <c r="M76" i="1" s="1"/>
  <c r="R76" i="1"/>
  <c r="L8971" i="1"/>
  <c r="M8971" i="1" s="1"/>
  <c r="R8971" i="1"/>
  <c r="L1411" i="1"/>
  <c r="M1411" i="1" s="1"/>
  <c r="R1411" i="1"/>
  <c r="L8725" i="1"/>
  <c r="M8725" i="1" s="1"/>
  <c r="R8725" i="1"/>
  <c r="L1593" i="1"/>
  <c r="M1593" i="1" s="1"/>
  <c r="R1593" i="1"/>
  <c r="L713" i="1"/>
  <c r="M713" i="1" s="1"/>
  <c r="R713" i="1"/>
  <c r="L6203" i="1"/>
  <c r="M6203" i="1" s="1"/>
  <c r="R6203" i="1"/>
  <c r="L9083" i="1"/>
  <c r="M9083" i="1" s="1"/>
  <c r="R9083" i="1"/>
  <c r="L9106" i="1"/>
  <c r="M9106" i="1" s="1"/>
  <c r="R9106" i="1"/>
  <c r="L8330" i="1"/>
  <c r="M8330" i="1" s="1"/>
  <c r="R8330" i="1"/>
  <c r="L3425" i="1"/>
  <c r="M3425" i="1" s="1"/>
  <c r="R3425" i="1"/>
  <c r="L617" i="1"/>
  <c r="M617" i="1" s="1"/>
  <c r="R617" i="1"/>
  <c r="L984" i="1"/>
  <c r="M984" i="1" s="1"/>
  <c r="R984" i="1"/>
  <c r="L3070" i="1"/>
  <c r="M3070" i="1" s="1"/>
  <c r="R3070" i="1"/>
  <c r="L6718" i="1"/>
  <c r="M6718" i="1" s="1"/>
  <c r="R6718" i="1"/>
  <c r="L2647" i="1"/>
  <c r="M2647" i="1" s="1"/>
  <c r="R2647" i="1"/>
  <c r="L2068" i="1"/>
  <c r="M2068" i="1" s="1"/>
  <c r="R2068" i="1"/>
  <c r="L2917" i="1"/>
  <c r="M2917" i="1" s="1"/>
  <c r="R2917" i="1"/>
  <c r="L6666" i="1"/>
  <c r="M6666" i="1" s="1"/>
  <c r="R6666" i="1"/>
  <c r="L6965" i="1"/>
  <c r="M6965" i="1" s="1"/>
  <c r="R6965" i="1"/>
  <c r="L6617" i="1"/>
  <c r="M6617" i="1" s="1"/>
  <c r="R6617" i="1"/>
  <c r="L6539" i="1"/>
  <c r="M6539" i="1" s="1"/>
  <c r="R6539" i="1"/>
  <c r="L808" i="1"/>
  <c r="M808" i="1" s="1"/>
  <c r="R808" i="1"/>
  <c r="L2430" i="1"/>
  <c r="M2430" i="1" s="1"/>
  <c r="R2430" i="1"/>
  <c r="L3229" i="1"/>
  <c r="M3229" i="1" s="1"/>
  <c r="R3229" i="1"/>
  <c r="L1776" i="1"/>
  <c r="M1776" i="1" s="1"/>
  <c r="R1776" i="1"/>
  <c r="L6880" i="1"/>
  <c r="M6880" i="1" s="1"/>
  <c r="R6880" i="1"/>
  <c r="L2346" i="1"/>
  <c r="M2346" i="1" s="1"/>
  <c r="R2346" i="1"/>
  <c r="L9635" i="1"/>
  <c r="M9635" i="1" s="1"/>
  <c r="R9635" i="1"/>
  <c r="L9572" i="1"/>
  <c r="M9572" i="1" s="1"/>
  <c r="R9572" i="1"/>
  <c r="L9397" i="1"/>
  <c r="M9397" i="1" s="1"/>
  <c r="R9397" i="1"/>
  <c r="L4264" i="1"/>
  <c r="M4264" i="1" s="1"/>
  <c r="R4264" i="1"/>
  <c r="L5514" i="1"/>
  <c r="M5514" i="1" s="1"/>
  <c r="R5514" i="1"/>
  <c r="L7363" i="1"/>
  <c r="M7363" i="1" s="1"/>
  <c r="R7363" i="1"/>
  <c r="L4635" i="1"/>
  <c r="M4635" i="1" s="1"/>
  <c r="R4635" i="1"/>
  <c r="L4500" i="1"/>
  <c r="M4500" i="1" s="1"/>
  <c r="R4500" i="1"/>
  <c r="L2778" i="1"/>
  <c r="M2778" i="1" s="1"/>
  <c r="R2778" i="1"/>
  <c r="L6636" i="1"/>
  <c r="M6636" i="1" s="1"/>
  <c r="R6636" i="1"/>
  <c r="L4301" i="1"/>
  <c r="M4301" i="1" s="1"/>
  <c r="R4301" i="1"/>
  <c r="L8783" i="1"/>
  <c r="M8783" i="1" s="1"/>
  <c r="R8783" i="1"/>
  <c r="L6789" i="1"/>
  <c r="M6789" i="1" s="1"/>
  <c r="R6789" i="1"/>
  <c r="L3655" i="1"/>
  <c r="M3655" i="1" s="1"/>
  <c r="R3655" i="1"/>
  <c r="L4720" i="1"/>
  <c r="M4720" i="1" s="1"/>
  <c r="R4720" i="1"/>
  <c r="L3557" i="1"/>
  <c r="M3557" i="1" s="1"/>
  <c r="R3557" i="1"/>
  <c r="L5837" i="1"/>
  <c r="M5837" i="1" s="1"/>
  <c r="R5837" i="1"/>
  <c r="L2662" i="1"/>
  <c r="M2662" i="1" s="1"/>
  <c r="R2662" i="1"/>
  <c r="L5637" i="1"/>
  <c r="M5637" i="1" s="1"/>
  <c r="R5637" i="1"/>
  <c r="L7614" i="1"/>
  <c r="M7614" i="1" s="1"/>
  <c r="R7614" i="1"/>
  <c r="L2798" i="1"/>
  <c r="M2798" i="1" s="1"/>
  <c r="R2798" i="1"/>
  <c r="L6046" i="1"/>
  <c r="M6046" i="1" s="1"/>
  <c r="R6046" i="1"/>
  <c r="L886" i="1"/>
  <c r="M886" i="1" s="1"/>
  <c r="R886" i="1"/>
  <c r="L7328" i="1"/>
  <c r="M7328" i="1" s="1"/>
  <c r="R7328" i="1"/>
  <c r="L773" i="1"/>
  <c r="M773" i="1" s="1"/>
  <c r="R773" i="1"/>
  <c r="L7612" i="1"/>
  <c r="M7612" i="1" s="1"/>
  <c r="R7612" i="1"/>
  <c r="L5006" i="1"/>
  <c r="M5006" i="1" s="1"/>
  <c r="R5006" i="1"/>
  <c r="L438" i="1"/>
  <c r="M438" i="1" s="1"/>
  <c r="R438" i="1"/>
  <c r="L4737" i="1"/>
  <c r="M4737" i="1" s="1"/>
  <c r="R4737" i="1"/>
  <c r="L1352" i="1"/>
  <c r="M1352" i="1" s="1"/>
  <c r="R1352" i="1"/>
  <c r="L2617" i="1"/>
  <c r="M2617" i="1" s="1"/>
  <c r="R2617" i="1"/>
  <c r="L747" i="1"/>
  <c r="M747" i="1" s="1"/>
  <c r="R747" i="1"/>
  <c r="L3554" i="1"/>
  <c r="M3554" i="1" s="1"/>
  <c r="R3554" i="1"/>
  <c r="L6869" i="1"/>
  <c r="M6869" i="1" s="1"/>
  <c r="R6869" i="1"/>
  <c r="L2526" i="1"/>
  <c r="M2526" i="1" s="1"/>
  <c r="R2526" i="1"/>
  <c r="L7795" i="1"/>
  <c r="M7795" i="1" s="1"/>
  <c r="R7795" i="1"/>
  <c r="L7035" i="1"/>
  <c r="M7035" i="1" s="1"/>
  <c r="R7035" i="1"/>
  <c r="L7221" i="1"/>
  <c r="M7221" i="1" s="1"/>
  <c r="R7221" i="1"/>
  <c r="L9353" i="1"/>
  <c r="M9353" i="1" s="1"/>
  <c r="R9353" i="1"/>
  <c r="L9834" i="1"/>
  <c r="M9834" i="1" s="1"/>
  <c r="R9834" i="1"/>
  <c r="L6022" i="1"/>
  <c r="M6022" i="1" s="1"/>
  <c r="R6022" i="1"/>
  <c r="L4141" i="1"/>
  <c r="M4141" i="1" s="1"/>
  <c r="R4141" i="1"/>
  <c r="L2998" i="1"/>
  <c r="M2998" i="1" s="1"/>
  <c r="R2998" i="1"/>
  <c r="L1651" i="1"/>
  <c r="M1651" i="1" s="1"/>
  <c r="R1651" i="1"/>
  <c r="L9038" i="1"/>
  <c r="M9038" i="1" s="1"/>
  <c r="R9038" i="1"/>
  <c r="L3417" i="1"/>
  <c r="M3417" i="1" s="1"/>
  <c r="R3417" i="1"/>
  <c r="L775" i="1"/>
  <c r="M775" i="1" s="1"/>
  <c r="R775" i="1"/>
  <c r="L8316" i="1"/>
  <c r="M8316" i="1" s="1"/>
  <c r="R8316" i="1"/>
  <c r="L2495" i="1"/>
  <c r="M2495" i="1" s="1"/>
  <c r="R2495" i="1"/>
  <c r="L5896" i="1"/>
  <c r="M5896" i="1" s="1"/>
  <c r="R5896" i="1"/>
  <c r="L342" i="1"/>
  <c r="M342" i="1" s="1"/>
  <c r="R342" i="1"/>
  <c r="L8738" i="1"/>
  <c r="M8738" i="1" s="1"/>
  <c r="R8738" i="1"/>
  <c r="L5507" i="1"/>
  <c r="M5507" i="1" s="1"/>
  <c r="R5507" i="1"/>
  <c r="L7264" i="1"/>
  <c r="M7264" i="1" s="1"/>
  <c r="R7264" i="1"/>
  <c r="L7091" i="1"/>
  <c r="M7091" i="1" s="1"/>
  <c r="R7091" i="1"/>
  <c r="L7260" i="1"/>
  <c r="M7260" i="1" s="1"/>
  <c r="R7260" i="1"/>
  <c r="L9299" i="1"/>
  <c r="M9299" i="1" s="1"/>
  <c r="R9299" i="1"/>
  <c r="L4004" i="1"/>
  <c r="M4004" i="1" s="1"/>
  <c r="R4004" i="1"/>
  <c r="L1821" i="1"/>
  <c r="M1821" i="1" s="1"/>
  <c r="R1821" i="1"/>
  <c r="L8734" i="1"/>
  <c r="M8734" i="1" s="1"/>
  <c r="R8734" i="1"/>
  <c r="L3287" i="1"/>
  <c r="M3287" i="1" s="1"/>
  <c r="R3287" i="1"/>
  <c r="L6356" i="1"/>
  <c r="M6356" i="1" s="1"/>
  <c r="R6356" i="1"/>
  <c r="L2386" i="1"/>
  <c r="M2386" i="1" s="1"/>
  <c r="R2386" i="1"/>
  <c r="L1123" i="1"/>
  <c r="M1123" i="1" s="1"/>
  <c r="R1123" i="1"/>
  <c r="L689" i="1"/>
  <c r="M689" i="1" s="1"/>
  <c r="R689" i="1"/>
  <c r="L9025" i="1"/>
  <c r="M9025" i="1" s="1"/>
  <c r="R9025" i="1"/>
  <c r="L2519" i="1"/>
  <c r="M2519" i="1" s="1"/>
  <c r="R2519" i="1"/>
  <c r="L7113" i="1"/>
  <c r="M7113" i="1" s="1"/>
  <c r="R7113" i="1"/>
  <c r="L5795" i="1"/>
  <c r="M5795" i="1" s="1"/>
  <c r="R5795" i="1"/>
  <c r="L6693" i="1"/>
  <c r="M6693" i="1" s="1"/>
  <c r="R6693" i="1"/>
  <c r="L4451" i="1"/>
  <c r="M4451" i="1" s="1"/>
  <c r="R4451" i="1"/>
  <c r="L1718" i="1"/>
  <c r="M1718" i="1" s="1"/>
  <c r="R1718" i="1"/>
  <c r="L3537" i="1"/>
  <c r="M3537" i="1" s="1"/>
  <c r="R3537" i="1"/>
  <c r="L4615" i="1"/>
  <c r="M4615" i="1" s="1"/>
  <c r="R4615" i="1"/>
  <c r="L7280" i="1"/>
  <c r="M7280" i="1" s="1"/>
  <c r="R7280" i="1"/>
  <c r="L8140" i="1"/>
  <c r="M8140" i="1" s="1"/>
  <c r="R8140" i="1"/>
  <c r="L1815" i="1"/>
  <c r="M1815" i="1" s="1"/>
  <c r="R1815" i="1"/>
  <c r="L2326" i="1"/>
  <c r="M2326" i="1" s="1"/>
  <c r="R2326" i="1"/>
  <c r="L2481" i="1"/>
  <c r="M2481" i="1" s="1"/>
  <c r="R2481" i="1"/>
  <c r="L3276" i="1"/>
  <c r="M3276" i="1" s="1"/>
  <c r="R3276" i="1"/>
  <c r="L416" i="1"/>
  <c r="M416" i="1" s="1"/>
  <c r="R416" i="1"/>
  <c r="L7597" i="1"/>
  <c r="M7597" i="1" s="1"/>
  <c r="R7597" i="1"/>
  <c r="L6852" i="1"/>
  <c r="M6852" i="1" s="1"/>
  <c r="R6852" i="1"/>
  <c r="L3036" i="1"/>
  <c r="M3036" i="1" s="1"/>
  <c r="R3036" i="1"/>
  <c r="L2915" i="1"/>
  <c r="M2915" i="1" s="1"/>
  <c r="R2915" i="1"/>
  <c r="L5488" i="1"/>
  <c r="M5488" i="1" s="1"/>
  <c r="R5488" i="1"/>
  <c r="L5150" i="1"/>
  <c r="M5150" i="1" s="1"/>
  <c r="R5150" i="1"/>
  <c r="L2267" i="1"/>
  <c r="M2267" i="1" s="1"/>
  <c r="R2267" i="1"/>
  <c r="L6166" i="1"/>
  <c r="M6166" i="1" s="1"/>
  <c r="R6166" i="1"/>
  <c r="L780" i="1"/>
  <c r="M780" i="1" s="1"/>
  <c r="R780" i="1"/>
  <c r="L7307" i="1"/>
  <c r="M7307" i="1" s="1"/>
  <c r="R7307" i="1"/>
  <c r="L9127" i="1"/>
  <c r="M9127" i="1" s="1"/>
  <c r="R9127" i="1"/>
  <c r="L9280" i="1"/>
  <c r="M9280" i="1" s="1"/>
  <c r="R9280" i="1"/>
  <c r="L2506" i="1"/>
  <c r="M2506" i="1" s="1"/>
  <c r="R2506" i="1"/>
  <c r="L7275" i="1"/>
  <c r="M7275" i="1" s="1"/>
  <c r="R7275" i="1"/>
  <c r="L3729" i="1"/>
  <c r="M3729" i="1" s="1"/>
  <c r="R3729" i="1"/>
  <c r="L5545" i="1"/>
  <c r="M5545" i="1" s="1"/>
  <c r="R5545" i="1"/>
  <c r="L2853" i="1"/>
  <c r="M2853" i="1" s="1"/>
  <c r="R2853" i="1"/>
  <c r="L4468" i="1"/>
  <c r="M4468" i="1" s="1"/>
  <c r="R4468" i="1"/>
  <c r="L1159" i="1"/>
  <c r="M1159" i="1" s="1"/>
  <c r="R1159" i="1"/>
  <c r="L4928" i="1"/>
  <c r="M4928" i="1" s="1"/>
  <c r="R4928" i="1"/>
  <c r="L3144" i="1"/>
  <c r="M3144" i="1" s="1"/>
  <c r="R3144" i="1"/>
  <c r="L9218" i="1"/>
  <c r="M9218" i="1" s="1"/>
  <c r="R9218" i="1"/>
  <c r="L6923" i="1"/>
  <c r="M6923" i="1" s="1"/>
  <c r="R6923" i="1"/>
  <c r="L2802" i="1"/>
  <c r="M2802" i="1" s="1"/>
  <c r="R2802" i="1"/>
  <c r="L8226" i="1"/>
  <c r="M8226" i="1" s="1"/>
  <c r="R8226" i="1"/>
  <c r="L7665" i="1"/>
  <c r="M7665" i="1" s="1"/>
  <c r="R7665" i="1"/>
  <c r="L8988" i="1"/>
  <c r="M8988" i="1" s="1"/>
  <c r="R8988" i="1"/>
  <c r="L7638" i="1"/>
  <c r="M7638" i="1" s="1"/>
  <c r="R7638" i="1"/>
  <c r="L9273" i="1"/>
  <c r="M9273" i="1" s="1"/>
  <c r="R9273" i="1"/>
  <c r="L2056" i="1"/>
  <c r="M2056" i="1" s="1"/>
  <c r="R2056" i="1"/>
  <c r="L4521" i="1"/>
  <c r="M4521" i="1" s="1"/>
  <c r="R4521" i="1"/>
  <c r="L8575" i="1"/>
  <c r="M8575" i="1" s="1"/>
  <c r="R8575" i="1"/>
  <c r="L6787" i="1"/>
  <c r="M6787" i="1" s="1"/>
  <c r="R6787" i="1"/>
  <c r="L3295" i="1"/>
  <c r="M3295" i="1" s="1"/>
  <c r="R3295" i="1"/>
  <c r="L8152" i="1"/>
  <c r="M8152" i="1" s="1"/>
  <c r="R8152" i="1"/>
  <c r="L1731" i="1"/>
  <c r="M1731" i="1" s="1"/>
  <c r="R1731" i="1"/>
  <c r="L1896" i="1"/>
  <c r="M1896" i="1" s="1"/>
  <c r="R1896" i="1"/>
  <c r="L5599" i="1"/>
  <c r="M5599" i="1" s="1"/>
  <c r="R5599" i="1"/>
  <c r="L7065" i="1"/>
  <c r="M7065" i="1" s="1"/>
  <c r="R7065" i="1"/>
  <c r="L6496" i="1"/>
  <c r="M6496" i="1" s="1"/>
  <c r="R6496" i="1"/>
  <c r="L2364" i="1"/>
  <c r="M2364" i="1" s="1"/>
  <c r="R2364" i="1"/>
  <c r="L831" i="1"/>
  <c r="M831" i="1" s="1"/>
  <c r="R831" i="1"/>
  <c r="L3874" i="1"/>
  <c r="M3874" i="1" s="1"/>
  <c r="R3874" i="1"/>
  <c r="L914" i="1"/>
  <c r="M914" i="1" s="1"/>
  <c r="R914" i="1"/>
  <c r="L4107" i="1"/>
  <c r="M4107" i="1" s="1"/>
  <c r="R4107" i="1"/>
  <c r="L913" i="1"/>
  <c r="M913" i="1" s="1"/>
  <c r="R913" i="1"/>
  <c r="L9891" i="1"/>
  <c r="M9891" i="1" s="1"/>
  <c r="R9891" i="1"/>
  <c r="L4364" i="1"/>
  <c r="M4364" i="1" s="1"/>
  <c r="R4364" i="1"/>
  <c r="L2178" i="1"/>
  <c r="M2178" i="1" s="1"/>
  <c r="R2178" i="1"/>
  <c r="L1493" i="1"/>
  <c r="M1493" i="1" s="1"/>
  <c r="R1493" i="1"/>
  <c r="L3934" i="1"/>
  <c r="M3934" i="1" s="1"/>
  <c r="R3934" i="1"/>
  <c r="L7477" i="1"/>
  <c r="M7477" i="1" s="1"/>
  <c r="R7477" i="1"/>
  <c r="L3179" i="1"/>
  <c r="M3179" i="1" s="1"/>
  <c r="R3179" i="1"/>
  <c r="L5719" i="1"/>
  <c r="M5719" i="1" s="1"/>
  <c r="R5719" i="1"/>
  <c r="L2769" i="1"/>
  <c r="M2769" i="1" s="1"/>
  <c r="R2769" i="1"/>
  <c r="L2175" i="1"/>
  <c r="M2175" i="1" s="1"/>
  <c r="R2175" i="1"/>
  <c r="L7914" i="1"/>
  <c r="M7914" i="1" s="1"/>
  <c r="R7914" i="1"/>
  <c r="L194" i="1"/>
  <c r="M194" i="1" s="1"/>
  <c r="R194" i="1"/>
  <c r="L8117" i="1"/>
  <c r="M8117" i="1" s="1"/>
  <c r="R8117" i="1"/>
  <c r="L4164" i="1"/>
  <c r="M4164" i="1" s="1"/>
  <c r="R4164" i="1"/>
  <c r="L2490" i="1"/>
  <c r="M2490" i="1" s="1"/>
  <c r="R2490" i="1"/>
  <c r="L5359" i="1"/>
  <c r="M5359" i="1" s="1"/>
  <c r="R5359" i="1"/>
  <c r="L6866" i="1"/>
  <c r="M6866" i="1" s="1"/>
  <c r="R6866" i="1"/>
  <c r="L7292" i="1"/>
  <c r="M7292" i="1" s="1"/>
  <c r="R7292" i="1"/>
  <c r="L5716" i="1"/>
  <c r="M5716" i="1" s="1"/>
  <c r="R5716" i="1"/>
  <c r="L3546" i="1"/>
  <c r="M3546" i="1" s="1"/>
  <c r="R3546" i="1"/>
  <c r="L5829" i="1"/>
  <c r="M5829" i="1" s="1"/>
  <c r="R5829" i="1"/>
  <c r="L4787" i="1"/>
  <c r="M4787" i="1" s="1"/>
  <c r="R4787" i="1"/>
  <c r="L7682" i="1"/>
  <c r="M7682" i="1" s="1"/>
  <c r="R7682" i="1"/>
  <c r="L8450" i="1"/>
  <c r="M8450" i="1" s="1"/>
  <c r="R8450" i="1"/>
  <c r="L6776" i="1"/>
  <c r="M6776" i="1" s="1"/>
  <c r="R6776" i="1"/>
  <c r="L8477" i="1"/>
  <c r="M8477" i="1" s="1"/>
  <c r="R8477" i="1"/>
  <c r="L4342" i="1"/>
  <c r="M4342" i="1" s="1"/>
  <c r="R4342" i="1"/>
  <c r="L8498" i="1"/>
  <c r="M8498" i="1" s="1"/>
  <c r="R8498" i="1"/>
  <c r="L8347" i="1"/>
  <c r="M8347" i="1" s="1"/>
  <c r="R8347" i="1"/>
  <c r="L1078" i="1"/>
  <c r="M1078" i="1" s="1"/>
  <c r="R1078" i="1"/>
  <c r="L2905" i="1"/>
  <c r="M2905" i="1" s="1"/>
  <c r="R2905" i="1"/>
  <c r="L106" i="1"/>
  <c r="M106" i="1" s="1"/>
  <c r="R106" i="1"/>
  <c r="L4540" i="1"/>
  <c r="M4540" i="1" s="1"/>
  <c r="R4540" i="1"/>
  <c r="L1460" i="1"/>
  <c r="M1460" i="1" s="1"/>
  <c r="R1460" i="1"/>
  <c r="L3431" i="1"/>
  <c r="M3431" i="1" s="1"/>
  <c r="R3431" i="1"/>
  <c r="L664" i="1"/>
  <c r="M664" i="1" s="1"/>
  <c r="R664" i="1"/>
  <c r="L2785" i="1"/>
  <c r="M2785" i="1" s="1"/>
  <c r="R2785" i="1"/>
  <c r="L6484" i="1"/>
  <c r="M6484" i="1" s="1"/>
  <c r="R6484" i="1"/>
  <c r="L8637" i="1"/>
  <c r="M8637" i="1" s="1"/>
  <c r="R8637" i="1"/>
  <c r="L5249" i="1"/>
  <c r="M5249" i="1" s="1"/>
  <c r="R5249" i="1"/>
  <c r="L2650" i="1"/>
  <c r="M2650" i="1" s="1"/>
  <c r="R2650" i="1"/>
  <c r="L7817" i="1"/>
  <c r="M7817" i="1" s="1"/>
  <c r="R7817" i="1"/>
  <c r="L4960" i="1"/>
  <c r="M4960" i="1" s="1"/>
  <c r="R4960" i="1"/>
  <c r="L538" i="1"/>
  <c r="M538" i="1" s="1"/>
  <c r="R538" i="1"/>
  <c r="L4151" i="1"/>
  <c r="M4151" i="1" s="1"/>
  <c r="R4151" i="1"/>
  <c r="L1910" i="1"/>
  <c r="M1910" i="1" s="1"/>
  <c r="R1910" i="1"/>
  <c r="L6133" i="1"/>
  <c r="M6133" i="1" s="1"/>
  <c r="R6133" i="1"/>
  <c r="L8792" i="1"/>
  <c r="M8792" i="1" s="1"/>
  <c r="R8792" i="1"/>
  <c r="L4225" i="1"/>
  <c r="M4225" i="1" s="1"/>
  <c r="R4225" i="1"/>
  <c r="L8765" i="1"/>
  <c r="M8765" i="1" s="1"/>
  <c r="R8765" i="1"/>
  <c r="L781" i="1"/>
  <c r="M781" i="1" s="1"/>
  <c r="R781" i="1"/>
  <c r="L9046" i="1"/>
  <c r="M9046" i="1" s="1"/>
  <c r="R9046" i="1"/>
  <c r="L4639" i="1"/>
  <c r="M4639" i="1" s="1"/>
  <c r="R4639" i="1"/>
  <c r="L4414" i="1"/>
  <c r="M4414" i="1" s="1"/>
  <c r="R4414" i="1"/>
  <c r="L7688" i="1"/>
  <c r="M7688" i="1" s="1"/>
  <c r="R7688" i="1"/>
  <c r="L5067" i="1"/>
  <c r="M5067" i="1" s="1"/>
  <c r="R5067" i="1"/>
  <c r="L120" i="1"/>
  <c r="M120" i="1" s="1"/>
  <c r="R120" i="1"/>
  <c r="L2262" i="1"/>
  <c r="M2262" i="1" s="1"/>
  <c r="R2262" i="1"/>
  <c r="L3090" i="1"/>
  <c r="M3090" i="1" s="1"/>
  <c r="R3090" i="1"/>
  <c r="L1213" i="1"/>
  <c r="M1213" i="1" s="1"/>
  <c r="R1213" i="1"/>
  <c r="L7304" i="1"/>
  <c r="M7304" i="1" s="1"/>
  <c r="R7304" i="1"/>
  <c r="L8437" i="1"/>
  <c r="M8437" i="1" s="1"/>
  <c r="R8437" i="1"/>
  <c r="L6256" i="1"/>
  <c r="M6256" i="1" s="1"/>
  <c r="R6256" i="1"/>
  <c r="L2342" i="1"/>
  <c r="M2342" i="1" s="1"/>
  <c r="R2342" i="1"/>
  <c r="L1375" i="1"/>
  <c r="M1375" i="1" s="1"/>
  <c r="R1375" i="1"/>
  <c r="L6437" i="1"/>
  <c r="M6437" i="1" s="1"/>
  <c r="R6437" i="1"/>
  <c r="L4905" i="1"/>
  <c r="M4905" i="1" s="1"/>
  <c r="R4905" i="1"/>
  <c r="L2057" i="1"/>
  <c r="M2057" i="1" s="1"/>
  <c r="R2057" i="1"/>
  <c r="L6950" i="1"/>
  <c r="M6950" i="1" s="1"/>
  <c r="R6950" i="1"/>
  <c r="L9096" i="1"/>
  <c r="M9096" i="1" s="1"/>
  <c r="R9096" i="1"/>
  <c r="L4668" i="1"/>
  <c r="M4668" i="1" s="1"/>
  <c r="R4668" i="1"/>
  <c r="L2532" i="1"/>
  <c r="M2532" i="1" s="1"/>
  <c r="R2532" i="1"/>
  <c r="L6226" i="1"/>
  <c r="M6226" i="1" s="1"/>
  <c r="R6226" i="1"/>
  <c r="L1765" i="1"/>
  <c r="M1765" i="1" s="1"/>
  <c r="R1765" i="1"/>
  <c r="L8832" i="1"/>
  <c r="M8832" i="1" s="1"/>
  <c r="R8832" i="1"/>
  <c r="L8909" i="1"/>
  <c r="M8909" i="1" s="1"/>
  <c r="R8909" i="1"/>
  <c r="L2315" i="1"/>
  <c r="M2315" i="1" s="1"/>
  <c r="R2315" i="1"/>
  <c r="L1441" i="1"/>
  <c r="M1441" i="1" s="1"/>
  <c r="R1441" i="1"/>
  <c r="L2236" i="1"/>
  <c r="M2236" i="1" s="1"/>
  <c r="R2236" i="1"/>
  <c r="L1546" i="1"/>
  <c r="M1546" i="1" s="1"/>
  <c r="R1546" i="1"/>
  <c r="L2846" i="1"/>
  <c r="M2846" i="1" s="1"/>
  <c r="R2846" i="1"/>
  <c r="L6872" i="1"/>
  <c r="M6872" i="1" s="1"/>
  <c r="R6872" i="1"/>
  <c r="L9327" i="1"/>
  <c r="M9327" i="1" s="1"/>
  <c r="R9327" i="1"/>
  <c r="L292" i="1"/>
  <c r="M292" i="1" s="1"/>
  <c r="R292" i="1"/>
  <c r="L9655" i="1"/>
  <c r="M9655" i="1" s="1"/>
  <c r="R9655" i="1"/>
  <c r="L1281" i="1"/>
  <c r="M1281" i="1" s="1"/>
  <c r="R1281" i="1"/>
  <c r="L9597" i="1"/>
  <c r="M9597" i="1" s="1"/>
  <c r="R9597" i="1"/>
  <c r="L5284" i="1"/>
  <c r="M5284" i="1" s="1"/>
  <c r="R5284" i="1"/>
  <c r="L10000" i="1"/>
  <c r="M10000" i="1" s="1"/>
  <c r="R10000" i="1"/>
  <c r="L437" i="1"/>
  <c r="M437" i="1" s="1"/>
  <c r="R437" i="1"/>
  <c r="L4902" i="1"/>
  <c r="M4902" i="1" s="1"/>
  <c r="R4902" i="1"/>
  <c r="L5681" i="1"/>
  <c r="M5681" i="1" s="1"/>
  <c r="R5681" i="1"/>
  <c r="L8804" i="1"/>
  <c r="M8804" i="1" s="1"/>
  <c r="R8804" i="1"/>
  <c r="L1793" i="1"/>
  <c r="M1793" i="1" s="1"/>
  <c r="R1793" i="1"/>
  <c r="L1049" i="1"/>
  <c r="M1049" i="1" s="1"/>
  <c r="R1049" i="1"/>
  <c r="L3615" i="1"/>
  <c r="M3615" i="1" s="1"/>
  <c r="R3615" i="1"/>
  <c r="L6280" i="1"/>
  <c r="M6280" i="1" s="1"/>
  <c r="R6280" i="1"/>
  <c r="L3291" i="1"/>
  <c r="M3291" i="1" s="1"/>
  <c r="R3291" i="1"/>
  <c r="L9650" i="1"/>
  <c r="M9650" i="1" s="1"/>
  <c r="R9650" i="1"/>
  <c r="L464" i="1"/>
  <c r="M464" i="1" s="1"/>
  <c r="R464" i="1"/>
  <c r="L8925" i="1"/>
  <c r="M8925" i="1" s="1"/>
  <c r="R8925" i="1"/>
  <c r="L7263" i="1"/>
  <c r="M7263" i="1" s="1"/>
  <c r="R7263" i="1"/>
  <c r="L7560" i="1"/>
  <c r="M7560" i="1" s="1"/>
  <c r="R7560" i="1"/>
  <c r="L6524" i="1"/>
  <c r="M6524" i="1" s="1"/>
  <c r="R6524" i="1"/>
  <c r="L2872" i="1"/>
  <c r="M2872" i="1" s="1"/>
  <c r="R2872" i="1"/>
  <c r="L3777" i="1"/>
  <c r="M3777" i="1" s="1"/>
  <c r="R3777" i="1"/>
  <c r="L3813" i="1"/>
  <c r="M3813" i="1" s="1"/>
  <c r="R3813" i="1"/>
  <c r="L4436" i="1"/>
  <c r="M4436" i="1" s="1"/>
  <c r="R4436" i="1"/>
  <c r="L2047" i="1"/>
  <c r="M2047" i="1" s="1"/>
  <c r="R2047" i="1"/>
  <c r="L5258" i="1"/>
  <c r="M5258" i="1" s="1"/>
  <c r="R5258" i="1"/>
  <c r="L1599" i="1"/>
  <c r="M1599" i="1" s="1"/>
  <c r="R1599" i="1"/>
  <c r="L7037" i="1"/>
  <c r="M7037" i="1" s="1"/>
  <c r="R7037" i="1"/>
  <c r="L1205" i="1"/>
  <c r="M1205" i="1" s="1"/>
  <c r="R1205" i="1"/>
  <c r="L1620" i="1"/>
  <c r="M1620" i="1" s="1"/>
  <c r="R1620" i="1"/>
  <c r="L7603" i="1"/>
  <c r="M7603" i="1" s="1"/>
  <c r="R7603" i="1"/>
  <c r="L5444" i="1"/>
  <c r="M5444" i="1" s="1"/>
  <c r="R5444" i="1"/>
  <c r="L9247" i="1"/>
  <c r="M9247" i="1" s="1"/>
  <c r="R9247" i="1"/>
  <c r="L2228" i="1"/>
  <c r="M2228" i="1" s="1"/>
  <c r="R2228" i="1"/>
  <c r="L6941" i="1"/>
  <c r="M6941" i="1" s="1"/>
  <c r="R6941" i="1"/>
  <c r="L939" i="1"/>
  <c r="M939" i="1" s="1"/>
  <c r="R939" i="1"/>
  <c r="L6727" i="1"/>
  <c r="M6727" i="1" s="1"/>
  <c r="R6727" i="1"/>
  <c r="L398" i="1"/>
  <c r="M398" i="1" s="1"/>
  <c r="R398" i="1"/>
  <c r="L9186" i="1"/>
  <c r="M9186" i="1" s="1"/>
  <c r="R9186" i="1"/>
  <c r="L6360" i="1"/>
  <c r="M6360" i="1" s="1"/>
  <c r="R6360" i="1"/>
  <c r="L9936" i="1"/>
  <c r="M9936" i="1" s="1"/>
  <c r="R9936" i="1"/>
  <c r="L9758" i="1"/>
  <c r="M9758" i="1" s="1"/>
  <c r="R9758" i="1"/>
  <c r="L5828" i="1"/>
  <c r="M5828" i="1" s="1"/>
  <c r="R5828" i="1"/>
  <c r="L2656" i="1"/>
  <c r="M2656" i="1" s="1"/>
  <c r="R2656" i="1"/>
  <c r="L7187" i="1"/>
  <c r="M7187" i="1" s="1"/>
  <c r="R7187" i="1"/>
  <c r="L3409" i="1"/>
  <c r="M3409" i="1" s="1"/>
  <c r="R3409" i="1"/>
  <c r="L8301" i="1"/>
  <c r="M8301" i="1" s="1"/>
  <c r="R8301" i="1"/>
  <c r="L4969" i="1"/>
  <c r="M4969" i="1" s="1"/>
  <c r="R4969" i="1"/>
  <c r="L8901" i="1"/>
  <c r="M8901" i="1" s="1"/>
  <c r="R8901" i="1"/>
  <c r="L2611" i="1"/>
  <c r="M2611" i="1" s="1"/>
  <c r="R2611" i="1"/>
  <c r="L5474" i="1"/>
  <c r="M5474" i="1" s="1"/>
  <c r="R5474" i="1"/>
  <c r="L7994" i="1"/>
  <c r="M7994" i="1" s="1"/>
  <c r="R7994" i="1"/>
  <c r="L9780" i="1"/>
  <c r="M9780" i="1" s="1"/>
  <c r="R9780" i="1"/>
  <c r="L5274" i="1"/>
  <c r="M5274" i="1" s="1"/>
  <c r="R5274" i="1"/>
  <c r="L5411" i="1"/>
  <c r="M5411" i="1" s="1"/>
  <c r="R5411" i="1"/>
  <c r="L3805" i="1"/>
  <c r="M3805" i="1" s="1"/>
  <c r="R3805" i="1"/>
  <c r="L820" i="1"/>
  <c r="M820" i="1" s="1"/>
  <c r="R820" i="1"/>
  <c r="L6118" i="1"/>
  <c r="M6118" i="1" s="1"/>
  <c r="R6118" i="1"/>
  <c r="L7775" i="1"/>
  <c r="M7775" i="1" s="1"/>
  <c r="R7775" i="1"/>
  <c r="L161" i="1"/>
  <c r="M161" i="1" s="1"/>
  <c r="R161" i="1"/>
  <c r="L648" i="1"/>
  <c r="M648" i="1" s="1"/>
  <c r="R648" i="1"/>
  <c r="L9993" i="1"/>
  <c r="M9993" i="1" s="1"/>
  <c r="R9993" i="1"/>
  <c r="L5214" i="1"/>
  <c r="M5214" i="1" s="1"/>
  <c r="R5214" i="1"/>
  <c r="L6677" i="1"/>
  <c r="M6677" i="1" s="1"/>
  <c r="R6677" i="1"/>
  <c r="L3775" i="1"/>
  <c r="M3775" i="1" s="1"/>
  <c r="R3775" i="1"/>
  <c r="L5106" i="1"/>
  <c r="M5106" i="1" s="1"/>
  <c r="R5106" i="1"/>
  <c r="L1369" i="1"/>
  <c r="M1369" i="1" s="1"/>
  <c r="R1369" i="1"/>
  <c r="L6489" i="1"/>
  <c r="M6489" i="1" s="1"/>
  <c r="R6489" i="1"/>
  <c r="L3047" i="1"/>
  <c r="M3047" i="1" s="1"/>
  <c r="R3047" i="1"/>
  <c r="L9294" i="1"/>
  <c r="M9294" i="1" s="1"/>
  <c r="R9294" i="1"/>
  <c r="L935" i="1"/>
  <c r="M935" i="1" s="1"/>
  <c r="R935" i="1"/>
  <c r="L647" i="1"/>
  <c r="M647" i="1" s="1"/>
  <c r="R647" i="1"/>
  <c r="L792" i="1"/>
  <c r="M792" i="1" s="1"/>
  <c r="R792" i="1"/>
  <c r="L8565" i="1"/>
  <c r="M8565" i="1" s="1"/>
  <c r="R8565" i="1"/>
  <c r="L6142" i="1"/>
  <c r="M6142" i="1" s="1"/>
  <c r="R6142" i="1"/>
  <c r="L2897" i="1"/>
  <c r="M2897" i="1" s="1"/>
  <c r="R2897" i="1"/>
  <c r="L310" i="1"/>
  <c r="M310" i="1" s="1"/>
  <c r="R310" i="1"/>
  <c r="L3370" i="1"/>
  <c r="M3370" i="1" s="1"/>
  <c r="R3370" i="1"/>
  <c r="L5839" i="1"/>
  <c r="M5839" i="1" s="1"/>
  <c r="R5839" i="1"/>
  <c r="L4882" i="1"/>
  <c r="M4882" i="1" s="1"/>
  <c r="R4882" i="1"/>
  <c r="L9332" i="1"/>
  <c r="M9332" i="1" s="1"/>
  <c r="R9332" i="1"/>
  <c r="L9216" i="1"/>
  <c r="M9216" i="1" s="1"/>
  <c r="R9216" i="1"/>
  <c r="L347" i="1"/>
  <c r="M347" i="1" s="1"/>
  <c r="R347" i="1"/>
  <c r="L249" i="1"/>
  <c r="M249" i="1" s="1"/>
  <c r="R249" i="1"/>
  <c r="L10001" i="1"/>
  <c r="M10001" i="1" s="1"/>
  <c r="R10001" i="1"/>
  <c r="L248" i="1"/>
  <c r="M248" i="1" s="1"/>
  <c r="R248" i="1"/>
  <c r="L2618" i="1"/>
  <c r="M2618" i="1" s="1"/>
  <c r="R2618" i="1"/>
  <c r="L5173" i="1"/>
  <c r="M5173" i="1" s="1"/>
  <c r="R5173" i="1"/>
  <c r="L7150" i="1"/>
  <c r="M7150" i="1" s="1"/>
  <c r="R7150" i="1"/>
  <c r="L222" i="1"/>
  <c r="M222" i="1" s="1"/>
  <c r="R222" i="1"/>
  <c r="L9469" i="1"/>
  <c r="M9469" i="1" s="1"/>
  <c r="R9469" i="1"/>
  <c r="L113" i="1"/>
  <c r="M113" i="1" s="1"/>
  <c r="R113" i="1"/>
  <c r="L6434" i="1"/>
  <c r="M6434" i="1" s="1"/>
  <c r="R6434" i="1"/>
  <c r="L7327" i="1"/>
  <c r="M7327" i="1" s="1"/>
  <c r="R7327" i="1"/>
  <c r="L1623" i="1"/>
  <c r="M1623" i="1" s="1"/>
  <c r="R1623" i="1"/>
  <c r="L7384" i="1"/>
  <c r="M7384" i="1" s="1"/>
  <c r="R7384" i="1"/>
  <c r="L1699" i="1"/>
  <c r="M1699" i="1" s="1"/>
  <c r="R1699" i="1"/>
  <c r="L6312" i="1"/>
  <c r="M6312" i="1" s="1"/>
  <c r="R6312" i="1"/>
  <c r="L7121" i="1"/>
  <c r="M7121" i="1" s="1"/>
  <c r="R7121" i="1"/>
  <c r="L7798" i="1"/>
  <c r="M7798" i="1" s="1"/>
  <c r="R7798" i="1"/>
  <c r="L7434" i="1"/>
  <c r="M7434" i="1" s="1"/>
  <c r="R7434" i="1"/>
  <c r="L3988" i="1"/>
  <c r="M3988" i="1" s="1"/>
  <c r="R3988" i="1"/>
  <c r="L5774" i="1"/>
  <c r="M5774" i="1" s="1"/>
  <c r="R5774" i="1"/>
  <c r="L3317" i="1"/>
  <c r="M3317" i="1" s="1"/>
  <c r="R3317" i="1"/>
  <c r="L4292" i="1"/>
  <c r="M4292" i="1" s="1"/>
  <c r="R4292" i="1"/>
  <c r="L9676" i="1"/>
  <c r="M9676" i="1" s="1"/>
  <c r="R9676" i="1"/>
  <c r="L8780" i="1"/>
  <c r="M8780" i="1" s="1"/>
  <c r="R8780" i="1"/>
  <c r="L7062" i="1"/>
  <c r="M7062" i="1" s="1"/>
  <c r="R7062" i="1"/>
  <c r="L6779" i="1"/>
  <c r="M6779" i="1" s="1"/>
  <c r="R6779" i="1"/>
  <c r="L3960" i="1"/>
  <c r="M3960" i="1" s="1"/>
  <c r="R3960" i="1"/>
  <c r="L7501" i="1"/>
  <c r="M7501" i="1" s="1"/>
  <c r="R7501" i="1"/>
  <c r="L8479" i="1"/>
  <c r="M8479" i="1" s="1"/>
  <c r="R8479" i="1"/>
  <c r="L877" i="1"/>
  <c r="M877" i="1" s="1"/>
  <c r="R877" i="1"/>
  <c r="L4972" i="1"/>
  <c r="M4972" i="1" s="1"/>
  <c r="R4972" i="1"/>
  <c r="L8215" i="1"/>
  <c r="M8215" i="1" s="1"/>
  <c r="R8215" i="1"/>
  <c r="L4250" i="1"/>
  <c r="M4250" i="1" s="1"/>
  <c r="R4250" i="1"/>
  <c r="L7143" i="1"/>
  <c r="M7143" i="1" s="1"/>
  <c r="R7143" i="1"/>
  <c r="L2836" i="1"/>
  <c r="M2836" i="1" s="1"/>
  <c r="R2836" i="1"/>
  <c r="L4314" i="1"/>
  <c r="M4314" i="1" s="1"/>
  <c r="R4314" i="1"/>
  <c r="L6243" i="1"/>
  <c r="M6243" i="1" s="1"/>
  <c r="R6243" i="1"/>
  <c r="L4565" i="1"/>
  <c r="M4565" i="1" s="1"/>
  <c r="R4565" i="1"/>
  <c r="L6724" i="1"/>
  <c r="M6724" i="1" s="1"/>
  <c r="R6724" i="1"/>
  <c r="L4709" i="1"/>
  <c r="M4709" i="1" s="1"/>
  <c r="R4709" i="1"/>
  <c r="L4943" i="1"/>
  <c r="M4943" i="1" s="1"/>
  <c r="R4943" i="1"/>
  <c r="L3078" i="1"/>
  <c r="M3078" i="1" s="1"/>
  <c r="R3078" i="1"/>
  <c r="L901" i="1"/>
  <c r="M901" i="1" s="1"/>
  <c r="R901" i="1"/>
  <c r="L3603" i="1"/>
  <c r="M3603" i="1" s="1"/>
  <c r="R3603" i="1"/>
  <c r="L5889" i="1"/>
  <c r="M5889" i="1" s="1"/>
  <c r="R5889" i="1"/>
  <c r="L5585" i="1"/>
  <c r="M5585" i="1" s="1"/>
  <c r="R5585" i="1"/>
  <c r="L6652" i="1"/>
  <c r="M6652" i="1" s="1"/>
  <c r="R6652" i="1"/>
  <c r="L5627" i="1"/>
  <c r="M5627" i="1" s="1"/>
  <c r="R5627" i="1"/>
  <c r="L6140" i="1"/>
  <c r="M6140" i="1" s="1"/>
  <c r="R6140" i="1"/>
  <c r="L7030" i="1"/>
  <c r="M7030" i="1" s="1"/>
  <c r="R7030" i="1"/>
  <c r="L8777" i="1"/>
  <c r="M8777" i="1" s="1"/>
  <c r="R8777" i="1"/>
  <c r="L8898" i="1"/>
  <c r="M8898" i="1" s="1"/>
  <c r="R8898" i="1"/>
  <c r="L77" i="1"/>
  <c r="M77" i="1" s="1"/>
  <c r="R77" i="1"/>
  <c r="L7471" i="1"/>
  <c r="M7471" i="1" s="1"/>
  <c r="R7471" i="1"/>
  <c r="L5386" i="1"/>
  <c r="M5386" i="1" s="1"/>
  <c r="R5386" i="1"/>
  <c r="L7937" i="1"/>
  <c r="M7937" i="1" s="1"/>
  <c r="R7937" i="1"/>
  <c r="L1321" i="1"/>
  <c r="M1321" i="1" s="1"/>
  <c r="R1321" i="1"/>
  <c r="L2271" i="1"/>
  <c r="M2271" i="1" s="1"/>
  <c r="R2271" i="1"/>
  <c r="L5766" i="1"/>
  <c r="M5766" i="1" s="1"/>
  <c r="R5766" i="1"/>
  <c r="L7446" i="1"/>
  <c r="M7446" i="1" s="1"/>
  <c r="R7446" i="1"/>
  <c r="L3952" i="1"/>
  <c r="M3952" i="1" s="1"/>
  <c r="R3952" i="1"/>
  <c r="L3860" i="1"/>
  <c r="M3860" i="1" s="1"/>
  <c r="R3860" i="1"/>
  <c r="L4379" i="1"/>
  <c r="M4379" i="1" s="1"/>
  <c r="R4379" i="1"/>
  <c r="L4785" i="1"/>
  <c r="M4785" i="1" s="1"/>
  <c r="R4785" i="1"/>
  <c r="L2353" i="1"/>
  <c r="M2353" i="1" s="1"/>
  <c r="R2353" i="1"/>
  <c r="L4784" i="1"/>
  <c r="M4784" i="1" s="1"/>
  <c r="R4784" i="1"/>
  <c r="L4724" i="1"/>
  <c r="M4724" i="1" s="1"/>
  <c r="R4724" i="1"/>
  <c r="L7348" i="1"/>
  <c r="M7348" i="1" s="1"/>
  <c r="R7348" i="1"/>
  <c r="L8019" i="1"/>
  <c r="M8019" i="1" s="1"/>
  <c r="R8019" i="1"/>
  <c r="L1041" i="1"/>
  <c r="M1041" i="1" s="1"/>
  <c r="R1041" i="1"/>
  <c r="L8796" i="1"/>
  <c r="M8796" i="1" s="1"/>
  <c r="R8796" i="1"/>
  <c r="L1113" i="1"/>
  <c r="M1113" i="1" s="1"/>
  <c r="R1113" i="1"/>
  <c r="L4450" i="1"/>
  <c r="M4450" i="1" s="1"/>
  <c r="R4450" i="1"/>
  <c r="L6420" i="1"/>
  <c r="M6420" i="1" s="1"/>
  <c r="R6420" i="1"/>
  <c r="L5072" i="1"/>
  <c r="M5072" i="1" s="1"/>
  <c r="R5072" i="1"/>
  <c r="L5269" i="1"/>
  <c r="M5269" i="1" s="1"/>
  <c r="R5269" i="1"/>
  <c r="L5998" i="1"/>
  <c r="M5998" i="1" s="1"/>
  <c r="R5998" i="1"/>
  <c r="L49" i="1"/>
  <c r="M49" i="1" s="1"/>
  <c r="R49" i="1"/>
  <c r="L2438" i="1"/>
  <c r="M2438" i="1" s="1"/>
  <c r="R2438" i="1"/>
  <c r="L1341" i="1"/>
  <c r="M1341" i="1" s="1"/>
  <c r="R1341" i="1"/>
  <c r="L5921" i="1"/>
  <c r="M5921" i="1" s="1"/>
  <c r="R5921" i="1"/>
  <c r="L7550" i="1"/>
  <c r="M7550" i="1" s="1"/>
  <c r="R7550" i="1"/>
  <c r="L6051" i="1"/>
  <c r="M6051" i="1" s="1"/>
  <c r="R6051" i="1"/>
  <c r="L2015" i="1"/>
  <c r="M2015" i="1" s="1"/>
  <c r="R2015" i="1"/>
  <c r="L8233" i="1"/>
  <c r="M8233" i="1" s="1"/>
  <c r="R8233" i="1"/>
  <c r="L4861" i="1"/>
  <c r="M4861" i="1" s="1"/>
  <c r="R4861" i="1"/>
  <c r="L7209" i="1"/>
  <c r="M7209" i="1" s="1"/>
  <c r="R7209" i="1"/>
  <c r="L7246" i="1"/>
  <c r="M7246" i="1" s="1"/>
  <c r="R7246" i="1"/>
  <c r="L7135" i="1"/>
  <c r="M7135" i="1" s="1"/>
  <c r="R7135" i="1"/>
  <c r="L9481" i="1"/>
  <c r="M9481" i="1" s="1"/>
  <c r="R9481" i="1"/>
  <c r="L7175" i="1"/>
  <c r="M7175" i="1" s="1"/>
  <c r="R7175" i="1"/>
  <c r="L1873" i="1"/>
  <c r="M1873" i="1" s="1"/>
  <c r="R1873" i="1"/>
  <c r="L3302" i="1"/>
  <c r="M3302" i="1" s="1"/>
  <c r="R3302" i="1"/>
  <c r="L867" i="1"/>
  <c r="M867" i="1" s="1"/>
  <c r="R867" i="1"/>
  <c r="L8186" i="1"/>
  <c r="M8186" i="1" s="1"/>
  <c r="R8186" i="1"/>
  <c r="L7050" i="1"/>
  <c r="M7050" i="1" s="1"/>
  <c r="R7050" i="1"/>
  <c r="L8355" i="1"/>
  <c r="M8355" i="1" s="1"/>
  <c r="R8355" i="1"/>
  <c r="L6963" i="1"/>
  <c r="M6963" i="1" s="1"/>
  <c r="R6963" i="1"/>
  <c r="L5665" i="1"/>
  <c r="M5665" i="1" s="1"/>
  <c r="R5665" i="1"/>
  <c r="L3787" i="1"/>
  <c r="M3787" i="1" s="1"/>
  <c r="R3787" i="1"/>
  <c r="L3422" i="1"/>
  <c r="M3422" i="1" s="1"/>
  <c r="R3422" i="1"/>
  <c r="L3301" i="1"/>
  <c r="M3301" i="1" s="1"/>
  <c r="R3301" i="1"/>
  <c r="L5914" i="1"/>
  <c r="M5914" i="1" s="1"/>
  <c r="R5914" i="1"/>
  <c r="L4810" i="1"/>
  <c r="M4810" i="1" s="1"/>
  <c r="R4810" i="1"/>
  <c r="L6959" i="1"/>
  <c r="M6959" i="1" s="1"/>
  <c r="R6959" i="1"/>
  <c r="L7844" i="1"/>
  <c r="M7844" i="1" s="1"/>
  <c r="R7844" i="1"/>
  <c r="L807" i="1"/>
  <c r="M807" i="1" s="1"/>
  <c r="R807" i="1"/>
  <c r="L9980" i="1"/>
  <c r="M9980" i="1" s="1"/>
  <c r="R9980" i="1"/>
  <c r="L5236" i="1"/>
  <c r="M5236" i="1" s="1"/>
  <c r="R5236" i="1"/>
  <c r="L4807" i="1"/>
  <c r="M4807" i="1" s="1"/>
  <c r="R4807" i="1"/>
  <c r="L9870" i="1"/>
  <c r="M9870" i="1" s="1"/>
  <c r="R9870" i="1"/>
  <c r="L1033" i="1"/>
  <c r="M1033" i="1" s="1"/>
  <c r="R1033" i="1"/>
  <c r="L8703" i="1"/>
  <c r="M8703" i="1" s="1"/>
  <c r="R8703" i="1"/>
  <c r="L7173" i="1"/>
  <c r="M7173" i="1" s="1"/>
  <c r="R7173" i="1"/>
  <c r="L410" i="1"/>
  <c r="M410" i="1" s="1"/>
  <c r="R410" i="1"/>
  <c r="L2263" i="1"/>
  <c r="M2263" i="1" s="1"/>
  <c r="R2263" i="1"/>
  <c r="L4012" i="1"/>
  <c r="M4012" i="1" s="1"/>
  <c r="R4012" i="1"/>
  <c r="L8282" i="1"/>
  <c r="M8282" i="1" s="1"/>
  <c r="R8282" i="1"/>
  <c r="L9541" i="1"/>
  <c r="M9541" i="1" s="1"/>
  <c r="R9541" i="1"/>
  <c r="L6793" i="1"/>
  <c r="M6793" i="1" s="1"/>
  <c r="R6793" i="1"/>
  <c r="L2881" i="1"/>
  <c r="M2881" i="1" s="1"/>
  <c r="R2881" i="1"/>
  <c r="L3250" i="1"/>
  <c r="M3250" i="1" s="1"/>
  <c r="R3250" i="1"/>
  <c r="L7014" i="1"/>
  <c r="M7014" i="1" s="1"/>
  <c r="R7014" i="1"/>
  <c r="L8890" i="1"/>
  <c r="M8890" i="1" s="1"/>
  <c r="R8890" i="1"/>
  <c r="L3029" i="1"/>
  <c r="M3029" i="1" s="1"/>
  <c r="R3029" i="1"/>
  <c r="L2601" i="1"/>
  <c r="M2601" i="1" s="1"/>
  <c r="R2601" i="1"/>
  <c r="L1606" i="1"/>
  <c r="M1606" i="1" s="1"/>
  <c r="R1606" i="1"/>
  <c r="L6390" i="1"/>
  <c r="M6390" i="1" s="1"/>
  <c r="R6390" i="1"/>
  <c r="L9606" i="1"/>
  <c r="M9606" i="1" s="1"/>
  <c r="R9606" i="1"/>
  <c r="L8600" i="1"/>
  <c r="M8600" i="1" s="1"/>
  <c r="R8600" i="1"/>
  <c r="L5898" i="1"/>
  <c r="M5898" i="1" s="1"/>
  <c r="R5898" i="1"/>
  <c r="L7233" i="1"/>
  <c r="M7233" i="1" s="1"/>
  <c r="R7233" i="1"/>
  <c r="L67" i="1"/>
  <c r="M67" i="1" s="1"/>
  <c r="R67" i="1"/>
  <c r="L32" i="1"/>
  <c r="M32" i="1" s="1"/>
  <c r="R32" i="1"/>
  <c r="L114" i="1"/>
  <c r="M114" i="1" s="1"/>
  <c r="R114" i="1"/>
  <c r="L8621" i="1"/>
  <c r="M8621" i="1" s="1"/>
  <c r="R8621" i="1"/>
  <c r="L4172" i="1"/>
  <c r="M4172" i="1" s="1"/>
  <c r="R4172" i="1"/>
  <c r="L9142" i="1"/>
  <c r="M9142" i="1" s="1"/>
  <c r="R9142" i="1"/>
  <c r="L4979" i="1"/>
  <c r="M4979" i="1" s="1"/>
  <c r="R4979" i="1"/>
  <c r="L3504" i="1"/>
  <c r="M3504" i="1" s="1"/>
  <c r="R3504" i="1"/>
  <c r="L4041" i="1"/>
  <c r="M4041" i="1" s="1"/>
  <c r="R4041" i="1"/>
  <c r="L3817" i="1"/>
  <c r="M3817" i="1" s="1"/>
  <c r="R3817" i="1"/>
  <c r="L3351" i="1"/>
  <c r="M3351" i="1" s="1"/>
  <c r="R3351" i="1"/>
  <c r="L9766" i="1"/>
  <c r="M9766" i="1" s="1"/>
  <c r="R9766" i="1"/>
  <c r="L8455" i="1"/>
  <c r="M8455" i="1" s="1"/>
  <c r="R8455" i="1"/>
  <c r="L3023" i="1"/>
  <c r="M3023" i="1" s="1"/>
  <c r="R3023" i="1"/>
  <c r="L8545" i="1"/>
  <c r="M8545" i="1" s="1"/>
  <c r="R8545" i="1"/>
  <c r="L5684" i="1"/>
  <c r="M5684" i="1" s="1"/>
  <c r="R5684" i="1"/>
  <c r="L5682" i="1"/>
  <c r="M5682" i="1" s="1"/>
  <c r="R5682" i="1"/>
  <c r="L5418" i="1"/>
  <c r="M5418" i="1" s="1"/>
  <c r="R5418" i="1"/>
  <c r="L9447" i="1"/>
  <c r="M9447" i="1" s="1"/>
  <c r="R9447" i="1"/>
  <c r="L1052" i="1"/>
  <c r="M1052" i="1" s="1"/>
  <c r="R1052" i="1"/>
  <c r="L6783" i="1"/>
  <c r="M6783" i="1" s="1"/>
  <c r="R6783" i="1"/>
  <c r="L5802" i="1"/>
  <c r="M5802" i="1" s="1"/>
  <c r="R5802" i="1"/>
  <c r="L2743" i="1"/>
  <c r="M2743" i="1" s="1"/>
  <c r="R2743" i="1"/>
  <c r="L4661" i="1"/>
  <c r="M4661" i="1" s="1"/>
  <c r="R4661" i="1"/>
  <c r="L4601" i="1"/>
  <c r="M4601" i="1" s="1"/>
  <c r="R4601" i="1"/>
  <c r="L4660" i="1"/>
  <c r="M4660" i="1" s="1"/>
  <c r="R4660" i="1"/>
  <c r="L1077" i="1"/>
  <c r="M1077" i="1" s="1"/>
  <c r="R1077" i="1"/>
  <c r="L57" i="1"/>
  <c r="M57" i="1" s="1"/>
  <c r="R57" i="1"/>
  <c r="L970" i="1"/>
  <c r="M970" i="1" s="1"/>
  <c r="R970" i="1"/>
  <c r="L771" i="1"/>
  <c r="M771" i="1" s="1"/>
  <c r="R771" i="1"/>
  <c r="L1206" i="1"/>
  <c r="M1206" i="1" s="1"/>
  <c r="R1206" i="1"/>
  <c r="L2176" i="1"/>
  <c r="M2176" i="1" s="1"/>
  <c r="R2176" i="1"/>
  <c r="L7998" i="1"/>
  <c r="M7998" i="1" s="1"/>
  <c r="R7998" i="1"/>
  <c r="L7476" i="1"/>
  <c r="M7476" i="1" s="1"/>
  <c r="R7476" i="1"/>
  <c r="L339" i="1"/>
  <c r="M339" i="1" s="1"/>
  <c r="R339" i="1"/>
  <c r="L28" i="1"/>
  <c r="M28" i="1" s="1"/>
  <c r="R28" i="1"/>
  <c r="L4824" i="1"/>
  <c r="M4824" i="1" s="1"/>
  <c r="R4824" i="1"/>
  <c r="L1520" i="1"/>
  <c r="M1520" i="1" s="1"/>
  <c r="R1520" i="1"/>
  <c r="L4492" i="1"/>
  <c r="M4492" i="1" s="1"/>
  <c r="R4492" i="1"/>
  <c r="L2561" i="1"/>
  <c r="M2561" i="1" s="1"/>
  <c r="R2561" i="1"/>
  <c r="L3868" i="1"/>
  <c r="M3868" i="1" s="1"/>
  <c r="R3868" i="1"/>
  <c r="L26" i="1"/>
  <c r="M26" i="1" s="1"/>
  <c r="R26" i="1"/>
  <c r="L9270" i="1"/>
  <c r="M9270" i="1" s="1"/>
  <c r="R9270" i="1"/>
  <c r="L8695" i="1"/>
  <c r="M8695" i="1" s="1"/>
  <c r="R8695" i="1"/>
  <c r="L1789" i="1"/>
  <c r="M1789" i="1" s="1"/>
  <c r="R1789" i="1"/>
  <c r="L2589" i="1"/>
  <c r="M2589" i="1" s="1"/>
  <c r="R2589" i="1"/>
  <c r="L1540" i="1"/>
  <c r="M1540" i="1" s="1"/>
  <c r="R1540" i="1"/>
  <c r="L6978" i="1"/>
  <c r="M6978" i="1" s="1"/>
  <c r="R6978" i="1"/>
  <c r="L4490" i="1"/>
  <c r="M4490" i="1" s="1"/>
  <c r="R4490" i="1"/>
  <c r="L2275" i="1"/>
  <c r="M2275" i="1" s="1"/>
  <c r="R2275" i="1"/>
  <c r="L515" i="1"/>
  <c r="M515" i="1" s="1"/>
  <c r="R515" i="1"/>
  <c r="L9268" i="1"/>
  <c r="M9268" i="1" s="1"/>
  <c r="R9268" i="1"/>
  <c r="L8024" i="1"/>
  <c r="M8024" i="1" s="1"/>
  <c r="R8024" i="1"/>
  <c r="L8245" i="1"/>
  <c r="M8245" i="1" s="1"/>
  <c r="R8245" i="1"/>
  <c r="L6835" i="1"/>
  <c r="M6835" i="1" s="1"/>
  <c r="R6835" i="1"/>
  <c r="L7750" i="1"/>
  <c r="M7750" i="1" s="1"/>
  <c r="R7750" i="1"/>
  <c r="L2986" i="1"/>
  <c r="M2986" i="1" s="1"/>
  <c r="R2986" i="1"/>
  <c r="L1858" i="1"/>
  <c r="M1858" i="1" s="1"/>
  <c r="R1858" i="1"/>
  <c r="L7473" i="1"/>
  <c r="M7473" i="1" s="1"/>
  <c r="R7473" i="1"/>
  <c r="L6426" i="1"/>
  <c r="M6426" i="1" s="1"/>
  <c r="R6426" i="1"/>
  <c r="L3957" i="1"/>
  <c r="M3957" i="1" s="1"/>
  <c r="R3957" i="1"/>
  <c r="L2610" i="1"/>
  <c r="M2610" i="1" s="1"/>
  <c r="R2610" i="1"/>
  <c r="L1147" i="1"/>
  <c r="M1147" i="1" s="1"/>
  <c r="R1147" i="1"/>
  <c r="L429" i="1"/>
  <c r="M429" i="1" s="1"/>
  <c r="R429" i="1"/>
  <c r="L3806" i="1"/>
  <c r="M3806" i="1" s="1"/>
  <c r="R3806" i="1"/>
  <c r="L5798" i="1"/>
  <c r="M5798" i="1" s="1"/>
  <c r="R5798" i="1"/>
  <c r="L6384" i="1"/>
  <c r="M6384" i="1" s="1"/>
  <c r="R6384" i="1"/>
  <c r="L4686" i="1"/>
  <c r="M4686" i="1" s="1"/>
  <c r="R4686" i="1"/>
  <c r="L1784" i="1"/>
  <c r="M1784" i="1" s="1"/>
  <c r="R1784" i="1"/>
  <c r="L9645" i="1"/>
  <c r="M9645" i="1" s="1"/>
  <c r="R9645" i="1"/>
  <c r="L2022" i="1"/>
  <c r="M2022" i="1" s="1"/>
  <c r="R2022" i="1"/>
  <c r="L8370" i="1"/>
  <c r="M8370" i="1" s="1"/>
  <c r="R8370" i="1"/>
  <c r="L8822" i="1"/>
  <c r="M8822" i="1" s="1"/>
  <c r="R8822" i="1"/>
  <c r="L1751" i="1"/>
  <c r="M1751" i="1" s="1"/>
  <c r="R1751" i="1"/>
  <c r="L3312" i="1"/>
  <c r="M3312" i="1" s="1"/>
  <c r="R3312" i="1"/>
  <c r="L7747" i="1"/>
  <c r="M7747" i="1" s="1"/>
  <c r="R7747" i="1"/>
  <c r="L9882" i="1"/>
  <c r="M9882" i="1" s="1"/>
  <c r="R9882" i="1"/>
  <c r="L8536" i="1"/>
  <c r="M8536" i="1" s="1"/>
  <c r="R8536" i="1"/>
  <c r="L6912" i="1"/>
  <c r="M6912" i="1" s="1"/>
  <c r="R6912" i="1"/>
  <c r="L8174" i="1"/>
  <c r="M8174" i="1" s="1"/>
  <c r="R8174" i="1"/>
  <c r="L619" i="1"/>
  <c r="M619" i="1" s="1"/>
  <c r="R619" i="1"/>
  <c r="L3106" i="1"/>
  <c r="M3106" i="1" s="1"/>
  <c r="R3106" i="1"/>
  <c r="L3955" i="1"/>
  <c r="M3955" i="1" s="1"/>
  <c r="R3955" i="1"/>
  <c r="L3076" i="1"/>
  <c r="M3076" i="1" s="1"/>
  <c r="R3076" i="1"/>
  <c r="L3574" i="1"/>
  <c r="M3574" i="1" s="1"/>
  <c r="R3574" i="1"/>
  <c r="L1250" i="1"/>
  <c r="M1250" i="1" s="1"/>
  <c r="R1250" i="1"/>
  <c r="L3838" i="1"/>
  <c r="M3838" i="1" s="1"/>
  <c r="R3838" i="1"/>
  <c r="L9671" i="1"/>
  <c r="M9671" i="1" s="1"/>
  <c r="R9671" i="1"/>
  <c r="L6271" i="1"/>
  <c r="M6271" i="1" s="1"/>
  <c r="R6271" i="1"/>
  <c r="L7252" i="1"/>
  <c r="M7252" i="1" s="1"/>
  <c r="R7252" i="1"/>
  <c r="L5194" i="1"/>
  <c r="M5194" i="1" s="1"/>
  <c r="R5194" i="1"/>
  <c r="L7601" i="1"/>
  <c r="M7601" i="1" s="1"/>
  <c r="R7601" i="1"/>
  <c r="L9437" i="1"/>
  <c r="M9437" i="1" s="1"/>
  <c r="R9437" i="1"/>
  <c r="L6486" i="1"/>
  <c r="M6486" i="1" s="1"/>
  <c r="R6486" i="1"/>
  <c r="L286" i="1"/>
  <c r="M286" i="1" s="1"/>
  <c r="R286" i="1"/>
  <c r="L1294" i="1"/>
  <c r="M1294" i="1" s="1"/>
  <c r="R1294" i="1"/>
  <c r="L6107" i="1"/>
  <c r="M6107" i="1" s="1"/>
  <c r="R6107" i="1"/>
  <c r="L6257" i="1"/>
  <c r="M6257" i="1" s="1"/>
  <c r="R6257" i="1"/>
  <c r="L7508" i="1"/>
  <c r="M7508" i="1" s="1"/>
  <c r="R7508" i="1"/>
  <c r="L2602" i="1"/>
  <c r="M2602" i="1" s="1"/>
  <c r="R2602" i="1"/>
  <c r="L8514" i="1"/>
  <c r="M8514" i="1" s="1"/>
  <c r="R8514" i="1"/>
  <c r="L3723" i="1"/>
  <c r="M3723" i="1" s="1"/>
  <c r="R3723" i="1"/>
  <c r="L296" i="1"/>
  <c r="M296" i="1" s="1"/>
  <c r="R296" i="1"/>
  <c r="L9473" i="1"/>
  <c r="M9473" i="1" s="1"/>
  <c r="R9473" i="1"/>
  <c r="L2912" i="1"/>
  <c r="M2912" i="1" s="1"/>
  <c r="R2912" i="1"/>
  <c r="L2600" i="1"/>
  <c r="M2600" i="1" s="1"/>
  <c r="R2600" i="1"/>
  <c r="L1652" i="1"/>
  <c r="M1652" i="1" s="1"/>
  <c r="R1652" i="1"/>
  <c r="L6634" i="1"/>
  <c r="M6634" i="1" s="1"/>
  <c r="R6634" i="1"/>
  <c r="L6529" i="1"/>
  <c r="M6529" i="1" s="1"/>
  <c r="R6529" i="1"/>
  <c r="L4880" i="1"/>
  <c r="M4880" i="1" s="1"/>
  <c r="R4880" i="1"/>
  <c r="L272" i="1"/>
  <c r="M272" i="1" s="1"/>
  <c r="R272" i="1"/>
  <c r="L7269" i="1"/>
  <c r="M7269" i="1" s="1"/>
  <c r="R7269" i="1"/>
  <c r="L9702" i="1"/>
  <c r="M9702" i="1" s="1"/>
  <c r="R9702" i="1"/>
  <c r="L4498" i="1"/>
  <c r="M4498" i="1" s="1"/>
  <c r="R4498" i="1"/>
  <c r="L8864" i="1"/>
  <c r="M8864" i="1" s="1"/>
  <c r="R8864" i="1"/>
  <c r="L3688" i="1"/>
  <c r="M3688" i="1" s="1"/>
  <c r="R3688" i="1"/>
  <c r="L1354" i="1"/>
  <c r="M1354" i="1" s="1"/>
  <c r="R1354" i="1"/>
  <c r="L2498" i="1"/>
  <c r="M2498" i="1" s="1"/>
  <c r="R2498" i="1"/>
  <c r="L3503" i="1"/>
  <c r="M3503" i="1" s="1"/>
  <c r="R3503" i="1"/>
  <c r="L8716" i="1"/>
  <c r="M8716" i="1" s="1"/>
  <c r="R8716" i="1"/>
  <c r="L318" i="1"/>
  <c r="M318" i="1" s="1"/>
  <c r="R318" i="1"/>
  <c r="L2084" i="1"/>
  <c r="M2084" i="1" s="1"/>
  <c r="R2084" i="1"/>
  <c r="L8406" i="1"/>
  <c r="M8406" i="1" s="1"/>
  <c r="R8406" i="1"/>
  <c r="L4407" i="1"/>
  <c r="M4407" i="1" s="1"/>
  <c r="R4407" i="1"/>
  <c r="L4740" i="1"/>
  <c r="M4740" i="1" s="1"/>
  <c r="R4740" i="1"/>
  <c r="L8665" i="1"/>
  <c r="M8665" i="1" s="1"/>
  <c r="R8665" i="1"/>
  <c r="L9788" i="1"/>
  <c r="M9788" i="1" s="1"/>
  <c r="R9788" i="1"/>
  <c r="L7580" i="1"/>
  <c r="M7580" i="1" s="1"/>
  <c r="R7580" i="1"/>
  <c r="L5683" i="1"/>
  <c r="M5683" i="1" s="1"/>
  <c r="R5683" i="1"/>
  <c r="L8312" i="1"/>
  <c r="M8312" i="1" s="1"/>
  <c r="R8312" i="1"/>
  <c r="L8619" i="1"/>
  <c r="M8619" i="1" s="1"/>
  <c r="R8619" i="1"/>
  <c r="L9271" i="1"/>
  <c r="M9271" i="1" s="1"/>
  <c r="R9271" i="1"/>
  <c r="L883" i="1"/>
  <c r="M883" i="1" s="1"/>
  <c r="R883" i="1"/>
  <c r="L4238" i="1"/>
  <c r="M4238" i="1" s="1"/>
  <c r="R4238" i="1"/>
  <c r="L1207" i="1"/>
  <c r="M1207" i="1" s="1"/>
  <c r="R1207" i="1"/>
  <c r="L9563" i="1"/>
  <c r="M9563" i="1" s="1"/>
  <c r="R9563" i="1"/>
  <c r="L7478" i="1"/>
  <c r="M7478" i="1" s="1"/>
  <c r="R7478" i="1"/>
  <c r="L628" i="1"/>
  <c r="M628" i="1" s="1"/>
  <c r="R628" i="1"/>
  <c r="L3212" i="1"/>
  <c r="M3212" i="1" s="1"/>
  <c r="R3212" i="1"/>
  <c r="L9889" i="1"/>
  <c r="M9889" i="1" s="1"/>
  <c r="R9889" i="1"/>
  <c r="L1391" i="1"/>
  <c r="M1391" i="1" s="1"/>
  <c r="R1391" i="1"/>
  <c r="L9941" i="1"/>
  <c r="M9941" i="1" s="1"/>
  <c r="R9941" i="1"/>
  <c r="L1437" i="1"/>
  <c r="M1437" i="1" s="1"/>
  <c r="R1437" i="1"/>
  <c r="L244" i="1"/>
  <c r="M244" i="1" s="1"/>
  <c r="R244" i="1"/>
  <c r="L4439" i="1"/>
  <c r="M4439" i="1" s="1"/>
  <c r="R4439" i="1"/>
  <c r="L5654" i="1"/>
  <c r="M5654" i="1" s="1"/>
  <c r="R5654" i="1"/>
  <c r="L5536" i="1"/>
  <c r="M5536" i="1" s="1"/>
  <c r="R5536" i="1"/>
  <c r="L3985" i="1"/>
  <c r="M3985" i="1" s="1"/>
  <c r="R3985" i="1"/>
  <c r="L9002" i="1"/>
  <c r="M9002" i="1" s="1"/>
  <c r="R9002" i="1"/>
  <c r="L1469" i="1"/>
  <c r="M1469" i="1" s="1"/>
  <c r="R1469" i="1"/>
  <c r="L1176" i="1"/>
  <c r="M1176" i="1" s="1"/>
  <c r="R1176" i="1"/>
  <c r="L5908" i="1"/>
  <c r="M5908" i="1" s="1"/>
  <c r="R5908" i="1"/>
  <c r="L828" i="1"/>
  <c r="M828" i="1" s="1"/>
  <c r="R828" i="1"/>
  <c r="L1675" i="1"/>
  <c r="M1675" i="1" s="1"/>
  <c r="R1675" i="1"/>
  <c r="L1257" i="1"/>
  <c r="M1257" i="1" s="1"/>
  <c r="R1257" i="1"/>
  <c r="L2931" i="1"/>
  <c r="M2931" i="1" s="1"/>
  <c r="R2931" i="1"/>
  <c r="L2358" i="1"/>
  <c r="M2358" i="1" s="1"/>
  <c r="R2358" i="1"/>
  <c r="L6867" i="1"/>
  <c r="M6867" i="1" s="1"/>
  <c r="R6867" i="1"/>
  <c r="L4431" i="1"/>
  <c r="M4431" i="1" s="1"/>
  <c r="R4431" i="1"/>
  <c r="L3082" i="1"/>
  <c r="M3082" i="1" s="1"/>
  <c r="R3082" i="1"/>
  <c r="L3240" i="1"/>
  <c r="M3240" i="1" s="1"/>
  <c r="R3240" i="1"/>
  <c r="L8924" i="1"/>
  <c r="M8924" i="1" s="1"/>
  <c r="R8924" i="1"/>
  <c r="L191" i="1"/>
  <c r="M191" i="1" s="1"/>
  <c r="R191" i="1"/>
  <c r="L2172" i="1"/>
  <c r="M2172" i="1" s="1"/>
  <c r="R2172" i="1"/>
  <c r="L6837" i="1"/>
  <c r="M6837" i="1" s="1"/>
  <c r="R6837" i="1"/>
  <c r="L694" i="1"/>
  <c r="M694" i="1" s="1"/>
  <c r="R694" i="1"/>
  <c r="L2046" i="1"/>
  <c r="M2046" i="1" s="1"/>
  <c r="R2046" i="1"/>
  <c r="L9185" i="1"/>
  <c r="M9185" i="1" s="1"/>
  <c r="R9185" i="1"/>
  <c r="L2415" i="1"/>
  <c r="M2415" i="1" s="1"/>
  <c r="R2415" i="1"/>
  <c r="L6654" i="1"/>
  <c r="M6654" i="1" s="1"/>
  <c r="R6654" i="1"/>
  <c r="L6699" i="1"/>
  <c r="M6699" i="1" s="1"/>
  <c r="R6699" i="1"/>
  <c r="L4687" i="1"/>
  <c r="M4687" i="1" s="1"/>
  <c r="R4687" i="1"/>
  <c r="L7114" i="1"/>
  <c r="M7114" i="1" s="1"/>
  <c r="R7114" i="1"/>
  <c r="L651" i="1"/>
  <c r="M651" i="1" s="1"/>
  <c r="R651" i="1"/>
  <c r="L7854" i="1"/>
  <c r="M7854" i="1" s="1"/>
  <c r="R7854" i="1"/>
  <c r="L369" i="1"/>
  <c r="M369" i="1" s="1"/>
  <c r="R369" i="1"/>
  <c r="L8088" i="1"/>
  <c r="M8088" i="1" s="1"/>
  <c r="R8088" i="1"/>
  <c r="L3205" i="1"/>
  <c r="M3205" i="1" s="1"/>
  <c r="R3205" i="1"/>
  <c r="L8566" i="1"/>
  <c r="M8566" i="1" s="1"/>
  <c r="R8566" i="1"/>
  <c r="L2832" i="1"/>
  <c r="M2832" i="1" s="1"/>
  <c r="R2832" i="1"/>
  <c r="L9460" i="1"/>
  <c r="M9460" i="1" s="1"/>
  <c r="R9460" i="1"/>
  <c r="L545" i="1"/>
  <c r="M545" i="1" s="1"/>
  <c r="R545" i="1"/>
  <c r="L8500" i="1"/>
  <c r="M8500" i="1" s="1"/>
  <c r="R8500" i="1"/>
  <c r="L2410" i="1"/>
  <c r="M2410" i="1" s="1"/>
  <c r="R2410" i="1"/>
  <c r="L6116" i="1"/>
  <c r="M6116" i="1" s="1"/>
  <c r="R6116" i="1"/>
  <c r="L9409" i="1"/>
  <c r="M9409" i="1" s="1"/>
  <c r="R9409" i="1"/>
  <c r="L9590" i="1"/>
  <c r="M9590" i="1" s="1"/>
  <c r="R9590" i="1"/>
  <c r="L9589" i="1"/>
  <c r="M9589" i="1" s="1"/>
  <c r="R9589" i="1"/>
  <c r="L1322" i="1"/>
  <c r="M1322" i="1" s="1"/>
  <c r="R1322" i="1"/>
  <c r="L5626" i="1"/>
  <c r="M5626" i="1" s="1"/>
  <c r="R5626" i="1"/>
  <c r="L5469" i="1"/>
  <c r="M5469" i="1" s="1"/>
  <c r="R5469" i="1"/>
  <c r="L2382" i="1"/>
  <c r="M2382" i="1" s="1"/>
  <c r="R2382" i="1"/>
  <c r="L5329" i="1"/>
  <c r="M5329" i="1" s="1"/>
  <c r="R5329" i="1"/>
  <c r="L8266" i="1"/>
  <c r="M8266" i="1" s="1"/>
  <c r="R8266" i="1"/>
  <c r="L6743" i="1"/>
  <c r="M6743" i="1" s="1"/>
  <c r="R6743" i="1"/>
  <c r="L3515" i="1"/>
  <c r="M3515" i="1" s="1"/>
  <c r="R3515" i="1"/>
  <c r="L5052" i="1"/>
  <c r="M5052" i="1" s="1"/>
  <c r="R5052" i="1"/>
  <c r="L6114" i="1"/>
  <c r="M6114" i="1" s="1"/>
  <c r="R6114" i="1"/>
  <c r="L6832" i="1"/>
  <c r="M6832" i="1" s="1"/>
  <c r="R6832" i="1"/>
  <c r="L1782" i="1"/>
  <c r="M1782" i="1" s="1"/>
  <c r="R1782" i="1"/>
  <c r="L4313" i="1"/>
  <c r="M4313" i="1" s="1"/>
  <c r="R4313" i="1"/>
  <c r="L2302" i="1"/>
  <c r="M2302" i="1" s="1"/>
  <c r="R2302" i="1"/>
  <c r="L5559" i="1"/>
  <c r="M5559" i="1" s="1"/>
  <c r="R5559" i="1"/>
  <c r="L2710" i="1"/>
  <c r="M2710" i="1" s="1"/>
  <c r="R2710" i="1"/>
  <c r="L1116" i="1"/>
  <c r="M1116" i="1" s="1"/>
  <c r="R1116" i="1"/>
  <c r="L3073" i="1"/>
  <c r="M3073" i="1" s="1"/>
  <c r="R3073" i="1"/>
  <c r="L687" i="1"/>
  <c r="M687" i="1" s="1"/>
  <c r="R687" i="1"/>
  <c r="L6176" i="1"/>
  <c r="M6176" i="1" s="1"/>
  <c r="R6176" i="1"/>
  <c r="L4840" i="1"/>
  <c r="M4840" i="1" s="1"/>
  <c r="R4840" i="1"/>
  <c r="L2166" i="1"/>
  <c r="M2166" i="1" s="1"/>
  <c r="R2166" i="1"/>
  <c r="L2017" i="1"/>
  <c r="M2017" i="1" s="1"/>
  <c r="R2017" i="1"/>
  <c r="L5187" i="1"/>
  <c r="M5187" i="1" s="1"/>
  <c r="R5187" i="1"/>
  <c r="L6237" i="1"/>
  <c r="M6237" i="1" s="1"/>
  <c r="R6237" i="1"/>
  <c r="L3670" i="1"/>
  <c r="M3670" i="1" s="1"/>
  <c r="R3670" i="1"/>
  <c r="L6910" i="1"/>
  <c r="M6910" i="1" s="1"/>
  <c r="R6910" i="1"/>
  <c r="L3200" i="1"/>
  <c r="M3200" i="1" s="1"/>
  <c r="R3200" i="1"/>
  <c r="L1635" i="1"/>
  <c r="M1635" i="1" s="1"/>
  <c r="R1635" i="1"/>
  <c r="L157" i="1"/>
  <c r="M157" i="1" s="1"/>
  <c r="R157" i="1"/>
  <c r="L2678" i="1"/>
  <c r="M2678" i="1" s="1"/>
  <c r="R2678" i="1"/>
  <c r="L9529" i="1"/>
  <c r="M9529" i="1" s="1"/>
  <c r="R9529" i="1"/>
  <c r="L8443" i="1"/>
  <c r="M8443" i="1" s="1"/>
  <c r="R8443" i="1"/>
  <c r="L5293" i="1"/>
  <c r="M5293" i="1" s="1"/>
  <c r="R5293" i="1"/>
  <c r="L8656" i="1"/>
  <c r="M8656" i="1" s="1"/>
  <c r="R8656" i="1"/>
  <c r="L6403" i="1"/>
  <c r="M6403" i="1" s="1"/>
  <c r="R6403" i="1"/>
  <c r="L1315" i="1"/>
  <c r="M1315" i="1" s="1"/>
  <c r="R1315" i="1"/>
  <c r="L8874" i="1"/>
  <c r="M8874" i="1" s="1"/>
  <c r="R8874" i="1"/>
  <c r="L305" i="1"/>
  <c r="M305" i="1" s="1"/>
  <c r="R305" i="1"/>
  <c r="L6828" i="1"/>
  <c r="M6828" i="1" s="1"/>
  <c r="R6828" i="1"/>
  <c r="L1193" i="1"/>
  <c r="M1193" i="1" s="1"/>
  <c r="R1193" i="1"/>
  <c r="L5183" i="1"/>
  <c r="M5183" i="1" s="1"/>
  <c r="R5183" i="1"/>
  <c r="L3770" i="1"/>
  <c r="M3770" i="1" s="1"/>
  <c r="R3770" i="1"/>
  <c r="L98" i="1"/>
  <c r="M98" i="1" s="1"/>
  <c r="R98" i="1"/>
  <c r="L7373" i="1"/>
  <c r="M7373" i="1" s="1"/>
  <c r="R7373" i="1"/>
  <c r="L2350" i="1"/>
  <c r="M2350" i="1" s="1"/>
  <c r="R2350" i="1"/>
  <c r="L5763" i="1"/>
  <c r="M5763" i="1" s="1"/>
  <c r="R5763" i="1"/>
  <c r="L6294" i="1"/>
  <c r="M6294" i="1" s="1"/>
  <c r="R6294" i="1"/>
  <c r="L1557" i="1"/>
  <c r="M1557" i="1" s="1"/>
  <c r="R1557" i="1"/>
  <c r="L2435" i="1"/>
  <c r="M2435" i="1" s="1"/>
  <c r="R2435" i="1"/>
  <c r="L9506" i="1"/>
  <c r="M9506" i="1" s="1"/>
  <c r="R9506" i="1"/>
  <c r="L2625" i="1"/>
  <c r="M2625" i="1" s="1"/>
  <c r="R2625" i="1"/>
  <c r="L3700" i="1"/>
  <c r="M3700" i="1" s="1"/>
  <c r="R3700" i="1"/>
  <c r="L3156" i="1"/>
  <c r="M3156" i="1" s="1"/>
  <c r="R3156" i="1"/>
  <c r="L2321" i="1"/>
  <c r="M2321" i="1" s="1"/>
  <c r="R2321" i="1"/>
  <c r="L3596" i="1"/>
  <c r="M3596" i="1" s="1"/>
  <c r="R3596" i="1"/>
  <c r="L2477" i="1"/>
  <c r="M2477" i="1" s="1"/>
  <c r="R2477" i="1"/>
  <c r="L6372" i="1"/>
  <c r="M6372" i="1" s="1"/>
  <c r="R6372" i="1"/>
  <c r="L8893" i="1"/>
  <c r="M8893" i="1" s="1"/>
  <c r="R8893" i="1"/>
  <c r="L5242" i="1"/>
  <c r="M5242" i="1" s="1"/>
  <c r="R5242" i="1"/>
  <c r="L1083" i="1"/>
  <c r="M1083" i="1" s="1"/>
  <c r="R1083" i="1"/>
  <c r="L3890" i="1"/>
  <c r="M3890" i="1" s="1"/>
  <c r="R3890" i="1"/>
  <c r="L3829" i="1"/>
  <c r="M3829" i="1" s="1"/>
  <c r="R3829" i="1"/>
  <c r="L6078" i="1"/>
  <c r="M6078" i="1" s="1"/>
  <c r="R6078" i="1"/>
  <c r="L7868" i="1"/>
  <c r="M7868" i="1" s="1"/>
  <c r="R7868" i="1"/>
  <c r="L73" i="1"/>
  <c r="M73" i="1" s="1"/>
  <c r="R73" i="1"/>
  <c r="L1137" i="1"/>
  <c r="M1137" i="1" s="1"/>
  <c r="R1137" i="1"/>
  <c r="L9797" i="1"/>
  <c r="M9797" i="1" s="1"/>
  <c r="R9797" i="1"/>
  <c r="L4670" i="1"/>
  <c r="M4670" i="1" s="1"/>
  <c r="R4670" i="1"/>
  <c r="L8520" i="1"/>
  <c r="M8520" i="1" s="1"/>
  <c r="R8520" i="1"/>
  <c r="L8721" i="1"/>
  <c r="M8721" i="1" s="1"/>
  <c r="R8721" i="1"/>
  <c r="L9847" i="1"/>
  <c r="M9847" i="1" s="1"/>
  <c r="R9847" i="1"/>
  <c r="L8557" i="1"/>
  <c r="M8557" i="1" s="1"/>
  <c r="R8557" i="1"/>
  <c r="L3147" i="1"/>
  <c r="M3147" i="1" s="1"/>
  <c r="R3147" i="1"/>
  <c r="L5457" i="1"/>
  <c r="M5457" i="1" s="1"/>
  <c r="R5457" i="1"/>
  <c r="L9738" i="1"/>
  <c r="M9738" i="1" s="1"/>
  <c r="R9738" i="1"/>
  <c r="L7441" i="1"/>
  <c r="M7441" i="1" s="1"/>
  <c r="R7441" i="1"/>
  <c r="L4695" i="1"/>
  <c r="M4695" i="1" s="1"/>
  <c r="R4695" i="1"/>
  <c r="L7707" i="1"/>
  <c r="M7707" i="1" s="1"/>
  <c r="R7707" i="1"/>
  <c r="L8382" i="1"/>
  <c r="M8382" i="1" s="1"/>
  <c r="R8382" i="1"/>
  <c r="L36" i="1"/>
  <c r="M36" i="1" s="1"/>
  <c r="R36" i="1"/>
  <c r="L1398" i="1"/>
  <c r="M1398" i="1" s="1"/>
  <c r="R1398" i="1"/>
  <c r="L6955" i="1"/>
  <c r="M6955" i="1" s="1"/>
  <c r="R6955" i="1"/>
  <c r="L7172" i="1"/>
  <c r="M7172" i="1" s="1"/>
  <c r="R7172" i="1"/>
  <c r="L5199" i="1"/>
  <c r="M5199" i="1" s="1"/>
  <c r="R5199" i="1"/>
  <c r="L7825" i="1"/>
  <c r="M7825" i="1" s="1"/>
  <c r="R7825" i="1"/>
  <c r="L6792" i="1"/>
  <c r="M6792" i="1" s="1"/>
  <c r="R6792" i="1"/>
  <c r="L1734" i="1"/>
  <c r="M1734" i="1" s="1"/>
  <c r="R1734" i="1"/>
  <c r="L5806" i="1"/>
  <c r="M5806" i="1" s="1"/>
  <c r="R5806" i="1"/>
  <c r="L6822" i="1"/>
  <c r="M6822" i="1" s="1"/>
  <c r="R6822" i="1"/>
  <c r="L6919" i="1"/>
  <c r="M6919" i="1" s="1"/>
  <c r="R6919" i="1"/>
  <c r="L3244" i="1"/>
  <c r="M3244" i="1" s="1"/>
  <c r="R3244" i="1"/>
  <c r="L2660" i="1"/>
  <c r="M2660" i="1" s="1"/>
  <c r="R2660" i="1"/>
  <c r="L1931" i="1"/>
  <c r="M1931" i="1" s="1"/>
  <c r="R1931" i="1"/>
  <c r="L6099" i="1"/>
  <c r="M6099" i="1" s="1"/>
  <c r="R6099" i="1"/>
  <c r="L6819" i="1"/>
  <c r="M6819" i="1" s="1"/>
  <c r="R6819" i="1"/>
  <c r="L5362" i="1"/>
  <c r="M5362" i="1" s="1"/>
  <c r="R5362" i="1"/>
  <c r="L8781" i="1"/>
  <c r="M8781" i="1" s="1"/>
  <c r="R8781" i="1"/>
  <c r="L3241" i="1"/>
  <c r="M3241" i="1" s="1"/>
  <c r="R3241" i="1"/>
  <c r="L2491" i="1"/>
  <c r="M2491" i="1" s="1"/>
  <c r="R2491" i="1"/>
  <c r="L5679" i="1"/>
  <c r="M5679" i="1" s="1"/>
  <c r="R5679" i="1"/>
  <c r="L1571" i="1"/>
  <c r="M1571" i="1" s="1"/>
  <c r="R1571" i="1"/>
  <c r="L7830" i="1"/>
  <c r="M7830" i="1" s="1"/>
  <c r="R7830" i="1"/>
  <c r="L9119" i="1"/>
  <c r="M9119" i="1" s="1"/>
  <c r="R9119" i="1"/>
  <c r="L8196" i="1"/>
  <c r="M8196" i="1" s="1"/>
  <c r="R8196" i="1"/>
  <c r="L8425" i="1"/>
  <c r="M8425" i="1" s="1"/>
  <c r="R8425" i="1"/>
  <c r="L4249" i="1"/>
  <c r="M4249" i="1" s="1"/>
  <c r="R4249" i="1"/>
  <c r="L8244" i="1"/>
  <c r="M8244" i="1" s="1"/>
  <c r="R8244" i="1"/>
  <c r="L1883" i="1"/>
  <c r="M1883" i="1" s="1"/>
  <c r="R1883" i="1"/>
  <c r="L6974" i="1"/>
  <c r="M6974" i="1" s="1"/>
  <c r="R6974" i="1"/>
  <c r="L5330" i="1"/>
  <c r="M5330" i="1" s="1"/>
  <c r="R5330" i="1"/>
  <c r="L7721" i="1"/>
  <c r="M7721" i="1" s="1"/>
  <c r="R7721" i="1"/>
  <c r="L3672" i="1"/>
  <c r="M3672" i="1" s="1"/>
  <c r="R3672" i="1"/>
  <c r="L7087" i="1"/>
  <c r="M7087" i="1" s="1"/>
  <c r="R7087" i="1"/>
  <c r="L2043" i="1"/>
  <c r="M2043" i="1" s="1"/>
  <c r="R2043" i="1"/>
  <c r="L643" i="1"/>
  <c r="M643" i="1" s="1"/>
  <c r="R643" i="1"/>
  <c r="L3978" i="1"/>
  <c r="M3978" i="1" s="1"/>
  <c r="R3978" i="1"/>
  <c r="L7676" i="1"/>
  <c r="M7676" i="1" s="1"/>
  <c r="R7676" i="1"/>
  <c r="L3834" i="1"/>
  <c r="M3834" i="1" s="1"/>
  <c r="R3834" i="1"/>
  <c r="L9509" i="1"/>
  <c r="M9509" i="1" s="1"/>
  <c r="R9509" i="1"/>
  <c r="L9875" i="1"/>
  <c r="M9875" i="1" s="1"/>
  <c r="R9875" i="1"/>
  <c r="L9850" i="1"/>
  <c r="M9850" i="1" s="1"/>
  <c r="R9850" i="1"/>
  <c r="L3256" i="1"/>
  <c r="M3256" i="1" s="1"/>
  <c r="R3256" i="1"/>
  <c r="L2036" i="1"/>
  <c r="M2036" i="1" s="1"/>
  <c r="R2036" i="1"/>
  <c r="L6761" i="1"/>
  <c r="M6761" i="1" s="1"/>
  <c r="R6761" i="1"/>
  <c r="L2479" i="1"/>
  <c r="M2479" i="1" s="1"/>
  <c r="R2479" i="1"/>
  <c r="L6568" i="1"/>
  <c r="M6568" i="1" s="1"/>
  <c r="R6568" i="1"/>
  <c r="L685" i="1"/>
  <c r="M685" i="1" s="1"/>
  <c r="R685" i="1"/>
  <c r="L8231" i="1"/>
  <c r="M8231" i="1" s="1"/>
  <c r="R8231" i="1"/>
  <c r="L1284" i="1"/>
  <c r="M1284" i="1" s="1"/>
  <c r="R1284" i="1"/>
  <c r="L1553" i="1"/>
  <c r="M1553" i="1" s="1"/>
  <c r="R1553" i="1"/>
  <c r="L7734" i="1"/>
  <c r="M7734" i="1" s="1"/>
  <c r="R7734" i="1"/>
  <c r="L7" i="1"/>
  <c r="M7" i="1" s="1"/>
  <c r="R7" i="1"/>
  <c r="L7276" i="1"/>
  <c r="M7276" i="1" s="1"/>
  <c r="R7276" i="1"/>
  <c r="L5913" i="1"/>
  <c r="M5913" i="1" s="1"/>
  <c r="R5913" i="1"/>
  <c r="L3252" i="1"/>
  <c r="M3252" i="1" s="1"/>
  <c r="R3252" i="1"/>
  <c r="L9794" i="1"/>
  <c r="M9794" i="1" s="1"/>
  <c r="R9794" i="1"/>
  <c r="L5515" i="1"/>
  <c r="M5515" i="1" s="1"/>
  <c r="R5515" i="1"/>
  <c r="L1961" i="1"/>
  <c r="M1961" i="1" s="1"/>
  <c r="R1961" i="1"/>
  <c r="L9570" i="1"/>
  <c r="M9570" i="1" s="1"/>
  <c r="R9570" i="1"/>
  <c r="L834" i="1"/>
  <c r="M834" i="1" s="1"/>
  <c r="R834" i="1"/>
  <c r="L753" i="1"/>
  <c r="M753" i="1" s="1"/>
  <c r="R753" i="1"/>
  <c r="L4925" i="1"/>
  <c r="M4925" i="1" s="1"/>
  <c r="R4925" i="1"/>
  <c r="L2520" i="1"/>
  <c r="M2520" i="1" s="1"/>
  <c r="R2520" i="1"/>
  <c r="L4906" i="1"/>
  <c r="M4906" i="1" s="1"/>
  <c r="R4906" i="1"/>
  <c r="L4464" i="1"/>
  <c r="M4464" i="1" s="1"/>
  <c r="R4464" i="1"/>
  <c r="L6585" i="1"/>
  <c r="M6585" i="1" s="1"/>
  <c r="R6585" i="1"/>
  <c r="L6682" i="1"/>
  <c r="M6682" i="1" s="1"/>
  <c r="R6682" i="1"/>
  <c r="L5344" i="1"/>
  <c r="M5344" i="1" s="1"/>
  <c r="R5344" i="1"/>
  <c r="L4800" i="1"/>
  <c r="M4800" i="1" s="1"/>
  <c r="R4800" i="1"/>
  <c r="L4008" i="1"/>
  <c r="M4008" i="1" s="1"/>
  <c r="R4008" i="1"/>
  <c r="L2570" i="1"/>
  <c r="M2570" i="1" s="1"/>
  <c r="R2570" i="1"/>
  <c r="L4261" i="1"/>
  <c r="M4261" i="1" s="1"/>
  <c r="R4261" i="1"/>
  <c r="L4797" i="1"/>
  <c r="M4797" i="1" s="1"/>
  <c r="R4797" i="1"/>
  <c r="L4739" i="1"/>
  <c r="M4739" i="1" s="1"/>
  <c r="R4739" i="1"/>
  <c r="L9249" i="1"/>
  <c r="M9249" i="1" s="1"/>
  <c r="R9249" i="1"/>
  <c r="L4794" i="1"/>
  <c r="M4794" i="1" s="1"/>
  <c r="R4794" i="1"/>
  <c r="L2052" i="1"/>
  <c r="M2052" i="1" s="1"/>
  <c r="R2052" i="1"/>
  <c r="L2470" i="1"/>
  <c r="M2470" i="1" s="1"/>
  <c r="R2470" i="1"/>
  <c r="L4208" i="1"/>
  <c r="M4208" i="1" s="1"/>
  <c r="R4208" i="1"/>
  <c r="L6310" i="1"/>
  <c r="M6310" i="1" s="1"/>
  <c r="R6310" i="1"/>
  <c r="L5720" i="1"/>
  <c r="M5720" i="1" s="1"/>
  <c r="R5720" i="1"/>
  <c r="L4573" i="1"/>
  <c r="M4573" i="1" s="1"/>
  <c r="R4573" i="1"/>
  <c r="L5360" i="1"/>
  <c r="M5360" i="1" s="1"/>
  <c r="R5360" i="1"/>
  <c r="L7912" i="1"/>
  <c r="M7912" i="1" s="1"/>
  <c r="R7912" i="1"/>
  <c r="L3208" i="1"/>
  <c r="M3208" i="1" s="1"/>
  <c r="R3208" i="1"/>
  <c r="L5590" i="1"/>
  <c r="M5590" i="1" s="1"/>
  <c r="R5590" i="1"/>
  <c r="L4236" i="1"/>
  <c r="M4236" i="1" s="1"/>
  <c r="R4236" i="1"/>
  <c r="L599" i="1"/>
  <c r="M599" i="1" s="1"/>
  <c r="R599" i="1"/>
  <c r="L6550" i="1"/>
  <c r="M6550" i="1" s="1"/>
  <c r="R6550" i="1"/>
  <c r="L6306" i="1"/>
  <c r="M6306" i="1" s="1"/>
  <c r="R6306" i="1"/>
  <c r="L852" i="1"/>
  <c r="M852" i="1" s="1"/>
  <c r="R852" i="1"/>
  <c r="L1723" i="1"/>
  <c r="M1723" i="1" s="1"/>
  <c r="R1723" i="1"/>
  <c r="L3107" i="1"/>
  <c r="M3107" i="1" s="1"/>
  <c r="R3107" i="1"/>
  <c r="L7748" i="1"/>
  <c r="M7748" i="1" s="1"/>
  <c r="R7748" i="1"/>
  <c r="L8195" i="1"/>
  <c r="M8195" i="1" s="1"/>
  <c r="R8195" i="1"/>
  <c r="L8946" i="1"/>
  <c r="M8946" i="1" s="1"/>
  <c r="R8946" i="1"/>
  <c r="L1252" i="1"/>
  <c r="M1252" i="1" s="1"/>
  <c r="R1252" i="1"/>
  <c r="L312" i="1"/>
  <c r="M312" i="1" s="1"/>
  <c r="R312" i="1"/>
  <c r="L1668" i="1"/>
  <c r="M1668" i="1" s="1"/>
  <c r="R1668" i="1"/>
  <c r="L4683" i="1"/>
  <c r="M4683" i="1" s="1"/>
  <c r="R4683" i="1"/>
  <c r="L4232" i="1"/>
  <c r="M4232" i="1" s="1"/>
  <c r="R4232" i="1"/>
  <c r="L7112" i="1"/>
  <c r="M7112" i="1" s="1"/>
  <c r="R7112" i="1"/>
  <c r="L3366" i="1"/>
  <c r="M3366" i="1" s="1"/>
  <c r="R3366" i="1"/>
  <c r="L2461" i="1"/>
  <c r="M2461" i="1" s="1"/>
  <c r="R2461" i="1"/>
  <c r="L1320" i="1"/>
  <c r="M1320" i="1" s="1"/>
  <c r="R1320" i="1"/>
  <c r="L5128" i="1"/>
  <c r="M5128" i="1" s="1"/>
  <c r="R5128" i="1"/>
  <c r="L9375" i="1"/>
  <c r="M9375" i="1" s="1"/>
  <c r="R9375" i="1"/>
  <c r="L3126" i="1"/>
  <c r="M3126" i="1" s="1"/>
  <c r="R3126" i="1"/>
  <c r="L1611" i="1"/>
  <c r="M1611" i="1" s="1"/>
  <c r="R1611" i="1"/>
  <c r="L5432" i="1"/>
  <c r="M5432" i="1" s="1"/>
  <c r="R5432" i="1"/>
  <c r="L2457" i="1"/>
  <c r="M2457" i="1" s="1"/>
  <c r="R2457" i="1"/>
  <c r="L155" i="1"/>
  <c r="M155" i="1" s="1"/>
  <c r="R155" i="1"/>
  <c r="L3796" i="1"/>
  <c r="M3796" i="1" s="1"/>
  <c r="R3796" i="1"/>
  <c r="L7978" i="1"/>
  <c r="M7978" i="1" s="1"/>
  <c r="R7978" i="1"/>
  <c r="L5616" i="1"/>
  <c r="M5616" i="1" s="1"/>
  <c r="R5616" i="1"/>
  <c r="L9827" i="1"/>
  <c r="M9827" i="1" s="1"/>
  <c r="R9827" i="1"/>
  <c r="L6200" i="1"/>
  <c r="M6200" i="1" s="1"/>
  <c r="R6200" i="1"/>
  <c r="L5045" i="1"/>
  <c r="M5045" i="1" s="1"/>
  <c r="R5045" i="1"/>
  <c r="L303" i="1"/>
  <c r="M303" i="1" s="1"/>
  <c r="R303" i="1"/>
  <c r="L7894" i="1"/>
  <c r="M7894" i="1" s="1"/>
  <c r="R7894" i="1"/>
  <c r="L8043" i="1"/>
  <c r="M8043" i="1" s="1"/>
  <c r="R8043" i="1"/>
  <c r="L3595" i="1"/>
  <c r="M3595" i="1" s="1"/>
  <c r="R3595" i="1"/>
  <c r="L9613" i="1"/>
  <c r="M9613" i="1" s="1"/>
  <c r="R9613" i="1"/>
  <c r="L7807" i="1"/>
  <c r="M7807" i="1" s="1"/>
  <c r="R7807" i="1"/>
  <c r="L4325" i="1"/>
  <c r="M4325" i="1" s="1"/>
  <c r="R4325" i="1"/>
  <c r="L412" i="1"/>
  <c r="M412" i="1" s="1"/>
  <c r="R412" i="1"/>
  <c r="L4444" i="1"/>
  <c r="M4444" i="1" s="1"/>
  <c r="R4444" i="1"/>
  <c r="L6441" i="1"/>
  <c r="M6441" i="1" s="1"/>
  <c r="R6441" i="1"/>
  <c r="L3914" i="1"/>
  <c r="M3914" i="1" s="1"/>
  <c r="R3914" i="1"/>
  <c r="L6288" i="1"/>
  <c r="M6288" i="1" s="1"/>
  <c r="R6288" i="1"/>
  <c r="L5873" i="1"/>
  <c r="M5873" i="1" s="1"/>
  <c r="R5873" i="1"/>
  <c r="L9394" i="1"/>
  <c r="M9394" i="1" s="1"/>
  <c r="R9394" i="1"/>
  <c r="L5482" i="1"/>
  <c r="M5482" i="1" s="1"/>
  <c r="R5482" i="1"/>
  <c r="L5231" i="1"/>
  <c r="M5231" i="1" s="1"/>
  <c r="R5231" i="1"/>
  <c r="L8460" i="1"/>
  <c r="M8460" i="1" s="1"/>
  <c r="R8460" i="1"/>
  <c r="L5660" i="1"/>
  <c r="M5660" i="1" s="1"/>
  <c r="R5660" i="1"/>
  <c r="L3558" i="1"/>
  <c r="M3558" i="1" s="1"/>
  <c r="R3558" i="1"/>
  <c r="L9632" i="1"/>
  <c r="M9632" i="1" s="1"/>
  <c r="R9632" i="1"/>
  <c r="L6254" i="1"/>
  <c r="M6254" i="1" s="1"/>
  <c r="R6254" i="1"/>
  <c r="L2501" i="1"/>
  <c r="M2501" i="1" s="1"/>
  <c r="R2501" i="1"/>
  <c r="L4904" i="1"/>
  <c r="M4904" i="1" s="1"/>
  <c r="R4904" i="1"/>
  <c r="L7661" i="1"/>
  <c r="M7661" i="1" s="1"/>
  <c r="R7661" i="1"/>
  <c r="L5867" i="1"/>
  <c r="M5867" i="1" s="1"/>
  <c r="R5867" i="1"/>
  <c r="L6842" i="1"/>
  <c r="M6842" i="1" s="1"/>
  <c r="R6842" i="1"/>
  <c r="L5959" i="1"/>
  <c r="M5959" i="1" s="1"/>
  <c r="R5959" i="1"/>
  <c r="L3352" i="1"/>
  <c r="M3352" i="1" s="1"/>
  <c r="R3352" i="1"/>
  <c r="L3378" i="1"/>
  <c r="M3378" i="1" s="1"/>
  <c r="R3378" i="1"/>
  <c r="L6731" i="1"/>
  <c r="M6731" i="1" s="1"/>
  <c r="R6731" i="1"/>
  <c r="L219" i="1"/>
  <c r="M219" i="1" s="1"/>
  <c r="R219" i="1"/>
  <c r="L2182" i="1"/>
  <c r="M2182" i="1" s="1"/>
  <c r="R2182" i="1"/>
  <c r="L6730" i="1"/>
  <c r="M6730" i="1" s="1"/>
  <c r="R6730" i="1"/>
  <c r="L6191" i="1"/>
  <c r="M6191" i="1" s="1"/>
  <c r="R6191" i="1"/>
  <c r="L8862" i="1"/>
  <c r="M8862" i="1" s="1"/>
  <c r="R8862" i="1"/>
  <c r="L9323" i="1"/>
  <c r="M9323" i="1" s="1"/>
  <c r="R9323" i="1"/>
  <c r="L800" i="1"/>
  <c r="M800" i="1" s="1"/>
  <c r="R800" i="1"/>
  <c r="L676" i="1"/>
  <c r="M676" i="1" s="1"/>
  <c r="R676" i="1"/>
  <c r="L4628" i="1"/>
  <c r="M4628" i="1" s="1"/>
  <c r="R4628" i="1"/>
  <c r="L6704" i="1"/>
  <c r="M6704" i="1" s="1"/>
  <c r="R6704" i="1"/>
  <c r="L7325" i="1"/>
  <c r="M7325" i="1" s="1"/>
  <c r="R7325" i="1"/>
  <c r="L1973" i="1"/>
  <c r="M1973" i="1" s="1"/>
  <c r="R1973" i="1"/>
  <c r="L9358" i="1"/>
  <c r="M9358" i="1" s="1"/>
  <c r="R9358" i="1"/>
  <c r="L6702" i="1"/>
  <c r="M6702" i="1" s="1"/>
  <c r="R6702" i="1"/>
  <c r="L1671" i="1"/>
  <c r="M1671" i="1" s="1"/>
  <c r="R1671" i="1"/>
  <c r="L5711" i="1"/>
  <c r="M5711" i="1" s="1"/>
  <c r="R5711" i="1"/>
  <c r="L7941" i="1"/>
  <c r="M7941" i="1" s="1"/>
  <c r="R7941" i="1"/>
  <c r="L9592" i="1"/>
  <c r="M9592" i="1" s="1"/>
  <c r="R9592" i="1"/>
  <c r="L4786" i="1"/>
  <c r="M4786" i="1" s="1"/>
  <c r="R4786" i="1"/>
  <c r="L3285" i="1"/>
  <c r="M3285" i="1" s="1"/>
  <c r="R3285" i="1"/>
  <c r="L1059" i="1"/>
  <c r="M1059" i="1" s="1"/>
  <c r="R1059" i="1"/>
  <c r="L8553" i="1"/>
  <c r="M8553" i="1" s="1"/>
  <c r="R8553" i="1"/>
  <c r="L150" i="1"/>
  <c r="M150" i="1" s="1"/>
  <c r="R150" i="1"/>
  <c r="L2060" i="1"/>
  <c r="M2060" i="1" s="1"/>
  <c r="R2060" i="1"/>
  <c r="L7271" i="1"/>
  <c r="M7271" i="1" s="1"/>
  <c r="R7271" i="1"/>
  <c r="L2535" i="1"/>
  <c r="M2535" i="1" s="1"/>
  <c r="R2535" i="1"/>
  <c r="L4409" i="1"/>
  <c r="M4409" i="1" s="1"/>
  <c r="R4409" i="1"/>
  <c r="L3249" i="1"/>
  <c r="M3249" i="1" s="1"/>
  <c r="R3249" i="1"/>
  <c r="L1420" i="1"/>
  <c r="M1420" i="1" s="1"/>
  <c r="R1420" i="1"/>
  <c r="L2155" i="1"/>
  <c r="M2155" i="1" s="1"/>
  <c r="R2155" i="1"/>
  <c r="L5606" i="1"/>
  <c r="M5606" i="1" s="1"/>
  <c r="R5606" i="1"/>
  <c r="L9946" i="1"/>
  <c r="M9946" i="1" s="1"/>
  <c r="R9946" i="1"/>
  <c r="L8458" i="1"/>
  <c r="M8458" i="1" s="1"/>
  <c r="R8458" i="1"/>
  <c r="L8648" i="1"/>
  <c r="M8648" i="1" s="1"/>
  <c r="R8648" i="1"/>
  <c r="L5175" i="1"/>
  <c r="M5175" i="1" s="1"/>
  <c r="R5175" i="1"/>
  <c r="L8833" i="1"/>
  <c r="M8833" i="1" s="1"/>
  <c r="R8833" i="1"/>
  <c r="L5936" i="1"/>
  <c r="M5936" i="1" s="1"/>
  <c r="R5936" i="1"/>
  <c r="L1681" i="1"/>
  <c r="M1681" i="1" s="1"/>
  <c r="R1681" i="1"/>
  <c r="L5511" i="1"/>
  <c r="M5511" i="1" s="1"/>
  <c r="R5511" i="1"/>
  <c r="L4111" i="1"/>
  <c r="M4111" i="1" s="1"/>
  <c r="R4111" i="1"/>
  <c r="L4076" i="1"/>
  <c r="M4076" i="1" s="1"/>
  <c r="R4076" i="1"/>
  <c r="L7041" i="1"/>
  <c r="M7041" i="1" s="1"/>
  <c r="R7041" i="1"/>
  <c r="L678" i="1"/>
  <c r="M678" i="1" s="1"/>
  <c r="R678" i="1"/>
  <c r="L2183" i="1"/>
  <c r="M2183" i="1" s="1"/>
  <c r="R2183" i="1"/>
  <c r="L8456" i="1"/>
  <c r="M8456" i="1" s="1"/>
  <c r="R8456" i="1"/>
  <c r="L3720" i="1"/>
  <c r="M3720" i="1" s="1"/>
  <c r="R3720" i="1"/>
  <c r="L7453" i="1"/>
  <c r="M7453" i="1" s="1"/>
  <c r="R7453" i="1"/>
  <c r="L3416" i="1"/>
  <c r="M3416" i="1" s="1"/>
  <c r="R3416" i="1"/>
  <c r="L4392" i="1"/>
  <c r="M4392" i="1" s="1"/>
  <c r="R4392" i="1"/>
  <c r="L405" i="1"/>
  <c r="M405" i="1" s="1"/>
  <c r="R405" i="1"/>
  <c r="L8620" i="1"/>
  <c r="M8620" i="1" s="1"/>
  <c r="R8620" i="1"/>
  <c r="L1002" i="1"/>
  <c r="M1002" i="1" s="1"/>
  <c r="R1002" i="1"/>
  <c r="L6948" i="1"/>
  <c r="M6948" i="1" s="1"/>
  <c r="R6948" i="1"/>
  <c r="L3213" i="1"/>
  <c r="M3213" i="1" s="1"/>
  <c r="R3213" i="1"/>
  <c r="L4073" i="1"/>
  <c r="M4073" i="1" s="1"/>
  <c r="R4073" i="1"/>
  <c r="L4259" i="1"/>
  <c r="M4259" i="1" s="1"/>
  <c r="R4259" i="1"/>
  <c r="L1053" i="1"/>
  <c r="M1053" i="1" s="1"/>
  <c r="R1053" i="1"/>
  <c r="L3684" i="1"/>
  <c r="M3684" i="1" s="1"/>
  <c r="R3684" i="1"/>
  <c r="L9424" i="1"/>
  <c r="M9424" i="1" s="1"/>
  <c r="R9424" i="1"/>
  <c r="L8954" i="1"/>
  <c r="M8954" i="1" s="1"/>
  <c r="R8954" i="1"/>
  <c r="L1472" i="1"/>
  <c r="M1472" i="1" s="1"/>
  <c r="R1472" i="1"/>
  <c r="L5594" i="1"/>
  <c r="M5594" i="1" s="1"/>
  <c r="R5594" i="1"/>
  <c r="L1150" i="1"/>
  <c r="M1150" i="1" s="1"/>
  <c r="R1150" i="1"/>
  <c r="L3376" i="1"/>
  <c r="M3376" i="1" s="1"/>
  <c r="R3376" i="1"/>
  <c r="L5109" i="1"/>
  <c r="M5109" i="1" s="1"/>
  <c r="R5109" i="1"/>
  <c r="L4626" i="1"/>
  <c r="M4626" i="1" s="1"/>
  <c r="R4626" i="1"/>
  <c r="L1521" i="1"/>
  <c r="M1521" i="1" s="1"/>
  <c r="R1521" i="1"/>
  <c r="L3345" i="1"/>
  <c r="M3345" i="1" s="1"/>
  <c r="R3345" i="1"/>
  <c r="L2313" i="1"/>
  <c r="M2313" i="1" s="1"/>
  <c r="R2313" i="1"/>
  <c r="L2359" i="1"/>
  <c r="M2359" i="1" s="1"/>
  <c r="R2359" i="1"/>
  <c r="L7751" i="1"/>
  <c r="M7751" i="1" s="1"/>
  <c r="R7751" i="1"/>
  <c r="L5335" i="1"/>
  <c r="M5335" i="1" s="1"/>
  <c r="R5335" i="1"/>
  <c r="L5278" i="1"/>
  <c r="M5278" i="1" s="1"/>
  <c r="R5278" i="1"/>
  <c r="L3520" i="1"/>
  <c r="M3520" i="1" s="1"/>
  <c r="R3520" i="1"/>
  <c r="L6552" i="1"/>
  <c r="M6552" i="1" s="1"/>
  <c r="R6552" i="1"/>
  <c r="L7834" i="1"/>
  <c r="M7834" i="1" s="1"/>
  <c r="R7834" i="1"/>
  <c r="L4434" i="1"/>
  <c r="M4434" i="1" s="1"/>
  <c r="R4434" i="1"/>
  <c r="L2792" i="1"/>
  <c r="M2792" i="1" s="1"/>
  <c r="R2792" i="1"/>
  <c r="L4432" i="1"/>
  <c r="M4432" i="1" s="1"/>
  <c r="R4432" i="1"/>
  <c r="L5445" i="1"/>
  <c r="M5445" i="1" s="1"/>
  <c r="R5445" i="1"/>
  <c r="L2416" i="1"/>
  <c r="M2416" i="1" s="1"/>
  <c r="R2416" i="1"/>
  <c r="L3752" i="1"/>
  <c r="M3752" i="1" s="1"/>
  <c r="R3752" i="1"/>
  <c r="L826" i="1"/>
  <c r="M826" i="1" s="1"/>
  <c r="R826" i="1"/>
  <c r="L8540" i="1"/>
  <c r="M8540" i="1" s="1"/>
  <c r="R8540" i="1"/>
  <c r="L4848" i="1"/>
  <c r="M4848" i="1" s="1"/>
  <c r="R4848" i="1"/>
  <c r="L8801" i="1"/>
  <c r="M8801" i="1" s="1"/>
  <c r="R8801" i="1"/>
  <c r="L6604" i="1"/>
  <c r="M6604" i="1" s="1"/>
  <c r="R6604" i="1"/>
  <c r="L1753" i="1"/>
  <c r="M1753" i="1" s="1"/>
  <c r="R1753" i="1"/>
  <c r="L1569" i="1"/>
  <c r="M1569" i="1" s="1"/>
  <c r="R1569" i="1"/>
  <c r="L5770" i="1"/>
  <c r="M5770" i="1" s="1"/>
  <c r="R5770" i="1"/>
  <c r="L1464" i="1"/>
  <c r="M1464" i="1" s="1"/>
  <c r="R1464" i="1"/>
  <c r="L9184" i="1"/>
  <c r="M9184" i="1" s="1"/>
  <c r="R9184" i="1"/>
  <c r="L6338" i="1"/>
  <c r="M6338" i="1" s="1"/>
  <c r="R6338" i="1"/>
  <c r="L3866" i="1"/>
  <c r="M3866" i="1" s="1"/>
  <c r="R3866" i="1"/>
  <c r="L2140" i="1"/>
  <c r="M2140" i="1" s="1"/>
  <c r="R2140" i="1"/>
  <c r="L7995" i="1"/>
  <c r="M7995" i="1" s="1"/>
  <c r="R7995" i="1"/>
  <c r="L1022" i="1"/>
  <c r="M1022" i="1" s="1"/>
  <c r="R1022" i="1"/>
  <c r="L7993" i="1"/>
  <c r="M7993" i="1" s="1"/>
  <c r="R7993" i="1"/>
  <c r="L1462" i="1"/>
  <c r="M1462" i="1" s="1"/>
  <c r="R1462" i="1"/>
  <c r="L2224" i="1"/>
  <c r="M2224" i="1" s="1"/>
  <c r="R2224" i="1"/>
  <c r="L7531" i="1"/>
  <c r="M7531" i="1" s="1"/>
  <c r="R7531" i="1"/>
  <c r="L1254" i="1"/>
  <c r="M1254" i="1" s="1"/>
  <c r="R1254" i="1"/>
  <c r="L1642" i="1"/>
  <c r="M1642" i="1" s="1"/>
  <c r="R1642" i="1"/>
  <c r="L8213" i="1"/>
  <c r="M8213" i="1" s="1"/>
  <c r="R8213" i="1"/>
  <c r="L9934" i="1"/>
  <c r="M9934" i="1" s="1"/>
  <c r="R9934" i="1"/>
  <c r="L3309" i="1"/>
  <c r="M3309" i="1" s="1"/>
  <c r="R3309" i="1"/>
  <c r="L2381" i="1"/>
  <c r="M2381" i="1" s="1"/>
  <c r="R2381" i="1"/>
  <c r="L8522" i="1"/>
  <c r="M8522" i="1" s="1"/>
  <c r="R8522" i="1"/>
  <c r="L638" i="1"/>
  <c r="M638" i="1" s="1"/>
  <c r="R638" i="1"/>
  <c r="L8578" i="1"/>
  <c r="M8578" i="1" s="1"/>
  <c r="R8578" i="1"/>
  <c r="L3061" i="1"/>
  <c r="M3061" i="1" s="1"/>
  <c r="R3061" i="1"/>
  <c r="L5899" i="1"/>
  <c r="M5899" i="1" s="1"/>
  <c r="R5899" i="1"/>
  <c r="L9474" i="1"/>
  <c r="M9474" i="1" s="1"/>
  <c r="R9474" i="1"/>
  <c r="L919" i="1"/>
  <c r="M919" i="1" s="1"/>
  <c r="R919" i="1"/>
  <c r="L4044" i="1"/>
  <c r="M4044" i="1" s="1"/>
  <c r="R4044" i="1"/>
  <c r="L5373" i="1"/>
  <c r="M5373" i="1" s="1"/>
  <c r="R5373" i="1"/>
  <c r="L2061" i="1"/>
  <c r="M2061" i="1" s="1"/>
  <c r="R2061" i="1"/>
  <c r="L5542" i="1"/>
  <c r="M5542" i="1" s="1"/>
  <c r="R5542" i="1"/>
  <c r="L1396" i="1"/>
  <c r="M1396" i="1" s="1"/>
  <c r="R1396" i="1"/>
  <c r="L8181" i="1"/>
  <c r="M8181" i="1" s="1"/>
  <c r="R8181" i="1"/>
  <c r="L527" i="1"/>
  <c r="M527" i="1" s="1"/>
  <c r="R527" i="1"/>
  <c r="L7484" i="1"/>
  <c r="M7484" i="1" s="1"/>
  <c r="R7484" i="1"/>
  <c r="L3624" i="1"/>
  <c r="M3624" i="1" s="1"/>
  <c r="R3624" i="1"/>
  <c r="L8867" i="1"/>
  <c r="M8867" i="1" s="1"/>
  <c r="R8867" i="1"/>
  <c r="L90" i="1"/>
  <c r="M90" i="1" s="1"/>
  <c r="R90" i="1"/>
  <c r="L4982" i="1"/>
  <c r="M4982" i="1" s="1"/>
  <c r="R4982" i="1"/>
  <c r="L5086" i="1"/>
  <c r="M5086" i="1" s="1"/>
  <c r="R5086" i="1"/>
  <c r="L8810" i="1"/>
  <c r="M8810" i="1" s="1"/>
  <c r="R8810" i="1"/>
  <c r="L5372" i="1"/>
  <c r="M5372" i="1" s="1"/>
  <c r="R5372" i="1"/>
  <c r="L1377" i="1"/>
  <c r="M1377" i="1" s="1"/>
  <c r="R1377" i="1"/>
  <c r="L6438" i="1"/>
  <c r="M6438" i="1" s="1"/>
  <c r="R6438" i="1"/>
  <c r="L9074" i="1"/>
  <c r="M9074" i="1" s="1"/>
  <c r="R9074" i="1"/>
  <c r="L4349" i="1"/>
  <c r="M4349" i="1" s="1"/>
  <c r="R4349" i="1"/>
  <c r="L9252" i="1"/>
  <c r="M9252" i="1" s="1"/>
  <c r="R9252" i="1"/>
  <c r="L2502" i="1"/>
  <c r="M2502" i="1" s="1"/>
  <c r="R2502" i="1"/>
  <c r="L4744" i="1"/>
  <c r="M4744" i="1" s="1"/>
  <c r="R4744" i="1"/>
  <c r="L6902" i="1"/>
  <c r="M6902" i="1" s="1"/>
  <c r="R6902" i="1"/>
  <c r="L2029" i="1"/>
  <c r="M2029" i="1" s="1"/>
  <c r="R2029" i="1"/>
  <c r="L2642" i="1"/>
  <c r="M2642" i="1" s="1"/>
  <c r="R2642" i="1"/>
  <c r="L9976" i="1"/>
  <c r="M9976" i="1" s="1"/>
  <c r="R9976" i="1"/>
  <c r="L9735" i="1"/>
  <c r="M9735" i="1" s="1"/>
  <c r="R9735" i="1"/>
  <c r="L5453" i="1"/>
  <c r="M5453" i="1" s="1"/>
  <c r="R5453" i="1"/>
  <c r="L7439" i="1"/>
  <c r="M7439" i="1" s="1"/>
  <c r="R7439" i="1"/>
  <c r="L9392" i="1"/>
  <c r="M9392" i="1" s="1"/>
  <c r="R9392" i="1"/>
  <c r="L748" i="1"/>
  <c r="M748" i="1" s="1"/>
  <c r="R748" i="1"/>
  <c r="L2058" i="1"/>
  <c r="M2058" i="1" s="1"/>
  <c r="R2058" i="1"/>
  <c r="L2620" i="1"/>
  <c r="M2620" i="1" s="1"/>
  <c r="R2620" i="1"/>
  <c r="L9734" i="1"/>
  <c r="M9734" i="1" s="1"/>
  <c r="R9734" i="1"/>
  <c r="L3762" i="1"/>
  <c r="M3762" i="1" s="1"/>
  <c r="R3762" i="1"/>
  <c r="L3088" i="1"/>
  <c r="M3088" i="1" s="1"/>
  <c r="R3088" i="1"/>
  <c r="L6128" i="1"/>
  <c r="M6128" i="1" s="1"/>
  <c r="R6128" i="1"/>
  <c r="L1604" i="1"/>
  <c r="M1604" i="1" s="1"/>
  <c r="R1604" i="1"/>
  <c r="L4522" i="1"/>
  <c r="M4522" i="1" s="1"/>
  <c r="R4522" i="1"/>
  <c r="L636" i="1"/>
  <c r="M636" i="1" s="1"/>
  <c r="R636" i="1"/>
  <c r="L9391" i="1"/>
  <c r="M9391" i="1" s="1"/>
  <c r="R9391" i="1"/>
  <c r="L4298" i="1"/>
  <c r="M4298" i="1" s="1"/>
  <c r="R4298" i="1"/>
  <c r="L6876" i="1"/>
  <c r="M6876" i="1" s="1"/>
  <c r="R6876" i="1"/>
  <c r="L1356" i="1"/>
  <c r="M1356" i="1" s="1"/>
  <c r="R1356" i="1"/>
  <c r="L7757" i="1"/>
  <c r="M7757" i="1" s="1"/>
  <c r="R7757" i="1"/>
  <c r="L730" i="1"/>
  <c r="M730" i="1" s="1"/>
  <c r="R730" i="1"/>
  <c r="L4463" i="1"/>
  <c r="M4463" i="1" s="1"/>
  <c r="R4463" i="1"/>
  <c r="L9363" i="1"/>
  <c r="M9363" i="1" s="1"/>
  <c r="R9363" i="1"/>
  <c r="L7539" i="1"/>
  <c r="M7539" i="1" s="1"/>
  <c r="R7539" i="1"/>
  <c r="L4396" i="1"/>
  <c r="M4396" i="1" s="1"/>
  <c r="R4396" i="1"/>
  <c r="L7636" i="1"/>
  <c r="M7636" i="1" s="1"/>
  <c r="R7636" i="1"/>
  <c r="L4879" i="1"/>
  <c r="M4879" i="1" s="1"/>
  <c r="R4879" i="1"/>
  <c r="L6412" i="1"/>
  <c r="M6412" i="1" s="1"/>
  <c r="R6412" i="1"/>
  <c r="L9165" i="1"/>
  <c r="M9165" i="1" s="1"/>
  <c r="R9165" i="1"/>
  <c r="L8436" i="1"/>
  <c r="M8436" i="1" s="1"/>
  <c r="R8436" i="1"/>
  <c r="L1624" i="1"/>
  <c r="M1624" i="1" s="1"/>
  <c r="R1624" i="1"/>
  <c r="L8671" i="1"/>
  <c r="M8671" i="1" s="1"/>
  <c r="R8671" i="1"/>
  <c r="L3444" i="1"/>
  <c r="M3444" i="1" s="1"/>
  <c r="R3444" i="1"/>
  <c r="L9973" i="1"/>
  <c r="M9973" i="1" s="1"/>
  <c r="R9973" i="1"/>
  <c r="L2282" i="1"/>
  <c r="M2282" i="1" s="1"/>
  <c r="R2282" i="1"/>
  <c r="L703" i="1"/>
  <c r="M703" i="1" s="1"/>
  <c r="R703" i="1"/>
  <c r="L3116" i="1"/>
  <c r="M3116" i="1" s="1"/>
  <c r="R3116" i="1"/>
  <c r="L3246" i="1"/>
  <c r="M3246" i="1" s="1"/>
  <c r="R3246" i="1"/>
  <c r="L3622" i="1"/>
  <c r="M3622" i="1" s="1"/>
  <c r="R3622" i="1"/>
  <c r="L5836" i="1"/>
  <c r="M5836" i="1" s="1"/>
  <c r="R5836" i="1"/>
  <c r="L2696" i="1"/>
  <c r="M2696" i="1" s="1"/>
  <c r="R2696" i="1"/>
  <c r="L2820" i="1"/>
  <c r="M2820" i="1" s="1"/>
  <c r="R2820" i="1"/>
  <c r="L4173" i="1"/>
  <c r="M4173" i="1" s="1"/>
  <c r="R4173" i="1"/>
  <c r="L8669" i="1"/>
  <c r="M8669" i="1" s="1"/>
  <c r="R8669" i="1"/>
  <c r="L9303" i="1"/>
  <c r="M9303" i="1" s="1"/>
  <c r="R9303" i="1"/>
  <c r="L1006" i="1"/>
  <c r="M1006" i="1" s="1"/>
  <c r="R1006" i="1"/>
  <c r="L6464" i="1"/>
  <c r="M6464" i="1" s="1"/>
  <c r="R6464" i="1"/>
  <c r="L8249" i="1"/>
  <c r="M8249" i="1" s="1"/>
  <c r="R8249" i="1"/>
  <c r="L1799" i="1"/>
  <c r="M1799" i="1" s="1"/>
  <c r="R1799" i="1"/>
  <c r="L702" i="1"/>
  <c r="M702" i="1" s="1"/>
  <c r="R702" i="1"/>
  <c r="L5897" i="1"/>
  <c r="M5897" i="1" s="1"/>
  <c r="R5897" i="1"/>
  <c r="L8180" i="1"/>
  <c r="M8180" i="1" s="1"/>
  <c r="R8180" i="1"/>
  <c r="L7862" i="1"/>
  <c r="M7862" i="1" s="1"/>
  <c r="R7862" i="1"/>
  <c r="L1079" i="1"/>
  <c r="M1079" i="1" s="1"/>
  <c r="R1079" i="1"/>
  <c r="L9389" i="1"/>
  <c r="M9389" i="1" s="1"/>
  <c r="R9389" i="1"/>
  <c r="L3992" i="1"/>
  <c r="M3992" i="1" s="1"/>
  <c r="R3992" i="1"/>
  <c r="L6463" i="1"/>
  <c r="M6463" i="1" s="1"/>
  <c r="R6463" i="1"/>
  <c r="L8987" i="1"/>
  <c r="M8987" i="1" s="1"/>
  <c r="R8987" i="1"/>
  <c r="L3991" i="1"/>
  <c r="M3991" i="1" s="1"/>
  <c r="R3991" i="1"/>
  <c r="L9603" i="1"/>
  <c r="M9603" i="1" s="1"/>
  <c r="R9603" i="1"/>
  <c r="L5659" i="1"/>
  <c r="M5659" i="1" s="1"/>
  <c r="R5659" i="1"/>
  <c r="L4693" i="1"/>
  <c r="M4693" i="1" s="1"/>
  <c r="R4693" i="1"/>
  <c r="L4949" i="1"/>
  <c r="M4949" i="1" s="1"/>
  <c r="R4949" i="1"/>
  <c r="L5603" i="1"/>
  <c r="M5603" i="1" s="1"/>
  <c r="R5603" i="1"/>
  <c r="L8908" i="1"/>
  <c r="M8908" i="1" s="1"/>
  <c r="R8908" i="1"/>
  <c r="L8739" i="1"/>
  <c r="M8739" i="1" s="1"/>
  <c r="R8739" i="1"/>
  <c r="L5509" i="1"/>
  <c r="M5509" i="1" s="1"/>
  <c r="R5509" i="1"/>
  <c r="L8319" i="1"/>
  <c r="M8319" i="1" s="1"/>
  <c r="R8319" i="1"/>
  <c r="L2497" i="1"/>
  <c r="M2497" i="1" s="1"/>
  <c r="R2497" i="1"/>
  <c r="L1835" i="1"/>
  <c r="M1835" i="1" s="1"/>
  <c r="R1835" i="1"/>
  <c r="L4877" i="1"/>
  <c r="M4877" i="1" s="1"/>
  <c r="R4877" i="1"/>
  <c r="L7360" i="1"/>
  <c r="M7360" i="1" s="1"/>
  <c r="R7360" i="1"/>
  <c r="L3938" i="1"/>
  <c r="M3938" i="1" s="1"/>
  <c r="R3938" i="1"/>
  <c r="L5449" i="1"/>
  <c r="M5449" i="1" s="1"/>
  <c r="R5449" i="1"/>
  <c r="L1933" i="1"/>
  <c r="M1933" i="1" s="1"/>
  <c r="R1933" i="1"/>
  <c r="L7170" i="1"/>
  <c r="M7170" i="1" s="1"/>
  <c r="R7170" i="1"/>
  <c r="L4665" i="1"/>
  <c r="M4665" i="1" s="1"/>
  <c r="R4665" i="1"/>
  <c r="L8574" i="1"/>
  <c r="M8574" i="1" s="1"/>
  <c r="R8574" i="1"/>
  <c r="L7094" i="1"/>
  <c r="M7094" i="1" s="1"/>
  <c r="R7094" i="1"/>
  <c r="L87" i="1"/>
  <c r="M87" i="1" s="1"/>
  <c r="R87" i="1"/>
  <c r="L7755" i="1"/>
  <c r="M7755" i="1" s="1"/>
  <c r="R7755" i="1"/>
  <c r="L5200" i="1"/>
  <c r="M5200" i="1" s="1"/>
  <c r="R5200" i="1"/>
  <c r="L8096" i="1"/>
  <c r="M8096" i="1" s="1"/>
  <c r="R8096" i="1"/>
  <c r="L1867" i="1"/>
  <c r="M1867" i="1" s="1"/>
  <c r="R1867" i="1"/>
  <c r="L8407" i="1"/>
  <c r="M8407" i="1" s="1"/>
  <c r="R8407" i="1"/>
  <c r="L6461" i="1"/>
  <c r="M6461" i="1" s="1"/>
  <c r="R6461" i="1"/>
  <c r="L6192" i="1"/>
  <c r="M6192" i="1" s="1"/>
  <c r="R6192" i="1"/>
  <c r="L855" i="1"/>
  <c r="M855" i="1" s="1"/>
  <c r="R855" i="1"/>
  <c r="L4319" i="1"/>
  <c r="M4319" i="1" s="1"/>
  <c r="R4319" i="1"/>
  <c r="L5834" i="1"/>
  <c r="M5834" i="1" s="1"/>
  <c r="R5834" i="1"/>
  <c r="L1954" i="1"/>
  <c r="M1954" i="1" s="1"/>
  <c r="R1954" i="1"/>
  <c r="L4391" i="1"/>
  <c r="M4391" i="1" s="1"/>
  <c r="R4391" i="1"/>
  <c r="L5687" i="1"/>
  <c r="M5687" i="1" s="1"/>
  <c r="R5687" i="1"/>
  <c r="L4629" i="1"/>
  <c r="M4629" i="1" s="1"/>
  <c r="R4629" i="1"/>
  <c r="L8454" i="1"/>
  <c r="M8454" i="1" s="1"/>
  <c r="R8454" i="1"/>
  <c r="L4074" i="1"/>
  <c r="M4074" i="1" s="1"/>
  <c r="R4074" i="1"/>
  <c r="L3442" i="1"/>
  <c r="M3442" i="1" s="1"/>
  <c r="R3442" i="1"/>
  <c r="L5658" i="1"/>
  <c r="M5658" i="1" s="1"/>
  <c r="R5658" i="1"/>
  <c r="L8315" i="1"/>
  <c r="M8315" i="1" s="1"/>
  <c r="R8315" i="1"/>
  <c r="L1003" i="1"/>
  <c r="M1003" i="1" s="1"/>
  <c r="R1003" i="1"/>
  <c r="L5062" i="1"/>
  <c r="M5062" i="1" s="1"/>
  <c r="R5062" i="1"/>
  <c r="L4518" i="1"/>
  <c r="M4518" i="1" s="1"/>
  <c r="R4518" i="1"/>
  <c r="L2494" i="1"/>
  <c r="M2494" i="1" s="1"/>
  <c r="R2494" i="1"/>
  <c r="L802" i="1"/>
  <c r="M802" i="1" s="1"/>
  <c r="R802" i="1"/>
  <c r="L3718" i="1"/>
  <c r="M3718" i="1" s="1"/>
  <c r="R3718" i="1"/>
  <c r="L9036" i="1"/>
  <c r="M9036" i="1" s="1"/>
  <c r="R9036" i="1"/>
  <c r="L6014" i="1"/>
  <c r="M6014" i="1" s="1"/>
  <c r="R6014" i="1"/>
  <c r="L3349" i="1"/>
  <c r="M3349" i="1" s="1"/>
  <c r="R3349" i="1"/>
  <c r="L85" i="1"/>
  <c r="M85" i="1" s="1"/>
  <c r="R85" i="1"/>
  <c r="L8453" i="1"/>
  <c r="M8453" i="1" s="1"/>
  <c r="R8453" i="1"/>
  <c r="L2110" i="1"/>
  <c r="M2110" i="1" s="1"/>
  <c r="R2110" i="1"/>
  <c r="L3377" i="1"/>
  <c r="M3377" i="1" s="1"/>
  <c r="R3377" i="1"/>
  <c r="L7838" i="1"/>
  <c r="M7838" i="1" s="1"/>
  <c r="R7838" i="1"/>
  <c r="L4109" i="1"/>
  <c r="M4109" i="1" s="1"/>
  <c r="R4109" i="1"/>
  <c r="L1893" i="1"/>
  <c r="M1893" i="1" s="1"/>
  <c r="R1893" i="1"/>
  <c r="L2565" i="1"/>
  <c r="M2565" i="1" s="1"/>
  <c r="R2565" i="1"/>
  <c r="L3137" i="1"/>
  <c r="M3137" i="1" s="1"/>
  <c r="R3137" i="1"/>
  <c r="L2659" i="1"/>
  <c r="M2659" i="1" s="1"/>
  <c r="R2659" i="1"/>
  <c r="L1353" i="1"/>
  <c r="M1353" i="1" s="1"/>
  <c r="R1353" i="1"/>
  <c r="L4497" i="1"/>
  <c r="M4497" i="1" s="1"/>
  <c r="R4497" i="1"/>
  <c r="L2361" i="1"/>
  <c r="M2361" i="1" s="1"/>
  <c r="R2361" i="1"/>
  <c r="L4108" i="1"/>
  <c r="M4108" i="1" s="1"/>
  <c r="R4108" i="1"/>
  <c r="L7801" i="1"/>
  <c r="M7801" i="1" s="1"/>
  <c r="R7801" i="1"/>
  <c r="L3685" i="1"/>
  <c r="M3685" i="1" s="1"/>
  <c r="R3685" i="1"/>
  <c r="L7092" i="1"/>
  <c r="M7092" i="1" s="1"/>
  <c r="R7092" i="1"/>
  <c r="L3055" i="1"/>
  <c r="M3055" i="1" s="1"/>
  <c r="R3055" i="1"/>
  <c r="L6661" i="1"/>
  <c r="M6661" i="1" s="1"/>
  <c r="R6661" i="1"/>
  <c r="L5224" i="1"/>
  <c r="M5224" i="1" s="1"/>
  <c r="R5224" i="1"/>
  <c r="L8122" i="1"/>
  <c r="M8122" i="1" s="1"/>
  <c r="R8122" i="1"/>
  <c r="L584" i="1"/>
  <c r="M584" i="1" s="1"/>
  <c r="R584" i="1"/>
  <c r="L6606" i="1"/>
  <c r="M6606" i="1" s="1"/>
  <c r="R6606" i="1"/>
  <c r="L6870" i="1"/>
  <c r="M6870" i="1" s="1"/>
  <c r="R6870" i="1"/>
  <c r="L9787" i="1"/>
  <c r="M9787" i="1" s="1"/>
  <c r="R9787" i="1"/>
  <c r="L6147" i="1"/>
  <c r="M6147" i="1" s="1"/>
  <c r="R6147" i="1"/>
  <c r="L5416" i="1"/>
  <c r="M5416" i="1" s="1"/>
  <c r="R5416" i="1"/>
  <c r="L6433" i="1"/>
  <c r="M6433" i="1" s="1"/>
  <c r="R6433" i="1"/>
  <c r="L5597" i="1"/>
  <c r="M5597" i="1" s="1"/>
  <c r="R5597" i="1"/>
  <c r="L5111" i="1"/>
  <c r="M5111" i="1" s="1"/>
  <c r="R5111" i="1"/>
  <c r="L4793" i="1"/>
  <c r="M4793" i="1" s="1"/>
  <c r="R4793" i="1"/>
  <c r="L7835" i="1"/>
  <c r="M7835" i="1" s="1"/>
  <c r="R7835" i="1"/>
  <c r="L4662" i="1"/>
  <c r="M4662" i="1" s="1"/>
  <c r="R4662" i="1"/>
  <c r="L3965" i="1"/>
  <c r="M3965" i="1" s="1"/>
  <c r="R3965" i="1"/>
  <c r="L4977" i="1"/>
  <c r="M4977" i="1" s="1"/>
  <c r="R4977" i="1"/>
  <c r="L402" i="1"/>
  <c r="M402" i="1" s="1"/>
  <c r="R402" i="1"/>
  <c r="L2773" i="1"/>
  <c r="M2773" i="1" s="1"/>
  <c r="R2773" i="1"/>
  <c r="L8599" i="1"/>
  <c r="M8599" i="1" s="1"/>
  <c r="R8599" i="1"/>
  <c r="L4258" i="1"/>
  <c r="M4258" i="1" s="1"/>
  <c r="R4258" i="1"/>
  <c r="L9384" i="1"/>
  <c r="M9384" i="1" s="1"/>
  <c r="R9384" i="1"/>
  <c r="L30" i="1"/>
  <c r="M30" i="1" s="1"/>
  <c r="R30" i="1"/>
  <c r="L7535" i="1"/>
  <c r="M7535" i="1" s="1"/>
  <c r="R7535" i="1"/>
  <c r="L5656" i="1"/>
  <c r="M5656" i="1" s="1"/>
  <c r="R5656" i="1"/>
  <c r="L7167" i="1"/>
  <c r="M7167" i="1" s="1"/>
  <c r="R7167" i="1"/>
  <c r="L6750" i="1"/>
  <c r="M6750" i="1" s="1"/>
  <c r="R6750" i="1"/>
  <c r="L5633" i="1"/>
  <c r="M5633" i="1" s="1"/>
  <c r="R5633" i="1"/>
  <c r="L5632" i="1"/>
  <c r="M5632" i="1" s="1"/>
  <c r="R5632" i="1"/>
  <c r="L8275" i="1"/>
  <c r="M8275" i="1" s="1"/>
  <c r="R8275" i="1"/>
  <c r="L8953" i="1"/>
  <c r="M8953" i="1" s="1"/>
  <c r="R8953" i="1"/>
  <c r="L4389" i="1"/>
  <c r="M4389" i="1" s="1"/>
  <c r="R4389" i="1"/>
  <c r="L8646" i="1"/>
  <c r="M8646" i="1" s="1"/>
  <c r="R8646" i="1"/>
  <c r="L2771" i="1"/>
  <c r="M2771" i="1" s="1"/>
  <c r="R2771" i="1"/>
  <c r="L582" i="1"/>
  <c r="M582" i="1" s="1"/>
  <c r="R582" i="1"/>
  <c r="L911" i="1"/>
  <c r="M911" i="1" s="1"/>
  <c r="R911" i="1"/>
  <c r="L3582" i="1"/>
  <c r="M3582" i="1" s="1"/>
  <c r="R3582" i="1"/>
  <c r="L3412" i="1"/>
  <c r="M3412" i="1" s="1"/>
  <c r="R3412" i="1"/>
  <c r="L6121" i="1"/>
  <c r="M6121" i="1" s="1"/>
  <c r="R6121" i="1"/>
  <c r="L1390" i="1"/>
  <c r="M1390" i="1" s="1"/>
  <c r="R1390" i="1"/>
  <c r="L4851" i="1"/>
  <c r="M4851" i="1" s="1"/>
  <c r="R4851" i="1"/>
  <c r="L9651" i="1"/>
  <c r="M9651" i="1" s="1"/>
  <c r="R9651" i="1"/>
  <c r="L8645" i="1"/>
  <c r="M8645" i="1" s="1"/>
  <c r="R8645" i="1"/>
  <c r="L5337" i="1"/>
  <c r="M5337" i="1" s="1"/>
  <c r="R5337" i="1"/>
  <c r="L1233" i="1"/>
  <c r="M1233" i="1" s="1"/>
  <c r="R1233" i="1"/>
  <c r="L2025" i="1"/>
  <c r="M2025" i="1" s="1"/>
  <c r="R2025" i="1"/>
  <c r="L6251" i="1"/>
  <c r="M6251" i="1" s="1"/>
  <c r="R6251" i="1"/>
  <c r="L3963" i="1"/>
  <c r="M3963" i="1" s="1"/>
  <c r="R3963" i="1"/>
  <c r="L5773" i="1"/>
  <c r="M5773" i="1" s="1"/>
  <c r="R5773" i="1"/>
  <c r="L8952" i="1"/>
  <c r="M8952" i="1" s="1"/>
  <c r="R8952" i="1"/>
  <c r="L9786" i="1"/>
  <c r="M9786" i="1" s="1"/>
  <c r="R9786" i="1"/>
  <c r="L1280" i="1"/>
  <c r="M1280" i="1" s="1"/>
  <c r="R1280" i="1"/>
  <c r="L4574" i="1"/>
  <c r="M4574" i="1" s="1"/>
  <c r="R4574" i="1"/>
  <c r="L216" i="1"/>
  <c r="M216" i="1" s="1"/>
  <c r="R216" i="1"/>
  <c r="L4875" i="1"/>
  <c r="M4875" i="1" s="1"/>
  <c r="R4875" i="1"/>
  <c r="L580" i="1"/>
  <c r="M580" i="1" s="1"/>
  <c r="R580" i="1"/>
  <c r="L943" i="1"/>
  <c r="M943" i="1" s="1"/>
  <c r="R943" i="1"/>
  <c r="L8860" i="1"/>
  <c r="M8860" i="1" s="1"/>
  <c r="R8860" i="1"/>
  <c r="L8507" i="1"/>
  <c r="M8507" i="1" s="1"/>
  <c r="R8507" i="1"/>
  <c r="L4037" i="1"/>
  <c r="M4037" i="1" s="1"/>
  <c r="R4037" i="1"/>
  <c r="L8119" i="1"/>
  <c r="M8119" i="1" s="1"/>
  <c r="R8119" i="1"/>
  <c r="L3290" i="1"/>
  <c r="M3290" i="1" s="1"/>
  <c r="R3290" i="1"/>
  <c r="L3502" i="1"/>
  <c r="M3502" i="1" s="1"/>
  <c r="R3502" i="1"/>
  <c r="L4733" i="1"/>
  <c r="M4733" i="1" s="1"/>
  <c r="R4733" i="1"/>
  <c r="L4204" i="1"/>
  <c r="M4204" i="1" s="1"/>
  <c r="R4204" i="1"/>
  <c r="L5336" i="1"/>
  <c r="M5336" i="1" s="1"/>
  <c r="R5336" i="1"/>
  <c r="L7227" i="1"/>
  <c r="M7227" i="1" s="1"/>
  <c r="R7227" i="1"/>
  <c r="L6340" i="1"/>
  <c r="M6340" i="1" s="1"/>
  <c r="R6340" i="1"/>
  <c r="L9189" i="1"/>
  <c r="M9189" i="1" s="1"/>
  <c r="R9189" i="1"/>
  <c r="L1026" i="1"/>
  <c r="M1026" i="1" s="1"/>
  <c r="R1026" i="1"/>
  <c r="L2418" i="1"/>
  <c r="M2418" i="1" s="1"/>
  <c r="R2418" i="1"/>
  <c r="L8859" i="1"/>
  <c r="M8859" i="1" s="1"/>
  <c r="R8859" i="1"/>
  <c r="L2336" i="1"/>
  <c r="M2336" i="1" s="1"/>
  <c r="R2336" i="1"/>
  <c r="L6362" i="1"/>
  <c r="M6362" i="1" s="1"/>
  <c r="R6362" i="1"/>
  <c r="L9419" i="1"/>
  <c r="M9419" i="1" s="1"/>
  <c r="R9419" i="1"/>
  <c r="L8662" i="1"/>
  <c r="M8662" i="1" s="1"/>
  <c r="R8662" i="1"/>
  <c r="L5630" i="1"/>
  <c r="M5630" i="1" s="1"/>
  <c r="R5630" i="1"/>
  <c r="L6553" i="1"/>
  <c r="M6553" i="1" s="1"/>
  <c r="R6553" i="1"/>
  <c r="L2562" i="1"/>
  <c r="M2562" i="1" s="1"/>
  <c r="R2562" i="1"/>
  <c r="L3500" i="1"/>
  <c r="M3500" i="1" s="1"/>
  <c r="R3500" i="1"/>
  <c r="L8429" i="1"/>
  <c r="M8429" i="1" s="1"/>
  <c r="R8429" i="1"/>
  <c r="L3681" i="1"/>
  <c r="M3681" i="1" s="1"/>
  <c r="R3681" i="1"/>
  <c r="L6308" i="1"/>
  <c r="M6308" i="1" s="1"/>
  <c r="R6308" i="1"/>
  <c r="L7090" i="1"/>
  <c r="M7090" i="1" s="1"/>
  <c r="R7090" i="1"/>
  <c r="L3845" i="1"/>
  <c r="M3845" i="1" s="1"/>
  <c r="R3845" i="1"/>
  <c r="L8061" i="1"/>
  <c r="M8061" i="1" s="1"/>
  <c r="R8061" i="1"/>
  <c r="L145" i="1"/>
  <c r="M145" i="1" s="1"/>
  <c r="R145" i="1"/>
  <c r="L8950" i="1"/>
  <c r="M8950" i="1" s="1"/>
  <c r="R8950" i="1"/>
  <c r="L6944" i="1"/>
  <c r="M6944" i="1" s="1"/>
  <c r="R6944" i="1"/>
  <c r="L6277" i="1"/>
  <c r="M6277" i="1" s="1"/>
  <c r="R6277" i="1"/>
  <c r="L2232" i="1"/>
  <c r="M2232" i="1" s="1"/>
  <c r="R2232" i="1"/>
  <c r="L8303" i="1"/>
  <c r="M8303" i="1" s="1"/>
  <c r="R8303" i="1"/>
  <c r="L2390" i="1"/>
  <c r="M2390" i="1" s="1"/>
  <c r="R2390" i="1"/>
  <c r="L5277" i="1"/>
  <c r="M5277" i="1" s="1"/>
  <c r="R5277" i="1"/>
  <c r="L3611" i="1"/>
  <c r="M3611" i="1" s="1"/>
  <c r="R3611" i="1"/>
  <c r="L9861" i="1"/>
  <c r="M9861" i="1" s="1"/>
  <c r="R9861" i="1"/>
  <c r="L7503" i="1"/>
  <c r="M7503" i="1" s="1"/>
  <c r="R7503" i="1"/>
  <c r="L3812" i="1"/>
  <c r="M3812" i="1" s="1"/>
  <c r="R3812" i="1"/>
  <c r="L3083" i="1"/>
  <c r="M3083" i="1" s="1"/>
  <c r="R3083" i="1"/>
  <c r="L7383" i="1"/>
  <c r="M7383" i="1" s="1"/>
  <c r="R7383" i="1"/>
  <c r="L1759" i="1"/>
  <c r="M1759" i="1" s="1"/>
  <c r="R1759" i="1"/>
  <c r="L8857" i="1"/>
  <c r="M8857" i="1" s="1"/>
  <c r="R8857" i="1"/>
  <c r="L5718" i="1"/>
  <c r="M5718" i="1" s="1"/>
  <c r="R5718" i="1"/>
  <c r="L315" i="1"/>
  <c r="M315" i="1" s="1"/>
  <c r="R315" i="1"/>
  <c r="L3410" i="1"/>
  <c r="M3410" i="1" s="1"/>
  <c r="R3410" i="1"/>
  <c r="L827" i="1"/>
  <c r="M827" i="1" s="1"/>
  <c r="R827" i="1"/>
  <c r="L9761" i="1"/>
  <c r="M9761" i="1" s="1"/>
  <c r="R9761" i="1"/>
  <c r="L796" i="1"/>
  <c r="M796" i="1" s="1"/>
  <c r="R796" i="1"/>
  <c r="L1541" i="1"/>
  <c r="M1541" i="1" s="1"/>
  <c r="R1541" i="1"/>
  <c r="L9968" i="1"/>
  <c r="M9968" i="1" s="1"/>
  <c r="R9968" i="1"/>
  <c r="L2636" i="1"/>
  <c r="M2636" i="1" s="1"/>
  <c r="R2636" i="1"/>
  <c r="L4163" i="1"/>
  <c r="M4163" i="1" s="1"/>
  <c r="R4163" i="1"/>
  <c r="L2948" i="1"/>
  <c r="M2948" i="1" s="1"/>
  <c r="R2948" i="1"/>
  <c r="L5256" i="1"/>
  <c r="M5256" i="1" s="1"/>
  <c r="R5256" i="1"/>
  <c r="L8451" i="1"/>
  <c r="M8451" i="1" s="1"/>
  <c r="R8451" i="1"/>
  <c r="L5217" i="1"/>
  <c r="M5217" i="1" s="1"/>
  <c r="R5217" i="1"/>
  <c r="L8735" i="1"/>
  <c r="M8735" i="1" s="1"/>
  <c r="R8735" i="1"/>
  <c r="L3081" i="1"/>
  <c r="M3081" i="1" s="1"/>
  <c r="R3081" i="1"/>
  <c r="L516" i="1"/>
  <c r="M516" i="1" s="1"/>
  <c r="R516" i="1"/>
  <c r="L6979" i="1"/>
  <c r="M6979" i="1" s="1"/>
  <c r="R6979" i="1"/>
  <c r="L2257" i="1"/>
  <c r="M2257" i="1" s="1"/>
  <c r="R2257" i="1"/>
  <c r="L1925" i="1"/>
  <c r="M1925" i="1" s="1"/>
  <c r="R1925" i="1"/>
  <c r="L2107" i="1"/>
  <c r="M2107" i="1" s="1"/>
  <c r="R2107" i="1"/>
  <c r="L3080" i="1"/>
  <c r="M3080" i="1" s="1"/>
  <c r="R3080" i="1"/>
  <c r="L4162" i="1"/>
  <c r="M4162" i="1" s="1"/>
  <c r="R4162" i="1"/>
  <c r="L6215" i="1"/>
  <c r="M6215" i="1" s="1"/>
  <c r="R6215" i="1"/>
  <c r="L2791" i="1"/>
  <c r="M2791" i="1" s="1"/>
  <c r="R2791" i="1"/>
  <c r="L399" i="1"/>
  <c r="M399" i="1" s="1"/>
  <c r="R399" i="1"/>
  <c r="L6631" i="1"/>
  <c r="M6631" i="1" s="1"/>
  <c r="R6631" i="1"/>
  <c r="L213" i="1"/>
  <c r="M213" i="1" s="1"/>
  <c r="R213" i="1"/>
  <c r="L5981" i="1"/>
  <c r="M5981" i="1" s="1"/>
  <c r="R5981" i="1"/>
  <c r="L3470" i="1"/>
  <c r="M3470" i="1" s="1"/>
  <c r="R3470" i="1"/>
  <c r="L938" i="1"/>
  <c r="M938" i="1" s="1"/>
  <c r="R938" i="1"/>
  <c r="L4199" i="1"/>
  <c r="M4199" i="1" s="1"/>
  <c r="R4199" i="1"/>
  <c r="L3315" i="1"/>
  <c r="M3315" i="1" s="1"/>
  <c r="R3315" i="1"/>
  <c r="L9884" i="1"/>
  <c r="M9884" i="1" s="1"/>
  <c r="R9884" i="1"/>
  <c r="L5357" i="1"/>
  <c r="M5357" i="1" s="1"/>
  <c r="R5357" i="1"/>
  <c r="L6977" i="1"/>
  <c r="M6977" i="1" s="1"/>
  <c r="R6977" i="1"/>
  <c r="L8403" i="1"/>
  <c r="M8403" i="1" s="1"/>
  <c r="R8403" i="1"/>
  <c r="L6627" i="1"/>
  <c r="M6627" i="1" s="1"/>
  <c r="R6627" i="1"/>
  <c r="L23" i="1"/>
  <c r="M23" i="1" s="1"/>
  <c r="R23" i="1"/>
  <c r="L1277" i="1"/>
  <c r="M1277" i="1" s="1"/>
  <c r="R1277" i="1"/>
  <c r="L7697" i="1"/>
  <c r="M7697" i="1" s="1"/>
  <c r="R7697" i="1"/>
  <c r="L1299" i="1"/>
  <c r="M1299" i="1" s="1"/>
  <c r="R1299" i="1"/>
  <c r="L9693" i="1"/>
  <c r="M9693" i="1" s="1"/>
  <c r="R9693" i="1"/>
  <c r="L7451" i="1"/>
  <c r="M7451" i="1" s="1"/>
  <c r="R7451" i="1"/>
  <c r="L3016" i="1"/>
  <c r="M3016" i="1" s="1"/>
  <c r="R3016" i="1"/>
  <c r="L242" i="1"/>
  <c r="M242" i="1" s="1"/>
  <c r="R242" i="1"/>
  <c r="L2929" i="1"/>
  <c r="M2929" i="1" s="1"/>
  <c r="R2929" i="1"/>
  <c r="L8335" i="1"/>
  <c r="M8335" i="1" s="1"/>
  <c r="R8335" i="1"/>
  <c r="L7558" i="1"/>
  <c r="M7558" i="1" s="1"/>
  <c r="R7558" i="1"/>
  <c r="L4513" i="1"/>
  <c r="M4513" i="1" s="1"/>
  <c r="R4513" i="1"/>
  <c r="L3109" i="1"/>
  <c r="M3109" i="1" s="1"/>
  <c r="R3109" i="1"/>
  <c r="L3545" i="1"/>
  <c r="M3545" i="1" s="1"/>
  <c r="R3545" i="1"/>
  <c r="L4103" i="1"/>
  <c r="M4103" i="1" s="1"/>
  <c r="R4103" i="1"/>
  <c r="L7474" i="1"/>
  <c r="M7474" i="1" s="1"/>
  <c r="R7474" i="1"/>
  <c r="L652" i="1"/>
  <c r="M652" i="1" s="1"/>
  <c r="R652" i="1"/>
  <c r="L1673" i="1"/>
  <c r="M1673" i="1" s="1"/>
  <c r="R1673" i="1"/>
  <c r="L3679" i="1"/>
  <c r="M3679" i="1" s="1"/>
  <c r="R3679" i="1"/>
  <c r="L2524" i="1"/>
  <c r="M2524" i="1" s="1"/>
  <c r="R2524" i="1"/>
  <c r="L2523" i="1"/>
  <c r="M2523" i="1" s="1"/>
  <c r="R2523" i="1"/>
  <c r="L9133" i="1"/>
  <c r="M9133" i="1" s="1"/>
  <c r="R9133" i="1"/>
  <c r="L5443" i="1"/>
  <c r="M5443" i="1" s="1"/>
  <c r="R5443" i="1"/>
  <c r="L5652" i="1"/>
  <c r="M5652" i="1" s="1"/>
  <c r="R5652" i="1"/>
  <c r="L9723" i="1"/>
  <c r="M9723" i="1" s="1"/>
  <c r="R9723" i="1"/>
  <c r="L3747" i="1"/>
  <c r="M3747" i="1" s="1"/>
  <c r="R3747" i="1"/>
  <c r="L3408" i="1"/>
  <c r="M3408" i="1" s="1"/>
  <c r="R3408" i="1"/>
  <c r="L8641" i="1"/>
  <c r="M8641" i="1" s="1"/>
  <c r="R8641" i="1"/>
  <c r="L4714" i="1"/>
  <c r="M4714" i="1" s="1"/>
  <c r="R4714" i="1"/>
  <c r="L2739" i="1"/>
  <c r="M2739" i="1" s="1"/>
  <c r="R2739" i="1"/>
  <c r="L2946" i="1"/>
  <c r="M2946" i="1" s="1"/>
  <c r="R2946" i="1"/>
  <c r="L8567" i="1"/>
  <c r="M8567" i="1" s="1"/>
  <c r="R8567" i="1"/>
  <c r="L6775" i="1"/>
  <c r="M6775" i="1" s="1"/>
  <c r="R6775" i="1"/>
  <c r="L4101" i="1"/>
  <c r="M4101" i="1" s="1"/>
  <c r="R4101" i="1"/>
  <c r="L1202" i="1"/>
  <c r="M1202" i="1" s="1"/>
  <c r="R1202" i="1"/>
  <c r="L2255" i="1"/>
  <c r="M2255" i="1" s="1"/>
  <c r="R2255" i="1"/>
  <c r="L874" i="1"/>
  <c r="M874" i="1" s="1"/>
  <c r="R874" i="1"/>
  <c r="L3931" i="1"/>
  <c r="M3931" i="1" s="1"/>
  <c r="R3931" i="1"/>
  <c r="L822" i="1"/>
  <c r="M822" i="1" s="1"/>
  <c r="R822" i="1"/>
  <c r="L4713" i="1"/>
  <c r="M4713" i="1" s="1"/>
  <c r="R4713" i="1"/>
  <c r="L8175" i="1"/>
  <c r="M8175" i="1" s="1"/>
  <c r="R8175" i="1"/>
  <c r="L3678" i="1"/>
  <c r="M3678" i="1" s="1"/>
  <c r="R3678" i="1"/>
  <c r="L3841" i="1"/>
  <c r="M3841" i="1" s="1"/>
  <c r="R3841" i="1"/>
  <c r="L4712" i="1"/>
  <c r="M4712" i="1" s="1"/>
  <c r="R4712" i="1"/>
  <c r="L3605" i="1"/>
  <c r="M3605" i="1" s="1"/>
  <c r="R3605" i="1"/>
  <c r="L108" i="1"/>
  <c r="M108" i="1" s="1"/>
  <c r="R108" i="1"/>
  <c r="L2170" i="1"/>
  <c r="M2170" i="1" s="1"/>
  <c r="R2170" i="1"/>
  <c r="L6036" i="1"/>
  <c r="M6036" i="1" s="1"/>
  <c r="R6036" i="1"/>
  <c r="L7656" i="1"/>
  <c r="M7656" i="1" s="1"/>
  <c r="R7656" i="1"/>
  <c r="L3646" i="1"/>
  <c r="M3646" i="1" s="1"/>
  <c r="R3646" i="1"/>
  <c r="L7680" i="1"/>
  <c r="M7680" i="1" s="1"/>
  <c r="R7680" i="1"/>
  <c r="L4595" i="1"/>
  <c r="M4595" i="1" s="1"/>
  <c r="R4595" i="1"/>
  <c r="L1721" i="1"/>
  <c r="M1721" i="1" s="1"/>
  <c r="R1721" i="1"/>
  <c r="L1970" i="1"/>
  <c r="M1970" i="1" s="1"/>
  <c r="R1970" i="1"/>
  <c r="L3340" i="1"/>
  <c r="M3340" i="1" s="1"/>
  <c r="R3340" i="1"/>
  <c r="L9812" i="1"/>
  <c r="M9812" i="1" s="1"/>
  <c r="R9812" i="1"/>
  <c r="L9721" i="1"/>
  <c r="M9721" i="1" s="1"/>
  <c r="R9721" i="1"/>
  <c r="L1568" i="1"/>
  <c r="M1568" i="1" s="1"/>
  <c r="R1568" i="1"/>
  <c r="L7723" i="1"/>
  <c r="M7723" i="1" s="1"/>
  <c r="R7723" i="1"/>
  <c r="L4031" i="1"/>
  <c r="M4031" i="1" s="1"/>
  <c r="R4031" i="1"/>
  <c r="L4566" i="1"/>
  <c r="M4566" i="1" s="1"/>
  <c r="R4566" i="1"/>
  <c r="L8640" i="1"/>
  <c r="M8640" i="1" s="1"/>
  <c r="R8640" i="1"/>
  <c r="L2331" i="1"/>
  <c r="M2331" i="1" s="1"/>
  <c r="R2331" i="1"/>
  <c r="L9411" i="1"/>
  <c r="M9411" i="1" s="1"/>
  <c r="R9411" i="1"/>
  <c r="L7992" i="1"/>
  <c r="M7992" i="1" s="1"/>
  <c r="R7992" i="1"/>
  <c r="L7627" i="1"/>
  <c r="M7627" i="1" s="1"/>
  <c r="R7627" i="1"/>
  <c r="L6725" i="1"/>
  <c r="M6725" i="1" s="1"/>
  <c r="R6725" i="1"/>
  <c r="L4288" i="1"/>
  <c r="M4288" i="1" s="1"/>
  <c r="R4288" i="1"/>
  <c r="L6212" i="1"/>
  <c r="M6212" i="1" s="1"/>
  <c r="R6212" i="1"/>
  <c r="L8692" i="1"/>
  <c r="M8692" i="1" s="1"/>
  <c r="R8692" i="1"/>
  <c r="L1969" i="1"/>
  <c r="M1969" i="1" s="1"/>
  <c r="R1969" i="1"/>
  <c r="L7991" i="1"/>
  <c r="M7991" i="1" s="1"/>
  <c r="R7991" i="1"/>
  <c r="L5195" i="1"/>
  <c r="M5195" i="1" s="1"/>
  <c r="R5195" i="1"/>
  <c r="L6336" i="1"/>
  <c r="M6336" i="1" s="1"/>
  <c r="R6336" i="1"/>
  <c r="L6335" i="1"/>
  <c r="M6335" i="1" s="1"/>
  <c r="R6335" i="1"/>
  <c r="L8852" i="1"/>
  <c r="M8852" i="1" s="1"/>
  <c r="R8852" i="1"/>
  <c r="L5298" i="1"/>
  <c r="M5298" i="1" s="1"/>
  <c r="R5298" i="1"/>
  <c r="L3865" i="1"/>
  <c r="M3865" i="1" s="1"/>
  <c r="R3865" i="1"/>
  <c r="L4899" i="1"/>
  <c r="M4899" i="1" s="1"/>
  <c r="R4899" i="1"/>
  <c r="L3335" i="1"/>
  <c r="M3335" i="1" s="1"/>
  <c r="R3335" i="1"/>
  <c r="L262" i="1"/>
  <c r="M262" i="1" s="1"/>
  <c r="R262" i="1"/>
  <c r="L2652" i="1"/>
  <c r="M2652" i="1" s="1"/>
  <c r="R2652" i="1"/>
  <c r="L3468" i="1"/>
  <c r="M3468" i="1" s="1"/>
  <c r="R3468" i="1"/>
  <c r="L6577" i="1"/>
  <c r="M6577" i="1" s="1"/>
  <c r="R6577" i="1"/>
  <c r="L848" i="1"/>
  <c r="M848" i="1" s="1"/>
  <c r="R848" i="1"/>
  <c r="L4234" i="1"/>
  <c r="M4234" i="1" s="1"/>
  <c r="R4234" i="1"/>
  <c r="L6211" i="1"/>
  <c r="M6211" i="1" s="1"/>
  <c r="R6211" i="1"/>
  <c r="L1615" i="1"/>
  <c r="M1615" i="1" s="1"/>
  <c r="R1615" i="1"/>
  <c r="L6770" i="1"/>
  <c r="M6770" i="1" s="1"/>
  <c r="R6770" i="1"/>
  <c r="L7472" i="1"/>
  <c r="M7472" i="1" s="1"/>
  <c r="R7472" i="1"/>
  <c r="L9410" i="1"/>
  <c r="M9410" i="1" s="1"/>
  <c r="R9410" i="1"/>
  <c r="L4917" i="1"/>
  <c r="M4917" i="1" s="1"/>
  <c r="R4917" i="1"/>
  <c r="L6676" i="1"/>
  <c r="M6676" i="1" s="1"/>
  <c r="R6676" i="1"/>
  <c r="L4382" i="1"/>
  <c r="M4382" i="1" s="1"/>
  <c r="R4382" i="1"/>
  <c r="L1386" i="1"/>
  <c r="M1386" i="1" s="1"/>
  <c r="R1386" i="1"/>
  <c r="L160" i="1"/>
  <c r="M160" i="1" s="1"/>
  <c r="R160" i="1"/>
  <c r="L7142" i="1"/>
  <c r="M7142" i="1" s="1"/>
  <c r="R7142" i="1"/>
  <c r="L1251" i="1"/>
  <c r="M1251" i="1" s="1"/>
  <c r="R1251" i="1"/>
  <c r="L8851" i="1"/>
  <c r="M8851" i="1" s="1"/>
  <c r="R8851" i="1"/>
  <c r="L2586" i="1"/>
  <c r="M2586" i="1" s="1"/>
  <c r="R2586" i="1"/>
  <c r="L1045" i="1"/>
  <c r="M1045" i="1" s="1"/>
  <c r="R1045" i="1"/>
  <c r="L1430" i="1"/>
  <c r="M1430" i="1" s="1"/>
  <c r="R1430" i="1"/>
  <c r="L7774" i="1"/>
  <c r="M7774" i="1" s="1"/>
  <c r="R7774" i="1"/>
  <c r="L7426" i="1"/>
  <c r="M7426" i="1" s="1"/>
  <c r="R7426" i="1"/>
  <c r="L2868" i="1"/>
  <c r="M2868" i="1" s="1"/>
  <c r="R2868" i="1"/>
  <c r="L3131" i="1"/>
  <c r="M3131" i="1" s="1"/>
  <c r="R3131" i="1"/>
  <c r="L1920" i="1"/>
  <c r="M1920" i="1" s="1"/>
  <c r="R1920" i="1"/>
  <c r="L7529" i="1"/>
  <c r="M7529" i="1" s="1"/>
  <c r="R7529" i="1"/>
  <c r="L8173" i="1"/>
  <c r="M8173" i="1" s="1"/>
  <c r="R8173" i="1"/>
  <c r="L7001" i="1"/>
  <c r="M7001" i="1" s="1"/>
  <c r="R7001" i="1"/>
  <c r="L7940" i="1"/>
  <c r="M7940" i="1" s="1"/>
  <c r="R7940" i="1"/>
  <c r="L739" i="1"/>
  <c r="M739" i="1" s="1"/>
  <c r="R739" i="1"/>
  <c r="L6003" i="1"/>
  <c r="M6003" i="1" s="1"/>
  <c r="R6003" i="1"/>
  <c r="L573" i="1"/>
  <c r="M573" i="1" s="1"/>
  <c r="R573" i="1"/>
  <c r="L4284" i="1"/>
  <c r="M4284" i="1" s="1"/>
  <c r="R4284" i="1"/>
  <c r="L7939" i="1"/>
  <c r="M7939" i="1" s="1"/>
  <c r="R7939" i="1"/>
  <c r="L4563" i="1"/>
  <c r="M4563" i="1" s="1"/>
  <c r="R4563" i="1"/>
  <c r="L3643" i="1"/>
  <c r="M3643" i="1" s="1"/>
  <c r="R3643" i="1"/>
  <c r="L9755" i="1"/>
  <c r="M9755" i="1" s="1"/>
  <c r="R9755" i="1"/>
  <c r="L6936" i="1"/>
  <c r="M6936" i="1" s="1"/>
  <c r="R6936" i="1"/>
  <c r="L6624" i="1"/>
  <c r="M6624" i="1" s="1"/>
  <c r="R6624" i="1"/>
  <c r="L8368" i="1"/>
  <c r="M8368" i="1" s="1"/>
  <c r="R8368" i="1"/>
  <c r="L1413" i="1"/>
  <c r="M1413" i="1" s="1"/>
  <c r="R1413" i="1"/>
  <c r="L6650" i="1"/>
  <c r="M6650" i="1" s="1"/>
  <c r="R6650" i="1"/>
  <c r="L455" i="1"/>
  <c r="M455" i="1" s="1"/>
  <c r="R455" i="1"/>
  <c r="L5273" i="1"/>
  <c r="M5273" i="1" s="1"/>
  <c r="R5273" i="1"/>
  <c r="L8499" i="1"/>
  <c r="M8499" i="1" s="1"/>
  <c r="R8499" i="1"/>
  <c r="L7250" i="1"/>
  <c r="M7250" i="1" s="1"/>
  <c r="R7250" i="1"/>
  <c r="L6091" i="1"/>
  <c r="M6091" i="1" s="1"/>
  <c r="R6091" i="1"/>
  <c r="L4283" i="1"/>
  <c r="M4283" i="1" s="1"/>
  <c r="R4283" i="1"/>
  <c r="L2925" i="1"/>
  <c r="M2925" i="1" s="1"/>
  <c r="R2925" i="1"/>
  <c r="L1750" i="1"/>
  <c r="M1750" i="1" s="1"/>
  <c r="R1750" i="1"/>
  <c r="L8974" i="1"/>
  <c r="M8974" i="1" s="1"/>
  <c r="R8974" i="1"/>
  <c r="L8878" i="1"/>
  <c r="M8878" i="1" s="1"/>
  <c r="R8878" i="1"/>
  <c r="L3044" i="1"/>
  <c r="M3044" i="1" s="1"/>
  <c r="R3044" i="1"/>
  <c r="L644" i="1"/>
  <c r="M644" i="1" s="1"/>
  <c r="R644" i="1"/>
  <c r="L3015" i="1"/>
  <c r="M3015" i="1" s="1"/>
  <c r="R3015" i="1"/>
  <c r="L8367" i="1"/>
  <c r="M8367" i="1" s="1"/>
  <c r="R8367" i="1"/>
  <c r="L7823" i="1"/>
  <c r="M7823" i="1" s="1"/>
  <c r="R7823" i="1"/>
  <c r="L336" i="1"/>
  <c r="M336" i="1" s="1"/>
  <c r="R336" i="1"/>
  <c r="L9807" i="1"/>
  <c r="M9807" i="1" s="1"/>
  <c r="R9807" i="1"/>
  <c r="L9317" i="1"/>
  <c r="M9317" i="1" s="1"/>
  <c r="R9317" i="1"/>
  <c r="L9114" i="1"/>
  <c r="M9114" i="1" s="1"/>
  <c r="R9114" i="1"/>
  <c r="L9880" i="1"/>
  <c r="M9880" i="1" s="1"/>
  <c r="R9880" i="1"/>
  <c r="L7577" i="1"/>
  <c r="M7577" i="1" s="1"/>
  <c r="R7577" i="1"/>
  <c r="L790" i="1"/>
  <c r="M790" i="1" s="1"/>
  <c r="R790" i="1"/>
  <c r="L7060" i="1"/>
  <c r="M7060" i="1" s="1"/>
  <c r="R7060" i="1"/>
  <c r="L5003" i="1"/>
  <c r="M5003" i="1" s="1"/>
  <c r="R5003" i="1"/>
  <c r="L9625" i="1"/>
  <c r="M9625" i="1" s="1"/>
  <c r="R9625" i="1"/>
  <c r="L335" i="1"/>
  <c r="M335" i="1" s="1"/>
  <c r="R335" i="1"/>
  <c r="L5102" i="1"/>
  <c r="M5102" i="1" s="1"/>
  <c r="R5102" i="1"/>
  <c r="L964" i="1"/>
  <c r="M964" i="1" s="1"/>
  <c r="R964" i="1"/>
  <c r="L8819" i="1"/>
  <c r="M8819" i="1" s="1"/>
  <c r="R8819" i="1"/>
  <c r="L4194" i="1"/>
  <c r="M4194" i="1" s="1"/>
  <c r="R4194" i="1"/>
  <c r="L1882" i="1"/>
  <c r="M1882" i="1" s="1"/>
  <c r="R1882" i="1"/>
  <c r="L6623" i="1"/>
  <c r="M6623" i="1" s="1"/>
  <c r="R6623" i="1"/>
  <c r="L5130" i="1"/>
  <c r="M5130" i="1" s="1"/>
  <c r="R5130" i="1"/>
  <c r="L2940" i="1"/>
  <c r="M2940" i="1" s="1"/>
  <c r="R2940" i="1"/>
  <c r="L2073" i="1"/>
  <c r="M2073" i="1" s="1"/>
  <c r="R2073" i="1"/>
  <c r="L5406" i="1"/>
  <c r="M5406" i="1" s="1"/>
  <c r="R5406" i="1"/>
  <c r="L8587" i="1"/>
  <c r="M8587" i="1" s="1"/>
  <c r="R8587" i="1"/>
  <c r="L9377" i="1"/>
  <c r="M9377" i="1" s="1"/>
  <c r="R9377" i="1"/>
  <c r="L3799" i="1"/>
  <c r="M3799" i="1" s="1"/>
  <c r="R3799" i="1"/>
  <c r="L5975" i="1"/>
  <c r="M5975" i="1" s="1"/>
  <c r="R5975" i="1"/>
  <c r="L4452" i="1"/>
  <c r="M4452" i="1" s="1"/>
  <c r="R4452" i="1"/>
  <c r="L9149" i="1"/>
  <c r="M9149" i="1" s="1"/>
  <c r="R9149" i="1"/>
  <c r="L1881" i="1"/>
  <c r="M1881" i="1" s="1"/>
  <c r="R1881" i="1"/>
  <c r="L5129" i="1"/>
  <c r="M5129" i="1" s="1"/>
  <c r="R5129" i="1"/>
  <c r="L4965" i="1"/>
  <c r="M4965" i="1" s="1"/>
  <c r="R4965" i="1"/>
  <c r="L6720" i="1"/>
  <c r="M6720" i="1" s="1"/>
  <c r="R6720" i="1"/>
  <c r="L6805" i="1"/>
  <c r="M6805" i="1" s="1"/>
  <c r="R6805" i="1"/>
  <c r="L844" i="1"/>
  <c r="M844" i="1" s="1"/>
  <c r="R844" i="1"/>
  <c r="L9670" i="1"/>
  <c r="M9670" i="1" s="1"/>
  <c r="R9670" i="1"/>
  <c r="L7026" i="1"/>
  <c r="M7026" i="1" s="1"/>
  <c r="R7026" i="1"/>
  <c r="L4158" i="1"/>
  <c r="M4158" i="1" s="1"/>
  <c r="R4158" i="1"/>
  <c r="L2554" i="1"/>
  <c r="M2554" i="1" s="1"/>
  <c r="R2554" i="1"/>
  <c r="L6673" i="1"/>
  <c r="M6673" i="1" s="1"/>
  <c r="R6673" i="1"/>
  <c r="L7349" i="1"/>
  <c r="M7349" i="1" s="1"/>
  <c r="R7349" i="1"/>
  <c r="L6379" i="1"/>
  <c r="M6379" i="1" s="1"/>
  <c r="R6379" i="1"/>
  <c r="L8474" i="1"/>
  <c r="M8474" i="1" s="1"/>
  <c r="R8474" i="1"/>
  <c r="L5023" i="1"/>
  <c r="M5023" i="1" s="1"/>
  <c r="R5023" i="1"/>
  <c r="L8970" i="1"/>
  <c r="M8970" i="1" s="1"/>
  <c r="R8970" i="1"/>
  <c r="L8685" i="1"/>
  <c r="M8685" i="1" s="1"/>
  <c r="R8685" i="1"/>
  <c r="L6300" i="1"/>
  <c r="M6300" i="1" s="1"/>
  <c r="R6300" i="1"/>
  <c r="L6031" i="1"/>
  <c r="M6031" i="1" s="1"/>
  <c r="R6031" i="1"/>
  <c r="L5466" i="1"/>
  <c r="M5466" i="1" s="1"/>
  <c r="R5466" i="1"/>
  <c r="L8726" i="1"/>
  <c r="M8726" i="1" s="1"/>
  <c r="R8726" i="1"/>
  <c r="L8365" i="1"/>
  <c r="M8365" i="1" s="1"/>
  <c r="R8365" i="1"/>
  <c r="L1093" i="1"/>
  <c r="M1093" i="1" s="1"/>
  <c r="R1093" i="1"/>
  <c r="L9203" i="1"/>
  <c r="M9203" i="1" s="1"/>
  <c r="R9203" i="1"/>
  <c r="L4939" i="1"/>
  <c r="M4939" i="1" s="1"/>
  <c r="R4939" i="1"/>
  <c r="L7983" i="1"/>
  <c r="M7983" i="1" s="1"/>
  <c r="R7983" i="1"/>
  <c r="L3837" i="1"/>
  <c r="M3837" i="1" s="1"/>
  <c r="R3837" i="1"/>
  <c r="L5496" i="1"/>
  <c r="M5496" i="1" s="1"/>
  <c r="R5496" i="1"/>
  <c r="L1319" i="1"/>
  <c r="M1319" i="1" s="1"/>
  <c r="R1319" i="1"/>
  <c r="L5739" i="1"/>
  <c r="M5739" i="1" s="1"/>
  <c r="R5739" i="1"/>
  <c r="L182" i="1"/>
  <c r="M182" i="1" s="1"/>
  <c r="R182" i="1"/>
  <c r="L2784" i="1"/>
  <c r="M2784" i="1" s="1"/>
  <c r="R2784" i="1"/>
  <c r="L8943" i="1"/>
  <c r="M8943" i="1" s="1"/>
  <c r="R8943" i="1"/>
  <c r="L8050" i="1"/>
  <c r="M8050" i="1" s="1"/>
  <c r="R8050" i="1"/>
  <c r="L75" i="1"/>
  <c r="M75" i="1" s="1"/>
  <c r="R75" i="1"/>
  <c r="L4025" i="1"/>
  <c r="M4025" i="1" s="1"/>
  <c r="R4025" i="1"/>
  <c r="L4914" i="1"/>
  <c r="M4914" i="1" s="1"/>
  <c r="R4914" i="1"/>
  <c r="L7281" i="1"/>
  <c r="M7281" i="1" s="1"/>
  <c r="R7281" i="1"/>
  <c r="L2827" i="1"/>
  <c r="M2827" i="1" s="1"/>
  <c r="R2827" i="1"/>
  <c r="L3711" i="1"/>
  <c r="M3711" i="1" s="1"/>
  <c r="R3711" i="1"/>
  <c r="L764" i="1"/>
  <c r="M764" i="1" s="1"/>
  <c r="R764" i="1"/>
  <c r="L4538" i="1"/>
  <c r="M4538" i="1" s="1"/>
  <c r="R4538" i="1"/>
  <c r="L7496" i="1"/>
  <c r="M7496" i="1" s="1"/>
  <c r="R7496" i="1"/>
  <c r="L6378" i="1"/>
  <c r="M6378" i="1" s="1"/>
  <c r="R6378" i="1"/>
  <c r="L2459" i="1"/>
  <c r="M2459" i="1" s="1"/>
  <c r="R2459" i="1"/>
  <c r="L9202" i="1"/>
  <c r="M9202" i="1" s="1"/>
  <c r="R9202" i="1"/>
  <c r="L3402" i="1"/>
  <c r="M3402" i="1" s="1"/>
  <c r="R3402" i="1"/>
  <c r="L5434" i="1"/>
  <c r="M5434" i="1" s="1"/>
  <c r="R5434" i="1"/>
  <c r="L661" i="1"/>
  <c r="M661" i="1" s="1"/>
  <c r="R661" i="1"/>
  <c r="L4125" i="1"/>
  <c r="M4125" i="1" s="1"/>
  <c r="R4125" i="1"/>
  <c r="L6238" i="1"/>
  <c r="M6238" i="1" s="1"/>
  <c r="R6238" i="1"/>
  <c r="L284" i="1"/>
  <c r="M284" i="1" s="1"/>
  <c r="R284" i="1"/>
  <c r="L5433" i="1"/>
  <c r="M5433" i="1" s="1"/>
  <c r="R5433" i="1"/>
  <c r="L2328" i="1"/>
  <c r="M2328" i="1" s="1"/>
  <c r="R2328" i="1"/>
  <c r="L6175" i="1"/>
  <c r="M6175" i="1" s="1"/>
  <c r="R6175" i="1"/>
  <c r="L3162" i="1"/>
  <c r="M3162" i="1" s="1"/>
  <c r="R3162" i="1"/>
  <c r="L8445" i="1"/>
  <c r="M8445" i="1" s="1"/>
  <c r="R8445" i="1"/>
  <c r="L5556" i="1"/>
  <c r="M5556" i="1" s="1"/>
  <c r="R5556" i="1"/>
  <c r="L5622" i="1"/>
  <c r="M5622" i="1" s="1"/>
  <c r="R5622" i="1"/>
  <c r="L1018" i="1"/>
  <c r="M1018" i="1" s="1"/>
  <c r="R1018" i="1"/>
  <c r="L9668" i="1"/>
  <c r="M9668" i="1" s="1"/>
  <c r="R9668" i="1"/>
  <c r="L2165" i="1"/>
  <c r="M2165" i="1" s="1"/>
  <c r="R2165" i="1"/>
  <c r="L1944" i="1"/>
  <c r="M1944" i="1" s="1"/>
  <c r="R1944" i="1"/>
  <c r="L4678" i="1"/>
  <c r="M4678" i="1" s="1"/>
  <c r="R4678" i="1"/>
  <c r="L5247" i="1"/>
  <c r="M5247" i="1" s="1"/>
  <c r="R5247" i="1"/>
  <c r="L6296" i="1"/>
  <c r="M6296" i="1" s="1"/>
  <c r="R6296" i="1"/>
  <c r="L7935" i="1"/>
  <c r="M7935" i="1" s="1"/>
  <c r="R7935" i="1"/>
  <c r="L2760" i="1"/>
  <c r="M2760" i="1" s="1"/>
  <c r="R2760" i="1"/>
  <c r="L6742" i="1"/>
  <c r="M6742" i="1" s="1"/>
  <c r="R6742" i="1"/>
  <c r="L5209" i="1"/>
  <c r="M5209" i="1" s="1"/>
  <c r="R5209" i="1"/>
  <c r="L4651" i="1"/>
  <c r="M4651" i="1" s="1"/>
  <c r="R4651" i="1"/>
  <c r="L4062" i="1"/>
  <c r="M4062" i="1" s="1"/>
  <c r="R4062" i="1"/>
  <c r="L3124" i="1"/>
  <c r="M3124" i="1" s="1"/>
  <c r="R3124" i="1"/>
  <c r="L3039" i="1"/>
  <c r="M3039" i="1" s="1"/>
  <c r="R3039" i="1"/>
  <c r="L4863" i="1"/>
  <c r="M4863" i="1" s="1"/>
  <c r="R4863" i="1"/>
  <c r="L7899" i="1"/>
  <c r="M7899" i="1" s="1"/>
  <c r="R7899" i="1"/>
  <c r="L4123" i="1"/>
  <c r="M4123" i="1" s="1"/>
  <c r="R4123" i="1"/>
  <c r="L282" i="1"/>
  <c r="M282" i="1" s="1"/>
  <c r="R282" i="1"/>
  <c r="L9621" i="1"/>
  <c r="M9621" i="1" s="1"/>
  <c r="R9621" i="1"/>
  <c r="L9852" i="1"/>
  <c r="M9852" i="1" s="1"/>
  <c r="R9852" i="1"/>
  <c r="L3736" i="1"/>
  <c r="M3736" i="1" s="1"/>
  <c r="R3736" i="1"/>
  <c r="L3735" i="1"/>
  <c r="M3735" i="1" s="1"/>
  <c r="R3735" i="1"/>
  <c r="L6330" i="1"/>
  <c r="M6330" i="1" s="1"/>
  <c r="R6330" i="1"/>
  <c r="L177" i="1"/>
  <c r="M177" i="1" s="1"/>
  <c r="R177" i="1"/>
  <c r="L2247" i="1"/>
  <c r="M2247" i="1" s="1"/>
  <c r="R2247" i="1"/>
  <c r="L2164" i="1"/>
  <c r="M2164" i="1" s="1"/>
  <c r="R2164" i="1"/>
  <c r="L8562" i="1"/>
  <c r="M8562" i="1" s="1"/>
  <c r="R8562" i="1"/>
  <c r="L3486" i="1"/>
  <c r="M3486" i="1" s="1"/>
  <c r="R3486" i="1"/>
  <c r="L3668" i="1"/>
  <c r="M3668" i="1" s="1"/>
  <c r="R3668" i="1"/>
  <c r="L4155" i="1"/>
  <c r="M4155" i="1" s="1"/>
  <c r="R4155" i="1"/>
  <c r="L8969" i="1"/>
  <c r="M8969" i="1" s="1"/>
  <c r="R8969" i="1"/>
  <c r="L4021" i="1"/>
  <c r="M4021" i="1" s="1"/>
  <c r="R4021" i="1"/>
  <c r="L4122" i="1"/>
  <c r="M4122" i="1" s="1"/>
  <c r="R4122" i="1"/>
  <c r="L8895" i="1"/>
  <c r="M8895" i="1" s="1"/>
  <c r="R8895" i="1"/>
  <c r="L9261" i="1"/>
  <c r="M9261" i="1" s="1"/>
  <c r="R9261" i="1"/>
  <c r="L7140" i="1"/>
  <c r="M7140" i="1" s="1"/>
  <c r="R7140" i="1"/>
  <c r="L5294" i="1"/>
  <c r="M5294" i="1" s="1"/>
  <c r="R5294" i="1"/>
  <c r="L1813" i="1"/>
  <c r="M1813" i="1" s="1"/>
  <c r="R1813" i="1"/>
  <c r="L9131" i="1"/>
  <c r="M9131" i="1" s="1"/>
  <c r="R9131" i="1"/>
  <c r="L9874" i="1"/>
  <c r="M9874" i="1" s="1"/>
  <c r="R9874" i="1"/>
  <c r="L3948" i="1"/>
  <c r="M3948" i="1" s="1"/>
  <c r="R3948" i="1"/>
  <c r="L206" i="1"/>
  <c r="M206" i="1" s="1"/>
  <c r="R206" i="1"/>
  <c r="L1610" i="1"/>
  <c r="M1610" i="1" s="1"/>
  <c r="R1610" i="1"/>
  <c r="L419" i="1"/>
  <c r="M419" i="1" s="1"/>
  <c r="R419" i="1"/>
  <c r="L4836" i="1"/>
  <c r="M4836" i="1" s="1"/>
  <c r="R4836" i="1"/>
  <c r="L1633" i="1"/>
  <c r="M1633" i="1" s="1"/>
  <c r="R1633" i="1"/>
  <c r="L6137" i="1"/>
  <c r="M6137" i="1" s="1"/>
  <c r="R6137" i="1"/>
  <c r="L5267" i="1"/>
  <c r="M5267" i="1" s="1"/>
  <c r="R5267" i="1"/>
  <c r="L1558" i="1"/>
  <c r="M1558" i="1" s="1"/>
  <c r="R1558" i="1"/>
  <c r="L9231" i="1"/>
  <c r="M9231" i="1" s="1"/>
  <c r="R9231" i="1"/>
  <c r="L9956" i="1"/>
  <c r="M9956" i="1" s="1"/>
  <c r="R9956" i="1"/>
  <c r="L3922" i="1"/>
  <c r="M3922" i="1" s="1"/>
  <c r="R3922" i="1"/>
  <c r="L4937" i="1"/>
  <c r="M4937" i="1" s="1"/>
  <c r="R4937" i="1"/>
  <c r="L1072" i="1"/>
  <c r="M1072" i="1" s="1"/>
  <c r="R1072" i="1"/>
  <c r="L5885" i="1"/>
  <c r="M5885" i="1" s="1"/>
  <c r="R5885" i="1"/>
  <c r="L501" i="1"/>
  <c r="M501" i="1" s="1"/>
  <c r="R501" i="1"/>
  <c r="L9484" i="1"/>
  <c r="M9484" i="1" s="1"/>
  <c r="R9484" i="1"/>
  <c r="L1912" i="1"/>
  <c r="M1912" i="1" s="1"/>
  <c r="R1912" i="1"/>
  <c r="L4752" i="1"/>
  <c r="M4752" i="1" s="1"/>
  <c r="R4752" i="1"/>
  <c r="L8293" i="1"/>
  <c r="M8293" i="1" s="1"/>
  <c r="R8293" i="1"/>
  <c r="L4185" i="1"/>
  <c r="M4185" i="1" s="1"/>
  <c r="R4185" i="1"/>
  <c r="L2037" i="1"/>
  <c r="M2037" i="1" s="1"/>
  <c r="R2037" i="1"/>
  <c r="L3257" i="1"/>
  <c r="M3257" i="1" s="1"/>
  <c r="R3257" i="1"/>
  <c r="L329" i="1"/>
  <c r="M329" i="1" s="1"/>
  <c r="R329" i="1"/>
  <c r="L5523" i="1"/>
  <c r="M5523" i="1" s="1"/>
  <c r="R5523" i="1"/>
  <c r="L3895" i="1"/>
  <c r="M3895" i="1" s="1"/>
  <c r="R3895" i="1"/>
  <c r="L7057" i="1"/>
  <c r="M7057" i="1" s="1"/>
  <c r="R7057" i="1"/>
  <c r="L9618" i="1"/>
  <c r="M9618" i="1" s="1"/>
  <c r="R9618" i="1"/>
  <c r="L3424" i="1"/>
  <c r="M3424" i="1" s="1"/>
  <c r="R3424" i="1"/>
  <c r="L4448" i="1"/>
  <c r="M4448" i="1" s="1"/>
  <c r="R4448" i="1"/>
  <c r="L7871" i="1"/>
  <c r="M7871" i="1" s="1"/>
  <c r="R7871" i="1"/>
  <c r="L3666" i="1"/>
  <c r="M3666" i="1" s="1"/>
  <c r="R3666" i="1"/>
  <c r="L642" i="1"/>
  <c r="M642" i="1" s="1"/>
  <c r="R642" i="1"/>
  <c r="L5884" i="1"/>
  <c r="M5884" i="1" s="1"/>
  <c r="R5884" i="1"/>
  <c r="L7107" i="1"/>
  <c r="M7107" i="1" s="1"/>
  <c r="R7107" i="1"/>
  <c r="L2323" i="1"/>
  <c r="M2323" i="1" s="1"/>
  <c r="R2323" i="1"/>
  <c r="L5318" i="1"/>
  <c r="M5318" i="1" s="1"/>
  <c r="R5318" i="1"/>
  <c r="L9082" i="1"/>
  <c r="M9082" i="1" s="1"/>
  <c r="R9082" i="1"/>
  <c r="L5048" i="1"/>
  <c r="M5048" i="1" s="1"/>
  <c r="R5048" i="1"/>
  <c r="L4779" i="1"/>
  <c r="M4779" i="1" s="1"/>
  <c r="R4779" i="1"/>
  <c r="L3565" i="1"/>
  <c r="M3565" i="1" s="1"/>
  <c r="R3565" i="1"/>
  <c r="L6740" i="1"/>
  <c r="M6740" i="1" s="1"/>
  <c r="R6740" i="1"/>
  <c r="L9288" i="1"/>
  <c r="M9288" i="1" s="1"/>
  <c r="R9288" i="1"/>
  <c r="L7549" i="1"/>
  <c r="M7549" i="1" s="1"/>
  <c r="R7549" i="1"/>
  <c r="L1409" i="1"/>
  <c r="M1409" i="1" s="1"/>
  <c r="R1409" i="1"/>
  <c r="L8560" i="1"/>
  <c r="M8560" i="1" s="1"/>
  <c r="R8560" i="1"/>
  <c r="L6267" i="1"/>
  <c r="M6267" i="1" s="1"/>
  <c r="R6267" i="1"/>
  <c r="L1742" i="1"/>
  <c r="M1742" i="1" s="1"/>
  <c r="R1742" i="1"/>
  <c r="L3120" i="1"/>
  <c r="M3120" i="1" s="1"/>
  <c r="R3120" i="1"/>
  <c r="L474" i="1"/>
  <c r="M474" i="1" s="1"/>
  <c r="R474" i="1"/>
  <c r="L1911" i="1"/>
  <c r="M1911" i="1" s="1"/>
  <c r="R1911" i="1"/>
  <c r="L8015" i="1"/>
  <c r="M8015" i="1" s="1"/>
  <c r="R8015" i="1"/>
  <c r="L9229" i="1"/>
  <c r="M9229" i="1" s="1"/>
  <c r="R9229" i="1"/>
  <c r="L7444" i="1"/>
  <c r="M7444" i="1" s="1"/>
  <c r="R7444" i="1"/>
  <c r="L175" i="1"/>
  <c r="M175" i="1" s="1"/>
  <c r="R175" i="1"/>
  <c r="L2976" i="1"/>
  <c r="M2976" i="1" s="1"/>
  <c r="R2976" i="1"/>
  <c r="L2270" i="1"/>
  <c r="M2270" i="1" s="1"/>
  <c r="R2270" i="1"/>
  <c r="L3701" i="1"/>
  <c r="M3701" i="1" s="1"/>
  <c r="R3701" i="1"/>
  <c r="L1192" i="1"/>
  <c r="M1192" i="1" s="1"/>
  <c r="R1192" i="1"/>
  <c r="L2755" i="1"/>
  <c r="M2755" i="1" s="1"/>
  <c r="R2755" i="1"/>
  <c r="L1483" i="1"/>
  <c r="M1483" i="1" s="1"/>
  <c r="R1483" i="1"/>
  <c r="L2014" i="1"/>
  <c r="M2014" i="1" s="1"/>
  <c r="R2014" i="1"/>
  <c r="L4090" i="1"/>
  <c r="M4090" i="1" s="1"/>
  <c r="R4090" i="1"/>
  <c r="L3790" i="1"/>
  <c r="M3790" i="1" s="1"/>
  <c r="R3790" i="1"/>
  <c r="L6717" i="1"/>
  <c r="M6717" i="1" s="1"/>
  <c r="R6717" i="1"/>
  <c r="L4184" i="1"/>
  <c r="M4184" i="1" s="1"/>
  <c r="R4184" i="1"/>
  <c r="L1287" i="1"/>
  <c r="M1287" i="1" s="1"/>
  <c r="R1287" i="1"/>
  <c r="L8013" i="1"/>
  <c r="M8013" i="1" s="1"/>
  <c r="R8013" i="1"/>
  <c r="L5791" i="1"/>
  <c r="M5791" i="1" s="1"/>
  <c r="R5791" i="1"/>
  <c r="L686" i="1"/>
  <c r="M686" i="1" s="1"/>
  <c r="R686" i="1"/>
  <c r="L1087" i="1"/>
  <c r="M1087" i="1" s="1"/>
  <c r="R1087" i="1"/>
  <c r="L7518" i="1"/>
  <c r="M7518" i="1" s="1"/>
  <c r="R7518" i="1"/>
  <c r="L1408" i="1"/>
  <c r="M1408" i="1" s="1"/>
  <c r="R1408" i="1"/>
  <c r="L4935" i="1"/>
  <c r="M4935" i="1" s="1"/>
  <c r="R4935" i="1"/>
  <c r="L9802" i="1"/>
  <c r="M9802" i="1" s="1"/>
  <c r="R9802" i="1"/>
  <c r="L838" i="1"/>
  <c r="M838" i="1" s="1"/>
  <c r="R838" i="1"/>
  <c r="L1070" i="1"/>
  <c r="M1070" i="1" s="1"/>
  <c r="R1070" i="1"/>
  <c r="L6739" i="1"/>
  <c r="M6739" i="1" s="1"/>
  <c r="R6739" i="1"/>
  <c r="L2509" i="1"/>
  <c r="M2509" i="1" s="1"/>
  <c r="R2509" i="1"/>
  <c r="L4700" i="1"/>
  <c r="M4700" i="1" s="1"/>
  <c r="R4700" i="1"/>
  <c r="L8420" i="1"/>
  <c r="M8420" i="1" s="1"/>
  <c r="R8420" i="1"/>
  <c r="L2434" i="1"/>
  <c r="M2434" i="1" s="1"/>
  <c r="R2434" i="1"/>
  <c r="L1165" i="1"/>
  <c r="M1165" i="1" s="1"/>
  <c r="R1165" i="1"/>
  <c r="L9615" i="1"/>
  <c r="M9615" i="1" s="1"/>
  <c r="R9615" i="1"/>
  <c r="L9401" i="1"/>
  <c r="M9401" i="1" s="1"/>
  <c r="R9401" i="1"/>
  <c r="L2674" i="1"/>
  <c r="M2674" i="1" s="1"/>
  <c r="R2674" i="1"/>
  <c r="L5094" i="1"/>
  <c r="M5094" i="1" s="1"/>
  <c r="R5094" i="1"/>
  <c r="L3511" i="1"/>
  <c r="M3511" i="1" s="1"/>
  <c r="R3511" i="1"/>
  <c r="L6292" i="1"/>
  <c r="M6292" i="1" s="1"/>
  <c r="R6292" i="1"/>
  <c r="L74" i="1"/>
  <c r="M74" i="1" s="1"/>
  <c r="R74" i="1"/>
  <c r="L5264" i="1"/>
  <c r="M5264" i="1" s="1"/>
  <c r="R5264" i="1"/>
  <c r="L5551" i="1"/>
  <c r="M5551" i="1" s="1"/>
  <c r="R5551" i="1"/>
  <c r="L2268" i="1"/>
  <c r="M2268" i="1" s="1"/>
  <c r="R2268" i="1"/>
  <c r="L1779" i="1"/>
  <c r="M1779" i="1" s="1"/>
  <c r="R1779" i="1"/>
  <c r="L5881" i="1"/>
  <c r="M5881" i="1" s="1"/>
  <c r="R5881" i="1"/>
  <c r="L6476" i="1"/>
  <c r="M6476" i="1" s="1"/>
  <c r="R6476" i="1"/>
  <c r="L7548" i="1"/>
  <c r="M7548" i="1" s="1"/>
  <c r="R7548" i="1"/>
  <c r="L4997" i="1"/>
  <c r="M4997" i="1" s="1"/>
  <c r="R4997" i="1"/>
  <c r="L9148" i="1"/>
  <c r="M9148" i="1" s="1"/>
  <c r="R9148" i="1"/>
  <c r="L3154" i="1"/>
  <c r="M3154" i="1" s="1"/>
  <c r="R3154" i="1"/>
  <c r="L2212" i="1"/>
  <c r="M2212" i="1" s="1"/>
  <c r="R2212" i="1"/>
  <c r="L810" i="1"/>
  <c r="M810" i="1" s="1"/>
  <c r="R810" i="1"/>
  <c r="L9369" i="1"/>
  <c r="M9369" i="1" s="1"/>
  <c r="R9369" i="1"/>
  <c r="L2319" i="1"/>
  <c r="M2319" i="1" s="1"/>
  <c r="R2319" i="1"/>
  <c r="L5069" i="1"/>
  <c r="M5069" i="1" s="1"/>
  <c r="R5069" i="1"/>
  <c r="L1013" i="1"/>
  <c r="M1013" i="1" s="1"/>
  <c r="R1013" i="1"/>
  <c r="L3533" i="1"/>
  <c r="M3533" i="1" s="1"/>
  <c r="R3533" i="1"/>
  <c r="L735" i="1"/>
  <c r="M735" i="1" s="1"/>
  <c r="R735" i="1"/>
  <c r="L1285" i="1"/>
  <c r="M1285" i="1" s="1"/>
  <c r="R1285" i="1"/>
  <c r="L6327" i="1"/>
  <c r="M6327" i="1" s="1"/>
  <c r="R6327" i="1"/>
  <c r="L3482" i="1"/>
  <c r="M3482" i="1" s="1"/>
  <c r="R3482" i="1"/>
  <c r="L9340" i="1"/>
  <c r="M9340" i="1" s="1"/>
  <c r="R9340" i="1"/>
  <c r="L611" i="1"/>
  <c r="M611" i="1" s="1"/>
  <c r="R611" i="1"/>
  <c r="L9825" i="1"/>
  <c r="M9825" i="1" s="1"/>
  <c r="R9825" i="1"/>
  <c r="L8356" i="1"/>
  <c r="M8356" i="1" s="1"/>
  <c r="R8356" i="1"/>
  <c r="L325" i="1"/>
  <c r="M325" i="1" s="1"/>
  <c r="R325" i="1"/>
  <c r="L5788" i="1"/>
  <c r="M5788" i="1" s="1"/>
  <c r="R5788" i="1"/>
  <c r="L45" i="1"/>
  <c r="M45" i="1" s="1"/>
  <c r="R45" i="1"/>
  <c r="L7645" i="1"/>
  <c r="M7645" i="1" s="1"/>
  <c r="R7645" i="1"/>
  <c r="L3390" i="1"/>
  <c r="M3390" i="1" s="1"/>
  <c r="R3390" i="1"/>
  <c r="L1505" i="1"/>
  <c r="M1505" i="1" s="1"/>
  <c r="R1505" i="1"/>
  <c r="L5241" i="1"/>
  <c r="M5241" i="1" s="1"/>
  <c r="R5241" i="1"/>
  <c r="L6962" i="1"/>
  <c r="M6962" i="1" s="1"/>
  <c r="R6962" i="1"/>
  <c r="L2293" i="1"/>
  <c r="M2293" i="1" s="1"/>
  <c r="R2293" i="1"/>
  <c r="L7690" i="1"/>
  <c r="M7690" i="1" s="1"/>
  <c r="R7690" i="1"/>
  <c r="L1336" i="1"/>
  <c r="M1336" i="1" s="1"/>
  <c r="R1336" i="1"/>
  <c r="L9480" i="1"/>
  <c r="M9480" i="1" s="1"/>
  <c r="R9480" i="1"/>
  <c r="L1219" i="1"/>
  <c r="M1219" i="1" s="1"/>
  <c r="R1219" i="1"/>
  <c r="L7786" i="1"/>
  <c r="M7786" i="1" s="1"/>
  <c r="R7786" i="1"/>
  <c r="L6590" i="1"/>
  <c r="M6590" i="1" s="1"/>
  <c r="R6590" i="1"/>
  <c r="L472" i="1"/>
  <c r="M472" i="1" s="1"/>
  <c r="R472" i="1"/>
  <c r="L5915" i="1"/>
  <c r="M5915" i="1" s="1"/>
  <c r="R5915" i="1"/>
  <c r="L6079" i="1"/>
  <c r="M6079" i="1" s="1"/>
  <c r="R6079" i="1"/>
  <c r="L3998" i="1"/>
  <c r="M3998" i="1" s="1"/>
  <c r="R3998" i="1"/>
  <c r="L7976" i="1"/>
  <c r="M7976" i="1" s="1"/>
  <c r="R7976" i="1"/>
  <c r="L9477" i="1"/>
  <c r="M9477" i="1" s="1"/>
  <c r="R9477" i="1"/>
  <c r="L5239" i="1"/>
  <c r="M5239" i="1" s="1"/>
  <c r="R5239" i="1"/>
  <c r="L1904" i="1"/>
  <c r="M1904" i="1" s="1"/>
  <c r="R1904" i="1"/>
  <c r="L8166" i="1"/>
  <c r="M8166" i="1" s="1"/>
  <c r="R8166" i="1"/>
  <c r="L3919" i="1"/>
  <c r="M3919" i="1" s="1"/>
  <c r="R3919" i="1"/>
  <c r="L3632" i="1"/>
  <c r="M3632" i="1" s="1"/>
  <c r="R3632" i="1"/>
  <c r="L5289" i="1"/>
  <c r="M5289" i="1" s="1"/>
  <c r="R5289" i="1"/>
  <c r="L9224" i="1"/>
  <c r="M9224" i="1" s="1"/>
  <c r="R9224" i="1"/>
  <c r="L9102" i="1"/>
  <c r="M9102" i="1" s="1"/>
  <c r="R9102" i="1"/>
  <c r="L2452" i="1"/>
  <c r="M2452" i="1" s="1"/>
  <c r="R2452" i="1"/>
  <c r="L4933" i="1"/>
  <c r="M4933" i="1" s="1"/>
  <c r="R4933" i="1"/>
  <c r="L2539" i="1"/>
  <c r="M2539" i="1" s="1"/>
  <c r="R2539" i="1"/>
  <c r="L4269" i="1"/>
  <c r="M4269" i="1" s="1"/>
  <c r="R4269" i="1"/>
  <c r="L658" i="1"/>
  <c r="M658" i="1" s="1"/>
  <c r="R658" i="1"/>
  <c r="L9611" i="1"/>
  <c r="M9611" i="1" s="1"/>
  <c r="R9611" i="1"/>
  <c r="L2781" i="1"/>
  <c r="M2781" i="1" s="1"/>
  <c r="R2781" i="1"/>
  <c r="L4307" i="1"/>
  <c r="M4307" i="1" s="1"/>
  <c r="R4307" i="1"/>
  <c r="L4956" i="1"/>
  <c r="M4956" i="1" s="1"/>
  <c r="R4956" i="1"/>
  <c r="L8871" i="1"/>
  <c r="M8871" i="1" s="1"/>
  <c r="R8871" i="1"/>
  <c r="L2780" i="1"/>
  <c r="M2780" i="1" s="1"/>
  <c r="R2780" i="1"/>
  <c r="L300" i="1"/>
  <c r="M300" i="1" s="1"/>
  <c r="R300" i="1"/>
  <c r="L4909" i="1"/>
  <c r="M4909" i="1" s="1"/>
  <c r="R4909" i="1"/>
  <c r="L5458" i="1"/>
  <c r="M5458" i="1" s="1"/>
  <c r="R5458" i="1"/>
  <c r="L5610" i="1"/>
  <c r="M5610" i="1" s="1"/>
  <c r="R5610" i="1"/>
  <c r="L7489" i="1"/>
  <c r="M7489" i="1" s="1"/>
  <c r="R7489" i="1"/>
  <c r="L639" i="1"/>
  <c r="M639" i="1" s="1"/>
  <c r="R639" i="1"/>
  <c r="L9546" i="1"/>
  <c r="M9546" i="1" s="1"/>
  <c r="R9546" i="1"/>
  <c r="L9198" i="1"/>
  <c r="M9198" i="1" s="1"/>
  <c r="R9198" i="1"/>
  <c r="L3592" i="1"/>
  <c r="M3592" i="1" s="1"/>
  <c r="R3592" i="1"/>
  <c r="L6882" i="1"/>
  <c r="M6882" i="1" s="1"/>
  <c r="R6882" i="1"/>
  <c r="L9796" i="1"/>
  <c r="M9796" i="1" s="1"/>
  <c r="R9796" i="1"/>
  <c r="L3066" i="1"/>
  <c r="M3066" i="1" s="1"/>
  <c r="R3066" i="1"/>
  <c r="L8763" i="1"/>
  <c r="M8763" i="1" s="1"/>
  <c r="R8763" i="1"/>
  <c r="L1712" i="1"/>
  <c r="M1712" i="1" s="1"/>
  <c r="R1712" i="1"/>
  <c r="L3694" i="1"/>
  <c r="M3694" i="1" s="1"/>
  <c r="R3694" i="1"/>
  <c r="L6614" i="1"/>
  <c r="M6614" i="1" s="1"/>
  <c r="R6614" i="1"/>
  <c r="L2241" i="1"/>
  <c r="M2241" i="1" s="1"/>
  <c r="R2241" i="1"/>
  <c r="L3530" i="1"/>
  <c r="M3530" i="1" s="1"/>
  <c r="R3530" i="1"/>
  <c r="L2727" i="1"/>
  <c r="M2727" i="1" s="1"/>
  <c r="R2727" i="1"/>
  <c r="L6165" i="1"/>
  <c r="M6165" i="1" s="1"/>
  <c r="R6165" i="1"/>
  <c r="L2207" i="1"/>
  <c r="M2207" i="1" s="1"/>
  <c r="R2207" i="1"/>
  <c r="L1871" i="1"/>
  <c r="M1871" i="1" s="1"/>
  <c r="R1871" i="1"/>
  <c r="L7866" i="1"/>
  <c r="M7866" i="1" s="1"/>
  <c r="R7866" i="1"/>
  <c r="L7642" i="1"/>
  <c r="M7642" i="1" s="1"/>
  <c r="R7642" i="1"/>
  <c r="L4908" i="1"/>
  <c r="M4908" i="1" s="1"/>
  <c r="R4908" i="1"/>
  <c r="L4989" i="1"/>
  <c r="M4989" i="1" s="1"/>
  <c r="R4989" i="1"/>
  <c r="L891" i="1"/>
  <c r="M891" i="1" s="1"/>
  <c r="R891" i="1"/>
  <c r="L4470" i="1"/>
  <c r="M4470" i="1" s="1"/>
  <c r="R4470" i="1"/>
  <c r="L9282" i="1"/>
  <c r="M9282" i="1" s="1"/>
  <c r="R9282" i="1"/>
  <c r="L8010" i="1"/>
  <c r="M8010" i="1" s="1"/>
  <c r="R8010" i="1"/>
  <c r="L1806" i="1"/>
  <c r="M1806" i="1" s="1"/>
  <c r="R1806" i="1"/>
  <c r="L6264" i="1"/>
  <c r="M6264" i="1" s="1"/>
  <c r="R6264" i="1"/>
  <c r="L3730" i="1"/>
  <c r="M3730" i="1" s="1"/>
  <c r="R3730" i="1"/>
  <c r="L8036" i="1"/>
  <c r="M8036" i="1" s="1"/>
  <c r="R8036" i="1"/>
  <c r="L3063" i="1"/>
  <c r="M3063" i="1" s="1"/>
  <c r="R3063" i="1"/>
  <c r="L531" i="1"/>
  <c r="M531" i="1" s="1"/>
  <c r="R531" i="1"/>
  <c r="L1135" i="1"/>
  <c r="M1135" i="1" s="1"/>
  <c r="R1135" i="1"/>
  <c r="L7616" i="1"/>
  <c r="M7616" i="1" s="1"/>
  <c r="R7616" i="1"/>
  <c r="L8283" i="1"/>
  <c r="M8283" i="1" s="1"/>
  <c r="R8283" i="1"/>
  <c r="L6290" i="1"/>
  <c r="M6290" i="1" s="1"/>
  <c r="R6290" i="1"/>
  <c r="L3630" i="1"/>
  <c r="M3630" i="1" s="1"/>
  <c r="R3630" i="1"/>
  <c r="L610" i="1"/>
  <c r="M610" i="1" s="1"/>
  <c r="R610" i="1"/>
  <c r="L492" i="1"/>
  <c r="M492" i="1" s="1"/>
  <c r="R492" i="1"/>
  <c r="L6075" i="1"/>
  <c r="M6075" i="1" s="1"/>
  <c r="R6075" i="1"/>
  <c r="L7046" i="1"/>
  <c r="M7046" i="1" s="1"/>
  <c r="R7046" i="1"/>
  <c r="L6164" i="1"/>
  <c r="M6164" i="1" s="1"/>
  <c r="R6164" i="1"/>
  <c r="L9897" i="1"/>
  <c r="M9897" i="1" s="1"/>
  <c r="R9897" i="1"/>
  <c r="L6989" i="1"/>
  <c r="M6989" i="1" s="1"/>
  <c r="R6989" i="1"/>
  <c r="L5068" i="1"/>
  <c r="M5068" i="1" s="1"/>
  <c r="R5068" i="1"/>
  <c r="L277" i="1"/>
  <c r="M277" i="1" s="1"/>
  <c r="R277" i="1"/>
  <c r="L7019" i="1"/>
  <c r="M7019" i="1" s="1"/>
  <c r="R7019" i="1"/>
  <c r="L4747" i="1"/>
  <c r="M4747" i="1" s="1"/>
  <c r="R4747" i="1"/>
  <c r="L5967" i="1"/>
  <c r="M5967" i="1" s="1"/>
  <c r="R5967" i="1"/>
  <c r="L5966" i="1"/>
  <c r="M5966" i="1" s="1"/>
  <c r="R5966" i="1"/>
  <c r="L2724" i="1"/>
  <c r="M2724" i="1" s="1"/>
  <c r="R2724" i="1"/>
  <c r="L4114" i="1"/>
  <c r="M4114" i="1" s="1"/>
  <c r="R4114" i="1"/>
  <c r="L8070" i="1"/>
  <c r="M8070" i="1" s="1"/>
  <c r="R8070" i="1"/>
  <c r="L4609" i="1"/>
  <c r="M4609" i="1" s="1"/>
  <c r="R4609" i="1"/>
  <c r="L557" i="1"/>
  <c r="M557" i="1" s="1"/>
  <c r="R557" i="1"/>
  <c r="L862" i="1"/>
  <c r="M862" i="1" s="1"/>
  <c r="R862" i="1"/>
  <c r="L979" i="1"/>
  <c r="M979" i="1" s="1"/>
  <c r="R979" i="1"/>
  <c r="L1160" i="1"/>
  <c r="M1160" i="1" s="1"/>
  <c r="R1160" i="1"/>
  <c r="L9868" i="1"/>
  <c r="M9868" i="1" s="1"/>
  <c r="R9868" i="1"/>
  <c r="L861" i="1"/>
  <c r="M861" i="1" s="1"/>
  <c r="R861" i="1"/>
  <c r="L4050" i="1"/>
  <c r="M4050" i="1" s="1"/>
  <c r="R4050" i="1"/>
  <c r="L1935" i="1"/>
  <c r="M1935" i="1" s="1"/>
  <c r="R1935" i="1"/>
  <c r="L5376" i="1"/>
  <c r="M5376" i="1" s="1"/>
  <c r="R5376" i="1"/>
  <c r="L2476" i="1"/>
  <c r="M2476" i="1" s="1"/>
  <c r="R2476" i="1"/>
  <c r="L3118" i="1"/>
  <c r="M3118" i="1" s="1"/>
  <c r="R3118" i="1"/>
  <c r="L9279" i="1"/>
  <c r="M9279" i="1" s="1"/>
  <c r="R9279" i="1"/>
  <c r="L8383" i="1"/>
  <c r="M8383" i="1" s="1"/>
  <c r="R8383" i="1"/>
  <c r="L705" i="1"/>
  <c r="M705" i="1" s="1"/>
  <c r="R705" i="1"/>
  <c r="L1400" i="1"/>
  <c r="M1400" i="1" s="1"/>
  <c r="R1400" i="1"/>
  <c r="L4013" i="1"/>
  <c r="M4013" i="1" s="1"/>
  <c r="R4013" i="1"/>
  <c r="L7926" i="1"/>
  <c r="M7926" i="1" s="1"/>
  <c r="R7926" i="1"/>
  <c r="L6439" i="1"/>
  <c r="M6439" i="1" s="1"/>
  <c r="R6439" i="1"/>
  <c r="L7017" i="1"/>
  <c r="M7017" i="1" s="1"/>
  <c r="R7017" i="1"/>
  <c r="L8580" i="1"/>
  <c r="M8580" i="1" s="1"/>
  <c r="R8580" i="1"/>
  <c r="L9525" i="1"/>
  <c r="M9525" i="1" s="1"/>
  <c r="R9525" i="1"/>
  <c r="L2370" i="1"/>
  <c r="M2370" i="1" s="1"/>
  <c r="R2370" i="1"/>
  <c r="L9571" i="1"/>
  <c r="M9571" i="1" s="1"/>
  <c r="R9571" i="1"/>
  <c r="L9220" i="1"/>
  <c r="M9220" i="1" s="1"/>
  <c r="R9220" i="1"/>
  <c r="L5286" i="1"/>
  <c r="M5286" i="1" s="1"/>
  <c r="R5286" i="1"/>
  <c r="L5753" i="1"/>
  <c r="M5753" i="1" s="1"/>
  <c r="R5753" i="1"/>
  <c r="L9430" i="1"/>
  <c r="M9430" i="1" s="1"/>
  <c r="R9430" i="1"/>
  <c r="L1216" i="1"/>
  <c r="M1216" i="1" s="1"/>
  <c r="R1216" i="1"/>
  <c r="L5841" i="1"/>
  <c r="M5841" i="1" s="1"/>
  <c r="R5841" i="1"/>
  <c r="L2448" i="1"/>
  <c r="M2448" i="1" s="1"/>
  <c r="R2448" i="1"/>
  <c r="L5874" i="1"/>
  <c r="M5874" i="1" s="1"/>
  <c r="R5874" i="1"/>
  <c r="L8349" i="1"/>
  <c r="M8349" i="1" s="1"/>
  <c r="R8349" i="1"/>
  <c r="L2344" i="1"/>
  <c r="M2344" i="1" s="1"/>
  <c r="R2344" i="1"/>
  <c r="L8651" i="1"/>
  <c r="M8651" i="1" s="1"/>
  <c r="R8651" i="1"/>
  <c r="L4746" i="1"/>
  <c r="M4746" i="1" s="1"/>
  <c r="R4746" i="1"/>
  <c r="L6162" i="1"/>
  <c r="M6162" i="1" s="1"/>
  <c r="R6162" i="1"/>
  <c r="L1304" i="1"/>
  <c r="M1304" i="1" s="1"/>
  <c r="R1304" i="1"/>
  <c r="L7334" i="1"/>
  <c r="M7334" i="1" s="1"/>
  <c r="R7334" i="1"/>
  <c r="L7565" i="1"/>
  <c r="M7565" i="1" s="1"/>
  <c r="R7565" i="1"/>
  <c r="L8675" i="1"/>
  <c r="M8675" i="1" s="1"/>
  <c r="R8675" i="1"/>
  <c r="L5118" i="1"/>
  <c r="M5118" i="1" s="1"/>
  <c r="R5118" i="1"/>
  <c r="L9452" i="1"/>
  <c r="M9452" i="1" s="1"/>
  <c r="R9452" i="1"/>
  <c r="L5962" i="1"/>
  <c r="M5962" i="1" s="1"/>
  <c r="R5962" i="1"/>
  <c r="L225" i="1"/>
  <c r="M225" i="1" s="1"/>
  <c r="R225" i="1"/>
  <c r="L8487" i="1"/>
  <c r="M8487" i="1" s="1"/>
  <c r="R8487" i="1"/>
  <c r="L6287" i="1"/>
  <c r="M6287" i="1" s="1"/>
  <c r="R6287" i="1"/>
  <c r="L8650" i="1"/>
  <c r="M8650" i="1" s="1"/>
  <c r="R8650" i="1"/>
  <c r="L529" i="1"/>
  <c r="M529" i="1" s="1"/>
  <c r="R529" i="1"/>
  <c r="L7070" i="1"/>
  <c r="M7070" i="1" s="1"/>
  <c r="R7070" i="1"/>
  <c r="L2283" i="1"/>
  <c r="M2283" i="1" s="1"/>
  <c r="R2283" i="1"/>
  <c r="L3627" i="1"/>
  <c r="M3627" i="1" s="1"/>
  <c r="R3627" i="1"/>
  <c r="L3658" i="1"/>
  <c r="M3658" i="1" s="1"/>
  <c r="R3658" i="1"/>
  <c r="L3880" i="1"/>
  <c r="M3880" i="1" s="1"/>
  <c r="R3880" i="1"/>
  <c r="L3590" i="1"/>
  <c r="M3590" i="1" s="1"/>
  <c r="R3590" i="1"/>
  <c r="L3626" i="1"/>
  <c r="M3626" i="1" s="1"/>
  <c r="R3626" i="1"/>
  <c r="L5809" i="1"/>
  <c r="M5809" i="1" s="1"/>
  <c r="R5809" i="1"/>
  <c r="L8182" i="1"/>
  <c r="M8182" i="1" s="1"/>
  <c r="R8182" i="1"/>
  <c r="L7098" i="1"/>
  <c r="M7098" i="1" s="1"/>
  <c r="R7098" i="1"/>
  <c r="L4010" i="1"/>
  <c r="M4010" i="1" s="1"/>
  <c r="R4010" i="1"/>
  <c r="L5115" i="1"/>
  <c r="M5115" i="1" s="1"/>
  <c r="R5115" i="1"/>
  <c r="L9605" i="1"/>
  <c r="M9605" i="1" s="1"/>
  <c r="R9605" i="1"/>
  <c r="L6070" i="1"/>
  <c r="M6070" i="1" s="1"/>
  <c r="R6070" i="1"/>
  <c r="L3353" i="1"/>
  <c r="M3353" i="1" s="1"/>
  <c r="R3353" i="1"/>
  <c r="L4578" i="1"/>
  <c r="M4578" i="1" s="1"/>
  <c r="R4578" i="1"/>
  <c r="L3443" i="1"/>
  <c r="M3443" i="1" s="1"/>
  <c r="R3443" i="1"/>
  <c r="L4390" i="1"/>
  <c r="M4390" i="1" s="1"/>
  <c r="R4390" i="1"/>
  <c r="L8905" i="1"/>
  <c r="M8905" i="1" s="1"/>
  <c r="R8905" i="1"/>
  <c r="L7728" i="1"/>
  <c r="M7728" i="1" s="1"/>
  <c r="R7728" i="1"/>
  <c r="L3846" i="1"/>
  <c r="M3846" i="1" s="1"/>
  <c r="R3846" i="1"/>
  <c r="L2145" i="1"/>
  <c r="M2145" i="1" s="1"/>
  <c r="R2145" i="1"/>
  <c r="L5984" i="1"/>
  <c r="M5984" i="1" s="1"/>
  <c r="R5984" i="1"/>
  <c r="L9886" i="1"/>
  <c r="M9886" i="1" s="1"/>
  <c r="R9886" i="1"/>
  <c r="L2312" i="1"/>
  <c r="M2312" i="1" s="1"/>
  <c r="R2312" i="1"/>
  <c r="L9443" i="1"/>
  <c r="M9443" i="1" s="1"/>
  <c r="R9443" i="1"/>
  <c r="L109" i="1"/>
  <c r="M109" i="1" s="1"/>
  <c r="R109" i="1"/>
  <c r="L7428" i="1"/>
  <c r="M7428" i="1" s="1"/>
  <c r="R7428" i="1"/>
  <c r="L5533" i="1"/>
  <c r="M5533" i="1" s="1"/>
  <c r="R5533" i="1"/>
  <c r="L3840" i="1"/>
  <c r="M3840" i="1" s="1"/>
  <c r="R3840" i="1"/>
  <c r="L6451" i="1"/>
  <c r="M6451" i="1" s="1"/>
  <c r="R6451" i="1"/>
  <c r="L3572" i="1"/>
  <c r="M3572" i="1" s="1"/>
  <c r="R3572" i="1"/>
  <c r="L2518" i="1"/>
  <c r="M2518" i="1" s="1"/>
  <c r="R2518" i="1"/>
  <c r="L9689" i="1"/>
  <c r="M9689" i="1" s="1"/>
  <c r="R9689" i="1"/>
  <c r="L2830" i="1"/>
  <c r="M2830" i="1" s="1"/>
  <c r="R2830" i="1"/>
  <c r="L8141" i="1"/>
  <c r="M8141" i="1" s="1"/>
  <c r="R8141" i="1"/>
  <c r="L2218" i="1"/>
  <c r="M2218" i="1" s="1"/>
  <c r="R2218" i="1"/>
  <c r="L3010" i="1"/>
  <c r="M3010" i="1" s="1"/>
  <c r="R3010" i="1"/>
  <c r="L4679" i="1"/>
  <c r="M4679" i="1" s="1"/>
  <c r="R4679" i="1"/>
  <c r="L4156" i="1"/>
  <c r="M4156" i="1" s="1"/>
  <c r="R4156" i="1"/>
  <c r="L8682" i="1"/>
  <c r="M8682" i="1" s="1"/>
  <c r="R8682" i="1"/>
  <c r="L762" i="1"/>
  <c r="M762" i="1" s="1"/>
  <c r="R762" i="1"/>
  <c r="L7622" i="1"/>
  <c r="M7622" i="1" s="1"/>
  <c r="R7622" i="1"/>
  <c r="L6888" i="1"/>
  <c r="M6888" i="1" s="1"/>
  <c r="R6888" i="1"/>
  <c r="L8466" i="1"/>
  <c r="M8466" i="1" s="1"/>
  <c r="R8466" i="1"/>
  <c r="L3791" i="1"/>
  <c r="M3791" i="1" s="1"/>
  <c r="R3791" i="1"/>
  <c r="L8359" i="1"/>
  <c r="M8359" i="1" s="1"/>
  <c r="R8359" i="1"/>
  <c r="L5314" i="1"/>
  <c r="M5314" i="1" s="1"/>
  <c r="R5314" i="1"/>
  <c r="L2320" i="1"/>
  <c r="M2320" i="1" s="1"/>
  <c r="R2320" i="1"/>
  <c r="L9712" i="1"/>
  <c r="M9712" i="1" s="1"/>
  <c r="R9712" i="1"/>
  <c r="L5943" i="1"/>
  <c r="M5943" i="1" s="1"/>
  <c r="R5943" i="1"/>
  <c r="L9581" i="1"/>
  <c r="M9581" i="1" s="1"/>
  <c r="R9581" i="1"/>
  <c r="L2453" i="1"/>
  <c r="M2453" i="1" s="1"/>
  <c r="R2453" i="1"/>
  <c r="L2914" i="1"/>
  <c r="M2914" i="1" s="1"/>
  <c r="R2914" i="1"/>
  <c r="L4993" i="1"/>
  <c r="M4993" i="1" s="1"/>
  <c r="R4993" i="1"/>
  <c r="L2970" i="1"/>
  <c r="M2970" i="1" s="1"/>
  <c r="R2970" i="1"/>
  <c r="L8913" i="1"/>
  <c r="M8913" i="1" s="1"/>
  <c r="R8913" i="1"/>
  <c r="L3561" i="1"/>
  <c r="M3561" i="1" s="1"/>
  <c r="R3561" i="1"/>
  <c r="L4016" i="1"/>
  <c r="M4016" i="1" s="1"/>
  <c r="R4016" i="1"/>
  <c r="L8788" i="1"/>
  <c r="M8788" i="1" s="1"/>
  <c r="R8788" i="1"/>
  <c r="L9499" i="1"/>
  <c r="M9499" i="1" s="1"/>
  <c r="R9499" i="1"/>
  <c r="L3884" i="1"/>
  <c r="M3884" i="1" s="1"/>
  <c r="R3884" i="1"/>
  <c r="L7460" i="1"/>
  <c r="M7460" i="1" s="1"/>
  <c r="R7460" i="1"/>
  <c r="L3452" i="1"/>
  <c r="M3452" i="1" s="1"/>
  <c r="R3452" i="1"/>
  <c r="L7335" i="1"/>
  <c r="M7335" i="1" s="1"/>
  <c r="R7335" i="1"/>
  <c r="L9144" i="1"/>
  <c r="M9144" i="1" s="1"/>
  <c r="R9144" i="1"/>
  <c r="L226" i="1"/>
  <c r="M226" i="1" s="1"/>
  <c r="R226" i="1"/>
  <c r="L8099" i="1"/>
  <c r="M8099" i="1" s="1"/>
  <c r="R8099" i="1"/>
  <c r="L5995" i="1"/>
  <c r="M5995" i="1" s="1"/>
  <c r="R5995" i="1"/>
  <c r="L1849" i="1"/>
  <c r="M1849" i="1" s="1"/>
  <c r="R1849" i="1"/>
  <c r="L507" i="1"/>
  <c r="M507" i="1" s="1"/>
  <c r="R507" i="1"/>
  <c r="L7720" i="1"/>
  <c r="M7720" i="1" s="1"/>
  <c r="R7720" i="1"/>
  <c r="L7555" i="1"/>
  <c r="M7555" i="1" s="1"/>
  <c r="R7555" i="1"/>
  <c r="L506" i="1"/>
  <c r="M506" i="1" s="1"/>
  <c r="R506" i="1"/>
  <c r="L5161" i="1"/>
  <c r="M5161" i="1" s="1"/>
  <c r="R5161" i="1"/>
  <c r="L715" i="1"/>
  <c r="M715" i="1" s="1"/>
  <c r="R715" i="1"/>
  <c r="L6177" i="1"/>
  <c r="M6177" i="1" s="1"/>
  <c r="R6177" i="1"/>
  <c r="L5323" i="1"/>
  <c r="M5323" i="1" s="1"/>
  <c r="R5323" i="1"/>
  <c r="L1514" i="1"/>
  <c r="M1514" i="1" s="1"/>
  <c r="R1514" i="1"/>
  <c r="L9853" i="1"/>
  <c r="M9853" i="1" s="1"/>
  <c r="R9853" i="1"/>
  <c r="L8239" i="1"/>
  <c r="M8239" i="1" s="1"/>
  <c r="R8239" i="1"/>
  <c r="L3009" i="1"/>
  <c r="M3009" i="1" s="1"/>
  <c r="R3009" i="1"/>
  <c r="L131" i="1"/>
  <c r="M131" i="1" s="1"/>
  <c r="R131" i="1"/>
  <c r="L9746" i="1"/>
  <c r="M9746" i="1" s="1"/>
  <c r="R9746" i="1"/>
  <c r="L4723" i="1"/>
  <c r="M4723" i="1" s="1"/>
  <c r="R4723" i="1"/>
  <c r="L8441" i="1"/>
  <c r="M8441" i="1" s="1"/>
  <c r="R8441" i="1"/>
  <c r="L4119" i="1"/>
  <c r="M4119" i="1" s="1"/>
  <c r="R4119" i="1"/>
  <c r="L8722" i="1"/>
  <c r="M8722" i="1" s="1"/>
  <c r="R8722" i="1"/>
  <c r="L1965" i="1"/>
  <c r="M1965" i="1" s="1"/>
  <c r="R1965" i="1"/>
  <c r="L6886" i="1"/>
  <c r="M6886" i="1" s="1"/>
  <c r="R6886" i="1"/>
  <c r="L4243" i="1"/>
  <c r="M4243" i="1" s="1"/>
  <c r="R4243" i="1"/>
  <c r="L5317" i="1"/>
  <c r="M5317" i="1" s="1"/>
  <c r="R5317" i="1"/>
  <c r="L1661" i="1"/>
  <c r="M1661" i="1" s="1"/>
  <c r="R1661" i="1"/>
  <c r="L128" i="1"/>
  <c r="M128" i="1" s="1"/>
  <c r="R128" i="1"/>
  <c r="L2753" i="1"/>
  <c r="M2753" i="1" s="1"/>
  <c r="R2753" i="1"/>
  <c r="L8626" i="1"/>
  <c r="M8626" i="1" s="1"/>
  <c r="R8626" i="1"/>
  <c r="L4329" i="1"/>
  <c r="M4329" i="1" s="1"/>
  <c r="R4329" i="1"/>
  <c r="L4590" i="1"/>
  <c r="M4590" i="1" s="1"/>
  <c r="R4590" i="1"/>
  <c r="L7343" i="1"/>
  <c r="M7343" i="1" s="1"/>
  <c r="R7343" i="1"/>
  <c r="L3034" i="1"/>
  <c r="M3034" i="1" s="1"/>
  <c r="R3034" i="1"/>
  <c r="L1809" i="1"/>
  <c r="M1809" i="1" s="1"/>
  <c r="R1809" i="1"/>
  <c r="L8523" i="1"/>
  <c r="M8523" i="1" s="1"/>
  <c r="R8523" i="1"/>
  <c r="L9981" i="1"/>
  <c r="M9981" i="1" s="1"/>
  <c r="R9981" i="1"/>
  <c r="L1551" i="1"/>
  <c r="M1551" i="1" s="1"/>
  <c r="R1551" i="1"/>
  <c r="L9011" i="1"/>
  <c r="M9011" i="1" s="1"/>
  <c r="R9011" i="1"/>
  <c r="L6757" i="1"/>
  <c r="M6757" i="1" s="1"/>
  <c r="R6757" i="1"/>
  <c r="L5124" i="1"/>
  <c r="M5124" i="1" s="1"/>
  <c r="R5124" i="1"/>
  <c r="L733" i="1"/>
  <c r="M733" i="1" s="1"/>
  <c r="R733" i="1"/>
  <c r="L7073" i="1"/>
  <c r="M7073" i="1" s="1"/>
  <c r="R7073" i="1"/>
  <c r="L9609" i="1"/>
  <c r="M9609" i="1" s="1"/>
  <c r="R9609" i="1"/>
  <c r="L5547" i="1"/>
  <c r="M5547" i="1" s="1"/>
  <c r="R5547" i="1"/>
  <c r="L7156" i="1"/>
  <c r="M7156" i="1" s="1"/>
  <c r="R7156" i="1"/>
  <c r="L4218" i="1"/>
  <c r="M4218" i="1" s="1"/>
  <c r="R4218" i="1"/>
  <c r="L2474" i="1"/>
  <c r="M2474" i="1" s="1"/>
  <c r="R2474" i="1"/>
  <c r="L7925" i="1"/>
  <c r="M7925" i="1" s="1"/>
  <c r="R7925" i="1"/>
  <c r="L9075" i="1"/>
  <c r="M9075" i="1" s="1"/>
  <c r="R9075" i="1"/>
  <c r="L4179" i="1"/>
  <c r="M4179" i="1" s="1"/>
  <c r="R4179" i="1"/>
  <c r="L1378" i="1"/>
  <c r="M1378" i="1" s="1"/>
  <c r="R1378" i="1"/>
  <c r="L2503" i="1"/>
  <c r="M2503" i="1" s="1"/>
  <c r="R2503" i="1"/>
  <c r="L8156" i="1"/>
  <c r="M8156" i="1" s="1"/>
  <c r="R8156" i="1"/>
  <c r="L2115" i="1"/>
  <c r="M2115" i="1" s="1"/>
  <c r="R2115" i="1"/>
  <c r="L2799" i="1"/>
  <c r="M2799" i="1" s="1"/>
  <c r="R2799" i="1"/>
  <c r="L5480" i="1"/>
  <c r="M5480" i="1" s="1"/>
  <c r="R5480" i="1"/>
  <c r="L5605" i="1"/>
  <c r="M5605" i="1" s="1"/>
  <c r="R5605" i="1"/>
  <c r="L9631" i="1"/>
  <c r="M9631" i="1" s="1"/>
  <c r="R9631" i="1"/>
  <c r="L3760" i="1"/>
  <c r="M3760" i="1" s="1"/>
  <c r="R3760" i="1"/>
  <c r="L3379" i="1"/>
  <c r="M3379" i="1" s="1"/>
  <c r="R3379" i="1"/>
  <c r="L8807" i="1"/>
  <c r="M8807" i="1" s="1"/>
  <c r="R8807" i="1"/>
  <c r="L7919" i="1"/>
  <c r="M7919" i="1" s="1"/>
  <c r="R7919" i="1"/>
  <c r="L8002" i="1"/>
  <c r="M8002" i="1" s="1"/>
  <c r="R8002" i="1"/>
  <c r="L7171" i="1"/>
  <c r="M7171" i="1" s="1"/>
  <c r="R7171" i="1"/>
  <c r="L1797" i="1"/>
  <c r="M1797" i="1" s="1"/>
  <c r="R1797" i="1"/>
  <c r="L2111" i="1"/>
  <c r="M2111" i="1" s="1"/>
  <c r="R2111" i="1"/>
  <c r="L8544" i="1"/>
  <c r="M8544" i="1" s="1"/>
  <c r="R8544" i="1"/>
  <c r="L1700" i="1"/>
  <c r="M1700" i="1" s="1"/>
  <c r="R1700" i="1"/>
  <c r="L5803" i="1"/>
  <c r="M5803" i="1" s="1"/>
  <c r="R5803" i="1"/>
  <c r="L7729" i="1"/>
  <c r="M7729" i="1" s="1"/>
  <c r="R7729" i="1"/>
  <c r="L3181" i="1"/>
  <c r="M3181" i="1" s="1"/>
  <c r="R3181" i="1"/>
  <c r="L6917" i="1"/>
  <c r="M6917" i="1" s="1"/>
  <c r="R6917" i="1"/>
  <c r="L2795" i="1"/>
  <c r="M2795" i="1" s="1"/>
  <c r="R2795" i="1"/>
  <c r="L8737" i="1"/>
  <c r="M8737" i="1" s="1"/>
  <c r="R8737" i="1"/>
  <c r="L9784" i="1"/>
  <c r="M9784" i="1" s="1"/>
  <c r="R9784" i="1"/>
  <c r="L2445" i="1"/>
  <c r="M2445" i="1" s="1"/>
  <c r="R2445" i="1"/>
  <c r="L9839" i="1"/>
  <c r="M9839" i="1" s="1"/>
  <c r="R9839" i="1"/>
  <c r="L4823" i="1"/>
  <c r="M4823" i="1" s="1"/>
  <c r="R4823" i="1"/>
  <c r="L1598" i="1"/>
  <c r="M1598" i="1" s="1"/>
  <c r="R1598" i="1"/>
  <c r="L1279" i="1"/>
  <c r="M1279" i="1" s="1"/>
  <c r="R1279" i="1"/>
  <c r="L1696" i="1"/>
  <c r="M1696" i="1" s="1"/>
  <c r="R1696" i="1"/>
  <c r="L1674" i="1"/>
  <c r="M1674" i="1" s="1"/>
  <c r="R1674" i="1"/>
  <c r="L2790" i="1"/>
  <c r="M2790" i="1" s="1"/>
  <c r="R2790" i="1"/>
  <c r="L9413" i="1"/>
  <c r="M9413" i="1" s="1"/>
  <c r="R9413" i="1"/>
  <c r="L5745" i="1"/>
  <c r="M5745" i="1" s="1"/>
  <c r="R5745" i="1"/>
  <c r="L2657" i="1"/>
  <c r="M2657" i="1" s="1"/>
  <c r="R2657" i="1"/>
  <c r="L4688" i="1"/>
  <c r="M4688" i="1" s="1"/>
  <c r="R4688" i="1"/>
  <c r="L7880" i="1"/>
  <c r="M7880" i="1" s="1"/>
  <c r="R7880" i="1"/>
  <c r="L9559" i="1"/>
  <c r="M9559" i="1" s="1"/>
  <c r="R9559" i="1"/>
  <c r="L3544" i="1"/>
  <c r="M3544" i="1" s="1"/>
  <c r="R3544" i="1"/>
  <c r="L2736" i="1"/>
  <c r="M2736" i="1" s="1"/>
  <c r="R2736" i="1"/>
  <c r="L9558" i="1"/>
  <c r="M9558" i="1" s="1"/>
  <c r="R9558" i="1"/>
  <c r="L9179" i="1"/>
  <c r="M9179" i="1" s="1"/>
  <c r="R9179" i="1"/>
  <c r="L8976" i="1"/>
  <c r="M8976" i="1" s="1"/>
  <c r="R8976" i="1"/>
  <c r="L1459" i="1"/>
  <c r="M1459" i="1" s="1"/>
  <c r="R1459" i="1"/>
  <c r="L5710" i="1"/>
  <c r="M5710" i="1" s="1"/>
  <c r="R5710" i="1"/>
  <c r="L5297" i="1"/>
  <c r="M5297" i="1" s="1"/>
  <c r="R5297" i="1"/>
  <c r="L8087" i="1"/>
  <c r="M8087" i="1" s="1"/>
  <c r="R8087" i="1"/>
  <c r="L3981" i="1"/>
  <c r="M3981" i="1" s="1"/>
  <c r="R3981" i="1"/>
  <c r="L6516" i="1"/>
  <c r="M6516" i="1" s="1"/>
  <c r="R6516" i="1"/>
  <c r="L5250" i="1"/>
  <c r="M5250" i="1" s="1"/>
  <c r="R5250" i="1"/>
  <c r="L3464" i="1"/>
  <c r="M3464" i="1" s="1"/>
  <c r="R3464" i="1"/>
  <c r="L2192" i="1"/>
  <c r="M2192" i="1" s="1"/>
  <c r="R2192" i="1"/>
  <c r="L7400" i="1"/>
  <c r="M7400" i="1" s="1"/>
  <c r="R7400" i="1"/>
  <c r="L8364" i="1"/>
  <c r="M8364" i="1" s="1"/>
  <c r="R8364" i="1"/>
  <c r="L8297" i="1"/>
  <c r="M8297" i="1" s="1"/>
  <c r="R8297" i="1"/>
  <c r="L8941" i="1"/>
  <c r="M8941" i="1" s="1"/>
  <c r="R8941" i="1"/>
  <c r="L2939" i="1"/>
  <c r="M2939" i="1" s="1"/>
  <c r="R2939" i="1"/>
  <c r="L569" i="1"/>
  <c r="M569" i="1" s="1"/>
  <c r="R569" i="1"/>
  <c r="L3737" i="1"/>
  <c r="M3737" i="1" s="1"/>
  <c r="R3737" i="1"/>
  <c r="L9640" i="1"/>
  <c r="M9640" i="1" s="1"/>
  <c r="R9640" i="1"/>
  <c r="L2126" i="1"/>
  <c r="M2126" i="1" s="1"/>
  <c r="R2126" i="1"/>
  <c r="L9259" i="1"/>
  <c r="M9259" i="1" s="1"/>
  <c r="R9259" i="1"/>
  <c r="L3363" i="1"/>
  <c r="M3363" i="1" s="1"/>
  <c r="R3363" i="1"/>
  <c r="L568" i="1"/>
  <c r="M568" i="1" s="1"/>
  <c r="R568" i="1"/>
  <c r="L2437" i="1"/>
  <c r="M2437" i="1" s="1"/>
  <c r="R2437" i="1"/>
  <c r="L9103" i="1"/>
  <c r="M9103" i="1" s="1"/>
  <c r="R9103" i="1"/>
  <c r="L5575" i="1"/>
  <c r="M5575" i="1" s="1"/>
  <c r="R5575" i="1"/>
  <c r="L1939" i="1"/>
  <c r="M1939" i="1" s="1"/>
  <c r="R1939" i="1"/>
  <c r="L6153" i="1"/>
  <c r="M6153" i="1" s="1"/>
  <c r="R6153" i="1"/>
  <c r="L9742" i="1"/>
  <c r="M9742" i="1" s="1"/>
  <c r="R9742" i="1"/>
  <c r="L4699" i="1"/>
  <c r="M4699" i="1" s="1"/>
  <c r="R4699" i="1"/>
  <c r="L204" i="1"/>
  <c r="M204" i="1" s="1"/>
  <c r="R204" i="1"/>
  <c r="L4150" i="1"/>
  <c r="M4150" i="1" s="1"/>
  <c r="R4150" i="1"/>
  <c r="L2244" i="1"/>
  <c r="M2244" i="1" s="1"/>
  <c r="R2244" i="1"/>
  <c r="L5403" i="1"/>
  <c r="M5403" i="1" s="1"/>
  <c r="R5403" i="1"/>
  <c r="L3481" i="1"/>
  <c r="M3481" i="1" s="1"/>
  <c r="R3481" i="1"/>
  <c r="L7643" i="1"/>
  <c r="M7643" i="1" s="1"/>
  <c r="R7643" i="1"/>
  <c r="L7461" i="1"/>
  <c r="M7461" i="1" s="1"/>
  <c r="R7461" i="1"/>
  <c r="L1963" i="1"/>
  <c r="M1963" i="1" s="1"/>
  <c r="R1963" i="1"/>
  <c r="L4771" i="1"/>
  <c r="M4771" i="1" s="1"/>
  <c r="R4771" i="1"/>
  <c r="L9577" i="1"/>
  <c r="M9577" i="1" s="1"/>
  <c r="R9577" i="1"/>
  <c r="L8418" i="1"/>
  <c r="M8418" i="1" s="1"/>
  <c r="R8418" i="1"/>
  <c r="L4146" i="1"/>
  <c r="M4146" i="1" s="1"/>
  <c r="R4146" i="1"/>
  <c r="L6108" i="1"/>
  <c r="M6108" i="1" s="1"/>
  <c r="R6108" i="1"/>
  <c r="L6074" i="1"/>
  <c r="M6074" i="1" s="1"/>
  <c r="R6074" i="1"/>
  <c r="L9706" i="1"/>
  <c r="M9706" i="1" s="1"/>
  <c r="R9706" i="1"/>
  <c r="L8253" i="1"/>
  <c r="M8253" i="1" s="1"/>
  <c r="R8253" i="1"/>
  <c r="L949" i="1"/>
  <c r="M949" i="1" s="1"/>
  <c r="R949" i="1"/>
  <c r="L4608" i="1"/>
  <c r="M4608" i="1" s="1"/>
  <c r="R4608" i="1"/>
  <c r="L2668" i="1"/>
  <c r="M2668" i="1" s="1"/>
  <c r="R2668" i="1"/>
  <c r="L2005" i="1"/>
  <c r="M2005" i="1" s="1"/>
  <c r="R2005" i="1"/>
  <c r="L8183" i="1"/>
  <c r="M8183" i="1" s="1"/>
  <c r="R8183" i="1"/>
  <c r="L3449" i="1"/>
  <c r="M3449" i="1" s="1"/>
  <c r="R3449" i="1"/>
  <c r="L5131" i="1"/>
  <c r="M5131" i="1" s="1"/>
  <c r="R5131" i="1"/>
  <c r="L7314" i="1"/>
  <c r="M7314" i="1" s="1"/>
  <c r="R7314" i="1"/>
  <c r="L717" i="1"/>
  <c r="M717" i="1" s="1"/>
  <c r="R717" i="1"/>
  <c r="L6721" i="1"/>
  <c r="M6721" i="1" s="1"/>
  <c r="R6721" i="1"/>
  <c r="L1345" i="1"/>
  <c r="M1345" i="1" s="1"/>
  <c r="R1345" i="1"/>
  <c r="L135" i="1"/>
  <c r="M135" i="1" s="1"/>
  <c r="R135" i="1"/>
  <c r="L1719" i="1"/>
  <c r="M1719" i="1" s="1"/>
  <c r="R1719" i="1"/>
  <c r="L2514" i="1"/>
  <c r="M2514" i="1" s="1"/>
  <c r="R2514" i="1"/>
  <c r="L239" i="1"/>
  <c r="M239" i="1" s="1"/>
  <c r="R239" i="1"/>
  <c r="L8082" i="1"/>
  <c r="M8082" i="1" s="1"/>
  <c r="R8082" i="1"/>
  <c r="L9084" i="1"/>
  <c r="M9084" i="1" s="1"/>
  <c r="R9084" i="1"/>
  <c r="L7789" i="1"/>
  <c r="M7789" i="1" s="1"/>
  <c r="R7789" i="1"/>
  <c r="L4023" i="1"/>
  <c r="M4023" i="1" s="1"/>
  <c r="R4023" i="1"/>
  <c r="L5383" i="1"/>
  <c r="M5383" i="1" s="1"/>
  <c r="R5383" i="1"/>
  <c r="L9130" i="1"/>
  <c r="M9130" i="1" s="1"/>
  <c r="R9130" i="1"/>
  <c r="L5972" i="1"/>
  <c r="M5972" i="1" s="1"/>
  <c r="R5972" i="1"/>
  <c r="L6887" i="1"/>
  <c r="M6887" i="1" s="1"/>
  <c r="R6887" i="1"/>
  <c r="L6085" i="1"/>
  <c r="M6085" i="1" s="1"/>
  <c r="R6085" i="1"/>
  <c r="L6799" i="1"/>
  <c r="M6799" i="1" s="1"/>
  <c r="R6799" i="1"/>
  <c r="L2480" i="1"/>
  <c r="M2480" i="1" s="1"/>
  <c r="R2480" i="1"/>
  <c r="L5315" i="1"/>
  <c r="M5315" i="1" s="1"/>
  <c r="R5315" i="1"/>
  <c r="L3332" i="1"/>
  <c r="M3332" i="1" s="1"/>
  <c r="R3332" i="1"/>
  <c r="L7134" i="1"/>
  <c r="M7134" i="1" s="1"/>
  <c r="R7134" i="1"/>
  <c r="L7672" i="1"/>
  <c r="M7672" i="1" s="1"/>
  <c r="R7672" i="1"/>
  <c r="L1189" i="1"/>
  <c r="M1189" i="1" s="1"/>
  <c r="R1189" i="1"/>
  <c r="L4054" i="1"/>
  <c r="M4054" i="1" s="1"/>
  <c r="R4054" i="1"/>
  <c r="L9398" i="1"/>
  <c r="M9398" i="1" s="1"/>
  <c r="R9398" i="1"/>
  <c r="L3662" i="1"/>
  <c r="M3662" i="1" s="1"/>
  <c r="R3662" i="1"/>
  <c r="L4326" i="1"/>
  <c r="M4326" i="1" s="1"/>
  <c r="R4326" i="1"/>
  <c r="L707" i="1"/>
  <c r="M707" i="1" s="1"/>
  <c r="R707" i="1"/>
  <c r="L2032" i="1"/>
  <c r="M2032" i="1" s="1"/>
  <c r="R2032" i="1"/>
  <c r="L3695" i="1"/>
  <c r="M3695" i="1" s="1"/>
  <c r="R3695" i="1"/>
  <c r="L2576" i="1"/>
  <c r="M2576" i="1" s="1"/>
  <c r="R2576" i="1"/>
  <c r="L2009" i="1"/>
  <c r="M2009" i="1" s="1"/>
  <c r="R2009" i="1"/>
  <c r="L1010" i="1"/>
  <c r="M1010" i="1" s="1"/>
  <c r="R1010" i="1"/>
  <c r="L3916" i="1"/>
  <c r="M3916" i="1" s="1"/>
  <c r="R3916" i="1"/>
  <c r="L681" i="1"/>
  <c r="M681" i="1" s="1"/>
  <c r="R681" i="1"/>
  <c r="L9497" i="1"/>
  <c r="M9497" i="1" s="1"/>
  <c r="R9497" i="1"/>
  <c r="L4220" i="1"/>
  <c r="M4220" i="1" s="1"/>
  <c r="R4220" i="1"/>
  <c r="L5399" i="1"/>
  <c r="M5399" i="1" s="1"/>
  <c r="R5399" i="1"/>
  <c r="L4263" i="1"/>
  <c r="M4263" i="1" s="1"/>
  <c r="R4263" i="1"/>
  <c r="L5120" i="1"/>
  <c r="M5120" i="1" s="1"/>
  <c r="R5120" i="1"/>
  <c r="L8554" i="1"/>
  <c r="M8554" i="1" s="1"/>
  <c r="R8554" i="1"/>
  <c r="L4045" i="1"/>
  <c r="M4045" i="1" s="1"/>
  <c r="R4045" i="1"/>
  <c r="L6106" i="1"/>
  <c r="M6106" i="1" s="1"/>
  <c r="R6106" i="1"/>
  <c r="L8157" i="1"/>
  <c r="M8157" i="1" s="1"/>
  <c r="R8157" i="1"/>
  <c r="L1653" i="1"/>
  <c r="M1653" i="1" s="1"/>
  <c r="R1653" i="1"/>
  <c r="L4215" i="1"/>
  <c r="M4215" i="1" s="1"/>
  <c r="R4215" i="1"/>
  <c r="L6127" i="1"/>
  <c r="M6127" i="1" s="1"/>
  <c r="R6127" i="1"/>
  <c r="L9682" i="1"/>
  <c r="M9682" i="1" s="1"/>
  <c r="R9682" i="1"/>
  <c r="L8224" i="1"/>
  <c r="M8224" i="1" s="1"/>
  <c r="R8224" i="1"/>
  <c r="L3621" i="1"/>
  <c r="M3621" i="1" s="1"/>
  <c r="R3621" i="1"/>
  <c r="L9250" i="1"/>
  <c r="M9250" i="1" s="1"/>
  <c r="R9250" i="1"/>
  <c r="L7660" i="1"/>
  <c r="M7660" i="1" s="1"/>
  <c r="R7660" i="1"/>
  <c r="L7506" i="1"/>
  <c r="M7506" i="1" s="1"/>
  <c r="R7506" i="1"/>
  <c r="L7538" i="1"/>
  <c r="M7538" i="1" s="1"/>
  <c r="R7538" i="1"/>
  <c r="L5038" i="1"/>
  <c r="M5038" i="1" s="1"/>
  <c r="R5038" i="1"/>
  <c r="L5865" i="1"/>
  <c r="M5865" i="1" s="1"/>
  <c r="R5865" i="1"/>
  <c r="L2797" i="1"/>
  <c r="M2797" i="1" s="1"/>
  <c r="R2797" i="1"/>
  <c r="L270" i="1"/>
  <c r="M270" i="1" s="1"/>
  <c r="R270" i="1"/>
  <c r="L2362" i="1"/>
  <c r="M2362" i="1" s="1"/>
  <c r="R2362" i="1"/>
  <c r="L5895" i="1"/>
  <c r="M5895" i="1" s="1"/>
  <c r="R5895" i="1"/>
  <c r="L2529" i="1"/>
  <c r="M2529" i="1" s="1"/>
  <c r="R2529" i="1"/>
  <c r="L4134" i="1"/>
  <c r="M4134" i="1" s="1"/>
  <c r="R4134" i="1"/>
  <c r="L8598" i="1"/>
  <c r="M8598" i="1" s="1"/>
  <c r="R8598" i="1"/>
  <c r="L5363" i="1"/>
  <c r="M5363" i="1" s="1"/>
  <c r="R5363" i="1"/>
  <c r="L945" i="1"/>
  <c r="M945" i="1" s="1"/>
  <c r="R945" i="1"/>
  <c r="L8308" i="1"/>
  <c r="M8308" i="1" s="1"/>
  <c r="R8308" i="1"/>
  <c r="L4106" i="1"/>
  <c r="M4106" i="1" s="1"/>
  <c r="R4106" i="1"/>
  <c r="L601" i="1"/>
  <c r="M601" i="1" s="1"/>
  <c r="R601" i="1"/>
  <c r="L8338" i="1"/>
  <c r="M8338" i="1" s="1"/>
  <c r="R8338" i="1"/>
  <c r="L81" i="1"/>
  <c r="M81" i="1" s="1"/>
  <c r="R81" i="1"/>
  <c r="L6780" i="1"/>
  <c r="M6780" i="1" s="1"/>
  <c r="R6780" i="1"/>
  <c r="L1890" i="1"/>
  <c r="M1890" i="1" s="1"/>
  <c r="R1890" i="1"/>
  <c r="L1861" i="1"/>
  <c r="M1861" i="1" s="1"/>
  <c r="R1861" i="1"/>
  <c r="L6942" i="1"/>
  <c r="M6942" i="1" s="1"/>
  <c r="R6942" i="1"/>
  <c r="L6428" i="1"/>
  <c r="M6428" i="1" s="1"/>
  <c r="R6428" i="1"/>
  <c r="L9815" i="1"/>
  <c r="M9815" i="1" s="1"/>
  <c r="R9815" i="1"/>
  <c r="L6814" i="1"/>
  <c r="M6814" i="1" s="1"/>
  <c r="R6814" i="1"/>
  <c r="L5108" i="1"/>
  <c r="M5108" i="1" s="1"/>
  <c r="R5108" i="1"/>
  <c r="L6549" i="1"/>
  <c r="M6549" i="1" s="1"/>
  <c r="R6549" i="1"/>
  <c r="L7657" i="1"/>
  <c r="M7657" i="1" s="1"/>
  <c r="R7657" i="1"/>
  <c r="L5826" i="1"/>
  <c r="M5826" i="1" s="1"/>
  <c r="R5826" i="1"/>
  <c r="L107" i="1"/>
  <c r="M107" i="1" s="1"/>
  <c r="R107" i="1"/>
  <c r="L576" i="1"/>
  <c r="M576" i="1" s="1"/>
  <c r="R576" i="1"/>
  <c r="L7879" i="1"/>
  <c r="M7879" i="1" s="1"/>
  <c r="R7879" i="1"/>
  <c r="L4710" i="1"/>
  <c r="M4710" i="1" s="1"/>
  <c r="R4710" i="1"/>
  <c r="L4685" i="1"/>
  <c r="M4685" i="1" s="1"/>
  <c r="R4685" i="1"/>
  <c r="L368" i="1"/>
  <c r="M368" i="1" s="1"/>
  <c r="R368" i="1"/>
  <c r="L2609" i="1"/>
  <c r="M2609" i="1" s="1"/>
  <c r="R2609" i="1"/>
  <c r="L6576" i="1"/>
  <c r="M6576" i="1" s="1"/>
  <c r="R6576" i="1"/>
  <c r="L5651" i="1"/>
  <c r="M5651" i="1" s="1"/>
  <c r="R5651" i="1"/>
  <c r="L3406" i="1"/>
  <c r="M3406" i="1" s="1"/>
  <c r="R3406" i="1"/>
  <c r="L3862" i="1"/>
  <c r="M3862" i="1" s="1"/>
  <c r="R3862" i="1"/>
  <c r="L8879" i="1"/>
  <c r="M8879" i="1" s="1"/>
  <c r="R8879" i="1"/>
  <c r="L4725" i="1"/>
  <c r="M4725" i="1" s="1"/>
  <c r="R4725" i="1"/>
  <c r="L4896" i="1"/>
  <c r="M4896" i="1" s="1"/>
  <c r="R4896" i="1"/>
  <c r="L1094" i="1"/>
  <c r="M1094" i="1" s="1"/>
  <c r="R1094" i="1"/>
  <c r="L2941" i="1"/>
  <c r="M2941" i="1" s="1"/>
  <c r="R2941" i="1"/>
  <c r="L6354" i="1"/>
  <c r="M6354" i="1" s="1"/>
  <c r="R6354" i="1"/>
  <c r="L5436" i="1"/>
  <c r="M5436" i="1" s="1"/>
  <c r="R5436" i="1"/>
  <c r="L6056" i="1"/>
  <c r="M6056" i="1" s="1"/>
  <c r="R6056" i="1"/>
  <c r="L4094" i="1"/>
  <c r="M4094" i="1" s="1"/>
  <c r="R4094" i="1"/>
  <c r="L8298" i="1"/>
  <c r="M8298" i="1" s="1"/>
  <c r="R8298" i="1"/>
  <c r="L9111" i="1"/>
  <c r="M9111" i="1" s="1"/>
  <c r="R9111" i="1"/>
  <c r="L6297" i="1"/>
  <c r="M6297" i="1" s="1"/>
  <c r="R6297" i="1"/>
  <c r="L6890" i="1"/>
  <c r="M6890" i="1" s="1"/>
  <c r="R6890" i="1"/>
  <c r="L6331" i="1"/>
  <c r="M6331" i="1" s="1"/>
  <c r="R6331" i="1"/>
  <c r="L331" i="1"/>
  <c r="M331" i="1" s="1"/>
  <c r="R331" i="1"/>
  <c r="L3949" i="1"/>
  <c r="M3949" i="1" s="1"/>
  <c r="R3949" i="1"/>
  <c r="L7214" i="1"/>
  <c r="M7214" i="1" s="1"/>
  <c r="R7214" i="1"/>
  <c r="L6329" i="1"/>
  <c r="M6329" i="1" s="1"/>
  <c r="R6329" i="1"/>
  <c r="L6328" i="1"/>
  <c r="M6328" i="1" s="1"/>
  <c r="R6328" i="1"/>
  <c r="L6418" i="1"/>
  <c r="M6418" i="1" s="1"/>
  <c r="R6418" i="1"/>
  <c r="L7738" i="1"/>
  <c r="M7738" i="1" s="1"/>
  <c r="R7738" i="1"/>
  <c r="L8046" i="1"/>
  <c r="M8046" i="1" s="1"/>
  <c r="R8046" i="1"/>
  <c r="L9081" i="1"/>
  <c r="M9081" i="1" s="1"/>
  <c r="R9081" i="1"/>
  <c r="L9433" i="1"/>
  <c r="M9433" i="1" s="1"/>
  <c r="R9433" i="1"/>
  <c r="L4505" i="1"/>
  <c r="M4505" i="1" s="1"/>
  <c r="R4505" i="1"/>
  <c r="L2916" i="1"/>
  <c r="M2916" i="1" s="1"/>
  <c r="R2916" i="1"/>
  <c r="L7053" i="1"/>
  <c r="M7053" i="1" s="1"/>
  <c r="R7053" i="1"/>
  <c r="L613" i="1"/>
  <c r="M613" i="1" s="1"/>
  <c r="R613" i="1"/>
  <c r="L865" i="1"/>
  <c r="M865" i="1" s="1"/>
  <c r="R865" i="1"/>
  <c r="L1872" i="1"/>
  <c r="M1872" i="1" s="1"/>
  <c r="R1872" i="1"/>
  <c r="L2210" i="1"/>
  <c r="M2210" i="1" s="1"/>
  <c r="R2210" i="1"/>
  <c r="L7712" i="1"/>
  <c r="M7712" i="1" s="1"/>
  <c r="R7712" i="1"/>
  <c r="L7049" i="1"/>
  <c r="M7049" i="1" s="1"/>
  <c r="R7049" i="1"/>
  <c r="L1687" i="1"/>
  <c r="M1687" i="1" s="1"/>
  <c r="R1687" i="1"/>
  <c r="L1480" i="1"/>
  <c r="M1480" i="1" s="1"/>
  <c r="R1480" i="1"/>
  <c r="L3828" i="1"/>
  <c r="M3828" i="1" s="1"/>
  <c r="R3828" i="1"/>
  <c r="L3001" i="1"/>
  <c r="M3001" i="1" s="1"/>
  <c r="R3001" i="1"/>
  <c r="L5693" i="1"/>
  <c r="M5693" i="1" s="1"/>
  <c r="R5693" i="1"/>
  <c r="L4987" i="1"/>
  <c r="M4987" i="1" s="1"/>
  <c r="R4987" i="1"/>
  <c r="L2345" i="1"/>
  <c r="M2345" i="1" s="1"/>
  <c r="R2345" i="1"/>
  <c r="L4304" i="1"/>
  <c r="M4304" i="1" s="1"/>
  <c r="R4304" i="1"/>
  <c r="L93" i="1"/>
  <c r="M93" i="1" s="1"/>
  <c r="R93" i="1"/>
  <c r="L1008" i="1"/>
  <c r="M1008" i="1" s="1"/>
  <c r="R1008" i="1"/>
  <c r="L6259" i="1"/>
  <c r="M6259" i="1" s="1"/>
  <c r="R6259" i="1"/>
  <c r="L2284" i="1"/>
  <c r="M2284" i="1" s="1"/>
  <c r="R2284" i="1"/>
  <c r="L3824" i="1"/>
  <c r="M3824" i="1" s="1"/>
  <c r="R3824" i="1"/>
  <c r="L6230" i="1"/>
  <c r="M6230" i="1" s="1"/>
  <c r="R6230" i="1"/>
  <c r="L118" i="1"/>
  <c r="M118" i="1" s="1"/>
  <c r="R118" i="1"/>
  <c r="L4803" i="1"/>
  <c r="M4803" i="1" s="1"/>
  <c r="R4803" i="1"/>
  <c r="L9274" i="1"/>
  <c r="M9274" i="1" s="1"/>
  <c r="R9274" i="1"/>
  <c r="L8672" i="1"/>
  <c r="M8672" i="1" s="1"/>
  <c r="R8672" i="1"/>
  <c r="L4632" i="1"/>
  <c r="M4632" i="1" s="1"/>
  <c r="R4632" i="1"/>
  <c r="L6228" i="1"/>
  <c r="M6228" i="1" s="1"/>
  <c r="R6228" i="1"/>
  <c r="L7588" i="1"/>
  <c r="M7588" i="1" s="1"/>
  <c r="R7588" i="1"/>
  <c r="L6342" i="1"/>
  <c r="M6342" i="1" s="1"/>
  <c r="R6342" i="1"/>
  <c r="L4828" i="1"/>
  <c r="M4828" i="1" s="1"/>
  <c r="R4828" i="1"/>
  <c r="L3906" i="1"/>
  <c r="M3906" i="1" s="1"/>
  <c r="R3906" i="1"/>
  <c r="L466" i="1"/>
  <c r="M466" i="1" s="1"/>
  <c r="R466" i="1"/>
  <c r="L9893" i="1"/>
  <c r="M9893" i="1" s="1"/>
  <c r="R9893" i="1"/>
  <c r="L7583" i="1"/>
  <c r="M7583" i="1" s="1"/>
  <c r="R7583" i="1"/>
  <c r="L6753" i="1"/>
  <c r="M6753" i="1" s="1"/>
  <c r="R6753" i="1"/>
  <c r="L5084" i="1"/>
  <c r="M5084" i="1" s="1"/>
  <c r="R5084" i="1"/>
  <c r="L7702" i="1"/>
  <c r="M7702" i="1" s="1"/>
  <c r="R7702" i="1"/>
  <c r="L7039" i="1"/>
  <c r="M7039" i="1" s="1"/>
  <c r="R7039" i="1"/>
  <c r="L1372" i="1"/>
  <c r="M1372" i="1" s="1"/>
  <c r="R1372" i="1"/>
  <c r="L9210" i="1"/>
  <c r="M9210" i="1" s="1"/>
  <c r="R9210" i="1"/>
  <c r="L8149" i="1"/>
  <c r="M8149" i="1" s="1"/>
  <c r="R8149" i="1"/>
  <c r="L1473" i="1"/>
  <c r="M1473" i="1" s="1"/>
  <c r="R1473" i="1"/>
  <c r="L9596" i="1"/>
  <c r="M9596" i="1" s="1"/>
  <c r="R9596" i="1"/>
  <c r="L5722" i="1"/>
  <c r="M5722" i="1" s="1"/>
  <c r="R5722" i="1"/>
  <c r="L6010" i="1"/>
  <c r="M6010" i="1" s="1"/>
  <c r="R6010" i="1"/>
  <c r="L4038" i="1"/>
  <c r="M4038" i="1" s="1"/>
  <c r="R4038" i="1"/>
  <c r="L1471" i="1"/>
  <c r="M1471" i="1" s="1"/>
  <c r="R1471" i="1"/>
  <c r="L9516" i="1"/>
  <c r="M9516" i="1" s="1"/>
  <c r="R9516" i="1"/>
  <c r="L8375" i="1"/>
  <c r="M8375" i="1" s="1"/>
  <c r="R8375" i="1"/>
  <c r="L195" i="1"/>
  <c r="M195" i="1" s="1"/>
  <c r="R195" i="1"/>
  <c r="L7945" i="1"/>
  <c r="M7945" i="1" s="1"/>
  <c r="R7945" i="1"/>
  <c r="L9561" i="1"/>
  <c r="M9561" i="1" s="1"/>
  <c r="R9561" i="1"/>
  <c r="L3053" i="1"/>
  <c r="M3053" i="1" s="1"/>
  <c r="R3053" i="1"/>
  <c r="L5830" i="1"/>
  <c r="M5830" i="1" s="1"/>
  <c r="R5830" i="1"/>
  <c r="L6980" i="1"/>
  <c r="M6980" i="1" s="1"/>
  <c r="R6980" i="1"/>
  <c r="L1328" i="1"/>
  <c r="M1328" i="1" s="1"/>
  <c r="R1328" i="1"/>
  <c r="L8270" i="1"/>
  <c r="M8270" i="1" s="1"/>
  <c r="R8270" i="1"/>
  <c r="L5953" i="1"/>
  <c r="M5953" i="1" s="1"/>
  <c r="R5953" i="1"/>
  <c r="L4822" i="1"/>
  <c r="M4822" i="1" s="1"/>
  <c r="R4822" i="1"/>
  <c r="L6940" i="1"/>
  <c r="M6940" i="1" s="1"/>
  <c r="R6940" i="1"/>
  <c r="L2525" i="1"/>
  <c r="M2525" i="1" s="1"/>
  <c r="R2525" i="1"/>
  <c r="L1023" i="1"/>
  <c r="M1023" i="1" s="1"/>
  <c r="R1023" i="1"/>
  <c r="L8089" i="1"/>
  <c r="M8089" i="1" s="1"/>
  <c r="R8089" i="1"/>
  <c r="L1255" i="1"/>
  <c r="M1255" i="1" s="1"/>
  <c r="R1255" i="1"/>
  <c r="L9836" i="1"/>
  <c r="M9836" i="1" s="1"/>
  <c r="R9836" i="1"/>
  <c r="L9963" i="1"/>
  <c r="M9963" i="1" s="1"/>
  <c r="R9963" i="1"/>
  <c r="L9835" i="1"/>
  <c r="M9835" i="1" s="1"/>
  <c r="R9835" i="1"/>
  <c r="L2834" i="1"/>
  <c r="M2834" i="1" s="1"/>
  <c r="R2834" i="1"/>
  <c r="L7253" i="1"/>
  <c r="M7253" i="1" s="1"/>
  <c r="R7253" i="1"/>
  <c r="L7826" i="1"/>
  <c r="M7826" i="1" s="1"/>
  <c r="R7826" i="1"/>
  <c r="L4868" i="1"/>
  <c r="M4868" i="1" s="1"/>
  <c r="R4868" i="1"/>
  <c r="L9059" i="1"/>
  <c r="M9059" i="1" s="1"/>
  <c r="R9059" i="1"/>
  <c r="L933" i="1"/>
  <c r="M933" i="1" s="1"/>
  <c r="R933" i="1"/>
  <c r="L3802" i="1"/>
  <c r="M3802" i="1" s="1"/>
  <c r="R3802" i="1"/>
  <c r="L7824" i="1"/>
  <c r="M7824" i="1" s="1"/>
  <c r="R7824" i="1"/>
  <c r="L8748" i="1"/>
  <c r="M8748" i="1" s="1"/>
  <c r="R8748" i="1"/>
  <c r="L391" i="1"/>
  <c r="M391" i="1" s="1"/>
  <c r="R391" i="1"/>
  <c r="L8142" i="1"/>
  <c r="M8142" i="1" s="1"/>
  <c r="R8142" i="1"/>
  <c r="L8897" i="1"/>
  <c r="M8897" i="1" s="1"/>
  <c r="R8897" i="1"/>
  <c r="L4002" i="1"/>
  <c r="M4002" i="1" s="1"/>
  <c r="R4002" i="1"/>
  <c r="L9349" i="1"/>
  <c r="M9349" i="1" s="1"/>
  <c r="R9349" i="1"/>
  <c r="L7185" i="1"/>
  <c r="M7185" i="1" s="1"/>
  <c r="R7185" i="1"/>
  <c r="L1117" i="1"/>
  <c r="M1117" i="1" s="1"/>
  <c r="R1117" i="1"/>
  <c r="L1879" i="1"/>
  <c r="M1879" i="1" s="1"/>
  <c r="R1879" i="1"/>
  <c r="L8263" i="1"/>
  <c r="M8263" i="1" s="1"/>
  <c r="R8263" i="1"/>
  <c r="L6971" i="1"/>
  <c r="M6971" i="1" s="1"/>
  <c r="R6971" i="1"/>
  <c r="L9458" i="1"/>
  <c r="M9458" i="1" s="1"/>
  <c r="R9458" i="1"/>
  <c r="L6803" i="1"/>
  <c r="M6803" i="1" s="1"/>
  <c r="R6803" i="1"/>
  <c r="L8360" i="1"/>
  <c r="M8360" i="1" s="1"/>
  <c r="R8360" i="1"/>
  <c r="L2680" i="1"/>
  <c r="M2680" i="1" s="1"/>
  <c r="R2680" i="1"/>
  <c r="L7599" i="1"/>
  <c r="M7599" i="1" s="1"/>
  <c r="R7599" i="1"/>
  <c r="L7158" i="1"/>
  <c r="M7158" i="1" s="1"/>
  <c r="R7158" i="1"/>
  <c r="L8238" i="1"/>
  <c r="M8238" i="1" s="1"/>
  <c r="R8238" i="1"/>
  <c r="L787" i="1"/>
  <c r="M787" i="1" s="1"/>
  <c r="R787" i="1"/>
  <c r="L8681" i="1"/>
  <c r="M8681" i="1" s="1"/>
  <c r="R8681" i="1"/>
  <c r="L4888" i="1"/>
  <c r="M4888" i="1" s="1"/>
  <c r="R4888" i="1"/>
  <c r="L1223" i="1"/>
  <c r="M1223" i="1" s="1"/>
  <c r="R1223" i="1"/>
  <c r="L2978" i="1"/>
  <c r="M2978" i="1" s="1"/>
  <c r="R2978" i="1"/>
  <c r="L9017" i="1"/>
  <c r="M9017" i="1" s="1"/>
  <c r="R9017" i="1"/>
  <c r="L304" i="1"/>
  <c r="M304" i="1" s="1"/>
  <c r="R304" i="1"/>
  <c r="L2349" i="1"/>
  <c r="M2349" i="1" s="1"/>
  <c r="R2349" i="1"/>
  <c r="L1266" i="1"/>
  <c r="M1266" i="1" s="1"/>
  <c r="R1266" i="1"/>
  <c r="L4308" i="1"/>
  <c r="M4308" i="1" s="1"/>
  <c r="R4308" i="1"/>
  <c r="L9550" i="1"/>
  <c r="M9550" i="1" s="1"/>
  <c r="R9550" i="1"/>
  <c r="L6760" i="1"/>
  <c r="M6760" i="1" s="1"/>
  <c r="R6760" i="1"/>
  <c r="L1631" i="1"/>
  <c r="M1631" i="1" s="1"/>
  <c r="R1631" i="1"/>
  <c r="L9686" i="1"/>
  <c r="M9686" i="1" s="1"/>
  <c r="R9686" i="1"/>
  <c r="L1265" i="1"/>
  <c r="M1265" i="1" s="1"/>
  <c r="R1265" i="1"/>
  <c r="L922" i="1"/>
  <c r="M922" i="1" s="1"/>
  <c r="R922" i="1"/>
  <c r="L8995" i="1"/>
  <c r="M8995" i="1" s="1"/>
  <c r="R8995" i="1"/>
  <c r="L4087" i="1"/>
  <c r="M4087" i="1" s="1"/>
  <c r="R4087" i="1"/>
  <c r="L8390" i="1"/>
  <c r="M8390" i="1" s="1"/>
  <c r="R8390" i="1"/>
  <c r="L8994" i="1"/>
  <c r="M8994" i="1" s="1"/>
  <c r="R8994" i="1"/>
  <c r="L2540" i="1"/>
  <c r="M2540" i="1" s="1"/>
  <c r="R2540" i="1"/>
  <c r="L5263" i="1"/>
  <c r="M5263" i="1" s="1"/>
  <c r="R5263" i="1"/>
  <c r="L5880" i="1"/>
  <c r="M5880" i="1" s="1"/>
  <c r="R5880" i="1"/>
  <c r="L5878" i="1"/>
  <c r="M5878" i="1" s="1"/>
  <c r="R5878" i="1"/>
  <c r="L4808" i="1"/>
  <c r="M4808" i="1" s="1"/>
  <c r="R4808" i="1"/>
  <c r="L1064" i="1"/>
  <c r="M1064" i="1" s="1"/>
  <c r="R1064" i="1"/>
  <c r="L6368" i="1"/>
  <c r="M6368" i="1" s="1"/>
  <c r="R6368" i="1"/>
  <c r="L3943" i="1"/>
  <c r="M3943" i="1" s="1"/>
  <c r="R3943" i="1"/>
  <c r="L680" i="1"/>
  <c r="M680" i="1" s="1"/>
  <c r="R680" i="1"/>
  <c r="L2288" i="1"/>
  <c r="M2288" i="1" s="1"/>
  <c r="R2288" i="1"/>
  <c r="L6195" i="1"/>
  <c r="M6195" i="1" s="1"/>
  <c r="R6195" i="1"/>
  <c r="L2884" i="1"/>
  <c r="M2884" i="1" s="1"/>
  <c r="R2884" i="1"/>
  <c r="L587" i="1"/>
  <c r="M587" i="1" s="1"/>
  <c r="R587" i="1"/>
  <c r="L6048" i="1"/>
  <c r="M6048" i="1" s="1"/>
  <c r="R6048" i="1"/>
  <c r="L2913" i="1"/>
  <c r="M2913" i="1" s="1"/>
  <c r="R2913" i="1"/>
  <c r="L1229" i="1"/>
  <c r="M1229" i="1" s="1"/>
  <c r="R1229" i="1"/>
  <c r="L139" i="1"/>
  <c r="M139" i="1" s="1"/>
  <c r="R139" i="1"/>
  <c r="L5251" i="1"/>
  <c r="M5251" i="1" s="1"/>
  <c r="R5251" i="1"/>
  <c r="L7313" i="1"/>
  <c r="M7313" i="1" s="1"/>
  <c r="R7313" i="1"/>
  <c r="L5327" i="1"/>
  <c r="M5327" i="1" s="1"/>
  <c r="R5327" i="1"/>
  <c r="L7875" i="1"/>
  <c r="M7875" i="1" s="1"/>
  <c r="R7875" i="1"/>
  <c r="L4964" i="1"/>
  <c r="M4964" i="1" s="1"/>
  <c r="R4964" i="1"/>
  <c r="L4916" i="1"/>
  <c r="M4916" i="1" s="1"/>
  <c r="R4916" i="1"/>
  <c r="L2731" i="1"/>
  <c r="M2731" i="1" s="1"/>
  <c r="R2731" i="1"/>
  <c r="L1042" i="1"/>
  <c r="M1042" i="1" s="1"/>
  <c r="R1042" i="1"/>
  <c r="L4276" i="1"/>
  <c r="M4276" i="1" s="1"/>
  <c r="R4276" i="1"/>
  <c r="L9108" i="1"/>
  <c r="M9108" i="1" s="1"/>
  <c r="R9108" i="1"/>
  <c r="L6621" i="1"/>
  <c r="M6621" i="1" s="1"/>
  <c r="R6621" i="1"/>
  <c r="L9236" i="1"/>
  <c r="M9236" i="1" s="1"/>
  <c r="R9236" i="1"/>
  <c r="L4648" i="1"/>
  <c r="M4648" i="1" s="1"/>
  <c r="R4648" i="1"/>
  <c r="L1362" i="1"/>
  <c r="M1362" i="1" s="1"/>
  <c r="R1362" i="1"/>
  <c r="L8770" i="1"/>
  <c r="M8770" i="1" s="1"/>
  <c r="R8770" i="1"/>
  <c r="L6668" i="1"/>
  <c r="M6668" i="1" s="1"/>
  <c r="R6668" i="1"/>
  <c r="L1530" i="1"/>
  <c r="M1530" i="1" s="1"/>
  <c r="R1530" i="1"/>
  <c r="L9345" i="1"/>
  <c r="M9345" i="1" s="1"/>
  <c r="R9345" i="1"/>
  <c r="L7422" i="1"/>
  <c r="M7422" i="1" s="1"/>
  <c r="R7422" i="1"/>
  <c r="L9313" i="1"/>
  <c r="M9313" i="1" s="1"/>
  <c r="R9313" i="1"/>
  <c r="L6741" i="1"/>
  <c r="M6741" i="1" s="1"/>
  <c r="R6741" i="1"/>
  <c r="L6853" i="1"/>
  <c r="M6853" i="1" s="1"/>
  <c r="R6853" i="1"/>
  <c r="L6619" i="1"/>
  <c r="M6619" i="1" s="1"/>
  <c r="R6619" i="1"/>
  <c r="L7079" i="1"/>
  <c r="M7079" i="1" s="1"/>
  <c r="R7079" i="1"/>
  <c r="L174" i="1"/>
  <c r="M174" i="1" s="1"/>
  <c r="R174" i="1"/>
  <c r="L2886" i="1"/>
  <c r="M2886" i="1" s="1"/>
  <c r="R2886" i="1"/>
  <c r="L5817" i="1"/>
  <c r="M5817" i="1" s="1"/>
  <c r="R5817" i="1"/>
  <c r="L4474" i="1"/>
  <c r="M4474" i="1" s="1"/>
  <c r="R4474" i="1"/>
  <c r="L3190" i="1"/>
  <c r="M3190" i="1" s="1"/>
  <c r="R3190" i="1"/>
  <c r="L8678" i="1"/>
  <c r="M8678" i="1" s="1"/>
  <c r="R8678" i="1"/>
  <c r="L8839" i="1"/>
  <c r="M8839" i="1" s="1"/>
  <c r="R8839" i="1"/>
  <c r="L9479" i="1"/>
  <c r="M9479" i="1" s="1"/>
  <c r="R9479" i="1"/>
  <c r="L3032" i="1"/>
  <c r="M3032" i="1" s="1"/>
  <c r="R3032" i="1"/>
  <c r="L2375" i="1"/>
  <c r="M2375" i="1" s="1"/>
  <c r="R2375" i="1"/>
  <c r="L1777" i="1"/>
  <c r="M1777" i="1" s="1"/>
  <c r="R1777" i="1"/>
  <c r="L2347" i="1"/>
  <c r="M2347" i="1" s="1"/>
  <c r="R2347" i="1"/>
  <c r="L5996" i="1"/>
  <c r="M5996" i="1" s="1"/>
  <c r="R5996" i="1"/>
  <c r="L8162" i="1"/>
  <c r="M8162" i="1" s="1"/>
  <c r="R8162" i="1"/>
  <c r="L449" i="1"/>
  <c r="M449" i="1" s="1"/>
  <c r="R449" i="1"/>
  <c r="L8229" i="1"/>
  <c r="M8229" i="1" s="1"/>
  <c r="R8229" i="1"/>
  <c r="L4768" i="1"/>
  <c r="M4768" i="1" s="1"/>
  <c r="R4768" i="1"/>
  <c r="L8185" i="1"/>
  <c r="M8185" i="1" s="1"/>
  <c r="R8185" i="1"/>
  <c r="L589" i="1"/>
  <c r="M589" i="1" s="1"/>
  <c r="R589" i="1"/>
  <c r="L5426" i="1"/>
  <c r="M5426" i="1" s="1"/>
  <c r="R5426" i="1"/>
  <c r="L8991" i="1"/>
  <c r="M8991" i="1" s="1"/>
  <c r="R8991" i="1"/>
  <c r="L8786" i="1"/>
  <c r="M8786" i="1" s="1"/>
  <c r="R8786" i="1"/>
  <c r="L5727" i="1"/>
  <c r="M5727" i="1" s="1"/>
  <c r="R5727" i="1"/>
  <c r="L5938" i="1"/>
  <c r="M5938" i="1" s="1"/>
  <c r="R5938" i="1"/>
  <c r="L7333" i="1"/>
  <c r="M7333" i="1" s="1"/>
  <c r="R7333" i="1"/>
  <c r="L3383" i="1"/>
  <c r="M3383" i="1" s="1"/>
  <c r="R3383" i="1"/>
  <c r="L5087" i="1"/>
  <c r="M5087" i="1" s="1"/>
  <c r="R5087" i="1"/>
  <c r="L6343" i="1"/>
  <c r="M6343" i="1" s="1"/>
  <c r="R6343" i="1"/>
  <c r="L1332" i="1"/>
  <c r="M1332" i="1" s="1"/>
  <c r="R1332" i="1"/>
  <c r="L4300" i="1"/>
  <c r="M4300" i="1" s="1"/>
  <c r="R4300" i="1"/>
  <c r="L9166" i="1"/>
  <c r="M9166" i="1" s="1"/>
  <c r="R9166" i="1"/>
  <c r="L2572" i="1"/>
  <c r="M2572" i="1" s="1"/>
  <c r="R2572" i="1"/>
  <c r="L4009" i="1"/>
  <c r="M4009" i="1" s="1"/>
  <c r="R4009" i="1"/>
  <c r="L7684" i="1"/>
  <c r="M7684" i="1" s="1"/>
  <c r="R7684" i="1"/>
  <c r="L9194" i="1"/>
  <c r="M9194" i="1" s="1"/>
  <c r="R9194" i="1"/>
  <c r="L5452" i="1"/>
  <c r="M5452" i="1" s="1"/>
  <c r="R5452" i="1"/>
  <c r="L63" i="1"/>
  <c r="M63" i="1" s="1"/>
  <c r="R63" i="1"/>
  <c r="L8931" i="1"/>
  <c r="M8931" i="1" s="1"/>
  <c r="R8931" i="1"/>
  <c r="L7802" i="1"/>
  <c r="M7802" i="1" s="1"/>
  <c r="R7802" i="1"/>
  <c r="L4519" i="1"/>
  <c r="M4519" i="1" s="1"/>
  <c r="R4519" i="1"/>
  <c r="L9817" i="1"/>
  <c r="M9817" i="1" s="1"/>
  <c r="R9817" i="1"/>
  <c r="L3321" i="1"/>
  <c r="M3321" i="1" s="1"/>
  <c r="R3321" i="1"/>
  <c r="L2775" i="1"/>
  <c r="M2775" i="1" s="1"/>
  <c r="R2775" i="1"/>
  <c r="L553" i="1"/>
  <c r="M553" i="1" s="1"/>
  <c r="R553" i="1"/>
  <c r="L59" i="1"/>
  <c r="M59" i="1" s="1"/>
  <c r="R59" i="1"/>
  <c r="L7999" i="1"/>
  <c r="M7999" i="1" s="1"/>
  <c r="R7999" i="1"/>
  <c r="L5910" i="1"/>
  <c r="M5910" i="1" s="1"/>
  <c r="R5910" i="1"/>
  <c r="L7609" i="1"/>
  <c r="M7609" i="1" s="1"/>
  <c r="R7609" i="1"/>
  <c r="L8926" i="1"/>
  <c r="M8926" i="1" s="1"/>
  <c r="R8926" i="1"/>
  <c r="L2200" i="1"/>
  <c r="M2200" i="1" s="1"/>
  <c r="R2200" i="1"/>
  <c r="L4105" i="1"/>
  <c r="M4105" i="1" s="1"/>
  <c r="R4105" i="1"/>
  <c r="L2446" i="1"/>
  <c r="M2446" i="1" s="1"/>
  <c r="R2446" i="1"/>
  <c r="L1232" i="1"/>
  <c r="M1232" i="1" s="1"/>
  <c r="R1232" i="1"/>
  <c r="L2174" i="1"/>
  <c r="M2174" i="1" s="1"/>
  <c r="R2174" i="1"/>
  <c r="L4874" i="1"/>
  <c r="M4874" i="1" s="1"/>
  <c r="R4874" i="1"/>
  <c r="L2389" i="1"/>
  <c r="M2389" i="1" s="1"/>
  <c r="R2389" i="1"/>
  <c r="L7119" i="1"/>
  <c r="M7119" i="1" s="1"/>
  <c r="R7119" i="1"/>
  <c r="L1433" i="1"/>
  <c r="M1433" i="1" s="1"/>
  <c r="R1433" i="1"/>
  <c r="L9029" i="1"/>
  <c r="M9029" i="1" s="1"/>
  <c r="R9029" i="1"/>
  <c r="L1148" i="1"/>
  <c r="M1148" i="1" s="1"/>
  <c r="R1148" i="1"/>
  <c r="L8302" i="1"/>
  <c r="M8302" i="1" s="1"/>
  <c r="R8302" i="1"/>
  <c r="L7696" i="1"/>
  <c r="M7696" i="1" s="1"/>
  <c r="R7696" i="1"/>
  <c r="L6358" i="1"/>
  <c r="M6358" i="1" s="1"/>
  <c r="R6358" i="1"/>
  <c r="L8733" i="1"/>
  <c r="M8733" i="1" s="1"/>
  <c r="R8733" i="1"/>
  <c r="L509" i="1"/>
  <c r="M509" i="1" s="1"/>
  <c r="R509" i="1"/>
  <c r="L338" i="1"/>
  <c r="M338" i="1" s="1"/>
  <c r="R338" i="1"/>
  <c r="L6518" i="1"/>
  <c r="M6518" i="1" s="1"/>
  <c r="R6518" i="1"/>
  <c r="L8023" i="1"/>
  <c r="M8023" i="1" s="1"/>
  <c r="R8023" i="1"/>
  <c r="L621" i="1"/>
  <c r="M621" i="1" s="1"/>
  <c r="R621" i="1"/>
  <c r="L1921" i="1"/>
  <c r="M1921" i="1" s="1"/>
  <c r="R1921" i="1"/>
  <c r="L2274" i="1"/>
  <c r="M2274" i="1" s="1"/>
  <c r="R2274" i="1"/>
  <c r="L2409" i="1"/>
  <c r="M2409" i="1" s="1"/>
  <c r="R2409" i="1"/>
  <c r="L6651" i="1"/>
  <c r="M6651" i="1" s="1"/>
  <c r="R6651" i="1"/>
  <c r="L665" i="1"/>
  <c r="M665" i="1" s="1"/>
  <c r="R665" i="1"/>
  <c r="L7722" i="1"/>
  <c r="M7722" i="1" s="1"/>
  <c r="R7722" i="1"/>
  <c r="L1749" i="1"/>
  <c r="M1749" i="1" s="1"/>
  <c r="R1749" i="1"/>
  <c r="L7402" i="1"/>
  <c r="M7402" i="1" s="1"/>
  <c r="R7402" i="1"/>
  <c r="L9753" i="1"/>
  <c r="M9753" i="1" s="1"/>
  <c r="R9753" i="1"/>
  <c r="L8264" i="1"/>
  <c r="M8264" i="1" s="1"/>
  <c r="R8264" i="1"/>
  <c r="L5947" i="1"/>
  <c r="M5947" i="1" s="1"/>
  <c r="R5947" i="1"/>
  <c r="L7553" i="1"/>
  <c r="M7553" i="1" s="1"/>
  <c r="R7553" i="1"/>
  <c r="L4509" i="1"/>
  <c r="M4509" i="1" s="1"/>
  <c r="R4509" i="1"/>
  <c r="L6970" i="1"/>
  <c r="M6970" i="1" s="1"/>
  <c r="R6970" i="1"/>
  <c r="L4336" i="1"/>
  <c r="M4336" i="1" s="1"/>
  <c r="R4336" i="1"/>
  <c r="L9715" i="1"/>
  <c r="M9715" i="1" s="1"/>
  <c r="R9715" i="1"/>
  <c r="L5923" i="1"/>
  <c r="M5923" i="1" s="1"/>
  <c r="R5923" i="1"/>
  <c r="L9291" i="1"/>
  <c r="M9291" i="1" s="1"/>
  <c r="R9291" i="1"/>
  <c r="L1318" i="1"/>
  <c r="M1318" i="1" s="1"/>
  <c r="R1318" i="1"/>
  <c r="L4889" i="1"/>
  <c r="M4889" i="1" s="1"/>
  <c r="R4889" i="1"/>
  <c r="L4913" i="1"/>
  <c r="M4913" i="1" s="1"/>
  <c r="R4913" i="1"/>
  <c r="L7396" i="1"/>
  <c r="M7396" i="1" s="1"/>
  <c r="R7396" i="1"/>
  <c r="L2888" i="1"/>
  <c r="M2888" i="1" s="1"/>
  <c r="R2888" i="1"/>
  <c r="L8047" i="1"/>
  <c r="M8047" i="1" s="1"/>
  <c r="R8047" i="1"/>
  <c r="L5821" i="1"/>
  <c r="M5821" i="1" s="1"/>
  <c r="R5821" i="1"/>
  <c r="L1311" i="1"/>
  <c r="M1311" i="1" s="1"/>
  <c r="R1311" i="1"/>
  <c r="L7692" i="1"/>
  <c r="M7692" i="1" s="1"/>
  <c r="R7692" i="1"/>
  <c r="L9582" i="1"/>
  <c r="M9582" i="1" s="1"/>
  <c r="R9582" i="1"/>
  <c r="L6170" i="1"/>
  <c r="M6170" i="1" s="1"/>
  <c r="R6170" i="1"/>
  <c r="L7022" i="1"/>
  <c r="M7022" i="1" s="1"/>
  <c r="R7022" i="1"/>
  <c r="L9925" i="1"/>
  <c r="M9925" i="1" s="1"/>
  <c r="R9925" i="1"/>
  <c r="L3509" i="1"/>
  <c r="M3509" i="1" s="1"/>
  <c r="R3509" i="1"/>
  <c r="L4934" i="1"/>
  <c r="M4934" i="1" s="1"/>
  <c r="R4934" i="1"/>
  <c r="L1084" i="1"/>
  <c r="M1084" i="1" s="1"/>
  <c r="R1084" i="1"/>
  <c r="L7927" i="1"/>
  <c r="M7927" i="1" s="1"/>
  <c r="R7927" i="1"/>
  <c r="L4749" i="1"/>
  <c r="M4749" i="1" s="1"/>
  <c r="R4749" i="1"/>
  <c r="L2211" i="1"/>
  <c r="M2211" i="1" s="1"/>
  <c r="R2211" i="1"/>
  <c r="L1585" i="1"/>
  <c r="M1585" i="1" s="1"/>
  <c r="R1585" i="1"/>
  <c r="L7619" i="1"/>
  <c r="M7619" i="1" s="1"/>
  <c r="R7619" i="1"/>
  <c r="L1504" i="1"/>
  <c r="M1504" i="1" s="1"/>
  <c r="R1504" i="1"/>
  <c r="L6130" i="1"/>
  <c r="M6130" i="1" s="1"/>
  <c r="R6130" i="1"/>
  <c r="L4991" i="1"/>
  <c r="M4991" i="1" s="1"/>
  <c r="R4991" i="1"/>
  <c r="L7364" i="1"/>
  <c r="M7364" i="1" s="1"/>
  <c r="R7364" i="1"/>
  <c r="L6927" i="1"/>
  <c r="M6927" i="1" s="1"/>
  <c r="R6927" i="1"/>
  <c r="L4990" i="1"/>
  <c r="M4990" i="1" s="1"/>
  <c r="R4990" i="1"/>
  <c r="L5519" i="1"/>
  <c r="M5519" i="1" s="1"/>
  <c r="R5519" i="1"/>
  <c r="L5815" i="1"/>
  <c r="M5815" i="1" s="1"/>
  <c r="R5815" i="1"/>
  <c r="L3505" i="1"/>
  <c r="M3505" i="1" s="1"/>
  <c r="R3505" i="1"/>
  <c r="L9823" i="1"/>
  <c r="M9823" i="1" s="1"/>
  <c r="R9823" i="1"/>
  <c r="L8351" i="1"/>
  <c r="M8351" i="1" s="1"/>
  <c r="R8351" i="1"/>
  <c r="L39" i="1"/>
  <c r="M39" i="1" s="1"/>
  <c r="R39" i="1"/>
  <c r="L8463" i="1"/>
  <c r="M8463" i="1" s="1"/>
  <c r="R8463" i="1"/>
  <c r="L5568" i="1"/>
  <c r="M5568" i="1" s="1"/>
  <c r="R5568" i="1"/>
  <c r="L8227" i="1"/>
  <c r="M8227" i="1" s="1"/>
  <c r="R8227" i="1"/>
  <c r="L1839" i="1"/>
  <c r="M1839" i="1" s="1"/>
  <c r="R1839" i="1"/>
  <c r="L8069" i="1"/>
  <c r="M8069" i="1" s="1"/>
  <c r="R8069" i="1"/>
  <c r="L5513" i="1"/>
  <c r="M5513" i="1" s="1"/>
  <c r="R5513" i="1"/>
  <c r="L8488" i="1"/>
  <c r="M8488" i="1" s="1"/>
  <c r="R8488" i="1"/>
  <c r="L1260" i="1"/>
  <c r="M1260" i="1" s="1"/>
  <c r="R1260" i="1"/>
  <c r="L7804" i="1"/>
  <c r="M7804" i="1" s="1"/>
  <c r="R7804" i="1"/>
  <c r="L3382" i="1"/>
  <c r="M3382" i="1" s="1"/>
  <c r="R3382" i="1"/>
  <c r="L6503" i="1"/>
  <c r="M6503" i="1" s="1"/>
  <c r="R6503" i="1"/>
  <c r="L2059" i="1"/>
  <c r="M2059" i="1" s="1"/>
  <c r="R2059" i="1"/>
  <c r="L5808" i="1"/>
  <c r="M5808" i="1" s="1"/>
  <c r="R5808" i="1"/>
  <c r="L8003" i="1"/>
  <c r="M8003" i="1" s="1"/>
  <c r="R8003" i="1"/>
  <c r="L3185" i="1"/>
  <c r="M3185" i="1" s="1"/>
  <c r="R3185" i="1"/>
  <c r="L1837" i="1"/>
  <c r="M1837" i="1" s="1"/>
  <c r="R1837" i="1"/>
  <c r="L8459" i="1"/>
  <c r="M8459" i="1" s="1"/>
  <c r="R8459" i="1"/>
  <c r="L3690" i="1"/>
  <c r="M3690" i="1" s="1"/>
  <c r="R3690" i="1"/>
  <c r="L3939" i="1"/>
  <c r="M3939" i="1" s="1"/>
  <c r="R3939" i="1"/>
  <c r="L1007" i="1"/>
  <c r="M1007" i="1" s="1"/>
  <c r="R1007" i="1"/>
  <c r="L9215" i="1"/>
  <c r="M9215" i="1" s="1"/>
  <c r="R9215" i="1"/>
  <c r="L8548" i="1"/>
  <c r="M8548" i="1" s="1"/>
  <c r="R8548" i="1"/>
  <c r="L9519" i="1"/>
  <c r="M9519" i="1" s="1"/>
  <c r="R9519" i="1"/>
  <c r="L5138" i="1"/>
  <c r="M5138" i="1" s="1"/>
  <c r="R5138" i="1"/>
  <c r="L8930" i="1"/>
  <c r="M8930" i="1" s="1"/>
  <c r="R8930" i="1"/>
  <c r="L2496" i="1"/>
  <c r="M2496" i="1" s="1"/>
  <c r="R2496" i="1"/>
  <c r="L9388" i="1"/>
  <c r="M9388" i="1" s="1"/>
  <c r="R9388" i="1"/>
  <c r="L490" i="1"/>
  <c r="M490" i="1" s="1"/>
  <c r="R490" i="1"/>
  <c r="L6662" i="1"/>
  <c r="M6662" i="1" s="1"/>
  <c r="R6662" i="1"/>
  <c r="L1648" i="1"/>
  <c r="M1648" i="1" s="1"/>
  <c r="R1648" i="1"/>
  <c r="L5635" i="1"/>
  <c r="M5635" i="1" s="1"/>
  <c r="R5635" i="1"/>
  <c r="L2658" i="1"/>
  <c r="M2658" i="1" s="1"/>
  <c r="R2658" i="1"/>
  <c r="L1419" i="1"/>
  <c r="M1419" i="1" s="1"/>
  <c r="R1419" i="1"/>
  <c r="L1129" i="1"/>
  <c r="M1129" i="1" s="1"/>
  <c r="R1129" i="1"/>
  <c r="L6252" i="1"/>
  <c r="M6252" i="1" s="1"/>
  <c r="R6252" i="1"/>
  <c r="L165" i="1"/>
  <c r="M165" i="1" s="1"/>
  <c r="R165" i="1"/>
  <c r="L7658" i="1"/>
  <c r="M7658" i="1" s="1"/>
  <c r="R7658" i="1"/>
  <c r="L1418" i="1"/>
  <c r="M1418" i="1" s="1"/>
  <c r="R1418" i="1"/>
  <c r="L2692" i="1"/>
  <c r="M2692" i="1" s="1"/>
  <c r="R2692" i="1"/>
  <c r="L80" i="1"/>
  <c r="M80" i="1" s="1"/>
  <c r="R80" i="1"/>
  <c r="L1948" i="1"/>
  <c r="M1948" i="1" s="1"/>
  <c r="R1948" i="1"/>
  <c r="L9248" i="1"/>
  <c r="M9248" i="1" s="1"/>
  <c r="R9248" i="1"/>
  <c r="L9208" i="1"/>
  <c r="M9208" i="1" s="1"/>
  <c r="R9208" i="1"/>
  <c r="L696" i="1"/>
  <c r="M696" i="1" s="1"/>
  <c r="R696" i="1"/>
  <c r="L9858" i="1"/>
  <c r="M9858" i="1" s="1"/>
  <c r="R9858" i="1"/>
  <c r="L5931" i="1"/>
  <c r="M5931" i="1" s="1"/>
  <c r="R5931" i="1"/>
  <c r="L937" i="1"/>
  <c r="M937" i="1" s="1"/>
  <c r="R937" i="1"/>
  <c r="L5890" i="1"/>
  <c r="M5890" i="1" s="1"/>
  <c r="R5890" i="1"/>
  <c r="L6185" i="1"/>
  <c r="M6185" i="1" s="1"/>
  <c r="R6185" i="1"/>
  <c r="L4129" i="1"/>
  <c r="M4129" i="1" s="1"/>
  <c r="R4129" i="1"/>
  <c r="L2254" i="1"/>
  <c r="M2254" i="1" s="1"/>
  <c r="R2254" i="1"/>
  <c r="L1274" i="1"/>
  <c r="M1274" i="1" s="1"/>
  <c r="R1274" i="1"/>
  <c r="L9295" i="1"/>
  <c r="M9295" i="1" s="1"/>
  <c r="R9295" i="1"/>
  <c r="L818" i="1"/>
  <c r="M818" i="1" s="1"/>
  <c r="R818" i="1"/>
  <c r="L3170" i="1"/>
  <c r="M3170" i="1" s="1"/>
  <c r="R3170" i="1"/>
  <c r="L4248" i="1"/>
  <c r="M4248" i="1" s="1"/>
  <c r="R4248" i="1"/>
  <c r="L9318" i="1"/>
  <c r="M9318" i="1" s="1"/>
  <c r="R9318" i="1"/>
  <c r="L6334" i="1"/>
  <c r="M6334" i="1" s="1"/>
  <c r="R6334" i="1"/>
  <c r="L8614" i="1"/>
  <c r="M8614" i="1" s="1"/>
  <c r="R8614" i="1"/>
  <c r="L8211" i="1"/>
  <c r="M8211" i="1" s="1"/>
  <c r="R8211" i="1"/>
  <c r="L7772" i="1"/>
  <c r="M7772" i="1" s="1"/>
  <c r="R7772" i="1"/>
  <c r="L6269" i="1"/>
  <c r="M6269" i="1" s="1"/>
  <c r="R6269" i="1"/>
  <c r="L6807" i="1"/>
  <c r="M6807" i="1" s="1"/>
  <c r="R6807" i="1"/>
  <c r="L3713" i="1"/>
  <c r="M3713" i="1" s="1"/>
  <c r="R3713" i="1"/>
  <c r="L9113" i="1"/>
  <c r="M9113" i="1" s="1"/>
  <c r="R9113" i="1"/>
  <c r="L6204" i="1"/>
  <c r="M6204" i="1" s="1"/>
  <c r="R6204" i="1"/>
  <c r="L9436" i="1"/>
  <c r="M9436" i="1" s="1"/>
  <c r="R9436" i="1"/>
  <c r="L4682" i="1"/>
  <c r="M4682" i="1" s="1"/>
  <c r="R4682" i="1"/>
  <c r="L8798" i="1"/>
  <c r="M8798" i="1" s="1"/>
  <c r="R8798" i="1"/>
  <c r="L2217" i="1"/>
  <c r="M2217" i="1" s="1"/>
  <c r="R2217" i="1"/>
  <c r="L1915" i="1"/>
  <c r="M1915" i="1" s="1"/>
  <c r="R1915" i="1"/>
  <c r="L8079" i="1"/>
  <c r="M8079" i="1" s="1"/>
  <c r="R8079" i="1"/>
  <c r="L6027" i="1"/>
  <c r="M6027" i="1" s="1"/>
  <c r="R6027" i="1"/>
  <c r="L5020" i="1"/>
  <c r="M5020" i="1" s="1"/>
  <c r="R5020" i="1"/>
  <c r="L9234" i="1"/>
  <c r="M9234" i="1" s="1"/>
  <c r="R9234" i="1"/>
  <c r="L2300" i="1"/>
  <c r="M2300" i="1" s="1"/>
  <c r="R2300" i="1"/>
  <c r="L4781" i="1"/>
  <c r="M4781" i="1" s="1"/>
  <c r="R4781" i="1"/>
  <c r="L6642" i="1"/>
  <c r="M6642" i="1" s="1"/>
  <c r="R6642" i="1"/>
  <c r="L6351" i="1"/>
  <c r="M6351" i="1" s="1"/>
  <c r="R6351" i="1"/>
  <c r="L6620" i="1"/>
  <c r="M6620" i="1" s="1"/>
  <c r="R6620" i="1"/>
  <c r="L2456" i="1"/>
  <c r="M2456" i="1" s="1"/>
  <c r="R2456" i="1"/>
  <c r="L6508" i="1"/>
  <c r="M6508" i="1" s="1"/>
  <c r="R6508" i="1"/>
  <c r="L8014" i="1"/>
  <c r="M8014" i="1" s="1"/>
  <c r="R8014" i="1"/>
  <c r="L6507" i="1"/>
  <c r="M6507" i="1" s="1"/>
  <c r="R6507" i="1"/>
  <c r="L3637" i="1"/>
  <c r="M3637" i="1" s="1"/>
  <c r="R3637" i="1"/>
  <c r="L9014" i="1"/>
  <c r="M9014" i="1" s="1"/>
  <c r="R9014" i="1"/>
  <c r="L6849" i="1"/>
  <c r="M6849" i="1" s="1"/>
  <c r="R6849" i="1"/>
  <c r="L1085" i="1"/>
  <c r="M1085" i="1" s="1"/>
  <c r="R1085" i="1"/>
  <c r="L7691" i="1"/>
  <c r="M7691" i="1" s="1"/>
  <c r="R7691" i="1"/>
  <c r="L8914" i="1"/>
  <c r="M8914" i="1" s="1"/>
  <c r="R8914" i="1"/>
  <c r="L7366" i="1"/>
  <c r="M7366" i="1" s="1"/>
  <c r="R7366" i="1"/>
  <c r="L301" i="1"/>
  <c r="M301" i="1" s="1"/>
  <c r="R301" i="1"/>
  <c r="L1552" i="1"/>
  <c r="M1552" i="1" s="1"/>
  <c r="R1552" i="1"/>
  <c r="L5760" i="1"/>
  <c r="M5760" i="1" s="1"/>
  <c r="R5760" i="1"/>
  <c r="L6323" i="1"/>
  <c r="M6323" i="1" s="1"/>
  <c r="R6323" i="1"/>
  <c r="L8582" i="1"/>
  <c r="M8582" i="1" s="1"/>
  <c r="R8582" i="1"/>
  <c r="L9126" i="1"/>
  <c r="M9126" i="1" s="1"/>
  <c r="R9126" i="1"/>
  <c r="L8161" i="1"/>
  <c r="M8161" i="1" s="1"/>
  <c r="R8161" i="1"/>
  <c r="L8438" i="1"/>
  <c r="M8438" i="1" s="1"/>
  <c r="R8438" i="1"/>
  <c r="L3629" i="1"/>
  <c r="M3629" i="1" s="1"/>
  <c r="R3629" i="1"/>
  <c r="L1711" i="1"/>
  <c r="M1711" i="1" s="1"/>
  <c r="R1711" i="1"/>
  <c r="L38" i="1"/>
  <c r="M38" i="1" s="1"/>
  <c r="R38" i="1"/>
  <c r="L8961" i="1"/>
  <c r="M8961" i="1" s="1"/>
  <c r="R8961" i="1"/>
  <c r="L8740" i="1"/>
  <c r="M8740" i="1" s="1"/>
  <c r="R8740" i="1"/>
  <c r="L3970" i="1"/>
  <c r="M3970" i="1" s="1"/>
  <c r="R3970" i="1"/>
  <c r="L7127" i="1"/>
  <c r="M7127" i="1" s="1"/>
  <c r="R7127" i="1"/>
  <c r="L2748" i="1"/>
  <c r="M2748" i="1" s="1"/>
  <c r="R2748" i="1"/>
  <c r="L9769" i="1"/>
  <c r="M9769" i="1" s="1"/>
  <c r="R9769" i="1"/>
  <c r="L4654" i="1"/>
  <c r="M4654" i="1" s="1"/>
  <c r="R4654" i="1"/>
  <c r="L4539" i="1"/>
  <c r="M4539" i="1" s="1"/>
  <c r="R4539" i="1"/>
  <c r="L2763" i="1"/>
  <c r="M2763" i="1" s="1"/>
  <c r="R2763" i="1"/>
  <c r="L1269" i="1"/>
  <c r="M1269" i="1" s="1"/>
  <c r="R1269" i="1"/>
  <c r="L7719" i="1"/>
  <c r="M7719" i="1" s="1"/>
  <c r="R7719" i="1"/>
  <c r="L2460" i="1"/>
  <c r="M2460" i="1" s="1"/>
  <c r="R2460" i="1"/>
  <c r="L4126" i="1"/>
  <c r="M4126" i="1" s="1"/>
  <c r="R4126" i="1"/>
  <c r="L6858" i="1"/>
  <c r="M6858" i="1" s="1"/>
  <c r="R6858" i="1"/>
  <c r="L4755" i="1"/>
  <c r="M4755" i="1" s="1"/>
  <c r="R4755" i="1"/>
  <c r="L542" i="1"/>
  <c r="M542" i="1" s="1"/>
  <c r="R542" i="1"/>
  <c r="L7953" i="1"/>
  <c r="M7953" i="1" s="1"/>
  <c r="R7953" i="1"/>
  <c r="L9457" i="1"/>
  <c r="M9457" i="1" s="1"/>
  <c r="R9457" i="1"/>
  <c r="L5492" i="1"/>
  <c r="M5492" i="1" s="1"/>
  <c r="R5492" i="1"/>
  <c r="L7023" i="1"/>
  <c r="M7023" i="1" s="1"/>
  <c r="R7023" i="1"/>
  <c r="L6931" i="1"/>
  <c r="M6931" i="1" s="1"/>
  <c r="R6931" i="1"/>
  <c r="L3894" i="1"/>
  <c r="M3894" i="1" s="1"/>
  <c r="R3894" i="1"/>
  <c r="L6447" i="1"/>
  <c r="M6447" i="1" s="1"/>
  <c r="R6447" i="1"/>
  <c r="L567" i="1"/>
  <c r="M567" i="1" s="1"/>
  <c r="R567" i="1"/>
  <c r="L3393" i="1"/>
  <c r="M3393" i="1" s="1"/>
  <c r="R3393" i="1"/>
  <c r="L2436" i="1"/>
  <c r="M2436" i="1" s="1"/>
  <c r="R2436" i="1"/>
  <c r="L2579" i="1"/>
  <c r="M2579" i="1" s="1"/>
  <c r="R2579" i="1"/>
  <c r="L3832" i="1"/>
  <c r="M3832" i="1" s="1"/>
  <c r="R3832" i="1"/>
  <c r="L1609" i="1"/>
  <c r="M1609" i="1" s="1"/>
  <c r="R1609" i="1"/>
  <c r="L8766" i="1"/>
  <c r="M8766" i="1" s="1"/>
  <c r="R8766" i="1"/>
  <c r="L8133" i="1"/>
  <c r="M8133" i="1" s="1"/>
  <c r="R8133" i="1"/>
  <c r="L6565" i="1"/>
  <c r="M6565" i="1" s="1"/>
  <c r="R6565" i="1"/>
  <c r="L6473" i="1"/>
  <c r="M6473" i="1" s="1"/>
  <c r="R6473" i="1"/>
  <c r="L533" i="1"/>
  <c r="M533" i="1" s="1"/>
  <c r="R533" i="1"/>
  <c r="L7392" i="1"/>
  <c r="M7392" i="1" s="1"/>
  <c r="R7392" i="1"/>
  <c r="L6471" i="1"/>
  <c r="M6471" i="1" s="1"/>
  <c r="R6471" i="1"/>
  <c r="L40" i="1"/>
  <c r="M40" i="1" s="1"/>
  <c r="R40" i="1"/>
  <c r="L4584" i="1"/>
  <c r="M4584" i="1" s="1"/>
  <c r="R4584" i="1"/>
  <c r="L6824" i="1"/>
  <c r="M6824" i="1" s="1"/>
  <c r="R6824" i="1"/>
  <c r="L4766" i="1"/>
  <c r="M4766" i="1" s="1"/>
  <c r="R4766" i="1"/>
  <c r="L2575" i="1"/>
  <c r="M2575" i="1" s="1"/>
  <c r="R2575" i="1"/>
  <c r="L2938" i="1"/>
  <c r="M2938" i="1" s="1"/>
  <c r="R2938" i="1"/>
  <c r="L4144" i="1"/>
  <c r="M4144" i="1" s="1"/>
  <c r="R4144" i="1"/>
  <c r="L33" i="1"/>
  <c r="M33" i="1" s="1"/>
  <c r="R33" i="1"/>
  <c r="L2426" i="1"/>
  <c r="M2426" i="1" s="1"/>
  <c r="R2426" i="1"/>
  <c r="L9947" i="1"/>
  <c r="M9947" i="1" s="1"/>
  <c r="R9947" i="1"/>
  <c r="L8346" i="1"/>
  <c r="M8346" i="1" s="1"/>
  <c r="R8346" i="1"/>
  <c r="L8834" i="1"/>
  <c r="M8834" i="1" s="1"/>
  <c r="R8834" i="1"/>
  <c r="L7095" i="1"/>
  <c r="M7095" i="1" s="1"/>
  <c r="R7095" i="1"/>
  <c r="L8670" i="1"/>
  <c r="M8670" i="1" s="1"/>
  <c r="R8670" i="1"/>
  <c r="L8457" i="1"/>
  <c r="M8457" i="1" s="1"/>
  <c r="R8457" i="1"/>
  <c r="L9700" i="1"/>
  <c r="M9700" i="1" s="1"/>
  <c r="R9700" i="1"/>
  <c r="L728" i="1"/>
  <c r="M728" i="1" s="1"/>
  <c r="R728" i="1"/>
  <c r="L2260" i="1"/>
  <c r="M2260" i="1" s="1"/>
  <c r="R2260" i="1"/>
  <c r="L1103" i="1"/>
  <c r="M1103" i="1" s="1"/>
  <c r="R1103" i="1"/>
  <c r="L6016" i="1"/>
  <c r="M6016" i="1" s="1"/>
  <c r="R6016" i="1"/>
  <c r="L7385" i="1"/>
  <c r="M7385" i="1" s="1"/>
  <c r="R7385" i="1"/>
  <c r="L4549" i="1"/>
  <c r="M4549" i="1" s="1"/>
  <c r="R4549" i="1"/>
  <c r="L6871" i="1"/>
  <c r="M6871" i="1" s="1"/>
  <c r="R6871" i="1"/>
  <c r="L2360" i="1"/>
  <c r="M2360" i="1" s="1"/>
  <c r="R2360" i="1"/>
  <c r="L1494" i="1"/>
  <c r="M1494" i="1" s="1"/>
  <c r="R1494" i="1"/>
  <c r="L6658" i="1"/>
  <c r="M6658" i="1" s="1"/>
  <c r="R6658" i="1"/>
  <c r="L2108" i="1"/>
  <c r="M2108" i="1" s="1"/>
  <c r="R2108" i="1"/>
  <c r="L1951" i="1"/>
  <c r="M1951" i="1" s="1"/>
  <c r="R1951" i="1"/>
  <c r="L8904" i="1"/>
  <c r="M8904" i="1" s="1"/>
  <c r="R8904" i="1"/>
  <c r="L2873" i="1"/>
  <c r="M2873" i="1" s="1"/>
  <c r="R2873" i="1"/>
  <c r="L3869" i="1"/>
  <c r="M3869" i="1" s="1"/>
  <c r="R3869" i="1"/>
  <c r="L907" i="1"/>
  <c r="M907" i="1" s="1"/>
  <c r="R907" i="1"/>
  <c r="L5031" i="1"/>
  <c r="M5031" i="1" s="1"/>
  <c r="R5031" i="1"/>
  <c r="L7629" i="1"/>
  <c r="M7629" i="1" s="1"/>
  <c r="R7629" i="1"/>
  <c r="L7911" i="1"/>
  <c r="M7911" i="1" s="1"/>
  <c r="R7911" i="1"/>
  <c r="L1467" i="1"/>
  <c r="M1467" i="1" s="1"/>
  <c r="R1467" i="1"/>
  <c r="L906" i="1"/>
  <c r="M906" i="1" s="1"/>
  <c r="R906" i="1"/>
  <c r="L1172" i="1"/>
  <c r="M1172" i="1" s="1"/>
  <c r="R1172" i="1"/>
  <c r="L3607" i="1"/>
  <c r="M3607" i="1" s="1"/>
  <c r="R3607" i="1"/>
  <c r="L1124" i="1"/>
  <c r="M1124" i="1" s="1"/>
  <c r="R1124" i="1"/>
  <c r="L9673" i="1"/>
  <c r="M9673" i="1" s="1"/>
  <c r="R9673" i="1"/>
  <c r="L2812" i="1"/>
  <c r="M2812" i="1" s="1"/>
  <c r="R2812" i="1"/>
  <c r="L1075" i="1"/>
  <c r="M1075" i="1" s="1"/>
  <c r="R1075" i="1"/>
  <c r="L8589" i="1"/>
  <c r="M8589" i="1" s="1"/>
  <c r="R8589" i="1"/>
  <c r="L5166" i="1"/>
  <c r="M5166" i="1" s="1"/>
  <c r="R5166" i="1"/>
  <c r="L8055" i="1"/>
  <c r="M8055" i="1" s="1"/>
  <c r="R8055" i="1"/>
  <c r="L4483" i="1"/>
  <c r="M4483" i="1" s="1"/>
  <c r="R4483" i="1"/>
  <c r="L4381" i="1"/>
  <c r="M4381" i="1" s="1"/>
  <c r="R4381" i="1"/>
  <c r="L185" i="1"/>
  <c r="M185" i="1" s="1"/>
  <c r="R185" i="1"/>
  <c r="L4127" i="1"/>
  <c r="M4127" i="1" s="1"/>
  <c r="R4127" i="1"/>
  <c r="L5674" i="1"/>
  <c r="M5674" i="1" s="1"/>
  <c r="R5674" i="1"/>
  <c r="L3430" i="1"/>
  <c r="M3430" i="1" s="1"/>
  <c r="R3430" i="1"/>
  <c r="L8396" i="1"/>
  <c r="M8396" i="1" s="1"/>
  <c r="R8396" i="1"/>
  <c r="L3490" i="1"/>
  <c r="M3490" i="1" s="1"/>
  <c r="R3490" i="1"/>
  <c r="L5765" i="1"/>
  <c r="M5765" i="1" s="1"/>
  <c r="R5765" i="1"/>
  <c r="L2134" i="1"/>
  <c r="M2134" i="1" s="1"/>
  <c r="R2134" i="1"/>
  <c r="L8610" i="1"/>
  <c r="M8610" i="1" s="1"/>
  <c r="R8610" i="1"/>
  <c r="L2607" i="1"/>
  <c r="M2607" i="1" s="1"/>
  <c r="R2607" i="1"/>
  <c r="L2893" i="1"/>
  <c r="M2893" i="1" s="1"/>
  <c r="R2893" i="1"/>
  <c r="L2097" i="1"/>
  <c r="M2097" i="1" s="1"/>
  <c r="R2097" i="1"/>
  <c r="L8471" i="1"/>
  <c r="M8471" i="1" s="1"/>
  <c r="R8471" i="1"/>
  <c r="L4229" i="1"/>
  <c r="M4229" i="1" s="1"/>
  <c r="R4229" i="1"/>
  <c r="L3399" i="1"/>
  <c r="M3399" i="1" s="1"/>
  <c r="R3399" i="1"/>
  <c r="L357" i="1"/>
  <c r="M357" i="1" s="1"/>
  <c r="R357" i="1"/>
  <c r="L7623" i="1"/>
  <c r="M7623" i="1" s="1"/>
  <c r="R7623" i="1"/>
  <c r="L9851" i="1"/>
  <c r="M9851" i="1" s="1"/>
  <c r="R9851" i="1"/>
  <c r="L4419" i="1"/>
  <c r="M4419" i="1" s="1"/>
  <c r="R4419" i="1"/>
  <c r="L205" i="1"/>
  <c r="M205" i="1" s="1"/>
  <c r="R205" i="1"/>
  <c r="L1313" i="1"/>
  <c r="M1313" i="1" s="1"/>
  <c r="R1313" i="1"/>
  <c r="L4815" i="1"/>
  <c r="M4815" i="1" s="1"/>
  <c r="R4815" i="1"/>
  <c r="L6084" i="1"/>
  <c r="M6084" i="1" s="1"/>
  <c r="R6084" i="1"/>
  <c r="L3893" i="1"/>
  <c r="M3893" i="1" s="1"/>
  <c r="R3893" i="1"/>
  <c r="L3423" i="1"/>
  <c r="M3423" i="1" s="1"/>
  <c r="R3423" i="1"/>
  <c r="L5734" i="1"/>
  <c r="M5734" i="1" s="1"/>
  <c r="R5734" i="1"/>
  <c r="L5155" i="1"/>
  <c r="M5155" i="1" s="1"/>
  <c r="R5155" i="1"/>
  <c r="L5182" i="1"/>
  <c r="M5182" i="1" s="1"/>
  <c r="R5182" i="1"/>
  <c r="L4447" i="1"/>
  <c r="M4447" i="1" s="1"/>
  <c r="R4447" i="1"/>
  <c r="L1245" i="1"/>
  <c r="M1245" i="1" s="1"/>
  <c r="R1245" i="1"/>
  <c r="L4773" i="1"/>
  <c r="M4773" i="1" s="1"/>
  <c r="R4773" i="1"/>
  <c r="L9101" i="1"/>
  <c r="M9101" i="1" s="1"/>
  <c r="R9101" i="1"/>
  <c r="L6537" i="1"/>
  <c r="M6537" i="1" s="1"/>
  <c r="R6537" i="1"/>
  <c r="L5520" i="1"/>
  <c r="M5520" i="1" s="1"/>
  <c r="R5520" i="1"/>
  <c r="L7204" i="1"/>
  <c r="M7204" i="1" s="1"/>
  <c r="R7204" i="1"/>
  <c r="L9545" i="1"/>
  <c r="M9545" i="1" s="1"/>
  <c r="R9545" i="1"/>
  <c r="L6263" i="1"/>
  <c r="M6263" i="1" s="1"/>
  <c r="R6263" i="1"/>
  <c r="L7615" i="1"/>
  <c r="M7615" i="1" s="1"/>
  <c r="R7615" i="1"/>
  <c r="L6535" i="1"/>
  <c r="M6535" i="1" s="1"/>
  <c r="R6535" i="1"/>
  <c r="L5122" i="1"/>
  <c r="M5122" i="1" s="1"/>
  <c r="R5122" i="1"/>
  <c r="L3146" i="1"/>
  <c r="M3146" i="1" s="1"/>
  <c r="R3146" i="1"/>
  <c r="L8869" i="1"/>
  <c r="M8869" i="1" s="1"/>
  <c r="R8869" i="1"/>
  <c r="L5179" i="1"/>
  <c r="M5179" i="1" s="1"/>
  <c r="R5179" i="1"/>
  <c r="L7236" i="1"/>
  <c r="M7236" i="1" s="1"/>
  <c r="R7236" i="1"/>
  <c r="L6954" i="1"/>
  <c r="M6954" i="1" s="1"/>
  <c r="R6954" i="1"/>
  <c r="L6733" i="1"/>
  <c r="M6733" i="1" s="1"/>
  <c r="R6733" i="1"/>
  <c r="L4175" i="1"/>
  <c r="M4175" i="1" s="1"/>
  <c r="R4175" i="1"/>
  <c r="L3526" i="1"/>
  <c r="M3526" i="1" s="1"/>
  <c r="R3526" i="1"/>
  <c r="L4174" i="1"/>
  <c r="M4174" i="1" s="1"/>
  <c r="R4174" i="1"/>
  <c r="L2394" i="1"/>
  <c r="M2394" i="1" s="1"/>
  <c r="R2394" i="1"/>
  <c r="L5566" i="1"/>
  <c r="M5566" i="1" s="1"/>
  <c r="R5566" i="1"/>
  <c r="L1955" i="1"/>
  <c r="M1955" i="1" s="1"/>
  <c r="R1955" i="1"/>
  <c r="L8205" i="1"/>
  <c r="M8205" i="1" s="1"/>
  <c r="R8205" i="1"/>
  <c r="L7387" i="1"/>
  <c r="M7387" i="1" s="1"/>
  <c r="R7387" i="1"/>
  <c r="L5991" i="1"/>
  <c r="M5991" i="1" s="1"/>
  <c r="R5991" i="1"/>
  <c r="L8409" i="1"/>
  <c r="M8409" i="1" s="1"/>
  <c r="R8409" i="1"/>
  <c r="L5342" i="1"/>
  <c r="M5342" i="1" s="1"/>
  <c r="R5342" i="1"/>
  <c r="L8647" i="1"/>
  <c r="M8647" i="1" s="1"/>
  <c r="R8647" i="1"/>
  <c r="L221" i="1"/>
  <c r="M221" i="1" s="1"/>
  <c r="R221" i="1"/>
  <c r="L885" i="1"/>
  <c r="M885" i="1" s="1"/>
  <c r="R885" i="1"/>
  <c r="L8064" i="1"/>
  <c r="M8064" i="1" s="1"/>
  <c r="R8064" i="1"/>
  <c r="L218" i="1"/>
  <c r="M218" i="1" s="1"/>
  <c r="R218" i="1"/>
  <c r="L3474" i="1"/>
  <c r="M3474" i="1" s="1"/>
  <c r="R3474" i="1"/>
  <c r="L8863" i="1"/>
  <c r="M8863" i="1" s="1"/>
  <c r="R8863" i="1"/>
  <c r="L5508" i="1"/>
  <c r="M5508" i="1" s="1"/>
  <c r="R5508" i="1"/>
  <c r="L8278" i="1"/>
  <c r="M8278" i="1" s="1"/>
  <c r="R8278" i="1"/>
  <c r="L1351" i="1"/>
  <c r="M1351" i="1" s="1"/>
  <c r="R1351" i="1"/>
  <c r="L5775" i="1"/>
  <c r="M5775" i="1" s="1"/>
  <c r="R5775" i="1"/>
  <c r="L1329" i="1"/>
  <c r="M1329" i="1" s="1"/>
  <c r="R1329" i="1"/>
  <c r="L7781" i="1"/>
  <c r="M7781" i="1" s="1"/>
  <c r="R7781" i="1"/>
  <c r="L2051" i="1"/>
  <c r="M2051" i="1" s="1"/>
  <c r="R2051" i="1"/>
  <c r="L341" i="1"/>
  <c r="M341" i="1" s="1"/>
  <c r="R341" i="1"/>
  <c r="L5303" i="1"/>
  <c r="M5303" i="1" s="1"/>
  <c r="R5303" i="1"/>
  <c r="L5035" i="1"/>
  <c r="M5035" i="1" s="1"/>
  <c r="R5035" i="1"/>
  <c r="L7562" i="1"/>
  <c r="M7562" i="1" s="1"/>
  <c r="R7562" i="1"/>
  <c r="L5933" i="1"/>
  <c r="M5933" i="1" s="1"/>
  <c r="R5933" i="1"/>
  <c r="L7701" i="1"/>
  <c r="M7701" i="1" s="1"/>
  <c r="R7701" i="1"/>
  <c r="L3501" i="1"/>
  <c r="M3501" i="1" s="1"/>
  <c r="R3501" i="1"/>
  <c r="L1645" i="1"/>
  <c r="M1645" i="1" s="1"/>
  <c r="R1645" i="1"/>
  <c r="L3473" i="1"/>
  <c r="M3473" i="1" s="1"/>
  <c r="R3473" i="1"/>
  <c r="L9694" i="1"/>
  <c r="M9694" i="1" s="1"/>
  <c r="R9694" i="1"/>
  <c r="L7259" i="1"/>
  <c r="M7259" i="1" s="1"/>
  <c r="R7259" i="1"/>
  <c r="L550" i="1"/>
  <c r="M550" i="1" s="1"/>
  <c r="R550" i="1"/>
  <c r="L1024" i="1"/>
  <c r="M1024" i="1" s="1"/>
  <c r="R1024" i="1"/>
  <c r="L5168" i="1"/>
  <c r="M5168" i="1" s="1"/>
  <c r="R5168" i="1"/>
  <c r="L9379" i="1"/>
  <c r="M9379" i="1" s="1"/>
  <c r="R9379" i="1"/>
  <c r="L5855" i="1"/>
  <c r="M5855" i="1" s="1"/>
  <c r="R5855" i="1"/>
  <c r="L1371" i="1"/>
  <c r="M1371" i="1" s="1"/>
  <c r="R1371" i="1"/>
  <c r="L2442" i="1"/>
  <c r="M2442" i="1" s="1"/>
  <c r="R2442" i="1"/>
  <c r="L1098" i="1"/>
  <c r="M1098" i="1" s="1"/>
  <c r="R1098" i="1"/>
  <c r="L314" i="1"/>
  <c r="M314" i="1" s="1"/>
  <c r="R314" i="1"/>
  <c r="L5301" i="1"/>
  <c r="M5301" i="1" s="1"/>
  <c r="R5301" i="1"/>
  <c r="L3108" i="1"/>
  <c r="M3108" i="1" s="1"/>
  <c r="R3108" i="1"/>
  <c r="L3239" i="1"/>
  <c r="M3239" i="1" s="1"/>
  <c r="R3239" i="1"/>
  <c r="L1856" i="1"/>
  <c r="M1856" i="1" s="1"/>
  <c r="R1856" i="1"/>
  <c r="L4385" i="1"/>
  <c r="M4385" i="1" s="1"/>
  <c r="R4385" i="1"/>
  <c r="L1230" i="1"/>
  <c r="M1230" i="1" s="1"/>
  <c r="R1230" i="1"/>
  <c r="L7382" i="1"/>
  <c r="M7382" i="1" s="1"/>
  <c r="R7382" i="1"/>
  <c r="L2253" i="1"/>
  <c r="M2253" i="1" s="1"/>
  <c r="R2253" i="1"/>
  <c r="L313" i="1"/>
  <c r="M313" i="1" s="1"/>
  <c r="R313" i="1"/>
  <c r="L2833" i="1"/>
  <c r="M2833" i="1" s="1"/>
  <c r="R2833" i="1"/>
  <c r="L337" i="1"/>
  <c r="M337" i="1" s="1"/>
  <c r="R337" i="1"/>
  <c r="L4003" i="1"/>
  <c r="M4003" i="1" s="1"/>
  <c r="R4003" i="1"/>
  <c r="L1046" i="1"/>
  <c r="M1046" i="1" s="1"/>
  <c r="R1046" i="1"/>
  <c r="L7878" i="1"/>
  <c r="M7878" i="1" s="1"/>
  <c r="R7878" i="1"/>
  <c r="L7654" i="1"/>
  <c r="M7654" i="1" s="1"/>
  <c r="R7654" i="1"/>
  <c r="L816" i="1"/>
  <c r="M816" i="1" s="1"/>
  <c r="R816" i="1"/>
  <c r="L3203" i="1"/>
  <c r="M3203" i="1" s="1"/>
  <c r="R3203" i="1"/>
  <c r="L53" i="1"/>
  <c r="M53" i="1" s="1"/>
  <c r="R53" i="1"/>
  <c r="L6973" i="1"/>
  <c r="M6973" i="1" s="1"/>
  <c r="R6973" i="1"/>
  <c r="L2765" i="1"/>
  <c r="M2765" i="1" s="1"/>
  <c r="R2765" i="1"/>
  <c r="L259" i="1"/>
  <c r="M259" i="1" s="1"/>
  <c r="R259" i="1"/>
  <c r="L3043" i="1"/>
  <c r="M3043" i="1" s="1"/>
  <c r="R3043" i="1"/>
  <c r="L5191" i="1"/>
  <c r="M5191" i="1" s="1"/>
  <c r="R5191" i="1"/>
  <c r="L4707" i="1"/>
  <c r="M4707" i="1" s="1"/>
  <c r="R4707" i="1"/>
  <c r="L7525" i="1"/>
  <c r="M7525" i="1" s="1"/>
  <c r="R7525" i="1"/>
  <c r="L2922" i="1"/>
  <c r="M2922" i="1" s="1"/>
  <c r="R2922" i="1"/>
  <c r="L257" i="1"/>
  <c r="M257" i="1" s="1"/>
  <c r="R257" i="1"/>
  <c r="L8846" i="1"/>
  <c r="M8846" i="1" s="1"/>
  <c r="R8846" i="1"/>
  <c r="L6972" i="1"/>
  <c r="M6972" i="1" s="1"/>
  <c r="R6972" i="1"/>
  <c r="L5100" i="1"/>
  <c r="M5100" i="1" s="1"/>
  <c r="R5100" i="1"/>
  <c r="L5824" i="1"/>
  <c r="M5824" i="1" s="1"/>
  <c r="R5824" i="1"/>
  <c r="L2041" i="1"/>
  <c r="M2041" i="1" s="1"/>
  <c r="R2041" i="1"/>
  <c r="L8683" i="1"/>
  <c r="M8683" i="1" s="1"/>
  <c r="R8683" i="1"/>
  <c r="L8940" i="1"/>
  <c r="M8940" i="1" s="1"/>
  <c r="R8940" i="1"/>
  <c r="L5019" i="1"/>
  <c r="M5019" i="1" s="1"/>
  <c r="R5019" i="1"/>
  <c r="L8585" i="1"/>
  <c r="M8585" i="1" s="1"/>
  <c r="R8585" i="1"/>
  <c r="L8077" i="1"/>
  <c r="M8077" i="1" s="1"/>
  <c r="R8077" i="1"/>
  <c r="L3277" i="1"/>
  <c r="M3277" i="1" s="1"/>
  <c r="R3277" i="1"/>
  <c r="L2808" i="1"/>
  <c r="M2808" i="1" s="1"/>
  <c r="R2808" i="1"/>
  <c r="L4958" i="1"/>
  <c r="M4958" i="1" s="1"/>
  <c r="R4958" i="1"/>
  <c r="L2979" i="1"/>
  <c r="M2979" i="1" s="1"/>
  <c r="R2979" i="1"/>
  <c r="L2298" i="1"/>
  <c r="M2298" i="1" s="1"/>
  <c r="R2298" i="1"/>
  <c r="L3665" i="1"/>
  <c r="M3665" i="1" s="1"/>
  <c r="R3665" i="1"/>
  <c r="L7929" i="1"/>
  <c r="M7929" i="1" s="1"/>
  <c r="R7929" i="1"/>
  <c r="L2322" i="1"/>
  <c r="M2322" i="1" s="1"/>
  <c r="R2322" i="1"/>
  <c r="L9849" i="1"/>
  <c r="M9849" i="1" s="1"/>
  <c r="R9849" i="1"/>
  <c r="L982" i="1"/>
  <c r="M982" i="1" s="1"/>
  <c r="R982" i="1"/>
  <c r="L7368" i="1"/>
  <c r="M7368" i="1" s="1"/>
  <c r="R7368" i="1"/>
  <c r="L8440" i="1"/>
  <c r="M8440" i="1" s="1"/>
  <c r="R8440" i="1"/>
  <c r="L7244" i="1"/>
  <c r="M7244" i="1" s="1"/>
  <c r="R7244" i="1"/>
  <c r="L3635" i="1"/>
  <c r="M3635" i="1" s="1"/>
  <c r="R3635" i="1"/>
  <c r="L1012" i="1"/>
  <c r="M1012" i="1" s="1"/>
  <c r="R1012" i="1"/>
  <c r="L8603" i="1"/>
  <c r="M8603" i="1" s="1"/>
  <c r="R8603" i="1"/>
  <c r="L5238" i="1"/>
  <c r="M5238" i="1" s="1"/>
  <c r="R5238" i="1"/>
  <c r="L7569" i="1"/>
  <c r="M7569" i="1" s="1"/>
  <c r="R7569" i="1"/>
  <c r="L1688" i="1"/>
  <c r="M1688" i="1" s="1"/>
  <c r="R1688" i="1"/>
  <c r="L381" i="1"/>
  <c r="M381" i="1" s="1"/>
  <c r="R381" i="1"/>
  <c r="L2643" i="1"/>
  <c r="M2643" i="1" s="1"/>
  <c r="R2643" i="1"/>
  <c r="L3560" i="1"/>
  <c r="M3560" i="1" s="1"/>
  <c r="R3560" i="1"/>
  <c r="L3299" i="1"/>
  <c r="M3299" i="1" s="1"/>
  <c r="R3299" i="1"/>
  <c r="L9739" i="1"/>
  <c r="M9739" i="1" s="1"/>
  <c r="R9739" i="1"/>
  <c r="L2885" i="1"/>
  <c r="M2885" i="1" s="1"/>
  <c r="R2885" i="1"/>
  <c r="L9222" i="1"/>
  <c r="M9222" i="1" s="1"/>
  <c r="R9222" i="1"/>
  <c r="L5811" i="1"/>
  <c r="M5811" i="1" s="1"/>
  <c r="R5811" i="1"/>
  <c r="L9337" i="1"/>
  <c r="M9337" i="1" s="1"/>
  <c r="R9337" i="1"/>
  <c r="L2399" i="1"/>
  <c r="M2399" i="1" s="1"/>
  <c r="R2399" i="1"/>
  <c r="L7686" i="1"/>
  <c r="M7686" i="1" s="1"/>
  <c r="R7686" i="1"/>
  <c r="L34" i="1"/>
  <c r="M34" i="1" s="1"/>
  <c r="R34" i="1"/>
  <c r="L1158" i="1"/>
  <c r="M1158" i="1" s="1"/>
  <c r="R1158" i="1"/>
  <c r="L6468" i="1"/>
  <c r="M6468" i="1" s="1"/>
  <c r="R6468" i="1"/>
  <c r="L9395" i="1"/>
  <c r="M9395" i="1" s="1"/>
  <c r="R9395" i="1"/>
  <c r="L3852" i="1"/>
  <c r="M3852" i="1" s="1"/>
  <c r="R3852" i="1"/>
  <c r="L4897" i="1"/>
  <c r="M4897" i="1" s="1"/>
  <c r="R4897" i="1"/>
  <c r="L9489" i="1"/>
  <c r="M9489" i="1" s="1"/>
  <c r="R9489" i="1"/>
  <c r="L334" i="1"/>
  <c r="M334" i="1" s="1"/>
  <c r="R334" i="1"/>
  <c r="L4063" i="1"/>
  <c r="M4063" i="1" s="1"/>
  <c r="R4063" i="1"/>
  <c r="L8686" i="1"/>
  <c r="M8686" i="1" s="1"/>
  <c r="R8686" i="1"/>
  <c r="L6240" i="1"/>
  <c r="M6240" i="1" s="1"/>
  <c r="R6240" i="1"/>
  <c r="L3260" i="1"/>
  <c r="M3260" i="1" s="1"/>
  <c r="R3260" i="1"/>
  <c r="L8635" i="1"/>
  <c r="M8635" i="1" s="1"/>
  <c r="R8635" i="1"/>
  <c r="L1878" i="1"/>
  <c r="M1878" i="1" s="1"/>
  <c r="R1878" i="1"/>
  <c r="L7109" i="1"/>
  <c r="M7109" i="1" s="1"/>
  <c r="R7109" i="1"/>
  <c r="L1073" i="1"/>
  <c r="M1073" i="1" s="1"/>
  <c r="R1073" i="1"/>
  <c r="L3400" i="1"/>
  <c r="M3400" i="1" s="1"/>
  <c r="R3400" i="1"/>
  <c r="L7159" i="1"/>
  <c r="M7159" i="1" s="1"/>
  <c r="R7159" i="1"/>
  <c r="L5973" i="1"/>
  <c r="M5973" i="1" s="1"/>
  <c r="R5973" i="1"/>
  <c r="L8393" i="1"/>
  <c r="M8393" i="1" s="1"/>
  <c r="R8393" i="1"/>
  <c r="L4559" i="1"/>
  <c r="M4559" i="1" s="1"/>
  <c r="R4559" i="1"/>
  <c r="L6543" i="1"/>
  <c r="M6543" i="1" s="1"/>
  <c r="R6543" i="1"/>
  <c r="L4912" i="1"/>
  <c r="M4912" i="1" s="1"/>
  <c r="R4912" i="1"/>
  <c r="L9826" i="1"/>
  <c r="M9826" i="1" s="1"/>
  <c r="R9826" i="1"/>
  <c r="L7078" i="1"/>
  <c r="M7078" i="1" s="1"/>
  <c r="R7078" i="1"/>
  <c r="L10" i="1"/>
  <c r="M10" i="1" s="1"/>
  <c r="R10" i="1"/>
  <c r="L1741" i="1"/>
  <c r="M1741" i="1" s="1"/>
  <c r="R1741" i="1"/>
  <c r="L127" i="1"/>
  <c r="M127" i="1" s="1"/>
  <c r="R127" i="1"/>
  <c r="L8491" i="1"/>
  <c r="M8491" i="1" s="1"/>
  <c r="R8491" i="1"/>
  <c r="L9171" i="1"/>
  <c r="M9171" i="1" s="1"/>
  <c r="R9171" i="1"/>
  <c r="L7595" i="1"/>
  <c r="M7595" i="1" s="1"/>
  <c r="R7595" i="1"/>
  <c r="L1220" i="1"/>
  <c r="M1220" i="1" s="1"/>
  <c r="R1220" i="1"/>
  <c r="L7242" i="1"/>
  <c r="M7242" i="1" s="1"/>
  <c r="R7242" i="1"/>
  <c r="L3506" i="1"/>
  <c r="M3506" i="1" s="1"/>
  <c r="R3506" i="1"/>
  <c r="L6735" i="1"/>
  <c r="M6735" i="1" s="1"/>
  <c r="R6735" i="1"/>
  <c r="L1067" i="1"/>
  <c r="M1067" i="1" s="1"/>
  <c r="R1067" i="1"/>
  <c r="L4324" i="1"/>
  <c r="M4324" i="1" s="1"/>
  <c r="R4324" i="1"/>
  <c r="L4085" i="1"/>
  <c r="M4085" i="1" s="1"/>
  <c r="R4085" i="1"/>
  <c r="L3732" i="1"/>
  <c r="M3732" i="1" s="1"/>
  <c r="R3732" i="1"/>
  <c r="L8815" i="1"/>
  <c r="M8815" i="1" s="1"/>
  <c r="R8815" i="1"/>
  <c r="L1242" i="1"/>
  <c r="M1242" i="1" s="1"/>
  <c r="R1242" i="1"/>
  <c r="L3827" i="1"/>
  <c r="M3827" i="1" s="1"/>
  <c r="R3827" i="1"/>
  <c r="L977" i="1"/>
  <c r="M977" i="1" s="1"/>
  <c r="R977" i="1"/>
  <c r="L4636" i="1"/>
  <c r="M4636" i="1" s="1"/>
  <c r="R4636" i="1"/>
  <c r="L9608" i="1"/>
  <c r="M9608" i="1" s="1"/>
  <c r="R9608" i="1"/>
  <c r="L470" i="1"/>
  <c r="M470" i="1" s="1"/>
  <c r="R470" i="1"/>
  <c r="L3591" i="1"/>
  <c r="M3591" i="1" s="1"/>
  <c r="R3591" i="1"/>
  <c r="L9843" i="1"/>
  <c r="M9843" i="1" s="1"/>
  <c r="R9843" i="1"/>
  <c r="L9143" i="1"/>
  <c r="M9143" i="1" s="1"/>
  <c r="R9143" i="1"/>
  <c r="L6020" i="1"/>
  <c r="M6020" i="1" s="1"/>
  <c r="R6020" i="1"/>
  <c r="L8345" i="1"/>
  <c r="M8345" i="1" s="1"/>
  <c r="R8345" i="1"/>
  <c r="L8126" i="1"/>
  <c r="M8126" i="1" s="1"/>
  <c r="R8126" i="1"/>
  <c r="L8125" i="1"/>
  <c r="M8125" i="1" s="1"/>
  <c r="R8125" i="1"/>
  <c r="L9819" i="1"/>
  <c r="M9819" i="1" s="1"/>
  <c r="R9819" i="1"/>
  <c r="L9918" i="1"/>
  <c r="M9918" i="1" s="1"/>
  <c r="R9918" i="1"/>
  <c r="L6874" i="1"/>
  <c r="M6874" i="1" s="1"/>
  <c r="R6874" i="1"/>
  <c r="L4667" i="1"/>
  <c r="M4667" i="1" s="1"/>
  <c r="R4667" i="1"/>
  <c r="L8151" i="1"/>
  <c r="M8151" i="1" s="1"/>
  <c r="R8151" i="1"/>
  <c r="L9892" i="1"/>
  <c r="M9892" i="1" s="1"/>
  <c r="R9892" i="1"/>
  <c r="L5225" i="1"/>
  <c r="M5225" i="1" s="1"/>
  <c r="R5225" i="1"/>
  <c r="L7124" i="1"/>
  <c r="M7124" i="1" s="1"/>
  <c r="R7124" i="1"/>
  <c r="L5657" i="1"/>
  <c r="M5657" i="1" s="1"/>
  <c r="R5657" i="1"/>
  <c r="L7836" i="1"/>
  <c r="M7836" i="1" s="1"/>
  <c r="R7836" i="1"/>
  <c r="L2957" i="1"/>
  <c r="M2957" i="1" s="1"/>
  <c r="R2957" i="1"/>
  <c r="L3683" i="1"/>
  <c r="M3683" i="1" s="1"/>
  <c r="R3683" i="1"/>
  <c r="L4209" i="1"/>
  <c r="M4209" i="1" s="1"/>
  <c r="R4209" i="1"/>
  <c r="L8829" i="1"/>
  <c r="M8829" i="1" s="1"/>
  <c r="R8829" i="1"/>
  <c r="L1543" i="1"/>
  <c r="M1543" i="1" s="1"/>
  <c r="R1543" i="1"/>
  <c r="L998" i="1"/>
  <c r="M998" i="1" s="1"/>
  <c r="R998" i="1"/>
  <c r="L7965" i="1"/>
  <c r="M7965" i="1" s="1"/>
  <c r="R7965" i="1"/>
  <c r="L8696" i="1"/>
  <c r="M8696" i="1" s="1"/>
  <c r="R8696" i="1"/>
  <c r="L4165" i="1"/>
  <c r="M4165" i="1" s="1"/>
  <c r="R4165" i="1"/>
  <c r="L1468" i="1"/>
  <c r="M1468" i="1" s="1"/>
  <c r="R1468" i="1"/>
  <c r="L8025" i="1"/>
  <c r="M8025" i="1" s="1"/>
  <c r="R8025" i="1"/>
  <c r="L697" i="1"/>
  <c r="M697" i="1" s="1"/>
  <c r="R697" i="1"/>
  <c r="L6427" i="1"/>
  <c r="M6427" i="1" s="1"/>
  <c r="R6427" i="1"/>
  <c r="L6628" i="1"/>
  <c r="M6628" i="1" s="1"/>
  <c r="R6628" i="1"/>
  <c r="L8778" i="1"/>
  <c r="M8778" i="1" s="1"/>
  <c r="R8778" i="1"/>
  <c r="L7449" i="1"/>
  <c r="M7449" i="1" s="1"/>
  <c r="R7449" i="1"/>
  <c r="L512" i="1"/>
  <c r="M512" i="1" s="1"/>
  <c r="R512" i="1"/>
  <c r="L7855" i="1"/>
  <c r="M7855" i="1" s="1"/>
  <c r="R7855" i="1"/>
  <c r="L4657" i="1"/>
  <c r="M4657" i="1" s="1"/>
  <c r="R4657" i="1"/>
  <c r="L4758" i="1"/>
  <c r="M4758" i="1" s="1"/>
  <c r="R4758" i="1"/>
  <c r="L3337" i="1"/>
  <c r="M3337" i="1" s="1"/>
  <c r="R3337" i="1"/>
  <c r="L6355" i="1"/>
  <c r="M6355" i="1" s="1"/>
  <c r="R6355" i="1"/>
  <c r="L5629" i="1"/>
  <c r="M5629" i="1" s="1"/>
  <c r="R5629" i="1"/>
  <c r="L6183" i="1"/>
  <c r="M6183" i="1" s="1"/>
  <c r="R6183" i="1"/>
  <c r="L6452" i="1"/>
  <c r="M6452" i="1" s="1"/>
  <c r="R6452" i="1"/>
  <c r="L2136" i="1"/>
  <c r="M2136" i="1" s="1"/>
  <c r="R2136" i="1"/>
  <c r="L260" i="1"/>
  <c r="M260" i="1" s="1"/>
  <c r="R260" i="1"/>
  <c r="L5468" i="1"/>
  <c r="M5468" i="1" s="1"/>
  <c r="R5468" i="1"/>
  <c r="L9264" i="1"/>
  <c r="M9264" i="1" s="1"/>
  <c r="R9264" i="1"/>
  <c r="L6769" i="1"/>
  <c r="M6769" i="1" s="1"/>
  <c r="R6769" i="1"/>
  <c r="L9055" i="1"/>
  <c r="M9055" i="1" s="1"/>
  <c r="R9055" i="1"/>
  <c r="L1227" i="1"/>
  <c r="M1227" i="1" s="1"/>
  <c r="R1227" i="1"/>
  <c r="L3403" i="1"/>
  <c r="M3403" i="1" s="1"/>
  <c r="R3403" i="1"/>
  <c r="L1562" i="1"/>
  <c r="M1562" i="1" s="1"/>
  <c r="R1562" i="1"/>
  <c r="L9175" i="1"/>
  <c r="M9175" i="1" s="1"/>
  <c r="R9175" i="1"/>
  <c r="L6029" i="1"/>
  <c r="M6029" i="1" s="1"/>
  <c r="R6029" i="1"/>
  <c r="L2681" i="1"/>
  <c r="M2681" i="1" s="1"/>
  <c r="R2681" i="1"/>
  <c r="L3401" i="1"/>
  <c r="M3401" i="1" s="1"/>
  <c r="R3401" i="1"/>
  <c r="L2550" i="1"/>
  <c r="M2550" i="1" s="1"/>
  <c r="R2550" i="1"/>
  <c r="L7083" i="1"/>
  <c r="M7083" i="1" s="1"/>
  <c r="R7083" i="1"/>
  <c r="L2039" i="1"/>
  <c r="M2039" i="1" s="1"/>
  <c r="R2039" i="1"/>
  <c r="L6764" i="1"/>
  <c r="M6764" i="1" s="1"/>
  <c r="R6764" i="1"/>
  <c r="L9803" i="1"/>
  <c r="M9803" i="1" s="1"/>
  <c r="R9803" i="1"/>
  <c r="L5017" i="1"/>
  <c r="M5017" i="1" s="1"/>
  <c r="R5017" i="1"/>
  <c r="L9483" i="1"/>
  <c r="M9483" i="1" s="1"/>
  <c r="R9483" i="1"/>
  <c r="L9617" i="1"/>
  <c r="M9617" i="1" s="1"/>
  <c r="R9617" i="1"/>
  <c r="L6110" i="1"/>
  <c r="M6110" i="1" s="1"/>
  <c r="R6110" i="1"/>
  <c r="L8767" i="1"/>
  <c r="M8767" i="1" s="1"/>
  <c r="R8767" i="1"/>
  <c r="L6798" i="1"/>
  <c r="M6798" i="1" s="1"/>
  <c r="R6798" i="1"/>
  <c r="L8012" i="1"/>
  <c r="M8012" i="1" s="1"/>
  <c r="R8012" i="1"/>
  <c r="L5093" i="1"/>
  <c r="M5093" i="1" s="1"/>
  <c r="R5093" i="1"/>
  <c r="L5969" i="1"/>
  <c r="M5969" i="1" s="1"/>
  <c r="R5969" i="1"/>
  <c r="L6960" i="1"/>
  <c r="M6960" i="1" s="1"/>
  <c r="R6960" i="1"/>
  <c r="L8011" i="1"/>
  <c r="M8011" i="1" s="1"/>
  <c r="R8011" i="1"/>
  <c r="L9848" i="1"/>
  <c r="M9848" i="1" s="1"/>
  <c r="R9848" i="1"/>
  <c r="L5782" i="1"/>
  <c r="M5782" i="1" s="1"/>
  <c r="R5782" i="1"/>
  <c r="L6321" i="1"/>
  <c r="M6321" i="1" s="1"/>
  <c r="R6321" i="1"/>
  <c r="L1187" i="1"/>
  <c r="M1187" i="1" s="1"/>
  <c r="R1187" i="1"/>
  <c r="L3529" i="1"/>
  <c r="M3529" i="1" s="1"/>
  <c r="R3529" i="1"/>
  <c r="L8254" i="1"/>
  <c r="M8254" i="1" s="1"/>
  <c r="R8254" i="1"/>
  <c r="L380" i="1"/>
  <c r="M380" i="1" s="1"/>
  <c r="R380" i="1"/>
  <c r="L4983" i="1"/>
  <c r="M4983" i="1" s="1"/>
  <c r="R4983" i="1"/>
  <c r="L608" i="1"/>
  <c r="M608" i="1" s="1"/>
  <c r="R608" i="1"/>
  <c r="L3853" i="1"/>
  <c r="M3853" i="1" s="1"/>
  <c r="R3853" i="1"/>
  <c r="L1627" i="1"/>
  <c r="M1627" i="1" s="1"/>
  <c r="R1627" i="1"/>
  <c r="L9040" i="1"/>
  <c r="M9040" i="1" s="1"/>
  <c r="R9040" i="1"/>
  <c r="L656" i="1"/>
  <c r="M656" i="1" s="1"/>
  <c r="R656" i="1"/>
  <c r="L6258" i="1"/>
  <c r="M6258" i="1" s="1"/>
  <c r="R6258" i="1"/>
  <c r="L2239" i="1"/>
  <c r="M2239" i="1" s="1"/>
  <c r="R2239" i="1"/>
  <c r="L5838" i="1"/>
  <c r="M5838" i="1" s="1"/>
  <c r="R5838" i="1"/>
  <c r="L858" i="1"/>
  <c r="M858" i="1" s="1"/>
  <c r="R858" i="1"/>
  <c r="L6609" i="1"/>
  <c r="M6609" i="1" s="1"/>
  <c r="R6609" i="1"/>
  <c r="L7920" i="1"/>
  <c r="M7920" i="1" s="1"/>
  <c r="R7920" i="1"/>
  <c r="L4321" i="1"/>
  <c r="M4321" i="1" s="1"/>
  <c r="R4321" i="1"/>
  <c r="L776" i="1"/>
  <c r="M776" i="1" s="1"/>
  <c r="R776" i="1"/>
  <c r="L7411" i="1"/>
  <c r="M7411" i="1" s="1"/>
  <c r="R7411" i="1"/>
  <c r="L9068" i="1"/>
  <c r="M9068" i="1" s="1"/>
  <c r="R9068" i="1"/>
  <c r="L3114" i="1"/>
  <c r="M3114" i="1" s="1"/>
  <c r="R3114" i="1"/>
  <c r="L9841" i="1"/>
  <c r="M9841" i="1" s="1"/>
  <c r="R9841" i="1"/>
  <c r="L6949" i="1"/>
  <c r="M6949" i="1" s="1"/>
  <c r="R6949" i="1"/>
  <c r="L4924" i="1"/>
  <c r="M4924" i="1" s="1"/>
  <c r="R4924" i="1"/>
  <c r="L5447" i="1"/>
  <c r="M5447" i="1" s="1"/>
  <c r="R5447" i="1"/>
  <c r="L1544" i="1"/>
  <c r="M1544" i="1" s="1"/>
  <c r="R1544" i="1"/>
  <c r="L7064" i="1"/>
  <c r="M7064" i="1" s="1"/>
  <c r="R7064" i="1"/>
  <c r="L9468" i="1"/>
  <c r="M9468" i="1" s="1"/>
  <c r="R9468" i="1"/>
  <c r="L5110" i="1"/>
  <c r="M5110" i="1" s="1"/>
  <c r="R5110" i="1"/>
  <c r="L673" i="1"/>
  <c r="M673" i="1" s="1"/>
  <c r="R673" i="1"/>
  <c r="L5259" i="1"/>
  <c r="M5259" i="1" s="1"/>
  <c r="R5259" i="1"/>
  <c r="L2468" i="1"/>
  <c r="M2468" i="1" s="1"/>
  <c r="R2468" i="1"/>
  <c r="L3754" i="1"/>
  <c r="M3754" i="1" s="1"/>
  <c r="R3754" i="1"/>
  <c r="L9382" i="1"/>
  <c r="M9382" i="1" s="1"/>
  <c r="R9382" i="1"/>
  <c r="L5033" i="1"/>
  <c r="M5033" i="1" s="1"/>
  <c r="R5033" i="1"/>
  <c r="L7192" i="1"/>
  <c r="M7192" i="1" s="1"/>
  <c r="R7192" i="1"/>
  <c r="L2988" i="1"/>
  <c r="M2988" i="1" s="1"/>
  <c r="R2988" i="1"/>
  <c r="L1542" i="1"/>
  <c r="M1542" i="1" s="1"/>
  <c r="R1542" i="1"/>
  <c r="L373" i="1"/>
  <c r="M373" i="1" s="1"/>
  <c r="R373" i="1"/>
  <c r="L8883" i="1"/>
  <c r="M8883" i="1" s="1"/>
  <c r="R8883" i="1"/>
  <c r="L8856" i="1"/>
  <c r="M8856" i="1" s="1"/>
  <c r="R8856" i="1"/>
  <c r="L1887" i="1"/>
  <c r="M1887" i="1" s="1"/>
  <c r="R1887" i="1"/>
  <c r="L7320" i="1"/>
  <c r="M7320" i="1" s="1"/>
  <c r="R7320" i="1"/>
  <c r="L6039" i="1"/>
  <c r="M6039" i="1" s="1"/>
  <c r="R6039" i="1"/>
  <c r="L4343" i="1"/>
  <c r="M4343" i="1" s="1"/>
  <c r="R4343" i="1"/>
  <c r="L6579" i="1"/>
  <c r="M6579" i="1" s="1"/>
  <c r="R6579" i="1"/>
  <c r="L2171" i="1"/>
  <c r="M2171" i="1" s="1"/>
  <c r="R2171" i="1"/>
  <c r="L6274" i="1"/>
  <c r="M6274" i="1" s="1"/>
  <c r="R6274" i="1"/>
  <c r="L1325" i="1"/>
  <c r="M1325" i="1" s="1"/>
  <c r="R1325" i="1"/>
  <c r="L6061" i="1"/>
  <c r="M6061" i="1" s="1"/>
  <c r="R6061" i="1"/>
  <c r="L2788" i="1"/>
  <c r="M2788" i="1" s="1"/>
  <c r="R2788" i="1"/>
  <c r="L2944" i="1"/>
  <c r="M2944" i="1" s="1"/>
  <c r="R2944" i="1"/>
  <c r="L2560" i="1"/>
  <c r="M2560" i="1" s="1"/>
  <c r="R2560" i="1"/>
  <c r="L2411" i="1"/>
  <c r="M2411" i="1" s="1"/>
  <c r="R2411" i="1"/>
  <c r="L5950" i="1"/>
  <c r="M5950" i="1" s="1"/>
  <c r="R5950" i="1"/>
  <c r="L21" i="1"/>
  <c r="M21" i="1" s="1"/>
  <c r="R21" i="1"/>
  <c r="L596" i="1"/>
  <c r="M596" i="1" s="1"/>
  <c r="R596" i="1"/>
  <c r="L7351" i="1"/>
  <c r="M7351" i="1" s="1"/>
  <c r="R7351" i="1"/>
  <c r="L9778" i="1"/>
  <c r="M9778" i="1" s="1"/>
  <c r="R9778" i="1"/>
  <c r="L2074" i="1"/>
  <c r="M2074" i="1" s="1"/>
  <c r="R2074" i="1"/>
  <c r="L6208" i="1"/>
  <c r="M6208" i="1" s="1"/>
  <c r="R6208" i="1"/>
  <c r="L2585" i="1"/>
  <c r="M2585" i="1" s="1"/>
  <c r="R2585" i="1"/>
  <c r="L7902" i="1"/>
  <c r="M7902" i="1" s="1"/>
  <c r="R7902" i="1"/>
  <c r="L9877" i="1"/>
  <c r="M9877" i="1" s="1"/>
  <c r="R9877" i="1"/>
  <c r="L2553" i="1"/>
  <c r="M2553" i="1" s="1"/>
  <c r="R2553" i="1"/>
  <c r="L3798" i="1"/>
  <c r="M3798" i="1" s="1"/>
  <c r="R3798" i="1"/>
  <c r="L5904" i="1"/>
  <c r="M5904" i="1" s="1"/>
  <c r="R5904" i="1"/>
  <c r="L4865" i="1"/>
  <c r="M4865" i="1" s="1"/>
  <c r="R4865" i="1"/>
  <c r="L5465" i="1"/>
  <c r="M5465" i="1" s="1"/>
  <c r="R5465" i="1"/>
  <c r="L1992" i="1"/>
  <c r="M1992" i="1" s="1"/>
  <c r="R1992" i="1"/>
  <c r="L5850" i="1"/>
  <c r="M5850" i="1" s="1"/>
  <c r="R5850" i="1"/>
  <c r="L3536" i="1"/>
  <c r="M3536" i="1" s="1"/>
  <c r="R3536" i="1"/>
  <c r="L2826" i="1"/>
  <c r="M2826" i="1" s="1"/>
  <c r="R2826" i="1"/>
  <c r="L1846" i="1"/>
  <c r="M1846" i="1" s="1"/>
  <c r="R1846" i="1"/>
  <c r="L9486" i="1"/>
  <c r="M9486" i="1" s="1"/>
  <c r="R9486" i="1"/>
  <c r="L6480" i="1"/>
  <c r="M6480" i="1" s="1"/>
  <c r="R6480" i="1"/>
  <c r="L3304" i="1"/>
  <c r="M3304" i="1" s="1"/>
  <c r="R3304" i="1"/>
  <c r="L8292" i="1"/>
  <c r="M8292" i="1" s="1"/>
  <c r="R8292" i="1"/>
  <c r="L1812" i="1"/>
  <c r="M1812" i="1" s="1"/>
  <c r="R1812" i="1"/>
  <c r="L1844" i="1"/>
  <c r="M1844" i="1" s="1"/>
  <c r="R1844" i="1"/>
  <c r="L5918" i="1"/>
  <c r="M5918" i="1" s="1"/>
  <c r="R5918" i="1"/>
  <c r="L1449" i="1"/>
  <c r="M1449" i="1" s="1"/>
  <c r="R1449" i="1"/>
  <c r="L6851" i="1"/>
  <c r="M6851" i="1" s="1"/>
  <c r="R6851" i="1"/>
  <c r="L2824" i="1"/>
  <c r="M2824" i="1" s="1"/>
  <c r="R2824" i="1"/>
  <c r="L6715" i="1"/>
  <c r="M6715" i="1" s="1"/>
  <c r="R6715" i="1"/>
  <c r="L7462" i="1"/>
  <c r="M7462" i="1" s="1"/>
  <c r="R7462" i="1"/>
  <c r="L1140" i="1"/>
  <c r="M1140" i="1" s="1"/>
  <c r="R1140" i="1"/>
  <c r="L684" i="1"/>
  <c r="M684" i="1" s="1"/>
  <c r="R684" i="1"/>
  <c r="L2541" i="1"/>
  <c r="M2541" i="1" s="1"/>
  <c r="R2541" i="1"/>
  <c r="L450" i="1"/>
  <c r="M450" i="1" s="1"/>
  <c r="R450" i="1"/>
  <c r="L9659" i="1"/>
  <c r="M9659" i="1" s="1"/>
  <c r="R9659" i="1"/>
  <c r="L3096" i="1"/>
  <c r="M3096" i="1" s="1"/>
  <c r="R3096" i="1"/>
  <c r="L9146" i="1"/>
  <c r="M9146" i="1" s="1"/>
  <c r="R9146" i="1"/>
  <c r="L7340" i="1"/>
  <c r="M7340" i="1" s="1"/>
  <c r="R7340" i="1"/>
  <c r="L2065" i="1"/>
  <c r="M2065" i="1" s="1"/>
  <c r="R2065" i="1"/>
  <c r="L3093" i="1"/>
  <c r="M3093" i="1" s="1"/>
  <c r="R3093" i="1"/>
  <c r="L4443" i="1"/>
  <c r="M4443" i="1" s="1"/>
  <c r="R4443" i="1"/>
  <c r="L5901" i="1"/>
  <c r="M5901" i="1" s="1"/>
  <c r="R5901" i="1"/>
  <c r="L2116" i="1"/>
  <c r="M2116" i="1" s="1"/>
  <c r="R2116" i="1"/>
  <c r="L754" i="1"/>
  <c r="M754" i="1" s="1"/>
  <c r="R754" i="1"/>
  <c r="L3997" i="1"/>
  <c r="M3997" i="1" s="1"/>
  <c r="R3997" i="1"/>
  <c r="L7889" i="1"/>
  <c r="M7889" i="1" s="1"/>
  <c r="R7889" i="1"/>
  <c r="L4046" i="1"/>
  <c r="M4046" i="1" s="1"/>
  <c r="R4046" i="1"/>
  <c r="L8415" i="1"/>
  <c r="M8415" i="1" s="1"/>
  <c r="R8415" i="1"/>
  <c r="L7456" i="1"/>
  <c r="M7456" i="1" s="1"/>
  <c r="R7456" i="1"/>
  <c r="L4726" i="1"/>
  <c r="M4726" i="1" s="1"/>
  <c r="R4726" i="1"/>
  <c r="L4843" i="1"/>
  <c r="M4843" i="1" s="1"/>
  <c r="R4843" i="1"/>
  <c r="L5767" i="1"/>
  <c r="M5767" i="1" s="1"/>
  <c r="R5767" i="1"/>
  <c r="L2517" i="1"/>
  <c r="M2517" i="1" s="1"/>
  <c r="R2517" i="1"/>
  <c r="L2098" i="1"/>
  <c r="M2098" i="1" s="1"/>
  <c r="R2098" i="1"/>
  <c r="L7956" i="1"/>
  <c r="M7956" i="1" s="1"/>
  <c r="R7956" i="1"/>
  <c r="L5558" i="1"/>
  <c r="M5558" i="1" s="1"/>
  <c r="R5558" i="1"/>
  <c r="L256" i="1"/>
  <c r="M256" i="1" s="1"/>
  <c r="R256" i="1"/>
  <c r="L4864" i="1"/>
  <c r="M4864" i="1" s="1"/>
  <c r="R4864" i="1"/>
  <c r="L6000" i="1"/>
  <c r="M6000" i="1" s="1"/>
  <c r="R6000" i="1"/>
  <c r="L1634" i="1"/>
  <c r="M1634" i="1" s="1"/>
  <c r="R1634" i="1"/>
  <c r="L788" i="1"/>
  <c r="M788" i="1" s="1"/>
  <c r="R788" i="1"/>
  <c r="L8584" i="1"/>
  <c r="M8584" i="1" s="1"/>
  <c r="R8584" i="1"/>
  <c r="L4228" i="1"/>
  <c r="M4228" i="1" s="1"/>
  <c r="R4228" i="1"/>
  <c r="L2729" i="1"/>
  <c r="M2729" i="1" s="1"/>
  <c r="R2729" i="1"/>
  <c r="L418" i="1"/>
  <c r="M418" i="1" s="1"/>
  <c r="R418" i="1"/>
  <c r="L709" i="1"/>
  <c r="M709" i="1" s="1"/>
  <c r="R709" i="1"/>
  <c r="L5820" i="1"/>
  <c r="M5820" i="1" s="1"/>
  <c r="R5820" i="1"/>
  <c r="L12" i="1"/>
  <c r="M12" i="1" s="1"/>
  <c r="R12" i="1"/>
  <c r="L4936" i="1"/>
  <c r="M4936" i="1" s="1"/>
  <c r="R4936" i="1"/>
  <c r="L1190" i="1"/>
  <c r="M1190" i="1" s="1"/>
  <c r="R1190" i="1"/>
  <c r="L1142" i="1"/>
  <c r="M1142" i="1" s="1"/>
  <c r="R1142" i="1"/>
  <c r="L4351" i="1"/>
  <c r="M4351" i="1" s="1"/>
  <c r="R4351" i="1"/>
  <c r="L7515" i="1"/>
  <c r="M7515" i="1" s="1"/>
  <c r="R7515" i="1"/>
  <c r="L2294" i="1"/>
  <c r="M2294" i="1" s="1"/>
  <c r="R2294" i="1"/>
  <c r="L8287" i="1"/>
  <c r="M8287" i="1" s="1"/>
  <c r="R8287" i="1"/>
  <c r="L8655" i="1"/>
  <c r="M8655" i="1" s="1"/>
  <c r="R8655" i="1"/>
  <c r="L7891" i="1"/>
  <c r="M7891" i="1" s="1"/>
  <c r="R7891" i="1"/>
  <c r="L8837" i="1"/>
  <c r="M8837" i="1" s="1"/>
  <c r="R8837" i="1"/>
  <c r="L471" i="1"/>
  <c r="M471" i="1" s="1"/>
  <c r="R471" i="1"/>
  <c r="L3917" i="1"/>
  <c r="M3917" i="1" s="1"/>
  <c r="R3917" i="1"/>
  <c r="L2604" i="1"/>
  <c r="M2604" i="1" s="1"/>
  <c r="R2604" i="1"/>
  <c r="L3661" i="1"/>
  <c r="M3661" i="1" s="1"/>
  <c r="R3661" i="1"/>
  <c r="L7949" i="1"/>
  <c r="M7949" i="1" s="1"/>
  <c r="R7949" i="1"/>
  <c r="L9846" i="1"/>
  <c r="M9846" i="1" s="1"/>
  <c r="R9846" i="1"/>
  <c r="L8228" i="1"/>
  <c r="M8228" i="1" s="1"/>
  <c r="R8228" i="1"/>
  <c r="L7045" i="1"/>
  <c r="M7045" i="1" s="1"/>
  <c r="R7045" i="1"/>
  <c r="L2965" i="1"/>
  <c r="M2965" i="1" s="1"/>
  <c r="R2965" i="1"/>
  <c r="L446" i="1"/>
  <c r="M446" i="1" s="1"/>
  <c r="R446" i="1"/>
  <c r="L4047" i="1"/>
  <c r="M4047" i="1" s="1"/>
  <c r="R4047" i="1"/>
  <c r="L6685" i="1"/>
  <c r="M6685" i="1" s="1"/>
  <c r="R6685" i="1"/>
  <c r="L6922" i="1"/>
  <c r="M6922" i="1" s="1"/>
  <c r="R6922" i="1"/>
  <c r="L4855" i="1"/>
  <c r="M4855" i="1" s="1"/>
  <c r="R4855" i="1"/>
  <c r="L1684" i="1"/>
  <c r="M1684" i="1" s="1"/>
  <c r="R1684" i="1"/>
  <c r="L3419" i="1"/>
  <c r="M3419" i="1" s="1"/>
  <c r="R3419" i="1"/>
  <c r="L2665" i="1"/>
  <c r="M2665" i="1" s="1"/>
  <c r="R2665" i="1"/>
  <c r="L1769" i="1"/>
  <c r="M1769" i="1" s="1"/>
  <c r="R1769" i="1"/>
  <c r="L3324" i="1"/>
  <c r="M3324" i="1" s="1"/>
  <c r="R3324" i="1"/>
  <c r="L7842" i="1"/>
  <c r="M7842" i="1" s="1"/>
  <c r="R7842" i="1"/>
  <c r="L5085" i="1"/>
  <c r="M5085" i="1" s="1"/>
  <c r="R5085" i="1"/>
  <c r="L3820" i="1"/>
  <c r="M3820" i="1" s="1"/>
  <c r="R3820" i="1"/>
  <c r="L9328" i="1"/>
  <c r="M9328" i="1" s="1"/>
  <c r="R9328" i="1"/>
  <c r="L4294" i="1"/>
  <c r="M4294" i="1" s="1"/>
  <c r="R4294" i="1"/>
  <c r="L7169" i="1"/>
  <c r="M7169" i="1" s="1"/>
  <c r="R7169" i="1"/>
  <c r="L6067" i="1"/>
  <c r="M6067" i="1" s="1"/>
  <c r="R6067" i="1"/>
  <c r="L3779" i="1"/>
  <c r="M3779" i="1" s="1"/>
  <c r="R3779" i="1"/>
  <c r="L4441" i="1"/>
  <c r="M4441" i="1" s="1"/>
  <c r="R4441" i="1"/>
  <c r="L8715" i="1"/>
  <c r="M8715" i="1" s="1"/>
  <c r="R8715" i="1"/>
  <c r="L2179" i="1"/>
  <c r="M2179" i="1" s="1"/>
  <c r="R2179" i="1"/>
  <c r="L9422" i="1"/>
  <c r="M9422" i="1" s="1"/>
  <c r="R9422" i="1"/>
  <c r="L8572" i="1"/>
  <c r="M8572" i="1" s="1"/>
  <c r="R8572" i="1"/>
  <c r="L6781" i="1"/>
  <c r="M6781" i="1" s="1"/>
  <c r="R6781" i="1"/>
  <c r="L944" i="1"/>
  <c r="M944" i="1" s="1"/>
  <c r="R944" i="1"/>
  <c r="L5034" i="1"/>
  <c r="M5034" i="1" s="1"/>
  <c r="R5034" i="1"/>
  <c r="L9063" i="1"/>
  <c r="M9063" i="1" s="1"/>
  <c r="R9063" i="1"/>
  <c r="L374" i="1"/>
  <c r="M374" i="1" s="1"/>
  <c r="R374" i="1"/>
  <c r="L6728" i="1"/>
  <c r="M6728" i="1" s="1"/>
  <c r="R6728" i="1"/>
  <c r="L3471" i="1"/>
  <c r="M3471" i="1" s="1"/>
  <c r="R3471" i="1"/>
  <c r="L7322" i="1"/>
  <c r="M7322" i="1" s="1"/>
  <c r="R7322" i="1"/>
  <c r="L1755" i="1"/>
  <c r="M1755" i="1" s="1"/>
  <c r="R1755" i="1"/>
  <c r="L6865" i="1"/>
  <c r="M6865" i="1" s="1"/>
  <c r="R6865" i="1"/>
  <c r="L721" i="1"/>
  <c r="M721" i="1" s="1"/>
  <c r="R721" i="1"/>
  <c r="L4598" i="1"/>
  <c r="M4598" i="1" s="1"/>
  <c r="R4598" i="1"/>
  <c r="L7003" i="1"/>
  <c r="M7003" i="1" s="1"/>
  <c r="R7003" i="1"/>
  <c r="L9857" i="1"/>
  <c r="M9857" i="1" s="1"/>
  <c r="R9857" i="1"/>
  <c r="L7681" i="1"/>
  <c r="M7681" i="1" s="1"/>
  <c r="R7681" i="1"/>
  <c r="L7289" i="1"/>
  <c r="M7289" i="1" s="1"/>
  <c r="R7289" i="1"/>
  <c r="L5499" i="1"/>
  <c r="M5499" i="1" s="1"/>
  <c r="R5499" i="1"/>
  <c r="L8617" i="1"/>
  <c r="M8617" i="1" s="1"/>
  <c r="R8617" i="1"/>
  <c r="L4341" i="1"/>
  <c r="M4341" i="1" s="1"/>
  <c r="R4341" i="1"/>
  <c r="L620" i="1"/>
  <c r="M620" i="1" s="1"/>
  <c r="R620" i="1"/>
  <c r="L718" i="1"/>
  <c r="M718" i="1" s="1"/>
  <c r="R718" i="1"/>
  <c r="L9691" i="1"/>
  <c r="M9691" i="1" s="1"/>
  <c r="R9691" i="1"/>
  <c r="L3803" i="1"/>
  <c r="M3803" i="1" s="1"/>
  <c r="R3803" i="1"/>
  <c r="L4817" i="1"/>
  <c r="M4817" i="1" s="1"/>
  <c r="R4817" i="1"/>
  <c r="L5387" i="1"/>
  <c r="M5387" i="1" s="1"/>
  <c r="R5387" i="1"/>
  <c r="L6209" i="1"/>
  <c r="M6209" i="1" s="1"/>
  <c r="R6209" i="1"/>
  <c r="L7028" i="1"/>
  <c r="M7028" i="1" s="1"/>
  <c r="R7028" i="1"/>
  <c r="L4247" i="1"/>
  <c r="M4247" i="1" s="1"/>
  <c r="R4247" i="1"/>
  <c r="L2462" i="1"/>
  <c r="M2462" i="1" s="1"/>
  <c r="R2462" i="1"/>
  <c r="L5945" i="1"/>
  <c r="M5945" i="1" s="1"/>
  <c r="R5945" i="1"/>
  <c r="L5669" i="1"/>
  <c r="M5669" i="1" s="1"/>
  <c r="R5669" i="1"/>
  <c r="L5623" i="1"/>
  <c r="M5623" i="1" s="1"/>
  <c r="R5623" i="1"/>
  <c r="L9085" i="1"/>
  <c r="M9085" i="1" s="1"/>
  <c r="R9085" i="1"/>
  <c r="L5248" i="1"/>
  <c r="M5248" i="1" s="1"/>
  <c r="R5248" i="1"/>
  <c r="L1428" i="1"/>
  <c r="M1428" i="1" s="1"/>
  <c r="R1428" i="1"/>
  <c r="L4022" i="1"/>
  <c r="M4022" i="1" s="1"/>
  <c r="R4022" i="1"/>
  <c r="L840" i="1"/>
  <c r="M840" i="1" s="1"/>
  <c r="R840" i="1"/>
  <c r="L5126" i="1"/>
  <c r="M5126" i="1" s="1"/>
  <c r="R5126" i="1"/>
  <c r="L8074" i="1"/>
  <c r="M8074" i="1" s="1"/>
  <c r="R8074" i="1"/>
  <c r="L1662" i="1"/>
  <c r="M1662" i="1" s="1"/>
  <c r="R1662" i="1"/>
  <c r="L1486" i="1"/>
  <c r="M1486" i="1" s="1"/>
  <c r="R1486" i="1"/>
  <c r="L3769" i="1"/>
  <c r="M3769" i="1" s="1"/>
  <c r="R3769" i="1"/>
  <c r="L2676" i="1"/>
  <c r="M2676" i="1" s="1"/>
  <c r="R2676" i="1"/>
  <c r="L983" i="1"/>
  <c r="M983" i="1" s="1"/>
  <c r="R983" i="1"/>
  <c r="L4020" i="1"/>
  <c r="M4020" i="1" s="1"/>
  <c r="R4020" i="1"/>
  <c r="L1015" i="1"/>
  <c r="M1015" i="1" s="1"/>
  <c r="R1015" i="1"/>
  <c r="L3391" i="1"/>
  <c r="M3391" i="1" s="1"/>
  <c r="R3391" i="1"/>
  <c r="L3458" i="1"/>
  <c r="M3458" i="1" s="1"/>
  <c r="R3458" i="1"/>
  <c r="L203" i="1"/>
  <c r="M203" i="1" s="1"/>
  <c r="R203" i="1"/>
  <c r="L44" i="1"/>
  <c r="M44" i="1" s="1"/>
  <c r="R44" i="1"/>
  <c r="L3786" i="1"/>
  <c r="M3786" i="1" s="1"/>
  <c r="R3786" i="1"/>
  <c r="L7567" i="1"/>
  <c r="M7567" i="1" s="1"/>
  <c r="R7567" i="1"/>
  <c r="L2624" i="1"/>
  <c r="M2624" i="1" s="1"/>
  <c r="R2624" i="1"/>
  <c r="L6881" i="1"/>
  <c r="M6881" i="1" s="1"/>
  <c r="R6881" i="1"/>
  <c r="L9099" i="1"/>
  <c r="M9099" i="1" s="1"/>
  <c r="R9099" i="1"/>
  <c r="L1774" i="1"/>
  <c r="M1774" i="1" s="1"/>
  <c r="R1774" i="1"/>
  <c r="L6344" i="1"/>
  <c r="M6344" i="1" s="1"/>
  <c r="R6344" i="1"/>
  <c r="L4929" i="1"/>
  <c r="M4929" i="1" s="1"/>
  <c r="R4929" i="1"/>
  <c r="L6196" i="1"/>
  <c r="M6196" i="1" s="1"/>
  <c r="R6196" i="1"/>
  <c r="L6925" i="1"/>
  <c r="M6925" i="1" s="1"/>
  <c r="R6925" i="1"/>
  <c r="L679" i="1"/>
  <c r="M679" i="1" s="1"/>
  <c r="R679" i="1"/>
  <c r="L1581" i="1"/>
  <c r="M1581" i="1" s="1"/>
  <c r="R1581" i="1"/>
  <c r="L5088" i="1"/>
  <c r="M5088" i="1" s="1"/>
  <c r="R5088" i="1"/>
  <c r="L2963" i="1"/>
  <c r="M2963" i="1" s="1"/>
  <c r="R2963" i="1"/>
  <c r="L409" i="1"/>
  <c r="M409" i="1" s="1"/>
  <c r="R409" i="1"/>
  <c r="L5750" i="1"/>
  <c r="M5750" i="1" s="1"/>
  <c r="R5750" i="1"/>
  <c r="L8252" i="1"/>
  <c r="M8252" i="1" s="1"/>
  <c r="R8252" i="1"/>
  <c r="L7097" i="1"/>
  <c r="M7097" i="1" s="1"/>
  <c r="R7097" i="1"/>
  <c r="L6635" i="1"/>
  <c r="M6635" i="1" s="1"/>
  <c r="R6635" i="1"/>
  <c r="L9567" i="1"/>
  <c r="M9567" i="1" s="1"/>
  <c r="R9567" i="1"/>
  <c r="L4580" i="1"/>
  <c r="M4580" i="1" s="1"/>
  <c r="R4580" i="1"/>
  <c r="L4926" i="1"/>
  <c r="M4926" i="1" s="1"/>
  <c r="R4926" i="1"/>
  <c r="L4138" i="1"/>
  <c r="M4138" i="1" s="1"/>
  <c r="R4138" i="1"/>
  <c r="L5227" i="1"/>
  <c r="M5227" i="1" s="1"/>
  <c r="R5227" i="1"/>
  <c r="L3025" i="1"/>
  <c r="M3025" i="1" s="1"/>
  <c r="R3025" i="1"/>
  <c r="L5368" i="1"/>
  <c r="M5368" i="1" s="1"/>
  <c r="R5368" i="1"/>
  <c r="L1056" i="1"/>
  <c r="M1056" i="1" s="1"/>
  <c r="R1056" i="1"/>
  <c r="L1866" i="1"/>
  <c r="M1866" i="1" s="1"/>
  <c r="R1866" i="1"/>
  <c r="L2149" i="1"/>
  <c r="M2149" i="1" s="1"/>
  <c r="R2149" i="1"/>
  <c r="L4461" i="1"/>
  <c r="M4461" i="1" s="1"/>
  <c r="R4461" i="1"/>
  <c r="L3415" i="1"/>
  <c r="M3415" i="1" s="1"/>
  <c r="R3415" i="1"/>
  <c r="L6012" i="1"/>
  <c r="M6012" i="1" s="1"/>
  <c r="R6012" i="1"/>
  <c r="L2002" i="1"/>
  <c r="M2002" i="1" s="1"/>
  <c r="R2002" i="1"/>
  <c r="L5221" i="1"/>
  <c r="M5221" i="1" s="1"/>
  <c r="R5221" i="1"/>
  <c r="L5136" i="1"/>
  <c r="M5136" i="1" s="1"/>
  <c r="R5136" i="1"/>
  <c r="L6159" i="1"/>
  <c r="M6159" i="1" s="1"/>
  <c r="R6159" i="1"/>
  <c r="L8697" i="1"/>
  <c r="M8697" i="1" s="1"/>
  <c r="R8697" i="1"/>
  <c r="L4460" i="1"/>
  <c r="M4460" i="1" s="1"/>
  <c r="R4460" i="1"/>
  <c r="L4256" i="1"/>
  <c r="M4256" i="1" s="1"/>
  <c r="R4256" i="1"/>
  <c r="L3551" i="1"/>
  <c r="M3551" i="1" s="1"/>
  <c r="R3551" i="1"/>
  <c r="L9381" i="1"/>
  <c r="M9381" i="1" s="1"/>
  <c r="R9381" i="1"/>
  <c r="L9910" i="1"/>
  <c r="M9910" i="1" s="1"/>
  <c r="R9910" i="1"/>
  <c r="L2903" i="1"/>
  <c r="M2903" i="1" s="1"/>
  <c r="R2903" i="1"/>
  <c r="L3547" i="1"/>
  <c r="M3547" i="1" s="1"/>
  <c r="R3547" i="1"/>
  <c r="L3748" i="1"/>
  <c r="M3748" i="1" s="1"/>
  <c r="R3748" i="1"/>
  <c r="L187" i="1"/>
  <c r="M187" i="1" s="1"/>
  <c r="R187" i="1"/>
  <c r="L5712" i="1"/>
  <c r="M5712" i="1" s="1"/>
  <c r="R5712" i="1"/>
  <c r="L1491" i="1"/>
  <c r="M1491" i="1" s="1"/>
  <c r="R1491" i="1"/>
  <c r="L6772" i="1"/>
  <c r="M6772" i="1" s="1"/>
  <c r="R6772" i="1"/>
  <c r="L8371" i="1"/>
  <c r="M8371" i="1" s="1"/>
  <c r="R8371" i="1"/>
  <c r="L8978" i="1"/>
  <c r="M8978" i="1" s="1"/>
  <c r="R8978" i="1"/>
  <c r="L8639" i="1"/>
  <c r="M8639" i="1" s="1"/>
  <c r="R8639" i="1"/>
  <c r="L6115" i="1"/>
  <c r="M6115" i="1" s="1"/>
  <c r="R6115" i="1"/>
  <c r="L2221" i="1"/>
  <c r="M2221" i="1" s="1"/>
  <c r="R2221" i="1"/>
  <c r="L6625" i="1"/>
  <c r="M6625" i="1" s="1"/>
  <c r="R6625" i="1"/>
  <c r="L2557" i="1"/>
  <c r="M2557" i="1" s="1"/>
  <c r="R2557" i="1"/>
  <c r="L3074" i="1"/>
  <c r="M3074" i="1" s="1"/>
  <c r="R3074" i="1"/>
  <c r="L5193" i="1"/>
  <c r="M5193" i="1" s="1"/>
  <c r="R5193" i="1"/>
  <c r="L6207" i="1"/>
  <c r="M6207" i="1" s="1"/>
  <c r="R6207" i="1"/>
  <c r="L5025" i="1"/>
  <c r="M5025" i="1" s="1"/>
  <c r="R5025" i="1"/>
  <c r="L2583" i="1"/>
  <c r="M2583" i="1" s="1"/>
  <c r="R2583" i="1"/>
  <c r="L3569" i="1"/>
  <c r="M3569" i="1" s="1"/>
  <c r="R3569" i="1"/>
  <c r="L8172" i="1"/>
  <c r="M8172" i="1" s="1"/>
  <c r="R8172" i="1"/>
  <c r="L5670" i="1"/>
  <c r="M5670" i="1" s="1"/>
  <c r="R5670" i="1"/>
  <c r="L2762" i="1"/>
  <c r="M2762" i="1" s="1"/>
  <c r="R2762" i="1"/>
  <c r="L7678" i="1"/>
  <c r="M7678" i="1" s="1"/>
  <c r="R7678" i="1"/>
  <c r="L8210" i="1"/>
  <c r="M8210" i="1" s="1"/>
  <c r="R8210" i="1"/>
  <c r="L7467" i="1"/>
  <c r="M7467" i="1" s="1"/>
  <c r="R7467" i="1"/>
  <c r="L9107" i="1"/>
  <c r="M9107" i="1" s="1"/>
  <c r="R9107" i="1"/>
  <c r="L7521" i="1"/>
  <c r="M7521" i="1" s="1"/>
  <c r="R7521" i="1"/>
  <c r="L6829" i="1"/>
  <c r="M6829" i="1" s="1"/>
  <c r="R6829" i="1"/>
  <c r="L9508" i="1"/>
  <c r="M9508" i="1" s="1"/>
  <c r="R9508" i="1"/>
  <c r="L16" i="1"/>
  <c r="M16" i="1" s="1"/>
  <c r="R16" i="1"/>
  <c r="L9804" i="1"/>
  <c r="M9804" i="1" s="1"/>
  <c r="R9804" i="1"/>
  <c r="L7247" i="1"/>
  <c r="M7247" i="1" s="1"/>
  <c r="R7247" i="1"/>
  <c r="L9201" i="1"/>
  <c r="M9201" i="1" s="1"/>
  <c r="R9201" i="1"/>
  <c r="L7814" i="1"/>
  <c r="M7814" i="1" s="1"/>
  <c r="R7814" i="1"/>
  <c r="L6479" i="1"/>
  <c r="M6479" i="1" s="1"/>
  <c r="R6479" i="1"/>
  <c r="L8136" i="1"/>
  <c r="M8136" i="1" s="1"/>
  <c r="R8136" i="1"/>
  <c r="L2806" i="1"/>
  <c r="M2806" i="1" s="1"/>
  <c r="R2806" i="1"/>
  <c r="L616" i="1"/>
  <c r="M616" i="1" s="1"/>
  <c r="R616" i="1"/>
  <c r="L6082" i="1"/>
  <c r="M6082" i="1" s="1"/>
  <c r="R6082" i="1"/>
  <c r="L7571" i="1"/>
  <c r="M7571" i="1" s="1"/>
  <c r="R7571" i="1"/>
  <c r="L4671" i="1"/>
  <c r="M4671" i="1" s="1"/>
  <c r="R4671" i="1"/>
  <c r="L5459" i="1"/>
  <c r="M5459" i="1" s="1"/>
  <c r="R5459" i="1"/>
  <c r="L7367" i="1"/>
  <c r="M7367" i="1" s="1"/>
  <c r="R7367" i="1"/>
  <c r="L8326" i="1"/>
  <c r="M8326" i="1" s="1"/>
  <c r="R8326" i="1"/>
  <c r="L783" i="1"/>
  <c r="M783" i="1" s="1"/>
  <c r="R783" i="1"/>
  <c r="L9685" i="1"/>
  <c r="M9685" i="1" s="1"/>
  <c r="R9685" i="1"/>
  <c r="L43" i="1"/>
  <c r="M43" i="1" s="1"/>
  <c r="R43" i="1"/>
  <c r="L6324" i="1"/>
  <c r="M6324" i="1" s="1"/>
  <c r="R6324" i="1"/>
  <c r="L9079" i="1"/>
  <c r="M9079" i="1" s="1"/>
  <c r="R9079" i="1"/>
  <c r="L8037" i="1"/>
  <c r="M8037" i="1" s="1"/>
  <c r="R8037" i="1"/>
  <c r="L5877" i="1"/>
  <c r="M5877" i="1" s="1"/>
  <c r="R5877" i="1"/>
  <c r="L1805" i="1"/>
  <c r="M1805" i="1" s="1"/>
  <c r="R1805" i="1"/>
  <c r="L7100" i="1"/>
  <c r="M7100" i="1" s="1"/>
  <c r="R7100" i="1"/>
  <c r="L8912" i="1"/>
  <c r="M8912" i="1" s="1"/>
  <c r="R8912" i="1"/>
  <c r="L1934" i="1"/>
  <c r="M1934" i="1" s="1"/>
  <c r="R1934" i="1"/>
  <c r="L2803" i="1"/>
  <c r="M2803" i="1" s="1"/>
  <c r="R2803" i="1"/>
  <c r="L6712" i="1"/>
  <c r="M6712" i="1" s="1"/>
  <c r="R6712" i="1"/>
  <c r="L7128" i="1"/>
  <c r="M7128" i="1" s="1"/>
  <c r="R7128" i="1"/>
  <c r="L9523" i="1"/>
  <c r="M9523" i="1" s="1"/>
  <c r="R9523" i="1"/>
  <c r="L5726" i="1"/>
  <c r="M5726" i="1" s="1"/>
  <c r="R5726" i="1"/>
  <c r="L8321" i="1"/>
  <c r="M8321" i="1" s="1"/>
  <c r="R8321" i="1"/>
  <c r="L4178" i="1"/>
  <c r="M4178" i="1" s="1"/>
  <c r="R4178" i="1"/>
  <c r="L7015" i="1"/>
  <c r="M7015" i="1" s="1"/>
  <c r="R7015" i="1"/>
  <c r="L9307" i="1"/>
  <c r="M9307" i="1" s="1"/>
  <c r="R9307" i="1"/>
  <c r="L528" i="1"/>
  <c r="M528" i="1" s="1"/>
  <c r="R528" i="1"/>
  <c r="L4028" i="1"/>
  <c r="M4028" i="1" s="1"/>
  <c r="R4028" i="1"/>
  <c r="L4357" i="1"/>
  <c r="M4357" i="1" s="1"/>
  <c r="R4357" i="1"/>
  <c r="L1614" i="1"/>
  <c r="M1614" i="1" s="1"/>
  <c r="R1614" i="1"/>
  <c r="L9407" i="1"/>
  <c r="M9407" i="1" s="1"/>
  <c r="R9407" i="1"/>
  <c r="L9023" i="1"/>
  <c r="M9023" i="1" s="1"/>
  <c r="R9023" i="1"/>
  <c r="L7184" i="1"/>
  <c r="M7184" i="1" s="1"/>
  <c r="R7184" i="1"/>
  <c r="L2044" i="1"/>
  <c r="M2044" i="1" s="1"/>
  <c r="R2044" i="1"/>
  <c r="L7822" i="1"/>
  <c r="M7822" i="1" s="1"/>
  <c r="R7822" i="1"/>
  <c r="L5190" i="1"/>
  <c r="M5190" i="1" s="1"/>
  <c r="R5190" i="1"/>
  <c r="L6054" i="1"/>
  <c r="M6054" i="1" s="1"/>
  <c r="R6054" i="1"/>
  <c r="L8586" i="1"/>
  <c r="M8586" i="1" s="1"/>
  <c r="R8586" i="1"/>
  <c r="L452" i="1"/>
  <c r="M452" i="1" s="1"/>
  <c r="R452" i="1"/>
  <c r="L2919" i="1"/>
  <c r="M2919" i="1" s="1"/>
  <c r="R2919" i="1"/>
  <c r="L5580" i="1"/>
  <c r="M5580" i="1" s="1"/>
  <c r="R5580" i="1"/>
  <c r="L6969" i="1"/>
  <c r="M6969" i="1" s="1"/>
  <c r="R6969" i="1"/>
  <c r="L4676" i="1"/>
  <c r="M4676" i="1" s="1"/>
  <c r="R4676" i="1"/>
  <c r="L2327" i="1"/>
  <c r="M2327" i="1" s="1"/>
  <c r="R2327" i="1"/>
  <c r="L8170" i="1"/>
  <c r="M8170" i="1" s="1"/>
  <c r="R8170" i="1"/>
  <c r="L3365" i="1"/>
  <c r="M3365" i="1" s="1"/>
  <c r="R3365" i="1"/>
  <c r="L9747" i="1"/>
  <c r="M9747" i="1" s="1"/>
  <c r="R9747" i="1"/>
  <c r="L6765" i="1"/>
  <c r="M6765" i="1" s="1"/>
  <c r="R6765" i="1"/>
  <c r="L4154" i="1"/>
  <c r="M4154" i="1" s="1"/>
  <c r="R4154" i="1"/>
  <c r="L7621" i="1"/>
  <c r="M7621" i="1" s="1"/>
  <c r="R7621" i="1"/>
  <c r="L6350" i="1"/>
  <c r="M6350" i="1" s="1"/>
  <c r="R6350" i="1"/>
  <c r="L2296" i="1"/>
  <c r="M2296" i="1" s="1"/>
  <c r="R2296" i="1"/>
  <c r="L3394" i="1"/>
  <c r="M3394" i="1" s="1"/>
  <c r="R3394" i="1"/>
  <c r="L4957" i="1"/>
  <c r="M4957" i="1" s="1"/>
  <c r="R4957" i="1"/>
  <c r="L2162" i="1"/>
  <c r="M2162" i="1" s="1"/>
  <c r="R2162" i="1"/>
  <c r="L9873" i="1"/>
  <c r="M9873" i="1" s="1"/>
  <c r="R9873" i="1"/>
  <c r="L3510" i="1"/>
  <c r="M3510" i="1" s="1"/>
  <c r="R3510" i="1"/>
  <c r="L3155" i="1"/>
  <c r="M3155" i="1" s="1"/>
  <c r="R3155" i="1"/>
  <c r="L5154" i="1"/>
  <c r="M5154" i="1" s="1"/>
  <c r="R5154" i="1"/>
  <c r="L7596" i="1"/>
  <c r="M7596" i="1" s="1"/>
  <c r="R7596" i="1"/>
  <c r="L8134" i="1"/>
  <c r="M8134" i="1" s="1"/>
  <c r="R8134" i="1"/>
  <c r="L9660" i="1"/>
  <c r="M9660" i="1" s="1"/>
  <c r="R9660" i="1"/>
  <c r="L1586" i="1"/>
  <c r="M1586" i="1" s="1"/>
  <c r="R1586" i="1"/>
  <c r="L9711" i="1"/>
  <c r="M9711" i="1" s="1"/>
  <c r="R9711" i="1"/>
  <c r="L3785" i="1"/>
  <c r="M3785" i="1" s="1"/>
  <c r="R3785" i="1"/>
  <c r="L9526" i="1"/>
  <c r="M9526" i="1" s="1"/>
  <c r="R9526" i="1"/>
  <c r="L4553" i="1"/>
  <c r="M4553" i="1" s="1"/>
  <c r="R4553" i="1"/>
  <c r="L3854" i="1"/>
  <c r="M3854" i="1" s="1"/>
  <c r="R3854" i="1"/>
  <c r="L3454" i="1"/>
  <c r="M3454" i="1" s="1"/>
  <c r="R3454" i="1"/>
  <c r="L5456" i="1"/>
  <c r="M5456" i="1" s="1"/>
  <c r="R5456" i="1"/>
  <c r="L3885" i="1"/>
  <c r="M3885" i="1" s="1"/>
  <c r="R3885" i="1"/>
  <c r="L1401" i="1"/>
  <c r="M1401" i="1" s="1"/>
  <c r="R1401" i="1"/>
  <c r="L2669" i="1"/>
  <c r="M2669" i="1" s="1"/>
  <c r="R2669" i="1"/>
  <c r="L6563" i="1"/>
  <c r="M6563" i="1" s="1"/>
  <c r="R6563" i="1"/>
  <c r="L2883" i="1"/>
  <c r="M2883" i="1" s="1"/>
  <c r="R2883" i="1"/>
  <c r="L5963" i="1"/>
  <c r="M5963" i="1" s="1"/>
  <c r="R5963" i="1"/>
  <c r="L1898" i="1"/>
  <c r="M1898" i="1" s="1"/>
  <c r="R1898" i="1"/>
  <c r="L3625" i="1"/>
  <c r="M3625" i="1" s="1"/>
  <c r="R3625" i="1"/>
  <c r="L9039" i="1"/>
  <c r="M9039" i="1" s="1"/>
  <c r="R9039" i="1"/>
  <c r="L778" i="1"/>
  <c r="M778" i="1" s="1"/>
  <c r="R778" i="1"/>
  <c r="L69" i="1"/>
  <c r="M69" i="1" s="1"/>
  <c r="R69" i="1"/>
  <c r="L3248" i="1"/>
  <c r="M3248" i="1" s="1"/>
  <c r="R3248" i="1"/>
  <c r="L1210" i="1"/>
  <c r="M1210" i="1" s="1"/>
  <c r="R1210" i="1"/>
  <c r="L9330" i="1"/>
  <c r="M9330" i="1" s="1"/>
  <c r="R9330" i="1"/>
  <c r="L4980" i="1"/>
  <c r="M4980" i="1" s="1"/>
  <c r="R4980" i="1"/>
  <c r="L4042" i="1"/>
  <c r="M4042" i="1" s="1"/>
  <c r="R4042" i="1"/>
  <c r="L9007" i="1"/>
  <c r="M9007" i="1" s="1"/>
  <c r="R9007" i="1"/>
  <c r="L6365" i="1"/>
  <c r="M6365" i="1" s="1"/>
  <c r="R6365" i="1"/>
  <c r="L3904" i="1"/>
  <c r="M3904" i="1" s="1"/>
  <c r="R3904" i="1"/>
  <c r="L3687" i="1"/>
  <c r="M3687" i="1" s="1"/>
  <c r="R3687" i="1"/>
  <c r="L8343" i="1"/>
  <c r="M8343" i="1" s="1"/>
  <c r="R8343" i="1"/>
  <c r="L5748" i="1"/>
  <c r="M5748" i="1" s="1"/>
  <c r="R5748" i="1"/>
  <c r="L5833" i="1"/>
  <c r="M5833" i="1" s="1"/>
  <c r="R5833" i="1"/>
  <c r="L9211" i="1"/>
  <c r="M9211" i="1" s="1"/>
  <c r="R9211" i="1"/>
  <c r="L8094" i="1"/>
  <c r="M8094" i="1" s="1"/>
  <c r="R8094" i="1"/>
  <c r="L1301" i="1"/>
  <c r="M1301" i="1" s="1"/>
  <c r="R1301" i="1"/>
  <c r="L7194" i="1"/>
  <c r="M7194" i="1" s="1"/>
  <c r="R7194" i="1"/>
  <c r="L4735" i="1"/>
  <c r="M4735" i="1" s="1"/>
  <c r="R4735" i="1"/>
  <c r="L2875" i="1"/>
  <c r="M2875" i="1" s="1"/>
  <c r="R2875" i="1"/>
  <c r="L9940" i="1"/>
  <c r="M9940" i="1" s="1"/>
  <c r="R9940" i="1"/>
  <c r="L8148" i="1"/>
  <c r="M8148" i="1" s="1"/>
  <c r="R8148" i="1"/>
  <c r="L2199" i="1"/>
  <c r="M2199" i="1" s="1"/>
  <c r="R2199" i="1"/>
  <c r="L1572" i="1"/>
  <c r="M1572" i="1" s="1"/>
  <c r="R1572" i="1"/>
  <c r="L9538" i="1"/>
  <c r="M9538" i="1" s="1"/>
  <c r="R9538" i="1"/>
  <c r="L4104" i="1"/>
  <c r="M4104" i="1" s="1"/>
  <c r="R4104" i="1"/>
  <c r="L4922" i="1"/>
  <c r="M4922" i="1" s="1"/>
  <c r="R4922" i="1"/>
  <c r="L3176" i="1"/>
  <c r="M3176" i="1" s="1"/>
  <c r="R3176" i="1"/>
  <c r="L4570" i="1"/>
  <c r="M4570" i="1" s="1"/>
  <c r="R4570" i="1"/>
  <c r="L8569" i="1"/>
  <c r="M8569" i="1" s="1"/>
  <c r="R8569" i="1"/>
  <c r="L6216" i="1"/>
  <c r="M6216" i="1" s="1"/>
  <c r="R6216" i="1"/>
  <c r="L7778" i="1"/>
  <c r="M7778" i="1" s="1"/>
  <c r="R7778" i="1"/>
  <c r="L1173" i="1"/>
  <c r="M1173" i="1" s="1"/>
  <c r="R1173" i="1"/>
  <c r="L8428" i="1"/>
  <c r="M8428" i="1" s="1"/>
  <c r="R8428" i="1"/>
  <c r="L9183" i="1"/>
  <c r="M9183" i="1" s="1"/>
  <c r="R9183" i="1"/>
  <c r="L5500" i="1"/>
  <c r="M5500" i="1" s="1"/>
  <c r="R5500" i="1"/>
  <c r="L9355" i="1"/>
  <c r="M9355" i="1" s="1"/>
  <c r="R9355" i="1"/>
  <c r="L1324" i="1"/>
  <c r="M1324" i="1" s="1"/>
  <c r="R1324" i="1"/>
  <c r="L2023" i="1"/>
  <c r="M2023" i="1" s="1"/>
  <c r="R2023" i="1"/>
  <c r="L7404" i="1"/>
  <c r="M7404" i="1" s="1"/>
  <c r="R7404" i="1"/>
  <c r="L9811" i="1"/>
  <c r="M9811" i="1" s="1"/>
  <c r="R9811" i="1"/>
  <c r="L3077" i="1"/>
  <c r="M3077" i="1" s="1"/>
  <c r="R3077" i="1"/>
  <c r="L2486" i="1"/>
  <c r="M2486" i="1" s="1"/>
  <c r="R2486" i="1"/>
  <c r="L7219" i="1"/>
  <c r="M7219" i="1" s="1"/>
  <c r="R7219" i="1"/>
  <c r="L6487" i="1"/>
  <c r="M6487" i="1" s="1"/>
  <c r="R6487" i="1"/>
  <c r="L4425" i="1"/>
  <c r="M4425" i="1" s="1"/>
  <c r="R4425" i="1"/>
  <c r="L1199" i="1"/>
  <c r="M1199" i="1" s="1"/>
  <c r="R1199" i="1"/>
  <c r="L1918" i="1"/>
  <c r="M1918" i="1" s="1"/>
  <c r="R1918" i="1"/>
  <c r="L8848" i="1"/>
  <c r="M8848" i="1" s="1"/>
  <c r="R8848" i="1"/>
  <c r="L3714" i="1"/>
  <c r="M3714" i="1" s="1"/>
  <c r="R3714" i="1"/>
  <c r="L51" i="1"/>
  <c r="M51" i="1" s="1"/>
  <c r="R51" i="1"/>
  <c r="L1118" i="1"/>
  <c r="M1118" i="1" s="1"/>
  <c r="R1118" i="1"/>
  <c r="L7986" i="1"/>
  <c r="M7986" i="1" s="1"/>
  <c r="R7986" i="1"/>
  <c r="L134" i="1"/>
  <c r="M134" i="1" s="1"/>
  <c r="R134" i="1"/>
  <c r="L8020" i="1"/>
  <c r="M8020" i="1" s="1"/>
  <c r="R8020" i="1"/>
  <c r="L4378" i="1"/>
  <c r="M4378" i="1" s="1"/>
  <c r="R4378" i="1"/>
  <c r="L6670" i="1"/>
  <c r="M6670" i="1" s="1"/>
  <c r="R6670" i="1"/>
  <c r="L2918" i="1"/>
  <c r="M2918" i="1" s="1"/>
  <c r="R2918" i="1"/>
  <c r="L815" i="1"/>
  <c r="M815" i="1" s="1"/>
  <c r="R815" i="1"/>
  <c r="L179" i="1"/>
  <c r="M179" i="1" s="1"/>
  <c r="R179" i="1"/>
  <c r="L4376" i="1"/>
  <c r="M4376" i="1" s="1"/>
  <c r="R4376" i="1"/>
  <c r="L4449" i="1"/>
  <c r="M4449" i="1" s="1"/>
  <c r="R4449" i="1"/>
  <c r="L2127" i="1"/>
  <c r="M2127" i="1" s="1"/>
  <c r="R2127" i="1"/>
  <c r="L9260" i="1"/>
  <c r="M9260" i="1" s="1"/>
  <c r="R9260" i="1"/>
  <c r="L8139" i="1"/>
  <c r="M8139" i="1" s="1"/>
  <c r="R8139" i="1"/>
  <c r="L1529" i="1"/>
  <c r="M1529" i="1" s="1"/>
  <c r="R1529" i="1"/>
  <c r="L3038" i="1"/>
  <c r="M3038" i="1" s="1"/>
  <c r="R3038" i="1"/>
  <c r="L894" i="1"/>
  <c r="M894" i="1" s="1"/>
  <c r="R894" i="1"/>
  <c r="L1450" i="1"/>
  <c r="M1450" i="1" s="1"/>
  <c r="R1450" i="1"/>
  <c r="L6135" i="1"/>
  <c r="M6135" i="1" s="1"/>
  <c r="R6135" i="1"/>
  <c r="L5642" i="1"/>
  <c r="M5642" i="1" s="1"/>
  <c r="R5642" i="1"/>
  <c r="L956" i="1"/>
  <c r="M956" i="1" s="1"/>
  <c r="R956" i="1"/>
  <c r="L3920" i="1"/>
  <c r="M3920" i="1" s="1"/>
  <c r="R3920" i="1"/>
  <c r="L2033" i="1"/>
  <c r="M2033" i="1" s="1"/>
  <c r="R2033" i="1"/>
  <c r="L7278" i="1"/>
  <c r="M7278" i="1" s="1"/>
  <c r="R7278" i="1"/>
  <c r="L5550" i="1"/>
  <c r="M5550" i="1" s="1"/>
  <c r="R5550" i="1"/>
  <c r="L6848" i="1"/>
  <c r="M6848" i="1" s="1"/>
  <c r="R6848" i="1"/>
  <c r="L7207" i="1"/>
  <c r="M7207" i="1" s="1"/>
  <c r="R7207" i="1"/>
  <c r="L3532" i="1"/>
  <c r="M3532" i="1" s="1"/>
  <c r="R3532" i="1"/>
  <c r="L2671" i="1"/>
  <c r="M2671" i="1" s="1"/>
  <c r="R2671" i="1"/>
  <c r="L6346" i="1"/>
  <c r="M6346" i="1" s="1"/>
  <c r="R6346" i="1"/>
  <c r="L4721" i="1"/>
  <c r="M4721" i="1" s="1"/>
  <c r="R4721" i="1"/>
  <c r="L532" i="1"/>
  <c r="M532" i="1" s="1"/>
  <c r="R532" i="1"/>
  <c r="L4530" i="1"/>
  <c r="M4530" i="1" s="1"/>
  <c r="R4530" i="1"/>
  <c r="L2855" i="1"/>
  <c r="M2855" i="1" s="1"/>
  <c r="R2855" i="1"/>
  <c r="L6442" i="1"/>
  <c r="M6442" i="1" s="1"/>
  <c r="R6442" i="1"/>
  <c r="L864" i="1"/>
  <c r="M864" i="1" s="1"/>
  <c r="R864" i="1"/>
  <c r="L4221" i="1"/>
  <c r="M4221" i="1" s="1"/>
  <c r="R4221" i="1"/>
  <c r="L6392" i="1"/>
  <c r="M6392" i="1" s="1"/>
  <c r="R6392" i="1"/>
  <c r="L7390" i="1"/>
  <c r="M7390" i="1" s="1"/>
  <c r="R7390" i="1"/>
  <c r="L9076" i="1"/>
  <c r="M9076" i="1" s="1"/>
  <c r="R9076" i="1"/>
  <c r="L3971" i="1"/>
  <c r="M3971" i="1" s="1"/>
  <c r="R3971" i="1"/>
  <c r="L6505" i="1"/>
  <c r="M6505" i="1" s="1"/>
  <c r="R6505" i="1"/>
  <c r="L6366" i="1"/>
  <c r="M6366" i="1" s="1"/>
  <c r="R6366" i="1"/>
  <c r="L7458" i="1"/>
  <c r="M7458" i="1" s="1"/>
  <c r="R7458" i="1"/>
  <c r="L7706" i="1"/>
  <c r="M7706" i="1" s="1"/>
  <c r="R7706" i="1"/>
  <c r="L586" i="1"/>
  <c r="M586" i="1" s="1"/>
  <c r="R586" i="1"/>
  <c r="L1357" i="1"/>
  <c r="M1357" i="1" s="1"/>
  <c r="R1357" i="1"/>
  <c r="L3274" i="1"/>
  <c r="M3274" i="1" s="1"/>
  <c r="R3274" i="1"/>
  <c r="L2533" i="1"/>
  <c r="M2533" i="1" s="1"/>
  <c r="R2533" i="1"/>
  <c r="L8067" i="1"/>
  <c r="M8067" i="1" s="1"/>
  <c r="R8067" i="1"/>
  <c r="L2316" i="1"/>
  <c r="M2316" i="1" s="1"/>
  <c r="R2316" i="1"/>
  <c r="L66" i="1"/>
  <c r="M66" i="1" s="1"/>
  <c r="R66" i="1"/>
  <c r="L3323" i="1"/>
  <c r="M3323" i="1" s="1"/>
  <c r="R3323" i="1"/>
  <c r="L9070" i="1"/>
  <c r="M9070" i="1" s="1"/>
  <c r="R9070" i="1"/>
  <c r="L6435" i="1"/>
  <c r="M6435" i="1" s="1"/>
  <c r="R6435" i="1"/>
  <c r="L8485" i="1"/>
  <c r="M8485" i="1" s="1"/>
  <c r="R8485" i="1"/>
  <c r="L2003" i="1"/>
  <c r="M2003" i="1" s="1"/>
  <c r="R2003" i="1"/>
  <c r="L3294" i="1"/>
  <c r="M3294" i="1" s="1"/>
  <c r="R3294" i="1"/>
  <c r="L9601" i="1"/>
  <c r="M9601" i="1" s="1"/>
  <c r="R9601" i="1"/>
  <c r="L9006" i="1"/>
  <c r="M9006" i="1" s="1"/>
  <c r="R9006" i="1"/>
  <c r="L3967" i="1"/>
  <c r="M3967" i="1" s="1"/>
  <c r="R3967" i="1"/>
  <c r="L7731" i="1"/>
  <c r="M7731" i="1" s="1"/>
  <c r="R7731" i="1"/>
  <c r="L8830" i="1"/>
  <c r="M8830" i="1" s="1"/>
  <c r="R8830" i="1"/>
  <c r="L6706" i="1"/>
  <c r="M6706" i="1" s="1"/>
  <c r="R6706" i="1"/>
  <c r="L1474" i="1"/>
  <c r="M1474" i="1" s="1"/>
  <c r="R1474" i="1"/>
  <c r="L1928" i="1"/>
  <c r="M1928" i="1" s="1"/>
  <c r="R1928" i="1"/>
  <c r="L2001" i="1"/>
  <c r="M2001" i="1" s="1"/>
  <c r="R2001" i="1"/>
  <c r="L7452" i="1"/>
  <c r="M7452" i="1" s="1"/>
  <c r="R7452" i="1"/>
  <c r="L6749" i="1"/>
  <c r="M6749" i="1" s="1"/>
  <c r="R6749" i="1"/>
  <c r="L9003" i="1"/>
  <c r="M9003" i="1" s="1"/>
  <c r="R9003" i="1"/>
  <c r="L2932" i="1"/>
  <c r="M2932" i="1" s="1"/>
  <c r="R2932" i="1"/>
  <c r="L4072" i="1"/>
  <c r="M4072" i="1" s="1"/>
  <c r="R4072" i="1"/>
  <c r="L4946" i="1"/>
  <c r="M4946" i="1" s="1"/>
  <c r="R4946" i="1"/>
  <c r="L8825" i="1"/>
  <c r="M8825" i="1" s="1"/>
  <c r="R8825" i="1"/>
  <c r="L7605" i="1"/>
  <c r="M7605" i="1" s="1"/>
  <c r="R7605" i="1"/>
  <c r="L2081" i="1"/>
  <c r="M2081" i="1" s="1"/>
  <c r="R2081" i="1"/>
  <c r="L4873" i="1"/>
  <c r="M4873" i="1" s="1"/>
  <c r="R4873" i="1"/>
  <c r="L1644" i="1"/>
  <c r="M1644" i="1" s="1"/>
  <c r="R1644" i="1"/>
  <c r="L4457" i="1"/>
  <c r="M4457" i="1" s="1"/>
  <c r="R4457" i="1"/>
  <c r="L7036" i="1"/>
  <c r="M7036" i="1" s="1"/>
  <c r="R7036" i="1"/>
  <c r="L6456" i="1"/>
  <c r="M6456" i="1" s="1"/>
  <c r="R6456" i="1"/>
  <c r="L9091" i="1"/>
  <c r="M9091" i="1" s="1"/>
  <c r="R9091" i="1"/>
  <c r="L2196" i="1"/>
  <c r="M2196" i="1" s="1"/>
  <c r="R2196" i="1"/>
  <c r="L5356" i="1"/>
  <c r="M5356" i="1" s="1"/>
  <c r="R5356" i="1"/>
  <c r="L2310" i="1"/>
  <c r="M2310" i="1" s="1"/>
  <c r="R2310" i="1"/>
  <c r="L7220" i="1"/>
  <c r="M7220" i="1" s="1"/>
  <c r="R7220" i="1"/>
  <c r="L6864" i="1"/>
  <c r="M6864" i="1" s="1"/>
  <c r="R6864" i="1"/>
  <c r="L9462" i="1"/>
  <c r="M9462" i="1" s="1"/>
  <c r="R9462" i="1"/>
  <c r="L7088" i="1"/>
  <c r="M7088" i="1" s="1"/>
  <c r="R7088" i="1"/>
  <c r="L5587" i="1"/>
  <c r="M5587" i="1" s="1"/>
  <c r="R5587" i="1"/>
  <c r="L3746" i="1"/>
  <c r="M3746" i="1" s="1"/>
  <c r="R3746" i="1"/>
  <c r="L9935" i="1"/>
  <c r="M9935" i="1" s="1"/>
  <c r="R9935" i="1"/>
  <c r="L793" i="1"/>
  <c r="M793" i="1" s="1"/>
  <c r="R793" i="1"/>
  <c r="L2733" i="1"/>
  <c r="M2733" i="1" s="1"/>
  <c r="R2733" i="1"/>
  <c r="L4728" i="1"/>
  <c r="M4728" i="1" s="1"/>
  <c r="R4728" i="1"/>
  <c r="L4727" i="1"/>
  <c r="M4727" i="1" s="1"/>
  <c r="R4727" i="1"/>
  <c r="L7500" i="1"/>
  <c r="M7500" i="1" s="1"/>
  <c r="R7500" i="1"/>
  <c r="L3264" i="1"/>
  <c r="M3264" i="1" s="1"/>
  <c r="R3264" i="1"/>
  <c r="L5672" i="1"/>
  <c r="M5672" i="1" s="1"/>
  <c r="R5672" i="1"/>
  <c r="L5768" i="1"/>
  <c r="M5768" i="1" s="1"/>
  <c r="R5768" i="1"/>
  <c r="L5707" i="1"/>
  <c r="M5707" i="1" s="1"/>
  <c r="R5707" i="1"/>
  <c r="L309" i="1"/>
  <c r="M309" i="1" s="1"/>
  <c r="R309" i="1"/>
  <c r="L3953" i="1"/>
  <c r="M3953" i="1" s="1"/>
  <c r="R3953" i="1"/>
  <c r="L3041" i="1"/>
  <c r="M3041" i="1" s="1"/>
  <c r="R3041" i="1"/>
  <c r="L663" i="1"/>
  <c r="M663" i="1" s="1"/>
  <c r="R663" i="1"/>
  <c r="L1664" i="1"/>
  <c r="M1664" i="1" s="1"/>
  <c r="R1664" i="1"/>
  <c r="L3538" i="1"/>
  <c r="M3538" i="1" s="1"/>
  <c r="R3538" i="1"/>
  <c r="L6449" i="1"/>
  <c r="M6449" i="1" s="1"/>
  <c r="R6449" i="1"/>
  <c r="L3461" i="1"/>
  <c r="M3461" i="1" s="1"/>
  <c r="R3461" i="1"/>
  <c r="L478" i="1"/>
  <c r="M478" i="1" s="1"/>
  <c r="R478" i="1"/>
  <c r="L4091" i="1"/>
  <c r="M4091" i="1" s="1"/>
  <c r="R4091" i="1"/>
  <c r="L1942" i="1"/>
  <c r="M1942" i="1" s="1"/>
  <c r="R1942" i="1"/>
  <c r="L842" i="1"/>
  <c r="M842" i="1" s="1"/>
  <c r="R842" i="1"/>
  <c r="L1511" i="1"/>
  <c r="M1511" i="1" s="1"/>
  <c r="R1511" i="1"/>
  <c r="L3641" i="1"/>
  <c r="M3641" i="1" s="1"/>
  <c r="R3641" i="1"/>
  <c r="L7763" i="1"/>
  <c r="M7763" i="1" s="1"/>
  <c r="R7763" i="1"/>
  <c r="L618" i="1"/>
  <c r="M618" i="1" s="1"/>
  <c r="R618" i="1"/>
  <c r="L9314" i="1"/>
  <c r="M9314" i="1" s="1"/>
  <c r="R9314" i="1"/>
  <c r="L3159" i="1"/>
  <c r="M3159" i="1" s="1"/>
  <c r="R3159" i="1"/>
  <c r="L6641" i="1"/>
  <c r="M6641" i="1" s="1"/>
  <c r="R6641" i="1"/>
  <c r="L9456" i="1"/>
  <c r="M9456" i="1" s="1"/>
  <c r="R9456" i="1"/>
  <c r="L8842" i="1"/>
  <c r="M8842" i="1" s="1"/>
  <c r="R8842" i="1"/>
  <c r="L7372" i="1"/>
  <c r="M7372" i="1" s="1"/>
  <c r="R7372" i="1"/>
  <c r="L5381" i="1"/>
  <c r="M5381" i="1" s="1"/>
  <c r="R5381" i="1"/>
  <c r="L7928" i="1"/>
  <c r="M7928" i="1" s="1"/>
  <c r="R7928" i="1"/>
  <c r="L6691" i="1"/>
  <c r="M6691" i="1" s="1"/>
  <c r="R6691" i="1"/>
  <c r="L6397" i="1"/>
  <c r="M6397" i="1" s="1"/>
  <c r="R6397" i="1"/>
  <c r="L6618" i="1"/>
  <c r="M6618" i="1" s="1"/>
  <c r="R6618" i="1"/>
  <c r="L7714" i="1"/>
  <c r="M7714" i="1" s="1"/>
  <c r="R7714" i="1"/>
  <c r="L1482" i="1"/>
  <c r="M1482" i="1" s="1"/>
  <c r="R1482" i="1"/>
  <c r="L4270" i="1"/>
  <c r="M4270" i="1" s="1"/>
  <c r="R4270" i="1"/>
  <c r="L5695" i="1"/>
  <c r="M5695" i="1" s="1"/>
  <c r="R5695" i="1"/>
  <c r="L1842" i="1"/>
  <c r="M1842" i="1" s="1"/>
  <c r="R1842" i="1"/>
  <c r="L9045" i="1"/>
  <c r="M9045" i="1" s="1"/>
  <c r="R9045" i="1"/>
  <c r="L7418" i="1"/>
  <c r="M7418" i="1" s="1"/>
  <c r="R7418" i="1"/>
  <c r="L1686" i="1"/>
  <c r="M1686" i="1" s="1"/>
  <c r="R1686" i="1"/>
  <c r="L2206" i="1"/>
  <c r="M2206" i="1" s="1"/>
  <c r="R2206" i="1"/>
  <c r="L2117" i="1"/>
  <c r="M2117" i="1" s="1"/>
  <c r="R2117" i="1"/>
  <c r="L5287" i="1"/>
  <c r="M5287" i="1" s="1"/>
  <c r="R5287" i="1"/>
  <c r="L9196" i="1"/>
  <c r="M9196" i="1" s="1"/>
  <c r="R9196" i="1"/>
  <c r="L2505" i="1"/>
  <c r="M2505" i="1" s="1"/>
  <c r="R2505" i="1"/>
  <c r="L863" i="1"/>
  <c r="M863" i="1" s="1"/>
  <c r="R863" i="1"/>
  <c r="L2064" i="1"/>
  <c r="M2064" i="1" s="1"/>
  <c r="R2064" i="1"/>
  <c r="L5754" i="1"/>
  <c r="M5754" i="1" s="1"/>
  <c r="R5754" i="1"/>
  <c r="L4302" i="1"/>
  <c r="M4302" i="1" s="1"/>
  <c r="R4302" i="1"/>
  <c r="L3091" i="1"/>
  <c r="M3091" i="1" s="1"/>
  <c r="R3091" i="1"/>
  <c r="L7416" i="1"/>
  <c r="M7416" i="1" s="1"/>
  <c r="R7416" i="1"/>
  <c r="L3298" i="1"/>
  <c r="M3298" i="1" s="1"/>
  <c r="R3298" i="1"/>
  <c r="L4829" i="1"/>
  <c r="M4829" i="1" s="1"/>
  <c r="R4829" i="1"/>
  <c r="L6151" i="1"/>
  <c r="M6151" i="1" s="1"/>
  <c r="R6151" i="1"/>
  <c r="L2193" i="1"/>
  <c r="M2193" i="1" s="1"/>
  <c r="R2193" i="1"/>
  <c r="L7527" i="1"/>
  <c r="M7527" i="1" s="1"/>
  <c r="R7527" i="1"/>
  <c r="L8613" i="1"/>
  <c r="M8613" i="1" s="1"/>
  <c r="R8613" i="1"/>
  <c r="L8190" i="1"/>
  <c r="M8190" i="1" s="1"/>
  <c r="R8190" i="1"/>
  <c r="L3927" i="1"/>
  <c r="M3927" i="1" s="1"/>
  <c r="R3927" i="1"/>
  <c r="L4706" i="1"/>
  <c r="M4706" i="1" s="1"/>
  <c r="R4706" i="1"/>
  <c r="L4962" i="1"/>
  <c r="M4962" i="1" s="1"/>
  <c r="R4962" i="1"/>
  <c r="L1454" i="1"/>
  <c r="M1454" i="1" s="1"/>
  <c r="R1454" i="1"/>
  <c r="L4891" i="1"/>
  <c r="M4891" i="1" s="1"/>
  <c r="R4891" i="1"/>
  <c r="L8530" i="1"/>
  <c r="M8530" i="1" s="1"/>
  <c r="R8530" i="1"/>
  <c r="L6138" i="1"/>
  <c r="M6138" i="1" s="1"/>
  <c r="R6138" i="1"/>
  <c r="L8773" i="1"/>
  <c r="M8773" i="1" s="1"/>
  <c r="R8773" i="1"/>
  <c r="L2761" i="1"/>
  <c r="M2761" i="1" s="1"/>
  <c r="R2761" i="1"/>
  <c r="L2629" i="1"/>
  <c r="M2629" i="1" s="1"/>
  <c r="R2629" i="1"/>
  <c r="L1591" i="1"/>
  <c r="M1591" i="1" s="1"/>
  <c r="R1591" i="1"/>
  <c r="L5352" i="1"/>
  <c r="M5352" i="1" s="1"/>
  <c r="R5352" i="1"/>
  <c r="L2983" i="1"/>
  <c r="M2983" i="1" s="1"/>
  <c r="R2983" i="1"/>
  <c r="L5246" i="1"/>
  <c r="M5246" i="1" s="1"/>
  <c r="R5246" i="1"/>
  <c r="L1814" i="1"/>
  <c r="M1814" i="1" s="1"/>
  <c r="R1814" i="1"/>
  <c r="L2648" i="1"/>
  <c r="M2648" i="1" s="1"/>
  <c r="R2648" i="1"/>
  <c r="L5430" i="1"/>
  <c r="M5430" i="1" s="1"/>
  <c r="R5430" i="1"/>
  <c r="L129" i="1"/>
  <c r="M129" i="1" s="1"/>
  <c r="R129" i="1"/>
  <c r="L1964" i="1"/>
  <c r="M1964" i="1" s="1"/>
  <c r="R1964" i="1"/>
  <c r="L4644" i="1"/>
  <c r="M4644" i="1" s="1"/>
  <c r="R4644" i="1"/>
  <c r="L6293" i="1"/>
  <c r="M6293" i="1" s="1"/>
  <c r="R6293" i="1"/>
  <c r="L4019" i="1"/>
  <c r="M4019" i="1" s="1"/>
  <c r="R4019" i="1"/>
  <c r="L9013" i="1"/>
  <c r="M9013" i="1" s="1"/>
  <c r="R9013" i="1"/>
  <c r="L3189" i="1"/>
  <c r="M3189" i="1" s="1"/>
  <c r="R3189" i="1"/>
  <c r="L5846" i="1"/>
  <c r="M5846" i="1" s="1"/>
  <c r="R5846" i="1"/>
  <c r="L8704" i="1"/>
  <c r="M8704" i="1" s="1"/>
  <c r="R8704" i="1"/>
  <c r="L708" i="1"/>
  <c r="M708" i="1" s="1"/>
  <c r="R708" i="1"/>
  <c r="L6077" i="1"/>
  <c r="M6077" i="1" s="1"/>
  <c r="R6077" i="1"/>
  <c r="L2243" i="1"/>
  <c r="M2243" i="1" s="1"/>
  <c r="R2243" i="1"/>
  <c r="L7568" i="1"/>
  <c r="M7568" i="1" s="1"/>
  <c r="R7568" i="1"/>
  <c r="L5486" i="1"/>
  <c r="M5486" i="1" s="1"/>
  <c r="R5486" i="1"/>
  <c r="L5758" i="1"/>
  <c r="M5758" i="1" s="1"/>
  <c r="R5758" i="1"/>
  <c r="L353" i="1"/>
  <c r="M353" i="1" s="1"/>
  <c r="R353" i="1"/>
  <c r="L1306" i="1"/>
  <c r="M1306" i="1" s="1"/>
  <c r="R1306" i="1"/>
  <c r="L7709" i="1"/>
  <c r="M7709" i="1" s="1"/>
  <c r="R7709" i="1"/>
  <c r="L7240" i="1"/>
  <c r="M7240" i="1" s="1"/>
  <c r="R7240" i="1"/>
  <c r="L3783" i="1"/>
  <c r="M3783" i="1" s="1"/>
  <c r="R3783" i="1"/>
  <c r="L9009" i="1"/>
  <c r="M9009" i="1" s="1"/>
  <c r="R9009" i="1"/>
  <c r="L8602" i="1"/>
  <c r="M8602" i="1" s="1"/>
  <c r="R8602" i="1"/>
  <c r="L835" i="1"/>
  <c r="M835" i="1" s="1"/>
  <c r="R835" i="1"/>
  <c r="L3527" i="1"/>
  <c r="M3527" i="1" s="1"/>
  <c r="R3527" i="1"/>
  <c r="L9217" i="1"/>
  <c r="M9217" i="1" s="1"/>
  <c r="R9217" i="1"/>
  <c r="L6878" i="1"/>
  <c r="M6878" i="1" s="1"/>
  <c r="R6878" i="1"/>
  <c r="L7971" i="1"/>
  <c r="M7971" i="1" s="1"/>
  <c r="R7971" i="1"/>
  <c r="L2747" i="1"/>
  <c r="M2747" i="1" s="1"/>
  <c r="R2747" i="1"/>
  <c r="L4112" i="1"/>
  <c r="M4112" i="1" s="1"/>
  <c r="R4112" i="1"/>
  <c r="L4981" i="1"/>
  <c r="M4981" i="1" s="1"/>
  <c r="R4981" i="1"/>
  <c r="L1058" i="1"/>
  <c r="M1058" i="1" s="1"/>
  <c r="R1058" i="1"/>
  <c r="L2500" i="1"/>
  <c r="M2500" i="1" s="1"/>
  <c r="R2500" i="1"/>
  <c r="L1683" i="1"/>
  <c r="M1683" i="1" s="1"/>
  <c r="R1683" i="1"/>
  <c r="L8250" i="1"/>
  <c r="M8250" i="1" s="1"/>
  <c r="R8250" i="1"/>
  <c r="L1798" i="1"/>
  <c r="M1798" i="1" s="1"/>
  <c r="R1798" i="1"/>
  <c r="L9602" i="1"/>
  <c r="M9602" i="1" s="1"/>
  <c r="R9602" i="1"/>
  <c r="L5039" i="1"/>
  <c r="M5039" i="1" s="1"/>
  <c r="R5039" i="1"/>
  <c r="L803" i="1"/>
  <c r="M803" i="1" s="1"/>
  <c r="R803" i="1"/>
  <c r="L4368" i="1"/>
  <c r="M4368" i="1" s="1"/>
  <c r="R4368" i="1"/>
  <c r="L5171" i="1"/>
  <c r="M5171" i="1" s="1"/>
  <c r="R5171" i="1"/>
  <c r="L5367" i="1"/>
  <c r="M5367" i="1" s="1"/>
  <c r="R5367" i="1"/>
  <c r="L2363" i="1"/>
  <c r="M2363" i="1" s="1"/>
  <c r="R2363" i="1"/>
  <c r="L2907" i="1"/>
  <c r="M2907" i="1" s="1"/>
  <c r="R2907" i="1"/>
  <c r="L8179" i="1"/>
  <c r="M8179" i="1" s="1"/>
  <c r="R8179" i="1"/>
  <c r="L7435" i="1"/>
  <c r="M7435" i="1" s="1"/>
  <c r="R7435" i="1"/>
  <c r="L5680" i="1"/>
  <c r="M5680" i="1" s="1"/>
  <c r="R5680" i="1"/>
  <c r="L9652" i="1"/>
  <c r="M9652" i="1" s="1"/>
  <c r="R9652" i="1"/>
  <c r="L7966" i="1"/>
  <c r="M7966" i="1" s="1"/>
  <c r="R7966" i="1"/>
  <c r="L4546" i="1"/>
  <c r="M4546" i="1" s="1"/>
  <c r="R4546" i="1"/>
  <c r="L4345" i="1"/>
  <c r="M4345" i="1" s="1"/>
  <c r="R4345" i="1"/>
  <c r="L6388" i="1"/>
  <c r="M6388" i="1" s="1"/>
  <c r="R6388" i="1"/>
  <c r="L3651" i="1"/>
  <c r="M3651" i="1" s="1"/>
  <c r="R3651" i="1"/>
  <c r="L3844" i="1"/>
  <c r="M3844" i="1" s="1"/>
  <c r="R3844" i="1"/>
  <c r="L9594" i="1"/>
  <c r="M9594" i="1" s="1"/>
  <c r="R9594" i="1"/>
  <c r="L3610" i="1"/>
  <c r="M3610" i="1" s="1"/>
  <c r="R3610" i="1"/>
  <c r="L6008" i="1"/>
  <c r="M6008" i="1" s="1"/>
  <c r="R6008" i="1"/>
  <c r="L7225" i="1"/>
  <c r="M7225" i="1" s="1"/>
  <c r="R7225" i="1"/>
  <c r="L1823" i="1"/>
  <c r="M1823" i="1" s="1"/>
  <c r="R1823" i="1"/>
  <c r="L1788" i="1"/>
  <c r="M1788" i="1" s="1"/>
  <c r="R1788" i="1"/>
  <c r="L5081" i="1"/>
  <c r="M5081" i="1" s="1"/>
  <c r="R5081" i="1"/>
  <c r="L4847" i="1"/>
  <c r="M4847" i="1" s="1"/>
  <c r="R4847" i="1"/>
  <c r="L9205" i="1"/>
  <c r="M9205" i="1" s="1"/>
  <c r="R9205" i="1"/>
  <c r="L8058" i="1"/>
  <c r="M8058" i="1" s="1"/>
  <c r="R8058" i="1"/>
  <c r="L6006" i="1"/>
  <c r="M6006" i="1" s="1"/>
  <c r="R6006" i="1"/>
  <c r="L9087" i="1"/>
  <c r="M9087" i="1" s="1"/>
  <c r="R9087" i="1"/>
  <c r="L6034" i="1"/>
  <c r="M6034" i="1" s="1"/>
  <c r="R6034" i="1"/>
  <c r="L1854" i="1"/>
  <c r="M1854" i="1" s="1"/>
  <c r="R1854" i="1"/>
  <c r="L1368" i="1"/>
  <c r="M1368" i="1" s="1"/>
  <c r="R1368" i="1"/>
  <c r="L2559" i="1"/>
  <c r="M2559" i="1" s="1"/>
  <c r="R2559" i="1"/>
  <c r="L7163" i="1"/>
  <c r="M7163" i="1" s="1"/>
  <c r="R7163" i="1"/>
  <c r="L6574" i="1"/>
  <c r="M6574" i="1" s="1"/>
  <c r="R6574" i="1"/>
  <c r="L5132" i="1"/>
  <c r="M5132" i="1" s="1"/>
  <c r="R5132" i="1"/>
  <c r="L8053" i="1"/>
  <c r="M8053" i="1" s="1"/>
  <c r="R8053" i="1"/>
  <c r="L8710" i="1"/>
  <c r="M8710" i="1" s="1"/>
  <c r="R8710" i="1"/>
  <c r="L7377" i="1"/>
  <c r="M7377" i="1" s="1"/>
  <c r="R7377" i="1"/>
  <c r="L9879" i="1"/>
  <c r="M9879" i="1" s="1"/>
  <c r="R9879" i="1"/>
  <c r="L2651" i="1"/>
  <c r="M2651" i="1" s="1"/>
  <c r="R2651" i="1"/>
  <c r="L8265" i="1"/>
  <c r="M8265" i="1" s="1"/>
  <c r="R8265" i="1"/>
  <c r="L8447" i="1"/>
  <c r="M8447" i="1" s="1"/>
  <c r="R8447" i="1"/>
  <c r="L9777" i="1"/>
  <c r="M9777" i="1" s="1"/>
  <c r="R9777" i="1"/>
  <c r="L5435" i="1"/>
  <c r="M5435" i="1" s="1"/>
  <c r="R5435" i="1"/>
  <c r="L2407" i="1"/>
  <c r="M2407" i="1" s="1"/>
  <c r="R2407" i="1"/>
  <c r="L5705" i="1"/>
  <c r="M5705" i="1" s="1"/>
  <c r="R5705" i="1"/>
  <c r="L4653" i="1"/>
  <c r="M4653" i="1" s="1"/>
  <c r="R4653" i="1"/>
  <c r="L3951" i="1"/>
  <c r="M3951" i="1" s="1"/>
  <c r="R3951" i="1"/>
  <c r="L8423" i="1"/>
  <c r="M8423" i="1" s="1"/>
  <c r="R8423" i="1"/>
  <c r="L7523" i="1"/>
  <c r="M7523" i="1" s="1"/>
  <c r="R7523" i="1"/>
  <c r="L6174" i="1"/>
  <c r="M6174" i="1" s="1"/>
  <c r="R6174" i="1"/>
  <c r="L961" i="1"/>
  <c r="M961" i="1" s="1"/>
  <c r="R961" i="1"/>
  <c r="L7084" i="1"/>
  <c r="M7084" i="1" s="1"/>
  <c r="R7084" i="1"/>
  <c r="L3669" i="1"/>
  <c r="M3669" i="1" s="1"/>
  <c r="R3669" i="1"/>
  <c r="L9620" i="1"/>
  <c r="M9620" i="1" s="1"/>
  <c r="R9620" i="1"/>
  <c r="L2246" i="1"/>
  <c r="M2246" i="1" s="1"/>
  <c r="R2246" i="1"/>
  <c r="L5823" i="1"/>
  <c r="M5823" i="1" s="1"/>
  <c r="R5823" i="1"/>
  <c r="L4537" i="1"/>
  <c r="M4537" i="1" s="1"/>
  <c r="R4537" i="1"/>
  <c r="L959" i="1"/>
  <c r="M959" i="1" s="1"/>
  <c r="R959" i="1"/>
  <c r="L328" i="1"/>
  <c r="M328" i="1" s="1"/>
  <c r="R328" i="1"/>
  <c r="L6994" i="1"/>
  <c r="M6994" i="1" s="1"/>
  <c r="R6994" i="1"/>
  <c r="L2455" i="1"/>
  <c r="M2455" i="1" s="1"/>
  <c r="R2455" i="1"/>
  <c r="L2069" i="1"/>
  <c r="M2069" i="1" s="1"/>
  <c r="R2069" i="1"/>
  <c r="L2861" i="1"/>
  <c r="M2861" i="1" s="1"/>
  <c r="R2861" i="1"/>
  <c r="L4353" i="1"/>
  <c r="M4353" i="1" s="1"/>
  <c r="R4353" i="1"/>
  <c r="L8044" i="1"/>
  <c r="M8044" i="1" s="1"/>
  <c r="R8044" i="1"/>
  <c r="L9200" i="1"/>
  <c r="M9200" i="1" s="1"/>
  <c r="R9200" i="1"/>
  <c r="L5157" i="1"/>
  <c r="M5157" i="1" s="1"/>
  <c r="R5157" i="1"/>
  <c r="L4777" i="1"/>
  <c r="M4777" i="1" s="1"/>
  <c r="R4777" i="1"/>
  <c r="L5790" i="1"/>
  <c r="M5790" i="1" s="1"/>
  <c r="R5790" i="1"/>
  <c r="L8583" i="1"/>
  <c r="M8583" i="1" s="1"/>
  <c r="R8583" i="1"/>
  <c r="L2858" i="1"/>
  <c r="M2858" i="1" s="1"/>
  <c r="R2858" i="1"/>
  <c r="L612" i="1"/>
  <c r="M612" i="1" s="1"/>
  <c r="R612" i="1"/>
  <c r="L6540" i="1"/>
  <c r="M6540" i="1" s="1"/>
  <c r="R6540" i="1"/>
  <c r="L3033" i="1"/>
  <c r="M3033" i="1" s="1"/>
  <c r="R3033" i="1"/>
  <c r="L5696" i="1"/>
  <c r="M5696" i="1" s="1"/>
  <c r="R5696" i="1"/>
  <c r="L1136" i="1"/>
  <c r="M1136" i="1" s="1"/>
  <c r="R1136" i="1"/>
  <c r="L5609" i="1"/>
  <c r="M5609" i="1" s="1"/>
  <c r="R5609" i="1"/>
  <c r="L9977" i="1"/>
  <c r="M9977" i="1" s="1"/>
  <c r="R9977" i="1"/>
  <c r="L5232" i="1"/>
  <c r="M5232" i="1" s="1"/>
  <c r="R5232" i="1"/>
  <c r="L444" i="1"/>
  <c r="M444" i="1" s="1"/>
  <c r="R444" i="1"/>
  <c r="L8320" i="1"/>
  <c r="M8320" i="1" s="1"/>
  <c r="R8320" i="1"/>
  <c r="L319" i="1"/>
  <c r="M319" i="1" s="1"/>
  <c r="R319" i="1"/>
  <c r="L3220" i="1"/>
  <c r="M3220" i="1" s="1"/>
  <c r="R3220" i="1"/>
  <c r="L3380" i="1"/>
  <c r="M3380" i="1" s="1"/>
  <c r="R3380" i="1"/>
  <c r="L65" i="1"/>
  <c r="M65" i="1" s="1"/>
  <c r="R65" i="1"/>
  <c r="L3272" i="1"/>
  <c r="M3272" i="1" s="1"/>
  <c r="R3272" i="1"/>
  <c r="L7585" i="1"/>
  <c r="M7585" i="1" s="1"/>
  <c r="R7585" i="1"/>
  <c r="L3819" i="1"/>
  <c r="M3819" i="1" s="1"/>
  <c r="R3819" i="1"/>
  <c r="L1650" i="1"/>
  <c r="M1650" i="1" s="1"/>
  <c r="R1650" i="1"/>
  <c r="L5112" i="1"/>
  <c r="M5112" i="1" s="1"/>
  <c r="R5112" i="1"/>
  <c r="L167" i="1"/>
  <c r="M167" i="1" s="1"/>
  <c r="R167" i="1"/>
  <c r="L5600" i="1"/>
  <c r="M5600" i="1" s="1"/>
  <c r="R5600" i="1"/>
  <c r="L440" i="1"/>
  <c r="M440" i="1" s="1"/>
  <c r="R440" i="1"/>
  <c r="L4826" i="1"/>
  <c r="M4826" i="1" s="1"/>
  <c r="R4826" i="1"/>
  <c r="L5864" i="1"/>
  <c r="M5864" i="1" s="1"/>
  <c r="R5864" i="1"/>
  <c r="L5365" i="1"/>
  <c r="M5365" i="1" s="1"/>
  <c r="R5365" i="1"/>
  <c r="L8031" i="1"/>
  <c r="M8031" i="1" s="1"/>
  <c r="R8031" i="1"/>
  <c r="L7754" i="1"/>
  <c r="M7754" i="1" s="1"/>
  <c r="R7754" i="1"/>
  <c r="L9156" i="1"/>
  <c r="M9156" i="1" s="1"/>
  <c r="R9156" i="1"/>
  <c r="L340" i="1"/>
  <c r="M340" i="1" s="1"/>
  <c r="R340" i="1"/>
  <c r="L4133" i="1"/>
  <c r="M4133" i="1" s="1"/>
  <c r="R4133" i="1"/>
  <c r="L8828" i="1"/>
  <c r="M8828" i="1" s="1"/>
  <c r="R8828" i="1"/>
  <c r="L7561" i="1"/>
  <c r="M7561" i="1" s="1"/>
  <c r="R7561" i="1"/>
  <c r="L3652" i="1"/>
  <c r="M3652" i="1" s="1"/>
  <c r="R3652" i="1"/>
  <c r="L3753" i="1"/>
  <c r="M3753" i="1" s="1"/>
  <c r="R3753" i="1"/>
  <c r="L1492" i="1"/>
  <c r="M1492" i="1" s="1"/>
  <c r="R1492" i="1"/>
  <c r="L6146" i="1"/>
  <c r="M6146" i="1" s="1"/>
  <c r="R6146" i="1"/>
  <c r="L2816" i="1"/>
  <c r="M2816" i="1" s="1"/>
  <c r="R2816" i="1"/>
  <c r="L5334" i="1"/>
  <c r="M5334" i="1" s="1"/>
  <c r="R5334" i="1"/>
  <c r="L7355" i="1"/>
  <c r="M7355" i="1" s="1"/>
  <c r="R7355" i="1"/>
  <c r="L7533" i="1"/>
  <c r="M7533" i="1" s="1"/>
  <c r="R7533" i="1"/>
  <c r="L6679" i="1"/>
  <c r="M6679" i="1" s="1"/>
  <c r="R6679" i="1"/>
  <c r="L1860" i="1"/>
  <c r="M1860" i="1" s="1"/>
  <c r="R1860" i="1"/>
  <c r="L9647" i="1"/>
  <c r="M9647" i="1" s="1"/>
  <c r="R9647" i="1"/>
  <c r="L483" i="1"/>
  <c r="M483" i="1" s="1"/>
  <c r="R483" i="1"/>
  <c r="L5892" i="1"/>
  <c r="M5892" i="1" s="1"/>
  <c r="R5892" i="1"/>
  <c r="L2813" i="1"/>
  <c r="M2813" i="1" s="1"/>
  <c r="R2813" i="1"/>
  <c r="L4196" i="1"/>
  <c r="M4196" i="1" s="1"/>
  <c r="R4196" i="1"/>
  <c r="L4315" i="1"/>
  <c r="M4315" i="1" s="1"/>
  <c r="R4315" i="1"/>
  <c r="L7908" i="1"/>
  <c r="M7908" i="1" s="1"/>
  <c r="R7908" i="1"/>
  <c r="L9672" i="1"/>
  <c r="M9672" i="1" s="1"/>
  <c r="R9672" i="1"/>
  <c r="L5531" i="1"/>
  <c r="M5531" i="1" s="1"/>
  <c r="R5531" i="1"/>
  <c r="L8194" i="1"/>
  <c r="M8194" i="1" s="1"/>
  <c r="R8194" i="1"/>
  <c r="L4067" i="1"/>
  <c r="M4067" i="1" s="1"/>
  <c r="R4067" i="1"/>
  <c r="L6488" i="1"/>
  <c r="M6488" i="1" s="1"/>
  <c r="R6488" i="1"/>
  <c r="L6546" i="1"/>
  <c r="M6546" i="1" s="1"/>
  <c r="R6546" i="1"/>
  <c r="L7287" i="1"/>
  <c r="M7287" i="1" s="1"/>
  <c r="R7287" i="1"/>
  <c r="L3492" i="1"/>
  <c r="M3492" i="1" s="1"/>
  <c r="R3492" i="1"/>
  <c r="L6180" i="1"/>
  <c r="M6180" i="1" s="1"/>
  <c r="R6180" i="1"/>
  <c r="L138" i="1"/>
  <c r="M138" i="1" s="1"/>
  <c r="R138" i="1"/>
  <c r="L789" i="1"/>
  <c r="M789" i="1" s="1"/>
  <c r="R789" i="1"/>
  <c r="L5671" i="1"/>
  <c r="M5671" i="1" s="1"/>
  <c r="R5671" i="1"/>
  <c r="L7769" i="1"/>
  <c r="M7769" i="1" s="1"/>
  <c r="R7769" i="1"/>
  <c r="L9902" i="1"/>
  <c r="M9902" i="1" s="1"/>
  <c r="R9902" i="1"/>
  <c r="L7425" i="1"/>
  <c r="M7425" i="1" s="1"/>
  <c r="R7425" i="1"/>
  <c r="L7497" i="1"/>
  <c r="M7497" i="1" s="1"/>
  <c r="R7497" i="1"/>
  <c r="L6671" i="1"/>
  <c r="M6671" i="1" s="1"/>
  <c r="R6671" i="1"/>
  <c r="L9622" i="1"/>
  <c r="M9622" i="1" s="1"/>
  <c r="R9622" i="1"/>
  <c r="L8083" i="1"/>
  <c r="M8083" i="1" s="1"/>
  <c r="R8083" i="1"/>
  <c r="L1592" i="1"/>
  <c r="M1592" i="1" s="1"/>
  <c r="R1592" i="1"/>
  <c r="L359" i="1"/>
  <c r="M359" i="1" s="1"/>
  <c r="R359" i="1"/>
  <c r="L4061" i="1"/>
  <c r="M4061" i="1" s="1"/>
  <c r="R4061" i="1"/>
  <c r="L8496" i="1"/>
  <c r="M8496" i="1" s="1"/>
  <c r="R8496" i="1"/>
  <c r="L4275" i="1"/>
  <c r="M4275" i="1" s="1"/>
  <c r="R4275" i="1"/>
  <c r="L7573" i="1"/>
  <c r="M7573" i="1" s="1"/>
  <c r="R7573" i="1"/>
  <c r="L7376" i="1"/>
  <c r="M7376" i="1" s="1"/>
  <c r="R7376" i="1"/>
  <c r="L2512" i="1"/>
  <c r="M2512" i="1" s="1"/>
  <c r="R2512" i="1"/>
  <c r="L5292" i="1"/>
  <c r="M5292" i="1" s="1"/>
  <c r="R5292" i="1"/>
  <c r="L2980" i="1"/>
  <c r="M2980" i="1" s="1"/>
  <c r="R2980" i="1"/>
  <c r="L2213" i="1"/>
  <c r="M2213" i="1" s="1"/>
  <c r="R2213" i="1"/>
  <c r="L6510" i="1"/>
  <c r="M6510" i="1" s="1"/>
  <c r="R6510" i="1"/>
  <c r="L7210" i="1"/>
  <c r="M7210" i="1" s="1"/>
  <c r="R7210" i="1"/>
  <c r="L2675" i="1"/>
  <c r="M2675" i="1" s="1"/>
  <c r="R2675" i="1"/>
  <c r="L2754" i="1"/>
  <c r="M2754" i="1" s="1"/>
  <c r="R2754" i="1"/>
  <c r="L7370" i="1"/>
  <c r="M7370" i="1" s="1"/>
  <c r="R7370" i="1"/>
  <c r="L7420" i="1"/>
  <c r="M7420" i="1" s="1"/>
  <c r="R7420" i="1"/>
  <c r="L1014" i="1"/>
  <c r="M1014" i="1" s="1"/>
  <c r="R1014" i="1"/>
  <c r="L5789" i="1"/>
  <c r="M5789" i="1" s="1"/>
  <c r="R5789" i="1"/>
  <c r="L7243" i="1"/>
  <c r="M7243" i="1" s="1"/>
  <c r="R7243" i="1"/>
  <c r="L3999" i="1"/>
  <c r="M3999" i="1" s="1"/>
  <c r="R3999" i="1"/>
  <c r="L231" i="1"/>
  <c r="M231" i="1" s="1"/>
  <c r="R231" i="1"/>
  <c r="L4813" i="1"/>
  <c r="M4813" i="1" s="1"/>
  <c r="R4813" i="1"/>
  <c r="L3918" i="1"/>
  <c r="M3918" i="1" s="1"/>
  <c r="R3918" i="1"/>
  <c r="L5611" i="1"/>
  <c r="M5611" i="1" s="1"/>
  <c r="R5611" i="1"/>
  <c r="L6588" i="1"/>
  <c r="M6588" i="1" s="1"/>
  <c r="R6588" i="1"/>
  <c r="L8038" i="1"/>
  <c r="M8038" i="1" s="1"/>
  <c r="R8038" i="1"/>
  <c r="L278" i="1"/>
  <c r="M278" i="1" s="1"/>
  <c r="R278" i="1"/>
  <c r="L3064" i="1"/>
  <c r="M3064" i="1" s="1"/>
  <c r="R3064" i="1"/>
  <c r="L4222" i="1"/>
  <c r="M4222" i="1" s="1"/>
  <c r="R4222" i="1"/>
  <c r="L6991" i="1"/>
  <c r="M6991" i="1" s="1"/>
  <c r="R6991" i="1"/>
  <c r="L9636" i="1"/>
  <c r="M9636" i="1" s="1"/>
  <c r="R9636" i="1"/>
  <c r="L8160" i="1"/>
  <c r="M8160" i="1" s="1"/>
  <c r="R8160" i="1"/>
  <c r="L2400" i="1"/>
  <c r="M2400" i="1" s="1"/>
  <c r="R2400" i="1"/>
  <c r="L9431" i="1"/>
  <c r="M9431" i="1" s="1"/>
  <c r="R9431" i="1"/>
  <c r="L5939" i="1"/>
  <c r="M5939" i="1" s="1"/>
  <c r="R5939" i="1"/>
  <c r="L4583" i="1"/>
  <c r="M4583" i="1" s="1"/>
  <c r="R4583" i="1"/>
  <c r="L3528" i="1"/>
  <c r="M3528" i="1" s="1"/>
  <c r="R3528" i="1"/>
  <c r="L1735" i="1"/>
  <c r="M1735" i="1" s="1"/>
  <c r="R1735" i="1"/>
  <c r="L6845" i="1"/>
  <c r="M6845" i="1" s="1"/>
  <c r="R6845" i="1"/>
  <c r="L8034" i="1"/>
  <c r="M8034" i="1" s="1"/>
  <c r="R8034" i="1"/>
  <c r="L4424" i="1"/>
  <c r="M4424" i="1" s="1"/>
  <c r="R4424" i="1"/>
  <c r="L2485" i="1"/>
  <c r="M2485" i="1" s="1"/>
  <c r="R2485" i="1"/>
  <c r="L4281" i="1"/>
  <c r="M4281" i="1" s="1"/>
  <c r="R4281" i="1"/>
  <c r="L1515" i="1"/>
  <c r="M1515" i="1" s="1"/>
  <c r="R1515" i="1"/>
  <c r="L2463" i="1"/>
  <c r="M2463" i="1" s="1"/>
  <c r="R2463" i="1"/>
  <c r="L3104" i="1"/>
  <c r="M3104" i="1" s="1"/>
  <c r="R3104" i="1"/>
  <c r="L9406" i="1"/>
  <c r="M9406" i="1" s="1"/>
  <c r="R9406" i="1"/>
  <c r="L5160" i="1"/>
  <c r="M5160" i="1" s="1"/>
  <c r="R5160" i="1"/>
  <c r="L2709" i="1"/>
  <c r="M2709" i="1" s="1"/>
  <c r="R2709" i="1"/>
  <c r="L6421" i="1"/>
  <c r="M6421" i="1" s="1"/>
  <c r="R6421" i="1"/>
  <c r="L422" i="1"/>
  <c r="M422" i="1" s="1"/>
  <c r="R422" i="1"/>
  <c r="L8080" i="1"/>
  <c r="M8080" i="1" s="1"/>
  <c r="R8080" i="1"/>
  <c r="L17" i="1"/>
  <c r="M17" i="1" s="1"/>
  <c r="R17" i="1"/>
  <c r="L5703" i="1"/>
  <c r="M5703" i="1" s="1"/>
  <c r="R5703" i="1"/>
  <c r="L5159" i="1"/>
  <c r="M5159" i="1" s="1"/>
  <c r="R5159" i="1"/>
  <c r="L8189" i="1"/>
  <c r="M8189" i="1" s="1"/>
  <c r="R8189" i="1"/>
  <c r="L1589" i="1"/>
  <c r="M1589" i="1" s="1"/>
  <c r="R1589" i="1"/>
  <c r="L6402" i="1"/>
  <c r="M6402" i="1" s="1"/>
  <c r="R6402" i="1"/>
  <c r="L812" i="1"/>
  <c r="M812" i="1" s="1"/>
  <c r="R812" i="1"/>
  <c r="L1689" i="1"/>
  <c r="M1689" i="1" s="1"/>
  <c r="R1689" i="1"/>
  <c r="L6136" i="1"/>
  <c r="M6136" i="1" s="1"/>
  <c r="R6136" i="1"/>
  <c r="L8794" i="1"/>
  <c r="M8794" i="1" s="1"/>
  <c r="R8794" i="1"/>
  <c r="L5644" i="1"/>
  <c r="M5644" i="1" s="1"/>
  <c r="R5644" i="1"/>
  <c r="L8135" i="1"/>
  <c r="M8135" i="1" s="1"/>
  <c r="R8135" i="1"/>
  <c r="L8289" i="1"/>
  <c r="M8289" i="1" s="1"/>
  <c r="R8289" i="1"/>
  <c r="L3768" i="1"/>
  <c r="M3768" i="1" s="1"/>
  <c r="R3768" i="1"/>
  <c r="L4271" i="1"/>
  <c r="M4271" i="1" s="1"/>
  <c r="R4271" i="1"/>
  <c r="L3663" i="1"/>
  <c r="M3663" i="1" s="1"/>
  <c r="R3663" i="1"/>
  <c r="L6639" i="1"/>
  <c r="M6639" i="1" s="1"/>
  <c r="R6639" i="1"/>
  <c r="L6445" i="1"/>
  <c r="M6445" i="1" s="1"/>
  <c r="R6445" i="1"/>
  <c r="L8489" i="1"/>
  <c r="M8489" i="1" s="1"/>
  <c r="R8489" i="1"/>
  <c r="L1587" i="1"/>
  <c r="M1587" i="1" s="1"/>
  <c r="R1587" i="1"/>
  <c r="L3856" i="1"/>
  <c r="M3856" i="1" s="1"/>
  <c r="R3856" i="1"/>
  <c r="L9223" i="1"/>
  <c r="M9223" i="1" s="1"/>
  <c r="R9223" i="1"/>
  <c r="L4534" i="1"/>
  <c r="M4534" i="1" s="1"/>
  <c r="R4534" i="1"/>
  <c r="L172" i="1"/>
  <c r="M172" i="1" s="1"/>
  <c r="R172" i="1"/>
  <c r="L2804" i="1"/>
  <c r="M2804" i="1" s="1"/>
  <c r="R2804" i="1"/>
  <c r="L8386" i="1"/>
  <c r="M8386" i="1" s="1"/>
  <c r="R8386" i="1"/>
  <c r="L4528" i="1"/>
  <c r="M4528" i="1" s="1"/>
  <c r="R4528" i="1"/>
  <c r="L6472" i="1"/>
  <c r="M6472" i="1" s="1"/>
  <c r="R6472" i="1"/>
  <c r="L4955" i="1"/>
  <c r="M4955" i="1" s="1"/>
  <c r="R4955" i="1"/>
  <c r="L5729" i="1"/>
  <c r="M5729" i="1" s="1"/>
  <c r="R5729" i="1"/>
  <c r="L8741" i="1"/>
  <c r="M8741" i="1" s="1"/>
  <c r="R8741" i="1"/>
  <c r="L4219" i="1"/>
  <c r="M4219" i="1" s="1"/>
  <c r="R4219" i="1"/>
  <c r="L1736" i="1"/>
  <c r="M1736" i="1" s="1"/>
  <c r="R1736" i="1"/>
  <c r="L9737" i="1"/>
  <c r="M9737" i="1" s="1"/>
  <c r="R9737" i="1"/>
  <c r="L2779" i="1"/>
  <c r="M2779" i="1" s="1"/>
  <c r="R2779" i="1"/>
  <c r="L3692" i="1"/>
  <c r="M3692" i="1" s="1"/>
  <c r="R3692" i="1"/>
  <c r="L8812" i="1"/>
  <c r="M8812" i="1" s="1"/>
  <c r="R8812" i="1"/>
  <c r="L6021" i="1"/>
  <c r="M6021" i="1" s="1"/>
  <c r="R6021" i="1"/>
  <c r="L9607" i="1"/>
  <c r="M9607" i="1" s="1"/>
  <c r="R9607" i="1"/>
  <c r="L1444" i="1"/>
  <c r="M1444" i="1" s="1"/>
  <c r="R1444" i="1"/>
  <c r="L1181" i="1"/>
  <c r="M1181" i="1" s="1"/>
  <c r="R1181" i="1"/>
  <c r="L7921" i="1"/>
  <c r="M7921" i="1" s="1"/>
  <c r="R7921" i="1"/>
  <c r="L9428" i="1"/>
  <c r="M9428" i="1" s="1"/>
  <c r="R9428" i="1"/>
  <c r="L4742" i="1"/>
  <c r="M4742" i="1" s="1"/>
  <c r="R4742" i="1"/>
  <c r="L8702" i="1"/>
  <c r="M8702" i="1" s="1"/>
  <c r="R8702" i="1"/>
  <c r="L3217" i="1"/>
  <c r="M3217" i="1" s="1"/>
  <c r="R3217" i="1"/>
  <c r="L2261" i="1"/>
  <c r="M2261" i="1" s="1"/>
  <c r="R2261" i="1"/>
  <c r="L3990" i="1"/>
  <c r="M3990" i="1" s="1"/>
  <c r="R3990" i="1"/>
  <c r="L915" i="1"/>
  <c r="M915" i="1" s="1"/>
  <c r="R915" i="1"/>
  <c r="L1678" i="1"/>
  <c r="M1678" i="1" s="1"/>
  <c r="R1678" i="1"/>
  <c r="L522" i="1"/>
  <c r="M522" i="1" s="1"/>
  <c r="R522" i="1"/>
  <c r="L7659" i="1"/>
  <c r="M7659" i="1" s="1"/>
  <c r="R7659" i="1"/>
  <c r="L1029" i="1"/>
  <c r="M1029" i="1" s="1"/>
  <c r="R1029" i="1"/>
  <c r="L3242" i="1"/>
  <c r="M3242" i="1" s="1"/>
  <c r="R3242" i="1"/>
  <c r="L7038" i="1"/>
  <c r="M7038" i="1" s="1"/>
  <c r="R7038" i="1"/>
  <c r="L2180" i="1"/>
  <c r="M2180" i="1" s="1"/>
  <c r="R2180" i="1"/>
  <c r="L2234" i="1"/>
  <c r="M2234" i="1" s="1"/>
  <c r="R2234" i="1"/>
  <c r="L6189" i="1"/>
  <c r="M6189" i="1" s="1"/>
  <c r="R6189" i="1"/>
  <c r="L2844" i="1"/>
  <c r="M2844" i="1" s="1"/>
  <c r="R2844" i="1"/>
  <c r="L83" i="1"/>
  <c r="M83" i="1" s="1"/>
  <c r="R83" i="1"/>
  <c r="L5747" i="1"/>
  <c r="M5747" i="1" s="1"/>
  <c r="R5747" i="1"/>
  <c r="L1522" i="1"/>
  <c r="M1522" i="1" s="1"/>
  <c r="R1522" i="1"/>
  <c r="L3375" i="1"/>
  <c r="M3375" i="1" s="1"/>
  <c r="R3375" i="1"/>
  <c r="L1574" i="1"/>
  <c r="M1574" i="1" s="1"/>
  <c r="R1574" i="1"/>
  <c r="L3580" i="1"/>
  <c r="M3580" i="1" s="1"/>
  <c r="R3580" i="1"/>
  <c r="L2419" i="1"/>
  <c r="M2419" i="1" s="1"/>
  <c r="R2419" i="1"/>
  <c r="L5005" i="1"/>
  <c r="M5005" i="1" s="1"/>
  <c r="R5005" i="1"/>
  <c r="L8062" i="1"/>
  <c r="M8062" i="1" s="1"/>
  <c r="R8062" i="1"/>
  <c r="L9515" i="1"/>
  <c r="M9515" i="1" s="1"/>
  <c r="R9515" i="1"/>
  <c r="L9136" i="1"/>
  <c r="M9136" i="1" s="1"/>
  <c r="R9136" i="1"/>
  <c r="L4732" i="1"/>
  <c r="M4732" i="1" s="1"/>
  <c r="R4732" i="1"/>
  <c r="L2588" i="1"/>
  <c r="M2588" i="1" s="1"/>
  <c r="R2588" i="1"/>
  <c r="L3134" i="1"/>
  <c r="M3134" i="1" s="1"/>
  <c r="R3134" i="1"/>
  <c r="L9997" i="1"/>
  <c r="M9997" i="1" s="1"/>
  <c r="R9997" i="1"/>
  <c r="L1570" i="1"/>
  <c r="M1570" i="1" s="1"/>
  <c r="R1570" i="1"/>
  <c r="L212" i="1"/>
  <c r="M212" i="1" s="1"/>
  <c r="R212" i="1"/>
  <c r="L5502" i="1"/>
  <c r="M5502" i="1" s="1"/>
  <c r="R5502" i="1"/>
  <c r="L4658" i="1"/>
  <c r="M4658" i="1" s="1"/>
  <c r="R4658" i="1"/>
  <c r="L6062" i="1"/>
  <c r="M6062" i="1" s="1"/>
  <c r="R6062" i="1"/>
  <c r="L2103" i="1"/>
  <c r="M2103" i="1" s="1"/>
  <c r="R2103" i="1"/>
  <c r="L2332" i="1"/>
  <c r="M2332" i="1" s="1"/>
  <c r="R2332" i="1"/>
  <c r="L6213" i="1"/>
  <c r="M6213" i="1" s="1"/>
  <c r="R6213" i="1"/>
  <c r="L2735" i="1"/>
  <c r="M2735" i="1" s="1"/>
  <c r="R2735" i="1"/>
  <c r="L5906" i="1"/>
  <c r="M5906" i="1" s="1"/>
  <c r="R5906" i="1"/>
  <c r="L4359" i="1"/>
  <c r="M4359" i="1" s="1"/>
  <c r="R4359" i="1"/>
  <c r="L2308" i="1"/>
  <c r="M2308" i="1" s="1"/>
  <c r="R2308" i="1"/>
  <c r="L5165" i="1"/>
  <c r="M5165" i="1" s="1"/>
  <c r="R5165" i="1"/>
  <c r="L1323" i="1"/>
  <c r="M1323" i="1" s="1"/>
  <c r="R1323" i="1"/>
  <c r="L7499" i="1"/>
  <c r="M7499" i="1" s="1"/>
  <c r="R7499" i="1"/>
  <c r="L4844" i="1"/>
  <c r="M4844" i="1" s="1"/>
  <c r="R4844" i="1"/>
  <c r="L5437" i="1"/>
  <c r="M5437" i="1" s="1"/>
  <c r="R5437" i="1"/>
  <c r="L5527" i="1"/>
  <c r="M5527" i="1" s="1"/>
  <c r="R5527" i="1"/>
  <c r="L8300" i="1"/>
  <c r="M8300" i="1" s="1"/>
  <c r="R8300" i="1"/>
  <c r="L3042" i="1"/>
  <c r="M3042" i="1" s="1"/>
  <c r="R3042" i="1"/>
  <c r="L8659" i="1"/>
  <c r="M8659" i="1" s="1"/>
  <c r="R8659" i="1"/>
  <c r="L6672" i="1"/>
  <c r="M6672" i="1" s="1"/>
  <c r="R6672" i="1"/>
  <c r="L7469" i="1"/>
  <c r="M7469" i="1" s="1"/>
  <c r="R7469" i="1"/>
  <c r="L2249" i="1"/>
  <c r="M2249" i="1" s="1"/>
  <c r="R2249" i="1"/>
  <c r="L6155" i="1"/>
  <c r="M6155" i="1" s="1"/>
  <c r="R6155" i="1"/>
  <c r="L8658" i="1"/>
  <c r="M8658" i="1" s="1"/>
  <c r="R8658" i="1"/>
  <c r="L7766" i="1"/>
  <c r="M7766" i="1" s="1"/>
  <c r="R7766" i="1"/>
  <c r="L8497" i="1"/>
  <c r="M8497" i="1" s="1"/>
  <c r="R8497" i="1"/>
  <c r="L3772" i="1"/>
  <c r="M3772" i="1" s="1"/>
  <c r="R3772" i="1"/>
  <c r="L4311" i="1"/>
  <c r="M4311" i="1" s="1"/>
  <c r="R4311" i="1"/>
  <c r="L1288" i="1"/>
  <c r="M1288" i="1" s="1"/>
  <c r="R1288" i="1"/>
  <c r="L7648" i="1"/>
  <c r="M7648" i="1" s="1"/>
  <c r="R7648" i="1"/>
  <c r="L2188" i="1"/>
  <c r="M2188" i="1" s="1"/>
  <c r="R2188" i="1"/>
  <c r="L7519" i="1"/>
  <c r="M7519" i="1" s="1"/>
  <c r="R7519" i="1"/>
  <c r="L3792" i="1"/>
  <c r="M3792" i="1" s="1"/>
  <c r="R3792" i="1"/>
  <c r="L9289" i="1"/>
  <c r="M9289" i="1" s="1"/>
  <c r="R9289" i="1"/>
  <c r="L4557" i="1"/>
  <c r="M4557" i="1" s="1"/>
  <c r="R4557" i="1"/>
  <c r="L9551" i="1"/>
  <c r="M9551" i="1" s="1"/>
  <c r="R9551" i="1"/>
  <c r="L2163" i="1"/>
  <c r="M2163" i="1" s="1"/>
  <c r="R2163" i="1"/>
  <c r="L5380" i="1"/>
  <c r="M5380" i="1" s="1"/>
  <c r="R5380" i="1"/>
  <c r="L9454" i="1"/>
  <c r="M9454" i="1" s="1"/>
  <c r="R9454" i="1"/>
  <c r="L8679" i="1"/>
  <c r="M8679" i="1" s="1"/>
  <c r="R8679" i="1"/>
  <c r="L3507" i="1"/>
  <c r="M3507" i="1" s="1"/>
  <c r="R3507" i="1"/>
  <c r="L7442" i="1"/>
  <c r="M7442" i="1" s="1"/>
  <c r="R7442" i="1"/>
  <c r="L6736" i="1"/>
  <c r="M6736" i="1" s="1"/>
  <c r="R6736" i="1"/>
  <c r="L6905" i="1"/>
  <c r="M6905" i="1" s="1"/>
  <c r="R6905" i="1"/>
  <c r="L2348" i="1"/>
  <c r="M2348" i="1" s="1"/>
  <c r="R2348" i="1"/>
  <c r="L952" i="1"/>
  <c r="M952" i="1" s="1"/>
  <c r="R952" i="1"/>
  <c r="L7890" i="1"/>
  <c r="M7890" i="1" s="1"/>
  <c r="R7890" i="1"/>
  <c r="L9284" i="1"/>
  <c r="M9284" i="1" s="1"/>
  <c r="R9284" i="1"/>
  <c r="L5694" i="1"/>
  <c r="M5694" i="1" s="1"/>
  <c r="R5694" i="1"/>
  <c r="L7975" i="1"/>
  <c r="M7975" i="1" s="1"/>
  <c r="R7975" i="1"/>
  <c r="L9041" i="1"/>
  <c r="M9041" i="1" s="1"/>
  <c r="R9041" i="1"/>
  <c r="L5123" i="1"/>
  <c r="M5123" i="1" s="1"/>
  <c r="R5123" i="1"/>
  <c r="L5730" i="1"/>
  <c r="M5730" i="1" s="1"/>
  <c r="R5730" i="1"/>
  <c r="L5427" i="1"/>
  <c r="M5427" i="1" s="1"/>
  <c r="R5427" i="1"/>
  <c r="L8761" i="1"/>
  <c r="M8761" i="1" s="1"/>
  <c r="R8761" i="1"/>
  <c r="L6663" i="1"/>
  <c r="M6663" i="1" s="1"/>
  <c r="R6663" i="1"/>
  <c r="L8934" i="1"/>
  <c r="M8934" i="1" s="1"/>
  <c r="R8934" i="1"/>
  <c r="L1108" i="1"/>
  <c r="M1108" i="1" s="1"/>
  <c r="R1108" i="1"/>
  <c r="L5066" i="1"/>
  <c r="M5066" i="1" s="1"/>
  <c r="R5066" i="1"/>
  <c r="L4953" i="1"/>
  <c r="M4953" i="1" s="1"/>
  <c r="R4953" i="1"/>
  <c r="L2157" i="1"/>
  <c r="M2157" i="1" s="1"/>
  <c r="R2157" i="1"/>
  <c r="L1133" i="1"/>
  <c r="M1133" i="1" s="1"/>
  <c r="R1133" i="1"/>
  <c r="L8601" i="1"/>
  <c r="M8601" i="1" s="1"/>
  <c r="R8601" i="1"/>
  <c r="L6285" i="1"/>
  <c r="M6285" i="1" s="1"/>
  <c r="R6285" i="1"/>
  <c r="L7362" i="1"/>
  <c r="M7362" i="1" s="1"/>
  <c r="R7362" i="1"/>
  <c r="L6951" i="1"/>
  <c r="M6951" i="1" s="1"/>
  <c r="R6951" i="1"/>
  <c r="L5177" i="1"/>
  <c r="M5177" i="1" s="1"/>
  <c r="R5177" i="1"/>
  <c r="L6103" i="1"/>
  <c r="M6103" i="1" s="1"/>
  <c r="R6103" i="1"/>
  <c r="L5228" i="1"/>
  <c r="M5228" i="1" s="1"/>
  <c r="R5228" i="1"/>
  <c r="L8513" i="1"/>
  <c r="M8513" i="1" s="1"/>
  <c r="R8513" i="1"/>
  <c r="L3247" i="1"/>
  <c r="M3247" i="1" s="1"/>
  <c r="R3247" i="1"/>
  <c r="L3993" i="1"/>
  <c r="M3993" i="1" s="1"/>
  <c r="R3993" i="1"/>
  <c r="L1680" i="1"/>
  <c r="M1680" i="1" s="1"/>
  <c r="R1680" i="1"/>
  <c r="L2085" i="1"/>
  <c r="M2085" i="1" s="1"/>
  <c r="R2085" i="1"/>
  <c r="L3214" i="1"/>
  <c r="M3214" i="1" s="1"/>
  <c r="R3214" i="1"/>
  <c r="L2878" i="1"/>
  <c r="M2878" i="1" s="1"/>
  <c r="R2878" i="1"/>
  <c r="L1055" i="1"/>
  <c r="M1055" i="1" s="1"/>
  <c r="R1055" i="1"/>
  <c r="L3757" i="1"/>
  <c r="M3757" i="1" s="1"/>
  <c r="R3757" i="1"/>
  <c r="L4948" i="1"/>
  <c r="M4948" i="1" s="1"/>
  <c r="R4948" i="1"/>
  <c r="L6821" i="1"/>
  <c r="M6821" i="1" s="1"/>
  <c r="R6821" i="1"/>
  <c r="L3271" i="1"/>
  <c r="M3271" i="1" s="1"/>
  <c r="R3271" i="1"/>
  <c r="L8314" i="1"/>
  <c r="M8314" i="1" s="1"/>
  <c r="R8314" i="1"/>
  <c r="L9840" i="1"/>
  <c r="M9840" i="1" s="1"/>
  <c r="R9840" i="1"/>
  <c r="L1577" i="1"/>
  <c r="M1577" i="1" s="1"/>
  <c r="R1577" i="1"/>
  <c r="L2053" i="1"/>
  <c r="M2053" i="1" s="1"/>
  <c r="R2053" i="1"/>
  <c r="L6633" i="1"/>
  <c r="M6633" i="1" s="1"/>
  <c r="R6633" i="1"/>
  <c r="L3413" i="1"/>
  <c r="M3413" i="1" s="1"/>
  <c r="R3413" i="1"/>
  <c r="L1830" i="1"/>
  <c r="M1830" i="1" s="1"/>
  <c r="R1830" i="1"/>
  <c r="L8886" i="1"/>
  <c r="M8886" i="1" s="1"/>
  <c r="R8886" i="1"/>
  <c r="L3871" i="1"/>
  <c r="M3871" i="1" s="1"/>
  <c r="R3871" i="1"/>
  <c r="L5280" i="1"/>
  <c r="M5280" i="1" s="1"/>
  <c r="R5280" i="1"/>
  <c r="L8307" i="1"/>
  <c r="M8307" i="1" s="1"/>
  <c r="R8307" i="1"/>
  <c r="L1573" i="1"/>
  <c r="M1573" i="1" s="1"/>
  <c r="R1573" i="1"/>
  <c r="L9033" i="1"/>
  <c r="M9033" i="1" s="1"/>
  <c r="R9033" i="1"/>
  <c r="L4362" i="1"/>
  <c r="M4362" i="1" s="1"/>
  <c r="R4362" i="1"/>
  <c r="L3550" i="1"/>
  <c r="M3550" i="1" s="1"/>
  <c r="R3550" i="1"/>
  <c r="L6580" i="1"/>
  <c r="M6580" i="1" s="1"/>
  <c r="R6580" i="1"/>
  <c r="L9153" i="1"/>
  <c r="M9153" i="1" s="1"/>
  <c r="R9153" i="1"/>
  <c r="L8480" i="1"/>
  <c r="M8480" i="1" s="1"/>
  <c r="R8480" i="1"/>
  <c r="L8595" i="1"/>
  <c r="M8595" i="1" s="1"/>
  <c r="R8595" i="1"/>
  <c r="L8505" i="1"/>
  <c r="M8505" i="1" s="1"/>
  <c r="R8505" i="1"/>
  <c r="L3751" i="1"/>
  <c r="M3751" i="1" s="1"/>
  <c r="R3751" i="1"/>
  <c r="L878" i="1"/>
  <c r="M878" i="1" s="1"/>
  <c r="R878" i="1"/>
  <c r="L9908" i="1"/>
  <c r="M9908" i="1" s="1"/>
  <c r="R9908" i="1"/>
  <c r="L1388" i="1"/>
  <c r="M1388" i="1" s="1"/>
  <c r="R1388" i="1"/>
  <c r="L2195" i="1"/>
  <c r="M2195" i="1" s="1"/>
  <c r="R2195" i="1"/>
  <c r="L5167" i="1"/>
  <c r="M5167" i="1" s="1"/>
  <c r="R5167" i="1"/>
  <c r="L5800" i="1"/>
  <c r="M5800" i="1" s="1"/>
  <c r="R5800" i="1"/>
  <c r="L8427" i="1"/>
  <c r="M8427" i="1" s="1"/>
  <c r="R8427" i="1"/>
  <c r="L1326" i="1"/>
  <c r="M1326" i="1" s="1"/>
  <c r="R1326" i="1"/>
  <c r="L4384" i="1"/>
  <c r="M4384" i="1" s="1"/>
  <c r="R4384" i="1"/>
  <c r="L6774" i="1"/>
  <c r="M6774" i="1" s="1"/>
  <c r="R6774" i="1"/>
  <c r="L3517" i="1"/>
  <c r="M3517" i="1" s="1"/>
  <c r="R3517" i="1"/>
  <c r="L1669" i="1"/>
  <c r="M1669" i="1" s="1"/>
  <c r="R1669" i="1"/>
  <c r="L4427" i="1"/>
  <c r="M4427" i="1" s="1"/>
  <c r="R4427" i="1"/>
  <c r="L5586" i="1"/>
  <c r="M5586" i="1" s="1"/>
  <c r="R5586" i="1"/>
  <c r="L1458" i="1"/>
  <c r="M1458" i="1" s="1"/>
  <c r="R1458" i="1"/>
  <c r="L7218" i="1"/>
  <c r="M7218" i="1" s="1"/>
  <c r="R7218" i="1"/>
  <c r="L3311" i="1"/>
  <c r="M3311" i="1" s="1"/>
  <c r="R3311" i="1"/>
  <c r="L9556" i="1"/>
  <c r="M9556" i="1" s="1"/>
  <c r="R9556" i="1"/>
  <c r="L6139" i="1"/>
  <c r="M6139" i="1" s="1"/>
  <c r="R6139" i="1"/>
  <c r="L5252" i="1"/>
  <c r="M5252" i="1" s="1"/>
  <c r="R5252" i="1"/>
  <c r="L137" i="1"/>
  <c r="M137" i="1" s="1"/>
  <c r="R137" i="1"/>
  <c r="L3743" i="1"/>
  <c r="M3743" i="1" s="1"/>
  <c r="R3743" i="1"/>
  <c r="L7027" i="1"/>
  <c r="M7027" i="1" s="1"/>
  <c r="R7027" i="1"/>
  <c r="L1665" i="1"/>
  <c r="M1665" i="1" s="1"/>
  <c r="R1665" i="1"/>
  <c r="L6301" i="1"/>
  <c r="M6301" i="1" s="1"/>
  <c r="R6301" i="1"/>
  <c r="L8299" i="1"/>
  <c r="M8299" i="1" s="1"/>
  <c r="R8299" i="1"/>
  <c r="L7468" i="1"/>
  <c r="M7468" i="1" s="1"/>
  <c r="R7468" i="1"/>
  <c r="L7955" i="1"/>
  <c r="M7955" i="1" s="1"/>
  <c r="R7955" i="1"/>
  <c r="L7086" i="1"/>
  <c r="M7086" i="1" s="1"/>
  <c r="R7086" i="1"/>
  <c r="L6513" i="1"/>
  <c r="M6513" i="1" s="1"/>
  <c r="R6513" i="1"/>
  <c r="L2606" i="1"/>
  <c r="M2606" i="1" s="1"/>
  <c r="R2606" i="1"/>
  <c r="L7180" i="1"/>
  <c r="M7180" i="1" s="1"/>
  <c r="R7180" i="1"/>
  <c r="L9487" i="1"/>
  <c r="M9487" i="1" s="1"/>
  <c r="R9487" i="1"/>
  <c r="L1194" i="1"/>
  <c r="M1194" i="1" s="1"/>
  <c r="R1194" i="1"/>
  <c r="L8078" i="1"/>
  <c r="M8078" i="1" s="1"/>
  <c r="R8078" i="1"/>
  <c r="L7346" i="1"/>
  <c r="M7346" i="1" s="1"/>
  <c r="R7346" i="1"/>
  <c r="L3706" i="1"/>
  <c r="M3706" i="1" s="1"/>
  <c r="R3706" i="1"/>
  <c r="L7980" i="1"/>
  <c r="M7980" i="1" s="1"/>
  <c r="R7980" i="1"/>
  <c r="L1225" i="1"/>
  <c r="M1225" i="1" s="1"/>
  <c r="R1225" i="1"/>
  <c r="L15" i="1"/>
  <c r="M15" i="1" s="1"/>
  <c r="R15" i="1"/>
  <c r="L3006" i="1"/>
  <c r="M3006" i="1" s="1"/>
  <c r="R3006" i="1"/>
  <c r="L7715" i="1"/>
  <c r="M7715" i="1" s="1"/>
  <c r="R7715" i="1"/>
  <c r="L8422" i="1"/>
  <c r="M8422" i="1" s="1"/>
  <c r="R8422" i="1"/>
  <c r="L4674" i="1"/>
  <c r="M4674" i="1" s="1"/>
  <c r="R4674" i="1"/>
  <c r="L2547" i="1"/>
  <c r="M2547" i="1" s="1"/>
  <c r="R2547" i="1"/>
  <c r="L4309" i="1"/>
  <c r="M4309" i="1" s="1"/>
  <c r="R4309" i="1"/>
  <c r="L6762" i="1"/>
  <c r="M6762" i="1" s="1"/>
  <c r="R6762" i="1"/>
  <c r="L9929" i="1"/>
  <c r="M9929" i="1" s="1"/>
  <c r="R9929" i="1"/>
  <c r="L1038" i="1"/>
  <c r="M1038" i="1" s="1"/>
  <c r="R1038" i="1"/>
  <c r="L497" i="1"/>
  <c r="M497" i="1" s="1"/>
  <c r="R497" i="1"/>
  <c r="L8045" i="1"/>
  <c r="M8045" i="1" s="1"/>
  <c r="R8045" i="1"/>
  <c r="L4751" i="1"/>
  <c r="M4751" i="1" s="1"/>
  <c r="R4751" i="1"/>
  <c r="L9342" i="1"/>
  <c r="M9342" i="1" s="1"/>
  <c r="R9342" i="1"/>
  <c r="L2012" i="1"/>
  <c r="M2012" i="1" s="1"/>
  <c r="R2012" i="1"/>
  <c r="L4643" i="1"/>
  <c r="M4643" i="1" s="1"/>
  <c r="R4643" i="1"/>
  <c r="L923" i="1"/>
  <c r="M923" i="1" s="1"/>
  <c r="R923" i="1"/>
  <c r="L4776" i="1"/>
  <c r="M4776" i="1" s="1"/>
  <c r="R4776" i="1"/>
  <c r="L7464" i="1"/>
  <c r="M7464" i="1" s="1"/>
  <c r="R7464" i="1"/>
  <c r="L7344" i="1"/>
  <c r="M7344" i="1" s="1"/>
  <c r="R7344" i="1"/>
  <c r="L7570" i="1"/>
  <c r="M7570" i="1" s="1"/>
  <c r="R7570" i="1"/>
  <c r="L4589" i="1"/>
  <c r="M4589" i="1" s="1"/>
  <c r="R4589" i="1"/>
  <c r="L8131" i="1"/>
  <c r="M8131" i="1" s="1"/>
  <c r="R8131" i="1"/>
  <c r="L1308" i="1"/>
  <c r="M1308" i="1" s="1"/>
  <c r="R1308" i="1"/>
  <c r="L4554" i="1"/>
  <c r="M4554" i="1" s="1"/>
  <c r="R4554" i="1"/>
  <c r="L7075" i="1"/>
  <c r="M7075" i="1" s="1"/>
  <c r="R7075" i="1"/>
  <c r="L2538" i="1"/>
  <c r="M2538" i="1" s="1"/>
  <c r="R2538" i="1"/>
  <c r="L4086" i="1"/>
  <c r="M4086" i="1" s="1"/>
  <c r="R4086" i="1"/>
  <c r="L8521" i="1"/>
  <c r="M8521" i="1" s="1"/>
  <c r="R8521" i="1"/>
  <c r="L4147" i="1"/>
  <c r="M4147" i="1" s="1"/>
  <c r="R4147" i="1"/>
  <c r="L4886" i="1"/>
  <c r="M4886" i="1" s="1"/>
  <c r="R4886" i="1"/>
  <c r="L9338" i="1"/>
  <c r="M9338" i="1" s="1"/>
  <c r="R9338" i="1"/>
  <c r="L2372" i="1"/>
  <c r="M2372" i="1" s="1"/>
  <c r="R2372" i="1"/>
  <c r="L8350" i="1"/>
  <c r="M8350" i="1" s="1"/>
  <c r="R8350" i="1"/>
  <c r="L6987" i="1"/>
  <c r="M6987" i="1" s="1"/>
  <c r="R6987" i="1"/>
  <c r="L7759" i="1"/>
  <c r="M7759" i="1" s="1"/>
  <c r="R7759" i="1"/>
  <c r="L8653" i="1"/>
  <c r="M8653" i="1" s="1"/>
  <c r="R8653" i="1"/>
  <c r="L1183" i="1"/>
  <c r="M1183" i="1" s="1"/>
  <c r="R1183" i="1"/>
  <c r="L2286" i="1"/>
  <c r="M2286" i="1" s="1"/>
  <c r="R2286" i="1"/>
  <c r="L3451" i="1"/>
  <c r="M3451" i="1" s="1"/>
  <c r="R3451" i="1"/>
  <c r="L3384" i="1"/>
  <c r="M3384" i="1" s="1"/>
  <c r="R3384" i="1"/>
  <c r="L6984" i="1"/>
  <c r="M6984" i="1" s="1"/>
  <c r="R6984" i="1"/>
  <c r="L5961" i="1"/>
  <c r="M5961" i="1" s="1"/>
  <c r="R5961" i="1"/>
  <c r="L5661" i="1"/>
  <c r="M5661" i="1" s="1"/>
  <c r="R5661" i="1"/>
  <c r="L1211" i="1"/>
  <c r="M1211" i="1" s="1"/>
  <c r="R1211" i="1"/>
  <c r="L1978" i="1"/>
  <c r="M1978" i="1" s="1"/>
  <c r="R1978" i="1"/>
  <c r="L8411" i="1"/>
  <c r="M8411" i="1" s="1"/>
  <c r="R8411" i="1"/>
  <c r="L1704" i="1"/>
  <c r="M1704" i="1" s="1"/>
  <c r="R1704" i="1"/>
  <c r="L4802" i="1"/>
  <c r="M4802" i="1" s="1"/>
  <c r="R4802" i="1"/>
  <c r="L1732" i="1"/>
  <c r="M1732" i="1" s="1"/>
  <c r="R1732" i="1"/>
  <c r="L7153" i="1"/>
  <c r="M7153" i="1" s="1"/>
  <c r="R7153" i="1"/>
  <c r="L3588" i="1"/>
  <c r="M3588" i="1" s="1"/>
  <c r="R3588" i="1"/>
  <c r="L5990" i="1"/>
  <c r="M5990" i="1" s="1"/>
  <c r="R5990" i="1"/>
  <c r="L4295" i="1"/>
  <c r="M4295" i="1" s="1"/>
  <c r="R4295" i="1"/>
  <c r="L9069" i="1"/>
  <c r="M9069" i="1" s="1"/>
  <c r="R9069" i="1"/>
  <c r="L6223" i="1"/>
  <c r="M6223" i="1" s="1"/>
  <c r="R6223" i="1"/>
  <c r="L5198" i="1"/>
  <c r="M5198" i="1" s="1"/>
  <c r="R5198" i="1"/>
  <c r="L2235" i="1"/>
  <c r="M2235" i="1" s="1"/>
  <c r="R2235" i="1"/>
  <c r="L2796" i="1"/>
  <c r="M2796" i="1" s="1"/>
  <c r="R2796" i="1"/>
  <c r="L8543" i="1"/>
  <c r="M8543" i="1" s="1"/>
  <c r="R8543" i="1"/>
  <c r="L6558" i="1"/>
  <c r="M6558" i="1" s="1"/>
  <c r="R6558" i="1"/>
  <c r="L5477" i="1"/>
  <c r="M5477" i="1" s="1"/>
  <c r="R5477" i="1"/>
  <c r="L8928" i="1"/>
  <c r="M8928" i="1" s="1"/>
  <c r="R8928" i="1"/>
  <c r="L2177" i="1"/>
  <c r="M2177" i="1" s="1"/>
  <c r="R2177" i="1"/>
  <c r="L880" i="1"/>
  <c r="M880" i="1" s="1"/>
  <c r="R880" i="1"/>
  <c r="L3438" i="1"/>
  <c r="M3438" i="1" s="1"/>
  <c r="R3438" i="1"/>
  <c r="L8826" i="1"/>
  <c r="M8826" i="1" s="1"/>
  <c r="R8826" i="1"/>
  <c r="L27" i="1"/>
  <c r="M27" i="1" s="1"/>
  <c r="R27" i="1"/>
  <c r="L4166" i="1"/>
  <c r="M4166" i="1" s="1"/>
  <c r="R4166" i="1"/>
  <c r="L6276" i="1"/>
  <c r="M6276" i="1" s="1"/>
  <c r="R6276" i="1"/>
  <c r="L3867" i="1"/>
  <c r="M3867" i="1" s="1"/>
  <c r="R3867" i="1"/>
  <c r="L2930" i="1"/>
  <c r="M2930" i="1" s="1"/>
  <c r="R2930" i="1"/>
  <c r="L4621" i="1"/>
  <c r="M4621" i="1" s="1"/>
  <c r="R4621" i="1"/>
  <c r="L8643" i="1"/>
  <c r="M8643" i="1" s="1"/>
  <c r="R8643" i="1"/>
  <c r="L9092" i="1"/>
  <c r="M9092" i="1" s="1"/>
  <c r="R9092" i="1"/>
  <c r="L6836" i="1"/>
  <c r="M6836" i="1" s="1"/>
  <c r="R6836" i="1"/>
  <c r="L9628" i="1"/>
  <c r="M9628" i="1" s="1"/>
  <c r="R9628" i="1"/>
  <c r="L4102" i="1"/>
  <c r="M4102" i="1" s="1"/>
  <c r="R4102" i="1"/>
  <c r="L4430" i="1"/>
  <c r="M4430" i="1" s="1"/>
  <c r="R4430" i="1"/>
  <c r="L9965" i="1"/>
  <c r="M9965" i="1" s="1"/>
  <c r="R9965" i="1"/>
  <c r="L3432" i="1"/>
  <c r="M3432" i="1" s="1"/>
  <c r="R3432" i="1"/>
  <c r="L1387" i="1"/>
  <c r="M1387" i="1" s="1"/>
  <c r="R1387" i="1"/>
  <c r="L1020" i="1"/>
  <c r="M1020" i="1" s="1"/>
  <c r="R1020" i="1"/>
  <c r="L8401" i="1"/>
  <c r="M8401" i="1" s="1"/>
  <c r="R8401" i="1"/>
  <c r="L9438" i="1"/>
  <c r="M9438" i="1" s="1"/>
  <c r="R9438" i="1"/>
  <c r="L2412" i="1"/>
  <c r="M2412" i="1" s="1"/>
  <c r="R2412" i="1"/>
  <c r="L2021" i="1"/>
  <c r="M2021" i="1" s="1"/>
  <c r="R2021" i="1"/>
  <c r="L5951" i="1"/>
  <c r="M5951" i="1" s="1"/>
  <c r="R5951" i="1"/>
  <c r="L4286" i="1"/>
  <c r="M4286" i="1" s="1"/>
  <c r="R4286" i="1"/>
  <c r="L8850" i="1"/>
  <c r="M8850" i="1" s="1"/>
  <c r="R8850" i="1"/>
  <c r="L872" i="1"/>
  <c r="M872" i="1" s="1"/>
  <c r="R872" i="1"/>
  <c r="L3674" i="1"/>
  <c r="M3674" i="1" s="1"/>
  <c r="R3674" i="1"/>
  <c r="L9177" i="1"/>
  <c r="M9177" i="1" s="1"/>
  <c r="R9177" i="1"/>
  <c r="L1666" i="1"/>
  <c r="M1666" i="1" s="1"/>
  <c r="R1666" i="1"/>
  <c r="L6997" i="1"/>
  <c r="M6997" i="1" s="1"/>
  <c r="R6997" i="1"/>
  <c r="L7770" i="1"/>
  <c r="M7770" i="1" s="1"/>
  <c r="R7770" i="1"/>
  <c r="L8333" i="1"/>
  <c r="M8333" i="1" s="1"/>
  <c r="R8333" i="1"/>
  <c r="L6423" i="1"/>
  <c r="M6423" i="1" s="1"/>
  <c r="R6423" i="1"/>
  <c r="L6646" i="1"/>
  <c r="M6646" i="1" s="1"/>
  <c r="R6646" i="1"/>
  <c r="L2132" i="1"/>
  <c r="M2132" i="1" s="1"/>
  <c r="R2132" i="1"/>
  <c r="L4892" i="1"/>
  <c r="M4892" i="1" s="1"/>
  <c r="R4892" i="1"/>
  <c r="L9054" i="1"/>
  <c r="M9054" i="1" s="1"/>
  <c r="R9054" i="1"/>
  <c r="L8845" i="1"/>
  <c r="M8845" i="1" s="1"/>
  <c r="R8845" i="1"/>
  <c r="L8563" i="1"/>
  <c r="M8563" i="1" s="1"/>
  <c r="R8563" i="1"/>
  <c r="L503" i="1"/>
  <c r="M503" i="1" s="1"/>
  <c r="R503" i="1"/>
  <c r="L5049" i="1"/>
  <c r="M5049" i="1" s="1"/>
  <c r="R5049" i="1"/>
  <c r="L8444" i="1"/>
  <c r="M8444" i="1" s="1"/>
  <c r="R8444" i="1"/>
  <c r="L3976" i="1"/>
  <c r="M3976" i="1" s="1"/>
  <c r="R3976" i="1"/>
  <c r="L8262" i="1"/>
  <c r="M8262" i="1" s="1"/>
  <c r="R8262" i="1"/>
  <c r="L1316" i="1"/>
  <c r="M1316" i="1" s="1"/>
  <c r="R1316" i="1"/>
  <c r="L9552" i="1"/>
  <c r="M9552" i="1" s="1"/>
  <c r="R9552" i="1"/>
  <c r="L7675" i="1"/>
  <c r="M7675" i="1" s="1"/>
  <c r="R7675" i="1"/>
  <c r="L4333" i="1"/>
  <c r="M4333" i="1" s="1"/>
  <c r="R4333" i="1"/>
  <c r="L5619" i="1"/>
  <c r="M5619" i="1" s="1"/>
  <c r="R5619" i="1"/>
  <c r="L6854" i="1"/>
  <c r="M6854" i="1" s="1"/>
  <c r="R6854" i="1"/>
  <c r="L2245" i="1"/>
  <c r="M2245" i="1" s="1"/>
  <c r="R2245" i="1"/>
  <c r="L2016" i="1"/>
  <c r="M2016" i="1" s="1"/>
  <c r="R2016" i="1"/>
  <c r="L760" i="1"/>
  <c r="M760" i="1" s="1"/>
  <c r="R760" i="1"/>
  <c r="L1360" i="1"/>
  <c r="M1360" i="1" s="1"/>
  <c r="R1360" i="1"/>
  <c r="L5819" i="1"/>
  <c r="M5819" i="1" s="1"/>
  <c r="R5819" i="1"/>
  <c r="L9743" i="1"/>
  <c r="M9743" i="1" s="1"/>
  <c r="R9743" i="1"/>
  <c r="L7177" i="1"/>
  <c r="M7177" i="1" s="1"/>
  <c r="R7177" i="1"/>
  <c r="L7466" i="1"/>
  <c r="M7466" i="1" s="1"/>
  <c r="R7466" i="1"/>
  <c r="L1309" i="1"/>
  <c r="M1309" i="1" s="1"/>
  <c r="R1309" i="1"/>
  <c r="L8490" i="1"/>
  <c r="M8490" i="1" s="1"/>
  <c r="R8490" i="1"/>
  <c r="L5612" i="1"/>
  <c r="M5612" i="1" s="1"/>
  <c r="R5612" i="1"/>
  <c r="L1739" i="1"/>
  <c r="M1739" i="1" s="1"/>
  <c r="R1739" i="1"/>
  <c r="L756" i="1"/>
  <c r="M756" i="1" s="1"/>
  <c r="R756" i="1"/>
  <c r="L1163" i="1"/>
  <c r="M1163" i="1" s="1"/>
  <c r="R1163" i="1"/>
  <c r="L8937" i="1"/>
  <c r="M8937" i="1" s="1"/>
  <c r="R8937" i="1"/>
  <c r="L1036" i="1"/>
  <c r="M1036" i="1" s="1"/>
  <c r="R1036" i="1"/>
  <c r="L9503" i="1"/>
  <c r="M9503" i="1" s="1"/>
  <c r="R9503" i="1"/>
  <c r="L782" i="1"/>
  <c r="M782" i="1" s="1"/>
  <c r="R782" i="1"/>
  <c r="L3253" i="1"/>
  <c r="M3253" i="1" s="1"/>
  <c r="R3253" i="1"/>
  <c r="L4887" i="1"/>
  <c r="M4887" i="1" s="1"/>
  <c r="R4887" i="1"/>
  <c r="L4415" i="1"/>
  <c r="M4415" i="1" s="1"/>
  <c r="R4415" i="1"/>
  <c r="L9952" i="1"/>
  <c r="M9952" i="1" s="1"/>
  <c r="R9952" i="1"/>
  <c r="L1808" i="1"/>
  <c r="M1808" i="1" s="1"/>
  <c r="R1808" i="1"/>
  <c r="L5517" i="1"/>
  <c r="M5517" i="1" s="1"/>
  <c r="R5517" i="1"/>
  <c r="L4014" i="1"/>
  <c r="M4014" i="1" s="1"/>
  <c r="R4014" i="1"/>
  <c r="L2287" i="1"/>
  <c r="M2287" i="1" s="1"/>
  <c r="R2287" i="1"/>
  <c r="L5425" i="1"/>
  <c r="M5425" i="1" s="1"/>
  <c r="R5425" i="1"/>
  <c r="L9309" i="1"/>
  <c r="M9309" i="1" s="1"/>
  <c r="R9309" i="1"/>
  <c r="L91" i="1"/>
  <c r="M91" i="1" s="1"/>
  <c r="R91" i="1"/>
  <c r="L1061" i="1"/>
  <c r="M1061" i="1" s="1"/>
  <c r="R1061" i="1"/>
  <c r="L805" i="1"/>
  <c r="M805" i="1" s="1"/>
  <c r="R805" i="1"/>
  <c r="L6531" i="1"/>
  <c r="M6531" i="1" s="1"/>
  <c r="R6531" i="1"/>
  <c r="L2880" i="1"/>
  <c r="M2880" i="1" s="1"/>
  <c r="R2880" i="1"/>
  <c r="L1283" i="1"/>
  <c r="M1283" i="1" s="1"/>
  <c r="R1283" i="1"/>
  <c r="L8552" i="1"/>
  <c r="M8552" i="1" s="1"/>
  <c r="R8552" i="1"/>
  <c r="L3325" i="1"/>
  <c r="M3325" i="1" s="1"/>
  <c r="R3325" i="1"/>
  <c r="L948" i="1"/>
  <c r="M948" i="1" s="1"/>
  <c r="R948" i="1"/>
  <c r="L9164" i="1"/>
  <c r="M9164" i="1" s="1"/>
  <c r="R9164" i="1"/>
  <c r="L5174" i="1"/>
  <c r="M5174" i="1" s="1"/>
  <c r="R5174" i="1"/>
  <c r="L6225" i="1"/>
  <c r="M6225" i="1" s="1"/>
  <c r="R6225" i="1"/>
  <c r="L9604" i="1"/>
  <c r="M9604" i="1" s="1"/>
  <c r="R9604" i="1"/>
  <c r="L1374" i="1"/>
  <c r="M1374" i="1" s="1"/>
  <c r="R1374" i="1"/>
  <c r="L293" i="1"/>
  <c r="M293" i="1" s="1"/>
  <c r="R293" i="1"/>
  <c r="L6123" i="1"/>
  <c r="M6123" i="1" s="1"/>
  <c r="R6123" i="1"/>
  <c r="L3057" i="1"/>
  <c r="M3057" i="1" s="1"/>
  <c r="R3057" i="1"/>
  <c r="L1030" i="1"/>
  <c r="M1030" i="1" s="1"/>
  <c r="R1030" i="1"/>
  <c r="L4796" i="1"/>
  <c r="M4796" i="1" s="1"/>
  <c r="R4796" i="1"/>
  <c r="L946" i="1"/>
  <c r="M946" i="1" s="1"/>
  <c r="R946" i="1"/>
  <c r="L5261" i="1"/>
  <c r="M5261" i="1" s="1"/>
  <c r="R5261" i="1"/>
  <c r="L112" i="1"/>
  <c r="M112" i="1" s="1"/>
  <c r="R112" i="1"/>
  <c r="L677" i="1"/>
  <c r="M677" i="1" s="1"/>
  <c r="R677" i="1"/>
  <c r="L3936" i="1"/>
  <c r="M3936" i="1" s="1"/>
  <c r="R3936" i="1"/>
  <c r="L7610" i="1"/>
  <c r="M7610" i="1" s="1"/>
  <c r="R7610" i="1"/>
  <c r="L631" i="1"/>
  <c r="M631" i="1" s="1"/>
  <c r="R631" i="1"/>
  <c r="L5862" i="1"/>
  <c r="M5862" i="1" s="1"/>
  <c r="R5862" i="1"/>
  <c r="L82" i="1"/>
  <c r="M82" i="1" s="1"/>
  <c r="R82" i="1"/>
  <c r="L6041" i="1"/>
  <c r="M6041" i="1" s="1"/>
  <c r="R6041" i="1"/>
  <c r="L9914" i="1"/>
  <c r="M9914" i="1" s="1"/>
  <c r="R9914" i="1"/>
  <c r="L8644" i="1"/>
  <c r="M8644" i="1" s="1"/>
  <c r="R8644" i="1"/>
  <c r="L625" i="1"/>
  <c r="M625" i="1" s="1"/>
  <c r="R625" i="1"/>
  <c r="L3178" i="1"/>
  <c r="M3178" i="1" s="1"/>
  <c r="R3178" i="1"/>
  <c r="L1100" i="1"/>
  <c r="M1100" i="1" s="1"/>
  <c r="R1100" i="1"/>
  <c r="L4131" i="1"/>
  <c r="M4131" i="1" s="1"/>
  <c r="R4131" i="1"/>
  <c r="L3209" i="1"/>
  <c r="M3209" i="1" s="1"/>
  <c r="R3209" i="1"/>
  <c r="L7430" i="1"/>
  <c r="M7430" i="1" s="1"/>
  <c r="R7430" i="1"/>
  <c r="L8824" i="1"/>
  <c r="M8824" i="1" s="1"/>
  <c r="R8824" i="1"/>
  <c r="L4921" i="1"/>
  <c r="M4921" i="1" s="1"/>
  <c r="R4921" i="1"/>
  <c r="L9937" i="1"/>
  <c r="M9937" i="1" s="1"/>
  <c r="R9937" i="1"/>
  <c r="L2814" i="1"/>
  <c r="M2814" i="1" s="1"/>
  <c r="R2814" i="1"/>
  <c r="L7004" i="1"/>
  <c r="M7004" i="1" s="1"/>
  <c r="R7004" i="1"/>
  <c r="L3173" i="1"/>
  <c r="M3173" i="1" s="1"/>
  <c r="R3173" i="1"/>
  <c r="L8593" i="1"/>
  <c r="M8593" i="1" s="1"/>
  <c r="R8593" i="1"/>
  <c r="L8923" i="1"/>
  <c r="M8923" i="1" s="1"/>
  <c r="R8923" i="1"/>
  <c r="L4973" i="1"/>
  <c r="M4973" i="1" s="1"/>
  <c r="R4973" i="1"/>
  <c r="L9245" i="1"/>
  <c r="M9245" i="1" s="1"/>
  <c r="R9245" i="1"/>
  <c r="L7144" i="1"/>
  <c r="M7144" i="1" s="1"/>
  <c r="R7144" i="1"/>
  <c r="L3808" i="1"/>
  <c r="M3808" i="1" s="1"/>
  <c r="R3808" i="1"/>
  <c r="L458" i="1"/>
  <c r="M458" i="1" s="1"/>
  <c r="R458" i="1"/>
  <c r="L742" i="1"/>
  <c r="M742" i="1" s="1"/>
  <c r="R742" i="1"/>
  <c r="L141" i="1"/>
  <c r="M141" i="1" s="1"/>
  <c r="R141" i="1"/>
  <c r="L6723" i="1"/>
  <c r="M6723" i="1" s="1"/>
  <c r="R6723" i="1"/>
  <c r="L1253" i="1"/>
  <c r="M1253" i="1" s="1"/>
  <c r="R1253" i="1"/>
  <c r="L1884" i="1"/>
  <c r="M1884" i="1" s="1"/>
  <c r="R1884" i="1"/>
  <c r="L1565" i="1"/>
  <c r="M1565" i="1" s="1"/>
  <c r="R1565" i="1"/>
  <c r="L2898" i="1"/>
  <c r="M2898" i="1" s="1"/>
  <c r="R2898" i="1"/>
  <c r="L934" i="1"/>
  <c r="M934" i="1" s="1"/>
  <c r="R934" i="1"/>
  <c r="L988" i="1"/>
  <c r="M988" i="1" s="1"/>
  <c r="R988" i="1"/>
  <c r="L6093" i="1"/>
  <c r="M6093" i="1" s="1"/>
  <c r="R6093" i="1"/>
  <c r="L791" i="1"/>
  <c r="M791" i="1" s="1"/>
  <c r="R791" i="1"/>
  <c r="L240" i="1"/>
  <c r="M240" i="1" s="1"/>
  <c r="R240" i="1"/>
  <c r="L4453" i="1"/>
  <c r="M4453" i="1" s="1"/>
  <c r="R4453" i="1"/>
  <c r="L4617" i="1"/>
  <c r="M4617" i="1" s="1"/>
  <c r="R4617" i="1"/>
  <c r="L8972" i="1"/>
  <c r="M8972" i="1" s="1"/>
  <c r="R8972" i="1"/>
  <c r="L2354" i="1"/>
  <c r="M2354" i="1" s="1"/>
  <c r="R2354" i="1"/>
  <c r="L7985" i="1"/>
  <c r="M7985" i="1" s="1"/>
  <c r="R7985" i="1"/>
  <c r="L1344" i="1"/>
  <c r="M1344" i="1" s="1"/>
  <c r="R1344" i="1"/>
  <c r="L6891" i="1"/>
  <c r="M6891" i="1" s="1"/>
  <c r="R6891" i="1"/>
  <c r="L6239" i="1"/>
  <c r="M6239" i="1" s="1"/>
  <c r="R6239" i="1"/>
  <c r="L1612" i="1"/>
  <c r="M1612" i="1" s="1"/>
  <c r="R1612" i="1"/>
  <c r="L8362" i="1"/>
  <c r="M8362" i="1" s="1"/>
  <c r="R8362" i="1"/>
  <c r="L1382" i="1"/>
  <c r="M1382" i="1" s="1"/>
  <c r="R1382" i="1"/>
  <c r="L4189" i="1"/>
  <c r="M4189" i="1" s="1"/>
  <c r="R4189" i="1"/>
  <c r="L2128" i="1"/>
  <c r="M2128" i="1" s="1"/>
  <c r="R2128" i="1"/>
  <c r="L6448" i="1"/>
  <c r="M6448" i="1" s="1"/>
  <c r="R6448" i="1"/>
  <c r="L4754" i="1"/>
  <c r="M4754" i="1" s="1"/>
  <c r="R4754" i="1"/>
  <c r="L2679" i="1"/>
  <c r="M2679" i="1" s="1"/>
  <c r="R2679" i="1"/>
  <c r="L421" i="1"/>
  <c r="M421" i="1" s="1"/>
  <c r="R421" i="1"/>
  <c r="L8561" i="1"/>
  <c r="M8561" i="1" s="1"/>
  <c r="R8561" i="1"/>
  <c r="L3705" i="1"/>
  <c r="M3705" i="1" s="1"/>
  <c r="R3705" i="1"/>
  <c r="L1876" i="1"/>
  <c r="M1876" i="1" s="1"/>
  <c r="R1876" i="1"/>
  <c r="L2757" i="1"/>
  <c r="M2757" i="1" s="1"/>
  <c r="R2757" i="1"/>
  <c r="L1089" i="1"/>
  <c r="M1089" i="1" s="1"/>
  <c r="R1089" i="1"/>
  <c r="L3702" i="1"/>
  <c r="M3702" i="1" s="1"/>
  <c r="R3702" i="1"/>
  <c r="L1312" i="1"/>
  <c r="M1312" i="1" s="1"/>
  <c r="R1312" i="1"/>
  <c r="L6375" i="1"/>
  <c r="M6375" i="1" s="1"/>
  <c r="R6375" i="1"/>
  <c r="L3005" i="1"/>
  <c r="M3005" i="1" s="1"/>
  <c r="R3005" i="1"/>
  <c r="L3333" i="1"/>
  <c r="M3333" i="1" s="1"/>
  <c r="R3333" i="1"/>
  <c r="L8290" i="1"/>
  <c r="M8290" i="1" s="1"/>
  <c r="R8290" i="1"/>
  <c r="L8680" i="1"/>
  <c r="M8680" i="1" s="1"/>
  <c r="R8680" i="1"/>
  <c r="L2975" i="1"/>
  <c r="M2975" i="1" s="1"/>
  <c r="R2975" i="1"/>
  <c r="L302" i="1"/>
  <c r="M302" i="1" s="1"/>
  <c r="R302" i="1"/>
  <c r="L8917" i="1"/>
  <c r="M8917" i="1" s="1"/>
  <c r="R8917" i="1"/>
  <c r="L6417" i="1"/>
  <c r="M6417" i="1" s="1"/>
  <c r="R6417" i="1"/>
  <c r="L4642" i="1"/>
  <c r="M4642" i="1" s="1"/>
  <c r="R4642" i="1"/>
  <c r="L1629" i="1"/>
  <c r="M1629" i="1" s="1"/>
  <c r="R1629" i="1"/>
  <c r="L4995" i="1"/>
  <c r="M4995" i="1" s="1"/>
  <c r="R4995" i="1"/>
  <c r="L7644" i="1"/>
  <c r="M7644" i="1" s="1"/>
  <c r="R7644" i="1"/>
  <c r="L2672" i="1"/>
  <c r="M2672" i="1" s="1"/>
  <c r="R2672" i="1"/>
  <c r="L6929" i="1"/>
  <c r="M6929" i="1" s="1"/>
  <c r="R6929" i="1"/>
  <c r="L5148" i="1"/>
  <c r="M5148" i="1" s="1"/>
  <c r="R5148" i="1"/>
  <c r="L9684" i="1"/>
  <c r="M9684" i="1" s="1"/>
  <c r="R9684" i="1"/>
  <c r="L8388" i="1"/>
  <c r="M8388" i="1" s="1"/>
  <c r="R8388" i="1"/>
  <c r="L779" i="1"/>
  <c r="M779" i="1" s="1"/>
  <c r="R779" i="1"/>
  <c r="L4857" i="1"/>
  <c r="M4857" i="1" s="1"/>
  <c r="R4857" i="1"/>
  <c r="L4696" i="1"/>
  <c r="M4696" i="1" s="1"/>
  <c r="R4696" i="1"/>
  <c r="L9740" i="1"/>
  <c r="M9740" i="1" s="1"/>
  <c r="R9740" i="1"/>
  <c r="L1479" i="1"/>
  <c r="M1479" i="1" s="1"/>
  <c r="R1479" i="1"/>
  <c r="L7417" i="1"/>
  <c r="M7417" i="1" s="1"/>
  <c r="R7417" i="1"/>
  <c r="L8581" i="1"/>
  <c r="M8581" i="1" s="1"/>
  <c r="R8581" i="1"/>
  <c r="L3358" i="1"/>
  <c r="M3358" i="1" s="1"/>
  <c r="R3358" i="1"/>
  <c r="L4907" i="1"/>
  <c r="M4907" i="1" s="1"/>
  <c r="R4907" i="1"/>
  <c r="L4526" i="1"/>
  <c r="M4526" i="1" s="1"/>
  <c r="R4526" i="1"/>
  <c r="L3659" i="1"/>
  <c r="M3659" i="1" s="1"/>
  <c r="R3659" i="1"/>
  <c r="L1709" i="1"/>
  <c r="M1709" i="1" s="1"/>
  <c r="R1709" i="1"/>
  <c r="L227" i="1"/>
  <c r="M227" i="1" s="1"/>
  <c r="R227" i="1"/>
  <c r="L3145" i="1"/>
  <c r="M3145" i="1" s="1"/>
  <c r="R3145" i="1"/>
  <c r="L7389" i="1"/>
  <c r="M7389" i="1" s="1"/>
  <c r="R7389" i="1"/>
  <c r="L1654" i="1"/>
  <c r="M1654" i="1" s="1"/>
  <c r="R1654" i="1"/>
  <c r="L2882" i="1"/>
  <c r="M2882" i="1" s="1"/>
  <c r="R2882" i="1"/>
  <c r="L2395" i="1"/>
  <c r="M2395" i="1" s="1"/>
  <c r="R2395" i="1"/>
  <c r="L6637" i="1"/>
  <c r="M6637" i="1" s="1"/>
  <c r="R6637" i="1"/>
  <c r="L4764" i="1"/>
  <c r="M4764" i="1" s="1"/>
  <c r="R4764" i="1"/>
  <c r="L3969" i="1"/>
  <c r="M3969" i="1" s="1"/>
  <c r="R3969" i="1"/>
  <c r="L1421" i="1"/>
  <c r="M1421" i="1" s="1"/>
  <c r="R1421" i="1"/>
  <c r="L9122" i="1"/>
  <c r="M9122" i="1" s="1"/>
  <c r="R9122" i="1"/>
  <c r="L8889" i="1"/>
  <c r="M8889" i="1" s="1"/>
  <c r="R8889" i="1"/>
  <c r="L5140" i="1"/>
  <c r="M5140" i="1" s="1"/>
  <c r="R5140" i="1"/>
  <c r="L9974" i="1"/>
  <c r="M9974" i="1" s="1"/>
  <c r="R9974" i="1"/>
  <c r="L2237" i="1"/>
  <c r="M2237" i="1" s="1"/>
  <c r="R2237" i="1"/>
  <c r="L1156" i="1"/>
  <c r="M1156" i="1" s="1"/>
  <c r="R1156" i="1"/>
  <c r="L4213" i="1"/>
  <c r="M4213" i="1" s="1"/>
  <c r="R4213" i="1"/>
  <c r="L605" i="1"/>
  <c r="M605" i="1" s="1"/>
  <c r="R605" i="1"/>
  <c r="L5343" i="1"/>
  <c r="M5343" i="1" s="1"/>
  <c r="R5343" i="1"/>
  <c r="L653" i="1"/>
  <c r="M653" i="1" s="1"/>
  <c r="R653" i="1"/>
  <c r="L1836" i="1"/>
  <c r="M1836" i="1" s="1"/>
  <c r="R1836" i="1"/>
  <c r="L4169" i="1"/>
  <c r="M4169" i="1" s="1"/>
  <c r="R4169" i="1"/>
  <c r="L147" i="1"/>
  <c r="M147" i="1" s="1"/>
  <c r="R147" i="1"/>
  <c r="L3350" i="1"/>
  <c r="M3350" i="1" s="1"/>
  <c r="R3350" i="1"/>
  <c r="L5989" i="1"/>
  <c r="M5989" i="1" s="1"/>
  <c r="R5989" i="1"/>
  <c r="L1154" i="1"/>
  <c r="M1154" i="1" s="1"/>
  <c r="R1154" i="1"/>
  <c r="L8546" i="1"/>
  <c r="M8546" i="1" s="1"/>
  <c r="R8546" i="1"/>
  <c r="L6281" i="1"/>
  <c r="M6281" i="1" s="1"/>
  <c r="R6281" i="1"/>
  <c r="L1439" i="1"/>
  <c r="M1439" i="1" s="1"/>
  <c r="R1439" i="1"/>
  <c r="L9943" i="1"/>
  <c r="M9943" i="1" s="1"/>
  <c r="R9943" i="1"/>
  <c r="L4347" i="1"/>
  <c r="M4347" i="1" s="1"/>
  <c r="R4347" i="1"/>
  <c r="L6660" i="1"/>
  <c r="M6660" i="1" s="1"/>
  <c r="R6660" i="1"/>
  <c r="L317" i="1"/>
  <c r="M317" i="1" s="1"/>
  <c r="R317" i="1"/>
  <c r="L1523" i="1"/>
  <c r="M1523" i="1" s="1"/>
  <c r="R1523" i="1"/>
  <c r="L7359" i="1"/>
  <c r="M7359" i="1" s="1"/>
  <c r="R7359" i="1"/>
  <c r="L8378" i="1"/>
  <c r="M8378" i="1" s="1"/>
  <c r="R8378" i="1"/>
  <c r="L9942" i="1"/>
  <c r="M9942" i="1" s="1"/>
  <c r="R9942" i="1"/>
  <c r="L4852" i="1"/>
  <c r="M4852" i="1" s="1"/>
  <c r="R4852" i="1"/>
  <c r="L6729" i="1"/>
  <c r="M6729" i="1" s="1"/>
  <c r="R6729" i="1"/>
  <c r="L9764" i="1"/>
  <c r="M9764" i="1" s="1"/>
  <c r="R9764" i="1"/>
  <c r="L2742" i="1"/>
  <c r="M2742" i="1" s="1"/>
  <c r="R2742" i="1"/>
  <c r="L8306" i="1"/>
  <c r="M8306" i="1" s="1"/>
  <c r="R8306" i="1"/>
  <c r="L3986" i="1"/>
  <c r="M3986" i="1" s="1"/>
  <c r="R3986" i="1"/>
  <c r="L5196" i="1"/>
  <c r="M5196" i="1" s="1"/>
  <c r="R5196" i="1"/>
  <c r="L2793" i="1"/>
  <c r="M2793" i="1" s="1"/>
  <c r="R2793" i="1"/>
  <c r="L4203" i="1"/>
  <c r="M4203" i="1" s="1"/>
  <c r="R4203" i="1"/>
  <c r="L6009" i="1"/>
  <c r="M6009" i="1" s="1"/>
  <c r="R6009" i="1"/>
  <c r="L7407" i="1"/>
  <c r="M7407" i="1" s="1"/>
  <c r="R7407" i="1"/>
  <c r="L3843" i="1"/>
  <c r="M3843" i="1" s="1"/>
  <c r="R3843" i="1"/>
  <c r="L7429" i="1"/>
  <c r="M7429" i="1" s="1"/>
  <c r="R7429" i="1"/>
  <c r="L2258" i="1"/>
  <c r="M2258" i="1" s="1"/>
  <c r="R2258" i="1"/>
  <c r="L371" i="1"/>
  <c r="M371" i="1" s="1"/>
  <c r="R371" i="1"/>
  <c r="L4920" i="1"/>
  <c r="M4920" i="1" s="1"/>
  <c r="R4920" i="1"/>
  <c r="L3018" i="1"/>
  <c r="M3018" i="1" s="1"/>
  <c r="R3018" i="1"/>
  <c r="L7118" i="1"/>
  <c r="M7118" i="1" s="1"/>
  <c r="R7118" i="1"/>
  <c r="L8539" i="1"/>
  <c r="M8539" i="1" s="1"/>
  <c r="R8539" i="1"/>
  <c r="L3715" i="1"/>
  <c r="M3715" i="1" s="1"/>
  <c r="R3715" i="1"/>
  <c r="L5891" i="1"/>
  <c r="M5891" i="1" s="1"/>
  <c r="R5891" i="1"/>
  <c r="L5930" i="1"/>
  <c r="M5930" i="1" s="1"/>
  <c r="R5930" i="1"/>
  <c r="L7033" i="1"/>
  <c r="M7033" i="1" s="1"/>
  <c r="R7033" i="1"/>
  <c r="L4870" i="1"/>
  <c r="M4870" i="1" s="1"/>
  <c r="R4870" i="1"/>
  <c r="L9412" i="1"/>
  <c r="M9412" i="1" s="1"/>
  <c r="R9412" i="1"/>
  <c r="L6096" i="1"/>
  <c r="M6096" i="1" s="1"/>
  <c r="R6096" i="1"/>
  <c r="L8750" i="1"/>
  <c r="M8750" i="1" s="1"/>
  <c r="R8750" i="1"/>
  <c r="L7530" i="1"/>
  <c r="M7530" i="1" s="1"/>
  <c r="R7530" i="1"/>
  <c r="L9644" i="1"/>
  <c r="M9644" i="1" s="1"/>
  <c r="R9644" i="1"/>
  <c r="L2464" i="1"/>
  <c r="M2464" i="1" s="1"/>
  <c r="R2464" i="1"/>
  <c r="L1457" i="1"/>
  <c r="M1457" i="1" s="1"/>
  <c r="R1457" i="1"/>
  <c r="L9408" i="1"/>
  <c r="M9408" i="1" s="1"/>
  <c r="R9408" i="1"/>
  <c r="L3237" i="1"/>
  <c r="M3237" i="1" s="1"/>
  <c r="R3237" i="1"/>
  <c r="L7988" i="1"/>
  <c r="M7988" i="1" s="1"/>
  <c r="R7988" i="1"/>
  <c r="L8711" i="1"/>
  <c r="M8711" i="1" s="1"/>
  <c r="R8711" i="1"/>
  <c r="L1168" i="1"/>
  <c r="M1168" i="1" s="1"/>
  <c r="R1168" i="1"/>
  <c r="L5328" i="1"/>
  <c r="M5328" i="1" s="1"/>
  <c r="R5328" i="1"/>
  <c r="L7350" i="1"/>
  <c r="M7350" i="1" s="1"/>
  <c r="R7350" i="1"/>
  <c r="L9961" i="1"/>
  <c r="M9961" i="1" s="1"/>
  <c r="R9961" i="1"/>
  <c r="L3367" i="1"/>
  <c r="M3367" i="1" s="1"/>
  <c r="R3367" i="1"/>
  <c r="L7876" i="1"/>
  <c r="M7876" i="1" s="1"/>
  <c r="R7876" i="1"/>
  <c r="L2732" i="1"/>
  <c r="M2732" i="1" s="1"/>
  <c r="R2732" i="1"/>
  <c r="L9876" i="1"/>
  <c r="M9876" i="1" s="1"/>
  <c r="R9876" i="1"/>
  <c r="L5385" i="1"/>
  <c r="M5385" i="1" s="1"/>
  <c r="R5385" i="1"/>
  <c r="L3740" i="1"/>
  <c r="M3740" i="1" s="1"/>
  <c r="R3740" i="1"/>
  <c r="L2130" i="1"/>
  <c r="M2130" i="1" s="1"/>
  <c r="R2130" i="1"/>
  <c r="L898" i="1"/>
  <c r="M898" i="1" s="1"/>
  <c r="R898" i="1"/>
  <c r="L6622" i="1"/>
  <c r="M6622" i="1" s="1"/>
  <c r="R6622" i="1"/>
  <c r="L453" i="1"/>
  <c r="M453" i="1" s="1"/>
  <c r="R453" i="1"/>
  <c r="L4355" i="1"/>
  <c r="M4355" i="1" s="1"/>
  <c r="R4355" i="1"/>
  <c r="L4838" i="1"/>
  <c r="M4838" i="1" s="1"/>
  <c r="R4838" i="1"/>
  <c r="L8470" i="1"/>
  <c r="M8470" i="1" s="1"/>
  <c r="R8470" i="1"/>
  <c r="L1381" i="1"/>
  <c r="M1381" i="1" s="1"/>
  <c r="R1381" i="1"/>
  <c r="L927" i="1"/>
  <c r="M927" i="1" s="1"/>
  <c r="R927" i="1"/>
  <c r="L3487" i="1"/>
  <c r="M3487" i="1" s="1"/>
  <c r="R3487" i="1"/>
  <c r="L4862" i="1"/>
  <c r="M4862" i="1" s="1"/>
  <c r="R4862" i="1"/>
  <c r="L2215" i="1"/>
  <c r="M2215" i="1" s="1"/>
  <c r="R2215" i="1"/>
  <c r="L5320" i="1"/>
  <c r="M5320" i="1" s="1"/>
  <c r="R5320" i="1"/>
  <c r="L6053" i="1"/>
  <c r="M6053" i="1" s="1"/>
  <c r="R6053" i="1"/>
  <c r="L1092" i="1"/>
  <c r="M1092" i="1" s="1"/>
  <c r="R1092" i="1"/>
  <c r="L1091" i="1"/>
  <c r="M1091" i="1" s="1"/>
  <c r="R1091" i="1"/>
  <c r="L2406" i="1"/>
  <c r="M2406" i="1" s="1"/>
  <c r="R2406" i="1"/>
  <c r="L5617" i="1"/>
  <c r="M5617" i="1" s="1"/>
  <c r="R5617" i="1"/>
  <c r="L4056" i="1"/>
  <c r="M4056" i="1" s="1"/>
  <c r="R4056" i="1"/>
  <c r="L7815" i="1"/>
  <c r="M7815" i="1" s="1"/>
  <c r="R7815" i="1"/>
  <c r="L8016" i="1"/>
  <c r="M8016" i="1" s="1"/>
  <c r="R8016" i="1"/>
  <c r="L5848" i="1"/>
  <c r="M5848" i="1" s="1"/>
  <c r="R5848" i="1"/>
  <c r="L8258" i="1"/>
  <c r="M8258" i="1" s="1"/>
  <c r="R8258" i="1"/>
  <c r="L451" i="1"/>
  <c r="M451" i="1" s="1"/>
  <c r="R451" i="1"/>
  <c r="L6993" i="1"/>
  <c r="M6993" i="1" s="1"/>
  <c r="R6993" i="1"/>
  <c r="L759" i="1"/>
  <c r="M759" i="1" s="1"/>
  <c r="R759" i="1"/>
  <c r="L6373" i="1"/>
  <c r="M6373" i="1" s="1"/>
  <c r="R6373" i="1"/>
  <c r="L1740" i="1"/>
  <c r="M1740" i="1" s="1"/>
  <c r="R1740" i="1"/>
  <c r="L1908" i="1"/>
  <c r="M1908" i="1" s="1"/>
  <c r="R1908" i="1"/>
  <c r="L6266" i="1"/>
  <c r="M6266" i="1" s="1"/>
  <c r="R6266" i="1"/>
  <c r="L8872" i="1"/>
  <c r="M8872" i="1" s="1"/>
  <c r="R8872" i="1"/>
  <c r="L234" i="1"/>
  <c r="M234" i="1" s="1"/>
  <c r="R234" i="1"/>
  <c r="L1905" i="1"/>
  <c r="M1905" i="1" s="1"/>
  <c r="R1905" i="1"/>
  <c r="L8915" i="1"/>
  <c r="M8915" i="1" s="1"/>
  <c r="R8915" i="1"/>
  <c r="L7308" i="1"/>
  <c r="M7308" i="1" s="1"/>
  <c r="R7308" i="1"/>
  <c r="L8790" i="1"/>
  <c r="M8790" i="1" s="1"/>
  <c r="R8790" i="1"/>
  <c r="L1035" i="1"/>
  <c r="M1035" i="1" s="1"/>
  <c r="R1035" i="1"/>
  <c r="L1656" i="1"/>
  <c r="M1656" i="1" s="1"/>
  <c r="R1656" i="1"/>
  <c r="L7104" i="1"/>
  <c r="M7104" i="1" s="1"/>
  <c r="R7104" i="1"/>
  <c r="L9147" i="1"/>
  <c r="M9147" i="1" s="1"/>
  <c r="R9147" i="1"/>
  <c r="L1261" i="1"/>
  <c r="M1261" i="1" s="1"/>
  <c r="R1261" i="1"/>
  <c r="L4502" i="1"/>
  <c r="M4502" i="1" s="1"/>
  <c r="R4502" i="1"/>
  <c r="L3455" i="1"/>
  <c r="M3455" i="1" s="1"/>
  <c r="R3455" i="1"/>
  <c r="L493" i="1"/>
  <c r="M493" i="1" s="1"/>
  <c r="R493" i="1"/>
  <c r="L5518" i="1"/>
  <c r="M5518" i="1" s="1"/>
  <c r="R5518" i="1"/>
  <c r="L4015" i="1"/>
  <c r="M4015" i="1" s="1"/>
  <c r="R4015" i="1"/>
  <c r="L3226" i="1"/>
  <c r="M3226" i="1" s="1"/>
  <c r="R3226" i="1"/>
  <c r="L8935" i="1"/>
  <c r="M8935" i="1" s="1"/>
  <c r="R8935" i="1"/>
  <c r="L3764" i="1"/>
  <c r="M3764" i="1" s="1"/>
  <c r="R3764" i="1"/>
  <c r="L5692" i="1"/>
  <c r="M5692" i="1" s="1"/>
  <c r="R5692" i="1"/>
  <c r="L9822" i="1"/>
  <c r="M9822" i="1" s="1"/>
  <c r="R9822" i="1"/>
  <c r="L8009" i="1"/>
  <c r="M8009" i="1" s="1"/>
  <c r="R8009" i="1"/>
  <c r="L4113" i="1"/>
  <c r="M4113" i="1" s="1"/>
  <c r="R4113" i="1"/>
  <c r="L9336" i="1"/>
  <c r="M9336" i="1" s="1"/>
  <c r="R9336" i="1"/>
  <c r="L6469" i="1"/>
  <c r="M6469" i="1" s="1"/>
  <c r="R6469" i="1"/>
  <c r="L6711" i="1"/>
  <c r="M6711" i="1" s="1"/>
  <c r="R6711" i="1"/>
  <c r="L9948" i="1"/>
  <c r="M9948" i="1" s="1"/>
  <c r="R9948" i="1"/>
  <c r="L4581" i="1"/>
  <c r="M4581" i="1" s="1"/>
  <c r="R4581" i="1"/>
  <c r="L8674" i="1"/>
  <c r="M8674" i="1" s="1"/>
  <c r="R8674" i="1"/>
  <c r="L5993" i="1"/>
  <c r="M5993" i="1" s="1"/>
  <c r="R5993" i="1"/>
  <c r="L7043" i="1"/>
  <c r="M7043" i="1" s="1"/>
  <c r="R7043" i="1"/>
  <c r="L4442" i="1"/>
  <c r="M4442" i="1" s="1"/>
  <c r="R4442" i="1"/>
  <c r="L1956" i="1"/>
  <c r="M1956" i="1" s="1"/>
  <c r="R1956" i="1"/>
  <c r="L2619" i="1"/>
  <c r="M2619" i="1" s="1"/>
  <c r="R2619" i="1"/>
  <c r="L4927" i="1"/>
  <c r="M4927" i="1" s="1"/>
  <c r="R4927" i="1"/>
  <c r="L7330" i="1"/>
  <c r="M7330" i="1" s="1"/>
  <c r="R7330" i="1"/>
  <c r="L6161" i="1"/>
  <c r="M6161" i="1" s="1"/>
  <c r="R6161" i="1"/>
  <c r="L5451" i="1"/>
  <c r="M5451" i="1" s="1"/>
  <c r="R5451" i="1"/>
  <c r="L9630" i="1"/>
  <c r="M9630" i="1" s="1"/>
  <c r="R9630" i="1"/>
  <c r="L5420" i="1"/>
  <c r="M5420" i="1" s="1"/>
  <c r="R5420" i="1"/>
  <c r="L4168" i="1"/>
  <c r="M4168" i="1" s="1"/>
  <c r="R4168" i="1"/>
  <c r="L3056" i="1"/>
  <c r="M3056" i="1" s="1"/>
  <c r="R3056" i="1"/>
  <c r="L6315" i="1"/>
  <c r="M6315" i="1" s="1"/>
  <c r="R6315" i="1"/>
  <c r="L9005" i="1"/>
  <c r="M9005" i="1" s="1"/>
  <c r="R9005" i="1"/>
  <c r="L8957" i="1"/>
  <c r="M8957" i="1" s="1"/>
  <c r="R8957" i="1"/>
  <c r="L5539" i="1"/>
  <c r="M5539" i="1" s="1"/>
  <c r="R5539" i="1"/>
  <c r="L9730" i="1"/>
  <c r="M9730" i="1" s="1"/>
  <c r="R9730" i="1"/>
  <c r="L6314" i="1"/>
  <c r="M6314" i="1" s="1"/>
  <c r="R6314" i="1"/>
  <c r="L2744" i="1"/>
  <c r="M2744" i="1" s="1"/>
  <c r="R2744" i="1"/>
  <c r="L9192" i="1"/>
  <c r="M9192" i="1" s="1"/>
  <c r="R9192" i="1"/>
  <c r="L6841" i="1"/>
  <c r="M6841" i="1" s="1"/>
  <c r="R6841" i="1"/>
  <c r="L1727" i="1"/>
  <c r="M1727" i="1" s="1"/>
  <c r="R1727" i="1"/>
  <c r="L6748" i="1"/>
  <c r="M6748" i="1" s="1"/>
  <c r="R6748" i="1"/>
  <c r="L4363" i="1"/>
  <c r="M4363" i="1" s="1"/>
  <c r="R4363" i="1"/>
  <c r="L3814" i="1"/>
  <c r="M3814" i="1" s="1"/>
  <c r="R3814" i="1"/>
  <c r="L8305" i="1"/>
  <c r="M8305" i="1" s="1"/>
  <c r="R8305" i="1"/>
  <c r="L110" i="1"/>
  <c r="M110" i="1" s="1"/>
  <c r="R110" i="1"/>
  <c r="L6657" i="1"/>
  <c r="M6657" i="1" s="1"/>
  <c r="R6657" i="1"/>
  <c r="L2592" i="1"/>
  <c r="M2592" i="1" s="1"/>
  <c r="R2592" i="1"/>
  <c r="L6248" i="1"/>
  <c r="M6248" i="1" s="1"/>
  <c r="R6248" i="1"/>
  <c r="L2950" i="1"/>
  <c r="M2950" i="1" s="1"/>
  <c r="R2950" i="1"/>
  <c r="L9001" i="1"/>
  <c r="M9001" i="1" s="1"/>
  <c r="R9001" i="1"/>
  <c r="L6387" i="1"/>
  <c r="M6387" i="1" s="1"/>
  <c r="R6387" i="1"/>
  <c r="L9725" i="1"/>
  <c r="M9725" i="1" s="1"/>
  <c r="R9725" i="1"/>
  <c r="L9648" i="1"/>
  <c r="M9648" i="1" s="1"/>
  <c r="R9648" i="1"/>
  <c r="L8374" i="1"/>
  <c r="M8374" i="1" s="1"/>
  <c r="R8374" i="1"/>
  <c r="L4197" i="1"/>
  <c r="M4197" i="1" s="1"/>
  <c r="R4197" i="1"/>
  <c r="L1465" i="1"/>
  <c r="M1465" i="1" s="1"/>
  <c r="R1465" i="1"/>
  <c r="L4971" i="1"/>
  <c r="M4971" i="1" s="1"/>
  <c r="R4971" i="1"/>
  <c r="L7777" i="1"/>
  <c r="M7777" i="1" s="1"/>
  <c r="R7777" i="1"/>
  <c r="L2900" i="1"/>
  <c r="M2900" i="1" s="1"/>
  <c r="R2900" i="1"/>
  <c r="L431" i="1"/>
  <c r="M431" i="1" s="1"/>
  <c r="R431" i="1"/>
  <c r="L9856" i="1"/>
  <c r="M9856" i="1" s="1"/>
  <c r="R9856" i="1"/>
  <c r="L1296" i="1"/>
  <c r="M1296" i="1" s="1"/>
  <c r="R1296" i="1"/>
  <c r="L8503" i="1"/>
  <c r="M8503" i="1" s="1"/>
  <c r="R8503" i="1"/>
  <c r="L6696" i="1"/>
  <c r="M6696" i="1" s="1"/>
  <c r="R6696" i="1"/>
  <c r="L1097" i="1"/>
  <c r="M1097" i="1" s="1"/>
  <c r="R1097" i="1"/>
  <c r="L9881" i="1"/>
  <c r="M9881" i="1" s="1"/>
  <c r="R9881" i="1"/>
  <c r="L1200" i="1"/>
  <c r="M1200" i="1" s="1"/>
  <c r="R1200" i="1"/>
  <c r="L1852" i="1"/>
  <c r="M1852" i="1" s="1"/>
  <c r="R1852" i="1"/>
  <c r="L1271" i="1"/>
  <c r="M1271" i="1" s="1"/>
  <c r="R1271" i="1"/>
  <c r="L7653" i="1"/>
  <c r="M7653" i="1" s="1"/>
  <c r="R7653" i="1"/>
  <c r="L9178" i="1"/>
  <c r="M9178" i="1" s="1"/>
  <c r="R9178" i="1"/>
  <c r="L6545" i="1"/>
  <c r="M6545" i="1" s="1"/>
  <c r="R6545" i="1"/>
  <c r="L9265" i="1"/>
  <c r="M9265" i="1" s="1"/>
  <c r="R9265" i="1"/>
  <c r="L2764" i="1"/>
  <c r="M2764" i="1" s="1"/>
  <c r="R2764" i="1"/>
  <c r="L8896" i="1"/>
  <c r="M8896" i="1" s="1"/>
  <c r="R8896" i="1"/>
  <c r="L6647" i="1"/>
  <c r="M6647" i="1" s="1"/>
  <c r="R6647" i="1"/>
  <c r="L6002" i="1"/>
  <c r="M6002" i="1" s="1"/>
  <c r="R6002" i="1"/>
  <c r="L4841" i="1"/>
  <c r="M4841" i="1" s="1"/>
  <c r="R4841" i="1"/>
  <c r="L4756" i="1"/>
  <c r="M4756" i="1" s="1"/>
  <c r="R4756" i="1"/>
  <c r="L1291" i="1"/>
  <c r="M1291" i="1" s="1"/>
  <c r="R1291" i="1"/>
  <c r="L5706" i="1"/>
  <c r="M5706" i="1" s="1"/>
  <c r="R5706" i="1"/>
  <c r="L9716" i="1"/>
  <c r="M9716" i="1" s="1"/>
  <c r="R9716" i="1"/>
  <c r="L3514" i="1"/>
  <c r="M3514" i="1" s="1"/>
  <c r="R3514" i="1"/>
  <c r="L3235" i="1"/>
  <c r="M3235" i="1" s="1"/>
  <c r="R3235" i="1"/>
  <c r="L738" i="1"/>
  <c r="M738" i="1" s="1"/>
  <c r="R738" i="1"/>
  <c r="L5704" i="1"/>
  <c r="M5704" i="1" s="1"/>
  <c r="R5704" i="1"/>
  <c r="L8171" i="1"/>
  <c r="M8171" i="1" s="1"/>
  <c r="R8171" i="1"/>
  <c r="L1111" i="1"/>
  <c r="M1111" i="1" s="1"/>
  <c r="R1111" i="1"/>
  <c r="L7520" i="1"/>
  <c r="M7520" i="1" s="1"/>
  <c r="R7520" i="1"/>
  <c r="L6766" i="1"/>
  <c r="M6766" i="1" s="1"/>
  <c r="R6766" i="1"/>
  <c r="L5350" i="1"/>
  <c r="M5350" i="1" s="1"/>
  <c r="R5350" i="1"/>
  <c r="L8493" i="1"/>
  <c r="M8493" i="1" s="1"/>
  <c r="R8493" i="1"/>
  <c r="L9373" i="1"/>
  <c r="M9373" i="1" s="1"/>
  <c r="R9373" i="1"/>
  <c r="L4673" i="1"/>
  <c r="M4673" i="1" s="1"/>
  <c r="R4673" i="1"/>
  <c r="L2295" i="1"/>
  <c r="M2295" i="1" s="1"/>
  <c r="R2295" i="1"/>
  <c r="L955" i="1"/>
  <c r="M955" i="1" s="1"/>
  <c r="R955" i="1"/>
  <c r="L2859" i="1"/>
  <c r="M2859" i="1" s="1"/>
  <c r="R2859" i="1"/>
  <c r="L7516" i="1"/>
  <c r="M7516" i="1" s="1"/>
  <c r="R7516" i="1"/>
  <c r="L7670" i="1"/>
  <c r="M7670" i="1" s="1"/>
  <c r="R7670" i="1"/>
  <c r="L755" i="1"/>
  <c r="M755" i="1" s="1"/>
  <c r="R755" i="1"/>
  <c r="L4017" i="1"/>
  <c r="M4017" i="1" s="1"/>
  <c r="R4017" i="1"/>
  <c r="L125" i="1"/>
  <c r="M125" i="1" s="1"/>
  <c r="R125" i="1"/>
  <c r="L3330" i="1"/>
  <c r="M3330" i="1" s="1"/>
  <c r="R3330" i="1"/>
  <c r="L4811" i="1"/>
  <c r="M4811" i="1" s="1"/>
  <c r="R4811" i="1"/>
  <c r="L5785" i="1"/>
  <c r="M5785" i="1" s="1"/>
  <c r="R5785" i="1"/>
  <c r="L2805" i="1"/>
  <c r="M2805" i="1" s="1"/>
  <c r="R2805" i="1"/>
  <c r="L7566" i="1"/>
  <c r="M7566" i="1" s="1"/>
  <c r="R7566" i="1"/>
  <c r="L7101" i="1"/>
  <c r="M7101" i="1" s="1"/>
  <c r="R7101" i="1"/>
  <c r="L1503" i="1"/>
  <c r="M1503" i="1" s="1"/>
  <c r="R1503" i="1"/>
  <c r="L2240" i="1"/>
  <c r="M2240" i="1" s="1"/>
  <c r="R2240" i="1"/>
  <c r="L9573" i="1"/>
  <c r="M9573" i="1" s="1"/>
  <c r="R9573" i="1"/>
  <c r="L609" i="1"/>
  <c r="M609" i="1" s="1"/>
  <c r="R609" i="1"/>
  <c r="L2094" i="1"/>
  <c r="M2094" i="1" s="1"/>
  <c r="R2094" i="1"/>
  <c r="L5543" i="1"/>
  <c r="M5543" i="1" s="1"/>
  <c r="R5543" i="1"/>
  <c r="L1399" i="1"/>
  <c r="M1399" i="1" s="1"/>
  <c r="R1399" i="1"/>
  <c r="L2699" i="1"/>
  <c r="M2699" i="1" s="1"/>
  <c r="R2699" i="1"/>
  <c r="L5121" i="1"/>
  <c r="M5121" i="1" s="1"/>
  <c r="R5121" i="1"/>
  <c r="L1900" i="1"/>
  <c r="M1900" i="1" s="1"/>
  <c r="R1900" i="1"/>
  <c r="L6610" i="1"/>
  <c r="M6610" i="1" s="1"/>
  <c r="R6610" i="1"/>
  <c r="L7888" i="1"/>
  <c r="M7888" i="1" s="1"/>
  <c r="R7888" i="1"/>
  <c r="L6391" i="1"/>
  <c r="M6391" i="1" s="1"/>
  <c r="R6391" i="1"/>
  <c r="L7440" i="1"/>
  <c r="M7440" i="1" s="1"/>
  <c r="R7440" i="1"/>
  <c r="L8005" i="1"/>
  <c r="M8005" i="1" s="1"/>
  <c r="R8005" i="1"/>
  <c r="L7361" i="1"/>
  <c r="M7361" i="1" s="1"/>
  <c r="R7361" i="1"/>
  <c r="L8098" i="1"/>
  <c r="M8098" i="1" s="1"/>
  <c r="R8098" i="1"/>
  <c r="L3877" i="1"/>
  <c r="M3877" i="1" s="1"/>
  <c r="R3877" i="1"/>
  <c r="L4043" i="1"/>
  <c r="M4043" i="1" s="1"/>
  <c r="R4043" i="1"/>
  <c r="L4631" i="1"/>
  <c r="M4631" i="1" s="1"/>
  <c r="R4631" i="1"/>
  <c r="L4297" i="1"/>
  <c r="M4297" i="1" s="1"/>
  <c r="R4297" i="1"/>
  <c r="L2087" i="1"/>
  <c r="M2087" i="1" s="1"/>
  <c r="R2087" i="1"/>
  <c r="L9945" i="1"/>
  <c r="M9945" i="1" s="1"/>
  <c r="R9945" i="1"/>
  <c r="L5868" i="1"/>
  <c r="M5868" i="1" s="1"/>
  <c r="R5868" i="1"/>
  <c r="L4241" i="1"/>
  <c r="M4241" i="1" s="1"/>
  <c r="R4241" i="1"/>
  <c r="L1282" i="1"/>
  <c r="M1282" i="1" s="1"/>
  <c r="R1282" i="1"/>
  <c r="L5778" i="1"/>
  <c r="M5778" i="1" s="1"/>
  <c r="R5778" i="1"/>
  <c r="L5009" i="1"/>
  <c r="M5009" i="1" s="1"/>
  <c r="R5009" i="1"/>
  <c r="L4762" i="1"/>
  <c r="M4762" i="1" s="1"/>
  <c r="R4762" i="1"/>
  <c r="L1932" i="1"/>
  <c r="M1932" i="1" s="1"/>
  <c r="R1932" i="1"/>
  <c r="L4605" i="1"/>
  <c r="M4605" i="1" s="1"/>
  <c r="R4605" i="1"/>
  <c r="L3719" i="1"/>
  <c r="M3719" i="1" s="1"/>
  <c r="R3719" i="1"/>
  <c r="L884" i="1"/>
  <c r="M884" i="1" s="1"/>
  <c r="R884" i="1"/>
  <c r="L6527" i="1"/>
  <c r="M6527" i="1" s="1"/>
  <c r="R6527" i="1"/>
  <c r="L8755" i="1"/>
  <c r="M8755" i="1" s="1"/>
  <c r="R8755" i="1"/>
  <c r="L8063" i="1"/>
  <c r="M8063" i="1" s="1"/>
  <c r="R8063" i="1"/>
  <c r="L3847" i="1"/>
  <c r="M3847" i="1" s="1"/>
  <c r="R3847" i="1"/>
  <c r="L7123" i="1"/>
  <c r="M7123" i="1" s="1"/>
  <c r="R7123" i="1"/>
  <c r="L5564" i="1"/>
  <c r="M5564" i="1" s="1"/>
  <c r="R5564" i="1"/>
  <c r="L2340" i="1"/>
  <c r="M2340" i="1" s="1"/>
  <c r="R2340" i="1"/>
  <c r="L5061" i="1"/>
  <c r="M5061" i="1" s="1"/>
  <c r="R5061" i="1"/>
  <c r="L2772" i="1"/>
  <c r="M2772" i="1" s="1"/>
  <c r="R2772" i="1"/>
  <c r="L5338" i="1"/>
  <c r="M5338" i="1" s="1"/>
  <c r="R5338" i="1"/>
  <c r="L6409" i="1"/>
  <c r="M6409" i="1" s="1"/>
  <c r="R6409" i="1"/>
  <c r="L3552" i="1"/>
  <c r="M3552" i="1" s="1"/>
  <c r="R3552" i="1"/>
  <c r="L2906" i="1"/>
  <c r="M2906" i="1" s="1"/>
  <c r="R2906" i="1"/>
  <c r="L7726" i="1"/>
  <c r="M7726" i="1" s="1"/>
  <c r="R7726" i="1"/>
  <c r="L4205" i="1"/>
  <c r="M4205" i="1" s="1"/>
  <c r="R4205" i="1"/>
  <c r="L5631" i="1"/>
  <c r="M5631" i="1" s="1"/>
  <c r="R5631" i="1"/>
  <c r="L8274" i="1"/>
  <c r="M8274" i="1" s="1"/>
  <c r="R8274" i="1"/>
  <c r="L7357" i="1"/>
  <c r="M7357" i="1" s="1"/>
  <c r="R7357" i="1"/>
  <c r="L8951" i="1"/>
  <c r="M8951" i="1" s="1"/>
  <c r="R8951" i="1"/>
  <c r="L7431" i="1"/>
  <c r="M7431" i="1" s="1"/>
  <c r="R7431" i="1"/>
  <c r="L8246" i="1"/>
  <c r="M8246" i="1" s="1"/>
  <c r="R8246" i="1"/>
  <c r="L2949" i="1"/>
  <c r="M2949" i="1" s="1"/>
  <c r="R2949" i="1"/>
  <c r="L7724" i="1"/>
  <c r="M7724" i="1" s="1"/>
  <c r="R7724" i="1"/>
  <c r="L1888" i="1"/>
  <c r="M1888" i="1" s="1"/>
  <c r="R1888" i="1"/>
  <c r="L2689" i="1"/>
  <c r="M2689" i="1" s="1"/>
  <c r="R2689" i="1"/>
  <c r="L7034" i="1"/>
  <c r="M7034" i="1" s="1"/>
  <c r="R7034" i="1"/>
  <c r="L3809" i="1"/>
  <c r="M3809" i="1" s="1"/>
  <c r="R3809" i="1"/>
  <c r="L7881" i="1"/>
  <c r="M7881" i="1" s="1"/>
  <c r="R7881" i="1"/>
  <c r="L2789" i="1"/>
  <c r="M2789" i="1" s="1"/>
  <c r="R2789" i="1"/>
  <c r="L692" i="1"/>
  <c r="M692" i="1" s="1"/>
  <c r="R692" i="1"/>
  <c r="L9356" i="1"/>
  <c r="M9356" i="1" s="1"/>
  <c r="R9356" i="1"/>
  <c r="L2141" i="1"/>
  <c r="M2141" i="1" s="1"/>
  <c r="R2141" i="1"/>
  <c r="L5929" i="1"/>
  <c r="M5929" i="1" s="1"/>
  <c r="R5929" i="1"/>
  <c r="L7352" i="1"/>
  <c r="M7352" i="1" s="1"/>
  <c r="R7352" i="1"/>
  <c r="L9757" i="1"/>
  <c r="M9757" i="1" s="1"/>
  <c r="R9757" i="1"/>
  <c r="L6273" i="1"/>
  <c r="M6273" i="1" s="1"/>
  <c r="R6273" i="1"/>
  <c r="L9440" i="1"/>
  <c r="M9440" i="1" s="1"/>
  <c r="R9440" i="1"/>
  <c r="L8114" i="1"/>
  <c r="M8114" i="1" s="1"/>
  <c r="R8114" i="1"/>
  <c r="L5928" i="1"/>
  <c r="M5928" i="1" s="1"/>
  <c r="R5928" i="1"/>
  <c r="L3745" i="1"/>
  <c r="M3745" i="1" s="1"/>
  <c r="R3745" i="1"/>
  <c r="L2734" i="1"/>
  <c r="M2734" i="1" s="1"/>
  <c r="R2734" i="1"/>
  <c r="L210" i="1"/>
  <c r="M210" i="1" s="1"/>
  <c r="R210" i="1"/>
  <c r="L7316" i="1"/>
  <c r="M7316" i="1" s="1"/>
  <c r="R7316" i="1"/>
  <c r="L4066" i="1"/>
  <c r="M4066" i="1" s="1"/>
  <c r="R4066" i="1"/>
  <c r="L5926" i="1"/>
  <c r="M5926" i="1" s="1"/>
  <c r="R5926" i="1"/>
  <c r="L1119" i="1"/>
  <c r="M1119" i="1" s="1"/>
  <c r="R1119" i="1"/>
  <c r="L9459" i="1"/>
  <c r="M9459" i="1" s="1"/>
  <c r="R9459" i="1"/>
  <c r="L2019" i="1"/>
  <c r="M2019" i="1" s="1"/>
  <c r="R2019" i="1"/>
  <c r="L6572" i="1"/>
  <c r="M6572" i="1" s="1"/>
  <c r="R6572" i="1"/>
  <c r="L8709" i="1"/>
  <c r="M8709" i="1" s="1"/>
  <c r="R8709" i="1"/>
  <c r="L3429" i="1"/>
  <c r="M3429" i="1" s="1"/>
  <c r="R3429" i="1"/>
  <c r="L7526" i="1"/>
  <c r="M7526" i="1" s="1"/>
  <c r="R7526" i="1"/>
  <c r="L899" i="1"/>
  <c r="M899" i="1" s="1"/>
  <c r="R899" i="1"/>
  <c r="L9239" i="1"/>
  <c r="M9239" i="1" s="1"/>
  <c r="R9239" i="1"/>
  <c r="L3167" i="1"/>
  <c r="M3167" i="1" s="1"/>
  <c r="R3167" i="1"/>
  <c r="L3013" i="1"/>
  <c r="M3013" i="1" s="1"/>
  <c r="R3013" i="1"/>
  <c r="L2167" i="1"/>
  <c r="M2167" i="1" s="1"/>
  <c r="R2167" i="1"/>
  <c r="L9752" i="1"/>
  <c r="M9752" i="1" s="1"/>
  <c r="R9752" i="1"/>
  <c r="L5189" i="1"/>
  <c r="M5189" i="1" s="1"/>
  <c r="R5189" i="1"/>
  <c r="L99" i="1"/>
  <c r="M99" i="1" s="1"/>
  <c r="R99" i="1"/>
  <c r="L6332" i="1"/>
  <c r="M6332" i="1" s="1"/>
  <c r="R6332" i="1"/>
  <c r="L8109" i="1"/>
  <c r="M8109" i="1" s="1"/>
  <c r="R8109" i="1"/>
  <c r="L18" i="1"/>
  <c r="M18" i="1" s="1"/>
  <c r="R18" i="1"/>
  <c r="L1289" i="1"/>
  <c r="M1289" i="1" s="1"/>
  <c r="R1289" i="1"/>
  <c r="L2482" i="1"/>
  <c r="M2482" i="1" s="1"/>
  <c r="R2482" i="1"/>
  <c r="L332" i="1"/>
  <c r="M332" i="1" s="1"/>
  <c r="R332" i="1"/>
  <c r="L3258" i="1"/>
  <c r="M3258" i="1" s="1"/>
  <c r="R3258" i="1"/>
  <c r="L4060" i="1"/>
  <c r="M4060" i="1" s="1"/>
  <c r="R4060" i="1"/>
  <c r="L6236" i="1"/>
  <c r="M6236" i="1" s="1"/>
  <c r="R6236" i="1"/>
  <c r="L4592" i="1"/>
  <c r="M4592" i="1" s="1"/>
  <c r="R4592" i="1"/>
  <c r="L5736" i="1"/>
  <c r="M5736" i="1" s="1"/>
  <c r="R5736" i="1"/>
  <c r="L7739" i="1"/>
  <c r="M7739" i="1" s="1"/>
  <c r="R7739" i="1"/>
  <c r="L5491" i="1"/>
  <c r="M5491" i="1" s="1"/>
  <c r="R5491" i="1"/>
  <c r="L9507" i="1"/>
  <c r="M9507" i="1" s="1"/>
  <c r="R9507" i="1"/>
  <c r="L5699" i="1"/>
  <c r="M5699" i="1" s="1"/>
  <c r="R5699" i="1"/>
  <c r="L7761" i="1"/>
  <c r="M7761" i="1" s="1"/>
  <c r="R7761" i="1"/>
  <c r="L2405" i="1"/>
  <c r="M2405" i="1" s="1"/>
  <c r="R2405" i="1"/>
  <c r="L4536" i="1"/>
  <c r="M4536" i="1" s="1"/>
  <c r="R4536" i="1"/>
  <c r="L5096" i="1"/>
  <c r="M5096" i="1" s="1"/>
  <c r="R5096" i="1"/>
  <c r="L5207" i="1"/>
  <c r="M5207" i="1" s="1"/>
  <c r="R5207" i="1"/>
  <c r="L1037" i="1"/>
  <c r="M1037" i="1" s="1"/>
  <c r="R1037" i="1"/>
  <c r="L6593" i="1"/>
  <c r="M6593" i="1" s="1"/>
  <c r="R6593" i="1"/>
  <c r="L7517" i="1"/>
  <c r="M7517" i="1" s="1"/>
  <c r="R7517" i="1"/>
  <c r="L1425" i="1"/>
  <c r="M1425" i="1" s="1"/>
  <c r="R1425" i="1"/>
  <c r="L8358" i="1"/>
  <c r="M8358" i="1" s="1"/>
  <c r="R8358" i="1"/>
  <c r="L8288" i="1"/>
  <c r="M8288" i="1" s="1"/>
  <c r="R8288" i="1"/>
  <c r="L4328" i="1"/>
  <c r="M4328" i="1" s="1"/>
  <c r="R4328" i="1"/>
  <c r="L7208" i="1"/>
  <c r="M7208" i="1" s="1"/>
  <c r="R7208" i="1"/>
  <c r="L8916" i="1"/>
  <c r="M8916" i="1" s="1"/>
  <c r="R8916" i="1"/>
  <c r="L3830" i="1"/>
  <c r="M3830" i="1" s="1"/>
  <c r="R3830" i="1"/>
  <c r="L6616" i="1"/>
  <c r="M6616" i="1" s="1"/>
  <c r="R6616" i="1"/>
  <c r="L3563" i="1"/>
  <c r="M3563" i="1" s="1"/>
  <c r="R3563" i="1"/>
  <c r="L8838" i="1"/>
  <c r="M8838" i="1" s="1"/>
  <c r="R8838" i="1"/>
  <c r="L734" i="1"/>
  <c r="M734" i="1" s="1"/>
  <c r="R734" i="1"/>
  <c r="L5997" i="1"/>
  <c r="M5997" i="1" s="1"/>
  <c r="R5997" i="1"/>
  <c r="L8936" i="1"/>
  <c r="M8936" i="1" s="1"/>
  <c r="R8936" i="1"/>
  <c r="L9795" i="1"/>
  <c r="M9795" i="1" s="1"/>
  <c r="R9795" i="1"/>
  <c r="L2118" i="1"/>
  <c r="M2118" i="1" s="1"/>
  <c r="R2118" i="1"/>
  <c r="L5757" i="1"/>
  <c r="M5757" i="1" s="1"/>
  <c r="R5757" i="1"/>
  <c r="L8103" i="1"/>
  <c r="M8103" i="1" s="1"/>
  <c r="R8103" i="1"/>
  <c r="L6795" i="1"/>
  <c r="M6795" i="1" s="1"/>
  <c r="R6795" i="1"/>
  <c r="L1902" i="1"/>
  <c r="M1902" i="1" s="1"/>
  <c r="R1902" i="1"/>
  <c r="L71" i="1"/>
  <c r="M71" i="1" s="1"/>
  <c r="R71" i="1"/>
  <c r="L8184" i="1"/>
  <c r="M8184" i="1" s="1"/>
  <c r="R8184" i="1"/>
  <c r="L8206" i="1"/>
  <c r="M8206" i="1" s="1"/>
  <c r="R8206" i="1"/>
  <c r="L1305" i="1"/>
  <c r="M1305" i="1" s="1"/>
  <c r="R1305" i="1"/>
  <c r="L7973" i="1"/>
  <c r="M7973" i="1" s="1"/>
  <c r="R7973" i="1"/>
  <c r="L2398" i="1"/>
  <c r="M2398" i="1" s="1"/>
  <c r="R2398" i="1"/>
  <c r="L4082" i="1"/>
  <c r="M4082" i="1" s="1"/>
  <c r="R4082" i="1"/>
  <c r="L2062" i="1"/>
  <c r="M2062" i="1" s="1"/>
  <c r="R2062" i="1"/>
  <c r="L1032" i="1"/>
  <c r="M1032" i="1" s="1"/>
  <c r="R1032" i="1"/>
  <c r="L7923" i="1"/>
  <c r="M7923" i="1" s="1"/>
  <c r="R7923" i="1"/>
  <c r="L752" i="1"/>
  <c r="M752" i="1" s="1"/>
  <c r="R752" i="1"/>
  <c r="L8486" i="1"/>
  <c r="M8486" i="1" s="1"/>
  <c r="R8486" i="1"/>
  <c r="L8673" i="1"/>
  <c r="M8673" i="1" s="1"/>
  <c r="R8673" i="1"/>
  <c r="L5749" i="1"/>
  <c r="M5749" i="1" s="1"/>
  <c r="R5749" i="1"/>
  <c r="L3876" i="1"/>
  <c r="M3876" i="1" s="1"/>
  <c r="R3876" i="1"/>
  <c r="L1237" i="1"/>
  <c r="M1237" i="1" s="1"/>
  <c r="R1237" i="1"/>
  <c r="L8153" i="1"/>
  <c r="M8153" i="1" s="1"/>
  <c r="R8153" i="1"/>
  <c r="L3556" i="1"/>
  <c r="M3556" i="1" s="1"/>
  <c r="R3556" i="1"/>
  <c r="L2152" i="1"/>
  <c r="M2152" i="1" s="1"/>
  <c r="R2152" i="1"/>
  <c r="L524" i="1"/>
  <c r="M524" i="1" s="1"/>
  <c r="R524" i="1"/>
  <c r="L9426" i="1"/>
  <c r="M9426" i="1" s="1"/>
  <c r="R9426" i="1"/>
  <c r="L2567" i="1"/>
  <c r="M2567" i="1" s="1"/>
  <c r="R2567" i="1"/>
  <c r="L9697" i="1"/>
  <c r="M9697" i="1" s="1"/>
  <c r="R9697" i="1"/>
  <c r="L60" i="1"/>
  <c r="M60" i="1" s="1"/>
  <c r="R60" i="1"/>
  <c r="L7632" i="1"/>
  <c r="M7632" i="1" s="1"/>
  <c r="R7632" i="1"/>
  <c r="L5856" i="1"/>
  <c r="M5856" i="1" s="1"/>
  <c r="R5856" i="1"/>
  <c r="L5308" i="1"/>
  <c r="M5308" i="1" s="1"/>
  <c r="R5308" i="1"/>
  <c r="L7664" i="1"/>
  <c r="M7664" i="1" s="1"/>
  <c r="R7664" i="1"/>
  <c r="L1500" i="1"/>
  <c r="M1500" i="1" s="1"/>
  <c r="R1500" i="1"/>
  <c r="L6193" i="1"/>
  <c r="M6193" i="1" s="1"/>
  <c r="R6193" i="1"/>
  <c r="L5176" i="1"/>
  <c r="M5176" i="1" s="1"/>
  <c r="R5176" i="1"/>
  <c r="L2850" i="1"/>
  <c r="M2850" i="1" s="1"/>
  <c r="R2850" i="1"/>
  <c r="L6502" i="1"/>
  <c r="M6502" i="1" s="1"/>
  <c r="R6502" i="1"/>
  <c r="L5724" i="1"/>
  <c r="M5724" i="1" s="1"/>
  <c r="R5724" i="1"/>
  <c r="L6681" i="1"/>
  <c r="M6681" i="1" s="1"/>
  <c r="R6681" i="1"/>
  <c r="L5113" i="1"/>
  <c r="M5113" i="1" s="1"/>
  <c r="R5113" i="1"/>
  <c r="L3354" i="1"/>
  <c r="M3354" i="1" s="1"/>
  <c r="R3354" i="1"/>
  <c r="L2531" i="1"/>
  <c r="M2531" i="1" s="1"/>
  <c r="R2531" i="1"/>
  <c r="L1703" i="1"/>
  <c r="M1703" i="1" s="1"/>
  <c r="R1703" i="1"/>
  <c r="L4552" i="1"/>
  <c r="M4552" i="1" s="1"/>
  <c r="R4552" i="1"/>
  <c r="L5866" i="1"/>
  <c r="M5866" i="1" s="1"/>
  <c r="R5866" i="1"/>
  <c r="L9095" i="1"/>
  <c r="M9095" i="1" s="1"/>
  <c r="R9095" i="1"/>
  <c r="L9599" i="1"/>
  <c r="M9599" i="1" s="1"/>
  <c r="R9599" i="1"/>
  <c r="L6707" i="1"/>
  <c r="M6707" i="1" s="1"/>
  <c r="R6707" i="1"/>
  <c r="L3320" i="1"/>
  <c r="M3320" i="1" s="1"/>
  <c r="R3320" i="1"/>
  <c r="L801" i="1"/>
  <c r="M801" i="1" s="1"/>
  <c r="R801" i="1"/>
  <c r="L9517" i="1"/>
  <c r="M9517" i="1" s="1"/>
  <c r="R9517" i="1"/>
  <c r="L7195" i="1"/>
  <c r="M7195" i="1" s="1"/>
  <c r="R7195" i="1"/>
  <c r="L7633" i="1"/>
  <c r="M7633" i="1" s="1"/>
  <c r="R7633" i="1"/>
  <c r="L700" i="1"/>
  <c r="M700" i="1" s="1"/>
  <c r="R700" i="1"/>
  <c r="L2876" i="1"/>
  <c r="M2876" i="1" s="1"/>
  <c r="R2876" i="1"/>
  <c r="L4627" i="1"/>
  <c r="M4627" i="1" s="1"/>
  <c r="R4627" i="1"/>
  <c r="L267" i="1"/>
  <c r="M267" i="1" s="1"/>
  <c r="R267" i="1"/>
  <c r="L5860" i="1"/>
  <c r="M5860" i="1" s="1"/>
  <c r="R5860" i="1"/>
  <c r="L5859" i="1"/>
  <c r="M5859" i="1" s="1"/>
  <c r="R5859" i="1"/>
  <c r="L8542" i="1"/>
  <c r="M8542" i="1" s="1"/>
  <c r="R8542" i="1"/>
  <c r="L8902" i="1"/>
  <c r="M8902" i="1" s="1"/>
  <c r="R8902" i="1"/>
  <c r="L1417" i="1"/>
  <c r="M1417" i="1" s="1"/>
  <c r="R1417" i="1"/>
  <c r="L7433" i="1"/>
  <c r="M7433" i="1" s="1"/>
  <c r="R7433" i="1"/>
  <c r="L2591" i="1"/>
  <c r="M2591" i="1" s="1"/>
  <c r="R2591" i="1"/>
  <c r="L1889" i="1"/>
  <c r="M1889" i="1" s="1"/>
  <c r="R1889" i="1"/>
  <c r="L461" i="1"/>
  <c r="M461" i="1" s="1"/>
  <c r="R461" i="1"/>
  <c r="L3051" i="1"/>
  <c r="M3051" i="1" s="1"/>
  <c r="R3051" i="1"/>
  <c r="L370" i="1"/>
  <c r="M370" i="1" s="1"/>
  <c r="R370" i="1"/>
  <c r="L7532" i="1"/>
  <c r="M7532" i="1" s="1"/>
  <c r="R7532" i="1"/>
  <c r="L4715" i="1"/>
  <c r="M4715" i="1" s="1"/>
  <c r="R4715" i="1"/>
  <c r="L7257" i="1"/>
  <c r="M7257" i="1" s="1"/>
  <c r="R7257" i="1"/>
  <c r="L9134" i="1"/>
  <c r="M9134" i="1" s="1"/>
  <c r="R9134" i="1"/>
  <c r="L4161" i="1"/>
  <c r="M4161" i="1" s="1"/>
  <c r="R4161" i="1"/>
  <c r="L8197" i="1"/>
  <c r="M8197" i="1" s="1"/>
  <c r="R8197" i="1"/>
  <c r="L1047" i="1"/>
  <c r="M1047" i="1" s="1"/>
  <c r="R1047" i="1"/>
  <c r="L4871" i="1"/>
  <c r="M4871" i="1" s="1"/>
  <c r="R4871" i="1"/>
  <c r="L3499" i="1"/>
  <c r="M3499" i="1" s="1"/>
  <c r="R3499" i="1"/>
  <c r="L2465" i="1"/>
  <c r="M2465" i="1" s="1"/>
  <c r="R2465" i="1"/>
  <c r="L2487" i="1"/>
  <c r="M2487" i="1" s="1"/>
  <c r="R2487" i="1"/>
  <c r="L7318" i="1"/>
  <c r="M7318" i="1" s="1"/>
  <c r="R7318" i="1"/>
  <c r="L5107" i="1"/>
  <c r="M5107" i="1" s="1"/>
  <c r="R5107" i="1"/>
  <c r="L1670" i="1"/>
  <c r="M1670" i="1" s="1"/>
  <c r="R1670" i="1"/>
  <c r="L4455" i="1"/>
  <c r="M4455" i="1" s="1"/>
  <c r="R4455" i="1"/>
  <c r="L3839" i="1"/>
  <c r="M3839" i="1" s="1"/>
  <c r="R3839" i="1"/>
  <c r="L1853" i="1"/>
  <c r="M1853" i="1" s="1"/>
  <c r="R1853" i="1"/>
  <c r="L5471" i="1"/>
  <c r="M5471" i="1" s="1"/>
  <c r="R5471" i="1"/>
  <c r="L2273" i="1"/>
  <c r="M2273" i="1" s="1"/>
  <c r="R2273" i="1"/>
  <c r="L392" i="1"/>
  <c r="M392" i="1" s="1"/>
  <c r="R392" i="1"/>
  <c r="L6892" i="1"/>
  <c r="M6892" i="1" s="1"/>
  <c r="R6892" i="1"/>
  <c r="L140" i="1"/>
  <c r="M140" i="1" s="1"/>
  <c r="R140" i="1"/>
  <c r="L2712" i="1"/>
  <c r="M2712" i="1" s="1"/>
  <c r="R2712" i="1"/>
  <c r="L6744" i="1"/>
  <c r="M6744" i="1" s="1"/>
  <c r="R6744" i="1"/>
  <c r="L8973" i="1"/>
  <c r="M8973" i="1" s="1"/>
  <c r="R8973" i="1"/>
  <c r="L4708" i="1"/>
  <c r="M4708" i="1" s="1"/>
  <c r="R4708" i="1"/>
  <c r="L5925" i="1"/>
  <c r="M5925" i="1" s="1"/>
  <c r="R5925" i="1"/>
  <c r="L4481" i="1"/>
  <c r="M4481" i="1" s="1"/>
  <c r="R4481" i="1"/>
  <c r="L2516" i="1"/>
  <c r="M2516" i="1" s="1"/>
  <c r="R2516" i="1"/>
  <c r="L9832" i="1"/>
  <c r="M9832" i="1" s="1"/>
  <c r="R9832" i="1"/>
  <c r="L1268" i="1"/>
  <c r="M1268" i="1" s="1"/>
  <c r="R1268" i="1"/>
  <c r="L5022" i="1"/>
  <c r="M5022" i="1" s="1"/>
  <c r="R5022" i="1"/>
  <c r="L7445" i="1"/>
  <c r="M7445" i="1" s="1"/>
  <c r="R7445" i="1"/>
  <c r="L2129" i="1"/>
  <c r="M2129" i="1" s="1"/>
  <c r="R2129" i="1"/>
  <c r="L4961" i="1"/>
  <c r="M4961" i="1" s="1"/>
  <c r="R4961" i="1"/>
  <c r="L8657" i="1"/>
  <c r="M8657" i="1" s="1"/>
  <c r="R8657" i="1"/>
  <c r="L1943" i="1"/>
  <c r="M1943" i="1" s="1"/>
  <c r="R1943" i="1"/>
  <c r="L3738" i="1"/>
  <c r="M3738" i="1" s="1"/>
  <c r="R3738" i="1"/>
  <c r="L9510" i="1"/>
  <c r="M9510" i="1" s="1"/>
  <c r="R9510" i="1"/>
  <c r="L4650" i="1"/>
  <c r="M4650" i="1" s="1"/>
  <c r="R4650" i="1"/>
  <c r="L710" i="1"/>
  <c r="M710" i="1" s="1"/>
  <c r="R710" i="1"/>
  <c r="L3797" i="1"/>
  <c r="M3797" i="1" s="1"/>
  <c r="R3797" i="1"/>
  <c r="L4753" i="1"/>
  <c r="M4753" i="1" s="1"/>
  <c r="R4753" i="1"/>
  <c r="L1988" i="1"/>
  <c r="M1988" i="1" s="1"/>
  <c r="R1988" i="1"/>
  <c r="L3397" i="1"/>
  <c r="M3397" i="1" s="1"/>
  <c r="R3397" i="1"/>
  <c r="L2124" i="1"/>
  <c r="M2124" i="1" s="1"/>
  <c r="R2124" i="1"/>
  <c r="L3566" i="1"/>
  <c r="M3566" i="1" s="1"/>
  <c r="R3566" i="1"/>
  <c r="L7930" i="1"/>
  <c r="M7930" i="1" s="1"/>
  <c r="R7930" i="1"/>
  <c r="L9528" i="1"/>
  <c r="M9528" i="1" s="1"/>
  <c r="R9528" i="1"/>
  <c r="L6083" i="1"/>
  <c r="M6083" i="1" s="1"/>
  <c r="R6083" i="1"/>
  <c r="L7395" i="1"/>
  <c r="M7395" i="1" s="1"/>
  <c r="R7395" i="1"/>
  <c r="L7106" i="1"/>
  <c r="M7106" i="1" s="1"/>
  <c r="R7106" i="1"/>
  <c r="L9954" i="1"/>
  <c r="M9954" i="1" s="1"/>
  <c r="R9954" i="1"/>
  <c r="L5552" i="1"/>
  <c r="M5552" i="1" s="1"/>
  <c r="R5552" i="1"/>
  <c r="L8793" i="1"/>
  <c r="M8793" i="1" s="1"/>
  <c r="R8793" i="1"/>
  <c r="L6398" i="1"/>
  <c r="M6398" i="1" s="1"/>
  <c r="R6398" i="1"/>
  <c r="L8232" i="1"/>
  <c r="M8232" i="1" s="1"/>
  <c r="R8232" i="1"/>
  <c r="L1447" i="1"/>
  <c r="M1447" i="1" s="1"/>
  <c r="R1447" i="1"/>
  <c r="L6109" i="1"/>
  <c r="M6109" i="1" s="1"/>
  <c r="R6109" i="1"/>
  <c r="L8677" i="1"/>
  <c r="M8677" i="1" s="1"/>
  <c r="R8677" i="1"/>
  <c r="L4698" i="1"/>
  <c r="M4698" i="1" s="1"/>
  <c r="R4698" i="1"/>
  <c r="L8129" i="1"/>
  <c r="M8129" i="1" s="1"/>
  <c r="R8129" i="1"/>
  <c r="L9478" i="1"/>
  <c r="M9478" i="1" s="1"/>
  <c r="R9478" i="1"/>
  <c r="L8742" i="1"/>
  <c r="M8742" i="1" s="1"/>
  <c r="R8742" i="1"/>
  <c r="L9169" i="1"/>
  <c r="M9169" i="1" s="1"/>
  <c r="R9169" i="1"/>
  <c r="L7133" i="1"/>
  <c r="M7133" i="1" s="1"/>
  <c r="R7133" i="1"/>
  <c r="L9578" i="1"/>
  <c r="M9578" i="1" s="1"/>
  <c r="R9578" i="1"/>
  <c r="L9255" i="1"/>
  <c r="M9255" i="1" s="1"/>
  <c r="R9255" i="1"/>
  <c r="L5235" i="1"/>
  <c r="M5235" i="1" s="1"/>
  <c r="R5235" i="1"/>
  <c r="L9979" i="1"/>
  <c r="M9979" i="1" s="1"/>
  <c r="R9979" i="1"/>
  <c r="L9432" i="1"/>
  <c r="M9432" i="1" s="1"/>
  <c r="R9432" i="1"/>
  <c r="L4305" i="1"/>
  <c r="M4305" i="1" s="1"/>
  <c r="R4305" i="1"/>
  <c r="L5516" i="1"/>
  <c r="M5516" i="1" s="1"/>
  <c r="R5516" i="1"/>
  <c r="L6564" i="1"/>
  <c r="M6564" i="1" s="1"/>
  <c r="R6564" i="1"/>
  <c r="L7666" i="1"/>
  <c r="M7666" i="1" s="1"/>
  <c r="R7666" i="1"/>
  <c r="L978" i="1"/>
  <c r="M978" i="1" s="1"/>
  <c r="R978" i="1"/>
  <c r="L1738" i="1"/>
  <c r="M1738" i="1" s="1"/>
  <c r="R1738" i="1"/>
  <c r="L7306" i="1"/>
  <c r="M7306" i="1" s="1"/>
  <c r="R7306" i="1"/>
  <c r="L8990" i="1"/>
  <c r="M8990" i="1" s="1"/>
  <c r="R8990" i="1"/>
  <c r="L92" i="1"/>
  <c r="M92" i="1" s="1"/>
  <c r="R92" i="1"/>
  <c r="L7129" i="1"/>
  <c r="M7129" i="1" s="1"/>
  <c r="R7129" i="1"/>
  <c r="L833" i="1"/>
  <c r="M833" i="1" s="1"/>
  <c r="R833" i="1"/>
  <c r="L3385" i="1"/>
  <c r="M3385" i="1" s="1"/>
  <c r="R3385" i="1"/>
  <c r="L6903" i="1"/>
  <c r="M6903" i="1" s="1"/>
  <c r="R6903" i="1"/>
  <c r="L8784" i="1"/>
  <c r="M8784" i="1" s="1"/>
  <c r="R8784" i="1"/>
  <c r="L5065" i="1"/>
  <c r="M5065" i="1" s="1"/>
  <c r="R5065" i="1"/>
  <c r="L6983" i="1"/>
  <c r="M6983" i="1" s="1"/>
  <c r="R6983" i="1"/>
  <c r="L3028" i="1"/>
  <c r="M3028" i="1" s="1"/>
  <c r="R3028" i="1"/>
  <c r="L6465" i="1"/>
  <c r="M6465" i="1" s="1"/>
  <c r="R6465" i="1"/>
  <c r="L148" i="1"/>
  <c r="M148" i="1" s="1"/>
  <c r="R148" i="1"/>
  <c r="L2238" i="1"/>
  <c r="M2238" i="1" s="1"/>
  <c r="R2238" i="1"/>
  <c r="L1157" i="1"/>
  <c r="M1157" i="1" s="1"/>
  <c r="R1157" i="1"/>
  <c r="L3445" i="1"/>
  <c r="M3445" i="1" s="1"/>
  <c r="R3445" i="1"/>
  <c r="L7803" i="1"/>
  <c r="M7803" i="1" s="1"/>
  <c r="R7803" i="1"/>
  <c r="L3218" i="1"/>
  <c r="M3218" i="1" s="1"/>
  <c r="R3218" i="1"/>
  <c r="L344" i="1"/>
  <c r="M344" i="1" s="1"/>
  <c r="R344" i="1"/>
  <c r="L7969" i="1"/>
  <c r="M7969" i="1" s="1"/>
  <c r="R7969" i="1"/>
  <c r="L9390" i="1"/>
  <c r="M9390" i="1" s="1"/>
  <c r="R9390" i="1"/>
  <c r="L7412" i="1"/>
  <c r="M7412" i="1" s="1"/>
  <c r="R7412" i="1"/>
  <c r="L2202" i="1"/>
  <c r="M2202" i="1" s="1"/>
  <c r="R2202" i="1"/>
  <c r="L4520" i="1"/>
  <c r="M4520" i="1" s="1"/>
  <c r="R4520" i="1"/>
  <c r="L9767" i="1"/>
  <c r="M9767" i="1" s="1"/>
  <c r="R9767" i="1"/>
  <c r="L1833" i="1"/>
  <c r="M1833" i="1" s="1"/>
  <c r="R1833" i="1"/>
  <c r="L9600" i="1"/>
  <c r="M9600" i="1" s="1"/>
  <c r="R9600" i="1"/>
  <c r="L8248" i="1"/>
  <c r="M8248" i="1" s="1"/>
  <c r="R8248" i="1"/>
  <c r="L166" i="1"/>
  <c r="M166" i="1" s="1"/>
  <c r="R166" i="1"/>
  <c r="L2423" i="1"/>
  <c r="M2423" i="1" s="1"/>
  <c r="R2423" i="1"/>
  <c r="L2279" i="1"/>
  <c r="M2279" i="1" s="1"/>
  <c r="R2279" i="1"/>
  <c r="L7410" i="1"/>
  <c r="M7410" i="1" s="1"/>
  <c r="R7410" i="1"/>
  <c r="L3937" i="1"/>
  <c r="M3937" i="1" s="1"/>
  <c r="R3937" i="1"/>
  <c r="L5832" i="1"/>
  <c r="M5832" i="1" s="1"/>
  <c r="R5832" i="1"/>
  <c r="L7634" i="1"/>
  <c r="M7634" i="1" s="1"/>
  <c r="R7634" i="1"/>
  <c r="L246" i="1"/>
  <c r="M246" i="1" s="1"/>
  <c r="R246" i="1"/>
  <c r="L5595" i="1"/>
  <c r="M5595" i="1" s="1"/>
  <c r="R5595" i="1"/>
  <c r="L5260" i="1"/>
  <c r="M5260" i="1" s="1"/>
  <c r="R5260" i="1"/>
  <c r="L3682" i="1"/>
  <c r="M3682" i="1" s="1"/>
  <c r="R3682" i="1"/>
  <c r="L4876" i="1"/>
  <c r="M4876" i="1" s="1"/>
  <c r="R4876" i="1"/>
  <c r="L1762" i="1"/>
  <c r="M1762" i="1" s="1"/>
  <c r="R1762" i="1"/>
  <c r="L4600" i="1"/>
  <c r="M4600" i="1" s="1"/>
  <c r="R4600" i="1"/>
  <c r="L7408" i="1"/>
  <c r="M7408" i="1" s="1"/>
  <c r="R7408" i="1"/>
  <c r="L8664" i="1"/>
  <c r="M8664" i="1" s="1"/>
  <c r="R8664" i="1"/>
  <c r="L4947" i="1"/>
  <c r="M4947" i="1" s="1"/>
  <c r="R4947" i="1"/>
  <c r="L4132" i="1"/>
  <c r="M4132" i="1" s="1"/>
  <c r="R4132" i="1"/>
  <c r="L5954" i="1"/>
  <c r="M5954" i="1" s="1"/>
  <c r="R5954" i="1"/>
  <c r="L3578" i="1"/>
  <c r="M3578" i="1" s="1"/>
  <c r="R3578" i="1"/>
  <c r="L1725" i="1"/>
  <c r="M1725" i="1" s="1"/>
  <c r="R1725" i="1"/>
  <c r="L4599" i="1"/>
  <c r="M4599" i="1" s="1"/>
  <c r="R4599" i="1"/>
  <c r="L2231" i="1"/>
  <c r="M2231" i="1" s="1"/>
  <c r="R2231" i="1"/>
  <c r="L8571" i="1"/>
  <c r="M8571" i="1" s="1"/>
  <c r="R8571" i="1"/>
  <c r="L9444" i="1"/>
  <c r="M9444" i="1" s="1"/>
  <c r="R9444" i="1"/>
  <c r="L3019" i="1"/>
  <c r="M3019" i="1" s="1"/>
  <c r="R3019" i="1"/>
  <c r="L190" i="1"/>
  <c r="M190" i="1" s="1"/>
  <c r="R190" i="1"/>
  <c r="L6629" i="1"/>
  <c r="M6629" i="1" s="1"/>
  <c r="R6629" i="1"/>
  <c r="L6040" i="1"/>
  <c r="M6040" i="1" s="1"/>
  <c r="R6040" i="1"/>
  <c r="L994" i="1"/>
  <c r="M994" i="1" s="1"/>
  <c r="R994" i="1"/>
  <c r="L7319" i="1"/>
  <c r="M7319" i="1" s="1"/>
  <c r="R7319" i="1"/>
  <c r="L992" i="1"/>
  <c r="M992" i="1" s="1"/>
  <c r="R992" i="1"/>
  <c r="L4487" i="1"/>
  <c r="M4487" i="1" s="1"/>
  <c r="R4487" i="1"/>
  <c r="L514" i="1"/>
  <c r="M514" i="1" s="1"/>
  <c r="R514" i="1"/>
  <c r="L7115" i="1"/>
  <c r="M7115" i="1" s="1"/>
  <c r="R7115" i="1"/>
  <c r="L6747" i="1"/>
  <c r="M6747" i="1" s="1"/>
  <c r="R6747" i="1"/>
  <c r="L990" i="1"/>
  <c r="M990" i="1" s="1"/>
  <c r="R990" i="1"/>
  <c r="L9132" i="1"/>
  <c r="M9132" i="1" s="1"/>
  <c r="R9132" i="1"/>
  <c r="L7255" i="1"/>
  <c r="M7255" i="1" s="1"/>
  <c r="R7255" i="1"/>
  <c r="L5441" i="1"/>
  <c r="M5441" i="1" s="1"/>
  <c r="R5441" i="1"/>
  <c r="L650" i="1"/>
  <c r="M650" i="1" s="1"/>
  <c r="R650" i="1"/>
  <c r="L4618" i="1"/>
  <c r="M4618" i="1" s="1"/>
  <c r="R4618" i="1"/>
  <c r="L7381" i="1"/>
  <c r="M7381" i="1" s="1"/>
  <c r="R7381" i="1"/>
  <c r="L546" i="1"/>
  <c r="M546" i="1" s="1"/>
  <c r="R546" i="1"/>
  <c r="L6059" i="1"/>
  <c r="M6059" i="1" s="1"/>
  <c r="R6059" i="1"/>
  <c r="L2384" i="1"/>
  <c r="M2384" i="1" s="1"/>
  <c r="R2384" i="1"/>
  <c r="L847" i="1"/>
  <c r="M847" i="1" s="1"/>
  <c r="R847" i="1"/>
  <c r="L3371" i="1"/>
  <c r="M3371" i="1" s="1"/>
  <c r="R3371" i="1"/>
  <c r="L646" i="1"/>
  <c r="M646" i="1" s="1"/>
  <c r="R646" i="1"/>
  <c r="L2306" i="1"/>
  <c r="M2306" i="1" s="1"/>
  <c r="R2306" i="1"/>
  <c r="L3675" i="1"/>
  <c r="M3675" i="1" s="1"/>
  <c r="R3675" i="1"/>
  <c r="L4380" i="1"/>
  <c r="M4380" i="1" s="1"/>
  <c r="R4380" i="1"/>
  <c r="L1516" i="1"/>
  <c r="M1516" i="1" s="1"/>
  <c r="R1516" i="1"/>
  <c r="L3284" i="1"/>
  <c r="M3284" i="1" s="1"/>
  <c r="R3284" i="1"/>
  <c r="L6649" i="1"/>
  <c r="M6649" i="1" s="1"/>
  <c r="R6649" i="1"/>
  <c r="L4482" i="1"/>
  <c r="M4482" i="1" s="1"/>
  <c r="R4482" i="1"/>
  <c r="L52" i="1"/>
  <c r="M52" i="1" s="1"/>
  <c r="R52" i="1"/>
  <c r="L2303" i="1"/>
  <c r="M2303" i="1" s="1"/>
  <c r="R2303" i="1"/>
  <c r="L9240" i="1"/>
  <c r="M9240" i="1" s="1"/>
  <c r="R9240" i="1"/>
  <c r="L4480" i="1"/>
  <c r="M4480" i="1" s="1"/>
  <c r="R4480" i="1"/>
  <c r="L4337" i="1"/>
  <c r="M4337" i="1" s="1"/>
  <c r="R4337" i="1"/>
  <c r="L8799" i="1"/>
  <c r="M8799" i="1" s="1"/>
  <c r="R8799" i="1"/>
  <c r="L3463" i="1"/>
  <c r="M3463" i="1" s="1"/>
  <c r="R3463" i="1"/>
  <c r="L9959" i="1"/>
  <c r="M9959" i="1" s="1"/>
  <c r="R9959" i="1"/>
  <c r="L8110" i="1"/>
  <c r="M8110" i="1" s="1"/>
  <c r="R8110" i="1"/>
  <c r="L963" i="1"/>
  <c r="M963" i="1" s="1"/>
  <c r="R963" i="1"/>
  <c r="L363" i="1"/>
  <c r="M363" i="1" s="1"/>
  <c r="R363" i="1"/>
  <c r="L3011" i="1"/>
  <c r="M3011" i="1" s="1"/>
  <c r="R3011" i="1"/>
  <c r="L9642" i="1"/>
  <c r="M9642" i="1" s="1"/>
  <c r="R9642" i="1"/>
  <c r="L8332" i="1"/>
  <c r="M8332" i="1" s="1"/>
  <c r="R8332" i="1"/>
  <c r="L2096" i="1"/>
  <c r="M2096" i="1" s="1"/>
  <c r="R2096" i="1"/>
  <c r="L1913" i="1"/>
  <c r="M1913" i="1" s="1"/>
  <c r="R1913" i="1"/>
  <c r="L7160" i="1"/>
  <c r="M7160" i="1" s="1"/>
  <c r="R7160" i="1"/>
  <c r="L4702" i="1"/>
  <c r="M4702" i="1" s="1"/>
  <c r="R4702" i="1"/>
  <c r="L9641" i="1"/>
  <c r="M9641" i="1" s="1"/>
  <c r="R9641" i="1"/>
  <c r="L3123" i="1"/>
  <c r="M3123" i="1" s="1"/>
  <c r="R3123" i="1"/>
  <c r="L841" i="1"/>
  <c r="M841" i="1" s="1"/>
  <c r="R841" i="1"/>
  <c r="L7082" i="1"/>
  <c r="M7082" i="1" s="1"/>
  <c r="R7082" i="1"/>
  <c r="L356" i="1"/>
  <c r="M356" i="1" s="1"/>
  <c r="R356" i="1"/>
  <c r="L2730" i="1"/>
  <c r="M2730" i="1" s="1"/>
  <c r="R2730" i="1"/>
  <c r="L3640" i="1"/>
  <c r="M3640" i="1" s="1"/>
  <c r="R3640" i="1"/>
  <c r="L2756" i="1"/>
  <c r="M2756" i="1" s="1"/>
  <c r="R2756" i="1"/>
  <c r="L5071" i="1"/>
  <c r="M5071" i="1" s="1"/>
  <c r="R5071" i="1"/>
  <c r="L7788" i="1"/>
  <c r="M7788" i="1" s="1"/>
  <c r="R7788" i="1"/>
  <c r="L279" i="1"/>
  <c r="M279" i="1" s="1"/>
  <c r="R279" i="1"/>
  <c r="L8327" i="1"/>
  <c r="M8327" i="1" s="1"/>
  <c r="R8327" i="1"/>
  <c r="L5316" i="1"/>
  <c r="M5316" i="1" s="1"/>
  <c r="R5316" i="1"/>
  <c r="L3232" i="1"/>
  <c r="M3232" i="1" s="1"/>
  <c r="R3232" i="1"/>
  <c r="L9927" i="1"/>
  <c r="M9927" i="1" s="1"/>
  <c r="R9927" i="1"/>
  <c r="L3002" i="1"/>
  <c r="M3002" i="1" s="1"/>
  <c r="R3002" i="1"/>
  <c r="L614" i="1"/>
  <c r="M614" i="1" s="1"/>
  <c r="R614" i="1"/>
  <c r="L2728" i="1"/>
  <c r="M2728" i="1" s="1"/>
  <c r="R2728" i="1"/>
  <c r="L4402" i="1"/>
  <c r="M4402" i="1" s="1"/>
  <c r="R4402" i="1"/>
  <c r="L2401" i="1"/>
  <c r="M2401" i="1" s="1"/>
  <c r="R2401" i="1"/>
  <c r="L4612" i="1"/>
  <c r="M4612" i="1" s="1"/>
  <c r="R4612" i="1"/>
  <c r="L4996" i="1"/>
  <c r="M4996" i="1" s="1"/>
  <c r="R4996" i="1"/>
  <c r="L784" i="1"/>
  <c r="M784" i="1" s="1"/>
  <c r="R784" i="1"/>
  <c r="L1984" i="1"/>
  <c r="M1984" i="1" s="1"/>
  <c r="R1984" i="1"/>
  <c r="L7787" i="1"/>
  <c r="M7787" i="1" s="1"/>
  <c r="R7787" i="1"/>
  <c r="L6615" i="1"/>
  <c r="M6615" i="1" s="1"/>
  <c r="R6615" i="1"/>
  <c r="L9983" i="1"/>
  <c r="M9983" i="1" s="1"/>
  <c r="R9983" i="1"/>
  <c r="L5786" i="1"/>
  <c r="M5786" i="1" s="1"/>
  <c r="R5786" i="1"/>
  <c r="L2242" i="1"/>
  <c r="M2242" i="1" s="1"/>
  <c r="R2242" i="1"/>
  <c r="L3479" i="1"/>
  <c r="M3479" i="1" s="1"/>
  <c r="R3479" i="1"/>
  <c r="L2644" i="1"/>
  <c r="M2644" i="1" s="1"/>
  <c r="R2644" i="1"/>
  <c r="L2537" i="1"/>
  <c r="M2537" i="1" s="1"/>
  <c r="R2537" i="1"/>
  <c r="L1402" i="1"/>
  <c r="M1402" i="1" s="1"/>
  <c r="R1402" i="1"/>
  <c r="L3389" i="1"/>
  <c r="M3389" i="1" s="1"/>
  <c r="R3389" i="1"/>
  <c r="L230" i="1"/>
  <c r="M230" i="1" s="1"/>
  <c r="R230" i="1"/>
  <c r="L1773" i="1"/>
  <c r="M1773" i="1" s="1"/>
  <c r="R1773" i="1"/>
  <c r="L950" i="1"/>
  <c r="M950" i="1" s="1"/>
  <c r="R950" i="1"/>
  <c r="L6534" i="1"/>
  <c r="M6534" i="1" s="1"/>
  <c r="R6534" i="1"/>
  <c r="L8384" i="1"/>
  <c r="M8384" i="1" s="1"/>
  <c r="R8384" i="1"/>
  <c r="L4049" i="1"/>
  <c r="M4049" i="1" s="1"/>
  <c r="R4049" i="1"/>
  <c r="L1062" i="1"/>
  <c r="M1062" i="1" s="1"/>
  <c r="R1062" i="1"/>
  <c r="L1655" i="1"/>
  <c r="M1655" i="1" s="1"/>
  <c r="R1655" i="1"/>
  <c r="L7131" i="1"/>
  <c r="M7131" i="1" s="1"/>
  <c r="R7131" i="1"/>
  <c r="L5204" i="1"/>
  <c r="M5204" i="1" s="1"/>
  <c r="R5204" i="1"/>
  <c r="L6755" i="1"/>
  <c r="M6755" i="1" s="1"/>
  <c r="R6755" i="1"/>
  <c r="L2030" i="1"/>
  <c r="M2030" i="1" s="1"/>
  <c r="R2030" i="1"/>
  <c r="L7510" i="1"/>
  <c r="M7510" i="1" s="1"/>
  <c r="R7510" i="1"/>
  <c r="L8414" i="1"/>
  <c r="M8414" i="1" s="1"/>
  <c r="R8414" i="1"/>
  <c r="L6844" i="1"/>
  <c r="M6844" i="1" s="1"/>
  <c r="R6844" i="1"/>
  <c r="L151" i="1"/>
  <c r="M151" i="1" s="1"/>
  <c r="R151" i="1"/>
  <c r="L5040" i="1"/>
  <c r="M5040" i="1" s="1"/>
  <c r="R5040" i="1"/>
  <c r="L3691" i="1"/>
  <c r="M3691" i="1" s="1"/>
  <c r="R3691" i="1"/>
  <c r="L731" i="1"/>
  <c r="M731" i="1" s="1"/>
  <c r="R731" i="1"/>
  <c r="L7507" i="1"/>
  <c r="M7507" i="1" s="1"/>
  <c r="R7507" i="1"/>
  <c r="L9569" i="1"/>
  <c r="M9569" i="1" s="1"/>
  <c r="R9569" i="1"/>
  <c r="L3656" i="1"/>
  <c r="M3656" i="1" s="1"/>
  <c r="R3656" i="1"/>
  <c r="L3851" i="1"/>
  <c r="M3851" i="1" s="1"/>
  <c r="R3851" i="1"/>
  <c r="L9393" i="1"/>
  <c r="M9393" i="1" s="1"/>
  <c r="R9393" i="1"/>
  <c r="L3060" i="1"/>
  <c r="M3060" i="1" s="1"/>
  <c r="R3060" i="1"/>
  <c r="L3525" i="1"/>
  <c r="M3525" i="1" s="1"/>
  <c r="R3525" i="1"/>
  <c r="L8622" i="1"/>
  <c r="M8622" i="1" s="1"/>
  <c r="R8622" i="1"/>
  <c r="L9568" i="1"/>
  <c r="M9568" i="1" s="1"/>
  <c r="R9568" i="1"/>
  <c r="L7303" i="1"/>
  <c r="M7303" i="1" s="1"/>
  <c r="R7303" i="1"/>
  <c r="L3447" i="1"/>
  <c r="M3447" i="1" s="1"/>
  <c r="R3447" i="1"/>
  <c r="L1180" i="1"/>
  <c r="M1180" i="1" s="1"/>
  <c r="R1180" i="1"/>
  <c r="L7234" i="1"/>
  <c r="M7234" i="1" s="1"/>
  <c r="R7234" i="1"/>
  <c r="L3722" i="1"/>
  <c r="M3722" i="1" s="1"/>
  <c r="R3722" i="1"/>
  <c r="L8577" i="1"/>
  <c r="M8577" i="1" s="1"/>
  <c r="R8577" i="1"/>
  <c r="L7331" i="1"/>
  <c r="M7331" i="1" s="1"/>
  <c r="R7331" i="1"/>
  <c r="L7589" i="1"/>
  <c r="M7589" i="1" s="1"/>
  <c r="R7589" i="1"/>
  <c r="L223" i="1"/>
  <c r="M223" i="1" s="1"/>
  <c r="R223" i="1"/>
  <c r="L6149" i="1"/>
  <c r="M6149" i="1" s="1"/>
  <c r="R6149" i="1"/>
  <c r="L4139" i="1"/>
  <c r="M4139" i="1" s="1"/>
  <c r="R4139" i="1"/>
  <c r="L9919" i="1"/>
  <c r="M9919" i="1" s="1"/>
  <c r="R9919" i="1"/>
  <c r="L5370" i="1"/>
  <c r="M5370" i="1" s="1"/>
  <c r="R5370" i="1"/>
  <c r="L7586" i="1"/>
  <c r="M7586" i="1" s="1"/>
  <c r="R7586" i="1"/>
  <c r="L7437" i="1"/>
  <c r="M7437" i="1" s="1"/>
  <c r="R7437" i="1"/>
  <c r="L5638" i="1"/>
  <c r="M5638" i="1" s="1"/>
  <c r="R5638" i="1"/>
  <c r="L1800" i="1"/>
  <c r="M1800" i="1" s="1"/>
  <c r="R1800" i="1"/>
  <c r="L3322" i="1"/>
  <c r="M3322" i="1" s="1"/>
  <c r="R3322" i="1"/>
  <c r="L1547" i="1"/>
  <c r="M1547" i="1" s="1"/>
  <c r="R1547" i="1"/>
  <c r="L3653" i="1"/>
  <c r="M3653" i="1" s="1"/>
  <c r="R3653" i="1"/>
  <c r="L5307" i="1"/>
  <c r="M5307" i="1" s="1"/>
  <c r="R5307" i="1"/>
  <c r="L1679" i="1"/>
  <c r="M1679" i="1" s="1"/>
  <c r="R1679" i="1"/>
  <c r="L9565" i="1"/>
  <c r="M9565" i="1" s="1"/>
  <c r="R9565" i="1"/>
  <c r="L1764" i="1"/>
  <c r="M1764" i="1" s="1"/>
  <c r="R1764" i="1"/>
  <c r="L197" i="1"/>
  <c r="M197" i="1" s="1"/>
  <c r="R197" i="1"/>
  <c r="L1475" i="1"/>
  <c r="M1475" i="1" s="1"/>
  <c r="R1475" i="1"/>
  <c r="L1236" i="1"/>
  <c r="M1236" i="1" s="1"/>
  <c r="R1236" i="1"/>
  <c r="L4577" i="1"/>
  <c r="M4577" i="1" s="1"/>
  <c r="R4577" i="1"/>
  <c r="L6559" i="1"/>
  <c r="M6559" i="1" s="1"/>
  <c r="R6559" i="1"/>
  <c r="L9698" i="1"/>
  <c r="M9698" i="1" s="1"/>
  <c r="R9698" i="1"/>
  <c r="L6045" i="1"/>
  <c r="M6045" i="1" s="1"/>
  <c r="R6045" i="1"/>
  <c r="L9944" i="1"/>
  <c r="M9944" i="1" s="1"/>
  <c r="R9944" i="1"/>
  <c r="L8484" i="1"/>
  <c r="M8484" i="1" s="1"/>
  <c r="R8484" i="1"/>
  <c r="L8150" i="1"/>
  <c r="M8150" i="1" s="1"/>
  <c r="R8150" i="1"/>
  <c r="L31" i="1"/>
  <c r="M31" i="1" s="1"/>
  <c r="R31" i="1"/>
  <c r="L4260" i="1"/>
  <c r="M4260" i="1" s="1"/>
  <c r="R4260" i="1"/>
  <c r="L8279" i="1"/>
  <c r="M8279" i="1" s="1"/>
  <c r="R8279" i="1"/>
  <c r="L9971" i="1"/>
  <c r="M9971" i="1" s="1"/>
  <c r="R9971" i="1"/>
  <c r="L7122" i="1"/>
  <c r="M7122" i="1" s="1"/>
  <c r="R7122" i="1"/>
  <c r="L434" i="1"/>
  <c r="M434" i="1" s="1"/>
  <c r="R434" i="1"/>
  <c r="L9167" i="1"/>
  <c r="M9167" i="1" s="1"/>
  <c r="R9167" i="1"/>
  <c r="L4080" i="1"/>
  <c r="M4080" i="1" s="1"/>
  <c r="R4080" i="1"/>
  <c r="L3089" i="1"/>
  <c r="M3089" i="1" s="1"/>
  <c r="R3089" i="1"/>
  <c r="L6586" i="1"/>
  <c r="M6586" i="1" s="1"/>
  <c r="R6586" i="1"/>
  <c r="L3448" i="1"/>
  <c r="M3448" i="1" s="1"/>
  <c r="R3448" i="1"/>
  <c r="L3355" i="1"/>
  <c r="M3355" i="1" s="1"/>
  <c r="R3355" i="1"/>
  <c r="L972" i="1"/>
  <c r="M972" i="1" s="1"/>
  <c r="R972" i="1"/>
  <c r="L9362" i="1"/>
  <c r="M9362" i="1" s="1"/>
  <c r="R9362" i="1"/>
  <c r="L6125" i="1"/>
  <c r="M6125" i="1" s="1"/>
  <c r="R6125" i="1"/>
  <c r="L2598" i="1"/>
  <c r="M2598" i="1" s="1"/>
  <c r="R2598" i="1"/>
  <c r="L2571" i="1"/>
  <c r="M2571" i="1" s="1"/>
  <c r="R2571" i="1"/>
  <c r="L8097" i="1"/>
  <c r="M8097" i="1" s="1"/>
  <c r="R8097" i="1"/>
  <c r="L1729" i="1"/>
  <c r="M1729" i="1" s="1"/>
  <c r="R1729" i="1"/>
  <c r="L7198" i="1"/>
  <c r="M7198" i="1" s="1"/>
  <c r="R7198" i="1"/>
  <c r="L6316" i="1"/>
  <c r="M6316" i="1" s="1"/>
  <c r="R6316" i="1"/>
  <c r="L9302" i="1"/>
  <c r="M9302" i="1" s="1"/>
  <c r="R9302" i="1"/>
  <c r="L1208" i="1"/>
  <c r="M1208" i="1" s="1"/>
  <c r="R1208" i="1"/>
  <c r="L8699" i="1"/>
  <c r="M8699" i="1" s="1"/>
  <c r="R8699" i="1"/>
  <c r="L8313" i="1"/>
  <c r="M8313" i="1" s="1"/>
  <c r="R8313" i="1"/>
  <c r="L6190" i="1"/>
  <c r="M6190" i="1" s="1"/>
  <c r="R6190" i="1"/>
  <c r="L830" i="1"/>
  <c r="M830" i="1" s="1"/>
  <c r="R830" i="1"/>
  <c r="L3966" i="1"/>
  <c r="M3966" i="1" s="1"/>
  <c r="R3966" i="1"/>
  <c r="L7147" i="1"/>
  <c r="M7147" i="1" s="1"/>
  <c r="R7147" i="1"/>
  <c r="L8573" i="1"/>
  <c r="M8573" i="1" s="1"/>
  <c r="R8573" i="1"/>
  <c r="L5985" i="1"/>
  <c r="M5985" i="1" s="1"/>
  <c r="R5985" i="1"/>
  <c r="L9969" i="1"/>
  <c r="M9969" i="1" s="1"/>
  <c r="R9969" i="1"/>
  <c r="L2955" i="1"/>
  <c r="M2955" i="1" s="1"/>
  <c r="R2955" i="1"/>
  <c r="L3318" i="1"/>
  <c r="M3318" i="1" s="1"/>
  <c r="R3318" i="1"/>
  <c r="L8802" i="1"/>
  <c r="M8802" i="1" s="1"/>
  <c r="R8802" i="1"/>
  <c r="L2277" i="1"/>
  <c r="M2277" i="1" s="1"/>
  <c r="R2277" i="1"/>
  <c r="L2954" i="1"/>
  <c r="M2954" i="1" s="1"/>
  <c r="R2954" i="1"/>
  <c r="L3579" i="1"/>
  <c r="M3579" i="1" s="1"/>
  <c r="R3579" i="1"/>
  <c r="L4734" i="1"/>
  <c r="M4734" i="1" s="1"/>
  <c r="R4734" i="1"/>
  <c r="L1949" i="1"/>
  <c r="M1949" i="1" s="1"/>
  <c r="R1949" i="1"/>
  <c r="L9465" i="1"/>
  <c r="M9465" i="1" s="1"/>
  <c r="R9465" i="1"/>
  <c r="L1790" i="1"/>
  <c r="M1790" i="1" s="1"/>
  <c r="R1790" i="1"/>
  <c r="L4036" i="1"/>
  <c r="M4036" i="1" s="1"/>
  <c r="R4036" i="1"/>
  <c r="L5653" i="1"/>
  <c r="M5653" i="1" s="1"/>
  <c r="R5653" i="1"/>
  <c r="L7630" i="1"/>
  <c r="M7630" i="1" s="1"/>
  <c r="R7630" i="1"/>
  <c r="L8404" i="1"/>
  <c r="M8404" i="1" s="1"/>
  <c r="R8404" i="1"/>
  <c r="L6943" i="1"/>
  <c r="M6943" i="1" s="1"/>
  <c r="R6943" i="1"/>
  <c r="L4202" i="1"/>
  <c r="M4202" i="1" s="1"/>
  <c r="R4202" i="1"/>
  <c r="L9781" i="1"/>
  <c r="M9781" i="1" s="1"/>
  <c r="R9781" i="1"/>
  <c r="L5276" i="1"/>
  <c r="M5276" i="1" s="1"/>
  <c r="R5276" i="1"/>
  <c r="L9246" i="1"/>
  <c r="M9246" i="1" s="1"/>
  <c r="R9246" i="1"/>
  <c r="L622" i="1"/>
  <c r="M622" i="1" s="1"/>
  <c r="R622" i="1"/>
  <c r="L6247" i="1"/>
  <c r="M6247" i="1" s="1"/>
  <c r="R6247" i="1"/>
  <c r="L9442" i="1"/>
  <c r="M9442" i="1" s="1"/>
  <c r="R9442" i="1"/>
  <c r="L7224" i="1"/>
  <c r="M7224" i="1" s="1"/>
  <c r="R7224" i="1"/>
  <c r="L993" i="1"/>
  <c r="M993" i="1" s="1"/>
  <c r="R993" i="1"/>
  <c r="L288" i="1"/>
  <c r="M288" i="1" s="1"/>
  <c r="R288" i="1"/>
  <c r="L3606" i="1"/>
  <c r="M3606" i="1" s="1"/>
  <c r="R3606" i="1"/>
  <c r="L143" i="1"/>
  <c r="M143" i="1" s="1"/>
  <c r="R143" i="1"/>
  <c r="L8402" i="1"/>
  <c r="M8402" i="1" s="1"/>
  <c r="R8402" i="1"/>
  <c r="L8980" i="1"/>
  <c r="M8980" i="1" s="1"/>
  <c r="R8980" i="1"/>
  <c r="L5532" i="1"/>
  <c r="M5532" i="1" s="1"/>
  <c r="R5532" i="1"/>
  <c r="L8900" i="1"/>
  <c r="M8900" i="1" s="1"/>
  <c r="R8900" i="1"/>
  <c r="L7961" i="1"/>
  <c r="M7961" i="1" s="1"/>
  <c r="R7961" i="1"/>
  <c r="L1947" i="1"/>
  <c r="M1947" i="1" s="1"/>
  <c r="R1947" i="1"/>
  <c r="L1566" i="1"/>
  <c r="M1566" i="1" s="1"/>
  <c r="R1566" i="1"/>
  <c r="L6811" i="1"/>
  <c r="M6811" i="1" s="1"/>
  <c r="R6811" i="1"/>
  <c r="L4287" i="1"/>
  <c r="M4287" i="1" s="1"/>
  <c r="R4287" i="1"/>
  <c r="L5135" i="1"/>
  <c r="M5135" i="1" s="1"/>
  <c r="R5135" i="1"/>
  <c r="L6600" i="1"/>
  <c r="M6600" i="1" s="1"/>
  <c r="R6600" i="1"/>
  <c r="L5797" i="1"/>
  <c r="M5797" i="1" s="1"/>
  <c r="R5797" i="1"/>
  <c r="L9903" i="1"/>
  <c r="M9903" i="1" s="1"/>
  <c r="R9903" i="1"/>
  <c r="L3863" i="1"/>
  <c r="M3863" i="1" s="1"/>
  <c r="R3863" i="1"/>
  <c r="L2100" i="1"/>
  <c r="M2100" i="1" s="1"/>
  <c r="R2100" i="1"/>
  <c r="L5354" i="1"/>
  <c r="M5354" i="1" s="1"/>
  <c r="R5354" i="1"/>
  <c r="L5162" i="1"/>
  <c r="M5162" i="1" s="1"/>
  <c r="R5162" i="1"/>
  <c r="L2684" i="1"/>
  <c r="M2684" i="1" s="1"/>
  <c r="R2684" i="1"/>
  <c r="L7111" i="1"/>
  <c r="M7111" i="1" s="1"/>
  <c r="R7111" i="1"/>
  <c r="L9405" i="1"/>
  <c r="M9405" i="1" s="1"/>
  <c r="R9405" i="1"/>
  <c r="L285" i="1"/>
  <c r="M285" i="1" s="1"/>
  <c r="R285" i="1"/>
  <c r="L9263" i="1"/>
  <c r="M9263" i="1" s="1"/>
  <c r="R9263" i="1"/>
  <c r="L7024" i="1"/>
  <c r="M7024" i="1" s="1"/>
  <c r="R7024" i="1"/>
  <c r="L5494" i="1"/>
  <c r="M5494" i="1" s="1"/>
  <c r="R5494" i="1"/>
  <c r="L7694" i="1"/>
  <c r="M7694" i="1" s="1"/>
  <c r="R7694" i="1"/>
  <c r="L1513" i="1"/>
  <c r="M1513" i="1" s="1"/>
  <c r="R1513" i="1"/>
  <c r="L1532" i="1"/>
  <c r="M1532" i="1" s="1"/>
  <c r="R1532" i="1"/>
  <c r="L6113" i="1"/>
  <c r="M6113" i="1" s="1"/>
  <c r="R6113" i="1"/>
  <c r="L9957" i="1"/>
  <c r="M9957" i="1" s="1"/>
  <c r="R9957" i="1"/>
  <c r="L8609" i="1"/>
  <c r="M8609" i="1" s="1"/>
  <c r="R8609" i="1"/>
  <c r="L4420" i="1"/>
  <c r="M4420" i="1" s="1"/>
  <c r="R4420" i="1"/>
  <c r="L5018" i="1"/>
  <c r="M5018" i="1" s="1"/>
  <c r="R5018" i="1"/>
  <c r="L1559" i="1"/>
  <c r="M1559" i="1" s="1"/>
  <c r="R1559" i="1"/>
  <c r="L5764" i="1"/>
  <c r="M5764" i="1" s="1"/>
  <c r="R5764" i="1"/>
  <c r="L3196" i="1"/>
  <c r="M3196" i="1" s="1"/>
  <c r="R3196" i="1"/>
  <c r="L1743" i="1"/>
  <c r="M1743" i="1" s="1"/>
  <c r="R1743" i="1"/>
  <c r="L3395" i="1"/>
  <c r="M3395" i="1" s="1"/>
  <c r="R3395" i="1"/>
  <c r="L6111" i="1"/>
  <c r="M6111" i="1" s="1"/>
  <c r="R6111" i="1"/>
  <c r="L8259" i="1"/>
  <c r="M8259" i="1" s="1"/>
  <c r="R8259" i="1"/>
  <c r="L3733" i="1"/>
  <c r="M3733" i="1" s="1"/>
  <c r="R3733" i="1"/>
  <c r="L9230" i="1"/>
  <c r="M9230" i="1" s="1"/>
  <c r="R9230" i="1"/>
  <c r="L3362" i="1"/>
  <c r="M3362" i="1" s="1"/>
  <c r="R3362" i="1"/>
  <c r="L4226" i="1"/>
  <c r="M4226" i="1" s="1"/>
  <c r="R4226" i="1"/>
  <c r="L9901" i="1"/>
  <c r="M9901" i="1" s="1"/>
  <c r="R9901" i="1"/>
  <c r="L1874" i="1"/>
  <c r="M1874" i="1" s="1"/>
  <c r="R1874" i="1"/>
  <c r="L2973" i="1"/>
  <c r="M2973" i="1" s="1"/>
  <c r="R2973" i="1"/>
  <c r="L4750" i="1"/>
  <c r="M4750" i="1" s="1"/>
  <c r="R4750" i="1"/>
  <c r="L6850" i="1"/>
  <c r="M6850" i="1" s="1"/>
  <c r="R6850" i="1"/>
  <c r="L1379" i="1"/>
  <c r="M1379" i="1" s="1"/>
  <c r="R1379" i="1"/>
  <c r="L233" i="1"/>
  <c r="M233" i="1" s="1"/>
  <c r="R233" i="1"/>
  <c r="L1657" i="1"/>
  <c r="M1657" i="1" s="1"/>
  <c r="R1657" i="1"/>
  <c r="L495" i="1"/>
  <c r="M495" i="1" s="1"/>
  <c r="R495" i="1"/>
  <c r="L6714" i="1"/>
  <c r="M6714" i="1" s="1"/>
  <c r="R6714" i="1"/>
  <c r="L385" i="1"/>
  <c r="M385" i="1" s="1"/>
  <c r="R385" i="1"/>
  <c r="L7867" i="1"/>
  <c r="M7867" i="1" s="1"/>
  <c r="R7867" i="1"/>
  <c r="L1628" i="1"/>
  <c r="M1628" i="1" s="1"/>
  <c r="R1628" i="1"/>
  <c r="L3766" i="1"/>
  <c r="M3766" i="1" s="1"/>
  <c r="R3766" i="1"/>
  <c r="L9658" i="1"/>
  <c r="M9658" i="1" s="1"/>
  <c r="R9658" i="1"/>
  <c r="L6613" i="1"/>
  <c r="M6613" i="1" s="1"/>
  <c r="R6613" i="1"/>
  <c r="L9283" i="1"/>
  <c r="M9283" i="1" s="1"/>
  <c r="R9283" i="1"/>
  <c r="L4084" i="1"/>
  <c r="M4084" i="1" s="1"/>
  <c r="R4084" i="1"/>
  <c r="L7020" i="1"/>
  <c r="M7020" i="1" s="1"/>
  <c r="R7020" i="1"/>
  <c r="L7391" i="1"/>
  <c r="M7391" i="1" s="1"/>
  <c r="R7391" i="1"/>
  <c r="L1184" i="1"/>
  <c r="M1184" i="1" s="1"/>
  <c r="R1184" i="1"/>
  <c r="L8962" i="1"/>
  <c r="M8962" i="1" s="1"/>
  <c r="R8962" i="1"/>
  <c r="L7543" i="1"/>
  <c r="M7543" i="1" s="1"/>
  <c r="R7543" i="1"/>
  <c r="L8719" i="1"/>
  <c r="M8719" i="1" s="1"/>
  <c r="R8719" i="1"/>
  <c r="L6129" i="1"/>
  <c r="M6129" i="1" s="1"/>
  <c r="R6129" i="1"/>
  <c r="L5041" i="1"/>
  <c r="M5041" i="1" s="1"/>
  <c r="R5041" i="1"/>
  <c r="L8891" i="1"/>
  <c r="M8891" i="1" s="1"/>
  <c r="R8891" i="1"/>
  <c r="L4607" i="1"/>
  <c r="M4607" i="1" s="1"/>
  <c r="R4607" i="1"/>
  <c r="L3911" i="1"/>
  <c r="M3911" i="1" s="1"/>
  <c r="R3911" i="1"/>
  <c r="L7272" i="1"/>
  <c r="M7272" i="1" s="1"/>
  <c r="R7272" i="1"/>
  <c r="L5779" i="1"/>
  <c r="M5779" i="1" s="1"/>
  <c r="R5779" i="1"/>
  <c r="L1548" i="1"/>
  <c r="M1548" i="1" s="1"/>
  <c r="R1548" i="1"/>
  <c r="L8649" i="1"/>
  <c r="M8649" i="1" s="1"/>
  <c r="R8649" i="1"/>
  <c r="L445" i="1"/>
  <c r="M445" i="1" s="1"/>
  <c r="R445" i="1"/>
  <c r="L5689" i="1"/>
  <c r="M5689" i="1" s="1"/>
  <c r="R5689" i="1"/>
  <c r="L1499" i="1"/>
  <c r="M1499" i="1" s="1"/>
  <c r="R1499" i="1"/>
  <c r="L3141" i="1"/>
  <c r="M3141" i="1" s="1"/>
  <c r="R3141" i="1"/>
  <c r="L4854" i="1"/>
  <c r="M4854" i="1" s="1"/>
  <c r="R4854" i="1"/>
  <c r="L2663" i="1"/>
  <c r="M2663" i="1" s="1"/>
  <c r="R2663" i="1"/>
  <c r="L2599" i="1"/>
  <c r="M2599" i="1" s="1"/>
  <c r="R2599" i="1"/>
  <c r="L8435" i="1"/>
  <c r="M8435" i="1" s="1"/>
  <c r="R8435" i="1"/>
  <c r="L169" i="1"/>
  <c r="M169" i="1" s="1"/>
  <c r="R169" i="1"/>
  <c r="L6411" i="1"/>
  <c r="M6411" i="1" s="1"/>
  <c r="R6411" i="1"/>
  <c r="L5805" i="1"/>
  <c r="M5805" i="1" s="1"/>
  <c r="R5805" i="1"/>
  <c r="L9213" i="1"/>
  <c r="M9213" i="1" s="1"/>
  <c r="R9213" i="1"/>
  <c r="L9449" i="1"/>
  <c r="M9449" i="1" s="1"/>
  <c r="R9449" i="1"/>
  <c r="L1834" i="1"/>
  <c r="M1834" i="1" s="1"/>
  <c r="R1834" i="1"/>
  <c r="L4212" i="1"/>
  <c r="M4212" i="1" s="1"/>
  <c r="R4212" i="1"/>
  <c r="L6282" i="1"/>
  <c r="M6282" i="1" s="1"/>
  <c r="R6282" i="1"/>
  <c r="L1832" i="1"/>
  <c r="M1832" i="1" s="1"/>
  <c r="R1832" i="1"/>
  <c r="L8547" i="1"/>
  <c r="M8547" i="1" s="1"/>
  <c r="R8547" i="1"/>
  <c r="L2148" i="1"/>
  <c r="M2148" i="1" s="1"/>
  <c r="R2148" i="1"/>
  <c r="L5777" i="1"/>
  <c r="M5777" i="1" s="1"/>
  <c r="R5777" i="1"/>
  <c r="L9035" i="1"/>
  <c r="M9035" i="1" s="1"/>
  <c r="R9035" i="1"/>
  <c r="L6705" i="1"/>
  <c r="M6705" i="1" s="1"/>
  <c r="R6705" i="1"/>
  <c r="L1929" i="1"/>
  <c r="M1929" i="1" s="1"/>
  <c r="R1929" i="1"/>
  <c r="L9322" i="1"/>
  <c r="M9322" i="1" s="1"/>
  <c r="R9322" i="1"/>
  <c r="L2341" i="1"/>
  <c r="M2341" i="1" s="1"/>
  <c r="R2341" i="1"/>
  <c r="L7753" i="1"/>
  <c r="M7753" i="1" s="1"/>
  <c r="R7753" i="1"/>
  <c r="L5634" i="1"/>
  <c r="M5634" i="1" s="1"/>
  <c r="R5634" i="1"/>
  <c r="L1234" i="1"/>
  <c r="M1234" i="1" s="1"/>
  <c r="R1234" i="1"/>
  <c r="L2720" i="1"/>
  <c r="M2720" i="1" s="1"/>
  <c r="R2720" i="1"/>
  <c r="L8861" i="1"/>
  <c r="M8861" i="1" s="1"/>
  <c r="R8861" i="1"/>
  <c r="L1389" i="1"/>
  <c r="M1389" i="1" s="1"/>
  <c r="R1389" i="1"/>
  <c r="L3815" i="1"/>
  <c r="M3815" i="1" s="1"/>
  <c r="R3815" i="1"/>
  <c r="L3870" i="1"/>
  <c r="M3870" i="1" s="1"/>
  <c r="R3870" i="1"/>
  <c r="L6946" i="1"/>
  <c r="M6946" i="1" s="1"/>
  <c r="R6946" i="1"/>
  <c r="L9783" i="1"/>
  <c r="M9783" i="1" s="1"/>
  <c r="R9783" i="1"/>
  <c r="L9154" i="1"/>
  <c r="M9154" i="1" s="1"/>
  <c r="R9154" i="1"/>
  <c r="L8029" i="1"/>
  <c r="M8029" i="1" s="1"/>
  <c r="R8029" i="1"/>
  <c r="L8885" i="1"/>
  <c r="M8885" i="1" s="1"/>
  <c r="R8885" i="1"/>
  <c r="L5056" i="1"/>
  <c r="M5056" i="1" s="1"/>
  <c r="R5056" i="1"/>
  <c r="L5055" i="1"/>
  <c r="M5055" i="1" s="1"/>
  <c r="R5055" i="1"/>
  <c r="L6097" i="1"/>
  <c r="M6097" i="1" s="1"/>
  <c r="R6097" i="1"/>
  <c r="L8198" i="1"/>
  <c r="M8198" i="1" s="1"/>
  <c r="R8198" i="1"/>
  <c r="L1618" i="1"/>
  <c r="M1618" i="1" s="1"/>
  <c r="R1618" i="1"/>
  <c r="L4291" i="1"/>
  <c r="M4291" i="1" s="1"/>
  <c r="R4291" i="1"/>
  <c r="L3810" i="1"/>
  <c r="M3810" i="1" s="1"/>
  <c r="R3810" i="1"/>
  <c r="L3750" i="1"/>
  <c r="M3750" i="1" s="1"/>
  <c r="R3750" i="1"/>
  <c r="L1348" i="1"/>
  <c r="M1348" i="1" s="1"/>
  <c r="R1348" i="1"/>
  <c r="L9996" i="1"/>
  <c r="M9996" i="1" s="1"/>
  <c r="R9996" i="1"/>
  <c r="L6339" i="1"/>
  <c r="M6339" i="1" s="1"/>
  <c r="R6339" i="1"/>
  <c r="L5980" i="1"/>
  <c r="M5980" i="1" s="1"/>
  <c r="R5980" i="1"/>
  <c r="L6454" i="1"/>
  <c r="M6454" i="1" s="1"/>
  <c r="R6454" i="1"/>
  <c r="L3266" i="1"/>
  <c r="M3266" i="1" s="1"/>
  <c r="R3266" i="1"/>
  <c r="L3807" i="1"/>
  <c r="M3807" i="1" s="1"/>
  <c r="R3807" i="1"/>
  <c r="L2633" i="1"/>
  <c r="M2633" i="1" s="1"/>
  <c r="R2633" i="1"/>
  <c r="L2225" i="1"/>
  <c r="M2225" i="1" s="1"/>
  <c r="R2225" i="1"/>
  <c r="L4711" i="1"/>
  <c r="M4711" i="1" s="1"/>
  <c r="R4711" i="1"/>
  <c r="L5029" i="1"/>
  <c r="M5029" i="1" s="1"/>
  <c r="R5029" i="1"/>
  <c r="L967" i="1"/>
  <c r="M967" i="1" s="1"/>
  <c r="R967" i="1"/>
  <c r="L690" i="1"/>
  <c r="M690" i="1" s="1"/>
  <c r="R690" i="1"/>
  <c r="L1488" i="1"/>
  <c r="M1488" i="1" s="1"/>
  <c r="R1488" i="1"/>
  <c r="L1783" i="1"/>
  <c r="M1783" i="1" s="1"/>
  <c r="R1783" i="1"/>
  <c r="L8193" i="1"/>
  <c r="M8193" i="1" s="1"/>
  <c r="R8193" i="1"/>
  <c r="L4898" i="1"/>
  <c r="M4898" i="1" s="1"/>
  <c r="R4898" i="1"/>
  <c r="L8242" i="1"/>
  <c r="M8242" i="1" s="1"/>
  <c r="R8242" i="1"/>
  <c r="L3467" i="1"/>
  <c r="M3467" i="1" s="1"/>
  <c r="R3467" i="1"/>
  <c r="L3466" i="1"/>
  <c r="M3466" i="1" s="1"/>
  <c r="R3466" i="1"/>
  <c r="L767" i="1"/>
  <c r="M767" i="1" s="1"/>
  <c r="R767" i="1"/>
  <c r="L1074" i="1"/>
  <c r="M1074" i="1" s="1"/>
  <c r="R1074" i="1"/>
  <c r="L8267" i="1"/>
  <c r="M8267" i="1" s="1"/>
  <c r="R8267" i="1"/>
  <c r="L1095" i="1"/>
  <c r="M1095" i="1" s="1"/>
  <c r="R1095" i="1"/>
  <c r="L8920" i="1"/>
  <c r="M8920" i="1" s="1"/>
  <c r="R8920" i="1"/>
  <c r="L4966" i="1"/>
  <c r="M4966" i="1" s="1"/>
  <c r="R4966" i="1"/>
  <c r="L3600" i="1"/>
  <c r="M3600" i="1" s="1"/>
  <c r="R3600" i="1"/>
  <c r="L4193" i="1"/>
  <c r="M4193" i="1" s="1"/>
  <c r="R4193" i="1"/>
  <c r="L9587" i="1"/>
  <c r="M9587" i="1" s="1"/>
  <c r="R9587" i="1"/>
  <c r="L2683" i="1"/>
  <c r="M2683" i="1" s="1"/>
  <c r="R2683" i="1"/>
  <c r="L8446" i="1"/>
  <c r="M8446" i="1" s="1"/>
  <c r="R8446" i="1"/>
  <c r="L8919" i="1"/>
  <c r="M8919" i="1" s="1"/>
  <c r="R8919" i="1"/>
  <c r="L133" i="1"/>
  <c r="M133" i="1" s="1"/>
  <c r="R133" i="1"/>
  <c r="L3739" i="1"/>
  <c r="M3739" i="1" s="1"/>
  <c r="R3739" i="1"/>
  <c r="L6932" i="1"/>
  <c r="M6932" i="1" s="1"/>
  <c r="R6932" i="1"/>
  <c r="L4092" i="1"/>
  <c r="M4092" i="1" s="1"/>
  <c r="R4092" i="1"/>
  <c r="L3281" i="1"/>
  <c r="M3281" i="1" s="1"/>
  <c r="R3281" i="1"/>
  <c r="L9854" i="1"/>
  <c r="M9854" i="1" s="1"/>
  <c r="R9854" i="1"/>
  <c r="L1366" i="1"/>
  <c r="M1366" i="1" s="1"/>
  <c r="R1366" i="1"/>
  <c r="L5647" i="1"/>
  <c r="M5647" i="1" s="1"/>
  <c r="R5647" i="1"/>
  <c r="L8296" i="1"/>
  <c r="M8296" i="1" s="1"/>
  <c r="R8296" i="1"/>
  <c r="L7248" i="1"/>
  <c r="M7248" i="1" s="1"/>
  <c r="R7248" i="1"/>
  <c r="L2189" i="1"/>
  <c r="M2189" i="1" s="1"/>
  <c r="R2189" i="1"/>
  <c r="L1267" i="1"/>
  <c r="M1267" i="1" s="1"/>
  <c r="R1267" i="1"/>
  <c r="L5268" i="1"/>
  <c r="M5268" i="1" s="1"/>
  <c r="R5268" i="1"/>
  <c r="L7081" i="1"/>
  <c r="M7081" i="1" s="1"/>
  <c r="R7081" i="1"/>
  <c r="L5098" i="1"/>
  <c r="M5098" i="1" s="1"/>
  <c r="R5098" i="1"/>
  <c r="L4478" i="1"/>
  <c r="M4478" i="1" s="1"/>
  <c r="R4478" i="1"/>
  <c r="L3947" i="1"/>
  <c r="M3947" i="1" s="1"/>
  <c r="R3947" i="1"/>
  <c r="L48" i="1"/>
  <c r="M48" i="1" s="1"/>
  <c r="R48" i="1"/>
  <c r="L5883" i="1"/>
  <c r="M5883" i="1" s="1"/>
  <c r="R5883" i="1"/>
  <c r="L8328" i="1"/>
  <c r="M8328" i="1" s="1"/>
  <c r="R8328" i="1"/>
  <c r="L6966" i="1"/>
  <c r="M6966" i="1" s="1"/>
  <c r="R6966" i="1"/>
  <c r="L7371" i="1"/>
  <c r="M7371" i="1" s="1"/>
  <c r="R7371" i="1"/>
  <c r="L8841" i="1"/>
  <c r="M8841" i="1" s="1"/>
  <c r="R8841" i="1"/>
  <c r="L4910" i="1"/>
  <c r="M4910" i="1" s="1"/>
  <c r="R4910" i="1"/>
  <c r="L4555" i="1"/>
  <c r="M4555" i="1" s="1"/>
  <c r="R4555" i="1"/>
  <c r="L4475" i="1"/>
  <c r="M4475" i="1" s="1"/>
  <c r="R4475" i="1"/>
  <c r="L2067" i="1"/>
  <c r="M2067" i="1" s="1"/>
  <c r="R2067" i="1"/>
  <c r="L4418" i="1"/>
  <c r="M4418" i="1" s="1"/>
  <c r="R4418" i="1"/>
  <c r="L9924" i="1"/>
  <c r="M9924" i="1" s="1"/>
  <c r="R9924" i="1"/>
  <c r="L8168" i="1"/>
  <c r="M8168" i="1" s="1"/>
  <c r="R8168" i="1"/>
  <c r="L6592" i="1"/>
  <c r="M6592" i="1" s="1"/>
  <c r="R6592" i="1"/>
  <c r="L7735" i="1"/>
  <c r="M7735" i="1" s="1"/>
  <c r="R7735" i="1"/>
  <c r="L1244" i="1"/>
  <c r="M1244" i="1" s="1"/>
  <c r="R1244" i="1"/>
  <c r="L7669" i="1"/>
  <c r="M7669" i="1" s="1"/>
  <c r="R7669" i="1"/>
  <c r="L1218" i="1"/>
  <c r="M1218" i="1" s="1"/>
  <c r="R1218" i="1"/>
  <c r="L3457" i="1"/>
  <c r="M3457" i="1" s="1"/>
  <c r="R3457" i="1"/>
  <c r="L3531" i="1"/>
  <c r="M3531" i="1" s="1"/>
  <c r="R3531" i="1"/>
  <c r="L1161" i="1"/>
  <c r="M1161" i="1" s="1"/>
  <c r="R1161" i="1"/>
  <c r="L2265" i="1"/>
  <c r="M2265" i="1" s="1"/>
  <c r="R2265" i="1"/>
  <c r="L5090" i="1"/>
  <c r="M5090" i="1" s="1"/>
  <c r="R5090" i="1"/>
  <c r="L2374" i="1"/>
  <c r="M2374" i="1" s="1"/>
  <c r="R2374" i="1"/>
  <c r="L7545" i="1"/>
  <c r="M7545" i="1" s="1"/>
  <c r="R7545" i="1"/>
  <c r="L5731" i="1"/>
  <c r="M5731" i="1" s="1"/>
  <c r="R5731" i="1"/>
  <c r="L6612" i="1"/>
  <c r="M6612" i="1" s="1"/>
  <c r="R6612" i="1"/>
  <c r="L6825" i="1"/>
  <c r="M6825" i="1" s="1"/>
  <c r="R6825" i="1"/>
  <c r="L351" i="1"/>
  <c r="M351" i="1" s="1"/>
  <c r="R351" i="1"/>
  <c r="L5964" i="1"/>
  <c r="M5964" i="1" s="1"/>
  <c r="R5964" i="1"/>
  <c r="L888" i="1"/>
  <c r="M888" i="1" s="1"/>
  <c r="R888" i="1"/>
  <c r="L6319" i="1"/>
  <c r="M6319" i="1" s="1"/>
  <c r="R6319" i="1"/>
  <c r="L8159" i="1"/>
  <c r="M8159" i="1" s="1"/>
  <c r="R8159" i="1"/>
  <c r="L7758" i="1"/>
  <c r="M7758" i="1" s="1"/>
  <c r="R7758" i="1"/>
  <c r="L7512" i="1"/>
  <c r="M7512" i="1" s="1"/>
  <c r="R7512" i="1"/>
  <c r="L3" i="1"/>
  <c r="M3" i="1" s="1"/>
  <c r="R3" i="1"/>
  <c r="L5011" i="1"/>
  <c r="M5011" i="1" s="1"/>
  <c r="R5011" i="1"/>
  <c r="L751" i="1"/>
  <c r="M751" i="1" s="1"/>
  <c r="R751" i="1"/>
  <c r="L9097" i="1"/>
  <c r="M9097" i="1" s="1"/>
  <c r="R9097" i="1"/>
  <c r="L6952" i="1"/>
  <c r="M6952" i="1" s="1"/>
  <c r="R6952" i="1"/>
  <c r="L5691" i="1"/>
  <c r="M5691" i="1" s="1"/>
  <c r="R5691" i="1"/>
  <c r="L6072" i="1"/>
  <c r="M6072" i="1" s="1"/>
  <c r="R6072" i="1"/>
  <c r="L1958" i="1"/>
  <c r="M1958" i="1" s="1"/>
  <c r="R1958" i="1"/>
  <c r="L8933" i="1"/>
  <c r="M8933" i="1" s="1"/>
  <c r="R8933" i="1"/>
  <c r="L2573" i="1"/>
  <c r="M2573" i="1" s="1"/>
  <c r="R2573" i="1"/>
  <c r="L4142" i="1"/>
  <c r="M4142" i="1" s="1"/>
  <c r="R4142" i="1"/>
  <c r="L6683" i="1"/>
  <c r="M6683" i="1" s="1"/>
  <c r="R6683" i="1"/>
  <c r="L9895" i="1"/>
  <c r="M9895" i="1" s="1"/>
  <c r="R9895" i="1"/>
  <c r="L6982" i="1"/>
  <c r="M6982" i="1" s="1"/>
  <c r="R6982" i="1"/>
  <c r="L1605" i="1"/>
  <c r="M1605" i="1" s="1"/>
  <c r="R1605" i="1"/>
  <c r="L2367" i="1"/>
  <c r="M2367" i="1" s="1"/>
  <c r="R2367" i="1"/>
  <c r="L5870" i="1"/>
  <c r="M5870" i="1" s="1"/>
  <c r="R5870" i="1"/>
  <c r="L2534" i="1"/>
  <c r="M2534" i="1" s="1"/>
  <c r="R2534" i="1"/>
  <c r="L2317" i="1"/>
  <c r="M2317" i="1" s="1"/>
  <c r="R2317" i="1"/>
  <c r="L655" i="1"/>
  <c r="M655" i="1" s="1"/>
  <c r="R655" i="1"/>
  <c r="L7013" i="1"/>
  <c r="M7013" i="1" s="1"/>
  <c r="R7013" i="1"/>
  <c r="L7302" i="1"/>
  <c r="M7302" i="1" s="1"/>
  <c r="R7302" i="1"/>
  <c r="L2088" i="1"/>
  <c r="M2088" i="1" s="1"/>
  <c r="R2088" i="1"/>
  <c r="L2879" i="1"/>
  <c r="M2879" i="1" s="1"/>
  <c r="R2879" i="1"/>
  <c r="L295" i="1"/>
  <c r="M295" i="1" s="1"/>
  <c r="R295" i="1"/>
  <c r="L1331" i="1"/>
  <c r="M1331" i="1" s="1"/>
  <c r="R1331" i="1"/>
  <c r="L376" i="1"/>
  <c r="M376" i="1" s="1"/>
  <c r="R376" i="1"/>
  <c r="L9703" i="1"/>
  <c r="M9703" i="1" s="1"/>
  <c r="R9703" i="1"/>
  <c r="L2641" i="1"/>
  <c r="M2641" i="1" s="1"/>
  <c r="R2641" i="1"/>
  <c r="L5992" i="1"/>
  <c r="M5992" i="1" s="1"/>
  <c r="R5992" i="1"/>
  <c r="L7704" i="1"/>
  <c r="M7704" i="1" s="1"/>
  <c r="R7704" i="1"/>
  <c r="L3994" i="1"/>
  <c r="M3994" i="1" s="1"/>
  <c r="R3994" i="1"/>
  <c r="L5421" i="1"/>
  <c r="M5421" i="1" s="1"/>
  <c r="R5421" i="1"/>
  <c r="L9037" i="1"/>
  <c r="M9037" i="1" s="1"/>
  <c r="R9037" i="1"/>
  <c r="L526" i="1"/>
  <c r="M526" i="1" s="1"/>
  <c r="R526" i="1"/>
  <c r="L7438" i="1"/>
  <c r="M7438" i="1" s="1"/>
  <c r="R7438" i="1"/>
  <c r="L6582" i="1"/>
  <c r="M6582" i="1" s="1"/>
  <c r="R6582" i="1"/>
  <c r="L4827" i="1"/>
  <c r="M4827" i="1" s="1"/>
  <c r="R4827" i="1"/>
  <c r="L5395" i="1"/>
  <c r="M5395" i="1" s="1"/>
  <c r="R5395" i="1"/>
  <c r="L4078" i="1"/>
  <c r="M4078" i="1" s="1"/>
  <c r="R4078" i="1"/>
  <c r="L9163" i="1"/>
  <c r="M9163" i="1" s="1"/>
  <c r="R9163" i="1"/>
  <c r="L4799" i="1"/>
  <c r="M4799" i="1" s="1"/>
  <c r="R4799" i="1"/>
  <c r="L7300" i="1"/>
  <c r="M7300" i="1" s="1"/>
  <c r="R7300" i="1"/>
  <c r="L1031" i="1"/>
  <c r="M1031" i="1" s="1"/>
  <c r="R1031" i="1"/>
  <c r="L3620" i="1"/>
  <c r="M3620" i="1" s="1"/>
  <c r="R3620" i="1"/>
  <c r="L947" i="1"/>
  <c r="M947" i="1" s="1"/>
  <c r="R947" i="1"/>
  <c r="L1330" i="1"/>
  <c r="M1330" i="1" s="1"/>
  <c r="R1330" i="1"/>
  <c r="L4394" i="1"/>
  <c r="M4394" i="1" s="1"/>
  <c r="R4394" i="1"/>
  <c r="L4075" i="1"/>
  <c r="M4075" i="1" s="1"/>
  <c r="R4075" i="1"/>
  <c r="L7067" i="1"/>
  <c r="M7067" i="1" s="1"/>
  <c r="R7067" i="1"/>
  <c r="L3215" i="1"/>
  <c r="M3215" i="1" s="1"/>
  <c r="R3215" i="1"/>
  <c r="L7482" i="1"/>
  <c r="M7482" i="1" s="1"/>
  <c r="R7482" i="1"/>
  <c r="L9731" i="1"/>
  <c r="M9731" i="1" s="1"/>
  <c r="R9731" i="1"/>
  <c r="L727" i="1"/>
  <c r="M727" i="1" s="1"/>
  <c r="R727" i="1"/>
  <c r="L2569" i="1"/>
  <c r="M2569" i="1" s="1"/>
  <c r="R2569" i="1"/>
  <c r="L9121" i="1"/>
  <c r="M9121" i="1" s="1"/>
  <c r="R9121" i="1"/>
  <c r="L8433" i="1"/>
  <c r="M8433" i="1" s="1"/>
  <c r="R8433" i="1"/>
  <c r="L5601" i="1"/>
  <c r="M5601" i="1" s="1"/>
  <c r="R5601" i="1"/>
  <c r="L4664" i="1"/>
  <c r="M4664" i="1" s="1"/>
  <c r="R4664" i="1"/>
  <c r="L8220" i="1"/>
  <c r="M8220" i="1" s="1"/>
  <c r="R8220" i="1"/>
  <c r="L2992" i="1"/>
  <c r="M2992" i="1" s="1"/>
  <c r="R2992" i="1"/>
  <c r="L3618" i="1"/>
  <c r="M3618" i="1" s="1"/>
  <c r="R3618" i="1"/>
  <c r="L8906" i="1"/>
  <c r="M8906" i="1" s="1"/>
  <c r="R8906" i="1"/>
  <c r="L2112" i="1"/>
  <c r="M2112" i="1" s="1"/>
  <c r="R2112" i="1"/>
  <c r="L7581" i="1"/>
  <c r="M7581" i="1" s="1"/>
  <c r="R7581" i="1"/>
  <c r="L7298" i="1"/>
  <c r="M7298" i="1" s="1"/>
  <c r="R7298" i="1"/>
  <c r="L2566" i="1"/>
  <c r="M2566" i="1" s="1"/>
  <c r="R2566" i="1"/>
  <c r="L5934" i="1"/>
  <c r="M5934" i="1" s="1"/>
  <c r="R5934" i="1"/>
  <c r="L8986" i="1"/>
  <c r="M8986" i="1" s="1"/>
  <c r="R8986" i="1"/>
  <c r="L439" i="1"/>
  <c r="M439" i="1" s="1"/>
  <c r="R439" i="1"/>
  <c r="L1001" i="1"/>
  <c r="M1001" i="1" s="1"/>
  <c r="R1001" i="1"/>
  <c r="L9160" i="1"/>
  <c r="M9160" i="1" s="1"/>
  <c r="R9160" i="1"/>
  <c r="L2054" i="1"/>
  <c r="M2054" i="1" s="1"/>
  <c r="R2054" i="1"/>
  <c r="L4575" i="1"/>
  <c r="M4575" i="1" s="1"/>
  <c r="R4575" i="1"/>
  <c r="L5448" i="1"/>
  <c r="M5448" i="1" s="1"/>
  <c r="R5448" i="1"/>
  <c r="L1701" i="1"/>
  <c r="M1701" i="1" s="1"/>
  <c r="R1701" i="1"/>
  <c r="L1831" i="1"/>
  <c r="M1831" i="1" s="1"/>
  <c r="R1831" i="1"/>
  <c r="L6148" i="1"/>
  <c r="M6148" i="1" s="1"/>
  <c r="R6148" i="1"/>
  <c r="L3348" i="1"/>
  <c r="M3348" i="1" s="1"/>
  <c r="R3348" i="1"/>
  <c r="L724" i="1"/>
  <c r="M724" i="1" s="1"/>
  <c r="R724" i="1"/>
  <c r="L9159" i="1"/>
  <c r="M9159" i="1" s="1"/>
  <c r="R9159" i="1"/>
  <c r="L3183" i="1"/>
  <c r="M3183" i="1" s="1"/>
  <c r="R3183" i="1"/>
  <c r="L6044" i="1"/>
  <c r="M6044" i="1" s="1"/>
  <c r="R6044" i="1"/>
  <c r="L404" i="1"/>
  <c r="M404" i="1" s="1"/>
  <c r="R404" i="1"/>
  <c r="L9324" i="1"/>
  <c r="M9324" i="1" s="1"/>
  <c r="R9324" i="1"/>
  <c r="L4853" i="1"/>
  <c r="M4853" i="1" s="1"/>
  <c r="R4853" i="1"/>
  <c r="L7837" i="1"/>
  <c r="M7837" i="1" s="1"/>
  <c r="R7837" i="1"/>
  <c r="L5305" i="1"/>
  <c r="M5305" i="1" s="1"/>
  <c r="R5305" i="1"/>
  <c r="L84" i="1"/>
  <c r="M84" i="1" s="1"/>
  <c r="R84" i="1"/>
  <c r="L1130" i="1"/>
  <c r="M1130" i="1" s="1"/>
  <c r="R1130" i="1"/>
  <c r="L5364" i="1"/>
  <c r="M5364" i="1" s="1"/>
  <c r="R5364" i="1"/>
  <c r="L971" i="1"/>
  <c r="M971" i="1" s="1"/>
  <c r="R971" i="1"/>
  <c r="L2422" i="1"/>
  <c r="M2422" i="1" s="1"/>
  <c r="R2422" i="1"/>
  <c r="L6947" i="1"/>
  <c r="M6947" i="1" s="1"/>
  <c r="R6947" i="1"/>
  <c r="L1603" i="1"/>
  <c r="M1603" i="1" s="1"/>
  <c r="R1603" i="1"/>
  <c r="L5958" i="1"/>
  <c r="M5958" i="1" s="1"/>
  <c r="R5958" i="1"/>
  <c r="L2530" i="1"/>
  <c r="M2530" i="1" s="1"/>
  <c r="R2530" i="1"/>
  <c r="L7537" i="1"/>
  <c r="M7537" i="1" s="1"/>
  <c r="R7537" i="1"/>
  <c r="L1646" i="1"/>
  <c r="M1646" i="1" s="1"/>
  <c r="R1646" i="1"/>
  <c r="L5596" i="1"/>
  <c r="M5596" i="1" s="1"/>
  <c r="R5596" i="1"/>
  <c r="L2278" i="1"/>
  <c r="M2278" i="1" s="1"/>
  <c r="R2278" i="1"/>
  <c r="L4495" i="1"/>
  <c r="M4495" i="1" s="1"/>
  <c r="R4495" i="1"/>
  <c r="L3935" i="1"/>
  <c r="M3935" i="1" s="1"/>
  <c r="R3935" i="1"/>
  <c r="L8121" i="1"/>
  <c r="M8121" i="1" s="1"/>
  <c r="R8121" i="1"/>
  <c r="L1975" i="1"/>
  <c r="M1975" i="1" s="1"/>
  <c r="R1975" i="1"/>
  <c r="L7799" i="1"/>
  <c r="M7799" i="1" s="1"/>
  <c r="R7799" i="1"/>
  <c r="L5060" i="1"/>
  <c r="M5060" i="1" s="1"/>
  <c r="R5060" i="1"/>
  <c r="L5563" i="1"/>
  <c r="M5563" i="1" s="1"/>
  <c r="R5563" i="1"/>
  <c r="L2528" i="1"/>
  <c r="M2528" i="1" s="1"/>
  <c r="R2528" i="1"/>
  <c r="L583" i="1"/>
  <c r="M583" i="1" s="1"/>
  <c r="R583" i="1"/>
  <c r="L4210" i="1"/>
  <c r="M4210" i="1" s="1"/>
  <c r="R4210" i="1"/>
  <c r="L3269" i="1"/>
  <c r="M3269" i="1" s="1"/>
  <c r="R3269" i="1"/>
  <c r="L6782" i="1"/>
  <c r="M6782" i="1" s="1"/>
  <c r="R6782" i="1"/>
  <c r="L1438" i="1"/>
  <c r="M1438" i="1" s="1"/>
  <c r="R1438" i="1"/>
  <c r="L1796" i="1"/>
  <c r="M1796" i="1" s="1"/>
  <c r="R1796" i="1"/>
  <c r="L1795" i="1"/>
  <c r="M1795" i="1" s="1"/>
  <c r="R1795" i="1"/>
  <c r="L7358" i="1"/>
  <c r="M7358" i="1" s="1"/>
  <c r="R7358" i="1"/>
  <c r="L798" i="1"/>
  <c r="M798" i="1" s="1"/>
  <c r="R798" i="1"/>
  <c r="L4547" i="1"/>
  <c r="M4547" i="1" s="1"/>
  <c r="R4547" i="1"/>
  <c r="L8803" i="1"/>
  <c r="M8803" i="1" s="1"/>
  <c r="R8803" i="1"/>
  <c r="L8452" i="1"/>
  <c r="M8452" i="1" s="1"/>
  <c r="R8452" i="1"/>
  <c r="L6581" i="1"/>
  <c r="M6581" i="1" s="1"/>
  <c r="R6581" i="1"/>
  <c r="L7608" i="1"/>
  <c r="M7608" i="1" s="1"/>
  <c r="R7608" i="1"/>
  <c r="L2637" i="1"/>
  <c r="M2637" i="1" s="1"/>
  <c r="R2637" i="1"/>
  <c r="L5861" i="1"/>
  <c r="M5861" i="1" s="1"/>
  <c r="R5861" i="1"/>
  <c r="L9888" i="1"/>
  <c r="M9888" i="1" s="1"/>
  <c r="R9888" i="1"/>
  <c r="L5282" i="1"/>
  <c r="M5282" i="1" s="1"/>
  <c r="R5282" i="1"/>
  <c r="L3816" i="1"/>
  <c r="M3816" i="1" s="1"/>
  <c r="R3816" i="1"/>
  <c r="L6817" i="1"/>
  <c r="M6817" i="1" s="1"/>
  <c r="R6817" i="1"/>
  <c r="L9998" i="1"/>
  <c r="M9998" i="1" s="1"/>
  <c r="R9998" i="1"/>
  <c r="L6064" i="1"/>
  <c r="M6064" i="1" s="1"/>
  <c r="R6064" i="1"/>
  <c r="L3964" i="1"/>
  <c r="M3964" i="1" s="1"/>
  <c r="R3964" i="1"/>
  <c r="L6217" i="1"/>
  <c r="M6217" i="1" s="1"/>
  <c r="R6217" i="1"/>
  <c r="L3581" i="1"/>
  <c r="M3581" i="1" s="1"/>
  <c r="R3581" i="1"/>
  <c r="L2794" i="1"/>
  <c r="M2794" i="1" s="1"/>
  <c r="R2794" i="1"/>
  <c r="L6868" i="1"/>
  <c r="M6868" i="1" s="1"/>
  <c r="R6868" i="1"/>
  <c r="L2933" i="1"/>
  <c r="M2933" i="1" s="1"/>
  <c r="R2933" i="1"/>
  <c r="L375" i="1"/>
  <c r="M375" i="1" s="1"/>
  <c r="R375" i="1"/>
  <c r="L5721" i="1"/>
  <c r="M5721" i="1" s="1"/>
  <c r="R5721" i="1"/>
  <c r="L5655" i="1"/>
  <c r="M5655" i="1" s="1"/>
  <c r="R5655" i="1"/>
  <c r="L9466" i="1"/>
  <c r="M9466" i="1" s="1"/>
  <c r="R9466" i="1"/>
  <c r="L7193" i="1"/>
  <c r="M7193" i="1" s="1"/>
  <c r="R7193" i="1"/>
  <c r="L699" i="1"/>
  <c r="M699" i="1" s="1"/>
  <c r="R699" i="1"/>
  <c r="L4659" i="1"/>
  <c r="M4659" i="1" s="1"/>
  <c r="R4659" i="1"/>
  <c r="L5955" i="1"/>
  <c r="M5955" i="1" s="1"/>
  <c r="R5955" i="1"/>
  <c r="L3778" i="1"/>
  <c r="M3778" i="1" s="1"/>
  <c r="R3778" i="1"/>
  <c r="L7120" i="1"/>
  <c r="M7120" i="1" s="1"/>
  <c r="R7120" i="1"/>
  <c r="L6459" i="1"/>
  <c r="M6459" i="1" s="1"/>
  <c r="R6459" i="1"/>
  <c r="L164" i="1"/>
  <c r="M164" i="1" s="1"/>
  <c r="R164" i="1"/>
  <c r="L7228" i="1"/>
  <c r="M7228" i="1" s="1"/>
  <c r="R7228" i="1"/>
  <c r="L1350" i="1"/>
  <c r="M1350" i="1" s="1"/>
  <c r="R1350" i="1"/>
  <c r="L1697" i="1"/>
  <c r="M1697" i="1" s="1"/>
  <c r="R1697" i="1"/>
  <c r="L6250" i="1"/>
  <c r="M6250" i="1" s="1"/>
  <c r="R6250" i="1"/>
  <c r="L2144" i="1"/>
  <c r="M2144" i="1" s="1"/>
  <c r="R2144" i="1"/>
  <c r="L7145" i="1"/>
  <c r="M7145" i="1" s="1"/>
  <c r="R7145" i="1"/>
  <c r="L2050" i="1"/>
  <c r="M2050" i="1" s="1"/>
  <c r="R2050" i="1"/>
  <c r="L9862" i="1"/>
  <c r="M9862" i="1" s="1"/>
  <c r="R9862" i="1"/>
  <c r="L5772" i="1"/>
  <c r="M5772" i="1" s="1"/>
  <c r="R5772" i="1"/>
  <c r="L9209" i="1"/>
  <c r="M9209" i="1" s="1"/>
  <c r="R9209" i="1"/>
  <c r="L8273" i="1"/>
  <c r="M8273" i="1" s="1"/>
  <c r="R8273" i="1"/>
  <c r="L8430" i="1"/>
  <c r="M8430" i="1" s="1"/>
  <c r="R8430" i="1"/>
  <c r="L8376" i="1"/>
  <c r="M8376" i="1" s="1"/>
  <c r="R8376" i="1"/>
  <c r="L8090" i="1"/>
  <c r="M8090" i="1" s="1"/>
  <c r="R8090" i="1"/>
  <c r="L8596" i="1"/>
  <c r="M8596" i="1" s="1"/>
  <c r="R8596" i="1"/>
  <c r="L3962" i="1"/>
  <c r="M3962" i="1" s="1"/>
  <c r="R3962" i="1"/>
  <c r="L4516" i="1"/>
  <c r="M4516" i="1" s="1"/>
  <c r="R4516" i="1"/>
  <c r="L5506" i="1"/>
  <c r="M5506" i="1" s="1"/>
  <c r="R5506" i="1"/>
  <c r="L3289" i="1"/>
  <c r="M3289" i="1" s="1"/>
  <c r="R3289" i="1"/>
  <c r="L7534" i="1"/>
  <c r="M7534" i="1" s="1"/>
  <c r="R7534" i="1"/>
  <c r="L5032" i="1"/>
  <c r="M5032" i="1" s="1"/>
  <c r="R5032" i="1"/>
  <c r="L3472" i="1"/>
  <c r="M3472" i="1" s="1"/>
  <c r="R3472" i="1"/>
  <c r="L4458" i="1"/>
  <c r="M4458" i="1" s="1"/>
  <c r="R4458" i="1"/>
  <c r="L4316" i="1"/>
  <c r="M4316" i="1" s="1"/>
  <c r="R4316" i="1"/>
  <c r="L7913" i="1"/>
  <c r="M7913" i="1" s="1"/>
  <c r="R7913" i="1"/>
  <c r="L4515" i="1"/>
  <c r="M4515" i="1" s="1"/>
  <c r="R4515" i="1"/>
  <c r="L6522" i="1"/>
  <c r="M6522" i="1" s="1"/>
  <c r="R6522" i="1"/>
  <c r="L2198" i="1"/>
  <c r="M2198" i="1" s="1"/>
  <c r="R2198" i="1"/>
  <c r="L2590" i="1"/>
  <c r="M2590" i="1" s="1"/>
  <c r="R2590" i="1"/>
  <c r="L3902" i="1"/>
  <c r="M3902" i="1" s="1"/>
  <c r="R3902" i="1"/>
  <c r="L3435" i="1"/>
  <c r="M3435" i="1" s="1"/>
  <c r="R3435" i="1"/>
  <c r="L3411" i="1"/>
  <c r="M3411" i="1" s="1"/>
  <c r="R3411" i="1"/>
  <c r="L698" i="1"/>
  <c r="M698" i="1" s="1"/>
  <c r="R698" i="1"/>
  <c r="L9380" i="1"/>
  <c r="M9380" i="1" s="1"/>
  <c r="R9380" i="1"/>
  <c r="L2276" i="1"/>
  <c r="M2276" i="1" s="1"/>
  <c r="R2276" i="1"/>
  <c r="L6656" i="1"/>
  <c r="M6656" i="1" s="1"/>
  <c r="R6656" i="1"/>
  <c r="L5591" i="1"/>
  <c r="M5591" i="1" s="1"/>
  <c r="R5591" i="1"/>
  <c r="L1926" i="1"/>
  <c r="M1926" i="1" s="1"/>
  <c r="R1926" i="1"/>
  <c r="L7323" i="1"/>
  <c r="M7323" i="1" s="1"/>
  <c r="R7323" i="1"/>
  <c r="L9062" i="1"/>
  <c r="M9062" i="1" s="1"/>
  <c r="R9062" i="1"/>
  <c r="L8884" i="1"/>
  <c r="M8884" i="1" s="1"/>
  <c r="R8884" i="1"/>
  <c r="L9705" i="1"/>
  <c r="M9705" i="1" s="1"/>
  <c r="R9705" i="1"/>
  <c r="L6317" i="1"/>
  <c r="M6317" i="1" s="1"/>
  <c r="R6317" i="1"/>
  <c r="L5869" i="1"/>
  <c r="M5869" i="1" s="1"/>
  <c r="R5869" i="1"/>
  <c r="L7413" i="1"/>
  <c r="M7413" i="1" s="1"/>
  <c r="R7413" i="1"/>
  <c r="L5371" i="1"/>
  <c r="M5371" i="1" s="1"/>
  <c r="R5371" i="1"/>
  <c r="L7232" i="1"/>
  <c r="M7232" i="1" s="1"/>
  <c r="R7232" i="1"/>
  <c r="L3940" i="1"/>
  <c r="M3940" i="1" s="1"/>
  <c r="R3940" i="1"/>
  <c r="L6528" i="1"/>
  <c r="M6528" i="1" s="1"/>
  <c r="R6528" i="1"/>
  <c r="L7268" i="1"/>
  <c r="M7268" i="1" s="1"/>
  <c r="R7268" i="1"/>
  <c r="L804" i="1"/>
  <c r="M804" i="1" s="1"/>
  <c r="R804" i="1"/>
  <c r="L9520" i="1"/>
  <c r="M9520" i="1" s="1"/>
  <c r="R9520" i="1"/>
  <c r="L4170" i="1"/>
  <c r="M4170" i="1" s="1"/>
  <c r="R4170" i="1"/>
  <c r="L2993" i="1"/>
  <c r="M2993" i="1" s="1"/>
  <c r="R2993" i="1"/>
  <c r="L2848" i="1"/>
  <c r="M2848" i="1" s="1"/>
  <c r="R2848" i="1"/>
  <c r="L554" i="1"/>
  <c r="M554" i="1" s="1"/>
  <c r="R554" i="1"/>
  <c r="L2745" i="1"/>
  <c r="M2745" i="1" s="1"/>
  <c r="R2745" i="1"/>
  <c r="L7010" i="1"/>
  <c r="M7010" i="1" s="1"/>
  <c r="R7010" i="1"/>
  <c r="L1495" i="1"/>
  <c r="M1495" i="1" s="1"/>
  <c r="R1495" i="1"/>
  <c r="L5306" i="1"/>
  <c r="M5306" i="1" s="1"/>
  <c r="R5306" i="1"/>
  <c r="L4795" i="1"/>
  <c r="M4795" i="1" s="1"/>
  <c r="R4795" i="1"/>
  <c r="L7229" i="1"/>
  <c r="M7229" i="1" s="1"/>
  <c r="R7229" i="1"/>
  <c r="L9564" i="1"/>
  <c r="M9564" i="1" s="1"/>
  <c r="R9564" i="1"/>
  <c r="L1601" i="1"/>
  <c r="M1601" i="1" s="1"/>
  <c r="R1601" i="1"/>
  <c r="L1392" i="1"/>
  <c r="M1392" i="1" s="1"/>
  <c r="R1392" i="1"/>
  <c r="L3319" i="1"/>
  <c r="M3319" i="1" s="1"/>
  <c r="R3319" i="1"/>
  <c r="L1151" i="1"/>
  <c r="M1151" i="1" s="1"/>
  <c r="R1151" i="1"/>
  <c r="L7797" i="1"/>
  <c r="M7797" i="1" s="1"/>
  <c r="R7797" i="1"/>
  <c r="L146" i="1"/>
  <c r="M146" i="1" s="1"/>
  <c r="R146" i="1"/>
  <c r="L4346" i="1"/>
  <c r="M4346" i="1" s="1"/>
  <c r="R4346" i="1"/>
  <c r="L5858" i="1"/>
  <c r="M5858" i="1" s="1"/>
  <c r="R5858" i="1"/>
  <c r="L5058" i="1"/>
  <c r="M5058" i="1" s="1"/>
  <c r="R5058" i="1"/>
  <c r="L3613" i="1"/>
  <c r="M3613" i="1" s="1"/>
  <c r="R3613" i="1"/>
  <c r="L4623" i="1"/>
  <c r="M4623" i="1" s="1"/>
  <c r="R4623" i="1"/>
  <c r="L3577" i="1"/>
  <c r="M3577" i="1" s="1"/>
  <c r="R3577" i="1"/>
  <c r="L4543" i="1"/>
  <c r="M4543" i="1" s="1"/>
  <c r="R4543" i="1"/>
  <c r="L1619" i="1"/>
  <c r="M1619" i="1" s="1"/>
  <c r="R1619" i="1"/>
  <c r="L2227" i="1"/>
  <c r="M2227" i="1" s="1"/>
  <c r="R2227" i="1"/>
  <c r="L6630" i="1"/>
  <c r="M6630" i="1" s="1"/>
  <c r="R6630" i="1"/>
  <c r="L1415" i="1"/>
  <c r="M1415" i="1" s="1"/>
  <c r="R1415" i="1"/>
  <c r="L4872" i="1"/>
  <c r="M4872" i="1" s="1"/>
  <c r="R4872" i="1"/>
  <c r="L8882" i="1"/>
  <c r="M8882" i="1" s="1"/>
  <c r="R8882" i="1"/>
  <c r="L7856" i="1"/>
  <c r="M7856" i="1" s="1"/>
  <c r="R7856" i="1"/>
  <c r="L6700" i="1"/>
  <c r="M6700" i="1" s="1"/>
  <c r="R6700" i="1"/>
  <c r="L7776" i="1"/>
  <c r="M7776" i="1" s="1"/>
  <c r="R7776" i="1"/>
  <c r="L5389" i="1"/>
  <c r="M5389" i="1" s="1"/>
  <c r="R5389" i="1"/>
  <c r="L4596" i="1"/>
  <c r="M4596" i="1" s="1"/>
  <c r="R4596" i="1"/>
  <c r="L4541" i="1"/>
  <c r="M4541" i="1" s="1"/>
  <c r="R4541" i="1"/>
  <c r="L5439" i="1"/>
  <c r="M5439" i="1" s="1"/>
  <c r="R5439" i="1"/>
  <c r="L3496" i="1"/>
  <c r="M3496" i="1" s="1"/>
  <c r="R3496" i="1"/>
  <c r="L849" i="1"/>
  <c r="M849" i="1" s="1"/>
  <c r="R849" i="1"/>
  <c r="L6060" i="1"/>
  <c r="M6060" i="1" s="1"/>
  <c r="R6060" i="1"/>
  <c r="L6005" i="1"/>
  <c r="M6005" i="1" s="1"/>
  <c r="R6005" i="1"/>
  <c r="L1641" i="1"/>
  <c r="M1641" i="1" s="1"/>
  <c r="R1641" i="1"/>
  <c r="L6861" i="1"/>
  <c r="M6861" i="1" s="1"/>
  <c r="R6861" i="1"/>
  <c r="L2632" i="1"/>
  <c r="M2632" i="1" s="1"/>
  <c r="R2632" i="1"/>
  <c r="L2985" i="1"/>
  <c r="M2985" i="1" s="1"/>
  <c r="R2985" i="1"/>
  <c r="L6810" i="1"/>
  <c r="M6810" i="1" s="1"/>
  <c r="R6810" i="1"/>
  <c r="L3046" i="1"/>
  <c r="M3046" i="1" s="1"/>
  <c r="R3046" i="1"/>
  <c r="L2831" i="1"/>
  <c r="M2831" i="1" s="1"/>
  <c r="R2831" i="1"/>
  <c r="L5584" i="1"/>
  <c r="M5584" i="1" s="1"/>
  <c r="R5584" i="1"/>
  <c r="L5708" i="1"/>
  <c r="M5708" i="1" s="1"/>
  <c r="R5708" i="1"/>
  <c r="L4866" i="1"/>
  <c r="M4866" i="1" s="1"/>
  <c r="R4866" i="1"/>
  <c r="L9532" i="1"/>
  <c r="M9532" i="1" s="1"/>
  <c r="R9532" i="1"/>
  <c r="L5076" i="1"/>
  <c r="M5076" i="1" s="1"/>
  <c r="R5076" i="1"/>
  <c r="L9719" i="1"/>
  <c r="M9719" i="1" s="1"/>
  <c r="R9719" i="1"/>
  <c r="L8448" i="1"/>
  <c r="M8448" i="1" s="1"/>
  <c r="R8448" i="1"/>
  <c r="L4422" i="1"/>
  <c r="M4422" i="1" s="1"/>
  <c r="R4422" i="1"/>
  <c r="L4356" i="1"/>
  <c r="M4356" i="1" s="1"/>
  <c r="R4356" i="1"/>
  <c r="L8636" i="1"/>
  <c r="M8636" i="1" s="1"/>
  <c r="R8636" i="1"/>
  <c r="L7058" i="1"/>
  <c r="M7058" i="1" s="1"/>
  <c r="R7058" i="1"/>
  <c r="L9262" i="1"/>
  <c r="M9262" i="1" s="1"/>
  <c r="R9262" i="1"/>
  <c r="L4593" i="1"/>
  <c r="M4593" i="1" s="1"/>
  <c r="R4593" i="1"/>
  <c r="L7717" i="1"/>
  <c r="M7717" i="1" s="1"/>
  <c r="R7717" i="1"/>
  <c r="L2891" i="1"/>
  <c r="M2891" i="1" s="1"/>
  <c r="R2891" i="1"/>
  <c r="L306" i="1"/>
  <c r="M306" i="1" s="1"/>
  <c r="R306" i="1"/>
  <c r="L1991" i="1"/>
  <c r="M1991" i="1" s="1"/>
  <c r="R1991" i="1"/>
  <c r="L9775" i="1"/>
  <c r="M9775" i="1" s="1"/>
  <c r="R9775" i="1"/>
  <c r="L1452" i="1"/>
  <c r="M1452" i="1" s="1"/>
  <c r="R1452" i="1"/>
  <c r="L3398" i="1"/>
  <c r="M3398" i="1" s="1"/>
  <c r="R3398" i="1"/>
  <c r="L4647" i="1"/>
  <c r="M4647" i="1" s="1"/>
  <c r="R4647" i="1"/>
  <c r="L4186" i="1"/>
  <c r="M4186" i="1" s="1"/>
  <c r="R4186" i="1"/>
  <c r="L3795" i="1"/>
  <c r="M3795" i="1" s="1"/>
  <c r="R3795" i="1"/>
  <c r="L785" i="1"/>
  <c r="M785" i="1" s="1"/>
  <c r="R785" i="1"/>
  <c r="L2214" i="1"/>
  <c r="M2214" i="1" s="1"/>
  <c r="R2214" i="1"/>
  <c r="L8236" i="1"/>
  <c r="M8236" i="1" s="1"/>
  <c r="R8236" i="1"/>
  <c r="L8743" i="1"/>
  <c r="M8743" i="1" s="1"/>
  <c r="R8743" i="1"/>
  <c r="L8629" i="1"/>
  <c r="M8629" i="1" s="1"/>
  <c r="R8629" i="1"/>
  <c r="L5046" i="1"/>
  <c r="M5046" i="1" s="1"/>
  <c r="R5046" i="1"/>
  <c r="L1340" i="1"/>
  <c r="M1340" i="1" s="1"/>
  <c r="R1340" i="1"/>
  <c r="L5735" i="1"/>
  <c r="M5735" i="1" s="1"/>
  <c r="R5735" i="1"/>
  <c r="L5553" i="1"/>
  <c r="M5553" i="1" s="1"/>
  <c r="R5553" i="1"/>
  <c r="L6570" i="1"/>
  <c r="M6570" i="1" s="1"/>
  <c r="R6570" i="1"/>
  <c r="L1086" i="1"/>
  <c r="M1086" i="1" s="1"/>
  <c r="R1086" i="1"/>
  <c r="L9015" i="1"/>
  <c r="M9015" i="1" s="1"/>
  <c r="R9015" i="1"/>
  <c r="L9" i="1"/>
  <c r="M9" i="1" s="1"/>
  <c r="R9" i="1"/>
  <c r="L5733" i="1"/>
  <c r="M5733" i="1" s="1"/>
  <c r="R5733" i="1"/>
  <c r="L7443" i="1"/>
  <c r="M7443" i="1" s="1"/>
  <c r="R7443" i="1"/>
  <c r="L413" i="1"/>
  <c r="M413" i="1" s="1"/>
  <c r="R413" i="1"/>
  <c r="L386" i="1"/>
  <c r="M386" i="1" s="1"/>
  <c r="R386" i="1"/>
  <c r="L7077" i="1"/>
  <c r="M7077" i="1" s="1"/>
  <c r="R7077" i="1"/>
  <c r="L7394" i="1"/>
  <c r="M7394" i="1" s="1"/>
  <c r="R7394" i="1"/>
  <c r="L8676" i="1"/>
  <c r="M8676" i="1" s="1"/>
  <c r="R8676" i="1"/>
  <c r="L2646" i="1"/>
  <c r="M2646" i="1" s="1"/>
  <c r="R2646" i="1"/>
  <c r="L9047" i="1"/>
  <c r="M9047" i="1" s="1"/>
  <c r="R9047" i="1"/>
  <c r="L8255" i="1"/>
  <c r="M8255" i="1" s="1"/>
  <c r="R8255" i="1"/>
  <c r="L3631" i="1"/>
  <c r="M3631" i="1" s="1"/>
  <c r="R3631" i="1"/>
  <c r="L7592" i="1"/>
  <c r="M7592" i="1" s="1"/>
  <c r="R7592" i="1"/>
  <c r="L6393" i="1"/>
  <c r="M6393" i="1" s="1"/>
  <c r="R6393" i="1"/>
  <c r="L5844" i="1"/>
  <c r="M5844" i="1" s="1"/>
  <c r="R5844" i="1"/>
  <c r="L5180" i="1"/>
  <c r="M5180" i="1" s="1"/>
  <c r="R5180" i="1"/>
  <c r="L6" i="1"/>
  <c r="M6" i="1" s="1"/>
  <c r="R6" i="1"/>
  <c r="L7018" i="1"/>
  <c r="M7018" i="1" s="1"/>
  <c r="R7018" i="1"/>
  <c r="L7154" i="1"/>
  <c r="M7154" i="1" s="1"/>
  <c r="R7154" i="1"/>
  <c r="L6713" i="1"/>
  <c r="M6713" i="1" s="1"/>
  <c r="R6713" i="1"/>
  <c r="L1526" i="1"/>
  <c r="M1526" i="1" s="1"/>
  <c r="R1526" i="1"/>
  <c r="L2447" i="1"/>
  <c r="M2447" i="1" s="1"/>
  <c r="R2447" i="1"/>
  <c r="L2396" i="1"/>
  <c r="M2396" i="1" s="1"/>
  <c r="R2396" i="1"/>
  <c r="L1868" i="1"/>
  <c r="M1868" i="1" s="1"/>
  <c r="R1868" i="1"/>
  <c r="L3589" i="1"/>
  <c r="M3589" i="1" s="1"/>
  <c r="R3589" i="1"/>
  <c r="L7509" i="1"/>
  <c r="M7509" i="1" s="1"/>
  <c r="R7509" i="1"/>
  <c r="L4262" i="1"/>
  <c r="M4262" i="1" s="1"/>
  <c r="R4262" i="1"/>
  <c r="L1212" i="1"/>
  <c r="M1212" i="1" s="1"/>
  <c r="R1212" i="1"/>
  <c r="L7414" i="1"/>
  <c r="M7414" i="1" s="1"/>
  <c r="R7414" i="1"/>
  <c r="L7096" i="1"/>
  <c r="M7096" i="1" s="1"/>
  <c r="R7096" i="1"/>
  <c r="L1525" i="1"/>
  <c r="M1525" i="1" s="1"/>
  <c r="R1525" i="1"/>
  <c r="L1768" i="1"/>
  <c r="M1768" i="1" s="1"/>
  <c r="R1768" i="1"/>
  <c r="L3761" i="1"/>
  <c r="M3761" i="1" s="1"/>
  <c r="R3761" i="1"/>
  <c r="L6788" i="1"/>
  <c r="M6788" i="1" s="1"/>
  <c r="R6788" i="1"/>
  <c r="L345" i="1"/>
  <c r="M345" i="1" s="1"/>
  <c r="R345" i="1"/>
  <c r="L8550" i="1"/>
  <c r="M8550" i="1" s="1"/>
  <c r="R8550" i="1"/>
  <c r="L7756" i="1"/>
  <c r="M7756" i="1" s="1"/>
  <c r="R7756" i="1"/>
  <c r="L1355" i="1"/>
  <c r="M1355" i="1" s="1"/>
  <c r="R1355" i="1"/>
  <c r="L64" i="1"/>
  <c r="M64" i="1" s="1"/>
  <c r="R64" i="1"/>
  <c r="L2995" i="1"/>
  <c r="M2995" i="1" s="1"/>
  <c r="R2995" i="1"/>
  <c r="L4320" i="1"/>
  <c r="M4320" i="1" s="1"/>
  <c r="R4320" i="1"/>
  <c r="L5172" i="1"/>
  <c r="M5172" i="1" s="1"/>
  <c r="R5172" i="1"/>
  <c r="L1178" i="1"/>
  <c r="M1178" i="1" s="1"/>
  <c r="R1178" i="1"/>
  <c r="L8380" i="1"/>
  <c r="M8380" i="1" s="1"/>
  <c r="R8380" i="1"/>
  <c r="L4367" i="1"/>
  <c r="M4367" i="1" s="1"/>
  <c r="R4367" i="1"/>
  <c r="L2776" i="1"/>
  <c r="M2776" i="1" s="1"/>
  <c r="R2776" i="1"/>
  <c r="L9598" i="1"/>
  <c r="M9598" i="1" s="1"/>
  <c r="R9598" i="1"/>
  <c r="L2694" i="1"/>
  <c r="M2694" i="1" s="1"/>
  <c r="R2694" i="1"/>
  <c r="L6526" i="1"/>
  <c r="M6526" i="1" s="1"/>
  <c r="R6526" i="1"/>
  <c r="L5393" i="1"/>
  <c r="M5393" i="1" s="1"/>
  <c r="R5393" i="1"/>
  <c r="L9816" i="1"/>
  <c r="M9816" i="1" s="1"/>
  <c r="R9816" i="1"/>
  <c r="L8984" i="1"/>
  <c r="M8984" i="1" s="1"/>
  <c r="R8984" i="1"/>
  <c r="L8202" i="1"/>
  <c r="M8202" i="1" s="1"/>
  <c r="R8202" i="1"/>
  <c r="L9728" i="1"/>
  <c r="M9728" i="1" s="1"/>
  <c r="R9728" i="1"/>
  <c r="L7916" i="1"/>
  <c r="M7916" i="1" s="1"/>
  <c r="R7916" i="1"/>
  <c r="L4791" i="1"/>
  <c r="M4791" i="1" s="1"/>
  <c r="R4791" i="1"/>
  <c r="L1050" i="1"/>
  <c r="M1050" i="1" s="1"/>
  <c r="R1050" i="1"/>
  <c r="L7858" i="1"/>
  <c r="M7858" i="1" s="1"/>
  <c r="R7858" i="1"/>
  <c r="L2874" i="1"/>
  <c r="M2874" i="1" s="1"/>
  <c r="R2874" i="1"/>
  <c r="L1792" i="1"/>
  <c r="M1792" i="1" s="1"/>
  <c r="R1792" i="1"/>
  <c r="L435" i="1"/>
  <c r="M435" i="1" s="1"/>
  <c r="R435" i="1"/>
  <c r="L9785" i="1"/>
  <c r="M9785" i="1" s="1"/>
  <c r="R9785" i="1"/>
  <c r="L8903" i="1"/>
  <c r="M8903" i="1" s="1"/>
  <c r="R8903" i="1"/>
  <c r="L2233" i="1"/>
  <c r="M2233" i="1" s="1"/>
  <c r="R2233" i="1"/>
  <c r="L8736" i="1"/>
  <c r="M8736" i="1" s="1"/>
  <c r="R8736" i="1"/>
  <c r="L7559" i="1"/>
  <c r="M7559" i="1" s="1"/>
  <c r="R7559" i="1"/>
  <c r="L3343" i="1"/>
  <c r="M3343" i="1" s="1"/>
  <c r="R3343" i="1"/>
  <c r="L2768" i="1"/>
  <c r="M2768" i="1" s="1"/>
  <c r="R2768" i="1"/>
  <c r="L6429" i="1"/>
  <c r="M6429" i="1" s="1"/>
  <c r="R6429" i="1"/>
  <c r="L9187" i="1"/>
  <c r="M9187" i="1" s="1"/>
  <c r="R9187" i="1"/>
  <c r="L4622" i="1"/>
  <c r="M4622" i="1" s="1"/>
  <c r="R4622" i="1"/>
  <c r="L1757" i="1"/>
  <c r="M1757" i="1" s="1"/>
  <c r="R1757" i="1"/>
  <c r="L746" i="1"/>
  <c r="M746" i="1" s="1"/>
  <c r="R746" i="1"/>
  <c r="L1754" i="1"/>
  <c r="M1754" i="1" s="1"/>
  <c r="R1754" i="1"/>
  <c r="L8855" i="1"/>
  <c r="M8855" i="1" s="1"/>
  <c r="R8855" i="1"/>
  <c r="L3608" i="1"/>
  <c r="M3608" i="1" s="1"/>
  <c r="R3608" i="1"/>
  <c r="L876" i="1"/>
  <c r="M876" i="1" s="1"/>
  <c r="R876" i="1"/>
  <c r="L598" i="1"/>
  <c r="M598" i="1" s="1"/>
  <c r="R598" i="1"/>
  <c r="L9267" i="1"/>
  <c r="M9267" i="1" s="1"/>
  <c r="R9267" i="1"/>
  <c r="L432" i="1"/>
  <c r="M432" i="1" s="1"/>
  <c r="R432" i="1"/>
  <c r="L8948" i="1"/>
  <c r="M8948" i="1" s="1"/>
  <c r="R8948" i="1"/>
  <c r="L4070" i="1"/>
  <c r="M4070" i="1" s="1"/>
  <c r="R4070" i="1"/>
  <c r="L6143" i="1"/>
  <c r="M6143" i="1" s="1"/>
  <c r="R6143" i="1"/>
  <c r="L3956" i="1"/>
  <c r="M3956" i="1" s="1"/>
  <c r="R3956" i="1"/>
  <c r="L7254" i="1"/>
  <c r="M7254" i="1" s="1"/>
  <c r="R7254" i="1"/>
  <c r="L4567" i="1"/>
  <c r="M4567" i="1" s="1"/>
  <c r="R4567" i="1"/>
  <c r="L9907" i="1"/>
  <c r="M9907" i="1" s="1"/>
  <c r="R9907" i="1"/>
  <c r="L2766" i="1"/>
  <c r="M2766" i="1" s="1"/>
  <c r="R2766" i="1"/>
  <c r="L4428" i="1"/>
  <c r="M4428" i="1" s="1"/>
  <c r="R4428" i="1"/>
  <c r="L667" i="1"/>
  <c r="M667" i="1" s="1"/>
  <c r="R667" i="1"/>
  <c r="L1616" i="1"/>
  <c r="M1616" i="1" s="1"/>
  <c r="R1616" i="1"/>
  <c r="L367" i="1"/>
  <c r="M367" i="1" s="1"/>
  <c r="R367" i="1"/>
  <c r="L2811" i="1"/>
  <c r="M2811" i="1" s="1"/>
  <c r="R2811" i="1"/>
  <c r="L7989" i="1"/>
  <c r="M7989" i="1" s="1"/>
  <c r="R7989" i="1"/>
  <c r="L7528" i="1"/>
  <c r="M7528" i="1" s="1"/>
  <c r="R7528" i="1"/>
  <c r="L2558" i="1"/>
  <c r="M2558" i="1" s="1"/>
  <c r="R2558" i="1"/>
  <c r="L8660" i="1"/>
  <c r="M8660" i="1" s="1"/>
  <c r="R8660" i="1"/>
  <c r="L3045" i="1"/>
  <c r="M3045" i="1" s="1"/>
  <c r="R3045" i="1"/>
  <c r="L103" i="1"/>
  <c r="M103" i="1" s="1"/>
  <c r="R103" i="1"/>
  <c r="L5583" i="1"/>
  <c r="M5583" i="1" s="1"/>
  <c r="R5583" i="1"/>
  <c r="L5467" i="1"/>
  <c r="M5467" i="1" s="1"/>
  <c r="R5467" i="1"/>
  <c r="L871" i="1"/>
  <c r="M871" i="1" s="1"/>
  <c r="R871" i="1"/>
  <c r="L6571" i="1"/>
  <c r="M6571" i="1" s="1"/>
  <c r="R6571" i="1"/>
  <c r="L5101" i="1"/>
  <c r="M5101" i="1" s="1"/>
  <c r="R5101" i="1"/>
  <c r="L2923" i="1"/>
  <c r="M2923" i="1" s="1"/>
  <c r="R2923" i="1"/>
  <c r="L5326" i="1"/>
  <c r="M5326" i="1" s="1"/>
  <c r="R5326" i="1"/>
  <c r="L364" i="1"/>
  <c r="M364" i="1" s="1"/>
  <c r="R364" i="1"/>
  <c r="L9931" i="1"/>
  <c r="M9931" i="1" s="1"/>
  <c r="R9931" i="1"/>
  <c r="L8240" i="1"/>
  <c r="M8240" i="1" s="1"/>
  <c r="R8240" i="1"/>
  <c r="L4231" i="1"/>
  <c r="M4231" i="1" s="1"/>
  <c r="R4231" i="1"/>
  <c r="L2552" i="1"/>
  <c r="M2552" i="1" s="1"/>
  <c r="R2552" i="1"/>
  <c r="L8724" i="1"/>
  <c r="M8724" i="1" s="1"/>
  <c r="R8724" i="1"/>
  <c r="L9110" i="1"/>
  <c r="M9110" i="1" s="1"/>
  <c r="R9110" i="1"/>
  <c r="L9488" i="1"/>
  <c r="M9488" i="1" s="1"/>
  <c r="R9488" i="1"/>
  <c r="L1531" i="1"/>
  <c r="M1531" i="1" s="1"/>
  <c r="R1531" i="1"/>
  <c r="L7900" i="1"/>
  <c r="M7900" i="1" s="1"/>
  <c r="R7900" i="1"/>
  <c r="L1112" i="1"/>
  <c r="M1112" i="1" s="1"/>
  <c r="R1112" i="1"/>
  <c r="L7574" i="1"/>
  <c r="M7574" i="1" s="1"/>
  <c r="R7574" i="1"/>
  <c r="L2809" i="1"/>
  <c r="M2809" i="1" s="1"/>
  <c r="R2809" i="1"/>
  <c r="L5351" i="1"/>
  <c r="M5351" i="1" s="1"/>
  <c r="R5351" i="1"/>
  <c r="L5186" i="1"/>
  <c r="M5186" i="1" s="1"/>
  <c r="R5186" i="1"/>
  <c r="L3667" i="1"/>
  <c r="M3667" i="1" s="1"/>
  <c r="R3667" i="1"/>
  <c r="L7934" i="1"/>
  <c r="M7934" i="1" s="1"/>
  <c r="R7934" i="1"/>
  <c r="L8442" i="1"/>
  <c r="M8442" i="1" s="1"/>
  <c r="R8442" i="1"/>
  <c r="L4153" i="1"/>
  <c r="M4153" i="1" s="1"/>
  <c r="R4153" i="1"/>
  <c r="L3303" i="1"/>
  <c r="M3303" i="1" s="1"/>
  <c r="R3303" i="1"/>
  <c r="L8744" i="1"/>
  <c r="M8744" i="1" s="1"/>
  <c r="R8744" i="1"/>
  <c r="L3833" i="1"/>
  <c r="M3833" i="1" s="1"/>
  <c r="R3833" i="1"/>
  <c r="L3859" i="1"/>
  <c r="M3859" i="1" s="1"/>
  <c r="R3859" i="1"/>
  <c r="L1088" i="1"/>
  <c r="M1088" i="1" s="1"/>
  <c r="R1088" i="1"/>
  <c r="L2977" i="1"/>
  <c r="M2977" i="1" s="1"/>
  <c r="R2977" i="1"/>
  <c r="L8996" i="1"/>
  <c r="M8996" i="1" s="1"/>
  <c r="R8996" i="1"/>
  <c r="L2887" i="1"/>
  <c r="M2887" i="1" s="1"/>
  <c r="R2887" i="1"/>
  <c r="L6199" i="1"/>
  <c r="M6199" i="1" s="1"/>
  <c r="R6199" i="1"/>
  <c r="L6198" i="1"/>
  <c r="M6198" i="1" s="1"/>
  <c r="R6198" i="1"/>
  <c r="L5158" i="1"/>
  <c r="M5158" i="1" s="1"/>
  <c r="R5158" i="1"/>
  <c r="L7810" i="1"/>
  <c r="M7810" i="1" s="1"/>
  <c r="R7810" i="1"/>
  <c r="L9549" i="1"/>
  <c r="M9549" i="1" s="1"/>
  <c r="R9549" i="1"/>
  <c r="L4089" i="1"/>
  <c r="M4089" i="1" s="1"/>
  <c r="R4089" i="1"/>
  <c r="L1141" i="1"/>
  <c r="M1141" i="1" s="1"/>
  <c r="R1141" i="1"/>
  <c r="L5429" i="1"/>
  <c r="M5429" i="1" s="1"/>
  <c r="R5429" i="1"/>
  <c r="L9900" i="1"/>
  <c r="M9900" i="1" s="1"/>
  <c r="R9900" i="1"/>
  <c r="L95" i="1"/>
  <c r="M95" i="1" s="1"/>
  <c r="R95" i="1"/>
  <c r="L3633" i="1"/>
  <c r="M3633" i="1" s="1"/>
  <c r="R3633" i="1"/>
  <c r="L8325" i="1"/>
  <c r="M8325" i="1" s="1"/>
  <c r="R8325" i="1"/>
  <c r="L7365" i="1"/>
  <c r="M7365" i="1" s="1"/>
  <c r="R7365" i="1"/>
  <c r="L4148" i="1"/>
  <c r="M4148" i="1" s="1"/>
  <c r="R4148" i="1"/>
  <c r="L682" i="1"/>
  <c r="M682" i="1" s="1"/>
  <c r="R682" i="1"/>
  <c r="L9899" i="1"/>
  <c r="M9899" i="1" s="1"/>
  <c r="R9899" i="1"/>
  <c r="L5759" i="1"/>
  <c r="M5759" i="1" s="1"/>
  <c r="R5759" i="1"/>
  <c r="L9951" i="1"/>
  <c r="M9951" i="1" s="1"/>
  <c r="R9951" i="1"/>
  <c r="L323" i="1"/>
  <c r="M323" i="1" s="1"/>
  <c r="R323" i="1"/>
  <c r="L9281" i="1"/>
  <c r="M9281" i="1" s="1"/>
  <c r="R9281" i="1"/>
  <c r="L2726" i="1"/>
  <c r="M2726" i="1" s="1"/>
  <c r="R2726" i="1"/>
  <c r="L8813" i="1"/>
  <c r="M8813" i="1" s="1"/>
  <c r="R8813" i="1"/>
  <c r="L1185" i="1"/>
  <c r="M1185" i="1" s="1"/>
  <c r="R1185" i="1"/>
  <c r="L2967" i="1"/>
  <c r="M2967" i="1" s="1"/>
  <c r="R2967" i="1"/>
  <c r="L276" i="1"/>
  <c r="M276" i="1" s="1"/>
  <c r="R276" i="1"/>
  <c r="L6261" i="1"/>
  <c r="M6261" i="1" s="1"/>
  <c r="R6261" i="1"/>
  <c r="L9771" i="1"/>
  <c r="M9771" i="1" s="1"/>
  <c r="R9771" i="1"/>
  <c r="L8008" i="1"/>
  <c r="M8008" i="1" s="1"/>
  <c r="R8008" i="1"/>
  <c r="L9278" i="1"/>
  <c r="M9278" i="1" s="1"/>
  <c r="R9278" i="1"/>
  <c r="L8007" i="1"/>
  <c r="M8007" i="1" s="1"/>
  <c r="R8007" i="1"/>
  <c r="L5143" i="1"/>
  <c r="M5143" i="1" s="1"/>
  <c r="R5143" i="1"/>
  <c r="L9524" i="1"/>
  <c r="M9524" i="1" s="1"/>
  <c r="R9524" i="1"/>
  <c r="L2092" i="1"/>
  <c r="M2092" i="1" s="1"/>
  <c r="R2092" i="1"/>
  <c r="L5374" i="1"/>
  <c r="M5374" i="1" s="1"/>
  <c r="R5374" i="1"/>
  <c r="L9770" i="1"/>
  <c r="M9770" i="1" s="1"/>
  <c r="R9770" i="1"/>
  <c r="L8811" i="1"/>
  <c r="M8811" i="1" s="1"/>
  <c r="R8811" i="1"/>
  <c r="L8154" i="1"/>
  <c r="M8154" i="1" s="1"/>
  <c r="R8154" i="1"/>
  <c r="L2777" i="1"/>
  <c r="M2777" i="1" s="1"/>
  <c r="R2777" i="1"/>
  <c r="L6751" i="1"/>
  <c r="M6751" i="1" s="1"/>
  <c r="R6751" i="1"/>
  <c r="L8116" i="1"/>
  <c r="M8116" i="1" s="1"/>
  <c r="R8116" i="1"/>
  <c r="L5872" i="1"/>
  <c r="M5872" i="1" s="1"/>
  <c r="R5872" i="1"/>
  <c r="L5202" i="1"/>
  <c r="M5202" i="1" s="1"/>
  <c r="R5202" i="1"/>
  <c r="L974" i="1"/>
  <c r="M974" i="1" s="1"/>
  <c r="R974" i="1"/>
  <c r="L149" i="1"/>
  <c r="M149" i="1" s="1"/>
  <c r="R149" i="1"/>
  <c r="L7455" i="1"/>
  <c r="M7455" i="1" s="1"/>
  <c r="R7455" i="1"/>
  <c r="L5725" i="1"/>
  <c r="M5725" i="1" s="1"/>
  <c r="R5725" i="1"/>
  <c r="L3219" i="1"/>
  <c r="M3219" i="1" s="1"/>
  <c r="R3219" i="1"/>
  <c r="L7388" i="1"/>
  <c r="M7388" i="1" s="1"/>
  <c r="R7388" i="1"/>
  <c r="L7270" i="1"/>
  <c r="M7270" i="1" s="1"/>
  <c r="R7270" i="1"/>
  <c r="L2959" i="1"/>
  <c r="M2959" i="1" s="1"/>
  <c r="R2959" i="1"/>
  <c r="L1394" i="1"/>
  <c r="M1394" i="1" s="1"/>
  <c r="R1394" i="1"/>
  <c r="L4240" i="1"/>
  <c r="M4240" i="1" s="1"/>
  <c r="R4240" i="1"/>
  <c r="L4137" i="1"/>
  <c r="M4137" i="1" s="1"/>
  <c r="R4137" i="1"/>
  <c r="L5010" i="1"/>
  <c r="M5010" i="1" s="1"/>
  <c r="R5010" i="1"/>
  <c r="L1105" i="1"/>
  <c r="M1105" i="1" s="1"/>
  <c r="R1105" i="1"/>
  <c r="L9818" i="1"/>
  <c r="M9818" i="1" s="1"/>
  <c r="R9818" i="1"/>
  <c r="L8124" i="1"/>
  <c r="M8124" i="1" s="1"/>
  <c r="R8124" i="1"/>
  <c r="L6101" i="1"/>
  <c r="M6101" i="1" s="1"/>
  <c r="R6101" i="1"/>
  <c r="L8907" i="1"/>
  <c r="M8907" i="1" s="1"/>
  <c r="R8907" i="1"/>
  <c r="L6497" i="1"/>
  <c r="M6497" i="1" s="1"/>
  <c r="R6497" i="1"/>
  <c r="L3617" i="1"/>
  <c r="M3617" i="1" s="1"/>
  <c r="R3617" i="1"/>
  <c r="L7947" i="1"/>
  <c r="M7947" i="1" s="1"/>
  <c r="R7947" i="1"/>
  <c r="L2958" i="1"/>
  <c r="M2958" i="1" s="1"/>
  <c r="R2958" i="1"/>
  <c r="L3182" i="1"/>
  <c r="M3182" i="1" s="1"/>
  <c r="R3182" i="1"/>
  <c r="L9094" i="1"/>
  <c r="M9094" i="1" s="1"/>
  <c r="R9094" i="1"/>
  <c r="L3755" i="1"/>
  <c r="M3755" i="1" s="1"/>
  <c r="R3755" i="1"/>
  <c r="L5479" i="1"/>
  <c r="M5479" i="1" s="1"/>
  <c r="R5479" i="1"/>
  <c r="L2593" i="1"/>
  <c r="M2593" i="1" s="1"/>
  <c r="R2593" i="1"/>
  <c r="L403" i="1"/>
  <c r="M403" i="1" s="1"/>
  <c r="R403" i="1"/>
  <c r="L9890" i="1"/>
  <c r="M9890" i="1" s="1"/>
  <c r="R9890" i="1"/>
  <c r="L5538" i="1"/>
  <c r="M5538" i="1" s="1"/>
  <c r="R5538" i="1"/>
  <c r="L3583" i="1"/>
  <c r="M3583" i="1" s="1"/>
  <c r="R3583" i="1"/>
  <c r="L8309" i="1"/>
  <c r="M8309" i="1" s="1"/>
  <c r="R8309" i="1"/>
  <c r="L3439" i="1"/>
  <c r="M3439" i="1" s="1"/>
  <c r="R3439" i="1"/>
  <c r="L8178" i="1"/>
  <c r="M8178" i="1" s="1"/>
  <c r="R8178" i="1"/>
  <c r="L5219" i="1"/>
  <c r="M5219" i="1" s="1"/>
  <c r="R5219" i="1"/>
  <c r="L9300" i="1"/>
  <c r="M9300" i="1" s="1"/>
  <c r="R9300" i="1"/>
  <c r="L2049" i="1"/>
  <c r="M2049" i="1" s="1"/>
  <c r="R2049" i="1"/>
  <c r="L4493" i="1"/>
  <c r="M4493" i="1" s="1"/>
  <c r="R4493" i="1"/>
  <c r="L6605" i="1"/>
  <c r="M6605" i="1" s="1"/>
  <c r="R6605" i="1"/>
  <c r="L9269" i="1"/>
  <c r="M9269" i="1" s="1"/>
  <c r="R9269" i="1"/>
  <c r="L9762" i="1"/>
  <c r="M9762" i="1" s="1"/>
  <c r="R9762" i="1"/>
  <c r="L9418" i="1"/>
  <c r="M9418" i="1" s="1"/>
  <c r="R9418" i="1"/>
  <c r="L6457" i="1"/>
  <c r="M6457" i="1" s="1"/>
  <c r="R6457" i="1"/>
  <c r="L8752" i="1"/>
  <c r="M8752" i="1" s="1"/>
  <c r="R8752" i="1"/>
  <c r="L6455" i="1"/>
  <c r="M6455" i="1" s="1"/>
  <c r="R6455" i="1"/>
  <c r="L3649" i="1"/>
  <c r="M3649" i="1" s="1"/>
  <c r="R3649" i="1"/>
  <c r="L8922" i="1"/>
  <c r="M8922" i="1" s="1"/>
  <c r="R8922" i="1"/>
  <c r="L9296" i="1"/>
  <c r="M9296" i="1" s="1"/>
  <c r="R9296" i="1"/>
  <c r="L5799" i="1"/>
  <c r="M5799" i="1" s="1"/>
  <c r="R5799" i="1"/>
  <c r="L9646" i="1"/>
  <c r="M9646" i="1" s="1"/>
  <c r="R9646" i="1"/>
  <c r="L7290" i="1"/>
  <c r="M7290" i="1" s="1"/>
  <c r="R7290" i="1"/>
  <c r="L5215" i="1"/>
  <c r="M5215" i="1" s="1"/>
  <c r="R5215" i="1"/>
  <c r="L8618" i="1"/>
  <c r="M8618" i="1" s="1"/>
  <c r="R8618" i="1"/>
  <c r="L9593" i="1"/>
  <c r="M9593" i="1" s="1"/>
  <c r="R9593" i="1"/>
  <c r="L7960" i="1"/>
  <c r="M7960" i="1" s="1"/>
  <c r="R7960" i="1"/>
  <c r="L3494" i="1"/>
  <c r="M3494" i="1" s="1"/>
  <c r="R3494" i="1"/>
  <c r="L817" i="1"/>
  <c r="M817" i="1" s="1"/>
  <c r="R817" i="1"/>
  <c r="L8369" i="1"/>
  <c r="M8369" i="1" s="1"/>
  <c r="R8369" i="1"/>
  <c r="L2587" i="1"/>
  <c r="M2587" i="1" s="1"/>
  <c r="R2587" i="1"/>
  <c r="L186" i="1"/>
  <c r="M186" i="1" s="1"/>
  <c r="R186" i="1"/>
  <c r="L5497" i="1"/>
  <c r="M5497" i="1" s="1"/>
  <c r="R5497" i="1"/>
  <c r="L4338" i="1"/>
  <c r="M4338" i="1" s="1"/>
  <c r="R4338" i="1"/>
  <c r="L8143" i="1"/>
  <c r="M8143" i="1" s="1"/>
  <c r="R8143" i="1"/>
  <c r="L7315" i="1"/>
  <c r="M7315" i="1" s="1"/>
  <c r="R7315" i="1"/>
  <c r="L5408" i="1"/>
  <c r="M5408" i="1" s="1"/>
  <c r="R5408" i="1"/>
  <c r="L8728" i="1"/>
  <c r="M8728" i="1" s="1"/>
  <c r="R8728" i="1"/>
  <c r="L9690" i="1"/>
  <c r="M9690" i="1" s="1"/>
  <c r="R9690" i="1"/>
  <c r="L3404" i="1"/>
  <c r="M3404" i="1" s="1"/>
  <c r="R3404" i="1"/>
  <c r="L3308" i="1"/>
  <c r="M3308" i="1" s="1"/>
  <c r="R3308" i="1"/>
  <c r="L1994" i="1"/>
  <c r="M1994" i="1" s="1"/>
  <c r="R1994" i="1"/>
  <c r="L8085" i="1"/>
  <c r="M8085" i="1" s="1"/>
  <c r="R8085" i="1"/>
  <c r="L3671" i="1"/>
  <c r="M3671" i="1" s="1"/>
  <c r="R3671" i="1"/>
  <c r="L3741" i="1"/>
  <c r="M3741" i="1" s="1"/>
  <c r="R3741" i="1"/>
  <c r="L2630" i="1"/>
  <c r="M2630" i="1" s="1"/>
  <c r="R2630" i="1"/>
  <c r="L3202" i="1"/>
  <c r="M3202" i="1" s="1"/>
  <c r="R3202" i="1"/>
  <c r="L100" i="1"/>
  <c r="M100" i="1" s="1"/>
  <c r="R100" i="1"/>
  <c r="L9623" i="1"/>
  <c r="M9623" i="1" s="1"/>
  <c r="R9623" i="1"/>
  <c r="L423" i="1"/>
  <c r="M423" i="1" s="1"/>
  <c r="R423" i="1"/>
  <c r="L2783" i="1"/>
  <c r="M2783" i="1" s="1"/>
  <c r="R2783" i="1"/>
  <c r="L8632" i="1"/>
  <c r="M8632" i="1" s="1"/>
  <c r="R8632" i="1"/>
  <c r="L4245" i="1"/>
  <c r="M4245" i="1" s="1"/>
  <c r="R4245" i="1"/>
  <c r="L1114" i="1"/>
  <c r="M1114" i="1" s="1"/>
  <c r="R1114" i="1"/>
  <c r="L2551" i="1"/>
  <c r="M2551" i="1" s="1"/>
  <c r="R2551" i="1"/>
  <c r="L1989" i="1"/>
  <c r="M1989" i="1" s="1"/>
  <c r="R1989" i="1"/>
  <c r="L6112" i="1"/>
  <c r="M6112" i="1" s="1"/>
  <c r="R6112" i="1"/>
  <c r="L3771" i="1"/>
  <c r="M3771" i="1" s="1"/>
  <c r="R3771" i="1"/>
  <c r="L3334" i="1"/>
  <c r="M3334" i="1" s="1"/>
  <c r="R3334" i="1"/>
  <c r="L1510" i="1"/>
  <c r="M1510" i="1" s="1"/>
  <c r="R1510" i="1"/>
  <c r="L2981" i="1"/>
  <c r="M2981" i="1" s="1"/>
  <c r="R2981" i="1"/>
  <c r="L6154" i="1"/>
  <c r="M6154" i="1" s="1"/>
  <c r="R6154" i="1"/>
  <c r="L7647" i="1"/>
  <c r="M7647" i="1" s="1"/>
  <c r="R7647" i="1"/>
  <c r="L9402" i="1"/>
  <c r="M9402" i="1" s="1"/>
  <c r="R9402" i="1"/>
  <c r="L5645" i="1"/>
  <c r="M5645" i="1" s="1"/>
  <c r="R5645" i="1"/>
  <c r="L5920" i="1"/>
  <c r="M5920" i="1" s="1"/>
  <c r="R5920" i="1"/>
  <c r="L7054" i="1"/>
  <c r="M7054" i="1" s="1"/>
  <c r="R7054" i="1"/>
  <c r="L8939" i="1"/>
  <c r="M8939" i="1" s="1"/>
  <c r="R8939" i="1"/>
  <c r="L3946" i="1"/>
  <c r="M3946" i="1" s="1"/>
  <c r="R3946" i="1"/>
  <c r="L6400" i="1"/>
  <c r="M6400" i="1" s="1"/>
  <c r="R6400" i="1"/>
  <c r="L5697" i="1"/>
  <c r="M5697" i="1" s="1"/>
  <c r="R5697" i="1"/>
  <c r="L3636" i="1"/>
  <c r="M3636" i="1" s="1"/>
  <c r="R3636" i="1"/>
  <c r="L6168" i="1"/>
  <c r="M6168" i="1" s="1"/>
  <c r="R6168" i="1"/>
  <c r="L3891" i="1"/>
  <c r="M3891" i="1" s="1"/>
  <c r="R3891" i="1"/>
  <c r="L2704" i="1"/>
  <c r="M2704" i="1" s="1"/>
  <c r="R2704" i="1"/>
  <c r="L6475" i="1"/>
  <c r="M6475" i="1" s="1"/>
  <c r="R6475" i="1"/>
  <c r="L1264" i="1"/>
  <c r="M1264" i="1" s="1"/>
  <c r="R1264" i="1"/>
  <c r="L4775" i="1"/>
  <c r="M4775" i="1" s="1"/>
  <c r="R4775" i="1"/>
  <c r="L4774" i="1"/>
  <c r="M4774" i="1" s="1"/>
  <c r="R4774" i="1"/>
  <c r="L8524" i="1"/>
  <c r="M8524" i="1" s="1"/>
  <c r="R8524" i="1"/>
  <c r="L124" i="1"/>
  <c r="M124" i="1" s="1"/>
  <c r="R124" i="1"/>
  <c r="L5941" i="1"/>
  <c r="M5941" i="1" s="1"/>
  <c r="R5941" i="1"/>
  <c r="L7419" i="1"/>
  <c r="M7419" i="1" s="1"/>
  <c r="R7419" i="1"/>
  <c r="L4115" i="1"/>
  <c r="M4115" i="1" s="1"/>
  <c r="R4115" i="1"/>
  <c r="L8286" i="1"/>
  <c r="M8286" i="1" s="1"/>
  <c r="R8286" i="1"/>
  <c r="L8352" i="1"/>
  <c r="M8352" i="1" s="1"/>
  <c r="R8352" i="1"/>
  <c r="L6688" i="1"/>
  <c r="M6688" i="1" s="1"/>
  <c r="R6688" i="1"/>
  <c r="L921" i="1"/>
  <c r="M921" i="1" s="1"/>
  <c r="R921" i="1"/>
  <c r="L890" i="1"/>
  <c r="M890" i="1" s="1"/>
  <c r="R890" i="1"/>
  <c r="L8385" i="1"/>
  <c r="M8385" i="1" s="1"/>
  <c r="R8385" i="1"/>
  <c r="L6687" i="1"/>
  <c r="M6687" i="1" s="1"/>
  <c r="R6687" i="1"/>
  <c r="L6320" i="1"/>
  <c r="M6320" i="1" s="1"/>
  <c r="R6320" i="1"/>
  <c r="L6470" i="1"/>
  <c r="M6470" i="1" s="1"/>
  <c r="R6470" i="1"/>
  <c r="L3188" i="1"/>
  <c r="M3188" i="1" s="1"/>
  <c r="R3188" i="1"/>
  <c r="L228" i="1"/>
  <c r="M228" i="1" s="1"/>
  <c r="R228" i="1"/>
  <c r="L7865" i="1"/>
  <c r="M7865" i="1" s="1"/>
  <c r="R7865" i="1"/>
  <c r="L4410" i="1"/>
  <c r="M4410" i="1" s="1"/>
  <c r="R4410" i="1"/>
  <c r="L1134" i="1"/>
  <c r="M1134" i="1" s="1"/>
  <c r="R1134" i="1"/>
  <c r="L5663" i="1"/>
  <c r="M5663" i="1" s="1"/>
  <c r="R5663" i="1"/>
  <c r="L3782" i="1"/>
  <c r="M3782" i="1" s="1"/>
  <c r="R3782" i="1"/>
  <c r="L8281" i="1"/>
  <c r="M8281" i="1" s="1"/>
  <c r="R8281" i="1"/>
  <c r="L9253" i="1"/>
  <c r="M9253" i="1" s="1"/>
  <c r="R9253" i="1"/>
  <c r="L4634" i="1"/>
  <c r="M4634" i="1" s="1"/>
  <c r="R4634" i="1"/>
  <c r="L7415" i="1"/>
  <c r="M7415" i="1" s="1"/>
  <c r="R7415" i="1"/>
  <c r="L1132" i="1"/>
  <c r="M1132" i="1" s="1"/>
  <c r="R1132" i="1"/>
  <c r="L9306" i="1"/>
  <c r="M9306" i="1" s="1"/>
  <c r="R9306" i="1"/>
  <c r="L9866" i="1"/>
  <c r="M9866" i="1" s="1"/>
  <c r="R9866" i="1"/>
  <c r="L1957" i="1"/>
  <c r="M1957" i="1" s="1"/>
  <c r="R1957" i="1"/>
  <c r="L1979" i="1"/>
  <c r="M1979" i="1" s="1"/>
  <c r="R1979" i="1"/>
  <c r="L116" i="1"/>
  <c r="M116" i="1" s="1"/>
  <c r="R116" i="1"/>
  <c r="L1106" i="1"/>
  <c r="M1106" i="1" s="1"/>
  <c r="R1106" i="1"/>
  <c r="L3623" i="1"/>
  <c r="M3623" i="1" s="1"/>
  <c r="R3623" i="1"/>
  <c r="L9920" i="1"/>
  <c r="M9920" i="1" s="1"/>
  <c r="R9920" i="1"/>
  <c r="L5688" i="1"/>
  <c r="M5688" i="1" s="1"/>
  <c r="R5688" i="1"/>
  <c r="L7329" i="1"/>
  <c r="M7329" i="1" s="1"/>
  <c r="R7329" i="1"/>
  <c r="L525" i="1"/>
  <c r="M525" i="1" s="1"/>
  <c r="R525" i="1"/>
  <c r="L9427" i="1"/>
  <c r="M9427" i="1" s="1"/>
  <c r="R9427" i="1"/>
  <c r="L8512" i="1"/>
  <c r="M8512" i="1" s="1"/>
  <c r="R8512" i="1"/>
  <c r="L8344" i="1"/>
  <c r="M8344" i="1" s="1"/>
  <c r="R8344" i="1"/>
  <c r="L2281" i="1"/>
  <c r="M2281" i="1" s="1"/>
  <c r="R2281" i="1"/>
  <c r="L701" i="1"/>
  <c r="M701" i="1" s="1"/>
  <c r="R701" i="1"/>
  <c r="L7267" i="1"/>
  <c r="M7267" i="1" s="1"/>
  <c r="R7267" i="1"/>
  <c r="L9448" i="1"/>
  <c r="M9448" i="1" s="1"/>
  <c r="R9448" i="1"/>
  <c r="L1728" i="1"/>
  <c r="M1728" i="1" s="1"/>
  <c r="R1728" i="1"/>
  <c r="L8956" i="1"/>
  <c r="M8956" i="1" s="1"/>
  <c r="R8956" i="1"/>
  <c r="L4550" i="1"/>
  <c r="M4550" i="1" s="1"/>
  <c r="R4550" i="1"/>
  <c r="L8000" i="1"/>
  <c r="M8000" i="1" s="1"/>
  <c r="R8000" i="1"/>
  <c r="L4440" i="1"/>
  <c r="M4440" i="1" s="1"/>
  <c r="R4440" i="1"/>
  <c r="L912" i="1"/>
  <c r="M912" i="1" s="1"/>
  <c r="R912" i="1"/>
  <c r="L6659" i="1"/>
  <c r="M6659" i="1" s="1"/>
  <c r="R6659" i="1"/>
  <c r="L9383" i="1"/>
  <c r="M9383" i="1" s="1"/>
  <c r="R9383" i="1"/>
  <c r="L772" i="1"/>
  <c r="M772" i="1" s="1"/>
  <c r="R772" i="1"/>
  <c r="L6218" i="1"/>
  <c r="M6218" i="1" s="1"/>
  <c r="R6218" i="1"/>
  <c r="L9938" i="1"/>
  <c r="M9938" i="1" s="1"/>
  <c r="R9938" i="1"/>
  <c r="L1435" i="1"/>
  <c r="M1435" i="1" s="1"/>
  <c r="R1435" i="1"/>
  <c r="L6554" i="1"/>
  <c r="M6554" i="1" s="1"/>
  <c r="R6554" i="1"/>
  <c r="L551" i="1"/>
  <c r="M551" i="1" s="1"/>
  <c r="R551" i="1"/>
  <c r="L1827" i="1"/>
  <c r="M1827" i="1" s="1"/>
  <c r="R1827" i="1"/>
  <c r="L2335" i="1"/>
  <c r="M2335" i="1" s="1"/>
  <c r="R2335" i="1"/>
  <c r="L3112" i="1"/>
  <c r="M3112" i="1" s="1"/>
  <c r="R3112" i="1"/>
  <c r="L7833" i="1"/>
  <c r="M7833" i="1" s="1"/>
  <c r="R7833" i="1"/>
  <c r="L9120" i="1"/>
  <c r="M9120" i="1" s="1"/>
  <c r="R9120" i="1"/>
  <c r="L1758" i="1"/>
  <c r="M1758" i="1" s="1"/>
  <c r="R1758" i="1"/>
  <c r="L4789" i="1"/>
  <c r="M4789" i="1" s="1"/>
  <c r="R4789" i="1"/>
  <c r="L9909" i="1"/>
  <c r="M9909" i="1" s="1"/>
  <c r="R9909" i="1"/>
  <c r="L4944" i="1"/>
  <c r="M4944" i="1" s="1"/>
  <c r="R4944" i="1"/>
  <c r="L4489" i="1"/>
  <c r="M4489" i="1" s="1"/>
  <c r="R4489" i="1"/>
  <c r="L5083" i="1"/>
  <c r="M5083" i="1" s="1"/>
  <c r="R5083" i="1"/>
  <c r="L8373" i="1"/>
  <c r="M8373" i="1" s="1"/>
  <c r="R8373" i="1"/>
  <c r="L8336" i="1"/>
  <c r="M8336" i="1" s="1"/>
  <c r="R8336" i="1"/>
  <c r="L2194" i="1"/>
  <c r="M2194" i="1" s="1"/>
  <c r="R2194" i="1"/>
  <c r="L1275" i="1"/>
  <c r="M1275" i="1" s="1"/>
  <c r="R1275" i="1"/>
  <c r="L4034" i="1"/>
  <c r="M4034" i="1" s="1"/>
  <c r="R4034" i="1"/>
  <c r="L851" i="1"/>
  <c r="M851" i="1" s="1"/>
  <c r="R851" i="1"/>
  <c r="L3341" i="1"/>
  <c r="M3341" i="1" s="1"/>
  <c r="R3341" i="1"/>
  <c r="L6863" i="1"/>
  <c r="M6863" i="1" s="1"/>
  <c r="R6863" i="1"/>
  <c r="L430" i="1"/>
  <c r="M430" i="1" s="1"/>
  <c r="R430" i="1"/>
  <c r="L1021" i="1"/>
  <c r="M1021" i="1" s="1"/>
  <c r="R1021" i="1"/>
  <c r="L1518" i="1"/>
  <c r="M1518" i="1" s="1"/>
  <c r="R1518" i="1"/>
  <c r="L9181" i="1"/>
  <c r="M9181" i="1" s="1"/>
  <c r="R9181" i="1"/>
  <c r="L6834" i="1"/>
  <c r="M6834" i="1" s="1"/>
  <c r="R6834" i="1"/>
  <c r="L574" i="1"/>
  <c r="M574" i="1" s="1"/>
  <c r="R574" i="1"/>
  <c r="L6812" i="1"/>
  <c r="M6812" i="1" s="1"/>
  <c r="R6812" i="1"/>
  <c r="L6117" i="1"/>
  <c r="M6117" i="1" s="1"/>
  <c r="R6117" i="1"/>
  <c r="L2521" i="1"/>
  <c r="M2521" i="1" s="1"/>
  <c r="R2521" i="1"/>
  <c r="L9810" i="1"/>
  <c r="M9810" i="1" s="1"/>
  <c r="R9810" i="1"/>
  <c r="L2928" i="1"/>
  <c r="M2928" i="1" s="1"/>
  <c r="R2928" i="1"/>
  <c r="L8112" i="1"/>
  <c r="M8112" i="1" s="1"/>
  <c r="R8112" i="1"/>
  <c r="L6675" i="1"/>
  <c r="M6675" i="1" s="1"/>
  <c r="R6675" i="1"/>
  <c r="L5709" i="1"/>
  <c r="M5709" i="1" s="1"/>
  <c r="R5709" i="1"/>
  <c r="L8535" i="1"/>
  <c r="M8535" i="1" s="1"/>
  <c r="R8535" i="1"/>
  <c r="L4655" i="1"/>
  <c r="M4655" i="1" s="1"/>
  <c r="R4655" i="1"/>
  <c r="L6695" i="1"/>
  <c r="M6695" i="1" s="1"/>
  <c r="R6695" i="1"/>
  <c r="L966" i="1"/>
  <c r="M966" i="1" s="1"/>
  <c r="R966" i="1"/>
  <c r="L6032" i="1"/>
  <c r="M6032" i="1" s="1"/>
  <c r="R6032" i="1"/>
  <c r="L5650" i="1"/>
  <c r="M5650" i="1" s="1"/>
  <c r="R5650" i="1"/>
  <c r="L2099" i="1"/>
  <c r="M2099" i="1" s="1"/>
  <c r="R2099" i="1"/>
  <c r="L9990" i="1"/>
  <c r="M9990" i="1" s="1"/>
  <c r="R9990" i="1"/>
  <c r="L9718" i="1"/>
  <c r="M9718" i="1" s="1"/>
  <c r="R9718" i="1"/>
  <c r="L7576" i="1"/>
  <c r="M7576" i="1" s="1"/>
  <c r="R7576" i="1"/>
  <c r="L716" i="1"/>
  <c r="M716" i="1" s="1"/>
  <c r="R716" i="1"/>
  <c r="L7162" i="1"/>
  <c r="M7162" i="1" s="1"/>
  <c r="R7162" i="1"/>
  <c r="L8051" i="1"/>
  <c r="M8051" i="1" s="1"/>
  <c r="R8051" i="1"/>
  <c r="L4681" i="1"/>
  <c r="M4681" i="1" s="1"/>
  <c r="R4681" i="1"/>
  <c r="L6156" i="1"/>
  <c r="M6156" i="1" s="1"/>
  <c r="R6156" i="1"/>
  <c r="L1533" i="1"/>
  <c r="M1533" i="1" s="1"/>
  <c r="R1533" i="1"/>
  <c r="L3163" i="1"/>
  <c r="M3163" i="1" s="1"/>
  <c r="R3163" i="1"/>
  <c r="L5074" i="1"/>
  <c r="M5074" i="1" s="1"/>
  <c r="R5074" i="1"/>
  <c r="L4614" i="1"/>
  <c r="M4614" i="1" s="1"/>
  <c r="R4614" i="1"/>
  <c r="L1746" i="1"/>
  <c r="M1746" i="1" s="1"/>
  <c r="R1746" i="1"/>
  <c r="L1990" i="1"/>
  <c r="M1990" i="1" s="1"/>
  <c r="R1990" i="1"/>
  <c r="L868" i="1"/>
  <c r="M868" i="1" s="1"/>
  <c r="R868" i="1"/>
  <c r="L7872" i="1"/>
  <c r="M7872" i="1" s="1"/>
  <c r="R7872" i="1"/>
  <c r="L6857" i="1"/>
  <c r="M6857" i="1" s="1"/>
  <c r="R6857" i="1"/>
  <c r="L3103" i="1"/>
  <c r="M3103" i="1" s="1"/>
  <c r="R3103" i="1"/>
  <c r="L475" i="1"/>
  <c r="M475" i="1" s="1"/>
  <c r="R475" i="1"/>
  <c r="L9258" i="1"/>
  <c r="M9258" i="1" s="1"/>
  <c r="R9258" i="1"/>
  <c r="L2038" i="1"/>
  <c r="M2038" i="1" s="1"/>
  <c r="R2038" i="1"/>
  <c r="L5524" i="1"/>
  <c r="M5524" i="1" s="1"/>
  <c r="R5524" i="1"/>
  <c r="L659" i="1"/>
  <c r="M659" i="1" s="1"/>
  <c r="R659" i="1"/>
  <c r="L5431" i="1"/>
  <c r="M5431" i="1" s="1"/>
  <c r="R5431" i="1"/>
  <c r="L7620" i="1"/>
  <c r="M7620" i="1" s="1"/>
  <c r="R7620" i="1"/>
  <c r="L9666" i="1"/>
  <c r="M9666" i="1" s="1"/>
  <c r="R9666" i="1"/>
  <c r="L4701" i="1"/>
  <c r="M4701" i="1" s="1"/>
  <c r="R4701" i="1"/>
  <c r="L4242" i="1"/>
  <c r="M4242" i="1" s="1"/>
  <c r="R4242" i="1"/>
  <c r="L9664" i="1"/>
  <c r="M9664" i="1" s="1"/>
  <c r="R9664" i="1"/>
  <c r="L5698" i="1"/>
  <c r="M5698" i="1" s="1"/>
  <c r="R5698" i="1"/>
  <c r="L8965" i="1"/>
  <c r="M8965" i="1" s="1"/>
  <c r="R8965" i="1"/>
  <c r="L9505" i="1"/>
  <c r="M9505" i="1" s="1"/>
  <c r="R9505" i="1"/>
  <c r="L8188" i="1"/>
  <c r="M8188" i="1" s="1"/>
  <c r="R8188" i="1"/>
  <c r="L3392" i="1"/>
  <c r="M3392" i="1" s="1"/>
  <c r="R3392" i="1"/>
  <c r="L2011" i="1"/>
  <c r="M2011" i="1" s="1"/>
  <c r="R2011" i="1"/>
  <c r="L1986" i="1"/>
  <c r="M1986" i="1" s="1"/>
  <c r="R1986" i="1"/>
  <c r="L4672" i="1"/>
  <c r="M4672" i="1" s="1"/>
  <c r="R4672" i="1"/>
  <c r="L5153" i="1"/>
  <c r="M5153" i="1" s="1"/>
  <c r="R5153" i="1"/>
  <c r="L7547" i="1"/>
  <c r="M7547" i="1" s="1"/>
  <c r="R7547" i="1"/>
  <c r="L5549" i="1"/>
  <c r="M5549" i="1" s="1"/>
  <c r="R5549" i="1"/>
  <c r="L6906" i="1"/>
  <c r="M6906" i="1" s="1"/>
  <c r="R6906" i="1"/>
  <c r="L4400" i="1"/>
  <c r="M4400" i="1" s="1"/>
  <c r="R4400" i="1"/>
  <c r="L2431" i="1"/>
  <c r="M2431" i="1" s="1"/>
  <c r="R2431" i="1"/>
  <c r="L6928" i="1"/>
  <c r="M6928" i="1" s="1"/>
  <c r="R6928" i="1"/>
  <c r="L7074" i="1"/>
  <c r="M7074" i="1" s="1"/>
  <c r="R7074" i="1"/>
  <c r="L2451" i="1"/>
  <c r="M2451" i="1" s="1"/>
  <c r="R2451" i="1"/>
  <c r="L3889" i="1"/>
  <c r="M3889" i="1" s="1"/>
  <c r="R3889" i="1"/>
  <c r="L8387" i="1"/>
  <c r="M8387" i="1" s="1"/>
  <c r="R8387" i="1"/>
  <c r="L2969" i="1"/>
  <c r="M2969" i="1" s="1"/>
  <c r="R2969" i="1"/>
  <c r="L7618" i="1"/>
  <c r="M7618" i="1" s="1"/>
  <c r="R7618" i="1"/>
  <c r="L8164" i="1"/>
  <c r="M8164" i="1" s="1"/>
  <c r="R8164" i="1"/>
  <c r="L5234" i="1"/>
  <c r="M5234" i="1" s="1"/>
  <c r="R5234" i="1"/>
  <c r="L6023" i="1"/>
  <c r="M6023" i="1" s="1"/>
  <c r="R6023" i="1"/>
  <c r="L8814" i="1"/>
  <c r="M8814" i="1" s="1"/>
  <c r="R8814" i="1"/>
  <c r="L6794" i="1"/>
  <c r="M6794" i="1" s="1"/>
  <c r="R6794" i="1"/>
  <c r="L9453" i="1"/>
  <c r="M9453" i="1" s="1"/>
  <c r="R9453" i="1"/>
  <c r="L4265" i="1"/>
  <c r="M4265" i="1" s="1"/>
  <c r="R4265" i="1"/>
  <c r="L5965" i="1"/>
  <c r="M5965" i="1" s="1"/>
  <c r="R5965" i="1"/>
  <c r="L4469" i="1"/>
  <c r="M4469" i="1" s="1"/>
  <c r="R4469" i="1"/>
  <c r="L6260" i="1"/>
  <c r="M6260" i="1" s="1"/>
  <c r="R6260" i="1"/>
  <c r="L6686" i="1"/>
  <c r="M6686" i="1" s="1"/>
  <c r="R6686" i="1"/>
  <c r="L4767" i="1"/>
  <c r="M4767" i="1" s="1"/>
  <c r="R4767" i="1"/>
  <c r="L5455" i="1"/>
  <c r="M5455" i="1" s="1"/>
  <c r="R5455" i="1"/>
  <c r="L5119" i="1"/>
  <c r="M5119" i="1" s="1"/>
  <c r="R5119" i="1"/>
  <c r="L6367" i="1"/>
  <c r="M6367" i="1" s="1"/>
  <c r="R6367" i="1"/>
  <c r="L5117" i="1"/>
  <c r="M5117" i="1" s="1"/>
  <c r="R5117" i="1"/>
  <c r="L8348" i="1"/>
  <c r="M8348" i="1" s="1"/>
  <c r="R8348" i="1"/>
  <c r="L7457" i="1"/>
  <c r="M7457" i="1" s="1"/>
  <c r="R7457" i="1"/>
  <c r="L9978" i="1"/>
  <c r="M9978" i="1" s="1"/>
  <c r="R9978" i="1"/>
  <c r="L8413" i="1"/>
  <c r="M8413" i="1" s="1"/>
  <c r="R8413" i="1"/>
  <c r="L3326" i="1"/>
  <c r="M3326" i="1" s="1"/>
  <c r="R3326" i="1"/>
  <c r="L8718" i="1"/>
  <c r="M8718" i="1" s="1"/>
  <c r="R8718" i="1"/>
  <c r="L859" i="1"/>
  <c r="M859" i="1" s="1"/>
  <c r="R859" i="1"/>
  <c r="L4143" i="1"/>
  <c r="M4143" i="1" s="1"/>
  <c r="R4143" i="1"/>
  <c r="L2427" i="1"/>
  <c r="M2427" i="1" s="1"/>
  <c r="R2427" i="1"/>
  <c r="L3781" i="1"/>
  <c r="M3781" i="1" s="1"/>
  <c r="R3781" i="1"/>
  <c r="L6504" i="1"/>
  <c r="M6504" i="1" s="1"/>
  <c r="R6504" i="1"/>
  <c r="L8127" i="1"/>
  <c r="M8127" i="1" s="1"/>
  <c r="R8127" i="1"/>
  <c r="L9365" i="1"/>
  <c r="M9365" i="1" s="1"/>
  <c r="R9365" i="1"/>
  <c r="L6284" i="1"/>
  <c r="M6284" i="1" s="1"/>
  <c r="R6284" i="1"/>
  <c r="L8004" i="1"/>
  <c r="M8004" i="1" s="1"/>
  <c r="R8004" i="1"/>
  <c r="L637" i="1"/>
  <c r="M637" i="1" s="1"/>
  <c r="R637" i="1"/>
  <c r="L3909" i="1"/>
  <c r="M3909" i="1" s="1"/>
  <c r="R3909" i="1"/>
  <c r="L9704" i="1"/>
  <c r="M9704" i="1" s="1"/>
  <c r="R9704" i="1"/>
  <c r="L6790" i="1"/>
  <c r="M6790" i="1" s="1"/>
  <c r="R6790" i="1"/>
  <c r="L9656" i="1"/>
  <c r="M9656" i="1" s="1"/>
  <c r="R9656" i="1"/>
  <c r="L4370" i="1"/>
  <c r="M4370" i="1" s="1"/>
  <c r="R4370" i="1"/>
  <c r="L3724" i="1"/>
  <c r="M3724" i="1" s="1"/>
  <c r="R3724" i="1"/>
  <c r="L2800" i="1"/>
  <c r="M2800" i="1" s="1"/>
  <c r="R2800" i="1"/>
  <c r="L3908" i="1"/>
  <c r="M3908" i="1" s="1"/>
  <c r="R3908" i="1"/>
  <c r="L5116" i="1"/>
  <c r="M5116" i="1" s="1"/>
  <c r="R5116" i="1"/>
  <c r="L9276" i="1"/>
  <c r="M9276" i="1" s="1"/>
  <c r="R9276" i="1"/>
  <c r="L9275" i="1"/>
  <c r="M9275" i="1" s="1"/>
  <c r="R9275" i="1"/>
  <c r="L348" i="1"/>
  <c r="M348" i="1" s="1"/>
  <c r="R348" i="1"/>
  <c r="L6229" i="1"/>
  <c r="M6229" i="1" s="1"/>
  <c r="R6229" i="1"/>
  <c r="L3221" i="1"/>
  <c r="M3221" i="1" s="1"/>
  <c r="R3221" i="1"/>
  <c r="L7069" i="1"/>
  <c r="M7069" i="1" s="1"/>
  <c r="R7069" i="1"/>
  <c r="L320" i="1"/>
  <c r="M320" i="1" s="1"/>
  <c r="R320" i="1"/>
  <c r="L6466" i="1"/>
  <c r="M6466" i="1" s="1"/>
  <c r="R6466" i="1"/>
  <c r="L1443" i="1"/>
  <c r="M1443" i="1" s="1"/>
  <c r="R1443" i="1"/>
  <c r="L3907" i="1"/>
  <c r="M3907" i="1" s="1"/>
  <c r="R3907" i="1"/>
  <c r="L749" i="1"/>
  <c r="M749" i="1" s="1"/>
  <c r="R749" i="1"/>
  <c r="L1838" i="1"/>
  <c r="M1838" i="1" s="1"/>
  <c r="R1838" i="1"/>
  <c r="L9008" i="1"/>
  <c r="M9008" i="1" s="1"/>
  <c r="R9008" i="1"/>
  <c r="L5141" i="1"/>
  <c r="M5141" i="1" s="1"/>
  <c r="R5141" i="1"/>
  <c r="L3524" i="1"/>
  <c r="M3524" i="1" s="1"/>
  <c r="R3524" i="1"/>
  <c r="L4299" i="1"/>
  <c r="M4299" i="1" s="1"/>
  <c r="R4299" i="1"/>
  <c r="L407" i="1"/>
  <c r="M407" i="1" s="1"/>
  <c r="R407" i="1"/>
  <c r="L117" i="1"/>
  <c r="M117" i="1" s="1"/>
  <c r="R117" i="1"/>
  <c r="L1770" i="1"/>
  <c r="M1770" i="1" s="1"/>
  <c r="R1770" i="1"/>
  <c r="L4140" i="1"/>
  <c r="M4140" i="1" s="1"/>
  <c r="R4140" i="1"/>
  <c r="L9331" i="1"/>
  <c r="M9331" i="1" s="1"/>
  <c r="R9331" i="1"/>
  <c r="L5422" i="1"/>
  <c r="M5422" i="1" s="1"/>
  <c r="R5422" i="1"/>
  <c r="L2664" i="1"/>
  <c r="M2664" i="1" s="1"/>
  <c r="R2664" i="1"/>
  <c r="L2697" i="1"/>
  <c r="M2697" i="1" s="1"/>
  <c r="R2697" i="1"/>
  <c r="L6071" i="1"/>
  <c r="M6071" i="1" s="1"/>
  <c r="R6071" i="1"/>
  <c r="L8225" i="1"/>
  <c r="M8225" i="1" s="1"/>
  <c r="R8225" i="1"/>
  <c r="L7068" i="1"/>
  <c r="M7068" i="1" s="1"/>
  <c r="R7068" i="1"/>
  <c r="L6436" i="1"/>
  <c r="M6436" i="1" s="1"/>
  <c r="R6436" i="1"/>
  <c r="L2393" i="1"/>
  <c r="M2393" i="1" s="1"/>
  <c r="R2393" i="1"/>
  <c r="L9472" i="1"/>
  <c r="M9472" i="1" s="1"/>
  <c r="R9472" i="1"/>
  <c r="L2910" i="1"/>
  <c r="M2910" i="1" s="1"/>
  <c r="R2910" i="1"/>
  <c r="L88" i="1"/>
  <c r="M88" i="1" s="1"/>
  <c r="R88" i="1"/>
  <c r="L3139" i="1"/>
  <c r="M3139" i="1" s="1"/>
  <c r="R3139" i="1"/>
  <c r="L7301" i="1"/>
  <c r="M7301" i="1" s="1"/>
  <c r="R7301" i="1"/>
  <c r="L2960" i="1"/>
  <c r="M2960" i="1" s="1"/>
  <c r="R2960" i="1"/>
  <c r="L7042" i="1"/>
  <c r="M7042" i="1" s="1"/>
  <c r="R7042" i="1"/>
  <c r="L6584" i="1"/>
  <c r="M6584" i="1" s="1"/>
  <c r="R6584" i="1"/>
  <c r="L5114" i="1"/>
  <c r="M5114" i="1" s="1"/>
  <c r="R5114" i="1"/>
  <c r="L6501" i="1"/>
  <c r="M6501" i="1" s="1"/>
  <c r="R6501" i="1"/>
  <c r="L2996" i="1"/>
  <c r="M2996" i="1" s="1"/>
  <c r="R2996" i="1"/>
  <c r="L2184" i="1"/>
  <c r="M2184" i="1" s="1"/>
  <c r="R2184" i="1"/>
  <c r="L2499" i="1"/>
  <c r="M2499" i="1" s="1"/>
  <c r="R2499" i="1"/>
  <c r="L6019" i="1"/>
  <c r="M6019" i="1" s="1"/>
  <c r="R6019" i="1"/>
  <c r="L4296" i="1"/>
  <c r="M4296" i="1" s="1"/>
  <c r="R4296" i="1"/>
  <c r="L4801" i="1"/>
  <c r="M4801" i="1" s="1"/>
  <c r="R4801" i="1"/>
  <c r="L6389" i="1"/>
  <c r="M6389" i="1" s="1"/>
  <c r="R6389" i="1"/>
  <c r="L777" i="1"/>
  <c r="M777" i="1" s="1"/>
  <c r="R777" i="1"/>
  <c r="L4214" i="1"/>
  <c r="M4214" i="1" s="1"/>
  <c r="R4214" i="1"/>
  <c r="L3848" i="1"/>
  <c r="M3848" i="1" s="1"/>
  <c r="R3848" i="1"/>
  <c r="L9733" i="1"/>
  <c r="M9733" i="1" s="1"/>
  <c r="R9733" i="1"/>
  <c r="L4079" i="1"/>
  <c r="M4079" i="1" s="1"/>
  <c r="R4079" i="1"/>
  <c r="L5540" i="1"/>
  <c r="M5540" i="1" s="1"/>
  <c r="R5540" i="1"/>
  <c r="L7152" i="1"/>
  <c r="M7152" i="1" s="1"/>
  <c r="R7152" i="1"/>
  <c r="L7454" i="1"/>
  <c r="M7454" i="1" s="1"/>
  <c r="R7454" i="1"/>
  <c r="L9470" i="1"/>
  <c r="M9470" i="1" s="1"/>
  <c r="R9470" i="1"/>
  <c r="L5394" i="1"/>
  <c r="M5394" i="1" s="1"/>
  <c r="R5394" i="1"/>
  <c r="L7968" i="1"/>
  <c r="M7968" i="1" s="1"/>
  <c r="R7968" i="1"/>
  <c r="L3689" i="1"/>
  <c r="M3689" i="1" s="1"/>
  <c r="R3689" i="1"/>
  <c r="L1476" i="1"/>
  <c r="M1476" i="1" s="1"/>
  <c r="R1476" i="1"/>
  <c r="L2597" i="1"/>
  <c r="M2597" i="1" s="1"/>
  <c r="R2597" i="1"/>
  <c r="L8668" i="1"/>
  <c r="M8668" i="1" s="1"/>
  <c r="R8668" i="1"/>
  <c r="L9701" i="1"/>
  <c r="M9701" i="1" s="1"/>
  <c r="R9701" i="1"/>
  <c r="L4741" i="1"/>
  <c r="M4741" i="1" s="1"/>
  <c r="R4741" i="1"/>
  <c r="L9681" i="1"/>
  <c r="M9681" i="1" s="1"/>
  <c r="R9681" i="1"/>
  <c r="L3905" i="1"/>
  <c r="M3905" i="1" s="1"/>
  <c r="R3905" i="1"/>
  <c r="L4395" i="1"/>
  <c r="M4395" i="1" s="1"/>
  <c r="R4395" i="1"/>
  <c r="L6708" i="1"/>
  <c r="M6708" i="1" s="1"/>
  <c r="R6708" i="1"/>
  <c r="L9790" i="1"/>
  <c r="M9790" i="1" s="1"/>
  <c r="R9790" i="1"/>
  <c r="L7584" i="1"/>
  <c r="M7584" i="1" s="1"/>
  <c r="R7584" i="1"/>
  <c r="L7299" i="1"/>
  <c r="M7299" i="1" s="1"/>
  <c r="R7299" i="1"/>
  <c r="L1179" i="1"/>
  <c r="M1179" i="1" s="1"/>
  <c r="R1179" i="1"/>
  <c r="L3216" i="1"/>
  <c r="M3216" i="1" s="1"/>
  <c r="R3216" i="1"/>
  <c r="L2314" i="1"/>
  <c r="M2314" i="1" s="1"/>
  <c r="R2314" i="1"/>
  <c r="L8701" i="1"/>
  <c r="M8701" i="1" s="1"/>
  <c r="R8701" i="1"/>
  <c r="L2994" i="1"/>
  <c r="M2994" i="1" s="1"/>
  <c r="R2994" i="1"/>
  <c r="L3086" i="1"/>
  <c r="M3086" i="1" s="1"/>
  <c r="R3086" i="1"/>
  <c r="L62" i="1"/>
  <c r="M62" i="1" s="1"/>
  <c r="R62" i="1"/>
  <c r="L6160" i="1"/>
  <c r="M6160" i="1" s="1"/>
  <c r="R6160" i="1"/>
  <c r="L7840" i="1"/>
  <c r="M7840" i="1" s="1"/>
  <c r="R7840" i="1"/>
  <c r="L632" i="1"/>
  <c r="M632" i="1" s="1"/>
  <c r="R632" i="1"/>
  <c r="L2113" i="1"/>
  <c r="M2113" i="1" s="1"/>
  <c r="R2113" i="1"/>
  <c r="L3085" i="1"/>
  <c r="M3085" i="1" s="1"/>
  <c r="R3085" i="1"/>
  <c r="L61" i="1"/>
  <c r="M61" i="1" s="1"/>
  <c r="R61" i="1"/>
  <c r="L7703" i="1"/>
  <c r="M7703" i="1" s="1"/>
  <c r="R7703" i="1"/>
  <c r="L465" i="1"/>
  <c r="M465" i="1" s="1"/>
  <c r="R465" i="1"/>
  <c r="L2424" i="1"/>
  <c r="M2424" i="1" s="1"/>
  <c r="R2424" i="1"/>
  <c r="L8758" i="1"/>
  <c r="M8758" i="1" s="1"/>
  <c r="R8758" i="1"/>
  <c r="L6068" i="1"/>
  <c r="M6068" i="1" s="1"/>
  <c r="R6068" i="1"/>
  <c r="L3293" i="1"/>
  <c r="M3293" i="1" s="1"/>
  <c r="R3293" i="1"/>
  <c r="L9161" i="1"/>
  <c r="M9161" i="1" s="1"/>
  <c r="R9161" i="1"/>
  <c r="L7563" i="1"/>
  <c r="M7563" i="1" s="1"/>
  <c r="R7563" i="1"/>
  <c r="L774" i="1"/>
  <c r="M774" i="1" s="1"/>
  <c r="R774" i="1"/>
  <c r="L7582" i="1"/>
  <c r="M7582" i="1" s="1"/>
  <c r="R7582" i="1"/>
  <c r="L8831" i="1"/>
  <c r="M8831" i="1" s="1"/>
  <c r="R8831" i="1"/>
  <c r="L5007" i="1"/>
  <c r="M5007" i="1" s="1"/>
  <c r="R5007" i="1"/>
  <c r="L2845" i="1"/>
  <c r="M2845" i="1" s="1"/>
  <c r="R2845" i="1"/>
  <c r="L3243" i="1"/>
  <c r="M3243" i="1" s="1"/>
  <c r="R3243" i="1"/>
  <c r="L7066" i="1"/>
  <c r="M7066" i="1" s="1"/>
  <c r="R7066" i="1"/>
  <c r="L1702" i="1"/>
  <c r="M1702" i="1" s="1"/>
  <c r="R1702" i="1"/>
  <c r="L8700" i="1"/>
  <c r="M8700" i="1" s="1"/>
  <c r="R8700" i="1"/>
  <c r="L5686" i="1"/>
  <c r="M5686" i="1" s="1"/>
  <c r="R5686" i="1"/>
  <c r="L6222" i="1"/>
  <c r="M6222" i="1" s="1"/>
  <c r="R6222" i="1"/>
  <c r="L7613" i="1"/>
  <c r="M7613" i="1" s="1"/>
  <c r="R7613" i="1"/>
  <c r="L8342" i="1"/>
  <c r="M8342" i="1" s="1"/>
  <c r="R8342" i="1"/>
  <c r="L6017" i="1"/>
  <c r="M6017" i="1" s="1"/>
  <c r="R6017" i="1"/>
  <c r="L2595" i="1"/>
  <c r="M2595" i="1" s="1"/>
  <c r="R2595" i="1"/>
  <c r="L1373" i="1"/>
  <c r="M1373" i="1" s="1"/>
  <c r="R1373" i="1"/>
  <c r="L4348" i="1"/>
  <c r="M4348" i="1" s="1"/>
  <c r="R4348" i="1"/>
  <c r="L9972" i="1"/>
  <c r="M9972" i="1" s="1"/>
  <c r="R9972" i="1"/>
  <c r="L832" i="1"/>
  <c r="M832" i="1" s="1"/>
  <c r="R832" i="1"/>
  <c r="L6066" i="1"/>
  <c r="M6066" i="1" s="1"/>
  <c r="R6066" i="1"/>
  <c r="L7196" i="1"/>
  <c r="M7196" i="1" s="1"/>
  <c r="R7196" i="1"/>
  <c r="L7093" i="1"/>
  <c r="M7093" i="1" s="1"/>
  <c r="R7093" i="1"/>
  <c r="L7885" i="1"/>
  <c r="M7885" i="1" s="1"/>
  <c r="R7885" i="1"/>
  <c r="L5988" i="1"/>
  <c r="M5988" i="1" s="1"/>
  <c r="R5988" i="1"/>
  <c r="L4738" i="1"/>
  <c r="M4738" i="1" s="1"/>
  <c r="R4738" i="1"/>
  <c r="L9865" i="1"/>
  <c r="M9865" i="1" s="1"/>
  <c r="R9865" i="1"/>
  <c r="L8340" i="1"/>
  <c r="M8340" i="1" s="1"/>
  <c r="R8340" i="1"/>
  <c r="L8955" i="1"/>
  <c r="M8955" i="1" s="1"/>
  <c r="R8955" i="1"/>
  <c r="L217" i="1"/>
  <c r="M217" i="1" s="1"/>
  <c r="R217" i="1"/>
  <c r="L1131" i="1"/>
  <c r="M1131" i="1" s="1"/>
  <c r="R1131" i="1"/>
  <c r="L8698" i="1"/>
  <c r="M8698" i="1" s="1"/>
  <c r="R8698" i="1"/>
  <c r="L5987" i="1"/>
  <c r="M5987" i="1" s="1"/>
  <c r="R5987" i="1"/>
  <c r="L4604" i="1"/>
  <c r="M4604" i="1" s="1"/>
  <c r="R4604" i="1"/>
  <c r="L7782" i="1"/>
  <c r="M7782" i="1" s="1"/>
  <c r="R7782" i="1"/>
  <c r="L1000" i="1"/>
  <c r="M1000" i="1" s="1"/>
  <c r="R1000" i="1"/>
  <c r="L6100" i="1"/>
  <c r="M6100" i="1" s="1"/>
  <c r="R6100" i="1"/>
  <c r="L7611" i="1"/>
  <c r="M7611" i="1" s="1"/>
  <c r="R7611" i="1"/>
  <c r="L9272" i="1"/>
  <c r="M9272" i="1" s="1"/>
  <c r="R9272" i="1"/>
  <c r="L9034" i="1"/>
  <c r="M9034" i="1" s="1"/>
  <c r="R9034" i="1"/>
  <c r="L9970" i="1"/>
  <c r="M9970" i="1" s="1"/>
  <c r="R9970" i="1"/>
  <c r="L4517" i="1"/>
  <c r="M4517" i="1" s="1"/>
  <c r="R4517" i="1"/>
  <c r="L1976" i="1"/>
  <c r="M1976" i="1" s="1"/>
  <c r="R1976" i="1"/>
  <c r="L4366" i="1"/>
  <c r="M4366" i="1" s="1"/>
  <c r="R4366" i="1"/>
  <c r="L8432" i="1"/>
  <c r="M8432" i="1" s="1"/>
  <c r="R8432" i="1"/>
  <c r="L1677" i="1"/>
  <c r="M1677" i="1" s="1"/>
  <c r="R1677" i="1"/>
  <c r="L2594" i="1"/>
  <c r="M2594" i="1" s="1"/>
  <c r="R2594" i="1"/>
  <c r="L4548" i="1"/>
  <c r="M4548" i="1" s="1"/>
  <c r="R4548" i="1"/>
  <c r="L6525" i="1"/>
  <c r="M6525" i="1" s="1"/>
  <c r="R6525" i="1"/>
  <c r="L1576" i="1"/>
  <c r="M1576" i="1" s="1"/>
  <c r="R1576" i="1"/>
  <c r="L3903" i="1"/>
  <c r="M3903" i="1" s="1"/>
  <c r="R3903" i="1"/>
  <c r="L799" i="1"/>
  <c r="M799" i="1" s="1"/>
  <c r="R799" i="1"/>
  <c r="L4923" i="1"/>
  <c r="M4923" i="1" s="1"/>
  <c r="R4923" i="1"/>
  <c r="L1602" i="1"/>
  <c r="M1602" i="1" s="1"/>
  <c r="R1602" i="1"/>
  <c r="L111" i="1"/>
  <c r="M111" i="1" s="1"/>
  <c r="R111" i="1"/>
  <c r="L5894" i="1"/>
  <c r="M5894" i="1" s="1"/>
  <c r="R5894" i="1"/>
  <c r="L6220" i="1"/>
  <c r="M6220" i="1" s="1"/>
  <c r="R6220" i="1"/>
  <c r="L4135" i="1"/>
  <c r="M4135" i="1" s="1"/>
  <c r="R4135" i="1"/>
  <c r="L7479" i="1"/>
  <c r="M7479" i="1" s="1"/>
  <c r="R7479" i="1"/>
  <c r="L2616" i="1"/>
  <c r="M2616" i="1" s="1"/>
  <c r="R2616" i="1"/>
  <c r="L8982" i="1"/>
  <c r="M8982" i="1" s="1"/>
  <c r="R8982" i="1"/>
  <c r="L3873" i="1"/>
  <c r="M3873" i="1" s="1"/>
  <c r="R3873" i="1"/>
  <c r="L9066" i="1"/>
  <c r="M9066" i="1" s="1"/>
  <c r="R9066" i="1"/>
  <c r="L629" i="1"/>
  <c r="M629" i="1" s="1"/>
  <c r="R629" i="1"/>
  <c r="L8200" i="1"/>
  <c r="M8200" i="1" s="1"/>
  <c r="R8200" i="1"/>
  <c r="L3113" i="1"/>
  <c r="M3113" i="1" s="1"/>
  <c r="R3113" i="1"/>
  <c r="L2564" i="1"/>
  <c r="M2564" i="1" s="1"/>
  <c r="R2564" i="1"/>
  <c r="L8276" i="1"/>
  <c r="M8276" i="1" s="1"/>
  <c r="R8276" i="1"/>
  <c r="L6432" i="1"/>
  <c r="M6432" i="1" s="1"/>
  <c r="R6432" i="1"/>
  <c r="L6632" i="1"/>
  <c r="M6632" i="1" s="1"/>
  <c r="R6632" i="1"/>
  <c r="L6897" i="1"/>
  <c r="M6897" i="1" s="1"/>
  <c r="R6897" i="1"/>
  <c r="L2842" i="1"/>
  <c r="M2842" i="1" s="1"/>
  <c r="R2842" i="1"/>
  <c r="L6363" i="1"/>
  <c r="M6363" i="1" s="1"/>
  <c r="R6363" i="1"/>
  <c r="L7504" i="1"/>
  <c r="M7504" i="1" s="1"/>
  <c r="R7504" i="1"/>
  <c r="L1794" i="1"/>
  <c r="M1794" i="1" s="1"/>
  <c r="R1794" i="1"/>
  <c r="L7859" i="1"/>
  <c r="M7859" i="1" s="1"/>
  <c r="R7859" i="1"/>
  <c r="L4494" i="1"/>
  <c r="M4494" i="1" s="1"/>
  <c r="R4494" i="1"/>
  <c r="L4976" i="1"/>
  <c r="M4976" i="1" s="1"/>
  <c r="R4976" i="1"/>
  <c r="L3136" i="1"/>
  <c r="M3136" i="1" s="1"/>
  <c r="R3136" i="1"/>
  <c r="L9677" i="1"/>
  <c r="M9677" i="1" s="1"/>
  <c r="R9677" i="1"/>
  <c r="L519" i="1"/>
  <c r="M519" i="1" s="1"/>
  <c r="R519" i="1"/>
  <c r="L5302" i="1"/>
  <c r="M5302" i="1" s="1"/>
  <c r="R5302" i="1"/>
  <c r="L2338" i="1"/>
  <c r="M2338" i="1" s="1"/>
  <c r="R2338" i="1"/>
  <c r="L7265" i="1"/>
  <c r="M7265" i="1" s="1"/>
  <c r="R7265" i="1"/>
  <c r="L9562" i="1"/>
  <c r="M9562" i="1" s="1"/>
  <c r="R9562" i="1"/>
  <c r="L5801" i="1"/>
  <c r="M5801" i="1" s="1"/>
  <c r="R5801" i="1"/>
  <c r="L881" i="1"/>
  <c r="M881" i="1" s="1"/>
  <c r="R881" i="1"/>
  <c r="L3614" i="1"/>
  <c r="M3614" i="1" s="1"/>
  <c r="R3614" i="1"/>
  <c r="L2146" i="1"/>
  <c r="M2146" i="1" s="1"/>
  <c r="R2146" i="1"/>
  <c r="L8714" i="1"/>
  <c r="M8714" i="1" s="1"/>
  <c r="R8714" i="1"/>
  <c r="L3933" i="1"/>
  <c r="M3933" i="1" s="1"/>
  <c r="R3933" i="1"/>
  <c r="L436" i="1"/>
  <c r="M436" i="1" s="1"/>
  <c r="R436" i="1"/>
  <c r="L4207" i="1"/>
  <c r="M4207" i="1" s="1"/>
  <c r="R4207" i="1"/>
  <c r="L626" i="1"/>
  <c r="M626" i="1" s="1"/>
  <c r="R626" i="1"/>
  <c r="L2337" i="1"/>
  <c r="M2337" i="1" s="1"/>
  <c r="R2337" i="1"/>
  <c r="L1177" i="1"/>
  <c r="M1177" i="1" s="1"/>
  <c r="R1177" i="1"/>
  <c r="L6341" i="1"/>
  <c r="M6341" i="1" s="1"/>
  <c r="R6341" i="1"/>
  <c r="L4692" i="1"/>
  <c r="M4692" i="1" s="1"/>
  <c r="R4692" i="1"/>
  <c r="L2467" i="1"/>
  <c r="M2467" i="1" s="1"/>
  <c r="R2467" i="1"/>
  <c r="L4006" i="1"/>
  <c r="M4006" i="1" s="1"/>
  <c r="R4006" i="1"/>
  <c r="L4717" i="1"/>
  <c r="M4717" i="1" s="1"/>
  <c r="R4717" i="1"/>
  <c r="L5414" i="1"/>
  <c r="M5414" i="1" s="1"/>
  <c r="R5414" i="1"/>
  <c r="L1101" i="1"/>
  <c r="M1101" i="1" s="1"/>
  <c r="R1101" i="1"/>
  <c r="L463" i="1"/>
  <c r="M463" i="1" s="1"/>
  <c r="R463" i="1"/>
  <c r="L4438" i="1"/>
  <c r="M4438" i="1" s="1"/>
  <c r="R4438" i="1"/>
  <c r="L6098" i="1"/>
  <c r="M6098" i="1" s="1"/>
  <c r="R6098" i="1"/>
  <c r="L723" i="1"/>
  <c r="M723" i="1" s="1"/>
  <c r="R723" i="1"/>
  <c r="L462" i="1"/>
  <c r="M462" i="1" s="1"/>
  <c r="R462" i="1"/>
  <c r="L879" i="1"/>
  <c r="M879" i="1" s="1"/>
  <c r="R879" i="1"/>
  <c r="L8597" i="1"/>
  <c r="M8597" i="1" s="1"/>
  <c r="R8597" i="1"/>
  <c r="L215" i="1"/>
  <c r="M215" i="1" s="1"/>
  <c r="R215" i="1"/>
  <c r="L4459" i="1"/>
  <c r="M4459" i="1" s="1"/>
  <c r="R4459" i="1"/>
  <c r="L1999" i="1"/>
  <c r="M1999" i="1" s="1"/>
  <c r="R1999" i="1"/>
  <c r="L6430" i="1"/>
  <c r="M6430" i="1" s="1"/>
  <c r="R6430" i="1"/>
  <c r="L6249" i="1"/>
  <c r="M6249" i="1" s="1"/>
  <c r="R6249" i="1"/>
  <c r="L624" i="1"/>
  <c r="M624" i="1" s="1"/>
  <c r="R624" i="1"/>
  <c r="L8147" i="1"/>
  <c r="M8147" i="1" s="1"/>
  <c r="R8147" i="1"/>
  <c r="L1760" i="1"/>
  <c r="M1760" i="1" s="1"/>
  <c r="R1760" i="1"/>
  <c r="L1862" i="1"/>
  <c r="M1862" i="1" s="1"/>
  <c r="R1862" i="1"/>
  <c r="L3211" i="1"/>
  <c r="M3211" i="1" s="1"/>
  <c r="R3211" i="1"/>
  <c r="L4255" i="1"/>
  <c r="M4255" i="1" s="1"/>
  <c r="R4255" i="1"/>
  <c r="L8858" i="1"/>
  <c r="M8858" i="1" s="1"/>
  <c r="R8858" i="1"/>
  <c r="L7166" i="1"/>
  <c r="M7166" i="1" s="1"/>
  <c r="R7166" i="1"/>
  <c r="L6278" i="1"/>
  <c r="M6278" i="1" s="1"/>
  <c r="R6278" i="1"/>
  <c r="L3210" i="1"/>
  <c r="M3210" i="1" s="1"/>
  <c r="R3210" i="1"/>
  <c r="L9188" i="1"/>
  <c r="M9188" i="1" s="1"/>
  <c r="R9188" i="1"/>
  <c r="L3612" i="1"/>
  <c r="M3612" i="1" s="1"/>
  <c r="R3612" i="1"/>
  <c r="L1826" i="1"/>
  <c r="M1826" i="1" s="1"/>
  <c r="R1826" i="1"/>
  <c r="L7432" i="1"/>
  <c r="M7432" i="1" s="1"/>
  <c r="R7432" i="1"/>
  <c r="L1622" i="1"/>
  <c r="M1622" i="1" s="1"/>
  <c r="R1622" i="1"/>
  <c r="L997" i="1"/>
  <c r="M997" i="1" s="1"/>
  <c r="R997" i="1"/>
  <c r="L6523" i="1"/>
  <c r="M6523" i="1" s="1"/>
  <c r="R6523" i="1"/>
  <c r="L8405" i="1"/>
  <c r="M8405" i="1" s="1"/>
  <c r="R8405" i="1"/>
  <c r="L193" i="1"/>
  <c r="M193" i="1" s="1"/>
  <c r="R193" i="1"/>
  <c r="L9464" i="1"/>
  <c r="M9464" i="1" s="1"/>
  <c r="R9464" i="1"/>
  <c r="L6145" i="1"/>
  <c r="M6145" i="1" s="1"/>
  <c r="R6145" i="1"/>
  <c r="L6816" i="1"/>
  <c r="M6816" i="1" s="1"/>
  <c r="R6816" i="1"/>
  <c r="L5534" i="1"/>
  <c r="M5534" i="1" s="1"/>
  <c r="R5534" i="1"/>
  <c r="L1149" i="1"/>
  <c r="M1149" i="1" s="1"/>
  <c r="R1149" i="1"/>
  <c r="L7191" i="1"/>
  <c r="M7191" i="1" s="1"/>
  <c r="R7191" i="1"/>
  <c r="L1824" i="1"/>
  <c r="M1824" i="1" s="1"/>
  <c r="R1824" i="1"/>
  <c r="L8272" i="1"/>
  <c r="M8272" i="1" s="1"/>
  <c r="R8272" i="1"/>
  <c r="L1434" i="1"/>
  <c r="M1434" i="1" s="1"/>
  <c r="R1434" i="1"/>
  <c r="L144" i="1"/>
  <c r="M144" i="1" s="1"/>
  <c r="R144" i="1"/>
  <c r="L7683" i="1"/>
  <c r="M7683" i="1" s="1"/>
  <c r="R7683" i="1"/>
  <c r="L623" i="1"/>
  <c r="M623" i="1" s="1"/>
  <c r="R623" i="1"/>
  <c r="L9782" i="1"/>
  <c r="M9782" i="1" s="1"/>
  <c r="R9782" i="1"/>
  <c r="L7190" i="1"/>
  <c r="M7190" i="1" s="1"/>
  <c r="R7190" i="1"/>
  <c r="L6778" i="1"/>
  <c r="M6778" i="1" s="1"/>
  <c r="R6778" i="1"/>
  <c r="L264" i="1"/>
  <c r="M264" i="1" s="1"/>
  <c r="R264" i="1"/>
  <c r="L4945" i="1"/>
  <c r="M4945" i="1" s="1"/>
  <c r="R4945" i="1"/>
  <c r="L3342" i="1"/>
  <c r="M3342" i="1" s="1"/>
  <c r="R3342" i="1"/>
  <c r="L969" i="1"/>
  <c r="M969" i="1" s="1"/>
  <c r="R969" i="1"/>
  <c r="L996" i="1"/>
  <c r="M996" i="1" s="1"/>
  <c r="R996" i="1"/>
  <c r="L7006" i="1"/>
  <c r="M7006" i="1" s="1"/>
  <c r="R7006" i="1"/>
  <c r="L2173" i="1"/>
  <c r="M2173" i="1" s="1"/>
  <c r="R2173" i="1"/>
  <c r="L2229" i="1"/>
  <c r="M2229" i="1" s="1"/>
  <c r="R2229" i="1"/>
  <c r="L2815" i="1"/>
  <c r="M2815" i="1" s="1"/>
  <c r="R2815" i="1"/>
  <c r="L6895" i="1"/>
  <c r="M6895" i="1" s="1"/>
  <c r="R6895" i="1"/>
  <c r="L8059" i="1"/>
  <c r="M8059" i="1" s="1"/>
  <c r="R8059" i="1"/>
  <c r="L9000" i="1"/>
  <c r="M9000" i="1" s="1"/>
  <c r="R9000" i="1"/>
  <c r="L1695" i="1"/>
  <c r="M1695" i="1" s="1"/>
  <c r="R1695" i="1"/>
  <c r="L940" i="1"/>
  <c r="M940" i="1" s="1"/>
  <c r="R940" i="1"/>
  <c r="L4254" i="1"/>
  <c r="M4254" i="1" s="1"/>
  <c r="R4254" i="1"/>
  <c r="L7321" i="1"/>
  <c r="M7321" i="1" s="1"/>
  <c r="R7321" i="1"/>
  <c r="L9492" i="1"/>
  <c r="M9492" i="1" s="1"/>
  <c r="R9492" i="1"/>
  <c r="L9724" i="1"/>
  <c r="M9724" i="1" s="1"/>
  <c r="R9724" i="1"/>
  <c r="L8823" i="1"/>
  <c r="M8823" i="1" s="1"/>
  <c r="R8823" i="1"/>
  <c r="L2839" i="1"/>
  <c r="M2839" i="1" s="1"/>
  <c r="R2839" i="1"/>
  <c r="L2388" i="1"/>
  <c r="M2388" i="1" s="1"/>
  <c r="R2388" i="1"/>
  <c r="L9674" i="1"/>
  <c r="M9674" i="1" s="1"/>
  <c r="R9674" i="1"/>
  <c r="L2226" i="1"/>
  <c r="M2226" i="1" s="1"/>
  <c r="R2226" i="1"/>
  <c r="L579" i="1"/>
  <c r="M579" i="1" s="1"/>
  <c r="R579" i="1"/>
  <c r="L1617" i="1"/>
  <c r="M1617" i="1" s="1"/>
  <c r="R1617" i="1"/>
  <c r="L8568" i="1"/>
  <c r="M8568" i="1" s="1"/>
  <c r="R8568" i="1"/>
  <c r="L9416" i="1"/>
  <c r="M9416" i="1" s="1"/>
  <c r="R9416" i="1"/>
  <c r="L8115" i="1"/>
  <c r="M8115" i="1" s="1"/>
  <c r="R8115" i="1"/>
  <c r="L3268" i="1"/>
  <c r="M3268" i="1" s="1"/>
  <c r="R3268" i="1"/>
  <c r="L2947" i="1"/>
  <c r="M2947" i="1" s="1"/>
  <c r="R2947" i="1"/>
  <c r="L8216" i="1"/>
  <c r="M8216" i="1" s="1"/>
  <c r="R8216" i="1"/>
  <c r="L1924" i="1"/>
  <c r="M1924" i="1" s="1"/>
  <c r="R1924" i="1"/>
  <c r="L189" i="1"/>
  <c r="M189" i="1" s="1"/>
  <c r="R189" i="1"/>
  <c r="L3576" i="1"/>
  <c r="M3576" i="1" s="1"/>
  <c r="R3576" i="1"/>
  <c r="L4035" i="1"/>
  <c r="M4035" i="1" s="1"/>
  <c r="R4035" i="1"/>
  <c r="L9629" i="1"/>
  <c r="M9629" i="1" s="1"/>
  <c r="R9629" i="1"/>
  <c r="L9298" i="1"/>
  <c r="M9298" i="1" s="1"/>
  <c r="R9298" i="1"/>
  <c r="L1327" i="1"/>
  <c r="M1327" i="1" s="1"/>
  <c r="R1327" i="1"/>
  <c r="L7117" i="1"/>
  <c r="M7117" i="1" s="1"/>
  <c r="R7117" i="1"/>
  <c r="L2614" i="1"/>
  <c r="M2614" i="1" s="1"/>
  <c r="R2614" i="1"/>
  <c r="L5589" i="1"/>
  <c r="M5589" i="1" s="1"/>
  <c r="R5589" i="1"/>
  <c r="L1724" i="1"/>
  <c r="M1724" i="1" s="1"/>
  <c r="R1724" i="1"/>
  <c r="L6603" i="1"/>
  <c r="M6603" i="1" s="1"/>
  <c r="R6603" i="1"/>
  <c r="L2740" i="1"/>
  <c r="M2740" i="1" s="1"/>
  <c r="R2740" i="1"/>
  <c r="L3648" i="1"/>
  <c r="M3648" i="1" s="1"/>
  <c r="R3648" i="1"/>
  <c r="L824" i="1"/>
  <c r="M824" i="1" s="1"/>
  <c r="R824" i="1"/>
  <c r="L2870" i="1"/>
  <c r="M2870" i="1" s="1"/>
  <c r="R2870" i="1"/>
  <c r="L3288" i="1"/>
  <c r="M3288" i="1" s="1"/>
  <c r="R3288" i="1"/>
  <c r="L9627" i="1"/>
  <c r="M9627" i="1" s="1"/>
  <c r="R9627" i="1"/>
  <c r="L968" i="1"/>
  <c r="M968" i="1" s="1"/>
  <c r="R968" i="1"/>
  <c r="L2838" i="1"/>
  <c r="M2838" i="1" s="1"/>
  <c r="R2838" i="1"/>
  <c r="L1463" i="1"/>
  <c r="M1463" i="1" s="1"/>
  <c r="R1463" i="1"/>
  <c r="L6359" i="1"/>
  <c r="M6359" i="1" s="1"/>
  <c r="R6359" i="1"/>
  <c r="L7910" i="1"/>
  <c r="M7910" i="1" s="1"/>
  <c r="R7910" i="1"/>
  <c r="L8854" i="1"/>
  <c r="M8854" i="1" s="1"/>
  <c r="R8854" i="1"/>
  <c r="L6491" i="1"/>
  <c r="M6491" i="1" s="1"/>
  <c r="R6491" i="1"/>
  <c r="L3958" i="1"/>
  <c r="M3958" i="1" s="1"/>
  <c r="R3958" i="1"/>
  <c r="L3982" i="1"/>
  <c r="M3982" i="1" s="1"/>
  <c r="R3982" i="1"/>
  <c r="L6038" i="1"/>
  <c r="M6038" i="1" s="1"/>
  <c r="R6038" i="1"/>
  <c r="L4405" i="1"/>
  <c r="M4405" i="1" s="1"/>
  <c r="R4405" i="1"/>
  <c r="L3519" i="1"/>
  <c r="M3519" i="1" s="1"/>
  <c r="R3519" i="1"/>
  <c r="L2613" i="1"/>
  <c r="M2613" i="1" s="1"/>
  <c r="R2613" i="1"/>
  <c r="L4486" i="1"/>
  <c r="M4486" i="1" s="1"/>
  <c r="R4486" i="1"/>
  <c r="L9118" i="1"/>
  <c r="M9118" i="1" s="1"/>
  <c r="R9118" i="1"/>
  <c r="L9028" i="1"/>
  <c r="M9028" i="1" s="1"/>
  <c r="R9028" i="1"/>
  <c r="L1857" i="1"/>
  <c r="M1857" i="1" s="1"/>
  <c r="R1857" i="1"/>
  <c r="L1672" i="1"/>
  <c r="M1672" i="1" s="1"/>
  <c r="R1672" i="1"/>
  <c r="L6602" i="1"/>
  <c r="M6602" i="1" s="1"/>
  <c r="R6602" i="1"/>
  <c r="L5677" i="1"/>
  <c r="M5677" i="1" s="1"/>
  <c r="R5677" i="1"/>
  <c r="L9837" i="1"/>
  <c r="M9837" i="1" s="1"/>
  <c r="R9837" i="1"/>
  <c r="L2738" i="1"/>
  <c r="M2738" i="1" s="1"/>
  <c r="R2738" i="1"/>
  <c r="L510" i="1"/>
  <c r="M510" i="1" s="1"/>
  <c r="R510" i="1"/>
  <c r="L2045" i="1"/>
  <c r="M2045" i="1" s="1"/>
  <c r="R2045" i="1"/>
  <c r="L9441" i="1"/>
  <c r="M9441" i="1" s="1"/>
  <c r="R9441" i="1"/>
  <c r="L7448" i="1"/>
  <c r="M7448" i="1" s="1"/>
  <c r="R7448" i="1"/>
  <c r="L2522" i="1"/>
  <c r="M2522" i="1" s="1"/>
  <c r="R2522" i="1"/>
  <c r="L720" i="1"/>
  <c r="M720" i="1" s="1"/>
  <c r="R720" i="1"/>
  <c r="L8426" i="1"/>
  <c r="M8426" i="1" s="1"/>
  <c r="R8426" i="1"/>
  <c r="L743" i="1"/>
  <c r="M743" i="1" s="1"/>
  <c r="R743" i="1"/>
  <c r="L1201" i="1"/>
  <c r="M1201" i="1" s="1"/>
  <c r="R1201" i="1"/>
  <c r="L4731" i="1"/>
  <c r="M4731" i="1" s="1"/>
  <c r="R4731" i="1"/>
  <c r="L4069" i="1"/>
  <c r="M4069" i="1" s="1"/>
  <c r="R4069" i="1"/>
  <c r="L6698" i="1"/>
  <c r="M6698" i="1" s="1"/>
  <c r="R6698" i="1"/>
  <c r="L3900" i="1"/>
  <c r="M3900" i="1" s="1"/>
  <c r="R3900" i="1"/>
  <c r="L4100" i="1"/>
  <c r="M4100" i="1" s="1"/>
  <c r="R4100" i="1"/>
  <c r="L4128" i="1"/>
  <c r="M4128" i="1" s="1"/>
  <c r="R4128" i="1"/>
  <c r="L9756" i="1"/>
  <c r="M9756" i="1" s="1"/>
  <c r="R9756" i="1"/>
  <c r="L1819" i="1"/>
  <c r="M1819" i="1" s="1"/>
  <c r="R1819" i="1"/>
  <c r="L1923" i="1"/>
  <c r="M1923" i="1" s="1"/>
  <c r="R1923" i="1"/>
  <c r="L4568" i="1"/>
  <c r="M4568" i="1" s="1"/>
  <c r="R4568" i="1"/>
  <c r="L2869" i="1"/>
  <c r="M2869" i="1" s="1"/>
  <c r="R2869" i="1"/>
  <c r="L9060" i="1"/>
  <c r="M9060" i="1" s="1"/>
  <c r="R9060" i="1"/>
  <c r="L1785" i="1"/>
  <c r="M1785" i="1" s="1"/>
  <c r="R1785" i="1"/>
  <c r="L1273" i="1"/>
  <c r="M1273" i="1" s="1"/>
  <c r="R1273" i="1"/>
  <c r="L4456" i="1"/>
  <c r="M4456" i="1" s="1"/>
  <c r="R4456" i="1"/>
  <c r="L8269" i="1"/>
  <c r="M8269" i="1" s="1"/>
  <c r="R8269" i="1"/>
  <c r="L3338" i="1"/>
  <c r="M3338" i="1" s="1"/>
  <c r="R3338" i="1"/>
  <c r="L396" i="1"/>
  <c r="M396" i="1" s="1"/>
  <c r="R396" i="1"/>
  <c r="L7288" i="1"/>
  <c r="M7288" i="1" s="1"/>
  <c r="R7288" i="1"/>
  <c r="L8400" i="1"/>
  <c r="M8400" i="1" s="1"/>
  <c r="R8400" i="1"/>
  <c r="L8730" i="1"/>
  <c r="M8730" i="1" s="1"/>
  <c r="R8730" i="1"/>
  <c r="L4820" i="1"/>
  <c r="M4820" i="1" s="1"/>
  <c r="R4820" i="1"/>
  <c r="L6938" i="1"/>
  <c r="M6938" i="1" s="1"/>
  <c r="R6938" i="1"/>
  <c r="L1146" i="1"/>
  <c r="M1146" i="1" s="1"/>
  <c r="R1146" i="1"/>
  <c r="L3604" i="1"/>
  <c r="M3604" i="1" s="1"/>
  <c r="R3604" i="1"/>
  <c r="L1922" i="1"/>
  <c r="M1922" i="1" s="1"/>
  <c r="R1922" i="1"/>
  <c r="L649" i="1"/>
  <c r="M649" i="1" s="1"/>
  <c r="R649" i="1"/>
  <c r="L2653" i="1"/>
  <c r="M2653" i="1" s="1"/>
  <c r="R2653" i="1"/>
  <c r="L7827" i="1"/>
  <c r="M7827" i="1" s="1"/>
  <c r="R7827" i="1"/>
  <c r="L8821" i="1"/>
  <c r="M8821" i="1" s="1"/>
  <c r="R8821" i="1"/>
  <c r="L6653" i="1"/>
  <c r="M6653" i="1" s="1"/>
  <c r="R6653" i="1"/>
  <c r="L9027" i="1"/>
  <c r="M9027" i="1" s="1"/>
  <c r="R9027" i="1"/>
  <c r="L1489" i="1"/>
  <c r="M1489" i="1" s="1"/>
  <c r="R1489" i="1"/>
  <c r="L2899" i="1"/>
  <c r="M2899" i="1" s="1"/>
  <c r="R2899" i="1"/>
  <c r="L4454" i="1"/>
  <c r="M4454" i="1" s="1"/>
  <c r="R4454" i="1"/>
  <c r="L6033" i="1"/>
  <c r="M6033" i="1" s="1"/>
  <c r="R6033" i="1"/>
  <c r="L7907" i="1"/>
  <c r="M7907" i="1" s="1"/>
  <c r="R7907" i="1"/>
  <c r="L8113" i="1"/>
  <c r="M8113" i="1" s="1"/>
  <c r="R8113" i="1"/>
  <c r="L1122" i="1"/>
  <c r="M1122" i="1" s="1"/>
  <c r="R1122" i="1"/>
  <c r="L4426" i="1"/>
  <c r="M4426" i="1" s="1"/>
  <c r="R4426" i="1"/>
  <c r="L7379" i="1"/>
  <c r="M7379" i="1" s="1"/>
  <c r="R7379" i="1"/>
  <c r="L5473" i="1"/>
  <c r="M5473" i="1" s="1"/>
  <c r="R5473" i="1"/>
  <c r="L4159" i="1"/>
  <c r="M4159" i="1" s="1"/>
  <c r="R4159" i="1"/>
  <c r="L4818" i="1"/>
  <c r="M4818" i="1" s="1"/>
  <c r="R4818" i="1"/>
  <c r="L2330" i="1"/>
  <c r="M2330" i="1" s="1"/>
  <c r="R2330" i="1"/>
  <c r="L54" i="1"/>
  <c r="M54" i="1" s="1"/>
  <c r="R54" i="1"/>
  <c r="L9490" i="1"/>
  <c r="M9490" i="1" s="1"/>
  <c r="R9490" i="1"/>
  <c r="L5438" i="1"/>
  <c r="M5438" i="1" s="1"/>
  <c r="R5438" i="1"/>
  <c r="L1120" i="1"/>
  <c r="M1120" i="1" s="1"/>
  <c r="R1120" i="1"/>
  <c r="L1145" i="1"/>
  <c r="M1145" i="1" s="1"/>
  <c r="R1145" i="1"/>
  <c r="L5905" i="1"/>
  <c r="M5905" i="1" s="1"/>
  <c r="R5905" i="1"/>
  <c r="L2631" i="1"/>
  <c r="M2631" i="1" s="1"/>
  <c r="R2631" i="1"/>
  <c r="L5410" i="1"/>
  <c r="M5410" i="1" s="1"/>
  <c r="R5410" i="1"/>
  <c r="L2137" i="1"/>
  <c r="M2137" i="1" s="1"/>
  <c r="R2137" i="1"/>
  <c r="L7958" i="1"/>
  <c r="M7958" i="1" s="1"/>
  <c r="R7958" i="1"/>
  <c r="L2383" i="1"/>
  <c r="M2383" i="1" s="1"/>
  <c r="R2383" i="1"/>
  <c r="L1638" i="1"/>
  <c r="M1638" i="1" s="1"/>
  <c r="R1638" i="1"/>
  <c r="L9115" i="1"/>
  <c r="M9115" i="1" s="1"/>
  <c r="R9115" i="1"/>
  <c r="L8615" i="1"/>
  <c r="M8615" i="1" s="1"/>
  <c r="R8615" i="1"/>
  <c r="L2307" i="1"/>
  <c r="M2307" i="1" s="1"/>
  <c r="R2307" i="1"/>
  <c r="L5254" i="1"/>
  <c r="M5254" i="1" s="1"/>
  <c r="R5254" i="1"/>
  <c r="L3105" i="1"/>
  <c r="M3105" i="1" s="1"/>
  <c r="R3105" i="1"/>
  <c r="L1564" i="1"/>
  <c r="M1564" i="1" s="1"/>
  <c r="R1564" i="1"/>
  <c r="L4339" i="1"/>
  <c r="M4339" i="1" s="1"/>
  <c r="R4339" i="1"/>
  <c r="L7744" i="1"/>
  <c r="M7744" i="1" s="1"/>
  <c r="R7744" i="1"/>
  <c r="L5133" i="1"/>
  <c r="M5133" i="1" s="1"/>
  <c r="R5133" i="1"/>
  <c r="L5675" i="1"/>
  <c r="M5675" i="1" s="1"/>
  <c r="R5675" i="1"/>
  <c r="L6095" i="1"/>
  <c r="M6095" i="1" s="1"/>
  <c r="R6095" i="1"/>
  <c r="L3573" i="1"/>
  <c r="M3573" i="1" s="1"/>
  <c r="R3573" i="1"/>
  <c r="L3954" i="1"/>
  <c r="M3954" i="1" s="1"/>
  <c r="R3954" i="1"/>
  <c r="L8424" i="1"/>
  <c r="M8424" i="1" s="1"/>
  <c r="R8424" i="1"/>
  <c r="L3602" i="1"/>
  <c r="M3602" i="1" s="1"/>
  <c r="R3602" i="1"/>
  <c r="L5213" i="1"/>
  <c r="M5213" i="1" s="1"/>
  <c r="R5213" i="1"/>
  <c r="L2077" i="1"/>
  <c r="M2077" i="1" s="1"/>
  <c r="R2077" i="1"/>
  <c r="L645" i="1"/>
  <c r="M645" i="1" s="1"/>
  <c r="R645" i="1"/>
  <c r="L3744" i="1"/>
  <c r="M3744" i="1" s="1"/>
  <c r="R3744" i="1"/>
  <c r="L7378" i="1"/>
  <c r="M7378" i="1" s="1"/>
  <c r="R7378" i="1"/>
  <c r="L6935" i="1"/>
  <c r="M6935" i="1" s="1"/>
  <c r="R6935" i="1"/>
  <c r="L8534" i="1"/>
  <c r="M8534" i="1" s="1"/>
  <c r="R8534" i="1"/>
  <c r="L3516" i="1"/>
  <c r="M3516" i="1" s="1"/>
  <c r="R3516" i="1"/>
  <c r="L4867" i="1"/>
  <c r="M4867" i="1" s="1"/>
  <c r="R4867" i="1"/>
  <c r="L1536" i="1"/>
  <c r="M1536" i="1" s="1"/>
  <c r="R1536" i="1"/>
  <c r="L7877" i="1"/>
  <c r="M7877" i="1" s="1"/>
  <c r="R7877" i="1"/>
  <c r="L454" i="1"/>
  <c r="M454" i="1" s="1"/>
  <c r="R454" i="1"/>
  <c r="L5796" i="1"/>
  <c r="M5796" i="1" s="1"/>
  <c r="R5796" i="1"/>
  <c r="L2867" i="1"/>
  <c r="M2867" i="1" s="1"/>
  <c r="R2867" i="1"/>
  <c r="L6745" i="1"/>
  <c r="M6745" i="1" s="1"/>
  <c r="R6745" i="1"/>
  <c r="L5673" i="1"/>
  <c r="M5673" i="1" s="1"/>
  <c r="R5673" i="1"/>
  <c r="L1919" i="1"/>
  <c r="M1919" i="1" s="1"/>
  <c r="R1919" i="1"/>
  <c r="L5528" i="1"/>
  <c r="M5528" i="1" s="1"/>
  <c r="R5528" i="1"/>
  <c r="L7061" i="1"/>
  <c r="M7061" i="1" s="1"/>
  <c r="R7061" i="1"/>
  <c r="L6999" i="1"/>
  <c r="M6999" i="1" s="1"/>
  <c r="R6999" i="1"/>
  <c r="L183" i="1"/>
  <c r="M183" i="1" s="1"/>
  <c r="R183" i="1"/>
  <c r="L8849" i="1"/>
  <c r="M8849" i="1" s="1"/>
  <c r="R8849" i="1"/>
  <c r="L2075" i="1"/>
  <c r="M2075" i="1" s="1"/>
  <c r="R2075" i="1"/>
  <c r="L209" i="1"/>
  <c r="M209" i="1" s="1"/>
  <c r="R209" i="1"/>
  <c r="L2439" i="1"/>
  <c r="M2439" i="1" s="1"/>
  <c r="R2439" i="1"/>
  <c r="L7904" i="1"/>
  <c r="M7904" i="1" s="1"/>
  <c r="R7904" i="1"/>
  <c r="L3310" i="1"/>
  <c r="M3310" i="1" s="1"/>
  <c r="R3310" i="1"/>
  <c r="L9555" i="1"/>
  <c r="M9555" i="1" s="1"/>
  <c r="R9555" i="1"/>
  <c r="L4967" i="1"/>
  <c r="M4967" i="1" s="1"/>
  <c r="R4967" i="1"/>
  <c r="L19" i="1"/>
  <c r="M19" i="1" s="1"/>
  <c r="R19" i="1"/>
  <c r="L2408" i="1"/>
  <c r="M2408" i="1" s="1"/>
  <c r="R2408" i="1"/>
  <c r="L7848" i="1"/>
  <c r="M7848" i="1" s="1"/>
  <c r="R7848" i="1"/>
  <c r="L6302" i="1"/>
  <c r="M6302" i="1" s="1"/>
  <c r="R6302" i="1"/>
  <c r="L4895" i="1"/>
  <c r="M4895" i="1" s="1"/>
  <c r="R4895" i="1"/>
  <c r="L3307" i="1"/>
  <c r="M3307" i="1" s="1"/>
  <c r="R3307" i="1"/>
  <c r="L425" i="1"/>
  <c r="M425" i="1" s="1"/>
  <c r="R425" i="1"/>
  <c r="L136" i="1"/>
  <c r="M136" i="1" s="1"/>
  <c r="R136" i="1"/>
  <c r="L7625" i="1"/>
  <c r="M7625" i="1" s="1"/>
  <c r="R7625" i="1"/>
  <c r="L2484" i="1"/>
  <c r="M2484" i="1" s="1"/>
  <c r="R2484" i="1"/>
  <c r="L207" i="1"/>
  <c r="M207" i="1" s="1"/>
  <c r="R207" i="1"/>
  <c r="L2894" i="1"/>
  <c r="M2894" i="1" s="1"/>
  <c r="R2894" i="1"/>
  <c r="L1385" i="1"/>
  <c r="M1385" i="1" s="1"/>
  <c r="R1385" i="1"/>
  <c r="L931" i="1"/>
  <c r="M931" i="1" s="1"/>
  <c r="R931" i="1"/>
  <c r="L3861" i="1"/>
  <c r="M3861" i="1" s="1"/>
  <c r="R3861" i="1"/>
  <c r="L870" i="1"/>
  <c r="M870" i="1" s="1"/>
  <c r="R870" i="1"/>
  <c r="L9531" i="1"/>
  <c r="M9531" i="1" s="1"/>
  <c r="R9531" i="1"/>
  <c r="L7447" i="1"/>
  <c r="M7447" i="1" s="1"/>
  <c r="R7447" i="1"/>
  <c r="L8877" i="1"/>
  <c r="M8877" i="1" s="1"/>
  <c r="R8877" i="1"/>
  <c r="L3489" i="1"/>
  <c r="M3489" i="1" s="1"/>
  <c r="R3489" i="1"/>
  <c r="L6515" i="1"/>
  <c r="M6515" i="1" s="1"/>
  <c r="R6515" i="1"/>
  <c r="L2135" i="1"/>
  <c r="M2135" i="1" s="1"/>
  <c r="R2135" i="1"/>
  <c r="L7987" i="1"/>
  <c r="M7987" i="1" s="1"/>
  <c r="R7987" i="1"/>
  <c r="L7936" i="1"/>
  <c r="M7936" i="1" s="1"/>
  <c r="R7936" i="1"/>
  <c r="L8611" i="1"/>
  <c r="M8611" i="1" s="1"/>
  <c r="R8611" i="1"/>
  <c r="L4894" i="1"/>
  <c r="M4894" i="1" s="1"/>
  <c r="R4894" i="1"/>
  <c r="L3283" i="1"/>
  <c r="M3283" i="1" s="1"/>
  <c r="R3283" i="1"/>
  <c r="L6422" i="1"/>
  <c r="M6422" i="1" s="1"/>
  <c r="R6422" i="1"/>
  <c r="L1880" i="1"/>
  <c r="M1880" i="1" s="1"/>
  <c r="R1880" i="1"/>
  <c r="L1916" i="1"/>
  <c r="M1916" i="1" s="1"/>
  <c r="R1916" i="1"/>
  <c r="L2133" i="1"/>
  <c r="M2133" i="1" s="1"/>
  <c r="R2133" i="1"/>
  <c r="L7600" i="1"/>
  <c r="M7600" i="1" s="1"/>
  <c r="R7600" i="1"/>
  <c r="L4157" i="1"/>
  <c r="M4157" i="1" s="1"/>
  <c r="R4157" i="1"/>
  <c r="L5024" i="1"/>
  <c r="M5024" i="1" s="1"/>
  <c r="R5024" i="1"/>
  <c r="L1636" i="1"/>
  <c r="M1636" i="1" s="1"/>
  <c r="R1636" i="1"/>
  <c r="L5946" i="1"/>
  <c r="M5946" i="1" s="1"/>
  <c r="R5946" i="1"/>
  <c r="L5001" i="1"/>
  <c r="M5001" i="1" s="1"/>
  <c r="R5001" i="1"/>
  <c r="L8775" i="1"/>
  <c r="M8775" i="1" s="1"/>
  <c r="R8775" i="1"/>
  <c r="L7741" i="1"/>
  <c r="M7741" i="1" s="1"/>
  <c r="R7741" i="1"/>
  <c r="L2301" i="1"/>
  <c r="M2301" i="1" s="1"/>
  <c r="R2301" i="1"/>
  <c r="L3568" i="1"/>
  <c r="M3568" i="1" s="1"/>
  <c r="R3568" i="1"/>
  <c r="L8395" i="1"/>
  <c r="M8395" i="1" s="1"/>
  <c r="R8395" i="1"/>
  <c r="L2582" i="1"/>
  <c r="M2582" i="1" s="1"/>
  <c r="R2582" i="1"/>
  <c r="L3925" i="1"/>
  <c r="M3925" i="1" s="1"/>
  <c r="R3925" i="1"/>
  <c r="L3979" i="1"/>
  <c r="M3979" i="1" s="1"/>
  <c r="R3979" i="1"/>
  <c r="L9806" i="1"/>
  <c r="M9806" i="1" s="1"/>
  <c r="R9806" i="1"/>
  <c r="L7552" i="1"/>
  <c r="M7552" i="1" s="1"/>
  <c r="R7552" i="1"/>
  <c r="L5211" i="1"/>
  <c r="M5211" i="1" s="1"/>
  <c r="R5211" i="1"/>
  <c r="L9776" i="1"/>
  <c r="M9776" i="1" s="1"/>
  <c r="R9776" i="1"/>
  <c r="L929" i="1"/>
  <c r="M929" i="1" s="1"/>
  <c r="R929" i="1"/>
  <c r="L543" i="1"/>
  <c r="M543" i="1" s="1"/>
  <c r="R543" i="1"/>
  <c r="L4093" i="1"/>
  <c r="M4093" i="1" s="1"/>
  <c r="R4093" i="1"/>
  <c r="L7651" i="1"/>
  <c r="M7651" i="1" s="1"/>
  <c r="R7651" i="1"/>
  <c r="L6030" i="1"/>
  <c r="M6030" i="1" s="1"/>
  <c r="R6030" i="1"/>
  <c r="L1534" i="1"/>
  <c r="M1534" i="1" s="1"/>
  <c r="R1534" i="1"/>
  <c r="L765" i="1"/>
  <c r="M765" i="1" s="1"/>
  <c r="R765" i="1"/>
  <c r="L4277" i="1"/>
  <c r="M4277" i="1" s="1"/>
  <c r="R4277" i="1"/>
  <c r="L5188" i="1"/>
  <c r="M5188" i="1" s="1"/>
  <c r="R5188" i="1"/>
  <c r="L9930" i="1"/>
  <c r="M9930" i="1" s="1"/>
  <c r="R9930" i="1"/>
  <c r="L8634" i="1"/>
  <c r="M8634" i="1" s="1"/>
  <c r="R8634" i="1"/>
  <c r="L7677" i="1"/>
  <c r="M7677" i="1" s="1"/>
  <c r="R7677" i="1"/>
  <c r="L8844" i="1"/>
  <c r="M8844" i="1" s="1"/>
  <c r="R8844" i="1"/>
  <c r="L3165" i="1"/>
  <c r="M3165" i="1" s="1"/>
  <c r="R3165" i="1"/>
  <c r="L3710" i="1"/>
  <c r="M3710" i="1" s="1"/>
  <c r="R3710" i="1"/>
  <c r="L7740" i="1"/>
  <c r="M7740" i="1" s="1"/>
  <c r="R7740" i="1"/>
  <c r="L2071" i="1"/>
  <c r="M2071" i="1" s="1"/>
  <c r="R2071" i="1"/>
  <c r="L2190" i="1"/>
  <c r="M2190" i="1" s="1"/>
  <c r="R2190" i="1"/>
  <c r="L1290" i="1"/>
  <c r="M1290" i="1" s="1"/>
  <c r="R1290" i="1"/>
  <c r="L6597" i="1"/>
  <c r="M6597" i="1" s="1"/>
  <c r="R6597" i="1"/>
  <c r="L8473" i="1"/>
  <c r="M8473" i="1" s="1"/>
  <c r="R8473" i="1"/>
  <c r="L3305" i="1"/>
  <c r="M3305" i="1" s="1"/>
  <c r="R3305" i="1"/>
  <c r="L6768" i="1"/>
  <c r="M6768" i="1" s="1"/>
  <c r="R6768" i="1"/>
  <c r="L3896" i="1"/>
  <c r="M3896" i="1" s="1"/>
  <c r="R3896" i="1"/>
  <c r="L307" i="1"/>
  <c r="M307" i="1" s="1"/>
  <c r="R307" i="1"/>
  <c r="L5648" i="1"/>
  <c r="M5648" i="1" s="1"/>
  <c r="R5648" i="1"/>
  <c r="L7347" i="1"/>
  <c r="M7347" i="1" s="1"/>
  <c r="R7347" i="1"/>
  <c r="L3709" i="1"/>
  <c r="M3709" i="1" s="1"/>
  <c r="R3709" i="1"/>
  <c r="L333" i="1"/>
  <c r="M333" i="1" s="1"/>
  <c r="R333" i="1"/>
  <c r="L502" i="1"/>
  <c r="M502" i="1" s="1"/>
  <c r="R502" i="1"/>
  <c r="L7982" i="1"/>
  <c r="M7982" i="1" s="1"/>
  <c r="R7982" i="1"/>
  <c r="L3426" i="1"/>
  <c r="M3426" i="1" s="1"/>
  <c r="R3426" i="1"/>
  <c r="L8875" i="1"/>
  <c r="M8875" i="1" s="1"/>
  <c r="R8875" i="1"/>
  <c r="L8684" i="1"/>
  <c r="M8684" i="1" s="1"/>
  <c r="R8684" i="1"/>
  <c r="L6173" i="1"/>
  <c r="M6173" i="1" s="1"/>
  <c r="R6173" i="1"/>
  <c r="L3259" i="1"/>
  <c r="M3259" i="1" s="1"/>
  <c r="R3259" i="1"/>
  <c r="L962" i="1"/>
  <c r="M962" i="1" s="1"/>
  <c r="R962" i="1"/>
  <c r="L8469" i="1"/>
  <c r="M8469" i="1" s="1"/>
  <c r="R8469" i="1"/>
  <c r="L6995" i="1"/>
  <c r="M6995" i="1" s="1"/>
  <c r="R6995" i="1"/>
  <c r="L2889" i="1"/>
  <c r="M2889" i="1" s="1"/>
  <c r="R2889" i="1"/>
  <c r="L9989" i="1"/>
  <c r="M9989" i="1" s="1"/>
  <c r="R9989" i="1"/>
  <c r="L9173" i="1"/>
  <c r="M9173" i="1" s="1"/>
  <c r="R9173" i="1"/>
  <c r="L1717" i="1"/>
  <c r="M1717" i="1" s="1"/>
  <c r="R1717" i="1"/>
  <c r="L5270" i="1"/>
  <c r="M5270" i="1" s="1"/>
  <c r="R5270" i="1"/>
  <c r="L7873" i="1"/>
  <c r="M7873" i="1" s="1"/>
  <c r="R7873" i="1"/>
  <c r="L6830" i="1"/>
  <c r="M6830" i="1" s="1"/>
  <c r="R6830" i="1"/>
  <c r="L1364" i="1"/>
  <c r="M1364" i="1" s="1"/>
  <c r="R1364" i="1"/>
  <c r="L5295" i="1"/>
  <c r="M5295" i="1" s="1"/>
  <c r="R5295" i="1"/>
  <c r="L4561" i="1"/>
  <c r="M4561" i="1" s="1"/>
  <c r="R4561" i="1"/>
  <c r="L3950" i="1"/>
  <c r="M3950" i="1" s="1"/>
  <c r="R3950" i="1"/>
  <c r="L8771" i="1"/>
  <c r="M8771" i="1" s="1"/>
  <c r="R8771" i="1"/>
  <c r="L8631" i="1"/>
  <c r="M8631" i="1" s="1"/>
  <c r="R8631" i="1"/>
  <c r="L6172" i="1"/>
  <c r="M6172" i="1" s="1"/>
  <c r="R6172" i="1"/>
  <c r="L2628" i="1"/>
  <c r="M2628" i="1" s="1"/>
  <c r="R2628" i="1"/>
  <c r="L6405" i="1"/>
  <c r="M6405" i="1" s="1"/>
  <c r="R6405" i="1"/>
  <c r="L255" i="1"/>
  <c r="M255" i="1" s="1"/>
  <c r="R255" i="1"/>
  <c r="L6802" i="1"/>
  <c r="M6802" i="1" s="1"/>
  <c r="R6802" i="1"/>
  <c r="L1590" i="1"/>
  <c r="M1590" i="1" s="1"/>
  <c r="R1590" i="1"/>
  <c r="L712" i="1"/>
  <c r="M712" i="1" s="1"/>
  <c r="R712" i="1"/>
  <c r="L4375" i="1"/>
  <c r="M4375" i="1" s="1"/>
  <c r="R4375" i="1"/>
  <c r="L1560" i="1"/>
  <c r="M1560" i="1" s="1"/>
  <c r="R1560" i="1"/>
  <c r="L3008" i="1"/>
  <c r="M3008" i="1" s="1"/>
  <c r="R3008" i="1"/>
  <c r="L5922" i="1"/>
  <c r="M5922" i="1" s="1"/>
  <c r="R5922" i="1"/>
  <c r="L2677" i="1"/>
  <c r="M2677" i="1" s="1"/>
  <c r="R2677" i="1"/>
  <c r="L5737" i="1"/>
  <c r="M5737" i="1" s="1"/>
  <c r="R5737" i="1"/>
  <c r="L540" i="1"/>
  <c r="M540" i="1" s="1"/>
  <c r="R540" i="1"/>
  <c r="L9232" i="1"/>
  <c r="M9232" i="1" s="1"/>
  <c r="R9232" i="1"/>
  <c r="L4121" i="1"/>
  <c r="M4121" i="1" s="1"/>
  <c r="R4121" i="1"/>
  <c r="L4187" i="1"/>
  <c r="M4187" i="1" s="1"/>
  <c r="R4187" i="1"/>
  <c r="L2758" i="1"/>
  <c r="M2758" i="1" s="1"/>
  <c r="R2758" i="1"/>
  <c r="L2825" i="1"/>
  <c r="M2825" i="1" s="1"/>
  <c r="R2825" i="1"/>
  <c r="L3278" i="1"/>
  <c r="M3278" i="1" s="1"/>
  <c r="R3278" i="1"/>
  <c r="L9105" i="1"/>
  <c r="M9105" i="1" s="1"/>
  <c r="R9105" i="1"/>
  <c r="L3364" i="1"/>
  <c r="M3364" i="1" s="1"/>
  <c r="R3364" i="1"/>
  <c r="L2627" i="1"/>
  <c r="M2627" i="1" s="1"/>
  <c r="R2627" i="1"/>
  <c r="L895" i="1"/>
  <c r="M895" i="1" s="1"/>
  <c r="R895" i="1"/>
  <c r="L6352" i="1"/>
  <c r="M6352" i="1" s="1"/>
  <c r="R6352" i="1"/>
  <c r="L5462" i="1"/>
  <c r="M5462" i="1" s="1"/>
  <c r="R5462" i="1"/>
  <c r="L5793" i="1"/>
  <c r="M5793" i="1" s="1"/>
  <c r="R5793" i="1"/>
  <c r="L4646" i="1"/>
  <c r="M4646" i="1" s="1"/>
  <c r="R4646" i="1"/>
  <c r="L7816" i="1"/>
  <c r="M7816" i="1" s="1"/>
  <c r="R7816" i="1"/>
  <c r="L2299" i="1"/>
  <c r="M2299" i="1" s="1"/>
  <c r="R2299" i="1"/>
  <c r="L7896" i="1"/>
  <c r="M7896" i="1" s="1"/>
  <c r="R7896" i="1"/>
  <c r="L6419" i="1"/>
  <c r="M6419" i="1" s="1"/>
  <c r="R6419" i="1"/>
  <c r="L786" i="1"/>
  <c r="M786" i="1" s="1"/>
  <c r="R786" i="1"/>
  <c r="L254" i="1"/>
  <c r="M254" i="1" s="1"/>
  <c r="R254" i="1"/>
  <c r="L5245" i="1"/>
  <c r="M5245" i="1" s="1"/>
  <c r="R5245" i="1"/>
  <c r="L4059" i="1"/>
  <c r="M4059" i="1" s="1"/>
  <c r="R4059" i="1"/>
  <c r="L593" i="1"/>
  <c r="M593" i="1" s="1"/>
  <c r="R593" i="1"/>
  <c r="L1342" i="1"/>
  <c r="M1342" i="1" s="1"/>
  <c r="R1342" i="1"/>
  <c r="L9104" i="1"/>
  <c r="M9104" i="1" s="1"/>
  <c r="R9104" i="1"/>
  <c r="L14" i="1"/>
  <c r="M14" i="1" s="1"/>
  <c r="R14" i="1"/>
  <c r="L238" i="1"/>
  <c r="M238" i="1" s="1"/>
  <c r="R238" i="1"/>
  <c r="L1690" i="1"/>
  <c r="M1690" i="1" s="1"/>
  <c r="R1690" i="1"/>
  <c r="L6667" i="1"/>
  <c r="M6667" i="1" s="1"/>
  <c r="R6667" i="1"/>
  <c r="L1427" i="1"/>
  <c r="M1427" i="1" s="1"/>
  <c r="R1427" i="1"/>
  <c r="L8048" i="1"/>
  <c r="M8048" i="1" s="1"/>
  <c r="R8048" i="1"/>
  <c r="L3793" i="1"/>
  <c r="M3793" i="1" s="1"/>
  <c r="R3793" i="1"/>
  <c r="L5577" i="1"/>
  <c r="M5577" i="1" s="1"/>
  <c r="R5577" i="1"/>
  <c r="L8467" i="1"/>
  <c r="M8467" i="1" s="1"/>
  <c r="R8467" i="1"/>
  <c r="L8795" i="1"/>
  <c r="M8795" i="1" s="1"/>
  <c r="R8795" i="1"/>
  <c r="L8843" i="1"/>
  <c r="M8843" i="1" s="1"/>
  <c r="R8843" i="1"/>
  <c r="L3975" i="1"/>
  <c r="M3975" i="1" s="1"/>
  <c r="R3975" i="1"/>
  <c r="L958" i="1"/>
  <c r="M958" i="1" s="1"/>
  <c r="R958" i="1"/>
  <c r="L7137" i="1"/>
  <c r="M7137" i="1" s="1"/>
  <c r="R7137" i="1"/>
  <c r="L5184" i="1"/>
  <c r="M5184" i="1" s="1"/>
  <c r="R5184" i="1"/>
  <c r="L5000" i="1"/>
  <c r="M5000" i="1" s="1"/>
  <c r="R5000" i="1"/>
  <c r="L7931" i="1"/>
  <c r="M7931" i="1" s="1"/>
  <c r="R7931" i="1"/>
  <c r="L8391" i="1"/>
  <c r="M8391" i="1" s="1"/>
  <c r="R8391" i="1"/>
  <c r="L537" i="1"/>
  <c r="M537" i="1" s="1"/>
  <c r="R537" i="1"/>
  <c r="L5522" i="1"/>
  <c r="M5522" i="1" s="1"/>
  <c r="R5522" i="1"/>
  <c r="L8997" i="1"/>
  <c r="M8997" i="1" s="1"/>
  <c r="R8997" i="1"/>
  <c r="L3195" i="1"/>
  <c r="M3195" i="1" s="1"/>
  <c r="R3195" i="1"/>
  <c r="L6446" i="1"/>
  <c r="M6446" i="1" s="1"/>
  <c r="R6446" i="1"/>
  <c r="L5047" i="1"/>
  <c r="M5047" i="1" s="1"/>
  <c r="R5047" i="1"/>
  <c r="L7279" i="1"/>
  <c r="M7279" i="1" s="1"/>
  <c r="R7279" i="1"/>
  <c r="L6541" i="1"/>
  <c r="M6541" i="1" s="1"/>
  <c r="R6541" i="1"/>
  <c r="L8768" i="1"/>
  <c r="M8768" i="1" s="1"/>
  <c r="R8768" i="1"/>
  <c r="L2626" i="1"/>
  <c r="M2626" i="1" s="1"/>
  <c r="R2626" i="1"/>
  <c r="L4477" i="1"/>
  <c r="M4477" i="1" s="1"/>
  <c r="R4477" i="1"/>
  <c r="L498" i="1"/>
  <c r="M498" i="1" s="1"/>
  <c r="R498" i="1"/>
  <c r="L2863" i="1"/>
  <c r="M2863" i="1" s="1"/>
  <c r="R2863" i="1"/>
  <c r="L176" i="1"/>
  <c r="M176" i="1" s="1"/>
  <c r="R176" i="1"/>
  <c r="L1987" i="1"/>
  <c r="M1987" i="1" s="1"/>
  <c r="R1987" i="1"/>
  <c r="L9928" i="1"/>
  <c r="M9928" i="1" s="1"/>
  <c r="R9928" i="1"/>
  <c r="L236" i="1"/>
  <c r="M236" i="1" s="1"/>
  <c r="R236" i="1"/>
  <c r="L8107" i="1"/>
  <c r="M8107" i="1" s="1"/>
  <c r="R8107" i="1"/>
  <c r="L3192" i="1"/>
  <c r="M3192" i="1" s="1"/>
  <c r="R3192" i="1"/>
  <c r="L1484" i="1"/>
  <c r="M1484" i="1" s="1"/>
  <c r="R1484" i="1"/>
  <c r="L7311" i="1"/>
  <c r="M7311" i="1" s="1"/>
  <c r="R7311" i="1"/>
  <c r="L4507" i="1"/>
  <c r="M4507" i="1" s="1"/>
  <c r="R4507" i="1"/>
  <c r="L7421" i="1"/>
  <c r="M7421" i="1" s="1"/>
  <c r="R7421" i="1"/>
  <c r="L6049" i="1"/>
  <c r="M6049" i="1" s="1"/>
  <c r="R6049" i="1"/>
  <c r="L3003" i="1"/>
  <c r="M3003" i="1" s="1"/>
  <c r="R3003" i="1"/>
  <c r="L8628" i="1"/>
  <c r="M8628" i="1" s="1"/>
  <c r="R8628" i="1"/>
  <c r="L2013" i="1"/>
  <c r="M2013" i="1" s="1"/>
  <c r="R2013" i="1"/>
  <c r="L8706" i="1"/>
  <c r="M8706" i="1" s="1"/>
  <c r="R8706" i="1"/>
  <c r="L5614" i="1"/>
  <c r="M5614" i="1" s="1"/>
  <c r="R5614" i="1"/>
  <c r="L9312" i="1"/>
  <c r="M9312" i="1" s="1"/>
  <c r="R9312" i="1"/>
  <c r="L9372" i="1"/>
  <c r="M9372" i="1" s="1"/>
  <c r="R9372" i="1"/>
  <c r="L4591" i="1"/>
  <c r="M4591" i="1" s="1"/>
  <c r="R4591" i="1"/>
  <c r="L7673" i="1"/>
  <c r="M7673" i="1" s="1"/>
  <c r="R7673" i="1"/>
  <c r="L9616" i="1"/>
  <c r="M9616" i="1" s="1"/>
  <c r="R9616" i="1"/>
  <c r="L3892" i="1"/>
  <c r="M3892" i="1" s="1"/>
  <c r="R3892" i="1"/>
  <c r="L9527" i="1"/>
  <c r="M9527" i="1" s="1"/>
  <c r="R9527" i="1"/>
  <c r="L5460" i="1"/>
  <c r="M5460" i="1" s="1"/>
  <c r="R5460" i="1"/>
  <c r="L4556" i="1"/>
  <c r="M4556" i="1" s="1"/>
  <c r="R4556" i="1"/>
  <c r="L1556" i="1"/>
  <c r="M1556" i="1" s="1"/>
  <c r="R1556" i="1"/>
  <c r="L7812" i="1"/>
  <c r="M7812" i="1" s="1"/>
  <c r="R7812" i="1"/>
  <c r="L2478" i="1"/>
  <c r="M2478" i="1" s="1"/>
  <c r="R2478" i="1"/>
  <c r="L7369" i="1"/>
  <c r="M7369" i="1" s="1"/>
  <c r="R7369" i="1"/>
  <c r="L9371" i="1"/>
  <c r="M9371" i="1" s="1"/>
  <c r="R9371" i="1"/>
  <c r="L4476" i="1"/>
  <c r="M4476" i="1" s="1"/>
  <c r="R4476" i="1"/>
  <c r="L9663" i="1"/>
  <c r="M9663" i="1" s="1"/>
  <c r="R9663" i="1"/>
  <c r="L6169" i="1"/>
  <c r="M6169" i="1" s="1"/>
  <c r="R6169" i="1"/>
  <c r="L3459" i="1"/>
  <c r="M3459" i="1" s="1"/>
  <c r="R3459" i="1"/>
  <c r="L4272" i="1"/>
  <c r="M4272" i="1" s="1"/>
  <c r="R4272" i="1"/>
  <c r="L9050" i="1"/>
  <c r="M9050" i="1" s="1"/>
  <c r="R9050" i="1"/>
  <c r="L3857" i="1"/>
  <c r="M3857" i="1" s="1"/>
  <c r="R3857" i="1"/>
  <c r="L3974" i="1"/>
  <c r="M3974" i="1" s="1"/>
  <c r="R3974" i="1"/>
  <c r="L7671" i="1"/>
  <c r="M7671" i="1" s="1"/>
  <c r="R7671" i="1"/>
  <c r="L415" i="1"/>
  <c r="M415" i="1" s="1"/>
  <c r="R415" i="1"/>
  <c r="L5156" i="1"/>
  <c r="M5156" i="1" s="1"/>
  <c r="R5156" i="1"/>
  <c r="L6025" i="1"/>
  <c r="M6025" i="1" s="1"/>
  <c r="R6025" i="1"/>
  <c r="L9400" i="1"/>
  <c r="M9400" i="1" s="1"/>
  <c r="R9400" i="1"/>
  <c r="L737" i="1"/>
  <c r="M737" i="1" s="1"/>
  <c r="R737" i="1"/>
  <c r="L97" i="1"/>
  <c r="M97" i="1" s="1"/>
  <c r="R97" i="1"/>
  <c r="L6081" i="1"/>
  <c r="M6081" i="1" s="1"/>
  <c r="R6081" i="1"/>
  <c r="L9286" i="1"/>
  <c r="M9286" i="1" s="1"/>
  <c r="R9286" i="1"/>
  <c r="L3360" i="1"/>
  <c r="M3360" i="1" s="1"/>
  <c r="R3360" i="1"/>
  <c r="L7052" i="1"/>
  <c r="M7052" i="1" s="1"/>
  <c r="R7052" i="1"/>
  <c r="L3788" i="1"/>
  <c r="M3788" i="1" s="1"/>
  <c r="R3788" i="1"/>
  <c r="L7492" i="1"/>
  <c r="M7492" i="1" s="1"/>
  <c r="R7492" i="1"/>
  <c r="L3483" i="1"/>
  <c r="M3483" i="1" s="1"/>
  <c r="R3483" i="1"/>
  <c r="L7490" i="1"/>
  <c r="M7490" i="1" s="1"/>
  <c r="R7490" i="1"/>
  <c r="L2972" i="1"/>
  <c r="M2972" i="1" s="1"/>
  <c r="R2972" i="1"/>
  <c r="L6737" i="1"/>
  <c r="M6737" i="1" s="1"/>
  <c r="R6737" i="1"/>
  <c r="L1555" i="1"/>
  <c r="M1555" i="1" s="1"/>
  <c r="R1555" i="1"/>
  <c r="L5313" i="1"/>
  <c r="M5313" i="1" s="1"/>
  <c r="R5313" i="1"/>
  <c r="L6964" i="1"/>
  <c r="M6964" i="1" s="1"/>
  <c r="R6964" i="1"/>
  <c r="L9662" i="1"/>
  <c r="M9662" i="1" s="1"/>
  <c r="R9662" i="1"/>
  <c r="L1811" i="1"/>
  <c r="M1811" i="1" s="1"/>
  <c r="R1811" i="1"/>
  <c r="L3153" i="1"/>
  <c r="M3153" i="1" s="1"/>
  <c r="R3153" i="1"/>
  <c r="L8" i="1"/>
  <c r="M8" i="1" s="1"/>
  <c r="R8" i="1"/>
  <c r="L1164" i="1"/>
  <c r="M1164" i="1" s="1"/>
  <c r="R1164" i="1"/>
  <c r="L7593" i="1"/>
  <c r="M7593" i="1" s="1"/>
  <c r="R7593" i="1"/>
  <c r="L232" i="1"/>
  <c r="M232" i="1" s="1"/>
  <c r="R232" i="1"/>
  <c r="L9368" i="1"/>
  <c r="M9368" i="1" s="1"/>
  <c r="R9368" i="1"/>
  <c r="L8041" i="1"/>
  <c r="M8041" i="1" s="1"/>
  <c r="R8041" i="1"/>
  <c r="L3594" i="1"/>
  <c r="M3594" i="1" s="1"/>
  <c r="R3594" i="1"/>
  <c r="L7869" i="1"/>
  <c r="M7869" i="1" s="1"/>
  <c r="R7869" i="1"/>
  <c r="L7950" i="1"/>
  <c r="M7950" i="1" s="1"/>
  <c r="R7950" i="1"/>
  <c r="L1713" i="1"/>
  <c r="M1713" i="1" s="1"/>
  <c r="R1713" i="1"/>
  <c r="L4401" i="1"/>
  <c r="M4401" i="1" s="1"/>
  <c r="R4401" i="1"/>
  <c r="L6474" i="1"/>
  <c r="M6474" i="1" s="1"/>
  <c r="R6474" i="1"/>
  <c r="L7277" i="1"/>
  <c r="M7277" i="1" s="1"/>
  <c r="R7277" i="1"/>
  <c r="L7174" i="1"/>
  <c r="M7174" i="1" s="1"/>
  <c r="R7174" i="1"/>
  <c r="L4350" i="1"/>
  <c r="M4350" i="1" s="1"/>
  <c r="R4350" i="1"/>
  <c r="L7514" i="1"/>
  <c r="M7514" i="1" s="1"/>
  <c r="R7514" i="1"/>
  <c r="L2751" i="1"/>
  <c r="M2751" i="1" s="1"/>
  <c r="R2751" i="1"/>
  <c r="L6415" i="1"/>
  <c r="M6415" i="1" s="1"/>
  <c r="R6415" i="1"/>
  <c r="L4374" i="1"/>
  <c r="M4374" i="1" s="1"/>
  <c r="R4374" i="1"/>
  <c r="L1983" i="1"/>
  <c r="M1983" i="1" s="1"/>
  <c r="R1983" i="1"/>
  <c r="L2119" i="1"/>
  <c r="M2119" i="1" s="1"/>
  <c r="R2119" i="1"/>
  <c r="L1138" i="1"/>
  <c r="M1138" i="1" s="1"/>
  <c r="R1138" i="1"/>
  <c r="L2432" i="1"/>
  <c r="M2432" i="1" s="1"/>
  <c r="R2432" i="1"/>
  <c r="L9580" i="1"/>
  <c r="M9580" i="1" s="1"/>
  <c r="R9580" i="1"/>
  <c r="L8072" i="1"/>
  <c r="M8072" i="1" s="1"/>
  <c r="R8072" i="1"/>
  <c r="L2971" i="1"/>
  <c r="M2971" i="1" s="1"/>
  <c r="R2971" i="1"/>
  <c r="L1778" i="1"/>
  <c r="M1778" i="1" s="1"/>
  <c r="R1778" i="1"/>
  <c r="L9798" i="1"/>
  <c r="M9798" i="1" s="1"/>
  <c r="R9798" i="1"/>
  <c r="L1334" i="1"/>
  <c r="M1334" i="1" s="1"/>
  <c r="R1334" i="1"/>
  <c r="L5571" i="1"/>
  <c r="M5571" i="1" s="1"/>
  <c r="R5571" i="1"/>
  <c r="L9048" i="1"/>
  <c r="M9048" i="1" s="1"/>
  <c r="R9048" i="1"/>
  <c r="L1404" i="1"/>
  <c r="M1404" i="1" s="1"/>
  <c r="R1404" i="1"/>
  <c r="L4052" i="1"/>
  <c r="M4052" i="1" s="1"/>
  <c r="R4052" i="1"/>
  <c r="L5761" i="1"/>
  <c r="M5761" i="1" s="1"/>
  <c r="R5761" i="1"/>
  <c r="L9612" i="1"/>
  <c r="M9612" i="1" s="1"/>
  <c r="R9612" i="1"/>
  <c r="L1162" i="1"/>
  <c r="M1162" i="1" s="1"/>
  <c r="R1162" i="1"/>
  <c r="L383" i="1"/>
  <c r="M383" i="1" s="1"/>
  <c r="R383" i="1"/>
  <c r="L6076" i="1"/>
  <c r="M6076" i="1" s="1"/>
  <c r="R6076" i="1"/>
  <c r="L9872" i="1"/>
  <c r="M9872" i="1" s="1"/>
  <c r="R9872" i="1"/>
  <c r="L1423" i="1"/>
  <c r="M1423" i="1" s="1"/>
  <c r="R1423" i="1"/>
  <c r="L5206" i="1"/>
  <c r="M5206" i="1" s="1"/>
  <c r="R5206" i="1"/>
  <c r="L8389" i="1"/>
  <c r="M8389" i="1" s="1"/>
  <c r="R8389" i="1"/>
  <c r="L8992" i="1"/>
  <c r="M8992" i="1" s="1"/>
  <c r="R8992" i="1"/>
  <c r="L5570" i="1"/>
  <c r="M5570" i="1" s="1"/>
  <c r="R5570" i="1"/>
  <c r="L5147" i="1"/>
  <c r="M5147" i="1" s="1"/>
  <c r="R5147" i="1"/>
  <c r="L2429" i="1"/>
  <c r="M2429" i="1" s="1"/>
  <c r="R2429" i="1"/>
  <c r="L6325" i="1"/>
  <c r="M6325" i="1" s="1"/>
  <c r="R6325" i="1"/>
  <c r="L2645" i="1"/>
  <c r="M2645" i="1" s="1"/>
  <c r="R2645" i="1"/>
  <c r="L4858" i="1"/>
  <c r="M4858" i="1" s="1"/>
  <c r="R4858" i="1"/>
  <c r="L4051" i="1"/>
  <c r="M4051" i="1" s="1"/>
  <c r="R4051" i="1"/>
  <c r="L7667" i="1"/>
  <c r="M7667" i="1" s="1"/>
  <c r="R7667" i="1"/>
  <c r="L4268" i="1"/>
  <c r="M4268" i="1" s="1"/>
  <c r="R4268" i="1"/>
  <c r="L2208" i="1"/>
  <c r="M2208" i="1" s="1"/>
  <c r="R2208" i="1"/>
  <c r="L9710" i="1"/>
  <c r="M9710" i="1" s="1"/>
  <c r="R9710" i="1"/>
  <c r="L9044" i="1"/>
  <c r="M9044" i="1" s="1"/>
  <c r="R9044" i="1"/>
  <c r="L6926" i="1"/>
  <c r="M6926" i="1" s="1"/>
  <c r="R6926" i="1"/>
  <c r="L7487" i="1"/>
  <c r="M7487" i="1" s="1"/>
  <c r="R7487" i="1"/>
  <c r="L5548" i="1"/>
  <c r="M5548" i="1" s="1"/>
  <c r="R5548" i="1"/>
  <c r="L5288" i="1"/>
  <c r="M5288" i="1" s="1"/>
  <c r="R5288" i="1"/>
  <c r="L9709" i="1"/>
  <c r="M9709" i="1" s="1"/>
  <c r="R9709" i="1"/>
  <c r="L5968" i="1"/>
  <c r="M5968" i="1" s="1"/>
  <c r="R5968" i="1"/>
  <c r="L7393" i="1"/>
  <c r="M7393" i="1" s="1"/>
  <c r="R7393" i="1"/>
  <c r="L6322" i="1"/>
  <c r="M6322" i="1" s="1"/>
  <c r="R6322" i="1"/>
  <c r="L4769" i="1"/>
  <c r="M4769" i="1" s="1"/>
  <c r="R4769" i="1"/>
  <c r="L9043" i="1"/>
  <c r="M9043" i="1" s="1"/>
  <c r="R9043" i="1"/>
  <c r="L6024" i="1"/>
  <c r="M6024" i="1" s="1"/>
  <c r="R6024" i="1"/>
  <c r="L9476" i="1"/>
  <c r="M9476" i="1" s="1"/>
  <c r="R9476" i="1"/>
  <c r="L6394" i="1"/>
  <c r="M6394" i="1" s="1"/>
  <c r="R6394" i="1"/>
  <c r="L9576" i="1"/>
  <c r="M9576" i="1" s="1"/>
  <c r="R9576" i="1"/>
  <c r="L3765" i="1"/>
  <c r="M3765" i="1" s="1"/>
  <c r="R3765" i="1"/>
  <c r="L9100" i="1"/>
  <c r="M9100" i="1" s="1"/>
  <c r="R9100" i="1"/>
  <c r="L1307" i="1"/>
  <c r="M1307" i="1" s="1"/>
  <c r="R1307" i="1"/>
  <c r="L7021" i="1"/>
  <c r="M7021" i="1" s="1"/>
  <c r="R7021" i="1"/>
  <c r="L171" i="1"/>
  <c r="M171" i="1" s="1"/>
  <c r="R171" i="1"/>
  <c r="L7047" i="1"/>
  <c r="M7047" i="1" s="1"/>
  <c r="R7047" i="1"/>
  <c r="L5641" i="1"/>
  <c r="M5641" i="1" s="1"/>
  <c r="R5641" i="1"/>
  <c r="L9871" i="1"/>
  <c r="M9871" i="1" s="1"/>
  <c r="R9871" i="1"/>
  <c r="L706" i="1"/>
  <c r="M706" i="1" s="1"/>
  <c r="R706" i="1"/>
  <c r="L7617" i="1"/>
  <c r="M7617" i="1" s="1"/>
  <c r="R7617" i="1"/>
  <c r="L9708" i="1"/>
  <c r="M9708" i="1" s="1"/>
  <c r="R9708" i="1"/>
  <c r="L1333" i="1"/>
  <c r="M1333" i="1" s="1"/>
  <c r="R1333" i="1"/>
  <c r="L8836" i="1"/>
  <c r="M8836" i="1" s="1"/>
  <c r="R8836" i="1"/>
  <c r="L3421" i="1"/>
  <c r="M3421" i="1" s="1"/>
  <c r="R3421" i="1"/>
  <c r="L6826" i="1"/>
  <c r="M6826" i="1" s="1"/>
  <c r="R6826" i="1"/>
  <c r="L9869" i="1"/>
  <c r="M9869" i="1" s="1"/>
  <c r="R9869" i="1"/>
  <c r="L2290" i="1"/>
  <c r="M2290" i="1" s="1"/>
  <c r="R2290" i="1"/>
  <c r="L5813" i="1"/>
  <c r="M5813" i="1" s="1"/>
  <c r="R5813" i="1"/>
  <c r="L558" i="1"/>
  <c r="M558" i="1" s="1"/>
  <c r="R558" i="1"/>
  <c r="L4373" i="1"/>
  <c r="M4373" i="1" s="1"/>
  <c r="R4373" i="1"/>
  <c r="L5089" i="1"/>
  <c r="M5089" i="1" s="1"/>
  <c r="R5089" i="1"/>
  <c r="L6879" i="1"/>
  <c r="M6879" i="1" s="1"/>
  <c r="R6879" i="1"/>
  <c r="L3359" i="1"/>
  <c r="M3359" i="1" s="1"/>
  <c r="R3359" i="1"/>
  <c r="L6231" i="1"/>
  <c r="M6231" i="1" s="1"/>
  <c r="R6231" i="1"/>
  <c r="L4398" i="1"/>
  <c r="M4398" i="1" s="1"/>
  <c r="R4398" i="1"/>
  <c r="L9498" i="1"/>
  <c r="M9498" i="1" s="1"/>
  <c r="R9498" i="1"/>
  <c r="L9077" i="1"/>
  <c r="M9077" i="1" s="1"/>
  <c r="R9077" i="1"/>
  <c r="L9543" i="1"/>
  <c r="M9543" i="1" s="1"/>
  <c r="R9543" i="1"/>
  <c r="L9634" i="1"/>
  <c r="M9634" i="1" s="1"/>
  <c r="R9634" i="1"/>
  <c r="L2623" i="1"/>
  <c r="M2623" i="1" s="1"/>
  <c r="R2623" i="1"/>
  <c r="L122" i="1"/>
  <c r="M122" i="1" s="1"/>
  <c r="R122" i="1"/>
  <c r="L3388" i="1"/>
  <c r="M3388" i="1" s="1"/>
  <c r="R3388" i="1"/>
  <c r="L448" i="1"/>
  <c r="M448" i="1" s="1"/>
  <c r="R448" i="1"/>
  <c r="L2007" i="1"/>
  <c r="M2007" i="1" s="1"/>
  <c r="R2007" i="1"/>
  <c r="L7760" i="1"/>
  <c r="M7760" i="1" s="1"/>
  <c r="R7760" i="1"/>
  <c r="L3660" i="1"/>
  <c r="M3660" i="1" s="1"/>
  <c r="R3660" i="1"/>
  <c r="L1422" i="1"/>
  <c r="M1422" i="1" s="1"/>
  <c r="R1422" i="1"/>
  <c r="L7099" i="1"/>
  <c r="M7099" i="1" s="1"/>
  <c r="R7099" i="1"/>
  <c r="L7542" i="1"/>
  <c r="M7542" i="1" s="1"/>
  <c r="R7542" i="1"/>
  <c r="L8323" i="1"/>
  <c r="M8323" i="1" s="1"/>
  <c r="R8323" i="1"/>
  <c r="L2966" i="1"/>
  <c r="M2966" i="1" s="1"/>
  <c r="R2966" i="1"/>
  <c r="L4412" i="1"/>
  <c r="M4412" i="1" s="1"/>
  <c r="R4412" i="1"/>
  <c r="L9793" i="1"/>
  <c r="M9793" i="1" s="1"/>
  <c r="R9793" i="1"/>
  <c r="L588" i="1"/>
  <c r="M588" i="1" s="1"/>
  <c r="R588" i="1"/>
  <c r="L2750" i="1"/>
  <c r="M2750" i="1" s="1"/>
  <c r="R2750" i="1"/>
  <c r="L7974" i="1"/>
  <c r="M7974" i="1" s="1"/>
  <c r="R7974" i="1"/>
  <c r="L1803" i="1"/>
  <c r="M1803" i="1" s="1"/>
  <c r="R1803" i="1"/>
  <c r="L1241" i="1"/>
  <c r="M1241" i="1" s="1"/>
  <c r="R1241" i="1"/>
  <c r="L7640" i="1"/>
  <c r="M7640" i="1" s="1"/>
  <c r="R7640" i="1"/>
  <c r="L4884" i="1"/>
  <c r="M4884" i="1" s="1"/>
  <c r="R4884" i="1"/>
  <c r="L2700" i="1"/>
  <c r="M2700" i="1" s="1"/>
  <c r="R2700" i="1"/>
  <c r="L2536" i="1"/>
  <c r="M2536" i="1" s="1"/>
  <c r="R2536" i="1"/>
  <c r="L8652" i="1"/>
  <c r="M8652" i="1" s="1"/>
  <c r="R8652" i="1"/>
  <c r="L5" i="1"/>
  <c r="M5" i="1" s="1"/>
  <c r="R5" i="1"/>
  <c r="L37" i="1"/>
  <c r="M37" i="1" s="1"/>
  <c r="R37" i="1"/>
  <c r="L5728" i="1"/>
  <c r="M5728" i="1" s="1"/>
  <c r="R5728" i="1"/>
  <c r="L1501" i="1"/>
  <c r="M1501" i="1" s="1"/>
  <c r="R1501" i="1"/>
  <c r="L297" i="1"/>
  <c r="M297" i="1" s="1"/>
  <c r="R297" i="1"/>
  <c r="L5233" i="1"/>
  <c r="M5233" i="1" s="1"/>
  <c r="R5233" i="1"/>
  <c r="L152" i="1"/>
  <c r="M152" i="1" s="1"/>
  <c r="R152" i="1"/>
  <c r="L3726" i="1"/>
  <c r="M3726" i="1" s="1"/>
  <c r="R3726" i="1"/>
  <c r="L7203" i="1"/>
  <c r="M7203" i="1" s="1"/>
  <c r="R7203" i="1"/>
  <c r="L2722" i="1"/>
  <c r="M2722" i="1" s="1"/>
  <c r="R2722" i="1"/>
  <c r="L6194" i="1"/>
  <c r="M6194" i="1" s="1"/>
  <c r="R6194" i="1"/>
  <c r="L3996" i="1"/>
  <c r="M3996" i="1" s="1"/>
  <c r="R3996" i="1"/>
  <c r="L6163" i="1"/>
  <c r="M6163" i="1" s="1"/>
  <c r="R6163" i="1"/>
  <c r="L2369" i="1"/>
  <c r="M2369" i="1" s="1"/>
  <c r="R2369" i="1"/>
  <c r="L1707" i="1"/>
  <c r="M1707" i="1" s="1"/>
  <c r="R1707" i="1"/>
  <c r="L6533" i="1"/>
  <c r="M6533" i="1" s="1"/>
  <c r="R6533" i="1"/>
  <c r="L2063" i="1"/>
  <c r="M2063" i="1" s="1"/>
  <c r="R2063" i="1"/>
  <c r="L556" i="1"/>
  <c r="M556" i="1" s="1"/>
  <c r="R556" i="1"/>
  <c r="L9821" i="1"/>
  <c r="M9821" i="1" s="1"/>
  <c r="R9821" i="1"/>
  <c r="L7725" i="1"/>
  <c r="M7725" i="1" s="1"/>
  <c r="R7725" i="1"/>
  <c r="L7997" i="1"/>
  <c r="M7997" i="1" s="1"/>
  <c r="R7997" i="1"/>
  <c r="L4542" i="1"/>
  <c r="M4542" i="1" s="1"/>
  <c r="R4542" i="1"/>
  <c r="L2466" i="1"/>
  <c r="M2466" i="1" s="1"/>
  <c r="R2466" i="1"/>
  <c r="L6186" i="1"/>
  <c r="M6186" i="1" s="1"/>
  <c r="R6186" i="1"/>
  <c r="L7226" i="1"/>
  <c r="M7226" i="1" s="1"/>
  <c r="R7226" i="1"/>
  <c r="L4569" i="1"/>
  <c r="M4569" i="1" s="1"/>
  <c r="R4569" i="1"/>
  <c r="L4975" i="1"/>
  <c r="M4975" i="1" s="1"/>
  <c r="R4975" i="1"/>
  <c r="L3548" i="1"/>
  <c r="M3548" i="1" s="1"/>
  <c r="R3548" i="1"/>
  <c r="L1300" i="1"/>
  <c r="M1300" i="1" s="1"/>
  <c r="R1300" i="1"/>
  <c r="L9859" i="1"/>
  <c r="M9859" i="1" s="1"/>
  <c r="R9859" i="1"/>
  <c r="L6655" i="1"/>
  <c r="M6655" i="1" s="1"/>
  <c r="R6655" i="1"/>
  <c r="L6361" i="1"/>
  <c r="M6361" i="1" s="1"/>
  <c r="R6361" i="1"/>
  <c r="L1822" i="1"/>
  <c r="M1822" i="1" s="1"/>
  <c r="R1822" i="1"/>
  <c r="L4344" i="1"/>
  <c r="M4344" i="1" s="1"/>
  <c r="R4344" i="1"/>
  <c r="L7222" i="1"/>
  <c r="M7222" i="1" s="1"/>
  <c r="R7222" i="1"/>
  <c r="L6777" i="1"/>
  <c r="M6777" i="1" s="1"/>
  <c r="R6777" i="1"/>
  <c r="L4290" i="1"/>
  <c r="M4290" i="1" s="1"/>
  <c r="R4290" i="1"/>
  <c r="L745" i="1"/>
  <c r="M745" i="1" s="1"/>
  <c r="R745" i="1"/>
  <c r="L7450" i="1"/>
  <c r="M7450" i="1" s="1"/>
  <c r="R7450" i="1"/>
  <c r="L5713" i="1"/>
  <c r="M5713" i="1" s="1"/>
  <c r="R5713" i="1"/>
  <c r="L1996" i="1"/>
  <c r="M1996" i="1" s="1"/>
  <c r="R1996" i="1"/>
  <c r="L693" i="1"/>
  <c r="M693" i="1" s="1"/>
  <c r="R693" i="1"/>
  <c r="L8981" i="1"/>
  <c r="M8981" i="1" s="1"/>
  <c r="R8981" i="1"/>
  <c r="L6519" i="1"/>
  <c r="M6519" i="1" s="1"/>
  <c r="R6519" i="1"/>
  <c r="L4512" i="1"/>
  <c r="M4512" i="1" s="1"/>
  <c r="R4512" i="1"/>
  <c r="L691" i="1"/>
  <c r="M691" i="1" s="1"/>
  <c r="R691" i="1"/>
  <c r="L1298" i="1"/>
  <c r="M1298" i="1" s="1"/>
  <c r="R1298" i="1"/>
  <c r="L2655" i="1"/>
  <c r="M2655" i="1" s="1"/>
  <c r="R2655" i="1"/>
  <c r="L3171" i="1"/>
  <c r="M3171" i="1" s="1"/>
  <c r="R3171" i="1"/>
  <c r="L7032" i="1"/>
  <c r="M7032" i="1" s="1"/>
  <c r="R7032" i="1"/>
  <c r="L6275" i="1"/>
  <c r="M6275" i="1" s="1"/>
  <c r="R6275" i="1"/>
  <c r="L1752" i="1"/>
  <c r="M1752" i="1" s="1"/>
  <c r="R1752" i="1"/>
  <c r="L5769" i="1"/>
  <c r="M5769" i="1" s="1"/>
  <c r="R5769" i="1"/>
  <c r="L7909" i="1"/>
  <c r="M7909" i="1" s="1"/>
  <c r="R7909" i="1"/>
  <c r="L7256" i="1"/>
  <c r="M7256" i="1" s="1"/>
  <c r="R7256" i="1"/>
  <c r="L4033" i="1"/>
  <c r="M4033" i="1" s="1"/>
  <c r="R4033" i="1"/>
  <c r="L2717" i="1"/>
  <c r="M2717" i="1" s="1"/>
  <c r="R2717" i="1"/>
  <c r="L8731" i="1"/>
  <c r="M8731" i="1" s="1"/>
  <c r="R8731" i="1"/>
  <c r="L9534" i="1"/>
  <c r="M9534" i="1" s="1"/>
  <c r="R9534" i="1"/>
  <c r="L5676" i="1"/>
  <c r="M5676" i="1" s="1"/>
  <c r="R5676" i="1"/>
  <c r="L3543" i="1"/>
  <c r="M3543" i="1" s="1"/>
  <c r="R3543" i="1"/>
  <c r="L6697" i="1"/>
  <c r="M6697" i="1" s="1"/>
  <c r="R6697" i="1"/>
  <c r="L3469" i="1"/>
  <c r="M3469" i="1" s="1"/>
  <c r="R3469" i="1"/>
  <c r="L4289" i="1"/>
  <c r="M4289" i="1" s="1"/>
  <c r="R4289" i="1"/>
  <c r="L3930" i="1"/>
  <c r="M3930" i="1" s="1"/>
  <c r="R3930" i="1"/>
  <c r="L4918" i="1"/>
  <c r="M4918" i="1" s="1"/>
  <c r="R4918" i="1"/>
  <c r="L668" i="1"/>
  <c r="M668" i="1" s="1"/>
  <c r="R668" i="1"/>
  <c r="L6833" i="1"/>
  <c r="M6833" i="1" s="1"/>
  <c r="R6833" i="1"/>
  <c r="L105" i="1"/>
  <c r="M105" i="1" s="1"/>
  <c r="R105" i="1"/>
  <c r="L6913" i="1"/>
  <c r="M6913" i="1" s="1"/>
  <c r="R6913" i="1"/>
  <c r="L1171" i="1"/>
  <c r="M1171" i="1" s="1"/>
  <c r="R1171" i="1"/>
  <c r="L5977" i="1"/>
  <c r="M5977" i="1" s="1"/>
  <c r="R5977" i="1"/>
  <c r="L5742" i="1"/>
  <c r="M5742" i="1" s="1"/>
  <c r="R5742" i="1"/>
  <c r="L4195" i="1"/>
  <c r="M4195" i="1" s="1"/>
  <c r="R4195" i="1"/>
  <c r="L7626" i="1"/>
  <c r="M7626" i="1" s="1"/>
  <c r="R7626" i="1"/>
  <c r="L1640" i="1"/>
  <c r="M1640" i="1" s="1"/>
  <c r="R1640" i="1"/>
  <c r="L7745" i="1"/>
  <c r="M7745" i="1" s="1"/>
  <c r="R7745" i="1"/>
  <c r="L1639" i="1"/>
  <c r="M1639" i="1" s="1"/>
  <c r="R1639" i="1"/>
  <c r="L6937" i="1"/>
  <c r="M6937" i="1" s="1"/>
  <c r="R6937" i="1"/>
  <c r="L8899" i="1"/>
  <c r="M8899" i="1" s="1"/>
  <c r="R8899" i="1"/>
  <c r="L4656" i="1"/>
  <c r="M4656" i="1" s="1"/>
  <c r="R4656" i="1"/>
  <c r="L9116" i="1"/>
  <c r="M9116" i="1" s="1"/>
  <c r="R9116" i="1"/>
  <c r="L5028" i="1"/>
  <c r="M5028" i="1" s="1"/>
  <c r="R5028" i="1"/>
  <c r="L4285" i="1"/>
  <c r="M4285" i="1" s="1"/>
  <c r="R4285" i="1"/>
  <c r="L6424" i="1"/>
  <c r="M6424" i="1" s="1"/>
  <c r="R6424" i="1"/>
  <c r="L9243" i="1"/>
  <c r="M9243" i="1" s="1"/>
  <c r="R9243" i="1"/>
  <c r="L3168" i="1"/>
  <c r="M3168" i="1" s="1"/>
  <c r="R3168" i="1"/>
  <c r="L1818" i="1"/>
  <c r="M1818" i="1" s="1"/>
  <c r="R1818" i="1"/>
  <c r="L5134" i="1"/>
  <c r="M5134" i="1" s="1"/>
  <c r="R5134" i="1"/>
  <c r="L7217" i="1"/>
  <c r="M7217" i="1" s="1"/>
  <c r="R7217" i="1"/>
  <c r="L2927" i="1"/>
  <c r="M2927" i="1" s="1"/>
  <c r="R2927" i="1"/>
  <c r="L8689" i="1"/>
  <c r="M8689" i="1" s="1"/>
  <c r="R8689" i="1"/>
  <c r="L9057" i="1"/>
  <c r="M9057" i="1" s="1"/>
  <c r="R9057" i="1"/>
  <c r="L7652" i="1"/>
  <c r="M7652" i="1" s="1"/>
  <c r="R7652" i="1"/>
  <c r="L9150" i="1"/>
  <c r="M9150" i="1" s="1"/>
  <c r="R9150" i="1"/>
  <c r="L2713" i="1"/>
  <c r="M2713" i="1" s="1"/>
  <c r="R2713" i="1"/>
  <c r="L3801" i="1"/>
  <c r="M3801" i="1" s="1"/>
  <c r="R3801" i="1"/>
  <c r="L2895" i="1"/>
  <c r="M2895" i="1" s="1"/>
  <c r="R2895" i="1"/>
  <c r="L7792" i="1"/>
  <c r="M7792" i="1" s="1"/>
  <c r="R7792" i="1"/>
  <c r="L6179" i="1"/>
  <c r="M6179" i="1" s="1"/>
  <c r="R6179" i="1"/>
  <c r="L3369" i="1"/>
  <c r="M3369" i="1" s="1"/>
  <c r="R3369" i="1"/>
  <c r="L9511" i="1"/>
  <c r="M9511" i="1" s="1"/>
  <c r="R9511" i="1"/>
  <c r="L1667" i="1"/>
  <c r="M1667" i="1" s="1"/>
  <c r="R1667" i="1"/>
  <c r="L3491" i="1"/>
  <c r="M3491" i="1" s="1"/>
  <c r="R3491" i="1"/>
  <c r="L2942" i="1"/>
  <c r="M2942" i="1" s="1"/>
  <c r="R2942" i="1"/>
  <c r="L6998" i="1"/>
  <c r="M6998" i="1" s="1"/>
  <c r="R6998" i="1"/>
  <c r="L5272" i="1"/>
  <c r="M5272" i="1" s="1"/>
  <c r="R5272" i="1"/>
  <c r="L6210" i="1"/>
  <c r="M6210" i="1" s="1"/>
  <c r="R6210" i="1"/>
  <c r="L3368" i="1"/>
  <c r="M3368" i="1" s="1"/>
  <c r="R3368" i="1"/>
  <c r="L3465" i="1"/>
  <c r="M3465" i="1" s="1"/>
  <c r="R3465" i="1"/>
  <c r="L8533" i="1"/>
  <c r="M8533" i="1" s="1"/>
  <c r="R8533" i="1"/>
  <c r="L3128" i="1"/>
  <c r="M3128" i="1" s="1"/>
  <c r="R3128" i="1"/>
  <c r="L1817" i="1"/>
  <c r="M1817" i="1" s="1"/>
  <c r="R1817" i="1"/>
  <c r="L8820" i="1"/>
  <c r="M8820" i="1" s="1"/>
  <c r="R8820" i="1"/>
  <c r="L2304" i="1"/>
  <c r="M2304" i="1" s="1"/>
  <c r="R2304" i="1"/>
  <c r="L1995" i="1"/>
  <c r="M1995" i="1" s="1"/>
  <c r="R1995" i="1"/>
  <c r="L6333" i="1"/>
  <c r="M6333" i="1" s="1"/>
  <c r="R6333" i="1"/>
  <c r="L208" i="1"/>
  <c r="M208" i="1" s="1"/>
  <c r="R208" i="1"/>
  <c r="L4510" i="1"/>
  <c r="M4510" i="1" s="1"/>
  <c r="R4510" i="1"/>
  <c r="L6648" i="1"/>
  <c r="M6648" i="1" s="1"/>
  <c r="R6648" i="1"/>
  <c r="L7847" i="1"/>
  <c r="M7847" i="1" s="1"/>
  <c r="R7847" i="1"/>
  <c r="L1637" i="1"/>
  <c r="M1637" i="1" s="1"/>
  <c r="R1637" i="1"/>
  <c r="L424" i="1"/>
  <c r="M424" i="1" s="1"/>
  <c r="R424" i="1"/>
  <c r="L9960" i="1"/>
  <c r="M9960" i="1" s="1"/>
  <c r="R9960" i="1"/>
  <c r="L2924" i="1"/>
  <c r="M2924" i="1" s="1"/>
  <c r="R2924" i="1"/>
  <c r="L986" i="1"/>
  <c r="M986" i="1" s="1"/>
  <c r="R986" i="1"/>
  <c r="L7903" i="1"/>
  <c r="M7903" i="1" s="1"/>
  <c r="R7903" i="1"/>
  <c r="L5075" i="1"/>
  <c r="M5075" i="1" s="1"/>
  <c r="R5075" i="1"/>
  <c r="L6381" i="1"/>
  <c r="M6381" i="1" s="1"/>
  <c r="R6381" i="1"/>
  <c r="L2355" i="1"/>
  <c r="M2355" i="1" s="1"/>
  <c r="R2355" i="1"/>
  <c r="L2711" i="1"/>
  <c r="M2711" i="1" s="1"/>
  <c r="R2711" i="1"/>
  <c r="L4192" i="1"/>
  <c r="M4192" i="1" s="1"/>
  <c r="R4192" i="1"/>
  <c r="L6090" i="1"/>
  <c r="M6090" i="1" s="1"/>
  <c r="R6090" i="1"/>
  <c r="L6694" i="1"/>
  <c r="M6694" i="1" s="1"/>
  <c r="R6694" i="1"/>
  <c r="L8727" i="1"/>
  <c r="M8727" i="1" s="1"/>
  <c r="R8727" i="1"/>
  <c r="L6598" i="1"/>
  <c r="M6598" i="1" s="1"/>
  <c r="R6598" i="1"/>
  <c r="L7283" i="1"/>
  <c r="M7283" i="1" s="1"/>
  <c r="R7283" i="1"/>
  <c r="L7984" i="1"/>
  <c r="M7984" i="1" s="1"/>
  <c r="R7984" i="1"/>
  <c r="L6268" i="1"/>
  <c r="M6268" i="1" s="1"/>
  <c r="R6268" i="1"/>
  <c r="L8366" i="1"/>
  <c r="M8366" i="1" s="1"/>
  <c r="R8366" i="1"/>
  <c r="L4026" i="1"/>
  <c r="M4026" i="1" s="1"/>
  <c r="R4026" i="1"/>
  <c r="L9376" i="1"/>
  <c r="M9376" i="1" s="1"/>
  <c r="R9376" i="1"/>
  <c r="L930" i="1"/>
  <c r="M930" i="1" s="1"/>
  <c r="R930" i="1"/>
  <c r="L5296" i="1"/>
  <c r="M5296" i="1" s="1"/>
  <c r="R5296" i="1"/>
  <c r="L3262" i="1"/>
  <c r="M3262" i="1" s="1"/>
  <c r="R3262" i="1"/>
  <c r="L9669" i="1"/>
  <c r="M9669" i="1" s="1"/>
  <c r="R9669" i="1"/>
  <c r="L2191" i="1"/>
  <c r="M2191" i="1" s="1"/>
  <c r="R2191" i="1"/>
  <c r="L4190" i="1"/>
  <c r="M4190" i="1" s="1"/>
  <c r="R4190" i="1"/>
  <c r="L9554" i="1"/>
  <c r="M9554" i="1" s="1"/>
  <c r="R9554" i="1"/>
  <c r="L7025" i="1"/>
  <c r="M7025" i="1" s="1"/>
  <c r="R7025" i="1"/>
  <c r="L2828" i="1"/>
  <c r="M2828" i="1" s="1"/>
  <c r="R2828" i="1"/>
  <c r="L3236" i="1"/>
  <c r="M3236" i="1" s="1"/>
  <c r="R3236" i="1"/>
  <c r="L3428" i="1"/>
  <c r="M3428" i="1" s="1"/>
  <c r="R3428" i="1"/>
  <c r="L1945" i="1"/>
  <c r="M1945" i="1" s="1"/>
  <c r="R1945" i="1"/>
  <c r="L1343" i="1"/>
  <c r="M1343" i="1" s="1"/>
  <c r="R1343" i="1"/>
  <c r="L5924" i="1"/>
  <c r="M5924" i="1" s="1"/>
  <c r="R5924" i="1"/>
  <c r="L4705" i="1"/>
  <c r="M4705" i="1" s="1"/>
  <c r="R4705" i="1"/>
  <c r="L843" i="1"/>
  <c r="M843" i="1" s="1"/>
  <c r="R843" i="1"/>
  <c r="L6996" i="1"/>
  <c r="M6996" i="1" s="1"/>
  <c r="R6996" i="1"/>
  <c r="L2072" i="1"/>
  <c r="M2072" i="1" s="1"/>
  <c r="R2072" i="1"/>
  <c r="L3072" i="1"/>
  <c r="M3072" i="1" s="1"/>
  <c r="R3072" i="1"/>
  <c r="L3282" i="1"/>
  <c r="M3282" i="1" s="1"/>
  <c r="R3282" i="1"/>
  <c r="L8564" i="1"/>
  <c r="M8564" i="1" s="1"/>
  <c r="R8564" i="1"/>
  <c r="L9021" i="1"/>
  <c r="M9021" i="1" s="1"/>
  <c r="R9021" i="1"/>
  <c r="L9586" i="1"/>
  <c r="M9586" i="1" s="1"/>
  <c r="R9586" i="1"/>
  <c r="L9316" i="1"/>
  <c r="M9316" i="1" s="1"/>
  <c r="R9316" i="1"/>
  <c r="L2920" i="1"/>
  <c r="M2920" i="1" s="1"/>
  <c r="R2920" i="1"/>
  <c r="L2513" i="1"/>
  <c r="M2513" i="1" s="1"/>
  <c r="R2513" i="1"/>
  <c r="L4652" i="1"/>
  <c r="M4652" i="1" s="1"/>
  <c r="R4652" i="1"/>
  <c r="L3597" i="1"/>
  <c r="M3597" i="1" s="1"/>
  <c r="R3597" i="1"/>
  <c r="L9750" i="1"/>
  <c r="M9750" i="1" s="1"/>
  <c r="R9750" i="1"/>
  <c r="L662" i="1"/>
  <c r="M662" i="1" s="1"/>
  <c r="R662" i="1"/>
  <c r="L2352" i="1"/>
  <c r="M2352" i="1" s="1"/>
  <c r="R2352" i="1"/>
  <c r="L7821" i="1"/>
  <c r="M7821" i="1" s="1"/>
  <c r="R7821" i="1"/>
  <c r="L7650" i="1"/>
  <c r="M7650" i="1" s="1"/>
  <c r="R7650" i="1"/>
  <c r="L8797" i="1"/>
  <c r="M8797" i="1" s="1"/>
  <c r="R8797" i="1"/>
  <c r="L1663" i="1"/>
  <c r="M1663" i="1" s="1"/>
  <c r="R1663" i="1"/>
  <c r="L362" i="1"/>
  <c r="M362" i="1" s="1"/>
  <c r="R362" i="1"/>
  <c r="L1249" i="1"/>
  <c r="M1249" i="1" s="1"/>
  <c r="R1249" i="1"/>
  <c r="L2892" i="1"/>
  <c r="M2892" i="1" s="1"/>
  <c r="R2892" i="1"/>
  <c r="L132" i="1"/>
  <c r="M132" i="1" s="1"/>
  <c r="R132" i="1"/>
  <c r="L3071" i="1"/>
  <c r="M3071" i="1" s="1"/>
  <c r="R3071" i="1"/>
  <c r="L5649" i="1"/>
  <c r="M5649" i="1" s="1"/>
  <c r="R5649" i="1"/>
  <c r="L6831" i="1"/>
  <c r="M6831" i="1" s="1"/>
  <c r="R6831" i="1"/>
  <c r="L3427" i="1"/>
  <c r="M3427" i="1" s="1"/>
  <c r="R3427" i="1"/>
  <c r="L6644" i="1"/>
  <c r="M6644" i="1" s="1"/>
  <c r="R6644" i="1"/>
  <c r="L50" i="1"/>
  <c r="M50" i="1" s="1"/>
  <c r="R50" i="1"/>
  <c r="L5210" i="1"/>
  <c r="M5210" i="1" s="1"/>
  <c r="R5210" i="1"/>
  <c r="L1196" i="1"/>
  <c r="M1196" i="1" s="1"/>
  <c r="R1196" i="1"/>
  <c r="L1040" i="1"/>
  <c r="M1040" i="1" s="1"/>
  <c r="R1040" i="1"/>
  <c r="L9347" i="1"/>
  <c r="M9347" i="1" s="1"/>
  <c r="R9347" i="1"/>
  <c r="L1914" i="1"/>
  <c r="M1914" i="1" s="1"/>
  <c r="R1914" i="1"/>
  <c r="L3977" i="1"/>
  <c r="M3977" i="1" s="1"/>
  <c r="R3977" i="1"/>
  <c r="L7215" i="1"/>
  <c r="M7215" i="1" s="1"/>
  <c r="R7215" i="1"/>
  <c r="L8529" i="1"/>
  <c r="M8529" i="1" s="1"/>
  <c r="R8529" i="1"/>
  <c r="L5944" i="1"/>
  <c r="M5944" i="1" s="1"/>
  <c r="R5944" i="1"/>
  <c r="L7575" i="1"/>
  <c r="M7575" i="1" s="1"/>
  <c r="R7575" i="1"/>
  <c r="L1365" i="1"/>
  <c r="M1365" i="1" s="1"/>
  <c r="R1365" i="1"/>
  <c r="L8018" i="1"/>
  <c r="M8018" i="1" s="1"/>
  <c r="R8018" i="1"/>
  <c r="L896" i="1"/>
  <c r="M896" i="1" s="1"/>
  <c r="R896" i="1"/>
  <c r="L5464" i="1"/>
  <c r="M5464" i="1" s="1"/>
  <c r="R5464" i="1"/>
  <c r="L3280" i="1"/>
  <c r="M3280" i="1" s="1"/>
  <c r="R3280" i="1"/>
  <c r="L8331" i="1"/>
  <c r="M8331" i="1" s="1"/>
  <c r="R8331" i="1"/>
  <c r="L283" i="1"/>
  <c r="M283" i="1" s="1"/>
  <c r="R283" i="1"/>
  <c r="L1716" i="1"/>
  <c r="M1716" i="1" s="1"/>
  <c r="R1716" i="1"/>
  <c r="L9988" i="1"/>
  <c r="M9988" i="1" s="1"/>
  <c r="R9988" i="1"/>
  <c r="L814" i="1"/>
  <c r="M814" i="1" s="1"/>
  <c r="R814" i="1"/>
  <c r="L3279" i="1"/>
  <c r="M3279" i="1" s="1"/>
  <c r="R3279" i="1"/>
  <c r="L1410" i="1"/>
  <c r="M1410" i="1" s="1"/>
  <c r="R1410" i="1"/>
  <c r="L8495" i="1"/>
  <c r="M8495" i="1" s="1"/>
  <c r="R8495" i="1"/>
  <c r="L8723" i="1"/>
  <c r="M8723" i="1" s="1"/>
  <c r="R8723" i="1"/>
  <c r="L2581" i="1"/>
  <c r="M2581" i="1" s="1"/>
  <c r="R2581" i="1"/>
  <c r="L1226" i="1"/>
  <c r="M1226" i="1" s="1"/>
  <c r="R1226" i="1"/>
  <c r="L9748" i="1"/>
  <c r="M9748" i="1" s="1"/>
  <c r="R9748" i="1"/>
  <c r="L7598" i="1"/>
  <c r="M7598" i="1" s="1"/>
  <c r="R7598" i="1"/>
  <c r="L1967" i="1"/>
  <c r="M1967" i="1" s="1"/>
  <c r="R1967" i="1"/>
  <c r="L156" i="1"/>
  <c r="M156" i="1" s="1"/>
  <c r="R156" i="1"/>
  <c r="L1166" i="1"/>
  <c r="M1166" i="1" s="1"/>
  <c r="R1166" i="1"/>
  <c r="L8261" i="1"/>
  <c r="M8261" i="1" s="1"/>
  <c r="R8261" i="1"/>
  <c r="L3923" i="1"/>
  <c r="M3923" i="1" s="1"/>
  <c r="R3923" i="1"/>
  <c r="L711" i="1"/>
  <c r="M711" i="1" s="1"/>
  <c r="R711" i="1"/>
  <c r="L2865" i="1"/>
  <c r="M2865" i="1" s="1"/>
  <c r="R2865" i="1"/>
  <c r="L3161" i="1"/>
  <c r="M3161" i="1" s="1"/>
  <c r="R3161" i="1"/>
  <c r="L9018" i="1"/>
  <c r="M9018" i="1" s="1"/>
  <c r="R9018" i="1"/>
  <c r="L6669" i="1"/>
  <c r="M6669" i="1" s="1"/>
  <c r="R6669" i="1"/>
  <c r="L476" i="1"/>
  <c r="M476" i="1" s="1"/>
  <c r="R476" i="1"/>
  <c r="L1361" i="1"/>
  <c r="M1361" i="1" s="1"/>
  <c r="R1361" i="1"/>
  <c r="L9233" i="1"/>
  <c r="M9233" i="1" s="1"/>
  <c r="R9233" i="1"/>
  <c r="L4959" i="1"/>
  <c r="M4959" i="1" s="1"/>
  <c r="R4959" i="1"/>
  <c r="L9805" i="1"/>
  <c r="M9805" i="1" s="1"/>
  <c r="R9805" i="1"/>
  <c r="L8169" i="1"/>
  <c r="M8169" i="1" s="1"/>
  <c r="R8169" i="1"/>
  <c r="L2040" i="1"/>
  <c r="M2040" i="1" s="1"/>
  <c r="R2040" i="1"/>
  <c r="L8237" i="1"/>
  <c r="M8237" i="1" s="1"/>
  <c r="R8237" i="1"/>
  <c r="L8329" i="1"/>
  <c r="M8329" i="1" s="1"/>
  <c r="R8329" i="1"/>
  <c r="L9583" i="1"/>
  <c r="M9583" i="1" s="1"/>
  <c r="R9583" i="1"/>
  <c r="L280" i="1"/>
  <c r="M280" i="1" s="1"/>
  <c r="R280" i="1"/>
  <c r="L7423" i="1"/>
  <c r="M7423" i="1" s="1"/>
  <c r="R7423" i="1"/>
  <c r="L8918" i="1"/>
  <c r="M8918" i="1" s="1"/>
  <c r="R8918" i="1"/>
  <c r="L8017" i="1"/>
  <c r="M8017" i="1" s="1"/>
  <c r="R8017" i="1"/>
  <c r="L2649" i="1"/>
  <c r="M2649" i="1" s="1"/>
  <c r="R2649" i="1"/>
  <c r="L5701" i="1"/>
  <c r="M5701" i="1" s="1"/>
  <c r="R5701" i="1"/>
  <c r="L839" i="1"/>
  <c r="M839" i="1" s="1"/>
  <c r="R839" i="1"/>
  <c r="L8076" i="1"/>
  <c r="M8076" i="1" s="1"/>
  <c r="R8076" i="1"/>
  <c r="L9619" i="1"/>
  <c r="M9619" i="1" s="1"/>
  <c r="R9619" i="1"/>
  <c r="L4780" i="1"/>
  <c r="M4780" i="1" s="1"/>
  <c r="R4780" i="1"/>
  <c r="L3485" i="1"/>
  <c r="M3485" i="1" s="1"/>
  <c r="R3485" i="1"/>
  <c r="L6235" i="1"/>
  <c r="M6235" i="1" s="1"/>
  <c r="R6235" i="1"/>
  <c r="L6855" i="1"/>
  <c r="M6855" i="1" s="1"/>
  <c r="R6855" i="1"/>
  <c r="L8817" i="1"/>
  <c r="M8817" i="1" s="1"/>
  <c r="R8817" i="1"/>
  <c r="R5461" i="1"/>
  <c r="R9080" i="1"/>
  <c r="R3097" i="1"/>
  <c r="R3593" i="1"/>
  <c r="R9824" i="1"/>
  <c r="R6289" i="1"/>
  <c r="R7685" i="1"/>
  <c r="R8989" i="1"/>
  <c r="L9493" i="1"/>
  <c r="M9493" i="1" s="1"/>
  <c r="R9493" i="1"/>
  <c r="L400" i="1"/>
  <c r="M400" i="1" s="1"/>
  <c r="R400" i="1"/>
  <c r="L3174" i="1"/>
  <c r="M3174" i="1" s="1"/>
  <c r="R3174" i="1"/>
  <c r="L5169" i="1"/>
  <c r="M5169" i="1" s="1"/>
  <c r="R5169" i="1"/>
  <c r="L4514" i="1"/>
  <c r="M4514" i="1" s="1"/>
  <c r="R4514" i="1"/>
  <c r="L9417" i="1"/>
  <c r="M9417" i="1" s="1"/>
  <c r="R9417" i="1"/>
  <c r="L372" i="1"/>
  <c r="M372" i="1" s="1"/>
  <c r="R372" i="1"/>
  <c r="L4005" i="1"/>
  <c r="M4005" i="1" s="1"/>
  <c r="R4005" i="1"/>
  <c r="L9536" i="1"/>
  <c r="M9536" i="1" s="1"/>
  <c r="R9536" i="1"/>
  <c r="L6838" i="1"/>
  <c r="M6838" i="1" s="1"/>
  <c r="R6838" i="1"/>
  <c r="L3079" i="1"/>
  <c r="M3079" i="1" s="1"/>
  <c r="R3079" i="1"/>
  <c r="L4900" i="1"/>
  <c r="M4900" i="1" s="1"/>
  <c r="R4900" i="1"/>
  <c r="L1127" i="1"/>
  <c r="M1127" i="1" s="1"/>
  <c r="R1127" i="1"/>
  <c r="L5771" i="1"/>
  <c r="M5771" i="1" s="1"/>
  <c r="R5771" i="1"/>
  <c r="L484" i="1"/>
  <c r="M484" i="1" s="1"/>
  <c r="R484" i="1"/>
  <c r="L9415" i="1"/>
  <c r="M9415" i="1" s="1"/>
  <c r="R9415" i="1"/>
  <c r="L3017" i="1"/>
  <c r="M3017" i="1" s="1"/>
  <c r="R3017" i="1"/>
  <c r="L9319" i="1"/>
  <c r="M9319" i="1" s="1"/>
  <c r="R9319" i="1"/>
  <c r="L2387" i="1"/>
  <c r="M2387" i="1" s="1"/>
  <c r="R2387" i="1"/>
  <c r="L5082" i="1"/>
  <c r="M5082" i="1" s="1"/>
  <c r="R5082" i="1"/>
  <c r="L5413" i="1"/>
  <c r="M5413" i="1" s="1"/>
  <c r="R5413" i="1"/>
  <c r="L7189" i="1"/>
  <c r="M7189" i="1" s="1"/>
  <c r="R7189" i="1"/>
  <c r="L8145" i="1"/>
  <c r="M8145" i="1" s="1"/>
  <c r="R8145" i="1"/>
  <c r="L6144" i="1"/>
  <c r="M6144" i="1" s="1"/>
  <c r="R6144" i="1"/>
  <c r="L6244" i="1"/>
  <c r="M6244" i="1" s="1"/>
  <c r="R6244" i="1"/>
  <c r="L4251" i="1"/>
  <c r="M4251" i="1" s="1"/>
  <c r="R4251" i="1"/>
  <c r="L6307" i="1"/>
  <c r="M6307" i="1" s="1"/>
  <c r="R6307" i="1"/>
  <c r="L7405" i="1"/>
  <c r="M7405" i="1" s="1"/>
  <c r="R7405" i="1"/>
  <c r="L5080" i="1"/>
  <c r="M5080" i="1" s="1"/>
  <c r="R5080" i="1"/>
  <c r="L4511" i="1"/>
  <c r="M4511" i="1" s="1"/>
  <c r="R4511" i="1"/>
  <c r="L9513" i="1"/>
  <c r="M9513" i="1" s="1"/>
  <c r="R9513" i="1"/>
  <c r="L4597" i="1"/>
  <c r="M4597" i="1" s="1"/>
  <c r="R4597" i="1"/>
  <c r="L6578" i="1"/>
  <c r="M6578" i="1" s="1"/>
  <c r="R6578" i="1"/>
  <c r="L211" i="1"/>
  <c r="M211" i="1" s="1"/>
  <c r="R211" i="1"/>
  <c r="L9560" i="1"/>
  <c r="M9560" i="1" s="1"/>
  <c r="R9560" i="1"/>
  <c r="L8732" i="1"/>
  <c r="M8732" i="1" s="1"/>
  <c r="R8732" i="1"/>
  <c r="L6357" i="1"/>
  <c r="M6357" i="1" s="1"/>
  <c r="R6357" i="1"/>
  <c r="L6976" i="1"/>
  <c r="M6976" i="1" s="1"/>
  <c r="R6976" i="1"/>
  <c r="L9883" i="1"/>
  <c r="M9883" i="1" s="1"/>
  <c r="R9883" i="1"/>
  <c r="L1231" i="1"/>
  <c r="M1231" i="1" s="1"/>
  <c r="R1231" i="1"/>
  <c r="L2102" i="1"/>
  <c r="M2102" i="1" s="1"/>
  <c r="R2102" i="1"/>
  <c r="L6548" i="1"/>
  <c r="M6548" i="1" s="1"/>
  <c r="R6548" i="1"/>
  <c r="L1722" i="1"/>
  <c r="M1722" i="1" s="1"/>
  <c r="R1722" i="1"/>
  <c r="L5825" i="1"/>
  <c r="M5825" i="1" s="1"/>
  <c r="R5825" i="1"/>
  <c r="L7556" i="1"/>
  <c r="M7556" i="1" s="1"/>
  <c r="R7556" i="1"/>
  <c r="L5412" i="1"/>
  <c r="M5412" i="1" s="1"/>
  <c r="R5412" i="1"/>
  <c r="L2716" i="1"/>
  <c r="M2716" i="1" s="1"/>
  <c r="R2716" i="1"/>
  <c r="L8214" i="1"/>
  <c r="M8214" i="1" s="1"/>
  <c r="R8214" i="1"/>
  <c r="L8693" i="1"/>
  <c r="M8693" i="1" s="1"/>
  <c r="R8693" i="1"/>
  <c r="L2945" i="1"/>
  <c r="M2945" i="1" s="1"/>
  <c r="R2945" i="1"/>
  <c r="L1694" i="1"/>
  <c r="M1694" i="1" s="1"/>
  <c r="R1694" i="1"/>
  <c r="L2252" i="1"/>
  <c r="M2252" i="1" s="1"/>
  <c r="R2252" i="1"/>
  <c r="L9461" i="1"/>
  <c r="M9461" i="1" s="1"/>
  <c r="R9461" i="1"/>
  <c r="L55" i="1"/>
  <c r="M55" i="1" s="1"/>
  <c r="R55" i="1"/>
  <c r="L2413" i="1"/>
  <c r="M2413" i="1" s="1"/>
  <c r="R2413" i="1"/>
  <c r="L6746" i="1"/>
  <c r="M6746" i="1" s="1"/>
  <c r="R6746" i="1"/>
  <c r="L9151" i="1"/>
  <c r="M9151" i="1" s="1"/>
  <c r="R9151" i="1"/>
  <c r="L9512" i="1"/>
  <c r="M9512" i="1" s="1"/>
  <c r="R9512" i="1"/>
  <c r="L6303" i="1"/>
  <c r="M6303" i="1" s="1"/>
  <c r="R6303" i="1"/>
  <c r="L6771" i="1"/>
  <c r="M6771" i="1" s="1"/>
  <c r="R6771" i="1"/>
  <c r="L5355" i="1"/>
  <c r="M5355" i="1" s="1"/>
  <c r="R5355" i="1"/>
  <c r="L2309" i="1"/>
  <c r="M2309" i="1" s="1"/>
  <c r="R2309" i="1"/>
  <c r="L9692" i="1"/>
  <c r="M9692" i="1" s="1"/>
  <c r="R9692" i="1"/>
  <c r="L4730" i="1"/>
  <c r="M4730" i="1" s="1"/>
  <c r="R4730" i="1"/>
  <c r="L2020" i="1"/>
  <c r="M2020" i="1" s="1"/>
  <c r="R2020" i="1"/>
  <c r="L2715" i="1"/>
  <c r="M2715" i="1" s="1"/>
  <c r="R2715" i="1"/>
  <c r="L7679" i="1"/>
  <c r="M7679" i="1" s="1"/>
  <c r="R7679" i="1"/>
  <c r="L3898" i="1"/>
  <c r="M3898" i="1" s="1"/>
  <c r="R3898" i="1"/>
  <c r="L261" i="1"/>
  <c r="M261" i="1" s="1"/>
  <c r="R261" i="1"/>
  <c r="L6893" i="1"/>
  <c r="M6893" i="1" s="1"/>
  <c r="R6893" i="1"/>
  <c r="L3132" i="1"/>
  <c r="M3132" i="1" s="1"/>
  <c r="R3132" i="1"/>
  <c r="L6575" i="1"/>
  <c r="M6575" i="1" s="1"/>
  <c r="R6575" i="1"/>
  <c r="L1044" i="1"/>
  <c r="M1044" i="1" s="1"/>
  <c r="R1044" i="1"/>
  <c r="L8998" i="1"/>
  <c r="M8998" i="1" s="1"/>
  <c r="R8998" i="1"/>
  <c r="L932" i="1"/>
  <c r="M932" i="1" s="1"/>
  <c r="R932" i="1"/>
  <c r="L6141" i="1"/>
  <c r="M6141" i="1" s="1"/>
  <c r="R6141" i="1"/>
  <c r="L426" i="1"/>
  <c r="M426" i="1" s="1"/>
  <c r="R426" i="1"/>
  <c r="L1169" i="1"/>
  <c r="M1169" i="1" s="1"/>
  <c r="R1169" i="1"/>
  <c r="L7578" i="1"/>
  <c r="M7578" i="1" s="1"/>
  <c r="R7578" i="1"/>
  <c r="L2787" i="1"/>
  <c r="M2787" i="1" s="1"/>
  <c r="R2787" i="1"/>
  <c r="L5888" i="1"/>
  <c r="M5888" i="1" s="1"/>
  <c r="R5888" i="1"/>
  <c r="L2926" i="1"/>
  <c r="M2926" i="1" s="1"/>
  <c r="R2926" i="1"/>
  <c r="L2786" i="1"/>
  <c r="M2786" i="1" s="1"/>
  <c r="R2786" i="1"/>
  <c r="L1144" i="1"/>
  <c r="M1144" i="1" s="1"/>
  <c r="R1144" i="1"/>
  <c r="L9588" i="1"/>
  <c r="M9588" i="1" s="1"/>
  <c r="R9588" i="1"/>
  <c r="L1456" i="1"/>
  <c r="M1456" i="1" s="1"/>
  <c r="R1456" i="1"/>
  <c r="R7266" i="1"/>
  <c r="R5218" i="1"/>
  <c r="R8779" i="1"/>
  <c r="R9135" i="1"/>
  <c r="R7831" i="1"/>
  <c r="R8594" i="1"/>
  <c r="R9991" i="1"/>
  <c r="R8691" i="1"/>
  <c r="R7957" i="1"/>
  <c r="R8021" i="1"/>
  <c r="R3193" i="1"/>
  <c r="R9341" i="1"/>
  <c r="R7491" i="1"/>
  <c r="R7102" i="1"/>
  <c r="R9898" i="1"/>
  <c r="R2701" i="1"/>
  <c r="R5205" i="1"/>
  <c r="R1214" i="1"/>
  <c r="R8785" i="1"/>
  <c r="R9533" i="1"/>
  <c r="R9962" i="1"/>
  <c r="R9350" i="1"/>
  <c r="R8847" i="1"/>
  <c r="R9553" i="1"/>
  <c r="R3897" i="1"/>
  <c r="R7108" i="1"/>
  <c r="L1125" i="1"/>
  <c r="M1125" i="1" s="1"/>
  <c r="R1125" i="1"/>
  <c r="R1182" i="1"/>
  <c r="R7970" i="1"/>
  <c r="R7841" i="1"/>
  <c r="R3184" i="1"/>
  <c r="R9729" i="1"/>
  <c r="R9765" i="1"/>
  <c r="R6221" i="1"/>
  <c r="R9190" i="1"/>
  <c r="R9885" i="1"/>
  <c r="R4488" i="1"/>
  <c r="R8381" i="1"/>
  <c r="R5510" i="1"/>
  <c r="R9699" i="1"/>
  <c r="R6013" i="1"/>
  <c r="R9537" i="1"/>
  <c r="R7604" i="1"/>
  <c r="R9860" i="1"/>
  <c r="R9759" i="1"/>
  <c r="R9722" i="1"/>
  <c r="R9439" i="1"/>
  <c r="R8638" i="1"/>
  <c r="R7181" i="1"/>
  <c r="R8876" i="1"/>
  <c r="R5493" i="1"/>
  <c r="R5646" i="1"/>
  <c r="R7345" i="1"/>
  <c r="R8707" i="1"/>
  <c r="R6738" i="1"/>
  <c r="R9799" i="1"/>
  <c r="R2673" i="1"/>
  <c r="R9256" i="1"/>
  <c r="R9953" i="1"/>
  <c r="R9610" i="1"/>
  <c r="R4527" i="1"/>
  <c r="R7155" i="1"/>
  <c r="R9308" i="1"/>
  <c r="L6532" i="1"/>
  <c r="M6532" i="1" s="1"/>
  <c r="R6532" i="1"/>
  <c r="L9219" i="1"/>
  <c r="M9219" i="1" s="1"/>
  <c r="R9219" i="1"/>
  <c r="L4669" i="1"/>
  <c r="M4669" i="1" s="1"/>
  <c r="R4669" i="1"/>
  <c r="L8555" i="1"/>
  <c r="M8555" i="1" s="1"/>
  <c r="R8555" i="1"/>
  <c r="L5424" i="1"/>
  <c r="M5424" i="1" s="1"/>
  <c r="R5424" i="1"/>
  <c r="L6047" i="1"/>
  <c r="M6047" i="1" s="1"/>
  <c r="R6047" i="1"/>
  <c r="L273" i="1"/>
  <c r="M273" i="1" s="1"/>
  <c r="R273" i="1"/>
  <c r="L9633" i="1"/>
  <c r="M9633" i="1" s="1"/>
  <c r="R9633" i="1"/>
  <c r="L7511" i="1"/>
  <c r="M7511" i="1" s="1"/>
  <c r="R7511" i="1"/>
  <c r="L2667" i="1"/>
  <c r="M2667" i="1" s="1"/>
  <c r="R2667" i="1"/>
  <c r="L5178" i="1"/>
  <c r="M5178" i="1" s="1"/>
  <c r="R5178" i="1"/>
  <c r="L1240" i="1"/>
  <c r="M1240" i="1" s="1"/>
  <c r="R1240" i="1"/>
  <c r="L6985" i="1"/>
  <c r="M6985" i="1" s="1"/>
  <c r="R6985" i="1"/>
  <c r="L7805" i="1"/>
  <c r="M7805" i="1" s="1"/>
  <c r="R7805" i="1"/>
  <c r="L4216" i="1"/>
  <c r="M4216" i="1" s="1"/>
  <c r="R4216" i="1"/>
  <c r="L4804" i="1"/>
  <c r="M4804" i="1" s="1"/>
  <c r="R4804" i="1"/>
  <c r="L5903" i="1"/>
  <c r="M5903" i="1" s="1"/>
  <c r="R5903" i="1"/>
  <c r="L5618" i="1"/>
  <c r="M5618" i="1" s="1"/>
  <c r="R5618" i="1"/>
  <c r="L7572" i="1"/>
  <c r="M7572" i="1" s="1"/>
  <c r="R7572" i="1"/>
  <c r="L8816" i="1"/>
  <c r="M8816" i="1" s="1"/>
  <c r="R8816" i="1"/>
  <c r="L3158" i="1"/>
  <c r="M3158" i="1" s="1"/>
  <c r="R3158" i="1"/>
  <c r="L5576" i="1"/>
  <c r="M5576" i="1" s="1"/>
  <c r="R5576" i="1"/>
  <c r="L5700" i="1"/>
  <c r="M5700" i="1" s="1"/>
  <c r="R5700" i="1"/>
  <c r="L7056" i="1"/>
  <c r="M7056" i="1" s="1"/>
  <c r="R7056" i="1"/>
  <c r="L7693" i="1"/>
  <c r="M7693" i="1" s="1"/>
  <c r="R7693" i="1"/>
  <c r="L499" i="1"/>
  <c r="M499" i="1" s="1"/>
  <c r="R499" i="1"/>
  <c r="L8291" i="1"/>
  <c r="M8291" i="1" s="1"/>
  <c r="R8291" i="1"/>
  <c r="L4244" i="1"/>
  <c r="M4244" i="1" s="1"/>
  <c r="R4244" i="1"/>
  <c r="L8608" i="1"/>
  <c r="M8608" i="1" s="1"/>
  <c r="R8608" i="1"/>
  <c r="L9986" i="1"/>
  <c r="M9986" i="1" s="1"/>
  <c r="L5792" i="1"/>
  <c r="M5792" i="1" s="1"/>
  <c r="R5792" i="1"/>
  <c r="L1588" i="1"/>
  <c r="M1588" i="1" s="1"/>
  <c r="R1588" i="1"/>
  <c r="L4506" i="1"/>
  <c r="M4506" i="1" s="1"/>
  <c r="R4506" i="1"/>
  <c r="L3638" i="1"/>
  <c r="M3638" i="1" s="1"/>
  <c r="R3638" i="1"/>
  <c r="L4722" i="1"/>
  <c r="M4722" i="1" s="1"/>
  <c r="R4722" i="1"/>
  <c r="L3789" i="1"/>
  <c r="M3789" i="1" s="1"/>
  <c r="R3789" i="1"/>
  <c r="L1310" i="1"/>
  <c r="M1310" i="1" s="1"/>
  <c r="R1310" i="1"/>
  <c r="L3231" i="1"/>
  <c r="M3231" i="1" s="1"/>
  <c r="R3231" i="1"/>
  <c r="L9773" i="1"/>
  <c r="M9773" i="1" s="1"/>
  <c r="R9773" i="1"/>
  <c r="L6399" i="1"/>
  <c r="M6399" i="1" s="1"/>
  <c r="R6399" i="1"/>
  <c r="L2860" i="1"/>
  <c r="M2860" i="1" s="1"/>
  <c r="R2860" i="1"/>
  <c r="L6690" i="1"/>
  <c r="M6690" i="1" s="1"/>
  <c r="R6690" i="1"/>
  <c r="L565" i="1"/>
  <c r="M565" i="1" s="1"/>
  <c r="R565" i="1"/>
  <c r="L3099" i="1"/>
  <c r="M3099" i="1" s="1"/>
  <c r="R3099" i="1"/>
  <c r="L1246" i="1"/>
  <c r="M1246" i="1" s="1"/>
  <c r="R1246" i="1"/>
  <c r="L736" i="1"/>
  <c r="M736" i="1" s="1"/>
  <c r="R736" i="1"/>
  <c r="L5044" i="1"/>
  <c r="M5044" i="1" s="1"/>
  <c r="R5044" i="1"/>
  <c r="L3973" i="1"/>
  <c r="M3973" i="1" s="1"/>
  <c r="R3973" i="1"/>
  <c r="L326" i="1"/>
  <c r="M326" i="1" s="1"/>
  <c r="R326" i="1"/>
  <c r="L3698" i="1"/>
  <c r="M3698" i="1" s="1"/>
  <c r="R3698" i="1"/>
  <c r="L9080" i="1"/>
  <c r="M9080" i="1" s="1"/>
  <c r="L9984" i="1"/>
  <c r="M9984" i="1" s="1"/>
  <c r="R9984" i="1"/>
  <c r="L3067" i="1"/>
  <c r="M3067" i="1" s="1"/>
  <c r="R3067" i="1"/>
  <c r="L3097" i="1"/>
  <c r="M3097" i="1" s="1"/>
  <c r="L535" i="1"/>
  <c r="M535" i="1" s="1"/>
  <c r="R535" i="1"/>
  <c r="L8128" i="1"/>
  <c r="M8128" i="1" s="1"/>
  <c r="R8128" i="1"/>
  <c r="L1481" i="1"/>
  <c r="M1481" i="1" s="1"/>
  <c r="R1481" i="1"/>
  <c r="L560" i="1"/>
  <c r="M560" i="1" s="1"/>
  <c r="R560" i="1"/>
  <c r="L6827" i="1"/>
  <c r="M6827" i="1" s="1"/>
  <c r="R6827" i="1"/>
  <c r="L1262" i="1"/>
  <c r="M1262" i="1" s="1"/>
  <c r="R1262" i="1"/>
  <c r="L2577" i="1"/>
  <c r="M2577" i="1" s="1"/>
  <c r="R2577" i="1"/>
  <c r="L9579" i="1"/>
  <c r="M9579" i="1" s="1"/>
  <c r="R9579" i="1"/>
  <c r="L7785" i="1"/>
  <c r="M7785" i="1" s="1"/>
  <c r="R7785" i="1"/>
  <c r="L5146" i="1"/>
  <c r="M5146" i="1" s="1"/>
  <c r="R5146" i="1"/>
  <c r="L6589" i="1"/>
  <c r="M6589" i="1" s="1"/>
  <c r="R6589" i="1"/>
  <c r="L4416" i="1"/>
  <c r="M4416" i="1" s="1"/>
  <c r="R4416" i="1"/>
  <c r="L7488" i="1"/>
  <c r="M7488" i="1" s="1"/>
  <c r="R7488" i="1"/>
  <c r="L4306" i="1"/>
  <c r="M4306" i="1" s="1"/>
  <c r="R4306" i="1"/>
  <c r="L4267" i="1"/>
  <c r="M4267" i="1" s="1"/>
  <c r="R4267" i="1"/>
  <c r="L9145" i="1"/>
  <c r="M9145" i="1" s="1"/>
  <c r="R9145" i="1"/>
  <c r="L4637" i="1"/>
  <c r="M4637" i="1" s="1"/>
  <c r="R4637" i="1"/>
  <c r="L2264" i="1"/>
  <c r="M2264" i="1" s="1"/>
  <c r="R2264" i="1"/>
  <c r="L2449" i="1"/>
  <c r="M2449" i="1" s="1"/>
  <c r="R2449" i="1"/>
  <c r="L9824" i="1"/>
  <c r="M9824" i="1" s="1"/>
  <c r="L3275" i="1"/>
  <c r="M3275" i="1" s="1"/>
  <c r="R3275" i="1"/>
  <c r="L530" i="1"/>
  <c r="M530" i="1" s="1"/>
  <c r="R530" i="1"/>
  <c r="L153" i="1"/>
  <c r="M153" i="1" s="1"/>
  <c r="R153" i="1"/>
  <c r="L6289" i="1"/>
  <c r="M6289" i="1" s="1"/>
  <c r="L1841" i="1"/>
  <c r="M1841" i="1" s="1"/>
  <c r="R1841" i="1"/>
  <c r="L2854" i="1"/>
  <c r="M2854" i="1" s="1"/>
  <c r="R2854" i="1"/>
  <c r="L4985" i="1"/>
  <c r="M4985" i="1" s="1"/>
  <c r="R4985" i="1"/>
  <c r="L2723" i="1"/>
  <c r="M2723" i="1" s="1"/>
  <c r="R2723" i="1"/>
  <c r="L3251" i="1"/>
  <c r="M3251" i="1" s="1"/>
  <c r="R3251" i="1"/>
  <c r="L5755" i="1"/>
  <c r="M5755" i="1" s="1"/>
  <c r="R5755" i="1"/>
  <c r="L8035" i="1"/>
  <c r="M8035" i="1" s="1"/>
  <c r="R8035" i="1"/>
  <c r="L7641" i="1"/>
  <c r="M7641" i="1" s="1"/>
  <c r="R7641" i="1"/>
  <c r="L5485" i="1"/>
  <c r="M5485" i="1" s="1"/>
  <c r="R5485" i="1"/>
  <c r="L8417" i="1"/>
  <c r="M8417" i="1" s="1"/>
  <c r="R8417" i="1"/>
  <c r="L8892" i="1"/>
  <c r="M8892" i="1" s="1"/>
  <c r="R8892" i="1"/>
  <c r="L657" i="1"/>
  <c r="M657" i="1" s="1"/>
  <c r="R657" i="1"/>
  <c r="L2204" i="1"/>
  <c r="M2204" i="1" s="1"/>
  <c r="R2204" i="1"/>
  <c r="L5810" i="1"/>
  <c r="M5810" i="1" s="1"/>
  <c r="R5810" i="1"/>
  <c r="L1215" i="1"/>
  <c r="M1215" i="1" s="1"/>
  <c r="R1215" i="1"/>
  <c r="L3187" i="1"/>
  <c r="M3187" i="1" s="1"/>
  <c r="R3187" i="1"/>
  <c r="L4805" i="1"/>
  <c r="M4805" i="1" s="1"/>
  <c r="R4805" i="1"/>
  <c r="L8068" i="1"/>
  <c r="M8068" i="1" s="1"/>
  <c r="R8068" i="1"/>
  <c r="L2158" i="1"/>
  <c r="M2158" i="1" s="1"/>
  <c r="R2158" i="1"/>
  <c r="L8989" i="1"/>
  <c r="M8989" i="1" s="1"/>
  <c r="L321" i="1"/>
  <c r="M321" i="1" s="1"/>
  <c r="R321" i="1"/>
  <c r="R9986" i="1"/>
  <c r="L6052" i="1"/>
  <c r="M6052" i="1" s="1"/>
  <c r="R6052" i="1"/>
  <c r="L5822" i="1"/>
  <c r="M5822" i="1" s="1"/>
  <c r="R5822" i="1"/>
  <c r="L5461" i="1"/>
  <c r="M5461" i="1" s="1"/>
  <c r="L1845" i="1"/>
  <c r="M1845" i="1" s="1"/>
  <c r="R1845" i="1"/>
  <c r="L8492" i="1"/>
  <c r="M8492" i="1" s="1"/>
  <c r="R8492" i="1"/>
  <c r="L7055" i="1"/>
  <c r="M7055" i="1" s="1"/>
  <c r="R7055" i="1"/>
  <c r="L2548" i="1"/>
  <c r="M2548" i="1" s="1"/>
  <c r="R2548" i="1"/>
  <c r="L5016" i="1"/>
  <c r="M5016" i="1" s="1"/>
  <c r="R5016" i="1"/>
  <c r="L8708" i="1"/>
  <c r="M8708" i="1" s="1"/>
  <c r="R8708" i="1"/>
  <c r="L4778" i="1"/>
  <c r="M4778" i="1" s="1"/>
  <c r="R4778" i="1"/>
  <c r="L8465" i="1"/>
  <c r="M8465" i="1" s="1"/>
  <c r="R8465" i="1"/>
  <c r="L4332" i="1"/>
  <c r="M4332" i="1" s="1"/>
  <c r="R4332" i="1"/>
  <c r="L2545" i="1"/>
  <c r="M2545" i="1" s="1"/>
  <c r="R2545" i="1"/>
  <c r="L1843" i="1"/>
  <c r="M1843" i="1" s="1"/>
  <c r="R1843" i="1"/>
  <c r="L3069" i="1"/>
  <c r="M3069" i="1" s="1"/>
  <c r="R3069" i="1"/>
  <c r="L7310" i="1"/>
  <c r="M7310" i="1" s="1"/>
  <c r="R7310" i="1"/>
  <c r="L3858" i="1"/>
  <c r="M3858" i="1" s="1"/>
  <c r="R3858" i="1"/>
  <c r="L6348" i="1"/>
  <c r="M6348" i="1" s="1"/>
  <c r="R6348" i="1"/>
  <c r="L3191" i="1"/>
  <c r="M3191" i="1" s="1"/>
  <c r="R3191" i="1"/>
  <c r="L3068" i="1"/>
  <c r="M3068" i="1" s="1"/>
  <c r="R3068" i="1"/>
  <c r="L8105" i="1"/>
  <c r="M8105" i="1" s="1"/>
  <c r="R8105" i="1"/>
  <c r="L4330" i="1"/>
  <c r="M4330" i="1" s="1"/>
  <c r="R4330" i="1"/>
  <c r="L566" i="1"/>
  <c r="M566" i="1" s="1"/>
  <c r="R566" i="1"/>
  <c r="L2543" i="1"/>
  <c r="M2543" i="1" s="1"/>
  <c r="R2543" i="1"/>
  <c r="L7646" i="1"/>
  <c r="M7646" i="1" s="1"/>
  <c r="R7646" i="1"/>
  <c r="L3230" i="1"/>
  <c r="M3230" i="1" s="1"/>
  <c r="R3230" i="1"/>
  <c r="L8894" i="1"/>
  <c r="M8894" i="1" s="1"/>
  <c r="R8894" i="1"/>
  <c r="L8187" i="1"/>
  <c r="M8187" i="1" s="1"/>
  <c r="R8187" i="1"/>
  <c r="L9772" i="1"/>
  <c r="M9772" i="1" s="1"/>
  <c r="R9772" i="1"/>
  <c r="L6885" i="1"/>
  <c r="M6885" i="1" s="1"/>
  <c r="R6885" i="1"/>
  <c r="L4814" i="1"/>
  <c r="M4814" i="1" s="1"/>
  <c r="R4814" i="1"/>
  <c r="L496" i="1"/>
  <c r="M496" i="1" s="1"/>
  <c r="R496" i="1"/>
  <c r="L4182" i="1"/>
  <c r="M4182" i="1" s="1"/>
  <c r="R4182" i="1"/>
  <c r="L8132" i="1"/>
  <c r="M8132" i="1" s="1"/>
  <c r="R8132" i="1"/>
  <c r="L8964" i="1"/>
  <c r="M8964" i="1" s="1"/>
  <c r="R8964" i="1"/>
  <c r="L2120" i="1"/>
  <c r="M2120" i="1" s="1"/>
  <c r="R2120" i="1"/>
  <c r="L2752" i="1"/>
  <c r="M2752" i="1" s="1"/>
  <c r="R2752" i="1"/>
  <c r="L5573" i="1"/>
  <c r="M5573" i="1" s="1"/>
  <c r="R5573" i="1"/>
  <c r="L8791" i="1"/>
  <c r="M8791" i="1" s="1"/>
  <c r="R8791" i="1"/>
  <c r="L7206" i="1"/>
  <c r="M7206" i="1" s="1"/>
  <c r="R7206" i="1"/>
  <c r="L252" i="1"/>
  <c r="M252" i="1" s="1"/>
  <c r="R252" i="1"/>
  <c r="L4181" i="1"/>
  <c r="M4181" i="1" s="1"/>
  <c r="R4181" i="1"/>
  <c r="L4994" i="1"/>
  <c r="M4994" i="1" s="1"/>
  <c r="R4994" i="1"/>
  <c r="L5043" i="1"/>
  <c r="M5043" i="1" s="1"/>
  <c r="R5043" i="1"/>
  <c r="L3480" i="1"/>
  <c r="M3480" i="1" s="1"/>
  <c r="R3480" i="1"/>
  <c r="L7342" i="1"/>
  <c r="M7342" i="1" s="1"/>
  <c r="R7342" i="1"/>
  <c r="L3329" i="1"/>
  <c r="M3329" i="1" s="1"/>
  <c r="R3329" i="1"/>
  <c r="L5783" i="1"/>
  <c r="M5783" i="1" s="1"/>
  <c r="R5783" i="1"/>
  <c r="L5401" i="1"/>
  <c r="M5401" i="1" s="1"/>
  <c r="R5401" i="1"/>
  <c r="L3149" i="1"/>
  <c r="M3149" i="1" s="1"/>
  <c r="R3149" i="1"/>
  <c r="L3065" i="1"/>
  <c r="M3065" i="1" s="1"/>
  <c r="R3065" i="1"/>
  <c r="L4531" i="1"/>
  <c r="M4531" i="1" s="1"/>
  <c r="R4531" i="1"/>
  <c r="L7711" i="1"/>
  <c r="M7711" i="1" s="1"/>
  <c r="R7711" i="1"/>
  <c r="L8285" i="1"/>
  <c r="M8285" i="1" s="1"/>
  <c r="R8285" i="1"/>
  <c r="L2508" i="1"/>
  <c r="M2508" i="1" s="1"/>
  <c r="R2508" i="1"/>
  <c r="L1065" i="1"/>
  <c r="M1065" i="1" s="1"/>
  <c r="R1065" i="1"/>
  <c r="L6958" i="1"/>
  <c r="M6958" i="1" s="1"/>
  <c r="R6958" i="1"/>
  <c r="L3453" i="1"/>
  <c r="M3453" i="1" s="1"/>
  <c r="R3453" i="1"/>
  <c r="L5042" i="1"/>
  <c r="M5042" i="1" s="1"/>
  <c r="R5042" i="1"/>
  <c r="L2725" i="1"/>
  <c r="M2725" i="1" s="1"/>
  <c r="R2725" i="1"/>
  <c r="L9707" i="1"/>
  <c r="M9707" i="1" s="1"/>
  <c r="R9707" i="1"/>
  <c r="L8556" i="1"/>
  <c r="M8556" i="1" s="1"/>
  <c r="R8556" i="1"/>
  <c r="L5843" i="1"/>
  <c r="M5843" i="1" s="1"/>
  <c r="R5843" i="1"/>
  <c r="L5640" i="1"/>
  <c r="M5640" i="1" s="1"/>
  <c r="R5640" i="1"/>
  <c r="L201" i="1"/>
  <c r="M201" i="1" s="1"/>
  <c r="R201" i="1"/>
  <c r="L5876" i="1"/>
  <c r="M5876" i="1" s="1"/>
  <c r="R5876" i="1"/>
  <c r="L9125" i="1"/>
  <c r="M9125" i="1" s="1"/>
  <c r="R9125" i="1"/>
  <c r="L7336" i="1"/>
  <c r="M7336" i="1" s="1"/>
  <c r="R7336" i="1"/>
  <c r="L3883" i="1"/>
  <c r="M3883" i="1" s="1"/>
  <c r="R3883" i="1"/>
  <c r="L1737" i="1"/>
  <c r="M1737" i="1" s="1"/>
  <c r="R1737" i="1"/>
  <c r="L4830" i="1"/>
  <c r="M4830" i="1" s="1"/>
  <c r="R4830" i="1"/>
  <c r="L4806" i="1"/>
  <c r="M4806" i="1" s="1"/>
  <c r="R4806" i="1"/>
  <c r="L860" i="1"/>
  <c r="M860" i="1" s="1"/>
  <c r="R860" i="1"/>
  <c r="L6562" i="1"/>
  <c r="M6562" i="1" s="1"/>
  <c r="R6562" i="1"/>
  <c r="L2475" i="1"/>
  <c r="M2475" i="1" s="1"/>
  <c r="R2475" i="1"/>
  <c r="L3062" i="1"/>
  <c r="M3062" i="1" s="1"/>
  <c r="R3062" i="1"/>
  <c r="L7130" i="1"/>
  <c r="M7130" i="1" s="1"/>
  <c r="R7130" i="1"/>
  <c r="L2749" i="1"/>
  <c r="M2749" i="1" s="1"/>
  <c r="R2749" i="1"/>
  <c r="L4954" i="1"/>
  <c r="M4954" i="1" s="1"/>
  <c r="R4954" i="1"/>
  <c r="L5454" i="1"/>
  <c r="M5454" i="1" s="1"/>
  <c r="R5454" i="1"/>
  <c r="L975" i="1"/>
  <c r="M975" i="1" s="1"/>
  <c r="R975" i="1"/>
  <c r="L8416" i="1"/>
  <c r="M8416" i="1" s="1"/>
  <c r="R8416" i="1"/>
  <c r="L5751" i="1"/>
  <c r="M5751" i="1" s="1"/>
  <c r="R5751" i="1"/>
  <c r="L9792" i="1"/>
  <c r="M9792" i="1" s="1"/>
  <c r="R9792" i="1"/>
  <c r="L6953" i="1"/>
  <c r="M6953" i="1" s="1"/>
  <c r="R6953" i="1"/>
  <c r="L1397" i="1"/>
  <c r="M1397" i="1" s="1"/>
  <c r="R1397" i="1"/>
  <c r="L6823" i="1"/>
  <c r="M6823" i="1" s="1"/>
  <c r="R6823" i="1"/>
  <c r="L5345" i="1"/>
  <c r="M5345" i="1" s="1"/>
  <c r="R5345" i="1"/>
  <c r="L469" i="1"/>
  <c r="M469" i="1" s="1"/>
  <c r="R469" i="1"/>
  <c r="L224" i="1"/>
  <c r="M224" i="1" s="1"/>
  <c r="R224" i="1"/>
  <c r="L7332" i="1"/>
  <c r="M7332" i="1" s="1"/>
  <c r="R7332" i="1"/>
  <c r="L378" i="1"/>
  <c r="M378" i="1" s="1"/>
  <c r="R378" i="1"/>
  <c r="L7235" i="1"/>
  <c r="M7235" i="1" s="1"/>
  <c r="R7235" i="1"/>
  <c r="L1625" i="1"/>
  <c r="M1625" i="1" s="1"/>
  <c r="R1625" i="1"/>
  <c r="L377" i="1"/>
  <c r="M377" i="1" s="1"/>
  <c r="R377" i="1"/>
  <c r="L3878" i="1"/>
  <c r="M3878" i="1" s="1"/>
  <c r="R3878" i="1"/>
  <c r="L7639" i="1"/>
  <c r="M7639" i="1" s="1"/>
  <c r="R7639" i="1"/>
  <c r="L1445" i="1"/>
  <c r="M1445" i="1" s="1"/>
  <c r="R1445" i="1"/>
  <c r="L2622" i="1"/>
  <c r="M2622" i="1" s="1"/>
  <c r="R2622" i="1"/>
  <c r="L6791" i="1"/>
  <c r="M6791" i="1" s="1"/>
  <c r="R6791" i="1"/>
  <c r="L5423" i="1"/>
  <c r="M5423" i="1" s="1"/>
  <c r="R5423" i="1"/>
  <c r="L5690" i="1"/>
  <c r="M5690" i="1" s="1"/>
  <c r="R5690" i="1"/>
  <c r="L6318" i="1"/>
  <c r="M6318" i="1" s="1"/>
  <c r="R6318" i="1"/>
  <c r="L7864" i="1"/>
  <c r="M7864" i="1" s="1"/>
  <c r="R7864" i="1"/>
  <c r="L5203" i="1"/>
  <c r="M5203" i="1" s="1"/>
  <c r="R5203" i="1"/>
  <c r="L8412" i="1"/>
  <c r="M8412" i="1" s="1"/>
  <c r="R8412" i="1"/>
  <c r="L9768" i="1"/>
  <c r="M9768" i="1" s="1"/>
  <c r="R9768" i="1"/>
  <c r="L6877" i="1"/>
  <c r="M6877" i="1" s="1"/>
  <c r="R6877" i="1"/>
  <c r="L6283" i="1"/>
  <c r="M6283" i="1" s="1"/>
  <c r="R6283" i="1"/>
  <c r="L1376" i="1"/>
  <c r="M1376" i="1" s="1"/>
  <c r="R1376" i="1"/>
  <c r="L2698" i="1"/>
  <c r="M2698" i="1" s="1"/>
  <c r="R2698" i="1"/>
  <c r="L8866" i="1"/>
  <c r="M8866" i="1" s="1"/>
  <c r="R8866" i="1"/>
  <c r="L4499" i="1"/>
  <c r="M4499" i="1" s="1"/>
  <c r="R4499" i="1"/>
  <c r="L9305" i="1"/>
  <c r="M9305" i="1" s="1"/>
  <c r="L6255" i="1"/>
  <c r="M6255" i="1" s="1"/>
  <c r="R6255" i="1"/>
  <c r="L5937" i="1"/>
  <c r="M5937" i="1" s="1"/>
  <c r="R5937" i="1"/>
  <c r="L5871" i="1"/>
  <c r="M5871" i="1" s="1"/>
  <c r="R5871" i="1"/>
  <c r="L7784" i="1"/>
  <c r="M7784" i="1" s="1"/>
  <c r="R7784" i="1"/>
  <c r="L9496" i="1"/>
  <c r="M9496" i="1" s="1"/>
  <c r="R9496" i="1"/>
  <c r="L750" i="1"/>
  <c r="M750" i="1" s="1"/>
  <c r="R750" i="1"/>
  <c r="L3027" i="1"/>
  <c r="M3027" i="1" s="1"/>
  <c r="R3027" i="1"/>
  <c r="L3968" i="1"/>
  <c r="M3968" i="1" s="1"/>
  <c r="R3968" i="1"/>
  <c r="L7540" i="1"/>
  <c r="M7540" i="1" s="1"/>
  <c r="R7540" i="1"/>
  <c r="L9123" i="1"/>
  <c r="M9123" i="1" s="1"/>
  <c r="R9123" i="1"/>
  <c r="L7637" i="1"/>
  <c r="M7637" i="1" s="1"/>
  <c r="R7637" i="1"/>
  <c r="L4408" i="1"/>
  <c r="M4408" i="1" s="1"/>
  <c r="R4408" i="1"/>
  <c r="L3523" i="1"/>
  <c r="M3523" i="1" s="1"/>
  <c r="R3523" i="1"/>
  <c r="L7202" i="1"/>
  <c r="M7202" i="1" s="1"/>
  <c r="R7202" i="1"/>
  <c r="L4369" i="1"/>
  <c r="M4369" i="1" s="1"/>
  <c r="R4369" i="1"/>
  <c r="L7887" i="1"/>
  <c r="M7887" i="1" s="1"/>
  <c r="R7887" i="1"/>
  <c r="L2851" i="1"/>
  <c r="M2851" i="1" s="1"/>
  <c r="R2851" i="1"/>
  <c r="L3140" i="1"/>
  <c r="M3140" i="1" s="1"/>
  <c r="R3140" i="1"/>
  <c r="L654" i="1"/>
  <c r="M654" i="1" s="1"/>
  <c r="R654" i="1"/>
  <c r="L2911" i="1"/>
  <c r="M2911" i="1" s="1"/>
  <c r="R2911" i="1"/>
  <c r="L6754" i="1"/>
  <c r="M6754" i="1" s="1"/>
  <c r="R6754" i="1"/>
  <c r="L973" i="1"/>
  <c r="M973" i="1" s="1"/>
  <c r="R973" i="1"/>
  <c r="L3446" i="1"/>
  <c r="M3446" i="1" s="1"/>
  <c r="R3446" i="1"/>
  <c r="L9364" i="1"/>
  <c r="M9364" i="1" s="1"/>
  <c r="R9364" i="1"/>
  <c r="L491" i="1"/>
  <c r="M491" i="1" s="1"/>
  <c r="R491" i="1"/>
  <c r="L7201" i="1"/>
  <c r="M7201" i="1" s="1"/>
  <c r="R7201" i="1"/>
  <c r="L9451" i="1"/>
  <c r="M9451" i="1" s="1"/>
  <c r="R9451" i="1"/>
  <c r="L115" i="1"/>
  <c r="M115" i="1" s="1"/>
  <c r="R115" i="1"/>
  <c r="L9566" i="1"/>
  <c r="M9566" i="1" s="1"/>
  <c r="R9566" i="1"/>
  <c r="L2849" i="1"/>
  <c r="M2849" i="1" s="1"/>
  <c r="R2849" i="1"/>
  <c r="L6150" i="1"/>
  <c r="M6150" i="1" s="1"/>
  <c r="R6150" i="1"/>
  <c r="L7705" i="1"/>
  <c r="M7705" i="1" s="1"/>
  <c r="R7705" i="1"/>
  <c r="L3273" i="1"/>
  <c r="M3273" i="1" s="1"/>
  <c r="R3273" i="1"/>
  <c r="L5565" i="1"/>
  <c r="M5565" i="1" s="1"/>
  <c r="R5565" i="1"/>
  <c r="L887" i="1"/>
  <c r="M887" i="1" s="1"/>
  <c r="R887" i="1"/>
  <c r="L7587" i="1"/>
  <c r="M7587" i="1" s="1"/>
  <c r="R7587" i="1"/>
  <c r="L8551" i="1"/>
  <c r="M8551" i="1" s="1"/>
  <c r="R8551" i="1"/>
  <c r="L3059" i="1"/>
  <c r="M3059" i="1" s="1"/>
  <c r="R3059" i="1"/>
  <c r="L7662" i="1"/>
  <c r="M7662" i="1" s="1"/>
  <c r="R7662" i="1"/>
  <c r="L3475" i="1"/>
  <c r="M3475" i="1" s="1"/>
  <c r="R3475" i="1"/>
  <c r="L6500" i="1"/>
  <c r="M6500" i="1" s="1"/>
  <c r="R6500" i="1"/>
  <c r="L8887" i="1"/>
  <c r="M8887" i="1" s="1"/>
  <c r="R8887" i="1"/>
  <c r="L3087" i="1"/>
  <c r="M3087" i="1" s="1"/>
  <c r="R3087" i="1"/>
  <c r="L3822" i="1"/>
  <c r="M3822" i="1" s="1"/>
  <c r="R3822" i="1"/>
  <c r="L6583" i="1"/>
  <c r="M6583" i="1" s="1"/>
  <c r="R6583" i="1"/>
  <c r="L6253" i="1"/>
  <c r="M6253" i="1" s="1"/>
  <c r="R6253" i="1"/>
  <c r="L729" i="1"/>
  <c r="M729" i="1" s="1"/>
  <c r="R729" i="1"/>
  <c r="L2365" i="1"/>
  <c r="M2365" i="1" s="1"/>
  <c r="R2365" i="1"/>
  <c r="L2028" i="1"/>
  <c r="M2028" i="1" s="1"/>
  <c r="R2028" i="1"/>
  <c r="L9842" i="1"/>
  <c r="M9842" i="1" s="1"/>
  <c r="R9842" i="1"/>
  <c r="L8959" i="1"/>
  <c r="M8959" i="1" s="1"/>
  <c r="R8959" i="1"/>
  <c r="L441" i="1"/>
  <c r="M441" i="1" s="1"/>
  <c r="R441" i="1"/>
  <c r="L7863" i="1"/>
  <c r="M7863" i="1" s="1"/>
  <c r="R7863" i="1"/>
  <c r="L3587" i="1"/>
  <c r="M3587" i="1" s="1"/>
  <c r="R3587" i="1"/>
  <c r="L9732" i="1"/>
  <c r="M9732" i="1" s="1"/>
  <c r="R9732" i="1"/>
  <c r="L6069" i="1"/>
  <c r="M6069" i="1" s="1"/>
  <c r="R6069" i="1"/>
  <c r="L3821" i="1"/>
  <c r="M3821" i="1" s="1"/>
  <c r="R3821" i="1"/>
  <c r="L2203" i="1"/>
  <c r="M2203" i="1" s="1"/>
  <c r="R2203" i="1"/>
  <c r="L1057" i="1"/>
  <c r="M1057" i="1" s="1"/>
  <c r="R1057" i="1"/>
  <c r="L7199" i="1"/>
  <c r="M7199" i="1" s="1"/>
  <c r="R7199" i="1"/>
  <c r="L6843" i="1"/>
  <c r="M6843" i="1" s="1"/>
  <c r="R6843" i="1"/>
  <c r="L7861" i="1"/>
  <c r="M7861" i="1" s="1"/>
  <c r="R7861" i="1"/>
  <c r="L3115" i="1"/>
  <c r="M3115" i="1" s="1"/>
  <c r="R3115" i="1"/>
  <c r="L406" i="1"/>
  <c r="M406" i="1" s="1"/>
  <c r="R406" i="1"/>
  <c r="L2909" i="1"/>
  <c r="M2909" i="1" s="1"/>
  <c r="R2909" i="1"/>
  <c r="L4579" i="1"/>
  <c r="M4579" i="1" s="1"/>
  <c r="R4579" i="1"/>
  <c r="L8667" i="1"/>
  <c r="M8667" i="1" s="1"/>
  <c r="R8667" i="1"/>
  <c r="L633" i="1"/>
  <c r="M633" i="1" s="1"/>
  <c r="R633" i="1"/>
  <c r="L7231" i="1"/>
  <c r="M7231" i="1" s="1"/>
  <c r="R7231" i="1"/>
  <c r="L7386" i="1"/>
  <c r="M7386" i="1" s="1"/>
  <c r="R7386" i="1"/>
  <c r="L3058" i="1"/>
  <c r="M3058" i="1" s="1"/>
  <c r="R3058" i="1"/>
  <c r="L8511" i="1"/>
  <c r="M8511" i="1" s="1"/>
  <c r="R8511" i="1"/>
  <c r="L3818" i="1"/>
  <c r="M3818" i="1" s="1"/>
  <c r="R3818" i="1"/>
  <c r="L5835" i="1"/>
  <c r="M5835" i="1" s="1"/>
  <c r="R5835" i="1"/>
  <c r="L8408" i="1"/>
  <c r="M8408" i="1" s="1"/>
  <c r="R8408" i="1"/>
  <c r="L6981" i="1"/>
  <c r="M6981" i="1" s="1"/>
  <c r="R6981" i="1"/>
  <c r="L1209" i="1"/>
  <c r="M1209" i="1" s="1"/>
  <c r="R1209" i="1"/>
  <c r="L2114" i="1"/>
  <c r="M2114" i="1" s="1"/>
  <c r="R2114" i="1"/>
  <c r="L1004" i="1"/>
  <c r="M1004" i="1" s="1"/>
  <c r="R1004" i="1"/>
  <c r="L3619" i="1"/>
  <c r="M3619" i="1" s="1"/>
  <c r="R3619" i="1"/>
  <c r="L4576" i="1"/>
  <c r="M4576" i="1" s="1"/>
  <c r="R4576" i="1"/>
  <c r="L9162" i="1"/>
  <c r="M9162" i="1" s="1"/>
  <c r="R9162" i="1"/>
  <c r="L271" i="1"/>
  <c r="M271" i="1" s="1"/>
  <c r="R271" i="1"/>
  <c r="L7948" i="1"/>
  <c r="M7948" i="1" s="1"/>
  <c r="R7948" i="1"/>
  <c r="L6786" i="1"/>
  <c r="M6786" i="1" s="1"/>
  <c r="R6786" i="1"/>
  <c r="L7783" i="1"/>
  <c r="M7783" i="1" s="1"/>
  <c r="R7783" i="1"/>
  <c r="L523" i="1"/>
  <c r="M523" i="1" s="1"/>
  <c r="R523" i="1"/>
  <c r="L7635" i="1"/>
  <c r="M7635" i="1" s="1"/>
  <c r="R7635" i="1"/>
  <c r="L2661" i="1"/>
  <c r="M2661" i="1" s="1"/>
  <c r="R2661" i="1"/>
  <c r="L8958" i="1"/>
  <c r="M8958" i="1" s="1"/>
  <c r="R8958" i="1"/>
  <c r="L247" i="1"/>
  <c r="M247" i="1" s="1"/>
  <c r="R247" i="1"/>
  <c r="L5419" i="1"/>
  <c r="M5419" i="1" s="1"/>
  <c r="R5419" i="1"/>
  <c r="L4293" i="1"/>
  <c r="M4293" i="1" s="1"/>
  <c r="R4293" i="1"/>
  <c r="L3586" i="1"/>
  <c r="M3586" i="1" s="1"/>
  <c r="R3586" i="1"/>
  <c r="L1054" i="1"/>
  <c r="M1054" i="1" s="1"/>
  <c r="R1054" i="1"/>
  <c r="L8065" i="1"/>
  <c r="M8065" i="1" s="1"/>
  <c r="R8065" i="1"/>
  <c r="L8756" i="1"/>
  <c r="M8756" i="1" s="1"/>
  <c r="R8756" i="1"/>
  <c r="L6498" i="1"/>
  <c r="M6498" i="1" s="1"/>
  <c r="R6498" i="1"/>
  <c r="L5685" i="1"/>
  <c r="M5685" i="1" s="1"/>
  <c r="R5685" i="1"/>
  <c r="L9067" i="1"/>
  <c r="M9067" i="1" s="1"/>
  <c r="R9067" i="1"/>
  <c r="L5340" i="1"/>
  <c r="M5340" i="1" s="1"/>
  <c r="R5340" i="1"/>
  <c r="L7839" i="1"/>
  <c r="M7839" i="1" s="1"/>
  <c r="R7839" i="1"/>
  <c r="L1102" i="1"/>
  <c r="M1102" i="1" s="1"/>
  <c r="R1102" i="1"/>
  <c r="L7230" i="1"/>
  <c r="M7230" i="1" s="1"/>
  <c r="R7230" i="1"/>
  <c r="L3585" i="1"/>
  <c r="M3585" i="1" s="1"/>
  <c r="R3585" i="1"/>
  <c r="L7197" i="1"/>
  <c r="M7197" i="1" s="1"/>
  <c r="R7197" i="1"/>
  <c r="L3756" i="1"/>
  <c r="M3756" i="1" s="1"/>
  <c r="R3756" i="1"/>
  <c r="L725" i="1"/>
  <c r="M725" i="1" s="1"/>
  <c r="R725" i="1"/>
  <c r="L1865" i="1"/>
  <c r="M1865" i="1" s="1"/>
  <c r="R1865" i="1"/>
  <c r="L8341" i="1"/>
  <c r="M8341" i="1" s="1"/>
  <c r="R8341" i="1"/>
  <c r="L521" i="1"/>
  <c r="M521" i="1" s="1"/>
  <c r="R521" i="1"/>
  <c r="L5170" i="1"/>
  <c r="M5170" i="1" s="1"/>
  <c r="R5170" i="1"/>
  <c r="L4110" i="1"/>
  <c r="M4110" i="1" s="1"/>
  <c r="R4110" i="1"/>
  <c r="L9361" i="1"/>
  <c r="M9361" i="1" s="1"/>
  <c r="R9361" i="1"/>
  <c r="L9425" i="1"/>
  <c r="M9425" i="1" s="1"/>
  <c r="R9425" i="1"/>
  <c r="L9386" i="1"/>
  <c r="M9386" i="1" s="1"/>
  <c r="R9386" i="1"/>
  <c r="L3522" i="1"/>
  <c r="M3522" i="1" s="1"/>
  <c r="R3522" i="1"/>
  <c r="L8929" i="1"/>
  <c r="M8929" i="1" s="1"/>
  <c r="R8929" i="1"/>
  <c r="L4211" i="1"/>
  <c r="M4211" i="1" s="1"/>
  <c r="R4211" i="1"/>
  <c r="L6785" i="1"/>
  <c r="M6785" i="1" s="1"/>
  <c r="R6785" i="1"/>
  <c r="L7266" i="1"/>
  <c r="M7266" i="1" s="1"/>
  <c r="L3616" i="1"/>
  <c r="M3616" i="1" s="1"/>
  <c r="R3616" i="1"/>
  <c r="L8782" i="1"/>
  <c r="M8782" i="1" s="1"/>
  <c r="R8782" i="1"/>
  <c r="L5036" i="1"/>
  <c r="M5036" i="1" s="1"/>
  <c r="R5036" i="1"/>
  <c r="L4496" i="1"/>
  <c r="M4496" i="1" s="1"/>
  <c r="R4496" i="1"/>
  <c r="L9864" i="1"/>
  <c r="M9864" i="1" s="1"/>
  <c r="R9864" i="1"/>
  <c r="L9158" i="1"/>
  <c r="M9158" i="1" s="1"/>
  <c r="R9158" i="1"/>
  <c r="L4719" i="1"/>
  <c r="M4719" i="1" s="1"/>
  <c r="R4719" i="1"/>
  <c r="L3440" i="1"/>
  <c r="M3440" i="1" s="1"/>
  <c r="R3440" i="1"/>
  <c r="L6899" i="1"/>
  <c r="M6899" i="1" s="1"/>
  <c r="R6899" i="1"/>
  <c r="L6898" i="1"/>
  <c r="M6898" i="1" s="1"/>
  <c r="R6898" i="1"/>
  <c r="L8379" i="1"/>
  <c r="M8379" i="1" s="1"/>
  <c r="R8379" i="1"/>
  <c r="L1027" i="1"/>
  <c r="M1027" i="1" s="1"/>
  <c r="R1027" i="1"/>
  <c r="L58" i="1"/>
  <c r="M58" i="1" s="1"/>
  <c r="R58" i="1"/>
  <c r="L1153" i="1"/>
  <c r="M1153" i="1" s="1"/>
  <c r="R1153" i="1"/>
  <c r="L2421" i="1"/>
  <c r="M2421" i="1" s="1"/>
  <c r="R2421" i="1"/>
  <c r="L3584" i="1"/>
  <c r="M3584" i="1" s="1"/>
  <c r="R3584" i="1"/>
  <c r="L4825" i="1"/>
  <c r="M4825" i="1" s="1"/>
  <c r="R4825" i="1"/>
  <c r="L9004" i="1"/>
  <c r="M9004" i="1" s="1"/>
  <c r="R9004" i="1"/>
  <c r="L1152" i="1"/>
  <c r="M1152" i="1" s="1"/>
  <c r="R1152" i="1"/>
  <c r="L3555" i="1"/>
  <c r="M3555" i="1" s="1"/>
  <c r="R3555" i="1"/>
  <c r="L7148" i="1"/>
  <c r="M7148" i="1" s="1"/>
  <c r="R7148" i="1"/>
  <c r="L9093" i="1"/>
  <c r="M9093" i="1" s="1"/>
  <c r="R9093" i="1"/>
  <c r="L4663" i="1"/>
  <c r="M4663" i="1" s="1"/>
  <c r="R4663" i="1"/>
  <c r="L8201" i="1"/>
  <c r="M8201" i="1" s="1"/>
  <c r="R8201" i="1"/>
  <c r="L6680" i="1"/>
  <c r="M6680" i="1" s="1"/>
  <c r="R6680" i="1"/>
  <c r="L675" i="1"/>
  <c r="M675" i="1" s="1"/>
  <c r="R675" i="1"/>
  <c r="L7800" i="1"/>
  <c r="M7800" i="1" s="1"/>
  <c r="R7800" i="1"/>
  <c r="L9385" i="1"/>
  <c r="M9385" i="1" s="1"/>
  <c r="R9385" i="1"/>
  <c r="L5222" i="1"/>
  <c r="M5222" i="1" s="1"/>
  <c r="R5222" i="1"/>
  <c r="L5304" i="1"/>
  <c r="M5304" i="1" s="1"/>
  <c r="R5304" i="1"/>
  <c r="L2843" i="1"/>
  <c r="M2843" i="1" s="1"/>
  <c r="R2843" i="1"/>
  <c r="L8339" i="1"/>
  <c r="M8339" i="1" s="1"/>
  <c r="R8339" i="1"/>
  <c r="L4237" i="1"/>
  <c r="M4237" i="1" s="1"/>
  <c r="R4237" i="1"/>
  <c r="L6818" i="1"/>
  <c r="M6818" i="1" s="1"/>
  <c r="R6818" i="1"/>
  <c r="L8509" i="1"/>
  <c r="M8509" i="1" s="1"/>
  <c r="R8509" i="1"/>
  <c r="L2109" i="1"/>
  <c r="M2109" i="1" s="1"/>
  <c r="R2109" i="1"/>
  <c r="L5220" i="1"/>
  <c r="M5220" i="1" s="1"/>
  <c r="R5220" i="1"/>
  <c r="L6011" i="1"/>
  <c r="M6011" i="1" s="1"/>
  <c r="R6011" i="1"/>
  <c r="L674" i="1"/>
  <c r="M674" i="1" s="1"/>
  <c r="R674" i="1"/>
  <c r="L8377" i="1"/>
  <c r="M8377" i="1" s="1"/>
  <c r="R8377" i="1"/>
  <c r="L7295" i="1"/>
  <c r="M7295" i="1" s="1"/>
  <c r="R7295" i="1"/>
  <c r="L9138" i="1"/>
  <c r="M9138" i="1" s="1"/>
  <c r="R9138" i="1"/>
  <c r="L9191" i="1"/>
  <c r="M9191" i="1" s="1"/>
  <c r="R9191" i="1"/>
  <c r="L1829" i="1"/>
  <c r="M1829" i="1" s="1"/>
  <c r="R1829" i="1"/>
  <c r="L9155" i="1"/>
  <c r="M9155" i="1" s="1"/>
  <c r="R9155" i="1"/>
  <c r="L9999" i="1"/>
  <c r="M9999" i="1" s="1"/>
  <c r="R9999" i="1"/>
  <c r="L1864" i="1"/>
  <c r="M1864" i="1" s="1"/>
  <c r="R1864" i="1"/>
  <c r="L999" i="1"/>
  <c r="M999" i="1" s="1"/>
  <c r="R999" i="1"/>
  <c r="L3346" i="1"/>
  <c r="M3346" i="1" s="1"/>
  <c r="R3346" i="1"/>
  <c r="L1761" i="1"/>
  <c r="M1761" i="1" s="1"/>
  <c r="R1761" i="1"/>
  <c r="L6408" i="1"/>
  <c r="M6408" i="1" s="1"/>
  <c r="R6408" i="1"/>
  <c r="L829" i="1"/>
  <c r="M829" i="1" s="1"/>
  <c r="R829" i="1"/>
  <c r="L518" i="1"/>
  <c r="M518" i="1" s="1"/>
  <c r="R518" i="1"/>
  <c r="L2840" i="1"/>
  <c r="M2840" i="1" s="1"/>
  <c r="R2840" i="1"/>
  <c r="L2615" i="1"/>
  <c r="M2615" i="1" s="1"/>
  <c r="R2615" i="1"/>
  <c r="L3084" i="1"/>
  <c r="M3084" i="1" s="1"/>
  <c r="R3084" i="1"/>
  <c r="L8091" i="1"/>
  <c r="M8091" i="1" s="1"/>
  <c r="R8091" i="1"/>
  <c r="L1974" i="1"/>
  <c r="M1974" i="1" s="1"/>
  <c r="R1974" i="1"/>
  <c r="L8030" i="1"/>
  <c r="M8030" i="1" s="1"/>
  <c r="R8030" i="1"/>
  <c r="L8120" i="1"/>
  <c r="M8120" i="1" s="1"/>
  <c r="R8120" i="1"/>
  <c r="L4790" i="1"/>
  <c r="M4790" i="1" s="1"/>
  <c r="R4790" i="1"/>
  <c r="L1076" i="1"/>
  <c r="M1076" i="1" s="1"/>
  <c r="R1076" i="1"/>
  <c r="L7294" i="1"/>
  <c r="M7294" i="1" s="1"/>
  <c r="R7294" i="1"/>
  <c r="L2082" i="1"/>
  <c r="M2082" i="1" s="1"/>
  <c r="R2082" i="1"/>
  <c r="L5909" i="1"/>
  <c r="M5909" i="1" s="1"/>
  <c r="R5909" i="1"/>
  <c r="L316" i="1"/>
  <c r="M316" i="1" s="1"/>
  <c r="R316" i="1"/>
  <c r="L8482" i="1"/>
  <c r="M8482" i="1" s="1"/>
  <c r="L6556" i="1"/>
  <c r="M6556" i="1" s="1"/>
  <c r="R6556" i="1"/>
  <c r="L8431" i="1"/>
  <c r="M8431" i="1" s="1"/>
  <c r="R8431" i="1"/>
  <c r="L2493" i="1"/>
  <c r="M2493" i="1" s="1"/>
  <c r="R2493" i="1"/>
  <c r="L6555" i="1"/>
  <c r="M6555" i="1" s="1"/>
  <c r="R6555" i="1"/>
  <c r="L3316" i="1"/>
  <c r="M3316" i="1" s="1"/>
  <c r="R3316" i="1"/>
  <c r="L5476" i="1"/>
  <c r="M5476" i="1" s="1"/>
  <c r="R5476" i="1"/>
  <c r="L3437" i="1"/>
  <c r="M3437" i="1" s="1"/>
  <c r="R3437" i="1"/>
  <c r="L7631" i="1"/>
  <c r="M7631" i="1" s="1"/>
  <c r="R7631" i="1"/>
  <c r="L5857" i="1"/>
  <c r="M5857" i="1" s="1"/>
  <c r="R5857" i="1"/>
  <c r="L2989" i="1"/>
  <c r="M2989" i="1" s="1"/>
  <c r="R2989" i="1"/>
  <c r="L3021" i="1"/>
  <c r="M3021" i="1" s="1"/>
  <c r="R3021" i="1"/>
  <c r="L9913" i="1"/>
  <c r="M9913" i="1" s="1"/>
  <c r="R9913" i="1"/>
  <c r="L7700" i="1"/>
  <c r="M7700" i="1" s="1"/>
  <c r="R7700" i="1"/>
  <c r="L8541" i="1"/>
  <c r="M8541" i="1" s="1"/>
  <c r="R8541" i="1"/>
  <c r="L8199" i="1"/>
  <c r="M8199" i="1" s="1"/>
  <c r="R8199" i="1"/>
  <c r="L8506" i="1"/>
  <c r="M8506" i="1" s="1"/>
  <c r="R8506" i="1"/>
  <c r="L5279" i="1"/>
  <c r="M5279" i="1" s="1"/>
  <c r="R5279" i="1"/>
  <c r="L243" i="1"/>
  <c r="M243" i="1" s="1"/>
  <c r="R243" i="1"/>
  <c r="L1025" i="1"/>
  <c r="M1025" i="1" s="1"/>
  <c r="R1025" i="1"/>
  <c r="L2817" i="1"/>
  <c r="M2817" i="1" s="1"/>
  <c r="R2817" i="1"/>
  <c r="L1791" i="1"/>
  <c r="M1791" i="1" s="1"/>
  <c r="R1791" i="1"/>
  <c r="L5218" i="1"/>
  <c r="M5218" i="1" s="1"/>
  <c r="L7857" i="1"/>
  <c r="M7857" i="1" s="1"/>
  <c r="R7857" i="1"/>
  <c r="L6945" i="1"/>
  <c r="M6945" i="1" s="1"/>
  <c r="R6945" i="1"/>
  <c r="L1519" i="1"/>
  <c r="M1519" i="1" s="1"/>
  <c r="R1519" i="1"/>
  <c r="L9912" i="1"/>
  <c r="M9912" i="1" s="1"/>
  <c r="R9912" i="1"/>
  <c r="L4437" i="1"/>
  <c r="M4437" i="1" s="1"/>
  <c r="R4437" i="1"/>
  <c r="L7261" i="1"/>
  <c r="M7261" i="1" s="1"/>
  <c r="R7261" i="1"/>
  <c r="L8217" i="1"/>
  <c r="M8217" i="1" s="1"/>
  <c r="R8217" i="1"/>
  <c r="L2492" i="1"/>
  <c r="M2492" i="1" s="1"/>
  <c r="R2492" i="1"/>
  <c r="L1621" i="1"/>
  <c r="M1621" i="1" s="1"/>
  <c r="R1621" i="1"/>
  <c r="L3111" i="1"/>
  <c r="M3111" i="1" s="1"/>
  <c r="R3111" i="1"/>
  <c r="L5983" i="1"/>
  <c r="M5983" i="1" s="1"/>
  <c r="R5983" i="1"/>
  <c r="L1258" i="1"/>
  <c r="M1258" i="1" s="1"/>
  <c r="R1258" i="1"/>
  <c r="L6839" i="1"/>
  <c r="M6839" i="1" s="1"/>
  <c r="R6839" i="1"/>
  <c r="L2953" i="1"/>
  <c r="M2953" i="1" s="1"/>
  <c r="R2953" i="1"/>
  <c r="L8779" i="1"/>
  <c r="M8779" i="1" s="1"/>
  <c r="L797" i="1"/>
  <c r="M797" i="1" s="1"/>
  <c r="R797" i="1"/>
  <c r="L517" i="1"/>
  <c r="M517" i="1" s="1"/>
  <c r="R517" i="1"/>
  <c r="L5030" i="1"/>
  <c r="M5030" i="1" s="1"/>
  <c r="R5030" i="1"/>
  <c r="L5391" i="1"/>
  <c r="M5391" i="1" s="1"/>
  <c r="R5391" i="1"/>
  <c r="L8060" i="1"/>
  <c r="M8060" i="1" s="1"/>
  <c r="R8060" i="1"/>
  <c r="L9031" i="1"/>
  <c r="M9031" i="1" s="1"/>
  <c r="R9031" i="1"/>
  <c r="L3717" i="1"/>
  <c r="M3717" i="1" s="1"/>
  <c r="R3717" i="1"/>
  <c r="L2444" i="1"/>
  <c r="M2444" i="1" s="1"/>
  <c r="R2444" i="1"/>
  <c r="L2904" i="1"/>
  <c r="M2904" i="1" s="1"/>
  <c r="R2904" i="1"/>
  <c r="L2197" i="1"/>
  <c r="M2197" i="1" s="1"/>
  <c r="R2197" i="1"/>
  <c r="L9445" i="1"/>
  <c r="M9445" i="1" s="1"/>
  <c r="R9445" i="1"/>
  <c r="L2871" i="1"/>
  <c r="M2871" i="1" s="1"/>
  <c r="R2871" i="1"/>
  <c r="L3175" i="1"/>
  <c r="M3175" i="1" s="1"/>
  <c r="R3175" i="1"/>
  <c r="L2230" i="1"/>
  <c r="M2230" i="1" s="1"/>
  <c r="R2230" i="1"/>
  <c r="L9838" i="1"/>
  <c r="M9838" i="1" s="1"/>
  <c r="R9838" i="1"/>
  <c r="L4759" i="1"/>
  <c r="M4759" i="1" s="1"/>
  <c r="R4759" i="1"/>
  <c r="L433" i="1"/>
  <c r="M433" i="1" s="1"/>
  <c r="R433" i="1"/>
  <c r="L5475" i="1"/>
  <c r="M5475" i="1" s="1"/>
  <c r="R5475" i="1"/>
  <c r="L5746" i="1"/>
  <c r="M5746" i="1" s="1"/>
  <c r="R5746" i="1"/>
  <c r="L9207" i="1"/>
  <c r="M9207" i="1" s="1"/>
  <c r="R9207" i="1"/>
  <c r="L6120" i="1"/>
  <c r="M6120" i="1" s="1"/>
  <c r="R6120" i="1"/>
  <c r="L1756" i="1"/>
  <c r="M1756" i="1" s="1"/>
  <c r="R1756" i="1"/>
  <c r="L4849" i="1"/>
  <c r="M4849" i="1" s="1"/>
  <c r="R4849" i="1"/>
  <c r="L4716" i="1"/>
  <c r="M4716" i="1" s="1"/>
  <c r="R4716" i="1"/>
  <c r="L9135" i="1"/>
  <c r="M9135" i="1" s="1"/>
  <c r="L4690" i="1"/>
  <c r="M4690" i="1" s="1"/>
  <c r="R4690" i="1"/>
  <c r="L460" i="1"/>
  <c r="M460" i="1" s="1"/>
  <c r="R460" i="1"/>
  <c r="L3716" i="1"/>
  <c r="M3716" i="1" s="1"/>
  <c r="R3716" i="1"/>
  <c r="L7831" i="1"/>
  <c r="M7831" i="1" s="1"/>
  <c r="L9649" i="1"/>
  <c r="M9649" i="1" s="1"/>
  <c r="L8594" i="1"/>
  <c r="M8594" i="1" s="1"/>
  <c r="L995" i="1"/>
  <c r="M995" i="1" s="1"/>
  <c r="R995" i="1"/>
  <c r="L7698" i="1"/>
  <c r="M7698" i="1" s="1"/>
  <c r="R7698" i="1"/>
  <c r="L6119" i="1"/>
  <c r="M6119" i="1" s="1"/>
  <c r="R6119" i="1"/>
  <c r="L7354" i="1"/>
  <c r="M7354" i="1" s="1"/>
  <c r="R7354" i="1"/>
  <c r="L7475" i="1"/>
  <c r="M7475" i="1" s="1"/>
  <c r="R7475" i="1"/>
  <c r="L2443" i="1"/>
  <c r="M2443" i="1" s="1"/>
  <c r="R2443" i="1"/>
  <c r="L1597" i="1"/>
  <c r="M1597" i="1" s="1"/>
  <c r="L6916" i="1"/>
  <c r="M6916" i="1" s="1"/>
  <c r="R6916" i="1"/>
  <c r="L7291" i="1"/>
  <c r="M7291" i="1" s="1"/>
  <c r="R7291" i="1"/>
  <c r="L695" i="1"/>
  <c r="M695" i="1" s="1"/>
  <c r="R695" i="1"/>
  <c r="L4919" i="1"/>
  <c r="M4919" i="1" s="1"/>
  <c r="R4919" i="1"/>
  <c r="L7628" i="1"/>
  <c r="M7628" i="1" s="1"/>
  <c r="R7628" i="1"/>
  <c r="L6521" i="1"/>
  <c r="M6521" i="1" s="1"/>
  <c r="R6521" i="1"/>
  <c r="L3373" i="1"/>
  <c r="M3373" i="1" s="1"/>
  <c r="R3373" i="1"/>
  <c r="L7223" i="1"/>
  <c r="M7223" i="1" s="1"/>
  <c r="R7223" i="1"/>
  <c r="L548" i="1"/>
  <c r="M548" i="1" s="1"/>
  <c r="R548" i="1"/>
  <c r="L6214" i="1"/>
  <c r="M6214" i="1" s="1"/>
  <c r="R6214" i="1"/>
  <c r="L5255" i="1"/>
  <c r="M5255" i="1" s="1"/>
  <c r="R5255" i="1"/>
  <c r="L795" i="1"/>
  <c r="M795" i="1" s="1"/>
  <c r="R795" i="1"/>
  <c r="L6245" i="1"/>
  <c r="M6245" i="1" s="1"/>
  <c r="R6245" i="1"/>
  <c r="L9463" i="1"/>
  <c r="M9463" i="1" s="1"/>
  <c r="R9463" i="1"/>
  <c r="L5588" i="1"/>
  <c r="M5588" i="1" s="1"/>
  <c r="R5588" i="1"/>
  <c r="L482" i="1"/>
  <c r="M482" i="1" s="1"/>
  <c r="R482" i="1"/>
  <c r="L1787" i="1"/>
  <c r="M1787" i="1" s="1"/>
  <c r="R1787" i="1"/>
  <c r="L1466" i="1"/>
  <c r="M1466" i="1" s="1"/>
  <c r="R1466" i="1"/>
  <c r="L875" i="1"/>
  <c r="M875" i="1" s="1"/>
  <c r="R875" i="1"/>
  <c r="L1971" i="1"/>
  <c r="M1971" i="1" s="1"/>
  <c r="R1971" i="1"/>
  <c r="L2105" i="1"/>
  <c r="M2105" i="1" s="1"/>
  <c r="R2105" i="1"/>
  <c r="L1126" i="1"/>
  <c r="M1126" i="1" s="1"/>
  <c r="R1126" i="1"/>
  <c r="L3959" i="1"/>
  <c r="M3959" i="1" s="1"/>
  <c r="R3959" i="1"/>
  <c r="L5504" i="1"/>
  <c r="M5504" i="1" s="1"/>
  <c r="R5504" i="1"/>
  <c r="L1859" i="1"/>
  <c r="M1859" i="1" s="1"/>
  <c r="R1859" i="1"/>
  <c r="L163" i="1"/>
  <c r="M163" i="1" s="1"/>
  <c r="R163" i="1"/>
  <c r="L5952" i="1"/>
  <c r="M5952" i="1" s="1"/>
  <c r="R5952" i="1"/>
  <c r="L459" i="1"/>
  <c r="M459" i="1" s="1"/>
  <c r="R459" i="1"/>
  <c r="L8590" i="1"/>
  <c r="M8590" i="1" s="1"/>
  <c r="R8590" i="1"/>
  <c r="L5501" i="1"/>
  <c r="M5501" i="1" s="1"/>
  <c r="R5501" i="1"/>
  <c r="L6305" i="1"/>
  <c r="M6305" i="1" s="1"/>
  <c r="R6305" i="1"/>
  <c r="L7794" i="1"/>
  <c r="M7794" i="1" s="1"/>
  <c r="R7794" i="1"/>
  <c r="L744" i="1"/>
  <c r="M744" i="1" s="1"/>
  <c r="R744" i="1"/>
  <c r="L8921" i="1"/>
  <c r="M8921" i="1" s="1"/>
  <c r="R8921" i="1"/>
  <c r="L9995" i="1"/>
  <c r="M9995" i="1" s="1"/>
  <c r="R9995" i="1"/>
  <c r="L5332" i="1"/>
  <c r="M5332" i="1" s="1"/>
  <c r="R5332" i="1"/>
  <c r="L936" i="1"/>
  <c r="M936" i="1" s="1"/>
  <c r="R936" i="1"/>
  <c r="L3433" i="1"/>
  <c r="M3433" i="1" s="1"/>
  <c r="R3433" i="1"/>
  <c r="L2333" i="1"/>
  <c r="M2333" i="1" s="1"/>
  <c r="R2333" i="1"/>
  <c r="L5442" i="1"/>
  <c r="M5442" i="1" s="1"/>
  <c r="R5442" i="1"/>
  <c r="L5743" i="1"/>
  <c r="M5743" i="1" s="1"/>
  <c r="R5743" i="1"/>
  <c r="L7002" i="1"/>
  <c r="M7002" i="1" s="1"/>
  <c r="R7002" i="1"/>
  <c r="L2654" i="1"/>
  <c r="M2654" i="1" s="1"/>
  <c r="R2654" i="1"/>
  <c r="L2612" i="1"/>
  <c r="M2612" i="1" s="1"/>
  <c r="R2612" i="1"/>
  <c r="L9266" i="1"/>
  <c r="M9266" i="1" s="1"/>
  <c r="R9266" i="1"/>
  <c r="L162" i="1"/>
  <c r="M162" i="1" s="1"/>
  <c r="R162" i="1"/>
  <c r="L770" i="1"/>
  <c r="M770" i="1" s="1"/>
  <c r="R770" i="1"/>
  <c r="L4235" i="1"/>
  <c r="M4235" i="1" s="1"/>
  <c r="R4235" i="1"/>
  <c r="L7828" i="1"/>
  <c r="M7828" i="1" s="1"/>
  <c r="R7828" i="1"/>
  <c r="L9089" i="1"/>
  <c r="M9089" i="1" s="1"/>
  <c r="R9089" i="1"/>
  <c r="L56" i="1"/>
  <c r="M56" i="1" s="1"/>
  <c r="R56" i="1"/>
  <c r="L2139" i="1"/>
  <c r="M2139" i="1" s="1"/>
  <c r="R2139" i="1"/>
  <c r="L9994" i="1"/>
  <c r="M9994" i="1" s="1"/>
  <c r="R9994" i="1"/>
  <c r="L4429" i="1"/>
  <c r="M4429" i="1" s="1"/>
  <c r="R4429" i="1"/>
  <c r="L8057" i="1"/>
  <c r="M8057" i="1" s="1"/>
  <c r="R8057" i="1"/>
  <c r="L481" i="1"/>
  <c r="M481" i="1" s="1"/>
  <c r="R481" i="1"/>
  <c r="L794" i="1"/>
  <c r="M794" i="1" s="1"/>
  <c r="R794" i="1"/>
  <c r="L3497" i="1"/>
  <c r="M3497" i="1" s="1"/>
  <c r="R3497" i="1"/>
  <c r="L821" i="1"/>
  <c r="M821" i="1" s="1"/>
  <c r="R821" i="1"/>
  <c r="L3372" i="1"/>
  <c r="M3372" i="1" s="1"/>
  <c r="R3372" i="1"/>
  <c r="L741" i="1"/>
  <c r="M741" i="1" s="1"/>
  <c r="R741" i="1"/>
  <c r="L4619" i="1"/>
  <c r="M4619" i="1" s="1"/>
  <c r="R4619" i="1"/>
  <c r="L850" i="1"/>
  <c r="M850" i="1" s="1"/>
  <c r="R850" i="1"/>
  <c r="L9061" i="1"/>
  <c r="M9061" i="1" s="1"/>
  <c r="R9061" i="1"/>
  <c r="L5979" i="1"/>
  <c r="M5979" i="1" s="1"/>
  <c r="R5979" i="1"/>
  <c r="L6184" i="1"/>
  <c r="M6184" i="1" s="1"/>
  <c r="R6184" i="1"/>
  <c r="L9180" i="1"/>
  <c r="M9180" i="1" s="1"/>
  <c r="R9180" i="1"/>
  <c r="L1490" i="1"/>
  <c r="M1490" i="1" s="1"/>
  <c r="R1490" i="1"/>
  <c r="L4968" i="1"/>
  <c r="M4968" i="1" s="1"/>
  <c r="R4968" i="1"/>
  <c r="L6914" i="1"/>
  <c r="M6914" i="1" s="1"/>
  <c r="R6914" i="1"/>
  <c r="L902" i="1"/>
  <c r="M902" i="1" s="1"/>
  <c r="R902" i="1"/>
  <c r="L427" i="1"/>
  <c r="M427" i="1" s="1"/>
  <c r="R427" i="1"/>
  <c r="L3645" i="1"/>
  <c r="M3645" i="1" s="1"/>
  <c r="R3645" i="1"/>
  <c r="L6406" i="1"/>
  <c r="M6406" i="1" s="1"/>
  <c r="R6406" i="1"/>
  <c r="L6894" i="1"/>
  <c r="M6894" i="1" s="1"/>
  <c r="R6894" i="1"/>
  <c r="L8502" i="1"/>
  <c r="M8502" i="1" s="1"/>
  <c r="R8502" i="1"/>
  <c r="L7853" i="1"/>
  <c r="M7853" i="1" s="1"/>
  <c r="L8751" i="1"/>
  <c r="M8751" i="1" s="1"/>
  <c r="R8751" i="1"/>
  <c r="L9557" i="1"/>
  <c r="M9557" i="1" s="1"/>
  <c r="R9557" i="1"/>
  <c r="L2943" i="1"/>
  <c r="M2943" i="1" s="1"/>
  <c r="R2943" i="1"/>
  <c r="L3336" i="1"/>
  <c r="M3336" i="1" s="1"/>
  <c r="R3336" i="1"/>
  <c r="L5978" i="1"/>
  <c r="M5978" i="1" s="1"/>
  <c r="R5978" i="1"/>
  <c r="L3676" i="1"/>
  <c r="M3676" i="1" s="1"/>
  <c r="R3676" i="1"/>
  <c r="L6626" i="1"/>
  <c r="M6626" i="1" s="1"/>
  <c r="R6626" i="1"/>
  <c r="L2385" i="1"/>
  <c r="M2385" i="1" s="1"/>
  <c r="R2385" i="1"/>
  <c r="L6862" i="1"/>
  <c r="M6862" i="1" s="1"/>
  <c r="R6862" i="1"/>
  <c r="L395" i="1"/>
  <c r="M395" i="1" s="1"/>
  <c r="R395" i="1"/>
  <c r="L8616" i="1"/>
  <c r="M8616" i="1" s="1"/>
  <c r="R8616" i="1"/>
  <c r="L9991" i="1"/>
  <c r="M9991" i="1" s="1"/>
  <c r="L4160" i="1"/>
  <c r="M4160" i="1" s="1"/>
  <c r="R4160" i="1"/>
  <c r="L6058" i="1"/>
  <c r="M6058" i="1" s="1"/>
  <c r="R6058" i="1"/>
  <c r="L241" i="1"/>
  <c r="M241" i="1" s="1"/>
  <c r="R241" i="1"/>
  <c r="L7746" i="1"/>
  <c r="M7746" i="1" s="1"/>
  <c r="R7746" i="1"/>
  <c r="L8054" i="1"/>
  <c r="M8054" i="1" s="1"/>
  <c r="R8054" i="1"/>
  <c r="L8691" i="1"/>
  <c r="M8691" i="1" s="1"/>
  <c r="L1885" i="1"/>
  <c r="M1885" i="1" s="1"/>
  <c r="R1885" i="1"/>
  <c r="L394" i="1"/>
  <c r="M394" i="1" s="1"/>
  <c r="R394" i="1"/>
  <c r="L4358" i="1"/>
  <c r="M4358" i="1" s="1"/>
  <c r="R4358" i="1"/>
  <c r="L900" i="1"/>
  <c r="M900" i="1" s="1"/>
  <c r="R900" i="1"/>
  <c r="L5472" i="1"/>
  <c r="M5472" i="1" s="1"/>
  <c r="R5472" i="1"/>
  <c r="L8449" i="1"/>
  <c r="M8449" i="1" s="1"/>
  <c r="R8449" i="1"/>
  <c r="L9591" i="1"/>
  <c r="M9591" i="1" s="1"/>
  <c r="R9591" i="1"/>
  <c r="L8399" i="1"/>
  <c r="M8399" i="1" s="1"/>
  <c r="R8399" i="1"/>
  <c r="L1295" i="1"/>
  <c r="M1295" i="1" s="1"/>
  <c r="R1295" i="1"/>
  <c r="L8661" i="1"/>
  <c r="M8661" i="1" s="1"/>
  <c r="R8661" i="1"/>
  <c r="L5331" i="1"/>
  <c r="M5331" i="1" s="1"/>
  <c r="R5331" i="1"/>
  <c r="L2223" i="1"/>
  <c r="M2223" i="1" s="1"/>
  <c r="R2223" i="1"/>
  <c r="L8749" i="1"/>
  <c r="M8749" i="1" s="1"/>
  <c r="R8749" i="1"/>
  <c r="L8192" i="1"/>
  <c r="M8192" i="1" s="1"/>
  <c r="R8192" i="1"/>
  <c r="L5529" i="1"/>
  <c r="M5529" i="1" s="1"/>
  <c r="R5529" i="1"/>
  <c r="L1946" i="1"/>
  <c r="M1946" i="1" s="1"/>
  <c r="R1946" i="1"/>
  <c r="L393" i="1"/>
  <c r="M393" i="1" s="1"/>
  <c r="L7773" i="1"/>
  <c r="M7773" i="1" s="1"/>
  <c r="R7773" i="1"/>
  <c r="L7849" i="1"/>
  <c r="M7849" i="1" s="1"/>
  <c r="R7849" i="1"/>
  <c r="L5164" i="1"/>
  <c r="M5164" i="1" s="1"/>
  <c r="R5164" i="1"/>
  <c r="L6722" i="1"/>
  <c r="M6722" i="1" s="1"/>
  <c r="R6722" i="1"/>
  <c r="L159" i="1"/>
  <c r="M159" i="1" s="1"/>
  <c r="R159" i="1"/>
  <c r="L9058" i="1"/>
  <c r="M9058" i="1" s="1"/>
  <c r="R9058" i="1"/>
  <c r="L5409" i="1"/>
  <c r="M5409" i="1" s="1"/>
  <c r="R5409" i="1"/>
  <c r="L2078" i="1"/>
  <c r="M2078" i="1" s="1"/>
  <c r="R2078" i="1"/>
  <c r="L688" i="1"/>
  <c r="M688" i="1" s="1"/>
  <c r="R688" i="1"/>
  <c r="L2810" i="1"/>
  <c r="M2810" i="1" s="1"/>
  <c r="R2810" i="1"/>
  <c r="L2250" i="1"/>
  <c r="M2250" i="1" s="1"/>
  <c r="R2250" i="1"/>
  <c r="L846" i="1"/>
  <c r="M846" i="1" s="1"/>
  <c r="R846" i="1"/>
  <c r="L6599" i="1"/>
  <c r="M6599" i="1" s="1"/>
  <c r="R6599" i="1"/>
  <c r="L7938" i="1"/>
  <c r="M7938" i="1" s="1"/>
  <c r="R7938" i="1"/>
  <c r="L9626" i="1"/>
  <c r="M9626" i="1" s="1"/>
  <c r="R9626" i="1"/>
  <c r="L6517" i="1"/>
  <c r="M6517" i="1" s="1"/>
  <c r="R6517" i="1"/>
  <c r="L6573" i="1"/>
  <c r="M6573" i="1" s="1"/>
  <c r="R6573" i="1"/>
  <c r="L2219" i="1"/>
  <c r="M2219" i="1" s="1"/>
  <c r="R2219" i="1"/>
  <c r="L6094" i="1"/>
  <c r="M6094" i="1" s="1"/>
  <c r="R6094" i="1"/>
  <c r="L7957" i="1"/>
  <c r="M7957" i="1" s="1"/>
  <c r="L1563" i="1"/>
  <c r="M1563" i="1" s="1"/>
  <c r="R1563" i="1"/>
  <c r="L6934" i="1"/>
  <c r="M6934" i="1" s="1"/>
  <c r="R6934" i="1"/>
  <c r="L5625" i="1"/>
  <c r="M5625" i="1" s="1"/>
  <c r="R5625" i="1"/>
  <c r="L5253" i="1"/>
  <c r="M5253" i="1" s="1"/>
  <c r="R5253" i="1"/>
  <c r="L3673" i="1"/>
  <c r="M3673" i="1" s="1"/>
  <c r="R3673" i="1"/>
  <c r="L2896" i="1"/>
  <c r="M2896" i="1" s="1"/>
  <c r="R2896" i="1"/>
  <c r="L5105" i="1"/>
  <c r="M5105" i="1" s="1"/>
  <c r="R5105" i="1"/>
  <c r="L1096" i="1"/>
  <c r="M1096" i="1" s="1"/>
  <c r="R1096" i="1"/>
  <c r="L8021" i="1"/>
  <c r="M8021" i="1" s="1"/>
  <c r="L8687" i="1"/>
  <c r="M8687" i="1" s="1"/>
  <c r="R8687" i="1"/>
  <c r="L6674" i="1"/>
  <c r="M6674" i="1" s="1"/>
  <c r="R6674" i="1"/>
  <c r="L2076" i="1"/>
  <c r="M2076" i="1" s="1"/>
  <c r="R2076" i="1"/>
  <c r="L8086" i="1"/>
  <c r="M8086" i="1" s="1"/>
  <c r="R8086" i="1"/>
  <c r="L3773" i="1"/>
  <c r="M3773" i="1" s="1"/>
  <c r="R3773" i="1"/>
  <c r="L9808" i="1"/>
  <c r="M9808" i="1" s="1"/>
  <c r="R9808" i="1"/>
  <c r="L1429" i="1"/>
  <c r="M1429" i="1" s="1"/>
  <c r="R1429" i="1"/>
  <c r="L6485" i="1"/>
  <c r="M6485" i="1" s="1"/>
  <c r="R6485" i="1"/>
  <c r="L9754" i="1"/>
  <c r="M9754" i="1" s="1"/>
  <c r="R9754" i="1"/>
  <c r="L5103" i="1"/>
  <c r="M5103" i="1" s="1"/>
  <c r="R5103" i="1"/>
  <c r="L20" i="1"/>
  <c r="M20" i="1" s="1"/>
  <c r="R20" i="1"/>
  <c r="L1167" i="1"/>
  <c r="M1167" i="1" s="1"/>
  <c r="R1167" i="1"/>
  <c r="L7771" i="1"/>
  <c r="M7771" i="1" s="1"/>
  <c r="R7771" i="1"/>
  <c r="L7284" i="1"/>
  <c r="M7284" i="1" s="1"/>
  <c r="R7284" i="1"/>
  <c r="L8397" i="1"/>
  <c r="M8397" i="1" s="1"/>
  <c r="R8397" i="1"/>
  <c r="L965" i="1"/>
  <c r="M965" i="1" s="1"/>
  <c r="R965" i="1"/>
  <c r="L544" i="1"/>
  <c r="M544" i="1" s="1"/>
  <c r="R544" i="1"/>
  <c r="L8800" i="1"/>
  <c r="M8800" i="1" s="1"/>
  <c r="R8800" i="1"/>
  <c r="L2608" i="1"/>
  <c r="M2608" i="1" s="1"/>
  <c r="R2608" i="1"/>
  <c r="L1747" i="1"/>
  <c r="M1747" i="1" s="1"/>
  <c r="R1747" i="1"/>
  <c r="L4404" i="1"/>
  <c r="M4404" i="1" s="1"/>
  <c r="R4404" i="1"/>
  <c r="L3980" i="1"/>
  <c r="M3980" i="1" s="1"/>
  <c r="R3980" i="1"/>
  <c r="L4594" i="1"/>
  <c r="M4594" i="1" s="1"/>
  <c r="R4594" i="1"/>
  <c r="L7554" i="1"/>
  <c r="M7554" i="1" s="1"/>
  <c r="R7554" i="1"/>
  <c r="L5002" i="1"/>
  <c r="M5002" i="1" s="1"/>
  <c r="R5002" i="1"/>
  <c r="L101" i="1"/>
  <c r="M101" i="1" s="1"/>
  <c r="R101" i="1"/>
  <c r="L1143" i="1"/>
  <c r="M1143" i="1" s="1"/>
  <c r="R1143" i="1"/>
  <c r="L5026" i="1"/>
  <c r="M5026" i="1" s="1"/>
  <c r="R5026" i="1"/>
  <c r="L6806" i="1"/>
  <c r="M6806" i="1" s="1"/>
  <c r="R6806" i="1"/>
  <c r="L3570" i="1"/>
  <c r="M3570" i="1" s="1"/>
  <c r="R3570" i="1"/>
  <c r="L7470" i="1"/>
  <c r="M7470" i="1" s="1"/>
  <c r="R7470" i="1"/>
  <c r="L4616" i="1"/>
  <c r="M4616" i="1" s="1"/>
  <c r="R4616" i="1"/>
  <c r="L9056" i="1"/>
  <c r="M9056" i="1" s="1"/>
  <c r="R9056" i="1"/>
  <c r="L6206" i="1"/>
  <c r="M6206" i="1" s="1"/>
  <c r="R6206" i="1"/>
  <c r="L5526" i="1"/>
  <c r="M5526" i="1" s="1"/>
  <c r="R5526" i="1"/>
  <c r="L9204" i="1"/>
  <c r="M9204" i="1" s="1"/>
  <c r="R9204" i="1"/>
  <c r="L3926" i="1"/>
  <c r="M3926" i="1" s="1"/>
  <c r="R3926" i="1"/>
  <c r="L5624" i="1"/>
  <c r="M5624" i="1" s="1"/>
  <c r="R5624" i="1"/>
  <c r="L1019" i="1"/>
  <c r="M1019" i="1" s="1"/>
  <c r="R1019" i="1"/>
  <c r="L4095" i="1"/>
  <c r="M4095" i="1" s="1"/>
  <c r="R4095" i="1"/>
  <c r="L1412" i="1"/>
  <c r="M1412" i="1" s="1"/>
  <c r="R1412" i="1"/>
  <c r="L6205" i="1"/>
  <c r="M6205" i="1" s="1"/>
  <c r="R6205" i="1"/>
  <c r="L1595" i="1"/>
  <c r="M1595" i="1" s="1"/>
  <c r="R1595" i="1"/>
  <c r="L9022" i="1"/>
  <c r="M9022" i="1" s="1"/>
  <c r="R9022" i="1"/>
  <c r="L6088" i="1"/>
  <c r="M6088" i="1" s="1"/>
  <c r="R6088" i="1"/>
  <c r="L5581" i="1"/>
  <c r="M5581" i="1" s="1"/>
  <c r="R5581" i="1"/>
  <c r="L2169" i="1"/>
  <c r="M2169" i="1" s="1"/>
  <c r="R2169" i="1"/>
  <c r="L4757" i="1"/>
  <c r="M4757" i="1" s="1"/>
  <c r="R4757" i="1"/>
  <c r="L9717" i="1"/>
  <c r="M9717" i="1" s="1"/>
  <c r="R9717" i="1"/>
  <c r="L8776" i="1"/>
  <c r="M8776" i="1" s="1"/>
  <c r="R8776" i="1"/>
  <c r="L6911" i="1"/>
  <c r="M6911" i="1" s="1"/>
  <c r="R6911" i="1"/>
  <c r="L7401" i="1"/>
  <c r="M7401" i="1" s="1"/>
  <c r="R7401" i="1"/>
  <c r="L7059" i="1"/>
  <c r="M7059" i="1" s="1"/>
  <c r="R7059" i="1"/>
  <c r="L8241" i="1"/>
  <c r="M8241" i="1" s="1"/>
  <c r="R8241" i="1"/>
  <c r="L4246" i="1"/>
  <c r="M4246" i="1" s="1"/>
  <c r="R4246" i="1"/>
  <c r="L7874" i="1"/>
  <c r="M7874" i="1" s="1"/>
  <c r="R7874" i="1"/>
  <c r="L8944" i="1"/>
  <c r="M8944" i="1" s="1"/>
  <c r="R8944" i="1"/>
  <c r="L6804" i="1"/>
  <c r="M6804" i="1" s="1"/>
  <c r="R6804" i="1"/>
  <c r="L7110" i="1"/>
  <c r="M7110" i="1" s="1"/>
  <c r="R7110" i="1"/>
  <c r="L1993" i="1"/>
  <c r="M1993" i="1" s="1"/>
  <c r="R1993" i="1"/>
  <c r="L3166" i="1"/>
  <c r="M3166" i="1" s="1"/>
  <c r="R3166" i="1"/>
  <c r="L6514" i="1"/>
  <c r="M6514" i="1" s="1"/>
  <c r="R6514" i="1"/>
  <c r="L766" i="1"/>
  <c r="M766" i="1" s="1"/>
  <c r="R766" i="1"/>
  <c r="L7216" i="1"/>
  <c r="M7216" i="1" s="1"/>
  <c r="R7216" i="1"/>
  <c r="L3040" i="1"/>
  <c r="M3040" i="1" s="1"/>
  <c r="R3040" i="1"/>
  <c r="L9020" i="1"/>
  <c r="M9020" i="1" s="1"/>
  <c r="R9020" i="1"/>
  <c r="L5271" i="1"/>
  <c r="M5271" i="1" s="1"/>
  <c r="R5271" i="1"/>
  <c r="L3836" i="1"/>
  <c r="M3836" i="1" s="1"/>
  <c r="R3836" i="1"/>
  <c r="L5557" i="1"/>
  <c r="M5557" i="1" s="1"/>
  <c r="R5557" i="1"/>
  <c r="L7183" i="1"/>
  <c r="M7183" i="1" s="1"/>
  <c r="L6353" i="1"/>
  <c r="M6353" i="1" s="1"/>
  <c r="R6353" i="1"/>
  <c r="L7182" i="1"/>
  <c r="M7182" i="1" s="1"/>
  <c r="L2248" i="1"/>
  <c r="M2248" i="1" s="1"/>
  <c r="R2248" i="1"/>
  <c r="L6645" i="1"/>
  <c r="M6645" i="1" s="1"/>
  <c r="R6645" i="1"/>
  <c r="L8942" i="1"/>
  <c r="M8942" i="1" s="1"/>
  <c r="R8942" i="1"/>
  <c r="L3462" i="1"/>
  <c r="M3462" i="1" s="1"/>
  <c r="R3462" i="1"/>
  <c r="L5525" i="1"/>
  <c r="M5525" i="1" s="1"/>
  <c r="R5525" i="1"/>
  <c r="L7161" i="1"/>
  <c r="M7161" i="1" s="1"/>
  <c r="R7161" i="1"/>
  <c r="L308" i="1"/>
  <c r="M308" i="1" s="1"/>
  <c r="R308" i="1"/>
  <c r="L3835" i="1"/>
  <c r="M3835" i="1" s="1"/>
  <c r="R3835" i="1"/>
  <c r="L4024" i="1"/>
  <c r="M4024" i="1" s="1"/>
  <c r="R4024" i="1"/>
  <c r="L4680" i="1"/>
  <c r="M4680" i="1" s="1"/>
  <c r="R4680" i="1"/>
  <c r="L1367" i="1"/>
  <c r="M1367" i="1" s="1"/>
  <c r="R1367" i="1"/>
  <c r="L6596" i="1"/>
  <c r="M6596" i="1" s="1"/>
  <c r="R6596" i="1"/>
  <c r="L6483" i="1"/>
  <c r="M6483" i="1" s="1"/>
  <c r="R6483" i="1"/>
  <c r="L360" i="1"/>
  <c r="M360" i="1" s="1"/>
  <c r="R360" i="1"/>
  <c r="L7141" i="1"/>
  <c r="M7141" i="1" s="1"/>
  <c r="R7141" i="1"/>
  <c r="L7820" i="1"/>
  <c r="M7820" i="1" s="1"/>
  <c r="R7820" i="1"/>
  <c r="L8081" i="1"/>
  <c r="M8081" i="1" s="1"/>
  <c r="R8081" i="1"/>
  <c r="L504" i="1"/>
  <c r="M504" i="1" s="1"/>
  <c r="R504" i="1"/>
  <c r="L1561" i="1"/>
  <c r="M1561" i="1" s="1"/>
  <c r="R1561" i="1"/>
  <c r="L9584" i="1"/>
  <c r="M9584" i="1" s="1"/>
  <c r="R9584" i="1"/>
  <c r="L4890" i="1"/>
  <c r="M4890" i="1" s="1"/>
  <c r="R4890" i="1"/>
  <c r="L1039" i="1"/>
  <c r="M1039" i="1" s="1"/>
  <c r="R1039" i="1"/>
  <c r="L9403" i="1"/>
  <c r="M9403" i="1" s="1"/>
  <c r="R9403" i="1"/>
  <c r="L5073" i="1"/>
  <c r="M5073" i="1" s="1"/>
  <c r="R5073" i="1"/>
  <c r="L7624" i="1"/>
  <c r="M7624" i="1" s="1"/>
  <c r="R7624" i="1"/>
  <c r="L4403" i="1"/>
  <c r="M4403" i="1" s="1"/>
  <c r="R4403" i="1"/>
  <c r="L5621" i="1"/>
  <c r="M5621" i="1" s="1"/>
  <c r="R5621" i="1"/>
  <c r="L9019" i="1"/>
  <c r="M9019" i="1" s="1"/>
  <c r="R9019" i="1"/>
  <c r="L1453" i="1"/>
  <c r="M1453" i="1" s="1"/>
  <c r="R1453" i="1"/>
  <c r="L928" i="1"/>
  <c r="M928" i="1" s="1"/>
  <c r="R928" i="1"/>
  <c r="L5099" i="1"/>
  <c r="M5099" i="1" s="1"/>
  <c r="R5099" i="1"/>
  <c r="L2759" i="1"/>
  <c r="M2759" i="1" s="1"/>
  <c r="R2759" i="1"/>
  <c r="L4001" i="1"/>
  <c r="M4001" i="1" s="1"/>
  <c r="R4001" i="1"/>
  <c r="L4703" i="1"/>
  <c r="M4703" i="1" s="1"/>
  <c r="R4703" i="1"/>
  <c r="L4562" i="1"/>
  <c r="M4562" i="1" s="1"/>
  <c r="R4562" i="1"/>
  <c r="L477" i="1"/>
  <c r="M477" i="1" s="1"/>
  <c r="R477" i="1"/>
  <c r="L1512" i="1"/>
  <c r="M1512" i="1" s="1"/>
  <c r="R1512" i="1"/>
  <c r="L5322" i="1"/>
  <c r="M5322" i="1" s="1"/>
  <c r="R5322" i="1"/>
  <c r="L2782" i="1"/>
  <c r="M2782" i="1" s="1"/>
  <c r="R2782" i="1"/>
  <c r="L3708" i="1"/>
  <c r="M3708" i="1" s="1"/>
  <c r="R3708" i="1"/>
  <c r="L1745" i="1"/>
  <c r="M1745" i="1" s="1"/>
  <c r="R1745" i="1"/>
  <c r="L541" i="1"/>
  <c r="M541" i="1" s="1"/>
  <c r="R541" i="1"/>
  <c r="L9829" i="1"/>
  <c r="M9829" i="1" s="1"/>
  <c r="R9829" i="1"/>
  <c r="L7397" i="1"/>
  <c r="M7397" i="1" s="1"/>
  <c r="R7397" i="1"/>
  <c r="L4649" i="1"/>
  <c r="M4649" i="1" s="1"/>
  <c r="R4649" i="1"/>
  <c r="L7764" i="1"/>
  <c r="M7764" i="1" s="1"/>
  <c r="L6719" i="1"/>
  <c r="M6719" i="1" s="1"/>
  <c r="R6719" i="1"/>
  <c r="L6086" i="1"/>
  <c r="M6086" i="1" s="1"/>
  <c r="R6086" i="1"/>
  <c r="L2216" i="1"/>
  <c r="M2216" i="1" s="1"/>
  <c r="R2216" i="1"/>
  <c r="L3199" i="1"/>
  <c r="M3199" i="1" s="1"/>
  <c r="R3199" i="1"/>
  <c r="L3707" i="1"/>
  <c r="M3707" i="1" s="1"/>
  <c r="R3707" i="1"/>
  <c r="L1017" i="1"/>
  <c r="M1017" i="1" s="1"/>
  <c r="R1017" i="1"/>
  <c r="L5974" i="1"/>
  <c r="M5974" i="1" s="1"/>
  <c r="R5974" i="1"/>
  <c r="L7897" i="1"/>
  <c r="M7897" i="1" s="1"/>
  <c r="R7897" i="1"/>
  <c r="L8295" i="1"/>
  <c r="M8295" i="1" s="1"/>
  <c r="R8295" i="1"/>
  <c r="L5999" i="1"/>
  <c r="M5999" i="1" s="1"/>
  <c r="R5999" i="1"/>
  <c r="L6201" i="1"/>
  <c r="M6201" i="1" s="1"/>
  <c r="R6201" i="1"/>
  <c r="L1110" i="1"/>
  <c r="M1110" i="1" s="1"/>
  <c r="R1110" i="1"/>
  <c r="L8630" i="1"/>
  <c r="M8630" i="1" s="1"/>
  <c r="R8630" i="1"/>
  <c r="L6767" i="1"/>
  <c r="M6767" i="1" s="1"/>
  <c r="R6767" i="1"/>
  <c r="L4816" i="1"/>
  <c r="M4816" i="1" s="1"/>
  <c r="R4816" i="1"/>
  <c r="L8818" i="1"/>
  <c r="M8818" i="1" s="1"/>
  <c r="R8818" i="1"/>
  <c r="L3734" i="1"/>
  <c r="M3734" i="1" s="1"/>
  <c r="R3734" i="1"/>
  <c r="L4000" i="1"/>
  <c r="M4000" i="1" s="1"/>
  <c r="R4000" i="1"/>
  <c r="L7649" i="1"/>
  <c r="M7649" i="1" s="1"/>
  <c r="R7649" i="1"/>
  <c r="L4782" i="1"/>
  <c r="M4782" i="1" s="1"/>
  <c r="R4782" i="1"/>
  <c r="L6801" i="1"/>
  <c r="M6801" i="1" s="1"/>
  <c r="L7952" i="1"/>
  <c r="M7952" i="1" s="1"/>
  <c r="L7139" i="1"/>
  <c r="M7139" i="1" s="1"/>
  <c r="R7139" i="1"/>
  <c r="L3007" i="1"/>
  <c r="M3007" i="1" s="1"/>
  <c r="R3007" i="1"/>
  <c r="L2380" i="1"/>
  <c r="M2380" i="1" s="1"/>
  <c r="R2380" i="1"/>
  <c r="L8075" i="1"/>
  <c r="M8075" i="1" s="1"/>
  <c r="R8075" i="1"/>
  <c r="L8294" i="1"/>
  <c r="M8294" i="1" s="1"/>
  <c r="R8294" i="1"/>
  <c r="L8968" i="1"/>
  <c r="M8968" i="1" s="1"/>
  <c r="R8968" i="1"/>
  <c r="L8527" i="1"/>
  <c r="M8527" i="1" s="1"/>
  <c r="R8527" i="1"/>
  <c r="L660" i="1"/>
  <c r="M660" i="1" s="1"/>
  <c r="R660" i="1"/>
  <c r="L3396" i="1"/>
  <c r="M3396" i="1" s="1"/>
  <c r="R3396" i="1"/>
  <c r="L5319" i="1"/>
  <c r="M5319" i="1" s="1"/>
  <c r="R5319" i="1"/>
  <c r="L1744" i="1"/>
  <c r="M1744" i="1" s="1"/>
  <c r="R1744" i="1"/>
  <c r="L5382" i="1"/>
  <c r="M5382" i="1" s="1"/>
  <c r="R5382" i="1"/>
  <c r="L9051" i="1"/>
  <c r="M9051" i="1" s="1"/>
  <c r="R9051" i="1"/>
  <c r="L761" i="1"/>
  <c r="M761" i="1" s="1"/>
  <c r="R761" i="1"/>
  <c r="L7212" i="1"/>
  <c r="M7212" i="1" s="1"/>
  <c r="R7212" i="1"/>
  <c r="L7178" i="1"/>
  <c r="M7178" i="1" s="1"/>
  <c r="R7178" i="1"/>
  <c r="L237" i="1"/>
  <c r="M237" i="1" s="1"/>
  <c r="R237" i="1"/>
  <c r="L4058" i="1"/>
  <c r="M4058" i="1" s="1"/>
  <c r="R4058" i="1"/>
  <c r="L5290" i="1"/>
  <c r="M5290" i="1" s="1"/>
  <c r="R5290" i="1"/>
  <c r="L2379" i="1"/>
  <c r="M2379" i="1" s="1"/>
  <c r="R2379" i="1"/>
  <c r="L4558" i="1"/>
  <c r="M4558" i="1" s="1"/>
  <c r="R4558" i="1"/>
  <c r="L1426" i="1"/>
  <c r="M1426" i="1" s="1"/>
  <c r="R1426" i="1"/>
  <c r="L8137" i="1"/>
  <c r="M8137" i="1" s="1"/>
  <c r="R8137" i="1"/>
  <c r="L1875" i="1"/>
  <c r="M1875" i="1" s="1"/>
  <c r="R1875" i="1"/>
  <c r="L7951" i="1"/>
  <c r="M7951" i="1" s="1"/>
  <c r="R7951" i="1"/>
  <c r="L388" i="1"/>
  <c r="M388" i="1" s="1"/>
  <c r="R388" i="1"/>
  <c r="L1487" i="1"/>
  <c r="M1487" i="1" s="1"/>
  <c r="R1487" i="1"/>
  <c r="L5667" i="1"/>
  <c r="M5667" i="1" s="1"/>
  <c r="L5244" i="1"/>
  <c r="M5244" i="1" s="1"/>
  <c r="R5244" i="1"/>
  <c r="L6640" i="1"/>
  <c r="M6640" i="1" s="1"/>
  <c r="R6640" i="1"/>
  <c r="L7977" i="1"/>
  <c r="M7977" i="1" s="1"/>
  <c r="R7977" i="1"/>
  <c r="L9987" i="1"/>
  <c r="M9987" i="1" s="1"/>
  <c r="L2549" i="1"/>
  <c r="M2549" i="1" s="1"/>
  <c r="R2549" i="1"/>
  <c r="L9744" i="1"/>
  <c r="M9744" i="1" s="1"/>
  <c r="R9744" i="1"/>
  <c r="L2123" i="1"/>
  <c r="M2123" i="1" s="1"/>
  <c r="R2123" i="1"/>
  <c r="L7312" i="1"/>
  <c r="M7312" i="1" s="1"/>
  <c r="R7312" i="1"/>
  <c r="L2546" i="1"/>
  <c r="M2546" i="1" s="1"/>
  <c r="R2546" i="1"/>
  <c r="L4835" i="1"/>
  <c r="M4835" i="1" s="1"/>
  <c r="R4835" i="1"/>
  <c r="L4354" i="1"/>
  <c r="M4354" i="1" s="1"/>
  <c r="R4354" i="1"/>
  <c r="L5070" i="1"/>
  <c r="M5070" i="1" s="1"/>
  <c r="R5070" i="1"/>
  <c r="L7846" i="1"/>
  <c r="M7846" i="1" s="1"/>
  <c r="R7846" i="1"/>
  <c r="L5970" i="1"/>
  <c r="M5970" i="1" s="1"/>
  <c r="R5970" i="1"/>
  <c r="L8966" i="1"/>
  <c r="M8966" i="1" s="1"/>
  <c r="R8966" i="1"/>
  <c r="L5489" i="1"/>
  <c r="M5489" i="1" s="1"/>
  <c r="R5489" i="1"/>
  <c r="L2070" i="1"/>
  <c r="M2070" i="1" s="1"/>
  <c r="R2070" i="1"/>
  <c r="L2378" i="1"/>
  <c r="M2378" i="1" s="1"/>
  <c r="R2378" i="1"/>
  <c r="L7813" i="1"/>
  <c r="M7813" i="1" s="1"/>
  <c r="R7813" i="1"/>
  <c r="L2807" i="1"/>
  <c r="M2807" i="1" s="1"/>
  <c r="R2807" i="1"/>
  <c r="L7495" i="1"/>
  <c r="M7495" i="1" s="1"/>
  <c r="R7495" i="1"/>
  <c r="L3193" i="1"/>
  <c r="M3193" i="1" s="1"/>
  <c r="L1339" i="1"/>
  <c r="M1339" i="1" s="1"/>
  <c r="R1339" i="1"/>
  <c r="L1338" i="1"/>
  <c r="M1338" i="1" s="1"/>
  <c r="R1338" i="1"/>
  <c r="L3004" i="1"/>
  <c r="M3004" i="1" s="1"/>
  <c r="R3004" i="1"/>
  <c r="L5917" i="1"/>
  <c r="M5917" i="1" s="1"/>
  <c r="R5917" i="1"/>
  <c r="L536" i="1"/>
  <c r="M536" i="1" s="1"/>
  <c r="R536" i="1"/>
  <c r="L6907" i="1"/>
  <c r="M6907" i="1" s="1"/>
  <c r="R6907" i="1"/>
  <c r="L1071" i="1"/>
  <c r="M1071" i="1" s="1"/>
  <c r="R1071" i="1"/>
  <c r="L7494" i="1"/>
  <c r="M7494" i="1" s="1"/>
  <c r="R7494" i="1"/>
  <c r="L5818" i="1"/>
  <c r="M5818" i="1" s="1"/>
  <c r="R5818" i="1"/>
  <c r="L2511" i="1"/>
  <c r="M2511" i="1" s="1"/>
  <c r="R2511" i="1"/>
  <c r="L2510" i="1"/>
  <c r="M2510" i="1" s="1"/>
  <c r="R2510" i="1"/>
  <c r="L3157" i="1"/>
  <c r="M3157" i="1" s="1"/>
  <c r="R3157" i="1"/>
  <c r="L9713" i="1"/>
  <c r="M9713" i="1" s="1"/>
  <c r="L6234" i="1"/>
  <c r="M6234" i="1" s="1"/>
  <c r="R6234" i="1"/>
  <c r="L327" i="1"/>
  <c r="M327" i="1" s="1"/>
  <c r="R327" i="1"/>
  <c r="L1507" i="1"/>
  <c r="M1507" i="1" s="1"/>
  <c r="R1507" i="1"/>
  <c r="L8627" i="1"/>
  <c r="M8627" i="1" s="1"/>
  <c r="R8627" i="1"/>
  <c r="L9228" i="1"/>
  <c r="M9228" i="1" s="1"/>
  <c r="R9228" i="1"/>
  <c r="L5265" i="1"/>
  <c r="M5265" i="1" s="1"/>
  <c r="R5265" i="1"/>
  <c r="L924" i="1"/>
  <c r="M924" i="1" s="1"/>
  <c r="R924" i="1"/>
  <c r="L8558" i="1"/>
  <c r="M8558" i="1" s="1"/>
  <c r="R8558" i="1"/>
  <c r="L9016" i="1"/>
  <c r="M9016" i="1" s="1"/>
  <c r="R9016" i="1"/>
  <c r="L6569" i="1"/>
  <c r="M6569" i="1" s="1"/>
  <c r="R6569" i="1"/>
  <c r="L7811" i="1"/>
  <c r="M7811" i="1" s="1"/>
  <c r="R7811" i="1"/>
  <c r="L9741" i="1"/>
  <c r="M9741" i="1" s="1"/>
  <c r="R9741" i="1"/>
  <c r="L1632" i="1"/>
  <c r="M1632" i="1" s="1"/>
  <c r="R1632" i="1"/>
  <c r="L2035" i="1"/>
  <c r="M2035" i="1" s="1"/>
  <c r="R2035" i="1"/>
  <c r="L8209" i="1"/>
  <c r="M8209" i="1" s="1"/>
  <c r="R8209" i="1"/>
  <c r="L2034" i="1"/>
  <c r="M2034" i="1" s="1"/>
  <c r="R2034" i="1"/>
  <c r="L3255" i="1"/>
  <c r="M3255" i="1" s="1"/>
  <c r="R3255" i="1"/>
  <c r="L9504" i="1"/>
  <c r="M9504" i="1" s="1"/>
  <c r="R9504" i="1"/>
  <c r="L1659" i="1"/>
  <c r="M1659" i="1" s="1"/>
  <c r="R1659" i="1"/>
  <c r="L8705" i="1"/>
  <c r="M8705" i="1" s="1"/>
  <c r="R8705" i="1"/>
  <c r="L954" i="1"/>
  <c r="M954" i="1" s="1"/>
  <c r="R954" i="1"/>
  <c r="L1286" i="1"/>
  <c r="M1286" i="1" s="1"/>
  <c r="R1286" i="1"/>
  <c r="L5015" i="1"/>
  <c r="M5015" i="1" s="1"/>
  <c r="R5015" i="1"/>
  <c r="L4860" i="1"/>
  <c r="M4860" i="1" s="1"/>
  <c r="R4860" i="1"/>
  <c r="L9341" i="1"/>
  <c r="M9341" i="1" s="1"/>
  <c r="L953" i="1"/>
  <c r="M953" i="1" s="1"/>
  <c r="R953" i="1"/>
  <c r="L9049" i="1"/>
  <c r="M9049" i="1" s="1"/>
  <c r="R9049" i="1"/>
  <c r="L4352" i="1"/>
  <c r="M4352" i="1" s="1"/>
  <c r="R4352" i="1"/>
  <c r="L1906" i="1"/>
  <c r="M1906" i="1" s="1"/>
  <c r="R1906" i="1"/>
  <c r="L6167" i="1"/>
  <c r="M6167" i="1" s="1"/>
  <c r="R6167" i="1"/>
  <c r="L5666" i="1"/>
  <c r="M5666" i="1" s="1"/>
  <c r="R5666" i="1"/>
  <c r="L173" i="1"/>
  <c r="M173" i="1" s="1"/>
  <c r="R173" i="1"/>
  <c r="L7491" i="1"/>
  <c r="M7491" i="1" s="1"/>
  <c r="L7463" i="1"/>
  <c r="M7463" i="1" s="1"/>
  <c r="R7463" i="1"/>
  <c r="L9548" i="1"/>
  <c r="M9548" i="1" s="1"/>
  <c r="R9548" i="1"/>
  <c r="L809" i="1"/>
  <c r="M809" i="1" s="1"/>
  <c r="R809" i="1"/>
  <c r="L9399" i="1"/>
  <c r="M9399" i="1" s="1"/>
  <c r="L6567" i="1"/>
  <c r="M6567" i="1" s="1"/>
  <c r="R6567" i="1"/>
  <c r="L9547" i="1"/>
  <c r="M9547" i="1" s="1"/>
  <c r="R9547" i="1"/>
  <c r="L1985" i="1"/>
  <c r="M1985" i="1" s="1"/>
  <c r="R1985" i="1"/>
  <c r="L9638" i="1"/>
  <c r="M9638" i="1" s="1"/>
  <c r="R9638" i="1"/>
  <c r="L6992" i="1"/>
  <c r="M6992" i="1" s="1"/>
  <c r="R6992" i="1"/>
  <c r="L5942" i="1"/>
  <c r="M5942" i="1" s="1"/>
  <c r="R5942" i="1"/>
  <c r="L1658" i="1"/>
  <c r="M1658" i="1" s="1"/>
  <c r="R1658" i="1"/>
  <c r="L7893" i="1"/>
  <c r="M7893" i="1" s="1"/>
  <c r="R7893" i="1"/>
  <c r="L4417" i="1"/>
  <c r="M4417" i="1" s="1"/>
  <c r="R4417" i="1"/>
  <c r="L4834" i="1"/>
  <c r="M4834" i="1" s="1"/>
  <c r="R4834" i="1"/>
  <c r="L4224" i="1"/>
  <c r="M4224" i="1" s="1"/>
  <c r="R4224" i="1"/>
  <c r="L7870" i="1"/>
  <c r="M7870" i="1" s="1"/>
  <c r="R7870" i="1"/>
  <c r="L5151" i="1"/>
  <c r="M5151" i="1" s="1"/>
  <c r="R5151" i="1"/>
  <c r="L4588" i="1"/>
  <c r="M4588" i="1" s="1"/>
  <c r="R4588" i="1"/>
  <c r="L640" i="1"/>
  <c r="M640" i="1" s="1"/>
  <c r="R640" i="1"/>
  <c r="L6416" i="1"/>
  <c r="M6416" i="1" s="1"/>
  <c r="R6416" i="1"/>
  <c r="L6396" i="1"/>
  <c r="M6396" i="1" s="1"/>
  <c r="R6396" i="1"/>
  <c r="L5311" i="1"/>
  <c r="M5311" i="1" s="1"/>
  <c r="L8419" i="1"/>
  <c r="M8419" i="1" s="1"/>
  <c r="R8419" i="1"/>
  <c r="L1263" i="1"/>
  <c r="M1263" i="1" s="1"/>
  <c r="R1263" i="1"/>
  <c r="L1188" i="1"/>
  <c r="M1188" i="1" s="1"/>
  <c r="R1188" i="1"/>
  <c r="L5014" i="1"/>
  <c r="M5014" i="1" s="1"/>
  <c r="R5014" i="1"/>
  <c r="L2578" i="1"/>
  <c r="M2578" i="1" s="1"/>
  <c r="R2578" i="1"/>
  <c r="L6961" i="1"/>
  <c r="M6961" i="1" s="1"/>
  <c r="R6961" i="1"/>
  <c r="L6291" i="1"/>
  <c r="M6291" i="1" s="1"/>
  <c r="R6291" i="1"/>
  <c r="L8167" i="1"/>
  <c r="M8167" i="1" s="1"/>
  <c r="R8167" i="1"/>
  <c r="L9012" i="1"/>
  <c r="M9012" i="1" s="1"/>
  <c r="R9012" i="1"/>
  <c r="L494" i="1"/>
  <c r="M494" i="1" s="1"/>
  <c r="R494" i="1"/>
  <c r="L2161" i="1"/>
  <c r="M2161" i="1" s="1"/>
  <c r="R2161" i="1"/>
  <c r="L2542" i="1"/>
  <c r="M2542" i="1" s="1"/>
  <c r="R2542" i="1"/>
  <c r="L7689" i="1"/>
  <c r="M7689" i="1" s="1"/>
  <c r="R7689" i="1"/>
  <c r="L6759" i="1"/>
  <c r="M6759" i="1" s="1"/>
  <c r="R6759" i="1"/>
  <c r="L8039" i="1"/>
  <c r="M8039" i="1" s="1"/>
  <c r="R8039" i="1"/>
  <c r="L8165" i="1"/>
  <c r="M8165" i="1" s="1"/>
  <c r="R8165" i="1"/>
  <c r="L7668" i="1"/>
  <c r="M7668" i="1" s="1"/>
  <c r="R7668" i="1"/>
  <c r="L8764" i="1"/>
  <c r="M8764" i="1" s="1"/>
  <c r="R8764" i="1"/>
  <c r="L9285" i="1"/>
  <c r="M9285" i="1" s="1"/>
  <c r="R9285" i="1"/>
  <c r="L4149" i="1"/>
  <c r="M4149" i="1" s="1"/>
  <c r="R4149" i="1"/>
  <c r="L8625" i="1"/>
  <c r="M8625" i="1" s="1"/>
  <c r="R8625" i="1"/>
  <c r="L4772" i="1"/>
  <c r="M4772" i="1" s="1"/>
  <c r="R4772" i="1"/>
  <c r="L6538" i="1"/>
  <c r="M6538" i="1" s="1"/>
  <c r="R6538" i="1"/>
  <c r="L4748" i="1"/>
  <c r="M4748" i="1" s="1"/>
  <c r="R4748" i="1"/>
  <c r="L8993" i="1"/>
  <c r="M8993" i="1" s="1"/>
  <c r="R8993" i="1"/>
  <c r="L1424" i="1"/>
  <c r="M1424" i="1" s="1"/>
  <c r="R1424" i="1"/>
  <c r="L6883" i="1"/>
  <c r="M6883" i="1" s="1"/>
  <c r="R6883" i="1"/>
  <c r="L9128" i="1"/>
  <c r="M9128" i="1" s="1"/>
  <c r="R9128" i="1"/>
  <c r="L3151" i="1"/>
  <c r="M3151" i="1" s="1"/>
  <c r="R3151" i="1"/>
  <c r="L1403" i="1"/>
  <c r="M1403" i="1" s="1"/>
  <c r="R1403" i="1"/>
  <c r="L2031" i="1"/>
  <c r="M2031" i="1" s="1"/>
  <c r="R2031" i="1"/>
  <c r="L6689" i="1"/>
  <c r="M6689" i="1" s="1"/>
  <c r="R6689" i="1"/>
  <c r="L7733" i="1"/>
  <c r="M7733" i="1" s="1"/>
  <c r="R7733" i="1"/>
  <c r="L7341" i="1"/>
  <c r="M7341" i="1" s="1"/>
  <c r="R7341" i="1"/>
  <c r="L8789" i="1"/>
  <c r="M8789" i="1" s="1"/>
  <c r="R8789" i="1"/>
  <c r="L2066" i="1"/>
  <c r="M2066" i="1" s="1"/>
  <c r="R2066" i="1"/>
  <c r="L9311" i="1"/>
  <c r="M9311" i="1" s="1"/>
  <c r="R9311" i="1"/>
  <c r="L4640" i="1"/>
  <c r="M4640" i="1" s="1"/>
  <c r="R4640" i="1"/>
  <c r="L8654" i="1"/>
  <c r="M8654" i="1" s="1"/>
  <c r="R8654" i="1"/>
  <c r="L3888" i="1"/>
  <c r="M3888" i="1" s="1"/>
  <c r="R3888" i="1"/>
  <c r="L1608" i="1"/>
  <c r="M1608" i="1" s="1"/>
  <c r="R1608" i="1"/>
  <c r="L7103" i="1"/>
  <c r="M7103" i="1" s="1"/>
  <c r="R7103" i="1"/>
  <c r="L6444" i="1"/>
  <c r="M6444" i="1" s="1"/>
  <c r="R6444" i="1"/>
  <c r="L3095" i="1"/>
  <c r="M3095" i="1" s="1"/>
  <c r="R3095" i="1"/>
  <c r="L299" i="1"/>
  <c r="M299" i="1" s="1"/>
  <c r="R299" i="1"/>
  <c r="L411" i="1"/>
  <c r="M411" i="1" s="1"/>
  <c r="R411" i="1"/>
  <c r="L5378" i="1"/>
  <c r="M5378" i="1" s="1"/>
  <c r="R5378" i="1"/>
  <c r="L7048" i="1"/>
  <c r="M7048" i="1" s="1"/>
  <c r="R7048" i="1"/>
  <c r="L7102" i="1"/>
  <c r="M7102" i="1" s="1"/>
  <c r="L1550" i="1"/>
  <c r="M1550" i="1" s="1"/>
  <c r="R1550" i="1"/>
  <c r="L8163" i="1"/>
  <c r="M8163" i="1" s="1"/>
  <c r="R8163" i="1"/>
  <c r="L4529" i="1"/>
  <c r="M4529" i="1" s="1"/>
  <c r="R4529" i="1"/>
  <c r="L5091" i="1"/>
  <c r="M5091" i="1" s="1"/>
  <c r="R5091" i="1"/>
  <c r="L4501" i="1"/>
  <c r="M4501" i="1" s="1"/>
  <c r="R4501" i="1"/>
  <c r="L981" i="1"/>
  <c r="M981" i="1" s="1"/>
  <c r="R981" i="1"/>
  <c r="L352" i="1"/>
  <c r="M352" i="1" s="1"/>
  <c r="R352" i="1"/>
  <c r="L1807" i="1"/>
  <c r="M1807" i="1" s="1"/>
  <c r="R1807" i="1"/>
  <c r="L4585" i="1"/>
  <c r="M4585" i="1" s="1"/>
  <c r="R4585" i="1"/>
  <c r="L5732" i="1"/>
  <c r="M5732" i="1" s="1"/>
  <c r="R5732" i="1"/>
  <c r="L3094" i="1"/>
  <c r="M3094" i="1" s="1"/>
  <c r="R3094" i="1"/>
  <c r="L980" i="1"/>
  <c r="M980" i="1" s="1"/>
  <c r="R980" i="1"/>
  <c r="L8284" i="1"/>
  <c r="M8284" i="1" s="1"/>
  <c r="R8284" i="1"/>
  <c r="L1243" i="1"/>
  <c r="M1243" i="1" s="1"/>
  <c r="R1243" i="1"/>
  <c r="L9898" i="1"/>
  <c r="M9898" i="1" s="1"/>
  <c r="L2160" i="1"/>
  <c r="M2160" i="1" s="1"/>
  <c r="R2160" i="1"/>
  <c r="L9657" i="1"/>
  <c r="M9657" i="1" s="1"/>
  <c r="R9657" i="1"/>
  <c r="L1870" i="1"/>
  <c r="M1870" i="1" s="1"/>
  <c r="R1870" i="1"/>
  <c r="L1502" i="1"/>
  <c r="M1502" i="1" s="1"/>
  <c r="R1502" i="1"/>
  <c r="L9683" i="1"/>
  <c r="M9683" i="1" s="1"/>
  <c r="R9683" i="1"/>
  <c r="L7241" i="1"/>
  <c r="M7241" i="1" s="1"/>
  <c r="R7241" i="1"/>
  <c r="L4931" i="1"/>
  <c r="M4931" i="1" s="1"/>
  <c r="R4931" i="1"/>
  <c r="L7486" i="1"/>
  <c r="M7486" i="1" s="1"/>
  <c r="R7486" i="1"/>
  <c r="L4831" i="1"/>
  <c r="M4831" i="1" s="1"/>
  <c r="R4831" i="1"/>
  <c r="L6990" i="1"/>
  <c r="M6990" i="1" s="1"/>
  <c r="R6990" i="1"/>
  <c r="L3693" i="1"/>
  <c r="M3693" i="1" s="1"/>
  <c r="R3693" i="1"/>
  <c r="L41" i="1"/>
  <c r="M41" i="1" s="1"/>
  <c r="R41" i="1"/>
  <c r="L5145" i="1"/>
  <c r="M5145" i="1" s="1"/>
  <c r="L2373" i="1"/>
  <c r="M2373" i="1" s="1"/>
  <c r="R2373" i="1"/>
  <c r="L229" i="1"/>
  <c r="M229" i="1" s="1"/>
  <c r="R229" i="1"/>
  <c r="L9010" i="1"/>
  <c r="M9010" i="1" s="1"/>
  <c r="R9010" i="1"/>
  <c r="L1981" i="1"/>
  <c r="M1981" i="1" s="1"/>
  <c r="R1981" i="1"/>
  <c r="L9078" i="1"/>
  <c r="M9078" i="1" s="1"/>
  <c r="R9078" i="1"/>
  <c r="L8208" i="1"/>
  <c r="M8208" i="1" s="1"/>
  <c r="R8208" i="1"/>
  <c r="L123" i="1"/>
  <c r="M123" i="1" s="1"/>
  <c r="R123" i="1"/>
  <c r="L3031" i="1"/>
  <c r="M3031" i="1" s="1"/>
  <c r="R3031" i="1"/>
  <c r="L8518" i="1"/>
  <c r="M8518" i="1" s="1"/>
  <c r="R8518" i="1"/>
  <c r="L5012" i="1"/>
  <c r="M5012" i="1" s="1"/>
  <c r="R5012" i="1"/>
  <c r="L3356" i="1"/>
  <c r="M3356" i="1" s="1"/>
  <c r="R3356" i="1"/>
  <c r="L250" i="1"/>
  <c r="M250" i="1" s="1"/>
  <c r="R250" i="1"/>
  <c r="L7157" i="1"/>
  <c r="M7157" i="1" s="1"/>
  <c r="R7157" i="1"/>
  <c r="L3092" i="1"/>
  <c r="M3092" i="1" s="1"/>
  <c r="R3092" i="1"/>
  <c r="L8207" i="1"/>
  <c r="M8207" i="1" s="1"/>
  <c r="R8207" i="1"/>
  <c r="L7513" i="1"/>
  <c r="M7513" i="1" s="1"/>
  <c r="R7513" i="1"/>
  <c r="L4984" i="1"/>
  <c r="M4984" i="1" s="1"/>
  <c r="R4984" i="1"/>
  <c r="L275" i="1"/>
  <c r="M275" i="1" s="1"/>
  <c r="R275" i="1"/>
  <c r="L7485" i="1"/>
  <c r="M7485" i="1" s="1"/>
  <c r="R7485" i="1"/>
  <c r="L3387" i="1"/>
  <c r="M3387" i="1" s="1"/>
  <c r="R3387" i="1"/>
  <c r="L379" i="1"/>
  <c r="M379" i="1" s="1"/>
  <c r="R379" i="1"/>
  <c r="L6073" i="1"/>
  <c r="M6073" i="1" s="1"/>
  <c r="R6073" i="1"/>
  <c r="L1710" i="1"/>
  <c r="M1710" i="1" s="1"/>
  <c r="R1710" i="1"/>
  <c r="L5842" i="1"/>
  <c r="M5842" i="1" s="1"/>
  <c r="R5842" i="1"/>
  <c r="L6506" i="1"/>
  <c r="M6506" i="1" s="1"/>
  <c r="R6506" i="1"/>
  <c r="L2371" i="1"/>
  <c r="M2371" i="1" s="1"/>
  <c r="R2371" i="1"/>
  <c r="L5262" i="1"/>
  <c r="M5262" i="1" s="1"/>
  <c r="R5262" i="1"/>
  <c r="L1583" i="1"/>
  <c r="M1583" i="1" s="1"/>
  <c r="R1583" i="1"/>
  <c r="L2701" i="1"/>
  <c r="M2701" i="1" s="1"/>
  <c r="L9098" i="1"/>
  <c r="M9098" i="1" s="1"/>
  <c r="R9098" i="1"/>
  <c r="L7016" i="1"/>
  <c r="M7016" i="1" s="1"/>
  <c r="R7016" i="1"/>
  <c r="L5205" i="1"/>
  <c r="M5205" i="1" s="1"/>
  <c r="L8579" i="1"/>
  <c r="M8579" i="1" s="1"/>
  <c r="R8579" i="1"/>
  <c r="L7687" i="1"/>
  <c r="M7687" i="1" s="1"/>
  <c r="R7687" i="1"/>
  <c r="L2852" i="1"/>
  <c r="M2852" i="1" s="1"/>
  <c r="R2852" i="1"/>
  <c r="L1358" i="1"/>
  <c r="M1358" i="1" s="1"/>
  <c r="R1358" i="1"/>
  <c r="L5375" i="1"/>
  <c r="M5375" i="1" s="1"/>
  <c r="R5375" i="1"/>
  <c r="L2428" i="1"/>
  <c r="M2428" i="1" s="1"/>
  <c r="R2428" i="1"/>
  <c r="L5752" i="1"/>
  <c r="M5752" i="1" s="1"/>
  <c r="R5752" i="1"/>
  <c r="L5900" i="1"/>
  <c r="M5900" i="1" s="1"/>
  <c r="R5900" i="1"/>
  <c r="L5483" i="1"/>
  <c r="M5483" i="1" s="1"/>
  <c r="R5483" i="1"/>
  <c r="L5397" i="1"/>
  <c r="M5397" i="1" s="1"/>
  <c r="R5397" i="1"/>
  <c r="L4048" i="1"/>
  <c r="M4048" i="1" s="1"/>
  <c r="R4048" i="1"/>
  <c r="L350" i="1"/>
  <c r="M350" i="1" s="1"/>
  <c r="R350" i="1"/>
  <c r="L35" i="1"/>
  <c r="M35" i="1" s="1"/>
  <c r="R35" i="1"/>
  <c r="L5780" i="1"/>
  <c r="M5780" i="1" s="1"/>
  <c r="R5780" i="1"/>
  <c r="L6956" i="1"/>
  <c r="M6956" i="1" s="1"/>
  <c r="R6956" i="1"/>
  <c r="L3995" i="1"/>
  <c r="M3995" i="1" s="1"/>
  <c r="R3995" i="1"/>
  <c r="L4" i="1"/>
  <c r="M4" i="1" s="1"/>
  <c r="R4" i="1"/>
  <c r="L7071" i="1"/>
  <c r="M7071" i="1" s="1"/>
  <c r="L2159" i="1"/>
  <c r="M2159" i="1" s="1"/>
  <c r="R2159" i="1"/>
  <c r="L5840" i="1"/>
  <c r="M5840" i="1" s="1"/>
  <c r="R5840" i="1"/>
  <c r="L6561" i="1"/>
  <c r="M6561" i="1" s="1"/>
  <c r="R6561" i="1"/>
  <c r="L9867" i="1"/>
  <c r="M9867" i="1" s="1"/>
  <c r="R9867" i="1"/>
  <c r="L1214" i="1"/>
  <c r="M1214" i="1" s="1"/>
  <c r="L2368" i="1"/>
  <c r="M2368" i="1" s="1"/>
  <c r="R2368" i="1"/>
  <c r="L6924" i="1"/>
  <c r="M6924" i="1" s="1"/>
  <c r="R6924" i="1"/>
  <c r="L8785" i="1"/>
  <c r="M8785" i="1" s="1"/>
  <c r="L7273" i="1"/>
  <c r="M7273" i="1" s="1"/>
  <c r="R7273" i="1"/>
  <c r="L1060" i="1"/>
  <c r="M1060" i="1" s="1"/>
  <c r="R1060" i="1"/>
  <c r="L9277" i="1"/>
  <c r="M9277" i="1" s="1"/>
  <c r="R9277" i="1"/>
  <c r="L2473" i="1"/>
  <c r="M2473" i="1" s="1"/>
  <c r="R2473" i="1"/>
  <c r="L7591" i="1"/>
  <c r="M7591" i="1" s="1"/>
  <c r="R7591" i="1"/>
  <c r="L5142" i="1"/>
  <c r="M5142" i="1" s="1"/>
  <c r="R5142" i="1"/>
  <c r="L3478" i="1"/>
  <c r="M3478" i="1" s="1"/>
  <c r="R3478" i="1"/>
  <c r="L7459" i="1"/>
  <c r="M7459" i="1" s="1"/>
  <c r="R7459" i="1"/>
  <c r="L2721" i="1"/>
  <c r="M2721" i="1" s="1"/>
  <c r="R2721" i="1"/>
  <c r="L4323" i="1"/>
  <c r="M4323" i="1" s="1"/>
  <c r="R4323" i="1"/>
  <c r="L2666" i="1"/>
  <c r="M2666" i="1" s="1"/>
  <c r="R2666" i="1"/>
  <c r="L1182" i="1"/>
  <c r="M1182" i="1" s="1"/>
  <c r="L5662" i="1"/>
  <c r="M5662" i="1" s="1"/>
  <c r="R5662" i="1"/>
  <c r="L5994" i="1"/>
  <c r="M5994" i="1" s="1"/>
  <c r="R5994" i="1"/>
  <c r="L7732" i="1"/>
  <c r="M7732" i="1" s="1"/>
  <c r="R7732" i="1"/>
  <c r="L4523" i="1"/>
  <c r="M4523" i="1" s="1"/>
  <c r="R4523" i="1"/>
  <c r="L8515" i="1"/>
  <c r="M8515" i="1" s="1"/>
  <c r="R8515" i="1"/>
  <c r="L9195" i="1"/>
  <c r="M9195" i="1" s="1"/>
  <c r="R9195" i="1"/>
  <c r="L2472" i="1"/>
  <c r="M2472" i="1" s="1"/>
  <c r="R2472" i="1"/>
  <c r="L918" i="1"/>
  <c r="M918" i="1" s="1"/>
  <c r="R918" i="1"/>
  <c r="L8759" i="1"/>
  <c r="M8759" i="1" s="1"/>
  <c r="R8759" i="1"/>
  <c r="L5639" i="1"/>
  <c r="M5639" i="1" s="1"/>
  <c r="R5639" i="1"/>
  <c r="L4176" i="1"/>
  <c r="M4176" i="1" s="1"/>
  <c r="R4176" i="1"/>
  <c r="L3657" i="1"/>
  <c r="M3657" i="1" s="1"/>
  <c r="R3657" i="1"/>
  <c r="L607" i="1"/>
  <c r="M607" i="1" s="1"/>
  <c r="R607" i="1"/>
  <c r="L3477" i="1"/>
  <c r="M3477" i="1" s="1"/>
  <c r="R3477" i="1"/>
  <c r="L1080" i="1"/>
  <c r="M1080" i="1" s="1"/>
  <c r="R1080" i="1"/>
  <c r="L4745" i="1"/>
  <c r="M4745" i="1" s="1"/>
  <c r="R4745" i="1"/>
  <c r="L1706" i="1"/>
  <c r="M1706" i="1" s="1"/>
  <c r="R1706" i="1"/>
  <c r="L4011" i="1"/>
  <c r="M4011" i="1" s="1"/>
  <c r="R4011" i="1"/>
  <c r="L1239" i="1"/>
  <c r="M1239" i="1" s="1"/>
  <c r="R1239" i="1"/>
  <c r="L2999" i="1"/>
  <c r="M2999" i="1" s="1"/>
  <c r="R2999" i="1"/>
  <c r="L5230" i="1"/>
  <c r="M5230" i="1" s="1"/>
  <c r="R5230" i="1"/>
  <c r="L9736" i="1"/>
  <c r="M9736" i="1" s="1"/>
  <c r="R9736" i="1"/>
  <c r="L2962" i="1"/>
  <c r="M2962" i="1" s="1"/>
  <c r="R2962" i="1"/>
  <c r="L6732" i="1"/>
  <c r="M6732" i="1" s="1"/>
  <c r="R6732" i="1"/>
  <c r="L585" i="1"/>
  <c r="M585" i="1" s="1"/>
  <c r="R585" i="1"/>
  <c r="L5607" i="1"/>
  <c r="M5607" i="1" s="1"/>
  <c r="R5607" i="1"/>
  <c r="L9820" i="1"/>
  <c r="M9820" i="1" s="1"/>
  <c r="R9820" i="1"/>
  <c r="L4633" i="1"/>
  <c r="M4633" i="1" s="1"/>
  <c r="R4633" i="1"/>
  <c r="L3942" i="1"/>
  <c r="M3942" i="1" s="1"/>
  <c r="R3942" i="1"/>
  <c r="L704" i="1"/>
  <c r="M704" i="1" s="1"/>
  <c r="R704" i="1"/>
  <c r="L8155" i="1"/>
  <c r="M8155" i="1" s="1"/>
  <c r="R8155" i="1"/>
  <c r="L2997" i="1"/>
  <c r="M2997" i="1" s="1"/>
  <c r="R2997" i="1"/>
  <c r="L2089" i="1"/>
  <c r="M2089" i="1" s="1"/>
  <c r="R2089" i="1"/>
  <c r="L1705" i="1"/>
  <c r="M1705" i="1" s="1"/>
  <c r="R1705" i="1"/>
  <c r="L2621" i="1"/>
  <c r="M2621" i="1" s="1"/>
  <c r="R2621" i="1"/>
  <c r="L9921" i="1"/>
  <c r="M9921" i="1" s="1"/>
  <c r="R9921" i="1"/>
  <c r="L4951" i="1"/>
  <c r="M4951" i="1" s="1"/>
  <c r="R4951" i="1"/>
  <c r="L5229" i="1"/>
  <c r="M5229" i="1" s="1"/>
  <c r="R5229" i="1"/>
  <c r="L408" i="1"/>
  <c r="M408" i="1" s="1"/>
  <c r="R408" i="1"/>
  <c r="L7843" i="1"/>
  <c r="M7843" i="1" s="1"/>
  <c r="R7843" i="1"/>
  <c r="L4763" i="1"/>
  <c r="M4763" i="1" s="1"/>
  <c r="R4763" i="1"/>
  <c r="L3941" i="1"/>
  <c r="M3941" i="1" s="1"/>
  <c r="R3941" i="1"/>
  <c r="L7012" i="1"/>
  <c r="M7012" i="1" s="1"/>
  <c r="L1238" i="1"/>
  <c r="M1238" i="1" s="1"/>
  <c r="R1238" i="1"/>
  <c r="L7011" i="1"/>
  <c r="M7011" i="1" s="1"/>
  <c r="R7011" i="1"/>
  <c r="L635" i="1"/>
  <c r="M635" i="1" s="1"/>
  <c r="R635" i="1"/>
  <c r="L443" i="1"/>
  <c r="M443" i="1" s="1"/>
  <c r="R443" i="1"/>
  <c r="L9073" i="1"/>
  <c r="M9073" i="1" s="1"/>
  <c r="R9073" i="1"/>
  <c r="L3654" i="1"/>
  <c r="M3654" i="1" s="1"/>
  <c r="R3654" i="1"/>
  <c r="L3296" i="1"/>
  <c r="M3296" i="1" s="1"/>
  <c r="R3296" i="1"/>
  <c r="L3418" i="1"/>
  <c r="M3418" i="1" s="1"/>
  <c r="R3418" i="1"/>
  <c r="L9975" i="1"/>
  <c r="M9975" i="1" s="1"/>
  <c r="R9975" i="1"/>
  <c r="L8576" i="1"/>
  <c r="M8576" i="1" s="1"/>
  <c r="R8576" i="1"/>
  <c r="L7970" i="1"/>
  <c r="M7970" i="1" s="1"/>
  <c r="L2055" i="1"/>
  <c r="M2055" i="1" s="1"/>
  <c r="R2055" i="1"/>
  <c r="L1303" i="1"/>
  <c r="M1303" i="1" s="1"/>
  <c r="R1303" i="1"/>
  <c r="L6227" i="1"/>
  <c r="M6227" i="1" s="1"/>
  <c r="R6227" i="1"/>
  <c r="L1767" i="1"/>
  <c r="M1767" i="1" s="1"/>
  <c r="R1767" i="1"/>
  <c r="L7663" i="1"/>
  <c r="M7663" i="1" s="1"/>
  <c r="R7663" i="1"/>
  <c r="L6920" i="1"/>
  <c r="M6920" i="1" s="1"/>
  <c r="R6920" i="1"/>
  <c r="L856" i="1"/>
  <c r="M856" i="1" s="1"/>
  <c r="R856" i="1"/>
  <c r="L4322" i="1"/>
  <c r="M4322" i="1" s="1"/>
  <c r="R4322" i="1"/>
  <c r="L8204" i="1"/>
  <c r="M8204" i="1" s="1"/>
  <c r="L9471" i="1"/>
  <c r="M9471" i="1" s="1"/>
  <c r="R9471" i="1"/>
  <c r="L555" i="1"/>
  <c r="M555" i="1" s="1"/>
  <c r="R555" i="1"/>
  <c r="L9521" i="1"/>
  <c r="M9521" i="1" s="1"/>
  <c r="R9521" i="1"/>
  <c r="L6126" i="1"/>
  <c r="M6126" i="1" s="1"/>
  <c r="R6126" i="1"/>
  <c r="L1766" i="1"/>
  <c r="M1766" i="1" s="1"/>
  <c r="R1766" i="1"/>
  <c r="L1682" i="1"/>
  <c r="M1682" i="1" s="1"/>
  <c r="R1682" i="1"/>
  <c r="L916" i="1"/>
  <c r="M916" i="1" s="1"/>
  <c r="R916" i="1"/>
  <c r="L9304" i="1"/>
  <c r="M9304" i="1" s="1"/>
  <c r="R9304" i="1"/>
  <c r="L1580" i="1"/>
  <c r="M1580" i="1" s="1"/>
  <c r="R1580" i="1"/>
  <c r="L168" i="1"/>
  <c r="M168" i="1" s="1"/>
  <c r="R168" i="1"/>
  <c r="L2639" i="1"/>
  <c r="M2639" i="1" s="1"/>
  <c r="R2639" i="1"/>
  <c r="L8911" i="1"/>
  <c r="M8911" i="1" s="1"/>
  <c r="L6499" i="1"/>
  <c r="M6499" i="1" s="1"/>
  <c r="R6499" i="1"/>
  <c r="L8549" i="1"/>
  <c r="M8549" i="1" s="1"/>
  <c r="R8549" i="1"/>
  <c r="L6124" i="1"/>
  <c r="M6124" i="1" s="1"/>
  <c r="R6124" i="1"/>
  <c r="L2154" i="1"/>
  <c r="M2154" i="1" s="1"/>
  <c r="R2154" i="1"/>
  <c r="L2695" i="1"/>
  <c r="M2695" i="1" s="1"/>
  <c r="R2695" i="1"/>
  <c r="L3138" i="1"/>
  <c r="M3138" i="1" s="1"/>
  <c r="R3138" i="1"/>
  <c r="L1977" i="1"/>
  <c r="M1977" i="1" s="1"/>
  <c r="R1977" i="1"/>
  <c r="L2086" i="1"/>
  <c r="M2086" i="1" s="1"/>
  <c r="R2086" i="1"/>
  <c r="L5369" i="1"/>
  <c r="M5369" i="1" s="1"/>
  <c r="R5369" i="1"/>
  <c r="L5604" i="1"/>
  <c r="M5604" i="1" s="1"/>
  <c r="R5604" i="1"/>
  <c r="L8910" i="1"/>
  <c r="M8910" i="1" s="1"/>
  <c r="R8910" i="1"/>
  <c r="L5226" i="1"/>
  <c r="M5226" i="1" s="1"/>
  <c r="R5226" i="1"/>
  <c r="L9193" i="1"/>
  <c r="M9193" i="1" s="1"/>
  <c r="R9193" i="1"/>
  <c r="L1442" i="1"/>
  <c r="M1442" i="1" s="1"/>
  <c r="R1442" i="1"/>
  <c r="L5960" i="1"/>
  <c r="M5960" i="1" s="1"/>
  <c r="R5960" i="1"/>
  <c r="L3024" i="1"/>
  <c r="M3024" i="1" s="1"/>
  <c r="R3024" i="1"/>
  <c r="L8222" i="1"/>
  <c r="M8222" i="1" s="1"/>
  <c r="R8222" i="1"/>
  <c r="L9917" i="1"/>
  <c r="M9917" i="1" s="1"/>
  <c r="R9917" i="1"/>
  <c r="L7040" i="1"/>
  <c r="M7040" i="1" s="1"/>
  <c r="R7040" i="1"/>
  <c r="L343" i="1"/>
  <c r="M343" i="1" s="1"/>
  <c r="R343" i="1"/>
  <c r="L6410" i="1"/>
  <c r="M6410" i="1" s="1"/>
  <c r="R6410" i="1"/>
  <c r="L6224" i="1"/>
  <c r="M6224" i="1" s="1"/>
  <c r="R6224" i="1"/>
  <c r="L7841" i="1"/>
  <c r="M7841" i="1" s="1"/>
  <c r="L2935" i="1"/>
  <c r="M2935" i="1" s="1"/>
  <c r="R2935" i="1"/>
  <c r="L8806" i="1"/>
  <c r="M8806" i="1" s="1"/>
  <c r="L8221" i="1"/>
  <c r="M8221" i="1" s="1"/>
  <c r="R8221" i="1"/>
  <c r="L3184" i="1"/>
  <c r="M3184" i="1" s="1"/>
  <c r="L8032" i="1"/>
  <c r="M8032" i="1" s="1"/>
  <c r="R8032" i="1"/>
  <c r="L1104" i="1"/>
  <c r="M1104" i="1" s="1"/>
  <c r="R1104" i="1"/>
  <c r="L7967" i="1"/>
  <c r="M7967" i="1" s="1"/>
  <c r="R7967" i="1"/>
  <c r="L5911" i="1"/>
  <c r="M5911" i="1" s="1"/>
  <c r="L5636" i="1"/>
  <c r="M5636" i="1" s="1"/>
  <c r="R5636" i="1"/>
  <c r="L5008" i="1"/>
  <c r="M5008" i="1" s="1"/>
  <c r="R5008" i="1"/>
  <c r="L2392" i="1"/>
  <c r="M2392" i="1" s="1"/>
  <c r="R2392" i="1"/>
  <c r="L6462" i="1"/>
  <c r="M6462" i="1" s="1"/>
  <c r="R6462" i="1"/>
  <c r="L1649" i="1"/>
  <c r="M1649" i="1" s="1"/>
  <c r="R1649" i="1"/>
  <c r="L4798" i="1"/>
  <c r="M4798" i="1" s="1"/>
  <c r="R4798" i="1"/>
  <c r="L2847" i="1"/>
  <c r="M2847" i="1" s="1"/>
  <c r="R2847" i="1"/>
  <c r="L8757" i="1"/>
  <c r="M8757" i="1" s="1"/>
  <c r="R8757" i="1"/>
  <c r="L6752" i="1"/>
  <c r="M6752" i="1" s="1"/>
  <c r="R6752" i="1"/>
  <c r="L1545" i="1"/>
  <c r="M1545" i="1" s="1"/>
  <c r="R1545" i="1"/>
  <c r="L7917" i="1"/>
  <c r="M7917" i="1" s="1"/>
  <c r="R7917" i="1"/>
  <c r="L220" i="1"/>
  <c r="M220" i="1" s="1"/>
  <c r="R220" i="1"/>
  <c r="L1235" i="1"/>
  <c r="M1235" i="1" s="1"/>
  <c r="R1235" i="1"/>
  <c r="L2908" i="1"/>
  <c r="M2908" i="1" s="1"/>
  <c r="R2908" i="1"/>
  <c r="L6900" i="1"/>
  <c r="M6900" i="1" s="1"/>
  <c r="R6900" i="1"/>
  <c r="L2083" i="1"/>
  <c r="M2083" i="1" s="1"/>
  <c r="R2083" i="1"/>
  <c r="L1259" i="1"/>
  <c r="M1259" i="1" s="1"/>
  <c r="R1259" i="1"/>
  <c r="L9518" i="1"/>
  <c r="M9518" i="1" s="1"/>
  <c r="R9518" i="1"/>
  <c r="L4551" i="1"/>
  <c r="M4551" i="1" s="1"/>
  <c r="R4551" i="1"/>
  <c r="L726" i="1"/>
  <c r="M726" i="1" s="1"/>
  <c r="R726" i="1"/>
  <c r="L196" i="1"/>
  <c r="M196" i="1" s="1"/>
  <c r="R196" i="1"/>
  <c r="L7009" i="1"/>
  <c r="M7009" i="1" s="1"/>
  <c r="R7009" i="1"/>
  <c r="L9326" i="1"/>
  <c r="M9326" i="1" s="1"/>
  <c r="R9326" i="1"/>
  <c r="L3780" i="1"/>
  <c r="M3780" i="1" s="1"/>
  <c r="R3780" i="1"/>
  <c r="L9387" i="1"/>
  <c r="M9387" i="1" s="1"/>
  <c r="R9387" i="1"/>
  <c r="L4761" i="1"/>
  <c r="M4761" i="1" s="1"/>
  <c r="R4761" i="1"/>
  <c r="L2991" i="1"/>
  <c r="M2991" i="1" s="1"/>
  <c r="R2991" i="1"/>
  <c r="L2181" i="1"/>
  <c r="M2181" i="1" s="1"/>
  <c r="R2181" i="1"/>
  <c r="L86" i="1"/>
  <c r="M86" i="1" s="1"/>
  <c r="R86" i="1"/>
  <c r="L4318" i="1"/>
  <c r="M4318" i="1" s="1"/>
  <c r="R4318" i="1"/>
  <c r="L8985" i="1"/>
  <c r="M8985" i="1" s="1"/>
  <c r="R8985" i="1"/>
  <c r="L3441" i="1"/>
  <c r="M3441" i="1" s="1"/>
  <c r="R3441" i="1"/>
  <c r="L5598" i="1"/>
  <c r="M5598" i="1" s="1"/>
  <c r="R5598" i="1"/>
  <c r="L7436" i="1"/>
  <c r="M7436" i="1" s="1"/>
  <c r="R7436" i="1"/>
  <c r="L1578" i="1"/>
  <c r="M1578" i="1" s="1"/>
  <c r="L5863" i="1"/>
  <c r="M5863" i="1" s="1"/>
  <c r="R5863" i="1"/>
  <c r="L7297" i="1"/>
  <c r="M7297" i="1" s="1"/>
  <c r="R7297" i="1"/>
  <c r="L5366" i="1"/>
  <c r="M5366" i="1" s="1"/>
  <c r="R5366" i="1"/>
  <c r="L4317" i="1"/>
  <c r="M4317" i="1" s="1"/>
  <c r="R4317" i="1"/>
  <c r="L7296" i="1"/>
  <c r="M7296" i="1" s="1"/>
  <c r="R7296" i="1"/>
  <c r="L7481" i="1"/>
  <c r="M7481" i="1" s="1"/>
  <c r="R7481" i="1"/>
  <c r="L9729" i="1"/>
  <c r="M9729" i="1" s="1"/>
  <c r="L489" i="1"/>
  <c r="M489" i="1" s="1"/>
  <c r="R489" i="1"/>
  <c r="L3414" i="1"/>
  <c r="M3414" i="1" s="1"/>
  <c r="R3414" i="1"/>
  <c r="L7007" i="1"/>
  <c r="M7007" i="1" s="1"/>
  <c r="R7007" i="1"/>
  <c r="L2147" i="1"/>
  <c r="M2147" i="1" s="1"/>
  <c r="R2147" i="1"/>
  <c r="L5417" i="1"/>
  <c r="M5417" i="1" s="1"/>
  <c r="R5417" i="1"/>
  <c r="L9765" i="1"/>
  <c r="M9765" i="1" s="1"/>
  <c r="L7409" i="1"/>
  <c r="M7409" i="1" s="1"/>
  <c r="R7409" i="1"/>
  <c r="L7480" i="1"/>
  <c r="M7480" i="1" s="1"/>
  <c r="R7480" i="1"/>
  <c r="L6784" i="1"/>
  <c r="M6784" i="1" s="1"/>
  <c r="R6784" i="1"/>
  <c r="L9494" i="1"/>
  <c r="M9494" i="1" s="1"/>
  <c r="R9494" i="1"/>
  <c r="L854" i="1"/>
  <c r="M854" i="1" s="1"/>
  <c r="R854" i="1"/>
  <c r="L9915" i="1"/>
  <c r="M9915" i="1" s="1"/>
  <c r="R9915" i="1"/>
  <c r="L4736" i="1"/>
  <c r="M4736" i="1" s="1"/>
  <c r="R4736" i="1"/>
  <c r="L2819" i="1"/>
  <c r="M2819" i="1" s="1"/>
  <c r="R2819" i="1"/>
  <c r="L9360" i="1"/>
  <c r="M9360" i="1" s="1"/>
  <c r="R9360" i="1"/>
  <c r="L4602" i="1"/>
  <c r="M4602" i="1" s="1"/>
  <c r="R4602" i="1"/>
  <c r="L5339" i="1"/>
  <c r="M5339" i="1" s="1"/>
  <c r="R5339" i="1"/>
  <c r="L6221" i="1"/>
  <c r="M6221" i="1" s="1"/>
  <c r="L8983" i="1"/>
  <c r="M8983" i="1" s="1"/>
  <c r="R8983" i="1"/>
  <c r="L4136" i="1"/>
  <c r="M4136" i="1" s="1"/>
  <c r="R4136" i="1"/>
  <c r="L6364" i="1"/>
  <c r="M6364" i="1" s="1"/>
  <c r="R6364" i="1"/>
  <c r="L7536" i="1"/>
  <c r="M7536" i="1" s="1"/>
  <c r="R7536" i="1"/>
  <c r="L2934" i="1"/>
  <c r="M2934" i="1" s="1"/>
  <c r="R2934" i="1"/>
  <c r="L5223" i="1"/>
  <c r="M5223" i="1" s="1"/>
  <c r="R5223" i="1"/>
  <c r="L1952" i="1"/>
  <c r="M1952" i="1" s="1"/>
  <c r="R1952" i="1"/>
  <c r="L2420" i="1"/>
  <c r="M2420" i="1" s="1"/>
  <c r="R2420" i="1"/>
  <c r="L8093" i="1"/>
  <c r="M8093" i="1" s="1"/>
  <c r="R8093" i="1"/>
  <c r="L8805" i="1"/>
  <c r="M8805" i="1" s="1"/>
  <c r="R8805" i="1"/>
  <c r="L5956" i="1"/>
  <c r="M5956" i="1" s="1"/>
  <c r="R5956" i="1"/>
  <c r="L8277" i="1"/>
  <c r="M8277" i="1" s="1"/>
  <c r="R8277" i="1"/>
  <c r="L2877" i="1"/>
  <c r="M2877" i="1" s="1"/>
  <c r="R2877" i="1"/>
  <c r="L5986" i="1"/>
  <c r="M5986" i="1" s="1"/>
  <c r="R5986" i="1"/>
  <c r="L4039" i="1"/>
  <c r="M4039" i="1" s="1"/>
  <c r="R4039" i="1"/>
  <c r="L7146" i="1"/>
  <c r="M7146" i="1" s="1"/>
  <c r="R7146" i="1"/>
  <c r="L5537" i="1"/>
  <c r="M5537" i="1" s="1"/>
  <c r="R5537" i="1"/>
  <c r="L3180" i="1"/>
  <c r="M3180" i="1" s="1"/>
  <c r="R3180" i="1"/>
  <c r="L7884" i="1"/>
  <c r="M7884" i="1" s="1"/>
  <c r="R7884" i="1"/>
  <c r="L8483" i="1"/>
  <c r="M8483" i="1" s="1"/>
  <c r="R8483" i="1"/>
  <c r="L627" i="1"/>
  <c r="M627" i="1" s="1"/>
  <c r="R627" i="1"/>
  <c r="L8310" i="1"/>
  <c r="M8310" i="1" s="1"/>
  <c r="R8310" i="1"/>
  <c r="L487" i="1"/>
  <c r="M487" i="1" s="1"/>
  <c r="R487" i="1"/>
  <c r="L2693" i="1"/>
  <c r="M2693" i="1" s="1"/>
  <c r="R2693" i="1"/>
  <c r="L7727" i="1"/>
  <c r="M7727" i="1" s="1"/>
  <c r="R7727" i="1"/>
  <c r="L245" i="1"/>
  <c r="M245" i="1" s="1"/>
  <c r="R245" i="1"/>
  <c r="L4388" i="1"/>
  <c r="M4388" i="1" s="1"/>
  <c r="R4388" i="1"/>
  <c r="L9190" i="1"/>
  <c r="M9190" i="1" s="1"/>
  <c r="L2527" i="1"/>
  <c r="M2527" i="1" s="1"/>
  <c r="R2527" i="1"/>
  <c r="L5562" i="1"/>
  <c r="M5562" i="1" s="1"/>
  <c r="R5562" i="1"/>
  <c r="L672" i="1"/>
  <c r="M672" i="1" s="1"/>
  <c r="R672" i="1"/>
  <c r="L2990" i="1"/>
  <c r="M2990" i="1" s="1"/>
  <c r="R2990" i="1"/>
  <c r="L9359" i="1"/>
  <c r="M9359" i="1" s="1"/>
  <c r="R9359" i="1"/>
  <c r="L3292" i="1"/>
  <c r="M3292" i="1" s="1"/>
  <c r="R3292" i="1"/>
  <c r="L9696" i="1"/>
  <c r="M9696" i="1" s="1"/>
  <c r="R9696" i="1"/>
  <c r="L9726" i="1"/>
  <c r="M9726" i="1" s="1"/>
  <c r="R9726" i="1"/>
  <c r="L1726" i="1"/>
  <c r="M1726" i="1" s="1"/>
  <c r="R1726" i="1"/>
  <c r="L910" i="1"/>
  <c r="M910" i="1" s="1"/>
  <c r="R910" i="1"/>
  <c r="L5361" i="1"/>
  <c r="M5361" i="1" s="1"/>
  <c r="R5361" i="1"/>
  <c r="L6309" i="1"/>
  <c r="M6309" i="1" s="1"/>
  <c r="R6309" i="1"/>
  <c r="L266" i="1"/>
  <c r="M266" i="1" s="1"/>
  <c r="R266" i="1"/>
  <c r="L909" i="1"/>
  <c r="M909" i="1" s="1"/>
  <c r="R909" i="1"/>
  <c r="L5415" i="1"/>
  <c r="M5415" i="1" s="1"/>
  <c r="R5415" i="1"/>
  <c r="L1676" i="1"/>
  <c r="M1676" i="1" s="1"/>
  <c r="R1676" i="1"/>
  <c r="L6063" i="1"/>
  <c r="M6063" i="1" s="1"/>
  <c r="R6063" i="1"/>
  <c r="L6840" i="1"/>
  <c r="M6840" i="1" s="1"/>
  <c r="R6840" i="1"/>
  <c r="L4206" i="1"/>
  <c r="M4206" i="1" s="1"/>
  <c r="R4206" i="1"/>
  <c r="L1828" i="1"/>
  <c r="M1828" i="1" s="1"/>
  <c r="R1828" i="1"/>
  <c r="L9064" i="1"/>
  <c r="M9064" i="1" s="1"/>
  <c r="R9064" i="1"/>
  <c r="L8754" i="1"/>
  <c r="M8754" i="1" s="1"/>
  <c r="R8754" i="1"/>
  <c r="L5893" i="1"/>
  <c r="M5893" i="1" s="1"/>
  <c r="R5893" i="1"/>
  <c r="L1950" i="1"/>
  <c r="M1950" i="1" s="1"/>
  <c r="R1950" i="1"/>
  <c r="L1470" i="1"/>
  <c r="M1470" i="1" s="1"/>
  <c r="R1470" i="1"/>
  <c r="L4624" i="1"/>
  <c r="M4624" i="1" s="1"/>
  <c r="R4624" i="1"/>
  <c r="L3987" i="1"/>
  <c r="M3987" i="1" s="1"/>
  <c r="R3987" i="1"/>
  <c r="L8481" i="1"/>
  <c r="M8481" i="1" s="1"/>
  <c r="R8481" i="1"/>
  <c r="L3344" i="1"/>
  <c r="M3344" i="1" s="1"/>
  <c r="R3344" i="1"/>
  <c r="L4387" i="1"/>
  <c r="M4387" i="1" s="1"/>
  <c r="R4387" i="1"/>
  <c r="L5392" i="1"/>
  <c r="M5392" i="1" s="1"/>
  <c r="R5392" i="1"/>
  <c r="L8663" i="1"/>
  <c r="M8663" i="1" s="1"/>
  <c r="R8663" i="1"/>
  <c r="L9321" i="1"/>
  <c r="M9321" i="1" s="1"/>
  <c r="R9321" i="1"/>
  <c r="L8118" i="1"/>
  <c r="M8118" i="1" s="1"/>
  <c r="R8118" i="1"/>
  <c r="L1863" i="1"/>
  <c r="M1863" i="1" s="1"/>
  <c r="R1863" i="1"/>
  <c r="L7796" i="1"/>
  <c r="M7796" i="1" s="1"/>
  <c r="R7796" i="1"/>
  <c r="L7883" i="1"/>
  <c r="M7883" i="1" s="1"/>
  <c r="R7883" i="1"/>
  <c r="L3054" i="1"/>
  <c r="M3054" i="1" s="1"/>
  <c r="R3054" i="1"/>
  <c r="L4167" i="1"/>
  <c r="M4167" i="1" s="1"/>
  <c r="R4167" i="1"/>
  <c r="L2048" i="1"/>
  <c r="M2048" i="1" s="1"/>
  <c r="R2048" i="1"/>
  <c r="L2719" i="1"/>
  <c r="M2719" i="1" s="1"/>
  <c r="R2719" i="1"/>
  <c r="L942" i="1"/>
  <c r="M942" i="1" s="1"/>
  <c r="R942" i="1"/>
  <c r="L6703" i="1"/>
  <c r="M6703" i="1" s="1"/>
  <c r="R6703" i="1"/>
  <c r="L4850" i="1"/>
  <c r="M4850" i="1" s="1"/>
  <c r="R4850" i="1"/>
  <c r="L3436" i="1"/>
  <c r="M3436" i="1" s="1"/>
  <c r="R3436" i="1"/>
  <c r="L401" i="1"/>
  <c r="M401" i="1" s="1"/>
  <c r="R401" i="1"/>
  <c r="L9695" i="1"/>
  <c r="M9695" i="1" s="1"/>
  <c r="R9695" i="1"/>
  <c r="L6158" i="1"/>
  <c r="M6158" i="1" s="1"/>
  <c r="R6158" i="1"/>
  <c r="L1891" i="1"/>
  <c r="M1891" i="1" s="1"/>
  <c r="R1891" i="1"/>
  <c r="L9675" i="1"/>
  <c r="M9675" i="1" s="1"/>
  <c r="R9675" i="1"/>
  <c r="L1927" i="1"/>
  <c r="M1927" i="1" s="1"/>
  <c r="R1927" i="1"/>
  <c r="L5561" i="1"/>
  <c r="M5561" i="1" s="1"/>
  <c r="R5561" i="1"/>
  <c r="L9446" i="1"/>
  <c r="M9446" i="1" s="1"/>
  <c r="L9137" i="1"/>
  <c r="M9137" i="1" s="1"/>
  <c r="R9137" i="1"/>
  <c r="L2952" i="1"/>
  <c r="M2952" i="1" s="1"/>
  <c r="R2952" i="1"/>
  <c r="L4433" i="1"/>
  <c r="M4433" i="1" s="1"/>
  <c r="R4433" i="1"/>
  <c r="L7089" i="1"/>
  <c r="M7089" i="1" s="1"/>
  <c r="R7089" i="1"/>
  <c r="L7832" i="1"/>
  <c r="M7832" i="1" s="1"/>
  <c r="R7832" i="1"/>
  <c r="L8028" i="1"/>
  <c r="M8028" i="1" s="1"/>
  <c r="R8028" i="1"/>
  <c r="L7502" i="1"/>
  <c r="M7502" i="1" s="1"/>
  <c r="R7502" i="1"/>
  <c r="L8753" i="1"/>
  <c r="M8753" i="1" s="1"/>
  <c r="R8753" i="1"/>
  <c r="L1256" i="1"/>
  <c r="M1256" i="1" s="1"/>
  <c r="R1256" i="1"/>
  <c r="L5831" i="1"/>
  <c r="M5831" i="1" s="1"/>
  <c r="R5831" i="1"/>
  <c r="L1998" i="1"/>
  <c r="M1998" i="1" s="1"/>
  <c r="R1998" i="1"/>
  <c r="L3020" i="1"/>
  <c r="M3020" i="1" s="1"/>
  <c r="R3020" i="1"/>
  <c r="L8026" i="1"/>
  <c r="M8026" i="1" s="1"/>
  <c r="R8026" i="1"/>
  <c r="L4571" i="1"/>
  <c r="M4571" i="1" s="1"/>
  <c r="R4571" i="1"/>
  <c r="L2417" i="1"/>
  <c r="M2417" i="1" s="1"/>
  <c r="R2417" i="1"/>
  <c r="L4491" i="1"/>
  <c r="M4491" i="1" s="1"/>
  <c r="R4491" i="1"/>
  <c r="L4901" i="1"/>
  <c r="M4901" i="1" s="1"/>
  <c r="R4901" i="1"/>
  <c r="L2311" i="1"/>
  <c r="M2311" i="1" s="1"/>
  <c r="R2311" i="1"/>
  <c r="L1099" i="1"/>
  <c r="M1099" i="1" s="1"/>
  <c r="R1099" i="1"/>
  <c r="L2635" i="1"/>
  <c r="M2635" i="1" s="1"/>
  <c r="R2635" i="1"/>
  <c r="L3984" i="1"/>
  <c r="M3984" i="1" s="1"/>
  <c r="R3984" i="1"/>
  <c r="L7406" i="1"/>
  <c r="M7406" i="1" s="1"/>
  <c r="L5358" i="1"/>
  <c r="M5358" i="1" s="1"/>
  <c r="R5358" i="1"/>
  <c r="L8570" i="1"/>
  <c r="M8570" i="1" s="1"/>
  <c r="R8570" i="1"/>
  <c r="L263" i="1"/>
  <c r="M263" i="1" s="1"/>
  <c r="R263" i="1"/>
  <c r="L8146" i="1"/>
  <c r="M8146" i="1" s="1"/>
  <c r="R8146" i="1"/>
  <c r="L3135" i="1"/>
  <c r="M3135" i="1" s="1"/>
  <c r="R3135" i="1"/>
  <c r="L3549" i="1"/>
  <c r="M3549" i="1" s="1"/>
  <c r="R3549" i="1"/>
  <c r="L7005" i="1"/>
  <c r="M7005" i="1" s="1"/>
  <c r="R7005" i="1"/>
  <c r="L3983" i="1"/>
  <c r="M3983" i="1" s="1"/>
  <c r="R3983" i="1"/>
  <c r="L1997" i="1"/>
  <c r="M1997" i="1" s="1"/>
  <c r="R1997" i="1"/>
  <c r="L2690" i="1"/>
  <c r="M2690" i="1" s="1"/>
  <c r="R2690" i="1"/>
  <c r="L5982" i="1"/>
  <c r="M5982" i="1" s="1"/>
  <c r="R5982" i="1"/>
  <c r="L24" i="1"/>
  <c r="M24" i="1" s="1"/>
  <c r="R24" i="1"/>
  <c r="L2080" i="1"/>
  <c r="M2080" i="1" s="1"/>
  <c r="R2080" i="1"/>
  <c r="L600" i="1"/>
  <c r="M600" i="1" s="1"/>
  <c r="R600" i="1"/>
  <c r="L4201" i="1"/>
  <c r="M4201" i="1" s="1"/>
  <c r="R4201" i="1"/>
  <c r="L6246" i="1"/>
  <c r="M6246" i="1" s="1"/>
  <c r="R6246" i="1"/>
  <c r="L9206" i="1"/>
  <c r="M9206" i="1" s="1"/>
  <c r="R9206" i="1"/>
  <c r="L4130" i="1"/>
  <c r="M4130" i="1" s="1"/>
  <c r="R4130" i="1"/>
  <c r="L6551" i="1"/>
  <c r="M6551" i="1" s="1"/>
  <c r="R6551" i="1"/>
  <c r="L9885" i="1"/>
  <c r="M9885" i="1" s="1"/>
  <c r="L4974" i="1"/>
  <c r="M4974" i="1" s="1"/>
  <c r="R4974" i="1"/>
  <c r="L8177" i="1"/>
  <c r="M8177" i="1" s="1"/>
  <c r="R8177" i="1"/>
  <c r="L289" i="1"/>
  <c r="M289" i="1" s="1"/>
  <c r="R289" i="1"/>
  <c r="L7944" i="1"/>
  <c r="M7944" i="1" s="1"/>
  <c r="R7944" i="1"/>
  <c r="L8642" i="1"/>
  <c r="M8642" i="1" s="1"/>
  <c r="R8642" i="1"/>
  <c r="L1278" i="1"/>
  <c r="M1278" i="1" s="1"/>
  <c r="R1278" i="1"/>
  <c r="L7258" i="1"/>
  <c r="M7258" i="1" s="1"/>
  <c r="R7258" i="1"/>
  <c r="L6492" i="1"/>
  <c r="M6492" i="1" s="1"/>
  <c r="R6492" i="1"/>
  <c r="L9090" i="1"/>
  <c r="M9090" i="1" s="1"/>
  <c r="R9090" i="1"/>
  <c r="L4198" i="1"/>
  <c r="M4198" i="1" s="1"/>
  <c r="R4198" i="1"/>
  <c r="L4071" i="1"/>
  <c r="M4071" i="1" s="1"/>
  <c r="R4071" i="1"/>
  <c r="L4360" i="1"/>
  <c r="M4360" i="1" s="1"/>
  <c r="R4360" i="1"/>
  <c r="L3110" i="1"/>
  <c r="M3110" i="1" s="1"/>
  <c r="R3110" i="1"/>
  <c r="L4488" i="1"/>
  <c r="M4488" i="1" s="1"/>
  <c r="L1048" i="1"/>
  <c r="M1048" i="1" s="1"/>
  <c r="R1048" i="1"/>
  <c r="L1276" i="1"/>
  <c r="M1276" i="1" s="1"/>
  <c r="R1276" i="1"/>
  <c r="L3314" i="1"/>
  <c r="M3314" i="1" s="1"/>
  <c r="R3314" i="1"/>
  <c r="L6386" i="1"/>
  <c r="M6386" i="1" s="1"/>
  <c r="R6386" i="1"/>
  <c r="L6407" i="1"/>
  <c r="M6407" i="1" s="1"/>
  <c r="R6407" i="1"/>
  <c r="L9967" i="1"/>
  <c r="M9967" i="1" s="1"/>
  <c r="L7116" i="1"/>
  <c r="M7116" i="1" s="1"/>
  <c r="R7116" i="1"/>
  <c r="L3313" i="1"/>
  <c r="M3313" i="1" s="1"/>
  <c r="R3313" i="1"/>
  <c r="L4620" i="1"/>
  <c r="M4620" i="1" s="1"/>
  <c r="R4620" i="1"/>
  <c r="L5503" i="1"/>
  <c r="M5503" i="1" s="1"/>
  <c r="R5503" i="1"/>
  <c r="L3647" i="1"/>
  <c r="M3647" i="1" s="1"/>
  <c r="R3647" i="1"/>
  <c r="L9966" i="1"/>
  <c r="M9966" i="1" s="1"/>
  <c r="R9966" i="1"/>
  <c r="L7829" i="1"/>
  <c r="M7829" i="1" s="1"/>
  <c r="R7829" i="1"/>
  <c r="L991" i="1"/>
  <c r="M991" i="1" s="1"/>
  <c r="R991" i="1"/>
  <c r="L3267" i="1"/>
  <c r="M3267" i="1" s="1"/>
  <c r="R3267" i="1"/>
  <c r="L8372" i="1"/>
  <c r="M8372" i="1" s="1"/>
  <c r="R8372" i="1"/>
  <c r="L8144" i="1"/>
  <c r="M8144" i="1" s="1"/>
  <c r="R8144" i="1"/>
  <c r="L1432" i="1"/>
  <c r="M1432" i="1" s="1"/>
  <c r="R1432" i="1"/>
  <c r="L9814" i="1"/>
  <c r="M9814" i="1" s="1"/>
  <c r="R9814" i="1"/>
  <c r="L5907" i="1"/>
  <c r="M5907" i="1" s="1"/>
  <c r="R5907" i="1"/>
  <c r="L2356" i="1"/>
  <c r="M2356" i="1" s="1"/>
  <c r="L2837" i="1"/>
  <c r="M2837" i="1" s="1"/>
  <c r="R2837" i="1"/>
  <c r="L5744" i="1"/>
  <c r="M5744" i="1" s="1"/>
  <c r="R5744" i="1"/>
  <c r="L2256" i="1"/>
  <c r="M2256" i="1" s="1"/>
  <c r="R2256" i="1"/>
  <c r="L4386" i="1"/>
  <c r="M4386" i="1" s="1"/>
  <c r="R4386" i="1"/>
  <c r="L6037" i="1"/>
  <c r="M6037" i="1" s="1"/>
  <c r="R6037" i="1"/>
  <c r="L7749" i="1"/>
  <c r="M7749" i="1" s="1"/>
  <c r="R7749" i="1"/>
  <c r="L597" i="1"/>
  <c r="M597" i="1" s="1"/>
  <c r="R597" i="1"/>
  <c r="L6385" i="1"/>
  <c r="M6385" i="1" s="1"/>
  <c r="R6385" i="1"/>
  <c r="L8504" i="1"/>
  <c r="M8504" i="1" s="1"/>
  <c r="R8504" i="1"/>
  <c r="L8694" i="1"/>
  <c r="M8694" i="1" s="1"/>
  <c r="R8694" i="1"/>
  <c r="L1820" i="1"/>
  <c r="M1820" i="1" s="1"/>
  <c r="R1820" i="1"/>
  <c r="L7602" i="1"/>
  <c r="M7602" i="1" s="1"/>
  <c r="L5560" i="1"/>
  <c r="M5560" i="1" s="1"/>
  <c r="R5560" i="1"/>
  <c r="L5275" i="1"/>
  <c r="M5275" i="1" s="1"/>
  <c r="R5275" i="1"/>
  <c r="L903" i="1"/>
  <c r="M903" i="1" s="1"/>
  <c r="R903" i="1"/>
  <c r="L7962" i="1"/>
  <c r="M7962" i="1" s="1"/>
  <c r="R7962" i="1"/>
  <c r="L2138" i="1"/>
  <c r="M2138" i="1" s="1"/>
  <c r="R2138" i="1"/>
  <c r="L9964" i="1"/>
  <c r="M9964" i="1" s="1"/>
  <c r="L5853" i="1"/>
  <c r="M5853" i="1" s="1"/>
  <c r="R5853" i="1"/>
  <c r="L1370" i="1"/>
  <c r="M1370" i="1" s="1"/>
  <c r="R1370" i="1"/>
  <c r="L428" i="1"/>
  <c r="M428" i="1" s="1"/>
  <c r="R428" i="1"/>
  <c r="L2737" i="1"/>
  <c r="M2737" i="1" s="1"/>
  <c r="R2737" i="1"/>
  <c r="L9244" i="1"/>
  <c r="M9244" i="1" s="1"/>
  <c r="R9244" i="1"/>
  <c r="L4821" i="1"/>
  <c r="M4821" i="1" s="1"/>
  <c r="R4821" i="1"/>
  <c r="L8538" i="1"/>
  <c r="M8538" i="1" s="1"/>
  <c r="L6939" i="1"/>
  <c r="M6939" i="1" s="1"/>
  <c r="R6939" i="1"/>
  <c r="L6035" i="1"/>
  <c r="M6035" i="1" s="1"/>
  <c r="R6035" i="1"/>
  <c r="L78" i="1"/>
  <c r="M78" i="1" s="1"/>
  <c r="R78" i="1"/>
  <c r="L8979" i="1"/>
  <c r="M8979" i="1" s="1"/>
  <c r="R8979" i="1"/>
  <c r="L5498" i="1"/>
  <c r="M5498" i="1" s="1"/>
  <c r="R5498" i="1"/>
  <c r="L3339" i="1"/>
  <c r="M3339" i="1" s="1"/>
  <c r="R3339" i="1"/>
  <c r="L6915" i="1"/>
  <c r="M6915" i="1" s="1"/>
  <c r="R6915" i="1"/>
  <c r="L2835" i="1"/>
  <c r="M2835" i="1" s="1"/>
  <c r="R2835" i="1"/>
  <c r="L4099" i="1"/>
  <c r="M4099" i="1" s="1"/>
  <c r="R4099" i="1"/>
  <c r="L3776" i="1"/>
  <c r="M3776" i="1" s="1"/>
  <c r="R3776" i="1"/>
  <c r="L8268" i="1"/>
  <c r="M8268" i="1" s="1"/>
  <c r="R8268" i="1"/>
  <c r="L7655" i="1"/>
  <c r="M7655" i="1" s="1"/>
  <c r="R7655" i="1"/>
  <c r="L575" i="1"/>
  <c r="M575" i="1" s="1"/>
  <c r="R575" i="1"/>
  <c r="L3495" i="1"/>
  <c r="M3495" i="1" s="1"/>
  <c r="R3495" i="1"/>
  <c r="L1567" i="1"/>
  <c r="M1567" i="1" s="1"/>
  <c r="R1567" i="1"/>
  <c r="L9906" i="1"/>
  <c r="M9906" i="1" s="1"/>
  <c r="R9906" i="1"/>
  <c r="L2251" i="1"/>
  <c r="M2251" i="1" s="1"/>
  <c r="R2251" i="1"/>
  <c r="L4819" i="1"/>
  <c r="M4819" i="1" s="1"/>
  <c r="R4819" i="1"/>
  <c r="L7380" i="1"/>
  <c r="M7380" i="1" s="1"/>
  <c r="R7380" i="1"/>
  <c r="L1886" i="1"/>
  <c r="M1886" i="1" s="1"/>
  <c r="L6304" i="1"/>
  <c r="M6304" i="1" s="1"/>
  <c r="R6304" i="1"/>
  <c r="L5299" i="1"/>
  <c r="M5299" i="1" s="1"/>
  <c r="R5299" i="1"/>
  <c r="L4340" i="1"/>
  <c r="M4340" i="1" s="1"/>
  <c r="R4340" i="1"/>
  <c r="L6383" i="1"/>
  <c r="M6383" i="1" s="1"/>
  <c r="R6383" i="1"/>
  <c r="L9905" i="1"/>
  <c r="M9905" i="1" s="1"/>
  <c r="R9905" i="1"/>
  <c r="L7317" i="1"/>
  <c r="M7317" i="1" s="1"/>
  <c r="R7317" i="1"/>
  <c r="L8537" i="1"/>
  <c r="M8537" i="1" s="1"/>
  <c r="L2079" i="1"/>
  <c r="M2079" i="1" s="1"/>
  <c r="R2079" i="1"/>
  <c r="L9533" i="1"/>
  <c r="M9533" i="1" s="1"/>
  <c r="L5927" i="1"/>
  <c r="M5927" i="1" s="1"/>
  <c r="R5927" i="1"/>
  <c r="L6975" i="1"/>
  <c r="M6975" i="1" s="1"/>
  <c r="R6975" i="1"/>
  <c r="L4484" i="1"/>
  <c r="M4484" i="1" s="1"/>
  <c r="R4484" i="1"/>
  <c r="L5079" i="1"/>
  <c r="M5079" i="1" s="1"/>
  <c r="R5079" i="1"/>
  <c r="L3541" i="1"/>
  <c r="M3541" i="1" s="1"/>
  <c r="R3541" i="1"/>
  <c r="L9491" i="1"/>
  <c r="M9491" i="1" s="1"/>
  <c r="R9491" i="1"/>
  <c r="L7403" i="1"/>
  <c r="M7403" i="1" s="1"/>
  <c r="R7403" i="1"/>
  <c r="L8712" i="1"/>
  <c r="M8712" i="1" s="1"/>
  <c r="R8712" i="1"/>
  <c r="L5077" i="1"/>
  <c r="M5077" i="1" s="1"/>
  <c r="R5077" i="1"/>
  <c r="L6004" i="1"/>
  <c r="M6004" i="1" s="1"/>
  <c r="R6004" i="1"/>
  <c r="L7031" i="1"/>
  <c r="M7031" i="1" s="1"/>
  <c r="R7031" i="1"/>
  <c r="L1121" i="1"/>
  <c r="M1121" i="1" s="1"/>
  <c r="R1121" i="1"/>
  <c r="L9962" i="1"/>
  <c r="M9962" i="1" s="1"/>
  <c r="L3644" i="1"/>
  <c r="M3644" i="1" s="1"/>
  <c r="R3644" i="1"/>
  <c r="L6242" i="1"/>
  <c r="M6242" i="1" s="1"/>
  <c r="R6242" i="1"/>
  <c r="L9779" i="1"/>
  <c r="M9779" i="1" s="1"/>
  <c r="R9779" i="1"/>
  <c r="L3804" i="1"/>
  <c r="M3804" i="1" s="1"/>
  <c r="R3804" i="1"/>
  <c r="L4729" i="1"/>
  <c r="M4729" i="1" s="1"/>
  <c r="R4729" i="1"/>
  <c r="L4846" i="1"/>
  <c r="M4846" i="1" s="1"/>
  <c r="R4846" i="1"/>
  <c r="L5628" i="1"/>
  <c r="M5628" i="1" s="1"/>
  <c r="R5628" i="1"/>
  <c r="L5054" i="1"/>
  <c r="M5054" i="1" s="1"/>
  <c r="R5054" i="1"/>
  <c r="L22" i="1"/>
  <c r="M22" i="1" s="1"/>
  <c r="R22" i="1"/>
  <c r="L2101" i="1"/>
  <c r="M2101" i="1" s="1"/>
  <c r="R2101" i="1"/>
  <c r="L8212" i="1"/>
  <c r="M8212" i="1" s="1"/>
  <c r="R8212" i="1"/>
  <c r="L3493" i="1"/>
  <c r="M3493" i="1" s="1"/>
  <c r="R3493" i="1"/>
  <c r="L311" i="1"/>
  <c r="M311" i="1" s="1"/>
  <c r="R311" i="1"/>
  <c r="L2220" i="1"/>
  <c r="M2220" i="1" s="1"/>
  <c r="R2220" i="1"/>
  <c r="L5976" i="1"/>
  <c r="M5976" i="1" s="1"/>
  <c r="R5976" i="1"/>
  <c r="L9933" i="1"/>
  <c r="M9933" i="1" s="1"/>
  <c r="R9933" i="1"/>
  <c r="L8398" i="1"/>
  <c r="M8398" i="1" s="1"/>
  <c r="R8398" i="1"/>
  <c r="L4564" i="1"/>
  <c r="M4564" i="1" s="1"/>
  <c r="R4564" i="1"/>
  <c r="L3774" i="1"/>
  <c r="M3774" i="1" s="1"/>
  <c r="R3774" i="1"/>
  <c r="L666" i="1"/>
  <c r="M666" i="1" s="1"/>
  <c r="R666" i="1"/>
  <c r="L2714" i="1"/>
  <c r="M2714" i="1" s="1"/>
  <c r="R2714" i="1"/>
  <c r="L8191" i="1"/>
  <c r="M8191" i="1" s="1"/>
  <c r="R8191" i="1"/>
  <c r="L4065" i="1"/>
  <c r="M4065" i="1" s="1"/>
  <c r="R4065" i="1"/>
  <c r="L3130" i="1"/>
  <c r="M3130" i="1" s="1"/>
  <c r="R3130" i="1"/>
  <c r="L9242" i="1"/>
  <c r="M9242" i="1" s="1"/>
  <c r="R9242" i="1"/>
  <c r="L7029" i="1"/>
  <c r="M7029" i="1" s="1"/>
  <c r="R7029" i="1"/>
  <c r="L8945" i="1"/>
  <c r="M8945" i="1" s="1"/>
  <c r="R8945" i="1"/>
  <c r="L9024" i="1"/>
  <c r="M9024" i="1" s="1"/>
  <c r="R9024" i="1"/>
  <c r="L8729" i="1"/>
  <c r="M8729" i="1" s="1"/>
  <c r="R8729" i="1"/>
  <c r="L3405" i="1"/>
  <c r="M3405" i="1" s="1"/>
  <c r="R3405" i="1"/>
  <c r="L987" i="1"/>
  <c r="M987" i="1" s="1"/>
  <c r="R987" i="1"/>
  <c r="L5163" i="1"/>
  <c r="M5163" i="1" s="1"/>
  <c r="R5163" i="1"/>
  <c r="L6092" i="1"/>
  <c r="M6092" i="1" s="1"/>
  <c r="R6092" i="1"/>
  <c r="L3571" i="1"/>
  <c r="M3571" i="1" s="1"/>
  <c r="R3571" i="1"/>
  <c r="L3129" i="1"/>
  <c r="M3129" i="1" s="1"/>
  <c r="R3129" i="1"/>
  <c r="L8588" i="1"/>
  <c r="M8588" i="1" s="1"/>
  <c r="R8588" i="1"/>
  <c r="L9833" i="1"/>
  <c r="M9833" i="1" s="1"/>
  <c r="R9833" i="1"/>
  <c r="L9809" i="1"/>
  <c r="M9809" i="1" s="1"/>
  <c r="R9809" i="1"/>
  <c r="L6860" i="1"/>
  <c r="M6860" i="1" s="1"/>
  <c r="R6860" i="1"/>
  <c r="L1968" i="1"/>
  <c r="M1968" i="1" s="1"/>
  <c r="R1968" i="1"/>
  <c r="L2018" i="1"/>
  <c r="M2018" i="1" s="1"/>
  <c r="R2018" i="1"/>
  <c r="L7000" i="1"/>
  <c r="M7000" i="1" s="1"/>
  <c r="R7000" i="1"/>
  <c r="L1043" i="1"/>
  <c r="M1043" i="1" s="1"/>
  <c r="R1043" i="1"/>
  <c r="L7905" i="1"/>
  <c r="M7905" i="1" s="1"/>
  <c r="R7905" i="1"/>
  <c r="L5104" i="1"/>
  <c r="M5104" i="1" s="1"/>
  <c r="R5104" i="1"/>
  <c r="L594" i="1"/>
  <c r="M594" i="1" s="1"/>
  <c r="R594" i="1"/>
  <c r="L4423" i="1"/>
  <c r="M4423" i="1" s="1"/>
  <c r="R4423" i="1"/>
  <c r="L4233" i="1"/>
  <c r="M4233" i="1" s="1"/>
  <c r="R4233" i="1"/>
  <c r="L5949" i="1"/>
  <c r="M5949" i="1" s="1"/>
  <c r="R5949" i="1"/>
  <c r="L6808" i="1"/>
  <c r="M6808" i="1" s="1"/>
  <c r="R6808" i="1"/>
  <c r="L4027" i="1"/>
  <c r="M4027" i="1" s="1"/>
  <c r="R4027" i="1"/>
  <c r="L7186" i="1"/>
  <c r="M7186" i="1" s="1"/>
  <c r="R7186" i="1"/>
  <c r="L365" i="1"/>
  <c r="M365" i="1" s="1"/>
  <c r="R365" i="1"/>
  <c r="L6382" i="1"/>
  <c r="M6382" i="1" s="1"/>
  <c r="R6382" i="1"/>
  <c r="L3601" i="1"/>
  <c r="M3601" i="1" s="1"/>
  <c r="R3601" i="1"/>
  <c r="L5407" i="1"/>
  <c r="M5407" i="1" s="1"/>
  <c r="R5407" i="1"/>
  <c r="L1917" i="1"/>
  <c r="M1917" i="1" s="1"/>
  <c r="R1917" i="1"/>
  <c r="L5051" i="1"/>
  <c r="M5051" i="1" s="1"/>
  <c r="R5051" i="1"/>
  <c r="L9350" i="1"/>
  <c r="M9350" i="1" s="1"/>
  <c r="L8847" i="1"/>
  <c r="M8847" i="1" s="1"/>
  <c r="L258" i="1"/>
  <c r="M258" i="1" s="1"/>
  <c r="R258" i="1"/>
  <c r="L6241" i="1"/>
  <c r="M6241" i="1" s="1"/>
  <c r="R6241" i="1"/>
  <c r="L9293" i="1"/>
  <c r="M9293" i="1" s="1"/>
  <c r="R9293" i="1"/>
  <c r="L5582" i="1"/>
  <c r="M5582" i="1" s="1"/>
  <c r="R5582" i="1"/>
  <c r="L8111" i="1"/>
  <c r="M8111" i="1" s="1"/>
  <c r="R8111" i="1"/>
  <c r="L4280" i="1"/>
  <c r="M4280" i="1" s="1"/>
  <c r="R4280" i="1"/>
  <c r="L2329" i="1"/>
  <c r="M2329" i="1" s="1"/>
  <c r="R2329" i="1"/>
  <c r="L4941" i="1"/>
  <c r="M4941" i="1" s="1"/>
  <c r="R4941" i="1"/>
  <c r="L1293" i="1"/>
  <c r="M1293" i="1" s="1"/>
  <c r="R1293" i="1"/>
  <c r="L2584" i="1"/>
  <c r="M2584" i="1" s="1"/>
  <c r="R2584" i="1"/>
  <c r="L1848" i="1"/>
  <c r="M1848" i="1" s="1"/>
  <c r="R1848" i="1"/>
  <c r="L3928" i="1"/>
  <c r="M3928" i="1" s="1"/>
  <c r="R3928" i="1"/>
  <c r="L9348" i="1"/>
  <c r="M9348" i="1" s="1"/>
  <c r="L3488" i="1"/>
  <c r="M3488" i="1" s="1"/>
  <c r="R3488" i="1"/>
  <c r="L7742" i="1"/>
  <c r="M7742" i="1" s="1"/>
  <c r="R7742" i="1"/>
  <c r="L9112" i="1"/>
  <c r="M9112" i="1" s="1"/>
  <c r="R9112" i="1"/>
  <c r="L5948" i="1"/>
  <c r="M5948" i="1" s="1"/>
  <c r="R5948" i="1"/>
  <c r="L4279" i="1"/>
  <c r="M4279" i="1" s="1"/>
  <c r="R4279" i="1"/>
  <c r="L1693" i="1"/>
  <c r="M1693" i="1" s="1"/>
  <c r="R1693" i="1"/>
  <c r="L2921" i="1"/>
  <c r="M2921" i="1" s="1"/>
  <c r="R2921" i="1"/>
  <c r="L2984" i="1"/>
  <c r="M2984" i="1" s="1"/>
  <c r="R2984" i="1"/>
  <c r="L572" i="1"/>
  <c r="M572" i="1" s="1"/>
  <c r="R572" i="1"/>
  <c r="L1197" i="1"/>
  <c r="M1197" i="1" s="1"/>
  <c r="R1197" i="1"/>
  <c r="L3598" i="1"/>
  <c r="M3598" i="1" s="1"/>
  <c r="R3598" i="1"/>
  <c r="L2829" i="1"/>
  <c r="M2829" i="1" s="1"/>
  <c r="R2829" i="1"/>
  <c r="L4191" i="1"/>
  <c r="M4191" i="1" s="1"/>
  <c r="R4191" i="1"/>
  <c r="L7524" i="1"/>
  <c r="M7524" i="1" s="1"/>
  <c r="R7524" i="1"/>
  <c r="L1594" i="1"/>
  <c r="M1594" i="1" s="1"/>
  <c r="R1594" i="1"/>
  <c r="L3712" i="1"/>
  <c r="M3712" i="1" s="1"/>
  <c r="R3712" i="1"/>
  <c r="L5794" i="1"/>
  <c r="M5794" i="1" s="1"/>
  <c r="R5794" i="1"/>
  <c r="L3261" i="1"/>
  <c r="M3261" i="1" s="1"/>
  <c r="R3261" i="1"/>
  <c r="L9553" i="1"/>
  <c r="M9553" i="1" s="1"/>
  <c r="L9404" i="1"/>
  <c r="M9404" i="1" s="1"/>
  <c r="R9404" i="1"/>
  <c r="L7718" i="1"/>
  <c r="M7718" i="1" s="1"/>
  <c r="R7718" i="1"/>
  <c r="L9176" i="1"/>
  <c r="M9176" i="1" s="1"/>
  <c r="R9176" i="1"/>
  <c r="L2131" i="1"/>
  <c r="M2131" i="1" s="1"/>
  <c r="R2131" i="1"/>
  <c r="L4704" i="1"/>
  <c r="M4704" i="1" s="1"/>
  <c r="R4704" i="1"/>
  <c r="L5050" i="1"/>
  <c r="M5050" i="1" s="1"/>
  <c r="R5050" i="1"/>
  <c r="L5495" i="1"/>
  <c r="M5495" i="1" s="1"/>
  <c r="R5495" i="1"/>
  <c r="L9958" i="1"/>
  <c r="M9958" i="1" s="1"/>
  <c r="R9958" i="1"/>
  <c r="L3897" i="1"/>
  <c r="M3897" i="1" s="1"/>
  <c r="L9855" i="1"/>
  <c r="M9855" i="1" s="1"/>
  <c r="R9855" i="1"/>
  <c r="L7282" i="1"/>
  <c r="M7282" i="1" s="1"/>
  <c r="R7282" i="1"/>
  <c r="L505" i="1"/>
  <c r="M505" i="1" s="1"/>
  <c r="R505" i="1"/>
  <c r="L4915" i="1"/>
  <c r="M4915" i="1" s="1"/>
  <c r="R4915" i="1"/>
  <c r="L9751" i="1"/>
  <c r="M9751" i="1" s="1"/>
  <c r="R9751" i="1"/>
  <c r="L3012" i="1"/>
  <c r="M3012" i="1" s="1"/>
  <c r="R3012" i="1"/>
  <c r="L6933" i="1"/>
  <c r="M6933" i="1" s="1"/>
  <c r="R6933" i="1"/>
  <c r="L1816" i="1"/>
  <c r="M1816" i="1" s="1"/>
  <c r="R1816" i="1"/>
  <c r="L6299" i="1"/>
  <c r="M6299" i="1" s="1"/>
  <c r="R6299" i="1"/>
  <c r="L4938" i="1"/>
  <c r="M4938" i="1" s="1"/>
  <c r="R4938" i="1"/>
  <c r="L7085" i="1"/>
  <c r="M7085" i="1" s="1"/>
  <c r="R7085" i="1"/>
  <c r="L181" i="1"/>
  <c r="M181" i="1" s="1"/>
  <c r="R181" i="1"/>
  <c r="L3924" i="1"/>
  <c r="M3924" i="1" s="1"/>
  <c r="R3924" i="1"/>
  <c r="L3164" i="1"/>
  <c r="M3164" i="1" s="1"/>
  <c r="R3164" i="1"/>
  <c r="L1691" i="1"/>
  <c r="M1691" i="1" s="1"/>
  <c r="R1691" i="1"/>
  <c r="L361" i="1"/>
  <c r="M361" i="1" s="1"/>
  <c r="R361" i="1"/>
  <c r="L9238" i="1"/>
  <c r="M9238" i="1" s="1"/>
  <c r="R9238" i="1"/>
  <c r="L1383" i="1"/>
  <c r="M1383" i="1" s="1"/>
  <c r="R1383" i="1"/>
  <c r="L4839" i="1"/>
  <c r="M4839" i="1" s="1"/>
  <c r="R4839" i="1"/>
  <c r="L571" i="1"/>
  <c r="M571" i="1" s="1"/>
  <c r="L763" i="1"/>
  <c r="M763" i="1" s="1"/>
  <c r="R763" i="1"/>
  <c r="L7901" i="1"/>
  <c r="M7901" i="1" s="1"/>
  <c r="R7901" i="1"/>
  <c r="L6298" i="1"/>
  <c r="M6298" i="1" s="1"/>
  <c r="R6298" i="1"/>
  <c r="L5738" i="1"/>
  <c r="M5738" i="1" s="1"/>
  <c r="R5738" i="1"/>
  <c r="L3513" i="1"/>
  <c r="M3513" i="1" s="1"/>
  <c r="R3513" i="1"/>
  <c r="L7522" i="1"/>
  <c r="M7522" i="1" s="1"/>
  <c r="R7522" i="1"/>
  <c r="L570" i="1"/>
  <c r="M570" i="1" s="1"/>
  <c r="L6028" i="1"/>
  <c r="M6028" i="1" s="1"/>
  <c r="R6028" i="1"/>
  <c r="L8472" i="1"/>
  <c r="M8472" i="1" s="1"/>
  <c r="R8472" i="1"/>
  <c r="L5384" i="1"/>
  <c r="M5384" i="1" s="1"/>
  <c r="R5384" i="1"/>
  <c r="L9174" i="1"/>
  <c r="M9174" i="1" s="1"/>
  <c r="R9174" i="1"/>
  <c r="L5852" i="1"/>
  <c r="M5852" i="1" s="1"/>
  <c r="R5852" i="1"/>
  <c r="L4124" i="1"/>
  <c r="M4124" i="1" s="1"/>
  <c r="R4124" i="1"/>
  <c r="L6512" i="1"/>
  <c r="M6512" i="1" s="1"/>
  <c r="R6512" i="1"/>
  <c r="L7790" i="1"/>
  <c r="M7790" i="1" s="1"/>
  <c r="R7790" i="1"/>
  <c r="L7765" i="1"/>
  <c r="M7765" i="1" s="1"/>
  <c r="L3125" i="1"/>
  <c r="M3125" i="1" s="1"/>
  <c r="R3125" i="1"/>
  <c r="L2890" i="1"/>
  <c r="M2890" i="1" s="1"/>
  <c r="R2890" i="1"/>
  <c r="L5851" i="1"/>
  <c r="M5851" i="1" s="1"/>
  <c r="R5851" i="1"/>
  <c r="L178" i="1"/>
  <c r="M178" i="1" s="1"/>
  <c r="R178" i="1"/>
  <c r="L3234" i="1"/>
  <c r="M3234" i="1" s="1"/>
  <c r="R3234" i="1"/>
  <c r="L5620" i="1"/>
  <c r="M5620" i="1" s="1"/>
  <c r="R5620" i="1"/>
  <c r="L3567" i="1"/>
  <c r="M3567" i="1" s="1"/>
  <c r="R3567" i="1"/>
  <c r="L5463" i="1"/>
  <c r="M5463" i="1" s="1"/>
  <c r="R5463" i="1"/>
  <c r="L4312" i="1"/>
  <c r="M4312" i="1" s="1"/>
  <c r="R4312" i="1"/>
  <c r="L8528" i="1"/>
  <c r="M8528" i="1" s="1"/>
  <c r="R8528" i="1"/>
  <c r="L9237" i="1"/>
  <c r="M9237" i="1" s="1"/>
  <c r="R9237" i="1"/>
  <c r="L5579" i="1"/>
  <c r="M5579" i="1" s="1"/>
  <c r="R5579" i="1"/>
  <c r="L7898" i="1"/>
  <c r="M7898" i="1" s="1"/>
  <c r="R7898" i="1"/>
  <c r="L8394" i="1"/>
  <c r="M8394" i="1" s="1"/>
  <c r="R8394" i="1"/>
  <c r="L6202" i="1"/>
  <c r="M6202" i="1" s="1"/>
  <c r="R6202" i="1"/>
  <c r="L6889" i="1"/>
  <c r="M6889" i="1" s="1"/>
  <c r="R6889" i="1"/>
  <c r="L7981" i="1"/>
  <c r="M7981" i="1" s="1"/>
  <c r="R7981" i="1"/>
  <c r="L2458" i="1"/>
  <c r="M2458" i="1" s="1"/>
  <c r="R2458" i="1"/>
  <c r="L4421" i="1"/>
  <c r="M4421" i="1" s="1"/>
  <c r="R4421" i="1"/>
  <c r="L9235" i="1"/>
  <c r="M9235" i="1" s="1"/>
  <c r="R9235" i="1"/>
  <c r="L281" i="1"/>
  <c r="M281" i="1" s="1"/>
  <c r="R281" i="1"/>
  <c r="L4188" i="1"/>
  <c r="M4188" i="1" s="1"/>
  <c r="R4188" i="1"/>
  <c r="L2982" i="1"/>
  <c r="M2982" i="1" s="1"/>
  <c r="R2982" i="1"/>
  <c r="L4560" i="1"/>
  <c r="M4560" i="1" s="1"/>
  <c r="R4560" i="1"/>
  <c r="L3198" i="1"/>
  <c r="M3198" i="1" s="1"/>
  <c r="R3198" i="1"/>
  <c r="L4783" i="1"/>
  <c r="M4783" i="1" s="1"/>
  <c r="R4783" i="1"/>
  <c r="L4479" i="1"/>
  <c r="M4479" i="1" s="1"/>
  <c r="R4479" i="1"/>
  <c r="L7179" i="1"/>
  <c r="M7179" i="1" s="1"/>
  <c r="R7179" i="1"/>
  <c r="L8745" i="1"/>
  <c r="M8745" i="1" s="1"/>
  <c r="R8745" i="1"/>
  <c r="L3512" i="1"/>
  <c r="M3512" i="1" s="1"/>
  <c r="R3512" i="1"/>
  <c r="L8260" i="1"/>
  <c r="M8260" i="1" s="1"/>
  <c r="R8260" i="1"/>
  <c r="L8108" i="1"/>
  <c r="M8108" i="1" s="1"/>
  <c r="R8108" i="1"/>
  <c r="L2125" i="1"/>
  <c r="M2125" i="1" s="1"/>
  <c r="R2125" i="1"/>
  <c r="L5886" i="1"/>
  <c r="M5886" i="1" s="1"/>
  <c r="R5886" i="1"/>
  <c r="L5555" i="1"/>
  <c r="M5555" i="1" s="1"/>
  <c r="R5555" i="1"/>
  <c r="L8494" i="1"/>
  <c r="M8494" i="1" s="1"/>
  <c r="R8494" i="1"/>
  <c r="L960" i="1"/>
  <c r="M960" i="1" s="1"/>
  <c r="R960" i="1"/>
  <c r="L330" i="1"/>
  <c r="M330" i="1" s="1"/>
  <c r="R330" i="1"/>
  <c r="L6967" i="1"/>
  <c r="M6967" i="1" s="1"/>
  <c r="R6967" i="1"/>
  <c r="L6856" i="1"/>
  <c r="M6856" i="1" s="1"/>
  <c r="R6856" i="1"/>
  <c r="L5185" i="1"/>
  <c r="M5185" i="1" s="1"/>
  <c r="R5185" i="1"/>
  <c r="L9485" i="1"/>
  <c r="M9485" i="1" s="1"/>
  <c r="R9485" i="1"/>
  <c r="L2605" i="1"/>
  <c r="M2605" i="1" s="1"/>
  <c r="R2605" i="1"/>
  <c r="L7080" i="1"/>
  <c r="M7080" i="1" s="1"/>
  <c r="R7080" i="1"/>
  <c r="L7979" i="1"/>
  <c r="M7979" i="1" s="1"/>
  <c r="R7979" i="1"/>
  <c r="L6909" i="1"/>
  <c r="M6909" i="1" s="1"/>
  <c r="R6909" i="1"/>
  <c r="L3794" i="1"/>
  <c r="M3794" i="1" s="1"/>
  <c r="R3794" i="1"/>
  <c r="L7716" i="1"/>
  <c r="M7716" i="1" s="1"/>
  <c r="R7716" i="1"/>
  <c r="L1090" i="1"/>
  <c r="M1090" i="1" s="1"/>
  <c r="R1090" i="1"/>
  <c r="L9290" i="1"/>
  <c r="M9290" i="1" s="1"/>
  <c r="R9290" i="1"/>
  <c r="L4274" i="1"/>
  <c r="M4274" i="1" s="1"/>
  <c r="R4274" i="1"/>
  <c r="L985" i="1"/>
  <c r="M985" i="1" s="1"/>
  <c r="R985" i="1"/>
  <c r="L7933" i="1"/>
  <c r="M7933" i="1" s="1"/>
  <c r="R7933" i="1"/>
  <c r="L6763" i="1"/>
  <c r="M6763" i="1" s="1"/>
  <c r="R6763" i="1"/>
  <c r="L3639" i="1"/>
  <c r="M3639" i="1" s="1"/>
  <c r="R3639" i="1"/>
  <c r="L500" i="1"/>
  <c r="M500" i="1" s="1"/>
  <c r="R500" i="1"/>
  <c r="L4152" i="1"/>
  <c r="M4152" i="1" s="1"/>
  <c r="R4152" i="1"/>
  <c r="L1248" i="1"/>
  <c r="M1248" i="1" s="1"/>
  <c r="R1248" i="1"/>
  <c r="L13" i="1"/>
  <c r="M13" i="1" s="1"/>
  <c r="R13" i="1"/>
  <c r="L9344" i="1"/>
  <c r="M9344" i="1" s="1"/>
  <c r="R9344" i="1"/>
  <c r="L5578" i="1"/>
  <c r="M5578" i="1" s="1"/>
  <c r="R5578" i="1"/>
  <c r="L1715" i="1"/>
  <c r="M1715" i="1" s="1"/>
  <c r="R1715" i="1"/>
  <c r="L6511" i="1"/>
  <c r="M6511" i="1" s="1"/>
  <c r="R6511" i="1"/>
  <c r="L4310" i="1"/>
  <c r="M4310" i="1" s="1"/>
  <c r="R4310" i="1"/>
  <c r="L7108" i="1"/>
  <c r="M7108" i="1" s="1"/>
  <c r="L1714" i="1"/>
  <c r="M1714" i="1" s="1"/>
  <c r="R1714" i="1"/>
  <c r="L417" i="1"/>
  <c r="M417" i="1" s="1"/>
  <c r="R417" i="1"/>
  <c r="L2351" i="1"/>
  <c r="M2351" i="1" s="1"/>
  <c r="L130" i="1"/>
  <c r="M130" i="1" s="1"/>
  <c r="R130" i="1"/>
  <c r="L2580" i="1"/>
  <c r="M2580" i="1" s="1"/>
  <c r="R2580" i="1"/>
  <c r="L9172" i="1"/>
  <c r="M9172" i="1" s="1"/>
  <c r="R9172" i="1"/>
  <c r="L8392" i="1"/>
  <c r="M8392" i="1" s="1"/>
  <c r="R8392" i="1"/>
  <c r="L5349" i="1"/>
  <c r="M5349" i="1" s="1"/>
  <c r="R5349" i="1"/>
  <c r="L8235" i="1"/>
  <c r="M8235" i="1" s="1"/>
  <c r="R8235" i="1"/>
  <c r="L1222" i="1"/>
  <c r="M1222" i="1" s="1"/>
  <c r="R1222" i="1"/>
  <c r="L5097" i="1"/>
  <c r="M5097" i="1" s="1"/>
  <c r="R5097" i="1"/>
  <c r="L2297" i="1"/>
  <c r="M2297" i="1" s="1"/>
  <c r="R2297" i="1"/>
  <c r="L1781" i="1"/>
  <c r="M1781" i="1" s="1"/>
  <c r="R1781" i="1"/>
  <c r="L6542" i="1"/>
  <c r="M6542" i="1" s="1"/>
  <c r="R6542" i="1"/>
  <c r="L8769" i="1"/>
  <c r="M8769" i="1" s="1"/>
  <c r="R8769" i="1"/>
  <c r="L5615" i="1"/>
  <c r="M5615" i="1" s="1"/>
  <c r="R5615" i="1"/>
  <c r="L6509" i="1"/>
  <c r="M6509" i="1" s="1"/>
  <c r="R6509" i="1"/>
  <c r="L8421" i="1"/>
  <c r="M8421" i="1" s="1"/>
  <c r="R8421" i="1"/>
  <c r="L926" i="1"/>
  <c r="M926" i="1" s="1"/>
  <c r="R926" i="1"/>
  <c r="L3037" i="1"/>
  <c r="M3037" i="1" s="1"/>
  <c r="R3037" i="1"/>
  <c r="L5919" i="1"/>
  <c r="M5919" i="1" s="1"/>
  <c r="R5919" i="1"/>
  <c r="L1508" i="1"/>
  <c r="M1508" i="1" s="1"/>
  <c r="R1508" i="1"/>
  <c r="L4911" i="1"/>
  <c r="M4911" i="1" s="1"/>
  <c r="R4911" i="1"/>
  <c r="L4613" i="1"/>
  <c r="M4613" i="1" s="1"/>
  <c r="R4613" i="1"/>
  <c r="L6478" i="1"/>
  <c r="M6478" i="1" s="1"/>
  <c r="L1485" i="1"/>
  <c r="M1485" i="1" s="1"/>
  <c r="R1485" i="1"/>
  <c r="L8526" i="1"/>
  <c r="M8526" i="1" s="1"/>
  <c r="R8526" i="1"/>
  <c r="L957" i="1"/>
  <c r="M957" i="1" s="1"/>
  <c r="R957" i="1"/>
  <c r="L6050" i="1"/>
  <c r="M6050" i="1" s="1"/>
  <c r="R6050" i="1"/>
  <c r="L2862" i="1"/>
  <c r="M2862" i="1" s="1"/>
  <c r="R2862" i="1"/>
  <c r="L9955" i="1"/>
  <c r="M9955" i="1" s="1"/>
  <c r="R9955" i="1"/>
  <c r="L8559" i="1"/>
  <c r="M8559" i="1" s="1"/>
  <c r="R8559" i="1"/>
  <c r="L1909" i="1"/>
  <c r="M1909" i="1" s="1"/>
  <c r="R1909" i="1"/>
  <c r="L3564" i="1"/>
  <c r="M3564" i="1" s="1"/>
  <c r="R3564" i="1"/>
  <c r="L1660" i="1"/>
  <c r="M1660" i="1" s="1"/>
  <c r="R1660" i="1"/>
  <c r="L253" i="1"/>
  <c r="M253" i="1" s="1"/>
  <c r="R253" i="1"/>
  <c r="L7493" i="1"/>
  <c r="M7493" i="1" s="1"/>
  <c r="R7493" i="1"/>
  <c r="L2404" i="1"/>
  <c r="M2404" i="1" s="1"/>
  <c r="R2404" i="1"/>
  <c r="L9287" i="1"/>
  <c r="M9287" i="1" s="1"/>
  <c r="R9287" i="1"/>
  <c r="L8106" i="1"/>
  <c r="M8106" i="1" s="1"/>
  <c r="R8106" i="1"/>
  <c r="L6374" i="1"/>
  <c r="M6374" i="1" s="1"/>
  <c r="R6374" i="1"/>
  <c r="L7845" i="1"/>
  <c r="M7845" i="1" s="1"/>
  <c r="R7845" i="1"/>
  <c r="L5762" i="1"/>
  <c r="M5762" i="1" s="1"/>
  <c r="R5762" i="1"/>
  <c r="L1780" i="1"/>
  <c r="M1780" i="1" s="1"/>
  <c r="R1780" i="1"/>
  <c r="L6716" i="1"/>
  <c r="M6716" i="1" s="1"/>
  <c r="R6716" i="1"/>
  <c r="L9801" i="1"/>
  <c r="M9801" i="1" s="1"/>
  <c r="R9801" i="1"/>
  <c r="L615" i="1"/>
  <c r="M615" i="1" s="1"/>
  <c r="R615" i="1"/>
  <c r="L2544" i="1"/>
  <c r="M2544" i="1" s="1"/>
  <c r="R2544" i="1"/>
  <c r="L9227" i="1"/>
  <c r="M9227" i="1" s="1"/>
  <c r="R9227" i="1"/>
  <c r="L9985" i="1"/>
  <c r="M9985" i="1" s="1"/>
  <c r="R9985" i="1"/>
  <c r="L387" i="1"/>
  <c r="M387" i="1" s="1"/>
  <c r="R387" i="1"/>
  <c r="L5613" i="1"/>
  <c r="M5613" i="1" s="1"/>
  <c r="R5613" i="1"/>
  <c r="L9800" i="1"/>
  <c r="M9800" i="1" s="1"/>
  <c r="R9800" i="1"/>
  <c r="L7176" i="1"/>
  <c r="M7176" i="1" s="1"/>
  <c r="R7176" i="1"/>
  <c r="L3484" i="1"/>
  <c r="M3484" i="1" s="1"/>
  <c r="R3484" i="1"/>
  <c r="L7245" i="1"/>
  <c r="M7245" i="1" s="1"/>
  <c r="R7245" i="1"/>
  <c r="L8840" i="1"/>
  <c r="M8840" i="1" s="1"/>
  <c r="R8840" i="1"/>
  <c r="L1407" i="1"/>
  <c r="M1407" i="1" s="1"/>
  <c r="R1407" i="1"/>
  <c r="L3664" i="1"/>
  <c r="M3664" i="1" s="1"/>
  <c r="R3664" i="1"/>
  <c r="L6132" i="1"/>
  <c r="M6132" i="1" s="1"/>
  <c r="R6132" i="1"/>
  <c r="L2454" i="1"/>
  <c r="M2454" i="1" s="1"/>
  <c r="R2454" i="1"/>
  <c r="L9687" i="1"/>
  <c r="M9687" i="1" s="1"/>
  <c r="R9687" i="1"/>
  <c r="L1907" i="1"/>
  <c r="M1907" i="1" s="1"/>
  <c r="R1907" i="1"/>
  <c r="L1937" i="1"/>
  <c r="M1937" i="1" s="1"/>
  <c r="R1937" i="1"/>
  <c r="L1069" i="1"/>
  <c r="M1069" i="1" s="1"/>
  <c r="R1069" i="1"/>
  <c r="L8104" i="1"/>
  <c r="M8104" i="1" s="1"/>
  <c r="R8104" i="1"/>
  <c r="L591" i="1"/>
  <c r="M591" i="1" s="1"/>
  <c r="R591" i="1"/>
  <c r="L2823" i="1"/>
  <c r="M2823" i="1" s="1"/>
  <c r="R2823" i="1"/>
  <c r="L4535" i="1"/>
  <c r="M4535" i="1" s="1"/>
  <c r="R4535" i="1"/>
  <c r="L96" i="1"/>
  <c r="M96" i="1" s="1"/>
  <c r="R96" i="1"/>
  <c r="L7051" i="1"/>
  <c r="M7051" i="1" s="1"/>
  <c r="R7051" i="1"/>
  <c r="L3254" i="1"/>
  <c r="M3254" i="1" s="1"/>
  <c r="R3254" i="1"/>
  <c r="L4018" i="1"/>
  <c r="M4018" i="1" s="1"/>
  <c r="R4018" i="1"/>
  <c r="L9614" i="1"/>
  <c r="M9614" i="1" s="1"/>
  <c r="R9614" i="1"/>
  <c r="L7809" i="1"/>
  <c r="M7809" i="1" s="1"/>
  <c r="R7809" i="1"/>
  <c r="L564" i="1"/>
  <c r="M564" i="1" s="1"/>
  <c r="R564" i="1"/>
  <c r="L3035" i="1"/>
  <c r="M3035" i="1" s="1"/>
  <c r="R3035" i="1"/>
  <c r="L6797" i="1"/>
  <c r="M6797" i="1" s="1"/>
  <c r="R6797" i="1"/>
  <c r="L6371" i="1"/>
  <c r="M6371" i="1" s="1"/>
  <c r="R6371" i="1"/>
  <c r="L1554" i="1"/>
  <c r="M1554" i="1" s="1"/>
  <c r="R1554" i="1"/>
  <c r="L8357" i="1"/>
  <c r="M8357" i="1" s="1"/>
  <c r="R8357" i="1"/>
  <c r="L2377" i="1"/>
  <c r="M2377" i="1" s="1"/>
  <c r="R2377" i="1"/>
  <c r="L7736" i="1"/>
  <c r="M7736" i="1" s="1"/>
  <c r="R7736" i="1"/>
  <c r="L8042" i="1"/>
  <c r="M8042" i="1" s="1"/>
  <c r="R8042" i="1"/>
  <c r="L324" i="1"/>
  <c r="M324" i="1" s="1"/>
  <c r="R324" i="1"/>
  <c r="L3098" i="1"/>
  <c r="M3098" i="1" s="1"/>
  <c r="R3098" i="1"/>
  <c r="L9661" i="1"/>
  <c r="M9661" i="1" s="1"/>
  <c r="R9661" i="1"/>
  <c r="L1406" i="1"/>
  <c r="M1406" i="1" s="1"/>
  <c r="R1406" i="1"/>
  <c r="L7105" i="1"/>
  <c r="M7105" i="1" s="1"/>
  <c r="R7105" i="1"/>
  <c r="L6884" i="1"/>
  <c r="M6884" i="1" s="1"/>
  <c r="R6884" i="1"/>
  <c r="L473" i="1"/>
  <c r="M473" i="1" s="1"/>
  <c r="R473" i="1"/>
  <c r="L5312" i="1"/>
  <c r="M5312" i="1" s="1"/>
  <c r="R5312" i="1"/>
  <c r="L8130" i="1"/>
  <c r="M8130" i="1" s="1"/>
  <c r="R8130" i="1"/>
  <c r="L9199" i="1"/>
  <c r="M9199" i="1" s="1"/>
  <c r="R9199" i="1"/>
  <c r="L1405" i="1"/>
  <c r="M1405" i="1" s="1"/>
  <c r="R1405" i="1"/>
  <c r="L2185" i="1"/>
  <c r="M2185" i="1" s="1"/>
  <c r="R2185" i="1"/>
  <c r="L7713" i="1"/>
  <c r="M7713" i="1" s="1"/>
  <c r="R7713" i="1"/>
  <c r="L5574" i="1"/>
  <c r="M5574" i="1" s="1"/>
  <c r="R5574" i="1"/>
  <c r="L3634" i="1"/>
  <c r="M3634" i="1" s="1"/>
  <c r="R3634" i="1"/>
  <c r="L8040" i="1"/>
  <c r="M8040" i="1" s="1"/>
  <c r="R8040" i="1"/>
  <c r="L8963" i="1"/>
  <c r="M8963" i="1" s="1"/>
  <c r="R8963" i="1"/>
  <c r="L562" i="1"/>
  <c r="M562" i="1" s="1"/>
  <c r="R562" i="1"/>
  <c r="L5487" i="1"/>
  <c r="M5487" i="1" s="1"/>
  <c r="R5487" i="1"/>
  <c r="L5240" i="1"/>
  <c r="M5240" i="1" s="1"/>
  <c r="R5240" i="1"/>
  <c r="L1068" i="1"/>
  <c r="M1068" i="1" s="1"/>
  <c r="R1068" i="1"/>
  <c r="L8525" i="1"/>
  <c r="M8525" i="1" s="1"/>
  <c r="R8525" i="1"/>
  <c r="L1903" i="1"/>
  <c r="M1903" i="1" s="1"/>
  <c r="R1903" i="1"/>
  <c r="L1335" i="1"/>
  <c r="M1335" i="1" s="1"/>
  <c r="R1335" i="1"/>
  <c r="L5402" i="1"/>
  <c r="M5402" i="1" s="1"/>
  <c r="R5402" i="1"/>
  <c r="L6664" i="1"/>
  <c r="M6664" i="1" s="1"/>
  <c r="R6664" i="1"/>
  <c r="L4053" i="1"/>
  <c r="M4053" i="1" s="1"/>
  <c r="R4053" i="1"/>
  <c r="L534" i="1"/>
  <c r="M534" i="1" s="1"/>
  <c r="R534" i="1"/>
  <c r="L683" i="1"/>
  <c r="M683" i="1" s="1"/>
  <c r="R683" i="1"/>
  <c r="L6265" i="1"/>
  <c r="M6265" i="1" s="1"/>
  <c r="R6265" i="1"/>
  <c r="L384" i="1"/>
  <c r="M384" i="1" s="1"/>
  <c r="R384" i="1"/>
  <c r="L8230" i="1"/>
  <c r="M8230" i="1" s="1"/>
  <c r="R8230" i="1"/>
  <c r="L8353" i="1"/>
  <c r="M8353" i="1" s="1"/>
  <c r="R8353" i="1"/>
  <c r="L3767" i="1"/>
  <c r="M3767" i="1" s="1"/>
  <c r="R3767" i="1"/>
  <c r="L9339" i="1"/>
  <c r="M9339" i="1" s="1"/>
  <c r="R9339" i="1"/>
  <c r="L2670" i="1"/>
  <c r="M2670" i="1" s="1"/>
  <c r="R2670" i="1"/>
  <c r="L3456" i="1"/>
  <c r="M3456" i="1" s="1"/>
  <c r="R3456" i="1"/>
  <c r="L6796" i="1"/>
  <c r="M6796" i="1" s="1"/>
  <c r="R6796" i="1"/>
  <c r="L951" i="1"/>
  <c r="M951" i="1" s="1"/>
  <c r="R951" i="1"/>
  <c r="L3696" i="1"/>
  <c r="M3696" i="1" s="1"/>
  <c r="R3696" i="1"/>
  <c r="L2209" i="1"/>
  <c r="M2209" i="1" s="1"/>
  <c r="R2209" i="1"/>
  <c r="L5784" i="1"/>
  <c r="M5784" i="1" s="1"/>
  <c r="R5784" i="1"/>
  <c r="L837" i="1"/>
  <c r="M837" i="1" s="1"/>
  <c r="R837" i="1"/>
  <c r="L2266" i="1"/>
  <c r="M2266" i="1" s="1"/>
  <c r="R2266" i="1"/>
  <c r="L559" i="1"/>
  <c r="M559" i="1" s="1"/>
  <c r="R559" i="1"/>
  <c r="L251" i="1"/>
  <c r="M251" i="1" s="1"/>
  <c r="R251" i="1"/>
  <c r="L4611" i="1"/>
  <c r="M4611" i="1" s="1"/>
  <c r="R4611" i="1"/>
  <c r="L9168" i="1"/>
  <c r="M9168" i="1" s="1"/>
  <c r="R9168" i="1"/>
  <c r="L2292" i="1"/>
  <c r="M2292" i="1" s="1"/>
  <c r="R2292" i="1"/>
  <c r="L5237" i="1"/>
  <c r="M5237" i="1" s="1"/>
  <c r="R5237" i="1"/>
  <c r="L5902" i="1"/>
  <c r="M5902" i="1" s="1"/>
  <c r="R5902" i="1"/>
  <c r="L4533" i="1"/>
  <c r="M4533" i="1" s="1"/>
  <c r="R4533" i="1"/>
  <c r="L5092" i="1"/>
  <c r="M5092" i="1" s="1"/>
  <c r="R5092" i="1"/>
  <c r="L5879" i="1"/>
  <c r="M5879" i="1" s="1"/>
  <c r="R5879" i="1"/>
  <c r="L4770" i="1"/>
  <c r="M4770" i="1" s="1"/>
  <c r="R4770" i="1"/>
  <c r="L5310" i="1"/>
  <c r="M5310" i="1" s="1"/>
  <c r="R5310" i="1"/>
  <c r="L6904" i="1"/>
  <c r="M6904" i="1" s="1"/>
  <c r="R6904" i="1"/>
  <c r="L3562" i="1"/>
  <c r="M3562" i="1" s="1"/>
  <c r="R3562" i="1"/>
  <c r="L6414" i="1"/>
  <c r="M6414" i="1" s="1"/>
  <c r="R6414" i="1"/>
  <c r="L3327" i="1"/>
  <c r="M3327" i="1" s="1"/>
  <c r="R3327" i="1"/>
  <c r="L6395" i="1"/>
  <c r="M6395" i="1" s="1"/>
  <c r="R6395" i="1"/>
  <c r="L7546" i="1"/>
  <c r="M7546" i="1" s="1"/>
  <c r="R7546" i="1"/>
  <c r="L7339" i="1"/>
  <c r="M7339" i="1" s="1"/>
  <c r="R7339" i="1"/>
  <c r="L5125" i="1"/>
  <c r="M5125" i="1" s="1"/>
  <c r="R5125" i="1"/>
  <c r="L6197" i="1"/>
  <c r="M6197" i="1" s="1"/>
  <c r="R6197" i="1"/>
  <c r="L3784" i="1"/>
  <c r="M3784" i="1" s="1"/>
  <c r="R3784" i="1"/>
  <c r="L5814" i="1"/>
  <c r="M5814" i="1" s="1"/>
  <c r="R5814" i="1"/>
  <c r="L3148" i="1"/>
  <c r="M3148" i="1" s="1"/>
  <c r="R3148" i="1"/>
  <c r="L3944" i="1"/>
  <c r="M3944" i="1" s="1"/>
  <c r="R3944" i="1"/>
  <c r="L6536" i="1"/>
  <c r="M6536" i="1" s="1"/>
  <c r="R6536" i="1"/>
  <c r="L3300" i="1"/>
  <c r="M3300" i="1" s="1"/>
  <c r="R3300" i="1"/>
  <c r="L7806" i="1"/>
  <c r="M7806" i="1" s="1"/>
  <c r="R7806" i="1"/>
  <c r="L6152" i="1"/>
  <c r="M6152" i="1" s="1"/>
  <c r="R6152" i="1"/>
  <c r="L9575" i="1"/>
  <c r="M9575" i="1" s="1"/>
  <c r="R9575" i="1"/>
  <c r="L2507" i="1"/>
  <c r="M2507" i="1" s="1"/>
  <c r="R2507" i="1"/>
  <c r="L6443" i="1"/>
  <c r="M6443" i="1" s="1"/>
  <c r="R6443" i="1"/>
  <c r="L2702" i="1"/>
  <c r="M2702" i="1" s="1"/>
  <c r="R2702" i="1"/>
  <c r="L8101" i="1"/>
  <c r="M8101" i="1" s="1"/>
  <c r="R8101" i="1"/>
  <c r="L9254" i="1"/>
  <c r="M9254" i="1" s="1"/>
  <c r="R9254" i="1"/>
  <c r="L9574" i="1"/>
  <c r="M9574" i="1" s="1"/>
  <c r="R9574" i="1"/>
  <c r="L6957" i="1"/>
  <c r="M6957" i="1" s="1"/>
  <c r="R6957" i="1"/>
  <c r="L1186" i="1"/>
  <c r="M1186" i="1" s="1"/>
  <c r="R1186" i="1"/>
  <c r="L1009" i="1"/>
  <c r="M1009" i="1" s="1"/>
  <c r="R1009" i="1"/>
  <c r="L3886" i="1"/>
  <c r="M3886" i="1" s="1"/>
  <c r="R3886" i="1"/>
  <c r="L42" i="1"/>
  <c r="M42" i="1" s="1"/>
  <c r="R42" i="1"/>
  <c r="L9544" i="1"/>
  <c r="M9544" i="1" s="1"/>
  <c r="R9544" i="1"/>
  <c r="L72" i="1"/>
  <c r="M72" i="1" s="1"/>
  <c r="R72" i="1"/>
  <c r="L1982" i="1"/>
  <c r="M1982" i="1" s="1"/>
  <c r="R1982" i="1"/>
  <c r="L6232" i="1"/>
  <c r="M6232" i="1" s="1"/>
  <c r="R6232" i="1"/>
  <c r="L590" i="1"/>
  <c r="M590" i="1" s="1"/>
  <c r="R590" i="1"/>
  <c r="L5812" i="1"/>
  <c r="M5812" i="1" s="1"/>
  <c r="R5812" i="1"/>
  <c r="L4413" i="1"/>
  <c r="M4413" i="1" s="1"/>
  <c r="R4413" i="1"/>
  <c r="L4145" i="1"/>
  <c r="M4145" i="1" s="1"/>
  <c r="R4145" i="1"/>
  <c r="L3559" i="1"/>
  <c r="M3559" i="1" s="1"/>
  <c r="R3559" i="1"/>
  <c r="L298" i="1"/>
  <c r="M298" i="1" s="1"/>
  <c r="R298" i="1"/>
  <c r="L3728" i="1"/>
  <c r="M3728" i="1" s="1"/>
  <c r="R3728" i="1"/>
  <c r="L200" i="1"/>
  <c r="M200" i="1" s="1"/>
  <c r="R200" i="1"/>
  <c r="L2093" i="1"/>
  <c r="M2093" i="1" s="1"/>
  <c r="R2093" i="1"/>
  <c r="L8870" i="1"/>
  <c r="M8870" i="1" s="1"/>
  <c r="R8870" i="1"/>
  <c r="L1840" i="1"/>
  <c r="M1840" i="1" s="1"/>
  <c r="R1840" i="1"/>
  <c r="L3420" i="1"/>
  <c r="M3420" i="1" s="1"/>
  <c r="L9221" i="1"/>
  <c r="M9221" i="1" s="1"/>
  <c r="R9221" i="1"/>
  <c r="L5940" i="1"/>
  <c r="M5940" i="1" s="1"/>
  <c r="R5940" i="1"/>
  <c r="L7708" i="1"/>
  <c r="M7708" i="1" s="1"/>
  <c r="R7708" i="1"/>
  <c r="L3727" i="1"/>
  <c r="M3727" i="1" s="1"/>
  <c r="R3727" i="1"/>
  <c r="L5544" i="1"/>
  <c r="M5544" i="1" s="1"/>
  <c r="R5544" i="1"/>
  <c r="L9310" i="1"/>
  <c r="M9310" i="1" s="1"/>
  <c r="R9310" i="1"/>
  <c r="L4303" i="1"/>
  <c r="M4303" i="1" s="1"/>
  <c r="R4303" i="1"/>
  <c r="L70" i="1"/>
  <c r="M70" i="1" s="1"/>
  <c r="R70" i="1"/>
  <c r="L1478" i="1"/>
  <c r="M1478" i="1" s="1"/>
  <c r="R1478" i="1"/>
  <c r="L5608" i="1"/>
  <c r="M5608" i="1" s="1"/>
  <c r="R5608" i="1"/>
  <c r="L7239" i="1"/>
  <c r="M7239" i="1" s="1"/>
  <c r="R7239" i="1"/>
  <c r="L9542" i="1"/>
  <c r="M9542" i="1" s="1"/>
  <c r="R9542" i="1"/>
  <c r="L447" i="1"/>
  <c r="M447" i="1" s="1"/>
  <c r="R447" i="1"/>
  <c r="L9396" i="1"/>
  <c r="M9396" i="1" s="1"/>
  <c r="R9396" i="1"/>
  <c r="L3223" i="1"/>
  <c r="M3223" i="1" s="1"/>
  <c r="R3223" i="1"/>
  <c r="L8835" i="1"/>
  <c r="M8835" i="1" s="1"/>
  <c r="R8835" i="1"/>
  <c r="L6611" i="1"/>
  <c r="M6611" i="1" s="1"/>
  <c r="R6611" i="1"/>
  <c r="L8760" i="1"/>
  <c r="M8760" i="1" s="1"/>
  <c r="R8760" i="1"/>
  <c r="L119" i="1"/>
  <c r="M119" i="1" s="1"/>
  <c r="R119" i="1"/>
  <c r="L4883" i="1"/>
  <c r="M4883" i="1" s="1"/>
  <c r="R4883" i="1"/>
  <c r="L5398" i="1"/>
  <c r="M5398" i="1" s="1"/>
  <c r="R5398" i="1"/>
  <c r="L1477" i="1"/>
  <c r="M1477" i="1" s="1"/>
  <c r="R1477" i="1"/>
  <c r="L2821" i="1"/>
  <c r="M2821" i="1" s="1"/>
  <c r="R2821" i="1"/>
  <c r="L9949" i="1"/>
  <c r="M9949" i="1" s="1"/>
  <c r="R9949" i="1"/>
  <c r="L1708" i="1"/>
  <c r="M1708" i="1" s="1"/>
  <c r="R1708" i="1"/>
  <c r="L9367" i="1"/>
  <c r="M9367" i="1" s="1"/>
  <c r="R9367" i="1"/>
  <c r="L6413" i="1"/>
  <c r="M6413" i="1" s="1"/>
  <c r="R6413" i="1"/>
  <c r="L7237" i="1"/>
  <c r="M7237" i="1" s="1"/>
  <c r="R7237" i="1"/>
  <c r="L6986" i="1"/>
  <c r="M6986" i="1" s="1"/>
  <c r="R6986" i="1"/>
  <c r="L8517" i="1"/>
  <c r="M8517" i="1" s="1"/>
  <c r="R8517" i="1"/>
  <c r="L4467" i="1"/>
  <c r="M4467" i="1" s="1"/>
  <c r="R4467" i="1"/>
  <c r="L9335" i="1"/>
  <c r="M9335" i="1" s="1"/>
  <c r="R9335" i="1"/>
  <c r="L9429" i="1"/>
  <c r="M9429" i="1" s="1"/>
  <c r="R9429" i="1"/>
  <c r="L3826" i="1"/>
  <c r="M3826" i="1" s="1"/>
  <c r="R3826" i="1"/>
  <c r="L8462" i="1"/>
  <c r="M8462" i="1" s="1"/>
  <c r="R8462" i="1"/>
  <c r="L9124" i="1"/>
  <c r="M9124" i="1" s="1"/>
  <c r="L199" i="1"/>
  <c r="M199" i="1" s="1"/>
  <c r="R199" i="1"/>
  <c r="L1869" i="1"/>
  <c r="M1869" i="1" s="1"/>
  <c r="R1869" i="1"/>
  <c r="L9922" i="1"/>
  <c r="M9922" i="1" s="1"/>
  <c r="R9922" i="1"/>
  <c r="L4397" i="1"/>
  <c r="M4397" i="1" s="1"/>
  <c r="R4397" i="1"/>
  <c r="L6638" i="1"/>
  <c r="M6638" i="1" s="1"/>
  <c r="R6638" i="1"/>
  <c r="L1446" i="1"/>
  <c r="M1446" i="1" s="1"/>
  <c r="R1446" i="1"/>
  <c r="L7924" i="1"/>
  <c r="M7924" i="1" s="1"/>
  <c r="R7924" i="1"/>
  <c r="L9366" i="1"/>
  <c r="M9366" i="1" s="1"/>
  <c r="R9366" i="1"/>
  <c r="L3000" i="1"/>
  <c r="M3000" i="1" s="1"/>
  <c r="R3000" i="1"/>
  <c r="L8322" i="1"/>
  <c r="M8322" i="1" s="1"/>
  <c r="R8322" i="1"/>
  <c r="L3628" i="1"/>
  <c r="M3628" i="1" s="1"/>
  <c r="R3628" i="1"/>
  <c r="L6286" i="1"/>
  <c r="M6286" i="1" s="1"/>
  <c r="R6286" i="1"/>
  <c r="L6560" i="1"/>
  <c r="M6560" i="1" s="1"/>
  <c r="R6560" i="1"/>
  <c r="L5346" i="1"/>
  <c r="M5346" i="1" s="1"/>
  <c r="R5346" i="1"/>
  <c r="L9540" i="1"/>
  <c r="M9540" i="1" s="1"/>
  <c r="R9540" i="1"/>
  <c r="L3879" i="1"/>
  <c r="M3879" i="1" s="1"/>
  <c r="R3879" i="1"/>
  <c r="L2937" i="1"/>
  <c r="M2937" i="1" s="1"/>
  <c r="R2937" i="1"/>
  <c r="L732" i="1"/>
  <c r="M732" i="1" s="1"/>
  <c r="R732" i="1"/>
  <c r="R9967" i="1"/>
  <c r="R9649" i="1"/>
  <c r="R9399" i="1"/>
  <c r="R8537" i="1"/>
  <c r="R7765" i="1"/>
  <c r="R7602" i="1"/>
  <c r="R1597" i="1"/>
  <c r="R571" i="1"/>
  <c r="L5668" i="1"/>
  <c r="M5668" i="1" s="1"/>
  <c r="R5668" i="1"/>
  <c r="L8138" i="1"/>
  <c r="M8138" i="1" s="1"/>
  <c r="L1247" i="1"/>
  <c r="M1247" i="1" s="1"/>
  <c r="R1247" i="1"/>
  <c r="L1224" i="1"/>
  <c r="M1224" i="1" s="1"/>
  <c r="R1224" i="1"/>
  <c r="L5554" i="1"/>
  <c r="M5554" i="1" s="1"/>
  <c r="R5554" i="1"/>
  <c r="L9714" i="1"/>
  <c r="M9714" i="1" s="1"/>
  <c r="R9714" i="1"/>
  <c r="L6349" i="1"/>
  <c r="M6349" i="1" s="1"/>
  <c r="R6349" i="1"/>
  <c r="L1016" i="1"/>
  <c r="M1016" i="1" s="1"/>
  <c r="R1016" i="1"/>
  <c r="L8967" i="1"/>
  <c r="M8967" i="1" s="1"/>
  <c r="R8967" i="1"/>
  <c r="L8234" i="1"/>
  <c r="M8234" i="1" s="1"/>
  <c r="L5490" i="1"/>
  <c r="M5490" i="1" s="1"/>
  <c r="R5490" i="1"/>
  <c r="L5208" i="1"/>
  <c r="M5208" i="1" s="1"/>
  <c r="R5208" i="1"/>
  <c r="L9665" i="1"/>
  <c r="M9665" i="1" s="1"/>
  <c r="R9665" i="1"/>
  <c r="L893" i="1"/>
  <c r="M893" i="1" s="1"/>
  <c r="R893" i="1"/>
  <c r="L354" i="1"/>
  <c r="M354" i="1" s="1"/>
  <c r="R354" i="1"/>
  <c r="L4645" i="1"/>
  <c r="M4645" i="1" s="1"/>
  <c r="R4645" i="1"/>
  <c r="L2705" i="1"/>
  <c r="M2705" i="1" s="1"/>
  <c r="R2705" i="1"/>
  <c r="L3101" i="1"/>
  <c r="M3101" i="1" s="1"/>
  <c r="R3101" i="1"/>
  <c r="L8606" i="1"/>
  <c r="M8606" i="1" s="1"/>
  <c r="R8606" i="1"/>
  <c r="L9129" i="1"/>
  <c r="M9129" i="1" s="1"/>
  <c r="R9129" i="1"/>
  <c r="L6477" i="1"/>
  <c r="M6477" i="1" s="1"/>
  <c r="R6477" i="1"/>
  <c r="L3100" i="1"/>
  <c r="M3100" i="1" s="1"/>
  <c r="R3100" i="1"/>
  <c r="L7895" i="1"/>
  <c r="M7895" i="1" s="1"/>
  <c r="R7895" i="1"/>
  <c r="L2121" i="1"/>
  <c r="M2121" i="1" s="1"/>
  <c r="R2121" i="1"/>
  <c r="L9226" i="1"/>
  <c r="M9226" i="1" s="1"/>
  <c r="R9226" i="1"/>
  <c r="L9639" i="1"/>
  <c r="M9639" i="1" s="1"/>
  <c r="R9639" i="1"/>
  <c r="L235" i="1"/>
  <c r="M235" i="1" s="1"/>
  <c r="R235" i="1"/>
  <c r="L9170" i="1"/>
  <c r="M9170" i="1" s="1"/>
  <c r="R9170" i="1"/>
  <c r="L757" i="1"/>
  <c r="M757" i="1" s="1"/>
  <c r="R757" i="1"/>
  <c r="L8604" i="1"/>
  <c r="M8604" i="1" s="1"/>
  <c r="R8604" i="1"/>
  <c r="L46" i="1"/>
  <c r="M46" i="1" s="1"/>
  <c r="R46" i="1"/>
  <c r="L5816" i="1"/>
  <c r="M5816" i="1" s="1"/>
  <c r="R5816" i="1"/>
  <c r="L7594" i="1"/>
  <c r="M7594" i="1" s="1"/>
  <c r="R7594" i="1"/>
  <c r="L7892" i="1"/>
  <c r="M7892" i="1" s="1"/>
  <c r="R7892" i="1"/>
  <c r="L3331" i="1"/>
  <c r="M3331" i="1" s="1"/>
  <c r="R3331" i="1"/>
  <c r="L6080" i="1"/>
  <c r="M6080" i="1" s="1"/>
  <c r="R6080" i="1"/>
  <c r="L5149" i="1"/>
  <c r="M5149" i="1" s="1"/>
  <c r="R5149" i="1"/>
  <c r="L7309" i="1"/>
  <c r="M7309" i="1" s="1"/>
  <c r="R7309" i="1"/>
  <c r="L1810" i="1"/>
  <c r="M1810" i="1" s="1"/>
  <c r="R1810" i="1"/>
  <c r="L4473" i="1"/>
  <c r="M4473" i="1" s="1"/>
  <c r="R4473" i="1"/>
  <c r="L6233" i="1"/>
  <c r="M6233" i="1" s="1"/>
  <c r="R6233" i="1"/>
  <c r="L1082" i="1"/>
  <c r="M1082" i="1" s="1"/>
  <c r="R1082" i="1"/>
  <c r="L8354" i="1"/>
  <c r="M8354" i="1" s="1"/>
  <c r="R8354" i="1"/>
  <c r="L3593" i="1"/>
  <c r="M3593" i="1" s="1"/>
  <c r="L1217" i="1"/>
  <c r="M1217" i="1" s="1"/>
  <c r="R1217" i="1"/>
  <c r="L2703" i="1"/>
  <c r="M2703" i="1" s="1"/>
  <c r="R2703" i="1"/>
  <c r="L4471" i="1"/>
  <c r="M4471" i="1" s="1"/>
  <c r="R4471" i="1"/>
  <c r="L3228" i="1"/>
  <c r="M3228" i="1" s="1"/>
  <c r="R3228" i="1"/>
  <c r="L8071" i="1"/>
  <c r="M8071" i="1" s="1"/>
  <c r="R8071" i="1"/>
  <c r="L4697" i="1"/>
  <c r="M4697" i="1" s="1"/>
  <c r="R4697" i="1"/>
  <c r="L3887" i="1"/>
  <c r="M3887" i="1" s="1"/>
  <c r="R3887" i="1"/>
  <c r="L5309" i="1"/>
  <c r="M5309" i="1" s="1"/>
  <c r="R5309" i="1"/>
  <c r="L4932" i="1"/>
  <c r="M4932" i="1" s="1"/>
  <c r="R4932" i="1"/>
  <c r="L7710" i="1"/>
  <c r="M7710" i="1" s="1"/>
  <c r="R7710" i="1"/>
  <c r="L9501" i="1"/>
  <c r="M9501" i="1" s="1"/>
  <c r="R9501" i="1"/>
  <c r="L5181" i="1"/>
  <c r="M5181" i="1" s="1"/>
  <c r="R5181" i="1"/>
  <c r="L2291" i="1"/>
  <c r="M2291" i="1" s="1"/>
  <c r="R2291" i="1"/>
  <c r="L6734" i="1"/>
  <c r="M6734" i="1" s="1"/>
  <c r="R6734" i="1"/>
  <c r="L9923" i="1"/>
  <c r="M9923" i="1" s="1"/>
  <c r="R9923" i="1"/>
  <c r="L7338" i="1"/>
  <c r="M7338" i="1" s="1"/>
  <c r="R7338" i="1"/>
  <c r="L322" i="1"/>
  <c r="M322" i="1" s="1"/>
  <c r="R322" i="1"/>
  <c r="L5347" i="1"/>
  <c r="M5347" i="1" s="1"/>
  <c r="R5347" i="1"/>
  <c r="L3225" i="1"/>
  <c r="M3225" i="1" s="1"/>
  <c r="R3225" i="1"/>
  <c r="L1063" i="1"/>
  <c r="M1063" i="1" s="1"/>
  <c r="R1063" i="1"/>
  <c r="L4372" i="1"/>
  <c r="M4372" i="1" s="1"/>
  <c r="R4372" i="1"/>
  <c r="L8787" i="1"/>
  <c r="M8787" i="1" s="1"/>
  <c r="R8787" i="1"/>
  <c r="L3972" i="1"/>
  <c r="M3972" i="1" s="1"/>
  <c r="R3972" i="1"/>
  <c r="L9475" i="1"/>
  <c r="M9475" i="1" s="1"/>
  <c r="L889" i="1"/>
  <c r="M889" i="1" s="1"/>
  <c r="R889" i="1"/>
  <c r="L1901" i="1"/>
  <c r="M1901" i="1" s="1"/>
  <c r="R1901" i="1"/>
  <c r="L3222" i="1"/>
  <c r="M3222" i="1" s="1"/>
  <c r="R3222" i="1"/>
  <c r="L5484" i="1"/>
  <c r="M5484" i="1" s="1"/>
  <c r="R5484" i="1"/>
  <c r="L4411" i="1"/>
  <c r="M4411" i="1" s="1"/>
  <c r="R4411" i="1"/>
  <c r="L3881" i="1"/>
  <c r="M3881" i="1" s="1"/>
  <c r="R3881" i="1"/>
  <c r="L4525" i="1"/>
  <c r="M4525" i="1" s="1"/>
  <c r="R4525" i="1"/>
  <c r="L4856" i="1"/>
  <c r="M4856" i="1" s="1"/>
  <c r="R4856" i="1"/>
  <c r="L6587" i="1"/>
  <c r="M6587" i="1" s="1"/>
  <c r="R6587" i="1"/>
  <c r="L8158" i="1"/>
  <c r="M8158" i="1" s="1"/>
  <c r="R8158" i="1"/>
  <c r="L3912" i="1"/>
  <c r="M3912" i="1" s="1"/>
  <c r="R3912" i="1"/>
  <c r="L7685" i="1"/>
  <c r="M7685" i="1" s="1"/>
  <c r="L6846" i="1"/>
  <c r="M6846" i="1" s="1"/>
  <c r="R6846" i="1"/>
  <c r="L7305" i="1"/>
  <c r="M7305" i="1" s="1"/>
  <c r="R7305" i="1"/>
  <c r="L1626" i="1"/>
  <c r="M1626" i="1" s="1"/>
  <c r="R1626" i="1"/>
  <c r="L2504" i="1"/>
  <c r="M2504" i="1" s="1"/>
  <c r="R2504" i="1"/>
  <c r="L3186" i="1"/>
  <c r="M3186" i="1" s="1"/>
  <c r="R3186" i="1"/>
  <c r="L3910" i="1"/>
  <c r="M3910" i="1" s="1"/>
  <c r="R3910" i="1"/>
  <c r="L3143" i="1"/>
  <c r="M3143" i="1" s="1"/>
  <c r="R3143" i="1"/>
  <c r="L7590" i="1"/>
  <c r="M7590" i="1" s="1"/>
  <c r="R7590" i="1"/>
  <c r="L2801" i="1"/>
  <c r="M2801" i="1" s="1"/>
  <c r="R2801" i="1"/>
  <c r="L1772" i="1"/>
  <c r="M1772" i="1" s="1"/>
  <c r="R1772" i="1"/>
  <c r="L2091" i="1"/>
  <c r="M2091" i="1" s="1"/>
  <c r="R2091" i="1"/>
  <c r="L8461" i="1"/>
  <c r="M8461" i="1" s="1"/>
  <c r="R8461" i="1"/>
  <c r="L1771" i="1"/>
  <c r="M1771" i="1" s="1"/>
  <c r="R1771" i="1"/>
  <c r="L198" i="1"/>
  <c r="M198" i="1" s="1"/>
  <c r="R198" i="1"/>
  <c r="L9791" i="1"/>
  <c r="M9791" i="1" s="1"/>
  <c r="R9791" i="1"/>
  <c r="L3381" i="1"/>
  <c r="M3381" i="1" s="1"/>
  <c r="R3381" i="1"/>
  <c r="L5481" i="1"/>
  <c r="M5481" i="1" s="1"/>
  <c r="R5481" i="1"/>
  <c r="L4081" i="1"/>
  <c r="M4081" i="1" s="1"/>
  <c r="R4081" i="1"/>
  <c r="L6105" i="1"/>
  <c r="M6105" i="1" s="1"/>
  <c r="R6105" i="1"/>
  <c r="L5396" i="1"/>
  <c r="M5396" i="1" s="1"/>
  <c r="R5396" i="1"/>
  <c r="L8932" i="1"/>
  <c r="M8932" i="1" s="1"/>
  <c r="R8932" i="1"/>
  <c r="L2156" i="1"/>
  <c r="M2156" i="1" s="1"/>
  <c r="R2156" i="1"/>
  <c r="L5541" i="1"/>
  <c r="M5541" i="1" s="1"/>
  <c r="R5541" i="1"/>
  <c r="L1107" i="1"/>
  <c r="M1107" i="1" s="1"/>
  <c r="R1107" i="1"/>
  <c r="L2090" i="1"/>
  <c r="M2090" i="1" s="1"/>
  <c r="R2090" i="1"/>
  <c r="L170" i="1"/>
  <c r="M170" i="1" s="1"/>
  <c r="R170" i="1"/>
  <c r="L4952" i="1"/>
  <c r="M4952" i="1" s="1"/>
  <c r="R4952" i="1"/>
  <c r="L6104" i="1"/>
  <c r="M6104" i="1" s="1"/>
  <c r="R6104" i="1"/>
  <c r="L2343" i="1"/>
  <c r="M2343" i="1" s="1"/>
  <c r="R2343" i="1"/>
  <c r="L3142" i="1"/>
  <c r="M3142" i="1" s="1"/>
  <c r="R3142" i="1"/>
  <c r="L8809" i="1"/>
  <c r="M8809" i="1" s="1"/>
  <c r="R8809" i="1"/>
  <c r="L3297" i="1"/>
  <c r="M3297" i="1" s="1"/>
  <c r="R3297" i="1"/>
  <c r="L3823" i="1"/>
  <c r="M3823" i="1" s="1"/>
  <c r="L6710" i="1"/>
  <c r="M6710" i="1" s="1"/>
  <c r="R6710" i="1"/>
  <c r="L3850" i="1"/>
  <c r="M3850" i="1" s="1"/>
  <c r="R3850" i="1"/>
  <c r="L5807" i="1"/>
  <c r="M5807" i="1" s="1"/>
  <c r="R5807" i="1"/>
  <c r="L917" i="1"/>
  <c r="M917" i="1" s="1"/>
  <c r="R917" i="1"/>
  <c r="L2936" i="1"/>
  <c r="M2936" i="1" s="1"/>
  <c r="R2936" i="1"/>
  <c r="L8251" i="1"/>
  <c r="M8251" i="1" s="1"/>
  <c r="R8251" i="1"/>
  <c r="L9251" i="1"/>
  <c r="M9251" i="1" s="1"/>
  <c r="R9251" i="1"/>
  <c r="L9495" i="1"/>
  <c r="M9495" i="1" s="1"/>
  <c r="R9495" i="1"/>
  <c r="L346" i="1"/>
  <c r="M346" i="1" s="1"/>
  <c r="R346" i="1"/>
  <c r="L9894" i="1"/>
  <c r="M9894" i="1" s="1"/>
  <c r="R9894" i="1"/>
  <c r="L4881" i="1"/>
  <c r="M4881" i="1" s="1"/>
  <c r="R4881" i="1"/>
  <c r="L1733" i="1"/>
  <c r="M1733" i="1" s="1"/>
  <c r="R1733" i="1"/>
  <c r="L8865" i="1"/>
  <c r="M8865" i="1" s="1"/>
  <c r="R8865" i="1"/>
  <c r="L5512" i="1"/>
  <c r="M5512" i="1" s="1"/>
  <c r="R5512" i="1"/>
  <c r="L5064" i="1"/>
  <c r="M5064" i="1" s="1"/>
  <c r="R5064" i="1"/>
  <c r="L468" i="1"/>
  <c r="M468" i="1" s="1"/>
  <c r="R468" i="1"/>
  <c r="L2961" i="1"/>
  <c r="M2961" i="1" s="1"/>
  <c r="R2961" i="1"/>
  <c r="L1802" i="1"/>
  <c r="M1802" i="1" s="1"/>
  <c r="R1802" i="1"/>
  <c r="L3476" i="1"/>
  <c r="M3476" i="1" s="1"/>
  <c r="R3476" i="1"/>
  <c r="L8888" i="1"/>
  <c r="M8888" i="1" s="1"/>
  <c r="R8888" i="1"/>
  <c r="L4630" i="1"/>
  <c r="M4630" i="1" s="1"/>
  <c r="R4630" i="1"/>
  <c r="L3875" i="1"/>
  <c r="M3875" i="1" s="1"/>
  <c r="R3875" i="1"/>
  <c r="L1801" i="1"/>
  <c r="M1801" i="1" s="1"/>
  <c r="R1801" i="1"/>
  <c r="L68" i="1"/>
  <c r="M68" i="1" s="1"/>
  <c r="R68" i="1"/>
  <c r="L294" i="1"/>
  <c r="M294" i="1" s="1"/>
  <c r="R294" i="1"/>
  <c r="L6709" i="1"/>
  <c r="M6709" i="1" s="1"/>
  <c r="R6709" i="1"/>
  <c r="L8381" i="1"/>
  <c r="M8381" i="1" s="1"/>
  <c r="L1498" i="1"/>
  <c r="M1498" i="1" s="1"/>
  <c r="R1498" i="1"/>
  <c r="L4606" i="1"/>
  <c r="M4606" i="1" s="1"/>
  <c r="R4606" i="1"/>
  <c r="L9072" i="1"/>
  <c r="M9072" i="1" s="1"/>
  <c r="R9072" i="1"/>
  <c r="L467" i="1"/>
  <c r="M467" i="1" s="1"/>
  <c r="R467" i="1"/>
  <c r="L857" i="1"/>
  <c r="M857" i="1" s="1"/>
  <c r="R857" i="1"/>
  <c r="L7200" i="1"/>
  <c r="M7200" i="1" s="1"/>
  <c r="R7200" i="1"/>
  <c r="L3721" i="1"/>
  <c r="M3721" i="1" s="1"/>
  <c r="R3721" i="1"/>
  <c r="L2640" i="1"/>
  <c r="M2640" i="1" s="1"/>
  <c r="R2640" i="1"/>
  <c r="L606" i="1"/>
  <c r="M606" i="1" s="1"/>
  <c r="R606" i="1"/>
  <c r="L1897" i="1"/>
  <c r="M1897" i="1" s="1"/>
  <c r="R1897" i="1"/>
  <c r="L3026" i="1"/>
  <c r="M3026" i="1" s="1"/>
  <c r="R3026" i="1"/>
  <c r="L6102" i="1"/>
  <c r="M6102" i="1" s="1"/>
  <c r="R6102" i="1"/>
  <c r="L7125" i="1"/>
  <c r="M7125" i="1" s="1"/>
  <c r="R7125" i="1"/>
  <c r="L2425" i="1"/>
  <c r="M2425" i="1" s="1"/>
  <c r="R2425" i="1"/>
  <c r="L442" i="1"/>
  <c r="M442" i="1" s="1"/>
  <c r="R442" i="1"/>
  <c r="L4878" i="1"/>
  <c r="M4878" i="1" s="1"/>
  <c r="R4878" i="1"/>
  <c r="L6875" i="1"/>
  <c r="M6875" i="1" s="1"/>
  <c r="R6875" i="1"/>
  <c r="L8808" i="1"/>
  <c r="M8808" i="1" s="1"/>
  <c r="R8808" i="1"/>
  <c r="L1393" i="1"/>
  <c r="M1393" i="1" s="1"/>
  <c r="R1393" i="1"/>
  <c r="L4171" i="1"/>
  <c r="M4171" i="1" s="1"/>
  <c r="R4171" i="1"/>
  <c r="L7151" i="1"/>
  <c r="M7151" i="1" s="1"/>
  <c r="R7151" i="1"/>
  <c r="L634" i="1"/>
  <c r="M634" i="1" s="1"/>
  <c r="R634" i="1"/>
  <c r="L8410" i="1"/>
  <c r="M8410" i="1" s="1"/>
  <c r="R8410" i="1"/>
  <c r="L8223" i="1"/>
  <c r="M8223" i="1" s="1"/>
  <c r="R8223" i="1"/>
  <c r="L5723" i="1"/>
  <c r="M5723" i="1" s="1"/>
  <c r="R5723" i="1"/>
  <c r="L7483" i="1"/>
  <c r="M7483" i="1" s="1"/>
  <c r="R7483" i="1"/>
  <c r="L2004" i="1"/>
  <c r="M2004" i="1" s="1"/>
  <c r="R2004" i="1"/>
  <c r="L5450" i="1"/>
  <c r="M5450" i="1" s="1"/>
  <c r="R5450" i="1"/>
  <c r="L9214" i="1"/>
  <c r="M9214" i="1" s="1"/>
  <c r="R9214" i="1"/>
  <c r="L5510" i="1"/>
  <c r="M5510" i="1" s="1"/>
  <c r="L4077" i="1"/>
  <c r="M4077" i="1" s="1"/>
  <c r="R4077" i="1"/>
  <c r="L8203" i="1"/>
  <c r="M8203" i="1" s="1"/>
  <c r="R8203" i="1"/>
  <c r="L4007" i="1"/>
  <c r="M4007" i="1" s="1"/>
  <c r="R4007" i="1"/>
  <c r="L9450" i="1"/>
  <c r="M9450" i="1" s="1"/>
  <c r="R9450" i="1"/>
  <c r="L4462" i="1"/>
  <c r="M4462" i="1" s="1"/>
  <c r="R4462" i="1"/>
  <c r="L8434" i="1"/>
  <c r="M8434" i="1" s="1"/>
  <c r="R8434" i="1"/>
  <c r="L3245" i="1"/>
  <c r="M3245" i="1" s="1"/>
  <c r="R3245" i="1"/>
  <c r="L8066" i="1"/>
  <c r="M8066" i="1" s="1"/>
  <c r="R8066" i="1"/>
  <c r="L2596" i="1"/>
  <c r="M2596" i="1" s="1"/>
  <c r="R2596" i="1"/>
  <c r="L9141" i="1"/>
  <c r="M9141" i="1" s="1"/>
  <c r="R9141" i="1"/>
  <c r="L5341" i="1"/>
  <c r="M5341" i="1" s="1"/>
  <c r="R5341" i="1"/>
  <c r="L6873" i="1"/>
  <c r="M6873" i="1" s="1"/>
  <c r="R6873" i="1"/>
  <c r="L8318" i="1"/>
  <c r="M8318" i="1" s="1"/>
  <c r="R8318" i="1"/>
  <c r="L3759" i="1"/>
  <c r="M3759" i="1" s="1"/>
  <c r="R3759" i="1"/>
  <c r="L2151" i="1"/>
  <c r="M2151" i="1" s="1"/>
  <c r="R2151" i="1"/>
  <c r="L5602" i="1"/>
  <c r="M5602" i="1" s="1"/>
  <c r="R5602" i="1"/>
  <c r="L3758" i="1"/>
  <c r="M3758" i="1" s="1"/>
  <c r="R3758" i="1"/>
  <c r="L9699" i="1"/>
  <c r="M9699" i="1" s="1"/>
  <c r="L4903" i="1"/>
  <c r="M4903" i="1" s="1"/>
  <c r="R4903" i="1"/>
  <c r="L7564" i="1"/>
  <c r="M7564" i="1" s="1"/>
  <c r="R7564" i="1"/>
  <c r="L1497" i="1"/>
  <c r="M1497" i="1" s="1"/>
  <c r="R1497" i="1"/>
  <c r="L8666" i="1"/>
  <c r="M8666" i="1" s="1"/>
  <c r="R8666" i="1"/>
  <c r="L1440" i="1"/>
  <c r="M1440" i="1" s="1"/>
  <c r="R1440" i="1"/>
  <c r="L1155" i="1"/>
  <c r="M1155" i="1" s="1"/>
  <c r="R1155" i="1"/>
  <c r="L1524" i="1"/>
  <c r="M1524" i="1" s="1"/>
  <c r="R1524" i="1"/>
  <c r="L9916" i="1"/>
  <c r="M9916" i="1" s="1"/>
  <c r="R9916" i="1"/>
  <c r="L8317" i="1"/>
  <c r="M8317" i="1" s="1"/>
  <c r="R8317" i="1"/>
  <c r="L7918" i="1"/>
  <c r="M7918" i="1" s="1"/>
  <c r="L8510" i="1"/>
  <c r="M8510" i="1" s="1"/>
  <c r="R8510" i="1"/>
  <c r="L2568" i="1"/>
  <c r="M2568" i="1" s="1"/>
  <c r="R2568" i="1"/>
  <c r="L9140" i="1"/>
  <c r="M9140" i="1" s="1"/>
  <c r="R9140" i="1"/>
  <c r="L3989" i="1"/>
  <c r="M3989" i="1" s="1"/>
  <c r="R3989" i="1"/>
  <c r="L2027" i="1"/>
  <c r="M2027" i="1" s="1"/>
  <c r="R2027" i="1"/>
  <c r="L9539" i="1"/>
  <c r="M9539" i="1" s="1"/>
  <c r="R9539" i="1"/>
  <c r="L5804" i="1"/>
  <c r="M5804" i="1" s="1"/>
  <c r="R5804" i="1"/>
  <c r="L9789" i="1"/>
  <c r="M9789" i="1" s="1"/>
  <c r="R9789" i="1"/>
  <c r="L2471" i="1"/>
  <c r="M2471" i="1" s="1"/>
  <c r="R2471" i="1"/>
  <c r="L9680" i="1"/>
  <c r="M9680" i="1" s="1"/>
  <c r="R9680" i="1"/>
  <c r="L2150" i="1"/>
  <c r="M2150" i="1" s="1"/>
  <c r="R2150" i="1"/>
  <c r="L1953" i="1"/>
  <c r="M1953" i="1" s="1"/>
  <c r="R1953" i="1"/>
  <c r="L4040" i="1"/>
  <c r="M4040" i="1" s="1"/>
  <c r="R4040" i="1"/>
  <c r="L4978" i="1"/>
  <c r="M4978" i="1" s="1"/>
  <c r="R4978" i="1"/>
  <c r="L1579" i="1"/>
  <c r="M1579" i="1" s="1"/>
  <c r="R1579" i="1"/>
  <c r="L6608" i="1"/>
  <c r="M6608" i="1" s="1"/>
  <c r="R6608" i="1"/>
  <c r="L7008" i="1"/>
  <c r="M7008" i="1" s="1"/>
  <c r="R7008" i="1"/>
  <c r="L7886" i="1"/>
  <c r="M7886" i="1" s="1"/>
  <c r="R7886" i="1"/>
  <c r="L8095" i="1"/>
  <c r="M8095" i="1" s="1"/>
  <c r="R8095" i="1"/>
  <c r="L6015" i="1"/>
  <c r="M6015" i="1" s="1"/>
  <c r="R6015" i="1"/>
  <c r="L2391" i="1"/>
  <c r="M2391" i="1" s="1"/>
  <c r="R2391" i="1"/>
  <c r="L2280" i="1"/>
  <c r="M2280" i="1" s="1"/>
  <c r="R2280" i="1"/>
  <c r="L8001" i="1"/>
  <c r="M8001" i="1" s="1"/>
  <c r="R8001" i="1"/>
  <c r="L8123" i="1"/>
  <c r="M8123" i="1" s="1"/>
  <c r="R8123" i="1"/>
  <c r="L9654" i="1"/>
  <c r="M9654" i="1" s="1"/>
  <c r="R9654" i="1"/>
  <c r="L7149" i="1"/>
  <c r="M7149" i="1" s="1"/>
  <c r="R7149" i="1"/>
  <c r="L9301" i="1"/>
  <c r="M9301" i="1" s="1"/>
  <c r="R9301" i="1"/>
  <c r="L1302" i="1"/>
  <c r="M1302" i="1" s="1"/>
  <c r="R1302" i="1"/>
  <c r="L9325" i="1"/>
  <c r="M9325" i="1" s="1"/>
  <c r="R9325" i="1"/>
  <c r="L6013" i="1"/>
  <c r="M6013" i="1" s="1"/>
  <c r="L604" i="1"/>
  <c r="M604" i="1" s="1"/>
  <c r="R604" i="1"/>
  <c r="L5037" i="1"/>
  <c r="M5037" i="1" s="1"/>
  <c r="R5037" i="1"/>
  <c r="L9679" i="1"/>
  <c r="M9679" i="1" s="1"/>
  <c r="R9679" i="1"/>
  <c r="L6122" i="1"/>
  <c r="M6122" i="1" s="1"/>
  <c r="R6122" i="1"/>
  <c r="L9139" i="1"/>
  <c r="M9139" i="1" s="1"/>
  <c r="R9139" i="1"/>
  <c r="L7946" i="1"/>
  <c r="M7946" i="1" s="1"/>
  <c r="R7946" i="1"/>
  <c r="L7168" i="1"/>
  <c r="M7168" i="1" s="1"/>
  <c r="R7168" i="1"/>
  <c r="L291" i="1"/>
  <c r="M291" i="1" s="1"/>
  <c r="R291" i="1"/>
  <c r="L5137" i="1"/>
  <c r="M5137" i="1" s="1"/>
  <c r="R5137" i="1"/>
  <c r="L1930" i="1"/>
  <c r="M1930" i="1" s="1"/>
  <c r="R1930" i="1"/>
  <c r="L6607" i="1"/>
  <c r="M6607" i="1" s="1"/>
  <c r="R6607" i="1"/>
  <c r="L4603" i="1"/>
  <c r="M4603" i="1" s="1"/>
  <c r="R4603" i="1"/>
  <c r="L5776" i="1"/>
  <c r="M5776" i="1" s="1"/>
  <c r="R5776" i="1"/>
  <c r="L1647" i="1"/>
  <c r="M1647" i="1" s="1"/>
  <c r="R1647" i="1"/>
  <c r="L5283" i="1"/>
  <c r="M5283" i="1" s="1"/>
  <c r="R5283" i="1"/>
  <c r="L4365" i="1"/>
  <c r="M4365" i="1" s="1"/>
  <c r="R4365" i="1"/>
  <c r="L7860" i="1"/>
  <c r="M7860" i="1" s="1"/>
  <c r="R7860" i="1"/>
  <c r="L488" i="1"/>
  <c r="M488" i="1" s="1"/>
  <c r="R488" i="1"/>
  <c r="L6495" i="1"/>
  <c r="M6495" i="1" s="1"/>
  <c r="R6495" i="1"/>
  <c r="L1051" i="1"/>
  <c r="M1051" i="1" s="1"/>
  <c r="R1051" i="1"/>
  <c r="L6313" i="1"/>
  <c r="M6313" i="1" s="1"/>
  <c r="R6313" i="1"/>
  <c r="L1892" i="1"/>
  <c r="M1892" i="1" s="1"/>
  <c r="R1892" i="1"/>
  <c r="L6820" i="1"/>
  <c r="M6820" i="1" s="1"/>
  <c r="R6820" i="1"/>
  <c r="L2956" i="1"/>
  <c r="M2956" i="1" s="1"/>
  <c r="R2956" i="1"/>
  <c r="L5957" i="1"/>
  <c r="M5957" i="1" s="1"/>
  <c r="R5957" i="1"/>
  <c r="L9423" i="1"/>
  <c r="M9423" i="1" s="1"/>
  <c r="R9423" i="1"/>
  <c r="L2339" i="1"/>
  <c r="M2339" i="1" s="1"/>
  <c r="R2339" i="1"/>
  <c r="L9467" i="1"/>
  <c r="M9467" i="1" s="1"/>
  <c r="R9467" i="1"/>
  <c r="L853" i="1"/>
  <c r="M853" i="1" s="1"/>
  <c r="R853" i="1"/>
  <c r="L2774" i="1"/>
  <c r="M2774" i="1" s="1"/>
  <c r="R2774" i="1"/>
  <c r="L630" i="1"/>
  <c r="M630" i="1" s="1"/>
  <c r="R630" i="1"/>
  <c r="L3270" i="1"/>
  <c r="M3270" i="1" s="1"/>
  <c r="R3270" i="1"/>
  <c r="L269" i="1"/>
  <c r="M269" i="1" s="1"/>
  <c r="R269" i="1"/>
  <c r="L8311" i="1"/>
  <c r="M8311" i="1" s="1"/>
  <c r="R8311" i="1"/>
  <c r="L1698" i="1"/>
  <c r="M1698" i="1" s="1"/>
  <c r="R1698" i="1"/>
  <c r="L2469" i="1"/>
  <c r="M2469" i="1" s="1"/>
  <c r="R2469" i="1"/>
  <c r="L3521" i="1"/>
  <c r="M3521" i="1" s="1"/>
  <c r="R3521" i="1"/>
  <c r="L9653" i="1"/>
  <c r="M9653" i="1" s="1"/>
  <c r="R9653" i="1"/>
  <c r="L4792" i="1"/>
  <c r="M4792" i="1" s="1"/>
  <c r="R4792" i="1"/>
  <c r="L2818" i="1"/>
  <c r="M2818" i="1" s="1"/>
  <c r="R2818" i="1"/>
  <c r="L7326" i="1"/>
  <c r="M7326" i="1" s="1"/>
  <c r="R7326" i="1"/>
  <c r="L6219" i="1"/>
  <c r="M6219" i="1" s="1"/>
  <c r="R6219" i="1"/>
  <c r="L4760" i="1"/>
  <c r="M4760" i="1" s="1"/>
  <c r="R4760" i="1"/>
  <c r="L5446" i="1"/>
  <c r="M5446" i="1" s="1"/>
  <c r="R5446" i="1"/>
  <c r="L8092" i="1"/>
  <c r="M8092" i="1" s="1"/>
  <c r="R8092" i="1"/>
  <c r="L9727" i="1"/>
  <c r="M9727" i="1" s="1"/>
  <c r="R9727" i="1"/>
  <c r="L2638" i="1"/>
  <c r="M2638" i="1" s="1"/>
  <c r="R2638" i="1"/>
  <c r="L1763" i="1"/>
  <c r="M1763" i="1" s="1"/>
  <c r="R1763" i="1"/>
  <c r="L6042" i="1"/>
  <c r="M6042" i="1" s="1"/>
  <c r="R6042" i="1"/>
  <c r="L3553" i="1"/>
  <c r="M3553" i="1" s="1"/>
  <c r="R3553" i="1"/>
  <c r="L4718" i="1"/>
  <c r="M4718" i="1" s="1"/>
  <c r="R4718" i="1"/>
  <c r="L7915" i="1"/>
  <c r="M7915" i="1" s="1"/>
  <c r="R7915" i="1"/>
  <c r="L581" i="1"/>
  <c r="M581" i="1" s="1"/>
  <c r="R581" i="1"/>
  <c r="L5281" i="1"/>
  <c r="M5281" i="1" s="1"/>
  <c r="R5281" i="1"/>
  <c r="L2841" i="1"/>
  <c r="M2841" i="1" s="1"/>
  <c r="R2841" i="1"/>
  <c r="L268" i="1"/>
  <c r="M268" i="1" s="1"/>
  <c r="R268" i="1"/>
  <c r="L2770" i="1"/>
  <c r="M2770" i="1" s="1"/>
  <c r="R2770" i="1"/>
  <c r="L1575" i="1"/>
  <c r="M1575" i="1" s="1"/>
  <c r="R1575" i="1"/>
  <c r="L2201" i="1"/>
  <c r="M2201" i="1" s="1"/>
  <c r="R2201" i="1"/>
  <c r="L9939" i="1"/>
  <c r="M9939" i="1" s="1"/>
  <c r="R9939" i="1"/>
  <c r="L9595" i="1"/>
  <c r="M9595" i="1" s="1"/>
  <c r="R9595" i="1"/>
  <c r="L1436" i="1"/>
  <c r="M1436" i="1" s="1"/>
  <c r="R1436" i="1"/>
  <c r="L671" i="1"/>
  <c r="M671" i="1" s="1"/>
  <c r="R671" i="1"/>
  <c r="L7752" i="1"/>
  <c r="M7752" i="1" s="1"/>
  <c r="R7752" i="1"/>
  <c r="L7607" i="1"/>
  <c r="M7607" i="1" s="1"/>
  <c r="R7607" i="1"/>
  <c r="L6557" i="1"/>
  <c r="M6557" i="1" s="1"/>
  <c r="R6557" i="1"/>
  <c r="L2000" i="1"/>
  <c r="M2000" i="1" s="1"/>
  <c r="R2000" i="1"/>
  <c r="L9065" i="1"/>
  <c r="M9065" i="1" s="1"/>
  <c r="R9065" i="1"/>
  <c r="L8927" i="1"/>
  <c r="M8927" i="1" s="1"/>
  <c r="R8927" i="1"/>
  <c r="L552" i="1"/>
  <c r="M552" i="1" s="1"/>
  <c r="R552" i="1"/>
  <c r="L1600" i="1"/>
  <c r="M1600" i="1" s="1"/>
  <c r="R1600" i="1"/>
  <c r="L5932" i="1"/>
  <c r="M5932" i="1" s="1"/>
  <c r="R5932" i="1"/>
  <c r="L6493" i="1"/>
  <c r="M6493" i="1" s="1"/>
  <c r="R6493" i="1"/>
  <c r="L7579" i="1"/>
  <c r="M7579" i="1" s="1"/>
  <c r="R7579" i="1"/>
  <c r="L6431" i="1"/>
  <c r="M6431" i="1" s="1"/>
  <c r="R6431" i="1"/>
  <c r="L6896" i="1"/>
  <c r="M6896" i="1" s="1"/>
  <c r="R6896" i="1"/>
  <c r="L5059" i="1"/>
  <c r="M5059" i="1" s="1"/>
  <c r="R5059" i="1"/>
  <c r="L4257" i="1"/>
  <c r="M4257" i="1" s="1"/>
  <c r="R4257" i="1"/>
  <c r="L5535" i="1"/>
  <c r="M5535" i="1" s="1"/>
  <c r="R5535" i="1"/>
  <c r="L7262" i="1"/>
  <c r="M7262" i="1" s="1"/>
  <c r="R7262" i="1"/>
  <c r="L29" i="1"/>
  <c r="M29" i="1" s="1"/>
  <c r="R29" i="1"/>
  <c r="L7964" i="1"/>
  <c r="M7964" i="1" s="1"/>
  <c r="R7964" i="1"/>
  <c r="L265" i="1"/>
  <c r="M265" i="1" s="1"/>
  <c r="R265" i="1"/>
  <c r="L1972" i="1"/>
  <c r="M1972" i="1" s="1"/>
  <c r="R1972" i="1"/>
  <c r="L9420" i="1"/>
  <c r="M9420" i="1" s="1"/>
  <c r="R9420" i="1"/>
  <c r="L2563" i="1"/>
  <c r="M2563" i="1" s="1"/>
  <c r="R2563" i="1"/>
  <c r="L5593" i="1"/>
  <c r="M5593" i="1" s="1"/>
  <c r="R5593" i="1"/>
  <c r="L4406" i="1"/>
  <c r="M4406" i="1" s="1"/>
  <c r="R4406" i="1"/>
  <c r="L9032" i="1"/>
  <c r="M9032" i="1" s="1"/>
  <c r="L214" i="1"/>
  <c r="M214" i="1" s="1"/>
  <c r="R214" i="1"/>
  <c r="L908" i="1"/>
  <c r="M908" i="1" s="1"/>
  <c r="R908" i="1"/>
  <c r="L4544" i="1"/>
  <c r="M4544" i="1" s="1"/>
  <c r="R4544" i="1"/>
  <c r="L4572" i="1"/>
  <c r="M4572" i="1" s="1"/>
  <c r="R4572" i="1"/>
  <c r="L5505" i="1"/>
  <c r="M5505" i="1" s="1"/>
  <c r="R5505" i="1"/>
  <c r="L290" i="1"/>
  <c r="M290" i="1" s="1"/>
  <c r="R290" i="1"/>
  <c r="L8304" i="1"/>
  <c r="M8304" i="1" s="1"/>
  <c r="R8304" i="1"/>
  <c r="L7356" i="1"/>
  <c r="M7356" i="1" s="1"/>
  <c r="R7356" i="1"/>
  <c r="L8218" i="1"/>
  <c r="M8218" i="1" s="1"/>
  <c r="R8218" i="1"/>
  <c r="L9537" i="1"/>
  <c r="M9537" i="1" s="1"/>
  <c r="L1175" i="1"/>
  <c r="M1175" i="1" s="1"/>
  <c r="R1175" i="1"/>
  <c r="L941" i="1"/>
  <c r="M941" i="1" s="1"/>
  <c r="R941" i="1"/>
  <c r="L3177" i="1"/>
  <c r="M3177" i="1" s="1"/>
  <c r="R3177" i="1"/>
  <c r="L9320" i="1"/>
  <c r="M9320" i="1" s="1"/>
  <c r="R9320" i="1"/>
  <c r="L4435" i="1"/>
  <c r="M4435" i="1" s="1"/>
  <c r="R4435" i="1"/>
  <c r="L3374" i="1"/>
  <c r="M3374" i="1" s="1"/>
  <c r="R3374" i="1"/>
  <c r="L2024" i="1"/>
  <c r="M2024" i="1" s="1"/>
  <c r="R2024" i="1"/>
  <c r="L2951" i="1"/>
  <c r="M2951" i="1" s="1"/>
  <c r="R2951" i="1"/>
  <c r="L3680" i="1"/>
  <c r="M3680" i="1" s="1"/>
  <c r="R3680" i="1"/>
  <c r="L9763" i="1"/>
  <c r="M9763" i="1" s="1"/>
  <c r="R9763" i="1"/>
  <c r="L6458" i="1"/>
  <c r="M6458" i="1" s="1"/>
  <c r="R6458" i="1"/>
  <c r="L3961" i="1"/>
  <c r="M3961" i="1" s="1"/>
  <c r="R3961" i="1"/>
  <c r="L2334" i="1"/>
  <c r="M2334" i="1" s="1"/>
  <c r="R2334" i="1"/>
  <c r="L8027" i="1"/>
  <c r="M8027" i="1" s="1"/>
  <c r="R8027" i="1"/>
  <c r="L7604" i="1"/>
  <c r="M7604" i="1" s="1"/>
  <c r="L2357" i="1"/>
  <c r="M2357" i="1" s="1"/>
  <c r="L8337" i="1"/>
  <c r="M8337" i="1" s="1"/>
  <c r="R8337" i="1"/>
  <c r="L9860" i="1"/>
  <c r="M9860" i="1" s="1"/>
  <c r="L5257" i="1"/>
  <c r="M5257" i="1" s="1"/>
  <c r="R5257" i="1"/>
  <c r="L7293" i="1"/>
  <c r="M7293" i="1" s="1"/>
  <c r="R7293" i="1"/>
  <c r="L1128" i="1"/>
  <c r="M1128" i="1" s="1"/>
  <c r="R1128" i="1"/>
  <c r="L5717" i="1"/>
  <c r="M5717" i="1" s="1"/>
  <c r="R5717" i="1"/>
  <c r="L8271" i="1"/>
  <c r="M8271" i="1" s="1"/>
  <c r="R8271" i="1"/>
  <c r="L7699" i="1"/>
  <c r="M7699" i="1" s="1"/>
  <c r="R7699" i="1"/>
  <c r="L3811" i="1"/>
  <c r="M3811" i="1" s="1"/>
  <c r="R3811" i="1"/>
  <c r="L3052" i="1"/>
  <c r="M3052" i="1" s="1"/>
  <c r="R3052" i="1"/>
  <c r="L25" i="1"/>
  <c r="M25" i="1" s="1"/>
  <c r="R25" i="1"/>
  <c r="L8949" i="1"/>
  <c r="M8949" i="1" s="1"/>
  <c r="R8949" i="1"/>
  <c r="L485" i="1"/>
  <c r="M485" i="1" s="1"/>
  <c r="R485" i="1"/>
  <c r="L8713" i="1"/>
  <c r="M8713" i="1" s="1"/>
  <c r="R8713" i="1"/>
  <c r="L1204" i="1"/>
  <c r="M1204" i="1" s="1"/>
  <c r="R1204" i="1"/>
  <c r="L4691" i="1"/>
  <c r="M4691" i="1" s="1"/>
  <c r="R4691" i="1"/>
  <c r="L6815" i="1"/>
  <c r="M6815" i="1" s="1"/>
  <c r="R6815" i="1"/>
  <c r="L1349" i="1"/>
  <c r="M1349" i="1" s="1"/>
  <c r="R1349" i="1"/>
  <c r="L3650" i="1"/>
  <c r="M3650" i="1" s="1"/>
  <c r="R3650" i="1"/>
  <c r="L3609" i="1"/>
  <c r="M3609" i="1" s="1"/>
  <c r="R3609" i="1"/>
  <c r="L3434" i="1"/>
  <c r="M3434" i="1" s="1"/>
  <c r="R3434" i="1"/>
  <c r="L4788" i="1"/>
  <c r="M4788" i="1" s="1"/>
  <c r="R4788" i="1"/>
  <c r="L3172" i="1"/>
  <c r="M3172" i="1" s="1"/>
  <c r="R3172" i="1"/>
  <c r="L2987" i="1"/>
  <c r="M2987" i="1" s="1"/>
  <c r="R2987" i="1"/>
  <c r="L4253" i="1"/>
  <c r="M4253" i="1" s="1"/>
  <c r="R4253" i="1"/>
  <c r="L5715" i="1"/>
  <c r="M5715" i="1" s="1"/>
  <c r="R5715" i="1"/>
  <c r="L2741" i="1"/>
  <c r="M2741" i="1" s="1"/>
  <c r="R2741" i="1"/>
  <c r="L5678" i="1"/>
  <c r="M5678" i="1" s="1"/>
  <c r="R5678" i="1"/>
  <c r="L578" i="1"/>
  <c r="M578" i="1" s="1"/>
  <c r="R578" i="1"/>
  <c r="L3901" i="1"/>
  <c r="M3901" i="1" s="1"/>
  <c r="R3901" i="1"/>
  <c r="L8592" i="1"/>
  <c r="M8592" i="1" s="1"/>
  <c r="R8592" i="1"/>
  <c r="L5714" i="1"/>
  <c r="M5714" i="1" s="1"/>
  <c r="R5714" i="1"/>
  <c r="L5333" i="1"/>
  <c r="M5333" i="1" s="1"/>
  <c r="R5333" i="1"/>
  <c r="L6726" i="1"/>
  <c r="M6726" i="1" s="1"/>
  <c r="R6726" i="1"/>
  <c r="L825" i="1"/>
  <c r="M825" i="1" s="1"/>
  <c r="R825" i="1"/>
  <c r="L905" i="1"/>
  <c r="M905" i="1" s="1"/>
  <c r="R905" i="1"/>
  <c r="L2106" i="1"/>
  <c r="M2106" i="1" s="1"/>
  <c r="R2106" i="1"/>
  <c r="L2489" i="1"/>
  <c r="M2489" i="1" s="1"/>
  <c r="R2489" i="1"/>
  <c r="L1414" i="1"/>
  <c r="M1414" i="1" s="1"/>
  <c r="R1414" i="1"/>
  <c r="L2488" i="1"/>
  <c r="M2488" i="1" s="1"/>
  <c r="R2488" i="1"/>
  <c r="L3050" i="1"/>
  <c r="M3050" i="1" s="1"/>
  <c r="R3050" i="1"/>
  <c r="L8591" i="1"/>
  <c r="M8591" i="1" s="1"/>
  <c r="R8591" i="1"/>
  <c r="L3749" i="1"/>
  <c r="M3749" i="1" s="1"/>
  <c r="R3749" i="1"/>
  <c r="L577" i="1"/>
  <c r="M577" i="1" s="1"/>
  <c r="R577" i="1"/>
  <c r="L9759" i="1"/>
  <c r="M9759" i="1" s="1"/>
  <c r="L2143" i="1"/>
  <c r="M2143" i="1" s="1"/>
  <c r="R2143" i="1"/>
  <c r="L1203" i="1"/>
  <c r="M1203" i="1" s="1"/>
  <c r="R1203" i="1"/>
  <c r="L7996" i="1"/>
  <c r="M7996" i="1" s="1"/>
  <c r="R7996" i="1"/>
  <c r="L9535" i="1"/>
  <c r="M9535" i="1" s="1"/>
  <c r="R9535" i="1"/>
  <c r="L9297" i="1"/>
  <c r="M9297" i="1" s="1"/>
  <c r="R9297" i="1"/>
  <c r="L8999" i="1"/>
  <c r="M8999" i="1" s="1"/>
  <c r="R8999" i="1"/>
  <c r="L2104" i="1"/>
  <c r="M2104" i="1" s="1"/>
  <c r="R2104" i="1"/>
  <c r="L2688" i="1"/>
  <c r="M2688" i="1" s="1"/>
  <c r="R2688" i="1"/>
  <c r="L823" i="1"/>
  <c r="M823" i="1" s="1"/>
  <c r="R823" i="1"/>
  <c r="L6520" i="1"/>
  <c r="M6520" i="1" s="1"/>
  <c r="R6520" i="1"/>
  <c r="L2901" i="1"/>
  <c r="M2901" i="1" s="1"/>
  <c r="R2901" i="1"/>
  <c r="L8176" i="1"/>
  <c r="M8176" i="1" s="1"/>
  <c r="R8176" i="1"/>
  <c r="L397" i="1"/>
  <c r="M397" i="1" s="1"/>
  <c r="R397" i="1"/>
  <c r="L6701" i="1"/>
  <c r="M6701" i="1" s="1"/>
  <c r="R6701" i="1"/>
  <c r="L4970" i="1"/>
  <c r="M4970" i="1" s="1"/>
  <c r="R4970" i="1"/>
  <c r="L513" i="1"/>
  <c r="M513" i="1" s="1"/>
  <c r="R513" i="1"/>
  <c r="L9514" i="1"/>
  <c r="M9514" i="1" s="1"/>
  <c r="R9514" i="1"/>
  <c r="L9357" i="1"/>
  <c r="M9357" i="1" s="1"/>
  <c r="R9357" i="1"/>
  <c r="L1596" i="1"/>
  <c r="M1596" i="1" s="1"/>
  <c r="R1596" i="1"/>
  <c r="L7557" i="1"/>
  <c r="M7557" i="1" s="1"/>
  <c r="R7557" i="1"/>
  <c r="L3206" i="1"/>
  <c r="M3206" i="1" s="1"/>
  <c r="R3206" i="1"/>
  <c r="L8881" i="1"/>
  <c r="M8881" i="1" s="1"/>
  <c r="R8881" i="1"/>
  <c r="L7963" i="1"/>
  <c r="M7963" i="1" s="1"/>
  <c r="R7963" i="1"/>
  <c r="L287" i="1"/>
  <c r="M287" i="1" s="1"/>
  <c r="R287" i="1"/>
  <c r="L2142" i="1"/>
  <c r="M2142" i="1" s="1"/>
  <c r="R2142" i="1"/>
  <c r="L511" i="1"/>
  <c r="M511" i="1" s="1"/>
  <c r="R511" i="1"/>
  <c r="L9117" i="1"/>
  <c r="M9117" i="1" s="1"/>
  <c r="R9117" i="1"/>
  <c r="L6337" i="1"/>
  <c r="M6337" i="1" s="1"/>
  <c r="R6337" i="1"/>
  <c r="L904" i="1"/>
  <c r="M904" i="1" s="1"/>
  <c r="R904" i="1"/>
  <c r="L9722" i="1"/>
  <c r="M9722" i="1" s="1"/>
  <c r="L1297" i="1"/>
  <c r="M1297" i="1" s="1"/>
  <c r="R1297" i="1"/>
  <c r="L5300" i="1"/>
  <c r="M5300" i="1" s="1"/>
  <c r="R5300" i="1"/>
  <c r="L6157" i="1"/>
  <c r="M6157" i="1" s="1"/>
  <c r="R6157" i="1"/>
  <c r="L9182" i="1"/>
  <c r="M9182" i="1" s="1"/>
  <c r="R9182" i="1"/>
  <c r="L9813" i="1"/>
  <c r="M9813" i="1" s="1"/>
  <c r="R9813" i="1"/>
  <c r="L2441" i="1"/>
  <c r="M2441" i="1" s="1"/>
  <c r="R2441" i="1"/>
  <c r="L4032" i="1"/>
  <c r="M4032" i="1" s="1"/>
  <c r="R4032" i="1"/>
  <c r="L1643" i="1"/>
  <c r="M1643" i="1" s="1"/>
  <c r="R1643" i="1"/>
  <c r="L769" i="1"/>
  <c r="M769" i="1" s="1"/>
  <c r="R769" i="1"/>
  <c r="L3498" i="1"/>
  <c r="M3498" i="1" s="1"/>
  <c r="R3498" i="1"/>
  <c r="L8880" i="1"/>
  <c r="M8880" i="1" s="1"/>
  <c r="R8880" i="1"/>
  <c r="L2687" i="1"/>
  <c r="M2687" i="1" s="1"/>
  <c r="R2687" i="1"/>
  <c r="L547" i="1"/>
  <c r="M547" i="1" s="1"/>
  <c r="R547" i="1"/>
  <c r="L1538" i="1"/>
  <c r="M1538" i="1" s="1"/>
  <c r="R1538" i="1"/>
  <c r="L3286" i="1"/>
  <c r="M3286" i="1" s="1"/>
  <c r="R3286" i="1"/>
  <c r="L8476" i="1"/>
  <c r="M8476" i="1" s="1"/>
  <c r="L2767" i="1"/>
  <c r="M2767" i="1" s="1"/>
  <c r="R2767" i="1"/>
  <c r="L7165" i="1"/>
  <c r="M7165" i="1" s="1"/>
  <c r="R7165" i="1"/>
  <c r="L3542" i="1"/>
  <c r="M3542" i="1" s="1"/>
  <c r="R3542" i="1"/>
  <c r="L8853" i="1"/>
  <c r="M8853" i="1" s="1"/>
  <c r="R8853" i="1"/>
  <c r="L6773" i="1"/>
  <c r="M6773" i="1" s="1"/>
  <c r="R6773" i="1"/>
  <c r="L4485" i="1"/>
  <c r="M4485" i="1" s="1"/>
  <c r="R4485" i="1"/>
  <c r="L3407" i="1"/>
  <c r="M3407" i="1" s="1"/>
  <c r="R3407" i="1"/>
  <c r="L8056" i="1"/>
  <c r="M8056" i="1" s="1"/>
  <c r="R8056" i="1"/>
  <c r="L1855" i="1"/>
  <c r="M1855" i="1" s="1"/>
  <c r="R1855" i="1"/>
  <c r="L9152" i="1"/>
  <c r="M9152" i="1" s="1"/>
  <c r="R9152" i="1"/>
  <c r="L9439" i="1"/>
  <c r="M9439" i="1" s="1"/>
  <c r="L819" i="1"/>
  <c r="M819" i="1" s="1"/>
  <c r="R819" i="1"/>
  <c r="L2686" i="1"/>
  <c r="M2686" i="1" s="1"/>
  <c r="R2686" i="1"/>
  <c r="L3048" i="1"/>
  <c r="M3048" i="1" s="1"/>
  <c r="R3048" i="1"/>
  <c r="L768" i="1"/>
  <c r="M768" i="1" s="1"/>
  <c r="R768" i="1"/>
  <c r="L1272" i="1"/>
  <c r="M1272" i="1" s="1"/>
  <c r="R1272" i="1"/>
  <c r="L3238" i="1"/>
  <c r="M3238" i="1" s="1"/>
  <c r="R3238" i="1"/>
  <c r="L8501" i="1"/>
  <c r="M8501" i="1" s="1"/>
  <c r="R8501" i="1"/>
  <c r="L6547" i="1"/>
  <c r="M6547" i="1" s="1"/>
  <c r="R6547" i="1"/>
  <c r="L4383" i="1"/>
  <c r="M4383" i="1" s="1"/>
  <c r="R4383" i="1"/>
  <c r="L6813" i="1"/>
  <c r="M6813" i="1" s="1"/>
  <c r="R6813" i="1"/>
  <c r="L7852" i="1"/>
  <c r="M7852" i="1" s="1"/>
  <c r="R7852" i="1"/>
  <c r="L457" i="1"/>
  <c r="M457" i="1" s="1"/>
  <c r="R457" i="1"/>
  <c r="L7793" i="1"/>
  <c r="M7793" i="1" s="1"/>
  <c r="R7793" i="1"/>
  <c r="L1537" i="1"/>
  <c r="M1537" i="1" s="1"/>
  <c r="R1537" i="1"/>
  <c r="L740" i="1"/>
  <c r="M740" i="1" s="1"/>
  <c r="R740" i="1"/>
  <c r="L7959" i="1"/>
  <c r="M7959" i="1" s="1"/>
  <c r="R7959" i="1"/>
  <c r="L4098" i="1"/>
  <c r="M4098" i="1" s="1"/>
  <c r="R4098" i="1"/>
  <c r="L7990" i="1"/>
  <c r="M7990" i="1" s="1"/>
  <c r="R7990" i="1"/>
  <c r="L9352" i="1"/>
  <c r="M9352" i="1" s="1"/>
  <c r="R9352" i="1"/>
  <c r="L456" i="1"/>
  <c r="M456" i="1" s="1"/>
  <c r="R456" i="1"/>
  <c r="L4030" i="1"/>
  <c r="M4030" i="1" s="1"/>
  <c r="R4030" i="1"/>
  <c r="L5078" i="1"/>
  <c r="M5078" i="1" s="1"/>
  <c r="R5078" i="1"/>
  <c r="L8022" i="1"/>
  <c r="M8022" i="1" s="1"/>
  <c r="R8022" i="1"/>
  <c r="L8334" i="1"/>
  <c r="M8334" i="1" s="1"/>
  <c r="R8334" i="1"/>
  <c r="L4068" i="1"/>
  <c r="M4068" i="1" s="1"/>
  <c r="R4068" i="1"/>
  <c r="L6272" i="1"/>
  <c r="M6272" i="1" s="1"/>
  <c r="R6272" i="1"/>
  <c r="L8243" i="1"/>
  <c r="M8243" i="1" s="1"/>
  <c r="R8243" i="1"/>
  <c r="L104" i="1"/>
  <c r="M104" i="1" s="1"/>
  <c r="R104" i="1"/>
  <c r="L7851" i="1"/>
  <c r="M7851" i="1" s="1"/>
  <c r="R7851" i="1"/>
  <c r="L719" i="1"/>
  <c r="M719" i="1" s="1"/>
  <c r="R719" i="1"/>
  <c r="L5530" i="1"/>
  <c r="M5530" i="1" s="1"/>
  <c r="R5530" i="1"/>
  <c r="L7164" i="1"/>
  <c r="M7164" i="1" s="1"/>
  <c r="R7164" i="1"/>
  <c r="L6425" i="1"/>
  <c r="M6425" i="1" s="1"/>
  <c r="R6425" i="1"/>
  <c r="L9904" i="1"/>
  <c r="M9904" i="1" s="1"/>
  <c r="R9904" i="1"/>
  <c r="L7850" i="1"/>
  <c r="M7850" i="1" s="1"/>
  <c r="R7850" i="1"/>
  <c r="L1170" i="1"/>
  <c r="M1170" i="1" s="1"/>
  <c r="R1170" i="1"/>
  <c r="L9378" i="1"/>
  <c r="M9378" i="1" s="1"/>
  <c r="R9378" i="1"/>
  <c r="L2222" i="1"/>
  <c r="M2222" i="1" s="1"/>
  <c r="R2222" i="1"/>
  <c r="L873" i="1"/>
  <c r="M873" i="1" s="1"/>
  <c r="R873" i="1"/>
  <c r="L8475" i="1"/>
  <c r="M8475" i="1" s="1"/>
  <c r="R8475" i="1"/>
  <c r="L3169" i="1"/>
  <c r="M3169" i="1" s="1"/>
  <c r="R3169" i="1"/>
  <c r="L1720" i="1"/>
  <c r="M1720" i="1" s="1"/>
  <c r="R1720" i="1"/>
  <c r="L2305" i="1"/>
  <c r="M2305" i="1" s="1"/>
  <c r="R2305" i="1"/>
  <c r="L9026" i="1"/>
  <c r="M9026" i="1" s="1"/>
  <c r="R9026" i="1"/>
  <c r="L6809" i="1"/>
  <c r="M6809" i="1" s="1"/>
  <c r="R6809" i="1"/>
  <c r="L989" i="1"/>
  <c r="M989" i="1" s="1"/>
  <c r="R989" i="1"/>
  <c r="L3204" i="1"/>
  <c r="M3204" i="1" s="1"/>
  <c r="R3204" i="1"/>
  <c r="L7286" i="1"/>
  <c r="M7286" i="1" s="1"/>
  <c r="R7286" i="1"/>
  <c r="L5470" i="1"/>
  <c r="M5470" i="1" s="1"/>
  <c r="R5470" i="1"/>
  <c r="L5388" i="1"/>
  <c r="M5388" i="1" s="1"/>
  <c r="R5388" i="1"/>
  <c r="L6450" i="1"/>
  <c r="M6450" i="1" s="1"/>
  <c r="R6450" i="1"/>
  <c r="L4029" i="1"/>
  <c r="M4029" i="1" s="1"/>
  <c r="R4029" i="1"/>
  <c r="L3864" i="1"/>
  <c r="M3864" i="1" s="1"/>
  <c r="R3864" i="1"/>
  <c r="L595" i="1"/>
  <c r="M595" i="1" s="1"/>
  <c r="R595" i="1"/>
  <c r="L5053" i="1"/>
  <c r="M5053" i="1" s="1"/>
  <c r="R5053" i="1"/>
  <c r="L6181" i="1"/>
  <c r="M6181" i="1" s="1"/>
  <c r="R6181" i="1"/>
  <c r="L1270" i="1"/>
  <c r="M1270" i="1" s="1"/>
  <c r="R1270" i="1"/>
  <c r="L4097" i="1"/>
  <c r="M4097" i="1" s="1"/>
  <c r="L1850" i="1"/>
  <c r="M1850" i="1" s="1"/>
  <c r="R1850" i="1"/>
  <c r="L2272" i="1"/>
  <c r="M2272" i="1" s="1"/>
  <c r="R2272" i="1"/>
  <c r="L184" i="1"/>
  <c r="M184" i="1" s="1"/>
  <c r="R184" i="1"/>
  <c r="L4684" i="1"/>
  <c r="M4684" i="1" s="1"/>
  <c r="R4684" i="1"/>
  <c r="L5887" i="1"/>
  <c r="M5887" i="1" s="1"/>
  <c r="R5887" i="1"/>
  <c r="L4845" i="1"/>
  <c r="M4845" i="1" s="1"/>
  <c r="R4845" i="1"/>
  <c r="L6270" i="1"/>
  <c r="M6270" i="1" s="1"/>
  <c r="R6270" i="1"/>
  <c r="L8975" i="1"/>
  <c r="M8975" i="1" s="1"/>
  <c r="R8975" i="1"/>
  <c r="L9241" i="1"/>
  <c r="M9241" i="1" s="1"/>
  <c r="R9241" i="1"/>
  <c r="L102" i="1"/>
  <c r="M102" i="1" s="1"/>
  <c r="R102" i="1"/>
  <c r="L4096" i="1"/>
  <c r="M4096" i="1" s="1"/>
  <c r="R4096" i="1"/>
  <c r="L508" i="1"/>
  <c r="M508" i="1" s="1"/>
  <c r="R508" i="1"/>
  <c r="L9643" i="1"/>
  <c r="M9643" i="1" s="1"/>
  <c r="R9643" i="1"/>
  <c r="L3075" i="1"/>
  <c r="M3075" i="1" s="1"/>
  <c r="R3075" i="1"/>
  <c r="L2866" i="1"/>
  <c r="M2866" i="1" s="1"/>
  <c r="R2866" i="1"/>
  <c r="L3540" i="1"/>
  <c r="M3540" i="1" s="1"/>
  <c r="R3540" i="1"/>
  <c r="L8638" i="1"/>
  <c r="M8638" i="1" s="1"/>
  <c r="L4282" i="1"/>
  <c r="M4282" i="1" s="1"/>
  <c r="R4282" i="1"/>
  <c r="L5212" i="1"/>
  <c r="M5212" i="1" s="1"/>
  <c r="R5212" i="1"/>
  <c r="L6859" i="1"/>
  <c r="M6859" i="1" s="1"/>
  <c r="R6859" i="1"/>
  <c r="L9932" i="1"/>
  <c r="M9932" i="1" s="1"/>
  <c r="R9932" i="1"/>
  <c r="L9720" i="1"/>
  <c r="M9720" i="1" s="1"/>
  <c r="R9720" i="1"/>
  <c r="L6057" i="1"/>
  <c r="M6057" i="1" s="1"/>
  <c r="R6057" i="1"/>
  <c r="L5004" i="1"/>
  <c r="M5004" i="1" s="1"/>
  <c r="R5004" i="1"/>
  <c r="L9351" i="1"/>
  <c r="M9351" i="1" s="1"/>
  <c r="R9351" i="1"/>
  <c r="L5192" i="1"/>
  <c r="M5192" i="1" s="1"/>
  <c r="R5192" i="1"/>
  <c r="L6544" i="1"/>
  <c r="M6544" i="1" s="1"/>
  <c r="R6544" i="1"/>
  <c r="L9878" i="1"/>
  <c r="M9878" i="1" s="1"/>
  <c r="R9878" i="1"/>
  <c r="L158" i="1"/>
  <c r="M158" i="1" s="1"/>
  <c r="R158" i="1"/>
  <c r="L1748" i="1"/>
  <c r="M1748" i="1" s="1"/>
  <c r="R1748" i="1"/>
  <c r="L3929" i="1"/>
  <c r="M3929" i="1" s="1"/>
  <c r="R3929" i="1"/>
  <c r="L7498" i="1"/>
  <c r="M7498" i="1" s="1"/>
  <c r="R7498" i="1"/>
  <c r="L7743" i="1"/>
  <c r="M7743" i="1" s="1"/>
  <c r="R7743" i="1"/>
  <c r="L3742" i="1"/>
  <c r="M3742" i="1" s="1"/>
  <c r="R3742" i="1"/>
  <c r="L4942" i="1"/>
  <c r="M4942" i="1" s="1"/>
  <c r="R4942" i="1"/>
  <c r="L5027" i="1"/>
  <c r="M5027" i="1" s="1"/>
  <c r="R5027" i="1"/>
  <c r="L3263" i="1"/>
  <c r="M3263" i="1" s="1"/>
  <c r="R3263" i="1"/>
  <c r="L8612" i="1"/>
  <c r="M8612" i="1" s="1"/>
  <c r="R8612" i="1"/>
  <c r="L1228" i="1"/>
  <c r="M1228" i="1" s="1"/>
  <c r="R1228" i="1"/>
  <c r="L3014" i="1"/>
  <c r="M3014" i="1" s="1"/>
  <c r="R3014" i="1"/>
  <c r="L2555" i="1"/>
  <c r="M2555" i="1" s="1"/>
  <c r="R2555" i="1"/>
  <c r="L4940" i="1"/>
  <c r="M4940" i="1" s="1"/>
  <c r="R4940" i="1"/>
  <c r="L7791" i="1"/>
  <c r="M7791" i="1" s="1"/>
  <c r="R7791" i="1"/>
  <c r="L4842" i="1"/>
  <c r="M4842" i="1" s="1"/>
  <c r="R4842" i="1"/>
  <c r="L2515" i="1"/>
  <c r="M2515" i="1" s="1"/>
  <c r="R2515" i="1"/>
  <c r="L8747" i="1"/>
  <c r="M8747" i="1" s="1"/>
  <c r="R8747" i="1"/>
  <c r="L1384" i="1"/>
  <c r="M1384" i="1" s="1"/>
  <c r="R1384" i="1"/>
  <c r="L9624" i="1"/>
  <c r="M9624" i="1" s="1"/>
  <c r="R9624" i="1"/>
  <c r="L6001" i="1"/>
  <c r="M6001" i="1" s="1"/>
  <c r="R6001" i="1"/>
  <c r="L3539" i="1"/>
  <c r="M3539" i="1" s="1"/>
  <c r="R3539" i="1"/>
  <c r="L6089" i="1"/>
  <c r="M6089" i="1" s="1"/>
  <c r="R6089" i="1"/>
  <c r="L1535" i="1"/>
  <c r="M1535" i="1" s="1"/>
  <c r="R1535" i="1"/>
  <c r="L1198" i="1"/>
  <c r="M1198" i="1" s="1"/>
  <c r="R1198" i="1"/>
  <c r="L8532" i="1"/>
  <c r="M8532" i="1" s="1"/>
  <c r="R8532" i="1"/>
  <c r="L1692" i="1"/>
  <c r="M1692" i="1" s="1"/>
  <c r="R1692" i="1"/>
  <c r="L6380" i="1"/>
  <c r="M6380" i="1" s="1"/>
  <c r="R6380" i="1"/>
  <c r="L8531" i="1"/>
  <c r="M8531" i="1" s="1"/>
  <c r="R8531" i="1"/>
  <c r="L9292" i="1"/>
  <c r="M9292" i="1" s="1"/>
  <c r="L8052" i="1"/>
  <c r="M8052" i="1" s="1"/>
  <c r="R8052" i="1"/>
  <c r="L1613" i="1"/>
  <c r="M1613" i="1" s="1"/>
  <c r="R1613" i="1"/>
  <c r="L2168" i="1"/>
  <c r="M2168" i="1" s="1"/>
  <c r="R2168" i="1"/>
  <c r="L4963" i="1"/>
  <c r="M4963" i="1" s="1"/>
  <c r="R4963" i="1"/>
  <c r="L3127" i="1"/>
  <c r="M3127" i="1" s="1"/>
  <c r="R3127" i="1"/>
  <c r="L3306" i="1"/>
  <c r="M3306" i="1" s="1"/>
  <c r="R3306" i="1"/>
  <c r="L4893" i="1"/>
  <c r="M4893" i="1" s="1"/>
  <c r="R4893" i="1"/>
  <c r="L1455" i="1"/>
  <c r="M1455" i="1" s="1"/>
  <c r="R1455" i="1"/>
  <c r="L5325" i="1"/>
  <c r="M5325" i="1" s="1"/>
  <c r="R5325" i="1"/>
  <c r="L6178" i="1"/>
  <c r="M6178" i="1" s="1"/>
  <c r="R6178" i="1"/>
  <c r="L5324" i="1"/>
  <c r="M5324" i="1" s="1"/>
  <c r="R5324" i="1"/>
  <c r="L6055" i="1"/>
  <c r="M6055" i="1" s="1"/>
  <c r="R6055" i="1"/>
  <c r="L4278" i="1"/>
  <c r="M4278" i="1" s="1"/>
  <c r="R4278" i="1"/>
  <c r="L7768" i="1"/>
  <c r="M7768" i="1" s="1"/>
  <c r="R7768" i="1"/>
  <c r="L479" i="1"/>
  <c r="M479" i="1" s="1"/>
  <c r="R479" i="1"/>
  <c r="L5021" i="1"/>
  <c r="M5021" i="1" s="1"/>
  <c r="R5021" i="1"/>
  <c r="L8774" i="1"/>
  <c r="M8774" i="1" s="1"/>
  <c r="R8774" i="1"/>
  <c r="L8746" i="1"/>
  <c r="M8746" i="1" s="1"/>
  <c r="R8746" i="1"/>
  <c r="L8363" i="1"/>
  <c r="M8363" i="1" s="1"/>
  <c r="R8363" i="1"/>
  <c r="L9831" i="1"/>
  <c r="M9831" i="1" s="1"/>
  <c r="R9831" i="1"/>
  <c r="L3642" i="1"/>
  <c r="M3642" i="1" s="1"/>
  <c r="R3642" i="1"/>
  <c r="L3201" i="1"/>
  <c r="M3201" i="1" s="1"/>
  <c r="R3201" i="1"/>
  <c r="L9053" i="1"/>
  <c r="M9053" i="1" s="1"/>
  <c r="R9053" i="1"/>
  <c r="L8049" i="1"/>
  <c r="M8049" i="1" s="1"/>
  <c r="R8049" i="1"/>
  <c r="L5353" i="1"/>
  <c r="M5353" i="1" s="1"/>
  <c r="R5353" i="1"/>
  <c r="L8084" i="1"/>
  <c r="M8084" i="1" s="1"/>
  <c r="R8084" i="1"/>
  <c r="L7424" i="1"/>
  <c r="M7424" i="1" s="1"/>
  <c r="R7424" i="1"/>
  <c r="L9086" i="1"/>
  <c r="M9086" i="1" s="1"/>
  <c r="R9086" i="1"/>
  <c r="L8361" i="1"/>
  <c r="M8361" i="1" s="1"/>
  <c r="R8361" i="1"/>
  <c r="L9585" i="1"/>
  <c r="M9585" i="1" s="1"/>
  <c r="R9585" i="1"/>
  <c r="L9315" i="1"/>
  <c r="M9315" i="1" s="1"/>
  <c r="R9315" i="1"/>
  <c r="L9749" i="1"/>
  <c r="M9749" i="1" s="1"/>
  <c r="R9749" i="1"/>
  <c r="L1115" i="1"/>
  <c r="M1115" i="1" s="1"/>
  <c r="R1115" i="1"/>
  <c r="L180" i="1"/>
  <c r="M180" i="1" s="1"/>
  <c r="R180" i="1"/>
  <c r="L2042" i="1"/>
  <c r="M2042" i="1" s="1"/>
  <c r="R2042" i="1"/>
  <c r="L8633" i="1"/>
  <c r="M8633" i="1" s="1"/>
  <c r="R8633" i="1"/>
  <c r="L7249" i="1"/>
  <c r="M7249" i="1" s="1"/>
  <c r="R7249" i="1"/>
  <c r="L7181" i="1"/>
  <c r="M7181" i="1" s="1"/>
  <c r="L4230" i="1"/>
  <c r="M4230" i="1" s="1"/>
  <c r="R4230" i="1"/>
  <c r="L9109" i="1"/>
  <c r="M9109" i="1" s="1"/>
  <c r="R9109" i="1"/>
  <c r="L9830" i="1"/>
  <c r="M9830" i="1" s="1"/>
  <c r="L7819" i="1"/>
  <c r="M7819" i="1" s="1"/>
  <c r="R7819" i="1"/>
  <c r="L8876" i="1"/>
  <c r="M8876" i="1" s="1"/>
  <c r="L869" i="1"/>
  <c r="M869" i="1" s="1"/>
  <c r="R869" i="1"/>
  <c r="L1195" i="1"/>
  <c r="M1195" i="1" s="1"/>
  <c r="R1195" i="1"/>
  <c r="L7551" i="1"/>
  <c r="M7551" i="1" s="1"/>
  <c r="R7551" i="1"/>
  <c r="L6377" i="1"/>
  <c r="M6377" i="1" s="1"/>
  <c r="R6377" i="1"/>
  <c r="L5405" i="1"/>
  <c r="M5405" i="1" s="1"/>
  <c r="R5405" i="1"/>
  <c r="L1877" i="1"/>
  <c r="M1877" i="1" s="1"/>
  <c r="R1877" i="1"/>
  <c r="L2483" i="1"/>
  <c r="M2483" i="1" s="1"/>
  <c r="R2483" i="1"/>
  <c r="L4677" i="1"/>
  <c r="M4677" i="1" s="1"/>
  <c r="R4677" i="1"/>
  <c r="L6087" i="1"/>
  <c r="M6087" i="1" s="1"/>
  <c r="R6087" i="1"/>
  <c r="L5127" i="1"/>
  <c r="M5127" i="1" s="1"/>
  <c r="R5127" i="1"/>
  <c r="L9688" i="1"/>
  <c r="M9688" i="1" s="1"/>
  <c r="R9688" i="1"/>
  <c r="L9346" i="1"/>
  <c r="M9346" i="1" s="1"/>
  <c r="R9346" i="1"/>
  <c r="L390" i="1"/>
  <c r="M390" i="1" s="1"/>
  <c r="R390" i="1"/>
  <c r="L9052" i="1"/>
  <c r="M9052" i="1" s="1"/>
  <c r="R9052" i="1"/>
  <c r="L2708" i="1"/>
  <c r="M2708" i="1" s="1"/>
  <c r="R2708" i="1"/>
  <c r="L7818" i="1"/>
  <c r="M7818" i="1" s="1"/>
  <c r="R7818" i="1"/>
  <c r="L4377" i="1"/>
  <c r="M4377" i="1" s="1"/>
  <c r="R4377" i="1"/>
  <c r="L4675" i="1"/>
  <c r="M4675" i="1" s="1"/>
  <c r="R4675" i="1"/>
  <c r="L8772" i="1"/>
  <c r="M8772" i="1" s="1"/>
  <c r="R8772" i="1"/>
  <c r="L6643" i="1"/>
  <c r="M6643" i="1" s="1"/>
  <c r="R6643" i="1"/>
  <c r="L3535" i="1"/>
  <c r="M3535" i="1" s="1"/>
  <c r="R3535" i="1"/>
  <c r="L5493" i="1"/>
  <c r="M5493" i="1" s="1"/>
  <c r="L9434" i="1"/>
  <c r="M9434" i="1" s="1"/>
  <c r="R9434" i="1"/>
  <c r="L7398" i="1"/>
  <c r="M7398" i="1" s="1"/>
  <c r="R7398" i="1"/>
  <c r="L6482" i="1"/>
  <c r="M6482" i="1" s="1"/>
  <c r="R6482" i="1"/>
  <c r="L4335" i="1"/>
  <c r="M4335" i="1" s="1"/>
  <c r="R4335" i="1"/>
  <c r="L6968" i="1"/>
  <c r="M6968" i="1" s="1"/>
  <c r="R6968" i="1"/>
  <c r="L3233" i="1"/>
  <c r="M3233" i="1" s="1"/>
  <c r="R3233" i="1"/>
  <c r="L1317" i="1"/>
  <c r="M1317" i="1" s="1"/>
  <c r="R1317" i="1"/>
  <c r="L5321" i="1"/>
  <c r="M5321" i="1" s="1"/>
  <c r="R5321" i="1"/>
  <c r="L2707" i="1"/>
  <c r="M2707" i="1" s="1"/>
  <c r="R2707" i="1"/>
  <c r="L5646" i="1"/>
  <c r="M5646" i="1" s="1"/>
  <c r="L420" i="1"/>
  <c r="M420" i="1" s="1"/>
  <c r="R420" i="1"/>
  <c r="L6404" i="1"/>
  <c r="M6404" i="1" s="1"/>
  <c r="R6404" i="1"/>
  <c r="L7345" i="1"/>
  <c r="M7345" i="1" s="1"/>
  <c r="L9530" i="1"/>
  <c r="M9530" i="1" s="1"/>
  <c r="R9530" i="1"/>
  <c r="L9667" i="1"/>
  <c r="M9667" i="1" s="1"/>
  <c r="R9667" i="1"/>
  <c r="L4334" i="1"/>
  <c r="M4334" i="1" s="1"/>
  <c r="R4334" i="1"/>
  <c r="L5849" i="1"/>
  <c r="M5849" i="1" s="1"/>
  <c r="R5849" i="1"/>
  <c r="L2864" i="1"/>
  <c r="M2864" i="1" s="1"/>
  <c r="R2864" i="1"/>
  <c r="L813" i="1"/>
  <c r="M813" i="1" s="1"/>
  <c r="R813" i="1"/>
  <c r="L6595" i="1"/>
  <c r="M6595" i="1" s="1"/>
  <c r="R6595" i="1"/>
  <c r="L1966" i="1"/>
  <c r="M1966" i="1" s="1"/>
  <c r="R1966" i="1"/>
  <c r="L4120" i="1"/>
  <c r="M4120" i="1" s="1"/>
  <c r="R4120" i="1"/>
  <c r="L4837" i="1"/>
  <c r="M4837" i="1" s="1"/>
  <c r="R4837" i="1"/>
  <c r="L6481" i="1"/>
  <c r="M6481" i="1" s="1"/>
  <c r="R6481" i="1"/>
  <c r="L5702" i="1"/>
  <c r="M5702" i="1" s="1"/>
  <c r="R5702" i="1"/>
  <c r="L4508" i="1"/>
  <c r="M4508" i="1" s="1"/>
  <c r="R4508" i="1"/>
  <c r="L7762" i="1"/>
  <c r="M7762" i="1" s="1"/>
  <c r="R7762" i="1"/>
  <c r="L3122" i="1"/>
  <c r="M3122" i="1" s="1"/>
  <c r="R3122" i="1"/>
  <c r="L3160" i="1"/>
  <c r="M3160" i="1" s="1"/>
  <c r="R3160" i="1"/>
  <c r="L7213" i="1"/>
  <c r="M7213" i="1" s="1"/>
  <c r="R7213" i="1"/>
  <c r="L5971" i="1"/>
  <c r="M5971" i="1" s="1"/>
  <c r="R5971" i="1"/>
  <c r="L3704" i="1"/>
  <c r="M3704" i="1" s="1"/>
  <c r="R3704" i="1"/>
  <c r="L3703" i="1"/>
  <c r="M3703" i="1" s="1"/>
  <c r="R3703" i="1"/>
  <c r="L3197" i="1"/>
  <c r="M3197" i="1" s="1"/>
  <c r="R3197" i="1"/>
  <c r="L355" i="1"/>
  <c r="M355" i="1" s="1"/>
  <c r="R355" i="1"/>
  <c r="L6026" i="1"/>
  <c r="M6026" i="1" s="1"/>
  <c r="R6026" i="1"/>
  <c r="L8468" i="1"/>
  <c r="M8468" i="1" s="1"/>
  <c r="R8468" i="1"/>
  <c r="L9828" i="1"/>
  <c r="M9828" i="1" s="1"/>
  <c r="R9828" i="1"/>
  <c r="L7674" i="1"/>
  <c r="M7674" i="1" s="1"/>
  <c r="R7674" i="1"/>
  <c r="L1380" i="1"/>
  <c r="M1380" i="1" s="1"/>
  <c r="R1380" i="1"/>
  <c r="L6800" i="1"/>
  <c r="M6800" i="1" s="1"/>
  <c r="R6800" i="1"/>
  <c r="L6376" i="1"/>
  <c r="M6376" i="1" s="1"/>
  <c r="R6376" i="1"/>
  <c r="L2325" i="1"/>
  <c r="M2325" i="1" s="1"/>
  <c r="R2325" i="1"/>
  <c r="L5291" i="1"/>
  <c r="M5291" i="1" s="1"/>
  <c r="R5291" i="1"/>
  <c r="L2324" i="1"/>
  <c r="M2324" i="1" s="1"/>
  <c r="R2324" i="1"/>
  <c r="L1314" i="1"/>
  <c r="M1314" i="1" s="1"/>
  <c r="R1314" i="1"/>
  <c r="L6295" i="1"/>
  <c r="M6295" i="1" s="1"/>
  <c r="R6295" i="1"/>
  <c r="L7375" i="1"/>
  <c r="M7375" i="1" s="1"/>
  <c r="R7375" i="1"/>
  <c r="L9774" i="1"/>
  <c r="M9774" i="1" s="1"/>
  <c r="R9774" i="1"/>
  <c r="L4057" i="1"/>
  <c r="M4057" i="1" s="1"/>
  <c r="R4057" i="1"/>
  <c r="L7932" i="1"/>
  <c r="M7932" i="1" s="1"/>
  <c r="R7932" i="1"/>
  <c r="L389" i="1"/>
  <c r="M389" i="1" s="1"/>
  <c r="R389" i="1"/>
  <c r="L1509" i="1"/>
  <c r="M1509" i="1" s="1"/>
  <c r="R1509" i="1"/>
  <c r="L4118" i="1"/>
  <c r="M4118" i="1" s="1"/>
  <c r="R4118" i="1"/>
  <c r="L3921" i="1"/>
  <c r="M3921" i="1" s="1"/>
  <c r="R3921" i="1"/>
  <c r="L3102" i="1"/>
  <c r="M3102" i="1" s="1"/>
  <c r="R3102" i="1"/>
  <c r="L7374" i="1"/>
  <c r="M7374" i="1" s="1"/>
  <c r="R7374" i="1"/>
  <c r="L5404" i="1"/>
  <c r="M5404" i="1" s="1"/>
  <c r="R5404" i="1"/>
  <c r="L9257" i="1"/>
  <c r="M9257" i="1" s="1"/>
  <c r="L9343" i="1"/>
  <c r="M9343" i="1" s="1"/>
  <c r="R9343" i="1"/>
  <c r="L6171" i="1"/>
  <c r="M6171" i="1" s="1"/>
  <c r="R6171" i="1"/>
  <c r="L3460" i="1"/>
  <c r="M3460" i="1" s="1"/>
  <c r="R3460" i="1"/>
  <c r="L592" i="1"/>
  <c r="M592" i="1" s="1"/>
  <c r="R592" i="1"/>
  <c r="L154" i="1"/>
  <c r="M154" i="1" s="1"/>
  <c r="R154" i="1"/>
  <c r="L2706" i="1"/>
  <c r="M2706" i="1" s="1"/>
  <c r="R2706" i="1"/>
  <c r="L8073" i="1"/>
  <c r="M8073" i="1" s="1"/>
  <c r="R8073" i="1"/>
  <c r="L7211" i="1"/>
  <c r="M7211" i="1" s="1"/>
  <c r="R7211" i="1"/>
  <c r="L6594" i="1"/>
  <c r="M6594" i="1" s="1"/>
  <c r="R6594" i="1"/>
  <c r="L3121" i="1"/>
  <c r="M3121" i="1" s="1"/>
  <c r="R3121" i="1"/>
  <c r="L6908" i="1"/>
  <c r="M6908" i="1" s="1"/>
  <c r="R6908" i="1"/>
  <c r="L6692" i="1"/>
  <c r="M6692" i="1" s="1"/>
  <c r="R6692" i="1"/>
  <c r="L1451" i="1"/>
  <c r="M1451" i="1" s="1"/>
  <c r="R1451" i="1"/>
  <c r="L1940" i="1"/>
  <c r="M1940" i="1" s="1"/>
  <c r="R1940" i="1"/>
  <c r="L7136" i="1"/>
  <c r="M7136" i="1" s="1"/>
  <c r="R7136" i="1"/>
  <c r="L1938" i="1"/>
  <c r="M1938" i="1" s="1"/>
  <c r="R1938" i="1"/>
  <c r="L8707" i="1"/>
  <c r="M8707" i="1" s="1"/>
  <c r="L3194" i="1"/>
  <c r="M3194" i="1" s="1"/>
  <c r="R3194" i="1"/>
  <c r="L1221" i="1"/>
  <c r="M1221" i="1" s="1"/>
  <c r="R1221" i="1"/>
  <c r="L2122" i="1"/>
  <c r="M2122" i="1" s="1"/>
  <c r="R2122" i="1"/>
  <c r="L2269" i="1"/>
  <c r="M2269" i="1" s="1"/>
  <c r="R2269" i="1"/>
  <c r="L9482" i="1"/>
  <c r="M9482" i="1" s="1"/>
  <c r="R9482" i="1"/>
  <c r="L6134" i="1"/>
  <c r="M6134" i="1" s="1"/>
  <c r="R6134" i="1"/>
  <c r="L8607" i="1"/>
  <c r="M8607" i="1" s="1"/>
  <c r="R8607" i="1"/>
  <c r="L11" i="1"/>
  <c r="M11" i="1" s="1"/>
  <c r="R11" i="1"/>
  <c r="L5643" i="1"/>
  <c r="M5643" i="1" s="1"/>
  <c r="R5643" i="1"/>
  <c r="L6401" i="1"/>
  <c r="M6401" i="1" s="1"/>
  <c r="R6401" i="1"/>
  <c r="L3361" i="1"/>
  <c r="M3361" i="1" s="1"/>
  <c r="R3361" i="1"/>
  <c r="L5882" i="1"/>
  <c r="M5882" i="1" s="1"/>
  <c r="R5882" i="1"/>
  <c r="L1528" i="1"/>
  <c r="M1528" i="1" s="1"/>
  <c r="R1528" i="1"/>
  <c r="L4331" i="1"/>
  <c r="M4331" i="1" s="1"/>
  <c r="R4331" i="1"/>
  <c r="L5266" i="1"/>
  <c r="M5266" i="1" s="1"/>
  <c r="R5266" i="1"/>
  <c r="L9455" i="1"/>
  <c r="M9455" i="1" s="1"/>
  <c r="R9455" i="1"/>
  <c r="L8605" i="1"/>
  <c r="M8605" i="1" s="1"/>
  <c r="R8605" i="1"/>
  <c r="L3945" i="1"/>
  <c r="M3945" i="1" s="1"/>
  <c r="R3945" i="1"/>
  <c r="L4273" i="1"/>
  <c r="M4273" i="1" s="1"/>
  <c r="R4273" i="1"/>
  <c r="L2974" i="1"/>
  <c r="M2974" i="1" s="1"/>
  <c r="R2974" i="1"/>
  <c r="L1448" i="1"/>
  <c r="M1448" i="1" s="1"/>
  <c r="R1448" i="1"/>
  <c r="L1191" i="1"/>
  <c r="M1191" i="1" s="1"/>
  <c r="R1191" i="1"/>
  <c r="L6738" i="1"/>
  <c r="M6738" i="1" s="1"/>
  <c r="L811" i="1"/>
  <c r="M811" i="1" s="1"/>
  <c r="R811" i="1"/>
  <c r="L4117" i="1"/>
  <c r="M4117" i="1" s="1"/>
  <c r="R4117" i="1"/>
  <c r="L758" i="1"/>
  <c r="M758" i="1" s="1"/>
  <c r="R758" i="1"/>
  <c r="L6347" i="1"/>
  <c r="M6347" i="1" s="1"/>
  <c r="R6347" i="1"/>
  <c r="L9370" i="1"/>
  <c r="M9370" i="1" s="1"/>
  <c r="R9370" i="1"/>
  <c r="L4999" i="1"/>
  <c r="M4999" i="1" s="1"/>
  <c r="R4999" i="1"/>
  <c r="L9799" i="1"/>
  <c r="M9799" i="1" s="1"/>
  <c r="L892" i="1"/>
  <c r="M892" i="1" s="1"/>
  <c r="R892" i="1"/>
  <c r="L9926" i="1"/>
  <c r="M9926" i="1" s="1"/>
  <c r="R9926" i="1"/>
  <c r="L2433" i="1"/>
  <c r="M2433" i="1" s="1"/>
  <c r="R2433" i="1"/>
  <c r="L2403" i="1"/>
  <c r="M2403" i="1" s="1"/>
  <c r="R2403" i="1"/>
  <c r="L5379" i="1"/>
  <c r="M5379" i="1" s="1"/>
  <c r="R5379" i="1"/>
  <c r="L6131" i="1"/>
  <c r="M6131" i="1" s="1"/>
  <c r="R6131" i="1"/>
  <c r="L3534" i="1"/>
  <c r="M3534" i="1" s="1"/>
  <c r="R3534" i="1"/>
  <c r="L414" i="1"/>
  <c r="M414" i="1" s="1"/>
  <c r="R414" i="1"/>
  <c r="L8873" i="1"/>
  <c r="M8873" i="1" s="1"/>
  <c r="R8873" i="1"/>
  <c r="L47" i="1"/>
  <c r="M47" i="1" s="1"/>
  <c r="R47" i="1"/>
  <c r="L6930" i="1"/>
  <c r="M6930" i="1" s="1"/>
  <c r="R6930" i="1"/>
  <c r="L4998" i="1"/>
  <c r="M4998" i="1" s="1"/>
  <c r="R4998" i="1"/>
  <c r="L5916" i="1"/>
  <c r="M5916" i="1" s="1"/>
  <c r="R5916" i="1"/>
  <c r="L1630" i="1"/>
  <c r="M1630" i="1" s="1"/>
  <c r="R1630" i="1"/>
  <c r="L2402" i="1"/>
  <c r="M2402" i="1" s="1"/>
  <c r="R2402" i="1"/>
  <c r="L2187" i="1"/>
  <c r="M2187" i="1" s="1"/>
  <c r="R2187" i="1"/>
  <c r="L3508" i="1"/>
  <c r="M3508" i="1" s="1"/>
  <c r="R3508" i="1"/>
  <c r="L5243" i="1"/>
  <c r="M5243" i="1" s="1"/>
  <c r="R5243" i="1"/>
  <c r="L4088" i="1"/>
  <c r="M4088" i="1" s="1"/>
  <c r="R4088" i="1"/>
  <c r="L8257" i="1"/>
  <c r="M8257" i="1" s="1"/>
  <c r="R8257" i="1"/>
  <c r="L1337" i="1"/>
  <c r="M1337" i="1" s="1"/>
  <c r="R1337" i="1"/>
  <c r="L4183" i="1"/>
  <c r="M4183" i="1" s="1"/>
  <c r="R4183" i="1"/>
  <c r="L5521" i="1"/>
  <c r="M5521" i="1" s="1"/>
  <c r="R5521" i="1"/>
  <c r="L3831" i="1"/>
  <c r="M3831" i="1" s="1"/>
  <c r="R3831" i="1"/>
  <c r="L866" i="1"/>
  <c r="M866" i="1" s="1"/>
  <c r="R866" i="1"/>
  <c r="L5152" i="1"/>
  <c r="M5152" i="1" s="1"/>
  <c r="R5152" i="1"/>
  <c r="L4859" i="1"/>
  <c r="M4859" i="1" s="1"/>
  <c r="R4859" i="1"/>
  <c r="L6665" i="1"/>
  <c r="M6665" i="1" s="1"/>
  <c r="R6665" i="1"/>
  <c r="L4641" i="1"/>
  <c r="M4641" i="1" s="1"/>
  <c r="R4641" i="1"/>
  <c r="L7808" i="1"/>
  <c r="M7808" i="1" s="1"/>
  <c r="R7808" i="1"/>
  <c r="L2673" i="1"/>
  <c r="M2673" i="1" s="1"/>
  <c r="L5787" i="1"/>
  <c r="M5787" i="1" s="1"/>
  <c r="R5787" i="1"/>
  <c r="L6591" i="1"/>
  <c r="M6591" i="1" s="1"/>
  <c r="R6591" i="1"/>
  <c r="L4223" i="1"/>
  <c r="M4223" i="1" s="1"/>
  <c r="R4223" i="1"/>
  <c r="L1506" i="1"/>
  <c r="M1506" i="1" s="1"/>
  <c r="R1506" i="1"/>
  <c r="L641" i="1"/>
  <c r="M641" i="1" s="1"/>
  <c r="R641" i="1"/>
  <c r="L4833" i="1"/>
  <c r="M4833" i="1" s="1"/>
  <c r="R4833" i="1"/>
  <c r="L4446" i="1"/>
  <c r="M4446" i="1" s="1"/>
  <c r="R4446" i="1"/>
  <c r="L2186" i="1"/>
  <c r="M2186" i="1" s="1"/>
  <c r="R2186" i="1"/>
  <c r="L6566" i="1"/>
  <c r="M6566" i="1" s="1"/>
  <c r="R6566" i="1"/>
  <c r="L1139" i="1"/>
  <c r="M1139" i="1" s="1"/>
  <c r="R1139" i="1"/>
  <c r="L563" i="1"/>
  <c r="M563" i="1" s="1"/>
  <c r="R563" i="1"/>
  <c r="L2376" i="1"/>
  <c r="M2376" i="1" s="1"/>
  <c r="R2376" i="1"/>
  <c r="L126" i="1"/>
  <c r="M126" i="1" s="1"/>
  <c r="R126" i="1"/>
  <c r="L7076" i="1"/>
  <c r="M7076" i="1" s="1"/>
  <c r="R7076" i="1"/>
  <c r="L4327" i="1"/>
  <c r="M4327" i="1" s="1"/>
  <c r="R4327" i="1"/>
  <c r="L5572" i="1"/>
  <c r="M5572" i="1" s="1"/>
  <c r="R5572" i="1"/>
  <c r="L4504" i="1"/>
  <c r="M4504" i="1" s="1"/>
  <c r="R4504" i="1"/>
  <c r="L4832" i="1"/>
  <c r="M4832" i="1" s="1"/>
  <c r="R4832" i="1"/>
  <c r="L3152" i="1"/>
  <c r="M3152" i="1" s="1"/>
  <c r="R3152" i="1"/>
  <c r="L2822" i="1"/>
  <c r="M2822" i="1" s="1"/>
  <c r="R2822" i="1"/>
  <c r="L8256" i="1"/>
  <c r="M8256" i="1" s="1"/>
  <c r="R8256" i="1"/>
  <c r="L9256" i="1"/>
  <c r="M9256" i="1" s="1"/>
  <c r="L561" i="1"/>
  <c r="M561" i="1" s="1"/>
  <c r="R561" i="1"/>
  <c r="L4812" i="1"/>
  <c r="M4812" i="1" s="1"/>
  <c r="R4812" i="1"/>
  <c r="L4472" i="1"/>
  <c r="M4472" i="1" s="1"/>
  <c r="R4472" i="1"/>
  <c r="L9502" i="1"/>
  <c r="M9502" i="1" s="1"/>
  <c r="R9502" i="1"/>
  <c r="L9637" i="1"/>
  <c r="M9637" i="1" s="1"/>
  <c r="R9637" i="1"/>
  <c r="L9982" i="1"/>
  <c r="M9982" i="1" s="1"/>
  <c r="R9982" i="1"/>
  <c r="L1584" i="1"/>
  <c r="M1584" i="1" s="1"/>
  <c r="R1584" i="1"/>
  <c r="L9953" i="1"/>
  <c r="M9953" i="1" s="1"/>
  <c r="L202" i="1"/>
  <c r="M202" i="1" s="1"/>
  <c r="R202" i="1"/>
  <c r="L4587" i="1"/>
  <c r="M4587" i="1" s="1"/>
  <c r="R4587" i="1"/>
  <c r="L4992" i="1"/>
  <c r="M4992" i="1" s="1"/>
  <c r="R4992" i="1"/>
  <c r="L3855" i="1"/>
  <c r="M3855" i="1" s="1"/>
  <c r="R3855" i="1"/>
  <c r="L6370" i="1"/>
  <c r="M6370" i="1" s="1"/>
  <c r="R6370" i="1"/>
  <c r="L4399" i="1"/>
  <c r="M4399" i="1" s="1"/>
  <c r="R4399" i="1"/>
  <c r="L2010" i="1"/>
  <c r="M2010" i="1" s="1"/>
  <c r="R2010" i="1"/>
  <c r="L6326" i="1"/>
  <c r="M6326" i="1" s="1"/>
  <c r="R6326" i="1"/>
  <c r="L3150" i="1"/>
  <c r="M3150" i="1" s="1"/>
  <c r="R3150" i="1"/>
  <c r="L7205" i="1"/>
  <c r="M7205" i="1" s="1"/>
  <c r="R7205" i="1"/>
  <c r="L4586" i="1"/>
  <c r="M4586" i="1" s="1"/>
  <c r="R4586" i="1"/>
  <c r="L1359" i="1"/>
  <c r="M1359" i="1" s="1"/>
  <c r="R1359" i="1"/>
  <c r="L5428" i="1"/>
  <c r="M5428" i="1" s="1"/>
  <c r="R5428" i="1"/>
  <c r="L4503" i="1"/>
  <c r="M4503" i="1" s="1"/>
  <c r="R4503" i="1"/>
  <c r="L4116" i="1"/>
  <c r="M4116" i="1" s="1"/>
  <c r="R4116" i="1"/>
  <c r="L2095" i="1"/>
  <c r="M2095" i="1" s="1"/>
  <c r="R2095" i="1"/>
  <c r="L1066" i="1"/>
  <c r="M1066" i="1" s="1"/>
  <c r="R1066" i="1"/>
  <c r="L5348" i="1"/>
  <c r="M5348" i="1" s="1"/>
  <c r="R5348" i="1"/>
  <c r="L2857" i="1"/>
  <c r="M2857" i="1" s="1"/>
  <c r="R2857" i="1"/>
  <c r="L3328" i="1"/>
  <c r="M3328" i="1" s="1"/>
  <c r="R3328" i="1"/>
  <c r="L4532" i="1"/>
  <c r="M4532" i="1" s="1"/>
  <c r="R4532" i="1"/>
  <c r="L4445" i="1"/>
  <c r="M4445" i="1" s="1"/>
  <c r="R4445" i="1"/>
  <c r="L6345" i="1"/>
  <c r="M6345" i="1" s="1"/>
  <c r="R6345" i="1"/>
  <c r="L2856" i="1"/>
  <c r="M2856" i="1" s="1"/>
  <c r="R2856" i="1"/>
  <c r="L836" i="1"/>
  <c r="M836" i="1" s="1"/>
  <c r="R836" i="1"/>
  <c r="L8624" i="1"/>
  <c r="M8624" i="1" s="1"/>
  <c r="R8624" i="1"/>
  <c r="L9610" i="1"/>
  <c r="M9610" i="1" s="1"/>
  <c r="L6758" i="1"/>
  <c r="M6758" i="1" s="1"/>
  <c r="R6758" i="1"/>
  <c r="L3227" i="1"/>
  <c r="M3227" i="1" s="1"/>
  <c r="R3227" i="1"/>
  <c r="L8720" i="1"/>
  <c r="M8720" i="1" s="1"/>
  <c r="R8720" i="1"/>
  <c r="L5845" i="1"/>
  <c r="M5845" i="1" s="1"/>
  <c r="R5845" i="1"/>
  <c r="L4809" i="1"/>
  <c r="M4809" i="1" s="1"/>
  <c r="R4809" i="1"/>
  <c r="L1011" i="1"/>
  <c r="M1011" i="1" s="1"/>
  <c r="R1011" i="1"/>
  <c r="L4266" i="1"/>
  <c r="M4266" i="1" s="1"/>
  <c r="R4266" i="1"/>
  <c r="L5781" i="1"/>
  <c r="M5781" i="1" s="1"/>
  <c r="R5781" i="1"/>
  <c r="L2008" i="1"/>
  <c r="M2008" i="1" s="1"/>
  <c r="R2008" i="1"/>
  <c r="L3731" i="1"/>
  <c r="M3731" i="1" s="1"/>
  <c r="R3731" i="1"/>
  <c r="L4988" i="1"/>
  <c r="M4988" i="1" s="1"/>
  <c r="R4988" i="1"/>
  <c r="L9197" i="1"/>
  <c r="M9197" i="1" s="1"/>
  <c r="R9197" i="1"/>
  <c r="L4527" i="1"/>
  <c r="M4527" i="1" s="1"/>
  <c r="L1775" i="1"/>
  <c r="M1775" i="1" s="1"/>
  <c r="R1775" i="1"/>
  <c r="L5013" i="1"/>
  <c r="M5013" i="1" s="1"/>
  <c r="R5013" i="1"/>
  <c r="L1607" i="1"/>
  <c r="M1607" i="1" s="1"/>
  <c r="R1607" i="1"/>
  <c r="L8102" i="1"/>
  <c r="M8102" i="1" s="1"/>
  <c r="R8102" i="1"/>
  <c r="L1034" i="1"/>
  <c r="M1034" i="1" s="1"/>
  <c r="R1034" i="1"/>
  <c r="L3119" i="1"/>
  <c r="M3119" i="1" s="1"/>
  <c r="R3119" i="1"/>
  <c r="L1936" i="1"/>
  <c r="M1936" i="1" s="1"/>
  <c r="R1936" i="1"/>
  <c r="L4885" i="1"/>
  <c r="M4885" i="1" s="1"/>
  <c r="R4885" i="1"/>
  <c r="L8324" i="1"/>
  <c r="M8324" i="1" s="1"/>
  <c r="R8324" i="1"/>
  <c r="L2968" i="1"/>
  <c r="M2968" i="1" s="1"/>
  <c r="R2968" i="1"/>
  <c r="L2318" i="1"/>
  <c r="M2318" i="1" s="1"/>
  <c r="R2318" i="1"/>
  <c r="L7132" i="1"/>
  <c r="M7132" i="1" s="1"/>
  <c r="R7132" i="1"/>
  <c r="L6262" i="1"/>
  <c r="M6262" i="1" s="1"/>
  <c r="R6262" i="1"/>
  <c r="L3915" i="1"/>
  <c r="M3915" i="1" s="1"/>
  <c r="R3915" i="1"/>
  <c r="L8762" i="1"/>
  <c r="M8762" i="1" s="1"/>
  <c r="R8762" i="1"/>
  <c r="L5664" i="1"/>
  <c r="M5664" i="1" s="1"/>
  <c r="R5664" i="1"/>
  <c r="L4083" i="1"/>
  <c r="M4083" i="1" s="1"/>
  <c r="R4083" i="1"/>
  <c r="L1527" i="1"/>
  <c r="M1527" i="1" s="1"/>
  <c r="R1527" i="1"/>
  <c r="L9500" i="1"/>
  <c r="M9500" i="1" s="1"/>
  <c r="R9500" i="1"/>
  <c r="L806" i="1"/>
  <c r="M806" i="1" s="1"/>
  <c r="R806" i="1"/>
  <c r="L7544" i="1"/>
  <c r="M7544" i="1" s="1"/>
  <c r="R7544" i="1"/>
  <c r="L1081" i="1"/>
  <c r="M1081" i="1" s="1"/>
  <c r="R1081" i="1"/>
  <c r="L5377" i="1"/>
  <c r="M5377" i="1" s="1"/>
  <c r="R5377" i="1"/>
  <c r="L6988" i="1"/>
  <c r="M6988" i="1" s="1"/>
  <c r="R6988" i="1"/>
  <c r="L3357" i="1"/>
  <c r="M3357" i="1" s="1"/>
  <c r="R3357" i="1"/>
  <c r="L4986" i="1"/>
  <c r="M4986" i="1" s="1"/>
  <c r="R4986" i="1"/>
  <c r="L7072" i="1"/>
  <c r="M7072" i="1" s="1"/>
  <c r="R7072" i="1"/>
  <c r="L5546" i="1"/>
  <c r="M5546" i="1" s="1"/>
  <c r="R5546" i="1"/>
  <c r="L5756" i="1"/>
  <c r="M5756" i="1" s="1"/>
  <c r="R5756" i="1"/>
  <c r="L4930" i="1"/>
  <c r="M4930" i="1" s="1"/>
  <c r="R4930" i="1"/>
  <c r="L94" i="1"/>
  <c r="M94" i="1" s="1"/>
  <c r="R94" i="1"/>
  <c r="L6756" i="1"/>
  <c r="M6756" i="1" s="1"/>
  <c r="R6756" i="1"/>
  <c r="L1804" i="1"/>
  <c r="M1804" i="1" s="1"/>
  <c r="R1804" i="1"/>
  <c r="L2205" i="1"/>
  <c r="M2205" i="1" s="1"/>
  <c r="R2205" i="1"/>
  <c r="L5400" i="1"/>
  <c r="M5400" i="1" s="1"/>
  <c r="R5400" i="1"/>
  <c r="L3224" i="1"/>
  <c r="M3224" i="1" s="1"/>
  <c r="R3224" i="1"/>
  <c r="L3030" i="1"/>
  <c r="M3030" i="1" s="1"/>
  <c r="R3030" i="1"/>
  <c r="L7155" i="1"/>
  <c r="M7155" i="1" s="1"/>
  <c r="L121" i="1"/>
  <c r="M121" i="1" s="1"/>
  <c r="R121" i="1"/>
  <c r="L2289" i="1"/>
  <c r="M2289" i="1" s="1"/>
  <c r="R2289" i="1"/>
  <c r="L4694" i="1"/>
  <c r="M4694" i="1" s="1"/>
  <c r="R4694" i="1"/>
  <c r="L8100" i="1"/>
  <c r="M8100" i="1" s="1"/>
  <c r="R8100" i="1"/>
  <c r="L1980" i="1"/>
  <c r="M1980" i="1" s="1"/>
  <c r="R1980" i="1"/>
  <c r="L5144" i="1"/>
  <c r="M5144" i="1" s="1"/>
  <c r="R5144" i="1"/>
  <c r="L7238" i="1"/>
  <c r="M7238" i="1" s="1"/>
  <c r="R7238" i="1"/>
  <c r="L5875" i="1"/>
  <c r="M5875" i="1" s="1"/>
  <c r="R5875" i="1"/>
  <c r="L7044" i="1"/>
  <c r="M7044" i="1" s="1"/>
  <c r="R7044" i="1"/>
  <c r="L9950" i="1"/>
  <c r="M9950" i="1" s="1"/>
  <c r="L3913" i="1"/>
  <c r="M3913" i="1" s="1"/>
  <c r="R3913" i="1"/>
  <c r="L7541" i="1"/>
  <c r="M7541" i="1" s="1"/>
  <c r="R7541" i="1"/>
  <c r="L2964" i="1"/>
  <c r="M2964" i="1" s="1"/>
  <c r="R2964" i="1"/>
  <c r="L3882" i="1"/>
  <c r="M3882" i="1" s="1"/>
  <c r="R3882" i="1"/>
  <c r="L5285" i="1"/>
  <c r="M5285" i="1" s="1"/>
  <c r="R5285" i="1"/>
  <c r="L2006" i="1"/>
  <c r="M2006" i="1" s="1"/>
  <c r="R2006" i="1"/>
  <c r="L4180" i="1"/>
  <c r="M4180" i="1" s="1"/>
  <c r="R4180" i="1"/>
  <c r="L7972" i="1"/>
  <c r="M7972" i="1" s="1"/>
  <c r="R7972" i="1"/>
  <c r="L7274" i="1"/>
  <c r="M7274" i="1" s="1"/>
  <c r="R7274" i="1"/>
  <c r="L1582" i="1"/>
  <c r="M1582" i="1" s="1"/>
  <c r="R1582" i="1"/>
  <c r="L3386" i="1"/>
  <c r="M3386" i="1" s="1"/>
  <c r="R3386" i="1"/>
  <c r="L1685" i="1"/>
  <c r="M1685" i="1" s="1"/>
  <c r="R1685" i="1"/>
  <c r="L4371" i="1"/>
  <c r="M4371" i="1" s="1"/>
  <c r="R4371" i="1"/>
  <c r="L9334" i="1"/>
  <c r="M9334" i="1" s="1"/>
  <c r="R9334" i="1"/>
  <c r="L1960" i="1"/>
  <c r="M1960" i="1" s="1"/>
  <c r="R1960" i="1"/>
  <c r="L4582" i="1"/>
  <c r="M4582" i="1" s="1"/>
  <c r="R4582" i="1"/>
  <c r="L4466" i="1"/>
  <c r="M4466" i="1" s="1"/>
  <c r="R4466" i="1"/>
  <c r="L1899" i="1"/>
  <c r="M1899" i="1" s="1"/>
  <c r="R1899" i="1"/>
  <c r="L9844" i="1"/>
  <c r="M9844" i="1" s="1"/>
  <c r="R9844" i="1"/>
  <c r="L274" i="1"/>
  <c r="M274" i="1" s="1"/>
  <c r="R274" i="1"/>
  <c r="L2397" i="1"/>
  <c r="M2397" i="1" s="1"/>
  <c r="R2397" i="1"/>
  <c r="L2285" i="1"/>
  <c r="M2285" i="1" s="1"/>
  <c r="R2285" i="1"/>
  <c r="L3825" i="1"/>
  <c r="M3825" i="1" s="1"/>
  <c r="R3825" i="1"/>
  <c r="L8516" i="1"/>
  <c r="M8516" i="1" s="1"/>
  <c r="R8516" i="1"/>
  <c r="L1959" i="1"/>
  <c r="M1959" i="1" s="1"/>
  <c r="R1959" i="1"/>
  <c r="L8006" i="1"/>
  <c r="M8006" i="1" s="1"/>
  <c r="R8006" i="1"/>
  <c r="L8868" i="1"/>
  <c r="M8868" i="1" s="1"/>
  <c r="R8868" i="1"/>
  <c r="L4217" i="1"/>
  <c r="M4217" i="1" s="1"/>
  <c r="R4217" i="1"/>
  <c r="L3725" i="1"/>
  <c r="M3725" i="1" s="1"/>
  <c r="R3725" i="1"/>
  <c r="L3450" i="1"/>
  <c r="M3450" i="1" s="1"/>
  <c r="R3450" i="1"/>
  <c r="L9333" i="1"/>
  <c r="M9333" i="1" s="1"/>
  <c r="R9333" i="1"/>
  <c r="L9308" i="1"/>
  <c r="M9308" i="1" s="1"/>
  <c r="L4524" i="1"/>
  <c r="M4524" i="1" s="1"/>
  <c r="R4524" i="1"/>
  <c r="L8280" i="1"/>
  <c r="M8280" i="1" s="1"/>
  <c r="R8280" i="1"/>
  <c r="L1549" i="1"/>
  <c r="M1549" i="1" s="1"/>
  <c r="R1549" i="1"/>
  <c r="R9964" i="1"/>
  <c r="R9305" i="1"/>
  <c r="R9124" i="1"/>
  <c r="R9032" i="1"/>
  <c r="R8234" i="1"/>
  <c r="R7764" i="1"/>
  <c r="R5911" i="1"/>
  <c r="R3420" i="1"/>
  <c r="R2351" i="1"/>
  <c r="R1578" i="1"/>
  <c r="R570" i="1"/>
  <c r="R9713" i="1"/>
  <c r="R9475" i="1"/>
  <c r="R9292" i="1"/>
  <c r="R7406" i="1"/>
  <c r="R7071" i="1"/>
  <c r="R5311" i="1"/>
  <c r="R3823" i="1"/>
  <c r="R393" i="1"/>
  <c r="L2" i="1"/>
  <c r="M2" i="1" s="1"/>
</calcChain>
</file>

<file path=xl/sharedStrings.xml><?xml version="1.0" encoding="utf-8"?>
<sst xmlns="http://schemas.openxmlformats.org/spreadsheetml/2006/main" count="73613" uniqueCount="10089">
  <si>
    <t>Order ID</t>
  </si>
  <si>
    <t>Order Date</t>
  </si>
  <si>
    <t>Product</t>
  </si>
  <si>
    <t>Category</t>
  </si>
  <si>
    <t>Region</t>
  </si>
  <si>
    <t>Units Sold</t>
  </si>
  <si>
    <t>Unit Price</t>
  </si>
  <si>
    <t>Unit Cost</t>
  </si>
  <si>
    <t>Channel</t>
  </si>
  <si>
    <t>d6c32e23-2df6-4bfa-8b1e-10eac2f59339</t>
  </si>
  <si>
    <t>49ba5123-8c46-449f-b3ee-8ac203971b92</t>
  </si>
  <si>
    <t>daa3b7c0-3a0e-4e3c-8899-3e3802a7e5d9</t>
  </si>
  <si>
    <t>2dd22fc1-6cba-414d-99d3-208496ef9c5d</t>
  </si>
  <si>
    <t>0886586b-872a-4303-815e-a6e2e93bc87f</t>
  </si>
  <si>
    <t>d37f60df-6e70-4e4d-9cbe-22d07861f16f</t>
  </si>
  <si>
    <t>9ab32a1a-dbb3-4436-aff2-852acf000f6e</t>
  </si>
  <si>
    <t>d09512b7-54d3-41d8-b220-0748312c2f35</t>
  </si>
  <si>
    <t>b49c0f3d-0e75-4a52-a220-4b000d07022a</t>
  </si>
  <si>
    <t>f8bcd930-1132-4dfe-a6aa-ca33657d8852</t>
  </si>
  <si>
    <t>aea0c509-dd50-4c6d-9112-fe5231073bf3</t>
  </si>
  <si>
    <t>41297286-f7b8-416f-b89e-8182e8775478</t>
  </si>
  <si>
    <t>0c9ab5b9-96a4-468d-a605-1b11b3c15361</t>
  </si>
  <si>
    <t>f2b4e700-7107-425c-ab87-d840a5263daa</t>
  </si>
  <si>
    <t>43d596df-787c-4482-b399-24815d1f3348</t>
  </si>
  <si>
    <t>65f50763-816c-4ad6-a1ac-d0c170ebdf59</t>
  </si>
  <si>
    <t>de60e9f9-58c8-4488-984b-ec9c93cfe3ac</t>
  </si>
  <si>
    <t>3f3b9e90-52d4-4a1a-afda-2900c36684ea</t>
  </si>
  <si>
    <t>3b394215-17e7-46cb-ac80-24d2c761b270</t>
  </si>
  <si>
    <t>d4c948df-b8b1-4380-b2f9-bff2df735a17</t>
  </si>
  <si>
    <t>ce6e5e08-2574-4d8f-b667-8ba74cc1aab9</t>
  </si>
  <si>
    <t>c3879c3f-d9b0-4b07-8d2d-58b39af5f9d0</t>
  </si>
  <si>
    <t>6197f548-da0f-4d37-b701-6c082915d7eb</t>
  </si>
  <si>
    <t>b13c8a9d-61de-4f79-a154-7553200e7b88</t>
  </si>
  <si>
    <t>efb1f57d-cf05-44aa-9d6d-ae9d2feb1b16</t>
  </si>
  <si>
    <t>cb75f21c-e359-4c90-8fff-e96d2ebfb8b4</t>
  </si>
  <si>
    <t>20e86b89-c1a0-4613-ad6e-a143bee55988</t>
  </si>
  <si>
    <t>c152fe1c-27a5-43ef-ab81-01a105c2cca2</t>
  </si>
  <si>
    <t>7f0d1de8-eba2-4b4f-b5e3-38a5973a093c</t>
  </si>
  <si>
    <t>c47f06c9-b9ae-4894-a7b7-78b8a5b089b4</t>
  </si>
  <si>
    <t>28a577d4-f03d-4321-ad50-e866cd2ce6c2</t>
  </si>
  <si>
    <t>172c1c21-f2a8-4718-af0c-7b5647416f38</t>
  </si>
  <si>
    <t>38322a2a-3e17-4745-bd20-82cfbeb09216</t>
  </si>
  <si>
    <t>0df43d22-e91c-4f85-9453-da46c8bd1d16</t>
  </si>
  <si>
    <t>93c4835c-226b-405e-b8f5-7851b25c91e9</t>
  </si>
  <si>
    <t>dfb1c202-fe28-460e-b422-a7de47e5143c</t>
  </si>
  <si>
    <t>adb19df0-d03b-41f9-b746-68e3ecaca941</t>
  </si>
  <si>
    <t>84fbe6af-c828-4fe5-bff8-98a57e8ffc62</t>
  </si>
  <si>
    <t>9a20a404-abc0-44f8-bedf-8a8feaf65bc6</t>
  </si>
  <si>
    <t>ad4a743a-0982-4575-ae2b-6b3242142c9d</t>
  </si>
  <si>
    <t>560711bf-d9dd-4ae2-958e-ec22c19c6564</t>
  </si>
  <si>
    <t>84ff2e8d-f6dd-45b3-8b78-58537767116f</t>
  </si>
  <si>
    <t>767bb141-66c0-4c85-a216-ea95bdf980e9</t>
  </si>
  <si>
    <t>8c21c5b7-395c-423d-9290-9b165901d857</t>
  </si>
  <si>
    <t>de417cc5-7428-4295-b045-8ce428b4f026</t>
  </si>
  <si>
    <t>671ea970-3ad1-48db-9d6a-3bacb0bf85f1</t>
  </si>
  <si>
    <t>7c1d1665-3d99-4132-bdad-35e34ab06874</t>
  </si>
  <si>
    <t>05c0a4ea-8e85-4ada-af68-dca078980cbf</t>
  </si>
  <si>
    <t>a550c460-6927-4384-a12c-51a58f63a451</t>
  </si>
  <si>
    <t>57abc5c2-5ddc-4243-ada4-2d0efb01c726</t>
  </si>
  <si>
    <t>7015ac7d-3e6c-40a3-8502-4ed1dfefacce</t>
  </si>
  <si>
    <t>a790f60b-f145-463f-9313-677537102274</t>
  </si>
  <si>
    <t>f655d504-4c7b-45d9-b96d-e601242992e8</t>
  </si>
  <si>
    <t>38af73ca-359a-49f1-83a4-d6d21b76344b</t>
  </si>
  <si>
    <t>69da0f40-ba20-4ac9-a791-ffe34360b599</t>
  </si>
  <si>
    <t>09d582b2-996c-4652-8ec2-ee24ab5549a6</t>
  </si>
  <si>
    <t>ce5edfc8-95c2-41f6-86dd-6f566b5122d4</t>
  </si>
  <si>
    <t>ef9226b7-aa08-4119-8bcc-98251ab6d3e2</t>
  </si>
  <si>
    <t>345f0f95-b6ef-42e2-ba92-16117572db37</t>
  </si>
  <si>
    <t>48fb2588-3f1e-4bf4-85cb-0f818d5f7226</t>
  </si>
  <si>
    <t>83718d67-1930-434a-a347-ec465bb9859c</t>
  </si>
  <si>
    <t>bcfb24cc-66af-42b4-a9d9-e7e42166dc26</t>
  </si>
  <si>
    <t>f06022f6-9990-418c-9ae0-215a3e13cc29</t>
  </si>
  <si>
    <t>31a6c76a-0233-48ae-9527-d245b8612750</t>
  </si>
  <si>
    <t>e9f151d4-600a-4954-9c9f-ceb62140bbb2</t>
  </si>
  <si>
    <t>204aa6af-df85-4463-826e-842edf4bbba5</t>
  </si>
  <si>
    <t>6d78262a-f09f-4f22-94a6-1c2a77140ce6</t>
  </si>
  <si>
    <t>9e651b4b-1e56-419b-999a-dc4b075f08a1</t>
  </si>
  <si>
    <t>7b83b402-63ba-41f1-8bb7-92f45428cce8</t>
  </si>
  <si>
    <t>950f3c42-71f4-4a03-a369-9307bba4ae7e</t>
  </si>
  <si>
    <t>2ad95e11-5327-4f43-bede-ae7d8f3ce045</t>
  </si>
  <si>
    <t>0954d7fe-9c48-41dd-9d49-e0d17e8c0b59</t>
  </si>
  <si>
    <t>269ddc36-bfb1-4307-b445-4f43ac6ddfec</t>
  </si>
  <si>
    <t>542e4edc-d405-4441-9664-76af9d1dfc2b</t>
  </si>
  <si>
    <t>561182ec-6b79-4fa8-837e-98d5f5536ac9</t>
  </si>
  <si>
    <t>3981ff65-e8a9-4d30-b065-3e912110364d</t>
  </si>
  <si>
    <t>da476700-0291-47e5-96a5-ccd1111df5f9</t>
  </si>
  <si>
    <t>e91d28fb-04c2-4d62-93dc-df7084b299b0</t>
  </si>
  <si>
    <t>f7bbdc3a-5396-4537-a10b-87a83fd491d4</t>
  </si>
  <si>
    <t>19e6f157-a451-428f-b9ce-6b2d51ded63e</t>
  </si>
  <si>
    <t>64de8101-e182-4a8d-8cdb-47cef610f06f</t>
  </si>
  <si>
    <t>cdce26fa-806e-434d-bcb4-a8c6390e8782</t>
  </si>
  <si>
    <t>c0ffb514-5eac-4dc3-9e9a-5f0c38f5062e</t>
  </si>
  <si>
    <t>2a5d67ce-4c9d-427c-a29a-b51b9291050d</t>
  </si>
  <si>
    <t>b3aeea1a-bd22-48de-a1d7-00b50d3607ff</t>
  </si>
  <si>
    <t>b031fa57-171d-49e0-b08c-c99739f773ee</t>
  </si>
  <si>
    <t>1c1990c2-22fc-4cf6-a54d-97ed31ecd763</t>
  </si>
  <si>
    <t>f806ff63-c825-4699-b235-565ec6840a7a</t>
  </si>
  <si>
    <t>26cf6100-e85e-40ef-879a-01dab2a130ca</t>
  </si>
  <si>
    <t>2953c51f-020e-4908-a720-896aab48676f</t>
  </si>
  <si>
    <t>7e4722a3-0686-48c0-a9a2-d872bb9e55d6</t>
  </si>
  <si>
    <t>c63809b5-648d-42cc-91cd-63de6e8fd2cc</t>
  </si>
  <si>
    <t>274be276-3a0e-4c7d-bf81-dc567cf2efa2</t>
  </si>
  <si>
    <t>f73d8bf1-0ef3-4038-8ec3-257b3c63c228</t>
  </si>
  <si>
    <t>cfbd1843-d451-4c05-85a5-30fbbc32eac3</t>
  </si>
  <si>
    <t>61f1df90-0230-4bf9-a7e0-d686cc9889c6</t>
  </si>
  <si>
    <t>b7db26d3-b34e-4292-9f2f-0d2ff0eb6d25</t>
  </si>
  <si>
    <t>209b51c1-5bba-474c-a65e-2d5dfae4da3d</t>
  </si>
  <si>
    <t>eedb4a6b-2533-4321-a9c1-9b5ba905d687</t>
  </si>
  <si>
    <t>2a166ef6-74f4-4237-bd06-dd21211e9733</t>
  </si>
  <si>
    <t>d715d0a4-a393-4e49-ab4c-e2322213b5c7</t>
  </si>
  <si>
    <t>6afd001e-46a1-467c-b8c8-50b3cde0587c</t>
  </si>
  <si>
    <t>d52398b9-2e62-438f-873e-5d5f23f9bf7c</t>
  </si>
  <si>
    <t>4871fcf7-fd32-46ab-b897-ba0140290bef</t>
  </si>
  <si>
    <t>305d1ecd-da74-4542-aa51-60d44522325c</t>
  </si>
  <si>
    <t>e7d31bf5-6600-45f0-945a-5c42c8078563</t>
  </si>
  <si>
    <t>a170591a-1f02-421c-9aee-4bbb08f0273e</t>
  </si>
  <si>
    <t>d2d16a7d-1686-46b0-9fe5-bd39e9bc9373</t>
  </si>
  <si>
    <t>0f28d9d8-5ad5-4a3a-896e-cfbefd61a0d2</t>
  </si>
  <si>
    <t>392b7947-2dda-416d-a19c-00c5b8d3b7ed</t>
  </si>
  <si>
    <t>9c30120a-5769-45c4-ad43-8f8f01c68034</t>
  </si>
  <si>
    <t>ae3950b0-ddf3-417c-88a7-f910fc5594c5</t>
  </si>
  <si>
    <t>5e7c1ce2-6eca-491f-9522-59ce962ab004</t>
  </si>
  <si>
    <t>ccc04e97-f0af-4963-99bc-6ea9c15ca3dd</t>
  </si>
  <si>
    <t>c4365291-021e-44cd-935b-b0034ea6fc90</t>
  </si>
  <si>
    <t>ec0aadaa-981f-4a1b-b74a-4e52a8883e0e</t>
  </si>
  <si>
    <t>7ed4d3a2-4247-4d97-88f4-96edb50a686e</t>
  </si>
  <si>
    <t>ff08e8cd-aa10-4d52-858e-149227af3a22</t>
  </si>
  <si>
    <t>a9935783-a4d6-41fe-be47-19d08e6b36af</t>
  </si>
  <si>
    <t>0e02c994-5bb7-43ee-abe9-398e2cbfd6a9</t>
  </si>
  <si>
    <t>ea244341-d8de-4e90-8739-d38f0ef9b335</t>
  </si>
  <si>
    <t>85c37103-aaf0-4933-a97b-bf8ceee17cf8</t>
  </si>
  <si>
    <t>488a4a85-360c-45f5-a372-ba6c5aeb91fd</t>
  </si>
  <si>
    <t>59cff15f-aee7-4938-9767-7493e680962a</t>
  </si>
  <si>
    <t>17693bfd-43dc-47a6-a647-81d019bd74e4</t>
  </si>
  <si>
    <t>85153cdc-0950-4afe-a198-1bc2590c2bd3</t>
  </si>
  <si>
    <t>8b37aff0-4f84-4d28-8020-d925cde11401</t>
  </si>
  <si>
    <t>d2074353-a024-4771-b33b-9357b8cff1e1</t>
  </si>
  <si>
    <t>c03e83f2-4b5b-4763-9888-565ddb272027</t>
  </si>
  <si>
    <t>f876db9a-a516-40fd-80b9-7c59736d6324</t>
  </si>
  <si>
    <t>a6837c34-ac97-46a5-97af-0968da3d5499</t>
  </si>
  <si>
    <t>39b72f11-51b8-412a-9534-e272a76fda85</t>
  </si>
  <si>
    <t>f39dbf10-ea04-4e6e-bc64-16ae1292d2fa</t>
  </si>
  <si>
    <t>e8da2569-d863-4dad-8921-30e93d532ae4</t>
  </si>
  <si>
    <t>ff56934c-8772-4a02-a1ef-9c327ac09c02</t>
  </si>
  <si>
    <t>8e4a7520-87b8-4bd2-a206-9efa3eddd50d</t>
  </si>
  <si>
    <t>512318dd-e967-4d74-be73-6f357a2ce565</t>
  </si>
  <si>
    <t>94024545-6428-43a8-b412-e63a8647507b</t>
  </si>
  <si>
    <t>d1308caf-d411-4016-9711-64c7503c9a3f</t>
  </si>
  <si>
    <t>42ea49ab-cf26-4d2b-9bf5-4fdf4c283ca0</t>
  </si>
  <si>
    <t>61604465-90f6-493a-ab67-5dfb12d99e87</t>
  </si>
  <si>
    <t>26f6a4a3-e053-4481-9051-3c565dda12c4</t>
  </si>
  <si>
    <t>f6824aae-aada-461e-ac03-a06bf4031cb7</t>
  </si>
  <si>
    <t>b56453bd-af91-48ac-8585-f001ceb8b5a5</t>
  </si>
  <si>
    <t>3582a63e-a958-4276-a3b8-d67ebff82d64</t>
  </si>
  <si>
    <t>0d09ca94-449e-4b9a-9b09-03d1098fa977</t>
  </si>
  <si>
    <t>3fc10a65-43bf-497c-a2ac-6b15bd6d8d20</t>
  </si>
  <si>
    <t>20d33d66-968c-4941-968f-f84af7aa7f55</t>
  </si>
  <si>
    <t>6965381d-b4ac-4bbc-9de4-5248b134f49a</t>
  </si>
  <si>
    <t>d8791624-a665-41d6-b383-646e713f687f</t>
  </si>
  <si>
    <t>cc3493ed-8b48-40f0-b756-508f774c9782</t>
  </si>
  <si>
    <t>9226a4ae-71d7-4f90-bfce-e437896b2438</t>
  </si>
  <si>
    <t>95afd02d-0232-4e23-963d-d18fd39816b3</t>
  </si>
  <si>
    <t>25dfd985-7a5d-4dca-b4a1-5b6b8eea17c3</t>
  </si>
  <si>
    <t>d7f0a429-8cd3-414c-8a64-9765b4d16cce</t>
  </si>
  <si>
    <t>73eb1d89-9d53-4ed9-84af-32d02cdc4a44</t>
  </si>
  <si>
    <t>d4fdea90-1d6a-4908-a3f8-ed273ce96f97</t>
  </si>
  <si>
    <t>994031e9-2915-4af0-9f15-cfa0b346d80a</t>
  </si>
  <si>
    <t>1695d19b-3ae2-476a-b8c3-7cc1d1b48615</t>
  </si>
  <si>
    <t>bfa2f738-90be-41b6-99dd-1771f03009ae</t>
  </si>
  <si>
    <t>e474a2a0-a9d5-4ef9-b33f-b43e5950abfb</t>
  </si>
  <si>
    <t>5d9e7567-a9da-42a4-92d2-4a9072106330</t>
  </si>
  <si>
    <t>91a42e3a-b215-4fcd-9469-6a4e1cf0dd4c</t>
  </si>
  <si>
    <t>65cc5cf8-256e-4752-b184-13f543a65267</t>
  </si>
  <si>
    <t>34324ad4-a78b-4c47-b8be-e8688f2aedd3</t>
  </si>
  <si>
    <t>be31bc50-23a5-4cbc-85c4-d9ab9d5af21d</t>
  </si>
  <si>
    <t>47cfb7cb-b3c8-4a31-9564-84b0250c4ccf</t>
  </si>
  <si>
    <t>e37fda50-1403-48c7-96df-748eedb8c921</t>
  </si>
  <si>
    <t>ad9e59ad-e65e-4321-8a68-9ea3a5fe356a</t>
  </si>
  <si>
    <t>a183d9b2-5cdc-43f0-9ee0-976c93d3fb9d</t>
  </si>
  <si>
    <t>e2301008-f22c-4ddb-8dbe-d662f2a4efa3</t>
  </si>
  <si>
    <t>88a4a62a-5558-426b-be33-0ad2e25aaee1</t>
  </si>
  <si>
    <t>60e5a852-7a73-4aa1-8d23-d54a8accd012</t>
  </si>
  <si>
    <t>3e9fb7ec-197d-4a3c-b55e-f016a1e1ee16</t>
  </si>
  <si>
    <t>d2abeb57-21ec-46da-8539-9e92dec0a9ef</t>
  </si>
  <si>
    <t>74002a37-bf2c-437f-b0ff-53b58fcdc316</t>
  </si>
  <si>
    <t>7c16154b-848a-40f7-9b61-9aabbdf132cb</t>
  </si>
  <si>
    <t>379ead14-d8e4-4ca0-8310-aaeaa2158992</t>
  </si>
  <si>
    <t>d6db9515-327e-4669-b386-4ece5c34c52b</t>
  </si>
  <si>
    <t>e28274bc-27bd-430d-830c-6d3455fc25e6</t>
  </si>
  <si>
    <t>e03bb989-76d6-45d4-9564-f6494e9537b7</t>
  </si>
  <si>
    <t>dd82ed4f-e88c-4d81-a152-c0929c3e6bd7</t>
  </si>
  <si>
    <t>92ec4c97-e8f6-49e8-a92b-2b511f390808</t>
  </si>
  <si>
    <t>e63bee57-eff9-481e-a4f0-9eec12a1c092</t>
  </si>
  <si>
    <t>aa25f7bb-a955-4c9e-8452-e84a941bece4</t>
  </si>
  <si>
    <t>4f78e714-c282-49a4-b837-9c8db3f6aa8b</t>
  </si>
  <si>
    <t>5b3382fb-72b5-4b37-8882-aee63e79118d</t>
  </si>
  <si>
    <t>ae8e3f13-21bc-4f70-a64a-0bb79894c74c</t>
  </si>
  <si>
    <t>4e083dcf-1b1f-4805-9761-273431bced74</t>
  </si>
  <si>
    <t>3bb084a4-8b90-460f-94e3-fbed6fd9b797</t>
  </si>
  <si>
    <t>1e4df8e2-d145-4188-ba6c-08837cf089d7</t>
  </si>
  <si>
    <t>586440ee-1480-47c5-b2db-786cd24f6c05</t>
  </si>
  <si>
    <t>71f32e28-675d-44da-a4cb-bf968b37ae81</t>
  </si>
  <si>
    <t>5a47655e-0e50-4211-a91c-fd46c51be7b4</t>
  </si>
  <si>
    <t>799ad900-fb2e-49cf-aba3-ed3c8a060486</t>
  </si>
  <si>
    <t>c9447cb4-fc6e-4173-ae5d-ca4972bf1915</t>
  </si>
  <si>
    <t>82693447-6859-4753-a2e5-3bfca13e62d9</t>
  </si>
  <si>
    <t>46752504-978f-4311-b55c-318a0a608a1d</t>
  </si>
  <si>
    <t>c7b1c01a-7da1-4311-af6d-0f8b08abe52d</t>
  </si>
  <si>
    <t>a837eb0f-71f8-446a-9b1c-f216ce97fbac</t>
  </si>
  <si>
    <t>01013889-2dc7-4b15-86d4-f291df12003c</t>
  </si>
  <si>
    <t>1b7a6224-f532-4240-b3c2-fb82edaf49c7</t>
  </si>
  <si>
    <t>33c1491e-83d5-4012-8163-21e09db87d6d</t>
  </si>
  <si>
    <t>c9a1a6a4-7415-48a0-91aa-b58e0702e54d</t>
  </si>
  <si>
    <t>34398c35-437a-47c3-95db-d98d79c72442</t>
  </si>
  <si>
    <t>0bd42778-f0fb-4dd6-b936-42bc9490b100</t>
  </si>
  <si>
    <t>bbb79416-1865-4f98-809d-76b7ce764c5f</t>
  </si>
  <si>
    <t>b5a1dd32-9563-461e-8622-21e45a3b1ffc</t>
  </si>
  <si>
    <t>5e0c7b84-8acd-4f21-8e6f-06abdc6bfa47</t>
  </si>
  <si>
    <t>5889cd9e-2596-49a7-b43c-a4e39654f1e8</t>
  </si>
  <si>
    <t>4d68722b-50bc-440b-8c81-1e60c637c166</t>
  </si>
  <si>
    <t>32b2f2bd-a45c-44b1-ac27-5fcc9cf53e4d</t>
  </si>
  <si>
    <t>c1d30ef1-c23e-43d8-9ce5-1cd7d00b0717</t>
  </si>
  <si>
    <t>f6c4d14d-273a-4673-86e1-4047cf8d6dc3</t>
  </si>
  <si>
    <t>c19960fb-8637-4d90-8ad2-4f6bb1a29c61</t>
  </si>
  <si>
    <t>de6fbb0d-ddbf-4573-9d60-1b381d078bd7</t>
  </si>
  <si>
    <t>f4c8f732-3b64-49fd-a9b2-1a370dc8e0b3</t>
  </si>
  <si>
    <t>6be766fa-51b3-4177-abd9-2b1453ce3e27</t>
  </si>
  <si>
    <t>b6ad3360-2127-4d4d-a764-5bf73aa7791e</t>
  </si>
  <si>
    <t>c9f3b851-76d0-410b-805e-c00995d0a333</t>
  </si>
  <si>
    <t>fa84cbe8-22c9-4066-8948-f16135de5287</t>
  </si>
  <si>
    <t>fc60fc84-3ea9-4217-8292-9f9a252ebddf</t>
  </si>
  <si>
    <t>2a55b2d3-c56d-4fc9-8ade-52227d407ece</t>
  </si>
  <si>
    <t>250f87bf-5930-426d-b862-afd9d5bb38f8</t>
  </si>
  <si>
    <t>17a485ea-db26-4194-ba65-924f3458c5f1</t>
  </si>
  <si>
    <t>84ab8a18-c593-4118-9a22-cc44f4ec81da</t>
  </si>
  <si>
    <t>3798eea9-d59e-4bc2-944e-3f09933013bf</t>
  </si>
  <si>
    <t>99bd83d3-6b93-4066-8841-73bf3f799328</t>
  </si>
  <si>
    <t>fbc7306f-e7ec-43c9-8080-4280ec6973bb</t>
  </si>
  <si>
    <t>89433ba5-c99c-42a9-8824-573d1cb8646b</t>
  </si>
  <si>
    <t>6d0d9585-ecc0-4fd5-8f65-3e7d75a60b9e</t>
  </si>
  <si>
    <t>abd4266e-c13a-4fde-a2f7-08bbc260890c</t>
  </si>
  <si>
    <t>b3d44927-c474-4536-bdc1-12dae6106469</t>
  </si>
  <si>
    <t>e8a360c4-0904-4b56-b738-6421fdf2dea1</t>
  </si>
  <si>
    <t>fbeb4abc-f33a-457b-853f-eaccfb0fa4eb</t>
  </si>
  <si>
    <t>5eb3c198-f285-4226-90da-8f992e933810</t>
  </si>
  <si>
    <t>86916c8f-d544-49fd-adc8-18bb8e98b194</t>
  </si>
  <si>
    <t>62b629ef-fd36-4d35-96e2-129b14e0bbd1</t>
  </si>
  <si>
    <t>b15b340f-6f9a-45ab-b216-7d99ee1c8b32</t>
  </si>
  <si>
    <t>1ae5087b-9939-4650-a839-7b5893ce95f7</t>
  </si>
  <si>
    <t>bae48786-8b6c-47ba-9a27-1859714592c9</t>
  </si>
  <si>
    <t>34f596a3-f082-490f-a948-0b6d208f2e10</t>
  </si>
  <si>
    <t>36d634e0-d295-4961-9f7d-8e4124ec86b6</t>
  </si>
  <si>
    <t>624ecf8c-8643-46ef-b955-76e1260fab17</t>
  </si>
  <si>
    <t>ffb34c8d-3ab9-4816-9331-44e4560960c5</t>
  </si>
  <si>
    <t>0a1b0d0a-32d8-48fb-9ffd-24013ae4adb3</t>
  </si>
  <si>
    <t>6ca77dee-62ed-481f-8903-9aed13d34a11</t>
  </si>
  <si>
    <t>01295aaf-a9ad-4916-9191-42344eb66087</t>
  </si>
  <si>
    <t>833cda80-392e-442b-b3d7-0c8d136845cc</t>
  </si>
  <si>
    <t>df07fa27-275e-4514-93a4-327fc9fc0d9a</t>
  </si>
  <si>
    <t>3dac30c6-e760-46c5-a0ba-0a1a0ca6d92d</t>
  </si>
  <si>
    <t>af25958c-e1d2-4b26-ab03-ace6058b191e</t>
  </si>
  <si>
    <t>ae16ce89-2f3f-4b7f-8f28-8943bc36041c</t>
  </si>
  <si>
    <t>43b607fc-f686-4651-91c1-b2e5f37954a5</t>
  </si>
  <si>
    <t>5dc06a0c-6cd9-4978-963c-1ae4bc1d504c</t>
  </si>
  <si>
    <t>ce0292fb-7f64-4c85-b28e-83f2a51753e2</t>
  </si>
  <si>
    <t>d802fde3-9d4b-46b8-a0a2-00813b759174</t>
  </si>
  <si>
    <t>68c073d2-9bc2-40c3-8185-8906cb86a129</t>
  </si>
  <si>
    <t>e19dc4cf-a2ed-442f-be90-43d5ff2bb59f</t>
  </si>
  <si>
    <t>8ef88cb7-21b4-4d39-bc14-bd656ff21052</t>
  </si>
  <si>
    <t>ab01c3f6-2acc-4650-8437-4a8fd7057c1f</t>
  </si>
  <si>
    <t>bd08066f-0eed-4ee8-996f-6bcb0644c096</t>
  </si>
  <si>
    <t>eaf29856-e679-4c6d-8da8-66eb2e33c607</t>
  </si>
  <si>
    <t>7928a144-a990-4e12-9c62-54be56a43a80</t>
  </si>
  <si>
    <t>8f767468-d334-4872-9dc9-cf6cf620a56a</t>
  </si>
  <si>
    <t>0ba94923-1fbb-41a8-b332-9e27c74d4983</t>
  </si>
  <si>
    <t>0c6e13bc-da79-4287-b568-22d4ff953dfd</t>
  </si>
  <si>
    <t>ecec561b-d6f3-4f3e-be0c-0c5ee7c07da3</t>
  </si>
  <si>
    <t>ebdb18b0-8acc-4d24-8477-406b2f2da90a</t>
  </si>
  <si>
    <t>aca5dc7a-54f6-47fd-ae90-d1b977c93832</t>
  </si>
  <si>
    <t>0ed57bf8-5e91-47f6-90a7-92a4c060b929</t>
  </si>
  <si>
    <t>84c9d1fd-68bc-4c0b-8695-d98bfdb843ac</t>
  </si>
  <si>
    <t>2ea9ff5f-5052-487c-8f75-99f13363d0b0</t>
  </si>
  <si>
    <t>e5d3ec10-cc8c-4165-9991-467b998fe0e2</t>
  </si>
  <si>
    <t>fafd5db8-24b6-4d23-9e6f-86fe6ace317f</t>
  </si>
  <si>
    <t>bb6966ad-cc68-4602-b2e6-525c9823fa8f</t>
  </si>
  <si>
    <t>f964446b-e0cf-4846-9dbd-3e57301e0a7d</t>
  </si>
  <si>
    <t>59d913a1-849e-4480-a75b-6a03dacdd764</t>
  </si>
  <si>
    <t>d1293a67-8081-474a-b7b7-71c78a1a2710</t>
  </si>
  <si>
    <t>18366bf1-f088-4bcd-a545-63013ced98e7</t>
  </si>
  <si>
    <t>3c5ccfee-9934-4563-af2c-e83e233a2885</t>
  </si>
  <si>
    <t>9290493a-16b9-4da5-a10e-849ec7365738</t>
  </si>
  <si>
    <t>17ff856a-4a5d-4559-900e-02316c15bb3e</t>
  </si>
  <si>
    <t>3e7dda53-fdb8-4471-b614-1eb9f2f56ab6</t>
  </si>
  <si>
    <t>bf21efc1-8cc2-4f28-9482-b5bd42b31b11</t>
  </si>
  <si>
    <t>65d93721-bfa2-47ef-8907-1ae3af70140c</t>
  </si>
  <si>
    <t>598064cb-6b50-44c4-a4bc-26b86bcc2a25</t>
  </si>
  <si>
    <t>047a91a0-e5ed-4362-8fbf-bb7f617c368d</t>
  </si>
  <si>
    <t>1bdf2cd6-0503-4c3a-87de-6fb5b277d68c</t>
  </si>
  <si>
    <t>b31aac5e-758b-488c-a2fb-f0b84fa31a67</t>
  </si>
  <si>
    <t>5bb925ea-1731-47ee-b885-66a118293fa1</t>
  </si>
  <si>
    <t>983a8521-1258-4c52-b600-28a098faab5d</t>
  </si>
  <si>
    <t>c9a464cf-5af5-4ee5-b810-5161792184b4</t>
  </si>
  <si>
    <t>51a7d951-4c16-404f-8717-b3ebb9454709</t>
  </si>
  <si>
    <t>13c5c2ec-b6d7-46a8-9a1c-23f9bf8f1c37</t>
  </si>
  <si>
    <t>7493b972-1d4d-4ca7-87a6-3b74db0fb37f</t>
  </si>
  <si>
    <t>89b2f0dc-4e33-4237-a064-d01ccf094511</t>
  </si>
  <si>
    <t>00a0bbf7-a796-434f-82fb-f512519d720b</t>
  </si>
  <si>
    <t>7df30e6d-efde-409d-8b82-b5746e9cfac5</t>
  </si>
  <si>
    <t>280639f7-6057-4672-954e-c893f8fe9246</t>
  </si>
  <si>
    <t>ded980d7-0ae2-43c1-a7c5-83b2fbd1604b</t>
  </si>
  <si>
    <t>29aff905-6369-43aa-ba59-8d8e2ca14f38</t>
  </si>
  <si>
    <t>bb2f574d-f685-4d06-8662-cb1cd8b7b292</t>
  </si>
  <si>
    <t>0be20a5d-cd9b-4947-86d5-10c463d192c2</t>
  </si>
  <si>
    <t>5263666c-8941-4f35-8e9f-abaabac03dd3</t>
  </si>
  <si>
    <t>c709989c-f32f-4a02-9be6-19acbc4fa44e</t>
  </si>
  <si>
    <t>ba79e496-4764-471c-96c1-e67e237eb200</t>
  </si>
  <si>
    <t>28e953ff-d955-4ef8-8935-3cd6a494bbb1</t>
  </si>
  <si>
    <t>d06d0c32-4b99-4633-87a9-151622730b79</t>
  </si>
  <si>
    <t>34fc4f6b-5afd-407e-bd8b-2657ac5d5d12</t>
  </si>
  <si>
    <t>38fe2ef0-13a8-4bf6-8f5c-b5a3c52c9e80</t>
  </si>
  <si>
    <t>081c51d3-08ef-4aea-845c-f40a9311d56a</t>
  </si>
  <si>
    <t>a0d22810-3b02-49ca-8eba-52151e430cc0</t>
  </si>
  <si>
    <t>cbda2355-1769-4008-8dd0-d4fe582f52de</t>
  </si>
  <si>
    <t>6cdcd456-9277-48b0-afcf-9d6c875eab79</t>
  </si>
  <si>
    <t>60ef72f9-e865-4019-a208-ac60399506ac</t>
  </si>
  <si>
    <t>535768d1-7f85-474c-9243-fe0e22440cc4</t>
  </si>
  <si>
    <t>6887dc56-ff91-482f-bd38-42e8f509257e</t>
  </si>
  <si>
    <t>c26efacb-81e7-4f50-aca5-6022fb027999</t>
  </si>
  <si>
    <t>07555079-06dd-4d5b-8a1f-83296c40131b</t>
  </si>
  <si>
    <t>8ddd31b0-b3e1-4ace-b6d5-0652bad81a78</t>
  </si>
  <si>
    <t>4d8a9b2c-7eea-44ae-9d96-795736aab647</t>
  </si>
  <si>
    <t>bc027bdd-ca0c-490c-91b2-a3fd4925df21</t>
  </si>
  <si>
    <t>38cc7465-7e45-4520-9115-dada79802aa8</t>
  </si>
  <si>
    <t>7893a017-9b0a-4b5d-a7a4-16a6c5203787</t>
  </si>
  <si>
    <t>d270c09f-3439-42fc-b0b2-f21850ffab6b</t>
  </si>
  <si>
    <t>9993c868-9662-4928-af1e-f41cdf11bcb3</t>
  </si>
  <si>
    <t>53cfd2a8-3a6e-43e8-8ca4-618bb53f12d8</t>
  </si>
  <si>
    <t>a1b81d56-3d02-432e-bc75-4f333c704189</t>
  </si>
  <si>
    <t>8b291643-f13f-4a56-bbcc-3446bc99d273</t>
  </si>
  <si>
    <t>ed410c31-47e6-448e-b087-a9948d4ee102</t>
  </si>
  <si>
    <t>5ba46f93-175d-4d60-8aa3-4f472468d561</t>
  </si>
  <si>
    <t>8d779615-60e2-455f-8546-a397d0390d1f</t>
  </si>
  <si>
    <t>7814d491-cc9c-49f8-ba83-e2e67e3c6540</t>
  </si>
  <si>
    <t>876e71fb-6397-48de-a243-ac6ef4c455ac</t>
  </si>
  <si>
    <t>a7b6336a-d785-47cb-b872-1dd4c0d3d385</t>
  </si>
  <si>
    <t>1779d4a8-2d67-4be6-9d42-8c72e48f4d62</t>
  </si>
  <si>
    <t>a052d3bf-9ba4-407a-a8ea-db68bab45b86</t>
  </si>
  <si>
    <t>c9fb1c8d-cf56-4588-a4ee-261bf1e1a66e</t>
  </si>
  <si>
    <t>d9ae049f-3ea7-4aae-8b6b-312695fdd2a5</t>
  </si>
  <si>
    <t>675448a0-68c5-4e55-baf8-4123810b6225</t>
  </si>
  <si>
    <t>bf140b6e-225d-4766-a1ca-8bff6cab36fd</t>
  </si>
  <si>
    <t>1239cdb2-9f61-4780-ba50-91d4ba97b34b</t>
  </si>
  <si>
    <t>e52daeeb-5acb-472f-8357-be5e91b38e91</t>
  </si>
  <si>
    <t>5b938f11-08b9-49a0-a0bb-2a43000ab058</t>
  </si>
  <si>
    <t>1f1ce5e9-e999-4ddf-aef8-a533b80d0e6b</t>
  </si>
  <si>
    <t>f68d2d86-da55-4dfd-bd18-51fd30f63ead</t>
  </si>
  <si>
    <t>38580a23-8f4e-4669-8b72-12269a903502</t>
  </si>
  <si>
    <t>b3966270-b2e1-4ad1-b2e0-a841c078618f</t>
  </si>
  <si>
    <t>c330f008-04f5-47c0-99bb-f233d1a4fa34</t>
  </si>
  <si>
    <t>9f53d7af-8f8e-47e6-aa7d-54ecfece8bbd</t>
  </si>
  <si>
    <t>606aa2cf-b0da-4530-af2a-fb8238222fd8</t>
  </si>
  <si>
    <t>4bf7b9cd-ecaf-4d98-a45f-df325d0a74fc</t>
  </si>
  <si>
    <t>66973be2-1bb7-4acf-aa97-dfe974d1905f</t>
  </si>
  <si>
    <t>cb33f77a-3154-4bb3-87e8-75e25093aa76</t>
  </si>
  <si>
    <t>aaf81e35-39c9-461c-b045-8ee535c70ced</t>
  </si>
  <si>
    <t>b7af3811-8a6c-4de6-a977-9d3dde8415bb</t>
  </si>
  <si>
    <t>ca087364-677a-4ea4-be25-f9cae8e140a7</t>
  </si>
  <si>
    <t>dab3f0b5-0ceb-4f93-af92-9d36d05fe8e0</t>
  </si>
  <si>
    <t>a8efe93d-2ff7-440c-94e9-a08b9a646cf0</t>
  </si>
  <si>
    <t>e87ac9c8-7cf4-42b4-b016-91dcedea6604</t>
  </si>
  <si>
    <t>3840a194-141c-4525-bd12-9597daf85140</t>
  </si>
  <si>
    <t>33e19d95-364e-4ecf-879b-7b43220952e0</t>
  </si>
  <si>
    <t>6986476f-3b0f-4657-81c8-fe2abf661421</t>
  </si>
  <si>
    <t>6f1bc0f8-393b-4c32-a6e0-b752aef0fb1c</t>
  </si>
  <si>
    <t>c7a00c89-0e7e-4f21-8414-d85b706a9ba8</t>
  </si>
  <si>
    <t>ad934455-6c8c-4a44-97f6-3bde1ca4e20c</t>
  </si>
  <si>
    <t>3060a5a3-2d58-40bc-8f72-fce7735e2ae6</t>
  </si>
  <si>
    <t>ce900977-f190-4f5e-ba9b-faa046fd2777</t>
  </si>
  <si>
    <t>b5f6bc00-ea81-4b83-9f3f-177ca4a15818</t>
  </si>
  <si>
    <t>ef3994ef-c571-49dc-9a04-42e95acc29d2</t>
  </si>
  <si>
    <t>78687183-2848-4183-acb8-4d619404b0b5</t>
  </si>
  <si>
    <t>8e71278c-0c7b-4c92-97f0-fc50f3395abb</t>
  </si>
  <si>
    <t>520acde7-c521-428d-8cb4-14e5d2ba9454</t>
  </si>
  <si>
    <t>0f114d06-5717-4abb-9927-55e1dca8fd95</t>
  </si>
  <si>
    <t>0402e57d-8759-4202-b1e2-95d6f59b918f</t>
  </si>
  <si>
    <t>8fce13a8-6072-45f6-a4c8-e0495dfd410f</t>
  </si>
  <si>
    <t>ee0a5621-2bc9-4e64-ae31-9b8d06697918</t>
  </si>
  <si>
    <t>5a64ab05-37d4-4899-a800-8510dced8f9d</t>
  </si>
  <si>
    <t>5ef334d6-8e7f-4d9d-8df6-f6c4871c2ab4</t>
  </si>
  <si>
    <t>d9b6c908-d1ed-4dfb-8521-4ff02013e051</t>
  </si>
  <si>
    <t>6b604190-0dae-41d0-a4b5-e5a472a379f6</t>
  </si>
  <si>
    <t>47777991-a17e-4046-80b7-48b76097cf50</t>
  </si>
  <si>
    <t>6003f64f-9b4a-4122-a2a7-36f78bbdeeee</t>
  </si>
  <si>
    <t>646c1bf9-200f-4036-9a3c-1fa0c0ef2079</t>
  </si>
  <si>
    <t>8c18bd67-7394-4354-9f12-0d9a3120313d</t>
  </si>
  <si>
    <t>f858f893-5a02-42a2-9b74-52fee1b00399</t>
  </si>
  <si>
    <t>e81d4429-10ff-429f-a1b4-aaa1e7c45509</t>
  </si>
  <si>
    <t>c30e1a59-1f2a-4ee4-8db2-421790aa1c99</t>
  </si>
  <si>
    <t>0841e313-517b-44e9-a658-b27d8374eec8</t>
  </si>
  <si>
    <t>d1b94e39-8825-442d-a2be-3bfae255246c</t>
  </si>
  <si>
    <t>637c08f4-bcf2-4d24-bf67-7d9126b8fd69</t>
  </si>
  <si>
    <t>687b70ef-47e9-4a2e-8a49-202165b3cd6a</t>
  </si>
  <si>
    <t>930bf95b-c717-481a-9e99-8c4029d5584d</t>
  </si>
  <si>
    <t>f69f1553-437e-4484-888f-5143b506e322</t>
  </si>
  <si>
    <t>a62cf160-5502-4921-9a60-824894cbad98</t>
  </si>
  <si>
    <t>279ba7da-c1b9-4e12-a2b3-fd6a1dcc6c47</t>
  </si>
  <si>
    <t>8c600350-8170-46da-9e10-3cbc01d9e567</t>
  </si>
  <si>
    <t>4d803f01-6a1d-444c-a857-168cac193d9e</t>
  </si>
  <si>
    <t>d9387d1a-fa57-4948-9d5b-8f360dd2e7f0</t>
  </si>
  <si>
    <t>0f2d5a3c-d397-4b6b-8680-3de93e1bb230</t>
  </si>
  <si>
    <t>70729103-4ec9-4fc1-a103-33b9f901d222</t>
  </si>
  <si>
    <t>4bfddbd3-c71d-44b1-be77-2ede28f8b093</t>
  </si>
  <si>
    <t>e1575f02-f8a7-4acc-80e3-4de77fbb5e42</t>
  </si>
  <si>
    <t>d15a62d2-7c32-4aaa-80e7-5eeaf11d182e</t>
  </si>
  <si>
    <t>9bdb9830-7f30-4ed0-967d-fe865f0aa138</t>
  </si>
  <si>
    <t>64f9a95f-e05d-48a3-9d33-5f2bb125348c</t>
  </si>
  <si>
    <t>d1715ce6-cd28-49a0-b50e-1bbfcb29a42c</t>
  </si>
  <si>
    <t>0f208e51-8337-4499-a0aa-5edc10b94b19</t>
  </si>
  <si>
    <t>a41ffcd9-ead2-499d-b281-68d1fa5b0c76</t>
  </si>
  <si>
    <t>2fc6b6da-32aa-46fc-86cc-294393b7d8b5</t>
  </si>
  <si>
    <t>6b640e61-d099-4600-abed-1f960fc8cf62</t>
  </si>
  <si>
    <t>c6b2825f-0b9a-42a9-9863-3f88e9f2897a</t>
  </si>
  <si>
    <t>031652fa-5f08-4dfa-b873-ed5775299e9f</t>
  </si>
  <si>
    <t>eb5ce376-54cf-4411-bcc9-da42f92ff1d9</t>
  </si>
  <si>
    <t>5e0a121c-a0a4-446a-8dc4-7e80908f7adb</t>
  </si>
  <si>
    <t>b36490d2-1ccc-4950-970f-ee854462b9bc</t>
  </si>
  <si>
    <t>ab812ab9-4b0b-424b-b05b-baf4382ed362</t>
  </si>
  <si>
    <t>4aee8730-d4ff-4f70-93f1-e3396cb37c7e</t>
  </si>
  <si>
    <t>abbb623b-4501-475b-9e4b-386aa05f7af4</t>
  </si>
  <si>
    <t>fb93dd21-2537-44fe-bf15-1327e5a7524a</t>
  </si>
  <si>
    <t>2efa3b32-74e9-4994-8501-cce61438ea02</t>
  </si>
  <si>
    <t>e1acd035-681c-4733-89a2-b16905113281</t>
  </si>
  <si>
    <t>eeb56ff3-764f-4139-bc5f-6c18b7f0c0db</t>
  </si>
  <si>
    <t>972b7838-e12b-410f-be1b-045db0fa8f96</t>
  </si>
  <si>
    <t>dc804bf8-f3c3-4547-83bb-e7ee7a84b631</t>
  </si>
  <si>
    <t>04054dd2-b8d2-41cc-80be-3535388ef276</t>
  </si>
  <si>
    <t>eef1ee32-632c-4dc0-bbf0-fb3698e105b5</t>
  </si>
  <si>
    <t>e316e8e9-64d6-4abf-a9a3-768d43412997</t>
  </si>
  <si>
    <t>9d1871c2-d500-4651-95c7-93fd5de0629d</t>
  </si>
  <si>
    <t>13167fa0-6590-49be-8333-92f5e7584c0c</t>
  </si>
  <si>
    <t>45e932e9-3961-44be-a6bc-e48f260df72e</t>
  </si>
  <si>
    <t>0bc493f5-3881-4ab7-a0bb-a7196fe605b3</t>
  </si>
  <si>
    <t>43ff0c0c-6e70-4b68-9295-cf9c7378e9d0</t>
  </si>
  <si>
    <t>51253a8d-716f-4f9f-8d1b-7ac1652c3322</t>
  </si>
  <si>
    <t>5148ae2d-862e-4061-bce0-48732c898f1f</t>
  </si>
  <si>
    <t>9d1d3c69-de5b-4193-8fc8-b012c85a5a8b</t>
  </si>
  <si>
    <t>5d83e3f8-9849-4e83-afeb-be639b02cf93</t>
  </si>
  <si>
    <t>773cba49-0ea2-49b1-a27a-2ae61727a6e4</t>
  </si>
  <si>
    <t>84b7a4d9-9ab5-454e-b3f0-3ef1a53a6aa2</t>
  </si>
  <si>
    <t>dd645b67-3111-4512-9efc-a87f3b14cf39</t>
  </si>
  <si>
    <t>8d391617-3b4c-4c46-9dd8-381598ba1162</t>
  </si>
  <si>
    <t>0686a5ba-7108-423f-b94b-79e64c2e9807</t>
  </si>
  <si>
    <t>50ffe8cb-cd16-4bc2-b4fc-fa2bc762dc38</t>
  </si>
  <si>
    <t>dd6dab54-025a-4cc5-91c7-eb1222133630</t>
  </si>
  <si>
    <t>435577d1-0602-4319-a95a-761f58f00768</t>
  </si>
  <si>
    <t>ee3366b1-b55e-4926-9c36-b092a5a5397b</t>
  </si>
  <si>
    <t>7019c068-4135-4ec8-bd9f-5ae75fe6f243</t>
  </si>
  <si>
    <t>317a06fd-526a-4f22-844a-421963158cd5</t>
  </si>
  <si>
    <t>81607e87-f19e-45e7-abcd-a4307fb043cb</t>
  </si>
  <si>
    <t>b13eb1c6-1738-4bc3-90bb-115319fd08fe</t>
  </si>
  <si>
    <t>c1f257f0-b10b-43c6-a296-bc5aebca2d75</t>
  </si>
  <si>
    <t>28a9340c-e9f5-4269-9ff2-7ddec6268565</t>
  </si>
  <si>
    <t>139c137a-01a3-4639-9f63-49343ddacbab</t>
  </si>
  <si>
    <t>22af3e85-e2cc-4ce1-bd47-dcba31506bdc</t>
  </si>
  <si>
    <t>0bdd0aa8-7b6b-4d17-9bf1-3472f3724730</t>
  </si>
  <si>
    <t>e1e0732d-a9a4-4275-a897-7fab4cca276a</t>
  </si>
  <si>
    <t>3cb7fc94-4424-4ca0-8046-336b6d0851aa</t>
  </si>
  <si>
    <t>d9ad15a9-b9a6-490f-9e88-ec0ee8871695</t>
  </si>
  <si>
    <t>f3f0f89e-90fb-4455-bb4d-5e640b408e44</t>
  </si>
  <si>
    <t>3abdac35-c35c-453b-945d-d182b8875ec1</t>
  </si>
  <si>
    <t>43f5fa7a-5f97-4efb-9842-87fa971907e0</t>
  </si>
  <si>
    <t>01280342-8892-49c4-b01d-92e038aeff59</t>
  </si>
  <si>
    <t>e0d92dc8-cd13-47fc-94ca-397795f13e47</t>
  </si>
  <si>
    <t>0968d5a9-b714-40ea-9afd-46df730071b6</t>
  </si>
  <si>
    <t>00f9e32c-fa71-47cc-8007-ae0a36eee496</t>
  </si>
  <si>
    <t>f1b9edd6-eb4e-4688-98e2-fbf30903c846</t>
  </si>
  <si>
    <t>4fe3d9fe-9eb5-496a-9c43-d2e321c35cf4</t>
  </si>
  <si>
    <t>6c8d1894-8664-4134-9c50-0ff9d3042af1</t>
  </si>
  <si>
    <t>beb5c426-80d4-4550-b2f3-7a65636c7506</t>
  </si>
  <si>
    <t>18ac12b3-3103-41ec-99bb-4cda30e94a7e</t>
  </si>
  <si>
    <t>2ff8b22e-f2eb-4c18-b9d5-153258cbc69a</t>
  </si>
  <si>
    <t>fd6f6ca4-c6c7-43f9-bb98-58583e02b778</t>
  </si>
  <si>
    <t>ecd818ff-f3d8-4b57-9f43-584240a63b49</t>
  </si>
  <si>
    <t>edd5e371-9d45-40bd-b73e-2d48be071cd4</t>
  </si>
  <si>
    <t>0f5e8ab3-162a-4d7a-b88d-e919a97d27a1</t>
  </si>
  <si>
    <t>db392b06-6034-4b73-971f-577ed183009f</t>
  </si>
  <si>
    <t>63a083bc-10e7-4ed3-b08c-4d1e0b058e2e</t>
  </si>
  <si>
    <t>eed986ae-2eeb-468c-91bb-9e88e146b91b</t>
  </si>
  <si>
    <t>d949111b-a64e-4c1e-93ec-e8f3d1ace05b</t>
  </si>
  <si>
    <t>bd2ee7cd-4dfb-41df-9b92-943a3876a6e1</t>
  </si>
  <si>
    <t>96d8797f-998b-426d-ada1-8157213611d9</t>
  </si>
  <si>
    <t>57c0f8c5-d462-4d6b-9823-0c9ca53432c0</t>
  </si>
  <si>
    <t>11b9f1a1-13bc-4f09-83bb-5fbd831fb107</t>
  </si>
  <si>
    <t>7c10cf01-ab45-43cd-9c45-8899f49029ad</t>
  </si>
  <si>
    <t>f5dd3a66-84b7-4b42-babd-44721d92e035</t>
  </si>
  <si>
    <t>f6302cb7-48f9-4617-9f8d-04801ad5c031</t>
  </si>
  <si>
    <t>26991896-3a82-4992-8c87-5712f253b26a</t>
  </si>
  <si>
    <t>20e2cad6-0331-4821-b0fb-11ef6fcc30d9</t>
  </si>
  <si>
    <t>63c4d0d4-efbf-43b1-8490-3b872bb07b19</t>
  </si>
  <si>
    <t>3da7e128-61c9-447c-ad45-321056c2edc3</t>
  </si>
  <si>
    <t>80883977-d63d-45bf-8120-3c240a4f4530</t>
  </si>
  <si>
    <t>b9883b7d-2daa-44aa-8d8c-e106382b7697</t>
  </si>
  <si>
    <t>33032af7-17b6-40e7-b624-33cf69cd7460</t>
  </si>
  <si>
    <t>3582f3b6-95e7-4602-af30-4d9caae08572</t>
  </si>
  <si>
    <t>e038feb4-99cd-4295-94b1-53dd74e76230</t>
  </si>
  <si>
    <t>01e4de41-1292-4818-893d-c5f1afc337f8</t>
  </si>
  <si>
    <t>3e3d8c7f-d89f-4709-8d5c-5c870a8f4eed</t>
  </si>
  <si>
    <t>c7443d31-134c-4047-9189-dd6f8129abe1</t>
  </si>
  <si>
    <t>43a6199f-3bda-4aa9-8ef8-dcb8d0744dc1</t>
  </si>
  <si>
    <t>2a50d17c-2b1c-4b10-a243-bba74eca0dd1</t>
  </si>
  <si>
    <t>82f6af99-fb52-451b-a927-dfdc48f7dceb</t>
  </si>
  <si>
    <t>5a58914c-d16f-4e9b-9cc7-97c33ef4c240</t>
  </si>
  <si>
    <t>7d1bbfd8-fe08-498e-9082-62bf4aa92262</t>
  </si>
  <si>
    <t>9a27d1a6-de7f-40db-80e5-4362d330beaa</t>
  </si>
  <si>
    <t>f9001c17-f225-4ad6-9690-0192632d158f</t>
  </si>
  <si>
    <t>a9f69f1c-486b-4d44-a5c5-938a31318b4c</t>
  </si>
  <si>
    <t>6b657c86-cfb2-45e4-9453-6f7dd8440184</t>
  </si>
  <si>
    <t>9700e5d8-b694-4ae7-9d0e-9d6deab71867</t>
  </si>
  <si>
    <t>059ad444-8a7c-4a43-bb2d-953ffa3e2489</t>
  </si>
  <si>
    <t>7aa54894-222a-4eef-aea7-a9b9a64477f7</t>
  </si>
  <si>
    <t>b8336680-c46a-4891-8fe7-1426d8c99fea</t>
  </si>
  <si>
    <t>dc8df010-a7b7-4029-aa79-7ef75db27225</t>
  </si>
  <si>
    <t>0ad0a0a0-bc60-4d89-8218-86b7bb44a0a0</t>
  </si>
  <si>
    <t>590181a6-53d1-4a32-bdf3-edf09cf7c20b</t>
  </si>
  <si>
    <t>0f735794-d12b-4265-9e14-9ce5d7075350</t>
  </si>
  <si>
    <t>adc2b48b-1de7-42da-9a8a-76553b1c1ce1</t>
  </si>
  <si>
    <t>a1209219-2cb0-4163-82a6-0d101aada338</t>
  </si>
  <si>
    <t>648b4872-9cf8-4d6b-8ef5-74f3ab80b69b</t>
  </si>
  <si>
    <t>dfeb867d-0d2c-43d5-9f72-30db11e59502</t>
  </si>
  <si>
    <t>9efca8ce-e79e-464b-850c-3ba45b78deb3</t>
  </si>
  <si>
    <t>ce5ab721-a096-4fe8-9980-8851bab8b97a</t>
  </si>
  <si>
    <t>d2af7bcf-8a8f-4b0b-b10d-807baed7892a</t>
  </si>
  <si>
    <t>a78baa9e-4831-4c61-bbbc-67e7ce52173d</t>
  </si>
  <si>
    <t>89f901c2-f323-42bd-8434-a7d140d2e076</t>
  </si>
  <si>
    <t>dfcd0f14-9384-4256-82f9-689f08275cf3</t>
  </si>
  <si>
    <t>4656a673-f968-46ca-b2a0-05c665f3ad7e</t>
  </si>
  <si>
    <t>4345564d-d26b-43d4-8b97-06797652c072</t>
  </si>
  <si>
    <t>6536b807-1772-4c8e-9ade-aad73f1b9444</t>
  </si>
  <si>
    <t>234a5d24-9763-44af-b420-e43246313eaf</t>
  </si>
  <si>
    <t>eb70d6fa-85ed-4cae-809f-5d7339d60954</t>
  </si>
  <si>
    <t>d817f48c-33ea-4288-b45c-07c8d094bf35</t>
  </si>
  <si>
    <t>914a6e53-4117-4607-9c56-78427952476f</t>
  </si>
  <si>
    <t>572d3a14-25c3-4ef8-8dda-c1992d996a6a</t>
  </si>
  <si>
    <t>ea23095b-47ca-4ead-be80-ab3e3b369c24</t>
  </si>
  <si>
    <t>4cb7c8ed-9546-4415-8a3d-7eb3614cc67c</t>
  </si>
  <si>
    <t>75519564-50a4-40b3-b8f4-8c385fda556c</t>
  </si>
  <si>
    <t>f94f58bd-75f3-41f5-a90b-34f651f2bd77</t>
  </si>
  <si>
    <t>a5d765fa-5257-42e3-aed0-780fea71701f</t>
  </si>
  <si>
    <t>3a619124-02d2-4bd4-b6bb-62640e8f1e6f</t>
  </si>
  <si>
    <t>dccd1a78-be70-4d8e-861c-16e1ccb0e7a9</t>
  </si>
  <si>
    <t>609ab9f5-521f-4f12-8cc4-9e3dcf804ecd</t>
  </si>
  <si>
    <t>0139ad0b-addf-4ea1-a6ad-335b31af9f69</t>
  </si>
  <si>
    <t>ccb4993c-9f55-4e10-a364-e3fde3d4d73d</t>
  </si>
  <si>
    <t>5a11cd88-8048-4cdb-9dea-9b9b99892da2</t>
  </si>
  <si>
    <t>51eaa124-12e2-4f2d-aceb-4ee391dabde0</t>
  </si>
  <si>
    <t>cbbc8967-a323-4747-9411-d94ac66516ec</t>
  </si>
  <si>
    <t>26139f20-ed2a-426c-8fda-f48b81432be8</t>
  </si>
  <si>
    <t>59540011-fa15-4364-a471-d021fdc2a053</t>
  </si>
  <si>
    <t>5097b80b-f846-49e0-bd5e-8f5dbb30211d</t>
  </si>
  <si>
    <t>e9eb19ea-5d53-4605-95ce-6fd7019cca9e</t>
  </si>
  <si>
    <t>a4075e75-e44d-4948-b508-21050d006ef1</t>
  </si>
  <si>
    <t>6fe46b0a-d74e-4788-bd7e-49dce41b7259</t>
  </si>
  <si>
    <t>f25c75b8-9bfe-42d7-9e85-ea606aa2934c</t>
  </si>
  <si>
    <t>acfe80bc-ce23-40ec-8336-5e3932e40c95</t>
  </si>
  <si>
    <t>8a131b44-f4f9-402d-9643-5bb60e073deb</t>
  </si>
  <si>
    <t>aa384d4b-ff29-4286-909d-7134695a56f6</t>
  </si>
  <si>
    <t>903b00be-0fd5-4e77-b0ab-cbdad324c75f</t>
  </si>
  <si>
    <t>1386bc67-7f82-41b3-87e5-09eaf7f07446</t>
  </si>
  <si>
    <t>6b4b651a-d4f0-4abd-9ab3-662c68971e97</t>
  </si>
  <si>
    <t>af440d97-f4fd-482f-805d-57d858be260e</t>
  </si>
  <si>
    <t>01370d25-68b0-4fc7-a292-7a31b95a5621</t>
  </si>
  <si>
    <t>430da0c5-5f67-487b-95d6-2542a80594b6</t>
  </si>
  <si>
    <t>45e59e80-0c79-4991-a807-d2a81b3235ac</t>
  </si>
  <si>
    <t>f6ae400a-f757-471a-b8f9-08842bf317ce</t>
  </si>
  <si>
    <t>7a27d5a1-426b-4ef9-a80e-2b2f33df3433</t>
  </si>
  <si>
    <t>332c5943-5acf-449e-a24a-dd2af057f91a</t>
  </si>
  <si>
    <t>7bb3308e-629e-446a-acb0-a21f16b571d0</t>
  </si>
  <si>
    <t>d156e5be-35a8-4255-bd7c-787de6d3b970</t>
  </si>
  <si>
    <t>53aa3ebf-7d3a-47c0-a217-0f1aaf16ddb5</t>
  </si>
  <si>
    <t>11c6520d-0478-4abc-a606-0f2b88ca3ff6</t>
  </si>
  <si>
    <t>c606c6e7-0cd7-437d-ba8c-b5531de37cd4</t>
  </si>
  <si>
    <t>a10c2b0c-b87f-483e-8815-8755b5422e23</t>
  </si>
  <si>
    <t>e4b9c1b0-0981-4e80-9f40-1b999908641e</t>
  </si>
  <si>
    <t>477f9188-d1bb-4080-b70a-b20310699fe7</t>
  </si>
  <si>
    <t>7f504807-a48e-4cc4-a6d9-6f3242c40af8</t>
  </si>
  <si>
    <t>467ca0c1-7114-448f-a078-8af68b53f363</t>
  </si>
  <si>
    <t>000008c0-c6b1-4619-8028-3521199297d2</t>
  </si>
  <si>
    <t>b1b32422-360f-4e18-9a93-d3cca3ae1e96</t>
  </si>
  <si>
    <t>3170a6bb-d918-4009-a15f-4a8855a48271</t>
  </si>
  <si>
    <t>b725b447-4024-4b85-9829-c912881617d8</t>
  </si>
  <si>
    <t>dde7aabb-ab15-4dc3-b779-ecab26cf4a07</t>
  </si>
  <si>
    <t>cc3a3992-aac8-498a-ae28-85309dad1401</t>
  </si>
  <si>
    <t>63c7f4b2-3bd4-4c83-b422-280b816ff0b6</t>
  </si>
  <si>
    <t>09265d07-9f00-41fa-ab36-107cc2ab291c</t>
  </si>
  <si>
    <t>7fbdfc0a-ba03-4e43-8c2c-15153da40846</t>
  </si>
  <si>
    <t>eb58c65e-345b-4dcb-983e-05263566042b</t>
  </si>
  <si>
    <t>bfbcd260-a41d-4110-8193-4b42a6abbc6d</t>
  </si>
  <si>
    <t>a11b0112-5905-4ede-bf8f-120037791ee9</t>
  </si>
  <si>
    <t>0b7dde7e-0187-4309-844b-b6a484ff43b1</t>
  </si>
  <si>
    <t>0fa427a5-932c-4af9-bc38-fb8af5fcd7b9</t>
  </si>
  <si>
    <t>761b054b-edeb-47e5-bc94-596ed7a20bf4</t>
  </si>
  <si>
    <t>8af109da-78c7-41d6-8497-b0ab5aaf7b72</t>
  </si>
  <si>
    <t>28eeb34a-8eb9-477f-a53c-6912e292cdae</t>
  </si>
  <si>
    <t>5dab6c65-013a-4049-8104-ab05f1ae4d44</t>
  </si>
  <si>
    <t>1fbb90eb-7a11-44ac-8292-b8acef7a57a4</t>
  </si>
  <si>
    <t>09dd2f46-906c-4dc7-9786-c645a0746bf1</t>
  </si>
  <si>
    <t>d2a5f6c7-0b40-4756-8ed3-faae9841c99d</t>
  </si>
  <si>
    <t>ee542b56-4019-4b14-8969-97c06be553a9</t>
  </si>
  <si>
    <t>f83a7d48-6c6f-4b4f-af80-7cf077027ad9</t>
  </si>
  <si>
    <t>47e5b13b-9078-4e4b-b952-bdb313d228c8</t>
  </si>
  <si>
    <t>63a35d47-5b8e-4ad4-a559-cfce4a060cb7</t>
  </si>
  <si>
    <t>8c092fe9-c82a-456f-9c8b-0b1e8769f1fa</t>
  </si>
  <si>
    <t>46f4b761-df34-4073-b08e-b5424ed4f4cc</t>
  </si>
  <si>
    <t>9a495a4b-2c1c-4e13-9ad3-4bf2b99a9bcb</t>
  </si>
  <si>
    <t>bfde36b6-ec11-4bfa-bad1-f968f70a0119</t>
  </si>
  <si>
    <t>2dcadc57-eafc-4282-bcb3-916e74784e61</t>
  </si>
  <si>
    <t>724b28d6-5e1e-4259-8541-b92f05da4960</t>
  </si>
  <si>
    <t>d2926d83-429d-414a-a131-b8413e23d1ca</t>
  </si>
  <si>
    <t>b159e61b-ef0d-4b96-abf1-08a1cb010ffe</t>
  </si>
  <si>
    <t>916abf22-6fde-4f0b-9666-e57da54ada38</t>
  </si>
  <si>
    <t>1bcfbc52-1b4f-404c-aeff-c57f0667bea1</t>
  </si>
  <si>
    <t>5facbea7-696e-448e-83e6-f9e245496f3d</t>
  </si>
  <si>
    <t>afc34034-036e-40c7-a1fc-de55d20fc708</t>
  </si>
  <si>
    <t>c498d13e-7131-4395-9299-9c56b5e9253e</t>
  </si>
  <si>
    <t>dc0485b3-3ace-4108-a1bd-3e4d737e0140</t>
  </si>
  <si>
    <t>05fbf56e-129b-4a31-9841-eb6974eabd53</t>
  </si>
  <si>
    <t>3916d110-b484-4db8-bcba-387be48a1b09</t>
  </si>
  <si>
    <t>ab67c3ed-ba84-43d5-8a72-c05f799f0ee1</t>
  </si>
  <si>
    <t>f69d1995-900d-48c6-b2c8-e86dd2d89e81</t>
  </si>
  <si>
    <t>3d0f1a99-f088-457d-b993-8e5df6c19d05</t>
  </si>
  <si>
    <t>24d612ca-8144-4f47-a8fb-533a467b6b95</t>
  </si>
  <si>
    <t>9aab1ccb-cb7d-46af-8044-345861bafcf6</t>
  </si>
  <si>
    <t>1e9cd4cc-c42c-4bd1-939d-4c5065758b85</t>
  </si>
  <si>
    <t>a083d6a4-1384-4141-bec2-f8a68230a4b0</t>
  </si>
  <si>
    <t>212f48d9-cc35-4172-b842-f26a62c572eb</t>
  </si>
  <si>
    <t>50c639bd-c4a2-4922-83bf-3314c4f5a621</t>
  </si>
  <si>
    <t>ad948350-935e-4a90-a950-614e999f8cc8</t>
  </si>
  <si>
    <t>fc14e76b-1d0b-4e55-a078-081311f52e67</t>
  </si>
  <si>
    <t>ca3b3fa4-a7a9-42b7-8676-c92cacaa8077</t>
  </si>
  <si>
    <t>f388c341-c114-44ea-90aa-a088496cbcb7</t>
  </si>
  <si>
    <t>aa0a4196-8efe-410e-89da-fb985af6d7a8</t>
  </si>
  <si>
    <t>ba60f460-7997-4f0e-95ae-8b9a1ca77d4e</t>
  </si>
  <si>
    <t>5e0eba9a-7432-47f1-8571-d6eb27089041</t>
  </si>
  <si>
    <t>54b47793-1f86-43dc-a993-02a995262e0c</t>
  </si>
  <si>
    <t>a9b1d58e-4711-4ea7-8c9c-7f0f5ebd9819</t>
  </si>
  <si>
    <t>26a8dd95-3664-4428-bef0-7ccf531eb5cd</t>
  </si>
  <si>
    <t>fd3824d1-a1a4-4b81-85ac-b20d11ae46b6</t>
  </si>
  <si>
    <t>6644a98a-bb8b-41ba-9b4f-4a7c6b23b0ed</t>
  </si>
  <si>
    <t>bebb6c13-5191-4243-b194-c1af86a8ffe1</t>
  </si>
  <si>
    <t>9c55bf8e-b763-4c23-b797-3d4c6b1d0ea5</t>
  </si>
  <si>
    <t>a7944c48-5f81-4f9b-b6e5-535b8c37ab50</t>
  </si>
  <si>
    <t>d5658ebe-a691-46ed-bf53-a9b99dfe66a9</t>
  </si>
  <si>
    <t>7be72f1e-c474-479f-8a5d-52b1bd510019</t>
  </si>
  <si>
    <t>7480d20f-203b-475a-9230-e2788e0893c7</t>
  </si>
  <si>
    <t>a08c5067-6469-4671-bfe2-fbb6f84e1b83</t>
  </si>
  <si>
    <t>8260c7c6-ebc3-4b46-ad12-0e51f717ffa1</t>
  </si>
  <si>
    <t>0a9dd1c6-72d9-4b40-b21a-27d20f66daa2</t>
  </si>
  <si>
    <t>a8801ea9-0e48-41c1-bef7-e40df03ae693</t>
  </si>
  <si>
    <t>552ecbf0-726f-4e8c-8bff-339632f2101a</t>
  </si>
  <si>
    <t>285fd203-f75b-440a-a129-47bb0cc62973</t>
  </si>
  <si>
    <t>c4ce6d4b-b95b-4909-a559-601174c3e170</t>
  </si>
  <si>
    <t>2f161efb-8b7b-4572-a767-74ef9d99872d</t>
  </si>
  <si>
    <t>ad735400-cb2c-458a-a491-1d841e2453e4</t>
  </si>
  <si>
    <t>808a79af-3e84-4675-b78f-5c1c6ddeef2b</t>
  </si>
  <si>
    <t>66951d80-f3ef-4ba9-866e-530fd3a07d0f</t>
  </si>
  <si>
    <t>8e0f5857-a9c0-4a4d-8823-4c7b4f61e319</t>
  </si>
  <si>
    <t>6a3b3213-cde4-4a52-9c3f-91b33ea476a9</t>
  </si>
  <si>
    <t>64ef8e25-d7f7-4dee-8940-810c70cd26bb</t>
  </si>
  <si>
    <t>dfc33c9e-6d81-474b-bd0b-b54f5a76fa7f</t>
  </si>
  <si>
    <t>5fb42402-5220-490a-bf9a-8de8193d42bc</t>
  </si>
  <si>
    <t>dfa96b27-b2dd-40c2-b267-998fc0a5aa79</t>
  </si>
  <si>
    <t>8c074bcc-d8f0-44e8-aa9e-bb6d219768dc</t>
  </si>
  <si>
    <t>2133aa5d-308e-4106-b3b5-f5dbd0ac4e1f</t>
  </si>
  <si>
    <t>3c4271e6-5289-4b7f-8a66-0b5bd73fa453</t>
  </si>
  <si>
    <t>89c964ab-6650-4e7b-b7dd-b5ebbbdf73a1</t>
  </si>
  <si>
    <t>682cec65-51cc-4476-abb7-4120a7c31b22</t>
  </si>
  <si>
    <t>b8f406df-7a3b-486a-9774-14c14c2e1492</t>
  </si>
  <si>
    <t>dc92e26b-c95b-4ebc-a46b-a44d6d6e997a</t>
  </si>
  <si>
    <t>5a45889f-acd2-4571-af67-20cd36e96896</t>
  </si>
  <si>
    <t>f0ca77ee-6ed9-4327-ae6d-291bcdfff631</t>
  </si>
  <si>
    <t>b72fc01d-80ea-46ce-993f-19211fa5eaa9</t>
  </si>
  <si>
    <t>003b83c2-99d6-4ca5-98dc-bf3581a28bdb</t>
  </si>
  <si>
    <t>172c1754-2bdb-462d-bc59-b9fa70057614</t>
  </si>
  <si>
    <t>0236894f-4f72-419a-b331-480820096207</t>
  </si>
  <si>
    <t>ddf27c32-90c3-477c-818b-1b1151617f64</t>
  </si>
  <si>
    <t>df51212d-1f26-4bb0-8718-3847a69e96f6</t>
  </si>
  <si>
    <t>9fa86a4f-ce50-4916-9f6c-94d88e96b38e</t>
  </si>
  <si>
    <t>9b9e434c-3f06-4746-b495-26cd3976c298</t>
  </si>
  <si>
    <t>7b313372-157c-47f1-95cd-4f421b788e26</t>
  </si>
  <si>
    <t>de81baad-4e8c-47c0-970c-82f21456b059</t>
  </si>
  <si>
    <t>af97acd2-942a-4e0a-80b8-8a5f488f0b81</t>
  </si>
  <si>
    <t>0127383f-8297-46cd-b4a5-335b2aa996c2</t>
  </si>
  <si>
    <t>a13e8fd4-2eed-49ea-8467-162617f3ab21</t>
  </si>
  <si>
    <t>269531d6-9946-4e2d-9b59-df9f28cc32e0</t>
  </si>
  <si>
    <t>00274c67-5165-4ef7-aa9f-d7561062d003</t>
  </si>
  <si>
    <t>d8e971b0-d46a-4aaf-8cbf-b68f023f79bf</t>
  </si>
  <si>
    <t>b5085416-531a-43a6-a39f-6ef3924ae34f</t>
  </si>
  <si>
    <t>1e03f508-d79f-48a7-b574-8c022c6aa925</t>
  </si>
  <si>
    <t>fa2be7f9-7af0-4b2b-98b5-60ef71fb82a1</t>
  </si>
  <si>
    <t>9eaff92b-5352-4cc6-88c0-fb87a3205fc1</t>
  </si>
  <si>
    <t>18359797-0223-45b9-9ce5-8ed68ada4594</t>
  </si>
  <si>
    <t>909d6ff3-642e-4835-93a8-3d4449e2e84e</t>
  </si>
  <si>
    <t>99ee9288-ded6-4efb-a1a6-bc353ec0a338</t>
  </si>
  <si>
    <t>500ef617-6e14-44ff-80f7-569e6f036f4b</t>
  </si>
  <si>
    <t>28b813c4-5d6f-45e8-9e3b-a2f73c031f24</t>
  </si>
  <si>
    <t>2308f477-0755-4ec1-8749-8efa5e7d8668</t>
  </si>
  <si>
    <t>b892cca9-3fc8-4dd3-b8c4-d57f6456c594</t>
  </si>
  <si>
    <t>932e3780-2826-435b-b8f8-47dcd3b49945</t>
  </si>
  <si>
    <t>2331e117-1a01-4256-bd3c-35f195c1a6e6</t>
  </si>
  <si>
    <t>fc684c91-7d53-4b61-975d-5517aec3a596</t>
  </si>
  <si>
    <t>1bb131e6-7406-48dc-9b72-ab92bc137825</t>
  </si>
  <si>
    <t>1427295a-0840-49d5-9be0-83687515c6da</t>
  </si>
  <si>
    <t>9a4c8cec-8c1f-452e-a395-30554732f039</t>
  </si>
  <si>
    <t>29df6c9c-596e-4a92-98fa-4196053cb3a1</t>
  </si>
  <si>
    <t>c1f8a2f7-0d33-479d-b54f-a4bf05b94916</t>
  </si>
  <si>
    <t>5b24cb29-e903-46c3-a20a-cc22d52df380</t>
  </si>
  <si>
    <t>32495e3e-c399-4b83-b8f8-3d182ac02c72</t>
  </si>
  <si>
    <t>eca3c016-24ec-4044-a85a-10ae8a171fe2</t>
  </si>
  <si>
    <t>9900ddee-228d-4ee7-9748-4aae243d0642</t>
  </si>
  <si>
    <t>edeb978f-1ef0-4a68-9b5f-a15f0fc50f70</t>
  </si>
  <si>
    <t>db42bc90-603e-442f-91a5-0da784325b9b</t>
  </si>
  <si>
    <t>f2734cc4-7761-41d9-bb69-dcf8ccce1157</t>
  </si>
  <si>
    <t>4738d79b-9af7-4c47-8200-1463e59e051d</t>
  </si>
  <si>
    <t>3b8d232f-6f01-46a3-8c30-fec8da63ddbf</t>
  </si>
  <si>
    <t>8dc8452f-33e0-4c06-9077-9512d56236ba</t>
  </si>
  <si>
    <t>037beb18-f2d9-4671-9d87-8e3cbfa8a6a4</t>
  </si>
  <si>
    <t>d5a79b31-c380-4f81-9d9c-404dfda644fd</t>
  </si>
  <si>
    <t>fe1e5e33-3dc5-4fed-84aa-334c2633a272</t>
  </si>
  <si>
    <t>57acff06-da81-4b6d-aeb4-2734997dd517</t>
  </si>
  <si>
    <t>de343f48-94a4-49f4-9815-b1d169bcb4c8</t>
  </si>
  <si>
    <t>6b4863ec-6805-4ecf-b6f1-077ee709269e</t>
  </si>
  <si>
    <t>14beb055-8885-454b-a8b9-bd6d4b7624bb</t>
  </si>
  <si>
    <t>a0740840-7dc2-47d4-bda8-64e17ca2b465</t>
  </si>
  <si>
    <t>84408a8d-b3de-4eb8-b279-b38c958768e3</t>
  </si>
  <si>
    <t>c5d3f0a7-5ca4-485d-aa24-ce639bfe44ff</t>
  </si>
  <si>
    <t>dc095a32-b0db-4cca-b0a3-21e21cda48c3</t>
  </si>
  <si>
    <t>6d74dd79-23f0-48fa-99d5-8311fa549e0d</t>
  </si>
  <si>
    <t>6b810d93-35ff-4502-b944-16e47741442e</t>
  </si>
  <si>
    <t>cd9766ca-02b3-404c-ab1e-32a2f1d8a658</t>
  </si>
  <si>
    <t>712fe759-9adb-4995-98a4-6e2507d6ddf9</t>
  </si>
  <si>
    <t>5d2dceb5-df8c-4c28-b542-ce4659d635f5</t>
  </si>
  <si>
    <t>79c4cb53-7b1d-4d80-9d35-01261a4d4347</t>
  </si>
  <si>
    <t>cd960166-5d64-4729-b07e-ce03162f9e9f</t>
  </si>
  <si>
    <t>65df9e9b-e8ae-4d55-8aa1-ab09b45ab9bb</t>
  </si>
  <si>
    <t>8a281c82-cfa5-4f4e-96dd-6978c81a3884</t>
  </si>
  <si>
    <t>105007b8-2e8f-42a3-b8ea-3332044e88bd</t>
  </si>
  <si>
    <t>215366b1-4f7d-4bda-b25f-06e64afc1599</t>
  </si>
  <si>
    <t>3d1f5537-1ad6-46e5-92d9-dedb53b13de0</t>
  </si>
  <si>
    <t>cafafd39-a0ca-4c29-b00f-94dc65d80efc</t>
  </si>
  <si>
    <t>d8a867f4-8edd-48d2-93e1-7d540a97af04</t>
  </si>
  <si>
    <t>525e4cef-be59-448b-997a-4e6c08efa872</t>
  </si>
  <si>
    <t>f1f0c1be-9952-434f-a134-dfa6e27668c0</t>
  </si>
  <si>
    <t>a5d47874-319c-4e38-a3be-0bdee010de71</t>
  </si>
  <si>
    <t>cf618f82-57e2-4db2-8b2d-aa79f563dde5</t>
  </si>
  <si>
    <t>ba956995-5d7a-4e2a-9747-fbc8a9705a91</t>
  </si>
  <si>
    <t>4ea8db1b-de2a-4582-b2d4-dee4cc8df633</t>
  </si>
  <si>
    <t>c87536c6-21df-4394-bea4-100a00a2344e</t>
  </si>
  <si>
    <t>aa9bfa64-7e23-480c-b55e-481cdcf80889</t>
  </si>
  <si>
    <t>7eecb46d-f5a6-4a67-b7a3-0d552ed0e8da</t>
  </si>
  <si>
    <t>dd0edcc7-a2a0-45a7-a4ee-d7c97af6f44a</t>
  </si>
  <si>
    <t>9809daa4-bebf-42a1-899a-a6900fd8bc67</t>
  </si>
  <si>
    <t>79c57df0-21ec-42cf-b573-66d7a08c49c2</t>
  </si>
  <si>
    <t>8c34ce18-63e8-4def-8ab9-5608ffde8db7</t>
  </si>
  <si>
    <t>19c0af32-a3c6-45cf-9db9-2cfee85be998</t>
  </si>
  <si>
    <t>bd9bd1c4-b8e3-4af5-8325-224d0060493f</t>
  </si>
  <si>
    <t>0a771235-abde-4442-b730-fcde7c6fda73</t>
  </si>
  <si>
    <t>f936cba1-8695-4eb1-a686-319651695cb9</t>
  </si>
  <si>
    <t>6ff977a8-9d5b-4436-86f3-3cb403fea05e</t>
  </si>
  <si>
    <t>a9ccbb07-ea99-447b-a8b1-5a99286e577d</t>
  </si>
  <si>
    <t>89cc367b-a781-40d7-827f-7ef1778a6932</t>
  </si>
  <si>
    <t>a1293d54-12f0-43e5-89e5-a6ad3d274318</t>
  </si>
  <si>
    <t>17c88418-dad3-41d4-bb56-fb044227a0b4</t>
  </si>
  <si>
    <t>4610fa14-d611-4e41-b16b-e0d09375cd7d</t>
  </si>
  <si>
    <t>83a0c878-d047-4120-8d34-6b12e22b80df</t>
  </si>
  <si>
    <t>ff877c57-69f0-4113-820e-ddb79e2cd538</t>
  </si>
  <si>
    <t>780175ab-6dfb-4962-a88d-2b63bda83a8e</t>
  </si>
  <si>
    <t>b868298f-7081-493a-8772-9f92673c3786</t>
  </si>
  <si>
    <t>d6a41e34-eb4d-4f3a-a0a9-68b146e38f0b</t>
  </si>
  <si>
    <t>219194f6-8724-40af-9640-f7aae4c3382e</t>
  </si>
  <si>
    <t>991e2190-5c2b-4c46-8cdc-a0808bce66c3</t>
  </si>
  <si>
    <t>3107f729-353c-47d3-a89b-ba5f496323f9</t>
  </si>
  <si>
    <t>e18e02d9-a29f-478d-86f2-d4841a1b2056</t>
  </si>
  <si>
    <t>756b7036-e740-4af4-8f4c-6d4662bc312d</t>
  </si>
  <si>
    <t>8cdf6fef-2827-4439-9694-87c6caef673e</t>
  </si>
  <si>
    <t>cacfe09b-6c90-4fbb-ad11-8477444b091b</t>
  </si>
  <si>
    <t>df015bb7-a863-4562-8a94-f96e0bc2b417</t>
  </si>
  <si>
    <t>4aaf3725-884e-41c8-a32d-2e23cafe12a2</t>
  </si>
  <si>
    <t>ef342885-fa9e-4411-b55d-61c333042a88</t>
  </si>
  <si>
    <t>d06a154b-6db2-4904-9d7b-38ef16000195</t>
  </si>
  <si>
    <t>00491506-1363-4931-b5f0-215e80353512</t>
  </si>
  <si>
    <t>5e749168-74f9-415e-9a78-3b81554ad719</t>
  </si>
  <si>
    <t>ce409df3-8293-459f-b3c8-34d1196d8cf8</t>
  </si>
  <si>
    <t>4658ffbc-7a63-4925-8dec-d2c6ad3321bb</t>
  </si>
  <si>
    <t>8e990065-3f79-4c4c-b998-3b2a1c19c4e0</t>
  </si>
  <si>
    <t>a45d014a-aa8a-4481-8b65-51da44dffcf5</t>
  </si>
  <si>
    <t>0586f68b-12a2-4b27-abc6-053d5880ab0b</t>
  </si>
  <si>
    <t>d7490415-e1e8-4ff6-8212-f61f966da0de</t>
  </si>
  <si>
    <t>d624b751-e42a-442a-8715-a1ca06a4b8dd</t>
  </si>
  <si>
    <t>8b1f30bd-ff18-42dd-8d9e-bed200f7559e</t>
  </si>
  <si>
    <t>2c1237ac-a951-4c80-91bd-d3980fc12d08</t>
  </si>
  <si>
    <t>8e520c4e-95c2-408a-adaf-8a8a91cf24d0</t>
  </si>
  <si>
    <t>3cbec74d-3c10-489f-808f-1a2730d221ca</t>
  </si>
  <si>
    <t>e53f0d52-329d-4d25-8cba-72c4553e3c05</t>
  </si>
  <si>
    <t>cd94b207-672f-4163-b4d9-39d18e38de8d</t>
  </si>
  <si>
    <t>2b027e2e-c70a-4e47-a520-38177d83bc88</t>
  </si>
  <si>
    <t>315f7377-af3c-4d1f-9cb2-7a687bf2e529</t>
  </si>
  <si>
    <t>2a1ac4ed-42c2-4c2f-be7c-d0560f94802c</t>
  </si>
  <si>
    <t>a6b71157-89aa-4fb5-bb71-44029776a581</t>
  </si>
  <si>
    <t>3bdb91b4-7788-47bb-99aa-fe0c95d8f09e</t>
  </si>
  <si>
    <t>a60665c4-b1e3-47bd-bd4c-c3e8aac4fc88</t>
  </si>
  <si>
    <t>8819d479-3048-48f4-bc4f-8d59123b74cf</t>
  </si>
  <si>
    <t>52628b5b-d4f1-411a-a85c-efc118b4eb86</t>
  </si>
  <si>
    <t>0ff21724-bad6-412c-81e3-7e36fadff424</t>
  </si>
  <si>
    <t>e7a15ffc-a3d3-4139-bed3-9683a251a9c8</t>
  </si>
  <si>
    <t>246a3b19-68fc-42a1-9663-42357ee6ff7e</t>
  </si>
  <si>
    <t>53bf5553-a3c9-4afc-8185-94da6be608cc</t>
  </si>
  <si>
    <t>ec4fa76f-542f-4d9f-91c7-f3dc6cecad4e</t>
  </si>
  <si>
    <t>b22d97f0-9ea8-40c7-8bfb-f2a1c6d410a6</t>
  </si>
  <si>
    <t>e8642ddf-613d-45cb-af2f-2173634f99bd</t>
  </si>
  <si>
    <t>a0546b2b-1403-4454-8260-d04a58bc3dfa</t>
  </si>
  <si>
    <t>401159f1-2e4a-47bd-b068-45218e130691</t>
  </si>
  <si>
    <t>1f2b6892-30df-44d1-9506-c1a7779d14c0</t>
  </si>
  <si>
    <t>d102c120-f596-44e5-96e4-3587b38bf61b</t>
  </si>
  <si>
    <t>c82eb8fc-5d79-4053-b3e1-93be2ce6e391</t>
  </si>
  <si>
    <t>5ac938e1-7b73-483c-a4c8-0d9953dddb83</t>
  </si>
  <si>
    <t>fb8ce158-9eed-40ec-a486-ab8dda808aa1</t>
  </si>
  <si>
    <t>45839892-be83-401d-8e92-38156c3e4f5e</t>
  </si>
  <si>
    <t>977e254e-95cc-4af4-9315-03f0d2ec2d6d</t>
  </si>
  <si>
    <t>57a9644e-ea78-488f-8734-53d75146dee4</t>
  </si>
  <si>
    <t>93896c5a-0da8-4259-92a2-7c2d0bf44e21</t>
  </si>
  <si>
    <t>7bea28b8-1c54-420a-827a-c9f6a3d06506</t>
  </si>
  <si>
    <t>69af016f-0b98-4045-aa8f-f79eea003f8c</t>
  </si>
  <si>
    <t>6c1869d0-75df-4f70-9728-6e29e801776e</t>
  </si>
  <si>
    <t>76e8d0f5-4d6d-4a73-996a-5d3f5e42f1cb</t>
  </si>
  <si>
    <t>1a8fe582-90ba-454a-92af-8ef8f6e253d3</t>
  </si>
  <si>
    <t>ac5c8bff-d105-4079-9d7c-27faea0b8aa1</t>
  </si>
  <si>
    <t>e9558212-ff46-413e-9d90-9af9bce30f8a</t>
  </si>
  <si>
    <t>48550217-f7c8-42f0-abb9-8626eb2fe71f</t>
  </si>
  <si>
    <t>0f754bd6-5c63-4b93-9d56-e1bc178312f4</t>
  </si>
  <si>
    <t>f692d10b-b220-47f1-9a75-767f57323ea4</t>
  </si>
  <si>
    <t>52384f52-5eae-4431-8e1e-eb3815708c00</t>
  </si>
  <si>
    <t>5f3edc2a-265b-4ca4-bf17-1fb8a10a1ac6</t>
  </si>
  <si>
    <t>dccc7348-0f1d-4d23-84dd-27387f3b0884</t>
  </si>
  <si>
    <t>471dd0e4-24b1-4950-bce7-7f4e8252fd8f</t>
  </si>
  <si>
    <t>f6276a28-880a-400e-9cc4-3dbd4feebc62</t>
  </si>
  <si>
    <t>30484f7c-eeaa-44e1-a439-7f1badac90c0</t>
  </si>
  <si>
    <t>747c0b0c-7703-4db9-bcc2-4c2ee585679e</t>
  </si>
  <si>
    <t>e1aa1188-405f-48d2-88fb-2aa58a4224f1</t>
  </si>
  <si>
    <t>f1bb71af-4a53-4bd2-bff9-db7793aea3ad</t>
  </si>
  <si>
    <t>7de86464-359c-49f7-b35c-75424aa9701a</t>
  </si>
  <si>
    <t>af88f98c-afa8-4d89-bb74-ebe654bf6656</t>
  </si>
  <si>
    <t>49c68ef5-bc21-44d2-a865-993df496c4da</t>
  </si>
  <si>
    <t>4b75a440-642a-4776-a97b-fb5a72e9f037</t>
  </si>
  <si>
    <t>a91f93ab-1f1d-4d36-bebe-e82e014ef0d3</t>
  </si>
  <si>
    <t>5a1ca9f7-bb50-4b39-b3a9-27ab1e1895f6</t>
  </si>
  <si>
    <t>43fc4e9b-be79-4b34-a2a5-be056d163fdb</t>
  </si>
  <si>
    <t>d75492f1-b6a3-4287-827d-3308cb7a12af</t>
  </si>
  <si>
    <t>ad208863-7113-4461-b913-a4431b6187bb</t>
  </si>
  <si>
    <t>ba51adfe-8f70-4c74-8b01-c14db8038df3</t>
  </si>
  <si>
    <t>cb74b414-8ba0-4c8d-a55d-1ab6ff12b082</t>
  </si>
  <si>
    <t>9ba8148e-b450-409f-b144-bf45bad5ae38</t>
  </si>
  <si>
    <t>53d591bc-1b29-4f8f-8333-ad2a7b408dea</t>
  </si>
  <si>
    <t>eb8974f9-a635-40ee-b976-797fcba38db1</t>
  </si>
  <si>
    <t>dc0431d5-d86f-49b1-aff6-473b2a7c61e7</t>
  </si>
  <si>
    <t>91e02bff-0a1c-4c93-8056-67fd76633aa0</t>
  </si>
  <si>
    <t>579db09a-e543-440e-bc7d-df6399345e9b</t>
  </si>
  <si>
    <t>c55de4f9-f45d-43ce-91cb-994d10ae9b53</t>
  </si>
  <si>
    <t>228b378f-f8b0-4576-8af9-b5274474ee25</t>
  </si>
  <si>
    <t>6737fbec-8a3b-444a-b116-c587b18d3cd5</t>
  </si>
  <si>
    <t>dddbb717-b841-48fb-99ee-4ee1797d4e71</t>
  </si>
  <si>
    <t>830a9b08-24a5-471f-bf5e-944461cca4bd</t>
  </si>
  <si>
    <t>532dbb3a-ad02-4a30-bbcd-09a4bbaa11fe</t>
  </si>
  <si>
    <t>eed8b301-1a2e-48b7-b251-333e93b276e3</t>
  </si>
  <si>
    <t>ad65f944-7718-4c5e-bbf4-b96baa574816</t>
  </si>
  <si>
    <t>8419a948-14d7-4554-a2a4-bb392ec5accf</t>
  </si>
  <si>
    <t>2db0d786-b8b1-47fb-81fe-f79bba884b2c</t>
  </si>
  <si>
    <t>7bf2edfe-4eab-462b-80a4-678894587f6c</t>
  </si>
  <si>
    <t>9590be08-3d66-4cd3-a53a-1222014dac51</t>
  </si>
  <si>
    <t>c09e56e9-0411-42aa-864d-add8d52b710a</t>
  </si>
  <si>
    <t>a23d80a3-e99b-4834-aaa2-44b84115f379</t>
  </si>
  <si>
    <t>49c711d2-1f6b-48b9-a562-8f055a677427</t>
  </si>
  <si>
    <t>c20ad5b5-655f-4b17-9332-3f3d571e4524</t>
  </si>
  <si>
    <t>d2a2b527-eb66-459c-83e6-a94bc615c5f6</t>
  </si>
  <si>
    <t>a1520f51-d14e-4e16-96ec-eb82f1b4f10c</t>
  </si>
  <si>
    <t>22efc839-7ed9-4e1c-8356-131ce747372d</t>
  </si>
  <si>
    <t>d3143d50-82e8-470f-97ef-e0132a6d5df9</t>
  </si>
  <si>
    <t>397d4741-5ad2-4516-833c-1fb10322037f</t>
  </si>
  <si>
    <t>52692a55-c528-4d2b-b0c8-ff8dbd5f2d79</t>
  </si>
  <si>
    <t>3fd60ec6-af05-451f-8d75-846f69e8bddc</t>
  </si>
  <si>
    <t>18a66eae-c7e9-4aea-bc4b-91e899479c89</t>
  </si>
  <si>
    <t>cb46b6fb-c2a8-4e9d-a7fd-dc7842bcb005</t>
  </si>
  <si>
    <t>1229a746-8a90-4384-adb3-37f70a61c22d</t>
  </si>
  <si>
    <t>d580f370-a654-4b56-87b1-4511dba7fe81</t>
  </si>
  <si>
    <t>6346850b-4d52-498a-b9e0-00faa52c88ee</t>
  </si>
  <si>
    <t>6c178b9d-0c10-4f48-90b1-f33902455b0e</t>
  </si>
  <si>
    <t>267eebec-49cf-49ca-b72b-d2bb0d143d53</t>
  </si>
  <si>
    <t>c53cd42d-ee66-49d6-bab5-c1f1302fa619</t>
  </si>
  <si>
    <t>e4692749-81fa-4cbe-9c69-88dcaafcb48b</t>
  </si>
  <si>
    <t>07564b05-0052-4c87-aba8-e5bf7fa4cc0a</t>
  </si>
  <si>
    <t>564c67aa-b3d4-49d5-9021-1e9853b5595c</t>
  </si>
  <si>
    <t>d252a068-89d8-4e3c-b9e3-b62a3cff3856</t>
  </si>
  <si>
    <t>4ba22b5f-6bc5-448a-a71a-23d518497cfa</t>
  </si>
  <si>
    <t>89bf40ce-becc-4e12-beb1-c1a7f4858fcd</t>
  </si>
  <si>
    <t>947c9b6c-386e-4e75-85d0-f8033e12b607</t>
  </si>
  <si>
    <t>90cc81ea-9935-4bcd-85b3-3bebdc062999</t>
  </si>
  <si>
    <t>1dd6f3da-108c-4206-a8c3-911cdc7da5d6</t>
  </si>
  <si>
    <t>c99c80ca-f984-45e3-9910-55281d1d7517</t>
  </si>
  <si>
    <t>89933aa8-a3a1-4ffe-8892-8fc05828060d</t>
  </si>
  <si>
    <t>fbbcd62e-23bb-49c0-b450-914436be4534</t>
  </si>
  <si>
    <t>f0c8d25b-6c02-41c9-8bd2-7070fa99d2b5</t>
  </si>
  <si>
    <t>38d899e9-b090-4f74-89a9-93b19d44c123</t>
  </si>
  <si>
    <t>a1bb95e4-f2df-4b1a-b6d6-03a70859e68d</t>
  </si>
  <si>
    <t>23476982-fc53-4a3f-bffb-e2dad658e6e7</t>
  </si>
  <si>
    <t>82a66ab6-8672-4258-8e84-04a339a8ed6b</t>
  </si>
  <si>
    <t>42b3b1bb-9127-49b9-80c5-2244414ec3ba</t>
  </si>
  <si>
    <t>c483bb91-72eb-4a82-b79e-b9acb59b0c4d</t>
  </si>
  <si>
    <t>cbbae2c8-4bff-4034-bdee-da8b10937ce6</t>
  </si>
  <si>
    <t>3593e207-04e2-4aa7-b691-290b0775df56</t>
  </si>
  <si>
    <t>6fa26a5a-b32a-4b07-8de7-87ccd7f12358</t>
  </si>
  <si>
    <t>fa0aa96e-12a3-44da-8d8d-ec3832fc8133</t>
  </si>
  <si>
    <t>41d5ad2c-9a14-4592-af31-d90bad924555</t>
  </si>
  <si>
    <t>027423cf-cbb8-4217-b489-77ee3ca55a66</t>
  </si>
  <si>
    <t>3ee58208-9c7b-4247-9594-fca3a7750bec</t>
  </si>
  <si>
    <t>e74e62cd-31d5-4de6-a520-941d04abea93</t>
  </si>
  <si>
    <t>79c87d6b-e8a3-4a0e-8e45-592b0d771c99</t>
  </si>
  <si>
    <t>44411b4f-96a8-429b-b703-ebe69ad91fc0</t>
  </si>
  <si>
    <t>a1c5a4cb-6d44-4ee1-9f60-c41f6af5af42</t>
  </si>
  <si>
    <t>aa3c9dec-3020-4907-ab61-9f65e49c2e07</t>
  </si>
  <si>
    <t>921bb428-de82-4133-b222-31767dd78378</t>
  </si>
  <si>
    <t>7efd29b1-3c9c-4d4a-b66f-cafe3e32d4f2</t>
  </si>
  <si>
    <t>3ba08cfb-3c6e-4a94-80ee-6af467d2eb94</t>
  </si>
  <si>
    <t>bb63dd80-b6d0-403e-b854-f8f2785edba4</t>
  </si>
  <si>
    <t>66d0b748-a38e-4c00-afca-64cef938b53a</t>
  </si>
  <si>
    <t>bf5d9de5-6a77-4086-9695-2c7fbca5db3f</t>
  </si>
  <si>
    <t>e682d5db-21dc-4dd1-b0d8-aef0e748afe7</t>
  </si>
  <si>
    <t>048a61b2-ca44-469f-bbb2-05df64bdca66</t>
  </si>
  <si>
    <t>d0993114-7929-4236-bfae-ee962d5a3f3c</t>
  </si>
  <si>
    <t>0a43d78c-178c-45f4-ab62-3e03745baa1a</t>
  </si>
  <si>
    <t>0d66f346-4342-452f-bb70-5cac31e423a5</t>
  </si>
  <si>
    <t>78900b22-9254-445f-a506-24a414e4a66a</t>
  </si>
  <si>
    <t>5d35a34b-7933-4cd2-912a-6e15b4aba50e</t>
  </si>
  <si>
    <t>eeebd637-dc9c-4927-87f6-f79137b602cf</t>
  </si>
  <si>
    <t>a37ed9b5-491d-4168-8c12-28d357c90472</t>
  </si>
  <si>
    <t>ccb782aa-7ca3-42fe-b84e-671a628be7b2</t>
  </si>
  <si>
    <t>a601da1a-8fbc-442c-a5c8-7bd995ee638e</t>
  </si>
  <si>
    <t>2e705700-9227-48ae-a5bc-59b930153a41</t>
  </si>
  <si>
    <t>e35eb08f-5074-4713-b97b-76d1f37d6a05</t>
  </si>
  <si>
    <t>f95fa82a-3d60-4be9-9960-b3ff17af032d</t>
  </si>
  <si>
    <t>a4235c79-a3aa-4fdd-a004-075c33adb829</t>
  </si>
  <si>
    <t>174d1c82-96bf-4409-97fd-bb2b02db8d4d</t>
  </si>
  <si>
    <t>02847d17-d15d-4359-9c8a-4e0c73e84e52</t>
  </si>
  <si>
    <t>484a8c1d-a12c-433d-aa64-725e6aeafd1a</t>
  </si>
  <si>
    <t>fddce82a-6cd0-40f7-83e2-821f82fbb52d</t>
  </si>
  <si>
    <t>063cbc15-a649-4af2-ac02-1f6ed8abe281</t>
  </si>
  <si>
    <t>0ce2ba2f-dbdb-47f4-bed5-56ed411e62aa</t>
  </si>
  <si>
    <t>a8e1d110-3965-45fc-b8f9-1eda69abeb13</t>
  </si>
  <si>
    <t>237ebec9-1e13-4e7b-ab2c-4190e9d82477</t>
  </si>
  <si>
    <t>f1f2d8be-f8df-49af-8a49-fb5cc6957587</t>
  </si>
  <si>
    <t>4318869a-14c2-4f89-bde4-a1238cdec1ac</t>
  </si>
  <si>
    <t>03aaf1c3-986a-46e3-9378-bf437aad0ea9</t>
  </si>
  <si>
    <t>29f367ae-b9c2-4238-a9d5-23f41f9ebe8a</t>
  </si>
  <si>
    <t>60bb346f-009b-4b79-996e-13514d174087</t>
  </si>
  <si>
    <t>b7666ebb-3e49-439f-bf1a-80c106817063</t>
  </si>
  <si>
    <t>47bd778c-3793-4fd9-98fc-ba4519a5eadc</t>
  </si>
  <si>
    <t>e000f579-a584-4934-b1c7-d913ca6b3862</t>
  </si>
  <si>
    <t>0841fa22-503c-4e6a-9009-b3c896baec76</t>
  </si>
  <si>
    <t>94e0bac5-6e1b-48e1-988f-6d911725ac88</t>
  </si>
  <si>
    <t>160a7357-0bd0-4c66-8f0c-5ceae74545a0</t>
  </si>
  <si>
    <t>e2d6197a-23bd-495d-9a08-3eab868114a0</t>
  </si>
  <si>
    <t>2b81bd30-78e1-411c-829d-b21d3c0468d7</t>
  </si>
  <si>
    <t>c0dabae4-4d19-4f07-9854-ced873b30a53</t>
  </si>
  <si>
    <t>7bb6b51a-0f72-444f-b73c-02d2afdaf278</t>
  </si>
  <si>
    <t>a7adff02-25cf-446d-9fae-d6c40d6c3792</t>
  </si>
  <si>
    <t>cdcda580-face-4895-80d8-cf25a97cce5d</t>
  </si>
  <si>
    <t>2d79788b-9f9f-41fc-9884-2d1d728fb76a</t>
  </si>
  <si>
    <t>9733d314-df01-4549-a828-895e7f3557a6</t>
  </si>
  <si>
    <t>2da4c3b1-6bf7-4f37-8582-8f6b2f76c529</t>
  </si>
  <si>
    <t>353d51dd-dc1e-4c1b-a4ae-c8f09e67f8f8</t>
  </si>
  <si>
    <t>7defdf6e-c081-450d-bc9e-07bae5b3e5dd</t>
  </si>
  <si>
    <t>e5aaa960-1046-4928-96f5-4c639a91574b</t>
  </si>
  <si>
    <t>48b130d8-7bf0-42af-b984-a21ed8cdea17</t>
  </si>
  <si>
    <t>2c46b7e6-b408-48b6-91e4-f53c6dacb36e</t>
  </si>
  <si>
    <t>02c52455-eb5a-4333-bf71-0ca146d0cf3d</t>
  </si>
  <si>
    <t>c2585645-aa92-4ef4-ba0d-7033d17c24f6</t>
  </si>
  <si>
    <t>20d2aa41-a20f-481d-8f2b-39745b31b5ad</t>
  </si>
  <si>
    <t>7f66d0a6-dec1-45ee-bc5c-a665233c3993</t>
  </si>
  <si>
    <t>3515d858-7164-4b7e-aebc-2c1385c35f96</t>
  </si>
  <si>
    <t>8d076307-d1f5-4ee3-b137-f5b70a2a884b</t>
  </si>
  <si>
    <t>72713ffd-8623-4878-b056-c8285b0c4fa9</t>
  </si>
  <si>
    <t>535fad78-a884-4fad-90d2-1502f3bbb2e2</t>
  </si>
  <si>
    <t>a6ba75f6-fa9f-48fe-9b2b-b971c7258fdf</t>
  </si>
  <si>
    <t>bb348297-7d17-4b7c-a758-ca4a46f44b1a</t>
  </si>
  <si>
    <t>0f79a4f3-fcd1-44cd-b918-3e29d76dce30</t>
  </si>
  <si>
    <t>82f56777-9d42-4b28-ac80-16b95ab80074</t>
  </si>
  <si>
    <t>eba0fc5e-b7f6-42c7-9e72-79f9975507b2</t>
  </si>
  <si>
    <t>8b5c572c-c149-4ff8-b1da-d6f67329cc24</t>
  </si>
  <si>
    <t>ec2bf2a4-be06-4546-b224-7eb3099add30</t>
  </si>
  <si>
    <t>502496a3-a15d-4b9b-a519-16dcd5756bf4</t>
  </si>
  <si>
    <t>df495e52-4914-4232-94b9-26a0a1c1e46e</t>
  </si>
  <si>
    <t>e0c9badb-2b3e-4c8a-8100-8b62014167a7</t>
  </si>
  <si>
    <t>2b51952a-c102-49dd-9dfc-13d8d4fb42d3</t>
  </si>
  <si>
    <t>4e566c1b-820a-43bc-90fe-40d60267b899</t>
  </si>
  <si>
    <t>f88e3af9-c53c-4d30-8c73-6b2ee0e6f80f</t>
  </si>
  <si>
    <t>ffa94986-6870-4887-97b0-4a77f6604f7e</t>
  </si>
  <si>
    <t>db361b51-8894-4544-9103-23dca5fe75de</t>
  </si>
  <si>
    <t>bcad99f9-67b4-4e88-99f2-18665cb58177</t>
  </si>
  <si>
    <t>f846c1c7-81ee-48d0-b0ce-cca2d80b2c5a</t>
  </si>
  <si>
    <t>c4314154-474a-4977-a49a-e5b3d6795b51</t>
  </si>
  <si>
    <t>311c8c4b-d91c-4d5b-b233-3c2c312cbeb7</t>
  </si>
  <si>
    <t>c0fc7e91-60f7-43fd-a337-d3da00bed4b9</t>
  </si>
  <si>
    <t>408b4835-a513-4b04-b5d0-8f65a9dd111d</t>
  </si>
  <si>
    <t>840c1f22-076f-4d21-ba4b-1dd5834cdd13</t>
  </si>
  <si>
    <t>48e5098d-7e89-4739-a599-7db265e73bb2</t>
  </si>
  <si>
    <t>28340391-5259-4917-bc47-40ead982d718</t>
  </si>
  <si>
    <t>7973cf8c-5959-4c5a-a052-fe0e75359db5</t>
  </si>
  <si>
    <t>d52f79fc-4c2c-40a4-861b-4cc45cce8a51</t>
  </si>
  <si>
    <t>9f72f20e-8441-4605-8f70-5f48cbc04ae5</t>
  </si>
  <si>
    <t>63332986-0527-44dc-832d-72f1c14744d8</t>
  </si>
  <si>
    <t>042ee555-eb06-4153-a6ce-c6902c744661</t>
  </si>
  <si>
    <t>2bcf357f-5951-48f4-ae52-ace68b4cb931</t>
  </si>
  <si>
    <t>da86837f-4af5-4023-b864-ae2f48e7aa81</t>
  </si>
  <si>
    <t>93a8e102-76df-41df-ab02-3ff2de10f9c3</t>
  </si>
  <si>
    <t>69de691f-5e34-4c22-8646-42d203ee7f64</t>
  </si>
  <si>
    <t>4017374f-e3b2-4842-9100-27a1e8693727</t>
  </si>
  <si>
    <t>0eeeb12b-76fa-48e5-8133-d07bb923348d</t>
  </si>
  <si>
    <t>7b6d0307-ad17-44f6-987d-01d4212b8c83</t>
  </si>
  <si>
    <t>ec894955-199c-4125-b612-583bf2f8e0bb</t>
  </si>
  <si>
    <t>6df4ad14-0164-4022-bd70-10f46243b562</t>
  </si>
  <si>
    <t>b8e15242-e823-4dd6-9ef9-7d00087b0766</t>
  </si>
  <si>
    <t>a3e92f7b-28b1-4cde-bd40-000d96078366</t>
  </si>
  <si>
    <t>afa1790c-a2b4-4020-881b-dcd283b0311a</t>
  </si>
  <si>
    <t>6e5d6823-d013-4331-955a-f7b5986fb21c</t>
  </si>
  <si>
    <t>11246537-1247-4c95-b1df-5420945eabaf</t>
  </si>
  <si>
    <t>82de615d-45e9-4e36-b762-1ed8f03f55a2</t>
  </si>
  <si>
    <t>cba38824-b0fa-4e18-8f6b-959284911b03</t>
  </si>
  <si>
    <t>855a6b0f-d8fc-45f5-b99f-0dc64b8c6f5e</t>
  </si>
  <si>
    <t>24ab2b17-993e-4914-a57c-69ef347e4c4b</t>
  </si>
  <si>
    <t>a5c5bf3b-b806-4d56-9c71-9818a0e0fed8</t>
  </si>
  <si>
    <t>79da9cbd-c555-4133-90c8-6556d122e7f5</t>
  </si>
  <si>
    <t>5f5f2f62-c4d3-417a-bc55-7cce9c5f1a9a</t>
  </si>
  <si>
    <t>6c6f9d2f-0775-4fb1-91a1-9447a300ec63</t>
  </si>
  <si>
    <t>dee8590a-99c2-458d-91cf-5ce64bcfee2d</t>
  </si>
  <si>
    <t>8fef8368-c98c-4ba4-a5a7-982a6123d3ac</t>
  </si>
  <si>
    <t>6ea8cab7-ac80-4203-865b-aab9805772df</t>
  </si>
  <si>
    <t>0e29bd5f-f559-4775-9b84-a3ed79cad395</t>
  </si>
  <si>
    <t>04e0582a-4783-4d1e-9752-8c2bf109b781</t>
  </si>
  <si>
    <t>977f3b11-d3a5-443d-86aa-29967731b786</t>
  </si>
  <si>
    <t>982ec342-8de7-4392-9ae4-452046cf5d1c</t>
  </si>
  <si>
    <t>2676dd60-4308-40ca-af93-8544447d2960</t>
  </si>
  <si>
    <t>44a0426c-6bea-40f1-b8ab-6bc01f3285b1</t>
  </si>
  <si>
    <t>6f437b0c-419e-4dd5-88b4-6fa7e6605bb3</t>
  </si>
  <si>
    <t>51db8c29-8c00-40d4-a301-f25eb887945b</t>
  </si>
  <si>
    <t>a0f1a55b-75d4-4f22-bfeb-1619e5ec296f</t>
  </si>
  <si>
    <t>6b453c93-8690-4e1f-bffd-bb26b2b10696</t>
  </si>
  <si>
    <t>4571ecfe-df1b-4bfc-9253-14d31fb3b50a</t>
  </si>
  <si>
    <t>8e8c2905-9069-4cc4-9cf4-48df72c37a2a</t>
  </si>
  <si>
    <t>444e2bb6-9d5b-43c1-bd64-e3953ce7efc6</t>
  </si>
  <si>
    <t>216a48bd-e8bc-4257-8208-320c2398874d</t>
  </si>
  <si>
    <t>c0d00954-61c0-4f22-a25e-dc4f8ca6307f</t>
  </si>
  <si>
    <t>46ebb18c-e36f-4f7c-86bc-3314dba8070c</t>
  </si>
  <si>
    <t>0b3c1d6e-3913-4271-84e6-71727f001d4d</t>
  </si>
  <si>
    <t>4a2f9105-2d81-44c4-a172-1f388e22d8bb</t>
  </si>
  <si>
    <t>a2ecf7df-5b8c-4552-bc29-cff69f5a2343</t>
  </si>
  <si>
    <t>254740e6-1074-40ac-8a67-9150d87fc426</t>
  </si>
  <si>
    <t>6904d784-c68c-407c-a9d4-275f729ee742</t>
  </si>
  <si>
    <t>fef6cf7d-898c-459f-b3b0-741a4bfdd0ce</t>
  </si>
  <si>
    <t>af4994d1-0c38-4fb1-ae74-9b1b59e44a98</t>
  </si>
  <si>
    <t>30baaca0-1f45-484e-ac33-8fe058c6d26c</t>
  </si>
  <si>
    <t>ac52a469-3224-47ca-b762-aac749e46370</t>
  </si>
  <si>
    <t>5e36ff98-2b75-4f6d-9ef1-a29405eddac5</t>
  </si>
  <si>
    <t>df0ccb21-e01b-4197-8f9a-d0850a88ab77</t>
  </si>
  <si>
    <t>9a23f2d8-a307-4790-80e9-e397c7d58441</t>
  </si>
  <si>
    <t>5f6db3ba-6406-418a-8de8-14b58186fce9</t>
  </si>
  <si>
    <t>04534184-b4f8-47de-a6af-2d8743437d02</t>
  </si>
  <si>
    <t>68f721bd-1001-4efe-9bf2-abcba0b6441b</t>
  </si>
  <si>
    <t>aba6af45-9fb4-4cc3-9a96-6c13fc35adbc</t>
  </si>
  <si>
    <t>12154d7c-c5a8-4aa6-a892-d370f7e24b6a</t>
  </si>
  <si>
    <t>d03db973-b9f5-4b31-adab-8391b2688214</t>
  </si>
  <si>
    <t>fe9ccbd9-f950-458a-ad27-993bcbd90aee</t>
  </si>
  <si>
    <t>7b6e2fd5-a393-4eb4-85b3-fe49dbf0f6d2</t>
  </si>
  <si>
    <t>a96322e0-8627-4d8f-b267-77163f96d8c9</t>
  </si>
  <si>
    <t>8a0a5e91-0de1-4d3f-8ee8-18a7145ae486</t>
  </si>
  <si>
    <t>652f4a9c-9118-4e64-bfc2-987a1cf6595c</t>
  </si>
  <si>
    <t>a05abdfd-9326-4a8b-8600-ac647d5ee91c</t>
  </si>
  <si>
    <t>2c9895f3-ea41-42b1-90b5-c0baafa31a4d</t>
  </si>
  <si>
    <t>a69b03ea-36d5-49d6-a9d7-ac1902382c0c</t>
  </si>
  <si>
    <t>16e935b2-a719-4b2c-8cd7-291df19deeea</t>
  </si>
  <si>
    <t>43c9aa9d-fedc-4653-aa2b-dcb1b03f8bde</t>
  </si>
  <si>
    <t>21fe29fb-5eb5-4afc-af90-c6e7e7847bc7</t>
  </si>
  <si>
    <t>2e56a7fe-ca0a-4d9b-b125-501c92624d9f</t>
  </si>
  <si>
    <t>0950756c-eb92-409a-afde-c5dc3a32d27e</t>
  </si>
  <si>
    <t>fc62b5b8-8f90-4a20-abb4-2e851e797754</t>
  </si>
  <si>
    <t>43658f31-c09c-465e-b961-6d558537fec0</t>
  </si>
  <si>
    <t>cbe85067-9a31-43a2-85a7-1956f13fc63a</t>
  </si>
  <si>
    <t>5562cc5c-f76b-4d1f-a51a-b4a2f94d81aa</t>
  </si>
  <si>
    <t>c84bd1c1-643f-48a3-b0bd-bec830289801</t>
  </si>
  <si>
    <t>cac77af3-95da-4af3-b995-f3b146585cc0</t>
  </si>
  <si>
    <t>855e0355-c34d-4730-8006-07818bb17be2</t>
  </si>
  <si>
    <t>69889e76-d3cd-4bb5-b6a1-c6b95f251fe5</t>
  </si>
  <si>
    <t>10c6e223-ca6a-455d-9920-4db7e3f0b788</t>
  </si>
  <si>
    <t>c9de2545-3007-428a-8d6f-493c6b9872c5</t>
  </si>
  <si>
    <t>8a6ac113-b531-43ae-9683-46662e04cffe</t>
  </si>
  <si>
    <t>2c7737d4-ebe8-4e3b-8485-f86e91b01268</t>
  </si>
  <si>
    <t>1cc199f0-3c75-43b0-880b-31c8b88097bf</t>
  </si>
  <si>
    <t>d86d7cbe-44b4-4f68-be59-786f0e5e1683</t>
  </si>
  <si>
    <t>c50a1b51-13b6-4426-b59c-0228a7e3df84</t>
  </si>
  <si>
    <t>cddad6d0-7ca9-43d6-b17b-fe67504c77b8</t>
  </si>
  <si>
    <t>8791b606-eee6-40d7-891e-ae024614a0b4</t>
  </si>
  <si>
    <t>2307514f-23e7-41e6-a576-c2bdc0476943</t>
  </si>
  <si>
    <t>3ef069ee-ab19-48a3-a512-be909e5d1344</t>
  </si>
  <si>
    <t>05ab71d7-2d84-4cf4-9d4f-6b7d9fc5bf47</t>
  </si>
  <si>
    <t>7bcffeae-207b-45dd-a086-90ee46b6fcef</t>
  </si>
  <si>
    <t>f0810cfc-9aac-4a7b-a02b-470ed3ee1956</t>
  </si>
  <si>
    <t>34db9e5e-e796-40cc-a74e-fd529bef9fad</t>
  </si>
  <si>
    <t>e647e038-7897-42fe-9c7c-463cd109606c</t>
  </si>
  <si>
    <t>99293454-984e-464f-bcf7-73994b6bb45f</t>
  </si>
  <si>
    <t>3ab44d57-a4da-4aa3-afb0-ee196be426c4</t>
  </si>
  <si>
    <t>90de84e2-eb48-4d88-bcfd-8f4714ec9272</t>
  </si>
  <si>
    <t>7d9d2a5a-3fab-4773-bcba-d1708ed540bc</t>
  </si>
  <si>
    <t>8eef265e-e7b1-47f1-91ac-c1f7f47faebc</t>
  </si>
  <si>
    <t>55ed8997-4f54-4d34-a03c-c435e426a17d</t>
  </si>
  <si>
    <t>4f75ea96-c212-4e46-ba05-245a0c196b01</t>
  </si>
  <si>
    <t>2b4857f6-77b7-43d3-a547-4bb7c61982c7</t>
  </si>
  <si>
    <t>4d9c31c3-9a03-4aa1-860d-3a8a4c22276d</t>
  </si>
  <si>
    <t>b73efbbc-f80a-4452-8e5e-bd74de9890be</t>
  </si>
  <si>
    <t>831f45c6-2a8c-4a82-8d36-a7990932bbab</t>
  </si>
  <si>
    <t>f6d19d3f-373b-4f99-a6b0-d7180c74c939</t>
  </si>
  <si>
    <t>2e8b3c2b-0a84-4af1-915d-e8658c9e6476</t>
  </si>
  <si>
    <t>3d49d4bc-9a6d-40fd-b518-0ca936127294</t>
  </si>
  <si>
    <t>54d44279-7df4-48e9-b255-48d105d72af2</t>
  </si>
  <si>
    <t>f933b430-c3de-4cf8-8b9a-0022928bc191</t>
  </si>
  <si>
    <t>3f308a00-cbd7-4fe4-910d-079e68e203c7</t>
  </si>
  <si>
    <t>5ea5eb8c-aabd-488b-83d1-6392158a9d08</t>
  </si>
  <si>
    <t>5692491d-0b22-4e04-b919-062296955e62</t>
  </si>
  <si>
    <t>15ddb69a-c7a2-45e0-8531-c5fcbec78d85</t>
  </si>
  <si>
    <t>62ab5df3-d25d-4b43-a32e-05d0a3160657</t>
  </si>
  <si>
    <t>621aa6c5-1830-411d-bdb7-46f056ede0c3</t>
  </si>
  <si>
    <t>310a6adf-8a0a-4454-8627-1ca55885196d</t>
  </si>
  <si>
    <t>efb2fac7-9233-4438-89a8-639fcab4b1b2</t>
  </si>
  <si>
    <t>835daab5-90f8-45fa-9b62-19df65131582</t>
  </si>
  <si>
    <t>97519f20-56e8-419d-b389-52ace0b3a6cd</t>
  </si>
  <si>
    <t>3e98dd9a-8b9a-43ed-94c0-c0ad82b896c4</t>
  </si>
  <si>
    <t>0a3e1ad5-be04-4ff3-962e-4250f8e0f8e8</t>
  </si>
  <si>
    <t>80dce215-1248-4854-82bf-eafcaf172084</t>
  </si>
  <si>
    <t>8b8de5e8-a2a5-4858-8e36-94368cdf2ed9</t>
  </si>
  <si>
    <t>c2fc1be8-f3d6-41c8-b37e-a960572cb011</t>
  </si>
  <si>
    <t>62621bc9-32d6-41ab-b852-6b1f7e6be8a1</t>
  </si>
  <si>
    <t>f0de6e7f-95d2-40d6-866d-0743c04e2a79</t>
  </si>
  <si>
    <t>15959dd8-17d4-4911-bbf0-3f0700e85eb8</t>
  </si>
  <si>
    <t>f62ce2b1-daad-4605-9b7a-39f1964f4ccd</t>
  </si>
  <si>
    <t>1f7a5eef-ef62-4efb-86e4-3ad4690254bd</t>
  </si>
  <si>
    <t>3e1706bb-0cfc-4d6c-a371-528397b1a4a1</t>
  </si>
  <si>
    <t>e881f782-9b5b-4b87-8110-b05397382b36</t>
  </si>
  <si>
    <t>2316aa6a-e635-4031-9251-88e76835f724</t>
  </si>
  <si>
    <t>133dde51-e336-455c-be5a-d97ac47cd3f0</t>
  </si>
  <si>
    <t>a807db7b-b685-4309-9895-012d174cbd27</t>
  </si>
  <si>
    <t>4b1b7a1c-d0fc-4cbd-87f4-a855d841c3e0</t>
  </si>
  <si>
    <t>d943edde-7b9a-4ae9-bdf6-49981da41018</t>
  </si>
  <si>
    <t>ddb46d95-d5f0-4a82-a090-2d056ca54e19</t>
  </si>
  <si>
    <t>e3dded06-b5aa-4152-bee2-807ca5b5b966</t>
  </si>
  <si>
    <t>ce3ab712-143e-4623-b130-f47ae834f59f</t>
  </si>
  <si>
    <t>065ee696-afd6-4cfe-a54a-b6825df125ad</t>
  </si>
  <si>
    <t>221f9836-0ccc-4bef-a72b-de60595e05f2</t>
  </si>
  <si>
    <t>64a3008b-6c73-4914-801a-aeef6dd5e966</t>
  </si>
  <si>
    <t>d4bf99c0-6f0e-4b78-ab22-9bceeb7ab22e</t>
  </si>
  <si>
    <t>1e59e652-5046-4602-a8c9-55946ee34ddd</t>
  </si>
  <si>
    <t>4e3483d8-5cd1-4013-bf46-589af8bd57e8</t>
  </si>
  <si>
    <t>bcb71435-e4ab-4f88-b289-6daf27b57784</t>
  </si>
  <si>
    <t>cbf22220-e2fa-4325-a752-559dedecbc70</t>
  </si>
  <si>
    <t>65122ec8-6e44-4af1-a27b-3abaf96764e5</t>
  </si>
  <si>
    <t>4a5ec70e-ada3-4395-a75d-09333ba205ab</t>
  </si>
  <si>
    <t>030a5ee2-0e6d-4b14-9960-135f2f46a1d3</t>
  </si>
  <si>
    <t>b733d0eb-fb1b-49c3-8dae-4407a9ee4f7e</t>
  </si>
  <si>
    <t>38328067-6770-486b-bb5d-def48d682b60</t>
  </si>
  <si>
    <t>fccee035-127e-4270-863b-f6d593674469</t>
  </si>
  <si>
    <t>170d1158-18ac-48bc-91c9-644cd0f6ceba</t>
  </si>
  <si>
    <t>b4e59d06-a2b1-4334-a0ba-5e5aba8c51aa</t>
  </si>
  <si>
    <t>4d6bc9fa-0f71-482d-9b45-9516e6464f4d</t>
  </si>
  <si>
    <t>f2d5f0aa-204e-400c-a7ad-c71f9f9ca84e</t>
  </si>
  <si>
    <t>9eaad81a-7f1a-46e9-be84-d986f108c004</t>
  </si>
  <si>
    <t>d0789dbd-5d9a-4dc7-89c4-c2e4780feacd</t>
  </si>
  <si>
    <t>40114427-b593-4c19-9221-113e63a70c37</t>
  </si>
  <si>
    <t>d5eb14bd-5538-4605-a31d-81d12c9c0b1a</t>
  </si>
  <si>
    <t>629412d4-5288-4cf3-a301-69338cedb06b</t>
  </si>
  <si>
    <t>a4a64599-8a5f-44a8-a39d-16b977e200d1</t>
  </si>
  <si>
    <t>059ba60a-5b6e-42cb-861e-ad8a372a0d46</t>
  </si>
  <si>
    <t>132175a5-3cb6-4acb-b05b-3cd725d301e1</t>
  </si>
  <si>
    <t>4d2d2e3e-55a4-4b0e-b76d-bbfbe52583c8</t>
  </si>
  <si>
    <t>0a983333-66f7-4c80-a065-0f12fd87ce33</t>
  </si>
  <si>
    <t>6941538d-d8ce-4701-bef6-9e3664669011</t>
  </si>
  <si>
    <t>6811bb5c-e2c1-43b2-95b8-d7bf20504e32</t>
  </si>
  <si>
    <t>8b1a24f6-5a92-4df5-b2a0-31677375fa19</t>
  </si>
  <si>
    <t>9848aa82-131d-4eb8-8f4b-501cad2ebcc7</t>
  </si>
  <si>
    <t>3c91ea58-be6e-4f47-b524-d851cf12b118</t>
  </si>
  <si>
    <t>dbc87587-4f39-471c-9d5f-8a26d385ac14</t>
  </si>
  <si>
    <t>6e1cdea1-4e0c-4b7e-b260-d6d545a56440</t>
  </si>
  <si>
    <t>f7fa0ba1-c7fe-40f8-9f22-628dcfa95e95</t>
  </si>
  <si>
    <t>d88a7549-76fe-40e2-b7ca-b6b1f70b4307</t>
  </si>
  <si>
    <t>e3565ad6-ef00-4831-ab91-fb833b4f47b8</t>
  </si>
  <si>
    <t>3121db8b-c054-4668-802b-8252bc13bd5f</t>
  </si>
  <si>
    <t>01726ef3-de83-4b2e-9f75-5afbce0de411</t>
  </si>
  <si>
    <t>e37126f1-f464-487a-ab16-5a4b2504bf35</t>
  </si>
  <si>
    <t>a8e69cd5-4431-4450-af84-033031fd9868</t>
  </si>
  <si>
    <t>95c84206-337c-4a20-ba82-63c8c5d51ffa</t>
  </si>
  <si>
    <t>20963ed3-4e21-43fe-8303-5830426891a1</t>
  </si>
  <si>
    <t>5f701144-7a03-4159-ac58-ba03db7ef30e</t>
  </si>
  <si>
    <t>ce2eaa74-dc45-47e2-9599-098874d67334</t>
  </si>
  <si>
    <t>cbeb814d-2118-4f7c-a7b4-50a347379444</t>
  </si>
  <si>
    <t>e960f9dd-507e-42c3-b615-894c34c85277</t>
  </si>
  <si>
    <t>5543cffd-635e-412c-93d9-cc4b9040ee68</t>
  </si>
  <si>
    <t>4b793cfd-2437-4a5d-bddd-6accda085de1</t>
  </si>
  <si>
    <t>ea8ff535-6c96-4d31-bc4a-00a683b2a4e1</t>
  </si>
  <si>
    <t>7b244e1d-e43e-44c7-ace4-ea3efffd2653</t>
  </si>
  <si>
    <t>927bc1b4-e060-411f-b58d-33d32a5aa6b8</t>
  </si>
  <si>
    <t>4687cd23-dfa9-47fa-a733-cb95a1420278</t>
  </si>
  <si>
    <t>b16e8e93-dee4-479b-a035-6881908d5ae3</t>
  </si>
  <si>
    <t>855c9e30-a614-421d-9064-b0c143767aa5</t>
  </si>
  <si>
    <t>fe31ef29-a4a8-4a44-acb0-4bb27046faa8</t>
  </si>
  <si>
    <t>5654eb9e-c179-4576-bc42-3f80ea9b8d10</t>
  </si>
  <si>
    <t>549c24e0-7bb2-43ee-9980-9fe400bb652b</t>
  </si>
  <si>
    <t>65dbf39e-cf90-4b63-a77c-7b3cf5887d7c</t>
  </si>
  <si>
    <t>2610d96e-0e54-4fad-bb70-08c00ecff9e3</t>
  </si>
  <si>
    <t>690b4cab-caf9-4d06-b420-60c27b090045</t>
  </si>
  <si>
    <t>67478845-5b85-4ff6-8ba3-943bd8ad478e</t>
  </si>
  <si>
    <t>afd4e20b-1ef6-4933-8378-209f2625d58c</t>
  </si>
  <si>
    <t>95dba045-9cd2-400f-8523-5f82a0b3ffea</t>
  </si>
  <si>
    <t>eea5b1f5-5b1f-4f23-9728-96ff98f1336d</t>
  </si>
  <si>
    <t>4e2928c1-2e8c-4cc2-b382-6b45efbf4251</t>
  </si>
  <si>
    <t>31d0898b-fe28-4a4d-bfaf-053f451d6771</t>
  </si>
  <si>
    <t>96d07a25-704d-4a80-84e5-a6f739461532</t>
  </si>
  <si>
    <t>b8aee6c3-4180-4cb7-8fc8-c4e7c923c913</t>
  </si>
  <si>
    <t>45b8ccae-89c3-489a-975c-819405ba1c05</t>
  </si>
  <si>
    <t>d34f074a-2b22-4c60-9c5b-04bee407314f</t>
  </si>
  <si>
    <t>17c87711-9eb5-4d00-a76a-91f6217f6740</t>
  </si>
  <si>
    <t>51e4893e-6164-4cb6-ae76-6aec129e9b5b</t>
  </si>
  <si>
    <t>e58a4b18-ee1d-41c7-8952-8be8243bc086</t>
  </si>
  <si>
    <t>28c083d8-a77f-44bc-b674-eeecc17729a4</t>
  </si>
  <si>
    <t>2bcd9d64-4754-42dc-8dab-0522029fb9fb</t>
  </si>
  <si>
    <t>8925792f-1663-425c-b074-81d4515d9985</t>
  </si>
  <si>
    <t>8026d1a0-da5f-4841-a79c-cb040787f357</t>
  </si>
  <si>
    <t>f4488993-b12e-4f5d-81a0-59ebc6734ede</t>
  </si>
  <si>
    <t>14a2ea33-6f08-4a26-9217-a273162e0691</t>
  </si>
  <si>
    <t>a9b25f78-bb52-4485-84d7-ad202f4de2f6</t>
  </si>
  <si>
    <t>d96431c2-4db0-4b87-a06d-de4ed2c67982</t>
  </si>
  <si>
    <t>a2d6393a-febd-4823-b7a0-d1c587fa99dc</t>
  </si>
  <si>
    <t>30785cb9-3301-4a75-a447-dea59358f843</t>
  </si>
  <si>
    <t>e7d43318-e9e4-4524-bb7e-7ad0b3f7b128</t>
  </si>
  <si>
    <t>be59fac1-bcb9-49ab-9134-efb4bb2ccd6c</t>
  </si>
  <si>
    <t>b4c9599e-ce28-4fee-ad2a-9ae946f8970c</t>
  </si>
  <si>
    <t>d1a8d86b-bf57-42ad-a5aa-439493c1e4ed</t>
  </si>
  <si>
    <t>4bc3da38-c44d-4f21-bc32-f5299e339209</t>
  </si>
  <si>
    <t>8f4fee0f-4f10-40fd-ab38-37425947d2e6</t>
  </si>
  <si>
    <t>c083068e-1940-4b9c-96b0-20b58e2cd321</t>
  </si>
  <si>
    <t>8be034fb-3dc0-47b4-8734-8b291ee9c0b5</t>
  </si>
  <si>
    <t>de5f34ce-5e87-450d-aac8-29a28216ad49</t>
  </si>
  <si>
    <t>e39fb70a-bf38-40b0-bbd3-019c70cb4f6d</t>
  </si>
  <si>
    <t>07274a0c-9867-4282-ad1d-9b26ec95d5dc</t>
  </si>
  <si>
    <t>5d06c1a2-1c2f-444c-a65c-2a767c22e6d9</t>
  </si>
  <si>
    <t>f35293a3-8730-4da0-9175-c5a1d8e473b2</t>
  </si>
  <si>
    <t>4ab8b389-31a6-47fc-94ca-3a5f9a0ed2c2</t>
  </si>
  <si>
    <t>5ba4bc77-171b-408e-924e-68e52f1271f5</t>
  </si>
  <si>
    <t>0bda067b-847e-4a63-8ae0-191d27b899b5</t>
  </si>
  <si>
    <t>163de2de-c185-4d16-b757-67d2dceb76b8</t>
  </si>
  <si>
    <t>068f2713-0348-42ad-83ff-78544b3beb49</t>
  </si>
  <si>
    <t>17f4128b-6614-4c3a-9aed-5362bf2827c4</t>
  </si>
  <si>
    <t>75de12c7-ab34-48be-9595-126907eeedc5</t>
  </si>
  <si>
    <t>2a0a3e3b-af25-49d4-9991-4a56769c4335</t>
  </si>
  <si>
    <t>7df09dfd-ba6d-4b3c-a03a-38eb48af49ab</t>
  </si>
  <si>
    <t>f0f47765-bc8d-4162-8cf9-0788b1768bdd</t>
  </si>
  <si>
    <t>5f56d5a6-ae58-48cc-a471-950a62629d19</t>
  </si>
  <si>
    <t>f378f307-bae3-4431-9bb3-4fb2ead39fde</t>
  </si>
  <si>
    <t>414f88c2-76e2-4f86-89f7-ac763041afcf</t>
  </si>
  <si>
    <t>03bc99ae-2344-44f2-bad6-f3aabf04ec3e</t>
  </si>
  <si>
    <t>6f8dd18b-e130-4780-ba49-1bf2a1743833</t>
  </si>
  <si>
    <t>f7497e0b-8cf8-4b30-bef9-8ee9d28b7765</t>
  </si>
  <si>
    <t>ef730907-cf20-4843-ae3d-4b5f92823626</t>
  </si>
  <si>
    <t>8aab6092-23d7-48cf-8e66-3517428902df</t>
  </si>
  <si>
    <t>ef359f56-10ad-4ab2-ac1d-104c25f3471b</t>
  </si>
  <si>
    <t>6ae174d9-f7f5-42d9-a8db-78f53c4ad182</t>
  </si>
  <si>
    <t>28842e6a-a081-4258-bc0e-170144070503</t>
  </si>
  <si>
    <t>91753abd-20c4-4cd3-9573-aafeedafebd9</t>
  </si>
  <si>
    <t>15433a3a-c6fd-45db-afc3-25ccd380f6ed</t>
  </si>
  <si>
    <t>2dd3e630-17a6-4e5c-bd91-bbbad48d18cd</t>
  </si>
  <si>
    <t>fcac9ed8-7350-491d-9966-155e73d2c959</t>
  </si>
  <si>
    <t>bb95e580-9803-4994-b5bf-791d8f7b700a</t>
  </si>
  <si>
    <t>0320079f-53db-406a-8bce-5bbbaf403811</t>
  </si>
  <si>
    <t>4a26f731-57ca-432b-9416-772f4c3e9351</t>
  </si>
  <si>
    <t>73090c38-656f-4e64-9242-d3f6ed6ddb0b</t>
  </si>
  <si>
    <t>d3c37681-09cc-4b8f-bdde-08863d7b14f9</t>
  </si>
  <si>
    <t>2f33163a-b319-47cf-94dd-15929106d1bb</t>
  </si>
  <si>
    <t>48566145-f4fe-4edd-9006-33fead05d030</t>
  </si>
  <si>
    <t>62691f00-3c95-4511-a79d-1572533a7daf</t>
  </si>
  <si>
    <t>8e5283a2-584c-4d56-a693-5dd299a12836</t>
  </si>
  <si>
    <t>bf880ecf-f8ca-46eb-8406-6b67a009cac7</t>
  </si>
  <si>
    <t>6ed6a476-0bae-4dbf-8922-aaef81ac0df1</t>
  </si>
  <si>
    <t>5b31d699-b98f-4a46-9e48-7ae47990d46a</t>
  </si>
  <si>
    <t>db506750-e461-49c0-b9d3-4c0db82522ec</t>
  </si>
  <si>
    <t>f22376a5-b13c-40db-8c2c-38112f5d4c83</t>
  </si>
  <si>
    <t>afac622c-df24-4da3-9ed6-13dce6775150</t>
  </si>
  <si>
    <t>fdd13243-2738-4f32-aec7-fd7e3b605ad8</t>
  </si>
  <si>
    <t>d352e3cc-23cc-4dc3-92ce-5971f07b036f</t>
  </si>
  <si>
    <t>f8151321-d447-443e-870c-693b2d8f8d84</t>
  </si>
  <si>
    <t>89049f93-5fbc-4025-9b57-de980390030b</t>
  </si>
  <si>
    <t>5bcdda05-a427-4049-a0eb-cdeb75c9ad18</t>
  </si>
  <si>
    <t>8651d789-e718-487f-a474-402d84fdef45</t>
  </si>
  <si>
    <t>c3e290cb-d249-4a76-9861-c46789110675</t>
  </si>
  <si>
    <t>9b29a997-38da-427f-ba2e-a99bd5a9a8d8</t>
  </si>
  <si>
    <t>479f2321-29e8-48d9-a486-0a7f792c3095</t>
  </si>
  <si>
    <t>e81d8c33-b078-4a34-97c1-b24a9c9a148f</t>
  </si>
  <si>
    <t>2f4f891e-ba9e-4d30-85f3-2e437a0eb3f7</t>
  </si>
  <si>
    <t>377ab492-86a3-4518-bee9-9c23816747c7</t>
  </si>
  <si>
    <t>79a3bcb8-a8d3-45af-a99b-0a5b0a7937d3</t>
  </si>
  <si>
    <t>654c5bd2-ce8e-420e-951e-581ca9194d67</t>
  </si>
  <si>
    <t>3a8d82ca-673d-41a5-9c4f-9e2956bb7fb1</t>
  </si>
  <si>
    <t>a4022495-f46d-4cda-83cf-3d0fd4d590f0</t>
  </si>
  <si>
    <t>e5e3e7c9-978d-412e-b5fb-4380a833bbd9</t>
  </si>
  <si>
    <t>1b82b2ae-9129-4c82-bfd4-4647f869c7be</t>
  </si>
  <si>
    <t>a6d51f0c-9314-4833-a54a-fdf120a558f0</t>
  </si>
  <si>
    <t>8d4dd5cb-fa1e-4f90-b2c7-0ac43836007e</t>
  </si>
  <si>
    <t>c3fc1063-73e0-444a-a161-8a2652d1ab0c</t>
  </si>
  <si>
    <t>947f74b8-2181-4387-a529-d77f0527dda5</t>
  </si>
  <si>
    <t>4a602bdd-e7c9-436e-86a4-2b26720d3bcc</t>
  </si>
  <si>
    <t>bacb96d9-15e0-4be3-a5ea-bd235edd87dd</t>
  </si>
  <si>
    <t>47281dbd-3f4e-4788-8562-b776769961f2</t>
  </si>
  <si>
    <t>b9e38c1f-6707-4241-83bc-b639a73272d1</t>
  </si>
  <si>
    <t>7c33323e-fefc-47d8-a615-ac580599ecb2</t>
  </si>
  <si>
    <t>be6cf9ea-8303-43f7-8687-e38339a5bba6</t>
  </si>
  <si>
    <t>cdc2f3fe-7912-4610-a802-00b3a9a4f435</t>
  </si>
  <si>
    <t>a21b2682-fb2e-490b-b3e1-d4021b56f434</t>
  </si>
  <si>
    <t>25837a6b-0b18-4fd6-b1b9-3630ef34ac6f</t>
  </si>
  <si>
    <t>6622c4fb-9e2b-48bd-8f43-4d6998ef74a8</t>
  </si>
  <si>
    <t>1dd51bd3-53dc-4b12-8a43-2cfc72006915</t>
  </si>
  <si>
    <t>4f0c206d-b929-4404-abd7-4d4e97572193</t>
  </si>
  <si>
    <t>90ced9d1-f733-423f-9e0a-900ffb0a4ffd</t>
  </si>
  <si>
    <t>ba203a3d-1543-4ec6-ac9d-72c984865690</t>
  </si>
  <si>
    <t>a4a6f121-fd38-433b-b922-5d6a67252a9b</t>
  </si>
  <si>
    <t>f6c3320f-f6b6-4a8d-b1fc-d7084d601565</t>
  </si>
  <si>
    <t>cefedf86-d020-402d-9f98-b4533c28cf95</t>
  </si>
  <si>
    <t>9fa52ff8-beb6-4f7d-b888-039f7e2e9c2a</t>
  </si>
  <si>
    <t>b4fe38a9-07c6-4fc8-8360-6b45778879b4</t>
  </si>
  <si>
    <t>ac36884a-bdc1-4a2c-a541-95348cade912</t>
  </si>
  <si>
    <t>6c8e5d22-fb46-4b6a-a704-e1348f3e40f7</t>
  </si>
  <si>
    <t>6d0c184d-d390-4b38-95f7-2ba56b1e5b18</t>
  </si>
  <si>
    <t>f3546d2f-5738-4f6e-ac8f-fbb20de64e3b</t>
  </si>
  <si>
    <t>9d0eafc8-7b34-4a2d-bced-22b37ab1a384</t>
  </si>
  <si>
    <t>1cf1e138-2d33-401b-8601-78948405a02c</t>
  </si>
  <si>
    <t>cb913dc8-4279-4c7b-8499-8895969274ea</t>
  </si>
  <si>
    <t>82feb2b7-cf6d-47a0-bba7-8e88b12b0413</t>
  </si>
  <si>
    <t>c7753065-18fa-4db6-9044-b3263a785496</t>
  </si>
  <si>
    <t>6bada7f8-e696-45f2-89d1-01fc292bbb2c</t>
  </si>
  <si>
    <t>ce0d1525-1b27-49d3-9fe0-e5701fbd2561</t>
  </si>
  <si>
    <t>dd8797e0-b114-4123-8eec-b52af0dc8e80</t>
  </si>
  <si>
    <t>fa181feb-5ed8-4f60-a4c1-1d2e6189d25a</t>
  </si>
  <si>
    <t>21ad6235-d4d9-4c6e-995b-2b3530e47749</t>
  </si>
  <si>
    <t>71402127-a167-4fda-8cd8-c4a3f4ec0a28</t>
  </si>
  <si>
    <t>7b3f32ba-8677-4c19-80f2-8676524b908a</t>
  </si>
  <si>
    <t>cbd84995-1165-453b-ad6f-4300a1171efb</t>
  </si>
  <si>
    <t>2298c321-577a-4e7b-97ae-0e325e7dd42a</t>
  </si>
  <si>
    <t>34b6952e-86ee-4416-a22c-d65039dadebd</t>
  </si>
  <si>
    <t>ffaf4d12-97d1-4df0-9fc0-62897686571a</t>
  </si>
  <si>
    <t>4a170f8c-b0a6-41f3-b444-f023781db278</t>
  </si>
  <si>
    <t>a691538e-c2ec-4fad-820e-be0775100682</t>
  </si>
  <si>
    <t>166ba6ce-dddc-4265-9634-54c65a4024d2</t>
  </si>
  <si>
    <t>d5545849-67fa-46c3-b8d5-df671a9a3a7b</t>
  </si>
  <si>
    <t>d2fac0b7-8f20-4a04-bd0a-f5f7515328a9</t>
  </si>
  <si>
    <t>383b2023-c131-4f8a-ad6a-fb6cc03da478</t>
  </si>
  <si>
    <t>7a21b589-35dc-4e17-b7bf-f10a013fb810</t>
  </si>
  <si>
    <t>f3de18d2-3428-4c1e-8c11-c80b46c2d54b</t>
  </si>
  <si>
    <t>c6ade3c6-92e0-4a39-9fd9-ead223758875</t>
  </si>
  <si>
    <t>886b1930-4099-45e6-be71-cfdbf2c021cc</t>
  </si>
  <si>
    <t>e089dbdb-af20-4a0f-8a3b-92fa7ba2e752</t>
  </si>
  <si>
    <t>1c032579-7831-406c-a62b-45641324d728</t>
  </si>
  <si>
    <t>e75eba40-f3f0-4c8d-b7df-20ed3c0fa2c5</t>
  </si>
  <si>
    <t>ee8268ea-a5a1-433e-8ebe-8fed51b244d2</t>
  </si>
  <si>
    <t>58d03427-8424-4dc4-8cf9-74fccaa329a7</t>
  </si>
  <si>
    <t>81ad0304-f0f9-42c8-adea-81d1f7cddf5e</t>
  </si>
  <si>
    <t>e4c12fcd-405c-40c3-bfc9-7250351962e2</t>
  </si>
  <si>
    <t>679a96e6-72f3-47d3-85b9-ecc64a11ba62</t>
  </si>
  <si>
    <t>139af194-7fa5-4dbf-a493-6ab8651fe63f</t>
  </si>
  <si>
    <t>e0979708-5901-47cc-9c88-e2c19a8d7435</t>
  </si>
  <si>
    <t>52d17d4c-8237-4c7c-9828-f79eabb44859</t>
  </si>
  <si>
    <t>847739ff-607c-425e-9423-25643ab4aa5e</t>
  </si>
  <si>
    <t>293deb21-849f-4ea1-b218-f78ad381f735</t>
  </si>
  <si>
    <t>61e26b0a-fa55-453f-b6b1-0c2474e0f3f1</t>
  </si>
  <si>
    <t>c32cb1de-dca5-462d-a5f1-5ee1f8a3919b</t>
  </si>
  <si>
    <t>8432d5cd-c1c1-42bd-a55c-1c4a6fc53acb</t>
  </si>
  <si>
    <t>dfea91ea-3683-4f34-8997-1f94c0381e00</t>
  </si>
  <si>
    <t>f295c845-a4d9-41dd-b0d0-4326039f9e17</t>
  </si>
  <si>
    <t>894397a6-f197-4f19-9b30-57f3483b1df8</t>
  </si>
  <si>
    <t>b1dcb18f-f20f-4bd8-821c-4fae0d0f5538</t>
  </si>
  <si>
    <t>a8059e58-704d-4325-a9c6-fce65809c7bd</t>
  </si>
  <si>
    <t>57cdbdbf-0e70-40a2-b1b2-a61fc99f9d62</t>
  </si>
  <si>
    <t>94093f6e-c43a-4efe-9481-5288f476a546</t>
  </si>
  <si>
    <t>c4b68d91-596b-49b4-a85a-e25d302fcb50</t>
  </si>
  <si>
    <t>79ae32ae-2f08-4d19-8823-50e69824220f</t>
  </si>
  <si>
    <t>55dd3f3f-776a-40e4-bf34-e6d12c37d5ba</t>
  </si>
  <si>
    <t>977c445c-2e34-44f5-8770-884452191c5c</t>
  </si>
  <si>
    <t>b7528ae5-fb19-42c0-9d6c-bfae8e683b5d</t>
  </si>
  <si>
    <t>109ec879-2708-4abd-b1fe-f8adba7587ed</t>
  </si>
  <si>
    <t>f7f74906-3c8a-4892-b3a1-2a5c36cec8e1</t>
  </si>
  <si>
    <t>d88a2cfe-6e6b-428a-a5da-6f48933e78f1</t>
  </si>
  <si>
    <t>94322de9-dbd2-497f-a659-e6f50f6a043d</t>
  </si>
  <si>
    <t>7c7755cd-68c2-407f-b2b1-6d88c44f2bbf</t>
  </si>
  <si>
    <t>00a6db0c-a342-4acb-8f62-57e531a049f9</t>
  </si>
  <si>
    <t>6e2fe9d8-bcc9-47d5-95af-b8605d2165df</t>
  </si>
  <si>
    <t>10d5ab60-1122-4636-8566-67568fe56d8f</t>
  </si>
  <si>
    <t>40b6e55a-5076-48e8-88bd-4617755c2471</t>
  </si>
  <si>
    <t>275da143-eb73-4562-b42e-d5015f2e4ab9</t>
  </si>
  <si>
    <t>c78b2c97-924b-4567-a53a-e937db3c4b6f</t>
  </si>
  <si>
    <t>4b9008a0-fc00-4ea6-b5f3-c3ae6c504283</t>
  </si>
  <si>
    <t>8d7cf208-082c-4cac-bf57-711ff735622f</t>
  </si>
  <si>
    <t>dbfd0f0f-488a-4551-b9f1-69cb5f50ce3f</t>
  </si>
  <si>
    <t>a60e51fd-a4f0-4b1c-a4c4-c1b927af5068</t>
  </si>
  <si>
    <t>5e4b8bc0-f24c-43ea-9f44-6bfa4b1b6115</t>
  </si>
  <si>
    <t>55ef46f8-666e-452c-866f-9bc285c376bb</t>
  </si>
  <si>
    <t>80bc4e53-3633-4a1e-bfd7-910c410ae794</t>
  </si>
  <si>
    <t>b4760287-703e-40c3-93b1-93bea9bf8819</t>
  </si>
  <si>
    <t>12355c26-8a7f-4dc8-a23e-db5d20a3e9bd</t>
  </si>
  <si>
    <t>6dda2a1b-d89a-4baa-8aba-07c63d09a4c2</t>
  </si>
  <si>
    <t>1d4196e1-b457-40ac-bbdd-a5c8e5eaafd6</t>
  </si>
  <si>
    <t>053eebfd-a9ce-433b-88ef-489007d15c02</t>
  </si>
  <si>
    <t>f5af67cb-1d49-4fd6-b8a2-e8e6dab5a8f0</t>
  </si>
  <si>
    <t>afd6b774-6086-4ac0-8e6c-96f407cd8e1e</t>
  </si>
  <si>
    <t>cc9137c3-b7f2-4ad3-b96a-c7e25d91ada5</t>
  </si>
  <si>
    <t>960fcebc-7135-4418-a80f-8250f830b193</t>
  </si>
  <si>
    <t>fe7f1a7b-0456-4a0b-832a-68a530508ffa</t>
  </si>
  <si>
    <t>7e71ef22-60ff-423a-99a5-64b634ac7888</t>
  </si>
  <si>
    <t>593535b8-ff2e-4a75-93af-b6d7189f5a6b</t>
  </si>
  <si>
    <t>0b24986d-3cb4-40eb-a870-e849ddb0384f</t>
  </si>
  <si>
    <t>9f5a72fc-5cf4-4c79-a82b-e6828c50fb72</t>
  </si>
  <si>
    <t>584a2c79-c0ff-47cc-9bad-f4fca2cd2b4d</t>
  </si>
  <si>
    <t>e1f0c3ef-c13e-4014-b00b-96d4511d79f1</t>
  </si>
  <si>
    <t>38ea0aab-09f3-4b74-be74-57b10fce9760</t>
  </si>
  <si>
    <t>ebcb333c-3c89-4b72-ac99-60db2d77f27b</t>
  </si>
  <si>
    <t>2e4b9815-e90a-48cd-ac75-2677f4987e5a</t>
  </si>
  <si>
    <t>6de8b960-b91c-48f1-aaae-4819cf63c4fe</t>
  </si>
  <si>
    <t>e0570096-216d-4aa1-aabb-74941271f20f</t>
  </si>
  <si>
    <t>718385d6-61fd-44f8-9078-06a0c0fdb9e3</t>
  </si>
  <si>
    <t>98867825-a82a-4b1c-b08b-292333636250</t>
  </si>
  <si>
    <t>cd53490e-0406-4d5f-a0e0-0b79694caba5</t>
  </si>
  <si>
    <t>e33fb55f-2b04-4bd3-a234-f647621f8d97</t>
  </si>
  <si>
    <t>df8af81b-3ef9-4b3f-a039-ffdab1c866fd</t>
  </si>
  <si>
    <t>84108fc3-06f0-4b2f-af9c-d61916cac239</t>
  </si>
  <si>
    <t>752d1b4f-ac10-4f0d-bdb8-11ecd3b6a8d3</t>
  </si>
  <si>
    <t>7951b361-5942-46ce-a79b-2cb9b597dc6d</t>
  </si>
  <si>
    <t>9dcb53c2-21f2-4490-b9a1-ad533b82ea75</t>
  </si>
  <si>
    <t>d7fdb2c4-cd16-42ad-b4e4-a731be6a19c1</t>
  </si>
  <si>
    <t>7e63f6ea-cfd4-4174-a24b-de4f688c3b74</t>
  </si>
  <si>
    <t>a5a975e1-c489-40d3-bebe-2d1c7ba8b388</t>
  </si>
  <si>
    <t>5c9404e7-9252-4754-8932-2e33f06141df</t>
  </si>
  <si>
    <t>6fa5686c-e250-458d-864a-46559df73e73</t>
  </si>
  <si>
    <t>3d9fffa4-f6d2-4538-aec8-97df0674797c</t>
  </si>
  <si>
    <t>4b51f7a6-572e-4c6d-ba18-676cf73f33f6</t>
  </si>
  <si>
    <t>369cb3ce-b35f-45e2-8286-101b88aa5386</t>
  </si>
  <si>
    <t>7e3283fe-6935-4461-8639-6bbca0a763c7</t>
  </si>
  <si>
    <t>d4d50613-f8fc-4d3c-a4d1-a1799cda8b17</t>
  </si>
  <si>
    <t>a39da25c-ea3c-4c14-8f71-18aa36558af0</t>
  </si>
  <si>
    <t>842655c0-b9e7-49df-9f23-aac1c90f37fb</t>
  </si>
  <si>
    <t>bebdc129-4b8b-4a40-940a-d041249afb76</t>
  </si>
  <si>
    <t>5e8c2a6a-326a-4973-b1e1-92c951c3b699</t>
  </si>
  <si>
    <t>fff9129d-1c95-4b6c-bf7d-5539ad7ab943</t>
  </si>
  <si>
    <t>e96f7b86-1490-4e50-8a8a-bbef7aa98bf6</t>
  </si>
  <si>
    <t>c483f5eb-1673-47fd-83b2-30c965ee7187</t>
  </si>
  <si>
    <t>2c9f68a1-4609-4e34-8059-fe49c9eae6aa</t>
  </si>
  <si>
    <t>9889addd-0e2c-4ea0-b44b-10d08d546370</t>
  </si>
  <si>
    <t>4a7accc4-0cc3-49fb-bae4-b22e30bce048</t>
  </si>
  <si>
    <t>8003fb90-4608-4ad3-8a74-ac353368927f</t>
  </si>
  <si>
    <t>7e43349d-9f81-44ee-860d-868fcb6b43e6</t>
  </si>
  <si>
    <t>00e6a8ed-0dc6-4d40-ae11-2ba0ed56f0e5</t>
  </si>
  <si>
    <t>8a571649-cda2-4169-a29f-9abf02ff7915</t>
  </si>
  <si>
    <t>4946d90f-cc8c-4fd5-a27c-9d179f519428</t>
  </si>
  <si>
    <t>50dfc8f6-0233-43c9-a35f-f56d1d652d69</t>
  </si>
  <si>
    <t>b63c3947-c5e5-4a6e-af41-b916e1b3715d</t>
  </si>
  <si>
    <t>ecc38822-9c92-4906-8511-7863a014d72f</t>
  </si>
  <si>
    <t>28ee082c-308b-4da6-ae43-929d94eef1c3</t>
  </si>
  <si>
    <t>d28102c9-9781-44f4-b261-8870c4273737</t>
  </si>
  <si>
    <t>016a2d90-11a4-4056-8bef-f647db94acce</t>
  </si>
  <si>
    <t>59f9fbb1-b4ab-4a44-bd44-ee81fdc844aa</t>
  </si>
  <si>
    <t>177593cd-6b87-4316-b21b-d1d3a9d530fe</t>
  </si>
  <si>
    <t>1297c62f-5416-475b-8a1f-293d5aa2e6b9</t>
  </si>
  <si>
    <t>def93067-f195-4d3e-98f8-301b8b54f91c</t>
  </si>
  <si>
    <t>1c2caf3d-36ac-48cd-bd89-63c82e8885c5</t>
  </si>
  <si>
    <t>f7377c18-e8c5-4dbf-a768-156e6d19113d</t>
  </si>
  <si>
    <t>ccf4c9bb-8752-4830-a713-65ad32760792</t>
  </si>
  <si>
    <t>e14b7f91-5249-4839-8a7a-02cf519a167a</t>
  </si>
  <si>
    <t>847a41c7-1b43-4643-8222-7e5820c1e40e</t>
  </si>
  <si>
    <t>e68f9680-5612-444d-a457-397b9f78d23f</t>
  </si>
  <si>
    <t>702498d6-a42f-4d4a-b793-a6c5eb7d651f</t>
  </si>
  <si>
    <t>21194718-26c1-415e-91f2-92aa3be4d842</t>
  </si>
  <si>
    <t>efa86abf-1c9f-47dd-9682-baee5e2acefb</t>
  </si>
  <si>
    <t>de143a8c-ec56-4521-85a0-e99f65d87e6e</t>
  </si>
  <si>
    <t>eb6c1eb3-640c-4a2b-bd22-27e15eb49e11</t>
  </si>
  <si>
    <t>594b9499-1307-4785-b904-848d7a53e300</t>
  </si>
  <si>
    <t>c9a8768e-50b3-412e-b6b6-617b915b9c63</t>
  </si>
  <si>
    <t>824a1be5-2e43-463f-bc1e-0d75868cbb78</t>
  </si>
  <si>
    <t>c63d5ca0-f5a0-41f1-a17b-f0258771f53a</t>
  </si>
  <si>
    <t>76890d6d-c627-4252-a7fd-d911ac340b58</t>
  </si>
  <si>
    <t>15e54e1f-70ba-495d-af0c-a0008d0de1f4</t>
  </si>
  <si>
    <t>2be9a85a-5829-4106-b123-1814edde5f0a</t>
  </si>
  <si>
    <t>084d4c5d-5b00-4996-b238-149c4de1d2b2</t>
  </si>
  <si>
    <t>be417e5c-570a-453a-8d25-26823603b072</t>
  </si>
  <si>
    <t>036a8ac5-8d0d-49f0-990a-2052614fff4f</t>
  </si>
  <si>
    <t>6e7fecd3-ad41-4f99-a900-720613fbb969</t>
  </si>
  <si>
    <t>b3e0809e-da18-4383-8b8f-ab141b0d76e2</t>
  </si>
  <si>
    <t>002d4480-97af-4aa4-8c1f-b6e755faa1a1</t>
  </si>
  <si>
    <t>6f8a20ea-a993-4a5e-9f55-fcf58b3d2749</t>
  </si>
  <si>
    <t>f140daa0-5faa-4923-83a0-51296e6fad62</t>
  </si>
  <si>
    <t>291acd2d-e401-45b7-9fc8-22bba929fbec</t>
  </si>
  <si>
    <t>f73da166-3464-4e12-a7f9-5f1744b23954</t>
  </si>
  <si>
    <t>ea6967d3-31f8-456a-b5d2-af88e4d67bef</t>
  </si>
  <si>
    <t>b231d931-bed8-4f37-9874-44f291f555bf</t>
  </si>
  <si>
    <t>bb6f4732-a8d1-424a-946d-723582420bd7</t>
  </si>
  <si>
    <t>94ab1c0b-a2ad-4450-8d37-7a64af85c73b</t>
  </si>
  <si>
    <t>69b6e85c-f9b4-4cda-94bf-1fe0726f3968</t>
  </si>
  <si>
    <t>13cd0e3b-46bb-4738-9a8d-db29548d8edb</t>
  </si>
  <si>
    <t>c862faa1-0875-4df0-86dd-d911d17b3e35</t>
  </si>
  <si>
    <t>3ed17f95-eded-46c5-bc1e-d0f80863a8f1</t>
  </si>
  <si>
    <t>4709cf49-a733-43bb-a0c4-1b547282a209</t>
  </si>
  <si>
    <t>54a7dd54-b381-4ced-a8a0-28cdeb4a4427</t>
  </si>
  <si>
    <t>c24d1993-e245-4c73-81b2-5c6d1b311f2c</t>
  </si>
  <si>
    <t>ac5259b5-3cc4-4469-94f1-099f3338e4e0</t>
  </si>
  <si>
    <t>bfbfeb45-7df3-421b-8b24-b63516970f73</t>
  </si>
  <si>
    <t>5c888d62-3a7e-4b25-8f9f-74b9e9d99e0b</t>
  </si>
  <si>
    <t>30aa20e2-ebe1-435c-85fe-37e7262083a9</t>
  </si>
  <si>
    <t>f403cb0f-e43d-4939-9994-bbead0c7ac57</t>
  </si>
  <si>
    <t>64b1bc49-a6d2-48f4-88d4-e442f0dcdcfe</t>
  </si>
  <si>
    <t>e96460f2-2cd4-47d1-ace1-9b9353bd671b</t>
  </si>
  <si>
    <t>8d17a89e-2d5b-4223-a1fa-8a43004db2e2</t>
  </si>
  <si>
    <t>d57f6250-9742-4df1-8c3e-9e2adc363a56</t>
  </si>
  <si>
    <t>4d17580b-8727-4cfc-886a-b7ebf6f51a2c</t>
  </si>
  <si>
    <t>53f1ada7-9ccc-4402-91bd-671725544d8f</t>
  </si>
  <si>
    <t>6e339e0d-682a-4cc1-9cdb-d4efacd577ec</t>
  </si>
  <si>
    <t>e324c4b3-2814-4bcf-92eb-ab03a47064a8</t>
  </si>
  <si>
    <t>2e98a7ba-8dd0-4e30-974f-5e6388ca7007</t>
  </si>
  <si>
    <t>bc5f56ed-a86a-444a-9bc9-c652dcf753d9</t>
  </si>
  <si>
    <t>e555d260-5dcd-43e6-8439-65ada253d16b</t>
  </si>
  <si>
    <t>1f12912d-bdd5-4c8d-8793-de881faff92a</t>
  </si>
  <si>
    <t>48db95dc-a98c-4974-9317-601f7cdba1b5</t>
  </si>
  <si>
    <t>fbaa8bb1-d5be-430f-b6a7-29c3607ea38c</t>
  </si>
  <si>
    <t>25351d8b-48b6-4cbb-b9a0-c4b949108f37</t>
  </si>
  <si>
    <t>3b0381e8-66e9-4b5b-9f18-c09a98ed3567</t>
  </si>
  <si>
    <t>fc802f0b-72d5-4096-89fc-6641bb2909a4</t>
  </si>
  <si>
    <t>449369fd-5071-42bf-97fd-58ab4e2d6807</t>
  </si>
  <si>
    <t>4e4dbed1-26d9-4877-ae92-ceaa8b8c7a2d</t>
  </si>
  <si>
    <t>1c444cda-93e8-4838-bfe8-227da2a0f850</t>
  </si>
  <si>
    <t>a123b5eb-4347-459a-847b-9908391c47e2</t>
  </si>
  <si>
    <t>1de8c763-a176-44a0-bb6e-1ab9b3a271b1</t>
  </si>
  <si>
    <t>95014745-78f1-4612-a33c-09689d0ee878</t>
  </si>
  <si>
    <t>ec6a7b25-8781-4c34-9d50-4bf342c6cec6</t>
  </si>
  <si>
    <t>86e20622-6ef8-4c2e-93da-16a42f6e253f</t>
  </si>
  <si>
    <t>d6293019-1476-4587-9cfd-853ca6007dd9</t>
  </si>
  <si>
    <t>4d2a815f-7150-4150-8c25-83387a1b8dc5</t>
  </si>
  <si>
    <t>6391beb1-bb9e-44ef-914c-cada12013f94</t>
  </si>
  <si>
    <t>fc7484e8-a412-427a-8551-0fb3b5d46a87</t>
  </si>
  <si>
    <t>fcd32e7c-fa32-4f22-a5ae-fc2d399c549e</t>
  </si>
  <si>
    <t>1f67623b-b5ec-4a7b-821a-85e9b17a5d7a</t>
  </si>
  <si>
    <t>159fc25a-404c-4470-98f1-fa61e1a90be7</t>
  </si>
  <si>
    <t>d0290bdd-c5b0-4b67-9f3b-89af6d6c4ef0</t>
  </si>
  <si>
    <t>fc7a1509-587f-4668-ab91-f7c843181edc</t>
  </si>
  <si>
    <t>6ef033d2-ef9c-479e-a685-476d8cf0434a</t>
  </si>
  <si>
    <t>91356cf8-bc54-4763-b7ef-e51f8fbb2ce0</t>
  </si>
  <si>
    <t>c8787e8f-a2ac-422e-a379-a30c8cc8dcae</t>
  </si>
  <si>
    <t>1957e251-72f8-41be-b9e1-fe05fce2bb20</t>
  </si>
  <si>
    <t>45a6d2c2-853c-46ed-91a6-190ed5e3d9f4</t>
  </si>
  <si>
    <t>a907f3eb-9110-4cf6-8adf-579dabb1d9bd</t>
  </si>
  <si>
    <t>581a39e3-406c-4f7e-b893-35d595391059</t>
  </si>
  <si>
    <t>e03a61c6-c57e-4a76-aac3-50214b5e9c8c</t>
  </si>
  <si>
    <t>04d958e8-fda0-4094-b11b-a0e1c71bcbf3</t>
  </si>
  <si>
    <t>4caadb31-fdbf-4004-a720-29fab19fe905</t>
  </si>
  <si>
    <t>b1c804cd-b815-477c-8491-031a00f3cb92</t>
  </si>
  <si>
    <t>60498ea5-04ed-4613-a899-663535066b2c</t>
  </si>
  <si>
    <t>c548d6ec-86f6-44e0-9e73-cc41ee0bba8c</t>
  </si>
  <si>
    <t>49bdbbbc-54dd-4090-b787-9f3fae22c24c</t>
  </si>
  <si>
    <t>7e029fff-177d-488f-bdb8-e0f0cdf0270e</t>
  </si>
  <si>
    <t>314a8e41-de1f-482d-b1c6-c6a70e36a8e4</t>
  </si>
  <si>
    <t>f71f3eea-f0a1-4785-80ba-3d87d8d176fb</t>
  </si>
  <si>
    <t>49c60168-ee10-41c0-85df-2a732aeeebea</t>
  </si>
  <si>
    <t>befb5154-d9d4-4d01-88d7-512e4a6c45f8</t>
  </si>
  <si>
    <t>6083a70d-ce00-4f5f-8c82-8318bae19ffc</t>
  </si>
  <si>
    <t>7913e8b4-4170-4f67-a005-79f925033e7f</t>
  </si>
  <si>
    <t>7b843d5c-dbd5-471c-9652-ed21b27a3764</t>
  </si>
  <si>
    <t>911dff60-8525-44d2-b709-2960b4779ee5</t>
  </si>
  <si>
    <t>ebc7c0ff-b53c-4f66-98f9-7572aa5407c4</t>
  </si>
  <si>
    <t>225817b4-ceee-4b2e-9db6-3a0aee840675</t>
  </si>
  <si>
    <t>748938db-957c-4f73-b488-947c29db3918</t>
  </si>
  <si>
    <t>8ec55285-3f4a-42e7-9987-03ea017ad11e</t>
  </si>
  <si>
    <t>5b6916f8-3a71-4345-9a7f-cfa53d2b1633</t>
  </si>
  <si>
    <t>604f3b70-f333-4b37-864f-0f9d08a63503</t>
  </si>
  <si>
    <t>072f58fb-1e4a-4725-bafa-39e1bc66a8ca</t>
  </si>
  <si>
    <t>44397924-e63a-42aa-9363-f595e557a540</t>
  </si>
  <si>
    <t>0bd1eb8e-0fdb-48f9-b822-3ab97bf51727</t>
  </si>
  <si>
    <t>d8985673-6693-43c5-8a0b-1f97657c14be</t>
  </si>
  <si>
    <t>4d92fd3c-8fe7-4169-8227-7048144cb9c3</t>
  </si>
  <si>
    <t>5f93c720-104d-45f8-b29c-3b8cd1357081</t>
  </si>
  <si>
    <t>1bb9bd9a-2972-4b84-b11b-fb3faba735a1</t>
  </si>
  <si>
    <t>993f0fd4-c658-43b4-81c6-d7bedb05c645</t>
  </si>
  <si>
    <t>8842758f-99d2-4aea-9fd1-c39dd7e8af5b</t>
  </si>
  <si>
    <t>9231fef4-2fcf-4552-8547-199ba821d36d</t>
  </si>
  <si>
    <t>34d5192a-c69b-4867-94cc-db13a3e259c6</t>
  </si>
  <si>
    <t>6fd5e16c-bf7d-427f-886f-0f10a0e680ff</t>
  </si>
  <si>
    <t>539d35c2-57c5-43f9-a264-d21c66a36b29</t>
  </si>
  <si>
    <t>538a3636-2f6e-45bb-8f2e-8ea9bf1fdeb6</t>
  </si>
  <si>
    <t>c0c62980-a444-4c94-bf00-b86fd4acae2c</t>
  </si>
  <si>
    <t>4dbf0a41-664d-4d77-93c3-e68ca3c5e72d</t>
  </si>
  <si>
    <t>cd60a4a9-562a-4419-834f-b31f986bc404</t>
  </si>
  <si>
    <t>b19d3179-874a-4869-b1f1-7bbce3c925bc</t>
  </si>
  <si>
    <t>9ed76cfb-e130-40d3-9d68-7787a5d73b2d</t>
  </si>
  <si>
    <t>5d19669b-0140-4fcb-a94e-1b8bcd23e55d</t>
  </si>
  <si>
    <t>45fc8274-c69d-45f5-a7f0-7647b8b8e22c</t>
  </si>
  <si>
    <t>e9638f3a-b9d4-41f6-80da-c407a5a9f93c</t>
  </si>
  <si>
    <t>ee40421e-4da2-4a4d-ad74-2187d40fb87e</t>
  </si>
  <si>
    <t>7c438757-b870-4475-8944-5e60877f8c8d</t>
  </si>
  <si>
    <t>84b80220-5074-4a7f-962d-4559b0d6c81f</t>
  </si>
  <si>
    <t>c71b97f0-f965-47b5-8a7e-928c5d2dfaa2</t>
  </si>
  <si>
    <t>538421fe-faa8-4217-a1c0-4933775e25b2</t>
  </si>
  <si>
    <t>5551d197-c714-49c5-a96b-e6642fbf3c94</t>
  </si>
  <si>
    <t>1b3dfe2b-38e4-4900-9b69-4abc52d5835d</t>
  </si>
  <si>
    <t>cf2c959f-f415-4755-806f-57efce86fa20</t>
  </si>
  <si>
    <t>38e5834a-94c5-4ba8-97ad-cece1c16b37f</t>
  </si>
  <si>
    <t>537217e5-c08e-49c1-ac13-29cab0f12903</t>
  </si>
  <si>
    <t>477d1d8c-0ea9-4955-a013-e99e3ecffc4c</t>
  </si>
  <si>
    <t>527e97e3-136d-4286-9c33-f55871e31faf</t>
  </si>
  <si>
    <t>5224c81a-6439-4102-87a2-e4546a04ba80</t>
  </si>
  <si>
    <t>4206cc6b-4391-423a-ac8b-42fc3e670fe8</t>
  </si>
  <si>
    <t>1b216b33-9c63-42a6-8fd0-d78a914c37bc</t>
  </si>
  <si>
    <t>13956241-7566-4698-bb4b-a988d16d60cc</t>
  </si>
  <si>
    <t>86ba606f-e7fd-4929-bd9a-447789dd7704</t>
  </si>
  <si>
    <t>a7b7e5e9-0dc8-4a34-9e97-e66c8e58f8a0</t>
  </si>
  <si>
    <t>2b7c0788-ea23-4820-b866-8bb369b1c325</t>
  </si>
  <si>
    <t>993ea879-7b52-45f0-8577-4d4bf5c46d8f</t>
  </si>
  <si>
    <t>63022880-8e57-455b-9680-3adcf6a337c8</t>
  </si>
  <si>
    <t>96f60d89-0a1e-48f2-af20-31ecb71429bf</t>
  </si>
  <si>
    <t>8ca90cb0-0c7d-4e6f-ab07-1646af267c0a</t>
  </si>
  <si>
    <t>142fc496-b9c5-4787-8a63-32d51de435ab</t>
  </si>
  <si>
    <t>f2b6c564-db0b-4153-8952-42f578ae0cd1</t>
  </si>
  <si>
    <t>a6fa892a-2f97-4b9a-9afa-0c529a32db86</t>
  </si>
  <si>
    <t>b094c235-75cb-46ef-9d86-bc99349480d5</t>
  </si>
  <si>
    <t>a220d64a-c51f-4b6b-8cac-bbb52c07d7fc</t>
  </si>
  <si>
    <t>52dc2305-92f6-4862-bade-a3d3259a25b6</t>
  </si>
  <si>
    <t>bacaf534-722e-4f0e-ba30-0d5e7ccf902b</t>
  </si>
  <si>
    <t>7d4e36fa-a642-4988-b848-f008424cdadb</t>
  </si>
  <si>
    <t>9b197f19-6978-4230-a6fb-ba29a4146ada</t>
  </si>
  <si>
    <t>1684f3ea-2d49-49f4-9a26-344dc97279f1</t>
  </si>
  <si>
    <t>845c6af5-a161-4cac-9475-cbde20ca324b</t>
  </si>
  <si>
    <t>d2c71c9d-480c-47e4-8de9-1b826de719ee</t>
  </si>
  <si>
    <t>09eb14fa-87bf-4d9a-bdc5-a4787b957c09</t>
  </si>
  <si>
    <t>7d668c30-270a-4ea5-8790-4de481c9ab74</t>
  </si>
  <si>
    <t>fed87db2-5427-49d5-9efe-006e207fa03e</t>
  </si>
  <si>
    <t>87706f45-ffdb-476b-9920-0f1bf935b28a</t>
  </si>
  <si>
    <t>e4f88829-32d5-4b35-b4c8-fbd9e28f8efa</t>
  </si>
  <si>
    <t>c39025ae-2344-4718-953a-692f36233e2c</t>
  </si>
  <si>
    <t>257d3913-fe6d-43fa-af46-9909a1dc89b3</t>
  </si>
  <si>
    <t>23d5f73b-7717-4fdf-a08f-06d6c26aba98</t>
  </si>
  <si>
    <t>ac0c5505-62ed-4694-b3cf-2579bb3294cb</t>
  </si>
  <si>
    <t>5f9ebcc0-2efa-4c5c-9c29-732ca1bcbcbb</t>
  </si>
  <si>
    <t>87af2363-363b-43f4-9f4f-2bda20879167</t>
  </si>
  <si>
    <t>e800ef99-5db7-496d-9fa3-6a2384d27994</t>
  </si>
  <si>
    <t>360e9231-d1ee-4241-8bdf-37bd8fc9bb70</t>
  </si>
  <si>
    <t>468413ad-4874-4c1c-a709-c267742146a7</t>
  </si>
  <si>
    <t>1818eefc-fd4a-46e0-8585-574ade4efed2</t>
  </si>
  <si>
    <t>8c2cadea-c372-436b-98e4-798f9408fc00</t>
  </si>
  <si>
    <t>0578faa6-3d46-4b95-bf8b-1c220dab6763</t>
  </si>
  <si>
    <t>8da59db8-0b59-455d-b850-c6ea46b1b937</t>
  </si>
  <si>
    <t>64c9b45b-1c01-4455-a736-e0c70474312a</t>
  </si>
  <si>
    <t>4e06c887-7116-4751-9ecd-7f1252b23f98</t>
  </si>
  <si>
    <t>4d8c0173-5b1d-47f1-9266-b0be63fa3ace</t>
  </si>
  <si>
    <t>2e11565a-419d-46f2-93dd-a9ad9096fb96</t>
  </si>
  <si>
    <t>83c69cc6-a41d-4e3c-b6ae-8aa4a3697c53</t>
  </si>
  <si>
    <t>07b01738-c945-44de-b443-8e456aa1ebad</t>
  </si>
  <si>
    <t>23f2eaeb-863d-474a-a48b-5b646a8fa431</t>
  </si>
  <si>
    <t>05410d12-bfa6-4cda-bf99-6534c22aac8d</t>
  </si>
  <si>
    <t>ff8fad7f-2875-4036-942e-524e2c89e781</t>
  </si>
  <si>
    <t>0c9aa4a3-e2cf-4b7f-a47e-b8b9730c2631</t>
  </si>
  <si>
    <t>24b381f4-ad93-4afe-9125-ef204cf56db2</t>
  </si>
  <si>
    <t>96cadbac-92b5-4519-a8e3-b00d6a150abb</t>
  </si>
  <si>
    <t>71fc3815-ddc8-4f7f-bfeb-6630481800b9</t>
  </si>
  <si>
    <t>902858ec-568f-40e1-a1dd-64b14ca64674</t>
  </si>
  <si>
    <t>5ec42d32-2b8f-4e5a-a71a-f0c3cfee3931</t>
  </si>
  <si>
    <t>fcaeff8c-e444-4eb2-b57e-9072993e9fd5</t>
  </si>
  <si>
    <t>0e5e9598-2a7e-4571-96fe-9aa86503c3c3</t>
  </si>
  <si>
    <t>c650fcc5-a5b0-4663-a0a3-a598bf51146a</t>
  </si>
  <si>
    <t>817e7bb4-44a7-406b-86d3-4c8832c5c902</t>
  </si>
  <si>
    <t>80c09c8e-1776-4997-b01e-5c6b5ecb5472</t>
  </si>
  <si>
    <t>c8896c2b-a31d-4c23-a157-967f0ad1b75c</t>
  </si>
  <si>
    <t>51303681-125b-4b33-bcc4-f364a2f56fd9</t>
  </si>
  <si>
    <t>2b2055e1-7997-4b03-af02-469f43b97dfc</t>
  </si>
  <si>
    <t>d468dadd-8178-4f43-aa16-ab1d7ae7b035</t>
  </si>
  <si>
    <t>362a278d-7f63-4b5f-a461-df8763d88ba9</t>
  </si>
  <si>
    <t>3f37813b-aa88-48c1-918b-8a4e9d50671f</t>
  </si>
  <si>
    <t>4ac2a1f3-7e40-4a3b-8ede-9adb39c16737</t>
  </si>
  <si>
    <t>103a1054-3d95-434a-aeac-73efe32a06c2</t>
  </si>
  <si>
    <t>c8b2a5dc-4235-4ddb-893d-f2998755a6f5</t>
  </si>
  <si>
    <t>1fddc16c-dc0a-42c0-bae2-5bacd6ccdd5f</t>
  </si>
  <si>
    <t>6c7acf4e-c94e-45f1-b7f8-3def6bb68fb5</t>
  </si>
  <si>
    <t>3356056c-a239-4e09-a0f6-c3b66c71be97</t>
  </si>
  <si>
    <t>be111368-d5de-4f5c-aebd-c5576fc2360b</t>
  </si>
  <si>
    <t>1be634fa-b846-4180-82b0-762b0bdbf652</t>
  </si>
  <si>
    <t>fd664d35-13be-4b01-85f4-5b018e090136</t>
  </si>
  <si>
    <t>0e6cf640-2963-4099-b772-1b48376bd214</t>
  </si>
  <si>
    <t>45fa66db-1e29-4480-996f-0a2380358946</t>
  </si>
  <si>
    <t>0d00d485-7c4d-4218-a1d0-16a2f4f0c9b6</t>
  </si>
  <si>
    <t>09e593fc-c871-40f7-b251-e44db3d226e8</t>
  </si>
  <si>
    <t>f2b7a2aa-d62d-40a7-92c4-81b953333a98</t>
  </si>
  <si>
    <t>9aca41a9-2c55-4484-8a2c-623c2a803a13</t>
  </si>
  <si>
    <t>44213722-3922-4d9f-bb76-a9c1a5ca4750</t>
  </si>
  <si>
    <t>340d0fff-b280-4af8-8147-e846f9eef2cd</t>
  </si>
  <si>
    <t>e88098d2-934e-4764-bcfe-4715966d7677</t>
  </si>
  <si>
    <t>8f114173-92e2-464d-a206-95f6fa323d6f</t>
  </si>
  <si>
    <t>3ee268d4-0e93-4d18-9cea-81a0cd14cdce</t>
  </si>
  <si>
    <t>42c76baa-871d-4a2f-b222-e23f845a2af1</t>
  </si>
  <si>
    <t>1d6893cd-7386-4ec2-8789-efe8209177cc</t>
  </si>
  <si>
    <t>6eb1301d-cafd-464a-801e-325015693398</t>
  </si>
  <si>
    <t>21d62da4-bc9e-461f-ad44-f9f52ef76ae5</t>
  </si>
  <si>
    <t>2f05130d-a556-4afe-abda-9eb2ee78a347</t>
  </si>
  <si>
    <t>27600805-1ca9-4f5f-a2bd-d575cf11256b</t>
  </si>
  <si>
    <t>69eaa618-8d01-4f52-b21c-1ce3c4f47d19</t>
  </si>
  <si>
    <t>3e062b01-b659-4192-8401-2fdfa669735c</t>
  </si>
  <si>
    <t>f524d079-a209-41a3-bb66-b96e2cdb3def</t>
  </si>
  <si>
    <t>4e166c33-358f-40f2-938e-1a05da911dd8</t>
  </si>
  <si>
    <t>920a00e8-7e43-4b34-a65e-43da61f30d06</t>
  </si>
  <si>
    <t>283a5fc8-7cf3-42c3-b966-3a32035ba92f</t>
  </si>
  <si>
    <t>18741deb-523c-419b-8bf8-7ed56117696d</t>
  </si>
  <si>
    <t>b1be2de0-85b0-457f-a3af-f044c1d99573</t>
  </si>
  <si>
    <t>958791c4-99a5-48ca-a7f8-5f1237ca4d64</t>
  </si>
  <si>
    <t>57bc5898-beca-41ed-8019-caf79f43d1c8</t>
  </si>
  <si>
    <t>0699d6e0-2b9d-49ab-8bda-e615bcb6e5b0</t>
  </si>
  <si>
    <t>d1b55ef1-10d5-42d0-92d7-c236b400a82b</t>
  </si>
  <si>
    <t>2dfe0f27-a821-4784-b165-559ee1406bce</t>
  </si>
  <si>
    <t>26519c7d-6aba-416d-8030-518b3cf27825</t>
  </si>
  <si>
    <t>5426c7a3-22ab-4f6a-b2a3-1aae63e341da</t>
  </si>
  <si>
    <t>99331589-7134-4228-96fd-40e6e501a075</t>
  </si>
  <si>
    <t>b1e6a0a3-f4c9-41e7-8a2b-30b4b35e6ff5</t>
  </si>
  <si>
    <t>38eb7a65-b7c2-44dc-989c-11917156a64f</t>
  </si>
  <si>
    <t>fa645ccb-2b30-4351-82d1-bc5067960ed6</t>
  </si>
  <si>
    <t>32f968ec-8d11-44c6-bfd7-fdf48e15c2cc</t>
  </si>
  <si>
    <t>2778dc51-42a0-4730-92ac-1f9d378fb108</t>
  </si>
  <si>
    <t>72f63522-3c26-4422-bb46-5113be9184b7</t>
  </si>
  <si>
    <t>86aa8c09-2941-4f7f-b746-1d7353ba739c</t>
  </si>
  <si>
    <t>3104287c-7e64-4dbc-89f6-e26b348f45ec</t>
  </si>
  <si>
    <t>44d6a001-6184-401e-8a70-a0cc643b101e</t>
  </si>
  <si>
    <t>0a4c4642-17fb-4acf-9d27-02a64a3fc1ee</t>
  </si>
  <si>
    <t>83bb93ad-ca57-42af-b912-09132a40576a</t>
  </si>
  <si>
    <t>ccd1f174-2cd1-4e17-a7f9-cf8e683e8a73</t>
  </si>
  <si>
    <t>3c4ef4a4-65dc-44c9-8509-69c8fcae7f4d</t>
  </si>
  <si>
    <t>b6a21fc0-6f57-4cad-8142-debbeb8d6cb0</t>
  </si>
  <si>
    <t>3ee037ba-c521-4fa1-99f5-1b000aa04e43</t>
  </si>
  <si>
    <t>734f5c39-8ad6-4c26-a47f-04866401acdc</t>
  </si>
  <si>
    <t>aabd0e5e-8e7d-43cd-88d3-d4fafbfa465f</t>
  </si>
  <si>
    <t>a61404fa-a901-4f13-a152-ea47bdf920b9</t>
  </si>
  <si>
    <t>a76a5e38-9088-418c-bec0-a901d9b61754</t>
  </si>
  <si>
    <t>955b13aa-a714-41c9-98b0-90b2879b6a8f</t>
  </si>
  <si>
    <t>83a5210b-b60c-494d-9071-6adda71539da</t>
  </si>
  <si>
    <t>3886175f-0289-482a-be61-bf53fa26342f</t>
  </si>
  <si>
    <t>514b6d19-52a6-4a4a-8b2f-0a8ea62b108c</t>
  </si>
  <si>
    <t>4919a0f5-65ec-4971-ac12-be4e695a241c</t>
  </si>
  <si>
    <t>c6715975-fbea-4bd1-8d1b-32c99e18db09</t>
  </si>
  <si>
    <t>185d8b84-cf90-4c5a-a5b9-d9a2e2989ae7</t>
  </si>
  <si>
    <t>fe1083e5-3370-4ecc-8b5e-2c71d4215c73</t>
  </si>
  <si>
    <t>ec22b3ef-f0bf-4d80-81bb-eb48138fc1f5</t>
  </si>
  <si>
    <t>baf53c30-25b8-4da5-90f9-77db050c3d52</t>
  </si>
  <si>
    <t>ae0a51e7-20e4-47aa-bc1f-d562b161234c</t>
  </si>
  <si>
    <t>b52a9326-30e9-49a4-b433-382b9cbf0f77</t>
  </si>
  <si>
    <t>e9c070dd-1b3c-49e2-a8c9-5bb24f128001</t>
  </si>
  <si>
    <t>9b932e51-b159-4ecb-8ca8-c15c26530b17</t>
  </si>
  <si>
    <t>c2348006-db94-465e-b2fe-7551ae7add05</t>
  </si>
  <si>
    <t>7a3027dc-0fc9-44f6-a9d9-d3cd9a37a312</t>
  </si>
  <si>
    <t>6218f745-e018-4c92-a84d-d894a9dacb8d</t>
  </si>
  <si>
    <t>3e375fc0-0b19-4be2-a374-484ad17c7e20</t>
  </si>
  <si>
    <t>54fbfca4-3d2c-4686-9518-eebc6cad088e</t>
  </si>
  <si>
    <t>e43bf07a-1136-432e-8054-61a4821b4de4</t>
  </si>
  <si>
    <t>7083e27f-8bd3-4ff6-8dd1-f66323451576</t>
  </si>
  <si>
    <t>4bfb7a88-d296-4353-913d-17870d8c6526</t>
  </si>
  <si>
    <t>20923659-a16c-4085-a0eb-62f11a02d410</t>
  </si>
  <si>
    <t>7b66aeab-72af-46d6-8831-4ec00080d4f9</t>
  </si>
  <si>
    <t>a7d1dabc-2373-4410-b82b-42291d4b41d4</t>
  </si>
  <si>
    <t>ebe44cbd-1f14-4f1b-aed5-1283268283ac</t>
  </si>
  <si>
    <t>6784e9f8-f52d-4529-961d-6c978c39ada1</t>
  </si>
  <si>
    <t>c9bfec13-03ee-406a-a856-d66977d4ac71</t>
  </si>
  <si>
    <t>3e5325ac-ab9d-4644-81e5-a0ce921b50c4</t>
  </si>
  <si>
    <t>5ba5a3a2-7fef-49b4-9027-b205b161e3e5</t>
  </si>
  <si>
    <t>1b51ead3-4fa7-4294-83b0-1556a541cff2</t>
  </si>
  <si>
    <t>8798ecf1-a63f-4406-9497-59be303565ca</t>
  </si>
  <si>
    <t>9412e9b0-4e0a-46ab-bff9-e55593b22a45</t>
  </si>
  <si>
    <t>479f8e97-302e-46d3-ba2a-638c36920bf7</t>
  </si>
  <si>
    <t>4b71d841-410f-4245-bf9b-7ce4ecb9b52c</t>
  </si>
  <si>
    <t>7dd7be67-9bd6-4d71-9c2d-3986b5d5dabd</t>
  </si>
  <si>
    <t>72537e36-a614-47de-ab61-73c314b8d462</t>
  </si>
  <si>
    <t>1724a7b5-5418-4b98-bb73-e10fdac04f80</t>
  </si>
  <si>
    <t>a2367daf-0ab3-4658-a3b2-8da543f2fc8a</t>
  </si>
  <si>
    <t>06e435c0-0e9d-49d7-9599-3e96994f0bd3</t>
  </si>
  <si>
    <t>71d6ceed-3a4e-4b15-b026-f77e1428c3cc</t>
  </si>
  <si>
    <t>3f10e7c7-c1fc-4b74-b2dc-a37fdceb29c9</t>
  </si>
  <si>
    <t>894219df-eda9-4687-b5b6-1202b27a206c</t>
  </si>
  <si>
    <t>5b0cdb2c-3a46-4849-bbd6-ab1023c2c5ce</t>
  </si>
  <si>
    <t>5fdcc1be-e522-4958-8116-f96c1162d7e0</t>
  </si>
  <si>
    <t>e8546112-cb75-4d44-a854-51e09d643bee</t>
  </si>
  <si>
    <t>b6462e20-2cb5-476e-acf3-8bc5ce546d19</t>
  </si>
  <si>
    <t>8b30eb0e-f6ae-4d0c-bb94-3d476f0648da</t>
  </si>
  <si>
    <t>12c030a3-8ebd-4165-a4f3-58a9f2427fa6</t>
  </si>
  <si>
    <t>f8806966-7e33-453a-b90a-b80784b8ed89</t>
  </si>
  <si>
    <t>dae1b4d1-c264-46e5-82af-5e056f757216</t>
  </si>
  <si>
    <t>900279e1-c0b1-4d61-a5f3-25210d7658b0</t>
  </si>
  <si>
    <t>0450ef81-f4d0-4a01-b3f4-dbde3d28e256</t>
  </si>
  <si>
    <t>2362a529-1cdf-4b78-9665-94788fec35d3</t>
  </si>
  <si>
    <t>685473c8-6a05-406a-a268-8cde71af0e3d</t>
  </si>
  <si>
    <t>bbcf8576-03e2-42dd-8352-8f8470fadb0b</t>
  </si>
  <si>
    <t>d15228cc-5fec-4776-849b-a29752f65a40</t>
  </si>
  <si>
    <t>ad344e1b-75bd-4031-9887-e8e5311aa1b8</t>
  </si>
  <si>
    <t>3d862094-668b-4640-b111-ee1404ddd526</t>
  </si>
  <si>
    <t>0c439094-c15b-4cb7-936c-3ae1755860fe</t>
  </si>
  <si>
    <t>45506a3f-f4f0-489d-8750-82681a872776</t>
  </si>
  <si>
    <t>e7f0ad8d-2661-4b1d-bd1c-da7fc84618f9</t>
  </si>
  <si>
    <t>4825bb07-1da0-44b6-9638-950a1d9b5993</t>
  </si>
  <si>
    <t>33fddf52-f2a4-4788-bb34-2409f50bc38d</t>
  </si>
  <si>
    <t>bc5c25b7-838d-4fff-9daa-bddf532d6aeb</t>
  </si>
  <si>
    <t>f234153b-ad83-4cc6-8297-2b60d40f698a</t>
  </si>
  <si>
    <t>d684437b-f3c5-4a23-b418-0c0afdd68618</t>
  </si>
  <si>
    <t>4175696c-aeef-4d50-a6fd-f8154d6dc29a</t>
  </si>
  <si>
    <t>ac61d157-aa31-4a71-b43c-095fc3fd66a5</t>
  </si>
  <si>
    <t>fcb51f37-5423-4565-b710-d6911ac9f0a8</t>
  </si>
  <si>
    <t>3280cad5-0842-4d47-8bee-f1cab8fe3ec8</t>
  </si>
  <si>
    <t>eeef5f1f-a90b-420b-ba65-95aef9968c5a</t>
  </si>
  <si>
    <t>304fa154-ee40-4c29-acd7-412c1c422e5a</t>
  </si>
  <si>
    <t>84aa959b-3fec-4995-9b6b-5627fd810bc1</t>
  </si>
  <si>
    <t>609e9279-ea3f-48d6-94c3-80752e96e9b3</t>
  </si>
  <si>
    <t>bd228519-022f-43c1-8fd0-8890cd11a62f</t>
  </si>
  <si>
    <t>33a6e1c8-e733-4a46-88bc-cba1923565ac</t>
  </si>
  <si>
    <t>00d6324d-3eb2-4d0e-8f25-c0ec58c060a1</t>
  </si>
  <si>
    <t>54628f98-b63b-474d-b706-cf15f823b722</t>
  </si>
  <si>
    <t>2670c2c1-1bf5-4f63-a81a-01f87fa394d9</t>
  </si>
  <si>
    <t>6344eae6-30da-484e-98ff-252601556361</t>
  </si>
  <si>
    <t>9d6929a7-188a-483a-9828-22c2e9e988ba</t>
  </si>
  <si>
    <t>8fa3684c-646c-46e6-b156-e8d5966f44fa</t>
  </si>
  <si>
    <t>186e0157-04b2-4256-8542-b6b1b88126d0</t>
  </si>
  <si>
    <t>876d06bf-6b90-44da-9b2c-5b34b8f33e8e</t>
  </si>
  <si>
    <t>71485af3-82a0-4b52-9d83-cb8b4aa75bfe</t>
  </si>
  <si>
    <t>23a18271-3f9b-4bab-a49e-73990c2c2be1</t>
  </si>
  <si>
    <t>37da42a5-f3c5-415e-a2e8-69efa51099cf</t>
  </si>
  <si>
    <t>8235562c-6c5f-4dfe-ad65-d1d3a693440a</t>
  </si>
  <si>
    <t>f3594446-a25b-4c61-9594-4634322b191a</t>
  </si>
  <si>
    <t>548eb6b1-8cdd-4f1e-a8b5-9ff3d3f5799d</t>
  </si>
  <si>
    <t>bf4a3d2e-357a-413d-b432-68e44d7cb1cd</t>
  </si>
  <si>
    <t>467859e1-4d53-4993-b679-b787ba63b10d</t>
  </si>
  <si>
    <t>7850ea88-f984-4b1b-a6db-cfe4c701c4a8</t>
  </si>
  <si>
    <t>dab695e3-daa4-4f8d-b854-9c42e143f0d0</t>
  </si>
  <si>
    <t>ea8fb6e9-51c0-43ad-aded-70480a3e3908</t>
  </si>
  <si>
    <t>2792adc3-91fb-4185-b1f5-c3176014a810</t>
  </si>
  <si>
    <t>83fcea65-3ae9-4f34-b475-2437895e8cbb</t>
  </si>
  <si>
    <t>5d5d0930-4040-4ae0-9e31-e35f843139ba</t>
  </si>
  <si>
    <t>e0a73737-d736-4583-9be7-cb8e2fbb9d2f</t>
  </si>
  <si>
    <t>f07f4ccb-22ed-4180-bebc-1e177e02f84a</t>
  </si>
  <si>
    <t>1c308e35-db2a-435c-92e2-a91ce6a77afd</t>
  </si>
  <si>
    <t>c72818b4-655d-4f9b-8bb7-d85517955c55</t>
  </si>
  <si>
    <t>34e7ec0d-e954-4ccd-8df1-08a6f470b4a4</t>
  </si>
  <si>
    <t>d1c97794-2ae2-4ea0-a3cc-a20ee2f5388f</t>
  </si>
  <si>
    <t>840f8444-e6ac-437c-ad0c-2c3d2a66a31d</t>
  </si>
  <si>
    <t>5ea0d81f-d6c1-45d4-908b-8e102a0dcc24</t>
  </si>
  <si>
    <t>6efcc052-d88b-4f06-b54c-a59496b0b917</t>
  </si>
  <si>
    <t>e4d3fa54-c5d8-458d-a3ee-945e84fd97ba</t>
  </si>
  <si>
    <t>e6bfc927-d003-4eca-adee-6aa73ff8027b</t>
  </si>
  <si>
    <t>97a678ca-f9d6-4c40-93b3-d680a22a7e3b</t>
  </si>
  <si>
    <t>b2cefa9c-a765-420f-95c7-600f4915dc5d</t>
  </si>
  <si>
    <t>4faf19c9-20ac-4ea2-8ea3-74810efee2ef</t>
  </si>
  <si>
    <t>c97d2145-f84c-4b68-9d08-03a5181b277e</t>
  </si>
  <si>
    <t>84c5ddc8-8dbd-4ec3-b178-875d967eaea7</t>
  </si>
  <si>
    <t>1a41fdf8-26fa-450f-9e98-4b82a3150de3</t>
  </si>
  <si>
    <t>5e6c8665-c81f-46b8-9c35-6952ba831152</t>
  </si>
  <si>
    <t>81c3e252-2a9e-46d4-9fd0-fab8d6ac3007</t>
  </si>
  <si>
    <t>83049f0f-0090-4814-bfe9-fbe91e1941cc</t>
  </si>
  <si>
    <t>ff93ce60-f923-4f9f-bba6-663c2d41c4b2</t>
  </si>
  <si>
    <t>6d4d2733-dbe7-4548-b78f-3c4ee99fb513</t>
  </si>
  <si>
    <t>ed05cdd8-3de5-4978-b176-ea1e7d2310e5</t>
  </si>
  <si>
    <t>f22fa969-857c-4539-9349-9c21f1f566cd</t>
  </si>
  <si>
    <t>f48fd83d-e2ef-4aeb-a044-02de3fa9e6af</t>
  </si>
  <si>
    <t>72db0535-c6c5-4356-87a0-541becf75d83</t>
  </si>
  <si>
    <t>6872efc7-1519-4158-b81a-3875163d7c1b</t>
  </si>
  <si>
    <t>6fa3508c-844d-45b2-887f-961af98ebd19</t>
  </si>
  <si>
    <t>5b3b2e87-f9de-4353-89ba-ec06338db13b</t>
  </si>
  <si>
    <t>281e1862-2c1f-405b-906b-190355d67708</t>
  </si>
  <si>
    <t>108b573d-008a-432f-98d2-4b0f4ad2c0a5</t>
  </si>
  <si>
    <t>94f3d8ba-5da0-4b05-806b-86fa5b63aeb8</t>
  </si>
  <si>
    <t>06f94845-b037-47c4-b10f-77cd9a22139f</t>
  </si>
  <si>
    <t>ae4481fe-1759-4406-a65e-146191174411</t>
  </si>
  <si>
    <t>fbd7efc2-a8d9-48ad-9f51-ee578c3782d1</t>
  </si>
  <si>
    <t>ebe3ca38-c4fa-46b6-aeb5-f7b3767c3e15</t>
  </si>
  <si>
    <t>6cea8369-6a06-4abe-8218-838e91b9a9ce</t>
  </si>
  <si>
    <t>6538256f-5383-44d0-8b34-1662bf55e9fc</t>
  </si>
  <si>
    <t>41f2a297-f209-4ec0-91c7-baf5806837b1</t>
  </si>
  <si>
    <t>1ad16fc9-e2e6-4a08-8661-77d7b8df5c50</t>
  </si>
  <si>
    <t>327f5db9-042a-4a2d-8fb4-ac70b8ed1fcf</t>
  </si>
  <si>
    <t>9182e405-85f0-467a-bfb5-ac1c5350e2e5</t>
  </si>
  <si>
    <t>0bb6e3ce-86f9-44aa-953f-c358e16348df</t>
  </si>
  <si>
    <t>74c9bb5b-bb0d-4175-9dfc-bf848716b451</t>
  </si>
  <si>
    <t>b5f3f9f4-f86b-42eb-92b4-773575f8c2db</t>
  </si>
  <si>
    <t>0285a604-7b17-4db9-95de-d4ad84e360d2</t>
  </si>
  <si>
    <t>26a95b00-51a3-49f5-963b-9993c9184d8d</t>
  </si>
  <si>
    <t>c8f82af7-25e2-4490-bcd9-2df42bfb3786</t>
  </si>
  <si>
    <t>6b1a00e7-ba32-4e1b-b44a-c27325530ad0</t>
  </si>
  <si>
    <t>a12811b9-1f24-45fc-bf55-6f76814c3f33</t>
  </si>
  <si>
    <t>3f9b82fb-bf97-4ce0-a77a-0c2d266b3d98</t>
  </si>
  <si>
    <t>fb905c21-e153-45f4-97c0-d3cfbdfae5c4</t>
  </si>
  <si>
    <t>29ebb42b-d566-4c21-b788-9c087b25d8bc</t>
  </si>
  <si>
    <t>76e29f66-2dbe-4d67-8852-68343e02513d</t>
  </si>
  <si>
    <t>da542b3f-fb84-4890-842f-9d1944ce04a2</t>
  </si>
  <si>
    <t>9323bb08-22a8-412b-a7fc-1bee8ad250f5</t>
  </si>
  <si>
    <t>ee013218-3658-44f9-a391-25156984a145</t>
  </si>
  <si>
    <t>423f4d81-969b-4881-807e-440d9d4c5b01</t>
  </si>
  <si>
    <t>62504e02-130b-4245-b1d5-9bdf2de31329</t>
  </si>
  <si>
    <t>5276e963-83dc-44cc-98ff-cb53b9b95459</t>
  </si>
  <si>
    <t>0836099e-ee74-4fe0-ad2c-a3a5dd1fa17b</t>
  </si>
  <si>
    <t>ba1eceb0-04c2-4f76-ad4d-cbdcb2db1a5d</t>
  </si>
  <si>
    <t>50d55456-7f6d-4de2-a8dc-3c99bf462bbd</t>
  </si>
  <si>
    <t>b2fe7448-598b-4e26-bff0-85f3ec27ea34</t>
  </si>
  <si>
    <t>9277748c-b134-4e05-acf7-ce41112fb31b</t>
  </si>
  <si>
    <t>d39c1630-d5d9-4a82-bfc1-aae61cb5a7f4</t>
  </si>
  <si>
    <t>f1a6f490-6276-4228-b1a5-c3df03ef1ba9</t>
  </si>
  <si>
    <t>2adc4cd3-0684-4ecd-9bd9-ec3143a72c96</t>
  </si>
  <si>
    <t>e254470f-b276-47eb-b184-3b1ee6bae6ac</t>
  </si>
  <si>
    <t>e0385203-ba19-4097-86b4-9c768cb280e9</t>
  </si>
  <si>
    <t>433a831c-cb0b-4345-bdac-9b7e87b0ecce</t>
  </si>
  <si>
    <t>623a24cf-0b11-4e4d-9ffb-85d010c81620</t>
  </si>
  <si>
    <t>559a5968-d233-4532-b1ff-4334dd4bbd9e</t>
  </si>
  <si>
    <t>7e3e8477-9dfb-4b12-9271-90b20ba396a3</t>
  </si>
  <si>
    <t>683e85fe-571e-4314-a14e-6324622bcce7</t>
  </si>
  <si>
    <t>d54f1a94-8cbf-46f7-bfc6-f6dac7fecf3d</t>
  </si>
  <si>
    <t>b3cd371b-69ca-48d0-9ddd-f4471d54e3bf</t>
  </si>
  <si>
    <t>1962f1ee-a067-4dfe-8000-3171423c39af</t>
  </si>
  <si>
    <t>23a94b51-867e-4bef-9444-156ff881032a</t>
  </si>
  <si>
    <t>191e2b5f-08b3-4996-9fb5-11f40611a855</t>
  </si>
  <si>
    <t>5bbcdfc9-15ee-4761-967a-fd13f1f5142c</t>
  </si>
  <si>
    <t>b3b1f5d4-cd82-426a-8fc1-44e46f36fea3</t>
  </si>
  <si>
    <t>ea06a475-c524-4bc2-8370-ff1f8d8bd8bc</t>
  </si>
  <si>
    <t>d2627a21-48f2-481f-86e5-584496b95f2e</t>
  </si>
  <si>
    <t>6a3ad058-5257-43fd-a467-f97ef558a9a9</t>
  </si>
  <si>
    <t>ba870476-faca-4488-a422-d3822b975dc4</t>
  </si>
  <si>
    <t>1781552b-4c77-40da-8aca-6e57c3e0812d</t>
  </si>
  <si>
    <t>1b8e814c-53ba-4bd2-80d3-08f325c6e1f2</t>
  </si>
  <si>
    <t>fd0e0ae9-0c13-4f86-9c87-c16fd56e7af4</t>
  </si>
  <si>
    <t>13b9d87b-a4db-496a-b124-ad1c9f4d551c</t>
  </si>
  <si>
    <t>3a8315c1-3f05-4389-ac21-192a0ff11772</t>
  </si>
  <si>
    <t>7be7562f-4dc3-4f9a-bace-692f9c433641</t>
  </si>
  <si>
    <t>7b3dca67-12ed-4330-99d4-1f351592cef0</t>
  </si>
  <si>
    <t>557f6ab2-5058-4447-b75d-7e3ce3455167</t>
  </si>
  <si>
    <t>33366e5e-4e5d-4193-8e6f-e7f53a527e3f</t>
  </si>
  <si>
    <t>6d23b952-6dab-465c-9e38-b7f82f0b4381</t>
  </si>
  <si>
    <t>916837a0-0237-444e-84ee-efd11523b558</t>
  </si>
  <si>
    <t>04e42f92-b98a-4708-b7e6-0ddc0ef30a13</t>
  </si>
  <si>
    <t>f140e77e-733d-44ef-8eb8-8dc8f5de9f8c</t>
  </si>
  <si>
    <t>67710654-dfe1-4895-97bb-df05a7bb8d61</t>
  </si>
  <si>
    <t>ad52dce4-37ec-44e5-afa8-a9e867f5e231</t>
  </si>
  <si>
    <t>241a0448-dcbe-41bd-9b9c-a20e573ff8cf</t>
  </si>
  <si>
    <t>6bb2249e-3946-48de-9f7e-2e34ec4706f7</t>
  </si>
  <si>
    <t>0fd7f74a-368a-4dba-a57b-d359a07a228e</t>
  </si>
  <si>
    <t>59c057fe-08a6-4c21-8c50-9930b7182b4d</t>
  </si>
  <si>
    <t>9c64d902-5190-48a4-b1b9-70c7b662e04e</t>
  </si>
  <si>
    <t>fe308398-41da-447e-9a6c-3a7e13fb2806</t>
  </si>
  <si>
    <t>258e251a-32a2-494c-9be4-51191cfcc0b3</t>
  </si>
  <si>
    <t>7c73c99c-8ebb-4595-a0ae-aad1fad679b9</t>
  </si>
  <si>
    <t>0669bc53-0fd9-4fda-bef0-0abdc0749e55</t>
  </si>
  <si>
    <t>ead498e9-4e27-405e-b3d6-c0afead50c27</t>
  </si>
  <si>
    <t>8706028b-88be-4ddf-af68-ac4ab912609d</t>
  </si>
  <si>
    <t>4f270863-217e-4fb4-ace4-7b20b9eb899a</t>
  </si>
  <si>
    <t>6b13d8bc-6308-470a-812b-6d227d2f449c</t>
  </si>
  <si>
    <t>92d5f102-4beb-42a5-8dd3-22644e894f95</t>
  </si>
  <si>
    <t>766e4856-7e83-4bd9-b6c2-55da2e251db3</t>
  </si>
  <si>
    <t>461b0b5a-19cb-4d12-8d50-fbb65e8c6f2f</t>
  </si>
  <si>
    <t>0d995a88-e256-4ad8-970c-0ff0993ded11</t>
  </si>
  <si>
    <t>e78acc80-9fcc-4ede-85f8-2a5d36a4b52e</t>
  </si>
  <si>
    <t>58a550df-5693-43bf-954c-69459331460f</t>
  </si>
  <si>
    <t>57c5e9e9-e8a9-4a0a-96f9-490d153717a0</t>
  </si>
  <si>
    <t>f3dde70c-a8a0-4e42-85e0-9bd740ba9e99</t>
  </si>
  <si>
    <t>bb6ac0ae-62f7-4d38-88c3-71b7ad239806</t>
  </si>
  <si>
    <t>9f642bdd-7d33-427e-8ed3-39a837fd51bd</t>
  </si>
  <si>
    <t>f6e16260-c727-4ab1-9591-75685d4e8d7c</t>
  </si>
  <si>
    <t>2f7f1209-3f57-4ccb-be43-4cb4859b09e7</t>
  </si>
  <si>
    <t>72cf7b1b-f766-44be-93ec-249f6466c8cb</t>
  </si>
  <si>
    <t>f9916603-1836-4d77-9a1f-b4572195bf7b</t>
  </si>
  <si>
    <t>6e1b7263-ea00-477c-9a13-5499d844163c</t>
  </si>
  <si>
    <t>315bb0aa-d5e1-4ff2-b2a4-baf1b66759ed</t>
  </si>
  <si>
    <t>851f05d7-8a1f-4702-a524-2f085916c01f</t>
  </si>
  <si>
    <t>f89eba84-441a-4677-a983-6e5e3105e037</t>
  </si>
  <si>
    <t>b931ac57-71f4-4fb8-89d4-e9463abab13f</t>
  </si>
  <si>
    <t>cfe9a4d7-8d5b-42d9-b064-6fb2d53c370e</t>
  </si>
  <si>
    <t>15fc4abd-5bca-40ff-864a-b49d07259330</t>
  </si>
  <si>
    <t>be0578bc-648b-47bd-a17b-175e57502b2c</t>
  </si>
  <si>
    <t>b4cebec7-9449-4120-ba98-123efa0d214f</t>
  </si>
  <si>
    <t>5a68cdde-fe88-406d-9dae-48560777d1fa</t>
  </si>
  <si>
    <t>d2a03182-8524-4324-8c98-df1b501485bb</t>
  </si>
  <si>
    <t>0a2544dc-e34f-4f63-9e9c-89d174928fd4</t>
  </si>
  <si>
    <t>f9ec5514-6ac0-42f9-baca-395b7656d739</t>
  </si>
  <si>
    <t>e85d3303-7ab1-46b7-975f-b1c4b4f0a28a</t>
  </si>
  <si>
    <t>2e1a2cf9-0b53-45d9-8417-bc715b6bc1bc</t>
  </si>
  <si>
    <t>fd542e41-18ea-4291-96fc-36f2d8257091</t>
  </si>
  <si>
    <t>19fbc4cc-7b45-478c-a953-a86e4ed576ac</t>
  </si>
  <si>
    <t>ee903d4c-8d7a-454c-b27a-45dc3ea6b784</t>
  </si>
  <si>
    <t>6f4736e0-a4ee-4891-bad4-04a69fdd0a4e</t>
  </si>
  <si>
    <t>a908a33f-eb0a-4c2c-ac37-1e4184b09928</t>
  </si>
  <si>
    <t>57582d68-ea3e-4f6d-88df-be094ee487f6</t>
  </si>
  <si>
    <t>e2b28246-137f-4d58-8416-4191d629eacb</t>
  </si>
  <si>
    <t>aeb9fc4e-6801-4999-ac3f-bce42441d9fb</t>
  </si>
  <si>
    <t>0af485bd-973f-45bf-8d9e-08fdb094babd</t>
  </si>
  <si>
    <t>40b16877-d3a3-4437-84eb-5b3db6c8cdbb</t>
  </si>
  <si>
    <t>96e44cf2-4fa4-4cd4-bfed-308e0ae6d2a1</t>
  </si>
  <si>
    <t>d4b77637-00fc-4619-8223-1affeed1668c</t>
  </si>
  <si>
    <t>4f783405-b725-4623-a0f8-c489dbb9dc3b</t>
  </si>
  <si>
    <t>ac6a7e2d-c82f-4af8-b278-1ad01ae85dc2</t>
  </si>
  <si>
    <t>f5f440c6-5794-4915-bb70-bc6c055b598b</t>
  </si>
  <si>
    <t>3c92e29f-f148-4b46-8079-f7b644ee0f97</t>
  </si>
  <si>
    <t>0fcc297b-e9bf-4d29-9cf7-bac28a9adb20</t>
  </si>
  <si>
    <t>3a8e805b-73f7-4fc4-8305-72e88597fd17</t>
  </si>
  <si>
    <t>3ce16234-3a0b-43da-826d-9f07ec242a4a</t>
  </si>
  <si>
    <t>f0865cfc-6b6b-4b99-b1ae-6291015cd235</t>
  </si>
  <si>
    <t>81a1a50d-cee7-4467-9fb5-aa9ae6160ef5</t>
  </si>
  <si>
    <t>e8b117ce-9d43-487b-be64-e5b90952a908</t>
  </si>
  <si>
    <t>eef78931-d262-4c24-a805-973957174bb5</t>
  </si>
  <si>
    <t>98808018-7483-442a-83f4-0fe3740965f6</t>
  </si>
  <si>
    <t>e6880a89-2833-421c-af86-4420ab40c36f</t>
  </si>
  <si>
    <t>41827a39-86e5-4978-a378-4ffe19d5d8d7</t>
  </si>
  <si>
    <t>3fcfc168-fc11-40c8-ad84-548531706a97</t>
  </si>
  <si>
    <t>b23cef73-1a83-4321-9701-6afa72b79c34</t>
  </si>
  <si>
    <t>abb37c48-832b-4101-8579-ad69583843e1</t>
  </si>
  <si>
    <t>943df2a9-d14b-45f9-8753-efdeb6175646</t>
  </si>
  <si>
    <t>4b8fd946-58f2-400a-957a-1b6c0ee6142f</t>
  </si>
  <si>
    <t>0f0a238d-0caa-4ff4-a675-e08ed429cd8d</t>
  </si>
  <si>
    <t>9f9e5060-77cb-4656-a021-2ef5251d3221</t>
  </si>
  <si>
    <t>4eeb7ad9-b4be-4eb1-b7d4-62cfd0befd49</t>
  </si>
  <si>
    <t>b2aa7ef9-c73b-4117-9d8d-1e61ccd48364</t>
  </si>
  <si>
    <t>9c449f9c-7b50-40bb-b49d-df4533de2bfe</t>
  </si>
  <si>
    <t>b6277d05-daf4-407c-95aa-205bf75ca8df</t>
  </si>
  <si>
    <t>78f06970-ced8-4767-91f5-cc2e8e24e6b1</t>
  </si>
  <si>
    <t>be968ec8-710c-46ba-bbe4-a8e246b7ad34</t>
  </si>
  <si>
    <t>d267c02b-1eeb-4e43-9c0c-5ee384bb46bf</t>
  </si>
  <si>
    <t>6eec781a-cd4e-457e-adbf-d02cd3d9c8bf</t>
  </si>
  <si>
    <t>3650c353-30e5-4d2a-a0f4-b2855480d12c</t>
  </si>
  <si>
    <t>dec6c42f-874a-44c7-a0dd-0d09cdeb37a9</t>
  </si>
  <si>
    <t>69dd22d8-bd70-4f2c-a24b-3d0f0ad1dd95</t>
  </si>
  <si>
    <t>26a5a29e-05d9-4f5f-8846-c592305054da</t>
  </si>
  <si>
    <t>81ff35c0-f3b6-47f5-8de6-6276807ba2aa</t>
  </si>
  <si>
    <t>7a9989dd-1229-4b4d-9ee9-76fd7bc62e90</t>
  </si>
  <si>
    <t>24d7ceab-b66e-488c-b1cd-76c2107eeea2</t>
  </si>
  <si>
    <t>7d0a0662-99f3-43ec-9c83-3a2a24e61ba5</t>
  </si>
  <si>
    <t>dd7a6efe-ac48-4159-bf1a-1df32381816a</t>
  </si>
  <si>
    <t>083a81c5-1098-4a94-8414-98b8094acdb3</t>
  </si>
  <si>
    <t>f400aec9-6299-461e-9d97-cec255f44924</t>
  </si>
  <si>
    <t>19dba36a-bb5c-4204-96fa-b248e5abe8df</t>
  </si>
  <si>
    <t>846bb665-4c75-45e1-9379-f398eb580792</t>
  </si>
  <si>
    <t>864b5c73-f2b7-4207-b9d0-b902661cf6b2</t>
  </si>
  <si>
    <t>ee548f4d-1aa0-49c0-81f8-34e6d173c235</t>
  </si>
  <si>
    <t>a96cd53c-98fc-4598-a0f9-f7c9df664d7f</t>
  </si>
  <si>
    <t>45499a4c-fd04-4ec1-a470-b48c9a73439a</t>
  </si>
  <si>
    <t>b9c6ee35-7e8f-4a4d-abc9-05847810958a</t>
  </si>
  <si>
    <t>0ecea181-c80a-4937-83d7-6b18d6021f58</t>
  </si>
  <si>
    <t>e1c75ef5-b5d3-48e7-927a-6bd032e553d5</t>
  </si>
  <si>
    <t>dbd4ab37-47b9-4bef-b8c6-8ca29dfed285</t>
  </si>
  <si>
    <t>f63a5b53-7e12-47ae-9c6b-d6595a7ab47b</t>
  </si>
  <si>
    <t>2d41b2eb-856e-474b-b33f-c90f362073aa</t>
  </si>
  <si>
    <t>c43c0ea4-9bba-40ce-9eb1-1f1cfcd8d33a</t>
  </si>
  <si>
    <t>22d4aa2c-bc1a-4bfe-9e34-2d968561aab6</t>
  </si>
  <si>
    <t>89bf766a-9267-4e49-a229-7f425e82cc48</t>
  </si>
  <si>
    <t>fae72f64-a375-4ff2-9c53-ab29a01b6d5e</t>
  </si>
  <si>
    <t>f5298040-0a3a-4611-afcf-acee900531e9</t>
  </si>
  <si>
    <t>76815de8-c5b8-4ae6-897b-d7a0b02e3af2</t>
  </si>
  <si>
    <t>d8fb0432-57da-4e3e-8664-129f94e44c59</t>
  </si>
  <si>
    <t>210bf29e-7405-4d54-8aa4-818ded92c694</t>
  </si>
  <si>
    <t>6ecf7e94-aedc-4ceb-b3cd-99b8d7d9f6f6</t>
  </si>
  <si>
    <t>47c0af5e-92fa-4e66-b479-50c73be0ec99</t>
  </si>
  <si>
    <t>292ac45c-4764-4081-af0d-bfb462e4dcd2</t>
  </si>
  <si>
    <t>ef4ecd61-2efe-4da1-94b5-97fa52a22a14</t>
  </si>
  <si>
    <t>3b3362ec-8028-42f9-8e97-63738e400b11</t>
  </si>
  <si>
    <t>b5a03f86-53fc-4a2a-9259-0225793978bd</t>
  </si>
  <si>
    <t>57ea6868-1843-4c89-b202-77eafe26a38f</t>
  </si>
  <si>
    <t>cd35aaef-633a-4261-8f2f-b095e04d6df9</t>
  </si>
  <si>
    <t>78323b31-0df8-4a72-8536-968d9cb593e5</t>
  </si>
  <si>
    <t>83e3d295-efe1-4140-b14e-795b9428e608</t>
  </si>
  <si>
    <t>0feb37cf-5ea5-4cd0-a69f-5f4cc045b340</t>
  </si>
  <si>
    <t>caff5bb3-535f-4c30-9e10-b97c3b2c17ac</t>
  </si>
  <si>
    <t>6ac1f9d3-0564-41f9-920f-1effd45ae9cd</t>
  </si>
  <si>
    <t>3e1c5ee2-0e95-4359-932f-34c4bd739cfe</t>
  </si>
  <si>
    <t>cc5b22c2-df4d-4626-8131-9e6aca0cc49c</t>
  </si>
  <si>
    <t>da825809-a6b1-48f4-b801-ed975e0d4756</t>
  </si>
  <si>
    <t>6056fc1a-ceb8-4cce-98eb-650377121225</t>
  </si>
  <si>
    <t>57e016c4-d3bd-48fc-a647-4f62a0f714fe</t>
  </si>
  <si>
    <t>20990ab3-f9e1-440e-9adf-99826ed8e41d</t>
  </si>
  <si>
    <t>72eff770-4931-42ff-be89-a600d9f74c22</t>
  </si>
  <si>
    <t>75682d6b-50a1-47fa-8a0b-4c652a48b6eb</t>
  </si>
  <si>
    <t>3abc706b-716b-4a37-b27c-3cf78a4c0bf0</t>
  </si>
  <si>
    <t>235aec99-84b2-42a6-8911-b3aa2b63da27</t>
  </si>
  <si>
    <t>1c60dfe6-2d23-494f-9542-0b70f4e8f735</t>
  </si>
  <si>
    <t>416f5e22-edec-4c7b-bbfa-ca1ff8fa127c</t>
  </si>
  <si>
    <t>ee7196e6-5c84-4a2b-998c-d4f3a3d3527e</t>
  </si>
  <si>
    <t>08217de8-e74c-4f37-acf7-54b1dacba0a5</t>
  </si>
  <si>
    <t>c0511f71-de4e-42b2-b030-2adbb9b0d04e</t>
  </si>
  <si>
    <t>ca182e4e-24aa-44db-97c2-a15ef54776e5</t>
  </si>
  <si>
    <t>2e4c9e41-704f-4323-adfc-7b5a93098eea</t>
  </si>
  <si>
    <t>a924ff9c-710b-4088-9108-21f5541098d7</t>
  </si>
  <si>
    <t>54269a1d-8f69-463a-b865-afcebf78d136</t>
  </si>
  <si>
    <t>f4448bd6-1dd3-4547-8414-eb76695ef5d5</t>
  </si>
  <si>
    <t>fc32f3d9-7b5d-4442-9515-1b605c455b68</t>
  </si>
  <si>
    <t>706eee20-30a6-4ac1-9609-fc115da38132</t>
  </si>
  <si>
    <t>7740e18e-b867-477b-a2dd-345d987318c5</t>
  </si>
  <si>
    <t>0e797670-3324-480e-8013-777027125070</t>
  </si>
  <si>
    <t>519f7acb-61c7-47ed-9ae9-98c5f95b6b20</t>
  </si>
  <si>
    <t>b70f7712-6e43-4e26-8d40-6faef0d397b5</t>
  </si>
  <si>
    <t>1f73a293-944b-4c28-ab22-9b4b7d5dc4ae</t>
  </si>
  <si>
    <t>5766f6e6-4417-43f9-903c-2b1bbe2883ce</t>
  </si>
  <si>
    <t>9ee7cf7a-34de-4e03-ae7b-d7c1a87c6878</t>
  </si>
  <si>
    <t>996cde94-54ed-45f9-8e5e-abdac165dc2c</t>
  </si>
  <si>
    <t>18e53a71-d16d-4168-b9e3-2673678a7b2b</t>
  </si>
  <si>
    <t>7b7fb4c6-8e91-4e66-aa21-8095523b9422</t>
  </si>
  <si>
    <t>358cc8e1-f597-49fd-a6c6-9dd518cef6f2</t>
  </si>
  <si>
    <t>cc911aa2-54b1-48e3-ab06-77389d3e591f</t>
  </si>
  <si>
    <t>1ada701c-714f-4815-8747-93db6503ce20</t>
  </si>
  <si>
    <t>0cac0bc8-468a-4a6a-881a-64813c016e3c</t>
  </si>
  <si>
    <t>1c7b5b24-4b27-4d0d-9aca-b52e4e7ea7ab</t>
  </si>
  <si>
    <t>27cf19d5-2b82-4b29-9b91-f5c280fcafae</t>
  </si>
  <si>
    <t>672c9bb4-a6ab-40c5-9d70-f17a93e1493d</t>
  </si>
  <si>
    <t>10e06643-8641-4402-9100-e67b613f14ca</t>
  </si>
  <si>
    <t>3b1f83ea-13d6-4663-883f-ed0b42f2c0e1</t>
  </si>
  <si>
    <t>d24acaaa-d18e-4bf7-9b03-bdb909966e88</t>
  </si>
  <si>
    <t>8437d9d2-9573-4bfc-8eea-d821bdd747b2</t>
  </si>
  <si>
    <t>e8df594f-e71b-4cd9-bb27-0ca1f48c6eb4</t>
  </si>
  <si>
    <t>90555cb6-4431-4490-9f1d-e4d5be568e44</t>
  </si>
  <si>
    <t>0c4298d9-e6c0-4c43-be7b-0d196fd3c30f</t>
  </si>
  <si>
    <t>ed8c4093-ff05-47ed-9962-8740ea803691</t>
  </si>
  <si>
    <t>76fdbca3-8dbe-4dc5-90c8-a22ec3502e7c</t>
  </si>
  <si>
    <t>75e82b5f-2088-4ef6-8704-96cd79aa8a5f</t>
  </si>
  <si>
    <t>c6cb3f3d-6f64-4be8-b458-80f9ce8b7326</t>
  </si>
  <si>
    <t>2bb595f8-e5f1-47e5-b657-3733ac24d971</t>
  </si>
  <si>
    <t>dd6c8b05-5986-4d33-9e59-24f453c2f99e</t>
  </si>
  <si>
    <t>39327852-d8b8-4d0c-bf5b-e9be6a0d36a6</t>
  </si>
  <si>
    <t>5fb8fd4e-4bc0-498e-a759-76a0eacc6fda</t>
  </si>
  <si>
    <t>47aa9f54-e36b-4771-80c4-0b20a380cdf0</t>
  </si>
  <si>
    <t>129bac59-86a3-4baa-8b6c-8dcc8aee45cb</t>
  </si>
  <si>
    <t>46a9f801-7a2b-49b4-9cff-9c583775813e</t>
  </si>
  <si>
    <t>5f8554a4-d5b8-4862-8e38-22c11dd93688</t>
  </si>
  <si>
    <t>94162d29-a035-4b34-b7d8-e1d4f5409bd7</t>
  </si>
  <si>
    <t>3d2b9ee0-6dce-4bea-b040-36788d84effa</t>
  </si>
  <si>
    <t>d67ed046-726d-495e-9220-6f9659515421</t>
  </si>
  <si>
    <t>a418cbef-2eeb-49d4-95ce-6ca5e1a37b75</t>
  </si>
  <si>
    <t>ee8b6330-d57c-4790-92ae-afd698f9f1e3</t>
  </si>
  <si>
    <t>9d4b8f52-ddf3-4d88-8fe2-8f248ac25d8c</t>
  </si>
  <si>
    <t>e5f37ab6-df19-4928-b341-91f2f5151488</t>
  </si>
  <si>
    <t>617696c8-9274-4b69-9c04-d772e4adc11e</t>
  </si>
  <si>
    <t>67fb5051-9027-4be4-9dd9-c7507173fedd</t>
  </si>
  <si>
    <t>86784d97-379c-4425-b076-aa2e9f3aeb67</t>
  </si>
  <si>
    <t>03f4be2e-b4da-4398-b07b-d26cb01337df</t>
  </si>
  <si>
    <t>51919322-8698-4d0b-854b-43c05d027137</t>
  </si>
  <si>
    <t>0b2be07d-8e10-4cab-be13-7df7345c2ebb</t>
  </si>
  <si>
    <t>03e88030-1b6b-4720-babb-5e2efa3afa61</t>
  </si>
  <si>
    <t>11bb5c96-0200-45fc-b594-5ad74fcfc5a1</t>
  </si>
  <si>
    <t>08ffcb67-5172-4e9b-a5ba-7174ad7dc928</t>
  </si>
  <si>
    <t>2552fec9-0044-4162-bdbe-0595b1d12d06</t>
  </si>
  <si>
    <t>9eb253d8-40af-4eed-8e08-e7e56db25032</t>
  </si>
  <si>
    <t>a0fb5e57-f7c5-42b2-9b11-b86fcee61251</t>
  </si>
  <si>
    <t>6ad8051b-5ba3-4a96-9acb-5bcb7cf1c2e8</t>
  </si>
  <si>
    <t>5b08922c-6fc9-437b-a294-4e5015a89418</t>
  </si>
  <si>
    <t>593df687-51da-4fcf-81ca-11b566a4ad4e</t>
  </si>
  <si>
    <t>ebd6b37e-fa72-4903-9017-f1829929fcf5</t>
  </si>
  <si>
    <t>a5633561-d9d0-4e0f-97a3-25bdb6103731</t>
  </si>
  <si>
    <t>8742c86b-7f71-45da-a20e-251fbe6c7166</t>
  </si>
  <si>
    <t>d61baa5e-accc-4ead-a5f1-b34986a3dfc6</t>
  </si>
  <si>
    <t>365aebb1-7fba-413d-8422-37832b16d1fd</t>
  </si>
  <si>
    <t>e298b596-160a-46b5-982a-7a6c7c935d2f</t>
  </si>
  <si>
    <t>3fa512df-354c-4ef5-b624-336c6cbfee1c</t>
  </si>
  <si>
    <t>ae876ef2-6fc3-487b-af8a-fd945f50b501</t>
  </si>
  <si>
    <t>849b65a0-45e6-43bd-9d03-95c42e825c6e</t>
  </si>
  <si>
    <t>bfe4bb40-4e07-434a-b9cc-4b75dfa8f66e</t>
  </si>
  <si>
    <t>e7c025a7-5921-4f93-bd54-8ff48ce6ea7c</t>
  </si>
  <si>
    <t>38a9b109-f4d2-47df-9692-ee1589201802</t>
  </si>
  <si>
    <t>b1eaa6b4-327e-444a-b4e7-5d5bb20a4540</t>
  </si>
  <si>
    <t>78f3f408-d01f-4463-a78d-493aa9b06d2b</t>
  </si>
  <si>
    <t>e27becb7-1852-4849-a5bd-6e7d2b4b6c1a</t>
  </si>
  <si>
    <t>0431ee9f-6db3-46cf-bdcf-888fa7076182</t>
  </si>
  <si>
    <t>ff53b799-8b45-498c-a17c-a6b41a731473</t>
  </si>
  <si>
    <t>e177b40a-7775-4294-9642-8dc6a2aed6b5</t>
  </si>
  <si>
    <t>70c5fe89-addc-48d9-a0c3-0f9c5c9caef8</t>
  </si>
  <si>
    <t>aee03744-39c1-429b-8922-777e17e1165e</t>
  </si>
  <si>
    <t>afbc6838-266d-46d9-a254-0742b4d54c38</t>
  </si>
  <si>
    <t>3801c185-ab6f-4c39-be22-2c8e645e088f</t>
  </si>
  <si>
    <t>276bda82-6c04-444c-82b0-764aa504fa67</t>
  </si>
  <si>
    <t>f7f5b78d-7578-4577-89be-7615c117e1c4</t>
  </si>
  <si>
    <t>5cd206db-dec0-4c1c-9604-36249bf8835b</t>
  </si>
  <si>
    <t>f9bf85bd-cd7f-4abb-9c8b-52915a924125</t>
  </si>
  <si>
    <t>cb51d8da-8108-487b-b9cf-59b28c3296bd</t>
  </si>
  <si>
    <t>c6ea2264-d394-49a5-97fc-104c925cd4f7</t>
  </si>
  <si>
    <t>3f1b17e2-9d2d-487b-9c92-24878a794a9e</t>
  </si>
  <si>
    <t>2e900521-3ce1-417b-9bad-2e83dd757220</t>
  </si>
  <si>
    <t>37744b26-9dd4-48a2-987f-c6fef1e2c6b5</t>
  </si>
  <si>
    <t>7d558da9-c5f3-4d76-bc4f-6550023096c4</t>
  </si>
  <si>
    <t>9754ea42-92d8-4151-b674-690204e284e1</t>
  </si>
  <si>
    <t>3c090613-89c3-453b-ba1f-ea478f0162ee</t>
  </si>
  <si>
    <t>bff2ff63-3d95-480e-b454-bb2c2aec5e92</t>
  </si>
  <si>
    <t>33b78503-9a48-4c04-8822-20d9fa560939</t>
  </si>
  <si>
    <t>3ed66ac1-e8a2-41f8-836c-2a8b04d26a62</t>
  </si>
  <si>
    <t>3b3fd937-94bf-415f-aed0-dc7acca87fb2</t>
  </si>
  <si>
    <t>5e3f7a86-1283-47b9-aac8-d687273339ce</t>
  </si>
  <si>
    <t>4a414f9a-ae83-4755-902a-c85993041a9e</t>
  </si>
  <si>
    <t>5aeaa2b8-0bf6-482e-aea0-680255d67f2a</t>
  </si>
  <si>
    <t>fb93ffd7-3d89-49dd-8aae-3fb591f8b07e</t>
  </si>
  <si>
    <t>a43cc324-f0cf-45fe-a5d5-3f700b3caa68</t>
  </si>
  <si>
    <t>cc083e9d-646b-41c3-9883-05a2615bf389</t>
  </si>
  <si>
    <t>83ad4498-f632-4602-981b-634fd4c53087</t>
  </si>
  <si>
    <t>a74e5db2-5456-4a79-8d73-dd01dcdd660e</t>
  </si>
  <si>
    <t>fc07c965-3bb4-4a3a-8bf6-bea3962b8215</t>
  </si>
  <si>
    <t>3f80b59c-8b98-4219-aff7-c3bd84d0f530</t>
  </si>
  <si>
    <t>76791b91-9d7c-4008-b7b1-c529d03a44c1</t>
  </si>
  <si>
    <t>b6334fa1-922d-42e3-8765-70c16220f4a5</t>
  </si>
  <si>
    <t>984c7fba-fc1c-4061-8f81-122084757215</t>
  </si>
  <si>
    <t>c72e6cdd-ad2d-4b17-8da1-aab8ee3f7f70</t>
  </si>
  <si>
    <t>4f8bacc7-5a6a-406c-a061-47567d5b6684</t>
  </si>
  <si>
    <t>42f07e74-964d-4329-9e79-60a6338192e8</t>
  </si>
  <si>
    <t>e0f8a57f-caef-40ad-9928-6640fedb7167</t>
  </si>
  <si>
    <t>24487e00-e0ae-4ff3-a759-f632460172dd</t>
  </si>
  <si>
    <t>333d1432-307d-4e54-8cd4-22cac8e3390f</t>
  </si>
  <si>
    <t>0e78598e-c34d-4a9e-885d-e3e7daad0f69</t>
  </si>
  <si>
    <t>3b125ccd-c9cd-4b9f-bbb7-a9cca1e0e175</t>
  </si>
  <si>
    <t>b2d1d457-057b-4441-aca2-2673bf5e50ab</t>
  </si>
  <si>
    <t>f9665a3d-32f0-45ad-abd8-40f6fe9e4d2e</t>
  </si>
  <si>
    <t>c30b18cc-029a-4552-b11c-ac637a476113</t>
  </si>
  <si>
    <t>415698df-a9de-48d1-a74e-97afd72142bd</t>
  </si>
  <si>
    <t>6e2857ce-70d6-4e40-a4f8-e11885feb8e7</t>
  </si>
  <si>
    <t>76d0e73c-a6bb-4492-9d70-b2a8c1435342</t>
  </si>
  <si>
    <t>f060d944-92b6-4e32-8630-f0668c102749</t>
  </si>
  <si>
    <t>4ea06c3a-54b8-4863-84eb-ae0dc8d55011</t>
  </si>
  <si>
    <t>e5602fe9-9c51-4b2e-846b-1c5f399823fa</t>
  </si>
  <si>
    <t>f48e569d-d01c-4278-b46d-7ee6ae83dd97</t>
  </si>
  <si>
    <t>f1b69886-3166-4b94-91c8-e88c77a066fb</t>
  </si>
  <si>
    <t>61f988bf-f737-474e-b078-91b017cb4272</t>
  </si>
  <si>
    <t>156910cf-0656-45f3-a1fe-268952b426df</t>
  </si>
  <si>
    <t>97c3f4ce-0434-4771-8c3d-2aee9e9993c6</t>
  </si>
  <si>
    <t>cbf3ac90-7daf-4281-80c0-22a7b79c86a5</t>
  </si>
  <si>
    <t>11290c9e-2082-4d89-a399-98815a7f88ae</t>
  </si>
  <si>
    <t>c88f8a47-8ca1-4055-8742-aa023a550815</t>
  </si>
  <si>
    <t>0d36a043-614e-49cb-86ea-6ab8bcbf0e69</t>
  </si>
  <si>
    <t>2b0adb82-7c84-413e-89e3-52dc10f01acd</t>
  </si>
  <si>
    <t>a93d4cdb-e4ee-4d4d-9b46-e24f67eeabd1</t>
  </si>
  <si>
    <t>15fab67e-2cdb-4cef-9936-48deababd137</t>
  </si>
  <si>
    <t>bfda2e36-b225-4718-94ab-9d215f2a8bf9</t>
  </si>
  <si>
    <t>c3b401b6-0126-4529-9213-fb8efb154431</t>
  </si>
  <si>
    <t>8c08a47e-16b1-47ba-93c3-f936d1561eec</t>
  </si>
  <si>
    <t>4c307419-b092-47a6-9bb7-68095d84151d</t>
  </si>
  <si>
    <t>7bbbfef6-b8ad-48d6-96bf-168c0804a299</t>
  </si>
  <si>
    <t>7bab4384-0772-4cc2-ae6d-0254f4f0745c</t>
  </si>
  <si>
    <t>417593a5-534f-4ce5-84d2-db6d630a07c5</t>
  </si>
  <si>
    <t>e899cefd-3157-412d-98a3-d7101b2a5ac9</t>
  </si>
  <si>
    <t>7598543e-29ca-4cdd-b03b-6046f7195cc3</t>
  </si>
  <si>
    <t>24f41428-6aa8-4da4-9e99-018c3d80d159</t>
  </si>
  <si>
    <t>74ad831f-3dd8-4a52-82b6-2e399b7580df</t>
  </si>
  <si>
    <t>16341a8e-9708-4cf7-8670-658c0ce3e0b3</t>
  </si>
  <si>
    <t>855934de-3e82-444b-ab7d-c87255111e27</t>
  </si>
  <si>
    <t>ab99e4be-0923-4c64-bcfa-aeee412fa4d6</t>
  </si>
  <si>
    <t>e3c01080-a93b-4964-a7c0-655271b3d678</t>
  </si>
  <si>
    <t>b797addd-a98c-428d-81c5-24b8a30bad62</t>
  </si>
  <si>
    <t>2b3e4cd8-a7d8-449e-a869-24c9a010718c</t>
  </si>
  <si>
    <t>0062578b-6ecf-42af-bcb4-d48b2bd62584</t>
  </si>
  <si>
    <t>d78d8430-caa3-4f38-bd7b-f3fbe74795b4</t>
  </si>
  <si>
    <t>c41a2361-c4fc-4f81-9779-0fa4eff2551c</t>
  </si>
  <si>
    <t>5231ab95-ddf7-4060-97e5-62b6d53f5bcb</t>
  </si>
  <si>
    <t>ea3375df-3ff2-48e0-892e-2786dc2180e8</t>
  </si>
  <si>
    <t>87c2f5c9-a847-42f0-a493-63d37052ae06</t>
  </si>
  <si>
    <t>7286c69b-9916-41e0-94e8-a97dda171a75</t>
  </si>
  <si>
    <t>1c09e9a9-d8af-4795-8c6b-ae39604feee9</t>
  </si>
  <si>
    <t>f2a763d5-d83f-4e22-89b2-19ad25e4295c</t>
  </si>
  <si>
    <t>a3d1de59-9934-4024-90cb-a6df7231c1b1</t>
  </si>
  <si>
    <t>5e602496-7460-457d-ad72-db0f324176ec</t>
  </si>
  <si>
    <t>ef82d6e2-c051-4d0a-8fe1-c622afe112bb</t>
  </si>
  <si>
    <t>ca891e57-6866-44d8-80eb-6343eb44cd2f</t>
  </si>
  <si>
    <t>93afb66e-e326-490b-8aa3-d9240f16ea9f</t>
  </si>
  <si>
    <t>3d638b73-4ac0-4399-8c17-24377f74bef4</t>
  </si>
  <si>
    <t>15219e30-d88a-41aa-a431-480f382c683e</t>
  </si>
  <si>
    <t>47d42afb-660b-472b-9bbf-a339ee2a5f9e</t>
  </si>
  <si>
    <t>34d4fcd7-05a2-4d12-b27a-9e4ffce8b8b2</t>
  </si>
  <si>
    <t>2ec01961-e5b3-490f-a5f7-413add6f003e</t>
  </si>
  <si>
    <t>2bf5e2ac-d38d-4c7e-81f6-4988d6cf97bd</t>
  </si>
  <si>
    <t>e71d0e46-1606-4510-b1e2-f129bed869dc</t>
  </si>
  <si>
    <t>3a5dc5c7-b259-4b67-b09a-746ab9d90d9e</t>
  </si>
  <si>
    <t>8bdfa582-e65a-4105-bd89-0544b6053e4a</t>
  </si>
  <si>
    <t>bdd573bd-faa2-4bd9-bd5e-6c1d9330b53b</t>
  </si>
  <si>
    <t>9b39716c-a452-462f-b63f-fc080b224c6d</t>
  </si>
  <si>
    <t>e6171bf0-aff8-48e9-9350-71d4240a9d90</t>
  </si>
  <si>
    <t>693c6d3a-291a-4b0e-9169-e5d0f4dc75f8</t>
  </si>
  <si>
    <t>5308b338-6b8e-4123-892c-28cbb0314ea3</t>
  </si>
  <si>
    <t>fc95cf7a-12a2-4e9d-8beb-486ec0164472</t>
  </si>
  <si>
    <t>7a7e3eec-3b2e-423f-b2de-ae796014e35d</t>
  </si>
  <si>
    <t>4b407b43-8b61-4bcb-836d-50f1e96d7af5</t>
  </si>
  <si>
    <t>91c3dd08-0ea1-49c0-b425-1979b58cd726</t>
  </si>
  <si>
    <t>e7037446-639b-48d5-85e8-5d053bca8cb7</t>
  </si>
  <si>
    <t>6242ab35-3957-46f9-887b-b2aa31e3c189</t>
  </si>
  <si>
    <t>95705244-fea9-496e-846a-00a8fa4b90bf</t>
  </si>
  <si>
    <t>82153976-4cbe-45df-a511-03cd19455fa0</t>
  </si>
  <si>
    <t>b98d7867-e9c5-4059-9078-f64e8e62a5eb</t>
  </si>
  <si>
    <t>c7dd63c9-b164-4c82-ada8-2bf103df25ef</t>
  </si>
  <si>
    <t>a7f792cd-f590-44a1-abf6-b14a451f7d6a</t>
  </si>
  <si>
    <t>e6e97633-6ec9-4e0c-836b-fa7b36c94492</t>
  </si>
  <si>
    <t>b1312a8a-dabb-4c19-a4a7-eb78b281560e</t>
  </si>
  <si>
    <t>a456ab57-0a67-411d-a12e-1bf123d78804</t>
  </si>
  <si>
    <t>91df10b6-3419-47e4-9a27-87c59d1d1c0e</t>
  </si>
  <si>
    <t>4cb8e964-d848-42f4-b319-dcc15c7a07db</t>
  </si>
  <si>
    <t>fb74aa7d-7cb2-475d-8e3f-40aa567b2eb7</t>
  </si>
  <si>
    <t>a17f1bd9-d8da-40cc-8f71-1cfa5e786ea1</t>
  </si>
  <si>
    <t>5c2e5196-8097-4a77-85bc-07f7672e4c59</t>
  </si>
  <si>
    <t>ef4b0083-d159-4e9d-8078-97fd0ac8e94a</t>
  </si>
  <si>
    <t>247a47c8-16bb-48e1-bbfe-dcf533c24e94</t>
  </si>
  <si>
    <t>d0eae9f3-5ab7-49a8-bfb5-923b0b976246</t>
  </si>
  <si>
    <t>f5e1b9d3-b725-4bf3-8fb2-4b4dd3865fcb</t>
  </si>
  <si>
    <t>1437292e-52e7-489c-af71-8e0f6300b04e</t>
  </si>
  <si>
    <t>87c9e1b0-e03a-4f28-8095-561aee4e6400</t>
  </si>
  <si>
    <t>62aad486-e8be-477b-9cca-0a874c3fc7ad</t>
  </si>
  <si>
    <t>1f70b860-5712-47ad-8a9b-d3c4fab19ffe</t>
  </si>
  <si>
    <t>642b6379-36df-4a2c-af88-115c14d82f11</t>
  </si>
  <si>
    <t>84b2e157-ee33-4ab4-9594-ea1ad71ddfcf</t>
  </si>
  <si>
    <t>8af356e1-225e-4d72-a185-98de121d198d</t>
  </si>
  <si>
    <t>a07f485c-7444-4f36-8538-adb5ffa922ce</t>
  </si>
  <si>
    <t>3f7394de-3a11-46ba-86b1-7eafc689b280</t>
  </si>
  <si>
    <t>bb3fdaeb-8ff4-4621-9dd4-9e3a073e8732</t>
  </si>
  <si>
    <t>f3690afc-7799-4199-a098-7199da99ea74</t>
  </si>
  <si>
    <t>ed64db93-6414-4554-9027-87fc5ee82d45</t>
  </si>
  <si>
    <t>c6e1390e-47c9-43dd-9a4b-6ca05d069ad7</t>
  </si>
  <si>
    <t>5a4445bf-2721-4f8a-8ed4-c3a9e1d11393</t>
  </si>
  <si>
    <t>50c4ef05-fee6-4ad1-9edb-1dc8685d33f2</t>
  </si>
  <si>
    <t>1d54051c-bd0f-4340-a452-183278fa5972</t>
  </si>
  <si>
    <t>01ab4819-248a-41c5-bd97-eb0657d00cc7</t>
  </si>
  <si>
    <t>282b3590-0456-4265-94fa-460ada26c803</t>
  </si>
  <si>
    <t>9313013f-ccfe-41eb-9c73-983afb1f556d</t>
  </si>
  <si>
    <t>e63657a8-58d9-4549-b6b3-d1370d0d2e9b</t>
  </si>
  <si>
    <t>c4fa25ea-641e-49d8-84c6-ba555dbd6f3d</t>
  </si>
  <si>
    <t>1c28df16-2fa4-4dac-9544-0c4e251ced12</t>
  </si>
  <si>
    <t>bb37dc02-c76c-4ff4-9fb0-cf1089d43e0a</t>
  </si>
  <si>
    <t>aa861370-0508-432b-9474-6d62b8223610</t>
  </si>
  <si>
    <t>5c915137-cf8b-44b8-858a-8bca3471554a</t>
  </si>
  <si>
    <t>3ef8c1bd-40de-46e6-bf8d-2a9ef8acf2fa</t>
  </si>
  <si>
    <t>a0a46f65-de34-443e-80e7-355cb0cdc95d</t>
  </si>
  <si>
    <t>93f6a44b-f235-4472-a2cd-376a7821538a</t>
  </si>
  <si>
    <t>b7e6dc80-9680-4e7c-b698-5c886dcf4ebe</t>
  </si>
  <si>
    <t>243c07d1-b9bb-43b4-b584-2632bfd11e82</t>
  </si>
  <si>
    <t>c1d0e417-0530-4e14-a8d1-7c90c9b52fd2</t>
  </si>
  <si>
    <t>95f63e68-fb39-4694-94ff-1923f54def1b</t>
  </si>
  <si>
    <t>ec6d1221-f2e3-4c90-9670-bee6dcdd10ff</t>
  </si>
  <si>
    <t>8432ae3b-4617-4726-a560-b1ce80151915</t>
  </si>
  <si>
    <t>43a4770f-efe5-4fb9-b434-4caec9be46c4</t>
  </si>
  <si>
    <t>a5831149-d8a0-431a-a039-f73658a0a96a</t>
  </si>
  <si>
    <t>e0324af9-4dab-4361-8af8-fd834c706ecf</t>
  </si>
  <si>
    <t>55d9f7df-1f7d-4425-a7a0-6c286bbaf317</t>
  </si>
  <si>
    <t>dde1fa35-29b6-4728-93a7-c30ba0824105</t>
  </si>
  <si>
    <t>1e419905-f45b-4653-834e-90e9919d37a1</t>
  </si>
  <si>
    <t>726b26bf-7c0f-49c7-8d46-b92835618222</t>
  </si>
  <si>
    <t>2b81df0c-3cdf-4241-858b-de4be80679a4</t>
  </si>
  <si>
    <t>aff374b7-06ae-4ba3-9ef7-f37d1b85f08a</t>
  </si>
  <si>
    <t>0631fa42-88ac-4232-8bd2-aefa570248fd</t>
  </si>
  <si>
    <t>14120510-37dd-4fea-b1b3-831f0ef6d38a</t>
  </si>
  <si>
    <t>a1575b96-d0c7-4a0c-afaa-f40f12b6687d</t>
  </si>
  <si>
    <t>2b04fb99-a756-4625-8e2c-91140cd80aa9</t>
  </si>
  <si>
    <t>bea8f870-2bce-44ef-b9e0-1c8629ebb102</t>
  </si>
  <si>
    <t>43e5e4ab-4e6d-4ece-9843-69c4db5b9c21</t>
  </si>
  <si>
    <t>f4d4dda9-f0ae-4556-a335-44af9d883388</t>
  </si>
  <si>
    <t>53d70048-68b4-4087-9ca0-441331a6a199</t>
  </si>
  <si>
    <t>33aa4502-19c6-4e45-b765-88a786a9d9df</t>
  </si>
  <si>
    <t>f1b4c580-8d1b-4af4-a329-7bb15f6ba1eb</t>
  </si>
  <si>
    <t>062b2585-f63d-42c1-acfb-34e02c862027</t>
  </si>
  <si>
    <t>4fffadc8-d459-454e-b2e2-a57baa0b81c2</t>
  </si>
  <si>
    <t>0b6b6ce4-0a2c-4525-990a-42bd21024d0e</t>
  </si>
  <si>
    <t>7015c323-f9cf-48ac-96c1-5500e104f4f2</t>
  </si>
  <si>
    <t>ca466ea1-509d-404a-a3e4-0953f948515c</t>
  </si>
  <si>
    <t>c7fec410-5134-4911-81ee-4a07f3a5a93e</t>
  </si>
  <si>
    <t>b8f03def-e8d4-4d19-9a67-c2f4f3efcd4f</t>
  </si>
  <si>
    <t>de41809c-720f-4082-a998-219aefc0dcb6</t>
  </si>
  <si>
    <t>85da180a-a7cf-49b5-8786-6691b0140950</t>
  </si>
  <si>
    <t>314ba59e-e31f-4f6f-8671-e1d7808a48c9</t>
  </si>
  <si>
    <t>a14dbd59-e863-4653-8005-6f200a0abe34</t>
  </si>
  <si>
    <t>dcfc0e47-3cbf-4821-85eb-4ffe63b1c19e</t>
  </si>
  <si>
    <t>f64c8b97-b92a-4f64-b3f0-52660746e93b</t>
  </si>
  <si>
    <t>4337ef52-eaff-40e1-a02a-88138394b346</t>
  </si>
  <si>
    <t>4448c741-2880-4f83-8806-d30f591de9f8</t>
  </si>
  <si>
    <t>3d85b657-229d-4430-8630-c69aea55f973</t>
  </si>
  <si>
    <t>7cd6697a-5597-4c55-a580-44756526dc17</t>
  </si>
  <si>
    <t>9b5b95f0-8dd0-4164-a32e-8b8318477f0c</t>
  </si>
  <si>
    <t>e3ea7dfd-d1b5-42a1-82e7-99139dd8b472</t>
  </si>
  <si>
    <t>66e5a8c8-50dc-4fbd-a7c3-eac30553ad6c</t>
  </si>
  <si>
    <t>13ae7825-691f-4152-9d76-de8f6ccbcabf</t>
  </si>
  <si>
    <t>4a49eef5-6f48-4ab8-8ca0-dff632ef754a</t>
  </si>
  <si>
    <t>cc8b761d-cced-43dd-b28c-3c68911c3a72</t>
  </si>
  <si>
    <t>01077bbd-b060-46bd-bb2f-e11b5b7b30db</t>
  </si>
  <si>
    <t>79c20baa-cc2a-40b0-899a-1c5ca26b9e57</t>
  </si>
  <si>
    <t>ed8f3f6a-58dd-44d9-833f-a7ede0c04b5d</t>
  </si>
  <si>
    <t>2eb504f5-d0df-4269-ac15-2e7634a1c1f5</t>
  </si>
  <si>
    <t>b344790a-6dd2-4d1e-8c31-8b784159400a</t>
  </si>
  <si>
    <t>dcd07240-85c7-4d92-8923-dcb7f11c0b5a</t>
  </si>
  <si>
    <t>e7284ed9-7c97-4adb-8d1c-27543bc5d0c4</t>
  </si>
  <si>
    <t>1d0aac6a-c99a-4cac-9244-4a8a1c6f6822</t>
  </si>
  <si>
    <t>35aaf3d3-80a1-466d-99eb-f3ac41af4b00</t>
  </si>
  <si>
    <t>b9dd8c75-43ac-4ff6-8558-bbf4c86852a5</t>
  </si>
  <si>
    <t>1718e7a9-8409-46ff-920a-d0eaa89d0a09</t>
  </si>
  <si>
    <t>92697b9a-a37b-470d-9a3d-e01615cca9a0</t>
  </si>
  <si>
    <t>4e3131b7-2052-4310-90ea-7c55ce9d7a06</t>
  </si>
  <si>
    <t>d6f3bfc0-a8df-4680-bada-d0fcda8759d3</t>
  </si>
  <si>
    <t>7468838d-728c-41b4-b6e1-a65c6639fbc4</t>
  </si>
  <si>
    <t>f51a730c-4135-471c-bf69-72f349f688e6</t>
  </si>
  <si>
    <t>e006f9bc-1143-4852-801c-da6af772e69c</t>
  </si>
  <si>
    <t>cc02acbb-e687-4aa2-a7ac-d6f5fa005a6c</t>
  </si>
  <si>
    <t>6c2d16b3-78e2-43f7-b90b-8e04f2f57947</t>
  </si>
  <si>
    <t>9e40f0c7-0273-4857-9f1a-98e48e8e7dc5</t>
  </si>
  <si>
    <t>23ab0c97-3e14-4cab-8326-2a8d6c8044b0</t>
  </si>
  <si>
    <t>be0ef331-a525-44f8-84e9-038ae2c96742</t>
  </si>
  <si>
    <t>f107abda-8d9b-4dc7-b139-ae83fdbdbfb1</t>
  </si>
  <si>
    <t>a04e8490-7d6a-4c8d-911a-312afd2788f5</t>
  </si>
  <si>
    <t>33cf0d0f-6c5b-4cea-9c83-ed45ebb87eed</t>
  </si>
  <si>
    <t>2377108a-5ea7-47ff-a598-5c125bdb606e</t>
  </si>
  <si>
    <t>74956153-199f-40be-8485-bd741af6f562</t>
  </si>
  <si>
    <t>5cf0fb78-7948-47e7-8489-45b51498291f</t>
  </si>
  <si>
    <t>aa43384b-30b3-4dfa-ad10-92a829a15f3b</t>
  </si>
  <si>
    <t>4f38c568-caa7-4f57-b4c6-c967aa92fe34</t>
  </si>
  <si>
    <t>a34733f8-6f1d-458d-bd07-ef67b9765c8a</t>
  </si>
  <si>
    <t>fe449f97-f21e-44d4-9f32-99fadce1a481</t>
  </si>
  <si>
    <t>b492fa64-d1cf-473c-afd7-47ca30b0a090</t>
  </si>
  <si>
    <t>e853481d-604d-42a4-afbb-bcf9e892052c</t>
  </si>
  <si>
    <t>08c46cb0-f842-49ac-9b84-48fb41d858d8</t>
  </si>
  <si>
    <t>140d680a-3de2-404b-9005-9aa5db19115a</t>
  </si>
  <si>
    <t>d166cd76-0c36-4865-95c7-f67806791985</t>
  </si>
  <si>
    <t>3ec470b3-08ad-48bc-911c-4e3aba369f74</t>
  </si>
  <si>
    <t>6a3afe3d-0ab2-4a16-bdb1-31c44cd12eea</t>
  </si>
  <si>
    <t>725cbb55-8444-4467-bd53-8638cb061be7</t>
  </si>
  <si>
    <t>a8e69608-76e8-4e23-b234-54ed57e21e32</t>
  </si>
  <si>
    <t>ff3012ec-b8b7-4603-b707-f8779f480085</t>
  </si>
  <si>
    <t>d30b3715-022f-4a06-8cc5-a2275bab5fd8</t>
  </si>
  <si>
    <t>3e4b1d34-3f12-4a80-b01a-641cb9047481</t>
  </si>
  <si>
    <t>371cb9c0-bcf3-4c72-8eda-ba0ef4edfdfd</t>
  </si>
  <si>
    <t>fea27313-1540-4bc4-acf9-5b94f9c6bcec</t>
  </si>
  <si>
    <t>3ae690bf-bd18-4cfc-afe1-d4ad11e04120</t>
  </si>
  <si>
    <t>92b00cb3-e7ef-454a-b90a-54d5a93edecc</t>
  </si>
  <si>
    <t>c782389f-3468-4f16-a27f-b72162e44fd0</t>
  </si>
  <si>
    <t>77fd5eda-7252-4920-b545-10b2c62d6d45</t>
  </si>
  <si>
    <t>1efbef74-eb5d-42b0-ae65-96dbe4687286</t>
  </si>
  <si>
    <t>513f382b-1c11-41d5-a4f5-309f08812ad5</t>
  </si>
  <si>
    <t>c7b9cf69-1672-49ed-bbb4-c02d5d496784</t>
  </si>
  <si>
    <t>12728995-7f04-489b-a48d-cbfcc50bc39c</t>
  </si>
  <si>
    <t>21e465bf-5464-4928-8c9c-ccf6f2d913f8</t>
  </si>
  <si>
    <t>2b0237ee-4725-4f25-9f2b-13d27f62bf17</t>
  </si>
  <si>
    <t>d5679277-be61-4e75-813e-4ad679973fb7</t>
  </si>
  <si>
    <t>269d97ca-0250-4179-8f01-e8e3ccbb899d</t>
  </si>
  <si>
    <t>af652d1f-83c4-4cf9-b645-06ae83ed0853</t>
  </si>
  <si>
    <t>76933aaa-aed8-45ea-af78-56b340c3b29f</t>
  </si>
  <si>
    <t>26918bdd-2ad3-4431-ba97-c426d56ed352</t>
  </si>
  <si>
    <t>3003000f-4230-4d59-b3f0-43cfb2b25c4d</t>
  </si>
  <si>
    <t>22767b14-4bd2-4b08-a1f1-c7f8db74e5cc</t>
  </si>
  <si>
    <t>7a972279-2697-4aab-877c-3dc39f86c5f4</t>
  </si>
  <si>
    <t>455b5ef8-e372-48ed-86ae-a931aca7c05f</t>
  </si>
  <si>
    <t>4948ed62-3924-4d96-9159-b7c18a5922c3</t>
  </si>
  <si>
    <t>426b0215-8aef-4b60-993b-aaedf2acbe0e</t>
  </si>
  <si>
    <t>989fafee-58aa-4cf4-b621-98810a0560b3</t>
  </si>
  <si>
    <t>0c8e90ca-4f98-459e-afda-2a287f30d590</t>
  </si>
  <si>
    <t>117bb9e5-0a27-4a5e-b9e1-481b5284c281</t>
  </si>
  <si>
    <t>fc35cffd-4ac5-4979-8c4f-0719baf9be90</t>
  </si>
  <si>
    <t>afefca6c-f0a4-46cd-bd6f-6fb83cfe21a5</t>
  </si>
  <si>
    <t>1a63b85c-b969-48c2-b8d6-1ff683ffb56d</t>
  </si>
  <si>
    <t>4cc29363-ffd7-4c42-a65c-aacc2376faef</t>
  </si>
  <si>
    <t>6373bcdc-0ec9-4b55-a32c-076f681ab0e8</t>
  </si>
  <si>
    <t>6b616c2a-b7f7-4741-8747-3a5b2404bd97</t>
  </si>
  <si>
    <t>831b843c-c741-496d-9927-e168a828975c</t>
  </si>
  <si>
    <t>bffbca51-adfc-4a5d-b54b-2804a782952e</t>
  </si>
  <si>
    <t>44db31ce-726c-40c9-81f2-3d3901b02932</t>
  </si>
  <si>
    <t>679af6b8-8c3f-400d-bf0f-1d9b6874e709</t>
  </si>
  <si>
    <t>611f4ed7-197d-434b-b194-3e0b8353b74d</t>
  </si>
  <si>
    <t>a26a34af-3280-4fd4-b0f5-9cc4fcbf50a4</t>
  </si>
  <si>
    <t>e3ed99ee-06e8-4182-80d0-8dcac67e2bf3</t>
  </si>
  <si>
    <t>feb24398-f069-4cfd-9296-3206450c513e</t>
  </si>
  <si>
    <t>cb312a53-00f0-43c4-89ce-ca89089754de</t>
  </si>
  <si>
    <t>b48a57a7-93c4-43f7-a185-880ddf2a692e</t>
  </si>
  <si>
    <t>14836138-ca3e-4229-837c-6f504cf75cf1</t>
  </si>
  <si>
    <t>1fd2c609-3c60-4e8b-9d2c-de96b3065fe7</t>
  </si>
  <si>
    <t>a3578081-1b5c-470e-a672-7a212c3bd961</t>
  </si>
  <si>
    <t>1efb939f-d270-499e-b14a-eeea525b24e3</t>
  </si>
  <si>
    <t>4ce615bf-375e-4f53-b906-78d6f912589d</t>
  </si>
  <si>
    <t>29a0bb30-38b5-4478-9bb5-148c15dd2fc8</t>
  </si>
  <si>
    <t>ed196e47-30f8-4383-9a3c-0b9aae14eb7a</t>
  </si>
  <si>
    <t>642e04ca-b1eb-4199-9a46-1386653b7c55</t>
  </si>
  <si>
    <t>b2d5a348-c2a0-4e2a-964b-5a1b3bd0c5f1</t>
  </si>
  <si>
    <t>0140e88f-7d90-4451-a1da-1a356a0595cd</t>
  </si>
  <si>
    <t>81e3e4b9-cf26-444d-ad97-2b1725ec277a</t>
  </si>
  <si>
    <t>f0331711-23d6-433c-87ba-8c610aeb8782</t>
  </si>
  <si>
    <t>a64363d4-c7a3-4eb6-823c-6200a906708a</t>
  </si>
  <si>
    <t>3c3584cc-509b-4514-9210-99affbdc8350</t>
  </si>
  <si>
    <t>5db84151-207b-460d-b040-e8516125a8b2</t>
  </si>
  <si>
    <t>ac2ce003-0c32-446f-b3e4-650e3b8a0016</t>
  </si>
  <si>
    <t>10c2502f-83cf-468c-928e-eee5fc089190</t>
  </si>
  <si>
    <t>ff7d35d3-cca6-45be-a585-cd40629d07b0</t>
  </si>
  <si>
    <t>dc54e959-183e-4b09-bfd5-697eb78f1314</t>
  </si>
  <si>
    <t>97fdc96a-8966-4ec4-be6f-e32744e49765</t>
  </si>
  <si>
    <t>c58bf1de-a981-41cb-98c2-87e4b1d274ab</t>
  </si>
  <si>
    <t>4b98a312-c551-40c8-8f3d-1b94fae63ede</t>
  </si>
  <si>
    <t>93a4a5ee-0c09-4fc3-a8d1-d0681b7d8434</t>
  </si>
  <si>
    <t>0d8cf7ca-9118-45c9-a00f-d4733cf083f2</t>
  </si>
  <si>
    <t>48abbd08-f985-4d11-b0c9-e9386e01d330</t>
  </si>
  <si>
    <t>5bb294a5-d4be-43b8-957f-92500ca45e5c</t>
  </si>
  <si>
    <t>d2bcfcb5-47d2-4b96-9aaf-41a52dcc2a4a</t>
  </si>
  <si>
    <t>d9ede591-1708-4cf1-9aae-2e62843925d6</t>
  </si>
  <si>
    <t>5af685e8-fcf4-48ac-8d61-85947db27849</t>
  </si>
  <si>
    <t>54be491a-e68d-4d82-b857-180ea20b89ab</t>
  </si>
  <si>
    <t>d83ee00b-fa96-4013-98c9-08138d932bf5</t>
  </si>
  <si>
    <t>f905da19-45cb-4d0d-9214-2097ea30fcd4</t>
  </si>
  <si>
    <t>e447c8c4-b60c-4b6e-983f-65157641e606</t>
  </si>
  <si>
    <t>87167e22-59f5-4dd9-a578-01d5dc2cf4f9</t>
  </si>
  <si>
    <t>b3c87afb-33b9-42aa-b6c4-b6373d012e8f</t>
  </si>
  <si>
    <t>ef2aa3e1-8f7d-4485-9f2f-2820a8ca4a44</t>
  </si>
  <si>
    <t>879adced-f52c-4ed3-9900-de6aad9dcc46</t>
  </si>
  <si>
    <t>3e3cc628-1973-4018-b0cd-d085a69e105c</t>
  </si>
  <si>
    <t>33ef2f10-d823-44ae-a17f-e15912c0eb9b</t>
  </si>
  <si>
    <t>c4f04b64-e089-4421-ac25-0484cbd32858</t>
  </si>
  <si>
    <t>8d1dc3a1-7e3d-487b-92a0-cbd47c9d91ec</t>
  </si>
  <si>
    <t>4a060141-0613-4a9f-826b-2110fbd88eaa</t>
  </si>
  <si>
    <t>12b6d31e-aa99-493e-89df-bfb08c82d5a1</t>
  </si>
  <si>
    <t>aa6b2516-4379-4d42-b524-5f401886fe6b</t>
  </si>
  <si>
    <t>08e28bab-72cb-4917-a865-cefd574aa02d</t>
  </si>
  <si>
    <t>152b0099-7a73-42b2-9447-82000b84e68a</t>
  </si>
  <si>
    <t>3db6f628-67d2-48fa-9fd2-c28793e70b10</t>
  </si>
  <si>
    <t>835b3898-c586-441a-9122-e2efeb49a433</t>
  </si>
  <si>
    <t>18d8e99d-e398-48c2-b621-8043ffa49f3b</t>
  </si>
  <si>
    <t>0ab569f0-ff0d-4437-9134-bd14e6515877</t>
  </si>
  <si>
    <t>1fbf23ca-ea79-44f6-8506-536ad169800a</t>
  </si>
  <si>
    <t>94948b3d-9d62-4cf4-9dc2-0fb1f28d06d6</t>
  </si>
  <si>
    <t>10ded059-2963-49fb-9840-2980d3bf23e1</t>
  </si>
  <si>
    <t>d2ab3788-019e-41e8-a110-01ad572f2e06</t>
  </si>
  <si>
    <t>392eeb41-bd13-446e-be93-ad7630be8dcd</t>
  </si>
  <si>
    <t>ce30fa75-167e-4e76-8fb4-cbb81afff2f9</t>
  </si>
  <si>
    <t>80dd6804-b8b9-465b-8fc3-5c14f2c09cfd</t>
  </si>
  <si>
    <t>54cd81a5-1123-428a-8a4b-4632eebd2f2c</t>
  </si>
  <si>
    <t>e6460e12-39e2-490a-9b0b-c152dde99159</t>
  </si>
  <si>
    <t>3867a0ac-452c-42ff-beec-dd9996fe1ae8</t>
  </si>
  <si>
    <t>32ab785e-e99f-45ac-b3cd-8d0a2dfe4982</t>
  </si>
  <si>
    <t>5ac4a746-4997-43b6-a6e5-c1aa81a167cb</t>
  </si>
  <si>
    <t>3ae79762-97e0-4e6a-95cf-c79ac26ad72f</t>
  </si>
  <si>
    <t>d62110ae-5f07-43a1-9ca4-2779c47c634a</t>
  </si>
  <si>
    <t>fbcc6ded-493c-448e-a4a5-1d2ad666c537</t>
  </si>
  <si>
    <t>4d10ee0e-ff8a-4f69-a51b-e30b9a99195b</t>
  </si>
  <si>
    <t>24991a30-ae0b-411f-8b98-bdaa1cbc4fac</t>
  </si>
  <si>
    <t>b8d64ea1-bfd8-4ad5-9e78-9a4d403f057e</t>
  </si>
  <si>
    <t>b36d5fa0-22f3-49e6-ae06-2907e65685c6</t>
  </si>
  <si>
    <t>8e18ca32-f9ca-465c-a25a-2710b6dd61cd</t>
  </si>
  <si>
    <t>9405dc4a-74ea-4160-abe4-add028556cc0</t>
  </si>
  <si>
    <t>3ebf2171-49c2-408c-8e08-177996659de4</t>
  </si>
  <si>
    <t>e7fc0447-7d2e-45ff-b7bf-b1cd1c6934c2</t>
  </si>
  <si>
    <t>f2b5263c-9309-4ed7-9786-e9edccbe82ce</t>
  </si>
  <si>
    <t>cb3f6684-8912-42d9-baaa-318059c47746</t>
  </si>
  <si>
    <t>1ed466e5-4216-4015-957d-e014f8ab49ba</t>
  </si>
  <si>
    <t>bb0f5f2d-741c-4922-8172-f26e11f1bcbd</t>
  </si>
  <si>
    <t>f5d035d8-0b98-4427-b010-6666683fc2f8</t>
  </si>
  <si>
    <t>2fcf1e06-a204-454e-ab49-854a6c7e7ffc</t>
  </si>
  <si>
    <t>da5838dd-d72d-46df-b837-2a70d3049ed7</t>
  </si>
  <si>
    <t>d16e49b4-9dd5-4d4f-b11d-145f79aaaa37</t>
  </si>
  <si>
    <t>3cfe0fa1-541b-477d-87a3-132c30414be2</t>
  </si>
  <si>
    <t>1120553a-9982-4163-a2d6-23838ef6b4cc</t>
  </si>
  <si>
    <t>59a76221-c550-4017-9249-7b2e13f81401</t>
  </si>
  <si>
    <t>611d9fdd-f9c6-48f3-8c24-10f78443753f</t>
  </si>
  <si>
    <t>656286a8-234f-4cd3-8638-606f7f9aa0e2</t>
  </si>
  <si>
    <t>f8cefbc2-ac66-4fe5-9607-1f6074ced410</t>
  </si>
  <si>
    <t>1de646eb-d215-429a-8a0e-a8246d9434d4</t>
  </si>
  <si>
    <t>2ef42529-6c81-4acf-ad2e-2be9bba6c70f</t>
  </si>
  <si>
    <t>5532dbbf-ce02-4bce-8912-c90f45c9fef6</t>
  </si>
  <si>
    <t>e930c330-a1a4-4de1-9a7e-e1ac5f94d844</t>
  </si>
  <si>
    <t>657116f8-e8fd-4d16-9698-f18fd0f3e858</t>
  </si>
  <si>
    <t>83b4ac4d-a329-43de-a308-64573547019a</t>
  </si>
  <si>
    <t>0e4f8cfb-2d70-45d7-875a-35cc75f432e8</t>
  </si>
  <si>
    <t>4c2d4862-0fb1-4c61-b904-82a1bff1e9fb</t>
  </si>
  <si>
    <t>60ddfbdc-29ec-4743-91b9-b230d97b8203</t>
  </si>
  <si>
    <t>02c5b6b4-41a3-43ae-9eab-dac287098be0</t>
  </si>
  <si>
    <t>08092c96-30c1-4b1a-adc0-3a850ec8fe25</t>
  </si>
  <si>
    <t>e3d16d6f-8b42-41c2-9bde-389d81fb21a2</t>
  </si>
  <si>
    <t>8c1a7714-b1b8-44ac-99ca-79aea6412c85</t>
  </si>
  <si>
    <t>073e1fa3-e4c9-41c8-89e3-20bf5ea84332</t>
  </si>
  <si>
    <t>d64aa41a-18ee-437a-a35d-f803a73fed45</t>
  </si>
  <si>
    <t>c9baf003-0dfc-4283-b0f4-54f86292471a</t>
  </si>
  <si>
    <t>dfbd0aae-8a11-4d15-8109-7f019699c1ae</t>
  </si>
  <si>
    <t>1492ecb0-e039-4b22-8a48-1989e4a796c5</t>
  </si>
  <si>
    <t>f130d19d-ed9b-4af5-894a-9cc07a97deb1</t>
  </si>
  <si>
    <t>f99835fa-62be-4a48-bdf8-6e225e22fe2f</t>
  </si>
  <si>
    <t>1ddc250d-ce6d-4e9e-b6b2-ad76b1bc5c9b</t>
  </si>
  <si>
    <t>c9f172a2-b611-4f60-a301-c93f43fd539b</t>
  </si>
  <si>
    <t>94d8f340-ef1f-434f-b877-e31086dbb15a</t>
  </si>
  <si>
    <t>ae42f3b7-5f5a-478d-ad0a-ce562aa40e7f</t>
  </si>
  <si>
    <t>cd3c5e8b-cedd-45dd-b00f-ad16a4211562</t>
  </si>
  <si>
    <t>4410419c-4e18-4c27-9607-595a53b106d4</t>
  </si>
  <si>
    <t>32c12152-eb1f-45ff-8bf9-29c581821bca</t>
  </si>
  <si>
    <t>b4e7ceef-f8d0-49fd-bfc1-b48c9e1b5048</t>
  </si>
  <si>
    <t>f3f8671e-6ce2-4304-8cad-2eaeb0ee24b0</t>
  </si>
  <si>
    <t>62ba0dfa-23c5-4de5-beae-2ef773b408ec</t>
  </si>
  <si>
    <t>93e919d3-b946-492c-a2a2-a9694a1a79c2</t>
  </si>
  <si>
    <t>0e9f907b-5987-4ebc-908c-705b9e328181</t>
  </si>
  <si>
    <t>cf07c38a-7783-4d9d-8a33-3aa78497f81c</t>
  </si>
  <si>
    <t>ad2ef427-18c8-4f55-a7e9-07319db647ec</t>
  </si>
  <si>
    <t>0c8fc751-f5b8-4b3d-9f71-b3be1f2333a9</t>
  </si>
  <si>
    <t>3265cad6-1ae3-41b0-96fd-60e8ff700978</t>
  </si>
  <si>
    <t>8dac3897-c0d9-4984-8f6d-f75fa9555287</t>
  </si>
  <si>
    <t>f1ff6885-cf33-482f-82f8-55a6e47eb9f8</t>
  </si>
  <si>
    <t>b0c779e0-6458-4a67-9536-6780f1debd2f</t>
  </si>
  <si>
    <t>1ff940e8-38a9-4482-971f-36961c9ed406</t>
  </si>
  <si>
    <t>41cb7251-d56e-4085-8447-7442f2842196</t>
  </si>
  <si>
    <t>c16798e3-bf9f-460f-a6da-7a365c4f40ed</t>
  </si>
  <si>
    <t>0668d05b-754c-47be-8c3a-3920d8698d8e</t>
  </si>
  <si>
    <t>94c6f128-ef23-4213-9f5c-8c5ee8730163</t>
  </si>
  <si>
    <t>331b43e5-b058-4851-9c4c-b8062538859e</t>
  </si>
  <si>
    <t>7f501da9-7132-406b-be63-0f8157be059f</t>
  </si>
  <si>
    <t>588fdabe-629e-4da6-bbd9-7ffb6a7183a0</t>
  </si>
  <si>
    <t>f5f8c400-5974-437b-b644-73a3abecd6d9</t>
  </si>
  <si>
    <t>860a855b-88d6-43a5-b5f8-1d6548f815c3</t>
  </si>
  <si>
    <t>c35ac0f7-f2dc-4400-9d88-7f1848227203</t>
  </si>
  <si>
    <t>a24938b6-61fb-4e72-a162-6045cb36581a</t>
  </si>
  <si>
    <t>e691ca80-01c2-4e23-ab0a-fe332d7bcb5f</t>
  </si>
  <si>
    <t>16cd93e3-210e-42c0-ace3-277cf029d7ca</t>
  </si>
  <si>
    <t>19fb6484-3da0-4b9a-befd-98cc3690c39f</t>
  </si>
  <si>
    <t>5687bacb-bfc8-4f3b-b01c-c8338346b5dc</t>
  </si>
  <si>
    <t>c8f19cfd-be2e-4f08-b601-39cd2fddd297</t>
  </si>
  <si>
    <t>921b43db-c525-4138-8f54-296864232fd2</t>
  </si>
  <si>
    <t>ec8bc61d-26da-4d49-9712-d4f594fa9079</t>
  </si>
  <si>
    <t>36e30e9b-9b61-409a-9fa8-73ec300df4df</t>
  </si>
  <si>
    <t>246550c5-0264-4e60-b052-bbfba23d316b</t>
  </si>
  <si>
    <t>70c00b84-a631-44ad-bffa-c65a2c344c31</t>
  </si>
  <si>
    <t>13c5c500-69f3-4d7a-b244-10fa1ce8982c</t>
  </si>
  <si>
    <t>356742fa-011c-43d4-88c3-4dc0cb28bfc6</t>
  </si>
  <si>
    <t>019370a2-1552-49e8-8c2c-91bda3ec23a7</t>
  </si>
  <si>
    <t>9cd026a2-ba39-4774-9c79-5a620dd5b327</t>
  </si>
  <si>
    <t>4c559b52-3323-497f-884f-f28b710594b1</t>
  </si>
  <si>
    <t>3b75f433-501d-4529-8010-12c39de910df</t>
  </si>
  <si>
    <t>c012d2fe-d2ab-4eb9-969e-e558853b5eea</t>
  </si>
  <si>
    <t>5d0053c9-d462-48e9-b481-380ae7aa14b3</t>
  </si>
  <si>
    <t>865690d7-f211-47f6-bbea-5fbb3118921c</t>
  </si>
  <si>
    <t>9d6e17b5-86ce-4c50-8fb6-8a7fa5f9d7f8</t>
  </si>
  <si>
    <t>ab7439c6-2463-4c79-be23-381647303606</t>
  </si>
  <si>
    <t>4bc9043c-37c6-4a73-b88a-5428eda19238</t>
  </si>
  <si>
    <t>f66ed1c0-a4e9-4bcc-a34e-5da1f0dcd17f</t>
  </si>
  <si>
    <t>680e9ca6-24b7-46d9-b2f6-a4eaba58e19e</t>
  </si>
  <si>
    <t>63d4cafb-78e7-45d1-a8e8-6e883967ce87</t>
  </si>
  <si>
    <t>07e948cd-241b-4169-9277-d3b78b177451</t>
  </si>
  <si>
    <t>cf2deb73-2e58-49fa-a4f0-703a5546b569</t>
  </si>
  <si>
    <t>f5a42e11-47f4-4d43-af02-538f1019d661</t>
  </si>
  <si>
    <t>366108b3-2c57-4099-9c82-375fd4964a9a</t>
  </si>
  <si>
    <t>4ee26b63-75c6-4e7f-9f5e-12eaaa1c5ff9</t>
  </si>
  <si>
    <t>d60f634d-5423-4e8e-b43b-913a6de42d77</t>
  </si>
  <si>
    <t>9daeabd1-340b-49f6-b4fa-4fbd2562ad0f</t>
  </si>
  <si>
    <t>85f06ffa-c6ea-4cab-988f-31611efe33fe</t>
  </si>
  <si>
    <t>02b2228e-480a-413d-8a34-36f72eb820a6</t>
  </si>
  <si>
    <t>6a1a8d96-ff0f-494d-8267-4256eea9e30c</t>
  </si>
  <si>
    <t>20b0dda3-9508-4260-8bb3-46cabf987d6f</t>
  </si>
  <si>
    <t>d38889d8-103e-415e-a32b-e52b4c1db990</t>
  </si>
  <si>
    <t>904e1528-5d31-4d62-98ee-9c0bc94740c9</t>
  </si>
  <si>
    <t>18cd2b2f-5e23-4ee9-95ba-f0faaf26fd17</t>
  </si>
  <si>
    <t>20c832b3-0816-493c-8502-1cbe8c5211c9</t>
  </si>
  <si>
    <t>29e7246a-9eed-4a41-86e5-22232f7a8e29</t>
  </si>
  <si>
    <t>2e308d93-d342-4345-b2ab-6caef7a9b377</t>
  </si>
  <si>
    <t>09249b5c-1c71-4bd5-b8ec-ec4a59538d94</t>
  </si>
  <si>
    <t>d30a52fb-d79a-437c-91f8-6e2fc34a72e4</t>
  </si>
  <si>
    <t>4347d6d7-36fd-4781-96df-9a28cffbdf3b</t>
  </si>
  <si>
    <t>5918981a-05fe-4068-ae48-bfad627fb59b</t>
  </si>
  <si>
    <t>d0e52b94-a275-4ebf-ba29-1020e9682b9e</t>
  </si>
  <si>
    <t>879c85d1-2946-4086-a1b9-509cda1dad89</t>
  </si>
  <si>
    <t>aa807202-b2ac-49f1-b69e-e9465d2fff15</t>
  </si>
  <si>
    <t>b33e675f-3b6f-433a-b3bb-7be545f344e6</t>
  </si>
  <si>
    <t>4f13f489-13fb-4290-ae0e-3c5ba30b84d5</t>
  </si>
  <si>
    <t>e843c9e1-01e7-4859-9fb6-979579a22178</t>
  </si>
  <si>
    <t>5bd95e54-32c5-497b-9b77-37af911bc02d</t>
  </si>
  <si>
    <t>5b3eda3e-57b6-4d3a-b04f-74ab58015573</t>
  </si>
  <si>
    <t>3760d621-0dba-44e4-9cce-5d10667817b5</t>
  </si>
  <si>
    <t>99b70cb2-0731-4668-a94e-b90f2831aede</t>
  </si>
  <si>
    <t>98725328-3288-4b9d-8223-5b5571740173</t>
  </si>
  <si>
    <t>fe0029d4-a8cb-4575-ab93-1a7836f822da</t>
  </si>
  <si>
    <t>dc2d23a6-7691-4dfb-9c4b-96ce70de5f82</t>
  </si>
  <si>
    <t>3729631d-feed-4029-9351-c99d5c2b18e1</t>
  </si>
  <si>
    <t>7b9c9f8d-2d9c-4068-9c35-d72206c6b913</t>
  </si>
  <si>
    <t>3e0d7a67-85eb-47be-851b-dd4eee444bbe</t>
  </si>
  <si>
    <t>fdeb7b4d-1b44-4a47-9db6-d1bc8544ec83</t>
  </si>
  <si>
    <t>cb63cfec-0283-4311-a4e7-90253ccf08f7</t>
  </si>
  <si>
    <t>f8ba093b-108f-4661-9a65-77f0c3afeb4e</t>
  </si>
  <si>
    <t>ccbe044b-3438-4922-b5e7-19859f345d16</t>
  </si>
  <si>
    <t>066e2e60-114b-4753-bcb8-d0185b7531fc</t>
  </si>
  <si>
    <t>6b4834cf-c4a2-494a-b44f-c1ed82ea2dd3</t>
  </si>
  <si>
    <t>b1937763-124d-4812-ae5f-24027162b398</t>
  </si>
  <si>
    <t>63e685a6-b6b0-42ad-9991-b66e47f491d4</t>
  </si>
  <si>
    <t>fe7f46cb-60a5-4677-a459-86905a8bd184</t>
  </si>
  <si>
    <t>eec720da-4887-4884-9734-bc50367e6be7</t>
  </si>
  <si>
    <t>3e24b736-48b3-451d-802c-c7336251d101</t>
  </si>
  <si>
    <t>3ac34073-55b3-4744-a17e-0ae4c77ad439</t>
  </si>
  <si>
    <t>8ac634a4-d73a-43e5-a6b3-324c853d2917</t>
  </si>
  <si>
    <t>489a2de8-ae37-49b4-9a46-ea9a34e8a657</t>
  </si>
  <si>
    <t>a65019d8-72ba-4b8f-ac5d-6437d209e11c</t>
  </si>
  <si>
    <t>2fab13f4-d630-455a-9ed6-47673aabdfab</t>
  </si>
  <si>
    <t>b4a6c651-8658-4c31-aaf4-32469ee9614a</t>
  </si>
  <si>
    <t>db82bac1-3f66-4b06-9f9f-d719ddfea773</t>
  </si>
  <si>
    <t>33119ca8-d350-4bc7-96b1-1c2130bb9766</t>
  </si>
  <si>
    <t>6b8dddf5-3d17-4755-b14e-72ff9352e1ed</t>
  </si>
  <si>
    <t>c97db12e-4ca6-475b-92bc-0e6c717455ce</t>
  </si>
  <si>
    <t>a2ce3eeb-9fd9-4ed7-a19f-d246866e02ab</t>
  </si>
  <si>
    <t>3411190c-5788-4a3a-8dd7-912c696fcf4c</t>
  </si>
  <si>
    <t>d861af09-c7f7-4345-9b6c-dbb74870e252</t>
  </si>
  <si>
    <t>4af5cb22-8662-47af-a08d-b6f8eaa5c7dc</t>
  </si>
  <si>
    <t>933e94fd-de3e-4c22-8ac7-269bbcb21e1b</t>
  </si>
  <si>
    <t>0e3b41bd-c851-4595-9cce-bfea053b7915</t>
  </si>
  <si>
    <t>88896a2c-52cf-4d05-a281-cf6ca5e823d2</t>
  </si>
  <si>
    <t>9735dc53-8adf-42a0-bc09-76bfd1e73967</t>
  </si>
  <si>
    <t>f9797563-2658-4415-9816-79665cfb21af</t>
  </si>
  <si>
    <t>ab5fef72-a08e-4838-a5a1-75aa06dc89eb</t>
  </si>
  <si>
    <t>890f86af-553e-47df-951d-d80a55123d25</t>
  </si>
  <si>
    <t>bc18c0ee-7153-4961-8fb8-fb8c5f525e71</t>
  </si>
  <si>
    <t>896c515e-4dfa-4210-bba6-681d8467222c</t>
  </si>
  <si>
    <t>8660c333-195b-41da-8552-3e96481fc483</t>
  </si>
  <si>
    <t>15235852-c70c-4625-ab76-d612fdc69cda</t>
  </si>
  <si>
    <t>7fb953d9-728f-47d9-973b-f621cee11dd5</t>
  </si>
  <si>
    <t>90517f99-46c9-4141-a00c-2be22b21a606</t>
  </si>
  <si>
    <t>ee049f4f-1aba-4eb6-bb70-19c115a89728</t>
  </si>
  <si>
    <t>13f2d7c3-d9c8-46b8-ad58-93c31e535e8a</t>
  </si>
  <si>
    <t>ea128710-3779-4817-90e5-8580684a022e</t>
  </si>
  <si>
    <t>51814225-df60-4ad2-b162-60600c1184e4</t>
  </si>
  <si>
    <t>eaae79ad-bcd5-4c4e-a63e-7e2a5e9a7e3a</t>
  </si>
  <si>
    <t>b8b65f74-6c2f-499e-aa14-b9b0e7a34662</t>
  </si>
  <si>
    <t>4ebc8841-23b6-43b0-99c4-5215e854e1e5</t>
  </si>
  <si>
    <t>b70bc3ca-6cb8-4dfe-910a-ee1959853fdb</t>
  </si>
  <si>
    <t>37de69b2-7082-41ea-b72e-e36a18586c48</t>
  </si>
  <si>
    <t>d86e7a62-d8a9-47c2-ae7b-d1a46c92f988</t>
  </si>
  <si>
    <t>766131e3-13fe-487a-a038-61da15cd39a9</t>
  </si>
  <si>
    <t>b95d3cb1-1750-496d-9f05-d194c43cde98</t>
  </si>
  <si>
    <t>d3983d22-8765-4615-9ed8-88bb17a0177f</t>
  </si>
  <si>
    <t>6c494590-a269-4e09-a020-e87d279a77b3</t>
  </si>
  <si>
    <t>04684ba2-b70b-4f2a-aa1c-86bbb9bd7f98</t>
  </si>
  <si>
    <t>7f4725b1-6a62-4a8a-87a9-8b08b22fee29</t>
  </si>
  <si>
    <t>82d8841d-a4c8-4cc6-9f61-d5a69af8a745</t>
  </si>
  <si>
    <t>cc33c9e2-2a0e-41cc-ab7e-e2342ef46664</t>
  </si>
  <si>
    <t>223d8192-06f4-45d2-873e-acfdb79711c4</t>
  </si>
  <si>
    <t>104d3339-3076-4c6c-bbc7-1688dab94867</t>
  </si>
  <si>
    <t>da134f66-0be8-4c0b-b9e6-d6bfc12610d3</t>
  </si>
  <si>
    <t>8d5d434b-4fb3-4556-a650-ab40d1472443</t>
  </si>
  <si>
    <t>34484a43-7e99-4b77-8725-b4f9dc70b86a</t>
  </si>
  <si>
    <t>4d366e95-7149-4fcd-bae1-c60315e1c800</t>
  </si>
  <si>
    <t>b9400ab9-969c-4e5a-8089-453cec2780e0</t>
  </si>
  <si>
    <t>151a069a-db52-46be-999f-44370895f56d</t>
  </si>
  <si>
    <t>13ee6e80-1824-4903-825c-55fdd6103be6</t>
  </si>
  <si>
    <t>8b8ab912-4428-4357-af68-95a93e0b1ec0</t>
  </si>
  <si>
    <t>2fcf449a-fb5c-47e8-bce5-9fbc93399e5c</t>
  </si>
  <si>
    <t>ce369d73-d03a-4a47-b35b-95eceffd75a0</t>
  </si>
  <si>
    <t>2c3bd08a-f1fd-4fb2-8563-b646fd9a1b41</t>
  </si>
  <si>
    <t>62b9f549-e5d2-437f-972d-5d57a6cbddaa</t>
  </si>
  <si>
    <t>b6e58743-e053-41b8-b2a2-85658836508e</t>
  </si>
  <si>
    <t>a641f603-d1dc-4790-9d25-8872ba5388c7</t>
  </si>
  <si>
    <t>516b8e9f-6eb8-4fb7-8012-e950fa31a91f</t>
  </si>
  <si>
    <t>06889e08-b033-4080-b35d-66c6ea26e926</t>
  </si>
  <si>
    <t>e344cfcf-3ed0-4a9b-bc4e-90beb115dd32</t>
  </si>
  <si>
    <t>48f5e1e4-fa77-428d-bb37-2fe36d1b73f4</t>
  </si>
  <si>
    <t>a57ce4b1-8b58-4d6c-8b03-39ee4198785c</t>
  </si>
  <si>
    <t>ce2aa657-f66c-42ec-b595-5b823f69ba88</t>
  </si>
  <si>
    <t>ccae97ca-1324-4510-a903-dc5ee3424f8c</t>
  </si>
  <si>
    <t>5e2778ab-606a-407a-9686-dac622d459b4</t>
  </si>
  <si>
    <t>f473f99a-4cee-4b1a-abcb-74370c3c3ccc</t>
  </si>
  <si>
    <t>2d40fbb9-2296-40e4-99b3-8a921d6d7bb6</t>
  </si>
  <si>
    <t>7404de2c-c048-493d-ae3b-753fde5f16ed</t>
  </si>
  <si>
    <t>5f9cbb8a-cefc-4759-8492-977f38ccef59</t>
  </si>
  <si>
    <t>3a4b3aa5-6545-47cb-980f-24aeaa4a19f8</t>
  </si>
  <si>
    <t>dafdb9df-2e3c-465c-875b-ea7ab67cb4b2</t>
  </si>
  <si>
    <t>a63613e9-f2a0-404b-a726-f501671e199d</t>
  </si>
  <si>
    <t>eaaef45b-d91a-4bb5-adab-52f18ba568be</t>
  </si>
  <si>
    <t>06e6b736-0f84-44b2-a73d-4131040cb77a</t>
  </si>
  <si>
    <t>e2e7eb8b-077f-4a64-8b04-706ba484e6ee</t>
  </si>
  <si>
    <t>b451b070-6074-4a83-9aa5-137c9983f401</t>
  </si>
  <si>
    <t>210a192d-f83d-42d7-b51b-4f8f0f9e28a1</t>
  </si>
  <si>
    <t>2e37865c-4a1b-4a5a-9fb7-3f1c7624a58f</t>
  </si>
  <si>
    <t>bedf7c03-434e-4a56-bce1-fedbf4717356</t>
  </si>
  <si>
    <t>1cc451a9-aa87-470f-b509-0d7056159e7f</t>
  </si>
  <si>
    <t>6ecf416d-8983-4ed8-926e-73381c22dcf8</t>
  </si>
  <si>
    <t>bedcf6c6-74f9-4f88-b409-7b3548513c5e</t>
  </si>
  <si>
    <t>eec2824e-bcc0-4986-82a5-9ba99ab5433e</t>
  </si>
  <si>
    <t>926529c7-9235-4fc8-ba4b-879a9c1f72ff</t>
  </si>
  <si>
    <t>0509af10-0119-49a5-ae03-fe2669bec198</t>
  </si>
  <si>
    <t>d31d86ef-a905-42ac-9b9d-a8b01082d85e</t>
  </si>
  <si>
    <t>c5132f59-c804-474f-aad1-0b95c12cfac5</t>
  </si>
  <si>
    <t>213a1f78-6851-4d8e-aa03-02c9ee24738f</t>
  </si>
  <si>
    <t>3244aac9-c54c-4d11-afd4-a8e9c05e3608</t>
  </si>
  <si>
    <t>125c4bff-8d9a-40a7-b1ea-35a22e742a94</t>
  </si>
  <si>
    <t>0ef7104e-2f30-4946-94ee-605845b3e4ac</t>
  </si>
  <si>
    <t>3ed5bba8-a966-4e90-8b24-c87b6423e1df</t>
  </si>
  <si>
    <t>4a194099-d3e9-45cc-b61b-21081fbf6057</t>
  </si>
  <si>
    <t>69a8534e-f867-43f4-81cc-31add0a8978d</t>
  </si>
  <si>
    <t>99dbad9a-8901-4130-9ebb-46570652c02d</t>
  </si>
  <si>
    <t>5735c9dd-76db-4450-ae29-2e199cf80f6a</t>
  </si>
  <si>
    <t>37b5b14f-e9dd-4024-b192-f2d6ee08c0d8</t>
  </si>
  <si>
    <t>65fe3940-d5c6-4704-9bec-f86e1d6e76fa</t>
  </si>
  <si>
    <t>8fc9e7ca-eada-4760-bd41-d8bf73f384cb</t>
  </si>
  <si>
    <t>8862c7cf-5709-4a2e-953c-144b9fd13189</t>
  </si>
  <si>
    <t>6b144aa3-d432-416c-ab34-2c719fa5e188</t>
  </si>
  <si>
    <t>38ad11bc-9a9a-4a95-b72c-d1a87c8b81a5</t>
  </si>
  <si>
    <t>0bbf31af-189a-4bf4-a6ef-e181e1b194de</t>
  </si>
  <si>
    <t>488b4698-ecf7-4a25-a764-2b316b66d21b</t>
  </si>
  <si>
    <t>a3f56ddb-1601-4b4d-b5a8-a7a3cb4bb355</t>
  </si>
  <si>
    <t>59554d49-e09d-4182-99c1-5441c708b3fa</t>
  </si>
  <si>
    <t>919d7b7e-505a-4860-a383-0581eb775611</t>
  </si>
  <si>
    <t>e56876eb-f541-495a-9d1d-10f2243b77dc</t>
  </si>
  <si>
    <t>010214be-8add-4176-a4bc-b4e32fbbcb4b</t>
  </si>
  <si>
    <t>12562ee7-eff9-463e-8a26-02b82abe6a13</t>
  </si>
  <si>
    <t>f78bccc1-cda0-4635-99af-b7a121c5c52e</t>
  </si>
  <si>
    <t>be503960-1d33-4b41-8a7e-1d6835ec2a06</t>
  </si>
  <si>
    <t>5b563a35-66a6-4154-8cba-69552be506fa</t>
  </si>
  <si>
    <t>d3cc16a6-58e4-41e9-a97f-7fe1a04bf574</t>
  </si>
  <si>
    <t>16b49517-9df7-41e3-960e-c42f4f2bd660</t>
  </si>
  <si>
    <t>46b6c172-e3c5-4dd1-9bfa-be5c9f68fe84</t>
  </si>
  <si>
    <t>0c452a4c-ce32-4162-8043-8d39003b32cb</t>
  </si>
  <si>
    <t>c40e5bbd-08c2-4e3d-b0b6-b2bd40b28475</t>
  </si>
  <si>
    <t>674e59e8-34ae-4578-a352-e62c5fa377f5</t>
  </si>
  <si>
    <t>efc4d730-f947-44e4-b14e-99c2ef1635d8</t>
  </si>
  <si>
    <t>f3f9d8ab-0b7d-4469-a685-9dca2b5d44c0</t>
  </si>
  <si>
    <t>7e8f2f47-0872-4996-8d77-617b9b1f114a</t>
  </si>
  <si>
    <t>919b131c-464d-4049-9e6d-28bd0ef50bd7</t>
  </si>
  <si>
    <t>36f3dd2c-6492-4e37-a91b-b06b17066b4e</t>
  </si>
  <si>
    <t>a43131bc-e83e-4942-8956-972952df91af</t>
  </si>
  <si>
    <t>d1e8d8ab-75cc-438f-86f1-47d1ba093d2c</t>
  </si>
  <si>
    <t>ece45e39-5551-4808-9501-b8ad64edee45</t>
  </si>
  <si>
    <t>aabd4a16-e2ef-42bd-9d9e-f0aa76b02fe5</t>
  </si>
  <si>
    <t>1831fb42-8e35-481d-98a9-5b7d7a5f0fd9</t>
  </si>
  <si>
    <t>02f3cd5b-307a-4f66-832d-1648b926fe80</t>
  </si>
  <si>
    <t>cae6fbdb-aa12-4e79-844f-3c70fa9621ae</t>
  </si>
  <si>
    <t>b3fad816-019c-4f0f-b3b3-910804c786fb</t>
  </si>
  <si>
    <t>4323952d-7175-480b-86a3-5b1f5f2ecd0d</t>
  </si>
  <si>
    <t>a067a902-eee8-4d00-a669-16cdda803439</t>
  </si>
  <si>
    <t>91e85957-678b-4347-9227-1f78b581777e</t>
  </si>
  <si>
    <t>cc7233d6-000c-4919-a1b9-730d198f5220</t>
  </si>
  <si>
    <t>848b8595-2541-4681-9655-d146c259004d</t>
  </si>
  <si>
    <t>4ee6fa5f-4830-4b56-a8cc-c1631d4b5baf</t>
  </si>
  <si>
    <t>5c1b8791-081d-4d40-898c-46d0c80979ee</t>
  </si>
  <si>
    <t>31eb085e-86f5-4c99-837a-f5e9ed0d11b7</t>
  </si>
  <si>
    <t>ac92f4e0-2061-4a26-b9bc-ec407147adb6</t>
  </si>
  <si>
    <t>0522924f-f1a5-4445-93db-c151a39e418f</t>
  </si>
  <si>
    <t>6af5344f-2c49-4424-bc71-e5abe2577a7e</t>
  </si>
  <si>
    <t>2602f745-35af-441d-8c2d-32015a7543b4</t>
  </si>
  <si>
    <t>ab02ae7a-d0b7-4f89-97d1-155c755ca369</t>
  </si>
  <si>
    <t>779aa7ee-ca4e-4cff-bca9-20910d221180</t>
  </si>
  <si>
    <t>3a1948b0-3cde-4d01-893f-12aa3d2cb03c</t>
  </si>
  <si>
    <t>e049e25d-75fe-45a4-bb2b-505e52dd2d40</t>
  </si>
  <si>
    <t>2c215eac-07c4-4e6e-8978-04e94cd2ab13</t>
  </si>
  <si>
    <t>a57a02c1-a935-4a5d-bd36-9e4e0b409cba</t>
  </si>
  <si>
    <t>f2a90802-9abf-4c7d-ba12-28339597387f</t>
  </si>
  <si>
    <t>5a4c0615-08a6-4275-a2d2-8813610d5521</t>
  </si>
  <si>
    <t>86526ad1-55db-4e76-b2f6-1bf58f5d9dc7</t>
  </si>
  <si>
    <t>e7dd8f99-50be-488c-b526-24017cb18697</t>
  </si>
  <si>
    <t>346b1518-da2d-4c56-ac33-67b7758e3f1f</t>
  </si>
  <si>
    <t>f5194197-70dc-400b-a402-c232c1c9a2da</t>
  </si>
  <si>
    <t>4869499c-895f-4b07-91ac-38799758e514</t>
  </si>
  <si>
    <t>a4c93abb-ab88-4140-9e37-5fe5dd43229f</t>
  </si>
  <si>
    <t>9aa66fb4-cc71-4dc2-bcc9-a37bbaa0ebe5</t>
  </si>
  <si>
    <t>addab468-52fe-4e6f-9ccf-65fb04f1a572</t>
  </si>
  <si>
    <t>00005688-126e-4480-b6c2-0198c2b1b37a</t>
  </si>
  <si>
    <t>d6cbe11e-6c72-456a-bcd8-3700aabec47f</t>
  </si>
  <si>
    <t>325457dd-146d-4062-98f3-d9f86f930a8d</t>
  </si>
  <si>
    <t>1acb9a54-c716-4d91-bad0-fb6e4d19abf5</t>
  </si>
  <si>
    <t>a6a1ec4d-e61f-4a46-8d2a-907e9b67ad43</t>
  </si>
  <si>
    <t>d59f9ee4-7574-435b-a145-401694cec1c2</t>
  </si>
  <si>
    <t>b0d59f15-498f-41c1-a171-5176a03a4cc0</t>
  </si>
  <si>
    <t>5778d06e-999d-4081-9ee6-dc4c964ea759</t>
  </si>
  <si>
    <t>6e241202-fe4c-4f85-821c-7de38ddc85da</t>
  </si>
  <si>
    <t>29102194-ab98-4526-874e-bcef73222a48</t>
  </si>
  <si>
    <t>26ddc844-3bff-486f-a527-9f5edbc4cc50</t>
  </si>
  <si>
    <t>ae0aebf6-2373-4e95-a937-8b05bf9d4c7c</t>
  </si>
  <si>
    <t>330681bb-834b-4de7-a5d6-de7c21ce8e54</t>
  </si>
  <si>
    <t>0baf1682-5460-4038-af6c-9eada82e2439</t>
  </si>
  <si>
    <t>a48d70d2-1f9e-48d4-91ef-db31eb835dda</t>
  </si>
  <si>
    <t>e669df9c-a959-46b6-8461-6bdd3feff705</t>
  </si>
  <si>
    <t>898abb65-0c5f-4739-bb38-7db0fc3b5366</t>
  </si>
  <si>
    <t>518f790a-5bc4-43e9-a0ed-69c969a38d1a</t>
  </si>
  <si>
    <t>565ad412-f9a5-483c-a98a-1cb482f58625</t>
  </si>
  <si>
    <t>ead08ae3-8467-40e1-9df2-cb64d0dc001b</t>
  </si>
  <si>
    <t>06adfa64-ab25-4f30-a8ed-ee51bf3ad5fc</t>
  </si>
  <si>
    <t>000153f1-0e7e-484f-839f-c4238aff10f7</t>
  </si>
  <si>
    <t>b6efcf0a-f59c-42ab-bdb4-840fe8547df6</t>
  </si>
  <si>
    <t>e1b602f2-b347-4a81-b4e7-e153e2b6626c</t>
  </si>
  <si>
    <t>e0a69219-dd28-4b30-837f-383c0196fbc0</t>
  </si>
  <si>
    <t>95441da7-59da-4efb-aefb-82f1901da8aa</t>
  </si>
  <si>
    <t>ee8ccc08-74d1-4b97-b978-401ed45f5b01</t>
  </si>
  <si>
    <t>d15a2e94-31e1-4d3d-8a13-90f36f854428</t>
  </si>
  <si>
    <t>22585f4a-31f1-4b28-80c6-bb53e9b29ef2</t>
  </si>
  <si>
    <t>b4f3d5e6-44b1-4177-8a54-a50b60f8b262</t>
  </si>
  <si>
    <t>07427bc6-807a-4023-9bdd-0038f0f71ab0</t>
  </si>
  <si>
    <t>9a3e034a-c9f4-4aef-8bbe-cf76bb9194ca</t>
  </si>
  <si>
    <t>f11aa88d-6158-489b-a751-e33ca7649a9f</t>
  </si>
  <si>
    <t>edfe89bb-0e7d-459f-9be2-c0d00950976b</t>
  </si>
  <si>
    <t>2fef839c-352c-433f-8275-9533c0478088</t>
  </si>
  <si>
    <t>2d5bb6f4-f0a6-47da-8e0a-be73c63551c7</t>
  </si>
  <si>
    <t>9caf0d57-3e2b-46d2-99a0-e93fa2b54369</t>
  </si>
  <si>
    <t>65ba3b73-0d83-40b4-8ed3-4ecaeb71133d</t>
  </si>
  <si>
    <t>f8c98e5e-8559-47b4-9247-99136264d0ae</t>
  </si>
  <si>
    <t>6b1d8276-930e-415c-aa15-a993e85dc98d</t>
  </si>
  <si>
    <t>a21b13b6-8166-4d0b-8fe0-bdbb0a2f18e9</t>
  </si>
  <si>
    <t>a6abb6f6-285b-4f44-8913-6b2e25327e2b</t>
  </si>
  <si>
    <t>3e871364-8738-4d3b-8ef7-d74c4f17bf77</t>
  </si>
  <si>
    <t>88b12697-8c16-4787-b491-17355f3fc37a</t>
  </si>
  <si>
    <t>a00572ae-fcc7-413a-a019-095cf0931fcf</t>
  </si>
  <si>
    <t>2f29a974-164b-4352-8925-5ea8e09f4df8</t>
  </si>
  <si>
    <t>affa7bb0-47fd-4b0d-a4ec-12b8d2b91ffb</t>
  </si>
  <si>
    <t>f70527f1-953a-462d-be6c-052d9fc85327</t>
  </si>
  <si>
    <t>25f5c5e4-28a7-4c96-92f1-4790a013f2ea</t>
  </si>
  <si>
    <t>aac2fc72-0d6f-484a-aaf7-ed4eabdaf0ad</t>
  </si>
  <si>
    <t>00c344fe-0ae7-40db-b893-86a9ba5abd06</t>
  </si>
  <si>
    <t>1229990b-b0d7-4650-918b-5b87eeda946c</t>
  </si>
  <si>
    <t>e13df45f-dd41-4c13-b5cc-96423d923363</t>
  </si>
  <si>
    <t>145bf011-9df3-4d1b-bcda-1dfba36e2c61</t>
  </si>
  <si>
    <t>918cf0de-4044-4e08-8a17-b35b17210067</t>
  </si>
  <si>
    <t>d3c38d51-5c01-4e57-bac3-9232f037bf26</t>
  </si>
  <si>
    <t>6d8a24a0-c5e0-4a5e-b922-b7132cb2bd60</t>
  </si>
  <si>
    <t>4bb2222e-85aa-48e3-a9f4-14a15f386472</t>
  </si>
  <si>
    <t>78613302-ea1c-41f8-b355-13cdd79c7ab5</t>
  </si>
  <si>
    <t>0c91efce-6a02-49ae-b7a6-26788e4d61cb</t>
  </si>
  <si>
    <t>3ab89844-0bf9-4de2-b905-59586993923a</t>
  </si>
  <si>
    <t>bf39549e-2fa9-4c06-9e76-ea006d3fe74a</t>
  </si>
  <si>
    <t>b453b18e-7418-4a8a-b35c-a6a96f5f9bbf</t>
  </si>
  <si>
    <t>869d7ce5-07ef-4914-8c1d-8b1dd2a03948</t>
  </si>
  <si>
    <t>d17e3e6d-14c6-4d8f-918f-c77872b67fae</t>
  </si>
  <si>
    <t>42ab5f8a-f15f-4970-ab94-ef9583dac469</t>
  </si>
  <si>
    <t>99903c1c-8efb-4b66-aaa0-d140e94f4905</t>
  </si>
  <si>
    <t>8c6f189d-6185-4b6d-b36a-18ad67f95f37</t>
  </si>
  <si>
    <t>13ef6fb7-462a-48ea-ae82-4f3b23e1f67e</t>
  </si>
  <si>
    <t>43a78ebc-183d-4838-8823-31234532d66a</t>
  </si>
  <si>
    <t>0c21c06c-eaa4-4e2c-abd5-5d94851442b5</t>
  </si>
  <si>
    <t>e3950754-929b-4cb0-91dd-01f9ebfe703f</t>
  </si>
  <si>
    <t>108c0d71-7081-441f-8e66-aee6a299f4ed</t>
  </si>
  <si>
    <t>f4e34c4a-91db-4bb0-b05f-813005186aa8</t>
  </si>
  <si>
    <t>285a34b3-ed03-4a31-9f4a-c896ca337232</t>
  </si>
  <si>
    <t>97d1561f-7f45-4c64-9762-c66865e2098f</t>
  </si>
  <si>
    <t>726cee01-3622-4229-9523-994dee177a92</t>
  </si>
  <si>
    <t>c60371d4-5992-49b5-b13e-9b6edb97a1c9</t>
  </si>
  <si>
    <t>cc35b8e6-89a7-4b17-a9da-47c16ac93e19</t>
  </si>
  <si>
    <t>3b530e91-7c29-45b3-adf3-d37d303ab34e</t>
  </si>
  <si>
    <t>fe29290d-c634-4949-85a0-883e804aade6</t>
  </si>
  <si>
    <t>5e388acc-47b8-446d-b448-fa9a94e0ccf3</t>
  </si>
  <si>
    <t>026bfc71-7ce8-4033-8062-2d8fbac98166</t>
  </si>
  <si>
    <t>0e7b7cad-a2a1-486a-a843-0788e3d82b00</t>
  </si>
  <si>
    <t>85942c1d-6adf-4842-b8ee-53f641f0d45a</t>
  </si>
  <si>
    <t>a84058df-5d81-4d18-9e73-b5f2f16df67e</t>
  </si>
  <si>
    <t>ebe7045e-6412-4753-a240-eb9aea8f4ce0</t>
  </si>
  <si>
    <t>3429594b-850a-49fb-a33d-7e7db9be43ea</t>
  </si>
  <si>
    <t>755f50b3-71bf-4626-a91e-235d7b4fd215</t>
  </si>
  <si>
    <t>e05101ec-5dfb-440c-b3dd-c02b28004fe2</t>
  </si>
  <si>
    <t>a8475f11-a8d8-411e-ac20-bd79628948bb</t>
  </si>
  <si>
    <t>9d481fa8-3b86-497e-bd0d-b09556cf00e8</t>
  </si>
  <si>
    <t>ad322cc9-fa90-4e7c-a0cc-c52ece35cc74</t>
  </si>
  <si>
    <t>ed180e29-6853-460b-b315-36de80a8ab14</t>
  </si>
  <si>
    <t>c47954b9-b72b-4f40-a57e-c29dbd66d23c</t>
  </si>
  <si>
    <t>a79731c8-6b45-4e8c-b2ee-e642fb110fa9</t>
  </si>
  <si>
    <t>e845a29c-c36a-4443-8a93-c6f321a2cd50</t>
  </si>
  <si>
    <t>953d9499-a8b5-476c-9303-0bbc53823f3a</t>
  </si>
  <si>
    <t>bbc3945f-763e-49c6-a4b2-b97ef3b7310c</t>
  </si>
  <si>
    <t>8d5bae0f-6e00-4a57-a5de-a84cd8e686d2</t>
  </si>
  <si>
    <t>01d10aeb-08c8-4309-a243-6b895b812e63</t>
  </si>
  <si>
    <t>a5adca5f-b71b-4477-960d-74e2806b2332</t>
  </si>
  <si>
    <t>af03b378-6887-4d6d-953c-d618695def88</t>
  </si>
  <si>
    <t>db9c4f87-0678-43d2-85be-502c70d5f4f5</t>
  </si>
  <si>
    <t>96537083-65e1-46ce-8e64-06eaed9750eb</t>
  </si>
  <si>
    <t>effcc1e9-267d-4603-a7f2-93ef62ddd0b6</t>
  </si>
  <si>
    <t>b6039404-e761-4efb-95ed-a6565c6c4105</t>
  </si>
  <si>
    <t>d392fae1-58ae-49ca-9959-2743e7f8fde4</t>
  </si>
  <si>
    <t>e1238927-42d9-43bb-b2df-3f39c460802a</t>
  </si>
  <si>
    <t>ab9702ac-2756-4c5c-9877-7d4b48322739</t>
  </si>
  <si>
    <t>4416981d-0faa-4df1-9341-b714a0cd63d8</t>
  </si>
  <si>
    <t>61cda924-189d-4cc5-8b9e-3626ac70d95a</t>
  </si>
  <si>
    <t>47529e00-95ad-4958-a76a-aa5bfbc43c1d</t>
  </si>
  <si>
    <t>3ac0ae33-e6aa-44f1-8be0-9bd5d4d001a0</t>
  </si>
  <si>
    <t>24be6697-a30d-4e0e-80c6-291bdd8a95a0</t>
  </si>
  <si>
    <t>9d6f1a3f-abef-48f3-82fb-bdf865230b07</t>
  </si>
  <si>
    <t>59409349-0b92-45b0-86a6-1814c892b22a</t>
  </si>
  <si>
    <t>5300fb2d-9eab-4ef6-ab91-5525907c32b8</t>
  </si>
  <si>
    <t>4f3cc86b-4fba-4381-9a2c-35cc3af9e6fe</t>
  </si>
  <si>
    <t>6ec7e9b1-2feb-483f-aa26-1499ea3be6d4</t>
  </si>
  <si>
    <t>a80e5786-1696-4299-b8aa-d49081d3d02b</t>
  </si>
  <si>
    <t>46f0bcc9-288a-4e17-8bba-4e7298f0b6f4</t>
  </si>
  <si>
    <t>4e32a24f-2f8d-4d59-805a-6c280be2f417</t>
  </si>
  <si>
    <t>3fe1fc75-44e2-428c-ada7-e1a058af0002</t>
  </si>
  <si>
    <t>69b48522-9f96-4690-aa8a-698f9b6302bb</t>
  </si>
  <si>
    <t>8670bbb0-28ca-4d05-80d0-5f071ae73583</t>
  </si>
  <si>
    <t>784b213f-677a-4869-a98e-e341db6dae49</t>
  </si>
  <si>
    <t>910a8268-e777-4b8b-9266-01589691ad4b</t>
  </si>
  <si>
    <t>d67c081a-3b39-4c6b-8dde-1583ed17ff07</t>
  </si>
  <si>
    <t>81aed6dc-98e5-4804-b864-bcb6ecffe0e9</t>
  </si>
  <si>
    <t>bff8f22c-53bf-4516-87c7-b6cee9b73947</t>
  </si>
  <si>
    <t>dbdaf108-2f62-4e9f-93c6-da981f97b61d</t>
  </si>
  <si>
    <t>8aa05a5a-59b1-4d4a-afdb-47686d9fa12f</t>
  </si>
  <si>
    <t>6578acf2-f64b-4738-9baa-14cd84a719dd</t>
  </si>
  <si>
    <t>2198e32d-a2a8-4bd7-9eaa-86d753ebd80f</t>
  </si>
  <si>
    <t>33f77c5f-d06a-47d2-91bd-41382d511487</t>
  </si>
  <si>
    <t>0663535c-d279-4915-bccd-8dc39b2dff63</t>
  </si>
  <si>
    <t>542c2c49-a5a5-4d72-a91b-b74f2aa78d36</t>
  </si>
  <si>
    <t>c257d6c9-5d45-4d03-8fc3-849a4e7d4d3e</t>
  </si>
  <si>
    <t>97684a69-8a42-4425-9461-0bc22176fbf3</t>
  </si>
  <si>
    <t>d6eb0b47-f92d-41d6-bda2-b07ccff6377e</t>
  </si>
  <si>
    <t>92fa3c47-d9a7-4350-a72b-460b8d569dc4</t>
  </si>
  <si>
    <t>5f30eed1-5c50-43b3-9dcd-60fa50a74c30</t>
  </si>
  <si>
    <t>bf70198b-f2ac-40ee-8737-0fb22fe92110</t>
  </si>
  <si>
    <t>ccb7e70f-3a08-4df1-a63b-d8badeb6fa6c</t>
  </si>
  <si>
    <t>998e63ad-4fb7-4a9d-b41c-b9e01b841c15</t>
  </si>
  <si>
    <t>1de5a0c7-ad71-4b57-a0d3-0369f1335349</t>
  </si>
  <si>
    <t>3ea0489c-4bbe-424f-b9cc-7710e1e554c2</t>
  </si>
  <si>
    <t>d7c17b78-cdad-4df3-b806-6d3ea45e3af7</t>
  </si>
  <si>
    <t>beeca6bd-367a-4347-9a9f-128c34a3eab4</t>
  </si>
  <si>
    <t>8e2d480e-ecbd-4cd3-833b-439b0d9bd39d</t>
  </si>
  <si>
    <t>f350532f-3592-429d-9b78-9ccfe79022e6</t>
  </si>
  <si>
    <t>06ff3f95-01eb-48ec-839f-256337c983d9</t>
  </si>
  <si>
    <t>1601765d-07a2-4983-b15e-ce59af66ddf9</t>
  </si>
  <si>
    <t>9a732ed5-e4d4-41f8-88cc-ba6200ab29bd</t>
  </si>
  <si>
    <t>89358aae-5964-49cd-b72b-9cefd1e66708</t>
  </si>
  <si>
    <t>c8aa58a4-3fc5-457e-bf13-18ce6f48866f</t>
  </si>
  <si>
    <t>a54b357c-8c69-4ee7-aa31-060f879d4491</t>
  </si>
  <si>
    <t>1a6ac740-38fc-43f2-9cd4-784751e05986</t>
  </si>
  <si>
    <t>d6647aa1-2327-4a06-bd09-6a91d27cf6b0</t>
  </si>
  <si>
    <t>494d735a-6441-4c9e-94d1-eb6f7d75c1e5</t>
  </si>
  <si>
    <t>81ae22b3-77fb-43a9-882e-fc1a80504bd2</t>
  </si>
  <si>
    <t>25e6f468-ec32-4839-8f67-603f90c95023</t>
  </si>
  <si>
    <t>c676d7ee-1346-4a97-be76-a4c1f122a351</t>
  </si>
  <si>
    <t>4fbdd0d0-120f-4e52-b600-68ba94bccec2</t>
  </si>
  <si>
    <t>36b59798-b85e-441c-9753-92884c1aa013</t>
  </si>
  <si>
    <t>e40b7e00-1dae-4356-8688-d28dbe54bd18</t>
  </si>
  <si>
    <t>7089ce24-3f72-4a32-a02c-a784fff21c41</t>
  </si>
  <si>
    <t>be542f78-7ed5-4f78-bf15-3a238296827f</t>
  </si>
  <si>
    <t>7c83a4df-a58a-4516-a2c9-9b750d9330f0</t>
  </si>
  <si>
    <t>6808810d-a30e-4a62-b9a9-c7339b6bce49</t>
  </si>
  <si>
    <t>f1d4ab5d-3970-4aa1-87a7-7d8cd632337f</t>
  </si>
  <si>
    <t>b9f9a0a9-085e-4da6-b70d-1988ba86cc22</t>
  </si>
  <si>
    <t>810df61e-5183-4adb-96a6-dc23eed23a98</t>
  </si>
  <si>
    <t>709aeb20-e185-4935-81d3-0d86f1b72955</t>
  </si>
  <si>
    <t>e2e25969-7188-47cc-b8ad-22c253e7ebba</t>
  </si>
  <si>
    <t>90efd8c6-d49d-4e21-8cdc-bc125a27fa04</t>
  </si>
  <si>
    <t>4e0a76a1-469a-4d1e-916e-4504400e2482</t>
  </si>
  <si>
    <t>7f3c540e-158e-44cc-a0d3-7cdc55e30116</t>
  </si>
  <si>
    <t>270b96ac-44cd-4023-8213-b657d7e4ee81</t>
  </si>
  <si>
    <t>cebaf1ab-90e7-4649-9177-ba1913369748</t>
  </si>
  <si>
    <t>9238497a-3661-4ce4-b22a-63424e856d21</t>
  </si>
  <si>
    <t>7f6d73d7-36f1-4474-9f0a-e038f993a15c</t>
  </si>
  <si>
    <t>fe86df7d-fbda-4b19-8acc-78f418e25477</t>
  </si>
  <si>
    <t>8c20e202-42c5-45e5-8f42-1f3ca39a08d0</t>
  </si>
  <si>
    <t>14bfe53d-bf63-4873-9a6e-0f657a8417c9</t>
  </si>
  <si>
    <t>59b396e2-7cd4-4d30-9b34-f6ac1912d1a1</t>
  </si>
  <si>
    <t>a77b99ef-5b79-4153-aea3-f7b914478775</t>
  </si>
  <si>
    <t>67ea4eec-63c9-4835-894e-ba7f29729136</t>
  </si>
  <si>
    <t>9764e38f-9761-4118-b353-f877df168ab9</t>
  </si>
  <si>
    <t>c14451a7-317c-4f43-89d7-5eecf196db8f</t>
  </si>
  <si>
    <t>49697ba8-bc6e-42cb-8117-44ca7889477c</t>
  </si>
  <si>
    <t>1de7dd02-269a-44d9-b185-4ac994fd258d</t>
  </si>
  <si>
    <t>25fe84e5-22ec-4074-bd6f-840a73865393</t>
  </si>
  <si>
    <t>20a208c1-5a34-4256-a1f3-ad2c8673df22</t>
  </si>
  <si>
    <t>ef3cf145-e3c0-4e3d-bdaa-a78bc02d606b</t>
  </si>
  <si>
    <t>8ed9ea8d-b9db-4f6e-ab67-206e53cf8f16</t>
  </si>
  <si>
    <t>f30530f4-1fdf-4f7e-bbcc-45817c9984ec</t>
  </si>
  <si>
    <t>026bcf4c-2de5-4dab-a731-58e22de2fc62</t>
  </si>
  <si>
    <t>23ee67e8-7efa-462b-828e-a2d116064220</t>
  </si>
  <si>
    <t>be9b481a-988c-47c4-a44e-d9233d015ac4</t>
  </si>
  <si>
    <t>dc094b13-a9d3-4815-ab58-7cb034a910e3</t>
  </si>
  <si>
    <t>5cc4de99-e7f5-4477-84b5-beb2d220bfc5</t>
  </si>
  <si>
    <t>5fc54f5e-61fc-4b6f-84cd-a27e1c4223fa</t>
  </si>
  <si>
    <t>6a859ef1-78b3-46e2-bc25-491eec5edd1d</t>
  </si>
  <si>
    <t>daaab116-4680-46a3-910f-81133b91a7ff</t>
  </si>
  <si>
    <t>91c220b8-426c-4364-a22e-e91fd9c129cd</t>
  </si>
  <si>
    <t>74bd6fcb-ae67-49df-a6a3-25e848d7d8fe</t>
  </si>
  <si>
    <t>ffb82473-992f-4c78-9e39-a92cb320aaca</t>
  </si>
  <si>
    <t>72ad4907-a5f1-4946-9ac7-8fc78ea496ec</t>
  </si>
  <si>
    <t>4a36c791-deea-40e4-bd3e-ea8304e910e4</t>
  </si>
  <si>
    <t>dc907a9d-a0c3-4169-ab5e-54bc27a799ce</t>
  </si>
  <si>
    <t>d808d1b1-45c4-4cef-b85a-afbeff0d9346</t>
  </si>
  <si>
    <t>3b7021f8-4c8b-467b-9dae-90bcde41cc4f</t>
  </si>
  <si>
    <t>88ce6c78-8a8c-48d8-8e10-2a289828ebf3</t>
  </si>
  <si>
    <t>8e30fa01-a1fd-43fb-b67f-324165f88718</t>
  </si>
  <si>
    <t>5e9636b3-3f29-45b1-b973-f3f48a9ef902</t>
  </si>
  <si>
    <t>4523b313-78bc-49b6-b78a-cb1251864c93</t>
  </si>
  <si>
    <t>d9a43d5d-60ba-411d-bd6a-40dd70a0c11d</t>
  </si>
  <si>
    <t>f00e5c7b-7424-414a-84b6-a2dbe0be3b41</t>
  </si>
  <si>
    <t>a29bba17-0c9a-4c17-a619-4ddf23925560</t>
  </si>
  <si>
    <t>a834a227-87cf-4a23-a020-47a7f13aa892</t>
  </si>
  <si>
    <t>02f778f4-137f-44d7-8489-29c7c34ad471</t>
  </si>
  <si>
    <t>e39c9954-0a04-4d1d-892b-fe29e8ee371b</t>
  </si>
  <si>
    <t>cb4c0a63-eb87-405e-825c-843ec931a842</t>
  </si>
  <si>
    <t>ff5e5281-5c58-4fb5-bd8b-4c306913fe66</t>
  </si>
  <si>
    <t>e55e0867-66a2-4933-b7e1-c1ace0d556d4</t>
  </si>
  <si>
    <t>bfc2170c-886d-4905-a297-7714042232b5</t>
  </si>
  <si>
    <t>434d28b8-ec28-4451-8b42-1bbf831f6b89</t>
  </si>
  <si>
    <t>65e7f7e9-95f0-4f27-b80a-a3801db6d047</t>
  </si>
  <si>
    <t>4ae95581-b4dd-4fdc-adda-311792799ea4</t>
  </si>
  <si>
    <t>fc8e788c-1fd6-47bd-ab4a-b89079ff1f4e</t>
  </si>
  <si>
    <t>b51879a6-b6f7-4a41-999d-d1c19eb8592c</t>
  </si>
  <si>
    <t>12036bc3-445b-4ee2-8edd-de45ea3db80c</t>
  </si>
  <si>
    <t>6ef2ee1a-690b-4e34-b9bf-5745b01f60d0</t>
  </si>
  <si>
    <t>9945d04c-20e6-4506-86a7-bac33f8d91d0</t>
  </si>
  <si>
    <t>34324c79-a43d-4862-9e3b-251452c1c8f8</t>
  </si>
  <si>
    <t>0a7f1631-d86b-4962-aa46-bcff6410e0d3</t>
  </si>
  <si>
    <t>3e4f369f-9400-4f77-bb68-1463a133fd2d</t>
  </si>
  <si>
    <t>5bb16040-f675-4b3f-80c9-8c0c3f9c4abb</t>
  </si>
  <si>
    <t>26cb69a8-775f-4bac-af51-ebb75208e595</t>
  </si>
  <si>
    <t>3d049059-5323-46ff-ba09-729363958ddd</t>
  </si>
  <si>
    <t>efaee0b8-d58e-4e0c-900f-f6774ea394c5</t>
  </si>
  <si>
    <t>142de861-c674-46bb-92f0-aab768e9e107</t>
  </si>
  <si>
    <t>5b4ea144-edba-4234-a08e-1f5456764ee2</t>
  </si>
  <si>
    <t>9d946838-0856-48ff-942c-d54900e3011a</t>
  </si>
  <si>
    <t>42b30233-2c06-4be5-abc9-293f87d61751</t>
  </si>
  <si>
    <t>3e203f5b-87ad-42b2-a341-fa15dac3e4e0</t>
  </si>
  <si>
    <t>7c3f5402-963c-408d-9740-8bc01f6c9af1</t>
  </si>
  <si>
    <t>59f9eba3-3bf2-472c-9ddc-7046ab3e18ce</t>
  </si>
  <si>
    <t>60e5b6ca-3136-430f-8f39-011e692ebc84</t>
  </si>
  <si>
    <t>0c9c31dd-feb9-49c7-9e5c-1144a743b3d1</t>
  </si>
  <si>
    <t>4498eb7c-8692-4e62-805b-1ba565b65aaf</t>
  </si>
  <si>
    <t>5eb411b1-29ab-48e2-8f66-668c173bfdf7</t>
  </si>
  <si>
    <t>c8cec2d3-f165-4840-9068-751dc4e2676e</t>
  </si>
  <si>
    <t>d1695fff-07cc-4c82-8cd9-20daaf16e076</t>
  </si>
  <si>
    <t>17568ce6-cc74-4fde-b112-43a9ed6875c8</t>
  </si>
  <si>
    <t>5eb4cc99-ae6a-4713-a89f-3380e5ff9b01</t>
  </si>
  <si>
    <t>2b171cf4-84be-4522-b825-5f1fbb008c72</t>
  </si>
  <si>
    <t>69cd02bc-6652-430b-95d6-14d58a03bbfd</t>
  </si>
  <si>
    <t>be4a7b21-e9a6-45eb-94ef-c9446fef9c47</t>
  </si>
  <si>
    <t>c8929d97-2f9a-4de0-8634-de81c9b046ac</t>
  </si>
  <si>
    <t>e6a0849d-6951-4858-884f-2ec7aa8bcf35</t>
  </si>
  <si>
    <t>fa45e266-3c3e-41f4-87ce-59294062b634</t>
  </si>
  <si>
    <t>fabe6c3e-3e09-48c9-8bbb-bc89cf64b289</t>
  </si>
  <si>
    <t>8eda9fca-f54f-4a2e-9cb5-e9ab2649442a</t>
  </si>
  <si>
    <t>84781bcb-ead6-49d9-bffe-1f85a285a5b3</t>
  </si>
  <si>
    <t>e157e586-6a21-4969-a493-a5e24cafd963</t>
  </si>
  <si>
    <t>8cdbc936-59f1-499a-b607-dfbbdb45d960</t>
  </si>
  <si>
    <t>5f250ade-2a95-46d8-b372-78edd5882942</t>
  </si>
  <si>
    <t>7b65e2b7-b5dc-4f49-b2f5-19ae4fb44990</t>
  </si>
  <si>
    <t>7b07a6e7-9b3d-47a4-b071-ea414b90129f</t>
  </si>
  <si>
    <t>f481465b-95ee-45d0-b710-62d5817741ed</t>
  </si>
  <si>
    <t>8c5cefc1-cd73-4605-a657-15f90abc22cd</t>
  </si>
  <si>
    <t>0ff27524-e787-4d93-abb0-a6a5ff72a341</t>
  </si>
  <si>
    <t>bbe8535d-452c-461b-a00c-495f18b15ae3</t>
  </si>
  <si>
    <t>dc1ad6f0-54ed-445f-b3f7-192a985a2ba5</t>
  </si>
  <si>
    <t>72354c2f-f1fd-44ff-b7a8-26e28ba3509f</t>
  </si>
  <si>
    <t>d17c0ee4-b4e1-4042-a1e9-94a5175cda72</t>
  </si>
  <si>
    <t>fd51c96c-28d4-4a1d-95f8-75ac5c3d9c5b</t>
  </si>
  <si>
    <t>29de1351-3d98-45d7-a819-a5ab7b143c71</t>
  </si>
  <si>
    <t>de32f8cf-71dd-4c30-9a5d-839a3cfa40c8</t>
  </si>
  <si>
    <t>b5344ae2-0d61-4a33-90e1-e982453001dc</t>
  </si>
  <si>
    <t>87239daa-c32a-4b82-ab1f-843a5c5516bf</t>
  </si>
  <si>
    <t>bda968e2-4d6f-40fa-b132-89d404f5b935</t>
  </si>
  <si>
    <t>f13f947c-adb4-4a90-b0f4-0d0f90536404</t>
  </si>
  <si>
    <t>0f0c0a38-f29c-4377-a75f-736e1886bf98</t>
  </si>
  <si>
    <t>80546285-cd27-4954-ac7c-f38bdf4958bd</t>
  </si>
  <si>
    <t>305bc2b3-bfae-4e0e-83cd-82d8f8cdefea</t>
  </si>
  <si>
    <t>d5f457f4-0a0e-4696-af00-1c6f4b1ba9e3</t>
  </si>
  <si>
    <t>22569c86-609d-4b1a-bd9d-ff9c043ee32c</t>
  </si>
  <si>
    <t>38d73290-c50e-4103-b917-3f3b2fe3d5df</t>
  </si>
  <si>
    <t>d792505d-474e-4b09-8ebe-aa27355f1378</t>
  </si>
  <si>
    <t>18cdddd2-c257-451e-b56e-41bca975e201</t>
  </si>
  <si>
    <t>eac37d1a-06a2-470a-ae29-43029bbf1bd9</t>
  </si>
  <si>
    <t>5874cb76-fa7f-4671-9faa-74bb4557314a</t>
  </si>
  <si>
    <t>84245527-b828-4c26-a42b-9306f257ddf8</t>
  </si>
  <si>
    <t>957752ad-1d12-47b2-9e04-caae122a08f9</t>
  </si>
  <si>
    <t>881b704d-3848-4fe7-bae8-31c7e9dc9c38</t>
  </si>
  <si>
    <t>b85cc7bd-7faf-4869-8a77-61d50ad3a56b</t>
  </si>
  <si>
    <t>6a92435d-49be-4271-b576-24b1ccb50ec9</t>
  </si>
  <si>
    <t>6378c0fa-a7b5-4f5a-bcbd-163c1c756a30</t>
  </si>
  <si>
    <t>f769b72f-11af-4f4b-a853-220f98fb59de</t>
  </si>
  <si>
    <t>085f0c57-56a6-4f86-823f-791b2abf6288</t>
  </si>
  <si>
    <t>e17f0867-ffed-4a80-b8be-90cfe74526a9</t>
  </si>
  <si>
    <t>f197417b-ff78-4a68-b41f-b7ad35e15ae0</t>
  </si>
  <si>
    <t>6a296b47-9c28-48a6-858c-c6880a724047</t>
  </si>
  <si>
    <t>ca589d40-b6dc-4584-974f-149c6cc1e6d7</t>
  </si>
  <si>
    <t>eabb9005-6069-4ad7-ab19-cbe19317aa89</t>
  </si>
  <si>
    <t>4fdd5924-7224-46fb-aba3-a63d6522b1ad</t>
  </si>
  <si>
    <t>f2d08707-37b0-40d9-b3a8-df173f424aa9</t>
  </si>
  <si>
    <t>0f6a65e5-9fda-498c-93ad-21a44a2846da</t>
  </si>
  <si>
    <t>f0e73b8a-55cf-414a-9628-5fbb7244f11e</t>
  </si>
  <si>
    <t>dcdf04f0-04a4-44c3-9693-39a2f8e7ec63</t>
  </si>
  <si>
    <t>d93394fa-e6ef-4641-8ffe-4ba83fda41fd</t>
  </si>
  <si>
    <t>12e7a3a8-91a1-484b-bfff-a635a56496a8</t>
  </si>
  <si>
    <t>6f32ee4d-c7a3-4422-8ffb-5bd3f11d3713</t>
  </si>
  <si>
    <t>c3ff5d29-452c-4201-9079-4c996768dabe</t>
  </si>
  <si>
    <t>c2022b39-b8bb-420e-9d59-ab0a6f9512ca</t>
  </si>
  <si>
    <t>06145e98-50db-40df-acd4-13ced9557bcf</t>
  </si>
  <si>
    <t>fb859742-f69c-43ce-a612-e5bde7ecc779</t>
  </si>
  <si>
    <t>4b945cfa-5024-4c7a-b665-c20ab1f422c5</t>
  </si>
  <si>
    <t>e6e73091-d556-486c-9f13-775c21dc0adc</t>
  </si>
  <si>
    <t>36630610-9de5-4b52-a3df-baa3ce23dc27</t>
  </si>
  <si>
    <t>65183e0e-05b6-46bf-8d11-787ba670db32</t>
  </si>
  <si>
    <t>ec5c6d77-7cbb-4179-bad7-2ce1a314e804</t>
  </si>
  <si>
    <t>6e6d743e-3804-44b3-9ec7-351a9f05b1aa</t>
  </si>
  <si>
    <t>3774ccbe-778e-4ee2-93e8-18ac3ba9bbed</t>
  </si>
  <si>
    <t>7095100a-762c-41c1-9579-5d8b24cfcd7e</t>
  </si>
  <si>
    <t>b76ea8cd-8c59-40ba-916d-5a54ab620cd8</t>
  </si>
  <si>
    <t>4c864eb7-6be7-4144-b5ad-3e3d2db7920b</t>
  </si>
  <si>
    <t>12f44ec7-c316-4c9e-a4bf-36ad70fbd06d</t>
  </si>
  <si>
    <t>daa88a91-6808-44fe-9b18-43955f00c976</t>
  </si>
  <si>
    <t>9d52149e-ef02-4742-a625-8d3d19defe7a</t>
  </si>
  <si>
    <t>22bbd821-99b7-42da-9eb5-83064130d5e9</t>
  </si>
  <si>
    <t>3f8fbe95-11c5-429e-b0d7-51c376139cb5</t>
  </si>
  <si>
    <t>de790ff1-2d01-4e76-adbb-ca50f9cb9d44</t>
  </si>
  <si>
    <t>5bdbb3d9-40f0-4234-93e4-6444b646d5cc</t>
  </si>
  <si>
    <t>afc8a8ca-66e8-4a46-9c4f-1de3ab6e190c</t>
  </si>
  <si>
    <t>b362a58b-067d-491b-850d-5d9aaed3d0f8</t>
  </si>
  <si>
    <t>f98f4dcb-2899-4257-ac8d-81bc63399699</t>
  </si>
  <si>
    <t>268494d0-c5e4-48d5-9351-f0849e26e56e</t>
  </si>
  <si>
    <t>458449a0-4a27-4f27-a060-99b864ed509c</t>
  </si>
  <si>
    <t>4a22dcbf-75c4-4b0f-8747-9ba23a168b72</t>
  </si>
  <si>
    <t>22307529-7a65-4ab9-8f1a-7101556ec69b</t>
  </si>
  <si>
    <t>4a543d53-5643-4db2-a15a-bc6e258fe441</t>
  </si>
  <si>
    <t>e34800f5-f159-4e40-a41b-0d06d8713d34</t>
  </si>
  <si>
    <t>0dcbd19c-2338-4ccf-9679-6667b3735ae2</t>
  </si>
  <si>
    <t>7cd7cf8b-febf-4dbb-bdb0-925a83d56c35</t>
  </si>
  <si>
    <t>1db52d26-fd8e-49e7-b835-425e659804e1</t>
  </si>
  <si>
    <t>c6cce09b-127d-49a9-8455-d75cf8185912</t>
  </si>
  <si>
    <t>98e348fa-2e8b-42e1-adbb-ad82b743daf8</t>
  </si>
  <si>
    <t>88ff4919-679f-4ee3-a4aa-9571e0416201</t>
  </si>
  <si>
    <t>b133ff1c-6fa2-4db3-81f5-9830762bbe91</t>
  </si>
  <si>
    <t>da07f8ba-f94f-48f9-86d7-5ce4631a7f7e</t>
  </si>
  <si>
    <t>67c8f55b-3186-4e95-b8d8-61c8a5f40613</t>
  </si>
  <si>
    <t>23fb3270-e8d5-433a-bd8c-8098bf2d8eb0</t>
  </si>
  <si>
    <t>0cf7e0df-cf75-4d32-bfa8-bd3197979281</t>
  </si>
  <si>
    <t>7f5d8f92-bd9b-4b4f-a6f1-62075b1c50f4</t>
  </si>
  <si>
    <t>3967391b-478b-4cbb-bd45-dd63c5bd50b1</t>
  </si>
  <si>
    <t>aba6ea01-1a6f-4800-bf27-54baafc07dc8</t>
  </si>
  <si>
    <t>ec1f9098-b7f7-4403-b994-9c5d7b835eec</t>
  </si>
  <si>
    <t>05e7cb87-4543-4b24-a02c-127325b95643</t>
  </si>
  <si>
    <t>3626e7ee-785e-4605-abf4-d94681347334</t>
  </si>
  <si>
    <t>bc37b81d-65d4-44d0-91fa-cdff0ad596c9</t>
  </si>
  <si>
    <t>fcc815fd-9257-46f7-89fa-c462cb3e0009</t>
  </si>
  <si>
    <t>47309c3d-fcc1-47c4-ad58-00de8a413c3f</t>
  </si>
  <si>
    <t>f4b76fe6-8121-48b2-9884-aa3fdd19a098</t>
  </si>
  <si>
    <t>d936345f-5886-4135-be45-19415fd3c917</t>
  </si>
  <si>
    <t>5c392bf4-951c-4364-ab4a-1fc8efb1a2dd</t>
  </si>
  <si>
    <t>9248a25c-03f4-4baf-b316-72c4f99ae23a</t>
  </si>
  <si>
    <t>1ff7e0fb-9cbd-42a5-92b1-7d1c3e62a60f</t>
  </si>
  <si>
    <t>a52db2de-cbd7-47f9-922a-50c88399f685</t>
  </si>
  <si>
    <t>ac556534-c7ab-4a4d-b2b3-812e2cc78cd5</t>
  </si>
  <si>
    <t>9b6a655c-b589-480c-842c-6fbb3c6d570e</t>
  </si>
  <si>
    <t>d5303806-9371-4bf4-9f10-8237c7426ad9</t>
  </si>
  <si>
    <t>153e8413-f2ed-4480-8138-4ffe09bb82d1</t>
  </si>
  <si>
    <t>93ab9da4-0e45-4c06-bb6c-9315c55749a7</t>
  </si>
  <si>
    <t>886d1748-5ff5-4b8f-8d3a-45d318e58acb</t>
  </si>
  <si>
    <t>7ab63463-8e43-4d25-915d-65260c387b2b</t>
  </si>
  <si>
    <t>4bf0b990-6766-44e8-9281-539a94079efe</t>
  </si>
  <si>
    <t>1f091294-9c8e-453d-833b-50dccafbf25b</t>
  </si>
  <si>
    <t>bdb14513-0835-410a-8d1f-bad6c3abb7c2</t>
  </si>
  <si>
    <t>133c1757-fbd4-430f-87f0-6be5e05da7de</t>
  </si>
  <si>
    <t>fda9d776-2187-4df9-a261-9a8e1302a88a</t>
  </si>
  <si>
    <t>8247f98e-8e21-4f4c-8a39-ef5adb47905d</t>
  </si>
  <si>
    <t>93abf3b9-edf4-4cf4-b258-423ff2443ff4</t>
  </si>
  <si>
    <t>f4dd9eec-3c40-4f21-a785-90c118728910</t>
  </si>
  <si>
    <t>8b4437ef-5895-4988-95bf-e4cda8ab7ddd</t>
  </si>
  <si>
    <t>16fa6d63-8104-4341-ab8b-10075adc2a12</t>
  </si>
  <si>
    <t>0979a8c6-a6f0-47dd-8926-0de2170f2a57</t>
  </si>
  <si>
    <t>0c6f561f-53f0-47b4-b2f4-af02cc6d0359</t>
  </si>
  <si>
    <t>5380f35e-fded-448b-9a92-0713978d8609</t>
  </si>
  <si>
    <t>0d9cbf36-8268-45ba-840a-c1c20959ffa9</t>
  </si>
  <si>
    <t>ad693972-6aad-4fd7-8bbe-c1106b7f6bba</t>
  </si>
  <si>
    <t>9fdb3d02-9c73-4f1b-bbdb-03068ac8bcbe</t>
  </si>
  <si>
    <t>fb44da2c-6364-4e1c-9cfd-714c6427a42c</t>
  </si>
  <si>
    <t>ce044623-b06d-43e8-b3c9-1cda0560c806</t>
  </si>
  <si>
    <t>e0388097-5b40-41ec-8d87-aadff7291aad</t>
  </si>
  <si>
    <t>ecf9b434-548e-417a-9284-1812fa28fc93</t>
  </si>
  <si>
    <t>78073d25-0a81-46c4-9805-e5474e00ba53</t>
  </si>
  <si>
    <t>cde583ca-dc66-4db9-8031-9965ed76b4c2</t>
  </si>
  <si>
    <t>ac3a65b1-97e5-47ff-830e-f7fbb49018d1</t>
  </si>
  <si>
    <t>5979c308-16d6-4dcd-9261-1cfc81348f6d</t>
  </si>
  <si>
    <t>ef9c1bc4-a01c-44bd-8652-50609eb8c942</t>
  </si>
  <si>
    <t>9f459d2e-da12-4923-b58e-090423fba7c7</t>
  </si>
  <si>
    <t>d4f38d5b-4a5f-4b84-a30b-bd8d73d9b4af</t>
  </si>
  <si>
    <t>0684ddd2-68d3-4c99-93be-c51278e19d11</t>
  </si>
  <si>
    <t>844f33ad-d689-400e-9e55-657eb1160e7d</t>
  </si>
  <si>
    <t>fe4825f6-2a8c-4cee-97e3-6d6543874148</t>
  </si>
  <si>
    <t>efc61476-f553-4778-955c-5748fa4e176b</t>
  </si>
  <si>
    <t>04afa980-8a8e-4140-94bf-ac69f0c6ce6c</t>
  </si>
  <si>
    <t>57778886-168a-456a-8dc0-d19d12b23c60</t>
  </si>
  <si>
    <t>f8037918-ffda-4c73-8214-832c1b2d9c83</t>
  </si>
  <si>
    <t>9aab2f63-f316-481f-ab52-e9c8c7cf3773</t>
  </si>
  <si>
    <t>97ce556d-5296-46cf-b331-d35a04f50ca2</t>
  </si>
  <si>
    <t>ac006620-3693-45ee-b0f1-4e05c934aad3</t>
  </si>
  <si>
    <t>74b766c1-1e1b-4057-9450-564a1303b709</t>
  </si>
  <si>
    <t>0de8b7a3-4993-4ce4-bfdd-719f2d3d2c07</t>
  </si>
  <si>
    <t>266b44e7-194b-449b-aa0b-561a5a67721a</t>
  </si>
  <si>
    <t>3cee8668-0f51-49c9-91ba-51bfb8cb1ff7</t>
  </si>
  <si>
    <t>7c6c9eb6-6cc2-45db-947a-efc218f07187</t>
  </si>
  <si>
    <t>640b45f2-0c97-4e86-927e-b86e98164fc7</t>
  </si>
  <si>
    <t>a9d834e3-07fa-4c12-899c-79e7a644f30d</t>
  </si>
  <si>
    <t>1e188a4a-20b6-42aa-91e5-705304b8d22d</t>
  </si>
  <si>
    <t>38de99d4-5590-438c-a226-87017b9667a7</t>
  </si>
  <si>
    <t>530de6a6-b8b9-42b2-9112-1b892c431a09</t>
  </si>
  <si>
    <t>bc33fb0e-24f8-4549-81bb-7a43cf9e3c8d</t>
  </si>
  <si>
    <t>cad50e76-5c01-472f-ac24-8edc903f7e4a</t>
  </si>
  <si>
    <t>979e832d-8311-4e69-8633-537e84553245</t>
  </si>
  <si>
    <t>e5f03df3-5f57-4a76-8d0a-49a5ce56a1ee</t>
  </si>
  <si>
    <t>d629a7b6-5486-46b2-8ce7-6eff6121b47b</t>
  </si>
  <si>
    <t>ff3e10e4-cc81-4572-b800-3f5bcc6234b2</t>
  </si>
  <si>
    <t>7bab380e-685c-4104-a392-87bad66d3d6b</t>
  </si>
  <si>
    <t>d1c96f12-b214-41ab-9083-30ed48d16838</t>
  </si>
  <si>
    <t>273a650a-78e2-4101-8d57-1bf99de15732</t>
  </si>
  <si>
    <t>02faaa86-cbed-4379-bcec-94604c25486e</t>
  </si>
  <si>
    <t>37be8c65-ee42-4cc2-b92a-dd71dc868c14</t>
  </si>
  <si>
    <t>ce3e710f-6eda-47ba-b4be-ee575c1f478b</t>
  </si>
  <si>
    <t>9bef7bff-334c-41b0-a1a8-ce760c653f8e</t>
  </si>
  <si>
    <t>9f057c10-0334-4d49-9ac9-c6b9a917ddf1</t>
  </si>
  <si>
    <t>1c0cb8a7-5fe7-4a12-8c64-983d7e7027c5</t>
  </si>
  <si>
    <t>1356360a-e169-4714-9292-1388fc5bcef9</t>
  </si>
  <si>
    <t>9a64b174-b6e7-48d9-9ca4-141f2cec93a3</t>
  </si>
  <si>
    <t>e52eccd8-8e95-4c56-97e2-6aa8b5d7ffd3</t>
  </si>
  <si>
    <t>220702e4-8db5-4fdc-ba3b-13efb21c031d</t>
  </si>
  <si>
    <t>6a4b116c-a8d2-491b-a0b3-dbef3364deee</t>
  </si>
  <si>
    <t>29d8aa8e-6d8a-4ffd-ab2a-f8934d7fb4b0</t>
  </si>
  <si>
    <t>1ed0349b-b764-4f4a-8c10-520319aed96b</t>
  </si>
  <si>
    <t>6491c795-a448-4c71-9146-297967d5d1a5</t>
  </si>
  <si>
    <t>6b9fb869-7cd2-441a-af35-34012cc9ca01</t>
  </si>
  <si>
    <t>abea3d4a-8c94-49da-9c80-3345af1750fa</t>
  </si>
  <si>
    <t>d2413aa1-cde6-4502-8adc-a0c40b4f47b3</t>
  </si>
  <si>
    <t>46e3484d-0afd-4f8d-85ce-97b371b17e2e</t>
  </si>
  <si>
    <t>3a642d40-8ed1-4f14-974e-9a0f88837429</t>
  </si>
  <si>
    <t>cae46fe3-8170-480e-bc03-f63f56817e83</t>
  </si>
  <si>
    <t>63d71273-a2fc-4738-a25e-f8d9cd7fcc1a</t>
  </si>
  <si>
    <t>860618ce-d4de-4841-ada0-e131d6eb1a57</t>
  </si>
  <si>
    <t>05f0e7c2-ee18-47d1-873e-9db5f159546e</t>
  </si>
  <si>
    <t>34e6195d-939f-40e0-aae7-9126a0442aea</t>
  </si>
  <si>
    <t>468ae89f-e6e6-4a62-a7a5-dc21040b7085</t>
  </si>
  <si>
    <t>6ccc5bac-7888-40e5-9732-d163e3d23594</t>
  </si>
  <si>
    <t>c6c3d341-a3c2-4ba5-a02c-c4a7c85aa070</t>
  </si>
  <si>
    <t>256bd347-f2bf-42bf-9ca3-25a652a5aaf3</t>
  </si>
  <si>
    <t>6037683c-537d-48d8-a164-77bb8768c240</t>
  </si>
  <si>
    <t>43818daa-259a-4c67-bece-c36596b8bc2f</t>
  </si>
  <si>
    <t>a8e2ff25-55b8-4302-b83e-668fc6430536</t>
  </si>
  <si>
    <t>9e1abd7c-3302-4092-8b21-62ea74067068</t>
  </si>
  <si>
    <t>73111db9-9c02-47d5-b2e6-bd7da3657d4d</t>
  </si>
  <si>
    <t>6cd0b871-2b60-44f2-9a8a-0835e0845cf9</t>
  </si>
  <si>
    <t>b6ab544b-e0b1-4f51-9365-2e4df22a7c4d</t>
  </si>
  <si>
    <t>404b0084-f032-4d93-8f14-71f51381afa2</t>
  </si>
  <si>
    <t>6321a3b4-adef-4bbf-b6ae-888bbcc3e0b4</t>
  </si>
  <si>
    <t>b34897e6-e026-46b8-9026-08c6c1610a5f</t>
  </si>
  <si>
    <t>b1a6cea5-59e0-43b5-88d3-57b9abb923db</t>
  </si>
  <si>
    <t>5d09a063-b7a9-45e0-81e7-ce036418d6b8</t>
  </si>
  <si>
    <t>5e3c26b8-4bb9-4f07-8d5f-ef60bffc26e9</t>
  </si>
  <si>
    <t>b3f35d0f-d8b6-4de3-9888-cb193d5ce859</t>
  </si>
  <si>
    <t>9ec84b97-0623-40e1-b074-601c7ed1c2bb</t>
  </si>
  <si>
    <t>f569f940-f3a9-4c9a-b0fa-5664e50077b4</t>
  </si>
  <si>
    <t>52887929-1def-4320-ba70-2758db97a426</t>
  </si>
  <si>
    <t>6934a428-e1ef-43e4-bd96-ed73afb73123</t>
  </si>
  <si>
    <t>adc1c3b2-5bbd-4cb6-b96c-9a7381b152e2</t>
  </si>
  <si>
    <t>d1b219f6-615a-4546-877c-f3bf9be759c6</t>
  </si>
  <si>
    <t>1414d11b-846c-4a3a-9c84-f83b9366d98c</t>
  </si>
  <si>
    <t>2f661c9d-6b9e-4faa-a18c-e3e1c44d881c</t>
  </si>
  <si>
    <t>d80d0912-6a9e-4a2d-adc7-ade35366dcba</t>
  </si>
  <si>
    <t>368e3d0b-7b4c-458b-9f6a-6c05549aa440</t>
  </si>
  <si>
    <t>c35dda63-d49d-4f60-aed9-07e1e31b8478</t>
  </si>
  <si>
    <t>2f274ed7-0bde-4b93-9e00-372d0dd0d575</t>
  </si>
  <si>
    <t>97bdb94c-66fb-4e29-8ee3-87621215e4ee</t>
  </si>
  <si>
    <t>3c5dbb81-5ae9-4224-aa6e-651a87c74a63</t>
  </si>
  <si>
    <t>352636f5-b96c-4a1c-976a-b72ba6288bec</t>
  </si>
  <si>
    <t>99d90a19-ab81-4614-83e3-aa52a3cc550e</t>
  </si>
  <si>
    <t>a4ef2f52-10b6-4045-80c6-4fd1e1a882dd</t>
  </si>
  <si>
    <t>d052b43b-99e1-4bee-8692-b369b0548a6c</t>
  </si>
  <si>
    <t>6d61b2a9-316e-4c56-bb61-8d07f1111ab8</t>
  </si>
  <si>
    <t>78710375-ef40-41a8-a6ee-443b21f81707</t>
  </si>
  <si>
    <t>53275b05-b141-49ef-82b5-c418caed10ba</t>
  </si>
  <si>
    <t>b3de5cf6-ddc9-464d-b874-6971f4cee856</t>
  </si>
  <si>
    <t>a29697d1-8ba2-4f0a-a8b1-923c70b362a1</t>
  </si>
  <si>
    <t>acf717b5-dc4f-4724-813c-88349ad6819e</t>
  </si>
  <si>
    <t>a1accddc-49c1-4a54-8b83-a1b42181c9e4</t>
  </si>
  <si>
    <t>1dec0ed8-2d43-4271-a4be-5d3e1df94ba1</t>
  </si>
  <si>
    <t>4da7b384-d0ec-4c47-961c-504cb79f23aa</t>
  </si>
  <si>
    <t>86f75314-e1ea-4fed-9c2d-191ae5c297dc</t>
  </si>
  <si>
    <t>b1e8f341-a4e7-495a-9da5-7b39a81e326d</t>
  </si>
  <si>
    <t>f5374c50-9b77-486b-a511-6d6d7a6153ca</t>
  </si>
  <si>
    <t>4051384f-6df8-4377-80d7-16fcd255894a</t>
  </si>
  <si>
    <t>26040142-c2c8-4147-bb3f-3d2b116300a0</t>
  </si>
  <si>
    <t>fb13a508-64c7-4cb4-b368-9a2ce8cd5d7f</t>
  </si>
  <si>
    <t>544a3634-7589-413a-9883-1ec4d46f1de5</t>
  </si>
  <si>
    <t>395783bd-80d9-4591-8651-f3e0c5c027c6</t>
  </si>
  <si>
    <t>0421f2bf-754c-4f0f-ad2c-aba186cf75a7</t>
  </si>
  <si>
    <t>a131d6e1-9476-412a-acb7-01bf4e49ed73</t>
  </si>
  <si>
    <t>b7a22835-15ea-453b-8e5c-17c8c0758437</t>
  </si>
  <si>
    <t>34b0be85-6909-45a3-b106-a567bdd6a886</t>
  </si>
  <si>
    <t>b11756cb-b919-4f39-b25e-d3df35605505</t>
  </si>
  <si>
    <t>660fecb1-432b-41f2-af05-73531a32e335</t>
  </si>
  <si>
    <t>99a85df1-2f0e-4edd-840e-bb46b41e3db9</t>
  </si>
  <si>
    <t>d3278108-f5ce-4b7d-bcad-2e1d16cf71be</t>
  </si>
  <si>
    <t>6b10840f-3f66-41d4-b8ca-8d4239a24547</t>
  </si>
  <si>
    <t>10c27f1e-a55c-48a1-ac18-305dcc0d637d</t>
  </si>
  <si>
    <t>7251f952-5311-4330-b019-95431e4b6855</t>
  </si>
  <si>
    <t>91b13eb6-c8fc-4bdf-a41d-df1283d1faf5</t>
  </si>
  <si>
    <t>439b4fe2-1291-4251-bae5-2488c0099069</t>
  </si>
  <si>
    <t>bf8ad05e-9288-4ed3-8391-944e8767fba1</t>
  </si>
  <si>
    <t>6e63215d-84c5-4eeb-85b7-5952a3e368c3</t>
  </si>
  <si>
    <t>dcef2cd4-7189-4222-ad23-2610615328dc</t>
  </si>
  <si>
    <t>68a6d508-60fa-4119-adca-efd9c889b9bc</t>
  </si>
  <si>
    <t>82f7a8c5-f492-49f7-8e8d-3f60ea8baf55</t>
  </si>
  <si>
    <t>1f900560-4c0a-410f-a7dc-7f65b0e3f853</t>
  </si>
  <si>
    <t>4f8c4b82-33fd-4cc3-a498-d0ff59b8c96e</t>
  </si>
  <si>
    <t>4fbef594-749b-4ad4-b80d-b723c7349941</t>
  </si>
  <si>
    <t>53e11d88-24dc-4b76-abda-871116d085b6</t>
  </si>
  <si>
    <t>4857a3d0-f713-45ac-abe1-97fe72aa95f0</t>
  </si>
  <si>
    <t>0276bc66-2def-4a38-86b4-11083b95e85a</t>
  </si>
  <si>
    <t>9571bda0-67bf-403c-9cf7-52409deb20d7</t>
  </si>
  <si>
    <t>f8c4d151-508b-4606-8a83-99e7a63c87d6</t>
  </si>
  <si>
    <t>152a6aec-e4d9-47df-91cc-765cd633b68e</t>
  </si>
  <si>
    <t>aa5b231d-7217-4e73-9d1f-1e531f68a84f</t>
  </si>
  <si>
    <t>9dff4d2a-92fb-4eab-a099-4f0f02b0f1f8</t>
  </si>
  <si>
    <t>36257728-aa23-4524-9989-c08746b3c195</t>
  </si>
  <si>
    <t>d17c6778-31a6-4819-8598-eb64e36f7eb7</t>
  </si>
  <si>
    <t>fa45ecc4-4641-4785-a46a-9b565fe6b79b</t>
  </si>
  <si>
    <t>4a7fe98a-1aed-44f6-8819-56c940386136</t>
  </si>
  <si>
    <t>544db49c-2fb6-45e4-be9f-05a414c8f941</t>
  </si>
  <si>
    <t>690f23fc-1af8-413b-9840-bf4ef6701ea7</t>
  </si>
  <si>
    <t>aac8a2c2-21bb-41c9-a862-9ad32c87117f</t>
  </si>
  <si>
    <t>bf914a06-1cba-4809-aa12-66a5c5ab10b9</t>
  </si>
  <si>
    <t>13aae232-f60d-417d-b26d-c44e8e90c3ef</t>
  </si>
  <si>
    <t>2baf3327-97ee-40d7-a174-6b049044fa75</t>
  </si>
  <si>
    <t>ab79ec5e-50df-4df6-b486-64dd2757696a</t>
  </si>
  <si>
    <t>8a3ac067-bf2a-44e5-bd86-42c714e6167a</t>
  </si>
  <si>
    <t>35426f15-a318-45fe-9bea-c4e0dde06d27</t>
  </si>
  <si>
    <t>6073974b-4e35-434a-bad2-de2d54295165</t>
  </si>
  <si>
    <t>211fd2f1-bea3-46a0-8fdd-5de0b174caa5</t>
  </si>
  <si>
    <t>cc39a544-aba6-469f-932c-0525e6122c53</t>
  </si>
  <si>
    <t>e4090976-aa7f-4d63-b316-a29e9259ceec</t>
  </si>
  <si>
    <t>95875822-0ad3-46df-bc47-7f357f683504</t>
  </si>
  <si>
    <t>6296748f-9e94-4236-8bb8-e8f5f35609d2</t>
  </si>
  <si>
    <t>6c7e305e-4e9e-44fc-a95a-a579e489d684</t>
  </si>
  <si>
    <t>02619788-9341-4251-9d50-2c82ff4aded7</t>
  </si>
  <si>
    <t>8fefc5a7-ad3d-4710-b74d-73ae3fdc399d</t>
  </si>
  <si>
    <t>fb3469ed-62da-4a69-b23d-8a6f09b97567</t>
  </si>
  <si>
    <t>5dd4ce7b-0a7b-4057-8753-15dcf7e7daae</t>
  </si>
  <si>
    <t>c5349f66-d3a9-436b-9712-5ee4ce07f951</t>
  </si>
  <si>
    <t>4700400e-abe9-478e-bcc2-2ab25fe8ac07</t>
  </si>
  <si>
    <t>18496061-8533-44d5-8cde-200137694963</t>
  </si>
  <si>
    <t>e54cb40e-1ed1-47f7-a738-ba35962b58b1</t>
  </si>
  <si>
    <t>d4978321-28fb-4071-bb35-f9ec2a784315</t>
  </si>
  <si>
    <t>d5da051a-5ff8-432a-9b54-5d63107a44a6</t>
  </si>
  <si>
    <t>6e2d2555-2e92-4d7d-b060-86d4594a7203</t>
  </si>
  <si>
    <t>1c30b2de-9908-4852-be73-4fcb7046f918</t>
  </si>
  <si>
    <t>981c5b03-1fc2-45df-b960-452cb6600c82</t>
  </si>
  <si>
    <t>6912a5b7-364a-47e8-a83e-f2ce50e5f1b8</t>
  </si>
  <si>
    <t>e8fa7ba6-c57e-4fe5-8560-0cb876e76c5d</t>
  </si>
  <si>
    <t>f948f2d8-82b5-48c4-b518-1e7a912b938c</t>
  </si>
  <si>
    <t>879b5e76-1efc-4d90-9648-cce027586ef2</t>
  </si>
  <si>
    <t>ec0a67d0-3d25-4799-8cdf-10cb30a0a9b6</t>
  </si>
  <si>
    <t>843dc3ea-db4d-4d0b-9256-c0572aa1f201</t>
  </si>
  <si>
    <t>dcc13234-8656-48e7-b4f8-66a4369036ab</t>
  </si>
  <si>
    <t>1a0fe96e-9b51-4ef6-94c3-80c76dc51b82</t>
  </si>
  <si>
    <t>661b3014-0dd1-41a8-98bb-3a8e3789bd2f</t>
  </si>
  <si>
    <t>27bf337a-43e4-4faa-8de4-d45d576209e9</t>
  </si>
  <si>
    <t>045085e5-5bdd-480e-8fd2-fad1a85baaa7</t>
  </si>
  <si>
    <t>14d32fd5-0d8c-48d9-ac3e-f6314a4c79a0</t>
  </si>
  <si>
    <t>356fd0e2-66e1-4239-b667-2ae45e2117bb</t>
  </si>
  <si>
    <t>29990fa0-ee72-454d-aad3-d1baab54f5e2</t>
  </si>
  <si>
    <t>57640960-0f34-4a70-b5ec-538d77c7d620</t>
  </si>
  <si>
    <t>eea7b3c4-8b29-4309-922a-f95c031b8d48</t>
  </si>
  <si>
    <t>e93adc33-1601-4120-b017-5b0d1c7a0c92</t>
  </si>
  <si>
    <t>7f70d214-9b6b-4d27-b5c6-1dad71bfc198</t>
  </si>
  <si>
    <t>7a8c779a-d79e-445c-91d3-14042cb8b2a7</t>
  </si>
  <si>
    <t>2e9af1e3-9bed-453b-a0af-01159d41ef79</t>
  </si>
  <si>
    <t>4b2c3b9d-1ddc-4c0a-861b-b031d53882a0</t>
  </si>
  <si>
    <t>49bc41c0-b381-43ce-b5c1-4a4311948d00</t>
  </si>
  <si>
    <t>f411b974-9c23-4deb-b083-aa3b44a50835</t>
  </si>
  <si>
    <t>cd9ef130-5069-42df-a535-c5c5b25937c2</t>
  </si>
  <si>
    <t>f1e1825f-5bbd-424f-a6f8-eb7a9a6185b9</t>
  </si>
  <si>
    <t>5de707d4-788d-4a96-8f7a-96c092e8984c</t>
  </si>
  <si>
    <t>896e87d5-066e-49d5-8d87-0b22d9b539c0</t>
  </si>
  <si>
    <t>5da88452-fa74-478c-9f82-2110a4521acf</t>
  </si>
  <si>
    <t>3e7a6d87-e157-487e-945e-5342e15da6fb</t>
  </si>
  <si>
    <t>67a96dd1-6778-42a9-a557-930fdfcefe7c</t>
  </si>
  <si>
    <t>58b1033a-fe49-4a35-b098-6ff9fa91cd2d</t>
  </si>
  <si>
    <t>8d362a43-c5f3-4233-9ce9-307b839bb565</t>
  </si>
  <si>
    <t>61e0d9ee-963d-454a-b712-a624945ebee8</t>
  </si>
  <si>
    <t>6b1559a9-5886-46e1-a371-195f12f394ca</t>
  </si>
  <si>
    <t>d9eb5bde-6aad-45d3-8a01-f1c36008e41e</t>
  </si>
  <si>
    <t>2bac1989-63b6-456f-a75d-10d85062e55c</t>
  </si>
  <si>
    <t>489ddae1-6ae3-4e2c-9f28-d77794d703f6</t>
  </si>
  <si>
    <t>3a0cd058-0473-44c7-9294-5da0efb5a471</t>
  </si>
  <si>
    <t>bcd080b8-e2bd-44d4-91b1-6d5767786fbc</t>
  </si>
  <si>
    <t>7f0c566f-4a9b-45f6-b90d-0f7ba9e61b8d</t>
  </si>
  <si>
    <t>851f96e9-4ce0-4812-b0ab-0f2c5fa88d45</t>
  </si>
  <si>
    <t>e4aba1d2-b71c-4b2f-ae15-a1a5e4feec9d</t>
  </si>
  <si>
    <t>b57b630b-e88e-470c-8d9f-0e02257ed681</t>
  </si>
  <si>
    <t>3d663d6b-580a-4e7e-9b9c-74a8345b771a</t>
  </si>
  <si>
    <t>c198d99b-0baf-44e3-b04f-818cbc0426a6</t>
  </si>
  <si>
    <t>c01a6fb0-faa0-4056-9ae4-04559a7dd056</t>
  </si>
  <si>
    <t>26a1dfcb-3397-4cdc-8b65-9f1a5ec2c4a3</t>
  </si>
  <si>
    <t>7a53f197-a6b9-4bcb-a8ec-5bd71664be3a</t>
  </si>
  <si>
    <t>e71dcfe0-5148-4131-abc4-584e7381b18b</t>
  </si>
  <si>
    <t>67bd783f-a3cd-4cf0-b69b-5ff3773ff5d5</t>
  </si>
  <si>
    <t>a57c035c-85dc-4179-8dd6-298500176d2d</t>
  </si>
  <si>
    <t>29baaea7-4ebb-4978-913a-f30ff73b8e72</t>
  </si>
  <si>
    <t>f63ca26d-b381-4765-b89a-0e1ef2b67524</t>
  </si>
  <si>
    <t>864f5646-7739-4e9e-8fe8-125f22aac96c</t>
  </si>
  <si>
    <t>0d90d447-ee59-4a56-a02a-0d2f6817291a</t>
  </si>
  <si>
    <t>ca0dd0bd-e29c-4111-8c35-2cd3ee19cd87</t>
  </si>
  <si>
    <t>a7dff137-5ed3-4296-95de-81ea00526384</t>
  </si>
  <si>
    <t>cc09e2fe-dfaa-4c94-998f-dc35710f7982</t>
  </si>
  <si>
    <t>7b929250-3102-4f27-bece-46c302febb16</t>
  </si>
  <si>
    <t>6adf6cd0-6a35-487a-b3f1-269e86c53bf2</t>
  </si>
  <si>
    <t>53b837e0-38f6-43ec-b54c-e6d3873e0ef8</t>
  </si>
  <si>
    <t>24dc40be-079f-4e53-a63f-fa1f831ce1b7</t>
  </si>
  <si>
    <t>441cab77-c803-4827-9da6-1b48f59192f1</t>
  </si>
  <si>
    <t>645fb9c6-987b-4f7d-9a26-bd4232bcdd51</t>
  </si>
  <si>
    <t>adea0492-ba35-4b27-9207-f160b3c55316</t>
  </si>
  <si>
    <t>c1dfaf38-57cd-4212-9dff-0e0135bd841d</t>
  </si>
  <si>
    <t>68e62699-fd3d-4c03-85ac-96ce71103577</t>
  </si>
  <si>
    <t>e2802b1e-0730-4e34-b36d-3186f31ff1b8</t>
  </si>
  <si>
    <t>79212f10-223f-4ebb-8b2f-9214ce758557</t>
  </si>
  <si>
    <t>500aa75e-01ef-45b6-98a3-615320688917</t>
  </si>
  <si>
    <t>a0d89579-405b-4280-94fc-aca3407fde35</t>
  </si>
  <si>
    <t>10dab2bb-7e3b-4fc9-b92f-476c10d488fb</t>
  </si>
  <si>
    <t>6253e7bd-2597-4dc8-9e21-9872b0f4a60b</t>
  </si>
  <si>
    <t>d07d619a-a95a-4b41-a48a-7cde0f94a682</t>
  </si>
  <si>
    <t>3eb5ea49-7745-4a7b-8923-9e51e88ce172</t>
  </si>
  <si>
    <t>bc3935fd-4558-4cb5-bd8b-19a34a036d2b</t>
  </si>
  <si>
    <t>5a9cb875-55e8-467a-8616-79ad820f6137</t>
  </si>
  <si>
    <t>cc53a96a-dfbd-4011-9bab-cecb96afb184</t>
  </si>
  <si>
    <t>099f46c2-4d17-4170-bd4c-804e4a265ac3</t>
  </si>
  <si>
    <t>3d268708-4ddc-46c6-90ae-3d9dc166394e</t>
  </si>
  <si>
    <t>a30d4498-dddc-4b3e-a58d-7175fd9cfb6e</t>
  </si>
  <si>
    <t>56c52e16-bebf-4ada-bf45-dc764fae2a67</t>
  </si>
  <si>
    <t>80e052e0-bdb0-430d-b7a7-d94af6b053d5</t>
  </si>
  <si>
    <t>fccef25a-8026-47ad-8585-54bf027729dd</t>
  </si>
  <si>
    <t>ae6dab35-2cce-45d4-ab35-a34176ca2d99</t>
  </si>
  <si>
    <t>ae52dcdd-e683-49ca-b8b5-5135cb83d00d</t>
  </si>
  <si>
    <t>17bbebd1-65ec-425a-84b4-1bede9a25f0a</t>
  </si>
  <si>
    <t>1019bdea-6f2c-4424-99b0-3b1cc70bd23c</t>
  </si>
  <si>
    <t>1d33087d-25d9-4797-aaf9-455b0326b828</t>
  </si>
  <si>
    <t>2540e0ce-ac3a-4425-a97a-9e647a25b203</t>
  </si>
  <si>
    <t>0eb9bba1-d54d-44dd-9d81-295659554bc6</t>
  </si>
  <si>
    <t>a6d5d5f6-9dbc-4f46-829c-bdf189e12243</t>
  </si>
  <si>
    <t>e68859fd-7f24-48ac-a7c4-f033f5ec280b</t>
  </si>
  <si>
    <t>e08befb1-674c-40b0-84dd-7195da59d399</t>
  </si>
  <si>
    <t>1339b45b-2447-470a-978a-78ce30ff0337</t>
  </si>
  <si>
    <t>85aca9e4-046f-46fe-8179-1c6be219dcf5</t>
  </si>
  <si>
    <t>6980b524-bf8b-4f02-946d-5ad41f7088a5</t>
  </si>
  <si>
    <t>c3a42f42-9a83-4cee-885a-11cfbfad20eb</t>
  </si>
  <si>
    <t>3b5fd27c-8656-4072-8e04-fab079268dc9</t>
  </si>
  <si>
    <t>34cc1f92-6ab7-4af1-bc51-b0e1075bd552</t>
  </si>
  <si>
    <t>f33c6308-bef7-4074-bbae-85b4048aa9e6</t>
  </si>
  <si>
    <t>a02aa21e-1b0e-4892-bbf7-3b9b72bb6399</t>
  </si>
  <si>
    <t>7ea57da3-93a3-4a45-81c3-9f32aa2e1081</t>
  </si>
  <si>
    <t>119927e8-04a9-4504-b32c-ff035f46ce67</t>
  </si>
  <si>
    <t>2ebdf26a-6fcd-49fe-a53b-30028e1b6e16</t>
  </si>
  <si>
    <t>ee8e2c2d-6642-45ea-98e2-ec8b36d89303</t>
  </si>
  <si>
    <t>36bcde61-12f7-4fb3-8632-f9e08aed9ff7</t>
  </si>
  <si>
    <t>810eb870-4ab6-47c9-8750-c9e4b00a0844</t>
  </si>
  <si>
    <t>44fa3e97-a51e-4ea9-b893-d17a887d70a0</t>
  </si>
  <si>
    <t>5f5e07fb-7cee-4111-9db0-5a1fe8355f45</t>
  </si>
  <si>
    <t>7d6878b6-0f9c-4fb8-8c13-f15d927c7720</t>
  </si>
  <si>
    <t>b2985cbb-1847-426c-84e0-8113d4653953</t>
  </si>
  <si>
    <t>f10e79a5-72e6-4a3f-8fba-4f862562d5e3</t>
  </si>
  <si>
    <t>60bc6389-1c4d-4fcf-abae-01d83905a2f3</t>
  </si>
  <si>
    <t>cd62e7bf-7686-4046-a807-8019857feda4</t>
  </si>
  <si>
    <t>eb61f55a-f5da-4756-b62d-5333f22f0ead</t>
  </si>
  <si>
    <t>651e1473-707e-422f-b453-22aa803acfa5</t>
  </si>
  <si>
    <t>4474636f-b8b0-41ef-9091-562e0f1114df</t>
  </si>
  <si>
    <t>530041ba-999e-4176-8cb0-a83986a31dfa</t>
  </si>
  <si>
    <t>e614046d-f283-4596-b4b6-0ef826e292cb</t>
  </si>
  <si>
    <t>f3fc7db1-5c58-470a-8dbd-29a0df3fb021</t>
  </si>
  <si>
    <t>c390d1d3-5e47-4263-aed5-8ef453eac939</t>
  </si>
  <si>
    <t>fe5d6737-06d1-4101-99bd-0146aa0c8a18</t>
  </si>
  <si>
    <t>ee8e9a24-f047-4ec4-84d4-0abd575e33a3</t>
  </si>
  <si>
    <t>b8a882f1-b8ff-42b2-9a02-ada583bb92e1</t>
  </si>
  <si>
    <t>4e8c85f4-3a0f-4709-b37c-c308199cee5a</t>
  </si>
  <si>
    <t>2f2287b7-4ab1-4a36-baae-cec40435e5e6</t>
  </si>
  <si>
    <t>21a20075-b1bf-4d26-bd03-4771a7247dc0</t>
  </si>
  <si>
    <t>03d14c98-d1b1-47a7-bbc9-2ba9ba01cd81</t>
  </si>
  <si>
    <t>4e92b8b9-c9f8-47e1-8a93-94c101336e92</t>
  </si>
  <si>
    <t>a767859d-a290-4602-bc51-93a22079f4e5</t>
  </si>
  <si>
    <t>c1b32483-8ca3-4dc1-9d48-0924ee19ecc9</t>
  </si>
  <si>
    <t>060b306e-dc8e-470b-a3f6-fc52dc0796ce</t>
  </si>
  <si>
    <t>48956ebc-2980-4e20-8119-fd9b102c9375</t>
  </si>
  <si>
    <t>817a6085-65f1-4b67-8ef2-86db455a438a</t>
  </si>
  <si>
    <t>1a0b110f-be64-4c8b-8bdb-c9407ef3bcd1</t>
  </si>
  <si>
    <t>d6848fa8-4d96-4d66-b60b-83fc507ba022</t>
  </si>
  <si>
    <t>7bfcba62-57b8-4097-a9ce-176605e2c3ba</t>
  </si>
  <si>
    <t>5c633dfd-9e90-46e6-ae07-7048ed0f790b</t>
  </si>
  <si>
    <t>0e9e2805-c7e0-40fa-bd11-99ece6ee873c</t>
  </si>
  <si>
    <t>78895500-ef75-4486-b927-3712c886b020</t>
  </si>
  <si>
    <t>afc0dc68-bcb0-4bd1-969f-03198bb9645a</t>
  </si>
  <si>
    <t>414a439b-3265-4f37-815d-3fd849b80473</t>
  </si>
  <si>
    <t>cc976a95-6504-4f98-8f5e-99975305625f</t>
  </si>
  <si>
    <t>b21b6b83-dea0-45af-bf8c-90c9fb006261</t>
  </si>
  <si>
    <t>17d5d8b8-466c-4603-8df0-e7d20926aec0</t>
  </si>
  <si>
    <t>c4968930-d9dc-4bbb-9fb9-950fe3771b4c</t>
  </si>
  <si>
    <t>f4de8bf8-b2cb-4a20-85c7-f6a3421a7b10</t>
  </si>
  <si>
    <t>ca6e4cf3-8190-451e-8bb2-2afd548328e8</t>
  </si>
  <si>
    <t>c3dcde1b-c45d-4384-9383-968bf37c9239</t>
  </si>
  <si>
    <t>43a826a1-d1b8-46b9-837d-bd0270561f77</t>
  </si>
  <si>
    <t>f15d2133-8f18-48b5-8c7b-7f349fce44c5</t>
  </si>
  <si>
    <t>affb7f37-9f6c-4aec-84b8-9cc711ae87f3</t>
  </si>
  <si>
    <t>542726c8-eacb-4c68-bb54-ad70aa17a4d3</t>
  </si>
  <si>
    <t>8e82e66a-e8b5-4d5f-bc83-ce3096cc077b</t>
  </si>
  <si>
    <t>0587e8ce-2ff3-499a-8794-4d7f07757ea8</t>
  </si>
  <si>
    <t>7f00def5-2deb-4ba3-9a05-a9e8b9934d2b</t>
  </si>
  <si>
    <t>3f11a56a-db16-44ea-9463-05a12c1d08f7</t>
  </si>
  <si>
    <t>e8526e23-e4a6-4666-9bba-a1ffed02d05c</t>
  </si>
  <si>
    <t>cbe39301-c392-4beb-a7ae-be6f3fe99230</t>
  </si>
  <si>
    <t>9028a64a-371f-4d29-ba15-de54582af1cf</t>
  </si>
  <si>
    <t>3388d18b-ff05-4709-aa99-82446cf55a72</t>
  </si>
  <si>
    <t>3ef6b153-cff6-49c4-bdf4-24f5c3fdc46b</t>
  </si>
  <si>
    <t>619c9d1e-1e9e-4168-a732-807dd80e4787</t>
  </si>
  <si>
    <t>c1a305d9-b334-47aa-ae32-fcf9602be467</t>
  </si>
  <si>
    <t>37a0ab54-0bb7-4dd7-b480-b07971fc6bed</t>
  </si>
  <si>
    <t>0688353b-48f9-4bca-bf77-7df63a4f9473</t>
  </si>
  <si>
    <t>2db5c8c2-5027-4ce6-81f0-0fded1ec5430</t>
  </si>
  <si>
    <t>aebb99b4-87c5-4000-93f6-a845086c9cb0</t>
  </si>
  <si>
    <t>5c87d517-d758-472c-b77a-ec1adb1ec4cc</t>
  </si>
  <si>
    <t>f74ef6bf-fe58-4fea-900c-fec50f69d3b3</t>
  </si>
  <si>
    <t>afeebdf5-bfb9-46a2-a11c-665d3e490897</t>
  </si>
  <si>
    <t>3b0c941f-c6e8-49d0-a1f5-5588ff0b222c</t>
  </si>
  <si>
    <t>37d1ed56-a97b-45a4-bacf-2035553d69a6</t>
  </si>
  <si>
    <t>aa20097e-0752-4ae2-b204-fb734f8a0f4d</t>
  </si>
  <si>
    <t>7113a1cb-1f51-4d6e-9e27-0af2f9595727</t>
  </si>
  <si>
    <t>6ce1f270-0e3b-42c9-b1e1-4e4a5c43cd4c</t>
  </si>
  <si>
    <t>23277f61-9f1f-46cb-9a9d-7814c5bfecc6</t>
  </si>
  <si>
    <t>1d58c90e-5fbc-422d-90e5-721690aac7fe</t>
  </si>
  <si>
    <t>be4330fc-f07c-4b9c-b704-059db477fdb2</t>
  </si>
  <si>
    <t>61bf8c4f-69ae-4090-b8c3-c8c0d4ec3c2d</t>
  </si>
  <si>
    <t>370ab4e9-065b-46a5-966f-7b205cf68cd7</t>
  </si>
  <si>
    <t>6da653b1-dd4b-4b3a-899b-1240fb0ace0a</t>
  </si>
  <si>
    <t>b8addfee-f12d-4f0a-a6be-71e204a3a0e3</t>
  </si>
  <si>
    <t>0bd157a1-3715-4ee3-a9f6-e30567ecb878</t>
  </si>
  <si>
    <t>3b2bc3e4-a18a-47b4-8363-87298f3cb2c4</t>
  </si>
  <si>
    <t>e83858c4-52a0-4e4e-ae98-ad0638f6c2ac</t>
  </si>
  <si>
    <t>9fddebd4-b8bf-458d-a5d9-d80f9ffc6262</t>
  </si>
  <si>
    <t>988311af-10c9-42bc-bdaf-afe4ef2b8063</t>
  </si>
  <si>
    <t>8f786c4e-bf57-4e8c-a9cc-67e4cf7ec981</t>
  </si>
  <si>
    <t>1fdd9570-f3c6-4032-83eb-f31040040ce6</t>
  </si>
  <si>
    <t>1f86a0db-7c0a-4467-b1cc-61c9b8b60804</t>
  </si>
  <si>
    <t>5b2327ae-f605-4e7d-bfd4-b30e15c60225</t>
  </si>
  <si>
    <t>2dfc5fb7-021a-48d9-b598-af89e055a2fa</t>
  </si>
  <si>
    <t>4f259fe4-bb1a-4e0e-8180-0bdf7bf38ec1</t>
  </si>
  <si>
    <t>b8d20f9f-555f-444e-98e6-8b0f1da51d25</t>
  </si>
  <si>
    <t>b23e91dc-aa8f-4cf3-b822-a1db95340004</t>
  </si>
  <si>
    <t>e8dbeadb-6a88-44f6-a3d4-9670d504d19e</t>
  </si>
  <si>
    <t>6b217cf0-e4ce-4ef1-9a4a-ae739da763ef</t>
  </si>
  <si>
    <t>3e6d1307-ae35-4f0f-848c-2db4f080e3c1</t>
  </si>
  <si>
    <t>815d93a7-004b-45ea-bbf8-33019cc2e3c8</t>
  </si>
  <si>
    <t>a96b82b8-7645-49b6-8c06-0db3afbd5ada</t>
  </si>
  <si>
    <t>3f2b90b6-70ac-44e9-87b9-ca1b37e54bd4</t>
  </si>
  <si>
    <t>2b0dc7bb-afa5-4b6c-b454-1de0f2d7c4f7</t>
  </si>
  <si>
    <t>682bcd38-19ae-4d21-9ffe-09aaf9c2f432</t>
  </si>
  <si>
    <t>07cf6267-47ca-45c2-8f14-69bad543defd</t>
  </si>
  <si>
    <t>d346a29a-7a9d-4c55-a33d-aa21db285a88</t>
  </si>
  <si>
    <t>730ff142-a27a-40c3-af77-342219490d0f</t>
  </si>
  <si>
    <t>d775056f-0905-4f8d-8d45-fb5b416241df</t>
  </si>
  <si>
    <t>94011021-31d8-415e-a75c-7fd068339748</t>
  </si>
  <si>
    <t>b327ed18-0bca-4f30-b8fe-fef4ca57f6fa</t>
  </si>
  <si>
    <t>c99f7c4b-eacf-4098-a77f-4152529f42a4</t>
  </si>
  <si>
    <t>1fd5ba23-6152-4707-89fd-3715bb86cca5</t>
  </si>
  <si>
    <t>9a9e17b4-13a3-4920-9f11-6c3c0974cc4f</t>
  </si>
  <si>
    <t>86670ffd-6f31-4f98-86fc-af9821f9dc71</t>
  </si>
  <si>
    <t>2f470dfc-8279-4ada-873d-e2429c242863</t>
  </si>
  <si>
    <t>2c5efde8-b2e8-4a65-bdf4-957616dc1f0f</t>
  </si>
  <si>
    <t>cc412b0a-b0c5-4432-ad15-e4ab27f9d376</t>
  </si>
  <si>
    <t>84dae3cd-bae5-4008-b484-d96b3879a8b9</t>
  </si>
  <si>
    <t>8a2138ff-d16d-498a-8e43-46136396e364</t>
  </si>
  <si>
    <t>c302d2cf-020d-4de9-9c12-4f77ed589c09</t>
  </si>
  <si>
    <t>3ab46b9f-d11f-4dd8-847d-afa4d7aa7aea</t>
  </si>
  <si>
    <t>5e08e290-883b-4840-a06c-32097b4908d2</t>
  </si>
  <si>
    <t>8b78d4e9-4e62-4338-b16e-99bb337b3b53</t>
  </si>
  <si>
    <t>24e6102f-f0e6-49e1-873b-af06db0d4d06</t>
  </si>
  <si>
    <t>5eb41cac-8fec-41cc-bb38-e56d7fc183a5</t>
  </si>
  <si>
    <t>1a0b7b04-21a8-4b4b-81fd-3024bbfc0490</t>
  </si>
  <si>
    <t>1a41c60e-37c2-4177-af30-f922fe57eb08</t>
  </si>
  <si>
    <t>477a9aa6-6c82-41f8-b8d5-1462db31731c</t>
  </si>
  <si>
    <t>f369ad88-3828-4553-9dab-41b4bb8041ff</t>
  </si>
  <si>
    <t>77d9c36a-4514-4e8b-99af-b2392db9b146</t>
  </si>
  <si>
    <t>acc9c6c6-4889-47a2-8044-d7676ab4c05d</t>
  </si>
  <si>
    <t>fa68e52c-2f29-4a11-a1db-0babe3cadb4e</t>
  </si>
  <si>
    <t>422274e8-5bfb-4055-be73-3e453e98af52</t>
  </si>
  <si>
    <t>4bf68213-8857-4399-9abc-cd9daf78e382</t>
  </si>
  <si>
    <t>396fc61f-b41e-42b9-878c-90941fafe266</t>
  </si>
  <si>
    <t>2e289897-6503-437c-b110-ab279d996505</t>
  </si>
  <si>
    <t>aa1c899b-d73f-4276-a2bd-5ee9848d4b9d</t>
  </si>
  <si>
    <t>c49b60fe-1422-4e0b-8346-12adfad6c6af</t>
  </si>
  <si>
    <t>3784a2d4-fb53-410a-97d8-d415b732523f</t>
  </si>
  <si>
    <t>b747ee12-464f-490f-80ad-871957c128f9</t>
  </si>
  <si>
    <t>73e23b2a-61e0-46e2-842a-e139aca78e1f</t>
  </si>
  <si>
    <t>d2d2c80b-437e-4a21-b5cc-57c651ba3a19</t>
  </si>
  <si>
    <t>60b7f652-c3ec-46d7-b39b-fb3911dbf998</t>
  </si>
  <si>
    <t>aaa2e04d-e667-47fb-94ab-379c22dea2ee</t>
  </si>
  <si>
    <t>7687ee02-5612-4ee1-b6b2-54de44b4a7a0</t>
  </si>
  <si>
    <t>665ab817-af82-4f4a-8eb3-e66dd6ba939a</t>
  </si>
  <si>
    <t>f0c7444b-f81e-4217-b10a-ea39a6b7c7fb</t>
  </si>
  <si>
    <t>a0eccf68-3c44-46ca-a6fd-e6470d199b1c</t>
  </si>
  <si>
    <t>5f025c4c-9dec-4684-bf2b-7899ab664b39</t>
  </si>
  <si>
    <t>c4c0cafc-fcc7-440c-b7b3-e2fd8e25b3db</t>
  </si>
  <si>
    <t>fbf64edb-652a-4f31-b75f-e966cd667e55</t>
  </si>
  <si>
    <t>8068eaa0-200c-42b1-a099-491dd2ba80c5</t>
  </si>
  <si>
    <t>16950b85-8d67-4c28-b5c2-bf4f8c94426c</t>
  </si>
  <si>
    <t>a3ea0f60-0122-424e-bf6d-97946b2b50ac</t>
  </si>
  <si>
    <t>449a7629-5500-49a5-8547-454633675b01</t>
  </si>
  <si>
    <t>7393242f-8ab4-4eb9-9078-a5025cbc7593</t>
  </si>
  <si>
    <t>58da2216-30f5-4539-9e76-6d7a57e9bfc7</t>
  </si>
  <si>
    <t>1716b51f-d7d1-46fa-be26-beb03dc2b439</t>
  </si>
  <si>
    <t>804c2bb1-c9f3-4e0c-a9b8-21eae89dff6d</t>
  </si>
  <si>
    <t>9a9e9260-1904-442d-9cae-5d39448ea7a6</t>
  </si>
  <si>
    <t>78c62003-95eb-4e55-a268-c9afa9b37f88</t>
  </si>
  <si>
    <t>81c22e6e-d6a9-44c7-8474-abb6c4000fd5</t>
  </si>
  <si>
    <t>7a81aa7f-25a8-47b6-abe8-7ab9752958bc</t>
  </si>
  <si>
    <t>cf543e9c-3a48-48d5-b725-135965cc9ba8</t>
  </si>
  <si>
    <t>f4696742-23c0-4b9d-854c-9227745a5b03</t>
  </si>
  <si>
    <t>882a2814-e41a-45b9-9f0d-f2fe5c7bb688</t>
  </si>
  <si>
    <t>31acd1e1-cfbe-4377-8208-d890a649f0d9</t>
  </si>
  <si>
    <t>d2c3aee3-8c52-42ef-b5d3-1e0352e02215</t>
  </si>
  <si>
    <t>6ad3a5f1-c994-49dc-ad3a-3fa6a3bb96e7</t>
  </si>
  <si>
    <t>2657d2ec-8f2d-4f03-b8cb-a36cb3da871e</t>
  </si>
  <si>
    <t>54a36ed6-e997-41de-81ef-db125d0ed9fc</t>
  </si>
  <si>
    <t>143b5eaf-a41f-4d40-b796-f3b7bd25406e</t>
  </si>
  <si>
    <t>9961538c-ce2b-45f9-926c-b562a24de13b</t>
  </si>
  <si>
    <t>3a54506e-f1cc-4a93-82c2-ea90bf44e79a</t>
  </si>
  <si>
    <t>00d235ec-030b-4133-985a-efcab16e63f4</t>
  </si>
  <si>
    <t>b0b6e794-717a-480a-ac00-396d22702a31</t>
  </si>
  <si>
    <t>ec43efa4-ee76-4707-a607-a763c12e871e</t>
  </si>
  <si>
    <t>61e05e82-95a5-4957-b264-2fc836d72ea1</t>
  </si>
  <si>
    <t>b52f7c79-facc-46ce-abb1-b2057c846be7</t>
  </si>
  <si>
    <t>e0ec1066-3cb4-4bbe-bbeb-44da588ed601</t>
  </si>
  <si>
    <t>a3fe2e4d-98cc-42f5-a293-34ff88e64fdb</t>
  </si>
  <si>
    <t>b754c1ee-3716-4a9e-83e6-c8cbeb8c1789</t>
  </si>
  <si>
    <t>bc3b34af-f75a-48b0-ae3c-24a48dca03ac</t>
  </si>
  <si>
    <t>70db4b71-dd14-4c14-bb45-5dfe8deb23fe</t>
  </si>
  <si>
    <t>7062f0ce-7395-4333-ad18-0b573e5677ed</t>
  </si>
  <si>
    <t>9985265a-367c-48ea-9360-af937f13437c</t>
  </si>
  <si>
    <t>dbedaf73-b90b-4e8e-be5d-3edad372b91f</t>
  </si>
  <si>
    <t>5e660595-202d-4020-b592-51a430098494</t>
  </si>
  <si>
    <t>344bb577-8746-4787-b11c-33f07d813def</t>
  </si>
  <si>
    <t>af9684fc-b7c8-46af-a10f-013e9c0c5e94</t>
  </si>
  <si>
    <t>be0e1c58-7566-4f1e-98a0-18bc6cf66802</t>
  </si>
  <si>
    <t>32a77868-a7af-4aab-91fb-7de633ee0c67</t>
  </si>
  <si>
    <t>397a5308-e6bb-447f-8aa1-a118b0d83599</t>
  </si>
  <si>
    <t>73ac1377-814c-46e7-a04d-a55b74d1ae09</t>
  </si>
  <si>
    <t>8bf7179f-6b05-458c-880d-3275b9b9f224</t>
  </si>
  <si>
    <t>5312787e-99e1-4b4b-9efd-141332111982</t>
  </si>
  <si>
    <t>5766cda2-9ca8-4395-80b1-18a6ebb5c281</t>
  </si>
  <si>
    <t>13f604d5-d598-4cdb-9e58-cbcb6852d8d4</t>
  </si>
  <si>
    <t>7a041573-ec4d-4583-857c-eeeba7c9895a</t>
  </si>
  <si>
    <t>e182fb5a-06e6-46e7-bb48-3a00e6183cd1</t>
  </si>
  <si>
    <t>f7d828e3-6238-43ea-a5dc-c01fafd4c4ff</t>
  </si>
  <si>
    <t>52032181-9643-41ec-acaf-2bd5a7dd6b5f</t>
  </si>
  <si>
    <t>ed0b52fc-b6aa-4b81-8d27-d298fe3832ba</t>
  </si>
  <si>
    <t>f97f7783-54b7-4715-b97a-c5c0381184d9</t>
  </si>
  <si>
    <t>8db7ff1a-4992-4ad1-be00-b99030bffde4</t>
  </si>
  <si>
    <t>64d42286-64df-4fcc-be99-d5dd289e2164</t>
  </si>
  <si>
    <t>8854d61b-db7f-4ec5-972a-1f952fee2334</t>
  </si>
  <si>
    <t>a2a3de60-23f8-412d-87a2-2931c20d9f2a</t>
  </si>
  <si>
    <t>850a3a0d-c5b1-4e2d-a3da-88bc64dc5df9</t>
  </si>
  <si>
    <t>8f2abdc8-f535-45d2-842a-fe24ccaf74f3</t>
  </si>
  <si>
    <t>f99d1848-3baa-4429-b1b7-adb1ee1ec522</t>
  </si>
  <si>
    <t>773dab4e-6ff6-43ca-8fd7-185211e10734</t>
  </si>
  <si>
    <t>c2f6239b-0ea4-40a8-8f1f-916e9ee58795</t>
  </si>
  <si>
    <t>51cc2c22-21c8-4dd6-aac8-abe0578bb621</t>
  </si>
  <si>
    <t>3afb977a-c0dc-4f1c-9dc3-1bbd50f5a0c8</t>
  </si>
  <si>
    <t>f12e1702-14fe-4a33-8ddd-c9cd94562a99</t>
  </si>
  <si>
    <t>7403c3f7-0a5b-438f-b501-cf1637f378bf</t>
  </si>
  <si>
    <t>03f57632-b165-4345-af9c-78e702ec2645</t>
  </si>
  <si>
    <t>2c848ba1-96d7-4838-a388-d365ac33601d</t>
  </si>
  <si>
    <t>fee2d84b-748d-4350-ac25-83f6d48455e5</t>
  </si>
  <si>
    <t>1bd56691-dda5-438e-9097-4b7a5aacefc6</t>
  </si>
  <si>
    <t>2cc0d968-89ca-4e69-aabf-ce0006107c40</t>
  </si>
  <si>
    <t>0e36448c-6181-454d-8515-b9ac4324d989</t>
  </si>
  <si>
    <t>c6394a2a-3bfd-4685-9399-aba21d557fdf</t>
  </si>
  <si>
    <t>aee872da-2210-48f2-a3de-cd86e3f2cc78</t>
  </si>
  <si>
    <t>9d546be0-dd0a-47b8-8aa3-6ba6a69dc9f4</t>
  </si>
  <si>
    <t>dee927c2-b6f5-402e-8033-f01e9373c31d</t>
  </si>
  <si>
    <t>cf97467c-be0e-4c3e-893d-c91331adeff1</t>
  </si>
  <si>
    <t>44446ffe-bf14-4f02-afb6-3c4a829f00e2</t>
  </si>
  <si>
    <t>29c9bf9b-a73c-4c79-8fdd-235715ff10e8</t>
  </si>
  <si>
    <t>3faca61b-7fb7-48ec-9c1a-810657cb11ef</t>
  </si>
  <si>
    <t>4deca174-d978-45f8-845a-50e194c9f7b7</t>
  </si>
  <si>
    <t>741560c2-5a50-41a3-9a0e-7c02890e724b</t>
  </si>
  <si>
    <t>2d422000-f30c-4dfc-9339-9f45f293eccf</t>
  </si>
  <si>
    <t>e7bf818a-7bb2-4593-98b6-31ecc2bfc831</t>
  </si>
  <si>
    <t>9ac82d09-de6c-4a86-9c54-b575b3550ffe</t>
  </si>
  <si>
    <t>ac35abd7-046e-4344-83c1-e68a30807b38</t>
  </si>
  <si>
    <t>833c6d98-116e-4d97-9a35-3a823318d814</t>
  </si>
  <si>
    <t>145b132e-148a-4c7f-aaf1-cfd9716d4c15</t>
  </si>
  <si>
    <t>70cc1509-b564-4522-99b9-aa97fd35b189</t>
  </si>
  <si>
    <t>7fdbe060-f417-4173-a40f-3434bcd2008e</t>
  </si>
  <si>
    <t>dde6e48e-e17f-481c-b2cf-8aafcee844f5</t>
  </si>
  <si>
    <t>4e5f82d3-9989-4c50-b81a-150bb9261be3</t>
  </si>
  <si>
    <t>213dfd42-e7a4-4494-9c94-290d3215a8f4</t>
  </si>
  <si>
    <t>6e9e1d70-687b-4085-b3bc-93493703836a</t>
  </si>
  <si>
    <t>1d176ed1-2f57-4d72-8d2d-3901c6ac9823</t>
  </si>
  <si>
    <t>214c734b-5f85-4ef4-9709-675d113d4b5f</t>
  </si>
  <si>
    <t>9ef3c1cf-916f-4ba9-905d-2ead3b38304a</t>
  </si>
  <si>
    <t>29148700-2415-4fd0-8f48-01f2a048500d</t>
  </si>
  <si>
    <t>4bf94337-9cb3-45de-b1ce-ebb3c656debb</t>
  </si>
  <si>
    <t>307e420e-d9fc-4325-acdd-21b032f3e230</t>
  </si>
  <si>
    <t>b9fb89d6-7cf0-4569-8da2-463836fd3ccc</t>
  </si>
  <si>
    <t>a1980007-c599-48e8-8d80-b7e2bf4ac91b</t>
  </si>
  <si>
    <t>1cc2ef0d-7ae5-4080-95df-f25537a85623</t>
  </si>
  <si>
    <t>48f58dd8-3b5d-4a96-8e97-df4b13531dbf</t>
  </si>
  <si>
    <t>3d9730af-8c6c-41eb-a638-9f971cf22c8b</t>
  </si>
  <si>
    <t>72825671-7475-4404-89a5-5280a26001e4</t>
  </si>
  <si>
    <t>30d2f720-6bea-4a7d-91c0-b78d33c7dd2a</t>
  </si>
  <si>
    <t>1dabd103-c9db-4b6a-a8a8-e55f018f5682</t>
  </si>
  <si>
    <t>d4fc1e58-0df5-4489-940a-d3fcde4b7ae0</t>
  </si>
  <si>
    <t>b29fce99-6463-4e99-a748-3d46e975215f</t>
  </si>
  <si>
    <t>3b203547-48ab-4543-922b-869504857dc7</t>
  </si>
  <si>
    <t>e8c7d3e7-1e08-4313-877e-bec6b1193062</t>
  </si>
  <si>
    <t>64e20828-2961-48ce-84b4-0d1e70d7334c</t>
  </si>
  <si>
    <t>563bda67-db8f-426b-b005-45f04b81154d</t>
  </si>
  <si>
    <t>69cdc438-991c-409e-9fde-fe69691290b6</t>
  </si>
  <si>
    <t>aaff8175-778c-45dd-92db-d854e3a48fd2</t>
  </si>
  <si>
    <t>dc26c578-1dda-405d-ae23-ad5c277169e7</t>
  </si>
  <si>
    <t>21f8d17a-1e0d-41e3-ba5a-43d50bcecb68</t>
  </si>
  <si>
    <t>1f16c411-dd23-40dc-a586-644b44c0207d</t>
  </si>
  <si>
    <t>29b3006c-2b7f-47c1-b42a-27535d2857a4</t>
  </si>
  <si>
    <t>852f3b13-90e6-415a-9ddf-e97f2269e832</t>
  </si>
  <si>
    <t>0de0ed29-3470-4208-aa4d-8222fa8799fd</t>
  </si>
  <si>
    <t>76e85804-3834-494c-9c31-8957ac63d2f2</t>
  </si>
  <si>
    <t>b85e92ea-f70e-4fc9-9a38-b26d1f42f69d</t>
  </si>
  <si>
    <t>5cb8c201-b36a-4e76-8b71-36c7fb26a640</t>
  </si>
  <si>
    <t>9bbea44e-cba1-48b4-818b-2208631e901b</t>
  </si>
  <si>
    <t>9773d7d0-bb47-460a-a4a7-4c8831072b04</t>
  </si>
  <si>
    <t>48cce1a4-ade8-4352-b4f8-67f291887307</t>
  </si>
  <si>
    <t>e67a9e52-93ea-4e2c-8cf3-8ef214d82086</t>
  </si>
  <si>
    <t>7354985d-ce98-496b-8e39-8c68c02bbcc4</t>
  </si>
  <si>
    <t>8d81fdfd-c9f7-4622-b54f-d622b49d29bc</t>
  </si>
  <si>
    <t>3770d8d0-a1fb-4e73-8388-99a255f94e8d</t>
  </si>
  <si>
    <t>419b5ce1-2816-49db-bd66-94927bcb9c25</t>
  </si>
  <si>
    <t>f8147beb-5401-469a-9a4f-c6b83b8fd100</t>
  </si>
  <si>
    <t>5a7910da-1bcd-491d-a287-3d32a1767638</t>
  </si>
  <si>
    <t>614268f7-8eec-46b2-a6ed-a15b5c95b2e9</t>
  </si>
  <si>
    <t>2729c5b2-2884-434e-9909-8045489b1a16</t>
  </si>
  <si>
    <t>a54cf165-581c-4cd0-8237-1dd0fbec2d59</t>
  </si>
  <si>
    <t>6127d0a6-9e6e-46a0-894e-793fd39ed585</t>
  </si>
  <si>
    <t>82af5d31-b4b9-4921-9b48-7e5f5f2e20df</t>
  </si>
  <si>
    <t>d43e37fa-1909-487d-925f-aaf3c67dd8a1</t>
  </si>
  <si>
    <t>191b1888-c1e1-49d6-ac10-6a15c27bfacf</t>
  </si>
  <si>
    <t>37daa4f5-ab8b-4afc-a252-243e870353f0</t>
  </si>
  <si>
    <t>bc6ac3bb-c8b9-4a52-8ee0-1ce9348da873</t>
  </si>
  <si>
    <t>87476d16-e5df-45b9-a5c3-d7257f1419ed</t>
  </si>
  <si>
    <t>8ad04fce-cf72-4b8d-8a60-ec011accc36d</t>
  </si>
  <si>
    <t>e110dddc-8fdc-44c8-9a8c-eb1a131bc5df</t>
  </si>
  <si>
    <t>f9f8aa4e-f40a-44cc-86a9-cedb6b2270b8</t>
  </si>
  <si>
    <t>75487914-1a80-42c4-8dcd-234805f4ca75</t>
  </si>
  <si>
    <t>23e636f0-e0db-45ec-869c-60e454a8c119</t>
  </si>
  <si>
    <t>b536b936-26f0-429c-a431-6618576a6270</t>
  </si>
  <si>
    <t>c965a1dc-01c7-4e21-be83-6844bb393322</t>
  </si>
  <si>
    <t>95ad683a-9ac5-4036-b756-0687c2b178c4</t>
  </si>
  <si>
    <t>3ae7bea2-1a78-4870-8201-d9a79f74114c</t>
  </si>
  <si>
    <t>f18ffbb2-152a-4503-8b13-99c4b88def05</t>
  </si>
  <si>
    <t>7b6c8416-d00b-4da5-8503-9386e566fbc5</t>
  </si>
  <si>
    <t>dfe106a2-f47a-44f4-a597-e30493da418c</t>
  </si>
  <si>
    <t>c9d3fd0f-ddcd-443f-8264-04e551dd8ee6</t>
  </si>
  <si>
    <t>43fede14-d248-4d5a-971d-0761860401e4</t>
  </si>
  <si>
    <t>813a71a9-a09e-47a7-9dec-ee2a6dad9b78</t>
  </si>
  <si>
    <t>4319eb19-095e-491a-b6be-d73091fe05d2</t>
  </si>
  <si>
    <t>fbfb1bf4-86c8-4f81-81c2-11531d2aa1a5</t>
  </si>
  <si>
    <t>3564047b-09de-40fe-b11d-9475062f5f04</t>
  </si>
  <si>
    <t>d19ccad4-20f9-45af-b4c0-a78956d4387c</t>
  </si>
  <si>
    <t>7c56a59f-b3c9-4382-b59c-7a598675e264</t>
  </si>
  <si>
    <t>69b73a92-16ba-46fa-a78c-97ab35839489</t>
  </si>
  <si>
    <t>6aa7a422-d60e-49cb-b899-23fc61feee94</t>
  </si>
  <si>
    <t>04f93f7e-0450-4fb8-b690-dd9dc688111f</t>
  </si>
  <si>
    <t>9f797689-b96b-41ba-9661-ad4f1d29dcb9</t>
  </si>
  <si>
    <t>901fdc0b-3b30-4d0b-a9a8-2d72cc705098</t>
  </si>
  <si>
    <t>b9bf21a4-58b1-4cfb-ae45-ec90a5dfefca</t>
  </si>
  <si>
    <t>e434a070-37a1-4b7d-ba33-2f2ee0202ba8</t>
  </si>
  <si>
    <t>eb3b1371-98bd-4b71-acd5-ae0075d1dcde</t>
  </si>
  <si>
    <t>c000d4b3-a36a-4333-9e1b-729afe6b1baf</t>
  </si>
  <si>
    <t>4c42f336-53e3-4a77-b396-69a1242aa49b</t>
  </si>
  <si>
    <t>ebfa6d7b-e4fa-4b20-919d-a967915531b8</t>
  </si>
  <si>
    <t>ff108a80-f848-48b4-9a74-6437a77f6583</t>
  </si>
  <si>
    <t>2877585a-eb3c-4588-b02a-3c2f36977a3d</t>
  </si>
  <si>
    <t>463c7f05-182a-4628-8659-52b008051082</t>
  </si>
  <si>
    <t>d5754df4-48fc-4f95-8f92-f35beb094be2</t>
  </si>
  <si>
    <t>f409a0de-b24d-47cb-a420-ccbee6aa828e</t>
  </si>
  <si>
    <t>b19dcc9b-bb27-4cdb-8578-55d506da14be</t>
  </si>
  <si>
    <t>4b4f9316-cd0a-4f83-87dc-f66220fca820</t>
  </si>
  <si>
    <t>962ece8c-6429-431e-822d-4bfa506eaabe</t>
  </si>
  <si>
    <t>f17a1c74-ec1d-4993-91d6-cced962fda84</t>
  </si>
  <si>
    <t>96d92806-a52e-4c36-9321-9ecd372cf6ae</t>
  </si>
  <si>
    <t>d1686d36-ccf3-4f81-be46-ca9aec77a72d</t>
  </si>
  <si>
    <t>93e1f594-62d5-4239-b068-9a686c234f09</t>
  </si>
  <si>
    <t>d4a636ab-055b-4796-96cc-9f4411e54ecc</t>
  </si>
  <si>
    <t>c105c625-004c-422b-83b2-c4f42e82f207</t>
  </si>
  <si>
    <t>53acdba5-2b47-4663-a734-b3fb237c89a8</t>
  </si>
  <si>
    <t>1f164545-f0e4-4d8a-88de-c868a3496062</t>
  </si>
  <si>
    <t>4bc0e5fd-e78d-4825-b148-0148379b28e7</t>
  </si>
  <si>
    <t>64c696e0-faa3-452e-93d2-05eab5989a15</t>
  </si>
  <si>
    <t>ecf91c4a-c7ec-4dc8-a66e-6c46f56b410c</t>
  </si>
  <si>
    <t>a146efc1-8da7-41c5-96f7-46635b6ef7f8</t>
  </si>
  <si>
    <t>552e9036-2ab7-4fbf-b433-2fd8f70ef4fd</t>
  </si>
  <si>
    <t>bcb85a31-a670-4ebb-bc9e-da623ad7326d</t>
  </si>
  <si>
    <t>aa0a7610-19c6-4e76-9399-5619c5e92cf1</t>
  </si>
  <si>
    <t>bab99c98-db27-4684-aebd-9f44b46aad49</t>
  </si>
  <si>
    <t>735edc09-a842-479c-8f78-84292a113694</t>
  </si>
  <si>
    <t>8195ab2d-3eac-4e11-b612-eda703022f81</t>
  </si>
  <si>
    <t>e107d1b3-f360-4494-bc1c-ac350cdc299e</t>
  </si>
  <si>
    <t>db23b070-3007-4dbb-b7f7-2210ae96fc27</t>
  </si>
  <si>
    <t>5e6f6027-31bc-43a6-89fb-f32b0908dd96</t>
  </si>
  <si>
    <t>f04d57da-4e17-4084-a888-f5018f261ff6</t>
  </si>
  <si>
    <t>c4085fa8-2850-4de8-8667-3b945d91a8fe</t>
  </si>
  <si>
    <t>faf9bbe5-aa24-4155-8642-59a9f743862d</t>
  </si>
  <si>
    <t>0997ce22-c1a5-4274-bb8a-e24dfdd65ba1</t>
  </si>
  <si>
    <t>dc1f3a4a-5a9e-4277-97d9-5bfd70a4fe74</t>
  </si>
  <si>
    <t>49496a44-d6e6-4eb4-98ca-99885a1d2175</t>
  </si>
  <si>
    <t>b85baff3-24ea-40c4-b48f-67091261a6b6</t>
  </si>
  <si>
    <t>585e417e-b621-4093-8850-22ace9c529f4</t>
  </si>
  <si>
    <t>5c53ebb9-6c24-4919-bb5e-db508613634b</t>
  </si>
  <si>
    <t>b7af0fc0-e081-4cea-a1c4-fcaa1cbd119e</t>
  </si>
  <si>
    <t>1ff4bcd5-8a68-470c-ba10-0f6240d23b9f</t>
  </si>
  <si>
    <t>2293c0a5-4fb1-4cc2-baf2-d7fc1fe639c8</t>
  </si>
  <si>
    <t>91e102a6-3070-454f-80f1-09a66ca55a76</t>
  </si>
  <si>
    <t>71c301c2-caf1-4280-a575-f475602696f7</t>
  </si>
  <si>
    <t>9974c85e-9f8d-4351-934c-f41e8756e16e</t>
  </si>
  <si>
    <t>802f6aa7-cb0e-49c0-b809-b27f29d719ce</t>
  </si>
  <si>
    <t>4b88dcdd-f3c0-47a3-977e-3afb22c54df9</t>
  </si>
  <si>
    <t>0ea88137-d31a-458e-b876-219b92711954</t>
  </si>
  <si>
    <t>3e7117be-f200-48db-9ae8-8ee2ee2bff08</t>
  </si>
  <si>
    <t>9d72e87d-7e5e-4450-8f4a-91299e64ed6d</t>
  </si>
  <si>
    <t>6389f366-ff3c-4c7a-9062-1f05f37cab8b</t>
  </si>
  <si>
    <t>95150a4e-34c3-4e1e-a8f2-19c0fa83a7bf</t>
  </si>
  <si>
    <t>cbf0113c-ae9c-4f7d-8988-404b6c8d2d8e</t>
  </si>
  <si>
    <t>decc6c80-4116-43ef-a0c5-dab03d5f5e97</t>
  </si>
  <si>
    <t>ec00dadd-77b5-461d-98b0-8f9c1e471cff</t>
  </si>
  <si>
    <t>b5a22a22-ea59-4cdb-ac16-d45646fad251</t>
  </si>
  <si>
    <t>85475f87-ca3f-4055-8808-f486a27b2b12</t>
  </si>
  <si>
    <t>7f67d2c6-0a78-4cb8-a42d-de864195fab5</t>
  </si>
  <si>
    <t>f6d7a9ec-c0d1-4a30-877a-a0ed6ddcc9eb</t>
  </si>
  <si>
    <t>625909ce-839b-4807-a55c-093479701481</t>
  </si>
  <si>
    <t>ad36c119-91a8-41fd-9c2d-b50cd027e2d2</t>
  </si>
  <si>
    <t>d2d28230-b3bd-4b9e-a205-f3a423df718a</t>
  </si>
  <si>
    <t>e40505ce-4177-4b56-8ed2-eb8b96a4333c</t>
  </si>
  <si>
    <t>7d59132c-e77d-4596-84f6-9d541f92de76</t>
  </si>
  <si>
    <t>5c466603-1e11-450f-b9e2-122f5d1067aa</t>
  </si>
  <si>
    <t>16c2b1d3-46c1-450c-9333-9cede1366cf5</t>
  </si>
  <si>
    <t>bf1a645f-616a-4da1-a04e-e568ebb949eb</t>
  </si>
  <si>
    <t>d1f2742f-28ae-425a-ae25-764b18e438e0</t>
  </si>
  <si>
    <t>80c1a6d3-4874-44a6-87e4-edcfa46e82be</t>
  </si>
  <si>
    <t>b02630b9-b655-4c58-9158-be67137f36c9</t>
  </si>
  <si>
    <t>1e12ce41-9429-4563-9edd-2393a9b4d1ba</t>
  </si>
  <si>
    <t>6c9a1159-b0c3-4e0d-bfa9-e63bb2fafe73</t>
  </si>
  <si>
    <t>9be7787a-0dfd-4c02-b7d0-8345372b946e</t>
  </si>
  <si>
    <t>8e76d563-b9ef-4ae9-bc49-9818026bd345</t>
  </si>
  <si>
    <t>a4d251ac-479b-40ff-baa9-62615c32d01d</t>
  </si>
  <si>
    <t>a63f7d5a-07ba-4da9-832b-53f9b49302f9</t>
  </si>
  <si>
    <t>b88c81fd-e453-4dda-8b10-0461f89dbd2f</t>
  </si>
  <si>
    <t>f5a84748-9c0a-41ec-bebb-f86a271175f0</t>
  </si>
  <si>
    <t>c45bbe24-21fd-4bd3-9966-389aa7a97242</t>
  </si>
  <si>
    <t>11aa327a-270b-45b0-b23f-ead641638753</t>
  </si>
  <si>
    <t>1fe3c7ae-29e3-499c-90e8-0ee612b77e86</t>
  </si>
  <si>
    <t>cb6ae264-6206-43a3-94a7-1af2d7119c3e</t>
  </si>
  <si>
    <t>62df2cd7-914a-46d8-95fc-057dfe1ba1a3</t>
  </si>
  <si>
    <t>45e95a9a-f613-46ed-8e9c-2bd0116a748e</t>
  </si>
  <si>
    <t>de5c7d6d-8c09-4986-8092-1d7a4780d85d</t>
  </si>
  <si>
    <t>07d917f6-2d56-4d37-8d2d-f9f88e962bd1</t>
  </si>
  <si>
    <t>68bf05fa-f12e-4077-a344-c82e206ab369</t>
  </si>
  <si>
    <t>6c672cf8-ffe1-4da2-bb58-f2459bea3927</t>
  </si>
  <si>
    <t>0148c4be-47ec-4661-ae2e-28b844791096</t>
  </si>
  <si>
    <t>a5140020-7cb2-4732-8ebe-575ca360f6c5</t>
  </si>
  <si>
    <t>2c149289-f9b7-4490-b2d0-2fca0c37fc2e</t>
  </si>
  <si>
    <t>c5f435ef-d5fc-4363-930a-7dfa53448699</t>
  </si>
  <si>
    <t>8f2edc9c-afcb-44c5-8cc6-a4082d268551</t>
  </si>
  <si>
    <t>c499dd34-4dfc-4001-99b7-ee9bb6200f88</t>
  </si>
  <si>
    <t>e546791c-0af2-45d0-84d4-7d936fd3d5ff</t>
  </si>
  <si>
    <t>5303426a-b5c5-43ec-8976-243a0467a5ba</t>
  </si>
  <si>
    <t>aa33fdc6-b226-48a4-aeef-fbfc88baf2e7</t>
  </si>
  <si>
    <t>d14364af-279c-4c62-89a1-b9a590c0fde8</t>
  </si>
  <si>
    <t>d0120802-7af0-4a93-b4bf-95f5531aa0cc</t>
  </si>
  <si>
    <t>eb84e5d1-e1b8-48e3-bbd6-80d141543d5a</t>
  </si>
  <si>
    <t>f40101c5-bf99-4b92-b145-74b486687e5d</t>
  </si>
  <si>
    <t>c9124cda-c34b-43e5-8d16-02b3a6afccc3</t>
  </si>
  <si>
    <t>674cfcae-d172-4908-830c-314154ed1d09</t>
  </si>
  <si>
    <t>dab9d12b-95a2-449b-8753-0d1b1ba692ea</t>
  </si>
  <si>
    <t>626ab894-f404-42be-a727-35a0cc30f724</t>
  </si>
  <si>
    <t>9c8214a7-d547-4218-b77b-a140a0961006</t>
  </si>
  <si>
    <t>949b0337-6a89-4382-a132-9e1d50bad730</t>
  </si>
  <si>
    <t>c20a782e-aa70-4dfb-9e7e-e5803042e57e</t>
  </si>
  <si>
    <t>24458d1a-60bf-46db-b6fa-986b896ab3d5</t>
  </si>
  <si>
    <t>62c74c47-cb38-406f-a4f3-8ebe882068d2</t>
  </si>
  <si>
    <t>bb5f7f29-7a32-46fe-ae29-4b7bfd4cb2a2</t>
  </si>
  <si>
    <t>caac2347-7b6d-4df0-8f04-2432d7df07ee</t>
  </si>
  <si>
    <t>479d39e8-63c8-480f-8ac7-bccb7277445b</t>
  </si>
  <si>
    <t>cfb25df3-6c4a-4016-b80c-e69f2615204d</t>
  </si>
  <si>
    <t>1f2dc85a-a253-4395-8562-3004b34deca8</t>
  </si>
  <si>
    <t>bde9fbfb-475f-4e9e-ac79-b425db4f5c11</t>
  </si>
  <si>
    <t>7c191e5f-9132-4b1a-b611-a6ecbe8d3cc5</t>
  </si>
  <si>
    <t>f0d3a443-e6d6-4e87-8e39-ed1cecfbfd16</t>
  </si>
  <si>
    <t>fa34d0d1-6045-4eef-b3e9-d6125e615f87</t>
  </si>
  <si>
    <t>6342e0c7-dab6-464a-b35c-d616e344dad8</t>
  </si>
  <si>
    <t>0f21c7d6-725f-4c86-94a5-607cfdc4a776</t>
  </si>
  <si>
    <t>553fd4ad-4c07-4956-a837-391c88055e87</t>
  </si>
  <si>
    <t>d19f369c-0e4d-49a7-8999-1b2561431fc6</t>
  </si>
  <si>
    <t>c54d3912-de2e-4bec-8261-879d95da2517</t>
  </si>
  <si>
    <t>9a0aa3bd-faaa-497a-8a4a-9e18b031aad2</t>
  </si>
  <si>
    <t>9e61b008-7619-4681-8b0d-0e7cb2a4a299</t>
  </si>
  <si>
    <t>a31eefbc-b2cb-4f01-8b45-085080730067</t>
  </si>
  <si>
    <t>0a081218-1157-4421-a4f9-c8a891e851e7</t>
  </si>
  <si>
    <t>12a1db83-45fa-4170-8823-50cd0e56d1f0</t>
  </si>
  <si>
    <t>fd403d55-ba00-4c4d-8446-661c61c9fae0</t>
  </si>
  <si>
    <t>573561b0-7360-4e33-ace6-06328b4913a2</t>
  </si>
  <si>
    <t>25eac229-9d4b-4cc4-a8b2-63533a5c3f90</t>
  </si>
  <si>
    <t>871932ea-338d-46de-ae65-28c01aaa6f3c</t>
  </si>
  <si>
    <t>298bdd49-5b42-4b74-9521-4d43a8b383a8</t>
  </si>
  <si>
    <t>524c3305-e779-41ad-be1d-222f6868f5f7</t>
  </si>
  <si>
    <t>c5fca497-ece9-46dd-a7e9-e7f8be1e65f6</t>
  </si>
  <si>
    <t>b6ce9382-0bb4-4344-b4c0-3f241717df9d</t>
  </si>
  <si>
    <t>e5edfb57-f1e4-41af-b97d-4b549d8b412f</t>
  </si>
  <si>
    <t>bc8c9e20-0863-4aa0-b585-06f995c228e0</t>
  </si>
  <si>
    <t>aa844d65-086e-4cba-b468-85b5c65a7ecd</t>
  </si>
  <si>
    <t>5324b053-997a-41f2-83b7-1c4cb067e490</t>
  </si>
  <si>
    <t>57516935-4948-47f0-b202-ff6f4a183e0c</t>
  </si>
  <si>
    <t>d11c7ce9-c6fc-4c1c-b747-8def43cf46bb</t>
  </si>
  <si>
    <t>dd4cb816-e6fd-49ef-8774-1c3a97989af4</t>
  </si>
  <si>
    <t>c9beaaa7-c9c6-4264-93d6-11bb056b75c9</t>
  </si>
  <si>
    <t>fae5dd8f-7697-4f65-ad05-1d176ecbd951</t>
  </si>
  <si>
    <t>97da51ac-4bd3-4883-9b39-b15a9ffd3cc0</t>
  </si>
  <si>
    <t>3d78c382-85dd-4b4b-b577-1547d635e094</t>
  </si>
  <si>
    <t>7326d8bc-ee0e-4032-b672-0a19663960ae</t>
  </si>
  <si>
    <t>b40c1c88-f9b6-4f9d-a37b-978cea8aa7df</t>
  </si>
  <si>
    <t>6cea1692-0725-448b-8a44-24814502ae70</t>
  </si>
  <si>
    <t>3c1a7382-e3c9-4893-affd-9b2a68134931</t>
  </si>
  <si>
    <t>264c8f4d-9273-47f5-9d23-db6ff9ea8fc3</t>
  </si>
  <si>
    <t>c81719d0-3020-41a5-b1b8-611d6ba391b8</t>
  </si>
  <si>
    <t>02745879-806b-4fd2-b4de-8e6965566421</t>
  </si>
  <si>
    <t>1e5e9750-03a6-4706-9458-2b617a325093</t>
  </si>
  <si>
    <t>cf46219b-7b6a-437b-b919-bb21e34dbc1b</t>
  </si>
  <si>
    <t>c4f82ac6-bcf3-45df-a0fa-b9fae25cbf8c</t>
  </si>
  <si>
    <t>1f8bca47-d818-450b-a441-de840215920e</t>
  </si>
  <si>
    <t>f6134a8d-80a7-4a54-9116-a72f6a6eb5ac</t>
  </si>
  <si>
    <t>707dbfde-906b-4d59-bf46-a8a46821ef0c</t>
  </si>
  <si>
    <t>37814cd0-2024-42b1-8eab-c5e5f4341753</t>
  </si>
  <si>
    <t>94ea3030-fdef-4488-9d43-e3bbf1513cca</t>
  </si>
  <si>
    <t>ccbe3737-7fab-417d-88e4-e9f1d7348c78</t>
  </si>
  <si>
    <t>cf44abf0-9462-44a3-a3a9-34bdef92c85d</t>
  </si>
  <si>
    <t>21c90e0b-beac-4755-80a4-72d8f1b6b15c</t>
  </si>
  <si>
    <t>c4b99c02-c8ab-4c68-8d90-db0db4bfdbdd</t>
  </si>
  <si>
    <t>565a61ed-9942-4665-b574-3d04ebd8ba85</t>
  </si>
  <si>
    <t>b776c7c5-77d4-4cc6-9401-4ae584f1a52b</t>
  </si>
  <si>
    <t>8952ade1-2731-4c51-8495-5aab69a9d58a</t>
  </si>
  <si>
    <t>381f6caa-cb31-453f-b1e2-ef7ccc38e090</t>
  </si>
  <si>
    <t>0b1eefae-9c2d-448d-8b6f-c63b296449b3</t>
  </si>
  <si>
    <t>e26f4f79-0f0f-492f-9584-b7f582d37a59</t>
  </si>
  <si>
    <t>520d92ef-964c-4aac-9552-584f1f356301</t>
  </si>
  <si>
    <t>2012e569-6efa-4413-9cfa-454f59d0b3fc</t>
  </si>
  <si>
    <t>c3b13da2-61d9-4df7-a3c7-fbbbb6a01ea3</t>
  </si>
  <si>
    <t>23e449b7-5bf6-4350-8c83-2d77acf4b4bb</t>
  </si>
  <si>
    <t>0237fe2e-91b4-4702-b96f-2aede298e735</t>
  </si>
  <si>
    <t>88271697-6b76-41b0-a229-1468e63012a2</t>
  </si>
  <si>
    <t>503ca8b4-ac66-46d2-8ba2-25396f510ed8</t>
  </si>
  <si>
    <t>f886a09c-eca8-481e-8e2a-686beba6aa78</t>
  </si>
  <si>
    <t>19e9f06b-0516-4a09-ac63-f4dd4fa39dfe</t>
  </si>
  <si>
    <t>a4321916-5b44-41ad-81eb-6dbcc153b467</t>
  </si>
  <si>
    <t>af7bf057-9f09-4fad-9526-e5fbb2d0216f</t>
  </si>
  <si>
    <t>817e6440-35c2-4f94-8166-8d632b9e7e04</t>
  </si>
  <si>
    <t>201f2cc4-c613-443e-a031-d2f0028c2de1</t>
  </si>
  <si>
    <t>52b1965a-f675-4cdb-b3b3-dab0957bcbd1</t>
  </si>
  <si>
    <t>3a84dea4-a0be-4b06-ac7c-caf154941903</t>
  </si>
  <si>
    <t>261c3cb2-46dd-4c03-9c98-0828a95ffbe0</t>
  </si>
  <si>
    <t>e685f8f0-7648-462e-a298-6f87a49c31e2</t>
  </si>
  <si>
    <t>e415700e-761c-4ec9-adef-3fda6451346e</t>
  </si>
  <si>
    <t>7fcf7d16-932b-4244-885e-53fbe585a267</t>
  </si>
  <si>
    <t>0f162711-a6fc-498c-88d0-0419dd9a56be</t>
  </si>
  <si>
    <t>234bb189-d08d-456b-82fe-0555f868f4fd</t>
  </si>
  <si>
    <t>876e241e-efc0-4e25-9beb-faeb1d00257d</t>
  </si>
  <si>
    <t>b7e38fd1-c453-4be1-98aa-7b22ed0c21a1</t>
  </si>
  <si>
    <t>2dec3100-b4e2-4390-9c2e-c1926c64214a</t>
  </si>
  <si>
    <t>16144e5e-6e9d-494b-b892-81ef1bc065c8</t>
  </si>
  <si>
    <t>d4b5a1d2-3e26-4dc7-9c76-427e79da82c1</t>
  </si>
  <si>
    <t>2b657052-2d8b-4f4d-a777-b0917b38e23e</t>
  </si>
  <si>
    <t>c14f404c-7ed5-47e4-9113-459808322a40</t>
  </si>
  <si>
    <t>9a8dbff0-959d-4810-bf48-a51416bb44b2</t>
  </si>
  <si>
    <t>86a12558-9027-491a-9fd6-b414b11d0019</t>
  </si>
  <si>
    <t>6010f543-ae58-4069-9e9d-3514528c13fd</t>
  </si>
  <si>
    <t>4663234e-2ff9-41db-be34-9a83b1b02b26</t>
  </si>
  <si>
    <t>680deebb-5d36-47cb-ba6f-5426509f0771</t>
  </si>
  <si>
    <t>92c86d3b-7f97-40a9-a1ba-efdaea241dbd</t>
  </si>
  <si>
    <t>da35ef33-32e0-4b09-a95a-78db4c19ef4f</t>
  </si>
  <si>
    <t>21c55220-9467-4576-b0bb-e336a6675c5f</t>
  </si>
  <si>
    <t>ff2ba808-99e5-4995-9cc9-b393b4ce2aba</t>
  </si>
  <si>
    <t>88cd32b3-ea8f-4ab9-8656-19ed96e4f226</t>
  </si>
  <si>
    <t>9f31dec3-c3c4-4088-b5b3-3b5aafa55911</t>
  </si>
  <si>
    <t>4353e427-95d7-4b95-84d8-3e4217846f55</t>
  </si>
  <si>
    <t>e81f9643-a0bb-46bd-be00-3cc6e18960cb</t>
  </si>
  <si>
    <t>eb750c07-8f19-4d9d-a4bc-4aa25b452758</t>
  </si>
  <si>
    <t>b5e62556-5a40-43d1-a44b-1a5569389b51</t>
  </si>
  <si>
    <t>fa390cf3-9877-43fd-8e64-f2324b5098a8</t>
  </si>
  <si>
    <t>eb918292-5c18-471e-b7dc-c62534908f51</t>
  </si>
  <si>
    <t>092ec787-663e-4b4c-8add-68836c827c19</t>
  </si>
  <si>
    <t>926c1ad5-5137-4e18-90d0-31d71b97222a</t>
  </si>
  <si>
    <t>2d9d6709-a93e-44a0-b108-cc3de3b26d66</t>
  </si>
  <si>
    <t>967f98df-a8ee-4ee9-86e3-610f099d87f2</t>
  </si>
  <si>
    <t>b8fc5b42-9a01-4038-bf49-c7bb20e44852</t>
  </si>
  <si>
    <t>c9efb424-dc66-45d8-890e-4bd5b5cd9840</t>
  </si>
  <si>
    <t>0b8f1f1a-2845-4774-b041-5e984d4e29de</t>
  </si>
  <si>
    <t>c4c1170c-721a-4ffe-bc1e-30682477f325</t>
  </si>
  <si>
    <t>425cdc7c-d8df-467a-bc53-d755fbd5d70a</t>
  </si>
  <si>
    <t>5be2fd4a-307b-4239-8d1a-a3be7f38ebf0</t>
  </si>
  <si>
    <t>d6d3fb80-6a49-4398-82c3-0facb47199c8</t>
  </si>
  <si>
    <t>45dc0e6c-7236-4c61-9440-cf62dfdbb47c</t>
  </si>
  <si>
    <t>2febb5c9-785e-4e62-868a-108a79303852</t>
  </si>
  <si>
    <t>30dc3088-4e98-4167-b521-0d08c5b918fb</t>
  </si>
  <si>
    <t>d6dd6718-1eea-4a71-8892-ba8194eb4509</t>
  </si>
  <si>
    <t>a3b083da-39ff-4570-a5d9-bf4a140242fe</t>
  </si>
  <si>
    <t>187e2e07-d1e7-41f0-b266-42588756c19f</t>
  </si>
  <si>
    <t>f362cbc4-391e-4b97-b3b7-a27d477d7431</t>
  </si>
  <si>
    <t>1d5737f7-47b5-4e0f-9539-86868888deee</t>
  </si>
  <si>
    <t>857bbf94-4a58-4fb3-b7ef-6bd502d9709c</t>
  </si>
  <si>
    <t>bc2364f6-39b2-4423-ae46-a9be9a097497</t>
  </si>
  <si>
    <t>f65eb17b-290f-484d-bfab-c9e6173083de</t>
  </si>
  <si>
    <t>f463ddbd-daf8-487f-a45e-2da8db0f9ad3</t>
  </si>
  <si>
    <t>829d28f0-0347-4e75-bb8c-4036fcfc8558</t>
  </si>
  <si>
    <t>960f36dc-5326-4e22-a24a-0aee32faf240</t>
  </si>
  <si>
    <t>10956a23-31b6-43ad-afd4-2fc8bd05ef77</t>
  </si>
  <si>
    <t>0d7f979b-0667-4854-b551-7e67b5eb6a62</t>
  </si>
  <si>
    <t>33c45cba-da85-431c-9e6e-f99caf9a2059</t>
  </si>
  <si>
    <t>e6490b16-8e49-4b96-80c6-495d44377946</t>
  </si>
  <si>
    <t>e551aee6-cebe-43c2-8cc7-0cc980f20570</t>
  </si>
  <si>
    <t>f827d9b5-18e3-425d-b567-a4566fbb0964</t>
  </si>
  <si>
    <t>a6e78bcc-d5b4-4d63-a455-a2a22b376377</t>
  </si>
  <si>
    <t>d507888c-b731-4db6-9874-7a18b3f8ebde</t>
  </si>
  <si>
    <t>753fda21-2f38-4c08-a6cf-7289a693bf94</t>
  </si>
  <si>
    <t>f64a20e5-01f2-4738-bfeb-11c2aa5fc95c</t>
  </si>
  <si>
    <t>0151d337-ff84-4108-b0c8-5ea02a5de44a</t>
  </si>
  <si>
    <t>d37b0a4d-fcb6-42cf-ab94-f6d5b0345669</t>
  </si>
  <si>
    <t>21a1859e-e6e4-408a-8e2c-051089bab951</t>
  </si>
  <si>
    <t>ea0eff38-9a87-4bbb-85c0-98c06c954672</t>
  </si>
  <si>
    <t>95f81528-623d-49d7-8e3e-0f276d9957a7</t>
  </si>
  <si>
    <t>a53aeea5-b402-446f-a5da-2794e0a66c10</t>
  </si>
  <si>
    <t>23b3cad2-a94d-492e-93a3-2795057809b3</t>
  </si>
  <si>
    <t>3d931d0a-df1d-4a5f-9076-3313d12ecda3</t>
  </si>
  <si>
    <t>0fb7618c-dc98-4bec-8300-b7e34ea0e835</t>
  </si>
  <si>
    <t>39e6eb98-6964-4c65-901a-30f1f9315131</t>
  </si>
  <si>
    <t>62c08e25-ab97-4c22-8458-bcd52276f80f</t>
  </si>
  <si>
    <t>26bc07d6-2a49-4602-976c-61f096cea2f8</t>
  </si>
  <si>
    <t>104c60ab-fad6-4e37-85fe-238ed928c5f0</t>
  </si>
  <si>
    <t>084a7112-7c29-475b-b04d-2d2be470b15e</t>
  </si>
  <si>
    <t>1a2a1837-6a1f-483c-954b-1e9060317906</t>
  </si>
  <si>
    <t>1ccdad94-9b48-4e90-b04b-19e0ce9bf3df</t>
  </si>
  <si>
    <t>8bb90a01-0433-4a18-9ad1-0d6e8b1a0462</t>
  </si>
  <si>
    <t>616865e3-4736-44b2-8ab8-c62562de8f3d</t>
  </si>
  <si>
    <t>30cde101-d32c-4389-8077-7e7b221c3966</t>
  </si>
  <si>
    <t>4618c9ca-81e1-4bce-97bb-0f259e1e7768</t>
  </si>
  <si>
    <t>cfafe103-2ef5-40aa-a0ad-4f32c5a9740f</t>
  </si>
  <si>
    <t>afc40608-9a6e-4dea-ae82-23f373624d13</t>
  </si>
  <si>
    <t>5e8489bd-099e-45e4-abf0-35cb297e8b07</t>
  </si>
  <si>
    <t>e46d16c6-5791-41bc-95eb-71544b80fb54</t>
  </si>
  <si>
    <t>9d2ebec8-a195-4b74-b6d9-359e420e7af9</t>
  </si>
  <si>
    <t>bd7375d7-efed-4902-9e79-3caaf9e1eae9</t>
  </si>
  <si>
    <t>92007c0d-a6f9-47dc-a99e-0304d54c21a5</t>
  </si>
  <si>
    <t>e9005e34-cb60-4ee0-baea-9786a5808160</t>
  </si>
  <si>
    <t>1fdf647e-54e4-4b96-b768-f68d5ab200d5</t>
  </si>
  <si>
    <t>9f9f304f-70fa-437d-9a91-e15a0c4d88b2</t>
  </si>
  <si>
    <t>a21658e2-59e0-45f5-83ac-84292d821931</t>
  </si>
  <si>
    <t>b1c38b21-96ed-460f-88a6-94cef2dbfb92</t>
  </si>
  <si>
    <t>0fbe4685-be3c-4f3c-8f82-ebc78c1bce4a</t>
  </si>
  <si>
    <t>6d97d7e1-2d3b-4f4a-baa6-ff306ccd386d</t>
  </si>
  <si>
    <t>ca521457-9c47-428a-8099-1456f26ff5a7</t>
  </si>
  <si>
    <t>08f046e2-94a2-4a80-a2d3-8d90a067217b</t>
  </si>
  <si>
    <t>7ba6b664-74ac-462d-bea9-f3e5f9ca5095</t>
  </si>
  <si>
    <t>dcfca664-8b7c-420f-ae6d-d4f9014ed4bc</t>
  </si>
  <si>
    <t>4ca30c99-b9ae-40b5-a4a0-07d19efa7b88</t>
  </si>
  <si>
    <t>cf1852d0-5417-4206-9ab3-67cdca510135</t>
  </si>
  <si>
    <t>74fa86b7-2c71-45b1-b9cd-408c5ff2117d</t>
  </si>
  <si>
    <t>7945bfc6-631d-4a30-8502-815833a96064</t>
  </si>
  <si>
    <t>1a464e6c-949c-4770-8714-ff4b47b428e2</t>
  </si>
  <si>
    <t>767faef7-11b1-48a4-adef-7fcc66e3d6f4</t>
  </si>
  <si>
    <t>0dfcd023-d2b2-4432-a4d5-54472735d0e3</t>
  </si>
  <si>
    <t>71050ee0-ff2b-423e-9d2e-d6547b2e72cf</t>
  </si>
  <si>
    <t>e45060de-f6b8-494c-8bba-cd628dc7f088</t>
  </si>
  <si>
    <t>20a936b4-92e4-4116-a5d8-f42b6df98b3a</t>
  </si>
  <si>
    <t>0c2fef9f-f926-47ca-add9-c4b4d7d4397b</t>
  </si>
  <si>
    <t>715110bc-2a64-433c-8044-9bcff481b037</t>
  </si>
  <si>
    <t>94c632fc-6163-4208-bfc5-c14a102324cf</t>
  </si>
  <si>
    <t>0526f912-9f34-46b3-b816-da2f05da0691</t>
  </si>
  <si>
    <t>8e967776-1384-48d1-9dcd-b5a3d1f1b29d</t>
  </si>
  <si>
    <t>b9be321e-d06a-4af6-a398-7fdb2089b52b</t>
  </si>
  <si>
    <t>81991908-0a43-4928-8bd5-abf5e6f1d751</t>
  </si>
  <si>
    <t>425ec05d-2bed-4bf3-9620-d8393923ecc7</t>
  </si>
  <si>
    <t>9872248c-2da6-4558-b90e-597c40d95703</t>
  </si>
  <si>
    <t>719e7e91-314c-4563-a522-7fd3b34c3947</t>
  </si>
  <si>
    <t>adc10688-fa95-4a66-8cdd-b76dae2de62e</t>
  </si>
  <si>
    <t>548dbc83-efa8-4892-ae93-9b8c76bd58fe</t>
  </si>
  <si>
    <t>be7fa8ad-5b7b-4c10-adb9-128d8fdfbb92</t>
  </si>
  <si>
    <t>905c263e-b93d-44fe-877b-3e8f05be1292</t>
  </si>
  <si>
    <t>b333f0f3-e33f-4ed5-97f7-5df93873e519</t>
  </si>
  <si>
    <t>adbc623f-e135-484a-b98d-eb02d86d04a4</t>
  </si>
  <si>
    <t>4bdf50e3-1ec4-4c4c-9825-009b07cda39c</t>
  </si>
  <si>
    <t>5c7e67b4-d326-477d-bc7c-c2e35dcfaa89</t>
  </si>
  <si>
    <t>95df6c06-67eb-4ff4-977e-d9039e2735ac</t>
  </si>
  <si>
    <t>8cdf1f1d-00ef-46f2-a4ce-24db12c7ef32</t>
  </si>
  <si>
    <t>708a7419-1d47-4b17-96a1-ea78cb00d28a</t>
  </si>
  <si>
    <t>020713bf-a1b4-4396-bcd6-16eec2c6ef26</t>
  </si>
  <si>
    <t>9301239f-4776-4b39-aa49-ca4214b9b39f</t>
  </si>
  <si>
    <t>2177aa23-6cc0-4633-8f0a-6d7183f49451</t>
  </si>
  <si>
    <t>68901bf3-4e56-4107-b6eb-41651dda1623</t>
  </si>
  <si>
    <t>b6d646cc-dad4-4313-a97b-14d65293a4c2</t>
  </si>
  <si>
    <t>a71161e3-2a0f-4e0e-bae0-f0a4dbf2f661</t>
  </si>
  <si>
    <t>f9ae269d-e19c-442b-829a-8779a0601031</t>
  </si>
  <si>
    <t>ae05cbdc-69dc-43bc-b36f-80fc8e3b867c</t>
  </si>
  <si>
    <t>5c8f4b0b-fd90-446a-a9eb-bd0674d4b196</t>
  </si>
  <si>
    <t>02cd23c7-4945-45b6-9e1e-e10c30fb7cf8</t>
  </si>
  <si>
    <t>96b55646-080a-420c-838f-259122e270e9</t>
  </si>
  <si>
    <t>3d9b4112-4948-4dca-8576-24ba1b01fdcc</t>
  </si>
  <si>
    <t>2fb5a875-54cf-4d8b-b731-1d23bff75bf2</t>
  </si>
  <si>
    <t>a397eb04-cc91-4bae-9497-95ea74bd5487</t>
  </si>
  <si>
    <t>39e249ea-71cf-43f0-b563-cf25d7185a00</t>
  </si>
  <si>
    <t>7f771e4d-6d0a-418c-ab45-eddfc2621152</t>
  </si>
  <si>
    <t>120e7769-0307-4e6a-9e84-60e02a34a3e1</t>
  </si>
  <si>
    <t>78b05ae7-1a92-4c6d-9837-2043c01ea417</t>
  </si>
  <si>
    <t>69798e83-b87e-457b-9a4e-d3d2852a6972</t>
  </si>
  <si>
    <t>35061633-a0e3-4e65-ac5d-d7a7ead3e10a</t>
  </si>
  <si>
    <t>536b40fe-cb98-41df-8977-599e73bc036e</t>
  </si>
  <si>
    <t>6e7b8989-d385-4619-acf8-fe51a3534a77</t>
  </si>
  <si>
    <t>894b034a-877b-42b6-a5bc-e48570c5b536</t>
  </si>
  <si>
    <t>01b827cd-8cd6-4e6f-880c-765292643a7d</t>
  </si>
  <si>
    <t>644fa4cc-5ebc-4875-82af-d1fbabaf619b</t>
  </si>
  <si>
    <t>36519838-0568-44f9-aebf-79ea4c8b68da</t>
  </si>
  <si>
    <t>4312797e-b8ee-4577-adde-1cf512dd2385</t>
  </si>
  <si>
    <t>003ae97c-d781-4da1-b8a9-f14b84206db8</t>
  </si>
  <si>
    <t>cf10c622-f56d-46f4-b705-ca05ed8dc337</t>
  </si>
  <si>
    <t>ac50fdeb-8e47-4217-898a-9483ca294393</t>
  </si>
  <si>
    <t>e9b743ee-e8cf-42e4-8276-2a607d84b764</t>
  </si>
  <si>
    <t>4cd5b393-2a9b-4af8-9c38-80899f125aab</t>
  </si>
  <si>
    <t>76e1fb3c-cae2-4008-8cca-a9c07d0127db</t>
  </si>
  <si>
    <t>1563c17a-fcc3-459d-b5f5-d894c6ec4af7</t>
  </si>
  <si>
    <t>284276e6-2dcb-44e6-95ae-3a0732029079</t>
  </si>
  <si>
    <t>ae69c5f7-0421-4d50-9357-0111fd671263</t>
  </si>
  <si>
    <t>7dcb0be1-fe36-4e0b-be66-ed0d9615259d</t>
  </si>
  <si>
    <t>d3e4f1a1-1c2e-4117-873c-61f8f61363a5</t>
  </si>
  <si>
    <t>97b31b48-0a86-4b65-a35c-350f6d8df129</t>
  </si>
  <si>
    <t>ff9e0a50-4ee7-4369-981b-9a64c9d8855d</t>
  </si>
  <si>
    <t>03a9ba79-5aa8-4f51-95d1-546fc3d2fb60</t>
  </si>
  <si>
    <t>3e2bb5f7-8c90-47d1-a79b-bb636cbe124e</t>
  </si>
  <si>
    <t>408db14e-c5e4-4c1f-9605-b56047239dfa</t>
  </si>
  <si>
    <t>1ed8e008-d7eb-4fa4-bdcf-d77ede038d2e</t>
  </si>
  <si>
    <t>96b076b4-5d56-451e-af4a-6c74d33db162</t>
  </si>
  <si>
    <t>b7502b76-3920-4556-9a61-79fe2f6272cf</t>
  </si>
  <si>
    <t>d03d2d61-71fc-41f9-a087-7989455c783a</t>
  </si>
  <si>
    <t>6d30c3f9-f8d3-4462-b89b-7192552d2c79</t>
  </si>
  <si>
    <t>9b143ae2-b98c-4453-9cec-b39ab20cd7ba</t>
  </si>
  <si>
    <t>690b57ea-f5c9-4f76-b5a4-0eb5ac836849</t>
  </si>
  <si>
    <t>946af98c-4295-46e4-bc19-cf1c4d17a34c</t>
  </si>
  <si>
    <t>593a7009-41c1-4976-ad65-d7815b14c1f5</t>
  </si>
  <si>
    <t>3d6d1f8d-6682-429f-b630-139258b96f6f</t>
  </si>
  <si>
    <t>457b26e3-1248-4f51-b6e3-05aab08bef32</t>
  </si>
  <si>
    <t>905dfdad-8e8a-42ab-8345-0affda2f222e</t>
  </si>
  <si>
    <t>c77ab88a-8c24-4693-b169-2b053511c94d</t>
  </si>
  <si>
    <t>fbd657e4-5030-4768-923a-ac9b61540ded</t>
  </si>
  <si>
    <t>e34d4579-2b9f-4e3b-87a6-3cc0793cd5cb</t>
  </si>
  <si>
    <t>9471dbe0-66bd-4ee2-b434-b3d3d7fef659</t>
  </si>
  <si>
    <t>c9073903-5728-472f-9c47-b22aa92b3b22</t>
  </si>
  <si>
    <t>3f5cf668-89d4-4f1b-b7d9-ee8f65dad34e</t>
  </si>
  <si>
    <t>ddc06156-14ae-440d-ad62-b2bd919957d3</t>
  </si>
  <si>
    <t>f0b8efb7-c0ae-4205-89fd-9eaea9eff1f2</t>
  </si>
  <si>
    <t>18d3ae5c-9391-4f82-b4e1-7ca2cf8a6fef</t>
  </si>
  <si>
    <t>68428ddd-d268-41c9-a814-f091b1346e3b</t>
  </si>
  <si>
    <t>022d3445-3695-4b54-ba0f-2edf2ea5bf79</t>
  </si>
  <si>
    <t>e6cf8ee8-0cd0-4603-95bf-5f096cca69de</t>
  </si>
  <si>
    <t>8446933c-5ebd-48fa-bff6-2f30a829cdc3</t>
  </si>
  <si>
    <t>0c8a9f05-34b7-4029-ba70-1917c19e4d38</t>
  </si>
  <si>
    <t>8aae85c0-8a15-407d-9496-5e83dccac1dd</t>
  </si>
  <si>
    <t>bdfd50b3-646c-45f2-89d0-abfce6c3f308</t>
  </si>
  <si>
    <t>48aa2c06-0828-4d94-ab1e-09f86d59eb5f</t>
  </si>
  <si>
    <t>5b9554a8-70bc-4922-a6da-7e7771a76498</t>
  </si>
  <si>
    <t>4f81ca96-14bc-4ee3-86b0-bca6709bc63e</t>
  </si>
  <si>
    <t>1fef0731-7af8-4c9e-b295-e8df2e0594bc</t>
  </si>
  <si>
    <t>20c81e05-38b1-4b1e-b458-5528faa8a93b</t>
  </si>
  <si>
    <t>57525770-10ed-438f-b817-5fbe181a6eb6</t>
  </si>
  <si>
    <t>dab1d68b-635a-408c-822d-bbe120505445</t>
  </si>
  <si>
    <t>58d6f25f-fa0d-46b5-b085-1a787e0f6fcf</t>
  </si>
  <si>
    <t>57ec2298-3471-4970-bbb0-5a393faa3a83</t>
  </si>
  <si>
    <t>accff26e-5e7c-4583-a7fa-625dfbb468d5</t>
  </si>
  <si>
    <t>c1cfd855-fa19-438b-9b4b-661d7acbc585</t>
  </si>
  <si>
    <t>8c2a2330-1da0-4f12-8074-b43483e4be90</t>
  </si>
  <si>
    <t>7cad8c18-8929-47d8-acaa-5f7e3fb3b00d</t>
  </si>
  <si>
    <t>00110f2e-798f-447c-aa2d-127a05b4c09f</t>
  </si>
  <si>
    <t>02ebae33-7f05-4b40-b43b-cd2efdeb595a</t>
  </si>
  <si>
    <t>b824d80e-553e-4cf0-ae09-dc2c86b1c7b6</t>
  </si>
  <si>
    <t>284b77fe-aa54-43fd-b542-90b1bd587356</t>
  </si>
  <si>
    <t>c86b615f-c459-4e84-9a98-5720096b019a</t>
  </si>
  <si>
    <t>707f72e7-2808-4a0d-adef-1eb8b7afd391</t>
  </si>
  <si>
    <t>1b9befc4-980d-49d1-b067-d55cd03e01a2</t>
  </si>
  <si>
    <t>d9877b3b-5102-43b0-b0dc-83a7ffa7cc03</t>
  </si>
  <si>
    <t>752cdc9d-05b1-4865-a392-e3cab341881c</t>
  </si>
  <si>
    <t>4bff0f9e-ba8f-46f2-a88b-32dcd4c8c599</t>
  </si>
  <si>
    <t>4d3c4d50-17b7-4f59-bccd-94d20c191b24</t>
  </si>
  <si>
    <t>73f75f76-7932-4aa9-83dd-5ba65b5156ed</t>
  </si>
  <si>
    <t>6d3d93ac-f983-4cec-95b3-1e6ccea4a007</t>
  </si>
  <si>
    <t>6e50c964-c2ca-4d17-a2a7-aed90abb9ec8</t>
  </si>
  <si>
    <t>07688ee1-a274-4167-ae9d-43eb38256ebe</t>
  </si>
  <si>
    <t>9877145d-0c6f-4a14-9ade-ced2e8f5c743</t>
  </si>
  <si>
    <t>54c96bde-c172-4b00-b381-4b4a825036d0</t>
  </si>
  <si>
    <t>f85225d6-c718-4fa0-a872-9553f86c3bd8</t>
  </si>
  <si>
    <t>8022c3ff-3e3c-4708-85b3-ed8e74a69bdd</t>
  </si>
  <si>
    <t>5460c5f8-097b-4676-a960-8136575797be</t>
  </si>
  <si>
    <t>65598a64-b1db-4bb8-aa38-80e4739ced9f</t>
  </si>
  <si>
    <t>7f12ce1d-a78f-4ea7-9aab-ea2a89279db2</t>
  </si>
  <si>
    <t>9303f1a2-09c8-4037-acb3-da5b5d5c5b19</t>
  </si>
  <si>
    <t>2fd30baa-d99b-45be-b0b1-2c8afcf88687</t>
  </si>
  <si>
    <t>98ee5793-273f-4df6-81fb-fc836e511472</t>
  </si>
  <si>
    <t>786ef09d-c81a-4871-81a9-dc4d7103de40</t>
  </si>
  <si>
    <t>965938b0-8181-4ac5-b196-70f21e484004</t>
  </si>
  <si>
    <t>f00ca359-0339-44c9-a372-76353e60a237</t>
  </si>
  <si>
    <t>826a64ae-7e3d-423e-b874-2e911a288a3b</t>
  </si>
  <si>
    <t>9b42cb4f-4eaf-4b47-8a4a-db0922568585</t>
  </si>
  <si>
    <t>7515be43-f6b8-42fc-9177-fa98553426cd</t>
  </si>
  <si>
    <t>f842bc27-bb8c-400d-83da-3b6b48d8387e</t>
  </si>
  <si>
    <t>eb7e8235-ff4c-4469-b7d1-cc55e340b24c</t>
  </si>
  <si>
    <t>152750b4-fdb0-4df0-9d40-720d54e963fd</t>
  </si>
  <si>
    <t>473ba280-d431-4f4a-8ee4-941375fcecb7</t>
  </si>
  <si>
    <t>6471cc1f-6559-4f0d-9045-3fe57b76ef84</t>
  </si>
  <si>
    <t>fc010a59-46ec-44ba-b67a-73e88267a889</t>
  </si>
  <si>
    <t>0e5bde79-39f5-44b9-97b3-dc5dfc18ce1f</t>
  </si>
  <si>
    <t>9d583921-dc8c-4fb2-9f85-19a0beef5c74</t>
  </si>
  <si>
    <t>8d7c1f4d-9c64-466f-b3db-8d33c5539513</t>
  </si>
  <si>
    <t>91588ade-e3fe-4de1-a293-21209ec4c4ba</t>
  </si>
  <si>
    <t>d81c5efc-c402-43c1-903c-1750b8231185</t>
  </si>
  <si>
    <t>a96ca523-09c1-4932-bc51-73c6ce4d781a</t>
  </si>
  <si>
    <t>c9d2f7a1-d2e2-48a3-bbc9-1da6665ea443</t>
  </si>
  <si>
    <t>8f3a58cc-b40a-48d6-8577-4d7c998604d1</t>
  </si>
  <si>
    <t>ff65b4c9-a216-43bb-bafc-2a2b30fd817e</t>
  </si>
  <si>
    <t>5e21beb7-1018-44c4-9522-2ec4475f937b</t>
  </si>
  <si>
    <t>79de0a75-9312-41c3-bb23-294e9c10004d</t>
  </si>
  <si>
    <t>30f8b099-e4cc-4b1f-9d57-30339d1f55d1</t>
  </si>
  <si>
    <t>e4c3553c-3a12-4cd0-8336-79ce818f2aa1</t>
  </si>
  <si>
    <t>25554bd7-88f1-436d-b43a-d776445a916b</t>
  </si>
  <si>
    <t>efa048ac-8219-4777-9ac5-009456edf98c</t>
  </si>
  <si>
    <t>af7d9692-4e30-4486-92ca-eedbad9d8af8</t>
  </si>
  <si>
    <t>ec4a4389-1b34-439d-9991-d35d73392a19</t>
  </si>
  <si>
    <t>f4637e06-9f3e-4834-b272-9e8331b14dea</t>
  </si>
  <si>
    <t>60761d44-92b6-46d5-b396-55472bca1631</t>
  </si>
  <si>
    <t>3f27e99c-1f13-4ef3-b53d-8370889b81c0</t>
  </si>
  <si>
    <t>5f9ee481-fc9a-4e56-a78a-34a509a9963b</t>
  </si>
  <si>
    <t>5dfef5fa-b9c7-40b8-8c46-cc5ca39c0479</t>
  </si>
  <si>
    <t>6b189e7b-0949-4642-8581-3f9f7d2f20e5</t>
  </si>
  <si>
    <t>c90735e1-4ab4-4392-b155-8a80993e243a</t>
  </si>
  <si>
    <t>79e6593c-7a31-4000-ba89-3c279e4b0d83</t>
  </si>
  <si>
    <t>4a4d28cf-0276-43cb-83e2-43367bac0b9c</t>
  </si>
  <si>
    <t>271ec687-abe0-4691-a556-bc87afd4f85d</t>
  </si>
  <si>
    <t>628b8a9b-0c0a-4dca-8e9c-0752b34a2b2c</t>
  </si>
  <si>
    <t>2651319f-a47c-4f44-a028-d8a5bcbcf0bc</t>
  </si>
  <si>
    <t>eb5e47b7-5d48-4cb7-af63-8027fd0551c7</t>
  </si>
  <si>
    <t>104badf7-c0b5-42a4-910c-0fd3c0aadfa7</t>
  </si>
  <si>
    <t>2367d41a-d8a8-4c8e-aa70-0a8b970de3c5</t>
  </si>
  <si>
    <t>6f5ed3d4-5db3-4a99-a9bf-cbb0b85876f6</t>
  </si>
  <si>
    <t>4364e3ff-9e31-47af-83e2-d2a565213aec</t>
  </si>
  <si>
    <t>6e15c1d7-40bf-4962-b72f-932822f8b059</t>
  </si>
  <si>
    <t>23eb0fb4-4f7c-4ebc-901b-49e9f1efb7a4</t>
  </si>
  <si>
    <t>4e4c7d61-c5c0-4f47-856b-8b65476cdad8</t>
  </si>
  <si>
    <t>f782522a-be5b-4007-911f-6bae272f4a18</t>
  </si>
  <si>
    <t>99503bc7-aa9c-487d-9d29-5d2c8cc698e3</t>
  </si>
  <si>
    <t>5c19eb45-4d47-4e68-bf38-7d96d2ebddd2</t>
  </si>
  <si>
    <t>661ea328-92b5-4de1-a382-3da279778fb3</t>
  </si>
  <si>
    <t>1a59722a-38e9-433b-b9de-8e093894508b</t>
  </si>
  <si>
    <t>2733afaf-6212-4c11-99fe-f9c160e77fdb</t>
  </si>
  <si>
    <t>8aced590-b8a6-4630-bc91-c5f78a0dd282</t>
  </si>
  <si>
    <t>430a2174-ea8f-4819-8fdb-d278ad13aab9</t>
  </si>
  <si>
    <t>0494530f-9ae6-4c15-93c4-6288b737cdab</t>
  </si>
  <si>
    <t>c71308c5-61d2-447a-9db1-b519e2864254</t>
  </si>
  <si>
    <t>68ce6332-c25d-4e7e-b44e-99be6034db7e</t>
  </si>
  <si>
    <t>c1bde749-2675-4a0d-ad1f-b09f8e5b02a8</t>
  </si>
  <si>
    <t>342ae2d2-9780-4a5e-b83c-772811385d78</t>
  </si>
  <si>
    <t>68d8054a-a270-40f2-be3a-ac4b0321497e</t>
  </si>
  <si>
    <t>57278add-caaa-43f2-8046-4107bf34585c</t>
  </si>
  <si>
    <t>343657e6-d72a-41cc-b219-48a1eabc48e3</t>
  </si>
  <si>
    <t>d29c0be0-0f58-4592-9ea5-637ffb48390c</t>
  </si>
  <si>
    <t>d4a792e9-a608-4642-90dd-eae8a3e66b71</t>
  </si>
  <si>
    <t>cbfeccfe-333d-4d30-8f1d-3fa4e2956e75</t>
  </si>
  <si>
    <t>e466c5b4-756d-43fd-ab0b-ff2b67332ef4</t>
  </si>
  <si>
    <t>80f0d10b-c753-417d-9d91-2f5ee4004afe</t>
  </si>
  <si>
    <t>b0aca6c8-0461-4bbf-aa58-ba00650b8d92</t>
  </si>
  <si>
    <t>c0d0f344-b1b6-4269-b066-8eb2364a997f</t>
  </si>
  <si>
    <t>0fe69373-adb8-4ead-93f2-5e32a898da1b</t>
  </si>
  <si>
    <t>af71efa6-6398-46e5-9f1f-730c69e2cf40</t>
  </si>
  <si>
    <t>58f00f4d-5593-45e3-b88c-52a9f9c78095</t>
  </si>
  <si>
    <t>2c6b6ad4-3285-4f67-bced-485d46901406</t>
  </si>
  <si>
    <t>40bd4033-6e4a-4cb8-a14a-d6d7045b45ad</t>
  </si>
  <si>
    <t>9f26a6ed-1199-48b2-95ba-4b61dd43b29c</t>
  </si>
  <si>
    <t>57f7843a-e0a5-42a9-86e4-864308099266</t>
  </si>
  <si>
    <t>b9ced15c-f8f2-4c3f-91b1-21ef44fdb9e4</t>
  </si>
  <si>
    <t>b94ce0b9-6d4f-42e6-968d-42454c94bbe8</t>
  </si>
  <si>
    <t>97bd64ea-9d6b-4461-86ff-e7b2295919ff</t>
  </si>
  <si>
    <t>8af7df5a-a774-4626-8e88-53d35116044e</t>
  </si>
  <si>
    <t>77802f21-4727-4fba-a453-21373a971ead</t>
  </si>
  <si>
    <t>dc43a5f0-d371-4a59-a470-67947e1977ab</t>
  </si>
  <si>
    <t>e037f6dd-5bfd-46f6-99b1-fab1b6831831</t>
  </si>
  <si>
    <t>f324432b-73c7-4f9a-a733-36fffb3a7feb</t>
  </si>
  <si>
    <t>ef77bb2f-cec6-41ee-ab4f-8440e4763226</t>
  </si>
  <si>
    <t>6986fd65-4c64-45e0-b9d4-9a782c37d846</t>
  </si>
  <si>
    <t>bae2e4b7-0c6a-4664-85fe-f4eae8f5ea66</t>
  </si>
  <si>
    <t>3e81bdd9-4dbb-4324-a090-599760d52432</t>
  </si>
  <si>
    <t>441fd314-6021-4f05-8941-fa8ac18b4316</t>
  </si>
  <si>
    <t>4b17816d-59c5-4f3f-b6ea-e0c63c442734</t>
  </si>
  <si>
    <t>fae018c2-d248-47dc-a2ab-fa3e80dccbd8</t>
  </si>
  <si>
    <t>7639feec-a0da-4e77-af39-489ad9f9485f</t>
  </si>
  <si>
    <t>9e4da348-1732-4039-badc-be48635a7f11</t>
  </si>
  <si>
    <t>ce5cfec7-98ca-47cc-bd49-b9bad0d9f75f</t>
  </si>
  <si>
    <t>1e4994b2-6441-4de2-a052-c29d11b9fbb0</t>
  </si>
  <si>
    <t>16091d38-4a4d-4771-8a44-49eb92ab3e4f</t>
  </si>
  <si>
    <t>c97d41a2-857d-4406-a5c2-2527893dbedb</t>
  </si>
  <si>
    <t>8f6ed622-13c2-47c1-8113-950d7fb90b97</t>
  </si>
  <si>
    <t>9c10097a-df70-4947-8ed2-b5d2de20546c</t>
  </si>
  <si>
    <t>f0d5127e-4cb7-4f6d-915c-822c02417435</t>
  </si>
  <si>
    <t>ff248f39-3aee-434e-8e5c-3b8d2204ca3e</t>
  </si>
  <si>
    <t>5b0dc0ff-8095-4c99-aaf9-893137beca94</t>
  </si>
  <si>
    <t>0f62b95e-5578-4c5b-abca-d70068895c70</t>
  </si>
  <si>
    <t>f4a02ea4-dbc0-468c-88c0-93ee3932d4b2</t>
  </si>
  <si>
    <t>788de97d-f59f-46be-b440-e2db4215f635</t>
  </si>
  <si>
    <t>6b4d8439-1928-404a-b1f0-fb5bc99c8af4</t>
  </si>
  <si>
    <t>c2fb3ff8-6f03-45e6-a5eb-834d67f25bde</t>
  </si>
  <si>
    <t>cc98ad27-4aca-4442-b01f-5f2b4663e1e7</t>
  </si>
  <si>
    <t>04ab381b-6dc8-43b6-878e-8e70486dcdb4</t>
  </si>
  <si>
    <t>848d990c-021f-4bd6-9e56-dd70fcad5911</t>
  </si>
  <si>
    <t>ca8ed339-26d8-4977-95f1-97d52851f8a5</t>
  </si>
  <si>
    <t>692558c6-6a10-41e8-b956-71ab49d24fd6</t>
  </si>
  <si>
    <t>d172e663-1594-4f04-bf59-45ca22498fa3</t>
  </si>
  <si>
    <t>df808253-7078-498d-8a43-fe9a1c591325</t>
  </si>
  <si>
    <t>dfcf89a0-282b-4ca6-8e0b-4e4623d6c142</t>
  </si>
  <si>
    <t>438e0cc8-80ea-4e12-bb10-76605029cf56</t>
  </si>
  <si>
    <t>83fc7108-2218-4f82-b6b3-703cf5dd6a61</t>
  </si>
  <si>
    <t>18f9f1f2-d894-4005-b4e5-25180fd985c2</t>
  </si>
  <si>
    <t>cff6b3a9-e36d-4600-bcd7-c9ecfe3b91f4</t>
  </si>
  <si>
    <t>bcc6163b-fb06-49c0-9bb6-415a70c1fc16</t>
  </si>
  <si>
    <t>449dd437-e0dd-44ef-ae56-4d8cddf85b8b</t>
  </si>
  <si>
    <t>44b056fd-a1ff-4113-ab97-ad1cdbc2af83</t>
  </si>
  <si>
    <t>bfc833ac-98fe-4247-9d7f-390a19dda540</t>
  </si>
  <si>
    <t>fdfe7c01-bdea-4a07-bc3b-b38630384f83</t>
  </si>
  <si>
    <t>b7b085cc-c62a-47e2-84f0-d54b65c2481e</t>
  </si>
  <si>
    <t>0ca4017a-f684-4b7b-b60a-406b01e6379c</t>
  </si>
  <si>
    <t>3a718ab1-67ac-4086-ab52-e209556b32bd</t>
  </si>
  <si>
    <t>e660d1ba-ae78-4f82-a0a5-a913ac1a7755</t>
  </si>
  <si>
    <t>a78a1b33-2887-40c9-b9d2-59728e725551</t>
  </si>
  <si>
    <t>8dc75fd7-2c8d-4669-b260-b086249a78f2</t>
  </si>
  <si>
    <t>a483abbb-f905-4dd3-be1b-288ae48d6ac7</t>
  </si>
  <si>
    <t>5abb2b82-9181-477c-8155-03df6b5256f9</t>
  </si>
  <si>
    <t>5964806c-9558-4243-ab90-85f37a2e4a37</t>
  </si>
  <si>
    <t>76e15d39-bd40-4d09-b64f-1c63f06f8201</t>
  </si>
  <si>
    <t>c037d3a5-a7ed-4f91-becf-d7b8b3e71d3f</t>
  </si>
  <si>
    <t>4c1e90d2-3b06-4539-a234-b7d1ce6d0b1a</t>
  </si>
  <si>
    <t>88ca5e49-2559-4c90-a9e8-aeb834ceaef6</t>
  </si>
  <si>
    <t>c1f12491-eef5-459e-b562-7720fba0cbc6</t>
  </si>
  <si>
    <t>1f8e729e-f912-4521-a1b4-0d2c1096f805</t>
  </si>
  <si>
    <t>c8c0d583-7b99-47da-869a-f12fd38b449b</t>
  </si>
  <si>
    <t>c1ecac3d-a300-48cf-b137-dca1ab6329be</t>
  </si>
  <si>
    <t>94a76200-5a8a-4255-94fa-c6ca8284f1d2</t>
  </si>
  <si>
    <t>ade70670-8293-4227-ac3f-a1bc6447646e</t>
  </si>
  <si>
    <t>bbbe6e1b-ef49-49ed-8545-2a2b5809ec71</t>
  </si>
  <si>
    <t>6dc98d0d-a6e9-4b84-b12f-ad75be9357a5</t>
  </si>
  <si>
    <t>f4428795-2d5f-41f5-a568-da3df99aad47</t>
  </si>
  <si>
    <t>036c079e-8a55-4494-aa1e-133435cf055e</t>
  </si>
  <si>
    <t>cb2f4667-0619-4895-be89-180c5b56e915</t>
  </si>
  <si>
    <t>9dc7a7a1-306c-4358-99e6-820f30d42ba4</t>
  </si>
  <si>
    <t>e06c4e6f-49a4-4166-a998-6f1ea9589ad3</t>
  </si>
  <si>
    <t>ccf0fb7f-72ac-489e-972b-0ef03352dc52</t>
  </si>
  <si>
    <t>69987a60-d6ed-4d9e-9f74-32da94dd1f7f</t>
  </si>
  <si>
    <t>721609fa-f38f-494d-8673-14a3a708feb4</t>
  </si>
  <si>
    <t>181fbf86-c89b-44e1-aca4-65ba9949a625</t>
  </si>
  <si>
    <t>ef6b5201-4fbd-40a3-bf82-ad8242e00228</t>
  </si>
  <si>
    <t>104585fa-87eb-4862-8afc-767f400ef87e</t>
  </si>
  <si>
    <t>ff353525-0404-485f-8743-e01f2c6e8548</t>
  </si>
  <si>
    <t>880dc655-b276-4728-9e55-cf8e14600a07</t>
  </si>
  <si>
    <t>0bebb873-0628-4a66-981b-45974ffbe524</t>
  </si>
  <si>
    <t>6282df64-2ebc-4343-a1e8-1fd8adb8d2cc</t>
  </si>
  <si>
    <t>756797b1-5e00-49b2-9804-c6d563c4aa21</t>
  </si>
  <si>
    <t>f7a58fd1-1e2d-4239-a586-2241345a0eb2</t>
  </si>
  <si>
    <t>c406244e-386e-4ce5-994b-a3c163936fd4</t>
  </si>
  <si>
    <t>5ef4c85f-88d2-46a4-b55a-4d8d7c0d4c56</t>
  </si>
  <si>
    <t>169268c0-8d30-49d6-8108-b331bb1b5f68</t>
  </si>
  <si>
    <t>3757da3d-b6ea-44d1-8d88-b85c2bac8344</t>
  </si>
  <si>
    <t>74d1689b-b4c7-4472-ad8b-396d8e21961b</t>
  </si>
  <si>
    <t>3315250d-a3b5-4c9d-966d-34c0cd7e9706</t>
  </si>
  <si>
    <t>4c5c6294-8381-40b4-8683-4bd7fbefa3c6</t>
  </si>
  <si>
    <t>af9a7fe6-717e-41b7-9a15-231cfee929b1</t>
  </si>
  <si>
    <t>b7ce3749-016b-4ebd-ac33-0edadbc42111</t>
  </si>
  <si>
    <t>24ec3d87-2ff9-4e80-ae13-3ede0ca9ecb3</t>
  </si>
  <si>
    <t>d7ab20ae-bb80-4e9b-bb41-c025879fa011</t>
  </si>
  <si>
    <t>49163c9b-c89c-4b85-a419-c0a6c3958f38</t>
  </si>
  <si>
    <t>7b486d7a-8205-4a2d-ab76-4b72822705cf</t>
  </si>
  <si>
    <t>fe5e5b2e-f451-4263-8b87-2dc402e0720e</t>
  </si>
  <si>
    <t>4259ed35-3a80-4f58-92d1-f02b1f1e8be5</t>
  </si>
  <si>
    <t>1065fd84-9a57-48ce-9407-7647e816c0ff</t>
  </si>
  <si>
    <t>dcb556af-87f3-4f0e-a88d-96d0c508b9f3</t>
  </si>
  <si>
    <t>058b9cb8-9dca-4de0-8796-9e9c3fe4e7f7</t>
  </si>
  <si>
    <t>0826f30b-0e55-43bc-8364-2528ea43ec16</t>
  </si>
  <si>
    <t>18d15085-f3cb-4b62-813e-54ea695e768e</t>
  </si>
  <si>
    <t>012ff793-a13d-4bac-9f73-1f7b5498a189</t>
  </si>
  <si>
    <t>6fe40b8c-a6ef-4a41-9f58-1b8d7ac943e9</t>
  </si>
  <si>
    <t>78228087-9241-489d-9b78-b68e181997da</t>
  </si>
  <si>
    <t>71a69934-b8a2-40bb-9b6b-f1bee0bfe5ad</t>
  </si>
  <si>
    <t>fbf52e47-1fac-47ab-a9dd-47371656089d</t>
  </si>
  <si>
    <t>eee577d5-ca4b-4b7b-b302-9a0335faf7eb</t>
  </si>
  <si>
    <t>df3a93ab-242d-4c57-a6aa-9fddd44ce4d1</t>
  </si>
  <si>
    <t>dbe37d67-64f1-468e-bab7-3018bb4f938d</t>
  </si>
  <si>
    <t>9cddd675-0938-4128-b81b-25035a792a64</t>
  </si>
  <si>
    <t>bbaa7181-abda-4717-b71e-f09430928b76</t>
  </si>
  <si>
    <t>79b581ef-1a72-46cc-969e-5d7162f59fc4</t>
  </si>
  <si>
    <t>8461f1d1-9f70-46da-924a-d5a19b289521</t>
  </si>
  <si>
    <t>f2f7c6e0-b1c6-49dd-a48b-f0274fcbda9e</t>
  </si>
  <si>
    <t>ad3fa346-a68f-45b7-9c65-381a67beaa78</t>
  </si>
  <si>
    <t>8b9884b3-7b1e-4f76-9d6d-64f1b3a3b34c</t>
  </si>
  <si>
    <t>82e4836a-be67-4093-8db1-a8ba36b8848b</t>
  </si>
  <si>
    <t>532bb769-fa58-4e07-bd14-f6cc53301592</t>
  </si>
  <si>
    <t>9adcebed-36be-42e8-8c23-6f4f7616ae6c</t>
  </si>
  <si>
    <t>f94d6a50-0a9d-412e-a57d-b3d173ae5a81</t>
  </si>
  <si>
    <t>ce8a6b2a-f782-44ca-84a4-f3bac99334f4</t>
  </si>
  <si>
    <t>f155ec40-897f-4056-9438-6bd0f6514f70</t>
  </si>
  <si>
    <t>9e3f8961-d165-41f6-8ab7-4659add884ee</t>
  </si>
  <si>
    <t>a0504841-7be9-40a6-a0b9-6c026acc812e</t>
  </si>
  <si>
    <t>ee6a1d71-520d-4338-8255-070127133065</t>
  </si>
  <si>
    <t>69a01bc8-a907-4b36-a031-118b8df1489b</t>
  </si>
  <si>
    <t>5a456306-ce01-4c56-a33e-0438512b2a6a</t>
  </si>
  <si>
    <t>9e6f1777-60f5-498d-8705-9c829f393045</t>
  </si>
  <si>
    <t>47c7d83f-bbb4-41ca-bf0a-cce7866ded98</t>
  </si>
  <si>
    <t>05618794-47f2-4e57-9a79-67b7274fbd1c</t>
  </si>
  <si>
    <t>f477dad3-2ccb-4272-a9aa-4a8a9b404119</t>
  </si>
  <si>
    <t>eec652e6-73b6-4aad-a3c1-f8bacae5d818</t>
  </si>
  <si>
    <t>30f7ad7f-c37c-475f-a390-b78393f122f5</t>
  </si>
  <si>
    <t>2a678bc4-a18f-4543-a20f-b809ac74e0a6</t>
  </si>
  <si>
    <t>11b33c49-9915-4aa8-9570-8a94bba2e97a</t>
  </si>
  <si>
    <t>1505754d-0b24-463b-9865-bc924d3b32cc</t>
  </si>
  <si>
    <t>57ee6c84-b07f-4fce-a7e1-df1845bab04d</t>
  </si>
  <si>
    <t>28bfc66f-b2d7-43b8-94ae-fb27b0679a81</t>
  </si>
  <si>
    <t>9b147c6a-5a21-4600-8ab7-232e21d5ed30</t>
  </si>
  <si>
    <t>f6891ff7-1376-46a8-b3c6-5f94a8b03bb5</t>
  </si>
  <si>
    <t>03ca8bc3-5e21-4aba-acdd-3f8ccb98ae47</t>
  </si>
  <si>
    <t>d1ea1bb9-cf65-4490-b768-95e6a62e720e</t>
  </si>
  <si>
    <t>fa2d57ec-2ab9-49fe-acea-bd8aa900bb2a</t>
  </si>
  <si>
    <t>b199901d-8753-4fd9-88e6-22a3ad930117</t>
  </si>
  <si>
    <t>76c8e498-ef04-4f6f-8e9b-3a545e70b661</t>
  </si>
  <si>
    <t>9148b2da-317e-4c15-9029-3a84ce486f32</t>
  </si>
  <si>
    <t>df33192b-a045-464a-87d7-dec085305b54</t>
  </si>
  <si>
    <t>41c66602-92c4-4eb7-8ca7-0952e45ad5bb</t>
  </si>
  <si>
    <t>3c15b721-496e-48a1-b783-12a698f67d4d</t>
  </si>
  <si>
    <t>46168c1d-1936-4b6e-a04c-df7e26cb2af8</t>
  </si>
  <si>
    <t>1730e0ca-fe3f-4c9b-8073-2b61bce1503c</t>
  </si>
  <si>
    <t>5ca8dda9-95b6-421e-bb9f-2a4cda28982b</t>
  </si>
  <si>
    <t>9012eb31-cd3b-4c04-8c9c-114ff3bee02c</t>
  </si>
  <si>
    <t>226cef22-2cd3-4d41-85c2-9d84c21a5634</t>
  </si>
  <si>
    <t>ba56e56d-09c9-4c61-bb41-5707816fc7e0</t>
  </si>
  <si>
    <t>1df4498d-759d-4aae-ac53-438fe955fc18</t>
  </si>
  <si>
    <t>7d6d1888-588d-4004-ad83-95d9048f8d13</t>
  </si>
  <si>
    <t>77d2382a-c39e-4b60-9734-3e698eac87fe</t>
  </si>
  <si>
    <t>dff2410e-b90f-4250-bb49-ec5c9e287ef1</t>
  </si>
  <si>
    <t>c9511462-01ce-4a6f-af0d-7a0cf0cfbd63</t>
  </si>
  <si>
    <t>274df605-c6db-4035-879f-cc2a7a3ebb70</t>
  </si>
  <si>
    <t>8459243d-e58f-4ed7-acb3-c5e96efb31da</t>
  </si>
  <si>
    <t>52b0ae5e-09d2-4885-a56c-daa09e9e717e</t>
  </si>
  <si>
    <t>3c956338-8b36-4aeb-8911-43bf59113f0d</t>
  </si>
  <si>
    <t>a6e26e83-1d37-4711-a1ec-f5168314c811</t>
  </si>
  <si>
    <t>91930968-a712-4294-a095-35cf984c0b0c</t>
  </si>
  <si>
    <t>a2fc2953-26fc-4cb0-911e-8217c2f03cd9</t>
  </si>
  <si>
    <t>66e8cec9-b1e0-4972-ac4c-7ac983fac24d</t>
  </si>
  <si>
    <t>386c08bf-ea4f-41b9-aee3-fe6b7d25b2f5</t>
  </si>
  <si>
    <t>b5bc470b-2550-4dfb-8e08-c511c14ba96c</t>
  </si>
  <si>
    <t>655bfdef-07a1-4f85-8ca8-16664eb2ffdb</t>
  </si>
  <si>
    <t>94f99796-0680-496e-b640-1a1b4a02c7ff</t>
  </si>
  <si>
    <t>4886bf44-424b-4168-bfb8-2f63554d08fc</t>
  </si>
  <si>
    <t>04751c4b-e5f6-4e0e-89ce-a076e703fc56</t>
  </si>
  <si>
    <t>1e3f2bd0-fc7d-4ab6-96fc-771a613e9198</t>
  </si>
  <si>
    <t>cf397cb6-d3c5-4826-a7d4-9da8769698c6</t>
  </si>
  <si>
    <t>9cf67417-53b5-4276-b353-fd3a41b26081</t>
  </si>
  <si>
    <t>d83b4130-8e91-437c-a10a-9a4936069f0a</t>
  </si>
  <si>
    <t>c236f93a-7e05-4a8b-961c-1de5eace88f9</t>
  </si>
  <si>
    <t>9db80f52-4a39-4ffe-abbc-fa90bbd5b589</t>
  </si>
  <si>
    <t>671952b5-5e48-45f3-b6c6-711797db04cf</t>
  </si>
  <si>
    <t>c8f2db07-e4ec-4006-b163-5118a59857cd</t>
  </si>
  <si>
    <t>a391d33c-36ec-405f-b247-d42bf66e73a6</t>
  </si>
  <si>
    <t>d83a43b0-b873-40d1-8352-7eab315a6ae8</t>
  </si>
  <si>
    <t>1000b017-ce60-4d12-8292-63ec0ea49135</t>
  </si>
  <si>
    <t>c9f37c71-bb4c-4434-8e53-9bb9ac16b3fe</t>
  </si>
  <si>
    <t>a9b6b97a-b928-4911-95b8-8a5413827845</t>
  </si>
  <si>
    <t>ecefd96b-fe07-45a6-b1cf-aa73d901f8ef</t>
  </si>
  <si>
    <t>6fb08c91-4df3-474e-9df1-2e6f6950f067</t>
  </si>
  <si>
    <t>de13ea2e-362b-4688-ae85-5dfd8742aae3</t>
  </si>
  <si>
    <t>1cc48e05-a374-4b5b-b0ae-dadd721bbe43</t>
  </si>
  <si>
    <t>48bddcf1-c5ff-4d8b-9989-6c6d48b7b4db</t>
  </si>
  <si>
    <t>fe0565d0-dc24-4961-802f-a94e13cb93ad</t>
  </si>
  <si>
    <t>4cb8fa66-9bac-40d1-978a-1047dc7a1e63</t>
  </si>
  <si>
    <t>b13571ed-a4aa-4611-9185-5782b29d1631</t>
  </si>
  <si>
    <t>507b1135-b9c8-45c0-955a-679a5da54525</t>
  </si>
  <si>
    <t>6967afcd-c055-47ea-9472-57ea81c936b9</t>
  </si>
  <si>
    <t>4f28252d-34b2-4f6d-84d9-421ac073661a</t>
  </si>
  <si>
    <t>81d3aca1-731f-4cd5-815f-7eb83f1196b4</t>
  </si>
  <si>
    <t>2eed472b-f729-4b36-b4ee-37de5ff09ba3</t>
  </si>
  <si>
    <t>df2ff6ff-baa3-47f3-bdf0-6dc3d6d71e7f</t>
  </si>
  <si>
    <t>f0ba5871-32d3-435a-9844-6ee6be1b191c</t>
  </si>
  <si>
    <t>1b8db85a-c624-414b-955b-c5c1d5eab607</t>
  </si>
  <si>
    <t>78e35814-e9b7-42b1-b9fd-169347bf8821</t>
  </si>
  <si>
    <t>80ff6074-e869-423e-b9c0-79f7eb095276</t>
  </si>
  <si>
    <t>a1006d6d-c40d-494d-99f8-1b8372c5bd50</t>
  </si>
  <si>
    <t>63728e03-34b7-43a5-b087-07b2f4f1cf06</t>
  </si>
  <si>
    <t>af3eb763-01cc-4baa-aeef-8dcee1c2f0a0</t>
  </si>
  <si>
    <t>278ec521-47ff-463c-827b-fdbafc326363</t>
  </si>
  <si>
    <t>fcf60229-f439-4d49-959a-6549708f1451</t>
  </si>
  <si>
    <t>2447a841-5b1f-4090-a36a-c34932264057</t>
  </si>
  <si>
    <t>a382f35c-6165-442b-8222-5f1d5c4b90a0</t>
  </si>
  <si>
    <t>47251aee-7c91-483b-afe5-cf54eb4f5aed</t>
  </si>
  <si>
    <t>62f039ac-a866-47f8-85ef-adb59f2168d3</t>
  </si>
  <si>
    <t>3c5e9f68-605a-4162-a88d-82781ffd207f</t>
  </si>
  <si>
    <t>7074e62e-687a-4c71-853f-68a254abaec6</t>
  </si>
  <si>
    <t>47d09fe8-295d-4907-bec6-00e9bf310e34</t>
  </si>
  <si>
    <t>60e9c306-4a42-49c5-a31f-d5ed08de0391</t>
  </si>
  <si>
    <t>fa24e9d9-ba0b-4d7a-a218-9ad1da9c9b6f</t>
  </si>
  <si>
    <t>37688522-0e93-4b45-be2a-b4c5d39dd028</t>
  </si>
  <si>
    <t>7a3d4f6e-df4e-4ee8-8b3b-a2a578cd362e</t>
  </si>
  <si>
    <t>cbc91675-8f48-4851-b61e-d1ea0edab54c</t>
  </si>
  <si>
    <t>b9227b5a-8b7a-4c41-9ee1-9db2eb1c5018</t>
  </si>
  <si>
    <t>b733b7ec-4f57-4b83-b6df-77847bb71b6f</t>
  </si>
  <si>
    <t>30052b19-39f0-4576-b730-87169a0b34cf</t>
  </si>
  <si>
    <t>6e973871-f679-4c4b-9e21-4e54ae50f7d0</t>
  </si>
  <si>
    <t>d86f5161-24fd-4aa3-a126-cec7d80442a5</t>
  </si>
  <si>
    <t>5938ab12-7790-41d6-9eb6-3db00366d824</t>
  </si>
  <si>
    <t>0f0b1dea-3430-4d86-9958-3be2b89080f2</t>
  </si>
  <si>
    <t>9be010ee-8a15-4dd0-b026-b20b4366bcaf</t>
  </si>
  <si>
    <t>8abe5d9a-2203-4a35-bfe4-9a59a3b3edce</t>
  </si>
  <si>
    <t>2446e279-7dfc-49e3-8427-f70d7e63fb3b</t>
  </si>
  <si>
    <t>3aee40dd-c727-4d4a-9483-6b4d9a4ad3eb</t>
  </si>
  <si>
    <t>600dd11e-7078-4e4c-b74c-483c66f6313c</t>
  </si>
  <si>
    <t>1311cf5f-fb7d-4850-88f3-44be24cfd5ac</t>
  </si>
  <si>
    <t>5bc271d8-b2cd-4193-b3a0-01cd939a1064</t>
  </si>
  <si>
    <t>95027841-a4a4-4035-8284-16c4c0afe2fe</t>
  </si>
  <si>
    <t>6cecbdbd-8069-4dff-b1a4-b223d64fc910</t>
  </si>
  <si>
    <t>0d2c90c8-5444-4882-b0a5-ab7a32d7c82f</t>
  </si>
  <si>
    <t>040ffade-4c0a-480f-8d76-d56cb3e82475</t>
  </si>
  <si>
    <t>e5d11d92-8634-4831-825c-1d5d1bf00263</t>
  </si>
  <si>
    <t>791d91c5-2a9a-494b-8c60-ad39b720fd1b</t>
  </si>
  <si>
    <t>968d3d8f-4fe4-4fc4-87c2-651648cd02ca</t>
  </si>
  <si>
    <t>8dd70e6e-5d2d-45f2-aada-2611685317bd</t>
  </si>
  <si>
    <t>7cab52be-6ea2-4387-aa80-b0b59ba0a180</t>
  </si>
  <si>
    <t>53e0a04c-db34-4483-8d46-eaebfa94d4ed</t>
  </si>
  <si>
    <t>80a03448-5e2f-4dc6-a406-7c87053963bf</t>
  </si>
  <si>
    <t>3c5b8692-a4f6-4bed-b4e5-50f3ed756e30</t>
  </si>
  <si>
    <t>3ceea17d-d8dd-4cf5-9590-3dfd55c07035</t>
  </si>
  <si>
    <t>35350acd-a8d7-4eb5-a318-1731c2a192ce</t>
  </si>
  <si>
    <t>ad4214f1-3dbe-4886-9a09-b55a498b9b5a</t>
  </si>
  <si>
    <t>2bfe02fb-5d70-4a93-afbd-ab9e10007aa6</t>
  </si>
  <si>
    <t>d2d8b5e0-e288-44f7-b53e-9ffd0e65ba26</t>
  </si>
  <si>
    <t>3688203c-8562-424b-a181-8f15890507e5</t>
  </si>
  <si>
    <t>f1f4942e-829d-4a0a-a034-9f4c70a99b41</t>
  </si>
  <si>
    <t>176a5fc3-7f27-4166-948c-f5be8bf3ad55</t>
  </si>
  <si>
    <t>f3d83af6-eec5-498f-b53b-e450480c7c51</t>
  </si>
  <si>
    <t>869f70ec-fdd3-4567-a0cb-3b5c0267beec</t>
  </si>
  <si>
    <t>d83f734c-d63c-40d4-961d-8d0ff26ba48c</t>
  </si>
  <si>
    <t>919892c7-6abf-4613-871f-cbc46d42b3ce</t>
  </si>
  <si>
    <t>8f058f7b-39d2-4b63-8518-52c0e233b130</t>
  </si>
  <si>
    <t>44b1ebdf-f011-424d-8d67-671d1f7fc4ce</t>
  </si>
  <si>
    <t>f27139d9-5f52-4b3f-9653-2d3e9083afee</t>
  </si>
  <si>
    <t>d25a2a69-5b59-4e88-94de-5195f4b9b1aa</t>
  </si>
  <si>
    <t>b31aae67-73d2-43c8-bf22-97831afbc758</t>
  </si>
  <si>
    <t>bd6687ed-438f-4b6a-a0e0-f76f60d43e8c</t>
  </si>
  <si>
    <t>4c68c9f4-6ecc-41aa-9cb3-f5ca2746119b</t>
  </si>
  <si>
    <t>0ce4b793-6852-4973-bc7e-fc9393c15216</t>
  </si>
  <si>
    <t>2a63c17f-597d-4be9-8ff3-3c307d3831df</t>
  </si>
  <si>
    <t>41086374-9c59-4e9a-9bf6-7f41cc2bf793</t>
  </si>
  <si>
    <t>b3261904-4ff0-4f34-a786-4eb65ffc37d7</t>
  </si>
  <si>
    <t>d9c516b3-5bd5-4835-9581-ceaeea68426c</t>
  </si>
  <si>
    <t>bc3476ae-635f-49e9-b959-955b2f9f0d23</t>
  </si>
  <si>
    <t>f8e21313-f4ba-412e-b169-245989f37228</t>
  </si>
  <si>
    <t>5d8cd8fe-79ae-4a59-8a49-047148461bf5</t>
  </si>
  <si>
    <t>dba54e86-0b04-4d0d-85fd-fd694ea284c3</t>
  </si>
  <si>
    <t>a849065b-c0db-4048-8d82-51f098ba5299</t>
  </si>
  <si>
    <t>591d0671-6bbe-4202-b29d-30f548a86a68</t>
  </si>
  <si>
    <t>583baa6d-21ba-4625-8421-b104123b50f1</t>
  </si>
  <si>
    <t>92380061-d55b-444e-b41f-ffcdfc91ee5c</t>
  </si>
  <si>
    <t>ead9d0f9-9833-4263-8e33-7bdcca37d963</t>
  </si>
  <si>
    <t>1db1b989-40c5-4c9d-ac4a-210056115550</t>
  </si>
  <si>
    <t>81190dad-4a5b-45fb-a91b-972414d62abc</t>
  </si>
  <si>
    <t>f74eb508-266e-4c27-b905-c5e4153618f8</t>
  </si>
  <si>
    <t>33c79c6f-602b-4d50-9516-81f85c6ecc30</t>
  </si>
  <si>
    <t>1bd743ea-0b73-4258-b421-d8b6de0b0c31</t>
  </si>
  <si>
    <t>0cda446e-6166-4f89-84fa-4bfb19666b4b</t>
  </si>
  <si>
    <t>94bbe02c-eca6-4dab-8447-349df8d608fe</t>
  </si>
  <si>
    <t>4b6ffb21-b015-48c9-a134-b2ece721f665</t>
  </si>
  <si>
    <t>9f840132-6b81-45e7-ae74-5bb328185e8e</t>
  </si>
  <si>
    <t>14f746c5-dd7e-417c-acf0-7a569e047de7</t>
  </si>
  <si>
    <t>947d9c6a-0f1d-42ea-a383-d6b89e989d7c</t>
  </si>
  <si>
    <t>930d7399-e3a6-4db0-a0a7-d4fce6c04f05</t>
  </si>
  <si>
    <t>a73511fd-d180-4d04-a726-7aabca4e2ede</t>
  </si>
  <si>
    <t>761e1fe0-6a08-404e-8363-fd19426603e9</t>
  </si>
  <si>
    <t>fbab8d36-7d43-49bf-97cc-713c35b8edef</t>
  </si>
  <si>
    <t>2ed964cb-2426-4c84-806e-c268bcdf083d</t>
  </si>
  <si>
    <t>b059ba9d-6250-499a-87f9-672e243fee50</t>
  </si>
  <si>
    <t>d52dcb7e-4ab5-4ed0-8bad-6aa62b18a174</t>
  </si>
  <si>
    <t>a11bb566-a65c-47a1-91c1-b22dc1219667</t>
  </si>
  <si>
    <t>4ddcfcfd-b366-40c8-8230-e6a05334c271</t>
  </si>
  <si>
    <t>f1a70c52-46e8-495c-9314-c67bb00c9598</t>
  </si>
  <si>
    <t>574e4831-b9e7-45a1-a0aa-26e13ad10f6d</t>
  </si>
  <si>
    <t>373809e5-0102-4252-8212-544e438fa8db</t>
  </si>
  <si>
    <t>1941f67b-da3c-4a2c-8b6b-4898d3544ff9</t>
  </si>
  <si>
    <t>6e10bc28-576a-4bc8-a41c-4facb36b2d4a</t>
  </si>
  <si>
    <t>7c93774b-5a96-4d57-983f-fbc15030683d</t>
  </si>
  <si>
    <t>8caf554c-c482-402e-b953-2c9d4aca3c3e</t>
  </si>
  <si>
    <t>0cb44fc0-9fdb-4b4b-83e3-2988ab7969ee</t>
  </si>
  <si>
    <t>2e9deebf-4b07-4cde-a016-0bb821331cdf</t>
  </si>
  <si>
    <t>e2679fc3-b730-4cd2-b098-21417b945a41</t>
  </si>
  <si>
    <t>aa6e4b52-b982-4186-a017-acdf7c3df277</t>
  </si>
  <si>
    <t>f202bfaf-5921-43ea-9f09-8d345d2272b7</t>
  </si>
  <si>
    <t>73ae691e-cefe-47c1-92b4-da1eefb64623</t>
  </si>
  <si>
    <t>92b64312-ef79-4ea5-8732-dee7a054e270</t>
  </si>
  <si>
    <t>5e771928-272a-437f-adec-853c543bb8b2</t>
  </si>
  <si>
    <t>186f6746-a8e5-4265-8855-c6546db7c214</t>
  </si>
  <si>
    <t>1dd4d516-3ae3-4c84-a8a6-b426ab9d4b0a</t>
  </si>
  <si>
    <t>2f8f03f3-686d-427e-bd30-f73ee04e5755</t>
  </si>
  <si>
    <t>4b7a1a17-bd5a-4759-bddf-30bcc12c8e3f</t>
  </si>
  <si>
    <t>5eeec5a8-dd8a-44be-968f-42705b6d6108</t>
  </si>
  <si>
    <t>1f87f128-43bb-478f-aa42-4bfd12c1573e</t>
  </si>
  <si>
    <t>736a3005-bd8d-4597-a2c8-715bd21a494d</t>
  </si>
  <si>
    <t>58a071b5-342f-4d2b-a57c-54677a00f1b5</t>
  </si>
  <si>
    <t>450e49e0-8e79-4bd0-bf0a-af5f10dece0d</t>
  </si>
  <si>
    <t>78d4ca98-9f7b-4370-89e3-4b5ced4991bf</t>
  </si>
  <si>
    <t>4797f576-724e-4be6-bae5-b1dc97d5d111</t>
  </si>
  <si>
    <t>9a5dceb0-d3b0-40d4-bd12-a840d76d26de</t>
  </si>
  <si>
    <t>4ebdb5ad-59f8-4022-a92f-4c35642964bb</t>
  </si>
  <si>
    <t>1a19ff9c-9a8d-42ca-b67c-14c4cf4c61ed</t>
  </si>
  <si>
    <t>96eb367e-cbfb-4c6c-906b-c9057190860a</t>
  </si>
  <si>
    <t>847ce448-fbbc-440a-a7a1-3cb31bdb24bf</t>
  </si>
  <si>
    <t>29dcc365-f0c0-470b-8c89-2e4095df34ce</t>
  </si>
  <si>
    <t>495f89ff-b1dd-4035-957e-23eb524f8a1b</t>
  </si>
  <si>
    <t>fc45d0fc-20e9-43eb-b3ab-5613107fbc04</t>
  </si>
  <si>
    <t>1f8448d4-dbe9-444a-8069-06512cca2d3f</t>
  </si>
  <si>
    <t>1038f8f8-e34e-4144-b12e-8424153eaae4</t>
  </si>
  <si>
    <t>f197305d-c206-45f4-a79f-b656e19e00d3</t>
  </si>
  <si>
    <t>b2957738-9680-4d1b-8eb5-c85291d706d0</t>
  </si>
  <si>
    <t>6f8e858e-1655-4f50-87ca-7bb52ff6b75d</t>
  </si>
  <si>
    <t>c72e1658-1426-4cdb-8781-729587d1619d</t>
  </si>
  <si>
    <t>2d8850b3-e28b-494c-9d55-6a466fe808b8</t>
  </si>
  <si>
    <t>5e1f6530-8ba0-4610-9bf9-14852aff5a6a</t>
  </si>
  <si>
    <t>fd576aa4-30f6-4388-a7c8-52c7df640c67</t>
  </si>
  <si>
    <t>776de4f0-4390-4136-b2e0-b4b447031f45</t>
  </si>
  <si>
    <t>0c5e30dd-681b-4481-9f5a-da24f409e6e8</t>
  </si>
  <si>
    <t>a1a8eddc-ad5d-40bc-aee7-e9b64caebe2e</t>
  </si>
  <si>
    <t>5aa9554e-8cd5-4d15-ac27-f1020eebea2a</t>
  </si>
  <si>
    <t>5e090c6a-6998-4ee5-8ad5-58253fdc5710</t>
  </si>
  <si>
    <t>90dfa86e-d902-49fd-aa9c-a73ed8967aed</t>
  </si>
  <si>
    <t>fe301819-6030-4211-97ec-443ab11200a1</t>
  </si>
  <si>
    <t>3896e924-3b94-4ee4-8ee7-d808ec094b7e</t>
  </si>
  <si>
    <t>46c37124-f135-4f4d-8eda-f5c033840665</t>
  </si>
  <si>
    <t>32eecf21-0f1f-4a3f-bdcf-fb0f93d20b44</t>
  </si>
  <si>
    <t>72d71070-7faa-484d-93d9-22b56b96fd04</t>
  </si>
  <si>
    <t>46a1cd02-da6b-4db3-803e-96a927dd5d8c</t>
  </si>
  <si>
    <t>ac2eda5e-ffc1-40e2-82f7-4bb31cb39905</t>
  </si>
  <si>
    <t>dc08c36e-9bfe-44e9-ae6a-c81b11c32929</t>
  </si>
  <si>
    <t>9bb7d6d7-9bf4-4f80-bb2f-c0c4069fd8d7</t>
  </si>
  <si>
    <t>979f6e41-ae7e-4a24-b49f-a090ff841214</t>
  </si>
  <si>
    <t>1a21a2fd-2806-4881-80f7-52ba03db5d05</t>
  </si>
  <si>
    <t>d1c2feef-614a-43a1-ae90-5031e3d76ad1</t>
  </si>
  <si>
    <t>0d357870-ecc2-4736-a224-2b44bc9338c6</t>
  </si>
  <si>
    <t>b36a6958-219e-44d3-8351-00ca1f139d30</t>
  </si>
  <si>
    <t>c9cbf18e-53ca-42e7-97e7-10a1d50520f9</t>
  </si>
  <si>
    <t>53560048-aa7b-45fb-b4f8-c0f47cb0e76e</t>
  </si>
  <si>
    <t>f5616a66-ae18-44fc-8bc9-5a8f3f3eeafc</t>
  </si>
  <si>
    <t>7a278379-1272-4069-869c-43ff868147f4</t>
  </si>
  <si>
    <t>dc8bd3d2-efd5-481f-94de-15d800779f62</t>
  </si>
  <si>
    <t>b20997af-2994-4571-8cc9-8b0859240167</t>
  </si>
  <si>
    <t>d80a555a-1723-4356-a76f-dc99cc3c1fe8</t>
  </si>
  <si>
    <t>a0fafd42-b167-4ba7-b732-87c1a25acf5e</t>
  </si>
  <si>
    <t>be156054-1f2c-4550-bf81-c04c3f14d185</t>
  </si>
  <si>
    <t>bd459c81-0cc5-43e4-b6fc-f181325df654</t>
  </si>
  <si>
    <t>223c9775-e58e-4a9a-8433-33e3a5cb1be9</t>
  </si>
  <si>
    <t>39bae853-488f-49b3-8ea8-a9927de5b426</t>
  </si>
  <si>
    <t>9385bc74-1422-4f8f-81c2-4e416e0f895a</t>
  </si>
  <si>
    <t>b0752d48-57f3-4d88-aefc-4b9435bd7f65</t>
  </si>
  <si>
    <t>9d4c095b-4737-44d0-94cb-dd2f79fceecb</t>
  </si>
  <si>
    <t>4be12110-ba2e-4e84-9df0-088bf70c0a4c</t>
  </si>
  <si>
    <t>cef7aac1-4c71-407a-ba94-54a82605d96c</t>
  </si>
  <si>
    <t>d520c492-ecf6-462a-a815-b714bc25b791</t>
  </si>
  <si>
    <t>18df0d27-29c3-4421-958b-76974f44e2ee</t>
  </si>
  <si>
    <t>64511199-a678-427b-b5d0-1b4a573693ee</t>
  </si>
  <si>
    <t>755279e4-b669-4814-b1b8-e323ea782fe0</t>
  </si>
  <si>
    <t>18b7154e-b40c-43b5-b23c-1991adc2eed1</t>
  </si>
  <si>
    <t>e8a99219-15f8-4225-8c19-2f895f7ab0fb</t>
  </si>
  <si>
    <t>3fdd6fff-f843-4347-8a76-123703b0b77b</t>
  </si>
  <si>
    <t>f05a20f7-2580-4c4b-94a3-3af86ed8b97b</t>
  </si>
  <si>
    <t>9bd673cd-f57a-4441-9b60-49f645d2d5a4</t>
  </si>
  <si>
    <t>0eb6b1d9-3cfc-45bd-ab5d-e29fb860e957</t>
  </si>
  <si>
    <t>6f8aac81-ab85-4979-8451-fbddd1271bbf</t>
  </si>
  <si>
    <t>f443c2c7-348b-4d10-bffa-fe5a13c62b20</t>
  </si>
  <si>
    <t>82d04f47-2108-444e-8616-df825c55a9fe</t>
  </si>
  <si>
    <t>ffedf804-1e67-4309-b805-00bad5f7b4e8</t>
  </si>
  <si>
    <t>d3aab39e-b177-4c69-9b6f-fb7d2bd6f2a2</t>
  </si>
  <si>
    <t>f8616841-0a41-4ac7-bae7-b4875ae801ed</t>
  </si>
  <si>
    <t>baffe537-264d-49da-95ab-aa94857743ba</t>
  </si>
  <si>
    <t>c7a005b5-7204-43e0-861c-8b0323dd8ffc</t>
  </si>
  <si>
    <t>433b029e-b158-44f3-891f-062d7fe37ee1</t>
  </si>
  <si>
    <t>e2c210b4-5519-4b16-bd2f-8b312a337b95</t>
  </si>
  <si>
    <t>560a3f0b-d81c-4576-b12c-fd82460e96f3</t>
  </si>
  <si>
    <t>b411b9e3-3445-4975-b2f2-c0e3eadaabcc</t>
  </si>
  <si>
    <t>0781a32a-c689-4e68-aac7-df6d8d340ec3</t>
  </si>
  <si>
    <t>27ee69ee-15f0-4675-9f9c-477310a8000e</t>
  </si>
  <si>
    <t>8d4262ab-9f19-475e-a230-7cf6049e73e6</t>
  </si>
  <si>
    <t>6f331b43-243c-406c-ae27-1ad5b73a2398</t>
  </si>
  <si>
    <t>daabca01-8f9e-4ff4-bc9d-511e760f6a32</t>
  </si>
  <si>
    <t>e963971e-f8a8-4f51-84b0-af1f8515f4af</t>
  </si>
  <si>
    <t>a6e52d0a-c8f2-4d6b-9825-71473d711eb4</t>
  </si>
  <si>
    <t>c63087f4-bf5c-4f5a-a53e-e0a75add9cfc</t>
  </si>
  <si>
    <t>cdccc64c-6b3c-433d-8d53-98effb220517</t>
  </si>
  <si>
    <t>8af24b8d-96c9-4576-bae6-c4635293eea5</t>
  </si>
  <si>
    <t>ec7b48b1-f773-499f-9675-bb31cb835141</t>
  </si>
  <si>
    <t>df09cdd4-db43-4438-b5a6-a682f29b96f4</t>
  </si>
  <si>
    <t>480e924e-57b5-47c0-ac7f-eac2fbdc3c75</t>
  </si>
  <si>
    <t>67c72856-86bd-497c-9ee2-2e10ea09eb29</t>
  </si>
  <si>
    <t>351d858a-7c2f-48c1-8edd-54e0595fa926</t>
  </si>
  <si>
    <t>13a55a08-4084-4d4e-91e3-9c20c87e767c</t>
  </si>
  <si>
    <t>c28c7789-9159-4e08-99d4-0364aacbfec7</t>
  </si>
  <si>
    <t>b2206f50-4373-44fb-aa12-db3afe36d92b</t>
  </si>
  <si>
    <t>3ece179a-73d9-48bd-bb34-e4b217d70844</t>
  </si>
  <si>
    <t>16e293d9-2542-437e-8ab1-c9f94568ee36</t>
  </si>
  <si>
    <t>4564c5df-8a87-4465-95aa-f7ec46290750</t>
  </si>
  <si>
    <t>99c49753-9d15-4546-b05a-c4e0212555d0</t>
  </si>
  <si>
    <t>e660e7e8-c5df-44eb-80e1-52ca26049b36</t>
  </si>
  <si>
    <t>c7d7c055-3bea-44ae-832c-8ee4ede7c2cd</t>
  </si>
  <si>
    <t>9048952c-a5c3-40fd-8998-d3abcbde648b</t>
  </si>
  <si>
    <t>7cc97af9-8435-4c53-a3b8-c3de7433f8ea</t>
  </si>
  <si>
    <t>c1e94cae-e265-4e4b-84e7-9b2891d3e0b0</t>
  </si>
  <si>
    <t>1304e32e-f1e7-4a28-9886-e56063a1248f</t>
  </si>
  <si>
    <t>70098cb2-a7b4-42b4-baf1-3e5d118951ea</t>
  </si>
  <si>
    <t>08e9d4d1-3720-4738-8fbd-64c79724ae7d</t>
  </si>
  <si>
    <t>e020ef34-bf66-4360-8af2-011b24efac24</t>
  </si>
  <si>
    <t>737d30e9-40d7-496e-8c3a-9875fd8d7d42</t>
  </si>
  <si>
    <t>b7178a19-1f29-4d52-a1ec-2714585fc02c</t>
  </si>
  <si>
    <t>1a23398c-b8f0-4de0-8be2-9c7efa3ef35e</t>
  </si>
  <si>
    <t>fe56da14-5a6e-407b-a8e1-cdb03cff446d</t>
  </si>
  <si>
    <t>009f76a9-c3dc-4ba8-80a6-d23a12ce44c9</t>
  </si>
  <si>
    <t>da136e07-b4e4-409d-b5fb-33f49e90a44c</t>
  </si>
  <si>
    <t>02098410-64ca-4a58-9dcd-02a95e321304</t>
  </si>
  <si>
    <t>5fe6de6c-5059-4136-89cb-8bd49294cfcc</t>
  </si>
  <si>
    <t>755c39e1-3281-4917-8b93-07ec4d19cc83</t>
  </si>
  <si>
    <t>afb483f7-20c9-4393-9d1b-dc032ced7131</t>
  </si>
  <si>
    <t>97d671e0-7fbc-4b55-99c3-531caad0d779</t>
  </si>
  <si>
    <t>e150db90-9b71-4e2a-9b5d-5ab398421364</t>
  </si>
  <si>
    <t>777af638-b34d-4646-9488-2322a146988f</t>
  </si>
  <si>
    <t>0f347b4d-eac7-4c90-be0b-79ab3328de20</t>
  </si>
  <si>
    <t>15c2e4c6-cb66-4779-8ea6-8f82d863180a</t>
  </si>
  <si>
    <t>39481728-b925-4385-9899-1400831c3591</t>
  </si>
  <si>
    <t>67120d10-23ce-43a0-bdd7-58c2370e8bd2</t>
  </si>
  <si>
    <t>d24de59d-0b1c-496a-99ac-4ad89fe6b600</t>
  </si>
  <si>
    <t>ab1c6fae-2eee-4f40-98c6-abc0a7a0e67a</t>
  </si>
  <si>
    <t>532b159b-a757-456d-b649-7f84895dc120</t>
  </si>
  <si>
    <t>2faee3f7-f890-4bf3-920f-53403be1a154</t>
  </si>
  <si>
    <t>29239e4d-d6ec-4216-ac33-275d0e65fd1a</t>
  </si>
  <si>
    <t>3ed415c8-dfe6-48cb-9099-c989fdc3b4c2</t>
  </si>
  <si>
    <t>0f061685-bb9f-43a7-88e5-eed42b318050</t>
  </si>
  <si>
    <t>7317dc8f-7e87-49a4-b5ae-649882baedb9</t>
  </si>
  <si>
    <t>a86da5fa-5281-4c14-b5c1-ed494d56f3dd</t>
  </si>
  <si>
    <t>55d8c3ea-3fcd-4c84-b39c-b3b4f2877dd8</t>
  </si>
  <si>
    <t>fb557204-7b60-4b50-ba94-25bc2ddb8588</t>
  </si>
  <si>
    <t>49a4430e-5dd1-43a7-9b10-c9d39bbda459</t>
  </si>
  <si>
    <t>fef778ef-cc6c-4600-864a-559cb4021f15</t>
  </si>
  <si>
    <t>f6ff6595-e07a-4e28-a0fe-698874b89e52</t>
  </si>
  <si>
    <t>2e88ed87-332e-408f-a816-b5273d534513</t>
  </si>
  <si>
    <t>f2b2b116-8d83-423d-a761-ca5cf5258463</t>
  </si>
  <si>
    <t>77b9de89-e9f7-4318-9fb5-8505bee8f327</t>
  </si>
  <si>
    <t>4d9000d2-9ec1-4401-9dbd-44fb286a5ddc</t>
  </si>
  <si>
    <t>4a5e6372-55f1-40bd-86e0-3dcd87f21500</t>
  </si>
  <si>
    <t>2e2e7bd2-808d-4750-99a9-662f775396bd</t>
  </si>
  <si>
    <t>323122d9-86b9-4a32-ae45-eb36fbe77936</t>
  </si>
  <si>
    <t>7714138d-e879-4db7-9fd3-d976c004e366</t>
  </si>
  <si>
    <t>db3356ad-88ee-4fbe-8e6c-3b2cd20d05c8</t>
  </si>
  <si>
    <t>d762a997-a58c-48be-9f80-f0aa27fe16d0</t>
  </si>
  <si>
    <t>e72057ca-5aae-40c4-a2e0-851b9177d35e</t>
  </si>
  <si>
    <t>127c6efd-1e08-47ce-a179-e9706439977e</t>
  </si>
  <si>
    <t>4b6aee9a-135d-41dd-a17b-b91e9d62faa2</t>
  </si>
  <si>
    <t>e7ed9ac5-8171-40fa-a0cc-927745c4445e</t>
  </si>
  <si>
    <t>6eae6449-dbdd-4ec6-8a3c-2c80835f00e0</t>
  </si>
  <si>
    <t>b941109f-0a2d-499e-9bc1-dbcdf5307f8c</t>
  </si>
  <si>
    <t>0a0f7f35-7e5f-4e54-bd96-4948dca899b5</t>
  </si>
  <si>
    <t>36720576-8641-4243-af14-f3d622307aa4</t>
  </si>
  <si>
    <t>a92a9391-2cd1-4d02-8b8a-31a67fc70697</t>
  </si>
  <si>
    <t>24046d06-3f97-44eb-b0fb-e17efa01067f</t>
  </si>
  <si>
    <t>2f093075-2ec2-45a3-af32-dff8f8e44b6b</t>
  </si>
  <si>
    <t>a64cb417-cc46-4f5c-bf9c-a6b4844fb449</t>
  </si>
  <si>
    <t>778dfb17-09a8-4c0e-b8bc-217c14a84308</t>
  </si>
  <si>
    <t>3d4928d8-4569-44d1-b11d-5771b7742f94</t>
  </si>
  <si>
    <t>ed87a2f4-6b7e-4c44-86aa-19886550d6fe</t>
  </si>
  <si>
    <t>bc78ac55-0263-492f-aa23-0f528a00c8ce</t>
  </si>
  <si>
    <t>a4cfd409-af63-4cc0-b216-7126fadaa1ac</t>
  </si>
  <si>
    <t>a5fac6c6-3d36-4750-a214-acb329df7fe6</t>
  </si>
  <si>
    <t>f123ac8d-191a-4898-838c-2fb9776c70c4</t>
  </si>
  <si>
    <t>4ed4ff4a-c46a-4426-9b80-e8c838e52f1e</t>
  </si>
  <si>
    <t>89110889-92d1-4eb6-98e1-270254528d9e</t>
  </si>
  <si>
    <t>0a23f7b5-6e44-4100-8660-d794656e2404</t>
  </si>
  <si>
    <t>a4a7e642-b8e4-4be7-8970-be63d8eeb13a</t>
  </si>
  <si>
    <t>f31cba67-2cce-4637-944d-7c8d4e6e4800</t>
  </si>
  <si>
    <t>74eaefc0-985e-401a-911b-5cbd6ab558b5</t>
  </si>
  <si>
    <t>e5e51f88-fe15-4355-946a-2b32de3be1c7</t>
  </si>
  <si>
    <t>8cb0aa81-ae89-45d8-ba1d-94efd78c1e85</t>
  </si>
  <si>
    <t>146b9784-2891-455b-bc78-a8591e8c0472</t>
  </si>
  <si>
    <t>599bebdd-535e-40db-a59c-ae54372ba748</t>
  </si>
  <si>
    <t>75ec1176-7e51-42bd-998d-269b1b90b91e</t>
  </si>
  <si>
    <t>faacf57b-1da8-4d4c-b20a-3aaa99194e2f</t>
  </si>
  <si>
    <t>b3a123c8-446f-4e1c-ad94-d075a1e489b4</t>
  </si>
  <si>
    <t>424bf74c-455b-4ed7-af37-1d686f8ce4b5</t>
  </si>
  <si>
    <t>6e08dcd0-27ac-49b6-9682-2f62b80d3902</t>
  </si>
  <si>
    <t>36ee51ad-540f-4fe7-b37e-003be8e0d1ff</t>
  </si>
  <si>
    <t>df81f1e6-4143-4ea0-8eb3-f1e3d037f75f</t>
  </si>
  <si>
    <t>9dfb1c82-af55-4587-8771-85ee01ee1207</t>
  </si>
  <si>
    <t>777b9375-f652-48e4-919a-eb6b675b2324</t>
  </si>
  <si>
    <t>1159e27b-d30c-4351-af98-4a301db7e891</t>
  </si>
  <si>
    <t>9fa160fe-346c-49da-899d-cddde107e885</t>
  </si>
  <si>
    <t>a281e559-e15a-41dd-afc8-5f29f0f709c0</t>
  </si>
  <si>
    <t>cd6b1234-05d1-49e2-a9d1-465d81dc0f44</t>
  </si>
  <si>
    <t>cd234c99-7a5e-4636-88ef-42a75b98a18c</t>
  </si>
  <si>
    <t>9c4359cb-637f-4d09-a98f-58cef99e938e</t>
  </si>
  <si>
    <t>265e0ab4-5354-49aa-b31c-0312f4d75c71</t>
  </si>
  <si>
    <t>ec312f3e-3342-425f-8980-fc6b9ae21164</t>
  </si>
  <si>
    <t>b42a1835-0e26-43cc-9b28-0176da6c8bf7</t>
  </si>
  <si>
    <t>1f22ef5c-647b-4876-86da-59aea93421b8</t>
  </si>
  <si>
    <t>675ce527-0f07-45fd-8e5c-6d50b4b759d4</t>
  </si>
  <si>
    <t>0b1a2db9-a196-47ca-ac78-239e7aba1805</t>
  </si>
  <si>
    <t>a0a46959-fb00-43bc-bdb9-7a003ac87529</t>
  </si>
  <si>
    <t>40dc8bfa-6600-409a-b559-63f05070dddf</t>
  </si>
  <si>
    <t>5b657d66-a800-47a0-b581-bf77db600ec8</t>
  </si>
  <si>
    <t>59399754-2913-4506-b1bd-662e758332bb</t>
  </si>
  <si>
    <t>29cc3803-d9ef-4cf2-889f-cb166797f4b4</t>
  </si>
  <si>
    <t>8bc2afd8-73da-4139-aa2b-c47759a4f867</t>
  </si>
  <si>
    <t>23161262-27d9-448f-bcba-fda4d412e762</t>
  </si>
  <si>
    <t>df0c8ae7-70a9-456c-8eff-c6cb6720af1e</t>
  </si>
  <si>
    <t>5d7577eb-a079-41da-8608-7640bfff0d1a</t>
  </si>
  <si>
    <t>a70ca709-a296-4e47-8ccd-a20c56b94762</t>
  </si>
  <si>
    <t>57879867-ad1d-496e-b249-e18118c0deaa</t>
  </si>
  <si>
    <t>1225e80c-5dbe-40b4-b9d5-2272b96f8a68</t>
  </si>
  <si>
    <t>2138bf48-85eb-4fb6-88b0-7a4d242099de</t>
  </si>
  <si>
    <t>8ea4f77c-2677-4447-812f-de72bd1231df</t>
  </si>
  <si>
    <t>50c4748d-277b-40c1-9f3e-db6e89d47c48</t>
  </si>
  <si>
    <t>6f5faca0-3f61-4339-b6f2-59d53a6f6910</t>
  </si>
  <si>
    <t>236908d9-112a-4e00-941b-5fbbaf9fc71a</t>
  </si>
  <si>
    <t>f003871f-346c-42df-a112-a35254b86e6b</t>
  </si>
  <si>
    <t>e3f76a64-4ead-47b5-8c5c-5e64429555b7</t>
  </si>
  <si>
    <t>335bbd22-1f55-4408-9a76-0682f2ab5a58</t>
  </si>
  <si>
    <t>4f4a697b-8d25-4e61-b3b7-7e8bcc6a2f20</t>
  </si>
  <si>
    <t>9c8312cf-cf6e-4580-b6ed-833d7c0284f0</t>
  </si>
  <si>
    <t>91f2fa2d-cd6f-4ae0-af2e-d5ddd1ecf7b6</t>
  </si>
  <si>
    <t>639ed425-1ff8-4106-878f-69a113119453</t>
  </si>
  <si>
    <t>c77ac967-ddae-471c-9f09-5d1888ba4b94</t>
  </si>
  <si>
    <t>ae324a17-f748-4722-9f79-e5a88a45fbc0</t>
  </si>
  <si>
    <t>1c07cf3b-f25c-4d41-a3d4-cb042628d8b7</t>
  </si>
  <si>
    <t>71495570-b259-4f32-a219-c359913ba8ad</t>
  </si>
  <si>
    <t>073bc03e-02cb-489e-877c-1a2493278367</t>
  </si>
  <si>
    <t>02b0f2ef-a48d-4251-b721-0ca7077404b4</t>
  </si>
  <si>
    <t>245d3d97-16c2-48af-824f-15013acef899</t>
  </si>
  <si>
    <t>207e1473-1d72-4fed-80f4-869b41d7c968</t>
  </si>
  <si>
    <t>fe4e4bf4-0a98-4b91-9190-9bb26303f1a9</t>
  </si>
  <si>
    <t>328eafc0-8e9e-4a2d-8663-6c8bbfcf0fbc</t>
  </si>
  <si>
    <t>2cf2350a-e1b4-49d2-8914-f6d95f7274fc</t>
  </si>
  <si>
    <t>f9f8f684-8e8e-4d37-a1f9-4e4313fb8c5c</t>
  </si>
  <si>
    <t>a54dffbe-0a04-4ff9-8443-80fef8fdbf5d</t>
  </si>
  <si>
    <t>e6d189fa-1fe5-42b3-b4ce-971e4620bda9</t>
  </si>
  <si>
    <t>d1af5bda-bb69-447d-8de5-f0c229b1afcc</t>
  </si>
  <si>
    <t>2fcdf570-18f5-4ac7-8cf5-86588d7c217e</t>
  </si>
  <si>
    <t>d9e21d91-c47f-488b-a5c1-15ff6fe247cf</t>
  </si>
  <si>
    <t>d6098579-3540-4885-8a0e-81ddc14830bb</t>
  </si>
  <si>
    <t>5144f38f-f346-462d-b73d-6b284a4f36c0</t>
  </si>
  <si>
    <t>9504a503-aeba-42a0-8e6f-efaf5383a5b8</t>
  </si>
  <si>
    <t>1893b151-25d2-45db-bc06-4a6e56bf1254</t>
  </si>
  <si>
    <t>52679eb9-ef12-48a5-91f2-f5ae22aa099f</t>
  </si>
  <si>
    <t>deefb6a6-eea9-4c65-86ae-fc8400eef905</t>
  </si>
  <si>
    <t>60f4fc64-000d-4530-9b42-cbec6e7deba7</t>
  </si>
  <si>
    <t>80bf5d15-509a-4036-9519-dd06aa781805</t>
  </si>
  <si>
    <t>e1fe9bd0-e1d8-4d2f-977f-2d1bf96c0caa</t>
  </si>
  <si>
    <t>fa5580c9-b4fe-4be3-b937-113adeb5ca19</t>
  </si>
  <si>
    <t>33c42770-479c-4455-8837-76b69b71482d</t>
  </si>
  <si>
    <t>11d91ab1-d109-4e4d-ba56-64f2078bbf09</t>
  </si>
  <si>
    <t>67ae494d-649d-464e-b9fe-f5d35f688f99</t>
  </si>
  <si>
    <t>0bf857c0-2c09-4ed1-9616-c139ad65d676</t>
  </si>
  <si>
    <t>7f8dc9c7-f8f7-4ffd-ad20-096d1b473e05</t>
  </si>
  <si>
    <t>775601f5-cdeb-43aa-bf63-9eafc9d5950d</t>
  </si>
  <si>
    <t>dd041ff7-afa4-447f-937c-a0e29a03e612</t>
  </si>
  <si>
    <t>b345b64a-08c4-4b90-9097-f975464206be</t>
  </si>
  <si>
    <t>7758cf42-63e3-4323-a96a-9737ef794a55</t>
  </si>
  <si>
    <t>085b315b-6152-4755-aa1d-64a59a7b7887</t>
  </si>
  <si>
    <t>4d593135-9170-405b-a878-9e6d4394151b</t>
  </si>
  <si>
    <t>88a63da3-280b-4e14-9e07-2cc585c94689</t>
  </si>
  <si>
    <t>7f5f34d2-75e7-4261-a2eb-b7f0b3f5bb53</t>
  </si>
  <si>
    <t>d6d20c34-89b5-42d5-bb12-c0f49331d7f3</t>
  </si>
  <si>
    <t>70075c13-0768-4b07-a73f-09c8598e45f3</t>
  </si>
  <si>
    <t>e1445f18-7d2e-411c-a966-802a503ebea0</t>
  </si>
  <si>
    <t>a16e751b-d769-4c25-9d1c-1ab93307a33d</t>
  </si>
  <si>
    <t>a4f436e0-540a-4f70-b753-c9682bf2010f</t>
  </si>
  <si>
    <t>03a112f5-ec42-4104-be56-4af5c6924b41</t>
  </si>
  <si>
    <t>7f5f374a-68ca-4699-a0f1-ebe5238ffc78</t>
  </si>
  <si>
    <t>d30d6c8e-d015-4ad8-9c18-7dea67aab828</t>
  </si>
  <si>
    <t>a0e1b8b9-f8a2-46e9-b9d1-db86515e4c7e</t>
  </si>
  <si>
    <t>52f11a81-642f-49b1-8dbb-f7a0b5bbb1e1</t>
  </si>
  <si>
    <t>afd7ecd9-7084-433f-81ba-c0e2896bd1d2</t>
  </si>
  <si>
    <t>4440e1e6-48a7-408f-a7ba-15e1ad68dfba</t>
  </si>
  <si>
    <t>bb37b25e-c25f-4566-9f42-8fda9e3c433d</t>
  </si>
  <si>
    <t>e2d5af45-0bea-40f7-8b42-e18a1a2fd488</t>
  </si>
  <si>
    <t>f5ceca6e-4e44-4aab-8253-e6def3fca1a4</t>
  </si>
  <si>
    <t>f161faf8-8590-423e-b3a3-543295894eb9</t>
  </si>
  <si>
    <t>636aa687-edf9-4c57-a458-bf931732228c</t>
  </si>
  <si>
    <t>8d2c9b00-b757-4ae7-ae29-21f52ec5977b</t>
  </si>
  <si>
    <t>ca1d833b-e749-4aaa-9eec-66febc20d626</t>
  </si>
  <si>
    <t>98d047f3-ca70-4f12-9c6d-443154b77c18</t>
  </si>
  <si>
    <t>dea15036-c02e-4ced-9900-013363e212bd</t>
  </si>
  <si>
    <t>1a7be49b-8b1b-40ac-a648-bf2ee3451a4c</t>
  </si>
  <si>
    <t>b2e21809-8894-4658-871c-3a1d2a5d2807</t>
  </si>
  <si>
    <t>893b62ae-9a9f-4fe0-bb9b-f9f0b86ff230</t>
  </si>
  <si>
    <t>0556b9b5-7eaf-42f2-ab50-c74f249e6efe</t>
  </si>
  <si>
    <t>ea599d34-4b2c-426f-b7fb-3b60399bd010</t>
  </si>
  <si>
    <t>3ed69715-389b-4fd9-9d33-b464656d4110</t>
  </si>
  <si>
    <t>82c79178-8780-45e4-9602-122b7dd5a3a3</t>
  </si>
  <si>
    <t>a72e45ab-4cfb-4fb6-8865-2b038e133d0a</t>
  </si>
  <si>
    <t>02fecd23-bd54-4ce6-984d-4f37d0fdd95e</t>
  </si>
  <si>
    <t>9a2f8df4-9dee-457a-9358-47489b9bed0c</t>
  </si>
  <si>
    <t>66f0250b-2466-4910-9e00-e97f0eb0dc99</t>
  </si>
  <si>
    <t>98fe0b89-df87-4195-b082-0198dc629e2b</t>
  </si>
  <si>
    <t>1910e92f-d860-466e-92cd-cbc8d1081041</t>
  </si>
  <si>
    <t>b5dce8f6-50e0-4852-9d98-74af876f0d5a</t>
  </si>
  <si>
    <t>e3047507-a501-4f43-9860-44c944babbe0</t>
  </si>
  <si>
    <t>5f4a705f-771b-4fde-9803-a6c8a86531d3</t>
  </si>
  <si>
    <t>fb246a7f-4b0e-4b0a-b086-8669138a08b9</t>
  </si>
  <si>
    <t>28ea8d7a-c817-478c-aa04-e3a1a4d78b5a</t>
  </si>
  <si>
    <t>cc196222-8000-4b09-9763-33c466a91a81</t>
  </si>
  <si>
    <t>ff8028fa-e706-4043-80ac-fed283643cc6</t>
  </si>
  <si>
    <t>41688549-9133-450c-818f-f4eba75dc927</t>
  </si>
  <si>
    <t>cfc3b216-6ff1-4106-ab08-a85a126a753b</t>
  </si>
  <si>
    <t>ad901d49-1b2c-49ac-b132-7915dbe026a4</t>
  </si>
  <si>
    <t>bae7038d-53c0-4646-b50c-2720df9c5c86</t>
  </si>
  <si>
    <t>8326bae0-02fe-43d7-99f7-393a8aef533e</t>
  </si>
  <si>
    <t>471d8224-9b0e-42d8-affb-5f492aaab52c</t>
  </si>
  <si>
    <t>5f19b28f-f418-4373-863a-31038a800b8f</t>
  </si>
  <si>
    <t>cecfe99a-78e1-4c9a-9c81-36f5ed7b4808</t>
  </si>
  <si>
    <t>0bde2039-6ca3-48f0-a205-8917531ac28d</t>
  </si>
  <si>
    <t>da19bad8-20b9-4eb1-8437-a0047a79f5ee</t>
  </si>
  <si>
    <t>b8d1a48b-2f85-4632-a26e-9705eda20989</t>
  </si>
  <si>
    <t>aa914277-c17b-4805-a3cf-0dd34109ffed</t>
  </si>
  <si>
    <t>b5c89fc8-fbd7-4997-9dc7-5b5bfd703dbf</t>
  </si>
  <si>
    <t>7c9856ad-7e3d-4f5c-bf63-2317c0c56b3b</t>
  </si>
  <si>
    <t>608348d2-35ca-4de8-bfc8-fb3671e67a6c</t>
  </si>
  <si>
    <t>90cf0ff3-5662-489d-9478-cbeaeaeda4a2</t>
  </si>
  <si>
    <t>47faa2e2-a7d0-435b-82c9-06df5f54fe95</t>
  </si>
  <si>
    <t>0e8883dd-0e60-4ffd-857b-7d54127550f6</t>
  </si>
  <si>
    <t>4612811a-56dc-4ba7-a6d5-791ca5099577</t>
  </si>
  <si>
    <t>05c209b4-a403-4b81-b0a1-12d7dee533db</t>
  </si>
  <si>
    <t>86298092-93dc-42a2-b19d-8b536d35816e</t>
  </si>
  <si>
    <t>6cdd0818-7f9c-41c8-bf3a-52b07aecdcdb</t>
  </si>
  <si>
    <t>4dff8549-0f70-4088-9fe8-26a61314f18d</t>
  </si>
  <si>
    <t>5f9e283b-13ee-46f2-b7af-a4d52718ba9d</t>
  </si>
  <si>
    <t>977f6fb9-ac51-4c39-af33-42d3ea433377</t>
  </si>
  <si>
    <t>d1bf1e1c-0721-486f-9ebc-08d51db7700b</t>
  </si>
  <si>
    <t>55bc1eee-d22b-4d40-a299-e19bfc2ee60a</t>
  </si>
  <si>
    <t>1f5f9c8e-11d9-49b9-abb3-48f4084c48de</t>
  </si>
  <si>
    <t>23cf3611-b13f-4cae-b109-4c16e384a29f</t>
  </si>
  <si>
    <t>18b6fcd9-38e2-4930-903c-43e889e240fb</t>
  </si>
  <si>
    <t>0a8fb205-f2da-41af-b440-60d3430dc377</t>
  </si>
  <si>
    <t>f522f89a-9600-443d-a8e0-e1d2bb7d70d8</t>
  </si>
  <si>
    <t>a76777e1-16eb-44a9-ac28-d044c2bcd30d</t>
  </si>
  <si>
    <t>6f62ca46-7c44-4533-be5f-82f20d136da9</t>
  </si>
  <si>
    <t>f69587c7-7daf-4dfc-8c95-80dfdbb4c297</t>
  </si>
  <si>
    <t>19936a15-adf1-4fd4-bf52-7276a38a582a</t>
  </si>
  <si>
    <t>871ee3cd-9d7b-44e8-935d-e0308b711ce7</t>
  </si>
  <si>
    <t>864157a1-ad36-4547-82c0-b79e73536b2d</t>
  </si>
  <si>
    <t>3241a4c3-67b0-4d17-88ec-7240c9f8b7f3</t>
  </si>
  <si>
    <t>6dfa314c-4f4e-4f1b-9a1b-5e54be0ee25d</t>
  </si>
  <si>
    <t>3bf2e748-3252-46bf-a4e2-8d829e40ea65</t>
  </si>
  <si>
    <t>f91251a0-78bf-4981-84ec-dbacd66f244f</t>
  </si>
  <si>
    <t>88127972-8e27-4666-93e7-f5589ce7cdcc</t>
  </si>
  <si>
    <t>dbd62015-8c4f-447f-b732-1cf455bd1ed4</t>
  </si>
  <si>
    <t>85a55060-493a-403c-9feb-2a75d699776e</t>
  </si>
  <si>
    <t>f08ceb16-019b-46b4-b451-a18007ccb810</t>
  </si>
  <si>
    <t>21d0a52e-4d68-41ec-b207-5a6a1a351cc7</t>
  </si>
  <si>
    <t>c5b0e060-4c83-4dad-88a2-44fea0dcc078</t>
  </si>
  <si>
    <t>d7efbe13-1de8-4d24-98ab-b0e117233ad9</t>
  </si>
  <si>
    <t>78f5d893-0c11-41a5-86e9-b4bd03ee9f78</t>
  </si>
  <si>
    <t>043e1e18-e62c-457a-a047-6b90f78de27d</t>
  </si>
  <si>
    <t>962f2125-6546-42b1-bed4-2ccba4bb395a</t>
  </si>
  <si>
    <t>35717bac-a66a-41cf-9ea9-fa4797e66aea</t>
  </si>
  <si>
    <t>9e1b7dc6-5680-4afb-9aac-e27bf8a46f64</t>
  </si>
  <si>
    <t>9f303c2b-f2a6-4a9b-a654-4f51b4598a4b</t>
  </si>
  <si>
    <t>47a7c26a-81b8-4f8e-9b8a-037c6975cdd5</t>
  </si>
  <si>
    <t>d52ca289-2308-4456-9b97-c5a40f0feb8c</t>
  </si>
  <si>
    <t>a879142c-d828-4c4b-858e-2d51416e074c</t>
  </si>
  <si>
    <t>b4949b64-ae9a-4bb0-8f79-9755e4d7b35f</t>
  </si>
  <si>
    <t>a2d12553-d412-41f5-bbbd-154e360eb40f</t>
  </si>
  <si>
    <t>a299f34a-9f8d-4d64-94a5-5f8d114fde7b</t>
  </si>
  <si>
    <t>afbd9dec-c248-4878-85bb-ee41bfadd393</t>
  </si>
  <si>
    <t>9bdb65ae-ef55-4460-959f-11ad5c008353</t>
  </si>
  <si>
    <t>5b832063-344e-4434-b562-f2de3c490e80</t>
  </si>
  <si>
    <t>cd83f0fe-f6d9-4585-a57c-e02d4f077254</t>
  </si>
  <si>
    <t>d649b292-fdb9-422a-b2f7-1350aece7390</t>
  </si>
  <si>
    <t>5b53703f-a0a7-4a45-8cb2-a7209412ac0e</t>
  </si>
  <si>
    <t>887dc13a-7076-42b4-9002-e61c5f3dfa81</t>
  </si>
  <si>
    <t>2ececac7-33cb-4edb-81b1-4e696a22f055</t>
  </si>
  <si>
    <t>d141eb5b-8336-43fc-b689-2a2b80a08731</t>
  </si>
  <si>
    <t>f880d2ff-eb7c-4025-ad82-df161cc7b484</t>
  </si>
  <si>
    <t>2b36ed1d-671e-4e59-98d9-23f02682b2e0</t>
  </si>
  <si>
    <t>2877ab82-a51a-4fc4-9b30-c3f55004091e</t>
  </si>
  <si>
    <t>a40c7d60-6b3f-48cd-81c4-1c26cf837896</t>
  </si>
  <si>
    <t>613be08c-bcc3-4ac5-9029-9669fb5052b9</t>
  </si>
  <si>
    <t>a5b8cbde-ec24-4ead-b759-55bb3a07813b</t>
  </si>
  <si>
    <t>8c17fb6f-0d88-44be-9546-539ed904f9b9</t>
  </si>
  <si>
    <t>01ce454f-1a58-4cb9-b447-3fbf3b48a4e1</t>
  </si>
  <si>
    <t>b7f1e5cd-20b2-4a8b-8cb7-97229df683fa</t>
  </si>
  <si>
    <t>348261f4-ea08-461e-b86e-413cd4a19e6e</t>
  </si>
  <si>
    <t>cf94e5f4-917e-4d66-be21-02585cddd3ac</t>
  </si>
  <si>
    <t>c4cadb7a-fcd0-4e4a-b8e0-5fa0268c6c39</t>
  </si>
  <si>
    <t>286b0f78-4cf8-454c-957f-e6980881570f</t>
  </si>
  <si>
    <t>711b741b-73b4-40e9-800f-3f109ee9f7da</t>
  </si>
  <si>
    <t>840530e1-11d1-4d23-bdf1-d5307690d97d</t>
  </si>
  <si>
    <t>252f7d4f-0ae2-4ca9-a1d9-c9df5b289048</t>
  </si>
  <si>
    <t>882b2378-ea42-45e4-9c92-b39140039acb</t>
  </si>
  <si>
    <t>802a3bf6-a3b2-48b7-8eca-578af3369c77</t>
  </si>
  <si>
    <t>06fcb5de-ebef-4847-a917-fdbec236c402</t>
  </si>
  <si>
    <t>5593b735-6491-4ae2-8495-7a5d2c2d750e</t>
  </si>
  <si>
    <t>b33ddece-7749-4957-a2b6-3fcb2f82769f</t>
  </si>
  <si>
    <t>3f614675-b6d2-4ab7-90d2-d99a122045c4</t>
  </si>
  <si>
    <t>dce78201-a72c-4e93-8b64-7a2c505bb7e2</t>
  </si>
  <si>
    <t>d643cee0-98ee-46f5-b347-a96f747b481d</t>
  </si>
  <si>
    <t>a64cd072-b38b-469a-8cdb-25edcce98715</t>
  </si>
  <si>
    <t>40449068-f744-4006-804f-e04dac762d45</t>
  </si>
  <si>
    <t>99590292-3a0d-40c6-becd-983f093d4401</t>
  </si>
  <si>
    <t>3247a0a0-ab47-4fe1-83a4-5134986cf8ad</t>
  </si>
  <si>
    <t>f999829d-d1a5-45df-921c-8e9a52e1a0c1</t>
  </si>
  <si>
    <t>1001499e-e18b-466b-a9c4-020b85d35e30</t>
  </si>
  <si>
    <t>994c19ed-7f64-4de9-aa91-b1c9d7217ab1</t>
  </si>
  <si>
    <t>35dc1839-d77e-4120-ac83-a3f805b50238</t>
  </si>
  <si>
    <t>cad529df-21b2-4d82-83e8-a3873b74a454</t>
  </si>
  <si>
    <t>4ca5db36-6b82-4bb1-869a-9f919a75aff1</t>
  </si>
  <si>
    <t>1e217302-0800-43b9-8679-db36b59244aa</t>
  </si>
  <si>
    <t>89a9578d-7acf-47a8-a008-e43278050778</t>
  </si>
  <si>
    <t>804ba41c-f0bb-4368-b5c3-3d9589079300</t>
  </si>
  <si>
    <t>8bdbdf61-90f8-4c79-ba56-f72524a62c43</t>
  </si>
  <si>
    <t>b8b2893b-f525-4dc2-ac89-7ff26135a28e</t>
  </si>
  <si>
    <t>3b6a9e51-36fb-4b2f-8128-d725ea69ea16</t>
  </si>
  <si>
    <t>e9356d40-e843-4993-a30e-919b73b21922</t>
  </si>
  <si>
    <t>9166a720-d66c-4c4e-896f-2455e9804813</t>
  </si>
  <si>
    <t>fcb48847-1571-4680-8944-2ab3d55a0e9f</t>
  </si>
  <si>
    <t>75067bc3-83b4-401e-9fac-82d784c26392</t>
  </si>
  <si>
    <t>f5be98b8-aa66-44b8-98af-884e7cb7abaf</t>
  </si>
  <si>
    <t>6017baee-b737-40bf-8893-7ac144d80c91</t>
  </si>
  <si>
    <t>aff7d761-2ac2-4cc4-ae03-da1e56798b65</t>
  </si>
  <si>
    <t>e06effd4-a2e4-4147-9194-e600b19ea020</t>
  </si>
  <si>
    <t>2c6584d4-ed0a-420c-aee0-f19604dbf37f</t>
  </si>
  <si>
    <t>de7d4673-2c4d-4bbc-b9d8-896e86093bb9</t>
  </si>
  <si>
    <t>5903f05d-b81f-456e-a8b6-077e7abe37a2</t>
  </si>
  <si>
    <t>144d6e34-28b4-4900-a113-4384d8f09f62</t>
  </si>
  <si>
    <t>51670e73-2fbc-4055-aee7-093f74dd7eca</t>
  </si>
  <si>
    <t>99b03546-775b-499f-8f75-717c5233cf8e</t>
  </si>
  <si>
    <t>6c882386-f990-4769-b8b5-6d97aea64ac7</t>
  </si>
  <si>
    <t>537c69a6-01fe-4e09-9a41-2f8b77119967</t>
  </si>
  <si>
    <t>fb14d2d4-5970-42f7-b24f-641159ae90ec</t>
  </si>
  <si>
    <t>2305cb16-314c-4afc-a90c-97ab6ed2aca8</t>
  </si>
  <si>
    <t>7ec27d89-d774-47f4-b795-54b54f678037</t>
  </si>
  <si>
    <t>ab1e3286-913b-4e16-8d1f-db2182352945</t>
  </si>
  <si>
    <t>f0b1959b-c4cc-486b-bcc9-c68e5ccafce1</t>
  </si>
  <si>
    <t>b1659c67-58dd-4a2c-b410-626dfe8a32c6</t>
  </si>
  <si>
    <t>89784cc8-4334-4bd6-88d8-92c8da0202ba</t>
  </si>
  <si>
    <t>7db32aba-5d00-45c7-b8c6-e20231238e3e</t>
  </si>
  <si>
    <t>1853e61f-8dbc-49a1-bb82-aa46aeeab7c4</t>
  </si>
  <si>
    <t>c37faa9b-9b9c-4106-af85-32c03c4e27ac</t>
  </si>
  <si>
    <t>84068616-68d9-4646-886e-3360f9e37d43</t>
  </si>
  <si>
    <t>64c1793e-7a46-4ae5-994e-35a23e36e8df</t>
  </si>
  <si>
    <t>0b8c3668-d671-4f5c-93cf-00f03caac1f6</t>
  </si>
  <si>
    <t>54b80178-b206-45c9-89ae-52986f7f9237</t>
  </si>
  <si>
    <t>704eee6d-9183-4070-9fcc-f33a1e03a3ae</t>
  </si>
  <si>
    <t>f67c4250-8cab-45d9-9e51-22232d5aeb9d</t>
  </si>
  <si>
    <t>e23a1729-a304-4577-b8ec-0ceeada19083</t>
  </si>
  <si>
    <t>25dea8c7-2068-4987-8a85-41bcc049db9d</t>
  </si>
  <si>
    <t>7a0caa90-0bb3-4869-b117-4255be30de52</t>
  </si>
  <si>
    <t>985cf4c3-ff5b-4db1-9c2c-e2b164fce830</t>
  </si>
  <si>
    <t>71816f76-9af3-4191-a1a9-0951a3d3b346</t>
  </si>
  <si>
    <t>0264bc8b-79ca-4172-88bf-f0163ddbf9a9</t>
  </si>
  <si>
    <t>0d07a1cd-01f6-42f9-b94c-55e9c909b5b6</t>
  </si>
  <si>
    <t>b9925a20-2878-494f-ade6-42edbed1fe79</t>
  </si>
  <si>
    <t>9ab82df5-426b-4c63-b7f2-d0e036ea728e</t>
  </si>
  <si>
    <t>455c8ae1-bb45-4291-ab88-4c84edf9e262</t>
  </si>
  <si>
    <t>31b84d12-93dc-4fff-a591-943e681275c4</t>
  </si>
  <si>
    <t>b1bb188c-6255-4c3f-b053-081aa3bad087</t>
  </si>
  <si>
    <t>16fab7b5-ae5c-4b7d-a333-a66117ab75b1</t>
  </si>
  <si>
    <t>02896001-0d1b-4780-811f-f5b5efcd54e8</t>
  </si>
  <si>
    <t>06410b59-70ee-467c-9b70-b5c141ce6de0</t>
  </si>
  <si>
    <t>d3052a52-7134-493e-aa51-53e66818eb6f</t>
  </si>
  <si>
    <t>c203108b-7a96-4712-ae4b-3904a4b5b8cd</t>
  </si>
  <si>
    <t>f7552a82-b321-4891-9f5f-7be6466b2e00</t>
  </si>
  <si>
    <t>7bc0a0fe-a648-4565-a0db-8c886eb028f1</t>
  </si>
  <si>
    <t>d222947f-e727-4f0f-b397-20d2d2fe57d4</t>
  </si>
  <si>
    <t>f82b1a45-e55d-4e92-8b1a-d03c615ffe7c</t>
  </si>
  <si>
    <t>18232f2e-43db-4341-8a69-63fe5c8983de</t>
  </si>
  <si>
    <t>048d8bc9-2331-4347-bd6d-e5fc0e76b6e2</t>
  </si>
  <si>
    <t>4f4a64df-779c-4e46-969f-3bb4ea4e0f30</t>
  </si>
  <si>
    <t>8661e444-a45a-47a4-b332-36a58bb25e24</t>
  </si>
  <si>
    <t>820cd08f-4ab4-435b-b2ec-68b9b948396f</t>
  </si>
  <si>
    <t>2ddf237e-0938-4d62-b262-f223ad8114a1</t>
  </si>
  <si>
    <t>2caed985-cf49-43fb-8c00-10ce9d3032a9</t>
  </si>
  <si>
    <t>d760775e-f8c7-4507-9df8-d706861f621d</t>
  </si>
  <si>
    <t>f826cfde-e7ae-48ef-89c3-f7b8d362ec93</t>
  </si>
  <si>
    <t>67370682-91fe-412a-a851-eda70bc0b18b</t>
  </si>
  <si>
    <t>8def37c6-19a6-45ee-9b67-4c270b534add</t>
  </si>
  <si>
    <t>1185693d-6dd7-4958-97ba-9b57d40bb7c0</t>
  </si>
  <si>
    <t>e31b0771-c280-4a6d-99b0-814e6e7c38f5</t>
  </si>
  <si>
    <t>8da91ffb-bec1-4b48-b884-c630c89f9360</t>
  </si>
  <si>
    <t>e269f0e2-17bd-4cbc-a4d8-c1a1812c1f1c</t>
  </si>
  <si>
    <t>fb0980d0-5775-4cc7-b0a2-4161d5ac8884</t>
  </si>
  <si>
    <t>883707e1-fb56-4882-bf89-024541349bc3</t>
  </si>
  <si>
    <t>1415f10a-caad-4cc9-86dc-c6bee8c551c4</t>
  </si>
  <si>
    <t>2d8771c3-521c-4053-8514-93a7c4dd3f6c</t>
  </si>
  <si>
    <t>c65d6c5f-9ffa-418c-baa3-8370f3a6e630</t>
  </si>
  <si>
    <t>c499e0b9-116f-4cfc-a9cc-e1431a17f661</t>
  </si>
  <si>
    <t>e4cf1a10-af64-42e8-b2e9-c8bf9e7d97bd</t>
  </si>
  <si>
    <t>28ad53f5-3369-4549-bbf5-e4bc15fa38ec</t>
  </si>
  <si>
    <t>8c24b88f-e44c-4dc9-84bf-347da4cf3b62</t>
  </si>
  <si>
    <t>2e04d1ac-56d2-47b9-8fc5-aaa531c21f81</t>
  </si>
  <si>
    <t>8ee45391-74ac-46f6-b116-3e5edaccf0ac</t>
  </si>
  <si>
    <t>2e706ec3-aaf7-44fb-928c-3c7a5170e769</t>
  </si>
  <si>
    <t>be268f33-49ea-44be-9ce2-8c7e6016093c</t>
  </si>
  <si>
    <t>3c90c955-6579-4174-88be-abc69c6af3bc</t>
  </si>
  <si>
    <t>579f4b70-2d40-43d3-8efa-09743fae4860</t>
  </si>
  <si>
    <t>927ec7c0-b9e0-4c9a-8d19-02f011b17309</t>
  </si>
  <si>
    <t>77eeb156-1013-4f9b-a966-d52bec962e5c</t>
  </si>
  <si>
    <t>d3ed54ef-70a5-4984-bb7a-1163d31fc8f5</t>
  </si>
  <si>
    <t>25d5bfb1-8d2e-4268-afe1-2dd81b3b795a</t>
  </si>
  <si>
    <t>348c9660-3c59-4077-9248-4e7006759fdc</t>
  </si>
  <si>
    <t>5d6688e6-6496-4dcf-850c-f9aca7c18b6a</t>
  </si>
  <si>
    <t>d77e9c28-3b35-4162-857c-17e3fa2f984b</t>
  </si>
  <si>
    <t>3accc280-7147-4e6f-a471-cd1232bbf012</t>
  </si>
  <si>
    <t>3bec82f8-81cd-41db-879d-182dae2ebf86</t>
  </si>
  <si>
    <t>e6a97653-05d9-47d6-8a18-56e526a8e050</t>
  </si>
  <si>
    <t>c6a62266-ffc4-471f-b7a5-1c15478eab4d</t>
  </si>
  <si>
    <t>6744e057-f401-4e9b-b69c-6afac734cadb</t>
  </si>
  <si>
    <t>98d0564c-da39-45ea-a9de-c09eec24724e</t>
  </si>
  <si>
    <t>59dbfe6e-92f3-4702-9cfc-6480ee0a153b</t>
  </si>
  <si>
    <t>c39ef065-02e0-40d1-9501-b4a9af6eeb9c</t>
  </si>
  <si>
    <t>f6023ff6-8348-4429-8680-549f753e8b20</t>
  </si>
  <si>
    <t>0e41e52c-dc41-4ae0-a16d-533c275c7b13</t>
  </si>
  <si>
    <t>a9559dd6-732c-4893-a844-f024d73bdc1f</t>
  </si>
  <si>
    <t>ad0e5e0e-5a30-45a1-b03e-4eeecf98b6d3</t>
  </si>
  <si>
    <t>ff6b303a-6902-496d-afc7-d70844a99e9e</t>
  </si>
  <si>
    <t>e719202a-770e-4c93-994d-7c692c3e075c</t>
  </si>
  <si>
    <t>af9c85eb-bffe-4cf6-849b-1996bf48ee5d</t>
  </si>
  <si>
    <t>3d2a94d4-475c-43ac-84ed-5287b677aa51</t>
  </si>
  <si>
    <t>03571216-4f8d-45dd-8158-7edebd53b411</t>
  </si>
  <si>
    <t>ee6f5722-7ddc-47d4-b021-79a3a8f33cbe</t>
  </si>
  <si>
    <t>41c6c198-5006-4c91-bfc7-d929d88bd070</t>
  </si>
  <si>
    <t>fd09f7d2-20b9-4793-8f4a-cc293d544b48</t>
  </si>
  <si>
    <t>813e6600-8ef4-41a4-a466-6446cdc231f3</t>
  </si>
  <si>
    <t>93310c6f-7c21-4a2d-a398-6c39808d72a7</t>
  </si>
  <si>
    <t>fbc34050-ac48-4303-8dc5-ebb4b2c70b40</t>
  </si>
  <si>
    <t>9e7a0b06-34d2-4856-8e72-397800e342de</t>
  </si>
  <si>
    <t>34fde8a4-e0fb-4040-80e8-c5baec0edcf7</t>
  </si>
  <si>
    <t>5cf5cc53-215e-4c0d-a6d4-d1445e1dcce1</t>
  </si>
  <si>
    <t>cf967ff2-186c-4563-adba-18881f9ee0f3</t>
  </si>
  <si>
    <t>572b8176-7503-4938-9bc7-6d7cfc7f27b0</t>
  </si>
  <si>
    <t>50443327-7863-4b3e-85e2-8851d78d1480</t>
  </si>
  <si>
    <t>12aee824-3cdb-41ce-bacf-5214fd6361d2</t>
  </si>
  <si>
    <t>3e8591f8-db67-4c22-8e1c-fc3c183e15e4</t>
  </si>
  <si>
    <t>83fe4aa9-0328-43be-a4c8-600150639776</t>
  </si>
  <si>
    <t>97fc8a28-f9aa-4234-b549-5bb04e3900e5</t>
  </si>
  <si>
    <t>ee880cf4-730e-4bbe-9e27-0400305bda10</t>
  </si>
  <si>
    <t>68e59c83-2f27-4b5a-81b3-03c5b26b9975</t>
  </si>
  <si>
    <t>e5caeaff-128c-4e7f-bbef-26b3b3990995</t>
  </si>
  <si>
    <t>b28f53c8-c70e-4d81-a918-6974f792e782</t>
  </si>
  <si>
    <t>b7335cd5-0203-461d-b69f-b8db807054db</t>
  </si>
  <si>
    <t>b85cd8f6-0bad-442c-ab7c-68d6ccf60ed1</t>
  </si>
  <si>
    <t>80469bbb-8a21-4e46-9344-80e5ddf37fe8</t>
  </si>
  <si>
    <t>f95f081a-fd63-454e-b247-ee3e0eabfe1d</t>
  </si>
  <si>
    <t>4760c81f-6e89-492e-b776-ef0b259e2f59</t>
  </si>
  <si>
    <t>39891b7e-73c4-40c0-9296-5cfaf4e4a903</t>
  </si>
  <si>
    <t>36868109-76e1-4ef0-aeaa-f70396e9e816</t>
  </si>
  <si>
    <t>bd580ef5-6db5-4049-a88d-23b2e9901b38</t>
  </si>
  <si>
    <t>796c5fbb-7cbc-4b12-a915-12d230a428e7</t>
  </si>
  <si>
    <t>5503e783-6c41-4ca5-ae2d-dd8c6cbd8e8c</t>
  </si>
  <si>
    <t>a5356b55-16bb-4812-bf46-3beb8d2791f3</t>
  </si>
  <si>
    <t>a58752c1-311b-40e5-9622-b2a8fac5f74f</t>
  </si>
  <si>
    <t>c1997760-8f88-48ed-8b30-8b69f81e8e09</t>
  </si>
  <si>
    <t>b4254b93-d0d5-4ea7-badc-ad7a51445add</t>
  </si>
  <si>
    <t>8c705d30-d98b-4b79-a8e7-54282298c55f</t>
  </si>
  <si>
    <t>f8c0ac84-2823-4007-b598-a0466975ea25</t>
  </si>
  <si>
    <t>d3da3461-5cdc-49a1-9e38-395fcef6755c</t>
  </si>
  <si>
    <t>aee9e304-ab7b-43d9-9508-e35cc0439158</t>
  </si>
  <si>
    <t>f1cdfa1d-55e6-4fd8-bbdc-6b8c0a64d8e5</t>
  </si>
  <si>
    <t>17130de3-dfeb-456a-9dcf-2abdda2a4237</t>
  </si>
  <si>
    <t>144f2a10-5787-4cb2-bade-15b0d88d9b94</t>
  </si>
  <si>
    <t>897b9d42-b65d-485c-93df-36ab8cd686b5</t>
  </si>
  <si>
    <t>40742ce9-a24b-43d4-8af6-3e8961157731</t>
  </si>
  <si>
    <t>b842b1f8-de81-480b-a713-782914c867b8</t>
  </si>
  <si>
    <t>9d91a93a-483a-42af-95e2-3f92d5ba9191</t>
  </si>
  <si>
    <t>fec5532f-5c99-4fe2-b049-8146b0f7f027</t>
  </si>
  <si>
    <t>d9702502-e9e1-494b-9bb3-310dfd6f58a6</t>
  </si>
  <si>
    <t>219d2268-eaac-4484-b1a0-4b41316b29b5</t>
  </si>
  <si>
    <t>b6fc0e52-45fc-4473-b2d3-09a0c730bab6</t>
  </si>
  <si>
    <t>972b1ebc-6a4a-4ee9-b78f-780162404dc8</t>
  </si>
  <si>
    <t>d96b5426-7726-48e9-84a5-d073574fa357</t>
  </si>
  <si>
    <t>59e3078d-0d59-43a4-8196-f5f498b7e7dd</t>
  </si>
  <si>
    <t>8958004d-b068-458a-9e1b-452eaff7cf69</t>
  </si>
  <si>
    <t>350c48b1-01a1-418f-ac39-80d462b0c848</t>
  </si>
  <si>
    <t>a1552d1d-bce9-494d-aaf8-211aa2c143b0</t>
  </si>
  <si>
    <t>96a048f8-bf5b-408c-a5ff-2f1a44bc9503</t>
  </si>
  <si>
    <t>f02a6b9c-dd69-4311-be69-1c8facc321dd</t>
  </si>
  <si>
    <t>3da21f1b-04b5-4ac7-ab77-f05a7cfe6b06</t>
  </si>
  <si>
    <t>0de7b106-38a6-496c-bcd8-d5091007488e</t>
  </si>
  <si>
    <t>e25b93aa-f792-4928-9f92-c4022b1ccf67</t>
  </si>
  <si>
    <t>f2e95e2d-af27-4e52-b60f-63949dbc375b</t>
  </si>
  <si>
    <t>4642ff22-ba3a-4162-b6e4-309a8187bd57</t>
  </si>
  <si>
    <t>17b366ab-a02d-4dbc-99a8-94698ee6ba98</t>
  </si>
  <si>
    <t>63ec3830-f894-48ad-98c0-a8738e5f3eb0</t>
  </si>
  <si>
    <t>f63b294d-3b5e-4869-80a9-661e71c16f1b</t>
  </si>
  <si>
    <t>80fce8c9-c0b4-4e74-9fc6-0c27bbd771ee</t>
  </si>
  <si>
    <t>a82e524b-6107-49f3-bd46-d5623fa31203</t>
  </si>
  <si>
    <t>33f5cd88-1ba1-4576-a2ef-d3f42a549817</t>
  </si>
  <si>
    <t>b830f2b4-cb6f-4f9f-b07d-511c46ccbfd0</t>
  </si>
  <si>
    <t>b3c4e627-58d1-45b0-ba24-344c6c2671f9</t>
  </si>
  <si>
    <t>68d86bf2-9be3-46eb-9409-65ab06f2e598</t>
  </si>
  <si>
    <t>78cd87bd-3e54-42ac-b170-6239e39bc695</t>
  </si>
  <si>
    <t>50b89a51-1cec-40f7-a6e6-088c3ca31d3a</t>
  </si>
  <si>
    <t>74227c99-d014-40f9-abdd-74c494e96247</t>
  </si>
  <si>
    <t>ddcfa079-e2a5-46d5-8d4c-c7602619528f</t>
  </si>
  <si>
    <t>914785f5-71b3-4e82-8593-c25a27baa89f</t>
  </si>
  <si>
    <t>69fbad9d-be61-4e7d-a912-3b4a38495c0e</t>
  </si>
  <si>
    <t>92f6a033-3e50-4618-9e7e-94637c4bed1e</t>
  </si>
  <si>
    <t>e69c440d-bc1e-4661-b481-7fd373057eba</t>
  </si>
  <si>
    <t>902a084c-5b82-4b1a-9552-a32b0b913573</t>
  </si>
  <si>
    <t>30d2a7f3-4b2f-42e5-b904-949982327a08</t>
  </si>
  <si>
    <t>45fcbec1-2046-45e1-a112-e1eabda08625</t>
  </si>
  <si>
    <t>497c023d-e027-4109-8931-016debfe4927</t>
  </si>
  <si>
    <t>cc6cd609-8d57-48a2-b720-d56622127b61</t>
  </si>
  <si>
    <t>831b8505-98f9-4c67-8740-6df4805d3c93</t>
  </si>
  <si>
    <t>48984fca-80bd-47c2-b194-9764e48ebf5d</t>
  </si>
  <si>
    <t>047c09bb-8b90-4ca0-8cd0-a82bad7a0119</t>
  </si>
  <si>
    <t>186ab80d-c450-4ad8-9c09-944b2a89d8c5</t>
  </si>
  <si>
    <t>d085df3c-f30f-4ca5-a2d0-d044d2fb4194</t>
  </si>
  <si>
    <t>4f8edc9a-856a-443d-a597-01b8ec4c307a</t>
  </si>
  <si>
    <t>77425515-6ba2-45b0-be52-365a2b3c1fad</t>
  </si>
  <si>
    <t>bf51a83c-f820-41dc-a4b3-8b638b6fbe62</t>
  </si>
  <si>
    <t>47f24038-72f8-4f78-b953-f92b29bac1ec</t>
  </si>
  <si>
    <t>8c034652-fefd-456f-b0b9-91fc4fdf6d38</t>
  </si>
  <si>
    <t>0c61fb1d-4c80-4efc-b3f9-9cb2437e82dc</t>
  </si>
  <si>
    <t>972d2a32-55b8-468f-b098-d72bf2cb3cbb</t>
  </si>
  <si>
    <t>3de2808b-c125-4d9a-b2fc-d68b0707704e</t>
  </si>
  <si>
    <t>f8c5900c-acb5-4644-bc52-ef23e5de5627</t>
  </si>
  <si>
    <t>6fc3e4ab-d5a0-4520-909d-b7a2d7fd5051</t>
  </si>
  <si>
    <t>e4682b4f-86a7-4abb-a681-1ae13fdedf56</t>
  </si>
  <si>
    <t>638613c2-54f1-4a29-82cd-7a0725fc3a75</t>
  </si>
  <si>
    <t>3a329e0f-b7d9-4d85-91e5-46612dd6c3f1</t>
  </si>
  <si>
    <t>e49726ba-8b91-4884-845b-8d6b4e594163</t>
  </si>
  <si>
    <t>7161dcde-50de-4800-b34f-9c35ee7588c3</t>
  </si>
  <si>
    <t>5b8672bb-7256-41cb-9c1e-928061d1e938</t>
  </si>
  <si>
    <t>e2413dd9-933f-42a5-bab4-f6805fb8ad2e</t>
  </si>
  <si>
    <t>7625317c-6451-42ec-bab2-7e238d4ed7ba</t>
  </si>
  <si>
    <t>a5460386-1e52-4ad0-922f-5387fdb790d9</t>
  </si>
  <si>
    <t>521c2194-4984-40fe-b4ed-23fdec84035c</t>
  </si>
  <si>
    <t>48a7b4a3-e2b9-4b72-8c03-e1e3015f0386</t>
  </si>
  <si>
    <t>3ab4d839-2712-40d2-bcd1-7fd5819fa151</t>
  </si>
  <si>
    <t>b317a395-d414-4f92-a207-3423dd801a9b</t>
  </si>
  <si>
    <t>b1db096c-f458-4d5d-8b18-dc16bd0befb0</t>
  </si>
  <si>
    <t>6c2b27ea-6563-45d9-ab0d-c08c8f692ef0</t>
  </si>
  <si>
    <t>b4d5904e-7d1a-491d-938f-203f72689856</t>
  </si>
  <si>
    <t>12866c6a-c4ce-4a20-a970-88db51833d42</t>
  </si>
  <si>
    <t>c5e43afd-4e16-4dbb-9e3c-2b4e45692f2f</t>
  </si>
  <si>
    <t>d6654afd-78f7-42fd-9c44-8e6b097fcdfd</t>
  </si>
  <si>
    <t>d584b6c2-cc70-4ace-bc6a-5ed88d1f8408</t>
  </si>
  <si>
    <t>c037003c-0e81-4210-a4b2-c64dde57ac38</t>
  </si>
  <si>
    <t>263d7e05-6a05-4e06-aa93-abbdfe37111a</t>
  </si>
  <si>
    <t>8e9bdac3-5a3b-47dd-abf0-23e902b40151</t>
  </si>
  <si>
    <t>95724252-5009-4e41-9975-2c28f1a85757</t>
  </si>
  <si>
    <t>42f7fb15-c7d9-4f65-9922-4c74f8e760ba</t>
  </si>
  <si>
    <t>eee842fb-a318-454d-983e-b3e71bfc9940</t>
  </si>
  <si>
    <t>e9c7f88b-a4de-464e-a5d4-4d9d574de6f9</t>
  </si>
  <si>
    <t>fcd5c3d6-8222-498d-8345-523dafa9b310</t>
  </si>
  <si>
    <t>840b15c1-8b3f-46b9-af5f-375f28973bbd</t>
  </si>
  <si>
    <t>9b4d97a5-c8a4-4f57-b2af-9542768c50ca</t>
  </si>
  <si>
    <t>599c385a-77d8-4c73-9615-fa3a8a3cdd6c</t>
  </si>
  <si>
    <t>8c887f26-3ab8-47a8-a38b-958999831b50</t>
  </si>
  <si>
    <t>d46dcd40-c3e0-4300-8fce-2edf638d9ebc</t>
  </si>
  <si>
    <t>5b0811bc-ce45-4a12-95d5-3e08af9e4239</t>
  </si>
  <si>
    <t>766d4d9e-0840-4200-8e10-6b990a93be1e</t>
  </si>
  <si>
    <t>06aae74b-101c-4be8-83c6-d160a26578f3</t>
  </si>
  <si>
    <t>520d4317-0be0-4607-b92a-2edc5d2dd252</t>
  </si>
  <si>
    <t>14eff141-8cfb-4814-85ea-7a63d8b57534</t>
  </si>
  <si>
    <t>cf3e150d-f575-408b-a027-f360ab98e710</t>
  </si>
  <si>
    <t>970084a8-a262-4347-b7aa-a2f864c20222</t>
  </si>
  <si>
    <t>ef44357b-83b2-411e-b50e-68252c1588ce</t>
  </si>
  <si>
    <t>13351c77-8570-40d1-bdf4-c1919cdc9dd1</t>
  </si>
  <si>
    <t>b0834a9d-d27e-4484-8338-c4ff094a94ae</t>
  </si>
  <si>
    <t>f22f6898-60d1-4c54-8af5-bd9d582a6cb3</t>
  </si>
  <si>
    <t>d242a730-b245-420d-8f50-f7807b950294</t>
  </si>
  <si>
    <t>9a03f39c-dd6b-43a5-9308-1a897511eb67</t>
  </si>
  <si>
    <t>c6461c27-1573-4eac-9ca3-969d7531493b</t>
  </si>
  <si>
    <t>2a9abd32-19fd-4634-ae1f-a70065051936</t>
  </si>
  <si>
    <t>eecfd158-9b3e-4f6c-9a44-12368c2ad510</t>
  </si>
  <si>
    <t>de04beb9-d939-4a43-b67f-a05ebcc57b1a</t>
  </si>
  <si>
    <t>e115fa0a-c49a-4d4e-b758-6f4e71f7467d</t>
  </si>
  <si>
    <t>bfe86d7d-b3ec-4f8b-9a50-f6cbcf5ee418</t>
  </si>
  <si>
    <t>98ae8012-297f-4f7e-a1ac-76e2c0f88f25</t>
  </si>
  <si>
    <t>6428388c-2493-4886-bd43-b0d9d7f628d9</t>
  </si>
  <si>
    <t>3d64d24c-31fb-40a9-809b-4f4550a87ae5</t>
  </si>
  <si>
    <t>d949b65a-eadb-48c1-88ea-7baab7309c10</t>
  </si>
  <si>
    <t>c4a36bae-066b-4d4d-91c9-41b9e262e30d</t>
  </si>
  <si>
    <t>50105648-56e1-409d-9a8f-dfd40909e26c</t>
  </si>
  <si>
    <t>7da05acc-4c0e-4edc-add8-f715bae7803c</t>
  </si>
  <si>
    <t>c7091342-2ec8-4e08-a0b9-8ca073d404b9</t>
  </si>
  <si>
    <t>1e63421a-df9e-424e-9cbe-5dac94cc06d5</t>
  </si>
  <si>
    <t>6a6bdfe8-eb24-4637-ab1e-fd8c86364c45</t>
  </si>
  <si>
    <t>3fef1f4a-f122-4564-b6be-a5d68816b3ee</t>
  </si>
  <si>
    <t>655d93ea-9249-4dd6-9519-d78fa96a1ee6</t>
  </si>
  <si>
    <t>9bf3cd00-5cc2-41ec-8dd4-df97ad8a59c3</t>
  </si>
  <si>
    <t>3faacf50-882c-4338-b216-290b090d81b6</t>
  </si>
  <si>
    <t>65f80c9e-4168-4383-b74c-c3d67206221c</t>
  </si>
  <si>
    <t>63cfd2ba-d1f2-429a-82f6-12f759cb3a5c</t>
  </si>
  <si>
    <t>ee311079-8c71-48ac-8110-4c7351514164</t>
  </si>
  <si>
    <t>914df27c-e03a-4d8d-aed5-4ac52bf95864</t>
  </si>
  <si>
    <t>86133fa5-01b3-4f09-a4ed-c84654a7f068</t>
  </si>
  <si>
    <t>5daf6ba2-d349-4bcd-a701-1d8d39a962bf</t>
  </si>
  <si>
    <t>fd65d0c1-408e-4cb1-acb2-831d78e2803e</t>
  </si>
  <si>
    <t>5e44b124-1e36-4771-b3e3-3678a345052e</t>
  </si>
  <si>
    <t>ce1439c3-d40c-470f-b9b2-f5cd06f39b48</t>
  </si>
  <si>
    <t>63fe0d57-742b-48f7-89fa-a2ff70967400</t>
  </si>
  <si>
    <t>5be73177-38cb-4ae8-80cb-58920b4fa2df</t>
  </si>
  <si>
    <t>3bdab113-83b8-4a88-96d4-465158d4472d</t>
  </si>
  <si>
    <t>c607f16f-5213-4bc2-8954-ce825ffb25f9</t>
  </si>
  <si>
    <t>a49858ad-b262-4105-9804-144685a8602e</t>
  </si>
  <si>
    <t>b97a73c3-65b9-43e9-880d-e6a9903ef04f</t>
  </si>
  <si>
    <t>e5c99403-04c1-4105-a5e0-a5d82b1fd873</t>
  </si>
  <si>
    <t>69e75376-2d9b-44cf-b311-6181c96b1a91</t>
  </si>
  <si>
    <t>884bf37b-f7e1-4db8-9740-9c7705b3883d</t>
  </si>
  <si>
    <t>1dd72832-b5f5-4b98-bdbb-4fe5b3471766</t>
  </si>
  <si>
    <t>78afc01e-4613-4923-aa72-a1a5fed55fc9</t>
  </si>
  <si>
    <t>06239335-84c1-426a-b693-7be814c767a4</t>
  </si>
  <si>
    <t>a4ae0146-308c-4b07-97d0-cc522c4d1780</t>
  </si>
  <si>
    <t>b080a9c8-b1ed-4490-bada-b4a80b54f41d</t>
  </si>
  <si>
    <t>3dd86a1f-35b7-446c-a117-f806dd195d08</t>
  </si>
  <si>
    <t>a952e3d0-faad-4705-ba07-d912e283abc9</t>
  </si>
  <si>
    <t>6efd6077-f854-4aca-a49b-73c67a710bb9</t>
  </si>
  <si>
    <t>05a14dca-88b6-4a1a-9a4d-3cfdc5ffb032</t>
  </si>
  <si>
    <t>cbd1565e-4a70-4fcf-ac83-1b7334d1a583</t>
  </si>
  <si>
    <t>746cc797-82a0-44f3-9368-6e28673e1555</t>
  </si>
  <si>
    <t>d9740539-6b7d-4ee9-871e-769c615893fb</t>
  </si>
  <si>
    <t>43422383-1a65-440b-9a78-fa9a9c4a1d9b</t>
  </si>
  <si>
    <t>d27ccd86-b287-4f7b-a799-daefbe85f367</t>
  </si>
  <si>
    <t>ab51336e-f7ae-4ee0-9b73-6ee3f08d692d</t>
  </si>
  <si>
    <t>55ded8f8-7cc6-475c-8a53-fb8599fca526</t>
  </si>
  <si>
    <t>8c8907ee-c7cc-4321-94be-c453fe730646</t>
  </si>
  <si>
    <t>5f2dc242-c40a-4c63-afad-61632c0907fc</t>
  </si>
  <si>
    <t>f5ec54a1-adb6-4d5c-8e84-1a2719ba27e5</t>
  </si>
  <si>
    <t>1dedc50a-ca79-44d9-8497-004321841b90</t>
  </si>
  <si>
    <t>772a3625-1676-4a39-9d94-0398b648ddf8</t>
  </si>
  <si>
    <t>155cff4b-78dd-4619-ab3c-786723c94953</t>
  </si>
  <si>
    <t>80a9acca-cb4d-4ed4-ae2b-5121d95d1c33</t>
  </si>
  <si>
    <t>02c297ae-18d2-423a-84cb-181fba86fbe8</t>
  </si>
  <si>
    <t>0567d2a9-5300-4c6a-89cc-f94010886ddf</t>
  </si>
  <si>
    <t>b8733599-84ee-4975-b5af-f021e117d9cf</t>
  </si>
  <si>
    <t>7f141f77-5fc4-44f2-8dff-ec4843d96711</t>
  </si>
  <si>
    <t>f54efa1a-535d-4a30-ac79-028a2ea78fad</t>
  </si>
  <si>
    <t>2a07e082-1be1-47fe-a963-7834bd8748ac</t>
  </si>
  <si>
    <t>5e7e296f-3b2e-43dc-9e5a-cdb14d0b6d93</t>
  </si>
  <si>
    <t>667bc81e-63a0-41bb-ae79-bcee08045eee</t>
  </si>
  <si>
    <t>8e762668-ce3e-426c-b998-90afff91ce4d</t>
  </si>
  <si>
    <t>4bbb4e1f-9bf6-48b3-8bf5-a9baaa3c7d02</t>
  </si>
  <si>
    <t>11e198a5-3ee9-4753-9551-a60ce938b505</t>
  </si>
  <si>
    <t>c65b2874-a9f8-45b0-b2b4-ff987f4a9cba</t>
  </si>
  <si>
    <t>3ec773fc-4b9d-46a0-9e6b-cffb819a16fe</t>
  </si>
  <si>
    <t>4c98a09c-3382-4c5a-a235-61860de7f733</t>
  </si>
  <si>
    <t>36f0392e-aa10-4cbb-8ead-311be1a480ee</t>
  </si>
  <si>
    <t>7bcb8990-521b-48d3-886c-cb4bc73df585</t>
  </si>
  <si>
    <t>7978a783-13c3-4a1e-b340-e8cd943ded10</t>
  </si>
  <si>
    <t>ce61ce9c-01db-49cf-841f-490bdd515ca6</t>
  </si>
  <si>
    <t>70481c4b-df6e-452a-bfd3-8f6efbcfb219</t>
  </si>
  <si>
    <t>0d443e6d-8566-4fa5-a5bb-7715da7361e9</t>
  </si>
  <si>
    <t>d54f3a66-f1c5-4cd3-9761-40149fe03e33</t>
  </si>
  <si>
    <t>654f22f7-4881-4294-9dcc-87c9b6326dbe</t>
  </si>
  <si>
    <t>378ae62b-3592-48b2-8a91-dd2165e39cdf</t>
  </si>
  <si>
    <t>8beecef0-255b-4ad6-920f-4dcb6735aa73</t>
  </si>
  <si>
    <t>a6d473bf-73a5-44d2-828d-1923316cbf29</t>
  </si>
  <si>
    <t>2501e8f5-283c-49c8-81d1-362ea90d2073</t>
  </si>
  <si>
    <t>84dbfd95-7851-424d-a279-b09403f2ded5</t>
  </si>
  <si>
    <t>2962563d-c51f-4157-9695-91bfcf53d89b</t>
  </si>
  <si>
    <t>6a47d858-64ab-467f-9a9c-f07d82c2905c</t>
  </si>
  <si>
    <t>962b3cd9-4e77-4b3d-928a-f9cd7dd6a71f</t>
  </si>
  <si>
    <t>2eaaf108-8e5b-4f46-a9bb-fe15864b3dbb</t>
  </si>
  <si>
    <t>8596d692-6d66-412d-86f4-ea6c26edf142</t>
  </si>
  <si>
    <t>ea8e7af8-7506-4279-9aaa-136856044c4e</t>
  </si>
  <si>
    <t>ef3ec02f-28bd-4e1d-ac6c-d785abf42fc1</t>
  </si>
  <si>
    <t>c40300bb-873c-4df6-96a8-753b1bc29e80</t>
  </si>
  <si>
    <t>136e0a21-0544-4a39-a06c-93f3081a6eae</t>
  </si>
  <si>
    <t>e45d9b8d-5080-4bef-be2d-de137677a89b</t>
  </si>
  <si>
    <t>d03ff78c-8ab5-4143-8e39-ab1a0697c53e</t>
  </si>
  <si>
    <t>7c6fbe25-6ea2-405a-a2c6-454e39839f0d</t>
  </si>
  <si>
    <t>06d27373-f164-4cd9-859f-06dceeda6f96</t>
  </si>
  <si>
    <t>51823527-c734-4475-a815-ded4773b93c4</t>
  </si>
  <si>
    <t>710c479b-5328-41c1-8087-d6fac93d23a1</t>
  </si>
  <si>
    <t>df0dc1d1-cb38-4bdf-bf5e-395e8909b674</t>
  </si>
  <si>
    <t>bb643274-c44f-4cff-90b7-eef3ec438a4c</t>
  </si>
  <si>
    <t>924422d0-cb3f-4973-8aa1-330ecb3d312e</t>
  </si>
  <si>
    <t>849ee64b-ed50-492c-9c89-7ff2f8cab58f</t>
  </si>
  <si>
    <t>22bee101-fa7a-4aff-b506-99248953b9d1</t>
  </si>
  <si>
    <t>2926c84c-3527-4049-9a28-5175f56e5357</t>
  </si>
  <si>
    <t>8c031da7-1f0b-4d09-b1bd-241e72e1a852</t>
  </si>
  <si>
    <t>d59425bd-3529-48df-a1c5-a9c2eb429644</t>
  </si>
  <si>
    <t>c89b78b3-61d6-4031-95e8-e65786885f21</t>
  </si>
  <si>
    <t>733770cc-bce3-491f-8d98-023f83eba7ea</t>
  </si>
  <si>
    <t>ed2d7507-531c-4617-8243-1516faf392d1</t>
  </si>
  <si>
    <t>200e72b2-7e22-4d9f-8727-6215e97d4773</t>
  </si>
  <si>
    <t>6e8b6386-d106-4ca7-afa7-be8c2185c218</t>
  </si>
  <si>
    <t>21cee01a-9241-44cd-b6bf-aed8ad9c726c</t>
  </si>
  <si>
    <t>bc1b6196-27bf-4cbd-b10e-7646d41cdd5c</t>
  </si>
  <si>
    <t>eee1a190-d179-40c4-9155-30fb3ef4b21a</t>
  </si>
  <si>
    <t>7dd43c48-e276-4639-95fe-00b9e0c0576b</t>
  </si>
  <si>
    <t>905a8a8e-fe54-422a-884a-57db98f4092a</t>
  </si>
  <si>
    <t>94ffae62-7272-4a2e-aaa9-61f8df6e7ce8</t>
  </si>
  <si>
    <t>61e5f939-41c4-4622-862c-2d93189ed5df</t>
  </si>
  <si>
    <t>be09402a-3b22-4dde-8c5b-861e5ecbc224</t>
  </si>
  <si>
    <t>c392181c-7f54-4fa7-a507-c29b99f05468</t>
  </si>
  <si>
    <t>01ca9b6c-e3fc-4eac-abf1-da7544a4de8d</t>
  </si>
  <si>
    <t>0853ef26-1cd1-446c-a5f4-fb9d8f7a943a</t>
  </si>
  <si>
    <t>80024ac9-e0c9-4dd9-b73b-23c49af99577</t>
  </si>
  <si>
    <t>03a05d52-ab09-43d1-8090-3e2735efd05c</t>
  </si>
  <si>
    <t>54a69b2d-6a1c-4e67-8693-da5537924bfa</t>
  </si>
  <si>
    <t>f856f73e-7db5-46b3-9fdf-aee6d426cb09</t>
  </si>
  <si>
    <t>e3353d46-97e0-4376-9e6c-6533e5030676</t>
  </si>
  <si>
    <t>7596a613-0bfd-413a-adbc-ac0745c8d89c</t>
  </si>
  <si>
    <t>453c5eee-1b3f-4fb4-bfc6-283d08d0d292</t>
  </si>
  <si>
    <t>939b7231-682e-4463-9d7d-8599db5ec438</t>
  </si>
  <si>
    <t>d821f4fd-e0aa-4925-b0fb-7fd7704d9bdb</t>
  </si>
  <si>
    <t>f2013c60-d0c6-4f28-8dfa-b3f45105d788</t>
  </si>
  <si>
    <t>8df3c7bb-2752-4a3a-b4b5-2206cfe2e9b8</t>
  </si>
  <si>
    <t>9e201365-b485-49c3-933f-11c6b1e5e1b4</t>
  </si>
  <si>
    <t>a52b40d1-333c-4d7a-86c2-9e9e42db561e</t>
  </si>
  <si>
    <t>bc808226-ae5b-4bc6-9067-79a19268ed41</t>
  </si>
  <si>
    <t>cf75bd02-ed48-4cc4-89fc-1bc354fe7282</t>
  </si>
  <si>
    <t>3f164fb4-0385-4f71-bd13-38a93ffdda31</t>
  </si>
  <si>
    <t>c4ce463f-d0af-49aa-8eae-e0a515a0df18</t>
  </si>
  <si>
    <t>de0e14a9-fb15-413e-a3d7-9249528b93f6</t>
  </si>
  <si>
    <t>aae89c6a-3fd2-480f-8e52-e220a1fa71d9</t>
  </si>
  <si>
    <t>79d53e5c-176e-41cb-afbf-017059bedbbd</t>
  </si>
  <si>
    <t>882a3385-cd0f-415a-9af8-def3c0b8446e</t>
  </si>
  <si>
    <t>f216fc92-3fac-46ef-b49e-a42ae4560016</t>
  </si>
  <si>
    <t>f9a8affb-6be1-4110-a7b1-2100d1aaa194</t>
  </si>
  <si>
    <t>3e865f77-9116-4721-8fb7-0037a04f2b1d</t>
  </si>
  <si>
    <t>32b66f76-f5b1-43a0-999c-6c68cb08f6ab</t>
  </si>
  <si>
    <t>5d899e70-dc3e-481a-8027-f38ba65d9a66</t>
  </si>
  <si>
    <t>d58dace8-4aaa-4eb2-9069-766f7e19acbd</t>
  </si>
  <si>
    <t>d9b0dcb5-bdb7-4052-885a-ac4b399766af</t>
  </si>
  <si>
    <t>b9365340-acc9-418e-80da-4ee78b67cc67</t>
  </si>
  <si>
    <t>9ee3b962-2078-4945-9934-06f87724ca3b</t>
  </si>
  <si>
    <t>f78e2297-439c-4fa2-8185-5868fb3aab0f</t>
  </si>
  <si>
    <t>05f6bbb3-6297-4786-82a6-7c286c591677</t>
  </si>
  <si>
    <t>476eceb1-7ef3-4312-af2c-d7afd5852778</t>
  </si>
  <si>
    <t>56b9e420-14de-4a5f-8169-13147a8366b2</t>
  </si>
  <si>
    <t>11fc9453-d496-44dc-a2fb-cdacd2e6b7ce</t>
  </si>
  <si>
    <t>b517a474-8797-4b98-90e3-88f26fe20e70</t>
  </si>
  <si>
    <t>694f07dc-f075-4520-a572-d310bba9b856</t>
  </si>
  <si>
    <t>034af091-2120-4ddc-8e93-720b68424cae</t>
  </si>
  <si>
    <t>a95f26ae-ea3b-45f1-81e6-425471de2947</t>
  </si>
  <si>
    <t>2a7019c8-6f1b-4a6f-8c33-717e5b5d702d</t>
  </si>
  <si>
    <t>5b8e21af-fe50-4e5f-9bf1-c5f8bef3bcad</t>
  </si>
  <si>
    <t>c34cd899-86ca-46b7-a5c2-d080bfb43795</t>
  </si>
  <si>
    <t>4228b6a3-3df8-4ed7-9d6a-403781bee39d</t>
  </si>
  <si>
    <t>b72b39f4-cffe-4c0c-b8de-27252527e1ad</t>
  </si>
  <si>
    <t>e2f04e2a-5e9c-404f-879d-f1caf1a9ac29</t>
  </si>
  <si>
    <t>9a661e82-c11d-4788-a79c-0b7b171fe757</t>
  </si>
  <si>
    <t>c7eed188-630e-4ed2-8217-0382104ad74e</t>
  </si>
  <si>
    <t>e70c8d07-56e8-42c6-a293-b1597695e6d6</t>
  </si>
  <si>
    <t>920d3951-e436-4c8a-9c31-220b199e1687</t>
  </si>
  <si>
    <t>5897f894-ea74-4db4-91c9-2ea8fa01fa75</t>
  </si>
  <si>
    <t>e9479c7d-115e-4e81-a090-ccee9f6d90dd</t>
  </si>
  <si>
    <t>409047af-4532-4bc4-80a3-7b71fb302061</t>
  </si>
  <si>
    <t>dbc6da88-4e44-4414-a863-a8f296b9e235</t>
  </si>
  <si>
    <t>4bffc113-5979-4c84-9ba3-d498b2b0dcb1</t>
  </si>
  <si>
    <t>52e52fa8-07e2-4d0f-8f42-3887c14fdcfd</t>
  </si>
  <si>
    <t>4980a0dc-a6c3-47ed-a104-102e219b9250</t>
  </si>
  <si>
    <t>086d0d98-7095-4934-b77d-bac633162d2c</t>
  </si>
  <si>
    <t>f3e56d19-eeb2-459b-928e-71bf2f8b3e3d</t>
  </si>
  <si>
    <t>1764a071-6f95-4a88-8c7f-1ed4654e5c01</t>
  </si>
  <si>
    <t>fafc548e-544e-47c3-b22a-3e3b99f0c1d6</t>
  </si>
  <si>
    <t>953f0b9e-e39c-4018-96ff-e70b9c8b53c3</t>
  </si>
  <si>
    <t>617aeb6c-cf3a-4443-875a-08a46c12a027</t>
  </si>
  <si>
    <t>2a032931-8860-4ddb-a8f9-5fcc2ec1824a</t>
  </si>
  <si>
    <t>0e92c714-d003-442e-ba56-2953b087c546</t>
  </si>
  <si>
    <t>91f8e007-3630-45e2-ae58-14badba076e7</t>
  </si>
  <si>
    <t>99f09454-4aa9-488a-9660-c14c8ae165a2</t>
  </si>
  <si>
    <t>6994ddc6-1580-4547-9179-57db667fe074</t>
  </si>
  <si>
    <t>b6979279-6ca2-4321-8b4c-b04809129e90</t>
  </si>
  <si>
    <t>88c653df-4b36-4a87-935f-e69e58d5d9c6</t>
  </si>
  <si>
    <t>d0c90dc6-e391-4882-a59c-4a512eee25d7</t>
  </si>
  <si>
    <t>bc064607-2694-4f24-8677-1e5a5cc19b2d</t>
  </si>
  <si>
    <t>828187e2-2860-4d96-b09c-0e436a172174</t>
  </si>
  <si>
    <t>a02a84ab-8535-4d18-ac52-95e100799a71</t>
  </si>
  <si>
    <t>638d6c40-194c-4751-b45f-2c88101e2b76</t>
  </si>
  <si>
    <t>1116c7f4-12e8-45e2-8413-60c350375cf7</t>
  </si>
  <si>
    <t>2bedd160-b69d-4c21-96be-1eb7d138237a</t>
  </si>
  <si>
    <t>341f433b-0eea-4b0c-b853-f744150c5d57</t>
  </si>
  <si>
    <t>314658da-9914-4648-a1c1-e8891f71fba3</t>
  </si>
  <si>
    <t>bc49f23f-7599-4407-b03a-ec1b543c5a74</t>
  </si>
  <si>
    <t>98ba52b0-cf8c-4cdd-9634-454cd225c752</t>
  </si>
  <si>
    <t>2cec4df7-4446-4646-8195-3ad821923bd9</t>
  </si>
  <si>
    <t>805d2af8-672b-41d0-b977-0e5750e125d8</t>
  </si>
  <si>
    <t>4a12b5a9-6a0e-4aca-b9df-73ae9e4fa224</t>
  </si>
  <si>
    <t>62882f76-faca-428e-bce0-c550ec829b7a</t>
  </si>
  <si>
    <t>7a0bece5-061b-4a76-89dd-c318c81877a7</t>
  </si>
  <si>
    <t>50bd48e2-34a6-438f-8ca2-20093f8af4c3</t>
  </si>
  <si>
    <t>ae969b4a-20d6-42c7-a787-39c257d403e9</t>
  </si>
  <si>
    <t>a34f200b-0810-459d-9ebf-f4575fe48971</t>
  </si>
  <si>
    <t>0b473afc-798c-4b95-9635-3788f5da2abf</t>
  </si>
  <si>
    <t>08777a5a-9c45-4658-b5ec-aa49e5368870</t>
  </si>
  <si>
    <t>460592e5-2ea4-4c8f-8f7b-0e35162f2cdd</t>
  </si>
  <si>
    <t>3e32eaab-2a33-4319-9e0b-33ec75b61920</t>
  </si>
  <si>
    <t>e7db675c-9df9-49b2-9bd2-7c8463608210</t>
  </si>
  <si>
    <t>4bdf9ad7-5445-4dbb-ac77-d30254926bcd</t>
  </si>
  <si>
    <t>7e8857e1-b5ce-4efe-811b-93c9b877e87e</t>
  </si>
  <si>
    <t>7d6af948-2439-4c01-bbd8-91a33dcaee9b</t>
  </si>
  <si>
    <t>02c9081c-61b5-40a2-bb12-610f13195953</t>
  </si>
  <si>
    <t>9a022d86-9413-42dd-aae7-6d559b523f79</t>
  </si>
  <si>
    <t>2e7164ec-ca53-44f5-b9a4-428919e6430e</t>
  </si>
  <si>
    <t>76c35888-91dd-4999-845f-02ce447a1ba4</t>
  </si>
  <si>
    <t>1963c7d1-3e52-4362-be8b-9fa1e157e6e7</t>
  </si>
  <si>
    <t>c35bcb74-79f1-478e-9c4d-c84ed92baf41</t>
  </si>
  <si>
    <t>36d5e3bf-03d1-40b1-b0e6-fdac89d0cc2b</t>
  </si>
  <si>
    <t>417912c2-abf0-4203-9e08-1c9f6dd2b084</t>
  </si>
  <si>
    <t>68a941af-4551-4e6e-84d0-402d9643711e</t>
  </si>
  <si>
    <t>1c3d8821-b44a-4019-985c-6e042e374941</t>
  </si>
  <si>
    <t>8c18a497-e91b-4051-b3b3-64ebc463613a</t>
  </si>
  <si>
    <t>088a818a-1473-4b8f-a7b5-eef85858992c</t>
  </si>
  <si>
    <t>1ae7d018-9622-4beb-814c-f1d875906863</t>
  </si>
  <si>
    <t>e97af1d8-81c5-4c29-b3e8-97d77b0d0bd0</t>
  </si>
  <si>
    <t>7e0d60ae-9aa3-4502-b308-5f4509cd3131</t>
  </si>
  <si>
    <t>b6abea97-47dc-4ba7-bf75-b1411c9d8dde</t>
  </si>
  <si>
    <t>d68de621-ea82-4812-ae97-2a9e6cc0f5ee</t>
  </si>
  <si>
    <t>9365d67f-f12d-4228-9b5b-f8dd67bd96f1</t>
  </si>
  <si>
    <t>739be006-4051-4ebf-a14f-f8b2dddf0e08</t>
  </si>
  <si>
    <t>3af91b66-edab-4ef0-af71-577874700725</t>
  </si>
  <si>
    <t>78ad1f6c-ec3d-4f9e-b39e-816ea6adb558</t>
  </si>
  <si>
    <t>17cfde8b-9fa8-4fdf-9fbc-250a0ecefb0c</t>
  </si>
  <si>
    <t>da3b7dc4-cfc3-4db7-aa03-fbaac1e4798b</t>
  </si>
  <si>
    <t>bfac62b8-6901-444a-8d97-d4d42ce1d113</t>
  </si>
  <si>
    <t>23fba28b-ab4a-44a5-9b49-267758674e48</t>
  </si>
  <si>
    <t>402cc416-5555-4393-8180-2b0c5e9ae441</t>
  </si>
  <si>
    <t>6e3baa07-3a5d-401a-ba71-ece1421556b6</t>
  </si>
  <si>
    <t>b9f2b4a5-06df-4221-ab28-62225891f8b6</t>
  </si>
  <si>
    <t>152e4a4b-94ae-44ea-9137-ff21c66d1cdb</t>
  </si>
  <si>
    <t>c9891e50-6d13-4118-9b62-833dff0c0900</t>
  </si>
  <si>
    <t>77498791-bc73-49e4-8061-85dfa475f8e8</t>
  </si>
  <si>
    <t>da067c0a-f0fc-49f7-88fe-e0685bc09570</t>
  </si>
  <si>
    <t>6a3cb507-98d8-4460-8532-41c723427c7d</t>
  </si>
  <si>
    <t>71494544-ddfc-47c3-8bb8-e65203a64164</t>
  </si>
  <si>
    <t>97413395-8d4b-458d-993d-6ba4f857d56c</t>
  </si>
  <si>
    <t>358ce36c-31b9-4fa9-ad96-8ad3d5546579</t>
  </si>
  <si>
    <t>0882d41d-60aa-490e-93f3-c73be4c1b9d3</t>
  </si>
  <si>
    <t>11c76ca7-60e7-4d67-a875-50ed4ad0868b</t>
  </si>
  <si>
    <t>b9acd884-70c9-431c-8989-b5b5c4cf7641</t>
  </si>
  <si>
    <t>9a69eae8-e104-4cb2-8c16-09652df790df</t>
  </si>
  <si>
    <t>db519f6c-f3de-4842-b14a-3d5b8de411ec</t>
  </si>
  <si>
    <t>d5752f94-d28d-469e-b3a4-79f237875a3e</t>
  </si>
  <si>
    <t>71b23bf3-ceff-4129-b7f2-fe3171dd286f</t>
  </si>
  <si>
    <t>df0d947f-cb2e-4a8f-9ebf-305307d1ea3d</t>
  </si>
  <si>
    <t>e7aa839e-5189-4767-a1d1-1bd1d8b3b956</t>
  </si>
  <si>
    <t>6d31791e-b56d-482f-82b3-7d707f35cf36</t>
  </si>
  <si>
    <t>1f5762da-88a5-44e9-900a-41b2d9e3fbe3</t>
  </si>
  <si>
    <t>4d1ff78e-b7b9-42b1-ba17-62c4a81a7e42</t>
  </si>
  <si>
    <t>096daa18-6937-42b3-a3b3-cc0ae204922f</t>
  </si>
  <si>
    <t>94864b35-5488-49dd-91cd-4ab332a81c14</t>
  </si>
  <si>
    <t>377e08ef-08eb-49bc-a580-65dc4f472d3b</t>
  </si>
  <si>
    <t>64876697-a958-409b-85e2-ce0043c25965</t>
  </si>
  <si>
    <t>ec5c9071-1835-4899-a74d-c1dd959bd061</t>
  </si>
  <si>
    <t>e5d70024-ac98-44d9-adbe-944198b1f956</t>
  </si>
  <si>
    <t>4787869e-1838-4607-ad63-f2b63f5378f2</t>
  </si>
  <si>
    <t>77f25f1a-95c3-41c9-8ff0-067dbd70b647</t>
  </si>
  <si>
    <t>4ca0488b-b547-4bb1-bf35-b97ffe32e32f</t>
  </si>
  <si>
    <t>d2daa656-d521-4c47-a32f-4a2e533f400c</t>
  </si>
  <si>
    <t>b272a670-66d4-40f4-9004-04cef46c0afa</t>
  </si>
  <si>
    <t>45bf13bc-d0d8-49fa-b450-348b2b3fdf99</t>
  </si>
  <si>
    <t>f64c22e7-d042-46c0-b0d0-fc2dbdc9f521</t>
  </si>
  <si>
    <t>295b465c-07f5-4abc-b8e0-f3b9f7938526</t>
  </si>
  <si>
    <t>9070a74b-23e2-495f-b2f0-3e442d51da5e</t>
  </si>
  <si>
    <t>2c5151d7-e53c-4c71-8562-edc50d998ba0</t>
  </si>
  <si>
    <t>de45ac0e-a7e0-4dea-928f-c3449049c0dd</t>
  </si>
  <si>
    <t>d81fc985-11cf-46f0-a6da-dee150df0526</t>
  </si>
  <si>
    <t>034efb1b-5646-4580-932b-ef378b0a4c03</t>
  </si>
  <si>
    <t>ae703346-65a7-49e4-b6ab-75fe6b652c58</t>
  </si>
  <si>
    <t>6affe39c-fabb-425a-89d4-44d2e05ca0f5</t>
  </si>
  <si>
    <t>ec1475fb-cc21-4ef2-b7b7-c8468ccfc3b0</t>
  </si>
  <si>
    <t>0b69803b-184d-47bf-b149-0034ec85af35</t>
  </si>
  <si>
    <t>e5f54ba9-b184-4c38-a93e-3c1a8d4b96c4</t>
  </si>
  <si>
    <t>b1edbc9f-681f-4ac3-88cd-a6096e96687b</t>
  </si>
  <si>
    <t>83c6866b-9b17-4cff-adc2-f6064f6b69d0</t>
  </si>
  <si>
    <t>f04d6854-fc75-40c3-bac0-aee1d8d05ef1</t>
  </si>
  <si>
    <t>eb920b6c-6cb8-42c7-b127-b2d1c19f942e</t>
  </si>
  <si>
    <t>fbec2f59-16d9-4e0d-b63a-9f47200b262d</t>
  </si>
  <si>
    <t>df21b1e0-f66d-40fb-92db-369c954f98a9</t>
  </si>
  <si>
    <t>7b3c3b2d-8b6a-43c5-8142-14020b2b539a</t>
  </si>
  <si>
    <t>0b4a6fc7-dd75-4ed8-b1e5-d5f71ea24882</t>
  </si>
  <si>
    <t>4e975dc0-98fb-4229-a3f1-f25762dc4e48</t>
  </si>
  <si>
    <t>c32d914e-0f91-4f78-90ac-a1ad4e4b4794</t>
  </si>
  <si>
    <t>0aaf3d60-d50d-4b2c-a2ae-275a9b3ede66</t>
  </si>
  <si>
    <t>3c6fd039-b9bb-4ea5-944d-a07d3743a532</t>
  </si>
  <si>
    <t>c3166ea0-df5d-4a54-b2ff-f216f0de2f4a</t>
  </si>
  <si>
    <t>93bc261a-466c-4796-b48c-5abe163a725b</t>
  </si>
  <si>
    <t>9892f0fc-610e-4f16-9015-7c06803f6c85</t>
  </si>
  <si>
    <t>951454bb-08d9-4456-a708-065579208860</t>
  </si>
  <si>
    <t>fddb7c9a-c322-4a0a-80d4-67f0d82ae892</t>
  </si>
  <si>
    <t>8a0f456f-e4e3-4d1c-a7c9-f42ed91ad408</t>
  </si>
  <si>
    <t>1463fc5b-8eb5-4f4e-ba69-1125559548ed</t>
  </si>
  <si>
    <t>dc870c52-3b71-40e2-9b2d-2ded5be50fec</t>
  </si>
  <si>
    <t>a6504900-ff60-40de-ab22-01e334a16b28</t>
  </si>
  <si>
    <t>9af7a5ef-0109-4c26-a5a9-f047a6e12723</t>
  </si>
  <si>
    <t>be52eb6e-f653-452f-86b8-cfaaabbe413b</t>
  </si>
  <si>
    <t>ef98a73a-43ec-4a19-b5bc-eaea3cffe9a1</t>
  </si>
  <si>
    <t>570ee3c6-4cc3-45e6-871e-d08949acf8a9</t>
  </si>
  <si>
    <t>f80efe65-71ed-4ccc-a185-c6688a55569b</t>
  </si>
  <si>
    <t>969e76b1-53df-4b3a-908c-bffcddbf8b7b</t>
  </si>
  <si>
    <t>1f1a03d3-cd96-4156-8dbb-cb3e0ba9c621</t>
  </si>
  <si>
    <t>b28bfb0c-339e-4018-a161-6621d83d0df3</t>
  </si>
  <si>
    <t>dfbf102c-1ec0-49ff-b1d9-b0fd4e693d33</t>
  </si>
  <si>
    <t>9db018f9-5c79-43d0-a9c4-3ccc80f219cd</t>
  </si>
  <si>
    <t>00d2a536-7967-4828-92cc-8a5f8a797d9e</t>
  </si>
  <si>
    <t>87182eef-d197-4672-bded-4b839ef39120</t>
  </si>
  <si>
    <t>65889206-cede-42ed-a910-1218238b9e3e</t>
  </si>
  <si>
    <t>75a66dc5-c500-4eae-b894-1273ef92c060</t>
  </si>
  <si>
    <t>599c7001-e6cd-4aa3-9843-c8310375b381</t>
  </si>
  <si>
    <t>4d221f25-61b0-47a5-ba50-b14e418ef55f</t>
  </si>
  <si>
    <t>04fabc8b-a4c7-409b-8322-cf3abfa558ee</t>
  </si>
  <si>
    <t>d77fa625-c008-470e-a7e6-31260b7d1c6d</t>
  </si>
  <si>
    <t>971fa4aa-e5c5-400f-9d8c-6b08ffdd9b6b</t>
  </si>
  <si>
    <t>56c47835-787f-484e-b575-5b6837fd1fcf</t>
  </si>
  <si>
    <t>0cac9ecb-7539-432f-98b0-973c7ae858b3</t>
  </si>
  <si>
    <t>e5c046d6-7b9f-4448-b944-79a11ac57b22</t>
  </si>
  <si>
    <t>5c93b5af-3c33-4a8c-a7cb-d763032039ba</t>
  </si>
  <si>
    <t>0b8fe421-150a-4f5f-96c9-b688b0450cc2</t>
  </si>
  <si>
    <t>5d82a738-1c45-4e42-8624-4ab483d782c5</t>
  </si>
  <si>
    <t>2517021c-e305-488c-858a-d1f611eefe8c</t>
  </si>
  <si>
    <t>bbfd0683-ea50-42f1-bb58-abe9d9cfcc2a</t>
  </si>
  <si>
    <t>effb4691-a143-44b5-8a2f-80038a0393dd</t>
  </si>
  <si>
    <t>6f9d385b-a5e1-4040-9054-bc9870a42acb</t>
  </si>
  <si>
    <t>84298bc9-8731-4e1b-bd41-57d0ed74307d</t>
  </si>
  <si>
    <t>aa8ed1d0-9166-4ec8-99e5-9929544aa031</t>
  </si>
  <si>
    <t>beafdcd8-18ef-4a23-a78a-a75bc8b59055</t>
  </si>
  <si>
    <t>460b8be5-42c7-4561-a653-50854529a9b1</t>
  </si>
  <si>
    <t>31855818-4af0-4bae-8911-912426263b68</t>
  </si>
  <si>
    <t>30274fee-7a54-47f4-ad0a-8ee627a25d1f</t>
  </si>
  <si>
    <t>2825dd65-5c22-4e23-bc18-30f0e11482eb</t>
  </si>
  <si>
    <t>0024a549-4aef-4bb4-941d-a5724cc6b666</t>
  </si>
  <si>
    <t>0177969e-dd64-4c75-9399-a692a57c9ea1</t>
  </si>
  <si>
    <t>6e62a001-8cdd-40f3-8658-4cca1399bdfe</t>
  </si>
  <si>
    <t>d02e4feb-422d-4a33-a9d4-6257a36d2938</t>
  </si>
  <si>
    <t>4b38cdcf-18a2-4435-9762-c8998234f031</t>
  </si>
  <si>
    <t>b68b9a05-7d83-49a1-8321-ad3e00e7c3e3</t>
  </si>
  <si>
    <t>6ed4521a-8077-41a8-b507-b0cf5c28d9eb</t>
  </si>
  <si>
    <t>cc2974ab-fb68-4efc-adb0-4ccf129aa943</t>
  </si>
  <si>
    <t>a495d620-6413-4e47-a721-9cc07bc77eec</t>
  </si>
  <si>
    <t>073bdaad-4e7e-46c7-904f-c3480fa6d375</t>
  </si>
  <si>
    <t>51534dfb-9808-4fa0-87b4-09e67f42d50d</t>
  </si>
  <si>
    <t>5a3c1ee1-1d9a-47a5-97da-93ffc8325318</t>
  </si>
  <si>
    <t>356bbef5-62b9-4dd6-8f38-5486c198873f</t>
  </si>
  <si>
    <t>59a0d50a-01e1-42d4-b734-07d1bed6ce77</t>
  </si>
  <si>
    <t>69bcff71-2505-4d41-a10b-946d0b6da434</t>
  </si>
  <si>
    <t>4dc1063f-d369-4edb-930b-8d0d2b25ac96</t>
  </si>
  <si>
    <t>6616cd81-5767-4933-876a-c293bcbd986e</t>
  </si>
  <si>
    <t>d3e249f7-5d9f-46b0-9d5c-8b4034f8c842</t>
  </si>
  <si>
    <t>7765b5fe-eb6b-424f-b7ee-66673af1003f</t>
  </si>
  <si>
    <t>711923a7-6d3b-44c0-9f50-890bb5cda281</t>
  </si>
  <si>
    <t>0b25e3e6-af8a-4d8b-b734-33a5e39ac815</t>
  </si>
  <si>
    <t>c11a5769-5b68-4bf4-8e16-f81046787f36</t>
  </si>
  <si>
    <t>cc794312-4ebf-4dbe-ada0-d19e319104e7</t>
  </si>
  <si>
    <t>833d73ce-596a-43b1-b2a5-c929969a21c8</t>
  </si>
  <si>
    <t>5aa7a5b8-9d5e-46f4-ade0-d45175f3655a</t>
  </si>
  <si>
    <t>d6b4fafc-a55d-4416-8ed2-cd868b9dd7ed</t>
  </si>
  <si>
    <t>321eb7f8-7287-4df2-a2e8-6759c7d62689</t>
  </si>
  <si>
    <t>ab5131ae-04a7-49d1-abb1-7258b1d9bf2e</t>
  </si>
  <si>
    <t>63b74615-5f6d-4d3f-8f9a-745eac0ed038</t>
  </si>
  <si>
    <t>9d2552bb-6515-437b-bc68-a41baf51d7bf</t>
  </si>
  <si>
    <t>158931bf-cc77-41d1-b928-f91d23aee52b</t>
  </si>
  <si>
    <t>c6c0ff71-a010-4ebe-8a26-30d6da7fdd40</t>
  </si>
  <si>
    <t>c6aec5b5-5306-4428-a62e-a9e6d15c14d1</t>
  </si>
  <si>
    <t>1cb62f65-279c-41c6-90fb-5d75f337a495</t>
  </si>
  <si>
    <t>41365b93-a62a-4217-9645-7c9fe0b75ac0</t>
  </si>
  <si>
    <t>cd3c9386-e46a-48ee-99c9-1a47341b28a9</t>
  </si>
  <si>
    <t>f38e0ac9-6f9b-40a0-abb7-054101ffb035</t>
  </si>
  <si>
    <t>dc6fb103-db5c-4cc6-9768-db58c43e8b26</t>
  </si>
  <si>
    <t>7e09fb35-eaa0-4ea5-9645-1486a4efd270</t>
  </si>
  <si>
    <t>1f48081c-d8b9-4eff-9500-1f637238f426</t>
  </si>
  <si>
    <t>e088695c-fa47-48ab-8746-1ac11799ad6d</t>
  </si>
  <si>
    <t>8a9783e0-472f-424a-8539-8b1872c4e263</t>
  </si>
  <si>
    <t>1bd42e5b-308a-49ae-ad06-7a05c99d82e9</t>
  </si>
  <si>
    <t>c69982d7-88c6-4501-8551-955812ded9bf</t>
  </si>
  <si>
    <t>34eba8ea-498c-4400-965b-dd2371b85036</t>
  </si>
  <si>
    <t>d272f056-e5a9-4b12-86b1-2a0881efd426</t>
  </si>
  <si>
    <t>4dc4cbb8-0945-4b53-8f35-43e223cbdb2a</t>
  </si>
  <si>
    <t>22dbd55b-7797-4f46-841d-70685bac25b9</t>
  </si>
  <si>
    <t>1dc95bc8-d185-4319-913e-41cc61e9f6ef</t>
  </si>
  <si>
    <t>9b6104dd-38c9-4a85-a0cb-86457ba72b58</t>
  </si>
  <si>
    <t>c1f4ab93-5b2a-4575-a639-9c8bff15ff4a</t>
  </si>
  <si>
    <t>e23ec354-3dc2-4e9d-b62c-7375ea71c6ed</t>
  </si>
  <si>
    <t>da17ac21-d89d-4771-b963-b4bc8ebc3678</t>
  </si>
  <si>
    <t>efa42922-0d2e-4d37-80de-0c96c1ac59d1</t>
  </si>
  <si>
    <t>fc0071ca-b89e-41d0-aa00-a4d425c466c6</t>
  </si>
  <si>
    <t>96722e89-72b5-4067-9af0-42fb905fe26a</t>
  </si>
  <si>
    <t>4c43bdfb-5ae5-4ed3-bcb0-97a5e429b4ff</t>
  </si>
  <si>
    <t>c726b60d-691e-4b65-9574-57694ad7d8a0</t>
  </si>
  <si>
    <t>9d1a24c6-08b3-4d21-b1df-317466f88b72</t>
  </si>
  <si>
    <t>dafba549-6b60-46d7-8810-05eb27f30520</t>
  </si>
  <si>
    <t>6a740436-97ac-40ab-ba8b-f3a516a5bd9d</t>
  </si>
  <si>
    <t>e8a33660-38e4-4a3a-99dd-e230afed9cfa</t>
  </si>
  <si>
    <t>ad3412da-e63b-41b7-b84e-426039064b50</t>
  </si>
  <si>
    <t>75611386-79db-4cb2-8e69-ea175b04ce27</t>
  </si>
  <si>
    <t>d6264ac0-0f33-49be-925e-01e6532e7869</t>
  </si>
  <si>
    <t>cd569023-7ab7-4f50-9ca1-dd384f13847a</t>
  </si>
  <si>
    <t>f923c491-804d-4e7e-bcb7-9e697c674da9</t>
  </si>
  <si>
    <t>242a3d27-c765-490f-9d50-c8376cb9e5f3</t>
  </si>
  <si>
    <t>80d68637-e9a5-45ba-965d-27b1de6796cd</t>
  </si>
  <si>
    <t>e8903c62-7971-492b-90f2-268de831904c</t>
  </si>
  <si>
    <t>eb4b6c8a-e809-42a7-9d99-dc8751b374a0</t>
  </si>
  <si>
    <t>33e3c37c-badd-47d6-9909-e29de8010b02</t>
  </si>
  <si>
    <t>02f42066-4d2b-4bda-987f-4e546c1708e9</t>
  </si>
  <si>
    <t>b27f98fa-271a-4468-b262-9693ad14be99</t>
  </si>
  <si>
    <t>dacaf873-eb26-4070-b8b5-3347b3a0b055</t>
  </si>
  <si>
    <t>5f907f75-e7c3-459f-88e2-682fde513db4</t>
  </si>
  <si>
    <t>ec919d55-41b0-4aec-be5a-600a8caaaa81</t>
  </si>
  <si>
    <t>702254f5-3780-4b19-a442-c4b69db148f4</t>
  </si>
  <si>
    <t>b963aab4-9d41-400a-9c44-4ba71ffdb9f0</t>
  </si>
  <si>
    <t>d90c41aa-929d-4de5-ac9e-3e5377d47a95</t>
  </si>
  <si>
    <t>7e427c79-f96c-46f6-8ac9-04beaab6553b</t>
  </si>
  <si>
    <t>ace58769-6ec6-4908-8a3e-67b1be40f58b</t>
  </si>
  <si>
    <t>8e9cc50d-73a4-4cd8-b2fc-e1eb42f25295</t>
  </si>
  <si>
    <t>7267d26a-09f9-4924-817d-844fc2bc9742</t>
  </si>
  <si>
    <t>fc168c76-b6b7-4950-96a0-f4a2de1ace20</t>
  </si>
  <si>
    <t>b1130009-4183-4812-83fa-6d031f386463</t>
  </si>
  <si>
    <t>454eafde-35fc-4b5f-8cd7-1170375a7655</t>
  </si>
  <si>
    <t>bdfec80c-014f-4084-8ac2-a993d893900d</t>
  </si>
  <si>
    <t>1067f8dc-a86d-4a00-b3e9-ff61d0384b1b</t>
  </si>
  <si>
    <t>96f43958-8446-4adf-b259-4f8941c578d5</t>
  </si>
  <si>
    <t>cf7f16ec-77ce-406f-b0e6-ad12d6f4f480</t>
  </si>
  <si>
    <t>1a882d22-7f3e-4646-b828-a80d33754421</t>
  </si>
  <si>
    <t>739544d6-3071-4fe1-bc34-dca3a88dec0b</t>
  </si>
  <si>
    <t>7a3fe3ae-847d-4eb2-9745-abcea81a9c27</t>
  </si>
  <si>
    <t>4f824d99-3def-4da0-8648-c3698d1810b7</t>
  </si>
  <si>
    <t>c7dd2e28-5d22-4670-aee2-3f423d5c849e</t>
  </si>
  <si>
    <t>b7c1fbc0-c487-4e65-85e9-aa19b61ef8c9</t>
  </si>
  <si>
    <t>a0abbee8-3a00-4a19-ba31-5ba8b651abd9</t>
  </si>
  <si>
    <t>ba4528a4-5d36-41ae-ad48-c7d7afdf21a9</t>
  </si>
  <si>
    <t>7b6b41c3-f2cd-4566-88c7-67dc38c7efda</t>
  </si>
  <si>
    <t>e0c2fbb2-7159-44b3-8e38-145956e5a0da</t>
  </si>
  <si>
    <t>3c0a8dd6-3f10-482a-874b-d6de3603b553</t>
  </si>
  <si>
    <t>68146115-7215-48ef-9d54-af0fb65866cc</t>
  </si>
  <si>
    <t>63b50877-5f4d-472a-96b7-75aa58febe8c</t>
  </si>
  <si>
    <t>15424f95-26e7-4be1-9037-de92d8a66a50</t>
  </si>
  <si>
    <t>3846a3e5-f9f0-4e22-a05f-1a1970b1de79</t>
  </si>
  <si>
    <t>d710b6e4-2d53-490d-a9b0-ae7ad14fa728</t>
  </si>
  <si>
    <t>0282f647-824f-4422-863a-5eb9f1643b0b</t>
  </si>
  <si>
    <t>77e22af8-965d-40ab-bb75-1d595513e55d</t>
  </si>
  <si>
    <t>180876c2-8748-40a8-8a17-9284fc547199</t>
  </si>
  <si>
    <t>8b64f1e1-7e28-4e23-bd70-b4acd1307c61</t>
  </si>
  <si>
    <t>7fc0d009-f250-4a27-9e67-ae8ceba40454</t>
  </si>
  <si>
    <t>e70629c3-3dba-4fbb-8570-be842ca23f84</t>
  </si>
  <si>
    <t>bc5eaa67-547a-4b27-8f7c-b353c7832fe3</t>
  </si>
  <si>
    <t>218ab916-d869-4560-8ad9-58a0bd337eb8</t>
  </si>
  <si>
    <t>d7a5932d-2b28-4f69-8a2c-3fd2eb82eb26</t>
  </si>
  <si>
    <t>2bbbba08-6fc0-4398-99b1-bf2350352b30</t>
  </si>
  <si>
    <t>cce912e9-f9ff-4d47-8ca2-6932b4141a33</t>
  </si>
  <si>
    <t>e5a65700-3ac6-454a-961c-42b038193915</t>
  </si>
  <si>
    <t>54356d24-491e-4d7f-b4f0-15a2bfc4ab19</t>
  </si>
  <si>
    <t>27e52d9f-e442-42b7-98ea-3d2adf4db475</t>
  </si>
  <si>
    <t>3e1f54be-2ed9-4ab1-918e-8a73b7fbe277</t>
  </si>
  <si>
    <t>f54bcffe-0331-4f11-b060-1757e5d79f88</t>
  </si>
  <si>
    <t>e562ce0c-41e0-4cfd-8a63-bbfca87bbdcd</t>
  </si>
  <si>
    <t>0b0ce717-017f-4111-853f-40504cdbc609</t>
  </si>
  <si>
    <t>420bd0cd-25fa-4cdc-b7c3-1fa354e7c413</t>
  </si>
  <si>
    <t>88f6b9d8-3e8e-4e0c-bc01-e863d561363a</t>
  </si>
  <si>
    <t>86ff9089-ee78-4563-bb7a-fce07de22435</t>
  </si>
  <si>
    <t>39a05e12-97b2-4287-bc03-3d80cf26567b</t>
  </si>
  <si>
    <t>2f9e3fc9-73f0-42b1-838b-633d57619a7f</t>
  </si>
  <si>
    <t>3337cb10-d6e1-4110-bf52-3938dd698e0c</t>
  </si>
  <si>
    <t>69273a06-9db2-4764-bc67-87d8c034dec0</t>
  </si>
  <si>
    <t>85895360-3253-47a6-aa01-36cee152067a</t>
  </si>
  <si>
    <t>08351bdf-8703-458a-9b69-e984750e1278</t>
  </si>
  <si>
    <t>4c36c716-5c4b-4c7d-8a04-12da1f411afe</t>
  </si>
  <si>
    <t>04946148-79a6-4d49-a462-db97eb93017c</t>
  </si>
  <si>
    <t>cd79d088-913c-4881-968b-a3c405415223</t>
  </si>
  <si>
    <t>a217fab6-c407-4d2b-835c-cc8760232994</t>
  </si>
  <si>
    <t>221eb5af-a7ac-4e28-be3d-92364e0d2e6e</t>
  </si>
  <si>
    <t>515c2192-7bfa-45c1-87b9-adbc44f83057</t>
  </si>
  <si>
    <t>98dfbcc3-f964-49e3-a134-e640641846c6</t>
  </si>
  <si>
    <t>4df31c46-ba48-4c51-99f3-3a9e2991efb4</t>
  </si>
  <si>
    <t>60cd68b6-95e7-4b4f-b41e-2613a43e7f49</t>
  </si>
  <si>
    <t>08f2afa2-80b7-4025-b539-49d0d859be2a</t>
  </si>
  <si>
    <t>d85304b6-e894-422b-8dce-cf6589468da1</t>
  </si>
  <si>
    <t>61e718a0-0303-400a-a0c6-402fb905685e</t>
  </si>
  <si>
    <t>22ea7cb4-9dd8-42de-b9d5-be1285cfcdc8</t>
  </si>
  <si>
    <t>308ac919-33cc-42bb-be50-a9636e7e1656</t>
  </si>
  <si>
    <t>997d2af1-61a6-4b5a-bbda-4d962b01c0c2</t>
  </si>
  <si>
    <t>a936077b-ef5a-4833-82e9-fdd373ce759b</t>
  </si>
  <si>
    <t>5f6760ed-f593-40ec-890f-ab47b90864a9</t>
  </si>
  <si>
    <t>91068ca9-0602-4b9b-9ba5-be25425985dd</t>
  </si>
  <si>
    <t>78d0caad-09d8-4147-b7d6-51cdef676752</t>
  </si>
  <si>
    <t>d5502bcf-8d84-4743-a108-db9e07ca42dc</t>
  </si>
  <si>
    <t>78273258-2f51-42b2-9fa0-06bd101ebd3d</t>
  </si>
  <si>
    <t>144ebe04-aa55-4592-9dff-b715569fb82f</t>
  </si>
  <si>
    <t>35a55e42-61e8-4eaf-b8f2-35ea5e091a5d</t>
  </si>
  <si>
    <t>fba44d97-ed77-4e58-8f50-2b37e2efb6c4</t>
  </si>
  <si>
    <t>beeeaf31-bf1e-47ed-ac90-50bfdc6113fd</t>
  </si>
  <si>
    <t>053bf950-d401-40ac-a459-5eec149c27e5</t>
  </si>
  <si>
    <t>dca235ed-a541-4e7b-a789-71ef4b13dd3f</t>
  </si>
  <si>
    <t>25450fb8-3bb7-43ce-94bb-e44db1d8cd6f</t>
  </si>
  <si>
    <t>4f0c6771-d42d-4be2-b9b4-18237d4b87da</t>
  </si>
  <si>
    <t>f0f64080-01eb-4209-b90d-48b85cbf4bcd</t>
  </si>
  <si>
    <t>422ae123-167a-4744-a743-bfeed5a67d15</t>
  </si>
  <si>
    <t>3c8685c8-c550-4351-9aea-112448049014</t>
  </si>
  <si>
    <t>a9579bbd-c1c7-4f39-bd5b-8fc2f38c1ce3</t>
  </si>
  <si>
    <t>ba520280-918b-4aa5-ae3d-f7a55dad043e</t>
  </si>
  <si>
    <t>9ab244c4-7183-4c37-8c31-4506d88e1856</t>
  </si>
  <si>
    <t>65f400a8-a63b-445e-ab56-d626e7d39a56</t>
  </si>
  <si>
    <t>6200015e-012a-49d6-b959-712c409e5e62</t>
  </si>
  <si>
    <t>00305455-19e1-45d6-95ea-0013a8c12396</t>
  </si>
  <si>
    <t>6441baf4-9775-4492-b905-0ae7bb35f1e6</t>
  </si>
  <si>
    <t>e7f8659b-b408-4ce2-87d0-d2f30128660f</t>
  </si>
  <si>
    <t>ec4993c3-cf89-4750-8f0a-572c8e031bf0</t>
  </si>
  <si>
    <t>49f22bff-1ce7-40ee-a152-fe296eb3ac84</t>
  </si>
  <si>
    <t>ae1db4f8-5ea2-4979-8b84-9471656c9548</t>
  </si>
  <si>
    <t>226c4cdb-0ab1-4981-8fcf-67c6999098e8</t>
  </si>
  <si>
    <t>e92ba0e5-7050-48a9-b78c-fca6f814918d</t>
  </si>
  <si>
    <t>ee5b4c4c-92c1-45a6-a8cd-79eeeddd8800</t>
  </si>
  <si>
    <t>aee10889-b152-4788-b2c8-1229491fec29</t>
  </si>
  <si>
    <t>259686a3-6ce6-4539-9a62-fc55729fdbec</t>
  </si>
  <si>
    <t>d16eea46-e08d-4254-b98d-eabcf5e1881c</t>
  </si>
  <si>
    <t>cb0a6a42-85d7-489f-8df6-96715a28697f</t>
  </si>
  <si>
    <t>153495b2-d46a-4193-bcff-b8f338a5aeaf</t>
  </si>
  <si>
    <t>28f4be06-2d11-4c06-a254-2438c792da3c</t>
  </si>
  <si>
    <t>df8170d0-b021-4c06-b9f3-67ee6c1dcc8a</t>
  </si>
  <si>
    <t>309accc1-a903-4f2e-ae66-2a795929fb95</t>
  </si>
  <si>
    <t>1bf20174-cd7d-44c3-b192-a13f1321a128</t>
  </si>
  <si>
    <t>2051715a-0efe-4a4a-8012-0bc393342ced</t>
  </si>
  <si>
    <t>2a124dfd-8441-462d-9989-e35b61e979e7</t>
  </si>
  <si>
    <t>9fd4f771-a11e-4616-8d33-241db2bd48d4</t>
  </si>
  <si>
    <t>85aec25b-a475-463a-88aa-462812e936d4</t>
  </si>
  <si>
    <t>b2492b8e-f5a7-4d67-9300-dc614f9bc983</t>
  </si>
  <si>
    <t>f51aa6a2-6a50-404b-b368-0fd7100a12d0</t>
  </si>
  <si>
    <t>41be4858-e6f1-4bf3-abe5-13990f406256</t>
  </si>
  <si>
    <t>960a353e-7226-4db7-bbd0-5a5ba2c16d9f</t>
  </si>
  <si>
    <t>7c902a42-074d-4b23-a5e9-8683295e9062</t>
  </si>
  <si>
    <t>d6605121-65d4-4e25-b535-19438103096b</t>
  </si>
  <si>
    <t>9a042b49-45c1-4564-97a3-d66c58940205</t>
  </si>
  <si>
    <t>da6d24dc-9514-4f1e-b945-fe99365fb51d</t>
  </si>
  <si>
    <t>b89a5617-f2c3-4b11-98cd-44d08d73b874</t>
  </si>
  <si>
    <t>55c612ca-9878-458b-b5ac-d170df3e049c</t>
  </si>
  <si>
    <t>8bc1ee54-6226-40a6-99c2-63fdb1a72f6e</t>
  </si>
  <si>
    <t>cee429d8-165f-4e90-bb11-2910baa8f73d</t>
  </si>
  <si>
    <t>aae68fc8-63d5-42d0-8443-3ebea547302a</t>
  </si>
  <si>
    <t>f012305b-acb6-47f7-a522-46b7e79101ec</t>
  </si>
  <si>
    <t>8fca4213-bc97-4b4b-9c51-cae30dd11ad1</t>
  </si>
  <si>
    <t>925320bf-d672-4af3-9a65-a0524751e208</t>
  </si>
  <si>
    <t>207d84b7-e5eb-4ff7-bf51-3e8c86362401</t>
  </si>
  <si>
    <t>e5e89d8e-0a80-4322-b1c6-65e931654015</t>
  </si>
  <si>
    <t>be4cc4b1-56c9-4c85-8448-8eff4e516b76</t>
  </si>
  <si>
    <t>be044b8e-ff74-423e-b09d-2f2f47df9e6f</t>
  </si>
  <si>
    <t>95ed4acd-75da-45c4-8b68-73e215f1fa27</t>
  </si>
  <si>
    <t>9ffe721d-c159-465d-b73d-0f65152c786e</t>
  </si>
  <si>
    <t>e276ca57-eff7-4e46-8b2f-2871a82ccd83</t>
  </si>
  <si>
    <t>a412db44-180d-4169-be6e-aa2bbd5b1707</t>
  </si>
  <si>
    <t>52e9f2e6-b1c4-4e04-bab0-acdadc0866bf</t>
  </si>
  <si>
    <t>d2547d54-066e-48ff-ba9f-eedc65ac2fca</t>
  </si>
  <si>
    <t>cbbfa119-10d0-46e0-838b-be2307363d21</t>
  </si>
  <si>
    <t>8bebe91f-36a8-4c67-8619-f5aa18c4faf2</t>
  </si>
  <si>
    <t>603517dd-e3d0-4391-bd96-975d2d60c947</t>
  </si>
  <si>
    <t>724825ae-5d6d-49ff-83f0-ea93e2c3c58d</t>
  </si>
  <si>
    <t>f7210516-d783-4283-9220-fb48e9554477</t>
  </si>
  <si>
    <t>f8564a74-5a03-4cba-aa1b-cd12686c4887</t>
  </si>
  <si>
    <t>dfc5f89a-5993-4478-bed8-81e94acf9d0b</t>
  </si>
  <si>
    <t>5dae66f1-832f-4794-9fde-36e3e8e17c34</t>
  </si>
  <si>
    <t>261044ff-e2bb-44cf-915d-b54a26b494f6</t>
  </si>
  <si>
    <t>c081f266-d3e8-4d59-8835-284a9aecb795</t>
  </si>
  <si>
    <t>626eb136-8167-45db-bf89-ed667edc46c8</t>
  </si>
  <si>
    <t>247b1601-1595-433e-8f84-69206bf40fc0</t>
  </si>
  <si>
    <t>0a5f50e9-9233-4ab9-a2e9-33207c6b143b</t>
  </si>
  <si>
    <t>2e5a38e2-a104-4ba9-8cf0-3d255188ab4b</t>
  </si>
  <si>
    <t>c87772e5-e569-4384-8584-10dfc32940b8</t>
  </si>
  <si>
    <t>fc7dd230-3033-4215-b8a5-67c4190bed50</t>
  </si>
  <si>
    <t>666745ce-1b65-47bf-8fac-eae21a7fd81a</t>
  </si>
  <si>
    <t>59465d79-d93b-41fd-9526-4f24e5d78171</t>
  </si>
  <si>
    <t>08fba7df-36c2-4322-9750-51d37b699a0c</t>
  </si>
  <si>
    <t>06340f36-d3de-4fc1-8f47-d42e6768c4c1</t>
  </si>
  <si>
    <t>6c4474ef-b617-44bf-9738-a9ac773429eb</t>
  </si>
  <si>
    <t>803555f7-621d-42db-b4f9-031231db3506</t>
  </si>
  <si>
    <t>1bdbcdfe-4086-4357-9ac5-0c0d9af6b7c4</t>
  </si>
  <si>
    <t>709dbbd9-71c7-4f12-a96a-45482cdc7317</t>
  </si>
  <si>
    <t>1b6e36e8-f481-4f23-989f-eacdbe385fa2</t>
  </si>
  <si>
    <t>53420d19-acd1-4078-b763-b794a385f56e</t>
  </si>
  <si>
    <t>8273e453-ac4c-4ae6-9694-2c95137f1125</t>
  </si>
  <si>
    <t>e4f5356c-e525-445e-b8f4-3c6c8ca9396e</t>
  </si>
  <si>
    <t>2d767c34-950c-48c2-964e-b57751e6d083</t>
  </si>
  <si>
    <t>dabdad69-cc6f-4433-bbd5-970d81cba1d4</t>
  </si>
  <si>
    <t>58f96e52-181d-44a5-a483-0f395a358cb1</t>
  </si>
  <si>
    <t>fef0d304-988c-4c64-981b-0ad831605fe4</t>
  </si>
  <si>
    <t>dd9ecb6d-8a3c-42d9-9c56-c0df005a8695</t>
  </si>
  <si>
    <t>4e47681b-45fa-4cb0-b46c-c7663695936b</t>
  </si>
  <si>
    <t>40962a61-4f88-4ee2-9f30-b4f7044294a0</t>
  </si>
  <si>
    <t>a2feceae-bfeb-403d-aaa1-1305885795e3</t>
  </si>
  <si>
    <t>321f7d4b-4d82-4103-9ffe-813cbf1322f2</t>
  </si>
  <si>
    <t>1b68f242-a715-49ba-b5fa-c0e15adc30db</t>
  </si>
  <si>
    <t>0348699a-05e7-4261-8533-e17588f9c95f</t>
  </si>
  <si>
    <t>d35c6de5-dc92-415e-b328-ec3f0708db7e</t>
  </si>
  <si>
    <t>f24e548f-b31a-4c5d-8ad8-91029de9d9ef</t>
  </si>
  <si>
    <t>43577a30-154d-4f1e-a764-009d1dde89a6</t>
  </si>
  <si>
    <t>f880f047-cea0-4317-8afe-0e1fc21e85a7</t>
  </si>
  <si>
    <t>3349e2ee-458d-4fcb-88ca-b70efa826f0b</t>
  </si>
  <si>
    <t>93e9f19f-4d72-457d-8514-c0ed4d8f4df3</t>
  </si>
  <si>
    <t>0cd422b5-87e4-41ae-88a3-57547de4a48b</t>
  </si>
  <si>
    <t>89b96fb0-442d-404d-8229-f2d9d4262a38</t>
  </si>
  <si>
    <t>37298a3c-7f61-4c97-bd16-04a82a5efee4</t>
  </si>
  <si>
    <t>e5049ce8-eeab-4bc5-8954-8af7c503132b</t>
  </si>
  <si>
    <t>0325a135-7805-4a38-b752-4b6699be3961</t>
  </si>
  <si>
    <t>e167b6a5-1666-4e84-aedb-9d4796922294</t>
  </si>
  <si>
    <t>4750881b-9a1f-4037-98e3-56a9eb1bc7aa</t>
  </si>
  <si>
    <t>27cb48a0-10ca-41ab-8ae0-d8b8f03d1527</t>
  </si>
  <si>
    <t>7e653e56-b94f-487f-a20f-f3005b3c1b84</t>
  </si>
  <si>
    <t>6ee03102-bd72-4720-8afe-a6aaaf67170c</t>
  </si>
  <si>
    <t>7a320d44-5d7b-49af-8538-e0196ab79d16</t>
  </si>
  <si>
    <t>c03a8194-72f1-48d6-9495-2390341341f4</t>
  </si>
  <si>
    <t>16f4ea9d-6a96-4baf-b102-9c9f46bb2757</t>
  </si>
  <si>
    <t>352cfb6b-480d-4cf3-a236-1d198e3aee36</t>
  </si>
  <si>
    <t>5caae116-10cc-4562-bf01-bc16adeace3b</t>
  </si>
  <si>
    <t>d589de2b-6aec-48bb-b2e2-b85718fde627</t>
  </si>
  <si>
    <t>b6705e7d-1a18-4009-9fa9-caff8c095ee4</t>
  </si>
  <si>
    <t>4bbd8b27-d023-457b-aa50-f6afe0628c0a</t>
  </si>
  <si>
    <t>afbb4972-9163-4e62-a870-e03e22c6eca2</t>
  </si>
  <si>
    <t>45f39281-e416-4c47-b989-82e68595d0b8</t>
  </si>
  <si>
    <t>4e66295f-c3df-4d01-bfd0-880041c43475</t>
  </si>
  <si>
    <t>1a86de5a-7459-4a37-a00b-2140306b6fbd</t>
  </si>
  <si>
    <t>967c1954-ba78-42d3-9e7c-9bff132a9295</t>
  </si>
  <si>
    <t>e51411f0-a4b1-4a49-8417-19e3637c9b4c</t>
  </si>
  <si>
    <t>f009984e-8537-4ca4-8e01-630c88a0b2e6</t>
  </si>
  <si>
    <t>d0e9a23c-81a5-4a25-b00d-a9d8d6d110b7</t>
  </si>
  <si>
    <t>1eb7e584-adc0-4be3-88cc-f939e3ffa91f</t>
  </si>
  <si>
    <t>6a563e66-106d-4289-922c-3ca0cea70f7c</t>
  </si>
  <si>
    <t>cbfde77e-5a79-49a6-8b7f-0b6aa0a28ec6</t>
  </si>
  <si>
    <t>b88ffc2b-749d-4932-8511-aede71c1234d</t>
  </si>
  <si>
    <t>cb30f2f5-ff78-4fe5-a770-518a6d0f3540</t>
  </si>
  <si>
    <t>73adcc43-c31b-4519-a9e0-cea574eb86b1</t>
  </si>
  <si>
    <t>0835ed2e-552d-44f8-abb5-52f834542df4</t>
  </si>
  <si>
    <t>2d752b3e-9b78-4ec4-9109-67328e7cbc93</t>
  </si>
  <si>
    <t>335d970e-539f-4dc1-be84-ecdf81c910dd</t>
  </si>
  <si>
    <t>424de6a4-aeb6-43dd-9da2-92ae36f6a390</t>
  </si>
  <si>
    <t>943f1b9d-1b7c-43c5-89e8-3f43c92dface</t>
  </si>
  <si>
    <t>1b571236-88c2-4cff-bf6d-530f70ead661</t>
  </si>
  <si>
    <t>31714554-80d2-413e-912b-9eb502a874e8</t>
  </si>
  <si>
    <t>3903f72d-19dd-42e2-a990-af93fecbccb9</t>
  </si>
  <si>
    <t>1ff9b9f2-8087-4f3d-8eb0-f711f3e8d962</t>
  </si>
  <si>
    <t>35a2b9e2-f166-4e47-8dde-2e9553226b77</t>
  </si>
  <si>
    <t>86a14774-e92e-4510-ae65-0de9384ab541</t>
  </si>
  <si>
    <t>8cc6ed39-fe73-4eed-996b-0a14775e8c61</t>
  </si>
  <si>
    <t>19f63311-7b39-408a-b97b-2f698453c150</t>
  </si>
  <si>
    <t>28c3d583-9fad-4fec-9e64-f2ce9ab4e957</t>
  </si>
  <si>
    <t>b1f0754b-32d9-4a5f-96a6-941f747da92a</t>
  </si>
  <si>
    <t>c5e4e506-6db2-4a54-8556-c077bc095b56</t>
  </si>
  <si>
    <t>b73ec541-00dc-4c24-8fde-8af2385b4fed</t>
  </si>
  <si>
    <t>39f48b02-6c28-4428-b172-13f004046774</t>
  </si>
  <si>
    <t>fa31b76d-f95e-43c3-8cf4-4a819f5eea92</t>
  </si>
  <si>
    <t>c35cf343-89b6-40b8-8c9a-c717b8493b7d</t>
  </si>
  <si>
    <t>09821cec-0514-482a-95ce-f578ecacdac0</t>
  </si>
  <si>
    <t>ae7123bb-73f6-407f-90c8-553b1121c8c4</t>
  </si>
  <si>
    <t>5aa790c9-d73d-4583-8710-dfce82bb8991</t>
  </si>
  <si>
    <t>503ca8e8-dfa8-4127-aa34-f79baf52fe72</t>
  </si>
  <si>
    <t>1cba72e4-bf5b-4d27-96c0-37968c7ea266</t>
  </si>
  <si>
    <t>42a93647-50c2-487e-8627-652ec0c52d6e</t>
  </si>
  <si>
    <t>d9daa5d3-7666-4bed-aae3-b113a54f65b3</t>
  </si>
  <si>
    <t>289252df-325c-4832-9200-3ad8f8a6b6f4</t>
  </si>
  <si>
    <t>0dca6ecc-184d-4ea5-9c00-88b1d8f761a9</t>
  </si>
  <si>
    <t>50f23a7a-5291-4887-b7c8-24dee8ccd49c</t>
  </si>
  <si>
    <t>1e284e5a-492f-40f0-aa7a-2d9913bef096</t>
  </si>
  <si>
    <t>5a1d6230-fce8-4cac-8c41-1a8968e42c59</t>
  </si>
  <si>
    <t>70e9c554-9ab5-444b-b85b-a84a2e63b228</t>
  </si>
  <si>
    <t>5026f507-649f-4497-848a-159920e4450e</t>
  </si>
  <si>
    <t>571ca9f7-0ff1-483c-939a-d65515d610ac</t>
  </si>
  <si>
    <t>6087ddee-0791-43c3-a8dd-1a9441686528</t>
  </si>
  <si>
    <t>6d87fe3d-9f2f-4e9b-a98c-1f895505e077</t>
  </si>
  <si>
    <t>e858c76f-cbdb-4b3f-9496-efea272b3d57</t>
  </si>
  <si>
    <t>a487cb5e-98c6-4681-8978-c9aa262a7140</t>
  </si>
  <si>
    <t>ae0ad296-42f1-4b11-9526-635f956440c8</t>
  </si>
  <si>
    <t>2bfa9b9d-2852-4553-8225-6686f5612db2</t>
  </si>
  <si>
    <t>28115c40-6308-4b66-bbea-409d853844de</t>
  </si>
  <si>
    <t>d907ef1d-22f4-4575-8190-697390ff4795</t>
  </si>
  <si>
    <t>4b2669c7-d3d3-427a-9aa3-558a80bd4055</t>
  </si>
  <si>
    <t>02e4391c-1ed5-47d3-bfda-c1e36cb83ad1</t>
  </si>
  <si>
    <t>bea163a9-5281-4501-9da2-04992f29b17a</t>
  </si>
  <si>
    <t>55250939-b7d9-44ef-9c54-9f6f026fc922</t>
  </si>
  <si>
    <t>33ea747a-6eb1-4bc4-9bf9-48f0e8da1b9a</t>
  </si>
  <si>
    <t>56f28477-3e50-4f07-a323-d22a2e08f474</t>
  </si>
  <si>
    <t>d17eb25e-f4e4-49be-a874-940fc010c633</t>
  </si>
  <si>
    <t>ad7433aa-7f7f-44eb-8c12-4ece5991b2b7</t>
  </si>
  <si>
    <t>29cd60fa-b330-4a7d-9f10-59e48e949a58</t>
  </si>
  <si>
    <t>28594925-91fe-4f1d-8d61-18fb5121fd9a</t>
  </si>
  <si>
    <t>ec7ab4c1-814e-43a1-ae6b-217d953cf6cc</t>
  </si>
  <si>
    <t>25fd3eaf-33fa-4b71-b4ed-dd856fb613f9</t>
  </si>
  <si>
    <t>0b670161-2fed-49d5-af4f-2e0128425c53</t>
  </si>
  <si>
    <t>3f2153b2-35d5-450d-960d-1c05eddbb1ba</t>
  </si>
  <si>
    <t>2056de38-7a94-484c-9f36-9c9a04a1bcbd</t>
  </si>
  <si>
    <t>d238f08d-ef5c-4619-9ca3-23bc65d06622</t>
  </si>
  <si>
    <t>5a203e64-9058-4274-b30b-3373a2302215</t>
  </si>
  <si>
    <t>4d9aea48-f09e-49bc-8a1b-599891c37f8e</t>
  </si>
  <si>
    <t>2b22c624-0432-4c49-9e65-b671e21e3dbd</t>
  </si>
  <si>
    <t>d4dc1ed1-6cde-4a99-a93b-b994785a62d0</t>
  </si>
  <si>
    <t>a729ac5d-9516-45d3-afe5-e4e4eeadcb4f</t>
  </si>
  <si>
    <t>20bdd878-785f-4b29-a526-95b373786425</t>
  </si>
  <si>
    <t>ecf5a924-fe83-40af-8ab6-960e033d224a</t>
  </si>
  <si>
    <t>a59fb61d-e61b-4b1c-afb1-20889fbd2153</t>
  </si>
  <si>
    <t>7a5e1e63-f54e-447d-b495-0f0a54c1df1f</t>
  </si>
  <si>
    <t>a86fc82a-e9f1-4904-b3bb-fa7c4233a6b9</t>
  </si>
  <si>
    <t>a72f9f2a-ad91-4044-a729-0d37079d1e5b</t>
  </si>
  <si>
    <t>50c7e969-c151-405e-b449-7b7bca09c59e</t>
  </si>
  <si>
    <t>3e6883a0-2150-4d89-b12c-4472fd6fea0b</t>
  </si>
  <si>
    <t>d31fb61f-fe78-4905-bba5-ea90115725aa</t>
  </si>
  <si>
    <t>298d2bbe-3862-48fa-be88-6ed8e3f39104</t>
  </si>
  <si>
    <t>22ae9a75-9d7c-44c6-be37-b6036fab15ef</t>
  </si>
  <si>
    <t>5a4b2af7-6d1b-40ae-a1e3-d0212585beec</t>
  </si>
  <si>
    <t>975f2b65-6c4a-4dd3-90a7-a5c43de98579</t>
  </si>
  <si>
    <t>c6135305-7520-4b70-b41e-9e9cc4042d87</t>
  </si>
  <si>
    <t>48cdf858-98e5-4d41-bc85-e67ebd05ed63</t>
  </si>
  <si>
    <t>78922f23-8fe8-46dd-afba-0bd1d87c880a</t>
  </si>
  <si>
    <t>58fc3be4-272c-4d34-a316-d883a33655b3</t>
  </si>
  <si>
    <t>b66bd819-3cd9-401d-8f2f-11cdc9521e09</t>
  </si>
  <si>
    <t>fcf05cad-0f02-445b-909c-ecccbbf04d29</t>
  </si>
  <si>
    <t>24a5d059-9b3e-4900-827a-2e1e611b7c23</t>
  </si>
  <si>
    <t>405b07e2-e1a8-406b-9938-455a68e3f6b9</t>
  </si>
  <si>
    <t>2c5d7d74-7c7b-4347-abd9-b5ef2c57e221</t>
  </si>
  <si>
    <t>a155e02d-6360-4246-b2eb-35140bef36cf</t>
  </si>
  <si>
    <t>acfc11e0-babe-4251-a095-66c57f8c5e4a</t>
  </si>
  <si>
    <t>218cdce5-3074-4c0a-997c-62416d0949af</t>
  </si>
  <si>
    <t>92a72832-45bb-4a1c-8664-f1ea213ae615</t>
  </si>
  <si>
    <t>ab049212-6cb4-4ab1-b2e8-f653de76513e</t>
  </si>
  <si>
    <t>07771567-84e9-42f4-95ea-a853fb033e6b</t>
  </si>
  <si>
    <t>1854885d-740d-4523-a234-4b3df431069e</t>
  </si>
  <si>
    <t>d4b8b896-cd45-4b65-ae93-7dce5ea0cc08</t>
  </si>
  <si>
    <t>d50736f3-4f11-445d-af2a-f3f184e63836</t>
  </si>
  <si>
    <t>6021f611-6239-4fa0-a8fc-ca45f4035f17</t>
  </si>
  <si>
    <t>ae1293df-4cb3-4bd4-9cfd-de163d82f36c</t>
  </si>
  <si>
    <t>32434be2-6c03-4972-a857-8388544f9368</t>
  </si>
  <si>
    <t>07427f3f-6230-4a53-aacd-909cb45c2cbf</t>
  </si>
  <si>
    <t>a7e40c5c-eeb7-4435-b13e-7da596591815</t>
  </si>
  <si>
    <t>442972f9-71ad-4099-bcf9-663a55954ea8</t>
  </si>
  <si>
    <t>c29e9fd6-154f-410b-b042-1b75d0f71d2e</t>
  </si>
  <si>
    <t>448e8771-bf50-47e0-9d39-47792d3be7df</t>
  </si>
  <si>
    <t>c77004d5-3de6-4a95-bd7c-aef31da57d9b</t>
  </si>
  <si>
    <t>146d2df5-8dfd-458d-8419-b36975cbb1cc</t>
  </si>
  <si>
    <t>55fe665b-fce2-4a09-b6d8-b5bac0cb4749</t>
  </si>
  <si>
    <t>64bce00d-e940-45db-8d05-7953fee7f3b9</t>
  </si>
  <si>
    <t>90043215-1e91-4f36-b1c5-eff3442fa127</t>
  </si>
  <si>
    <t>2934dc00-cccf-4052-8d4b-fff57cc7a833</t>
  </si>
  <si>
    <t>67d27a76-1bf3-42d0-b7ff-a039a2d00b43</t>
  </si>
  <si>
    <t>2a5e45dc-d579-41e8-852a-5c11585c94b6</t>
  </si>
  <si>
    <t>4f9e2062-9da4-4428-b06a-a59a21679c88</t>
  </si>
  <si>
    <t>ba393d4f-90ec-4f9d-9506-0cdd6f157fb1</t>
  </si>
  <si>
    <t>09c11369-f96e-4584-9773-89dd510e7c9d</t>
  </si>
  <si>
    <t>9e331cc3-2727-42b1-93df-2fe5c3fc8b9f</t>
  </si>
  <si>
    <t>824a36e4-da92-4d41-8e79-92c9e4cf2597</t>
  </si>
  <si>
    <t>d3dd0ac2-4ba6-4c05-922a-3e9d72600b04</t>
  </si>
  <si>
    <t>489fb7c2-db52-423e-940b-92dfa0172e6e</t>
  </si>
  <si>
    <t>f2f1b570-8ee8-47b9-a0e6-5787799fd8d3</t>
  </si>
  <si>
    <t>b0f63750-3f54-497b-9fb9-2a8e03abf05c</t>
  </si>
  <si>
    <t>0b2d8726-a695-468d-917b-68210ee535a2</t>
  </si>
  <si>
    <t>5906ac62-eb02-43b3-8849-8f7d33a6254e</t>
  </si>
  <si>
    <t>6408320a-5ca4-48ad-a34b-57b93a351403</t>
  </si>
  <si>
    <t>b923cae1-ef50-4cc6-98c9-3365f9cce231</t>
  </si>
  <si>
    <t>bac11a80-ca87-4d20-9b6a-8ec055caaa1c</t>
  </si>
  <si>
    <t>60cbde82-69e6-437c-a3d5-4dffa2f4600a</t>
  </si>
  <si>
    <t>d39abf3c-0c3c-4d93-8f82-863ab98fb5c9</t>
  </si>
  <si>
    <t>fce3666c-a0ea-4be0-8bfb-9104b8df0007</t>
  </si>
  <si>
    <t>5f4e1aa9-ecc5-4955-aea9-567eeb52ec90</t>
  </si>
  <si>
    <t>53e9edf8-cc96-4927-b4ac-ef8b917f26c6</t>
  </si>
  <si>
    <t>a5ac06a1-00d8-496e-aaf6-7fa19056865d</t>
  </si>
  <si>
    <t>3d144a26-0f18-44a0-a398-64b40d2a6eb2</t>
  </si>
  <si>
    <t>a36c7555-527e-4d78-8347-2b798abc48c7</t>
  </si>
  <si>
    <t>1af25add-992d-48bc-a138-6479432eaa03</t>
  </si>
  <si>
    <t>af07b797-0cd9-480a-9fc9-e9dbf4cd1cfe</t>
  </si>
  <si>
    <t>e5ba304e-e764-4451-90b3-81db8f01eca1</t>
  </si>
  <si>
    <t>d43db9a0-8320-4319-a4f5-c18e95243c48</t>
  </si>
  <si>
    <t>fa583472-5a45-48cb-9706-9abb53424e5e</t>
  </si>
  <si>
    <t>5a0bef1b-e97c-42bf-815c-8749d75de2b2</t>
  </si>
  <si>
    <t>e7840026-9ac4-4588-925f-0a7a539684b4</t>
  </si>
  <si>
    <t>264d4a81-22bc-4529-8fa9-fff74b9328bb</t>
  </si>
  <si>
    <t>6e2d13ed-ebd0-4e38-9320-9e9b7368a19e</t>
  </si>
  <si>
    <t>8781bb6e-b23d-48ec-8b7e-c3da84c38de3</t>
  </si>
  <si>
    <t>6c176ab4-554c-4389-8900-23214290221a</t>
  </si>
  <si>
    <t>c6e23351-eb7f-483c-b8ae-0587a74c767f</t>
  </si>
  <si>
    <t>4f27df5d-ab8b-404e-8c3f-4478c60d301d</t>
  </si>
  <si>
    <t>8965d523-a5fe-455d-8af0-da8416b9f9fb</t>
  </si>
  <si>
    <t>ad3078c4-07db-453e-aec9-ab86e9f14417</t>
  </si>
  <si>
    <t>e99abcfc-9e4c-4c59-977a-a2048c87c6ff</t>
  </si>
  <si>
    <t>69dea78c-7967-4392-9764-721385be07e7</t>
  </si>
  <si>
    <t>e26795d8-21a9-493c-9b60-9c387430bfac</t>
  </si>
  <si>
    <t>612d3fb8-749e-4c66-97ea-9faddacf1f47</t>
  </si>
  <si>
    <t>7d76da59-18f8-4b2b-8c63-ac130f24bb02</t>
  </si>
  <si>
    <t>e72358ea-eaa7-453b-88aa-54b4c01d6279</t>
  </si>
  <si>
    <t>31f5f0dd-6812-41bb-b045-7af6d8d5564b</t>
  </si>
  <si>
    <t>c8c248c1-c86e-4dca-8312-180e6760acf1</t>
  </si>
  <si>
    <t>0b479b8c-c605-445d-bec0-0822d5493245</t>
  </si>
  <si>
    <t>b6742ef5-95fd-4b40-89de-b00eb45bf146</t>
  </si>
  <si>
    <t>bac75232-3af7-48ba-ad0c-3432ef96fa21</t>
  </si>
  <si>
    <t>4bb53c43-3306-4085-8228-8c8387ee8af1</t>
  </si>
  <si>
    <t>c50de391-279d-43ec-8249-0ecb7e175741</t>
  </si>
  <si>
    <t>5a2a44e7-428a-43fd-85dd-3785997628bd</t>
  </si>
  <si>
    <t>47cc6880-641c-4366-9b12-22d8675700cf</t>
  </si>
  <si>
    <t>bfac7d0d-e524-4ac4-9726-ea8212c5d094</t>
  </si>
  <si>
    <t>1be4c00f-ddf5-4a69-8b9e-bc06862eb452</t>
  </si>
  <si>
    <t>c7fa0fbe-1d12-4927-a1e4-9d539afb9ed6</t>
  </si>
  <si>
    <t>6f0e3b27-968b-4dc0-9e4b-3640fae172e7</t>
  </si>
  <si>
    <t>8c9c0cd5-d671-451b-a672-3bc8f5cf9731</t>
  </si>
  <si>
    <t>7a5302ad-3325-4e63-9243-e09f043fa823</t>
  </si>
  <si>
    <t>fdbc16da-d7cb-4ace-adcb-3bf4d78dd2c5</t>
  </si>
  <si>
    <t>94936ba0-c041-4792-ba01-225c0b0c1e9c</t>
  </si>
  <si>
    <t>f4496708-7e6f-4cf6-b9c1-b9d1a3518d42</t>
  </si>
  <si>
    <t>c949c633-7547-42cf-86b6-01fe0b0932aa</t>
  </si>
  <si>
    <t>87933d25-33e5-4e07-aa4a-192315d61598</t>
  </si>
  <si>
    <t>5c355b0b-c502-445a-90a1-24d11ba5d087</t>
  </si>
  <si>
    <t>d7c4d762-aedd-47de-812c-b0469f8005c1</t>
  </si>
  <si>
    <t>a3ee7fb7-a26b-4a85-b54e-cdb222ec4c42</t>
  </si>
  <si>
    <t>37c0ac25-56a6-47cf-92fd-2a16c57cdf28</t>
  </si>
  <si>
    <t>6b663783-7bf5-4f40-ba3d-b5a6b16bbe04</t>
  </si>
  <si>
    <t>4e77bc5e-1056-4fb7-8715-42c5a8bc0945</t>
  </si>
  <si>
    <t>6c2c8ff2-3130-473a-9e16-59397bdf836b</t>
  </si>
  <si>
    <t>c9078d37-51d6-4f52-bf5a-e629e08eaa93</t>
  </si>
  <si>
    <t>ebbb3e50-c57b-46cc-b896-ee874dba9ac5</t>
  </si>
  <si>
    <t>d9a57435-b8a2-47ef-bfc7-291ce611abdc</t>
  </si>
  <si>
    <t>357416a5-f89e-4896-ad7e-ef84bd7d9146</t>
  </si>
  <si>
    <t>96faeb0f-52c7-4e99-ae12-5755da7f92a6</t>
  </si>
  <si>
    <t>8b136a4d-c5c4-4995-8392-4baf59e0a810</t>
  </si>
  <si>
    <t>915b2996-adec-43a3-bb70-8842a2b4c915</t>
  </si>
  <si>
    <t>05f6dcc5-7b8d-4915-a3df-24bc93b7a58e</t>
  </si>
  <si>
    <t>a357127b-97bd-4bde-889c-484a2133f354</t>
  </si>
  <si>
    <t>a79acc08-57ca-40bd-945b-a495eb0795f3</t>
  </si>
  <si>
    <t>8f9b983c-571a-4dcf-aa36-8502a678973c</t>
  </si>
  <si>
    <t>ee989090-d9b1-4390-ba75-75ccc3629b2e</t>
  </si>
  <si>
    <t>e789b22f-496c-4276-a8c5-91676160d8e6</t>
  </si>
  <si>
    <t>a5bb3586-e425-4822-b4fc-62235cff2aa8</t>
  </si>
  <si>
    <t>998470c9-d9b1-4b5e-ac88-3ca7b8c03c53</t>
  </si>
  <si>
    <t>38847648-7e40-4381-b1cc-4871fe863add</t>
  </si>
  <si>
    <t>e2b9d903-df33-46af-a973-7f9d92380cdc</t>
  </si>
  <si>
    <t>58f40478-5d58-4172-89eb-4e7d826ce58f</t>
  </si>
  <si>
    <t>d32712a6-79c1-47d0-ad2f-765ddf0b6cf5</t>
  </si>
  <si>
    <t>a946ce00-6d6e-46b6-82a5-2a75776b2ad3</t>
  </si>
  <si>
    <t>61645bb5-3833-46ed-a728-bd79b732f3cf</t>
  </si>
  <si>
    <t>bca180e2-03f9-40c5-b762-4b7145402c2a</t>
  </si>
  <si>
    <t>5a792118-3734-4ef1-9a85-610575dfb470</t>
  </si>
  <si>
    <t>1b8e1cec-1b34-427f-9358-78118e81798e</t>
  </si>
  <si>
    <t>c08c725f-7f68-4205-b61e-e67057139a7e</t>
  </si>
  <si>
    <t>c543dba9-a044-4f10-80d1-c9373a9a6ff0</t>
  </si>
  <si>
    <t>060bb027-de5d-4548-860f-f2a8d14d31aa</t>
  </si>
  <si>
    <t>304d353f-5748-43fa-9f66-72f36ee927d9</t>
  </si>
  <si>
    <t>006e1563-8767-418d-90a5-b3c916f5e355</t>
  </si>
  <si>
    <t>843423b2-2ff0-4f0c-9a35-6a925592a454</t>
  </si>
  <si>
    <t>03bf3974-5ed7-437d-8354-9c0b957ae77c</t>
  </si>
  <si>
    <t>b768154b-2415-47ed-a180-0c8f4cca7839</t>
  </si>
  <si>
    <t>e7d00497-e8de-40f1-af14-170e973d54c2</t>
  </si>
  <si>
    <t>86d04cde-ca4b-4810-99f2-8c993564cf71</t>
  </si>
  <si>
    <t>78a9eece-7659-4f24-9682-b9f79e3af19b</t>
  </si>
  <si>
    <t>ae86e142-f15f-4add-8829-d0d858d8f799</t>
  </si>
  <si>
    <t>baa8d0a4-3871-408a-97ed-1e16363492ce</t>
  </si>
  <si>
    <t>071be78d-72e5-4e43-95c6-cba79370afd6</t>
  </si>
  <si>
    <t>9c547f06-13b8-4314-baca-fac830c900b5</t>
  </si>
  <si>
    <t>44934ec6-0140-4993-a709-7ee89971ebbb</t>
  </si>
  <si>
    <t>4fe73121-ec73-4011-97a3-0e0b5ee9a43b</t>
  </si>
  <si>
    <t>f31e40f1-7184-436f-825b-513c921daf12</t>
  </si>
  <si>
    <t>9b02d447-2f0e-4ba0-874d-1297ad5a7dfd</t>
  </si>
  <si>
    <t>d40a703c-8986-465a-b8ca-d6f5cda51a9b</t>
  </si>
  <si>
    <t>ef30174f-2483-4cc3-b57e-06bb3b8a571f</t>
  </si>
  <si>
    <t>364bf99d-215d-4cd7-ab79-182ff7e665ff</t>
  </si>
  <si>
    <t>6e16b168-3a29-45cd-b691-3f88323bc2ba</t>
  </si>
  <si>
    <t>3fac747c-d160-40dc-b3ed-783abe66ee09</t>
  </si>
  <si>
    <t>ae792a33-ad96-4798-94d5-1f44d2bf2674</t>
  </si>
  <si>
    <t>09277931-9550-42a4-ba71-25a25defd584</t>
  </si>
  <si>
    <t>36251361-3865-4903-bad0-b81811f8d01b</t>
  </si>
  <si>
    <t>71bd7e16-70e0-4bd2-a67e-28354dfe182a</t>
  </si>
  <si>
    <t>d829c0f6-75ad-4abe-ac34-20a2c8bed59f</t>
  </si>
  <si>
    <t>300a8a05-9a85-4919-af3c-7ac357ad5209</t>
  </si>
  <si>
    <t>af300f38-0cfe-4fbe-b2c4-3208ae460448</t>
  </si>
  <si>
    <t>86dbfa43-3f86-44e1-835e-9eb732b07406</t>
  </si>
  <si>
    <t>320a9b41-c298-4c53-ada1-458993124d74</t>
  </si>
  <si>
    <t>dfcc55c5-1a25-43cf-a68e-f0ee0fb1b266</t>
  </si>
  <si>
    <t>8fcb216c-4ce7-42d9-a8f1-3bee958d9739</t>
  </si>
  <si>
    <t>7bdd72aa-0631-4a10-8cc4-7a0897e7cef0</t>
  </si>
  <si>
    <t>31b066c4-6b43-41d7-b019-5317eed5a654</t>
  </si>
  <si>
    <t>7f4a94a8-4b72-4846-9ef4-62ee7a4d5737</t>
  </si>
  <si>
    <t>f1728233-920b-4c1a-a1bd-a0fdd2cdf779</t>
  </si>
  <si>
    <t>6b68aaaf-c550-4742-bb09-8d5c3480f86c</t>
  </si>
  <si>
    <t>df055825-af1f-4954-a896-05f408c4942a</t>
  </si>
  <si>
    <t>c34ea1ef-d017-4da9-8a0a-a50893bceefd</t>
  </si>
  <si>
    <t>b4412f41-9ddf-4274-9eaa-671c6f647b47</t>
  </si>
  <si>
    <t>9da63fbc-f896-4928-b419-69769f8849dd</t>
  </si>
  <si>
    <t>1a316494-5abf-46ee-b3be-a379784df781</t>
  </si>
  <si>
    <t>edd67656-2b1d-45d6-9b41-2e72f0f77cd2</t>
  </si>
  <si>
    <t>c287f723-183f-4ae4-815e-463f6cfc05c4</t>
  </si>
  <si>
    <t>804bda05-a3c6-47c3-a7c1-7c4c415a65cb</t>
  </si>
  <si>
    <t>773a6b4a-981f-49ea-88fd-ba31e9678fdf</t>
  </si>
  <si>
    <t>66825bc7-c8a8-4a2a-b6ce-a1a7cdae844d</t>
  </si>
  <si>
    <t>aa0c7340-e8bb-46ac-bf49-569f100634e1</t>
  </si>
  <si>
    <t>f699069c-ea8f-45a6-a577-961bf2db5212</t>
  </si>
  <si>
    <t>d0564263-32d9-4a44-ae1a-64626bcd3a27</t>
  </si>
  <si>
    <t>16d9e4fd-7180-4790-ab97-c418064354f1</t>
  </si>
  <si>
    <t>75f7f257-d7d6-4789-99ec-b893846f5dd1</t>
  </si>
  <si>
    <t>5e2d4e94-aa78-48bd-9fe7-286265b5be6a</t>
  </si>
  <si>
    <t>2d5cdce4-a875-4389-985f-554a9c9bfac2</t>
  </si>
  <si>
    <t>9b3f1d85-b161-4183-acd4-1d57be0cc9ef</t>
  </si>
  <si>
    <t>c7d0cc4d-e63d-4417-b666-2e7ca38e9538</t>
  </si>
  <si>
    <t>e56945c6-542c-4098-bc5e-3c32c135e2cb</t>
  </si>
  <si>
    <t>ffa17993-8117-46ad-9cd6-387b8ecbae4a</t>
  </si>
  <si>
    <t>5cb183cc-21a4-4633-9a43-648778788953</t>
  </si>
  <si>
    <t>eb7c2929-81b7-4511-880f-2a095c4cd756</t>
  </si>
  <si>
    <t>b8402a25-c808-4a74-80be-768240b34eff</t>
  </si>
  <si>
    <t>8c5b145c-839b-4a4c-9984-96ba51def6ef</t>
  </si>
  <si>
    <t>641fa909-a4d6-4eb2-aca0-309f35af062a</t>
  </si>
  <si>
    <t>edc57dfa-2f86-4f4d-a710-1458edff315f</t>
  </si>
  <si>
    <t>3b3fa61f-2770-44be-834b-699bd4cb1d0b</t>
  </si>
  <si>
    <t>8cc60f8c-40b2-4812-aff9-b251abd0d60c</t>
  </si>
  <si>
    <t>42656320-2983-44f4-9ece-aee77a40a943</t>
  </si>
  <si>
    <t>11f01c75-28ba-479d-968c-a4d0fa2d77b9</t>
  </si>
  <si>
    <t>c90e6075-7b6c-4822-a9d8-462525ff7c55</t>
  </si>
  <si>
    <t>49fd1df9-0fd2-4294-9289-fe1ed9b2703c</t>
  </si>
  <si>
    <t>687ff9b0-dab8-4bfa-aade-a187a2bc01d4</t>
  </si>
  <si>
    <t>06464b5d-1baa-424a-8991-4295b5cd9a34</t>
  </si>
  <si>
    <t>2552b722-0826-496b-90ad-cdd6a757dd44</t>
  </si>
  <si>
    <t>ea5d1a30-8671-48aa-811e-98bf6383422b</t>
  </si>
  <si>
    <t>9a287d6e-8dad-46c3-8dbe-c9de91b44f89</t>
  </si>
  <si>
    <t>48d2e54d-5748-4221-9788-ae8191264866</t>
  </si>
  <si>
    <t>8ed4130f-ffe4-4441-a17d-6646946feef0</t>
  </si>
  <si>
    <t>14e3fc58-49c1-435d-8c35-bf9fcea9b29e</t>
  </si>
  <si>
    <t>39f9a222-b90b-4c6c-9932-0a2ef852b257</t>
  </si>
  <si>
    <t>650f29e8-75af-4d9b-80a8-f0c9236f4324</t>
  </si>
  <si>
    <t>070db08c-c160-4f31-bbb8-7120c91a35b8</t>
  </si>
  <si>
    <t>77c151be-6b58-4d38-b0d8-6bc13928bda0</t>
  </si>
  <si>
    <t>2b3d0e52-26c1-4fe9-99b5-c0dfa0c97b88</t>
  </si>
  <si>
    <t>926ec2b2-bb7a-43ee-8ac2-76fd06978368</t>
  </si>
  <si>
    <t>ce2fbd09-daa5-4134-a6be-d8daf9dbe4fb</t>
  </si>
  <si>
    <t>164c9b04-68f6-4e71-9526-ea5755514084</t>
  </si>
  <si>
    <t>664bd207-df31-477b-b9c9-e73d83b87e37</t>
  </si>
  <si>
    <t>9825342c-fb0d-4872-9dc5-8fe77ea909a7</t>
  </si>
  <si>
    <t>9f084cbf-9321-48f2-bd8b-bd75a8da4b47</t>
  </si>
  <si>
    <t>d31ea0dd-d8b2-4d22-b662-ba9313deac31</t>
  </si>
  <si>
    <t>d3c10949-882f-49e9-b3ba-48f9ef08a146</t>
  </si>
  <si>
    <t>e6429f38-9f08-4abb-871b-76a7804bea2d</t>
  </si>
  <si>
    <t>c058eec1-76f5-4e8d-9c9f-4cf613cc8e4e</t>
  </si>
  <si>
    <t>26bd8f41-1340-4233-b320-1b5a71a9a22d</t>
  </si>
  <si>
    <t>26c49e47-02cf-4f74-b4ef-9f67a9b84897</t>
  </si>
  <si>
    <t>167df68a-9567-402e-aaa7-4c05c5bae32e</t>
  </si>
  <si>
    <t>b285f2b4-889a-404b-a779-56236a75306b</t>
  </si>
  <si>
    <t>3731d94b-82f8-4bc1-a65c-c1a9594ee626</t>
  </si>
  <si>
    <t>c681a96c-5651-412c-b8d5-30814024b77b</t>
  </si>
  <si>
    <t>41cb90dc-8a76-4143-83c1-e8b408cb5070</t>
  </si>
  <si>
    <t>c5f82ba6-11b6-47a9-900d-af952c9d1249</t>
  </si>
  <si>
    <t>d46a0ce3-ecf6-499a-87ce-974e1ddebee9</t>
  </si>
  <si>
    <t>0f4c3b67-c6de-4eca-a185-24a3716fe0ee</t>
  </si>
  <si>
    <t>aa5497e7-4a1b-4dca-b918-dd24692557cd</t>
  </si>
  <si>
    <t>da1592b8-b9c4-4142-8131-ece4d33e6596</t>
  </si>
  <si>
    <t>a46c5d9e-9bb2-4c89-bf74-65d662791fad</t>
  </si>
  <si>
    <t>701cf003-2562-416a-8014-f8c2dd450bf7</t>
  </si>
  <si>
    <t>23b4a442-9e2f-4d3e-9b47-c9da44b4b301</t>
  </si>
  <si>
    <t>27c8df52-ce7b-4aed-b832-c23a0f43c4a2</t>
  </si>
  <si>
    <t>4056da4b-e7e8-4f93-9bf2-8c2967937032</t>
  </si>
  <si>
    <t>4cdf498b-6bc1-42ae-85c6-e40b2c96d0d8</t>
  </si>
  <si>
    <t>2ea23af4-8d08-45a8-be12-566fd185cc14</t>
  </si>
  <si>
    <t>fc2c9d51-2049-4c81-8b25-9f1f3ae051df</t>
  </si>
  <si>
    <t>6ccdb740-f74c-4343-a947-c14cf1e6e535</t>
  </si>
  <si>
    <t>1d0d4861-0cc3-49d7-a573-6ce9e83d71ce</t>
  </si>
  <si>
    <t>885dfd75-b36b-40c3-aedd-3e8de8f36ac8</t>
  </si>
  <si>
    <t>51309acb-6f72-4869-907a-e62741ea2f4a</t>
  </si>
  <si>
    <t>95c25e16-fbf2-4c57-b6b0-f893404babd2</t>
  </si>
  <si>
    <t>fc0c8bac-c9d2-4e4d-9285-520c3f9dd715</t>
  </si>
  <si>
    <t>6392ceca-2e41-43e4-bb7a-0cd5603a9361</t>
  </si>
  <si>
    <t>32f7ab8e-df21-439e-be07-1d0008d7320b</t>
  </si>
  <si>
    <t>9ea3d4aa-3c9e-472f-b4b5-edd53b417762</t>
  </si>
  <si>
    <t>d1ac668e-20b6-45dd-ad8e-d6c68c2d5183</t>
  </si>
  <si>
    <t>e57827cd-e785-4c94-a15c-a5f5c1cdce4c</t>
  </si>
  <si>
    <t>fbccb268-f99c-425c-bba3-5975f3488fa7</t>
  </si>
  <si>
    <t>72efcf36-66a7-42c1-b6fc-a02dc7e78bfb</t>
  </si>
  <si>
    <t>4a08cdee-991b-4db0-8912-fb9a4a8d1e2b</t>
  </si>
  <si>
    <t>7aa44120-da58-4ad3-959f-60de36571e68</t>
  </si>
  <si>
    <t>ebe85ef3-de9b-45eb-a3c8-0bd5de2d5774</t>
  </si>
  <si>
    <t>241867a6-741c-4c2c-8331-5d9415b3eae8</t>
  </si>
  <si>
    <t>b12e4ae2-3d03-4234-a0d0-8334ede2c330</t>
  </si>
  <si>
    <t>79fe09a0-3ac3-4ede-80fe-b5f71feb6a1f</t>
  </si>
  <si>
    <t>61fe84d5-8633-4855-810a-16b1bf8c5a3c</t>
  </si>
  <si>
    <t>17545b49-5890-4783-acf0-760743f9c2ba</t>
  </si>
  <si>
    <t>74e96069-c749-4845-b527-15f90a5dd60d</t>
  </si>
  <si>
    <t>330045aa-c8b0-423c-b999-8078951c20db</t>
  </si>
  <si>
    <t>e1a5fee2-bdd8-41cb-abd1-c1c63c662ace</t>
  </si>
  <si>
    <t>30d7ee07-acef-4a7b-9eb7-0aa44a091ad5</t>
  </si>
  <si>
    <t>6c486f60-b7bf-4730-9940-e9111c8ba0bc</t>
  </si>
  <si>
    <t>d291844d-f777-446e-bb1a-7712155b9e9e</t>
  </si>
  <si>
    <t>4161784f-f71c-41f2-84f4-b9fa7bd3b687</t>
  </si>
  <si>
    <t>9d010d87-3098-4fdf-90e8-0e0f8ab2b473</t>
  </si>
  <si>
    <t>53b74768-66c2-4e7b-b24b-1f83c4215788</t>
  </si>
  <si>
    <t>a6702039-08ff-4739-b852-5f1470fe5c1a</t>
  </si>
  <si>
    <t>e16fada8-588f-416a-9966-c140dc8e0a6e</t>
  </si>
  <si>
    <t>cffac4a1-0e5c-41df-a952-d4324a58e996</t>
  </si>
  <si>
    <t>987e6ea0-27a5-425f-a9a6-a498a199dae2</t>
  </si>
  <si>
    <t>64bf8adc-b960-4be9-a8e8-fdabc1b8463b</t>
  </si>
  <si>
    <t>4eb48b8e-44b0-4342-927d-ade597ba09c2</t>
  </si>
  <si>
    <t>4f42e22e-461a-413f-ad37-651abd9ae2dd</t>
  </si>
  <si>
    <t>69108e4f-e077-4e88-876f-f6c5dc204891</t>
  </si>
  <si>
    <t>fa08acef-19c2-4fe8-ba4e-2c05a423a48a</t>
  </si>
  <si>
    <t>88647666-2c81-4c06-ae86-f7f246753f91</t>
  </si>
  <si>
    <t>eb4a6116-cf34-47fd-b9bf-ae6bc9da63bb</t>
  </si>
  <si>
    <t>f307f412-01a3-4bd9-aa86-459392e0133c</t>
  </si>
  <si>
    <t>926874c0-28e2-41fb-93f3-8aae8ec8b091</t>
  </si>
  <si>
    <t>97db49fe-2b35-4f21-a81a-5835ea01cf32</t>
  </si>
  <si>
    <t>bbe313ee-fbff-45f4-bc16-3279b0a5ec58</t>
  </si>
  <si>
    <t>74747999-879e-4c17-b7a6-dbe2a596e2e8</t>
  </si>
  <si>
    <t>3ec37547-72fb-4df1-9e2b-35107f16e5b6</t>
  </si>
  <si>
    <t>734d4a2a-6d07-4fd3-998c-5002d00616ea</t>
  </si>
  <si>
    <t>1b6fe62b-842f-4191-8f77-ca0f1eb804ff</t>
  </si>
  <si>
    <t>47067db3-7263-4091-95fa-ba5de0d5f112</t>
  </si>
  <si>
    <t>858d6668-bc68-4c8a-acfa-f37694697e3a</t>
  </si>
  <si>
    <t>a61a57f9-a1a4-41ea-80a5-58b9f9ca8575</t>
  </si>
  <si>
    <t>ed64a677-ab1b-447e-9cc5-1dc641675ca2</t>
  </si>
  <si>
    <t>9a88ce71-389d-47a2-828a-3ea20dc7b075</t>
  </si>
  <si>
    <t>4ec6fa17-95c3-4752-9cdb-f711311005d5</t>
  </si>
  <si>
    <t>684e1693-dbe4-49a1-a8f7-4894d8ceabf3</t>
  </si>
  <si>
    <t>9ce85e98-0738-459c-a8b4-900a3e914d98</t>
  </si>
  <si>
    <t>ecb6a3bb-0916-4935-b51f-09bdf2580855</t>
  </si>
  <si>
    <t>3adb74b0-e0a7-4347-a087-e5ab1179be14</t>
  </si>
  <si>
    <t>d10db93a-cf56-4d20-84fe-87742d4fb757</t>
  </si>
  <si>
    <t>06a23e0d-7858-47cf-8fc4-b0b3d1f3757b</t>
  </si>
  <si>
    <t>812c29e1-85ab-43d2-9238-e6c34a521c67</t>
  </si>
  <si>
    <t>14e8f461-a4ef-4829-bc81-5d6f3896ffbc</t>
  </si>
  <si>
    <t>f6c9405b-1def-4d06-999b-41fe5571443a</t>
  </si>
  <si>
    <t>39684d94-776d-4e30-93c8-3a6d437aef2c</t>
  </si>
  <si>
    <t>4a185190-f983-4402-b106-43e647d9297e</t>
  </si>
  <si>
    <t>67850b07-7726-446a-a32b-7e7d9907e4d2</t>
  </si>
  <si>
    <t>72056f0d-9492-40af-a192-fcce29a051c9</t>
  </si>
  <si>
    <t>40aa87c3-065f-4143-a306-e4ca1f4dace0</t>
  </si>
  <si>
    <t>e7efb529-8933-4be9-8274-69efe657ee7c</t>
  </si>
  <si>
    <t>dface3ac-3e15-4cfc-9175-c446055f7a3b</t>
  </si>
  <si>
    <t>36a81d4d-3a0d-495c-bc15-b30441ddd712</t>
  </si>
  <si>
    <t>238d50d9-89f2-47ce-87e9-3677027b35bf</t>
  </si>
  <si>
    <t>18083d19-6c95-4e10-b11d-f06d6d05e650</t>
  </si>
  <si>
    <t>516ffba3-6bc3-4d53-8aa9-6f8a379962cb</t>
  </si>
  <si>
    <t>29b418d6-96fe-4c6f-85ed-d56cc987e571</t>
  </si>
  <si>
    <t>84fe9419-cfc9-46f1-8ca6-ed9a7f75f8f0</t>
  </si>
  <si>
    <t>6b8714b3-d758-48ce-bbff-39a97f8fd9b3</t>
  </si>
  <si>
    <t>ad24476d-f298-4d65-869b-78f72721dc10</t>
  </si>
  <si>
    <t>dca597d0-6686-41e9-a5ab-2ea5b3fd6d82</t>
  </si>
  <si>
    <t>f8c5cb4c-3454-4198-bdb4-af8f61ba5c3f</t>
  </si>
  <si>
    <t>2f5d3b06-6fc8-4c52-8fc3-c99f96054259</t>
  </si>
  <si>
    <t>ec56eda5-f239-4a63-b0b9-8fc7ac887ffa</t>
  </si>
  <si>
    <t>df12e286-d429-4e87-b53a-e0b02ab5d975</t>
  </si>
  <si>
    <t>4eb6c079-acf7-40f3-92a3-8ef5c430a328</t>
  </si>
  <si>
    <t>ccf1f0f0-1cd8-4542-8964-76e5127cc00e</t>
  </si>
  <si>
    <t>c8b5ad41-92e5-471e-bdcf-4ef2a1b7bb6f</t>
  </si>
  <si>
    <t>8321cfbb-1012-4380-b28c-6d49b45567a6</t>
  </si>
  <si>
    <t>63ee7e39-7f5e-4d73-b9cd-28393ce45e05</t>
  </si>
  <si>
    <t>907989f7-b741-4490-b7f2-b4f814520118</t>
  </si>
  <si>
    <t>2ace9096-87a3-48d8-a633-624f9e0cb1a3</t>
  </si>
  <si>
    <t>2d98ae5b-bfd3-4ff0-ba40-a2fbe527a9f1</t>
  </si>
  <si>
    <t>183fe760-de5a-4a11-9010-346c5fcba858</t>
  </si>
  <si>
    <t>8ae8a03c-b0ab-45e3-add8-d5a9a887acfe</t>
  </si>
  <si>
    <t>203f60ed-2db2-4cc5-94b0-3fa677111132</t>
  </si>
  <si>
    <t>259b9ba5-cc0c-464c-a031-154bd18286fa</t>
  </si>
  <si>
    <t>c217c89f-ce17-4519-8b51-e8c530f0a552</t>
  </si>
  <si>
    <t>6b516538-31fd-479c-9d4e-8e1fe6c838c2</t>
  </si>
  <si>
    <t>7f09693c-aabe-467f-894e-a41e1b8dd735</t>
  </si>
  <si>
    <t>33b89244-db25-4e16-8afa-04b0af2b73b3</t>
  </si>
  <si>
    <t>2b318af9-7e3b-473f-abd2-e21568519ff0</t>
  </si>
  <si>
    <t>5005c572-4133-408c-9a2f-b0e7901b3510</t>
  </si>
  <si>
    <t>0a6c7cca-d281-48b2-b83e-8f96d209053e</t>
  </si>
  <si>
    <t>5517c771-e006-4cb3-9238-c83b95195333</t>
  </si>
  <si>
    <t>78c99e02-5ed3-4d93-b7e6-e6fd693b4d74</t>
  </si>
  <si>
    <t>efd7247d-32ad-42d7-9cc8-8dfc6b60ee81</t>
  </si>
  <si>
    <t>5b5d1ed0-a521-4a84-94ca-5f6e8d786149</t>
  </si>
  <si>
    <t>e548909e-bb0a-4a6d-af2f-accde82676d9</t>
  </si>
  <si>
    <t>20c8b2cc-6b5d-45ed-a989-ae54d196ca07</t>
  </si>
  <si>
    <t>f6fccaf7-ee94-4838-9823-289684eb303b</t>
  </si>
  <si>
    <t>23539b56-901c-4924-be8e-746b3ef24c0c</t>
  </si>
  <si>
    <t>2db01d67-4e32-4cc5-9852-f608d1bf9b7f</t>
  </si>
  <si>
    <t>d49c259e-c3e7-44ef-9132-5e00c7a5d015</t>
  </si>
  <si>
    <t>0c2fa4ef-75b9-476c-a6fc-b8d740ec00c5</t>
  </si>
  <si>
    <t>ca47fdf3-4ecd-420e-b510-663948522f5c</t>
  </si>
  <si>
    <t>c32feca2-4338-432e-b2f9-b9c33219d718</t>
  </si>
  <si>
    <t>e17aa4c6-3513-42cb-9c4d-4f4a7f84c6a9</t>
  </si>
  <si>
    <t>34f607e3-32ad-4386-85ae-eb7f759f16ac</t>
  </si>
  <si>
    <t>d961ef42-1a7c-455c-bc1a-3bf0993346c0</t>
  </si>
  <si>
    <t>666d07cf-9fe7-40fe-9d46-40fb390e20e6</t>
  </si>
  <si>
    <t>2a6a0f22-5907-4a25-a73b-b6b9f54b5410</t>
  </si>
  <si>
    <t>fdfd7f70-9811-4855-ad67-e814286d055f</t>
  </si>
  <si>
    <t>8b385e58-8a42-4fab-ab73-d3813880fd5a</t>
  </si>
  <si>
    <t>c1bce73f-aaba-4af1-ae51-2d1d550a71c8</t>
  </si>
  <si>
    <t>6a21b9f4-c966-41f7-87c0-28568a14981e</t>
  </si>
  <si>
    <t>97682042-2454-4bfd-b041-2edb4f3368b3</t>
  </si>
  <si>
    <t>52b88d59-5ace-44ab-b2fa-f681c559eb2e</t>
  </si>
  <si>
    <t>8b99f9a6-35f5-492e-a795-b1d74adeabb5</t>
  </si>
  <si>
    <t>e6b204ab-0b13-49b0-9977-95016cd01158</t>
  </si>
  <si>
    <t>4e4da5b9-dbf3-4344-8457-9bd007e203af</t>
  </si>
  <si>
    <t>ad550f3f-d72b-4295-849e-87b240b91ac0</t>
  </si>
  <si>
    <t>8a745742-cdd4-4409-aaa8-e2f175143922</t>
  </si>
  <si>
    <t>032dd820-cb1f-4939-a9a9-461090e4be45</t>
  </si>
  <si>
    <t>9cb1c5ba-5d08-4bf0-b227-af6e8c568108</t>
  </si>
  <si>
    <t>0293926d-5fba-4459-b831-f918179bba09</t>
  </si>
  <si>
    <t>bb03057d-0593-407a-8860-52b65cb23e72</t>
  </si>
  <si>
    <t>ccaafee1-4c1e-4791-ac98-6c9e56f7046a</t>
  </si>
  <si>
    <t>bbfa1086-7752-45c7-bb8d-b826fe82fd75</t>
  </si>
  <si>
    <t>5454a611-3f68-4b2e-84fc-597ccdba0be7</t>
  </si>
  <si>
    <t>5746203c-96e3-4a1d-92a4-600cfa000fa5</t>
  </si>
  <si>
    <t>57228fd7-c6d0-49ef-9e93-8adbb600eb10</t>
  </si>
  <si>
    <t>da386b06-58f0-4ade-91ba-b8804cc70194</t>
  </si>
  <si>
    <t>1d7837db-e179-4dec-8227-1b1de1e628e3</t>
  </si>
  <si>
    <t>270c368f-c46e-4ab3-a5ec-d71484a54103</t>
  </si>
  <si>
    <t>ff3f0817-dafb-41a3-878a-f68f4d1a4592</t>
  </si>
  <si>
    <t>5d9e50f6-ef39-4a24-a474-1ca183574a0d</t>
  </si>
  <si>
    <t>5876ffa1-3e53-45f0-982f-08db2836a8d6</t>
  </si>
  <si>
    <t>2203a717-70c5-47b6-889f-82825b6ee6b5</t>
  </si>
  <si>
    <t>8b062ea3-5b60-4784-95d0-9dc53b5dd8cd</t>
  </si>
  <si>
    <t>123cad58-9371-4a3e-ba26-8b1ae64a7180</t>
  </si>
  <si>
    <t>ceed2df3-0f95-4132-b34a-89613be4ab54</t>
  </si>
  <si>
    <t>f049eb5c-6b73-43da-8d49-1ce652dd4173</t>
  </si>
  <si>
    <t>da7673d8-4847-48ab-85d2-80b737335e45</t>
  </si>
  <si>
    <t>a53f5ef7-83bf-4ab5-ba27-2d230fa43370</t>
  </si>
  <si>
    <t>9e87a9ae-c912-4a90-a2cd-9c7b9e562755</t>
  </si>
  <si>
    <t>77f0b3af-46ee-4cde-b2e5-50c5a89ca794</t>
  </si>
  <si>
    <t>0a2263ae-71c3-4001-a2ed-c9181240e274</t>
  </si>
  <si>
    <t>c2b28b5e-dc27-4a80-b2bf-feb85b6f6156</t>
  </si>
  <si>
    <t>9cda8f84-cfbe-4eec-be2a-30b166f72b04</t>
  </si>
  <si>
    <t>141749e3-a0f9-4f19-ade5-5e15481971cc</t>
  </si>
  <si>
    <t>b334cf3a-1181-49e4-9354-824a0c78f27f</t>
  </si>
  <si>
    <t>409bc061-8a25-41a2-bc7c-df1c057c7a45</t>
  </si>
  <si>
    <t>ef4cfb1d-fc5c-40f6-a04d-8abbbf74f902</t>
  </si>
  <si>
    <t>6b0fc5cc-971e-4b22-ae55-d24577b753f2</t>
  </si>
  <si>
    <t>a87ae280-10f4-43c2-a941-734f46309724</t>
  </si>
  <si>
    <t>2980383a-a7a8-49b2-9ec7-7704d2311dab</t>
  </si>
  <si>
    <t>be5bae38-8502-48ab-b19a-371633781c3a</t>
  </si>
  <si>
    <t>0fc9799e-0e47-4903-935e-3753f72d1c06</t>
  </si>
  <si>
    <t>8829f772-651e-4e1b-ada9-2dc251b81bd6</t>
  </si>
  <si>
    <t>05de8025-d370-4d58-90c2-c1120e07ebe8</t>
  </si>
  <si>
    <t>257f263d-49d4-468a-822a-9ae65d2c6479</t>
  </si>
  <si>
    <t>7754355c-9360-46af-9d97-ab440c11c08e</t>
  </si>
  <si>
    <t>f2a0742b-fdf5-4db9-941f-9c74be4a1701</t>
  </si>
  <si>
    <t>5898b04d-e9be-4465-ae83-facc71e9d73c</t>
  </si>
  <si>
    <t>ec8bf725-6a55-4177-8134-99d169717509</t>
  </si>
  <si>
    <t>17b9fc65-2f62-4efa-975f-eac0fb1f5158</t>
  </si>
  <si>
    <t>de44c0a8-1357-4256-afd1-543397ed571d</t>
  </si>
  <si>
    <t>8881544e-09ef-425b-b94f-5fe42a743b2c</t>
  </si>
  <si>
    <t>bf86056d-6ba6-4a83-bea3-6d9c196f3187</t>
  </si>
  <si>
    <t>8a914364-1156-444e-a265-8bd0edf96f38</t>
  </si>
  <si>
    <t>348aa787-5673-422b-b241-10ed56ef90fb</t>
  </si>
  <si>
    <t>aa268e89-5a84-4ec6-9674-3991952ceb74</t>
  </si>
  <si>
    <t>2b44882a-c26d-41f6-a40c-2183a25c27e7</t>
  </si>
  <si>
    <t>d3e43d01-5464-4bd7-b273-3f3a03b6e766</t>
  </si>
  <si>
    <t>932392fe-d6d1-4abd-b2b1-ac61f238cce8</t>
  </si>
  <si>
    <t>26cefff9-af26-4387-b631-35dc1ecfda9a</t>
  </si>
  <si>
    <t>b7287c2f-1fec-4259-882c-eb4bb810002d</t>
  </si>
  <si>
    <t>41146d9c-142e-433a-8886-92a415d13c65</t>
  </si>
  <si>
    <t>bdde1efd-c0d9-4f1d-ab27-851daa67ee79</t>
  </si>
  <si>
    <t>52858ae2-ae6e-4848-8d57-04b0a96d4e6c</t>
  </si>
  <si>
    <t>2c3f5ca0-cdba-4145-9cff-8f8df51cbe60</t>
  </si>
  <si>
    <t>efb1bc3a-f1c2-4843-9fe2-9799bbb9b7a2</t>
  </si>
  <si>
    <t>67f9ef00-79de-4254-a247-467ceafef4df</t>
  </si>
  <si>
    <t>3fa3c557-cab8-496c-94ed-c4bcfcb4cfa5</t>
  </si>
  <si>
    <t>31f2a2a3-5e14-40f8-96d0-a3e334f04c62</t>
  </si>
  <si>
    <t>66f584c5-8bd8-4d0d-a0fe-b4c7017243af</t>
  </si>
  <si>
    <t>7e4d951c-8e46-410b-9f66-40865903163b</t>
  </si>
  <si>
    <t>ac6bc555-b2ea-43f5-b824-0201ff97c7cc</t>
  </si>
  <si>
    <t>8b218d80-5a6e-4627-8491-2829f831520e</t>
  </si>
  <si>
    <t>790f0926-7182-41b2-9c39-ac9c5a6cc3ee</t>
  </si>
  <si>
    <t>f4332cc0-4a90-45c2-b4f1-7535434aeff6</t>
  </si>
  <si>
    <t>ef4a517f-0155-42c5-8bb0-252a72711261</t>
  </si>
  <si>
    <t>869ed5f1-bb4f-4d0f-aa39-7d5c3f9395d2</t>
  </si>
  <si>
    <t>4a147916-e20d-4120-807c-f318ea899976</t>
  </si>
  <si>
    <t>87a67faa-adea-4613-b7aa-df7855383982</t>
  </si>
  <si>
    <t>d4cb1de0-b148-4d63-b941-d1ae59a484d8</t>
  </si>
  <si>
    <t>075a9934-376e-4c87-99db-912db559ec7a</t>
  </si>
  <si>
    <t>4d7d9383-6fbd-496e-b13c-94c6c5e48669</t>
  </si>
  <si>
    <t>c9ba5e20-deb5-4bc9-9e1c-17f4e8982d17</t>
  </si>
  <si>
    <t>1b41474f-ca37-4e73-b638-d47732d67b6e</t>
  </si>
  <si>
    <t>63d48336-cac4-48c7-a929-1900489d7e5a</t>
  </si>
  <si>
    <t>b8ab1f53-f7cb-4711-816c-b05269478d3e</t>
  </si>
  <si>
    <t>6af6b69e-0f37-4923-b549-1d371b0b675d</t>
  </si>
  <si>
    <t>4091e505-800f-466b-983c-0e8145978979</t>
  </si>
  <si>
    <t>7b09b9cd-5b46-4696-ac70-c133a9896e5b</t>
  </si>
  <si>
    <t>29e37948-1ad7-4bcb-a880-0d9e414450aa</t>
  </si>
  <si>
    <t>1a7c32e7-bdda-4150-ac61-bd199bf6c6e2</t>
  </si>
  <si>
    <t>e92d09f7-1057-476d-8c0d-8e43933aed7e</t>
  </si>
  <si>
    <t>d6ec91cf-1712-4b2b-9554-f2bf3e7e5202</t>
  </si>
  <si>
    <t>b7e40680-4690-4094-80be-0184cb3972f3</t>
  </si>
  <si>
    <t>6c6ad8f5-244e-4969-821f-4778113df69c</t>
  </si>
  <si>
    <t>ff4559ec-4258-4f8d-ad4f-ab1214cd594b</t>
  </si>
  <si>
    <t>4329be18-879a-47f4-9eb8-c791fd310d4d</t>
  </si>
  <si>
    <t>b3429521-a1b7-4913-921a-66ef312d09aa</t>
  </si>
  <si>
    <t>87e0fa6b-a451-45df-8cde-fe028957990f</t>
  </si>
  <si>
    <t>86acbe95-9a2c-4cb9-86f1-d60ddbb06ba1</t>
  </si>
  <si>
    <t>4e50632b-4a30-45bf-96bf-72706bd3d8d9</t>
  </si>
  <si>
    <t>7c571048-2e05-4e67-8fc0-32175d3adbd4</t>
  </si>
  <si>
    <t>2e611f82-a778-4e4a-a5f0-213262ac025c</t>
  </si>
  <si>
    <t>4154758e-51d2-4689-b2e4-da8a587f8c5f</t>
  </si>
  <si>
    <t>215d5d18-187b-423c-a4ad-8b3f375b750c</t>
  </si>
  <si>
    <t>dd5880ab-a920-423e-b58e-fe7e625ea734</t>
  </si>
  <si>
    <t>fb1eac53-dff2-48ea-a2c3-0641c820d2c4</t>
  </si>
  <si>
    <t>e8371b85-8f33-4fa2-af0c-0930fea6c417</t>
  </si>
  <si>
    <t>9b93ee51-cf8e-4de7-9480-10322ecb18e5</t>
  </si>
  <si>
    <t>67c20930-cca2-4de8-b0fa-76a255a02b1b</t>
  </si>
  <si>
    <t>d308b874-d278-4eb5-99c9-c7beaea7424d</t>
  </si>
  <si>
    <t>f1ad945b-a77e-4fdf-af7d-f958b17ffa84</t>
  </si>
  <si>
    <t>ec656b04-b5ea-483b-b5fb-8ef33fef8e6c</t>
  </si>
  <si>
    <t>3ace12a2-c845-49eb-a473-d78c1fdbbef1</t>
  </si>
  <si>
    <t>4d2d6a89-a00a-4839-b462-228f5aa7f0d2</t>
  </si>
  <si>
    <t>9277068f-f146-4178-8222-78b531e9eaef</t>
  </si>
  <si>
    <t>56bfab2b-95cf-472a-9e49-3b9e8ea147b2</t>
  </si>
  <si>
    <t>0874e582-55d7-40aa-9dbe-da5c06045b46</t>
  </si>
  <si>
    <t>7278bbe5-3248-4ff9-a809-a60f69983f52</t>
  </si>
  <si>
    <t>c1d4f2db-30bb-4d24-a743-a70801119b85</t>
  </si>
  <si>
    <t>2146299e-d246-4c5c-8d75-f956adc2ffad</t>
  </si>
  <si>
    <t>b0549780-c312-4c62-9ec4-93b047432216</t>
  </si>
  <si>
    <t>a9ca9512-0d9f-4566-8036-2aea23dabdb9</t>
  </si>
  <si>
    <t>2934d5cb-2f5c-4f6e-9cca-a934ece71bc6</t>
  </si>
  <si>
    <t>dad82927-cf6c-4088-8955-fc6eda73d27d</t>
  </si>
  <si>
    <t>68188664-39b3-4171-b684-f41759cb9363</t>
  </si>
  <si>
    <t>e2338408-cd3f-49bb-a335-08f59d083942</t>
  </si>
  <si>
    <t>f57c1a1c-1b5c-41b6-9827-f4e123756fb5</t>
  </si>
  <si>
    <t>3a746de9-9a2e-4b61-8212-8caba9018828</t>
  </si>
  <si>
    <t>d2c36ee8-8c9b-4147-aa93-a871f58c0edf</t>
  </si>
  <si>
    <t>9a1a181f-6581-497d-9098-d8795671acd6</t>
  </si>
  <si>
    <t>4bf72ccb-affb-41c2-a624-55004ed3011d</t>
  </si>
  <si>
    <t>1b1c571d-9166-4c36-a39d-30c93b56816a</t>
  </si>
  <si>
    <t>36a6d64d-d4eb-492f-bc44-129c7eb12d7e</t>
  </si>
  <si>
    <t>a7eef6de-9f94-4850-b523-e3f8d618b2da</t>
  </si>
  <si>
    <t>9caffb5c-8dbe-47da-8df5-307f23792750</t>
  </si>
  <si>
    <t>aa1cf47c-ed0d-4d6e-97ef-e0d59234ece7</t>
  </si>
  <si>
    <t>42eb5f0a-74ff-4c8b-8b7d-0b0f70a4a9b9</t>
  </si>
  <si>
    <t>11554974-2118-4a1a-ac51-a3d5fe9e9160</t>
  </si>
  <si>
    <t>825a3149-d15b-4fca-a29a-6510bfe2af48</t>
  </si>
  <si>
    <t>4c07181d-5b33-4fe5-aba7-f2dfcc7fb5bf</t>
  </si>
  <si>
    <t>7a8018ec-c33c-453d-be89-163d5dc1576c</t>
  </si>
  <si>
    <t>d6f8221d-ca09-4a1a-b755-c5da62b65e32</t>
  </si>
  <si>
    <t>8be261d8-5328-4785-9486-13e4ab6a2624</t>
  </si>
  <si>
    <t>25deb65c-77f2-40e7-9ea6-1b6085f4dfc0</t>
  </si>
  <si>
    <t>84da42d9-fd33-4e22-a9de-761f44e23e20</t>
  </si>
  <si>
    <t>c88eb6e7-2c94-4db4-9100-4c6c904d4660</t>
  </si>
  <si>
    <t>eed6b6db-a2ab-457b-9f00-7811b6ba659b</t>
  </si>
  <si>
    <t>40c5217b-1c84-4cb1-92f4-8da5a213f76c</t>
  </si>
  <si>
    <t>86f2f6bd-bda0-4cc7-8f01-973cb2c652ed</t>
  </si>
  <si>
    <t>91bdf8fa-8ab3-4200-8dbe-f79b1dfcb217</t>
  </si>
  <si>
    <t>1f619e15-e239-4c60-ac39-626ab1a6583a</t>
  </si>
  <si>
    <t>0a396ac4-f5ea-445f-ac03-ed513e2698a1</t>
  </si>
  <si>
    <t>9f6b7289-0197-4bdb-a035-7f056453a8b2</t>
  </si>
  <si>
    <t>4b2313db-47b8-4197-9354-98fc86c462bc</t>
  </si>
  <si>
    <t>ec5a3322-8a53-49df-acca-94a828cbe5d9</t>
  </si>
  <si>
    <t>7c4db82d-ff0f-41a7-9148-b9b85fd1813b</t>
  </si>
  <si>
    <t>73a5d7b7-6714-4cf9-a50e-31ab9115f79e</t>
  </si>
  <si>
    <t>0e89ef39-9c9c-4df6-9e3b-bf6425905db4</t>
  </si>
  <si>
    <t>15376d54-014c-485d-ac3c-f1623b1b9650</t>
  </si>
  <si>
    <t>cd0ac0fd-ff5e-4bcb-abfc-839682fd0837</t>
  </si>
  <si>
    <t>5ec06615-a8da-4034-8d67-7276f2313486</t>
  </si>
  <si>
    <t>3d34357e-1df8-4d4c-8307-2132f3f7a19d</t>
  </si>
  <si>
    <t>381f56cf-cc8c-4d0f-b894-a432cdd52389</t>
  </si>
  <si>
    <t>4b6b9018-c423-4790-9bc9-f3784b55e4cf</t>
  </si>
  <si>
    <t>c2bc415d-d866-416a-987c-a87cd2068897</t>
  </si>
  <si>
    <t>3abbc606-b1c0-4685-b326-48e424ca4a6b</t>
  </si>
  <si>
    <t>71daf35a-cfbf-43be-8bb7-fe1a1b1fa55f</t>
  </si>
  <si>
    <t>fbc5beec-9fbc-4c6d-bc91-ff663ab346fa</t>
  </si>
  <si>
    <t>8c3cca57-dc6d-4942-ba87-a59081ac6629</t>
  </si>
  <si>
    <t>24918c44-6a18-4b27-b506-0e3bb33b1869</t>
  </si>
  <si>
    <t>b4c75a09-2899-4711-9ec2-5fb02c853cef</t>
  </si>
  <si>
    <t>f163487f-064d-4fbe-87e1-3c4894aa1d40</t>
  </si>
  <si>
    <t>7301c959-9b20-4cfe-acf6-a1da23925caf</t>
  </si>
  <si>
    <t>814ed6cc-998a-46b4-8f5b-b45a4c4908fc</t>
  </si>
  <si>
    <t>42074df1-e7f1-4da7-b193-f08ed1b5313d</t>
  </si>
  <si>
    <t>21e6a294-b40c-4296-a663-29dca7d18ab9</t>
  </si>
  <si>
    <t>76443c5b-6c37-4a39-88ce-394f02f6e935</t>
  </si>
  <si>
    <t>6a544a4e-0c58-4d03-9155-3c2be6880476</t>
  </si>
  <si>
    <t>8919e805-bced-487a-be3c-60c9de248495</t>
  </si>
  <si>
    <t>f8d65598-f7ed-44fb-942b-f5a6bcb1e8f1</t>
  </si>
  <si>
    <t>dae346b0-ee79-4b28-ae12-cc27da653fd5</t>
  </si>
  <si>
    <t>91c7d967-19f7-4925-ab9a-93d87e2def7a</t>
  </si>
  <si>
    <t>9b9ce170-54bd-46c1-98e7-bca9362552a7</t>
  </si>
  <si>
    <t>f9719066-307f-4592-9758-29623283a191</t>
  </si>
  <si>
    <t>ad24ea25-9d1e-456d-8d7b-1f140de1edad</t>
  </si>
  <si>
    <t>e404a312-68d5-4bca-8254-4f727c92a952</t>
  </si>
  <si>
    <t>07bb1bf6-3724-47ca-a71f-a89aded8240c</t>
  </si>
  <si>
    <t>a79c6c00-9b6f-44fc-883b-45df1998592a</t>
  </si>
  <si>
    <t>7817e433-1d7e-4a7a-a00d-8d0836273199</t>
  </si>
  <si>
    <t>484743af-96cc-4fca-a7ea-e5e8eb1308e2</t>
  </si>
  <si>
    <t>8b36284e-a1c5-41b5-8b27-79c7cf68f053</t>
  </si>
  <si>
    <t>535ce9ba-9938-4546-83a0-2f6c8e5c0f23</t>
  </si>
  <si>
    <t>ee91463b-abe4-40dc-8450-c7a3f51cd99d</t>
  </si>
  <si>
    <t>de30005e-ff41-4ac1-8646-841e0dead2ff</t>
  </si>
  <si>
    <t>7e04862b-f7af-4d45-966b-72c092c00601</t>
  </si>
  <si>
    <t>a12e5b46-8eec-46a1-acdf-f2b1744f418e</t>
  </si>
  <si>
    <t>f332e0ae-b6cb-4b97-ae5e-e3d0849768be</t>
  </si>
  <si>
    <t>a38b9aa2-6f65-4d55-bf61-ccd38e0b3ee8</t>
  </si>
  <si>
    <t>6666115e-692b-4b67-9e36-951d0213a26c</t>
  </si>
  <si>
    <t>0b09e400-8d9c-44cf-aefe-50626c308613</t>
  </si>
  <si>
    <t>22160900-8b98-4cb1-925f-32d862228dc2</t>
  </si>
  <si>
    <t>7610fd18-d58e-4953-8165-84b4ea201a21</t>
  </si>
  <si>
    <t>2a7c41f6-cd9e-436a-9289-ff1fe0afd603</t>
  </si>
  <si>
    <t>afe7e699-9cda-4c5b-a210-315fb8337f10</t>
  </si>
  <si>
    <t>f3c71a03-3a12-4596-9c30-f63440f9485d</t>
  </si>
  <si>
    <t>2c901160-2d93-41b4-bbac-c314173665ae</t>
  </si>
  <si>
    <t>c258c785-b402-4c48-862b-75cf7306302b</t>
  </si>
  <si>
    <t>8bd21d6d-1c83-4886-b75b-4d6ef6479ba0</t>
  </si>
  <si>
    <t>d135f94d-4ba9-4b97-8be8-6592e8de955f</t>
  </si>
  <si>
    <t>96c161f7-cf19-4862-8ffd-b3aea8119889</t>
  </si>
  <si>
    <t>4f9a00f0-15e2-48cb-999d-0e2ba60158ee</t>
  </si>
  <si>
    <t>ef03b0ae-5c1d-40e6-995e-6c3b7974c8be</t>
  </si>
  <si>
    <t>4eaaaebb-9e99-44a4-bda5-32f0a7d1ab03</t>
  </si>
  <si>
    <t>c865acb5-2434-41d5-afb7-7577a1fd4061</t>
  </si>
  <si>
    <t>665d0684-c5ed-4b24-87e4-31f69fb378c5</t>
  </si>
  <si>
    <t>e0b4f3a0-fbed-4f54-ae75-3b88e48356f9</t>
  </si>
  <si>
    <t>4410885d-2e21-4451-a013-db8b9f68f219</t>
  </si>
  <si>
    <t>c0ae7bec-7aed-4a89-a5e9-73fda4e2cf4f</t>
  </si>
  <si>
    <t>f58c2815-46b3-46f3-adfd-1465c65e4670</t>
  </si>
  <si>
    <t>3c2852c2-d9cf-4717-bd81-07b73403d2e0</t>
  </si>
  <si>
    <t>9748a636-666e-40ab-943c-ebd812942ec5</t>
  </si>
  <si>
    <t>2aeafc26-19d0-4b90-a53d-78e2d52d8325</t>
  </si>
  <si>
    <t>ec968b28-a9bb-466b-b0ff-ca6e54c0e0b2</t>
  </si>
  <si>
    <t>b232c168-f619-44fd-8d22-d074b477dccc</t>
  </si>
  <si>
    <t>443d2166-5474-4ad7-9698-d0ad6f1719ea</t>
  </si>
  <si>
    <t>b2aaefc6-7b82-4f21-9204-9cfb6ef8cfd2</t>
  </si>
  <si>
    <t>ed201d39-e3ad-486b-9ae9-738e89f98f2b</t>
  </si>
  <si>
    <t>e0cc0356-a840-4879-830a-9d43c2dfefe7</t>
  </si>
  <si>
    <t>f377b8ec-c6b0-4b19-88de-baaced7259fe</t>
  </si>
  <si>
    <t>42f1ab2e-19fc-49ec-9de7-2b6cc5ade3f8</t>
  </si>
  <si>
    <t>31d75d2d-c2d1-4f42-afe4-8875777445d9</t>
  </si>
  <si>
    <t>70706164-cf69-44de-8e99-b10283b4100b</t>
  </si>
  <si>
    <t>b27db9e4-4a82-4961-b9c3-b45342d7d551</t>
  </si>
  <si>
    <t>0e977fda-e906-4aae-98f9-89d1ff835a94</t>
  </si>
  <si>
    <t>74320e52-192f-49fd-a347-a481c597e8df</t>
  </si>
  <si>
    <t>4438e2f1-64cd-4f84-bae5-c17c07ae02ef</t>
  </si>
  <si>
    <t>70590e65-3012-40fd-a4e6-483a80803510</t>
  </si>
  <si>
    <t>73577838-530f-4002-959a-8c00c82cfd41</t>
  </si>
  <si>
    <t>48ce2d34-823c-41d0-b175-d36c211d9425</t>
  </si>
  <si>
    <t>27a799f1-89e2-4238-bceb-700261a78171</t>
  </si>
  <si>
    <t>998fc270-ffe7-436e-9963-7493ac2f21cb</t>
  </si>
  <si>
    <t>0f755872-362f-4900-9f3a-3a71601edf3d</t>
  </si>
  <si>
    <t>73c60bd5-d268-4cbd-b82f-bd6b49caa9ae</t>
  </si>
  <si>
    <t>255854c4-e73e-496b-84a1-600e50eb22c4</t>
  </si>
  <si>
    <t>75df1386-6b1d-4762-8889-a0365ad365e3</t>
  </si>
  <si>
    <t>91907b62-0791-4745-9521-9619416d82a1</t>
  </si>
  <si>
    <t>2143e658-90b8-4767-99c9-7be99cf909d4</t>
  </si>
  <si>
    <t>7225f128-0c97-43b5-8466-e652aaed8f1b</t>
  </si>
  <si>
    <t>9ef63094-4f18-4b3a-a3e1-b2db5045cfc3</t>
  </si>
  <si>
    <t>3af216b3-7f5e-4072-b6b2-13d62ac1c2a9</t>
  </si>
  <si>
    <t>7f38ccbe-0243-4089-b642-830e35b87efd</t>
  </si>
  <si>
    <t>ba347809-b3bb-4eae-809b-fd90c1c32aef</t>
  </si>
  <si>
    <t>1280b71c-c00a-41b2-96ac-ec3f9615cf8d</t>
  </si>
  <si>
    <t>49638b05-a158-49e3-a2dc-a19abf84c08e</t>
  </si>
  <si>
    <t>eaa574f1-ed1d-4697-b0c1-3efa797b04cd</t>
  </si>
  <si>
    <t>5e297c3c-9afb-4b6b-84e8-90521bceff23</t>
  </si>
  <si>
    <t>2d2a968a-8396-4bce-aa86-543f3a29e66a</t>
  </si>
  <si>
    <t>4bfa8ce1-6a55-4a78-b26e-d299be9b4282</t>
  </si>
  <si>
    <t>0991bcf5-e09a-4f76-958c-c8df3d079220</t>
  </si>
  <si>
    <t>5b423462-ba34-4f53-bee0-10cb3d74f680</t>
  </si>
  <si>
    <t>bf9e304a-28fe-487a-b82c-a8668cc75279</t>
  </si>
  <si>
    <t>10bade2c-7544-4ed0-b4d2-72ebcb5ffc8d</t>
  </si>
  <si>
    <t>a3018857-8b7a-40b7-a7eb-1f5ef4b5533c</t>
  </si>
  <si>
    <t>a6ee4c8a-1d20-4d81-92e6-3e64c77df2ec</t>
  </si>
  <si>
    <t>dc2c70ac-ed11-4570-89c0-3881886e66cb</t>
  </si>
  <si>
    <t>cec2368d-95e5-4a11-a926-24d2d8ca14dc</t>
  </si>
  <si>
    <t>3e22d083-802e-4136-877f-dd5c6ec7affd</t>
  </si>
  <si>
    <t>4f8ad77b-0e19-43a7-be31-f1951f5f5682</t>
  </si>
  <si>
    <t>510acff3-7a13-419b-bb12-dac1107a0e15</t>
  </si>
  <si>
    <t>c7fb5f04-9ad8-4ec7-9535-acac4fc681f2</t>
  </si>
  <si>
    <t>15af7d2a-e0a3-4b28-b30a-523402689701</t>
  </si>
  <si>
    <t>7dd3f0e8-73cf-46af-8f10-6e287c8533dd</t>
  </si>
  <si>
    <t>e50c8142-4d7c-4bba-8d91-dacda69bbc30</t>
  </si>
  <si>
    <t>0715436e-b235-4ee5-a69b-7915c422d707</t>
  </si>
  <si>
    <t>080d3114-c946-4874-ab07-cc682fcaca4a</t>
  </si>
  <si>
    <t>71ad4e90-21be-430d-bf8f-874720fcd5f4</t>
  </si>
  <si>
    <t>bf846cf7-ecd8-4dcf-abc1-86060ddff52e</t>
  </si>
  <si>
    <t>018db7a0-53af-479b-97a0-b4bfa8357a80</t>
  </si>
  <si>
    <t>28dcd51c-b3f6-4e7b-ba41-75ce2ffca796</t>
  </si>
  <si>
    <t>d6093118-a9c0-4bd1-986d-8d0ddfe28f77</t>
  </si>
  <si>
    <t>344fac42-b724-433a-a043-20ce8f52a1d8</t>
  </si>
  <si>
    <t>51c1c6bd-cc38-4c0c-ba0b-c53a742c195c</t>
  </si>
  <si>
    <t>a6980f83-b7d1-450c-8784-140124d6240d</t>
  </si>
  <si>
    <t>d125ffaa-ea08-461b-80e1-0eb20b0b6c09</t>
  </si>
  <si>
    <t>49a7417b-adad-4832-b2b9-9e6ce2fe3e17</t>
  </si>
  <si>
    <t>8e9f827c-b9c4-4214-acce-431671504d39</t>
  </si>
  <si>
    <t>574a5753-9ae8-4f63-bd0a-3868dc344666</t>
  </si>
  <si>
    <t>3e04ff97-032c-414c-a268-6deca8b5b3cb</t>
  </si>
  <si>
    <t>11567a15-9104-472c-a1e7-0caadab13ed2</t>
  </si>
  <si>
    <t>41778d9a-8fa1-4833-b533-fca5ba5340e0</t>
  </si>
  <si>
    <t>32169450-7165-47f2-b84b-3734e9890186</t>
  </si>
  <si>
    <t>4dd131da-fb62-4d5d-b15e-fae5fac5e318</t>
  </si>
  <si>
    <t>5b811673-8d79-401c-814d-d69431597264</t>
  </si>
  <si>
    <t>3cda1399-1ff2-4cbe-9715-d7b200522813</t>
  </si>
  <si>
    <t>823a3dc3-5732-4540-8ddd-c0ee48fadbcd</t>
  </si>
  <si>
    <t>c84ae7f2-180f-4539-b3ab-9ba73afb771b</t>
  </si>
  <si>
    <t>6b414b81-b649-4fc0-a48a-6388669c64ac</t>
  </si>
  <si>
    <t>2f5a6d5e-c7d6-4f29-8538-50cc984fb102</t>
  </si>
  <si>
    <t>799a3b3f-63b1-4610-bbd5-8ba5e80f0f2e</t>
  </si>
  <si>
    <t>a5615444-dbba-47e3-9c48-03583db12967</t>
  </si>
  <si>
    <t>aba70cd4-794f-4929-87bd-5e0cb43d4c90</t>
  </si>
  <si>
    <t>5a1a380f-6988-4181-83e5-ae3d17e5aa36</t>
  </si>
  <si>
    <t>306dcd93-7adf-4f40-b15b-dfd26c46502e</t>
  </si>
  <si>
    <t>003ea5e9-e3eb-4132-a50a-add20992dd98</t>
  </si>
  <si>
    <t>3c201e13-5860-49ee-a8d3-d077291c554c</t>
  </si>
  <si>
    <t>81bbb937-d982-4233-a3cc-e0a24118fe32</t>
  </si>
  <si>
    <t>9a9d66e4-68a0-4184-906b-a1966cc964b1</t>
  </si>
  <si>
    <t>a18c2411-9d3d-4483-abd6-e0708a76ce25</t>
  </si>
  <si>
    <t>6709e2ab-e131-4426-ba1a-039fbe816ece</t>
  </si>
  <si>
    <t>1fada36c-ebfc-4f05-a706-676a0361b1a7</t>
  </si>
  <si>
    <t>ad240535-853e-4e19-9470-fa6300d24d24</t>
  </si>
  <si>
    <t>c3794e54-f4f2-4d90-aec5-308ce1c42410</t>
  </si>
  <si>
    <t>15293582-5f03-4531-93cc-2e49717514f1</t>
  </si>
  <si>
    <t>66bb4e5c-0001-4cb5-a0f5-028501749347</t>
  </si>
  <si>
    <t>775fd085-b7db-44ad-acc3-8b02ee6f1ce5</t>
  </si>
  <si>
    <t>87e3b0df-56cb-42f6-b80d-959ca4f9f864</t>
  </si>
  <si>
    <t>32421d68-715b-4180-a72e-568c3e475ec5</t>
  </si>
  <si>
    <t>db7e8927-8f71-4b71-b0ef-c0ffa4adcdb4</t>
  </si>
  <si>
    <t>276d7eaa-b247-4f99-a4bc-76c83d0ea4b4</t>
  </si>
  <si>
    <t>b8588370-170f-4c91-93ba-dd33f2cb1849</t>
  </si>
  <si>
    <t>8616a4d5-8f4e-4fb5-b4db-0f74080c18e1</t>
  </si>
  <si>
    <t>e53fe8c1-21f3-4803-9708-6698d24aacfb</t>
  </si>
  <si>
    <t>9f7e5623-4e33-4b0a-aaf4-af6547f96e34</t>
  </si>
  <si>
    <t>71d2bcef-5a29-46ca-8876-bcb469752230</t>
  </si>
  <si>
    <t>1c28af5b-aeaf-48c9-989b-92bb3b167035</t>
  </si>
  <si>
    <t>5da8feb3-58e8-49ed-b6ec-345729e5b085</t>
  </si>
  <si>
    <t>f57f51df-6cf7-43e2-a880-465d544913af</t>
  </si>
  <si>
    <t>760c0da7-86ce-4bc7-9e8f-9e7f31a1a8d0</t>
  </si>
  <si>
    <t>ec21d377-7654-4e1f-89d4-6787d1aeeb89</t>
  </si>
  <si>
    <t>cd377b21-f372-43fd-a6ed-45abd128c62c</t>
  </si>
  <si>
    <t>0d7e8c93-0ae9-43ed-9483-42c9177c9ba9</t>
  </si>
  <si>
    <t>2dc7f490-497f-451b-bcd7-b5252ed1f560</t>
  </si>
  <si>
    <t>8dc3e4f3-1df5-449e-800d-b267f4ffd49b</t>
  </si>
  <si>
    <t>d6192b70-2dfe-4e25-940c-1a659ac83878</t>
  </si>
  <si>
    <t>5c433efa-8d6b-416a-a854-a8b0ba0d34da</t>
  </si>
  <si>
    <t>c6e80001-8fa5-4fc1-bd8e-3e009547dd76</t>
  </si>
  <si>
    <t>b54c2113-8615-43c5-a4d4-99afe442afce</t>
  </si>
  <si>
    <t>3e74e61f-a066-468a-8067-a6fdf2eeebbb</t>
  </si>
  <si>
    <t>dc8bc0a1-570c-48a3-b6d2-12a8d5326a71</t>
  </si>
  <si>
    <t>dba803c2-8804-47a0-908b-524b7205671f</t>
  </si>
  <si>
    <t>91c325e6-a834-485d-bf16-c358fd74ea7b</t>
  </si>
  <si>
    <t>9e5370a3-a5c2-4c19-94b9-34a2a52c974d</t>
  </si>
  <si>
    <t>b9fa40e7-35e8-4d42-bef1-12c5ef7ff82c</t>
  </si>
  <si>
    <t>1a3fcf2c-000c-460d-bc44-9ad954d187fb</t>
  </si>
  <si>
    <t>f7ab0784-d14a-4b11-973c-e33ea316f758</t>
  </si>
  <si>
    <t>352085bf-fb2a-45bf-90f3-dc9dc3ee8e0c</t>
  </si>
  <si>
    <t>c0adf0cf-5312-40d5-8ca7-5d9040c99363</t>
  </si>
  <si>
    <t>e542f641-a04e-4cd9-8e84-7a09c2f5bc8e</t>
  </si>
  <si>
    <t>cf62e09d-217d-4e44-81ee-bc5d1ce3a864</t>
  </si>
  <si>
    <t>b3f1864f-b3a4-480f-a4c8-29402b7d18dd</t>
  </si>
  <si>
    <t>6de29bf0-8198-4b82-9f2e-4e215818a906</t>
  </si>
  <si>
    <t>fb1f930d-83df-4a12-b86c-65cfa82198d8</t>
  </si>
  <si>
    <t>dc2d167b-53d5-4dae-9d67-81dc34deca86</t>
  </si>
  <si>
    <t>cd3d3c9c-df6d-428a-b0fa-28c29e3921d2</t>
  </si>
  <si>
    <t>01473f24-0080-4a8b-bd28-335d705b8aa2</t>
  </si>
  <si>
    <t>e270f95a-aee4-4617-b13a-554cb69e805e</t>
  </si>
  <si>
    <t>0674ff4a-dd6d-41af-ba49-a650d1be09b9</t>
  </si>
  <si>
    <t>90c55e1a-9c15-4f60-8010-66918f1dc130</t>
  </si>
  <si>
    <t>a82da17a-c348-4858-b971-4736e01d1dbf</t>
  </si>
  <si>
    <t>3fec7e13-97ab-4948-94fb-62793fdc60c8</t>
  </si>
  <si>
    <t>610465cd-8346-49ea-9232-1d3379480772</t>
  </si>
  <si>
    <t>9b9281b2-1778-4302-b0d2-835514441ad4</t>
  </si>
  <si>
    <t>05ef8d3e-9c06-43a0-8811-33a9b4463212</t>
  </si>
  <si>
    <t>42626e97-2c7c-44d0-9df3-f7f455a8f906</t>
  </si>
  <si>
    <t>0cc9ba1b-75e9-4622-a5c6-14345c653441</t>
  </si>
  <si>
    <t>2e436aea-2e4f-4b34-8e1d-d9f97dbbe4d3</t>
  </si>
  <si>
    <t>ad9888a6-e351-449c-8316-50647aa6a1d6</t>
  </si>
  <si>
    <t>d98c877b-9de7-44c8-bc48-55a37e723c22</t>
  </si>
  <si>
    <t>9adb69d2-0543-4b77-a4cf-0470097227bf</t>
  </si>
  <si>
    <t>d15c7a3b-6446-4b90-8826-ea5e008073b9</t>
  </si>
  <si>
    <t>93ef62bf-b753-482d-bb26-492adb7b74eb</t>
  </si>
  <si>
    <t>3fa8f062-9cae-4eae-b174-b33017630a71</t>
  </si>
  <si>
    <t>a8740d26-46ac-4c86-9534-d53d2fb27abe</t>
  </si>
  <si>
    <t>8c77f0c5-c82f-42fb-a327-91010a7c72d5</t>
  </si>
  <si>
    <t>7808daf9-e598-4147-bc3f-1a888641928b</t>
  </si>
  <si>
    <t>908d032a-a5d7-48ce-997b-67b2dc49916c</t>
  </si>
  <si>
    <t>056fd530-9694-43cd-b3be-f2881a4ee024</t>
  </si>
  <si>
    <t>42289566-0835-482f-9f73-076c50dee036</t>
  </si>
  <si>
    <t>d0145309-ebc3-427d-8e07-c107442c7841</t>
  </si>
  <si>
    <t>18d3a26c-032f-436b-840a-2233a5480139</t>
  </si>
  <si>
    <t>818bad62-7cc9-47a6-8da3-3918ae802951</t>
  </si>
  <si>
    <t>065768a5-25a7-4921-ad71-4686e544b550</t>
  </si>
  <si>
    <t>7b82eee2-b05e-4f18-ac9a-dc7e85332206</t>
  </si>
  <si>
    <t>b6932415-69d8-4f40-abb2-2d03c1f74ec2</t>
  </si>
  <si>
    <t>c6305ef8-3d6e-4e34-80aa-2409ef3ca6a6</t>
  </si>
  <si>
    <t>25f8af56-a667-4400-bcf4-b17de3f90f25</t>
  </si>
  <si>
    <t>ecb1f9e7-bb4e-4a5f-b24b-8f2919397dff</t>
  </si>
  <si>
    <t>83337cc7-37f1-44c9-a868-6e157e8f8588</t>
  </si>
  <si>
    <t>3c7b2e02-9b61-45d5-89ac-08a016f02c6c</t>
  </si>
  <si>
    <t>63cc7bee-ba59-4f75-b955-2a8f38b1ae2a</t>
  </si>
  <si>
    <t>60b96bf3-2ea0-40fc-9779-db25d8912848</t>
  </si>
  <si>
    <t>f2eed949-bbd6-4fab-b721-19fd50dcd269</t>
  </si>
  <si>
    <t>3a54cca5-bfbb-4e28-aec6-ba14d0b37dd7</t>
  </si>
  <si>
    <t>2c7c6456-75b4-4084-bf28-e5b199171be3</t>
  </si>
  <si>
    <t>7e7395fb-37f2-443c-8955-a1349290ecf8</t>
  </si>
  <si>
    <t>494c918d-e2b8-4d67-bb24-296de5831db8</t>
  </si>
  <si>
    <t>5a77f739-763d-4171-906e-0a67bd03f31a</t>
  </si>
  <si>
    <t>11980ea0-409a-484d-8cc6-917e7d068518</t>
  </si>
  <si>
    <t>2ce9b49c-dd87-48ca-ba39-be8d5dde2dae</t>
  </si>
  <si>
    <t>9b7888d8-1a88-43a2-a2a8-9cb3bd63fc23</t>
  </si>
  <si>
    <t>ef7296cd-a603-4dfe-bfd6-ea792711d9c0</t>
  </si>
  <si>
    <t>7c8c85bf-d676-4b89-a012-a6df4212237b</t>
  </si>
  <si>
    <t>3c7d7248-54ba-42dc-8a4c-c2fd252a1258</t>
  </si>
  <si>
    <t>63ecf438-015e-45d6-8d01-276c15e6c95c</t>
  </si>
  <si>
    <t>4adcdd66-4405-42a1-8228-adf49d27b2ac</t>
  </si>
  <si>
    <t>eb0bda33-1255-4c2c-a123-5ecafdd75c56</t>
  </si>
  <si>
    <t>897d125e-8707-4c1b-ae90-bf9454226cee</t>
  </si>
  <si>
    <t>60f913fe-5c7c-4ff2-a9c9-c5871e7175f4</t>
  </si>
  <si>
    <t>fc04a335-ee0f-4457-8c52-926ae859c0e0</t>
  </si>
  <si>
    <t>f3a3ad6d-04a4-4964-850b-b93bd190cb00</t>
  </si>
  <si>
    <t>1cb8b68a-0be3-42f4-91ba-6aa05c366aaf</t>
  </si>
  <si>
    <t>a94553a6-8896-4964-a52e-dac2826a34c8</t>
  </si>
  <si>
    <t>cafe156a-0349-4ad7-a6c4-90353a23ac0c</t>
  </si>
  <si>
    <t>129b0394-8721-4998-8a8d-e3b285bad356</t>
  </si>
  <si>
    <t>09e1dd32-454d-4edd-8cf8-d6336fdfc1f9</t>
  </si>
  <si>
    <t>7918efd7-944e-4d1a-8e89-e20e6897df52</t>
  </si>
  <si>
    <t>f28d2007-570c-4b1c-b006-d322a3d79b41</t>
  </si>
  <si>
    <t>5003a522-5d59-47e3-b419-746dd19fe938</t>
  </si>
  <si>
    <t>24dc0e68-41e1-4c22-9210-4fa0d6889031</t>
  </si>
  <si>
    <t>59376bb9-b63b-464c-9e57-e3d39ed85e00</t>
  </si>
  <si>
    <t>71b410de-a6e8-479e-83ec-2446e6d682ba</t>
  </si>
  <si>
    <t>02cd253a-d7b7-4d15-abe6-491aa4ca4471</t>
  </si>
  <si>
    <t>05ced4bd-f26c-4aa7-ad3c-4de4c591a98d</t>
  </si>
  <si>
    <t>913cc4b1-f64f-41d6-9e4c-00c984bd17c1</t>
  </si>
  <si>
    <t>bb741ec7-4ff1-4db0-9a38-1bec77cd11e8</t>
  </si>
  <si>
    <t>4ce483df-698f-48d1-87fb-8e19c971d1e8</t>
  </si>
  <si>
    <t>ff291483-0337-4fe9-97e1-6270f41aeb86</t>
  </si>
  <si>
    <t>b74a0e75-4956-4a48-bcc5-d60942def84f</t>
  </si>
  <si>
    <t>468751b6-269e-413b-8b3c-14a670e7aa43</t>
  </si>
  <si>
    <t>f8ca449b-cbbc-49cd-81f5-9f5cd3f57eb1</t>
  </si>
  <si>
    <t>091733de-1ad6-47e0-ab19-d7cd878ae1a3</t>
  </si>
  <si>
    <t>4ad584f5-1652-4f18-8726-a37948932c35</t>
  </si>
  <si>
    <t>371f262e-1aad-47db-be4b-7639306f83c5</t>
  </si>
  <si>
    <t>23a994d1-ea53-42d7-83cf-10609d2b8eb5</t>
  </si>
  <si>
    <t>06bbfdda-ef3a-4c2d-82b0-8020ba3baf9f</t>
  </si>
  <si>
    <t>3ca7e0e9-9667-437d-bb97-8494b68c6cc2</t>
  </si>
  <si>
    <t>1c0d0a48-3d60-4329-ae23-0bf7be2baa15</t>
  </si>
  <si>
    <t>e9a11a7e-51ab-4eb9-acdf-3c1c4fad198a</t>
  </si>
  <si>
    <t>606a18b5-3cbf-4c30-8247-89de9bd82978</t>
  </si>
  <si>
    <t>7aae6108-c57c-4add-9e90-383879d6e2d2</t>
  </si>
  <si>
    <t>9edb8054-a12f-4860-ac0b-b793f6c88793</t>
  </si>
  <si>
    <t>bc8fd0a7-42b9-43a0-94ad-de7aae1d5819</t>
  </si>
  <si>
    <t>7347105d-ccd8-4a8d-8d1a-65165bc69ae2</t>
  </si>
  <si>
    <t>81bd832c-2445-4ce3-b93e-c218720b9329</t>
  </si>
  <si>
    <t>825088b9-afa0-4ecc-8e8f-9abd8bc7871b</t>
  </si>
  <si>
    <t>d96d54c9-d2d7-4b15-8d37-439890e5b8ee</t>
  </si>
  <si>
    <t>89409c7b-d359-4691-bcb5-f6f41456c9ce</t>
  </si>
  <si>
    <t>8f9f976d-ad58-49cc-ac90-91f2a17c80f8</t>
  </si>
  <si>
    <t>2c245bbf-afd5-4054-9acc-aafe91230d50</t>
  </si>
  <si>
    <t>9793dd13-4578-424e-a972-7a5c72300e72</t>
  </si>
  <si>
    <t>6d0618ed-73e7-468c-a75d-29fd3fc29623</t>
  </si>
  <si>
    <t>c51afbed-1f1b-46e8-ac2d-63ff3d7239fd</t>
  </si>
  <si>
    <t>e291f0fa-dc4d-4c67-bc0e-9494df6371e6</t>
  </si>
  <si>
    <t>7dde9218-c943-4cbf-abce-887a9b6bae51</t>
  </si>
  <si>
    <t>385c1979-2e78-4ce5-822b-3c4127bcb204</t>
  </si>
  <si>
    <t>f7880575-3ff5-4b3d-ba47-c4835db02f9c</t>
  </si>
  <si>
    <t>7317ed28-2157-4f94-8acc-70a9a52111c1</t>
  </si>
  <si>
    <t>9559463f-c838-4762-8c58-2369710d1bc7</t>
  </si>
  <si>
    <t>3bf6f637-8a60-49d9-b7fe-f6fb674a57b8</t>
  </si>
  <si>
    <t>feb9fecf-c09b-4319-9f50-4c8e5587953b</t>
  </si>
  <si>
    <t>b21eba47-fa5b-4a49-ac3b-f859b2e70b22</t>
  </si>
  <si>
    <t>8b12fec5-7ce1-47ea-be38-5d323496d461</t>
  </si>
  <si>
    <t>093c5ab5-2db1-458a-930a-529c060d0265</t>
  </si>
  <si>
    <t>e4bd932f-d0d7-4a8b-905c-d3107ed81dfb</t>
  </si>
  <si>
    <t>1659e59e-5a9e-47c8-b0c4-a0cc3182578d</t>
  </si>
  <si>
    <t>141c9353-8383-442f-8f3a-4e9a3e96d94a</t>
  </si>
  <si>
    <t>8809c714-7394-4f67-a481-676fe33909b5</t>
  </si>
  <si>
    <t>38efa7c0-cfe7-4e2a-92cb-f503e0cf4ca1</t>
  </si>
  <si>
    <t>9377fa23-717d-4602-8734-46dd890b9909</t>
  </si>
  <si>
    <t>53a90f4e-526a-4926-8a85-9248c9154846</t>
  </si>
  <si>
    <t>8868826d-160d-4560-862b-7ba4a19410bc</t>
  </si>
  <si>
    <t>55ac2690-6285-496c-842d-ca4e101bee05</t>
  </si>
  <si>
    <t>333ff81a-35b7-4ec7-8fce-d3e97f5d8087</t>
  </si>
  <si>
    <t>1d2f651e-d8a7-4132-a059-57f5ae76b217</t>
  </si>
  <si>
    <t>3127ff4a-3ed9-43d9-a494-332d91eeba98</t>
  </si>
  <si>
    <t>8db2f8e8-56d1-40e7-89df-74538137efdd</t>
  </si>
  <si>
    <t>d04bc8b0-c635-43df-8189-f2cb53dbd255</t>
  </si>
  <si>
    <t>a21d1fad-d827-4b26-9408-9cbcec662cc6</t>
  </si>
  <si>
    <t>b805b9b7-2104-49dd-9580-ab2c7e2cbd21</t>
  </si>
  <si>
    <t>311290cc-e859-40cb-b342-bca2323a30ee</t>
  </si>
  <si>
    <t>96b45ff2-47b6-4fdc-a1e1-33b23da7b358</t>
  </si>
  <si>
    <t>49cdd597-951f-43d8-8594-d466cd9558f2</t>
  </si>
  <si>
    <t>5f9d1222-f1b5-42da-b185-bff8481f482a</t>
  </si>
  <si>
    <t>3311fb4b-14c8-45eb-b60e-42f937ff1c3a</t>
  </si>
  <si>
    <t>a175cd7d-2d19-4ee6-a677-aafc57fdf849</t>
  </si>
  <si>
    <t>734156f3-cdcd-4809-99ec-9a719b1fecec</t>
  </si>
  <si>
    <t>c3200dc2-7e79-4174-88ce-7386454c758b</t>
  </si>
  <si>
    <t>0bcab35f-9c7f-4ac1-a093-da1026025cad</t>
  </si>
  <si>
    <t>cae9fb28-7ff7-4237-a2e9-6ebde091e529</t>
  </si>
  <si>
    <t>67c215a0-f8e6-43fd-af29-9bd6c340c512</t>
  </si>
  <si>
    <t>69e7b2e3-4894-492c-baad-b05af2d68872</t>
  </si>
  <si>
    <t>89a8edf6-91bb-4aa5-bd6d-ce535344e912</t>
  </si>
  <si>
    <t>37d06d10-8da6-4f41-9545-be1d3b5e9558</t>
  </si>
  <si>
    <t>f27ff897-8a68-470d-95d8-6572e1d75886</t>
  </si>
  <si>
    <t>9688b274-f989-4a19-adc8-3087e65b5859</t>
  </si>
  <si>
    <t>0128e273-0031-45bd-bb2e-b62ac6dc43db</t>
  </si>
  <si>
    <t>74edc28e-f375-42ae-b678-1abc20d45aac</t>
  </si>
  <si>
    <t>22f024c1-66fa-4f26-a52a-cbec9f6ac500</t>
  </si>
  <si>
    <t>880d1016-7a13-4ed6-8408-9fdb38955dad</t>
  </si>
  <si>
    <t>7e6f437f-36b9-4c58-8e9b-763970a87637</t>
  </si>
  <si>
    <t>5120e879-77aa-4bdf-a11d-f161388c6820</t>
  </si>
  <si>
    <t>bd0d5b10-4933-4858-87cd-888df4030fc2</t>
  </si>
  <si>
    <t>09c782d4-c54a-40bd-ab62-42b2d60d3876</t>
  </si>
  <si>
    <t>0e0ebaf2-9aa4-4d06-94c8-f2eaa9f059e9</t>
  </si>
  <si>
    <t>a834efda-6349-4a7a-9967-d1654298178d</t>
  </si>
  <si>
    <t>771a708d-99a3-4830-a228-14719072e86f</t>
  </si>
  <si>
    <t>7c29de56-ac2b-4f8a-9a1f-ae12f9c96b62</t>
  </si>
  <si>
    <t>227c3c26-b885-4d27-9d4c-627887b70d59</t>
  </si>
  <si>
    <t>9d8566e8-2656-4239-8c2d-26f8a281af69</t>
  </si>
  <si>
    <t>a5abdb54-499b-43ad-a312-6691fa1b3d65</t>
  </si>
  <si>
    <t>9f84f34f-a6e7-4f2a-af1c-7c36c0a5a7a0</t>
  </si>
  <si>
    <t>f216fdb6-95a9-4770-9f5a-6c05b3dc93e6</t>
  </si>
  <si>
    <t>5d3a7d86-0f14-42c9-a1c8-914ee1563d40</t>
  </si>
  <si>
    <t>57c92c8e-9916-4e1d-8e94-a9952a9e9d82</t>
  </si>
  <si>
    <t>3b1095fb-ecc8-45a4-84c0-d63a92aaa4f5</t>
  </si>
  <si>
    <t>2e2bccfd-b334-4ac3-86d3-afba57ac056e</t>
  </si>
  <si>
    <t>b345af58-1c79-48ce-b325-9763313699aa</t>
  </si>
  <si>
    <t>821d76b7-b460-4f7e-be14-4e82a6b17a4b</t>
  </si>
  <si>
    <t>c5da100e-9d10-4003-a412-897fc6fa5f1f</t>
  </si>
  <si>
    <t>3c8fc28d-3ca4-47c7-8615-bd9af22a348a</t>
  </si>
  <si>
    <t>0349ae96-ad87-4cdd-a272-9e2d806bcc9b</t>
  </si>
  <si>
    <t>87951bb2-3454-4d07-9dfd-9f91158ae3d3</t>
  </si>
  <si>
    <t>d6d32c1b-db89-43bd-b95e-c5151f9f59d2</t>
  </si>
  <si>
    <t>55583af0-3dc0-4301-ae03-c81ab7d36aeb</t>
  </si>
  <si>
    <t>abff182a-f8be-47cc-8e10-47979ec18aec</t>
  </si>
  <si>
    <t>5855d97c-715e-49dd-88e3-65e4eae77cc6</t>
  </si>
  <si>
    <t>4196d15e-3a28-4def-8039-83be17f9dd43</t>
  </si>
  <si>
    <t>2213d737-9007-4dc6-9eb1-af43d6111d92</t>
  </si>
  <si>
    <t>bf139cfa-bc20-42a0-89b5-dcdc0db8301f</t>
  </si>
  <si>
    <t>827bbcad-e410-496d-a149-1bb61a08df1a</t>
  </si>
  <si>
    <t>0cbfd54d-1745-47d8-989e-5e309463c622</t>
  </si>
  <si>
    <t>ed59be0d-6303-4889-9598-60ac9fa859a9</t>
  </si>
  <si>
    <t>2ea226d9-328a-4330-aa37-dd291ec52c3c</t>
  </si>
  <si>
    <t>017ee37a-c646-44a6-8eb3-0973f4a73961</t>
  </si>
  <si>
    <t>3eff17bd-99d0-4a59-9561-de79b23c55d0</t>
  </si>
  <si>
    <t>2c92d722-16f0-482d-825e-f5ee5c7878d4</t>
  </si>
  <si>
    <t>af0e38b2-16c9-4f32-bb88-debdc7286321</t>
  </si>
  <si>
    <t>cb9cfef4-c5c4-4d12-bb2b-92a17acc5ae6</t>
  </si>
  <si>
    <t>dadcaa0e-c14e-4e69-90c9-1371bf52e0f5</t>
  </si>
  <si>
    <t>a5613d32-68fe-4933-aea2-cabc3f5008a9</t>
  </si>
  <si>
    <t>1c90e667-d608-4cd4-ae41-b7ee545b3aa5</t>
  </si>
  <si>
    <t>cf8619ae-63ed-4147-893f-05127699aa95</t>
  </si>
  <si>
    <t>71882e0d-ee64-43f6-9114-39b68f11b70d</t>
  </si>
  <si>
    <t>2367aef8-ba02-459b-b685-a2778e3c6eac</t>
  </si>
  <si>
    <t>6f9f5cc0-b157-4399-bdf4-7a55dcb0ad63</t>
  </si>
  <si>
    <t>2cb60b6e-917d-4913-8270-5daab0ccd2d8</t>
  </si>
  <si>
    <t>70f0ea0b-e383-454a-84f5-917b0e252a2c</t>
  </si>
  <si>
    <t>fb0e251e-516d-4230-a0d4-1c2aa241bdd3</t>
  </si>
  <si>
    <t>96bb0005-38d8-43d3-bddc-080ad2918ef5</t>
  </si>
  <si>
    <t>682641d7-c8ac-4761-b64c-8b5c111c23fc</t>
  </si>
  <si>
    <t>c09390d9-ff6c-4fa5-bbdd-dda1fbaed7f4</t>
  </si>
  <si>
    <t>6a1845c2-ac21-48a0-b990-d97c13c4213e</t>
  </si>
  <si>
    <t>46234fa8-dc64-4039-9166-883a8dae5f5d</t>
  </si>
  <si>
    <t>b063f3d4-81a4-4eec-9261-2173405ea2ca</t>
  </si>
  <si>
    <t>27335be3-644c-4390-ba20-b5970274df73</t>
  </si>
  <si>
    <t>d05b0cad-a990-4bd1-bf13-756e047098fc</t>
  </si>
  <si>
    <t>2c829bd3-176c-4bb7-b54f-da3b6766be35</t>
  </si>
  <si>
    <t>f3e4e23e-8822-4285-8f6a-0510f0fcdbf7</t>
  </si>
  <si>
    <t>4ebcc3ab-81c7-4590-acd4-bce086e380ee</t>
  </si>
  <si>
    <t>1b4bf55b-c610-481d-ad17-ae7dac732ca3</t>
  </si>
  <si>
    <t>0a9c2685-18f0-4d42-9e63-554ff2f8da5e</t>
  </si>
  <si>
    <t>b10acfe5-4d71-4f82-8273-40f5cfab3386</t>
  </si>
  <si>
    <t>7d6223a6-1058-41e3-837d-ed096df29445</t>
  </si>
  <si>
    <t>000c7005-7ad3-4ed6-ac92-0ae70dbf7f7d</t>
  </si>
  <si>
    <t>40d44133-01e9-4563-9ff9-b49a897da182</t>
  </si>
  <si>
    <t>9d9e5ff3-a3f0-49cd-936e-72ae0b6a61c3</t>
  </si>
  <si>
    <t>fc2cdcf2-2aa5-481b-9dc9-72d971a9d839</t>
  </si>
  <si>
    <t>c9b6eb74-1e6d-46ac-93fb-42c872bf8b65</t>
  </si>
  <si>
    <t>38e67762-ea3e-42be-884e-fdf94f78070d</t>
  </si>
  <si>
    <t>396dea5d-dfed-4145-85e2-5584ce448195</t>
  </si>
  <si>
    <t>ba4903f3-101e-4e48-9377-dc662a28e1d6</t>
  </si>
  <si>
    <t>5eeac6f0-5cb1-4159-961d-2456840239bf</t>
  </si>
  <si>
    <t>ce1c3cf5-d2b1-4822-864b-78cb8d133c6c</t>
  </si>
  <si>
    <t>b0d8923b-8d51-4320-bb9a-d87e0f24db2f</t>
  </si>
  <si>
    <t>722f71af-5221-459b-89c7-e7cc67240d1e</t>
  </si>
  <si>
    <t>c6860779-cd1a-4c0d-8865-11d8cc8c7b25</t>
  </si>
  <si>
    <t>5b2b7d26-acfb-473a-9aef-b7f43472dfbb</t>
  </si>
  <si>
    <t>56fa27b2-11e2-4006-b034-1bd58f1fdb8a</t>
  </si>
  <si>
    <t>03ac71ae-fb93-425a-b755-3772b13ad449</t>
  </si>
  <si>
    <t>e7731f37-8a7d-4e76-a34c-aabfcc894a7f</t>
  </si>
  <si>
    <t>3db7f8dd-ad89-430c-b376-fe2f54b753a8</t>
  </si>
  <si>
    <t>b38be73a-cf85-4de3-84ff-ded584cdda56</t>
  </si>
  <si>
    <t>6ea39ead-0632-44c2-9f04-7f07bfa9ba3a</t>
  </si>
  <si>
    <t>06bbb7f1-5729-42d2-99c9-0375cf7e60fd</t>
  </si>
  <si>
    <t>7cc006fa-8050-420f-b4c5-04cee9ed6437</t>
  </si>
  <si>
    <t>03033770-ae50-446d-aea1-aaecc938b268</t>
  </si>
  <si>
    <t>9ead3a72-46a2-4257-a94a-2d69475c30ab</t>
  </si>
  <si>
    <t>16b9ebff-d901-4d11-9ff9-bbf24e01c68c</t>
  </si>
  <si>
    <t>6f7f4e59-149f-40df-a51f-c4268e1ab2d8</t>
  </si>
  <si>
    <t>018a834d-9d5c-467c-93ab-40f6b1dd623b</t>
  </si>
  <si>
    <t>f1938e0e-7c1b-4b9b-a9fb-c98120260c14</t>
  </si>
  <si>
    <t>31fee76f-9b05-4ce3-a08a-15013ed24aea</t>
  </si>
  <si>
    <t>4e13b6ce-ae27-45d6-9a1c-8f596ed73501</t>
  </si>
  <si>
    <t>4cfdfe25-3981-4a5b-86a7-fbb1d85d92a1</t>
  </si>
  <si>
    <t>6d65c121-5299-4d0e-a1a3-6b668d813321</t>
  </si>
  <si>
    <t>4ce04a82-ba5d-4669-a0c3-ba8beec49f15</t>
  </si>
  <si>
    <t>6d7f27c6-33ee-42ef-8557-f871224816af</t>
  </si>
  <si>
    <t>1dbb1003-535b-4f04-ac84-90eff06f281f</t>
  </si>
  <si>
    <t>d645e44f-7474-4b3e-b697-51343291a86b</t>
  </si>
  <si>
    <t>2f982071-b98a-4ba5-989f-caa1c53883bb</t>
  </si>
  <si>
    <t>31cbe498-1f52-4618-bf0a-ca74c921dddf</t>
  </si>
  <si>
    <t>8d100647-ac9e-40d3-9dd3-6d4052d03691</t>
  </si>
  <si>
    <t>31f03d01-af6a-4e69-be90-0e15e85439f2</t>
  </si>
  <si>
    <t>6fda7e3b-38b1-4ba1-95de-7a86a8b4bea5</t>
  </si>
  <si>
    <t>eb2d645a-9f35-47b7-b9fc-2da56bd08b3d</t>
  </si>
  <si>
    <t>7c3679ff-a9e7-4cf8-b77c-6a0011df0989</t>
  </si>
  <si>
    <t>1737b767-0eba-4f2c-ae02-f396d333ec10</t>
  </si>
  <si>
    <t>34dba133-285b-49d2-82fb-51bba04335bc</t>
  </si>
  <si>
    <t>ab474436-74ff-4129-973d-aa994682be0b</t>
  </si>
  <si>
    <t>8eac1661-a97b-4f56-a486-798fb547512d</t>
  </si>
  <si>
    <t>e50ccc68-4b79-4234-9776-6db0d3e7c21c</t>
  </si>
  <si>
    <t>93987c97-5fa2-4d85-b85b-19780b885064</t>
  </si>
  <si>
    <t>6cd49f0c-c41b-4d51-b101-1bb91246d5bf</t>
  </si>
  <si>
    <t>2a03ac5b-624f-463a-818a-6617856d794e</t>
  </si>
  <si>
    <t>8415199a-ac77-48e7-8ffe-b47f7f7e1724</t>
  </si>
  <si>
    <t>6dc0a2b7-e87a-4c56-9b26-730a4af3fb2e</t>
  </si>
  <si>
    <t>02883da3-4731-4e49-84ff-630dcdcb22bf</t>
  </si>
  <si>
    <t>6572c568-3808-4335-b578-a2acdaf5c532</t>
  </si>
  <si>
    <t>12d39db9-207a-4bf9-b8b2-8f97ac8cd710</t>
  </si>
  <si>
    <t>efcaf4b9-7306-4139-9680-526cf9f1308b</t>
  </si>
  <si>
    <t>29d948a7-d61c-43ab-a307-894461082463</t>
  </si>
  <si>
    <t>ec667178-9a12-4b46-ad2e-bfa7c9abf438</t>
  </si>
  <si>
    <t>575a56a7-9467-428f-8f4a-8d6d751cd6a4</t>
  </si>
  <si>
    <t>abf14618-4ac4-4e9e-9c5c-777fee5bbdb2</t>
  </si>
  <si>
    <t>d81b4647-85cb-447f-a849-de6d725c6e5e</t>
  </si>
  <si>
    <t>c63f8712-3885-4fa7-a7ea-14df5e9c2275</t>
  </si>
  <si>
    <t>9dd710b4-2520-4d80-b938-e970352ba408</t>
  </si>
  <si>
    <t>bcb9647c-0d97-4d92-9c10-822c7f57c9c9</t>
  </si>
  <si>
    <t>e86972b2-aae5-4177-b439-49079bea81ea</t>
  </si>
  <si>
    <t>a43ff0d5-3923-4e8e-a4a2-110147b16962</t>
  </si>
  <si>
    <t>b8c286f4-8d86-4390-8a11-270cecbbafed</t>
  </si>
  <si>
    <t>98f72d04-4acf-46dd-a247-f9eed1fc241d</t>
  </si>
  <si>
    <t>575422b5-65c7-4fc7-b10b-50ca0a0e7610</t>
  </si>
  <si>
    <t>fd2de149-bc3b-4c76-ae3f-32714d276232</t>
  </si>
  <si>
    <t>d8c55b9f-678a-4a0d-a2b7-ca2f97f56971</t>
  </si>
  <si>
    <t>36a5d809-54fa-4c4d-9b83-2c0f3586f4f1</t>
  </si>
  <si>
    <t>d6c53295-bd97-43ee-9e63-3c0408b53a6a</t>
  </si>
  <si>
    <t>2590720a-7024-49e5-970b-5b3745f7491d</t>
  </si>
  <si>
    <t>5f1ea7ea-3202-4898-8b0e-9fa67d58c511</t>
  </si>
  <si>
    <t>6e42bcae-cc37-4a46-a855-64bb36c4058d</t>
  </si>
  <si>
    <t>50c374db-77c1-4479-8b06-616027f6ef8b</t>
  </si>
  <si>
    <t>34df7f67-58dc-4042-9b5e-207e514d5a6f</t>
  </si>
  <si>
    <t>d6e472b9-b583-40b7-9e73-d8ee3ca54d0e</t>
  </si>
  <si>
    <t>c61a0922-a0e8-4f9f-97df-3b4dcff01a88</t>
  </si>
  <si>
    <t>b61be2af-d904-46df-b2ae-69126b057924</t>
  </si>
  <si>
    <t>a88d2d27-0adb-4f00-b95f-1a8558cf5f14</t>
  </si>
  <si>
    <t>6a0e5960-0a8e-4c98-85e6-ae5563149626</t>
  </si>
  <si>
    <t>0b6755d1-e6b8-44e9-9e96-647e162a5b23</t>
  </si>
  <si>
    <t>d4047226-984f-43b0-ab55-5eb1107408f3</t>
  </si>
  <si>
    <t>ff4842bd-cefa-47a6-89a3-fee9a2aad26d</t>
  </si>
  <si>
    <t>1ebfdf8d-527e-4bad-af34-d317c35f1f42</t>
  </si>
  <si>
    <t>b6101e79-d482-4753-ab1e-515c02fa3a6c</t>
  </si>
  <si>
    <t>9a1771dc-c443-42bb-89e6-9bcb9c3700d6</t>
  </si>
  <si>
    <t>abcf5f44-52e6-4dd6-ac55-2a481ea3ec2e</t>
  </si>
  <si>
    <t>43e015b8-e6d4-407c-858b-2d391eb7bce6</t>
  </si>
  <si>
    <t>48d02613-c18d-457e-aca8-e91ef56a599e</t>
  </si>
  <si>
    <t>3bc70653-5767-4911-a641-3b6125dfddbf</t>
  </si>
  <si>
    <t>7ddec31d-3260-4c14-8b90-48391f421449</t>
  </si>
  <si>
    <t>e388adea-9afd-48b8-87e0-d4fe74eb36b2</t>
  </si>
  <si>
    <t>761adc1d-ac9c-435b-9798-b59802b37a57</t>
  </si>
  <si>
    <t>cbc48884-5f1c-40cb-99a3-88c5a11cd4f8</t>
  </si>
  <si>
    <t>1918eba8-a9bc-427d-bbac-7b63001ce79f</t>
  </si>
  <si>
    <t>89d5d432-58e5-4fc5-bacf-2fff87cf8339</t>
  </si>
  <si>
    <t>9637b769-5b35-4458-bd93-ec4e531856d2</t>
  </si>
  <si>
    <t>051f9425-dd66-47ef-91c1-0c43466dbcc0</t>
  </si>
  <si>
    <t>a82c5b59-537d-4a33-a80c-fce7715984a3</t>
  </si>
  <si>
    <t>854954bd-18fb-4490-a1d3-255adb3232fc</t>
  </si>
  <si>
    <t>a4cd4641-b5ec-48f0-9909-fba1f7790248</t>
  </si>
  <si>
    <t>0d5d2280-5fd1-4a9b-8634-a8c060c51360</t>
  </si>
  <si>
    <t>11ff4f81-81b7-4bea-9a76-9da35fb56f77</t>
  </si>
  <si>
    <t>018f6aba-99d5-44c2-84eb-fdf0ad6f27a7</t>
  </si>
  <si>
    <t>6aa57594-5008-45ac-8010-b2ce71a9c2c3</t>
  </si>
  <si>
    <t>e9cd0615-09ec-474e-99c2-774c4e5307db</t>
  </si>
  <si>
    <t>a1fe80a0-e1bd-4183-976e-6d3f7e93ccd8</t>
  </si>
  <si>
    <t>879640f0-6f47-489e-80cb-9bd5b2f7e82c</t>
  </si>
  <si>
    <t>d7d21252-392a-4590-bcf0-650432feef28</t>
  </si>
  <si>
    <t>aa48d54a-fe9a-4edd-aed0-0cae9d12c9de</t>
  </si>
  <si>
    <t>2f53172e-0588-48e3-95ba-f1305096a501</t>
  </si>
  <si>
    <t>232069de-cc1d-434f-ac90-349f4ce322ce</t>
  </si>
  <si>
    <t>eb1b8d60-f47b-4bbe-8def-74238af105cb</t>
  </si>
  <si>
    <t>56f12862-76af-406b-bcd3-f970a905f608</t>
  </si>
  <si>
    <t>82b18484-3d35-4b8a-b694-714c8ab7c557</t>
  </si>
  <si>
    <t>7e409961-31b7-419f-bd6f-11e1bb8af504</t>
  </si>
  <si>
    <t>ea452868-7a4d-475c-9f76-a8b58e33946f</t>
  </si>
  <si>
    <t>2f29b769-64f3-4676-a663-49e5b0f43aac</t>
  </si>
  <si>
    <t>9a2847be-3da5-41a0-8f11-74d8598f4ed7</t>
  </si>
  <si>
    <t>203be846-f876-446c-ba4a-5727e565d349</t>
  </si>
  <si>
    <t>2724e805-76c9-459e-8857-9c800a1ebe9b</t>
  </si>
  <si>
    <t>25fe5503-e4da-48e9-bbe6-758fcc88b98b</t>
  </si>
  <si>
    <t>989af19f-f40f-42c1-ac89-6d3b9d0cbbca</t>
  </si>
  <si>
    <t>c0fefa60-f764-4bbd-8647-6b6f49c44588</t>
  </si>
  <si>
    <t>12eb1f1e-1787-465a-adfc-0f7812a15064</t>
  </si>
  <si>
    <t>8484a962-e4ec-48ec-95ec-e7429802d890</t>
  </si>
  <si>
    <t>671a7be0-95d8-4eb6-a02a-a53430e99db9</t>
  </si>
  <si>
    <t>d8e40131-21b2-4630-96d8-2d06e7da11a1</t>
  </si>
  <si>
    <t>c1662fe2-c58b-44e5-8ee2-2e57df8e1dd8</t>
  </si>
  <si>
    <t>9afb711c-dec6-4e49-9f53-f054e698f8bc</t>
  </si>
  <si>
    <t>a5491a39-90fe-49b1-aeb4-17ad6c55f956</t>
  </si>
  <si>
    <t>a35bee59-144a-444c-9c6c-0ebeffa3ed28</t>
  </si>
  <si>
    <t>0997b814-d226-46cb-9b5a-d67831fca5fe</t>
  </si>
  <si>
    <t>e506749b-6b5b-4407-bd34-98f57a8c01f1</t>
  </si>
  <si>
    <t>2745e1ff-56f1-46c1-80a6-0872a73766ff</t>
  </si>
  <si>
    <t>67347519-35c2-4f2e-8578-acad5fdba4c5</t>
  </si>
  <si>
    <t>589a9d87-cdb0-469a-be82-7c5e68025d04</t>
  </si>
  <si>
    <t>2ae96e24-ed2d-4018-a7be-13af4d42e295</t>
  </si>
  <si>
    <t>5c28717a-bf2c-4e99-9afd-ac5006fcc4b3</t>
  </si>
  <si>
    <t>e327ee81-f714-425b-8d11-958ffee46c79</t>
  </si>
  <si>
    <t>635047bf-17a9-49db-85c2-c903fe222364</t>
  </si>
  <si>
    <t>979d9592-722b-4da3-8ee2-6130f7ed367c</t>
  </si>
  <si>
    <t>cbf0a87b-55ea-41f3-b2b0-6bc2ad591efa</t>
  </si>
  <si>
    <t>f25e8ead-0ed3-44b0-b7d3-0416e1600b2b</t>
  </si>
  <si>
    <t>c3178e69-ce87-4aba-8ffe-b02137da14e9</t>
  </si>
  <si>
    <t>7f6e8db7-9d02-429e-8541-5bbda08ca193</t>
  </si>
  <si>
    <t>b07ccc7d-f259-4ef7-b583-e55b48dceb61</t>
  </si>
  <si>
    <t>8a056d5c-a5b6-431b-b6e0-96e7a5e9e415</t>
  </si>
  <si>
    <t>9d976544-8366-4825-8f39-eb9656bac00b</t>
  </si>
  <si>
    <t>52c93078-a1ad-455b-b103-ce7aa46aa795</t>
  </si>
  <si>
    <t>6caaca73-d049-4948-8aa2-63497cca9e09</t>
  </si>
  <si>
    <t>4b747d15-0b77-4f16-976b-5880325c64a7</t>
  </si>
  <si>
    <t>3b8bd611-fe8f-44ba-a437-b0480cdb3543</t>
  </si>
  <si>
    <t>c0e135c0-cc01-4319-91de-c38d9de16127</t>
  </si>
  <si>
    <t>efb31810-b92f-4cfc-9fd0-fd5e4bba7ab5</t>
  </si>
  <si>
    <t>8c922c4e-fb6f-4763-ab84-b043f13e17d2</t>
  </si>
  <si>
    <t>403acce7-5198-4ccc-b23d-bd218947cff8</t>
  </si>
  <si>
    <t>c8d16307-114f-4676-bb5c-3e79889b7c7c</t>
  </si>
  <si>
    <t>f662656f-155d-4c87-bd1c-776727592746</t>
  </si>
  <si>
    <t>9bf530f6-c753-4018-bc7a-0dd906543ed4</t>
  </si>
  <si>
    <t>97bcbc3a-d937-4bc4-b37f-d46fb841175f</t>
  </si>
  <si>
    <t>11eacb85-b03f-4f5a-ab2d-d282cfb9d468</t>
  </si>
  <si>
    <t>538a7ec9-36bc-422b-82f5-a882a04c1198</t>
  </si>
  <si>
    <t>867901d2-85fc-48cf-a161-6b670d19956d</t>
  </si>
  <si>
    <t>97223aea-ccb8-4f5d-a76b-472104f6c0c7</t>
  </si>
  <si>
    <t>4e75ae4f-dd43-4268-aa95-6445e54bdeb3</t>
  </si>
  <si>
    <t>263e488c-d30e-4d41-9787-8e811c262e23</t>
  </si>
  <si>
    <t>5e89b405-c81d-4ee7-8c50-c4d5097db1eb</t>
  </si>
  <si>
    <t>393cd4f1-aa1c-4700-a2a0-bcab40aeb5a4</t>
  </si>
  <si>
    <t>42a70de2-992b-4efb-914a-90441351f7c7</t>
  </si>
  <si>
    <t>3196c5b4-abe1-4fd7-8516-8c54f53b1a0a</t>
  </si>
  <si>
    <t>fe7128fc-b6b9-42ab-86f2-b4114241f78f</t>
  </si>
  <si>
    <t>4bcbb18f-f0ba-45e6-95a6-38fe0bec4a9b</t>
  </si>
  <si>
    <t>58dacc3e-3468-41bb-aac0-b46ccd97c0ba</t>
  </si>
  <si>
    <t>2db28eb2-dfb6-48c0-9885-32a318ced5ae</t>
  </si>
  <si>
    <t>7227b91e-c6d9-40f1-9ec3-48c2564a9e3d</t>
  </si>
  <si>
    <t>d4265c5f-5114-42ab-a35d-639fd666b5be</t>
  </si>
  <si>
    <t>4d4983c1-9008-4e79-a789-df2d21650fe7</t>
  </si>
  <si>
    <t>04ef747e-2e72-48b5-92fa-4d4d7bee4b36</t>
  </si>
  <si>
    <t>1406cccd-2ebd-42e9-9230-9e49159ebf28</t>
  </si>
  <si>
    <t>9b5464eb-77d0-4283-b004-7234609274e8</t>
  </si>
  <si>
    <t>f1486678-b02a-47f2-a106-0fb5b6fbd821</t>
  </si>
  <si>
    <t>bb2ba14e-3ef9-4a04-92a9-b9c72ea3c472</t>
  </si>
  <si>
    <t>11f721e4-66b1-4c9e-ae76-9e80c5dce6ef</t>
  </si>
  <si>
    <t>f37a9e83-6995-4ce6-9f97-b000c1672494</t>
  </si>
  <si>
    <t>cb19a329-ea78-4ec2-ab2d-b61228e13280</t>
  </si>
  <si>
    <t>6ce380f1-d146-4553-87b5-275d174a21d8</t>
  </si>
  <si>
    <t>d12281f8-1698-4dba-a1b9-61fe529fb474</t>
  </si>
  <si>
    <t>5663315b-ffcd-4e2c-a3f4-9f5b2f9b061c</t>
  </si>
  <si>
    <t>d364b0bd-711e-40e0-ad1e-79e659121e6f</t>
  </si>
  <si>
    <t>d6f8adcc-552e-40a2-8d45-653484c2fa8f</t>
  </si>
  <si>
    <t>70b9abd5-8755-4684-9836-a7c8be99ce38</t>
  </si>
  <si>
    <t>16082438-8df9-4da6-a3e8-787660024490</t>
  </si>
  <si>
    <t>3bd248b7-779c-42cc-b8d3-5fa1fd051c4f</t>
  </si>
  <si>
    <t>2718a2fa-5637-4045-a93a-3d6b40b0008d</t>
  </si>
  <si>
    <t>0bb85bd1-3374-46a2-b2af-848efec86e37</t>
  </si>
  <si>
    <t>d89d9f68-3558-499c-9ec5-f4739f7d47b3</t>
  </si>
  <si>
    <t>cff4fe9e-31af-4373-a762-95b3d644f77d</t>
  </si>
  <si>
    <t>60cebb13-e252-42f4-b6a8-91ce99def83a</t>
  </si>
  <si>
    <t>e7a135cb-492f-415b-a92d-ca6ae5eea28f</t>
  </si>
  <si>
    <t>488cf507-bd37-4d5d-ac34-d6115eb9d7e2</t>
  </si>
  <si>
    <t>4ac3c4f3-8006-49b5-9b6c-a980161cdce7</t>
  </si>
  <si>
    <t>28041c39-59c4-42d3-b5b8-a3eccac7ef16</t>
  </si>
  <si>
    <t>b2ab19a7-1061-48d5-bf4b-564ed0261c0b</t>
  </si>
  <si>
    <t>345661a9-fb82-4b1f-9721-759defd65dcf</t>
  </si>
  <si>
    <t>06abd253-9250-4431-ad58-74c738218719</t>
  </si>
  <si>
    <t>fdf9bfda-c2b1-45a0-bee2-7784f4cc36d8</t>
  </si>
  <si>
    <t>021334ff-5c58-423d-9b9a-e22eb6d0d393</t>
  </si>
  <si>
    <t>fdd3895b-35e6-4c7f-a236-9cb23faf217e</t>
  </si>
  <si>
    <t>ed5c8842-a664-4c20-b02e-ee608d6109b1</t>
  </si>
  <si>
    <t>f1580383-823c-430a-9782-38540523be7f</t>
  </si>
  <si>
    <t>756720c1-ff9b-47e4-b007-9fa8e62e0d2b</t>
  </si>
  <si>
    <t>ab8e4672-4237-4d28-8455-b2e267c35344</t>
  </si>
  <si>
    <t>35741dbd-b63a-4148-991d-08cac06dc4c1</t>
  </si>
  <si>
    <t>ac3525f6-ff12-4b5f-82bb-27e0216be910</t>
  </si>
  <si>
    <t>c3483842-3c26-46ec-bd28-30962e89d476</t>
  </si>
  <si>
    <t>de7c53c5-e1bc-4b14-9f64-e6ffca10c20a</t>
  </si>
  <si>
    <t>e62fb2c6-0fac-468c-8334-09599f4bb659</t>
  </si>
  <si>
    <t>35579011-2970-42a2-a550-c5fc961def32</t>
  </si>
  <si>
    <t>a62f22ac-741e-4a9d-9b45-0faf4d729428</t>
  </si>
  <si>
    <t>2a068ce2-17ea-446b-ba5f-b0036d55bfa7</t>
  </si>
  <si>
    <t>a0b75ff9-ef8e-412d-bf01-3dd63363f593</t>
  </si>
  <si>
    <t>79153a26-f1ed-47e2-8227-6b1e56b97a48</t>
  </si>
  <si>
    <t>042edd20-2f4c-40ac-b0a4-5f9ace5acbc4</t>
  </si>
  <si>
    <t>9a5efb70-df1b-4dc6-a5ae-681dd3304fdc</t>
  </si>
  <si>
    <t>d56cb2e1-afe5-49eb-b9c6-72df2719654d</t>
  </si>
  <si>
    <t>93b51122-73d1-4d53-bb7c-f676b2f2b81f</t>
  </si>
  <si>
    <t>7ea8e84d-5ebc-4393-9545-aeeea7381011</t>
  </si>
  <si>
    <t>1e410945-1a3d-4339-8d81-1e264df9ffb9</t>
  </si>
  <si>
    <t>ed61c965-5e88-4f11-a3ca-bb8c6363d0da</t>
  </si>
  <si>
    <t>da08b19f-be5b-4cfa-b9d1-7763eb64688b</t>
  </si>
  <si>
    <t>8b7bb29e-9d7f-4dab-9593-a1ed87ad3aa3</t>
  </si>
  <si>
    <t>12df3f66-5825-4942-978f-df63232e19d1</t>
  </si>
  <si>
    <t>be276fc4-a021-48b4-b626-eed6791d1ab1</t>
  </si>
  <si>
    <t>359af4ba-0574-4dcc-beda-6029afaac029</t>
  </si>
  <si>
    <t>e0030392-6832-48a6-af0f-8577898ddc83</t>
  </si>
  <si>
    <t>4cfd0a0a-57f5-4bda-8b5a-8452276cb9c6</t>
  </si>
  <si>
    <t>92f9e052-27d0-4643-9592-77d2e7b8c846</t>
  </si>
  <si>
    <t>859a9a3e-635b-4972-b77d-c4c5bd3a84eb</t>
  </si>
  <si>
    <t>a5e64f80-3d17-43a5-8d03-a990ff8e4ec5</t>
  </si>
  <si>
    <t>10b5d413-16f8-48c4-bf51-2e244f152637</t>
  </si>
  <si>
    <t>2a084d43-5d38-42de-a8b3-af9c6d3c78fb</t>
  </si>
  <si>
    <t>6b66a620-0d2b-4d5a-93fa-c450a1459727</t>
  </si>
  <si>
    <t>a8625332-1265-40be-bda8-95341e7339f5</t>
  </si>
  <si>
    <t>5c8d7b3b-c1f6-4b30-8e9d-f01028e24563</t>
  </si>
  <si>
    <t>7953bb75-982c-4f56-894c-45eb81d1d306</t>
  </si>
  <si>
    <t>4c9880d3-e447-4250-bff5-898a3bcdf00f</t>
  </si>
  <si>
    <t>14e25d2f-4dcc-49cf-978f-b28e1dc85f73</t>
  </si>
  <si>
    <t>b32c428e-06eb-420c-af1a-63c1f111e15b</t>
  </si>
  <si>
    <t>b6fd1c4b-363e-4ca7-9919-02f2906aba42</t>
  </si>
  <si>
    <t>1e0620da-43b9-47ec-8604-7683bd703ee4</t>
  </si>
  <si>
    <t>99e89f03-3714-44ad-960f-e3728215c409</t>
  </si>
  <si>
    <t>c02b207c-6109-4af1-98c7-b1e436c45095</t>
  </si>
  <si>
    <t>756543fc-ce99-4468-b491-5a01d9ab6104</t>
  </si>
  <si>
    <t>30aa7df5-269a-469a-9702-a0ded1da0768</t>
  </si>
  <si>
    <t>c7a41abc-3258-43e2-b64f-4b69b9c8a68b</t>
  </si>
  <si>
    <t>dcf084c4-77c5-4184-b67a-5f4f9ec572b0</t>
  </si>
  <si>
    <t>f2546e54-f05c-4cb8-9938-e7d4d7e8bc66</t>
  </si>
  <si>
    <t>6665bc20-2263-4c7b-85c4-f26bde286fae</t>
  </si>
  <si>
    <t>2cad6752-e444-4aae-b30e-08e7cec8331e</t>
  </si>
  <si>
    <t>69e7ee02-01d7-4062-9e78-e09bce9b0640</t>
  </si>
  <si>
    <t>c1a4a2fc-3203-46fd-937d-4236c2e8595d</t>
  </si>
  <si>
    <t>627dca32-de8b-4409-bf34-09616fb1964e</t>
  </si>
  <si>
    <t>56f5bf8f-b6a6-41ef-8a7b-051258e8b6c0</t>
  </si>
  <si>
    <t>fbb2f1c8-f8c6-48ec-b838-b54c4db02e40</t>
  </si>
  <si>
    <t>179b7053-289f-44b1-8a3b-ac299b7fdfb0</t>
  </si>
  <si>
    <t>e65b2b3b-eb5f-4e74-99ba-78fbb2b92aa8</t>
  </si>
  <si>
    <t>6eb883cb-1c65-4d3f-9d7b-dc1dc5fe3152</t>
  </si>
  <si>
    <t>2676fd6e-50cd-4d69-88bc-a7cad8ff4620</t>
  </si>
  <si>
    <t>5c4fe3df-4385-41d4-ba2f-fa82dcfbae08</t>
  </si>
  <si>
    <t>9224f34d-c39b-401d-9a17-e7d3c42decf0</t>
  </si>
  <si>
    <t>03de5d0f-277b-4f9e-81ef-2d206362715d</t>
  </si>
  <si>
    <t>ff9a5171-7d68-477f-bbe6-3971820d3c39</t>
  </si>
  <si>
    <t>0e8fbd0c-3021-4b5b-93fe-6e68808c2179</t>
  </si>
  <si>
    <t>b6728236-29e6-4b6f-a398-39b52e8ab310</t>
  </si>
  <si>
    <t>b45c5249-1054-45d4-9f80-90d20e0fabfc</t>
  </si>
  <si>
    <t>e090d6c3-37f3-42f8-9572-3819d1058aeb</t>
  </si>
  <si>
    <t>d4c9f53d-9561-44ef-8c0c-88867b0508a6</t>
  </si>
  <si>
    <t>d5ddca35-9cd2-4e3f-a54c-4697362881e0</t>
  </si>
  <si>
    <t>557dbf90-d760-4335-9c64-2d136e3a959c</t>
  </si>
  <si>
    <t>bfdc72b7-f82a-4fdd-8da1-9909105d9ee9</t>
  </si>
  <si>
    <t>4ad9cfda-4ae3-44cd-948d-a270c368ee23</t>
  </si>
  <si>
    <t>3237f9da-a3e7-42ef-a791-aa0b03bd9746</t>
  </si>
  <si>
    <t>62141930-9e38-4713-ab63-a29a7f362b3d</t>
  </si>
  <si>
    <t>024876d4-6ea0-41b2-84a1-760532ad936a</t>
  </si>
  <si>
    <t>40d8a3e8-e29f-42a6-8dfd-7fa655edd0ef</t>
  </si>
  <si>
    <t>68ba7249-6c3f-434a-9fce-cc81a5a67e4b</t>
  </si>
  <si>
    <t>56007e9b-a781-439f-8f8d-16dc14b07605</t>
  </si>
  <si>
    <t>ca0e8325-06a9-47d5-8892-f2839738a01a</t>
  </si>
  <si>
    <t>4d11d6b8-7c0d-4b6e-af07-93a3118adc49</t>
  </si>
  <si>
    <t>4df22667-0664-4dcc-8421-0af17c2fac80</t>
  </si>
  <si>
    <t>658f1cb7-b342-4f82-8bc9-0af57f6a07cf</t>
  </si>
  <si>
    <t>2c8f9042-d01d-4e64-964d-40b4da77c914</t>
  </si>
  <si>
    <t>3db10ac8-cc6a-4ec9-9286-41f7d9c661ac</t>
  </si>
  <si>
    <t>b05a222a-7af4-4a74-afa0-e40b9e578305</t>
  </si>
  <si>
    <t>f4a97164-fa1e-4f7c-a653-9854291fdd20</t>
  </si>
  <si>
    <t>02e33272-e144-4dc7-80f8-822b8ebe4961</t>
  </si>
  <si>
    <t>e83b3359-cdd6-4cc2-99c1-b7b5732ce6c8</t>
  </si>
  <si>
    <t>ce4d9168-a70a-4cc1-99eb-0fc2e4608db0</t>
  </si>
  <si>
    <t>cc682b16-711b-407b-95dc-3762d2df8eca</t>
  </si>
  <si>
    <t>b363e9d2-7134-4c5c-9014-d69d7d842826</t>
  </si>
  <si>
    <t>232915dd-290c-4a7d-ac0d-6012d49749d9</t>
  </si>
  <si>
    <t>f960007e-2260-4e50-bece-15cba971b214</t>
  </si>
  <si>
    <t>928f867c-29d1-41c4-a644-ef6d479a31a8</t>
  </si>
  <si>
    <t>f6923b9b-f8f1-4a7e-806e-dde9b0e88ba4</t>
  </si>
  <si>
    <t>90784308-2e51-478c-a08e-dab33a286a90</t>
  </si>
  <si>
    <t>55468808-242b-4612-b973-ee77aed8cc0c</t>
  </si>
  <si>
    <t>36f8917c-cb44-43df-a3f4-3d94368d1618</t>
  </si>
  <si>
    <t>b22ce3ac-38fd-4cab-a27b-5b7ca95a292d</t>
  </si>
  <si>
    <t>95482dba-5bd5-4136-a2f5-32c81536a206</t>
  </si>
  <si>
    <t>6f18aada-62ed-429f-96c8-16b1a6937d83</t>
  </si>
  <si>
    <t>0b68ea0a-1b95-456e-b120-b14c5b75f49c</t>
  </si>
  <si>
    <t>80eb948a-ae4f-4d79-8835-8ea67efa37f5</t>
  </si>
  <si>
    <t>12c0d05c-ad3a-4d3f-80b8-2bb0c80490c4</t>
  </si>
  <si>
    <t>d0d180fe-0ffd-4b65-883d-86bfd8fc9dbd</t>
  </si>
  <si>
    <t>a78bf46e-6426-4f1f-9707-53aae8ab7039</t>
  </si>
  <si>
    <t>9515a8ba-0bcd-4879-8b00-968f511f53e7</t>
  </si>
  <si>
    <t>cbe25c7f-b4d3-4c37-aac7-0ed894b906c1</t>
  </si>
  <si>
    <t>ff4d3db7-240f-4e33-94c2-9270f1806a97</t>
  </si>
  <si>
    <t>f1e3e767-0342-4305-a95a-f2ce160b658e</t>
  </si>
  <si>
    <t>259b017c-c17f-4777-9f7b-974c10b51678</t>
  </si>
  <si>
    <t>59d8b037-9f43-4218-b05c-77dae27dcee2</t>
  </si>
  <si>
    <t>efab19ea-743e-48b3-b720-e07bbb5c498b</t>
  </si>
  <si>
    <t>c35618b9-e5b8-470a-b986-3df0d5c6f464</t>
  </si>
  <si>
    <t>70b346ac-1ed6-4c83-b590-c97f811300dc</t>
  </si>
  <si>
    <t>01ba6619-ee6c-41c8-96e1-39d222206908</t>
  </si>
  <si>
    <t>f1275030-509f-4883-ae05-7841c68b91ed</t>
  </si>
  <si>
    <t>5f9362e8-7797-4266-b68c-ac2c69caa712</t>
  </si>
  <si>
    <t>878e4bde-e516-4910-aa60-a9d90625fb6e</t>
  </si>
  <si>
    <t>93a663b1-3dac-4844-ba14-83ce58643c64</t>
  </si>
  <si>
    <t>5a022a73-ca0b-4b19-b900-86f6eb081604</t>
  </si>
  <si>
    <t>c5cbeb83-95d0-4a72-a7ad-254a9de403ef</t>
  </si>
  <si>
    <t>0a68ed3d-a313-4f8f-a943-0099b3a8ad14</t>
  </si>
  <si>
    <t>67601a25-986b-4794-8ac3-8c385ea3aeb6</t>
  </si>
  <si>
    <t>5b21342d-5ef3-47a3-b08c-ceeb3d85efc8</t>
  </si>
  <si>
    <t>512b7c42-56fc-4128-adb3-0f10b89f8464</t>
  </si>
  <si>
    <t>97f5eec4-2487-4eb6-a827-e54f94452fdf</t>
  </si>
  <si>
    <t>6155f658-e589-42fd-81c7-6526d499e54c</t>
  </si>
  <si>
    <t>81f2bf32-214d-47e9-a76d-1279738305b0</t>
  </si>
  <si>
    <t>24848b93-f1a9-43f0-b1a5-068b5040587b</t>
  </si>
  <si>
    <t>20531916-d695-4e64-b7a6-4fcd8b025593</t>
  </si>
  <si>
    <t>b16d23c2-fe36-412a-9c54-01e6daaef25f</t>
  </si>
  <si>
    <t>c8b8f08a-92de-41b3-b9c9-10150f6c2d6e</t>
  </si>
  <si>
    <t>79b3526e-4932-44a3-aa27-df62540413ad</t>
  </si>
  <si>
    <t>f0dfd926-a52d-4fd4-b6bb-396ba9239057</t>
  </si>
  <si>
    <t>bb0ba0a0-ff6c-4b35-b2e5-205dfe7803cb</t>
  </si>
  <si>
    <t>0ddf1be0-fa1d-4f54-91d2-3730851ca2cd</t>
  </si>
  <si>
    <t>48795817-c286-4887-bc84-e1bc4e8e47bd</t>
  </si>
  <si>
    <t>8eb0bbd0-1836-4b2d-b466-1a6489be732a</t>
  </si>
  <si>
    <t>9bdf656d-fa31-4767-b802-86c3d0eb9761</t>
  </si>
  <si>
    <t>f53dcd31-70ce-4ea9-8593-8e59a9a91a74</t>
  </si>
  <si>
    <t>118c1cd8-5807-43be-b3dd-d97ee5a67c4e</t>
  </si>
  <si>
    <t>bf0f6a4c-6506-4e46-b682-b4316ca1b7a5</t>
  </si>
  <si>
    <t>7e84c5d5-ea54-4dc4-94cf-c2161f8d97d4</t>
  </si>
  <si>
    <t>c201ea6c-4f96-4ccb-bc11-c69f27905d28</t>
  </si>
  <si>
    <t>245d754b-15b6-4344-9e8f-c08a05195808</t>
  </si>
  <si>
    <t>32012d76-82f1-4985-96df-524934bc26c6</t>
  </si>
  <si>
    <t>a371ee63-64d7-4fb7-8103-405d03f76c99</t>
  </si>
  <si>
    <t>5bd83840-6ff6-4afc-8dc9-40bdb046873a</t>
  </si>
  <si>
    <t>d7ede373-0676-4449-9fe7-3e8b1103568b</t>
  </si>
  <si>
    <t>7f380bd0-426d-4310-a075-d377c4554f95</t>
  </si>
  <si>
    <t>05d53487-964c-46c2-bda4-6f85c562ad8e</t>
  </si>
  <si>
    <t>30fd9bd0-34cd-4d23-94ac-0ce9ca4dcd99</t>
  </si>
  <si>
    <t>2ad9fc2a-ce66-4799-bac5-9efc4d50bfd6</t>
  </si>
  <si>
    <t>606e425d-de1c-4843-b7ab-3b864adfa22c</t>
  </si>
  <si>
    <t>a3ba8dfd-1cff-47c1-af81-7a15ffcc56e8</t>
  </si>
  <si>
    <t>cbedd27f-73fc-4758-ba77-2968a74cc48f</t>
  </si>
  <si>
    <t>12eca4f6-81b0-4677-b016-9f9de435e3b1</t>
  </si>
  <si>
    <t>540427f5-5fd4-4845-bdbb-617a8d212ab9</t>
  </si>
  <si>
    <t>58e795b4-903c-4874-a8a8-562b3caba37e</t>
  </si>
  <si>
    <t>27ac20d4-de53-465c-9f1d-349d8c5ee1bd</t>
  </si>
  <si>
    <t>f83eeadb-7569-44e0-9c78-80f5fbd471a1</t>
  </si>
  <si>
    <t>1b3e2868-bbbd-41f0-a10c-5cec2b198b7e</t>
  </si>
  <si>
    <t>4f502d86-99dc-4f4b-9892-f2ad89b391cc</t>
  </si>
  <si>
    <t>a661711b-3d3d-4f2f-8e30-f2ac03efc11e</t>
  </si>
  <si>
    <t>149a7bc5-0173-474c-b57a-03572ef7153f</t>
  </si>
  <si>
    <t>1d15c251-16cf-4d75-b10c-66d554ddaaec</t>
  </si>
  <si>
    <t>619fe463-a7df-4f16-80e5-2ac1c7c2bd2b</t>
  </si>
  <si>
    <t>eb300e9e-7582-46a1-a16c-8adef563feff</t>
  </si>
  <si>
    <t>c6b5f545-734b-44f7-b84c-0b55b141ae72</t>
  </si>
  <si>
    <t>a9131665-e45f-4598-ade4-426f20df39b7</t>
  </si>
  <si>
    <t>75aea8e7-5165-4f3b-86a1-33ccb4aa1e05</t>
  </si>
  <si>
    <t>1773d5da-5517-4b02-8708-c699ace1054e</t>
  </si>
  <si>
    <t>4f5eaa77-801a-4967-aed1-a2c02b9ada2e</t>
  </si>
  <si>
    <t>10b49300-f57e-41f5-b08b-e3a35a24fb7d</t>
  </si>
  <si>
    <t>98131be5-12d1-458c-a4d1-b66700cc6f1a</t>
  </si>
  <si>
    <t>e64395cf-34fb-4fb1-9a45-45f578b76f29</t>
  </si>
  <si>
    <t>0e45ee5a-eade-46d3-bcfc-4f440e917f82</t>
  </si>
  <si>
    <t>29b352b8-b9e5-4812-ad70-17600af49355</t>
  </si>
  <si>
    <t>a698222b-a658-4252-abc2-6d62f5067ec6</t>
  </si>
  <si>
    <t>1d6d0842-d5d8-4516-896d-956f0a568491</t>
  </si>
  <si>
    <t>0996ee56-2d58-48ea-ab6d-9f83b6deb018</t>
  </si>
  <si>
    <t>73fe7529-8542-4540-93e3-cfea95fb11d4</t>
  </si>
  <si>
    <t>bcd238d2-1fe6-4293-bf67-d0d15453c78f</t>
  </si>
  <si>
    <t>8e3335fb-b380-49ef-93d5-22ed0ea2338c</t>
  </si>
  <si>
    <t>e68eac9f-80de-44fa-a14d-7af08f14a41c</t>
  </si>
  <si>
    <t>7062b2b5-535a-436e-b98e-52f57a621979</t>
  </si>
  <si>
    <t>860c61f6-0b68-4e4e-b19c-1931612f9e4c</t>
  </si>
  <si>
    <t>09b28e48-98b0-4210-ba74-1d169f7a8979</t>
  </si>
  <si>
    <t>8cc6d71e-81bc-4028-ba4e-e6682076989c</t>
  </si>
  <si>
    <t>ebcfc73c-62cf-4524-9ffa-c66d6c5fcaa3</t>
  </si>
  <si>
    <t>360f299e-ec1b-495b-ab10-780174083930</t>
  </si>
  <si>
    <t>23ccdf7f-9e01-4cba-a8b3-3a6e8a2b0d02</t>
  </si>
  <si>
    <t>f930f782-5c3a-4cc8-9010-50b36233f958</t>
  </si>
  <si>
    <t>af78ab6b-8648-453a-bfdc-291f941b9c66</t>
  </si>
  <si>
    <t>a4f6c2f4-71b1-4845-b5b3-3d73e85e19cb</t>
  </si>
  <si>
    <t>3da060cc-5365-421a-ab0b-90156cb7b496</t>
  </si>
  <si>
    <t>19665582-eb36-47cb-a3ea-0c6ed48b417a</t>
  </si>
  <si>
    <t>04838570-312a-4d1c-8c5a-972301276fee</t>
  </si>
  <si>
    <t>28a09b9f-476d-488c-8b6c-1048b49a3725</t>
  </si>
  <si>
    <t>a8a349f3-2a7d-4b11-ab73-24000a1f6e81</t>
  </si>
  <si>
    <t>b353ffe6-3364-46ed-b769-c88ce698c115</t>
  </si>
  <si>
    <t>8e7ccded-0e4e-4c70-ae31-fcc1d1583f90</t>
  </si>
  <si>
    <t>69aef6bc-b57d-461a-bb64-d9c8cb8e00dc</t>
  </si>
  <si>
    <t>87356a20-561c-4176-be15-bf870a06cd3e</t>
  </si>
  <si>
    <t>11c0f8be-1e34-4516-8db4-afb324ec985b</t>
  </si>
  <si>
    <t>a1f58680-0ff7-4d6c-b6b9-21a2ff4a97bf</t>
  </si>
  <si>
    <t>8ce3faf2-3da8-4a0d-a1b3-9a8b075d1cc0</t>
  </si>
  <si>
    <t>1aa34cc7-a86d-4bc7-8d6b-a0e9d33b7d68</t>
  </si>
  <si>
    <t>e7a62e21-a174-4c77-8a84-d766c4e0ae6b</t>
  </si>
  <si>
    <t>d6b64155-3705-4e3a-908e-67eb31fceb1e</t>
  </si>
  <si>
    <t>54ff2f23-4e1b-46d5-8a2c-3a49d1ccb5f1</t>
  </si>
  <si>
    <t>9e6cffd5-e598-4ab0-8de6-f5ee06fcddf4</t>
  </si>
  <si>
    <t>5da9bb3d-9286-404a-ba3a-98d24354de74</t>
  </si>
  <si>
    <t>a8bd3f0f-daa7-4df2-abe0-f274f39fc989</t>
  </si>
  <si>
    <t>e3fa05e3-eac5-4a1a-b53f-a984d614ef4e</t>
  </si>
  <si>
    <t>9489d6d0-b161-469d-952e-8fe0d15911ea</t>
  </si>
  <si>
    <t>f5715c2b-7621-4c9c-825e-07ecbdece556</t>
  </si>
  <si>
    <t>e14eb933-6e91-445d-a1d1-b2d7a63e73c7</t>
  </si>
  <si>
    <t>0027bc76-18ab-46f6-81c7-91901944590c</t>
  </si>
  <si>
    <t>113bef82-706e-471c-b838-62e12ffbea75</t>
  </si>
  <si>
    <t>712e47b5-313c-4256-a7cb-e28c69559251</t>
  </si>
  <si>
    <t>3d2cde1c-a808-4c55-804e-83e5e7a0d045</t>
  </si>
  <si>
    <t>24d90e1c-946f-4fbd-8202-632726dbdebb</t>
  </si>
  <si>
    <t>2f7caad0-c358-4624-acc1-04828962dc89</t>
  </si>
  <si>
    <t>96179639-5a5d-400f-91e7-197e16dbe92c</t>
  </si>
  <si>
    <t>ff73242f-da6e-43e1-b19b-b074e15cb839</t>
  </si>
  <si>
    <t>acd74434-eb50-41ce-bdb7-eaf2569d2bbc</t>
  </si>
  <si>
    <t>14329eda-5af4-487c-ae94-639d61f82e80</t>
  </si>
  <si>
    <t>ede6d8d8-a465-4198-888d-07a253c8dc5c</t>
  </si>
  <si>
    <t>4c376670-652d-4ff2-9a70-9c08769c2ad5</t>
  </si>
  <si>
    <t>55d11441-910c-4d12-8f3b-69e36f1ff03c</t>
  </si>
  <si>
    <t>b2b0e1dc-dffc-4a6d-a762-9245ad86ee4f</t>
  </si>
  <si>
    <t>04db61db-e768-44c5-9545-c31739fbfddf</t>
  </si>
  <si>
    <t>369c2df7-0bd3-427d-b0a7-aa1083d219f8</t>
  </si>
  <si>
    <t>e78c795a-059e-4bf8-a1eb-060a49fa9b86</t>
  </si>
  <si>
    <t>4c231b36-b568-4ccf-a55d-8ec04f67856d</t>
  </si>
  <si>
    <t>f6073a16-7eff-43b7-bba3-84d71665f8d6</t>
  </si>
  <si>
    <t>6d30ab87-8002-477b-9f9d-59a826ce00df</t>
  </si>
  <si>
    <t>c14b99f2-b1f6-4219-8bc5-a6eddc6ba71c</t>
  </si>
  <si>
    <t>38e75a04-60b5-4491-8df1-c9b236f68f24</t>
  </si>
  <si>
    <t>4ccb7f34-5fdd-4dd0-baa8-78eeeeb3cc95</t>
  </si>
  <si>
    <t>f6682591-d0d1-4b6c-ad1e-6ef9ac8c0b12</t>
  </si>
  <si>
    <t>b0e2e1cb-d256-440a-ab5c-df5cd7d56340</t>
  </si>
  <si>
    <t>f164a167-e8fb-4044-9dc3-ed9e46ea1f26</t>
  </si>
  <si>
    <t>7d69c445-ac06-43fc-bca8-e9d5f663f420</t>
  </si>
  <si>
    <t>c3f44e59-d4bf-475a-8400-7939ca488b82</t>
  </si>
  <si>
    <t>12aa607f-7ed0-4409-aa97-216b3eeb10e3</t>
  </si>
  <si>
    <t>d0bfb167-3122-425d-8c21-ef7361d91a86</t>
  </si>
  <si>
    <t>9dc72c7d-3883-4bc6-a263-b70307dbc05a</t>
  </si>
  <si>
    <t>0c49c920-7fe4-4e71-b11a-39b6b8884249</t>
  </si>
  <si>
    <t>8a3bb930-a4b2-49c5-aaa4-3c20986917f7</t>
  </si>
  <si>
    <t>4b45bf42-4641-4317-9100-54d6f946470a</t>
  </si>
  <si>
    <t>8dcac48d-296c-48dd-a42f-90c586b1283f</t>
  </si>
  <si>
    <t>9244978b-7ce9-4328-bead-397152c96b46</t>
  </si>
  <si>
    <t>b234f1d0-48d7-4806-822d-60ca5d1f5e95</t>
  </si>
  <si>
    <t>4373e530-ffb7-4f46-95d8-9a10c888f5ff</t>
  </si>
  <si>
    <t>7e2f04d4-dab7-406c-a664-e16dd5800b38</t>
  </si>
  <si>
    <t>13af91a1-6257-417f-a846-e5b1b358b206</t>
  </si>
  <si>
    <t>11c66f3d-2706-49a5-a0f7-99347458f3a6</t>
  </si>
  <si>
    <t>967c95a4-1634-40f4-b8ed-d3fc2f0ff42f</t>
  </si>
  <si>
    <t>65ff067b-dd6e-402f-92b7-048611cf4848</t>
  </si>
  <si>
    <t>ba76b049-22e7-421a-8e94-43ae097d72a3</t>
  </si>
  <si>
    <t>be4a0069-133d-451f-bc8b-c13141c584dc</t>
  </si>
  <si>
    <t>6cfc559f-b4b3-4ab7-a5bf-3553d4e11658</t>
  </si>
  <si>
    <t>53efef17-3152-42c3-8231-0a2464c635f7</t>
  </si>
  <si>
    <t>0e699083-9098-4010-aaea-8fdc6f2057de</t>
  </si>
  <si>
    <t>a1ec9283-4bd8-418d-8ecf-634e95ed9968</t>
  </si>
  <si>
    <t>e38f5996-9c5b-42e9-ae0a-215961a941dd</t>
  </si>
  <si>
    <t>ce44ac5e-8531-45e4-8cdb-d42b1cfe704f</t>
  </si>
  <si>
    <t>9490a98f-9b26-4d71-ab11-45e93b84ed5a</t>
  </si>
  <si>
    <t>a0c55bd5-0e91-422d-bd5b-2994b8791083</t>
  </si>
  <si>
    <t>7e2e8c5d-1a0e-4b39-bd7f-5ce7ffe288c0</t>
  </si>
  <si>
    <t>142b9ce3-ef11-4ce5-a0f5-7d1c217236bf</t>
  </si>
  <si>
    <t>a1d4a7c5-ef89-4b65-903a-771da58a0efc</t>
  </si>
  <si>
    <t>3b56d60c-0bd2-4142-a3da-34ca3f014518</t>
  </si>
  <si>
    <t>31a44b79-46c0-48ca-87cd-af8f9257a4a2</t>
  </si>
  <si>
    <t>79724d1e-cbe9-45d5-a0fc-f046678da271</t>
  </si>
  <si>
    <t>d7131316-5c88-4bc1-bfff-ecc10451dc06</t>
  </si>
  <si>
    <t>730d4479-871e-4f00-9a95-1506bd428c77</t>
  </si>
  <si>
    <t>1428f2d8-3266-432f-9f84-87ddf083e6e1</t>
  </si>
  <si>
    <t>55cd190f-9750-41fb-97f6-628070496076</t>
  </si>
  <si>
    <t>d0a3688b-52a0-42c1-b759-04015b9a5c8d</t>
  </si>
  <si>
    <t>e8962386-fa05-4cb7-a2f2-4d5a16e50b17</t>
  </si>
  <si>
    <t>c1197ab4-3f0e-4b77-8a15-9a9d5830e0ba</t>
  </si>
  <si>
    <t>006b1b87-c066-466b-9442-e23b91feb724</t>
  </si>
  <si>
    <t>51061515-f12a-41d2-940c-2520bc7e0dc2</t>
  </si>
  <si>
    <t>a6dc283c-adde-4b4c-abf1-c5346be713bc</t>
  </si>
  <si>
    <t>aa16329a-6258-4fa4-a4ee-aba9c44aae11</t>
  </si>
  <si>
    <t>ff638340-c267-4d0d-b01a-a6b750eb45f9</t>
  </si>
  <si>
    <t>c86279a5-05a9-440c-9fd5-233d91879033</t>
  </si>
  <si>
    <t>193a9736-a818-4c4b-b197-cb5bf6f728de</t>
  </si>
  <si>
    <t>e0a34e67-1833-4ac2-8d28-e69d5ac011a6</t>
  </si>
  <si>
    <t>361667b8-2353-421b-a787-6efff1fe38c4</t>
  </si>
  <si>
    <t>0dd17336-c537-4f70-b7d2-3820ed7031d9</t>
  </si>
  <si>
    <t>c789d486-c83e-4a19-bcdb-44055944e129</t>
  </si>
  <si>
    <t>9ead8f5d-e87c-481b-8668-1c5ed57463f2</t>
  </si>
  <si>
    <t>7a210c19-860d-4ed9-8b54-0ba84a3609d4</t>
  </si>
  <si>
    <t>441d9c1b-d443-4ccf-be9f-a7bcf1542b0c</t>
  </si>
  <si>
    <t>ff644d12-42e0-4e59-bf23-6a58746e7317</t>
  </si>
  <si>
    <t>780a63b4-a20e-4923-a85b-b2ff3702d3fe</t>
  </si>
  <si>
    <t>88fe850d-0bac-43cd-83cc-e60112d574ea</t>
  </si>
  <si>
    <t>7776c46d-615b-4cdf-9122-685ec5cd47b1</t>
  </si>
  <si>
    <t>20961220-95f4-454e-875b-03ef425b587d</t>
  </si>
  <si>
    <t>5888d7bf-be4f-4001-900b-57835c5b8108</t>
  </si>
  <si>
    <t>a160aa7a-6ed6-40cf-bc33-0b7cbde87068</t>
  </si>
  <si>
    <t>294fca36-7c63-4760-a967-a2a957dd2d18</t>
  </si>
  <si>
    <t>091346da-ae60-4b42-a99e-5a81054c704a</t>
  </si>
  <si>
    <t>e9a8120f-634c-4f6c-81c2-8abb3c4b8c13</t>
  </si>
  <si>
    <t>9a463627-7282-44e7-9d97-1892fdef92e2</t>
  </si>
  <si>
    <t>b17b1f81-1776-4d49-b9b2-5bef29371101</t>
  </si>
  <si>
    <t>778c14a1-8bf5-41d5-a727-00e32d5619d0</t>
  </si>
  <si>
    <t>6b66f3f6-22d0-4f65-8836-0a4dfcc91e68</t>
  </si>
  <si>
    <t>e7b3f7be-c3fb-4e0a-89bc-f1f4260bd5ef</t>
  </si>
  <si>
    <t>2349f51a-4e16-4e0a-bd62-f867ecbe52c6</t>
  </si>
  <si>
    <t>75779b30-9acf-415f-9f80-f86cc42b2575</t>
  </si>
  <si>
    <t>741e7b84-4b4f-4739-9126-1d10d57a5b60</t>
  </si>
  <si>
    <t>d1003fc5-103a-43e0-a2a1-6064e8dadcf7</t>
  </si>
  <si>
    <t>b3c290bd-ee6e-43a7-af66-3e7e71e84677</t>
  </si>
  <si>
    <t>d02fe569-65f4-4f12-acef-75ca50887de8</t>
  </si>
  <si>
    <t>758e6dde-b625-4475-909a-075006d8e542</t>
  </si>
  <si>
    <t>3d499e6a-2c88-4f73-bf5d-eef186a08ac5</t>
  </si>
  <si>
    <t>29fcd84b-8f82-47bb-b5c0-6622183ff46a</t>
  </si>
  <si>
    <t>8fdcef44-ab25-4307-84b0-1355edc09145</t>
  </si>
  <si>
    <t>b2c7045b-9eb3-4171-b9c3-77b1f9cf3884</t>
  </si>
  <si>
    <t>15689931-dd8b-47e5-a32a-df59c9c3499b</t>
  </si>
  <si>
    <t>5f52ad4a-d172-41d8-8168-60ef23cc9501</t>
  </si>
  <si>
    <t>469564f9-32b2-44fd-813b-f91881d19549</t>
  </si>
  <si>
    <t>48a29125-354b-42e9-9977-3854812ceb1c</t>
  </si>
  <si>
    <t>90e4a4f5-fa53-4928-87d5-d3a249b15ce5</t>
  </si>
  <si>
    <t>06475320-144c-4d5b-945a-228ede909afd</t>
  </si>
  <si>
    <t>c69cac04-4701-41b6-a8ea-6a493000e38e</t>
  </si>
  <si>
    <t>d1289b6c-c783-4607-8dea-c7910e76e4f8</t>
  </si>
  <si>
    <t>bd7ee475-cdb6-4962-9e96-399a799c8a94</t>
  </si>
  <si>
    <t>8e930732-f329-427e-a576-af0d1f557657</t>
  </si>
  <si>
    <t>ce270593-279f-45a3-906c-8311210437bf</t>
  </si>
  <si>
    <t>72996e35-2783-4518-af27-82d9c14f4a20</t>
  </si>
  <si>
    <t>70ce1485-13fd-4020-82a6-ad0a344c50cb</t>
  </si>
  <si>
    <t>9bd69feb-c3e3-4442-bade-29a4c9d8bfcd</t>
  </si>
  <si>
    <t>9a9f398d-dd4e-4721-9eac-55b43018b90e</t>
  </si>
  <si>
    <t>8998fc7f-197c-4e40-8b13-9758a1201406</t>
  </si>
  <si>
    <t>b97c0f02-e935-4f42-9bad-521a5bcacea7</t>
  </si>
  <si>
    <t>d50bcfba-fdcd-4e1d-b34a-dbaf94a049ac</t>
  </si>
  <si>
    <t>3389d5f8-6e0b-4278-ac10-73d1d46f67fe</t>
  </si>
  <si>
    <t>a450ae63-ea14-4831-9968-93f78639fc21</t>
  </si>
  <si>
    <t>a313ad64-6766-4c4d-8ae0-78ba47a99578</t>
  </si>
  <si>
    <t>7fcd0a6b-561f-4afd-a787-968997253585</t>
  </si>
  <si>
    <t>3be1e7b1-4e61-4f6c-8894-a7ebb2da0f59</t>
  </si>
  <si>
    <t>6f83cf35-aac5-468b-9afd-471bbc598263</t>
  </si>
  <si>
    <t>71f1c2e2-194c-4c4f-aa18-d42de957b2a0</t>
  </si>
  <si>
    <t>99d3d334-f9d6-4efe-aaa8-6359b3d56988</t>
  </si>
  <si>
    <t>c69aa270-3d43-438a-8fad-c3f8522f835b</t>
  </si>
  <si>
    <t>6b99057a-5de6-4513-999c-da64b78ec905</t>
  </si>
  <si>
    <t>8b2fbe5b-87a9-4b38-8bfe-2a5cf7721a14</t>
  </si>
  <si>
    <t>106820a1-40b3-4d40-8c02-63af2089b383</t>
  </si>
  <si>
    <t>426ef528-6f8a-47cc-b479-ba8aa8847f2c</t>
  </si>
  <si>
    <t>9f9e98f8-9ecf-428e-b8a1-8306786308d8</t>
  </si>
  <si>
    <t>7db1709f-9198-4804-8ca0-deecb3547913</t>
  </si>
  <si>
    <t>ef750010-080c-4197-8c88-76ee3948107c</t>
  </si>
  <si>
    <t>c96407c7-3d57-4a5e-a962-8c95194c0736</t>
  </si>
  <si>
    <t>4fb42e46-8b9a-4a8f-8be1-2dcb494ea7f1</t>
  </si>
  <si>
    <t>55c7b4d7-b344-4066-bfc2-7cfd3bca7a1d</t>
  </si>
  <si>
    <t>88eec493-f850-47d6-9079-bf3ad09014df</t>
  </si>
  <si>
    <t>5d5e5919-9fee-4a18-8d0e-7b3ae4744892</t>
  </si>
  <si>
    <t>598ac722-7362-4f98-979e-e11dddd9d52d</t>
  </si>
  <si>
    <t>803bdfa4-737b-4675-91e8-44978f49089a</t>
  </si>
  <si>
    <t>a6723d2e-8820-447c-aec0-1cb2d96f2431</t>
  </si>
  <si>
    <t>18fc3bf5-e141-4bda-96df-36eba117eaed</t>
  </si>
  <si>
    <t>6cf733f9-f624-4af8-b198-638a3ae0ed84</t>
  </si>
  <si>
    <t>358a7cbb-e4b5-47ac-a7c9-58bb687904db</t>
  </si>
  <si>
    <t>583feafa-5333-482c-bc56-f623d536550e</t>
  </si>
  <si>
    <t>8854aac1-610c-4f3a-bbb8-c3233ea5f262</t>
  </si>
  <si>
    <t>109a0740-ed45-400d-b35f-5c572b706897</t>
  </si>
  <si>
    <t>8750a21d-8de5-4773-9179-04a27b345ef5</t>
  </si>
  <si>
    <t>5935ceb5-9729-4172-9657-c33d43bf4b2c</t>
  </si>
  <si>
    <t>95913a1f-0436-49c7-b7a0-b75495f8e3a4</t>
  </si>
  <si>
    <t>1b53a3b4-28cd-4722-a24b-6da119cdb172</t>
  </si>
  <si>
    <t>7c3a7aa1-3c36-424e-af36-c89509164a4d</t>
  </si>
  <si>
    <t>a56cf6e1-8f3f-44e9-9cf7-d96bc0a7a751</t>
  </si>
  <si>
    <t>f7b8b1ed-8aa6-4a2e-ac2f-9bf5449a89af</t>
  </si>
  <si>
    <t>38dca30d-9235-44fa-803d-496065d6b26b</t>
  </si>
  <si>
    <t>ccaf9321-8bae-4032-80af-90c4f4fd5814</t>
  </si>
  <si>
    <t>b53e3154-5d1b-44f4-b9aa-c5f2b0c91236</t>
  </si>
  <si>
    <t>cdce50ea-4ad2-4351-9b36-f29d8649e963</t>
  </si>
  <si>
    <t>285a57f8-eb12-474f-9274-ffdc7da39eee</t>
  </si>
  <si>
    <t>38e9e3a9-5f88-4700-8fb9-0662be7a8f7b</t>
  </si>
  <si>
    <t>77496e82-a00f-47a1-a378-5f54ce5d2276</t>
  </si>
  <si>
    <t>5b2afb5d-5317-4470-a963-2de199319b13</t>
  </si>
  <si>
    <t>2204f3d1-6bec-4ccd-8cac-abd7485baf0e</t>
  </si>
  <si>
    <t>b044f867-8bdb-49fe-a2da-a4a60d81e2e5</t>
  </si>
  <si>
    <t>4d718948-2a45-40af-b3a9-05b4905f056d</t>
  </si>
  <si>
    <t>79231560-b5a3-462d-b852-ba6deb436115</t>
  </si>
  <si>
    <t>dde02047-b750-40fc-9699-6dc7b3042904</t>
  </si>
  <si>
    <t>2b635661-9985-4f41-868d-5d6506e6ffed</t>
  </si>
  <si>
    <t>f8034aa5-f11f-4ec8-b57a-375c1986e368</t>
  </si>
  <si>
    <t>906aaf3c-548c-44c1-a4ad-01c4d5a94370</t>
  </si>
  <si>
    <t>1ef6c01f-5bae-4b5f-9d43-2bc83d12e859</t>
  </si>
  <si>
    <t>cc337c09-d2af-4ed5-9e22-cdec3dadc224</t>
  </si>
  <si>
    <t>5a508f5b-8140-4110-a822-20a10e1cdd98</t>
  </si>
  <si>
    <t>d0dcb943-9931-487f-931c-ad063823d6c3</t>
  </si>
  <si>
    <t>14a6846f-8d13-4325-a2c3-5f638d4e57d5</t>
  </si>
  <si>
    <t>67de05cb-509d-4e8f-b739-c9c5cfa14b6e</t>
  </si>
  <si>
    <t>10592bbe-b0be-4b49-b3ac-fdabfe0bf1cb</t>
  </si>
  <si>
    <t>41402bad-c036-41ef-81a0-be9b988f7087</t>
  </si>
  <si>
    <t>0660f3a1-7c32-4917-8f83-d8a56ab88f05</t>
  </si>
  <si>
    <t>fa950b39-7e24-4513-bcaf-31b7af952ddb</t>
  </si>
  <si>
    <t>c1d2a75d-03aa-44e3-a8fe-3d08c6f177bc</t>
  </si>
  <si>
    <t>609a8276-8e34-45dd-aeae-9a085308e638</t>
  </si>
  <si>
    <t>2de59bf7-2227-4b3c-8f96-db93fccda6b4</t>
  </si>
  <si>
    <t>d76f07fc-8935-4f68-bb43-140543366ca9</t>
  </si>
  <si>
    <t>0484db21-4aff-4b3c-8c4f-4df1eb4d1b68</t>
  </si>
  <si>
    <t>61689426-22ac-472b-96f6-b29b415a066a</t>
  </si>
  <si>
    <t>cf53cd36-61c3-4ba4-b5cb-f6159c5f051b</t>
  </si>
  <si>
    <t>fb034718-63b4-4a69-b358-c0efbb20593b</t>
  </si>
  <si>
    <t>621e3477-8dea-4429-bcf7-7966347824f4</t>
  </si>
  <si>
    <t>32817302-81e6-43aa-b007-78feb4d84cb6</t>
  </si>
  <si>
    <t>e18094cd-4a21-4268-a3aa-ba8fc3aeda63</t>
  </si>
  <si>
    <t>5adef9e9-7825-4992-adf4-41688893207e</t>
  </si>
  <si>
    <t>bde48986-0f47-4b75-8113-0d943ccc037c</t>
  </si>
  <si>
    <t>5775d6bb-c75b-482d-904a-c463b81825a3</t>
  </si>
  <si>
    <t>08bbc308-401f-4313-8cf1-0c1d5c41f310</t>
  </si>
  <si>
    <t>e87378e1-655a-4263-b0f1-16351cbdd1bd</t>
  </si>
  <si>
    <t>89921921-1054-4542-b4a8-33e5137f9b09</t>
  </si>
  <si>
    <t>7cdecfc7-9f4b-4b3e-93fa-5f6a38ae9711</t>
  </si>
  <si>
    <t>5449c363-6273-449e-9570-fe8ec1c6f8ef</t>
  </si>
  <si>
    <t>f0fdbec5-8131-4373-8d49-e15f4ba77b6d</t>
  </si>
  <si>
    <t>75d3e98b-370d-48bd-bf4f-65b570bd87bd</t>
  </si>
  <si>
    <t>f2693b47-1ba3-44c6-af7a-ec04eb6f2806</t>
  </si>
  <si>
    <t>74641589-c462-4694-926f-f5458d07c5b0</t>
  </si>
  <si>
    <t>40d7c86c-7075-40c0-ae3b-5c17671ee17c</t>
  </si>
  <si>
    <t>5043a54f-0d40-435f-96bf-c95102fd4066</t>
  </si>
  <si>
    <t>dbdce467-75b6-4d13-9e8b-12ae56113088</t>
  </si>
  <si>
    <t>0c537c0f-cc84-48a7-98ac-3ce0b2454298</t>
  </si>
  <si>
    <t>a783db5f-7ad6-45d3-8272-adbbf0c1a4cb</t>
  </si>
  <si>
    <t>5bd91fcb-6d48-4291-a315-8db37c120282</t>
  </si>
  <si>
    <t>985812a8-fcce-4443-bc67-4a83d8b29e1a</t>
  </si>
  <si>
    <t>a433c57d-7485-417f-94a0-3f405c9d7b40</t>
  </si>
  <si>
    <t>1af522d8-f49a-43e4-a3b7-4a6dc4294f8b</t>
  </si>
  <si>
    <t>286075e7-c68d-4589-ba34-30821c9a0feb</t>
  </si>
  <si>
    <t>4cceff5c-8214-4994-9c61-492271afce7d</t>
  </si>
  <si>
    <t>724114b3-24be-411e-8c00-2e4fb46d38b8</t>
  </si>
  <si>
    <t>832d9c9a-08fc-4a6f-9896-188855236831</t>
  </si>
  <si>
    <t>6a9fae4f-3169-4d08-861d-3ae7fa9b3319</t>
  </si>
  <si>
    <t>65668586-5226-45bc-8e43-5e678f31f579</t>
  </si>
  <si>
    <t>b7d42bf3-f791-4243-b63a-5e86f1bf9ded</t>
  </si>
  <si>
    <t>d8657341-ab1b-49e4-b9a4-2227f58fa91e</t>
  </si>
  <si>
    <t>0d7d7f78-27d8-4f8a-a8d9-681179ec22b0</t>
  </si>
  <si>
    <t>d84b9698-08c0-4872-b85d-a1d492d97478</t>
  </si>
  <si>
    <t>1094180d-17d3-4c2e-915b-ea9e9e1b8dbe</t>
  </si>
  <si>
    <t>2db53691-e004-4332-814f-255a0363d2a1</t>
  </si>
  <si>
    <t>8e266de1-fc8a-4fc0-8540-a31203b44952</t>
  </si>
  <si>
    <t>717b5db9-97e1-4520-bd2b-88088f8ff361</t>
  </si>
  <si>
    <t>ec595c4f-b8da-4930-beef-f7a6f350d932</t>
  </si>
  <si>
    <t>4a0a4ac2-1f0e-4514-a49b-bb442602d6f6</t>
  </si>
  <si>
    <t>c4a8cd2a-14f2-4d1d-a32c-0cab7607fc1b</t>
  </si>
  <si>
    <t>406aec15-bae4-4c42-a01e-d8f5f4a08ee5</t>
  </si>
  <si>
    <t>f35f2a1c-1b45-4d75-84ea-ebffb9fe2211</t>
  </si>
  <si>
    <t>41bbadc7-9660-4662-bf99-39459c981bc6</t>
  </si>
  <si>
    <t>dfa34c69-05e4-4595-98f6-2d9af3f76d35</t>
  </si>
  <si>
    <t>758f9e9f-5216-4e82-b8e0-767873d669b0</t>
  </si>
  <si>
    <t>86a8007a-2d61-4f23-87c2-040224ae9f90</t>
  </si>
  <si>
    <t>0e207e9b-2fe0-4f3e-9563-4a1ece2e0ff9</t>
  </si>
  <si>
    <t>fd48e29b-bce2-4130-8ec6-6282cc210d9c</t>
  </si>
  <si>
    <t>7a9b7f84-2828-4f3d-b124-a4455f556d2d</t>
  </si>
  <si>
    <t>3eb52682-58ab-4412-b378-faaed98f4fad</t>
  </si>
  <si>
    <t>96f96bc9-28bd-4a43-bac8-b23ca0ff4baf</t>
  </si>
  <si>
    <t>b953c8e6-3adf-4d02-a4f3-11ea340553b6</t>
  </si>
  <si>
    <t>455a93d1-8784-4604-ac48-0f62fc069043</t>
  </si>
  <si>
    <t>8f5ed7cf-4be4-47e6-bed4-07bbefca3d7b</t>
  </si>
  <si>
    <t>3d1feb3e-6551-4a2d-bf0c-a709030c69ee</t>
  </si>
  <si>
    <t>b1c3a038-76a6-4b45-a318-2af4dfa7bf43</t>
  </si>
  <si>
    <t>db38fdc1-893b-4a4d-bfa9-cf2c769eb8f5</t>
  </si>
  <si>
    <t>0ece4f9e-1a5d-4fa9-9543-bfe264f79439</t>
  </si>
  <si>
    <t>27a35c23-891d-412a-a7a3-ad7f16426d9a</t>
  </si>
  <si>
    <t>6ed04aed-9594-4e2c-ab0f-018ea4bbba1a</t>
  </si>
  <si>
    <t>e0b54be0-9929-47c2-b843-738a2e4752bc</t>
  </si>
  <si>
    <t>b7504f4c-8ef5-4f68-b757-f410f6458721</t>
  </si>
  <si>
    <t>f9399f22-63a6-43ed-aeda-d51b1b85a72f</t>
  </si>
  <si>
    <t>263bb2c2-205e-40d7-99c2-8d6b47114176</t>
  </si>
  <si>
    <t>618e4f9a-cb1c-49f6-9316-23d64d3491de</t>
  </si>
  <si>
    <t>3dbcd0f0-1dfb-49b8-be9b-607b0267ebfc</t>
  </si>
  <si>
    <t>8d8de461-a613-4ddd-aadc-c0517fc535c1</t>
  </si>
  <si>
    <t>25dfe459-9906-4d34-af4a-66454ec1246e</t>
  </si>
  <si>
    <t>1027d809-8851-4bfb-89fa-640552a84c11</t>
  </si>
  <si>
    <t>54af65de-b0ae-4882-b297-d34afac509d5</t>
  </si>
  <si>
    <t>93ba2095-c956-4ee4-9d92-53e82f2b95f5</t>
  </si>
  <si>
    <t>c0d27e4e-3224-48a4-be28-8b9475877f06</t>
  </si>
  <si>
    <t>1c537965-190b-491e-9ee9-6305253e852c</t>
  </si>
  <si>
    <t>020169ca-3974-4317-bfe5-b7aa114b869c</t>
  </si>
  <si>
    <t>e5d9194a-4e26-4a66-bed2-1840dab0f357</t>
  </si>
  <si>
    <t>9b85eafc-ca66-405c-9530-351fade71b63</t>
  </si>
  <si>
    <t>abcca465-3d37-4fc7-a603-b2701265fcea</t>
  </si>
  <si>
    <t>d29cae64-942c-4fad-814a-21b3c32c7060</t>
  </si>
  <si>
    <t>be87fdf9-6f0f-4302-9097-2f45a375fc72</t>
  </si>
  <si>
    <t>57a8baa3-ed54-4289-87d8-7f933b194681</t>
  </si>
  <si>
    <t>1bbbe828-b08d-4481-91b0-87cb98ce7cfb</t>
  </si>
  <si>
    <t>0b4e3cf8-1068-49bc-94a5-9e77c857a5df</t>
  </si>
  <si>
    <t>406e1457-4f79-478c-8955-f2203407abdd</t>
  </si>
  <si>
    <t>9bcb1257-78c1-44b9-b32b-c9450b3be494</t>
  </si>
  <si>
    <t>2242fad3-d04f-4792-af13-cdbc16f29a1c</t>
  </si>
  <si>
    <t>fa7209f7-72ab-46c4-9fc3-00a70f982259</t>
  </si>
  <si>
    <t>d7e1259e-cd11-4f9c-b3c9-85fdce157efc</t>
  </si>
  <si>
    <t>a8d5e24f-3ea4-42ca-8c35-184173c1a31e</t>
  </si>
  <si>
    <t>3420fec3-695b-4965-9ab9-b735d1f23fd4</t>
  </si>
  <si>
    <t>6f880211-6afc-446f-8488-4a92aade88a2</t>
  </si>
  <si>
    <t>0bcf90bd-a84e-43d3-993a-73f902a59b59</t>
  </si>
  <si>
    <t>790d0a4e-355f-44bf-9dc7-359fc951852a</t>
  </si>
  <si>
    <t>92b642b3-c4b4-47a8-8f6d-9d7afa592baf</t>
  </si>
  <si>
    <t>5a1eb079-39b8-4af4-8c52-78ac14073176</t>
  </si>
  <si>
    <t>1d9216aa-3476-4074-93a4-b9dcab1e56f0</t>
  </si>
  <si>
    <t>682cb23e-ceab-46dc-bd42-990b8810eafb</t>
  </si>
  <si>
    <t>a6f833ed-78eb-4e5d-bdb2-4ec46a86de9a</t>
  </si>
  <si>
    <t>e8921a51-eedb-41d7-a88b-7c5a16d71b75</t>
  </si>
  <si>
    <t>3cc93320-1d99-42e6-bdd0-231cebb62510</t>
  </si>
  <si>
    <t>199bfac2-4823-4d93-9291-c2128916b7ca</t>
  </si>
  <si>
    <t>a866c00e-592c-4633-935e-92953f04d4c9</t>
  </si>
  <si>
    <t>583f7f1c-5764-4c03-bc84-6004715ad32e</t>
  </si>
  <si>
    <t>fe76c0a2-7233-4d35-bc3c-903cae0b610b</t>
  </si>
  <si>
    <t>1a755f45-2494-4770-b801-fa69a3c2ff77</t>
  </si>
  <si>
    <t>92637e90-c4fc-49ac-b78f-49abbb007e73</t>
  </si>
  <si>
    <t>772fa8c4-9736-41b3-b876-c2fc0bf2ccb6</t>
  </si>
  <si>
    <t>b43352b3-52da-458a-a17b-21c6622ce8f4</t>
  </si>
  <si>
    <t>ef70810a-ec40-43cd-afc1-14b433d184d6</t>
  </si>
  <si>
    <t>0589ab0d-5ad0-434d-8ac8-a3c99c576c64</t>
  </si>
  <si>
    <t>43ee441c-f840-4075-8b7d-0a4065870631</t>
  </si>
  <si>
    <t>077a9585-c705-442f-8c81-e8e539f896cf</t>
  </si>
  <si>
    <t>91576534-8bdd-4ee1-8ab4-7f86ac1739a5</t>
  </si>
  <si>
    <t>0e641a68-1720-44bd-88d5-37fe059ba8e9</t>
  </si>
  <si>
    <t>2a152aa7-2a1a-4eb3-8127-e66de851fd6f</t>
  </si>
  <si>
    <t>de4c0c37-b535-4cf9-a73a-48e30f2a5189</t>
  </si>
  <si>
    <t>c768e243-350d-49de-bd74-11d6107e998c</t>
  </si>
  <si>
    <t>d6b20d1b-7783-450c-afaa-c48e0b7c590d</t>
  </si>
  <si>
    <t>63baa860-e4ef-4dae-aaa1-44b0836ad18f</t>
  </si>
  <si>
    <t>6cf96a75-f5b7-4786-b416-969fa7376fe5</t>
  </si>
  <si>
    <t>795a6079-9cdf-4f99-9507-23ed95ddb8d1</t>
  </si>
  <si>
    <t>d81a7029-74a9-4443-83de-75a208cbf684</t>
  </si>
  <si>
    <t>a14ba5d3-071e-4522-a989-85288af32d87</t>
  </si>
  <si>
    <t>ee259646-9bf5-48f1-87f5-e86a804421dc</t>
  </si>
  <si>
    <t>7ea7a708-0e69-4f45-8739-a5a1fa4ea313</t>
  </si>
  <si>
    <t>fcdb4bd3-0c23-4056-954c-08500be68955</t>
  </si>
  <si>
    <t>76f3c213-51d2-4ad0-9743-dab517b70179</t>
  </si>
  <si>
    <t>37f76840-c19a-41d0-b3f5-6999c56792b5</t>
  </si>
  <si>
    <t>0012646b-21d4-4c78-a7b7-26eaeedaa0db</t>
  </si>
  <si>
    <t>ef6fa66d-7d43-4153-b4de-f22153b4d5fe</t>
  </si>
  <si>
    <t>41048594-435c-4a21-9296-174eae0fdc2e</t>
  </si>
  <si>
    <t>3ee30244-15f9-43f2-a494-1b19b338c69f</t>
  </si>
  <si>
    <t>b26005f0-2efa-431e-8e68-90aae0d0f0ce</t>
  </si>
  <si>
    <t>b5bcc9aa-d8a4-4c32-b0fe-c1f298a05de6</t>
  </si>
  <si>
    <t>28fa2b11-5f71-4912-87cb-c17f3e7fdc71</t>
  </si>
  <si>
    <t>555b0f3a-3d57-4373-a953-8edb57aa134c</t>
  </si>
  <si>
    <t>614189f9-7c4e-4644-b743-4f0a4728c35d</t>
  </si>
  <si>
    <t>bf9eceeb-e8cf-491d-843d-968e8e467bd7</t>
  </si>
  <si>
    <t>85ec4a40-af91-4e4f-b3cc-5dde7e97af48</t>
  </si>
  <si>
    <t>07ca0a63-a461-4445-84ca-b17537d258e6</t>
  </si>
  <si>
    <t>e3786458-5078-4cc8-9b68-6869691fb5f6</t>
  </si>
  <si>
    <t>b85c8826-4c82-4215-b0e9-7a8d66af9359</t>
  </si>
  <si>
    <t>3eece177-fd6b-4b0e-bde7-94cb58a802ac</t>
  </si>
  <si>
    <t>0dfe1f9d-ab05-4481-b26c-ddd89b2d5748</t>
  </si>
  <si>
    <t>fc081aa8-1b46-4d1c-a6f9-99049cce7bdd</t>
  </si>
  <si>
    <t>8439f34c-b0e6-43df-ac9c-42621d638345</t>
  </si>
  <si>
    <t>85f9ac88-b3c8-4883-82ef-fcb0d318827c</t>
  </si>
  <si>
    <t>ce7e644b-bd1d-46f2-a891-cb3df4dbad8a</t>
  </si>
  <si>
    <t>701848a4-1d19-4a74-ac2e-344b8c440ba7</t>
  </si>
  <si>
    <t>1a263036-635d-41da-8a63-aac6bad1638d</t>
  </si>
  <si>
    <t>b51ca410-9ceb-4d55-82d1-23dcebe513d2</t>
  </si>
  <si>
    <t>42bcad59-6603-43a8-8745-5dd54c523736</t>
  </si>
  <si>
    <t>71b685c8-a749-4431-a318-155b7f6cd899</t>
  </si>
  <si>
    <t>d2e0eb66-895a-4e53-90bd-60c45bd81e47</t>
  </si>
  <si>
    <t>09648a01-9429-439e-bafc-780ea24b28b9</t>
  </si>
  <si>
    <t>be7275de-6dcb-479a-b7c4-368b4ef2bdfd</t>
  </si>
  <si>
    <t>537f1963-c0ee-4ba3-bae3-97e7018e4ba5</t>
  </si>
  <si>
    <t>2e6346ac-b37c-47e7-ad49-a6bce1251f48</t>
  </si>
  <si>
    <t>4071dc91-9377-4594-bf02-e956c80396ab</t>
  </si>
  <si>
    <t>1720fa33-8b98-4089-b427-b17d36ce29c2</t>
  </si>
  <si>
    <t>d692545b-3583-4d60-a6dc-3f9bfa64ba68</t>
  </si>
  <si>
    <t>1747d949-9e89-4bbf-8889-dac8a06b12d8</t>
  </si>
  <si>
    <t>5908e3bc-84dc-473b-80db-dff3c4539170</t>
  </si>
  <si>
    <t>ca4b95a3-fca3-4bba-88ea-d3b0217ea5c1</t>
  </si>
  <si>
    <t>be547ac7-cbb2-425f-a5a0-50855594109a</t>
  </si>
  <si>
    <t>8fddc6da-b4a4-4a09-bc6e-4e83ef180d1f</t>
  </si>
  <si>
    <t>62b772eb-f4d5-4801-816c-6004ae1a1d56</t>
  </si>
  <si>
    <t>9e97351e-ba73-4cf5-a210-6de125e1d600</t>
  </si>
  <si>
    <t>7dfcf2a7-57be-4cac-aa47-960ab447cb3c</t>
  </si>
  <si>
    <t>1cbbab8c-d012-4155-a5b8-621e3c3cf033</t>
  </si>
  <si>
    <t>691d8f6b-d426-427e-a09e-db12e59d9a72</t>
  </si>
  <si>
    <t>b14b6792-918c-488b-bd84-9fd109dc6792</t>
  </si>
  <si>
    <t>8523b2fe-622a-4f9c-b614-0cfac4401482</t>
  </si>
  <si>
    <t>c0d70274-ae7d-4f90-88e6-60cdb3168894</t>
  </si>
  <si>
    <t>94a39d37-a11d-4f90-963b-821f06bc49d1</t>
  </si>
  <si>
    <t>f755085d-82f2-4abc-a81d-c370e5b6f449</t>
  </si>
  <si>
    <t>3e2b52ba-c3aa-4dae-ae5c-c51af18f0887</t>
  </si>
  <si>
    <t>ef2ceb40-ee86-47cb-b441-11ff202066e5</t>
  </si>
  <si>
    <t>c8cbfae9-87aa-4a62-9368-9cfaa021afc5</t>
  </si>
  <si>
    <t>991b8f66-53e1-447a-8803-439b953a11f8</t>
  </si>
  <si>
    <t>9e2d1e32-58d7-40e5-9165-30c4b2592250</t>
  </si>
  <si>
    <t>025eabfe-7235-4ed4-8e86-9b451ea1b291</t>
  </si>
  <si>
    <t>a62098cf-c6b6-4b65-8647-c5a6be8a0925</t>
  </si>
  <si>
    <t>dd8ecf40-edb6-4293-9ce3-fbb53bf89123</t>
  </si>
  <si>
    <t>d36823d8-ff74-48ca-bb85-ca4fd99a32f3</t>
  </si>
  <si>
    <t>ff0e5065-a62b-4634-9fe4-80f26c40e234</t>
  </si>
  <si>
    <t>846e1145-811d-4d77-bbae-b319dba2fecf</t>
  </si>
  <si>
    <t>2c9d64f9-d204-4ced-8149-c8287a640451</t>
  </si>
  <si>
    <t>13ec26fc-c0bd-4b7d-bcc3-04985536abaf</t>
  </si>
  <si>
    <t>6f829de3-28da-4581-85a4-68a8a10f5452</t>
  </si>
  <si>
    <t>735173de-b532-48d3-ba87-952e27d542af</t>
  </si>
  <si>
    <t>d38d5aed-d0e7-4c7f-8581-d68047ec7262</t>
  </si>
  <si>
    <t>0c10370d-7017-4184-a55f-990e9dcb8572</t>
  </si>
  <si>
    <t>e1811504-be0e-48ae-a4c9-9fa346e452e0</t>
  </si>
  <si>
    <t>fa4fc64f-8bc8-41c1-bd0a-c42b4d4cc733</t>
  </si>
  <si>
    <t>6bfa7d47-67ee-4bc6-901e-137f6681cd4d</t>
  </si>
  <si>
    <t>d4287ea6-69f9-4adb-94d7-6f8f5cd1d433</t>
  </si>
  <si>
    <t>df70425b-f808-4896-b48a-583436ca64f0</t>
  </si>
  <si>
    <t>298a3484-8a2c-42de-b530-778ad6e4d45a</t>
  </si>
  <si>
    <t>2921c27c-04cf-4a19-b0ba-9ef239cccfef</t>
  </si>
  <si>
    <t>55cd2bae-2f62-4d92-be8a-06b28bb16d1e</t>
  </si>
  <si>
    <t>a6da2cb0-3d60-4c8a-838e-93fcb291098d</t>
  </si>
  <si>
    <t>3cfd1485-45a1-4caa-9de4-a211151f7ead</t>
  </si>
  <si>
    <t>e92c2875-c737-4b48-a58c-b0ee46be48c1</t>
  </si>
  <si>
    <t>0f3a6e7d-1f1c-44ed-b501-673cdb7d6286</t>
  </si>
  <si>
    <t>a74de9be-0942-49b5-8229-95ec28279740</t>
  </si>
  <si>
    <t>38a3e0cf-8c10-447c-b706-4ca63e80e46d</t>
  </si>
  <si>
    <t>957af474-7352-442e-b298-e9add4ba0d46</t>
  </si>
  <si>
    <t>12c758ab-0c76-4b10-acdf-1d3c3c2d04f1</t>
  </si>
  <si>
    <t>886fb7c7-c368-43e3-b71b-206a8722521d</t>
  </si>
  <si>
    <t>e880c3f5-30d5-4116-aaa0-f774791c5f47</t>
  </si>
  <si>
    <t>b8498cf4-5731-4e65-93f1-12f694c5267f</t>
  </si>
  <si>
    <t>2b6816dd-428f-4615-8aaf-885fa5ffb908</t>
  </si>
  <si>
    <t>fc037cf9-76d4-4d2e-a29d-d07688ca43e0</t>
  </si>
  <si>
    <t>5cb91a25-787a-4c54-9afc-ec37d7b29ab6</t>
  </si>
  <si>
    <t>6cb7f7bc-d23c-430f-89c4-a232a49c9da3</t>
  </si>
  <si>
    <t>96284c48-fa30-4d74-b5bc-6b03f1127061</t>
  </si>
  <si>
    <t>173d795d-160c-4869-b709-7ae2caf1245e</t>
  </si>
  <si>
    <t>6973a5ee-ef0b-4aec-ba56-991fc3159201</t>
  </si>
  <si>
    <t>e285984d-9966-4e25-b074-f895b0c8cc94</t>
  </si>
  <si>
    <t>e67eaa6c-abfb-4e14-ba86-6811298eba2e</t>
  </si>
  <si>
    <t>4ffa1683-2385-4150-8ec1-7d7d447597d6</t>
  </si>
  <si>
    <t>2e0e4181-baf5-4d5e-9ea3-2d7394cbcc28</t>
  </si>
  <si>
    <t>4f850c68-21ea-4db6-8afa-990c166b8950</t>
  </si>
  <si>
    <t>f7a268e8-6e99-4601-91ea-96247557b783</t>
  </si>
  <si>
    <t>c80e349a-291e-43fe-9618-6592f5e7acca</t>
  </si>
  <si>
    <t>9c766252-8a13-46fc-acc1-ad5011be4af7</t>
  </si>
  <si>
    <t>c8357560-4622-47d5-8535-10f7729b2447</t>
  </si>
  <si>
    <t>e21d9c7d-f0db-4832-b2a7-01504695140d</t>
  </si>
  <si>
    <t>528d3dba-a0cb-4323-9b33-5c69255d8330</t>
  </si>
  <si>
    <t>a85292fc-a18b-4fbe-aad4-d614c4375d7c</t>
  </si>
  <si>
    <t>496d32c9-87a9-4d36-b741-1b554104d9cb</t>
  </si>
  <si>
    <t>14bbc1b5-65aa-42e5-887c-04aabe22e6fd</t>
  </si>
  <si>
    <t>402cdda3-676f-4148-99e7-29147e01daa8</t>
  </si>
  <si>
    <t>b093ed7e-2ec8-4c4d-b4c3-20ca902c1d74</t>
  </si>
  <si>
    <t>521959e9-f736-45c9-9fc5-1afe5a028b73</t>
  </si>
  <si>
    <t>79f3e682-88ab-4d79-9b71-6a29f6bab24b</t>
  </si>
  <si>
    <t>ae5d6e87-5268-46d0-ace1-4b2ab31b314f</t>
  </si>
  <si>
    <t>458ca7d5-b9d1-4076-9e6f-c85daf4fd26c</t>
  </si>
  <si>
    <t>a5ffb289-e3b1-448b-b69c-fe42ef0af7f7</t>
  </si>
  <si>
    <t>29c74c9e-796c-4455-be70-008a8753edcd</t>
  </si>
  <si>
    <t>3b6272f3-07a2-4111-8b00-9f82b3628296</t>
  </si>
  <si>
    <t>ef3ce53e-7314-412f-bb1f-76c80b4ab9e3</t>
  </si>
  <si>
    <t>c6dd627c-120b-4eda-9641-a36c30b4c800</t>
  </si>
  <si>
    <t>079cc553-36ec-4393-9bae-989d922954cd</t>
  </si>
  <si>
    <t>184d86d9-e0a4-4a0b-ad88-2efc8c8d428d</t>
  </si>
  <si>
    <t>45ae00d7-dd57-4a4c-ad3c-a76d19763789</t>
  </si>
  <si>
    <t>d8efeaa0-5a9f-4060-a565-5c0d32f3d13c</t>
  </si>
  <si>
    <t>d17438a3-de60-423a-a6d5-ebd35d9f5d3d</t>
  </si>
  <si>
    <t>50b6e110-70d4-4d52-a5e0-069a42d1391a</t>
  </si>
  <si>
    <t>9093c516-be9e-42d3-8e5b-a82493172d5e</t>
  </si>
  <si>
    <t>e5470097-33d5-4ed4-a388-0d6cc4ca6f26</t>
  </si>
  <si>
    <t>e0965a57-2c08-4c02-b49b-c44ee10651d8</t>
  </si>
  <si>
    <t>7dd5064d-9541-41cd-a512-458ea084ee4c</t>
  </si>
  <si>
    <t>312fb36c-3ba1-422c-a38d-be1f1bd25540</t>
  </si>
  <si>
    <t>3d5252a6-7c11-4f6c-8240-7ea2eaa841b1</t>
  </si>
  <si>
    <t>9ed563ba-39c2-441d-abf7-44288c0e1d9d</t>
  </si>
  <si>
    <t>426caa62-2b51-4057-b8e4-413d61325cab</t>
  </si>
  <si>
    <t>512ba21f-6726-4e82-b771-df15c7cafee7</t>
  </si>
  <si>
    <t>7c37f8aa-fb3d-48cc-bb97-15d80985d38a</t>
  </si>
  <si>
    <t>652a254a-4434-4ced-b68c-a8532d9709c0</t>
  </si>
  <si>
    <t>81df2259-9a76-41c7-be28-3a22bd54c41c</t>
  </si>
  <si>
    <t>9dbd0d5a-2690-45ad-b2a3-d0c8e7debbe1</t>
  </si>
  <si>
    <t>20973b35-dfc1-4547-8ac8-ebe9773d6213</t>
  </si>
  <si>
    <t>40d6304a-63f8-4350-9df5-0a0c791fa9f8</t>
  </si>
  <si>
    <t>bcf9b6ae-c741-492a-b834-b637133be396</t>
  </si>
  <si>
    <t>02fa4605-eccd-4c27-b5db-54a66e27bd45</t>
  </si>
  <si>
    <t>57edf0e5-1ed5-40f0-848b-ff24ffd01450</t>
  </si>
  <si>
    <t>11e1e250-73e5-4a0f-8cbf-f57fcb6f595f</t>
  </si>
  <si>
    <t>649e2215-3f71-4403-8de8-92a8ff103786</t>
  </si>
  <si>
    <t>d4946d56-6938-4724-a9eb-13ebce174768</t>
  </si>
  <si>
    <t>dc8da5f4-c956-497d-8acb-163b6574bb57</t>
  </si>
  <si>
    <t>9bcb7700-e438-47dc-9ae3-f6adf5621a2c</t>
  </si>
  <si>
    <t>10e491a8-06f2-4406-9058-1d1232aa201e</t>
  </si>
  <si>
    <t>878c2b81-71c7-473d-9a82-d307a32b6d75</t>
  </si>
  <si>
    <t>1a9d6e94-c37d-4932-b7e8-5f9c2e668180</t>
  </si>
  <si>
    <t>22c5e705-f418-4bd1-b767-81e9abceeb61</t>
  </si>
  <si>
    <t>0f27977e-9d0c-4fcf-b6a9-c94efedf5e17</t>
  </si>
  <si>
    <t>14c7f538-b3bf-4f41-9b4b-508236557a94</t>
  </si>
  <si>
    <t>4404eecc-11be-4715-89da-4baaba08439e</t>
  </si>
  <si>
    <t>60bfbeda-57ae-4c73-9ba5-51d83917b53f</t>
  </si>
  <si>
    <t>09d81d8e-e1b8-47d9-b4a2-c25fcd73662c</t>
  </si>
  <si>
    <t>c076737e-da9b-4a94-9970-3823d779d3c6</t>
  </si>
  <si>
    <t>50746df4-7378-49ad-a044-23367c1610ce</t>
  </si>
  <si>
    <t>ebf175ff-88e1-46f7-a2e3-766521bea965</t>
  </si>
  <si>
    <t>d039cc43-b773-4ba9-988b-0d70e3e1ebe4</t>
  </si>
  <si>
    <t>c2d754db-445d-47e8-8ff7-fc0e00347c75</t>
  </si>
  <si>
    <t>a34846dc-21b3-4ab9-b89b-27c994db21df</t>
  </si>
  <si>
    <t>244e0e14-76ab-48de-8104-d02cb85d415a</t>
  </si>
  <si>
    <t>c36ff180-49c2-4679-9c90-0d8779eef5ea</t>
  </si>
  <si>
    <t>2fdb0d87-186a-4784-9a7f-d88ad79225a0</t>
  </si>
  <si>
    <t>d124ffa3-de3b-4ce4-a8c9-2b3f40d9a47f</t>
  </si>
  <si>
    <t>41512b18-3ac5-4160-900a-96f329c6db90</t>
  </si>
  <si>
    <t>b4104079-0993-4f0d-b552-01e3a395c91e</t>
  </si>
  <si>
    <t>9ff66c3b-57c6-43bf-b347-90a57f889d7e</t>
  </si>
  <si>
    <t>c259a960-5182-47a3-97c3-aeeb40cb6fdd</t>
  </si>
  <si>
    <t>d20c2576-fd0e-4c70-a268-3b1f4d02e562</t>
  </si>
  <si>
    <t>170d9d63-9bf3-489c-a9ec-70d492d84955</t>
  </si>
  <si>
    <t>80e9e561-93e7-49ab-90e9-bedb171d5422</t>
  </si>
  <si>
    <t>2a9d17ba-8873-43bd-a665-b0292a33bc8c</t>
  </si>
  <si>
    <t>d64d8cba-e244-4b22-b788-be4468057db8</t>
  </si>
  <si>
    <t>fbac3e1c-a864-4394-9021-07ca8e043169</t>
  </si>
  <si>
    <t>af3d0648-8ae4-48dd-bb79-907dd3eaeed4</t>
  </si>
  <si>
    <t>254dbb12-8c59-4ef2-8e9b-ec2a9c96f8af</t>
  </si>
  <si>
    <t>b7644ce9-5f81-49aa-b490-ef56ced24adf</t>
  </si>
  <si>
    <t>fcf0c6f6-fb74-4c07-af28-ef770d859ea4</t>
  </si>
  <si>
    <t>c694ff7f-8c00-4c0f-8a29-fc8ef08f9e1d</t>
  </si>
  <si>
    <t>de4d5911-21c3-496d-92b5-9c75f98fab7c</t>
  </si>
  <si>
    <t>ca2343ff-1aa9-4a19-bcaa-e3d5d6378a9d</t>
  </si>
  <si>
    <t>57aae624-7956-4d2e-b094-f9d87a37a1a3</t>
  </si>
  <si>
    <t>bf9d8dcd-bd6b-4061-a92c-da576603e66b</t>
  </si>
  <si>
    <t>38b32f66-dd3a-45fe-86f2-8a03fab1401f</t>
  </si>
  <si>
    <t>1de4782f-846e-4664-9624-db4c455f2e93</t>
  </si>
  <si>
    <t>ed552c50-01b4-4aee-8519-419e32cd752c</t>
  </si>
  <si>
    <t>45cb8a85-dd21-46cb-9812-70d3544c125e</t>
  </si>
  <si>
    <t>c17ae99d-3f34-4612-ba46-62abd58a3472</t>
  </si>
  <si>
    <t>766b8d71-5105-410d-91f3-d347dbda17dc</t>
  </si>
  <si>
    <t>9d0a56af-4cf8-4ee8-88c2-c4bbdde3d2fd</t>
  </si>
  <si>
    <t>42613979-2e33-4007-aabd-4c0849670ef6</t>
  </si>
  <si>
    <t>721ca2c5-1ccb-4014-8985-884035678ec7</t>
  </si>
  <si>
    <t>7f602549-8711-4434-a222-149ad04c3cac</t>
  </si>
  <si>
    <t>0e6bca19-046d-492d-8470-03d05235d1c8</t>
  </si>
  <si>
    <t>e47b731d-83f0-42e8-b01f-7740e7cca88a</t>
  </si>
  <si>
    <t>e41bcaf4-cee6-4849-9fe6-7c967c79346e</t>
  </si>
  <si>
    <t>4096f15e-1dc3-4963-bc21-5bddccc3e360</t>
  </si>
  <si>
    <t>713dd72c-04e1-4a29-be5f-9336c9d251f4</t>
  </si>
  <si>
    <t>e9a31088-84c6-4e62-8047-4ab22fcbb474</t>
  </si>
  <si>
    <t>f6b099db-c5c8-4fac-a6af-a2a1e7cce4fc</t>
  </si>
  <si>
    <t>fd64b8f2-1a8c-4b1b-85f6-1efa2fd5ccf8</t>
  </si>
  <si>
    <t>7d963fcd-14dd-4997-b56c-c27e6e35a561</t>
  </si>
  <si>
    <t>98251ca6-9de4-4eb5-b207-38ac827909ae</t>
  </si>
  <si>
    <t>302ebf69-6df4-4f9b-acc9-070ae7bfa4fc</t>
  </si>
  <si>
    <t>abae4568-64d5-43a4-82fc-a636046c03bf</t>
  </si>
  <si>
    <t>3350fa94-6d69-4bd3-81fc-03e66bd07d73</t>
  </si>
  <si>
    <t>460a1764-e8af-42b2-9a45-6ca8cfdbf7c3</t>
  </si>
  <si>
    <t>52b9cf29-8ed4-446e-8e9a-2e8120d1fbbe</t>
  </si>
  <si>
    <t>83bf5fa2-6477-4138-9b26-28be21a587ea</t>
  </si>
  <si>
    <t>bd54d5a7-e0e7-452e-9c92-0fef36f1e094</t>
  </si>
  <si>
    <t>b1159770-9119-4853-8deb-327441d0d302</t>
  </si>
  <si>
    <t>bbb5c197-6a68-4dc0-a920-efa174f459a9</t>
  </si>
  <si>
    <t>6398b1aa-7b56-4682-ad24-ac1aeb5110d3</t>
  </si>
  <si>
    <t>c8142eba-108c-40d7-95a1-ffb91c0823dc</t>
  </si>
  <si>
    <t>8d2da595-1619-4d5d-be29-1600d728f4b9</t>
  </si>
  <si>
    <t>4f0a604e-7ba6-46d3-b72e-fca96e0862f6</t>
  </si>
  <si>
    <t>68e1b11f-2bf6-4231-9520-9acff288b3fe</t>
  </si>
  <si>
    <t>27649888-1765-4014-80df-03892130894a</t>
  </si>
  <si>
    <t>e2d74193-2590-4d83-931c-6ee6e0e4ff8c</t>
  </si>
  <si>
    <t>da242217-28b2-464d-8c07-0cc70ddd1ff4</t>
  </si>
  <si>
    <t>ae199f29-1c54-485e-aff9-474ad6ed1061</t>
  </si>
  <si>
    <t>eb7ff47d-c5d1-4fca-81b3-5f2516f828b8</t>
  </si>
  <si>
    <t>100ba983-0ad5-4be1-9889-c6fc6b04e962</t>
  </si>
  <si>
    <t>604ab6b9-0f67-4882-b6fe-f49023e5386b</t>
  </si>
  <si>
    <t>12674b45-7575-489e-a0f8-37e75581cdc7</t>
  </si>
  <si>
    <t>14130b17-1972-4101-8f53-34b32c3c5dc4</t>
  </si>
  <si>
    <t>0bc949d0-69f9-4c31-b4b4-a1a83896991b</t>
  </si>
  <si>
    <t>b138b470-fde6-4d61-a819-6b7f5fdd5136</t>
  </si>
  <si>
    <t>84431000-3538-4378-bd4c-05a691023c64</t>
  </si>
  <si>
    <t>d578f8ec-c678-4dee-b3ec-74996d2f3d4b</t>
  </si>
  <si>
    <t>8103f87a-6726-4e0d-af73-06d769ecc788</t>
  </si>
  <si>
    <t>6626bc71-de14-4a4c-bb44-161c2568e322</t>
  </si>
  <si>
    <t>0ddfe975-39df-4b44-94fd-38c5863a3b53</t>
  </si>
  <si>
    <t>b36f1fa2-8c9f-41ea-bc98-a33771a28c5d</t>
  </si>
  <si>
    <t>1db513b2-e66b-4bbf-b895-f81cfdc191af</t>
  </si>
  <si>
    <t>36e44ba6-c1e6-4f75-8ac2-361c76ff1615</t>
  </si>
  <si>
    <t>1df07aa2-10ae-4731-b7f0-74b53835cb34</t>
  </si>
  <si>
    <t>fa7fa27f-dbf1-4579-8c6e-bace56c0f99e</t>
  </si>
  <si>
    <t>6be2ff17-af61-478b-a44d-dda1e2d963ec</t>
  </si>
  <si>
    <t>bda4076e-ea73-4ecf-be63-01131a086123</t>
  </si>
  <si>
    <t>8c987833-66f4-4343-a55f-a021e5b77580</t>
  </si>
  <si>
    <t>f13e62cb-8f9b-40b6-86a0-7220e4b5c1e0</t>
  </si>
  <si>
    <t>7f483e4e-5ce9-4938-88ea-5b59b63afcdb</t>
  </si>
  <si>
    <t>1f9c6602-830f-4831-8147-a22df61c1b3f</t>
  </si>
  <si>
    <t>e9a19621-edb4-4914-86d9-5e8161ab9d99</t>
  </si>
  <si>
    <t>ae390a2f-8aa9-43de-bdb9-847322be2427</t>
  </si>
  <si>
    <t>fa12fa0e-b596-4310-9017-04e7728f403a</t>
  </si>
  <si>
    <t>78738a69-5c3b-48a3-9219-644b4b12ae54</t>
  </si>
  <si>
    <t>24181d7c-1bfb-4881-9bdc-a501c3265318</t>
  </si>
  <si>
    <t>d2b9d86c-d60f-4468-9120-2ddb3c8ecaa3</t>
  </si>
  <si>
    <t>f6b92a17-26ec-4a16-ada6-5f773960d1b7</t>
  </si>
  <si>
    <t>b345622b-238c-43bd-b8b0-952aa69f57b8</t>
  </si>
  <si>
    <t>929ba4b5-6aec-4c5c-9650-8d3258b88326</t>
  </si>
  <si>
    <t>a57080a4-30c8-4f34-bcf2-8f677d9ab488</t>
  </si>
  <si>
    <t>8687cb87-3125-4b4d-90eb-1a79eaa53f5f</t>
  </si>
  <si>
    <t>54126e5f-5491-4278-9fe3-2006db151e02</t>
  </si>
  <si>
    <t>a2b0ebfd-84d9-4bb2-aa60-3515c047cb18</t>
  </si>
  <si>
    <t>a75138c2-343c-431c-bd58-837cb3c49734</t>
  </si>
  <si>
    <t>ba02e86c-71d3-4d43-9b8e-c3c5ac3c3cfa</t>
  </si>
  <si>
    <t>986fe5ac-fd93-4445-b121-fd8d545a2b2d</t>
  </si>
  <si>
    <t>c4b3a77b-88ff-4c32-acef-26b538cd4285</t>
  </si>
  <si>
    <t>c2539fb8-d115-4ca1-9e22-2ae588359aa5</t>
  </si>
  <si>
    <t>4c529372-832f-4b78-9c4c-d114ae9b9183</t>
  </si>
  <si>
    <t>04caef8c-1450-4ac9-b87b-15d1b69f760d</t>
  </si>
  <si>
    <t>71c92d28-bdeb-43cb-8c1a-930e045adf38</t>
  </si>
  <si>
    <t>844ea725-8a75-4c03-9268-6349cd0f6c80</t>
  </si>
  <si>
    <t>c8a784cf-1e7c-4596-96f8-3694d9e10e7c</t>
  </si>
  <si>
    <t>a637c034-610a-41ba-b787-0f5cdd553ac1</t>
  </si>
  <si>
    <t>bc9f8fe2-73a3-4982-bdd2-5a7207d9855b</t>
  </si>
  <si>
    <t>42587b72-2374-4ff9-ba35-a7e88d600f92</t>
  </si>
  <si>
    <t>8b894b32-c31b-460c-99cf-2c984269ea07</t>
  </si>
  <si>
    <t>d62e7035-5833-42bd-9780-1504b7a15b75</t>
  </si>
  <si>
    <t>d80c4063-a566-46fc-b64b-e2cc67d37eb6</t>
  </si>
  <si>
    <t>09119bbb-4488-4876-a2a9-7b8248ea72ae</t>
  </si>
  <si>
    <t>39f2a0b0-6efe-4de2-ac43-ba5d5b39d20b</t>
  </si>
  <si>
    <t>9d7b8f60-66d1-4fb4-b74f-c2db233a2754</t>
  </si>
  <si>
    <t>adc0d782-306b-4f57-a518-43dd36fa3708</t>
  </si>
  <si>
    <t>16173c17-c224-43fa-afc3-19139685f7ed</t>
  </si>
  <si>
    <t>e424f6ae-ea67-4d54-9b67-2a6de0760d16</t>
  </si>
  <si>
    <t>dcb86763-f390-4a33-9fe5-3b32b55b5141</t>
  </si>
  <si>
    <t>f4494007-cadb-49cf-80e2-394e73d62439</t>
  </si>
  <si>
    <t>70f5ae04-c0dd-4317-885a-b2fa68d5f845</t>
  </si>
  <si>
    <t>b183b816-2588-4305-9d8d-f0cc345f84bc</t>
  </si>
  <si>
    <t>a60f4f15-8a14-4529-aea9-884386794113</t>
  </si>
  <si>
    <t>f3ed7f51-f4f7-4157-9122-3a5fd9def024</t>
  </si>
  <si>
    <t>1affa1be-45e1-4515-8f1c-4c767a5080e1</t>
  </si>
  <si>
    <t>9bf32381-f2e6-4f48-a8cb-791e6dd5a93b</t>
  </si>
  <si>
    <t>340cd511-adeb-4640-a3a5-f543fe6b2bc1</t>
  </si>
  <si>
    <t>a9de79d7-7593-477f-a37c-86d97c099ee5</t>
  </si>
  <si>
    <t>752805f5-a426-446a-a201-551785d58d78</t>
  </si>
  <si>
    <t>08f62d35-5942-4a9f-9cd5-52a61688d5f7</t>
  </si>
  <si>
    <t>730cce62-dd6d-436a-ae31-aabcc242c6f5</t>
  </si>
  <si>
    <t>e799ab85-cfa5-42bd-a1ef-485edc50af89</t>
  </si>
  <si>
    <t>b417c16b-7a83-446f-8d08-b155f2d6e8e3</t>
  </si>
  <si>
    <t>8b3116ed-0e16-4bdb-bf02-be9349bee884</t>
  </si>
  <si>
    <t>177bdb10-d265-42a6-8bbb-f84dbada7287</t>
  </si>
  <si>
    <t>2379b8a3-1c4c-446f-ad7b-b4281d15687e</t>
  </si>
  <si>
    <t>517b9b40-f0eb-41b6-a9c4-2a3ac1e2bc59</t>
  </si>
  <si>
    <t>2ddfb408-1c27-4f8b-86ad-a0813ef894fd</t>
  </si>
  <si>
    <t>1db55a78-9a6a-4fd5-b88c-e535579aad2c</t>
  </si>
  <si>
    <t>dccae420-82d0-4644-b82d-982aabf4344b</t>
  </si>
  <si>
    <t>9dfde153-224a-45df-8e29-45e7c4e3942e</t>
  </si>
  <si>
    <t>d5166c71-716c-4b03-b654-dceade1dbb5f</t>
  </si>
  <si>
    <t>cb7ed4a4-be35-42e8-b2e3-5060d341e20e</t>
  </si>
  <si>
    <t>8c447b91-1589-4ba8-8307-3180a8ec34a2</t>
  </si>
  <si>
    <t>f59c0815-4484-4f59-ab72-fc9e531d5b05</t>
  </si>
  <si>
    <t>2bd26798-d218-4508-8b35-92c53fc260f9</t>
  </si>
  <si>
    <t>c1446abb-d486-4784-92c8-a6fa66f7f3f0</t>
  </si>
  <si>
    <t>aae68c1a-5065-48d1-a49e-1dca45791522</t>
  </si>
  <si>
    <t>c3233aad-53e9-425f-b4e1-52b77eebbedb</t>
  </si>
  <si>
    <t>c1dbc9f9-5fda-421d-9e04-55d174885121</t>
  </si>
  <si>
    <t>db7062aa-0141-4133-91cd-59df84041441</t>
  </si>
  <si>
    <t>188af4b3-5c3e-49f3-8c33-69720d9334ff</t>
  </si>
  <si>
    <t>02530dbe-dc10-48f7-a5fb-c2762bd3e27d</t>
  </si>
  <si>
    <t>f2861fd5-a6a7-4d25-91dd-6c510a4b262c</t>
  </si>
  <si>
    <t>3d244906-f0f5-471d-ae23-a1f748a25849</t>
  </si>
  <si>
    <t>2ce35c6a-fa62-4058-adf5-216d0a57deb0</t>
  </si>
  <si>
    <t>b5daf2e7-4782-41fc-826a-5a3d9ec885b1</t>
  </si>
  <si>
    <t>76f4caea-3767-492c-8bd9-5e805dbe1fae</t>
  </si>
  <si>
    <t>776867f5-4d02-45ee-938e-abe42bdf1b11</t>
  </si>
  <si>
    <t>f0c25477-e140-46e5-b60e-ba44481b8f0e</t>
  </si>
  <si>
    <t>aa3e43f2-28c4-422d-b5ee-72479c2ff9b3</t>
  </si>
  <si>
    <t>443c90ab-1dac-4260-b5ed-a960a1c4a7c8</t>
  </si>
  <si>
    <t>7eba9c78-1599-45c7-b7bc-6be4d7369786</t>
  </si>
  <si>
    <t>574c1ed9-70e1-4fd9-98a1-46b4693acf9f</t>
  </si>
  <si>
    <t>b89f0602-55fc-4c16-bde3-152a0333a362</t>
  </si>
  <si>
    <t>626a02a1-e687-4b94-bf13-090f8ba0aa72</t>
  </si>
  <si>
    <t>1e4af9c1-b912-4ea2-b54c-c56bc7c3f335</t>
  </si>
  <si>
    <t>a75e3e68-91b7-475d-aea0-f7383cd9770c</t>
  </si>
  <si>
    <t>3c69c748-6ac9-479a-a0ef-c4b9fb334f03</t>
  </si>
  <si>
    <t>d6b71a2b-ace1-4a81-933e-c5a2df45fcd5</t>
  </si>
  <si>
    <t>1c301ef2-dca1-4486-8b12-1e91ca37e830</t>
  </si>
  <si>
    <t>6c7d44f1-4799-428f-8304-7eed8e7236cb</t>
  </si>
  <si>
    <t>a8a00023-cd79-4977-9954-cc127768010d</t>
  </si>
  <si>
    <t>5a337863-8eb1-47b5-aa3c-ade3e00a896f</t>
  </si>
  <si>
    <t>0634e1dd-0bd7-4163-b9ce-fa063aed537d</t>
  </si>
  <si>
    <t>24cb9423-8a88-4bb7-91ce-378190669695</t>
  </si>
  <si>
    <t>3ce46dc7-7184-4a85-ba03-1f2370fe795f</t>
  </si>
  <si>
    <t>ab5201c0-90f6-4289-bbdf-3856d4b9b5cc</t>
  </si>
  <si>
    <t>96ff37df-bb42-4570-97d0-af39ef66e8f1</t>
  </si>
  <si>
    <t>e3c00edc-168b-4107-b69d-cec5e1483938</t>
  </si>
  <si>
    <t>1d127506-b69e-4250-acc0-2fb0247ffc64</t>
  </si>
  <si>
    <t>08bcd77f-3404-46ac-9be3-f6aaf7134ace</t>
  </si>
  <si>
    <t>e3a5d720-7d44-403b-af37-f7089462de0d</t>
  </si>
  <si>
    <t>7726326e-50d6-432e-825f-571a5a7af047</t>
  </si>
  <si>
    <t>1c6d1ec4-3bdc-4148-91d2-84afe5a57e33</t>
  </si>
  <si>
    <t>8f199fc4-b4aa-4af7-a112-b1fdfea8eec3</t>
  </si>
  <si>
    <t>5928db08-b5e5-45fe-9915-48d65429d53a</t>
  </si>
  <si>
    <t>c562a91b-4045-491c-b3e2-e2540de7594f</t>
  </si>
  <si>
    <t>c25a4ee6-b456-4096-b137-ef96e0aa9b8c</t>
  </si>
  <si>
    <t>2a1ec229-f539-4970-a2e0-421627a257ef</t>
  </si>
  <si>
    <t>52c2d27c-f4f0-4a8d-9622-adc7aa796d44</t>
  </si>
  <si>
    <t>10852351-30df-491b-90f5-23e5f3e3414d</t>
  </si>
  <si>
    <t>646ab55d-bf99-4a6a-9f8a-be407885873d</t>
  </si>
  <si>
    <t>431763f2-3f04-41fd-81d0-fcde6af1a7ac</t>
  </si>
  <si>
    <t>c813cd18-3cb1-4149-bfa5-5e90d7c7559b</t>
  </si>
  <si>
    <t>b6dde096-e7df-4f2e-b802-1514fce6b769</t>
  </si>
  <si>
    <t>e754c57a-bc98-45ab-b050-6b201a8cf372</t>
  </si>
  <si>
    <t>2ae1e961-54fa-4381-8b39-c41f38c4f3f6</t>
  </si>
  <si>
    <t>c5e361d8-179d-4904-9a2a-eb6191ddc277</t>
  </si>
  <si>
    <t>5858f418-e216-47e7-ab71-1c9de3199180</t>
  </si>
  <si>
    <t>9767c105-4ddf-4fb5-9f81-efd6d14af03c</t>
  </si>
  <si>
    <t>03f2b12b-f625-4867-8de6-e28094e35a5c</t>
  </si>
  <si>
    <t>06538a25-7d2a-4072-a035-ddab3a9a3a1a</t>
  </si>
  <si>
    <t>cdb0fd94-6847-489d-b117-c1d06bb29ba9</t>
  </si>
  <si>
    <t>525375a4-7eed-4b1b-b2f0-ef275e82ff66</t>
  </si>
  <si>
    <t>fe8251cf-26d5-4f90-818b-1531b6d89abc</t>
  </si>
  <si>
    <t>ab4f4f16-ff08-4d9d-8f36-49d8b4220e93</t>
  </si>
  <si>
    <t>3cf58224-b7d2-44ba-8866-fee5d09a70b0</t>
  </si>
  <si>
    <t>3f650f0c-14d4-4ff2-a0be-02fb2b006f2c</t>
  </si>
  <si>
    <t>1b22595b-7747-48c3-bfcc-7009ace636ce</t>
  </si>
  <si>
    <t>7d85cd6f-6bee-4d8e-b84b-ef50e5341ec5</t>
  </si>
  <si>
    <t>9baa1566-5d14-402c-95af-eb641a0b2e0d</t>
  </si>
  <si>
    <t>80fae6cb-dd3f-4eb0-bbb9-0c5e43c84e3f</t>
  </si>
  <si>
    <t>e88d42eb-a3bd-4f43-b94a-20fa05683e21</t>
  </si>
  <si>
    <t>57324ea7-a6f7-4473-bf6e-02bf6c63e19c</t>
  </si>
  <si>
    <t>dd005c16-ee19-421a-a7c6-644802062789</t>
  </si>
  <si>
    <t>2c79a28f-80e7-43ba-922b-ea05a95516d8</t>
  </si>
  <si>
    <t>39bb62e3-f867-4cbd-a61b-b507a9a77fd3</t>
  </si>
  <si>
    <t>faf506c7-b558-45ed-9c85-afc4b5e15cb4</t>
  </si>
  <si>
    <t>6d0fada9-2c2e-46cc-b8c8-767ce39f7d63</t>
  </si>
  <si>
    <t>ecaf40ae-503f-4ae5-bdd9-83bbcc6a0ccd</t>
  </si>
  <si>
    <t>cc7a0f72-7096-41ad-bf76-572ca585f1d1</t>
  </si>
  <si>
    <t>b65af2d6-1570-45d5-afe4-06fabdc2dc9d</t>
  </si>
  <si>
    <t>4a01f4b2-3407-4763-8c5a-274d13f732a7</t>
  </si>
  <si>
    <t>9f6dd4a2-9957-4815-b4ca-62aa6ca60613</t>
  </si>
  <si>
    <t>d9cc22a6-5b90-47af-8af5-b9ab1440c2c5</t>
  </si>
  <si>
    <t>a3ccafab-046e-42b4-aedc-c281f270b18e</t>
  </si>
  <si>
    <t>31a147c4-1611-413c-8ff5-b8be1fbd5e9a</t>
  </si>
  <si>
    <t>94fc7ff9-1fcb-4753-9d71-499536d16731</t>
  </si>
  <si>
    <t>9154c86e-bfc6-4d9b-85f9-e15900cbd376</t>
  </si>
  <si>
    <t>965344eb-d5dd-4ea9-bd64-e9a6691361c8</t>
  </si>
  <si>
    <t>9312f867-2e65-4375-9b7d-67e30511800c</t>
  </si>
  <si>
    <t>86c7036d-bada-47c7-a4af-c0cef120cc48</t>
  </si>
  <si>
    <t>e72459d6-8f65-46e1-833b-075b898a7fa1</t>
  </si>
  <si>
    <t>b593471d-4a18-4793-8a2f-d58580e80c06</t>
  </si>
  <si>
    <t>56de3869-f156-4b3a-b0a8-7fedffc6435d</t>
  </si>
  <si>
    <t>bdee7b46-ea80-4fc6-b608-99759601765b</t>
  </si>
  <si>
    <t>4c7f5aca-e6e6-48b1-8bd0-72c9e77afe8b</t>
  </si>
  <si>
    <t>566c9e8a-cd20-4538-bee9-74a009554fa3</t>
  </si>
  <si>
    <t>c2f0b5e5-22cb-4bbb-8c50-ba24af3ebb95</t>
  </si>
  <si>
    <t>d928b5e9-fb6d-46a6-92d4-c4fb0df3a4c3</t>
  </si>
  <si>
    <t>a79b2d66-b854-41a7-b99a-b57db921cd32</t>
  </si>
  <si>
    <t>8d4c7396-a520-42e0-9aac-5832208de071</t>
  </si>
  <si>
    <t>c563e4e5-3a0e-4236-be3f-934cb86416ae</t>
  </si>
  <si>
    <t>2c621129-fac2-48f1-a818-1c5e7d55eeaf</t>
  </si>
  <si>
    <t>a473273d-f664-4eac-87eb-be6cbbfc954b</t>
  </si>
  <si>
    <t>1e1b6c20-1b72-4038-9634-ae0dc47809b2</t>
  </si>
  <si>
    <t>d5e5f4e8-584f-404c-ac6d-907ed6f243da</t>
  </si>
  <si>
    <t>ed7054a6-2d59-4b43-b21d-ad5d017b3235</t>
  </si>
  <si>
    <t>c1b59774-9016-4c06-9238-016584176f5e</t>
  </si>
  <si>
    <t>3eace002-5bc4-4a91-bb1a-7f9922c47c32</t>
  </si>
  <si>
    <t>86b3bd91-8479-4717-bbd0-017ddf528917</t>
  </si>
  <si>
    <t>9576ee83-5605-464c-8e2b-4d40ac04905a</t>
  </si>
  <si>
    <t>d5427c8b-8e4a-4ff8-9a20-5d4cc69a9a12</t>
  </si>
  <si>
    <t>d123c139-0b64-4061-bce7-547bbe21dfd5</t>
  </si>
  <si>
    <t>60177af7-d374-4c5e-8b2c-d977ec117562</t>
  </si>
  <si>
    <t>b9decaea-0d87-4591-a6b0-a0ba366099f1</t>
  </si>
  <si>
    <t>77360065-cabd-4058-9258-2d88a497a137</t>
  </si>
  <si>
    <t>2013f7dd-f945-4480-b9c3-d5a641d4bef9</t>
  </si>
  <si>
    <t>8b60fbbc-c68e-4ee2-99d4-33f4a1bf69f2</t>
  </si>
  <si>
    <t>c48f2d43-38f0-4361-84f8-c4925e97d885</t>
  </si>
  <si>
    <t>12a466f2-c5b6-42c0-8885-19ec924274f8</t>
  </si>
  <si>
    <t>4fb58720-b91b-439a-8faa-997280b58205</t>
  </si>
  <si>
    <t>4aa5158c-7049-4606-b00f-fbd9d7e20676</t>
  </si>
  <si>
    <t>8f8421d8-0433-462e-ab8f-6fd2d18f838b</t>
  </si>
  <si>
    <t>47bead98-2777-4812-8d3c-716d4483990d</t>
  </si>
  <si>
    <t>12cc973a-c612-49a5-ac2e-68f6254c8bcd</t>
  </si>
  <si>
    <t>b5b9545b-3ca6-4148-a800-c0623d5554f4</t>
  </si>
  <si>
    <t>aecb398e-b7b5-4f8b-85a6-a7bfb80e5c2a</t>
  </si>
  <si>
    <t>aaa781c2-d784-47cc-bc85-6196e36dfe07</t>
  </si>
  <si>
    <t>8e730464-9f76-45a0-89db-c317bbee07e4</t>
  </si>
  <si>
    <t>e496c126-6865-47b1-a511-78825c4b2858</t>
  </si>
  <si>
    <t>0b138e14-a60f-4813-a6f3-943e846e584a</t>
  </si>
  <si>
    <t>7bae4eb2-fec1-45b1-a9ea-ef19d913167a</t>
  </si>
  <si>
    <t>3d059e8c-84eb-4c5d-82de-d60a59b927d8</t>
  </si>
  <si>
    <t>4f9ae5bc-b017-4efe-ab58-bfaf32d60e9e</t>
  </si>
  <si>
    <t>88d0cf4b-11a5-4a8a-bb53-62efd8e395ef</t>
  </si>
  <si>
    <t>653418c3-5f7c-434a-abce-dfbf1c2c9c32</t>
  </si>
  <si>
    <t>a191a454-f82c-4b85-9867-a538d780bdd3</t>
  </si>
  <si>
    <t>5fdf6080-fad6-4733-9b3b-900166bc747f</t>
  </si>
  <si>
    <t>fc7f10b2-31e5-48ad-be4a-bd3c163d851c</t>
  </si>
  <si>
    <t>ac39f8ad-c5bc-424a-8c16-5681d2cff0bf</t>
  </si>
  <si>
    <t>40b95bd8-18d6-4cf0-8cfd-acdc488d53df</t>
  </si>
  <si>
    <t>e104c1ce-86b1-4480-8f2b-a4a1ca60afc4</t>
  </si>
  <si>
    <t>37148300-a36d-41a4-a9b4-9b7b4daecacf</t>
  </si>
  <si>
    <t>48d4253a-78ca-4c85-bb4c-320649da6ac5</t>
  </si>
  <si>
    <t>fd9a054e-ba75-41dc-848d-4b1abbfd3595</t>
  </si>
  <si>
    <t>e5f78fcb-a29a-4b8e-b869-834d275fbc5c</t>
  </si>
  <si>
    <t>ad88971a-6eb4-4277-acb8-aecb9f7f24bb</t>
  </si>
  <si>
    <t>ff259ce3-0c1e-48e1-a229-3de438cff295</t>
  </si>
  <si>
    <t>a05e2bbf-e3dd-4bd3-89a0-177c6c29dc41</t>
  </si>
  <si>
    <t>c11acf85-ca86-45e4-8da5-b893483d5e46</t>
  </si>
  <si>
    <t>13d63628-2ccb-4c38-81b0-b6a340351953</t>
  </si>
  <si>
    <t>71425912-440f-4a0b-96d3-d19c1a293eeb</t>
  </si>
  <si>
    <t>effabc96-34ad-4343-b070-3338132f430e</t>
  </si>
  <si>
    <t>eb176d0e-a1fc-477f-950e-42fe62bc52d5</t>
  </si>
  <si>
    <t>695a08e0-89d0-4419-8358-bbd004da24c1</t>
  </si>
  <si>
    <t>098f2b84-b7ef-4e64-b971-cef945c805a1</t>
  </si>
  <si>
    <t>c8e88616-b6b1-4be8-92b4-cb31df3a81e5</t>
  </si>
  <si>
    <t>a814c744-741f-410f-a165-8785f151a955</t>
  </si>
  <si>
    <t>1fe752c2-e814-41e4-a206-4a18d06394bc</t>
  </si>
  <si>
    <t>e0139a29-f2b8-423f-9c4e-e3f07d1dd721</t>
  </si>
  <si>
    <t>39cec1f8-7b52-4ed3-8eff-cfd43316607c</t>
  </si>
  <si>
    <t>cb9e8e4b-3e7a-4c2f-97a2-7c3b3101e085</t>
  </si>
  <si>
    <t>46dfa5f3-8d90-4471-b9e6-66451f3beab0</t>
  </si>
  <si>
    <t>a1f128a2-4f9e-4248-a1fd-c9f78be47c3b</t>
  </si>
  <si>
    <t>8780f028-e483-4d5d-bc1d-2d827ef673da</t>
  </si>
  <si>
    <t>719de696-382b-4f58-bb5a-37a404698eaf</t>
  </si>
  <si>
    <t>4eaa3c03-ea79-4ff4-b6bb-f70f23683f7b</t>
  </si>
  <si>
    <t>3813453e-6748-414a-a5f6-a55d29c09a42</t>
  </si>
  <si>
    <t>2753e880-e40d-4037-a9fa-613bbd3048a6</t>
  </si>
  <si>
    <t>7001393b-3ded-466f-a690-3292d4102453</t>
  </si>
  <si>
    <t>3cb40f8f-091f-4b97-9dee-5fe2d5e8d9c6</t>
  </si>
  <si>
    <t>9bed23f0-5652-4552-a8c2-35ce36071fdf</t>
  </si>
  <si>
    <t>e95bf843-a034-418d-9785-a15b4cb90cab</t>
  </si>
  <si>
    <t>cb8600bf-a09d-46fe-a19f-1fa7602f20b2</t>
  </si>
  <si>
    <t>062d4bdb-7a48-4dfe-9c31-36c9afb18f5a</t>
  </si>
  <si>
    <t>e9bffcf2-8622-4d18-b04c-ea1593b7526d</t>
  </si>
  <si>
    <t>f8ca5a49-0bcb-4856-8a58-a4da905b3954</t>
  </si>
  <si>
    <t>90e19bb2-470d-4ce7-9e45-3c42fe60b22e</t>
  </si>
  <si>
    <t>cf281ebf-45a9-4384-9416-a661914225d1</t>
  </si>
  <si>
    <t>2abf8c55-27a0-4536-9df4-777cae3a03a9</t>
  </si>
  <si>
    <t>8d4c72b7-f1e2-4bb8-9d9f-627ba707d100</t>
  </si>
  <si>
    <t>7f088926-fa52-4c5a-a027-d44c85ad0784</t>
  </si>
  <si>
    <t>752f9bc9-1134-4b79-a142-f1237f82b55e</t>
  </si>
  <si>
    <t>55b364db-8b8a-4421-9f22-5754099e5a96</t>
  </si>
  <si>
    <t>ecba9e4e-a24b-4f1c-b2a0-0a8bf460708c</t>
  </si>
  <si>
    <t>3a02ad32-f254-43b3-9a56-ac61e65b2316</t>
  </si>
  <si>
    <t>7d8addcd-5a22-4de8-9357-9ff3354ab9df</t>
  </si>
  <si>
    <t>ea00a40f-0698-4dd4-b155-483f202cdf58</t>
  </si>
  <si>
    <t>43f7b9c5-6ef5-4b88-a138-5e5dd55b7b0e</t>
  </si>
  <si>
    <t>b1a488fe-9de6-420d-a7f2-9b5aac2e47e4</t>
  </si>
  <si>
    <t>1d63e2d5-5b9a-4f42-9661-e8acf966ef71</t>
  </si>
  <si>
    <t>ddb52d98-ee25-441d-be48-1437afa773cd</t>
  </si>
  <si>
    <t>d254d771-f287-41c9-8e9a-ee4f76a59ff5</t>
  </si>
  <si>
    <t>1d813aee-95de-4c2f-8753-a94f562c7c7d</t>
  </si>
  <si>
    <t>cd6f7aac-f04b-45e8-a9d2-1afdbfea1fc5</t>
  </si>
  <si>
    <t>c4f30aea-d36f-44c3-b0d4-369e455d1f96</t>
  </si>
  <si>
    <t>0f332dc0-d8c9-40f4-93ac-a7144580803d</t>
  </si>
  <si>
    <t>52e26330-f473-4572-80aa-294917308f8a</t>
  </si>
  <si>
    <t>78ea6b70-67b7-4d32-99fd-8df7ae34ccb8</t>
  </si>
  <si>
    <t>595288a4-c48b-4a72-bd74-5091afa1c2a1</t>
  </si>
  <si>
    <t>f60b9481-e576-4631-b021-2766d34574c9</t>
  </si>
  <si>
    <t>02b6e329-093a-4c49-88e5-00b48c7cda3f</t>
  </si>
  <si>
    <t>97cf38ab-bcd0-422d-9260-0ac2c11e9650</t>
  </si>
  <si>
    <t>f7f0a25f-ce00-4344-aff9-a18cd2b07103</t>
  </si>
  <si>
    <t>87ccafa5-c7b3-4925-959a-c60b6ed1e0f7</t>
  </si>
  <si>
    <t>055c334b-d2c4-4c6e-ad0d-87fc338b3f10</t>
  </si>
  <si>
    <t>e55664c7-4134-4f02-954d-9d56f830d223</t>
  </si>
  <si>
    <t>05e3d8e7-0c81-456d-9686-606ba0b28a73</t>
  </si>
  <si>
    <t>240f5720-d620-44ac-8a07-fa1976a82ec7</t>
  </si>
  <si>
    <t>2527fbf9-c1db-45bc-829a-a56a86e6cfea</t>
  </si>
  <si>
    <t>f492e1de-a3d6-4fef-ae43-ba8957d0f52c</t>
  </si>
  <si>
    <t>08170c33-0a63-4a60-8c7e-0b630de8664f</t>
  </si>
  <si>
    <t>f24fd0ce-08f5-4f66-8da4-c68e4ce0aa3e</t>
  </si>
  <si>
    <t>b2fb7bd6-ab65-45c5-92c9-4e5ed9741d27</t>
  </si>
  <si>
    <t>552b9086-b4d4-4a80-b83b-9374a0c4d6b6</t>
  </si>
  <si>
    <t>5246af24-b62f-4a74-9e57-cec352cf7fff</t>
  </si>
  <si>
    <t>f5fe98bb-d50b-4ba7-9815-2fbf574498ac</t>
  </si>
  <si>
    <t>896e5559-0e9d-467b-9e86-49b6103beba8</t>
  </si>
  <si>
    <t>c35c893f-b291-4171-aa63-2e273aef073c</t>
  </si>
  <si>
    <t>22958728-6a92-461d-af5e-1d1d20c83af4</t>
  </si>
  <si>
    <t>c355250f-c5c4-4cf0-ac6a-e0f6a3b570fc</t>
  </si>
  <si>
    <t>4dec2a23-8ad8-4991-965f-f5165187b829</t>
  </si>
  <si>
    <t>01793092-7ab3-4cf4-ad3f-7d735bd1b2c1</t>
  </si>
  <si>
    <t>149d18e0-670f-4483-ad02-69e67a438b77</t>
  </si>
  <si>
    <t>e34a2899-f302-4b93-8bbf-687e51321d46</t>
  </si>
  <si>
    <t>bdc19721-7682-43de-9e59-f2813e90fceb</t>
  </si>
  <si>
    <t>f4764e6a-7697-4ed3-9b1f-2e93607c4d90</t>
  </si>
  <si>
    <t>63b77e70-290b-4dde-9e76-b4f73b8d9087</t>
  </si>
  <si>
    <t>8484a76c-a872-46f3-bdc4-b3be089668a6</t>
  </si>
  <si>
    <t>3bdf0a62-3d9e-447a-91d9-539402b2b3d7</t>
  </si>
  <si>
    <t>63cf28ac-6e6c-4910-a617-3d453ef28876</t>
  </si>
  <si>
    <t>89070f26-cc33-4f86-a726-f06aa7abc1a6</t>
  </si>
  <si>
    <t>026bd1b4-c498-4668-bd8e-81d443dcf994</t>
  </si>
  <si>
    <t>748b9d77-e906-4156-a0de-bd7a5c4f8a0f</t>
  </si>
  <si>
    <t>2d769710-fc68-435e-a819-7d86f30d908a</t>
  </si>
  <si>
    <t>edc9c6d8-5852-4c5c-823e-bd9636b9a233</t>
  </si>
  <si>
    <t>0e717293-895b-43cd-9ee2-6fac78394376</t>
  </si>
  <si>
    <t>905cb587-e755-4ea3-81e2-b521c5658f84</t>
  </si>
  <si>
    <t>73bb34a0-543e-470e-bdb6-15b1e1dc13b0</t>
  </si>
  <si>
    <t>5a09fc7a-cadb-402e-a7fb-5fa3d5c1b9f4</t>
  </si>
  <si>
    <t>ce25f6dc-f499-437e-9970-86427adc6af9</t>
  </si>
  <si>
    <t>5a4e3b49-fbaf-42f4-a6bd-5dd72d03afaf</t>
  </si>
  <si>
    <t>751c6b20-0e55-4e86-a470-ac1fc562f867</t>
  </si>
  <si>
    <t>2da9176c-69c5-47ba-931a-c3328bbd157e</t>
  </si>
  <si>
    <t>9d0ee397-408b-4335-8be5-ba6a127a36f1</t>
  </si>
  <si>
    <t>a2d78a27-05be-48be-a8af-b242af915467</t>
  </si>
  <si>
    <t>97692340-7178-464b-adc8-1823581ff1fe</t>
  </si>
  <si>
    <t>f101c670-c565-48bf-ae23-525e390558f7</t>
  </si>
  <si>
    <t>96f35fe7-4e15-44de-a498-7c728af5b598</t>
  </si>
  <si>
    <t>19e3da8a-825d-4563-bfa3-133cf266081d</t>
  </si>
  <si>
    <t>f64cfb69-c7f6-4433-bf7f-816ee59f8672</t>
  </si>
  <si>
    <t>b21258a8-0913-4726-9b8b-fdabcf581d39</t>
  </si>
  <si>
    <t>660a9183-4b95-4750-9666-6cf1469015dd</t>
  </si>
  <si>
    <t>48712cef-0433-4c27-880e-6e8645ee2724</t>
  </si>
  <si>
    <t>b14eaeb6-7332-4c0d-a497-d170266f42a5</t>
  </si>
  <si>
    <t>cfdd8a90-53ff-4b52-8de0-84702ae23edb</t>
  </si>
  <si>
    <t>5f5fa9ae-208f-40e9-85d8-d05bb6e8746f</t>
  </si>
  <si>
    <t>43ece5b7-5e1b-4a43-bfbf-8426f8de620e</t>
  </si>
  <si>
    <t>dcb87da7-7277-4f72-933a-b549844d1fd3</t>
  </si>
  <si>
    <t>7dbe6b72-3620-49b0-aea8-07b65e6a38f6</t>
  </si>
  <si>
    <t>384b2365-3db5-4593-853e-f81225b0d1b7</t>
  </si>
  <si>
    <t>4e181a21-2468-4e6b-afa4-7aa4bb790b58</t>
  </si>
  <si>
    <t>0bced39b-d253-4d1d-9bdc-b5646b8e6f03</t>
  </si>
  <si>
    <t>f78db5c9-2d68-4d83-826d-55f99f7310cd</t>
  </si>
  <si>
    <t>eeb14904-3e6f-4e2a-b38d-5bf47b2ac917</t>
  </si>
  <si>
    <t>60e33386-32e2-4469-8198-98351a4a1508</t>
  </si>
  <si>
    <t>0444c727-de65-45eb-b3cb-774cf8123059</t>
  </si>
  <si>
    <t>c34a470f-5439-4c9e-9c07-f06cba625f54</t>
  </si>
  <si>
    <t>51c6e3a1-c741-4a35-a6f7-9bb1bb85d31e</t>
  </si>
  <si>
    <t>3449c656-c917-49bc-bba3-5440e63deea8</t>
  </si>
  <si>
    <t>732a7dde-2194-4b03-8ab9-7e4a24d53a67</t>
  </si>
  <si>
    <t>cf12c474-3c35-4034-bea3-1b5545743407</t>
  </si>
  <si>
    <t>f756ad3e-1bdf-4764-b03b-d3eed21f657f</t>
  </si>
  <si>
    <t>316b6646-0e41-454f-bd1d-fbadd9b03ee5</t>
  </si>
  <si>
    <t>941c05a5-4b2b-4639-ad99-20aef398038b</t>
  </si>
  <si>
    <t>d3611269-6a65-423d-82f4-66704c4a333b</t>
  </si>
  <si>
    <t>dca7256f-27b4-4de6-8f3d-4836dcace755</t>
  </si>
  <si>
    <t>6c17a2c2-21a6-4185-90a4-d1049e8f2a9f</t>
  </si>
  <si>
    <t>7db6ab5e-76de-49d3-80b5-bc23bb199e31</t>
  </si>
  <si>
    <t>f373151e-3965-4fc0-872b-bf49e692037c</t>
  </si>
  <si>
    <t>d8116d9c-a5f7-4849-acf3-9131d2ca743a</t>
  </si>
  <si>
    <t>285a7296-b76e-468c-9dc6-5372eff35335</t>
  </si>
  <si>
    <t>64f31fe4-86bb-4f47-b934-3025ff378041</t>
  </si>
  <si>
    <t>baf4853c-7741-4164-87b1-321e3e9cc2f3</t>
  </si>
  <si>
    <t>0385f05e-2636-464d-a8b9-65b669df7a84</t>
  </si>
  <si>
    <t>81aa6bae-4a7f-4c49-a1fd-df39da8dc8cb</t>
  </si>
  <si>
    <t>1941eb13-8148-449f-b359-c80dc3b2ae3c</t>
  </si>
  <si>
    <t>65adba62-2a4f-4ec3-8f7a-5ecfa357476c</t>
  </si>
  <si>
    <t>413d6a75-db58-46f9-a7ae-dc19b22151e6</t>
  </si>
  <si>
    <t>857957c7-7ffd-4457-8cd3-b87a4aee0cf1</t>
  </si>
  <si>
    <t>a3f89bfa-e1d2-47e3-afe7-043810b41d94</t>
  </si>
  <si>
    <t>dce24141-4dd6-4db3-a021-aaf21b707f19</t>
  </si>
  <si>
    <t>9acaf796-2f9c-438b-8eb3-e72845cfefe7</t>
  </si>
  <si>
    <t>25468e92-fa24-493a-b1d1-712c00991914</t>
  </si>
  <si>
    <t>d814b38d-624d-4624-a7ad-45fcf7a2b60a</t>
  </si>
  <si>
    <t>e1dfc915-c64c-4323-b5ce-247dfc7e823a</t>
  </si>
  <si>
    <t>aeb0b650-571c-4d44-beec-9cbca263e578</t>
  </si>
  <si>
    <t>698a9102-439d-4c87-a517-010f88579adf</t>
  </si>
  <si>
    <t>4a1bbf2b-bc3b-47f3-98b4-794e2dcef03c</t>
  </si>
  <si>
    <t>9b31b349-ceef-4fa3-8fd3-c22ea60d5eb9</t>
  </si>
  <si>
    <t>2ce08410-9360-47b3-a6cd-2cc522ac768a</t>
  </si>
  <si>
    <t>52ae52fc-dbdc-4374-bd8d-3a174a7ac301</t>
  </si>
  <si>
    <t>32c084ae-6f0f-4cb2-b618-95a0b12c7832</t>
  </si>
  <si>
    <t>61370336-2c16-430a-a968-6c536fcb1c5b</t>
  </si>
  <si>
    <t>856675a3-bc90-447e-b817-88ae7540fa90</t>
  </si>
  <si>
    <t>ba71fc38-786d-41d5-a620-a80a08512176</t>
  </si>
  <si>
    <t>872513cf-50c3-4b46-994a-826e7f2be2f9</t>
  </si>
  <si>
    <t>771a36e9-19cc-4962-a854-0f051f54fea1</t>
  </si>
  <si>
    <t>20fcfe06-7c43-4cfa-8a6d-1ff07e5a93c3</t>
  </si>
  <si>
    <t>08adc07a-8f27-466b-9e36-ded54a4ea438</t>
  </si>
  <si>
    <t>d456995b-7087-430c-9075-466e8bb538a8</t>
  </si>
  <si>
    <t>7e3344e0-c422-41fa-91f0-ccee072c0950</t>
  </si>
  <si>
    <t>c08b950c-8b19-4b85-b17c-01ccb4f0c51a</t>
  </si>
  <si>
    <t>d7a897e8-6546-492e-846b-76cbc4a59673</t>
  </si>
  <si>
    <t>af7c3a51-b918-412d-827c-2a6cc0199c8d</t>
  </si>
  <si>
    <t>016452b0-3cd4-47ae-bfc6-b73b63776237</t>
  </si>
  <si>
    <t>837c9f4a-fbc4-4a81-8c05-7f205ed84541</t>
  </si>
  <si>
    <t>ef165215-2d8b-4fc5-bbe5-1454143f6128</t>
  </si>
  <si>
    <t>22290c31-8872-4522-8bc5-dd6bc61de8f8</t>
  </si>
  <si>
    <t>be149f0b-f009-4643-bcb8-57e218fbd551</t>
  </si>
  <si>
    <t>5efb2e7a-f193-4f62-adea-87afbe98c881</t>
  </si>
  <si>
    <t>0f94e8b6-e181-4d89-b6cf-99351f95978f</t>
  </si>
  <si>
    <t>94f865c7-0f7b-46f8-baa8-5ce9f3566d1c</t>
  </si>
  <si>
    <t>40726dc6-fe8e-4d26-9812-431e5594d82e</t>
  </si>
  <si>
    <t>dfbe0ce5-2a0d-4d82-a1a1-34beef2f91d8</t>
  </si>
  <si>
    <t>766ce993-86f8-4da3-9881-9cb93b16374a</t>
  </si>
  <si>
    <t>cd44c6c5-a5dc-45dc-91f4-6e9393ef1bef</t>
  </si>
  <si>
    <t>d8bd0852-e169-44b0-bb27-017c4f400086</t>
  </si>
  <si>
    <t>18760e5c-5047-4d07-8ae1-b096c01f6265</t>
  </si>
  <si>
    <t>5cd22cbc-29bd-4bad-9c54-a9cd0a3c0544</t>
  </si>
  <si>
    <t>52f6d3ea-1344-413a-be4c-7b78354bcca8</t>
  </si>
  <si>
    <t>7faa4223-2979-4375-8268-dc4bc1c5ccf0</t>
  </si>
  <si>
    <t>0fea43ab-aa51-4797-b2a0-7dc4ae04e97e</t>
  </si>
  <si>
    <t>47a10b4c-0d68-451c-9aad-b6d5dfcd1310</t>
  </si>
  <si>
    <t>a9535f0f-8b47-42b1-a851-69b84445eb87</t>
  </si>
  <si>
    <t>bddde4b0-3e71-4c87-8c6b-a634e243acb0</t>
  </si>
  <si>
    <t>c48a8b25-834b-4790-b0e3-109d3c5fb3e0</t>
  </si>
  <si>
    <t>bf25b637-c523-41a8-942c-74940b026837</t>
  </si>
  <si>
    <t>9fa042bd-2ef9-4eb0-b0f0-eeaa4c941ad9</t>
  </si>
  <si>
    <t>198f8c29-e5cb-42b6-8172-b63669fc67b3</t>
  </si>
  <si>
    <t>8bdcf1ae-0f8e-4611-ac13-a8c1dfc0378b</t>
  </si>
  <si>
    <t>c2db4e78-0ba1-4dbe-aa50-918b93571e80</t>
  </si>
  <si>
    <t>3e401c89-23dc-436e-aeea-7f8ffacae137</t>
  </si>
  <si>
    <t>c0e0418f-1e5e-4ce5-84fb-9a1320120946</t>
  </si>
  <si>
    <t>1b30a21f-1bea-4427-8181-1cff04c7a860</t>
  </si>
  <si>
    <t>b78ad68e-21fb-4d04-983d-140b1962632d</t>
  </si>
  <si>
    <t>9c996034-b8ea-4a23-a104-3dff5b2b06d3</t>
  </si>
  <si>
    <t>a4506620-f523-47ff-851a-0378dcf9140e</t>
  </si>
  <si>
    <t>67eb7400-5982-4f8b-b23e-d002e7575691</t>
  </si>
  <si>
    <t>84b20af6-2a5a-441b-8bf0-aa3dcb0f2dfa</t>
  </si>
  <si>
    <t>40cf5355-3a89-41e5-b5ee-ac589f294478</t>
  </si>
  <si>
    <t>093f03b2-736f-4fdf-9dff-3ace636a900b</t>
  </si>
  <si>
    <t>07131a0e-ba8b-4ec7-8e6a-007bc948e632</t>
  </si>
  <si>
    <t>1b84042f-9383-4ba2-bd05-55b46067fcda</t>
  </si>
  <si>
    <t>48531554-1fb7-4056-b44e-718706f19546</t>
  </si>
  <si>
    <t>5056508a-2d1e-4bf4-9b73-80b56018e0f9</t>
  </si>
  <si>
    <t>e51ed639-95d0-43b9-b677-1eba02fcd3ab</t>
  </si>
  <si>
    <t>0febb1bd-009b-4838-a79c-c3ebcda2f4a2</t>
  </si>
  <si>
    <t>454f50a4-979a-4fe4-bb3b-d9e883e7da4a</t>
  </si>
  <si>
    <t>51734fa8-34fe-4531-b682-656a79fe701e</t>
  </si>
  <si>
    <t>5bd2851e-c097-4885-b734-1c564991a413</t>
  </si>
  <si>
    <t>9c830230-fe28-4793-9864-7d85d2a8f0b4</t>
  </si>
  <si>
    <t>8c05f448-041c-41ab-9b42-ff3b49958ea6</t>
  </si>
  <si>
    <t>4089563a-9297-4dfe-ae87-44fdc5bd16fe</t>
  </si>
  <si>
    <t>8c5a24bc-d411-4c8a-b7fa-f30ed9b32eb4</t>
  </si>
  <si>
    <t>cdabdd14-6448-4514-a5aa-9ffe46592aa7</t>
  </si>
  <si>
    <t>a29c993e-7a29-4546-8150-7761616757bb</t>
  </si>
  <si>
    <t>ed6df981-fd5c-4b73-bf1c-b50d69ba6b50</t>
  </si>
  <si>
    <t>1ac58ea2-ee78-4cfa-a5ff-801193b9c3ed</t>
  </si>
  <si>
    <t>9cba8927-42f5-4a54-af3a-88a4aa3bb80e</t>
  </si>
  <si>
    <t>1a2ae2b8-5e06-4af7-b9f9-f775de13c0b4</t>
  </si>
  <si>
    <t>7685da11-af85-40e0-a5b7-e151e821912d</t>
  </si>
  <si>
    <t>477a52ce-f549-498d-b9c2-36647319bec3</t>
  </si>
  <si>
    <t>4b5db8a6-53d8-4dc0-9c67-ffb11447fb88</t>
  </si>
  <si>
    <t>57ccee00-613b-4b72-a9fb-230272dae8d4</t>
  </si>
  <si>
    <t>939b0e97-34ed-4d64-a580-13af15b468d5</t>
  </si>
  <si>
    <t>03b28f92-3e43-410a-b1ef-ce15b6a0b21a</t>
  </si>
  <si>
    <t>91506177-3044-4417-9eec-2d5bd2c5b894</t>
  </si>
  <si>
    <t>1b2c761b-79e2-40cb-9a6c-108933fc0196</t>
  </si>
  <si>
    <t>4afa9e3b-8d9c-411d-a406-9a3dcf4d1dce</t>
  </si>
  <si>
    <t>daa1d36b-6135-4b78-a609-a1bfe5570d4b</t>
  </si>
  <si>
    <t>01b735cb-40d4-46eb-a61c-660e868d148b</t>
  </si>
  <si>
    <t>d917a0b9-f1e8-4ba2-94b4-216c1ed043ef</t>
  </si>
  <si>
    <t>b3443920-41c0-4b08-ac85-8f3928b7b65a</t>
  </si>
  <si>
    <t>4de34744-b83e-4cca-9e39-a90145c7c7d2</t>
  </si>
  <si>
    <t>1e3d76f9-f826-458c-b338-bb0c3c434cd5</t>
  </si>
  <si>
    <t>62ae1598-14a1-414f-a472-cc813bfab931</t>
  </si>
  <si>
    <t>fbe874b2-76fe-4288-acca-da19fe6cc72c</t>
  </si>
  <si>
    <t>0a8171fa-a549-4296-8ec3-6fbfcde019bc</t>
  </si>
  <si>
    <t>5f03cded-5e14-4e0c-b259-b7a9233f2529</t>
  </si>
  <si>
    <t>30f9d18c-7608-4039-b7fa-116dde138e11</t>
  </si>
  <si>
    <t>e87912b5-7c49-4fe3-9f21-71a731c47c6b</t>
  </si>
  <si>
    <t>929952e4-1069-4370-a611-4dae2853fd9f</t>
  </si>
  <si>
    <t>fa19cf5e-3049-47ed-beee-789fa66bc969</t>
  </si>
  <si>
    <t>04aed098-6591-42c1-a60d-f7967dce455b</t>
  </si>
  <si>
    <t>2f16cb72-0ada-4220-afc4-d205b8c86e5a</t>
  </si>
  <si>
    <t>593e72f7-9f92-4b18-b7d5-1625e290d9ac</t>
  </si>
  <si>
    <t>f875239c-d5b5-407a-b1b3-e536e04c7d39</t>
  </si>
  <si>
    <t>b85f763a-86b8-430f-85b3-7c0f1525c6df</t>
  </si>
  <si>
    <t>2f8018ae-c265-49b2-bc70-8ae67ac49dd7</t>
  </si>
  <si>
    <t>250e482a-ebf2-4cd0-892c-aaf57c19356f</t>
  </si>
  <si>
    <t>2d770a58-2076-441e-bfb6-c971f350aca4</t>
  </si>
  <si>
    <t>d1faaffc-6c5b-49c0-846b-f27a7e2dad05</t>
  </si>
  <si>
    <t>d0863d05-2dc7-487c-85f6-c61fda8c3310</t>
  </si>
  <si>
    <t>02a4a67f-39dd-4cb8-91c1-d89ec2cfe080</t>
  </si>
  <si>
    <t>688aabb5-a790-4339-b73c-a29247640ae5</t>
  </si>
  <si>
    <t>ce9340a7-971b-45ef-818a-9d1d50614a2f</t>
  </si>
  <si>
    <t>6bacaa42-9266-4ff9-82ce-80a802343026</t>
  </si>
  <si>
    <t>87ce2049-7f87-41d0-aa6c-47ba2b5b27ef</t>
  </si>
  <si>
    <t>3340d515-447e-4375-8bbd-b777f02adee9</t>
  </si>
  <si>
    <t>dcc5aada-fb9c-4696-b39f-91f854ec6ebc</t>
  </si>
  <si>
    <t>9d0a65a8-969b-4970-9e49-ffdc7ea5e755</t>
  </si>
  <si>
    <t>2151bc0e-5d7b-4569-910e-ae04a7de09f4</t>
  </si>
  <si>
    <t>173da68b-a809-4190-9dd3-cd6c3329840e</t>
  </si>
  <si>
    <t>34cabe67-7b03-47ca-8215-3526f52e1f16</t>
  </si>
  <si>
    <t>5a766220-23e8-4389-b458-495ba34113ad</t>
  </si>
  <si>
    <t>fa1131ce-85ad-4b37-aec3-f319137b5573</t>
  </si>
  <si>
    <t>36ca04a6-8854-4943-a2e3-e063b54284fe</t>
  </si>
  <si>
    <t>5b5a97cc-9906-4ca5-a671-e6ea6dcba0df</t>
  </si>
  <si>
    <t>f8f3607a-4129-411c-9fc3-dc40311f64c2</t>
  </si>
  <si>
    <t>d558621d-a922-4226-ba45-450c4d8b3a91</t>
  </si>
  <si>
    <t>71dcda8d-30e1-463f-91aa-f465b3d0cb40</t>
  </si>
  <si>
    <t>886da4f0-5682-4a86-ad7d-fa115b1649de</t>
  </si>
  <si>
    <t>2f1f2a4e-0c73-48f7-a798-7b4472b6654e</t>
  </si>
  <si>
    <t>2f5afc6a-0bf4-4edb-9739-46f1a1ebb246</t>
  </si>
  <si>
    <t>898256c7-becc-44f2-bc51-7a0d5f3897ce</t>
  </si>
  <si>
    <t>4d65b5e7-c93e-4978-b5d6-328eb00b12e0</t>
  </si>
  <si>
    <t>6f169749-f9b7-4b69-839e-327fb32b7087</t>
  </si>
  <si>
    <t>5c05900f-83f4-4bc8-90be-7af0181f1877</t>
  </si>
  <si>
    <t>70f94067-f9a4-44fa-8e7d-d5989da98ff8</t>
  </si>
  <si>
    <t>d2a70ebc-8d42-49a3-9c5a-d0e1a19fe023</t>
  </si>
  <si>
    <t>73156c64-1ab2-46e2-b15f-8011945a924d</t>
  </si>
  <si>
    <t>4502c12d-f402-4ee9-9d4a-7077ed047e11</t>
  </si>
  <si>
    <t>9e3e6974-e107-43d8-9939-3d4889418fdc</t>
  </si>
  <si>
    <t>e4d83e84-26f1-48bc-86b6-c7869be51807</t>
  </si>
  <si>
    <t>b2572685-9b17-4787-b3c1-94fb92a1ff34</t>
  </si>
  <si>
    <t>9f31b91f-a6c8-4e54-a6f6-9270244a1069</t>
  </si>
  <si>
    <t>f0e7e66a-a428-4e92-922b-e1d462888a73</t>
  </si>
  <si>
    <t>99919391-6f8b-4405-b020-ac1444f6ed30</t>
  </si>
  <si>
    <t>2793c7e8-8ca8-4dcf-a4ec-05a1de27b505</t>
  </si>
  <si>
    <t>ce9d1d86-cbe5-4e84-b3bd-9d0f5277c528</t>
  </si>
  <si>
    <t>d905aef7-f3cb-4b35-bd37-d931a5e65566</t>
  </si>
  <si>
    <t>aa0c06d4-7a7f-4f72-a413-37f21e05bf94</t>
  </si>
  <si>
    <t>18ae3d33-8829-4f5b-a8e4-115c55504cab</t>
  </si>
  <si>
    <t>bd4ba33b-8db5-486d-8d34-ba1187c04aff</t>
  </si>
  <si>
    <t>e75ee207-1c87-4e24-a9fc-5753128d9962</t>
  </si>
  <si>
    <t>533257d3-8779-4bab-9465-08b3f6a63dcc</t>
  </si>
  <si>
    <t>185f0b76-3530-460f-aeb8-1998220e857c</t>
  </si>
  <si>
    <t>45aa6602-4aa5-4aec-ac3d-7b140f567cab</t>
  </si>
  <si>
    <t>c9f80a8b-be58-466b-85b8-1a7b5cc313c6</t>
  </si>
  <si>
    <t>314ccee1-9a77-4a9c-acc3-34315e10720f</t>
  </si>
  <si>
    <t>14d2e6b8-4cd6-49b2-a8f0-6b0e46e09818</t>
  </si>
  <si>
    <t>66a7846e-4644-4cd0-9028-f1a6ee7a138f</t>
  </si>
  <si>
    <t>8d9f9d94-cdb0-44a9-b626-d6518923b1bb</t>
  </si>
  <si>
    <t>b5d53cb2-acc0-4a90-93ca-5eeda447eff4</t>
  </si>
  <si>
    <t>b9a85f03-0e58-4420-92d1-e1075dfd465c</t>
  </si>
  <si>
    <t>f67ac77f-d5f4-42b8-8dd5-8975f54a3c6f</t>
  </si>
  <si>
    <t>f31fa00c-ab4b-4ad1-8123-996d1579e788</t>
  </si>
  <si>
    <t>e1e3e2c9-738a-46fd-959b-9318b3d53f70</t>
  </si>
  <si>
    <t>190900c3-0207-4609-8cf7-748376f4fddd</t>
  </si>
  <si>
    <t>1ad8c514-7e17-4060-b3be-fc3d2eacc3fe</t>
  </si>
  <si>
    <t>371e3c3e-2ee1-4dc6-b200-078d5bee1c74</t>
  </si>
  <si>
    <t>31da1dce-2bb2-4cf5-bbdb-3a275479ae5f</t>
  </si>
  <si>
    <t>0d3bb80e-668a-45d7-87f1-0d079add53de</t>
  </si>
  <si>
    <t>eca07339-a5d4-4f99-916c-77d2c69243f9</t>
  </si>
  <si>
    <t>b38d8b86-8c20-492e-9c76-cc4719ec8c03</t>
  </si>
  <si>
    <t>0055d038-58c8-4cb5-843e-24da3b8cf1aa</t>
  </si>
  <si>
    <t>a200810b-a047-4c00-a2b8-e353696a2510</t>
  </si>
  <si>
    <t>993a7be4-9f6a-42f9-af06-edb0b2024743</t>
  </si>
  <si>
    <t>eac24a88-1423-4698-8775-38f1a5284e43</t>
  </si>
  <si>
    <t>01251931-e6e6-40e0-838c-e71b5f31a555</t>
  </si>
  <si>
    <t>1f450ef5-838f-41a7-beef-c6c4e59001f1</t>
  </si>
  <si>
    <t>28fbb95a-4fd1-453b-8aa9-b4af94ddfc3a</t>
  </si>
  <si>
    <t>1c407e82-bdfd-4f74-b64e-8bbc3f32a824</t>
  </si>
  <si>
    <t>e7dc17d9-5840-401a-8c51-739ace8a1d3d</t>
  </si>
  <si>
    <t>61a13aa1-1690-4899-aa2b-8124977b8402</t>
  </si>
  <si>
    <t>0535f5b9-a75d-40f1-a128-8be75e5bd956</t>
  </si>
  <si>
    <t>34545a15-2138-403c-878d-289934e9a32b</t>
  </si>
  <si>
    <t>23f009b8-570f-436e-9995-843ba48f04ed</t>
  </si>
  <si>
    <t>c1fcbcb2-46c3-4363-bb99-8119ba671910</t>
  </si>
  <si>
    <t>46560290-2d26-4821-8f1a-bf0bb141bbcb</t>
  </si>
  <si>
    <t>c1af98b2-3523-4b7c-b2bd-d7a1fc0676d1</t>
  </si>
  <si>
    <t>9ee15bf4-eb00-4ac0-b917-94a2ee7f69be</t>
  </si>
  <si>
    <t>c9fe36a9-99ad-4960-bac6-13fca1085c7f</t>
  </si>
  <si>
    <t>97352832-490c-4fc3-b3d0-43bd7a34a7de</t>
  </si>
  <si>
    <t>85b21f7d-3ba5-4511-9ca5-0566269a4f64</t>
  </si>
  <si>
    <t>be68f42b-6ae9-449e-ab8e-3f79f0b3d794</t>
  </si>
  <si>
    <t>17b3610a-2b87-481d-8548-92f4d2320be2</t>
  </si>
  <si>
    <t>401b55bc-ad6d-468e-98e4-cffa83f07dd3</t>
  </si>
  <si>
    <t>32e4e7ce-d851-4630-9b76-d803d7dfd51f</t>
  </si>
  <si>
    <t>d11c93d9-13b6-46d2-befd-23d1743afe67</t>
  </si>
  <si>
    <t>22e1f203-c7b2-436f-8c20-1254e828451c</t>
  </si>
  <si>
    <t>98b727ca-7250-482b-925e-60faa08df4f8</t>
  </si>
  <si>
    <t>fc126163-5127-4cf1-9a59-75a9d586a1f6</t>
  </si>
  <si>
    <t>a7a6fca3-d590-473f-aa9e-1358337ab028</t>
  </si>
  <si>
    <t>eec8d917-4fef-466a-9616-12ec7a6ad535</t>
  </si>
  <si>
    <t>e0693930-35ca-445a-9f6f-49ab3ea83598</t>
  </si>
  <si>
    <t>a27e0f27-670c-4d24-bace-fcdf7e93538d</t>
  </si>
  <si>
    <t>260fbc5e-e60d-4f25-a4d7-e94241291271</t>
  </si>
  <si>
    <t>0f2efcfd-e0c8-4c80-b59c-5923991b1fdf</t>
  </si>
  <si>
    <t>ebf0ab0e-4b6d-4efa-98a7-7cd98cbd7659</t>
  </si>
  <si>
    <t>175dca7f-ab13-44e5-a6e8-fee68352ab8f</t>
  </si>
  <si>
    <t>bdc1400d-3d7e-4864-8817-b75db27875c3</t>
  </si>
  <si>
    <t>20eb150d-84ad-4b76-9bcc-baad9f21a71a</t>
  </si>
  <si>
    <t>662df2e9-45fd-4721-acdc-ea9f422390ed</t>
  </si>
  <si>
    <t>93ffad81-38f2-4c01-82be-3501ecb32732</t>
  </si>
  <si>
    <t>2cb34797-f6b2-4266-94d6-2702a7451977</t>
  </si>
  <si>
    <t>a86e8178-95e5-4d0a-b0e1-940927d428cf</t>
  </si>
  <si>
    <t>7521cd55-4581-4468-b58d-b09939b160de</t>
  </si>
  <si>
    <t>33226c32-af00-41e4-838f-c7e03e59a12f</t>
  </si>
  <si>
    <t>79ce472a-f32f-4839-a6bd-d7613915e6ed</t>
  </si>
  <si>
    <t>f19bb9a5-a106-421a-a0ea-59dacb043d50</t>
  </si>
  <si>
    <t>3bf8c5b8-6b9d-46b1-87ed-1f24165c230f</t>
  </si>
  <si>
    <t>e0aa9297-0e5b-4fc2-99ad-0ab0dd2cadd6</t>
  </si>
  <si>
    <t>93cadb69-2f1d-4add-a101-06043e7bbe9b</t>
  </si>
  <si>
    <t>ad6f83f6-0366-4ebe-af7e-da98689f44a5</t>
  </si>
  <si>
    <t>1262455f-8903-44d3-ac31-0bf324a61a27</t>
  </si>
  <si>
    <t>e295b59a-6e54-4f63-a94b-ecfdf2ab86d6</t>
  </si>
  <si>
    <t>e46ba8d9-4921-4443-80e4-82bef0b32f59</t>
  </si>
  <si>
    <t>803bd0d0-9d5c-46bc-b9c4-eedff740f9d8</t>
  </si>
  <si>
    <t>a2cf2b09-32bf-4395-849a-43f09bf44ad0</t>
  </si>
  <si>
    <t>95abe28f-eb87-444a-bdbc-a3bccba292d2</t>
  </si>
  <si>
    <t>8fcc0b4f-ceef-423b-aeb3-bbf3baf1af11</t>
  </si>
  <si>
    <t>c78bd6d1-7a3c-413b-819e-f2abb4c6689b</t>
  </si>
  <si>
    <t>a3a2a725-7ba3-4f41-b50c-4d6510d9121c</t>
  </si>
  <si>
    <t>f6adb69e-b55a-4a19-b81c-9dc4beba72be</t>
  </si>
  <si>
    <t>194dd8c4-6531-48c5-b38f-a9d4f117a0cf</t>
  </si>
  <si>
    <t>69c5f87b-213a-4bd7-a799-a8cd11a19686</t>
  </si>
  <si>
    <t>fb179a09-0b73-46b9-a16c-5190799f2213</t>
  </si>
  <si>
    <t>838bb1cc-628e-4a67-b89c-5e687e978ee8</t>
  </si>
  <si>
    <t>15528f13-6788-4574-bee7-8af0920efce2</t>
  </si>
  <si>
    <t>db212e42-3b11-49de-b000-234d81b47dcc</t>
  </si>
  <si>
    <t>6e3846d9-b4a4-44c1-85be-398a8a51e3a5</t>
  </si>
  <si>
    <t>cb4539d2-25a8-4341-b846-8ad540fcaac6</t>
  </si>
  <si>
    <t>445a4ea4-7409-4509-bedb-d400e26fb681</t>
  </si>
  <si>
    <t>30065051-71b1-454a-9793-771842413d7b</t>
  </si>
  <si>
    <t>bed82677-1283-4c0a-832f-736f02fee687</t>
  </si>
  <si>
    <t>e9d3718b-e79a-4367-ab78-ebd6776522b0</t>
  </si>
  <si>
    <t>53e9a192-95e9-4709-91bc-58080768a81a</t>
  </si>
  <si>
    <t>0fb40428-e809-4fe5-9b75-6c986e8bdd34</t>
  </si>
  <si>
    <t>a6e0cf6f-f9a8-41c0-8a70-91633f793212</t>
  </si>
  <si>
    <t>3488a923-b33a-4177-b3cc-02c8f1d09cf2</t>
  </si>
  <si>
    <t>449bb660-6719-45af-9572-fa40d670f825</t>
  </si>
  <si>
    <t>0f8bbfb5-01ae-4a43-8132-dee1ac891f5f</t>
  </si>
  <si>
    <t>f9335a20-a498-41fa-add9-347f12bb6cc4</t>
  </si>
  <si>
    <t>1d3b7389-4e56-432c-bb91-e56c900e8640</t>
  </si>
  <si>
    <t>8eccbb88-295d-4d60-a6b2-3eee4669e658</t>
  </si>
  <si>
    <t>b4e55a40-a22a-475e-8a5a-bb6125abcc32</t>
  </si>
  <si>
    <t>877ce39f-15e6-4b73-8f5a-8e7a3f2dcf54</t>
  </si>
  <si>
    <t>09aba1cf-c3c9-4395-80e3-b9007efeb587</t>
  </si>
  <si>
    <t>eae4f51d-84c8-4faa-86ec-05f767294854</t>
  </si>
  <si>
    <t>b1d25bb4-84ec-4f43-a530-464f299fc6f2</t>
  </si>
  <si>
    <t>2b26a102-8601-4191-a10e-905bf99b516b</t>
  </si>
  <si>
    <t>bfb9f654-edc5-41da-8c5c-81801967b4b4</t>
  </si>
  <si>
    <t>9f0e05eb-2296-4429-97b5-8f07a271e81e</t>
  </si>
  <si>
    <t>6e8e5bb0-250b-4f3f-98b0-9bf5b8a242bf</t>
  </si>
  <si>
    <t>c189c217-3799-4733-9c46-b8b5f57adc3b</t>
  </si>
  <si>
    <t>16a74621-dcfb-4e08-97fd-447959a30d39</t>
  </si>
  <si>
    <t>b4c622b8-084c-40a4-9200-9953a15f12eb</t>
  </si>
  <si>
    <t>788abc91-4ee7-4ff8-8d40-33f49f7ed4a9</t>
  </si>
  <si>
    <t>fa281c28-d1c3-43fd-a17c-d5b83d20f34f</t>
  </si>
  <si>
    <t>177f7117-2609-4fb9-92fc-83fad81f3e73</t>
  </si>
  <si>
    <t>82acdd47-1c94-4c8a-94a6-e0c9194b6f55</t>
  </si>
  <si>
    <t>2c8a13af-0a0d-4e6e-9fef-8bded357986c</t>
  </si>
  <si>
    <t>da61ae39-05f4-4fe1-8d95-26b6a96208d8</t>
  </si>
  <si>
    <t>e268069f-a711-4d49-8aa5-5d6f44093822</t>
  </si>
  <si>
    <t>ee8928a0-7ab3-4109-a075-b9f392ec0844</t>
  </si>
  <si>
    <t>d62962a0-4534-4b24-8502-bcbf0671ab0c</t>
  </si>
  <si>
    <t>89d6297d-acf9-470e-baa2-f8d7077088d7</t>
  </si>
  <si>
    <t>30b4c9fb-6904-4ad5-95cf-d453aef560a4</t>
  </si>
  <si>
    <t>c904c81b-3b70-422a-93ce-d2518fa37263</t>
  </si>
  <si>
    <t>ff058aa3-7474-4f20-92ce-04e647dac4f8</t>
  </si>
  <si>
    <t>a73d8adb-84e1-439b-90ba-a4bbf06ac63e</t>
  </si>
  <si>
    <t>af1d38b2-4099-499a-964a-0f50e2fb3e43</t>
  </si>
  <si>
    <t>896d4382-116e-4659-880c-7ecf9a241694</t>
  </si>
  <si>
    <t>1a566bd3-d487-43dd-9d48-09b24f8c0d1d</t>
  </si>
  <si>
    <t>73bf1295-2de0-4ec0-a49d-27867fe9d762</t>
  </si>
  <si>
    <t>252c5876-90cc-450b-9603-e8e3f974d017</t>
  </si>
  <si>
    <t>1e0e993d-84d1-4544-99ed-d1ef4d4a69fa</t>
  </si>
  <si>
    <t>6cf521bf-8965-4db9-821b-1630ab57c911</t>
  </si>
  <si>
    <t>2ccf17c3-2edc-4c0b-bae4-075efeb1d882</t>
  </si>
  <si>
    <t>0882d5f2-5db7-4fb4-a591-3901c407841a</t>
  </si>
  <si>
    <t>fd76788d-7777-4522-8a9e-162b7dee102c</t>
  </si>
  <si>
    <t>58141056-eecd-478a-b0ee-ddb3d330e90b</t>
  </si>
  <si>
    <t>9c2d3731-649f-4a5e-9cab-493b4c66159a</t>
  </si>
  <si>
    <t>12535c73-da22-425a-b276-60562be9d1ac</t>
  </si>
  <si>
    <t>4bb2b33b-4e72-44e7-b0a4-eb2d9ca2cbe7</t>
  </si>
  <si>
    <t>b8929d88-5268-41aa-a900-fae419213073</t>
  </si>
  <si>
    <t>f6ce6df1-7c6f-4a96-8663-329d52e28329</t>
  </si>
  <si>
    <t>fa408f34-4c2c-4be4-b52a-da3cc13530a0</t>
  </si>
  <si>
    <t>b701e10f-1484-4fae-ad8a-0e2c7be6aa54</t>
  </si>
  <si>
    <t>958d860b-6599-4b0c-95e5-287f64d6be1f</t>
  </si>
  <si>
    <t>34879b0d-e418-4653-96eb-61db32a04f7d</t>
  </si>
  <si>
    <t>167fc22a-bda4-4cc6-9e0f-609acdb12eff</t>
  </si>
  <si>
    <t>300a6235-7bbf-442a-8ee4-e6b76b8e7c98</t>
  </si>
  <si>
    <t>76a787f6-8cce-4a45-b916-250232f305ad</t>
  </si>
  <si>
    <t>eb64c5dc-e53a-45e1-b3a6-bd57b39311a7</t>
  </si>
  <si>
    <t>7ce9023d-7940-4f86-a43b-76d08d378823</t>
  </si>
  <si>
    <t>06fe9bdb-480b-44fe-a67c-0ee658382a07</t>
  </si>
  <si>
    <t>fac3998b-e903-465a-9985-8ea23b156e62</t>
  </si>
  <si>
    <t>d5fbc09d-1114-474c-a56d-b283b0a6dfb5</t>
  </si>
  <si>
    <t>ec9f2b44-df36-41b7-bdfa-67bd3d61c82a</t>
  </si>
  <si>
    <t>9fa51c81-c1e7-4639-9ef1-48f70d5487f6</t>
  </si>
  <si>
    <t>02f50e80-cbd5-422d-9573-c2cbe86f197e</t>
  </si>
  <si>
    <t>a2b64404-d055-411a-99e5-4635bbd71749</t>
  </si>
  <si>
    <t>01887ac0-4914-4c32-95cb-59c58e33b317</t>
  </si>
  <si>
    <t>fafba533-9866-428d-a1e2-6d2a1e302431</t>
  </si>
  <si>
    <t>0a28e1a6-d3e9-4df8-8dca-fefb30cd7d0b</t>
  </si>
  <si>
    <t>d876f76c-3a91-47e7-bcdd-45bac1fbd9af</t>
  </si>
  <si>
    <t>36160b36-5458-408e-9942-8a5fcbf3f0d9</t>
  </si>
  <si>
    <t>c9b9155c-0bec-4625-bde8-e3c2d846766d</t>
  </si>
  <si>
    <t>0e2a3785-d05d-41d8-89c0-9c9189695df1</t>
  </si>
  <si>
    <t>5fba49dc-0de9-4923-b916-7ca1741e5306</t>
  </si>
  <si>
    <t>c7588470-9297-456d-b25a-592010fdd1ef</t>
  </si>
  <si>
    <t>a811ef3e-2413-4766-b3e6-a86516af8853</t>
  </si>
  <si>
    <t>3ad6f935-7649-44d4-9000-7c8d8a41dfaf</t>
  </si>
  <si>
    <t>3e1d31e5-2dc0-44ae-bbfe-d5d681f8a4a5</t>
  </si>
  <si>
    <t>b8d6b0e0-f24f-4ab4-8bde-2d1468f4794c</t>
  </si>
  <si>
    <t>897fa7f4-ab16-4ac1-b172-c0d6447503e2</t>
  </si>
  <si>
    <t>79eb78a8-7116-4ebf-8fce-9eb5e2b3d528</t>
  </si>
  <si>
    <t>3d4c47fb-cea1-4bc6-b46f-3eb9b752899b</t>
  </si>
  <si>
    <t>b0bfa103-da0c-496b-8462-865cc0c8e4a5</t>
  </si>
  <si>
    <t>dc702be1-e618-4de7-9cf6-46d99c2aa3f1</t>
  </si>
  <si>
    <t>bfda3cbd-dffc-4ba5-8cbd-aed59b25bd1e</t>
  </si>
  <si>
    <t>08a5f9ed-5f9a-4b5a-b0fb-db834cb8959c</t>
  </si>
  <si>
    <t>b748b892-da1f-45d1-9c83-b4bd6b9a8b24</t>
  </si>
  <si>
    <t>8ec20275-4609-4e6c-82da-e4f254b44680</t>
  </si>
  <si>
    <t>dba92e5d-5e9f-4074-ae85-afa387cb464e</t>
  </si>
  <si>
    <t>7cef9075-1309-40d6-b5ea-8da871520862</t>
  </si>
  <si>
    <t>c270ef5e-b56a-4b02-b28f-578d0be010f5</t>
  </si>
  <si>
    <t>e347ed4e-89a2-4df7-b445-8c365da63836</t>
  </si>
  <si>
    <t>500f2ac4-446d-4d24-a515-279eb64048c7</t>
  </si>
  <si>
    <t>374e58fe-080b-4c3e-8bb2-5e39ec2228a2</t>
  </si>
  <si>
    <t>07603ba5-b008-4227-906c-b6bdb422c8ac</t>
  </si>
  <si>
    <t>ecd77dd9-a8c3-4778-b192-6bd806db9713</t>
  </si>
  <si>
    <t>2dbbb83f-39eb-48f6-b366-e9313695e4f1</t>
  </si>
  <si>
    <t>794e2c86-1259-479f-bcaf-07613b985886</t>
  </si>
  <si>
    <t>6372a70d-a6e5-473b-8f84-d6f9beaacb26</t>
  </si>
  <si>
    <t>28cc122e-7e8a-493c-8763-ab6ef99bf321</t>
  </si>
  <si>
    <t>b9c3958b-34ba-4643-82a7-7ec8e421f7de</t>
  </si>
  <si>
    <t>0b256832-39ac-4310-a86d-2246bf7fdc57</t>
  </si>
  <si>
    <t>0b31548d-27ae-4ff7-9dfb-d7d22f4ca652</t>
  </si>
  <si>
    <t>805922a0-c450-44f6-b344-5204033fde79</t>
  </si>
  <si>
    <t>db3b3911-9c79-466b-8890-3ebbfce69573</t>
  </si>
  <si>
    <t>ea1e6f19-2f03-4533-bd70-f5d87e904fdf</t>
  </si>
  <si>
    <t>072120a2-f608-4cc2-878c-f7f5d6f6ce1b</t>
  </si>
  <si>
    <t>0bb4a639-77a6-425b-9376-5cd11115ad79</t>
  </si>
  <si>
    <t>f9470b0a-d265-4ae0-883a-3268c01c6a31</t>
  </si>
  <si>
    <t>c2b624d5-f826-4df8-ba08-5e0efa165331</t>
  </si>
  <si>
    <t>17327fa1-808c-48b5-8a9b-397d93171ee0</t>
  </si>
  <si>
    <t>c76bf6d1-cb3a-44f2-8ba3-3af78371068c</t>
  </si>
  <si>
    <t>ba95b7d7-63ef-4965-bb01-48f199ef5d24</t>
  </si>
  <si>
    <t>a817b9e9-5a47-4d37-b7d5-b7bfae13e4b6</t>
  </si>
  <si>
    <t>a4676237-1af9-4d24-9bba-7214dde90777</t>
  </si>
  <si>
    <t>65a86f6e-348f-4086-a960-bbb6a6c1dfe1</t>
  </si>
  <si>
    <t>35ec0968-420a-40ff-aca2-e4599ffc22a4</t>
  </si>
  <si>
    <t>f9471cac-459b-44ec-aa01-21dfe17d049f</t>
  </si>
  <si>
    <t>95e33690-5271-4670-b2a8-1f7e864d5ae7</t>
  </si>
  <si>
    <t>c0124b97-5223-434c-9f0e-e4657e9306b1</t>
  </si>
  <si>
    <t>9d4d483c-a8d7-468d-8de4-68842b93ef46</t>
  </si>
  <si>
    <t>8ee1e685-5947-4b4f-a046-043c9bf26f16</t>
  </si>
  <si>
    <t>2024c7c2-98bc-47d8-b3e0-3fee5f004352</t>
  </si>
  <si>
    <t>31c18127-87c2-4c1a-ab95-52fb347c8397</t>
  </si>
  <si>
    <t>c86f8d1f-52df-4e30-8f89-adca0010d9c8</t>
  </si>
  <si>
    <t>895a3547-8a49-42b5-b074-22b9281580d4</t>
  </si>
  <si>
    <t>266a6bae-a7c0-45c8-9e8c-9308b4ee3ea1</t>
  </si>
  <si>
    <t>1979f945-71f3-4366-84c6-3456a54e7bb0</t>
  </si>
  <si>
    <t>3b686bdb-337a-464a-9cc4-ad3eebe8765c</t>
  </si>
  <si>
    <t>ceba944d-d03d-4cac-a3b5-3e21137ee666</t>
  </si>
  <si>
    <t>1fd17751-e99e-40da-ba97-52bbc3900703</t>
  </si>
  <si>
    <t>66231208-8c43-4f98-b40c-1b0a46413609</t>
  </si>
  <si>
    <t>fa3f1fbd-be7f-478d-be40-e93ebc5e6d81</t>
  </si>
  <si>
    <t>5fc096c7-cc32-4d2f-a886-399b61ac8bec</t>
  </si>
  <si>
    <t>89923045-b1bb-4fc5-ab55-c6536c5763b4</t>
  </si>
  <si>
    <t>5dee5e9a-2f67-450b-8c84-dee25452803f</t>
  </si>
  <si>
    <t>f9f6ce6f-c3b5-4fe8-8e94-44f5a3e3dc87</t>
  </si>
  <si>
    <t>ffd6a59d-2969-4387-912c-afea9aab1af9</t>
  </si>
  <si>
    <t>4aa212f9-c232-4e61-9bf5-8a51f7999387</t>
  </si>
  <si>
    <t>041a4846-42de-4fac-8790-cb3bb3077bf0</t>
  </si>
  <si>
    <t>4cb211e3-fb0b-491e-abc3-3fed30d750fd</t>
  </si>
  <si>
    <t>690f9560-92d1-409f-819a-962f379d3a58</t>
  </si>
  <si>
    <t>527b3772-c110-4a7e-9ec1-26398335a749</t>
  </si>
  <si>
    <t>370af1d7-5749-4237-bdee-70c9992caf4d</t>
  </si>
  <si>
    <t>c6ccd856-c8fa-4193-9597-9162dc034c07</t>
  </si>
  <si>
    <t>0d30c226-d33a-4a7f-b327-22c06b414d25</t>
  </si>
  <si>
    <t>f8084c3a-565a-499d-bac7-7a7de6b31eb3</t>
  </si>
  <si>
    <t>aaecde16-615b-436b-b4b0-4e0e81f3b196</t>
  </si>
  <si>
    <t>09406e33-0441-4bf3-98dd-37763c2162a5</t>
  </si>
  <si>
    <t>f3a1baf0-6f77-4bd7-bedc-803a30434975</t>
  </si>
  <si>
    <t>58efe622-8e00-4aee-a4ad-78bc7db3aa94</t>
  </si>
  <si>
    <t>27a484d4-6f00-4da4-942d-dd601c55f58e</t>
  </si>
  <si>
    <t>89498968-8287-4df3-93f8-533f40362acb</t>
  </si>
  <si>
    <t>f4f5440c-5583-43ae-8c2e-63d45d1f4b26</t>
  </si>
  <si>
    <t>708045d9-2b01-40a3-8b36-d497a1260bbb</t>
  </si>
  <si>
    <t>316c7079-082a-4bda-8fef-678978f3ab55</t>
  </si>
  <si>
    <t>1d102c4a-d58f-4d60-95d8-317b7bbc52ae</t>
  </si>
  <si>
    <t>786b9893-9157-4883-995c-e343058e3b8a</t>
  </si>
  <si>
    <t>9add4133-3381-4d6e-9a43-ec85e98639f5</t>
  </si>
  <si>
    <t>3131a695-b1c8-481a-b562-aaa6513c6a85</t>
  </si>
  <si>
    <t>055ec8fa-810f-4741-bd0c-bf2ce89f17f8</t>
  </si>
  <si>
    <t>28f490b7-559e-47d6-917d-e810002d2de8</t>
  </si>
  <si>
    <t>0e633b3d-b1b6-49d3-a9ca-bf5ceb296a79</t>
  </si>
  <si>
    <t>6884218d-ccf9-47a6-9f41-1a8d9ef68640</t>
  </si>
  <si>
    <t>3e8abf33-9d48-447c-afeb-91a0a3997ceb</t>
  </si>
  <si>
    <t>ddb412bc-c364-4a11-a35d-83c80c91a8ad</t>
  </si>
  <si>
    <t>b8699487-a542-4333-b619-adb3cf5dc4e9</t>
  </si>
  <si>
    <t>dc8bb16e-50f9-4499-ae6e-00859da35177</t>
  </si>
  <si>
    <t>39dda8ea-57cb-4f76-b274-98ce5ab18bfa</t>
  </si>
  <si>
    <t>730ec9c7-8adc-46c3-be78-db0b1a03423d</t>
  </si>
  <si>
    <t>1259b740-ff8d-46fb-807e-b684d3b20d05</t>
  </si>
  <si>
    <t>b159e2e0-8b58-442e-8242-b8b3cde71e25</t>
  </si>
  <si>
    <t>f4cdb9f3-1e40-43f4-a5c6-a36e147282b9</t>
  </si>
  <si>
    <t>704fca21-b51e-49c5-8429-e8aee6c592ff</t>
  </si>
  <si>
    <t>cf11fe14-1094-48e5-a2dc-34ea86045120</t>
  </si>
  <si>
    <t>49a0c5d4-30f0-4ca6-a5a6-4d717027cbf8</t>
  </si>
  <si>
    <t>3f63f39c-7fa3-470e-b877-0d0b37fdc0af</t>
  </si>
  <si>
    <t>8f37b05d-5f7e-4879-9bd4-674c8e1fad28</t>
  </si>
  <si>
    <t>3f946e2f-bc11-45e0-825c-4b147ed8cbb8</t>
  </si>
  <si>
    <t>2cf2c72c-3250-4495-99e2-31d845acb82a</t>
  </si>
  <si>
    <t>6fcc5336-a3ed-40f3-a7fd-8e7fd64f6863</t>
  </si>
  <si>
    <t>8a6b502b-2704-4bbc-985a-906d1085573e</t>
  </si>
  <si>
    <t>373df7b8-f4f4-40a9-8d6f-44c20da1626d</t>
  </si>
  <si>
    <t>de4cfdb7-8abd-4b16-94c9-424c6d0492b7</t>
  </si>
  <si>
    <t>c4189900-832d-452e-8c97-e5b9662fd366</t>
  </si>
  <si>
    <t>fc75d02b-89bd-4401-b350-9178009c5ca6</t>
  </si>
  <si>
    <t>f2e18b80-9aaa-43a5-a9a4-a19a505728b8</t>
  </si>
  <si>
    <t>ddaecfcd-3680-450e-80be-b2e7117e01d0</t>
  </si>
  <si>
    <t>f87dae45-027e-4a47-817e-98255f828492</t>
  </si>
  <si>
    <t>20e74a1d-d9a5-453c-91d6-4e0bde27b8a9</t>
  </si>
  <si>
    <t>7b4db54a-8504-44c2-8d8a-5168a507cb6e</t>
  </si>
  <si>
    <t>fdd69609-c4db-4cc5-ac7f-7fa3d8bf0bf1</t>
  </si>
  <si>
    <t>f9b64f38-7bf4-4636-afb9-5b45f4309699</t>
  </si>
  <si>
    <t>beac6557-b0f2-4168-818d-d68ea311fa75</t>
  </si>
  <si>
    <t>b7234729-7c5a-497b-a3cc-29feb55e252a</t>
  </si>
  <si>
    <t>a8063614-4b1f-43c8-9d0d-806a74cea348</t>
  </si>
  <si>
    <t>44aadd3c-97da-47a9-a211-6882478d60c7</t>
  </si>
  <si>
    <t>90ea4b08-8d6d-4d26-a089-d44375f57ec7</t>
  </si>
  <si>
    <t>04528cfb-d08c-438e-af93-259be54ab560</t>
  </si>
  <si>
    <t>de10992d-7367-480e-802c-b1bd7ed9e3c3</t>
  </si>
  <si>
    <t>986738a0-e193-4c78-93ae-90547f0565f5</t>
  </si>
  <si>
    <t>d56a5599-c3c1-4c76-b015-483a84f924c5</t>
  </si>
  <si>
    <t>776e4113-ee51-4d0c-a48f-342687970cc5</t>
  </si>
  <si>
    <t>da6b6141-ea04-4d5e-a1d1-50d36b53fc98</t>
  </si>
  <si>
    <t>842252cc-3054-4883-aaa5-74061f641af4</t>
  </si>
  <si>
    <t>063592ff-9b13-4632-9303-7b4460318f11</t>
  </si>
  <si>
    <t>4ce39a8c-ce2d-4603-aca7-ae9411fc7721</t>
  </si>
  <si>
    <t>285e4bd7-850e-4e50-b6ca-2ae1646304c9</t>
  </si>
  <si>
    <t>cedd84f9-e39b-4f20-8836-7c8790693f77</t>
  </si>
  <si>
    <t>a791569c-5f8a-48e7-9827-10dd141bbc23</t>
  </si>
  <si>
    <t>c4eb8000-1013-40bb-9e1e-0af382faeba1</t>
  </si>
  <si>
    <t>7a45f0de-33c9-41b8-8e3b-693af71d1427</t>
  </si>
  <si>
    <t>5d17072e-8f60-4c75-b847-41e6c9509699</t>
  </si>
  <si>
    <t>b326ac65-85da-4f40-8eba-afa68ce21434</t>
  </si>
  <si>
    <t>753dd37d-7cf1-44ef-9950-c3ba95819915</t>
  </si>
  <si>
    <t>f9f65c8f-17b8-4de3-8ac9-55bfa7fe7b00</t>
  </si>
  <si>
    <t>e277f03d-b276-49b3-b257-ebe15d1edc78</t>
  </si>
  <si>
    <t>f2a018c4-b578-4c0d-acc9-af7fd715c2b3</t>
  </si>
  <si>
    <t>0da8ee86-1dd4-4981-ace2-64388f360b14</t>
  </si>
  <si>
    <t>9893109c-5e6a-43fb-b590-a37f073f639a</t>
  </si>
  <si>
    <t>3f7c36b5-f16d-45a2-9dba-dab279258054</t>
  </si>
  <si>
    <t>ffdce538-af94-48ab-85d0-20ea400bf3de</t>
  </si>
  <si>
    <t>5f6bc6b4-6698-4a07-83fb-a2c1dce69c04</t>
  </si>
  <si>
    <t>45dd6c15-063e-4a56-bab2-61d981096b3c</t>
  </si>
  <si>
    <t>8cb9417e-4c2b-47ff-a24a-254f141ac060</t>
  </si>
  <si>
    <t>8ad36aa1-06ea-479b-b68f-c42de93baee8</t>
  </si>
  <si>
    <t>8b210d68-a555-47f3-9a22-9282ff104ef1</t>
  </si>
  <si>
    <t>2890d07a-1b11-4c36-b96e-c43881119787</t>
  </si>
  <si>
    <t>b348cbeb-67c8-4a4d-b621-3c06302804f7</t>
  </si>
  <si>
    <t>ef4fc612-23fd-452f-9fb3-c9d0d89c8a41</t>
  </si>
  <si>
    <t>30477395-a5e5-4d34-b67d-d36ae8b443aa</t>
  </si>
  <si>
    <t>32127220-92dd-4fd5-b327-990f1a8b2bbc</t>
  </si>
  <si>
    <t>67048813-dd57-49c7-8329-97bab3ccf573</t>
  </si>
  <si>
    <t>9d6c29f5-8577-48ec-b0be-bb390dd50c17</t>
  </si>
  <si>
    <t>59f0f66c-31ee-401b-9f29-212599951feb</t>
  </si>
  <si>
    <t>88bf72dc-0490-4661-9a1c-aeb9b73e1501</t>
  </si>
  <si>
    <t>56deadfb-c708-4464-9437-f57636205a16</t>
  </si>
  <si>
    <t>0a1c065b-2014-4caa-8e96-4b84072af476</t>
  </si>
  <si>
    <t>da3fc1d9-57f6-41cb-b4f0-e6fa81302036</t>
  </si>
  <si>
    <t>f3f05c58-eddb-4a4c-b8a1-35ad58a7ce1e</t>
  </si>
  <si>
    <t>898e7a1b-6e97-4b80-8f91-5df05e34bae7</t>
  </si>
  <si>
    <t>309b1f8d-9200-44f0-b87b-fe994a289bd0</t>
  </si>
  <si>
    <t>7662c44e-f458-4c6d-ab2b-b0baaeba8266</t>
  </si>
  <si>
    <t>2ff64345-1c5e-41d6-a4d4-fa1f939a9962</t>
  </si>
  <si>
    <t>a60b265a-7d03-44e9-b75d-589edc97f63b</t>
  </si>
  <si>
    <t>1ea8de8d-4c84-4edc-ae76-9a29ea7fe54b</t>
  </si>
  <si>
    <t>ca7d6d25-0a1f-4a7e-a342-9f26e96b2827</t>
  </si>
  <si>
    <t>53c58eea-11f6-4325-ad9c-2ba1a40d9842</t>
  </si>
  <si>
    <t>b75153d8-4947-41ed-9fc0-c5dd2ac5e19f</t>
  </si>
  <si>
    <t>799228ee-99ab-4250-a3ef-589b00740828</t>
  </si>
  <si>
    <t>d30ccf38-a4b9-45d9-97f9-661b991eb14f</t>
  </si>
  <si>
    <t>f4a0cda3-8d21-477b-8ffc-aa3ba1b9be88</t>
  </si>
  <si>
    <t>05c5efba-cfb6-4b91-8dd7-86f1b31d1495</t>
  </si>
  <si>
    <t>386c7c8a-f235-4cc1-81c0-492ed644ef09</t>
  </si>
  <si>
    <t>a78e95eb-1aae-4672-a688-82427653736a</t>
  </si>
  <si>
    <t>43dae4c0-3c77-40be-8d30-ec987606c2f4</t>
  </si>
  <si>
    <t>01e93524-0fac-415c-b549-efaa9f3778cb</t>
  </si>
  <si>
    <t>b0164122-16de-4e50-a059-834705f7225a</t>
  </si>
  <si>
    <t>d4dc933b-bd55-420b-956b-8b076c0787f5</t>
  </si>
  <si>
    <t>4bec9d1c-0963-4bc2-aaed-d697ec2dce61</t>
  </si>
  <si>
    <t>5bc98712-59f5-4456-9d3b-15aa086c267b</t>
  </si>
  <si>
    <t>75627687-8200-4fb1-88a9-0a2e262a2b5c</t>
  </si>
  <si>
    <t>d886a449-2070-44a9-b851-b8c8a241e116</t>
  </si>
  <si>
    <t>e3379686-7da8-4e50-95b4-11401158ae0a</t>
  </si>
  <si>
    <t>82a3bcc5-8f88-41ae-9233-4c883fefcc62</t>
  </si>
  <si>
    <t>f935ebf3-a5b2-4558-97ae-afbcf818c1ba</t>
  </si>
  <si>
    <t>88eeaf0f-111a-4918-91ba-e5ba9fc61781</t>
  </si>
  <si>
    <t>b03040bd-373d-48e4-9239-6af23424fa72</t>
  </si>
  <si>
    <t>4b51e9e7-f837-4a90-8bb8-5e68bbdc04de</t>
  </si>
  <si>
    <t>269c3f17-cdd9-4aaa-ade1-4ceb00512ecf</t>
  </si>
  <si>
    <t>f64566e1-3676-481f-a2ea-b78a1fae5e10</t>
  </si>
  <si>
    <t>f9ffa63b-806b-4a0b-9c2b-514c50968af0</t>
  </si>
  <si>
    <t>0e2aff61-ad4c-44c1-a374-d4a9cfce3262</t>
  </si>
  <si>
    <t>b86edb21-748c-4264-9aeb-480e01f37247</t>
  </si>
  <si>
    <t>7fb25355-48de-4dc4-9c81-3605b35ada2e</t>
  </si>
  <si>
    <t>00913eec-3b65-4e3d-8cb6-21890095f233</t>
  </si>
  <si>
    <t>6c3dd23d-31b5-4d67-b23f-6a424722127e</t>
  </si>
  <si>
    <t>7ce13c6b-f7fe-49dc-8430-203358d13974</t>
  </si>
  <si>
    <t>a85081a0-7af7-48fb-9dc3-9d31b97f0bbd</t>
  </si>
  <si>
    <t>59a35d85-c4f0-4d91-a5fd-5dae6a132da2</t>
  </si>
  <si>
    <t>84f181ef-8b3a-4465-a864-2c48b99c73e1</t>
  </si>
  <si>
    <t>0a149c4c-ff7d-4360-9ae0-92fa95192de3</t>
  </si>
  <si>
    <t>fa43f197-f78f-4809-a7e0-32c17d9e9e7e</t>
  </si>
  <si>
    <t>2df83848-850f-407d-a500-c8709d31baf0</t>
  </si>
  <si>
    <t>ef7fcbad-496d-4761-b91b-559a4d20183f</t>
  </si>
  <si>
    <t>44a15264-04f8-4d2c-bc66-e3f8004efab1</t>
  </si>
  <si>
    <t>05d25ef0-16fc-4411-a5fa-c222469fb047</t>
  </si>
  <si>
    <t>d4e81de0-ae91-417b-8838-95d7e868423f</t>
  </si>
  <si>
    <t>96b0749f-6d66-408e-ab2b-32bf87d7a965</t>
  </si>
  <si>
    <t>dd930008-dbe3-4f9c-934f-585d3d58cd12</t>
  </si>
  <si>
    <t>add90dd1-5b40-420a-b32b-8e6bb9cbbbd2</t>
  </si>
  <si>
    <t>8643e638-32c2-4433-b329-691c27e38b0d</t>
  </si>
  <si>
    <t>3b7b57b3-e346-4585-9266-b046ff8a3bfd</t>
  </si>
  <si>
    <t>9e18bd77-0bbe-4b01-963e-51004579a960</t>
  </si>
  <si>
    <t>15522bc4-3261-45a1-a31d-e34db2da94e7</t>
  </si>
  <si>
    <t>303a376e-0857-40b8-b0fa-0e8e55c51614</t>
  </si>
  <si>
    <t>5002a180-7956-4106-ae33-30f0385fc844</t>
  </si>
  <si>
    <t>e6a20d17-35f1-479d-a575-df6e0cf24990</t>
  </si>
  <si>
    <t>321c4475-7014-48a8-b340-83e1bab3bc08</t>
  </si>
  <si>
    <t>e76ff7ec-92f2-4cac-90f9-37a8e3e41bb7</t>
  </si>
  <si>
    <t>9c76c1ce-3a63-4865-a304-adbc607d889e</t>
  </si>
  <si>
    <t>d4ab7b0c-4d3c-441f-aa36-aba7833c0af9</t>
  </si>
  <si>
    <t>548a20df-7cef-4663-baee-8b25e26b5e9a</t>
  </si>
  <si>
    <t>613c59b1-c584-4fdd-bdca-8ecf6740f718</t>
  </si>
  <si>
    <t>416e1253-1e3d-4f95-8bfb-a2625133efd3</t>
  </si>
  <si>
    <t>9109bafa-9b55-45f0-9db3-a1ccffb57f2c</t>
  </si>
  <si>
    <t>3b064e2b-e6cc-491a-88d5-847f83761479</t>
  </si>
  <si>
    <t>b796d799-e6d7-48da-a46b-ccd06bb0044f</t>
  </si>
  <si>
    <t>2bc94570-8e1b-4752-874b-4ba10a273a35</t>
  </si>
  <si>
    <t>05405b6c-36a0-45b5-aa08-3fd8e3a31d66</t>
  </si>
  <si>
    <t>9f49c9c0-fd6d-4ec8-b573-972605abacc1</t>
  </si>
  <si>
    <t>c23a23d0-5cc8-49a2-89cb-aa7f4f5edf11</t>
  </si>
  <si>
    <t>9e9c1c2d-a3ad-4f64-831e-06aff002c055</t>
  </si>
  <si>
    <t>ad886468-4b55-44fc-bda4-d9c446dc6a97</t>
  </si>
  <si>
    <t>9b57157a-e406-48ef-9671-672fe429deb7</t>
  </si>
  <si>
    <t>47b70ea8-40e1-43dd-89f6-b23c9df4d7f9</t>
  </si>
  <si>
    <t>b92f46a7-9528-4738-97f7-4af4d5677016</t>
  </si>
  <si>
    <t>930cd609-0bd5-47d8-92eb-171f0b0ff853</t>
  </si>
  <si>
    <t>152a5ed2-8647-4236-a18a-c191178b75fe</t>
  </si>
  <si>
    <t>f783df35-5ceb-4200-9009-2a63692bf79f</t>
  </si>
  <si>
    <t>4f8ba823-a1f7-48c5-bdf3-d2c55582aa4f</t>
  </si>
  <si>
    <t>b94afaae-512b-4f87-94f6-5eaeb2c9637e</t>
  </si>
  <si>
    <t>180ab331-1935-4d0c-b722-4fd89c5bc8b1</t>
  </si>
  <si>
    <t>0c6de9cf-9f4a-43f9-a5fd-5a6a1ee8d685</t>
  </si>
  <si>
    <t>038f7984-5828-4831-b27a-433b7b981d80</t>
  </si>
  <si>
    <t>feed2024-5bee-4792-bbb2-236471606bf1</t>
  </si>
  <si>
    <t>815ba8b0-76e6-4495-946f-8636e3f0dfcc</t>
  </si>
  <si>
    <t>fd0ce78f-fb39-40fa-a7de-8051131476f2</t>
  </si>
  <si>
    <t>580b7586-a725-4635-8aba-88195edd36af</t>
  </si>
  <si>
    <t>4ec6cc4e-efb3-4148-a927-f8f38e3a9bd9</t>
  </si>
  <si>
    <t>38c05635-a341-43ab-a7f1-2fb5500cbf81</t>
  </si>
  <si>
    <t>b85106ba-3b0d-48a8-a942-f0b3403f44c7</t>
  </si>
  <si>
    <t>c88e1c3b-e3a8-4116-ad8e-29681e35986b</t>
  </si>
  <si>
    <t>0b5cdc7b-be79-4aba-b426-f07aebe9249b</t>
  </si>
  <si>
    <t>f81d974e-7959-4768-98f3-8642ab11121d</t>
  </si>
  <si>
    <t>525a44a7-f39c-4206-a81d-3ec9ca79bd00</t>
  </si>
  <si>
    <t>4179f56d-45aa-4aa4-b44e-e70a194016e4</t>
  </si>
  <si>
    <t>2a6d82df-feaf-4188-9f99-4043d4232db8</t>
  </si>
  <si>
    <t>97f7da4a-81db-4b5e-a7a3-bc914e604674</t>
  </si>
  <si>
    <t>9b5363b7-6f01-4aa6-a117-a4888aa4bf5f</t>
  </si>
  <si>
    <t>136fd4dd-d0a8-40bc-8d46-fe6e8ceb3946</t>
  </si>
  <si>
    <t>05e1db78-97fc-4fc9-b6c5-02578606ece4</t>
  </si>
  <si>
    <t>321c4bf5-5974-4d9f-a45b-10256a255fd3</t>
  </si>
  <si>
    <t>bc4e640f-0db1-4d8f-be11-fdc453d9e447</t>
  </si>
  <si>
    <t>60fabb46-2ded-42cc-8556-6f9a0b1065bf</t>
  </si>
  <si>
    <t>467e0b93-9330-4fa6-912a-164446c0fd96</t>
  </si>
  <si>
    <t>9e7d2b43-0d78-4978-9b0d-0761f9e77031</t>
  </si>
  <si>
    <t>41654aaf-481a-4cab-9d16-d78097578d2f</t>
  </si>
  <si>
    <t>e6e93314-7100-47bb-a111-af63cc20605f</t>
  </si>
  <si>
    <t>ef080250-dccc-45ac-b0e1-1c378f824f28</t>
  </si>
  <si>
    <t>19cf5132-d39f-477a-af73-165d2ec2c2c6</t>
  </si>
  <si>
    <t>9130bdf0-123a-4029-b071-4621bbfe5e68</t>
  </si>
  <si>
    <t>8195a453-6cf9-46e3-a526-af71b0d96b06</t>
  </si>
  <si>
    <t>35bd7f66-2502-45a4-8d3a-a5a027fdfbc6</t>
  </si>
  <si>
    <t>5471be27-ee7c-4492-ae7d-0da8b51d1e5b</t>
  </si>
  <si>
    <t>cf93bf67-5d93-4ff6-94d5-c31ea2005b73</t>
  </si>
  <si>
    <t>3768e51a-aae5-4cb1-9479-9b18f7f62e0a</t>
  </si>
  <si>
    <t>42c78a7a-a5d8-48c9-99e3-baa743bb11fc</t>
  </si>
  <si>
    <t>5d331ca1-602b-43b9-91bb-8dec455a6b2d</t>
  </si>
  <si>
    <t>f2e44682-659b-47ef-8b6c-252f74117e03</t>
  </si>
  <si>
    <t>f6b19350-641b-4464-8282-e8d2543fb91e</t>
  </si>
  <si>
    <t>67213bae-a7cd-4f34-83b9-c04e20538e37</t>
  </si>
  <si>
    <t>a44a70d3-b0d5-47ad-a45b-e56f47071baf</t>
  </si>
  <si>
    <t>23e4616d-32ec-4256-963a-b232ebc2b440</t>
  </si>
  <si>
    <t>bfdbf9af-582e-45cb-8dd7-aa77a2723a37</t>
  </si>
  <si>
    <t>2dbc4ef9-77e2-4a1b-ae87-af64bd5ffe9f</t>
  </si>
  <si>
    <t>06ab6ef5-4580-4889-b02b-a9aebe7b9851</t>
  </si>
  <si>
    <t>9d9165a0-f3b9-4a31-b999-e5fac88c9ad7</t>
  </si>
  <si>
    <t>2334053d-745a-4291-b2b0-66703f5b5119</t>
  </si>
  <si>
    <t>8536629f-a948-4521-b81e-5d49810e699d</t>
  </si>
  <si>
    <t>9de17c5f-13ce-4aca-b8ee-0d20930ee74f</t>
  </si>
  <si>
    <t>7da6914d-14fa-4b2b-90e8-32da30d8e1c4</t>
  </si>
  <si>
    <t>36fa2722-8184-4fab-a0a2-3e68b2282423</t>
  </si>
  <si>
    <t>7e208065-87a0-41f9-aa44-8d6112813dae</t>
  </si>
  <si>
    <t>355bfb34-ce4b-4923-bfce-a889dde01e4c</t>
  </si>
  <si>
    <t>4084d8ec-df39-4b83-af70-847ca99a256a</t>
  </si>
  <si>
    <t>cb6cf28b-163d-4dc4-81cc-c09c4e1ef4ca</t>
  </si>
  <si>
    <t>ea45360a-be53-471f-ac74-9e48e86b2fca</t>
  </si>
  <si>
    <t>6cc618a2-59fb-4a9a-98db-5a48d8b0b419</t>
  </si>
  <si>
    <t>f75b4a1b-639f-43bc-b533-be637ff2a259</t>
  </si>
  <si>
    <t>b624f130-8a8e-4ff0-b49a-224442287a58</t>
  </si>
  <si>
    <t>12194788-9000-4e9d-a8b4-7c31293fe6a6</t>
  </si>
  <si>
    <t>87d56a2a-b59b-4eec-9a28-51d83ec1c3a6</t>
  </si>
  <si>
    <t>0d582e50-142d-4482-9344-865dee729fcd</t>
  </si>
  <si>
    <t>84a55b7a-b222-4d97-aa9b-3f8e527eb45b</t>
  </si>
  <si>
    <t>66e585e8-13b5-4c21-ac5a-3d7e0e5cf70b</t>
  </si>
  <si>
    <t>28c4cd91-da44-442e-91e5-cd5bb1b50072</t>
  </si>
  <si>
    <t>17d3fc64-1e3b-4049-b8e0-33503e0920bb</t>
  </si>
  <si>
    <t>d6f84fd3-af58-4ebb-9be5-cf3b5d6e24ac</t>
  </si>
  <si>
    <t>61580547-b410-4ab8-9e54-9bf3fa3d5d54</t>
  </si>
  <si>
    <t>f569b360-965e-448e-8887-454f05ea6c01</t>
  </si>
  <si>
    <t>d91bb455-a70e-4529-9bc2-62385eca14ad</t>
  </si>
  <si>
    <t>38cdbf75-6488-4cf8-8011-c083c72be891</t>
  </si>
  <si>
    <t>1ab69bdd-1952-485e-8a32-0bbaadb6a5e2</t>
  </si>
  <si>
    <t>4e9607f1-b4cc-4ad3-93c4-8fc0d2971959</t>
  </si>
  <si>
    <t>84a6e242-4d04-428a-ac4a-07696b4bb88e</t>
  </si>
  <si>
    <t>5466f49c-bfd9-43dd-9b75-d8729907d73b</t>
  </si>
  <si>
    <t>acb926b4-992c-4144-9237-95cbe907cb05</t>
  </si>
  <si>
    <t>f6eae4b3-273e-42b4-8277-716290056e64</t>
  </si>
  <si>
    <t>6ceda551-68e3-4106-9bda-23ddc386bfc4</t>
  </si>
  <si>
    <t>ab1beea9-3ba4-40bb-aa49-121649b733e6</t>
  </si>
  <si>
    <t>1439b8d7-e94d-4579-8d21-0d696d3e6f38</t>
  </si>
  <si>
    <t>8815c7b6-5b9a-4f4c-bc18-6caa756bed4b</t>
  </si>
  <si>
    <t>c5666121-ab05-461a-a91e-cc8645f8b2ad</t>
  </si>
  <si>
    <t>540d9ca7-801c-4166-ae5c-6438da56096e</t>
  </si>
  <si>
    <t>9121dd88-1962-47af-a666-106e0fcd9f5a</t>
  </si>
  <si>
    <t>0f43bca9-8971-4803-bf3e-6cb1bf7516ef</t>
  </si>
  <si>
    <t>981f0492-8aff-41c9-ab94-bee7910a44ac</t>
  </si>
  <si>
    <t>f4f61620-1c4d-4fce-b248-3bb6a8c62e84</t>
  </si>
  <si>
    <t>8cc4ac3f-6264-4bf7-a597-fdded3ac1483</t>
  </si>
  <si>
    <t>d80c3e73-eef2-4bf3-af27-6f176b22489a</t>
  </si>
  <si>
    <t>46cf5ec7-bb8a-4e71-8fc1-b355d20cd114</t>
  </si>
  <si>
    <t>0de3940e-3f62-4b89-9393-4a13cb755b99</t>
  </si>
  <si>
    <t>0bc061ed-1b4f-4844-8ccd-cb3fa48c72f8</t>
  </si>
  <si>
    <t>89ad4538-c026-4558-99fd-4c42bf62f5a7</t>
  </si>
  <si>
    <t>00f24daf-6d87-4a9c-9781-34ea5f96d228</t>
  </si>
  <si>
    <t>a0f61b5f-7d0e-4a24-8e0b-1fefdc75c1c9</t>
  </si>
  <si>
    <t>842d5b54-f06e-471e-8264-b511f8525010</t>
  </si>
  <si>
    <t>3bbdc3a1-d68d-470b-8772-f02041622d18</t>
  </si>
  <si>
    <t>20b9bcbf-74c7-4fbc-882b-ccd7171ab481</t>
  </si>
  <si>
    <t>d0fb3d43-58ae-4652-83df-c6e46f90c720</t>
  </si>
  <si>
    <t>2406ca5c-97c5-4b8f-bd49-cd043778f80d</t>
  </si>
  <si>
    <t>e8ace2a8-0a7d-4b81-9747-856f98b0fe48</t>
  </si>
  <si>
    <t>ede064eb-b5fb-43b7-9311-8bb867f3f2b6</t>
  </si>
  <si>
    <t>aa0d2e70-0ac8-4988-8abc-42d888f01b4f</t>
  </si>
  <si>
    <t>35dd0162-bb2c-44d7-b1a0-4543b32bf1bd</t>
  </si>
  <si>
    <t>2fc43aa1-5fff-45b5-b181-c8513f4ea050</t>
  </si>
  <si>
    <t>a92a4c51-3df3-49b8-a0f1-1228cb9e5b9c</t>
  </si>
  <si>
    <t>79c383a4-dcf3-40ac-a5ae-1bc71d4bad5b</t>
  </si>
  <si>
    <t>db6cb9d5-90bf-43dc-a291-1ede2f32735e</t>
  </si>
  <si>
    <t>ab7f0ff9-5840-44b9-b67f-c92f25e7ca2f</t>
  </si>
  <si>
    <t>6b7bfa42-0519-4cd4-af11-8685315cf684</t>
  </si>
  <si>
    <t>11640ad0-0aa0-41ed-8cbe-2a1877bb1aa8</t>
  </si>
  <si>
    <t>5405092c-35b2-4d13-99ee-4ed0d7f6da7d</t>
  </si>
  <si>
    <t>7ed1c007-99a7-48a5-934b-580eb6932a3a</t>
  </si>
  <si>
    <t>7551bf79-a521-454c-98bc-34984f0906b3</t>
  </si>
  <si>
    <t>f1cda28f-56b6-44f5-b51a-2ebec1279f37</t>
  </si>
  <si>
    <t>6f5b5edc-9d18-495f-a4b3-af552ffe455b</t>
  </si>
  <si>
    <t>ca1994ec-dbc9-4686-8f46-b43c7de3a84a</t>
  </si>
  <si>
    <t>c62abce7-95be-4d39-8462-6716e88c213e</t>
  </si>
  <si>
    <t>5c478301-e74b-4ce1-a5e0-ab5a98686ace</t>
  </si>
  <si>
    <t>d05d2d4c-8f25-4068-b262-4843fb77b112</t>
  </si>
  <si>
    <t>54320d73-79aa-49cf-b4bd-1b7b4be31b06</t>
  </si>
  <si>
    <t>4b597b31-044d-46bb-a263-90de8d8ceaed</t>
  </si>
  <si>
    <t>f06e362c-860a-4706-a32e-d730f0d0a43a</t>
  </si>
  <si>
    <t>7ea1b4f2-ddb7-41fa-a9e4-6b407ed2f88c</t>
  </si>
  <si>
    <t>72be674f-e730-42b2-b884-6049a1674316</t>
  </si>
  <si>
    <t>3b1499fd-e99d-41f8-be08-27d3587a310b</t>
  </si>
  <si>
    <t>0266aa86-d609-459e-91bb-5ce183499a99</t>
  </si>
  <si>
    <t>ba926713-0907-473f-88ff-7dee867186c8</t>
  </si>
  <si>
    <t>3ec9ae5f-8a3e-4aea-b293-bc871a059645</t>
  </si>
  <si>
    <t>877c4e52-52c3-460b-a21d-ddf8896375c6</t>
  </si>
  <si>
    <t>c43f0aed-2b7e-4736-a180-24d29da698fb</t>
  </si>
  <si>
    <t>1ead7c12-a41c-4b62-ac00-2f39350ca5ec</t>
  </si>
  <si>
    <t>c5174f9a-f3bf-4779-8486-56b3e4733900</t>
  </si>
  <si>
    <t>ee7ab75d-1866-44b4-ab53-786217546d0b</t>
  </si>
  <si>
    <t>9f7f8535-dfb8-4572-8f69-c766c15473ba</t>
  </si>
  <si>
    <t>d06938bd-6caa-48b8-8596-ec3bef547372</t>
  </si>
  <si>
    <t>8faf6bd2-3731-42c6-9cc9-19aa3fbbf720</t>
  </si>
  <si>
    <t>8338d99a-5368-4bbd-b549-3b52df0bcb58</t>
  </si>
  <si>
    <t>c2726bf3-ee2e-4ad9-b72b-272782b03f21</t>
  </si>
  <si>
    <t>15f46baf-1012-4b9f-a1b4-bd37df5db96d</t>
  </si>
  <si>
    <t>edf99a14-fd69-49a9-9c94-e40f641fa149</t>
  </si>
  <si>
    <t>ef56576b-dd80-46a2-aa39-6f6d2e1b1d6a</t>
  </si>
  <si>
    <t>7928e240-3f41-4667-b58b-cc4d1eb4f681</t>
  </si>
  <si>
    <t>22acb1fe-05ca-441b-8c99-331861d75bee</t>
  </si>
  <si>
    <t>0703c865-5af5-41e3-b62e-ee8cc0baf793</t>
  </si>
  <si>
    <t>42253911-b72d-4a72-9914-2ccfc01f6ea2</t>
  </si>
  <si>
    <t>b285b34e-f8a7-4867-bb02-de2fa4b35366</t>
  </si>
  <si>
    <t>37f21d9c-6aa1-448a-bfdd-f8a468c513fb</t>
  </si>
  <si>
    <t>b735948e-b0b2-4c25-87c1-f13396062edc</t>
  </si>
  <si>
    <t>b591c834-d143-4943-a3a0-1bdc4c7bdc29</t>
  </si>
  <si>
    <t>9cda4035-a79a-4596-a6b5-7f7ac8c1ba40</t>
  </si>
  <si>
    <t>20e07128-5b30-4d5b-94a5-aa9022b6c4c6</t>
  </si>
  <si>
    <t>b61fb763-da04-4839-ba7d-b1283542dcb5</t>
  </si>
  <si>
    <t>18afbe53-e3c6-4969-8b27-bcbba584cf63</t>
  </si>
  <si>
    <t>9acb4e7c-7277-4c32-b4f3-28749c2b221b</t>
  </si>
  <si>
    <t>fe2b8041-1360-4ad0-8bfa-69b537cfbf29</t>
  </si>
  <si>
    <t>c6c674f7-c11f-45f1-bb2f-8d5fa7fe1bfe</t>
  </si>
  <si>
    <t>b32ea375-ed15-469a-ba07-2ad7633d69e2</t>
  </si>
  <si>
    <t>e030f001-ac2c-4119-b920-9a108350cd89</t>
  </si>
  <si>
    <t>e9397006-5c97-4cde-a13b-9eedeb86483a</t>
  </si>
  <si>
    <t>138d44e3-b187-40e5-8a1e-9d0108aa28de</t>
  </si>
  <si>
    <t>a8b87e0c-27ac-4456-87ed-6282f903e33f</t>
  </si>
  <si>
    <t>0b152e31-c0f3-4680-900d-8c2ceb25b6b9</t>
  </si>
  <si>
    <t>9f695852-4a98-4f48-bf48-078414312f9d</t>
  </si>
  <si>
    <t>cc0c744b-dab5-41e7-afb5-45fc5dfd0f04</t>
  </si>
  <si>
    <t>83a6ca26-fe7c-433c-9e6f-f82621f7aaaa</t>
  </si>
  <si>
    <t>1057d262-ad76-4a5e-9325-fe44b2227ba2</t>
  </si>
  <si>
    <t>8847db0f-7405-4858-9f9c-a8e46e0a667b</t>
  </si>
  <si>
    <t>0d68ca1b-88f0-401c-b07c-e295de76a4cb</t>
  </si>
  <si>
    <t>8b0bcda0-31e8-493d-8bdf-168e40fa3b7d</t>
  </si>
  <si>
    <t>0081be69-567c-43c8-abe9-3ee913a44640</t>
  </si>
  <si>
    <t>d180e963-4bdf-48f9-bf67-fac5825bd839</t>
  </si>
  <si>
    <t>99581d54-6b2b-4200-9c23-b36c601199c0</t>
  </si>
  <si>
    <t>a2a41767-c816-450e-88d1-710a55ee4a5b</t>
  </si>
  <si>
    <t>26627c51-c5ab-4841-bf96-885987bdb3f5</t>
  </si>
  <si>
    <t>bb9ad9bb-240d-4fa9-96fa-2ba818fb938d</t>
  </si>
  <si>
    <t>b17ec0b9-03b1-4019-86de-152a4283b581</t>
  </si>
  <si>
    <t>d2ac3ab6-5ffc-41c6-a071-23e5ad299bbe</t>
  </si>
  <si>
    <t>937693bb-8f69-4d6d-8e7b-4052f52f8318</t>
  </si>
  <si>
    <t>1f87d75d-ad26-4f66-adf4-6b6cc49a311f</t>
  </si>
  <si>
    <t>d75a342d-f78f-4e0c-87ba-923cd24793f4</t>
  </si>
  <si>
    <t>56136366-26d9-493b-9728-400483b2a009</t>
  </si>
  <si>
    <t>e8ff13bc-2a21-42c1-861c-61ebb5f3c54e</t>
  </si>
  <si>
    <t>c215d916-3f78-4e17-b5ca-aef1d4734449</t>
  </si>
  <si>
    <t>69a4c261-ab04-4a5f-a4c7-7e14288f9597</t>
  </si>
  <si>
    <t>fadee2cf-255a-4358-bc00-2e868486f0d1</t>
  </si>
  <si>
    <t>48555e5f-b2cb-4911-ac08-2b80eca3caa6</t>
  </si>
  <si>
    <t>2157ffdf-8f1a-44e2-9f21-1ace483bb714</t>
  </si>
  <si>
    <t>4ac09bb9-3b78-4569-95ab-c07ce6a87713</t>
  </si>
  <si>
    <t>c7383e43-d271-4dc9-8f69-9921d20dae5c</t>
  </si>
  <si>
    <t>55fa3087-85a6-4fb8-b3f8-d08524cdbfb5</t>
  </si>
  <si>
    <t>9257d768-a3ae-4aaa-9e36-694dc58a08ad</t>
  </si>
  <si>
    <t>424709a8-1064-4a66-850c-21b786737423</t>
  </si>
  <si>
    <t>a2221e3c-6cec-4af1-84d7-bb4be25c181e</t>
  </si>
  <si>
    <t>f0802002-a03a-46e4-a42f-ac6dc2db11cf</t>
  </si>
  <si>
    <t>43f52807-a96a-4679-a6f2-94c9baf0e53d</t>
  </si>
  <si>
    <t>ad260d18-b436-4d30-970a-748375fe09c2</t>
  </si>
  <si>
    <t>7d6d1fce-24f7-499d-814f-1e8fd820248c</t>
  </si>
  <si>
    <t>1cd19306-9472-4e84-b384-5d494af307ef</t>
  </si>
  <si>
    <t>36969f09-f2a9-47fa-b507-df14945d67f5</t>
  </si>
  <si>
    <t>5fc34fa4-f87f-489f-9a76-d0e5b2282b0f</t>
  </si>
  <si>
    <t>8db52a4b-4c34-44f0-b545-f4fd20039a03</t>
  </si>
  <si>
    <t>0ed251b9-784b-4d90-a4dd-57665fe69498</t>
  </si>
  <si>
    <t>787a57ea-0976-4797-9d88-3ebdaea1fe5f</t>
  </si>
  <si>
    <t>1ea1d98e-151e-4f6f-a9af-d20c086d1aa1</t>
  </si>
  <si>
    <t>ea5e6702-9d40-446d-8466-6ab9d8ae78d8</t>
  </si>
  <si>
    <t>67b41dad-ac54-4923-a239-948c5df0e9d7</t>
  </si>
  <si>
    <t>c45f79dc-250f-4fe6-9857-420fc0bf30bf</t>
  </si>
  <si>
    <t>89c31779-fd6b-4e0a-82b4-e1b75fb14bc8</t>
  </si>
  <si>
    <t>ddbee7fc-b1ec-4162-ae73-3cc5485f9e66</t>
  </si>
  <si>
    <t>f9b92a3c-17aa-417d-8847-2467de8430f1</t>
  </si>
  <si>
    <t>d1b6a8bc-c033-4ca6-a6ed-d316812b7167</t>
  </si>
  <si>
    <t>3931f309-b056-4e47-bdde-5f68f29d8c2f</t>
  </si>
  <si>
    <t>91c98ac1-cd51-44d6-9ada-0ca9d78e5c0f</t>
  </si>
  <si>
    <t>4e5e19f3-f64f-44b0-b6d1-5a11427178ad</t>
  </si>
  <si>
    <t>5fe7eca7-3db5-4c8c-b57a-65ac7d490935</t>
  </si>
  <si>
    <t>75001846-0c85-4a89-b74a-ed248956c8da</t>
  </si>
  <si>
    <t>d8c6aa45-141c-43a7-9cbe-0fce5796f628</t>
  </si>
  <si>
    <t>21a9bd5f-898e-4769-b9ac-3f62a9dfc923</t>
  </si>
  <si>
    <t>8c598f61-b85e-4620-9690-122febbcce5d</t>
  </si>
  <si>
    <t>e8e545ad-e387-40db-b1ee-76fb54fabceb</t>
  </si>
  <si>
    <t>02023330-5375-47f2-bb72-414b2716c96d</t>
  </si>
  <si>
    <t>e9d97ce9-9ce2-40c7-888b-0f7bf784d878</t>
  </si>
  <si>
    <t>e632b486-5c00-4db9-a095-96e9bff0dd6d</t>
  </si>
  <si>
    <t>379931da-26bf-4ee4-ba2d-5f81c032dc90</t>
  </si>
  <si>
    <t>494e969e-5dd6-463c-ba3e-9850990e44a1</t>
  </si>
  <si>
    <t>34812797-46a3-425e-8e9b-8e7753db6291</t>
  </si>
  <si>
    <t>b08406b3-df4c-489b-bba9-b9e105959f54</t>
  </si>
  <si>
    <t>616a71c3-6d79-42ea-a02b-0afe8802cab4</t>
  </si>
  <si>
    <t>a46fdd7d-9f55-4ac2-8584-b1f2b612cd79</t>
  </si>
  <si>
    <t>ddd90daa-a8d2-41f1-bf25-ed0ed009b1c6</t>
  </si>
  <si>
    <t>dde2e76f-3678-4665-ab99-7b067238aea7</t>
  </si>
  <si>
    <t>d8857be2-d3a0-4d2c-91d9-60d974c123fc</t>
  </si>
  <si>
    <t>c5062de3-5bf0-4410-80bf-071a0ac6cedc</t>
  </si>
  <si>
    <t>66abee91-6574-449d-a687-51d332634e49</t>
  </si>
  <si>
    <t>809ab3b9-6c3b-4bf8-a5d3-d609374386a4</t>
  </si>
  <si>
    <t>3f53ae62-329d-4a7d-ab31-67bd11fca038</t>
  </si>
  <si>
    <t>4d9846f3-69ca-44b8-bee7-703b1a9d7c46</t>
  </si>
  <si>
    <t>7ca82ad2-c196-4b9a-bd14-4e20d653e07e</t>
  </si>
  <si>
    <t>29ee7e2a-7187-4574-9ead-d09d1f8b5827</t>
  </si>
  <si>
    <t>eb62e6c0-9c15-4ce8-b5ab-d8d1fc828024</t>
  </si>
  <si>
    <t>706fa413-4639-4d6b-bc8e-8841bf767ed6</t>
  </si>
  <si>
    <t>95c7dc74-50ad-476f-913f-8cb4c6384b5d</t>
  </si>
  <si>
    <t>8e9d8507-ef21-467a-801d-6d99993ffcb3</t>
  </si>
  <si>
    <t>8c906a5c-5a7b-486d-9082-e33227f81cb2</t>
  </si>
  <si>
    <t>f7febbe6-b0e0-4367-90a1-4cdcf07db7e0</t>
  </si>
  <si>
    <t>328dc271-78a3-4185-9ec2-44919d0f143a</t>
  </si>
  <si>
    <t>af19757b-a39a-479d-898c-3b9c6f3a74b1</t>
  </si>
  <si>
    <t>d12f5d59-474c-4d61-b164-a1fb09287d5f</t>
  </si>
  <si>
    <t>88ba8ab8-26b0-4a84-afa7-d90f86e6e172</t>
  </si>
  <si>
    <t>3093b0b0-4c38-49a4-8d89-d3f74fec2bb8</t>
  </si>
  <si>
    <t>1dcd9b9b-fa00-47b2-a572-b6f20abd9286</t>
  </si>
  <si>
    <t>68851a3f-485d-4a08-b6f3-f92f2d03b115</t>
  </si>
  <si>
    <t>be4418d8-6fee-4846-b4dd-26be74b9d77d</t>
  </si>
  <si>
    <t>1c509527-b036-41a5-b667-a395d321bb4f</t>
  </si>
  <si>
    <t>46bb9611-38b9-4a37-8a9a-6c31d36442e8</t>
  </si>
  <si>
    <t>8b015bf0-7d8b-4eec-8f7f-5bae00bf3e24</t>
  </si>
  <si>
    <t>90c9ff8b-eb7f-4e9d-a8ef-a737599afb07</t>
  </si>
  <si>
    <t>fdb45b76-e9ff-44cc-acf2-f2d8fb03394c</t>
  </si>
  <si>
    <t>889d29e6-813b-4066-888a-35046dcfb131</t>
  </si>
  <si>
    <t>ef0870fb-238f-4087-8986-1fc910318633</t>
  </si>
  <si>
    <t>51f9c2e7-69f3-4353-b12c-fc9c7eae6492</t>
  </si>
  <si>
    <t>9d8be44c-40ae-4a1b-82a2-b0250ed905c3</t>
  </si>
  <si>
    <t>98a2ce61-87e9-4e00-859e-097b64ace291</t>
  </si>
  <si>
    <t>588a74c3-4269-4585-8dfc-f6c55d9784e8</t>
  </si>
  <si>
    <t>d002ca8f-3a3c-4aab-8685-4ab7b17f69e5</t>
  </si>
  <si>
    <t>2d67621d-ba74-402d-83f2-6f2f0f8121fd</t>
  </si>
  <si>
    <t>92410969-e483-43d5-8b4b-1115a549a43e</t>
  </si>
  <si>
    <t>d7904772-23f8-4f82-bcb6-e2ba8251a7d6</t>
  </si>
  <si>
    <t>c723df53-9ce7-49c5-8439-28e8ebcc1bd8</t>
  </si>
  <si>
    <t>c7eba7ef-4f54-45f5-99b9-819d06384096</t>
  </si>
  <si>
    <t>51dfc3cd-4b8c-44fd-ae0f-d6bcd8ab7955</t>
  </si>
  <si>
    <t>0f7c264d-c291-4376-84e4-e920e1329e27</t>
  </si>
  <si>
    <t>07bea707-9556-4a4a-996d-cc97506cb674</t>
  </si>
  <si>
    <t>7b35b698-8847-4c57-b8ab-a022651f62d9</t>
  </si>
  <si>
    <t>82d6382c-e054-40c9-8ca6-621641635b26</t>
  </si>
  <si>
    <t>7f1738f2-fc7b-400e-bd8a-feca810ca161</t>
  </si>
  <si>
    <t>decdc2a9-a2b7-43ef-a4d7-2478e8da1ab6</t>
  </si>
  <si>
    <t>507249f4-5117-435c-97f5-247dbf593061</t>
  </si>
  <si>
    <t>d28e65f2-1e89-4870-b01a-25f738047590</t>
  </si>
  <si>
    <t>aad29374-df61-4148-951d-4591824baf79</t>
  </si>
  <si>
    <t>9f68c32a-9e72-4586-9c85-0c7c48e460d9</t>
  </si>
  <si>
    <t>20a251c9-0197-453e-8fd0-41dbc380c9bd</t>
  </si>
  <si>
    <t>aae8c000-9a4a-4b2e-aefe-72a0ec69f5f3</t>
  </si>
  <si>
    <t>69b088ea-fa7d-4276-9ccb-637b7578bfda</t>
  </si>
  <si>
    <t>401f29c8-1f3e-4353-82cd-2d33d0630c28</t>
  </si>
  <si>
    <t>768cb400-ad90-43c0-85f1-ee012ec3f1c1</t>
  </si>
  <si>
    <t>d8135c49-999a-4096-a194-70f20b397290</t>
  </si>
  <si>
    <t>9a3d3ab1-4688-4df2-8170-3a264121b910</t>
  </si>
  <si>
    <t>74867d16-f2b2-414a-9e9b-a7e71967a2fb</t>
  </si>
  <si>
    <t>f35cacc9-bd8d-4062-a219-99c221bb2afa</t>
  </si>
  <si>
    <t>23485df3-7283-46e3-a97c-6a4d7f67e31e</t>
  </si>
  <si>
    <t>7ee966bd-64bc-40f8-83c4-9c3740c3bbff</t>
  </si>
  <si>
    <t>04e4f342-3a8e-4a15-86af-03b5a348b1db</t>
  </si>
  <si>
    <t>a3292125-3459-4a67-9f3b-2cb1ee5aebb6</t>
  </si>
  <si>
    <t>a08839ba-fb07-4aff-bd25-6a46953bc0ba</t>
  </si>
  <si>
    <t>a3a2408c-2d1f-4379-a888-0ed17983961a</t>
  </si>
  <si>
    <t>bf94f46d-f749-44cc-8035-a987e148a12c</t>
  </si>
  <si>
    <t>5b541fe3-e2f3-4065-8388-534d20a394e2</t>
  </si>
  <si>
    <t>4f6be435-8301-4155-8315-a2efccd5a240</t>
  </si>
  <si>
    <t>40af6d8e-b28c-4207-9041-d76a8d3e6971</t>
  </si>
  <si>
    <t>c51fd02f-3716-4e5d-a3a6-89bb75eaee40</t>
  </si>
  <si>
    <t>dc815f2a-33a1-48f1-9736-4beefddf488b</t>
  </si>
  <si>
    <t>6e61ed0b-f268-4f8c-a742-0fd0799e9a8b</t>
  </si>
  <si>
    <t>5a6b0f80-c964-4e8c-8268-75798fb42495</t>
  </si>
  <si>
    <t>f488bddf-9a7b-400b-854f-d5d43e47940b</t>
  </si>
  <si>
    <t>674fcd16-80b2-46e7-a03b-973658009c71</t>
  </si>
  <si>
    <t>a07eb0f5-1648-4034-bf12-7cf191457699</t>
  </si>
  <si>
    <t>d4b9fb65-caa1-47aa-bddb-7d818a1042e8</t>
  </si>
  <si>
    <t>b6cd8c79-64cf-4272-ad4e-dae2546b67de</t>
  </si>
  <si>
    <t>9df34ffe-4c6b-41b9-abfd-d74cae5d0175</t>
  </si>
  <si>
    <t>a29abfb7-8f41-44dd-ad99-fff07c9d57a8</t>
  </si>
  <si>
    <t>5a9f36b8-a17c-4e71-a486-eb6bcd82de17</t>
  </si>
  <si>
    <t>ccafbb7e-33a8-4f61-9796-7bbd22e9bb5b</t>
  </si>
  <si>
    <t>6f926d11-fb3e-4cc6-b7ff-8fec412ee701</t>
  </si>
  <si>
    <t>4db0b72f-e931-452a-9c90-f120eae08f89</t>
  </si>
  <si>
    <t>104616e6-b3b2-4520-862d-c9217751bd1d</t>
  </si>
  <si>
    <t>198dcf0d-aa3e-4555-b5df-367def0485cf</t>
  </si>
  <si>
    <t>abd4a99d-2b76-44a2-9af8-1faa168b8038</t>
  </si>
  <si>
    <t>3ff075fe-3c8b-4a49-a4b0-c2909ee7a7bf</t>
  </si>
  <si>
    <t>c668d408-a0d9-4ba3-a336-bbd3b762b6b1</t>
  </si>
  <si>
    <t>a2baf1f0-4b2a-43e4-b886-afca56c734c3</t>
  </si>
  <si>
    <t>c9835e8b-f292-4e0c-824c-2e0eecf2c739</t>
  </si>
  <si>
    <t>ff4f20b9-d00f-4781-a6b8-9d31c1ac4b3d</t>
  </si>
  <si>
    <t>72ef2fe1-f13b-4df3-9e72-f5275413c584</t>
  </si>
  <si>
    <t>8f223ca8-0fd0-43f9-9c45-b0a0d49bf707</t>
  </si>
  <si>
    <t>27771cfc-4377-422f-8c0c-59a567005478</t>
  </si>
  <si>
    <t>ba482e5d-12ff-4057-be8d-7a4d737a3c7a</t>
  </si>
  <si>
    <t>427423d1-0f80-4877-88dd-df04bd415661</t>
  </si>
  <si>
    <t>48df494b-47fc-411c-b6e8-d4b495864ee3</t>
  </si>
  <si>
    <t>5042818d-c320-4dca-aab9-00be775e4473</t>
  </si>
  <si>
    <t>adc4c18e-be46-4ae9-971e-6b13deafd858</t>
  </si>
  <si>
    <t>1d94aea4-03f0-4d77-b440-978ad606a7c4</t>
  </si>
  <si>
    <t>42ce0b4b-4c65-4ed9-a822-ffd9cb84968b</t>
  </si>
  <si>
    <t>3b3167b5-cf8e-4e87-afff-11f4ee21d92b</t>
  </si>
  <si>
    <t>e644cb9d-b14c-4e9f-af71-86292cdc62a6</t>
  </si>
  <si>
    <t>b8e7f98c-4426-493d-90d4-6710ea0747dd</t>
  </si>
  <si>
    <t>7215d843-cdac-4f20-8769-518c448a90e8</t>
  </si>
  <si>
    <t>1e7301d9-d45f-46ce-98e4-930274f659fb</t>
  </si>
  <si>
    <t>2d2178be-e666-48c2-a056-601a0696c7ec</t>
  </si>
  <si>
    <t>7055b88d-c91e-455b-8bf2-940b05eed9be</t>
  </si>
  <si>
    <t>66c4f023-9aaa-4c57-8b47-f9916a658cf1</t>
  </si>
  <si>
    <t>96140ca1-824b-4b8b-874f-faa82dd88c1f</t>
  </si>
  <si>
    <t>0d191078-ac4c-460e-88dc-626fa4baa660</t>
  </si>
  <si>
    <t>9571d454-b1df-41de-927f-a83eb84fefcf</t>
  </si>
  <si>
    <t>f0cff93f-d16b-47b1-9ed5-95dc4de3767a</t>
  </si>
  <si>
    <t>663ee8ed-bca0-4dbc-a4e9-717669ba3861</t>
  </si>
  <si>
    <t>3b301f24-fe52-42fb-af76-88746a830f6d</t>
  </si>
  <si>
    <t>f6bba18e-8e16-43d2-b8ae-f4eb4d6aa678</t>
  </si>
  <si>
    <t>4b3956f4-96d1-4638-8ff7-0c615540e7d3</t>
  </si>
  <si>
    <t>fdffe4fd-38ff-476a-9d74-bdf592abeea4</t>
  </si>
  <si>
    <t>09dfddd6-a60f-4772-9eb4-f2783a2c1288</t>
  </si>
  <si>
    <t>8fecc6c7-b311-4f7d-a049-7e49e374533f</t>
  </si>
  <si>
    <t>e1f88b86-f4b9-41db-bf9e-1b029ef5537f</t>
  </si>
  <si>
    <t>72837ac6-c294-4db6-aca8-814d28c620d9</t>
  </si>
  <si>
    <t>c1e18000-510f-4f9c-8f6b-dad0b73ea73d</t>
  </si>
  <si>
    <t>d336c333-3646-48fc-89ec-be0a5b3f0562</t>
  </si>
  <si>
    <t>52f7d026-a543-4451-b740-0ce112c5199f</t>
  </si>
  <si>
    <t>a7b825a2-04f6-4975-8563-b23aa78d699d</t>
  </si>
  <si>
    <t>007f9e03-cb41-4d28-93f1-95c26aa90a45</t>
  </si>
  <si>
    <t>6fe470a6-1b4d-4946-a878-7894301d1911</t>
  </si>
  <si>
    <t>46dcb697-bbf1-4c99-9166-4a577853ca2e</t>
  </si>
  <si>
    <t>c42889b5-5487-4659-8fae-4aa086afa129</t>
  </si>
  <si>
    <t>0d83141c-56e7-49e9-8722-590e8564c3dc</t>
  </si>
  <si>
    <t>95bf84df-8961-4ba1-bf93-573fc0a97889</t>
  </si>
  <si>
    <t>cfc636cd-42ab-4fb0-a1f2-816e0134123b</t>
  </si>
  <si>
    <t>120f8401-2659-40f6-89a0-a3b8440cbd7e</t>
  </si>
  <si>
    <t>6aaae19e-268d-4927-b80c-105fa298a316</t>
  </si>
  <si>
    <t>eb01d2c9-a271-41f6-a177-f0b25c982c61</t>
  </si>
  <si>
    <t>1e78516f-4aea-4727-9d64-7ea37c2f6b8f</t>
  </si>
  <si>
    <t>5ed0c450-ba10-4aea-9b72-a52d973414b6</t>
  </si>
  <si>
    <t>6a53df31-2327-4912-a83e-d3c1817f8dc1</t>
  </si>
  <si>
    <t>7829dfa2-f3d2-4e8a-9505-c6fdc8c7086d</t>
  </si>
  <si>
    <t>5202fedc-2295-4402-91cc-48f8c7aa0814</t>
  </si>
  <si>
    <t>c62a5a23-52be-4874-bf57-915da5d5b2fe</t>
  </si>
  <si>
    <t>b84b302d-da70-49dc-b3a3-a652b2a880f9</t>
  </si>
  <si>
    <t>484192e7-94f8-4f6c-a795-edd68d419931</t>
  </si>
  <si>
    <t>2ecacddd-1985-4d2c-8542-6e918c906763</t>
  </si>
  <si>
    <t>50317c15-8b8b-49e7-a314-52a936f2c357</t>
  </si>
  <si>
    <t>df1eb4bc-8000-490e-b204-01e097f27568</t>
  </si>
  <si>
    <t>b14ddb4e-52d2-454f-9972-1afc5766363d</t>
  </si>
  <si>
    <t>e99bee27-3c5c-46bf-9c2c-03c623d3ea2e</t>
  </si>
  <si>
    <t>e52aaa37-da07-4441-93a5-1b26b770de13</t>
  </si>
  <si>
    <t>73efbc66-6ed2-45e9-94b5-748b50acf71b</t>
  </si>
  <si>
    <t>bc259267-2890-4fec-a63b-603263ec907c</t>
  </si>
  <si>
    <t>b8b5f143-7f93-417f-80c6-6f32c8691f43</t>
  </si>
  <si>
    <t>b20777af-777f-4505-8224-81eee19e0a8d</t>
  </si>
  <si>
    <t>52089d91-21d3-48ea-a5c9-66fe1eb098d1</t>
  </si>
  <si>
    <t>33c5f86f-3efd-497e-b9b0-f90f04b15501</t>
  </si>
  <si>
    <t>f7ec2bd0-52b5-4f58-96b9-8594a99a2c01</t>
  </si>
  <si>
    <t>7e6130fd-3ff6-4b62-b1d1-7beca743bf99</t>
  </si>
  <si>
    <t>4a98f929-7fbb-40af-a5b9-d71295a61d41</t>
  </si>
  <si>
    <t>b60d65d2-fba1-4df9-a02d-e03d67687d37</t>
  </si>
  <si>
    <t>afd0564e-ef99-4541-a7fa-06d7d9ce60e0</t>
  </si>
  <si>
    <t>bc4b7643-a3d5-4963-9b37-c4e4e7911422</t>
  </si>
  <si>
    <t>cde7aa7f-fd8a-427b-8b2a-5f6620dc163f</t>
  </si>
  <si>
    <t>ca565858-d686-40c9-bedc-c228c8cdda8b</t>
  </si>
  <si>
    <t>734ece95-549d-4ba8-93ac-86d6e585b06e</t>
  </si>
  <si>
    <t>333a4a8e-a8c7-48cf-8105-6815d5277946</t>
  </si>
  <si>
    <t>16c83730-d6e4-42d6-bdbc-70a2d3794926</t>
  </si>
  <si>
    <t>8dcb0d5b-d6fa-49a7-8e50-2296f1d71bbc</t>
  </si>
  <si>
    <t>4b475c6d-0be0-414c-b40f-c0ed0dd644f9</t>
  </si>
  <si>
    <t>72c4f790-3a57-4806-a92e-f6f4a0a6edbe</t>
  </si>
  <si>
    <t>aecd3303-2685-483d-874e-ae09a40697d9</t>
  </si>
  <si>
    <t>b10f6312-2f2d-41af-8147-0437033fe48a</t>
  </si>
  <si>
    <t>3169051b-7fcf-412a-a9bc-d7bbbd4915f9</t>
  </si>
  <si>
    <t>d3b2a103-4581-442d-a881-6596f024c9fa</t>
  </si>
  <si>
    <t>5195be93-2ef3-49d8-acc7-d99331c99eb5</t>
  </si>
  <si>
    <t>1b02b904-7acc-476d-b0e4-77c7ea5841c4</t>
  </si>
  <si>
    <t>3618fd21-7f38-498c-a229-d4cad17c699e</t>
  </si>
  <si>
    <t>b59161d1-5ed3-4ab2-a166-23b848264ab6</t>
  </si>
  <si>
    <t>ff1e4e67-144b-4340-bcc9-c60fb46ea716</t>
  </si>
  <si>
    <t>afaf4140-3f60-4e20-bdc5-a0ed85f23712</t>
  </si>
  <si>
    <t>e2cb10d4-9bbe-4bb4-b380-cada630afde4</t>
  </si>
  <si>
    <t>fc92000c-cdb4-45d3-adc9-45627c49dfa9</t>
  </si>
  <si>
    <t>69fe8cb5-cf87-4a30-9cb0-1a80da5929a2</t>
  </si>
  <si>
    <t>02b182b8-f3c4-4b72-af00-4aee2555af86</t>
  </si>
  <si>
    <t>ad4a020f-b1f5-48a4-b1fc-9f0c08e0dbb9</t>
  </si>
  <si>
    <t>95c462a0-cf59-4688-8631-509b5f998263</t>
  </si>
  <si>
    <t>d8bc8462-a2ad-4f90-8a44-acfd7080beca</t>
  </si>
  <si>
    <t>8fe6fdeb-2c38-4c98-a276-35a1960123a4</t>
  </si>
  <si>
    <t>8d34e1c1-4460-434e-a685-c64c8c2d0f5b</t>
  </si>
  <si>
    <t>d7f5b220-2178-4425-8e81-e446b910393a</t>
  </si>
  <si>
    <t>53f06b36-f07b-47cb-a361-3beb4a39226e</t>
  </si>
  <si>
    <t>53e707b8-c0ed-4974-80fa-c41b29593d9b</t>
  </si>
  <si>
    <t>3e09a979-94a1-4029-9790-943b23408420</t>
  </si>
  <si>
    <t>66456d48-6283-41af-9c19-ff35e97c733e</t>
  </si>
  <si>
    <t>50df2995-1610-4983-9612-c0a680df45c8</t>
  </si>
  <si>
    <t>870d0107-fbb1-4be5-b8d4-7b7fd4d8a6e8</t>
  </si>
  <si>
    <t>1244e2f6-1b6a-4aab-a5e6-91fba9bcd4a4</t>
  </si>
  <si>
    <t>d035ac5c-d10e-421e-b873-90b113c8f0cf</t>
  </si>
  <si>
    <t>9b5de139-0a47-4e44-a464-0bb3f737e4e2</t>
  </si>
  <si>
    <t>e17168ef-1487-4af2-bdb3-481e266aa820</t>
  </si>
  <si>
    <t>031dec6a-c416-46ea-8e3a-e8e51a65401e</t>
  </si>
  <si>
    <t>34adf762-aa2d-4643-91ef-b2c55df21bd5</t>
  </si>
  <si>
    <t>245cd1eb-8aab-4a04-8fd0-a915fcda71f6</t>
  </si>
  <si>
    <t>4da9a858-0988-47e5-9fa4-76b204520cfe</t>
  </si>
  <si>
    <t>db6b714a-e8ba-4a87-8645-086b9a0e831b</t>
  </si>
  <si>
    <t>a6c13553-ffa6-4587-bcbe-a590f3a92b52</t>
  </si>
  <si>
    <t>59f17128-dd85-489b-99bd-9fae7e178a01</t>
  </si>
  <si>
    <t>d280a2cc-da41-4521-87ef-a13dc3cef66b</t>
  </si>
  <si>
    <t>f7a18b1f-0203-4f6c-8b94-539c53795235</t>
  </si>
  <si>
    <t>1c99afcf-6b24-4aec-9fbe-a7f1e674b4e7</t>
  </si>
  <si>
    <t>5d8441dc-f28b-4c97-9d29-b41c6bdc2574</t>
  </si>
  <si>
    <t>b69a8064-9450-4ee2-acfb-979598bc05ba</t>
  </si>
  <si>
    <t>61c8e29c-e021-42ee-956f-408e568455a5</t>
  </si>
  <si>
    <t>f2b0e432-5e48-4b73-8f2a-ba436a886d1e</t>
  </si>
  <si>
    <t>e0749adc-cfd2-4237-87e8-d2bf3f67ecd4</t>
  </si>
  <si>
    <t>5499bbbf-0919-4e43-ba49-a4db7474fdc7</t>
  </si>
  <si>
    <t>484d11ea-7097-4cc9-932c-b94a0d424ccd</t>
  </si>
  <si>
    <t>3f1dffa5-2c9e-423e-99bb-fbc1a238bc23</t>
  </si>
  <si>
    <t>a64f3641-6a3a-4774-ba1e-168789993a69</t>
  </si>
  <si>
    <t>80c3fbdc-0c5e-44c6-a303-6a1afeee58e1</t>
  </si>
  <si>
    <t>2c1ccab3-3733-4dd7-87d7-b0cc5a1de69d</t>
  </si>
  <si>
    <t>683d4783-a1af-4837-a194-9c9ac844e425</t>
  </si>
  <si>
    <t>d233328c-dc99-49f9-a131-d244219446df</t>
  </si>
  <si>
    <t>025e88a6-36c8-4906-8a87-4f2980f18998</t>
  </si>
  <si>
    <t>81ff3a5c-3b34-4c2c-9453-52743429919f</t>
  </si>
  <si>
    <t>1cc811b3-2a12-4c3e-b004-5774e3ad85ab</t>
  </si>
  <si>
    <t>9f98fde2-9c54-4571-bcb0-32efb45a11fe</t>
  </si>
  <si>
    <t>38171445-8e6c-46b2-bd2e-1dbd126c1f9d</t>
  </si>
  <si>
    <t>7bb9f81d-67cd-4dca-ac3c-b7a9b8a8ed66</t>
  </si>
  <si>
    <t>799081ba-b326-48b6-ba57-d80f3f968da4</t>
  </si>
  <si>
    <t>c5204c1d-0241-413c-9a23-8eafb4078a5a</t>
  </si>
  <si>
    <t>64cb4668-3768-4463-9075-9e25fdff7413</t>
  </si>
  <si>
    <t>9b3ef6aa-c9cf-4f0f-be71-754f79e08b9f</t>
  </si>
  <si>
    <t>c48de2e1-e996-4d07-9f80-64f8454c3aa1</t>
  </si>
  <si>
    <t>7ca0d130-6343-4845-9d72-8797559eaf4c</t>
  </si>
  <si>
    <t>f0a4a598-d66b-4fde-a45a-3a5e83285536</t>
  </si>
  <si>
    <t>fc6173bd-5d07-4fa6-854a-a180441df513</t>
  </si>
  <si>
    <t>0d873c7f-d8c3-4793-97be-490589af3609</t>
  </si>
  <si>
    <t>4902f0bb-ec22-4319-8211-745e1e71fcf6</t>
  </si>
  <si>
    <t>e9e0a7c7-3729-4003-8337-605bf217f7e7</t>
  </si>
  <si>
    <t>2d42043e-e6f5-4275-8548-d9c3a472e2ca</t>
  </si>
  <si>
    <t>89245bc3-6625-4dc0-b0c5-27bcdbc16fab</t>
  </si>
  <si>
    <t>fa53adf7-8d1c-4ffb-9d47-8845409c0ecd</t>
  </si>
  <si>
    <t>227abb83-6709-4d2a-9321-c697a2d7d466</t>
  </si>
  <si>
    <t>823edc39-11ce-4259-883f-33930dfa0877</t>
  </si>
  <si>
    <t>0f42504c-5f28-40b3-ba1f-9e68d32e6339</t>
  </si>
  <si>
    <t>9311a255-560c-4e5c-bf2c-1e7ea83bf591</t>
  </si>
  <si>
    <t>2c9287a0-8330-45dd-a291-2ef7f9e2437c</t>
  </si>
  <si>
    <t>c9abd90e-27b5-4ddd-9856-1f6c231ac743</t>
  </si>
  <si>
    <t>de3779d8-93f1-4b5e-912d-6b8449967df3</t>
  </si>
  <si>
    <t>2fa1318c-3ee4-4603-997d-74481d8b85fc</t>
  </si>
  <si>
    <t>03ec3bca-3395-4697-855c-50bddec66cec</t>
  </si>
  <si>
    <t>783b385c-e2d3-4d39-b597-5dea0406d9d4</t>
  </si>
  <si>
    <t>afa389e0-142d-4daa-bcc8-2e121d69f2a3</t>
  </si>
  <si>
    <t>e0f34ca2-24b9-449a-bfe7-9c94ad1e3487</t>
  </si>
  <si>
    <t>d3baefa5-63b2-4eca-8225-95dd72a5841c</t>
  </si>
  <si>
    <t>76020fae-2033-4d7e-b8f4-0820ae71d876</t>
  </si>
  <si>
    <t>2b3eac4a-0f31-4352-a4f1-aceb5cb1402b</t>
  </si>
  <si>
    <t>1761e732-27a2-4e26-832a-8332d56c530f</t>
  </si>
  <si>
    <t>9c83b7d7-32cd-484d-96f0-34c05913c8e8</t>
  </si>
  <si>
    <t>1ae6acba-c9af-450b-a71d-e9ef1e86b11d</t>
  </si>
  <si>
    <t>0173b89e-2bae-45a2-b06d-0d5dfe4ddb0b</t>
  </si>
  <si>
    <t>ffbcc789-157a-4c63-85bb-d85e3c975d39</t>
  </si>
  <si>
    <t>5f9ab719-dfa4-402f-88b8-9f460380229c</t>
  </si>
  <si>
    <t>107c5127-a46d-4d01-8fd6-dc7266c02994</t>
  </si>
  <si>
    <t>9a3e26ad-79b5-4b75-a870-9d9047c192aa</t>
  </si>
  <si>
    <t>0539b7b8-65b6-4269-9eb6-e96bf4c90887</t>
  </si>
  <si>
    <t>1d3af624-30a8-4236-bf18-1b8bef6cc764</t>
  </si>
  <si>
    <t>ad94129b-104a-490e-b6ef-0453ad70fdf3</t>
  </si>
  <si>
    <t>b73e87dc-3aaf-476a-8bc5-465076ecf5ac</t>
  </si>
  <si>
    <t>4120d322-f7b9-4911-9126-17c7d662cac8</t>
  </si>
  <si>
    <t>ee0e473a-6e4a-4978-ade1-fe0df2bda40f</t>
  </si>
  <si>
    <t>1891c565-dc60-4837-8dc3-59cf2cb63955</t>
  </si>
  <si>
    <t>ff557454-cb04-4d97-9213-ef2abc2f1f55</t>
  </si>
  <si>
    <t>ebb863d9-e82c-4994-a68a-91cd63efb27b</t>
  </si>
  <si>
    <t>5383e203-4039-4d5d-b32e-c065b728b469</t>
  </si>
  <si>
    <t>58a3d9b4-0703-4e96-836d-d3fa2ab69c30</t>
  </si>
  <si>
    <t>bb55b9c9-e3b8-4e86-ae72-53c3ab037efd</t>
  </si>
  <si>
    <t>e5796c2f-316b-4990-a65d-cd5f128687c6</t>
  </si>
  <si>
    <t>b698b09e-d9a6-40df-aef6-4ded676e2049</t>
  </si>
  <si>
    <t>91ebbdf4-2eec-418b-a7fa-c6066108152f</t>
  </si>
  <si>
    <t>91056373-9269-4ff9-bc55-60866fa6104e</t>
  </si>
  <si>
    <t>a2f544d6-9751-4564-8c1f-bbb66fac5ae1</t>
  </si>
  <si>
    <t>0e391c8e-6181-4197-80a9-6b29f032a029</t>
  </si>
  <si>
    <t>65b0acb1-5bbb-4191-ba2b-752a8de13568</t>
  </si>
  <si>
    <t>8d23d115-cb44-4ed1-9e08-54b297ff92da</t>
  </si>
  <si>
    <t>d2b534c2-a936-4b74-93f0-66a83c5d5f6e</t>
  </si>
  <si>
    <t>14b6f25f-a43b-4f0d-9725-8e64b6407d8f</t>
  </si>
  <si>
    <t>33bf44f8-732b-4af6-9987-7d75005ac90b</t>
  </si>
  <si>
    <t>92f500e0-a74d-4ba0-aeff-2703c51a8d0f</t>
  </si>
  <si>
    <t>78d71404-9ccb-4130-a5ea-4ea57e1470f5</t>
  </si>
  <si>
    <t>a9c00ed8-cd6e-4028-b47f-f7cd80556ac5</t>
  </si>
  <si>
    <t>86ef6a7c-151f-441f-bbc3-95caabd7f98f</t>
  </si>
  <si>
    <t>375befc2-5fc3-45e5-9072-05668676ae98</t>
  </si>
  <si>
    <t>9004dd59-3984-4785-872e-b0c739206dd8</t>
  </si>
  <si>
    <t>003db25f-4dbb-44ec-bbf8-c73379651744</t>
  </si>
  <si>
    <t>28ba3207-de1a-4055-a536-553c3b3acbee</t>
  </si>
  <si>
    <t>cce11b5f-415e-4151-8a07-bdc87933a610</t>
  </si>
  <si>
    <t>f6e390cd-d4b0-493e-a1fc-257d143a0c31</t>
  </si>
  <si>
    <t>1c829166-85f5-4cf2-89b8-f1889485a65c</t>
  </si>
  <si>
    <t>7c0a0343-d378-4019-8351-cbc067378244</t>
  </si>
  <si>
    <t>b8d2712d-9d94-4f2b-a2cb-345b6bcee05f</t>
  </si>
  <si>
    <t>0744bd2c-8a41-42de-acd7-1ed277d83bc4</t>
  </si>
  <si>
    <t>f99577ad-6790-42c0-b9d8-7cdec9ca42ac</t>
  </si>
  <si>
    <t>680ad656-7656-415a-b13a-c08f13473ee6</t>
  </si>
  <si>
    <t>c47615ce-8f41-4125-9a96-2b8f862cf0b3</t>
  </si>
  <si>
    <t>cc2cf645-c84a-48b1-81af-d112132ed0e3</t>
  </si>
  <si>
    <t>a71d1fcd-46c6-4c8b-82ba-94fa748c3e5a</t>
  </si>
  <si>
    <t>ab3c561f-541d-4cc8-abe1-2be1890bd1dc</t>
  </si>
  <si>
    <t>bd643679-049f-4c41-8cb6-396f4d232e95</t>
  </si>
  <si>
    <t>166341fe-7a80-4403-964c-acdd79c56a76</t>
  </si>
  <si>
    <t>3fd98872-59b3-4323-a037-8ebab299b51c</t>
  </si>
  <si>
    <t>8d4a7f27-4714-4087-bb9e-3bba59e047ab</t>
  </si>
  <si>
    <t>553836e4-8987-486e-8935-6b563fa3b7ad</t>
  </si>
  <si>
    <t>f52d3f01-6ac8-443f-a976-2ae096a23630</t>
  </si>
  <si>
    <t>ecec1eb1-c74d-4bbd-bfd0-f08adcbf8d47</t>
  </si>
  <si>
    <t>f7301f99-65a9-43a2-ba7a-b1b76060c65b</t>
  </si>
  <si>
    <t>ccb7bfbc-904a-45c8-af14-94fa251c062b</t>
  </si>
  <si>
    <t>370ef18d-8658-45fb-89de-083873ffb18a</t>
  </si>
  <si>
    <t>020c3737-94e5-4adb-ab42-1f3ca9191257</t>
  </si>
  <si>
    <t>ce72543c-91ba-4ff1-9196-144e19d3ba99</t>
  </si>
  <si>
    <t>23274ff7-1fe8-4ffc-be0c-7f085d3e62c3</t>
  </si>
  <si>
    <t>5257088a-b7ee-4e8e-b341-5138af5f1667</t>
  </si>
  <si>
    <t>e930be56-286f-48b3-b883-627e3d540e3d</t>
  </si>
  <si>
    <t>efac6702-6604-45e6-9c91-23c34ee5ecde</t>
  </si>
  <si>
    <t>65906e30-b1c6-45ed-ad2a-c0f826be84fb</t>
  </si>
  <si>
    <t>e7df76a3-bfe3-45bc-894c-6cc43b8f6d35</t>
  </si>
  <si>
    <t>26746d7d-f89a-4d94-a2a5-d0873ecb8d27</t>
  </si>
  <si>
    <t>b898a019-bb4c-45c4-8af9-9baf50cf067d</t>
  </si>
  <si>
    <t>41b141a2-b68c-47fd-94ee-86fd89444fc1</t>
  </si>
  <si>
    <t>7b36b12e-df8c-47ae-bbbc-e823ca180c65</t>
  </si>
  <si>
    <t>2c6b719f-f073-4d86-ac3f-c4970bd9bfb5</t>
  </si>
  <si>
    <t>b8a70b72-9d19-4eec-a998-edb7b161191d</t>
  </si>
  <si>
    <t>8983956f-e568-4dc8-bec6-0b05e55bc14c</t>
  </si>
  <si>
    <t>a19814c9-07e3-499a-b8fb-f10256fe43d9</t>
  </si>
  <si>
    <t>f62aff67-44a3-40cd-b451-bce9ed853d58</t>
  </si>
  <si>
    <t>0b2c14ea-ebc8-4ac1-b645-d00a94f4f38a</t>
  </si>
  <si>
    <t>15e5c073-665f-4320-8032-79d08ee8bb2b</t>
  </si>
  <si>
    <t>edecaf69-e1a3-4f8f-b5d0-7bf61c015e32</t>
  </si>
  <si>
    <t>9081726e-26a9-4217-aa05-f58fa45d900f</t>
  </si>
  <si>
    <t>299d8795-9066-4ecd-870b-04628234d4cf</t>
  </si>
  <si>
    <t>90cf408e-09ab-4d14-89e5-c0279c718839</t>
  </si>
  <si>
    <t>c9e4e74d-bc21-461d-a205-d8d8ab4e2729</t>
  </si>
  <si>
    <t>3ae88959-fcc8-46a9-b4a4-70cef91a3dc1</t>
  </si>
  <si>
    <t>a56aa338-8bd2-4d55-8ea3-14042c4f81d2</t>
  </si>
  <si>
    <t>011b667c-21b0-445a-a9f7-9310ee61e799</t>
  </si>
  <si>
    <t>2a57119a-dffb-451f-9f6d-139bcadf4fd3</t>
  </si>
  <si>
    <t>3b8e1c5e-f931-46ba-94ed-ee818dde7018</t>
  </si>
  <si>
    <t>eb52214c-7bec-40dc-bd15-507d3bcb6b2a</t>
  </si>
  <si>
    <t>d3400285-fd4a-459f-b576-af4d6b2f9458</t>
  </si>
  <si>
    <t>fd02bf11-fb89-4cb2-ad6c-6145ac90c333</t>
  </si>
  <si>
    <t>d25a1c5d-2a5b-42bd-8901-82715e691142</t>
  </si>
  <si>
    <t>e8fff1b8-d7e1-4627-9250-bd64a432a42b</t>
  </si>
  <si>
    <t>aa0ed457-65ef-4ecc-abce-51e3d895ef96</t>
  </si>
  <si>
    <t>a05ce786-8f43-4c29-ba74-a8a5abab6c55</t>
  </si>
  <si>
    <t>e7506986-2aa9-421b-bea7-d5eaaaf37876</t>
  </si>
  <si>
    <t>a2710782-18b7-49ed-8814-f86c0ed0bcff</t>
  </si>
  <si>
    <t>2d426381-e7a7-440a-a8b6-0f1117780661</t>
  </si>
  <si>
    <t>d6d3e143-9e9e-4a37-9908-e82b3cd31f69</t>
  </si>
  <si>
    <t>124cb0c3-c884-430e-b26b-d71303c1951f</t>
  </si>
  <si>
    <t>5fa9b47d-e384-4583-8a32-699745eec6e0</t>
  </si>
  <si>
    <t>12479d4d-2b77-462f-95fd-268a81e7aae1</t>
  </si>
  <si>
    <t>37efe160-8a56-48cc-b5ff-705ea6ab04b9</t>
  </si>
  <si>
    <t>1f3f4502-ca91-47a9-8bf8-305c69e2fb54</t>
  </si>
  <si>
    <t>72f8615a-3a78-43ad-af84-cef121b1f73d</t>
  </si>
  <si>
    <t>02dfec1a-26ea-4873-a43c-ba09ee66521a</t>
  </si>
  <si>
    <t>6008d203-a202-4af9-9a43-22f4a5821285</t>
  </si>
  <si>
    <t>1b2b6a84-2eea-4ca3-a58c-304f26f6fff2</t>
  </si>
  <si>
    <t>f8b67af4-37ac-4c0e-b8d5-9c4dfcdf1fe6</t>
  </si>
  <si>
    <t>f957c305-3401-4057-93d8-57fda4e0fef9</t>
  </si>
  <si>
    <t>c3919ecc-2aeb-48a8-a7a2-f4ab59a8064d</t>
  </si>
  <si>
    <t>28cf2604-ace5-476d-b119-dc4c3e1cbfdb</t>
  </si>
  <si>
    <t>098767fa-b64a-4ccc-8ef6-e39d60053017</t>
  </si>
  <si>
    <t>71839e1f-9ae3-46bd-aecd-308b898d3f78</t>
  </si>
  <si>
    <t>f5153a48-68c3-4626-972e-1e47c90c2e16</t>
  </si>
  <si>
    <t>acafd796-617a-46e7-b663-8edcefbb9fc3</t>
  </si>
  <si>
    <t>122ca3de-b805-481e-bfda-2ed62754bd1f</t>
  </si>
  <si>
    <t>3bb2961f-b563-4750-b056-7aa545eec556</t>
  </si>
  <si>
    <t>90333b44-778c-41a1-8f6e-a421996eb84f</t>
  </si>
  <si>
    <t>74d37fc5-7ecc-4725-8334-62f894322f74</t>
  </si>
  <si>
    <t>32767b41-dc36-48be-8bfd-85b3a367d773</t>
  </si>
  <si>
    <t>5fa23f5d-bcef-40c2-b67a-d42316eb85cb</t>
  </si>
  <si>
    <t>bae09321-08ac-4342-9fdc-6c0543817888</t>
  </si>
  <si>
    <t>2ca80b32-1932-4839-b40b-b266d8884da9</t>
  </si>
  <si>
    <t>79c6e67c-83bb-4ff4-8b14-18cac117ff21</t>
  </si>
  <si>
    <t>660bf4b2-f4eb-44f0-a51e-1b4983a2cb36</t>
  </si>
  <si>
    <t>9b264520-2611-460b-96a7-268250ca8ebb</t>
  </si>
  <si>
    <t>8a2594b6-1ce4-4c9d-ab8b-2b264efd6e6e</t>
  </si>
  <si>
    <t>d8154c5a-a794-4201-a8e4-dde5dd9a5a26</t>
  </si>
  <si>
    <t>451cc86a-df82-428a-8a5c-d83225ae08d7</t>
  </si>
  <si>
    <t>df6f5226-c867-4597-82b7-ce7faadb4ef1</t>
  </si>
  <si>
    <t>313719eb-f36f-46b4-a43e-17f498c6f46f</t>
  </si>
  <si>
    <t>1d838c18-32bf-46a8-b4a8-e99b827049ad</t>
  </si>
  <si>
    <t>a4a62ee7-7b58-46b7-b645-cccbf872cc63</t>
  </si>
  <si>
    <t>cca03c48-55f3-400e-9b8b-21fce5a89c51</t>
  </si>
  <si>
    <t>b92c494f-8554-4af0-99b9-fb8a07d40db2</t>
  </si>
  <si>
    <t>1cad6b49-86a7-4a9c-bf1f-37698ab62149</t>
  </si>
  <si>
    <t>276727de-b483-419d-b592-18c3bce02fb0</t>
  </si>
  <si>
    <t>ea95852a-f584-4ed9-9478-03f91967ffe3</t>
  </si>
  <si>
    <t>094d2e73-4a09-4f12-ae28-f265bde2b89f</t>
  </si>
  <si>
    <t>1df925bb-6d8e-49ff-b650-ea4758317d9f</t>
  </si>
  <si>
    <t>cc12a62f-f169-4883-a44b-1de603752e12</t>
  </si>
  <si>
    <t>348be70e-b3fa-42d7-8ad2-45328f98ccbe</t>
  </si>
  <si>
    <t>c8f10c99-572e-46e9-8337-2ecff77001d4</t>
  </si>
  <si>
    <t>526f7e42-c4fd-4d61-87d4-c1c28b8f1fdf</t>
  </si>
  <si>
    <t>4afce9f6-e677-4513-bd4d-3a090c66a30b</t>
  </si>
  <si>
    <t>8d0149bc-fee8-4dda-ace3-db921be3285c</t>
  </si>
  <si>
    <t>39e3b928-eb6e-4c89-ad7e-ad744ae9aada</t>
  </si>
  <si>
    <t>4f7b7c6a-58e2-4b5b-a236-96b6714feb21</t>
  </si>
  <si>
    <t>3f9ff644-db53-4217-89f0-a14f509c84af</t>
  </si>
  <si>
    <t>85bb6162-0e47-4ea9-b198-64cc721e3bfd</t>
  </si>
  <si>
    <t>71d66014-8052-449d-8e04-0027442e38a0</t>
  </si>
  <si>
    <t>9cd9eab9-a2f5-453e-ad13-b914a029d2d0</t>
  </si>
  <si>
    <t>86033c73-4fa8-40f0-b664-bcb9fffbf80c</t>
  </si>
  <si>
    <t>caae85c9-ce59-4955-9d4d-e4cb0b9ec4d6</t>
  </si>
  <si>
    <t>588f26d3-cec0-451e-88e2-e969728dea11</t>
  </si>
  <si>
    <t>f542b22d-874c-4c35-86c4-d92aa1eabd33</t>
  </si>
  <si>
    <t>8d7abb74-87cb-4d1b-aceb-daebf928c660</t>
  </si>
  <si>
    <t>42dbeef4-a6d2-4d5e-8362-ef5539d547f6</t>
  </si>
  <si>
    <t>8fb2e6b4-b905-4423-819f-4962252478f9</t>
  </si>
  <si>
    <t>25e35945-7668-4573-aa83-f330d87e9f23</t>
  </si>
  <si>
    <t>49b70509-5d90-488b-87ec-fbae1d6bb99e</t>
  </si>
  <si>
    <t>278ba524-cfe3-45b8-aeca-c67a70ea148b</t>
  </si>
  <si>
    <t>6be3baa7-109b-41cd-903d-1f4af5646799</t>
  </si>
  <si>
    <t>1fecf4bf-0344-4c40-b5be-fb13e1abdad5</t>
  </si>
  <si>
    <t>98cd88d0-b00e-455a-bd30-7011d0322574</t>
  </si>
  <si>
    <t>4ba94ffd-9f07-4c4a-9219-cf91596fc19c</t>
  </si>
  <si>
    <t>939e4ded-af08-42bf-b6c8-75003e187d20</t>
  </si>
  <si>
    <t>fc3b97bf-7f8d-4998-afd2-9226339b28eb</t>
  </si>
  <si>
    <t>c7cf7739-e28e-434e-a8b9-744739028713</t>
  </si>
  <si>
    <t>92151807-3e64-418e-853c-0514e3f25b47</t>
  </si>
  <si>
    <t>b85ba9a2-84e8-4956-b0b4-c9bfd5577954</t>
  </si>
  <si>
    <t>fac39b8c-9d95-4b32-b11e-0f8d4567e451</t>
  </si>
  <si>
    <t>ebb84e53-b6ad-4364-ab9f-7b7930e21b0c</t>
  </si>
  <si>
    <t>7a138026-be6b-484d-8537-f4ff3e11d006</t>
  </si>
  <si>
    <t>b8474e92-2292-4f9b-b9d0-a7d4a5693113</t>
  </si>
  <si>
    <t>d7f0a82c-008a-43b7-bd8d-c52de9fb9e22</t>
  </si>
  <si>
    <t>98443739-f4f0-4a58-a9bf-6caf657c35a3</t>
  </si>
  <si>
    <t>08a39ace-d470-4377-902f-4a6c10c42d3c</t>
  </si>
  <si>
    <t>cf6abe57-89fd-4548-b356-cf7c76378289</t>
  </si>
  <si>
    <t>620ac506-064e-4b15-bb57-5e5512ccfa69</t>
  </si>
  <si>
    <t>22f7e0fa-08e5-4e4d-94c6-71f2764b2c29</t>
  </si>
  <si>
    <t>220dcd01-4460-474b-b197-7ab45d4bf674</t>
  </si>
  <si>
    <t>c05a8e6c-f320-4ce3-9cdf-53e843779291</t>
  </si>
  <si>
    <t>847f924c-9398-42a6-ba95-6a0cc36e42a0</t>
  </si>
  <si>
    <t>326cdf67-971e-4c0b-8a86-74b1125b38d7</t>
  </si>
  <si>
    <t>c98988eb-a220-42fa-b527-077c035ef636</t>
  </si>
  <si>
    <t>bb45aabe-7926-4f42-8527-3f457f5487b6</t>
  </si>
  <si>
    <t>715a554f-014c-4d2c-8c29-18f1c7240727</t>
  </si>
  <si>
    <t>657d555b-4109-4edf-9454-a4aea60ddac3</t>
  </si>
  <si>
    <t>c5625dc5-a635-4e7d-902c-783b6a9076ee</t>
  </si>
  <si>
    <t>d0bbf5ff-ecf9-41e4-abe5-cc4ddcd7e576</t>
  </si>
  <si>
    <t>ef4e05da-b34d-4027-8b9f-078579d431b5</t>
  </si>
  <si>
    <t>69628126-1718-47d3-8fe9-696e02278387</t>
  </si>
  <si>
    <t>3abc7e3a-7c36-4646-9bec-225c56b7c701</t>
  </si>
  <si>
    <t>ab1a8128-4c25-4e76-ba1e-da2fa5f3ba4b</t>
  </si>
  <si>
    <t>8985a68d-9096-41b9-8e1c-03052ae8af44</t>
  </si>
  <si>
    <t>7cc49548-49c7-4a88-b186-b9b5cb7191be</t>
  </si>
  <si>
    <t>43e9d9f5-8c9b-4439-8fcb-16deced9631b</t>
  </si>
  <si>
    <t>29e9336b-301f-4f6e-b912-8043f0834068</t>
  </si>
  <si>
    <t>0ab2dc0a-a043-462e-8e9c-230cfc99aa9d</t>
  </si>
  <si>
    <t>408de895-a124-4410-b5ff-cf7a815938b3</t>
  </si>
  <si>
    <t>eecb8fd7-fcf6-4d9b-a22d-4b618df98ae6</t>
  </si>
  <si>
    <t>f4b09367-0af4-42a0-aecc-f897a91a9c28</t>
  </si>
  <si>
    <t>72998d5f-adeb-4004-8fbc-f8264e3799a5</t>
  </si>
  <si>
    <t>72ae7b76-060e-466b-b43b-ee655c33cec7</t>
  </si>
  <si>
    <t>57f48a11-0120-4947-a03b-641944e2685f</t>
  </si>
  <si>
    <t>174e36b3-7ebf-4df1-bf49-f91b2536dc32</t>
  </si>
  <si>
    <t>de166967-4c83-42a2-ba33-19fd29cdaa40</t>
  </si>
  <si>
    <t>04b8ba0d-1e15-4970-befa-729c978cc184</t>
  </si>
  <si>
    <t>d8208f26-ced2-4d87-8c55-0b637c6e45d7</t>
  </si>
  <si>
    <t>7746b0b6-86de-4486-900d-e7da720397da</t>
  </si>
  <si>
    <t>b4ce528e-6dc6-431d-9198-ea4573aba2f7</t>
  </si>
  <si>
    <t>b6a2da18-d56a-4102-8e2e-39ec9b7514e2</t>
  </si>
  <si>
    <t>848ebda2-1d66-416f-b7a8-3598d1e562a9</t>
  </si>
  <si>
    <t>cb8ec3a7-1bdf-4f57-8835-5513a1cd9025</t>
  </si>
  <si>
    <t>746b9026-a643-4431-93fb-dcfc4a0d39d9</t>
  </si>
  <si>
    <t>8bbd3027-f049-4b6d-96e7-badbe2bf3f2a</t>
  </si>
  <si>
    <t>bc3c8825-d7d7-4f7a-94d2-01880a2c8a90</t>
  </si>
  <si>
    <t>35ee4080-f3ec-48df-bf72-39be2ac88d9c</t>
  </si>
  <si>
    <t>f4d4635c-7392-4f35-8a16-c8c3613803b4</t>
  </si>
  <si>
    <t>07766f26-f5f9-4780-ace4-9f4d5d431716</t>
  </si>
  <si>
    <t>a6c648ab-4425-4ea6-ae57-359bb5dbabed</t>
  </si>
  <si>
    <t>3ecc639c-6c7a-40a7-b459-8f7a44aca7cf</t>
  </si>
  <si>
    <t>b0079f33-ab89-4048-a1ae-0364901d45ea</t>
  </si>
  <si>
    <t>f8cd56fc-74af-472a-8cef-8146af56d9b4</t>
  </si>
  <si>
    <t>e932fae7-efcd-4230-b462-fe2e67081e75</t>
  </si>
  <si>
    <t>e596f4de-4523-4c59-9865-6719e9605952</t>
  </si>
  <si>
    <t>fce9db10-6421-4bb0-b7bf-1d18ef3af84f</t>
  </si>
  <si>
    <t>4e6d7420-8c70-4d6c-9f9a-ba8ba0a4cacb</t>
  </si>
  <si>
    <t>8284538a-00a0-4f94-b17d-655e33264b2a</t>
  </si>
  <si>
    <t>a77c02cc-a3ef-44ea-a287-acaeacae21b3</t>
  </si>
  <si>
    <t>2fd1c416-2c56-476a-89bb-bc217ef006d8</t>
  </si>
  <si>
    <t>555e0cb2-de6f-46c0-9b31-ba8a224a7aef</t>
  </si>
  <si>
    <t>6489ada3-1c2a-44b9-ac8e-e0657370e5c1</t>
  </si>
  <si>
    <t>3b3edf0b-e6e7-4a8b-ae63-2a0a1ebf0577</t>
  </si>
  <si>
    <t>50db1c7b-4b69-424d-8526-5ce1f2e818f4</t>
  </si>
  <si>
    <t>1d624597-dddc-40e9-bdeb-3216f67f3be9</t>
  </si>
  <si>
    <t>e9998f07-1854-4c53-9432-84bde62b8d0b</t>
  </si>
  <si>
    <t>2f4611a1-3f50-4fa6-babb-1c5e28848391</t>
  </si>
  <si>
    <t>ec7be537-d26b-42ed-b34f-5c47710501ab</t>
  </si>
  <si>
    <t>4e867c37-db96-4988-9268-0494d8b8eff8</t>
  </si>
  <si>
    <t>35c789fd-5137-45f9-9375-ad52216388e8</t>
  </si>
  <si>
    <t>de75729e-19f7-467d-9e9b-0f7af38d8f70</t>
  </si>
  <si>
    <t>65de6666-e808-4cf1-9915-14e363fb83aa</t>
  </si>
  <si>
    <t>a90e0d00-025a-4fa5-b478-74f6b12baa99</t>
  </si>
  <si>
    <t>5b8db2f6-748d-41d0-b02f-2e62cec8a711</t>
  </si>
  <si>
    <t>dc591e4b-773e-43f8-9aa9-8b3eeafcec79</t>
  </si>
  <si>
    <t>e9ea0a08-cc59-4f98-a0c5-3650c610d4a4</t>
  </si>
  <si>
    <t>4104163b-cc7b-4333-b813-ebfd4361f82f</t>
  </si>
  <si>
    <t>134ee993-7aac-4623-b310-bcbbac7e84ef</t>
  </si>
  <si>
    <t>a2e0c25e-9f87-4773-b11a-46b7408cf0a0</t>
  </si>
  <si>
    <t>a042d2d9-6ab9-4eb5-9873-6b8cd2e8c556</t>
  </si>
  <si>
    <t>1b27b4a8-31ad-46a3-b868-9bff65fdc013</t>
  </si>
  <si>
    <t>a01c4f14-1a7c-4179-b011-c2946cc65996</t>
  </si>
  <si>
    <t>987b95bc-5595-4947-af93-7732930e8950</t>
  </si>
  <si>
    <t>bd0ace8c-436b-4f2b-aef3-dc139ade0883</t>
  </si>
  <si>
    <t>3267f4c8-7e0f-40c8-a396-01d6488388db</t>
  </si>
  <si>
    <t>2ede3813-fde3-4fe6-a9e7-5b3684160e41</t>
  </si>
  <si>
    <t>3a7ddddf-5027-4ef9-ad74-311f2a051d4d</t>
  </si>
  <si>
    <t>25ace8d0-acae-47cd-8809-5a8e9b98e4ea</t>
  </si>
  <si>
    <t>9a7f1112-620c-430b-a44c-041e46948385</t>
  </si>
  <si>
    <t>db39a1ed-6279-4cb2-98d6-b1253be03f3e</t>
  </si>
  <si>
    <t>7b92c5ce-4876-48b1-9636-3f5e8e92fcb3</t>
  </si>
  <si>
    <t>c1ae5124-f5a7-420c-9723-58863df09a60</t>
  </si>
  <si>
    <t>caf42670-5f09-46e1-99a0-82e8ebe26789</t>
  </si>
  <si>
    <t>4d90f0c5-1534-4324-a4cb-5b378dfcea87</t>
  </si>
  <si>
    <t>697e13e2-a000-4f1f-8e1d-f7d426e4d519</t>
  </si>
  <si>
    <t>54f31fa9-9b58-4715-a42b-fa35493cb034</t>
  </si>
  <si>
    <t>d542b757-f9e9-47fb-a868-58933a3c5ee4</t>
  </si>
  <si>
    <t>b208eefd-4534-4f49-a4ef-2b8f46fbe6db</t>
  </si>
  <si>
    <t>7d071c63-bcbe-46f9-a14f-643138b61c00</t>
  </si>
  <si>
    <t>a3a6ea6b-2149-426a-9d8d-1fb44eb7b84b</t>
  </si>
  <si>
    <t>efab180a-3479-4a01-b5be-cbb7ea3a7c89</t>
  </si>
  <si>
    <t>d934693b-3f2f-403a-bc0a-c135a0e6c17d</t>
  </si>
  <si>
    <t>c2566c10-864b-4fde-b9ca-d48b0422657c</t>
  </si>
  <si>
    <t>caef18ab-30aa-450d-bafc-fdcabc371772</t>
  </si>
  <si>
    <t>a0ee4949-553e-4ed9-bfc9-b9ef509ed5d5</t>
  </si>
  <si>
    <t>7201d87a-ad9b-42ec-8eb6-ebc1489d8039</t>
  </si>
  <si>
    <t>4ab7ab3c-0838-47b2-a215-da93a9003c40</t>
  </si>
  <si>
    <t>af11e06c-e683-4bf5-b7e2-c7cdb1a04d56</t>
  </si>
  <si>
    <t>4661f204-ec9e-4688-b595-ced56b31cf54</t>
  </si>
  <si>
    <t>354a5acb-e155-40a5-a650-7bc502220159</t>
  </si>
  <si>
    <t>e25d99de-d06f-4558-8f67-091269323fc6</t>
  </si>
  <si>
    <t>599558a1-3e43-46e8-a31d-c1fe61c23246</t>
  </si>
  <si>
    <t>4f43903a-ce4b-435b-b3dd-308ed2b3f3ca</t>
  </si>
  <si>
    <t>8fbe3588-e5c8-4b09-b946-a2ffe014315c</t>
  </si>
  <si>
    <t>32c05f0a-a36e-4c89-bee1-5c00419d4ce0</t>
  </si>
  <si>
    <t>8b072015-7def-4ad6-adcc-848625aca9fd</t>
  </si>
  <si>
    <t>30bc3e65-6764-4063-8134-fa11f31f9e97</t>
  </si>
  <si>
    <t>6c966281-8940-44c8-8fb2-4c09170257c1</t>
  </si>
  <si>
    <t>d1a47ffe-9855-4f26-a257-af999d3ff30f</t>
  </si>
  <si>
    <t>283ad968-198c-4143-8854-31f3a77ff49d</t>
  </si>
  <si>
    <t>3156733e-5abe-4131-8446-63455b6dbe10</t>
  </si>
  <si>
    <t>9f0b492e-1dd9-4d0d-b334-079e3a6c1803</t>
  </si>
  <si>
    <t>841c9755-f357-499c-87f7-550d313bf2a2</t>
  </si>
  <si>
    <t>21dc4232-7ba7-4ff3-9c64-53b691d908cd</t>
  </si>
  <si>
    <t>d6508691-a8d1-4c4a-9b55-cf3f49e008a9</t>
  </si>
  <si>
    <t>99761b44-7f0f-4144-be35-b5f15a39c6bd</t>
  </si>
  <si>
    <t>6130ea62-ae22-4e0e-8fa3-80d683baccc8</t>
  </si>
  <si>
    <t>ede478fa-494b-420e-8e24-b7f48c1144b4</t>
  </si>
  <si>
    <t>c5de6b5b-981d-4e53-b33e-74d2877e18de</t>
  </si>
  <si>
    <t>2385b259-90d6-4ef3-945f-211f7f616354</t>
  </si>
  <si>
    <t>bcdda82f-5a6c-498f-b3b2-c77534d6c257</t>
  </si>
  <si>
    <t>04a95418-141f-46cf-a80e-858f77339672</t>
  </si>
  <si>
    <t>87a12da4-1874-45ab-b49c-30c32ca53b47</t>
  </si>
  <si>
    <t>aeddf737-cc38-49ea-b1e3-29702805b75b</t>
  </si>
  <si>
    <t>52b2a33d-1aa1-4424-9ded-5c5b7e0cd2c4</t>
  </si>
  <si>
    <t>fdbd38aa-0bca-4301-95e8-4079e669e9d5</t>
  </si>
  <si>
    <t>d0948fbe-6d17-4bed-a12f-825f31b16f0d</t>
  </si>
  <si>
    <t>dd508e3a-e179-482e-9be6-dbd266d44199</t>
  </si>
  <si>
    <t>d6e7e827-0a1f-458e-ba73-bc2b342e04d8</t>
  </si>
  <si>
    <t>c6bce335-5743-4fb5-8001-f0d4c4bb0385</t>
  </si>
  <si>
    <t>effddd3e-a037-4475-b7c5-5edefa627227</t>
  </si>
  <si>
    <t>05ef6bf4-22e9-4882-bea3-b092e7571136</t>
  </si>
  <si>
    <t>c5fdbbd3-ba42-4080-a40c-183ceda3a1b5</t>
  </si>
  <si>
    <t>ec14a8de-1071-464d-98b1-ee302e084484</t>
  </si>
  <si>
    <t>6f17d1c2-e8a3-43fc-80fb-c6dba837ce57</t>
  </si>
  <si>
    <t>621a4293-3a6f-4c26-ba32-be51ced60d10</t>
  </si>
  <si>
    <t>764ac11c-d11a-4d6c-80e2-6d276c3a43c2</t>
  </si>
  <si>
    <t>8a2a7e41-b92b-493b-b203-678b95a8e84c</t>
  </si>
  <si>
    <t>cdf7c266-a53d-4099-9170-405b3821360e</t>
  </si>
  <si>
    <t>48394a9e-1732-4d0e-9e54-9238f6cc626f</t>
  </si>
  <si>
    <t>e7b35cdb-f9c4-48de-98d9-df45e4fdcb66</t>
  </si>
  <si>
    <t>9ecea090-b533-47cf-a600-999d8d554af6</t>
  </si>
  <si>
    <t>7d075f78-26b4-43da-be2f-eb8769036dcd</t>
  </si>
  <si>
    <t>810c753f-be7c-4013-bb44-9ecc431e231c</t>
  </si>
  <si>
    <t>f83a2bb0-6490-4eae-954e-663564c96d82</t>
  </si>
  <si>
    <t>ec45b26d-7d3c-4569-b314-011251a99478</t>
  </si>
  <si>
    <t>7f63b81d-fa77-4b98-9b9e-55bd08b26450</t>
  </si>
  <si>
    <t>7c98d2a8-b207-4333-af96-4cb9239b5546</t>
  </si>
  <si>
    <t>0242b644-e76d-4318-b6f5-e6d238458492</t>
  </si>
  <si>
    <t>c5486808-95f3-4c75-8e0f-b3ddebdb46dd</t>
  </si>
  <si>
    <t>446debc5-516b-4dbe-8594-3f493eb25ece</t>
  </si>
  <si>
    <t>6144377b-1351-4733-ae14-60fa9d7811e3</t>
  </si>
  <si>
    <t>719b2426-cda0-4121-be7a-39fb63d37044</t>
  </si>
  <si>
    <t>eb2d56ce-7ff9-4723-aa5d-14997b7a47c7</t>
  </si>
  <si>
    <t>d3caac71-48b3-439d-bad2-507b79ee1fa1</t>
  </si>
  <si>
    <t>3f97ce63-1d68-4261-939b-0b2fa5a562d9</t>
  </si>
  <si>
    <t>a0f61af7-642b-499d-9c73-4aa0d04bf11d</t>
  </si>
  <si>
    <t>2d44d931-533c-4ea2-ae51-b5942a3b643b</t>
  </si>
  <si>
    <t>4f2dc91b-2e40-401a-8ac0-32d94d30db00</t>
  </si>
  <si>
    <t>2f6d1eb6-e83c-4780-94ec-7f03ef7ccb27</t>
  </si>
  <si>
    <t>e65d75b0-2bd7-4c3e-bcad-fa43317532f6</t>
  </si>
  <si>
    <t>94f6b3ab-e4dd-44fb-89ce-d2ab6120bd3a</t>
  </si>
  <si>
    <t>9408acc9-5dd9-4ab5-9ad6-c5532d6f03bb</t>
  </si>
  <si>
    <t>daf81dfd-a196-47e3-a4ab-1bec3dc604a0</t>
  </si>
  <si>
    <t>4cec1eaf-6cf3-42cf-a0b8-572681be8115</t>
  </si>
  <si>
    <t>ad83516d-a014-4649-83da-bbd335d1a9d0</t>
  </si>
  <si>
    <t>bb0218af-c4d3-4bf8-8df1-7cbc3c0ea236</t>
  </si>
  <si>
    <t>eb3d91ec-bf00-4e05-88fe-eb031c52724f</t>
  </si>
  <si>
    <t>65b2fcdc-64dc-4ef7-9db8-b7fddab928db</t>
  </si>
  <si>
    <t>173a389e-d44e-4626-b836-76f124b64c61</t>
  </si>
  <si>
    <t>ac1750a2-54ee-4300-a517-d6fc4793b171</t>
  </si>
  <si>
    <t>2e8a8f16-9568-4590-9b9a-5c0eb73cbfbf</t>
  </si>
  <si>
    <t>b006d871-f620-4fa2-8df9-4ddc296e48bb</t>
  </si>
  <si>
    <t>91fc86bd-982a-4b3b-9108-60439208cbb6</t>
  </si>
  <si>
    <t>d31215e2-134f-4b04-91ea-18c3b8df1676</t>
  </si>
  <si>
    <t>01b93caf-02fe-49de-87e6-8bbc15628560</t>
  </si>
  <si>
    <t>4b6eb4ff-d4e9-4552-8b66-59aa4a235a4e</t>
  </si>
  <si>
    <t>0994e8e6-6304-4e13-ad3d-44a4fd017373</t>
  </si>
  <si>
    <t>05c37745-48d2-4e2a-9ac7-111bb06d28ef</t>
  </si>
  <si>
    <t>477cac61-2af2-4fcb-9c66-f56403aa3eb0</t>
  </si>
  <si>
    <t>2b3f41e2-4934-4100-8d44-e3bdaa8a3cdf</t>
  </si>
  <si>
    <t>bc4ae181-e4fa-46ef-a4e0-c16dedc295c9</t>
  </si>
  <si>
    <t>c7863f61-a563-48df-9ee9-987f56bbc1e3</t>
  </si>
  <si>
    <t>2c89297b-1785-47bc-8884-1b64b181dd60</t>
  </si>
  <si>
    <t>03a8cee6-424b-4a43-bade-db3c41a604aa</t>
  </si>
  <si>
    <t>4c2ba6bf-054d-4ae5-95ac-847db7bda106</t>
  </si>
  <si>
    <t>110daa83-5706-44ca-ab67-264abc893e82</t>
  </si>
  <si>
    <t>07f9376b-276b-4be0-b023-198f10379c3c</t>
  </si>
  <si>
    <t>c26a54a5-a5a0-48b3-950c-98140f0f0014</t>
  </si>
  <si>
    <t>f41fb654-e694-4deb-a268-9d9eeba90bb5</t>
  </si>
  <si>
    <t>9847491f-4083-46e1-9ca0-3c58ce89a0c9</t>
  </si>
  <si>
    <t>c413301c-d47e-447a-9613-8cc5fff4cc11</t>
  </si>
  <si>
    <t>6085293c-803c-443b-94af-cb192032bb21</t>
  </si>
  <si>
    <t>d5e544de-c0f9-4bce-add2-b23311f5d093</t>
  </si>
  <si>
    <t>978f16a4-37fc-409c-802f-b466ecad458e</t>
  </si>
  <si>
    <t>02a08d4f-13b8-4c30-b304-c756b892db40</t>
  </si>
  <si>
    <t>d48a3c64-83a1-4e93-8966-5a661e3aef1a</t>
  </si>
  <si>
    <t>f3f471a2-b240-40fe-9383-7d110045692a</t>
  </si>
  <si>
    <t>86170fd1-082f-432f-bf34-3075b9486005</t>
  </si>
  <si>
    <t>5d4c0cef-2b1c-4296-b19f-0819a6e09610</t>
  </si>
  <si>
    <t>b3c21173-7106-412e-bfd5-dbb6b1631630</t>
  </si>
  <si>
    <t>dce79929-dc7c-49c8-a887-ed45fa54f66f</t>
  </si>
  <si>
    <t>8fa84460-f645-403e-9128-0be371f320f3</t>
  </si>
  <si>
    <t>05080f65-fa56-425d-aed2-8661a390ca4c</t>
  </si>
  <si>
    <t>61f24c7a-98c1-4301-b903-8ad0f18e9abb</t>
  </si>
  <si>
    <t>458402f8-0ad4-4abc-b3b7-84d41d78e058</t>
  </si>
  <si>
    <t>1f88f9e5-c53a-49b7-9bb6-1e39a7997e37</t>
  </si>
  <si>
    <t>5e44fbba-9cd8-476d-afcc-180d083259a8</t>
  </si>
  <si>
    <t>5f7ef980-89e0-40a5-b84c-3293c65638f3</t>
  </si>
  <si>
    <t>3e7176ca-2532-44d2-a5b8-c5f5f1d7326b</t>
  </si>
  <si>
    <t>5a8a0031-da44-481e-8a14-4520e44a79fb</t>
  </si>
  <si>
    <t>22fe89c7-7c25-4c73-9fff-837461c4091e</t>
  </si>
  <si>
    <t>a9de063a-224b-4046-b44e-bd44082fd9e1</t>
  </si>
  <si>
    <t>308910cf-ce50-40dc-892a-53c5d6876f36</t>
  </si>
  <si>
    <t>9619d72b-29b4-45e1-8f4f-bd60e272e7f5</t>
  </si>
  <si>
    <t>1b0d13a7-b8b4-4f64-a2a9-e9e28271dad2</t>
  </si>
  <si>
    <t>9e98a1da-a398-4daa-a6f0-96749c0ca3cd</t>
  </si>
  <si>
    <t>c268fdf3-ca0c-45f9-8bd9-41d4e4671ae8</t>
  </si>
  <si>
    <t>c13d23ad-73df-42ba-8db8-4e969834cb7c</t>
  </si>
  <si>
    <t>cf3cf299-0592-4b42-af1f-09335f3130c1</t>
  </si>
  <si>
    <t>a062328b-e434-48d3-aa81-a200e0acffaf</t>
  </si>
  <si>
    <t>cbcb35d7-a56d-44fa-ad61-6432fee4f91e</t>
  </si>
  <si>
    <t>8f2731b6-7221-42a3-9d4b-6b01b500d665</t>
  </si>
  <si>
    <t>4cd04dff-f635-4cb4-b033-3484cd418e3f</t>
  </si>
  <si>
    <t>01ec7159-6a52-4fb1-bca0-34aa9b787447</t>
  </si>
  <si>
    <t>71228b78-3c97-4e3b-9427-45d269ad6ce5</t>
  </si>
  <si>
    <t>550de64e-e756-47aa-857b-2dad68997b06</t>
  </si>
  <si>
    <t>5eb7a943-19ac-4221-98f0-0a7ce8705263</t>
  </si>
  <si>
    <t>1c602ffb-6299-4a79-b262-0e795f85a3bc</t>
  </si>
  <si>
    <t>209a6b4d-3e60-4061-ad4c-95a461076da1</t>
  </si>
  <si>
    <t>f0de3a79-e6d3-4e0b-8557-492befabbea6</t>
  </si>
  <si>
    <t>8a18db89-0029-4b21-8290-6f42e2617cea</t>
  </si>
  <si>
    <t>fcb4b799-9d54-492e-8554-0a8464053472</t>
  </si>
  <si>
    <t>689ebabd-e71d-4545-bbe8-a39ea4e9297d</t>
  </si>
  <si>
    <t>ab1d8ed8-991c-45c2-a19e-2f5f40bcc276</t>
  </si>
  <si>
    <t>4259b9ee-baf4-4907-9386-b1e77eb4d872</t>
  </si>
  <si>
    <t>06999a23-74b9-45fe-9771-e3342cff6237</t>
  </si>
  <si>
    <t>095b2a63-8ace-43f4-b0d5-032c350d2263</t>
  </si>
  <si>
    <t>920a44b5-a9b2-4c4e-b8cb-8fb7e247a789</t>
  </si>
  <si>
    <t>313695d0-e26b-4c6b-8b9d-390f616e4d34</t>
  </si>
  <si>
    <t>121b83f0-bd85-4d39-9ee5-8cb965ed5a15</t>
  </si>
  <si>
    <t>5138b481-a06f-4ee1-b47b-d1698d9dab94</t>
  </si>
  <si>
    <t>ecf03c6c-b205-457f-b6ff-405868cb1f6a</t>
  </si>
  <si>
    <t>f6862cc4-660a-4aaf-b5e0-f39c1b579928</t>
  </si>
  <si>
    <t>960a9661-8a3d-4dbc-a54a-5fe967e194da</t>
  </si>
  <si>
    <t>25d1b540-00c2-45b6-89d5-102ffd6b699f</t>
  </si>
  <si>
    <t>971cd4b3-85be-4bad-9dc3-a27b0723c569</t>
  </si>
  <si>
    <t>0ec57358-f3a2-4768-acdb-2f9688dc2aca</t>
  </si>
  <si>
    <t>3f5dd817-c6ce-4a2d-bb0f-ac9e43668f7e</t>
  </si>
  <si>
    <t>b1b564d2-e453-4d8c-b8f4-480f36080a2a</t>
  </si>
  <si>
    <t>33fd3a70-2ba5-4f7f-982c-627607dc9bec</t>
  </si>
  <si>
    <t>47e66a9e-5c42-45b3-8175-2dbe65a62fc9</t>
  </si>
  <si>
    <t>e7f94440-02eb-4fd0-8fe7-7e014b0207e9</t>
  </si>
  <si>
    <t>72b0d96c-6b75-456b-a3c9-acf68cf34361</t>
  </si>
  <si>
    <t>4b30e72b-60bb-4d2d-bbc1-c40208e53b52</t>
  </si>
  <si>
    <t>ca4b2966-d064-4e7a-9318-f7e496a52415</t>
  </si>
  <si>
    <t>3c363d3f-d33d-45c7-8685-ac35e163323f</t>
  </si>
  <si>
    <t>af39e12e-dc10-4778-ba00-a3fa04135786</t>
  </si>
  <si>
    <t>5f411d2f-0079-4369-aa4a-afded741c6ad</t>
  </si>
  <si>
    <t>ecafd4e0-82fe-4208-a9cd-9c8a8957fc6b</t>
  </si>
  <si>
    <t>de35d8b3-2e09-430b-b3d0-5732a8b1793e</t>
  </si>
  <si>
    <t>8a547f13-0486-4e7d-ab74-45ffb5d9fc8b</t>
  </si>
  <si>
    <t>f4da85eb-dfe1-4bc1-aa70-b52099d49904</t>
  </si>
  <si>
    <t>fdea8fee-3cd9-42b0-b742-1ae7e1f95a45</t>
  </si>
  <si>
    <t>93c7ea14-537a-4ee7-a96b-ec4c070985fe</t>
  </si>
  <si>
    <t>f1b16e4a-2f5f-463b-aa43-1b6ea8e0d3a6</t>
  </si>
  <si>
    <t>fa0a2cc5-1636-42d3-83e8-580afb671cb1</t>
  </si>
  <si>
    <t>3303d6cb-4438-4695-aab1-b37fd169f0f0</t>
  </si>
  <si>
    <t>9c8bfb23-416b-4d42-8919-c995baa0dadb</t>
  </si>
  <si>
    <t>696c3fe7-3b53-4bf7-8558-7ed352a2ebb9</t>
  </si>
  <si>
    <t>2640bf9b-d854-4c2e-a882-930a0366ca39</t>
  </si>
  <si>
    <t>1d13ee36-9c99-4625-a3ff-b46c94ff0956</t>
  </si>
  <si>
    <t>dd40488c-66bd-4056-bebf-8875acf90d92</t>
  </si>
  <si>
    <t>d3cf4573-51eb-46aa-b6ca-ee43cc026493</t>
  </si>
  <si>
    <t>abd46ce4-1c25-408f-904a-69b2ec36946f</t>
  </si>
  <si>
    <t>35b18f0f-a377-4d10-938f-218c1e2d2b84</t>
  </si>
  <si>
    <t>e9fb325f-ee4c-463f-a734-dbaecc9cd31a</t>
  </si>
  <si>
    <t>34713930-b0c6-44ed-9157-5be938b28ad2</t>
  </si>
  <si>
    <t>8b66d41e-c4e5-4756-8914-66f9a4a99abc</t>
  </si>
  <si>
    <t>91d575e1-991d-4b55-aa5a-9ee9d9a5ef9b</t>
  </si>
  <si>
    <t>26d49cbb-d8f6-4687-b3bb-e6bbf2d706c6</t>
  </si>
  <si>
    <t>437c6b56-c6c1-4114-974d-5354cb6ae179</t>
  </si>
  <si>
    <t>bcb18557-89ae-4230-9367-6fbc071af8f4</t>
  </si>
  <si>
    <t>b1960abe-0ddc-47e1-a913-2c5446ce78de</t>
  </si>
  <si>
    <t>c6ecaa89-3400-459d-9f61-0209442efff0</t>
  </si>
  <si>
    <t>8ba503be-6d2f-4960-be7f-eda6fec4068b</t>
  </si>
  <si>
    <t>ff20a144-7254-4fc5-8436-acd21c3f3705</t>
  </si>
  <si>
    <t>6b7ff5b6-8edc-4884-94c4-64eb61fc70e6</t>
  </si>
  <si>
    <t>d04fcced-36f3-45c3-b1a2-59378bde2c6f</t>
  </si>
  <si>
    <t>99478f1b-3a85-4a48-8f77-c9586fa30a8c</t>
  </si>
  <si>
    <t>4619842c-6f27-4022-94ae-57cf5ba4b792</t>
  </si>
  <si>
    <t>c2c93b3a-a984-4f9c-a1fd-10c7912b5daf</t>
  </si>
  <si>
    <t>23e7209c-1971-47cb-9968-ee7c31d89c1d</t>
  </si>
  <si>
    <t>21c58f5e-9ad7-4fa0-bb82-5074a057159a</t>
  </si>
  <si>
    <t>037c9115-dcda-42fd-b2e9-ed1a69fda4a5</t>
  </si>
  <si>
    <t>6a194a1e-9b2e-4e81-92f4-68aae2b2f44a</t>
  </si>
  <si>
    <t>6aa93d5b-af70-4852-8b42-966454eb8b9a</t>
  </si>
  <si>
    <t>bfa3b59e-d4e8-4fcd-959b-21f1ddc59895</t>
  </si>
  <si>
    <t>dfa7c73b-69bf-4add-973a-495b2a730684</t>
  </si>
  <si>
    <t>41566494-22ff-4083-a3ca-48f6807c82dc</t>
  </si>
  <si>
    <t>2d1ad381-18d5-4f43-a18d-894ebc131ef4</t>
  </si>
  <si>
    <t>ecad5626-e9c6-4300-af3d-9687767e6f95</t>
  </si>
  <si>
    <t>aad5c6b3-e929-4572-92b5-30a973213483</t>
  </si>
  <si>
    <t>f74b5643-bf26-4d9e-bd0e-d68b949e7b2f</t>
  </si>
  <si>
    <t>e15a50ec-fea6-4d8a-96c0-8167e0ecca87</t>
  </si>
  <si>
    <t>6b0ef774-581f-438b-925e-e586e38eb863</t>
  </si>
  <si>
    <t>5585dff2-fc91-421b-a427-0b20542d834e</t>
  </si>
  <si>
    <t>b6d9b0c1-a4ef-482c-8ff3-1a42762eb197</t>
  </si>
  <si>
    <t>e8b2bb1b-7a09-4682-90d4-c85111a9caa3</t>
  </si>
  <si>
    <t>7fb564fa-7bdb-494e-80bc-64068dea4ed9</t>
  </si>
  <si>
    <t>159fec0c-0d37-49cd-825f-d292f1cb66fe</t>
  </si>
  <si>
    <t>9b90c125-5e90-4360-ab1b-05542170b441</t>
  </si>
  <si>
    <t>cf2a0172-07d6-4a82-8ae9-57a16ec893f6</t>
  </si>
  <si>
    <t>c56b5aba-b7e4-469e-b196-acf09392f895</t>
  </si>
  <si>
    <t>43dd66f7-34ba-4dd0-abb6-973e9eab448e</t>
  </si>
  <si>
    <t>54c90f8b-f4f6-4712-8c18-6bdd59d928c1</t>
  </si>
  <si>
    <t>377cd359-3d6b-4bec-813c-d1c7ba513710</t>
  </si>
  <si>
    <t>1e628ec4-7cb4-4d93-bb4b-a5c90ba9ff49</t>
  </si>
  <si>
    <t>588b9b38-7f37-4dff-9cae-8fa7264bc749</t>
  </si>
  <si>
    <t>523f8608-debf-4163-9f80-7ffea8ba4f36</t>
  </si>
  <si>
    <t>e5598ec4-708c-44fa-98e9-77c9e5349528</t>
  </si>
  <si>
    <t>c55f5aaa-4130-4a42-a636-bc58a4be4f34</t>
  </si>
  <si>
    <t>e27b930d-3533-470d-b79b-b702c7a1e275</t>
  </si>
  <si>
    <t>b5e4195f-48de-416c-b6ca-1b8891af226a</t>
  </si>
  <si>
    <t>1827e52f-c3ee-405d-bf22-7c3a2bae8d18</t>
  </si>
  <si>
    <t>68f505ee-2ae4-4584-9abc-2268c202d9fb</t>
  </si>
  <si>
    <t>3b9a66c5-a29e-441e-b9f7-04e4594143ff</t>
  </si>
  <si>
    <t>083b9b74-5f62-45a6-845c-2beb04c5d6d0</t>
  </si>
  <si>
    <t>a1fbf6f9-d386-473d-89bd-ef490e799439</t>
  </si>
  <si>
    <t>7988a43a-4df8-444b-a37a-e9e756c8b6c5</t>
  </si>
  <si>
    <t>50dfe27c-f036-4925-889d-b4de0bc5226b</t>
  </si>
  <si>
    <t>ffc0155b-f3a3-416d-abb4-148e1c3046b7</t>
  </si>
  <si>
    <t>a3cabf9e-036a-4877-a5f0-40c04c416ae4</t>
  </si>
  <si>
    <t>d1e6af65-7274-4ef1-a3f9-0dfc5c05763b</t>
  </si>
  <si>
    <t>d1a68aa2-80e7-46bf-b636-48130af429ff</t>
  </si>
  <si>
    <t>9157bb2f-25cb-4933-80fa-4ea0b49eb032</t>
  </si>
  <si>
    <t>a87ebd7a-e2e0-4c42-b4de-784d5079ebec</t>
  </si>
  <si>
    <t>4e064d22-b810-440a-ba64-240215b2ba89</t>
  </si>
  <si>
    <t>e53843cc-52b3-451d-bcc9-bd014f17fbc9</t>
  </si>
  <si>
    <t>ee8958c5-7212-4fe1-b164-8016a26bf0fc</t>
  </si>
  <si>
    <t>8c0d9711-3ff4-4b1b-90ed-b6190a18be8d</t>
  </si>
  <si>
    <t>57441ca7-ed9a-48e4-b0cc-a97ed152e466</t>
  </si>
  <si>
    <t>a8f68745-bcd0-44a1-b8b4-85f140b26f1a</t>
  </si>
  <si>
    <t>c47f8626-903b-440c-b090-351753143008</t>
  </si>
  <si>
    <t>7043ebf6-1ccc-43cc-95a3-ae22b2480d2f</t>
  </si>
  <si>
    <t>bf7e227b-7e37-48d6-a96f-f1793d35c5a4</t>
  </si>
  <si>
    <t>458a5a2d-c2b5-4047-81af-03d701e8daf3</t>
  </si>
  <si>
    <t>c9364530-b9f7-4da4-8b33-252245c54bc4</t>
  </si>
  <si>
    <t>3d0ee29a-8911-49e5-81af-eb3b51ac6ce3</t>
  </si>
  <si>
    <t>f6f2770f-74b4-4c59-bed9-da92ef67ccf9</t>
  </si>
  <si>
    <t>52f78d87-645d-40de-8bbe-efe0a6e0b641</t>
  </si>
  <si>
    <t>adf93c66-50bf-4910-aaa5-6a1b808342e7</t>
  </si>
  <si>
    <t>e038e7c2-0b5b-4478-8440-f22b3b7cae72</t>
  </si>
  <si>
    <t>efc61379-2275-433b-a068-03040eb35159</t>
  </si>
  <si>
    <t>d5961001-bc20-4340-940c-994095db8f3b</t>
  </si>
  <si>
    <t>791ba685-9b6b-4623-a94e-82fdccac74e0</t>
  </si>
  <si>
    <t>5947e622-d6b5-408a-ae6f-9525cf35e68a</t>
  </si>
  <si>
    <t>936941fe-c733-429e-8064-8f2a7ccc36f3</t>
  </si>
  <si>
    <t>e3494831-22eb-45f2-8361-9c2db0f6d2ca</t>
  </si>
  <si>
    <t>3565a82d-c95f-462d-afe5-d5794da1f8f0</t>
  </si>
  <si>
    <t>272a2df6-f8e5-4ecf-8efa-3a139501423c</t>
  </si>
  <si>
    <t>b307a68c-b9e6-4143-bcb3-17c05bfc6368</t>
  </si>
  <si>
    <t>8e96470d-a2c2-4979-94c6-019666fe2c8e</t>
  </si>
  <si>
    <t>a7db216c-5f07-488d-8d1f-fb11b1c03e6c</t>
  </si>
  <si>
    <t>15728969-7ca8-4416-97e9-2081cf52c8f7</t>
  </si>
  <si>
    <t>a4dd6996-87f2-4ac0-a25b-85975ee1fa7a</t>
  </si>
  <si>
    <t>5633e54a-2714-4175-bd2b-93cf925dc06d</t>
  </si>
  <si>
    <t>1fb55eaa-71a1-4838-b7ac-1d75efe44cdf</t>
  </si>
  <si>
    <t>31d578b7-1445-4921-9530-865aec623c28</t>
  </si>
  <si>
    <t>f2557afa-013e-492c-82e7-da0f279da3a8</t>
  </si>
  <si>
    <t>70843cf3-57ec-45e0-9020-a98be5a56f6a</t>
  </si>
  <si>
    <t>66635599-1fc0-434c-b23f-4d8ba7ee6351</t>
  </si>
  <si>
    <t>694bf123-1011-452f-8d82-68ca8bc98e11</t>
  </si>
  <si>
    <t>3dc0e3c9-8199-4d19-817f-14eff9815138</t>
  </si>
  <si>
    <t>51c4e2b2-a6ef-4e7a-9b50-42bddc04062d</t>
  </si>
  <si>
    <t>f3e48179-a348-49ac-94f4-6fa072130de0</t>
  </si>
  <si>
    <t>5ef42f2b-84a2-4491-a0f1-4bf2ea48919f</t>
  </si>
  <si>
    <t>3070c89c-0fd0-4390-935b-58cbee475311</t>
  </si>
  <si>
    <t>a60712df-1139-47ea-8188-831fa6011415</t>
  </si>
  <si>
    <t>5b3f6bd8-4a28-4cc5-b5ba-182263cb14d6</t>
  </si>
  <si>
    <t>7dba49c1-7472-4758-883a-053b7e842fb7</t>
  </si>
  <si>
    <t>b3293566-400f-431d-bef3-0da93c5bee92</t>
  </si>
  <si>
    <t>1ccd4809-c82a-4506-bee5-ad85683be57f</t>
  </si>
  <si>
    <t>2c02f7b8-d1b1-4954-bc1a-851086b17a63</t>
  </si>
  <si>
    <t>14ae41b8-1af2-48e1-8988-f3c6e1c2ecf0</t>
  </si>
  <si>
    <t>4f7c2b4f-6250-45b4-93b1-5a671f44a4d6</t>
  </si>
  <si>
    <t>f81d7ac5-f60e-464b-983b-3e498adc21cb</t>
  </si>
  <si>
    <t>2630fcb9-b923-4e9c-b07e-3968777a34b3</t>
  </si>
  <si>
    <t>8407d636-c513-4995-bd7c-834e0ed4c633</t>
  </si>
  <si>
    <t>149b14d1-f812-4813-90f7-5a630ba5db20</t>
  </si>
  <si>
    <t>f404bd0d-8814-4564-9b85-74432a2e0822</t>
  </si>
  <si>
    <t>1fc40bd7-9033-489d-bde9-00734da1aaab</t>
  </si>
  <si>
    <t>a4015a69-71af-49ae-bf7c-d946606fcd37</t>
  </si>
  <si>
    <t>5fab99f3-0f06-4a70-95fc-b986a4d54078</t>
  </si>
  <si>
    <t>d0fb4367-742c-4912-a5e1-a60b2a796d25</t>
  </si>
  <si>
    <t>5a74cd5e-e0b2-4e10-b464-61293228f045</t>
  </si>
  <si>
    <t>391bdf8e-e57e-4bab-82d2-8b36189fe1ce</t>
  </si>
  <si>
    <t>585d43aa-7b1b-4c6f-8920-4e1da53df599</t>
  </si>
  <si>
    <t>7fe4990c-8a83-4c1d-bc4f-09a5e63825ef</t>
  </si>
  <si>
    <t>d3540a07-db63-45e0-a5fb-88a2fad47aea</t>
  </si>
  <si>
    <t>329b9fbe-2d3e-41f8-b088-a376a0783251</t>
  </si>
  <si>
    <t>9039b224-84c2-48f8-8177-02398423ad2d</t>
  </si>
  <si>
    <t>0d313071-09da-45c0-93b9-3635c5a70242</t>
  </si>
  <si>
    <t>T-shirt</t>
  </si>
  <si>
    <t>Jeans</t>
  </si>
  <si>
    <t>Jacket</t>
  </si>
  <si>
    <t>Camera</t>
  </si>
  <si>
    <t>Smartphone</t>
  </si>
  <si>
    <t>Headphones</t>
  </si>
  <si>
    <t>Chair</t>
  </si>
  <si>
    <t>Fiction</t>
  </si>
  <si>
    <t>Comics</t>
  </si>
  <si>
    <t>Yoga Mat</t>
  </si>
  <si>
    <t>Mixer</t>
  </si>
  <si>
    <t>Laptop</t>
  </si>
  <si>
    <t>Vacuum Cleaner</t>
  </si>
  <si>
    <t>Cycle</t>
  </si>
  <si>
    <t>Dumbbells</t>
  </si>
  <si>
    <t>Sneakers</t>
  </si>
  <si>
    <t>Football</t>
  </si>
  <si>
    <t>Cookware Set</t>
  </si>
  <si>
    <t>Biography</t>
  </si>
  <si>
    <t>Textbook</t>
  </si>
  <si>
    <t>Fashion</t>
  </si>
  <si>
    <t>Electronics</t>
  </si>
  <si>
    <t>Home &amp; Kitchen</t>
  </si>
  <si>
    <t>Books</t>
  </si>
  <si>
    <t>Sports</t>
  </si>
  <si>
    <t>North</t>
  </si>
  <si>
    <t>West</t>
  </si>
  <si>
    <t>Central</t>
  </si>
  <si>
    <t>East</t>
  </si>
  <si>
    <t>South</t>
  </si>
  <si>
    <t>Retail</t>
  </si>
  <si>
    <t>Online</t>
  </si>
  <si>
    <t>Return Date</t>
  </si>
  <si>
    <t>Reason</t>
  </si>
  <si>
    <t>Wrong Product</t>
  </si>
  <si>
    <t>Late Delivery</t>
  </si>
  <si>
    <t>Damaged</t>
  </si>
  <si>
    <t>Customer Changed Mind</t>
  </si>
  <si>
    <t>Customer Rating</t>
  </si>
  <si>
    <t>Total Sales</t>
  </si>
  <si>
    <t>Total Cost</t>
  </si>
  <si>
    <t>Profit</t>
  </si>
  <si>
    <t>Profit Margin</t>
  </si>
  <si>
    <t>IsReturned</t>
  </si>
  <si>
    <t>Return reasons</t>
  </si>
  <si>
    <t>Customer Ratings</t>
  </si>
  <si>
    <t>Month</t>
  </si>
  <si>
    <t>No</t>
  </si>
  <si>
    <t>Mar</t>
  </si>
  <si>
    <t>Aug</t>
  </si>
  <si>
    <t>Jan</t>
  </si>
  <si>
    <t>Apr</t>
  </si>
  <si>
    <t>May</t>
  </si>
  <si>
    <t>Jul</t>
  </si>
  <si>
    <t>Dec</t>
  </si>
  <si>
    <t>Nov</t>
  </si>
  <si>
    <t>Sep</t>
  </si>
  <si>
    <t>Jun</t>
  </si>
  <si>
    <t>Feb</t>
  </si>
  <si>
    <t>Yes</t>
  </si>
  <si>
    <t>Oct</t>
  </si>
  <si>
    <t>Row Labels</t>
  </si>
  <si>
    <t>Grand Total</t>
  </si>
  <si>
    <t>Sum of Total Sales</t>
  </si>
  <si>
    <t>Sum of Profit</t>
  </si>
  <si>
    <t>Column Labels</t>
  </si>
  <si>
    <t>Total Sales By Month</t>
  </si>
  <si>
    <t>MoM % Growth</t>
  </si>
  <si>
    <t>-</t>
  </si>
  <si>
    <t>Count of Order ID</t>
  </si>
  <si>
    <t>Average of Customer Ratings</t>
  </si>
  <si>
    <t>Return Rate</t>
  </si>
  <si>
    <t>Avg Order Value</t>
  </si>
  <si>
    <t>Total Orders</t>
  </si>
  <si>
    <t>Avg Customer Rating</t>
  </si>
  <si>
    <t>MoM Growth</t>
  </si>
  <si>
    <t>No Return</t>
  </si>
  <si>
    <t>E-commerce Sales &amp; Returns Performance Analysis</t>
  </si>
  <si>
    <t>Count of IsReturned</t>
  </si>
  <si>
    <t>Average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</si>
</sst>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mm\-dd"/>
    <numFmt numFmtId="178" formatCode="0.0"/>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color theme="1"/>
      <name val="Calibri"/>
      <family val="2"/>
      <scheme val="minor"/>
    </font>
    <font>
      <sz val="16"/>
      <color theme="1"/>
      <name val="Calibri"/>
      <family val="2"/>
      <scheme val="minor"/>
    </font>
    <font>
      <b/>
      <sz val="14"/>
      <name val="Georgia"/>
      <family val="1"/>
    </font>
    <font>
      <sz val="24"/>
      <color theme="1"/>
      <name val="Georgia"/>
      <family val="1"/>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32">
    <xf numFmtId="0" fontId="0" fillId="0" borderId="0" xfId="0"/>
    <xf numFmtId="0" fontId="1" fillId="0" borderId="1" xfId="0" applyFont="1" applyBorder="1" applyAlignment="1">
      <alignment horizontal="center" vertical="top"/>
    </xf>
    <xf numFmtId="164" fontId="0" fillId="0" borderId="0" xfId="0" applyNumberFormat="1"/>
    <xf numFmtId="10" fontId="0" fillId="0" borderId="0" xfId="0" applyNumberFormat="1"/>
    <xf numFmtId="0" fontId="1" fillId="0" borderId="0" xfId="0" applyFont="1"/>
    <xf numFmtId="1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0" fillId="0" borderId="0" xfId="0" applyAlignment="1">
      <alignment horizontal="center"/>
    </xf>
    <xf numFmtId="178" fontId="0" fillId="0" borderId="0" xfId="0" applyNumberFormat="1"/>
    <xf numFmtId="1" fontId="0" fillId="0" borderId="0" xfId="0" applyNumberFormat="1"/>
    <xf numFmtId="1" fontId="0" fillId="0" borderId="0" xfId="0" applyNumberFormat="1" applyAlignment="1">
      <alignment horizontal="center"/>
    </xf>
    <xf numFmtId="178" fontId="0" fillId="0" borderId="0" xfId="0" applyNumberFormat="1" applyAlignment="1">
      <alignment horizontal="center"/>
    </xf>
    <xf numFmtId="0" fontId="1" fillId="0" borderId="0" xfId="0" applyFont="1" applyAlignment="1">
      <alignment horizontal="center"/>
    </xf>
    <xf numFmtId="16" fontId="0" fillId="0" borderId="0" xfId="0" applyNumberFormat="1"/>
    <xf numFmtId="0" fontId="0" fillId="0" borderId="0" xfId="0" applyFill="1" applyAlignment="1"/>
    <xf numFmtId="0" fontId="0" fillId="2" borderId="0" xfId="0" applyFill="1" applyAlignment="1">
      <alignment horizontal="center"/>
    </xf>
    <xf numFmtId="0" fontId="0" fillId="2" borderId="0" xfId="0" applyFill="1"/>
    <xf numFmtId="0" fontId="3" fillId="0" borderId="0" xfId="0" applyFont="1"/>
    <xf numFmtId="0" fontId="4" fillId="0" borderId="0" xfId="0" applyFont="1"/>
    <xf numFmtId="0" fontId="0" fillId="2" borderId="0" xfId="0" applyFill="1" applyAlignment="1"/>
    <xf numFmtId="0" fontId="5" fillId="0" borderId="0" xfId="0" applyFont="1" applyFill="1" applyAlignment="1">
      <alignment horizontal="center" vertical="center"/>
    </xf>
    <xf numFmtId="1" fontId="5" fillId="0" borderId="0" xfId="0" applyNumberFormat="1" applyFont="1" applyFill="1" applyAlignment="1">
      <alignment horizontal="center" vertical="center"/>
    </xf>
    <xf numFmtId="178" fontId="5" fillId="0" borderId="0" xfId="0" applyNumberFormat="1" applyFont="1" applyFill="1" applyAlignment="1">
      <alignment horizontal="center" vertical="center"/>
    </xf>
    <xf numFmtId="0" fontId="0" fillId="0" borderId="0" xfId="0" applyAlignment="1">
      <alignment vertical="center"/>
    </xf>
    <xf numFmtId="0" fontId="5" fillId="0" borderId="0" xfId="0" applyFont="1" applyFill="1" applyAlignment="1">
      <alignment vertical="center"/>
    </xf>
    <xf numFmtId="1" fontId="0" fillId="0" borderId="0" xfId="0" applyNumberFormat="1" applyAlignment="1">
      <alignment vertical="center"/>
    </xf>
    <xf numFmtId="0" fontId="6" fillId="2" borderId="0" xfId="0" applyFont="1" applyFill="1" applyAlignment="1">
      <alignment horizontal="center" vertical="center"/>
    </xf>
    <xf numFmtId="0" fontId="0" fillId="2" borderId="0" xfId="0" applyFill="1" applyAlignment="1">
      <alignment horizontal="center" vertical="center"/>
    </xf>
    <xf numFmtId="10" fontId="5" fillId="0" borderId="0" xfId="1" applyNumberFormat="1" applyFont="1" applyFill="1" applyAlignment="1">
      <alignment horizontal="center" vertical="center"/>
    </xf>
  </cellXfs>
  <cellStyles count="2">
    <cellStyle name="Normal" xfId="0" builtinId="0"/>
    <cellStyle name="Percent" xfId="1" builtinId="5"/>
  </cellStyles>
  <dxfs count="427">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 formatCode="0"/>
    </dxf>
    <dxf>
      <numFmt numFmtId="178" formatCode="0.0"/>
    </dxf>
    <dxf>
      <numFmt numFmtId="178" formatCode="0.0"/>
    </dxf>
    <dxf>
      <numFmt numFmtId="1" formatCode="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 formatCode="0"/>
    </dxf>
    <dxf>
      <numFmt numFmtId="178" formatCode="0.0"/>
    </dxf>
    <dxf>
      <numFmt numFmtId="178" formatCode="0.0"/>
    </dxf>
    <dxf>
      <numFmt numFmtId="14" formatCode="0.00%"/>
    </dxf>
    <dxf>
      <numFmt numFmtId="178" formatCode="0.0"/>
    </dxf>
    <dxf>
      <numFmt numFmtId="178" formatCode="0.0"/>
    </dxf>
    <dxf>
      <numFmt numFmtId="178" formatCode="0.0"/>
    </dxf>
    <dxf>
      <numFmt numFmtId="1" formatCode="0"/>
    </dxf>
    <dxf>
      <numFmt numFmtId="178" formatCode="0.0"/>
    </dxf>
    <dxf>
      <numFmt numFmtId="178" formatCode="0.0"/>
    </dxf>
    <dxf>
      <numFmt numFmtId="178" formatCode="0.0"/>
    </dxf>
    <dxf>
      <numFmt numFmtId="2" formatCode="0.00"/>
    </dxf>
    <dxf>
      <numFmt numFmtId="178" formatCode="0.0"/>
    </dxf>
    <dxf>
      <numFmt numFmtId="178" formatCode="0.0"/>
    </dxf>
    <dxf>
      <numFmt numFmtId="2" formatCode="0.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4" formatCode="0.00%"/>
    </dxf>
    <dxf>
      <numFmt numFmtId="178" formatCode="0.0"/>
    </dxf>
    <dxf>
      <numFmt numFmtId="178" formatCode="0.0"/>
    </dxf>
    <dxf>
      <numFmt numFmtId="14" formatCode="0.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178" formatCode="0.0"/>
    </dxf>
    <dxf>
      <numFmt numFmtId="2" formatCode="0.00"/>
    </dxf>
    <dxf>
      <numFmt numFmtId="1" formatCode="0"/>
    </dxf>
    <dxf>
      <numFmt numFmtId="178" formatCode="0.0"/>
    </dxf>
    <dxf>
      <numFmt numFmtId="178" formatCode="0.0"/>
    </dxf>
    <dxf>
      <numFmt numFmtId="2" formatCode="0.00"/>
    </dxf>
    <dxf>
      <numFmt numFmtId="1" formatCode="0"/>
    </dxf>
    <dxf>
      <numFmt numFmtId="178" formatCode="0.0"/>
    </dxf>
    <dxf>
      <numFmt numFmtId="178" formatCode="0.0"/>
    </dxf>
    <dxf>
      <numFmt numFmtId="2" formatCode="0.00"/>
    </dxf>
    <dxf>
      <numFmt numFmtId="1" formatCode="0"/>
    </dxf>
    <dxf>
      <numFmt numFmtId="178" formatCode="0.0"/>
    </dxf>
    <dxf>
      <numFmt numFmtId="178" formatCode="0.0"/>
    </dxf>
    <dxf>
      <numFmt numFmtId="2" formatCode="0.00"/>
    </dxf>
    <dxf>
      <numFmt numFmtId="1" formatCode="0"/>
    </dxf>
    <dxf>
      <numFmt numFmtId="178" formatCode="0.0"/>
    </dxf>
    <dxf>
      <numFmt numFmtId="178" formatCode="0.0"/>
    </dxf>
    <dxf>
      <numFmt numFmtId="2" formatCode="0.00"/>
    </dxf>
    <dxf>
      <numFmt numFmtId="1" formatCode="0"/>
    </dxf>
    <dxf>
      <numFmt numFmtId="178" formatCode="0.0"/>
    </dxf>
    <dxf>
      <numFmt numFmtId="178" formatCode="0.0"/>
    </dxf>
    <dxf>
      <numFmt numFmtId="2" formatCode="0.00"/>
    </dxf>
    <dxf>
      <numFmt numFmtId="1" formatCode="0"/>
    </dxf>
    <dxf>
      <numFmt numFmtId="178" formatCode="0.0"/>
    </dxf>
    <dxf>
      <numFmt numFmtId="178" formatCode="0.0"/>
    </dxf>
    <dxf>
      <numFmt numFmtId="2" formatCode="0.00"/>
    </dxf>
    <dxf>
      <numFmt numFmtId="1" formatCode="0"/>
    </dxf>
    <dxf>
      <numFmt numFmtId="178" formatCode="0.0"/>
    </dxf>
    <dxf>
      <numFmt numFmtId="178" formatCode="0.0"/>
    </dxf>
    <dxf>
      <numFmt numFmtId="2" formatCode="0.00"/>
    </dxf>
    <dxf>
      <numFmt numFmtId="1" formatCode="0"/>
    </dxf>
    <dxf>
      <numFmt numFmtId="178" formatCode="0.0"/>
    </dxf>
    <dxf>
      <numFmt numFmtId="178" formatCode="0.0"/>
    </dxf>
    <dxf>
      <numFmt numFmtId="2" formatCode="0.00"/>
    </dxf>
    <dxf>
      <numFmt numFmtId="1" formatCode="0"/>
    </dxf>
    <dxf>
      <numFmt numFmtId="178" formatCode="0.0"/>
    </dxf>
    <dxf>
      <numFmt numFmtId="178" formatCode="0.0"/>
    </dxf>
    <dxf>
      <numFmt numFmtId="178" formatCode="0.0"/>
    </dxf>
    <dxf>
      <numFmt numFmtId="178" formatCode="0.0"/>
    </dxf>
  </dxfs>
  <tableStyles count="1" defaultTableStyle="TableStyleMedium9" defaultPivotStyle="PivotStyleLight16">
    <tableStyle name="Slicer Style 1" pivot="0" table="0" count="0" xr9:uid="{F47A3AED-B400-4348-BBA7-E8E0CFF70F67}"/>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[Ecommerce_Analytics_Project.xlsx]Region_Performance!PivotTable10</c:name>
    <c:fmtId val="12"/>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Georgia" panose="02040502050405020303" pitchFamily="18" charset="0"/>
                <a:ea typeface="+mn-ea"/>
                <a:cs typeface="+mn-cs"/>
              </a:defRPr>
            </a:pPr>
            <a:r>
              <a:rPr lang="en-US" sz="1400" b="1" i="0" u="none" strike="noStrike" kern="1200" spc="0" baseline="0">
                <a:solidFill>
                  <a:sysClr val="windowText" lastClr="000000">
                    <a:lumMod val="65000"/>
                    <a:lumOff val="35000"/>
                  </a:sysClr>
                </a:solidFill>
                <a:latin typeface="Georgia" panose="02040502050405020303" pitchFamily="18" charset="0"/>
                <a:ea typeface="+mn-ea"/>
                <a:cs typeface="+mn-cs"/>
              </a:rPr>
              <a:t>Region Performance</a:t>
            </a:r>
          </a:p>
        </c:rich>
      </c:tx>
      <c:layout>
        <c:manualLayout>
          <c:xMode val="edge"/>
          <c:yMode val="edge"/>
          <c:x val="0.31249300087489063"/>
          <c:y val="4.527559055118110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Georgia" panose="02040502050405020303"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333333333333333"/>
              <c:y val="-9.2592592592592587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9.7222222222222224E-2"/>
              <c:y val="3.2407407407407406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0"/>
              <c:y val="9.7222222222222224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0.13611111111111113"/>
              <c:y val="2.3148148148148064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olidFill>
          <a:ln w="19050">
            <a:solidFill>
              <a:schemeClr val="lt1"/>
            </a:solidFill>
          </a:ln>
          <a:effectLst/>
        </c:spPr>
        <c:dLbl>
          <c:idx val="0"/>
          <c:layout>
            <c:manualLayout>
              <c:x val="-0.14444444444444446"/>
              <c:y val="-7.4074074074074028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3333333333333333"/>
              <c:y val="-9.2592592592592587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9.7222222222222224E-2"/>
              <c:y val="3.2407407407407406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
              <c:y val="9.7222222222222224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3611111111111113"/>
              <c:y val="2.3148148148148064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4444444444444446"/>
              <c:y val="-7.4074074074074028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3333333333333333"/>
              <c:y val="-9.2592592592592587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9.7222222222222224E-2"/>
              <c:y val="3.2407407407407406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0"/>
              <c:y val="9.7222222222222224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13611111111111113"/>
              <c:y val="2.3148148148148064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0.14444444444444446"/>
              <c:y val="-7.4074074074074028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0.13333333333333333"/>
              <c:y val="-9.2592592592592587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9.7222222222222224E-2"/>
              <c:y val="3.2407407407407406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0"/>
              <c:y val="9.7222222222222224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3611111111111113"/>
              <c:y val="2.3148148148148064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0.14444444444444446"/>
              <c:y val="-7.4074074074074028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dLbl>
          <c:idx val="0"/>
          <c:layout>
            <c:manualLayout>
              <c:x val="0.13333333333333333"/>
              <c:y val="-9.2592592592592587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dLbl>
          <c:idx val="0"/>
          <c:layout>
            <c:manualLayout>
              <c:x val="9.7222222222222224E-2"/>
              <c:y val="3.2407407407407406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w="19050">
            <a:solidFill>
              <a:schemeClr val="lt1"/>
            </a:solidFill>
          </a:ln>
          <a:effectLst/>
        </c:spPr>
        <c:dLbl>
          <c:idx val="0"/>
          <c:layout>
            <c:manualLayout>
              <c:x val="0"/>
              <c:y val="9.7222222222222224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w="19050">
            <a:solidFill>
              <a:schemeClr val="lt1"/>
            </a:solidFill>
          </a:ln>
          <a:effectLst/>
        </c:spPr>
        <c:dLbl>
          <c:idx val="0"/>
          <c:layout>
            <c:manualLayout>
              <c:x val="-0.13611111111111113"/>
              <c:y val="2.3148148148148064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w="19050">
            <a:solidFill>
              <a:schemeClr val="lt1"/>
            </a:solidFill>
          </a:ln>
          <a:effectLst/>
        </c:spPr>
        <c:dLbl>
          <c:idx val="0"/>
          <c:layout>
            <c:manualLayout>
              <c:x val="-0.14444444444444446"/>
              <c:y val="-7.4074074074074028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0723512685914262"/>
          <c:y val="0.2291790609507145"/>
          <c:w val="0.35240048118985129"/>
          <c:h val="0.58733413531641876"/>
        </c:manualLayout>
      </c:layout>
      <c:doughnutChart>
        <c:varyColors val="1"/>
        <c:ser>
          <c:idx val="0"/>
          <c:order val="0"/>
          <c:tx>
            <c:strRef>
              <c:f>Region_Performance!$B$12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48-4B39-969B-FA2E0C9891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48-4B39-969B-FA2E0C9891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48-4B39-969B-FA2E0C98918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A48-4B39-969B-FA2E0C98918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A48-4B39-969B-FA2E0C989181}"/>
              </c:ext>
            </c:extLst>
          </c:dPt>
          <c:dLbls>
            <c:dLbl>
              <c:idx val="0"/>
              <c:layout>
                <c:manualLayout>
                  <c:x val="0.13333333333333333"/>
                  <c:y val="-9.259259259259258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A48-4B39-969B-FA2E0C989181}"/>
                </c:ext>
              </c:extLst>
            </c:dLbl>
            <c:dLbl>
              <c:idx val="1"/>
              <c:layout>
                <c:manualLayout>
                  <c:x val="9.7222222222222224E-2"/>
                  <c:y val="3.24074074074074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A48-4B39-969B-FA2E0C989181}"/>
                </c:ext>
              </c:extLst>
            </c:dLbl>
            <c:dLbl>
              <c:idx val="2"/>
              <c:layout>
                <c:manualLayout>
                  <c:x val="0"/>
                  <c:y val="9.72222222222222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A48-4B39-969B-FA2E0C989181}"/>
                </c:ext>
              </c:extLst>
            </c:dLbl>
            <c:dLbl>
              <c:idx val="3"/>
              <c:layout>
                <c:manualLayout>
                  <c:x val="-0.13611111111111113"/>
                  <c:y val="2.31481481481480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A48-4B39-969B-FA2E0C989181}"/>
                </c:ext>
              </c:extLst>
            </c:dLbl>
            <c:dLbl>
              <c:idx val="4"/>
              <c:layout>
                <c:manualLayout>
                  <c:x val="-0.14444444444444446"/>
                  <c:y val="-7.407407407407402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A48-4B39-969B-FA2E0C989181}"/>
                </c:ext>
              </c:extLst>
            </c:dLbl>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Georgia" panose="02040502050405020303" pitchFamily="18" charset="0"/>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Region_Performance!$A$13:$A$18</c:f>
              <c:strCache>
                <c:ptCount val="5"/>
                <c:pt idx="0">
                  <c:v>Central</c:v>
                </c:pt>
                <c:pt idx="1">
                  <c:v>East</c:v>
                </c:pt>
                <c:pt idx="2">
                  <c:v>North</c:v>
                </c:pt>
                <c:pt idx="3">
                  <c:v>South</c:v>
                </c:pt>
                <c:pt idx="4">
                  <c:v>West</c:v>
                </c:pt>
              </c:strCache>
            </c:strRef>
          </c:cat>
          <c:val>
            <c:numRef>
              <c:f>Region_Performance!$B$13:$B$18</c:f>
              <c:numCache>
                <c:formatCode>General</c:formatCode>
                <c:ptCount val="5"/>
                <c:pt idx="0">
                  <c:v>5341098.9699999923</c:v>
                </c:pt>
                <c:pt idx="1">
                  <c:v>5312525.7200000072</c:v>
                </c:pt>
                <c:pt idx="2">
                  <c:v>5214370.7100000037</c:v>
                </c:pt>
                <c:pt idx="3">
                  <c:v>5443000.5800000122</c:v>
                </c:pt>
                <c:pt idx="4">
                  <c:v>5317536.3400000082</c:v>
                </c:pt>
              </c:numCache>
            </c:numRef>
          </c:val>
          <c:extLst>
            <c:ext xmlns:c16="http://schemas.microsoft.com/office/drawing/2014/chart" uri="{C3380CC4-5D6E-409C-BE32-E72D297353CC}">
              <c16:uniqueId val="{0000000A-1A48-4B39-969B-FA2E0C989181}"/>
            </c:ext>
          </c:extLst>
        </c:ser>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[Ecommerce_Analytics_Project.xlsx]Return_Analysis!PivotTable4</c:name>
    <c:fmtId val="6"/>
  </c:pivotSource>
  <c:chart>
    <c:title>
      <c:tx>
        <c:rich>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Georgia" panose="02040502050405020303" pitchFamily="18" charset="0"/>
                <a:ea typeface="+mn-ea"/>
                <a:cs typeface="+mn-cs"/>
              </a:defRPr>
            </a:pPr>
            <a:r>
              <a:rPr lang="en-IN" sz="1400" b="1" i="0" u="none" strike="noStrike" kern="1200" spc="0" baseline="0">
                <a:solidFill>
                  <a:sysClr val="windowText" lastClr="000000">
                    <a:lumMod val="65000"/>
                    <a:lumOff val="35000"/>
                  </a:sysClr>
                </a:solidFill>
                <a:latin typeface="Georgia" panose="02040502050405020303" pitchFamily="18" charset="0"/>
                <a:ea typeface="+mn-ea"/>
                <a:cs typeface="+mn-cs"/>
              </a:rPr>
              <a:t>Return Reason</a:t>
            </a:r>
          </a:p>
        </c:rich>
      </c:tx>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Georgia" panose="02040502050405020303" pitchFamily="18"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2"/>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3"/>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4"/>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Return_Analysis!$B$3:$B$4</c:f>
              <c:strCache>
                <c:ptCount val="1"/>
                <c:pt idx="0">
                  <c:v>Books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Return_Analysis!$A$5:$A$10</c:f>
              <c:strCache>
                <c:ptCount val="5"/>
                <c:pt idx="0">
                  <c:v>Customer Changed Mind</c:v>
                </c:pt>
                <c:pt idx="1">
                  <c:v>Damaged</c:v>
                </c:pt>
                <c:pt idx="2">
                  <c:v>Late Delivery</c:v>
                </c:pt>
                <c:pt idx="3">
                  <c:v>Wrong Product</c:v>
                </c:pt>
                <c:pt idx="4">
                  <c:v>No Return</c:v>
                </c:pt>
              </c:strCache>
            </c:strRef>
          </c:cat>
          <c:val>
            <c:numRef>
              <c:f>Return_Analysis!$B$5:$B$10</c:f>
              <c:numCache>
                <c:formatCode>0.00%</c:formatCode>
                <c:ptCount val="5"/>
                <c:pt idx="0">
                  <c:v>2.3E-3</c:v>
                </c:pt>
                <c:pt idx="1">
                  <c:v>2.5999999999999999E-3</c:v>
                </c:pt>
                <c:pt idx="2">
                  <c:v>1.8E-3</c:v>
                </c:pt>
                <c:pt idx="3">
                  <c:v>1.8E-3</c:v>
                </c:pt>
                <c:pt idx="4">
                  <c:v>0.18490000000000001</c:v>
                </c:pt>
              </c:numCache>
            </c:numRef>
          </c:val>
          <c:extLst>
            <c:ext xmlns:c16="http://schemas.microsoft.com/office/drawing/2014/chart" uri="{C3380CC4-5D6E-409C-BE32-E72D297353CC}">
              <c16:uniqueId val="{00000000-A230-4588-85B7-05916DC860B0}"/>
            </c:ext>
          </c:extLst>
        </c:ser>
        <c:ser>
          <c:idx val="1"/>
          <c:order val="1"/>
          <c:tx>
            <c:strRef>
              <c:f>Return_Analysis!$C$3:$C$4</c:f>
              <c:strCache>
                <c:ptCount val="1"/>
                <c:pt idx="0">
                  <c:v>Electronics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Return_Analysis!$A$5:$A$10</c:f>
              <c:strCache>
                <c:ptCount val="5"/>
                <c:pt idx="0">
                  <c:v>Customer Changed Mind</c:v>
                </c:pt>
                <c:pt idx="1">
                  <c:v>Damaged</c:v>
                </c:pt>
                <c:pt idx="2">
                  <c:v>Late Delivery</c:v>
                </c:pt>
                <c:pt idx="3">
                  <c:v>Wrong Product</c:v>
                </c:pt>
                <c:pt idx="4">
                  <c:v>No Return</c:v>
                </c:pt>
              </c:strCache>
            </c:strRef>
          </c:cat>
          <c:val>
            <c:numRef>
              <c:f>Return_Analysis!$C$5:$C$10</c:f>
              <c:numCache>
                <c:formatCode>0.00%</c:formatCode>
                <c:ptCount val="5"/>
                <c:pt idx="0">
                  <c:v>3.0000000000000001E-3</c:v>
                </c:pt>
                <c:pt idx="1">
                  <c:v>3.2000000000000002E-3</c:v>
                </c:pt>
                <c:pt idx="2">
                  <c:v>1.8E-3</c:v>
                </c:pt>
                <c:pt idx="3">
                  <c:v>2.8E-3</c:v>
                </c:pt>
                <c:pt idx="4">
                  <c:v>0.18629999999999999</c:v>
                </c:pt>
              </c:numCache>
            </c:numRef>
          </c:val>
          <c:extLst>
            <c:ext xmlns:c16="http://schemas.microsoft.com/office/drawing/2014/chart" uri="{C3380CC4-5D6E-409C-BE32-E72D297353CC}">
              <c16:uniqueId val="{00000065-A230-4588-85B7-05916DC860B0}"/>
            </c:ext>
          </c:extLst>
        </c:ser>
        <c:ser>
          <c:idx val="2"/>
          <c:order val="2"/>
          <c:tx>
            <c:strRef>
              <c:f>Return_Analysis!$D$3:$D$4</c:f>
              <c:strCache>
                <c:ptCount val="1"/>
                <c:pt idx="0">
                  <c:v>Fashion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Return_Analysis!$A$5:$A$10</c:f>
              <c:strCache>
                <c:ptCount val="5"/>
                <c:pt idx="0">
                  <c:v>Customer Changed Mind</c:v>
                </c:pt>
                <c:pt idx="1">
                  <c:v>Damaged</c:v>
                </c:pt>
                <c:pt idx="2">
                  <c:v>Late Delivery</c:v>
                </c:pt>
                <c:pt idx="3">
                  <c:v>Wrong Product</c:v>
                </c:pt>
                <c:pt idx="4">
                  <c:v>No Return</c:v>
                </c:pt>
              </c:strCache>
            </c:strRef>
          </c:cat>
          <c:val>
            <c:numRef>
              <c:f>Return_Analysis!$D$5:$D$10</c:f>
              <c:numCache>
                <c:formatCode>0.00%</c:formatCode>
                <c:ptCount val="5"/>
                <c:pt idx="0">
                  <c:v>2.2000000000000001E-3</c:v>
                </c:pt>
                <c:pt idx="1">
                  <c:v>2.5999999999999999E-3</c:v>
                </c:pt>
                <c:pt idx="2">
                  <c:v>2.8E-3</c:v>
                </c:pt>
                <c:pt idx="3">
                  <c:v>2.3999999999999998E-3</c:v>
                </c:pt>
                <c:pt idx="4">
                  <c:v>0.1938</c:v>
                </c:pt>
              </c:numCache>
            </c:numRef>
          </c:val>
          <c:extLst>
            <c:ext xmlns:c16="http://schemas.microsoft.com/office/drawing/2014/chart" uri="{C3380CC4-5D6E-409C-BE32-E72D297353CC}">
              <c16:uniqueId val="{00000066-A230-4588-85B7-05916DC860B0}"/>
            </c:ext>
          </c:extLst>
        </c:ser>
        <c:ser>
          <c:idx val="3"/>
          <c:order val="3"/>
          <c:tx>
            <c:strRef>
              <c:f>Return_Analysis!$E$3:$E$4</c:f>
              <c:strCache>
                <c:ptCount val="1"/>
                <c:pt idx="0">
                  <c:v>Home &amp; Kitchen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Return_Analysis!$A$5:$A$10</c:f>
              <c:strCache>
                <c:ptCount val="5"/>
                <c:pt idx="0">
                  <c:v>Customer Changed Mind</c:v>
                </c:pt>
                <c:pt idx="1">
                  <c:v>Damaged</c:v>
                </c:pt>
                <c:pt idx="2">
                  <c:v>Late Delivery</c:v>
                </c:pt>
                <c:pt idx="3">
                  <c:v>Wrong Product</c:v>
                </c:pt>
                <c:pt idx="4">
                  <c:v>No Return</c:v>
                </c:pt>
              </c:strCache>
            </c:strRef>
          </c:cat>
          <c:val>
            <c:numRef>
              <c:f>Return_Analysis!$E$5:$E$10</c:f>
              <c:numCache>
                <c:formatCode>0.00%</c:formatCode>
                <c:ptCount val="5"/>
                <c:pt idx="0">
                  <c:v>2E-3</c:v>
                </c:pt>
                <c:pt idx="1">
                  <c:v>2.5999999999999999E-3</c:v>
                </c:pt>
                <c:pt idx="2">
                  <c:v>2.3E-3</c:v>
                </c:pt>
                <c:pt idx="3">
                  <c:v>2.8999999999999998E-3</c:v>
                </c:pt>
                <c:pt idx="4">
                  <c:v>0.1915</c:v>
                </c:pt>
              </c:numCache>
            </c:numRef>
          </c:val>
          <c:extLst>
            <c:ext xmlns:c16="http://schemas.microsoft.com/office/drawing/2014/chart" uri="{C3380CC4-5D6E-409C-BE32-E72D297353CC}">
              <c16:uniqueId val="{00000067-A230-4588-85B7-05916DC860B0}"/>
            </c:ext>
          </c:extLst>
        </c:ser>
        <c:ser>
          <c:idx val="4"/>
          <c:order val="4"/>
          <c:tx>
            <c:strRef>
              <c:f>Return_Analysis!$F$3:$F$4</c:f>
              <c:strCache>
                <c:ptCount val="1"/>
                <c:pt idx="0">
                  <c:v>Sports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Georgia" panose="02040502050405020303"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Return_Analysis!$A$5:$A$10</c:f>
              <c:strCache>
                <c:ptCount val="5"/>
                <c:pt idx="0">
                  <c:v>Customer Changed Mind</c:v>
                </c:pt>
                <c:pt idx="1">
                  <c:v>Damaged</c:v>
                </c:pt>
                <c:pt idx="2">
                  <c:v>Late Delivery</c:v>
                </c:pt>
                <c:pt idx="3">
                  <c:v>Wrong Product</c:v>
                </c:pt>
                <c:pt idx="4">
                  <c:v>No Return</c:v>
                </c:pt>
              </c:strCache>
            </c:strRef>
          </c:cat>
          <c:val>
            <c:numRef>
              <c:f>Return_Analysis!$F$5:$F$10</c:f>
              <c:numCache>
                <c:formatCode>0.00%</c:formatCode>
                <c:ptCount val="5"/>
                <c:pt idx="0">
                  <c:v>2.5999999999999999E-3</c:v>
                </c:pt>
                <c:pt idx="1">
                  <c:v>2.3999999999999998E-3</c:v>
                </c:pt>
                <c:pt idx="2">
                  <c:v>3.8999999999999998E-3</c:v>
                </c:pt>
                <c:pt idx="3">
                  <c:v>2E-3</c:v>
                </c:pt>
                <c:pt idx="4">
                  <c:v>0.19350000000000001</c:v>
                </c:pt>
              </c:numCache>
            </c:numRef>
          </c:val>
          <c:extLst>
            <c:ext xmlns:c16="http://schemas.microsoft.com/office/drawing/2014/chart" uri="{C3380CC4-5D6E-409C-BE32-E72D297353CC}">
              <c16:uniqueId val="{00000068-A230-4588-85B7-05916DC860B0}"/>
            </c:ext>
          </c:extLst>
        </c:ser>
        <c:dLbls>
          <c:dLblPos val="ctr"/>
          <c:showLegendKey val="0"/>
          <c:showVal val="1"/>
          <c:showCatName val="0"/>
          <c:showSerName val="0"/>
          <c:showPercent val="0"/>
          <c:showBubbleSize val="0"/>
        </c:dLbls>
        <c:gapWidth val="150"/>
        <c:overlap val="100"/>
        <c:axId val="1259333439"/>
        <c:axId val="1259333919"/>
      </c:barChart>
      <c:catAx>
        <c:axId val="12593334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259333919"/>
        <c:crosses val="autoZero"/>
        <c:auto val="1"/>
        <c:lblAlgn val="ctr"/>
        <c:lblOffset val="100"/>
        <c:noMultiLvlLbl val="0"/>
      </c:catAx>
      <c:valAx>
        <c:axId val="1259333919"/>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259333439"/>
        <c:crosses val="autoZero"/>
        <c:crossBetween val="between"/>
      </c:valAx>
      <c:spPr>
        <a:noFill/>
        <a:ln>
          <a:noFill/>
        </a:ln>
        <a:effectLst/>
      </c:spPr>
    </c:plotArea>
    <c:legend>
      <c:legendPos val="r"/>
      <c:layout>
        <c:manualLayout>
          <c:xMode val="edge"/>
          <c:yMode val="edge"/>
          <c:x val="0.85590245340095195"/>
          <c:y val="0.11412921210935588"/>
          <c:w val="0.14160458875224866"/>
          <c:h val="0.344671530029334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[Ecommerce_Analytics_Project.xlsx]Category_Sales!PivotTable5</c:name>
    <c:fmtId val="8"/>
  </c:pivotSource>
  <c:chart>
    <c:title>
      <c:tx>
        <c:rich>
          <a:bodyPr rot="0" spcFirstLastPara="1" vertOverflow="ellipsis" vert="horz" wrap="square" anchor="ctr" anchorCtr="1"/>
          <a:lstStyle/>
          <a:p>
            <a:pPr algn="ctr" rtl="0">
              <a:defRPr lang="en-US" sz="1080" b="1" i="0" u="none" strike="noStrike" kern="1200" spc="0" baseline="0">
                <a:solidFill>
                  <a:schemeClr val="tx1">
                    <a:lumMod val="65000"/>
                    <a:lumOff val="35000"/>
                  </a:schemeClr>
                </a:solidFill>
                <a:latin typeface="Georgia" panose="02040502050405020303" pitchFamily="18" charset="0"/>
                <a:ea typeface="+mn-ea"/>
                <a:cs typeface="+mn-cs"/>
              </a:defRPr>
            </a:pPr>
            <a:r>
              <a:rPr lang="en-IN"/>
              <a:t>Profit By Category</a:t>
            </a:r>
          </a:p>
        </c:rich>
      </c:tx>
      <c:overlay val="0"/>
      <c:spPr>
        <a:noFill/>
        <a:ln>
          <a:noFill/>
        </a:ln>
        <a:effectLst/>
      </c:spPr>
      <c:txPr>
        <a:bodyPr rot="0" spcFirstLastPara="1" vertOverflow="ellipsis" vert="horz" wrap="square" anchor="ctr" anchorCtr="1"/>
        <a:lstStyle/>
        <a:p>
          <a:pPr algn="ctr" rtl="0">
            <a:defRPr lang="en-US" sz="1080" b="1" i="0" u="none" strike="noStrike" kern="1200" spc="0" baseline="0">
              <a:solidFill>
                <a:schemeClr val="tx1">
                  <a:lumMod val="65000"/>
                  <a:lumOff val="35000"/>
                </a:schemeClr>
              </a:solidFill>
              <a:latin typeface="Georgia" panose="020405020504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lgn="ctr">
                <a:defRPr lang="en-US" sz="900" b="1"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Category_Sales!$B$3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lgn="ctr">
                  <a:defRPr lang="en-US" sz="900" b="1"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Category_Sales!$A$4:$A$9</c:f>
              <c:strCache>
                <c:ptCount val="5"/>
                <c:pt idx="0">
                  <c:v>Books</c:v>
                </c:pt>
                <c:pt idx="1">
                  <c:v>Electronics</c:v>
                </c:pt>
                <c:pt idx="2">
                  <c:v>Fashion</c:v>
                </c:pt>
                <c:pt idx="3">
                  <c:v>Home &amp; Kitchen</c:v>
                </c:pt>
                <c:pt idx="4">
                  <c:v>Sports</c:v>
                </c:pt>
              </c:strCache>
            </c:strRef>
          </c:cat>
          <c:val>
            <c:numRef>
              <c:f>Category_Sales!$B$4:$B$9</c:f>
              <c:numCache>
                <c:formatCode>General</c:formatCode>
                <c:ptCount val="5"/>
                <c:pt idx="0">
                  <c:v>1300587.3000000017</c:v>
                </c:pt>
                <c:pt idx="1">
                  <c:v>1286743.3799999994</c:v>
                </c:pt>
                <c:pt idx="2">
                  <c:v>1377561.2600000033</c:v>
                </c:pt>
                <c:pt idx="3">
                  <c:v>1280992.6200000017</c:v>
                </c:pt>
                <c:pt idx="4">
                  <c:v>1381187.1500000025</c:v>
                </c:pt>
              </c:numCache>
            </c:numRef>
          </c:val>
          <c:extLst>
            <c:ext xmlns:c16="http://schemas.microsoft.com/office/drawing/2014/chart" uri="{C3380CC4-5D6E-409C-BE32-E72D297353CC}">
              <c16:uniqueId val="{00000000-AFDD-4AED-B251-2BEF487F88F2}"/>
            </c:ext>
          </c:extLst>
        </c:ser>
        <c:dLbls>
          <c:showLegendKey val="0"/>
          <c:showVal val="0"/>
          <c:showCatName val="0"/>
          <c:showSerName val="0"/>
          <c:showPercent val="0"/>
          <c:showBubbleSize val="0"/>
        </c:dLbls>
        <c:gapWidth val="219"/>
        <c:overlap val="-27"/>
        <c:axId val="1519886303"/>
        <c:axId val="1519887263"/>
      </c:barChart>
      <c:catAx>
        <c:axId val="151988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519887263"/>
        <c:crosses val="autoZero"/>
        <c:auto val="1"/>
        <c:lblAlgn val="ctr"/>
        <c:lblOffset val="100"/>
        <c:noMultiLvlLbl val="0"/>
      </c:catAx>
      <c:valAx>
        <c:axId val="1519887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51988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900" b="1"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[Ecommerce_Analytics_Project.xlsx]Monthly_Trends!PivotTable2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eorgia" panose="02040502050405020303" pitchFamily="18" charset="0"/>
                <a:ea typeface="+mn-ea"/>
                <a:cs typeface="+mn-cs"/>
              </a:defRPr>
            </a:pPr>
            <a:r>
              <a:rPr lang="en-IN" b="1">
                <a:latin typeface="Georgia" panose="02040502050405020303" pitchFamily="18" charset="0"/>
              </a:rPr>
              <a:t>MoM % Growth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eorgia" panose="020405020504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layout>
            <c:manualLayout>
              <c:x val="-4.8521103356596873E-2"/>
              <c:y val="-5.3206109652960049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layout>
            <c:manualLayout>
              <c:x val="-2.4630308549417487E-2"/>
              <c:y val="-8.0983887430737866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none"/>
        </c:marker>
        <c:dLbl>
          <c:idx val="0"/>
          <c:layout>
            <c:manualLayout>
              <c:x val="-3.7923761523827468E-2"/>
              <c:y val="-0.1226505540974045"/>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0000"/>
            </a:solidFill>
            <a:round/>
          </a:ln>
          <a:effectLst/>
        </c:spPr>
        <c:marker>
          <c:symbol val="none"/>
        </c:marker>
        <c:dLbl>
          <c:idx val="0"/>
          <c:layout>
            <c:manualLayout>
              <c:x val="-3.127703503662254E-2"/>
              <c:y val="-0.11802092446777486"/>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0000"/>
            </a:solidFill>
            <a:round/>
          </a:ln>
          <a:effectLst/>
        </c:spPr>
        <c:marker>
          <c:symbol val="none"/>
        </c:marker>
        <c:dLbl>
          <c:idx val="0"/>
          <c:layout>
            <c:manualLayout>
              <c:x val="-3.0242605516783105E-2"/>
              <c:y val="6.7164260717410329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0000"/>
            </a:solidFill>
            <a:round/>
          </a:ln>
          <a:effectLst/>
        </c:spPr>
        <c:marker>
          <c:symbol val="none"/>
        </c:marker>
        <c:dLbl>
          <c:idx val="0"/>
          <c:layout>
            <c:manualLayout>
              <c:x val="-3.0707876370887399E-2"/>
              <c:y val="4.4016112569262175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0000"/>
            </a:solidFill>
            <a:round/>
          </a:ln>
          <a:effectLst/>
        </c:spPr>
        <c:marker>
          <c:symbol val="none"/>
        </c:marker>
        <c:dLbl>
          <c:idx val="0"/>
          <c:layout>
            <c:manualLayout>
              <c:x val="-6.8461282818212094E-2"/>
              <c:y val="-4.8576480023330419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0000"/>
            </a:solidFill>
            <a:round/>
          </a:ln>
          <a:effectLst/>
        </c:spPr>
        <c:marker>
          <c:symbol val="none"/>
        </c:marker>
        <c:dLbl>
          <c:idx val="0"/>
          <c:layout>
            <c:manualLayout>
              <c:x val="-3.7923761523827468E-2"/>
              <c:y val="-0.19672462817147857"/>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0000"/>
            </a:solidFill>
            <a:round/>
          </a:ln>
          <a:effectLst/>
        </c:spPr>
        <c:marker>
          <c:symbol val="none"/>
        </c:marker>
        <c:dLbl>
          <c:idx val="0"/>
          <c:layout>
            <c:manualLayout>
              <c:x val="-6.5137919574609529E-2"/>
              <c:y val="0.10420129775444736"/>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FF0000"/>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FF0000"/>
            </a:solidFill>
            <a:round/>
          </a:ln>
          <a:effectLst/>
        </c:spPr>
        <c:marker>
          <c:symbol val="none"/>
        </c:marker>
        <c:dLbl>
          <c:idx val="0"/>
          <c:layout>
            <c:manualLayout>
              <c:x val="-4.8521103356596873E-2"/>
              <c:y val="-5.3206109652960049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FF0000"/>
            </a:solidFill>
            <a:round/>
          </a:ln>
          <a:effectLst/>
        </c:spPr>
        <c:marker>
          <c:symbol val="none"/>
        </c:marker>
        <c:dLbl>
          <c:idx val="0"/>
          <c:layout>
            <c:manualLayout>
              <c:x val="-6.5137919574609529E-2"/>
              <c:y val="0.10420129775444736"/>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0000"/>
            </a:solidFill>
            <a:round/>
          </a:ln>
          <a:effectLst/>
        </c:spPr>
        <c:marker>
          <c:symbol val="none"/>
        </c:marker>
        <c:dLbl>
          <c:idx val="0"/>
          <c:layout>
            <c:manualLayout>
              <c:x val="-3.0707876370887399E-2"/>
              <c:y val="4.4016112569262175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0000"/>
            </a:solidFill>
            <a:round/>
          </a:ln>
          <a:effectLst/>
        </c:spPr>
        <c:marker>
          <c:symbol val="none"/>
        </c:marker>
        <c:dLbl>
          <c:idx val="0"/>
          <c:layout>
            <c:manualLayout>
              <c:x val="-6.8461282818212094E-2"/>
              <c:y val="-4.8576480023330419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0000"/>
            </a:solidFill>
            <a:round/>
          </a:ln>
          <a:effectLst/>
        </c:spPr>
        <c:marker>
          <c:symbol val="none"/>
        </c:marker>
        <c:dLbl>
          <c:idx val="0"/>
          <c:layout>
            <c:manualLayout>
              <c:x val="-3.7923761523827468E-2"/>
              <c:y val="-0.19672462817147857"/>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FF0000"/>
            </a:solidFill>
            <a:round/>
          </a:ln>
          <a:effectLst/>
        </c:spPr>
        <c:marker>
          <c:symbol val="none"/>
        </c:marker>
        <c:dLbl>
          <c:idx val="0"/>
          <c:layout>
            <c:manualLayout>
              <c:x val="-3.0242605516783105E-2"/>
              <c:y val="6.7164260717410329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FF0000"/>
            </a:solidFill>
            <a:round/>
          </a:ln>
          <a:effectLst/>
        </c:spPr>
        <c:marker>
          <c:symbol val="none"/>
        </c:marker>
        <c:dLbl>
          <c:idx val="0"/>
          <c:layout>
            <c:manualLayout>
              <c:x val="-3.127703503662254E-2"/>
              <c:y val="-0.11802092446777486"/>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rgbClr val="FF0000"/>
            </a:solidFill>
            <a:round/>
          </a:ln>
          <a:effectLst/>
        </c:spPr>
        <c:marker>
          <c:symbol val="none"/>
        </c:marker>
        <c:dLbl>
          <c:idx val="0"/>
          <c:layout>
            <c:manualLayout>
              <c:x val="-3.7923761523827468E-2"/>
              <c:y val="-0.1226505540974045"/>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FF0000"/>
            </a:solidFill>
            <a:round/>
          </a:ln>
          <a:effectLst/>
        </c:spPr>
        <c:marker>
          <c:symbol val="none"/>
        </c:marker>
        <c:dLbl>
          <c:idx val="0"/>
          <c:layout>
            <c:manualLayout>
              <c:x val="-2.4630308549417487E-2"/>
              <c:y val="-8.0983887430737866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F0000"/>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rgbClr val="FF0000"/>
            </a:solidFill>
            <a:round/>
          </a:ln>
          <a:effectLst/>
        </c:spPr>
        <c:marker>
          <c:symbol val="none"/>
        </c:marker>
        <c:dLbl>
          <c:idx val="0"/>
          <c:layout>
            <c:manualLayout>
              <c:x val="-4.8521103356596873E-2"/>
              <c:y val="-5.3206109652960049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rgbClr val="FF0000"/>
            </a:solidFill>
            <a:round/>
          </a:ln>
          <a:effectLst/>
        </c:spPr>
        <c:marker>
          <c:symbol val="none"/>
        </c:marker>
        <c:dLbl>
          <c:idx val="0"/>
          <c:layout>
            <c:manualLayout>
              <c:x val="-6.5137919574609529E-2"/>
              <c:y val="0.10420129775444736"/>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rgbClr val="FF0000"/>
            </a:solidFill>
            <a:round/>
          </a:ln>
          <a:effectLst/>
        </c:spPr>
        <c:marker>
          <c:symbol val="none"/>
        </c:marker>
        <c:dLbl>
          <c:idx val="0"/>
          <c:layout>
            <c:manualLayout>
              <c:x val="-3.0707876370887399E-2"/>
              <c:y val="4.4016112569262175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rgbClr val="FF0000"/>
            </a:solidFill>
            <a:round/>
          </a:ln>
          <a:effectLst/>
        </c:spPr>
        <c:marker>
          <c:symbol val="none"/>
        </c:marker>
        <c:dLbl>
          <c:idx val="0"/>
          <c:layout>
            <c:manualLayout>
              <c:x val="-6.8461282818212094E-2"/>
              <c:y val="-4.8576480023330419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rgbClr val="FF0000"/>
            </a:solidFill>
            <a:round/>
          </a:ln>
          <a:effectLst/>
        </c:spPr>
        <c:marker>
          <c:symbol val="none"/>
        </c:marker>
        <c:dLbl>
          <c:idx val="0"/>
          <c:layout>
            <c:manualLayout>
              <c:x val="-3.7923761523827468E-2"/>
              <c:y val="-0.19672462817147857"/>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rgbClr val="FF0000"/>
            </a:solidFill>
            <a:round/>
          </a:ln>
          <a:effectLst/>
        </c:spPr>
        <c:marker>
          <c:symbol val="none"/>
        </c:marker>
        <c:dLbl>
          <c:idx val="0"/>
          <c:layout>
            <c:manualLayout>
              <c:x val="-3.0242605516783105E-2"/>
              <c:y val="6.7164260717410329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rgbClr val="FF0000"/>
            </a:solidFill>
            <a:round/>
          </a:ln>
          <a:effectLst/>
        </c:spPr>
        <c:marker>
          <c:symbol val="none"/>
        </c:marker>
        <c:dLbl>
          <c:idx val="0"/>
          <c:layout>
            <c:manualLayout>
              <c:x val="-3.127703503662254E-2"/>
              <c:y val="-0.11802092446777486"/>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rgbClr val="FF0000"/>
            </a:solidFill>
            <a:round/>
          </a:ln>
          <a:effectLst/>
        </c:spPr>
        <c:marker>
          <c:symbol val="none"/>
        </c:marker>
        <c:dLbl>
          <c:idx val="0"/>
          <c:layout>
            <c:manualLayout>
              <c:x val="-9.9873105547061934E-3"/>
              <c:y val="-0.12265068002863279"/>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rgbClr val="FF0000"/>
            </a:solidFill>
            <a:round/>
          </a:ln>
          <a:effectLst/>
        </c:spPr>
        <c:marker>
          <c:symbol val="none"/>
        </c:marker>
        <c:dLbl>
          <c:idx val="0"/>
          <c:layout>
            <c:manualLayout>
              <c:x val="-2.4630308549417487E-2"/>
              <c:y val="-8.0983887430737866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Monthly_Trends!$B$3</c:f>
              <c:strCache>
                <c:ptCount val="1"/>
                <c:pt idx="0">
                  <c:v>Total Sales By Month</c:v>
                </c:pt>
              </c:strCache>
            </c:strRef>
          </c:tx>
          <c:spPr>
            <a:solidFill>
              <a:schemeClr val="accent1"/>
            </a:solidFill>
            <a:ln>
              <a:noFill/>
            </a:ln>
            <a:effectLst/>
          </c:spPr>
          <c:invertIfNegative val="0"/>
          <c:cat>
            <c:strRef>
              <c:f>Monthly_Trends!$A$4:$A$15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Monthly_Trends!$B$4:$B$15</c:f>
              <c:numCache>
                <c:formatCode>General</c:formatCode>
                <c:ptCount val="12"/>
                <c:pt idx="0">
                  <c:v>2229683.6799999997</c:v>
                </c:pt>
                <c:pt idx="1">
                  <c:v>2180709.44</c:v>
                </c:pt>
                <c:pt idx="2">
                  <c:v>2135597.790000001</c:v>
                </c:pt>
                <c:pt idx="3">
                  <c:v>2342144.89</c:v>
                </c:pt>
                <c:pt idx="4">
                  <c:v>2075908.4300000009</c:v>
                </c:pt>
                <c:pt idx="5">
                  <c:v>2049704.44</c:v>
                </c:pt>
                <c:pt idx="6">
                  <c:v>2072925.0599999987</c:v>
                </c:pt>
                <c:pt idx="7">
                  <c:v>2309717.1199999996</c:v>
                </c:pt>
                <c:pt idx="8">
                  <c:v>2115201.4000000008</c:v>
                </c:pt>
                <c:pt idx="9">
                  <c:v>2236656.7000000016</c:v>
                </c:pt>
                <c:pt idx="10">
                  <c:v>2380074.0600000005</c:v>
                </c:pt>
                <c:pt idx="11">
                  <c:v>2500209.31</c:v>
                </c:pt>
              </c:numCache>
            </c:numRef>
          </c:val>
          <c:extLst>
            <c:ext xmlns:c16="http://schemas.microsoft.com/office/drawing/2014/chart" uri="{C3380CC4-5D6E-409C-BE32-E72D297353CC}">
              <c16:uniqueId val="{00000000-C4C0-4C65-A7F6-3DFAF793DB06}"/>
            </c:ext>
          </c:extLst>
        </c:ser>
        <c:dLbls>
          <c:showLegendKey val="0"/>
          <c:showVal val="0"/>
          <c:showCatName val="0"/>
          <c:showSerName val="0"/>
          <c:showPercent val="0"/>
          <c:showBubbleSize val="0"/>
        </c:dLbls>
        <c:gapWidth val="219"/>
        <c:overlap val="-27"/>
        <c:axId val="1560001199"/>
        <c:axId val="1560001679"/>
      </c:barChart>
      <c:lineChart>
        <c:grouping val="standard"/>
        <c:varyColors val="0"/>
        <c:ser>
          <c:idx val="1"/>
          <c:order val="1"/>
          <c:tx>
            <c:strRef>
              <c:f>Monthly_Trends!$C$3</c:f>
              <c:strCache>
                <c:ptCount val="1"/>
                <c:pt idx="0">
                  <c:v>MoM % Growth</c:v>
                </c:pt>
              </c:strCache>
            </c:strRef>
          </c:tx>
          <c:spPr>
            <a:ln w="28575" cap="rnd">
              <a:solidFill>
                <a:srgbClr val="FF0000"/>
              </a:solidFill>
              <a:round/>
            </a:ln>
            <a:effectLst/>
          </c:spPr>
          <c:marker>
            <c:symbol val="none"/>
          </c:marker>
          <c:dLbls>
            <c:dLbl>
              <c:idx val="1"/>
              <c:layout>
                <c:manualLayout>
                  <c:x val="-4.8521103356596873E-2"/>
                  <c:y val="-5.32061096529600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4C0-4C65-A7F6-3DFAF793DB06}"/>
                </c:ext>
              </c:extLst>
            </c:dLbl>
            <c:dLbl>
              <c:idx val="2"/>
              <c:layout>
                <c:manualLayout>
                  <c:x val="-6.5137919574609529E-2"/>
                  <c:y val="0.1042012977544473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4C0-4C65-A7F6-3DFAF793DB06}"/>
                </c:ext>
              </c:extLst>
            </c:dLbl>
            <c:dLbl>
              <c:idx val="4"/>
              <c:layout>
                <c:manualLayout>
                  <c:x val="-3.0707876370887399E-2"/>
                  <c:y val="4.40161125692621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C0-4C65-A7F6-3DFAF793DB06}"/>
                </c:ext>
              </c:extLst>
            </c:dLbl>
            <c:dLbl>
              <c:idx val="5"/>
              <c:layout>
                <c:manualLayout>
                  <c:x val="-6.8461282818212094E-2"/>
                  <c:y val="-4.85764800233304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C0-4C65-A7F6-3DFAF793DB06}"/>
                </c:ext>
              </c:extLst>
            </c:dLbl>
            <c:dLbl>
              <c:idx val="6"/>
              <c:layout>
                <c:manualLayout>
                  <c:x val="-3.7923761523827468E-2"/>
                  <c:y val="-0.1967246281714785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C0-4C65-A7F6-3DFAF793DB06}"/>
                </c:ext>
              </c:extLst>
            </c:dLbl>
            <c:dLbl>
              <c:idx val="8"/>
              <c:layout>
                <c:manualLayout>
                  <c:x val="-3.0242605516783105E-2"/>
                  <c:y val="6.71642607174103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4C0-4C65-A7F6-3DFAF793DB06}"/>
                </c:ext>
              </c:extLst>
            </c:dLbl>
            <c:dLbl>
              <c:idx val="9"/>
              <c:layout>
                <c:manualLayout>
                  <c:x val="-3.127703503662254E-2"/>
                  <c:y val="-0.118020924467774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4C0-4C65-A7F6-3DFAF793DB06}"/>
                </c:ext>
              </c:extLst>
            </c:dLbl>
            <c:dLbl>
              <c:idx val="10"/>
              <c:layout>
                <c:manualLayout>
                  <c:x val="-9.9873105547061934E-3"/>
                  <c:y val="-0.1226506800286327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4C0-4C65-A7F6-3DFAF793DB06}"/>
                </c:ext>
              </c:extLst>
            </c:dLbl>
            <c:dLbl>
              <c:idx val="11"/>
              <c:layout>
                <c:manualLayout>
                  <c:x val="-2.4630308549417487E-2"/>
                  <c:y val="-8.09838874307378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4C0-4C65-A7F6-3DFAF793DB06}"/>
                </c:ext>
              </c:extLst>
            </c:dLbl>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Georgia" panose="02040502050405020303" pitchFamily="18"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Monthly_Trends!$A$4:$A$15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Monthly_Trends!$C$4:$C$15</c:f>
              <c:numCache>
                <c:formatCode>0.00%</c:formatCode>
                <c:ptCount val="12"/>
                <c:pt idx="1">
                  <c:v>-2.1964658233494253E-2</c:v>
                </c:pt>
                <c:pt idx="2">
                  <c:v>-2.0686685338510286E-2</c:v>
                </c:pt>
                <c:pt idx="3">
                  <c:v>9.671629225651103E-2</c:v>
                </c:pt>
                <c:pt idx="4">
                  <c:v>-0.11367207090249623</c:v>
                </c:pt>
                <c:pt idx="5">
                  <c:v>-1.2622902639304235E-2</c:v>
                </c:pt>
                <c:pt idx="6">
                  <c:v>1.1328765038923718E-2</c:v>
                </c:pt>
                <c:pt idx="7">
                  <c:v>0.11423088300162725</c:v>
                </c:pt>
                <c:pt idx="8">
                  <c:v>-8.4216252421421556E-2</c:v>
                </c:pt>
                <c:pt idx="9">
                  <c:v>5.7420205943510008E-2</c:v>
                </c:pt>
                <c:pt idx="10">
                  <c:v>6.4121311062175446E-2</c:v>
                </c:pt>
                <c:pt idx="11">
                  <c:v>5.0475425121855037E-2</c:v>
                </c:pt>
              </c:numCache>
            </c:numRef>
          </c:val>
          <c:smooth val="0"/>
          <c:extLst>
            <c:ext xmlns:c16="http://schemas.microsoft.com/office/drawing/2014/chart" uri="{C3380CC4-5D6E-409C-BE32-E72D297353CC}">
              <c16:uniqueId val="{0000000A-C4C0-4C65-A7F6-3DFAF793DB06}"/>
            </c:ext>
          </c:extLst>
        </c:ser>
        <c:dLbls>
          <c:showLegendKey val="0"/>
          <c:showVal val="0"/>
          <c:showCatName val="0"/>
          <c:showSerName val="0"/>
          <c:showPercent val="0"/>
          <c:showBubbleSize val="0"/>
        </c:dLbls>
        <c:marker val="1"/>
        <c:smooth val="0"/>
        <c:axId val="1520051519"/>
        <c:axId val="1729852575"/>
      </c:lineChart>
      <c:catAx>
        <c:axId val="1560001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560001679"/>
        <c:crosses val="autoZero"/>
        <c:auto val="1"/>
        <c:lblAlgn val="ctr"/>
        <c:lblOffset val="100"/>
        <c:noMultiLvlLbl val="0"/>
      </c:catAx>
      <c:valAx>
        <c:axId val="1560001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560001199"/>
        <c:crosses val="autoZero"/>
        <c:crossBetween val="between"/>
      </c:valAx>
      <c:valAx>
        <c:axId val="172985257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eorgia" panose="02040502050405020303" pitchFamily="18" charset="0"/>
                <a:ea typeface="+mn-ea"/>
                <a:cs typeface="+mn-cs"/>
              </a:defRPr>
            </a:pPr>
            <a:endParaRPr lang="en-US"/>
          </a:p>
        </c:txPr>
        <c:crossAx val="1520051519"/>
        <c:crosses val="max"/>
        <c:crossBetween val="between"/>
      </c:valAx>
      <c:catAx>
        <c:axId val="1520051519"/>
        <c:scaling>
          <c:orientation val="minMax"/>
        </c:scaling>
        <c:delete val="1"/>
        <c:axPos val="b"/>
        <c:numFmt formatCode="General" sourceLinked="1"/>
        <c:majorTickMark val="out"/>
        <c:minorTickMark val="none"/>
        <c:tickLblPos val="nextTo"/>
        <c:crossAx val="172985257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lgn="ctr" rtl="0">
            <a:defRPr lang="en-US" sz="800" b="1" i="0" u="none" strike="noStrike" kern="1200" spc="0" baseline="0">
              <a:solidFill>
                <a:sysClr val="windowText" lastClr="000000">
                  <a:lumMod val="65000"/>
                  <a:lumOff val="35000"/>
                </a:sysClr>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[Ecommerce_Analytics_Project.xlsx]Region_Performance!PivotTable10</c:name>
    <c:fmtId val="6"/>
  </c:pivotSource>
  <c:chart>
    <c:title>
      <c:tx>
        <c:rich>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r>
              <a:rPr lang="en-US"/>
              <a:t>Region_Performance</a:t>
            </a:r>
          </a:p>
        </c:rich>
      </c:tx>
      <c:layout>
        <c:manualLayout>
          <c:xMode val="edge"/>
          <c:yMode val="edge"/>
          <c:x val="0.31249300087489063"/>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333333333333333"/>
              <c:y val="-9.2592592592592587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9.7222222222222224E-2"/>
              <c:y val="3.2407407407407406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0"/>
              <c:y val="9.7222222222222224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0.13611111111111113"/>
              <c:y val="2.3148148148148064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olidFill>
          <a:ln w="19050">
            <a:solidFill>
              <a:schemeClr val="lt1"/>
            </a:solidFill>
          </a:ln>
          <a:effectLst/>
        </c:spPr>
        <c:dLbl>
          <c:idx val="0"/>
          <c:layout>
            <c:manualLayout>
              <c:x val="-0.14444444444444446"/>
              <c:y val="-7.4074074074074028E-2"/>
            </c:manualLayout>
          </c:layout>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0723512685914262"/>
          <c:y val="0.2291790609507145"/>
          <c:w val="0.35240048118985129"/>
          <c:h val="0.58733413531641876"/>
        </c:manualLayout>
      </c:layout>
      <c:doughnutChart>
        <c:varyColors val="1"/>
        <c:ser>
          <c:idx val="0"/>
          <c:order val="0"/>
          <c:tx>
            <c:strRef>
              <c:f>Region_Performance!$B$12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B80-48F9-8FB8-56F69E2D0C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80-48F9-8FB8-56F69E2D0C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AB80-48F9-8FB8-56F69E2D0C1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AB80-48F9-8FB8-56F69E2D0C1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AB80-48F9-8FB8-56F69E2D0C12}"/>
              </c:ext>
            </c:extLst>
          </c:dPt>
          <c:dLbls>
            <c:dLbl>
              <c:idx val="0"/>
              <c:layout>
                <c:manualLayout>
                  <c:x val="0.13333333333333333"/>
                  <c:y val="-9.259259259259258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B80-48F9-8FB8-56F69E2D0C12}"/>
                </c:ext>
              </c:extLst>
            </c:dLbl>
            <c:dLbl>
              <c:idx val="1"/>
              <c:layout>
                <c:manualLayout>
                  <c:x val="9.7222222222222224E-2"/>
                  <c:y val="3.24074074074074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B80-48F9-8FB8-56F69E2D0C12}"/>
                </c:ext>
              </c:extLst>
            </c:dLbl>
            <c:dLbl>
              <c:idx val="2"/>
              <c:layout>
                <c:manualLayout>
                  <c:x val="0"/>
                  <c:y val="9.72222222222222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B80-48F9-8FB8-56F69E2D0C12}"/>
                </c:ext>
              </c:extLst>
            </c:dLbl>
            <c:dLbl>
              <c:idx val="3"/>
              <c:layout>
                <c:manualLayout>
                  <c:x val="-0.13611111111111113"/>
                  <c:y val="2.31481481481480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B80-48F9-8FB8-56F69E2D0C12}"/>
                </c:ext>
              </c:extLst>
            </c:dLbl>
            <c:dLbl>
              <c:idx val="4"/>
              <c:layout>
                <c:manualLayout>
                  <c:x val="-0.14444444444444446"/>
                  <c:y val="-7.407407407407402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B80-48F9-8FB8-56F69E2D0C12}"/>
                </c:ext>
              </c:extLst>
            </c:dLbl>
            <c:spPr>
              <a:solidFill>
                <a:sysClr val="window" lastClr="FFFFFF"/>
              </a:solidFill>
              <a:ln>
                <a:solidFill>
                  <a:sysClr val="windowText" lastClr="000000">
                    <a:lumMod val="25000"/>
                    <a:lumOff val="75000"/>
                    <a:alpha val="99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noFill/>
                    </a:ln>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Region_Performance!$A$13:$A$18</c:f>
              <c:strCache>
                <c:ptCount val="5"/>
                <c:pt idx="0">
                  <c:v>Central</c:v>
                </c:pt>
                <c:pt idx="1">
                  <c:v>East</c:v>
                </c:pt>
                <c:pt idx="2">
                  <c:v>North</c:v>
                </c:pt>
                <c:pt idx="3">
                  <c:v>South</c:v>
                </c:pt>
                <c:pt idx="4">
                  <c:v>West</c:v>
                </c:pt>
              </c:strCache>
            </c:strRef>
          </c:cat>
          <c:val>
            <c:numRef>
              <c:f>Region_Performance!$B$13:$B$18</c:f>
              <c:numCache>
                <c:formatCode>General</c:formatCode>
                <c:ptCount val="5"/>
                <c:pt idx="0">
                  <c:v>5341098.9699999923</c:v>
                </c:pt>
                <c:pt idx="1">
                  <c:v>5312525.7200000072</c:v>
                </c:pt>
                <c:pt idx="2">
                  <c:v>5214370.7100000037</c:v>
                </c:pt>
                <c:pt idx="3">
                  <c:v>5443000.5800000122</c:v>
                </c:pt>
                <c:pt idx="4">
                  <c:v>5317536.3400000082</c:v>
                </c:pt>
              </c:numCache>
            </c:numRef>
          </c:val>
          <c:extLst>
            <c:ext xmlns:c16="http://schemas.microsoft.com/office/drawing/2014/chart" uri="{C3380CC4-5D6E-409C-BE32-E72D297353CC}">
              <c16:uniqueId val="{00000000-AB80-48F9-8FB8-56F69E2D0C12}"/>
            </c:ext>
          </c:extLst>
        </c:ser>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[Ecommerce_Analytics_Project.xlsx]Monthly_Trends!PivotTable2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MoM % Growth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layout>
            <c:manualLayout>
              <c:x val="-4.8521103356596873E-2"/>
              <c:y val="-5.3206109652960049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none"/>
        </c:marker>
        <c:dLbl>
          <c:idx val="0"/>
          <c:layout>
            <c:manualLayout>
              <c:x val="-2.4630308549417487E-2"/>
              <c:y val="-8.0983887430737866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none"/>
        </c:marker>
        <c:dLbl>
          <c:idx val="0"/>
          <c:layout>
            <c:manualLayout>
              <c:x val="-3.7923761523827468E-2"/>
              <c:y val="-0.1226505540974045"/>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layout>
            <c:manualLayout>
              <c:x val="-3.127703503662254E-2"/>
              <c:y val="-0.11802092446777486"/>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FF0000"/>
            </a:solidFill>
            <a:round/>
          </a:ln>
          <a:effectLst/>
        </c:spPr>
        <c:marker>
          <c:symbol val="none"/>
        </c:marker>
        <c:dLbl>
          <c:idx val="0"/>
          <c:layout>
            <c:manualLayout>
              <c:x val="-3.0242605516783105E-2"/>
              <c:y val="6.7164260717410329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FF0000"/>
            </a:solidFill>
            <a:round/>
          </a:ln>
          <a:effectLst/>
        </c:spPr>
        <c:marker>
          <c:symbol val="none"/>
        </c:marker>
        <c:dLbl>
          <c:idx val="0"/>
          <c:layout>
            <c:manualLayout>
              <c:x val="-3.0707876370887399E-2"/>
              <c:y val="4.4016112569262175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FF0000"/>
            </a:solidFill>
            <a:round/>
          </a:ln>
          <a:effectLst/>
        </c:spPr>
        <c:marker>
          <c:symbol val="none"/>
        </c:marker>
        <c:dLbl>
          <c:idx val="0"/>
          <c:layout>
            <c:manualLayout>
              <c:x val="-6.8461282818212094E-2"/>
              <c:y val="-4.8576480023330419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FF0000"/>
            </a:solidFill>
            <a:round/>
          </a:ln>
          <a:effectLst/>
        </c:spPr>
        <c:marker>
          <c:symbol val="none"/>
        </c:marker>
        <c:dLbl>
          <c:idx val="0"/>
          <c:layout>
            <c:manualLayout>
              <c:x val="-3.7923761523827468E-2"/>
              <c:y val="-0.19672462817147857"/>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FF0000"/>
            </a:solidFill>
            <a:round/>
          </a:ln>
          <a:effectLst/>
        </c:spPr>
        <c:marker>
          <c:symbol val="none"/>
        </c:marker>
        <c:dLbl>
          <c:idx val="0"/>
          <c:layout>
            <c:manualLayout>
              <c:x val="-6.5137919574609529E-2"/>
              <c:y val="0.10420129775444736"/>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Monthly_Trends!$B$3</c:f>
              <c:strCache>
                <c:ptCount val="1"/>
                <c:pt idx="0">
                  <c:v>Total Sales By Month</c:v>
                </c:pt>
              </c:strCache>
            </c:strRef>
          </c:tx>
          <c:spPr>
            <a:solidFill>
              <a:schemeClr val="accent1"/>
            </a:solidFill>
            <a:ln>
              <a:noFill/>
            </a:ln>
            <a:effectLst/>
          </c:spPr>
          <c:invertIfNegative val="0"/>
          <c:cat>
            <c:strRef>
              <c:f>Monthly_Trends!$A$4:$A$15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Monthly_Trends!$B$4:$B$15</c:f>
              <c:numCache>
                <c:formatCode>General</c:formatCode>
                <c:ptCount val="12"/>
                <c:pt idx="0">
                  <c:v>2229683.6799999997</c:v>
                </c:pt>
                <c:pt idx="1">
                  <c:v>2180709.44</c:v>
                </c:pt>
                <c:pt idx="2">
                  <c:v>2135597.790000001</c:v>
                </c:pt>
                <c:pt idx="3">
                  <c:v>2342144.89</c:v>
                </c:pt>
                <c:pt idx="4">
                  <c:v>2075908.4300000009</c:v>
                </c:pt>
                <c:pt idx="5">
                  <c:v>2049704.44</c:v>
                </c:pt>
                <c:pt idx="6">
                  <c:v>2072925.0599999987</c:v>
                </c:pt>
                <c:pt idx="7">
                  <c:v>2309717.1199999996</c:v>
                </c:pt>
                <c:pt idx="8">
                  <c:v>2115201.4000000008</c:v>
                </c:pt>
                <c:pt idx="9">
                  <c:v>2236656.7000000016</c:v>
                </c:pt>
                <c:pt idx="10">
                  <c:v>2380074.0600000005</c:v>
                </c:pt>
                <c:pt idx="11">
                  <c:v>2500209.31</c:v>
                </c:pt>
              </c:numCache>
            </c:numRef>
          </c:val>
          <c:extLst>
            <c:ext xmlns:c16="http://schemas.microsoft.com/office/drawing/2014/chart" uri="{C3380CC4-5D6E-409C-BE32-E72D297353CC}">
              <c16:uniqueId val="{00000000-4AB4-4B7E-90AE-8BFCE12759E3}"/>
            </c:ext>
          </c:extLst>
        </c:ser>
        <c:dLbls>
          <c:showLegendKey val="0"/>
          <c:showVal val="0"/>
          <c:showCatName val="0"/>
          <c:showSerName val="0"/>
          <c:showPercent val="0"/>
          <c:showBubbleSize val="0"/>
        </c:dLbls>
        <c:gapWidth val="219"/>
        <c:overlap val="-27"/>
        <c:axId val="1560001199"/>
        <c:axId val="1560001679"/>
      </c:barChart>
      <c:lineChart>
        <c:grouping val="standard"/>
        <c:varyColors val="0"/>
        <c:ser>
          <c:idx val="1"/>
          <c:order val="1"/>
          <c:tx>
            <c:strRef>
              <c:f>Monthly_Trends!$C$3</c:f>
              <c:strCache>
                <c:ptCount val="1"/>
                <c:pt idx="0">
                  <c:v>MoM % Growth</c:v>
                </c:pt>
              </c:strCache>
            </c:strRef>
          </c:tx>
          <c:spPr>
            <a:ln w="28575" cap="rnd">
              <a:solidFill>
                <a:srgbClr val="FF0000"/>
              </a:solidFill>
              <a:round/>
            </a:ln>
            <a:effectLst/>
          </c:spPr>
          <c:marker>
            <c:symbol val="none"/>
          </c:marker>
          <c:dLbls>
            <c:dLbl>
              <c:idx val="1"/>
              <c:layout>
                <c:manualLayout>
                  <c:x val="-4.8521103356596873E-2"/>
                  <c:y val="-5.32061096529600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AB4-4B7E-90AE-8BFCE12759E3}"/>
                </c:ext>
              </c:extLst>
            </c:dLbl>
            <c:dLbl>
              <c:idx val="2"/>
              <c:layout>
                <c:manualLayout>
                  <c:x val="-6.5137919574609529E-2"/>
                  <c:y val="0.1042012977544473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AB4-4B7E-90AE-8BFCE12759E3}"/>
                </c:ext>
              </c:extLst>
            </c:dLbl>
            <c:dLbl>
              <c:idx val="4"/>
              <c:layout>
                <c:manualLayout>
                  <c:x val="-3.0707876370887399E-2"/>
                  <c:y val="4.40161125692621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AB4-4B7E-90AE-8BFCE12759E3}"/>
                </c:ext>
              </c:extLst>
            </c:dLbl>
            <c:dLbl>
              <c:idx val="5"/>
              <c:layout>
                <c:manualLayout>
                  <c:x val="-6.8461282818212094E-2"/>
                  <c:y val="-4.85764800233304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AB4-4B7E-90AE-8BFCE12759E3}"/>
                </c:ext>
              </c:extLst>
            </c:dLbl>
            <c:dLbl>
              <c:idx val="6"/>
              <c:layout>
                <c:manualLayout>
                  <c:x val="-3.7923761523827468E-2"/>
                  <c:y val="-0.1967246281714785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AB4-4B7E-90AE-8BFCE12759E3}"/>
                </c:ext>
              </c:extLst>
            </c:dLbl>
            <c:dLbl>
              <c:idx val="8"/>
              <c:layout>
                <c:manualLayout>
                  <c:x val="-3.0242605516783105E-2"/>
                  <c:y val="6.71642607174103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AB4-4B7E-90AE-8BFCE12759E3}"/>
                </c:ext>
              </c:extLst>
            </c:dLbl>
            <c:dLbl>
              <c:idx val="9"/>
              <c:layout>
                <c:manualLayout>
                  <c:x val="-3.127703503662254E-2"/>
                  <c:y val="-0.118020924467774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AB4-4B7E-90AE-8BFCE12759E3}"/>
                </c:ext>
              </c:extLst>
            </c:dLbl>
            <c:dLbl>
              <c:idx val="10"/>
              <c:layout>
                <c:manualLayout>
                  <c:x val="-3.7923761523827468E-2"/>
                  <c:y val="-0.122650554097404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B4-4B7E-90AE-8BFCE12759E3}"/>
                </c:ext>
              </c:extLst>
            </c:dLbl>
            <c:dLbl>
              <c:idx val="11"/>
              <c:layout>
                <c:manualLayout>
                  <c:x val="-2.4630308549417487E-2"/>
                  <c:y val="-8.09838874307378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AB4-4B7E-90AE-8BFCE12759E3}"/>
                </c:ext>
              </c:extLst>
            </c:dLbl>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Monthly_Trends!$A$4:$A$15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Monthly_Trends!$C$4:$C$15</c:f>
              <c:numCache>
                <c:formatCode>0.00%</c:formatCode>
                <c:ptCount val="12"/>
                <c:pt idx="1">
                  <c:v>-2.1964658233494253E-2</c:v>
                </c:pt>
                <c:pt idx="2">
                  <c:v>-2.0686685338510286E-2</c:v>
                </c:pt>
                <c:pt idx="3">
                  <c:v>9.671629225651103E-2</c:v>
                </c:pt>
                <c:pt idx="4">
                  <c:v>-0.11367207090249623</c:v>
                </c:pt>
                <c:pt idx="5">
                  <c:v>-1.2622902639304235E-2</c:v>
                </c:pt>
                <c:pt idx="6">
                  <c:v>1.1328765038923718E-2</c:v>
                </c:pt>
                <c:pt idx="7">
                  <c:v>0.11423088300162725</c:v>
                </c:pt>
                <c:pt idx="8">
                  <c:v>-8.4216252421421556E-2</c:v>
                </c:pt>
                <c:pt idx="9">
                  <c:v>5.7420205943510008E-2</c:v>
                </c:pt>
                <c:pt idx="10">
                  <c:v>6.4121311062175446E-2</c:v>
                </c:pt>
                <c:pt idx="11">
                  <c:v>5.0475425121855037E-2</c:v>
                </c:pt>
              </c:numCache>
            </c:numRef>
          </c:val>
          <c:smooth val="0"/>
          <c:extLst>
            <c:ext xmlns:c16="http://schemas.microsoft.com/office/drawing/2014/chart" uri="{C3380CC4-5D6E-409C-BE32-E72D297353CC}">
              <c16:uniqueId val="{00000001-4AB4-4B7E-90AE-8BFCE12759E3}"/>
            </c:ext>
          </c:extLst>
        </c:ser>
        <c:dLbls>
          <c:showLegendKey val="0"/>
          <c:showVal val="0"/>
          <c:showCatName val="0"/>
          <c:showSerName val="0"/>
          <c:showPercent val="0"/>
          <c:showBubbleSize val="0"/>
        </c:dLbls>
        <c:marker val="1"/>
        <c:smooth val="0"/>
        <c:axId val="1520051519"/>
        <c:axId val="1729852575"/>
      </c:lineChart>
      <c:catAx>
        <c:axId val="1560001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60001679"/>
        <c:crosses val="autoZero"/>
        <c:auto val="1"/>
        <c:lblAlgn val="ctr"/>
        <c:lblOffset val="100"/>
        <c:noMultiLvlLbl val="0"/>
      </c:catAx>
      <c:valAx>
        <c:axId val="1560001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001199"/>
        <c:crosses val="autoZero"/>
        <c:crossBetween val="between"/>
      </c:valAx>
      <c:valAx>
        <c:axId val="172985257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051519"/>
        <c:crosses val="max"/>
        <c:crossBetween val="between"/>
      </c:valAx>
      <c:catAx>
        <c:axId val="1520051519"/>
        <c:scaling>
          <c:orientation val="minMax"/>
        </c:scaling>
        <c:delete val="1"/>
        <c:axPos val="b"/>
        <c:numFmt formatCode="General" sourceLinked="1"/>
        <c:majorTickMark val="out"/>
        <c:minorTickMark val="none"/>
        <c:tickLblPos val="nextTo"/>
        <c:crossAx val="1729852575"/>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[Ecommerce_Analytics_Project.xlsx]Return_Analysis!PivotTable4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Return_Analysis!$B$3:$B$4</c:f>
              <c:strCache>
                <c:ptCount val="1"/>
                <c:pt idx="0">
                  <c:v>Books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Return_Analysis!$A$5:$A$10</c:f>
              <c:strCache>
                <c:ptCount val="5"/>
                <c:pt idx="0">
                  <c:v>Customer Changed Mind</c:v>
                </c:pt>
                <c:pt idx="1">
                  <c:v>Damaged</c:v>
                </c:pt>
                <c:pt idx="2">
                  <c:v>Late Delivery</c:v>
                </c:pt>
                <c:pt idx="3">
                  <c:v>Wrong Product</c:v>
                </c:pt>
                <c:pt idx="4">
                  <c:v>No Return</c:v>
                </c:pt>
              </c:strCache>
            </c:strRef>
          </c:cat>
          <c:val>
            <c:numRef>
              <c:f>Return_Analysis!$B$5:$B$10</c:f>
              <c:numCache>
                <c:formatCode>0.00%</c:formatCode>
                <c:ptCount val="5"/>
                <c:pt idx="0">
                  <c:v>2.3E-3</c:v>
                </c:pt>
                <c:pt idx="1">
                  <c:v>2.5999999999999999E-3</c:v>
                </c:pt>
                <c:pt idx="2">
                  <c:v>1.8E-3</c:v>
                </c:pt>
                <c:pt idx="3">
                  <c:v>1.8E-3</c:v>
                </c:pt>
                <c:pt idx="4">
                  <c:v>0.18490000000000001</c:v>
                </c:pt>
              </c:numCache>
            </c:numRef>
          </c:val>
          <c:extLst>
            <c:ext xmlns:c16="http://schemas.microsoft.com/office/drawing/2014/chart" uri="{C3380CC4-5D6E-409C-BE32-E72D297353CC}">
              <c16:uniqueId val="{00000000-8FEB-45E3-95A4-B872423EAB6A}"/>
            </c:ext>
          </c:extLst>
        </c:ser>
        <c:ser>
          <c:idx val="1"/>
          <c:order val="1"/>
          <c:tx>
            <c:strRef>
              <c:f>Return_Analysis!$C$3:$C$4</c:f>
              <c:strCache>
                <c:ptCount val="1"/>
                <c:pt idx="0">
                  <c:v>Electronics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Return_Analysis!$A$5:$A$10</c:f>
              <c:strCache>
                <c:ptCount val="5"/>
                <c:pt idx="0">
                  <c:v>Customer Changed Mind</c:v>
                </c:pt>
                <c:pt idx="1">
                  <c:v>Damaged</c:v>
                </c:pt>
                <c:pt idx="2">
                  <c:v>Late Delivery</c:v>
                </c:pt>
                <c:pt idx="3">
                  <c:v>Wrong Product</c:v>
                </c:pt>
                <c:pt idx="4">
                  <c:v>No Return</c:v>
                </c:pt>
              </c:strCache>
            </c:strRef>
          </c:cat>
          <c:val>
            <c:numRef>
              <c:f>Return_Analysis!$C$5:$C$10</c:f>
              <c:numCache>
                <c:formatCode>0.00%</c:formatCode>
                <c:ptCount val="5"/>
                <c:pt idx="0">
                  <c:v>3.0000000000000001E-3</c:v>
                </c:pt>
                <c:pt idx="1">
                  <c:v>3.2000000000000002E-3</c:v>
                </c:pt>
                <c:pt idx="2">
                  <c:v>1.8E-3</c:v>
                </c:pt>
                <c:pt idx="3">
                  <c:v>2.8E-3</c:v>
                </c:pt>
                <c:pt idx="4">
                  <c:v>0.18629999999999999</c:v>
                </c:pt>
              </c:numCache>
            </c:numRef>
          </c:val>
          <c:extLst>
            <c:ext xmlns:c16="http://schemas.microsoft.com/office/drawing/2014/chart" uri="{C3380CC4-5D6E-409C-BE32-E72D297353CC}">
              <c16:uniqueId val="{00000055-8FEB-45E3-95A4-B872423EAB6A}"/>
            </c:ext>
          </c:extLst>
        </c:ser>
        <c:ser>
          <c:idx val="2"/>
          <c:order val="2"/>
          <c:tx>
            <c:strRef>
              <c:f>Return_Analysis!$D$3:$D$4</c:f>
              <c:strCache>
                <c:ptCount val="1"/>
                <c:pt idx="0">
                  <c:v>Fashion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Return_Analysis!$A$5:$A$10</c:f>
              <c:strCache>
                <c:ptCount val="5"/>
                <c:pt idx="0">
                  <c:v>Customer Changed Mind</c:v>
                </c:pt>
                <c:pt idx="1">
                  <c:v>Damaged</c:v>
                </c:pt>
                <c:pt idx="2">
                  <c:v>Late Delivery</c:v>
                </c:pt>
                <c:pt idx="3">
                  <c:v>Wrong Product</c:v>
                </c:pt>
                <c:pt idx="4">
                  <c:v>No Return</c:v>
                </c:pt>
              </c:strCache>
            </c:strRef>
          </c:cat>
          <c:val>
            <c:numRef>
              <c:f>Return_Analysis!$D$5:$D$10</c:f>
              <c:numCache>
                <c:formatCode>0.00%</c:formatCode>
                <c:ptCount val="5"/>
                <c:pt idx="0">
                  <c:v>2.2000000000000001E-3</c:v>
                </c:pt>
                <c:pt idx="1">
                  <c:v>2.5999999999999999E-3</c:v>
                </c:pt>
                <c:pt idx="2">
                  <c:v>2.8E-3</c:v>
                </c:pt>
                <c:pt idx="3">
                  <c:v>2.3999999999999998E-3</c:v>
                </c:pt>
                <c:pt idx="4">
                  <c:v>0.1938</c:v>
                </c:pt>
              </c:numCache>
            </c:numRef>
          </c:val>
          <c:extLst>
            <c:ext xmlns:c16="http://schemas.microsoft.com/office/drawing/2014/chart" uri="{C3380CC4-5D6E-409C-BE32-E72D297353CC}">
              <c16:uniqueId val="{00000056-8FEB-45E3-95A4-B872423EAB6A}"/>
            </c:ext>
          </c:extLst>
        </c:ser>
        <c:ser>
          <c:idx val="3"/>
          <c:order val="3"/>
          <c:tx>
            <c:strRef>
              <c:f>Return_Analysis!$E$3:$E$4</c:f>
              <c:strCache>
                <c:ptCount val="1"/>
                <c:pt idx="0">
                  <c:v>Home &amp; Kitchen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Return_Analysis!$A$5:$A$10</c:f>
              <c:strCache>
                <c:ptCount val="5"/>
                <c:pt idx="0">
                  <c:v>Customer Changed Mind</c:v>
                </c:pt>
                <c:pt idx="1">
                  <c:v>Damaged</c:v>
                </c:pt>
                <c:pt idx="2">
                  <c:v>Late Delivery</c:v>
                </c:pt>
                <c:pt idx="3">
                  <c:v>Wrong Product</c:v>
                </c:pt>
                <c:pt idx="4">
                  <c:v>No Return</c:v>
                </c:pt>
              </c:strCache>
            </c:strRef>
          </c:cat>
          <c:val>
            <c:numRef>
              <c:f>Return_Analysis!$E$5:$E$10</c:f>
              <c:numCache>
                <c:formatCode>0.00%</c:formatCode>
                <c:ptCount val="5"/>
                <c:pt idx="0">
                  <c:v>2E-3</c:v>
                </c:pt>
                <c:pt idx="1">
                  <c:v>2.5999999999999999E-3</c:v>
                </c:pt>
                <c:pt idx="2">
                  <c:v>2.3E-3</c:v>
                </c:pt>
                <c:pt idx="3">
                  <c:v>2.8999999999999998E-3</c:v>
                </c:pt>
                <c:pt idx="4">
                  <c:v>0.1915</c:v>
                </c:pt>
              </c:numCache>
            </c:numRef>
          </c:val>
          <c:extLst>
            <c:ext xmlns:c16="http://schemas.microsoft.com/office/drawing/2014/chart" uri="{C3380CC4-5D6E-409C-BE32-E72D297353CC}">
              <c16:uniqueId val="{00000057-8FEB-45E3-95A4-B872423EAB6A}"/>
            </c:ext>
          </c:extLst>
        </c:ser>
        <c:ser>
          <c:idx val="4"/>
          <c:order val="4"/>
          <c:tx>
            <c:strRef>
              <c:f>Return_Analysis!$F$3:$F$4</c:f>
              <c:strCache>
                <c:ptCount val="1"/>
                <c:pt idx="0">
                  <c:v>Sports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Return_Analysis!$A$5:$A$10</c:f>
              <c:strCache>
                <c:ptCount val="5"/>
                <c:pt idx="0">
                  <c:v>Customer Changed Mind</c:v>
                </c:pt>
                <c:pt idx="1">
                  <c:v>Damaged</c:v>
                </c:pt>
                <c:pt idx="2">
                  <c:v>Late Delivery</c:v>
                </c:pt>
                <c:pt idx="3">
                  <c:v>Wrong Product</c:v>
                </c:pt>
                <c:pt idx="4">
                  <c:v>No Return</c:v>
                </c:pt>
              </c:strCache>
            </c:strRef>
          </c:cat>
          <c:val>
            <c:numRef>
              <c:f>Return_Analysis!$F$5:$F$10</c:f>
              <c:numCache>
                <c:formatCode>0.00%</c:formatCode>
                <c:ptCount val="5"/>
                <c:pt idx="0">
                  <c:v>2.5999999999999999E-3</c:v>
                </c:pt>
                <c:pt idx="1">
                  <c:v>2.3999999999999998E-3</c:v>
                </c:pt>
                <c:pt idx="2">
                  <c:v>3.8999999999999998E-3</c:v>
                </c:pt>
                <c:pt idx="3">
                  <c:v>2E-3</c:v>
                </c:pt>
                <c:pt idx="4">
                  <c:v>0.19350000000000001</c:v>
                </c:pt>
              </c:numCache>
            </c:numRef>
          </c:val>
          <c:extLst>
            <c:ext xmlns:c16="http://schemas.microsoft.com/office/drawing/2014/chart" uri="{C3380CC4-5D6E-409C-BE32-E72D297353CC}">
              <c16:uniqueId val="{00000058-8FEB-45E3-95A4-B872423EAB6A}"/>
            </c:ext>
          </c:extLst>
        </c:ser>
        <c:dLbls>
          <c:dLblPos val="ctr"/>
          <c:showLegendKey val="0"/>
          <c:showVal val="1"/>
          <c:showCatName val="0"/>
          <c:showSerName val="0"/>
          <c:showPercent val="0"/>
          <c:showBubbleSize val="0"/>
        </c:dLbls>
        <c:gapWidth val="150"/>
        <c:overlap val="100"/>
        <c:axId val="1259333439"/>
        <c:axId val="1259333919"/>
      </c:barChart>
      <c:catAx>
        <c:axId val="12593334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333919"/>
        <c:crosses val="autoZero"/>
        <c:auto val="1"/>
        <c:lblAlgn val="ctr"/>
        <c:lblOffset val="100"/>
        <c:noMultiLvlLbl val="0"/>
      </c:catAx>
      <c:valAx>
        <c:axId val="1259333919"/>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33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[Ecommerce_Analytics_Project.xlsx]Category_Sales!PivotTable5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a:t>
            </a:r>
            <a:r>
              <a:rPr lang="en-IN"/>
              <a:t>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Category_Sales!$B$3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Category_Sales!$A$4:$A$9</c:f>
              <c:strCache>
                <c:ptCount val="5"/>
                <c:pt idx="0">
                  <c:v>Books</c:v>
                </c:pt>
                <c:pt idx="1">
                  <c:v>Electronics</c:v>
                </c:pt>
                <c:pt idx="2">
                  <c:v>Fashion</c:v>
                </c:pt>
                <c:pt idx="3">
                  <c:v>Home &amp; Kitchen</c:v>
                </c:pt>
                <c:pt idx="4">
                  <c:v>Sports</c:v>
                </c:pt>
              </c:strCache>
            </c:strRef>
          </c:cat>
          <c:val>
            <c:numRef>
              <c:f>Category_Sales!$B$4:$B$9</c:f>
              <c:numCache>
                <c:formatCode>General</c:formatCode>
                <c:ptCount val="5"/>
                <c:pt idx="0">
                  <c:v>1300587.3000000017</c:v>
                </c:pt>
                <c:pt idx="1">
                  <c:v>1286743.3799999994</c:v>
                </c:pt>
                <c:pt idx="2">
                  <c:v>1377561.2600000033</c:v>
                </c:pt>
                <c:pt idx="3">
                  <c:v>1280992.6200000017</c:v>
                </c:pt>
                <c:pt idx="4">
                  <c:v>1381187.1500000025</c:v>
                </c:pt>
              </c:numCache>
            </c:numRef>
          </c:val>
          <c:extLst>
            <c:ext xmlns:c16="http://schemas.microsoft.com/office/drawing/2014/chart" uri="{C3380CC4-5D6E-409C-BE32-E72D297353CC}">
              <c16:uniqueId val="{00000000-A800-4370-A9AD-F836905EAF6D}"/>
            </c:ext>
          </c:extLst>
        </c:ser>
        <c:dLbls>
          <c:showLegendKey val="0"/>
          <c:showVal val="0"/>
          <c:showCatName val="0"/>
          <c:showSerName val="0"/>
          <c:showPercent val="0"/>
          <c:showBubbleSize val="0"/>
        </c:dLbls>
        <c:gapWidth val="219"/>
        <c:overlap val="-27"/>
        <c:axId val="1519886303"/>
        <c:axId val="1519887263"/>
      </c:barChart>
      <c:catAx>
        <c:axId val="151988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9887263"/>
        <c:crosses val="autoZero"/>
        <c:auto val="1"/>
        <c:lblAlgn val="ctr"/>
        <c:lblOffset val="100"/>
        <c:noMultiLvlLbl val="0"/>
      </c:catAx>
      <c:valAx>
        <c:axId val="1519887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88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13</xdr:col>
      <xdr:colOff>598595</xdr:colOff>
      <xdr:row>15</xdr:row>
      <xdr:rowOff>185420</xdr:rowOff>
    </xdr:from>
    <xdr:to>
      <xdr:col>21</xdr:col>
      <xdr:colOff>4235</xdr:colOff>
      <xdr:row>30</xdr:row>
      <xdr:rowOff>185420</xdr:rowOff>
    </xdr:to>
    <xdr:graphicFrame macro="">
      <xdr:nvGraphicFramePr>
        <xdr:cNvPr id="7" name="Chart 6">
          <a:extLst>
            <a:ext uri="{FF2B5EF4-FFF2-40B4-BE49-F238E27FC236}">
              <a16:creationId xmlns:a16="http://schemas.microsoft.com/office/drawing/2014/main" id="{5E02B7CB-DAB3-434B-8F47-5FC22F5E9F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xdr:colOff>
      <xdr:row>33</xdr:row>
      <xdr:rowOff>7620</xdr:rowOff>
    </xdr:from>
    <xdr:to>
      <xdr:col>14</xdr:col>
      <xdr:colOff>7620</xdr:colOff>
      <xdr:row>50</xdr:row>
      <xdr:rowOff>7620</xdr:rowOff>
    </xdr:to>
    <xdr:graphicFrame macro="">
      <xdr:nvGraphicFramePr>
        <xdr:cNvPr id="8" name="Chart 7">
          <a:extLst>
            <a:ext uri="{FF2B5EF4-FFF2-40B4-BE49-F238E27FC236}">
              <a16:creationId xmlns:a16="http://schemas.microsoft.com/office/drawing/2014/main" id="{A083D442-8465-473C-B756-36AF3400D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583353</xdr:colOff>
      <xdr:row>32</xdr:row>
      <xdr:rowOff>185419</xdr:rowOff>
    </xdr:from>
    <xdr:to>
      <xdr:col>20</xdr:col>
      <xdr:colOff>606213</xdr:colOff>
      <xdr:row>49</xdr:row>
      <xdr:rowOff>166793</xdr:rowOff>
    </xdr:to>
    <xdr:graphicFrame macro="">
      <xdr:nvGraphicFramePr>
        <xdr:cNvPr id="9" name="Chart 8">
          <a:extLst>
            <a:ext uri="{FF2B5EF4-FFF2-40B4-BE49-F238E27FC236}">
              <a16:creationId xmlns:a16="http://schemas.microsoft.com/office/drawing/2014/main" id="{99153740-3404-4295-9528-59B9E4284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217982</xdr:colOff>
      <xdr:row>16</xdr:row>
      <xdr:rowOff>17491</xdr:rowOff>
    </xdr:from>
    <xdr:to>
      <xdr:col>3</xdr:col>
      <xdr:colOff>595568</xdr:colOff>
      <xdr:row>25</xdr:row>
      <xdr:rowOff>101081</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0527C9B5-3388-42C6-803E-86BFCD9115F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17982" y="3126451"/>
              <a:ext cx="2206386" cy="17295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xdr:colOff>
      <xdr:row>11</xdr:row>
      <xdr:rowOff>57695</xdr:rowOff>
    </xdr:from>
    <xdr:to>
      <xdr:col>20</xdr:col>
      <xdr:colOff>597159</xdr:colOff>
      <xdr:row>13</xdr:row>
      <xdr:rowOff>167639</xdr:rowOff>
    </xdr:to>
    <mc:AlternateContent xmlns:mc="http://schemas.openxmlformats.org/markup-compatibility/2006">
      <mc:Choice xmlns:a14="http://schemas.microsoft.com/office/drawing/2010/main" Requires="a14">
        <xdr:graphicFrame macro="">
          <xdr:nvGraphicFramePr>
            <xdr:cNvPr id="18" name="Months">
              <a:extLst>
                <a:ext uri="{FF2B5EF4-FFF2-40B4-BE49-F238E27FC236}">
                  <a16:creationId xmlns:a16="http://schemas.microsoft.com/office/drawing/2014/main" id="{0A54FC43-AD04-44BA-0B91-7AA27ED5C6BB}"/>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3048001" y="2252255"/>
              <a:ext cx="11143238" cy="475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232416</xdr:colOff>
      <xdr:row>35</xdr:row>
      <xdr:rowOff>49901</xdr:rowOff>
    </xdr:from>
    <xdr:to>
      <xdr:col>3</xdr:col>
      <xdr:colOff>605642</xdr:colOff>
      <xdr:row>45</xdr:row>
      <xdr:rowOff>1602</xdr:rowOff>
    </xdr:to>
    <mc:AlternateContent xmlns:mc="http://schemas.openxmlformats.org/markup-compatibility/2006">
      <mc:Choice xmlns:a14="http://schemas.microsoft.com/office/drawing/2010/main" Requires="a14">
        <xdr:graphicFrame macro="">
          <xdr:nvGraphicFramePr>
            <xdr:cNvPr id="19" name="Return reasons 1">
              <a:extLst>
                <a:ext uri="{FF2B5EF4-FFF2-40B4-BE49-F238E27FC236}">
                  <a16:creationId xmlns:a16="http://schemas.microsoft.com/office/drawing/2014/main" id="{54AB496C-0FA6-513C-9C4F-2A8FE57A85F9}"/>
                </a:ext>
              </a:extLst>
            </xdr:cNvPr>
            <xdr:cNvGraphicFramePr/>
          </xdr:nvGraphicFramePr>
          <xdr:xfrm>
            <a:off x="0" y="0"/>
            <a:ext cx="0" cy="0"/>
          </xdr:xfrm>
          <a:graphic>
            <a:graphicData uri="http://schemas.microsoft.com/office/drawing/2010/slicer">
              <sle:slicer xmlns:sle="http://schemas.microsoft.com/office/drawing/2010/slicer" name="Return reasons 1"/>
            </a:graphicData>
          </a:graphic>
        </xdr:graphicFrame>
      </mc:Choice>
      <mc:Fallback>
        <xdr:sp macro="" textlink="">
          <xdr:nvSpPr>
            <xdr:cNvPr id="0" name=""/>
            <xdr:cNvSpPr>
              <a:spLocks noTextEdit="1"/>
            </xdr:cNvSpPr>
          </xdr:nvSpPr>
          <xdr:spPr>
            <a:xfrm>
              <a:off x="232416" y="6633581"/>
              <a:ext cx="2202026" cy="1780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223344</xdr:colOff>
      <xdr:row>25</xdr:row>
      <xdr:rowOff>110881</xdr:rowOff>
    </xdr:from>
    <xdr:to>
      <xdr:col>3</xdr:col>
      <xdr:colOff>590939</xdr:colOff>
      <xdr:row>35</xdr:row>
      <xdr:rowOff>34636</xdr:rowOff>
    </xdr:to>
    <mc:AlternateContent xmlns:mc="http://schemas.openxmlformats.org/markup-compatibility/2006">
      <mc:Choice xmlns:a14="http://schemas.microsoft.com/office/drawing/2010/main" Requires="a14">
        <xdr:graphicFrame macro="">
          <xdr:nvGraphicFramePr>
            <xdr:cNvPr id="20" name="Category 1">
              <a:extLst>
                <a:ext uri="{FF2B5EF4-FFF2-40B4-BE49-F238E27FC236}">
                  <a16:creationId xmlns:a16="http://schemas.microsoft.com/office/drawing/2014/main" id="{327747ED-1D8B-6C10-D640-7E2DD1D9EA5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23344" y="4865761"/>
              <a:ext cx="2196395" cy="17525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16</xdr:row>
      <xdr:rowOff>0</xdr:rowOff>
    </xdr:from>
    <xdr:to>
      <xdr:col>14</xdr:col>
      <xdr:colOff>45720</xdr:colOff>
      <xdr:row>31</xdr:row>
      <xdr:rowOff>0</xdr:rowOff>
    </xdr:to>
    <xdr:graphicFrame macro="">
      <xdr:nvGraphicFramePr>
        <xdr:cNvPr id="23" name="Chart 22">
          <a:extLst>
            <a:ext uri="{FF2B5EF4-FFF2-40B4-BE49-F238E27FC236}">
              <a16:creationId xmlns:a16="http://schemas.microsoft.com/office/drawing/2014/main" id="{0AA71FB0-24CF-4CDF-843F-8C74E1B5E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609600</xdr:colOff>
      <xdr:row>1</xdr:row>
      <xdr:rowOff>171450</xdr:rowOff>
    </xdr:from>
    <xdr:to>
      <xdr:col>10</xdr:col>
      <xdr:colOff>121920</xdr:colOff>
      <xdr:row>16</xdr:row>
      <xdr:rowOff>171450</xdr:rowOff>
    </xdr:to>
    <xdr:graphicFrame macro="">
      <xdr:nvGraphicFramePr>
        <xdr:cNvPr id="3" name="Chart 2">
          <a:extLst>
            <a:ext uri="{FF2B5EF4-FFF2-40B4-BE49-F238E27FC236}">
              <a16:creationId xmlns:a16="http://schemas.microsoft.com/office/drawing/2014/main" id="{D7B1D24A-DDC1-4A00-3EC6-09ADF71049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594360</xdr:colOff>
      <xdr:row>2</xdr:row>
      <xdr:rowOff>11430</xdr:rowOff>
    </xdr:from>
    <xdr:to>
      <xdr:col>14</xdr:col>
      <xdr:colOff>541020</xdr:colOff>
      <xdr:row>17</xdr:row>
      <xdr:rowOff>11430</xdr:rowOff>
    </xdr:to>
    <xdr:graphicFrame macro="">
      <xdr:nvGraphicFramePr>
        <xdr:cNvPr id="8" name="Chart 7">
          <a:extLst>
            <a:ext uri="{FF2B5EF4-FFF2-40B4-BE49-F238E27FC236}">
              <a16:creationId xmlns:a16="http://schemas.microsoft.com/office/drawing/2014/main" id="{3B04E6C8-1BB2-F310-FDA5-1C400D1ADC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91440</xdr:colOff>
      <xdr:row>12</xdr:row>
      <xdr:rowOff>110490</xdr:rowOff>
    </xdr:from>
    <xdr:to>
      <xdr:col>14</xdr:col>
      <xdr:colOff>365760</xdr:colOff>
      <xdr:row>29</xdr:row>
      <xdr:rowOff>68580</xdr:rowOff>
    </xdr:to>
    <xdr:graphicFrame macro="">
      <xdr:nvGraphicFramePr>
        <xdr:cNvPr id="2" name="Chart 1">
          <a:extLst>
            <a:ext uri="{FF2B5EF4-FFF2-40B4-BE49-F238E27FC236}">
              <a16:creationId xmlns:a16="http://schemas.microsoft.com/office/drawing/2014/main" id="{8A7DBE0D-0689-4576-D9CF-48C4E1107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601980</xdr:colOff>
      <xdr:row>0</xdr:row>
      <xdr:rowOff>179070</xdr:rowOff>
    </xdr:from>
    <xdr:to>
      <xdr:col>13</xdr:col>
      <xdr:colOff>297180</xdr:colOff>
      <xdr:row>15</xdr:row>
      <xdr:rowOff>179070</xdr:rowOff>
    </xdr:to>
    <xdr:graphicFrame macro="">
      <xdr:nvGraphicFramePr>
        <xdr:cNvPr id="2" name="Chart 1">
          <a:extLst>
            <a:ext uri="{FF2B5EF4-FFF2-40B4-BE49-F238E27FC236}">
              <a16:creationId xmlns:a16="http://schemas.microsoft.com/office/drawing/2014/main" id="{1D24927C-AED3-8106-F26E-503A58F024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3</xdr:row>
      <xdr:rowOff>0</xdr:rowOff>
    </xdr:from>
    <xdr:to>
      <xdr:col>7</xdr:col>
      <xdr:colOff>573335</xdr:colOff>
      <xdr:row>12</xdr:row>
      <xdr:rowOff>90660</xdr:rowOff>
    </xdr:to>
    <mc:AlternateContent xmlns:mc="http://schemas.openxmlformats.org/markup-compatibility/2006">
      <mc:Choice xmlns:a14="http://schemas.microsoft.com/office/drawing/2010/main" Requires="a14">
        <xdr:graphicFrame macro="">
          <xdr:nvGraphicFramePr>
            <xdr:cNvPr id="3" name="Category 2">
              <a:extLst>
                <a:ext uri="{FF2B5EF4-FFF2-40B4-BE49-F238E27FC236}">
                  <a16:creationId xmlns:a16="http://schemas.microsoft.com/office/drawing/2014/main" id="{FC0B904F-F4D3-4F9E-9CF3-75C0B06AB953}"/>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4213860" y="548640"/>
              <a:ext cx="2196395" cy="1736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fulla" refreshedDate="45875.024959490744" createdVersion="8" refreshedVersion="8" minRefreshableVersion="3" recordCount="10000" xr:uid="{A5094192-8ACC-4250-A8E5-14082BFFA015}">
  <cacheSource type="worksheet">
    <worksheetSource ref="A1:Q10001" sheet="Sales Data"/>
  </cacheSource>
  <cacheFields count="20">
    <cacheField name="Order ID" numFmtId="0">
      <sharedItems count="10000">
        <s v="84ff2e8d-f6dd-45b3-8b78-58537767116f"/>
        <s v="512318dd-e967-4d74-be73-6f357a2ce565"/>
        <s v="6d0d9585-ecc0-4fd5-8f65-3e7d75a60b9e"/>
        <s v="abbb623b-4501-475b-9e4b-386aa05f7af4"/>
        <s v="89c964ab-6650-4e7b-b7dd-b5ebbbdf73a1"/>
        <s v="b8aee6c3-4180-4cb7-8fc8-c4e7c923c913"/>
        <s v="74c9bb5b-bb0d-4175-9dfc-bf848716b451"/>
        <s v="e298b596-160a-46b5-982a-7a6c7c935d2f"/>
        <s v="26918bdd-2ad3-4431-ba97-c426d56ed352"/>
        <s v="d2bcfcb5-47d2-4b96-9aaf-41a52dcc2a4a"/>
        <s v="94c6f128-ef23-4213-9f5c-8c5ee8730163"/>
        <s v="e1238927-42d9-43bb-b2df-3f39c460802a"/>
        <s v="9a732ed5-e4d4-41f8-88cc-ba6200ab29bd"/>
        <s v="a834a227-87cf-4a23-a020-47a7f13aa892"/>
        <s v="93ab9da4-0e45-4c06-bb6c-9315c55749a7"/>
        <s v="24e6102f-f0e6-49e1-873b-af06db0d4d06"/>
        <s v="f12e1702-14fe-4a33-8ddd-c9cd94562a99"/>
        <s v="1dd4d516-3ae3-4c84-a8a6-b426ab9d4b0a"/>
        <s v="ac2eda5e-ffc1-40e2-82f7-4bb31cb39905"/>
        <s v="5d6688e6-6496-4dcf-850c-f9aca7c18b6a"/>
        <s v="98d0564c-da39-45ea-a9de-c09eec24724e"/>
        <s v="666d07cf-9fe7-40fe-9d46-40fb390e20e6"/>
        <s v="21e6a294-b40c-4296-a663-29dca7d18ab9"/>
        <s v="276d7eaa-b247-4f99-a4bc-76c83d0ea4b4"/>
        <s v="27335be3-644c-4390-ba20-b5970274df73"/>
        <s v="ab8e4672-4237-4d28-8455-b2e267c35344"/>
        <s v="99e89f03-3714-44ad-960f-e3728215c409"/>
        <s v="658f1cb7-b342-4f82-8bc9-0af57f6a07cf"/>
        <s v="173d795d-160c-4869-b709-7ae2caf1245e"/>
        <s v="14d2e6b8-4cd6-49b2-a8f0-6b0e46e09818"/>
        <s v="52089d91-21d3-48ea-a5c9-66fe1eb098d1"/>
        <s v="e3494831-22eb-45f2-8361-9c2db0f6d2ca"/>
        <s v="fbeb4abc-f33a-457b-853f-eaccfb0fa4eb"/>
        <s v="d1293a67-8081-474a-b7b7-71c78a1a2710"/>
        <s v="6b604190-0dae-41d0-a4b5-e5a472a379f6"/>
        <s v="d1715ce6-cd28-49a0-b50e-1bbfcb29a42c"/>
        <s v="c7443d31-134c-4047-9189-dd6f8129abe1"/>
        <s v="18359797-0223-45b9-9ce5-8ed68ada4594"/>
        <s v="d624b751-e42a-442a-8715-a1ca06a4b8dd"/>
        <s v="f692d10b-b220-47f1-9a75-767f57323ea4"/>
        <s v="af88f98c-afa8-4d89-bb74-ebe654bf6656"/>
        <s v="61e26b0a-fa55-453f-b6b1-0c2474e0f3f1"/>
        <s v="b094c235-75cb-46ef-9d86-bc99349480d5"/>
        <s v="7850ea88-f984-4b1b-a6db-cfe4c701c4a8"/>
        <s v="258e251a-32a2-494c-9be4-51191cfcc0b3"/>
        <s v="358cc8e1-f597-49fd-a6c6-9dd518cef6f2"/>
        <s v="e669df9c-a959-46b6-8461-6bdd3feff705"/>
        <s v="bda968e2-4d6f-40fa-b132-89d404f5b935"/>
        <s v="b85e92ea-f70e-4fc9-9a38-b26d1f42f69d"/>
        <s v="4cb8fa66-9bac-40d1-978a-1047dc7a1e63"/>
        <s v="736a3005-bd8d-4597-a2c8-715bd21a494d"/>
        <s v="e3047507-a501-4f43-9860-44c944babbe0"/>
        <s v="f22f6898-60d1-4c54-8af5-bd9d582a6cb3"/>
        <s v="71b23bf3-ceff-4129-b7f2-fe3171dd286f"/>
        <s v="f8564a74-5a03-4cba-aa1b-cd12686c4887"/>
        <s v="fb034718-63b4-4a69-b358-c0efbb20593b"/>
        <s v="aa3e43f2-28c4-422d-b5ee-72479c2ff9b3"/>
        <s v="626a02a1-e687-4b94-bf13-090f8ba0aa72"/>
        <s v="5a337863-8eb1-47b5-aa3c-ade3e00a896f"/>
        <s v="c86f8d1f-52df-4e30-8f89-adca0010d9c8"/>
        <s v="44aadd3c-97da-47a9-a211-6882478d60c7"/>
        <s v="9c76c1ce-3a63-4865-a304-adbc607d889e"/>
        <s v="05405b6c-36a0-45b5-aa08-3fd8e3a31d66"/>
        <s v="7215d843-cdac-4f20-8769-518c448a90e8"/>
        <s v="8d34e1c1-4460-434e-a685-c64c8c2d0f5b"/>
        <s v="53f06b36-f07b-47cb-a361-3beb4a39226e"/>
        <s v="59f17128-dd85-489b-99bd-9fae7e178a01"/>
        <s v="8bbd3027-f049-4b6d-96e7-badbe2bf3f2a"/>
        <s v="f25c75b8-9bfe-42d7-9e85-ea606aa2934c"/>
        <s v="84408a8d-b3de-4eb8-b279-b38c958768e3"/>
        <s v="45839892-be83-401d-8e92-38156c3e4f5e"/>
        <s v="2e4b9815-e90a-48cd-ac75-2677f4987e5a"/>
        <s v="276bda82-6c04-444c-82b0-764aa504fa67"/>
        <s v="b7e38fd1-c453-4be1-98aa-7b22ed0c21a1"/>
        <s v="4c5c6294-8381-40b4-8683-4bd7fbefa3c6"/>
        <s v="a86da5fa-5281-4c14-b5c1-ed494d56f3dd"/>
        <s v="242a3d27-c765-490f-9d50-c8376cb9e5f3"/>
        <s v="f9719066-307f-4592-9758-29623283a191"/>
        <s v="d6c53295-bd97-43ee-9e63-3c0408b53a6a"/>
        <s v="b6728236-29e6-4b6f-a398-39b52e8ab310"/>
        <s v="71b685c8-a749-4431-a318-155b7f6cd899"/>
        <s v="3cfd1485-45a1-4caa-9de4-a211151f7ead"/>
        <s v="cc7a0f72-7096-41ad-bf76-572ca585f1d1"/>
        <s v="0444c727-de65-45eb-b3cb-774cf8123059"/>
        <s v="ba71fc38-786d-41d5-a620-a80a08512176"/>
        <s v="a811ef3e-2413-4766-b3e6-a86516af8853"/>
        <s v="fc92000c-cdb4-45d3-adc9-45627c49dfa9"/>
        <s v="38171445-8e6c-46b2-bd2e-1dbd126c1f9d"/>
        <s v="458402f8-0ad4-4abc-b3b7-84d41d78e058"/>
        <s v="9290493a-16b9-4da5-a10e-849ec7365738"/>
        <s v="c709989c-f32f-4a02-9be6-19acbc4fa44e"/>
        <s v="e0d92dc8-cd13-47fc-94ca-397795f13e47"/>
        <s v="26a8dd95-3664-4428-bef0-7ccf531eb5cd"/>
        <s v="5426c7a3-22ab-4f6a-b2a3-1aae63e341da"/>
        <s v="7a9989dd-1229-4b4d-9ee9-76fd7bc62e90"/>
        <s v="f4448bd6-1dd3-4547-8414-eb76695ef5d5"/>
        <s v="151a069a-db52-46be-999f-44370895f56d"/>
        <s v="fd403d55-ba00-4c4d-8446-661c61c9fae0"/>
        <s v="719e7e91-314c-4563-a522-7fd3b34c3947"/>
        <s v="9cf67417-53b5-4276-b353-fd3a41b26081"/>
        <s v="f31cba67-2cce-4637-944d-7c8d4e6e4800"/>
        <s v="146b9784-2891-455b-bc78-a8591e8c0472"/>
        <s v="d46dcd40-c3e0-4300-8fce-2edf638d9ebc"/>
        <s v="36d5e3bf-03d1-40b1-b0e6-fdac89d0cc2b"/>
        <s v="00305455-19e1-45d6-95ea-0013a8c12396"/>
        <s v="b2492b8e-f5a7-4d67-9300-dc614f9bc983"/>
        <s v="960a353e-7226-4db7-bbd0-5a5ba2c16d9f"/>
        <s v="9e87a9ae-c912-4a90-a2cd-9c7b9e562755"/>
        <s v="02e33272-e144-4dc7-80f8-822b8ebe4961"/>
        <s v="100ba983-0ad5-4be1-9889-c6fc6b04e962"/>
        <s v="bdc19721-7682-43de-9e59-f2813e90fceb"/>
        <s v="89923045-b1bb-4fc5-ab55-c6536c5763b4"/>
        <s v="4db0b72f-e931-452a-9c90-f120eae08f89"/>
        <s v="1244e2f6-1b6a-4aab-a5e6-91fba9bcd4a4"/>
        <s v="c9e4e74d-bc21-461d-a205-d8d8ab4e2729"/>
        <s v="d3400285-fd4a-459f-b576-af4d6b2f9458"/>
        <s v="b1b564d2-e453-4d8c-b8f4-480f36080a2a"/>
        <s v="2efa3b32-74e9-4994-8501-cce61438ea02"/>
        <s v="9d1871c2-d500-4651-95c7-93fd5de0629d"/>
        <s v="dccd1a78-be70-4d8e-861c-16e1ccb0e7a9"/>
        <s v="28b813c4-5d6f-45e8-9e3b-a2f73c031f24"/>
        <s v="65df9e9b-e8ae-4d55-8aa1-ab09b45ab9bb"/>
        <s v="7e3283fe-6935-4461-8639-6bbca0a763c7"/>
        <s v="80c09c8e-1776-4997-b01e-5c6b5ecb5472"/>
        <s v="09e593fc-c871-40f7-b251-e44db3d226e8"/>
        <s v="91c3dd08-0ea1-49c0-b425-1979b58cd726"/>
        <s v="4e3131b7-2052-4310-90ea-7c55ce9d7a06"/>
        <s v="f8ba093b-108f-4661-9a65-77f0c3afeb4e"/>
        <s v="2c215eac-07c4-4e6e-8978-04e94cd2ab13"/>
        <s v="4857a3d0-f713-45ac-abe1-97fe72aa95f0"/>
        <s v="a146efc1-8da7-41c5-96f7-46635b6ef7f8"/>
        <s v="0fb7618c-dc98-4bec-8300-b7e34ea0e835"/>
        <s v="965938b0-8181-4ac5-b196-70f21e484004"/>
        <s v="99503bc7-aa9c-487d-9d29-5d2c8cc698e3"/>
        <s v="600dd11e-7078-4e4c-b74c-483c66f6313c"/>
        <s v="be156054-1f2c-4550-bf81-c04c3f14d185"/>
        <s v="b2206f50-4373-44fb-aa12-db3afe36d92b"/>
        <s v="36720576-8641-4243-af14-f3d622307aa4"/>
        <s v="afd7ecd9-7084-433f-81ba-c0e2896bd1d2"/>
        <s v="5a3c1ee1-1d9a-47a5-97da-93ffc8325318"/>
        <s v="d39abf3c-0c3c-4d93-8f82-863ab98fb5c9"/>
        <s v="4bb53c43-3306-4085-8228-8c8387ee8af1"/>
        <s v="1d2f651e-d8a7-4132-a059-57f5ae76b217"/>
        <s v="50c374db-77c1-4479-8b06-616027f6ef8b"/>
        <s v="5f52ad4a-d172-41d8-8168-60ef23cc9501"/>
        <s v="374e58fe-080b-4c3e-8bb2-5e39ec2228a2"/>
        <s v="caae85c9-ce59-4955-9d4d-e4cb0b9ec4d6"/>
        <s v="d0bbf5ff-ecf9-41e4-abe5-cc4ddcd7e576"/>
        <s v="1c602ffb-6299-4a79-b262-0e795f85a3bc"/>
        <s v="588b9b38-7f37-4dff-9cae-8fa7264bc749"/>
        <s v="38580a23-8f4e-4669-8b72-12269a903502"/>
        <s v="4b75a440-642a-4776-a97b-fb5a72e9f037"/>
        <s v="2fcf449a-fb5c-47e8-bce5-9fbc93399e5c"/>
        <s v="ef9c1bc4-a01c-44bd-8652-50609eb8c942"/>
        <s v="eea7b3c4-8b29-4309-922a-f95c031b8d48"/>
        <s v="56c52e16-bebf-4ada-bf45-dc764fae2a67"/>
        <s v="b3261904-4ff0-4f34-a786-4eb65ffc37d7"/>
        <s v="71816f76-9af3-4191-a1a9-0951a3d3b346"/>
        <s v="8c034652-fefd-456f-b0b9-91fc4fdf6d38"/>
        <s v="358ce36c-31b9-4fa9-ad96-8ad3d5546579"/>
        <s v="4e66295f-c3df-4d01-bfd0-880041c43475"/>
        <s v="3fac747c-d160-40dc-b3ed-783abe66ee09"/>
        <s v="cbedd27f-73fc-4758-ba77-2968a74cc48f"/>
        <s v="75779b30-9acf-415f-9f80-f86cc42b2575"/>
        <s v="ce9d1d86-cbe5-4e84-b3bd-9d0f5277c528"/>
        <s v="c9b9155c-0bec-4625-bde8-e3c2d846766d"/>
        <s v="4ac09bb9-3b78-4569-95ab-c07ce6a87713"/>
        <s v="1dcd9b9b-fa00-47b2-a572-b6f20abd9286"/>
        <s v="621a4293-3a6f-4c26-ba32-be51ced60d10"/>
        <s v="9f72f20e-8441-4605-8f70-5f48cbc04ae5"/>
        <s v="f8151321-d447-443e-870c-693b2d8f8d84"/>
        <s v="9c449f9c-7b50-40bb-b49d-df4533de2bfe"/>
        <s v="93a4a5ee-0c09-4fc3-a8d1-d0681b7d8434"/>
        <s v="7f501da9-7132-406b-be63-0f8157be059f"/>
        <s v="9d6e17b5-86ce-4c50-8fb6-8a7fa5f9d7f8"/>
        <s v="d9eb5bde-6aad-45d3-8a01-f1c36008e41e"/>
        <s v="2dfc5fb7-021a-48d9-b598-af89e055a2fa"/>
        <s v="c99f7c4b-eacf-4098-a77f-4152529f42a4"/>
        <s v="5e6f6027-31bc-43a6-89fb-f32b0908dd96"/>
        <s v="674cfcae-d172-4908-830c-314154ed1d09"/>
        <s v="10956a23-31b6-43ad-afd4-2fc8bd05ef77"/>
        <s v="e660e7e8-c5df-44eb-80e1-52ca26049b36"/>
        <s v="dd041ff7-afa4-447f-937c-a0e29a03e612"/>
        <s v="455c8ae1-bb45-4291-ab88-4c84edf9e262"/>
        <s v="0e41e52c-dc41-4ae0-a16d-533c275c7b13"/>
        <s v="28594925-91fe-4f1d-8d61-18fb5121fd9a"/>
        <s v="5c355b0b-c502-445a-90a1-24d11ba5d087"/>
        <s v="ff3f0817-dafb-41a3-878a-f68f4d1a4592"/>
        <s v="8be261d8-5328-4785-9486-13e4ab6a2624"/>
        <s v="cd0ac0fd-ff5e-4bcb-abfc-839682fd0837"/>
        <s v="71882e0d-ee64-43f6-9114-39b68f11b70d"/>
        <s v="4cfdfe25-3981-4a5b-86a7-fbb1d85d92a1"/>
        <s v="5f1ea7ea-3202-4898-8b0e-9fa67d58c511"/>
        <s v="979d9592-722b-4da3-8ee2-6130f7ed367c"/>
        <s v="2d770a58-2076-441e-bfb6-c971f350aca4"/>
        <s v="5d17072e-8f60-4c75-b847-41e6c9509699"/>
        <s v="91d575e1-991d-4b55-aa5a-9ee9d9a5ef9b"/>
        <s v="0bd42778-f0fb-4dd6-b936-42bc9490b100"/>
        <s v="b892cca9-3fc8-4dd3-b8c4-d57f6456c594"/>
        <s v="8a281c82-cfa5-4f4e-96dd-6978c81a3884"/>
        <s v="847a41c7-1b43-4643-8222-7e5820c1e40e"/>
        <s v="894219df-eda9-4687-b5b6-1202b27a206c"/>
        <s v="3b3362ec-8028-42f9-8e97-63738e400b11"/>
        <s v="af03b378-6887-4d6d-953c-d618695def88"/>
        <s v="0d9cbf36-8268-45ba-840a-c1c20959ffa9"/>
        <s v="4f28252d-34b2-4f6d-84d9-421ac073661a"/>
        <s v="f8e21313-f4ba-412e-b169-245989f37228"/>
        <s v="9bd673cd-f57a-4441-9b60-49f645d2d5a4"/>
        <s v="43422383-1a65-440b-9a78-fa9a9c4a1d9b"/>
        <s v="298d2bbe-3862-48fa-be88-6ed8e3f39104"/>
        <s v="4056da4b-e7e8-4f93-9bf2-8c2967937032"/>
        <s v="68188664-39b3-4171-b684-f41759cb9363"/>
        <s v="11f721e4-66b1-4c9e-ae76-9e80c5dce6ef"/>
        <s v="f960007e-2260-4e50-bece-15cba971b214"/>
        <s v="11c66f3d-2706-49a5-a0f7-99347458f3a6"/>
        <s v="22958728-6a92-461d-af5e-1d1d20c83af4"/>
        <s v="9c996034-b8ea-4a23-a104-3dff5b2b06d3"/>
        <s v="46560290-2d26-4821-8f1a-bf0bb141bbcb"/>
        <s v="33226c32-af00-41e4-838f-c7e03e59a12f"/>
        <s v="dc702be1-e618-4de7-9cf6-46d99c2aa3f1"/>
        <s v="548a20df-7cef-4663-baee-8b25e26b5e9a"/>
        <s v="5ed0c450-ba10-4aea-9b72-a52d973414b6"/>
        <s v="3070c89c-0fd0-4390-935b-58cbee475311"/>
        <s v="47cfb7cb-b3c8-4a31-9564-84b0250c4ccf"/>
        <s v="62b629ef-fd36-4d35-96e2-129b14e0bbd1"/>
        <s v="c7a00c89-0e7e-4f21-8414-d85b706a9ba8"/>
        <s v="ecd818ff-f3d8-4b57-9f43-584240a63b49"/>
        <s v="cd94b207-672f-4163-b4d9-39d18e38de8d"/>
        <s v="44411b4f-96a8-429b-b703-ebe69ad91fc0"/>
        <s v="c8896c2b-a31d-4c23-a157-967f0ad1b75c"/>
        <s v="5ea0d81f-d6c1-45d4-908b-8e102a0dcc24"/>
        <s v="a12811b9-1f24-45fc-bf55-6f76814c3f33"/>
        <s v="0836099e-ee74-4fe0-ad2c-a3a5dd1fa17b"/>
        <s v="0e797670-3324-480e-8013-777027125070"/>
        <s v="0c8fc751-f5b8-4b3d-9f71-b3be1f2333a9"/>
        <s v="46f0bcc9-288a-4e17-8bba-4e7298f0b6f4"/>
        <s v="5f30eed1-5c50-43b3-9dcd-60fa50a74c30"/>
        <s v="d14364af-279c-4c62-89a1-b9a590c0fde8"/>
        <s v="64511199-a678-427b-b5d0-1b4a573693ee"/>
        <s v="8beecef0-255b-4ad6-920f-4dcb6735aa73"/>
        <s v="4eb48b8e-44b0-4342-927d-ade597ba09c2"/>
        <s v="ed5c8842-a664-4c20-b02e-ee608d6109b1"/>
        <s v="294fca36-7c63-4760-a967-a2a957dd2d18"/>
        <s v="b953c8e6-3adf-4d02-a4f3-11ea340553b6"/>
        <s v="b345622b-238c-43bd-b8b0-952aa69f57b8"/>
        <s v="445a4ea4-7409-4509-bedb-d400e26fb681"/>
        <s v="484192e7-94f8-4f6c-a795-edd68d419931"/>
        <s v="39e3b928-eb6e-4c89-ad7e-ad744ae9aada"/>
        <s v="0236894f-4f72-419a-b331-480820096207"/>
        <s v="8d4dd5cb-fa1e-4f90-b2c7-0ac43836007e"/>
        <s v="49bdbbbc-54dd-4090-b787-9f3fae22c24c"/>
        <s v="4948ed62-3924-4d96-9159-b7c18a5922c3"/>
        <s v="e55e0867-66a2-4933-b7e1-c1ace0d556d4"/>
        <s v="14d32fd5-0d8c-48d9-ac3e-f6314a4c79a0"/>
        <s v="fae5dd8f-7697-4f65-ad05-1d176ecbd951"/>
        <s v="786ef09d-c81a-4871-81a9-dc4d7103de40"/>
        <s v="a382f35c-6165-442b-8222-5f1d5c4b90a0"/>
        <s v="08e9d4d1-3720-4738-8fbd-64c79724ae7d"/>
        <s v="29cc3803-d9ef-4cf2-889f-cb166797f4b4"/>
        <s v="17b366ab-a02d-4dbc-99a8-94698ee6ba98"/>
        <s v="03a05d52-ab09-43d1-8090-3e2735efd05c"/>
        <s v="d125ffaa-ea08-461b-80e1-0eb20b0b6c09"/>
        <s v="7c8c85bf-d676-4b89-a012-a6df4212237b"/>
        <s v="6eb883cb-1c65-4d3f-9d7b-dc1dc5fe3152"/>
        <s v="51061515-f12a-41d2-940c-2520bc7e0dc2"/>
        <s v="88eec493-f850-47d6-9079-bf3ad09014df"/>
        <s v="ccaf9321-8bae-4032-80af-90c4f4fd5814"/>
        <s v="c6dd627c-120b-4eda-9641-a36c30b4c800"/>
        <s v="b21258a8-0913-4726-9b8b-fdabcf581d39"/>
        <s v="e347ed4e-89a2-4df7-b445-8c365da63836"/>
        <s v="95bf84df-8961-4ba1-bf93-573fc0a97889"/>
        <s v="0e02c994-5bb7-43ee-abe9-398e2cbfd6a9"/>
        <s v="71f32e28-675d-44da-a4cb-bf968b37ae81"/>
        <s v="8c092fe9-c82a-456f-9c8b-0b1e8769f1fa"/>
        <s v="1e03f508-d79f-48a7-b574-8c022c6aa925"/>
        <s v="2c1237ac-a951-4c80-91bd-d3980fc12d08"/>
        <s v="a05abdfd-9326-4a8b-8600-ac647d5ee91c"/>
        <s v="37de69b2-7082-41ea-b72e-e36a18586c48"/>
        <s v="05e7cb87-4543-4b24-a02c-127325b95643"/>
        <s v="fb3469ed-62da-4a69-b23d-8a6f09b97567"/>
        <s v="36bcde61-12f7-4fb3-8632-f9e08aed9ff7"/>
        <s v="afeebdf5-bfb9-46a2-a11c-665d3e490897"/>
        <s v="6aa7a422-d60e-49cb-b899-23fc61feee94"/>
        <s v="644fa4cc-5ebc-4875-82af-d1fbabaf619b"/>
        <s v="d52ca289-2308-4456-9b97-c5a40f0feb8c"/>
        <s v="50c7e969-c151-405e-b449-7b7bca09c59e"/>
        <s v="23b4a442-9e2f-4d3e-9b47-c9da44b4b301"/>
        <s v="257f263d-49d4-468a-822a-9ae65d2c6479"/>
        <s v="c0fefa60-f764-4bbd-8647-6b6f49c44588"/>
        <s v="d123c139-0b64-4061-bce7-547bbe21dfd5"/>
        <s v="67eb7400-5982-4f8b-b23e-d002e7575691"/>
        <s v="d886a449-2070-44a9-b851-b8c8a241e116"/>
        <s v="50df2995-1610-4983-9612-c0a680df45c8"/>
        <s v="2b3eac4a-0f31-4352-a4f1-aceb5cb1402b"/>
        <s v="de75729e-19f7-467d-9e9b-0f7af38d8f70"/>
        <s v="78687183-2848-4183-acb8-4d619404b0b5"/>
        <s v="6b4863ec-6805-4ecf-b6f1-077ee709269e"/>
        <s v="ea8ff535-6c96-4d31-bc4a-00a683b2a4e1"/>
        <s v="f295c845-a4d9-41dd-b0d0-4326039f9e17"/>
        <s v="8d17a89e-2d5b-4223-a1fa-8a43004db2e2"/>
        <s v="b1312a8a-dabb-4c19-a4a7-eb78b281560e"/>
        <s v="243c07d1-b9bb-43b4-b584-2632bfd11e82"/>
        <s v="d16e49b4-9dd5-4d4f-b11d-145f79aaaa37"/>
        <s v="06ff3f95-01eb-48ec-839f-256337c983d9"/>
        <s v="a3fe2e4d-98cc-42f5-a293-34ff88e64fdb"/>
        <s v="3770d8d0-a1fb-4e73-8388-99a255f94e8d"/>
        <s v="b5a22a22-ea59-4cdb-ac16-d45646fad251"/>
        <s v="fe0565d0-dc24-4961-802f-a94e13cb93ad"/>
        <s v="aff7d761-2ac2-4cc4-ae03-da1e56798b65"/>
        <s v="d3052a52-7134-493e-aa51-53e66818eb6f"/>
        <s v="4f4a64df-779c-4e46-969f-3bb4ea4e0f30"/>
        <s v="c32d914e-0f91-4f78-90ac-a1ad4e4b4794"/>
        <s v="6b68aaaf-c550-4742-bb09-8d5c3480f86c"/>
        <s v="1c0d0a48-3d60-4329-ae23-0bf7be2baa15"/>
        <s v="acd74434-eb50-41ce-bdb7-eaf2569d2bbc"/>
        <s v="340cd511-adeb-4640-a3a5-f543fe6b2bc1"/>
        <s v="6372a70d-a6e5-473b-8f84-d6f9beaacb26"/>
        <s v="f542b22d-874c-4c35-86c4-d92aa1eabd33"/>
        <s v="07766f26-f5f9-4780-ace4-9f4d5d431716"/>
        <s v="65f50763-816c-4ad6-a1ac-d0c170ebdf59"/>
        <s v="91e02bff-0a1c-4c93-8056-67fd76633aa0"/>
        <s v="cbe85067-9a31-43a2-85a7-1956f13fc63a"/>
        <s v="e4d3fa54-c5d8-458d-a3ee-945e84fd97ba"/>
        <s v="81c3e252-2a9e-46d4-9fd0-fab8d6ac3007"/>
        <s v="c8f82af7-25e2-4490-bcd9-2df42bfb3786"/>
        <s v="e7284ed9-7c97-4adb-8d1c-27543bc5d0c4"/>
        <s v="918cf0de-4044-4e08-8a17-b35b17210067"/>
        <s v="81aed6dc-98e5-4804-b864-bcb6ecffe0e9"/>
        <s v="aba6ea01-1a6f-4800-bf27-54baafc07dc8"/>
        <s v="3d663d6b-580a-4e7e-9b9c-74a8345b771a"/>
        <s v="adea0492-ba35-4b27-9207-f160b3c55316"/>
        <s v="e7bf818a-7bb2-4593-98b6-31ecc2bfc831"/>
        <s v="f1f4942e-829d-4a0a-a034-9f4c70a99b41"/>
        <s v="930d7399-e3a6-4db0-a0a7-d4fce6c04f05"/>
        <s v="8af24b8d-96c9-4576-bae6-c4635293eea5"/>
        <s v="9a661e82-c11d-4788-a79c-0b7b171fe757"/>
        <s v="aae68fc8-63d5-42d0-8443-3ebea547302a"/>
        <s v="cc682b16-711b-407b-95dc-3762d2df8eca"/>
        <s v="b85c8826-4c82-4215-b0e9-7a8d66af9359"/>
        <s v="8fddc6da-b4a4-4a09-bc6e-4e83ef180d1f"/>
        <s v="8c447b91-1589-4ba8-8307-3180a8ec34a2"/>
        <s v="ca7d6d25-0a1f-4a7e-a342-9f26e96b2827"/>
        <s v="b08406b3-df4c-489b-bba9-b9e105959f54"/>
        <s v="98a2ce61-87e9-4e00-859e-097b64ace291"/>
        <s v="9b264520-2611-460b-96a7-268250ca8ebb"/>
        <s v="987b95bc-5595-4947-af93-7732930e8950"/>
        <s v="d542b757-f9e9-47fb-a868-58933a3c5ee4"/>
        <s v="c413301c-d47e-447a-9613-8cc5fff4cc11"/>
        <s v="5bb925ea-1731-47ee-b885-66a118293fa1"/>
        <s v="fc684c91-7d53-4b61-975d-5517aec3a596"/>
        <s v="7b6e2fd5-a393-4eb4-85b3-fe49dbf0f6d2"/>
        <s v="855e0355-c34d-4730-8006-07818bb17be2"/>
        <s v="54be491a-e68d-4d82-b857-180ea20b89ab"/>
        <s v="5bb16040-f675-4b3f-80c9-8c0c3f9c4abb"/>
        <s v="3626e7ee-785e-4605-abf4-d94681347334"/>
        <s v="544db49c-2fb6-45e4-be9f-05a414c8f941"/>
        <s v="37a0ab54-0bb7-4dd7-b480-b07971fc6bed"/>
        <s v="4bf68213-8857-4399-9abc-cd9daf78e382"/>
        <s v="e110dddc-8fdc-44c8-9a8c-eb1a131bc5df"/>
        <s v="ec00dadd-77b5-461d-98b0-8f9c1e471cff"/>
        <s v="85475f87-ca3f-4055-8808-f486a27b2b12"/>
        <s v="0237fe2e-91b4-4702-b96f-2aede298e735"/>
        <s v="6471cc1f-6559-4f0d-9045-3fe57b76ef84"/>
        <s v="8caf554c-c482-402e-b953-2c9d4aca3c3e"/>
        <s v="3fdd6fff-f843-4347-8a76-123703b0b77b"/>
        <s v="eecfd158-9b3e-4f6c-9a44-12368c2ad510"/>
        <s v="7978a783-13c3-4a1e-b340-e8cd943ded10"/>
        <s v="75611386-79db-4cb2-8e69-ea175b04ce27"/>
        <s v="2146299e-d246-4c5c-8d75-f956adc2ffad"/>
        <s v="48ce2d34-823c-41d0-b175-d36c211d9425"/>
        <s v="8e9f827c-b9c4-4214-acce-431671504d39"/>
        <s v="9377fa23-717d-4602-8734-46dd890b9909"/>
        <s v="a1fe80a0-e1bd-4183-976e-6d3f7e93ccd8"/>
        <s v="aa16329a-6258-4fa4-a4ee-aba9c44aae11"/>
        <s v="683d4783-a1af-4837-a194-9c9ac844e425"/>
        <s v="1e628ec4-7cb4-4d93-bb4b-a5c90ba9ff49"/>
        <s v="efc61379-2275-433b-a068-03040eb35159"/>
        <s v="332c5943-5acf-449e-a24a-dd2af057f91a"/>
        <s v="9a4c8cec-8c1f-452e-a395-30554732f039"/>
        <s v="4e2928c1-2e8c-4cc2-b382-6b45efbf4251"/>
        <s v="dfea91ea-3683-4f34-8997-1f94c0381e00"/>
        <s v="fff9129d-1c95-4b6c-bf7d-5539ad7ab943"/>
        <s v="2be9a85a-5829-4106-b123-1814edde5f0a"/>
        <s v="314a8e41-de1f-482d-b1c6-c6a70e36a8e4"/>
        <s v="71d6ceed-3a4e-4b15-b026-f77e1428c3cc"/>
        <s v="ca891e57-6866-44d8-80eb-6343eb44cd2f"/>
        <s v="0baf1682-5460-4038-af6c-9eada82e2439"/>
        <s v="2d5bb6f4-f0a6-47da-8e0a-be73c63551c7"/>
        <s v="5b2327ae-f605-4e7d-bfd4-b30e15c60225"/>
        <s v="e963971e-f8a8-4f51-84b0-af1f8515f4af"/>
        <s v="35dc1839-d77e-4120-ac83-a3f805b50238"/>
        <s v="59dbfe6e-92f3-4702-9cfc-6480ee0a153b"/>
        <s v="86133fa5-01b3-4f09-a4ed-c84654a7f068"/>
        <s v="de0e14a9-fb15-413e-a3d7-9249528b93f6"/>
        <s v="d77fa625-c008-470e-a7e6-31260b7d1c6d"/>
        <s v="bca180e2-03f9-40c5-b762-4b7145402c2a"/>
        <s v="ef4a517f-0155-42c5-8bb0-252a72711261"/>
        <s v="86f2f6bd-bda0-4cc7-8f01-973cb2c652ed"/>
        <s v="065768a5-25a7-4921-ad71-4686e544b550"/>
        <s v="a4cd4641-b5ec-48f0-9909-fba1f7790248"/>
        <s v="0f27977e-9d0c-4fcf-b6a9-c94efedf5e17"/>
        <s v="ebf175ff-88e1-46f7-a2e3-766521bea965"/>
        <s v="ac39f8ad-c5bc-424a-8c16-5681d2cff0bf"/>
        <s v="c1af98b2-3523-4b7c-b2bd-d7a1fc0676d1"/>
        <s v="f783df35-5ceb-4200-9009-2a63692bf79f"/>
        <s v="12479d4d-2b77-462f-95fd-268a81e7aae1"/>
        <s v="1f3f4502-ca91-47a9-8bf8-305c69e2fb54"/>
        <s v="d3cf4573-51eb-46aa-b6ca-ee43cc026493"/>
        <s v="f94f58bd-75f3-41f5-a90b-34f651f2bd77"/>
        <s v="3121db8b-c054-4668-802b-8252bc13bd5f"/>
        <s v="2a0a3e3b-af25-49d4-9991-4a56769c4335"/>
        <s v="4faf19c9-20ac-4ea2-8ea3-74810efee2ef"/>
        <s v="46a9f801-7a2b-49b4-9cff-9c583775813e"/>
        <s v="593df687-51da-4fcf-81ca-11b566a4ad4e"/>
        <s v="ccbe044b-3438-4922-b5e7-19859f345d16"/>
        <s v="330681bb-834b-4de7-a5d6-de7c21ce8e54"/>
        <s v="910a8268-e777-4b8b-9266-01589691ad4b"/>
        <s v="5c392bf4-951c-4364-ab4a-1fc8efb1a2dd"/>
        <s v="6e63215d-84c5-4eeb-85b7-5952a3e368c3"/>
        <s v="fa45ecc4-4641-4785-a46a-9b565fe6b79b"/>
        <s v="d2d28230-b3bd-4b9e-a205-f3a423df718a"/>
        <s v="02745879-806b-4fd2-b4de-8e6965566421"/>
        <s v="62f039ac-a866-47f8-85ef-adb59f2168d3"/>
        <s v="53e0a04c-db34-4483-8d46-eaebfa94d4ed"/>
        <s v="962f2125-6546-42b1-bed4-2ccba4bb395a"/>
        <s v="dfbf102c-1ec0-49ff-b1d9-b0fd4e693d33"/>
        <s v="91068ca9-0602-4b9b-9ba5-be25425985dd"/>
        <s v="6200015e-012a-49d6-b959-712c409e5e62"/>
        <s v="e92ba0e5-7050-48a9-b78c-fca6f814918d"/>
        <s v="dd9ecb6d-8a3c-42d9-9c56-c0df005a8695"/>
        <s v="c543dba9-a044-4f10-80d1-c9373a9a6ff0"/>
        <s v="f7ab0784-d14a-4b11-973c-e33ea316f758"/>
        <s v="f8ca449b-cbbc-49cd-81f5-9f5cd3f57eb1"/>
        <s v="ede6d8d8-a465-4198-888d-07a253c8dc5c"/>
        <s v="758e6dde-b625-4475-909a-075006d8e542"/>
        <s v="54126e5f-5491-4278-9fe3-2006db151e02"/>
        <s v="ce25f6dc-f499-437e-9970-86427adc6af9"/>
        <s v="be149f0b-f009-4643-bcb8-57e218fbd551"/>
        <s v="b5d53cb2-acc0-4a90-93ca-5eeda447eff4"/>
        <s v="ef56576b-dd80-46a2-aa39-6f6d2e1b1d6a"/>
        <s v="e632b486-5c00-4db9-a095-96e9bff0dd6d"/>
        <s v="1d3af624-30a8-4236-bf18-1b8bef6cc764"/>
        <s v="9ecea090-b533-47cf-a600-999d8d554af6"/>
        <s v="6144377b-1351-4733-ae14-60fa9d7811e3"/>
        <s v="5b938f11-08b9-49a0-a0bb-2a43000ab058"/>
        <s v="33032af7-17b6-40e7-b624-33cf69cd7460"/>
        <s v="b72fc01d-80ea-46ce-993f-19211fa5eaa9"/>
        <s v="353d51dd-dc1e-4c1b-a4ae-c8f09e67f8f8"/>
        <s v="1297c62f-5416-475b-8a1f-293d5aa2e6b9"/>
        <s v="12b6d31e-aa99-493e-89df-bfb08c82d5a1"/>
        <s v="9d72e87d-7e5e-4450-8f4a-91299e64ed6d"/>
        <s v="cb6ae264-6206-43a3-94a7-1af2d7119c3e"/>
        <s v="5d7577eb-a079-41da-8608-7640bfff0d1a"/>
        <s v="a16e751b-d769-4c25-9d1c-1ab93307a33d"/>
        <s v="654f22f7-4881-4294-9dcc-87c9b6326dbe"/>
        <s v="409047af-4532-4bc4-80a3-7b71fb302061"/>
        <s v="e276ca57-eff7-4e46-8b2f-2871a82ccd83"/>
        <s v="1b8e1cec-1b34-427f-9358-78118e81798e"/>
        <s v="443d2166-5474-4ad7-9698-d0ad6f1719ea"/>
        <s v="c6e80001-8fa5-4fc1-bd8e-3e009547dd76"/>
        <s v="81f2bf32-214d-47e9-a76d-1279738305b0"/>
        <s v="e64395cf-34fb-4fb1-9a45-45f578b76f29"/>
        <s v="19665582-eb36-47cb-a3ea-0c6ed48b417a"/>
        <s v="b9c3958b-34ba-4643-82a7-7ec8e421f7de"/>
        <s v="7da6914d-14fa-4b2b-90e8-32da30d8e1c4"/>
        <s v="c1e18000-510f-4f9c-8f6b-dad0b73ea73d"/>
        <s v="0744bd2c-8a41-42de-acd7-1ed277d83bc4"/>
        <s v="149b14d1-f812-4813-90f7-5a630ba5db20"/>
        <s v="86916c8f-d544-49fd-adc8-18bb8e98b194"/>
        <s v="8432d5cd-c1c1-42bd-a55c-1c4a6fc53acb"/>
        <s v="362a278d-7f63-4b5f-a461-df8763d88ba9"/>
        <s v="72537e36-a614-47de-ab61-73c314b8d462"/>
        <s v="3760d621-0dba-44e4-9cce-5d10667817b5"/>
        <s v="98e348fa-2e8b-42e1-adbb-ad82b743daf8"/>
        <s v="adc1c3b2-5bbd-4cb6-b96c-9a7381b152e2"/>
        <s v="817a6085-65f1-4b67-8ef2-86db455a438a"/>
        <s v="29c9bf9b-a73c-4c79-8fdd-235715ff10e8"/>
        <s v="95f81528-623d-49d7-8e3e-0f276d9957a7"/>
        <s v="e719202a-770e-4c93-994d-7c692c3e075c"/>
        <s v="422ae123-167a-4744-a743-bfeed5a67d15"/>
        <s v="4161784f-f71c-41f2-84f4-b9fa7bd3b687"/>
        <s v="e16fada8-588f-416a-9966-c140dc8e0a6e"/>
        <s v="fb1eac53-dff2-48ea-a2c3-0641c820d2c4"/>
        <s v="823a3dc3-5732-4540-8ddd-c0ee48fadbcd"/>
        <s v="a56cf6e1-8f3f-44e9-9cf7-d96bc0a7a751"/>
        <s v="a8d5e24f-3ea4-42ca-8c35-184173c1a31e"/>
        <s v="177bdb10-d265-42a6-8bbb-f84dbada7287"/>
        <s v="5fdf6080-fad6-4733-9b3b-900166bc747f"/>
        <s v="941c05a5-4b2b-4639-ad99-20aef398038b"/>
        <s v="9b3ef6aa-c9cf-4f0f-be71-754f79e08b9f"/>
        <s v="a1520f51-d14e-4e16-96ec-eb82f1b4f10c"/>
        <s v="90de84e2-eb48-4d88-bcfd-8f4714ec9272"/>
        <s v="96f60d89-0a1e-48f2-af20-31ecb71429bf"/>
        <s v="4e166c33-358f-40f2-938e-1a05da911dd8"/>
        <s v="f22fa969-857c-4539-9349-9c21f1f566cd"/>
        <s v="08e28bab-72cb-4917-a865-cefd574aa02d"/>
        <s v="d30a52fb-d79a-437c-91f8-6e2fc34a72e4"/>
        <s v="2d40fbb9-2296-40e4-99b3-8a921d6d7bb6"/>
        <s v="ccb7e70f-3a08-4df1-a63b-d8badeb6fa6c"/>
        <s v="ff5e5281-5c58-4fb5-bd8b-4c306913fe66"/>
        <s v="0e36448c-6181-454d-8515-b9ac4324d989"/>
        <s v="7fdbe060-f417-4173-a40f-3434bcd2008e"/>
        <s v="4bf94337-9cb3-45de-b1ce-ebb3c656debb"/>
        <s v="88cd32b3-ea8f-4ab9-8656-19ed96e4f226"/>
        <s v="bbaa7181-abda-4717-b71e-f09430928b76"/>
        <s v="c7a005b5-7204-43e0-861c-8b0323dd8ffc"/>
        <s v="d762a997-a58c-48be-9f80-f0aa27fe16d0"/>
        <s v="d0e9a23c-81a5-4a25-b00d-a9d8d6d110b7"/>
        <s v="b88ffc2b-749d-4932-8511-aede71c1234d"/>
        <s v="55250939-b7d9-44ef-9c54-9f6f026fc922"/>
        <s v="09c11369-f96e-4584-9773-89dd510e7c9d"/>
        <s v="6f0e3b27-968b-4dc0-9e4b-3640fae172e7"/>
        <s v="94936ba0-c041-4792-ba01-225c0b0c1e9c"/>
        <s v="52858ae2-ae6e-4848-8d57-04b0a96d4e6c"/>
        <s v="2d2a968a-8396-4bce-aa86-543f3a29e66a"/>
        <s v="abff182a-f8be-47cc-8e10-47979ec18aec"/>
        <s v="cdce50ea-4ad2-4351-9b36-f29d8649e963"/>
        <s v="ec595c4f-b8da-4930-beef-f7a6f350d932"/>
        <s v="dd005c16-ee19-421a-a7c6-644802062789"/>
        <s v="d814b38d-624d-4624-a7ad-45fcf7a2b60a"/>
        <s v="c1fcbcb2-46c3-4363-bb99-8119ba671910"/>
        <s v="fd76788d-7777-4522-8a9e-162b7dee102c"/>
        <s v="79eb78a8-7116-4ebf-8fce-9eb5e2b3d528"/>
        <s v="d05d2d4c-8f25-4068-b262-4843fb77b112"/>
        <s v="3093b0b0-4c38-49a4-8d89-d3f74fec2bb8"/>
        <s v="72b0d96c-6b75-456b-a3c9-acf68cf34361"/>
        <s v="dd40488c-66bd-4056-bebf-8875acf90d92"/>
        <s v="a9935783-a4d6-41fe-be47-19d08e6b36af"/>
        <s v="3fd60ec6-af05-451f-8d75-846f69e8bddc"/>
        <s v="160a7357-0bd0-4c66-8f0c-5ceae74545a0"/>
        <s v="c083068e-1940-4b9c-96b0-20b58e2cd321"/>
        <s v="b7528ae5-fb19-42c0-9d6c-bfae8e683b5d"/>
        <s v="bc5f56ed-a86a-444a-9bc9-c652dcf753d9"/>
        <s v="e800ef99-5db7-496d-9fa3-6a2384d27994"/>
        <s v="8d1dc3a1-7e3d-487b-92a0-cbd47c9d91ec"/>
        <s v="8fc9e7ca-eada-4760-bd41-d8bf73f384cb"/>
        <s v="d808d1b1-45c4-4cef-b85a-afbeff0d9346"/>
        <s v="cad50e76-5c01-472f-ac24-8edc903f7e4a"/>
        <s v="a8e2ff25-55b8-4302-b83e-668fc6430536"/>
        <s v="441cab77-c803-4827-9da6-1b48f59192f1"/>
        <s v="815d93a7-004b-45ea-bbf8-33019cc2e3c8"/>
        <s v="d6dd6718-1eea-4a71-8892-ba8194eb4509"/>
        <s v="33c79c6f-602b-4d50-9516-81f85c6ecc30"/>
        <s v="5e7e296f-3b2e-43dc-9e5a-cdb14d0b6d93"/>
        <s v="3e32eaab-2a33-4319-9e0b-33ec75b61920"/>
        <s v="221eb5af-a7ac-4e28-be3d-92364e0d2e6e"/>
        <s v="2db01d67-4e32-4cc5-9852-f608d1bf9b7f"/>
        <s v="70706164-cf69-44de-8e99-b10283b4100b"/>
        <s v="fc04a335-ee0f-4457-8c52-926ae859c0e0"/>
        <s v="36f8917c-cb44-43df-a3f4-3d94368d1618"/>
        <s v="5da9bb3d-9286-404a-ba3a-98d24354de74"/>
        <s v="12a466f2-c5b6-42c0-8885-19ec924274f8"/>
        <s v="177f7117-2609-4fb9-92fc-83fad81f3e73"/>
        <s v="69b088ea-fa7d-4276-9ccb-637b7578bfda"/>
        <s v="de6fbb0d-ddbf-4573-9d60-1b381d078bd7"/>
        <s v="0127383f-8297-46cd-b4a5-335b2aa996c2"/>
        <s v="f1bb71af-4a53-4bd2-bff9-db7793aea3ad"/>
        <s v="6622c4fb-9e2b-48bd-8f43-4d6998ef74a8"/>
        <s v="ec6a7b25-8781-4c34-9d50-4bf342c6cec6"/>
        <s v="911dff60-8525-44d2-b709-2960b4779ee5"/>
        <s v="5f9ebcc0-2efa-4c5c-9c29-732ca1bcbcbb"/>
        <s v="0699d6e0-2b9d-49ab-8bda-e615bcb6e5b0"/>
        <s v="0d995a88-e256-4ad8-970c-0ff0993ded11"/>
        <s v="76fdbca3-8dbe-4dc5-90c8-a22ec3502e7c"/>
        <s v="c6ea2264-d394-49a5-97fc-104c925cd4f7"/>
        <s v="a65019d8-72ba-4b8f-ac5d-6437d209e11c"/>
        <s v="8e2d480e-ecbd-4cd3-833b-439b0d9bd39d"/>
        <s v="f0c7444b-f81e-4217-b10a-ea39a6b7c7fb"/>
        <s v="29148700-2415-4fd0-8f48-01f2a048500d"/>
        <s v="b19dcc9b-bb27-4cdb-8578-55d506da14be"/>
        <s v="2367d41a-d8a8-4c8e-aa70-0a8b970de3c5"/>
        <s v="a64cd072-b38b-469a-8cdb-25edcce98715"/>
        <s v="df0d947f-cb2e-4a8f-9ebf-305307d1ea3d"/>
        <s v="fbec2f59-16d9-4e0d-b63a-9f47200b262d"/>
        <s v="b1130009-4183-4812-83fa-6d031f386463"/>
        <s v="47067db3-7263-4091-95fa-ba5de0d5f112"/>
        <s v="4154758e-51d2-4689-b2e4-da8a587f8c5f"/>
        <s v="e2338408-cd3f-49bb-a335-08f59d083942"/>
        <s v="e78c795a-059e-4bf8-a1eb-060a49fa9b86"/>
        <s v="5adef9e9-7825-4992-adf4-41688893207e"/>
        <s v="1c537965-190b-491e-9ee9-6305253e852c"/>
        <s v="2e0e4181-baf5-4d5e-9ea3-2d7394cbcc28"/>
        <s v="b5daf2e7-4782-41fc-826a-5a3d9ec885b1"/>
        <s v="7d071c63-bcbe-46f9-a14f-643138b61c00"/>
        <s v="8ba503be-6d2f-4960-be7f-eda6fec4068b"/>
        <s v="17ff856a-4a5d-4559-900e-02316c15bb3e"/>
        <s v="3a619124-02d2-4bd4-b6bb-62640e8f1e6f"/>
        <s v="7480d20f-203b-475a-9230-e2788e0893c7"/>
        <s v="5e749168-74f9-415e-9a78-3b81554ad719"/>
        <s v="0feb37cf-5ea5-4cd0-a69f-5f4cc045b340"/>
        <s v="ccae97ca-1324-4510-a903-dc5ee3424f8c"/>
        <s v="c14451a7-317c-4f43-89d7-5eecf196db8f"/>
        <s v="6f8aac81-ab85-4979-8451-fbddd1271bbf"/>
        <s v="871ee3cd-9d7b-44e8-935d-e0308b711ce7"/>
        <s v="cad529df-21b2-4d82-83e8-a3873b74a454"/>
        <s v="503ca8e8-dfa8-4127-aa34-f79baf52fe72"/>
        <s v="b12e4ae2-3d03-4234-a0d0-8334ede2c330"/>
        <s v="1d7837db-e179-4dec-8227-1b1de1e628e3"/>
        <s v="0a396ac4-f5ea-445f-ac03-ed513e2698a1"/>
        <s v="e0a34e67-1833-4ac2-8d28-e69d5ac011a6"/>
        <s v="93ba2095-c956-4ee4-9d92-53e82f2b95f5"/>
        <s v="e5f78fcb-a29a-4b8e-b869-834d275fbc5c"/>
        <s v="0f332dc0-d8c9-40f4-93ac-a7144580803d"/>
        <s v="22acb1fe-05ca-441b-8c99-331861d75bee"/>
        <s v="a08839ba-fb07-4aff-bd25-6a46953bc0ba"/>
        <s v="fcb4b799-9d54-492e-8554-0a8464053472"/>
        <s v="43a6199f-3bda-4aa9-8ef8-dcb8d0744dc1"/>
        <s v="a45d014a-aa8a-4481-8b65-51da44dffcf5"/>
        <s v="267eebec-49cf-49ca-b72b-d2bb0d143d53"/>
        <s v="da542b3f-fb84-4890-842f-9d1944ce04a2"/>
        <s v="d54f1a94-8cbf-46f7-bfc6-f6dac7fecf3d"/>
        <s v="be0578bc-648b-47bd-a17b-175e57502b2c"/>
        <s v="15219e30-d88a-41aa-a431-480f382c683e"/>
        <s v="bb3fdaeb-8ff4-4621-9dd4-9e3a073e8732"/>
        <s v="a0a46f65-de34-443e-80e7-355cb0cdc95d"/>
        <s v="7c3f5402-963c-408d-9740-8bc01f6c9af1"/>
        <s v="b76ea8cd-8c59-40ba-916d-5a54ab620cd8"/>
        <s v="7161dcde-50de-4800-b34f-9c35ee7588c3"/>
        <s v="51823527-c734-4475-a815-ded4773b93c4"/>
        <s v="b272a670-66d4-40f4-9004-04cef46c0afa"/>
        <s v="27a799f1-89e2-4238-bceb-700261a78171"/>
        <s v="9793dd13-4578-424e-a972-7a5c72300e72"/>
        <s v="6b66a620-0d2b-4d5a-93fa-c450a1459727"/>
        <s v="af78ab6b-8648-453a-bfdc-291f941b9c66"/>
        <s v="9ead8f5d-e87c-481b-8668-1c5ed57463f2"/>
        <s v="91576534-8bdd-4ee1-8ab4-7f86ac1739a5"/>
        <s v="0c10370d-7017-4184-a55f-990e9dcb8572"/>
        <s v="ef3ce53e-7314-412f-bb1f-76c80b4ab9e3"/>
        <s v="57edf0e5-1ed5-40f0-848b-ff24ffd01450"/>
        <s v="ca2343ff-1aa9-4a19-bcaa-e3d5d6378a9d"/>
        <s v="055ec8fa-810f-4741-bd0c-bf2ce89f17f8"/>
        <s v="f9ffa63b-806b-4a0b-9c2b-514c50968af0"/>
        <s v="15f46baf-1012-4b9f-a1b4-bd37df5db96d"/>
        <s v="b698b09e-d9a6-40df-aef6-4ded676e2049"/>
        <s v="7c0a0343-d378-4019-8351-cbc067378244"/>
        <s v="f0de3a79-e6d3-4e0b-8557-492befabbea6"/>
        <s v="585d43aa-7b1b-4c6f-8920-4e1da53df599"/>
        <s v="cdc2f3fe-7912-4610-a802-00b3a9a4f435"/>
        <s v="1724a7b5-5418-4b98-bb73-e10fdac04f80"/>
        <s v="8b30eb0e-f6ae-4d0c-bb94-3d476f0648da"/>
        <s v="000153f1-0e7e-484f-839f-c4238aff10f7"/>
        <s v="97da51ac-4bd3-4883-9b39-b15a9ffd3cc0"/>
        <s v="55d8c3ea-3fcd-4c84-b39c-b3b4f2877dd8"/>
        <s v="aa914277-c17b-4805-a3cf-0dd34109ffed"/>
        <s v="97fc8a28-f9aa-4234-b549-5bb04e3900e5"/>
        <s v="33f5cd88-1ba1-4576-a2ef-d3f42a549817"/>
        <s v="7d6af948-2439-4c01-bbd8-91a33dcaee9b"/>
        <s v="2e7164ec-ca53-44f5-b9a4-428919e6430e"/>
        <s v="cc794312-4ebf-4dbe-ada0-d19e319104e7"/>
        <s v="8fca4213-bc97-4b4b-9c51-cae30dd11ad1"/>
        <s v="9da63fbc-f896-4928-b419-69769f8849dd"/>
        <s v="0b5cdc7b-be79-4aba-b426-f07aebe9249b"/>
        <s v="680ad656-7656-415a-b13a-c08f13473ee6"/>
        <s v="cc12a62f-f169-4883-a44b-1de603752e12"/>
        <s v="09d582b2-996c-4652-8ec2-ee24ab5549a6"/>
        <s v="d9387d1a-fa57-4948-9d5b-8f360dd2e7f0"/>
        <s v="50dfc8f6-0233-43c9-a35f-f56d1d652d69"/>
        <s v="97d1561f-7f45-4c64-9762-c66865e2098f"/>
        <s v="65e7f7e9-95f0-4f27-b80a-a3801db6d047"/>
        <s v="e107d1b3-f360-4494-bc1c-ac350cdc299e"/>
        <s v="12a1db83-45fa-4170-8823-50cd0e56d1f0"/>
        <s v="4f81ca96-14bc-4ee3-86b0-bca6709bc63e"/>
        <s v="89110889-92d1-4eb6-98e1-270254528d9e"/>
        <s v="887dc13a-7076-42b4-9002-e61c5f3dfa81"/>
        <s v="a40c7d60-6b3f-48cd-81c4-1c26cf837896"/>
        <s v="b72b39f4-cffe-4c0c-b8de-27252527e1ad"/>
        <s v="4787869e-1838-4607-ad63-f2b63f5378f2"/>
        <s v="b45c5249-1054-45d4-9f80-90d20e0fabfc"/>
        <s v="512b7c42-56fc-4128-adb3-0f10b89f8464"/>
        <s v="7a210c19-860d-4ed9-8b54-0ba84a3609d4"/>
        <s v="c1d2a75d-03aa-44e3-a8fe-3d08c6f177bc"/>
        <s v="d6b20d1b-7783-450c-afaa-c48e0b7c590d"/>
        <s v="bf9eceeb-e8cf-491d-843d-968e8e467bd7"/>
        <s v="b4104079-0993-4f0d-b552-01e3a395c91e"/>
        <s v="6626bc71-de14-4a4c-bb44-161c2568e322"/>
        <s v="719de696-382b-4f58-bb5a-37a404698eaf"/>
        <s v="4ce39a8c-ce2d-4603-aca7-ae9411fc7721"/>
        <s v="5ba46f93-175d-4d60-8aa3-4f472468d561"/>
        <s v="2dcadc57-eafc-4282-bcb3-916e74784e61"/>
        <s v="30484f7c-eeaa-44e1-a439-7f1badac90c0"/>
        <s v="90ced9d1-f733-423f-9e0a-900ffb0a4ffd"/>
        <s v="5c888d62-3a7e-4b25-8f9f-74b9e9d99e0b"/>
        <s v="1818eefc-fd4a-46e0-8585-574ade4efed2"/>
        <s v="617696c8-9274-4b69-9c04-d772e4adc11e"/>
        <s v="6a3afe3d-0ab2-4a16-bdb1-31c44cd12eea"/>
        <s v="960f36dc-5326-4e22-a24a-0aee32faf240"/>
        <s v="f999829d-d1a5-45df-921c-8e9a52e1a0c1"/>
        <s v="9d91a93a-483a-42af-95e2-3f92d5ba9191"/>
        <s v="3af91b66-edab-4ef0-af71-577874700725"/>
        <s v="b6742ef5-95fd-4b40-89de-b00eb45bf146"/>
        <s v="09277931-9550-42a4-ba71-25a25defd584"/>
        <s v="ffa17993-8117-46ad-9cd6-387b8ecbae4a"/>
        <s v="ad550f3f-d72b-4295-849e-87b240b91ac0"/>
        <s v="d3e43d01-5464-4bd7-b273-3f3a03b6e766"/>
        <s v="f377b8ec-c6b0-4b19-88de-baaced7259fe"/>
        <s v="42f1ab2e-19fc-49ec-9de7-2b6cc5ade3f8"/>
        <s v="cb9cfef4-c5c4-4d12-bb2b-92a17acc5ae6"/>
        <s v="14329eda-5af4-487c-ae94-639d61f82e80"/>
        <s v="79f3e682-88ab-4d79-9b71-6a29f6bab24b"/>
        <s v="ea1e6f19-2f03-4533-bd70-f5d87e904fdf"/>
        <s v="7551bf79-a521-454c-98bc-34984f0906b3"/>
        <s v="9f68c32a-9e72-4586-9c85-0c7c48e460d9"/>
        <s v="7746b0b6-86de-4486-900d-e7da720397da"/>
        <s v="4656a673-f968-46ca-b2a0-05c665f3ad7e"/>
        <s v="e2d6197a-23bd-495d-9a08-3eab868114a0"/>
        <s v="581a39e3-406c-4f7e-b893-35d595391059"/>
        <s v="24b381f4-ad93-4afe-9125-ef204cf56db2"/>
        <s v="ead08ae3-8467-40e1-9df2-cb64d0dc001b"/>
        <s v="d3278108-f5ce-4b7d-bcad-2e1d16cf71be"/>
        <s v="36257728-aa23-4524-9989-c08746b3c195"/>
        <s v="13aae232-f60d-417d-b26d-c44e8e90c3ef"/>
        <s v="6e9e1d70-687b-4085-b3bc-93493703836a"/>
        <s v="cf10c622-f56d-46f4-b705-ca05ed8dc337"/>
        <s v="284b77fe-aa54-43fd-b542-90b1bd587356"/>
        <s v="2fd30baa-d99b-45be-b0b1-2c8afcf88687"/>
        <s v="14f746c5-dd7e-417c-acf0-7a569e047de7"/>
        <s v="e49726ba-8b91-4884-845b-8d6b4e594163"/>
        <s v="a5460386-1e52-4ad0-922f-5387fdb790d9"/>
        <s v="c87772e5-e569-4384-8584-10dfc32940b8"/>
        <s v="e6b204ab-0b13-49b0-9977-95016cd01158"/>
        <s v="7e04862b-f7af-4d45-966b-72c092c00601"/>
        <s v="f53dcd31-70ce-4ea9-8593-8e59a9a91a74"/>
        <s v="ea00a40f-0698-4dd4-b155-483f202cdf58"/>
        <s v="52f6d3ea-1344-413a-be4c-7b78354bcca8"/>
        <s v="173da68b-a809-4190-9dd3-cd6c3329840e"/>
        <s v="4cb211e3-fb0b-491e-abc3-3fed30d750fd"/>
        <s v="898e7a1b-6e97-4b80-8f91-5df05e34bae7"/>
        <s v="8db52a4b-4c34-44f0-b545-f4fd20039a03"/>
        <s v="7bb9f81d-67cd-4dca-ac3c-b7a9b8a8ed66"/>
        <s v="5a8a0031-da44-481e-8a14-4520e44a79fb"/>
        <s v="49ba5123-8c46-449f-b3ee-8ac203971b92"/>
        <s v="0841fa22-503c-4e6a-9009-b3c896baec76"/>
        <s v="369cb3ce-b35f-45e2-8286-101b88aa5386"/>
        <s v="92d5f102-4beb-42a5-8dd3-22644e894f95"/>
        <s v="4f783405-b725-4623-a0f8-c489dbb9dc3b"/>
        <s v="7b7fb4c6-8e91-4e66-aa21-8095523b9422"/>
        <s v="8db7ff1a-4992-4ad1-be00-b99030bffde4"/>
        <s v="2c6584d4-ed0a-420c-aee0-f19604dbf37f"/>
        <s v="3f164fb4-0385-4f71-bd13-38a93ffdda31"/>
        <s v="15424f95-26e7-4be1-9037-de92d8a66a50"/>
        <s v="54356d24-491e-4d7f-b4f0-15a2bfc4ab19"/>
        <s v="207d84b7-e5eb-4ff7-bf51-3e8c86362401"/>
        <s v="c6e23351-eb7f-483c-b8ae-0587a74c767f"/>
        <s v="eb4a6116-cf34-47fd-b9bf-ae6bc9da63bb"/>
        <s v="a3018857-8b7a-40b7-a7eb-1f5ef4b5533c"/>
        <s v="da242217-28b2-464d-8c07-0cc70ddd1ff4"/>
        <s v="4f7b7c6a-58e2-4b5b-a236-96b6714feb21"/>
        <s v="ebb84e53-b6ad-4364-ab9f-7b7930e21b0c"/>
        <s v="0ab2dc0a-a043-462e-8e9c-230cfc99aa9d"/>
        <s v="f404bd0d-8814-4564-9b85-74432a2e0822"/>
        <s v="0d313071-09da-45c0-93b9-3635c5a70242"/>
        <s v="ef9226b7-aa08-4119-8bcc-98251ab6d3e2"/>
        <s v="edd5e371-9d45-40bd-b73e-2d48be071cd4"/>
        <s v="f07f4ccb-22ed-4180-bebc-1e177e02f84a"/>
        <s v="7e3e8477-9dfb-4b12-9271-90b20ba396a3"/>
        <s v="b6277d05-daf4-407c-95aa-205bf75ca8df"/>
        <s v="bdd573bd-faa2-4bd9-bd5e-6c1d9330b53b"/>
        <s v="43e5e4ab-4e6d-4ece-9843-69c4db5b9c21"/>
        <s v="8d5d434b-4fb3-4556-a650-ab40d1472443"/>
        <s v="a54b357c-8c69-4ee7-aa31-060f879d4491"/>
        <s v="0276bc66-2def-4a38-86b4-11083b95e85a"/>
        <s v="901fdc0b-3b30-4d0b-a9a8-2d72cc705098"/>
        <s v="c54d3912-de2e-4bec-8261-879d95da2517"/>
        <s v="e26f4f79-0f0f-492f-9584-b7f582d37a59"/>
        <s v="e551aee6-cebe-43c2-8cc7-0cc980f20570"/>
        <s v="47faa2e2-a7d0-435b-82c9-06df5f54fe95"/>
        <s v="64876697-a958-409b-85e2-ce0043c25965"/>
        <s v="df8170d0-b021-4c06-b9f3-67ee6c1dcc8a"/>
        <s v="7e653e56-b94f-487f-a20f-f3005b3c1b84"/>
        <s v="d1003fc5-103a-43e0-a2a1-6064e8dadcf7"/>
        <s v="d8657341-ab1b-49e4-b9a4-2227f58fa91e"/>
        <s v="bd4ba33b-8db5-486d-8d34-ba1187c04aff"/>
        <s v="6e8e5bb0-250b-4f3f-98b0-9bf5b8a242bf"/>
        <s v="0da8ee86-1dd4-4981-ace2-64388f360b14"/>
        <s v="41654aaf-481a-4cab-9d16-d78097578d2f"/>
        <s v="66abee91-6574-449d-a687-51d332634e49"/>
        <s v="d3caac71-48b3-439d-bad2-507b79ee1fa1"/>
        <s v="f7497e0b-8cf8-4b30-bef9-8ee9d28b7765"/>
        <s v="afd6b774-6086-4ac0-8e6c-96f407cd8e1e"/>
        <s v="53f1ada7-9ccc-4402-91bd-671725544d8f"/>
        <s v="d6293019-1476-4587-9cfd-853ca6007dd9"/>
        <s v="f71f3eea-f0a1-4785-80ba-3d87d8d176fb"/>
        <s v="33fddf52-f2a4-4788-bb34-2409f50bc38d"/>
        <s v="8ed9ea8d-b9db-4f6e-ab67-206e53cf8f16"/>
        <s v="3e4f369f-9400-4f77-bb68-1463a133fd2d"/>
        <s v="c3ff5d29-452c-4201-9079-4c996768dabe"/>
        <s v="4b2c3b9d-1ddc-4c0a-861b-b031d53882a0"/>
        <s v="450e49e0-8e79-4bd0-bf0a-af5f10dece0d"/>
        <s v="c72e1658-1426-4cdb-8781-729587d1619d"/>
        <s v="29239e4d-d6ec-4216-ac33-275d0e65fd1a"/>
        <s v="b842b1f8-de81-480b-a713-782914c867b8"/>
        <s v="e9c7f88b-a4de-464e-a5d4-4d9d574de6f9"/>
        <s v="78d0caad-09d8-4147-b7d6-51cdef676752"/>
        <s v="29b418d6-96fe-4c6f-85ed-d56cc987e571"/>
        <s v="3c7b2e02-9b61-45d5-89ac-08a016f02c6c"/>
        <s v="af0e38b2-16c9-4f32-bb88-debdc7286321"/>
        <s v="76f3c213-51d2-4ad0-9743-dab517b70179"/>
        <s v="ba02e86c-71d3-4d43-9b8e-c3c5ac3c3cfa"/>
        <s v="1e4af9c1-b912-4ea2-b54c-c56bc7c3f335"/>
        <s v="90e19bb2-470d-4ce7-9e45-3c42fe60b22e"/>
        <s v="cd44c6c5-a5dc-45dc-91f4-6e9393ef1bef"/>
        <s v="2dbbb83f-39eb-48f6-b366-e9313695e4f1"/>
        <s v="54320d73-79aa-49cf-b4bd-1b7b4be31b06"/>
        <s v="e91d28fb-04c2-4d62-93dc-df7084b299b0"/>
        <s v="d6a41e34-eb4d-4f3a-a0a9-68b146e38f0b"/>
        <s v="89049f93-5fbc-4025-9b57-de980390030b"/>
        <s v="0e6cf640-2963-4099-b772-1b48376bd214"/>
        <s v="851f05d7-8a1f-4702-a524-2f085916c01f"/>
        <s v="69dd22d8-bd70-4f2c-a24b-3d0f0ad1dd95"/>
        <s v="ef4b0083-d159-4e9d-8078-97fd0ac8e94a"/>
        <s v="97684a69-8a42-4425-9461-0bc22176fbf3"/>
        <s v="d629a7b6-5486-46b2-8ce7-6eff6121b47b"/>
        <s v="1a0b110f-be64-4c8b-8bdb-c9407ef3bcd1"/>
        <s v="8854d61b-db7f-4ec5-972a-1f952fee2334"/>
        <s v="0b8c3668-d671-4f5c-93cf-00f03caac1f6"/>
        <s v="7c6fbe25-6ea2-405a-a2c6-454e39839f0d"/>
        <s v="4bdf9ad7-5445-4dbb-ac77-d30254926bcd"/>
        <s v="951454bb-08d9-4456-a708-065579208860"/>
        <s v="6e62a001-8cdd-40f3-8658-4cca1399bdfe"/>
        <s v="39a05e12-97b2-4287-bc03-3d80cf26567b"/>
        <s v="b6705e7d-1a18-4009-9fa9-caff8c095ee4"/>
        <s v="edd67656-2b1d-45d6-9b41-2e72f0f77cd2"/>
        <s v="d46a0ce3-ecf6-499a-87ce-974e1ddebee9"/>
        <s v="c2b28b5e-dc27-4a80-b2bf-feb85b6f6156"/>
        <s v="255854c4-e73e-496b-84a1-600e50eb22c4"/>
        <s v="cafe156a-0349-4ad7-a6c4-90353a23ac0c"/>
        <s v="bcb9647c-0d97-4d92-9c10-822c7f57c9c9"/>
        <s v="906aaf3c-548c-44c1-a4ad-01c4d5a94370"/>
        <s v="c562a91b-4045-491c-b3e2-e2540de7594f"/>
        <s v="f5fe98bb-d50b-4ba7-9815-2fbf574498ac"/>
        <s v="198f8c29-e5cb-42b6-8172-b63669fc67b3"/>
        <s v="46752504-978f-4311-b55c-318a0a608a1d"/>
        <s v="1b7a6224-f532-4240-b3c2-fb82edaf49c7"/>
        <s v="bf21efc1-8cc2-4f28-9482-b5bd42b31b11"/>
        <s v="d88a7549-76fe-40e2-b7ca-b6b1f70b4307"/>
        <s v="71402127-a167-4fda-8cd8-c4a3f4ec0a28"/>
        <s v="aff374b7-06ae-4ba3-9ef7-f37d1b85f08a"/>
        <s v="22569c86-609d-4b1a-bd9d-ff9c043ee32c"/>
        <s v="c6c3d341-a3c2-4ba5-a02c-c4a7c85aa070"/>
        <s v="d052b43b-99e1-4bee-8692-b369b0548a6c"/>
        <s v="cd62e7bf-7686-4046-a807-8019857feda4"/>
        <s v="767faef7-11b1-48a4-adef-7fcc66e3d6f4"/>
        <s v="848d990c-021f-4bd6-9e56-dd70fcad5911"/>
        <s v="41c66602-92c4-4eb7-8ca7-0952e45ad5bb"/>
        <s v="9bdb65ae-ef55-4460-959f-11ad5c008353"/>
        <s v="fd65d0c1-408e-4cb1-acb2-831d78e2803e"/>
        <s v="0d443e6d-8566-4fa5-a5bb-7715da7361e9"/>
        <s v="e7aa839e-5189-4767-a1d1-1bd1d8b3b956"/>
        <s v="7e427c79-f96c-46f6-8ac9-04beaab6553b"/>
        <s v="2a5e45dc-d579-41e8-852a-5c11585c94b6"/>
        <s v="824a36e4-da92-4d41-8e79-92c9e4cf2597"/>
        <s v="d124ffa3-de3b-4ce4-a8c9-2b3f40d9a47f"/>
        <s v="f0c25477-e140-46e5-b60e-ba44481b8f0e"/>
        <s v="e46ba8d9-4921-4443-80e4-82bef0b32f59"/>
        <s v="1d94aea4-03f0-4d77-b440-978ad606a7c4"/>
        <s v="0d191078-ac4c-460e-88dc-626fa4baa660"/>
        <s v="c9abd90e-27b5-4ddd-9856-1f6c231ac743"/>
        <s v="e53843cc-52b3-451d-bcc9-bd014f17fbc9"/>
        <s v="5148ae2d-862e-4061-bce0-48732c898f1f"/>
        <s v="9aab1ccb-cb7d-46af-8044-345861bafcf6"/>
        <s v="f0ca77ee-6ed9-4327-ae6d-291bcdfff631"/>
        <s v="dd0edcc7-a2a0-45a7-a4ee-d7c97af6f44a"/>
        <s v="6c1869d0-75df-4f70-9728-6e29e801776e"/>
        <s v="6fa3508c-844d-45b2-887f-961af98ebd19"/>
        <s v="5bbcdfc9-15ee-4761-967a-fd13f1f5142c"/>
        <s v="3ce16234-3a0b-43da-826d-9f07ec242a4a"/>
        <s v="f33c6308-bef7-4074-bbae-85b4048aa9e6"/>
        <s v="9ac82d09-de6c-4a86-9c54-b575b3550ffe"/>
        <s v="28bfc66f-b2d7-43b8-94ae-fb27b0679a81"/>
        <s v="ad4214f1-3dbe-4886-9a09-b55a498b9b5a"/>
        <s v="18b6fcd9-38e2-4930-903c-43e889e240fb"/>
        <s v="03571216-4f8d-45dd-8158-7edebd53b411"/>
        <s v="1ff9b9f2-8087-4f3d-8eb0-f711f3e8d962"/>
        <s v="da1592b8-b9c4-4142-8131-ece4d33e6596"/>
        <s v="907989f7-b741-4490-b7f2-b4f814520118"/>
        <s v="203f60ed-2db2-4cc5-94b0-3fa677111132"/>
        <s v="17b9fc65-2f62-4efa-975f-eac0fb1f5158"/>
        <s v="f1275030-509f-4883-ae05-7841c68b91ed"/>
        <s v="2349f51a-4e16-4e0a-bd62-f867ecbe52c6"/>
        <s v="38dca30d-9235-44fa-803d-496065d6b26b"/>
        <s v="f4494007-cadb-49cf-80e2-394e73d62439"/>
        <s v="a75e3e68-91b7-475d-aea0-f7383cd9770c"/>
        <s v="929952e4-1069-4370-a611-4dae2853fd9f"/>
        <s v="d11c93d9-13b6-46d2-befd-23d1743afe67"/>
        <s v="d5fbc09d-1114-474c-a56d-b283b0a6dfb5"/>
        <s v="f0cff93f-d16b-47b1-9ed5-95dc4de3767a"/>
        <s v="914a6e53-4117-4607-9c56-78427952476f"/>
        <s v="7bb3308e-629e-446a-acb0-a21f16b571d0"/>
        <s v="c09e56e9-0411-42aa-864d-add8d52b710a"/>
        <s v="aba6af45-9fb4-4cc3-9a96-6c13fc35adbc"/>
        <s v="f9665a3d-32f0-45ad-abd8-40f6fe9e4d2e"/>
        <s v="f5d035d8-0b98-4427-b010-6666683fc2f8"/>
        <s v="dafdb9df-2e3c-465c-875b-ea7ab67cb4b2"/>
        <s v="e34800f5-f159-4e40-a41b-0d06d8713d34"/>
        <s v="8a2138ff-d16d-498a-8e43-46136396e364"/>
        <s v="6389f366-ff3c-4c7a-9062-1f05f37cab8b"/>
        <s v="e81f9643-a0bb-46bd-be00-3cc6e18960cb"/>
        <s v="fa2d57ec-2ab9-49fe-acea-bd8aa900bb2a"/>
        <s v="c6461c27-1573-4eac-9ca3-969d7531493b"/>
        <s v="3bdab113-83b8-4a88-96d4-465158d4472d"/>
        <s v="0cac9ecb-7539-432f-98b0-973c7ae858b3"/>
        <s v="f7210516-d783-4283-9220-fb48e9554477"/>
        <s v="86a14774-e92e-4510-ae65-0de9384ab541"/>
        <s v="5d9e50f6-ef39-4a24-a474-1ca183574a0d"/>
        <s v="a87ae280-10f4-43c2-a941-734f46309724"/>
        <s v="2590720a-7024-49e5-970b-5b3745f7491d"/>
        <s v="fe7128fc-b6b9-42ab-86f2-b4114241f78f"/>
        <s v="a1d4a7c5-ef89-4b65-903a-771da58a0efc"/>
        <s v="29fcd84b-8f82-47bb-b5c0-6622183ff46a"/>
        <s v="e0b54be0-9929-47c2-b843-738a2e4752bc"/>
        <s v="dc8da5f4-c956-497d-8acb-163b6574bb57"/>
        <s v="38b32f66-dd3a-45fe-86f2-8a03fab1401f"/>
        <s v="96ff37df-bb42-4570-97d0-af39ef66e8f1"/>
        <s v="fa3f1fbd-be7f-478d-be40-e93ebc5e6d81"/>
        <s v="379931da-26bf-4ee4-ba2d-5f81c032dc90"/>
        <s v="c98988eb-a220-42fa-b527-077c035ef636"/>
        <s v="23e7209c-1971-47cb-9968-ee7c31d89c1d"/>
        <s v="4e064d22-b810-440a-ba64-240215b2ba89"/>
        <s v="5a74cd5e-e0b2-4e10-b464-61293228f045"/>
        <s v="0d66f346-4342-452f-bb70-5cac31e423a5"/>
        <s v="683e85fe-571e-4314-a14e-6324622bcce7"/>
        <s v="3fa512df-354c-4ef5-b624-336c6cbfee1c"/>
        <s v="bb37dc02-c76c-4ff4-9fb0-cf1089d43e0a"/>
        <s v="77fd5eda-7252-4920-b545-10b2c62d6d45"/>
        <s v="5918981a-05fe-4068-ae48-bfad627fb59b"/>
        <s v="9028a64a-371f-4d29-ba15-de54582af1cf"/>
        <s v="d346a29a-7a9d-4c55-a33d-aa21db285a88"/>
        <s v="0d7f979b-0667-4854-b551-7e67b5eb6a62"/>
        <s v="4364e3ff-9e31-47af-83e2-d2a565213aec"/>
        <s v="8459243d-e58f-4ed7-acb3-c5e96efb31da"/>
        <s v="9166a720-d66c-4c4e-896f-2455e9804813"/>
        <s v="9ab82df5-426b-4c63-b7f2-d0e036ea728e"/>
        <s v="d222947f-e727-4f0f-b397-20d2d2fe57d4"/>
        <s v="bf51a83c-f820-41dc-a4b3-8b638b6fbe62"/>
        <s v="ae1293df-4cb3-4bd4-9cfd-de163d82f36c"/>
        <s v="32f7ab8e-df21-439e-be07-1d0008d7320b"/>
        <s v="29e37948-1ad7-4bcb-a880-0d9e414450aa"/>
        <s v="9b9ce170-54bd-46c1-98e7-bca9362552a7"/>
        <s v="91907b62-0791-4745-9521-9619416d82a1"/>
        <s v="12d39db9-207a-4bf9-b8b2-8f97ac8cd710"/>
        <s v="9d976544-8366-4825-8f39-eb9656bac00b"/>
        <s v="24d90e1c-946f-4fbd-8202-632726dbdebb"/>
        <s v="e38f5996-9c5b-42e9-ae0a-215961a941dd"/>
        <s v="86a8007a-2d61-4f23-87c2-040224ae9f90"/>
        <s v="01b735cb-40d4-46eb-a61c-660e868d148b"/>
        <s v="60fabb46-2ded-42cc-8556-6f9a0b1065bf"/>
        <s v="6fe470a6-1b4d-4946-a878-7894301d1911"/>
        <s v="26139f20-ed2a-426c-8fda-f48b81432be8"/>
        <s v="aa9bfa64-7e23-480c-b55e-481cdcf80889"/>
        <s v="7c7755cd-68c2-407f-b2b1-6d88c44f2bbf"/>
        <s v="38ea0aab-09f3-4b74-be74-57b10fce9760"/>
        <s v="7740e18e-b867-477b-a2dd-345d987318c5"/>
        <s v="8742c86b-7f71-45da-a20e-251fbe6c7166"/>
        <s v="2e900521-3ce1-417b-9bad-2e83dd757220"/>
        <s v="cc8b761d-cced-43dd-b28c-3c68911c3a72"/>
        <s v="1ed466e5-4216-4015-957d-e014f8ab49ba"/>
        <s v="26ddc844-3bff-486f-a527-9f5edbc4cc50"/>
        <s v="59b396e2-7cd4-4d30-9b34-f6ac1912d1a1"/>
        <s v="a52db2de-cbd7-47f9-922a-50c88399f685"/>
        <s v="7113a1cb-1f51-4d6e-9e27-0af2f9595727"/>
        <s v="3784a2d4-fb53-410a-97d8-d415b732523f"/>
        <s v="a6e78bcc-d5b4-4d63-a455-a2a22b376377"/>
        <s v="2a63c17f-597d-4be9-8ff3-3c307d3831df"/>
        <s v="2ed964cb-2426-4c84-806e-c268bcdf083d"/>
        <s v="ffedf804-1e67-4309-b805-00bad5f7b4e8"/>
        <s v="0b4a6fc7-dd75-4ed8-b1e5-d5f71ea24882"/>
        <s v="2d5cdce4-a875-4389-985f-554a9c9bfac2"/>
        <s v="2e436aea-2e4f-4b34-8e1d-d9f97dbbe4d3"/>
        <s v="8b2fbe5b-87a9-4b38-8bfe-2a5cf7721a14"/>
        <s v="c1dbc9f9-5fda-421d-9e04-55d174885121"/>
        <s v="e17168ef-1487-4af2-bdb3-481e266aa820"/>
        <s v="ad94129b-104a-490e-b6ef-0453ad70fdf3"/>
        <s v="7b92c5ce-4876-48b1-9636-3f5e8e92fcb3"/>
        <s v="88a4a62a-5558-426b-be33-0ad2e25aaee1"/>
        <s v="1f1ce5e9-e999-4ddf-aef8-a533b80d0e6b"/>
        <s v="09265d07-9f00-41fa-ab36-107cc2ab291c"/>
        <s v="3916d110-b484-4db8-bcba-387be48a1b09"/>
        <s v="64ef8e25-d7f7-4dee-8940-810c70cd26bb"/>
        <s v="2bcf357f-5951-48f4-ae52-ace68b4cb931"/>
        <s v="fc62b5b8-8f90-4a20-abb4-2e851e797754"/>
        <s v="62aad486-e8be-477b-9cca-0a874c3fc7ad"/>
        <s v="feb24398-f069-4cfd-9296-3206450c513e"/>
        <s v="d6eb0b47-f92d-41d6-bda2-b07ccff6377e"/>
        <s v="1de7dd02-269a-44d9-b185-4ac994fd258d"/>
        <s v="d83b4130-8e91-437c-a10a-9a4936069f0a"/>
        <s v="deefb6a6-eea9-4c65-86ae-fc8400eef905"/>
        <s v="9e1b7dc6-5680-4afb-9aac-e27bf8a46f64"/>
        <s v="89784cc8-4334-4bd6-88d8-92c8da0202ba"/>
        <s v="3349e2ee-458d-4fcb-88ca-b70efa826f0b"/>
        <s v="8f9b983c-571a-4dcf-aa36-8502a678973c"/>
        <s v="2b3d0e52-26c1-4fe9-99b5-c0dfa0c97b88"/>
        <s v="4ec6fa17-95c3-4752-9cdb-f711311005d5"/>
        <s v="5005c572-4133-408c-9a2f-b0e7901b3510"/>
        <s v="c2bc415d-d866-416a-987c-a87cd2068897"/>
        <s v="cd3d3c9c-df6d-428a-b0fa-28c29e3921d2"/>
        <s v="a43ff0d5-3923-4e8e-a4a2-110147b16962"/>
        <s v="b2b0e1dc-dffc-4a6d-a762-9245ad86ee4f"/>
        <s v="65668586-5226-45bc-8e43-5e678f31f579"/>
        <s v="ff259ce3-0c1e-48e1-a229-3de438cff295"/>
        <s v="771a36e9-19cc-4962-a854-0f051f54fea1"/>
        <s v="bf25b637-c523-41a8-942c-74940b026837"/>
        <s v="57ccee00-613b-4b72-a9fb-230272dae8d4"/>
        <s v="041a4846-42de-4fac-8790-cb3bb3077bf0"/>
        <s v="2406ca5c-97c5-4b8f-bd49-cd043778f80d"/>
        <s v="a8b87e0c-27ac-4456-87ed-6282f903e33f"/>
        <s v="be4418d8-6fee-4846-b4dd-26be74b9d77d"/>
        <s v="3060a5a3-2d58-40bc-8f72-fce7735e2ae6"/>
        <s v="8419a948-14d7-4554-a2a4-bb392ec5accf"/>
        <s v="7b6d0307-ad17-44f6-987d-01d4212b8c83"/>
        <s v="8a6ac113-b531-43ae-9683-46662e04cffe"/>
        <s v="b1e6a0a3-f4c9-41e7-8a2b-30b4b35e6ff5"/>
        <s v="d2a03182-8524-4324-8c98-df1b501485bb"/>
        <s v="ee8b6330-d57c-4790-92ae-afd698f9f1e3"/>
        <s v="cc083e9d-646b-41c3-9883-05a2615bf389"/>
        <s v="0ef7104e-2f30-4946-94ee-605845b3e4ac"/>
        <s v="b11756cb-b919-4f39-b25e-d3df35605505"/>
        <s v="2cc0d968-89ca-4e69-aabf-ce0006107c40"/>
        <s v="5b0dc0ff-8095-4c99-aaf9-893137beca94"/>
        <s v="dafba549-6b60-46d7-8810-05eb27f30520"/>
        <s v="3337cb10-d6e1-4110-bf52-3938dd698e0c"/>
        <s v="cb0a6a42-85d7-489f-8df6-96715a28697f"/>
        <s v="357416a5-f89e-4896-ad7e-ef84bd7d9146"/>
        <s v="15293582-5f03-4531-93cc-2e49717514f1"/>
        <s v="cff4fe9e-31af-4373-a762-95b3d644f77d"/>
        <s v="d4c9f53d-9561-44ef-8c0c-88867b0508a6"/>
        <s v="a8a00023-cd79-4977-9954-cc127768010d"/>
        <s v="48712cef-0433-4c27-880e-6e8645ee2724"/>
        <s v="51734fa8-34fe-4531-b682-656a79fe701e"/>
        <s v="e9d3718b-e79a-4367-ab78-ebd6776522b0"/>
        <s v="b624f130-8a8e-4ff0-b49a-224442287a58"/>
        <s v="26cf6100-e85e-40ef-879a-01dab2a130ca"/>
        <s v="d102c120-f596-44e5-96e4-3587b38bf61b"/>
        <s v="f1f2d8be-f8df-49af-8a49-fb5cc6957587"/>
        <s v="86e20622-6ef8-4c2e-93da-16a42f6e253f"/>
        <s v="05410d12-bfa6-4cda-bf99-6534c22aac8d"/>
        <s v="66e5a8c8-50dc-4fbd-a7c3-eac30553ad6c"/>
        <s v="83b4ac4d-a329-43de-a308-64573547019a"/>
        <s v="52032181-9643-41ec-acaf-2bd5a7dd6b5f"/>
        <s v="145b132e-148a-4c7f-aaf1-cfd9716d4c15"/>
        <s v="191b1888-c1e1-49d6-ac10-6a15c27bfacf"/>
        <s v="62c74c47-cb38-406f-a4f3-8ebe882068d2"/>
        <s v="9048952c-a5c3-40fd-8998-d3abcbde648b"/>
        <s v="f826cfde-e7ae-48ef-89c3-f7b8d362ec93"/>
        <s v="b4254b93-d0d5-4ea7-badc-ad7a51445add"/>
        <s v="7f141f77-5fc4-44f2-8dff-ec4843d96711"/>
        <s v="ad3078c4-07db-453e-aec9-ab86e9f14417"/>
        <s v="d291844d-f777-446e-bb1a-7712155b9e9e"/>
        <s v="1af522d8-f49a-43e4-a3b7-4a6dc4294f8b"/>
        <s v="0bcf90bd-a84e-43d3-993a-73f902a59b59"/>
        <s v="d62e7035-5833-42bd-9780-1504b7a15b75"/>
        <s v="730cce62-dd6d-436a-ae31-aabcc242c6f5"/>
        <s v="c2f0b5e5-22cb-4bbb-8c50-ba24af3ebb95"/>
        <s v="be68f42b-6ae9-449e-ab8e-3f79f0b3d794"/>
        <s v="896d4382-116e-4659-880c-7ecf9a241694"/>
        <s v="c0124b97-5223-434c-9f0e-e4657e9306b1"/>
        <s v="f75b4a1b-639f-43bc-b533-be637ff2a259"/>
        <s v="8d23d115-cb44-4ed1-9e08-54b297ff92da"/>
        <s v="3d0ee29a-8911-49e5-81af-eb3b51ac6ce3"/>
        <s v="eedb4a6b-2533-4321-a9c1-9b5ba905d687"/>
        <s v="5d9e7567-a9da-42a4-92d2-4a9072106330"/>
        <s v="fd6f6ca4-c6c7-43f9-bb98-58583e02b778"/>
        <s v="c87536c6-21df-4394-bea4-100a00a2344e"/>
        <s v="47bd778c-3793-4fd9-98fc-ba4519a5eadc"/>
        <s v="11246537-1247-4c95-b1df-5420945eabaf"/>
        <s v="bf880ecf-f8ca-46eb-8406-6b67a009cac7"/>
        <s v="a691538e-c2ec-4fad-820e-be0775100682"/>
        <s v="38e5834a-94c5-4ba8-97ad-cece1c16b37f"/>
        <s v="706eee20-30a6-4ac1-9609-fc115da38132"/>
        <s v="c1d0e417-0530-4e14-a8d1-7c90c9b52fd2"/>
        <s v="10c2502f-83cf-468c-928e-eee5fc089190"/>
        <s v="59f9eba3-3bf2-472c-9ddc-7046ab3e18ce"/>
        <s v="1fd5ba23-6152-4707-89fd-3715bb86cca5"/>
        <s v="e1fe9bd0-e1d8-4d2f-977f-2d1bf96c0caa"/>
        <s v="180876c2-8748-40a8-8a17-9284fc547199"/>
        <s v="3b56d60c-0bd2-4142-a3da-34ca3f014518"/>
        <s v="0e207e9b-2fe0-4f3e-9563-4a1ece2e0ff9"/>
        <s v="1e3d76f9-f826-458c-b338-bb0c3c434cd5"/>
        <s v="17d3fc64-1e3b-4049-b8e0-33503e0920bb"/>
        <s v="5f7ef980-89e0-40a5-b84c-3293c65638f3"/>
        <s v="cf618f82-57e2-4db2-8b2d-aa79f563dde5"/>
        <s v="91356cf8-bc54-4763-b7ef-e51f8fbb2ce0"/>
        <s v="d15228cc-5fec-4776-849b-a29752f65a40"/>
        <s v="b2fe7448-598b-4e26-bff0-85f3ec27ea34"/>
        <s v="1781552b-4c77-40da-8aca-6e57c3e0812d"/>
        <s v="3ef8c1bd-40de-46e6-bf8d-2a9ef8acf2fa"/>
        <s v="74956153-199f-40be-8485-bd741af6f562"/>
        <s v="3411190c-5788-4a3a-8dd7-912c696fcf4c"/>
        <s v="b9f9a0a9-085e-4da6-b70d-1988ba86cc22"/>
        <s v="434d28b8-ec28-4451-8b42-1bbf831f6b89"/>
        <s v="d1695fff-07cc-4c82-8cd9-20daaf16e076"/>
        <s v="085f0c57-56a6-4f86-823f-791b2abf6288"/>
        <s v="78b05ae7-1a92-4c6d-9837-2043c01ea417"/>
        <s v="9f840132-6b81-45e7-ae74-5bb328185e8e"/>
        <s v="1304e32e-f1e7-4a28-9886-e56063a1248f"/>
        <s v="e5e51f88-fe15-4355-946a-2b32de3be1c7"/>
        <s v="882a3385-cd0f-415a-9af8-def3c0b8446e"/>
        <s v="ce2fbd09-daa5-4134-a6be-d8daf9dbe4fb"/>
        <s v="e270f95a-aee4-4617-b13a-554cb69e805e"/>
        <s v="4cfd0a0a-57f5-4bda-8b5a-8452276cb9c6"/>
        <s v="09b28e48-98b0-4210-ba74-1d169f7a8979"/>
        <s v="30f9d18c-7608-4039-b7fa-116dde138e11"/>
        <s v="22e1f203-c7b2-436f-8c20-1254e828451c"/>
        <s v="4aa212f9-c232-4e61-9bf5-8a51f7999387"/>
        <s v="d30ccf38-a4b9-45d9-97f9-661b991eb14f"/>
        <s v="4120d322-f7b9-4911-9126-17c7d662cac8"/>
        <s v="2f6d1eb6-e83c-4780-94ec-7f03ef7ccb27"/>
        <s v="aaf81e35-39c9-461c-b045-8ee535c70ced"/>
        <s v="88896a2c-52cf-4d05-a281-cf6ca5e823d2"/>
        <s v="220702e4-8db5-4fdc-ba3b-13efb21c031d"/>
        <s v="843dc3ea-db4d-4d0b-9256-c0572aa1f201"/>
        <s v="d6848fa8-4d96-4d66-b60b-83fc507ba022"/>
        <s v="afc0dc68-bcb0-4bd1-969f-03198bb9645a"/>
        <s v="7687ee02-5612-4ee1-b6b2-54de44b4a7a0"/>
        <s v="2293c0a5-4fb1-4cc2-baf2-d7fc1fe639c8"/>
        <s v="03a9ba79-5aa8-4f51-95d1-546fc3d2fb60"/>
        <s v="c1bde749-2675-4a0d-ad1f-b09f8e5b02a8"/>
        <s v="9cddd675-0938-4128-b81b-25035a792a64"/>
        <s v="cd83f0fe-f6d9-4585-a57c-e02d4f077254"/>
        <s v="7625317c-6451-42ec-bab2-7e238d4ed7ba"/>
        <s v="521c2194-4984-40fe-b4ed-23fdec84035c"/>
        <s v="d54f3a66-f1c5-4cd3-9761-40149fe03e33"/>
        <s v="df0dc1d1-cb38-4bdf-bf5e-395e8909b674"/>
        <s v="fa583472-5a45-48cb-9706-9abb53424e5e"/>
        <s v="ae792a33-ad96-4798-94d5-1f44d2bf2674"/>
        <s v="c90e6075-7b6c-4822-a9d8-462525ff7c55"/>
        <s v="d6f8221d-ca09-4a1a-b755-c5da62b65e32"/>
        <s v="60b96bf3-2ea0-40fc-9779-db25d8912848"/>
        <s v="1bbbe828-b08d-4481-91b0-87cb98ce7cfb"/>
        <s v="1b22595b-7747-48c3-bfcc-7009ace636ce"/>
        <s v="05e3d8e7-0c81-456d-9686-606ba0b28a73"/>
        <s v="daf81dfd-a196-47e3-a4ab-1bec3dc604a0"/>
        <s v="d4c948df-b8b1-4380-b2f9-bff2df735a17"/>
        <s v="51a7d951-4c16-404f-8717-b3ebb9454709"/>
        <s v="a8e1d110-3965-45fc-b8f9-1eda69abeb13"/>
        <s v="d352e3cc-23cc-4dc3-92ce-5971f07b036f"/>
        <s v="58d03427-8424-4dc4-8cf9-74fccaa329a7"/>
        <s v="7d4e36fa-a642-4988-b848-f008424cdadb"/>
        <s v="86aa8c09-2941-4f7f-b746-1d7353ba739c"/>
        <s v="3e375fc0-0b19-4be2-a374-484ad17c7e20"/>
        <s v="7c73c99c-8ebb-4595-a0ae-aad1fad679b9"/>
        <s v="afbc6838-266d-46d9-a254-0742b4d54c38"/>
        <s v="a6e26e83-1d37-4711-a1ec-f5168314c811"/>
        <s v="2138bf48-85eb-4fb6-88b0-7a4d242099de"/>
        <s v="0c61fb1d-4c80-4efc-b3f9-9cb2437e82dc"/>
        <s v="b9acd884-70c9-431c-8989-b5b5c4cf7641"/>
        <s v="247b1601-1595-433e-8f84-69206bf40fc0"/>
        <s v="bdde1efd-c0d9-4f1d-ab27-851daa67ee79"/>
        <s v="017ee37a-c646-44a6-8eb3-0973f4a73961"/>
        <s v="c0d27e4e-3224-48a4-be28-8b9475877f06"/>
        <s v="790d0a4e-355f-44bf-9dc7-359fc951852a"/>
        <s v="d2b9d86c-d60f-4468-9120-2ddb3c8ecaa3"/>
        <s v="c3233aad-53e9-425f-b4e1-52b77eebbedb"/>
        <s v="5c05900f-83f4-4bc8-90be-7af0181f1877"/>
        <s v="3e1d31e5-2dc0-44ae-bbfe-d5d681f8a4a5"/>
        <s v="82d6382c-e054-40c9-8ca6-621641635b26"/>
        <s v="a2f544d6-9751-4564-8c1f-bbb66fac5ae1"/>
        <s v="5b3382fb-72b5-4b37-8882-aee63e79118d"/>
        <s v="9bdb9830-7f30-4ed0-967d-fe865f0aa138"/>
        <s v="8260c7c6-ebc3-4b46-ad12-0e51f717ffa1"/>
        <s v="0bda067b-847e-4a63-8ae0-191d27b899b5"/>
        <s v="b63c3947-c5e5-4a6e-af41-b916e1b3715d"/>
        <s v="8235562c-6c5f-4dfe-ad65-d1d3a693440a"/>
        <s v="94f3d8ba-5da0-4b05-806b-86fa5b63aeb8"/>
        <s v="a3d1de59-9934-4024-90cb-a6df7231c1b1"/>
        <s v="879b5e76-1efc-4d90-9648-cce027586ef2"/>
        <s v="776de4f0-4390-4136-b2e0-b4b447031f45"/>
        <s v="9fa160fe-346c-49da-899d-cddde107e885"/>
        <s v="1f5f9c8e-11d9-49b9-abb3-48f4084c48de"/>
        <s v="f8c0ac84-2823-4007-b598-a0466975ea25"/>
        <s v="4228b6a3-3df8-4ed7-9d6a-403781bee39d"/>
        <s v="40aa87c3-065f-4143-a306-e4ca1f4dace0"/>
        <s v="f8c5cb4c-3454-4198-bdb4-af8f61ba5c3f"/>
        <s v="f57f51df-6cf7-43e2-a880-465d544913af"/>
        <s v="b8c286f4-8d86-4390-8a11-270cecbbafed"/>
        <s v="c3178e69-ce87-4aba-8ffe-b02137da14e9"/>
        <s v="7e2e8c5d-1a0e-4b39-bd7f-5ce7ffe288c0"/>
        <s v="9c2d3731-649f-4a5e-9cab-493b4c66159a"/>
        <s v="4b51e9e7-f837-4a90-8bb8-5e68bbdc04de"/>
        <s v="ccb7bfbc-904a-45c8-af14-94fa251c062b"/>
        <s v="c7cf7739-e28e-434e-a8b9-744739028713"/>
        <s v="8407d636-c513-4995-bd7c-834e0ed4c633"/>
        <s v="13c5c2ec-b6d7-46a8-9a1c-23f9bf8f1c37"/>
        <s v="7eecb46d-f5a6-4a67-b7a3-0d552ed0e8da"/>
        <s v="93896c5a-0da8-4259-92a2-7c2d0bf44e21"/>
        <s v="397d4741-5ad2-4516-833c-1fb10322037f"/>
        <s v="0eeeb12b-76fa-48e5-8133-d07bb923348d"/>
        <s v="69eaa618-8d01-4f52-b21c-1ce3c4f47d19"/>
        <s v="b5a03f86-53fc-4a2a-9259-0225793978bd"/>
        <s v="642b6379-36df-4a2c-af88-115c14d82f11"/>
        <s v="c4fa25ea-641e-49d8-84c6-ba555dbd6f3d"/>
        <s v="611d9fdd-f9c6-48f3-8c24-10f78443753f"/>
        <s v="6d8a24a0-c5e0-4a5e-b922-b7132cb2bd60"/>
        <s v="0eb9bba1-d54d-44dd-9d81-295659554bc6"/>
        <s v="c6394a2a-3bfd-4685-9399-aba21d557fdf"/>
        <s v="307e420e-d9fc-4325-acdd-21b032f3e230"/>
        <s v="3f27e99c-1f13-4ef3-b53d-8370889b81c0"/>
        <s v="d4a792e9-a608-4642-90dd-eae8a3e66b71"/>
        <s v="073bc03e-02cb-489e-877c-1a2493278367"/>
        <s v="b1db096c-f458-4d5d-8b18-dc16bd0befb0"/>
        <s v="7c902a42-074d-4b23-a5e9-8683295e9062"/>
        <s v="70e9c554-9ab5-444b-b85b-a84a2e63b228"/>
        <s v="4a08cdee-991b-4db0-8912-fb9a4a8d1e2b"/>
        <s v="15af7d2a-e0a3-4b28-b30a-523402689701"/>
        <s v="3bf6f637-8a60-49d9-b7fe-f6fb674a57b8"/>
        <s v="ce44ac5e-8531-45e4-8cdb-d42b1cfe704f"/>
        <s v="e9a19621-edb4-4914-86d9-5e8161ab9d99"/>
        <s v="0febb1bd-009b-4838-a79c-c3ebcda2f4a2"/>
        <s v="6884218d-ccf9-47a6-9f41-1a8d9ef68640"/>
        <s v="de3779d8-93f1-4b5e-912d-6b8449967df3"/>
        <s v="a2e0c25e-9f87-4773-b11a-46b7408cf0a0"/>
        <s v="dd508e3a-e179-482e-9be6-dbd266d44199"/>
        <s v="b5e4195f-48de-416c-b6ca-1b8891af226a"/>
        <s v="1695d19b-3ae2-476a-b8c3-7cc1d1b48615"/>
        <s v="983a8521-1258-4c52-b600-28a098faab5d"/>
        <s v="dab3f0b5-0ceb-4f93-af92-9d36d05fe8e0"/>
        <s v="e33fb55f-2b04-4bd3-a234-f647621f8d97"/>
        <s v="48db95dc-a98c-4974-9317-601f7cdba1b5"/>
        <s v="958791c4-99a5-48ca-a7f8-5f1237ca4d64"/>
        <s v="327f5db9-042a-4a2d-8fb4-ac70b8ed1fcf"/>
        <s v="e3d16d6f-8b42-41c2-9bde-389d81fb21a2"/>
        <s v="210a192d-f83d-42d7-b51b-4f8f0f9e28a1"/>
        <s v="42ab5f8a-f15f-4970-ab94-ef9583dac469"/>
        <s v="ebe7045e-6412-4753-a240-eb9aea8f4ce0"/>
        <s v="f197417b-ff78-4a68-b41f-b7ad35e15ae0"/>
        <s v="645fb9c6-987b-4f7d-9a26-bd4232bcdd51"/>
        <s v="1fef0731-7af8-4c9e-b295-e8df2e0594bc"/>
        <s v="1730e0ca-fe3f-4c9b-8073-2b61bce1503c"/>
        <s v="f003871f-346c-42df-a112-a35254b86e6b"/>
        <s v="35a55e42-61e8-4eaf-b8f2-35ea5e091a5d"/>
        <s v="b89a5617-f2c3-4b11-98cd-44d08d73b874"/>
        <s v="d6f8adcc-552e-40a2-8d45-653484c2fa8f"/>
        <s v="18fc3bf5-e141-4bda-96df-36eba117eaed"/>
        <s v="f755085d-82f2-4abc-a81d-c370e5b6f449"/>
        <s v="a27e0f27-670c-4d24-bace-fcdf7e93538d"/>
        <s v="89498968-8287-4df3-93f8-533f40362acb"/>
        <s v="1c99afcf-6b24-4aec-9fbe-a7f1e674b4e7"/>
        <s v="f99577ad-6790-42c0-b9d8-7cdec9ca42ac"/>
        <s v="e65d75b0-2bd7-4c3e-bcad-fa43317532f6"/>
        <s v="48fb2588-3f1e-4bf4-85cb-0f818d5f7226"/>
        <s v="80883977-d63d-45bf-8120-3c240a4f4530"/>
        <s v="76e8d0f5-4d6d-4a73-996a-5d3f5e42f1cb"/>
        <s v="8b5c572c-c149-4ff8-b1da-d6f67329cc24"/>
        <s v="340d0fff-b280-4af8-8147-e846f9eef2cd"/>
        <s v="3ee268d4-0e93-4d18-9cea-81a0cd14cdce"/>
        <s v="7d0a0662-99f3-43ec-9c83-3a2a24e61ba5"/>
        <s v="4416981d-0faa-4df1-9341-b714a0cd63d8"/>
        <s v="a80e5786-1696-4299-b8aa-d49081d3d02b"/>
        <s v="9974c85e-9f8d-4351-934c-f41e8756e16e"/>
        <s v="8ee45391-74ac-46f6-b116-3e5edaccf0ac"/>
        <s v="b3c4e627-58d1-45b0-ba24-344c6c2671f9"/>
        <s v="47f24038-72f8-4f78-b953-f92b29bac1ec"/>
        <s v="c89b78b3-61d6-4031-95e8-e65786885f21"/>
        <s v="1ae7d018-9622-4beb-814c-f1d875906863"/>
        <s v="4e47681b-45fa-4cb0-b46c-c7663695936b"/>
        <s v="8db2f8e8-56d1-40e7-89df-74538137efdd"/>
        <s v="0128e273-0031-45bd-bb2e-b62ac6dc43db"/>
        <s v="7cc006fa-8050-420f-b4c5-04cee9ed6437"/>
        <s v="c9f80a8b-be58-466b-85b8-1a7b5cc313c6"/>
        <s v="ec0aadaa-981f-4a1b-b74a-4e52a8883e0e"/>
        <s v="f22376a5-b13c-40db-8c2c-38112f5d4c83"/>
        <s v="21194718-26c1-415e-91f2-92aa3be4d842"/>
        <s v="2dfe0f27-a821-4784-b165-559ee1406bce"/>
        <s v="33a6e1c8-e733-4a46-88bc-cba1923565ac"/>
        <s v="bb6ac0ae-62f7-4d38-88c3-71b7ad239806"/>
        <s v="f107abda-8d9b-4dc7-b139-ae83fdbdbfb1"/>
        <s v="29d8aa8e-6d8a-4ffd-ab2a-f8934d7fb4b0"/>
        <s v="68ce6332-c25d-4e7e-b44e-99be6034db7e"/>
        <s v="104585fa-87eb-4862-8afc-767f400ef87e"/>
        <s v="41688549-9133-450c-818f-f4eba75dc927"/>
        <s v="28ad53f5-3369-4549-bbf5-e4bc15fa38ec"/>
        <s v="9a69eae8-e104-4cb2-8c16-09652df790df"/>
        <s v="9d2552bb-6515-437b-bc68-a41baf51d7bf"/>
        <s v="d85304b6-e894-422b-8dce-cf6589468da1"/>
        <s v="66825bc7-c8a8-4a2a-b6ce-a1a7cdae844d"/>
        <s v="7aa44120-da58-4ad3-959f-60de36571e68"/>
        <s v="e548909e-bb0a-4a6d-af2f-accde82676d9"/>
        <s v="0293926d-5fba-4459-b831-f918179bba09"/>
        <s v="11980ea0-409a-484d-8cc6-917e7d068518"/>
        <s v="e8962386-fa05-4cb7-a2f2-4d5a16e50b17"/>
        <s v="87ccafa5-c7b3-4925-959a-c60b6ed1e0f7"/>
        <s v="db6cb9d5-90bf-43dc-a291-1ede2f32735e"/>
        <s v="c8f10c99-572e-46e9-8337-2ecff77001d4"/>
        <s v="ac61d157-aa31-4a71-b43c-095fc3fd66a5"/>
        <s v="6bb2249e-3946-48de-9f7e-2e34ec4706f7"/>
        <s v="0b2be07d-8e10-4cab-be13-7df7345c2ebb"/>
        <s v="6373bcdc-0ec9-4b55-a32c-076f681ab0e8"/>
        <s v="9aab2f63-f316-481f-ab52-e9c8c7cf3773"/>
        <s v="fa68e52c-2f29-4a11-a1db-0babe3cadb4e"/>
        <s v="db23b070-3007-4dbb-b7f7-2210ae96fc27"/>
        <s v="71050ee0-ff2b-423e-9d2e-d6547b2e72cf"/>
        <s v="04ab381b-6dc8-43b6-878e-8e70486dcdb4"/>
        <s v="8b9884b3-7b1e-4f76-9d6d-64f1b3a3b34c"/>
        <s v="ea599d34-4b2c-426f-b7fb-3b60399bd010"/>
        <s v="48984fca-80bd-47c2-b194-9764e48ebf5d"/>
        <s v="22dbd55b-7797-4f46-841d-70685bac25b9"/>
        <s v="afbb4972-9163-4e62-a870-e03e22c6eca2"/>
        <s v="1af25add-992d-48bc-a138-6479432eaa03"/>
        <s v="df12e286-d429-4e87-b53a-e0b02ab5d975"/>
        <s v="7278bbe5-3248-4ff9-a809-a60f69983f52"/>
        <s v="c8a784cf-1e7c-4596-96f8-3694d9e10e7c"/>
        <s v="026bd1b4-c498-4668-bd8e-81d443dcf994"/>
        <s v="b60d65d2-fba1-4df9-a02d-e03d67687d37"/>
        <s v="3dac30c6-e760-46c5-a0ba-0a1a0ca6d92d"/>
        <s v="7c10cf01-ab45-43cd-9c45-8899f49029ad"/>
        <s v="535fad78-a884-4fad-90d2-1502f3bbb2e2"/>
        <s v="6c6f9d2f-0775-4fb1-91a1-9447a300ec63"/>
        <s v="920a00e8-7e43-4b34-a65e-43da61f30d06"/>
        <s v="2b0adb82-7c84-413e-89e3-52dc10f01acd"/>
        <s v="aa861370-0508-432b-9474-6d62b8223610"/>
        <s v="4d366e95-7149-4fcd-bae1-c60315e1c800"/>
        <s v="a6a1ec4d-e61f-4a46-8d2a-907e9b67ad43"/>
        <s v="b0d59f15-498f-41c1-a171-5176a03a4cc0"/>
        <s v="d392fae1-58ae-49ca-9959-2743e7f8fde4"/>
        <s v="34324c79-a43d-4862-9e3b-251452c1c8f8"/>
        <s v="4051384f-6df8-4377-80d7-16fcd255894a"/>
        <s v="6912a5b7-364a-47e8-a83e-f2ce50e5f1b8"/>
        <s v="ca0dd0bd-e29c-4111-8c35-2cd3ee19cd87"/>
        <s v="1a2a1837-6a1f-483c-954b-1e9060317906"/>
        <s v="bd7375d7-efed-4902-9e79-3caaf9e1eae9"/>
        <s v="37688522-0e93-4b45-be2a-b4c5d39dd028"/>
        <s v="c4cadb7a-fcd0-4e4a-b8e0-5fa0268c6c39"/>
        <s v="4ca5db36-6b82-4bb1-869a-9f919a75aff1"/>
        <s v="fba44d97-ed77-4e58-8f50-2b37e2efb6c4"/>
        <s v="85aec25b-a475-463a-88aa-462812e936d4"/>
        <s v="cee429d8-165f-4e90-bb11-2910baa8f73d"/>
        <s v="4eb6c079-acf7-40f3-92a3-8ef5c430a328"/>
        <s v="dae346b0-ee79-4b28-ae12-cc27da653fd5"/>
        <s v="f13e62cb-8f9b-40b6-86a0-7220e4b5c1e0"/>
        <s v="4f8ba823-a1f7-48c5-bdf3-d2c55582aa4f"/>
        <s v="0f42504c-5f28-40b3-ba1f-9e68d32e6339"/>
        <s v="05c37745-48d2-4e2a-9ac7-111bb06d28ef"/>
        <s v="66d0b748-a38e-4c00-afca-64cef938b53a"/>
        <s v="159fc25a-404c-4470-98f1-fa61e1a90be7"/>
        <s v="ebc7c0ff-b53c-4f66-98f9-7572aa5407c4"/>
        <s v="aabd0e5e-8e7d-43cd-88d3-d4fafbfa465f"/>
        <s v="6e1b7263-ea00-477c-9a13-5499d844163c"/>
        <s v="bb0f5f2d-741c-4922-8172-f26e11f1bcbd"/>
        <s v="2ef42529-6c81-4acf-ad2e-2be9bba6c70f"/>
        <s v="9cd026a2-ba39-4774-9c79-5a620dd5b327"/>
        <s v="ad322cc9-fa90-4e7c-a0cc-c52ece35cc74"/>
        <s v="7f3c540e-158e-44cc-a0d3-7cdc55e30116"/>
        <s v="96b55646-080a-420c-838f-259122e270e9"/>
        <s v="fc010a59-46ec-44ba-b67a-73e88267a889"/>
        <s v="3315250d-a3b5-4c9d-966d-34c0cd7e9706"/>
        <s v="2e706ec3-aaf7-44fb-928c-3c7a5170e769"/>
        <s v="c34ea1ef-d017-4da9-8a0a-a50893bceefd"/>
        <s v="0c2fa4ef-75b9-476c-a6fc-b8d740ec00c5"/>
        <s v="74320e52-192f-49fd-a347-a481c597e8df"/>
        <s v="c8b8f08a-92de-41b3-b9c9-10150f6c2d6e"/>
        <s v="02530dbe-dc10-48f7-a5fb-c2762bd3e27d"/>
        <s v="57324ea7-a6f7-4473-bf6e-02bf6c63e19c"/>
        <s v="ad88971a-6eb4-4277-acb8-aecb9f7f24bb"/>
        <s v="815ba8b0-76e6-4495-946f-8636e3f0dfcc"/>
        <s v="12194788-9000-4e9d-a8b4-7c31293fe6a6"/>
        <s v="783b385c-e2d3-4d39-b597-5dea0406d9d4"/>
        <s v="f41fb654-e694-4deb-a268-9d9eeba90bb5"/>
        <s v="f858f893-5a02-42a2-9b74-52fee1b00399"/>
        <s v="21ad6235-d4d9-4c6e-995b-2b3530e47749"/>
        <s v="3e0d7a67-85eb-47be-851b-dd4eee444bbe"/>
        <s v="b6ab544b-e0b1-4f51-9365-2e4df22a7c4d"/>
        <s v="368e3d0b-7b4c-458b-9f6a-6c05549aa440"/>
        <s v="6296748f-9e94-4236-8bb8-e8f5f35609d2"/>
        <s v="e614046d-f283-4596-b4b6-0ef826e292cb"/>
        <s v="60b7f652-c3ec-46d7-b39b-fb3911dbf998"/>
        <s v="7393242f-8ab4-4eb9-9078-a5025cbc7593"/>
        <s v="4b4f9316-cd0a-4f83-87dc-f66220fca820"/>
        <s v="655d93ea-9249-4dd6-9519-d78fa96a1ee6"/>
        <s v="b080a9c8-b1ed-4490-bada-b4a80b54f41d"/>
        <s v="f0f64080-01eb-4209-b90d-48b85cbf4bcd"/>
        <s v="5746203c-96e3-4a1d-92a4-600cfa000fa5"/>
        <s v="cf281ebf-45a9-4384-9416-a661914225d1"/>
        <s v="939b0e97-34ed-4d64-a580-13af15b468d5"/>
        <s v="9f49c9c0-fd6d-4ec8-b573-972605abacc1"/>
        <s v="220dcd01-4460-474b-b197-7ab45d4bf674"/>
        <s v="8a2a7e41-b92b-493b-b203-678b95a8e84c"/>
        <s v="ec45b26d-7d3c-4569-b314-011251a99478"/>
        <s v="458a5a2d-c2b5-4047-81af-03d701e8daf3"/>
        <s v="cfe9a4d7-8d5b-42d9-b064-6fb2d53c370e"/>
        <s v="270b96ac-44cd-4023-8213-b657d7e4ee81"/>
        <s v="d775056f-0905-4f8d-8d45-fb5b416241df"/>
        <s v="bcb85a31-a670-4ebb-bc9e-da623ad7326d"/>
        <s v="f04d57da-4e17-4084-a888-f5018f261ff6"/>
        <s v="4c1e90d2-3b06-4539-a234-b7d1ce6d0b1a"/>
        <s v="04751c4b-e5f6-4e0e-89ce-a076e703fc56"/>
        <s v="e2413dd9-933f-42a5-bab4-f6805fb8ad2e"/>
        <s v="ba520280-918b-4aa5-ae3d-f7a55dad043e"/>
        <s v="dca597d0-6686-41e9-a5ab-2ea5b3fd6d82"/>
        <s v="8750a21d-8de5-4773-9179-04a27b345ef5"/>
        <s v="f2693b47-1ba3-44c6-af7a-ec04eb6f2806"/>
        <s v="6ed04aed-9594-4e2c-ab0f-018ea4bbba1a"/>
        <s v="d20c2576-fd0e-4c70-a268-3b1f4d02e562"/>
        <s v="bb9ad9bb-240d-4fa9-96fa-2ba818fb938d"/>
        <s v="75001846-0c85-4a89-b74a-ed248956c8da"/>
        <s v="ba482e5d-12ff-4057-be8d-7a4d737a3c7a"/>
        <s v="34713930-b0c6-44ed-9157-5be938b28ad2"/>
        <s v="ad4a743a-0982-4575-ae2b-6b3242142c9d"/>
        <s v="00a0bbf7-a796-434f-82fb-f512519d720b"/>
        <s v="059ad444-8a7c-4a43-bb2d-953ffa3e2489"/>
        <s v="590181a6-53d1-4a32-bdf3-edf09cf7c20b"/>
        <s v="3d0f1a99-f088-457d-b993-8e5df6c19d05"/>
        <s v="5e36ff98-2b75-4f6d-9ef1-a29405eddac5"/>
        <s v="57cdbdbf-0e70-40a2-b1b2-a61fc99f9d62"/>
        <s v="ac5259b5-3cc4-4469-94f1-099f3338e4e0"/>
        <s v="3104287c-7e64-4dbc-89f6-e26b348f45ec"/>
        <s v="304fa154-ee40-4c29-acd7-412c1c422e5a"/>
        <s v="f9bf85bd-cd7f-4abb-9c8b-52915a924125"/>
        <s v="ed8f3f6a-58dd-44d9-833f-a7ede0c04b5d"/>
        <s v="04684ba2-b70b-4f2a-aa1c-86bbb9bd7f98"/>
        <s v="b2985cbb-1847-426c-84e0-8113d4653953"/>
        <s v="b6d646cc-dad4-4313-a97b-14d65293a4c2"/>
        <s v="b94ce0b9-6d4f-42e6-968d-42454c94bbe8"/>
        <s v="82c79178-8780-45e4-9602-122b7dd5a3a3"/>
        <s v="f6fccaf7-ee94-4838-9823-289684eb303b"/>
        <s v="ef4cfb1d-fc5c-40f6-a04d-8abbbf74f902"/>
        <s v="2ce9b49c-dd87-48ca-ba39-be8d5dde2dae"/>
        <s v="5663315b-ffcd-4e2c-a3f4-9f5b2f9b061c"/>
        <s v="0e8fbd0c-3021-4b5b-93fe-6e68808c2179"/>
        <s v="6f829de3-28da-4581-85a4-68a8a10f5452"/>
        <s v="3b8e1c5e-f931-46ba-94ed-ee818dde7018"/>
        <s v="134ee993-7aac-4623-b310-bcbbac7e84ef"/>
        <s v="1e9cd4cc-c42c-4bd1-939d-4c5065758b85"/>
        <s v="960fcebc-7135-4418-a80f-8250f830b193"/>
        <s v="cd53490e-0406-4d5f-a0e0-0b79694caba5"/>
        <s v="ff53b799-8b45-498c-a17c-a6b41a731473"/>
        <s v="bf39549e-2fa9-4c06-9e76-ea006d3fe74a"/>
        <s v="b6039404-e761-4efb-95ed-a6565c6c4105"/>
        <s v="619c9d1e-1e9e-4168-a732-807dd80e4787"/>
        <s v="27ee69ee-15f0-4675-9f9c-477310a8000e"/>
        <s v="b85cd8f6-0bad-442c-ab7c-68d6ccf60ed1"/>
        <s v="454eafde-35fc-4b5f-8cd7-1170375a7655"/>
        <s v="6c176ab4-554c-4389-8900-23214290221a"/>
        <s v="0f755872-362f-4900-9f3a-3a71601edf3d"/>
        <s v="734156f3-cdcd-4809-99ec-9a719b1fecec"/>
        <s v="4ccb7f34-5fdd-4dd0-baa8-78eeeeb3cc95"/>
        <s v="9a463627-7282-44e7-9d97-1892fdef92e2"/>
        <s v="d50bcfba-fdcd-4e1d-b34a-dbaf94a049ac"/>
        <s v="94a39d37-a11d-4f90-963b-821f06bc49d1"/>
        <s v="f24fd0ce-08f5-4f66-8da4-c68e4ce0aa3e"/>
        <s v="7cef9075-1309-40d6-b5ea-8da871520862"/>
        <s v="386c7c8a-f235-4cc1-81c0-492ed644ef09"/>
        <s v="152a5ed2-8647-4236-a18a-c191178b75fe"/>
        <s v="7cc49548-49c7-4a88-b186-b9b5cb7191be"/>
        <s v="30bc3e65-6764-4063-8134-fa11f31f9e97"/>
        <s v="437c6b56-c6c1-4114-974d-5354cb6ae179"/>
        <s v="0d09ca94-449e-4b9a-9b09-03d1098fa977"/>
        <s v="083a81c5-1098-4a94-8414-98b8094acdb3"/>
        <s v="ec6d1221-f2e3-4c90-9670-bee6dcdd10ff"/>
        <s v="3ae690bf-bd18-4cfc-afe1-d4ad11e04120"/>
        <s v="f5a42e11-47f4-4d43-af02-538f1019d661"/>
        <s v="85f06ffa-c6ea-4cab-988f-31611efe33fe"/>
        <s v="e4aba1d2-b71c-4b2f-ae15-a1a5e4feec9d"/>
        <s v="84dae3cd-bae5-4008-b484-d96b3879a8b9"/>
        <s v="104c60ab-fad6-4e37-85fe-238ed928c5f0"/>
        <s v="35061633-a0e3-4e65-ac5d-d7a7ead3e10a"/>
        <s v="1f8e729e-f912-4521-a1b4-0d2c1096f805"/>
        <s v="17130de3-dfeb-456a-9dcf-2abdda2a4237"/>
        <s v="350c48b1-01a1-418f-ac39-80d462b0c848"/>
        <s v="a1552d1d-bce9-494d-aaf8-211aa2c143b0"/>
        <s v="9b4d97a5-c8a4-4f57-b2af-9542768c50ca"/>
        <s v="80024ac9-e0c9-4dd9-b73b-23c49af99577"/>
        <s v="e23ec354-3dc2-4e9d-b62c-7375ea71c6ed"/>
        <s v="320a9b41-c298-4c53-ada1-458993124d74"/>
        <s v="b4412f41-9ddf-4274-9eaa-671c6f647b47"/>
        <s v="926ec2b2-bb7a-43ee-8ac2-76fd06978368"/>
        <s v="51309acb-6f72-4869-907a-e62741ea2f4a"/>
        <s v="c88eb6e7-2c94-4db4-9100-4c6c904d4660"/>
        <s v="821d76b7-b460-4f7e-be14-4e82a6b17a4b"/>
        <s v="9b5464eb-77d0-4283-b004-7234609274e8"/>
        <s v="bf0f6a4c-6506-4e46-b682-b4316ca1b7a5"/>
        <s v="75aea8e7-5165-4f3b-86a1-33ccb4aa1e05"/>
        <s v="e21d9c7d-f0db-4832-b2a7-01504695140d"/>
        <s v="10e491a8-06f2-4406-9058-1d1232aa201e"/>
        <s v="3ce46dc7-7184-4a85-ba03-1f2370fe795f"/>
        <s v="3f63f39c-7fa3-470e-b877-0d0b37fdc0af"/>
        <s v="0de3940e-3f62-4b89-9393-4a13cb755b99"/>
        <s v="8c18bd67-7394-4354-9f12-0d9a3120313d"/>
        <s v="609ab9f5-521f-4f12-8cc4-9e3dcf804ecd"/>
        <s v="02847d17-d15d-4359-9c8a-4e0c73e84e52"/>
        <s v="cbf22220-e2fa-4325-a752-559dedecbc70"/>
        <s v="748938db-957c-4f73-b488-947c29db3918"/>
        <s v="3c4ef4a4-65dc-44c9-8509-69c8fcae7f4d"/>
        <s v="32ab785e-e99f-45ac-b3cd-8d0a2dfe4982"/>
        <s v="656286a8-234f-4cd3-8638-606f7f9aa0e2"/>
        <s v="8c1a7714-b1b8-44ac-99ca-79aea6412c85"/>
        <s v="346b1518-da2d-4c56-ac33-67b7758e3f1f"/>
        <s v="d6cbe11e-6c72-456a-bcd8-3700aabec47f"/>
        <s v="939b7231-682e-4463-9d7d-8599db5ec438"/>
        <s v="d58dace8-4aaa-4eb2-9069-766f7e19acbd"/>
        <s v="0b25e3e6-af8a-4d8b-b734-33a5e39ac815"/>
        <s v="85895360-3253-47a6-aa01-36cee152067a"/>
        <s v="35741dbd-b63a-4148-991d-08cac06dc4c1"/>
        <s v="2db53691-e004-4332-814f-255a0363d2a1"/>
        <s v="458ca7d5-b9d1-4076-9e6f-c85daf4fd26c"/>
        <s v="81aa6bae-4a7f-4c49-a1fd-df39da8dc8cb"/>
        <s v="1262455f-8903-44d3-ac31-0bf324a61a27"/>
        <s v="a817b9e9-5a47-4d37-b7d5-b7bfae13e4b6"/>
        <s v="4a98f929-7fbb-40af-a5b9-d71295a61d41"/>
        <s v="08a39ace-d470-4377-902f-4a6c10c42d3c"/>
        <s v="f4b09367-0af4-42a0-aecc-f897a91a9c28"/>
        <s v="6003f64f-9b4a-4122-a2a7-36f78bbdeeee"/>
        <s v="048a61b2-ca44-469f-bbb2-05df64bdca66"/>
        <s v="c0d00954-61c0-4f22-a25e-dc4f8ca6307f"/>
        <s v="3ed17f95-eded-46c5-bc1e-d0f80863a8f1"/>
        <s v="ad344e1b-75bd-4031-9887-e8e5311aa1b8"/>
        <s v="0c439094-c15b-4cb7-936c-3ae1755860fe"/>
        <s v="9b5b95f0-8dd0-4164-a32e-8b8318477f0c"/>
        <s v="70c00b84-a631-44ad-bffa-c65a2c344c31"/>
        <s v="e1b602f2-b347-4a81-b4e7-e153e2b6626c"/>
        <s v="7095100a-762c-41c1-9579-5d8b24cfcd7e"/>
        <s v="58b1033a-fe49-4a35-b098-6ff9fa91cd2d"/>
        <s v="fe5d6737-06d1-4101-99bd-0146aa0c8a18"/>
        <s v="23e636f0-e0db-45ec-869c-60e454a8c119"/>
        <s v="7c56a59f-b3c9-4382-b59c-7a598675e264"/>
        <s v="fa24e9d9-ba0b-4d7a-a218-9ad1da9c9b6f"/>
        <s v="1a7be49b-8b1b-40ac-a648-bf2ee3451a4c"/>
        <s v="570ee3c6-4cc3-45e6-871e-d08949acf8a9"/>
        <s v="4f824d99-3def-4da0-8648-c3698d1810b7"/>
        <s v="8484a962-e4ec-48ec-95ec-e7429802d890"/>
        <s v="5e89b405-c81d-4ee7-8c50-c4d5097db1eb"/>
        <s v="13af91a1-6257-417f-a846-e5b1b358b206"/>
        <s v="1094180d-17d3-4c2e-915b-ea9e9e1b8dbe"/>
        <s v="b138b470-fde6-4d61-a819-6b7f5fdd5136"/>
        <s v="a2b64404-d055-411a-99e5-4635bbd71749"/>
        <s v="370ef18d-8658-45fb-89de-083873ffb18a"/>
        <s v="ee0a5621-2bc9-4e64-ae31-9b8d06697918"/>
        <s v="3cbec74d-3c10-489f-808f-1a2730d221ca"/>
        <s v="c7b9cf69-1672-49ed-bbb4-c02d5d496784"/>
        <s v="c257d6c9-5d45-4d03-8fc3-849a4e7d4d3e"/>
        <s v="69cd02bc-6652-430b-95d6-14d58a03bbfd"/>
        <s v="32a77868-a7af-4aab-91fb-7de633ee0c67"/>
        <s v="7403c3f7-0a5b-438f-b501-cf1637f378bf"/>
        <s v="c499dd34-4dfc-4001-99b7-ee9bb6200f88"/>
        <s v="817e6440-35c2-4f94-8166-8d632b9e7e04"/>
        <s v="57f7843a-e0a5-42a9-86e4-864308099266"/>
        <s v="fe4e4bf4-0a98-4b91-9190-9bb26303f1a9"/>
        <s v="d9b0dcb5-bdb7-4052-885a-ac4b399766af"/>
        <s v="88f6b9d8-3e8e-4e0c-bc01-e863d561363a"/>
        <s v="74747999-879e-4c17-b7a6-dbe2a596e2e8"/>
        <s v="775fd085-b7db-44ad-acc3-8b02ee6f1ce5"/>
        <s v="056fd530-9694-43cd-b3be-f2881a4ee024"/>
        <s v="40d44133-01e9-4563-9ff9-b49a897da182"/>
        <s v="6b99057a-5de6-4513-999c-da64b78ec905"/>
        <s v="ed7054a6-2d59-4b43-b21d-ad5d017b3235"/>
        <s v="cb4539d2-25a8-4341-b846-8ad540fcaac6"/>
        <s v="794e2c86-1259-479f-bcaf-07613b985886"/>
        <s v="38cdbf75-6488-4cf8-8011-c083c72be891"/>
        <s v="6a194a1e-9b2e-4e81-92f4-68aae2b2f44a"/>
        <s v="0c9ab5b9-96a4-468d-a605-1b11b3c15361"/>
        <s v="3e1706bb-0cfc-4d6c-a371-528397b1a4a1"/>
        <s v="3a8d82ca-673d-41a5-9c4f-9e2956bb7fb1"/>
        <s v="752d1b4f-ac10-4f0d-bdb8-11ecd3b6a8d3"/>
        <s v="c39025ae-2344-4718-953a-692f36233e2c"/>
        <s v="e0385203-ba19-4097-86b4-9c768cb280e9"/>
        <s v="766e4856-7e83-4bd9-b6c2-55da2e251db3"/>
        <s v="e63657a8-58d9-4549-b6b3-d1370d0d2e9b"/>
        <s v="b48a57a7-93c4-43f7-a185-880ddf2a692e"/>
        <s v="4fdd5924-7224-46fb-aba3-a63d6522b1ad"/>
        <s v="78073d25-0a81-46c4-9805-e5474e00ba53"/>
        <s v="bf8ad05e-9288-4ed3-8391-944e8767fba1"/>
        <s v="833c6d98-116e-4d97-9a35-3a823318d814"/>
        <s v="c9beaaa7-c9c6-4264-93d6-11bb056b75c9"/>
        <s v="7758cf42-63e3-4323-a96a-9737ef794a55"/>
        <s v="02896001-0d1b-4780-811f-f5b5efcd54e8"/>
        <s v="eee842fb-a318-454d-983e-b3e71bfc9940"/>
        <s v="78ad1f6c-ec3d-4f9e-b39e-816ea6adb558"/>
        <s v="ec5c9071-1835-4899-a74d-c1dd959bd061"/>
        <s v="da17ac21-d89d-4771-b963-b4bc8ebc3678"/>
        <s v="3ec37547-72fb-4df1-9e2b-35107f16e5b6"/>
        <s v="78c99e02-5ed3-4d93-b7e6-e6fd693b4d74"/>
        <s v="7b09b9cd-5b46-4696-ac70-c133a9896e5b"/>
        <s v="ac3525f6-ff12-4b5f-82bb-27e0216be910"/>
        <s v="67601a25-986b-4794-8ac3-8c385ea3aeb6"/>
        <s v="48a29125-354b-42e9-9977-3854812ceb1c"/>
        <s v="7db1709f-9198-4804-8ca0-deecb3547913"/>
        <s v="b183b816-2588-4305-9d8d-f0cc345f84bc"/>
        <s v="9f6dd4a2-9957-4815-b4ca-62aa6ca60613"/>
        <s v="748b9d77-e906-4156-a0de-bd7a5c4f8a0f"/>
        <s v="0a8171fa-a549-4296-8ec3-6fbfcde019bc"/>
        <s v="5fc34fa4-f87f-489f-9a76-d0e5b2282b0f"/>
        <s v="32b2f2bd-a45c-44b1-ac27-5fcc9cf53e4d"/>
        <s v="a0d22810-3b02-49ca-8eba-52151e430cc0"/>
        <s v="57c0f8c5-d462-4d6b-9823-0c9ca53432c0"/>
        <s v="ea6967d3-31f8-456a-b5d2-af88e4d67bef"/>
        <s v="1b216b33-9c63-42a6-8fd0-d78a914c37bc"/>
        <s v="a220d64a-c51f-4b6b-8cac-bbb52c07d7fc"/>
        <s v="2b2055e1-7997-4b03-af02-469f43b97dfc"/>
        <s v="4d10ee0e-ff8a-4f69-a51b-e30b9a99195b"/>
        <s v="06145e98-50db-40df-acd4-13ced9557bcf"/>
        <s v="02619788-9341-4251-9d50-2c82ff4aded7"/>
        <s v="a0eccf68-3c44-46ca-a6fd-e6470d199b1c"/>
        <s v="03f57632-b165-4345-af9c-78e702ec2645"/>
        <s v="5c53ebb9-6c24-4919-bb5e-db508613634b"/>
        <s v="accff26e-5e7c-4583-a7fa-625dfbb468d5"/>
        <s v="430a2174-ea8f-4819-8fdb-d278ad13aab9"/>
        <s v="a5ac06a1-00d8-496e-aaf6-7fa19056865d"/>
        <s v="b7e40680-4690-4094-80be-0184cb3972f3"/>
        <s v="f27ff897-8a68-470d-95d8-6572e1d75886"/>
        <s v="0cbfd54d-1745-47d8-989e-5e309463c622"/>
        <s v="b353ffe6-3364-46ed-b769-c88ce698c115"/>
        <s v="84431000-3538-4378-bd4c-05a691023c64"/>
        <s v="1db513b2-e66b-4bbf-b895-f81cfdc191af"/>
        <s v="39f2a0b0-6efe-4de2-ac43-ba5d5b39d20b"/>
        <s v="efac6702-6604-45e6-9c91-23c34ee5ecde"/>
        <s v="efab180a-3479-4a01-b5be-cbb7ea3a7c89"/>
        <s v="810c753f-be7c-4013-bb44-9ecc431e231c"/>
        <s v="2c46b7e6-b408-48b6-91e4-f53c6dacb36e"/>
        <s v="4ab8b389-31a6-47fc-94ca-3a5f9a0ed2c2"/>
        <s v="2e4c9e41-704f-4323-adfc-7b5a93098eea"/>
        <s v="1f091294-9c8e-453d-833b-50dccafbf25b"/>
        <s v="4e92b8b9-c9f8-47e1-8a93-94c101336e92"/>
        <s v="eb750c07-8f19-4d9d-a4bc-4aa25b452758"/>
        <s v="d9877b3b-5102-43b0-b0dc-83a7ffa7cc03"/>
        <s v="b2957738-9680-4d1b-8eb5-c85291d706d0"/>
        <s v="a952e3d0-faad-4705-ba07-d912e283abc9"/>
        <s v="4c98a09c-3382-4c5a-a235-61860de7f733"/>
        <s v="4d2d6a89-a00a-4839-b462-228f5aa7f0d2"/>
        <s v="799a3b3f-63b1-4610-bbd5-8ba5e80f0f2e"/>
        <s v="71d2bcef-5a29-46ca-8876-bcb469752230"/>
        <s v="05ced4bd-f26c-4aa7-ad3c-4de4c591a98d"/>
        <s v="29d948a7-d61c-43ab-a307-894461082463"/>
        <s v="34df7f67-58dc-4042-9b5e-207e514d5a6f"/>
        <s v="60e33386-32e2-4469-8198-98351a4a1508"/>
        <s v="66c4f023-9aaa-4c57-8b47-f9916a658cf1"/>
        <s v="7988a43a-4df8-444b-a37a-e9e756c8b6c5"/>
        <s v="c152fe1c-27a5-43ef-ab81-01a105c2cca2"/>
        <s v="5eb3c198-f285-4226-90da-8f992e933810"/>
        <s v="79ae32ae-2f08-4d19-8823-50e69824220f"/>
        <s v="0669bc53-0fd9-4fda-bef0-0abdc0749e55"/>
        <s v="76815de8-c5b8-4ae6-897b-d7a0b02e3af2"/>
        <s v="ef4ecd61-2efe-4da1-94b5-97fa52a22a14"/>
        <s v="d78d8430-caa3-4f38-bd7b-f3fbe74795b4"/>
        <s v="4a543d53-5643-4db2-a15a-bc6e258fe441"/>
        <s v="affb7f37-9f6c-4aec-84b8-9cc711ae87f3"/>
        <s v="542726c8-eacb-4c68-bb54-ad70aa17a4d3"/>
        <s v="8022c3ff-3e3c-4708-85b3-ed8e74a69bdd"/>
        <s v="6e973871-f679-4c4b-9e21-4e54ae50f7d0"/>
        <s v="572b8176-7503-4938-9bc7-6d7cfc7f27b0"/>
        <s v="2a9abd32-19fd-4634-ae1f-a70065051936"/>
        <s v="d9740539-6b7d-4ee9-871e-769c615893fb"/>
        <s v="d821f4fd-e0aa-4925-b0fb-7fd7704d9bdb"/>
        <s v="32b66f76-f5b1-43a0-999c-6c68cb08f6ab"/>
        <s v="d6605121-65d4-4e25-b535-19438103096b"/>
        <s v="5a77f739-763d-4171-906e-0a67bd03f31a"/>
        <s v="d56cb2e1-afe5-49eb-b9c6-72df2719654d"/>
        <s v="0bc949d0-69f9-4c31-b4b4-a1a83896991b"/>
        <s v="e3a5d720-7d44-403b-af37-f7089462de0d"/>
        <s v="9767c105-4ddf-4fb5-9f81-efd6d14af03c"/>
        <s v="167fc22a-bda4-4cc6-9e0f-609acdb12eff"/>
        <s v="e3379686-7da8-4e50-95b4-11401158ae0a"/>
        <s v="03ec3bca-3395-4697-855c-50bddec66cec"/>
        <s v="e930be56-286f-48b3-b883-627e3d540e3d"/>
        <s v="caf42670-5f09-46e1-99a0-82e8ebe26789"/>
        <s v="6afd001e-46a1-467c-b8c8-50b3cde0587c"/>
        <s v="c6b2825f-0b9a-42a9-9863-3f88e9f2897a"/>
        <s v="59f9fbb1-b4ab-4a44-bd44-ee81fdc844aa"/>
        <s v="bc5c25b7-838d-4fff-9daa-bddf532d6aeb"/>
        <s v="fbd7efc2-a8d9-48ad-9f51-ee578c3782d1"/>
        <s v="cb51d8da-8108-487b-b9cf-59b28c3296bd"/>
        <s v="bffbca51-adfc-4a5d-b54b-2804a782952e"/>
        <s v="b3c87afb-33b9-42aa-b6c4-b6373d012e8f"/>
        <s v="a8475f11-a8d8-411e-ac20-bd79628948bb"/>
        <s v="80c1a6d3-4874-44a6-87e4-edcfa46e82be"/>
        <s v="e45060de-f6b8-494c-8bba-cd628dc7f088"/>
        <s v="8dc75fd7-2c8d-4669-b260-b086249a78f2"/>
        <s v="a0fafd42-b167-4ba7-b732-87c1a25acf5e"/>
        <s v="532b159b-a757-456d-b649-7f84895dc120"/>
        <s v="28ea8d7a-c817-478c-aa04-e3a1a4d78b5a"/>
        <s v="805d2af8-672b-41d0-b977-0e5750e125d8"/>
        <s v="4ca0488b-b547-4bb1-bf35-b97ffe32e32f"/>
        <s v="37298a3c-7f61-4c97-bd16-04a82a5efee4"/>
        <s v="2056de38-7a94-484c-9f36-9c9a04a1bcbd"/>
        <s v="86dbfa43-3f86-44e1-835e-9eb732b07406"/>
        <s v="2c901160-2d93-41b4-bbac-c314173665ae"/>
        <s v="d05b0cad-a990-4bd1-bf13-756e047098fc"/>
        <s v="0c49c920-7fe4-4e71-b11a-39b6b8884249"/>
        <s v="d6b71a2b-ace1-4a81-933e-c5a2df45fcd5"/>
        <s v="1a566bd3-d487-43dd-9d48-09b24f8c0d1d"/>
        <s v="2bc94570-8e1b-4752-874b-4ba10a273a35"/>
        <s v="981f0492-8aff-41c9-ab94-bee7910a44ac"/>
        <s v="138d44e3-b187-40e5-8a1e-9d0108aa28de"/>
        <s v="3f53ae62-329d-4a7d-ab31-67bd11fca038"/>
        <s v="507249f4-5117-435c-97f5-247dbf593061"/>
        <s v="a0ee4949-553e-4ed9-bfc9-b9ef509ed5d5"/>
        <s v="1bdf2cd6-0503-4c3a-87de-6fb5b277d68c"/>
        <s v="3f308a00-cbd7-4fe4-910d-079e68e203c7"/>
        <s v="17f4128b-6614-4c3a-9aed-5362bf2827c4"/>
        <s v="79a3bcb8-a8d3-45af-a99b-0a5b0a7937d3"/>
        <s v="8c6f189d-6185-4b6d-b36a-18ad67f95f37"/>
        <s v="bff8f22c-53bf-4516-87c7-b6cee9b73947"/>
        <s v="bf1a645f-616a-4da1-a04e-e568ebb949eb"/>
        <s v="104badf7-c0b5-42a4-910c-0fd3c0aadfa7"/>
        <s v="b9ced15c-f8f2-4c3f-91b1-21ef44fdb9e4"/>
        <s v="9db018f9-5c79-43d0-a9c4-3ccc80f219cd"/>
        <s v="4bfa8ce1-6a55-4a78-b26e-d299be9b4282"/>
        <s v="66bb4e5c-0001-4cb5-a0f5-028501749347"/>
        <s v="5a022a73-ca0b-4b19-b900-86f6eb081604"/>
        <s v="e285984d-9966-4e25-b074-f895b0c8cc94"/>
        <s v="2ce35c6a-fa62-4058-adf5-216d0a57deb0"/>
        <s v="098f2b84-b7ef-4e64-b971-cef945c805a1"/>
        <s v="edc9c6d8-5852-4c5c-823e-bd9636b9a233"/>
        <s v="1f450ef5-838f-41a7-beef-c6c4e59001f1"/>
        <s v="7b4db54a-8504-44c2-8d8a-5168a507cb6e"/>
        <s v="025e88a6-36c8-4906-8a87-4f2980f18998"/>
        <s v="6be3baa7-109b-41cd-903d-1f4af5646799"/>
        <s v="03a8cee6-424b-4a43-bade-db3c41a604aa"/>
        <s v="af25958c-e1d2-4b26-ab03-ace6058b191e"/>
        <s v="c330f008-04f5-47c0-99bb-f233d1a4fa34"/>
        <s v="5d83e3f8-9849-4e83-afeb-be639b02cf93"/>
        <s v="0139ad0b-addf-4ea1-a6ad-335b31af9f69"/>
        <s v="cc3a3992-aac8-498a-ae28-85309dad1401"/>
        <s v="45b8ccae-89c3-489a-975c-819405ba1c05"/>
        <s v="4b71d841-410f-4245-bf9b-7ce4ecb9b52c"/>
        <s v="e0a69219-dd28-4b30-837f-383c0196fbc0"/>
        <s v="108c0d71-7081-441f-8e66-aee6a299f4ed"/>
        <s v="cbe39301-c392-4beb-a7ae-be6f3fe99230"/>
        <s v="2db5c8c2-5027-4ce6-81f0-0fded1ec5430"/>
        <s v="d37b0a4d-fcb6-42cf-ab94-f6d5b0345669"/>
        <s v="ff9e0a50-4ee7-4369-981b-9a64c9d8855d"/>
        <s v="1415f10a-caad-4cc9-86dc-c6bee8c551c4"/>
        <s v="e70629c3-3dba-4fbb-8570-be842ca23f84"/>
        <s v="4df31c46-ba48-4c51-99f3-3a9e2991efb4"/>
        <s v="d589de2b-6aec-48bb-b2e2-b85718fde627"/>
        <s v="4f42e22e-461a-413f-ad37-651abd9ae2dd"/>
        <s v="722f71af-5221-459b-89c7-e7cc67240d1e"/>
        <s v="8e930732-f329-427e-a576-af0d1f557657"/>
        <s v="3e2b52ba-c3aa-4dae-ae5c-c51af18f0887"/>
        <s v="02a4a67f-39dd-4cb8-91c1-d89ec2cfe080"/>
        <s v="708045d9-2b01-40a3-8b36-d497a1260bbb"/>
        <s v="8a6b502b-2704-4bbc-985a-906d1085573e"/>
        <s v="beac6557-b0f2-4168-818d-d68ea311fa75"/>
        <s v="40af6d8e-b28c-4207-9041-d76a8d3e6971"/>
        <s v="fd02bf11-fb89-4cb2-ad6c-6145ac90c333"/>
        <s v="35ee4080-f3ec-48df-bf72-39be2ac88d9c"/>
        <s v="8b37aff0-4f84-4d28-8020-d925cde11401"/>
        <s v="b36490d2-1ccc-4950-970f-ee854462b9bc"/>
        <s v="ccb4993c-9f55-4e10-a364-e3fde3d4d73d"/>
        <s v="53aa3ebf-7d3a-47c0-a217-0f1aaf16ddb5"/>
        <s v="f5f440c6-5794-4915-bb70-bc6c055b598b"/>
        <s v="4f8bacc7-5a6a-406c-a061-47567d5b6684"/>
        <s v="f1b4c580-8d1b-4af4-a329-7bb15f6ba1eb"/>
        <s v="b4a6c651-8658-4c31-aaf4-32469ee9614a"/>
        <s v="69b48522-9f96-4690-aa8a-698f9b6302bb"/>
        <s v="25fe84e5-22ec-4074-bd6f-840a73865393"/>
        <s v="3eb5ea49-7745-4a7b-8923-9e51e88ce172"/>
        <s v="aaa2e04d-e667-47fb-94ab-379c22dea2ee"/>
        <s v="3ceea17d-d8dd-4cf5-9590-3dfd55c07035"/>
        <s v="d83f734c-d63c-40d4-961d-8d0ff26ba48c"/>
        <s v="0a0f7f35-7e5f-4e54-bd96-4948dca899b5"/>
        <s v="6e08dcd0-27ac-49b6-9682-2f62b80d3902"/>
        <s v="e70c8d07-56e8-42c6-a293-b1597695e6d6"/>
        <s v="42a93647-50c2-487e-8627-652ec0c52d6e"/>
        <s v="5b5d1ed0-a521-4a84-94ca-5f6e8d786149"/>
        <s v="2a7c41f6-cd9e-436a-9289-ff1fe0afd603"/>
        <s v="c0ae7bec-7aed-4a89-a5e9-73fda4e2cf4f"/>
        <s v="49a7417b-adad-4832-b2b9-9e6ce2fe3e17"/>
        <s v="9f7e5623-4e33-4b0a-aaf4-af6547f96e34"/>
        <s v="091733de-1ad6-47e0-ab19-d7cd878ae1a3"/>
        <s v="333ff81a-35b7-4ec7-8fce-d3e97f5d8087"/>
        <s v="35579011-2970-42a2-a550-c5fc961def32"/>
        <s v="5775d6bb-c75b-482d-904a-c463b81825a3"/>
        <s v="e87378e1-655a-4263-b0f1-16351cbdd1bd"/>
        <s v="f9399f22-63a6-43ed-aeda-d51b1b85a72f"/>
        <s v="5bc98712-59f5-4456-9d3b-15aa086c267b"/>
        <s v="e9397006-5c97-4cde-a13b-9eedeb86483a"/>
        <s v="d12f5d59-474c-4d61-b164-a1fb09287d5f"/>
        <s v="eb01d2c9-a271-41f6-a177-f0b25c982c61"/>
        <s v="7ca0d130-6343-4845-9d72-8797559eaf4c"/>
        <s v="ff557454-cb04-4d97-9213-ef2abc2f1f55"/>
        <s v="15e5c073-665f-4320-8032-79d08ee8bb2b"/>
        <s v="c2c93b3a-a984-4f9c-a1fd-10c7912b5daf"/>
        <s v="083b9b74-5f62-45a6-845c-2beb04c5d6d0"/>
        <s v="5f3edc2a-265b-4ca4-bf17-1fb8a10a1ac6"/>
        <s v="49c711d2-1f6b-48b9-a562-8f055a677427"/>
        <s v="bcad99f9-67b4-4e88-99f2-18665cb58177"/>
        <s v="dbc87587-4f39-471c-9d5f-8a26d385ac14"/>
        <s v="ee8268ea-a5a1-433e-8ebe-8fed51b244d2"/>
        <s v="7b843d5c-dbd5-471c-9652-ed21b27a3764"/>
        <s v="47aa9f54-e36b-4771-80c4-0b20a380cdf0"/>
        <s v="a1575b96-d0c7-4a0c-afaa-f40f12b6687d"/>
        <s v="cc33c9e2-2a0e-41cc-ab7e-e2342ef46664"/>
        <s v="79b581ef-1a72-46cc-969e-5d7162f59fc4"/>
        <s v="0567d2a9-5300-4c6a-89cc-f94010886ddf"/>
        <s v="599c7001-e6cd-4aa3-9843-c8310375b381"/>
        <s v="8a9783e0-472f-424a-8539-8b1872c4e263"/>
        <s v="31714554-80d2-413e-912b-9eb502a874e8"/>
        <s v="ebe85ef3-de9b-45eb-a3c8-0bd5de2d5774"/>
        <s v="9ce85e98-0738-459c-a8b4-900a3e914d98"/>
        <s v="1cb8b68a-0be3-42f4-91ba-6aa05c366aaf"/>
        <s v="97223aea-ccb8-4f5d-a76b-472104f6c0c7"/>
        <s v="58dacc3e-3468-41bb-aac0-b46ccd97c0ba"/>
        <s v="ff638340-c267-4d0d-b01a-a6b750eb45f9"/>
        <s v="406e1457-4f79-478c-8955-f2203407abdd"/>
        <s v="43ee441c-f840-4075-8b7d-0a4065870631"/>
        <s v="b51ca410-9ceb-4d55-82d1-23dcebe513d2"/>
        <s v="5908e3bc-84dc-473b-80db-dff3c4539170"/>
        <s v="2c8a13af-0a0d-4e6e-9fef-8bded357986c"/>
        <s v="d0fb3d43-58ae-4652-83df-c6e46f90c720"/>
        <s v="3b1499fd-e99d-41f8-be08-27d3587a310b"/>
        <s v="c43f0aed-2b7e-4736-a180-24d29da698fb"/>
        <s v="a64f3641-6a3a-4774-ba1e-168789993a69"/>
        <s v="e5796c2f-316b-4990-a65d-cd5f128687c6"/>
        <s v="7d1bbfd8-fe08-498e-9082-62bf4aa92262"/>
        <s v="5facbea7-696e-448e-83e6-f9e245496f3d"/>
        <s v="43fc4e9b-be79-4b34-a2a5-be056d163fdb"/>
        <s v="6df4ad14-0164-4022-bd70-10f46243b562"/>
        <s v="30baaca0-1f45-484e-ac33-8fe058c6d26c"/>
        <s v="652f4a9c-9118-4e64-bfc2-987a1cf6595c"/>
        <s v="13956241-7566-4698-bb4b-a988d16d60cc"/>
        <s v="07b01738-c945-44de-b443-8e456aa1ebad"/>
        <s v="2adc4cd3-0684-4ecd-9bd9-ec3143a72c96"/>
        <s v="3a4b3aa5-6545-47cb-980f-24aeaa4a19f8"/>
        <s v="1c0cb8a7-5fe7-4a12-8c64-983d7e7027c5"/>
        <s v="abea3d4a-8c94-49da-9c80-3345af1750fa"/>
        <s v="91b13eb6-c8fc-4bdf-a41d-df1283d1faf5"/>
        <s v="6cea1692-0725-448b-8a44-24814502ae70"/>
        <s v="495f89ff-b1dd-4035-957e-23eb524f8a1b"/>
        <s v="0264bc8b-79ca-4172-88bf-f0163ddbf9a9"/>
        <s v="3c0a8dd6-3f10-482a-874b-d6de3603b553"/>
        <s v="27cb48a0-10ca-41ab-8ae0-d8b8f03d1527"/>
        <s v="d961ef42-1a7c-455c-bc1a-3bf0993346c0"/>
        <s v="8b062ea3-5b60-4784-95d0-9dc53b5dd8cd"/>
        <s v="de44c0a8-1357-4256-afd1-543397ed571d"/>
        <s v="a5abdb54-499b-43ad-a312-6691fa1b3d65"/>
        <s v="9dd710b4-2520-4d80-b938-e970352ba408"/>
        <s v="a82c5b59-537d-4a33-a80c-fce7715984a3"/>
        <s v="2cad6752-e444-4aae-b30e-08e7cec8331e"/>
        <s v="8e7ccded-0e4e-4c70-ae31-fcc1d1583f90"/>
        <s v="abcca465-3d37-4fc7-a603-b2701265fcea"/>
        <s v="ef6fa66d-7d43-4153-b4de-f22153b4d5fe"/>
        <s v="149d18e0-670f-4483-ad02-69e67a438b77"/>
        <s v="66a7846e-4644-4cd0-9028-f1a6ee7a138f"/>
        <s v="ceba944d-d03d-4cac-a3b5-3e21137ee666"/>
        <s v="690f9560-92d1-409f-819a-962f379d3a58"/>
        <s v="a8063614-4b1f-43c8-9d0d-806a74cea348"/>
        <s v="b86edb21-748c-4264-9aeb-480e01f37247"/>
        <s v="1ae6acba-c9af-450b-a71d-e9ef1e86b11d"/>
        <s v="49b70509-5d90-488b-87ec-fbae1d6bb99e"/>
        <s v="e1575f02-f8a7-4acc-80e3-4de77fbb5e42"/>
        <s v="dfa96b27-b2dd-40c2-b267-998fc0a5aa79"/>
        <s v="a9ccbb07-ea99-447b-a8b1-5a99286e577d"/>
        <s v="e1f0c3ef-c13e-4014-b00b-96d4511d79f1"/>
        <s v="d2ab3788-019e-41e8-a110-01ad572f2e06"/>
        <s v="18cd2b2f-5e23-4ee9-95ba-f0faaf26fd17"/>
        <s v="a48d70d2-1f9e-48d4-91ef-db31eb835dda"/>
        <s v="2f661c9d-6b9e-4faa-a18c-e3e1c44d881c"/>
        <s v="49bc41c0-b381-43ce-b5c1-4a4311948d00"/>
        <s v="d7ab20ae-bb80-4e9b-bb41-c025879fa011"/>
        <s v="b3a123c8-446f-4e1c-ad94-d075a1e489b4"/>
        <s v="8d2c9b00-b757-4ae7-ae29-21f52ec5977b"/>
        <s v="6cdd0818-7f9c-41c8-bf3a-52b07aecdcdb"/>
        <s v="8958004d-b068-458a-9e1b-452eaff7cf69"/>
        <s v="de04beb9-d939-4a43-b67f-a05ebcc57b1a"/>
        <s v="11fc9453-d496-44dc-a2fb-cdacd2e6b7ce"/>
        <s v="aa8ed1d0-9166-4ec8-99e5-9929544aa031"/>
        <s v="16f4ea9d-6a96-4baf-b102-9c9f46bb2757"/>
        <s v="a72f9f2a-ad91-4044-a729-0d37079d1e5b"/>
        <s v="47cc6880-641c-4366-9b12-22d8675700cf"/>
        <s v="7bdd72aa-0631-4a10-8cc4-7a0897e7cef0"/>
        <s v="b3429521-a1b7-4913-921a-66ef312d09aa"/>
        <s v="53a90f4e-526a-4926-8a85-9248c9154846"/>
        <s v="fdf9bfda-c2b1-45a0-bee2-7784f4cc36d8"/>
        <s v="12df3f66-5825-4942-978f-df63232e19d1"/>
        <s v="406aec15-bae4-4c42-a01e-d8f5f4a08ee5"/>
        <s v="22290c31-8872-4522-8bc5-dd6bc61de8f8"/>
        <s v="194dd8c4-6531-48c5-b38f-a9d4f117a0cf"/>
        <s v="ee8928a0-7ab3-4109-a075-b9f392ec0844"/>
        <s v="38af73ca-359a-49f1-83a4-d6d21b76344b"/>
        <s v="5a47655e-0e50-4211-a91c-fd46c51be7b4"/>
        <s v="f95fa82a-3d60-4be9-9960-b3ff17af032d"/>
        <s v="62ab5df3-d25d-4b43-a32e-05d0a3160657"/>
        <s v="185d8b84-cf90-4c5a-a5b9-d9a2e2989ae7"/>
        <s v="5fb8fd4e-4bc0-498e-a759-76a0eacc6fda"/>
        <s v="5a4445bf-2721-4f8a-8ed4-c3a9e1d11393"/>
        <s v="65ba3b73-0d83-40b4-8ed3-4ecaeb71133d"/>
        <s v="6f32ee4d-c7a3-4422-8ffb-5bd3f11d3713"/>
        <s v="b0b6e794-717a-480a-ac00-396d22702a31"/>
        <s v="8e76d563-b9ef-4ae9-bc49-9818026bd345"/>
        <s v="02ebae33-7f05-4b40-b43b-cd2efdeb595a"/>
        <s v="d29c0be0-0f58-4592-9ea5-637ffb48390c"/>
        <s v="af9a7fe6-717e-41b7-9a15-231cfee929b1"/>
        <s v="3aee40dd-c727-4d4a-9483-6b4d9a4ad3eb"/>
        <s v="c1997760-8f88-48ed-8b30-8b69f81e8e09"/>
        <s v="5e44b124-1e36-4771-b3e3-3678a345052e"/>
        <s v="69e75376-2d9b-44cf-b311-6181c96b1a91"/>
        <s v="0b473afc-798c-4b95-9635-3788f5da2abf"/>
        <s v="8c3cca57-dc6d-4942-ba87-a59081ac6629"/>
        <s v="7f38ccbe-0243-4089-b642-830e35b87efd"/>
        <s v="311290cc-e859-40cb-b342-bca2323a30ee"/>
        <s v="018a834d-9d5c-467c-93ab-40f6b1dd623b"/>
        <s v="98f72d04-4acf-46dd-a247-f9eed1fc241d"/>
        <s v="78738a69-5c3b-48a3-9219-644b4b12ae54"/>
        <s v="cd6f7aac-f04b-45e8-a9d2-1afdbfea1fc5"/>
        <s v="71dcda8d-30e1-463f-91aa-f465b3d0cb40"/>
        <s v="fa408f34-4c2c-4be4-b52a-da3cc13530a0"/>
        <s v="08a5f9ed-5f9a-4b5a-b0fb-db834cb8959c"/>
        <s v="aae8c000-9a4a-4b2e-aefe-72a0ec69f5f3"/>
        <s v="305d1ecd-da74-4542-aa51-60d44522325c"/>
        <s v="f4c8f732-3b64-49fd-a9b2-1a370dc8e0b3"/>
        <s v="fc60fc84-3ea9-4217-8292-9f9a252ebddf"/>
        <s v="e038feb4-99cd-4295-94b1-53dd74e76230"/>
        <s v="315f7377-af3c-4d1f-9cb2-7a687bf2e529"/>
        <s v="1bb9bd9a-2972-4b84-b11b-fb3faba735a1"/>
        <s v="4dbf0a41-664d-4d77-93c3-e68ca3c5e72d"/>
        <s v="bd228519-022f-43c1-8fd0-8890cd11a62f"/>
        <s v="210bf29e-7405-4d54-8aa4-818ded92c694"/>
        <s v="0c4298d9-e6c0-4c43-be7b-0d196fd3c30f"/>
        <s v="d67ed046-726d-495e-9220-6f9659515421"/>
        <s v="ac2ce003-0c32-446f-b3e4-650e3b8a0016"/>
        <s v="4ee26b63-75c6-4e7f-9f5e-12eaaa1c5ff9"/>
        <s v="09249b5c-1c71-4bd5-b8ec-ec4a59538d94"/>
        <s v="dc094b13-a9d3-4815-ab58-7cb034a910e3"/>
        <s v="e0ec1066-3cb4-4bbe-bbeb-44da588ed601"/>
        <s v="3afb977a-c0dc-4f1c-9dc3-1bbd50f5a0c8"/>
        <s v="6127d0a6-9e6e-46a0-894e-793fd39ed585"/>
        <s v="1a59722a-38e9-433b-b9de-8e093894508b"/>
        <s v="919892c7-6abf-4613-871f-cbc46d42b3ce"/>
        <s v="0f061685-bb9f-43a7-88e5-eed42b318050"/>
        <s v="db3356ad-88ee-4fbe-8e6c-3b2cd20d05c8"/>
        <s v="fb0980d0-5775-4cc7-b0a2-4161d5ac8884"/>
        <s v="bc064607-2694-4f24-8677-1e5a5cc19b2d"/>
        <s v="7e0d60ae-9aa3-4502-b308-5f4509cd3131"/>
        <s v="96f43958-8446-4adf-b259-4f8941c578d5"/>
        <s v="0a2263ae-71c3-4001-a2ed-c9181240e274"/>
        <s v="9748a636-666e-40ab-943c-ebd812942ec5"/>
        <s v="a21d1fad-d827-4b26-9408-9cbcec662cc6"/>
        <s v="34dba133-285b-49d2-82fb-51bba04335bc"/>
        <s v="d578f8ec-c678-4dee-b3ec-74996d2f3d4b"/>
        <s v="7d85cd6f-6bee-4d8e-b84b-ef50e5341ec5"/>
        <s v="965344eb-d5dd-4ea9-bd64-e9a6691361c8"/>
        <s v="055c334b-d2c4-4c6e-ad0d-87fc338b3f10"/>
        <s v="f9471cac-459b-44ec-aa01-21dfe17d049f"/>
        <s v="5dee5e9a-2f67-450b-8c84-dee25452803f"/>
        <s v="7aa54894-222a-4eef-aea7-a9b9a64477f7"/>
        <s v="ee542b56-4019-4b14-8969-97c06be553a9"/>
        <s v="bf5d9de5-6a77-4086-9695-2c7fbca5db3f"/>
        <s v="cc911aa2-54b1-48e3-ab06-77389d3e591f"/>
        <s v="f5f8c400-5974-437b-b644-73a3abecd6d9"/>
        <s v="5687bacb-bfc8-4f3b-b01c-c8338346b5dc"/>
        <s v="ab7439c6-2463-4c79-be23-381647303606"/>
        <s v="eaaef45b-d91a-4bb5-adab-52f18ba568be"/>
        <s v="aa20097e-0752-4ae2-b204-fb734f8a0f4d"/>
        <s v="6ad3a5f1-c994-49dc-ad3a-3fa6a3bb96e7"/>
        <s v="9985265a-367c-48ea-9360-af937f13437c"/>
        <s v="894b034a-877b-42b6-a5bc-e48570c5b536"/>
        <s v="41c6c198-5006-4c91-bfc7-d929d88bd070"/>
        <s v="87182eef-d197-4672-bded-4b839ef39120"/>
        <s v="46234fa8-dc64-4039-9166-883a8dae5f5d"/>
        <s v="0a68ed3d-a313-4f8f-a943-0099b3a8ad14"/>
        <s v="606e425d-de1c-4843-b7ab-3b864adfa22c"/>
        <s v="741e7b84-4b4f-4739-9126-1d10d57a5b60"/>
        <s v="60bfbeda-57ae-4c73-9ba5-51d83917b53f"/>
        <s v="2f5afc6a-0bf4-4edb-9739-46f1a1ebb246"/>
        <s v="9ee15bf4-eb00-4ac0-b917-94a2ee7f69be"/>
        <s v="61c8e29c-e021-42ee-956f-408e568455a5"/>
        <s v="1b2b6a84-2eea-4ca3-a58c-304f26f6fff2"/>
        <s v="c5625dc5-a635-4e7d-902c-783b6a9076ee"/>
        <s v="5f411d2f-0079-4369-aa4a-afded741c6ad"/>
        <s v="f39dbf10-ea04-4e6e-bc64-16ae1292d2fa"/>
        <s v="ae16ce89-2f3f-4b7f-8f28-8943bc36041c"/>
        <s v="8d391617-3b4c-4c46-9dd8-381598ba1162"/>
        <s v="00f9e32c-fa71-47cc-8007-ae0a36eee496"/>
        <s v="a39da25c-ea3c-4c14-8f71-18aa36558af0"/>
        <s v="e6460e12-39e2-490a-9b0b-c152dde99159"/>
        <s v="5735c9dd-76db-4450-ae29-2e199cf80f6a"/>
        <s v="0684ddd2-68d3-4c99-93be-c51278e19d11"/>
        <s v="5da88452-fa74-478c-9f82-2110a4521acf"/>
        <s v="fef778ef-cc6c-4600-864a-559cb4021f15"/>
        <s v="402cc416-5555-4393-8180-2b0c5e9ae441"/>
        <s v="e0c2fbb2-7159-44b3-8e38-145956e5a0da"/>
        <s v="c058eec1-76f5-4e8d-9c9f-4cf613cc8e4e"/>
        <s v="c7a41abc-3258-43e2-b64f-4b69b9c8a68b"/>
        <s v="56f5bf8f-b6a6-41ef-8a7b-051258e8b6c0"/>
        <s v="8fdcef44-ab25-4307-84b0-1355edc09145"/>
        <s v="c076737e-da9b-4a94-9970-3823d779d3c6"/>
        <s v="fe8251cf-26d5-4f90-818b-1531b6d89abc"/>
        <s v="8815c7b6-5b9a-4f4c-bc18-6caa756bed4b"/>
        <s v="588f26d3-cec0-451e-88e2-e969728dea11"/>
        <s v="4ba94ffd-9f07-4c4a-9219-cf91596fc19c"/>
        <s v="b9883b7d-2daa-44aa-8d8c-e106382b7697"/>
        <s v="991e2190-5c2b-4c46-8cdc-a0808bce66c3"/>
        <s v="246a3b19-68fc-42a1-9663-42357ee6ff7e"/>
        <s v="4e06c887-7116-4751-9ecd-7f1252b23f98"/>
        <s v="514b6d19-52a6-4a4a-8b2f-0a8ea62b108c"/>
        <s v="ea06a475-c524-4bc2-8370-ff1f8d8bd8bc"/>
        <s v="75e82b5f-2088-4ef6-8704-96cd79aa8a5f"/>
        <s v="36e30e9b-9b61-409a-9fa8-73ec300df4df"/>
        <s v="d792505d-474e-4b09-8ebe-aa27355f1378"/>
        <s v="cc53a96a-dfbd-4011-9bab-cecb96afb184"/>
        <s v="3b0c941f-c6e8-49d0-a1f5-5588ff0b222c"/>
        <s v="3ab46b9f-d11f-4dd8-847d-afa4d7aa7aea"/>
        <s v="b754c1ee-3716-4a9e-83e6-c8cbeb8c1789"/>
        <s v="a21658e2-59e0-45f5-83ac-84292d821931"/>
        <s v="7074e62e-687a-4c71-853f-68a254abaec6"/>
        <s v="b059ba9d-6250-499a-87f9-672e243fee50"/>
        <s v="77c151be-6b58-4d38-b0d8-6bc13928bda0"/>
        <s v="ef03b0ae-5c1d-40e6-995e-6c3b7974c8be"/>
        <s v="c51afbed-1f1b-46e8-ac2d-63ff3d7239fd"/>
        <s v="d5ddca35-9cd2-4e3f-a54c-4697362881e0"/>
        <s v="9dc72c7d-3883-4bc6-a263-b70307dbc05a"/>
        <s v="81df2259-9a76-41c7-be28-3a22bd54c41c"/>
        <s v="27649888-1765-4014-80df-03892130894a"/>
        <s v="2890d07a-1b11-4c36-b96e-c43881119787"/>
        <s v="1439b8d7-e94d-4579-8d21-0d696d3e6f38"/>
        <s v="250f87bf-5930-426d-b862-afd9d5bb38f8"/>
        <s v="e87ac9c8-7cf4-42b4-b016-91dcedea6604"/>
        <s v="dfc33c9e-6d81-474b-bd0b-b54f5a76fa7f"/>
        <s v="fef6cf7d-898c-459f-b3b0-741a4bfdd0ce"/>
        <s v="d943edde-7b9a-4ae9-bdf6-49981da41018"/>
        <s v="5e4b8bc0-f24c-43ea-9f44-6bfa4b1b6115"/>
        <s v="5aeaa2b8-0bf6-482e-aea0-680255d67f2a"/>
        <s v="74ad831f-3dd8-4a52-82b6-2e399b7580df"/>
        <s v="1fd2c609-3c60-4e8b-9d2c-de96b3065fe7"/>
        <s v="18d8e99d-e398-48c2-b621-8043ffa49f3b"/>
        <s v="6c494590-a269-4e09-a020-e87d279a77b3"/>
        <s v="1831fb42-8e35-481d-98a9-5b7d7a5f0fd9"/>
        <s v="c105c625-004c-422b-83b2-c4f42e82f207"/>
        <s v="d24de59d-0b1c-496a-99ac-4ad89fe6b600"/>
        <s v="8ea4f77c-2677-4447-812f-de72bd1231df"/>
        <s v="c7091342-2ec8-4e08-a0b9-8ca073d404b9"/>
        <s v="b8733599-84ee-4975-b5af-f021e117d9cf"/>
        <s v="4d1ff78e-b7b9-42b1-ba17-62c4a81a7e42"/>
        <s v="9b6104dd-38c9-4a85-a0cb-86457ba72b58"/>
        <s v="4ebcc3ab-81c7-4590-acd4-bce086e380ee"/>
        <s v="426ef528-6f8a-47cc-b479-ba8aa8847f2c"/>
        <s v="993a7be4-9f6a-42f9-af06-edb0b2024743"/>
        <s v="7521cd55-4581-4468-b58d-b09939b160de"/>
        <s v="d2ac3ab6-5ffc-41c6-a071-23e5ad299bbe"/>
        <s v="2fd1c416-2c56-476a-89bb-bc217ef006d8"/>
        <s v="17693bfd-43dc-47a6-a647-81d019bd74e4"/>
        <s v="e0979708-5901-47cc-9c88-e2c19a8d7435"/>
        <s v="842655c0-b9e7-49df-9f23-aac1c90f37fb"/>
        <s v="24487e00-e0ae-4ff3-a759-f632460172dd"/>
        <s v="415698df-a9de-48d1-a74e-97afd72142bd"/>
        <s v="417593a5-534f-4ce5-84d2-db6d630a07c5"/>
        <s v="37b5b14f-e9dd-4024-b192-f2d6ee08c0d8"/>
        <s v="1601765d-07a2-4983-b15e-ce59af66ddf9"/>
        <s v="ef3cf145-e3c0-4e3d-bdaa-a78bc02d606b"/>
        <s v="6a296b47-9c28-48a6-858c-c6880a724047"/>
        <s v="efc61476-f553-4778-955c-5748fa4e176b"/>
        <s v="1cc2ef0d-7ae5-4080-95df-f25537a85623"/>
        <s v="4bc0e5fd-e78d-4825-b148-0148379b28e7"/>
        <s v="905c263e-b93d-44fe-877b-3e8f05be1292"/>
        <s v="f00ca359-0339-44c9-a372-76353e60a237"/>
        <s v="4bbd8b27-d023-457b-aa50-f6afe0628c0a"/>
        <s v="ec56eda5-f239-4a63-b0b9-8fc7ac887ffa"/>
        <s v="8415199a-ac77-48e7-8ffe-b47f7f7e1724"/>
        <s v="4bcbb18f-f0ba-45e6-95a6-38fe0bec4a9b"/>
        <s v="9a5efb70-df1b-4dc6-a5ae-681dd3304fdc"/>
        <s v="3237f9da-a3e7-42ef-a791-aa0b03bd9746"/>
        <s v="50b6e110-70d4-4d52-a5e0-069a42d1391a"/>
        <s v="ae199f29-1c54-485e-aff9-474ad6ed1061"/>
        <s v="752805f5-a426-446a-a201-551785d58d78"/>
        <s v="baf4853c-7741-4164-87b1-321e3e9cc2f3"/>
        <s v="b10f6312-2f2d-41af-8147-0437033fe48a"/>
        <s v="245cd1eb-8aab-4a04-8fd0-a915fcda71f6"/>
        <s v="ebb863d9-e82c-4994-a68a-91cd63efb27b"/>
        <s v="1cad6b49-86a7-4a9c-bf1f-37698ab62149"/>
        <s v="eb2d56ce-7ff9-4723-aa5d-14997b7a47c7"/>
        <s v="65b2fcdc-64dc-4ef7-9db8-b7fddab928db"/>
        <s v="ecad5626-e9c6-4300-af3d-9687767e6f95"/>
        <s v="e474a2a0-a9d5-4ef9-b33f-b43e5950abfb"/>
        <s v="99bd83d3-6b93-4066-8841-73bf3f799328"/>
        <s v="f388c341-c114-44ea-90aa-a088496cbcb7"/>
        <s v="e0c9badb-2b3e-4c8a-8100-8b62014167a7"/>
        <s v="c3fc1063-73e0-444a-a161-8a2652d1ab0c"/>
        <s v="11bb5c96-0200-45fc-b594-5ad74fcfc5a1"/>
        <s v="79c20baa-cc2a-40b0-899a-1c5ca26b9e57"/>
        <s v="0e4f8cfb-2d70-45d7-875a-35cc75f432e8"/>
        <s v="f66ed1c0-a4e9-4bcc-a34e-5da1f0dcd17f"/>
        <s v="cbf0113c-ae9c-4f7d-8988-404b6c8d2d8e"/>
        <s v="4618c9ca-81e1-4bce-97bb-0f259e1e7768"/>
        <s v="1000b017-ce60-4d12-8292-63ec0ea49135"/>
        <s v="755279e4-b669-4814-b1b8-e323ea782fe0"/>
        <s v="560a3f0b-d81c-4576-b12c-fd82460e96f3"/>
        <s v="ab1c6fae-2eee-4f40-98c6-abc0a7a0e67a"/>
        <s v="5f9e283b-13ee-46f2-b7af-a4d52718ba9d"/>
        <s v="e9356d40-e843-4993-a30e-919b73b21922"/>
        <s v="7dd43c48-e276-4639-95fe-00b9e0c0576b"/>
        <s v="4b6b9018-c423-4790-9bc9-f3784b55e4cf"/>
        <s v="1c90e667-d608-4cd4-ae41-b7ee545b3aa5"/>
        <s v="8a3bb930-a4b2-49c5-aaa4-3c20986917f7"/>
        <s v="371e3c3e-2ee1-4dc6-b200-078d5bee1c74"/>
        <s v="252c5876-90cc-450b-9603-e8e3f974d017"/>
        <s v="0c6de9cf-9f4a-43f9-a5fd-5a6a1ee8d685"/>
        <s v="f569b360-965e-448e-8887-454f05ea6c01"/>
        <s v="5195be93-2ef3-49d8-acc7-d99331c99eb5"/>
        <s v="41b141a2-b68c-47fd-94ee-86fd89444fc1"/>
        <s v="b8474e92-2292-4f9b-b9d0-a7d4a5693113"/>
        <s v="7c98d2a8-b207-4333-af96-4cb9239b5546"/>
        <s v="54c90f8b-f4f6-4712-8c18-6bdd59d928c1"/>
        <s v="6965381d-b4ac-4bbc-9de4-5248b134f49a"/>
        <s v="00274c67-5165-4ef7-aa9f-d7561062d003"/>
        <s v="1bb131e6-7406-48dc-9b72-ab92bc137825"/>
        <s v="c3e290cb-d249-4a76-9861-c46789110675"/>
        <s v="b9fb89d6-7cf0-4569-8da2-463836fd3ccc"/>
        <s v="d19ccad4-20f9-45af-b4c0-a78956d4387c"/>
        <s v="cc98ad27-4aca-4442-b01f-5f2b4663e1e7"/>
        <s v="d86f5161-24fd-4aa3-a126-cec7d80442a5"/>
        <s v="a281e559-e15a-41dd-afc8-5f29f0f709c0"/>
        <s v="927ec7c0-b9e0-4c9a-8d19-02f011b17309"/>
        <s v="226c4cdb-0ab1-4981-8fcf-67c6999098e8"/>
        <s v="259686a3-6ce6-4539-9a62-fc55729fdbec"/>
        <s v="42656320-2983-44f4-9ece-aee77a40a943"/>
        <s v="070db08c-c160-4f31-bbb8-7120c91a35b8"/>
        <s v="9cb1c5ba-5d08-4bf0-b227-af6e8c568108"/>
        <s v="d135f94d-4ba9-4b97-8be8-6592e8de955f"/>
        <s v="a433c57d-7485-417f-94a0-3f405c9d7b40"/>
        <s v="c0d70274-ae7d-4f90-88e6-60cdb3168894"/>
        <s v="751c6b20-0e55-4e86-a470-ac1fc562f867"/>
        <s v="6bacaa42-9266-4ff9-82ce-80a802343026"/>
        <s v="2793c7e8-8ca8-4dcf-a4ec-05a1de27b505"/>
        <s v="09406e33-0441-4bf3-98dd-37763c2162a5"/>
        <s v="27a484d4-6f00-4da4-942d-dd601c55f58e"/>
        <s v="1b27b4a8-31ad-46a3-b868-9bff65fdc013"/>
        <s v="11c6520d-0478-4abc-a606-0f2b88ca3ff6"/>
        <s v="4017374f-e3b2-4842-9100-27a1e8693727"/>
        <s v="54d44279-7df4-48e9-b255-48d105d72af2"/>
        <s v="23d5f73b-7717-4fdf-a08f-06d6c26aba98"/>
        <s v="0a4c4642-17fb-4acf-9d27-02a64a3fc1ee"/>
        <s v="c72e6cdd-ad2d-4b17-8da1-aab8ee3f7f70"/>
        <s v="f8cefbc2-ac66-4fe5-9607-1f6074ced410"/>
        <s v="f473f99a-4cee-4b1a-abcb-74370c3c3ccc"/>
        <s v="d7c17b78-cdad-4df3-b806-6d3ea45e3af7"/>
        <s v="3cee8668-0f51-49c9-91ba-51bfb8cb1ff7"/>
        <s v="b1a6cea5-59e0-43b5-88d3-57b9abb923db"/>
        <s v="d80d0912-6a9e-4a2d-adc7-ade35366dcba"/>
        <s v="397a5308-e6bb-447f-8aa1-a118b0d83599"/>
        <s v="62df2cd7-914a-46d8-95fc-057dfe1ba1a3"/>
        <s v="cfafe103-2ef5-40aa-a0ad-4f32c5a9740f"/>
        <s v="b9be321e-d06a-4af6-a398-7fdb2089b52b"/>
        <s v="2fb5a875-54cf-4d8b-b731-1d23bff75bf2"/>
        <s v="eb5e47b7-5d48-4cb7-af63-8027fd0551c7"/>
        <s v="f782522a-be5b-4007-911f-6bae272f4a18"/>
        <s v="036c079e-8a55-4494-aa1e-133435cf055e"/>
        <s v="dbd62015-8c4f-447f-b732-1cf455bd1ed4"/>
        <s v="d9702502-e9e1-494b-9bb3-310dfd6f58a6"/>
        <s v="9a042b49-45c1-4564-97a3-d66c58940205"/>
        <s v="be044b8e-ff74-423e-b09d-2f2f47df9e6f"/>
        <s v="321f7d4b-4d82-4103-9ffe-813cbf1322f2"/>
        <s v="ad7433aa-7f7f-44eb-8c12-4ece5991b2b7"/>
        <s v="d238f08d-ef5c-4619-9ca3-23bc65d06622"/>
        <s v="6c486f60-b7bf-4730-9940-e9111c8ba0bc"/>
        <s v="55468808-242b-4612-b973-ee77aed8cc0c"/>
        <s v="0dd17336-c537-4f70-b7d2-3820ed7031d9"/>
        <s v="9f9e98f8-9ecf-428e-b8a1-8306786308d8"/>
        <s v="c563e4e5-3a0e-4236-be3f-934cb86416ae"/>
        <s v="20fcfe06-7c43-4cfa-8a6d-1ff07e5a93c3"/>
        <s v="ce9340a7-971b-45ef-818a-9d1d50614a2f"/>
        <s v="9f31b91f-a6c8-4e54-a6f6-9270244a1069"/>
        <s v="fc75d02b-89bd-4401-b350-9178009c5ca6"/>
        <s v="f87dae45-027e-4a47-817e-98255f828492"/>
        <s v="063592ff-9b13-4632-9303-7b4460318f11"/>
        <s v="ca1994ec-dbc9-4686-8f46-b43c7de3a84a"/>
        <s v="1c829166-85f5-4cf2-89b8-f1889485a65c"/>
        <s v="2c89297b-1785-47bc-8884-1b64b181dd60"/>
        <s v="c63809b5-648d-42cc-91cd-63de6e8fd2cc"/>
        <s v="8e4a7520-87b8-4bd2-a206-9efa3eddd50d"/>
        <s v="bbb79416-1865-4f98-809d-76b7ce764c5f"/>
        <s v="7bb6b51a-0f72-444f-b73c-02d2afdaf278"/>
        <s v="537217e5-c08e-49c1-ac13-29cab0f12903"/>
        <s v="726b26bf-7c0f-49c7-8d46-b92835618222"/>
        <s v="92b00cb3-e7ef-454a-b90a-54d5a93edecc"/>
        <s v="045085e5-5bdd-480e-8fd2-fad1a85baaa7"/>
        <s v="13f604d5-d598-4cdb-9e58-cbcb6852d8d4"/>
        <s v="a4d251ac-479b-40ff-baa9-62615c32d01d"/>
        <s v="6d30c3f9-f8d3-4462-b89b-7192552d2c79"/>
        <s v="57ec2298-3471-4970-bbb0-5a393faa3a83"/>
        <s v="152750b4-fdb0-4df0-9d40-720d54e963fd"/>
        <s v="153495b2-d46a-4193-bcff-b8f338a5aeaf"/>
        <s v="bac11a80-ca87-4d20-9b6a-8ec055caaa1c"/>
        <s v="4e50632b-4a30-45bf-96bf-72706bd3d8d9"/>
        <s v="cd377b21-f372-43fd-a6ed-45abd128c62c"/>
        <s v="1918eba8-a9bc-427d-bbac-7b63001ce79f"/>
        <s v="7ea8e84d-5ebc-4393-9545-aeeea7381011"/>
        <s v="712e47b5-313c-4256-a7cb-e28c69559251"/>
        <s v="0484db21-4aff-4b3c-8c4f-4df1eb4d1b68"/>
        <s v="b43352b3-52da-458a-a17b-21c6622ce8f4"/>
        <s v="8687cb87-3125-4b4d-90eb-1a79eaa53f5f"/>
        <s v="2abf8c55-27a0-4536-9df4-777cae3a03a9"/>
        <s v="ef165215-2d8b-4fc5-bbe5-1454143f6128"/>
        <s v="477a52ce-f549-498d-b9c2-36647319bec3"/>
        <s v="1259b740-ff8d-46fb-807e-b684d3b20d05"/>
        <s v="674fcd16-80b2-46e7-a03b-973658009c71"/>
        <s v="d1b55ef1-10d5-42d0-92d7-c236b400a82b"/>
        <s v="b52a9326-30e9-49a4-b433-382b9cbf0f77"/>
        <s v="81ff35c0-f3b6-47f5-8de6-6276807ba2aa"/>
        <s v="6ef2ee1a-690b-4e34-b9bf-5745b01f60d0"/>
        <s v="99a85df1-2f0e-4edd-840e-bb46b41e3db9"/>
        <s v="1ff4bcd5-8a68-470c-ba10-0f6240d23b9f"/>
        <s v="9303f1a2-09c8-4037-acb3-da5b5d5c5b19"/>
        <s v="342ae2d2-9780-4a5e-b83c-772811385d78"/>
        <s v="7317dc8f-7e87-49a4-b5ae-649882baedb9"/>
        <s v="701cf003-2562-416a-8014-f8c2dd450bf7"/>
        <s v="27c8df52-ce7b-4aed-b832-c23a0f43c4a2"/>
        <s v="97db49fe-2b35-4f21-a81a-5835ea01cf32"/>
        <s v="468751b6-269e-413b-8b3c-14a670e7aa43"/>
        <s v="1dbb1003-535b-4f04-ac84-90eff06f281f"/>
        <s v="5b21342d-5ef3-47a3-b08c-ceeb3d85efc8"/>
        <s v="0ddf1be0-fa1d-4f54-91d2-3730851ca2cd"/>
        <s v="a313ad64-6766-4c4d-8ae0-78ba47a99578"/>
        <s v="75627687-8200-4fb1-88a9-0a2e262a2b5c"/>
        <s v="d91bb455-a70e-4529-9bc2-62385eca14ad"/>
        <s v="6986476f-3b0f-4657-81c8-fe2abf661421"/>
        <s v="47e5b13b-9078-4e4b-b952-bdb313d228c8"/>
        <s v="9a23f2d8-a307-4790-80e9-e397c7d58441"/>
        <s v="f0de6e7f-95d2-40d6-866d-0743c04e2a79"/>
        <s v="f0f47765-bc8d-4162-8cf9-0788b1768bdd"/>
        <s v="139af194-7fa5-4dbf-a493-6ab8651fe63f"/>
        <s v="87706f45-ffdb-476b-9920-0f1bf935b28a"/>
        <s v="1be634fa-b846-4180-82b0-762b0bdbf652"/>
        <s v="ee548f4d-1aa0-49c0-81f8-34e6d173c235"/>
        <s v="d59f9ee4-7574-435b-a145-401694cec1c2"/>
        <s v="47529e00-95ad-4958-a76a-aa5bfbc43c1d"/>
        <s v="1f900560-4c0a-410f-a7dc-7f65b0e3f853"/>
        <s v="8a3ac067-bf2a-44e5-bd86-42c714e6167a"/>
        <s v="0ea88137-d31a-458e-b876-219b92711954"/>
        <s v="084a7112-7c29-475b-b04d-2d2be470b15e"/>
        <s v="66f0250b-2466-4910-9e00-e97f0eb0dc99"/>
        <s v="985cf4c3-ff5b-4db1-9c2c-e2b164fce830"/>
        <s v="1185693d-6dd7-4958-97ba-9b57d40bb7c0"/>
        <s v="50443327-7863-4b3e-85e2-8851d78d1480"/>
        <s v="972b1ebc-6a4a-4ee9-b78f-780162404dc8"/>
        <s v="ab5131ae-04a7-49d1-abb1-7258b1d9bf2e"/>
        <s v="2a124dfd-8441-462d-9989-e35b61e979e7"/>
        <s v="11554974-2118-4a1a-ac51-a3d5fe9e9160"/>
        <s v="535ce9ba-9938-4546-83a0-2f6c8e5c0f23"/>
        <s v="3e22d083-802e-4136-877f-dd5c6ec7affd"/>
        <s v="db7e8927-8f71-4b71-b0ef-c0ffa4adcdb4"/>
        <s v="818bad62-7cc9-47a6-8da3-3918ae802951"/>
        <s v="24dc0e68-41e1-4c22-9210-4fa0d6889031"/>
        <s v="4e13b6ce-ae27-45d6-9a1c-8f596ed73501"/>
        <s v="03de5d0f-277b-4f9e-81ef-2d206362715d"/>
        <s v="4c7f5aca-e6e6-48b1-8bd0-72c9e77afe8b"/>
        <s v="32e4e7ce-d851-4630-9b76-d803d7dfd51f"/>
        <s v="786b9893-9157-4883-995c-e343058e3b8a"/>
        <s v="3b301f24-fe52-42fb-af76-88746a830f6d"/>
        <s v="a05ce786-8f43-4c29-ba74-a8a5abab6c55"/>
        <s v="fc3b97bf-7f8d-4998-afd2-9226339b28eb"/>
        <s v="2d79788b-9f9f-41fc-9884-2d1d728fb76a"/>
        <s v="6e1cdea1-4e0c-4b7e-b260-d6d545a56440"/>
        <s v="10d5ab60-1122-4636-8566-67568fe56d8f"/>
        <s v="ebcb333c-3c89-4b72-ac99-60db2d77f27b"/>
        <s v="84c5ddc8-8dbd-4ec3-b178-875d967eaea7"/>
        <s v="22585f4a-31f1-4b28-80c6-bb53e9b29ef2"/>
        <s v="530de6a6-b8b9-42b2-9112-1b892c431a09"/>
        <s v="f411b974-9c23-4deb-b083-aa3b44a50835"/>
        <s v="0a081218-1157-4421-a4f9-c8a891e851e7"/>
        <s v="fa390cf3-9877-43fd-8e64-f2324b5098a8"/>
        <s v="613be08c-bcc3-4ac5-9029-9669fb5052b9"/>
        <s v="152e4a4b-94ae-44ea-9137-ff21c66d1cdb"/>
        <s v="7b3c3b2d-8b6a-43c5-8142-14020b2b539a"/>
        <s v="f38e0ac9-6f9b-40a0-abb7-054101ffb035"/>
        <s v="0cd422b5-87e4-41ae-88a3-57547de4a48b"/>
        <s v="09821cec-0514-482a-95ce-f578ecacdac0"/>
        <s v="3e6883a0-2150-4d89-b12c-4472fd6fea0b"/>
        <s v="b27db9e4-4a82-4961-b9c3-b45342d7d551"/>
        <s v="ad240535-853e-4e19-9470-fa6300d24d24"/>
        <s v="537f1963-c0ee-4ba3-bae3-97e7018e4ba5"/>
        <s v="9d4d483c-a8d7-468d-8de4-68842b93ef46"/>
        <s v="038f7984-5828-4831-b27a-433b7b981d80"/>
        <s v="bd08066f-0eed-4ee8-996f-6bcb0644c096"/>
        <s v="139c137a-01a3-4639-9f63-49343ddacbab"/>
        <s v="444e2bb6-9d5b-43c1-bd64-e3953ce7efc6"/>
        <s v="4d6bc9fa-0f71-482d-9b45-9516e6464f4d"/>
        <s v="6d0c184d-d390-4b38-95f7-2ba56b1e5b18"/>
        <s v="52dc2305-92f6-4862-bade-a3d3259a25b6"/>
        <s v="67fb5051-9027-4be4-9dd9-c7507173fedd"/>
        <s v="cb3f6684-8912-42d9-baaa-318059c47746"/>
        <s v="c9f172a2-b611-4f60-a301-c93f43fd539b"/>
        <s v="c9511462-01ce-4a6f-af0d-7a0cf0cfbd63"/>
        <s v="03a112f5-ec42-4104-be56-4af5c6924b41"/>
        <s v="348c9660-3c59-4077-9248-4e7006759fdc"/>
        <s v="6a47d858-64ab-467f-9a9c-f07d82c2905c"/>
        <s v="f1ad945b-a77e-4fdf-af7d-f958b17ffa84"/>
        <s v="57c92c8e-9916-4e1d-8e94-a9952a9e9d82"/>
        <s v="89921921-1054-4542-b4a8-33e5137f9b09"/>
        <s v="98251ca6-9de4-4eb5-b207-38ac827909ae"/>
        <s v="aeb0b650-571c-4d44-beec-9cbca263e578"/>
        <s v="856675a3-bc90-447e-b817-88ae7540fa90"/>
        <s v="ddb412bc-c364-4a11-a35d-83c80c91a8ad"/>
        <s v="04e4f342-3a8e-4a15-86af-03b5a348b1db"/>
        <s v="cfbd1843-d451-4c05-85a5-30fbbc32eac3"/>
        <s v="65cc5cf8-256e-4752-b184-13f543a65267"/>
        <s v="ad9e59ad-e65e-4321-8a68-9ea3a5fe356a"/>
        <s v="4d68722b-50bc-440b-8c81-1e60c637c166"/>
        <s v="3e3d8c7f-d89f-4709-8d5c-5c870a8f4eed"/>
        <s v="d2af7bcf-8a8f-4b0b-b10d-807baed7892a"/>
        <s v="6536b807-1772-4c8e-9ade-aad73f1b9444"/>
        <s v="eed8b301-1a2e-48b7-b251-333e93b276e3"/>
        <s v="311c8c4b-d91c-4d5b-b233-3c2c312cbeb7"/>
        <s v="2dd3e630-17a6-4e5c-bd91-bbbad48d18cd"/>
        <s v="4bfb7a88-d296-4353-913d-17870d8c6526"/>
        <s v="5b3b2e87-f9de-4353-89ba-ec06338db13b"/>
        <s v="47d42afb-660b-472b-9bbf-a339ee2a5f9e"/>
        <s v="b9400ab9-969c-4e5a-8089-453cec2780e0"/>
        <s v="ce369d73-d03a-4a47-b35b-95eceffd75a0"/>
        <s v="e7dd8f99-50be-488c-b526-24017cb18697"/>
        <s v="0ff27524-e787-4d93-abb0-a6a5ff72a341"/>
        <s v="37be8c65-ee42-4cc2-b92a-dd71dc868c14"/>
        <s v="408db14e-c5e4-4c1f-9605-b56047239dfa"/>
        <s v="ef77bb2f-cec6-41ee-ab4f-8440e4763226"/>
        <s v="0cda446e-6166-4f89-84fa-4bfb19666b4b"/>
        <s v="2e9deebf-4b07-4cde-a016-0bb821331cdf"/>
        <s v="2ddf237e-0938-4d62-b262-f223ad8114a1"/>
        <s v="e4cf1a10-af64-42e8-b2e9-c8bf9e7d97bd"/>
        <s v="3c90c955-6579-4174-88be-abc69c6af3bc"/>
        <s v="b4d5904e-7d1a-491d-938f-203f72689856"/>
        <s v="a6d473bf-73a5-44d2-828d-1923316cbf29"/>
        <s v="38847648-7e40-4381-b1cc-4871fe863add"/>
        <s v="d98c877b-9de7-44c8-bc48-55a37e723c22"/>
        <s v="9b7888d8-1a88-43a2-a2a8-9cb3bd63fc23"/>
        <s v="1b3e2868-bbbd-41f0-a10c-5cec2b198b7e"/>
        <s v="a60b265a-7d03-44e9-b75d-589edc97f63b"/>
        <s v="dd930008-dbe3-4f9c-934f-585d3d58cd12"/>
        <s v="65b0acb1-5bbb-4191-ba2b-752a8de13568"/>
        <s v="98443739-f4f0-4a58-a9bf-6caf657c35a3"/>
        <s v="d3143d50-82e8-470f-97ef-e0132a6d5df9"/>
        <s v="f0865cfc-6b6b-4b99-b1ae-6291015cd235"/>
        <s v="f1b69886-3166-4b94-91c8-e88c77a066fb"/>
        <s v="c3b401b6-0126-4529-9213-fb8efb154431"/>
        <s v="e447c8c4-b60c-4b6e-983f-65157641e606"/>
        <s v="779aa7ee-ca4e-4cff-bca9-20910d221180"/>
        <s v="6ec7e9b1-2feb-483f-aa26-1499ea3be6d4"/>
        <s v="bf70198b-f2ac-40ee-8737-0fb22fe92110"/>
        <s v="d936345f-5886-4135-be45-19415fd3c917"/>
        <s v="78895500-ef75-4486-b927-3712c886b020"/>
        <s v="37daa4f5-ab8b-4afc-a252-243e870353f0"/>
        <s v="f6891ff7-1376-46a8-b3c6-5f94a8b03bb5"/>
        <s v="d949b65a-eadb-48c1-88ea-7baab7309c10"/>
        <s v="6f9d385b-a5e1-4040-9054-bc9870a42acb"/>
        <s v="b27f98fa-271a-4468-b262-9693ad14be99"/>
        <s v="d31fb61f-fe78-4905-bba5-ea90115725aa"/>
        <s v="c3200dc2-7e79-4174-88ce-7386454c758b"/>
        <s v="e7a135cb-492f-415b-a92d-ca6ae5eea28f"/>
        <s v="2a084d43-5d38-42de-a8b3-af9c6d3c78fb"/>
        <s v="c1197ab4-3f0e-4b77-8a15-9a9d5830e0ba"/>
        <s v="74641589-c462-4694-926f-f5458d07c5b0"/>
        <s v="c17ae99d-3f34-4612-ba46-62abd58a3472"/>
        <s v="bda4076e-ea73-4ecf-be63-01131a086123"/>
        <s v="04caef8c-1450-4ac9-b87b-15d1b69f760d"/>
        <s v="8284538a-00a0-4f94-b17d-655e33264b2a"/>
        <s v="354a5acb-e155-40a5-a650-7bc502220159"/>
        <s v="7df30e6d-efde-409d-8b82-b5746e9cfac5"/>
        <s v="b8f406df-7a3b-486a-9774-14c14c2e1492"/>
        <s v="6fa26a5a-b32a-4b07-8de7-87ccd7f12358"/>
        <s v="8be034fb-3dc0-47b4-8734-8b291ee9c0b5"/>
        <s v="6391beb1-bb9e-44ef-914c-cada12013f94"/>
        <s v="e3ed99ee-06e8-4182-80d0-8dcac67e2bf3"/>
        <s v="921b43db-c525-4138-8f54-296864232fd2"/>
        <s v="00005688-126e-4480-b6c2-0198c2b1b37a"/>
        <s v="7c191e5f-9132-4b1a-b611-a6ecbe8d3cc5"/>
        <s v="715110bc-2a64-433c-8044-9bcff481b037"/>
        <s v="4259ed35-3a80-4f58-92d1-f02b1f1e8be5"/>
        <s v="05618794-47f2-4e57-9a79-67b7274fbd1c"/>
        <s v="90043215-1e91-4f36-b1c5-eff3442fa127"/>
        <s v="6d0618ed-73e7-468c-a75d-29fd3fc29623"/>
        <s v="feb9fecf-c09b-4319-9f50-4c8e5587953b"/>
        <s v="7f380bd0-426d-4310-a075-d377c4554f95"/>
        <s v="e2d74193-2590-4d83-931c-6ee6e0e4ff8c"/>
        <s v="8f8421d8-0433-462e-ab8f-6fd2d18f838b"/>
        <s v="7bae4eb2-fec1-45b1-a9ea-ef19d913167a"/>
        <s v="5a09fc7a-cadb-402e-a7fb-5fa3d5c1b9f4"/>
        <s v="413d6a75-db58-46f9-a7ae-dc19b22151e6"/>
        <s v="c7383e43-d271-4dc9-8f69-9921d20dae5c"/>
        <s v="f6e390cd-d4b0-493e-a1fc-257d143a0c31"/>
        <s v="9a7f1112-620c-430b-a44c-041e46948385"/>
        <s v="3fc10a65-43bf-497c-a2ac-6b15bd6d8d20"/>
        <s v="7928a144-a990-4e12-9c62-54be56a43a80"/>
        <s v="13167fa0-6590-49be-8333-92f5e7584c0c"/>
        <s v="a9f69f1c-486b-4d44-a5c5-938a31318b4c"/>
        <s v="0586f68b-12a2-4b27-abc6-053d5880ab0b"/>
        <s v="53bf5553-a3c9-4afc-8185-94da6be608cc"/>
        <s v="82de615d-45e9-4e36-b762-1ed8f03f55a2"/>
        <s v="8a571649-cda2-4169-a29f-9abf02ff7915"/>
        <s v="2f05130d-a556-4afe-abda-9eb2ee78a347"/>
        <s v="0285a604-7b17-4db9-95de-d4ad84e360d2"/>
        <s v="13c5c500-69f3-4d7a-b244-10fa1ce8982c"/>
        <s v="a84058df-5d81-4d18-9e73-b5f2f16df67e"/>
        <s v="d5f457f4-0a0e-4696-af00-1c6f4b1ba9e3"/>
        <s v="7062f0ce-7395-4333-ad18-0b573e5677ed"/>
        <s v="245d3d97-16c2-48af-824f-15013acef899"/>
        <s v="80469bbb-8a21-4e46-9344-80e5ddf37fe8"/>
        <s v="d03ff78c-8ab5-4143-8e39-ab1a0697c53e"/>
        <s v="c34cd899-86ca-46b7-a5c2-d080bfb43795"/>
        <s v="f64c22e7-d042-46c0-b0d0-fc2dbdc9f521"/>
        <s v="ccaafee1-4c1e-4791-ac98-6c9e56f7046a"/>
        <s v="3d34357e-1df8-4d4c-8307-2132f3f7a19d"/>
        <s v="23a994d1-ea53-42d7-83cf-10609d2b8eb5"/>
        <s v="38e67762-ea3e-42be-884e-fdf94f78070d"/>
        <s v="837c9f4a-fbc4-4a81-8c05-7f205ed84541"/>
        <s v="b8d6b0e0-f24f-4ab4-8bde-2d1468f4794c"/>
        <s v="3f1dffa5-2c9e-423e-99bb-fbc1a238bc23"/>
        <s v="526f7e42-c4fd-4d61-87d4-c1c28b8f1fdf"/>
        <s v="5b3f6bd8-4a28-4cc5-b5ba-182263cb14d6"/>
        <s v="d8791624-a665-41d6-b383-646e713f687f"/>
        <s v="e03bb989-76d6-45d4-9564-f6494e9537b7"/>
        <s v="535768d1-7f85-474c-9243-fe0e22440cc4"/>
        <s v="eb5ce376-54cf-4411-bcc9-da42f92ff1d9"/>
        <s v="d5658ebe-a691-46ed-bf53-a9b99dfe66a9"/>
        <s v="78f06970-ced8-4767-91f5-cc2e8e24e6b1"/>
        <s v="45499a4c-fd04-4ec1-a470-b48c9a73439a"/>
        <s v="5cd206db-dec0-4c1c-9604-36249bf8835b"/>
        <s v="ff3012ec-b8b7-4603-b707-f8779f480085"/>
        <s v="aa807202-b2ac-49f1-b69e-e9465d2fff15"/>
        <s v="fe86df7d-fbda-4b19-8acc-78f418e25477"/>
        <s v="548dbc83-efa8-4892-ae93-9b8c76bd58fe"/>
        <s v="6e10bc28-576a-4bc8-a41c-4facb36b2d4a"/>
        <s v="a82e524b-6107-49f3-bd46-d5623fa31203"/>
        <s v="5b8672bb-7256-41cb-9c1e-928061d1e938"/>
        <s v="ab51336e-f7ae-4ee0-9b73-6ee3f08d692d"/>
        <s v="476eceb1-7ef3-4312-af2c-d7afd5852778"/>
        <s v="739be006-4051-4ebf-a14f-f8b2dddf0e08"/>
        <s v="1e284e5a-492f-40f0-aa7a-2d9913bef096"/>
        <s v="af300f38-0cfe-4fbe-b2c4-3208ae460448"/>
        <s v="42626e97-2c7c-44d0-9df3-f7f455a8f906"/>
        <s v="63ecf438-015e-45d6-8d01-276c15e6c95c"/>
        <s v="179b7053-289f-44b1-8a3b-ac299b7fdfb0"/>
        <s v="113bef82-706e-471c-b838-62e12ffbea75"/>
        <s v="11e1e250-73e5-4a0f-8cbf-f57fcb6f595f"/>
        <s v="517b9b40-f0eb-41b6-a9c4-2a3ac1e2bc59"/>
        <s v="2ddfb408-1c27-4f8b-86ad-a0813ef894fd"/>
        <s v="1ac58ea2-ee78-4cfa-a5ff-801193b9c3ed"/>
        <s v="dba92e5d-5e9f-4074-ae85-afa387cb464e"/>
        <s v="809ab3b9-6c3b-4bf8-a5d3-d609374386a4"/>
        <s v="550de64e-e756-47aa-857b-2dad68997b06"/>
        <s v="43dd66f7-34ba-4dd0-abb6-973e9eab448e"/>
        <s v="33e19d95-364e-4ecf-879b-7b43220952e0"/>
        <s v="fa181feb-5ed8-4f60-a4c1-1d2e6189d25a"/>
        <s v="449369fd-5071-42bf-97fd-58ab4e2d6807"/>
        <s v="527e97e3-136d-4286-9c33-f55871e31faf"/>
        <s v="2b7c0788-ea23-4820-b866-8bb369b1c325"/>
        <s v="3ed66ac1-e8a2-41f8-836c-2a8b04d26a62"/>
        <s v="3a5dc5c7-b259-4b67-b09a-746ab9d90d9e"/>
        <s v="3003000f-4230-4d59-b3f0-43cfb2b25c4d"/>
        <s v="cb312a53-00f0-43c4-89ce-ca89089754de"/>
        <s v="3e871364-8738-4d3b-8ef7-d74c4f17bf77"/>
        <s v="4fbdd0d0-120f-4e52-b600-68ba94bccec2"/>
        <s v="b0752d48-57f3-4d88-aefc-4b9435bd7f65"/>
        <s v="6428388c-2493-4886-bd43-b0d9d7f628d9"/>
        <s v="724825ae-5d6d-49ff-83f0-ea93e2c3c58d"/>
        <s v="684e1693-dbe4-49a1-a8f7-4894d8ceabf3"/>
        <s v="dd5880ab-a920-423e-b58e-fe7e625ea734"/>
        <s v="e291f0fa-dc4d-4c67-bc0e-9494df6371e6"/>
        <s v="93b51122-73d1-4d53-bb7c-f676b2f2b81f"/>
        <s v="627dca32-de8b-4409-bf34-09616fb1964e"/>
        <s v="0a1b0d0a-32d8-48fb-9ffd-24013ae4adb3"/>
        <s v="876e71fb-6397-48de-a243-ac6ef4c455ac"/>
        <s v="da86837f-4af5-4023-b864-ae2f48e7aa81"/>
        <s v="109ec879-2708-4abd-b1fe-f8adba7587ed"/>
        <s v="4a7accc4-0cc3-49fb-bae4-b22e30bce048"/>
        <s v="c24d1993-e245-4c73-81b2-5c6d1b311f2c"/>
        <s v="d468dadd-8178-4f43-aa16-ab1d7ae7b035"/>
        <s v="51919322-8698-4d0b-854b-43c05d027137"/>
        <s v="cb63cfec-0283-4311-a4e7-90253ccf08f7"/>
        <s v="34484a43-7e99-4b77-8725-b4f9dc70b86a"/>
        <s v="395783bd-80d9-4591-8651-f3e0c5c027c6"/>
        <s v="5de707d4-788d-4a96-8f7a-96c092e8984c"/>
        <s v="a63f7d5a-07ba-4da9-832b-53f9b49302f9"/>
        <s v="68901bf3-4e56-4107-b6eb-41651dda1623"/>
        <s v="68428ddd-d268-41c9-a814-f091b1346e3b"/>
        <s v="b824d80e-553e-4cf0-ae09-dc2c86b1c7b6"/>
        <s v="058b9cb8-9dca-4de0-8796-9e9c3fe4e7f7"/>
        <s v="186ab80d-c450-4ad8-9c09-944b2a89d8c5"/>
        <s v="e51411f0-a4b1-4a49-8417-19e3637c9b4c"/>
        <s v="0715436e-b235-4ee5-a69b-7915c422d707"/>
        <s v="4c231b36-b568-4ccf-a55d-8ec04f67856d"/>
        <s v="9a9f398d-dd4e-4721-9eac-55b43018b90e"/>
        <s v="957af474-7352-442e-b298-e9add4ba0d46"/>
        <s v="e0965a57-2c08-4c02-b49b-c44ee10651d8"/>
        <s v="1ad8c514-7e17-4060-b3be-fc3d2eacc3fe"/>
        <s v="e15a50ec-fea6-4d8a-96c0-8167e0ecca87"/>
        <s v="561182ec-6b79-4fa8-837e-98d5f5536ac9"/>
        <s v="d9b6c908-d1ed-4dfb-8521-4ff02013e051"/>
        <s v="e81d4429-10ff-429f-a1b4-aaa1e7c45509"/>
        <s v="477f9188-d1bb-4080-b70a-b20310699fe7"/>
        <s v="d24acaaa-d18e-4bf7-9b03-bdb909966e88"/>
        <s v="5c2e5196-8097-4a77-85bc-07f7672e4c59"/>
        <s v="4cc29363-ffd7-4c42-a65c-aacc2376faef"/>
        <s v="0e3b41bd-c851-4595-9cce-bfea053b7915"/>
        <s v="90efd8c6-d49d-4e21-8cdc-bc125a27fa04"/>
        <s v="ca6e4cf3-8190-451e-8bb2-2afd548328e8"/>
        <s v="cf543e9c-3a48-48d5-b725-135965cc9ba8"/>
        <s v="fcf60229-f439-4d49-959a-6549708f1451"/>
        <s v="c63087f4-bf5c-4f5a-a53e-e0a75add9cfc"/>
        <s v="fcd5c3d6-8222-498d-8345-523dafa9b310"/>
        <s v="9fd4f771-a11e-4616-8d33-241db2bd48d4"/>
        <s v="6b516538-31fd-479c-9d4e-8e1fe6c838c2"/>
        <s v="fdfd7f70-9811-4855-ad67-e814286d055f"/>
        <s v="89409c7b-d359-4691-bcb5-f6f41456c9ce"/>
        <s v="ed59be0d-6303-4889-9598-60ac9fa859a9"/>
        <s v="575422b5-65c7-4fc7-b10b-50ca0a0e7610"/>
        <s v="a698222b-a658-4252-abc2-6d62f5067ec6"/>
        <s v="9fa042bd-2ef9-4eb0-b0f0-eeaa4c941ad9"/>
        <s v="4b5db8a6-53d8-4dc0-9c67-ffb11447fb88"/>
        <s v="bdc1400d-3d7e-4864-8817-b75db27875c3"/>
        <s v="285e4bd7-850e-4e50-b6ca-2ae1646304c9"/>
        <s v="a85081a0-7af7-48fb-9dc3-9d31b97f0bbd"/>
        <s v="a3292125-3459-4a67-9f3b-2cb1ee5aebb6"/>
        <s v="c42889b5-5487-4659-8fae-4aa086afa129"/>
        <s v="b84b302d-da70-49dc-b3a3-a652b2a880f9"/>
        <s v="54f31fa9-9b58-4715-a42b-fa35493cb034"/>
        <s v="33fd3a70-2ba5-4f7f-982c-627607dc9bec"/>
        <s v="d3540a07-db63-45e0-a5fb-88a2fad47aea"/>
        <s v="69af016f-0b98-4045-aa8f-f79eea003f8c"/>
        <s v="c99c80ca-f984-45e3-9910-55281d1d7517"/>
        <s v="c0dabae4-4d19-4f07-9854-ced873b30a53"/>
        <s v="ac52a469-3224-47ca-b762-aac749e46370"/>
        <s v="8af356e1-225e-4d72-a185-98de121d198d"/>
        <s v="21e465bf-5464-4928-8c9c-ccf6f2d913f8"/>
        <s v="426b0215-8aef-4b60-993b-aaedf2acbe0e"/>
        <s v="b133ff1c-6fa2-4db3-81f5-9830762bbe91"/>
        <s v="23e449b7-5bf6-4350-8c83-2d77acf4b4bb"/>
        <s v="829d28f0-0347-4e75-bb8c-4036fcfc8558"/>
        <s v="6282df64-2ebc-4343-a1e8-1fd8adb8d2cc"/>
        <s v="f94d6a50-0a9d-412e-a57d-b3d173ae5a81"/>
        <s v="655bfdef-07a1-4f85-8ca8-16664eb2ffdb"/>
        <s v="0f347b4d-eac7-4c90-be0b-79ab3328de20"/>
        <s v="5144f38f-f346-462d-b73d-6b284a4f36c0"/>
        <s v="70075c13-0768-4b07-a73f-09c8598e45f3"/>
        <s v="1dd72832-b5f5-4b98-bdbb-4fe5b3471766"/>
        <s v="8273e453-ac4c-4ae6-9694-2c95137f1125"/>
        <s v="a946ce00-6d6e-46b6-82a5-2a75776b2ad3"/>
        <s v="b768154b-2415-47ed-a180-0c8f4cca7839"/>
        <s v="f699069c-ea8f-45a6-a577-961bf2db5212"/>
        <s v="67de05cb-509d-4e8f-b739-c9c5cfa14b6e"/>
        <s v="5043a54f-0d40-435f-96bf-c95102fd4066"/>
        <s v="b093ed7e-2ec8-4c4d-b4c3-20ca902c1d74"/>
        <s v="7f483e4e-5ce9-4938-88ea-5b59b63afcdb"/>
        <s v="f6b92a17-26ec-4a16-ada6-5f773960d1b7"/>
        <s v="7fb25355-48de-4dc4-9c81-3605b35ada2e"/>
        <s v="92410969-e483-43d5-8b4b-1115a549a43e"/>
        <s v="ef4e05da-b34d-4027-8b9f-078579d431b5"/>
        <s v="408de895-a124-4410-b5ff-cf7a815938b3"/>
        <s v="a77c02cc-a3ef-44ea-a287-acaeacae21b3"/>
        <s v="50ffe8cb-cd16-4bc2-b4fc-fa2bc762dc38"/>
        <s v="2316aa6a-e635-4031-9251-88e76835f724"/>
        <s v="d4d50613-f8fc-4d3c-a4d1-a1799cda8b17"/>
        <s v="c63d5ca0-f5a0-41f1-a17b-f0258771f53a"/>
        <s v="b3e0809e-da18-4383-8b8f-ab141b0d76e2"/>
        <s v="45a6d2c2-853c-46ed-91a6-190ed5e3d9f4"/>
        <s v="5d19669b-0140-4fcb-a94e-1b8bcd23e55d"/>
        <s v="03e88030-1b6b-4720-babb-5e2efa3afa61"/>
        <s v="247a47c8-16bb-48e1-bbfe-dcf533c24e94"/>
        <s v="5532dbbf-ce02-4bce-8912-c90f45c9fef6"/>
        <s v="223d8192-06f4-45d2-873e-acfdb79711c4"/>
        <s v="516b8e9f-6eb8-4fb7-8012-e950fa31a91f"/>
        <s v="bedf7c03-434e-4a56-bce1-fedbf4717356"/>
        <s v="125c4bff-8d9a-40a7-b1ea-35a22e742a94"/>
        <s v="1a0fe96e-9b51-4ef6-94c3-80c76dc51b82"/>
        <s v="3388d18b-ff05-4709-aa99-82446cf55a72"/>
        <s v="57516935-4948-47f0-b202-ff6f4a183e0c"/>
        <s v="690b57ea-f5c9-4f76-b5a4-0eb5ac836849"/>
        <s v="343657e6-d72a-41cc-b219-48a1eabc48e3"/>
        <s v="5a456306-ce01-4c56-a33e-0438512b2a6a"/>
        <s v="e3f76a64-4ead-47b5-8c5c-5e64429555b7"/>
        <s v="71495570-b259-4f32-a219-c359913ba8ad"/>
        <s v="8c17fb6f-0d88-44be-9546-539ed904f9b9"/>
        <s v="e69c440d-bc1e-4661-b481-7fd373057eba"/>
        <s v="f2013c60-d0c6-4f28-8dfa-b3f45105d788"/>
        <s v="1ebfdf8d-527e-4bad-af34-d317c35f1f42"/>
        <s v="42a70de2-992b-4efb-914a-90441351f7c7"/>
        <s v="8b7bb29e-9d7f-4dab-9593-a1ed87ad3aa3"/>
        <s v="38a3e0cf-8c10-447c-b706-4ca63e80e46d"/>
        <s v="752f9bc9-1134-4b79-a142-f1237f82b55e"/>
        <s v="ed6df981-fd5c-4b73-bf1c-b50d69ba6b50"/>
        <s v="5a766220-23e8-4389-b458-495ba34113ad"/>
        <s v="f9335a20-a498-41fa-add9-347f12bb6cc4"/>
        <s v="3b686bdb-337a-464a-9cc4-ad3eebe8765c"/>
        <s v="30477395-a5e5-4d34-b67d-d36ae8b443aa"/>
        <s v="f81d974e-7959-4768-98f3-8642ab11121d"/>
        <s v="0173b89e-2bae-45a2-b06d-0d5dfe4ddb0b"/>
        <s v="8f2731b6-7221-42a3-9d4b-6b01b500d665"/>
        <s v="14ae41b8-1af2-48e1-8988-f3c6e1c2ecf0"/>
        <s v="833cda80-392e-442b-b3d7-0c8d136845cc"/>
        <s v="ef359f56-10ad-4ab2-ac1d-104c25f3471b"/>
        <s v="4b51f7a6-572e-4c6d-ba18-676cf73f33f6"/>
        <s v="c8b2a5dc-4235-4ddb-893d-f2998755a6f5"/>
        <s v="dcfc0e47-3cbf-4821-85eb-4ffe63b1c19e"/>
        <s v="848b8595-2541-4681-9655-d146c259004d"/>
        <s v="bc3935fd-4558-4cb5-bd8b-19a34a036d2b"/>
        <s v="f9ae269d-e19c-442b-829a-8779a0601031"/>
        <s v="6b4d8439-1928-404a-b1f0-fb5bc99c8af4"/>
        <s v="78228087-9241-489d-9b78-b68e181997da"/>
        <s v="47d09fe8-295d-4907-bec6-00e9bf310e34"/>
        <s v="fec5532f-5c99-4fe2-b049-8146b0f7f027"/>
        <s v="69fbad9d-be61-4e7d-a912-3b4a38495c0e"/>
        <s v="5a1a380f-6988-4181-83e5-ae3d17e5aa36"/>
        <s v="05ef8d3e-9c06-43a0-8811-33a9b4463212"/>
        <s v="03033770-ae50-446d-aea1-aaecc938b268"/>
        <s v="16b9ebff-d901-4d11-9ff9-bbf24e01c68c"/>
        <s v="ea452868-7a4d-475c-9f76-a8b58e33946f"/>
        <s v="929ba4b5-6aec-4c5c-9650-8d3258b88326"/>
        <s v="76f4caea-3767-492c-8bd9-5e805dbe1fae"/>
        <s v="fbe874b2-76fe-4288-acca-da19fe6cc72c"/>
        <s v="b0164122-16de-4e50-a059-834705f7225a"/>
        <s v="ab1beea9-3ba4-40bb-aa49-121649b733e6"/>
        <s v="3bbdc3a1-d68d-470b-8772-f02041622d18"/>
        <s v="cde7aa7f-fd8a-427b-8b2a-5f6620dc163f"/>
        <s v="28cf2604-ace5-476d-b119-dc4c3e1cbfdb"/>
        <s v="1b0d13a7-b8b4-4f64-a2a9-e9e28271dad2"/>
        <s v="9e98a1da-a398-4daa-a6f0-96749c0ca3cd"/>
        <s v="d5a79b31-c380-4f81-9d9c-404dfda644fd"/>
        <s v="3c91ea58-be6e-4f47-b524-d851cf12b118"/>
        <s v="6a92435d-49be-4271-b576-24b1ccb50ec9"/>
        <s v="3564047b-09de-40fe-b11d-9475062f5f04"/>
        <s v="e46d16c6-5791-41bc-95eb-71544b80fb54"/>
        <s v="8f058f7b-39d2-4b63-8518-52c0e233b130"/>
        <s v="970084a8-a262-4347-b7aa-a2f864c20222"/>
        <s v="5caae116-10cc-4562-bf01-bc16adeace3b"/>
        <s v="1eb7e584-adc0-4be3-88cc-f939e3ffa91f"/>
        <s v="19f63311-7b39-408a-b97b-2f698453c150"/>
        <s v="489fb7c2-db52-423e-940b-92dfa0172e6e"/>
        <s v="06a23e0d-7858-47cf-8fc4-b0b3d1f3757b"/>
        <s v="c96407c7-3d57-4a5e-a962-8c95194c0736"/>
        <s v="2fdb0d87-186a-4784-9a7f-d88ad79225a0"/>
        <s v="cb7ed4a4-be35-42e8-b2e3-5060d341e20e"/>
        <s v="d8857be2-d3a0-4d2c-91d9-60d974c123fc"/>
        <s v="9c83b7d7-32cd-484d-96f0-34c05913c8e8"/>
        <s v="79c6e67c-83bb-4ff4-8b14-18cac117ff21"/>
        <s v="71d66014-8052-449d-8e04-0027442e38a0"/>
        <s v="696c3fe7-3b53-4bf7-8558-7ed352a2ebb9"/>
        <s v="32495e3e-c399-4b83-b8f8-3d182ac02c72"/>
        <s v="855c9e30-a614-421d-9064-b0c143767aa5"/>
        <s v="f64c8b97-b92a-4f64-b3f0-52660746e93b"/>
        <s v="6b4834cf-c4a2-494a-b44f-c1ed82ea2dd3"/>
        <s v="7f5d8f92-bd9b-4b4f-a6f1-62075b1c50f4"/>
        <s v="2bac1989-63b6-456f-a75d-10d85062e55c"/>
        <s v="fee2d84b-748d-4350-ac25-83f6d48455e5"/>
        <s v="30f8b099-e4cc-4b1f-9d57-30339d1f55d1"/>
        <s v="68d86bf2-9be3-46eb-9409-65ab06f2e598"/>
        <s v="14eff141-8cfb-4814-85ea-7a63d8b57534"/>
        <s v="06340f36-d3de-4fc1-8f47-d42e6768c4c1"/>
        <s v="eaa574f1-ed1d-4697-b0c1-3efa797b04cd"/>
        <s v="1a3fcf2c-000c-460d-bc44-9ad954d187fb"/>
        <s v="dc2d167b-53d5-4dae-9d67-81dc34deca86"/>
        <s v="8f5ed7cf-4be4-47e6-bed4-07bbefca3d7b"/>
        <s v="e5d9194a-4e26-4a66-bed2-1840dab0f357"/>
        <s v="b17ec0b9-03b1-4019-86de-152a4283b581"/>
        <s v="a07eb0f5-1648-4034-bf12-7cf191457699"/>
        <s v="d3b2a103-4581-442d-a881-6596f024c9fa"/>
        <s v="f4d4635c-7392-4f35-8a16-c8c3613803b4"/>
        <s v="80dce215-1248-4854-82bf-eafcaf172084"/>
        <s v="2bcd9d64-4754-42dc-8dab-0522029fb9fb"/>
        <s v="a21b2682-fb2e-490b-b3e1-d4021b56f434"/>
        <s v="84108fc3-06f0-4b2f-af9c-d61916cac239"/>
        <s v="59a76221-c550-4017-9249-7b2e13f81401"/>
        <s v="87239daa-c32a-4b82-ab1f-843a5c5516bf"/>
        <s v="d93394fa-e6ef-4641-8ffe-4ba83fda41fd"/>
        <s v="741560c2-5a50-41a3-9a0e-7c02890e724b"/>
        <s v="9be010ee-8a15-4dd0-b026-b20b4366bcaf"/>
        <s v="21cee01a-9241-44cd-b6bf-aed8ad9c726c"/>
        <s v="ae969b4a-20d6-42c7-a787-39c257d403e9"/>
        <s v="1cba72e4-bf5b-4d27-96c0-37968c7ea266"/>
        <s v="67d27a76-1bf3-42d0-b7ff-a039a2d00b43"/>
        <s v="300a8a05-9a85-4919-af3c-7ac357ad5209"/>
        <s v="8c5b145c-839b-4a4c-9984-96ba51def6ef"/>
        <s v="d039cc43-b773-4ba9-988b-0d70e3e1ebe4"/>
        <s v="1fe752c2-e814-41e4-a206-4a18d06394bc"/>
        <s v="9e3e6974-e107-43d8-9939-3d4889418fdc"/>
        <s v="b4c622b8-084c-40a4-9200-9953a15f12eb"/>
        <s v="8c598f61-b85e-4620-9690-122febbcce5d"/>
        <s v="d233328c-dc99-49f9-a131-d244219446df"/>
        <s v="92f500e0-a74d-4ba0-aeff-2703c51a8d0f"/>
        <s v="5fa23f5d-bcef-40c2-b67a-d42316eb85cb"/>
        <s v="329b9fbe-2d3e-41f8-b088-a376a0783251"/>
        <s v="2a5d67ce-4c9d-427c-a29a-b51b9291050d"/>
        <s v="07555079-06dd-4d5b-8a1f-83296c40131b"/>
        <s v="75519564-50a4-40b3-b8f4-8c385fda556c"/>
        <s v="98867825-a82a-4b1c-b08b-292333636250"/>
        <s v="539d35c2-57c5-43f9-a264-d21c66a36b29"/>
        <s v="3356056c-a239-4e09-a0f6-c3b66c71be97"/>
        <s v="6efcc052-d88b-4f06-b54c-a59496b0b917"/>
        <s v="61f988bf-f737-474e-b078-91b017cb4272"/>
        <s v="1492ecb0-e039-4b22-8a48-1989e4a796c5"/>
        <s v="93e919d3-b946-492c-a2a2-a9694a1a79c2"/>
        <s v="97bdb94c-66fb-4e29-8ee3-87621215e4ee"/>
        <s v="6e2d2555-2e92-4d7d-b060-86d4594a7203"/>
        <s v="864f5646-7739-4e9e-8fe8-125f22aac96c"/>
        <s v="b327ed18-0bca-4f30-b8fe-fef4ca57f6fa"/>
        <s v="396fc61f-b41e-42b9-878c-90941fafe266"/>
        <s v="092ec787-663e-4b4c-8add-68836c827c19"/>
        <s v="6e15c1d7-40bf-4962-b72f-932822f8b059"/>
        <s v="78e35814-e9b7-42b1-b9fd-169347bf8821"/>
        <s v="f5ceca6e-4e44-4aab-8253-e6def3fca1a4"/>
        <s v="eb920b6c-6cb8-42c7-b127-b2d1c19f942e"/>
        <s v="5f6760ed-f593-40ec-890f-ab47b90864a9"/>
        <s v="9b3f1d85-b161-4183-acd4-1d57be0cc9ef"/>
        <s v="8919e805-bced-487a-be3c-60c9de248495"/>
        <s v="0b09e400-8d9c-44cf-aefe-50626c308613"/>
        <s v="f58c2815-46b3-46f3-adfd-1465c65e4670"/>
        <s v="4e75ae4f-dd43-4268-aa95-6445e54bdeb3"/>
        <s v="9b85eafc-ca66-405c-9530-351fade71b63"/>
        <s v="0e717293-895b-43cd-9ee2-6fac78394376"/>
        <s v="2fc43aa1-5fff-45b5-b181-c8513f4ea050"/>
        <s v="02023330-5375-47f2-bb72-414b2716c96d"/>
        <s v="bb55b9c9-e3b8-4e86-ae72-53c3ab037efd"/>
        <s v="fdbd38aa-0bca-4301-95e8-4079e669e9d5"/>
        <s v="031652fa-5f08-4dfa-b873-ed5775299e9f"/>
        <s v="0bdd0aa8-7b6b-4d17-9bf1-3472f3724730"/>
        <s v="18ac12b3-3103-41ec-99bb-4cda30e94a7e"/>
        <s v="e35eb08f-5074-4713-b97b-76d1f37d6a05"/>
        <s v="6e2fe9d8-bcc9-47d5-95af-b8605d2165df"/>
        <s v="ee903d4c-8d7a-454c-b27a-45dc3ea6b784"/>
        <s v="2b0237ee-4725-4f25-9f2b-13d27f62bf17"/>
        <s v="82d8841d-a4c8-4cc6-9f61-d5a69af8a745"/>
        <s v="2baf3327-97ee-40d7-a174-6b049044fa75"/>
        <s v="aebb99b4-87c5-4000-93f6-a845086c9cb0"/>
        <s v="0c2fef9f-f926-47ca-add9-c4b4d7d4397b"/>
        <s v="54c96bde-c172-4b00-b381-4b4a825036d0"/>
        <s v="532bb769-fa58-4e07-bd14-f6cc53301592"/>
        <s v="50c4748d-277b-40c1-9f3e-db6e89d47c48"/>
        <s v="085b315b-6152-4755-aa1d-64a59a7b7887"/>
        <s v="afbd9dec-c248-4878-85bb-ee41bfadd393"/>
        <s v="06aae74b-101c-4be8-83c6-d160a26578f3"/>
        <s v="c726b60d-691e-4b65-9574-57694ad7d8a0"/>
        <s v="95ed4acd-75da-45c4-8b68-73e215f1fa27"/>
        <s v="06bbfdda-ef3a-4c2d-82b0-8020ba3baf9f"/>
        <s v="97bcbc3a-d937-4bc4-b37f-d46fb841175f"/>
        <s v="de4c0c37-b535-4cf9-a73a-48e30f2a5189"/>
        <s v="43d596df-787c-4482-b399-24815d1f3348"/>
        <s v="081c51d3-08ef-4aea-845c-f40a9311d56a"/>
        <s v="c4ce6d4b-b95b-4909-a559-601174c3e170"/>
        <s v="712fe759-9adb-4995-98a4-6e2507d6ddf9"/>
        <s v="23476982-fc53-4a3f-bffb-e2dad658e6e7"/>
        <s v="60bb346f-009b-4b79-996e-13514d174087"/>
        <s v="030a5ee2-0e6d-4b14-9960-135f2f46a1d3"/>
        <s v="365aebb1-7fba-413d-8422-37832b16d1fd"/>
        <s v="3e203f5b-87ad-42b2-a341-fa15dac3e4e0"/>
        <s v="38d73290-c50e-4103-b917-3f3b2fe3d5df"/>
        <s v="45dc0e6c-7236-4c61-9440-cf62dfdbb47c"/>
        <s v="e660d1ba-ae78-4f82-a0a5-a913ac1a7755"/>
        <s v="3a329e0f-b7d9-4d85-91e5-46612dd6c3f1"/>
        <s v="61e5f939-41c4-4622-862c-2d93189ed5df"/>
        <s v="8c18a497-e91b-4051-b3b3-64ebc463613a"/>
        <s v="e8a33660-38e4-4a3a-99dd-e230afed9cfa"/>
        <s v="515c2192-7bfa-45c1-87b9-adbc44f83057"/>
        <s v="35a2b9e2-f166-4e47-8dde-2e9553226b77"/>
        <s v="1854885d-740d-4523-a234-4b3df431069e"/>
        <s v="72efcf36-66a7-42c1-b6fc-a02dc7e78bfb"/>
        <s v="f57c1a1c-1b5c-41b6-9827-f4e123756fb5"/>
        <s v="8dcac48d-296c-48dd-a42f-90c586b1283f"/>
        <s v="e5470097-33d5-4ed4-a388-0d6cc4ca6f26"/>
        <s v="574c1ed9-70e1-4fd9-98a1-46b4693acf9f"/>
        <s v="b38d8b86-8c20-492e-9c76-cc4719ec8c03"/>
        <s v="add90dd1-5b40-420a-b32b-8e6bb9cbbbd2"/>
        <s v="7d075f78-26b4-43da-be2f-eb8769036dcd"/>
        <s v="6d78262a-f09f-4f22-94a6-1c2a77140ce6"/>
        <s v="ecec561b-d6f3-4f3e-be0c-0c5ee7c07da3"/>
        <s v="4345564d-d26b-43d4-8b97-06797652c072"/>
        <s v="0d00d485-7c4d-4218-a1d0-16a2f4f0c9b6"/>
        <s v="3e062b01-b659-4192-8401-2fdfa669735c"/>
        <s v="4cb8e964-d848-42f4-b319-dcc15c7a07db"/>
        <s v="fc35cffd-4ac5-4979-8c4f-0719baf9be90"/>
        <s v="e7fc0447-7d2e-45ff-b7bf-b1cd1c6934c2"/>
        <s v="3ea0489c-4bbe-424f-b9cc-7710e1e554c2"/>
        <s v="b51879a6-b6f7-4a41-999d-d1c19eb8592c"/>
        <s v="0de8b7a3-4993-4ce4-bfdd-719f2d3d2c07"/>
        <s v="6da653b1-dd4b-4b3a-899b-1240fb0ace0a"/>
        <s v="1a0b7b04-21a8-4b4b-81fd-3024bbfc0490"/>
        <s v="e67a9e52-93ea-4e2c-8cf3-8ef214d82086"/>
        <s v="753fda21-2f38-4c08-a6cf-7289a693bf94"/>
        <s v="a391d33c-36ec-405f-b247-d42bf66e73a6"/>
        <s v="d25a2a69-5b59-4e88-94de-5195f4b9b1aa"/>
        <s v="75ec1176-7e51-42bd-998d-269b1b90b91e"/>
        <s v="ae703346-65a7-49e4-b6ab-75fe6b652c58"/>
        <s v="cf7f16ec-77ce-406f-b0e6-ad12d6f4f480"/>
        <s v="7d6223a6-1058-41e3-837d-ed096df29445"/>
        <s v="0b68ea0a-1b95-456e-b120-b14c5b75f49c"/>
        <s v="358a7cbb-e4b5-47ac-a7c9-58bb687904db"/>
        <s v="2242fad3-d04f-4792-af13-cdbc16f29a1c"/>
        <s v="4f850c68-21ea-4db6-8afa-990c166b8950"/>
        <s v="bcf9b6ae-c741-492a-b834-b637133be396"/>
        <s v="4404eecc-11be-4715-89da-4baaba08439e"/>
        <s v="5246af24-b62f-4a74-9e57-cec352cf7fff"/>
        <s v="fa1131ce-85ad-4b37-aec3-f319137b5573"/>
        <s v="8cb9417e-4c2b-47ff-a24a-254f141ac060"/>
        <s v="6b7ff5b6-8edc-4884-94c4-64eb61fc70e6"/>
        <s v="4e083dcf-1b1f-4805-9761-273431bced74"/>
        <s v="f7f74906-3c8a-4892-b3a1-2a5c36cec8e1"/>
        <s v="7e63f6ea-cfd4-4174-a24b-de4f688c3b74"/>
        <s v="3b5fd27c-8656-4072-8e04-fab079268dc9"/>
        <s v="1e12ce41-9429-4563-9edd-2393a9b4d1ba"/>
        <s v="30dc3088-4e98-4167-b521-0d08c5b918fb"/>
        <s v="947d9c6a-0f1d-42ea-a383-d6b89e989d7c"/>
        <s v="c77ac967-ddae-471c-9f09-5d1888ba4b94"/>
        <s v="98fe0b89-df87-4195-b082-0198dc629e2b"/>
        <s v="65889206-cede-42ed-a910-1218238b9e3e"/>
        <s v="fc0c8bac-c9d2-4e4d-9285-520c3f9dd715"/>
        <s v="87e0fa6b-a451-45df-8cde-fe028957990f"/>
        <s v="5ec06615-a8da-4034-8d67-7276f2313486"/>
        <s v="227c3c26-b885-4d27-9d4c-627887b70d59"/>
        <s v="7227b91e-c6d9-40f1-9ec3-48c2564a9e3d"/>
        <s v="b2c7045b-9eb3-4171-b9c3-77b1f9cf3884"/>
        <s v="cf53cd36-61c3-4ba4-b5cb-f6159c5f051b"/>
        <s v="0f94e8b6-e181-4d89-b6cf-99351f95978f"/>
        <s v="7685da11-af85-40e0-a5b7-e151e821912d"/>
        <s v="f2a018c4-b578-4c0d-acc9-af7fd715c2b3"/>
        <s v="4afce9f6-e677-4513-bd4d-3a090c66a30b"/>
        <s v="7f63b81d-fa77-4b98-9b9e-55bd08b26450"/>
        <s v="ee8958c5-7212-4fe1-b164-8016a26bf0fc"/>
        <s v="3565a82d-c95f-462d-afe5-d5794da1f8f0"/>
        <s v="d1b94e39-8825-442d-a2be-3bfae255246c"/>
        <s v="5f701144-7a03-4159-ac58-ba03db7ef30e"/>
        <s v="ba203a3d-1543-4ec6-ac9d-72c984865690"/>
        <s v="af652d1f-83c4-4cf9-b645-06ae83ed0853"/>
        <s v="f1ff6885-cf33-482f-82f8-55a6e47eb9f8"/>
        <s v="5eb4cc99-ae6a-4713-a89f-3380e5ff9b01"/>
        <s v="3e7a6d87-e157-487e-945e-5342e15da6fb"/>
        <s v="882b2378-ea42-45e4-9c92-b39140039acb"/>
        <s v="914785f5-71b3-4e82-8593-c25a27baa89f"/>
        <s v="626eb136-8167-45db-bf89-ed667edc46c8"/>
        <s v="e99abcfc-9e4c-4c59-977a-a2048c87c6ff"/>
        <s v="ba347809-b3bb-4eae-809b-fd90c1c32aef"/>
        <s v="81bbb937-d982-4233-a3cc-e0a24118fe32"/>
        <s v="5b2b7d26-acfb-473a-9aef-b7f43472dfbb"/>
        <s v="cb19a329-ea78-4ec2-ab2d-b61228e13280"/>
        <s v="1720fa33-8b98-4089-b427-b17d36ce29c2"/>
        <s v="f3ed7f51-f4f7-4157-9122-3a5fd9def024"/>
        <s v="ddbee7fc-b1ec-4162-ae73-3cc5485f9e66"/>
        <s v="520acde7-c521-428d-8cb4-14e5d2ba9454"/>
        <s v="cf2c959f-f415-4755-806f-57efce86fa20"/>
        <s v="d8fb0432-57da-4e3e-8664-129f94e44c59"/>
        <s v="2bb595f8-e5f1-47e5-b657-3733ac24d971"/>
        <s v="d4f38d5b-4a5f-4b84-a30b-bd8d73d9b4af"/>
        <s v="7a8c779a-d79e-445c-91d3-14042cb8b2a7"/>
        <s v="3d78c382-85dd-4b4b-b577-1547d635e094"/>
        <s v="9471dbe0-66bd-4ee2-b434-b3d3d7fef659"/>
        <s v="eb7e8235-ff4c-4469-b7d1-cc55e340b24c"/>
        <s v="0826f30b-0e55-43bc-8364-2528ea43ec16"/>
        <s v="f91251a0-78bf-4981-84ec-dbacd66f244f"/>
        <s v="694f07dc-f075-4520-a572-d310bba9b856"/>
        <s v="17cfde8b-9fa8-4fdf-9fbc-250a0ecefb0c"/>
        <s v="ec1475fb-cc21-4ef2-b7b7-c8468ccfc3b0"/>
        <s v="cc2974ab-fb68-4efc-adb0-4ccf129aa943"/>
        <s v="e5049ce8-eeab-4bc5-8954-8af7c503132b"/>
        <s v="6021f611-6239-4fa0-a8fc-ca45f4035f17"/>
        <s v="1a316494-5abf-46ee-b3be-a379784df781"/>
        <s v="814ed6cc-998a-46b4-8f5b-b45a4c4908fc"/>
        <s v="8854aac1-610c-4f3a-bbb8-c3233ea5f262"/>
        <s v="2b635661-9985-4f41-868d-5d6506e6ffed"/>
        <s v="85f9ac88-b3c8-4883-82ef-fcb0d318827c"/>
        <s v="402cdda3-676f-4148-99e7-29147e01daa8"/>
        <s v="bf9d8dcd-bd6b-4061-a92c-da576603e66b"/>
        <s v="a86e8178-95e5-4d0a-b0e1-940927d428cf"/>
        <s v="da61ae39-05f4-4fe1-8d95-26b6a96208d8"/>
        <s v="30b4c9fb-6904-4ad5-95cf-d453aef560a4"/>
        <s v="95e33690-5271-4670-b2a8-1f7e864d5ae7"/>
        <s v="3169051b-7fcf-412a-a9bc-d7bbbd4915f9"/>
        <s v="f0a4a598-d66b-4fde-a45a-3a5e83285536"/>
        <s v="b898a019-bb4c-45c4-8af9-9baf50cf067d"/>
        <s v="4d803f01-6a1d-444c-a857-168cac193d9e"/>
        <s v="d2a5f6c7-0b40-4756-8ed3-faae9841c99d"/>
        <s v="a0740840-7dc2-47d4-bda8-64e17ca2b465"/>
        <s v="24ab2b17-993e-4914-a57c-69ef347e4c4b"/>
        <s v="5543cffd-635e-412c-93d9-cc4b9040ee68"/>
        <s v="5f56d5a6-ae58-48cc-a471-950a62629d19"/>
        <s v="a908a33f-eb0a-4c2c-ac37-1e4184b09928"/>
        <s v="b70f7712-6e43-4e26-8d40-6faef0d397b5"/>
        <s v="4a414f9a-ae83-4755-902a-c85993041a9e"/>
        <s v="87167e22-59f5-4dd9-a578-01d5dc2cf4f9"/>
        <s v="94948b3d-9d62-4cf4-9dc2-0fb1f28d06d6"/>
        <s v="9daeabd1-340b-49f6-b4fa-4fbd2562ad0f"/>
        <s v="9a64b174-b6e7-48d9-9ca4-141f2cec93a3"/>
        <s v="82f7a8c5-f492-49f7-8e8d-3f60ea8baf55"/>
        <s v="009f76a9-c3dc-4ba8-80a6-d23a12ce44c9"/>
        <s v="36ee51ad-540f-4fe7-b37e-003be8e0d1ff"/>
        <s v="e6a97653-05d9-47d6-8a18-56e526a8e050"/>
        <s v="cd569023-7ab7-4f50-9ca1-dd384f13847a"/>
        <s v="d31ea0dd-d8b2-4d22-b662-ba9313deac31"/>
        <s v="4adcdd66-4405-42a1-8228-adf49d27b2ac"/>
        <s v="c3483842-3c26-46ec-bd28-30962e89d476"/>
        <s v="68ba7249-6c3f-434a-9fce-cc81a5a67e4b"/>
        <s v="71f1c2e2-194c-4c4f-aa18-d42de957b2a0"/>
        <s v="0b4e3cf8-1068-49bc-94a5-9e77c857a5df"/>
        <s v="e3786458-5078-4cc8-9b68-6869691fb5f6"/>
        <s v="12c758ab-0c76-4b10-acdf-1d3c3c2d04f1"/>
        <s v="370af1d7-5749-4237-bdee-70c9992caf4d"/>
        <s v="375befc2-5fc3-45e5-9072-05668676ae98"/>
        <s v="2f4611a1-3f50-4fa6-babb-1c5e28848391"/>
        <s v="f8bcd930-1132-4dfe-a6aa-ca33657d8852"/>
        <s v="3f3b9e90-52d4-4a1a-afda-2900c36684ea"/>
        <s v="8ddd31b0-b3e1-4ace-b6d5-0652bad81a78"/>
        <s v="ad934455-6c8c-4a44-97f6-3bde1ca4e20c"/>
        <s v="17c88418-dad3-41d4-bb56-fb044227a0b4"/>
        <s v="01077bbd-b060-46bd-bb2f-e11b5b7b30db"/>
        <s v="ed196e47-30f8-4383-9a3c-0b9aae14eb7a"/>
        <s v="709aeb20-e185-4935-81d3-0d86f1b72955"/>
        <s v="2b0dc7bb-afa5-4b6c-b454-1de0f2d7c4f7"/>
        <s v="cc412b0a-b0c5-4432-ad15-e4ab27f9d376"/>
        <s v="563bda67-db8f-426b-b005-45f04b81154d"/>
        <s v="faf9bbe5-aa24-4155-8642-59a9f743862d"/>
        <s v="871932ea-338d-46de-ae65-28c01aaa6f3c"/>
        <s v="c9f37c71-bb4c-4434-8e53-9bb9ac16b3fe"/>
        <s v="1159e27b-d30c-4351-af98-4a301db7e891"/>
        <s v="0b1a2db9-a196-47ca-ac78-239e7aba1805"/>
        <s v="8da91ffb-bec1-4b48-b884-c630c89f9360"/>
        <s v="796c5fbb-7cbc-4b12-a915-12d230a428e7"/>
        <s v="cf75bd02-ed48-4cc4-89fc-1bc354fe7282"/>
        <s v="ae0ad296-42f1-4b11-9526-635f956440c8"/>
        <s v="364bf99d-215d-4cd7-ab79-182ff7e665ff"/>
        <s v="75f7f257-d7d6-4789-99ec-b893846f5dd1"/>
        <s v="cf62e09d-217d-4e44-81ee-bc5d1ce3a864"/>
        <s v="9edb8054-a12f-4860-ac0b-b793f6c88793"/>
        <s v="d7d21252-392a-4590-bcf0-650432feef28"/>
        <s v="15689931-dd8b-47e5-a32a-df59c9c3499b"/>
        <s v="c1b59774-9016-4c06-9238-016584176f5e"/>
        <s v="85b21f7d-3ba5-4511-9ca5-0566269a4f64"/>
        <s v="b796d799-e6d7-48da-a46b-ccd06bb0044f"/>
        <s v="66456d48-6283-41af-9c19-ff35e97c733e"/>
        <s v="86ef6a7c-151f-441f-bbc3-95caabd7f98f"/>
        <s v="8fb2e6b4-b905-4423-819f-4962252478f9"/>
        <s v="767bb141-66c0-4c85-a216-ea95bdf980e9"/>
        <s v="e03a61c6-c57e-4a76-aac3-50214b5e9c8c"/>
        <s v="864b5c73-f2b7-4207-b9d0-b902661cf6b2"/>
        <s v="16341a8e-9708-4cf7-8670-658c0ce3e0b3"/>
        <s v="ab99e4be-0923-4c64-bcfa-aeee412fa4d6"/>
        <s v="82af5d31-b4b9-4921-9b48-7e5f5f2e20df"/>
        <s v="d4a636ab-055b-4796-96cc-9f4411e54ecc"/>
        <s v="261c3cb2-46dd-4c03-9c98-0828a95ffbe0"/>
        <s v="cbfeccfe-333d-4d30-8f1d-3fa4e2956e75"/>
        <s v="ce5cfec7-98ca-47cc-bd49-b9bad0d9f75f"/>
        <s v="c8c0d583-7b99-47da-869a-f12fd38b449b"/>
        <s v="de13ea2e-362b-4688-ae85-5dfd8742aae3"/>
        <s v="ec312f3e-3342-425f-8980-fc6b9ae21164"/>
        <s v="80bf5d15-509a-4036-9519-dd06aa781805"/>
        <s v="a5b8cbde-ec24-4ead-b759-55bb3a07813b"/>
        <s v="bd580ef5-6db5-4049-a88d-23b2e9901b38"/>
        <s v="e1a5fee2-bdd8-41cb-abd1-c1c63c662ace"/>
        <s v="3fec7e13-97ab-4948-94fb-62793fdc60c8"/>
        <s v="55ac2690-6285-496c-842d-ca4e101bee05"/>
        <s v="193a9736-a818-4c4b-b197-cb5bf6f728de"/>
        <s v="780a63b4-a20e-4923-a85b-b2ff3702d3fe"/>
        <s v="b7644ce9-5f81-49aa-b490-ef56ced24adf"/>
        <s v="04528cfb-d08c-438e-af93-259be54ab560"/>
        <s v="7a138026-be6b-484d-8537-f4ff3e11d006"/>
        <s v="f2b4e700-7107-425c-ab87-d840a5263daa"/>
        <s v="61604465-90f6-493a-ab67-5dfb12d99e87"/>
        <s v="48f58dd8-3b5d-4a96-8e97-df4b13531dbf"/>
        <s v="6967afcd-c055-47ea-9472-57ea81c936b9"/>
        <s v="60e9c306-4a42-49c5-a31f-d5ed08de0391"/>
        <s v="c1e94cae-e265-4e4b-84e7-9b2891d3e0b0"/>
        <s v="c35bcb74-79f1-478e-9c4d-c84ed92baf41"/>
        <s v="71494544-ddfc-47c3-8bb8-e65203a64164"/>
        <s v="31855818-4af0-4bae-8911-912426263b68"/>
        <s v="58fc3be4-272c-4d34-a316-d883a33655b3"/>
        <s v="348aa787-5673-422b-b241-10ed56ef90fb"/>
        <s v="ec21d377-7654-4e1f-89d4-6787d1aeeb89"/>
        <s v="897d125e-8707-4c1b-ae90-bf9454226cee"/>
        <s v="2e2bccfd-b334-4ac3-86d3-afba57ac056e"/>
        <s v="70f0ea0b-e383-454a-84f5-917b0e252a2c"/>
        <s v="1b4bf55b-c610-481d-ad17-ae7dac732ca3"/>
        <s v="0a9c2685-18f0-4d42-9e63-554ff2f8da5e"/>
        <s v="5935ceb5-9729-4172-9657-c33d43bf4b2c"/>
        <s v="1a755f45-2494-4770-b801-fa69a3c2ff77"/>
        <s v="604ab6b9-0f67-4882-b6fe-f49023e5386b"/>
        <s v="e424f6ae-ea67-4d54-9b67-2a6de0760d16"/>
        <s v="905cb587-e755-4ea3-81e2-b521c5658f84"/>
        <s v="b8e7f98c-4426-493d-90d4-6710ea0747dd"/>
        <s v="50317c15-8b8b-49e7-a314-52a936f2c357"/>
        <s v="78d71404-9ccb-4130-a5ea-4ea57e1470f5"/>
        <s v="841c9755-f357-499c-87f7-550d313bf2a2"/>
        <s v="f2557afa-013e-492c-82e7-da0f279da3a8"/>
        <s v="279ba7da-c1b9-4e12-a2b3-fd6a1dcc6c47"/>
        <s v="28a9340c-e9f5-4269-9ff2-7ddec6268565"/>
        <s v="7f504807-a48e-4cc4-a6d9-6f3242c40af8"/>
        <s v="89cc367b-a781-40d7-827f-7ef1778a6932"/>
        <s v="e4692749-81fa-4cbe-9c69-88dcaafcb48b"/>
        <s v="6f8dd18b-e130-4780-ba49-1bf2a1743833"/>
        <s v="be6cf9ea-8303-43f7-8687-e38339a5bba6"/>
        <s v="4d92fd3c-8fe7-4169-8227-7048144cb9c3"/>
        <s v="0a2544dc-e34f-4f63-9e9c-89d174928fd4"/>
        <s v="ea3375df-3ff2-48e0-892e-2786dc2180e8"/>
        <s v="14120510-37dd-4fea-b1b3-831f0ef6d38a"/>
        <s v="85da180a-a7cf-49b5-8786-6691b0140950"/>
        <s v="ad2ef427-18c8-4f55-a7e9-07319db647ec"/>
        <s v="019370a2-1552-49e8-8c2c-91bda3ec23a7"/>
        <s v="69a8534e-f867-43f4-81cc-31add0a8978d"/>
        <s v="e05101ec-5dfb-440c-b3dd-c02b28004fe2"/>
        <s v="8670bbb0-28ca-4d05-80d0-5f071ae73583"/>
        <s v="5b4ea144-edba-4234-a08e-1f5456764ee2"/>
        <s v="aa5b231d-7217-4e73-9d1f-1e531f68a84f"/>
        <s v="c198d99b-0baf-44e3-b04f-818cbc0426a6"/>
        <s v="8aced590-b8a6-4630-bc91-c5f78a0dd282"/>
        <s v="144f2a10-5787-4cb2-bade-15b0d88d9b94"/>
        <s v="58f40478-5d58-4172-89eb-4e7d826ce58f"/>
        <s v="381f56cf-cc8c-4d0f-b894-a432cdd52389"/>
        <s v="cbc48884-5f1c-40cb-99a3-88c5a11cd4f8"/>
        <s v="90784308-2e51-478c-a08e-dab33a286a90"/>
        <s v="f8034aa5-f11f-4ec8-b57a-375c1986e368"/>
        <s v="5cd22cbc-29bd-4bad-9c54-a9cd0a3c0544"/>
        <s v="0f2efcfd-e0c8-4c80-b59c-5923991b1fdf"/>
        <s v="776e4113-ee51-4d0c-a48f-342687970cc5"/>
        <s v="3f7c36b5-f16d-45a2-9dba-dab279258054"/>
        <s v="0a1c065b-2014-4caa-8e96-4b84072af476"/>
        <s v="abd4a99d-2b76-44a2-9af8-1faa168b8038"/>
        <s v="bb45aabe-7926-4f42-8527-3f457f5487b6"/>
        <s v="ab1a8128-4c25-4e76-ba1e-da2fa5f3ba4b"/>
        <s v="0242b644-e76d-4318-b6f5-e6d238458492"/>
        <s v="392b7947-2dda-416d-a19c-00c5b8d3b7ed"/>
        <s v="fddce82a-6cd0-40f7-83e2-821f82fbb52d"/>
        <s v="e0324af9-4dab-4361-8af8-fd834c706ecf"/>
        <s v="5bb294a5-d4be-43b8-957f-92500ca45e5c"/>
        <s v="fbcc6ded-493c-448e-a4a5-1d2ad666c537"/>
        <s v="3ac34073-55b3-4744-a17e-0ae4c77ad439"/>
        <s v="81ae22b3-77fb-43a9-882e-fc1a80504bd2"/>
        <s v="6378c0fa-a7b5-4f5a-bcbd-163c1c756a30"/>
        <s v="a131d6e1-9476-412a-acb7-01bf4e49ed73"/>
        <s v="79212f10-223f-4ebb-8b2f-9214ce758557"/>
        <s v="d0120802-7af0-4a93-b4bf-95f5531aa0cc"/>
        <s v="9c8214a7-d547-4218-b77b-a140a0961006"/>
        <s v="2012e569-6efa-4413-9cfa-454f59d0b3fc"/>
        <s v="79de0a75-9312-41c3-bb23-294e9c10004d"/>
        <s v="9b147c6a-5a21-4600-8ab7-232e21d5ed30"/>
        <s v="15c2e4c6-cb66-4779-8ea6-8f82d863180a"/>
        <s v="734d4a2a-6d07-4fd3-998c-5002d00616ea"/>
        <s v="932392fe-d6d1-4abd-b2b1-ac61f238cce8"/>
        <s v="1b41474f-ca37-4e73-b638-d47732d67b6e"/>
        <s v="665d0684-c5ed-4b24-87e4-31f69fb378c5"/>
        <s v="7aae6108-c57c-4add-9e90-383879d6e2d2"/>
        <s v="3db10ac8-cc6a-4ec9-9286-41f7d9c661ac"/>
        <s v="1a9d6e94-c37d-4932-b7e8-5f9c2e668180"/>
        <s v="87ce2049-7f87-41d0-aa6c-47ba2b5b27ef"/>
        <s v="15522bc4-3261-45a1-a31d-e34db2da94e7"/>
        <s v="f2e44682-659b-47ef-8b6c-252f74117e03"/>
        <s v="51dfc3cd-4b8c-44fd-ae0f-d6bcd8ab7955"/>
        <s v="715a554f-014c-4d2c-8c29-18f1c7240727"/>
        <s v="d934693b-3f2f-403a-bc0a-c135a0e6c17d"/>
        <s v="35b18f0f-a377-4d10-938f-218c1e2d2b84"/>
        <s v="f6ae400a-f757-471a-b8f9-08842bf317ce"/>
        <s v="14beb055-8885-454b-a8b9-bd6d4b7624bb"/>
        <s v="befb5154-d9d4-4d01-88d7-512e4a6c45f8"/>
        <s v="51303681-125b-4b33-bcc4-f364a2f56fd9"/>
        <s v="42c76baa-871d-4a2f-b222-e23f845a2af1"/>
        <s v="9c64d902-5190-48a4-b1b9-70c7b662e04e"/>
        <s v="3c090613-89c3-453b-ba1f-ea478f0162ee"/>
        <s v="02b2228e-480a-413d-8a34-36f72eb820a6"/>
        <s v="07427bc6-807a-4023-9bdd-0038f0f71ab0"/>
        <s v="8e82e66a-e8b5-4d5f-bc83-ce3096cc077b"/>
        <s v="c9efb424-dc66-45d8-890e-4bd5b5cd9840"/>
        <s v="dc43a5f0-d371-4a59-a470-67947e1977ab"/>
        <s v="2a678bc4-a18f-4543-a20f-b809ac74e0a6"/>
        <s v="5e090c6a-6998-4ee5-8ad5-58253fdc5710"/>
        <s v="7714138d-e879-4db7-9fd3-d976c004e366"/>
        <s v="e6d189fa-1fe5-42b3-b4ce-971e4620bda9"/>
        <s v="75067bc3-83b4-401e-9fac-82d784c26392"/>
        <s v="98ae8012-297f-4f7e-a1ac-76e2c0f88f25"/>
        <s v="2c5151d7-e53c-4c71-8562-edc50d998ba0"/>
        <s v="d7c4d762-aedd-47de-812c-b0469f8005c1"/>
        <s v="ccf1f0f0-1cd8-4542-8964-76e5127cc00e"/>
        <s v="afe7e699-9cda-4c5b-a210-315fb8337f10"/>
        <s v="0d7e8c93-0ae9-43ed-9483-42c9177c9ba9"/>
        <s v="71b410de-a6e8-479e-83ec-2446e6d682ba"/>
        <s v="d89d9f68-3558-499c-9ec5-f4739f7d47b3"/>
        <s v="525375a4-7eed-4b1b-b2f0-ef275e82ff66"/>
        <s v="7ce9023d-7940-4f86-a43b-76d08d378823"/>
        <s v="b0bfa103-da0c-496b-8462-865cc0c8e4a5"/>
        <s v="88bf72dc-0490-4661-9a1c-aeb9b73e1501"/>
        <s v="b6cd8c79-64cf-4272-ad4e-dae2546b67de"/>
        <s v="b6a2da18-d56a-4102-8e2e-39ec9b7514e2"/>
        <s v="3dc0e3c9-8199-4d19-817f-14eff9815138"/>
        <s v="606aa2cf-b0da-4530-af2a-fb8238222fd8"/>
        <s v="e5aaa960-1046-4928-96f5-4c639a91574b"/>
        <s v="8d076307-d1f5-4ee3-b137-f5b70a2a884b"/>
        <s v="afd4e20b-1ef6-4933-8378-209f2625d58c"/>
        <s v="e39fb70a-bf38-40b0-bbd3-019c70cb4f6d"/>
        <s v="3886175f-0289-482a-be61-bf53fa26342f"/>
        <s v="f5e1b9d3-b725-4bf3-8fb2-4b4dd3865fcb"/>
        <s v="ff7d35d3-cca6-45be-a585-cd40629d07b0"/>
        <s v="f11aa88d-6158-489b-a751-e33ca7649a9f"/>
        <s v="962ece8c-6429-431e-822d-4bfa506eaabe"/>
        <s v="3d931d0a-df1d-4a5f-9076-3313d12ecda3"/>
        <s v="dcfca664-8b7c-420f-ae6d-d4f9014ed4bc"/>
        <s v="97d671e0-7fbc-4b55-99c3-531caad0d779"/>
        <s v="67120d10-23ce-43a0-bdd7-58c2370e8bd2"/>
        <s v="a58752c1-311b-40e5-9622-b2a8fac5f74f"/>
        <s v="f54efa1a-535d-4a30-ac79-028a2ea78fad"/>
        <s v="70481c4b-df6e-452a-bfd3-8f6efbcfb219"/>
        <s v="484743af-96cc-4fca-a7ea-e5e8eb1308e2"/>
        <s v="f332e0ae-b6cb-4b97-ae5e-e3d0849768be"/>
        <s v="510acff3-7a13-419b-bb12-dac1107a0e15"/>
        <s v="760c0da7-86ce-4bc7-9e8f-9e7f31a1a8d0"/>
        <s v="74edc28e-f375-42ae-b678-1abc20d45aac"/>
        <s v="3be1e7b1-4e61-4f6c-8894-a7ebb2da0f59"/>
        <s v="f9f6ce6f-c3b5-4fe8-8e94-44f5a3e3dc87"/>
        <s v="cedd84f9-e39b-4f20-8836-7c8790693f77"/>
        <s v="88ba8ab8-26b0-4a84-afa7-d90f86e6e172"/>
        <s v="eb52214c-7bec-40dc-bd15-507d3bcb6b2a"/>
        <s v="c2566c10-864b-4fde-b9ca-d48b0422657c"/>
        <s v="cdce26fa-806e-434d-bcb4-a8c6390e8782"/>
        <s v="ed410c31-47e6-448e-b087-a9948d4ee102"/>
        <s v="285fd203-f75b-440a-a129-47bb0cc62973"/>
        <s v="c483bb91-72eb-4a82-b79e-b9acb59b0c4d"/>
        <s v="6e5d6823-d013-4331-955a-f7b5986fb21c"/>
        <s v="67478845-5b85-4ff6-8ba3-943bd8ad478e"/>
        <s v="ef730907-cf20-4843-ae3d-4b5f92823626"/>
        <s v="1fddc16c-dc0a-42c0-bae2-5bacd6ccdd5f"/>
        <s v="2792adc3-91fb-4185-b1f5-c3176014a810"/>
        <s v="416f5e22-edec-4c7b-bbfa-ca1ff8fa127c"/>
        <s v="693c6d3a-291a-4b0e-9169-e5d0f4dc75f8"/>
        <s v="3e4b1d34-3f12-4a80-b01a-641cb9047481"/>
        <s v="e049e25d-75fe-45a4-bb2b-505e52dd2d40"/>
        <s v="273a650a-78e2-4101-8d57-1bf99de15732"/>
        <s v="f324432b-73c7-4f9a-a733-36fffb3a7feb"/>
        <s v="820cd08f-4ab4-435b-b2ec-68b9b948396f"/>
        <s v="902a084c-5b82-4b1a-9552-a32b0b913573"/>
        <s v="308ac919-33cc-42bb-be50-a9636e7e1656"/>
        <s v="218cdce5-3074-4c0a-997c-62416d0949af"/>
        <s v="9f084cbf-9321-48f2-bd8b-bd75a8da4b47"/>
        <s v="858d6668-bc68-4c8a-acfa-f37694697e3a"/>
        <s v="ab474436-74ff-4129-973d-aa994682be0b"/>
        <s v="e327ee81-f714-425b-8d11-958ffee46c79"/>
        <s v="6973a5ee-ef0b-4aec-ba56-991fc3159201"/>
        <s v="0bb4a639-77a6-425b-9376-5cd11115ad79"/>
        <s v="b85106ba-3b0d-48a8-a942-f0b3403f44c7"/>
        <s v="c723df53-9ce7-49c5-8439-28e8ebcc1bd8"/>
        <s v="ca087364-677a-4ea4-be25-f9cae8e140a7"/>
        <s v="430da0c5-5f67-487b-95d6-2542a80594b6"/>
        <s v="2e705700-9227-48ae-a5bc-59b930153a41"/>
        <s v="066e2e60-114b-4753-bcb8-d0185b7531fc"/>
        <s v="b1937763-124d-4812-ae5f-24027162b398"/>
        <s v="36630610-9de5-4b52-a3df-baa3ce23dc27"/>
        <s v="4700400e-abe9-478e-bcc2-2ab25fe8ac07"/>
        <s v="0688353b-48f9-4bca-bf77-7df63a4f9473"/>
        <s v="f369ad88-3828-4553-9dab-41b4bb8041ff"/>
        <s v="5f025c4c-9dec-4684-bf2b-7899ab664b39"/>
        <s v="c77ab88a-8c24-4693-b169-2b053511c94d"/>
        <s v="0c5e30dd-681b-4481-9f5a-da24f409e6e8"/>
        <s v="675ce527-0f07-45fd-8e5c-6d50b4b759d4"/>
        <s v="d1bf1e1c-0721-486f-9ebc-08d51db7700b"/>
        <s v="be268f33-49ea-44be-9ce2-8c7e6016093c"/>
        <s v="83fe4aa9-0328-43be-a4c8-600150639776"/>
        <s v="1f48081c-d8b9-4eff-9500-1f637238f426"/>
        <s v="91c7d967-19f7-4925-ab9a-93d87e2def7a"/>
        <s v="5b423462-ba34-4f53-bee0-10cb3d74f680"/>
        <s v="b7504f4c-8ef5-4f68-b757-f410f6458721"/>
        <s v="3cb40f8f-091f-4b97-9dee-5fe2d5e8d9c6"/>
        <s v="89ad4538-c026-4558-99fd-4c42bf62f5a7"/>
        <s v="72c4f790-3a57-4806-a92e-f6f4a0a6edbe"/>
        <s v="f7301f99-65a9-43a2-ba7a-b1b76060c65b"/>
        <s v="6008d203-a202-4af9-9a43-22f4a5821285"/>
        <s v="b208eefd-4534-4f49-a4ef-2b8f46fbe6db"/>
        <s v="a7db216c-5f07-488d-8d1f-fb11b1c03e6c"/>
        <s v="df07fa27-275e-4514-93a4-327fc9fc0d9a"/>
        <s v="aca5dc7a-54f6-47fd-ae90-d1b977c93832"/>
        <s v="26991896-3a82-4992-8c87-5712f253b26a"/>
        <s v="7defdf6e-c081-450d-bc9e-07bae5b3e5dd"/>
        <s v="4571ecfe-df1b-4bfc-9253-14d31fb3b50a"/>
        <s v="b4c9599e-ce28-4fee-ad2a-9ae946f8970c"/>
        <s v="b1dcb18f-f20f-4bd8-821c-4fae0d0f5538"/>
        <s v="00a6db0c-a342-4acb-8f62-57e531a049f9"/>
        <s v="993ea879-7b52-45f0-8577-4d4bf5c46d8f"/>
        <s v="9323bb08-22a8-412b-a7fc-1bee8ad250f5"/>
        <s v="fae72f64-a375-4ff2-9c53-ab29a01b6d5e"/>
        <s v="39327852-d8b8-4d0c-bf5b-e9be6a0d36a6"/>
        <s v="fb74aa7d-7cb2-475d-8e3f-40aa567b2eb7"/>
        <s v="d30b3715-022f-4a06-8cc5-a2275bab5fd8"/>
        <s v="285a34b3-ed03-4a31-9f4a-c896ca337232"/>
        <s v="3ac0ae33-e6aa-44f1-8be0-9bd5d4d001a0"/>
        <s v="0f6a65e5-9fda-498c-93ad-21a44a2846da"/>
        <s v="660fecb1-432b-41f2-af05-73531a32e335"/>
        <s v="1f16c411-dd23-40dc-a586-644b44c0207d"/>
        <s v="f17a1c74-ec1d-4993-91d6-cced962fda84"/>
        <s v="c45bbe24-21fd-4bd3-9966-389aa7a97242"/>
        <s v="0148c4be-47ec-4661-ae2e-28b844791096"/>
        <s v="30cde101-d32c-4389-8077-7e7b221c3966"/>
        <s v="7639feec-a0da-4e77-af39-489ad9f9485f"/>
        <s v="f7552a82-b321-4891-9f5f-7be6466b2e00"/>
        <s v="579f4b70-2d40-43d3-8efa-09743fae4860"/>
        <s v="06d27373-f164-4cd9-859f-06dceeda6f96"/>
        <s v="2c5d7d74-7c7b-4347-abd9-b5ef2c57e221"/>
        <s v="42074df1-e7f1-4da7-b193-f08ed1b5313d"/>
        <s v="f8d65598-f7ed-44fb-942b-f5a6bcb1e8f1"/>
        <s v="d15c7a3b-6446-4b90-8826-ea5e008073b9"/>
        <s v="3a54cca5-bfbb-4e28-aec6-ba14d0b37dd7"/>
        <s v="49cdd597-951f-43d8-8594-d466cd9558f2"/>
        <s v="1737b767-0eba-4f2c-ae02-f396d333ec10"/>
        <s v="259b017c-c17f-4777-9f7b-974c10b51678"/>
        <s v="04db61db-e768-44c5-9545-c31739fbfddf"/>
        <s v="701848a4-1d19-4a74-ac2e-344b8c440ba7"/>
        <s v="9093c516-be9e-42d3-8e5b-a82493172d5e"/>
        <s v="eb176d0e-a1fc-477f-950e-42fe62bc52d5"/>
        <s v="a1f128a2-4f9e-4248-a1fd-c9f78be47c3b"/>
        <s v="0e633b3d-b1b6-49d3-a9ca-bf5ceb296a79"/>
        <s v="32767b41-dc36-48be-8bfd-85b3a367d773"/>
        <s v="2630fcb9-b923-4e9c-b07e-3968777a34b3"/>
        <s v="ce0292fb-7f64-4c85-b28e-83f2a51753e2"/>
        <s v="903b00be-0fd5-4e77-b0ab-cbdad324c75f"/>
        <s v="b4cebec7-9449-4120-ba98-123efa0d214f"/>
        <s v="3650c353-30e5-4d2a-a0f4-b2855480d12c"/>
        <s v="a5831149-d8a0-431a-a039-f73658a0a96a"/>
        <s v="08092c96-30c1-4b1a-adc0-3a850ec8fe25"/>
        <s v="073e1fa3-e4c9-41c8-89e3-20bf5ea84332"/>
        <s v="ae42f3b7-5f5a-478d-ad0a-ce562aa40e7f"/>
        <s v="ce2aa657-f66c-42ec-b595-5b823f69ba88"/>
        <s v="ffb82473-992f-4c78-9e39-a92cb320aaca"/>
        <s v="0c9c31dd-feb9-49c7-9e5c-1144a743b3d1"/>
        <s v="34b0be85-6909-45a3-b106-a567bdd6a886"/>
        <s v="9dff4d2a-92fb-4eab-a099-4f0f02b0f1f8"/>
        <s v="aa1c899b-d73f-4276-a2bd-5ee9848d4b9d"/>
        <s v="520d92ef-964c-4aac-9552-584f1f356301"/>
        <s v="5b9554a8-70bc-4922-a6da-7e7771a76498"/>
        <s v="b7f1e5cd-20b2-4a8b-8cb7-97229df683fa"/>
        <s v="5903f05d-b81f-456e-a8b6-077e7abe37a2"/>
        <s v="b1edbc9f-681f-4ac3-88cd-a6096e96687b"/>
        <s v="64bce00d-e940-45db-8d05-7953fee7f3b9"/>
        <s v="3adb74b0-e0a7-4347-a087-e5ab1179be14"/>
        <s v="83337cc7-37f1-44c9-a868-6e157e8f8588"/>
        <s v="36a5d809-54fa-4c4d-9b83-2c0f3586f4f1"/>
        <s v="2745e1ff-56f1-46c1-80a6-0872a73766ff"/>
        <s v="2718a2fa-5637-4045-a93a-3d6b40b0008d"/>
        <s v="7dfcf2a7-57be-4cac-aa47-960ab447cb3c"/>
        <s v="6c17a2c2-21a6-4185-90a4-d1049e8f2a9f"/>
        <s v="f9f65c8f-17b8-4de3-8ac9-55bfa7fe7b00"/>
        <s v="56deadfb-c708-4464-9437-f57636205a16"/>
        <s v="01e93524-0fac-415c-b549-efaa9f3778cb"/>
        <s v="9f7f8535-dfb8-4572-8f69-c766c15473ba"/>
        <s v="4f6be435-8301-4155-8315-a2efccd5a240"/>
        <s v="2c6b719f-f073-4d86-ac3f-c4970bd9bfb5"/>
        <s v="b8a70b72-9d19-4eec-a998-edb7b161191d"/>
        <s v="a90e0d00-025a-4fa5-b478-74f6b12baa99"/>
        <s v="f3f0f89e-90fb-4455-bb4d-5e640b408e44"/>
        <s v="beb5c426-80d4-4550-b2f3-7a65636c7506"/>
        <s v="467ca0c1-7114-448f-a078-8af68b53f363"/>
        <s v="4658ffbc-7a63-4925-8dec-d2c6ad3321bb"/>
        <s v="9590be08-3d66-4cd3-a53a-1222014dac51"/>
        <s v="f62ce2b1-daad-4605-9b7a-39f1964f4ccd"/>
        <s v="cbd84995-1165-453b-ad6f-4300a1171efb"/>
        <s v="166ba6ce-dddc-4265-9634-54c65a4024d2"/>
        <s v="6ac1f9d3-0564-41f9-920f-1effd45ae9cd"/>
        <s v="a7f792cd-f590-44a1-abf6-b14a451f7d6a"/>
        <s v="d83ee00b-fa96-4013-98c9-08138d932bf5"/>
        <s v="356fd0e2-66e1-4239-b667-2ae45e2117bb"/>
        <s v="370ab4e9-065b-46a5-966f-7b205cf68cd7"/>
        <s v="a54cf165-581c-4cd0-8237-1dd0fbec2d59"/>
        <s v="d03d2d61-71fc-41f9-a087-7989455c783a"/>
        <s v="994c19ed-7f64-4de9-aa91-b1c9d7217ab1"/>
        <s v="b9f2b4a5-06df-4221-ab28-62225891f8b6"/>
        <s v="2bfa9b9d-2852-4553-8225-6686f5612db2"/>
        <s v="5e297c3c-9afb-4b6b-84e8-90521bceff23"/>
        <s v="345661a9-fb82-4b1f-9721-759defd65dcf"/>
        <s v="9b31b349-ceef-4fa3-8fd3-c22ea60d5eb9"/>
        <s v="eec8d917-4fef-466a-9616-12ec7a6ad535"/>
        <s v="f8084c3a-565a-499d-bac7-7a7de6b31eb3"/>
        <s v="0a149c4c-ff7d-4360-9ae0-92fa95192de3"/>
        <s v="90c9ff8b-eb7f-4e9d-a8ef-a737599afb07"/>
        <s v="74867d16-f2b2-414a-9e9b-a7e71967a2fb"/>
        <s v="2d426381-e7a7-440a-a8b6-0f1117780661"/>
        <s v="b92c494f-8554-4af0-99b9-fb8a07d40db2"/>
        <s v="2c02f7b8-d1b1-4954-bc1a-851086b17a63"/>
        <s v="ad948350-935e-4a90-a950-614e999f8cc8"/>
        <s v="ba51adfe-8f70-4c74-8b01-c14db8038df3"/>
        <s v="8003fb90-4608-4ad3-8a74-ac353368927f"/>
        <s v="eef78931-d262-4c24-a805-973957174bb5"/>
        <s v="984c7fba-fc1c-4061-8f81-122084757215"/>
        <s v="d67c081a-3b39-4c6b-8dde-1583ed17ff07"/>
        <s v="92fa3c47-d9a7-4350-a72b-460b8d569dc4"/>
        <s v="6073974b-4e35-434a-bad2-de2d54295165"/>
        <s v="fbf64edb-652a-4f31-b75f-e966cd667e55"/>
        <s v="be7fa8ad-5b7b-4c10-adb9-128d8fdfbb92"/>
        <s v="96b076b4-5d56-451e-af4a-6c74d33db162"/>
        <s v="5e21beb7-1018-44c4-9522-2ec4475f937b"/>
        <s v="1e3f2bd0-fc7d-4ab6-96fc-771a613e9198"/>
        <s v="7f5f34d2-75e7-4261-a2eb-b7f0b3f5bb53"/>
        <s v="0a5f50e9-9233-4ab9-a2e9-33207c6b143b"/>
        <s v="d4dc1ed1-6cde-4a99-a93b-b994785a62d0"/>
        <s v="4e77bc5e-1056-4fb7-8715-42c5a8bc0945"/>
        <s v="67f9ef00-79de-4254-a247-467ceafef4df"/>
        <s v="298a3484-8a2c-42de-b530-778ad6e4d45a"/>
        <s v="3d5252a6-7c11-4f6c-8240-7ea2eaa841b1"/>
        <s v="0bced39b-d253-4d1d-9bdc-b5646b8e6f03"/>
        <s v="d8c6aa45-141c-43a7-9cbe-0fce5796f628"/>
        <s v="1e78516f-4aea-4727-9d64-7ea37c2f6b8f"/>
        <s v="c1ae5124-f5a7-420c-9723-58863df09a60"/>
        <s v="79c87d6b-e8a3-4a0e-8e45-592b0d771c99"/>
        <s v="6e241202-fe4c-4f85-821c-7de38ddc85da"/>
        <s v="268494d0-c5e4-48d5-9351-f0849e26e56e"/>
        <s v="ad693972-6aad-4fd7-8bbe-c1106b7f6bba"/>
        <s v="ee8e9a24-f047-4ec4-84d4-0abd575e33a3"/>
        <s v="b8d20f9f-555f-444e-98e6-8b0f1da51d25"/>
        <s v="2729c5b2-2884-434e-9909-8045489b1a16"/>
        <s v="f827d9b5-18e3-425d-b567-a4566fbb0964"/>
        <s v="bae2e4b7-0c6a-4664-85fe-f4eae8f5ea66"/>
        <s v="ae324a17-f748-4722-9f79-e5a88a45fbc0"/>
        <s v="a76777e1-16eb-44a9-ac28-d044c2bcd30d"/>
        <s v="218ab916-d869-4560-8ad9-58a0bd337eb8"/>
        <s v="4b2669c7-d3d3-427a-9aa3-558a80bd4055"/>
        <s v="14e3fc58-49c1-435d-8c35-bf9fcea9b29e"/>
        <s v="5c28717a-bf2c-4e99-9afd-ac5006fcc4b3"/>
        <s v="4f502d86-99dc-4f4b-9892-f2ad89b391cc"/>
        <s v="361667b8-2353-421b-a787-6efff1fe38c4"/>
        <s v="583feafa-5333-482c-bc56-f623d536550e"/>
        <s v="958d860b-6599-4b0c-95e5-287f64d6be1f"/>
        <s v="66231208-8c43-4f98-b40c-1b0a46413609"/>
        <s v="66e585e8-13b5-4c21-ac5a-3d7e0e5cf70b"/>
        <s v="64cb4668-3768-4463-9075-9e25fdff7413"/>
        <s v="5b8db2f6-748d-41d0-b02f-2e62cec8a711"/>
        <s v="d2abeb57-21ec-46da-8539-9e92dec0a9ef"/>
        <s v="840c1f22-076f-4d21-ba4b-1dd5834cdd13"/>
        <s v="042ee555-eb06-4153-a6ce-c6902c744661"/>
        <s v="538421fe-faa8-4217-a1c0-4933775e25b2"/>
        <s v="57ea6868-1843-4c89-b202-77eafe26a38f"/>
        <s v="3fe1fc75-44e2-428c-ada7-e1a058af0002"/>
        <s v="810df61e-5183-4adb-96a6-dc23eed23a98"/>
        <s v="04f93f7e-0450-4fb8-b690-dd9dc688111f"/>
        <s v="1ed8e008-d7eb-4fa4-bdcf-d77ede038d2e"/>
        <s v="869f70ec-fdd3-4567-a0cb-3b5c0267beec"/>
        <s v="94bbe02c-eca6-4dab-8447-349df8d608fe"/>
        <s v="5e771928-272a-437f-adec-853c543bb8b2"/>
        <s v="32eecf21-0f1f-4a3f-bdcf-fb0f93d20b44"/>
        <s v="b33ddece-7749-4957-a2b6-3fcb2f82769f"/>
        <s v="9e201365-b485-49c3-933f-11c6b1e5e1b4"/>
        <s v="c7d0cc4d-e63d-4417-b666-2e7ca38e9538"/>
        <s v="885dfd75-b36b-40c3-aedd-3e8de8f36ac8"/>
        <s v="efb1bc3a-f1c2-4843-9fe2-9799bbb9b7a2"/>
        <s v="a3ba8dfd-1cff-47c1-af81-7a15ffcc56e8"/>
        <s v="d0a3688b-52a0-42c1-b759-04015b9a5c8d"/>
        <s v="25dfe459-9906-4d34-af4a-66454ec1246e"/>
        <s v="55cd2bae-2f62-4d92-be8a-06b28bb16d1e"/>
        <s v="19e3da8a-825d-4563-bfa3-133cf266081d"/>
        <s v="40726dc6-fe8e-4d26-9812-431e5594d82e"/>
        <s v="79c383a4-dcf3-40ac-a5ae-1bc71d4bad5b"/>
        <s v="c51fd02f-3716-4e5d-a3a6-89bb75eaee40"/>
        <s v="b20777af-777f-4505-8224-81eee19e0a8d"/>
        <s v="8fe6fdeb-2c38-4c98-a276-35a1960123a4"/>
        <s v="8e96470d-a2c2-4979-94c6-019666fe2c8e"/>
        <s v="1f7a5eef-ef62-4efb-86e4-3ad4690254bd"/>
        <s v="5d06c1a2-1c2f-444c-a65c-2a767c22e6d9"/>
        <s v="9d0eafc8-7b34-4a2d-bced-22b37ab1a384"/>
        <s v="5b6916f8-3a71-4345-9a7f-cfa53d2b1633"/>
        <s v="dae1b4d1-c264-46e5-82af-5e056f757216"/>
        <s v="c782389f-3468-4f16-a27f-b72162e44fd0"/>
        <s v="16cd93e3-210e-42c0-ace3-277cf029d7ca"/>
        <s v="57778886-168a-456a-8dc0-d19d12b23c60"/>
        <s v="bc808226-ae5b-4bc6-9067-79a19268ed41"/>
        <s v="08777a5a-9c45-4658-b5ec-aa49e5368870"/>
        <s v="da3b7dc4-cfc3-4db7-aa03-fbaac1e4798b"/>
        <s v="84298bc9-8731-4e1b-bd41-57d0ed74307d"/>
        <s v="c6c0ff71-a010-4ebe-8a26-30d6da7fdd40"/>
        <s v="1067f8dc-a86d-4a00-b3e9-ff61d0384b1b"/>
        <s v="a487cb5e-98c6-4681-8978-c9aa262a7140"/>
        <s v="42289566-0835-482f-9f73-076c50dee036"/>
        <s v="d8c55b9f-678a-4a0d-a2b7-ca2f97f56971"/>
        <s v="f6923b9b-f8f1-4a7e-806e-dde9b0e88ba4"/>
        <s v="7062b2b5-535a-436e-b98e-52f57a621979"/>
        <s v="dbdce467-75b6-4d13-9e8b-12ae56113088"/>
        <s v="06538a25-7d2a-4072-a035-ddab3a9a3a1a"/>
        <s v="595288a4-c48b-4a72-bd74-5091afa1c2a1"/>
        <s v="7db6ab5e-76de-49d3-80b5-bc23bb199e31"/>
        <s v="fa281c28-d1c3-43fd-a17c-d5b83d20f34f"/>
        <s v="c2b624d5-f826-4df8-ba08-5e0efa165331"/>
        <s v="0d30c226-d33a-4a7f-b327-22c06b414d25"/>
        <s v="9b57157a-e406-48ef-9671-672fe429deb7"/>
        <s v="9de17c5f-13ce-4aca-b8ee-0d20930ee74f"/>
        <s v="ee0e473a-6e4a-4978-ade1-fe0df2bda40f"/>
        <s v="d8e971b0-d46a-4aaf-8cbf-b68f023f79bf"/>
        <s v="eca3c016-24ec-4044-a85a-10ae8a171fe2"/>
        <s v="215366b1-4f7d-4bda-b25f-06e64afc1599"/>
        <s v="8e520c4e-95c2-408a-adaf-8a8a91cf24d0"/>
        <s v="f5298040-0a3a-4611-afcf-acee900531e9"/>
        <s v="831b843c-c741-496d-9927-e168a828975c"/>
        <s v="da5838dd-d72d-46df-b837-2a70d3049ed7"/>
        <s v="2b171cf4-84be-4522-b825-5f1fbb008c72"/>
        <s v="9248a25c-03f4-4baf-b316-72c4f99ae23a"/>
        <s v="690f23fc-1af8-413b-9840-bf4ef6701ea7"/>
        <s v="c97d41a2-857d-4406-a5c2-2527893dbedb"/>
        <s v="1b8db85a-c624-414b-955b-c5c1d5eab607"/>
        <s v="d520c492-ecf6-462a-a815-b714bc25b791"/>
        <s v="4b6aee9a-135d-41dd-a17b-b91e9d62faa2"/>
        <s v="67ae494d-649d-464e-b9fe-f5d35f688f99"/>
        <s v="e4682b4f-86a7-4abb-a681-1ae13fdedf56"/>
        <s v="2bbbba08-6fc0-4398-99b1-bf2350352b30"/>
        <s v="bb03057d-0593-407a-8860-52b65cb23e72"/>
        <s v="ba4903f3-101e-4e48-9377-dc662a28e1d6"/>
        <s v="1b53a3b4-28cd-4722-a24b-6da119cdb172"/>
        <s v="286075e7-c68d-4589-ba34-30821c9a0feb"/>
        <s v="63cf28ac-6e6c-4910-a617-3d453ef28876"/>
        <s v="5fba49dc-0de9-4923-b916-7ca1741e5306"/>
        <s v="ddd90daa-a8d2-41f1-bf25-ed0ed009b1c6"/>
        <s v="031dec6a-c416-46ea-8e3a-e8e51a65401e"/>
        <s v="ca4b2966-d064-4e7a-9318-f7e496a52415"/>
        <s v="936941fe-c733-429e-8064-8f2a7ccc36f3"/>
        <s v="38322a2a-3e17-4745-bd20-82cfbeb09216"/>
        <s v="69da0f40-ba20-4ac9-a791-ffe34360b599"/>
        <s v="ccc04e97-f0af-4963-99bc-6ea9c15ca3dd"/>
        <s v="ded980d7-0ae2-43c1-a7c5-83b2fbd1604b"/>
        <s v="b1b32422-360f-4e18-9a93-d3cca3ae1e96"/>
        <s v="a13e8fd4-2eed-49ea-8467-162617f3ab21"/>
        <s v="7f66d0a6-dec1-45ee-bc5c-a665233c3993"/>
        <s v="fcb51f37-5423-4565-b710-d6911ac9f0a8"/>
        <s v="6056fc1a-ceb8-4cce-98eb-650377121225"/>
        <s v="76d0e73c-a6bb-4492-9d70-b2a8c1435342"/>
        <s v="4c2d4862-0fb1-4c61-b904-82a1bff1e9fb"/>
        <s v="c8f19cfd-be2e-4f08-b601-39cd2fddd297"/>
        <s v="726cee01-3622-4229-9523-994dee177a92"/>
        <s v="4523b313-78bc-49b6-b78a-cb1251864c93"/>
        <s v="a29bba17-0c9a-4c17-a619-4ddf23925560"/>
        <s v="4f8c4b82-33fd-4cc3-a498-d0ff59b8c96e"/>
        <s v="3d268708-4ddc-46c6-90ae-3d9dc166394e"/>
        <s v="651e1473-707e-422f-b453-22aa803acfa5"/>
        <s v="0e9e2805-c7e0-40fa-bd11-99ece6ee873c"/>
        <s v="95150a4e-34c3-4e1e-a8f2-19c0fa83a7bf"/>
        <s v="26bc07d6-2a49-4602-976c-61f096cea2f8"/>
        <s v="5aa9554e-8cd5-4d15-ac27-f1020eebea2a"/>
        <s v="b345b64a-08c4-4b90-9097-f975464206be"/>
        <s v="f522f89a-9600-443d-a8e0-e1d2bb7d70d8"/>
        <s v="7765b5fe-eb6b-424f-b7ee-66673af1003f"/>
        <s v="5f4e1aa9-ecc5-4955-aea9-567eeb52ec90"/>
        <s v="e26795d8-21a9-493c-9b60-9c387430bfac"/>
        <s v="bb741ec7-4ff1-4db0-9a38-1bec77cd11e8"/>
        <s v="682641d7-c8ac-4761-b64c-8b5c111c23fc"/>
        <s v="717b5db9-97e1-4520-bd2b-88088f8ff361"/>
        <s v="a6da2cb0-3d60-4c8a-838e-93fcb291098d"/>
        <s v="b5b9545b-3ca6-4148-a800-c0623d5554f4"/>
        <s v="4eaa3c03-ea79-4ff4-b6bb-f70f23683f7b"/>
        <s v="3488a923-b33a-4177-b3cc-02c8f1d09cf2"/>
        <s v="d80c3e73-eef2-4bf3-af27-6f176b22489a"/>
        <s v="80c3fbdc-0c5e-44c6-a303-6a1afeee58e1"/>
        <s v="72ae7b76-060e-466b-b43b-ee655c33cec7"/>
        <s v="552ecbf0-726f-4e8c-8bff-339632f2101a"/>
        <s v="fbbcd62e-23bb-49c0-b450-914436be4534"/>
        <s v="96cadbac-92b5-4519-a8e3-b00d6a150abb"/>
        <s v="92697b9a-a37b-470d-9a3d-e01615cca9a0"/>
        <s v="43a78ebc-183d-4838-8823-31234532d66a"/>
        <s v="22307529-7a65-4ab9-8f1a-7101556ec69b"/>
        <s v="7a041573-ec4d-4583-857c-eeeba7c9895a"/>
        <s v="f9f8aa4e-f40a-44cc-86a9-cedb6b2270b8"/>
        <s v="284276e6-2dcb-44e6-95ae-3a0732029079"/>
        <s v="d52dcb7e-4ab5-4ed0-8bad-6aa62b18a174"/>
        <s v="e020ef34-bf66-4360-8af2-011b24efac24"/>
        <s v="e06effd4-a2e4-4147-9194-e600b19ea020"/>
        <s v="6c4474ef-b617-44bf-9738-a9ac773429eb"/>
        <s v="405b07e2-e1a8-406b-9938-455a68e3f6b9"/>
        <s v="6666115e-692b-4b67-9e36-951d0213a26c"/>
        <s v="b10acfe5-4d71-4f82-8273-40f5cfab3386"/>
        <s v="eb1b8d60-f47b-4bbe-8def-74238af105cb"/>
        <s v="b16d23c2-fe36-412a-9c54-01e6daaef25f"/>
        <s v="e14eb933-6e91-445d-a1d1-b2d7a63e73c7"/>
        <s v="7776c46d-615b-4cdf-9122-685ec5cd47b1"/>
        <s v="ecaf40ae-503f-4ae5-bdd9-83bbcc6a0ccd"/>
        <s v="3449c656-c917-49bc-bba3-5440e63deea8"/>
        <s v="dcc5aada-fb9c-4696-b39f-91f854ec6ebc"/>
        <s v="e75ee207-1c87-4e24-a9fc-5753128d9962"/>
        <s v="198dcf0d-aa3e-4555-b5df-367def0485cf"/>
        <s v="9b5de139-0a47-4e44-a464-0bb3f737e4e2"/>
        <s v="76020fae-2033-4d7e-b8f4-0820ae71d876"/>
        <s v="90cf408e-09ab-4d14-89e5-c0279c718839"/>
        <s v="3ae88959-fcc8-46a9-b4a4-70cef91a3dc1"/>
        <s v="8c21c5b7-395c-423d-9290-9b165901d857"/>
        <s v="269ddc36-bfb1-4307-b445-4f43ac6ddfec"/>
        <s v="c4365291-021e-44cd-935b-b0034ea6fc90"/>
        <s v="63c4d0d4-efbf-43b1-8490-3b872bb07b19"/>
        <s v="a7adff02-25cf-446d-9fae-d6c40d6c3792"/>
        <s v="4e566c1b-820a-43bc-90fe-40d60267b899"/>
        <s v="6941538d-d8ce-4701-bef6-9e3664669011"/>
        <s v="7e71ef22-60ff-423a-99a5-64b634ac7888"/>
        <s v="df8af81b-3ef9-4b3f-a039-ffdab1c866fd"/>
        <s v="1b8e814c-53ba-4bd2-80d3-08f325c6e1f2"/>
        <s v="156910cf-0656-45f3-a1fe-268952b426df"/>
        <s v="b451b070-6074-4a83-9aa5-137c9983f401"/>
        <s v="4c42f336-53e3-4a77-b396-69a1242aa49b"/>
        <s v="c5f435ef-d5fc-4363-930a-7dfa53448699"/>
        <s v="6b189e7b-0949-4642-8581-3f9f7d2f20e5"/>
        <s v="74d1689b-b4c7-4472-ad8b-396d8e21961b"/>
        <s v="b20997af-2994-4571-8cc9-8b0859240167"/>
        <s v="06fcb5de-ebef-4847-a917-fdbec236c402"/>
        <s v="84068616-68d9-4646-886e-3360f9e37d43"/>
        <s v="bb643274-c44f-4cff-90b7-eef3ec438a4c"/>
        <s v="1cb62f65-279c-41c6-90fb-5d75f337a495"/>
        <s v="7c571048-2e05-4e67-8fc0-32175d3adbd4"/>
        <s v="d96d54c9-d2d7-4b15-8d37-439890e5b8ee"/>
        <s v="11ff4f81-81b7-4bea-9a76-9da35fb56f77"/>
        <s v="2f29b769-64f3-4676-a663-49e5b0f43aac"/>
        <s v="4a1bbf2b-bc3b-47f3-98b4-794e2dcef03c"/>
        <s v="401f29c8-1f3e-4353-82cd-2d33d0630c28"/>
        <s v="0539b7b8-65b6-4269-9eb6-e96bf4c90887"/>
        <s v="a062328b-e434-48d3-aa81-a200e0acffaf"/>
        <s v="9a20a404-abc0-44f8-bedf-8a8feaf65bc6"/>
        <s v="4a602bdd-e7c9-436e-86a4-2b26720d3bcc"/>
        <s v="0b24986d-3cb4-40eb-a870-e849ddb0384f"/>
        <s v="0c9aa4a3-e2cf-4b7f-a47e-b8b9730c2631"/>
        <s v="23a94b51-867e-4bef-9444-156ff881032a"/>
        <s v="81a1a50d-cee7-4467-9fb5-aa9ae6160ef5"/>
        <s v="c30b18cc-029a-4552-b11c-ac637a476113"/>
        <s v="efaee0b8-d58e-4e0c-900f-f6774ea394c5"/>
        <s v="6c7e305e-4e9e-44fc-a95a-a579e489d684"/>
        <s v="1d33087d-25d9-4797-aaf9-455b0326b828"/>
        <s v="88ca5e49-2559-4c90-a9e8-aeb834ceaef6"/>
        <s v="b7ce3749-016b-4ebd-ac33-0edadbc42111"/>
        <s v="77d2382a-c39e-4b60-9734-3e698eac87fe"/>
        <s v="5fe6de6c-5059-4136-89cb-8bd49294cfcc"/>
        <s v="5f19b28f-f418-4373-863a-31038a800b8f"/>
        <s v="2caed985-cf49-43fb-8c00-10ce9d3032a9"/>
        <s v="88c653df-4b36-4a87-935f-e69e58d5d9c6"/>
        <s v="de45ac0e-a7e0-4dea-928f-c3449049c0dd"/>
        <s v="4e975dc0-98fb-4229-a3f1-f25762dc4e48"/>
        <s v="98dfbcc3-f964-49e3-a134-e640641846c6"/>
        <s v="ec4993c3-cf89-4750-8f0a-572c8e031bf0"/>
        <s v="a729ac5d-9516-45d3-afe5-e4e4eeadcb4f"/>
        <s v="c8d16307-114f-4676-bb5c-3e79889b7c7c"/>
        <s v="95482dba-5bd5-4136-a2f5-32c81536a206"/>
        <s v="05d53487-964c-46c2-bda4-6f85c562ad8e"/>
        <s v="b7234729-7c5a-497b-a3cc-29feb55e252a"/>
        <s v="d4ab7b0c-4d3c-441f-aa36-aba7833c0af9"/>
        <s v="48e5098d-7e89-4739-a599-7db265e73bb2"/>
        <s v="c71b97f0-f965-47b5-8a7e-928c5d2dfaa2"/>
        <s v="fb905c21-e153-45f4-97c0-d3cfbdfae5c4"/>
        <s v="4eeb7ad9-b4be-4eb1-b7d4-62cfd0befd49"/>
        <s v="ca182e4e-24aa-44db-97c2-a15ef54776e5"/>
        <s v="83ad4498-f632-4602-981b-634fd4c53087"/>
        <s v="fc07c965-3bb4-4a3a-8bf6-bea3962b8215"/>
        <s v="63d71273-a2fc-4738-a25e-f8d9cd7fcc1a"/>
        <s v="0de0ed29-3470-4208-aa4d-8222fa8799fd"/>
        <s v="4b88dcdd-f3c0-47a3-977e-3afb22c54df9"/>
        <s v="373809e5-0102-4252-8212-544e438fa8db"/>
        <s v="775601f5-cdeb-43aa-bf63-9eafc9d5950d"/>
        <s v="d2daa656-d521-4c47-a32f-4a2e533f400c"/>
        <s v="7a5e1e63-f54e-447d-b495-0f0a54c1df1f"/>
        <s v="53e9edf8-cc96-4927-b4ac-ef8b917f26c6"/>
        <s v="393cd4f1-aa1c-4700-a2a0-bcab40aeb5a4"/>
        <s v="6bfa7d47-67ee-4bc6-901e-137f6681cd4d"/>
        <s v="01793092-7ab3-4cf4-ad3f-7d735bd1b2c1"/>
        <s v="122ca3de-b805-481e-bfda-2ed62754bd1f"/>
        <s v="660bf4b2-f4eb-44f0-a51e-1b4983a2cb36"/>
        <s v="657d555b-4109-4edf-9454-a4aea60ddac3"/>
        <s v="ad83516d-a014-4649-83da-bbd335d1a9d0"/>
        <s v="7c16154b-848a-40f7-9b61-9aabbdf132cb"/>
        <s v="6ca77dee-62ed-481f-8903-9aed13d34a11"/>
        <s v="921bb428-de82-4133-b222-31767dd78378"/>
        <s v="629412d4-5288-4cf3-a301-69338cedb06b"/>
        <s v="886b1930-4099-45e6-be71-cfdbf2c021cc"/>
        <s v="283a5fc8-7cf3-42c3-b966-3a32035ba92f"/>
        <s v="72cf7b1b-f766-44be-93ec-249f6466c8cb"/>
        <s v="03f4be2e-b4da-4398-b07b-d26cb01337df"/>
        <s v="6980b524-bf8b-4f02-946d-5ad41f7088a5"/>
        <s v="2f2287b7-4ab1-4a36-baae-cec40435e5e6"/>
        <s v="68bf05fa-f12e-4077-a344-c82e206ab369"/>
        <s v="6010f543-ae58-4069-9e9d-3514528c13fd"/>
        <s v="f0d5127e-4cb7-4f6d-915c-822c02417435"/>
        <s v="c7d7c055-3bea-44ae-832c-8ee4ede7c2cd"/>
        <s v="cbd1565e-4a70-4fcf-ac83-1b7334d1a583"/>
        <s v="f923c491-804d-4e7e-bcb7-9e697c674da9"/>
        <s v="7a3fe3ae-847d-4eb2-9745-abcea81a9c27"/>
        <s v="65f400a8-a63b-445e-ab56-d626e7d39a56"/>
        <s v="8ed4130f-ffe4-4441-a17d-6646946feef0"/>
        <s v="86acbe95-9a2c-4cb9-86f1-d60ddbb06ba1"/>
        <s v="b0549780-c312-4c62-9ec4-93b047432216"/>
        <s v="4b2313db-47b8-4197-9354-98fc86c462bc"/>
        <s v="7225f128-0c97-43b5-8466-e652aaed8f1b"/>
        <s v="31cbe498-1f52-4618-bf0a-ca74c921dddf"/>
        <s v="c0e135c0-cc01-4319-91de-c38d9de16127"/>
        <s v="cc337c09-d2af-4ed5-9e22-cdec3dadc224"/>
        <s v="4a0a4ac2-1f0e-4514-a49b-bb442602d6f6"/>
        <s v="20973b35-dfc1-4547-8ac8-ebe9773d6213"/>
        <s v="fa7fa27f-dbf1-4579-8c6e-bace56c0f99e"/>
        <s v="a0f61b5f-7d0e-4a24-8e0b-1fefdc75c1c9"/>
        <s v="0d83141c-56e7-49e9-8722-590e8564c3dc"/>
        <s v="c3919ecc-2aeb-48a8-a7a2-f4ab59a8064d"/>
        <s v="cd960166-5d64-4729-b07e-ce03162f9e9f"/>
        <s v="46ebb18c-e36f-4f7c-86bc-3314dba8070c"/>
        <s v="16e935b2-a719-4b2c-8cd7-291df19deeea"/>
        <s v="fccee035-127e-4270-863b-f6d593674469"/>
        <s v="e9638f3a-b9d4-41f6-80da-c407a5a9f93c"/>
        <s v="1efb939f-d270-499e-b14a-eeea525b24e3"/>
        <s v="d31d86ef-a905-42ac-9b9d-a8b01082d85e"/>
        <s v="a21b13b6-8166-4d0b-8fe0-bdbb0a2f18e9"/>
        <s v="3f11a56a-db16-44ea-9463-05a12c1d08f7"/>
        <s v="e9b743ee-e8cf-42e4-8276-2a607d84b764"/>
        <s v="e4c3553c-3a12-4cd0-8336-79ce818f2aa1"/>
        <s v="47c7d83f-bbb4-41ca-bf0a-cce7866ded98"/>
        <s v="57879867-ad1d-496e-b249-e18118c0deaa"/>
        <s v="e1445f18-7d2e-411c-a966-802a503ebea0"/>
        <s v="711b741b-73b4-40e9-800f-3f109ee9f7da"/>
        <s v="34fde8a4-e0fb-4040-80e8-c5baec0edcf7"/>
        <s v="bbfd0683-ea50-42f1-bb58-abe9d9cfcc2a"/>
        <s v="032dd820-cb1f-4939-a9a9-461090e4be45"/>
        <s v="6a1845c2-ac21-48a0-b990-d97c13c4213e"/>
        <s v="6a0e5960-0a8e-4c98-85e6-ae5563149626"/>
        <s v="c86279a5-05a9-440c-9fd5-233d91879033"/>
        <s v="5888d7bf-be4f-4001-900b-57835c5b8108"/>
        <s v="72996e35-2783-4518-af27-82d9c14f4a20"/>
        <s v="7a9b7f84-2828-4f3d-b124-a4455f556d2d"/>
        <s v="57a8baa3-ed54-4289-87d8-7f933b194681"/>
        <s v="1affa1be-45e1-4515-8f1c-4c767a5080e1"/>
        <s v="a29c993e-7a29-4546-8150-7761616757bb"/>
        <s v="260fbc5e-e60d-4f25-a4d7-e94241291271"/>
        <s v="c62abce7-95be-4d39-8462-6716e88c213e"/>
        <s v="0d68ca1b-88f0-401c-b07c-e295de76a4cb"/>
        <s v="c47f8626-903b-440c-b090-351753143008"/>
        <s v="7c1d1665-3d99-4132-bdad-35e34ab06874"/>
        <s v="274be276-3a0e-4c7d-bf81-dc567cf2efa2"/>
        <s v="62691f00-3c95-4511-a79d-1572533a7daf"/>
        <s v="016a2d90-11a4-4056-8bef-f647db94acce"/>
        <s v="3280cad5-0842-4d47-8bee-f1cab8fe3ec8"/>
        <s v="281e1862-2c1f-405b-906b-190355d67708"/>
        <s v="3801c185-ab6f-4c39-be22-2c8e645e088f"/>
        <s v="264c8f4d-9273-47f5-9d23-db6ff9ea8fc3"/>
        <s v="8f3a58cc-b40a-48d6-8577-4d7c998604d1"/>
        <s v="af7d9692-4e30-4486-92ca-eedbad9d8af8"/>
        <s v="c236f93a-7e05-4a8b-961c-1de5eace88f9"/>
        <s v="f74eb508-266e-4c27-b905-c5e4153618f8"/>
        <s v="c5b0e060-4c83-4dad-88a2-44fea0dcc078"/>
        <s v="c5e43afd-4e16-4dbb-9e3c-2b4e45692f2f"/>
        <s v="6e3baa07-3a5d-401a-ba71-ece1421556b6"/>
        <s v="925320bf-d672-4af3-9a65-a0524751e208"/>
        <s v="36251361-3865-4903-bad0-b81811f8d01b"/>
        <s v="d0564263-32d9-4a44-ae1a-64626bcd3a27"/>
        <s v="409bc061-8a25-41a2-bc7c-df1c057c7a45"/>
        <s v="4f9a00f0-15e2-48cb-999d-0e2ba60158ee"/>
        <s v="9b9281b2-1778-4302-b0d2-835514441ad4"/>
        <s v="6f9f5cc0-b157-4399-bdf4-7a55dcb0ad63"/>
        <s v="2f53172e-0588-48e3-95ba-f1305096a501"/>
        <s v="d4265c5f-5114-42ab-a35d-639fd666b5be"/>
        <s v="6cf733f9-f624-4af8-b198-638a3ae0ed84"/>
        <s v="7c3a7aa1-3c36-424e-af36-c89509164a4d"/>
        <s v="46dfa5f3-8d90-4471-b9e6-66451f3beab0"/>
        <s v="9cba8927-42f5-4a54-af3a-88a4aa3bb80e"/>
        <s v="61a13aa1-1690-4899-aa2b-8124977b8402"/>
        <s v="1979f945-71f3-4366-84c6-3456a54e7bb0"/>
        <s v="2334053d-745a-4291-b2b0-66703f5b5119"/>
        <s v="21a9bd5f-898e-4769-b9ac-3f62a9dfc923"/>
        <s v="f7febbe6-b0e0-4367-90a1-4cdcf07db7e0"/>
        <s v="5d8441dc-f28b-4c97-9d29-b41c6bdc2574"/>
        <s v="209a6b4d-3e60-4061-ad4c-95a461076da1"/>
        <s v="70843cf3-57ec-45e0-9020-a98be5a56f6a"/>
        <s v="93c4835c-226b-405e-b8f5-7851b25c91e9"/>
        <s v="c0ffb514-5eac-4dc3-9e9a-5f0c38f5062e"/>
        <s v="b031fa57-171d-49e0-b08c-c99739f773ee"/>
        <s v="9b9e434c-3f06-4746-b495-26cd3976c298"/>
        <s v="89933aa8-a3a1-4ffe-8892-8fc05828060d"/>
        <s v="a8e69cd5-4431-4450-af84-033031fd9868"/>
        <s v="04d958e8-fda0-4094-b11b-a0e1c71bcbf3"/>
        <s v="09eb14fa-87bf-4d9a-bdc5-a4787b957c09"/>
        <s v="103a1054-3d95-434a-aeac-73efe32a06c2"/>
        <s v="00d6324d-3eb2-4d0e-8f25-c0ec58c060a1"/>
        <s v="f060d944-92b6-4e32-8630-f0668c102749"/>
        <s v="34d4fcd7-05a2-4d12-b27a-9e4ffce8b8b2"/>
        <s v="679af6b8-8c3f-400d-bf0f-1d9b6874e709"/>
        <s v="c8aa58a4-3fc5-457e-bf13-18ce6f48866f"/>
        <s v="f00e5c7b-7424-414a-84b6-a2dbe0be3b41"/>
        <s v="6b10840f-3f66-41d4-b8ca-8d4239a24547"/>
        <s v="201f2cc4-c613-443e-a031-d2f0028c2de1"/>
        <s v="21d0a52e-4d68-41ec-b207-5a6a1a351cc7"/>
        <s v="831b8505-98f9-4c67-8740-6df4805d3c93"/>
        <s v="8a0f456f-e4e3-4d1c-a7c9-f42ed91ad408"/>
        <s v="997d2af1-61a6-4b5a-bbda-4d962b01c0c2"/>
        <s v="6e16b168-3a29-45cd-b691-3f88323bc2ba"/>
        <s v="6ccdb740-f74c-4343-a947-c14cf1e6e535"/>
        <s v="0a6c7cca-d281-48b2-b83e-8f96d209053e"/>
        <s v="ec968b28-a9bb-466b-b0ff-ca6e54c0e0b2"/>
        <s v="9a2847be-3da5-41a0-8f11-74d8598f4ed7"/>
        <s v="a4f6c2f4-71b1-4845-b5b3-3d73e85e19cb"/>
        <s v="3768e51a-aae5-4cb1-9479-9b18f7f62e0a"/>
        <s v="227abb83-6709-4d2a-9321-c697a2d7d466"/>
        <s v="166341fe-7a80-4403-964c-acdd79c56a76"/>
        <s v="cdf7c266-a53d-4099-9170-405b3821360e"/>
        <s v="960a9661-8a3d-4dbc-a54a-5fe967e194da"/>
        <s v="2ad95e11-5327-4f43-bede-ae7d8f3ce045"/>
        <s v="572d3a14-25c3-4ef8-8dda-c1992d996a6a"/>
        <s v="a9b1d58e-4711-4ea7-8c9c-7f0f5ebd9819"/>
        <s v="04534184-b4f8-47de-a6af-2d8743437d02"/>
        <s v="3ee037ba-c521-4fa1-99f5-1b000aa04e43"/>
        <s v="57e016c4-d3bd-48fc-a647-4f62a0f714fe"/>
        <s v="78f3f408-d01f-4463-a78d-493aa9b06d2b"/>
        <s v="766131e3-13fe-487a-a038-61da15cd39a9"/>
        <s v="edfe89bb-0e7d-459f-9be2-c0d00950976b"/>
        <s v="ecf9b434-548e-417a-9284-1812fa28fc93"/>
        <s v="bf914a06-1cba-4809-aa12-66a5c5ab10b9"/>
        <s v="d4978321-28fb-4071-bb35-f9ec2a784315"/>
        <s v="850a3a0d-c5b1-4e2d-a3da-88bc64dc5df9"/>
        <s v="df3a93ab-242d-4c57-a6aa-9fddd44ce4d1"/>
        <s v="94f99796-0680-496e-b640-1a1b4a02c7ff"/>
        <s v="1225e80c-5dbe-40b4-b9d5-2272b96f8a68"/>
        <s v="d1af5bda-bb69-447d-8de5-f0c229b1afcc"/>
        <s v="6c882386-f990-4769-b8b5-6d97aea64ac7"/>
        <s v="99f09454-4aa9-488a-9660-c14c8ae165a2"/>
        <s v="f54bcffe-0331-4f11-b060-1757e5d79f88"/>
        <s v="53420d19-acd1-4078-b763-b794a385f56e"/>
        <s v="d40a703c-8986-465a-b8ca-d6f5cda51a9b"/>
        <s v="3eff17bd-99d0-4a59-9561-de79b23c55d0"/>
        <s v="e506749b-6b5b-4407-bd34-98f57a8c01f1"/>
        <s v="42bcad59-6603-43a8-8745-5dd54c523736"/>
        <s v="878c2b81-71c7-473d-9a82-d307a32b6d75"/>
        <s v="10852351-30df-491b-90f5-23e5f3e3414d"/>
        <s v="94fc7ff9-1fcb-4753-9d71-499536d16731"/>
        <s v="dfbe0ce5-2a0d-4d82-a1a1-34beef2f91d8"/>
        <s v="0e2a3785-d05d-41d8-89c0-9c9189695df1"/>
        <s v="f6eae4b3-273e-42b4-8277-716290056e64"/>
        <s v="aa0d2e70-0ac8-4988-8abc-42d888f01b4f"/>
        <s v="46dcb697-bbf1-4c99-9166-4a577853ca2e"/>
        <s v="971cd4b3-85be-4bad-9dc3-a27b0723c569"/>
        <s v="7ed4d3a2-4247-4d97-88f4-96edb50a686e"/>
        <s v="49c68ef5-bc21-44d2-a865-993df496c4da"/>
        <s v="549c24e0-7bb2-43ee-9980-9fe400bb652b"/>
        <s v="6bada7f8-e696-45f2-89d1-01fc292bbb2c"/>
        <s v="a8059e58-704d-4325-a9c6-fce65809c7bd"/>
        <s v="ec22b3ef-f0bf-4d80-81bb-eb48138fc1f5"/>
        <s v="97a678ca-f9d6-4c40-93b3-d680a22a7e3b"/>
        <s v="996cde94-54ed-45f9-8e5e-abdac165dc2c"/>
        <s v="2b81df0c-3cdf-4241-858b-de4be80679a4"/>
        <s v="02c5b6b4-41a3-43ae-9eab-dac287098be0"/>
        <s v="755f50b3-71bf-4626-a91e-235d7b4fd215"/>
        <s v="fa45e266-3c3e-41f4-87ce-59294062b634"/>
        <s v="bbe8535d-452c-461b-a00c-495f18b15ae3"/>
        <s v="8b4437ef-5895-4988-95bf-e4cda8ab7ddd"/>
        <s v="f8037918-ffda-4c73-8214-832c1b2d9c83"/>
        <s v="68a6d508-60fa-4119-adca-efd9c889b9bc"/>
        <s v="17bbebd1-65ec-425a-84b4-1bede9a25f0a"/>
        <s v="214c734b-5f85-4ef4-9709-675d113d4b5f"/>
        <s v="b88c81fd-e453-4dda-8b10-0461f89dbd2f"/>
        <s v="c5fca497-ece9-46dd-a7e9-e7f8be1e65f6"/>
        <s v="0c8a9f05-34b7-4029-ba70-1917c19e4d38"/>
        <s v="386c08bf-ea4f-41b9-aee3-fe6b7d25b2f5"/>
        <s v="bd6687ed-438f-4b6a-a0e0-f76f60d43e8c"/>
        <s v="26c49e47-02cf-4f74-b4ef-9f67a9b84897"/>
        <s v="4eaaaebb-9e99-44a4-bda5-32f0a7d1ab03"/>
        <s v="1659e59e-5a9e-47c8-b0c4-a0cc3182578d"/>
        <s v="af7c3a51-b918-412d-827c-2a6cc0199c8d"/>
        <s v="eca07339-a5d4-4f99-916c-77d2c69243f9"/>
        <s v="ec9f2b44-df36-41b7-bdfa-67bd3d61c82a"/>
        <s v="3ff075fe-3c8b-4a49-a4b0-c2909ee7a7bf"/>
        <s v="b73e87dc-3aaf-476a-8bc5-465076ecf5ac"/>
        <s v="697e13e2-a000-4f1f-8e1d-f7d426e4d519"/>
        <s v="4f2dc91b-2e40-401a-8ac0-32d94d30db00"/>
        <s v="b3aeea1a-bd22-48de-a1d7-00b50d3607ff"/>
        <s v="a7b6336a-d785-47cb-b872-1dd4c0d3d385"/>
        <s v="63a35d47-5b8e-4ad4-a559-cfce4a060cb7"/>
        <s v="9900ddee-228d-4ee7-9748-4aae243d0642"/>
        <s v="8c34ce18-63e8-4def-8ab9-5608ffde8db7"/>
        <s v="ffa94986-6870-4887-97b0-4a77f6604f7e"/>
        <s v="6b453c93-8690-4e1f-bffd-bb26b2b10696"/>
        <s v="a69b03ea-36d5-49d6-a9d7-ac1902382c0c"/>
        <s v="15235852-c70c-4625-ab76-d612fdc69cda"/>
        <s v="8247f98e-8e21-4f4c-8a39-ef5adb47905d"/>
        <s v="7b929250-3102-4f27-bece-46c302febb16"/>
        <s v="a0d89579-405b-4280-94fc-aca3407fde35"/>
        <s v="21a20075-b1bf-4d26-bd03-4771a7247dc0"/>
        <s v="3b2bc3e4-a18a-47b4-8363-87298f3cb2c4"/>
        <s v="e685f8f0-7648-462e-a298-6f87a49c31e2"/>
        <s v="01b827cd-8cd6-4e6f-880c-765292643a7d"/>
        <s v="9e4da348-1732-4039-badc-be48635a7f11"/>
        <s v="2447a841-5b1f-4090-a36a-c34932264057"/>
        <s v="a849065b-c0db-4048-8d82-51f098ba5299"/>
        <s v="ff8028fa-e706-4043-80ac-fed283643cc6"/>
        <s v="b6979279-6ca2-4321-8b4c-b04809129e90"/>
        <s v="d0c90dc6-e391-4882-a59c-4a512eee25d7"/>
        <s v="264d4a81-22bc-4529-8fa9-fff74b9328bb"/>
        <s v="c949c633-7547-42cf-86b6-01fe0b0932aa"/>
        <s v="812c29e1-85ab-43d2-9238-e6c34a521c67"/>
        <s v="26cefff9-af26-4387-b631-35dc1ecfda9a"/>
        <s v="36a6d64d-d4eb-492f-bc44-129c7eb12d7e"/>
        <s v="003ea5e9-e3eb-4132-a50a-add20992dd98"/>
        <s v="59d8b037-9f43-4218-b05c-77dae27dcee2"/>
        <s v="b0e2e1cb-d256-440a-ab5c-df5cd7d56340"/>
        <s v="9baa1566-5d14-402c-95af-eb641a0b2e0d"/>
        <s v="3e401c89-23dc-436e-aeea-7f8ffacae137"/>
        <s v="23f009b8-570f-436e-9995-843ba48f04ed"/>
        <s v="28f490b7-559e-47d6-917d-e810002d2de8"/>
        <s v="90ea4b08-8d6d-4d26-a089-d44375f57ec7"/>
        <s v="1e7301d9-d45f-46ce-98e4-930274f659fb"/>
        <s v="73efbc66-6ed2-45e9-94b5-748b50acf71b"/>
        <s v="5fa9b47d-e384-4583-8a32-699745eec6e0"/>
        <s v="f73d8bf1-0ef3-4038-8ec3-257b3c63c228"/>
        <s v="105007b8-2e8f-42a3-b8ea-3332044e88bd"/>
        <s v="6904d784-c68c-407c-a9d4-275f729ee742"/>
        <s v="bacb96d9-15e0-4be3-a5ea-bd235edd87dd"/>
        <s v="c483f5eb-1673-47fd-83b2-30c965ee7187"/>
        <s v="01ab4819-248a-41c5-bd97-eb0657d00cc7"/>
        <s v="b95d3cb1-1750-496d-9f05-d194c43cde98"/>
        <s v="010214be-8add-4176-a4bc-b4e32fbbcb4b"/>
        <s v="6d61b2a9-316e-4c56-bb61-8d07f1111ab8"/>
        <s v="a6d5d5f6-9dbc-4f46-829c-bdf189e12243"/>
        <s v="7cc97af9-8435-4c53-a3b8-c3de7433f8ea"/>
        <s v="252f7d4f-0ae2-4ca9-a1d9-c9df5b289048"/>
        <s v="962b3cd9-4e77-4b3d-928a-f9cd7dd6a71f"/>
        <s v="56c47835-787f-484e-b575-5b6837fd1fcf"/>
        <s v="1406cccd-2ebd-42e9-9230-9e49159ebf28"/>
        <s v="23ccdf7f-9e01-4cba-a8b3-3a6e8a2b0d02"/>
        <s v="7e3344e0-c422-41fa-91f0-ccee072c0950"/>
        <s v="cdabdd14-6448-4514-a5aa-9ffe46592aa7"/>
        <s v="aad5c6b3-e929-4572-92b5-30a973213483"/>
        <s v="94024545-6428-43a8-b412-e63a8647507b"/>
        <s v="d2926d83-429d-414a-a131-b8413e23d1ca"/>
        <s v="fe9ccbd9-f950-458a-ad27-993bcbd90aee"/>
        <s v="9dcb53c2-21f2-4490-b9a1-ad533b82ea75"/>
        <s v="def93067-f195-4d3e-98f8-301b8b54f91c"/>
        <s v="32f968ec-8d11-44c6-bfd7-fdf48e15c2cc"/>
        <s v="26a5a29e-05d9-4f5f-8846-c592305054da"/>
        <s v="e3ea7dfd-d1b5-42a1-82e7-99139dd8b472"/>
        <s v="48abbd08-f985-4d11-b0c9-e9386e01d330"/>
        <s v="13f2d7c3-d9c8-46b8-ad58-93c31e535e8a"/>
        <s v="565ad412-f9a5-483c-a98a-1cb482f58625"/>
        <s v="026bfc71-7ce8-4033-8062-2d8fbac98166"/>
        <s v="4498eb7c-8692-4e62-805b-1ba565b65aaf"/>
        <s v="29de1351-3d98-45d7-a819-a5ab7b143c71"/>
        <s v="daa88a91-6808-44fe-9b18-43955f00c976"/>
        <s v="1ed0349b-b764-4f4a-8c10-520319aed96b"/>
        <s v="5e8489bd-099e-45e4-abf0-35cb297e8b07"/>
        <s v="57ee6c84-b07f-4fce-a7e1-df1845bab04d"/>
        <s v="39bae853-488f-49b3-8ea8-a9927de5b426"/>
        <s v="a54dffbe-0a04-4ff9-8443-80fef8fdbf5d"/>
        <s v="88127972-8e27-4666-93e7-f5589ce7cdcc"/>
        <s v="348261f4-ea08-461e-b86e-413cd4a19e6e"/>
        <s v="b6fc0e52-45fc-4473-b2d3-09a0c730bab6"/>
        <s v="7e09fb35-eaa0-4ea5-9645-1486a4efd270"/>
        <s v="4c36c716-5c4b-4c7d-8a04-12da1f411afe"/>
        <s v="7a320d44-5d7b-49af-8538-e0196ab79d16"/>
        <s v="c5e4e506-6db2-4a54-8556-c077bc095b56"/>
        <s v="123cad58-9371-4a3e-ba26-8b1ae64a7180"/>
        <s v="ec5a3322-8a53-49df-acca-94a828cbe5d9"/>
        <s v="b9fa40e7-35e8-4d42-bef1-12c5ef7ff82c"/>
        <s v="9d8566e8-2656-4239-8c2d-26f8a281af69"/>
        <s v="f25e8ead-0ed3-44b0-b7d3-0416e1600b2b"/>
        <s v="9244978b-7ce9-4328-bead-397152c96b46"/>
        <s v="e7b3f7be-c3fb-4e0a-89bc-f1f4260bd5ef"/>
        <s v="2de59bf7-2227-4b3c-8f96-db93fccda6b4"/>
        <s v="730ec9c7-8adc-46c3-be78-db0b1a03423d"/>
        <s v="7a45f0de-33c9-41b8-8e3b-693af71d1427"/>
        <s v="525a44a7-f39c-4206-a81d-3ec9ca79bd00"/>
        <s v="4179f56d-45aa-4aa4-b44e-e70a194016e4"/>
        <s v="c5666121-ab05-461a-a91e-cc8645f8b2ad"/>
        <s v="4d9846f3-69ca-44b8-bee7-703b1a9d7c46"/>
        <s v="6489ada3-1c2a-44b9-ac8e-e0657370e5c1"/>
        <s v="9e651b4b-1e56-419b-999a-dc4b075f08a1"/>
        <s v="d4fdea90-1d6a-4908-a3f8-ed273ce96f97"/>
        <s v="34f596a3-f082-490f-a948-0b6d208f2e10"/>
        <s v="29df6c9c-596e-4a92-98fa-4196053cb3a1"/>
        <s v="2676dd60-4308-40ca-af93-8544447d2960"/>
        <s v="8da59db8-0b59-455d-b850-c6ea46b1b937"/>
        <s v="7a3027dc-0fc9-44f6-a9d9-d3cd9a37a312"/>
        <s v="7b3dca67-12ed-4330-99d4-1f351592cef0"/>
        <s v="bfda2e36-b225-4718-94ab-9d215f2a8bf9"/>
        <s v="5a4c0615-08a6-4275-a2d2-8813610d5521"/>
        <s v="23277f61-9f1f-46cb-9a9d-7814c5bfecc6"/>
        <s v="71c301c2-caf1-4280-a575-f475602696f7"/>
        <s v="3a84dea4-a0be-4b06-ac7c-caf154941903"/>
        <s v="4ca30c99-b9ae-40b5-a4a0-07d19efa7b88"/>
        <s v="048d8bc9-2331-4347-bd6d-e5fc0e76b6e2"/>
        <s v="84dbfd95-7851-424d-a279-b09403f2ded5"/>
        <s v="d02e4feb-422d-4a33-a9d4-6257a36d2938"/>
        <s v="2e5a38e2-a104-4ba9-8cf0-3d255188ab4b"/>
        <s v="32169450-7165-47f2-b84b-3734e9890186"/>
        <s v="385c1979-2e78-4ce5-822b-3c4127bcb204"/>
        <s v="9d9e5ff3-a3f0-49cd-936e-72ae0b6a61c3"/>
        <s v="051f9425-dd66-47ef-91c1-0c43466dbcc0"/>
        <s v="9bcb1257-78c1-44b9-b32b-c9450b3be494"/>
        <s v="1e1b6c20-1b72-4038-9634-ae0dc47809b2"/>
        <s v="f9b92a3c-17aa-417d-8847-2467de8430f1"/>
        <s v="8d0149bc-fee8-4dda-ace3-db921be3285c"/>
        <s v="d8208f26-ced2-4d87-8c55-0b637c6e45d7"/>
        <s v="4f43903a-ce4b-435b-b3dd-308ed2b3f3ca"/>
        <s v="3f5dd817-c6ce-4a2d-bb0f-ac9e43668f7e"/>
        <s v="5ef334d6-8e7f-4d9d-8df6-f6c4871c2ab4"/>
        <s v="3ef069ee-ab19-48a3-a512-be909e5d1344"/>
        <s v="5c9404e7-9252-4754-8932-2e33f06141df"/>
        <s v="44397924-e63a-42aa-9363-f595e557a540"/>
        <s v="33b78503-9a48-4c04-8822-20d9fa560939"/>
        <s v="9e40f0c7-0273-4857-9f1a-98e48e8e7dc5"/>
        <s v="1cc451a9-aa87-470f-b509-0d7056159e7f"/>
        <s v="628b8a9b-0c0a-4dca-8e9c-0752b34a2b2c"/>
        <s v="46168c1d-1936-4b6e-a04c-df7e26cb2af8"/>
        <s v="d6d20c34-89b5-42d5-bb12-c0f49331d7f3"/>
        <s v="b5dce8f6-50e0-4852-9d98-74af876f0d5a"/>
        <s v="d7efbe13-1de8-4d24-98ab-b0e117233ad9"/>
        <s v="034af091-2120-4ddc-8e93-720b68424cae"/>
        <s v="0b670161-2fed-49d5-af4f-2e0128425c53"/>
        <s v="59376bb9-b63b-464c-9e57-e3d39ed85e00"/>
        <s v="31f03d01-af6a-4e69-be90-0e15e85439f2"/>
        <s v="263e488c-d30e-4d41-9787-8e811c262e23"/>
        <s v="f5715c2b-7621-4c9c-825e-07ecbdece556"/>
        <s v="61689426-22ac-472b-96f6-b29b415a066a"/>
        <s v="6cb7f7bc-d23c-430f-89c4-a232a49c9da3"/>
        <s v="02fa4605-eccd-4c27-b5db-54a66e27bd45"/>
        <s v="3d059e8c-84eb-4c5d-82de-d60a59b927d8"/>
        <s v="c5204c1d-0241-413c-9a23-8eafb4078a5a"/>
        <s v="02dfec1a-26ea-4873-a43c-ba09ee66521a"/>
        <s v="848ebda2-1d66-416f-b7a8-3598d1e562a9"/>
        <s v="6b0ef774-581f-438b-925e-e586e38eb863"/>
        <s v="cb75f21c-e359-4c90-8fff-e96d2ebfb8b4"/>
        <s v="345f0f95-b6ef-42e2-ba92-16117572db37"/>
        <s v="d9ae049f-3ea7-4aae-8b6b-312695fdd2a5"/>
        <s v="646c1bf9-200f-4036-9a3c-1fa0c0ef2079"/>
        <s v="761b054b-edeb-47e5-bc94-596ed7a20bf4"/>
        <s v="99ee9288-ded6-4efb-a1a6-bc353ec0a338"/>
        <s v="d8a867f4-8edd-48d2-93e1-7d540a97af04"/>
        <s v="eb8974f9-a635-40ee-b976-797fcba38db1"/>
        <s v="7b244e1d-e43e-44c7-ace4-ea3efffd2653"/>
        <s v="414f88c2-76e2-4f86-89f7-ac763041afcf"/>
        <s v="9f5a72fc-5cf4-4c79-a82b-e6828c50fb72"/>
        <s v="1d6893cd-7386-4ec2-8789-efe8209177cc"/>
        <s v="292ac45c-4764-4081-af0d-bfb462e4dcd2"/>
        <s v="4448c741-2880-4f83-8806-d30f591de9f8"/>
        <s v="8e18ca32-f9ca-465c-a25a-2710b6dd61cd"/>
        <s v="3b530e91-7c29-45b3-adf3-d37d303ab34e"/>
        <s v="effcc1e9-267d-4603-a7f2-93ef62ddd0b6"/>
        <s v="bc6ac3bb-c8b9-4a52-8ee0-1ce9348da873"/>
        <s v="e6490b16-8e49-4b96-80c6-495d44377946"/>
        <s v="047c09bb-8b90-4ca0-8cd0-a82bad7a0119"/>
        <s v="e562ce0c-41e0-4cfd-8a63-bbfca87bbdcd"/>
        <s v="a936077b-ef5a-4833-82e9-fdd373ce759b"/>
        <s v="e92d09f7-1057-476d-8c0d-8e43933aed7e"/>
        <s v="b0d8923b-8d51-4320-bb9a-d87e0f24db2f"/>
        <s v="8b894b32-c31b-460c-99cf-2c984269ea07"/>
        <s v="39dda8ea-57cb-4f76-b274-98ce5ab18bfa"/>
        <s v="136fd4dd-d0a8-40bc-8d46-fe6e8ceb3946"/>
        <s v="42253911-b72d-4a72-9914-2ccfc01f6ea2"/>
        <s v="326cdf67-971e-4c0b-8a86-74b1125b38d7"/>
        <s v="6f17d1c2-e8a3-43fc-80fb-c6dba837ce57"/>
        <s v="c13d23ad-73df-42ba-8db8-4e969834cb7c"/>
        <s v="f3e48179-a348-49ac-94f4-6fa072130de0"/>
        <s v="2953c51f-020e-4908-a720-896aab48676f"/>
        <s v="bfa2f738-90be-41b6-99dd-1771f03009ae"/>
        <s v="fb93dd21-2537-44fe-bf15-1327e5a7524a"/>
        <s v="a08c5067-6469-4671-bfe2-fbb6f84e1b83"/>
        <s v="7de86464-359c-49f7-b35c-75424aa9701a"/>
        <s v="7efd29b1-3c9c-4d4a-b66f-cafe3e32d4f2"/>
        <s v="2f33163a-b319-47cf-94dd-15929106d1bb"/>
        <s v="eb6c1eb3-640c-4a2b-bd22-27e15eb49e11"/>
        <s v="7913e8b4-4170-4f67-a005-79f925033e7f"/>
        <s v="1f70b860-5712-47ad-8a9b-d3c4fab19ffe"/>
        <s v="addab468-52fe-4e6f-9ccf-65fb04f1a572"/>
        <s v="8c5cefc1-cd73-4605-a657-15f90abc22cd"/>
        <s v="35426f15-a318-45fe-9bea-c4e0dde06d27"/>
        <s v="2c149289-f9b7-4490-b2d0-2fca0c37fc2e"/>
        <s v="adbc623f-e135-484a-b98d-eb02d86d04a4"/>
        <s v="0ca4017a-f684-4b7b-b60a-406b01e6379c"/>
        <s v="5abb2b82-9181-477c-8155-03df6b5256f9"/>
        <s v="756797b1-5e00-49b2-9804-c6d563c4aa21"/>
        <s v="80a03448-5e2f-4dc6-a406-7c87053963bf"/>
        <s v="e5c046d6-7b9f-4448-b944-79a11ac57b22"/>
        <s v="cbfde77e-5a79-49a6-8b7f-0b6aa0a28ec6"/>
        <s v="913cc4b1-f64f-41d6-9e4c-00c984bd17c1"/>
        <s v="d1289b6c-c783-4607-8dea-c7910e76e4f8"/>
        <s v="b044f867-8bdb-49fe-a2da-a4a60d81e2e5"/>
        <s v="c694ff7f-8c00-4c0f-8a29-fc8ef08f9e1d"/>
        <s v="4a01f4b2-3407-4763-8c5a-274d13f732a7"/>
        <s v="40b95bd8-18d6-4cf0-8cfd-acdc488d53df"/>
        <s v="3131a695-b1c8-481a-b562-aaa6513c6a85"/>
        <s v="ccafbb7e-33a8-4f61-9796-7bbd22e9bb5b"/>
        <s v="f6bba18e-8e16-43d2-b8ae-f4eb4d6aa678"/>
        <s v="26746d7d-f89a-4d94-a2a5-d0873ecb8d27"/>
        <s v="3ecc639c-6c7a-40a7-b459-8f7a44aca7cf"/>
        <s v="3b8d232f-6f01-46a3-8c30-fec8da63ddbf"/>
        <s v="8fef8368-c98c-4ba4-a5a7-982a6123d3ac"/>
        <s v="3d85b657-229d-4430-8630-c69aea55f973"/>
        <s v="117bb9e5-0a27-4a5e-b9e1-481b5284c281"/>
        <s v="3429594b-850a-49fb-a33d-7e7db9be43ea"/>
        <s v="9f459d2e-da12-4923-b58e-090423fba7c7"/>
        <s v="53275b05-b141-49ef-82b5-c418caed10ba"/>
        <s v="fccef25a-8026-47ad-8585-54bf027729dd"/>
        <s v="0f21c7d6-725f-4c86-94a5-607cfdc4a776"/>
        <s v="2c6b6ad4-3285-4f67-bced-485d46901406"/>
        <s v="181fbf86-c89b-44e1-aca4-65ba9949a625"/>
        <s v="2b36ed1d-671e-4e59-98d9-23f02682b2e0"/>
        <s v="96a048f8-bf5b-408c-a5ff-2f1a44bc9503"/>
        <s v="55c612ca-9878-458b-b5ac-d170df3e049c"/>
        <s v="fa31b76d-f95e-43c3-8cf4-4a819f5eea92"/>
        <s v="37c0ac25-56a6-47cf-92fd-2a16c57cdf28"/>
        <s v="e56945c6-542c-4098-bc5e-3c32c135e2cb"/>
        <s v="3ca7e0e9-9667-437d-bb97-8494b68c6cc2"/>
        <s v="880d1016-7a13-4ed6-8408-9fdb38955dad"/>
        <s v="2db28eb2-dfb6-48c0-9885-32a318ced5ae"/>
        <s v="c69cac04-4701-41b6-a8ea-6a493000e38e"/>
        <s v="4fb42e46-8b9a-4a8f-8be1-2dcb494ea7f1"/>
        <s v="fbac3e1c-a864-4394-9021-07ca8e043169"/>
        <s v="adc0d782-306b-4f57-a518-43dd36fa3708"/>
        <s v="0055d038-58c8-4cb5-843e-24da3b8cf1aa"/>
        <s v="d7f0a82c-008a-43b7-bd8d-c52de9fb9e22"/>
        <s v="48394a9e-1732-4d0e-9e54-9238f6cc626f"/>
        <s v="2a55b2d3-c56d-4fc9-8ade-52227d407ece"/>
        <s v="84c9d1fd-68bc-4c0b-8695-d98bfdb843ac"/>
        <s v="bebb6c13-5191-4243-b194-c1af86a8ffe1"/>
        <s v="d2627a21-48f2-481f-86e5-584496b95f2e"/>
        <s v="f7f5b78d-7578-4577-89be-7615c117e1c4"/>
        <s v="b6efcf0a-f59c-42ab-bdb4-840fe8547df6"/>
        <s v="2540e0ce-ac3a-4425-a97a-9e647a25b203"/>
        <s v="ed0b52fc-b6aa-4b81-8d27-d298fe3832ba"/>
        <s v="2877585a-eb3c-4588-b02a-3c2f36977a3d"/>
        <s v="0526f912-9f34-46b3-b816-da2f05da0691"/>
        <s v="30052b19-39f0-4576-b730-87169a0b34cf"/>
        <s v="f123ac8d-191a-4898-838c-2fb9776c70c4"/>
        <s v="c7fa0fbe-1d12-4927-a1e4-9d539afb9ed6"/>
        <s v="b232c168-f619-44fd-8d22-d074b477dccc"/>
        <s v="2dc7f490-497f-451b-bcd7-b5252ed1f560"/>
        <s v="ca0e8325-06a9-47d5-8892-f2839738a01a"/>
        <s v="f4a97164-fa1e-4f7c-a653-9854291fdd20"/>
        <s v="878e4bde-e516-4910-aa60-a9d90625fb6e"/>
        <s v="75d3e98b-370d-48bd-bf4f-65b570bd87bd"/>
        <s v="a2cf2b09-32bf-4395-849a-43f09bf44ad0"/>
        <s v="b348cbeb-67c8-4a4d-b621-3c06302804f7"/>
        <s v="fd0ce78f-fb39-40fa-a7de-8051131476f2"/>
        <s v="23e4616d-32ec-4256-963a-b232ebc2b440"/>
        <s v="56136366-26d9-493b-9728-400483b2a009"/>
        <s v="3b3167b5-cf8e-4e87-afff-11f4ee21d92b"/>
        <s v="36d634e0-d295-4961-9f7d-8e4124ec86b6"/>
        <s v="047a91a0-e5ed-4362-8fbf-bb7f617c368d"/>
        <s v="5a64ab05-37d4-4899-a800-8510dced8f9d"/>
        <s v="257d3913-fe6d-43fa-af46-9909a1dc89b3"/>
        <s v="2362a529-1cdf-4b78-9665-94788fec35d3"/>
        <s v="ac556534-c7ab-4a4d-b2b3-812e2cc78cd5"/>
        <s v="f74ef6bf-fe58-4fea-900c-fec50f69d3b3"/>
        <s v="76c8e498-ef04-4f6f-8e9b-3a545e70b661"/>
        <s v="c392181c-7f54-4fa7-a507-c29b99f05468"/>
        <s v="f163487f-064d-4fbe-87e1-3c4894aa1d40"/>
        <s v="10bade2c-7544-4ed0-b4d2-72ebcb5ffc8d"/>
        <s v="2f7caad0-c358-4624-acc1-04828962dc89"/>
        <s v="4ec6cc4e-efb3-4148-a927-f8f38e3a9bd9"/>
        <s v="19cf5132-d39f-477a-af73-165d2ec2c2c6"/>
        <s v="b59161d1-5ed3-4ab2-a166-23b848264ab6"/>
        <s v="4ab7ab3c-0838-47b2-a215-da93a9003c40"/>
        <s v="b006d871-f620-4fa2-8df9-4ddc296e48bb"/>
        <s v="b5f6bc00-ea81-4b83-9f3f-177ca4a15818"/>
        <s v="5a58914c-d16f-4e9b-9cc7-97c33ef4c240"/>
        <s v="e8642ddf-613d-45cb-af2f-2173634f99bd"/>
        <s v="174d1c82-96bf-4409-97fd-bb2b02db8d4d"/>
        <s v="94e0bac5-6e1b-48e1-988f-6d911725ac88"/>
        <s v="6218f745-e018-4c92-a84d-d894a9dacb8d"/>
        <s v="96e44cf2-4fa4-4cd4-bfed-308e0ae6d2a1"/>
        <s v="849b65a0-45e6-43bd-9d03-95c42e825c6e"/>
        <s v="93f6a44b-f235-4472-a2cd-376a7821538a"/>
        <s v="0421f2bf-754c-4f0f-ad2c-aba186cf75a7"/>
        <s v="8d362a43-c5f3-4233-9ce9-307b839bb565"/>
        <s v="61e0d9ee-963d-454a-b712-a624945ebee8"/>
        <s v="c4085fa8-2850-4de8-8667-3b945d91a8fe"/>
        <s v="af7bf057-9f09-4fad-9526-e5fbb2d0216f"/>
        <s v="80f0d10b-c753-417d-9d91-2f5ee4004afe"/>
        <s v="847ce448-fbbc-440a-a7a1-3cb31bdb24bf"/>
        <s v="02b0f2ef-a48d-4251-b721-0ca7077404b4"/>
        <s v="a299f34a-9f8d-4d64-94a5-5f8d114fde7b"/>
        <s v="4bbb4e1f-9bf6-48b3-8bf5-a9baaa3c7d02"/>
        <s v="63b74615-5f6d-4d3f-8f9a-745eac0ed038"/>
        <s v="e5e89d8e-0a80-4322-b1c6-65e931654015"/>
        <s v="dfc5f89a-5993-4478-bed8-81e94acf9d0b"/>
        <s v="ebbb3e50-c57b-46cc-b896-ee874dba9ac5"/>
        <s v="2a6a0f22-5907-4a25-a73b-b6b9f54b5410"/>
        <s v="761adc1d-ac9c-435b-9798-b59802b37a57"/>
        <s v="860c61f6-0b68-4e4e-b19c-1931612f9e4c"/>
        <s v="b234f1d0-48d7-4806-822d-60ca5d1f5e95"/>
        <s v="d36823d8-ff74-48ca-bb85-ca4fd99a32f3"/>
        <s v="2151bc0e-5d7b-4569-910e-ae04a7de09f4"/>
        <s v="309b1f8d-9200-44f0-b87b-fe994a289bd0"/>
        <s v="e030f001-ac2c-4119-b920-9a108350cd89"/>
        <s v="90333b44-778c-41a1-8f6e-a421996eb84f"/>
        <s v="68f505ee-2ae4-4584-9abc-2268c202d9fb"/>
        <s v="de417cc5-7428-4295-b045-8ce428b4f026"/>
        <s v="91a42e3a-b215-4fcd-9469-6a4e1cf0dd4c"/>
        <s v="17a485ea-db26-4194-ba65-924f3458c5f1"/>
        <s v="bb2f574d-f685-4d06-8662-cb1cd8b7b292"/>
        <s v="5a11cd88-8048-4cdb-9dea-9b9b99892da2"/>
        <s v="916abf22-6fde-4f0b-9666-e57da54ada38"/>
        <s v="8651d789-e718-487f-a474-402d84fdef45"/>
        <s v="f73da166-3464-4e12-a7f9-5f1744b23954"/>
        <s v="1de8c763-a176-44a0-bb6e-1ab9b3a271b1"/>
        <s v="4f270863-217e-4fb4-ace4-7b20b9eb899a"/>
        <s v="a924ff9c-710b-4088-9108-21f5541098d7"/>
        <s v="6b1d8276-930e-415c-aa15-a993e85dc98d"/>
        <s v="0c91efce-6a02-49ae-b7a6-26788e4d61cb"/>
        <s v="ab9702ac-2756-4c5c-9877-7d4b48322739"/>
        <s v="5cc4de99-e7f5-4477-84b5-beb2d220bfc5"/>
        <s v="d1b219f6-615a-4546-877c-f3bf9be759c6"/>
        <s v="3ef6b153-cff6-49c4-bdf4-24f5c3fdc46b"/>
        <s v="1d58c90e-5fbc-422d-90e5-721690aac7fe"/>
        <s v="11b33c49-9915-4aa8-9570-8a94bba2e97a"/>
        <s v="af3eb763-01cc-4baa-aeef-8dcee1c2f0a0"/>
        <s v="864157a1-ad36-4547-82c0-b79e73536b2d"/>
        <s v="59e3078d-0d59-43a4-8196-f5f498b7e7dd"/>
        <s v="cf3e150d-f575-408b-a027-f360ab98e710"/>
        <s v="ee311079-8c71-48ac-8110-4c7351514164"/>
        <s v="e7f8659b-b408-4ce2-87d0-d2f30128660f"/>
        <s v="a155e02d-6360-4246-b2eb-35140bef36cf"/>
        <s v="516ffba3-6bc3-4d53-8aa9-6f8a379962cb"/>
        <s v="bcd238d2-1fe6-4293-bf67-d0d15453c78f"/>
        <s v="896e5559-0e9d-467b-9e86-49b6103beba8"/>
        <s v="886da4f0-5682-4a86-ad7d-fa115b1649de"/>
        <s v="0e2aff61-ad4c-44c1-a374-d4a9cfce3262"/>
        <s v="97f7da4a-81db-4b5e-a7a3-bc914e604674"/>
        <s v="35bd7f66-2502-45a4-8d3a-a5a027fdfbc6"/>
        <s v="9acb4e7c-7277-4c32-b4f3-28749c2b221b"/>
        <s v="48555e5f-b2cb-4911-ac08-2b80eca3caa6"/>
        <s v="4b6eb4ff-d4e9-4552-8b66-59aa4a235a4e"/>
        <s v="8a18db89-0029-4b21-8290-6f42e2617cea"/>
        <s v="ffb34c8d-3ab9-4816-9331-44e4560960c5"/>
        <s v="e7a15ffc-a3d3-4139-bed3-9683a251a9c8"/>
        <s v="408b4835-a513-4b04-b5d0-8f65a9dd111d"/>
        <s v="40114427-b593-4c19-9221-113e63a70c37"/>
        <s v="ffaf4d12-97d1-4df0-9fc0-62897686571a"/>
        <s v="5ba5a3a2-7fef-49b4-9027-b205b161e3e5"/>
        <s v="40b16877-d3a3-4437-84eb-5b3db6c8cdbb"/>
        <s v="ac6a7e2d-c82f-4af8-b278-1ad01ae85dc2"/>
        <s v="879adced-f52c-4ed3-9900-de6aad9dcc46"/>
        <s v="665ab817-af82-4f4a-8eb3-e66dd6ba939a"/>
        <s v="0997ce22-c1a5-4274-bb8a-e24dfdd65ba1"/>
        <s v="2d9d6709-a93e-44a0-b108-cc3de3b26d66"/>
        <s v="08f046e2-94a2-4a80-a2d3-8d90a067217b"/>
        <s v="4b17816d-59c5-4f3f-b6ea-e0c63c442734"/>
        <s v="a64cb417-cc46-4f5c-bf9c-a6b4844fb449"/>
        <s v="02fecd23-bd54-4ce6-984d-4f37d0fdd95e"/>
        <s v="eee1a190-d179-40c4-9155-30fb3ef4b21a"/>
        <s v="beafdcd8-18ef-4a23-a78a-a75bc8b59055"/>
        <s v="a217fab6-c407-4d2b-835c-cc8760232994"/>
        <s v="02e4391c-1ed5-47d3-bfda-c1e36cb83ad1"/>
        <s v="eb7c2929-81b7-4511-880f-2a095c4cd756"/>
        <s v="3b3fa61f-2770-44be-834b-699bd4cb1d0b"/>
        <s v="ff4842bd-cefa-47a6-89a3-fee9a2aad26d"/>
        <s v="6f18aada-62ed-429f-96c8-16b1a6937d83"/>
        <s v="8998fc7f-197c-4e40-8b13-9758a1201406"/>
        <s v="a637c034-610a-41ba-b787-0f5cdd553ac1"/>
        <s v="9576ee83-5605-464c-8e2b-4d40ac04905a"/>
        <s v="e55664c7-4134-4f02-954d-9d56f830d223"/>
        <s v="732a7dde-2194-4b03-8ab9-7e4a24d53a67"/>
        <s v="e8ace2a8-0a7d-4b81-9747-856f98b0fe48"/>
        <s v="4e6d7420-8c70-4d6c-9f9a-ba8ba0a4cacb"/>
        <s v="9d1d3c69-de5b-4193-8fc8-b012c85a5a8b"/>
        <s v="fe1e5e33-3dc5-4fed-84aa-334c2633a272"/>
        <s v="4687cd23-dfa9-47fa-a733-cb95a1420278"/>
        <s v="a6d51f0c-9314-4833-a54a-fdf120a558f0"/>
        <s v="82153976-4cbe-45df-a511-03cd19455fa0"/>
        <s v="ae0aebf6-2373-4e95-a937-8b05bf9d4c7c"/>
        <s v="f350532f-3592-429d-9b78-9ccfe79022e6"/>
        <s v="9fdb3d02-9c73-4f1b-bbdb-03068ac8bcbe"/>
        <s v="1356360a-e169-4714-9292-1388fc5bcef9"/>
        <s v="acf717b5-dc4f-4724-813c-88349ad6819e"/>
        <s v="530041ba-999e-4176-8cb0-a83986a31dfa"/>
        <s v="ec43efa4-ee76-4707-a607-a763c12e871e"/>
        <s v="53acdba5-2b47-4663-a734-b3fb237c89a8"/>
        <s v="8952ade1-2731-4c51-8495-5aab69a9d58a"/>
        <s v="47a7c26a-81b8-4f8e-9b8a-037c6975cdd5"/>
        <s v="420bd0cd-25fa-4cdc-b7c3-1fa354e7c413"/>
        <s v="975f2b65-6c4a-4dd3-90a7-a5c43de98579"/>
        <s v="215d5d18-187b-423c-a4ad-8b3f375b750c"/>
        <s v="3b8bd611-fe8f-44ba-a437-b0480cdb3543"/>
        <s v="e0030392-6832-48a6-af0f-8577898ddc83"/>
        <s v="d84b9698-08c0-4872-b85d-a1d492d97478"/>
        <s v="9dbd0d5a-2690-45ad-b2a3-d0c8e7debbe1"/>
        <s v="45cb8a85-dd21-46cb-9812-70d3544c125e"/>
        <s v="6398b1aa-7b56-4682-ad24-ac1aeb5110d3"/>
        <s v="0f43bca9-8971-4803-bf3e-6cb1bf7516ef"/>
        <s v="706fa413-4639-4d6b-bc8e-8841bf767ed6"/>
        <s v="c9835e8b-f292-4e0c-824c-2e0eecf2c739"/>
        <s v="65906e30-b1c6-45ed-ad2a-c0f826be84fb"/>
        <s v="6085293c-803c-443b-94af-cb192032bb21"/>
        <s v="86170fd1-082f-432f-bf34-3075b9486005"/>
        <s v="3b9a66c5-a29e-441e-b9f7-04e4594143ff"/>
        <s v="b49c0f3d-0e75-4a52-a220-4b000d07022a"/>
        <s v="ba956995-5d7a-4e2a-9747-fbc8a9705a91"/>
        <s v="5f6db3ba-6406-418a-8de8-14b58186fce9"/>
        <s v="bcb71435-e4ab-4f88-b289-6daf27b57784"/>
        <s v="12355c26-8a7f-4dc8-a23e-db5d20a3e9bd"/>
        <s v="bb6f4732-a8d1-424a-946d-723582420bd7"/>
        <s v="8706028b-88be-4ddf-af68-ac4ab912609d"/>
        <s v="4869499c-895f-4b07-91ac-38799758e514"/>
        <s v="8aa05a5a-59b1-4d4a-afdb-47686d9fa12f"/>
        <s v="74bd6fcb-ae67-49df-a6a3-25e848d7d8fe"/>
        <s v="dc907a9d-a0c3-4169-ab5e-54bc27a799ce"/>
        <s v="9571bda0-67bf-403c-9cf7-52409deb20d7"/>
        <s v="5eb41cac-8fec-41cc-bb38-e56d7fc183a5"/>
        <s v="a96ca523-09c1-4932-bc51-73c6ce4d781a"/>
        <s v="40bd4033-6e4a-4cb8-a14a-d6d7045b45ad"/>
        <s v="a49858ad-b262-4105-9804-144685a8602e"/>
        <s v="2926c84c-3527-4049-9a28-5175f56e5357"/>
        <s v="f1728233-920b-4c1a-a1bd-a0fdd2cdf779"/>
        <s v="ad24ea25-9d1e-456d-8d7b-1f140de1edad"/>
        <s v="91c325e6-a834-485d-bf16-c358fd74ea7b"/>
        <s v="c5da100e-9d10-4003-a412-897fc6fa5f1f"/>
        <s v="c63f8712-3885-4fa7-a7ea-14df5e9c2275"/>
        <s v="6aa57594-5008-45ac-8010-b2ce71a9c2c3"/>
        <s v="f37a9e83-6995-4ce6-9f97-b000c1672494"/>
        <s v="527b3772-c110-4a7e-9ec1-26398335a749"/>
        <s v="20e74a1d-d9a5-453c-91d6-4e0bde27b8a9"/>
        <s v="05d25ef0-16fc-4411-a5fa-c222469fb047"/>
        <s v="9f695852-4a98-4f48-bf48-078414312f9d"/>
        <s v="d180e963-4bdf-48f9-bf67-fac5825bd839"/>
        <s v="7d6d1fce-24f7-499d-814f-1e8fd820248c"/>
        <s v="a042d2d9-6ab9-4eb5-9873-6b8cd2e8c556"/>
        <s v="095b2a63-8ace-43f4-b0d5-032c350d2263"/>
        <s v="3c363d3f-d33d-45c7-8685-ac35e163323f"/>
        <s v="1827e52f-c3ee-405d-bf22-7c3a2bae8d18"/>
        <s v="31d578b7-1445-4921-9530-865aec623c28"/>
        <s v="7b83b402-63ba-41f1-8bb7-92f45428cce8"/>
        <s v="b3966270-b2e1-4ad1-b2e0-a841c078618f"/>
        <s v="1f12912d-bdd5-4c8d-8793-de881faff92a"/>
        <s v="23a18271-3f9b-4bab-a49e-73990c2c2be1"/>
        <s v="461b0b5a-19cb-4d12-8d50-fbb65e8c6f2f"/>
        <s v="14836138-ca3e-4229-837c-6f504cf75cf1"/>
        <s v="36b59798-b85e-441c-9753-92884c1aa013"/>
        <s v="bc37b81d-65d4-44d0-91fa-cdff0ad596c9"/>
        <s v="e5f03df3-5f57-4a76-8d0a-49a5ce56a1ee"/>
        <s v="ab79ec5e-50df-4df6-b486-64dd2757696a"/>
        <s v="9bbea44e-cba1-48b4-818b-2208631e901b"/>
        <s v="4d3c4d50-17b7-4f59-bccd-94d20c191b24"/>
        <s v="65598a64-b1db-4bb8-aa38-80e4739ced9f"/>
        <s v="fbf52e47-1fac-47ab-a9dd-47371656089d"/>
        <s v="eee577d5-ca4b-4b7b-b302-9a0335faf7eb"/>
        <s v="7cab52be-6ea2-4387-aa80-b0b59ba0a180"/>
        <s v="e45d9b8d-5080-4bef-be2d-de137677a89b"/>
        <s v="0dca6ecc-184d-4ea5-9c00-88b1d8f761a9"/>
        <s v="ad24476d-f298-4d65-869b-78f72721dc10"/>
        <s v="c8b5ad41-92e5-471e-bdcf-4ef2a1b7bb6f"/>
        <s v="4a147916-e20d-4120-807c-f318ea899976"/>
        <s v="9caffb5c-8dbe-47da-8df5-307f23792750"/>
        <s v="4c07181d-5b33-4fe5-aba7-f2dfcc7fb5bf"/>
        <s v="38efa7c0-cfe7-4e2a-92cb-f503e0cf4ca1"/>
        <s v="018f6aba-99d5-44c2-84eb-fdf0ad6f27a7"/>
        <s v="6155f658-e589-42fd-81c7-6526d499e54c"/>
        <s v="f930f782-5c3a-4cc8-9010-50b36233f958"/>
        <s v="a8bd3f0f-daa7-4df2-abe0-f274f39fc989"/>
        <s v="e9a8120f-634c-4f6c-81c2-8abb3c4b8c13"/>
        <s v="b26005f0-2efa-431e-8e68-90aae0d0f0ce"/>
        <s v="c8cbfae9-87aa-4a62-9368-9cfaa021afc5"/>
        <s v="e880c3f5-30d5-4116-aaa0-f774791c5f47"/>
        <s v="78ea6b70-67b7-4d32-99fd-8df7ae34ccb8"/>
        <s v="d876f76c-3a91-47e7-bcdd-45bac1fbd9af"/>
        <s v="5fe7eca7-3db5-4c8c-b57a-65ac7d490935"/>
        <s v="e9d97ce9-9ce2-40c7-888b-0f7bf784d878"/>
        <s v="8d7abb74-87cb-4d1b-aceb-daebf928c660"/>
        <s v="b13c8a9d-61de-4f79-a154-7553200e7b88"/>
        <s v="b7db26d3-b34e-4292-9f2f-0d2ff0eb6d25"/>
        <s v="20e2cad6-0331-4821-b0fb-11ef6fcc30d9"/>
        <s v="89f901c2-f323-42bd-8434-a7d140d2e076"/>
        <s v="af440d97-f4fd-482f-805d-57d858be260e"/>
        <s v="8dc8452f-33e0-4c06-9077-9512d56236ba"/>
        <s v="aa3c9dec-3020-4907-ab61-9f65e49c2e07"/>
        <s v="eeef5f1f-a90b-420b-ba65-95aef9968c5a"/>
        <s v="71485af3-82a0-4b52-9d83-cb8b4aa75bfe"/>
        <s v="5a68cdde-fe88-406d-9dae-48560777d1fa"/>
        <s v="642e04ca-b1eb-4199-9a46-1386653b7c55"/>
        <s v="fe29290d-c634-4949-85a0-883e804aade6"/>
        <s v="67c8f55b-3186-4e95-b8d8-61c8a5f40613"/>
        <s v="9fddebd4-b8bf-458d-a5d9-d80f9ffc6262"/>
        <s v="87476d16-e5df-45b9-a5c3-d7257f1419ed"/>
        <s v="c4c1170c-721a-4ffe-bc1e-30682477f325"/>
        <s v="9a5dceb0-d3b0-40d4-bd12-a840d76d26de"/>
        <s v="7a278379-1272-4069-869c-43ff868147f4"/>
        <s v="667bc81e-63a0-41bb-ae79-bcee08045eee"/>
        <s v="43577a30-154d-4f1e-a764-009d1dde89a6"/>
        <s v="40c5217b-1c84-4cb1-92f4-8da5a213f76c"/>
        <s v="886fb7c7-c368-43e3-b71b-206a8722521d"/>
        <s v="bc9f8fe2-73a3-4982-bdd2-5a7207d9855b"/>
        <s v="593e72f7-9f92-4b18-b7d5-1625e290d9ac"/>
        <s v="0703c865-5af5-41e3-b62e-ee8cc0baf793"/>
        <s v="1f87d75d-ad26-4f66-adf4-6b6cc49a311f"/>
        <s v="e691ca80-01c2-4e23-ab0a-fe332d7bcb5f"/>
        <s v="366108b3-2c57-4099-9c82-375fd4964a9a"/>
        <s v="eec720da-4887-4884-9734-bc50367e6be7"/>
        <s v="44446ffe-bf14-4f02-afb6-3c4a829f00e2"/>
        <s v="6e7b8989-d385-4619-acf8-fe51a3534a77"/>
        <s v="a483abbb-f905-4dd3-be1b-288ae48d6ac7"/>
        <s v="e115fa0a-c49a-4d4e-b758-6f4e71f7467d"/>
        <s v="0882d41d-60aa-490e-93f3-c73be4c1b9d3"/>
        <s v="e7840026-9ac4-4588-925f-0a7a539684b4"/>
        <s v="49fd1df9-0fd2-4294-9289-fe1ed9b2703c"/>
        <s v="2f5d3b06-6fc8-4c52-8fc3-c99f96054259"/>
        <s v="1f619e15-e239-4c60-ac39-626ab1a6583a"/>
        <s v="0e977fda-e906-4aae-98f9-89d1ff835a94"/>
        <s v="bb2ba14e-3ef9-4a04-92a9-b9c72ea3c472"/>
        <s v="b6fd1c4b-363e-4ca7-9919-02f2906aba42"/>
        <s v="5f9362e8-7797-4266-b68c-ac2c69caa712"/>
        <s v="3b6272f3-07a2-4111-8b00-9f82b3628296"/>
        <s v="7f088926-fa52-4c5a-a027-d44c85ad0784"/>
        <s v="6f169749-f9b7-4b69-839e-327fb32b7087"/>
        <s v="b748b892-da1f-45d1-9c83-b4bd6b9a8b24"/>
        <s v="22fe89c7-7c25-4c73-9fff-837461c4091e"/>
        <s v="8d779615-60e2-455f-8546-a397d0390d1f"/>
        <s v="ab812ab9-4b0b-424b-b05b-baf4382ed362"/>
        <s v="f2734cc4-7761-41d9-bb69-dcf8ccce1157"/>
        <s v="2e56a7fe-ca0a-4d9b-b125-501c92624d9f"/>
        <s v="d4bf99c0-6f0e-4b78-ab22-9bceeb7ab22e"/>
        <s v="91753abd-20c4-4cd3-9573-aafeedafebd9"/>
        <s v="ccf4c9bb-8752-4830-a713-65ad32760792"/>
        <s v="a6fa892a-2f97-4b9a-9afa-0c529a32db86"/>
        <s v="9754ea42-92d8-4151-b674-690204e284e1"/>
        <s v="b2d1d457-057b-4441-aca2-2673bf5e50ab"/>
        <s v="7015c323-f9cf-48ac-96c1-5500e104f4f2"/>
        <s v="6a859ef1-78b3-46e2-bc25-491eec5edd1d"/>
        <s v="e54cb40e-1ed1-47f7-a738-ba35962b58b1"/>
        <s v="ff108a80-f848-48b4-9a74-6437a77f6583"/>
        <s v="707dbfde-906b-4d59-bf46-a8a46821ef0c"/>
        <s v="1fdf647e-54e4-4b96-b768-f68d5ab200d5"/>
        <s v="441fd314-6021-4f05-8941-fa8ac18b4316"/>
        <s v="5ca8dda9-95b6-421e-bb9f-2a4cda28982b"/>
        <s v="4797f576-724e-4be6-bae5-b1dc97d5d111"/>
        <s v="b411b9e3-3445-4975-b2f2-c0e3eadaabcc"/>
        <s v="df0c8ae7-70a9-456c-8eff-c6cb6720af1e"/>
        <s v="286b0f78-4cf8-454c-957f-e6980881570f"/>
        <s v="fd09f7d2-20b9-4793-8f4a-cc293d544b48"/>
        <s v="ee880cf4-730e-4bbe-9e27-0400305bda10"/>
        <s v="78afc01e-4613-4923-aa72-a1a5fed55fc9"/>
        <s v="295b465c-07f5-4abc-b8e0-f3b9f7938526"/>
        <s v="073bdaad-4e7e-46c7-904f-c3480fa6d375"/>
        <s v="39684d94-776d-4e30-93c8-3a6d437aef2c"/>
        <s v="ed201d39-e3ad-486b-9ae9-738e89f98f2b"/>
        <s v="04838570-312a-4d1c-8c5a-972301276fee"/>
        <s v="79ce472a-f32f-4839-a6bd-d7613915e6ed"/>
        <s v="f9470b0a-d265-4ae0-883a-3268c01c6a31"/>
        <s v="9e7d2b43-0d78-4978-9b0d-0761f9e77031"/>
        <s v="c7eba7ef-4f54-45f5-99b9-819d06384096"/>
        <s v="9311a255-560c-4e5c-bf2c-1e7ea83bf591"/>
        <s v="58a3d9b4-0703-4e96-836d-d3fa2ab69c30"/>
        <s v="71839e1f-9ae3-46bd-aecd-308b898d3f78"/>
        <s v="4e867c37-db96-4988-9268-0494d8b8eff8"/>
        <s v="05ef6bf4-22e9-4882-bea3-b092e7571136"/>
        <s v="04054dd2-b8d2-41cc-80be-3535388ef276"/>
        <s v="7a27d5a1-426b-4ef9-a80e-2b2f33df3433"/>
        <s v="63c7f4b2-3bd4-4c83-b422-280b816ff0b6"/>
        <s v="42b3b1bb-9127-49b9-80c5-2244414ec3ba"/>
        <s v="01726ef3-de83-4b2e-9f75-5afbce0de411"/>
        <s v="6de8b960-b91c-48f1-aaae-4819cf63c4fe"/>
        <s v="50c4ef05-fee6-4ad1-9edb-1dc8685d33f2"/>
        <s v="7fb953d9-728f-47d9-973b-f621cee11dd5"/>
        <s v="25f5c5e4-28a7-4c96-92f1-4790a013f2ea"/>
        <s v="53e11d88-24dc-4b76-abda-871116d085b6"/>
        <s v="48956ebc-2980-4e20-8119-fd9b102c9375"/>
        <s v="6dc98d0d-a6e9-4b84-b12f-ad75be9357a5"/>
        <s v="41be4858-e6f1-4bf3-abe5-13990f406256"/>
        <s v="c081f266-d3e8-4d59-8835-284a9aecb795"/>
        <s v="a88d2d27-0adb-4f00-b95f-1a8558cf5f14"/>
        <s v="3a02ad32-f254-43b3-9a56-ac61e65b2316"/>
        <s v="25468e92-fa24-493a-b1d1-712c00991914"/>
        <s v="2cb34797-f6b2-4266-94d6-2702a7451977"/>
        <s v="f4f5440c-5583-43ae-8c2e-63d45d1f4b26"/>
        <s v="b32ea375-ed15-469a-ba07-2ad7633d69e2"/>
        <s v="c668d408-a0d9-4ba3-a336-bbd3b762b6b1"/>
        <s v="daa3b7c0-3a0e-4e3c-8899-3e3802a7e5d9"/>
        <s v="75de12c7-ab34-48be-9595-126907eeedc5"/>
        <s v="d7fdb2c4-cd16-42ad-b4e4-a731be6a19c1"/>
        <s v="e4f88829-32d5-4b35-b4c8-fbd9e28f8efa"/>
        <s v="5ec42d32-2b8f-4e5a-a71a-f0c3cfee3931"/>
        <s v="57c5e9e9-e8a9-4a0a-96f9-490d153717a0"/>
        <s v="3a8e805b-73f7-4fc4-8305-72e88597fd17"/>
        <s v="6e2857ce-70d6-4e40-a4f8-e11885feb8e7"/>
        <s v="a8e69608-76e8-4e23-b234-54ed57e21e32"/>
        <s v="b0c779e0-6458-4a67-9536-6780f1debd2f"/>
        <s v="17568ce6-cc74-4fde-b112-43a9ed6875c8"/>
        <s v="9e1abd7c-3302-4092-8b21-62ea74067068"/>
        <s v="489ddae1-6ae3-4e2c-9f28-d77794d703f6"/>
        <s v="bab99c98-db27-4684-aebd-9f44b46aad49"/>
        <s v="fe5e5b2e-f451-4263-8b87-2dc402e0720e"/>
        <s v="01ce454f-1a58-4cb9-b447-3fbf3b48a4e1"/>
        <s v="25dea8c7-2068-4987-8a85-41bcc049db9d"/>
        <s v="dbc6da88-4e44-4414-a863-a8f296b9e235"/>
        <s v="4a12b5a9-6a0e-4aca-b9df-73ae9e4fa224"/>
        <s v="bfac62b8-6901-444a-8d97-d4d42ce1d113"/>
        <s v="61fe84d5-8633-4855-810a-16b1bf8c5a3c"/>
        <s v="6a21b9f4-c966-41f7-87c0-28568a14981e"/>
        <s v="1773d5da-5517-4b02-8708-c699ace1054e"/>
        <s v="f6682591-d0d1-4b6c-ad1e-6ef9ac8c0b12"/>
        <s v="b593471d-4a18-4793-8a2f-d58580e80c06"/>
        <s v="4089563a-9297-4dfe-ae87-44fdc5bd16fe"/>
        <s v="283ad968-198c-4143-8854-31f3a77ff49d"/>
        <s v="57bc5898-beca-41ed-8019-caf79f43d1c8"/>
        <s v="846bb665-4c75-45e1-9379-f398eb580792"/>
        <s v="caff5bb3-535f-4c30-9e10-b97c3b2c17ac"/>
        <s v="140d680a-3de2-404b-9005-9aa5db19115a"/>
        <s v="bc18c0ee-7153-4961-8fb8-fb8c5f525e71"/>
        <s v="eb3b1371-98bd-4b71-acd5-ae0075d1dcde"/>
        <s v="98ee5793-273f-4df6-81fb-fc836e511472"/>
        <s v="777af638-b34d-4646-9488-2322a146988f"/>
        <s v="7da05acc-4c0e-4edc-add8-f715bae7803c"/>
        <s v="55ded8f8-7cc6-475c-8a53-fb8599fca526"/>
        <s v="14e8f461-a4ef-4829-bc81-5d6f3896ffbc"/>
        <s v="5f9d1222-f1b5-42da-b185-bff8481f482a"/>
        <s v="9afb711c-dec6-4e49-9f53-f054e698f8bc"/>
        <s v="99d3d334-f9d6-4efe-aaa8-6359b3d56988"/>
        <s v="0dfe1f9d-ab05-4481-b26c-ddd89b2d5748"/>
        <s v="776867f5-4d02-45ee-938e-abe42bdf1b11"/>
        <s v="431763f2-3f04-41fd-81d0-fcde6af1a7ac"/>
        <s v="401b55bc-ad6d-468e-98e4-cffa83f07dd3"/>
        <s v="0fb40428-e809-4fe5-9b75-6c986e8bdd34"/>
        <s v="e8fff1b8-d7e1-4627-9250-bd64a432a42b"/>
        <s v="ac1750a2-54ee-4300-a517-d6fc4793b171"/>
        <s v="f964446b-e0cf-4846-9dbd-3e57301e0a7d"/>
        <s v="db42bc90-603e-442f-91a5-0da784325b9b"/>
        <s v="e9558212-ff46-413e-9d90-9af9bce30f8a"/>
        <s v="902858ec-568f-40e1-a1dd-64b14ca64674"/>
        <s v="f8c4d151-508b-4606-8a83-99e7a63c87d6"/>
        <s v="119927e8-04a9-4504-b32c-ff035f46ce67"/>
        <s v="b21b6b83-dea0-45af-bf8c-90c9fb006261"/>
        <s v="0f162711-a6fc-498c-88d0-0419dd9a56be"/>
        <s v="c86b615f-c459-4e84-9a98-5720096b019a"/>
        <s v="35717bac-a66a-41cf-9ea9-fa4797e66aea"/>
        <s v="40742ce9-a24b-43d4-8af6-3e8961157731"/>
        <s v="d6654afd-78f7-42fd-9c44-8e6b097fcdfd"/>
        <s v="a34f200b-0810-459d-9ebf-f4575fe48971"/>
        <s v="27e52d9f-e442-42b7-98ea-3d2adf4db475"/>
        <s v="a412db44-180d-4169-be6e-aa2bbd5b1707"/>
        <s v="5a203e64-9058-4274-b30b-3373a2302215"/>
        <s v="2c8f9042-d01d-4e64-964d-40b4da77c914"/>
        <s v="c4a8cd2a-14f2-4d1d-a32c-0cab7607fc1b"/>
        <s v="0589ab0d-5ad0-434d-8ac8-a3c99c576c64"/>
        <s v="3bdf0a62-3d9e-447a-91d9-539402b2b3d7"/>
        <s v="01251931-e6e6-40e0-838c-e71b5f31a555"/>
        <s v="93ffad81-38f2-4c01-82be-3501ecb32732"/>
        <s v="c7588470-9297-456d-b25a-592010fdd1ef"/>
        <s v="5002a180-7956-4106-ae33-30f0385fc844"/>
        <s v="580b7586-a725-4635-8aba-88195edd36af"/>
        <s v="e2cb10d4-9bbe-4bb4-b380-cada630afde4"/>
        <s v="a183d9b2-5cdc-43f0-9ee0-976c93d3fb9d"/>
        <s v="b868298f-7081-493a-8772-9f92673c3786"/>
        <s v="fe7f1a7b-0456-4a0b-832a-68a530508ffa"/>
        <s v="6c7acf4e-c94e-45f1-b7f8-3def6bb68fb5"/>
        <s v="20923659-a16c-4085-a0eb-62f11a02d410"/>
        <s v="ee7196e6-5c84-4a2b-998c-d4f3a3d3527e"/>
        <s v="a3ea0f60-0122-424e-bf6d-97946b2b50ac"/>
        <s v="95027841-a4a4-4035-8284-16c4c0afe2fe"/>
        <s v="6e2d13ed-ebd0-4e38-9320-9e9b7368a19e"/>
        <s v="021334ff-5c58-423d-9b9a-e22eb6d0d393"/>
        <s v="fc126163-5127-4cf1-9a59-75a9d586a1f6"/>
        <s v="d8154c5a-a794-4201-a8e4-dde5dd9a5a26"/>
        <s v="c05a8e6c-f320-4ce3-9cdf-53e843779291"/>
        <s v="bf140b6e-225d-4766-a1ca-8bff6cab36fd"/>
        <s v="0402e57d-8759-4202-b1e2-95d6f59b918f"/>
        <s v="45e59e80-0c79-4991-a807-d2a81b3235ac"/>
        <s v="f936cba1-8695-4eb1-a686-319651695cb9"/>
        <s v="0ce2ba2f-dbdb-47f4-bed5-56ed411e62aa"/>
        <s v="163de2de-c185-4d16-b757-67d2dceb76b8"/>
        <s v="03bc99ae-2344-44f2-bad6-f3aabf04ec3e"/>
        <s v="e6bfc927-d003-4eca-adee-6aa73ff8027b"/>
        <s v="3e1c5ee2-0e95-4359-932f-34c4bd739cfe"/>
        <s v="4a36c791-deea-40e4-bd3e-ea8304e910e4"/>
        <s v="18496061-8533-44d5-8cde-200137694963"/>
        <s v="29990fa0-ee72-454d-aad3-d1baab54f5e2"/>
        <s v="c0d0f344-b1b6-4269-b066-8eb2364a997f"/>
        <s v="4be12110-ba2e-4e84-9df0-088bf70c0a4c"/>
        <s v="8bc2afd8-73da-4139-aa2b-c47759a4f867"/>
        <s v="05c209b4-a403-4b81-b0a1-12d7dee533db"/>
        <s v="8e762668-ce3e-426c-b998-90afff91ce4d"/>
        <s v="733770cc-bce3-491f-8d98-023f83eba7ea"/>
        <s v="417912c2-abf0-4203-9e08-1c9f6dd2b084"/>
        <s v="1bf20174-cd7d-44c3-b192-a13f1321a128"/>
        <s v="f4496708-7e6f-4cf6-b9c1-b9d1a3518d42"/>
        <s v="908d032a-a5d7-48ce-997b-67b2dc49916c"/>
        <s v="3311fb4b-14c8-45eb-b60e-42f937ff1c3a"/>
        <s v="fb0e251e-516d-4230-a0d4-1c2aa241bdd3"/>
        <s v="c9b6eb74-1e6d-46ac-93fb-42c872bf8b65"/>
        <s v="6ea39ead-0632-44c2-9f04-7f07bfa9ba3a"/>
        <s v="89d5d432-58e5-4fc5-bacf-2fff87cf8339"/>
        <s v="0d5d2280-5fd1-4a9b-8634-a8c060c51360"/>
        <s v="a661711b-3d3d-4f2f-8e30-f2ac03efc11e"/>
        <s v="c3f44e59-d4bf-475a-8400-7939ca488b82"/>
        <s v="4f0a604e-7ba6-46d3-b72e-fca96e0862f6"/>
        <s v="ddb52d98-ee25-441d-be48-1437afa773cd"/>
        <s v="e596f4de-4523-4c59-9865-6719e9605952"/>
        <s v="8cdf6fef-2827-4439-9694-87c6caef673e"/>
        <s v="2b4857f6-77b7-43d3-a547-4bb7c61982c7"/>
        <s v="17c87711-9eb5-4d00-a76a-91f6217f6740"/>
        <s v="7b66aeab-72af-46d6-8831-4ec00080d4f9"/>
        <s v="54628f98-b63b-474d-b706-cf15f823b722"/>
        <s v="4bb2222e-85aa-48e3-a9f4-14a15f386472"/>
        <s v="e4090976-aa7f-4d63-b316-a29e9259ceec"/>
        <s v="cc09e2fe-dfaa-4c94-998f-dc35710f7982"/>
        <s v="57525770-10ed-438f-b817-5fbe181a6eb6"/>
        <s v="8461f1d1-9f70-46da-924a-d5a19b289521"/>
        <s v="aa6e4b52-b982-4186-a017-acdf7c3df277"/>
        <s v="54a69b2d-6a1c-4e67-8693-da5537924bfa"/>
        <s v="086d0d98-7095-4934-b77d-bac633162d2c"/>
        <s v="d3e249f7-5d9f-46b0-9d5c-8b4034f8c842"/>
        <s v="aba70cd4-794f-4929-87bd-5e0cb43d4c90"/>
        <s v="7ddec31d-3260-4c14-8b90-48391f421449"/>
        <s v="4df22667-0664-4dcc-8421-0af17c2fac80"/>
        <s v="a371ee63-64d7-4fb7-8103-405d03f76c99"/>
        <s v="1941eb13-8148-449f-b359-c80dc3b2ae3c"/>
        <s v="9109bafa-9b55-45f0-9db3-a1ccffb57f2c"/>
        <s v="484d11ea-7097-4cc9-932c-b94a0d424ccd"/>
        <s v="bcdda82f-5a6c-498f-b3b2-c77534d6c257"/>
        <s v="313695d0-e26b-4c6b-8b9d-390f616e4d34"/>
        <s v="fbc7306f-e7ec-43c9-8080-4280ec6973bb"/>
        <s v="59d913a1-849e-4480-a75b-6a03dacdd764"/>
        <s v="82f6af99-fb52-451b-a927-dfdc48f7dceb"/>
        <s v="aa384d4b-ff29-4286-909d-7134695a56f6"/>
        <s v="254740e6-1074-40ac-8a67-9150d87fc426"/>
        <s v="52d17d4c-8237-4c7c-9828-f79eabb44859"/>
        <s v="d0290bdd-c5b0-4b67-9f3b-89af6d6c4ef0"/>
        <s v="8ca90cb0-0c7d-4e6f-ab07-1646af267c0a"/>
        <s v="e5f37ab6-df19-4928-b341-91f2f5151488"/>
        <s v="0d36a043-614e-49cb-86ea-6ab8bcbf0e69"/>
        <s v="5e602496-7460-457d-ad72-db0f324176ec"/>
        <s v="99b70cb2-0731-4668-a94e-b90f2831aede"/>
        <s v="d6647aa1-2327-4a06-bd09-6a91d27cf6b0"/>
        <s v="352636f5-b96c-4a1c-976a-b72ba6288bec"/>
        <s v="ba56e56d-09c9-4c61-bb41-5707816fc7e0"/>
        <s v="48bddcf1-c5ff-4d8b-9989-6c6d48b7b4db"/>
        <s v="6f331b43-243c-406c-ae27-1ad5b73a2398"/>
        <s v="bfe86d7d-b3ec-4f8b-9a50-f6cbcf5ee418"/>
        <s v="11e198a5-3ee9-4753-9551-a60ce938b505"/>
        <s v="158931bf-cc77-41d1-b928-f91d23aee52b"/>
        <s v="55fe665b-fce2-4a09-b6d8-b5bac0cb4749"/>
        <s v="071be78d-72e5-4e43-95c6-cba79370afd6"/>
        <s v="fa08acef-19c2-4fe8-ba4e-2c05a423a48a"/>
        <s v="4bf72ccb-affb-41c2-a624-55004ed3011d"/>
        <s v="15376d54-014c-485d-ac3c-f1623b1b9650"/>
        <s v="f2eed949-bbd6-4fab-b721-19fd50dcd269"/>
        <s v="a35bee59-144a-444c-9c6c-0ebeffa3ed28"/>
        <s v="635047bf-17a9-49db-85c2-c903fe222364"/>
        <s v="fa7209f7-72ab-46c4-9fc3-00a70f982259"/>
        <s v="42613979-2e33-4007-aabd-4c0849670ef6"/>
        <s v="aecb398e-b7b5-4f8b-85a6-a7bfb80e5c2a"/>
        <s v="88d0cf4b-11a5-4a8a-bb53-62efd8e395ef"/>
        <s v="89c31779-fd6b-4e0a-82b4-e1b75fb14bc8"/>
        <s v="599558a1-3e43-46e8-a31d-c1fe61c23246"/>
        <s v="66635599-1fc0-434c-b23f-4d8ba7ee6351"/>
        <s v="1cc199f0-3c75-43b0-880b-31c8b88097bf"/>
        <s v="d1a8d86b-bf57-42ad-a5aa-439493c1e4ed"/>
        <s v="25837a6b-0b18-4fd6-b1b9-3630ef34ac6f"/>
        <s v="ac0c5505-62ed-4694-b3cf-2579bb3294cb"/>
        <s v="a14dbd59-e863-4653-8005-6f200a0abe34"/>
        <s v="4a060141-0613-4a9f-826b-2110fbd88eaa"/>
        <s v="5ac4a746-4997-43b6-a6e5-c1aa81a167cb"/>
        <s v="0dcbd19c-2338-4ccf-9679-6667b3735ae2"/>
        <s v="f463ddbd-daf8-487f-a45e-2da8db0f9ad3"/>
        <s v="44b1ebdf-f011-424d-8d67-671d1f7fc4ce"/>
        <s v="fdbc16da-d7cb-4ace-adcb-3bf4d78dd2c5"/>
        <s v="c9078d37-51d6-4f52-bf5a-e629e08eaa93"/>
        <s v="c5f82ba6-11b6-47a9-900d-af952c9d1249"/>
        <s v="e53fe8c1-21f3-4803-9708-6698d24aacfb"/>
        <s v="ec667178-9a12-4b46-ad2e-bfa7c9abf438"/>
        <s v="538a7ec9-36bc-422b-82f5-a882a04c1198"/>
        <s v="39bb62e3-f867-4cbd-a61b-b507a9a77fd3"/>
        <s v="40cf5355-3a89-41e5-b5ee-ac589f294478"/>
        <s v="b1d25bb4-84ec-4f43-a530-464f299fc6f2"/>
        <s v="b326ac65-85da-4f40-8eba-afa68ce21434"/>
        <s v="09dfddd6-a60f-4772-9eb4-f2783a2c1288"/>
        <s v="8d4a7f27-4714-4087-bb9e-3bba59e047ab"/>
        <s v="8c0d9711-3ff4-4b1b-90ed-b6190a18be8d"/>
        <s v="adb19df0-d03b-41f9-b746-68e3ecaca941"/>
        <s v="60ef72f9-e865-4019-a208-ac60399506ac"/>
        <s v="28eeb34a-8eb9-477f-a53c-6912e292cdae"/>
        <s v="63332986-0527-44dc-832d-72f1c14744d8"/>
        <s v="a5c5bf3b-b806-4d56-9c71-9818a0e0fed8"/>
        <s v="2e8b3c2b-0a84-4af1-915d-e8658c9e6476"/>
        <s v="5ea5eb8c-aabd-488b-83d1-6392158a9d08"/>
        <s v="0a983333-66f7-4c80-a065-0f12fd87ce33"/>
        <s v="30785cb9-3301-4a75-a447-dea59358f843"/>
        <s v="e7d43318-e9e4-4524-bb7e-7ad0b3f7b128"/>
        <s v="4b9008a0-fc00-4ea6-b5f3-c3ae6c504283"/>
        <s v="b9c6ee35-7e8f-4a4d-abc9-05847810958a"/>
        <s v="1ff940e8-38a9-4482-971f-36961c9ed406"/>
        <s v="eac37d1a-06a2-470a-ae29-43029bbf1bd9"/>
        <s v="caac2347-7b6d-4df0-8f04-2432d7df07ee"/>
        <s v="92b64312-ef79-4ea5-8732-dee7a054e270"/>
        <s v="02c9081c-61b5-40a2-bb12-610f13195953"/>
        <s v="0282f647-824f-4422-863a-5eb9f1643b0b"/>
        <s v="2f5a6d5e-c7d6-4f29-8538-50cc984fb102"/>
        <s v="81bd832c-2445-4ce3-b93e-c218720b9329"/>
        <s v="9bf530f6-c753-4018-bc7a-0dd906543ed4"/>
        <s v="e7a62e21-a174-4c77-8a84-d766c4e0ae6b"/>
        <s v="1428f2d8-3266-432f-9f84-87ddf083e6e1"/>
        <s v="2a152aa7-2a1a-4eb3-8127-e66de851fd6f"/>
        <s v="2bd26798-d218-4508-8b35-92c53fc260f9"/>
        <s v="48d4253a-78ca-4c85-bb4c-320649da6ac5"/>
        <s v="f756ad3e-1bdf-4764-b03b-d3eed21f657f"/>
        <s v="898256c7-becc-44f2-bc51-7a0d5f3897ce"/>
        <s v="07603ba5-b008-4227-906c-b6bdb422c8ac"/>
        <s v="fe31ef29-a4a8-4a44-acb0-4bb27046faa8"/>
        <s v="fed87db2-5427-49d5-9efe-006e207fa03e"/>
        <s v="1437292e-52e7-489c-af71-8e0f6300b04e"/>
        <s v="95f63e68-fb39-4694-94ff-1923f54def1b"/>
        <s v="e843c9e1-01e7-4859-9fb6-979579a22178"/>
        <s v="f4e34c4a-91db-4bb0-b05f-813005186aa8"/>
        <s v="c676d7ee-1346-4a97-be76-a4c1f122a351"/>
        <s v="dcef2cd4-7189-4222-ad23-2610615328dc"/>
        <s v="85aca9e4-046f-46fe-8179-1c6be219dcf5"/>
        <s v="c4968930-d9dc-4bbb-9fb9-950fe3771b4c"/>
        <s v="b4949b64-ae9a-4bb0-8f79-9755e4d7b35f"/>
        <s v="3247a0a0-ab47-4fe1-83a4-5134986cf8ad"/>
        <s v="effb4691-a143-44b5-8a2f-80038a0393dd"/>
        <s v="6616cd81-5767-4933-876a-c293bcbd986e"/>
        <s v="9d1a24c6-08b3-4d21-b1df-317466f88b72"/>
        <s v="702254f5-3780-4b19-a442-c4b69db148f4"/>
        <s v="7610fd18-d58e-4953-8165-84b4ea201a21"/>
        <s v="25f8af56-a667-4400-bcf4-b17de3f90f25"/>
        <s v="7918efd7-944e-4d1a-8e89-e20e6897df52"/>
        <s v="8a056d5c-a5b6-431b-b6e0-96e7a5e9e415"/>
        <s v="70b346ac-1ed6-4c83-b590-c97f811300dc"/>
        <s v="a0c55bd5-0e91-422d-bd5b-2994b8791083"/>
        <s v="7dbe6b72-3620-49b0-aea8-07b65e6a38f6"/>
        <s v="65a86f6e-348f-4086-a960-bbb6a6c1dfe1"/>
        <s v="35ec0968-420a-40ff-aca2-e4599ffc22a4"/>
        <s v="2024c7c2-98bc-47d8-b3e0-3fee5f004352"/>
        <s v="303a376e-0857-40b8-b0fa-0e8e55c51614"/>
        <s v="81ff3a5c-3b34-4c2c-9453-52743429919f"/>
        <s v="d715d0a4-a393-4e49-ab4c-e2322213b5c7"/>
        <s v="bae48786-8b6c-47ba-9a27-1859714592c9"/>
        <s v="cb33f77a-3154-4bb3-87e8-75e25093aa76"/>
        <s v="8e0f5857-a9c0-4a4d-8823-4c7b4f61e319"/>
        <s v="8e8c2905-9069-4cc4-9cf4-48df72c37a2a"/>
        <s v="383b2023-c131-4f8a-ad6a-fb6cc03da478"/>
        <s v="ecc38822-9c92-4906-8511-7863a014d72f"/>
        <s v="f8806966-7e33-453a-b90a-b80784b8ed89"/>
        <s v="f3594446-a25b-4c61-9594-4634322b191a"/>
        <s v="29ebb42b-d566-4c21-b788-9c087b25d8bc"/>
        <s v="5cf0fb78-7948-47e7-8489-45b51498291f"/>
        <s v="3774ccbe-778e-4ee2-93e8-18ac3ba9bbed"/>
        <s v="e546791c-0af2-45d0-84d4-7d936fd3d5ff"/>
        <s v="47251aee-7c91-483b-afe5-cf54eb4f5aed"/>
        <s v="0b0ce717-017f-4111-853f-40504cdbc609"/>
        <s v="ee5b4c4c-92c1-45a6-a8cd-79eeeddd8800"/>
        <s v="5906ac62-eb02-43b3-8849-8f7d33a6254e"/>
        <s v="9ea3d4aa-3c9e-472f-b4b5-edd53b417762"/>
        <s v="3b1095fb-ecc8-45a4-84c0-d63a92aaa4f5"/>
        <s v="55c7b4d7-b344-4066-bfc2-7cfd3bca7a1d"/>
        <s v="3ee30244-15f9-43f2-a494-1b19b338c69f"/>
        <s v="c4b3a77b-88ff-4c32-acef-26b538cd4285"/>
        <s v="ab4f4f16-ff08-4d9d-8f36-49d8b4220e93"/>
        <s v="9bed23f0-5652-4552-a8c2-35ce36071fdf"/>
        <s v="877ce39f-15e6-4b73-8f5a-8e7a3f2dcf54"/>
        <s v="df1eb4bc-8000-490e-b204-01e097f27568"/>
        <s v="3e9fb7ec-197d-4a3c-b55e-f016a1e1ee16"/>
        <s v="eef1ee32-632c-4dc0-bbf0-fb3698e105b5"/>
        <s v="500ef617-6e14-44ff-80f7-569e6f036f4b"/>
        <s v="de5f34ce-5e87-450d-aac8-29a28216ad49"/>
        <s v="9b29a997-38da-427f-ba2e-a99bd5a9a8d8"/>
        <s v="6a3ad058-5257-43fd-a467-f97ef558a9a9"/>
        <s v="8dac3897-c0d9-4984-8f6d-f75fa9555287"/>
        <s v="f97f7783-54b7-4715-b97a-c5c0381184d9"/>
        <s v="21f8d17a-1e0d-41e3-ba5a-43d50bcecb68"/>
        <s v="71a69934-b8a2-40bb-9b6b-f1bee0bfe5ad"/>
        <s v="2bfe02fb-5d70-4a93-afbd-ab9e10007aa6"/>
        <s v="00d2a536-7967-4828-92cc-8a5f8a797d9e"/>
        <s v="739544d6-3071-4fe1-bc34-dca3a88dec0b"/>
        <s v="c287f723-183f-4ae4-815e-463f6cfc05c4"/>
        <s v="71ad4e90-21be-430d-bf8f-874720fcd5f4"/>
        <s v="93ef62bf-b753-482d-bb26-492adb7b74eb"/>
        <s v="0b6755d1-e6b8-44e9-9e96-647e162a5b23"/>
        <s v="20531916-d695-4e64-b7a6-4fcd8b025593"/>
        <s v="55cd190f-9750-41fb-97f6-628070496076"/>
        <s v="b3c290bd-ee6e-43a7-af66-3e7e71e84677"/>
        <s v="b1c3a038-76a6-4b45-a318-2af4dfa7bf43"/>
        <s v="a34846dc-21b3-4ab9-b89b-27c994db21df"/>
        <s v="533257d3-8779-4bab-9465-08b3f6a63dcc"/>
        <s v="fa53adf7-8d1c-4ffb-9d47-8845409c0ecd"/>
        <s v="cc2cf645-c84a-48b1-81af-d112132ed0e3"/>
        <s v="ce72543c-91ba-4ff1-9196-144e19d3ba99"/>
        <s v="3b3edf0b-e6e7-4a8b-ae63-2a0a1ebf0577"/>
        <s v="1d13ee36-9c99-4625-a3ff-b46c94ff0956"/>
        <s v="671ea970-3ad1-48db-9d6a-3bacb0bf85f1"/>
        <s v="db392b06-6034-4b73-971f-577ed183009f"/>
        <s v="43658f31-c09c-465e-b961-6d558537fec0"/>
        <s v="05ab71d7-2d84-4cf4-9d4f-6b7d9fc5bf47"/>
        <s v="ddb46d95-d5f0-4a82-a090-2d056ca54e19"/>
        <s v="5b31d699-b98f-4a46-9e48-7ae47990d46a"/>
        <s v="06f94845-b037-47c4-b10f-77cd9a22139f"/>
        <s v="f63a5b53-7e12-47ae-9c6b-d6595a7ab47b"/>
        <s v="a43cc324-f0cf-45fe-a5d5-3f700b3caa68"/>
        <s v="d166cd76-0c36-4865-95c7-f67806791985"/>
        <s v="29a0bb30-38b5-4478-9bb5-148c15dd2fc8"/>
        <s v="881b704d-3848-4fe7-bae8-31c7e9dc9c38"/>
        <s v="02faaa86-cbed-4379-bcec-94604c25486e"/>
        <s v="661b3014-0dd1-41a8-98bb-3a8e3789bd2f"/>
        <s v="896e87d5-066e-49d5-8d87-0b22d9b539c0"/>
        <s v="67a96dd1-6778-42a9-a557-930fdfcefe7c"/>
        <s v="1fdd9570-f3c6-4032-83eb-f31040040ce6"/>
        <s v="cf44abf0-9462-44a3-a3a9-34bdef92c85d"/>
        <s v="f886a09c-eca8-481e-8e2a-686beba6aa78"/>
        <s v="737d30e9-40d7-496e-8c3a-9875fd8d7d42"/>
        <s v="40dc8bfa-6600-409a-b559-63f05070dddf"/>
        <s v="ddcfa079-e2a5-46d5-8d4c-c7602619528f"/>
        <s v="61e718a0-0303-400a-a0c6-402fb905685e"/>
        <s v="c29e9fd6-154f-410b-b042-1b75d0f71d2e"/>
        <s v="9489d6d0-b161-469d-952e-8fe0d15911ea"/>
        <s v="1d9216aa-3476-4074-93a4-b9dcab1e56f0"/>
        <s v="d38d5aed-d0e7-4c7f-8581-d68047ec7262"/>
        <s v="ed552c50-01b4-4aee-8519-419e32cd752c"/>
        <s v="7d963fcd-14dd-4997-b56c-c27e6e35a561"/>
        <s v="788abc91-4ee7-4ff8-8d40-33f49f7ed4a9"/>
        <s v="c76bf6d1-cb3a-44f2-8ba3-3af78371068c"/>
        <s v="373df7b8-f4f4-40a9-8d6f-44c20da1626d"/>
        <s v="96b0749f-6d66-408e-ab2b-32bf87d7a965"/>
        <s v="2d2178be-e666-48c2-a056-601a0696c7ec"/>
        <s v="e37fda50-1403-48c7-96df-748eedb8c921"/>
        <s v="6ae174d9-f7f5-42d9-a8db-78f53c4ad182"/>
        <s v="6f4736e0-a4ee-4891-bad4-04a69fdd0a4e"/>
        <s v="47c0af5e-92fa-4e66-b479-50c73be0ec99"/>
        <s v="13ae7825-691f-4152-9d76-de8f6ccbcabf"/>
        <s v="02f3cd5b-307a-4f66-832d-1648b926fe80"/>
        <s v="060b306e-dc8e-470b-a3f6-fc52dc0796ce"/>
        <s v="2e289897-6503-437c-b110-ab279d996505"/>
        <s v="8068eaa0-200c-42b1-a099-491dd2ba80c5"/>
        <s v="3a54506e-f1cc-4a93-82c2-ea90bf44e79a"/>
        <s v="7354985d-ce98-496b-8e39-8c68c02bbcc4"/>
        <s v="ecf91c4a-c7ec-4dc8-a66e-6c46f56b410c"/>
        <s v="857bbf94-4a58-4fb3-b7ef-6bd502d9709c"/>
        <s v="f65eb17b-290f-484d-bfab-c9e6173083de"/>
        <s v="323122d9-86b9-4a32-ae45-eb36fbe77936"/>
        <s v="52679eb9-ef12-48a5-91f2-f5ae22aa099f"/>
        <s v="01ca9b6c-e3fc-4eac-abf1-da7544a4de8d"/>
        <s v="321eb7f8-7287-4df2-a2e8-6759c7d62689"/>
        <s v="3903f72d-19dd-42e2-a990-af93fecbccb9"/>
        <s v="e2b9d903-df33-46af-a973-7f9d92380cdc"/>
        <s v="843423b2-2ff0-4f0c-9a35-6a925592a454"/>
        <s v="70590e65-3012-40fd-a4e6-483a80803510"/>
        <s v="0991bcf5-e09a-4f76-958c-c8df3d079220"/>
        <s v="d0bfb167-3122-425d-8c21-ef7361d91a86"/>
        <s v="8643e638-32c2-4433-b329-691c27e38b0d"/>
        <s v="adc2b48b-1de7-42da-9a8a-76553b1c1ce1"/>
        <s v="24d612ca-8144-4f47-a8fb-533a467b6b95"/>
        <s v="7d9d2a5a-3fab-4773-bcba-d1708ed540bc"/>
        <s v="5ba4bc77-171b-408e-924e-68e52f1271f5"/>
        <s v="0450ef81-f4d0-4a01-b3f4-dbde3d28e256"/>
        <s v="e5602fe9-9c51-4b2e-846b-1c5f399823fa"/>
        <s v="a17f1bd9-d8da-40cc-8f71-1cfa5e786ea1"/>
        <s v="3e24b736-48b3-451d-802c-c7336251d101"/>
        <s v="b8a882f1-b8ff-42b2-9a02-ada583bb92e1"/>
        <s v="e8526e23-e4a6-4666-9bba-a1ffed02d05c"/>
        <s v="7945bfc6-631d-4a30-8502-815833a96064"/>
        <s v="425ec05d-2bed-4bf3-9620-d8393923ecc7"/>
        <s v="efa048ac-8219-4777-9ac5-009456edf98c"/>
        <s v="671952b5-5e48-45f3-b6c6-711797db04cf"/>
        <s v="58a071b5-342f-4d2b-a57c-54677a00f1b5"/>
        <s v="953f0b9e-e39c-4018-96ff-e70b9c8b53c3"/>
        <s v="7e8857e1-b5ce-4efe-811b-93c9b877e87e"/>
        <s v="d710b6e4-2d53-490d-a9b0-ae7ad14fa728"/>
        <s v="8bebe91f-36a8-4c67-8619-f5aa18c4faf2"/>
        <s v="0325a135-7805-4a38-b752-4b6699be3961"/>
        <s v="146d2df5-8dfd-458d-8419-b36975cbb1cc"/>
        <s v="2ace9096-87a3-48d8-a633-624f9e0cb1a3"/>
        <s v="bf9e304a-28fe-487a-b82c-a8668cc75279"/>
        <s v="9e6cffd5-e598-4ab0-8de6-f5ee06fcddf4"/>
        <s v="832d9c9a-08fc-4a6f-9896-188855236831"/>
        <s v="86c7036d-bada-47c7-a4af-c0cef120cc48"/>
        <s v="9f98fde2-9c54-4571-bcb0-32efb45a11fe"/>
        <s v="c32cb1de-dca5-462d-a5f1-5ee1f8a3919b"/>
        <s v="fe449f97-f21e-44d4-9f32-99fadce1a481"/>
        <s v="4a22dcbf-75c4-4b0f-8747-9ba23a168b72"/>
        <s v="1f8bca47-d818-450b-a441-de840215920e"/>
        <s v="3ece179a-73d9-48bd-bb34-e4b217d70844"/>
        <s v="4ed4ff4a-c46a-4426-9b80-e8c838e52f1e"/>
        <s v="fb14d2d4-5970-42f7-b24f-641159ae90ec"/>
        <s v="68e59c83-2f27-4b5a-81b3-03c5b26b9975"/>
        <s v="d3da3461-5cdc-49a1-9e38-395fcef6755c"/>
        <s v="884bf37b-f7e1-4db8-9740-9c7705b3883d"/>
        <s v="28f4be06-2d11-4c06-a254-2438c792da3c"/>
        <s v="f3a3ad6d-04a4-4964-850b-b93bd190cb00"/>
        <s v="9bdf656d-fa31-4767-b802-86c3d0eb9761"/>
        <s v="a1f58680-0ff7-4d6c-b6b9-21a2ff4a97bf"/>
        <s v="735173de-b532-48d3-ba87-952e27d542af"/>
        <s v="2379b8a3-1c4c-446f-ad7b-b4281d15687e"/>
        <s v="c8e88616-b6b1-4be8-92b4-cb31df3a81e5"/>
        <s v="c34a470f-5439-4c9e-9c07-f06cba625f54"/>
        <s v="52ae52fc-dbdc-4374-bd8d-3a174a7ac301"/>
        <s v="f31fa00c-ab4b-4ad1-8123-996d1579e788"/>
        <s v="bfdbf9af-582e-45cb-8dd7-aa77a2723a37"/>
        <s v="fdffe4fd-38ff-476a-9d74-bdf592abeea4"/>
        <s v="f62aff67-44a3-40cd-b451-bce9ed853d58"/>
        <s v="bd0ace8c-436b-4f2b-aef3-dc139ade0883"/>
        <s v="d48a3c64-83a1-4e93-8966-5a661e3aef1a"/>
        <s v="fafd5db8-24b6-4d23-9e6f-86fe6ace317f"/>
        <s v="780175ab-6dfb-4962-a88d-2b63bda83a8e"/>
        <s v="2c9f68a1-4609-4e34-8059-fe49c9eae6aa"/>
        <s v="b6a21fc0-6f57-4cad-8142-debbeb8d6cb0"/>
        <s v="e177b40a-7775-4294-9642-8dc6a2aed6b5"/>
        <s v="dde1fa35-29b6-4728-93a7-c30ba0824105"/>
        <s v="9764e38f-9761-4118-b353-f877df168ab9"/>
        <s v="153e8413-f2ed-4480-8138-4ffe09bb82d1"/>
        <s v="4e8c85f4-3a0f-4709-b37c-c308199cee5a"/>
        <s v="4deca174-d978-45f8-845a-50e194c9f7b7"/>
        <s v="3f5cf668-89d4-4f1b-b7d9-ee8f65dad34e"/>
        <s v="7f12ce1d-a78f-4ea7-9aab-ea2a89279db2"/>
        <s v="d6b4fafc-a55d-4416-8ed2-cd868b9dd7ed"/>
        <s v="0674ff4a-dd6d-41af-ba49-a650d1be09b9"/>
        <s v="ee259646-9bf5-48f1-87f5-e86a804421dc"/>
        <s v="c2db4e78-0ba1-4dbe-aa50-918b93571e80"/>
        <s v="d56a5599-c3c1-4c76-b015-483a84f924c5"/>
        <s v="9081726e-26a9-4217-aa05-f58fa45d900f"/>
        <s v="4259b9ee-baf4-4907-9386-b1e77eb4d872"/>
        <s v="84ab8a18-c593-4118-9a22-cc44f4ec81da"/>
        <s v="ce900977-f190-4f5e-ba9b-faa046fd2777"/>
        <s v="0f2d5a3c-d397-4b6b-8680-3de93e1bb230"/>
        <s v="df015bb7-a863-4562-8a94-f96e0bc2b417"/>
        <s v="621aa6c5-1830-411d-bdb7-46f056ede0c3"/>
        <s v="4b793cfd-2437-4a5d-bddd-6accda085de1"/>
        <s v="977c445c-2e34-44f5-8770-884452191c5c"/>
        <s v="702498d6-a42f-4d4a-b793-a6c5eb7d651f"/>
        <s v="49c60168-ee10-41c0-85df-2a732aeeebea"/>
        <s v="7d668c30-270a-4ea5-8790-4de481c9ab74"/>
        <s v="ccd1f174-2cd1-4e17-a7f9-cf8e683e8a73"/>
        <s v="1f73a293-944b-4c28-ab22-9b4b7d5dc4ae"/>
        <s v="aee03744-39c1-429b-8922-777e17e1165e"/>
        <s v="3729631d-feed-4029-9351-c99d5c2b18e1"/>
        <s v="65fe3940-d5c6-4704-9bec-f86e1d6e76fa"/>
        <s v="c8cec2d3-f165-4840-9068-751dc4e2676e"/>
        <s v="de32f8cf-71dd-4c30-9a5d-839a3cfa40c8"/>
        <s v="1db52d26-fd8e-49e7-b835-425e659804e1"/>
        <s v="4da7b384-d0ec-4c47-961c-504cb79f23aa"/>
        <s v="2febb5c9-785e-4e62-868a-108a79303852"/>
        <s v="3d6d1f8d-6682-429f-b630-139258b96f6f"/>
        <s v="3accc280-7147-4e6f-a471-cd1232bbf012"/>
        <s v="e7efb529-8933-4be9-8274-69efe657ee7c"/>
        <s v="07bb1bf6-3724-47ca-a71f-a89aded8240c"/>
        <s v="c0adf0cf-5312-40d5-8ca7-5d9040c99363"/>
        <s v="a6dc283c-adde-4b4c-abf1-c5346be713bc"/>
        <s v="ca4b95a3-fca3-4bba-88ea-d3b0217ea5c1"/>
        <s v="b14b6792-918c-488b-bd84-9fd109dc6792"/>
        <s v="bd54d5a7-e0e7-452e-9c92-0fef36f1e094"/>
        <s v="e3c00edc-168b-4107-b69d-cec5e1483938"/>
        <s v="e104c1ce-86b1-4480-8f2b-a4a1ca60afc4"/>
        <s v="8d9f9d94-cdb0-44a9-b626-d6518923b1bb"/>
        <s v="eac24a88-1423-4698-8775-38f1a5284e43"/>
        <s v="0882d5f2-5db7-4fb4-a591-3901c407841a"/>
        <s v="5c478301-e74b-4ce1-a5e0-ab5a98686ace"/>
        <s v="b735948e-b0b2-4c25-87c1-f13396062edc"/>
        <s v="fdb45b76-e9ff-44cc-acf2-f2d8fb03394c"/>
        <s v="7829dfa2-f3d2-4e8a-9505-c6fdc8c7086d"/>
        <s v="0994e8e6-6304-4e13-ad3d-44a4fd017373"/>
        <s v="41297286-f7b8-416f-b89e-8182e8775478"/>
        <s v="c9f3b851-76d0-410b-805e-c00995d0a333"/>
        <s v="11b9f1a1-13bc-4f09-83bb-5fbd831fb107"/>
        <s v="a2ecf7df-5b8c-4552-bc29-cff69f5a2343"/>
        <s v="8791b606-eee6-40d7-891e-ae024614a0b4"/>
        <s v="34db9e5e-e796-40cc-a74e-fd529bef9fad"/>
        <s v="824a1be5-2e43-463f-bc1e-0d75868cbb78"/>
        <s v="6e7fecd3-ad41-4f99-a900-720613fbb969"/>
        <s v="b1c804cd-b815-477c-8491-031a00f3cb92"/>
        <s v="604f3b70-f333-4b37-864f-0f9d08a63503"/>
        <s v="5276e963-83dc-44cc-98ff-cb53b9b95459"/>
        <s v="06889e08-b033-4080-b35d-66c6ea26e926"/>
        <s v="fe4825f6-2a8c-4cee-97e3-6d6543874148"/>
        <s v="11d91ab1-d109-4e4d-ba56-64f2078bbf09"/>
        <s v="63cfd2ba-d1f2-429a-82f6-12f759cb3a5c"/>
        <s v="d68de621-ea82-4812-ae97-2a9e6cc0f5ee"/>
        <s v="9070a74b-23e2-495f-b2f0-3e442d51da5e"/>
        <s v="d7a5932d-2b28-4f69-8a2c-3fd2eb82eb26"/>
        <s v="72056f0d-9492-40af-a192-fcce29a051c9"/>
        <s v="8d100647-ac9e-40d3-9dd3-6d4052d03691"/>
        <s v="70b9abd5-8755-4684-9836-a7c8be99ce38"/>
        <s v="09119bbb-4488-4876-a2a9-7b8248ea72ae"/>
        <s v="1a2ae2b8-5e06-4af7-b9f9-f775de13c0b4"/>
        <s v="55fa3087-85a6-4fb8-b3f8-d08524cdbfb5"/>
        <s v="ea5e6702-9d40-446d-8466-6ab9d8ae78d8"/>
        <s v="f7bbdc3a-5396-4537-a10b-87a83fd491d4"/>
        <s v="dfeb867d-0d2c-43d5-9f72-30db11e59502"/>
        <s v="2db0d786-b8b1-47fb-81fe-f79bba884b2c"/>
        <s v="9b197f19-6978-4230-a6fb-ba29a4146ada"/>
        <s v="7dd7be67-9bd6-4d71-9c2d-3986b5d5dabd"/>
        <s v="83fcea65-3ae9-4f34-b475-2437895e8cbb"/>
        <s v="4ebc8841-23b6-43b0-99c4-5215e854e1e5"/>
        <s v="0cf7e0df-cf75-4d32-bfa8-bd3197979281"/>
        <s v="133c1757-fbd4-430f-87f0-6be5e05da7de"/>
        <s v="70cc1509-b564-4522-99b9-aa97fd35b189"/>
        <s v="64c696e0-faa3-452e-93d2-05eab5989a15"/>
        <s v="524c3305-e779-41ad-be1d-222f6868f5f7"/>
        <s v="c90735e1-4ab4-4392-b155-8a80993e243a"/>
        <s v="24ec3d87-2ff9-4e80-ae13-3ede0ca9ecb3"/>
        <s v="223c9775-e58e-4a9a-8433-33e3a5cb1be9"/>
        <s v="cd234c99-7a5e-4636-88ef-42a75b98a18c"/>
        <s v="9c8312cf-cf6e-4580-b6ed-833d7c0284f0"/>
        <s v="4760c81f-6e89-492e-b776-ef0b259e2f59"/>
        <s v="5a2a44e7-428a-43fd-85dd-3785997628bd"/>
        <s v="aa1cf47c-ed0d-4d6e-97ef-e0d59234ece7"/>
        <s v="e50c8142-4d7c-4bba-8d91-dacda69bbc30"/>
        <s v="12eb1f1e-1787-465a-adfc-0f7812a15064"/>
        <s v="32817302-81e6-43aa-b007-78feb4d84cb6"/>
        <s v="8d8de461-a613-4ddd-aadc-c0517fc535c1"/>
        <s v="77360065-cabd-4058-9258-2d88a497a137"/>
        <s v="9004dd59-3984-4785-872e-b0c739206dd8"/>
        <s v="8fa84460-f645-403e-9128-0be371f320f3"/>
        <s v="18366bf1-f088-4bcd-a545-63013ced98e7"/>
        <s v="6811bb5c-e2c1-43b2-95b8-d7bf20504e32"/>
        <s v="1b82b2ae-9129-4c82-bfd4-4647f869c7be"/>
        <s v="ee013218-3658-44f9-a391-25156984a145"/>
        <s v="ed8c4093-ff05-47ed-9962-8740ea803691"/>
        <s v="5d0053c9-d462-48e9-b481-380ae7aa14b3"/>
        <s v="851f96e9-4ce0-4812-b0ab-0f2c5fa88d45"/>
        <s v="414a439b-3265-4f37-815d-3fd849b80473"/>
        <s v="95ad683a-9ac5-4036-b756-0687c2b178c4"/>
        <s v="45e95a9a-f613-46ed-8e9c-2bd0116a748e"/>
        <s v="d3aab39e-b177-4c69-9b6f-fb7d2bd6f2a2"/>
        <s v="1893b151-25d2-45db-bc06-4a6e56bf1254"/>
        <s v="ce1439c3-d40c-470f-b9b2-f5cd06f39b48"/>
        <s v="3dd86a1f-35b7-446c-a117-f806dd195d08"/>
        <s v="335d970e-539f-4dc1-be84-ecdf81c910dd"/>
        <s v="acfc11e0-babe-4251-a095-66c57f8c5e4a"/>
        <s v="67850b07-7726-446a-a32b-7e7d9907e4d2"/>
        <s v="7317ed28-2157-4f94-8acc-70a9a52111c1"/>
        <s v="827bbcad-e410-496d-a149-1bb61a08df1a"/>
        <s v="12aa607f-7ed0-4409-aa97-216b3eeb10e3"/>
        <s v="be87fdf9-6f0f-4302-9097-2f45a375fc72"/>
        <s v="de4cfdb7-8abd-4b16-94c9-424c6d0492b7"/>
        <s v="d1b6a8bc-c033-4ca6-a6ed-d316812b7167"/>
        <s v="f7ec2bd0-52b5-4f58-96b9-8594a99a2c01"/>
        <s v="53e707b8-c0ed-4974-80fa-c41b29593d9b"/>
        <s v="37efe160-8a56-48cc-b5ff-705ea6ab04b9"/>
        <s v="d04fcced-36f3-45c3-b1a2-59378bde2c6f"/>
        <s v="a41ffcd9-ead2-499d-b281-68d1fa5b0c76"/>
        <s v="4fe3d9fe-9eb5-496a-9c43-d2e321c35cf4"/>
        <s v="027423cf-cbb8-4217-b489-77ee3ca55a66"/>
        <s v="855a6b0f-d8fc-45f5-b99f-0dc64b8c6f5e"/>
        <s v="cb913dc8-4279-4c7b-8499-8895969274ea"/>
        <s v="beeca6bd-367a-4347-9a9f-128c34a3eab4"/>
        <s v="10c27f1e-a55c-48a1-ac18-305dcc0d637d"/>
        <s v="51cc2c22-21c8-4dd6-aac8-abe0578bb621"/>
        <s v="eb918292-5c18-471e-b7dc-c62534908f51"/>
        <s v="39e6eb98-6964-4c65-901a-30f1f9315131"/>
        <s v="4cd5b393-2a9b-4af8-9c38-80899f125aab"/>
        <s v="9c10097a-df70-4947-8ed2-b5d2de20546c"/>
        <s v="41086374-9c59-4e9a-9bf6-7f41cc2bf793"/>
        <s v="d1c2feef-614a-43a1-ae90-5031e3d76ad1"/>
        <s v="2e2e7bd2-808d-4750-99a9-662f775396bd"/>
        <s v="63ec3830-f894-48ad-98c0-a8738e5f3eb0"/>
        <s v="5d899e70-dc3e-481a-8027-f38ba65d9a66"/>
        <s v="3abbc606-b1c0-4685-b326-48e424ca4a6b"/>
        <s v="18d3a26c-032f-436b-840a-2233a5480139"/>
        <s v="2a9d17ba-8873-43bd-a665-b0292a33bc8c"/>
        <s v="ffd6a59d-2969-4387-912c-afea9aab1af9"/>
        <s v="6e61ed0b-f268-4f8c-a742-0fd0799e9a8b"/>
        <s v="2a57119a-dffb-451f-9f6d-139bcadf4fd3"/>
        <s v="2d1ad381-18d5-4f43-a18d-894ebc131ef4"/>
        <s v="9fa86a4f-ce50-4916-9f6c-94d88e96b38e"/>
        <s v="10c6e223-ca6a-455d-9920-4db7e3f0b788"/>
        <s v="81ad0304-f0f9-42c8-adea-81d1f7cddf5e"/>
        <s v="35aaf3d3-80a1-466d-99eb-f3ac41af4b00"/>
        <s v="860a855b-88d6-43a5-b5f8-1d6548f815c3"/>
        <s v="e56876eb-f541-495a-9d1d-10f2243b77dc"/>
        <s v="ac3a65b1-97e5-47ff-830e-f7fbb49018d1"/>
        <s v="0b1eefae-9c2d-448d-8b6f-c63b296449b3"/>
        <s v="d4b5a1d2-3e26-4dc7-9c76-427e79da82c1"/>
        <s v="593a7009-41c1-4976-ad65-d7815b14c1f5"/>
        <s v="b0834a9d-d27e-4484-8338-c4ff094a94ae"/>
        <s v="1463fc5b-8eb5-4f4e-ba69-1125559548ed"/>
        <s v="7754355c-9360-46af-9d97-ab440c11c08e"/>
        <s v="71daf35a-cfbf-43be-8bb7-fe1a1b1fa55f"/>
        <s v="3fa8f062-9cae-4eae-b174-b33017630a71"/>
        <s v="56fa27b2-11e2-4006-b034-1bd58f1fdb8a"/>
        <s v="fa12fa0e-b596-4310-9017-04e7728f403a"/>
        <s v="d456995b-7087-430c-9075-466e8bb538a8"/>
        <s v="acb926b4-992c-4144-9237-95cbe907cb05"/>
        <s v="4b3956f4-96d1-4638-8ff7-0c615540e7d3"/>
        <s v="bc259267-2890-4fec-a63b-603263ec907c"/>
        <s v="7814d491-cc9c-49f8-ba83-e2e67e3c6540"/>
        <s v="7be72f1e-c474-479f-8a5d-52b1bd510019"/>
        <s v="a8801ea9-0e48-41c1-bef7-e40df03ae693"/>
        <s v="564c67aa-b3d4-49d5-9021-1e9853b5595c"/>
        <s v="97519f20-56e8-419d-b389-52ace0b3a6cd"/>
        <s v="291acd2d-e401-45b7-9fc8-22bba929fbec"/>
        <s v="abb37c48-832b-4101-8579-ad69583843e1"/>
        <s v="4337ef52-eaff-40e1-a02a-88138394b346"/>
        <s v="1a63b85c-b969-48c2-b8d6-1ff683ffb56d"/>
        <s v="c8929d97-2f9a-4de0-8634-de81c9b046ac"/>
        <s v="a31eefbc-b2cb-4f01-8b45-085080730067"/>
        <s v="b333f0f3-e33f-4ed5-97f7-5df93873e519"/>
        <s v="ad3fa346-a68f-45b7-9c65-381a67beaa78"/>
        <s v="9e6f1777-60f5-498d-8705-9c829f393045"/>
        <s v="81d3aca1-731f-4cd5-815f-7eb83f1196b4"/>
        <s v="a52b40d1-333c-4d7a-86c2-9e9e42db561e"/>
        <s v="8b36284e-a1c5-41b5-8b27-79c7cf68f053"/>
        <s v="63cc7bee-ba59-4f75-b955-2a8f38b1ae2a"/>
        <s v="c1a4a2fc-3203-46fd-937d-4236c2e8595d"/>
        <s v="79b3526e-4932-44a3-aa27-df62540413ad"/>
        <s v="04aed098-6591-42c1-a60d-f7967dce455b"/>
        <s v="59a35d85-c4f0-4d91-a5fd-5dae6a132da2"/>
        <s v="67213bae-a7cd-4f34-83b9-c04e20538e37"/>
        <s v="8a2594b6-1ce4-4c9d-ab8b-2b264efd6e6e"/>
        <s v="aeddf737-cc38-49ea-b1e3-29702805b75b"/>
        <s v="a837eb0f-71f8-446a-9b1c-f216ce97fbac"/>
        <s v="abd4266e-c13a-4fde-a2f7-08bbc260890c"/>
        <s v="dddbb717-b841-48fb-99ee-4ee1797d4e71"/>
        <s v="cc9137c3-b7f2-4ad3-b96a-c7e25d91ada5"/>
        <s v="81e3e4b9-cf26-444d-ad97-2b1725ec277a"/>
        <s v="14bfe53d-bf63-4873-9a6e-0f657a8417c9"/>
        <s v="6a4b116c-a8d2-491b-a0b3-dbef3364deee"/>
        <s v="5e3c26b8-4bb9-4f07-8d5f-ef60bffc26e9"/>
        <s v="c000d4b3-a36a-4333-9e1b-729afe6b1baf"/>
        <s v="003ae97c-d781-4da1-b8a9-f14b84206db8"/>
        <s v="8446933c-5ebd-48fa-bff6-2f30a829cdc3"/>
        <s v="68d8054a-a270-40f2-be3a-ac4b0321497e"/>
        <s v="f4428795-2d5f-41f5-a568-da3df99aad47"/>
        <s v="f27139d9-5f52-4b3f-9653-2d3e9083afee"/>
        <s v="1a19ff9c-9a8d-42ca-b67c-14c4cf4c61ed"/>
        <s v="a495d620-6413-4e47-a721-9cc07bc77eec"/>
        <s v="a59fb61d-e61b-4b1c-afb1-20889fbd2153"/>
        <s v="6b663783-7bf5-4f40-ba3d-b5a6b16bbe04"/>
        <s v="9c547f06-13b8-4314-baca-fac830c900b5"/>
        <s v="41cb90dc-8a76-4143-83c1-e8b408cb5070"/>
        <s v="a6702039-08ff-4739-b852-5f1470fe5c1a"/>
        <s v="31f2a2a3-5e14-40f8-96d0-a3e334f04c62"/>
        <s v="6a544a4e-0c58-4d03-9155-3c2be6880476"/>
        <s v="020169ca-3974-4317-bfe5-b7aa114b869c"/>
        <s v="c36ff180-49c2-4679-9c90-0d8779eef5ea"/>
        <s v="250e482a-ebf2-4cd0-892c-aaf57c19356f"/>
        <s v="7e208065-87a0-41f9-aa44-8d6112813dae"/>
        <s v="2d67621d-ba74-402d-83f2-6f2f0f8121fd"/>
        <s v="a4a62ee7-7b58-46b7-b645-cccbf872cc63"/>
        <s v="d5e544de-c0f9-4bce-add2-b23311f5d093"/>
        <s v="724b28d6-5e1e-4259-8541-b92f05da4960"/>
        <s v="c498d13e-7131-4395-9299-9c56b5e9253e"/>
        <s v="b5085416-531a-43a6-a39f-6ef3924ae34f"/>
        <s v="2308f477-0755-4ec1-8749-8efa5e7d8668"/>
        <s v="9809daa4-bebf-42a1-899a-a6900fd8bc67"/>
        <s v="dee8590a-99c2-458d-91cf-5ce64bcfee2d"/>
        <s v="43c9aa9d-fedc-4653-aa2b-dcb1b03f8bde"/>
        <s v="20963ed3-4e21-43fe-8303-5830426891a1"/>
        <s v="c78b2c97-924b-4567-a53a-e937db3c4b6f"/>
        <s v="e96f7b86-1490-4e50-8a8a-bbef7aa98bf6"/>
        <s v="4946d90f-cc8c-4fd5-a27c-9d179f519428"/>
        <s v="be417e5c-570a-453a-8d25-26823603b072"/>
        <s v="72db0535-c6c5-4356-87a0-541becf75d83"/>
        <s v="6cea8369-6a06-4abe-8218-838e91b9a9ce"/>
        <s v="72eff770-4931-42ff-be89-a600d9f74c22"/>
        <s v="3abc706b-716b-4a37-b27c-3cf78a4c0bf0"/>
        <s v="7bbbfef6-b8ad-48d6-96bf-168c0804a299"/>
        <s v="91e85957-678b-4347-9227-1f78b581777e"/>
        <s v="58d6f25f-fa0d-46b5-b085-1a787e0f6fcf"/>
        <s v="6fb08c91-4df3-474e-9df1-2e6f6950f067"/>
        <s v="186f6746-a8e5-4265-8855-c6546db7c214"/>
        <s v="96eb367e-cbfb-4c6c-906b-c9057190860a"/>
        <s v="ce4d9168-a70a-4cc1-99eb-0fc2e4608db0"/>
        <s v="c08b950c-8b19-4b85-b17c-01ccb4f0c51a"/>
        <s v="803bd0d0-9d5c-46bc-b9c4-eedff740f9d8"/>
        <s v="c270ef5e-b56a-4b02-b28f-578d0be010f5"/>
        <s v="44a15264-04f8-4d2c-bc66-e3f8004efab1"/>
        <s v="180ab331-1935-4d0c-b722-4fd89c5bc8b1"/>
        <s v="e9f151d4-600a-4954-9c9f-ceb62140bbb2"/>
        <s v="932e3780-2826-435b-b8f8-47dcd3b49945"/>
        <s v="82f56777-9d42-4b28-ac80-16b95ab80074"/>
        <s v="9aca41a9-2c55-4484-8a2c-623c2a803a13"/>
        <s v="94162d29-a035-4b34-b7d8-e1d4f5409bd7"/>
        <s v="104d3339-3076-4c6c-bbc7-1688dab94867"/>
        <s v="cae6fbdb-aa12-4e79-844f-3c70fa9621ae"/>
        <s v="1414d11b-846c-4a3a-9c84-f83b9366d98c"/>
        <s v="0d90d447-ee59-4a56-a02a-0d2f6817291a"/>
        <s v="099f46c2-4d17-4170-bd4c-804e4a265ac3"/>
        <s v="33c45cba-da85-431c-9e6e-f99caf9a2059"/>
        <s v="9b143ae2-b98c-4453-9cec-b39ab20cd7ba"/>
        <s v="9b42cb4f-4eaf-4b47-8a4a-db0922568585"/>
        <s v="7515be43-f6b8-42fc-9177-fa98553426cd"/>
        <s v="30f7ad7f-c37c-475f-a390-b78393f122f5"/>
        <s v="9012eb31-cd3b-4c04-8c9c-114ff3bee02c"/>
        <s v="a9b6b97a-b928-4911-95b8-8a5413827845"/>
        <s v="36868109-76e1-4ef0-aeaa-f70396e9e816"/>
        <s v="51534dfb-9808-4fa0-87b4-09e67f42d50d"/>
        <s v="5d3a7d86-0f14-42c9-a1c8-914ee1563d40"/>
        <s v="cf8619ae-63ed-4147-893f-05127699aa95"/>
        <s v="82b18484-3d35-4b8a-b694-714c8ab7c557"/>
        <s v="e83b3359-cdd6-4cc2-99c1-b7b5732ce6c8"/>
        <s v="27ac20d4-de53-465c-9f1d-349d8c5ee1bd"/>
        <s v="7cdecfc7-9f4b-4b3e-93fa-5f6a38ae9711"/>
        <s v="fc7f10b2-31e5-48ad-be4a-bd3c163d851c"/>
        <s v="ecba9e4e-a24b-4f1c-b2a0-0a8bf460708c"/>
        <s v="fac3998b-e903-465a-9985-8ea23b156e62"/>
        <s v="842252cc-3054-4883-aaa5-74061f641af4"/>
        <s v="2640bf9b-d854-4c2e-a882-930a0366ca39"/>
        <s v="66973be2-1bb7-4acf-aa97-dfe974d1905f"/>
        <s v="a4235c79-a3aa-4fdd-a004-075c33adb829"/>
        <s v="9889addd-0e2c-4ea0-b44b-10d08d546370"/>
        <s v="58a550df-5693-43bf-954c-69459331460f"/>
        <s v="ef2aa3e1-8f7d-4485-9f2f-2820a8ca4a44"/>
        <s v="d861af09-c7f7-4345-9b6c-dbb74870e252"/>
        <s v="7f4725b1-6a62-4a8a-87a9-8b08b22fee29"/>
        <s v="12562ee7-eff9-463e-8a26-02b82abe6a13"/>
        <s v="58da2216-30f5-4539-9e76-6d7a57e9bfc7"/>
        <s v="9f9f304f-70fa-437d-9a91-e15a0c4d88b2"/>
        <s v="3c5b8692-a4f6-4bed-b4e5-50f3ed756e30"/>
        <s v="0ce4b793-6852-4973-bc7e-fc9393c15216"/>
        <s v="977f6fb9-ac51-4c39-af33-42d3ea433377"/>
        <s v="ee6f5722-7ddc-47d4-b021-79a3a8f33cbe"/>
        <s v="b805b9b7-2104-49dd-9580-ab2c7e2cbd21"/>
        <s v="c09390d9-ff6c-4fa5-bbdd-dda1fbaed7f4"/>
        <s v="f1938e0e-7c1b-4b9b-a9fb-c98120260c14"/>
        <s v="024876d4-6ea0-41b2-84a1-760532ad936a"/>
        <s v="24848b93-f1a9-43f0-b1a5-068b5040587b"/>
        <s v="512ba21f-6726-4e82-b771-df15c7cafee7"/>
        <s v="de4d5911-21c3-496d-92b5-9c75f98fab7c"/>
        <s v="8c05f448-041c-41ab-9b42-ff3b49958ea6"/>
        <s v="4902f0bb-ec22-4319-8211-745e1e71fcf6"/>
        <s v="f52d3f01-6ac8-443f-a976-2ae096a23630"/>
        <s v="0ec57358-f3a2-4768-acdb-2f9688dc2aca"/>
        <s v="7493b972-1d4d-4ca7-87a6-3b74db0fb37f"/>
        <s v="b159e61b-ef0d-4b96-abf1-08a1cb010ffe"/>
        <s v="52628b5b-d4f1-411a-a85c-efc118b4eb86"/>
        <s v="aeb9fc4e-6801-4999-ac3f-bce42441d9fb"/>
        <s v="c97db12e-4ca6-475b-92bc-0e6c717455ce"/>
        <s v="869d7ce5-07ef-4914-8c1d-8b1dd2a03948"/>
        <s v="a29697d1-8ba2-4f0a-a8b1-923c70b362a1"/>
        <s v="61e05e82-95a5-4957-b264-2fc836d72ea1"/>
        <s v="5cb8c201-b36a-4e76-8b71-36c7fb26a640"/>
        <s v="226cef22-2cd3-4d41-85c2-9d84c21a5634"/>
        <s v="5938ab12-7790-41d6-9eb6-3db00366d824"/>
        <s v="9a03f39c-dd6b-43a5-9308-1a897511eb67"/>
        <s v="772a3625-1676-4a39-9d94-0398b648ddf8"/>
        <s v="155cff4b-78dd-4619-ab3c-786723c94953"/>
        <s v="e789b22f-496c-4276-a8c5-91676160d8e6"/>
        <s v="ea5d1a30-8671-48aa-811e-98bf6383422b"/>
        <s v="d49c259e-c3e7-44ef-9132-5e00c7a5d015"/>
        <s v="ac6bc555-b2ea-43f5-b824-0201ff97c7cc"/>
        <s v="93cadb69-2f1d-4add-a101-06043e7bbe9b"/>
        <s v="b285b34e-f8a7-4867-bb02-de2fa4b35366"/>
        <s v="bc4ae181-e4fa-46ef-a4e0-c16dedc295c9"/>
        <s v="d0fb4367-742c-4912-a5e1-a60b2a796d25"/>
        <s v="19e6f157-a451-428f-b9ce-6b2d51ded63e"/>
        <s v="5ac938e1-7b73-483c-a4c8-0d9953dddb83"/>
        <s v="c50a1b51-13b6-4426-b59c-0228a7e3df84"/>
        <s v="99293454-984e-464f-bcf7-73994b6bb45f"/>
        <s v="51e4893e-6164-4cb6-ae76-6aec129e9b5b"/>
        <s v="1ad16fc9-e2e6-4a08-8661-77d7b8df5c50"/>
        <s v="3b125ccd-c9cd-4b9f-bbb7-a9cca1e0e175"/>
        <s v="835b3898-c586-441a-9122-e2efeb49a433"/>
        <s v="392eeb41-bd13-446e-be93-ad7630be8dcd"/>
        <s v="5e2778ab-606a-407a-9686-dac622d459b4"/>
        <s v="fc8e788c-1fd6-47bd-ab4a-b89079ff1f4e"/>
        <s v="4f259fe4-bb1a-4e0e-8180-0bdf7bf38ec1"/>
        <s v="6342e0c7-dab6-464a-b35c-d616e344dad8"/>
        <s v="9adcebed-36be-42e8-8c23-6f4f7616ae6c"/>
        <s v="ead9d0f9-9833-4263-8e33-7bdcca37d963"/>
        <s v="dc8bd3d2-efd5-481f-94de-15d800779f62"/>
        <s v="0781a32a-c689-4e68-aac7-df6d8d340ec3"/>
        <s v="777b9375-f652-48e4-919a-eb6b675b2324"/>
        <s v="2a07e082-1be1-47fe-a963-7834bd8748ac"/>
        <s v="833d73ce-596a-43b1-b2a5-c929969a21c8"/>
        <s v="bbe313ee-fbff-45f4-bc16-3279b0a5ec58"/>
        <s v="a6723d2e-8820-447c-aec0-1cb2d96f2431"/>
        <s v="fc037cf9-76d4-4d2e-a29d-d07688ca43e0"/>
        <s v="eb7ff47d-c5d1-4fca-81b3-5f2516f828b8"/>
        <s v="316c7079-082a-4bda-8fef-678978f3ab55"/>
        <s v="c5174f9a-f3bf-4779-8486-56b3e4733900"/>
        <s v="96140ca1-824b-4b8b-874f-faa82dd88c1f"/>
        <s v="3fd98872-59b3-4323-a037-8ebab299b51c"/>
        <s v="87a12da4-1874-45ab-b49c-30c32ca53b47"/>
        <s v="5e7c1ce2-6eca-491f-9522-59ce962ab004"/>
        <s v="33c1491e-83d5-4012-8163-21e09db87d6d"/>
        <s v="d802fde3-9d4b-46b8-a0a2-00813b759174"/>
        <s v="ab01c3f6-2acc-4650-8437-4a8fd7057c1f"/>
        <s v="6887dc56-ff91-482f-bd38-42e8f509257e"/>
        <s v="c606c6e7-0cd7-437d-ba8c-b5531de37cd4"/>
        <s v="cbbae2c8-4bff-4034-bdee-da8b10937ce6"/>
        <s v="4a2f9105-2d81-44c4-a172-1f388e22d8bb"/>
        <s v="2c7737d4-ebe8-4e3b-8485-f86e91b01268"/>
        <s v="458449a0-4a27-4f27-a060-99b864ed509c"/>
        <s v="477a9aa6-6c82-41f8-b8d5-1462db31731c"/>
        <s v="381f6caa-cb31-453f-b1e2-ef7ccc38e090"/>
        <s v="880dc655-b276-4728-9e55-cf8e14600a07"/>
        <s v="278ec521-47ff-463c-827b-fdbafc326363"/>
        <s v="9c4359cb-637f-4d09-a98f-58cef99e938e"/>
        <s v="cecfe99a-78e1-4c9a-9c81-36f5ed7b4808"/>
        <s v="de7d4673-2c4d-4bbc-b9d8-896e86093bb9"/>
        <s v="99b03546-775b-499f-8f75-717c5233cf8e"/>
        <s v="d085df3c-f30f-4ca5-a2d0-d044d2fb4194"/>
        <s v="92b642b3-c4b4-47a8-8f6d-9d7afa592baf"/>
        <s v="8d4c7396-a520-42e0-9aac-5832208de071"/>
        <s v="2cf2c72c-3250-4495-99e2-31d845acb82a"/>
        <s v="c215d916-3f78-4e17-b5ca-aef1d4734449"/>
        <s v="1761e732-27a2-4e26-832a-8332d56c530f"/>
        <s v="276727de-b483-419d-b592-18c3bce02fb0"/>
        <s v="7015ac7d-3e6c-40a3-8502-4ed1dfefacce"/>
        <s v="3c5ccfee-9934-4563-af2c-e83e233a2885"/>
        <s v="bd2ee7cd-4dfb-41df-9b92-943a3876a6e1"/>
        <s v="977e254e-95cc-4af4-9315-03f0d2ec2d6d"/>
        <s v="4f0c206d-b929-4404-abd7-4d4e97572193"/>
        <s v="d2fac0b7-8f20-4a04-bd0a-f5f7515328a9"/>
        <s v="13cd0e3b-46bb-4738-9a8d-db29548d8edb"/>
        <s v="26519c7d-6aba-416d-8030-518b3cf27825"/>
        <s v="7083e27f-8bd3-4ff6-8dd1-f66323451576"/>
        <s v="e7f0ad8d-2661-4b1d-bd1c-da7fc84618f9"/>
        <s v="e254470f-b276-47eb-b184-3b1ee6bae6ac"/>
        <s v="41827a39-86e5-4978-a378-4ffe19d5d8d7"/>
        <s v="9ee7cf7a-34de-4e03-ae7b-d7c1a87c6878"/>
        <s v="10e06643-8641-4402-9100-e67b613f14ca"/>
        <s v="86784d97-379c-4425-b076-aa2e9f3aeb67"/>
        <s v="15fab67e-2cdb-4cef-9936-48deababd137"/>
        <s v="5231ab95-ddf7-4060-97e5-62b6d53f5bcb"/>
        <s v="544a3634-7589-413a-9883-1ec4d46f1de5"/>
        <s v="18d3ae5c-9391-4f82-b4e1-7ca2cf8a6fef"/>
        <s v="16091d38-4a4d-4771-8a44-49eb92ab3e4f"/>
        <s v="1f8448d4-dbe9-444a-8069-06512cca2d3f"/>
        <s v="2cf2350a-e1b4-49d2-8914-f6d95f7274fc"/>
        <s v="d760775e-f8c7-4507-9df8-d706861f621d"/>
        <s v="9e7a0b06-34d2-4856-8e72-397800e342de"/>
        <s v="1f5762da-88a5-44e9-900a-41b2d9e3fbe3"/>
        <s v="304d353f-5748-43fa-9f66-72f36ee927d9"/>
        <s v="998fc270-ffe7-436e-9963-7493ac2f21cb"/>
        <s v="352085bf-fb2a-45bf-90f3-dc9dc3ee8e0c"/>
        <s v="64f31fe4-86bb-4f47-b934-3025ff378041"/>
        <s v="b9a85f03-0e58-4420-92d1-e1075dfd465c"/>
        <s v="3d4c47fb-cea1-4bc6-b46f-3eb9b752899b"/>
        <s v="7ed1c007-99a7-48a5-934b-580eb6932a3a"/>
        <s v="68851a3f-485d-4a08-b6f3-f92f2d03b115"/>
        <s v="104616e6-b3b2-4520-862d-c9217751bd1d"/>
        <s v="020c3737-94e5-4adb-ab42-1f3ca9191257"/>
        <s v="fce9db10-6421-4bb0-b7bf-1d18ef3af84f"/>
        <s v="0954d7fe-9c48-41dd-9d49-e0d17e8c0b59"/>
        <s v="e52daeeb-5acb-472f-8357-be5e91b38e91"/>
        <s v="756b7036-e740-4af4-8f4c-6d4662bc312d"/>
        <s v="0e29bd5f-f559-4775-9b84-a3ed79cad395"/>
        <s v="9f642bdd-7d33-427e-8ed3-39a837fd51bd"/>
        <s v="ab02ae7a-d0b7-4f89-97d1-155c755ca369"/>
        <s v="3a1948b0-3cde-4d01-893f-12aa3d2cb03c"/>
        <s v="65183e0e-05b6-46bf-8d11-787ba670db32"/>
        <s v="404b0084-f032-4d93-8f14-71f51381afa2"/>
        <s v="69b73a92-16ba-46fa-a78c-97ab35839489"/>
        <s v="7326d8bc-ee0e-4032-b672-0a19663960ae"/>
        <s v="9a8dbff0-959d-4810-bf48-a51416bb44b2"/>
        <s v="0151d337-ff84-4108-b0c8-5ea02a5de44a"/>
        <s v="d2d8b5e0-e288-44f7-b53e-9ffd0e65ba26"/>
        <s v="7c93774b-5a96-4d57-983f-fbc15030683d"/>
        <s v="1038f8f8-e34e-4144-b12e-8424153eaae4"/>
        <s v="1e217302-0800-43b9-8679-db36b59244aa"/>
        <s v="9a022d86-9413-42dd-aae7-6d559b523f79"/>
        <s v="042edd20-2f4c-40ac-b0a4-5f9ace5acbc4"/>
        <s v="d64d8cba-e244-4b22-b788-be4468057db8"/>
        <s v="12535c73-da22-425a-b276-60562be9d1ac"/>
        <s v="f6ce6df1-7c6f-4a96-8663-329d52e28329"/>
        <s v="b701e10f-1484-4fae-ad8a-0e2c7be6aa54"/>
        <s v="8cc4ac3f-6264-4bf7-a597-fdded3ac1483"/>
        <s v="d6e7e827-0a1f-458e-ba73-bc2b342e04d8"/>
        <s v="f3f471a2-b240-40fe-9383-7d110045692a"/>
        <s v="ebdb18b0-8acc-4d24-8477-406b2f2da90a"/>
        <s v="51253a8d-716f-4f9f-8d1b-7ac1652c3322"/>
        <s v="a60e51fd-a4f0-4b1c-a4c4-c1b927af5068"/>
        <s v="0c8e90ca-4f98-459e-afda-2a287f30d590"/>
        <s v="356742fa-011c-43d4-88c3-4dc0cb28bfc6"/>
        <s v="3f2b90b6-70ac-44e9-87b9-ca1b37e54bd4"/>
        <s v="e8c7d3e7-1e08-4313-877e-bec6b1193062"/>
        <s v="1ccdad94-9b48-4e90-b04b-19e0ce9bf3df"/>
        <s v="0eb6b1d9-3cfc-45bd-ab5d-e29fb860e957"/>
        <s v="19936a15-adf1-4fd4-bf52-7276a38a582a"/>
        <s v="3e865f77-9116-4721-8fb7-0037a04f2b1d"/>
        <s v="69273a06-9db2-4764-bc67-87d8c034dec0"/>
        <s v="e57827cd-e785-4c94-a15c-a5f5c1cdce4c"/>
        <s v="5b811673-8d79-401c-814d-d69431597264"/>
        <s v="11eacb85-b03f-4f5a-ab2d-d282cfb9d468"/>
        <s v="32012d76-82f1-4985-96df-524934bc26c6"/>
        <s v="1747d949-9e89-4bbf-8889-dac8a06b12d8"/>
        <s v="c80e349a-291e-43fe-9618-6592f5e7acca"/>
        <s v="426caa62-2b51-4057-b8e4-413d61325cab"/>
        <s v="41512b18-3ac5-4160-900a-96f329c6db90"/>
        <s v="1d127506-b69e-4250-acc0-2fb0247ffc64"/>
        <s v="a200810b-a047-4c00-a2b8-e353696a2510"/>
        <s v="321c4bf5-5974-4d9f-a45b-10256a255fd3"/>
        <s v="4b597b31-044d-46bb-a263-90de8d8ceaed"/>
        <s v="1891c565-dc60-4837-8dc3-59cf2cb63955"/>
        <s v="acafd796-617a-46e7-b663-8edcefbb9fc3"/>
        <s v="764ac11c-d11a-4d6c-80e2-6d276c3a43c2"/>
        <s v="eb3d91ec-bf00-4e05-88fe-eb031c52724f"/>
        <s v="71228b78-3c97-4e3b-9427-45d269ad6ce5"/>
        <s v="a8efe93d-2ff7-440c-94e9-a08b9a646cf0"/>
        <s v="8a0a5e91-0de1-4d3f-8ee8-18a7145ae486"/>
        <s v="4e3483d8-5cd1-4013-bf46-589af8bd57e8"/>
        <s v="4a5ec70e-ada3-4395-a75d-09333ba205ab"/>
        <s v="f378f307-bae3-4431-9bb3-4fb2ead39fde"/>
        <s v="c862faa1-0875-4df0-86dd-d911d17b3e35"/>
        <s v="5551d197-c714-49c5-a96b-e6642fbf3c94"/>
        <s v="63022880-8e57-455b-9680-3adcf6a337c8"/>
        <s v="e8546112-cb75-4d44-a854-51e09d643bee"/>
        <s v="d39c1630-d5d9-4a82-bfc1-aae61cb5a7f4"/>
        <s v="e8b117ce-9d43-487b-be64-e5b90952a908"/>
        <s v="4ee6fa5f-4830-4b56-a8cc-c1631d4b5baf"/>
        <s v="88ce6c78-8a8c-48d8-8e10-2a289828ebf3"/>
        <s v="d5da051a-5ff8-432a-9b54-5d63107a44a6"/>
        <s v="81c22e6e-d6a9-44c7-8474-abb6c4000fd5"/>
        <s v="bc3b34af-f75a-48b0-ae3c-24a48dca03ac"/>
        <s v="d19f369c-0e4d-49a7-8999-1b2561431fc6"/>
        <s v="791d91c5-2a9a-494b-8c60-ad39b720fd1b"/>
        <s v="e8a99219-15f8-4225-8c19-2f895f7ab0fb"/>
        <s v="3ed415c8-dfe6-48cb-9099-c989fdc3b4c2"/>
        <s v="639ed425-1ff8-4106-878f-69a113119453"/>
        <s v="883707e1-fb56-4882-bf89-024541349bc3"/>
        <s v="8321cfbb-1012-4380-b28c-6d49b45567a6"/>
        <s v="32421d68-715b-4180-a72e-568c3e475ec5"/>
        <s v="09e1dd32-454d-4edd-8cf8-d6336fdfc1f9"/>
        <s v="fc2cdcf2-2aa5-481b-9dc9-72d971a9d839"/>
        <s v="985812a8-fcce-4443-bc67-4a83d8b29e1a"/>
        <s v="b8498cf4-5731-4e65-93f1-12f694c5267f"/>
        <s v="698a9102-439d-4c87-a517-010f88579adf"/>
        <s v="3582f3b6-95e7-4602-af30-4d9caae08572"/>
        <s v="1d4196e1-b457-40ac-bbdd-a5c8e5eaafd6"/>
        <s v="e7c025a7-5921-4f93-bd54-8ff48ce6ea7c"/>
        <s v="43a4770f-efe5-4fb9-b434-4caec9be46c4"/>
        <s v="aa43384b-30b3-4dfa-ad10-92a829a15f3b"/>
        <s v="4b945cfa-5024-4c7a-b665-c20ab1f422c5"/>
        <s v="f4dd9eec-3c40-4f21-a785-90c118728910"/>
        <s v="ac006620-3693-45ee-b0f1-4e05c934aad3"/>
        <s v="0587e8ce-2ff3-499a-8794-4d7f07757ea8"/>
        <s v="2b657052-2d8b-4f4d-a777-b0917b38e23e"/>
        <s v="8d4262ab-9f19-475e-a230-7cf6049e73e6"/>
        <s v="7f8dc9c7-f8f7-4ffd-ad20-096d1b473e05"/>
        <s v="8b64f1e1-7e28-4e23-bd70-b4acd1307c61"/>
        <s v="666745ce-1b65-47bf-8fac-eae21a7fd81a"/>
        <s v="b6932415-69d8-4f40-abb2-2d03c1f74ec2"/>
        <s v="2c829bd3-176c-4bb7-b54f-da3b6766be35"/>
        <s v="de7c53c5-e1bc-4b14-9f64-e6ffca10c20a"/>
        <s v="a0b75ff9-ef8e-412d-bf01-3dd63363f593"/>
        <s v="20961220-95f4-454e-875b-03ef425b587d"/>
        <s v="fa950b39-7e24-4513-bcaf-31b7af952ddb"/>
        <s v="08bbc308-401f-4313-8cf1-0c1d5c41f310"/>
        <s v="1c301ef2-dca1-4486-8b12-1e91ca37e830"/>
        <s v="a3ccafab-046e-42b4-aedc-c281f270b18e"/>
        <s v="8e71278c-0c7b-4c92-97f0-fc50f3395abb"/>
        <s v="f69f1553-437e-4484-888f-5143b506e322"/>
        <s v="484a8c1d-a12c-433d-aa64-725e6aeafd1a"/>
        <s v="f7fa0ba1-c7fe-40f8-9f22-628dcfa95e95"/>
        <s v="1f67623b-b5ec-4a7b-821a-85e9b17a5d7a"/>
        <s v="953d9499-a8b5-476c-9303-0bbc53823f3a"/>
        <s v="dbdaf108-2f62-4e9f-93c6-da981f97b61d"/>
        <s v="9d946838-0856-48ff-942c-d54900e3011a"/>
        <s v="4bf0b990-6766-44e8-9281-539a94079efe"/>
        <s v="46e3484d-0afd-4f8d-85ce-97b371b17e2e"/>
        <s v="810eb870-4ab6-47c9-8750-c9e4b00a0844"/>
        <s v="5dfef5fa-b9c7-40b8-8c46-cc5ca39c0479"/>
        <s v="3f614675-b6d2-4ab7-90d2-d99a122045c4"/>
        <s v="5897f894-ea74-4db4-91c9-2ea8fa01fa75"/>
        <s v="91f8e007-3630-45e2-ae58-14badba076e7"/>
        <s v="4750881b-9a1f-4037-98e3-56a9eb1bc7aa"/>
        <s v="c50de391-279d-43ec-8249-0ecb7e175741"/>
        <s v="724114b3-24be-411e-8c00-2e4fb46d38b8"/>
        <s v="92637e90-c4fc-49ac-b78f-49abbb007e73"/>
        <s v="184d86d9-e0a4-4a0b-ad88-2efc8c8d428d"/>
        <s v="e72459d6-8f65-46e1-833b-075b898a7fa1"/>
        <s v="b2fb7bd6-ab65-45c5-92c9-4e5ed9741d27"/>
        <s v="c88e1c3b-e3a8-4116-ad8e-29681e35986b"/>
        <s v="c26a54a5-a5a0-48b3-950c-98140f0f0014"/>
        <s v="b4e59d06-a2b1-4334-a0ba-5e5aba8c51aa"/>
        <s v="e3565ad6-ef00-4831-ab91-fb833b4f47b8"/>
        <s v="83a5210b-b60c-494d-9071-6adda71539da"/>
        <s v="a7d1dabc-2373-4410-b82b-42291d4b41d4"/>
        <s v="0fd7f74a-368a-4dba-a57b-d359a07a228e"/>
        <s v="062b2585-f63d-42c1-acfb-34e02c862027"/>
        <s v="1120553a-9982-4163-a2d6-23838ef6b4cc"/>
        <s v="c9baf003-0dfc-4283-b0f4-54f86292471a"/>
        <s v="0e9f907b-5987-4ebc-908c-705b9e328181"/>
        <s v="a067a902-eee8-4d00-a669-16cdda803439"/>
        <s v="daaab116-4680-46a3-910f-81133b91a7ff"/>
        <s v="34e6195d-939f-40e0-aae7-9126a0442aea"/>
        <s v="8fefc5a7-ad3d-4710-b74d-73ae3fdc399d"/>
        <s v="7d6878b6-0f9c-4fb8-8c13-f15d927c7720"/>
        <s v="298bdd49-5b42-4b74-9521-4d43a8b383a8"/>
        <s v="8e967776-1384-48d1-9dcd-b5a3d1f1b29d"/>
        <s v="ae05cbdc-69dc-43bc-b36f-80fc8e3b867c"/>
        <s v="b0aca6c8-0461-4bbf-aa58-ba00650b8d92"/>
        <s v="dff2410e-b90f-4250-bb49-ec5c9e287ef1"/>
        <s v="755c39e1-3281-4917-8b93-07ec4d19cc83"/>
        <s v="a92a9391-2cd1-4d02-8b8a-31a67fc70697"/>
        <s v="265e0ab4-5354-49aa-b31c-0312f4d75c71"/>
        <s v="4642ff22-ba3a-4162-b6e4-309a8187bd57"/>
        <s v="2934dc00-cccf-4052-8d4b-fff57cc7a833"/>
        <s v="aa268e89-5a84-4ec6-9674-3991952ceb74"/>
        <s v="96b45ff2-47b6-4fdc-a1e1-33b23da7b358"/>
        <s v="e090d6c3-37f3-42f8-9572-3819d1058aeb"/>
        <s v="01ba6619-ee6c-41c8-96e1-39d222206908"/>
        <s v="f7b8b1ed-8aa6-4a2e-ac2f-9bf5449a89af"/>
        <s v="07ca0a63-a461-4445-84ca-b17537d258e6"/>
        <s v="24181d7c-1bfb-4881-9bdc-a501c3265318"/>
        <s v="34cabe67-7b03-47ca-8215-3526f52e1f16"/>
        <s v="9d6c29f5-8577-48ec-b0be-bb390dd50c17"/>
        <s v="e76ff7ec-92f2-4cac-90f9-37a8e3e41bb7"/>
        <s v="9121dd88-1962-47af-a666-106e0fcd9f5a"/>
        <s v="8b015bf0-7d8b-4eec-8f7f-5bae00bf3e24"/>
        <s v="9039b224-84c2-48f8-8177-02398423ad2d"/>
        <s v="57abc5c2-5ddc-4243-ada4-2d0efb01c726"/>
        <s v="57a9644e-ea78-488f-8734-53d75146dee4"/>
        <s v="15433a3a-c6fd-45db-afc3-25ccd380f6ed"/>
        <s v="6b144aa3-d432-416c-ab34-2c719fa5e188"/>
        <s v="8cdbc936-59f1-499a-b607-dfbbdb45d960"/>
        <s v="d17c6778-31a6-4819-8598-eb64e36f7eb7"/>
        <s v="03d14c98-d1b1-47a7-bbc9-2ba9ba01cd81"/>
        <s v="e5edfb57-f1e4-41af-b97d-4b549d8b412f"/>
        <s v="70098cb2-a7b4-42b4-baf1-3e5d118951ea"/>
        <s v="8c031da7-1f0b-4d09-b1bd-241e72e1a852"/>
        <s v="2552b722-0826-496b-90ad-cdd6a757dd44"/>
        <s v="0fc9799e-0e47-4903-935e-3753f72d1c06"/>
        <s v="a18c2411-9d3d-4483-abd6-e0708a76ce25"/>
        <s v="7808daf9-e598-4147-bc3f-1a888641928b"/>
        <s v="0997b814-d226-46cb-9b5a-d67831fca5fe"/>
        <s v="b17b1f81-1776-4d49-b9b2-5bef29371101"/>
        <s v="8e266de1-fc8a-4fc0-8540-a31203b44952"/>
        <s v="5a1eb079-39b8-4af4-8c52-78ac14073176"/>
        <s v="443c90ab-1dac-4260-b5ed-a960a1c4a7c8"/>
        <s v="695a08e0-89d0-4419-8358-bbd004da24c1"/>
        <s v="52e26330-f473-4572-80aa-294917308f8a"/>
        <s v="a4506620-f523-47ff-851a-0378dcf9140e"/>
        <s v="f4a0cda3-8d21-477b-8ffc-aa3ba1b9be88"/>
        <s v="6cc618a2-59fb-4a9a-98db-5a48d8b0b419"/>
        <s v="9d8be44c-40ae-4a1b-82a2-b0250ed905c3"/>
        <s v="0e391c8e-6181-4197-80a9-6b29f032a029"/>
        <s v="2d44d931-533c-4ea2-ae51-b5942a3b643b"/>
        <s v="c56b5aba-b7e4-469e-b196-acf09392f895"/>
        <s v="da476700-0291-47e5-96a5-ccd1111df5f9"/>
        <s v="0f114d06-5717-4abb-9927-55e1dca8fd95"/>
        <s v="eb58c65e-345b-4dcb-983e-05263566042b"/>
        <s v="79c4cb53-7b1d-4d80-9d35-01261a4d4347"/>
        <s v="4d2d2e3e-55a4-4b0e-b76d-bbfbe52583c8"/>
        <s v="b1eaa6b4-327e-444a-b4e7-5d5bb20a4540"/>
        <s v="1d54051c-bd0f-4340-a452-183278fa5972"/>
        <s v="b2d5a348-c2a0-4e2a-964b-5a1b3bd0c5f1"/>
        <s v="9238497a-3661-4ce4-b22a-63424e856d21"/>
        <s v="b3de5cf6-ddc9-464d-b874-6971f4cee856"/>
        <s v="c2f6239b-0ea4-40a8-8f1f-916e9ee58795"/>
        <s v="73f75f76-7932-4aa9-83dd-5ba65b5156ed"/>
        <s v="3896e924-3b94-4ee4-8ee7-d808ec094b7e"/>
        <s v="e150db90-9b71-4e2a-9b5d-5ab398421364"/>
        <s v="840530e1-11d1-4d23-bdf1-d5307690d97d"/>
        <s v="c03a8194-72f1-48d6-9495-2390341341f4"/>
        <s v="dface3ac-3e15-4cfc-9175-c446055f7a3b"/>
        <s v="5120e879-77aa-4bdf-a11d-f161388c6820"/>
        <s v="bfdc72b7-f82a-4fdd-8da1-9909105d9ee9"/>
        <s v="2013f7dd-f945-4480-b9c3-d5a641d4bef9"/>
        <s v="0266aa86-d609-459e-91bb-5ce183499a99"/>
        <s v="937693bb-8f69-4d6d-8e7b-4052f52f8318"/>
        <s v="5e44fbba-9cd8-476d-afcc-180d083259a8"/>
        <s v="6cdcd456-9277-48b0-afcf-9d6c875eab79"/>
        <s v="8c600350-8170-46da-9e10-3cbc01d9e567"/>
        <s v="dd645b67-3111-4512-9efc-a87f3b14cf39"/>
        <s v="a11b0112-5905-4ede-bf8f-120037791ee9"/>
        <s v="bb95e580-9803-4994-b5bf-791d8f7b700a"/>
        <s v="60498ea5-04ed-4613-a899-663535066b2c"/>
        <s v="54fbfca4-3d2c-4686-9518-eebc6cad088e"/>
        <s v="36f3dd2c-6492-4e37-a91b-b06b17066b4e"/>
        <s v="5e660595-202d-4020-b592-51a430098494"/>
        <s v="4886bf44-424b-4168-bfb8-2f63554d08fc"/>
        <s v="d9c516b3-5bd5-4835-9581-ceaeea68426c"/>
        <s v="5b657d66-a800-47a0-b581-bf77db600ec8"/>
        <s v="51670e73-2fbc-4055-aee7-093f74dd7eca"/>
        <s v="0de7b106-38a6-496c-bcd8-d5091007488e"/>
        <s v="dacaf873-eb26-4070-b8b5-3347b3a0b055"/>
        <s v="ace58769-6ec6-4908-8a3e-67b1be40f58b"/>
        <s v="63ee7e39-7f5e-4d73-b9cd-28393ce45e05"/>
        <s v="a8a349f3-2a7d-4b11-ab73-24000a1f6e81"/>
        <s v="ba76b049-22e7-421a-8e94-43ae097d72a3"/>
        <s v="a75138c2-343c-431c-bd58-837cb3c49734"/>
        <s v="9312f867-2e65-4375-9b7d-67e30511800c"/>
        <s v="3eace002-5bc4-4a91-bb1a-7f9922c47c32"/>
        <s v="8fcc0b4f-ceef-423b-aeb3-bbf3baf1af11"/>
        <s v="8b210d68-a555-47f3-9a22-9282ff104ef1"/>
        <s v="9df34ffe-4c6b-41b9-abfd-d74cae5d0175"/>
        <s v="b8d2712d-9d94-4f2b-a2cb-345b6bcee05f"/>
        <s v="25d1b540-00c2-45b6-89d5-102ffd6b699f"/>
        <s v="b56453bd-af91-48ac-8585-f001ceb8b5a5"/>
        <s v="dc804bf8-f3c3-4547-83bb-e7ee7a84b631"/>
        <s v="a10c2b0c-b87f-483e-8815-8755b5422e23"/>
        <s v="cafafd39-a0ca-4c29-b00f-94dc65d80efc"/>
        <s v="6c8e5d22-fb46-4b6a-a704-e1348f3e40f7"/>
        <s v="f48fd83d-e2ef-4aeb-a044-02de3fa9e6af"/>
        <s v="926529c7-9235-4fc8-ba4b-879a9c1f72ff"/>
        <s v="1acb9a54-c716-4d91-bad0-fb6e4d19abf5"/>
        <s v="c01a6fb0-faa0-4056-9ae4-04559a7dd056"/>
        <s v="f18ffbb2-152a-4503-8b13-99c4b88def05"/>
        <s v="b7af0fc0-e081-4cea-a1c4-fcaa1cbd119e"/>
        <s v="97b31b48-0a86-4b65-a35c-350f6d8df129"/>
        <s v="1e4994b2-6441-4de2-a052-c29d11b9fbb0"/>
        <s v="a6e52d0a-c8f2-4d6b-9825-71473d711eb4"/>
        <s v="d584b6c2-cc70-4ace-bc6a-5ed88d1f8408"/>
        <s v="2825dd65-5c22-4e23-bc18-30f0e11482eb"/>
        <s v="c1f4ab93-5b2a-4575-a639-9c8bff15ff4a"/>
        <s v="eb4b6c8a-e809-42a7-9d99-dc8751b374a0"/>
        <s v="4d9aea48-f09e-49bc-8a1b-599891c37f8e"/>
        <s v="a3ee7fb7-a26b-4a85-b54e-cdb222ec4c42"/>
        <s v="dc8bc0a1-570c-48a3-b6d2-12a8d5326a71"/>
        <s v="8f9f976d-ad58-49cc-ac90-91f2a17c80f8"/>
        <s v="077a9585-c705-442f-8c81-e8e539f896cf"/>
        <s v="97cf38ab-bcd0-422d-9260-0ac2c11e9650"/>
        <s v="f101c670-c565-48bf-ae23-525e390558f7"/>
        <s v="aaecde16-615b-436b-b4b0-4e0e81f3b196"/>
        <s v="61580547-b410-4ab8-9e54-9bf3fa3d5d54"/>
        <s v="4e9607f1-b4cc-4ad3-93c4-8fc0d2971959"/>
        <s v="f4f61620-1c4d-4fce-b248-3bb6a8c62e84"/>
        <s v="847f924c-9398-42a6-ba95-6a0cc36e42a0"/>
        <s v="c9447cb4-fc6e-4173-ae5d-ca4972bf1915"/>
        <s v="a1b81d56-3d02-432e-bc75-4f333c704189"/>
        <s v="ad208863-7113-4461-b913-a4431b6187bb"/>
        <s v="6c178b9d-0c10-4f48-90b1-f33902455b0e"/>
        <s v="d5545849-67fa-46c3-b8d5-df671a9a3a7b"/>
        <s v="c97d2145-f84c-4b68-9d08-03a5181b277e"/>
        <s v="0631fa42-88ac-4232-8bd2-aefa570248fd"/>
        <s v="00c344fe-0ae7-40db-b893-86a9ba5abd06"/>
        <s v="e6e73091-d556-486c-9f13-775c21dc0adc"/>
        <s v="17d5d8b8-466c-4603-8df0-e7d20926aec0"/>
        <s v="730ff142-a27a-40c3-af77-342219490d0f"/>
        <s v="9773d7d0-bb47-460a-a4a7-4c8831072b04"/>
        <s v="457b26e3-1248-4f51-b6e3-05aab08bef32"/>
        <s v="a1a8eddc-ad5d-40bc-aee7-e9b64caebe2e"/>
        <s v="18b7154e-b40c-43b5-b23c-1991adc2eed1"/>
        <s v="3ed69715-389b-4fd9-9d33-b464656d4110"/>
        <s v="99590292-3a0d-40c6-becd-983f093d4401"/>
        <s v="f63b294d-3b5e-4869-80a9-661e71c16f1b"/>
        <s v="766d4d9e-0840-4200-8e10-6b990a93be1e"/>
        <s v="6efd6077-f854-4aca-a49b-73c67a710bb9"/>
        <s v="709dbbd9-71c7-4f12-a96a-45482cdc7317"/>
        <s v="8dc3e4f3-1df5-449e-800d-b267f4ffd49b"/>
        <s v="7e84c5d5-ea54-4dc4-94cf-c2161f8d97d4"/>
        <s v="f7a268e8-6e99-4601-91ea-96247557b783"/>
        <s v="52b9cf29-8ed4-446e-8e9a-2e8120d1fbbe"/>
        <s v="24cb9423-8a88-4bb7-91ce-378190669695"/>
        <s v="bd643679-049f-4c41-8cb6-396f4d232e95"/>
        <s v="f6862cc4-660a-4aaf-b5e0-f39c1b579928"/>
        <s v="fdea8fee-3cd9-42b0-b742-1ae7e1f95a45"/>
        <s v="9993c868-9662-4928-af1e-f41cdf11bcb3"/>
        <s v="eeb56ff3-764f-4139-bc5f-6c18b7f0c0db"/>
        <s v="6b657c86-cfb2-45e4-9453-6f7dd8440184"/>
        <s v="14a2ea33-6f08-4a26-9217-a273162e0691"/>
        <s v="1684f3ea-2d49-49f4-9a26-344dc97279f1"/>
        <s v="9182e405-85f0-467a-bfb5-ac1c5350e2e5"/>
        <s v="6a1a8d96-ff0f-494d-8267-4256eea9e30c"/>
        <s v="879c85d1-2946-4086-a1b9-509cda1dad89"/>
        <s v="8d5bae0f-6e00-4a57-a5de-a84cd8e686d2"/>
        <s v="7ab63463-8e43-4d25-915d-65260c387b2b"/>
        <s v="ae6dab35-2cce-45d4-ab35-a34176ca2d99"/>
        <s v="573561b0-7360-4e33-ace6-06328b4913a2"/>
        <s v="616865e3-4736-44b2-8ab8-c62562de8f3d"/>
        <s v="92007c0d-a6f9-47dc-a99e-0304d54c21a5"/>
        <s v="64c1793e-7a46-4ae5-994e-35a23e36e8df"/>
        <s v="c69982d7-88c6-4501-8551-955812ded9bf"/>
        <s v="a0abbee8-3a00-4a19-ba31-5ba8b651abd9"/>
        <s v="ecf5a924-fe83-40af-8ab6-960e033d224a"/>
        <s v="6c2c8ff2-3130-473a-9e16-59397bdf836b"/>
        <s v="006e1563-8767-418d-90a5-b3c916f5e355"/>
        <s v="8fcb216c-4ce7-42d9-a8f1-3bee958d9739"/>
        <s v="804bda05-a3c6-47c3-a7c1-7c4c415a65cb"/>
        <s v="67347519-35c2-4f2e-8578-acad5fdba4c5"/>
        <s v="6caaca73-d049-4948-8aa2-63497cca9e09"/>
        <s v="fd48e29b-bce2-4130-8ec6-6282cc210d9c"/>
        <s v="0b138e14-a60f-4813-a6f3-943e846e584a"/>
        <s v="32127220-92dd-4fd5-b327-990f1a8b2bbc"/>
        <s v="2dbc4ef9-77e2-4a1b-ae87-af64bd5ffe9f"/>
        <s v="8faf6bd2-3731-42c6-9cc9-19aa3fbbf720"/>
        <s v="e7df76a3-bfe3-45bc-894c-6cc43b8f6d35"/>
        <s v="8ef88cb7-21b4-4d39-bc14-bd656ff21052"/>
        <s v="65d93721-bfa2-47ef-8907-1ae3af70140c"/>
        <s v="01370d25-68b0-4fc7-a292-7a31b95a5621"/>
        <s v="5a1ca9f7-bb50-4b39-b3a9-27ab1e1895f6"/>
        <s v="b7666ebb-3e49-439f-bf1a-80c106817063"/>
        <s v="93a8e102-76df-41df-ab02-3ff2de10f9c3"/>
        <s v="4b1b7a1c-d0fc-4cbd-87f4-a855d841c3e0"/>
        <s v="9848aa82-131d-4eb8-8f4b-501cad2ebcc7"/>
        <s v="59c057fe-08a6-4c21-8c50-9930b7182b4d"/>
        <s v="c5132f59-c804-474f-aad1-0b95c12cfac5"/>
        <s v="5300fb2d-9eab-4ef6-ab91-5525907c32b8"/>
        <s v="33f77c5f-d06a-47d2-91bd-41382d511487"/>
        <s v="11aa327a-270b-45b0-b23f-ead641638753"/>
        <s v="e06c4e6f-49a4-4166-a998-6f1ea9589ad3"/>
        <s v="591d0671-6bbe-4202-b29d-30f548a86a68"/>
        <s v="fb557204-7b60-4b50-ba94-25bc2ddb8588"/>
        <s v="3e8591f8-db67-4c22-8e1c-fc3c183e15e4"/>
        <s v="972d2a32-55b8-468f-b098-d72bf2cb3cbb"/>
        <s v="f3e56d19-eeb2-459b-928e-71bf2f8b3e3d"/>
        <s v="8bc1ee54-6226-40a6-99c2-63fdb1a72f6e"/>
        <s v="07771567-84e9-42f4-95ea-a853fb033e6b"/>
        <s v="2cb60b6e-917d-4913-8270-5daab0ccd2d8"/>
        <s v="a78bf46e-6426-4f1f-9707-53aae8ab7039"/>
        <s v="97f5eec4-2487-4eb6-a827-e54f94452fdf"/>
        <s v="d692545b-3583-4d60-a6dc-3f9bfa64ba68"/>
        <s v="be547ac7-cbb2-425f-a5a0-50855594109a"/>
        <s v="4e181a21-2468-4e6b-afa4-7aa4bb790b58"/>
        <s v="26627c51-c5ab-4841-bf96-885987bdb3f5"/>
        <s v="2e8a8f16-9568-4590-9b9a-5c0eb73cbfbf"/>
        <s v="99478f1b-3a85-4a48-8f77-c9586fa30a8c"/>
        <s v="dde7aabb-ab15-4dc3-b779-ecab26cf4a07"/>
        <s v="0b7dde7e-0187-4309-844b-b6a484ff43b1"/>
        <s v="5a45889f-acd2-4571-af67-20cd36e96896"/>
        <s v="003b83c2-99d6-4ca5-98dc-bf3581a28bdb"/>
        <s v="909d6ff3-642e-4835-93a8-3d4449e2e84e"/>
        <s v="e960f9dd-507e-42c3-b615-894c34c85277"/>
        <s v="b2cefa9c-a765-420f-95c7-600f4915dc5d"/>
        <s v="19dba36a-bb5c-4204-96fa-b248e5abe8df"/>
        <s v="5b08922c-6fc9-437b-a294-4e5015a89418"/>
        <s v="f4d4dda9-f0ae-4556-a335-44af9d883388"/>
        <s v="97fdc96a-8966-4ec4-be6f-e32744e49765"/>
        <s v="b453b18e-7418-4a8a-b35c-a6a96f5f9bbf"/>
        <s v="fb44da2c-6364-4e1c-9cfd-714c6427a42c"/>
        <s v="1d176ed1-2f57-4d72-8d2d-3901c6ac9823"/>
        <s v="c3b13da2-61d9-4df7-a3c7-fbbbb6a01ea3"/>
        <s v="9d2ebec8-a195-4b74-b6d9-359e420e7af9"/>
        <s v="57278add-caaa-43f2-8046-4107bf34585c"/>
        <s v="2d767c34-950c-48c2-964e-b57751e6d083"/>
        <s v="4ce04a82-ba5d-4669-a0c3-ba8beec49f15"/>
        <s v="bde48986-0f47-4b75-8113-0d943ccc037c"/>
        <s v="45ae00d7-dd57-4a4c-ad3c-a76d19763789"/>
        <s v="1db55a78-9a6a-4fd5-b88c-e535579aad2c"/>
        <s v="52f7d026-a543-4451-b740-0ce112c5199f"/>
        <s v="ab3c561f-541d-4cc8-abe1-2be1890bd1dc"/>
        <s v="bc3c8825-d7d7-4f7a-94d2-01880a2c8a90"/>
        <s v="4cb7c8ed-9546-4415-8a3d-7eb3614cc67c"/>
        <s v="830a9b08-24a5-471f-bf5e-944461cca4bd"/>
        <s v="e4c12fcd-405c-40c3-bfc9-7250351962e2"/>
        <s v="1c444cda-93e8-4838-bfe8-227da2a0f850"/>
        <s v="4d8c0173-5b1d-47f1-9266-b0be63fa3ace"/>
        <s v="c650fcc5-a5b0-4663-a0a3-a598bf51146a"/>
        <s v="f2b7a2aa-d62d-40a7-92c4-81b953333a98"/>
        <s v="90517f99-46c9-4141-a00c-2be22b21a606"/>
        <s v="f8c98e5e-8559-47b4-9247-99136264d0ae"/>
        <s v="0c21c06c-eaa4-4e2c-abd5-5d94851442b5"/>
        <s v="85942c1d-6adf-4842-b8ee-53f641f0d45a"/>
        <s v="c3a42f42-9a83-4cee-885a-11cfbfad20eb"/>
        <s v="dc26c578-1dda-405d-ae23-ad5c277169e7"/>
        <s v="ff65b4c9-a216-43bb-bafc-2a2b30fd817e"/>
        <s v="cf397cb6-d3c5-4826-a7d4-9da8769698c6"/>
        <s v="13a55a08-4084-4d4e-91e3-9c20c87e767c"/>
        <s v="88a63da3-280b-4e14-9e07-2cc585c94689"/>
        <s v="5cf5cc53-215e-4c0d-a6d4-d1445e1dcce1"/>
        <s v="3fef1f4a-f122-4564-b6be-a5d68816b3ee"/>
        <s v="0024a549-4aef-4bb4-941d-a5724cc6b666"/>
        <s v="88647666-2c81-4c06-ae86-f7f246753f91"/>
        <s v="1b6fe62b-842f-4191-8f77-ca0f1eb804ff"/>
        <s v="4f8ad77b-0e19-43a7-be31-f1951f5f5682"/>
        <s v="67c215a0-f8e6-43fd-af29-9bd6c340c512"/>
        <s v="e7731f37-8a7d-4e76-a34c-aabfcc894a7f"/>
        <s v="a62f22ac-741e-4a9d-9b45-0faf4d729428"/>
        <s v="fc081aa8-1b46-4d1c-a6f9-99049cce7bdd"/>
        <s v="c259a960-5182-47a3-97c3-aeeb40cb6fdd"/>
        <s v="8d2da595-1619-4d5d-be29-1600d728f4b9"/>
        <s v="b36f1fa2-8c9f-41ea-bc98-a33771a28c5d"/>
        <s v="43ece5b7-5e1b-4a43-bfbf-8426f8de620e"/>
        <s v="662df2e9-45fd-4721-acdc-ea9f422390ed"/>
        <s v="82acdd47-1c94-4c8a-94a6-e0c9194b6f55"/>
        <s v="58141056-eecd-478a-b0ee-ddb3d330e90b"/>
        <s v="704fca21-b51e-49c5-8429-e8aee6c592ff"/>
        <s v="b03040bd-373d-48e4-9239-6af23424fa72"/>
        <s v="06ab6ef5-4580-4889-b02b-a9aebe7b9851"/>
        <s v="0d873c7f-d8c3-4793-97be-490589af3609"/>
        <s v="5f9ab719-dfa4-402f-88b8-9f460380229c"/>
        <s v="3a7ddddf-5027-4ef9-ad74-311f2a051d4d"/>
        <s v="234a5d24-9763-44af-b420-e43246313eaf"/>
        <s v="f6276a28-880a-400e-9cc4-3dbd4feebc62"/>
        <s v="dd8797e0-b114-4123-8eec-b52af0dc8e80"/>
        <s v="55dd3f3f-776a-40e4-bf34-e6d12c37d5ba"/>
        <s v="cc5b22c2-df4d-4626-8131-9e6aca0cc49c"/>
        <s v="0062578b-6ecf-42af-bcb4-d48b2bd62584"/>
        <s v="7a972279-2697-4aab-877c-3dc39f86c5f4"/>
        <s v="6b8dddf5-3d17-4755-b14e-72ff9352e1ed"/>
        <s v="96537083-65e1-46ce-8e64-06eaed9750eb"/>
        <s v="61cda924-189d-4cc5-8b9e-3626ac70d95a"/>
        <s v="6808810d-a30e-4a62-b9a9-c7339b6bce49"/>
        <s v="8c20e202-42c5-45e5-8f42-1f3ca39a08d0"/>
        <s v="5c87d517-d758-472c-b77a-ec1adb1ec4cc"/>
        <s v="d2d2c80b-437e-4a21-b5cc-57c651ba3a19"/>
        <s v="2d422000-f30c-4dfc-9339-9f45f293eccf"/>
        <s v="aa33fdc6-b226-48a4-aeef-fbfc88baf2e7"/>
        <s v="df808253-7078-498d-8a43-fe9a1c591325"/>
        <s v="f9f8f684-8e8e-4d37-a1f9-4e4313fb8c5c"/>
        <s v="6f62ca46-7c44-4533-be5f-82f20d136da9"/>
        <s v="89a9578d-7acf-47a8-a008-e43278050778"/>
        <s v="12aee824-3cdb-41ce-bacf-5214fd6361d2"/>
        <s v="a4ae0146-308c-4b07-97d0-cc522c4d1780"/>
        <s v="3bd248b7-779c-42cc-b8d3-5fa1fd051c4f"/>
        <s v="c5cbeb83-95d0-4a72-a7ad-254a9de403ef"/>
        <s v="8439f34c-b0e6-43df-ac9c-42621d638345"/>
        <s v="2e6346ac-b37c-47e7-ad49-a6bce1251f48"/>
        <s v="d8efeaa0-5a9f-4060-a565-5c0d32f3d13c"/>
        <s v="a57080a4-30c8-4f34-bcf2-8f677d9ab488"/>
        <s v="0b31548d-27ae-4ff7-9dfb-d7d22f4ca652"/>
        <s v="d06938bd-6caa-48b8-8596-ec3bef547372"/>
        <s v="1057d262-ad76-4a5e-9325-fe44b2227ba2"/>
        <s v="9c8bfb23-416b-4d42-8919-c995baa0dadb"/>
        <s v="3107f729-353c-47d3-a89b-ba5f496323f9"/>
        <s v="0f79a4f3-fcd1-44cd-b918-3e29d76dce30"/>
        <s v="afefca6c-f0a4-46cd-bd6f-6fb83cfe21a5"/>
        <s v="5db84151-207b-460d-b040-e8516125a8b2"/>
        <s v="c012d2fe-d2ab-4eb9-969e-e558853b5eea"/>
        <s v="a641f603-d1dc-4790-9d25-8872ba5388c7"/>
        <s v="152a6aec-e4d9-47df-91cc-765cd633b68e"/>
        <s v="0bd157a1-3715-4ee3-a9f6-e30567ecb878"/>
        <s v="29b3006c-2b7f-47c1-b42a-27535d2857a4"/>
        <s v="e434a070-37a1-4b7d-ba33-2f2ee0202ba8"/>
        <s v="5d8cd8fe-79ae-4a59-8a49-047148461bf5"/>
        <s v="54b80178-b206-45c9-89ae-52986f7f9237"/>
        <s v="1be4c00f-ddf5-4a69-8b9e-bc06862eb452"/>
        <s v="abf14618-4ac4-4e9e-9c5c-777fee5bbdb2"/>
        <s v="10b49300-f57e-41f5-b08b-e3a35a24fb7d"/>
        <s v="6cfc559f-b4b3-4ab7-a5bf-3553d4e11658"/>
        <s v="e1811504-be0e-48ae-a4c9-9fa346e452e0"/>
        <s v="f7f0a25f-ce00-4344-aff9-a18cd2b07103"/>
        <s v="b85f763a-86b8-430f-85b3-7c0f1525c6df"/>
        <s v="613c59b1-c584-4fdd-bdca-8ecf6740f718"/>
        <s v="3abc7e3a-7c36-4646-9bec-225c56b7c701"/>
        <s v="4cec1eaf-6cf3-42cf-a0b8-572681be8115"/>
        <s v="5ef42f2b-84a2-4491-a0f1-4bf2ea48919f"/>
        <s v="5889cd9e-2596-49a7-b43c-a4e39654f1e8"/>
        <s v="fb8ce158-9eed-40ec-a486-ab8dda808aa1"/>
        <s v="5fdcc1be-e522-4958-8116-f96c1162d7e0"/>
        <s v="24d7ceab-b66e-488c-b1cd-76c2107eeea2"/>
        <s v="a57a02c1-a935-4a5d-bd36-9e4e0b409cba"/>
        <s v="20a208c1-5a34-4256-a1f3-ad2c8673df22"/>
        <s v="4663234e-2ff9-41db-be34-9a83b1b02b26"/>
        <s v="9301239f-4776-4b39-aa49-ca4214b9b39f"/>
        <s v="0f0b1dea-3430-4d86-9958-3be2b89080f2"/>
        <s v="b941109f-0a2d-499e-9bc1-dbcdf5307f8c"/>
        <s v="2f093075-2ec2-45a3-af32-dff8f8e44b6b"/>
        <s v="d9e21d91-c47f-488b-a5c1-15ff6fe247cf"/>
        <s v="8bdbdf61-90f8-4c79-ba56-f72524a62c43"/>
        <s v="2f9e3fc9-73f0-42b1-838b-633d57619a7f"/>
        <s v="5026f507-649f-4497-848a-159920e4450e"/>
        <s v="9277068f-f146-4178-8222-78b531e9eaef"/>
        <s v="d6093118-a9c0-4bd1-986d-8d0ddfe28f77"/>
        <s v="5cb91a25-787a-4c54-9afc-ec37d7b29ab6"/>
        <s v="a5ffb289-e3b1-448b-b69c-fe42ef0af7f7"/>
        <s v="d254d771-f287-41c9-8e9a-ee4f76a59ff5"/>
        <s v="5a4e3b49-fbaf-42f4-a6bd-5dd72d03afaf"/>
        <s v="eeb14904-3e6f-4e2a-b38d-5bf47b2ac917"/>
        <s v="99919391-6f8b-4405-b020-ac1444f6ed30"/>
        <s v="185f0b76-3530-460f-aeb8-1998220e857c"/>
        <s v="e1e3e2c9-738a-46fd-959b-9318b3d53f70"/>
        <s v="d8135c49-999a-4096-a194-70f20b397290"/>
        <s v="db39a1ed-6279-4cb2-98d6-b1253be03f3e"/>
        <s v="689ebabd-e71d-4545-bbe8-a39ea4e9297d"/>
        <s v="50dfe27c-f036-4925-889d-b4de0bc5226b"/>
        <s v="3c4271e6-5289-4b7f-8a66-0b5bd73fa453"/>
        <s v="6737fbec-8a3b-444a-b116-c587b18d3cd5"/>
        <s v="8b8de5e8-a2a5-4858-8e36-94368cdf2ed9"/>
        <s v="25351d8b-48b6-4cbb-b9a0-c4b949108f37"/>
        <s v="3b0381e8-66e9-4b5b-9f18-c09a98ed3567"/>
        <s v="87c9e1b0-e03a-4f28-8095-561aee4e6400"/>
        <s v="dc54e959-183e-4b09-bfd5-697eb78f1314"/>
        <s v="46b6c172-e3c5-4dd1-9bfa-be5c9f68fe84"/>
        <s v="325457dd-146d-4062-98f3-d9f86f930a8d"/>
        <s v="f769b72f-11af-4f4b-a853-220f98fb59de"/>
        <s v="3967391b-478b-4cbb-bd45-dd63c5bd50b1"/>
        <s v="a30d4498-dddc-4b3e-a58d-7175fd9cfb6e"/>
        <s v="e8dbeadb-6a88-44f6-a3d4-9670d504d19e"/>
        <s v="d6d3fb80-6a49-4398-82c3-0facb47199c8"/>
        <s v="d507888c-b731-4db6-9874-7a18b3f8ebde"/>
        <s v="f202bfaf-5921-43ea-9f09-8d345d2272b7"/>
        <s v="6eae6449-dbdd-4ec6-8a3c-2c80835f00e0"/>
        <s v="3bf2e748-3252-46bf-a4e2-8d829e40ea65"/>
        <s v="e31b0771-c280-4a6d-99b0-814e6e7c38f5"/>
        <s v="69bcff71-2505-4d41-a10b-946d0b6da434"/>
        <s v="803555f7-621d-42db-b4f9-031231db3506"/>
        <s v="a46c5d9e-9bb2-4c89-bf74-65d662791fad"/>
        <s v="3fa3c557-cab8-496c-94ed-c4bcfcb4cfa5"/>
        <s v="825a3149-d15b-4fca-a29a-6510bfe2af48"/>
        <s v="eed6b6db-a2ab-457b-9f00-7811b6ba659b"/>
        <s v="d0145309-ebc3-427d-8e07-c107442c7841"/>
        <s v="2c245bbf-afd5-4054-9acc-aafe91230d50"/>
        <s v="4f5eaa77-801a-4967-aed1-a2c02b9ada2e"/>
        <s v="9490a98f-9b26-4d71-ab11-45e93b84ed5a"/>
        <s v="31a44b79-46c0-48ca-87cd-af8f9257a4a2"/>
        <s v="758f9e9f-5216-4e82-b8e0-767873d669b0"/>
        <s v="35dd0162-bb2c-44d7-b1a0-4543b32bf1bd"/>
        <s v="72ef2fe1-f13b-4df3-9e72-f5275413c584"/>
        <s v="e7506986-2aa9-421b-bea7-d5eaaaf37876"/>
        <s v="a4015a69-71af-49ae-bf7c-d946606fcd37"/>
        <s v="89b2f0dc-4e33-4237-a064-d01ccf094511"/>
        <s v="a62cf160-5502-4921-9a60-824894cbad98"/>
        <s v="79c57df0-21ec-42cf-b573-66d7a08c49c2"/>
        <s v="3bdb91b4-7788-47bb-99aa-fe0c95d8f09e"/>
        <s v="82a66ab6-8672-4258-8e84-04a339a8ed6b"/>
        <s v="6ea8cab7-ac80-4203-865b-aab9805772df"/>
        <s v="be968ec8-710c-46ba-bbe4-a8e246b7ad34"/>
        <s v="7286c69b-9916-41e0-94e8-a97dda171a75"/>
        <s v="657116f8-e8fd-4d16-9698-f18fd0f3e858"/>
        <s v="142de861-c674-46bb-92f0-aab768e9e107"/>
        <s v="9ec84b97-0623-40e1-b074-601c7ed1c2bb"/>
        <s v="f8147beb-5401-469a-9a4f-c6b83b8fd100"/>
        <s v="21a1859e-e6e4-408a-8e2c-051089bab951"/>
        <s v="2446e279-7dfc-49e3-8427-f70d7e63fb3b"/>
        <s v="23161262-27d9-448f-bcba-fda4d412e762"/>
        <s v="94ffae62-7272-4a2e-aaa9-61f8df6e7ce8"/>
        <s v="56f28477-3e50-4f07-a323-d22a2e08f474"/>
        <s v="24a5d059-9b3e-4900-827a-2e1e611b7c23"/>
        <s v="17545b49-5890-4783-acf0-760743f9c2ba"/>
        <s v="8616a4d5-8f4e-4fb5-b4db-0f74080c18e1"/>
        <s v="772fa8c4-9736-41b3-b876-c2fc0bf2ccb6"/>
        <s v="2f16cb72-0ada-4220-afc4-d205b8c86e5a"/>
        <s v="1d624597-dddc-40e9-bdeb-3216f67f3be9"/>
        <s v="dce79929-dc7c-49c8-a887-ed45fa54f66f"/>
        <s v="59cff15f-aee7-4938-9767-7493e680962a"/>
        <s v="9f53d7af-8f8e-47e6-aa7d-54ecfece8bbd"/>
        <s v="47777991-a17e-4046-80b7-48b76097cf50"/>
        <s v="cbbc8967-a323-4747-9411-d94ac66516ec"/>
        <s v="3170a6bb-d918-4009-a15f-4a8855a48271"/>
        <s v="5fb42402-5220-490a-bf9a-8de8193d42bc"/>
        <s v="216a48bd-e8bc-4257-8208-320c2398874d"/>
        <s v="65122ec8-6e44-4af1-a27b-3abaf96764e5"/>
        <s v="95dba045-9cd2-400f-8523-5f82a0b3ffea"/>
        <s v="82feb2b7-cf6d-47a0-bba7-8e88b12b0413"/>
        <s v="76890d6d-c627-4252-a7fd-d911ac340b58"/>
        <s v="ca466ea1-509d-404a-a3e4-0953f948515c"/>
        <s v="1ddc250d-ce6d-4e9e-b6b2-ad76b1bc5c9b"/>
        <s v="e17f0867-ffed-4a80-b8be-90cfe74526a9"/>
        <s v="ade70670-8293-4227-ac3f-a1bc6447646e"/>
        <s v="a0504841-7be9-40a6-a0b9-6c026acc812e"/>
        <s v="583baa6d-21ba-4625-8421-b104123b50f1"/>
        <s v="f8616841-0a41-4ac7-bae7-b4875ae801ed"/>
        <s v="2d752b3e-9b78-4ec4-9109-67328e7cbc93"/>
        <s v="48d2e54d-5748-4221-9788-ae8191264866"/>
        <s v="9a1a181f-6581-497d-9098-d8795671acd6"/>
        <s v="6665bc20-2263-4c7b-85c4-f26bde286fae"/>
        <s v="d02fe569-65f4-4f12-acef-75ca50887de8"/>
        <s v="106820a1-40b3-4d40-8c02-63af2089b383"/>
        <s v="16173c17-c224-43fa-afc3-19139685f7ed"/>
        <s v="c813cd18-3cb1-4149-bfa5-5e90d7c7559b"/>
        <s v="96f35fe7-4e15-44de-a498-7c728af5b598"/>
        <s v="42c78a7a-a5d8-48c9-99e3-baa743bb11fc"/>
        <s v="1fb55eaa-71a1-4838-b7ac-1d75efe44cdf"/>
        <s v="0c6e13bc-da79-4287-b568-22d4ff953dfd"/>
        <s v="d03db973-b9f5-4b31-adab-8391b2688214"/>
        <s v="31d0898b-fe28-4a4d-bfaf-053f451d6771"/>
        <s v="947f74b8-2181-4387-a529-d77f0527dda5"/>
        <s v="7a21b589-35dc-4e17-b7bf-f10a013fb810"/>
        <s v="6dda2a1b-d89a-4baa-8aba-07c63d09a4c2"/>
        <s v="efa86abf-1c9f-47dd-9682-baee5e2acefb"/>
        <s v="ea8fb6e9-51c0-43ad-aded-70480a3e3908"/>
        <s v="840f8444-e6ac-437c-ad0c-2c3d2a66a31d"/>
        <s v="d267c02b-1eeb-4e43-9c0c-5ee384bb46bf"/>
        <s v="5766f6e6-4417-43f9-903c-2b1bbe2883ce"/>
        <s v="1efbef74-eb5d-42b0-ae65-96dbe4687286"/>
        <s v="d64aa41a-18ee-437a-a35d-f803a73fed45"/>
        <s v="f2d08707-37b0-40d9-b3a8-df173f424aa9"/>
        <s v="fbd657e4-5030-4768-923a-ac9b61540ded"/>
        <s v="8dd70e6e-5d2d-45f2-aada-2611685317bd"/>
        <s v="b42a1835-0e26-43cc-9b28-0176da6c8bf7"/>
        <s v="537c69a6-01fe-4e09-9a41-2f8b77119967"/>
        <s v="ba4528a4-5d36-41ae-ad48-c7d7afdf21a9"/>
        <s v="a7e40c5c-eeb7-4435-b13e-7da596591815"/>
        <s v="ba393d4f-90ec-4f9d-9506-0cdd6f157fb1"/>
        <s v="dde02047-b750-40fc-9699-6dc7b3042904"/>
        <s v="e41bcaf4-cee6-4849-9fe6-7c967c79346e"/>
        <s v="2a1ec229-f539-4970-a2e0-421627a257ef"/>
        <s v="97352832-490c-4fc3-b3d0-43bd7a34a7de"/>
        <s v="842d5b54-f06e-471e-8264-b511f8525010"/>
        <s v="5499bbbf-0919-4e43-ba49-a4db7474fdc7"/>
        <s v="43e9d9f5-8c9b-4439-8fcb-16deced9631b"/>
        <s v="8b072015-7def-4ad6-adcc-848625aca9fd"/>
        <s v="6197f548-da0f-4d37-b701-6c082915d7eb"/>
        <s v="53cfd2a8-3a6e-43e8-8ca4-618bb53f12d8"/>
        <s v="5dab6c65-013a-4049-8104-ab05f1ae4d44"/>
        <s v="219194f6-8724-40af-9640-f7aae4c3382e"/>
        <s v="9ba8148e-b450-409f-b144-bf45bad5ae38"/>
        <s v="af4994d1-0c38-4fb1-ae74-9b1b59e44a98"/>
        <s v="2c9895f3-ea41-42b1-90b5-c0baafa31a4d"/>
        <s v="623a24cf-0b11-4e4d-9ffb-85d010c81620"/>
        <s v="1c09e9a9-d8af-4795-8c6b-ae39604feee9"/>
        <s v="44db31ce-726c-40c9-81f2-3d3901b02932"/>
        <s v="f3f8671e-6ce2-4304-8cad-2eaeb0ee24b0"/>
        <s v="e344cfcf-3ed0-4a9b-bc4e-90beb115dd32"/>
        <s v="6af5344f-2c49-4424-bc71-e5abe2577a7e"/>
        <s v="4e32a24f-2f8d-4d59-805a-6c280be2f417"/>
        <s v="886d1748-5ff5-4b8f-8d3a-45d318e58acb"/>
        <s v="aa0a7610-19c6-4e76-9399-5619c5e92cf1"/>
        <s v="cce912e9-f9ff-4d47-8ca2-6932b4141a33"/>
        <s v="39f48b02-6c28-4428-b172-13f004046774"/>
        <s v="5a1d6230-fce8-4cac-8c41-1a8968e42c59"/>
        <s v="16d9e4fd-7180-4790-ab97-c418064354f1"/>
        <s v="a53f5ef7-83bf-4ab5-ba27-2d230fa43370"/>
        <s v="b54c2113-8615-43c5-a4d4-99afe442afce"/>
        <s v="e4bd932f-d0d7-4a8b-905c-d3107ed81dfb"/>
        <s v="b65af2d6-1570-45d5-afe4-06fabdc2dc9d"/>
        <s v="65adba62-2a4f-4ec3-8f7a-5ecfa357476c"/>
        <s v="a7a6fca3-d590-473f-aa9e-1358337ab028"/>
        <s v="de10992d-7367-480e-802c-b1bd7ed9e3c3"/>
        <s v="c5062de3-5bf0-4410-80bf-071a0ac6cedc"/>
        <s v="23485df3-7283-46e3-a97c-6a4d7f67e31e"/>
        <s v="a56aa338-8bd2-4d55-8ea3-14042c4f81d2"/>
        <s v="272a2df6-f8e5-4ecf-8efa-3a139501423c"/>
        <s v="799ad900-fb2e-49cf-aba3-ed3c8a060486"/>
        <s v="f68d2d86-da55-4dfd-bd18-51fd30f63ead"/>
        <s v="eb70d6fa-85ed-4cae-809f-5d7339d60954"/>
        <s v="2b027e2e-c70a-4e47-a520-38177d83bc88"/>
        <s v="c55de4f9-f45d-43ce-91cb-994d10ae9b53"/>
        <s v="831f45c6-2a8c-4a82-8d36-a7990932bbab"/>
        <s v="34e7ec0d-e954-4ccd-8df1-08a6f470b4a4"/>
        <s v="cf07c38a-7783-4d9d-8a33-3aa78497f81c"/>
        <s v="7b9c9f8d-2d9c-4068-9c35-d72206c6b913"/>
        <s v="cae46fe3-8170-480e-bc03-f63f56817e83"/>
        <s v="e83858c4-52a0-4e4e-ae98-ad0638f6c2ac"/>
        <s v="07cf6267-47ca-45c2-8f14-69bad543defd"/>
        <s v="344bb577-8746-4787-b11c-33f07d813def"/>
        <s v="49f22bff-1ce7-40ee-a152-fe296eb3ac84"/>
        <s v="d32712a6-79c1-47d0-ad2f-765ddf0b6cf5"/>
        <s v="790f0926-7182-41b2-9c39-ac9c5a6cc3ee"/>
        <s v="2c7c6456-75b4-4084-bf28-e5b199171be3"/>
        <s v="cbe25c7f-b4d3-4c37-aac7-0ed894b906c1"/>
        <s v="a9131665-e45f-4598-ade4-426f20df39b7"/>
        <s v="73fe7529-8542-4540-93e3-cfea95fb11d4"/>
        <s v="d7131316-5c88-4bc1-bfff-ecc10451dc06"/>
        <s v="f35f2a1c-1b45-4d75-84ea-ebffb9fe2211"/>
        <s v="d17438a3-de60-423a-a6d5-ebd35d9f5d3d"/>
        <s v="4dec2a23-8ad8-4991-965f-f5165187b829"/>
        <s v="f64cfb69-c7f6-4433-bf7f-816ee59f8672"/>
        <s v="20eb150d-84ad-4b76-9bcc-baad9f21a71a"/>
        <s v="09aba1cf-c3c9-4395-80e3-b9007efeb587"/>
        <s v="37f21d9c-6aa1-448a-bfdd-f8a468c513fb"/>
        <s v="29ee7e2a-7187-4574-9ead-d09d1f8b5827"/>
        <s v="cb8ec3a7-1bdf-4f57-8835-5513a1cd9025"/>
        <s v="f8cd56fc-74af-472a-8cef-8146af56d9b4"/>
        <s v="50db1c7b-4b69-424d-8526-5ce1f2e818f4"/>
        <s v="b3c21173-7106-412e-bfd5-dbb6b1631630"/>
        <s v="950f3c42-71f4-4a03-a369-9307bba4ae7e"/>
        <s v="bc027bdd-ca0c-490c-91b2-a3fd4925df21"/>
        <s v="e1e0732d-a9a4-4275-a897-7fab4cca276a"/>
        <s v="2331e117-1a01-4256-bd3c-35f195c1a6e6"/>
        <s v="9733d314-df01-4549-a828-895e7f3557a6"/>
        <s v="95c84206-337c-4a20-ba82-63c8c5d51ffa"/>
        <s v="690b4cab-caf9-4d06-b420-60c27b090045"/>
        <s v="47281dbd-3f4e-4788-8562-b776769961f2"/>
        <s v="8437d9d2-9573-4bfc-8eea-d821bdd747b2"/>
        <s v="455b5ef8-e372-48ed-86ae-a931aca7c05f"/>
        <s v="3ed5bba8-a966-4e90-8b24-c87b6423e1df"/>
        <s v="29102194-ab98-4526-874e-bcef73222a48"/>
        <s v="0a7f1631-d86b-4962-aa46-bcff6410e0d3"/>
        <s v="844f33ad-d689-400e-9e55-657eb1160e7d"/>
        <s v="328eafc0-8e9e-4a2d-8663-6c8bbfcf0fbc"/>
        <s v="a0e1b8b9-f8a2-46e9-b9d1-db86515e4c7e"/>
        <s v="b830f2b4-cb6f-4f9f-b07d-511c46ccbfd0"/>
        <s v="44934ec6-0140-4993-a709-7ee89971ebbb"/>
        <s v="7f4a94a8-4b72-4846-9ef4-62ee7a4d5737"/>
        <s v="b8402a25-c808-4a74-80be-768240b34eff"/>
        <s v="1d15c251-16cf-4d75-b10c-66d554ddaaec"/>
        <s v="b1159770-9119-4853-8deb-327441d0d302"/>
        <s v="f2861fd5-a6a7-4d25-91dd-6c510a4b262c"/>
        <s v="1d813aee-95de-4c2f-8753-a94f562c7c7d"/>
        <s v="ede064eb-b5fb-43b7-9311-8bb867f3f2b6"/>
        <s v="a19814c9-07e3-499a-b8fb-f10256fe43d9"/>
        <s v="b307a68c-b9e6-4143-bcb3-17c05bfc6368"/>
        <s v="c9fb1c8d-cf56-4588-a4ee-261bf1e1a66e"/>
        <s v="682cec65-51cc-4476-abb7-4120a7c31b22"/>
        <s v="f35293a3-8730-4da0-9175-c5a1d8e473b2"/>
        <s v="91c220b8-426c-4364-a22e-e91fd9c129cd"/>
        <s v="503ca8b4-ac66-46d2-8ba2-25396f510ed8"/>
        <s v="497c023d-e027-4109-8931-016debfe4927"/>
        <s v="8df3c7bb-2752-4a3a-b4b5-2206cfe2e9b8"/>
        <s v="b0f63750-3f54-497b-9fb9-2a8e03abf05c"/>
        <s v="9637b769-5b35-4458-bd93-ec4e531856d2"/>
        <s v="c14b99f2-b1f6-4219-8bc5-a6eddc6ba71c"/>
        <s v="9c766252-8a13-46fc-acc1-ad5011be4af7"/>
        <s v="a4676237-1af9-4d24-9bba-7214dde90777"/>
        <s v="d6d3e143-9e9e-4a37-9908-e82b3cd31f69"/>
        <s v="a6ba75f6-fa9f-48fe-9b2b-b971c7258fdf"/>
        <s v="fcd32e7c-fa32-4f22-a5ae-fc2d399c549e"/>
        <s v="71fc3815-ddc8-4f7f-bfeb-6630481800b9"/>
        <s v="83e3d295-efe1-4140-b14e-795b9428e608"/>
        <s v="10ded059-2963-49fb-9840-2980d3bf23e1"/>
        <s v="80dd6804-b8b9-465b-8fc3-5c14f2c09cfd"/>
        <s v="4bc9043c-37c6-4a73-b88a-5428eda19238"/>
        <s v="b33e675f-3b6f-433a-b3bb-7be545f344e6"/>
        <s v="a00572ae-fcc7-413a-a019-095cf0931fcf"/>
        <s v="a1accddc-49c1-4a54-8b83-a1b42181c9e4"/>
        <s v="8b78d4e9-4e62-4338-b16e-99bb337b3b53"/>
        <s v="8cdf1f1d-00ef-46f2-a4ce-24db12c7ef32"/>
        <s v="040ffade-4c0a-480f-8d76-d56cb3e82475"/>
        <s v="7bc0a0fe-a648-4565-a0db-8c886eb028f1"/>
        <s v="c40300bb-873c-4df6-96a8-753b1bc29e80"/>
        <s v="da067c0a-f0fc-49f7-88fe-e0685bc09570"/>
        <s v="b1f0754b-32d9-4a5f-96a6-941f747da92a"/>
        <s v="8965d523-a5fe-455d-8af0-da8416b9f9fb"/>
        <s v="2d98ae5b-bfd3-4ff0-ba40-a2fbe527a9f1"/>
        <s v="8cc6d71e-81bc-4028-ba4e-e6682076989c"/>
        <s v="55d11441-910c-4d12-8f3b-69e36f1ff03c"/>
        <s v="5056508a-2d1e-4bf4-9b73-80b56018e0f9"/>
        <s v="28c4cd91-da44-442e-91e5-cd5bb1b50072"/>
        <s v="e8e545ad-e387-40db-b1ee-76fb54fabceb"/>
        <s v="e9ea0a08-cc59-4f98-a0c5-3650c610d4a4"/>
        <s v="01013889-2dc7-4b15-86d4-f291df12003c"/>
        <s v="b13eb1c6-1738-4bc3-90bb-115319fd08fe"/>
        <s v="212f48d9-cc35-4172-b842-f26a62c572eb"/>
        <s v="293deb21-849f-4ea1-b218-f78ad381f735"/>
        <s v="26a95b00-51a3-49f5-963b-9993c9184d8d"/>
        <s v="76e29f66-2dbe-4d67-8852-68343e02513d"/>
        <s v="31acd1e1-cfbe-4377-8208-d890a649f0d9"/>
        <s v="2177aa23-6cc0-4633-8f0a-6d7183f49451"/>
        <s v="1b9befc4-980d-49d1-b067-d55cd03e01a2"/>
        <s v="4a4d28cf-0276-43cb-83e2-43367bac0b9c"/>
        <s v="ff248f39-3aee-434e-8e5c-3b8d2204ca3e"/>
        <s v="46a1cd02-da6b-4db3-803e-96a927dd5d8c"/>
        <s v="4f8edc9a-856a-443d-a597-01b8ec4c307a"/>
        <s v="638613c2-54f1-4a29-82cd-7a0725fc3a75"/>
        <s v="ae86e142-f15f-4add-8829-d0d858d8f799"/>
        <s v="f049eb5c-6b73-43da-8d49-1ce652dd4173"/>
        <s v="4b747d15-0b77-4f16-976b-5880325c64a7"/>
        <s v="87356a20-561c-4176-be15-bf870a06cd3e"/>
        <s v="14bbc1b5-65aa-42e5-887c-04aabe22e6fd"/>
        <s v="bbb5c197-6a68-4dc0-a920-efa174f459a9"/>
        <s v="4c529372-832f-4b78-9c4c-d114ae9b9183"/>
        <s v="ef4fc612-23fd-452f-9fb3-c9d0d89c8a41"/>
        <s v="3b064e2b-e6cc-491a-88d5-847f83761479"/>
        <s v="01ec7159-6a52-4fb1-bca0-34aa9b787447"/>
        <s v="d6db9515-327e-4669-b386-4ece5c34c52b"/>
        <s v="c1d30ef1-c23e-43d8-9ce5-1cd7d00b0717"/>
        <s v="05fbf56e-129b-4a31-9841-eb6974eabd53"/>
        <s v="fc14e76b-1d0b-4e55-a078-081311f52e67"/>
        <s v="f1f0c1be-9952-434f-a134-dfa6e27668c0"/>
        <s v="19c0af32-a3c6-45cf-9db9-2cfee85be998"/>
        <s v="b733d0eb-fb1b-49c3-8dae-4407a9ee4f7e"/>
        <s v="1b51ead3-4fa7-4294-83b0-1556a541cff2"/>
        <s v="dc2d23a6-7691-4dfb-9c4b-96ce70de5f82"/>
        <s v="80546285-cd27-4954-ac7c-f38bdf4958bd"/>
        <s v="ca589d40-b6dc-4584-974f-149c6cc1e6d7"/>
        <s v="bc33fb0e-24f8-4549-81bb-7a43cf9e3c8d"/>
        <s v="86f75314-e1ea-4fed-9c2d-191ae5c297dc"/>
        <s v="ee6a1d71-520d-4338-8255-070127133065"/>
        <s v="7db32aba-5d00-45c7-b8c6-e20231238e3e"/>
        <s v="aae89c6a-3fd2-480f-8e52-e220a1fa71d9"/>
        <s v="314658da-9914-4648-a1c1-e8891f71fba3"/>
        <s v="4c43bdfb-5ae5-4ed3-bcb0-97a5e429b4ff"/>
        <s v="a5bb3586-e425-4822-b4fc-62235cff2aa8"/>
        <s v="3ace12a2-c845-49eb-a473-d78c1fdbbef1"/>
        <s v="a79c6c00-9b6f-44fc-883b-45df1998592a"/>
        <s v="6d7f27c6-33ee-42ef-8557-f871224816af"/>
        <s v="c02b207c-6109-4af1-98c7-b1e436c45095"/>
        <s v="13ec26fc-c0bd-4b7d-bcc3-04985536abaf"/>
        <s v="d4287ea6-69f9-4adb-94d7-6f8f5cd1d433"/>
        <s v="55b364db-8b8a-4421-9f22-5754099e5a96"/>
        <s v="f373151e-3965-4fc0-872b-bf49e692037c"/>
        <s v="ebf0ab0e-4b6d-4efa-98a7-7cd98cbd7659"/>
        <s v="ab7f0ff9-5840-44b9-b67f-c92f25e7ca2f"/>
        <s v="ee7ab75d-1866-44b4-ab53-786217546d0b"/>
        <s v="e52aaa37-da07-4441-93a5-1b26b770de13"/>
        <s v="06999a23-74b9-45fe-9771-e3342cff6237"/>
        <s v="15728969-7ca8-4416-97e9-2081cf52c8f7"/>
        <s v="c3879c3f-d9b0-4b07-8d2d-58b39af5f9d0"/>
        <s v="c2fc1be8-f3d6-41c8-b37e-a960572cb011"/>
        <s v="847739ff-607c-425e-9423-25643ab4aa5e"/>
        <s v="23fb3270-e8d5-433a-bd8c-8098bf2d8eb0"/>
        <s v="6cd0b871-2b60-44f2-9a8a-0835e0845cf9"/>
        <s v="9a9e9260-1904-442d-9cae-5d39448ea7a6"/>
        <s v="692558c6-6a10-41e8-b956-71ab49d24fd6"/>
        <s v="83fc7108-2218-4f82-b6b3-703cf5dd6a61"/>
        <s v="804ba41c-f0bb-4368-b5c3-3d9589079300"/>
        <s v="5b0811bc-ce45-4a12-95d5-3e08af9e4239"/>
        <s v="e2f04e2a-5e9c-404f-879d-f1caf1a9ac29"/>
        <s v="08351bdf-8703-458a-9b69-e984750e1278"/>
        <s v="4091e505-800f-466b-983c-0e8145978979"/>
        <s v="cec2368d-95e5-4a11-a926-24d2d8ca14dc"/>
        <s v="e50ccc68-4b79-4234-9776-6db0d3e7c21c"/>
        <s v="5d5e5919-9fee-4a18-8d0e-7b3ae4744892"/>
        <s v="1a263036-635d-41da-8a63-aac6bad1638d"/>
        <s v="c25a4ee6-b456-4096-b137-ef96e0aa9b8c"/>
        <s v="240f5720-d620-44ac-8a07-fa1976a82ec7"/>
        <s v="a3f89bfa-e1d2-47e3-afe7-043810b41d94"/>
        <s v="18760e5c-5047-4d07-8ae1-b096c01f6265"/>
        <s v="b3443920-41c0-4b08-ac85-8f3928b7b65a"/>
        <s v="2f8018ae-c265-49b2-bc70-8ae67ac49dd7"/>
        <s v="73bf1295-2de0-4ec0-a49d-27867fe9d762"/>
        <s v="20a251c9-0197-453e-8fd0-41dbc380c9bd"/>
        <s v="effddd3e-a037-4475-b7c5-5edefa627227"/>
        <s v="d1a68aa2-80e7-46bf-b636-48130af429ff"/>
        <s v="694bf123-1011-452f-8d82-68ca8bc98e11"/>
        <s v="c0fc7e91-60f7-43fd-a337-d3da00bed4b9"/>
        <s v="f0810cfc-9aac-4a7b-a02b-470ed3ee1956"/>
        <s v="129bac59-86a3-4baa-8b6c-8dcc8aee45cb"/>
        <s v="bfc2170c-886d-4905-a297-7714042232b5"/>
        <s v="6b217cf0-e4ce-4ef1-9a4a-ae739da763ef"/>
        <s v="ac35abd7-046e-4344-83c1-e68a30807b38"/>
        <s v="4e5f82d3-9989-4c50-b81a-150bb9261be3"/>
        <s v="2dec3100-b4e2-4390-9c2e-c1926c64214a"/>
        <s v="022d3445-3695-4b54-ba0f-2edf2ea5bf79"/>
        <s v="fc45d0fc-20e9-43eb-b3ab-5613107fbc04"/>
        <s v="bc1b6196-27bf-4cbd-b10e-7646d41cdd5c"/>
        <s v="97413395-8d4b-458d-993d-6ba4f857d56c"/>
        <s v="d90c41aa-929d-4de5-ac9e-3e5377d47a95"/>
        <s v="6441baf4-9775-4492-b905-0ae7bb35f1e6"/>
        <s v="33ea747a-6eb1-4bc4-9bf9-48f0e8da1b9a"/>
        <s v="e72358ea-eaa7-453b-88aa-54b4c01d6279"/>
        <s v="c32feca2-4338-432e-b2f9-b9c33219d718"/>
        <s v="5898b04d-e9be-4465-ae83-facc71e9d73c"/>
        <s v="5bd91fcb-6d48-4291-a315-8db37c120282"/>
        <s v="96f96bc9-28bd-4a43-bac8-b23ca0ff4baf"/>
        <s v="795a6079-9cdf-4f99-9507-23ed95ddb8d1"/>
        <s v="71425912-440f-4a0b-96d3-d19c1a293eeb"/>
        <s v="ff058aa3-7474-4f20-92ce-04e647dac4f8"/>
        <s v="5fc096c7-cc32-4d2f-a886-399b61ac8bec"/>
        <s v="39b72f11-51b8-412a-9534-e272a76fda85"/>
        <s v="d1308caf-d411-4016-9711-64c7503c9a3f"/>
        <s v="3e3cc628-1973-4018-b0cd-d085a69e105c"/>
        <s v="d62110ae-5f07-43a1-9ca4-2779c47c634a"/>
        <s v="0509af10-0119-49a5-ae03-fe2669bec198"/>
        <s v="1a6ac740-38fc-43f2-9cd4-784751e05986"/>
        <s v="d5303806-9371-4bf4-9f10-8237c7426ad9"/>
        <s v="234bb189-d08d-456b-82fe-0555f868f4fd"/>
        <s v="74fa86b7-2c71-45b1-b9cd-408c5ff2117d"/>
        <s v="07688ee1-a274-4167-ae9d-43eb38256ebe"/>
        <s v="5e1f6530-8ba0-4610-9bf9-14852aff5a6a"/>
        <s v="136e0a21-0544-4a39-a06c-93f3081a6eae"/>
        <s v="05f6bbb3-6297-4786-82a6-7c286c591677"/>
        <s v="2cec4df7-4446-4646-8195-3ad821923bd9"/>
        <s v="fc168c76-b6b7-4950-96a0-f4a2de1ace20"/>
        <s v="1b571236-88c2-4cff-bf6d-530f70ead661"/>
        <s v="6d30ab87-8002-477b-9f9d-59a826ce00df"/>
        <s v="109a0740-ed45-400d-b35f-5c572b706897"/>
        <s v="4fb58720-b91b-439a-8faa-997280b58205"/>
        <s v="d8bd0852-e169-44b0-bb27-017c4f400086"/>
        <s v="f8f3607a-4129-411c-9fc3-dc40311f64c2"/>
        <s v="02f50e80-cbd5-422d-9573-c2cbe86f197e"/>
        <s v="00f24daf-6d87-4a9c-9781-34ea5f96d228"/>
        <s v="99581d54-6b2b-4200-9c23-b36c601199c0"/>
        <s v="9a3e26ad-79b5-4b75-a870-9d9047c192aa"/>
        <s v="bcb18557-89ae-4230-9367-6fbc071af8f4"/>
        <s v="acfe80bc-ce23-40ec-8336-5e3932e40c95"/>
        <s v="d75492f1-b6a3-4287-827d-3308cb7a12af"/>
        <s v="532dbb3a-ad02-4a30-bbcd-09a4bbaa11fe"/>
        <s v="a5a975e1-c489-40d3-bebe-2d1c7ba8b388"/>
        <s v="fc7484e8-a412-427a-8551-0fb3b5d46a87"/>
        <s v="6083a70d-ce00-4f5f-8c82-8318bae19ffc"/>
        <s v="64c9b45b-1c01-4455-a736-e0c70474312a"/>
        <s v="c2348006-db94-465e-b2fe-7551ae7add05"/>
        <s v="75682d6b-50a1-47fa-8a0b-4c652a48b6eb"/>
        <s v="e0f8a57f-caef-40ad-9928-6640fedb7167"/>
        <s v="904e1528-5d31-4d62-98ee-9c0bc94740c9"/>
        <s v="20c832b3-0816-493c-8502-1cbe8c5211c9"/>
        <s v="9d481fa8-3b86-497e-bd0d-b09556cf00e8"/>
        <s v="5dd4ce7b-0a7b-4057-8753-15dcf7e7daae"/>
        <s v="b747ee12-464f-490f-80ad-871957c128f9"/>
        <s v="5f9ee481-fc9a-4e56-a78a-34a509a9963b"/>
        <s v="3e81bdd9-4dbb-4324-a090-599760d52432"/>
        <s v="7b486d7a-8205-4a2d-ab76-4b72822705cf"/>
        <s v="335bbd22-1f55-4408-9a76-0682f2ab5a58"/>
        <s v="91f2fa2d-cd6f-4ae0-af2e-d5ddd1ecf7b6"/>
        <s v="1c07cf3b-f25c-4d41-a3d4-cb042628d8b7"/>
        <s v="98d047f3-ca70-4f12-9c6d-443154b77c18"/>
        <s v="40449068-f744-4006-804f-e04dac762d45"/>
        <s v="98ba52b0-cf8c-4cdd-9634-454cd225c752"/>
        <s v="7347105d-ccd8-4a8d-8d1a-65165bc69ae2"/>
        <s v="30fd9bd0-34cd-4d23-94ac-0ce9ca4dcd99"/>
        <s v="e799ab85-cfa5-42bd-a1ef-485edc50af89"/>
        <s v="653418c3-5f7c-434a-abce-dfbf1c2c9c32"/>
        <s v="af1d38b2-4099-499a-964a-0f50e2fb3e43"/>
        <s v="889d29e6-813b-4066-888a-35046dcfb131"/>
        <s v="f8b67af4-37ac-4c0e-b8d5-9c4dfcdf1fe6"/>
        <s v="9f0b492e-1dd9-4d0d-b334-079e3a6c1803"/>
        <s v="cf3cf299-0592-4b42-af1f-09335f3130c1"/>
        <s v="dfa7c73b-69bf-4add-973a-495b2a730684"/>
        <s v="391bdf8e-e57e-4bab-82d2-8b36189fe1ce"/>
        <s v="e000f579-a584-4934-b1c7-d913ca6b3862"/>
        <s v="f3dde70c-a8a0-4e42-85e0-9bd740ba9e99"/>
        <s v="76933aaa-aed8-45ea-af78-56b340c3b29f"/>
        <s v="898abb65-0c5f-4739-bb38-7db0fc3b5366"/>
        <s v="211fd2f1-bea3-46a0-8fdd-5de0b174caa5"/>
        <s v="422274e8-5bfb-4055-be73-3e453e98af52"/>
        <s v="d83a43b0-b873-40d1-8352-7eab315a6ae8"/>
        <s v="80fce8c9-c0b4-4e74-9fc6-0c27bbd771ee"/>
        <s v="30d2a7f3-4b2f-42e5-b904-949982327a08"/>
        <s v="d59425bd-3529-48df-a1c5-a9c2eb429644"/>
        <s v="ef98a73a-43ec-4a19-b5bc-eaea3cffe9a1"/>
        <s v="7a8018ec-c33c-453d-be89-163d5dc1576c"/>
        <s v="6b414b81-b649-4fc0-a48a-6388669c64ac"/>
        <s v="4cceff5c-8214-4994-9c61-492271afce7d"/>
        <s v="39cec1f8-7b52-4ed3-8eff-cfd43316607c"/>
        <s v="b8699487-a542-4333-b619-adb3cf5dc4e9"/>
        <s v="3ec9ae5f-8a3e-4aea-b293-bc871a059645"/>
        <s v="424709a8-1064-4a66-850c-21b786737423"/>
        <s v="ef0870fb-238f-4087-8986-1fc910318633"/>
        <s v="cce11b5f-415e-4151-8a07-bdc87933a610"/>
        <s v="0b2c14ea-ebc8-4ac1-b645-d00a94f4f38a"/>
        <s v="43f5fa7a-5f97-4efb-9842-87fa971907e0"/>
        <s v="7951b361-5942-46ce-a79b-2cb9b597dc6d"/>
        <s v="ebd6b37e-fa72-4903-9017-f1829929fcf5"/>
        <s v="a5633561-d9d0-4e0f-97a3-25bdb6103731"/>
        <s v="3ec470b3-08ad-48bc-911c-4e3aba369f74"/>
        <s v="1fbf23ca-ea79-44f6-8506-536ad169800a"/>
        <s v="54cd81a5-1123-428a-8a4b-4632eebd2f2c"/>
        <s v="f5194197-70dc-400b-a402-c232c1c9a2da"/>
        <s v="9d52149e-ef02-4742-a625-8d3d19defe7a"/>
        <s v="07d917f6-2d56-4d37-8d2d-f9f88e962bd1"/>
        <s v="6f5faca0-3f61-4339-b6f2-59d53a6f6910"/>
        <s v="f08ceb16-019b-46b4-b451-a18007ccb810"/>
        <s v="802a3bf6-a3b2-48b7-8eca-578af3369c77"/>
        <s v="ff6b303a-6902-496d-afc7-d70844a99e9e"/>
        <s v="967c1954-ba78-42d3-9e7c-9bff132a9295"/>
        <s v="95c25e16-fbf2-4c57-b6b0-f893404babd2"/>
        <s v="396dea5d-dfed-4145-85e2-5584ce448195"/>
        <s v="e9cd0615-09ec-474e-99c2-774c4e5307db"/>
        <s v="42587b72-2374-4ff9-ba35-a7e88d600f92"/>
        <s v="08170c33-0a63-4a60-8c7e-0b630de8664f"/>
        <s v="a7b825a2-04f6-4975-8563-b23aa78d699d"/>
        <s v="afd0564e-ef99-4541-a7fa-06d7d9ce60e0"/>
        <s v="e5598ec4-708c-44fa-98e9-77c9e5349528"/>
        <s v="eba0fc5e-b7f6-42c7-9e72-79f9975507b2"/>
        <s v="4b98a312-c551-40c8-8f3d-1b94fae63ede"/>
        <s v="494d735a-6441-4c9e-94d1-eb6f7d75c1e5"/>
        <s v="de5c7d6d-8c09-4986-8092-1d7a4780d85d"/>
        <s v="21c90e0b-beac-4755-80a4-72d8f1b6b15c"/>
        <s v="d35c6de5-dc92-415e-b328-ec3f0708db7e"/>
        <s v="c61a0922-a0e8-4f9f-97df-3b4dcff01a88"/>
        <s v="5b2afb5d-5317-4470-a963-2de199319b13"/>
        <s v="c4189900-832d-452e-8c97-e5b9662fd366"/>
        <s v="d75a342d-f78f-4e0c-87ba-923cd24793f4"/>
        <s v="eaf29856-e679-4c6d-8da8-66eb2e33c607"/>
        <s v="bb6966ad-cc68-4602-b2e6-525c9823fa8f"/>
        <s v="e1aa1188-405f-48d2-88fb-2aa58a4224f1"/>
        <s v="e3dded06-b5aa-4152-bee2-807ca5b5b966"/>
        <s v="54a7dd54-b381-4ced-a8a0-28cdeb4a4427"/>
        <s v="0ecea181-c80a-4937-83d7-6b18d6021f58"/>
        <s v="08ffcb67-5172-4e9b-a5ba-7174ad7dc928"/>
        <s v="4c307419-b092-47a6-9bb7-68095d84151d"/>
        <s v="a04e8490-7d6a-4c8d-911a-312afd2788f5"/>
        <s v="213a1f78-6851-4d8e-aa03-02c9ee24738f"/>
        <s v="7a53f197-a6b9-4bcb-a8ec-5bd71664be3a"/>
        <s v="7a81aa7f-25a8-47b6-abe8-7ab9752958bc"/>
        <s v="54a36ed6-e997-41de-81ef-db125d0ed9fc"/>
        <s v="8d81fdfd-c9f7-4622-b54f-d622b49d29bc"/>
        <s v="92c86d3b-7f97-40a9-a1ba-efdaea241dbd"/>
        <s v="7ba6b664-74ac-462d-bea9-f3e5f9ca5095"/>
        <s v="4bdf50e3-1ec4-4c4c-9825-009b07cda39c"/>
        <s v="ed87a2f4-6b7e-4c44-86aa-19886550d6fe"/>
        <s v="cd6b1234-05d1-49e2-a9d1-465d81dc0f44"/>
        <s v="b5c89fc8-fbd7-4997-9dc7-5b5bfd703dbf"/>
        <s v="b7335cd5-0203-461d-b69f-b8db807054db"/>
        <s v="77425515-6ba2-45b0-be52-365a2b3c1fad"/>
        <s v="34eba8ea-498c-4400-965b-dd2371b85036"/>
        <s v="d43db9a0-8320-4319-a4f5-c18e95243c48"/>
        <s v="3af216b3-7f5e-4072-b6b2-13d62ac1c2a9"/>
        <s v="803bdfa4-737b-4675-91e8-44978f49089a"/>
        <s v="0f3a6e7d-1f1c-44ed-b501-673cdb7d6286"/>
        <s v="08f62d35-5942-4a9f-9cd5-52a61688d5f7"/>
        <s v="e496c126-6865-47b1-a511-78825c4b2858"/>
        <s v="8484a76c-a872-46f3-bdc4-b3be089668a6"/>
        <s v="15528f13-6788-4574-bee7-8af0920efce2"/>
        <s v="313719eb-f36f-46b4-a43e-17f498c6f46f"/>
        <s v="280639f7-6057-4672-954e-c893f8fe9246"/>
        <s v="01280342-8892-49c4-b01d-92e038aeff59"/>
        <s v="a78baa9e-4831-4c61-bbbc-67e7ce52173d"/>
        <s v="0950756c-eb92-409a-afde-c5dc3a32d27e"/>
        <s v="5c915137-cf8b-44b8-858a-8bca3471554a"/>
        <s v="23ab0c97-3e14-4cab-8326-2a8d6c8044b0"/>
        <s v="2e308d93-d342-4345-b2ab-6caef7a9b377"/>
        <s v="860618ce-d4de-4841-ada0-e131d6eb1a57"/>
        <s v="24dc40be-079f-4e53-a63f-fa1f831ce1b7"/>
        <s v="9a9e17b4-13a3-4920-9f11-6c3c0974cc4f"/>
        <s v="0e5bde79-39f5-44b9-97b3-dc5dfc18ce1f"/>
        <s v="e466c5b4-756d-43fd-ab0b-ff2b67332ef4"/>
        <s v="f7a58fd1-1e2d-4239-a586-2241345a0eb2"/>
        <s v="e5d11d92-8634-4831-825c-1d5d1bf00263"/>
        <s v="4b6ffb21-b015-48c9-a134-b2ece721f665"/>
        <s v="73ae691e-cefe-47c1-92b4-da1eefb64623"/>
        <s v="82d04f47-2108-444e-8616-df825c55a9fe"/>
        <s v="f5ec54a1-adb6-4d5c-8e84-1a2719ba27e5"/>
        <s v="94864b35-5488-49dd-91cd-4ab332a81c14"/>
        <s v="2517021c-e305-488c-858a-d1f611eefe8c"/>
        <s v="33b89244-db25-4e16-8afa-04b0af2b73b3"/>
        <s v="7301c959-9b20-4cfe-acf6-a1da23925caf"/>
        <s v="de30005e-ff41-4ac1-8646-841e0dead2ff"/>
        <s v="6f83cf35-aac5-468b-9afd-471bbc598263"/>
        <s v="38e9e3a9-5f88-4700-8fb9-0662be7a8f7b"/>
        <s v="555b0f3a-3d57-4373-a953-8edb57aa134c"/>
        <s v="e9a31088-84c6-4e62-8047-4ab22fcbb474"/>
        <s v="1df07aa2-10ae-4731-b7f0-74b53835cb34"/>
        <s v="b2572685-9b17-4787-b3c1-94fb92a1ff34"/>
        <s v="1fd17751-e99e-40da-ba97-52bbc3900703"/>
        <s v="5f6bc6b4-6698-4a07-83fb-a2c1dce69c04"/>
        <s v="c6c674f7-c11f-45f1-bb2f-8d5fa7fe1bfe"/>
        <s v="c45f79dc-250f-4fe6-9857-420fc0bf30bf"/>
        <s v="b14ddb4e-52d2-454f-9972-1afc5766363d"/>
        <s v="fc6173bd-5d07-4fa6-854a-a180441df513"/>
        <s v="3267f4c8-7e0f-40c8-a396-01d6488388db"/>
        <s v="d1e6af65-7274-4ef1-a3f9-0dfc5c05763b"/>
        <s v="d06a154b-6db2-4904-9d7b-38ef16000195"/>
        <s v="e53f0d52-329d-4d25-8cba-72c4553e3c05"/>
        <s v="8842758f-99d2-4aea-9fd1-c39dd7e8af5b"/>
        <s v="6c2d16b3-78e2-43f7-b90b-8e04f2f57947"/>
        <s v="4ae95581-b4dd-4fdc-adda-311792799ea4"/>
        <s v="04afa980-8a8e-4140-94bf-ac69f0c6ce6c"/>
        <s v="72825671-7475-4404-89a5-5280a26001e4"/>
        <s v="463c7f05-182a-4628-8659-52b008051082"/>
        <s v="6d97d7e1-2d3b-4f4a-baa6-ff306ccd386d"/>
        <s v="9877145d-0c6f-4a14-9ade-ced2e8f5c743"/>
        <s v="2eed472b-f729-4b36-b4ee-37de5ff09ba3"/>
        <s v="50b89a51-1cec-40f7-a6e6-088c3ca31d3a"/>
        <s v="5f907f75-e7c3-459f-88e2-682fde513db4"/>
        <s v="26bd8f41-1340-4233-b320-1b5a71a9a22d"/>
        <s v="f6c9405b-1def-4d06-999b-41fe5571443a"/>
        <s v="3a746de9-9a2e-4b61-8212-8caba9018828"/>
        <s v="1b1c571d-9166-4c36-a39d-30c93b56816a"/>
        <s v="93987c97-5fa2-4d85-b85b-19780b885064"/>
        <s v="30aa7df5-269a-469a-9702-a0ded1da0768"/>
        <s v="ff4d3db7-240f-4e33-94c2-9270f1806a97"/>
        <s v="3389d5f8-6e0b-4278-ac10-73d1d46f67fe"/>
        <s v="d0dcb943-9931-487f-931c-ad063823d6c3"/>
        <s v="91c98ac1-cd51-44d6-9ada-0ca9d78e5c0f"/>
        <s v="e0749adc-cfd2-4237-87e8-d2bf3f67ecd4"/>
        <s v="25ace8d0-acae-47cd-8809-5a8e9b98e4ea"/>
        <s v="6c966281-8940-44c8-8fb2-4c09170257c1"/>
        <s v="a87ebd7a-e2e0-4c42-b4de-784d5079ebec"/>
        <s v="bf7e227b-7e37-48d6-a96f-f1793d35c5a4"/>
        <s v="3e7dda53-fdb8-4471-b614-1eb9f2f56ab6"/>
        <s v="9efca8ce-e79e-464b-850c-3ba45b78deb3"/>
        <s v="9c55bf8e-b763-4c23-b797-3d4c6b1d0ea5"/>
        <s v="53d591bc-1b29-4f8f-8333-ad2a7b408dea"/>
        <s v="d580f370-a654-4b56-87b1-4511dba7fe81"/>
        <s v="d52f79fc-4c2c-40a4-861b-4cc45cce8a51"/>
        <s v="b231d931-bed8-4f37-9874-44f291f555bf"/>
        <s v="dbd4ab37-47b9-4bef-b8c6-8ca29dfed285"/>
        <s v="9735dc53-8adf-42a0-bc09-76bfd1e73967"/>
        <s v="fae018c2-d248-47dc-a2ab-fa3e80dccbd8"/>
        <s v="1a21a2fd-2806-4881-80f7-52ba03db5d05"/>
        <s v="a70ca709-a296-4e47-8ccd-a20c56b94762"/>
        <s v="704eee6d-9183-4070-9fcc-f33a1e03a3ae"/>
        <s v="c4a36bae-066b-4d4d-91c9-41b9e262e30d"/>
        <s v="8e9cc50d-73a4-4cd8-b2fc-e1eb42f25295"/>
        <s v="b73ec541-00dc-4c24-8fde-8af2385b4fed"/>
        <s v="d17eb25e-f4e4-49be-a874-940fc010c633"/>
        <s v="2213d737-9007-4dc6-9eb1-af43d6111d92"/>
        <s v="eb2d645a-9f35-47b7-b9fc-2da56bd08b3d"/>
        <s v="b07ccc7d-f259-4ef7-b583-e55b48dceb61"/>
        <s v="b2ab19a7-1061-48d5-bf4b-564ed0261c0b"/>
        <s v="b97c0f02-e935-4f42-9bad-521a5bcacea7"/>
        <s v="0385f05e-2636-464d-a8b9-65b669df7a84"/>
        <s v="a3a2a725-7ba3-4f41-b50c-4d6510d9121c"/>
        <s v="c5486808-95f3-4c75-8e0f-b3ddebdb46dd"/>
        <s v="4b30e72b-60bb-4d2d-bbc1-c40208e53b52"/>
        <s v="7fb564fa-7bdb-494e-80bc-64068dea4ed9"/>
        <s v="542e4edc-d405-4441-9664-76af9d1dfc2b"/>
        <s v="f6824aae-aada-461e-ac03-a06bf4031cb7"/>
        <s v="25dfd985-7a5d-4dca-b4a1-5b6b8eea17c3"/>
        <s v="ec4fa76f-542f-4d9f-91c7-f3dc6cecad4e"/>
        <s v="fa0aa96e-12a3-44da-8d8d-ec3832fc8133"/>
        <s v="83c69cc6-a41d-4e3c-b6ae-8aa4a3697c53"/>
        <s v="bff2ff63-3d95-480e-b454-bb2c2aec5e92"/>
        <s v="2bf5e2ac-d38d-4c7e-81f6-4988d6cf97bd"/>
        <s v="3867a0ac-452c-42ff-beec-dd9996fe1ae8"/>
        <s v="a79731c8-6b45-4e8c-b2ee-e642fb110fa9"/>
        <s v="c4c0cafc-fcc7-440c-b7b3-e2fd8e25b3db"/>
        <s v="48cce1a4-ade8-4352-b4f8-67f291887307"/>
        <s v="8ad04fce-cf72-4b8d-8a60-ec011accc36d"/>
        <s v="bc8c9e20-0863-4aa0-b585-06f995c228e0"/>
        <s v="dab1d68b-635a-408c-822d-bbe120505445"/>
        <s v="79e6593c-7a31-4000-ba89-3c279e4b0d83"/>
        <s v="1db1b989-40c5-4c9d-ac4a-210056115550"/>
        <s v="f78e2297-439c-4fa2-8185-5868fb3aab0f"/>
        <s v="341f433b-0eea-4b0c-b853-f744150c5d57"/>
        <s v="7a5302ad-3325-4e63-9243-e09f043fa823"/>
        <s v="03bf3974-5ed7-437d-8354-9c0b957ae77c"/>
        <s v="773a6b4a-981f-49ea-88fd-ba31e9678fdf"/>
        <s v="25fe5503-e4da-48e9-bbe6-758fcc88b98b"/>
        <s v="441d9c1b-d443-4ccf-be9f-a7bcf1542b0c"/>
        <s v="621e3477-8dea-4429-bcf7-7966347824f4"/>
        <s v="be7275de-6dcb-479a-b7c4-368b4ef2bdfd"/>
        <s v="0ddfe975-39df-4b44-94fd-38c5863a3b53"/>
        <s v="986fe5ac-fd93-4445-b121-fd8d545a2b2d"/>
        <s v="d5e5f4e8-584f-404c-ac6d-907ed6f243da"/>
        <s v="e0aa9297-0e5b-4fc2-99ad-0ab0dd2cadd6"/>
        <s v="f6adb69e-b55a-4a19-b81c-9dc4beba72be"/>
        <s v="6130ea62-ae22-4e0e-8fa3-80d683baccc8"/>
        <s v="cbcb35d7-a56d-44fa-ad61-6432fee4f91e"/>
        <s v="317a06fd-526a-4f22-844a-421963158cd5"/>
        <s v="ad735400-cb2c-458a-a491-1d841e2453e4"/>
        <s v="55ed8997-4f54-4d34-a03c-c435e426a17d"/>
        <s v="15959dd8-17d4-4911-bbf0-3f0700e85eb8"/>
        <s v="068f2713-0348-42ad-83ff-78544b3beb49"/>
        <s v="fdd13243-2738-4f32-aec7-fd7e3b605ad8"/>
        <s v="ac36884a-bdc1-4a2c-a541-95348cade912"/>
        <s v="94322de9-dbd2-497f-a659-e6f50f6a043d"/>
        <s v="3a8315c1-3f05-4389-ac21-192a0ff11772"/>
        <s v="25e6f468-ec32-4839-8f67-603f90c95023"/>
        <s v="7b65e2b7-b5dc-4f49-b2f5-19ae4fb44990"/>
        <s v="26a1dfcb-3397-4cdc-8b65-9f1a5ec2c4a3"/>
        <s v="f15d2133-8f18-48b5-8c7b-7f349fce44c5"/>
        <s v="7f67d2c6-0a78-4cb8-a42d-de864195fab5"/>
        <s v="1bd743ea-0b73-4258-b421-d8b6de0b0c31"/>
        <s v="f82b1a45-e55d-4e92-8b1a-d03c615ffe7c"/>
        <s v="638d6c40-194c-4751-b45f-2c88101e2b76"/>
        <s v="50bd48e2-34a6-438f-8ca2-20093f8af4c3"/>
        <s v="5aa790c9-d73d-4583-8710-dfce82bb8991"/>
        <s v="fce3666c-a0ea-4be0-8bfb-9104b8df0007"/>
        <s v="5cb183cc-21a4-4633-9a43-648778788953"/>
        <s v="232915dd-290c-4a7d-ac0d-6012d49749d9"/>
        <s v="967c95a4-1634-40f4-b8ed-d3fc2f0ff42f"/>
        <s v="d002ca8f-3a3c-4aab-8685-4ab7b17f69e5"/>
        <s v="ff20a144-7254-4fc5-8436-acd21c3f3705"/>
        <s v="4610fa14-d611-4e41-b16b-e0d09375cd7d"/>
        <s v="2610d96e-0e54-4fad-bb70-08c00ecff9e3"/>
        <s v="00e6a8ed-0dc6-4d40-ae11-2ba0ed56f0e5"/>
        <s v="ef82d6e2-c051-4d0a-8fe1-c622afe112bb"/>
        <s v="b8f03def-e8d4-4d19-9a67-c2f4f3efcd4f"/>
        <s v="f2a90802-9abf-4c7d-ba12-28339597387f"/>
        <s v="5778d06e-999d-4081-9ee6-dc4c964ea759"/>
        <s v="c60371d4-5992-49b5-b13e-9b6edb97a1c9"/>
        <s v="22bbd821-99b7-42da-9eb5-83064130d5e9"/>
        <s v="3c1a7382-e3c9-4893-affd-9b2a68134931"/>
        <s v="9148b2da-317e-4c15-9029-3a84ce486f32"/>
        <s v="f9a8affb-6be1-4110-a7b1-2100d1aaa194"/>
        <s v="04946148-79a6-4d49-a462-db97eb93017c"/>
        <s v="1a86de5a-7459-4a37-a00b-2140306b6fbd"/>
        <s v="96faeb0f-52c7-4e99-ae12-5755da7f92a6"/>
        <s v="ef30174f-2483-4cc3-b57e-06bb3b8a571f"/>
        <s v="8ae8a03c-b0ab-45e3-add8-d5a9a887acfe"/>
        <s v="f2a0742b-fdf5-4db9-941f-9c74be4a1701"/>
        <s v="ed61c965-5e88-4f11-a3ca-bb8c6363d0da"/>
        <s v="28fa2b11-5f71-4912-87cb-c17f3e7fdc71"/>
        <s v="fd64b8f2-1a8c-4b1b-85f6-1efa2fd5ccf8"/>
        <s v="82a3bcc5-8f88-41ae-9233-4c883fefcc62"/>
        <s v="4871fcf7-fd32-46ab-b897-ba0140290bef"/>
        <s v="aa25f7bb-a955-4c9e-8452-e84a941bece4"/>
        <s v="471dd0e4-24b1-4950-bce7-7f4e8252fd8f"/>
        <s v="ce2eaa74-dc45-47e2-9599-098874d67334"/>
        <s v="718385d6-61fd-44f8-9078-06a0c0fdb9e3"/>
        <s v="b3b1f5d4-cd82-426a-8fc1-44e46f36fea3"/>
        <s v="89bf766a-9267-4e49-a229-7f425e82cc48"/>
        <s v="5308b338-6b8e-4123-892c-28cbb0314ea3"/>
        <s v="dcd07240-85c7-4d92-8923-dcb7f11c0b5a"/>
        <s v="4a194099-d3e9-45cc-b61b-21081fbf6057"/>
        <s v="89358aae-5964-49cd-b72b-9cefd1e66708"/>
        <s v="e182fb5a-06e6-46e7-bb48-3a00e6183cd1"/>
        <s v="6c672cf8-ffe1-4da2-bb58-f2459bea3927"/>
        <s v="ec4a4389-1b34-439d-9991-d35d73392a19"/>
        <s v="60761d44-92b6-46d5-b396-55472bca1631"/>
        <s v="d1ea1bb9-cf65-4490-b768-95e6a62e720e"/>
        <s v="fbab8d36-7d43-49bf-97cc-713c35b8edef"/>
        <s v="5b8e21af-fe50-4e5f-9bf1-c5f8bef3bcad"/>
        <s v="ad3412da-e63b-41b7-b84e-426039064b50"/>
        <s v="8cc6ed39-fe73-4eed-996b-0a14775e8c61"/>
        <s v="aa5497e7-4a1b-4dca-b918-dd24692557cd"/>
        <s v="c3794e54-f4f2-4d90-aec5-308ce1c42410"/>
        <s v="1e0620da-43b9-47ec-8604-7683bd703ee4"/>
        <s v="328dc271-78a3-4185-9ec2-44919d0f143a"/>
        <s v="7201d87a-ad9b-42ec-8eb6-ebc1489d8039"/>
        <s v="d6c32e23-2df6-4bfa-8b1e-10eac2f59339"/>
        <s v="f69d1995-900d-48c6-b2c8-e86dd2d89e81"/>
        <s v="3515d858-7164-4b7e-aebc-2c1385c35f96"/>
        <s v="21fe29fb-5eb5-4afc-af90-c6e7e7847bc7"/>
        <s v="efb2fac7-9233-4438-89a8-639fcab4b1b2"/>
        <s v="9b932e51-b159-4ecb-8ca8-c15c26530b17"/>
        <s v="c0511f71-de4e-42b2-b030-2adbb9b0d04e"/>
        <s v="fb93ffd7-3d89-49dd-8aae-3fb591f8b07e"/>
        <s v="c88f8a47-8ca1-4055-8742-aa023a550815"/>
        <s v="b9dd8c75-43ac-4ff6-8558-bbf4c86852a5"/>
        <s v="a3578081-1b5c-470e-a672-7a212c3bd961"/>
        <s v="e39c9954-0a04-4d1d-892b-fe29e8ee371b"/>
        <s v="f481465b-95ee-45d0-b710-62d5817741ed"/>
        <s v="b7a22835-15ea-453b-8e5c-17c8c0758437"/>
        <s v="cd9ef130-5069-42df-a535-c5c5b25937c2"/>
        <s v="df21b1e0-f66d-40fb-92db-369c954f98a9"/>
        <s v="e6429f38-9f08-4abb-871b-76a7804bea2d"/>
        <s v="609a8276-8e34-45dd-aeae-9a085308e638"/>
        <s v="3d1feb3e-6551-4a2d-bf0c-a709030c69ee"/>
        <s v="59f0f66c-31ee-401b-9f29-212599951feb"/>
        <s v="8847db0f-7405-4858-9f9c-a8e46e0a667b"/>
        <s v="2ecacddd-1985-4d2c-8542-6e918c906763"/>
        <s v="d270c09f-3439-42fc-b0b2-f21850ffab6b"/>
        <s v="221f9836-0ccc-4bef-a72b-de60595e05f2"/>
        <s v="3f37813b-aa88-48c1-918b-8a4e9d50671f"/>
        <s v="ebe44cbd-1f14-4f1b-aed5-1283268283ac"/>
        <s v="c6cb3f3d-6f64-4be8-b458-80f9ce8b7326"/>
        <s v="99903c1c-8efb-4b66-aaa0-d140e94f4905"/>
        <s v="60e5b6ca-3136-430f-8f39-011e692ebc84"/>
        <s v="27bf337a-43e4-4faa-8de4-d45d576209e9"/>
        <s v="19e9f06b-0516-4a09-ac63-f4dd4fa39dfe"/>
        <s v="9f26a6ed-1199-48b2-95ba-4b61dd43b29c"/>
        <s v="77802f21-4727-4fba-a453-21373a971ead"/>
        <s v="c39ef065-02e0-40d1-9501-b4a9af6eeb9c"/>
        <s v="78cd87bd-3e54-42ac-b170-6239e39bc695"/>
        <s v="25fd3eaf-33fa-4b71-b4ed-dd856fb613f9"/>
        <s v="a9ca9512-0d9f-4566-8036-2aea23dabdb9"/>
        <s v="49638b05-a158-49e3-a2dc-a19abf84c08e"/>
        <s v="dadcaa0e-c14e-4e69-90c9-1371bf52e0f5"/>
        <s v="e65b2b3b-eb5f-4e74-99ba-78fbb2b92aa8"/>
        <s v="2ad9fc2a-ce66-4799-bac5-9efc4d50bfd6"/>
        <s v="a62098cf-c6b6-4b65-8647-c5a6be8a0925"/>
        <s v="ae390a2f-8aa9-43de-bdb9-847322be2427"/>
        <s v="e295b59a-6e54-4f63-a94b-ecfdf2ab86d6"/>
        <s v="20b9bcbf-74c7-4fbc-882b-ccd7171ab481"/>
        <s v="799081ba-b326-48b6-ba57-d80f3f968da4"/>
        <s v="cca03c48-55f3-400e-9b8b-21fce5a89c51"/>
        <s v="ec14a8de-1071-464d-98b1-ee302e084484"/>
        <s v="eed986ae-2eeb-468c-91bb-9e88e146b91b"/>
        <s v="e4b9c1b0-0981-4e80-9f40-1b999908641e"/>
        <s v="3ba08cfb-3c6e-4a94-80ee-6af467d2eb94"/>
        <s v="5d35a34b-7933-4cd2-912a-6e15b4aba50e"/>
        <s v="4318869a-14c2-4f89-bde4-a1238cdec1ac"/>
        <s v="e58a4b18-ee1d-41c7-8952-8be8243bc086"/>
        <s v="1a41fdf8-26fa-450f-9e98-4b82a3150de3"/>
        <s v="8b8ab912-4428-4357-af68-95a93e0b1ec0"/>
        <s v="2602f745-35af-441d-8c2d-32015a7543b4"/>
        <s v="94011021-31d8-415e-a75c-7fd068339748"/>
        <s v="c20a782e-aa70-4dfb-9e7e-e5803042e57e"/>
        <s v="2877ab82-a51a-4fc4-9b30-c3f55004091e"/>
        <s v="f67c4250-8cab-45d9-9e51-22232d5aeb9d"/>
        <s v="2e04d1ac-56d2-47b9-8fc5-aaa531c21f81"/>
        <s v="45bf13bc-d0d8-49fa-b450-348b2b3fdf99"/>
        <s v="af07b797-0cd9-480a-9fc9-e9dbf4cd1cfe"/>
        <s v="b7287c2f-1fec-4259-882c-eb4bb810002d"/>
        <s v="84da42d9-fd33-4e22-a9de-761f44e23e20"/>
        <s v="a6ee4c8a-1d20-4d81-92e6-3e64c77df2ec"/>
        <s v="9f84f34f-a6e7-4f2a-af1c-7c36c0a5a7a0"/>
        <s v="eb300e9e-7582-46a1-a16c-8adef563feff"/>
        <s v="660a9183-4b95-4750-9666-6cf1469015dd"/>
        <s v="449bb660-6719-45af-9572-fa40d670f825"/>
        <s v="01887ac0-4914-4c32-95cb-59c58e33b317"/>
        <s v="9130bdf0-123a-4029-b071-4621bbfe5e68"/>
        <s v="b591c834-d143-4943-a3a0-1bdc4c7bdc29"/>
        <s v="eecb8fd7-fcf6-4d9b-a22d-4b618df98ae6"/>
        <s v="04b8ba0d-1e15-4970-befa-729c978cc184"/>
        <s v="2385b259-90d6-4ef3-945f-211f7f616354"/>
        <s v="7e4722a3-0686-48c0-a9a2-d872bb9e55d6"/>
        <s v="c9a464cf-5af5-4ee5-b810-5161792184b4"/>
        <s v="ca3b3fa4-a7a9-42b7-8676-c92cacaa8077"/>
        <s v="1dd6f3da-108c-4206-a8c3-911cdc7da5d6"/>
        <s v="eeebd637-dc9c-4927-87f6-f79137b602cf"/>
        <s v="538a3636-2f6e-45bb-8f2e-8ea9bf1fdeb6"/>
        <s v="ae0a51e7-20e4-47aa-bc1f-d562b161234c"/>
        <s v="ba1eceb0-04c2-4f76-ad4d-cbdcb2db1a5d"/>
        <s v="18e53a71-d16d-4168-b9e3-2673678a7b2b"/>
        <s v="ed64db93-6414-4554-9027-87fc5ee82d45"/>
        <s v="cd3c5e8b-cedd-45dd-b00f-ad16a4211562"/>
        <s v="8ac634a4-d73a-43e5-a6b3-324c853d2917"/>
        <s v="18cdddd2-c257-451e-b56e-41bca975e201"/>
        <s v="1ff7e0fb-9cbd-42a5-92b1-7d1c3e62a60f"/>
        <s v="e71dcfe0-5148-4131-abc4-584e7381b18b"/>
        <s v="43fede14-d248-4d5a-971d-0761860401e4"/>
        <s v="ff353525-0404-485f-8743-e01f2c6e8548"/>
        <s v="f443c2c7-348b-4d10-bffa-fe5a13c62b20"/>
        <s v="2ececac7-33cb-4edb-81b1-4e696a22f055"/>
        <s v="2305cb16-314c-4afc-a90c-97ab6ed2aca8"/>
        <s v="6c2b27ea-6563-45d9-ab0d-c08c8f692ef0"/>
        <s v="5be73177-38cb-4ae8-80cb-58920b4fa2df"/>
        <s v="beeeaf31-bf1e-47ed-ac90-50bfdc6113fd"/>
        <s v="a357127b-97bd-4bde-889c-484a2133f354"/>
        <s v="23539b56-901c-4924-be8e-746b3ef24c0c"/>
        <s v="0e45ee5a-eade-46d3-bcfc-4f440e917f82"/>
        <s v="7d69c445-ac06-43fc-bca8-e9d5f663f420"/>
        <s v="a60f4f15-8a14-4529-aea9-884386794113"/>
        <s v="5bd2851e-c097-4885-b734-1c564991a413"/>
        <s v="70f94067-f9a4-44fa-8e7d-d5989da98ff8"/>
        <s v="314ccee1-9a77-4a9c-acc3-34315e10720f"/>
        <s v="b61fb763-da04-4839-ba7d-b1283542dcb5"/>
        <s v="07bea707-9556-4a4a-996d-cc97506cb674"/>
        <s v="5042818d-c320-4dca-aab9-00be775e4473"/>
        <s v="ca565858-d686-40c9-bedc-c228c8cdda8b"/>
        <s v="8a547f13-0486-4e7d-ab74-45ffb5d9fc8b"/>
        <s v="4619842c-6f27-4022-94ae-57cf5ba4b792"/>
        <s v="74002a37-bf2c-437f-b0ff-53b58fcdc316"/>
        <s v="648b4872-9cf8-4d6b-8ef5-74f3ab80b69b"/>
        <s v="314ba59e-e31f-4f6f-8671-e1d7808a48c9"/>
        <s v="4c559b52-3323-497f-884f-f28b710594b1"/>
        <s v="63e685a6-b6b0-42ad-9991-b66e47f491d4"/>
        <s v="bedcf6c6-74f9-4f88-b409-7b3548513c5e"/>
        <s v="3ab89844-0bf9-4de2-b905-59586993923a"/>
        <s v="f4696742-23c0-4b9d-854c-9227745a5b03"/>
        <s v="625909ce-839b-4807-a55c-093479701481"/>
        <s v="23b3cad2-a94d-492e-93a3-2795057809b3"/>
        <s v="0bebb873-0628-4a66-981b-45974ffbe524"/>
        <s v="90dfa86e-d902-49fd-aa9c-a73ed8967aed"/>
        <s v="608348d2-35ca-4de8-bfc8-fb3671e67a6c"/>
        <s v="3e1f54be-2ed9-4ab1-918e-8a73b7fbe277"/>
        <s v="c08c725f-7f68-4205-b61e-e67057139a7e"/>
        <s v="dfcc55c5-1a25-43cf-a68e-f0ee0fb1b266"/>
        <s v="2203a717-70c5-47b6-889f-82825b6ee6b5"/>
        <s v="8eac1661-a97b-4f56-a486-798fb547512d"/>
        <s v="6572c568-3808-4335-b578-a2acdaf5c532"/>
        <s v="a5e64f80-3d17-43a5-8d03-a990ff8e4ec5"/>
        <s v="8b3116ed-0e16-4bdb-bf02-be9349bee884"/>
        <s v="f8ca5a49-0bcb-4856-8a58-a4da905b3954"/>
        <s v="0fea43ab-aa51-4797-b2a0-7dc4ae04e97e"/>
        <s v="588a74c3-4269-4585-8dfc-f6c55d9784e8"/>
        <s v="e9e0a7c7-3729-4003-8337-605bf217f7e7"/>
        <s v="b85ba9a2-84e8-4956-b0b4-c9bfd5577954"/>
        <s v="719b2426-cda0-4121-be7a-39fb63d37044"/>
        <s v="586440ee-1480-47c5-b2db-786cd24f6c05"/>
        <s v="1ae5087b-9939-4650-a839-7b5893ce95f7"/>
        <s v="df51212d-1f26-4bb0-8718-3847a69e96f6"/>
        <s v="7b313372-157c-47f1-95cd-4f421b788e26"/>
        <s v="afa1790c-a2b4-4020-881b-dcd283b0311a"/>
        <s v="654c5bd2-ce8e-420e-951e-581ca9194d67"/>
        <s v="d28102c9-9781-44f4-b261-8870c4273737"/>
        <s v="6344eae6-30da-484e-98ff-252601556361"/>
        <s v="548eb6b1-8cdd-4f1e-a8b5-9ff3d3f5799d"/>
        <s v="f9797563-2658-4415-9816-79665cfb21af"/>
        <s v="b8b65f74-6c2f-499e-aa14-b9b0e7a34662"/>
        <s v="d3c38d51-5c01-4e57-bac3-9232f037bf26"/>
        <s v="761e1fe0-6a08-404e-8363-fd19426603e9"/>
        <s v="77b9de89-e9f7-4318-9fb5-8505bee8f327"/>
        <s v="fbc34050-ac48-4303-8dc5-ebb4b2c70b40"/>
        <s v="76c35888-91dd-4999-845f-02ce447a1ba4"/>
        <s v="3c8685c8-c550-4351-9aea-112448049014"/>
        <s v="d829c0f6-75ad-4abe-ac34-20a2c8bed59f"/>
        <s v="330045aa-c8b0-423c-b999-8078951c20db"/>
        <s v="d6ec91cf-1712-4b2b-9554-f2bf3e7e5202"/>
        <s v="2724e805-76c9-459e-8857-9c800a1ebe9b"/>
        <s v="f1486678-b02a-47f2-a106-0fb5b6fbd821"/>
        <s v="12eca4f6-81b0-4677-b016-9f9de435e3b1"/>
        <s v="619fe463-a7df-4f16-80e5-2ac1c7c2bd2b"/>
        <s v="69aef6bc-b57d-461a-bb64-d9c8cb8e00dc"/>
        <s v="65ff067b-dd6e-402f-92b7-048611cf4848"/>
        <s v="7f602549-8711-4434-a222-149ad04c3cac"/>
        <s v="500f2ac4-446d-4d24-a515-279eb64048c7"/>
        <s v="bcfb24cc-66af-42b4-a9d9-e7e42166dc26"/>
        <s v="92ec4c97-e8f6-49e8-a92b-2b511f390808"/>
        <s v="6b640e61-d099-4600-abed-1f960fc8cf62"/>
        <s v="e316e8e9-64d6-4abf-a9a3-768d43412997"/>
        <s v="a1293d54-12f0-43e5-89e5-a6ad3d274318"/>
        <s v="18741deb-523c-419b-8bf8-7ed56117696d"/>
        <s v="a76a5e38-9088-418c-bec0-a901d9b61754"/>
        <s v="fe308398-41da-447e-9a6c-3a7e13fb2806"/>
        <s v="e7037446-639b-48d5-85e8-5d053bca8cb7"/>
        <s v="c7dd63c9-b164-4c82-ada8-2bf103df25ef"/>
        <s v="e853481d-604d-42a4-afbb-bcf9e892052c"/>
        <s v="1cc48e05-a374-4b5b-b0ae-dadd721bbe43"/>
        <s v="f2b2b116-8d83-423d-a761-ca5cf5258463"/>
        <s v="ad901d49-1b2c-49ac-b132-7915dbe026a4"/>
        <s v="6017baee-b737-40bf-8893-7ac144d80c91"/>
        <s v="d3ed54ef-70a5-4984-bb7a-1163d31fc8f5"/>
        <s v="a5356b55-16bb-4812-bf46-3beb8d2791f3"/>
        <s v="8596d692-6d66-412d-86f4-ea6c26edf142"/>
        <s v="32434be2-6c03-4972-a857-8388544f9368"/>
        <s v="71bd7e16-70e0-4bd2-a67e-28354dfe182a"/>
        <s v="b345af58-1c79-48ce-b325-9763313699aa"/>
        <s v="d29cae64-942c-4fad-814a-21b3c32c7060"/>
        <s v="4e5e19f3-f64f-44b0-b6d1-5a11427178ad"/>
        <s v="494e969e-5dd6-463c-ba3e-9850990e44a1"/>
        <s v="72837ac6-c294-4db6-aca8-814d28c620d9"/>
        <s v="124cb0c3-c884-430e-b26b-d71303c1951f"/>
        <s v="cf6abe57-89fd-4548-b356-cf7c76378289"/>
        <s v="624ecf8c-8643-46ef-b955-76e1260fab17"/>
        <s v="73090c38-656f-4e64-9242-d3f6ed6ddb0b"/>
        <s v="e81d8c33-b078-4a34-97c1-b24a9c9a148f"/>
        <s v="45fa66db-1e29-4480-996f-0a2380358946"/>
        <s v="186e0157-04b2-4256-8542-b6b1b88126d0"/>
        <s v="e0a73737-d736-4583-9be7-cb8e2fbb9d2f"/>
        <s v="c6e1390e-47c9-43dd-9a4b-6ca05d069ad7"/>
        <s v="33119ca8-d350-4bc7-96b1-1c2130bb9766"/>
        <s v="266b44e7-194b-449b-aa0b-561a5a67721a"/>
        <s v="b9bf21a4-58b1-4cfb-ae45-ec90a5dfefca"/>
        <s v="1f164545-f0e4-4d8a-88de-c868a3496062"/>
        <s v="3a718ab1-67ac-4086-ab52-e209556b32bd"/>
        <s v="043e1e18-e62c-457a-a047-6b90f78de27d"/>
        <s v="93310c6f-7c21-4a2d-a398-6c39808d72a7"/>
        <s v="c35cf343-89b6-40b8-8c9a-c717b8493b7d"/>
        <s v="bea163a9-5281-4501-9da2-04992f29b17a"/>
        <s v="30d7ee07-acef-4a7b-9eb7-0aa44a091ad5"/>
        <s v="be5bae38-8502-48ab-b19a-371633781c3a"/>
        <s v="2f982071-b98a-4ba5-989f-caa1c53883bb"/>
        <s v="f59c0815-4484-4f59-ab72-fc9e531d5b05"/>
        <s v="faf506c7-b558-45ed-9c85-afc4b5e15cb4"/>
        <s v="03b28f92-3e43-410a-b1ef-ce15b6a0b21a"/>
        <s v="b8b5f143-7f93-417f-80c6-6f32c8691f43"/>
        <s v="85153cdc-0950-4afe-a198-1bc2590c2bd3"/>
        <s v="435577d1-0602-4319-a95a-761f58f00768"/>
        <s v="a91f93ab-1f1d-4d36-bebe-e82e014ef0d3"/>
        <s v="0a3e1ad5-be04-4ff3-962e-4250f8e0f8e8"/>
        <s v="cbeb814d-2118-4f7c-a7b4-50a347379444"/>
        <s v="23f2eaeb-863d-474a-a48b-5b646a8fa431"/>
        <s v="817e7bb4-44a7-406b-86d3-4c8832c5c902"/>
        <s v="241a0448-dcbe-41bd-9b9c-a20e573ff8cf"/>
        <s v="15fc4abd-5bca-40ff-864a-b49d07259330"/>
        <s v="29e7246a-9eed-4a41-86e5-22232f7a8e29"/>
        <s v="0522924f-f1a5-4445-93db-c151a39e418f"/>
        <s v="988311af-10c9-42bc-bdaf-afe4ef2b8063"/>
        <s v="c81719d0-3020-41a5-b1b8-611d6ba391b8"/>
        <s v="7a3d4f6e-df4e-4ee8-8b3b-a2a578cd362e"/>
        <s v="b8d1a48b-2f85-4632-a26e-9705eda20989"/>
        <s v="9f303c2b-f2a6-4a9b-a654-4f51b4598a4b"/>
        <s v="4bffc113-5979-4c84-9ba3-d498b2b0dcb1"/>
        <s v="8a745742-cdd4-4409-aaa8-e2f175143922"/>
        <s v="57228fd7-c6d0-49ef-9e93-8adbb600eb10"/>
        <s v="e8371b85-8f33-4fa2-af0c-0930fea6c417"/>
        <s v="9b93ee51-cf8e-4de7-9480-10322ecb18e5"/>
        <s v="42eb5f0a-74ff-4c8b-8b7d-0b0f70a4a9b9"/>
        <s v="691d8f6b-d426-427e-a09e-db12e59d9a72"/>
        <s v="170d9d63-9bf3-489c-a9ec-70d492d84955"/>
        <s v="5383e203-4039-4d5d-b32e-c065b728b469"/>
        <s v="1d838c18-32bf-46a8-b4a8-e99b827049ad"/>
        <s v="05080f65-fa56-425d-aed2-8661a390ca4c"/>
        <s v="b6d9b0c1-a4ef-482c-8ff3-1a42762eb197"/>
        <s v="994031e9-2915-4af0-9f15-cfa0b346d80a"/>
        <s v="f6e16260-c727-4ab1-9591-75685d4e8d7c"/>
        <s v="d1e8d8ab-75cc-438f-86f1-47d1ba093d2c"/>
        <s v="518f790a-5bc4-43e9-a0ed-69c969a38d1a"/>
        <s v="f30530f4-1fdf-4f7e-bbcc-45817c9984ec"/>
        <s v="44fa3e97-a51e-4ea9-b893-d17a887d70a0"/>
        <s v="614268f7-8eec-46b2-a6ed-a15b5c95b2e9"/>
        <s v="bde9fbfb-475f-4e9e-ac79-b425db4f5c11"/>
        <s v="00110f2e-798f-447c-aa2d-127a05b4c09f"/>
        <s v="169268c0-8d30-49d6-8108-b331bb1b5f68"/>
        <s v="35350acd-a8d7-4eb5-a318-1731c2a192ce"/>
        <s v="e7ed9ac5-8171-40fa-a0cc-927745c4445e"/>
        <s v="f161faf8-8590-423e-b3a3-543295894eb9"/>
        <s v="18232f2e-43db-4341-8a69-63fe5c8983de"/>
        <s v="e269f0e2-17bd-4cbc-a4d8-c1a1812c1f1c"/>
        <s v="e9479c7d-115e-4e81-a090-ccee9f6d90dd"/>
        <s v="612d3fb8-749e-4c66-97ea-9faddacf1f47"/>
        <s v="7e4d951c-8e46-410b-9f66-40865903163b"/>
        <s v="bd0d5b10-4933-4858-87cd-888df4030fc2"/>
        <s v="488cf507-bd37-4d5d-ac34-d6115eb9d7e2"/>
        <s v="41048594-435c-4a21-9296-174eae0fdc2e"/>
        <s v="2c9d64f9-d204-4ced-8149-c8287a640451"/>
        <s v="0634e1dd-0bd7-4163-b9ce-fa063aed537d"/>
        <s v="646ab55d-bf99-4a6a-9f8a-be407885873d"/>
        <s v="1d63e2d5-5b9a-4f42-9661-e8acf966ef71"/>
        <s v="6b4b651a-d4f0-4abd-9ab3-662c68971e97"/>
        <s v="fc7a1509-587f-4668-ab91-f7c843181edc"/>
        <s v="b5f3f9f4-f86b-42eb-92b4-773575f8c2db"/>
        <s v="6ad8051b-5ba3-4a96-9acb-5bcb7cf1c2e8"/>
        <s v="4f3cc86b-4fba-4381-9a2c-35cc3af9e6fe"/>
        <s v="f4b76fe6-8121-48b2-9884-aa3fdd19a098"/>
        <s v="a4ef2f52-10b6-4045-80c6-4fd1e1a882dd"/>
        <s v="9be7787a-0dfd-4c02-b7d0-8345372b946e"/>
        <s v="565a61ed-9942-4665-b574-3d04ebd8ba85"/>
        <s v="25554bd7-88f1-436d-b43a-d776445a916b"/>
        <s v="661ea328-92b5-4de1-a382-3da279778fb3"/>
        <s v="f6ff6595-e07a-4e28-a0fe-698874b89e52"/>
        <s v="fcb48847-1571-4680-8944-2ab3d55a0e9f"/>
        <s v="599c385a-77d8-4c73-9615-fa3a8a3cdd6c"/>
        <s v="0853ef26-1cd1-446c-a5f4-fb9d8f7a943a"/>
        <s v="bf86056d-6ba6-4a83-bea3-6d9c196f3187"/>
        <s v="ee91463b-abe4-40dc-8450-c7a3f51cd99d"/>
        <s v="fcf0c6f6-fb74-4c07-af28-ef770d859ea4"/>
        <s v="616a71c3-6d79-42ea-a02b-0afe8802cab4"/>
        <s v="afaf4140-3f60-4e20-bdc5-a0ed85f23712"/>
        <s v="9408acc9-5dd9-4ab5-9ad6-c5532d6f03bb"/>
        <s v="9b90c125-5e90-4360-ab1b-05542170b441"/>
        <s v="64de8101-e182-4a8d-8cdb-47cef610f06f"/>
        <s v="3abdac35-c35c-453b-945d-d182b8875ec1"/>
        <s v="c5d3f0a7-5ca4-485d-aa24-ce639bfe44ff"/>
        <s v="69de691f-5e34-4c22-8646-42d203ee7f64"/>
        <s v="f3de18d2-3428-4c1e-8c11-c80b46c2d54b"/>
        <s v="d61baa5e-accc-4ead-a5f1-b34986a3dfc6"/>
        <s v="a93d4cdb-e4ee-4d4d-9b46-e24f67eeabd1"/>
        <s v="4347d6d7-36fd-4781-96df-9a28cffbdf3b"/>
        <s v="5964806c-9558-4243-ab90-85f37a2e4a37"/>
        <s v="c406244e-386e-4ce5-994b-a3c163936fd4"/>
        <s v="2faee3f7-f890-4bf3-920f-53403be1a154"/>
        <s v="e7db675c-9df9-49b2-9bd2-7c8463608210"/>
        <s v="e8903c62-7971-492b-90f2-268de831904c"/>
        <s v="25450fb8-3bb7-43ce-94bb-e44db1d8cd6f"/>
        <s v="c77004d5-3de6-4a95-bd7c-aef31da57d9b"/>
        <s v="b923cae1-ef50-4cc6-98c9-3365f9cce231"/>
        <s v="a79acc08-57ca-40bd-945b-a495eb0795f3"/>
        <s v="74e96069-c749-4845-b527-15f90a5dd60d"/>
        <s v="589a9d87-cdb0-469a-be82-7c5e68025d04"/>
        <s v="e92c2875-c737-4b48-a58c-b0ee46be48c1"/>
        <s v="8e730464-9f76-45a0-89db-c317bbee07e4"/>
        <s v="37148300-a36d-41a4-a9b4-9b7b4daecacf"/>
        <s v="47a10b4c-0d68-451c-9aad-b6d5dfcd1310"/>
        <s v="b92f46a7-9528-4738-97f7-4af4d5677016"/>
        <s v="69fe8cb5-cf87-4a30-9cb0-1a80da5929a2"/>
        <s v="a6c648ab-4425-4ea6-ae57-359bb5dbabed"/>
        <s v="b3d44927-c474-4536-bdc1-12dae6106469"/>
        <s v="ba79e496-4764-471c-96c1-e67e237eb200"/>
        <s v="81607e87-f19e-45e7-abcd-a4307fb043cb"/>
        <s v="f2b6c564-db0b-4153-8952-42f578ae0cd1"/>
        <s v="3c92e29f-f148-4b46-8079-f7b644ee0f97"/>
        <s v="8432ae3b-4617-4726-a560-b1ce80151915"/>
        <s v="a64363d4-c7a3-4eb6-823c-6200a906708a"/>
        <s v="48f5e1e4-fa77-428d-bb37-2fe36d1b73f4"/>
        <s v="f948f2d8-82b5-48c4-b518-1e7a912b938c"/>
        <s v="76e15d39-bd40-4d09-b64f-1c63f06f8201"/>
        <s v="b13571ed-a4aa-4611-9185-5782b29d1631"/>
        <s v="c203108b-7a96-4712-ae4b-3904a4b5b8cd"/>
        <s v="68a941af-4551-4e6e-84d0-402d9643711e"/>
        <s v="23fba28b-ab4a-44a5-9b49-267758674e48"/>
        <s v="83c6866b-9b17-4cff-adc2-f6064f6b69d0"/>
        <s v="05de8025-d370-4d58-90c2-c1120e07ebe8"/>
        <s v="2934d5cb-2f5c-4f6e-9cca-a934ece71bc6"/>
        <s v="b063f3d4-81a4-4eec-9261-2173405ea2ca"/>
        <s v="d76f07fc-8935-4f68-bb43-140543366ca9"/>
        <s v="2ce08410-9360-47b3-a6cd-2cc522ac768a"/>
        <s v="2b26a102-8601-4191-a10e-905bf99b516b"/>
        <s v="e25d99de-d06f-4558-8f67-091269323fc6"/>
        <s v="bfa3b59e-d4e8-4fcd-959b-21f1ddc59895"/>
        <s v="20d2aa41-a20f-481d-8f2b-39745b31b5ad"/>
        <s v="6f8a20ea-a993-4a5e-9f55-fcf58b3d2749"/>
        <s v="38eb7a65-b7c2-44dc-989c-11917156a64f"/>
        <s v="f9916603-1836-4d77-9a1f-b4572195bf7b"/>
        <s v="3f7394de-3a11-46ba-86b1-7eafc689b280"/>
        <s v="9313013f-ccfe-41eb-9c73-983afb1f556d"/>
        <s v="06e6b736-0f84-44b2-a73d-4131040cb77a"/>
        <s v="efc4d730-f947-44e4-b14e-99c2ef1635d8"/>
        <s v="86670ffd-6f31-4f98-86fc-af9821f9dc71"/>
        <s v="b36a6958-219e-44d3-8351-00ca1f139d30"/>
        <s v="a4cfd409-af63-4cc0-b216-7126fadaa1ac"/>
        <s v="a4a7e642-b8e4-4be7-8970-be63d8eeb13a"/>
        <s v="460592e5-2ea4-4c8f-8f7b-0e35162f2cdd"/>
        <s v="d9daa5d3-7666-4bed-aae3-b113a54f65b3"/>
        <s v="0d7d7f78-27d8-4f8a-a8d9-681179ec22b0"/>
        <s v="db38fdc1-893b-4a4d-bfa9-cf2c769eb8f5"/>
        <s v="1cbbab8c-d012-4155-a5b8-621e3c3cf033"/>
        <s v="2ae1e961-54fa-4381-8b39-c41f38c4f3f6"/>
        <s v="1d3b7389-4e56-432c-bb91-e56c900e8640"/>
        <s v="ecd77dd9-a8c3-4778-b192-6bd806db9713"/>
        <s v="91ebbdf4-2eec-418b-a7fa-c6066108152f"/>
        <s v="82693447-6859-4753-a2e5-3bfca13e62d9"/>
        <s v="a083d6a4-1384-4141-bec2-f8a68230a4b0"/>
        <s v="5692491d-0b22-4e04-b919-062296955e62"/>
        <s v="065ee696-afd6-4cfe-a54a-b6825df125ad"/>
        <s v="225817b4-ceee-4b2e-9db6-3a0aee840675"/>
        <s v="2552fec9-0044-4162-bdbe-0595b1d12d06"/>
        <s v="331b43e5-b058-4851-9c4c-b8062538859e"/>
        <s v="4f13f489-13fb-4290-ae0e-3c5ba30b84d5"/>
        <s v="be542f78-7ed5-4f78-bf15-3a238296827f"/>
        <s v="026bcf4c-2de5-4dab-a731-58e22de2fc62"/>
        <s v="12f44ec7-c316-4c9e-a4bf-36ad70fbd06d"/>
        <s v="88ff4919-679f-4ee3-a4aa-9571e0416201"/>
        <s v="7c6c9eb6-6cc2-45db-947a-efc218f07187"/>
        <s v="7b6c8416-d00b-4da5-8503-9386e566fbc5"/>
        <s v="f155ec40-897f-4056-9438-6bd0f6514f70"/>
        <s v="c607f16f-5213-4bc2-8954-ce825ffb25f9"/>
        <s v="453c5eee-1b3f-4fb4-bfc6-283d08d0d292"/>
        <s v="5aa7a5b8-9d5e-46f4-ade0-d45175f3655a"/>
        <s v="1bd42e5b-308a-49ae-ad06-7a05c99d82e9"/>
        <s v="1dc95bc8-d185-4319-913e-41cc61e9f6ef"/>
        <s v="3f2153b2-35d5-450d-960d-1c05eddbb1ba"/>
        <s v="ab049212-6cb4-4ab1-b2e8-f653de76513e"/>
        <s v="84fe9419-cfc9-46f1-8ca6-ed9a7f75f8f0"/>
        <s v="129b0394-8721-4998-8a8d-e3b285bad356"/>
        <s v="6fda7e3b-38b1-4ba1-95de-7a86a8b4bea5"/>
        <s v="efb31810-b92f-4cfc-9fd0-fd5e4bba7ab5"/>
        <s v="14a6846f-8d13-4325-a2c3-5f638d4e57d5"/>
        <s v="846e1145-811d-4d77-bbae-b319dba2fecf"/>
        <s v="1f9c6602-830f-4831-8147-a22df61c1b3f"/>
        <s v="7726326e-50d6-432e-825f-571a5a7af047"/>
        <s v="7d8addcd-5a22-4de8-9357-9ff3354ab9df"/>
        <s v="fafba533-9866-428d-a1e2-6d2a1e302431"/>
        <s v="43f52807-a96a-4679-a6f2-94c9baf0e53d"/>
        <s v="a29abfb7-8f41-44dd-ad99-fff07c9d57a8"/>
        <s v="42dbeef4-a6d2-4d5e-8362-ef5539d547f6"/>
        <s v="978f16a4-37fc-409c-802f-b466ecad458e"/>
        <s v="af39e12e-dc10-4778-ba00-a3fa04135786"/>
        <s v="cf2a0172-07d6-4a82-8ae9-57a16ec893f6"/>
        <s v="ff08e8cd-aa10-4d52-858e-149227af3a22"/>
        <s v="579db09a-e543-440e-bc7d-df6399345e9b"/>
        <s v="18a66eae-c7e9-4aea-bc4b-91e899479c89"/>
        <s v="55ef46f8-666e-452c-866f-9bc285c376bb"/>
        <s v="557f6ab2-5058-4447-b75d-7e3ce3455167"/>
        <s v="9eb253d8-40af-4eed-8e08-e7e56db25032"/>
        <s v="b3fad816-019c-4f0f-b3b3-910804c786fb"/>
        <s v="7089ce24-3f72-4a32-a02c-a784fff21c41"/>
        <s v="5bdbb3d9-40f0-4234-93e4-6444b646d5cc"/>
        <s v="981c5b03-1fc2-45df-b960-452cb6600c82"/>
        <s v="d1686d36-ccf3-4f81-be46-ca9aec77a72d"/>
        <s v="81991908-0a43-4928-8bd5-abf5e6f1d751"/>
        <s v="44b056fd-a1ff-4113-ab97-ad1cdbc2af83"/>
        <s v="03ca8bc3-5e21-4aba-acdd-3f8ccb98ae47"/>
        <s v="b31aae67-73d2-43c8-bf22-97831afbc758"/>
        <s v="fd576aa4-30f6-4388-a7c8-52c7df640c67"/>
        <s v="7a0caa90-0bb3-4869-b117-4255be30de52"/>
        <s v="8def37c6-19a6-45ee-9b67-4c270b534add"/>
        <s v="be09402a-3b22-4dde-8c5b-861e5ecbc224"/>
        <s v="4980a0dc-a6c3-47ed-a104-102e219b9250"/>
        <s v="2bedd160-b69d-4c21-96be-1eb7d138237a"/>
        <s v="da7673d8-4847-48ab-85d2-80b737335e45"/>
        <s v="2143e658-90b8-4767-99c9-7be99cf909d4"/>
        <s v="f3e4e23e-8822-4285-8f6a-0510f0fcdbf7"/>
        <s v="1ef6c01f-5bae-4b5f-9d43-2bc83d12e859"/>
        <s v="df70425b-f808-4896-b48a-583436ca64f0"/>
        <s v="96284c48-fa30-4d74-b5bc-6b03f1127061"/>
        <s v="36e44ba6-c1e6-4f75-8ac2-361c76ff1615"/>
        <s v="a9535f0f-8b47-42b1-a851-69b84445eb87"/>
        <s v="8c906a5c-5a7b-486d-9082-e33227f81cb2"/>
        <s v="2dd22fc1-6cba-414d-99d3-208496ef9c5d"/>
        <s v="dc8df010-a7b7-4029-aa79-7ef75db27225"/>
        <s v="e18e02d9-a29f-478d-86f2-d4841a1b2056"/>
        <s v="c53cd42d-ee66-49d6-bab5-c1f1302fa619"/>
        <s v="94ab1c0b-a2ad-4450-8d37-7a64af85c73b"/>
        <s v="59409349-0b92-45b0-86a6-1814c892b22a"/>
        <s v="b57b630b-e88e-470c-8d9f-0e02257ed681"/>
        <s v="c1b32483-8ca3-4dc1-9d48-0924ee19ecc9"/>
        <s v="813a71a9-a09e-47a7-9dec-ee2a6dad9b78"/>
        <s v="1505754d-0b24-463b-9865-bc924d3b32cc"/>
        <s v="77498791-bc73-49e4-8061-85dfa475f8e8"/>
        <s v="5c93b5af-3c33-4a8c-a7cb-d763032039ba"/>
        <s v="d1ac668e-20b6-45dd-ad8e-d6c68c2d5183"/>
        <s v="5454a611-3f68-4b2e-84fc-597ccdba0be7"/>
        <s v="2c3f5ca0-cdba-4145-9cff-8f8df51cbe60"/>
        <s v="c865acb5-2434-41d5-afb7-7577a1fd4061"/>
        <s v="ce1c3cf5-d2b1-4822-864b-78cb8d133c6c"/>
        <s v="ff73242f-da6e-43e1-b19b-b074e15cb839"/>
        <s v="9bcb7700-e438-47dc-9ae3-f6adf5621a2c"/>
        <s v="2a6d82df-feaf-4188-9f99-4043d4232db8"/>
        <s v="cf93bf67-5d93-4ff6-94d5-c31ea2005b73"/>
        <s v="a8f68745-bcd0-44a1-b8b4-85f140b26f1a"/>
        <s v="3b394215-17e7-46cb-ac80-24d2c761b270"/>
        <s v="3981ff65-e8a9-4d30-b065-3e912110364d"/>
        <s v="d1c97794-2ae2-4ea0-a3cc-a20ee2f5388f"/>
        <s v="67710654-dfe1-4895-97bb-df05a7bb8d61"/>
        <s v="2d41b2eb-856e-474b-b33f-c90f362073aa"/>
        <s v="08217de8-e74c-4f37-acf7-54b1dacba0a5"/>
        <s v="7a7e3eec-3b2e-423f-b2de-ae796014e35d"/>
        <s v="282b3590-0456-4265-94fa-460ada26c803"/>
        <s v="d3983d22-8765-4615-9ed8-88bb17a0177f"/>
        <s v="01d10aeb-08c8-4309-a243-6b895b812e63"/>
        <s v="d9a43d5d-60ba-411d-bd6a-40dd70a0c11d"/>
        <s v="de790ff1-2d01-4e76-adbb-ca50f9cb9d44"/>
        <s v="f5374c50-9b77-486b-a511-6d6d7a6153ca"/>
        <s v="585e417e-b621-4093-8850-22ace9c529f4"/>
        <s v="9d4c095b-4737-44d0-94cb-dd2f79fceecb"/>
        <s v="e72057ca-5aae-40c4-a2e0-851b9177d35e"/>
        <s v="36f0392e-aa10-4cbb-8ead-311be1a480ee"/>
        <s v="9ee3b962-2078-4945-9934-06f87724ca3b"/>
        <s v="fef0d304-988c-4c64-981b-0ad831605fe4"/>
        <s v="f009984e-8537-4ca4-8e01-630c88a0b2e6"/>
        <s v="d308b874-d278-4eb5-99c9-c7beaea7424d"/>
        <s v="28dcd51c-b3f6-4e7b-ba41-75ce2ffca796"/>
        <s v="a94553a6-8896-4964-a52e-dac2826a34c8"/>
        <s v="6b66f3f6-22d0-4f65-8836-0a4dfcc91e68"/>
        <s v="991b8f66-53e1-447a-8803-439b953a11f8"/>
        <s v="b417c16b-7a83-446f-8d08-b155f2d6e8e3"/>
        <s v="ab5201c0-90f6-4289-bbdf-3856d4b9b5cc"/>
        <s v="98b727ca-7250-482b-925e-60faa08df4f8"/>
        <s v="ffdce538-af94-48ab-85d0-20ea400bf3de"/>
        <s v="5466f49c-bfd9-43dd-9b75-d8729907d73b"/>
        <s v="36969f09-f2a9-47fa-b507-df14945d67f5"/>
        <s v="107c5127-a46d-4d01-8fd6-dc7266c02994"/>
        <s v="94f6b3ab-e4dd-44fb-89ce-d2ab6120bd3a"/>
        <s v="e27b930d-3533-470d-b79b-b702c7a1e275"/>
        <s v="0ff21724-bad6-412c-81e3-7e36fadff424"/>
        <s v="6f437b0c-419e-4dd5-88b4-6fa7e6605bb3"/>
        <s v="2307514f-23e7-41e6-a576-c2bdc0476943"/>
        <s v="28842e6a-a081-4258-bc0e-170144070503"/>
        <s v="593535b8-ff2e-4a75-93af-b6d7189f5a6b"/>
        <s v="12c030a3-8ebd-4165-a4f3-58a9f2427fa6"/>
        <s v="6d23b952-6dab-465c-9e38-b7f82f0b4381"/>
        <s v="ee049f4f-1aba-4eb6-bb70-19c115a89728"/>
        <s v="23ee67e8-7efa-462b-828e-a2d116064220"/>
        <s v="be9b481a-988c-47c4-a44e-d9233d015ac4"/>
        <s v="67bd783f-a3cd-4cf0-b69b-5ff3773ff5d5"/>
        <s v="804c2bb1-c9f3-4e0c-a9b8-21eae89dff6d"/>
        <s v="7dcb0be1-fe36-4e0b-be66-ed0d9615259d"/>
        <s v="0e8883dd-0e60-4ffd-857b-7d54127550f6"/>
        <s v="f1cdfa1d-55e6-4fd8-bbdc-6b8c0a64d8e5"/>
        <s v="d81fc985-11cf-46f0-a6da-dee150df0526"/>
        <s v="3cda1399-1ff2-4cbe-9715-d7b200522813"/>
        <s v="118c1cd8-5807-43be-b3dd-d97ee5a67c4e"/>
        <s v="4071dc91-9377-4594-bf02-e956c80396ab"/>
        <s v="e754c57a-bc98-45ab-b050-6b201a8cf372"/>
        <s v="3f650f0c-14d4-4ff2-a0be-02fb2b006f2c"/>
        <s v="1c407e82-bdfd-4f74-b64e-8bbc3f32a824"/>
        <s v="69a4c261-ab04-4a5f-a4c7-7e14288f9597"/>
        <s v="65de6666-e808-4cf1-9915-14e363fb83aa"/>
        <s v="1fc40bd7-9033-489d-bde9-00734da1aaab"/>
        <s v="132175a5-3cb6-4acb-b05b-3cd725d301e1"/>
        <s v="8c2cadea-c372-436b-98e4-798f9408fc00"/>
        <s v="06e435c0-0e9d-49d7-9599-3e96994f0bd3"/>
        <s v="5af685e8-fcf4-48ac-8d61-85947db27849"/>
        <s v="98725328-3288-4b9d-8223-5b5571740173"/>
        <s v="fabe6c3e-3e09-48c9-8bbb-bc89cf64b289"/>
        <s v="9961538c-ce2b-45f9-926c-b562a24de13b"/>
        <s v="8aae85c0-8a15-407d-9496-5e83dccac1dd"/>
        <s v="9bf3cd00-5cc2-41ec-8dd4-df97ad8a59c3"/>
        <s v="6994ddc6-1580-4547-9179-57db667fe074"/>
        <s v="460b8be5-42c7-4561-a653-50854529a9b1"/>
        <s v="711923a7-6d3b-44c0-9f50-890bb5cda281"/>
        <s v="4d7d9383-6fbd-496e-b13c-94c6c5e48669"/>
        <s v="3eece177-fd6b-4b0e-bde7-94cb58a802ac"/>
        <s v="a78e95eb-1aae-4672-a688-82427653736a"/>
        <s v="a44a70d3-b0d5-47ad-a45b-e56f47071baf"/>
        <s v="9571d454-b1df-41de-927f-a83eb84fefcf"/>
        <s v="2b3f41e2-4934-4100-8d44-e3bdaa8a3cdf"/>
        <s v="159fec0c-0d37-49cd-825f-d292f1cb66fe"/>
        <s v="0df43d22-e91c-4f85-9453-da46c8bd1d16"/>
        <s v="ff56934c-8772-4a02-a1ef-9c327ac09c02"/>
        <s v="84b7a4d9-9ab5-454e-b3f0-3ef1a53a6aa2"/>
        <s v="d34f074a-2b22-4c60-9c5b-04bee407314f"/>
        <s v="8aab6092-23d7-48cf-8e66-3517428902df"/>
        <s v="c8787e8f-a2ac-422e-a379-a30c8cc8dcae"/>
        <s v="ee40421e-4da2-4a4d-ad74-2187d40fb87e"/>
        <s v="fc32f3d9-7b5d-4442-9515-1b605c455b68"/>
        <s v="e2e25969-7188-47cc-b8ad-22c253e7ebba"/>
        <s v="f0d3a443-e6d6-4e87-8e39-ed1cecfbfd16"/>
        <s v="94ea3030-fdef-4488-9d43-e3bbf1513cca"/>
        <s v="60f4fc64-000d-4530-9b42-cbec6e7deba7"/>
        <s v="636aa687-edf9-4c57-a458-bf931732228c"/>
        <s v="4dff8549-0f70-4088-9fe8-26a61314f18d"/>
        <s v="95724252-5009-4e41-9975-2c28f1a85757"/>
        <s v="377e08ef-08eb-49bc-a580-65dc4f472d3b"/>
        <s v="1a882d22-7f3e-4646-b828-a80d33754421"/>
        <s v="b285f2b4-889a-404b-a779-56236a75306b"/>
        <s v="31d75d2d-c2d1-4f42-afe4-8875777445d9"/>
        <s v="b3f1864f-b3a4-480f-a4c8-29402b7d18dd"/>
        <s v="89a8edf6-91bb-4aa5-bd6d-ce535344e912"/>
        <s v="02883da3-4731-4e49-84ff-630dcdcb22bf"/>
        <s v="2ae96e24-ed2d-4018-a7be-13af4d42e295"/>
        <s v="245d754b-15b6-4344-9e8f-c08a05195808"/>
        <s v="9bf32381-f2e6-4f48-a8cb-791e6dd5a93b"/>
        <s v="d7a897e8-6546-492e-846b-76cbc4a59673"/>
        <s v="aa0c06d4-7a7f-4f72-a413-37f21e05bf94"/>
        <s v="2fa1318c-3ee4-4603-997d-74481d8b85fc"/>
        <s v="c6bce335-5743-4fb5-8001-f0d4c4bb0385"/>
        <s v="d5961001-bc20-4340-940c-994095db8f3b"/>
        <s v="f806ff63-c825-4699-b235-565ec6840a7a"/>
        <s v="42ea49ab-cf26-4d2b-9bf5-4fdf4c283ca0"/>
        <s v="f6c4d14d-273a-4673-86e1-4047cf8d6dc3"/>
        <s v="5dc06a0c-6cd9-4978-963c-1ae4bc1d504c"/>
        <s v="07564b05-0052-4c87-aba8-e5bf7fa4cc0a"/>
        <s v="ec2bf2a4-be06-4546-b224-7eb3099add30"/>
        <s v="8d7cf208-082c-4cac-bf57-711ff735622f"/>
        <s v="84b80220-5074-4a7f-962d-4559b0d6c81f"/>
        <s v="0e5e9598-2a7e-4571-96fe-9aa86503c3c3"/>
        <s v="479f8e97-302e-46d3-ba2a-638c36920bf7"/>
        <s v="467859e1-4d53-4993-b679-b787ba63b10d"/>
        <s v="7be7562f-4dc3-4f9a-bace-692f9c433641"/>
        <s v="20990ab3-f9e1-440e-9adf-99826ed8e41d"/>
        <s v="d38889d8-103e-415e-a32b-e52b4c1db990"/>
        <s v="7cd7cf8b-febf-4dbb-bdb0-925a83d56c35"/>
        <s v="f1e1825f-5bbd-424f-a6f8-eb7a9a6185b9"/>
        <s v="70db4b71-dd14-4c14-bb45-5dfe8deb23fe"/>
        <s v="24458d1a-60bf-46db-b6fa-986b896ab3d5"/>
        <s v="7fcf7d16-932b-4244-885e-53fbe585a267"/>
        <s v="b5e62556-5a40-43d1-a44b-1a5569389b51"/>
        <s v="2fcdf570-18f5-4ac7-8cf5-86588d7c217e"/>
        <s v="a879142c-d828-4c4b-858e-2d51416e074c"/>
        <s v="378ae62b-3592-48b2-8a91-dd2165e39cdf"/>
        <s v="f880f047-cea0-4317-8afe-0e1fc21e85a7"/>
        <s v="77f0b3af-46ee-4cde-b2e5-50c5a89ca794"/>
        <s v="73c60bd5-d268-4cbd-b82f-bd6b49caa9ae"/>
        <s v="75df1386-6b1d-4762-8889-a0365ad365e3"/>
        <s v="1280b71c-c00a-41b2-96ac-ec3f9615cf8d"/>
        <s v="49a0c5d4-30f0-4ca6-a5a6-4d717027cbf8"/>
        <s v="d6508691-a8d1-4c4a-9b55-cf3f49e008a9"/>
        <s v="01b93caf-02fe-49de-87e6-8bbc15628560"/>
        <s v="c6ecaa89-3400-459d-9f61-0209442efff0"/>
        <s v="05c0a4ea-8e85-4ada-af68-dca078980cbf"/>
        <s v="29aff905-6369-43aa-ba59-8d8e2ca14f38"/>
        <s v="808a79af-3e84-4675-b78f-5c1c6ddeef2b"/>
        <s v="de343f48-94a4-49f4-9815-b1d169bcb4c8"/>
        <s v="c82eb8fc-5d79-4053-b3e1-93be2ce6e391"/>
        <s v="dc0431d5-d86f-49b1-aff6-473b2a7c61e7"/>
        <s v="a23d80a3-e99b-4834-aaa2-44b84115f379"/>
        <s v="62504e02-130b-4245-b1d5-9bdf2de31329"/>
        <s v="d5679277-be61-4e75-813e-4ad679973fb7"/>
        <s v="99dbad9a-8901-4130-9ebb-46570652c02d"/>
        <s v="2f470dfc-8279-4ada-873d-e2429c242863"/>
        <s v="b1c38b21-96ed-460f-88a6-94cef2dbfb92"/>
        <s v="dba54e86-0b04-4d0d-85fd-fd694ea284c3"/>
        <s v="351d858a-7c2f-48c1-8edd-54e0595fa926"/>
        <s v="fe56da14-5a6e-407b-a8e1-cdb03cff446d"/>
        <s v="da136e07-b4e4-409d-b5fb-33f49e90a44c"/>
        <s v="e23a1729-a304-4577-b8ec-0ceeada19083"/>
        <s v="6d87fe3d-9f2f-4e9b-a98c-1f895505e077"/>
        <s v="4fe73121-ec73-4011-97a3-0e0b5ee9a43b"/>
        <s v="e0cc0356-a840-4879-830a-9d43c2dfefe7"/>
        <s v="4438e2f1-64cd-4f84-bae5-c17c07ae02ef"/>
        <s v="9e5370a3-a5c2-4c19-94b9-34a2a52c974d"/>
        <s v="60177af7-d374-4c5e-8b2c-d977ec117562"/>
        <s v="8c5a24bc-d411-4c8a-b7fa-f30ed9b32eb4"/>
        <s v="5f03cded-5e14-4e0c-b259-b7a9233f2529"/>
        <s v="fa19cf5e-3049-47ed-beee-789fa66bc969"/>
        <s v="a9c00ed8-cd6e-4028-b47f-f7cd80556ac5"/>
        <s v="ecec1eb1-c74d-4bbd-bfd0-f08adcbf8d47"/>
        <s v="3bb2961f-b563-4750-b056-7aa545eec556"/>
        <s v="9157bb2f-25cb-4933-80fa-4ea0b49eb032"/>
        <s v="5947e622-d6b5-408a-ae6f-9525cf35e68a"/>
        <s v="ee3366b1-b55e-4926-9c36-b092a5a5397b"/>
        <s v="f1b9edd6-eb4e-4688-98e2-fbf30903c846"/>
        <s v="bfde36b6-ec11-4bfa-bad1-f968f70a0119"/>
        <s v="ef342885-fa9e-4411-b55d-61c333042a88"/>
        <s v="a1c5a4cb-6d44-4ee1-9f60-c41f6af5af42"/>
        <s v="b8e15242-e823-4dd6-9ef9-7d00087b0766"/>
        <s v="2ec01961-e5b3-490f-a5f7-413add6f003e"/>
        <s v="7b07a6e7-9b3d-47a4-b071-ea414b90129f"/>
        <s v="86a12558-9027-491a-9fd6-b414b11d0019"/>
        <s v="bdfd50b3-646c-45f2-89d0-abfce6c3f308"/>
        <s v="6986fd65-4c64-45e0-b9d4-9a782c37d846"/>
        <s v="7d6d1888-588d-4004-ad83-95d9048f8d13"/>
        <s v="b5bc470b-2550-4dfb-8e08-c511c14ba96c"/>
        <s v="cfc3b216-6ff1-4106-ab08-a85a126a753b"/>
        <s v="da19bad8-20b9-4eb1-8437-a0047a79f5ee"/>
        <s v="263d7e05-6a05-4e06-aa93-abbdfe37111a"/>
        <s v="2b22c624-0432-4c49-9e65-b671e21e3dbd"/>
        <s v="22ae9a75-9d7c-44c6-be37-b6036fab15ef"/>
        <s v="ff4559ec-4258-4f8d-ad4f-ab1214cd594b"/>
        <s v="b4c75a09-2899-4711-9ec2-5fb02c853cef"/>
        <s v="4410885d-2e21-4451-a013-db8b9f68f219"/>
        <s v="9688b274-f989-4a19-adc8-3087e65b5859"/>
        <s v="63b77e70-290b-4dde-9e76-b4f73b8d9087"/>
        <s v="94f865c7-0f7b-46f8-baa8-5ce9f3566d1c"/>
        <s v="d4dc933b-bd55-420b-956b-8b076c0787f5"/>
        <s v="88eeaf0f-111a-4918-91ba-e5ba9fc61781"/>
        <s v="120f8401-2659-40f6-89a0-a3b8440cbd7e"/>
        <s v="e7b35cdb-f9c4-48de-98d9-df45e4fdcb66"/>
        <s v="dd6dab54-025a-4cc5-91c7-eb1222133630"/>
        <s v="59540011-fa15-4364-a471-d021fdc2a053"/>
        <s v="cb74b414-8ba0-4c8d-a55d-1ab6ff12b082"/>
        <s v="db361b51-8894-4544-9103-23dca5fe75de"/>
        <s v="170d1158-18ac-48bc-91c9-644cd0f6ceba"/>
        <s v="e75eba40-f3f0-4c8d-b7df-20ed3c0fa2c5"/>
        <s v="1962f1ee-a067-4dfe-8000-3171423c39af"/>
        <s v="b2aa7ef9-c73b-4117-9d8d-1e61ccd48364"/>
        <s v="a96cd53c-98fc-4598-a0f9-f7c9df664d7f"/>
        <s v="dd6c8b05-5986-4d33-9e59-24f453c2f99e"/>
        <s v="41cb7251-d56e-4085-8447-7442f2842196"/>
        <s v="16b49517-9df7-41e3-960e-c42f4f2bd660"/>
        <s v="ece45e39-5551-4808-9501-b8ad64edee45"/>
        <s v="ed180e29-6853-460b-b315-36de80a8ab14"/>
        <s v="bc2364f6-39b2-4423-ae46-a9be9a097497"/>
        <s v="b7502b76-3920-4556-9a61-79fe2f6272cf"/>
        <s v="4ebdb5ad-59f8-4022-a92f-4c35642964bb"/>
        <s v="39481728-b925-4385-9899-1400831c3591"/>
        <s v="403acce7-5198-4ccc-b23d-bd218947cff8"/>
        <s v="a160aa7a-6ed6-40cf-bc33-0b7cbde87068"/>
        <s v="9dfde153-224a-45df-8e29-45e7c4e3942e"/>
        <s v="4502c12d-f402-4ee9-9d4a-7077ed047e11"/>
        <s v="c9fe36a9-99ad-4960-bac6-13fca1085c7f"/>
        <s v="b75153d8-4947-41ed-9fc0-c5dd2ac5e19f"/>
        <s v="89245bc3-6625-4dc0-b0c5-27bcdbc16fab"/>
        <s v="555e0cb2-de6f-46c0-9b31-ba8a224a7aef"/>
        <s v="a170591a-1f02-421c-9aee-4bbb08f0273e"/>
        <s v="b6ad3360-2127-4d4d-a764-5bf73aa7791e"/>
        <s v="269531d6-9946-4e2d-9b59-df9f28cc32e0"/>
        <s v="c20ad5b5-655f-4b17-9332-3f3d571e4524"/>
        <s v="69b6e85c-f9b4-4cda-94bf-1fe0726f3968"/>
        <s v="4d2a815f-7150-4150-8c25-83387a1b8dc5"/>
        <s v="4ac2a1f3-7e40-4a3b-8ede-9adb39c16737"/>
        <s v="e88098d2-934e-4764-bcfe-4715966d7677"/>
        <s v="9405dc4a-74ea-4160-abe4-add028556cc0"/>
        <s v="f99835fa-62be-4a48-bdf8-6e225e22fe2f"/>
        <s v="305bc2b3-bfae-4e0e-83cd-82d8f8cdefea"/>
        <s v="12e7a3a8-91a1-484b-bfff-a635a56496a8"/>
        <s v="a9d834e3-07fa-4c12-899c-79e7a644f30d"/>
        <s v="6b9fb869-7cd2-441a-af35-34012cc9ca01"/>
        <s v="e2802b1e-0730-4e34-b36d-3186f31ff1b8"/>
        <s v="1f2dc85a-a253-4395-8562-3004b34deca8"/>
        <s v="25eac229-9d4b-4cc4-a8b2-63533a5c3f90"/>
        <s v="5c19eb45-4d47-4e68-bf38-7d96d2ebddd2"/>
        <s v="6a740436-97ac-40ab-ba8b-f3a516a5bd9d"/>
        <s v="2c92d722-16f0-482d-825e-f5ee5c7878d4"/>
        <s v="aa48d54a-fe9a-4edd-aed0-0cae9d12c9de"/>
        <s v="16082438-8df9-4da6-a3e8-787660024490"/>
        <s v="2c79a28f-80e7-43ba-922b-ea05a95516d8"/>
        <s v="61370336-2c16-430a-a968-6c536fcb1c5b"/>
        <s v="8ec20275-4609-4e6c-82da-e4f254b44680"/>
        <s v="f2b0e432-5e48-4b73-8f2a-ba436a886d1e"/>
        <s v="df6f5226-c867-4597-82b7-ce7faadb4ef1"/>
        <s v="746b9026-a643-4431-93fb-dcfc4a0d39d9"/>
        <s v="93c7ea14-537a-4ee7-a96b-ec4c070985fe"/>
        <s v="1bcfbc52-1b4f-404c-aeff-c57f0667bea1"/>
        <s v="dc095a32-b0db-4cca-b0a3-21e21cda48c3"/>
        <s v="133dde51-e336-455c-be5a-d97ac47cd3f0"/>
        <s v="64a3008b-6c73-4914-801a-aeef6dd5e966"/>
        <s v="be59fac1-bcb9-49ab-9134-efb4bb2ccd6c"/>
        <s v="c4b68d91-596b-49b4-a85a-e25d302fcb50"/>
        <s v="45506a3f-f4f0-489d-8750-82681a872776"/>
        <s v="aa6b2516-4379-4d42-b524-5f401886fe6b"/>
        <s v="a4c93abb-ab88-4140-9e37-5fe5dd43229f"/>
        <s v="9caf0d57-3e2b-46d2-99a0-e93fa2b54369"/>
        <s v="3d9730af-8c6c-41eb-a638-9f971cf22c8b"/>
        <s v="1a464e6c-949c-4770-8714-ff4b47b428e2"/>
        <s v="23eb0fb4-4f7c-4ebc-901b-49e9f1efb7a4"/>
        <s v="507b1135-b9c8-45c0-955a-679a5da54525"/>
        <s v="cdccc64c-6b3c-433d-8d53-98effb220517"/>
        <s v="1b6e36e8-f481-4f23-989f-eacdbe385fa2"/>
        <s v="07427f3f-6230-4a53-aacd-909cb45c2cbf"/>
        <s v="11f01c75-28ba-479d-968c-a4d0fa2d77b9"/>
        <s v="238d50d9-89f2-47ce-87e9-3677027b35bf"/>
        <s v="97682042-2454-4bfd-b041-2edb4f3368b3"/>
        <s v="5da8feb3-58e8-49ed-b6ec-345729e5b085"/>
        <s v="1d6d0842-d5d8-4516-896d-956f0a568491"/>
        <s v="40d6304a-63f8-4350-9df5-0a0c791fa9f8"/>
        <s v="8f199fc4-b4aa-4af7-a112-b1fdfea8eec3"/>
        <s v="c5e361d8-179d-4904-9a2a-eb6191ddc277"/>
        <s v="bddde4b0-3e71-4c87-8c6b-a634e243acb0"/>
        <s v="af19757b-a39a-479d-898c-3b9c6f3a74b1"/>
        <s v="16c83730-d6e4-42d6-bdbc-70a2d3794926"/>
        <s v="cc3493ed-8b48-40f0-b756-508f774c9782"/>
        <s v="c7b1c01a-7da1-4311-af6d-0f8b08abe52d"/>
        <s v="68c073d2-9bc2-40c3-8185-8906cb86a129"/>
        <s v="0be20a5d-cd9b-4947-86d5-10c463d192c2"/>
        <s v="675448a0-68c5-4e55-baf8-4123810b6225"/>
        <s v="ad65f944-7718-4c5e-bbf4-b96baa574816"/>
        <s v="40b6e55a-5076-48e8-88bd-4617755c2471"/>
        <s v="b7e6dc80-9680-4e7c-b698-5c886dcf4ebe"/>
        <s v="d6f3bfc0-a8df-4680-bada-d0fcda8759d3"/>
        <s v="246550c5-0264-4e60-b052-bbfba23d316b"/>
        <s v="9aa66fb4-cc71-4dc2-bcc9-a37bbaa0ebe5"/>
        <s v="be4a7b21-e9a6-45eb-94ef-c9446fef9c47"/>
        <s v="dcdf04f0-04a4-44c3-9693-39a2f8e7ec63"/>
        <s v="43818daa-259a-4c67-bece-c36596b8bc2f"/>
        <s v="5a7910da-1bcd-491d-a287-3d32a1767638"/>
        <s v="45fcbec1-2046-45e1-a112-e1eabda08625"/>
        <s v="78922f23-8fe8-46dd-afba-0bd1d87c880a"/>
        <s v="4f9e2062-9da4-4428-b06a-a59a21679c88"/>
        <s v="b05a222a-7af4-4a74-afa0-e40b9e578305"/>
        <s v="8523b2fe-622a-4f9c-b614-0cfac4401482"/>
        <s v="68e1b11f-2bf6-4231-9520-9acff288b3fe"/>
        <s v="14130b17-1972-4101-8f53-34b32c3c5dc4"/>
        <s v="5f5fa9ae-208f-40e9-85d8-d05bb6e8746f"/>
        <s v="355bfb34-ce4b-4923-bfce-a889dde01e4c"/>
        <s v="20e07128-5b30-4d5b-94a5-aa9022b6c4c6"/>
        <s v="0b152e31-c0f3-4680-900d-8c2ceb25b6b9"/>
        <s v="eb62e6c0-9c15-4ce8-b5ab-d8d1fc828024"/>
        <s v="ce5ab721-a096-4fe8-9980-8851bab8b97a"/>
        <s v="6fe46b0a-d74e-4788-bd7e-49dce41b7259"/>
        <s v="09dd2f46-906c-4dc7-9786-c645a0746bf1"/>
        <s v="8c074bcc-d8f0-44e8-aa9e-bb6d219768dc"/>
        <s v="cc39a544-aba6-469f-932c-0525e6122c53"/>
        <s v="95875822-0ad3-46df-bc47-7f357f683504"/>
        <s v="b23e91dc-aa8f-4cf3-b822-a1db95340004"/>
        <s v="d1f2742f-28ae-425a-ae25-764b18e438e0"/>
        <s v="ae69c5f7-0421-4d50-9357-0111fd671263"/>
        <s v="ad0e5e0e-5a30-45a1-b03e-4eeecf98b6d3"/>
        <s v="cc6cd609-8d57-48a2-b720-d56622127b61"/>
        <s v="b963aab4-9d41-400a-9c44-4ba71ffdb9f0"/>
        <s v="f662656f-155d-4c87-bd1c-776727592746"/>
        <s v="025eabfe-7235-4ed4-8e86-9b451ea1b291"/>
        <s v="12cc973a-c612-49a5-ac2e-68f6254c8bcd"/>
        <s v="69c5f87b-213a-4bd7-a799-a8cd11a19686"/>
        <s v="31c18127-87c2-4c1a-ab95-52fb347c8397"/>
        <s v="1d102c4a-d58f-4d60-95d8-317b7bbc52ae"/>
        <s v="e7d31bf5-6600-45f0-945a-5c42c8078563"/>
        <s v="5e0eba9a-7432-47f1-8571-d6eb27089041"/>
        <s v="72f63522-3c26-4422-bb46-5113be9184b7"/>
        <s v="a74e5db2-5456-4a79-8d73-dd01dcdd660e"/>
        <s v="cbf3ac90-7daf-4281-80c0-22a7b79c86a5"/>
        <s v="fea27313-1540-4bc4-acf9-5b94f9c6bcec"/>
        <s v="6578acf2-f64b-4738-9baa-14cd84a719dd"/>
        <s v="52887929-1def-4320-ba70-2758db97a426"/>
        <s v="64d42286-64df-4fcc-be99-d5dd289e2164"/>
        <s v="dfe106a2-f47a-44f4-a597-e30493da418c"/>
        <s v="aa844d65-086e-4cba-b468-85b5c65a7ecd"/>
        <s v="ccbe3737-7fab-417d-88e4-e9f1d7348c78"/>
        <s v="bcc6163b-fb06-49c0-9bb6-415a70c1fc16"/>
        <s v="94a76200-5a8a-4255-94fa-c6ca8284f1d2"/>
        <s v="4b7a1a17-bd5a-4759-bddf-30bcc12c8e3f"/>
        <s v="8b136a4d-c5c4-4995-8392-4baf59e0a810"/>
        <s v="9a287d6e-8dad-46c3-8dbe-c9de91b44f89"/>
        <s v="ed64a677-ab1b-447e-9cc5-1dc641675ca2"/>
        <s v="4ce483df-698f-48d1-87fb-8e19c971d1e8"/>
        <s v="87951bb2-3454-4d07-9dfd-9f91158ae3d3"/>
        <s v="d364b0bd-711e-40e0-ad1e-79e659121e6f"/>
        <s v="38e75a04-60b5-4491-8df1-c9b236f68f24"/>
        <s v="80e9e561-93e7-49ab-90e9-bedb171d5422"/>
        <s v="188af4b3-5c3e-49f3-8c33-69720d9334ff"/>
        <s v="016452b0-3cd4-47ae-bfc6-b73b63776237"/>
        <s v="48531554-1fb7-4056-b44e-718706f19546"/>
        <s v="36160b36-5458-408e-9942-8a5fcbf3f0d9"/>
        <s v="9d9165a0-f3b9-4a31-b999-e5fac88c9ad7"/>
        <s v="adc4c18e-be46-4ae9-971e-6b13deafd858"/>
        <s v="2c1ccab3-3733-4dd7-87d7-b0cc5a1de69d"/>
        <s v="72f8615a-3a78-43ad-af84-cef121b1f73d"/>
        <s v="38cc7465-7e45-4520-9115-dada79802aa8"/>
        <s v="cac77af3-95da-4af3-b995-f3b146585cc0"/>
        <s v="679a96e6-72f3-47d3-85b9-ecc64a11ba62"/>
        <s v="45fc8274-c69d-45f5-a7f0-7647b8b8e22c"/>
        <s v="c72818b4-655d-4f9b-8bb7-d85517955c55"/>
        <s v="6b1a00e7-ba32-4e1b-b44a-c27325530ad0"/>
        <s v="60ddfbdc-29ec-4743-91b9-b230d97b8203"/>
        <s v="fdeb7b4d-1b44-4a47-9db6-d1bc8544ec83"/>
        <s v="ab5fef72-a08e-4838-a5a1-75aa06dc89eb"/>
        <s v="998e63ad-4fb7-4a9d-b41c-b9e01b841c15"/>
        <s v="b85cc7bd-7faf-4869-8a77-61d50ad3a56b"/>
        <s v="0979a8c6-a6f0-47dd-8926-0de2170f2a57"/>
        <s v="be0e1c58-7566-4f1e-98a0-18bc6cf66802"/>
        <s v="f362cbc4-391e-4b97-b3b7-a27d477d7431"/>
        <s v="1001499e-e18b-466b-a9c4-020b85d35e30"/>
        <s v="8c24b88f-e44c-4dc9-84bf-347da4cf3b62"/>
        <s v="e5caeaff-128c-4e7f-bbef-26b3b3990995"/>
        <s v="442972f9-71ad-4099-bcf9-663a55954ea8"/>
        <s v="5a0bef1b-e97c-42bf-815c-8749d75de2b2"/>
        <s v="2b318af9-7e3b-473f-abd2-e21568519ff0"/>
        <s v="c1bce73f-aaba-4af1-ae51-2d1d550a71c8"/>
        <s v="52b88d59-5ace-44ab-b2fa-f681c559eb2e"/>
        <s v="24918c44-6a18-4b27-b506-0e3bb33b1869"/>
        <s v="b2aaefc6-7b82-4f21-9204-9cfb6ef8cfd2"/>
        <s v="12c0d05c-ad3a-4d3f-80b8-2bb0c80490c4"/>
        <s v="c201ea6c-4f96-4ccb-bc11-c69f27905d28"/>
        <s v="5858f418-e216-47e7-ab71-1c9de3199180"/>
        <s v="1b2c761b-79e2-40cb-9a6c-108933fc0196"/>
        <s v="4bec9d1c-0963-4bc2-aaed-d697ec2dce61"/>
        <s v="b69a8064-9450-4ee2-acfb-979598bc05ba"/>
        <s v="ffbcc789-157a-4c63-85bb-d85e3c975d39"/>
        <s v="91056373-9269-4ff9-bc55-60866fa6104e"/>
        <s v="57441ca7-ed9a-48e4-b0cc-a97ed152e466"/>
        <s v="01295aaf-a9ad-4916-9191-42344eb66087"/>
        <s v="cbda2355-1769-4008-8dd0-d4fe582f52de"/>
        <s v="6c8d1894-8664-4134-9c50-0ff9d3042af1"/>
        <s v="a1209219-2cb0-4163-82a6-0d101aada338"/>
        <s v="6b810d93-35ff-4502-b944-16e47741442e"/>
        <s v="a1bb95e4-f2df-4b1a-b6d6-03a70859e68d"/>
        <s v="fe1083e5-3370-4ecc-8b5e-2c71d4215c73"/>
        <s v="50d55456-7f6d-4de2-a8dc-3c99bf462bbd"/>
        <s v="f140e77e-733d-44ef-8eb8-8dc8f5de9f8c"/>
        <s v="b6334fa1-922d-42e3-8765-70c16220f4a5"/>
        <s v="f0331711-23d6-433c-87ba-8c610aeb8782"/>
        <s v="542c2c49-a5a5-4d72-a91b-b74f2aa78d36"/>
        <s v="e93adc33-1601-4120-b017-5b0d1c7a0c92"/>
        <s v="9f797689-b96b-41ba-9661-ad4f1d29dcb9"/>
        <s v="207e1473-1d72-4fed-80f4-869b41d7c968"/>
        <s v="fb246a7f-4b0e-4b0a-b086-8669138a08b9"/>
        <s v="7ec27d89-d774-47f4-b795-54b54f678037"/>
        <s v="1c3d8821-b44a-4019-985c-6e042e374941"/>
        <s v="e5a65700-3ac6-454a-961c-42b038193915"/>
        <s v="60cd68b6-95e7-4b4f-b41e-2613a43e7f49"/>
        <s v="58f96e52-181d-44a5-a483-0f395a358cb1"/>
        <s v="79fe09a0-3ac3-4ede-80fe-b5f71feb6a1f"/>
        <s v="8b385e58-8a42-4fab-ab73-d3813880fd5a"/>
        <s v="37d06d10-8da6-4f41-9545-be1d3b5e9558"/>
        <s v="2367aef8-ba02-459b-b685-a2778e3c6eac"/>
        <s v="3bc70653-5767-4911-a641-3b6125dfddbf"/>
        <s v="928f867c-29d1-41c4-a644-ef6d479a31a8"/>
        <s v="c35618b9-e5b8-470a-b986-3df0d5c6f464"/>
        <s v="d6b64155-3705-4e3a-908e-67eb31fceb1e"/>
        <s v="e18094cd-4a21-4268-a3aa-ba8fc3aeda63"/>
        <s v="062d4bdb-7a48-4dfe-9c31-36c9afb18f5a"/>
        <s v="a73d8adb-84e1-439b-90ba-a4bbf06ac63e"/>
        <s v="1ea1d98e-151e-4f6f-a9af-d20c086d1aa1"/>
        <s v="427423d1-0f80-4877-88dd-df04bd415661"/>
        <s v="1b02b904-7acc-476d-b0e4-77c7ea5841c4"/>
        <s v="d1a47ffe-9855-4f26-a257-af999d3ff30f"/>
        <s v="d37f60df-6e70-4e4d-9cbe-22d07861f16f"/>
        <s v="9c30120a-5769-45c4-ad43-8f8f01c68034"/>
        <s v="7893a017-9b0a-4b5d-a7a4-16a6c5203787"/>
        <s v="1a8fe582-90ba-454a-92af-8ef8f6e253d3"/>
        <s v="69889e76-d3cd-4bb5-b6a1-c6b95f251fe5"/>
        <s v="a61404fa-a901-4f13-a152-ea47bdf920b9"/>
        <s v="9d4b8f52-ddf3-4d88-8fe2-8f248ac25d8c"/>
        <s v="51814225-df60-4ad2-b162-60600c1184e4"/>
        <s v="a96b82b8-7645-49b6-8c06-0db3afbd5ada"/>
        <s v="f6134a8d-80a7-4a54-9116-a72f6a6eb5ac"/>
        <s v="b8fc5b42-9a01-4038-bf49-c7bb20e44852"/>
        <s v="dfcf89a0-282b-4ca6-8e0b-4e4623d6c142"/>
        <s v="5eeec5a8-dd8a-44be-968f-42705b6d6108"/>
        <s v="433b029e-b158-44f3-891f-062d7fe37ee1"/>
        <s v="b8b2893b-f525-4dc2-ac89-7ff26135a28e"/>
        <s v="f5be98b8-aa66-44b8-98af-884e7cb7abaf"/>
        <s v="969e76b1-53df-4b3a-908c-bffcddbf8b7b"/>
        <s v="52e9f2e6-b1c4-4e04-bab0-acdadc0866bf"/>
        <s v="261044ff-e2bb-44cf-915d-b54a26b494f6"/>
        <s v="66f584c5-8bd8-4d0d-a0fe-b4c7017243af"/>
        <s v="c258c785-b402-4c48-862b-75cf7306302b"/>
        <s v="3c7d7248-54ba-42dc-8a4c-c2fd252a1258"/>
        <s v="be4a0069-133d-451f-bc8b-c13141c584dc"/>
        <s v="0e641a68-1720-44bd-88d5-37fe059ba8e9"/>
        <s v="cb8600bf-a09d-46fe-a19f-1fa7602f20b2"/>
        <s v="2527fbf9-c1db-45bc-829a-a56a86e6cfea"/>
        <s v="4afa9e3b-8d9c-411d-a406-9a3dcf4d1dce"/>
        <s v="84f181ef-8b3a-4465-a864-2c48b99c73e1"/>
        <s v="540d9ca7-801c-4166-ae5c-6438da56096e"/>
        <s v="7e6130fd-3ff6-4b62-b1d1-7beca743bf99"/>
        <s v="aa0ed457-65ef-4ecc-abce-51e3d895ef96"/>
        <s v="451cc86a-df82-428a-8a5c-d83225ae08d7"/>
        <s v="47e66a9e-5c42-45b3-8175-2dbe65a62fc9"/>
        <s v="31a6c76a-0233-48ae-9527-d245b8612750"/>
        <s v="f5dd3a66-84b7-4b42-babd-44721d92e035"/>
        <s v="48566145-f4fe-4edd-9006-33fead05d030"/>
        <s v="360e9231-d1ee-4241-8bdf-37bd8fc9bb70"/>
        <s v="44213722-3922-4d9f-bb76-a9c1a5ca4750"/>
        <s v="989fafee-58aa-4cf4-b621-98810a0560b3"/>
        <s v="f2b5263c-9309-4ed7-9786-e9edccbe82ce"/>
        <s v="2c3bd08a-f1fd-4fb2-8563-b646fd9a1b41"/>
        <s v="4c68c9f4-6ecc-41aa-9cb3-f5ca2746119b"/>
        <s v="16e293d9-2542-437e-8ab1-c9f94568ee36"/>
        <s v="b2e21809-8894-4658-871c-3a1d2a5d2807"/>
        <s v="42f7fb15-c7d9-4f65-9922-4c74f8e760ba"/>
        <s v="c4ce463f-d0af-49aa-8eae-e0a515a0df18"/>
        <s v="c7dd2e28-5d22-4670-aee2-3f423d5c849e"/>
        <s v="53b74768-66c2-4e7b-b24b-1f83c4215788"/>
        <s v="41146d9c-142e-433a-8886-92a415d13c65"/>
        <s v="2aeafc26-19d0-4b90-a53d-78e2d52d8325"/>
        <s v="3e74e61f-a066-468a-8067-a6fdf2eeebbb"/>
        <s v="141c9353-8383-442f-8f3a-4e9a3e96d94a"/>
        <s v="1e410945-1a3d-4339-8d81-1e264df9ffb9"/>
        <s v="27a35c23-891d-412a-a7a3-ad7f16426d9a"/>
        <s v="ce7e644b-bd1d-46f2-a891-cb3df4dbad8a"/>
        <s v="f875239c-d5b5-407a-b1b3-e536e04c7d39"/>
        <s v="fb179a09-0b73-46b9-a16c-5190799f2213"/>
        <s v="787a57ea-0976-4797-9d88-3ebdaea1fe5f"/>
        <s v="7f1738f2-fc7b-400e-bd8a-feca810ca161"/>
        <s v="95c462a0-cf59-4688-8631-509b5f998263"/>
        <s v="a4dd6996-87f2-4ac0-a25b-85975ee1fa7a"/>
        <s v="c03e83f2-4b5b-4763-9888-565ddb272027"/>
        <s v="b15b340f-6f9a-45ab-b216-7d99ee1c8b32"/>
        <s v="930bf95b-c717-481a-9e99-8c4029d5584d"/>
        <s v="dc0485b3-3ace-4108-a1bd-3e4d737e0140"/>
        <s v="af97acd2-942a-4e0a-80b8-8a5f488f0b81"/>
        <s v="d252a068-89d8-4e3c-b9e3-b62a3cff3856"/>
        <s v="e647e038-7897-42fe-9c7c-463cd109606c"/>
        <s v="8eef265e-e7b1-47f1-91ac-c1f7f47faebc"/>
        <s v="f3546d2f-5738-4f6e-ac8f-fbb20de64e3b"/>
        <s v="94093f6e-c43a-4efe-9481-5288f476a546"/>
        <s v="4175696c-aeef-4d50-a6fd-f8154d6dc29a"/>
        <s v="ead498e9-4e27-405e-b3d6-c0afead50c27"/>
        <s v="1dec0ed8-2d43-4271-a4be-5d3e1df94ba1"/>
        <s v="26040142-c2c8-4147-bb3f-3d2b116300a0"/>
        <s v="1dabd103-c9db-4b6a-a8a8-e55f018f5682"/>
        <s v="bb5f7f29-7a32-46fe-ae29-4b7bfd4cb2a2"/>
        <s v="2651319f-a47c-4f44-a028-d8a5bcbcf0bc"/>
        <s v="d80a555a-1723-4356-a76f-dc99cc3c1fe8"/>
        <s v="893b62ae-9a9f-4fe0-bb9b-f9f0b86ff230"/>
        <s v="5dae66f1-832f-4794-9fde-36e3e8e17c34"/>
        <s v="8881544e-09ef-425b-b94f-5fe42a743b2c"/>
        <s v="d2c36ee8-8c9b-4147-aa93-a871f58c0edf"/>
        <s v="c6305ef8-3d6e-4e34-80aa-2409ef3ca6a6"/>
        <s v="854954bd-18fb-4490-a1d3-255adb3232fc"/>
        <s v="867901d2-85fc-48cf-a161-6b670d19956d"/>
        <s v="85ec4a40-af91-4e4f-b3cc-5dde7e97af48"/>
        <s v="7c37f8aa-fb3d-48cc-bb97-15d80985d38a"/>
        <s v="b159e2e0-8b58-442e-8242-b8b3cde71e25"/>
        <s v="07f9376b-276b-4be0-b023-198f10379c3c"/>
        <s v="308910cf-ce50-40dc-892a-53c5d6876f36"/>
        <s v="379ead14-d8e4-4ca0-8310-aaeaa2158992"/>
        <s v="c7753065-18fa-4db6-9044-b3263a785496"/>
        <s v="036a8ac5-8d0d-49f0-990a-2052614fff4f"/>
        <s v="6fd5e16c-bf7d-427f-886f-0f10a0e680ff"/>
        <s v="c6715975-fbea-4bd1-8d1b-32c99e18db09"/>
        <s v="37744b26-9dd4-48a2-987f-c6fef1e2c6b5"/>
        <s v="95705244-fea9-496e-846a-00a8fa4b90bf"/>
        <s v="4a49eef5-6f48-4ab8-8ca0-dff632ef754a"/>
        <s v="e930c330-a1a4-4de1-9a7e-e1ac5f94d844"/>
        <s v="62ba0dfa-23c5-4de5-beae-2ef773b408ec"/>
        <s v="5b3eda3e-57b6-4d3a-b04f-74ab58015573"/>
        <s v="cc7233d6-000c-4919-a1b9-730d198f5220"/>
        <s v="0e7b7cad-a2a1-486a-a843-0788e3d82b00"/>
        <s v="cde583ca-dc66-4db9-8031-9965ed76b4c2"/>
        <s v="baffe537-264d-49da-95ab-aa94857743ba"/>
        <s v="a72e45ab-4cfb-4fb6-8865-2b038e133d0a"/>
        <s v="1dedc50a-ca79-44d9-8497-004321841b90"/>
        <s v="1963c7d1-3e52-4362-be8b-9fa1e157e6e7"/>
        <s v="77f25f1a-95c3-41c9-8ff0-067dbd70b647"/>
        <s v="02f42066-4d2b-4bda-987f-4e546c1708e9"/>
        <s v="a175cd7d-2d19-4ee6-a677-aafc57fdf849"/>
        <s v="4f9ae5bc-b017-4efe-ab58-bfaf32d60e9e"/>
        <s v="f78db5c9-2d68-4d83-826d-55f99f7310cd"/>
        <s v="53c58eea-11f6-4325-ad9c-2ba1a40d9842"/>
        <s v="a46fdd7d-9f55-4ac2-8584-b1f2b612cd79"/>
        <s v="2c9287a0-8330-45dd-a291-2ef7f9e2437c"/>
        <s v="4f78e714-c282-49a4-b837-9c8db3f6aa8b"/>
        <s v="b8336680-c46a-4891-8fe7-1426d8c99fea"/>
        <s v="dccc7348-0f1d-4d23-84dd-27387f3b0884"/>
        <s v="28340391-5259-4917-bc47-40ead982d718"/>
        <s v="ce3ab712-143e-4623-b130-f47ae834f59f"/>
        <s v="5224c81a-6439-4102-87a2-e4546a04ba80"/>
        <s v="dfbd0aae-8a11-4d15-8109-7f019699c1ae"/>
        <s v="b5344ae2-0d61-4a33-90e1-e982453001dc"/>
        <s v="bcd080b8-e2bd-44d4-91b1-6d5767786fbc"/>
        <s v="53b837e0-38f6-43ec-b54c-e6d3873e0ef8"/>
        <s v="8f786c4e-bf57-4e8c-a9cc-67e4cf7ec981"/>
        <s v="946af98c-4295-46e4-bc19-cf1c4d17a34c"/>
        <s v="e34d4579-2b9f-4e3b-87a6-3cc0793cd5cb"/>
        <s v="78d4ca98-9f7b-4370-89e3-4b5ced4991bf"/>
        <s v="914df27c-e03a-4d8d-aed5-4ac52bf95864"/>
        <s v="0b69803b-184d-47bf-b149-0034ec85af35"/>
        <s v="baa8d0a4-3871-408a-97ed-1e16363492ce"/>
        <s v="b8588370-170f-4c91-93ba-dd33f2cb1849"/>
        <s v="4196d15e-3a28-4def-8039-83be17f9dd43"/>
        <s v="79724d1e-cbe9-45d5-a0fc-f046678da271"/>
        <s v="3cf58224-b7d2-44ba-8866-fee5d09a70b0"/>
        <s v="e34a2899-f302-4b93-8bbf-687e51321d46"/>
        <s v="f3f05c58-eddb-4a4c-b8a1-35ad58a7ce1e"/>
        <s v="b94afaae-512b-4f87-94f6-5eaeb2c9637e"/>
        <s v="74d37fc5-7ecc-4725-8334-62f894322f74"/>
        <s v="e9998f07-1854-4c53-9432-84bde62b8d0b"/>
        <s v="5d4c0cef-2b1c-4296-b19f-0819a6e09610"/>
        <s v="e19dc4cf-a2ed-442f-be90-43d5ff2bb59f"/>
        <s v="89bf40ce-becc-4e12-beb1-c1a7f4858fcd"/>
        <s v="8026d1a0-da5f-4841-a79c-cb040787f357"/>
        <s v="afac622c-df24-4da3-9ed6-13dce6775150"/>
        <s v="87c2f5c9-a847-42f0-a493-63d37052ae06"/>
        <s v="0ab569f0-ff0d-4437-9134-bd14e6515877"/>
        <s v="db9c4f87-0678-43d2-85be-502c70d5f4f5"/>
        <s v="c6cce09b-127d-49a9-8455-d75cf8185912"/>
        <s v="cfb25df3-6c4a-4016-b80c-e69f2615204d"/>
        <s v="d3e4f1a1-1c2e-4117-873c-61f8f61363a5"/>
        <s v="af9c85eb-bffe-4cf6-849b-1996bf48ee5d"/>
        <s v="096daa18-6937-42b3-a3b3-cc0ae204922f"/>
        <s v="9825342c-fb0d-4872-9dc5-8fe77ea909a7"/>
        <s v="7b82eee2-b05e-4f18-ac9a-dc7e85332206"/>
        <s v="000c7005-7ad3-4ed6-ac92-0ae70dbf7f7d"/>
        <s v="9ead3a72-46a2-4257-a94a-2d69475c30ab"/>
        <s v="abcf5f44-52e6-4dd6-ac55-2a481ea3ec2e"/>
        <s v="c1662fe2-c58b-44e5-8ee2-2e57df8e1dd8"/>
        <s v="682cb23e-ceab-46dc-bd42-990b8810eafb"/>
        <s v="e47b731d-83f0-42e8-b01f-7740e7cca88a"/>
        <s v="a2d78a27-05be-48be-a8af-b242af915467"/>
        <s v="0ed251b9-784b-4d90-a4dd-57665fe69498"/>
        <s v="7ca82ad2-c196-4b9a-bd14-4e20d653e07e"/>
        <s v="fac39b8c-9d95-4b32-b11e-0f8d4567e451"/>
        <s v="ffc0155b-f3a3-416d-abb4-148e1c3046b7"/>
        <s v="cd9766ca-02b3-404c-ab1e-32a2f1d8a658"/>
        <s v="685473c8-6a05-406a-a268-8cde71af0e3d"/>
        <s v="04e42f92-b98a-4708-b7e6-0ddc0ef30a13"/>
        <s v="ec8bc61d-26da-4d49-9712-d4f594fa9079"/>
        <s v="d11c7ce9-c6fc-4c1c-b747-8def43cf46bb"/>
        <s v="449dd437-e0dd-44ef-ae56-4d8cddf85b8b"/>
        <s v="f2f7c6e0-b1c6-49dd-a48b-f0274fcbda9e"/>
        <s v="0348699a-05e7-4261-8533-e17588f9c95f"/>
        <s v="df055825-af1f-4954-a896-05f408c4942a"/>
        <s v="241867a6-741c-4c2c-8331-5d9415b3eae8"/>
        <s v="d10db93a-cf56-4d20-84fe-87742d4fb757"/>
        <s v="ef2ceb40-ee86-47cb-b441-11ff202066e5"/>
        <s v="e268069f-a711-4d49-8aa5-5d6f44093822"/>
        <s v="9cda4035-a79a-4596-a6b5-7f7ac8c1ba40"/>
        <s v="939e4ded-af08-42bf-b6c8-75003e187d20"/>
        <s v="a3cabf9e-036a-4877-a5f0-40c04c416ae4"/>
        <s v="7fe4990c-8a83-4c1d-bc4f-09a5e63825ef"/>
        <s v="d09512b7-54d3-41d8-b220-0748312c2f35"/>
        <s v="20e86b89-c1a0-4613-ad6e-a143bee55988"/>
        <s v="7fbdfc0a-ba03-4e43-8c2c-15153da40846"/>
        <s v="d57f6250-9742-4df1-8c3e-9e2adc363a56"/>
        <s v="41f2a297-f209-4ec0-91c7-baf5806837b1"/>
        <s v="d4b77637-00fc-4619-8223-1affeed1668c"/>
        <s v="f400aec9-6299-461e-9d97-cec255f44924"/>
        <s v="84b2e157-ee33-4ab4-9594-ea1ad71ddfcf"/>
        <s v="55d9f7df-1f7d-4425-a7a0-6c286bbaf317"/>
        <s v="69cdc438-991c-409e-9fde-fe69691290b6"/>
        <s v="a397eb04-cc91-4bae-9497-95ea74bd5487"/>
        <s v="39e249ea-71cf-43f0-b563-cf25d7185a00"/>
        <s v="82e4836a-be67-4093-8db1-a8ba36b8848b"/>
        <s v="4564c5df-8a87-4465-95aa-f7ec46290750"/>
        <s v="65f80c9e-4168-4383-b74c-c3d67206221c"/>
        <s v="448e8771-bf50-47e0-9d39-47792d3be7df"/>
        <s v="5e2d4e94-aa78-48bd-9fe7-286265b5be6a"/>
        <s v="0874e582-55d7-40aa-9dbe-da5c06045b46"/>
        <s v="48795817-c286-4887-bc84-e1bc4e8e47bd"/>
        <s v="90e4a4f5-fa53-4928-87d5-d3a249b15ce5"/>
        <s v="29c74c9e-796c-4455-be70-008a8753edcd"/>
        <s v="af3d0648-8ae4-48dd-bb79-907dd3eaeed4"/>
        <s v="b6dde096-e7df-4f2e-b802-1514fce6b769"/>
        <s v="cb9e8e4b-3e7a-4c2f-97a2-7c3b3101e085"/>
        <s v="986738a0-e193-4c78-93ae-90547f0565f5"/>
        <s v="0bc061ed-1b4f-4844-8ccd-cb3fa48c72f8"/>
        <s v="5138b481-a06f-4ee1-b47b-d1698d9dab94"/>
        <s v="0fa427a5-932c-4af9-bc38-fb8af5fcd7b9"/>
        <s v="52692a55-c528-4d2b-b0c8-ff8dbd5f2d79"/>
        <s v="65dbf39e-cf90-4b63-a77c-7b3cf5887d7c"/>
        <s v="28c083d8-a77f-44bc-b674-eeecc17729a4"/>
        <s v="b4fe38a9-07c6-4fc8-8360-6b45778879b4"/>
        <s v="0af485bd-973f-45bf-8d9e-08fdb094babd"/>
        <s v="98808018-7483-442a-83f4-0fe3740965f6"/>
        <s v="9f9e5060-77cb-4656-a021-2ef5251d3221"/>
        <s v="12728995-7f04-489b-a48d-cbfcc50bc39c"/>
        <s v="4ce615bf-375e-4f53-b906-78d6f912589d"/>
        <s v="4410419c-4e18-4c27-9607-595a53b106d4"/>
        <s v="eb84e5d1-e1b8-48e3-bbd6-80d141543d5a"/>
        <s v="62c08e25-ab97-4c22-8458-bcd52276f80f"/>
        <s v="1311cf5f-fb7d-4850-88f3-44be24cfd5ac"/>
        <s v="5f4a705f-771b-4fde-9803-a6c8a86531d3"/>
        <s v="0a8fb205-f2da-41af-b440-60d3430dc377"/>
        <s v="4dd131da-fb62-4d5d-b15e-fae5fac5e318"/>
        <s v="7e6f437f-36b9-4c58-8e9b-763970a87637"/>
        <s v="0349ae96-ad87-4cdd-a272-9e2d806bcc9b"/>
        <s v="a14ba5d3-071e-4522-a989-85288af32d87"/>
        <s v="86b3bd91-8479-4717-bbd0-017ddf528917"/>
        <s v="6c3dd23d-31b5-4d67-b23f-6a424722127e"/>
        <s v="110daa83-5706-44ca-ab67-264abc893e82"/>
        <s v="e7f94440-02eb-4fd0-8fe7-7e014b0207e9"/>
        <s v="b1960abe-0ddc-47e1-a913-2c5446ce78de"/>
        <s v="f655d504-4c7b-45d9-b96d-e601242992e8"/>
        <s v="61f1df90-0230-4bf9-a7e0-d686cc9889c6"/>
        <s v="5e0c7b84-8acd-4f21-8e6f-06abdc6bfa47"/>
        <s v="50c639bd-c4a2-4922-83bf-3314c4f5a621"/>
        <s v="21d62da4-bc9e-461f-ad44-f9f52ef76ae5"/>
        <s v="fd0e0ae9-0c13-4f86-9c87-c16fd56e7af4"/>
        <s v="3fcfc168-fc11-40c8-ad84-548531706a97"/>
        <s v="7598543e-29ca-4cdd-b03b-6046f7195cc3"/>
        <s v="7468838d-728c-41b4-b6e1-a65c6639fbc4"/>
        <s v="784b213f-677a-4869-a98e-e341db6dae49"/>
        <s v="6321a3b4-adef-4bbf-b6ae-888bbcc3e0b4"/>
        <s v="5c633dfd-9e90-46e6-ae07-7048ed0f790b"/>
        <s v="b29fce99-6463-4e99-a748-3d46e975215f"/>
        <s v="aaff8175-778c-45dd-92db-d854e3a48fd2"/>
        <s v="752cdc9d-05b1-4865-a392-e3cab341881c"/>
        <s v="1065fd84-9a57-48ce-9407-7647e816c0ff"/>
        <s v="3c5e9f68-605a-4162-a88d-82781ffd207f"/>
        <s v="fe301819-6030-4211-97ec-443ab11200a1"/>
        <s v="0d07a1cd-01f6-42f9-b94c-55e9c909b5b6"/>
        <s v="8661e444-a45a-47a4-b332-36a58bb25e24"/>
        <s v="2501e8f5-283c-49c8-81d1-362ea90d2073"/>
        <s v="c3166ea0-df5d-4a54-b2ff-f216f0de2f4a"/>
        <s v="ceed2df3-0f95-4132-b34a-89613be4ab54"/>
        <s v="bf846cf7-ecd8-4dcf-abc1-86060ddff52e"/>
        <s v="671a7be0-95d8-4eb6-a02a-a53430e99db9"/>
        <s v="a74de9be-0942-49b5-8229-95ec28279740"/>
        <s v="766b8d71-5105-410d-91f3-d347dbda17dc"/>
        <s v="6be2ff17-af61-478b-a44d-dda1e2d963ec"/>
        <s v="c6ccd856-c8fa-4193-9597-9162dc034c07"/>
        <s v="3e09a979-94a1-4029-9790-943b23408420"/>
        <s v="1fecf4bf-0344-4c40-b5be-fb13e1abdad5"/>
        <s v="0f208e51-8337-4499-a0aa-5edc10b94b19"/>
        <s v="f83a7d48-6c6f-4b4f-af80-7cf077027ad9"/>
        <s v="a7944c48-5f81-4f9b-b6e5-535b8c37ab50"/>
        <s v="0a771235-abde-4442-b730-fcde7c6fda73"/>
        <s v="cdcda580-face-4895-80d8-cf25a97cce5d"/>
        <s v="f6d19d3f-373b-4f99-a6b0-d7180c74c939"/>
        <s v="916837a0-0237-444e-84ee-efd11523b558"/>
        <s v="54269a1d-8f69-463a-b865-afcebf78d136"/>
        <s v="13ee6e80-1824-4903-825c-55fdd6103be6"/>
        <s v="4323952d-7175-480b-86a3-5b1f5f2ecd0d"/>
        <s v="773dab4e-6ff6-43ca-8fd7-185211e10734"/>
        <s v="e9005e34-cb60-4ee0-baea-9786a5808160"/>
        <s v="4312797e-b8ee-4577-adde-1cf512dd2385"/>
        <s v="df2ff6ff-baa3-47f3-bdf0-6dc3d6d71e7f"/>
        <s v="63728e03-34b7-43a5-b087-07b2f4f1cf06"/>
        <s v="3846a3e5-f9f0-4e22-a05f-1a1970b1de79"/>
        <s v="f2f1b570-8ee8-47b9-a0e6-5787799fd8d3"/>
        <s v="fc2c9d51-2049-4c81-8b25-9f1f3ae051df"/>
        <s v="7e409961-31b7-419f-bd6f-11e1bb8af504"/>
        <s v="56007e9b-a781-439f-8f8d-16dc14b07605"/>
        <s v="730d4479-871e-4f00-9a95-1506bd428c77"/>
        <s v="469564f9-32b2-44fd-813b-f91881d19549"/>
        <s v="d62962a0-4534-4b24-8502-bcbf0671ab0c"/>
        <s v="895a3547-8a49-42b5-b074-22b9281580d4"/>
        <s v="3798eea9-d59e-4bc2-944e-3f09933013bf"/>
        <s v="4bc3da38-c44d-4f21-bc32-f5299e339209"/>
        <s v="b9e38c1f-6707-4241-83bc-b639a73272d1"/>
        <s v="7c33323e-fefc-47d8-a615-ac580599ecb2"/>
        <s v="275da143-eb73-4562-b42e-d5015f2e4ab9"/>
        <s v="3f9b82fb-bf97-4ce0-a77a-0c2d266b3d98"/>
        <s v="672c9bb4-a6ab-40c5-9d70-f17a93e1493d"/>
        <s v="2198e32d-a2a8-4bd7-9eaa-86d753ebd80f"/>
        <s v="b34897e6-e026-46b8-9026-08c6c1610a5f"/>
        <s v="5a9cb875-55e8-467a-8616-79ad820f6137"/>
        <s v="449a7629-5500-49a5-8547-454633675b01"/>
        <s v="8af7df5a-a774-4626-8e88-53d35116044e"/>
        <s v="46c37124-f135-4f4d-8eda-f5c033840665"/>
        <s v="bae7038d-53c0-4646-b50c-2720df9c5c86"/>
        <s v="149a7bc5-0173-474c-b57a-03572ef7153f"/>
        <s v="857957c7-7ffd-4457-8cd3-b87a4aee0cf1"/>
        <s v="d0863d05-2dc7-487c-85f6-c61fda8c3310"/>
        <s v="0f8bbfb5-01ae-4a43-8132-dee1ac891f5f"/>
        <s v="fdd69609-c4db-4cc5-ac7f-7fa3d8bf0bf1"/>
        <s v="3b7b57b3-e346-4585-9266-b046ff8a3bfd"/>
        <s v="6b7bfa42-0519-4cd4-af11-8685315cf684"/>
        <s v="34812797-46a3-425e-8e9b-8e7753db6291"/>
        <s v="42ce0b4b-4c65-4ed9-a822-ffd9cb84968b"/>
        <s v="5202fedc-2295-4402-91cc-48f8c7aa0814"/>
        <s v="bc4b7643-a3d5-4963-9b37-c4e4e7911422"/>
        <s v="adf93c66-50bf-4910-aaa5-6a1b808342e7"/>
        <s v="f06022f6-9990-418c-9ae0-215a3e13cc29"/>
        <s v="cddad6d0-7ca9-43d6-b17b-fe67504c77b8"/>
        <s v="83049f0f-0090-4814-bfe9-fbe91e1941cc"/>
        <s v="ebe3ca38-c4fa-46b6-aeb5-f7b3767c3e15"/>
        <s v="57582d68-ea3e-4f6d-88df-be094ee487f6"/>
        <s v="943df2a9-d14b-45f9-8753-efdeb6175646"/>
        <s v="0d8cf7ca-9118-45c9-a00f-d4733cf083f2"/>
        <s v="7f0c566f-4a9b-45f6-b90d-0f7ba9e61b8d"/>
        <s v="68e62699-fd3d-4c03-85ac-96ce71103577"/>
        <s v="f4637e06-9f3e-4834-b272-9e8331b14dea"/>
        <s v="dce78201-a72c-4e93-8b64-7a2c505bb7e2"/>
        <s v="f24e548f-b31a-4c5d-8ad8-91029de9d9ef"/>
        <s v="ecb1f9e7-bb4e-4a5f-b24b-8f2919397dff"/>
        <s v="093c5ab5-2db1-458a-930a-529c060d0265"/>
        <s v="d4047226-984f-43b0-ab55-5eb1107408f3"/>
        <s v="203be846-f876-446c-ba4a-5727e565d349"/>
        <s v="142b9ce3-ef11-4ce5-a0f5-7d1c217236bf"/>
        <s v="3dbcd0f0-1dfb-49b8-be9b-607b0267ebfc"/>
        <s v="54af65de-b0ae-4882-b297-d34afac509d5"/>
        <s v="a9de79d7-7593-477f-a37c-86d97c099ee5"/>
        <s v="47bead98-2777-4812-8d3c-716d4483990d"/>
        <s v="4de34744-b83e-4cca-9e39-a90145c7c7d2"/>
        <s v="2f1f2a4e-0c73-48f7-a798-7b4472b6654e"/>
        <s v="feed2024-5bee-4792-bbb2-236471606bf1"/>
        <s v="cacfe09b-6c90-4fbb-ad11-8477444b091b"/>
        <s v="ccb782aa-7ca3-42fe-b84e-671a628be7b2"/>
        <s v="237ebec9-1e13-4e7b-ab2c-4190e9d82477"/>
        <s v="e37126f1-f464-487a-ab16-5a4b2504bf35"/>
        <s v="a907f3eb-9110-4cf6-8adf-579dabb1d9bd"/>
        <s v="488b4698-ecf7-4a25-a764-2b316b66d21b"/>
        <s v="9d6f1a3f-abef-48f3-82fb-bdf865230b07"/>
        <s v="5380f35e-fded-448b-9a92-0713978d8609"/>
        <s v="ce3e710f-6eda-47ba-b4be-ee575c1f478b"/>
        <s v="882a2814-e41a-45b9-9f0d-f2fe5c7bb688"/>
        <s v="cbc91675-8f48-4851-b61e-d1ea0edab54c"/>
        <s v="02c297ae-18d2-423a-84cb-181fba86fbe8"/>
        <s v="93bc261a-466c-4796-b48c-5abe163a725b"/>
        <s v="141749e3-a0f9-4f19-ade5-5e15481971cc"/>
        <s v="02cd253a-d7b7-4d15-abe6-491aa4ca4471"/>
        <s v="c6860779-cd1a-4c0d-8865-11d8cc8c7b25"/>
        <s v="93a663b1-3dac-4844-ba14-83ce58643c64"/>
        <s v="0c537c0f-cc84-48a7-98ac-3ce0b2454298"/>
        <s v="abae4568-64d5-43a4-82fc-a636046c03bf"/>
        <s v="7eba9c78-1599-45c7-b7bc-6be4d7369786"/>
        <s v="c904c81b-3b70-422a-93ce-d2518fa37263"/>
        <s v="4b475c6d-0be0-414c-b40f-c0ed0dd644f9"/>
        <s v="1df925bb-6d8e-49ff-b650-ea4758317d9f"/>
        <s v="92151807-3e64-418e-853c-0514e3f25b47"/>
        <s v="21c58f5e-9ad7-4fa0-bb82-5074a057159a"/>
        <s v="d949111b-a64e-4c1e-93ec-e8f3d1ace05b"/>
        <s v="d817f48c-33ea-4288-b45c-07c8d094bf35"/>
        <s v="7bcffeae-207b-45dd-a086-90ee46b6fcef"/>
        <s v="072f58fb-1e4a-4725-bafa-39e1bc66a8ca"/>
        <s v="3e5325ac-ab9d-4644-81e5-a0ce921b50c4"/>
        <s v="9d6929a7-188a-483a-9828-22c2e9e988ba"/>
        <s v="0cac0bc8-468a-4a6a-881a-64813c016e3c"/>
        <s v="e13df45f-dd41-4c13-b5cc-96423d923363"/>
        <s v="4c864eb7-6be7-4144-b5ad-3e3d2db7920b"/>
        <s v="ec1f9098-b7f7-4403-b994-9c5d7b835eec"/>
        <s v="8f2edc9c-afcb-44c5-8cc6-a4082d268551"/>
        <s v="21c55220-9467-4576-b0bb-e336a6675c5f"/>
        <s v="90cf0ff3-5662-489d-9478-cbeaeaeda4a2"/>
        <s v="5593b735-6491-4ae2-8495-7a5d2c2d750e"/>
        <s v="a9559dd6-732c-4893-a844-f024d73bdc1f"/>
        <s v="fddb7c9a-c322-4a0a-80d4-67f0d82ae892"/>
        <s v="dca235ed-a541-4e7b-a789-71ef4b13dd3f"/>
        <s v="60cbde82-69e6-437c-a3d5-4dffa2f4600a"/>
        <s v="8ce3faf2-3da8-4a0d-a1b3-9a8b075d1cc0"/>
        <s v="73156c64-1ab2-46e2-b15f-8011945a924d"/>
        <s v="84a55b7a-b222-4d97-aa9b-3f8e527eb45b"/>
        <s v="dde2e76f-3678-4665-ab99-7b067238aea7"/>
        <s v="bf94f46d-f749-44cc-8035-a987e148a12c"/>
        <s v="d336c333-3646-48fc-89ec-be0a5b3f0562"/>
        <s v="32c05f0a-a36e-4c89-bee1-5c00419d4ce0"/>
        <s v="3f97ce63-1d68-4261-939b-0b2fa5a562d9"/>
        <s v="fa2be7f9-7af0-4b2b-98b5-60ef71fb82a1"/>
        <s v="8e5283a2-584c-4d56-a693-5dd299a12836"/>
        <s v="95014745-78f1-4612-a33c-09689d0ee878"/>
        <s v="142fc496-b9c5-4787-8a63-32d51de435ab"/>
        <s v="ba870476-faca-4488-a422-d3822b975dc4"/>
        <s v="38a9b109-f4d2-47df-9692-ee1589201802"/>
        <s v="333d1432-307d-4e54-8cd4-22cac8e3390f"/>
        <s v="f51a730c-4135-471c-bf69-72f349f688e6"/>
        <s v="49697ba8-bc6e-42cb-8117-44ca7889477c"/>
        <s v="f98f4dcb-2899-4257-ac8d-81bc63399699"/>
        <s v="5766cda2-9ca8-4395-80b1-18a6ebb5c281"/>
        <s v="479d39e8-63c8-480f-8ac7-bccb7277445b"/>
        <s v="dd4cb816-e6fd-49ef-8774-1c3a97989af4"/>
        <s v="3ab4d839-2712-40d2-bcd1-7fd5819fa151"/>
        <s v="cd79d088-913c-4881-968b-a3c405415223"/>
        <s v="50f23a7a-5291-4887-b7c8-24dee8ccd49c"/>
        <s v="4cdf498b-6bc1-42ae-85c6-e40b2c96d0d8"/>
        <s v="8b12fec5-7ce1-47ea-be38-5d323496d461"/>
        <s v="27771cfc-4377-422f-8c0c-59a567005478"/>
        <s v="2a166ef6-74f4-4237-bd06-dd21211e9733"/>
        <s v="c26efacb-81e7-4f50-aca5-6022fb027999"/>
        <s v="2fc6b6da-32aa-46fc-86cc-294393b7d8b5"/>
        <s v="ff877c57-69f0-4113-820e-ddb79e2cd538"/>
        <s v="993f0fd4-c658-43b4-81c6-d7bedb05c645"/>
        <s v="baf53c30-25b8-4da5-90f9-77db050c3d52"/>
        <s v="f234153b-ad83-4cc6-8297-2b60d40f698a"/>
        <s v="3b75f433-501d-4529-8010-12c39de910df"/>
        <s v="0bbf31af-189a-4bf4-a6ef-e181e1b194de"/>
        <s v="f6d7a9ec-c0d1-4a30-877a-a0ed6ddcc9eb"/>
        <s v="a2feceae-bfeb-403d-aaa1-1305885795e3"/>
        <s v="3731d94b-82f8-4bc1-a65c-c1a9594ee626"/>
        <s v="259b9ba5-cc0c-464c-a031-154bd18286fa"/>
        <s v="9f6b7289-0197-4bdb-a035-7f056453a8b2"/>
        <s v="01473f24-0080-4a8b-bd28-335d705b8aa2"/>
        <s v="5c4fe3df-4385-41d4-ba2f-fa82dcfbae08"/>
        <s v="58e795b4-903c-4874-a8a8-562b3caba37e"/>
        <s v="d2a70ebc-8d42-49a3-9c5a-d0e1a19fe023"/>
        <s v="ba95b7d7-63ef-4965-bb01-48f199ef5d24"/>
        <s v="663ee8ed-bca0-4dbc-a4e9-717669ba3861"/>
        <s v="e99bee27-3c5c-46bf-9c2c-03c623d3ea2e"/>
        <s v="b3293566-400f-431d-bef3-0da93c5bee92"/>
        <s v="5097b80b-f846-49e0-bd5e-8f5dbb30211d"/>
        <s v="afc34034-036e-40c7-a1fc-de55d20fc708"/>
        <s v="1f2b6892-30df-44d1-9506-c1a7779d14c0"/>
        <s v="3ab44d57-a4da-4aa3-afb0-ee196be426c4"/>
        <s v="e881f782-9b5b-4b87-8110-b05397382b36"/>
        <s v="002d4480-97af-4aa4-8c1f-b6e755faa1a1"/>
        <s v="27600805-1ca9-4f5f-a2bd-d575cf11256b"/>
        <s v="1c308e35-db2a-435c-92e2-a91ce6a77afd"/>
        <s v="a5adca5f-b71b-4477-960d-74e2806b2332"/>
        <s v="26cb69a8-775f-4bac-af51-ebb75208e595"/>
        <s v="96d92806-a52e-4c36-9321-9ecd372cf6ae"/>
        <s v="5c8f4b0b-fd90-446a-a9eb-bd0674d4b196"/>
        <s v="271ec687-abe0-4691-a556-bc87afd4f85d"/>
        <s v="574e4831-b9e7-45a1-a0aa-26e13ad10f6d"/>
        <s v="6f8e858e-1655-4f50-87ca-7bb52ff6b75d"/>
        <s v="bb37b25e-c25f-4566-9f42-8fda9e3c433d"/>
        <s v="e088695c-fa47-48ab-8746-1ac11799ad6d"/>
        <s v="5c433efa-8d6b-416a-a854-a8b0ba0d34da"/>
        <s v="90c55e1a-9c15-4f60-8010-66918f1dc130"/>
        <s v="53efef17-3152-42c3-8231-0a2464c635f7"/>
        <s v="263bb2c2-205e-40d7-99c2-8d6b47114176"/>
        <s v="244e0e14-76ab-48de-8104-d02cb85d415a"/>
        <s v="8103f87a-6726-4e0d-af73-06d769ecc788"/>
        <s v="8d4c72b7-f1e2-4bb8-9d9f-627ba707d100"/>
        <s v="454f50a4-979a-4fe4-bb3b-d9e883e7da4a"/>
        <s v="e038e7c2-0b5b-4478-8440-f22b3b7cae72"/>
        <s v="7b3f32ba-8677-4c19-80f2-8676524b908a"/>
        <s v="bebdc129-4b8b-4a40-940a-d041249afb76"/>
        <s v="c9bfec13-03ee-406a-a856-d66977d4ac71"/>
        <s v="ae4481fe-1759-4406-a65e-146191174411"/>
        <s v="f2a763d5-d83f-4e22-89b2-19ad25e4295c"/>
        <s v="674e59e8-34ae-4578-a352-e62c5fa377f5"/>
        <s v="f1d4ab5d-3970-4aa1-87a7-7d8cd632337f"/>
        <s v="5c466603-1e11-450f-b9e2-122f5d1067aa"/>
        <s v="905dfdad-8e8a-42ab-8345-0affda2f222e"/>
        <s v="b7b085cc-c62a-47e2-84f0-d54b65c2481e"/>
        <s v="b9227b5a-8b7a-4c41-9ee1-9db2eb1c5018"/>
        <s v="b1659c67-58dd-4a2c-b410-626dfe8a32c6"/>
        <s v="5daf6ba2-d349-4bcd-a701-1d8d39a962bf"/>
        <s v="c65b2874-a9f8-45b0-b2b4-ff987f4a9cba"/>
        <s v="710c479b-5328-41c1-8087-d6fac93d23a1"/>
        <s v="4d221f25-61b0-47a5-ba50-b14e418ef55f"/>
        <s v="6087ddee-0791-43c3-a8dd-1a9441686528"/>
        <s v="641fa909-a4d6-4eb2-aca0-309f35af062a"/>
        <s v="80eb948a-ae4f-4d79-8835-8ea67efa37f5"/>
        <s v="006b1b87-c066-466b-9442-e23b91feb724"/>
        <s v="721ca2c5-1ccb-4014-8985-884035678ec7"/>
        <s v="0e6bca19-046d-492d-8470-03d05235d1c8"/>
        <s v="9fa51c81-c1e7-4639-9ef1-48f70d5487f6"/>
        <s v="1ead7c12-a41c-4b62-ac00-2f39350ca5ec"/>
        <s v="2d42043e-e6f5-4275-8548-d9c3a472e2ca"/>
        <s v="5263666c-8941-4f35-8e9f-abaabac03dd3"/>
        <s v="1386bc67-7f82-41b3-87e5-09eaf7f07446"/>
        <s v="0a9dd1c6-72d9-4b40-b21a-27d20f66daa2"/>
        <s v="da134f66-0be8-4c0b-b9e6-d6bfc12610d3"/>
        <s v="3f8fbe95-11c5-429e-b0d7-51c376139cb5"/>
        <s v="38de99d4-5590-438c-a226-87017b9667a7"/>
        <s v="57640960-0f34-4a70-b5ec-538d77c7d620"/>
        <s v="73e23b2a-61e0-46e2-842a-e139aca78e1f"/>
        <s v="2c848ba1-96d7-4838-a388-d365ac33601d"/>
        <s v="876e241e-efc0-4e25-9beb-faeb1d00257d"/>
        <s v="8bb90a01-0433-4a18-9ad1-0d6e8b1a0462"/>
        <s v="3757da3d-b6ea-44d1-8d88-b85c2bac8344"/>
        <s v="b199901d-8753-4fd9-88e6-22a3ad930117"/>
        <s v="29dcc365-f0c0-470b-8c89-2e4095df34ce"/>
        <s v="4d9000d2-9ec1-4401-9dbd-44fb286a5ddc"/>
        <s v="77eeb156-1013-4f9b-a966-d52bec962e5c"/>
        <s v="cf967ff2-186c-4563-adba-18881f9ee0f3"/>
        <s v="e5f54ba9-b184-4c38-a93e-3c1a8d4b96c4"/>
        <s v="29cd60fa-b330-4a7d-9f10-59e48e949a58"/>
        <s v="e5ba304e-e764-4451-90b3-81db8f01eca1"/>
        <s v="f4332cc0-4a90-45c2-b4f1-7535434aeff6"/>
        <s v="dad82927-cf6c-4088-8955-fc6eda73d27d"/>
        <s v="3d2cde1c-a808-4c55-804e-83e5e7a0d045"/>
        <s v="57aae624-7956-4d2e-b094-f9d87a37a1a3"/>
        <s v="e0139a29-f2b8-423f-9c4e-e3f07d1dd721"/>
        <s v="300a6235-7bbf-442a-8ee4-e6b76b8e7c98"/>
        <s v="b0079f33-ab89-4048-a1ae-0364901d45ea"/>
        <s v="c6ade3c6-92e0-4a39-9fd9-ead223758875"/>
        <s v="6eb1301d-cafd-464a-801e-325015693398"/>
        <s v="f524d079-a209-41a3-bb66-b96e2cdb3def"/>
        <s v="aabd4a16-e2ef-42bd-9d9e-f0aa76b02fe5"/>
        <s v="6ce1f270-0e3b-42c9-b1e1-4e4a5c43cd4c"/>
        <s v="16950b85-8d67-4c28-b5c2-bf4f8c94426c"/>
        <s v="6fe40b8c-a6ef-4a41-9f58-1b8d7ac943e9"/>
        <s v="8cb0aa81-ae89-45d8-ba1d-94efd78c1e85"/>
        <s v="2a7019c8-6f1b-4a6f-8c33-717e5b5d702d"/>
        <s v="0b479b8c-c605-445d-bec0-0822d5493245"/>
        <s v="879640f0-6f47-489e-80cb-9bd5b2f7e82c"/>
        <s v="2a068ce2-17ea-446b-ba5f-b0036d55bfa7"/>
        <s v="77496e82-a00f-47a1-a378-5f54ce5d2276"/>
        <s v="9e2d1e32-58d7-40e5-9165-30c4b2592250"/>
        <s v="d4946d56-6938-4724-a9eb-13ebce174768"/>
        <s v="09d81d8e-e1b8-47d9-b4a2-c25fcd73662c"/>
        <s v="d928b5e9-fb6d-46a6-92d4-c4fb0df3a4c3"/>
        <s v="bfda3cbd-dffc-4ba5-8cbd-aed59b25bd1e"/>
        <s v="6a53df31-2327-4912-a83e-d3c1817f8dc1"/>
        <s v="172c1c21-f2a8-4718-af0c-7b5647416f38"/>
        <s v="dfb1c202-fe28-460e-b422-a7de47e5143c"/>
        <s v="f846c1c7-81ee-48d0-b0ce-cca2d80b2c5a"/>
        <s v="c0c62980-a444-4c94-bf00-b86fd4acae2c"/>
        <s v="ff93ce60-f923-4f9f-bba6-663c2d41c4b2"/>
        <s v="315bb0aa-d5e1-4ff2-b2a4-baf1b66759ed"/>
        <s v="3f1b17e2-9d2d-487b-9c92-24878a794a9e"/>
        <s v="e6171bf0-aff8-48e9-9350-71d4240a9d90"/>
        <s v="a07f485c-7444-4f36-8538-adb5ffa922ce"/>
        <s v="c35ac0f7-f2dc-4400-9d88-7f1848227203"/>
        <s v="c40e5bbd-08c2-4e3d-b0b6-b2bd40b28475"/>
        <s v="31eb085e-86f5-4c99-837a-f5e9ed0d11b7"/>
        <s v="0f0c0a38-f29c-4377-a75f-736e1886bf98"/>
        <s v="4474636f-b8b0-41ef-9091-562e0f1114df"/>
        <s v="7f00def5-2deb-4ba3-9a05-a9e8b9934d2b"/>
        <s v="d4fc1e58-0df5-4489-940a-d3fcde4b7ae0"/>
        <s v="76e85804-3834-494c-9c31-8957ac63d2f2"/>
        <s v="626ab894-f404-42be-a727-35a0cc30f724"/>
        <s v="7f771e4d-6d0a-418c-ab45-eddfc2621152"/>
        <s v="99c49753-9d15-4546-b05a-c4e0212555d0"/>
        <s v="4440e1e6-48a7-408f-a7ba-15e1ad68dfba"/>
        <s v="0bde2039-6ca3-48f0-a205-8917531ac28d"/>
        <s v="f216fc92-3fac-46ef-b49e-a42ae4560016"/>
        <s v="1116c7f4-12e8-45e2-8413-60c350375cf7"/>
        <s v="dabdad69-cc6f-4433-bbd5-970d81cba1d4"/>
        <s v="5a792118-3734-4ef1-9a85-610575dfb470"/>
        <s v="64bf8adc-b960-4be9-a8e8-fdabc1b8463b"/>
        <s v="22160900-8b98-4cb1-925f-32d862228dc2"/>
        <s v="55583af0-3dc0-4301-ae03-c81ab7d36aeb"/>
        <s v="d645e44f-7474-4b3e-b697-51343291a86b"/>
        <s v="6e42bcae-cc37-4a46-a855-64bb36c4058d"/>
        <s v="713dd72c-04e1-4a29-be5f-9336c9d251f4"/>
        <s v="d9cc22a6-5b90-47af-8af5-b9ab1440c2c5"/>
        <s v="a473273d-f664-4eac-87eb-be6cbbfc954b"/>
        <s v="c35c893f-b291-4171-aa63-2e273aef073c"/>
        <s v="d1faaffc-6c5b-49c0-846b-f27a7e2dad05"/>
        <s v="f4cdb9f3-1e40-43f4-a5c6-a36e147282b9"/>
        <s v="c4eb8000-1013-40bb-9e1e-0af382faeba1"/>
        <s v="1c509527-b036-41a5-b667-a395d321bb4f"/>
        <s v="d25a1c5d-2a5b-42bd-8901-82715e691142"/>
        <s v="ce0d1525-1b27-49d3-9fe0-e5701fbd2561"/>
        <s v="7cd6697a-5597-4c55-a580-44756526dc17"/>
        <s v="fe7f46cb-60a5-4677-a459-86905a8bd184"/>
        <s v="6cecbdbd-8069-4dff-b1a4-b223d64fc910"/>
        <s v="a73511fd-d180-4d04-a726-7aabca4e2ede"/>
        <s v="c65d6c5f-9ffa-418c-baa3-8370f3a6e630"/>
        <s v="219d2268-eaac-4484-b1a0-4b41316b29b5"/>
        <s v="c037003c-0e81-4210-a4b2-c64dde57ac38"/>
        <s v="0e92c714-d003-442e-ba56-2953b087c546"/>
        <s v="d5752f94-d28d-469e-b3a4-79f237875a3e"/>
        <s v="053bf950-d401-40ac-a459-5eec149c27e5"/>
        <s v="40962a61-4f88-4ee2-9f30-b4f7044294a0"/>
        <s v="998470c9-d9b1-4b5e-ac88-3ca7b8c03c53"/>
        <s v="52c93078-a1ad-455b-b103-ce7aa46aa795"/>
        <s v="a783db5f-7ad6-45d3-8272-adbbf0c1a4cb"/>
        <s v="e8921a51-eedb-41d7-a88b-7c5a16d71b75"/>
        <s v="c1446abb-d486-4784-92c8-a6fa66f7f3f0"/>
        <s v="bc4e640f-0db1-4d8f-be11-fdc453d9e447"/>
        <s v="6ceda551-68e3-4106-9bda-23ddc386bfc4"/>
        <s v="877c4e52-52c3-460b-a21d-ddf8896375c6"/>
        <s v="3e7176ca-2532-44d2-a5b8-c5f5f1d7326b"/>
        <s v="70729103-4ec9-4fc1-a103-33b9f901d222"/>
        <s v="4d9c31c3-9a03-4aa1-860d-3a8a4c22276d"/>
        <s v="de143a8c-ec56-4521-85a0-e99f65d87e6e"/>
        <s v="f140daa0-5faa-4923-83a0-51296e6fad62"/>
        <s v="3d862094-668b-4640-b111-ee1404ddd526"/>
        <s v="84aa959b-3fec-4995-9b6b-5627fd810bc1"/>
        <s v="2f29a974-164b-4352-8925-5ea8e09f4df8"/>
        <s v="ec0a67d0-3d25-4799-8cdf-10cb30a0a9b6"/>
        <s v="cc976a95-6504-4f98-8f5e-99975305625f"/>
        <s v="02cd23c7-4945-45b6-9e1e-e10c30fb7cf8"/>
        <s v="bbbe6e1b-ef49-49ed-8545-2a2b5809ec71"/>
        <s v="f477dad3-2ccb-4272-a9aa-4a8a9b404119"/>
        <s v="4f4a697b-8d25-4e61-b3b7-7e8bcc6a2f20"/>
        <s v="92f6a033-3e50-4618-9e7e-94637c4bed1e"/>
        <s v="be52eb6e-f653-452f-86b8-cfaaabbe413b"/>
        <s v="92a72832-45bb-4a1c-8664-f1ea213ae615"/>
        <s v="6b8714b3-d758-48ce-bbff-39a97f8fd9b3"/>
        <s v="b6101e79-d482-4753-ab1e-515c02fa3a6c"/>
        <s v="fdd3895b-35e6-4c7f-a236-9cb23faf217e"/>
        <s v="614189f9-7c4e-4644-b743-4f0a4728c35d"/>
        <s v="dce24141-4dd6-4db3-a021-aaf21b707f19"/>
        <s v="07131a0e-ba8b-4ec7-8e6a-007bc948e632"/>
        <s v="299d8795-9066-4ecd-870b-04628234d4cf"/>
        <s v="c47f06c9-b9ae-4894-a7b7-78b8a5b089b4"/>
        <s v="0ed57bf8-5e91-47f6-90a7-92a4c060b929"/>
        <s v="f6c3320f-f6b6-4a8d-b1fc-d7084d601565"/>
        <s v="fc802f0b-72d5-4096-89fc-6641bb2909a4"/>
        <s v="5d5d0930-4040-4ae0-9e31-e35f843139ba"/>
        <s v="ed05cdd8-3de5-4978-b176-ea1e7d2310e5"/>
        <s v="bfe4bb40-4e07-434a-b9cc-4b75dfa8f66e"/>
        <s v="e899cefd-3157-412d-98a3-d7101b2a5ac9"/>
        <s v="e6a0849d-6951-4858-884f-2ec7aa8bcf35"/>
        <s v="99d90a19-ab81-4614-83e3-aa52a3cc550e"/>
        <s v="ae52dcdd-e683-49ca-b8b5-5135cb83d00d"/>
        <s v="a767859d-a290-4602-bc51-93a22079f4e5"/>
        <s v="c302d2cf-020d-4de9-9c12-4f77ed589c09"/>
        <s v="c9d3fd0f-ddcd-443f-8264-04e551dd8ee6"/>
        <s v="ce8a6b2a-f782-44ca-84a4-f3bac99334f4"/>
        <s v="91930968-a712-4294-a095-35cf984c0b0c"/>
        <s v="53560048-aa7b-45fb-b4f8-c0f47cb0e76e"/>
        <s v="480e924e-57b5-47c0-ac7f-eac2fbdc3c75"/>
        <s v="85a55060-493a-403c-9feb-2a75d699776e"/>
        <s v="924422d0-cb3f-4973-8aa1-330ecb3d312e"/>
        <s v="77e22af8-965d-40ab-bb75-1d595513e55d"/>
        <s v="6ee03102-bd72-4720-8afe-a6aaaf67170c"/>
        <s v="e7d00497-e8de-40f1-af14-170e973d54c2"/>
        <s v="41778d9a-8fa1-4833-b533-fca5ba5340e0"/>
        <s v="3c8fc28d-3ca4-47c7-8615-bd9af22a348a"/>
        <s v="fd2de149-bc3b-4c76-ae3f-32714d276232"/>
        <s v="8c922c4e-fb6f-4763-ab84-b043f13e17d2"/>
        <s v="40d7c86c-7075-40c0-ae3b-5c17671ee17c"/>
        <s v="521959e9-f736-45c9-9fc5-1afe5a028b73"/>
        <s v="95abe28f-eb87-444a-bdbc-a3bccba292d2"/>
        <s v="89d6297d-acf9-470e-baa2-f8d7077088d7"/>
        <s v="e6e93314-7100-47bb-a111-af63cc20605f"/>
        <s v="decdc2a9-a2b7-43ef-a4d7-2478e8da1ab6"/>
        <s v="23274ff7-1fe8-4ffc-be0c-7f085d3e62c3"/>
        <s v="2ca80b32-1932-4839-b40b-b266d8884da9"/>
        <s v="0886586b-872a-4303-815e-a6e2e93bc87f"/>
        <s v="e8da2569-d863-4dad-8921-30e93d532ae4"/>
        <s v="2ea9ff5f-5052-487c-8f75-99f13363d0b0"/>
        <s v="3da7e128-61c9-447c-ad45-321056c2edc3"/>
        <s v="d684437b-f3c5-4a23-b418-0c0afdd68618"/>
        <s v="53d70048-68b4-4087-9ca0-441331a6a199"/>
        <s v="c16798e3-bf9f-460f-a6da-7a365c4f40ed"/>
        <s v="0c452a4c-ce32-4162-8043-8d39003b32cb"/>
        <s v="919b131c-464d-4049-9e6d-28bd0ef50bd7"/>
        <s v="f70527f1-953a-462d-be6c-052d9fc85327"/>
        <s v="cebaf1ab-90e7-4649-9177-ba1913369748"/>
        <s v="b362a58b-067d-491b-850d-5d9aaed3d0f8"/>
        <s v="c49b60fe-1422-4e0b-8346-12adfad6c6af"/>
        <s v="bfc833ac-98fe-4247-9d7f-390a19dda540"/>
        <s v="92380061-d55b-444e-b41f-ffcdfc91ee5c"/>
        <s v="3241a4c3-67b0-4d17-88ec-7240c9f8b7f3"/>
        <s v="f880d2ff-eb7c-4025-ad82-df161cc7b484"/>
        <s v="f0b1959b-c4cc-486b-bcc9-c68e5ccafce1"/>
        <s v="b517a474-8797-4b98-90e3-88f26fe20e70"/>
        <s v="7fc0d009-f250-4a27-9e67-ae8ceba40454"/>
        <s v="34f607e3-32ad-4386-85ae-eb7f759f16ac"/>
        <s v="9cda8f84-cfbe-4eec-be2a-30b166f72b04"/>
        <s v="d81b4647-85cb-447f-a849-de6d725c6e5e"/>
        <s v="a191a454-f82c-4b85-9867-a538d780bdd3"/>
        <s v="08adc07a-8f27-466b-9e36-ded54a4ea438"/>
        <s v="897fa7f4-ab16-4ac1-b172-c0d6447503e2"/>
        <s v="3593e207-04e2-4aa7-b691-290b0775df56"/>
        <s v="b6462e20-2cb5-476e-acf3-8bc5ce546d19"/>
        <s v="95441da7-59da-4efb-aefb-82f1901da8aa"/>
        <s v="ec5c6d77-7cbb-4179-bad7-2ce1a314e804"/>
        <s v="e68859fd-7f24-48ac-a7c4-f033f5ec280b"/>
        <s v="3ae7bea2-1a78-4870-8201-d9a79f74114c"/>
        <s v="5be2fd4a-307b-4239-8d1a-a3be7f38ebf0"/>
        <s v="20c81e05-38b1-4b1e-b458-5528faa8a93b"/>
        <s v="d30d6c8e-d015-4ad8-9c18-7dea67aab828"/>
        <s v="8c705d30-d98b-4b79-a8e7-54282298c55f"/>
        <s v="f856f73e-7db5-46b3-9fdf-aee6d426cb09"/>
        <s v="6affe39c-fabb-425a-89d4-44d2e05ca0f5"/>
        <s v="33e3c37c-badd-47d6-9909-e29de8010b02"/>
        <s v="be4cc4b1-56c9-4c85-8448-8eff4e516b76"/>
        <s v="fcf05cad-0f02-445b-909c-ecccbbf04d29"/>
        <s v="557dbf90-d760-4335-9c64-2d136e3a959c"/>
        <s v="efab19ea-743e-48b3-b720-e07bbb5c498b"/>
        <s v="5449c363-6273-449e-9570-fe8ec1c6f8ef"/>
        <s v="266a6bae-a7c0-45c8-9e8c-9308b4ee3ea1"/>
        <s v="f1cda28f-56b6-44f5-b51a-2ebec1279f37"/>
        <s v="fe2b8041-1360-4ad0-8bfa-69b537cfbf29"/>
        <s v="02b182b8-f3c4-4b72-af00-4aee2555af86"/>
        <s v="920a44b5-a9b2-4c4e-b8cb-8fb7e247a789"/>
        <s v="1779d4a8-2d67-4be6-9d42-8c72e48f4d62"/>
        <s v="c30e1a59-1f2a-4ee4-8db2-421790aa1c99"/>
        <s v="0f735794-d12b-4265-9e14-9ce5d7075350"/>
        <s v="0b3c1d6e-3913-4271-84e6-71727f001d4d"/>
        <s v="bacaf534-722e-4f0e-ba30-0d5e7ccf902b"/>
        <s v="d3cc16a6-58e4-41e9-a97f-7fe1a04bf574"/>
        <s v="cb4c0a63-eb87-405e-825c-843ec931a842"/>
        <s v="dc1ad6f0-54ed-445f-b3f7-192a985a2ba5"/>
        <s v="fcc815fd-9257-46f7-89fa-c462cb3e0009"/>
        <s v="3a0cd058-0473-44c7-9294-5da0efb5a471"/>
        <s v="f99d1848-3baa-4429-b1b7-adb1ee1ec522"/>
        <s v="94c632fc-6163-4208-bfc5-c14a102324cf"/>
        <s v="0f62b95e-5578-4c5b-abca-d70068895c70"/>
        <s v="788de97d-f59f-46be-b440-e2db4215f635"/>
        <s v="c2fb3ff8-6f03-45e6-a5eb-834d67f25bde"/>
        <s v="c037d3a5-a7ed-4f91-becf-d7b8b3e71d3f"/>
        <s v="23cf3611-b13f-4cae-b109-4c16e384a29f"/>
        <s v="813e6600-8ef4-41a4-a466-6446cdc231f3"/>
        <s v="849ee64b-ed50-492c-9c89-7ff2f8cab58f"/>
        <s v="e97af1d8-81c5-4c29-b3e8-97d77b0d0bd0"/>
        <s v="f80efe65-71ed-4ccc-a185-c6688a55569b"/>
        <s v="7b6b41c3-f2cd-4566-88c7-67dc38c7efda"/>
        <s v="d16eea46-e08d-4254-b98d-eabcf5e1881c"/>
        <s v="cbbfa119-10d0-46e0-838b-be2307363d21"/>
        <s v="1d0d4861-0cc3-49d7-a573-6ce9e83d71ce"/>
        <s v="d6192b70-2dfe-4e25-940c-1a659ac83878"/>
        <s v="e68eac9f-80de-44fa-a14d-7af08f14a41c"/>
        <s v="460a1764-e8af-42b2-9a45-6ca8cfdbf7c3"/>
        <s v="8780f028-e483-4d5d-bc1d-2d827ef673da"/>
        <s v="9acaf796-2f9c-438b-8eb3-e72845cfefe7"/>
        <s v="05c5efba-cfb6-4b91-8dd7-86f1b31d1495"/>
        <s v="72998d5f-adeb-4004-8fbc-f8264e3799a5"/>
        <s v="ecf03c6c-b205-457f-b6ff-405868cb1f6a"/>
        <s v="ecafd4e0-82fe-4208-a9cd-9c8a8957fc6b"/>
        <s v="ea244341-d8de-4e90-8739-d38f0ef9b335"/>
        <s v="4bf7b9cd-ecaf-4d98-a45f-df325d0a74fc"/>
        <s v="01e4de41-1292-4818-893d-c5f1afc337f8"/>
        <s v="9700e5d8-b694-4ae7-9d0e-9d6deab71867"/>
        <s v="5f5f2f62-c4d3-417a-bc55-7cce9c5f1a9a"/>
        <s v="594b9499-1307-4785-b904-848d7a53e300"/>
        <s v="0fcc297b-e9bf-4d29-9cf7-bac28a9adb20"/>
        <s v="22767b14-4bd2-4b08-a1f1-c7f8db74e5cc"/>
        <s v="c58bf1de-a981-41cb-98c2-87e4b1d274ab"/>
        <s v="d60f634d-5423-4e8e-b43b-913a6de42d77"/>
        <s v="b6e58743-e053-41b8-b2a2-85658836508e"/>
        <s v="6e6d743e-3804-44b3-9ec7-351a9f05b1aa"/>
        <s v="acc9c6c6-4889-47a2-8044-d7676ab4c05d"/>
        <s v="e40505ce-4177-4b56-8ed2-eb8b96a4333c"/>
        <s v="20a936b4-92e4-4116-a5d8-f42b6df98b3a"/>
        <s v="3d4928d8-4569-44d1-b11d-5771b7742f94"/>
        <s v="05a14dca-88b6-4a1a-9a4d-3cfdc5ffb032"/>
        <s v="0177969e-dd64-4c75-9399-a692a57c9ea1"/>
        <s v="efd7247d-32ad-42d7-9cc8-8dfc6b60ee81"/>
        <s v="8c77f0c5-c82f-42fb-a327-91010a7c72d5"/>
        <s v="b74a0e75-4956-4a48-bcc5-d60942def84f"/>
        <s v="3127ff4a-3ed9-43d9-a494-332d91eeba98"/>
        <s v="f216fdb6-95a9-4770-9f5a-6c05b3dc93e6"/>
        <s v="d8e40131-21b2-4630-96d8-2d06e7da11a1"/>
        <s v="778c14a1-8bf5-41d5-a727-00e32d5619d0"/>
        <s v="b89f0602-55fc-4c16-bde3-152a0333a362"/>
        <s v="58efe622-8e00-4aee-a4ad-78bc7db3aa94"/>
        <s v="f935ebf3-a5b2-4558-97ae-afbcf818c1ba"/>
        <s v="6aa93d5b-af70-4852-8b42-966454eb8b9a"/>
        <s v="8a131b44-f4f9-402d-9643-5bb60e073deb"/>
        <s v="bb348297-7d17-4b7c-a758-ca4a46f44b1a"/>
        <s v="c84bd1c1-643f-48a3-b0bd-bec830289801"/>
        <s v="8b1a24f6-5a92-4df5-b2a0-31677375fa19"/>
        <s v="c548d6ec-86f6-44e0-9e73-cc41ee0bba8c"/>
        <s v="fcaeff8c-e444-4eb2-b57e-9072993e9fd5"/>
        <s v="8fa3684c-646c-46e6-b156-e8d5966f44fa"/>
        <s v="6d4d2733-dbe7-4548-b78f-3c4ee99fb513"/>
        <s v="4b8fd946-58f2-400a-957a-1b6c0ee6142f"/>
        <s v="1e419905-f45b-4653-834e-90e9919d37a1"/>
        <s v="08c46cb0-f842-49ac-9b84-48fb41d858d8"/>
        <s v="489a2de8-ae37-49b4-9a46-ea9a34e8a657"/>
        <s v="cc35b8e6-89a7-4b17-a9da-47c16ac93e19"/>
        <s v="c47954b9-b72b-4f40-a57e-c29dbd66d23c"/>
        <s v="b40c1c88-f9b6-4f9d-a37b-978cea8aa7df"/>
        <s v="da35ef33-32e0-4b09-a95a-78db4c19ef4f"/>
        <s v="0dfcd023-d2b2-4432-a4d5-54472735d0e3"/>
        <s v="5460c5f8-097b-4676-a960-8136575797be"/>
        <s v="236908d9-112a-4e00-941b-5fbbaf9fc71a"/>
        <s v="80a9acca-cb4d-4ed4-ae2b-5121d95d1c33"/>
        <s v="ed2d7507-531c-4617-8243-1516faf392d1"/>
        <s v="6ed4521a-8077-41a8-b507-b0cf5c28d9eb"/>
        <s v="ae1db4f8-5ea2-4979-8b84-9471656c9548"/>
        <s v="1bdbcdfe-4086-4357-9ac5-0c0d9af6b7c4"/>
        <s v="51c1c6bd-cc38-4c0c-ba0b-c53a742c195c"/>
        <s v="cae9fb28-7ff7-4237-a2e9-6ebde091e529"/>
        <s v="9a1771dc-c443-42bb-89e6-9bcb9c3700d6"/>
        <s v="04ef747e-2e72-48b5-92fa-4d4d7bee4b36"/>
        <s v="43f7b9c5-6ef5-4b88-a138-5e5dd55b7b0e"/>
        <s v="5b5a97cc-9906-4ca5-a671-e6ea6dcba0df"/>
        <s v="e7dc17d9-5840-401a-8c51-739ace8a1d3d"/>
        <s v="269c3f17-cdd9-4aaa-ade1-4ceb00512ecf"/>
        <s v="a2710782-18b7-49ed-8814-f86c0ed0bcff"/>
        <s v="e63bee57-eff9-481e-a4f0-9eec12a1c092"/>
        <s v="28e953ff-d955-4ef8-8935-3cd6a494bbb1"/>
        <s v="5b24cb29-e903-46c3-a20a-cc22d52df380"/>
        <s v="db506750-e461-49c0-b9d3-4c0db82522ec"/>
        <s v="cd60a4a9-562a-4419-834f-b31f986bc404"/>
        <s v="eaae79ad-bcd5-4c4e-a63e-7e2a5e9a7e3a"/>
        <s v="02f778f4-137f-44d7-8489-29c7c34ad471"/>
        <s v="72354c2f-f1fd-44ff-b7a8-26e28ba3509f"/>
        <s v="d17c0ee4-b4e1-4042-a1e9-94a5175cda72"/>
        <s v="6491c795-a448-4c71-9146-297967d5d1a5"/>
        <s v="dcc13234-8656-48e7-b4f8-66a4369036ab"/>
        <s v="73ac1377-814c-46e7-a04d-a55b74d1ae09"/>
        <s v="213dfd42-e7a4-4494-9c94-290d3215a8f4"/>
        <s v="3b203547-48ab-4543-922b-869504857dc7"/>
        <s v="d43e37fa-1909-487d-925f-aaf3c67dd8a1"/>
        <s v="b536b936-26f0-429c-a431-6618576a6270"/>
        <s v="9e61b008-7619-4681-8b0d-0e7cb2a4a299"/>
        <s v="66e8cec9-b1e0-4972-ac4c-7ac983fac24d"/>
        <s v="02098410-64ca-4a58-9dcd-02a95e321304"/>
        <s v="0556b9b5-7eaf-42f2-ab50-c74f249e6efe"/>
        <s v="4dc1063f-d369-4edb-930b-8d0d2b25ac96"/>
        <s v="20bdd878-785f-4b29-a526-95b373786425"/>
        <s v="60cebb13-e252-42f4-b6a8-91ce99def83a"/>
        <s v="ce270593-279f-45a3-906c-8311210437bf"/>
        <s v="3cc93320-1d99-42e6-bdd0-231cebb62510"/>
        <s v="9ed563ba-39c2-441d-abf7-44288c0e1d9d"/>
        <s v="03f2b12b-f625-4867-8de6-e28094e35a5c"/>
        <s v="8bdcf1ae-0f8e-4611-ac13-a8c1dfc0378b"/>
        <s v="1e0e993d-84d1-4544-99ed-d1ef4d4a69fa"/>
        <s v="da3fc1d9-57f6-41cb-b4f0-e6fa81302036"/>
        <s v="99761b44-7f0f-4144-be35-b5f15a39c6bd"/>
        <s v="f876db9a-a516-40fd-80b9-7c59736d6324"/>
        <s v="9a27d1a6-de7f-40db-80e5-4362d330beaa"/>
        <s v="e682d5db-21dc-4dd1-b0d8-aef0e748afe7"/>
        <s v="2b81bd30-78e1-411c-829d-b21d3c0468d7"/>
        <s v="502496a3-a15d-4b9b-a519-16dcd5756bf4"/>
        <s v="235aec99-84b2-42a6-8911-b3aa2b63da27"/>
        <s v="3d638b73-4ac0-4399-8c17-24377f74bef4"/>
        <s v="cc02acbb-e687-4aa2-a7ac-d6f5fa005a6c"/>
        <s v="94d8f340-ef1f-434f-b877-e31086dbb15a"/>
        <s v="ff3e10e4-cc81-4572-b800-3f5bcc6234b2"/>
        <s v="75487914-1a80-42c4-8dcd-234805f4ca75"/>
        <s v="708a7419-1d47-4b17-96a1-ea78cb00d28a"/>
        <s v="3c956338-8b36-4aeb-8911-43bf59113f0d"/>
        <s v="67370682-91fe-412a-a851-eda70bc0b18b"/>
        <s v="ea8e7af8-7506-4279-9aaa-136856044c4e"/>
        <s v="dc870c52-3b71-40e2-9b2d-2ded5be50fec"/>
        <s v="87a67faa-adea-4613-b7aa-df7855383982"/>
        <s v="5003a522-5d59-47e3-b419-746dd19fe938"/>
        <s v="03ac71ae-fb93-425a-b755-3772b13ad449"/>
        <s v="5c8d7b3b-c1f6-4b30-8e9d-f01028e24563"/>
        <s v="98131be5-12d1-458c-a4d1-b66700cc6f1a"/>
        <s v="ff644d12-42e0-4e59-bf23-6a58746e7317"/>
        <s v="9ff66c3b-57c6-43bf-b347-90a57f889d7e"/>
        <s v="3c69c748-6ac9-479a-a0ef-c4b9fb334f03"/>
        <s v="d8116d9c-a5f7-4849-acf3-9131d2ca743a"/>
        <s v="072120a2-f608-4cc2-878c-f7f5d6f6ce1b"/>
        <s v="333a4a8e-a8c7-48cf-8105-6815d5277946"/>
        <s v="011b667c-21b0-445a-a9f7-9310ee61e799"/>
        <s v="8b66d41e-c4e5-4756-8914-66f9a4a99abc"/>
        <s v="477d1d8c-0ea9-4955-a013-e99e3ecffc4c"/>
        <s v="99331589-7134-4228-96fd-40e6e501a075"/>
        <s v="e9c070dd-1b3c-49e2-a8c9-5bb24f128001"/>
        <s v="3f10e7c7-c1fc-4b74-b2dc-a37fdceb29c9"/>
        <s v="4825bb07-1da0-44b6-9638-950a1d9b5993"/>
        <s v="2670c2c1-1bf5-4f63-a81a-01f87fa394d9"/>
        <s v="b3cd371b-69ca-48d0-9ddd-f4471d54e3bf"/>
        <s v="3db6f628-67d2-48fa-9fd2-c28793e70b10"/>
        <s v="b36d5fa0-22f3-49e6-ae06-2907e65685c6"/>
        <s v="aac2fc72-0d6f-484a-aaf7-ed4eabdaf0ad"/>
        <s v="1de5a0c7-ad71-4b57-a0d3-0369f1335349"/>
        <s v="42b30233-2c06-4be5-abc9-293f87d61751"/>
        <s v="500aa75e-01ef-45b6-98a3-615320688917"/>
        <s v="826a64ae-7e3d-423e-b874-2e911a288a3b"/>
        <s v="4ddcfcfd-b366-40c8-8230-e6a05334c271"/>
        <s v="471d8224-9b0e-42d8-affb-5f492aaab52c"/>
        <s v="c8c248c1-c86e-4dca-8312-180e6760acf1"/>
        <s v="9d010d87-3098-4fdf-90e8-0e0f8ab2b473"/>
        <s v="7dd3f0e8-73cf-46af-8f10-6e287c8533dd"/>
        <s v="da08b19f-be5b-4cfa-b9d1-7763eb64688b"/>
        <s v="f164a167-e8fb-4044-9dc3-ed9e46ea1f26"/>
        <s v="844ea725-8a75-4c03-9268-6349cd0f6c80"/>
        <s v="17b3610a-2b87-481d-8548-92f4d2320be2"/>
        <s v="6fcc5336-a3ed-40f3-a7fd-8e7fd64f6863"/>
        <s v="7ce13c6b-f7fe-49dc-8430-203358d13974"/>
        <s v="5b541fe3-e2f3-4065-8388-534d20a394e2"/>
        <s v="c47615ce-8f41-4125-9a96-2b8f862cf0b3"/>
        <s v="29e9336b-301f-4f6e-b912-8043f0834068"/>
        <s v="bb0218af-c4d3-4bf8-8df1-7cbc3c0ea236"/>
        <s v="9847491f-4083-46e1-9ca0-3c58ce89a0c9"/>
        <s v="b5a1dd32-9563-461e-8622-21e45a3b1ffc"/>
        <s v="8fce13a8-6072-45f6-a4c8-e0495dfd410f"/>
        <s v="3d1f5537-1ad6-46e5-92d9-dedb53b13de0"/>
        <s v="78900b22-9254-445f-a506-24a414e4a66a"/>
        <s v="44a0426c-6bea-40f1-b8ab-6bc01f3285b1"/>
        <s v="835daab5-90f8-45fa-9b62-19df65131582"/>
        <s v="3e98dd9a-8b9a-43ed-94c0-c0ad82b896c4"/>
        <s v="6ef033d2-ef9c-479e-a685-476d8cf0434a"/>
        <s v="d8985673-6693-43c5-8a0b-1f97657c14be"/>
        <s v="87af2363-363b-43f4-9f4f-2bda20879167"/>
        <s v="559a5968-d233-4532-b1ff-4334dd4bbd9e"/>
        <s v="640b45f2-0c97-4e86-927e-b86e98164fc7"/>
        <s v="a7dff137-5ed3-4296-95de-81ea00526384"/>
        <s v="a02aa21e-1b0e-4892-bbf7-3b9b72bb6399"/>
        <s v="ddc06156-14ae-440d-ad62-b2bd919957d3"/>
        <s v="16fab7b5-ae5c-4b7d-a333-a66117ab75b1"/>
        <s v="840b15c1-8b3f-46b9-af5f-375f28973bbd"/>
        <s v="1b68f242-a715-49ba-b5fa-c0e15adc30db"/>
        <s v="86d04cde-ca4b-4810-99f2-8c993564cf71"/>
        <s v="2b44882a-c26d-41f6-a40c-2183a25c27e7"/>
        <s v="4c376670-652d-4ff2-9a70-9c08769c2ad5"/>
        <s v="d5166c71-716c-4b03-b654-dceade1dbb5f"/>
        <s v="46cf5ec7-bb8a-4e71-8fc1-b355d20cd114"/>
        <s v="f1b16e4a-2f5f-463b-aa43-1b6ea8e0d3a6"/>
        <s v="aea0c509-dd50-4c6d-9112-fe5231073bf3"/>
        <s v="d2074353-a024-4771-b33b-9357b8cff1e1"/>
        <s v="2f161efb-8b7b-4572-a767-74ef9d99872d"/>
        <s v="037beb18-f2d9-4671-9d87-8e3cbfa8a6a4"/>
        <s v="2f7f1209-3f57-4ccb-be43-4cb4859b09e7"/>
        <s v="e6880a89-2833-421c-af86-4420ab40c36f"/>
        <s v="e6e97633-6ec9-4e0c-836b-fa7b36c94492"/>
        <s v="5979c308-16d6-4dcd-9261-1cfc81348f6d"/>
        <s v="9e3f8961-d165-41f6-8ab7-4659add884ee"/>
        <s v="78f5d893-0c11-41a5-86e9-b4bd03ee9f78"/>
        <s v="39891b7e-73c4-40c0-9296-5cfaf4e4a903"/>
        <s v="520d4317-0be0-4607-b92a-2edc5d2dd252"/>
        <s v="2962563d-c51f-4157-9695-91bfcf53d89b"/>
        <s v="7a0bece5-061b-4a76-89dd-c318c81877a7"/>
        <s v="6a563e66-106d-4289-922c-3ca0cea70f7c"/>
        <s v="d9a57435-b8a2-47ef-bfc7-291ce611abdc"/>
        <s v="7e7395fb-37f2-443c-8955-a1349290ecf8"/>
        <s v="7953bb75-982c-4f56-894c-45eb81d1d306"/>
        <s v="a85292fc-a18b-4fbe-aad4-d614c4375d7c"/>
        <s v="9d0a56af-4cf8-4ee8-88c2-c4bbdde3d2fd"/>
        <s v="302ebf69-6df4-4f9b-acc9-070ae7bfa4fc"/>
        <s v="05e1db78-97fc-4fc9-b6c5-02578606ece4"/>
        <s v="d4b9fb65-caa1-47aa-bddb-7d818a1042e8"/>
        <s v="8f223ca8-0fd0-43f9-9c45-b0a0d49bf707"/>
        <s v="d156e5be-35a8-4255-bd7c-787de6d3b970"/>
        <s v="6644a98a-bb8b-41ba-9b4f-4a7c6b23b0ed"/>
        <s v="4ea8db1b-de2a-4582-b2d4-dee4cc8df633"/>
        <s v="11290c9e-2082-4d89-a399-98815a7f88ae"/>
        <s v="49496a44-d6e6-4eb4-98ca-99885a1d2175"/>
        <s v="33c42770-479c-4455-8837-76b69b71482d"/>
        <s v="2d8771c3-521c-4053-8514-93a7c4dd3f6c"/>
        <s v="13351c77-8570-40d1-bdf4-c1919cdc9dd1"/>
        <s v="d272f056-e5a9-4b12-86b1-2a0881efd426"/>
        <s v="9b02d447-2f0e-4ba0-874d-1297ad5a7dfd"/>
        <s v="8829f772-651e-4e1b-ada9-2dc251b81bd6"/>
        <s v="b61be2af-d904-46df-b2ae-69126b057924"/>
        <s v="43e015b8-e6d4-407c-858b-2d391eb7bce6"/>
        <s v="b363e9d2-7134-4c5c-9014-d69d7d842826"/>
        <s v="30065051-71b1-454a-9793-771842413d7b"/>
        <s v="cf11fe14-1094-48e5-a2dc-34ea86045120"/>
        <s v="fa43f197-f78f-4809-a7e0-32c17d9e9e7e"/>
        <s v="6f5b5edc-9d18-495f-a4b3-af552ffe455b"/>
        <s v="6f926d11-fb3e-4cc6-b7ff-8fec412ee701"/>
        <s v="afa389e0-142d-4daa-bcc8-2e121d69f2a3"/>
        <s v="5eb7a943-19ac-4221-98f0-0a7ce8705263"/>
        <s v="0f5e8ab3-162a-4d7a-b88d-e919a97d27a1"/>
        <s v="dc92e26b-c95b-4ebc-a46b-a44d6d6e997a"/>
        <s v="6346850b-4d52-498a-b9e0-00faa52c88ee"/>
        <s v="e68f9680-5612-444d-a457-397b9f78d23f"/>
        <s v="6b13d8bc-6308-470a-812b-6d227d2f449c"/>
        <s v="27cf19d5-2b82-4b29-9b91-f5c280fcafae"/>
        <s v="2fab13f4-d630-455a-9ed6-47673aabdfab"/>
        <s v="a2ce3eeb-9fd9-4ed7-a19f-d246866e02ab"/>
        <s v="3244aac9-c54c-4d11-afd4-a8e9c05e3608"/>
        <s v="d17e3e6d-14c6-4d8f-918f-c77872b67fae"/>
        <s v="e0388097-5b40-41ec-8d87-aadff7291aad"/>
        <s v="6ccc5bac-7888-40e5-9732-d163e3d23594"/>
        <s v="c1a305d9-b334-47aa-ae32-fcf9602be467"/>
        <s v="9872248c-2da6-4558-b90e-597c40d95703"/>
        <s v="1563c17a-fcc3-459d-b5f5-d894c6ec4af7"/>
        <s v="f6023ff6-8348-4429-8680-549f753e8b20"/>
        <s v="d242a730-b245-420d-8f50-f7807b950294"/>
        <s v="5f2dc242-c40a-4c63-afad-61632c0907fc"/>
        <s v="ecb6a3bb-0916-4935-b51f-09bdf2580855"/>
        <s v="69e7b2e3-4894-492c-baad-b05af2d68872"/>
        <s v="9c830230-fe28-4793-9864-7d85d2a8f0b4"/>
        <s v="3bf8c5b8-6b9d-46b1-87ed-1f24165c230f"/>
        <s v="8338d99a-5368-4bbd-b549-3b52df0bcb58"/>
        <s v="e8ff13bc-2a21-42c1-861c-61ebb5f3c54e"/>
        <s v="278ba524-cfe3-45b8-aeca-c67a70ea148b"/>
        <s v="ede478fa-494b-420e-8e24-b7f48c1144b4"/>
        <s v="aa0a4196-8efe-410e-89da-fb985af6d7a8"/>
        <s v="401159f1-2e4a-47bd-b068-45218e130691"/>
        <s v="4a26f731-57ca-432b-9416-772f4c3e9351"/>
        <s v="b19d3179-874a-4869-b1f1-7bbce3c925bc"/>
        <s v="f9ec5514-6ac0-42f9-baca-395b7656d739"/>
        <s v="b4e7ceef-f8d0-49fd-bfc1-b48c9e1b5048"/>
        <s v="6ecf416d-8983-4ed8-926e-73381c22dcf8"/>
        <s v="e52eccd8-8e95-4c56-97e2-6aa8b5d7ffd3"/>
        <s v="c5349f66-d3a9-436b-9712-5ee4ce07f951"/>
        <s v="7f70d214-9b6b-4d27-b5c6-1dad71bfc198"/>
        <s v="ca521457-9c47-428a-8099-1456f26ff5a7"/>
        <s v="ef6b5201-4fbd-40a3-bf82-ad8242e00228"/>
        <s v="dcb556af-87f3-4f0e-a88d-96d0c508b9f3"/>
        <s v="b7178a19-1f29-4d52-a1ec-2714585fc02c"/>
        <s v="bc78ac55-0263-492f-aa23-0f528a00c8ce"/>
        <s v="b28bfb0c-339e-4018-a161-6621d83d0df3"/>
        <s v="b68b9a05-7d83-49a1-8321-ad3e00e7c3e3"/>
        <s v="67c20930-cca2-4de8-b0fa-76a255a02b1b"/>
        <s v="ad9888a6-e351-449c-8316-50647aa6a1d6"/>
        <s v="22f024c1-66fa-4f26-a52a-cbec9f6ac500"/>
        <s v="359af4ba-0574-4dcc-beda-6029afaac029"/>
        <s v="14e25d2f-4dcc-49cf-978f-b28e1dc85f73"/>
        <s v="b5bcc9aa-d8a4-4c32-b0fe-c1f298a05de6"/>
        <s v="fa4fc64f-8bc8-41c1-bd0a-c42b4d4cc733"/>
        <s v="e67eaa6c-abfb-4e14-ba86-6811298eba2e"/>
        <s v="bdee7b46-ea80-4fc6-b608-99759601765b"/>
        <s v="e87912b5-7c49-4fe3-9f21-71a731c47c6b"/>
        <s v="efb1f57d-cf05-44aa-9d6d-ae9d2feb1b16"/>
        <s v="204aa6af-df85-4463-826e-842edf4bbba5"/>
        <s v="e5d3ec10-cc8c-4165-9991-467b998fe0e2"/>
        <s v="bb63dd80-b6d0-403e-b854-f8f2785edba4"/>
        <s v="c4314154-474a-4977-a49a-e5b3d6795b51"/>
        <s v="d86d7cbe-44b4-4f68-be59-786f0e5e1683"/>
        <s v="f933b430-c3de-4cf8-8b9a-0022928bc191"/>
        <s v="5b0cdb2c-3a46-4849-bbd6-ab1023c2c5ce"/>
        <s v="dd7a6efe-ac48-4159-bf1a-1df32381816a"/>
        <s v="33cf0d0f-6c5b-4cea-9c83-ed45ebb87eed"/>
        <s v="b8d64ea1-bfd8-4ad5-9e78-9a4d403f057e"/>
        <s v="b70bc3ca-6cb8-4dfe-910a-ee1959853fdb"/>
        <s v="b4f3d5e6-44b1-4177-8a54-a50b60f8b262"/>
        <s v="4e0a76a1-469a-4d1e-916e-4504400e2482"/>
        <s v="8eda9fca-f54f-4a2e-9cb5-e9ab2649442a"/>
        <s v="6934a428-e1ef-43e4-bd96-ed73afb73123"/>
        <s v="f10e79a5-72e6-4a3f-8fba-4f862562d5e3"/>
        <s v="cf46219b-7b6a-437b-b919-bb21e34dbc1b"/>
        <s v="b776c7c5-77d4-4cc6-9401-4ae584f1a52b"/>
        <s v="6e50c964-c2ca-4d17-a2a7-aed90abb9ec8"/>
        <s v="a1006d6d-c40d-494d-99f8-1b8372c5bd50"/>
        <s v="9e331cc3-2727-42b1-93df-2fe5c3fc8b9f"/>
        <s v="183fe760-de5a-4a11-9010-346c5fcba858"/>
        <s v="3db7f8dd-ad89-430c-b376-fe2f54b753a8"/>
        <s v="232069de-cc1d-434f-ac90-349f4ce322ce"/>
        <s v="540427f5-5fd4-4845-bdbb-617a8d212ab9"/>
        <s v="0996ee56-2d58-48ea-ab6d-9f83b6deb018"/>
        <s v="0027bc76-18ab-46f6-81c7-91901944590c"/>
        <s v="2204f3d1-6bec-4ccd-8cac-abd7485baf0e"/>
        <s v="5a508f5b-8140-4110-a822-20a10e1cdd98"/>
        <s v="199bfac2-4823-4d93-9291-c2128916b7ca"/>
        <s v="496d32c9-87a9-4d36-b741-1b554104d9cb"/>
        <s v="7001393b-3ded-466f-a690-3292d4102453"/>
        <s v="02b6e329-093a-4c49-88e5-00b48c7cda3f"/>
        <s v="552b9086-b4d4-4a80-b83b-9374a0c4d6b6"/>
        <s v="62ae1598-14a1-414f-a472-cc813bfab931"/>
        <s v="bfb9f654-edc5-41da-8c5c-81801967b4b4"/>
        <s v="2ccf17c3-2edc-4c0b-bae4-075efeb1d882"/>
        <s v="a791569c-5f8a-48e7-9827-10dd141bbc23"/>
        <s v="9893109c-5e6a-43fb-b590-a37f073f639a"/>
        <s v="ec7be537-d26b-42ed-b34f-5c47710501ab"/>
        <s v="7dba49c1-7472-4758-883a-053b7e842fb7"/>
        <s v="209b51c1-5bba-474c-a65e-2d5dfae4da3d"/>
        <s v="bfbcd260-a41d-4110-8193-4b42a6abbc6d"/>
        <s v="f0c8d25b-6c02-41c9-8bd2-7070fa99d2b5"/>
        <s v="8ec55285-3f4a-42e7-9987-03ea017ad11e"/>
        <s v="ff8fad7f-2875-4036-942e-524e2c89e781"/>
        <s v="63d4cafb-78e7-45d1-a8e8-6e883967ce87"/>
        <s v="8660c333-195b-41da-8552-3e96481fc483"/>
        <s v="93abf3b9-edf4-4cf4-b258-423ff2443ff4"/>
        <s v="d2413aa1-cde6-4502-8adc-a0c40b4f47b3"/>
        <s v="b8addfee-f12d-4f0a-a6be-71e204a3a0e3"/>
        <s v="4319eb19-095e-491a-b6be-d73091fe05d2"/>
        <s v="721609fa-f38f-494d-8673-14a3a708feb4"/>
        <s v="b97a73c3-65b9-43e9-880d-e6a9903ef04f"/>
        <s v="fbccb268-f99c-425c-bba3-5975f3488fa7"/>
        <s v="4a185190-f983-4402-b106-43e647d9297e"/>
        <s v="606a18b5-3cbf-4c30-8247-89de9bd82978"/>
        <s v="8e3335fb-b380-49ef-93d5-22ed0ea2338c"/>
        <s v="4ffa1683-2385-4150-8ec1-7d7d447597d6"/>
        <s v="2da9176c-69c5-47ba-931a-c3328bbd157e"/>
        <s v="872513cf-50c3-4b46-994a-826e7f2be2f9"/>
        <s v="9d0a65a8-969b-4970-9e49-ffdc7ea5e755"/>
        <s v="ad6f83f6-0366-4ebe-af7e-da98689f44a5"/>
        <s v="8ad36aa1-06ea-479b-b68f-c42de93baee8"/>
        <s v="22f7e0fa-08e5-4e4d-94c6-71f2764b2c29"/>
        <s v="69628126-1718-47d3-8fe9-696e02278387"/>
        <s v="121b83f0-bd85-4d39-9ee5-8cb965ed5a15"/>
        <s v="560711bf-d9dd-4ae2-958e-ec22c19c6564"/>
        <s v="38fe2ef0-13a8-4bf6-8f5c-b5a3c52c9e80"/>
        <s v="1427295a-0840-49d5-9be0-83687515c6da"/>
        <s v="d7490415-e1e8-4ff6-8212-f61f966da0de"/>
        <s v="977f3b11-d3a5-443d-86aa-29967731b786"/>
        <s v="28ee082c-308b-4da6-ae43-929d94eef1c3"/>
        <s v="f403cb0f-e43d-4939-9994-bbead0c7ac57"/>
        <s v="5e6c8665-c81f-46b8-9c35-6952ba831152"/>
        <s v="108b573d-008a-432f-98d2-4b0f4ad2c0a5"/>
        <s v="423f4d81-969b-4881-807e-440d9d4c5b01"/>
        <s v="1c7b5b24-4b27-4d0d-9aca-b52e4e7ea7ab"/>
        <s v="3ebf2171-49c2-408c-8e08-177996659de4"/>
        <s v="dde6e48e-e17f-481c-b2cf-8aafcee844f5"/>
        <s v="a5140020-7cb2-4732-8ebe-575ca360f6c5"/>
        <s v="949b0337-6a89-4382-a132-9e1d50bad730"/>
        <s v="ff2ba808-99e5-4995-9cc9-b393b4ce2aba"/>
        <s v="f64a20e5-01f2-4738-bfeb-11c2aa5fc95c"/>
        <s v="ac50fdeb-8e47-4217-898a-9483ca294393"/>
        <s v="97bd64ea-9d6b-4461-86ff-e7b2295919ff"/>
        <s v="1a23398c-b8f0-4de0-8be2-9c7efa3ef35e"/>
        <s v="cc196222-8000-4b09-9763-33c466a91a81"/>
        <s v="6a6bdfe8-eb24-4637-ab1e-fd8c86364c45"/>
        <s v="088a818a-1473-4b8f-a7b5-eef85858992c"/>
        <s v="6d31791e-b56d-482f-82b3-7d707f35cf36"/>
        <s v="8c9c0cd5-d671-451b-a672-3bc8f5cf9731"/>
        <s v="bbfa1086-7752-45c7-bb8d-b826fe82fd75"/>
        <s v="ec8bf725-6a55-4177-8134-99d169717509"/>
        <s v="4ac3c4f3-8006-49b5-9b6c-a980161cdce7"/>
        <s v="f1580383-823c-430a-9782-38540523be7f"/>
        <s v="fcdb4bd3-0c23-4056-954c-08500be68955"/>
        <s v="2921c27c-04cf-4a19-b0ba-9ef239cccfef"/>
        <s v="1c6d1ec4-3bdc-4148-91d2-84afe5a57e33"/>
        <s v="bed82677-1283-4c0a-832f-736f02fee687"/>
        <s v="aecd3303-2685-483d-874e-ae09a40697d9"/>
        <s v="63a083bc-10e7-4ed3-b08c-4d1e0b058e2e"/>
        <s v="a5d765fa-5257-42e3-aed0-780fea71701f"/>
        <s v="9a495a4b-2c1c-4e13-9ad3-4bf2b99a9bcb"/>
        <s v="2a1ac4ed-42c2-4c2f-be7c-d0560f94802c"/>
        <s v="4f75ea96-c212-4e46-ba05-245a0c196b01"/>
        <s v="2298c321-577a-4e7b-97ae-0e325e7dd42a"/>
        <s v="e089dbdb-af20-4a0f-8a3b-92fa7ba2e752"/>
        <s v="d88a2cfe-6e6b-428a-a5da-6f48933e78f1"/>
        <s v="be111368-d5de-4f5c-aebd-c5576fc2360b"/>
        <s v="f78bccc1-cda0-4635-99af-b7a121c5c52e"/>
        <s v="5b563a35-66a6-4154-8cba-69552be506fa"/>
        <s v="5874cb76-fa7f-4671-9faa-74bb4557314a"/>
        <s v="d07d619a-a95a-4b41-a48a-7cde0f94a682"/>
        <s v="69798e83-b87e-457b-9a4e-d3d2852a6972"/>
        <s v="f1a70c52-46e8-495c-9314-c67bb00c9598"/>
        <s v="0cb44fc0-9fdb-4b4b-83e3-2988ab7969ee"/>
        <s v="3b6a9e51-36fb-4b2f-8128-d725ea69ea16"/>
        <s v="f8c5900c-acb5-4644-bc52-ef23e5de5627"/>
        <s v="9892f0fc-610e-4f16-9015-7c06803f6c85"/>
        <s v="0b8fe421-150a-4f5f-96c9-b688b0450cc2"/>
        <s v="5a4b2af7-6d1b-40ae-a1e3-d0212585beec"/>
        <s v="270c368f-c46e-4ab3-a5ec-d71484a54103"/>
        <s v="a5613d32-68fe-4933-aea2-cabc3f5008a9"/>
        <s v="7c3679ff-a9e7-4cf8-b77c-6a0011df0989"/>
        <s v="838bb1cc-628e-4a67-b89c-5e687e978ee8"/>
        <s v="9f0e05eb-2296-4429-97b5-8f07a271e81e"/>
        <s v="ddaecfcd-3680-450e-80be-b2e7117e01d0"/>
        <s v="0d582e50-142d-4482-9344-865dee729fcd"/>
        <s v="ba926713-0907-473f-88ff-7dee867186c8"/>
        <s v="a71d1fcd-46c6-4c8b-82ba-94fa748c3e5a"/>
        <s v="4c2ba6bf-054d-4ae5-95ac-847db7bda106"/>
        <s v="51c4e2b2-a6ef-4e7a-9b50-42bddc04062d"/>
        <s v="a60712df-1139-47ea-8188-831fa6011415"/>
        <s v="28a577d4-f03d-4321-ad50-e866cd2ce6c2"/>
        <s v="20d33d66-968c-4941-968f-f84af7aa7f55"/>
        <s v="2ff8b22e-f2eb-4c18-b9d5-153258cbc69a"/>
        <s v="d0789dbd-5d9a-4dc7-89c4-c2e4780feacd"/>
        <s v="44d6a001-6184-401e-8a70-a0cc643b101e"/>
        <s v="6242ab35-3957-46f9-887b-b2aa31e3c189"/>
        <s v="fe0029d4-a8cb-4575-ab93-1a7836f822da"/>
        <s v="a6abb6f6-285b-4f44-8913-6b2e25327e2b"/>
        <s v="b85baff3-24ea-40c4-b48f-67091261a6b6"/>
        <s v="a2d12553-d412-41f5-bbbd-154e360eb40f"/>
        <s v="bdfec80c-014f-4084-8ac2-a993d893900d"/>
        <s v="603517dd-e3d0-4391-bd96-975d2d60c947"/>
        <s v="943f1b9d-1b7c-43c5-89e8-3f43c92dface"/>
        <s v="164c9b04-68f6-4e71-9526-ea5755514084"/>
        <s v="7f6e8db7-9d02-429e-8541-5bbda08ca193"/>
        <s v="79153a26-f1ed-47e2-8227-6b1e56b97a48"/>
        <s v="360f299e-ec1b-495b-ab10-780174083930"/>
        <s v="08bcd77f-3404-46ac-9be3-f6aaf7134ace"/>
        <s v="0a28e1a6-d3e9-4df8-8dca-fefb30cd7d0b"/>
        <s v="9e18bd77-0bbe-4b01-963e-51004579a960"/>
        <s v="e644cb9d-b14c-4e9f-af71-86292cdc62a6"/>
        <s v="e1f88b86-f4b9-41db-bf9e-1b029ef5537f"/>
        <s v="477cac61-2af2-4fcb-9c66-f56403aa3eb0"/>
        <s v="a6b71157-89aa-4fb5-bb71-44029776a581"/>
        <s v="f88e3af9-c53c-4d30-8c73-6b2ee0e6f80f"/>
        <s v="da825809-a6b1-48f4-b801-ed975e0d4756"/>
        <s v="9945d04c-20e6-4506-86a7-bac33f8d91d0"/>
        <s v="fd51c96c-28d4-4a1d-95f8-75ac5c3d9c5b"/>
        <s v="9f057c10-0334-4d49-9ac9-c6b9a917ddf1"/>
        <s v="37d1ed56-a97b-45a4-bacf-2035553d69a6"/>
        <s v="30d2f720-6bea-4a7d-91c0-b78d33c7dd2a"/>
        <s v="7cad8c18-8929-47d8-acaa-5f7e3fb3b00d"/>
        <s v="e037f6dd-5bfd-46f6-99b1-fab1b6831831"/>
        <s v="c1ecac3d-a300-48cf-b137-dca1ab6329be"/>
        <s v="8e9bdac3-5a3b-47dd-abf0-23e902b40151"/>
        <s v="f31e40f1-7184-436f-825b-513c921daf12"/>
        <s v="3c201e13-5860-49ee-a8d3-d077291c554c"/>
        <s v="6f880211-6afc-446f-8488-4a92aade88a2"/>
        <s v="b14eaeb6-7332-4c0d-a497-d170266f42a5"/>
        <s v="e4d83e84-26f1-48bc-86b6-c7869be51807"/>
        <s v="f67ac77f-d5f4-42b8-8dd5-8975f54a3c6f"/>
        <s v="17327fa1-808c-48b5-8a9b-397d93171ee0"/>
        <s v="0081be69-567c-43c8-abe9-3ee913a44640"/>
        <s v="33c5f86f-3efd-497e-b9b0-f90f04b15501"/>
        <s v="3618fd21-7f38-498c-a229-d4cad17c699e"/>
        <s v="4d90f0c5-1534-4324-a4cb-5b378dfcea87"/>
        <s v="f74b5643-bf26-4d9e-bd0e-d68b949e7b2f"/>
        <s v="89433ba5-c99c-42a9-8824-573d1cb8646b"/>
        <s v="1fbb90eb-7a11-44ac-8292-b8acef7a57a4"/>
        <s v="86ba606f-e7fd-4929-bd9a-447789dd7704"/>
        <s v="680e9ca6-24b7-46d9-b2f6-a4eaba58e19e"/>
        <s v="06adfa64-ab25-4f30-a8ed-ee51bf3ad5fc"/>
        <s v="78613302-ea1c-41f8-b355-13cdd79c7ab5"/>
        <s v="8e30fa01-a1fd-43fb-b67f-324165f88718"/>
        <s v="1a41c60e-37c2-4177-af30-f922fe57eb08"/>
        <s v="d2c3aee3-8c52-42ef-b5d3-1e0352e02215"/>
        <s v="8bf7179f-6b05-458c-880d-3275b9b9f224"/>
        <s v="aee872da-2210-48f2-a3de-cd86e3f2cc78"/>
        <s v="d5754df4-48fc-4f95-8f92-f35beb094be2"/>
        <s v="d81c5efc-c402-43c1-903c-1750b8231185"/>
        <s v="6744e057-f401-4e9b-b69c-6afac734cadb"/>
        <s v="68146115-7215-48ef-9d54-af0fb65866cc"/>
        <s v="f012305b-acb6-47f7-a522-46b7e79101ec"/>
        <s v="c681a96c-5651-412c-b8d5-30814024b77b"/>
        <s v="ec656b04-b5ea-483b-b5fb-8ef33fef8e6c"/>
        <s v="610465cd-8346-49ea-9232-1d3379480772"/>
        <s v="9515a8ba-0bcd-4879-8b00-968f511f53e7"/>
        <s v="e3fa05e3-eac5-4a1a-b53f-a984d614ef4e"/>
        <s v="7ea7a708-0e69-4f45-8739-a5a1fa4ea313"/>
        <s v="f19bb9a5-a106-421a-a0ea-59dacb043d50"/>
        <s v="c23a23d0-5cc8-49a2-89cb-aa7f4f5edf11"/>
        <s v="037c9115-dcda-42fd-b2e9-ed1a69fda4a5"/>
        <s v="d7f0a429-8cd3-414c-8a64-9765b4d16cce"/>
        <s v="ae8e3f13-21bc-4f70-a64a-0bb79894c74c"/>
        <s v="8798ecf1-a63f-4406-9497-59be303565ca"/>
        <s v="a418cbef-2eeb-49d4-95ce-6ca5e1a37b75"/>
        <s v="f48e569d-d01c-4278-b46d-7ee6ae83dd97"/>
        <s v="5c1b8791-081d-4d40-898c-46d0c80979ee"/>
        <s v="0663535c-d279-4915-bccd-8dc39b2dff63"/>
        <s v="fda9d776-2187-4df9-a261-9a8e1302a88a"/>
        <s v="34cc1f92-6ab7-4af1-bc51-b0e1075bd552"/>
        <s v="7ea57da3-93a3-4a45-81c3-9f32aa2e1081"/>
        <s v="3e6d1307-ae35-4f0f-848c-2db4f080e3c1"/>
        <s v="d6098579-3540-4885-8a0e-81ddc14830bb"/>
        <s v="9504a503-aeba-42a0-8e6f-efaf5383a5b8"/>
        <s v="3faacf50-882c-4338-b216-290b090d81b6"/>
        <s v="b6abea97-47dc-4ba7-bf75-b1411c9d8dde"/>
        <s v="e5d70024-ac98-44d9-adbe-944198b1f956"/>
        <s v="a6504900-ff60-40de-ab22-01e334a16b28"/>
        <s v="73adcc43-c31b-4519-a9e0-cea574eb86b1"/>
        <s v="f3c71a03-3a12-4596-9c30-f63440f9485d"/>
        <s v="be276fc4-a021-48b4-b626-eed6791d1ab1"/>
        <s v="28a09b9f-476d-488c-8b6c-1048b49a3725"/>
        <s v="f0fdbec5-8131-4373-8d49-e15f4ba77b6d"/>
        <s v="ff0e5065-a62b-4634-9fe4-80f26c40e234"/>
        <s v="c189c217-3799-4733-9c46-b8b5f57adc3b"/>
        <s v="45dd6c15-063e-4a56-bab2-61d981096b3c"/>
        <s v="e6a20d17-35f1-479d-a575-df6e0cf24990"/>
        <s v="734ece95-549d-4ba8-93ac-86d6e585b06e"/>
        <s v="f83a2bb0-6490-4eae-954e-663564c96d82"/>
        <s v="a1fbf6f9-d386-473d-89bd-ef490e799439"/>
        <s v="3582a63e-a958-4276-a3b8-d67ebff82d64"/>
        <s v="b31aac5e-758b-488c-a2fb-f0b84fa31a67"/>
        <s v="edeb978f-1ef0-4a68-9b5f-a15f0fc50f70"/>
        <s v="747c0b0c-7703-4db9-bcc2-4c2ee585679e"/>
        <s v="5654eb9e-c179-4576-bc42-3f80ea9b8d10"/>
        <s v="8f4fee0f-4f10-40fd-ab38-37425947d2e6"/>
        <s v="f7377c18-e8c5-4dbf-a768-156e6d19113d"/>
        <s v="4709cf49-a733-43bb-a0c4-1b547282a209"/>
        <s v="fbaa8bb1-d5be-430f-b6a7-29c3607ea38c"/>
        <s v="9ed76cfb-e130-40d3-9d68-7787a5d73b2d"/>
        <s v="1de646eb-d215-429a-8a0e-a8246d9434d4"/>
        <s v="3d049059-5323-46ff-ba09-729363958ddd"/>
        <s v="c390d1d3-5e47-4263-aed5-8ef453eac939"/>
        <s v="b52f7c79-facc-46ce-abb1-b2057c846be7"/>
        <s v="c4f82ac6-bcf3-45df-a0fa-b9fae25cbf8c"/>
        <s v="c9d2f7a1-d2e2-48a3-bbc9-1da6665ea443"/>
        <s v="2733afaf-6212-4c11-99fe-f9c160e77fdb"/>
        <s v="dc08c36e-9bfe-44e9-ae6a-c81b11c32929"/>
        <s v="a4f436e0-540a-4f70-b753-c9682bf2010f"/>
        <s v="52f11a81-642f-49b1-8dbb-f7a0b5bbb1e1"/>
        <s v="8c8907ee-c7cc-4321-94be-c453fe730646"/>
        <s v="e3353d46-97e0-4376-9e6c-6533e5030676"/>
        <s v="63b50877-5f4d-472a-96b7-75aa58febe8c"/>
        <s v="9a88ce71-389d-47a2-828a-3ea20dc7b075"/>
        <s v="a12e5b46-8eec-46a1-acdf-f2b1744f418e"/>
        <s v="f2546e54-f05c-4cb8-9938-e7d4d7e8bc66"/>
        <s v="b22ce3ac-38fd-4cab-a27b-5b7ca95a292d"/>
        <s v="71c92d28-bdeb-43cb-8c1a-930e045adf38"/>
        <s v="d3611269-6a65-423d-82f4-66704c4a333b"/>
        <s v="c48a8b25-834b-4790-b0e3-109d3c5fb3e0"/>
        <s v="e51ed639-95d0-43b9-b677-1eba02fcd3ab"/>
        <s v="daa1d36b-6135-4b78-a609-a1bfe5570d4b"/>
        <s v="84a6e242-4d04-428a-ac4a-07696b4bb88e"/>
        <s v="edf99a14-fd69-49a9-9c94-e40f641fa149"/>
        <s v="9257d768-a3ae-4aaa-9e36-694dc58a08ad"/>
        <s v="a2baf1f0-4b2a-43e4-b886-afca56c734c3"/>
        <s v="003db25f-4dbb-44ec-bbf8-c73379651744"/>
        <s v="e9fb325f-ee4c-463f-a734-dbaecc9cd31a"/>
        <s v="95afd02d-0232-4e23-963d-d18fd39816b3"/>
        <s v="73eb1d89-9d53-4ed9-84af-32d02cdc4a44"/>
        <s v="52384f52-5eae-4431-8e1e-eb3815708c00"/>
        <s v="7973cf8c-5959-4c5a-a052-fe0e75359db5"/>
        <s v="f3690afc-7799-4199-a098-7199da99ea74"/>
        <s v="d9ede591-1708-4cf1-9aae-2e62843925d6"/>
        <s v="ea128710-3779-4817-90e5-8580684a022e"/>
        <s v="468ae89f-e6e6-4a62-a7a5-dc21040b7085"/>
        <s v="1c30b2de-9908-4852-be73-4fcb7046f918"/>
        <s v="dc1f3a4a-5a9e-4277-97d9-5bfd70a4fe74"/>
        <s v="1d5737f7-47b5-4e0f-9539-86868888deee"/>
        <s v="b28f53c8-c70e-4d81-a918-6974f792e782"/>
        <s v="a02a84ab-8535-4d18-ac52-95e100799a71"/>
        <s v="a86fc82a-e9f1-4904-b3bb-fa7c4233a6b9"/>
        <s v="2e611f82-a778-4e4a-a5f0-213262ac025c"/>
        <s v="018db7a0-53af-479b-97a0-b4bfa8357a80"/>
        <s v="c84ae7f2-180f-4539-b3ab-9ba73afb771b"/>
        <s v="a82da17a-c348-4858-b971-4736e01d1dbf"/>
        <s v="09648a01-9429-439e-bafc-780ea24b28b9"/>
        <s v="652a254a-4434-4ced-b68c-a8532d9709c0"/>
        <s v="28cc122e-7e8a-493c-8763-ab6ef99bf321"/>
        <s v="d28e65f2-1e89-4870-b01a-25f738047590"/>
        <s v="870d0107-fbb1-4be5-b8d4-7b7fd4d8a6e8"/>
        <s v="c48de2e1-e996-4d07-9f80-64f8454c3aa1"/>
        <s v="4f7c2b4f-6250-45b4-93b1-5a671f44a4d6"/>
        <s v="e1acd035-681c-4733-89a2-b16905113281"/>
        <s v="22af3e85-e2cc-4ce1-bd47-dcba31506bdc"/>
        <s v="7bea28b8-1c54-420a-827a-c9f6a3d06506"/>
        <s v="a807db7b-b685-4309-9895-012d174cbd27"/>
        <s v="c43c0ea4-9bba-40ce-9eb1-1f1cfcd8d33a"/>
        <s v="5d09a063-b7a9-45e0-81e7-ce036418d6b8"/>
        <s v="4fbef594-749b-4ad4-b80d-b723c7349941"/>
        <s v="553fd4ad-4c07-4956-a837-391c88055e87"/>
        <s v="274df605-c6db-4035-879f-cc2a7a3ebb70"/>
        <s v="9dfb1c82-af55-4587-8771-85ee01ee1207"/>
        <s v="59a0d50a-01e1-42d4-b734-07d1bed6ce77"/>
        <s v="ee989090-d9b1-4390-ba75-75ccc3629b2e"/>
        <s v="18083d19-6c95-4e10-b11d-f06d6d05e650"/>
        <s v="d4cb1de0-b148-4d63-b941-d1ae59a484d8"/>
        <s v="4329be18-879a-47f4-9eb8-c791fd310d4d"/>
        <s v="76443c5b-6c37-4a39-88ce-394f02f6e935"/>
        <s v="11567a15-9104-472c-a1e7-0caadab13ed2"/>
        <s v="6ce380f1-d146-4553-87b5-275d174a21d8"/>
        <s v="d0d180fe-0ffd-4b65-883d-86bfd8fc9dbd"/>
        <s v="62b772eb-f4d5-4801-816c-6004ae1a1d56"/>
        <s v="7dd5064d-9541-41cd-a512-458ea084ee4c"/>
        <s v="bae09321-08ac-4342-9fdc-6c0543817888"/>
        <s v="5fab99f3-0f06-4a70-95fc-b986a4d54078"/>
        <s v="d15a62d2-7c32-4aaa-80e7-5eeaf11d182e"/>
        <s v="7c438757-b870-4475-8944-5e60877f8c8d"/>
        <s v="fd542e41-18ea-4291-96fc-36f2d8257091"/>
        <s v="b344790a-6dd2-4d1e-8c31-8b784159400a"/>
        <s v="1d0aac6a-c99a-4cac-9244-4a8a1c6f6822"/>
        <s v="33ef2f10-d823-44ae-a17f-e15912c0eb9b"/>
        <s v="20b0dda3-9508-4260-8bb3-46cabf987d6f"/>
        <s v="c1dfaf38-57cd-4212-9dff-0e0135bd841d"/>
        <s v="f0b8efb7-c0ae-4205-89fd-9eaea9eff1f2"/>
        <s v="ca8ed339-26d8-4977-95f1-97d52851f8a5"/>
        <s v="52b0ae5e-09d2-4885-a56c-daa09e9e717e"/>
        <s v="8abe5d9a-2203-4a35-bfe4-9a59a3b3edce"/>
        <s v="5b53703f-a0a7-4a45-8cb2-a7209412ac0e"/>
        <s v="c6a62266-ffc4-471f-b7a5-1c15478eab4d"/>
        <s v="7596a613-0bfd-413a-adbc-ac0745c8d89c"/>
        <s v="75a66dc5-c500-4eae-b894-1273ef92c060"/>
        <s v="7267d26a-09f9-4924-817d-844fc2bc9742"/>
        <s v="4aa5158c-7049-4606-b00f-fbd9d7e20676"/>
        <s v="3340d515-447e-4375-8bbd-b777f02adee9"/>
        <s v="8e9d8507-ef21-467a-801d-6d99993ffcb3"/>
        <s v="98cd88d0-b00e-455a-bd30-7011d0322574"/>
        <s v="a0f61af7-642b-499d-9c73-4aa0d04bf11d"/>
        <s v="059ba60a-5b6e-42cb-861e-ad8a372a0d46"/>
        <s v="084d4c5d-5b00-4996-b238-149c4de1d2b2"/>
        <s v="a0fb5e57-f7c5-42b2-9b11-b86fcee61251"/>
        <s v="c7fec410-5134-4911-81ee-4a07f3a5a93e"/>
        <s v="3c3584cc-509b-4514-9210-99affbdc8350"/>
        <s v="5f9cbb8a-cefc-4759-8492-977f38ccef59"/>
        <s v="7bab380e-685c-4104-a392-87bad66d3d6b"/>
        <s v="6adf6cd0-6a35-487a-b3f1-269e86c53bf2"/>
        <s v="fbfb1bf4-86c8-4f81-81c2-11531d2aa1a5"/>
        <s v="f409a0de-b24d-47cb-a420-ccbee6aa828e"/>
        <s v="9a0aa3bd-faaa-497a-8a4a-9e18b031aad2"/>
        <s v="680deebb-5d36-47cb-ba6f-5426509f0771"/>
        <s v="020713bf-a1b4-4396-bcd6-16eec2c6ef26"/>
        <s v="120e7769-0307-4e6a-9e84-60e02a34a3e1"/>
        <s v="df09cdd4-db43-4438-b5a6-a682f29b96f4"/>
        <s v="06239335-84c1-426a-b693-7be814c767a4"/>
        <s v="4b38cdcf-18a2-4435-9762-c8998234f031"/>
        <s v="d3dd0ac2-4ba6-4c05-922a-3e9d72600b04"/>
        <s v="5876ffa1-3e53-45f0-982f-08db2836a8d6"/>
        <s v="fbc5beec-9fbc-4c6d-bc91-ff663ab346fa"/>
        <s v="0e699083-9098-4010-aaea-8fdc6f2057de"/>
        <s v="79231560-b5a3-462d-b852-ba6deb436115"/>
        <s v="a6f833ed-78eb-4e5d-bdb2-4ec46a86de9a"/>
        <s v="da6b6141-ea04-4d5e-a1d1-50d36b53fc98"/>
        <s v="8fecc6c7-b311-4f7d-a049-7e49e374533f"/>
        <s v="4cd04dff-f635-4cb4-b033-3484cd418e3f"/>
        <s v="a6837c34-ac97-46a5-97af-0968da3d5499"/>
        <s v="598064cb-6b50-44c4-a4bc-26b86bcc2a25"/>
        <s v="45e932e9-3961-44be-a6bc-e48f260df72e"/>
        <s v="773cba49-0ea2-49b1-a27a-2ae61727a6e4"/>
        <s v="fcac9ed8-7350-491d-9966-155e73d2c959"/>
        <s v="0578faa6-3d46-4b95-bf8b-1c220dab6763"/>
        <s v="eabb9005-6069-4ad7-ab19-cbe19317aa89"/>
        <s v="a1980007-c599-48e8-8d80-b7e2bf4ac91b"/>
        <s v="ebfa6d7b-e4fa-4b20-919d-a967915531b8"/>
        <s v="cff6b3a9-e36d-4600-bcd7-c9ecfe3b91f4"/>
        <s v="8326bae0-02fe-43d7-99f7-393a8aef533e"/>
        <s v="74227c99-d014-40f9-abdd-74c494e96247"/>
        <s v="06abd253-9250-4431-ad58-74c738218719"/>
        <s v="2676fd6e-50cd-4d69-88bc-a7cad8ff4620"/>
        <s v="11c0f8be-1e34-4516-8db4-afb324ec985b"/>
        <s v="84b20af6-2a5a-441b-8bf0-aa3dcb0f2dfa"/>
        <s v="0b256832-39ac-4310-a86d-2246bf7fdc57"/>
        <s v="2df83848-850f-407d-a500-c8709d31baf0"/>
        <s v="d6f84fd3-af58-4ebb-9be5-cf3b5d6e24ac"/>
        <s v="fadee2cf-255a-4358-bc00-2e868486f0d1"/>
        <s v="f35cacc9-bd8d-4062-a219-99c221bb2afa"/>
        <s v="48df494b-47fc-411c-b6e8-d4b495864ee3"/>
        <s v="620ac506-064e-4b15-bb57-5e5512ccfa69"/>
        <s v="d31215e2-134f-4b04-91ea-18c3b8df1676"/>
        <s v="7f0d1de8-eba2-4b4f-b5e3-38a5973a093c"/>
        <s v="c19960fb-8637-4d90-8ad2-4f6bb1a29c61"/>
        <s v="e96460f2-2cd4-47d1-ace1-9b9353bd671b"/>
        <s v="6538256f-5383-44d0-8b34-1662bf55e9fc"/>
        <s v="9277748c-b134-4e05-acf7-ce41112fb31b"/>
        <s v="6eec781a-cd4e-457e-adbf-d02cd3d9c8bf"/>
        <s v="a26a34af-3280-4fd4-b0f5-9cc4fcbf50a4"/>
        <s v="72ad4907-a5f1-4946-9ac7-8fc78ea496ec"/>
        <s v="ee8e2c2d-6642-45ea-98e2-ec8b36d89303"/>
        <s v="1716b51f-d7d1-46fa-be26-beb03dc2b439"/>
        <s v="00d235ec-030b-4133-985a-efcab16e63f4"/>
        <s v="707f72e7-2808-4a0d-adef-1eb8b7afd391"/>
        <s v="58f00f4d-5593-45e3-b88c-52a9f9c78095"/>
        <s v="127c6efd-1e08-47ce-a179-e9706439977e"/>
        <s v="86298092-93dc-42a2-b19d-8b536d35816e"/>
        <s v="5b832063-344e-4434-b562-f2de3c490e80"/>
        <s v="d141eb5b-8336-43fc-b689-2a2b80a08731"/>
        <s v="746cc797-82a0-44f3-9368-6e28673e1555"/>
        <s v="11c76ca7-60e7-4d67-a875-50ed4ad0868b"/>
        <s v="c11a5769-5b68-4bf4-8e16-f81046787f36"/>
        <s v="45f39281-e416-4c47-b989-82e68595d0b8"/>
        <s v="8868826d-160d-4560-862b-7ba4a19410bc"/>
        <s v="28041c39-59c4-42d3-b5b8-a3eccac7ef16"/>
        <s v="a1ec9283-4bd8-418d-8ecf-634e95ed9968"/>
        <s v="c4f30aea-d36f-44c3-b0d4-369e455d1f96"/>
        <s v="316b6646-0e41-454f-bd1d-fbadd9b03ee5"/>
        <s v="190900c3-0207-4609-8cf7-748376f4fddd"/>
        <s v="67048813-dd57-49c7-8329-97bab3ccf573"/>
        <s v="95c7dc74-50ad-476f-913f-8cb4c6384b5d"/>
        <s v="525e4cef-be59-448b-997a-4e6c08efa872"/>
        <s v="fa645ccb-2b30-4351-82d1-bc5067960ed6"/>
        <s v="e27becb7-1852-4849-a5bd-6e7d2b4b6c1a"/>
        <s v="6b616c2a-b7f7-4741-8747-3a5b2404bd97"/>
        <s v="3265cad6-1ae3-41b0-96fd-60e8ff700978"/>
        <s v="896c515e-4dfa-4210-bba6-681d8467222c"/>
        <s v="18df0d27-29c3-4421-958b-76974f44e2ee"/>
        <s v="4a5e6372-55f1-40bd-86e0-3dcd87f21500"/>
        <s v="4d593135-9170-405b-a878-9e6d4394151b"/>
        <s v="50105648-56e1-409d-9a8f-dfd40909e26c"/>
        <s v="a6980f83-b7d1-450c-8784-140124d6240d"/>
        <s v="a450ae63-ea14-4831-9968-93f78639fc21"/>
        <s v="e88d42eb-a3bd-4f43-b94a-20fa05683e21"/>
        <s v="9add4133-3381-4d6e-9a43-ec85e98639f5"/>
        <s v="ad886468-4b55-44fc-bda4-d9c446dc6a97"/>
        <s v="52f78d87-645d-40de-8bbe-efe0a6e0b641"/>
        <s v="51eaa124-12e2-4f2d-aceb-4ee391dabde0"/>
        <s v="310a6adf-8a0a-4454-8627-1ca55885196d"/>
        <s v="62621bc9-32d6-41ab-b852-6b1f7e6be8a1"/>
        <s v="9a3e034a-c9f4-4aef-8bbe-cf76bb9194ca"/>
        <s v="1019bdea-6f2c-4424-99b0-3b1cc70bd23c"/>
        <s v="b02630b9-b655-4c58-9158-be67137f36c9"/>
        <s v="a4321916-5b44-41ad-81eb-6dbcc153b467"/>
        <s v="3e2bb5f7-8c90-47d1-a79b-bb636cbe124e"/>
        <s v="ccf0fb7f-72ac-489e-972b-0ef03352dc52"/>
        <s v="599bebdd-535e-40db-a59c-ae54372ba748"/>
        <s v="7f5f374a-68ca-4699-a0f1-ebe5238ffc78"/>
        <s v="f04d6854-fc75-40c3-bac0-aee1d8d05ef1"/>
        <s v="2051715a-0efe-4a4a-8012-0bc393342ced"/>
        <s v="28c3d583-9fad-4fec-9e64-f2ce9ab4e957"/>
        <s v="c6135305-7520-4b70-b41e-9e9cc4042d87"/>
        <s v="edc57dfa-2f86-4f4d-a710-1458edff315f"/>
        <s v="344fac42-b724-433a-a043-20ce8f52a1d8"/>
        <s v="d12281f8-1698-4dba-a1b9-61fe529fb474"/>
        <s v="4373e530-ffb7-4f46-95d8-9a10c888f5ff"/>
        <s v="22c5e705-f418-4bd1-b767-81e9abceeb61"/>
        <s v="2ff64345-1c5e-41d6-a4d4-fa1f939a9962"/>
        <s v="1239cdb2-9f61-4780-ba50-91d4ba97b34b"/>
        <s v="ba60f460-7997-4f0e-95ae-8b9a1ca77d4e"/>
        <s v="1957e251-72f8-41be-b9e1-fe05fce2bb20"/>
        <s v="86526ad1-55db-4e76-b2f6-1bf58f5d9dc7"/>
        <s v="1229990b-b0d7-4650-918b-5b87eeda946c"/>
        <s v="73111db9-9c02-47d5-b2e6-bd7da3657d4d"/>
        <s v="967f98df-a8ee-4ee9-86e3-610f099d87f2"/>
        <s v="cb2f4667-0619-4895-be89-180c5b56e915"/>
        <s v="59399754-2913-4506-b1bd-662e758332bb"/>
        <s v="aee9e304-ab7b-43d9-9508-e35cc0439158"/>
        <s v="79d53e5c-176e-41cb-afbf-017059bedbbd"/>
        <s v="c9891e50-6d13-4118-9b62-833dff0c0900"/>
        <s v="7c4db82d-ff0f-41a7-9148-b9b85fd1813b"/>
        <s v="0bcab35f-9c7f-4ac1-a093-da1026025cad"/>
        <s v="29b352b8-b9e5-4812-ad70-17600af49355"/>
        <s v="384b2365-3db5-4593-853e-f81225b0d1b7"/>
        <s v="31da1dce-2bb2-4cf5-bbdb-3a275479ae5f"/>
        <s v="16a74621-dcfb-4e08-97fd-447959a30d39"/>
        <s v="3ad6f935-7649-44d4-9000-7c8d8a41dfaf"/>
        <s v="26d49cbb-d8f6-4687-b3bb-e6bbf2d706c6"/>
        <s v="43ff0c0c-6e70-4b68-9295-cf9c7378e9d0"/>
        <s v="66951d80-f3ef-4ba9-866e-530fd3a07d0f"/>
        <s v="48550217-f7c8-42f0-abb9-8626eb2fe71f"/>
        <s v="d96431c2-4db0-4b87-a06d-de4ed2c67982"/>
        <s v="e555d260-5dcd-43e6-8439-65ada253d16b"/>
        <s v="734f5c39-8ad6-4c26-a47f-04866401acdc"/>
        <s v="ad52dce4-37ec-44e5-afa8-a9e867f5e231"/>
        <s v="4b407b43-8b61-4bcb-836d-50f1e96d7af5"/>
        <s v="db82bac1-3f66-4b06-9f9f-d719ddfea773"/>
        <s v="890f86af-553e-47df-951d-d80a55123d25"/>
        <s v="9bef7bff-334c-41b0-a1a8-ce760c653f8e"/>
        <s v="10dab2bb-7e3b-4fc9-b92f-476c10d488fb"/>
        <s v="f3fc7db1-5c58-470a-8dbd-29a0df3fb021"/>
        <s v="735edc09-a842-479c-8f78-84292a113694"/>
        <s v="a3b083da-39ff-4570-a5d9-bf4a140242fe"/>
        <s v="e6cf8ee8-0cd0-4603-95bf-5f096cca69de"/>
        <s v="c1cfd855-fa19-438b-9b4b-661d7acbc585"/>
        <s v="0bf857c0-2c09-4ed1-9616-c139ad65d676"/>
        <s v="cffac4a1-0e5c-41df-a952-d4324a58e996"/>
        <s v="96bb0005-38d8-43d3-bddc-080ad2918ef5"/>
        <s v="fbb2f1c8-f8c6-48ec-b838-b54c4db02e40"/>
        <s v="369c2df7-0bd3-427d-b0a7-aa1083d219f8"/>
        <s v="13d63628-2ccb-4c38-81b0-b6a340351953"/>
        <s v="35c789fd-5137-45f9-9375-ad52216388e8"/>
        <s v="523f8608-debf-4163-9f80-7ffea8ba4f36"/>
        <s v="488a4a85-360c-45f5-a372-ba6c5aeb91fd"/>
        <s v="687b70ef-47e9-4a2e-8a49-202165b3cd6a"/>
        <s v="ddf27c32-90c3-477c-818b-1b1151617f64"/>
        <s v="d2a2b527-eb66-459c-83e6-a94bc615c5f6"/>
        <s v="1dd51bd3-53dc-4b12-8a43-2cfc72006915"/>
        <s v="9231fef4-2fcf-4552-8547-199ba821d36d"/>
        <s v="d2c71c9d-480c-47e4-8de9-1b826de719ee"/>
        <s v="0e78598e-c34d-4a9e-885d-e3e7daad0f69"/>
        <s v="fc95cf7a-12a2-4e9d-8beb-486ec0164472"/>
        <s v="a63613e9-f2a0-404b-a726-f501671e199d"/>
        <s v="affa7bb0-47fd-4b0d-a4ec-12b8d2b91ffb"/>
        <s v="78c62003-95eb-4e55-a268-c9afa9b37f88"/>
        <s v="1fe3c7ae-29e3-499c-90e8-0ee612b77e86"/>
        <s v="1e5e9750-03a6-4706-9458-2b617a325093"/>
        <s v="f4a02ea4-dbc0-468c-88c0-93ee3932d4b2"/>
        <s v="bc3476ae-635f-49e9-b959-955b2f9f0d23"/>
        <s v="869ed5f1-bb4f-4d0f-aa39-7d5c3f9395d2"/>
        <s v="dfa34c69-05e4-4595-98f6-2d9af3f76d35"/>
        <s v="583f7f1c-5764-4c03-bc84-6004715ad32e"/>
        <s v="9e97351e-ba73-4cf5-a210-6de125e1d600"/>
        <s v="079cc553-36ec-4393-9bae-989d922954cd"/>
        <s v="f2e18b80-9aaa-43a5-a9a4-a19a505728b8"/>
        <s v="11640ad0-0aa0-41ed-8cbe-2a1877bb1aa8"/>
        <s v="2157ffdf-8f1a-44e2-9f21-1ace483bb714"/>
        <s v="2ede3813-fde3-4fe6-a9e7-5b3684160e41"/>
        <s v="173a389e-d44e-4626-b836-76f124b64c61"/>
        <s v="5585dff2-fc91-421b-a427-0b20542d834e"/>
        <s v="ce6e5e08-2574-4d8f-b667-8ba74cc1aab9"/>
        <s v="4ba22b5f-6bc5-448a-a71a-23d518497cfa"/>
        <s v="0a43d78c-178c-45f4-ab62-3e03745baa1a"/>
        <s v="063cbc15-a649-4af2-ac02-1f6ed8abe281"/>
        <s v="bbc3945f-763e-49c6-a4b2-b97ef3b7310c"/>
        <s v="7f6d73d7-36f1-4474-9f0a-e038f993a15c"/>
        <s v="ce044623-b06d-43e8-b3c9-1cda0560c806"/>
        <s v="f3d83af6-eec5-498f-b53b-e450480c7c51"/>
        <s v="1f87f128-43bb-478f-aa42-4bfd12c1573e"/>
        <s v="2a032931-8860-4ddb-a8f9-5fcc2ec1824a"/>
        <s v="828187e2-2860-4d96-b09c-0e436a172174"/>
        <s v="e404a312-68d5-4bca-8254-4f727c92a952"/>
        <s v="f7880575-3ff5-4b3d-ba47-c4835db02f9c"/>
        <s v="4d4983c1-9008-4e79-a789-df2d21650fe7"/>
        <s v="f0dfd926-a52d-4fd4-b6bb-396ba9239057"/>
        <s v="06475320-144c-4d5b-945a-228ede909afd"/>
        <s v="c69aa270-3d43-438a-8fad-c3f8522f835b"/>
        <s v="0ece4f9e-1a5d-4fa9-9543-bfe264f79439"/>
        <s v="73bb34a0-543e-470e-bdb6-15b1e1dc13b0"/>
        <s v="db212e42-3b11-49de-b000-234d81b47dcc"/>
        <s v="5405092c-35b2-4d13-99ee-4ed0d7f6da7d"/>
        <s v="d7904772-23f8-4f82-bcb6-e2ba8251a7d6"/>
        <s v="8983956f-e568-4dc8-bec6-0b05e55bc14c"/>
        <s v="3cb7fc94-4424-4ca0-8046-336b6d0851aa"/>
        <s v="41d5ad2c-9a14-4592-af31-d90bad924555"/>
        <s v="1c2caf3d-36ac-48cd-bd89-63c82e8885c5"/>
        <s v="64b1bc49-a6d2-48f4-88d4-e442f0dcdcfe"/>
        <s v="bbcf8576-03e2-42dd-8352-8f8470fadb0b"/>
        <s v="3b3fd937-94bf-415f-aed0-dc7acca87fb2"/>
        <s v="611f4ed7-197d-434b-b194-3e0b8353b74d"/>
        <s v="4af5cb22-8662-47af-a08d-b6f8eaa5c7dc"/>
        <s v="2fef839c-352c-433f-8275-9533c0478088"/>
        <s v="f40101c5-bf99-4b92-b145-74b486687e5d"/>
        <s v="fa34d0d1-6045-4eef-b3e9-d6125e615f87"/>
        <s v="adc10688-fa95-4a66-8cdd-b76dae2de62e"/>
        <s v="b733b7ec-4f57-4b83-b6df-77847bb71b6f"/>
        <s v="bd459c81-0cc5-43e4-b6fc-f181325df654"/>
        <s v="ec7b48b1-f773-499f-9675-bb31cb835141"/>
        <s v="b9925a20-2878-494f-ade6-42edbed1fe79"/>
        <s v="3da21f1b-04b5-4ac7-ab77-f05a7cfe6b06"/>
        <s v="617aeb6c-cf3a-4443-875a-08a46c12a027"/>
        <s v="fc0071ca-b89e-41d0-aa00-a4d425c466c6"/>
        <s v="61645bb5-3833-46ed-a728-bd79b732f3cf"/>
        <s v="c1d4f2db-30bb-4d24-a743-a70801119b85"/>
        <s v="dc2c70ac-ed11-4570-89c0-3881886e66cb"/>
        <s v="b21eba47-fa5b-4a49-ac3b-f859b2e70b22"/>
        <s v="3196c5b4-abe1-4fd7-8516-8c54f53b1a0a"/>
        <s v="756543fc-ce99-4468-b491-5a01d9ab6104"/>
        <s v="54ff2f23-4e1b-46d5-8a2c-3a49d1ccb5f1"/>
        <s v="41bbadc7-9660-4662-bf99-39459c981bc6"/>
        <s v="2753e880-e40d-4037-a9fa-613bbd3048a6"/>
        <s v="f4764e6a-7697-4ed3-9b1f-2e93607c4d90"/>
        <s v="72be674f-e730-42b2-b884-6049a1674316"/>
        <s v="edecaf69-e1a3-4f8f-b5d0-7bf61c015e32"/>
        <s v="21dc4232-7ba7-4ff3-9c64-53b691d908cd"/>
        <s v="c268fdf3-ca0c-45f9-8bd9-41d4e4671ae8"/>
        <s v="0f28d9d8-5ad5-4a3a-896e-cfbefd61a0d2"/>
        <s v="5e0a121c-a0a4-446a-8dc4-7e80908f7adb"/>
        <s v="172c1754-2bdb-462d-bc59-b9fa70057614"/>
        <s v="dbfd0f0f-488a-4551-b9f1-69cb5f50ce3f"/>
        <s v="19fbc4cc-7b45-478c-a953-a86e4ed576ac"/>
        <s v="90555cb6-4431-4490-9f1d-e4d5be568e44"/>
        <s v="67ea4eec-63c9-4835-894e-ba7f29729136"/>
        <s v="dbedaf73-b90b-4e8e-be5d-3edad372b91f"/>
        <s v="9ef3c1cf-916f-4ba9-905d-2ead3b38304a"/>
        <s v="012ff793-a13d-4bac-9f73-1f7b5498a189"/>
        <s v="24046d06-3f97-44eb-b0fb-e17efa01067f"/>
        <s v="faacf57b-1da8-4d4c-b20a-3aaa99194e2f"/>
        <s v="4f0c6771-d42d-4be2-b9b4-18237d4b87da"/>
        <s v="d50736f3-4f11-445d-af2a-f3f184e63836"/>
        <s v="167df68a-9567-402e-aaa7-4c05c5bae32e"/>
        <s v="a8740d26-46ac-4c86-9534-d53d2fb27abe"/>
        <s v="bc8fd0a7-42b9-43a0-94ad-de7aae1d5819"/>
        <s v="575a56a7-9467-428f-8f4a-8d6d751cd6a4"/>
        <s v="1027d809-8851-4bfb-89fa-640552a84c11"/>
        <s v="51f9c2e7-69f3-4353-b12c-fc9c7eae6492"/>
        <s v="e0f34ca2-24b9-449a-bfe7-9c94ad1e3487"/>
        <s v="7b36b12e-df8c-47ae-bbbc-e823ca180c65"/>
        <s v="41566494-22ff-4083-a3ca-48f6807c82dc"/>
        <s v="e8a360c4-0904-4b56-b738-6421fdf2dea1"/>
        <s v="7019c068-4135-4ec8-bd9f-5ae75fe6f243"/>
        <s v="e2b28246-137f-4d58-8416-4191d629eacb"/>
        <s v="e1c75ef5-b5d3-48e7-927a-6bd032e553d5"/>
        <s v="2f274ed7-0bde-4b93-9e00-372d0dd0d575"/>
        <s v="1df4498d-759d-4aae-ac53-438fe955fc18"/>
        <s v="80ff6074-e869-423e-b9c0-79f7eb095276"/>
        <s v="424bf74c-455b-4ed7-af37-1d686f8ce4b5"/>
        <s v="6fc3e4ab-d5a0-4520-909d-b7a2d7fd5051"/>
        <s v="144ebe04-aa55-4592-9dff-b715569fb82f"/>
        <s v="d907ef1d-22f4-4575-8190-697390ff4795"/>
        <s v="b32c428e-06eb-420c-af1a-63c1f111e15b"/>
        <s v="f1e3e767-0342-4305-a95a-f2ce160b658e"/>
        <s v="1aa34cc7-a86d-4bc7-8d6b-a0e9d33b7d68"/>
        <s v="cdb0fd94-6847-489d-b117-c1d06bb29ba9"/>
        <s v="0d3bb80e-668a-45d7-87f1-0d079add53de"/>
        <s v="175dca7f-ab13-44e5-a6e8-fee68352ab8f"/>
        <s v="43dae4c0-3c77-40be-8d30-ec987606c2f4"/>
        <s v="ef080250-dccc-45ac-b0e1-1c378f824f28"/>
        <s v="5471be27-ee7c-4492-ae7d-0da8b51d1e5b"/>
        <s v="cc0c744b-dab5-41e7-afb5-45fc5dfd0f04"/>
        <s v="ab67c3ed-ba84-43d5-8a72-c05f799f0ee1"/>
        <s v="d5eb14bd-5538-4605-a31d-81d12c9c0b1a"/>
        <s v="8f114173-92e2-464d-a206-95f6fa323d6f"/>
        <s v="83bb93ad-ca57-42af-b912-09132a40576a"/>
        <s v="37da42a5-f3c5-415e-a2e8-69efa51099cf"/>
        <s v="42f07e74-964d-4329-9e79-60a6338192e8"/>
        <s v="afc8a8ca-66e8-4a46-9c4f-1de3ab6e190c"/>
        <s v="3d9b4112-4948-4dca-8576-24ba1b01fdcc"/>
        <s v="9bb7d6d7-9bf4-4f80-bb2f-c0c4069fd8d7"/>
        <s v="a36c7555-527e-4d78-8347-2b798abc48c7"/>
        <s v="6392ceca-2e41-43e4-bb7a-0cd5603a9361"/>
        <s v="ca47fdf3-4ecd-420e-b510-663948522f5c"/>
        <s v="8bd21d6d-1c83-4886-b75b-4d6ef6479ba0"/>
        <s v="d7ede373-0676-4449-9fe7-3e8b1103568b"/>
        <s v="3da060cc-5365-421a-ab0b-90156cb7b496"/>
        <s v="96179639-5a5d-400f-91e7-197e16dbe92c"/>
        <s v="c768e243-350d-49de-bd74-11d6107e998c"/>
        <s v="f492e1de-a3d6-4fef-ae43-ba8957d0f52c"/>
        <s v="4bb2b33b-4e72-44e7-b0a4-eb2d9ca2cbe7"/>
        <s v="f9b64f38-7bf4-4636-afb9-5b45f4309699"/>
        <s v="02a08d4f-13b8-4c30-b304-c756b892db40"/>
        <s v="ab1d8ed8-991c-45c2-a19e-2f5f40bcc276"/>
        <s v="c1f257f0-b10b-43c6-a296-bc5aebca2d75"/>
        <s v="b22d97f0-9ea8-40c7-8bfb-f2a1c6d410a6"/>
        <s v="2f4f891e-ba9e-4d30-85f3-2e437a0eb3f7"/>
        <s v="4919a0f5-65ec-4971-ac12-be4e695a241c"/>
        <s v="13b9d87b-a4db-496a-b124-ad1c9f4d551c"/>
        <s v="ce30fa75-167e-4e76-8fb4-cbb81afff2f9"/>
        <s v="43a826a1-d1b8-46b9-837d-bd0270561f77"/>
        <s v="3e7117be-f200-48db-9ae8-8ee2ee2bff08"/>
        <s v="dab9d12b-95a2-449b-8753-0d1b1ba692ea"/>
        <s v="926c1ad5-5137-4e18-90d0-31d71b97222a"/>
        <s v="95df6c06-67eb-4ff4-977e-d9039e2735ac"/>
        <s v="9a2f8df4-9dee-457a-9358-47489b9bed0c"/>
        <s v="2eaaf108-8e5b-4f46-a9bb-fe15864b3dbb"/>
        <s v="48cdf858-98e5-4d41-bc85-e67ebd05ed63"/>
        <s v="bac75232-3af7-48ba-ad0c-3432ef96fa21"/>
        <s v="9a9d66e4-68a0-4184-906b-a1966cc964b1"/>
        <s v="e86972b2-aae5-4177-b439-49079bea81ea"/>
        <s v="e388adea-9afd-48b8-87e0-d4fe74eb36b2"/>
        <s v="091346da-ae60-4b42-a99e-5a81054c704a"/>
        <s v="d81a7029-74a9-4443-83de-75a208cbf684"/>
        <s v="1de4782f-846e-4664-9624-db4c455f2e93"/>
        <s v="89070f26-cc33-4f86-a726-f06aa7abc1a6"/>
        <s v="1b30a21f-1bea-4427-8181-1cff04c7a860"/>
        <s v="b78ad68e-21fb-4d04-983d-140b1962632d"/>
        <s v="8eccbb88-295d-4d60-a6b2-3eee4669e658"/>
        <s v="18afbe53-e3c6-4969-8b27-bcbba584cf63"/>
        <s v="5a6b0f80-c964-4e8c-8268-75798fb42495"/>
        <s v="4bfddbd3-c71d-44b1-be77-2ede28f8b093"/>
        <s v="4738d79b-9af7-4c47-8200-1463e59e051d"/>
        <s v="2e11565a-419d-46f2-93dd-a9ad9096fb96"/>
        <s v="6784e9f8-f52d-4529-961d-6c978c39ada1"/>
        <s v="b492fa64-d1cf-473c-afd7-47ca30b0a090"/>
        <s v="d0e52b94-a275-4ebf-ba29-1020e9682b9e"/>
        <s v="62b9f549-e5d2-437f-972d-5d57a6cbddaa"/>
        <s v="5eb411b1-29ab-48e2-8f66-668c173bfdf7"/>
        <s v="439b4fe2-1291-4251-bae5-2488c0099069"/>
        <s v="f85225d6-c718-4fa0-a872-9553f86c3bd8"/>
        <s v="91588ade-e3fe-4de1-a293-21209ec4c4ba"/>
        <s v="9db80f52-4a39-4ffe-abbc-fa90bbd5b589"/>
        <s v="daabca01-8f9e-4ff4-bc9d-511e760f6a32"/>
        <s v="0a23f7b5-6e44-4100-8660-d794656e2404"/>
        <s v="1f22ef5c-647b-4876-86da-59aea93421b8"/>
        <s v="63fe0d57-742b-48f7-89fa-a2ff70967400"/>
        <s v="200e72b2-7e22-4d9f-8727-6215e97d4773"/>
        <s v="56b9e420-14de-4a5f-8169-13147a8366b2"/>
        <s v="96722e89-72b5-4067-9af0-42fb905fe26a"/>
        <s v="93e9f19f-4d72-457d-8514-c0ed4d8f4df3"/>
        <s v="31b066c4-6b43-41d7-b019-5317eed5a654"/>
        <s v="14c7f538-b3bf-4f41-9b4b-508236557a94"/>
        <s v="12674b45-7575-489e-a0f8-37e75581cdc7"/>
        <s v="9d7b8f60-66d1-4fb4-b74f-c2db233a2754"/>
        <s v="285a7296-b76e-468c-9dc6-5372eff35335"/>
        <s v="c0e0418f-1e5e-4ce5-84fb-9a1320120946"/>
        <s v="9b5363b7-6f01-4aa6-a117-a4888aa4bf5f"/>
        <s v="a01c4f14-1a7c-4179-b011-c2946cc65996"/>
        <s v="a790f60b-f145-463f-9313-677537102274"/>
        <s v="0841e313-517b-44e9-a658-b27d8374eec8"/>
        <s v="0968d5a9-b714-40ea-9afd-46df730071b6"/>
        <s v="894397a6-f197-4f19-9b30-57f3483b1df8"/>
        <s v="3d9fffa4-f6d2-4538-aec8-97df0674797c"/>
        <s v="4206cc6b-4391-423a-ac8b-42fc3e670fe8"/>
        <s v="6872efc7-1519-4158-b81a-3875163d7c1b"/>
        <s v="24991a30-ae0b-411f-8b98-bdaa1cbc4fac"/>
        <s v="e2e7eb8b-077f-4a64-8b04-706ba484e6ee"/>
        <s v="c37faa9b-9b9c-4106-af85-32c03c4e27ac"/>
        <s v="39f9a222-b90b-4c6c-9932-0a2ef852b257"/>
        <s v="c7fb5f04-9ad8-4ec7-9535-acac4fc681f2"/>
        <s v="494c918d-e2b8-4d67-bb24-296de5831db8"/>
        <s v="10b5d413-16f8-48c4-bf51-2e244f152637"/>
        <s v="95913a1f-0436-49c7-b7a0-b75495f8e3a4"/>
        <s v="c2539fb8-d115-4ca1-9e22-2ae588359aa5"/>
        <s v="36ca04a6-8854-4943-a2e3-e063b54284fe"/>
        <s v="53e9a192-95e9-4709-91bc-58080768a81a"/>
        <s v="f6b19350-641b-4464-8282-e8d2543fb91e"/>
        <s v="3f9ff644-db53-4217-89f0-a14f509c84af"/>
        <s v="2a50d17c-2b1c-4b10-a243-bba74eca0dd1"/>
        <s v="ce409df3-8293-459f-b3c8-34d1196d8cf8"/>
        <s v="96d07a25-704d-4a80-84e5-a6f739461532"/>
        <s v="845c6af5-a161-4cac-9475-cbde20ca324b"/>
        <s v="22d4aa2c-bc1a-4bfe-9e34-2d968561aab6"/>
        <s v="70c5fe89-addc-48d9-a0c3-0f9c5c9caef8"/>
        <s v="24f41428-6aa8-4da4-9e99-018c3d80d159"/>
        <s v="d0eae9f3-5ab7-49a8-bfb5-923b0b976246"/>
        <s v="cf2deb73-2e58-49fa-a4f0-703a5546b569"/>
        <s v="b1e8f341-a4e7-495a-9da5-7b39a81e326d"/>
        <s v="77d9c36a-4514-4e8b-99af-b2392db9b146"/>
        <s v="9f31dec3-c3c4-4088-b5b3-3b5aafa55911"/>
        <s v="0b8f1f1a-2845-4774-b041-5e984d4e29de"/>
        <s v="6f5ed3d4-5db3-4a99-a9bf-cbb0b85876f6"/>
        <s v="df33192b-a045-464a-87d7-dec085305b54"/>
        <s v="ca1d833b-e749-4aaa-9eec-66febc20d626"/>
        <s v="d643cee0-98ee-46f5-b347-a96f747b481d"/>
        <s v="06410b59-70ee-467c-9b70-b5c141ce6de0"/>
        <s v="a95f26ae-ea3b-45f1-81e6-425471de2947"/>
        <s v="b66bd819-3cd9-401d-8f2f-11cdc9521e09"/>
        <s v="0e89ef39-9c9c-4df6-9e3b-bf6425905db4"/>
        <s v="dba803c2-8804-47a0-908b-524b7205671f"/>
        <s v="d04bc8b0-c635-43df-8189-f2cb53dbd255"/>
        <s v="0bb85bd1-3374-46a2-b2af-848efec86e37"/>
        <s v="92f9e052-27d0-4643-9592-77d2e7b8c846"/>
        <s v="a79b2d66-b854-41a7-b99a-b57db921cd32"/>
        <s v="f60b9481-e576-4631-b021-2766d34574c9"/>
        <s v="32c084ae-6f0f-4cb2-b618-95a0b12c7832"/>
        <s v="7b35b698-8847-4c57-b8ab-a022651f62d9"/>
        <s v="7ee966bd-64bc-40f8-83c4-9c3740c3bbff"/>
        <s v="abd46ce4-1c25-408f-904a-69b2ec36946f"/>
        <s v="9226a4ae-71d7-4f90-bfce-e437896b2438"/>
        <s v="2da4c3b1-6bf7-4f37-8582-8f6b2f76c529"/>
        <s v="79da9cbd-c555-4133-90c8-6556d122e7f5"/>
        <s v="b73efbbc-f80a-4452-8e5e-bd74de9890be"/>
        <s v="a2d6393a-febd-4823-b7a0-d1c587fa99dc"/>
        <s v="a4a6f121-fd38-433b-b922-5d6a67252a9b"/>
        <s v="9fa52ff8-beb6-4f7d-b888-039f7e2e9c2a"/>
        <s v="34b6952e-86ee-4416-a22c-d65039dadebd"/>
        <s v="e324c4b3-2814-4bcf-92eb-ab03a47064a8"/>
        <s v="1c60dfe6-2d23-494f-9542-0b70f4e8f735"/>
        <s v="3f80b59c-8b98-4219-aff7-c3bd84d0f530"/>
        <s v="7c83a4df-a58a-4516-a2c9-9b750d9330f0"/>
        <s v="61bf8c4f-69ae-4090-b8c3-c8c0d4ec3c2d"/>
        <s v="37814cd0-2024-42b1-8eab-c5e5f4341753"/>
        <s v="e415700e-761c-4ec9-adef-3fda6451346e"/>
        <s v="af71efa6-6398-46e5-9f1f-730c69e2cf40"/>
        <s v="49163c9b-c89c-4b85-a419-c0a6c3958f38"/>
        <s v="6dfa314c-4f4e-4f1b-9a1b-5e54be0ee25d"/>
        <s v="1853e61f-8dbc-49a1-bb82-aa46aeeab7c4"/>
        <s v="897b9d42-b65d-485c-93df-36ab8cd686b5"/>
        <s v="efa42922-0d2e-4d37-80de-0c96c1ac59d1"/>
        <s v="80d68637-e9a5-45ba-965d-27b1de6796cd"/>
        <s v="7dde9218-c943-4cbf-abce-887a9b6bae51"/>
        <s v="859a9a3e-635b-4972-b77d-c4c5bd3a84eb"/>
        <s v="ebcfc73c-62cf-4524-9ffa-c66d6c5fcaa3"/>
        <s v="f6073a16-7eff-43b7-bba3-84d71665f8d6"/>
        <s v="312fb36c-3ba1-422c-a38d-be1f1bd25540"/>
        <s v="4d65b5e7-c93e-4978-b5d6-328eb00b12e0"/>
        <s v="dc8bb16e-50f9-4499-ae6e-00859da35177"/>
        <s v="753dd37d-7cf1-44ef-9950-c3ba95819915"/>
        <s v="a2221e3c-6cec-4af1-84d7-bb4be25c181e"/>
        <s v="46bb9611-38b9-4a37-8a9a-6c31d36442e8"/>
        <s v="6aaae19e-268d-4927-b80c-105fa298a316"/>
        <s v="d3baefa5-63b2-4eca-8225-95dd72a5841c"/>
        <s v="04a95418-141f-46cf-a80e-858f77339672"/>
        <s v="34324ad4-a78b-4c47-b8be-e8688f2aedd3"/>
        <s v="637c08f4-bcf2-4d24-bf67-7d9126b8fd69"/>
        <s v="a5d47874-319c-4e38-a3be-0bdee010de71"/>
        <s v="6ff977a8-9d5b-4436-86f3-3cb403fea05e"/>
        <s v="9eaad81a-7f1a-46e9-be84-d986f108c004"/>
        <s v="609e9279-ea3f-48d6-94c3-80752e96e9b3"/>
        <s v="0668d05b-754c-47be-8c3a-3920d8698d8e"/>
        <s v="7e8f2f47-0872-4996-8d77-617b9b1f114a"/>
        <s v="e08befb1-674c-40b0-84dd-7195da59d399"/>
        <s v="143b5eaf-a41f-4d40-b796-f3b7bd25406e"/>
        <s v="c965a1dc-01c7-4e21-be83-6844bb393322"/>
        <s v="c9124cda-c34b-43e5-8d16-02b3a6afccc3"/>
        <s v="dc6fb103-db5c-4cc6-9768-db58c43e8b26"/>
        <s v="d2547d54-066e-48ff-ba9f-eedc65ac2fca"/>
        <s v="59465d79-d93b-41fd-9526-4f24e5d78171"/>
        <s v="7f09693c-aabe-467f-894e-a41e1b8dd735"/>
        <s v="6b0fc5cc-971e-4b22-ae55-d24577b753f2"/>
        <s v="63d48336-cac4-48c7-a929-1900489d7e5a"/>
        <s v="c8142eba-108c-40d7-95a1-ffb91c0823dc"/>
        <s v="8b60fbbc-c68e-4ee2-99d4-33f4a1bf69f2"/>
        <s v="34545a15-2138-403c-878d-289934e9a32b"/>
        <s v="ff1e4e67-144b-4340-bcc9-c60fb46ea716"/>
        <s v="5633e54a-2714-4175-bd2b-93cf925dc06d"/>
        <s v="d9ad15a9-b9a6-490f-9e88-ec0ee8871695"/>
        <s v="2b51952a-c102-49dd-9dfc-13d8d4fb42d3"/>
        <s v="a0f1a55b-75d4-4f22-bfeb-1619e5ec296f"/>
        <s v="053eebfd-a9ce-433b-88ef-489007d15c02"/>
        <s v="6e339e0d-682a-4cc1-9cdb-d4efacd577ec"/>
        <s v="919d7b7e-505a-4860-a383-0581eb775611"/>
        <s v="e40b7e00-1dae-4356-8688-d28dbe54bd18"/>
        <s v="bdb14513-0835-410a-8d1f-bad6c3abb7c2"/>
        <s v="aac8a2c2-21bb-41c9-a862-9ad32c87117f"/>
        <s v="2657d2ec-8f2d-4f03-b8cb-a36cb3da871e"/>
        <s v="a2a3de60-23f8-412d-87a2-2931c20d9f2a"/>
        <s v="419b5ce1-2816-49db-bd66-94927bcb9c25"/>
        <s v="552e9036-2ab7-4fbf-b433-2fd8f70ef4fd"/>
        <s v="ad36c119-91a8-41fd-9c2d-b50cd027e2d2"/>
        <s v="d172e663-1594-4f04-bf59-45ca22498fa3"/>
        <s v="18f9f1f2-d894-4005-b4e5-25180fd985c2"/>
        <s v="9385bc74-1422-4f8f-81c2-4e416e0f895a"/>
        <s v="3d2a94d4-475c-43ac-84ed-5287b677aa51"/>
        <s v="d96b5426-7726-48e9-84a5-d073574fa357"/>
        <s v="571ca9f7-0ff1-483c-939a-d65515d610ac"/>
        <s v="d4b8b896-cd45-4b65-ae93-7dce5ea0cc08"/>
        <s v="bfac7d0d-e524-4ac4-9726-ea8212c5d094"/>
        <s v="09c782d4-c54a-40bd-ab62-42b2d60d3876"/>
        <s v="db3b3911-9c79-466b-8890-3ebbfce69573"/>
        <s v="348be70e-b3fa-42d7-8ad2-45328f98ccbe"/>
        <s v="9cd9eab9-a2f5-453e-ad13-b914a029d2d0"/>
        <s v="6be766fa-51b3-4177-abd9-2b1453ce3e27"/>
        <s v="2133aa5d-308e-4106-b3b5-f5dbd0ac4e1f"/>
        <s v="982ec342-8de7-4392-9ae4-452046cf5d1c"/>
        <s v="15ddb69a-c7a2-45e0-8531-c5fcbec78d85"/>
        <s v="80bc4e53-3633-4a1e-bfd7-910c410ae794"/>
        <s v="bea8f870-2bce-44ef-b9e0-1c8629ebb102"/>
        <s v="0c6f561f-53f0-47b4-b2f4-af02cc6d0359"/>
        <s v="979e832d-8311-4e69-8633-537e84553245"/>
        <s v="9ffe721d-c159-465d-b73d-0f65152c786e"/>
        <s v="05f6dcc5-7b8d-4915-a3df-24bc93b7a58e"/>
        <s v="06464b5d-1baa-424a-8991-4295b5cd9a34"/>
        <s v="9ef63094-4f18-4b3a-a3e1-b2db5045cfc3"/>
        <s v="771a708d-99a3-4830-a228-14719072e86f"/>
        <s v="5eeac6f0-5cb1-4159-961d-2456840239bf"/>
        <s v="a866c00e-592c-4633-935e-92953f04d4c9"/>
        <s v="a05e2bbf-e3dd-4bd3-89a0-177c6c29dc41"/>
        <s v="6e3846d9-b4a4-44c1-85be-398a8a51e3a5"/>
        <s v="1ea8de8d-4c84-4edc-ae76-9a29ea7fe54b"/>
        <s v="7ea1b4f2-ddb7-41fa-a9e4-6b407ed2f88c"/>
        <s v="f4da85eb-dfe1-4bc1-aa70-b52099d49904"/>
        <s v="4d8a9b2c-7eea-44ae-9d96-795736aab647"/>
        <s v="3d49d4bc-9a6d-40fd-b518-0ca936127294"/>
        <s v="b16e8e93-dee4-479b-a035-6881908d5ae3"/>
        <s v="1cf1e138-2d33-401b-8601-78948405a02c"/>
        <s v="cd35aaef-633a-4261-8f2f-b095e04d6df9"/>
        <s v="18d15085-f3cb-4b62-813e-54ea695e768e"/>
        <s v="dea15036-c02e-4ced-9900-013363e212bd"/>
        <s v="bc49f23f-7599-4407-b03a-ec1b543c5a74"/>
        <s v="971fa4aa-e5c5-400f-9d8c-6b08ffdd9b6b"/>
        <s v="371f262e-1aad-47db-be4b-7639306f83c5"/>
        <s v="756720c1-ff9b-47e4-b007-9fa8e62e0d2b"/>
        <s v="618e4f9a-cb1c-49f6-9316-23d64d3491de"/>
        <s v="ae5d6e87-5268-46d0-ace1-4b2ab31b314f"/>
        <s v="dcb86763-f390-4a33-9fe5-3b32b55b5141"/>
        <s v="2c621129-fac2-48f1-a818-1c5e7d55eeaf"/>
        <s v="e9bffcf2-8622-4d18-b04c-ea1593b7526d"/>
        <s v="e1dfc915-c64c-4323-b5ce-247dfc7e823a"/>
        <s v="6cf521bf-8965-4db9-821b-1630ab57c911"/>
        <s v="805922a0-c450-44f6-b344-5204033fde79"/>
        <s v="7928e240-3f41-4667-b58b-cc4d1eb4f681"/>
        <s v="5a9f36b8-a17c-4e71-a486-eb6bcd82de17"/>
        <s v="cfc636cd-42ab-4fb0-a1f2-816e0134123b"/>
        <s v="f957c305-3401-4057-93d8-57fda4e0fef9"/>
        <s v="de35d8b3-2e09-430b-b3d0-5732a8b1793e"/>
        <s v="6ed6a476-0bae-4dbf-8922-aaef81ac0df1"/>
        <s v="177593cd-6b87-4316-b21b-d1d3a9d530fe"/>
        <s v="6ecf7e94-aedc-4ceb-b3cd-99b8d7d9f6f6"/>
        <s v="3b1f83ea-13d6-4663-883f-ed0b42f2c0e1"/>
        <s v="a43131bc-e83e-4942-8956-972952df91af"/>
        <s v="be4330fc-f07c-4b9c-b704-059db477fdb2"/>
        <s v="f7d828e3-6238-43ea-a5dc-c01fafd4c4ff"/>
        <s v="93e1f594-62d5-4239-b068-9a686c234f09"/>
        <s v="5c7e67b4-d326-477d-bc7c-c2e35dcfaa89"/>
        <s v="afb483f7-20c9-4393-9d1b-dc032ced7131"/>
        <s v="fa5580c9-b4fe-4be3-b937-113adeb5ca19"/>
        <s v="1764a071-6f95-4a88-8c7f-1ed4654e5c01"/>
        <s v="c6aec5b5-5306-4428-a62e-a9e6d15c14d1"/>
        <s v="4dc4cbb8-0945-4b53-8f35-43e223cbdb2a"/>
        <s v="e4f5356c-e525-445e-b8f4-3c6c8ca9396e"/>
        <s v="87933d25-33e5-4e07-aa4a-192315d61598"/>
        <s v="915b2996-adec-43a3-bb70-8842a2b4c915"/>
        <s v="2ea23af4-8d08-45a8-be12-566fd185cc14"/>
        <s v="2980383a-a7a8-49b2-9ec7-7704d2311dab"/>
        <s v="8809c714-7394-4f67-a481-676fe33909b5"/>
        <s v="989af19f-f40f-42c1-ac89-6d3b9d0cbbca"/>
        <s v="4d11d6b8-7c0d-4b6e-af07-93a3118adc49"/>
        <s v="6a9fae4f-3169-4d08-861d-3ae7fa9b3319"/>
        <s v="3420fec3-695b-4965-9ab9-b735d1f23fd4"/>
        <s v="8c987833-66f4-4343-a55f-a021e5b77580"/>
        <s v="38c05635-a341-43ab-a7f1-2fb5500cbf81"/>
        <s v="67b41dad-ac54-4923-a239-948c5df0e9d7"/>
        <s v="377cd359-3d6b-4bec-813c-d1c7ba513710"/>
        <s v="1229a746-8a90-4384-adb3-37f70a61c22d"/>
        <s v="a3e92f7b-28b1-4cde-bd40-000d96078366"/>
        <s v="5bcdda05-a427-4049-a0eb-cdeb75c9ad18"/>
        <s v="955b13aa-a714-41c9-98b0-90b2879b6a8f"/>
        <s v="91df10b6-3419-47e4-9a27-87c59d1d1c0e"/>
        <s v="145bf011-9df3-4d1b-bcda-1dfba36e2c61"/>
        <s v="7d59132c-e77d-4596-84f6-9d541f92de76"/>
        <s v="a71161e3-2a0f-4e0e-bae0-f0a4dbf2f661"/>
        <s v="c1f12491-eef5-459e-b562-7720fba0cbc6"/>
        <s v="ec7ab4c1-814e-43a1-ae6b-217d953cf6cc"/>
        <s v="56bfab2b-95cf-472a-9e49-3b9e8ea147b2"/>
        <s v="6709e2ab-e131-4426-ba1a-039fbe816ece"/>
        <s v="1c28af5b-aeaf-48c9-989b-92bb3b167035"/>
        <s v="4c9880d3-e447-4250-bff5-898a3bcdf00f"/>
        <s v="80fae6cb-dd3f-4eb0-bbb9-0c5e43c84e3f"/>
        <s v="3813453e-6748-414a-a5f6-a55d29c09a42"/>
        <s v="8ee1e685-5947-4b4f-a046-043c9bf26f16"/>
        <s v="467e0b93-9330-4fa6-912a-164446c0fd96"/>
        <s v="ea45360a-be53-471f-ac74-9e48e86b2fca"/>
        <s v="8b0bcda0-31e8-493d-8bdf-168e40fa3b7d"/>
        <s v="c5fdbbd3-ba42-4080-a40c-183ceda3a1b5"/>
        <s v="ce5edfc8-95c2-41f6-86dd-6f566b5122d4"/>
        <s v="26f6a4a3-e053-4481-9051-3c565dda12c4"/>
        <s v="e28274bc-27bd-430d-830c-6d3455fc25e6"/>
        <s v="64f9a95f-e05d-48a3-9d33-5f2bb125348c"/>
        <s v="fd3824d1-a1a4-4b81-85ac-b20d11ae46b6"/>
        <s v="9eaff92b-5352-4cc6-88c0-fb87a3205fc1"/>
        <s v="c9a8768e-50b3-412e-b6b6-617b915b9c63"/>
        <s v="4e4dbed1-26d9-4877-ae92-ceaa8b8c7a2d"/>
        <s v="0bd1eb8e-0fdb-48f9-b822-3ab97bf51727"/>
        <s v="0431ee9f-6db3-46cf-bdcf-888fa7076182"/>
        <s v="b98d7867-e9c5-4059-9078-f64e8e62a5eb"/>
        <s v="2b04fb99-a756-4625-8e2c-91140cd80aa9"/>
        <s v="865690d7-f211-47f6-bbea-5fbb3118921c"/>
        <s v="07e948cd-241b-4169-9277-d3b78b177451"/>
        <s v="957752ad-1d12-47b2-9e04-caae122a08f9"/>
        <s v="3a642d40-8ed1-4f14-974e-9a0f88837429"/>
        <s v="05f0e7c2-ee18-47d1-873e-9db5f159546e"/>
        <s v="4a7fe98a-1aed-44f6-8819-56c940386136"/>
        <s v="e8fa7ba6-c57e-4fe5-8560-0cb876e76c5d"/>
        <s v="2ebdf26a-6fcd-49fe-a53b-30028e1b6e16"/>
        <s v="5f5e07fb-7cee-4111-9db0-5a1fe8355f45"/>
        <s v="91e102a6-3070-454f-80f1-09a66ca55a76"/>
        <s v="69987a60-d6ed-4d9e-9f74-32da94dd1f7f"/>
        <s v="0d2c90c8-5444-4882-b0a5-ab7a32d7c82f"/>
        <s v="df81f1e6-4143-4ea0-8eb3-f1e3d037f75f"/>
        <s v="7c9856ad-7e3d-4f5c-bf63-2317c0c56b3b"/>
        <s v="c499e0b9-116f-4cfc-a9cc-e1431a17f661"/>
        <s v="86ff9089-ee78-4563-bb7a-fce07de22435"/>
        <s v="aa0c7340-e8bb-46ac-bf49-569f100634e1"/>
        <s v="a5615444-dbba-47e3-9c48-03583db12967"/>
        <s v="306dcd93-7adf-4f40-b15b-dfd26c46502e"/>
        <s v="825088b9-afa0-4ecc-8e8f-9abd8bc7871b"/>
        <s v="a814c744-741f-410f-a165-8785f151a955"/>
        <s v="f06e362c-860a-4706-a32e-d730f0d0a43a"/>
        <s v="85bb6162-0e47-4ea9-b198-64cc721e3bfd"/>
        <s v="af11e06c-e683-4bf5-b7e2-c7cdb1a04d56"/>
        <s v="791ba685-9b6b-4623-a94e-82fdccac74e0"/>
        <s v="3ee58208-9c7b-4247-9594-fca3a7750bec"/>
        <s v="8925792f-1663-425c-b074-81d4515d9985"/>
        <s v="5f93c720-104d-45f8-b29c-3b8cd1357081"/>
        <s v="be503960-1d33-4b41-8a7e-1d6835ec2a06"/>
        <s v="e157e586-6a21-4969-a493-a5e24cafd963"/>
        <s v="da07f8ba-f94f-48f9-86d7-5ce4631a7f7e"/>
        <s v="47309c3d-fcc1-47c4-ad58-00de8a413c3f"/>
        <s v="b3f35d0f-d8b6-4de3-9888-cb193d5ce859"/>
        <s v="88271697-6b76-41b0-a229-1468e63012a2"/>
        <s v="afc40608-9a6e-4dea-ae82-23f373624d13"/>
        <s v="3688203c-8562-424b-a181-8f15890507e5"/>
        <s v="979f6e41-ae7e-4a24-b49f-a090ff841214"/>
        <s v="0835ed2e-552d-44f8-abb5-52f834542df4"/>
        <s v="687ff9b0-dab8-4bfa-aade-a187a2bc01d4"/>
        <s v="da386b06-58f0-4ade-91ba-b8804cc70194"/>
        <s v="0e0ebaf2-9aa4-4d06-94c8-f2eaa9f059e9"/>
        <s v="7c29de56-ac2b-4f8a-9a1f-ae12f9c96b62"/>
        <s v="31a147c4-1611-413c-8ff5-b8be1fbd5e9a"/>
        <s v="d5427c8b-8e4a-4ff8-9a20-5d4cc69a9a12"/>
        <s v="5257088a-b7ee-4e8e-b341-5138af5f1667"/>
        <s v="caef18ab-30aa-450d-bafc-fdcabc371772"/>
        <s v="4661f204-ec9e-4688-b595-ced56b31cf54"/>
        <s v="3156733e-5abe-4131-8446-63455b6dbe10"/>
        <s v="1c1990c2-22fc-4cf6-a54d-97ed31ecd763"/>
        <s v="972b7838-e12b-410f-be1b-045db0fa8f96"/>
        <s v="e9eb19ea-5d53-4605-95ce-6fd7019cca9e"/>
        <s v="ec894955-199c-4125-b612-583bf2f8e0bb"/>
        <s v="04e0582a-4783-4d1e-9752-8c2bf109b781"/>
        <s v="51db8c29-8c00-40d4-a301-f25eb887945b"/>
        <s v="df0ccb21-e01b-4197-8f9a-d0850a88ab77"/>
        <s v="f4488993-b12e-4f5d-81a0-59ebc6734ede"/>
        <s v="30aa20e2-ebe1-435c-85fe-37e7262083a9"/>
        <s v="78323b31-0df8-4a72-8536-968d9cb593e5"/>
        <s v="4f38c568-caa7-4f57-b4c6-c967aa92fe34"/>
        <s v="a57ce4b1-8b58-4d6c-8b03-39ee4198785c"/>
        <s v="eec2824e-bcc0-4986-82a5-9ba99ab5433e"/>
        <s v="5e9636b3-3f29-45b1-b973-f3f48a9ef902"/>
        <s v="eb61f55a-f5da-4756-b62d-5333f22f0ead"/>
        <s v="f842bc27-bb8c-400d-83da-3b6b48d8387e"/>
        <s v="ecefd96b-fe07-45a6-b1cf-aa73d901f8ef"/>
        <s v="12866c6a-c4ce-4a20-a970-88db51833d42"/>
        <s v="356bbef5-62b9-4dd6-8f38-5486c198873f"/>
        <s v="060bb027-de5d-4548-860f-f2a8d14d31aa"/>
        <s v="d3c10949-882f-49e9-b3ba-48f9ef08a146"/>
        <s v="c217c89f-ce17-4519-8b51-e8c530f0a552"/>
        <s v="fb1f930d-83df-4a12-b86c-65cfa82198d8"/>
        <s v="ff9a5171-7d68-477f-bbe6-3971820d3c39"/>
        <s v="9d0ee397-408b-4335-8be5-ba6a127a36f1"/>
        <s v="d905aef7-f3cb-4b35-bd37-d931a5e65566"/>
        <s v="a2a41767-c816-450e-88d1-710a55ee4a5b"/>
        <s v="3931f309-b056-4e47-bdde-5f68f29d8c2f"/>
        <s v="a3a6ea6b-2149-426a-9d8d-1fb44eb7b84b"/>
        <s v="8fbe3588-e5c8-4b09-b946-a2ffe014315c"/>
        <s v="7043ebf6-1ccc-43cc-95a3-ae22b2480d2f"/>
        <s v="a550c460-6927-4384-a12c-51a58f63a451"/>
        <s v="8b291643-f13f-4a56-bbcc-3446bc99d273"/>
        <s v="000008c0-c6b1-4619-8028-3521199297d2"/>
        <s v="479f2321-29e8-48d9-a486-0a7f792c3095"/>
        <s v="513f382b-1c11-41d5-a4f5-309f08812ad5"/>
        <s v="88b12697-8c16-4787-b491-17355f3fc37a"/>
        <s v="12036bc3-445b-4ee2-8edd-de45ea3db80c"/>
        <s v="16c2b1d3-46c1-450c-9333-9cede1366cf5"/>
        <s v="c14f404c-7ed5-47e4-9113-459808322a40"/>
        <s v="f05a20f7-2580-4c4b-94a3-3af86ed8b97b"/>
        <s v="5503e783-6c41-4ca5-ae2d-dd8c6cbd8e8c"/>
        <s v="b334cf3a-1181-49e4-9354-824a0c78f27f"/>
        <s v="6d65c121-5299-4d0e-a1a3-6b668d813321"/>
        <s v="dcf084c4-77c5-4184-b67a-5f4f9ec572b0"/>
        <s v="db7062aa-0141-4133-91cd-59df84041441"/>
        <s v="566c9e8a-cd20-4538-bee9-74a009554fa3"/>
        <s v="aaa781c2-d784-47cc-bc85-6196e36dfe07"/>
        <s v="c355250f-c5c4-4cf0-ac6a-e0f6a3b570fc"/>
        <s v="91506177-3044-4417-9eec-2d5bd2c5b894"/>
        <s v="d558621d-a922-4226-ba45-450c4d8b3a91"/>
        <s v="e277f03d-b276-49b3-b257-ebe15d1edc78"/>
        <s v="ad260d18-b436-4d30-970a-748375fe09c2"/>
        <s v="c62a5a23-52be-4874-bf57-915da5d5b2fe"/>
        <s v="553836e4-8987-486e-8935-6b563fa3b7ad"/>
        <s v="61f24c7a-98c1-4301-b903-8ad0f18e9abb"/>
        <s v="83718d67-1930-434a-a347-ec465bb9859c"/>
        <s v="8f767468-d334-4872-9dc9-cf6cf620a56a"/>
        <s v="0ba94923-1fbb-41a8-b332-9e27c74d4983"/>
        <s v="6f1bc0f8-393b-4c32-a6e0-b752aef0fb1c"/>
        <s v="f6302cb7-48f9-4617-9f8d-04801ad5c031"/>
        <s v="947c9b6c-386e-4e75-85d0-f8033e12b607"/>
        <s v="6fa5686c-e250-458d-864a-46559df73e73"/>
        <s v="f1a6f490-6276-4228-b1a5-c3df03ef1ba9"/>
        <s v="1ada701c-714f-4815-8747-93db6503ce20"/>
        <s v="a456ab57-0a67-411d-a12e-1bf123d78804"/>
        <s v="8862c7cf-5709-4a2e-953c-144b9fd13189"/>
        <s v="e845a29c-c36a-4443-8a93-c6f321a2cd50"/>
        <s v="a77b99ef-5b79-4153-aea3-f7b914478775"/>
        <s v="682bcd38-19ae-4d21-9ffe-09aaf9c2f432"/>
        <s v="dee927c2-b6f5-402e-8033-f01e9373c31d"/>
        <s v="9dc7a7a1-306c-4358-99e6-820f30d42ba4"/>
        <s v="dbe37d67-64f1-468e-bab7-3018bb4f938d"/>
        <s v="5bc271d8-b2cd-4193-b3a0-01cd939a1064"/>
        <s v="2f8f03f3-686d-427e-bd30-f73ee04e5755"/>
        <s v="ef3ec02f-28bd-4e1d-ac6c-d785abf42fc1"/>
        <s v="62882f76-faca-428e-bce0-c550ec829b7a"/>
        <s v="f51aa6a2-6a50-404b-b368-0fd7100a12d0"/>
        <s v="89b96fb0-442d-404d-8229-f2d9d4262a38"/>
        <s v="6408320a-5ca4-48ad-a34b-57b93a351403"/>
        <s v="8781bb6e-b23d-48ec-8b7e-c3da84c38de3"/>
        <s v="6de29bf0-8198-4b82-9f2e-4e215818a906"/>
        <s v="b53e3154-5d1b-44f4-b9aa-c5f2b0c91236"/>
        <s v="d80c4063-a566-46fc-b64b-e2cc67d37eb6"/>
        <s v="dcb87da7-7277-4f72-933a-b549844d1fd3"/>
        <s v="9a3d3ab1-4688-4df2-8170-3a264121b910"/>
        <s v="db6b714a-e8ba-4a87-8645-086b9a0e831b"/>
        <s v="823edc39-11ce-4259-883f-33930dfa0877"/>
        <s v="fa0a2cc5-1636-42d3-83e8-580afb671cb1"/>
        <s v="85c37103-aaf0-4933-a97b-bf8ceee17cf8"/>
        <s v="a052d3bf-9ba4-407a-a8ea-db68bab45b86"/>
        <s v="dab695e3-daa4-4f8d-b854-9c42e143f0d0"/>
        <s v="0f0a238d-0caa-4ff4-a675-e08ed429cd8d"/>
        <s v="2b3e4cd8-a7d8-449e-a869-24c9a010718c"/>
        <s v="8bdfa582-e65a-4105-bd89-0544b6053e4a"/>
        <s v="725cbb55-8444-4467-bd53-8638cb061be7"/>
        <s v="a3f56ddb-1601-4b4d-b5a8-a7a3cb4bb355"/>
        <s v="fb859742-f69c-43ce-a612-e5bde7ecc779"/>
        <s v="8195ab2d-3eac-4e11-b612-eda703022f81"/>
        <s v="0494530f-9ae6-4c15-93c4-6288b737cdab"/>
        <s v="3c15b721-496e-48a1-b783-12a698f67d4d"/>
        <s v="f95f081a-fd63-454e-b247-ee3e0eabfe1d"/>
        <s v="73a5d7b7-6714-4cf9-a50e-31ab9115f79e"/>
        <s v="5855d97c-715e-49dd-88e3-65e4eae77cc6"/>
        <s v="6cd49f0c-c41b-4d51-b101-1bb91246d5bf"/>
        <s v="bb0ba0a0-ff6c-4b35-b2e5-205dfe7803cb"/>
        <s v="fe76c0a2-7233-4d35-bc3c-903cae0b610b"/>
        <s v="528d3dba-a0cb-4323-9b33-5c69255d8330"/>
        <s v="649e2215-3f71-4403-8de8-92a8ff103786"/>
        <s v="2d769710-fc68-435e-a819-7d86f30d908a"/>
        <s v="1b84042f-9383-4ba2-bd05-55b46067fcda"/>
        <s v="d917a0b9-f1e8-4ba2-94b4-216c1ed043ef"/>
        <s v="4084d8ec-df39-4b83-af70-847ca99a256a"/>
        <s v="1ab69bdd-1952-485e-8a32-0bbaadb6a5e2"/>
        <s v="33bf44f8-732b-4af6-9987-7d75005ac90b"/>
        <s v="25e35945-7668-4573-aa83-f330d87e9f23"/>
        <s v="4104163b-cc7b-4333-b813-ebfd4361f82f"/>
        <s v="c9364530-b9f7-4da4-8b33-252245c54bc4"/>
        <s v="9ab32a1a-dbb3-4436-aff2-852acf000f6e"/>
        <s v="96d8797f-998b-426d-ada1-8157213611d9"/>
        <s v="dfcd0f14-9384-4256-82f9-689f08275cf3"/>
        <s v="bf4a3d2e-357a-413d-b432-68e44d7cb1cd"/>
        <s v="e78acc80-9fcc-4ede-85f8-2a5d36a4b52e"/>
        <s v="e8df594f-e71b-4cd9-bb27-0ca1f48c6eb4"/>
        <s v="8c08a47e-16b1-47ba-93c3-f936d1561eec"/>
        <s v="ac92f4e0-2061-4a26-b9bc-ec407147adb6"/>
        <s v="af9684fc-b7c8-46af-a10f-013e9c0c5e94"/>
        <s v="536b40fe-cb98-41df-8977-599e73bc036e"/>
        <s v="6d3d93ac-f983-4cec-95b3-1e6ccea4a007"/>
        <s v="8d7c1f4d-9c64-466f-b3db-8d33c5539513"/>
        <s v="968d3d8f-4fe4-4fc4-87c2-651648cd02ca"/>
        <s v="25d5bfb1-8d2e-4268-afe1-2dd81b3b795a"/>
        <s v="f02a6b9c-dd69-4311-be69-1c8facc321dd"/>
        <s v="3d64d24c-31fb-40a9-809b-4f4550a87ae5"/>
        <s v="04fabc8b-a4c7-409b-8322-cf3abfa558ee"/>
        <s v="a9579bbd-c1c7-4f39-bd5b-8fc2f38c1ce3"/>
        <s v="e17aa4c6-3513-42cb-9c4d-4f4a7f84c6a9"/>
        <s v="4e4da5b9-dbf3-4344-8457-9bd007e203af"/>
        <s v="c9ba5e20-deb5-4bc9-9e1c-17f4e8982d17"/>
        <s v="1a7c32e7-bdda-4150-ac61-bd199bf6c6e2"/>
        <s v="1fada36c-ebfc-4f05-a706-676a0361b1a7"/>
        <s v="e542f641-a04e-4cd9-8e84-7a09c2f5bc8e"/>
        <s v="e62fb2c6-0fac-468c-8334-09599f4bb659"/>
        <s v="a8625332-1265-40be-bda8-95341e7339f5"/>
        <s v="f83eeadb-7569-44e0-9c78-80f5fbd471a1"/>
        <s v="c2d754db-445d-47e8-8ff7-fc0e00347c75"/>
        <s v="f6b099db-c5c8-4fac-a6af-a2a1e7cce4fc"/>
        <s v="a2b0ebfd-84d9-4bb2-aa60-3515c047cb18"/>
        <s v="97692340-7178-464b-adc8-1823581ff1fe"/>
        <s v="c78bd6d1-7a3c-413b-819e-f2abb4c6689b"/>
        <s v="8536629f-a948-4521-b81e-5d49810e699d"/>
        <s v="1cc811b3-2a12-4c3e-b004-5774e3ad85ab"/>
        <s v="43b607fc-f686-4651-91c1-b2e5f37954a5"/>
        <s v="ef3994ef-c571-49dc-9a04-42e95acc29d2"/>
        <s v="ea23095b-47ca-4ead-be80-ab3e3b369c24"/>
        <s v="df495e52-4914-4232-94b9-26a0a1c1e46e"/>
        <s v="0140e88f-7d90-4451-a1da-1a356a0595cd"/>
        <s v="6253e7bd-2597-4dc8-9e21-9872b0f4a60b"/>
        <s v="1bd56691-dda5-438e-9097-4b7a5aacefc6"/>
        <s v="36519838-0568-44f9-aebf-79ea4c8b68da"/>
        <s v="cf94e5f4-917e-4d66-be21-02585cddd3ac"/>
        <s v="6a3cb507-98d8-4460-8532-41c723427c7d"/>
        <s v="1f1a03d3-cd96-4156-8dbb-cb3e0ba9c621"/>
        <s v="41365b93-a62a-4217-9645-7c9fe0b75ac0"/>
        <s v="e167b6a5-1666-4e84-aedb-9d4796922294"/>
        <s v="8b218d80-5a6e-4627-8491-2829f831520e"/>
        <s v="3c2852c2-d9cf-4717-bd81-07b73403d2e0"/>
        <s v="574a5753-9ae8-4f63-bd0a-3868dc344666"/>
        <s v="f28d2007-570c-4b1c-b006-d322a3d79b41"/>
        <s v="06bbb7f1-5729-42d2-99c9-0375cf7e60fd"/>
        <s v="52c2d27c-f4f0-4a8d-9622-adc7aa796d44"/>
        <s v="0535f5b9-a75d-40f1-a128-8be75e5bd956"/>
        <s v="799228ee-99ab-4250-a3ef-589b00740828"/>
        <s v="930cd609-0bd5-47d8-92eb-171f0b0ff853"/>
        <s v="f7a18b1f-0203-4f6c-8b94-539c53795235"/>
        <s v="1e4df8e2-d145-4188-ba6c-08837cf089d7"/>
        <s v="8e990065-3f79-4c4c-b998-3b2a1c19c4e0"/>
        <s v="ae876ef2-6fc3-487b-af8a-fd945f50b501"/>
        <s v="e006f9bc-1143-4852-801c-da6af772e69c"/>
        <s v="59554d49-e09d-4182-99c1-5441c708b3fa"/>
        <s v="7251f952-5311-4330-b019-95431e4b6855"/>
        <s v="5303426a-b5c5-43ec-8976-243a0467a5ba"/>
        <s v="1910e92f-d860-466e-92cd-cbc8d1081041"/>
        <s v="6e8b6386-d106-4ca7-afa7-be8c2185c218"/>
        <s v="034efb1b-5646-4580-932b-ef378b0a4c03"/>
        <s v="aee10889-b152-4788-b2c8-1229491fec29"/>
        <s v="a61a57f9-a1a4-41ea-80a5-58b9f9ca8575"/>
        <s v="b38be73a-cf85-4de3-84ff-ded584cdda56"/>
        <s v="69e7ee02-01d7-4062-9e78-e09bce9b0640"/>
        <s v="4b45bf42-4641-4317-9100-54d6f946470a"/>
        <s v="254dbb12-8c59-4ef2-8e9b-ec2a9c96f8af"/>
        <s v="3350fa94-6d69-4bd3-81fc-03e66bd07d73"/>
        <s v="7662c44e-f458-4c6d-ab2b-b0baaeba8266"/>
        <s v="c2726bf3-ee2e-4ad9-b72b-272782b03f21"/>
        <s v="a3a2408c-2d1f-4379-a888-0ed17983961a"/>
        <s v="a6c13553-ffa6-4587-bcbe-a590f3a92b52"/>
        <s v="174e36b3-7ebf-4df1-bf49-f91b2536dc32"/>
        <s v="f6f2770f-74b4-4c59-bed9-da92ef67ccf9"/>
        <s v="46f4b761-df34-4073-b08e-b5424ed4f4cc"/>
        <s v="c9de2545-3007-428a-8d6f-493c6b9872c5"/>
        <s v="a7b7e5e9-0dc8-4a34-9e97-e66c8e58f8a0"/>
        <s v="468413ad-4874-4c1c-a709-c267742146a7"/>
        <s v="fd664d35-13be-4b01-85f4-5b018e090136"/>
        <s v="2778dc51-42a0-4730-92ac-1f9d378fb108"/>
        <s v="e71d0e46-1606-4510-b1e2-f129bed869dc"/>
        <s v="3ae79762-97e0-4e6a-95cf-c79ac26ad72f"/>
        <s v="933e94fd-de3e-4c22-8ac7-269bbcb21e1b"/>
        <s v="3b7021f8-4c8b-467b-9dae-90bcde41cc4f"/>
        <s v="f0e73b8a-55cf-414a-9628-5fbb7244f11e"/>
        <s v="16fa6d63-8104-4341-ab8b-10075adc2a12"/>
        <s v="5e08e290-883b-4840-a06c-32097b4908d2"/>
        <s v="64e20828-2961-48ce-84b4-0d1e70d7334c"/>
        <s v="0d357870-ecc2-4736-a224-2b44bc9338c6"/>
        <s v="8c887f26-3ab8-47a8-a38b-958999831b50"/>
        <s v="e5c99403-04c1-4105-a5e0-a5d82b1fd873"/>
        <s v="96c161f7-cf19-4862-8ffd-b3aea8119889"/>
        <s v="eb0bda33-1255-4c2c-a123-5ecafdd75c56"/>
        <s v="6c7d44f1-4799-428f-8304-7eed8e7236cb"/>
        <s v="ea95852a-f584-4ed9-9478-03f91967ffe3"/>
        <s v="b4ce528e-6dc6-431d-9198-ea4573aba2f7"/>
        <s v="de81baad-4e8c-47c0-970c-82f21456b059"/>
        <s v="bd9bd1c4-b8e3-4af5-8325-224d0060493f"/>
        <s v="4aaf3725-884e-41c8-a32d-2e23cafe12a2"/>
        <s v="00491506-1363-4931-b5f0-215e80353512"/>
        <s v="a96322e0-8627-4d8f-b267-77163f96d8c9"/>
        <s v="a123b5eb-4347-459a-847b-9908391c47e2"/>
        <s v="34d5192a-c69b-4867-94cc-db13a3e259c6"/>
        <s v="5e3f7a86-1283-47b9-aac8-d687273339ce"/>
        <s v="de41809c-720f-4082-a998-219aefc0dcb6"/>
        <s v="2377108a-5ea7-47ff-a598-5c125bdb606e"/>
        <s v="d15a2e94-31e1-4d3d-8a13-90f36f854428"/>
        <s v="78710375-ef40-41a8-a6ee-443b21f81707"/>
        <s v="6b1559a9-5886-46e1-a371-195f12f394ca"/>
        <s v="60bc6389-1c4d-4fcf-abae-01d83905a2f3"/>
        <s v="2e88ed87-332e-408f-a816-b5273d534513"/>
        <s v="52e52fa8-07e2-4d0f-8f42-3887c14fdcfd"/>
        <s v="4f27df5d-ab8b-404e-8c3f-4478c60d301d"/>
        <s v="31f5f0dd-6812-41bb-b045-7af6d8d5564b"/>
        <s v="2a03ac5b-624f-463a-818a-6617856d794e"/>
        <s v="40d8a3e8-e29f-42a6-8dfd-7fa655edd0ef"/>
        <s v="56de3869-f156-4b3a-b0a8-7fedffc6435d"/>
        <s v="f0e7e66a-a428-4e92-922b-e1d462888a73"/>
        <s v="d4e81de0-ae91-417b-8838-95d7e868423f"/>
        <s v="5d331ca1-602b-43b9-91bb-8dec455a6b2d"/>
        <s v="0f7c264d-c291-4376-84e4-e920e1329e27"/>
        <s v="8dcb0d5b-d6fa-49a7-8e50-2296f1d71bbc"/>
        <s v="d52398b9-2e62-438f-873e-5d5f23f9bf7c"/>
        <s v="fa84cbe8-22c9-4066-8948-f16135de5287"/>
        <s v="0686a5ba-7108-423f-b94b-79e64c2e9807"/>
        <s v="cefedf86-d020-402d-9f98-b4533c28cf95"/>
        <s v="0b6b6ce4-0a2c-4525-990a-42bd21024d0e"/>
        <s v="d86e7a62-d8a9-47c2-ae7b-d1a46c92f988"/>
        <s v="c35dda63-d49d-4f60-aed9-07e1e31b8478"/>
        <s v="3c5dbb81-5ae9-4224-aa6e-651a87c74a63"/>
        <s v="69a01bc8-a907-4b36-a031-118b8df1489b"/>
        <s v="a11bb566-a65c-47a1-91c1-b22dc1219667"/>
        <s v="22bee101-fa7a-4aff-b506-99248953b9d1"/>
        <s v="d5502bcf-8d84-4743-a108-db9e07ca42dc"/>
        <s v="0f4c3b67-c6de-4eca-a185-24a3716fe0ee"/>
        <s v="73577838-530f-4002-959a-8c00c82cfd41"/>
        <s v="d6e472b9-b583-40b7-9e73-d8ee3ca54d0e"/>
        <s v="a5491a39-90fe-49b1-aeb4-17ad6c55f956"/>
        <s v="e0693930-35ca-445a-9f6f-49ab3ea83598"/>
        <s v="84fbe6af-c828-4fe5-bff8-98a57e8ffc62"/>
        <s v="3bb084a4-8b90-460f-94e3-fbed6fd9b797"/>
        <s v="f9001c17-f225-4ad6-9690-0192632d158f"/>
        <s v="5d2dceb5-df8c-4c28-b542-ce4659d635f5"/>
        <s v="0f754bd6-5c63-4b93-9d56-e1bc178312f4"/>
        <s v="72713ffd-8623-4878-b056-c8285b0c4fa9"/>
        <s v="e5e3e7c9-978d-412e-b5fb-4380a833bbd9"/>
        <s v="33366e5e-4e5d-4193-8e6f-e7f53a527e3f"/>
        <s v="2e1a2cf9-0b53-45d9-8417-bc715b6bc1bc"/>
        <s v="519f7acb-61c7-47ed-9ae9-98c5f95b6b20"/>
        <s v="4ea06c3a-54b8-4863-84eb-ae0dc8d55011"/>
        <s v="3cfe0fa1-541b-477d-87a3-132c30414be2"/>
        <s v="1e188a4a-20b6-42aa-91e5-705304b8d22d"/>
        <s v="76e1fb3c-cae2-4008-8cca-a9c07d0127db"/>
        <s v="8c2a2330-1da0-4f12-8074-b43483e4be90"/>
        <s v="2d8850b3-e28b-494c-9d55-6a466fe808b8"/>
        <s v="4612811a-56dc-4ba7-a6d5-791ca5099577"/>
        <s v="9365d67f-f12d-4228-9b5b-f8dd67bd96f1"/>
        <s v="0aaf3d60-d50d-4b2c-a2ae-275a9b3ede66"/>
        <s v="352cfb6b-480d-4cf3-a236-1d198e3aee36"/>
        <s v="e858c76f-cbdb-4b3f-9496-efea272b3d57"/>
        <s v="bf139cfa-bc20-42a0-89b5-dcdc0db8301f"/>
        <s v="0660f3a1-7c32-4917-8f83-d8a56ab88f05"/>
        <s v="4096f15e-1dc3-4963-bc21-5bddccc3e360"/>
        <s v="dccae420-82d0-4644-b82d-982aabf4344b"/>
        <s v="ef7fcbad-496d-4761-b91b-559a4d20183f"/>
        <s v="ad4a020f-b1f5-48a4-b1fc-9f0c08e0dbb9"/>
        <s v="28ba3207-de1a-4055-a536-553c3b3acbee"/>
        <s v="86033c73-4fa8-40f0-b664-bcb9fffbf80c"/>
        <s v="446debc5-516b-4dbe-8594-3f493eb25ece"/>
        <s v="34fc4f6b-5afd-407e-bd8b-2657ac5d5d12"/>
        <s v="4aee8730-d4ff-4f70-93f1-e3396cb37c7e"/>
        <s v="6a3b3213-cde4-4a52-9c3f-91b33ea476a9"/>
        <s v="cb46b6fb-c2a8-4e9d-a7fd-dc7842bcb005"/>
        <s v="38d899e9-b090-4f74-89a9-93b19d44c123"/>
        <s v="02c52455-eb5a-4333-bf71-0ca146d0cf3d"/>
        <s v="12154d7c-c5a8-4aa6-a892-d370f7e24b6a"/>
        <s v="d3c37681-09cc-4b8f-bdde-08863d7b14f9"/>
        <s v="377ab492-86a3-4518-bee9-9c23816747c7"/>
        <s v="b4760287-703e-40c3-93b1-93bea9bf8819"/>
        <s v="1b3dfe2b-38e4-4900-9b69-4abc52d5835d"/>
        <s v="9412e9b0-4e0a-46ab-bff9-e55593b22a45"/>
        <s v="152b0099-7a73-42b2-9447-82000b84e68a"/>
        <s v="9b6a655c-b589-480c-842c-6fbb3c6d570e"/>
        <s v="9d546be0-dd0a-47b8-8aa3-6ba6a69dc9f4"/>
        <s v="f5a84748-9c0a-41ec-bebb-f86a271175f0"/>
        <s v="4353e427-95d7-4b95-84d8-3e4217846f55"/>
        <s v="438e0cc8-80ea-4e12-bb10-76605029cf56"/>
        <s v="a0a46959-fb00-43bc-bdb9-7a003ac87529"/>
        <s v="b1bb188c-6255-4c3f-b053-081aa3bad087"/>
        <s v="3bec82f8-81cd-41db-879d-182dae2ebf86"/>
        <s v="48a7b4a3-e2b9-4b72-8c03-e1e3015f0386"/>
        <s v="ef44357b-83b2-411e-b50e-68252c1588ce"/>
        <s v="cd3c9386-e46a-48ee-99c9-1a47341b28a9"/>
        <s v="9559463f-c838-4762-8c58-2369710d1bc7"/>
        <s v="3d499e6a-2c88-4f73-bf5d-eef186a08ac5"/>
        <s v="d2e0eb66-895a-4e53-90bd-60c45bd81e47"/>
        <s v="fd9a054e-ba75-41dc-848d-4b1abbfd3595"/>
        <s v="5efb2e7a-f193-4f62-adea-87afbe98c881"/>
        <s v="688aabb5-a790-4339-b73c-a29247640ae5"/>
        <s v="eb64c5dc-e53a-45e1-b3a6-bd57b39311a7"/>
        <s v="06fe9bdb-480b-44fe-a67c-0ee658382a07"/>
        <s v="9e9c1c2d-a3ad-4f64-831e-06aff002c055"/>
        <s v="47b70ea8-40e1-43dd-89f6-b23c9df4d7f9"/>
        <s v="87d56a2a-b59b-4eec-9a28-51d83ec1c3a6"/>
        <s v="7055b88d-c91e-455b-8bf2-940b05eed9be"/>
        <s v="57f48a11-0120-4947-a03b-641944e2685f"/>
        <s v="9619d72b-29b4-45e1-8f4f-bd60e272e7f5"/>
        <s v="b7af3811-8a6c-4de6-a977-9d3dde8415bb"/>
        <s v="83a0c878-d047-4120-8d34-6b12e22b80df"/>
        <s v="38328067-6770-486b-bb5d-def48d682b60"/>
        <s v="5e8c2a6a-326a-4973-b1e1-92c951c3b699"/>
        <s v="e14b7f91-5249-4839-8a7a-02cf519a167a"/>
        <s v="b1be2de0-85b0-457f-a3af-f044c1d99573"/>
        <s v="e85d3303-7ab1-46b7-975f-b1c4b4f0a28a"/>
        <s v="e3c01080-a93b-4964-a7c0-655271b3d678"/>
        <s v="2eb504f5-d0df-4269-ac15-2e7634a1c1f5"/>
        <s v="f130d19d-ed9b-4af5-894a-9cc07a97deb1"/>
        <s v="5e388acc-47b8-446d-b448-fa9a94e0ccf3"/>
        <s v="84781bcb-ead6-49d9-bffe-1f85a285a5b3"/>
        <s v="fb13a508-64c7-4cb4-b368-9a2ce8cd5d7f"/>
        <s v="1339b45b-2447-470a-978a-78ce30ff0337"/>
        <s v="6c9a1159-b0c3-4e0d-bfa9-e63bb2fafe73"/>
        <s v="425cdc7c-d8df-467a-bc53-d755fbd5d70a"/>
        <s v="fdfe7c01-bdea-4a07-bc3b-b38630384f83"/>
        <s v="1941f67b-da3c-4a2c-8b6b-4898d3544ff9"/>
        <s v="55bc1eee-d22b-4d40-a299-e19bfc2ee60a"/>
        <s v="8cc60f8c-40b2-4812-aff9-b251abd0d60c"/>
        <s v="926874c0-28e2-41fb-93f3-8aae8ec8b091"/>
        <s v="20c8b2cc-6b5d-45ed-a989-ae54d196ca07"/>
        <s v="321c4475-7014-48a8-b340-83e1bab3bc08"/>
        <s v="d7f5b220-2178-4425-8e81-e446b910393a"/>
        <s v="d2b534c2-a936-4b74-93f0-66a83c5d5f6e"/>
        <s v="d2d16a7d-1686-46b0-9fe5-bd39e9bc9373"/>
        <s v="57acff06-da81-4b6d-aeb4-2734997dd517"/>
        <s v="8b1f30bd-ff18-42dd-8d9e-bed200f7559e"/>
        <s v="a0546b2b-1403-4454-8260-d04a58bc3dfa"/>
        <s v="2e98a7ba-8dd0-4e30-974f-5e6388ca7007"/>
        <s v="433a831c-cb0b-4345-bdac-9b7e87b0ecce"/>
        <s v="3d2b9ee0-6dce-4bea-b040-36788d84effa"/>
        <s v="2e9af1e3-9bed-453b-a0af-01159d41ef79"/>
        <s v="f63ca26d-b381-4765-b89a-0e1ef2b67524"/>
        <s v="802f6aa7-cb0e-49c0-b809-b27f29d719ce"/>
        <s v="49a4430e-5dd1-43a7-9b10-c9d39bbda459"/>
        <s v="1e63421a-df9e-424e-9cbe-5dac94cc06d5"/>
        <s v="3c6fd039-b9bb-4ea5-944d-a07d3743a532"/>
        <s v="424de6a4-aeb6-43dd-9da2-92ae36f6a390"/>
        <s v="8b99f9a6-35f5-492e-a795-b1d74adeabb5"/>
        <s v="25deb65c-77f2-40e7-9ea6-1b6085f4dfc0"/>
        <s v="7817e433-1d7e-4a7a-a00d-8d0836273199"/>
        <s v="7e2f04d4-dab7-406c-a664-e16dd5800b38"/>
        <s v="41402bad-c036-41ef-81a0-be9b988f7087"/>
        <s v="63baa860-e4ef-4dae-aaa1-44b0836ad18f"/>
        <s v="dd8ecf40-edb6-4293-9ce3-fbb53bf89123"/>
        <s v="51c6e3a1-c741-4a35-a6f7-9bb1bb85d31e"/>
        <s v="dca7256f-27b4-4de6-8f3d-4836dcace755"/>
        <s v="c7863f61-a563-48df-9ee9-987f56bbc1e3"/>
        <s v="03aaf1c3-986a-46e3-9378-bf437aad0ea9"/>
        <s v="eea5b1f5-5b1f-4f23-9728-96ff98f1336d"/>
        <s v="1c032579-7831-406c-a62b-45641324d728"/>
        <s v="e43bf07a-1136-432e-8054-61a4821b4de4"/>
        <s v="876d06bf-6b90-44da-9b2c-5b34b8f33e8e"/>
        <s v="191e2b5f-08b3-4996-9fb5-11f40611a855"/>
        <s v="b797addd-a98c-428d-81c5-24b8a30bad62"/>
        <s v="2fcf1e06-a204-454e-ab49-854a6c7e7ffc"/>
        <s v="32c12152-eb1f-45ff-8bf9-29c581821bca"/>
        <s v="7404de2c-c048-493d-ae3b-753fde5f16ed"/>
        <s v="f569f940-f3a9-4c9a-b0fa-5664e50077b4"/>
        <s v="8f2abdc8-f535-45d2-842a-fe24ccaf74f3"/>
        <s v="473ba280-d431-4f4a-8ee4-941375fcecb7"/>
        <s v="8f6ed622-13c2-47c1-8113-950d7fb90b97"/>
        <s v="31b84d12-93dc-4fff-a591-943e681275c4"/>
        <s v="9af7a5ef-0109-4c26-a5a9-f047a6e12723"/>
        <s v="28115c40-6308-4b66-bbea-409d853844de"/>
        <s v="91bdf8fa-8ab3-4200-8dbe-f79b1dfcb217"/>
        <s v="efcaf4b9-7306-4139-9680-526cf9f1308b"/>
        <s v="8eb0bbd0-1836-4b2d-b466-1a6489be732a"/>
        <s v="3eb52682-58ab-4412-b378-faaed98f4fad"/>
        <s v="6cf96a75-f5b7-4786-b416-969fa7376fe5"/>
        <s v="e95bf843-a034-418d-9785-a15b4cb90cab"/>
        <s v="45aa6602-4aa5-4aec-ac3d-7b140f567cab"/>
        <s v="8195a453-6cf9-46e3-a526-af71b0d96b06"/>
        <s v="34adf762-aa2d-4643-91ef-b2c55df21bd5"/>
        <s v="e74e62cd-31d5-4de6-a520-941d04abea93"/>
        <s v="584a2c79-c0ff-47cc-9bad-f4fca2cd2b4d"/>
        <s v="7e43349d-9f81-44ee-860d-868fcb6b43e6"/>
        <s v="b23cef73-1a83-4321-9701-6afa72b79c34"/>
        <s v="5f8554a4-d5b8-4862-8e38-22c11dd93688"/>
        <s v="2c5efde8-b2e8-4a65-bdf4-957616dc1f0f"/>
        <s v="176a5fc3-7f27-4166-948c-f5be8bf3ad55"/>
        <s v="c28c7789-9159-4e08-99d4-0364aacbfec7"/>
        <s v="d77e9c28-3b35-4162-857c-17e3fa2f984b"/>
        <s v="3ec773fc-4b9d-46a0-9e6b-cffb819a16fe"/>
        <s v="36a81d4d-3a0d-495c-bc15-b30441ddd712"/>
        <s v="6f7f4e59-149f-40df-a51f-c4268e1ab2d8"/>
        <s v="48d02613-c18d-457e-aca8-e91ef56a599e"/>
        <s v="ef750010-080c-4197-8c88-76ee3948107c"/>
        <s v="cf12c474-3c35-4034-bea3-1b5545743407"/>
        <s v="76a787f6-8cce-4a45-b916-250232f305ad"/>
        <s v="f3a1baf0-6f77-4bd7-bedc-803a30434975"/>
        <s v="36fa2722-8184-4fab-a0a2-3e68b2282423"/>
        <s v="cb6cf28b-163d-4dc4-81cc-c09c4e1ef4ca"/>
        <s v="aad29374-df61-4148-951d-4591824baf79"/>
        <s v="d035ac5c-d10e-421e-b873-90b113c8f0cf"/>
        <s v="1f88f9e5-c53a-49b7-9bb6-1e39a7997e37"/>
        <s v="a9de063a-224b-4046-b44e-bd44082fd9e1"/>
        <s v="6d74dd79-23f0-48fa-99d5-8311fa549e0d"/>
        <s v="7bf2edfe-4eab-462b-80a4-678894587f6c"/>
        <s v="a601da1a-8fbc-442c-a5c8-7bd995ee638e"/>
        <s v="a4a64599-8a5f-44a8-a39d-16b977e200d1"/>
        <s v="07274a0c-9867-4282-ad1d-9b26ec95d5dc"/>
        <s v="4d17580b-8727-4cfc-886a-b7ebf6f51a2c"/>
        <s v="dec6c42f-874a-44c7-a0dd-0d09cdeb37a9"/>
        <s v="a34733f8-6f1d-458d-bd07-ef67b9765c8a"/>
        <s v="ee8ccc08-74d1-4b97-b978-401ed45f5b01"/>
        <s v="3faca61b-7fb7-48ec-9c1a-810657cb11ef"/>
        <s v="c4b99c02-c8ab-4c68-8d90-db0db4bfdbdd"/>
        <s v="4bff0f9e-ba8f-46f2-a88b-32dcd4c8c599"/>
        <s v="5ef4c85f-88d2-46a4-b55a-4d8d7c0d4c56"/>
        <s v="eec652e6-73b6-4aad-a3c1-f8bacae5d818"/>
        <s v="72d71070-7faa-484d-93d9-22b56b96fd04"/>
        <s v="d6264ac0-0f33-49be-925e-01e6532e7869"/>
        <s v="cb30f2f5-ff78-4fe5-a770-518a6d0f3540"/>
        <s v="7d76da59-18f8-4b2b-8c63-ac130f24bb02"/>
        <s v="a38b9aa2-6f65-4d55-bf61-ccd38e0b3ee8"/>
        <s v="e0b4f3a0-fbed-4f54-ae75-3b88e48356f9"/>
        <s v="7fcd0a6b-561f-4afd-a787-968997253585"/>
        <s v="d7e1259e-cd11-4f9c-b3c9-85fdce157efc"/>
        <s v="50746df4-7378-49ad-a044-23367c1610ce"/>
        <s v="c11acf85-ca86-45e4-8da5-b893483d5e46"/>
        <s v="b1a488fe-9de6-420d-a7f2-9b5aac2e47e4"/>
        <s v="3e8abf33-9d48-447c-afeb-91a0a3997ceb"/>
        <s v="a92a4c51-3df3-49b8-a0f1-1228cb9e5b9c"/>
        <s v="1cd19306-9472-4e84-b384-5d494af307ef"/>
        <s v="098767fa-b64a-4ccc-8ef6-e39d60053017"/>
        <s v="8985a68d-9096-41b9-8e1c-03052ae8af44"/>
        <s v="52b2a33d-1aa1-4424-9ded-5c5b7e0cd2c4"/>
        <s v="d06d0c32-4b99-4633-87a9-151622730b79"/>
        <s v="8819d479-3048-48f4-bc4f-8d59123b74cf"/>
        <s v="228b378f-f8b0-4576-8af9-b5274474ee25"/>
        <s v="cba38824-b0fa-4e18-8f6b-959284911b03"/>
        <s v="93afb66e-e326-490b-8aa3-d9240f16ea9f"/>
        <s v="33aa4502-19c6-4e45-b765-88a786a9d9df"/>
        <s v="f905da19-45cb-4d0d-9214-2097ea30fcd4"/>
        <s v="2e37865c-4a1b-4a5a-9fb7-3f1c7624a58f"/>
        <s v="13ef6fb7-462a-48ea-ae82-4f3b23e1f67e"/>
        <s v="97ce556d-5296-46cf-b331-d35a04f50ca2"/>
        <s v="256bd347-f2bf-42bf-9ca3-25a652a5aaf3"/>
        <s v="29baaea7-4ebb-4978-913a-f30ff73b8e72"/>
        <s v="decc6c80-4116-43ef-a0c5-dab03d5f5e97"/>
        <s v="5324b053-997a-41f2-83b7-1c4cb067e490"/>
        <s v="52b1965a-f675-4cdb-b3b3-dab0957bcbd1"/>
        <s v="0fbe4685-be3c-4f3c-8f82-ebc78c1bce4a"/>
        <s v="c8f2db07-e4ec-4006-b163-5118a59857cd"/>
        <s v="cef7aac1-4c71-407a-ba94-54a82605d96c"/>
        <s v="f69587c7-7daf-4dfc-8c95-80dfdbb4c297"/>
        <s v="bc5eaa67-547a-4b27-8f7c-b353c7832fe3"/>
        <s v="78273258-2f51-42b2-9fa0-06bd101ebd3d"/>
        <s v="664bd207-df31-477b-b9c9-e73d83b87e37"/>
        <s v="69108e4f-e077-4e88-876f-f6c5dc204891"/>
        <s v="87e3b0df-56cb-42f6-b80d-959ca4f9f864"/>
        <s v="ef7296cd-a603-4dfe-bfd6-ea792711d9c0"/>
        <s v="4ad584f5-1652-4f18-8726-a37948932c35"/>
        <s v="d6d32c1b-db89-43bd-b95e-c5151f9f59d2"/>
        <s v="70ce1485-13fd-4020-82a6-ad0a344c50cb"/>
        <s v="6d0fada9-2c2e-46cc-b8c8-767ce39f7d63"/>
        <s v="a6e0cf6f-f9a8-41c0-8a70-91633f793212"/>
        <s v="8f37b05d-5f7e-4879-9bd4-674c8e1fad28"/>
        <s v="91fc86bd-982a-4b3b-9108-60439208cbb6"/>
        <s v="e8b2bb1b-7a09-4682-90d4-c85111a9caa3"/>
        <s v="de60e9f9-58c8-4488-984b-ec9c93cfe3ac"/>
        <s v="b725b447-4024-4b85-9829-c912881617d8"/>
        <s v="f89eba84-441a-4677-a983-6e5e3105e037"/>
        <s v="c41a2361-c4fc-4f81-9779-0fa4eff2551c"/>
        <s v="e3950754-929b-4cb0-91dd-01f9ebfe703f"/>
        <s v="7bfcba62-57b8-4097-a9ce-176605e2c3ba"/>
        <s v="ea0eff38-9a87-4bbb-85c0-98c06c954672"/>
        <s v="9d583921-dc8c-4fb2-9f85-19a0beef5c74"/>
        <s v="a5fac6c6-3d36-4750-a214-acb329df7fe6"/>
        <s v="f2e95e2d-af27-4e52-b60f-63949dbc375b"/>
        <s v="22ea7cb4-9dd8-42de-b9d5-be1285cfcdc8"/>
        <s v="60f913fe-5c7c-4ff2-a9c9-c5871e7175f4"/>
        <s v="e9a11a7e-51ab-4eb9-acdf-3c1c4fad198a"/>
        <s v="62141930-9e38-4713-ab63-a29a7f362b3d"/>
        <s v="5bd83840-6ff6-4afc-8dc9-40bdb046873a"/>
        <s v="c6b5f545-734b-44f7-b84c-0b55b141ae72"/>
        <s v="c789d486-c83e-4a19-bcdb-44055944e129"/>
        <s v="70f5ae04-c0dd-4317-885a-b2fa68d5f845"/>
        <s v="766ce993-86f8-4da3-9881-9cb93b16374a"/>
        <s v="28fbb95a-4fd1-453b-8aa9-b4af94ddfc3a"/>
        <s v="416e1253-1e3d-4f95-8bfb-a2625133efd3"/>
        <s v="3303d6cb-4438-4695-aab1-b37fd169f0f0"/>
        <s v="ae3950b0-ddf3-417c-88a7-f910fc5594c5"/>
        <s v="a4075e75-e44d-4948-b508-21050d006ef1"/>
        <s v="c1f8a2f7-0d33-479d-b54f-a4bf05b94916"/>
        <s v="927bc1b4-e060-411f-b58d-33d32a5aa6b8"/>
        <s v="7df09dfd-ba6d-4b3c-a03a-38eb48af49ab"/>
        <s v="a4022495-f46d-4cda-83cf-3d0fd4d590f0"/>
        <s v="4caadb31-fdbf-4004-a720-29fab19fe905"/>
        <s v="97c3f4ce-0434-4771-8c3d-2aee9e9993c6"/>
        <s v="7bab4384-0772-4cc2-ae6d-0254f4f0745c"/>
        <s v="1c28df16-2fa4-4dac-9544-0c4e251ced12"/>
        <s v="4fffadc8-d459-454e-b2e2-a57baa0b81c2"/>
        <s v="24be6697-a30d-4e0e-80c6-291bdd8a95a0"/>
        <s v="5f250ade-2a95-46d8-b372-78edd5882942"/>
        <s v="d1c96f12-b214-41ab-9083-30ed48d16838"/>
        <s v="cf1852d0-5417-4206-9ab3-67cdca510135"/>
        <s v="e2c210b4-5519-4b16-bd2f-8b312a337b95"/>
        <s v="67c72856-86bd-497c-9ee2-2e10ea09eb29"/>
        <s v="778dfb17-09a8-4c0e-b8bc-217c14a84308"/>
        <s v="b317a395-d414-4f92-a207-3423dd801a9b"/>
        <s v="c7eed188-630e-4ed2-8217-0382104ad74e"/>
        <s v="ec919d55-41b0-4aec-be5a-600a8caaaa81"/>
        <s v="fc7dd230-3033-4215-b8a5-67c4190bed50"/>
        <s v="3d144a26-0f18-44a0-a398-64b40d2a6eb2"/>
        <s v="a7eef6de-9f94-4850-b523-e3f8d618b2da"/>
        <s v="5928db08-b5e5-45fe-9915-48d65429d53a"/>
        <s v="18ae3d33-8829-4f5b-a8e4-115c55504cab"/>
        <s v="3f946e2f-bc11-45e0-825c-4b147ed8cbb8"/>
        <s v="dc815f2a-33a1-48f1-9736-4beefddf488b"/>
        <s v="dc591e4b-773e-43f8-9aa9-8b3eeafcec79"/>
        <s v="c9a1a6a4-7415-48a0-91aa-b58e0702e54d"/>
        <s v="8af109da-78c7-41d6-8497-b0ab5aaf7b72"/>
        <s v="90cc81ea-9935-4bcd-85b3-3bebdc062999"/>
        <s v="29f367ae-b9c2-4238-a9d5-23f41f9ebe8a"/>
        <s v="0bb6e3ce-86f9-44aa-953f-c358e16348df"/>
        <s v="5bd95e54-32c5-497b-9b77-37af911bc02d"/>
        <s v="f3f9d8ab-0b7d-4469-a685-9dca2b5d44c0"/>
        <s v="5fc54f5e-61fc-4b6f-84cd-a27e1c4223fa"/>
        <s v="a57c035c-85dc-4179-8dd6-298500176d2d"/>
        <s v="852f3b13-90e6-415a-9ddf-e97f2269e832"/>
        <s v="16144e5e-6e9d-494b-b892-81ef1bc065c8"/>
        <s v="a78a1b33-2887-40c9-b9d2-59728e725551"/>
        <s v="74eaefc0-985e-401a-911b-5cbd6ab558b5"/>
        <s v="e2d5af45-0bea-40f7-8b42-e18a1a2fd488"/>
        <s v="5d82a738-1c45-4e42-8624-4ab483d782c5"/>
        <s v="9ab244c4-7183-4c37-8c31-4506d88e1856"/>
        <s v="ae7123bb-73f6-407f-90c8-553b1121c8c4"/>
        <s v="9adb69d2-0543-4b77-a4cf-0470097227bf"/>
        <s v="cbf0a87b-55ea-41f3-b2b0-6bc2ad591efa"/>
        <s v="c48f2d43-38f0-4361-84f8-c4925e97d885"/>
        <s v="eae4f51d-84c8-4faa-86ec-05f767294854"/>
        <s v="83a6ca26-fe7c-433c-9e6f-f82621f7aaaa"/>
        <s v="1ccd4809-c82a-4506-bee5-ad85683be57f"/>
        <s v="34398c35-437a-47c3-95db-d98d79c72442"/>
        <s v="0ad0a0a0-bc60-4d89-8218-86b7bb44a0a0"/>
        <s v="a60665c4-b1e3-47bd-bd4c-c3e8aac4fc88"/>
        <s v="68f721bd-1001-4efe-9bf2-abcba0b6441b"/>
        <s v="4a170f8c-b0a6-41f3-b444-f023781db278"/>
        <s v="1718e7a9-8409-46ff-920a-d0eaa89d0a09"/>
        <s v="84245527-b828-4c26-a42b-9306f257ddf8"/>
        <s v="c2022b39-b8bb-420e-9d59-ab0a6f9512ca"/>
        <s v="80e052e0-bdb0-430d-b7a7-d94af6b053d5"/>
        <s v="5312787e-99e1-4b4b-9efd-141332111982"/>
        <s v="cf97467c-be0e-4c3e-893d-c91331adeff1"/>
        <s v="187e2e07-d1e7-41f0-b266-42588756c19f"/>
        <s v="08f2afa2-80b7-4025-b539-49d0d859be2a"/>
        <s v="69dea78c-7967-4392-9764-721385be07e7"/>
        <s v="b8ab1f53-f7cb-4711-816c-b05269478d3e"/>
        <s v="6c6ad8f5-244e-4969-821f-4778113df69c"/>
        <s v="ff291483-0337-4fe9-97e1-6270f41aeb86"/>
        <s v="2ea226d9-328a-4330-aa37-dd291ec52c3c"/>
        <s v="9224f34d-c39b-401d-9a17-e7d3c42decf0"/>
        <s v="83bf5fa2-6477-4138-9b26-28be21a587ea"/>
        <s v="b9decaea-0d87-4591-a6b0-a0ba366099f1"/>
        <s v="cfdd8a90-53ff-4b52-8de0-84702ae23edb"/>
        <s v="e932fae7-efcd-4230-b462-fe2e67081e75"/>
        <s v="e2301008-f22c-4ddb-8dbe-d662f2a4efa3"/>
        <s v="54b47793-1f86-43dc-a993-02a995262e0c"/>
        <s v="22efc839-7ed9-4e1c-8356-131ce747372d"/>
        <s v="a37ed9b5-491d-4168-8c12-28d357c90472"/>
        <s v="48b130d8-7bf0-42af-b984-a21ed8cdea17"/>
        <s v="e0570096-216d-4aa1-aabb-74941271f20f"/>
        <s v="855934de-3e82-444b-ab7d-c87255111e27"/>
        <s v="74b766c1-1e1b-4057-9450-564a1303b709"/>
        <s v="6037683c-537d-48d8-a164-77bb8768c240"/>
        <s v="c71308c5-61d2-447a-9db1-b519e2864254"/>
        <s v="0fe69373-adb8-4ead-93f2-5e32a898da1b"/>
        <s v="81190dad-4a5b-45fb-a91b-972414d62abc"/>
        <s v="f197305d-c206-45f4-a79f-b656e19e00d3"/>
        <s v="c9cbf18e-53ca-42e7-97e7-10a1d50520f9"/>
        <s v="d27ccd86-b287-4f7b-a799-daefbe85f367"/>
        <s v="ce61ce9c-01db-49cf-841f-490bdd515ca6"/>
        <s v="08fba7df-36c2-4322-9750-51d37b699a0c"/>
        <s v="8a914364-1156-444e-a265-8bd0edf96f38"/>
        <s v="075a9934-376e-4c87-99db-912db559ec7a"/>
        <s v="6dc0a2b7-e87a-4c56-9b26-730a4af3fb2e"/>
        <s v="4d718948-2a45-40af-b3a9-05b4905f056d"/>
        <s v="b7d42bf3-f791-4243-b63a-5e86f1bf9ded"/>
        <s v="ef70810a-ec40-43cd-afc1-14b433d184d6"/>
        <s v="2b6816dd-428f-4615-8aaf-885fa5ffb908"/>
        <s v="c8357560-4622-47d5-8535-10f7729b2447"/>
        <s v="b8929d88-5268-41aa-a900-fae419213073"/>
        <s v="00913eec-3b65-4e3d-8cb6-21890095f233"/>
        <s v="f5153a48-68c3-4626-972e-1e47c90c2e16"/>
        <s v="d0948fbe-6d17-4bed-a12f-825f31b16f0d"/>
        <s v="be31bc50-23a5-4cbc-85c4-d9ab9d5af21d"/>
        <s v="ac5c8bff-d105-4079-9d7c-27faea0b8aa1"/>
        <s v="c2585645-aa92-4ef4-ba0d-7033d17c24f6"/>
        <s v="0320079f-53db-406a-8bce-5bbbaf403811"/>
        <s v="900279e1-c0b1-4d61-a5f3-25210d7658b0"/>
        <s v="be0ef331-a525-44f8-84e9-038ae2c96742"/>
        <s v="4e4c7d61-c5c0-4f47-856b-8b65476cdad8"/>
        <s v="d649b292-fdb9-422a-b2f7-1350aece7390"/>
        <s v="e25b93aa-f792-4928-9f92-c4022b1ccf67"/>
        <s v="b9365340-acc9-418e-80da-4ee78b67cc67"/>
        <s v="db519f6c-f3de-4842-b14a-3d5b8de411ec"/>
        <s v="30274fee-7a54-47f4-ad0a-8ee627a25d1f"/>
        <s v="5517c771-e006-4cb3-9238-c83b95195333"/>
        <s v="080d3114-c946-4874-ab07-cc682fcaca4a"/>
        <s v="a834efda-6349-4a7a-9967-d1654298178d"/>
        <s v="31fee76f-9b05-4ce3-a08a-15013ed24aea"/>
        <s v="56f12862-76af-406b-bcd3-f970a905f608"/>
        <s v="4ad9cfda-4ae3-44cd-948d-a270c368ee23"/>
        <s v="9bd69feb-c3e3-4442-bade-29a4c9d8bfcd"/>
        <s v="aae68c1a-5065-48d1-a49e-1dca45791522"/>
        <s v="34879b0d-e418-4653-96eb-61db32a04f7d"/>
        <s v="f64566e1-3676-481f-a2ea-b78a1fae5e10"/>
        <s v="f0802002-a03a-46e4-a42f-ac6dc2db11cf"/>
        <s v="768cb400-ad90-43c0-85f1-ee012ec3f1c1"/>
        <s v="007f9e03-cb41-4d28-93f1-95c26aa90a45"/>
        <s v="094d2e73-4a09-4f12-ae28-f265bde2b89f"/>
        <s v="dd82ed4f-e88c-4d81-a152-c0929c3e6bd7"/>
        <s v="d0993114-7929-4236-bfae-ee962d5a3f3c"/>
        <s v="b931ac57-71f4-4fb8-89d4-e9463abab13f"/>
        <s v="7d558da9-c5f3-4d76-bc4f-6550023096c4"/>
        <s v="76791b91-9d7c-4008-b7b1-c529d03a44c1"/>
        <s v="371cb9c0-bcf3-4c72-8eda-ba0ef4edfdfd"/>
        <s v="588fdabe-629e-4da6-bbd9-7ffb6a7183a0"/>
        <s v="19fb6484-3da0-4b9a-befd-98cc3690c39f"/>
        <s v="b6ce9382-0bb4-4344-b4c0-3f241717df9d"/>
        <s v="c9073903-5728-472f-9c47-b22aa92b3b22"/>
        <s v="f5616a66-ae18-44fc-8bc9-5a8f3f3eeafc"/>
        <s v="144d6e34-28b4-4900-a113-4384d8f09f62"/>
        <s v="ab1e3286-913b-4e16-8d1f-db2182352945"/>
        <s v="7bcb8990-521b-48d3-886c-cb4bc73df585"/>
        <s v="987e6ea0-27a5-425f-a9a6-a498a199dae2"/>
        <s v="3e04ff97-032c-414c-a268-6deca8b5b3cb"/>
        <s v="88fe850d-0bac-43cd-83cc-e60112d574ea"/>
        <s v="bd7ee475-cdb6-4962-9e96-399a799c8a94"/>
        <s v="598ac722-7362-4f98-979e-e11dddd9d52d"/>
        <s v="10592bbe-b0be-4b49-b3ac-fdabfe0bf1cb"/>
        <s v="37f76840-c19a-41d0-b3f5-6999c56792b5"/>
        <s v="effabc96-34ad-4343-b070-3338132f430e"/>
        <s v="b4e55a40-a22a-475e-8a5a-bb6125abcc32"/>
        <s v="ff4f20b9-d00f-4781-a6b8-9d31c1ac4b3d"/>
        <s v="4da9a858-0988-47e5-9fa4-76b204520cfe"/>
        <s v="c5de6b5b-981d-4e53-b33e-74d2877e18de"/>
        <s v="60e5a852-7a73-4aa1-8d23-d54a8accd012"/>
        <s v="3840a194-141c-4525-bd12-9597daf85140"/>
        <s v="0bc493f5-3881-4ab7-a0bb-a7196fe605b3"/>
        <s v="1e59e652-5046-4602-a8c9-55946ee34ddd"/>
        <s v="f2d5f0aa-204e-400c-a7ad-c71f9f9ca84e"/>
        <s v="15e54e1f-70ba-495d-af0c-a0008d0de1f4"/>
        <s v="269d97ca-0250-4179-8f01-e8e3ccbb899d"/>
        <s v="c4f04b64-e089-4421-ac25-0484cbd32858"/>
        <s v="f13f947c-adb4-4a90-b0f4-0d0f90536404"/>
        <s v="c3dcde1b-c45d-4384-9383-968bf37c9239"/>
        <s v="a53aeea5-b402-446f-a5da-2794e0a66c10"/>
        <s v="48aa2c06-0828-4d94-ab1e-09f86d59eb5f"/>
        <s v="f0ba5871-32d3-435a-9844-6ee6be1b191c"/>
        <s v="e2679fc3-b730-4cd2-b098-21417b945a41"/>
        <s v="3de2808b-c125-4d9a-b2fc-d68b0707704e"/>
        <s v="b7c1fbc0-c487-4e65-85e9-aa19b61ef8c9"/>
        <s v="309accc1-a903-4f2e-ae66-2a795929fb95"/>
        <s v="289252df-325c-4832-9200-3ad8f8a6b6f4"/>
        <s v="78a9eece-7659-4f24-9682-b9f79e3af19b"/>
        <s v="650f29e8-75af-4d9b-80a8-f0c9236f4324"/>
        <s v="0cc9ba1b-75e9-4622-a5c6-14345c653441"/>
        <s v="0012646b-21d4-4c78-a7b7-26eaeedaa0db"/>
        <s v="9154c86e-bfc6-4d9b-85f9-e15900cbd376"/>
        <s v="7faa4223-2979-4375-8268-dc4bc1c5ccf0"/>
        <s v="093f03b2-736f-4fdf-9dff-3ace636a900b"/>
        <s v="f488bddf-9a7b-400b-854f-d5d43e47940b"/>
        <s v="d8bc8462-a2ad-4f90-8a44-acfd7080beca"/>
        <s v="d280a2cc-da41-4521-87ef-a13dc3cef66b"/>
        <s v="de166967-4c83-42a2-ba33-19fd29cdaa40"/>
        <s v="c55f5aaa-4130-4a42-a636-bc58a4be4f34"/>
        <s v="f81d7ac5-f60e-464b-983b-3e498adc21cb"/>
        <s v="5562cc5c-f76b-4d1f-a51a-b4a2f94d81aa"/>
        <s v="a9b25f78-bb52-4485-84d7-ad202f4de2f6"/>
        <s v="f5af67cb-1d49-4fd6-b8a2-e8e6dab5a8f0"/>
        <s v="bfbfeb45-7df3-421b-8b24-b63516970f73"/>
        <s v="7e029fff-177d-488f-bdb8-e0f0cdf0270e"/>
        <s v="a2367daf-0ab3-4658-a3b2-8da543f2fc8a"/>
        <s v="9b39716c-a452-462f-b63f-fc080b224c6d"/>
        <s v="a24938b6-61fb-4e72-a162-6045cb36581a"/>
        <s v="38ad11bc-9a9a-4a95-b72c-d1a87c8b81a5"/>
        <s v="f4de8bf8-b2cb-4a20-85c7-f6a3421a7b10"/>
        <s v="1f86a0db-7c0a-4467-b1cc-61c9b8b60804"/>
        <s v="a2fc2953-26fc-4cb0-911e-8217c2f03cd9"/>
        <s v="905a8a8e-fe54-422a-884a-57db98f4092a"/>
        <s v="920d3951-e436-4c8a-9c31-220b199e1687"/>
        <s v="fafc548e-544e-47c3-b22a-3e3b99f0c1d6"/>
        <s v="da6d24dc-9514-4f1e-b945-fe99365fb51d"/>
        <s v="0b2d8726-a695-468d-917b-68210ee535a2"/>
        <s v="f307f412-01a3-4bd9-aa86-459392e0133c"/>
        <s v="6af6b69e-0f37-4923-b549-1d371b0b675d"/>
        <s v="285a57f8-eb12-474f-9274-ffdc7da39eee"/>
        <s v="455a93d1-8784-4604-ac48-0f62fc069043"/>
        <s v="3d244906-f0f5-471d-ae23-a1f748a25849"/>
        <s v="14b6f25f-a43b-4f0d-9725-8e64b6407d8f"/>
      </sharedItems>
    </cacheField>
    <cacheField name="Order Date" numFmtId="164">
      <sharedItems containsSemiMixedTypes="0" containsNonDate="0" containsDate="1" containsString="0" minDate="2024-08-02T00:00:00" maxDate="2025-08-03T00:00:00" count="366">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sharedItems>
      <fieldGroup par="19"/>
    </cacheField>
    <cacheField name="Product" numFmtId="0">
      <sharedItems/>
    </cacheField>
    <cacheField name="Category" numFmtId="0">
      <sharedItems count="5">
        <s v="Sports"/>
        <s v="Books"/>
        <s v="Home &amp; Kitchen"/>
        <s v="Electronics"/>
        <s v="Fashion"/>
      </sharedItems>
    </cacheField>
    <cacheField name="Region" numFmtId="0">
      <sharedItems count="5">
        <s v="South"/>
        <s v="East"/>
        <s v="West"/>
        <s v="Central"/>
        <s v="North"/>
      </sharedItems>
    </cacheField>
    <cacheField name="Units Sold" numFmtId="0">
      <sharedItems containsSemiMixedTypes="0" containsString="0" containsNumber="1" containsInteger="1" minValue="1" maxValue="20"/>
    </cacheField>
    <cacheField name="Unit Price" numFmtId="0">
      <sharedItems containsSemiMixedTypes="0" containsString="0" containsNumber="1" minValue="10.039999999999999" maxValue="499.98"/>
    </cacheField>
    <cacheField name="Unit Cost" numFmtId="0">
      <sharedItems containsSemiMixedTypes="0" containsString="0" containsNumber="1" minValue="6.38" maxValue="445.79"/>
    </cacheField>
    <cacheField name="Channel" numFmtId="0">
      <sharedItems/>
    </cacheField>
    <cacheField name="Total Sales" numFmtId="0">
      <sharedItems containsSemiMixedTypes="0" containsString="0" containsNumber="1" minValue="13.78" maxValue="9974.7999999999993"/>
    </cacheField>
    <cacheField name="Total Cost" numFmtId="0">
      <sharedItems containsSemiMixedTypes="0" containsString="0" containsNumber="1" minValue="8.9499999999999993" maxValue="8855.4"/>
    </cacheField>
    <cacheField name="Profit" numFmtId="0">
      <sharedItems containsSemiMixedTypes="0" containsString="0" containsNumber="1" minValue="2.2000000000000011" maxValue="3837.5999999999995"/>
    </cacheField>
    <cacheField name="Profit Margin" numFmtId="10">
      <sharedItems containsSemiMixedTypes="0" containsString="0" containsNumber="1" minValue="0.10001838573267141" maxValue="0.39999133185974944"/>
    </cacheField>
    <cacheField name="IsReturned" numFmtId="0">
      <sharedItems count="2">
        <s v="No"/>
        <s v="Yes"/>
      </sharedItems>
    </cacheField>
    <cacheField name="Return reasons" numFmtId="0">
      <sharedItems containsBlank="1" count="7">
        <s v="No Return"/>
        <s v="Damaged"/>
        <s v="Customer Changed Mind"/>
        <s v="Late Delivery"/>
        <s v="Wrong Product"/>
        <m u="1"/>
        <s v="No Returns" u="1"/>
      </sharedItems>
    </cacheField>
    <cacheField name="Customer Ratings" numFmtId="0">
      <sharedItems containsMixedTypes="1" containsNumber="1" containsInteger="1" minValue="1" maxValue="5"/>
    </cacheField>
    <cacheField name="Month" numFmtId="0">
      <sharedItems/>
    </cacheField>
    <cacheField name="Months (Order Date)" numFmtId="0" databaseField="0">
      <fieldGroup base="1">
        <rangePr groupBy="months" startDate="2024-08-02T00:00:00" endDate="2025-08-03T00:00:00"/>
        <groupItems count="14">
          <s v="&lt;02-08-2024"/>
          <s v="Jan"/>
          <s v="Feb"/>
          <s v="Mar"/>
          <s v="Apr"/>
          <s v="May"/>
          <s v="Jun"/>
          <s v="Jul"/>
          <s v="Aug"/>
          <s v="Sep"/>
          <s v="Oct"/>
          <s v="Nov"/>
          <s v="Dec"/>
          <s v="&gt;03-08-2025"/>
        </groupItems>
      </fieldGroup>
    </cacheField>
    <cacheField name="Quarters (Order Date)" numFmtId="0" databaseField="0">
      <fieldGroup base="1">
        <rangePr groupBy="quarters" startDate="2024-08-02T00:00:00" endDate="2025-08-03T00:00:00"/>
        <groupItems count="6">
          <s v="&lt;02-08-2024"/>
          <s v="Qtr1"/>
          <s v="Qtr2"/>
          <s v="Qtr3"/>
          <s v="Qtr4"/>
          <s v="&gt;03-08-2025"/>
        </groupItems>
      </fieldGroup>
    </cacheField>
    <cacheField name="Years (Order Date)" numFmtId="0" databaseField="0">
      <fieldGroup base="1">
        <rangePr groupBy="years" startDate="2024-08-02T00:00:00" endDate="2025-08-03T00:00:00"/>
        <groupItems count="4">
          <s v="&lt;02-08-2024"/>
          <s v="2024"/>
          <s v="2025"/>
          <s v="&gt;03-08-2025"/>
        </groupItems>
      </fieldGroup>
    </cacheField>
  </cacheFields>
  <extLst>
    <ext xmlns:x14="http://schemas.microsoft.com/office/spreadsheetml/2009/9/main" uri="{725AE2AE-9491-48be-B2B4-4EB974FC3084}">
      <x14:pivotCacheDefinition pivotCacheId="426615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s v="Cycle"/>
    <x v="0"/>
    <x v="0"/>
    <n v="10"/>
    <n v="368.73"/>
    <n v="302.67"/>
    <s v="Retail"/>
    <n v="3687.3"/>
    <n v="3026.7000000000003"/>
    <n v="660.59999999999991"/>
    <n v="0.17915547961923356"/>
    <x v="0"/>
    <x v="0"/>
    <s v="No Rating"/>
    <s v="Aug"/>
  </r>
  <r>
    <x v="1"/>
    <x v="0"/>
    <s v="Dumbbells"/>
    <x v="0"/>
    <x v="1"/>
    <n v="7"/>
    <n v="122.6"/>
    <n v="106.01"/>
    <s v="Online"/>
    <n v="858.19999999999993"/>
    <n v="742.07"/>
    <n v="116.12999999999988"/>
    <n v="0.13531810766721031"/>
    <x v="0"/>
    <x v="0"/>
    <s v="No Rating"/>
    <s v="Aug"/>
  </r>
  <r>
    <x v="2"/>
    <x v="0"/>
    <s v="Comics"/>
    <x v="1"/>
    <x v="2"/>
    <n v="12"/>
    <n v="427.79"/>
    <n v="359.43"/>
    <s v="Retail"/>
    <n v="5133.4800000000005"/>
    <n v="4313.16"/>
    <n v="820.32000000000062"/>
    <n v="0.15979803174454765"/>
    <x v="0"/>
    <x v="0"/>
    <s v="No Rating"/>
    <s v="Aug"/>
  </r>
  <r>
    <x v="3"/>
    <x v="0"/>
    <s v="Vacuum Cleaner"/>
    <x v="2"/>
    <x v="3"/>
    <n v="16"/>
    <n v="243.63"/>
    <n v="162.88"/>
    <s v="Retail"/>
    <n v="3898.08"/>
    <n v="2606.08"/>
    <n v="1292"/>
    <n v="0.3314452243155605"/>
    <x v="0"/>
    <x v="0"/>
    <s v="No Rating"/>
    <s v="Aug"/>
  </r>
  <r>
    <x v="4"/>
    <x v="0"/>
    <s v="Camera"/>
    <x v="3"/>
    <x v="4"/>
    <n v="5"/>
    <n v="209.86"/>
    <n v="185.01"/>
    <s v="Retail"/>
    <n v="1049.3000000000002"/>
    <n v="925.05"/>
    <n v="124.25000000000023"/>
    <n v="0.11841227484990013"/>
    <x v="0"/>
    <x v="0"/>
    <s v="No Rating"/>
    <s v="Aug"/>
  </r>
  <r>
    <x v="5"/>
    <x v="0"/>
    <s v="Camera"/>
    <x v="3"/>
    <x v="3"/>
    <n v="15"/>
    <n v="323.62"/>
    <n v="288.60000000000002"/>
    <s v="Retail"/>
    <n v="4854.3"/>
    <n v="4329"/>
    <n v="525.30000000000018"/>
    <n v="0.10821333662938017"/>
    <x v="0"/>
    <x v="0"/>
    <s v="No Rating"/>
    <s v="Aug"/>
  </r>
  <r>
    <x v="6"/>
    <x v="0"/>
    <s v="Cycle"/>
    <x v="0"/>
    <x v="2"/>
    <n v="19"/>
    <n v="67.739999999999995"/>
    <n v="57.02"/>
    <s v="Retail"/>
    <n v="1287.06"/>
    <n v="1083.3800000000001"/>
    <n v="203.67999999999984"/>
    <n v="0.15825214053734857"/>
    <x v="0"/>
    <x v="0"/>
    <n v="4"/>
    <s v="Aug"/>
  </r>
  <r>
    <x v="7"/>
    <x v="0"/>
    <s v="Yoga Mat"/>
    <x v="0"/>
    <x v="3"/>
    <n v="1"/>
    <n v="207.63"/>
    <n v="167.46"/>
    <s v="Retail"/>
    <n v="207.63"/>
    <n v="167.46"/>
    <n v="40.169999999999987"/>
    <n v="0.19346915185666805"/>
    <x v="0"/>
    <x v="0"/>
    <s v="No Rating"/>
    <s v="Aug"/>
  </r>
  <r>
    <x v="8"/>
    <x v="0"/>
    <s v="Mixer"/>
    <x v="2"/>
    <x v="2"/>
    <n v="8"/>
    <n v="154.33000000000001"/>
    <n v="112.23"/>
    <s v="Online"/>
    <n v="1234.6400000000001"/>
    <n v="897.84"/>
    <n v="336.80000000000007"/>
    <n v="0.27279206894317376"/>
    <x v="0"/>
    <x v="0"/>
    <s v="No Rating"/>
    <s v="Aug"/>
  </r>
  <r>
    <x v="9"/>
    <x v="0"/>
    <s v="Camera"/>
    <x v="3"/>
    <x v="3"/>
    <n v="7"/>
    <n v="333.1"/>
    <n v="249.82"/>
    <s v="Online"/>
    <n v="2331.7000000000003"/>
    <n v="1748.74"/>
    <n v="582.96000000000026"/>
    <n v="0.25001501050735525"/>
    <x v="1"/>
    <x v="1"/>
    <s v="No Rating"/>
    <s v="Aug"/>
  </r>
  <r>
    <x v="10"/>
    <x v="0"/>
    <s v="Headphones"/>
    <x v="3"/>
    <x v="2"/>
    <n v="8"/>
    <n v="233.07"/>
    <n v="141.44"/>
    <s v="Online"/>
    <n v="1864.56"/>
    <n v="1131.52"/>
    <n v="733.04"/>
    <n v="0.39314369073668853"/>
    <x v="0"/>
    <x v="0"/>
    <s v="No Rating"/>
    <s v="Aug"/>
  </r>
  <r>
    <x v="11"/>
    <x v="0"/>
    <s v="Camera"/>
    <x v="3"/>
    <x v="3"/>
    <n v="3"/>
    <n v="257.05"/>
    <n v="223.62"/>
    <s v="Online"/>
    <n v="771.15000000000009"/>
    <n v="670.86"/>
    <n v="100.29000000000008"/>
    <n v="0.13005251896518197"/>
    <x v="1"/>
    <x v="2"/>
    <s v="No Rating"/>
    <s v="Aug"/>
  </r>
  <r>
    <x v="12"/>
    <x v="0"/>
    <s v="Comics"/>
    <x v="1"/>
    <x v="2"/>
    <n v="9"/>
    <n v="115.05"/>
    <n v="71.349999999999994"/>
    <s v="Retail"/>
    <n v="1035.45"/>
    <n v="642.15"/>
    <n v="393.30000000000007"/>
    <n v="0.37983485441112563"/>
    <x v="0"/>
    <x v="0"/>
    <s v="No Rating"/>
    <s v="Aug"/>
  </r>
  <r>
    <x v="13"/>
    <x v="0"/>
    <s v="Dumbbells"/>
    <x v="0"/>
    <x v="1"/>
    <n v="11"/>
    <n v="218.04"/>
    <n v="177.52"/>
    <s v="Retail"/>
    <n v="2398.44"/>
    <n v="1952.72"/>
    <n v="445.72"/>
    <n v="0.18583746101632728"/>
    <x v="0"/>
    <x v="0"/>
    <s v="No Rating"/>
    <s v="Aug"/>
  </r>
  <r>
    <x v="14"/>
    <x v="0"/>
    <s v="Comics"/>
    <x v="1"/>
    <x v="3"/>
    <n v="3"/>
    <n v="109.99"/>
    <n v="90.77"/>
    <s v="Online"/>
    <n v="329.96999999999997"/>
    <n v="272.31"/>
    <n v="57.659999999999968"/>
    <n v="0.17474315846895164"/>
    <x v="0"/>
    <x v="0"/>
    <s v="No Rating"/>
    <s v="Aug"/>
  </r>
  <r>
    <x v="15"/>
    <x v="0"/>
    <s v="Jeans"/>
    <x v="4"/>
    <x v="1"/>
    <n v="3"/>
    <n v="69.819999999999993"/>
    <n v="49.66"/>
    <s v="Online"/>
    <n v="209.45999999999998"/>
    <n v="148.97999999999999"/>
    <n v="60.47999999999999"/>
    <n v="0.28874248066456598"/>
    <x v="0"/>
    <x v="0"/>
    <s v="No Rating"/>
    <s v="Aug"/>
  </r>
  <r>
    <x v="16"/>
    <x v="0"/>
    <s v="Fiction"/>
    <x v="1"/>
    <x v="2"/>
    <n v="4"/>
    <n v="284.82"/>
    <n v="248.21"/>
    <s v="Online"/>
    <n v="1139.28"/>
    <n v="992.84"/>
    <n v="146.43999999999994"/>
    <n v="0.12853732181728805"/>
    <x v="0"/>
    <x v="0"/>
    <s v="No Rating"/>
    <s v="Aug"/>
  </r>
  <r>
    <x v="17"/>
    <x v="0"/>
    <s v="Cookware Set"/>
    <x v="2"/>
    <x v="4"/>
    <n v="16"/>
    <n v="470.22"/>
    <n v="419.52"/>
    <s v="Online"/>
    <n v="7523.52"/>
    <n v="6712.32"/>
    <n v="811.20000000000073"/>
    <n v="0.10782187061375535"/>
    <x v="0"/>
    <x v="0"/>
    <s v="No Rating"/>
    <s v="Aug"/>
  </r>
  <r>
    <x v="18"/>
    <x v="0"/>
    <s v="Sneakers"/>
    <x v="4"/>
    <x v="0"/>
    <n v="2"/>
    <n v="488.13"/>
    <n v="332.92"/>
    <s v="Retail"/>
    <n v="976.26"/>
    <n v="665.84"/>
    <n v="310.41999999999996"/>
    <n v="0.31796857394546529"/>
    <x v="0"/>
    <x v="0"/>
    <s v="No Rating"/>
    <s v="Aug"/>
  </r>
  <r>
    <x v="19"/>
    <x v="0"/>
    <s v="Jeans"/>
    <x v="4"/>
    <x v="2"/>
    <n v="8"/>
    <n v="193.89"/>
    <n v="151.36000000000001"/>
    <s v="Online"/>
    <n v="1551.12"/>
    <n v="1210.8800000000001"/>
    <n v="340.23999999999978"/>
    <n v="0.21935117850327493"/>
    <x v="0"/>
    <x v="0"/>
    <s v="No Rating"/>
    <s v="Aug"/>
  </r>
  <r>
    <x v="20"/>
    <x v="0"/>
    <s v="Cookware Set"/>
    <x v="2"/>
    <x v="4"/>
    <n v="12"/>
    <n v="393.32"/>
    <n v="236.75"/>
    <s v="Retail"/>
    <n v="4719.84"/>
    <n v="2841"/>
    <n v="1878.8400000000001"/>
    <n v="0.39807281602766198"/>
    <x v="0"/>
    <x v="0"/>
    <n v="4"/>
    <s v="Aug"/>
  </r>
  <r>
    <x v="21"/>
    <x v="0"/>
    <s v="Laptop"/>
    <x v="3"/>
    <x v="3"/>
    <n v="10"/>
    <n v="207.38"/>
    <n v="168.67"/>
    <s v="Online"/>
    <n v="2073.8000000000002"/>
    <n v="1686.6999999999998"/>
    <n v="387.10000000000036"/>
    <n v="0.18666216607194538"/>
    <x v="0"/>
    <x v="0"/>
    <s v="No Rating"/>
    <s v="Aug"/>
  </r>
  <r>
    <x v="22"/>
    <x v="0"/>
    <s v="Chair"/>
    <x v="2"/>
    <x v="4"/>
    <n v="20"/>
    <n v="297.01"/>
    <n v="227.14"/>
    <s v="Online"/>
    <n v="5940.2"/>
    <n v="4542.7999999999993"/>
    <n v="1397.4000000000005"/>
    <n v="0.23524460455876917"/>
    <x v="0"/>
    <x v="0"/>
    <n v="1"/>
    <s v="Aug"/>
  </r>
  <r>
    <x v="23"/>
    <x v="0"/>
    <s v="Textbook"/>
    <x v="1"/>
    <x v="4"/>
    <n v="7"/>
    <n v="390.72"/>
    <n v="260.04000000000002"/>
    <s v="Retail"/>
    <n v="2735.04"/>
    <n v="1820.2800000000002"/>
    <n v="914.75999999999976"/>
    <n v="0.33445945945945937"/>
    <x v="0"/>
    <x v="0"/>
    <s v="No Rating"/>
    <s v="Aug"/>
  </r>
  <r>
    <x v="24"/>
    <x v="0"/>
    <s v="Jeans"/>
    <x v="4"/>
    <x v="2"/>
    <n v="1"/>
    <n v="228.3"/>
    <n v="159.96"/>
    <s v="Online"/>
    <n v="228.3"/>
    <n v="159.96"/>
    <n v="68.34"/>
    <n v="0.29934296977660974"/>
    <x v="0"/>
    <x v="0"/>
    <s v="No Rating"/>
    <s v="Aug"/>
  </r>
  <r>
    <x v="25"/>
    <x v="0"/>
    <s v="Comics"/>
    <x v="1"/>
    <x v="4"/>
    <n v="20"/>
    <n v="449.81"/>
    <n v="392.42"/>
    <s v="Online"/>
    <n v="8996.2000000000007"/>
    <n v="7848.4000000000005"/>
    <n v="1147.8000000000002"/>
    <n v="0.12758720348591629"/>
    <x v="0"/>
    <x v="0"/>
    <s v="No Rating"/>
    <s v="Aug"/>
  </r>
  <r>
    <x v="26"/>
    <x v="0"/>
    <s v="Smartphone"/>
    <x v="3"/>
    <x v="4"/>
    <n v="2"/>
    <n v="424.84"/>
    <n v="308.95999999999998"/>
    <s v="Online"/>
    <n v="849.68"/>
    <n v="617.91999999999996"/>
    <n v="231.76"/>
    <n v="0.27276151021561057"/>
    <x v="0"/>
    <x v="0"/>
    <n v="4"/>
    <s v="Aug"/>
  </r>
  <r>
    <x v="27"/>
    <x v="0"/>
    <s v="Smartphone"/>
    <x v="3"/>
    <x v="3"/>
    <n v="20"/>
    <n v="144.63999999999999"/>
    <n v="95.86"/>
    <s v="Online"/>
    <n v="2892.7999999999997"/>
    <n v="1917.2"/>
    <n v="975.59999999999968"/>
    <n v="0.33725110619469018"/>
    <x v="0"/>
    <x v="0"/>
    <s v="No Rating"/>
    <s v="Aug"/>
  </r>
  <r>
    <x v="28"/>
    <x v="0"/>
    <s v="Textbook"/>
    <x v="1"/>
    <x v="4"/>
    <n v="10"/>
    <n v="349.75"/>
    <n v="298.56"/>
    <s v="Retail"/>
    <n v="3497.5"/>
    <n v="2985.6"/>
    <n v="511.90000000000009"/>
    <n v="0.14636168691922805"/>
    <x v="0"/>
    <x v="0"/>
    <s v="No Rating"/>
    <s v="Aug"/>
  </r>
  <r>
    <x v="29"/>
    <x v="0"/>
    <s v="Yoga Mat"/>
    <x v="0"/>
    <x v="2"/>
    <n v="2"/>
    <n v="287.86"/>
    <n v="202.12"/>
    <s v="Online"/>
    <n v="575.72"/>
    <n v="404.24"/>
    <n v="171.48000000000002"/>
    <n v="0.29785312304592509"/>
    <x v="0"/>
    <x v="0"/>
    <s v="No Rating"/>
    <s v="Aug"/>
  </r>
  <r>
    <x v="30"/>
    <x v="0"/>
    <s v="Smartphone"/>
    <x v="3"/>
    <x v="3"/>
    <n v="18"/>
    <n v="478.1"/>
    <n v="381.62"/>
    <s v="Retail"/>
    <n v="8605.8000000000011"/>
    <n v="6869.16"/>
    <n v="1736.6400000000012"/>
    <n v="0.20179878686467279"/>
    <x v="0"/>
    <x v="0"/>
    <s v="No Rating"/>
    <s v="Aug"/>
  </r>
  <r>
    <x v="31"/>
    <x v="0"/>
    <s v="Cycle"/>
    <x v="0"/>
    <x v="4"/>
    <n v="2"/>
    <n v="386.86"/>
    <n v="345.11"/>
    <s v="Retail"/>
    <n v="773.72"/>
    <n v="690.22"/>
    <n v="83.5"/>
    <n v="0.10792017784211343"/>
    <x v="0"/>
    <x v="0"/>
    <s v="No Rating"/>
    <s v="Aug"/>
  </r>
  <r>
    <x v="32"/>
    <x v="1"/>
    <s v="T-shirt"/>
    <x v="4"/>
    <x v="0"/>
    <n v="15"/>
    <n v="425.06"/>
    <n v="278.64999999999998"/>
    <s v="Retail"/>
    <n v="6375.9"/>
    <n v="4179.75"/>
    <n v="2196.1499999999996"/>
    <n v="0.3444454900484637"/>
    <x v="0"/>
    <x v="0"/>
    <s v="No Rating"/>
    <s v="Aug"/>
  </r>
  <r>
    <x v="33"/>
    <x v="1"/>
    <s v="Jacket"/>
    <x v="4"/>
    <x v="4"/>
    <n v="18"/>
    <n v="230.58"/>
    <n v="168.2"/>
    <s v="Online"/>
    <n v="4150.4400000000005"/>
    <n v="3027.6"/>
    <n v="1122.8400000000006"/>
    <n v="0.27053517217451656"/>
    <x v="0"/>
    <x v="0"/>
    <s v="No Rating"/>
    <s v="Aug"/>
  </r>
  <r>
    <x v="34"/>
    <x v="1"/>
    <s v="Smartphone"/>
    <x v="3"/>
    <x v="3"/>
    <n v="14"/>
    <n v="380.24"/>
    <n v="315.06"/>
    <s v="Retail"/>
    <n v="5323.3600000000006"/>
    <n v="4410.84"/>
    <n v="912.52000000000044"/>
    <n v="0.17141805175678526"/>
    <x v="1"/>
    <x v="3"/>
    <n v="3"/>
    <s v="Aug"/>
  </r>
  <r>
    <x v="35"/>
    <x v="1"/>
    <s v="Yoga Mat"/>
    <x v="0"/>
    <x v="3"/>
    <n v="14"/>
    <n v="453.59"/>
    <n v="403.58"/>
    <s v="Online"/>
    <n v="6350.2599999999993"/>
    <n v="5650.12"/>
    <n v="700.13999999999942"/>
    <n v="0.11025375338962491"/>
    <x v="0"/>
    <x v="0"/>
    <s v="No Rating"/>
    <s v="Aug"/>
  </r>
  <r>
    <x v="36"/>
    <x v="1"/>
    <s v="Biography"/>
    <x v="1"/>
    <x v="4"/>
    <n v="18"/>
    <n v="435.2"/>
    <n v="286.19"/>
    <s v="Retail"/>
    <n v="7833.5999999999995"/>
    <n v="5151.42"/>
    <n v="2682.1799999999994"/>
    <n v="0.34239430147058819"/>
    <x v="0"/>
    <x v="0"/>
    <s v="No Rating"/>
    <s v="Aug"/>
  </r>
  <r>
    <x v="37"/>
    <x v="1"/>
    <s v="Smartphone"/>
    <x v="3"/>
    <x v="3"/>
    <n v="17"/>
    <n v="23.61"/>
    <n v="15.09"/>
    <s v="Online"/>
    <n v="401.37"/>
    <n v="256.52999999999997"/>
    <n v="144.84000000000003"/>
    <n v="0.36086404066073707"/>
    <x v="0"/>
    <x v="0"/>
    <s v="No Rating"/>
    <s v="Aug"/>
  </r>
  <r>
    <x v="38"/>
    <x v="1"/>
    <s v="T-shirt"/>
    <x v="4"/>
    <x v="4"/>
    <n v="6"/>
    <n v="306.02"/>
    <n v="218.51"/>
    <s v="Retail"/>
    <n v="1836.12"/>
    <n v="1311.06"/>
    <n v="525.05999999999995"/>
    <n v="0.28596170184955233"/>
    <x v="0"/>
    <x v="0"/>
    <s v="No Rating"/>
    <s v="Aug"/>
  </r>
  <r>
    <x v="39"/>
    <x v="1"/>
    <s v="Fiction"/>
    <x v="1"/>
    <x v="3"/>
    <n v="15"/>
    <n v="324.88"/>
    <n v="243.64"/>
    <s v="Online"/>
    <n v="4873.2"/>
    <n v="3654.6"/>
    <n v="1218.5999999999999"/>
    <n v="0.25006156119182466"/>
    <x v="0"/>
    <x v="0"/>
    <s v="No Rating"/>
    <s v="Aug"/>
  </r>
  <r>
    <x v="40"/>
    <x v="1"/>
    <s v="T-shirt"/>
    <x v="4"/>
    <x v="3"/>
    <n v="8"/>
    <n v="483.37"/>
    <n v="328.57"/>
    <s v="Online"/>
    <n v="3866.96"/>
    <n v="2628.56"/>
    <n v="1238.4000000000001"/>
    <n v="0.3202515671224942"/>
    <x v="0"/>
    <x v="0"/>
    <n v="1"/>
    <s v="Aug"/>
  </r>
  <r>
    <x v="41"/>
    <x v="1"/>
    <s v="Football"/>
    <x v="0"/>
    <x v="0"/>
    <n v="5"/>
    <n v="421.21"/>
    <n v="344.06"/>
    <s v="Retail"/>
    <n v="2106.0499999999997"/>
    <n v="1720.3"/>
    <n v="385.74999999999977"/>
    <n v="0.18316279290615123"/>
    <x v="0"/>
    <x v="0"/>
    <s v="No Rating"/>
    <s v="Aug"/>
  </r>
  <r>
    <x v="42"/>
    <x v="1"/>
    <s v="Chair"/>
    <x v="2"/>
    <x v="4"/>
    <n v="1"/>
    <n v="486.28"/>
    <n v="352.42"/>
    <s v="Online"/>
    <n v="486.28"/>
    <n v="352.42"/>
    <n v="133.85999999999996"/>
    <n v="0.27527350497655662"/>
    <x v="0"/>
    <x v="0"/>
    <s v="No Rating"/>
    <s v="Aug"/>
  </r>
  <r>
    <x v="43"/>
    <x v="1"/>
    <s v="Cycle"/>
    <x v="0"/>
    <x v="3"/>
    <n v="14"/>
    <n v="47.84"/>
    <n v="34.33"/>
    <s v="Retail"/>
    <n v="669.76"/>
    <n v="480.62"/>
    <n v="189.14"/>
    <n v="0.28239966555183943"/>
    <x v="0"/>
    <x v="0"/>
    <n v="5"/>
    <s v="Aug"/>
  </r>
  <r>
    <x v="44"/>
    <x v="1"/>
    <s v="Mixer"/>
    <x v="2"/>
    <x v="2"/>
    <n v="16"/>
    <n v="89.91"/>
    <n v="79.760000000000005"/>
    <s v="Retail"/>
    <n v="1438.56"/>
    <n v="1276.1600000000001"/>
    <n v="162.39999999999986"/>
    <n v="0.1128906684462239"/>
    <x v="0"/>
    <x v="0"/>
    <s v="No Rating"/>
    <s v="Aug"/>
  </r>
  <r>
    <x v="45"/>
    <x v="1"/>
    <s v="Mixer"/>
    <x v="2"/>
    <x v="0"/>
    <n v="15"/>
    <n v="103.93"/>
    <n v="79.239999999999995"/>
    <s v="Online"/>
    <n v="1558.95"/>
    <n v="1188.5999999999999"/>
    <n v="370.35000000000014"/>
    <n v="0.23756374482824985"/>
    <x v="0"/>
    <x v="0"/>
    <s v="No Rating"/>
    <s v="Aug"/>
  </r>
  <r>
    <x v="46"/>
    <x v="1"/>
    <s v="Cycle"/>
    <x v="0"/>
    <x v="3"/>
    <n v="9"/>
    <n v="371.2"/>
    <n v="282.77"/>
    <s v="Retail"/>
    <n v="3340.7999999999997"/>
    <n v="2544.9299999999998"/>
    <n v="795.86999999999989"/>
    <n v="0.23822737068965516"/>
    <x v="0"/>
    <x v="0"/>
    <s v="No Rating"/>
    <s v="Aug"/>
  </r>
  <r>
    <x v="47"/>
    <x v="1"/>
    <s v="Fiction"/>
    <x v="1"/>
    <x v="3"/>
    <n v="13"/>
    <n v="454.24"/>
    <n v="381.85"/>
    <s v="Retail"/>
    <n v="5905.12"/>
    <n v="4964.05"/>
    <n v="941.06999999999971"/>
    <n v="0.15936509334272628"/>
    <x v="0"/>
    <x v="0"/>
    <s v="No Rating"/>
    <s v="Aug"/>
  </r>
  <r>
    <x v="48"/>
    <x v="1"/>
    <s v="Vacuum Cleaner"/>
    <x v="2"/>
    <x v="2"/>
    <n v="19"/>
    <n v="438.51"/>
    <n v="322.55"/>
    <s v="Retail"/>
    <n v="8331.69"/>
    <n v="6128.45"/>
    <n v="2203.2400000000007"/>
    <n v="0.26444094775489735"/>
    <x v="0"/>
    <x v="0"/>
    <s v="No Rating"/>
    <s v="Aug"/>
  </r>
  <r>
    <x v="49"/>
    <x v="1"/>
    <s v="Comics"/>
    <x v="1"/>
    <x v="4"/>
    <n v="19"/>
    <n v="265.41000000000003"/>
    <n v="234.89"/>
    <s v="Retail"/>
    <n v="5042.7900000000009"/>
    <n v="4462.91"/>
    <n v="579.88000000000102"/>
    <n v="0.11499189932557194"/>
    <x v="0"/>
    <x v="0"/>
    <s v="No Rating"/>
    <s v="Aug"/>
  </r>
  <r>
    <x v="50"/>
    <x v="1"/>
    <s v="Chair"/>
    <x v="2"/>
    <x v="2"/>
    <n v="16"/>
    <n v="266.39"/>
    <n v="163.28"/>
    <s v="Online"/>
    <n v="4262.24"/>
    <n v="2612.48"/>
    <n v="1649.7599999999998"/>
    <n v="0.38706407898194373"/>
    <x v="0"/>
    <x v="0"/>
    <s v="No Rating"/>
    <s v="Aug"/>
  </r>
  <r>
    <x v="51"/>
    <x v="1"/>
    <s v="Chair"/>
    <x v="2"/>
    <x v="2"/>
    <n v="12"/>
    <n v="371.83"/>
    <n v="234.73"/>
    <s v="Online"/>
    <n v="4461.96"/>
    <n v="2816.7599999999998"/>
    <n v="1645.2000000000003"/>
    <n v="0.36871688674932096"/>
    <x v="0"/>
    <x v="0"/>
    <s v="No Rating"/>
    <s v="Aug"/>
  </r>
  <r>
    <x v="52"/>
    <x v="1"/>
    <s v="Laptop"/>
    <x v="3"/>
    <x v="3"/>
    <n v="2"/>
    <n v="159.28"/>
    <n v="125.28"/>
    <s v="Online"/>
    <n v="318.56"/>
    <n v="250.56"/>
    <n v="68"/>
    <n v="0.21346057257659468"/>
    <x v="0"/>
    <x v="0"/>
    <s v="No Rating"/>
    <s v="Aug"/>
  </r>
  <r>
    <x v="53"/>
    <x v="1"/>
    <s v="Cookware Set"/>
    <x v="2"/>
    <x v="0"/>
    <n v="9"/>
    <n v="13.14"/>
    <n v="8.68"/>
    <s v="Online"/>
    <n v="118.26"/>
    <n v="78.12"/>
    <n v="40.14"/>
    <n v="0.33942161339421612"/>
    <x v="0"/>
    <x v="0"/>
    <s v="No Rating"/>
    <s v="Aug"/>
  </r>
  <r>
    <x v="54"/>
    <x v="1"/>
    <s v="Camera"/>
    <x v="3"/>
    <x v="3"/>
    <n v="15"/>
    <n v="66.62"/>
    <n v="41.42"/>
    <s v="Retail"/>
    <n v="999.30000000000007"/>
    <n v="621.30000000000007"/>
    <n v="378"/>
    <n v="0.37826478534974478"/>
    <x v="0"/>
    <x v="0"/>
    <s v="No Rating"/>
    <s v="Aug"/>
  </r>
  <r>
    <x v="55"/>
    <x v="1"/>
    <s v="Smartphone"/>
    <x v="3"/>
    <x v="4"/>
    <n v="15"/>
    <n v="496.54"/>
    <n v="310.33"/>
    <s v="Retail"/>
    <n v="7448.1"/>
    <n v="4654.95"/>
    <n v="2793.1500000000005"/>
    <n v="0.37501510452330128"/>
    <x v="0"/>
    <x v="0"/>
    <s v="No Rating"/>
    <s v="Aug"/>
  </r>
  <r>
    <x v="56"/>
    <x v="1"/>
    <s v="Camera"/>
    <x v="3"/>
    <x v="0"/>
    <n v="10"/>
    <n v="358.6"/>
    <n v="257.51"/>
    <s v="Retail"/>
    <n v="3586"/>
    <n v="2575.1"/>
    <n v="1010.9000000000001"/>
    <n v="0.28190184049079758"/>
    <x v="0"/>
    <x v="0"/>
    <s v="No Rating"/>
    <s v="Aug"/>
  </r>
  <r>
    <x v="57"/>
    <x v="1"/>
    <s v="Football"/>
    <x v="0"/>
    <x v="1"/>
    <n v="9"/>
    <n v="409.03"/>
    <n v="308.64"/>
    <s v="Online"/>
    <n v="3681.2699999999995"/>
    <n v="2777.7599999999998"/>
    <n v="903.50999999999976"/>
    <n v="0.24543432022101064"/>
    <x v="0"/>
    <x v="0"/>
    <s v="No Rating"/>
    <s v="Aug"/>
  </r>
  <r>
    <x v="58"/>
    <x v="1"/>
    <s v="Chair"/>
    <x v="2"/>
    <x v="3"/>
    <n v="3"/>
    <n v="411.56"/>
    <n v="284.67"/>
    <s v="Retail"/>
    <n v="1234.68"/>
    <n v="854.01"/>
    <n v="380.67000000000007"/>
    <n v="0.30831470502478381"/>
    <x v="0"/>
    <x v="0"/>
    <s v="No Rating"/>
    <s v="Aug"/>
  </r>
  <r>
    <x v="59"/>
    <x v="1"/>
    <s v="Headphones"/>
    <x v="3"/>
    <x v="2"/>
    <n v="3"/>
    <n v="222.4"/>
    <n v="192.32"/>
    <s v="Retail"/>
    <n v="667.2"/>
    <n v="576.96"/>
    <n v="90.240000000000009"/>
    <n v="0.13525179856115108"/>
    <x v="0"/>
    <x v="0"/>
    <s v="No Rating"/>
    <s v="Aug"/>
  </r>
  <r>
    <x v="60"/>
    <x v="1"/>
    <s v="Smartphone"/>
    <x v="3"/>
    <x v="0"/>
    <n v="11"/>
    <n v="456.69"/>
    <n v="374.91"/>
    <s v="Online"/>
    <n v="5023.59"/>
    <n v="4124.01"/>
    <n v="899.57999999999993"/>
    <n v="0.17907114235039084"/>
    <x v="0"/>
    <x v="0"/>
    <s v="No Rating"/>
    <s v="Aug"/>
  </r>
  <r>
    <x v="61"/>
    <x v="1"/>
    <s v="Dumbbells"/>
    <x v="0"/>
    <x v="4"/>
    <n v="10"/>
    <n v="361.63"/>
    <n v="220.13"/>
    <s v="Online"/>
    <n v="3616.3"/>
    <n v="2201.3000000000002"/>
    <n v="1415"/>
    <n v="0.39128390896772941"/>
    <x v="0"/>
    <x v="0"/>
    <s v="No Rating"/>
    <s v="Aug"/>
  </r>
  <r>
    <x v="62"/>
    <x v="1"/>
    <s v="Vacuum Cleaner"/>
    <x v="2"/>
    <x v="4"/>
    <n v="5"/>
    <n v="372.26"/>
    <n v="225.79"/>
    <s v="Retail"/>
    <n v="1861.3"/>
    <n v="1128.95"/>
    <n v="732.34999999999991"/>
    <n v="0.39346155912534247"/>
    <x v="0"/>
    <x v="0"/>
    <s v="No Rating"/>
    <s v="Aug"/>
  </r>
  <r>
    <x v="63"/>
    <x v="1"/>
    <s v="Biography"/>
    <x v="1"/>
    <x v="0"/>
    <n v="19"/>
    <n v="326.01"/>
    <n v="267.97000000000003"/>
    <s v="Online"/>
    <n v="6194.19"/>
    <n v="5091.43"/>
    <n v="1102.7599999999993"/>
    <n v="0.1780313487316339"/>
    <x v="0"/>
    <x v="0"/>
    <s v="No Rating"/>
    <s v="Aug"/>
  </r>
  <r>
    <x v="64"/>
    <x v="1"/>
    <s v="Laptop"/>
    <x v="3"/>
    <x v="3"/>
    <n v="15"/>
    <n v="409.92"/>
    <n v="286.83999999999997"/>
    <s v="Online"/>
    <n v="6148.8"/>
    <n v="4302.5999999999995"/>
    <n v="1846.2000000000007"/>
    <n v="0.30025370804059337"/>
    <x v="0"/>
    <x v="0"/>
    <s v="No Rating"/>
    <s v="Aug"/>
  </r>
  <r>
    <x v="65"/>
    <x v="1"/>
    <s v="Camera"/>
    <x v="3"/>
    <x v="4"/>
    <n v="5"/>
    <n v="468.65"/>
    <n v="317.64999999999998"/>
    <s v="Retail"/>
    <n v="2343.25"/>
    <n v="1588.25"/>
    <n v="755"/>
    <n v="0.3222020697748853"/>
    <x v="0"/>
    <x v="0"/>
    <s v="No Rating"/>
    <s v="Aug"/>
  </r>
  <r>
    <x v="66"/>
    <x v="1"/>
    <s v="Textbook"/>
    <x v="1"/>
    <x v="1"/>
    <n v="19"/>
    <n v="475.28"/>
    <n v="411"/>
    <s v="Retail"/>
    <n v="9030.32"/>
    <n v="7809"/>
    <n v="1221.3199999999997"/>
    <n v="0.13524659148291532"/>
    <x v="0"/>
    <x v="0"/>
    <s v="No Rating"/>
    <s v="Aug"/>
  </r>
  <r>
    <x v="67"/>
    <x v="1"/>
    <s v="Dumbbells"/>
    <x v="0"/>
    <x v="1"/>
    <n v="9"/>
    <n v="139.63"/>
    <n v="117.47"/>
    <s v="Retail"/>
    <n v="1256.67"/>
    <n v="1057.23"/>
    <n v="199.44000000000005"/>
    <n v="0.15870514932321139"/>
    <x v="0"/>
    <x v="0"/>
    <s v="No Rating"/>
    <s v="Aug"/>
  </r>
  <r>
    <x v="68"/>
    <x v="2"/>
    <s v="Textbook"/>
    <x v="1"/>
    <x v="4"/>
    <n v="15"/>
    <n v="92.7"/>
    <n v="74.05"/>
    <s v="Online"/>
    <n v="1390.5"/>
    <n v="1110.75"/>
    <n v="279.75"/>
    <n v="0.20118662351672059"/>
    <x v="0"/>
    <x v="0"/>
    <s v="No Rating"/>
    <s v="Aug"/>
  </r>
  <r>
    <x v="69"/>
    <x v="2"/>
    <s v="Comics"/>
    <x v="1"/>
    <x v="4"/>
    <n v="18"/>
    <n v="389.46"/>
    <n v="258.76"/>
    <s v="Online"/>
    <n v="7010.28"/>
    <n v="4657.68"/>
    <n v="2352.5999999999995"/>
    <n v="0.33559287218199552"/>
    <x v="0"/>
    <x v="0"/>
    <s v="No Rating"/>
    <s v="Aug"/>
  </r>
  <r>
    <x v="70"/>
    <x v="2"/>
    <s v="Laptop"/>
    <x v="3"/>
    <x v="2"/>
    <n v="4"/>
    <n v="157.37"/>
    <n v="98.07"/>
    <s v="Online"/>
    <n v="629.48"/>
    <n v="392.28"/>
    <n v="237.20000000000005"/>
    <n v="0.37681896168265877"/>
    <x v="0"/>
    <x v="0"/>
    <s v="No Rating"/>
    <s v="Aug"/>
  </r>
  <r>
    <x v="71"/>
    <x v="2"/>
    <s v="Yoga Mat"/>
    <x v="0"/>
    <x v="3"/>
    <n v="15"/>
    <n v="324.14999999999998"/>
    <n v="214.77"/>
    <s v="Online"/>
    <n v="4862.25"/>
    <n v="3221.55"/>
    <n v="1640.6999999999998"/>
    <n v="0.33743637204997684"/>
    <x v="0"/>
    <x v="0"/>
    <s v="No Rating"/>
    <s v="Aug"/>
  </r>
  <r>
    <x v="72"/>
    <x v="2"/>
    <s v="Mixer"/>
    <x v="2"/>
    <x v="1"/>
    <n v="3"/>
    <n v="384.51"/>
    <n v="234.61"/>
    <s v="Retail"/>
    <n v="1153.53"/>
    <n v="703.83"/>
    <n v="449.69999999999993"/>
    <n v="0.38984681802813964"/>
    <x v="0"/>
    <x v="0"/>
    <s v="No Rating"/>
    <s v="Aug"/>
  </r>
  <r>
    <x v="73"/>
    <x v="2"/>
    <s v="Smartphone"/>
    <x v="3"/>
    <x v="1"/>
    <n v="3"/>
    <n v="300.35000000000002"/>
    <n v="237.62"/>
    <s v="Online"/>
    <n v="901.05000000000007"/>
    <n v="712.86"/>
    <n v="188.19000000000005"/>
    <n v="0.20885633427667724"/>
    <x v="0"/>
    <x v="0"/>
    <s v="No Rating"/>
    <s v="Aug"/>
  </r>
  <r>
    <x v="74"/>
    <x v="2"/>
    <s v="Sneakers"/>
    <x v="4"/>
    <x v="2"/>
    <n v="8"/>
    <n v="372.67"/>
    <n v="281.39999999999998"/>
    <s v="Online"/>
    <n v="2981.36"/>
    <n v="2251.1999999999998"/>
    <n v="730.16000000000031"/>
    <n v="0.24490836396812202"/>
    <x v="0"/>
    <x v="0"/>
    <s v="No Rating"/>
    <s v="Aug"/>
  </r>
  <r>
    <x v="75"/>
    <x v="2"/>
    <s v="Sneakers"/>
    <x v="4"/>
    <x v="1"/>
    <n v="14"/>
    <n v="17.7"/>
    <n v="14.1"/>
    <s v="Retail"/>
    <n v="247.79999999999998"/>
    <n v="197.4"/>
    <n v="50.399999999999977"/>
    <n v="0.20338983050847451"/>
    <x v="0"/>
    <x v="0"/>
    <s v="No Rating"/>
    <s v="Aug"/>
  </r>
  <r>
    <x v="76"/>
    <x v="2"/>
    <s v="Textbook"/>
    <x v="1"/>
    <x v="1"/>
    <n v="15"/>
    <n v="205.06"/>
    <n v="172.67"/>
    <s v="Retail"/>
    <n v="3075.9"/>
    <n v="2590.0499999999997"/>
    <n v="485.85000000000036"/>
    <n v="0.15795376962840155"/>
    <x v="0"/>
    <x v="0"/>
    <s v="No Rating"/>
    <s v="Aug"/>
  </r>
  <r>
    <x v="77"/>
    <x v="2"/>
    <s v="Camera"/>
    <x v="3"/>
    <x v="3"/>
    <n v="12"/>
    <n v="388.5"/>
    <n v="327.37"/>
    <s v="Retail"/>
    <n v="4662"/>
    <n v="3928.44"/>
    <n v="733.56"/>
    <n v="0.15734877734877734"/>
    <x v="0"/>
    <x v="0"/>
    <s v="No Rating"/>
    <s v="Aug"/>
  </r>
  <r>
    <x v="78"/>
    <x v="2"/>
    <s v="Vacuum Cleaner"/>
    <x v="2"/>
    <x v="0"/>
    <n v="9"/>
    <n v="372.11"/>
    <n v="275.56"/>
    <s v="Online"/>
    <n v="3348.9900000000002"/>
    <n v="2480.04"/>
    <n v="868.95000000000027"/>
    <n v="0.25946628685066248"/>
    <x v="1"/>
    <x v="4"/>
    <s v="No Rating"/>
    <s v="Aug"/>
  </r>
  <r>
    <x v="79"/>
    <x v="2"/>
    <s v="Cycle"/>
    <x v="0"/>
    <x v="4"/>
    <n v="4"/>
    <n v="232.36"/>
    <n v="180.31"/>
    <s v="Retail"/>
    <n v="929.44"/>
    <n v="721.24"/>
    <n v="208.20000000000005"/>
    <n v="0.22400585298674475"/>
    <x v="0"/>
    <x v="0"/>
    <s v="No Rating"/>
    <s v="Aug"/>
  </r>
  <r>
    <x v="80"/>
    <x v="2"/>
    <s v="Vacuum Cleaner"/>
    <x v="2"/>
    <x v="0"/>
    <n v="20"/>
    <n v="275.73"/>
    <n v="181.81"/>
    <s v="Online"/>
    <n v="5514.6"/>
    <n v="3636.2"/>
    <n v="1878.4000000000005"/>
    <n v="0.34062307329634067"/>
    <x v="0"/>
    <x v="0"/>
    <s v="No Rating"/>
    <s v="Aug"/>
  </r>
  <r>
    <x v="81"/>
    <x v="2"/>
    <s v="Textbook"/>
    <x v="1"/>
    <x v="0"/>
    <n v="1"/>
    <n v="327.61"/>
    <n v="216.13"/>
    <s v="Retail"/>
    <n v="327.61"/>
    <n v="216.13"/>
    <n v="111.48000000000002"/>
    <n v="0.34028265315466566"/>
    <x v="0"/>
    <x v="0"/>
    <s v="No Rating"/>
    <s v="Aug"/>
  </r>
  <r>
    <x v="82"/>
    <x v="2"/>
    <s v="T-shirt"/>
    <x v="4"/>
    <x v="3"/>
    <n v="15"/>
    <n v="147.65"/>
    <n v="121.91"/>
    <s v="Online"/>
    <n v="2214.75"/>
    <n v="1828.6499999999999"/>
    <n v="386.10000000000014"/>
    <n v="0.17433118862174066"/>
    <x v="0"/>
    <x v="0"/>
    <s v="No Rating"/>
    <s v="Aug"/>
  </r>
  <r>
    <x v="83"/>
    <x v="2"/>
    <s v="Cycle"/>
    <x v="0"/>
    <x v="2"/>
    <n v="8"/>
    <n v="229.05"/>
    <n v="204.21"/>
    <s v="Retail"/>
    <n v="1832.4"/>
    <n v="1633.68"/>
    <n v="198.72000000000003"/>
    <n v="0.10844793713163066"/>
    <x v="0"/>
    <x v="0"/>
    <s v="No Rating"/>
    <s v="Aug"/>
  </r>
  <r>
    <x v="84"/>
    <x v="2"/>
    <s v="Jacket"/>
    <x v="4"/>
    <x v="3"/>
    <n v="13"/>
    <n v="205.33"/>
    <n v="171.35"/>
    <s v="Online"/>
    <n v="2669.29"/>
    <n v="2227.5499999999997"/>
    <n v="441.74000000000024"/>
    <n v="0.16548969950810899"/>
    <x v="0"/>
    <x v="0"/>
    <s v="No Rating"/>
    <s v="Aug"/>
  </r>
  <r>
    <x v="85"/>
    <x v="2"/>
    <s v="Smartphone"/>
    <x v="3"/>
    <x v="1"/>
    <n v="18"/>
    <n v="336.33"/>
    <n v="301.43"/>
    <s v="Retail"/>
    <n v="6053.94"/>
    <n v="5425.74"/>
    <n v="628.19999999999982"/>
    <n v="0.10376713347010375"/>
    <x v="1"/>
    <x v="1"/>
    <s v="No Rating"/>
    <s v="Aug"/>
  </r>
  <r>
    <x v="86"/>
    <x v="2"/>
    <s v="Mixer"/>
    <x v="2"/>
    <x v="1"/>
    <n v="17"/>
    <n v="311.02999999999997"/>
    <n v="210.4"/>
    <s v="Online"/>
    <n v="5287.5099999999993"/>
    <n v="3576.8"/>
    <n v="1710.7099999999991"/>
    <n v="0.32353792238690787"/>
    <x v="0"/>
    <x v="0"/>
    <s v="No Rating"/>
    <s v="Aug"/>
  </r>
  <r>
    <x v="87"/>
    <x v="2"/>
    <s v="Football"/>
    <x v="0"/>
    <x v="1"/>
    <n v="9"/>
    <n v="41.32"/>
    <n v="27.67"/>
    <s v="Retail"/>
    <n v="371.88"/>
    <n v="249.03000000000003"/>
    <n v="122.84999999999997"/>
    <n v="0.33034849951597278"/>
    <x v="0"/>
    <x v="0"/>
    <s v="No Rating"/>
    <s v="Aug"/>
  </r>
  <r>
    <x v="88"/>
    <x v="2"/>
    <s v="Headphones"/>
    <x v="3"/>
    <x v="2"/>
    <n v="20"/>
    <n v="182.21"/>
    <n v="161.35"/>
    <s v="Online"/>
    <n v="3644.2000000000003"/>
    <n v="3227"/>
    <n v="417.20000000000027"/>
    <n v="0.114483288513254"/>
    <x v="0"/>
    <x v="0"/>
    <n v="3"/>
    <s v="Aug"/>
  </r>
  <r>
    <x v="89"/>
    <x v="3"/>
    <s v="Yoga Mat"/>
    <x v="0"/>
    <x v="4"/>
    <n v="19"/>
    <n v="366.09"/>
    <n v="261.79000000000002"/>
    <s v="Online"/>
    <n v="6955.7099999999991"/>
    <n v="4974.01"/>
    <n v="1981.6999999999989"/>
    <n v="0.28490261957442148"/>
    <x v="0"/>
    <x v="0"/>
    <s v="No Rating"/>
    <s v="Aug"/>
  </r>
  <r>
    <x v="90"/>
    <x v="3"/>
    <s v="Vacuum Cleaner"/>
    <x v="2"/>
    <x v="4"/>
    <n v="1"/>
    <n v="148.88"/>
    <n v="131.54"/>
    <s v="Online"/>
    <n v="148.88"/>
    <n v="131.54"/>
    <n v="17.340000000000003"/>
    <n v="0.11646963997850621"/>
    <x v="0"/>
    <x v="0"/>
    <s v="No Rating"/>
    <s v="Aug"/>
  </r>
  <r>
    <x v="91"/>
    <x v="3"/>
    <s v="Biography"/>
    <x v="1"/>
    <x v="0"/>
    <n v="11"/>
    <n v="350.92"/>
    <n v="292.01"/>
    <s v="Retail"/>
    <n v="3860.1200000000003"/>
    <n v="3212.1099999999997"/>
    <n v="648.01000000000067"/>
    <n v="0.16787301949162217"/>
    <x v="0"/>
    <x v="0"/>
    <s v="No Rating"/>
    <s v="Aug"/>
  </r>
  <r>
    <x v="92"/>
    <x v="3"/>
    <s v="Dumbbells"/>
    <x v="0"/>
    <x v="1"/>
    <n v="18"/>
    <n v="263.73"/>
    <n v="220.83"/>
    <s v="Online"/>
    <n v="4747.1400000000003"/>
    <n v="3974.94"/>
    <n v="772.20000000000027"/>
    <n v="0.16266636332612905"/>
    <x v="0"/>
    <x v="0"/>
    <s v="No Rating"/>
    <s v="Aug"/>
  </r>
  <r>
    <x v="93"/>
    <x v="3"/>
    <s v="Yoga Mat"/>
    <x v="0"/>
    <x v="0"/>
    <n v="11"/>
    <n v="488.01"/>
    <n v="332.65"/>
    <s v="Online"/>
    <n v="5368.11"/>
    <n v="3659.1499999999996"/>
    <n v="1708.96"/>
    <n v="0.31835413208745728"/>
    <x v="1"/>
    <x v="1"/>
    <s v="No Rating"/>
    <s v="Aug"/>
  </r>
  <r>
    <x v="94"/>
    <x v="3"/>
    <s v="Football"/>
    <x v="0"/>
    <x v="4"/>
    <n v="5"/>
    <n v="432.84"/>
    <n v="347.13"/>
    <s v="Online"/>
    <n v="2164.1999999999998"/>
    <n v="1735.65"/>
    <n v="428.54999999999973"/>
    <n v="0.19801774327696137"/>
    <x v="0"/>
    <x v="0"/>
    <s v="No Rating"/>
    <s v="Aug"/>
  </r>
  <r>
    <x v="95"/>
    <x v="3"/>
    <s v="Textbook"/>
    <x v="1"/>
    <x v="1"/>
    <n v="12"/>
    <n v="434.58"/>
    <n v="390.41"/>
    <s v="Retail"/>
    <n v="5214.96"/>
    <n v="4684.92"/>
    <n v="530.04"/>
    <n v="0.10163836347738045"/>
    <x v="0"/>
    <x v="0"/>
    <s v="No Rating"/>
    <s v="Aug"/>
  </r>
  <r>
    <x v="96"/>
    <x v="3"/>
    <s v="Headphones"/>
    <x v="3"/>
    <x v="1"/>
    <n v="9"/>
    <n v="441.9"/>
    <n v="338.37"/>
    <s v="Online"/>
    <n v="3977.1"/>
    <n v="3045.33"/>
    <n v="931.77"/>
    <n v="0.2342837746096402"/>
    <x v="0"/>
    <x v="0"/>
    <s v="No Rating"/>
    <s v="Aug"/>
  </r>
  <r>
    <x v="97"/>
    <x v="3"/>
    <s v="Fiction"/>
    <x v="1"/>
    <x v="4"/>
    <n v="4"/>
    <n v="446.41"/>
    <n v="379.74"/>
    <s v="Online"/>
    <n v="1785.64"/>
    <n v="1518.96"/>
    <n v="266.68000000000006"/>
    <n v="0.14934701283573398"/>
    <x v="0"/>
    <x v="0"/>
    <s v="No Rating"/>
    <s v="Aug"/>
  </r>
  <r>
    <x v="98"/>
    <x v="3"/>
    <s v="Football"/>
    <x v="0"/>
    <x v="2"/>
    <n v="19"/>
    <n v="68.760000000000005"/>
    <n v="61.53"/>
    <s v="Retail"/>
    <n v="1306.44"/>
    <n v="1169.07"/>
    <n v="137.37000000000012"/>
    <n v="0.10514834205933692"/>
    <x v="0"/>
    <x v="0"/>
    <s v="No Rating"/>
    <s v="Aug"/>
  </r>
  <r>
    <x v="99"/>
    <x v="3"/>
    <s v="Mixer"/>
    <x v="2"/>
    <x v="4"/>
    <n v="4"/>
    <n v="78.5"/>
    <n v="58"/>
    <s v="Retail"/>
    <n v="314"/>
    <n v="232"/>
    <n v="82"/>
    <n v="0.26114649681528662"/>
    <x v="0"/>
    <x v="0"/>
    <s v="No Rating"/>
    <s v="Aug"/>
  </r>
  <r>
    <x v="100"/>
    <x v="3"/>
    <s v="Sneakers"/>
    <x v="4"/>
    <x v="0"/>
    <n v="13"/>
    <n v="87.79"/>
    <n v="76.5"/>
    <s v="Retail"/>
    <n v="1141.27"/>
    <n v="994.5"/>
    <n v="146.76999999999998"/>
    <n v="0.12860234650871397"/>
    <x v="0"/>
    <x v="0"/>
    <s v="No Rating"/>
    <s v="Aug"/>
  </r>
  <r>
    <x v="101"/>
    <x v="3"/>
    <s v="Laptop"/>
    <x v="3"/>
    <x v="3"/>
    <n v="1"/>
    <n v="82.26"/>
    <n v="49.4"/>
    <s v="Online"/>
    <n v="82.26"/>
    <n v="49.4"/>
    <n v="32.860000000000007"/>
    <n v="0.39946511062484807"/>
    <x v="0"/>
    <x v="0"/>
    <s v="No Rating"/>
    <s v="Aug"/>
  </r>
  <r>
    <x v="102"/>
    <x v="3"/>
    <s v="Biography"/>
    <x v="1"/>
    <x v="4"/>
    <n v="8"/>
    <n v="81.42"/>
    <n v="71.209999999999994"/>
    <s v="Retail"/>
    <n v="651.36"/>
    <n v="569.67999999999995"/>
    <n v="81.680000000000064"/>
    <n v="0.12539916482436758"/>
    <x v="0"/>
    <x v="0"/>
    <s v="No Rating"/>
    <s v="Aug"/>
  </r>
  <r>
    <x v="103"/>
    <x v="3"/>
    <s v="Cycle"/>
    <x v="0"/>
    <x v="3"/>
    <n v="10"/>
    <n v="190.03"/>
    <n v="114.93"/>
    <s v="Online"/>
    <n v="1900.3"/>
    <n v="1149.3000000000002"/>
    <n v="750.99999999999977"/>
    <n v="0.39520075777508801"/>
    <x v="0"/>
    <x v="0"/>
    <s v="No Rating"/>
    <s v="Aug"/>
  </r>
  <r>
    <x v="104"/>
    <x v="3"/>
    <s v="Smartphone"/>
    <x v="3"/>
    <x v="3"/>
    <n v="10"/>
    <n v="20.29"/>
    <n v="15.63"/>
    <s v="Online"/>
    <n v="202.89999999999998"/>
    <n v="156.30000000000001"/>
    <n v="46.599999999999966"/>
    <n v="0.22966978807294219"/>
    <x v="0"/>
    <x v="0"/>
    <s v="No Rating"/>
    <s v="Aug"/>
  </r>
  <r>
    <x v="105"/>
    <x v="3"/>
    <s v="Headphones"/>
    <x v="3"/>
    <x v="1"/>
    <n v="11"/>
    <n v="208.56"/>
    <n v="154.03"/>
    <s v="Online"/>
    <n v="2294.16"/>
    <n v="1694.33"/>
    <n v="599.82999999999993"/>
    <n v="0.26145953202915229"/>
    <x v="0"/>
    <x v="0"/>
    <n v="2"/>
    <s v="Aug"/>
  </r>
  <r>
    <x v="106"/>
    <x v="3"/>
    <s v="Chair"/>
    <x v="2"/>
    <x v="4"/>
    <n v="7"/>
    <n v="421.01"/>
    <n v="269.37"/>
    <s v="Retail"/>
    <n v="2947.0699999999997"/>
    <n v="1885.5900000000001"/>
    <n v="1061.4799999999996"/>
    <n v="0.36018146837367271"/>
    <x v="0"/>
    <x v="0"/>
    <s v="No Rating"/>
    <s v="Aug"/>
  </r>
  <r>
    <x v="107"/>
    <x v="3"/>
    <s v="Yoga Mat"/>
    <x v="0"/>
    <x v="4"/>
    <n v="1"/>
    <n v="141.76"/>
    <n v="98.94"/>
    <s v="Online"/>
    <n v="141.76"/>
    <n v="98.94"/>
    <n v="42.819999999999993"/>
    <n v="0.30205981941309251"/>
    <x v="0"/>
    <x v="0"/>
    <s v="No Rating"/>
    <s v="Aug"/>
  </r>
  <r>
    <x v="108"/>
    <x v="3"/>
    <s v="T-shirt"/>
    <x v="4"/>
    <x v="4"/>
    <n v="7"/>
    <n v="30.13"/>
    <n v="20.83"/>
    <s v="Retail"/>
    <n v="210.91"/>
    <n v="145.81"/>
    <n v="65.099999999999994"/>
    <n v="0.30866246266179886"/>
    <x v="0"/>
    <x v="0"/>
    <n v="3"/>
    <s v="Aug"/>
  </r>
  <r>
    <x v="109"/>
    <x v="3"/>
    <s v="Comics"/>
    <x v="1"/>
    <x v="3"/>
    <n v="3"/>
    <n v="168.25"/>
    <n v="108.37"/>
    <s v="Online"/>
    <n v="504.75"/>
    <n v="325.11"/>
    <n v="179.64"/>
    <n v="0.35589895988112924"/>
    <x v="0"/>
    <x v="0"/>
    <s v="No Rating"/>
    <s v="Aug"/>
  </r>
  <r>
    <x v="110"/>
    <x v="3"/>
    <s v="Jacket"/>
    <x v="4"/>
    <x v="3"/>
    <n v="3"/>
    <n v="453.72"/>
    <n v="322.55"/>
    <s v="Online"/>
    <n v="1361.16"/>
    <n v="967.65000000000009"/>
    <n v="393.51"/>
    <n v="0.28909900379088421"/>
    <x v="0"/>
    <x v="0"/>
    <n v="4"/>
    <s v="Aug"/>
  </r>
  <r>
    <x v="111"/>
    <x v="3"/>
    <s v="Headphones"/>
    <x v="3"/>
    <x v="1"/>
    <n v="17"/>
    <n v="456.41"/>
    <n v="342.12"/>
    <s v="Online"/>
    <n v="7758.97"/>
    <n v="5816.04"/>
    <n v="1942.9300000000003"/>
    <n v="0.25041081483753647"/>
    <x v="0"/>
    <x v="0"/>
    <s v="No Rating"/>
    <s v="Aug"/>
  </r>
  <r>
    <x v="112"/>
    <x v="3"/>
    <s v="Sneakers"/>
    <x v="4"/>
    <x v="2"/>
    <n v="5"/>
    <n v="43.67"/>
    <n v="29.08"/>
    <s v="Retail"/>
    <n v="218.35000000000002"/>
    <n v="145.39999999999998"/>
    <n v="72.950000000000045"/>
    <n v="0.33409663384474486"/>
    <x v="0"/>
    <x v="0"/>
    <s v="No Rating"/>
    <s v="Aug"/>
  </r>
  <r>
    <x v="113"/>
    <x v="3"/>
    <s v="Vacuum Cleaner"/>
    <x v="2"/>
    <x v="4"/>
    <n v="11"/>
    <n v="53.69"/>
    <n v="34.26"/>
    <s v="Retail"/>
    <n v="590.58999999999992"/>
    <n v="376.85999999999996"/>
    <n v="213.72999999999996"/>
    <n v="0.36189234494319239"/>
    <x v="0"/>
    <x v="0"/>
    <s v="No Rating"/>
    <s v="Aug"/>
  </r>
  <r>
    <x v="114"/>
    <x v="3"/>
    <s v="Cookware Set"/>
    <x v="2"/>
    <x v="2"/>
    <n v="15"/>
    <n v="120.81"/>
    <n v="87.89"/>
    <s v="Online"/>
    <n v="1812.15"/>
    <n v="1318.35"/>
    <n v="493.80000000000018"/>
    <n v="0.2724939988411556"/>
    <x v="0"/>
    <x v="0"/>
    <s v="No Rating"/>
    <s v="Aug"/>
  </r>
  <r>
    <x v="115"/>
    <x v="3"/>
    <s v="Camera"/>
    <x v="3"/>
    <x v="2"/>
    <n v="15"/>
    <n v="290.11"/>
    <n v="221.69"/>
    <s v="Online"/>
    <n v="4351.6500000000005"/>
    <n v="3325.35"/>
    <n v="1026.3000000000006"/>
    <n v="0.23584157733273597"/>
    <x v="0"/>
    <x v="0"/>
    <s v="No Rating"/>
    <s v="Aug"/>
  </r>
  <r>
    <x v="116"/>
    <x v="3"/>
    <s v="Biography"/>
    <x v="1"/>
    <x v="3"/>
    <n v="15"/>
    <n v="29.61"/>
    <n v="20.079999999999998"/>
    <s v="Retail"/>
    <n v="444.15"/>
    <n v="301.2"/>
    <n v="142.94999999999999"/>
    <n v="0.32185072610604526"/>
    <x v="0"/>
    <x v="0"/>
    <s v="No Rating"/>
    <s v="Aug"/>
  </r>
  <r>
    <x v="117"/>
    <x v="4"/>
    <s v="Jeans"/>
    <x v="4"/>
    <x v="4"/>
    <n v="19"/>
    <n v="492.99"/>
    <n v="354.62"/>
    <s v="Retail"/>
    <n v="9366.81"/>
    <n v="6737.78"/>
    <n v="2629.0299999999997"/>
    <n v="0.28067506440292905"/>
    <x v="0"/>
    <x v="0"/>
    <s v="No Rating"/>
    <s v="Aug"/>
  </r>
  <r>
    <x v="118"/>
    <x v="4"/>
    <s v="Laptop"/>
    <x v="3"/>
    <x v="4"/>
    <n v="15"/>
    <n v="150.22"/>
    <n v="128.36000000000001"/>
    <s v="Online"/>
    <n v="2253.3000000000002"/>
    <n v="1925.4"/>
    <n v="327.90000000000009"/>
    <n v="0.14551990414059382"/>
    <x v="0"/>
    <x v="0"/>
    <s v="No Rating"/>
    <s v="Aug"/>
  </r>
  <r>
    <x v="119"/>
    <x v="4"/>
    <s v="Dumbbells"/>
    <x v="0"/>
    <x v="0"/>
    <n v="10"/>
    <n v="372.48"/>
    <n v="254"/>
    <s v="Retail"/>
    <n v="3724.8"/>
    <n v="2540"/>
    <n v="1184.8000000000002"/>
    <n v="0.31808419243986258"/>
    <x v="0"/>
    <x v="0"/>
    <s v="No Rating"/>
    <s v="Aug"/>
  </r>
  <r>
    <x v="120"/>
    <x v="4"/>
    <s v="Biography"/>
    <x v="1"/>
    <x v="0"/>
    <n v="13"/>
    <n v="267.91000000000003"/>
    <n v="202.66"/>
    <s v="Online"/>
    <n v="3482.8300000000004"/>
    <n v="2634.58"/>
    <n v="848.25000000000045"/>
    <n v="0.24355193908402087"/>
    <x v="0"/>
    <x v="0"/>
    <s v="No Rating"/>
    <s v="Aug"/>
  </r>
  <r>
    <x v="121"/>
    <x v="4"/>
    <s v="T-shirt"/>
    <x v="4"/>
    <x v="0"/>
    <n v="5"/>
    <n v="258.32"/>
    <n v="164.05"/>
    <s v="Online"/>
    <n v="1291.5999999999999"/>
    <n v="820.25"/>
    <n v="471.34999999999991"/>
    <n v="0.36493496438525858"/>
    <x v="0"/>
    <x v="0"/>
    <s v="No Rating"/>
    <s v="Aug"/>
  </r>
  <r>
    <x v="122"/>
    <x v="4"/>
    <s v="Mixer"/>
    <x v="2"/>
    <x v="1"/>
    <n v="20"/>
    <n v="291.45"/>
    <n v="260.22000000000003"/>
    <s v="Online"/>
    <n v="5829"/>
    <n v="5204.4000000000005"/>
    <n v="624.59999999999945"/>
    <n v="0.10715388574369522"/>
    <x v="0"/>
    <x v="0"/>
    <s v="No Rating"/>
    <s v="Aug"/>
  </r>
  <r>
    <x v="123"/>
    <x v="4"/>
    <s v="Sneakers"/>
    <x v="4"/>
    <x v="2"/>
    <n v="19"/>
    <n v="369.87"/>
    <n v="271.67"/>
    <s v="Online"/>
    <n v="7027.53"/>
    <n v="5161.7300000000005"/>
    <n v="1865.7999999999993"/>
    <n v="0.2654986887284721"/>
    <x v="0"/>
    <x v="0"/>
    <s v="No Rating"/>
    <s v="Aug"/>
  </r>
  <r>
    <x v="124"/>
    <x v="4"/>
    <s v="Dumbbells"/>
    <x v="0"/>
    <x v="1"/>
    <n v="15"/>
    <n v="122.42"/>
    <n v="95.37"/>
    <s v="Online"/>
    <n v="1836.3"/>
    <n v="1430.5500000000002"/>
    <n v="405.74999999999977"/>
    <n v="0.22096062734847235"/>
    <x v="0"/>
    <x v="0"/>
    <s v="No Rating"/>
    <s v="Aug"/>
  </r>
  <r>
    <x v="125"/>
    <x v="4"/>
    <s v="Cookware Set"/>
    <x v="2"/>
    <x v="0"/>
    <n v="20"/>
    <n v="256.10000000000002"/>
    <n v="181.14"/>
    <s v="Retail"/>
    <n v="5122"/>
    <n v="3622.7999999999997"/>
    <n v="1499.2000000000003"/>
    <n v="0.2926981647793831"/>
    <x v="0"/>
    <x v="0"/>
    <s v="No Rating"/>
    <s v="Aug"/>
  </r>
  <r>
    <x v="126"/>
    <x v="4"/>
    <s v="Fiction"/>
    <x v="1"/>
    <x v="2"/>
    <n v="11"/>
    <n v="18.72"/>
    <n v="14.55"/>
    <s v="Retail"/>
    <n v="205.92"/>
    <n v="160.05000000000001"/>
    <n v="45.869999999999976"/>
    <n v="0.22275641025641016"/>
    <x v="0"/>
    <x v="0"/>
    <s v="No Rating"/>
    <s v="Aug"/>
  </r>
  <r>
    <x v="127"/>
    <x v="4"/>
    <s v="Chair"/>
    <x v="2"/>
    <x v="2"/>
    <n v="1"/>
    <n v="375.95"/>
    <n v="266.55"/>
    <s v="Online"/>
    <n v="375.95"/>
    <n v="266.55"/>
    <n v="109.39999999999998"/>
    <n v="0.29099614310413613"/>
    <x v="0"/>
    <x v="0"/>
    <s v="No Rating"/>
    <s v="Aug"/>
  </r>
  <r>
    <x v="128"/>
    <x v="4"/>
    <s v="Football"/>
    <x v="0"/>
    <x v="3"/>
    <n v="8"/>
    <n v="112.69"/>
    <n v="82.68"/>
    <s v="Retail"/>
    <n v="901.52"/>
    <n v="661.44"/>
    <n v="240.07999999999993"/>
    <n v="0.26630579465791099"/>
    <x v="0"/>
    <x v="0"/>
    <s v="No Rating"/>
    <s v="Aug"/>
  </r>
  <r>
    <x v="129"/>
    <x v="4"/>
    <s v="Vacuum Cleaner"/>
    <x v="2"/>
    <x v="4"/>
    <n v="7"/>
    <n v="366.19"/>
    <n v="239.27"/>
    <s v="Retail"/>
    <n v="2563.33"/>
    <n v="1674.89"/>
    <n v="888.43999999999983"/>
    <n v="0.34659602938365325"/>
    <x v="0"/>
    <x v="0"/>
    <s v="No Rating"/>
    <s v="Aug"/>
  </r>
  <r>
    <x v="130"/>
    <x v="4"/>
    <s v="Sneakers"/>
    <x v="4"/>
    <x v="4"/>
    <n v="16"/>
    <n v="45.52"/>
    <n v="37.08"/>
    <s v="Retail"/>
    <n v="728.32"/>
    <n v="593.28"/>
    <n v="135.04000000000008"/>
    <n v="0.18541300527240784"/>
    <x v="0"/>
    <x v="0"/>
    <s v="No Rating"/>
    <s v="Aug"/>
  </r>
  <r>
    <x v="131"/>
    <x v="4"/>
    <s v="Yoga Mat"/>
    <x v="0"/>
    <x v="4"/>
    <n v="17"/>
    <n v="339.81"/>
    <n v="281.91000000000003"/>
    <s v="Retail"/>
    <n v="5776.77"/>
    <n v="4792.47"/>
    <n v="984.30000000000018"/>
    <n v="0.1703893352167388"/>
    <x v="0"/>
    <x v="0"/>
    <s v="No Rating"/>
    <s v="Aug"/>
  </r>
  <r>
    <x v="132"/>
    <x v="4"/>
    <s v="Sneakers"/>
    <x v="4"/>
    <x v="1"/>
    <n v="19"/>
    <n v="242.25"/>
    <n v="175.52"/>
    <s v="Online"/>
    <n v="4602.75"/>
    <n v="3334.88"/>
    <n v="1267.8699999999999"/>
    <n v="0.27545923632610936"/>
    <x v="0"/>
    <x v="0"/>
    <s v="No Rating"/>
    <s v="Aug"/>
  </r>
  <r>
    <x v="133"/>
    <x v="4"/>
    <s v="Sneakers"/>
    <x v="4"/>
    <x v="2"/>
    <n v="17"/>
    <n v="41.39"/>
    <n v="30.46"/>
    <s v="Online"/>
    <n v="703.63"/>
    <n v="517.82000000000005"/>
    <n v="185.80999999999995"/>
    <n v="0.26407344769267932"/>
    <x v="0"/>
    <x v="0"/>
    <s v="No Rating"/>
    <s v="Aug"/>
  </r>
  <r>
    <x v="134"/>
    <x v="4"/>
    <s v="Cookware Set"/>
    <x v="2"/>
    <x v="4"/>
    <n v="8"/>
    <n v="404.41"/>
    <n v="323.2"/>
    <s v="Online"/>
    <n v="3235.28"/>
    <n v="2585.6"/>
    <n v="649.68000000000029"/>
    <n v="0.20081105808461716"/>
    <x v="0"/>
    <x v="0"/>
    <s v="No Rating"/>
    <s v="Aug"/>
  </r>
  <r>
    <x v="135"/>
    <x v="4"/>
    <s v="Textbook"/>
    <x v="1"/>
    <x v="3"/>
    <n v="2"/>
    <n v="386.73"/>
    <n v="338.71"/>
    <s v="Online"/>
    <n v="773.46"/>
    <n v="677.42"/>
    <n v="96.040000000000077"/>
    <n v="0.1241693170946139"/>
    <x v="0"/>
    <x v="0"/>
    <s v="No Rating"/>
    <s v="Aug"/>
  </r>
  <r>
    <x v="136"/>
    <x v="4"/>
    <s v="Mixer"/>
    <x v="2"/>
    <x v="4"/>
    <n v="4"/>
    <n v="155.19"/>
    <n v="98.74"/>
    <s v="Online"/>
    <n v="620.76"/>
    <n v="394.96"/>
    <n v="225.8"/>
    <n v="0.36374766415361814"/>
    <x v="0"/>
    <x v="0"/>
    <s v="No Rating"/>
    <s v="Aug"/>
  </r>
  <r>
    <x v="137"/>
    <x v="4"/>
    <s v="Football"/>
    <x v="0"/>
    <x v="1"/>
    <n v="6"/>
    <n v="81.39"/>
    <n v="63.33"/>
    <s v="Online"/>
    <n v="488.34000000000003"/>
    <n v="379.98"/>
    <n v="108.36000000000001"/>
    <n v="0.22189458164393661"/>
    <x v="0"/>
    <x v="0"/>
    <s v="No Rating"/>
    <s v="Aug"/>
  </r>
  <r>
    <x v="138"/>
    <x v="4"/>
    <s v="Jeans"/>
    <x v="4"/>
    <x v="1"/>
    <n v="15"/>
    <n v="409.17"/>
    <n v="264.57"/>
    <s v="Retail"/>
    <n v="6137.55"/>
    <n v="3968.5499999999997"/>
    <n v="2169.0000000000005"/>
    <n v="0.35339834298702255"/>
    <x v="0"/>
    <x v="0"/>
    <n v="4"/>
    <s v="Aug"/>
  </r>
  <r>
    <x v="139"/>
    <x v="4"/>
    <s v="Sneakers"/>
    <x v="4"/>
    <x v="1"/>
    <n v="6"/>
    <n v="461.3"/>
    <n v="392.4"/>
    <s v="Retail"/>
    <n v="2767.8"/>
    <n v="2354.3999999999996"/>
    <n v="413.40000000000055"/>
    <n v="0.14936050292651221"/>
    <x v="0"/>
    <x v="0"/>
    <s v="No Rating"/>
    <s v="Aug"/>
  </r>
  <r>
    <x v="140"/>
    <x v="4"/>
    <s v="Yoga Mat"/>
    <x v="0"/>
    <x v="3"/>
    <n v="9"/>
    <n v="185.74"/>
    <n v="159.46"/>
    <s v="Online"/>
    <n v="1671.66"/>
    <n v="1435.14"/>
    <n v="236.51999999999998"/>
    <n v="0.14148810164746417"/>
    <x v="0"/>
    <x v="0"/>
    <s v="No Rating"/>
    <s v="Aug"/>
  </r>
  <r>
    <x v="141"/>
    <x v="4"/>
    <s v="Laptop"/>
    <x v="3"/>
    <x v="4"/>
    <n v="3"/>
    <n v="296.48"/>
    <n v="181.24"/>
    <s v="Retail"/>
    <n v="889.44"/>
    <n v="543.72"/>
    <n v="345.72"/>
    <n v="0.38869400971397733"/>
    <x v="0"/>
    <x v="0"/>
    <s v="No Rating"/>
    <s v="Aug"/>
  </r>
  <r>
    <x v="142"/>
    <x v="4"/>
    <s v="Comics"/>
    <x v="1"/>
    <x v="0"/>
    <n v="16"/>
    <n v="386.35"/>
    <n v="334.71"/>
    <s v="Retail"/>
    <n v="6181.6"/>
    <n v="5355.36"/>
    <n v="826.24000000000069"/>
    <n v="0.133661188041931"/>
    <x v="1"/>
    <x v="2"/>
    <s v="No Rating"/>
    <s v="Aug"/>
  </r>
  <r>
    <x v="143"/>
    <x v="4"/>
    <s v="Sneakers"/>
    <x v="4"/>
    <x v="4"/>
    <n v="16"/>
    <n v="254.9"/>
    <n v="166.9"/>
    <s v="Retail"/>
    <n v="4078.4"/>
    <n v="2670.4"/>
    <n v="1408"/>
    <n v="0.34523342487249903"/>
    <x v="0"/>
    <x v="0"/>
    <s v="No Rating"/>
    <s v="Aug"/>
  </r>
  <r>
    <x v="144"/>
    <x v="4"/>
    <s v="Laptop"/>
    <x v="3"/>
    <x v="2"/>
    <n v="7"/>
    <n v="463.92"/>
    <n v="292.27999999999997"/>
    <s v="Retail"/>
    <n v="3247.44"/>
    <n v="2045.9599999999998"/>
    <n v="1201.4800000000002"/>
    <n v="0.36997758234178313"/>
    <x v="0"/>
    <x v="0"/>
    <s v="No Rating"/>
    <s v="Aug"/>
  </r>
  <r>
    <x v="145"/>
    <x v="4"/>
    <s v="Smartphone"/>
    <x v="3"/>
    <x v="0"/>
    <n v="19"/>
    <n v="83.49"/>
    <n v="71.739999999999995"/>
    <s v="Retail"/>
    <n v="1586.31"/>
    <n v="1363.06"/>
    <n v="223.25"/>
    <n v="0.14073541741525933"/>
    <x v="0"/>
    <x v="0"/>
    <s v="No Rating"/>
    <s v="Aug"/>
  </r>
  <r>
    <x v="146"/>
    <x v="4"/>
    <s v="Sneakers"/>
    <x v="4"/>
    <x v="0"/>
    <n v="8"/>
    <n v="90.58"/>
    <n v="65.650000000000006"/>
    <s v="Retail"/>
    <n v="724.64"/>
    <n v="525.20000000000005"/>
    <n v="199.43999999999994"/>
    <n v="0.27522631927577823"/>
    <x v="0"/>
    <x v="0"/>
    <s v="No Rating"/>
    <s v="Aug"/>
  </r>
  <r>
    <x v="147"/>
    <x v="4"/>
    <s v="Jeans"/>
    <x v="4"/>
    <x v="4"/>
    <n v="8"/>
    <n v="379.29"/>
    <n v="229.42"/>
    <s v="Retail"/>
    <n v="3034.32"/>
    <n v="1835.36"/>
    <n v="1198.9600000000003"/>
    <n v="0.39513301167971743"/>
    <x v="0"/>
    <x v="0"/>
    <s v="No Rating"/>
    <s v="Aug"/>
  </r>
  <r>
    <x v="148"/>
    <x v="4"/>
    <s v="Fiction"/>
    <x v="1"/>
    <x v="0"/>
    <n v="6"/>
    <n v="107.8"/>
    <n v="95.84"/>
    <s v="Retail"/>
    <n v="646.79999999999995"/>
    <n v="575.04"/>
    <n v="71.759999999999991"/>
    <n v="0.11094619666048237"/>
    <x v="0"/>
    <x v="0"/>
    <s v="No Rating"/>
    <s v="Aug"/>
  </r>
  <r>
    <x v="149"/>
    <x v="4"/>
    <s v="Cycle"/>
    <x v="0"/>
    <x v="3"/>
    <n v="14"/>
    <n v="391.92"/>
    <n v="293.42"/>
    <s v="Online"/>
    <n v="5486.88"/>
    <n v="4107.88"/>
    <n v="1379"/>
    <n v="0.25132680138803837"/>
    <x v="0"/>
    <x v="0"/>
    <s v="No Rating"/>
    <s v="Aug"/>
  </r>
  <r>
    <x v="150"/>
    <x v="5"/>
    <s v="Comics"/>
    <x v="1"/>
    <x v="0"/>
    <n v="5"/>
    <n v="488.88"/>
    <n v="386.39"/>
    <s v="Retail"/>
    <n v="2444.4"/>
    <n v="1931.9499999999998"/>
    <n v="512.45000000000027"/>
    <n v="0.20964244804451002"/>
    <x v="0"/>
    <x v="0"/>
    <s v="No Rating"/>
    <s v="Aug"/>
  </r>
  <r>
    <x v="151"/>
    <x v="5"/>
    <s v="Jacket"/>
    <x v="4"/>
    <x v="1"/>
    <n v="18"/>
    <n v="121.7"/>
    <n v="108.56"/>
    <s v="Retail"/>
    <n v="2190.6"/>
    <n v="1954.08"/>
    <n v="236.51999999999998"/>
    <n v="0.10797041906327033"/>
    <x v="0"/>
    <x v="0"/>
    <s v="No Rating"/>
    <s v="Aug"/>
  </r>
  <r>
    <x v="152"/>
    <x v="5"/>
    <s v="Smartphone"/>
    <x v="3"/>
    <x v="0"/>
    <n v="4"/>
    <n v="191.63"/>
    <n v="129.77000000000001"/>
    <s v="Online"/>
    <n v="766.52"/>
    <n v="519.08000000000004"/>
    <n v="247.43999999999994"/>
    <n v="0.32280958096331464"/>
    <x v="0"/>
    <x v="0"/>
    <s v="No Rating"/>
    <s v="Aug"/>
  </r>
  <r>
    <x v="153"/>
    <x v="5"/>
    <s v="Football"/>
    <x v="0"/>
    <x v="2"/>
    <n v="13"/>
    <n v="115.31"/>
    <n v="94.4"/>
    <s v="Retail"/>
    <n v="1499.03"/>
    <n v="1227.2"/>
    <n v="271.82999999999993"/>
    <n v="0.1813372647645477"/>
    <x v="0"/>
    <x v="0"/>
    <s v="No Rating"/>
    <s v="Aug"/>
  </r>
  <r>
    <x v="154"/>
    <x v="5"/>
    <s v="Mixer"/>
    <x v="2"/>
    <x v="4"/>
    <n v="12"/>
    <n v="300.67"/>
    <n v="264.92"/>
    <s v="Online"/>
    <n v="3608.04"/>
    <n v="3179.04"/>
    <n v="429"/>
    <n v="0.11890112083014601"/>
    <x v="0"/>
    <x v="0"/>
    <s v="No Rating"/>
    <s v="Aug"/>
  </r>
  <r>
    <x v="155"/>
    <x v="5"/>
    <s v="Smartphone"/>
    <x v="3"/>
    <x v="1"/>
    <n v="10"/>
    <n v="344.52"/>
    <n v="305.72000000000003"/>
    <s v="Online"/>
    <n v="3445.2"/>
    <n v="3057.2000000000003"/>
    <n v="387.99999999999955"/>
    <n v="0.11262045744804353"/>
    <x v="0"/>
    <x v="0"/>
    <s v="No Rating"/>
    <s v="Aug"/>
  </r>
  <r>
    <x v="156"/>
    <x v="5"/>
    <s v="Comics"/>
    <x v="1"/>
    <x v="2"/>
    <n v="10"/>
    <n v="230.96"/>
    <n v="148.33000000000001"/>
    <s v="Online"/>
    <n v="2309.6"/>
    <n v="1483.3000000000002"/>
    <n v="826.29999999999973"/>
    <n v="0.35776757880152399"/>
    <x v="0"/>
    <x v="0"/>
    <s v="No Rating"/>
    <s v="Aug"/>
  </r>
  <r>
    <x v="157"/>
    <x v="5"/>
    <s v="Camera"/>
    <x v="3"/>
    <x v="2"/>
    <n v="10"/>
    <n v="169.32"/>
    <n v="133.22999999999999"/>
    <s v="Retail"/>
    <n v="1693.1999999999998"/>
    <n v="1332.3"/>
    <n v="360.89999999999986"/>
    <n v="0.21314670446491843"/>
    <x v="0"/>
    <x v="0"/>
    <s v="No Rating"/>
    <s v="Aug"/>
  </r>
  <r>
    <x v="158"/>
    <x v="5"/>
    <s v="Mixer"/>
    <x v="2"/>
    <x v="0"/>
    <n v="3"/>
    <n v="391.07"/>
    <n v="241.51"/>
    <s v="Retail"/>
    <n v="1173.21"/>
    <n v="724.53"/>
    <n v="448.68000000000006"/>
    <n v="0.3824379267138876"/>
    <x v="0"/>
    <x v="0"/>
    <n v="4"/>
    <s v="Aug"/>
  </r>
  <r>
    <x v="159"/>
    <x v="5"/>
    <s v="Smartphone"/>
    <x v="3"/>
    <x v="4"/>
    <n v="17"/>
    <n v="191.8"/>
    <n v="126.72"/>
    <s v="Online"/>
    <n v="3260.6000000000004"/>
    <n v="2154.2399999999998"/>
    <n v="1106.3600000000006"/>
    <n v="0.33931178310740367"/>
    <x v="0"/>
    <x v="0"/>
    <s v="No Rating"/>
    <s v="Aug"/>
  </r>
  <r>
    <x v="160"/>
    <x v="5"/>
    <s v="Cookware Set"/>
    <x v="2"/>
    <x v="3"/>
    <n v="16"/>
    <n v="187.12"/>
    <n v="151.81"/>
    <s v="Retail"/>
    <n v="2993.92"/>
    <n v="2428.96"/>
    <n v="564.96"/>
    <n v="0.18870243693886277"/>
    <x v="0"/>
    <x v="0"/>
    <s v="No Rating"/>
    <s v="Aug"/>
  </r>
  <r>
    <x v="161"/>
    <x v="5"/>
    <s v="Fiction"/>
    <x v="1"/>
    <x v="3"/>
    <n v="6"/>
    <n v="44.68"/>
    <n v="35.92"/>
    <s v="Online"/>
    <n v="268.08"/>
    <n v="215.52"/>
    <n v="52.559999999999974"/>
    <n v="0.19606087735004468"/>
    <x v="0"/>
    <x v="0"/>
    <s v="No Rating"/>
    <s v="Aug"/>
  </r>
  <r>
    <x v="162"/>
    <x v="5"/>
    <s v="Mixer"/>
    <x v="2"/>
    <x v="2"/>
    <n v="8"/>
    <n v="489.22"/>
    <n v="432.08"/>
    <s v="Online"/>
    <n v="3913.76"/>
    <n v="3456.64"/>
    <n v="457.12000000000035"/>
    <n v="0.11679816851314345"/>
    <x v="0"/>
    <x v="0"/>
    <s v="No Rating"/>
    <s v="Aug"/>
  </r>
  <r>
    <x v="163"/>
    <x v="5"/>
    <s v="Football"/>
    <x v="0"/>
    <x v="3"/>
    <n v="13"/>
    <n v="102.98"/>
    <n v="87.61"/>
    <s v="Online"/>
    <n v="1338.74"/>
    <n v="1138.93"/>
    <n v="199.80999999999995"/>
    <n v="0.14925228199650414"/>
    <x v="0"/>
    <x v="0"/>
    <n v="3"/>
    <s v="Aug"/>
  </r>
  <r>
    <x v="164"/>
    <x v="5"/>
    <s v="Comics"/>
    <x v="1"/>
    <x v="1"/>
    <n v="18"/>
    <n v="69.81"/>
    <n v="44.03"/>
    <s v="Retail"/>
    <n v="1256.58"/>
    <n v="792.54"/>
    <n v="464.03999999999996"/>
    <n v="0.36928806761208993"/>
    <x v="0"/>
    <x v="0"/>
    <s v="No Rating"/>
    <s v="Aug"/>
  </r>
  <r>
    <x v="165"/>
    <x v="5"/>
    <s v="Biography"/>
    <x v="1"/>
    <x v="3"/>
    <n v="16"/>
    <n v="144.96"/>
    <n v="96.75"/>
    <s v="Retail"/>
    <n v="2319.36"/>
    <n v="1548"/>
    <n v="771.36000000000013"/>
    <n v="0.33257450331125832"/>
    <x v="0"/>
    <x v="0"/>
    <s v="No Rating"/>
    <s v="Aug"/>
  </r>
  <r>
    <x v="166"/>
    <x v="5"/>
    <s v="Biography"/>
    <x v="1"/>
    <x v="3"/>
    <n v="10"/>
    <n v="192.22"/>
    <n v="135.91999999999999"/>
    <s v="Retail"/>
    <n v="1922.2"/>
    <n v="1359.1999999999998"/>
    <n v="563.00000000000023"/>
    <n v="0.29289355946311529"/>
    <x v="0"/>
    <x v="0"/>
    <s v="No Rating"/>
    <s v="Aug"/>
  </r>
  <r>
    <x v="167"/>
    <x v="5"/>
    <s v="Laptop"/>
    <x v="3"/>
    <x v="1"/>
    <n v="14"/>
    <n v="387.45"/>
    <n v="260.55"/>
    <s v="Retail"/>
    <n v="5424.3"/>
    <n v="3647.7000000000003"/>
    <n v="1776.6"/>
    <n v="0.32752613240418116"/>
    <x v="0"/>
    <x v="0"/>
    <s v="No Rating"/>
    <s v="Aug"/>
  </r>
  <r>
    <x v="168"/>
    <x v="5"/>
    <s v="T-shirt"/>
    <x v="4"/>
    <x v="1"/>
    <n v="9"/>
    <n v="25.01"/>
    <n v="17.66"/>
    <s v="Retail"/>
    <n v="225.09"/>
    <n v="158.94"/>
    <n v="66.150000000000006"/>
    <n v="0.29388244702119154"/>
    <x v="0"/>
    <x v="0"/>
    <s v="No Rating"/>
    <s v="Aug"/>
  </r>
  <r>
    <x v="169"/>
    <x v="6"/>
    <s v="Laptop"/>
    <x v="3"/>
    <x v="4"/>
    <n v="5"/>
    <n v="274.58"/>
    <n v="235.98"/>
    <s v="Retail"/>
    <n v="1372.8999999999999"/>
    <n v="1179.8999999999999"/>
    <n v="193"/>
    <n v="0.14057833782504189"/>
    <x v="0"/>
    <x v="0"/>
    <s v="No Rating"/>
    <s v="Aug"/>
  </r>
  <r>
    <x v="170"/>
    <x v="6"/>
    <s v="Laptop"/>
    <x v="3"/>
    <x v="3"/>
    <n v="19"/>
    <n v="64.62"/>
    <n v="47.15"/>
    <s v="Online"/>
    <n v="1227.7800000000002"/>
    <n v="895.85"/>
    <n v="331.93000000000018"/>
    <n v="0.27034973692355319"/>
    <x v="0"/>
    <x v="0"/>
    <s v="No Rating"/>
    <s v="Aug"/>
  </r>
  <r>
    <x v="171"/>
    <x v="6"/>
    <s v="Biography"/>
    <x v="1"/>
    <x v="0"/>
    <n v="2"/>
    <n v="368.88"/>
    <n v="290.02"/>
    <s v="Retail"/>
    <n v="737.76"/>
    <n v="580.04"/>
    <n v="157.72000000000003"/>
    <n v="0.21378225981348953"/>
    <x v="0"/>
    <x v="0"/>
    <s v="No Rating"/>
    <s v="Aug"/>
  </r>
  <r>
    <x v="172"/>
    <x v="6"/>
    <s v="Cycle"/>
    <x v="0"/>
    <x v="0"/>
    <n v="14"/>
    <n v="241.4"/>
    <n v="187.41"/>
    <s v="Online"/>
    <n v="3379.6"/>
    <n v="2623.74"/>
    <n v="755.86000000000013"/>
    <n v="0.22365368682684345"/>
    <x v="0"/>
    <x v="0"/>
    <s v="No Rating"/>
    <s v="Aug"/>
  </r>
  <r>
    <x v="173"/>
    <x v="6"/>
    <s v="Smartphone"/>
    <x v="3"/>
    <x v="1"/>
    <n v="9"/>
    <n v="49.23"/>
    <n v="42.76"/>
    <s v="Retail"/>
    <n v="443.07"/>
    <n v="384.84"/>
    <n v="58.230000000000018"/>
    <n v="0.13142392849888285"/>
    <x v="0"/>
    <x v="0"/>
    <s v="No Rating"/>
    <s v="Aug"/>
  </r>
  <r>
    <x v="174"/>
    <x v="6"/>
    <s v="Cycle"/>
    <x v="0"/>
    <x v="0"/>
    <n v="17"/>
    <n v="193.5"/>
    <n v="165.64"/>
    <s v="Online"/>
    <n v="3289.5"/>
    <n v="2815.8799999999997"/>
    <n v="473.62000000000035"/>
    <n v="0.14397932816537479"/>
    <x v="0"/>
    <x v="0"/>
    <s v="No Rating"/>
    <s v="Aug"/>
  </r>
  <r>
    <x v="175"/>
    <x v="6"/>
    <s v="Yoga Mat"/>
    <x v="0"/>
    <x v="2"/>
    <n v="12"/>
    <n v="381.24"/>
    <n v="279.99"/>
    <s v="Retail"/>
    <n v="4574.88"/>
    <n v="3359.88"/>
    <n v="1215"/>
    <n v="0.26558073654390935"/>
    <x v="0"/>
    <x v="0"/>
    <n v="5"/>
    <s v="Aug"/>
  </r>
  <r>
    <x v="176"/>
    <x v="6"/>
    <s v="Sneakers"/>
    <x v="4"/>
    <x v="3"/>
    <n v="19"/>
    <n v="229.97"/>
    <n v="175.11"/>
    <s v="Retail"/>
    <n v="4369.43"/>
    <n v="3327.09"/>
    <n v="1042.3400000000001"/>
    <n v="0.23855285472018092"/>
    <x v="0"/>
    <x v="0"/>
    <s v="No Rating"/>
    <s v="Aug"/>
  </r>
  <r>
    <x v="177"/>
    <x v="6"/>
    <s v="Cookware Set"/>
    <x v="2"/>
    <x v="3"/>
    <n v="13"/>
    <n v="387.11"/>
    <n v="249.96"/>
    <s v="Online"/>
    <n v="5032.43"/>
    <n v="3249.48"/>
    <n v="1782.9500000000003"/>
    <n v="0.35429206168789235"/>
    <x v="0"/>
    <x v="0"/>
    <s v="No Rating"/>
    <s v="Aug"/>
  </r>
  <r>
    <x v="178"/>
    <x v="6"/>
    <s v="Smartphone"/>
    <x v="3"/>
    <x v="1"/>
    <n v="13"/>
    <n v="72.81"/>
    <n v="47.81"/>
    <s v="Online"/>
    <n v="946.53"/>
    <n v="621.53"/>
    <n v="325"/>
    <n v="0.34335942864991076"/>
    <x v="0"/>
    <x v="0"/>
    <s v="No Rating"/>
    <s v="Aug"/>
  </r>
  <r>
    <x v="179"/>
    <x v="6"/>
    <s v="T-shirt"/>
    <x v="4"/>
    <x v="0"/>
    <n v="8"/>
    <n v="235.5"/>
    <n v="164.44"/>
    <s v="Retail"/>
    <n v="1884"/>
    <n v="1315.52"/>
    <n v="568.48"/>
    <n v="0.30174097664543525"/>
    <x v="0"/>
    <x v="0"/>
    <s v="No Rating"/>
    <s v="Aug"/>
  </r>
  <r>
    <x v="180"/>
    <x v="6"/>
    <s v="Mixer"/>
    <x v="2"/>
    <x v="3"/>
    <n v="19"/>
    <n v="148.65"/>
    <n v="130.18"/>
    <s v="Retail"/>
    <n v="2824.35"/>
    <n v="2473.42"/>
    <n v="350.92999999999984"/>
    <n v="0.12425159771274802"/>
    <x v="0"/>
    <x v="0"/>
    <n v="3"/>
    <s v="Aug"/>
  </r>
  <r>
    <x v="181"/>
    <x v="6"/>
    <s v="Textbook"/>
    <x v="1"/>
    <x v="2"/>
    <n v="1"/>
    <n v="16.2"/>
    <n v="11.46"/>
    <s v="Retail"/>
    <n v="16.2"/>
    <n v="11.46"/>
    <n v="4.7399999999999984"/>
    <n v="0.29259259259259252"/>
    <x v="0"/>
    <x v="0"/>
    <s v="No Rating"/>
    <s v="Aug"/>
  </r>
  <r>
    <x v="182"/>
    <x v="6"/>
    <s v="Yoga Mat"/>
    <x v="0"/>
    <x v="0"/>
    <n v="9"/>
    <n v="424.92"/>
    <n v="296.06"/>
    <s v="Retail"/>
    <n v="3824.28"/>
    <n v="2664.54"/>
    <n v="1159.7400000000002"/>
    <n v="0.30325708368634102"/>
    <x v="0"/>
    <x v="0"/>
    <s v="No Rating"/>
    <s v="Aug"/>
  </r>
  <r>
    <x v="183"/>
    <x v="6"/>
    <s v="Textbook"/>
    <x v="1"/>
    <x v="2"/>
    <n v="5"/>
    <n v="391.04"/>
    <n v="282.08999999999997"/>
    <s v="Retail"/>
    <n v="1955.2"/>
    <n v="1410.4499999999998"/>
    <n v="544.75000000000023"/>
    <n v="0.27861599836333889"/>
    <x v="0"/>
    <x v="0"/>
    <n v="1"/>
    <s v="Aug"/>
  </r>
  <r>
    <x v="184"/>
    <x v="6"/>
    <s v="Textbook"/>
    <x v="1"/>
    <x v="2"/>
    <n v="3"/>
    <n v="190.16"/>
    <n v="125.46"/>
    <s v="Retail"/>
    <n v="570.48"/>
    <n v="376.38"/>
    <n v="194.10000000000002"/>
    <n v="0.3402397980647876"/>
    <x v="0"/>
    <x v="0"/>
    <n v="3"/>
    <s v="Aug"/>
  </r>
  <r>
    <x v="185"/>
    <x v="6"/>
    <s v="Smartphone"/>
    <x v="3"/>
    <x v="1"/>
    <n v="3"/>
    <n v="288.77"/>
    <n v="239.88"/>
    <s v="Retail"/>
    <n v="866.31"/>
    <n v="719.64"/>
    <n v="146.66999999999996"/>
    <n v="0.16930429061190563"/>
    <x v="0"/>
    <x v="0"/>
    <n v="3"/>
    <s v="Aug"/>
  </r>
  <r>
    <x v="186"/>
    <x v="6"/>
    <s v="Mixer"/>
    <x v="2"/>
    <x v="2"/>
    <n v="8"/>
    <n v="476.24"/>
    <n v="377.69"/>
    <s v="Online"/>
    <n v="3809.92"/>
    <n v="3021.52"/>
    <n v="788.40000000000009"/>
    <n v="0.20693347891819253"/>
    <x v="0"/>
    <x v="0"/>
    <s v="No Rating"/>
    <s v="Aug"/>
  </r>
  <r>
    <x v="187"/>
    <x v="6"/>
    <s v="Biography"/>
    <x v="1"/>
    <x v="1"/>
    <n v="19"/>
    <n v="149.77000000000001"/>
    <n v="93.76"/>
    <s v="Retail"/>
    <n v="2845.63"/>
    <n v="1781.44"/>
    <n v="1064.19"/>
    <n v="0.37397342591974359"/>
    <x v="0"/>
    <x v="0"/>
    <s v="No Rating"/>
    <s v="Aug"/>
  </r>
  <r>
    <x v="188"/>
    <x v="6"/>
    <s v="T-shirt"/>
    <x v="4"/>
    <x v="0"/>
    <n v="10"/>
    <n v="257.82"/>
    <n v="218.22"/>
    <s v="Online"/>
    <n v="2578.1999999999998"/>
    <n v="2182.1999999999998"/>
    <n v="396"/>
    <n v="0.15359553176634863"/>
    <x v="0"/>
    <x v="0"/>
    <s v="No Rating"/>
    <s v="Aug"/>
  </r>
  <r>
    <x v="189"/>
    <x v="6"/>
    <s v="Sneakers"/>
    <x v="4"/>
    <x v="4"/>
    <n v="20"/>
    <n v="494.36"/>
    <n v="330.79"/>
    <s v="Retail"/>
    <n v="9887.2000000000007"/>
    <n v="6615.8"/>
    <n v="3271.4000000000005"/>
    <n v="0.33087223885427625"/>
    <x v="0"/>
    <x v="0"/>
    <s v="No Rating"/>
    <s v="Aug"/>
  </r>
  <r>
    <x v="190"/>
    <x v="6"/>
    <s v="Smartphone"/>
    <x v="3"/>
    <x v="4"/>
    <n v="2"/>
    <n v="103.94"/>
    <n v="68.38"/>
    <s v="Online"/>
    <n v="207.88"/>
    <n v="136.76"/>
    <n v="71.12"/>
    <n v="0.34212045410813935"/>
    <x v="0"/>
    <x v="0"/>
    <s v="No Rating"/>
    <s v="Aug"/>
  </r>
  <r>
    <x v="191"/>
    <x v="6"/>
    <s v="Chair"/>
    <x v="2"/>
    <x v="0"/>
    <n v="14"/>
    <n v="117.49"/>
    <n v="74.89"/>
    <s v="Retail"/>
    <n v="1644.86"/>
    <n v="1048.46"/>
    <n v="596.39999999999986"/>
    <n v="0.36258404970635794"/>
    <x v="0"/>
    <x v="0"/>
    <n v="1"/>
    <s v="Aug"/>
  </r>
  <r>
    <x v="192"/>
    <x v="6"/>
    <s v="Biography"/>
    <x v="1"/>
    <x v="0"/>
    <n v="10"/>
    <n v="287.52999999999997"/>
    <n v="181.75"/>
    <s v="Retail"/>
    <n v="2875.2999999999997"/>
    <n v="1817.5"/>
    <n v="1057.7999999999997"/>
    <n v="0.36789204604736891"/>
    <x v="0"/>
    <x v="0"/>
    <s v="No Rating"/>
    <s v="Aug"/>
  </r>
  <r>
    <x v="193"/>
    <x v="6"/>
    <s v="Football"/>
    <x v="0"/>
    <x v="4"/>
    <n v="5"/>
    <n v="415.39"/>
    <n v="266.14999999999998"/>
    <s v="Online"/>
    <n v="2076.9499999999998"/>
    <n v="1330.75"/>
    <n v="746.19999999999982"/>
    <n v="0.359276824189316"/>
    <x v="0"/>
    <x v="0"/>
    <s v="No Rating"/>
    <s v="Aug"/>
  </r>
  <r>
    <x v="194"/>
    <x v="6"/>
    <s v="Sneakers"/>
    <x v="4"/>
    <x v="3"/>
    <n v="15"/>
    <n v="142.37"/>
    <n v="120.19"/>
    <s v="Retail"/>
    <n v="2135.5500000000002"/>
    <n v="1802.85"/>
    <n v="332.70000000000027"/>
    <n v="0.15579124815621279"/>
    <x v="0"/>
    <x v="0"/>
    <s v="No Rating"/>
    <s v="Aug"/>
  </r>
  <r>
    <x v="195"/>
    <x v="6"/>
    <s v="Mixer"/>
    <x v="2"/>
    <x v="4"/>
    <n v="14"/>
    <n v="444.81"/>
    <n v="318.97000000000003"/>
    <s v="Online"/>
    <n v="6227.34"/>
    <n v="4465.58"/>
    <n v="1761.7600000000002"/>
    <n v="0.28290730873856257"/>
    <x v="0"/>
    <x v="0"/>
    <s v="No Rating"/>
    <s v="Aug"/>
  </r>
  <r>
    <x v="196"/>
    <x v="6"/>
    <s v="Smartphone"/>
    <x v="3"/>
    <x v="3"/>
    <n v="17"/>
    <n v="79.83"/>
    <n v="64.599999999999994"/>
    <s v="Retail"/>
    <n v="1357.11"/>
    <n v="1098.1999999999998"/>
    <n v="258.91000000000008"/>
    <n v="0.19078040836778162"/>
    <x v="0"/>
    <x v="0"/>
    <n v="3"/>
    <s v="Aug"/>
  </r>
  <r>
    <x v="197"/>
    <x v="7"/>
    <s v="Cookware Set"/>
    <x v="2"/>
    <x v="1"/>
    <n v="10"/>
    <n v="430.26"/>
    <n v="297.08"/>
    <s v="Online"/>
    <n v="4302.6000000000004"/>
    <n v="2970.7999999999997"/>
    <n v="1331.8000000000006"/>
    <n v="0.30953377027843643"/>
    <x v="0"/>
    <x v="0"/>
    <n v="1"/>
    <s v="Aug"/>
  </r>
  <r>
    <x v="198"/>
    <x v="7"/>
    <s v="Headphones"/>
    <x v="3"/>
    <x v="0"/>
    <n v="7"/>
    <n v="199.46"/>
    <n v="174.69"/>
    <s v="Retail"/>
    <n v="1396.22"/>
    <n v="1222.83"/>
    <n v="173.3900000000001"/>
    <n v="0.12418530031083934"/>
    <x v="0"/>
    <x v="0"/>
    <s v="No Rating"/>
    <s v="Aug"/>
  </r>
  <r>
    <x v="199"/>
    <x v="7"/>
    <s v="Dumbbells"/>
    <x v="0"/>
    <x v="3"/>
    <n v="12"/>
    <n v="219.81"/>
    <n v="166.09"/>
    <s v="Online"/>
    <n v="2637.7200000000003"/>
    <n v="1993.08"/>
    <n v="644.64000000000033"/>
    <n v="0.24439288476411455"/>
    <x v="0"/>
    <x v="0"/>
    <n v="1"/>
    <s v="Aug"/>
  </r>
  <r>
    <x v="200"/>
    <x v="7"/>
    <s v="Smartphone"/>
    <x v="3"/>
    <x v="3"/>
    <n v="1"/>
    <n v="84.6"/>
    <n v="69.540000000000006"/>
    <s v="Retail"/>
    <n v="84.6"/>
    <n v="69.540000000000006"/>
    <n v="15.059999999999988"/>
    <n v="0.17801418439716299"/>
    <x v="0"/>
    <x v="0"/>
    <n v="1"/>
    <s v="Aug"/>
  </r>
  <r>
    <x v="201"/>
    <x v="7"/>
    <s v="Football"/>
    <x v="0"/>
    <x v="2"/>
    <n v="19"/>
    <n v="115.24"/>
    <n v="83.31"/>
    <s v="Online"/>
    <n v="2189.56"/>
    <n v="1582.89"/>
    <n v="606.66999999999985"/>
    <n v="0.27707393266226998"/>
    <x v="0"/>
    <x v="0"/>
    <s v="No Rating"/>
    <s v="Aug"/>
  </r>
  <r>
    <x v="202"/>
    <x v="7"/>
    <s v="Cycle"/>
    <x v="0"/>
    <x v="0"/>
    <n v="8"/>
    <n v="325.3"/>
    <n v="240.01"/>
    <s v="Retail"/>
    <n v="2602.4"/>
    <n v="1920.08"/>
    <n v="682.32000000000016"/>
    <n v="0.26218874884721799"/>
    <x v="0"/>
    <x v="0"/>
    <s v="No Rating"/>
    <s v="Aug"/>
  </r>
  <r>
    <x v="203"/>
    <x v="7"/>
    <s v="Yoga Mat"/>
    <x v="0"/>
    <x v="0"/>
    <n v="6"/>
    <n v="69.849999999999994"/>
    <n v="58.21"/>
    <s v="Retail"/>
    <n v="419.09999999999997"/>
    <n v="349.26"/>
    <n v="69.839999999999975"/>
    <n v="0.1666428060128847"/>
    <x v="0"/>
    <x v="0"/>
    <s v="No Rating"/>
    <s v="Aug"/>
  </r>
  <r>
    <x v="204"/>
    <x v="7"/>
    <s v="Jeans"/>
    <x v="4"/>
    <x v="3"/>
    <n v="4"/>
    <n v="427.19"/>
    <n v="351.65"/>
    <s v="Online"/>
    <n v="1708.76"/>
    <n v="1406.6"/>
    <n v="302.16000000000008"/>
    <n v="0.17682998197523356"/>
    <x v="0"/>
    <x v="0"/>
    <s v="No Rating"/>
    <s v="Aug"/>
  </r>
  <r>
    <x v="205"/>
    <x v="7"/>
    <s v="Vacuum Cleaner"/>
    <x v="2"/>
    <x v="1"/>
    <n v="4"/>
    <n v="346.25"/>
    <n v="254.42"/>
    <s v="Retail"/>
    <n v="1385"/>
    <n v="1017.68"/>
    <n v="367.32000000000005"/>
    <n v="0.26521299638989171"/>
    <x v="1"/>
    <x v="1"/>
    <s v="No Rating"/>
    <s v="Aug"/>
  </r>
  <r>
    <x v="206"/>
    <x v="7"/>
    <s v="Football"/>
    <x v="0"/>
    <x v="0"/>
    <n v="5"/>
    <n v="440.77"/>
    <n v="386.22"/>
    <s v="Retail"/>
    <n v="2203.85"/>
    <n v="1931.1000000000001"/>
    <n v="272.74999999999977"/>
    <n v="0.12376069151711767"/>
    <x v="0"/>
    <x v="0"/>
    <s v="No Rating"/>
    <s v="Aug"/>
  </r>
  <r>
    <x v="207"/>
    <x v="7"/>
    <s v="Smartphone"/>
    <x v="3"/>
    <x v="3"/>
    <n v="11"/>
    <n v="246.39"/>
    <n v="163.24"/>
    <s v="Retail"/>
    <n v="2710.29"/>
    <n v="1795.64"/>
    <n v="914.64999999999986"/>
    <n v="0.3374731117334307"/>
    <x v="0"/>
    <x v="0"/>
    <s v="No Rating"/>
    <s v="Aug"/>
  </r>
  <r>
    <x v="208"/>
    <x v="7"/>
    <s v="Textbook"/>
    <x v="1"/>
    <x v="3"/>
    <n v="1"/>
    <n v="251.45"/>
    <n v="178.78"/>
    <s v="Retail"/>
    <n v="251.45"/>
    <n v="178.78"/>
    <n v="72.669999999999987"/>
    <n v="0.28900377808709482"/>
    <x v="0"/>
    <x v="0"/>
    <s v="No Rating"/>
    <s v="Aug"/>
  </r>
  <r>
    <x v="209"/>
    <x v="7"/>
    <s v="Smartphone"/>
    <x v="3"/>
    <x v="1"/>
    <n v="19"/>
    <n v="232.37"/>
    <n v="197.4"/>
    <s v="Online"/>
    <n v="4415.03"/>
    <n v="3750.6"/>
    <n v="664.42999999999984"/>
    <n v="0.15049274863364459"/>
    <x v="0"/>
    <x v="0"/>
    <s v="No Rating"/>
    <s v="Aug"/>
  </r>
  <r>
    <x v="210"/>
    <x v="7"/>
    <s v="Biography"/>
    <x v="1"/>
    <x v="4"/>
    <n v="20"/>
    <n v="172.1"/>
    <n v="127.41"/>
    <s v="Online"/>
    <n v="3442"/>
    <n v="2548.1999999999998"/>
    <n v="893.80000000000018"/>
    <n v="0.25967460778617091"/>
    <x v="0"/>
    <x v="0"/>
    <s v="No Rating"/>
    <s v="Aug"/>
  </r>
  <r>
    <x v="211"/>
    <x v="7"/>
    <s v="Camera"/>
    <x v="3"/>
    <x v="1"/>
    <n v="2"/>
    <n v="216.75"/>
    <n v="138.66999999999999"/>
    <s v="Online"/>
    <n v="433.5"/>
    <n v="277.33999999999997"/>
    <n v="156.16000000000003"/>
    <n v="0.36023068050749718"/>
    <x v="0"/>
    <x v="0"/>
    <n v="3"/>
    <s v="Aug"/>
  </r>
  <r>
    <x v="212"/>
    <x v="7"/>
    <s v="Camera"/>
    <x v="3"/>
    <x v="0"/>
    <n v="12"/>
    <n v="104.83"/>
    <n v="73.819999999999993"/>
    <s v="Online"/>
    <n v="1257.96"/>
    <n v="885.83999999999992"/>
    <n v="372.12000000000012"/>
    <n v="0.29581226748068312"/>
    <x v="1"/>
    <x v="4"/>
    <s v="No Rating"/>
    <s v="Aug"/>
  </r>
  <r>
    <x v="213"/>
    <x v="7"/>
    <s v="Comics"/>
    <x v="1"/>
    <x v="4"/>
    <n v="17"/>
    <n v="432.46"/>
    <n v="287.33"/>
    <s v="Retail"/>
    <n v="7351.82"/>
    <n v="4884.6099999999997"/>
    <n v="2467.21"/>
    <n v="0.33559173102714701"/>
    <x v="0"/>
    <x v="0"/>
    <s v="No Rating"/>
    <s v="Aug"/>
  </r>
  <r>
    <x v="214"/>
    <x v="7"/>
    <s v="Cookware Set"/>
    <x v="2"/>
    <x v="0"/>
    <n v="12"/>
    <n v="96.7"/>
    <n v="75.319999999999993"/>
    <s v="Online"/>
    <n v="1160.4000000000001"/>
    <n v="903.83999999999992"/>
    <n v="256.56000000000017"/>
    <n v="0.22109617373319559"/>
    <x v="0"/>
    <x v="0"/>
    <s v="No Rating"/>
    <s v="Aug"/>
  </r>
  <r>
    <x v="215"/>
    <x v="7"/>
    <s v="Fiction"/>
    <x v="1"/>
    <x v="4"/>
    <n v="17"/>
    <n v="449.97"/>
    <n v="384.12"/>
    <s v="Online"/>
    <n v="7649.4900000000007"/>
    <n v="6530.04"/>
    <n v="1119.4500000000007"/>
    <n v="0.1463430895393027"/>
    <x v="0"/>
    <x v="0"/>
    <s v="No Rating"/>
    <s v="Aug"/>
  </r>
  <r>
    <x v="216"/>
    <x v="7"/>
    <s v="Vacuum Cleaner"/>
    <x v="2"/>
    <x v="0"/>
    <n v="9"/>
    <n v="365.37"/>
    <n v="282.51"/>
    <s v="Retail"/>
    <n v="3288.33"/>
    <n v="2542.59"/>
    <n v="745.73999999999978"/>
    <n v="0.22678380819443297"/>
    <x v="0"/>
    <x v="0"/>
    <s v="No Rating"/>
    <s v="Aug"/>
  </r>
  <r>
    <x v="217"/>
    <x v="7"/>
    <s v="Cycle"/>
    <x v="0"/>
    <x v="0"/>
    <n v="8"/>
    <n v="128.59"/>
    <n v="105.04"/>
    <s v="Online"/>
    <n v="1028.72"/>
    <n v="840.32"/>
    <n v="188.39999999999998"/>
    <n v="0.18314021308033282"/>
    <x v="0"/>
    <x v="0"/>
    <s v="No Rating"/>
    <s v="Aug"/>
  </r>
  <r>
    <x v="218"/>
    <x v="7"/>
    <s v="Cookware Set"/>
    <x v="2"/>
    <x v="2"/>
    <n v="1"/>
    <n v="312.98"/>
    <n v="261.02999999999997"/>
    <s v="Online"/>
    <n v="312.98"/>
    <n v="261.02999999999997"/>
    <n v="51.950000000000045"/>
    <n v="0.16598504696785751"/>
    <x v="0"/>
    <x v="0"/>
    <s v="No Rating"/>
    <s v="Aug"/>
  </r>
  <r>
    <x v="219"/>
    <x v="7"/>
    <s v="T-shirt"/>
    <x v="4"/>
    <x v="4"/>
    <n v="4"/>
    <n v="291.38"/>
    <n v="183.95"/>
    <s v="Retail"/>
    <n v="1165.52"/>
    <n v="735.8"/>
    <n v="429.72"/>
    <n v="0.3686938019081612"/>
    <x v="0"/>
    <x v="0"/>
    <s v="No Rating"/>
    <s v="Aug"/>
  </r>
  <r>
    <x v="220"/>
    <x v="7"/>
    <s v="Vacuum Cleaner"/>
    <x v="2"/>
    <x v="1"/>
    <n v="1"/>
    <n v="272.39"/>
    <n v="170.8"/>
    <s v="Retail"/>
    <n v="272.39"/>
    <n v="170.8"/>
    <n v="101.58999999999997"/>
    <n v="0.3729578912588567"/>
    <x v="0"/>
    <x v="0"/>
    <s v="No Rating"/>
    <s v="Aug"/>
  </r>
  <r>
    <x v="221"/>
    <x v="7"/>
    <s v="Cookware Set"/>
    <x v="2"/>
    <x v="2"/>
    <n v="20"/>
    <n v="234.07"/>
    <n v="169.32"/>
    <s v="Retail"/>
    <n v="4681.3999999999996"/>
    <n v="3386.3999999999996"/>
    <n v="1295"/>
    <n v="0.27662665014739185"/>
    <x v="0"/>
    <x v="0"/>
    <s v="No Rating"/>
    <s v="Aug"/>
  </r>
  <r>
    <x v="222"/>
    <x v="7"/>
    <s v="Dumbbells"/>
    <x v="0"/>
    <x v="0"/>
    <n v="7"/>
    <n v="55.42"/>
    <n v="44.06"/>
    <s v="Online"/>
    <n v="387.94"/>
    <n v="308.42"/>
    <n v="79.519999999999982"/>
    <n v="0.20498015156983035"/>
    <x v="0"/>
    <x v="0"/>
    <s v="No Rating"/>
    <s v="Aug"/>
  </r>
  <r>
    <x v="223"/>
    <x v="8"/>
    <s v="Camera"/>
    <x v="3"/>
    <x v="4"/>
    <n v="14"/>
    <n v="318.10000000000002"/>
    <n v="213.8"/>
    <s v="Retail"/>
    <n v="4453.4000000000005"/>
    <n v="2993.2000000000003"/>
    <n v="1460.2000000000003"/>
    <n v="0.32788431310908522"/>
    <x v="0"/>
    <x v="0"/>
    <s v="No Rating"/>
    <s v="Aug"/>
  </r>
  <r>
    <x v="224"/>
    <x v="8"/>
    <s v="Camera"/>
    <x v="3"/>
    <x v="4"/>
    <n v="7"/>
    <n v="79.11"/>
    <n v="70.86"/>
    <s v="Retail"/>
    <n v="553.77"/>
    <n v="496.02"/>
    <n v="57.75"/>
    <n v="0.10428517254455821"/>
    <x v="0"/>
    <x v="0"/>
    <s v="No Rating"/>
    <s v="Aug"/>
  </r>
  <r>
    <x v="225"/>
    <x v="8"/>
    <s v="Vacuum Cleaner"/>
    <x v="2"/>
    <x v="2"/>
    <n v="14"/>
    <n v="88.11"/>
    <n v="57.74"/>
    <s v="Retail"/>
    <n v="1233.54"/>
    <n v="808.36"/>
    <n v="425.17999999999995"/>
    <n v="0.34468278288503007"/>
    <x v="0"/>
    <x v="0"/>
    <s v="No Rating"/>
    <s v="Aug"/>
  </r>
  <r>
    <x v="226"/>
    <x v="8"/>
    <s v="Headphones"/>
    <x v="3"/>
    <x v="0"/>
    <n v="4"/>
    <n v="172.58"/>
    <n v="120.32"/>
    <s v="Retail"/>
    <n v="690.32"/>
    <n v="481.28"/>
    <n v="209.04000000000008"/>
    <n v="0.3028160852937769"/>
    <x v="0"/>
    <x v="0"/>
    <s v="No Rating"/>
    <s v="Aug"/>
  </r>
  <r>
    <x v="227"/>
    <x v="8"/>
    <s v="Jeans"/>
    <x v="4"/>
    <x v="3"/>
    <n v="13"/>
    <n v="390.36"/>
    <n v="315.76"/>
    <s v="Retail"/>
    <n v="5074.68"/>
    <n v="4104.88"/>
    <n v="969.80000000000018"/>
    <n v="0.19110564607029412"/>
    <x v="0"/>
    <x v="0"/>
    <s v="No Rating"/>
    <s v="Aug"/>
  </r>
  <r>
    <x v="228"/>
    <x v="8"/>
    <s v="Sneakers"/>
    <x v="4"/>
    <x v="0"/>
    <n v="8"/>
    <n v="404.63"/>
    <n v="306.8"/>
    <s v="Online"/>
    <n v="3237.04"/>
    <n v="2454.4"/>
    <n v="782.63999999999987"/>
    <n v="0.24177643773323773"/>
    <x v="0"/>
    <x v="0"/>
    <s v="No Rating"/>
    <s v="Aug"/>
  </r>
  <r>
    <x v="229"/>
    <x v="8"/>
    <s v="Sneakers"/>
    <x v="4"/>
    <x v="0"/>
    <n v="11"/>
    <n v="250.25"/>
    <n v="175.25"/>
    <s v="Retail"/>
    <n v="2752.75"/>
    <n v="1927.75"/>
    <n v="825"/>
    <n v="0.29970029970029971"/>
    <x v="0"/>
    <x v="0"/>
    <s v="No Rating"/>
    <s v="Aug"/>
  </r>
  <r>
    <x v="230"/>
    <x v="8"/>
    <s v="Comics"/>
    <x v="1"/>
    <x v="1"/>
    <n v="12"/>
    <n v="449.72"/>
    <n v="386.3"/>
    <s v="Online"/>
    <n v="5396.64"/>
    <n v="4635.6000000000004"/>
    <n v="761.04"/>
    <n v="0.14102107978297607"/>
    <x v="0"/>
    <x v="0"/>
    <s v="No Rating"/>
    <s v="Aug"/>
  </r>
  <r>
    <x v="231"/>
    <x v="8"/>
    <s v="Football"/>
    <x v="0"/>
    <x v="0"/>
    <n v="10"/>
    <n v="141.24"/>
    <n v="101.92"/>
    <s v="Online"/>
    <n v="1412.4"/>
    <n v="1019.2"/>
    <n v="393.20000000000005"/>
    <n v="0.27839139054092327"/>
    <x v="0"/>
    <x v="0"/>
    <s v="No Rating"/>
    <s v="Aug"/>
  </r>
  <r>
    <x v="232"/>
    <x v="8"/>
    <s v="Cycle"/>
    <x v="0"/>
    <x v="4"/>
    <n v="13"/>
    <n v="432.96"/>
    <n v="306.95999999999998"/>
    <s v="Online"/>
    <n v="5628.48"/>
    <n v="3990.4799999999996"/>
    <n v="1638"/>
    <n v="0.29101995565410199"/>
    <x v="0"/>
    <x v="0"/>
    <s v="No Rating"/>
    <s v="Aug"/>
  </r>
  <r>
    <x v="233"/>
    <x v="8"/>
    <s v="Cycle"/>
    <x v="0"/>
    <x v="0"/>
    <n v="15"/>
    <n v="494.2"/>
    <n v="403.15"/>
    <s v="Retail"/>
    <n v="7413"/>
    <n v="6047.25"/>
    <n v="1365.75"/>
    <n v="0.18423715095103196"/>
    <x v="0"/>
    <x v="0"/>
    <s v="No Rating"/>
    <s v="Aug"/>
  </r>
  <r>
    <x v="234"/>
    <x v="8"/>
    <s v="Comics"/>
    <x v="1"/>
    <x v="1"/>
    <n v="12"/>
    <n v="74.680000000000007"/>
    <n v="59.06"/>
    <s v="Online"/>
    <n v="896.16000000000008"/>
    <n v="708.72"/>
    <n v="187.44000000000005"/>
    <n v="0.20915907873594006"/>
    <x v="0"/>
    <x v="0"/>
    <s v="No Rating"/>
    <s v="Aug"/>
  </r>
  <r>
    <x v="235"/>
    <x v="8"/>
    <s v="Cookware Set"/>
    <x v="2"/>
    <x v="0"/>
    <n v="13"/>
    <n v="37.950000000000003"/>
    <n v="28.32"/>
    <s v="Retail"/>
    <n v="493.35"/>
    <n v="368.16"/>
    <n v="125.19"/>
    <n v="0.25375494071146243"/>
    <x v="0"/>
    <x v="0"/>
    <s v="No Rating"/>
    <s v="Aug"/>
  </r>
  <r>
    <x v="236"/>
    <x v="8"/>
    <s v="Yoga Mat"/>
    <x v="0"/>
    <x v="0"/>
    <n v="13"/>
    <n v="154.15"/>
    <n v="114.85"/>
    <s v="Online"/>
    <n v="2003.95"/>
    <n v="1493.05"/>
    <n v="510.90000000000009"/>
    <n v="0.25494648070061632"/>
    <x v="0"/>
    <x v="0"/>
    <s v="No Rating"/>
    <s v="Aug"/>
  </r>
  <r>
    <x v="237"/>
    <x v="8"/>
    <s v="Vacuum Cleaner"/>
    <x v="2"/>
    <x v="4"/>
    <n v="13"/>
    <n v="23.75"/>
    <n v="21.12"/>
    <s v="Online"/>
    <n v="308.75"/>
    <n v="274.56"/>
    <n v="34.19"/>
    <n v="0.11073684210526315"/>
    <x v="0"/>
    <x v="0"/>
    <s v="No Rating"/>
    <s v="Aug"/>
  </r>
  <r>
    <x v="238"/>
    <x v="8"/>
    <s v="Sneakers"/>
    <x v="4"/>
    <x v="2"/>
    <n v="14"/>
    <n v="459.85"/>
    <n v="326.10000000000002"/>
    <s v="Retail"/>
    <n v="6437.9000000000005"/>
    <n v="4565.4000000000005"/>
    <n v="1872.5"/>
    <n v="0.2908557138197238"/>
    <x v="0"/>
    <x v="0"/>
    <s v="No Rating"/>
    <s v="Aug"/>
  </r>
  <r>
    <x v="239"/>
    <x v="8"/>
    <s v="T-shirt"/>
    <x v="4"/>
    <x v="4"/>
    <n v="13"/>
    <n v="265.49"/>
    <n v="204.68"/>
    <s v="Retail"/>
    <n v="3451.37"/>
    <n v="2660.84"/>
    <n v="790.52999999999975"/>
    <n v="0.22904817507250738"/>
    <x v="0"/>
    <x v="0"/>
    <s v="No Rating"/>
    <s v="Aug"/>
  </r>
  <r>
    <x v="240"/>
    <x v="8"/>
    <s v="Mixer"/>
    <x v="2"/>
    <x v="0"/>
    <n v="11"/>
    <n v="429.45"/>
    <n v="288.08"/>
    <s v="Retail"/>
    <n v="4723.95"/>
    <n v="3168.8799999999997"/>
    <n v="1555.0700000000002"/>
    <n v="0.32918849691465835"/>
    <x v="0"/>
    <x v="0"/>
    <s v="No Rating"/>
    <s v="Aug"/>
  </r>
  <r>
    <x v="241"/>
    <x v="8"/>
    <s v="Fiction"/>
    <x v="1"/>
    <x v="2"/>
    <n v="15"/>
    <n v="262.67"/>
    <n v="233.86"/>
    <s v="Online"/>
    <n v="3940.05"/>
    <n v="3507.9"/>
    <n v="432.15000000000009"/>
    <n v="0.1096813492214566"/>
    <x v="0"/>
    <x v="0"/>
    <s v="No Rating"/>
    <s v="Aug"/>
  </r>
  <r>
    <x v="242"/>
    <x v="8"/>
    <s v="Cycle"/>
    <x v="0"/>
    <x v="4"/>
    <n v="7"/>
    <n v="308.42"/>
    <n v="216.9"/>
    <s v="Online"/>
    <n v="2158.94"/>
    <n v="1518.3"/>
    <n v="640.6400000000001"/>
    <n v="0.29673821412359774"/>
    <x v="0"/>
    <x v="0"/>
    <s v="No Rating"/>
    <s v="Aug"/>
  </r>
  <r>
    <x v="243"/>
    <x v="8"/>
    <s v="Jeans"/>
    <x v="4"/>
    <x v="3"/>
    <n v="15"/>
    <n v="279.43"/>
    <n v="214.45"/>
    <s v="Retail"/>
    <n v="4191.45"/>
    <n v="3216.75"/>
    <n v="974.69999999999982"/>
    <n v="0.23254482339047344"/>
    <x v="0"/>
    <x v="0"/>
    <s v="No Rating"/>
    <s v="Aug"/>
  </r>
  <r>
    <x v="244"/>
    <x v="8"/>
    <s v="Cycle"/>
    <x v="0"/>
    <x v="2"/>
    <n v="17"/>
    <n v="98.09"/>
    <n v="67.53"/>
    <s v="Retail"/>
    <n v="1667.53"/>
    <n v="1148.01"/>
    <n v="519.52"/>
    <n v="0.31155061678050772"/>
    <x v="0"/>
    <x v="0"/>
    <s v="No Rating"/>
    <s v="Aug"/>
  </r>
  <r>
    <x v="245"/>
    <x v="8"/>
    <s v="Vacuum Cleaner"/>
    <x v="2"/>
    <x v="2"/>
    <n v="2"/>
    <n v="170.73"/>
    <n v="137.87"/>
    <s v="Online"/>
    <n v="341.46"/>
    <n v="275.74"/>
    <n v="65.71999999999997"/>
    <n v="0.19246763896210384"/>
    <x v="0"/>
    <x v="0"/>
    <s v="No Rating"/>
    <s v="Aug"/>
  </r>
  <r>
    <x v="246"/>
    <x v="8"/>
    <s v="Sneakers"/>
    <x v="4"/>
    <x v="2"/>
    <n v="3"/>
    <n v="286.31"/>
    <n v="230.06"/>
    <s v="Retail"/>
    <n v="858.93000000000006"/>
    <n v="690.18000000000006"/>
    <n v="168.75"/>
    <n v="0.19646536970416681"/>
    <x v="0"/>
    <x v="0"/>
    <s v="No Rating"/>
    <s v="Aug"/>
  </r>
  <r>
    <x v="247"/>
    <x v="8"/>
    <s v="Biography"/>
    <x v="1"/>
    <x v="2"/>
    <n v="15"/>
    <n v="29.89"/>
    <n v="20.309999999999999"/>
    <s v="Retail"/>
    <n v="448.35"/>
    <n v="304.64999999999998"/>
    <n v="143.70000000000005"/>
    <n v="0.32050853128136508"/>
    <x v="0"/>
    <x v="0"/>
    <s v="No Rating"/>
    <s v="Aug"/>
  </r>
  <r>
    <x v="248"/>
    <x v="9"/>
    <s v="Cookware Set"/>
    <x v="2"/>
    <x v="2"/>
    <n v="9"/>
    <n v="302.23"/>
    <n v="209.46"/>
    <s v="Online"/>
    <n v="2720.07"/>
    <n v="1885.14"/>
    <n v="834.93000000000006"/>
    <n v="0.30695165933229662"/>
    <x v="0"/>
    <x v="0"/>
    <s v="No Rating"/>
    <s v="Aug"/>
  </r>
  <r>
    <x v="249"/>
    <x v="9"/>
    <s v="Vacuum Cleaner"/>
    <x v="2"/>
    <x v="0"/>
    <n v="13"/>
    <n v="115.34"/>
    <n v="70.349999999999994"/>
    <s v="Retail"/>
    <n v="1499.42"/>
    <n v="914.55"/>
    <n v="584.87000000000012"/>
    <n v="0.39006415814114798"/>
    <x v="0"/>
    <x v="0"/>
    <s v="No Rating"/>
    <s v="Aug"/>
  </r>
  <r>
    <x v="250"/>
    <x v="9"/>
    <s v="Headphones"/>
    <x v="3"/>
    <x v="4"/>
    <n v="9"/>
    <n v="272.97000000000003"/>
    <n v="218.03"/>
    <s v="Online"/>
    <n v="2456.7300000000005"/>
    <n v="1962.27"/>
    <n v="494.46000000000049"/>
    <n v="0.20126753855735077"/>
    <x v="0"/>
    <x v="0"/>
    <s v="No Rating"/>
    <s v="Aug"/>
  </r>
  <r>
    <x v="251"/>
    <x v="9"/>
    <s v="Vacuum Cleaner"/>
    <x v="2"/>
    <x v="4"/>
    <n v="16"/>
    <n v="186.11"/>
    <n v="114.48"/>
    <s v="Retail"/>
    <n v="2977.76"/>
    <n v="1831.68"/>
    <n v="1146.0800000000002"/>
    <n v="0.38487990973080438"/>
    <x v="0"/>
    <x v="0"/>
    <s v="No Rating"/>
    <s v="Aug"/>
  </r>
  <r>
    <x v="252"/>
    <x v="9"/>
    <s v="Comics"/>
    <x v="1"/>
    <x v="4"/>
    <n v="6"/>
    <n v="92.15"/>
    <n v="64.02"/>
    <s v="Retail"/>
    <n v="552.90000000000009"/>
    <n v="384.12"/>
    <n v="168.78000000000009"/>
    <n v="0.30526315789473696"/>
    <x v="0"/>
    <x v="0"/>
    <s v="No Rating"/>
    <s v="Aug"/>
  </r>
  <r>
    <x v="253"/>
    <x v="9"/>
    <s v="Sneakers"/>
    <x v="4"/>
    <x v="3"/>
    <n v="11"/>
    <n v="52.73"/>
    <n v="41.51"/>
    <s v="Online"/>
    <n v="580.03"/>
    <n v="456.60999999999996"/>
    <n v="123.42000000000002"/>
    <n v="0.2127820974777167"/>
    <x v="0"/>
    <x v="0"/>
    <s v="No Rating"/>
    <s v="Aug"/>
  </r>
  <r>
    <x v="254"/>
    <x v="9"/>
    <s v="Camera"/>
    <x v="3"/>
    <x v="1"/>
    <n v="3"/>
    <n v="343.37"/>
    <n v="253.86"/>
    <s v="Retail"/>
    <n v="1030.1100000000001"/>
    <n v="761.58"/>
    <n v="268.53000000000009"/>
    <n v="0.26068089815650763"/>
    <x v="0"/>
    <x v="0"/>
    <s v="No Rating"/>
    <s v="Aug"/>
  </r>
  <r>
    <x v="255"/>
    <x v="9"/>
    <s v="T-shirt"/>
    <x v="4"/>
    <x v="0"/>
    <n v="13"/>
    <n v="106.97"/>
    <n v="84.57"/>
    <s v="Online"/>
    <n v="1390.61"/>
    <n v="1099.4099999999999"/>
    <n v="291.20000000000005"/>
    <n v="0.20940450593624385"/>
    <x v="0"/>
    <x v="0"/>
    <n v="5"/>
    <s v="Aug"/>
  </r>
  <r>
    <x v="256"/>
    <x v="9"/>
    <s v="Comics"/>
    <x v="1"/>
    <x v="3"/>
    <n v="20"/>
    <n v="102.79"/>
    <n v="65.23"/>
    <s v="Online"/>
    <n v="2055.8000000000002"/>
    <n v="1304.6000000000001"/>
    <n v="751.2"/>
    <n v="0.36540519505788499"/>
    <x v="0"/>
    <x v="0"/>
    <s v="No Rating"/>
    <s v="Aug"/>
  </r>
  <r>
    <x v="257"/>
    <x v="9"/>
    <s v="Dumbbells"/>
    <x v="0"/>
    <x v="0"/>
    <n v="1"/>
    <n v="474.32"/>
    <n v="285.02"/>
    <s v="Retail"/>
    <n v="474.32"/>
    <n v="285.02"/>
    <n v="189.3"/>
    <n v="0.39909765559116211"/>
    <x v="0"/>
    <x v="0"/>
    <s v="No Rating"/>
    <s v="Aug"/>
  </r>
  <r>
    <x v="258"/>
    <x v="9"/>
    <s v="Jacket"/>
    <x v="4"/>
    <x v="2"/>
    <n v="15"/>
    <n v="490.55"/>
    <n v="318.14"/>
    <s v="Online"/>
    <n v="7358.25"/>
    <n v="4772.0999999999995"/>
    <n v="2586.1500000000005"/>
    <n v="0.35146264397105298"/>
    <x v="0"/>
    <x v="0"/>
    <s v="No Rating"/>
    <s v="Aug"/>
  </r>
  <r>
    <x v="259"/>
    <x v="9"/>
    <s v="Mixer"/>
    <x v="2"/>
    <x v="0"/>
    <n v="18"/>
    <n v="248.09"/>
    <n v="217.84"/>
    <s v="Online"/>
    <n v="4465.62"/>
    <n v="3921.12"/>
    <n v="544.5"/>
    <n v="0.12193155709621509"/>
    <x v="0"/>
    <x v="0"/>
    <s v="No Rating"/>
    <s v="Aug"/>
  </r>
  <r>
    <x v="260"/>
    <x v="9"/>
    <s v="Football"/>
    <x v="0"/>
    <x v="3"/>
    <n v="7"/>
    <n v="459.44"/>
    <n v="315.45"/>
    <s v="Online"/>
    <n v="3216.08"/>
    <n v="2208.15"/>
    <n v="1007.9299999999998"/>
    <n v="0.31340327355040914"/>
    <x v="0"/>
    <x v="0"/>
    <s v="No Rating"/>
    <s v="Aug"/>
  </r>
  <r>
    <x v="261"/>
    <x v="9"/>
    <s v="Vacuum Cleaner"/>
    <x v="2"/>
    <x v="2"/>
    <n v="5"/>
    <n v="452.14"/>
    <n v="358.52"/>
    <s v="Online"/>
    <n v="2260.6999999999998"/>
    <n v="1792.6"/>
    <n v="468.09999999999991"/>
    <n v="0.20705976025124959"/>
    <x v="0"/>
    <x v="0"/>
    <s v="No Rating"/>
    <s v="Aug"/>
  </r>
  <r>
    <x v="262"/>
    <x v="9"/>
    <s v="Dumbbells"/>
    <x v="0"/>
    <x v="1"/>
    <n v="2"/>
    <n v="464.62"/>
    <n v="313.72000000000003"/>
    <s v="Retail"/>
    <n v="929.24"/>
    <n v="627.44000000000005"/>
    <n v="301.79999999999995"/>
    <n v="0.3247815419052128"/>
    <x v="1"/>
    <x v="3"/>
    <s v="No Rating"/>
    <s v="Aug"/>
  </r>
  <r>
    <x v="263"/>
    <x v="9"/>
    <s v="Comics"/>
    <x v="1"/>
    <x v="3"/>
    <n v="1"/>
    <n v="83.63"/>
    <n v="72.2"/>
    <s v="Online"/>
    <n v="83.63"/>
    <n v="72.2"/>
    <n v="11.429999999999993"/>
    <n v="0.13667344254454136"/>
    <x v="0"/>
    <x v="0"/>
    <s v="No Rating"/>
    <s v="Aug"/>
  </r>
  <r>
    <x v="264"/>
    <x v="9"/>
    <s v="Mixer"/>
    <x v="2"/>
    <x v="4"/>
    <n v="15"/>
    <n v="403.86"/>
    <n v="358.63"/>
    <s v="Retail"/>
    <n v="6057.9000000000005"/>
    <n v="5379.45"/>
    <n v="678.45000000000073"/>
    <n v="0.11199425543505186"/>
    <x v="0"/>
    <x v="0"/>
    <s v="No Rating"/>
    <s v="Aug"/>
  </r>
  <r>
    <x v="265"/>
    <x v="9"/>
    <s v="Camera"/>
    <x v="3"/>
    <x v="1"/>
    <n v="10"/>
    <n v="120.89"/>
    <n v="94"/>
    <s v="Online"/>
    <n v="1208.9000000000001"/>
    <n v="940"/>
    <n v="268.90000000000009"/>
    <n v="0.22243361733807598"/>
    <x v="0"/>
    <x v="0"/>
    <s v="No Rating"/>
    <s v="Aug"/>
  </r>
  <r>
    <x v="266"/>
    <x v="9"/>
    <s v="Yoga Mat"/>
    <x v="0"/>
    <x v="4"/>
    <n v="19"/>
    <n v="140.05000000000001"/>
    <n v="116.59"/>
    <s v="Online"/>
    <n v="2660.9500000000003"/>
    <n v="2215.21"/>
    <n v="445.74000000000024"/>
    <n v="0.16751160299892903"/>
    <x v="0"/>
    <x v="0"/>
    <s v="No Rating"/>
    <s v="Aug"/>
  </r>
  <r>
    <x v="267"/>
    <x v="9"/>
    <s v="Dumbbells"/>
    <x v="0"/>
    <x v="3"/>
    <n v="13"/>
    <n v="362.97"/>
    <n v="247.37"/>
    <s v="Online"/>
    <n v="4718.6100000000006"/>
    <n v="3215.81"/>
    <n v="1502.8000000000006"/>
    <n v="0.31848362123591489"/>
    <x v="0"/>
    <x v="0"/>
    <s v="No Rating"/>
    <s v="Aug"/>
  </r>
  <r>
    <x v="268"/>
    <x v="9"/>
    <s v="Vacuum Cleaner"/>
    <x v="2"/>
    <x v="2"/>
    <n v="7"/>
    <n v="84.75"/>
    <n v="60.45"/>
    <s v="Retail"/>
    <n v="593.25"/>
    <n v="423.15000000000003"/>
    <n v="170.09999999999997"/>
    <n v="0.28672566371681413"/>
    <x v="0"/>
    <x v="0"/>
    <s v="No Rating"/>
    <s v="Aug"/>
  </r>
  <r>
    <x v="269"/>
    <x v="9"/>
    <s v="Jeans"/>
    <x v="4"/>
    <x v="4"/>
    <n v="19"/>
    <n v="180.41"/>
    <n v="138.05000000000001"/>
    <s v="Retail"/>
    <n v="3427.79"/>
    <n v="2622.9500000000003"/>
    <n v="804.83999999999969"/>
    <n v="0.23479851449476186"/>
    <x v="0"/>
    <x v="0"/>
    <s v="No Rating"/>
    <s v="Aug"/>
  </r>
  <r>
    <x v="270"/>
    <x v="9"/>
    <s v="Chair"/>
    <x v="2"/>
    <x v="3"/>
    <n v="3"/>
    <n v="409.73"/>
    <n v="272.37"/>
    <s v="Retail"/>
    <n v="1229.19"/>
    <n v="817.11"/>
    <n v="412.08000000000004"/>
    <n v="0.33524516144778271"/>
    <x v="0"/>
    <x v="0"/>
    <s v="No Rating"/>
    <s v="Aug"/>
  </r>
  <r>
    <x v="271"/>
    <x v="10"/>
    <s v="Yoga Mat"/>
    <x v="0"/>
    <x v="0"/>
    <n v="11"/>
    <n v="346.08"/>
    <n v="280.17"/>
    <s v="Retail"/>
    <n v="3806.8799999999997"/>
    <n v="3081.8700000000003"/>
    <n v="725.00999999999931"/>
    <n v="0.19044729542302341"/>
    <x v="0"/>
    <x v="0"/>
    <s v="No Rating"/>
    <s v="Aug"/>
  </r>
  <r>
    <x v="272"/>
    <x v="10"/>
    <s v="Textbook"/>
    <x v="1"/>
    <x v="3"/>
    <n v="13"/>
    <n v="296.85000000000002"/>
    <n v="227.74"/>
    <s v="Retail"/>
    <n v="3859.05"/>
    <n v="2960.62"/>
    <n v="898.43000000000029"/>
    <n v="0.23281118409971371"/>
    <x v="0"/>
    <x v="0"/>
    <s v="No Rating"/>
    <s v="Aug"/>
  </r>
  <r>
    <x v="273"/>
    <x v="10"/>
    <s v="Headphones"/>
    <x v="3"/>
    <x v="4"/>
    <n v="8"/>
    <n v="369.07"/>
    <n v="289.63"/>
    <s v="Retail"/>
    <n v="2952.56"/>
    <n v="2317.04"/>
    <n v="635.52"/>
    <n v="0.2152437207033896"/>
    <x v="0"/>
    <x v="0"/>
    <s v="No Rating"/>
    <s v="Aug"/>
  </r>
  <r>
    <x v="274"/>
    <x v="10"/>
    <s v="Sneakers"/>
    <x v="4"/>
    <x v="4"/>
    <n v="18"/>
    <n v="227.27"/>
    <n v="143.94"/>
    <s v="Online"/>
    <n v="4090.86"/>
    <n v="2590.92"/>
    <n v="1499.94"/>
    <n v="0.36665639987679854"/>
    <x v="0"/>
    <x v="0"/>
    <s v="No Rating"/>
    <s v="Aug"/>
  </r>
  <r>
    <x v="275"/>
    <x v="10"/>
    <s v="Smartphone"/>
    <x v="3"/>
    <x v="1"/>
    <n v="2"/>
    <n v="89"/>
    <n v="61.49"/>
    <s v="Online"/>
    <n v="178"/>
    <n v="122.98"/>
    <n v="55.019999999999996"/>
    <n v="0.30910112359550562"/>
    <x v="0"/>
    <x v="0"/>
    <s v="No Rating"/>
    <s v="Aug"/>
  </r>
  <r>
    <x v="276"/>
    <x v="10"/>
    <s v="Biography"/>
    <x v="1"/>
    <x v="0"/>
    <n v="1"/>
    <n v="266.52"/>
    <n v="211.01"/>
    <s v="Retail"/>
    <n v="266.52"/>
    <n v="211.01"/>
    <n v="55.509999999999991"/>
    <n v="0.20827705237880834"/>
    <x v="0"/>
    <x v="0"/>
    <s v="No Rating"/>
    <s v="Aug"/>
  </r>
  <r>
    <x v="277"/>
    <x v="10"/>
    <s v="Headphones"/>
    <x v="3"/>
    <x v="3"/>
    <n v="19"/>
    <n v="351.29"/>
    <n v="312.58999999999997"/>
    <s v="Retail"/>
    <n v="6674.51"/>
    <n v="5939.2099999999991"/>
    <n v="735.30000000000109"/>
    <n v="0.11016539041817318"/>
    <x v="0"/>
    <x v="0"/>
    <s v="No Rating"/>
    <s v="Aug"/>
  </r>
  <r>
    <x v="278"/>
    <x v="10"/>
    <s v="Smartphone"/>
    <x v="3"/>
    <x v="3"/>
    <n v="7"/>
    <n v="227.76"/>
    <n v="192.72"/>
    <s v="Online"/>
    <n v="1594.32"/>
    <n v="1349.04"/>
    <n v="245.27999999999997"/>
    <n v="0.15384615384615383"/>
    <x v="0"/>
    <x v="0"/>
    <s v="No Rating"/>
    <s v="Aug"/>
  </r>
  <r>
    <x v="279"/>
    <x v="10"/>
    <s v="Sneakers"/>
    <x v="4"/>
    <x v="2"/>
    <n v="2"/>
    <n v="174.58"/>
    <n v="132.43"/>
    <s v="Online"/>
    <n v="349.16"/>
    <n v="264.86"/>
    <n v="84.300000000000011"/>
    <n v="0.24143659067476231"/>
    <x v="0"/>
    <x v="0"/>
    <n v="4"/>
    <s v="Aug"/>
  </r>
  <r>
    <x v="280"/>
    <x v="10"/>
    <s v="Comics"/>
    <x v="1"/>
    <x v="2"/>
    <n v="2"/>
    <n v="436.18"/>
    <n v="370.59"/>
    <s v="Retail"/>
    <n v="872.36"/>
    <n v="741.18"/>
    <n v="131.18000000000006"/>
    <n v="0.1503736989316338"/>
    <x v="0"/>
    <x v="0"/>
    <s v="No Rating"/>
    <s v="Aug"/>
  </r>
  <r>
    <x v="281"/>
    <x v="10"/>
    <s v="Jeans"/>
    <x v="4"/>
    <x v="4"/>
    <n v="9"/>
    <n v="89.94"/>
    <n v="68.069999999999993"/>
    <s v="Retail"/>
    <n v="809.46"/>
    <n v="612.62999999999988"/>
    <n v="196.83000000000015"/>
    <n v="0.24316210807204822"/>
    <x v="0"/>
    <x v="0"/>
    <s v="No Rating"/>
    <s v="Aug"/>
  </r>
  <r>
    <x v="282"/>
    <x v="10"/>
    <s v="Jeans"/>
    <x v="4"/>
    <x v="2"/>
    <n v="13"/>
    <n v="442.95"/>
    <n v="388.84"/>
    <s v="Retail"/>
    <n v="5758.3499999999995"/>
    <n v="5054.92"/>
    <n v="703.42999999999938"/>
    <n v="0.12215825713963192"/>
    <x v="0"/>
    <x v="0"/>
    <s v="No Rating"/>
    <s v="Aug"/>
  </r>
  <r>
    <x v="283"/>
    <x v="10"/>
    <s v="Smartphone"/>
    <x v="3"/>
    <x v="4"/>
    <n v="17"/>
    <n v="104.54"/>
    <n v="71.98"/>
    <s v="Retail"/>
    <n v="1777.18"/>
    <n v="1223.6600000000001"/>
    <n v="553.52"/>
    <n v="0.31145972833365215"/>
    <x v="0"/>
    <x v="0"/>
    <s v="No Rating"/>
    <s v="Aug"/>
  </r>
  <r>
    <x v="284"/>
    <x v="10"/>
    <s v="Yoga Mat"/>
    <x v="0"/>
    <x v="2"/>
    <n v="20"/>
    <n v="359.62"/>
    <n v="299.98"/>
    <s v="Retail"/>
    <n v="7192.4"/>
    <n v="5999.6"/>
    <n v="1192.7999999999993"/>
    <n v="0.16584172181747392"/>
    <x v="0"/>
    <x v="0"/>
    <s v="No Rating"/>
    <s v="Aug"/>
  </r>
  <r>
    <x v="285"/>
    <x v="10"/>
    <s v="Cookware Set"/>
    <x v="2"/>
    <x v="0"/>
    <n v="14"/>
    <n v="242.92"/>
    <n v="188.26"/>
    <s v="Retail"/>
    <n v="3400.8799999999997"/>
    <n v="2635.64"/>
    <n v="765.23999999999978"/>
    <n v="0.22501234974477191"/>
    <x v="0"/>
    <x v="0"/>
    <s v="No Rating"/>
    <s v="Aug"/>
  </r>
  <r>
    <x v="286"/>
    <x v="10"/>
    <s v="Dumbbells"/>
    <x v="0"/>
    <x v="3"/>
    <n v="13"/>
    <n v="251.72"/>
    <n v="160.03"/>
    <s v="Online"/>
    <n v="3272.36"/>
    <n v="2080.39"/>
    <n v="1191.9700000000003"/>
    <n v="0.36425393294136349"/>
    <x v="0"/>
    <x v="0"/>
    <s v="No Rating"/>
    <s v="Aug"/>
  </r>
  <r>
    <x v="287"/>
    <x v="10"/>
    <s v="T-shirt"/>
    <x v="4"/>
    <x v="1"/>
    <n v="20"/>
    <n v="428.29"/>
    <n v="367.56"/>
    <s v="Online"/>
    <n v="8565.8000000000011"/>
    <n v="7351.2"/>
    <n v="1214.6000000000013"/>
    <n v="0.14179644633309219"/>
    <x v="0"/>
    <x v="0"/>
    <s v="No Rating"/>
    <s v="Aug"/>
  </r>
  <r>
    <x v="288"/>
    <x v="10"/>
    <s v="Chair"/>
    <x v="2"/>
    <x v="3"/>
    <n v="14"/>
    <n v="277.89999999999998"/>
    <n v="231.28"/>
    <s v="Online"/>
    <n v="3890.5999999999995"/>
    <n v="3237.92"/>
    <n v="652.67999999999938"/>
    <n v="0.16775818639798476"/>
    <x v="0"/>
    <x v="0"/>
    <s v="No Rating"/>
    <s v="Aug"/>
  </r>
  <r>
    <x v="289"/>
    <x v="10"/>
    <s v="Laptop"/>
    <x v="3"/>
    <x v="3"/>
    <n v="1"/>
    <n v="274.95"/>
    <n v="221.87"/>
    <s v="Online"/>
    <n v="274.95"/>
    <n v="221.87"/>
    <n v="53.079999999999984"/>
    <n v="0.19305328241498448"/>
    <x v="1"/>
    <x v="1"/>
    <n v="3"/>
    <s v="Aug"/>
  </r>
  <r>
    <x v="290"/>
    <x v="10"/>
    <s v="Jeans"/>
    <x v="4"/>
    <x v="3"/>
    <n v="14"/>
    <n v="158"/>
    <n v="98.79"/>
    <s v="Online"/>
    <n v="2212"/>
    <n v="1383.0600000000002"/>
    <n v="828.93999999999983"/>
    <n v="0.37474683544303788"/>
    <x v="0"/>
    <x v="0"/>
    <s v="No Rating"/>
    <s v="Aug"/>
  </r>
  <r>
    <x v="291"/>
    <x v="10"/>
    <s v="Fiction"/>
    <x v="1"/>
    <x v="0"/>
    <n v="11"/>
    <n v="156.6"/>
    <n v="138.91999999999999"/>
    <s v="Retail"/>
    <n v="1722.6"/>
    <n v="1528.12"/>
    <n v="194.48000000000002"/>
    <n v="0.11289910600255429"/>
    <x v="0"/>
    <x v="0"/>
    <s v="No Rating"/>
    <s v="Aug"/>
  </r>
  <r>
    <x v="292"/>
    <x v="10"/>
    <s v="T-shirt"/>
    <x v="4"/>
    <x v="2"/>
    <n v="20"/>
    <n v="133.68"/>
    <n v="85.34"/>
    <s v="Online"/>
    <n v="2673.6000000000004"/>
    <n v="1706.8000000000002"/>
    <n v="966.80000000000018"/>
    <n v="0.36160981448234591"/>
    <x v="0"/>
    <x v="0"/>
    <s v="No Rating"/>
    <s v="Aug"/>
  </r>
  <r>
    <x v="293"/>
    <x v="10"/>
    <s v="Sneakers"/>
    <x v="4"/>
    <x v="3"/>
    <n v="11"/>
    <n v="300.05"/>
    <n v="255.83"/>
    <s v="Retail"/>
    <n v="3300.55"/>
    <n v="2814.13"/>
    <n v="486.42000000000007"/>
    <n v="0.1473754374270955"/>
    <x v="1"/>
    <x v="1"/>
    <s v="No Rating"/>
    <s v="Aug"/>
  </r>
  <r>
    <x v="294"/>
    <x v="10"/>
    <s v="Mixer"/>
    <x v="2"/>
    <x v="2"/>
    <n v="7"/>
    <n v="241.59"/>
    <n v="210.14"/>
    <s v="Retail"/>
    <n v="1691.13"/>
    <n v="1470.98"/>
    <n v="220.15000000000009"/>
    <n v="0.13017922927273484"/>
    <x v="0"/>
    <x v="0"/>
    <n v="4"/>
    <s v="Aug"/>
  </r>
  <r>
    <x v="295"/>
    <x v="11"/>
    <s v="T-shirt"/>
    <x v="4"/>
    <x v="0"/>
    <n v="4"/>
    <n v="206.89"/>
    <n v="157.08000000000001"/>
    <s v="Retail"/>
    <n v="827.56"/>
    <n v="628.32000000000005"/>
    <n v="199.2399999999999"/>
    <n v="0.24075595727198018"/>
    <x v="0"/>
    <x v="0"/>
    <s v="No Rating"/>
    <s v="Aug"/>
  </r>
  <r>
    <x v="296"/>
    <x v="11"/>
    <s v="Football"/>
    <x v="0"/>
    <x v="3"/>
    <n v="14"/>
    <n v="374.29"/>
    <n v="331.96"/>
    <s v="Retail"/>
    <n v="5240.0600000000004"/>
    <n v="4647.4399999999996"/>
    <n v="592.6200000000008"/>
    <n v="0.11309412487643286"/>
    <x v="0"/>
    <x v="0"/>
    <s v="No Rating"/>
    <s v="Aug"/>
  </r>
  <r>
    <x v="297"/>
    <x v="11"/>
    <s v="Vacuum Cleaner"/>
    <x v="2"/>
    <x v="4"/>
    <n v="17"/>
    <n v="24.5"/>
    <n v="20.29"/>
    <s v="Retail"/>
    <n v="416.5"/>
    <n v="344.93"/>
    <n v="71.569999999999993"/>
    <n v="0.17183673469387753"/>
    <x v="0"/>
    <x v="0"/>
    <s v="No Rating"/>
    <s v="Aug"/>
  </r>
  <r>
    <x v="298"/>
    <x v="11"/>
    <s v="Headphones"/>
    <x v="3"/>
    <x v="2"/>
    <n v="20"/>
    <n v="492.61"/>
    <n v="389.43"/>
    <s v="Retail"/>
    <n v="9852.2000000000007"/>
    <n v="7788.6"/>
    <n v="2063.6000000000004"/>
    <n v="0.20945575607478534"/>
    <x v="0"/>
    <x v="0"/>
    <s v="No Rating"/>
    <s v="Aug"/>
  </r>
  <r>
    <x v="299"/>
    <x v="11"/>
    <s v="Cookware Set"/>
    <x v="2"/>
    <x v="3"/>
    <n v="13"/>
    <n v="51.33"/>
    <n v="38.6"/>
    <s v="Online"/>
    <n v="667.29"/>
    <n v="501.8"/>
    <n v="165.48999999999995"/>
    <n v="0.24800311708552497"/>
    <x v="0"/>
    <x v="0"/>
    <s v="No Rating"/>
    <s v="Aug"/>
  </r>
  <r>
    <x v="300"/>
    <x v="11"/>
    <s v="Football"/>
    <x v="0"/>
    <x v="1"/>
    <n v="2"/>
    <n v="27.12"/>
    <n v="18.23"/>
    <s v="Online"/>
    <n v="54.24"/>
    <n v="36.46"/>
    <n v="17.78"/>
    <n v="0.3278023598820059"/>
    <x v="0"/>
    <x v="0"/>
    <s v="No Rating"/>
    <s v="Aug"/>
  </r>
  <r>
    <x v="301"/>
    <x v="11"/>
    <s v="Fiction"/>
    <x v="1"/>
    <x v="1"/>
    <n v="17"/>
    <n v="267.61"/>
    <n v="178.85"/>
    <s v="Retail"/>
    <n v="4549.37"/>
    <n v="3040.45"/>
    <n v="1508.92"/>
    <n v="0.33167669369605024"/>
    <x v="0"/>
    <x v="0"/>
    <s v="No Rating"/>
    <s v="Aug"/>
  </r>
  <r>
    <x v="302"/>
    <x v="11"/>
    <s v="Football"/>
    <x v="0"/>
    <x v="2"/>
    <n v="17"/>
    <n v="175.52"/>
    <n v="142.72999999999999"/>
    <s v="Retail"/>
    <n v="2983.84"/>
    <n v="2426.41"/>
    <n v="557.43000000000029"/>
    <n v="0.18681631722880593"/>
    <x v="1"/>
    <x v="3"/>
    <s v="No Rating"/>
    <s v="Aug"/>
  </r>
  <r>
    <x v="303"/>
    <x v="11"/>
    <s v="Dumbbells"/>
    <x v="0"/>
    <x v="1"/>
    <n v="12"/>
    <n v="33.340000000000003"/>
    <n v="25.77"/>
    <s v="Online"/>
    <n v="400.08000000000004"/>
    <n v="309.24"/>
    <n v="90.840000000000032"/>
    <n v="0.22705458908218362"/>
    <x v="1"/>
    <x v="4"/>
    <s v="No Rating"/>
    <s v="Aug"/>
  </r>
  <r>
    <x v="304"/>
    <x v="11"/>
    <s v="Yoga Mat"/>
    <x v="0"/>
    <x v="4"/>
    <n v="20"/>
    <n v="77.73"/>
    <n v="69.89"/>
    <s v="Retail"/>
    <n v="1554.6000000000001"/>
    <n v="1397.8"/>
    <n v="156.80000000000018"/>
    <n v="0.10086195805995123"/>
    <x v="1"/>
    <x v="3"/>
    <s v="No Rating"/>
    <s v="Aug"/>
  </r>
  <r>
    <x v="305"/>
    <x v="11"/>
    <s v="Cycle"/>
    <x v="0"/>
    <x v="3"/>
    <n v="1"/>
    <n v="281.26"/>
    <n v="218.34"/>
    <s v="Retail"/>
    <n v="281.26"/>
    <n v="218.34"/>
    <n v="62.919999999999987"/>
    <n v="0.22370760150750191"/>
    <x v="0"/>
    <x v="0"/>
    <s v="No Rating"/>
    <s v="Aug"/>
  </r>
  <r>
    <x v="306"/>
    <x v="11"/>
    <s v="Chair"/>
    <x v="2"/>
    <x v="3"/>
    <n v="19"/>
    <n v="142.29"/>
    <n v="87.05"/>
    <s v="Retail"/>
    <n v="2703.5099999999998"/>
    <n v="1653.95"/>
    <n v="1049.5599999999997"/>
    <n v="0.38822123831611488"/>
    <x v="1"/>
    <x v="2"/>
    <s v="No Rating"/>
    <s v="Aug"/>
  </r>
  <r>
    <x v="307"/>
    <x v="11"/>
    <s v="Camera"/>
    <x v="3"/>
    <x v="0"/>
    <n v="16"/>
    <n v="353.46"/>
    <n v="280.93"/>
    <s v="Online"/>
    <n v="5655.36"/>
    <n v="4494.88"/>
    <n v="1160.4799999999996"/>
    <n v="0.20520002263339551"/>
    <x v="0"/>
    <x v="0"/>
    <s v="No Rating"/>
    <s v="Aug"/>
  </r>
  <r>
    <x v="308"/>
    <x v="11"/>
    <s v="Dumbbells"/>
    <x v="0"/>
    <x v="2"/>
    <n v="14"/>
    <n v="142.97"/>
    <n v="117.12"/>
    <s v="Online"/>
    <n v="2001.58"/>
    <n v="1639.68"/>
    <n v="361.89999999999986"/>
    <n v="0.18080716234174996"/>
    <x v="0"/>
    <x v="0"/>
    <s v="No Rating"/>
    <s v="Aug"/>
  </r>
  <r>
    <x v="309"/>
    <x v="11"/>
    <s v="Comics"/>
    <x v="1"/>
    <x v="2"/>
    <n v="2"/>
    <n v="10.66"/>
    <n v="6.44"/>
    <s v="Retail"/>
    <n v="21.32"/>
    <n v="12.88"/>
    <n v="8.44"/>
    <n v="0.39587242026266412"/>
    <x v="0"/>
    <x v="0"/>
    <s v="No Rating"/>
    <s v="Aug"/>
  </r>
  <r>
    <x v="310"/>
    <x v="11"/>
    <s v="Jeans"/>
    <x v="4"/>
    <x v="4"/>
    <n v="13"/>
    <n v="230.45"/>
    <n v="182.58"/>
    <s v="Retail"/>
    <n v="2995.85"/>
    <n v="2373.54"/>
    <n v="622.30999999999995"/>
    <n v="0.20772401822521153"/>
    <x v="0"/>
    <x v="0"/>
    <n v="1"/>
    <s v="Aug"/>
  </r>
  <r>
    <x v="311"/>
    <x v="11"/>
    <s v="Mixer"/>
    <x v="2"/>
    <x v="4"/>
    <n v="20"/>
    <n v="181.54"/>
    <n v="124.42"/>
    <s v="Retail"/>
    <n v="3630.7999999999997"/>
    <n v="2488.4"/>
    <n v="1142.3999999999996"/>
    <n v="0.31464140134405633"/>
    <x v="0"/>
    <x v="0"/>
    <s v="No Rating"/>
    <s v="Aug"/>
  </r>
  <r>
    <x v="312"/>
    <x v="11"/>
    <s v="Football"/>
    <x v="0"/>
    <x v="0"/>
    <n v="15"/>
    <n v="204.83"/>
    <n v="128.80000000000001"/>
    <s v="Online"/>
    <n v="3072.4500000000003"/>
    <n v="1932.0000000000002"/>
    <n v="1140.45"/>
    <n v="0.37118586144607724"/>
    <x v="0"/>
    <x v="0"/>
    <s v="No Rating"/>
    <s v="Aug"/>
  </r>
  <r>
    <x v="313"/>
    <x v="11"/>
    <s v="Cycle"/>
    <x v="0"/>
    <x v="4"/>
    <n v="12"/>
    <n v="211.41"/>
    <n v="129.25"/>
    <s v="Online"/>
    <n v="2536.92"/>
    <n v="1551"/>
    <n v="985.92000000000007"/>
    <n v="0.3886287309020387"/>
    <x v="0"/>
    <x v="0"/>
    <s v="No Rating"/>
    <s v="Aug"/>
  </r>
  <r>
    <x v="314"/>
    <x v="11"/>
    <s v="Jeans"/>
    <x v="4"/>
    <x v="3"/>
    <n v="13"/>
    <n v="395.69"/>
    <n v="349.23"/>
    <s v="Retail"/>
    <n v="5143.97"/>
    <n v="4539.99"/>
    <n v="603.98000000000047"/>
    <n v="0.11741514822209313"/>
    <x v="0"/>
    <x v="0"/>
    <s v="No Rating"/>
    <s v="Aug"/>
  </r>
  <r>
    <x v="315"/>
    <x v="11"/>
    <s v="Headphones"/>
    <x v="3"/>
    <x v="3"/>
    <n v="11"/>
    <n v="369.5"/>
    <n v="317.66000000000003"/>
    <s v="Online"/>
    <n v="4064.5"/>
    <n v="3494.26"/>
    <n v="570.23999999999978"/>
    <n v="0.14029769959404595"/>
    <x v="0"/>
    <x v="0"/>
    <s v="No Rating"/>
    <s v="Aug"/>
  </r>
  <r>
    <x v="316"/>
    <x v="11"/>
    <s v="Yoga Mat"/>
    <x v="0"/>
    <x v="2"/>
    <n v="10"/>
    <n v="337.34"/>
    <n v="272.86"/>
    <s v="Retail"/>
    <n v="3373.3999999999996"/>
    <n v="2728.6000000000004"/>
    <n v="644.79999999999927"/>
    <n v="0.191142467540167"/>
    <x v="1"/>
    <x v="1"/>
    <s v="No Rating"/>
    <s v="Aug"/>
  </r>
  <r>
    <x v="317"/>
    <x v="11"/>
    <s v="Fiction"/>
    <x v="1"/>
    <x v="1"/>
    <n v="6"/>
    <n v="92.83"/>
    <n v="71.180000000000007"/>
    <s v="Online"/>
    <n v="556.98"/>
    <n v="427.08000000000004"/>
    <n v="129.89999999999998"/>
    <n v="0.2332220187439405"/>
    <x v="0"/>
    <x v="0"/>
    <s v="No Rating"/>
    <s v="Aug"/>
  </r>
  <r>
    <x v="318"/>
    <x v="11"/>
    <s v="Jeans"/>
    <x v="4"/>
    <x v="1"/>
    <n v="9"/>
    <n v="352.82"/>
    <n v="256.49"/>
    <s v="Retail"/>
    <n v="3175.38"/>
    <n v="2308.41"/>
    <n v="866.97000000000025"/>
    <n v="0.27302873986735454"/>
    <x v="0"/>
    <x v="0"/>
    <s v="No Rating"/>
    <s v="Aug"/>
  </r>
  <r>
    <x v="319"/>
    <x v="12"/>
    <s v="Smartphone"/>
    <x v="3"/>
    <x v="0"/>
    <n v="10"/>
    <n v="141.44999999999999"/>
    <n v="102.61"/>
    <s v="Online"/>
    <n v="1414.5"/>
    <n v="1026.0999999999999"/>
    <n v="388.40000000000009"/>
    <n v="0.27458465889006722"/>
    <x v="0"/>
    <x v="0"/>
    <s v="No Rating"/>
    <s v="Aug"/>
  </r>
  <r>
    <x v="320"/>
    <x v="12"/>
    <s v="Jeans"/>
    <x v="4"/>
    <x v="1"/>
    <n v="17"/>
    <n v="191.79"/>
    <n v="167.4"/>
    <s v="Online"/>
    <n v="3260.43"/>
    <n v="2845.8"/>
    <n v="414.62999999999965"/>
    <n v="0.12717034256217727"/>
    <x v="0"/>
    <x v="0"/>
    <s v="No Rating"/>
    <s v="Aug"/>
  </r>
  <r>
    <x v="321"/>
    <x v="12"/>
    <s v="Comics"/>
    <x v="1"/>
    <x v="0"/>
    <n v="3"/>
    <n v="122.87"/>
    <n v="106.15"/>
    <s v="Retail"/>
    <n v="368.61"/>
    <n v="318.45000000000005"/>
    <n v="50.159999999999968"/>
    <n v="0.13607878245299901"/>
    <x v="0"/>
    <x v="0"/>
    <s v="No Rating"/>
    <s v="Aug"/>
  </r>
  <r>
    <x v="322"/>
    <x v="12"/>
    <s v="Headphones"/>
    <x v="3"/>
    <x v="0"/>
    <n v="3"/>
    <n v="30.36"/>
    <n v="27.13"/>
    <s v="Online"/>
    <n v="91.08"/>
    <n v="81.39"/>
    <n v="9.6899999999999977"/>
    <n v="0.10638998682476941"/>
    <x v="1"/>
    <x v="3"/>
    <s v="No Rating"/>
    <s v="Aug"/>
  </r>
  <r>
    <x v="323"/>
    <x v="12"/>
    <s v="Textbook"/>
    <x v="1"/>
    <x v="2"/>
    <n v="19"/>
    <n v="387.88"/>
    <n v="259.06"/>
    <s v="Retail"/>
    <n v="7369.72"/>
    <n v="4922.1400000000003"/>
    <n v="2447.58"/>
    <n v="0.33211302464679798"/>
    <x v="0"/>
    <x v="0"/>
    <s v="No Rating"/>
    <s v="Aug"/>
  </r>
  <r>
    <x v="324"/>
    <x v="12"/>
    <s v="Mixer"/>
    <x v="2"/>
    <x v="2"/>
    <n v="16"/>
    <n v="15.95"/>
    <n v="10.37"/>
    <s v="Retail"/>
    <n v="255.2"/>
    <n v="165.92"/>
    <n v="89.28"/>
    <n v="0.34984326018808781"/>
    <x v="0"/>
    <x v="0"/>
    <s v="No Rating"/>
    <s v="Aug"/>
  </r>
  <r>
    <x v="325"/>
    <x v="12"/>
    <s v="Dumbbells"/>
    <x v="0"/>
    <x v="2"/>
    <n v="14"/>
    <n v="141.58000000000001"/>
    <n v="98.2"/>
    <s v="Online"/>
    <n v="1982.1200000000001"/>
    <n v="1374.8"/>
    <n v="607.32000000000016"/>
    <n v="0.30639920892781475"/>
    <x v="0"/>
    <x v="0"/>
    <s v="No Rating"/>
    <s v="Aug"/>
  </r>
  <r>
    <x v="326"/>
    <x v="12"/>
    <s v="Football"/>
    <x v="0"/>
    <x v="3"/>
    <n v="15"/>
    <n v="30.76"/>
    <n v="21.1"/>
    <s v="Online"/>
    <n v="461.40000000000003"/>
    <n v="316.5"/>
    <n v="144.90000000000003"/>
    <n v="0.31404421326397924"/>
    <x v="0"/>
    <x v="0"/>
    <s v="No Rating"/>
    <s v="Aug"/>
  </r>
  <r>
    <x v="327"/>
    <x v="12"/>
    <s v="Chair"/>
    <x v="2"/>
    <x v="3"/>
    <n v="7"/>
    <n v="239.71"/>
    <n v="144.32"/>
    <s v="Online"/>
    <n v="1677.97"/>
    <n v="1010.24"/>
    <n v="667.73"/>
    <n v="0.39793917650494348"/>
    <x v="0"/>
    <x v="0"/>
    <s v="No Rating"/>
    <s v="Aug"/>
  </r>
  <r>
    <x v="328"/>
    <x v="12"/>
    <s v="Chair"/>
    <x v="2"/>
    <x v="1"/>
    <n v="7"/>
    <n v="350.89"/>
    <n v="222.57"/>
    <s v="Retail"/>
    <n v="2456.23"/>
    <n v="1557.99"/>
    <n v="898.24"/>
    <n v="0.36569865199920204"/>
    <x v="0"/>
    <x v="0"/>
    <s v="No Rating"/>
    <s v="Aug"/>
  </r>
  <r>
    <x v="329"/>
    <x v="12"/>
    <s v="Yoga Mat"/>
    <x v="0"/>
    <x v="4"/>
    <n v="9"/>
    <n v="425.23"/>
    <n v="376.86"/>
    <s v="Online"/>
    <n v="3827.07"/>
    <n v="3391.7400000000002"/>
    <n v="435.32999999999993"/>
    <n v="0.1137502057709945"/>
    <x v="0"/>
    <x v="0"/>
    <s v="No Rating"/>
    <s v="Aug"/>
  </r>
  <r>
    <x v="330"/>
    <x v="12"/>
    <s v="Chair"/>
    <x v="2"/>
    <x v="2"/>
    <n v="4"/>
    <n v="368.04"/>
    <n v="286.62"/>
    <s v="Retail"/>
    <n v="1472.16"/>
    <n v="1146.48"/>
    <n v="325.68000000000006"/>
    <n v="0.22122595370068474"/>
    <x v="0"/>
    <x v="0"/>
    <s v="No Rating"/>
    <s v="Aug"/>
  </r>
  <r>
    <x v="331"/>
    <x v="12"/>
    <s v="Dumbbells"/>
    <x v="0"/>
    <x v="1"/>
    <n v="19"/>
    <n v="337.09"/>
    <n v="241.67"/>
    <s v="Online"/>
    <n v="6404.7099999999991"/>
    <n v="4591.7299999999996"/>
    <n v="1812.9799999999996"/>
    <n v="0.28306980331662163"/>
    <x v="0"/>
    <x v="0"/>
    <s v="No Rating"/>
    <s v="Aug"/>
  </r>
  <r>
    <x v="332"/>
    <x v="12"/>
    <s v="Cycle"/>
    <x v="0"/>
    <x v="2"/>
    <n v="17"/>
    <n v="144.27000000000001"/>
    <n v="129.16999999999999"/>
    <s v="Online"/>
    <n v="2452.59"/>
    <n v="2195.89"/>
    <n v="256.70000000000027"/>
    <n v="0.10466486449019211"/>
    <x v="0"/>
    <x v="0"/>
    <s v="No Rating"/>
    <s v="Aug"/>
  </r>
  <r>
    <x v="333"/>
    <x v="12"/>
    <s v="T-shirt"/>
    <x v="4"/>
    <x v="1"/>
    <n v="9"/>
    <n v="451.23"/>
    <n v="315.61"/>
    <s v="Retail"/>
    <n v="4061.07"/>
    <n v="2840.4900000000002"/>
    <n v="1220.58"/>
    <n v="0.30055625734104557"/>
    <x v="0"/>
    <x v="0"/>
    <s v="No Rating"/>
    <s v="Aug"/>
  </r>
  <r>
    <x v="334"/>
    <x v="12"/>
    <s v="Cookware Set"/>
    <x v="2"/>
    <x v="2"/>
    <n v="12"/>
    <n v="147.02000000000001"/>
    <n v="98.98"/>
    <s v="Retail"/>
    <n v="1764.2400000000002"/>
    <n v="1187.76"/>
    <n v="576.48000000000025"/>
    <n v="0.32675826418174408"/>
    <x v="0"/>
    <x v="0"/>
    <n v="2"/>
    <s v="Aug"/>
  </r>
  <r>
    <x v="335"/>
    <x v="12"/>
    <s v="Chair"/>
    <x v="2"/>
    <x v="2"/>
    <n v="1"/>
    <n v="286.76"/>
    <n v="256.2"/>
    <s v="Online"/>
    <n v="286.76"/>
    <n v="256.2"/>
    <n v="30.560000000000002"/>
    <n v="0.10656995396847539"/>
    <x v="0"/>
    <x v="0"/>
    <s v="No Rating"/>
    <s v="Aug"/>
  </r>
  <r>
    <x v="336"/>
    <x v="12"/>
    <s v="Cookware Set"/>
    <x v="2"/>
    <x v="1"/>
    <n v="3"/>
    <n v="301.73"/>
    <n v="211.62"/>
    <s v="Online"/>
    <n v="905.19"/>
    <n v="634.86"/>
    <n v="270.33000000000004"/>
    <n v="0.29864448347860673"/>
    <x v="0"/>
    <x v="0"/>
    <s v="No Rating"/>
    <s v="Aug"/>
  </r>
  <r>
    <x v="337"/>
    <x v="12"/>
    <s v="T-shirt"/>
    <x v="4"/>
    <x v="0"/>
    <n v="12"/>
    <n v="372.09"/>
    <n v="331.31"/>
    <s v="Online"/>
    <n v="4465.08"/>
    <n v="3975.7200000000003"/>
    <n v="489.35999999999967"/>
    <n v="0.1095971404767663"/>
    <x v="0"/>
    <x v="0"/>
    <s v="No Rating"/>
    <s v="Aug"/>
  </r>
  <r>
    <x v="338"/>
    <x v="12"/>
    <s v="Cookware Set"/>
    <x v="2"/>
    <x v="0"/>
    <n v="5"/>
    <n v="230.22"/>
    <n v="206.42"/>
    <s v="Online"/>
    <n v="1151.0999999999999"/>
    <n v="1032.0999999999999"/>
    <n v="119"/>
    <n v="0.1033793762488055"/>
    <x v="0"/>
    <x v="0"/>
    <s v="No Rating"/>
    <s v="Aug"/>
  </r>
  <r>
    <x v="339"/>
    <x v="12"/>
    <s v="Fiction"/>
    <x v="1"/>
    <x v="0"/>
    <n v="14"/>
    <n v="494.66"/>
    <n v="432.29"/>
    <s v="Online"/>
    <n v="6925.2400000000007"/>
    <n v="6052.06"/>
    <n v="873.18000000000029"/>
    <n v="0.12608660494076743"/>
    <x v="0"/>
    <x v="0"/>
    <s v="No Rating"/>
    <s v="Aug"/>
  </r>
  <r>
    <x v="340"/>
    <x v="12"/>
    <s v="Camera"/>
    <x v="3"/>
    <x v="0"/>
    <n v="16"/>
    <n v="145.85"/>
    <n v="129.80000000000001"/>
    <s v="Retail"/>
    <n v="2333.6"/>
    <n v="2076.8000000000002"/>
    <n v="256.79999999999973"/>
    <n v="0.11004456633527586"/>
    <x v="0"/>
    <x v="0"/>
    <s v="No Rating"/>
    <s v="Aug"/>
  </r>
  <r>
    <x v="341"/>
    <x v="12"/>
    <s v="Laptop"/>
    <x v="3"/>
    <x v="3"/>
    <n v="16"/>
    <n v="222.63"/>
    <n v="147.69999999999999"/>
    <s v="Retail"/>
    <n v="3562.08"/>
    <n v="2363.1999999999998"/>
    <n v="1198.8800000000001"/>
    <n v="0.33656739882315956"/>
    <x v="0"/>
    <x v="0"/>
    <s v="No Rating"/>
    <s v="Aug"/>
  </r>
  <r>
    <x v="342"/>
    <x v="12"/>
    <s v="Jacket"/>
    <x v="4"/>
    <x v="2"/>
    <n v="16"/>
    <n v="427.32"/>
    <n v="321.97000000000003"/>
    <s v="Online"/>
    <n v="6837.12"/>
    <n v="5151.5200000000004"/>
    <n v="1685.5999999999995"/>
    <n v="0.24653655340260219"/>
    <x v="0"/>
    <x v="0"/>
    <s v="No Rating"/>
    <s v="Aug"/>
  </r>
  <r>
    <x v="343"/>
    <x v="12"/>
    <s v="Football"/>
    <x v="0"/>
    <x v="3"/>
    <n v="2"/>
    <n v="112.53"/>
    <n v="69.36"/>
    <s v="Online"/>
    <n v="225.06"/>
    <n v="138.72"/>
    <n v="86.34"/>
    <n v="0.38363103172487339"/>
    <x v="0"/>
    <x v="0"/>
    <n v="2"/>
    <s v="Aug"/>
  </r>
  <r>
    <x v="344"/>
    <x v="12"/>
    <s v="Fiction"/>
    <x v="1"/>
    <x v="0"/>
    <n v="11"/>
    <n v="169.55"/>
    <n v="123.46"/>
    <s v="Retail"/>
    <n v="1865.0500000000002"/>
    <n v="1358.06"/>
    <n v="506.99000000000024"/>
    <n v="0.27183721616042478"/>
    <x v="0"/>
    <x v="0"/>
    <s v="No Rating"/>
    <s v="Aug"/>
  </r>
  <r>
    <x v="345"/>
    <x v="12"/>
    <s v="Textbook"/>
    <x v="1"/>
    <x v="1"/>
    <n v="7"/>
    <n v="296.81"/>
    <n v="256.95999999999998"/>
    <s v="Retail"/>
    <n v="2077.67"/>
    <n v="1798.7199999999998"/>
    <n v="278.95000000000027"/>
    <n v="0.13426097503453399"/>
    <x v="0"/>
    <x v="0"/>
    <s v="No Rating"/>
    <s v="Aug"/>
  </r>
  <r>
    <x v="346"/>
    <x v="12"/>
    <s v="Cookware Set"/>
    <x v="2"/>
    <x v="2"/>
    <n v="18"/>
    <n v="326.98"/>
    <n v="276.88"/>
    <s v="Online"/>
    <n v="5885.64"/>
    <n v="4983.84"/>
    <n v="901.80000000000018"/>
    <n v="0.15322038045140376"/>
    <x v="0"/>
    <x v="0"/>
    <s v="No Rating"/>
    <s v="Aug"/>
  </r>
  <r>
    <x v="347"/>
    <x v="12"/>
    <s v="Chair"/>
    <x v="2"/>
    <x v="0"/>
    <n v="15"/>
    <n v="26.85"/>
    <n v="22.76"/>
    <s v="Retail"/>
    <n v="402.75"/>
    <n v="341.40000000000003"/>
    <n v="61.349999999999966"/>
    <n v="0.15232774674115448"/>
    <x v="0"/>
    <x v="0"/>
    <s v="No Rating"/>
    <s v="Aug"/>
  </r>
  <r>
    <x v="348"/>
    <x v="13"/>
    <s v="Jeans"/>
    <x v="4"/>
    <x v="3"/>
    <n v="9"/>
    <n v="234.57"/>
    <n v="181.63"/>
    <s v="Retail"/>
    <n v="2111.13"/>
    <n v="1634.67"/>
    <n v="476.46000000000004"/>
    <n v="0.22568955961972972"/>
    <x v="0"/>
    <x v="0"/>
    <s v="No Rating"/>
    <s v="Aug"/>
  </r>
  <r>
    <x v="349"/>
    <x v="13"/>
    <s v="Vacuum Cleaner"/>
    <x v="2"/>
    <x v="3"/>
    <n v="16"/>
    <n v="47.43"/>
    <n v="35.35"/>
    <s v="Online"/>
    <n v="758.88"/>
    <n v="565.6"/>
    <n v="193.27999999999997"/>
    <n v="0.25469112376133246"/>
    <x v="0"/>
    <x v="0"/>
    <s v="No Rating"/>
    <s v="Aug"/>
  </r>
  <r>
    <x v="350"/>
    <x v="13"/>
    <s v="Jacket"/>
    <x v="4"/>
    <x v="2"/>
    <n v="12"/>
    <n v="380.12"/>
    <n v="242.46"/>
    <s v="Retail"/>
    <n v="4561.4400000000005"/>
    <n v="2909.52"/>
    <n v="1651.9200000000005"/>
    <n v="0.36214879511733145"/>
    <x v="1"/>
    <x v="1"/>
    <s v="No Rating"/>
    <s v="Aug"/>
  </r>
  <r>
    <x v="351"/>
    <x v="13"/>
    <s v="Camera"/>
    <x v="3"/>
    <x v="2"/>
    <n v="6"/>
    <n v="97.11"/>
    <n v="82.7"/>
    <s v="Retail"/>
    <n v="582.66"/>
    <n v="496.20000000000005"/>
    <n v="86.459999999999923"/>
    <n v="0.1483884254968591"/>
    <x v="0"/>
    <x v="0"/>
    <n v="5"/>
    <s v="Aug"/>
  </r>
  <r>
    <x v="352"/>
    <x v="13"/>
    <s v="Biography"/>
    <x v="1"/>
    <x v="3"/>
    <n v="10"/>
    <n v="417.68"/>
    <n v="354.14"/>
    <s v="Online"/>
    <n v="4176.8"/>
    <n v="3541.3999999999996"/>
    <n v="635.40000000000055"/>
    <n v="0.15212602949626522"/>
    <x v="0"/>
    <x v="0"/>
    <s v="No Rating"/>
    <s v="Aug"/>
  </r>
  <r>
    <x v="353"/>
    <x v="13"/>
    <s v="Smartphone"/>
    <x v="3"/>
    <x v="1"/>
    <n v="3"/>
    <n v="189.11"/>
    <n v="161.51"/>
    <s v="Online"/>
    <n v="567.33000000000004"/>
    <n v="484.53"/>
    <n v="82.800000000000068"/>
    <n v="0.14594680344772895"/>
    <x v="0"/>
    <x v="0"/>
    <s v="No Rating"/>
    <s v="Aug"/>
  </r>
  <r>
    <x v="354"/>
    <x v="13"/>
    <s v="Cookware Set"/>
    <x v="2"/>
    <x v="3"/>
    <n v="14"/>
    <n v="62.21"/>
    <n v="37.68"/>
    <s v="Retail"/>
    <n v="870.94"/>
    <n v="527.52"/>
    <n v="343.42000000000007"/>
    <n v="0.39430959652788944"/>
    <x v="1"/>
    <x v="4"/>
    <s v="No Rating"/>
    <s v="Aug"/>
  </r>
  <r>
    <x v="355"/>
    <x v="13"/>
    <s v="Camera"/>
    <x v="3"/>
    <x v="4"/>
    <n v="11"/>
    <n v="217.07"/>
    <n v="179.69"/>
    <s v="Online"/>
    <n v="2387.77"/>
    <n v="1976.59"/>
    <n v="411.18000000000006"/>
    <n v="0.1722025153176395"/>
    <x v="0"/>
    <x v="0"/>
    <s v="No Rating"/>
    <s v="Aug"/>
  </r>
  <r>
    <x v="356"/>
    <x v="13"/>
    <s v="Vacuum Cleaner"/>
    <x v="2"/>
    <x v="0"/>
    <n v="13"/>
    <n v="217.49"/>
    <n v="136.84"/>
    <s v="Online"/>
    <n v="2827.37"/>
    <n v="1778.92"/>
    <n v="1048.4499999999998"/>
    <n v="0.37082164697227454"/>
    <x v="0"/>
    <x v="0"/>
    <s v="No Rating"/>
    <s v="Aug"/>
  </r>
  <r>
    <x v="357"/>
    <x v="13"/>
    <s v="Dumbbells"/>
    <x v="0"/>
    <x v="2"/>
    <n v="13"/>
    <n v="216.41"/>
    <n v="187.94"/>
    <s v="Retail"/>
    <n v="2813.33"/>
    <n v="2443.2199999999998"/>
    <n v="370.11000000000013"/>
    <n v="0.1315558430756435"/>
    <x v="1"/>
    <x v="2"/>
    <n v="5"/>
    <s v="Aug"/>
  </r>
  <r>
    <x v="358"/>
    <x v="13"/>
    <s v="Comics"/>
    <x v="1"/>
    <x v="2"/>
    <n v="3"/>
    <n v="192.48"/>
    <n v="130.72"/>
    <s v="Online"/>
    <n v="577.43999999999994"/>
    <n v="392.15999999999997"/>
    <n v="185.27999999999997"/>
    <n v="0.32086450540315875"/>
    <x v="0"/>
    <x v="0"/>
    <s v="No Rating"/>
    <s v="Aug"/>
  </r>
  <r>
    <x v="359"/>
    <x v="13"/>
    <s v="Cycle"/>
    <x v="0"/>
    <x v="3"/>
    <n v="12"/>
    <n v="346.81"/>
    <n v="275.68"/>
    <s v="Retail"/>
    <n v="4161.72"/>
    <n v="3308.16"/>
    <n v="853.5600000000004"/>
    <n v="0.20509789221764085"/>
    <x v="0"/>
    <x v="0"/>
    <s v="No Rating"/>
    <s v="Aug"/>
  </r>
  <r>
    <x v="360"/>
    <x v="13"/>
    <s v="Headphones"/>
    <x v="3"/>
    <x v="0"/>
    <n v="7"/>
    <n v="192.86"/>
    <n v="170.12"/>
    <s v="Online"/>
    <n v="1350.02"/>
    <n v="1190.8400000000001"/>
    <n v="159.17999999999984"/>
    <n v="0.11790936430571387"/>
    <x v="0"/>
    <x v="0"/>
    <s v="No Rating"/>
    <s v="Aug"/>
  </r>
  <r>
    <x v="361"/>
    <x v="13"/>
    <s v="Football"/>
    <x v="0"/>
    <x v="2"/>
    <n v="19"/>
    <n v="55.5"/>
    <n v="40.43"/>
    <s v="Online"/>
    <n v="1054.5"/>
    <n v="768.17"/>
    <n v="286.33000000000004"/>
    <n v="0.27153153153153159"/>
    <x v="0"/>
    <x v="0"/>
    <s v="No Rating"/>
    <s v="Aug"/>
  </r>
  <r>
    <x v="362"/>
    <x v="13"/>
    <s v="Yoga Mat"/>
    <x v="0"/>
    <x v="1"/>
    <n v="8"/>
    <n v="98.67"/>
    <n v="72.81"/>
    <s v="Retail"/>
    <n v="789.36"/>
    <n v="582.48"/>
    <n v="206.88"/>
    <n v="0.26208574034660992"/>
    <x v="0"/>
    <x v="0"/>
    <s v="No Rating"/>
    <s v="Aug"/>
  </r>
  <r>
    <x v="363"/>
    <x v="13"/>
    <s v="Chair"/>
    <x v="2"/>
    <x v="4"/>
    <n v="4"/>
    <n v="276.16000000000003"/>
    <n v="189.81"/>
    <s v="Retail"/>
    <n v="1104.6400000000001"/>
    <n v="759.24"/>
    <n v="345.40000000000009"/>
    <n v="0.312681054461182"/>
    <x v="0"/>
    <x v="0"/>
    <s v="No Rating"/>
    <s v="Aug"/>
  </r>
  <r>
    <x v="364"/>
    <x v="13"/>
    <s v="Camera"/>
    <x v="3"/>
    <x v="4"/>
    <n v="6"/>
    <n v="223.74"/>
    <n v="198.19"/>
    <s v="Online"/>
    <n v="1342.44"/>
    <n v="1189.1399999999999"/>
    <n v="153.30000000000018"/>
    <n v="0.11419504782336654"/>
    <x v="0"/>
    <x v="0"/>
    <s v="No Rating"/>
    <s v="Aug"/>
  </r>
  <r>
    <x v="365"/>
    <x v="13"/>
    <s v="Cookware Set"/>
    <x v="2"/>
    <x v="1"/>
    <n v="10"/>
    <n v="149.16"/>
    <n v="98.51"/>
    <s v="Online"/>
    <n v="1491.6"/>
    <n v="985.1"/>
    <n v="506.49999999999989"/>
    <n v="0.33956824886028419"/>
    <x v="0"/>
    <x v="0"/>
    <s v="No Rating"/>
    <s v="Aug"/>
  </r>
  <r>
    <x v="366"/>
    <x v="13"/>
    <s v="Sneakers"/>
    <x v="4"/>
    <x v="4"/>
    <n v="2"/>
    <n v="429.74"/>
    <n v="366.75"/>
    <s v="Online"/>
    <n v="859.48"/>
    <n v="733.5"/>
    <n v="125.98000000000002"/>
    <n v="0.14657700004653978"/>
    <x v="0"/>
    <x v="0"/>
    <s v="No Rating"/>
    <s v="Aug"/>
  </r>
  <r>
    <x v="367"/>
    <x v="13"/>
    <s v="Chair"/>
    <x v="2"/>
    <x v="1"/>
    <n v="13"/>
    <n v="482.53"/>
    <n v="368.8"/>
    <s v="Online"/>
    <n v="6272.8899999999994"/>
    <n v="4794.4000000000005"/>
    <n v="1478.4899999999989"/>
    <n v="0.23569518993637686"/>
    <x v="0"/>
    <x v="0"/>
    <s v="No Rating"/>
    <s v="Aug"/>
  </r>
  <r>
    <x v="368"/>
    <x v="13"/>
    <s v="Fiction"/>
    <x v="1"/>
    <x v="0"/>
    <n v="20"/>
    <n v="377.07"/>
    <n v="248.92"/>
    <s v="Retail"/>
    <n v="7541.4"/>
    <n v="4978.3999999999996"/>
    <n v="2563"/>
    <n v="0.33985732092184479"/>
    <x v="0"/>
    <x v="0"/>
    <n v="2"/>
    <s v="Aug"/>
  </r>
  <r>
    <x v="369"/>
    <x v="13"/>
    <s v="Jacket"/>
    <x v="4"/>
    <x v="2"/>
    <n v="14"/>
    <n v="461.82"/>
    <n v="301.05"/>
    <s v="Online"/>
    <n v="6465.48"/>
    <n v="4214.7"/>
    <n v="2250.7799999999997"/>
    <n v="0.34812264518643626"/>
    <x v="0"/>
    <x v="0"/>
    <s v="No Rating"/>
    <s v="Aug"/>
  </r>
  <r>
    <x v="370"/>
    <x v="13"/>
    <s v="Biography"/>
    <x v="1"/>
    <x v="2"/>
    <n v="18"/>
    <n v="103.15"/>
    <n v="72.05"/>
    <s v="Retail"/>
    <n v="1856.7"/>
    <n v="1296.8999999999999"/>
    <n v="559.80000000000018"/>
    <n v="0.3015026660203588"/>
    <x v="0"/>
    <x v="0"/>
    <s v="No Rating"/>
    <s v="Aug"/>
  </r>
  <r>
    <x v="371"/>
    <x v="13"/>
    <s v="Dumbbells"/>
    <x v="0"/>
    <x v="0"/>
    <n v="6"/>
    <n v="491.34"/>
    <n v="326.47000000000003"/>
    <s v="Online"/>
    <n v="2948.04"/>
    <n v="1958.8200000000002"/>
    <n v="989.2199999999998"/>
    <n v="0.33555175642121537"/>
    <x v="0"/>
    <x v="0"/>
    <s v="No Rating"/>
    <s v="Aug"/>
  </r>
  <r>
    <x v="372"/>
    <x v="13"/>
    <s v="Dumbbells"/>
    <x v="0"/>
    <x v="4"/>
    <n v="4"/>
    <n v="234.58"/>
    <n v="184.16"/>
    <s v="Online"/>
    <n v="938.32"/>
    <n v="736.64"/>
    <n v="201.68000000000006"/>
    <n v="0.2149373348111519"/>
    <x v="0"/>
    <x v="0"/>
    <s v="No Rating"/>
    <s v="Aug"/>
  </r>
  <r>
    <x v="373"/>
    <x v="13"/>
    <s v="Football"/>
    <x v="0"/>
    <x v="2"/>
    <n v="8"/>
    <n v="189.5"/>
    <n v="138.63"/>
    <s v="Retail"/>
    <n v="1516"/>
    <n v="1109.04"/>
    <n v="406.96000000000004"/>
    <n v="0.26844327176781008"/>
    <x v="0"/>
    <x v="0"/>
    <s v="No Rating"/>
    <s v="Aug"/>
  </r>
  <r>
    <x v="374"/>
    <x v="13"/>
    <s v="Dumbbells"/>
    <x v="0"/>
    <x v="3"/>
    <n v="11"/>
    <n v="382.18"/>
    <n v="336.47"/>
    <s v="Retail"/>
    <n v="4203.9800000000005"/>
    <n v="3701.17"/>
    <n v="502.8100000000004"/>
    <n v="0.11960332827463507"/>
    <x v="1"/>
    <x v="3"/>
    <s v="No Rating"/>
    <s v="Aug"/>
  </r>
  <r>
    <x v="375"/>
    <x v="13"/>
    <s v="Headphones"/>
    <x v="3"/>
    <x v="1"/>
    <n v="18"/>
    <n v="93.65"/>
    <n v="84.02"/>
    <s v="Retail"/>
    <n v="1685.7"/>
    <n v="1512.36"/>
    <n v="173.34000000000015"/>
    <n v="0.10282968499733057"/>
    <x v="0"/>
    <x v="0"/>
    <n v="1"/>
    <s v="Aug"/>
  </r>
  <r>
    <x v="376"/>
    <x v="13"/>
    <s v="Jacket"/>
    <x v="4"/>
    <x v="2"/>
    <n v="6"/>
    <n v="88.17"/>
    <n v="55.4"/>
    <s v="Online"/>
    <n v="529.02"/>
    <n v="332.4"/>
    <n v="196.62"/>
    <n v="0.37166836792559832"/>
    <x v="0"/>
    <x v="0"/>
    <s v="No Rating"/>
    <s v="Aug"/>
  </r>
  <r>
    <x v="377"/>
    <x v="14"/>
    <s v="Smartphone"/>
    <x v="3"/>
    <x v="1"/>
    <n v="1"/>
    <n v="280.64999999999998"/>
    <n v="202.14"/>
    <s v="Online"/>
    <n v="280.64999999999998"/>
    <n v="202.14"/>
    <n v="78.509999999999991"/>
    <n v="0.2797434526990914"/>
    <x v="0"/>
    <x v="0"/>
    <s v="No Rating"/>
    <s v="Aug"/>
  </r>
  <r>
    <x v="378"/>
    <x v="14"/>
    <s v="Comics"/>
    <x v="1"/>
    <x v="3"/>
    <n v="1"/>
    <n v="13.78"/>
    <n v="10.08"/>
    <s v="Online"/>
    <n v="13.78"/>
    <n v="10.08"/>
    <n v="3.6999999999999993"/>
    <n v="0.26850507982583449"/>
    <x v="0"/>
    <x v="0"/>
    <n v="5"/>
    <s v="Aug"/>
  </r>
  <r>
    <x v="379"/>
    <x v="14"/>
    <s v="Comics"/>
    <x v="1"/>
    <x v="4"/>
    <n v="10"/>
    <n v="42.36"/>
    <n v="27.37"/>
    <s v="Retail"/>
    <n v="423.6"/>
    <n v="273.7"/>
    <n v="149.90000000000003"/>
    <n v="0.3538715769593957"/>
    <x v="0"/>
    <x v="0"/>
    <s v="No Rating"/>
    <s v="Aug"/>
  </r>
  <r>
    <x v="380"/>
    <x v="14"/>
    <s v="Jeans"/>
    <x v="4"/>
    <x v="2"/>
    <n v="11"/>
    <n v="406.52"/>
    <n v="247.4"/>
    <s v="Online"/>
    <n v="4471.7199999999993"/>
    <n v="2721.4"/>
    <n v="1750.3199999999993"/>
    <n v="0.39141985634163129"/>
    <x v="0"/>
    <x v="0"/>
    <s v="No Rating"/>
    <s v="Aug"/>
  </r>
  <r>
    <x v="381"/>
    <x v="14"/>
    <s v="Cookware Set"/>
    <x v="2"/>
    <x v="0"/>
    <n v="2"/>
    <n v="173.3"/>
    <n v="111.64"/>
    <s v="Retail"/>
    <n v="346.6"/>
    <n v="223.28"/>
    <n v="123.32000000000002"/>
    <n v="0.35579919215233702"/>
    <x v="0"/>
    <x v="0"/>
    <s v="No Rating"/>
    <s v="Aug"/>
  </r>
  <r>
    <x v="382"/>
    <x v="14"/>
    <s v="Comics"/>
    <x v="1"/>
    <x v="2"/>
    <n v="10"/>
    <n v="387.8"/>
    <n v="269.27"/>
    <s v="Online"/>
    <n v="3878"/>
    <n v="2692.7"/>
    <n v="1185.3000000000002"/>
    <n v="0.30564724084579686"/>
    <x v="0"/>
    <x v="0"/>
    <s v="No Rating"/>
    <s v="Aug"/>
  </r>
  <r>
    <x v="383"/>
    <x v="14"/>
    <s v="T-shirt"/>
    <x v="4"/>
    <x v="4"/>
    <n v="20"/>
    <n v="336.09"/>
    <n v="297.27999999999997"/>
    <s v="Online"/>
    <n v="6721.7999999999993"/>
    <n v="5945.5999999999995"/>
    <n v="776.19999999999982"/>
    <n v="0.11547502157160283"/>
    <x v="0"/>
    <x v="0"/>
    <s v="No Rating"/>
    <s v="Aug"/>
  </r>
  <r>
    <x v="384"/>
    <x v="14"/>
    <s v="Football"/>
    <x v="0"/>
    <x v="0"/>
    <n v="13"/>
    <n v="100.15"/>
    <n v="76.09"/>
    <s v="Retail"/>
    <n v="1301.95"/>
    <n v="989.17000000000007"/>
    <n v="312.77999999999997"/>
    <n v="0.2402396405391912"/>
    <x v="0"/>
    <x v="0"/>
    <s v="No Rating"/>
    <s v="Aug"/>
  </r>
  <r>
    <x v="385"/>
    <x v="14"/>
    <s v="Cookware Set"/>
    <x v="2"/>
    <x v="0"/>
    <n v="18"/>
    <n v="10.95"/>
    <n v="8.7799999999999994"/>
    <s v="Retail"/>
    <n v="197.1"/>
    <n v="158.04"/>
    <n v="39.06"/>
    <n v="0.19817351598173519"/>
    <x v="0"/>
    <x v="0"/>
    <s v="No Rating"/>
    <s v="Aug"/>
  </r>
  <r>
    <x v="386"/>
    <x v="14"/>
    <s v="Sneakers"/>
    <x v="4"/>
    <x v="4"/>
    <n v="11"/>
    <n v="104.9"/>
    <n v="91.41"/>
    <s v="Retail"/>
    <n v="1153.9000000000001"/>
    <n v="1005.51"/>
    <n v="148.3900000000001"/>
    <n v="0.12859866539561496"/>
    <x v="0"/>
    <x v="0"/>
    <s v="No Rating"/>
    <s v="Aug"/>
  </r>
  <r>
    <x v="387"/>
    <x v="14"/>
    <s v="Football"/>
    <x v="0"/>
    <x v="2"/>
    <n v="12"/>
    <n v="289.36"/>
    <n v="253.31"/>
    <s v="Online"/>
    <n v="3472.32"/>
    <n v="3039.7200000000003"/>
    <n v="432.59999999999991"/>
    <n v="0.12458529167818631"/>
    <x v="0"/>
    <x v="0"/>
    <s v="No Rating"/>
    <s v="Aug"/>
  </r>
  <r>
    <x v="388"/>
    <x v="14"/>
    <s v="Yoga Mat"/>
    <x v="0"/>
    <x v="1"/>
    <n v="8"/>
    <n v="37.69"/>
    <n v="25.57"/>
    <s v="Retail"/>
    <n v="301.52"/>
    <n v="204.56"/>
    <n v="96.95999999999998"/>
    <n v="0.321570708410719"/>
    <x v="0"/>
    <x v="0"/>
    <s v="No Rating"/>
    <s v="Aug"/>
  </r>
  <r>
    <x v="389"/>
    <x v="14"/>
    <s v="Fiction"/>
    <x v="1"/>
    <x v="0"/>
    <n v="9"/>
    <n v="496.42"/>
    <n v="393.84"/>
    <s v="Online"/>
    <n v="4467.78"/>
    <n v="3544.56"/>
    <n v="923.2199999999998"/>
    <n v="0.20663953909995564"/>
    <x v="0"/>
    <x v="0"/>
    <s v="No Rating"/>
    <s v="Aug"/>
  </r>
  <r>
    <x v="390"/>
    <x v="14"/>
    <s v="Cycle"/>
    <x v="0"/>
    <x v="4"/>
    <n v="8"/>
    <n v="62.37"/>
    <n v="54.14"/>
    <s v="Retail"/>
    <n v="498.96"/>
    <n v="433.12"/>
    <n v="65.839999999999975"/>
    <n v="0.13195446528779858"/>
    <x v="0"/>
    <x v="0"/>
    <n v="2"/>
    <s v="Aug"/>
  </r>
  <r>
    <x v="391"/>
    <x v="14"/>
    <s v="Yoga Mat"/>
    <x v="0"/>
    <x v="3"/>
    <n v="14"/>
    <n v="18.149999999999999"/>
    <n v="15.87"/>
    <s v="Online"/>
    <n v="254.09999999999997"/>
    <n v="222.17999999999998"/>
    <n v="31.919999999999987"/>
    <n v="0.12561983471074378"/>
    <x v="0"/>
    <x v="0"/>
    <s v="No Rating"/>
    <s v="Aug"/>
  </r>
  <r>
    <x v="392"/>
    <x v="14"/>
    <s v="Vacuum Cleaner"/>
    <x v="2"/>
    <x v="3"/>
    <n v="20"/>
    <n v="274.47000000000003"/>
    <n v="187.19"/>
    <s v="Online"/>
    <n v="5489.4000000000005"/>
    <n v="3743.8"/>
    <n v="1745.6000000000004"/>
    <n v="0.31799468065726677"/>
    <x v="0"/>
    <x v="0"/>
    <s v="No Rating"/>
    <s v="Aug"/>
  </r>
  <r>
    <x v="393"/>
    <x v="14"/>
    <s v="T-shirt"/>
    <x v="4"/>
    <x v="0"/>
    <n v="13"/>
    <n v="393.33"/>
    <n v="283.12"/>
    <s v="Online"/>
    <n v="5113.29"/>
    <n v="3680.56"/>
    <n v="1432.73"/>
    <n v="0.28019728980754077"/>
    <x v="0"/>
    <x v="0"/>
    <s v="No Rating"/>
    <s v="Aug"/>
  </r>
  <r>
    <x v="394"/>
    <x v="14"/>
    <s v="Fiction"/>
    <x v="1"/>
    <x v="4"/>
    <n v="17"/>
    <n v="336.63"/>
    <n v="272.64999999999998"/>
    <s v="Retail"/>
    <n v="5722.71"/>
    <n v="4635.0499999999993"/>
    <n v="1087.6600000000008"/>
    <n v="0.19006030359742163"/>
    <x v="0"/>
    <x v="0"/>
    <n v="5"/>
    <s v="Aug"/>
  </r>
  <r>
    <x v="395"/>
    <x v="14"/>
    <s v="Camera"/>
    <x v="3"/>
    <x v="0"/>
    <n v="9"/>
    <n v="232.6"/>
    <n v="151.22999999999999"/>
    <s v="Retail"/>
    <n v="2093.4"/>
    <n v="1361.07"/>
    <n v="732.33000000000015"/>
    <n v="0.34982803095442827"/>
    <x v="0"/>
    <x v="0"/>
    <s v="No Rating"/>
    <s v="Aug"/>
  </r>
  <r>
    <x v="396"/>
    <x v="14"/>
    <s v="Laptop"/>
    <x v="3"/>
    <x v="4"/>
    <n v="12"/>
    <n v="467.28"/>
    <n v="359.8"/>
    <s v="Online"/>
    <n v="5607.36"/>
    <n v="4317.6000000000004"/>
    <n v="1289.7599999999993"/>
    <n v="0.23001198424927227"/>
    <x v="0"/>
    <x v="0"/>
    <s v="No Rating"/>
    <s v="Aug"/>
  </r>
  <r>
    <x v="397"/>
    <x v="14"/>
    <s v="Football"/>
    <x v="0"/>
    <x v="2"/>
    <n v="9"/>
    <n v="183.27"/>
    <n v="147.33000000000001"/>
    <s v="Retail"/>
    <n v="1649.43"/>
    <n v="1325.97"/>
    <n v="323.46000000000004"/>
    <n v="0.19610410869209366"/>
    <x v="1"/>
    <x v="3"/>
    <s v="No Rating"/>
    <s v="Aug"/>
  </r>
  <r>
    <x v="398"/>
    <x v="14"/>
    <s v="Sneakers"/>
    <x v="4"/>
    <x v="1"/>
    <n v="20"/>
    <n v="406.27"/>
    <n v="271.42"/>
    <s v="Online"/>
    <n v="8125.4"/>
    <n v="5428.4000000000005"/>
    <n v="2696.9999999999991"/>
    <n v="0.33192212075713184"/>
    <x v="0"/>
    <x v="0"/>
    <s v="No Rating"/>
    <s v="Aug"/>
  </r>
  <r>
    <x v="399"/>
    <x v="14"/>
    <s v="Cycle"/>
    <x v="0"/>
    <x v="4"/>
    <n v="2"/>
    <n v="296.64999999999998"/>
    <n v="248.1"/>
    <s v="Online"/>
    <n v="593.29999999999995"/>
    <n v="496.2"/>
    <n v="97.099999999999966"/>
    <n v="0.1636608798247092"/>
    <x v="0"/>
    <x v="0"/>
    <s v="No Rating"/>
    <s v="Aug"/>
  </r>
  <r>
    <x v="400"/>
    <x v="14"/>
    <s v="Chair"/>
    <x v="2"/>
    <x v="2"/>
    <n v="9"/>
    <n v="454.97"/>
    <n v="306.48"/>
    <s v="Retail"/>
    <n v="4094.7300000000005"/>
    <n v="2758.32"/>
    <n v="1336.4100000000003"/>
    <n v="0.3263731674615909"/>
    <x v="0"/>
    <x v="0"/>
    <s v="No Rating"/>
    <s v="Aug"/>
  </r>
  <r>
    <x v="401"/>
    <x v="14"/>
    <s v="Laptop"/>
    <x v="3"/>
    <x v="4"/>
    <n v="17"/>
    <n v="326.64"/>
    <n v="289.39999999999998"/>
    <s v="Online"/>
    <n v="5552.88"/>
    <n v="4919.7999999999993"/>
    <n v="633.08000000000084"/>
    <n v="0.11400930688219461"/>
    <x v="0"/>
    <x v="0"/>
    <s v="No Rating"/>
    <s v="Aug"/>
  </r>
  <r>
    <x v="402"/>
    <x v="14"/>
    <s v="Laptop"/>
    <x v="3"/>
    <x v="0"/>
    <n v="15"/>
    <n v="318.41000000000003"/>
    <n v="244.98"/>
    <s v="Online"/>
    <n v="4776.1500000000005"/>
    <n v="3674.7"/>
    <n v="1101.4500000000007"/>
    <n v="0.23061461637511396"/>
    <x v="0"/>
    <x v="0"/>
    <s v="No Rating"/>
    <s v="Aug"/>
  </r>
  <r>
    <x v="403"/>
    <x v="14"/>
    <s v="Dumbbells"/>
    <x v="0"/>
    <x v="4"/>
    <n v="5"/>
    <n v="487.4"/>
    <n v="337.59"/>
    <s v="Online"/>
    <n v="2437"/>
    <n v="1687.9499999999998"/>
    <n v="749.05000000000018"/>
    <n v="0.30736561345917118"/>
    <x v="0"/>
    <x v="0"/>
    <s v="No Rating"/>
    <s v="Aug"/>
  </r>
  <r>
    <x v="404"/>
    <x v="14"/>
    <s v="Yoga Mat"/>
    <x v="0"/>
    <x v="2"/>
    <n v="15"/>
    <n v="132.38"/>
    <n v="79.819999999999993"/>
    <s v="Retail"/>
    <n v="1985.6999999999998"/>
    <n v="1197.3"/>
    <n v="788.39999999999986"/>
    <n v="0.39703882761746484"/>
    <x v="0"/>
    <x v="0"/>
    <s v="No Rating"/>
    <s v="Aug"/>
  </r>
  <r>
    <x v="405"/>
    <x v="14"/>
    <s v="Jeans"/>
    <x v="4"/>
    <x v="1"/>
    <n v="3"/>
    <n v="334.09"/>
    <n v="246.98"/>
    <s v="Retail"/>
    <n v="1002.27"/>
    <n v="740.93999999999994"/>
    <n v="261.33000000000004"/>
    <n v="0.26073812445748157"/>
    <x v="0"/>
    <x v="0"/>
    <s v="No Rating"/>
    <s v="Aug"/>
  </r>
  <r>
    <x v="406"/>
    <x v="14"/>
    <s v="Cycle"/>
    <x v="0"/>
    <x v="0"/>
    <n v="3"/>
    <n v="193.65"/>
    <n v="163.1"/>
    <s v="Retail"/>
    <n v="580.95000000000005"/>
    <n v="489.29999999999995"/>
    <n v="91.650000000000091"/>
    <n v="0.15775884327394799"/>
    <x v="0"/>
    <x v="0"/>
    <s v="No Rating"/>
    <s v="Aug"/>
  </r>
  <r>
    <x v="407"/>
    <x v="14"/>
    <s v="Camera"/>
    <x v="3"/>
    <x v="2"/>
    <n v="16"/>
    <n v="350.75"/>
    <n v="240.9"/>
    <s v="Retail"/>
    <n v="5612"/>
    <n v="3854.4"/>
    <n v="1757.6"/>
    <n v="0.31318602993585171"/>
    <x v="0"/>
    <x v="0"/>
    <s v="No Rating"/>
    <s v="Aug"/>
  </r>
  <r>
    <x v="408"/>
    <x v="15"/>
    <s v="Headphones"/>
    <x v="3"/>
    <x v="3"/>
    <n v="15"/>
    <n v="446.61"/>
    <n v="305.04000000000002"/>
    <s v="Retail"/>
    <n v="6699.1500000000005"/>
    <n v="4575.6000000000004"/>
    <n v="2123.5500000000002"/>
    <n v="0.31698797608651846"/>
    <x v="0"/>
    <x v="0"/>
    <s v="No Rating"/>
    <s v="Aug"/>
  </r>
  <r>
    <x v="409"/>
    <x v="15"/>
    <s v="Mixer"/>
    <x v="2"/>
    <x v="4"/>
    <n v="2"/>
    <n v="392.71"/>
    <n v="296.89"/>
    <s v="Online"/>
    <n v="785.42"/>
    <n v="593.78"/>
    <n v="191.64"/>
    <n v="0.24399684245371903"/>
    <x v="0"/>
    <x v="0"/>
    <n v="2"/>
    <s v="Aug"/>
  </r>
  <r>
    <x v="410"/>
    <x v="15"/>
    <s v="Yoga Mat"/>
    <x v="0"/>
    <x v="2"/>
    <n v="20"/>
    <n v="64.709999999999994"/>
    <n v="39.79"/>
    <s v="Retail"/>
    <n v="1294.1999999999998"/>
    <n v="795.8"/>
    <n v="498.39999999999986"/>
    <n v="0.38510276618760619"/>
    <x v="0"/>
    <x v="0"/>
    <s v="No Rating"/>
    <s v="Aug"/>
  </r>
  <r>
    <x v="411"/>
    <x v="15"/>
    <s v="Biography"/>
    <x v="1"/>
    <x v="3"/>
    <n v="9"/>
    <n v="125"/>
    <n v="111.02"/>
    <s v="Retail"/>
    <n v="1125"/>
    <n v="999.18"/>
    <n v="125.82000000000005"/>
    <n v="0.11184000000000005"/>
    <x v="0"/>
    <x v="0"/>
    <s v="No Rating"/>
    <s v="Aug"/>
  </r>
  <r>
    <x v="412"/>
    <x v="15"/>
    <s v="Textbook"/>
    <x v="1"/>
    <x v="2"/>
    <n v="20"/>
    <n v="356.34"/>
    <n v="270.77"/>
    <s v="Online"/>
    <n v="7126.7999999999993"/>
    <n v="5415.4"/>
    <n v="1711.3999999999996"/>
    <n v="0.24013582533535385"/>
    <x v="0"/>
    <x v="0"/>
    <s v="No Rating"/>
    <s v="Aug"/>
  </r>
  <r>
    <x v="413"/>
    <x v="15"/>
    <s v="Smartphone"/>
    <x v="3"/>
    <x v="0"/>
    <n v="3"/>
    <n v="146.27000000000001"/>
    <n v="95.15"/>
    <s v="Online"/>
    <n v="438.81000000000006"/>
    <n v="285.45000000000005"/>
    <n v="153.36000000000001"/>
    <n v="0.34949066794284539"/>
    <x v="0"/>
    <x v="0"/>
    <s v="No Rating"/>
    <s v="Aug"/>
  </r>
  <r>
    <x v="414"/>
    <x v="15"/>
    <s v="Smartphone"/>
    <x v="3"/>
    <x v="2"/>
    <n v="10"/>
    <n v="439.43"/>
    <n v="305.31"/>
    <s v="Retail"/>
    <n v="4394.3"/>
    <n v="3053.1"/>
    <n v="1341.2000000000003"/>
    <n v="0.30521357212752892"/>
    <x v="0"/>
    <x v="0"/>
    <s v="No Rating"/>
    <s v="Aug"/>
  </r>
  <r>
    <x v="415"/>
    <x v="15"/>
    <s v="Mixer"/>
    <x v="2"/>
    <x v="1"/>
    <n v="7"/>
    <n v="174.78"/>
    <n v="118.03"/>
    <s v="Retail"/>
    <n v="1223.46"/>
    <n v="826.21"/>
    <n v="397.25"/>
    <n v="0.32469390090399358"/>
    <x v="0"/>
    <x v="0"/>
    <n v="2"/>
    <s v="Aug"/>
  </r>
  <r>
    <x v="416"/>
    <x v="15"/>
    <s v="Yoga Mat"/>
    <x v="0"/>
    <x v="4"/>
    <n v="19"/>
    <n v="270.11"/>
    <n v="175.29"/>
    <s v="Online"/>
    <n v="5132.09"/>
    <n v="3330.5099999999998"/>
    <n v="1801.5800000000004"/>
    <n v="0.35104216800562738"/>
    <x v="0"/>
    <x v="0"/>
    <s v="No Rating"/>
    <s v="Aug"/>
  </r>
  <r>
    <x v="417"/>
    <x v="15"/>
    <s v="Laptop"/>
    <x v="3"/>
    <x v="4"/>
    <n v="1"/>
    <n v="392.85"/>
    <n v="276.45"/>
    <s v="Retail"/>
    <n v="392.85"/>
    <n v="276.45"/>
    <n v="116.40000000000003"/>
    <n v="0.29629629629629639"/>
    <x v="0"/>
    <x v="0"/>
    <s v="No Rating"/>
    <s v="Aug"/>
  </r>
  <r>
    <x v="418"/>
    <x v="15"/>
    <s v="Textbook"/>
    <x v="1"/>
    <x v="1"/>
    <n v="12"/>
    <n v="95.99"/>
    <n v="70.19"/>
    <s v="Retail"/>
    <n v="1151.8799999999999"/>
    <n v="842.28"/>
    <n v="309.59999999999991"/>
    <n v="0.26877799770809452"/>
    <x v="0"/>
    <x v="0"/>
    <s v="No Rating"/>
    <s v="Aug"/>
  </r>
  <r>
    <x v="419"/>
    <x v="15"/>
    <s v="Dumbbells"/>
    <x v="0"/>
    <x v="2"/>
    <n v="6"/>
    <n v="318.63"/>
    <n v="217.66"/>
    <s v="Online"/>
    <n v="1911.78"/>
    <n v="1305.96"/>
    <n v="605.81999999999994"/>
    <n v="0.31688792643505004"/>
    <x v="0"/>
    <x v="0"/>
    <s v="No Rating"/>
    <s v="Aug"/>
  </r>
  <r>
    <x v="420"/>
    <x v="15"/>
    <s v="Football"/>
    <x v="0"/>
    <x v="4"/>
    <n v="20"/>
    <n v="339.83"/>
    <n v="236.61"/>
    <s v="Retail"/>
    <n v="6796.5999999999995"/>
    <n v="4732.2000000000007"/>
    <n v="2064.3999999999987"/>
    <n v="0.30374010534679086"/>
    <x v="0"/>
    <x v="0"/>
    <s v="No Rating"/>
    <s v="Aug"/>
  </r>
  <r>
    <x v="421"/>
    <x v="15"/>
    <s v="Jacket"/>
    <x v="4"/>
    <x v="2"/>
    <n v="13"/>
    <n v="17.27"/>
    <n v="13.37"/>
    <s v="Retail"/>
    <n v="224.51"/>
    <n v="173.81"/>
    <n v="50.699999999999989"/>
    <n v="0.22582513028372897"/>
    <x v="0"/>
    <x v="0"/>
    <s v="No Rating"/>
    <s v="Aug"/>
  </r>
  <r>
    <x v="422"/>
    <x v="15"/>
    <s v="Jacket"/>
    <x v="4"/>
    <x v="1"/>
    <n v="14"/>
    <n v="266.13"/>
    <n v="193.5"/>
    <s v="Retail"/>
    <n v="3725.8199999999997"/>
    <n v="2709"/>
    <n v="1016.8199999999997"/>
    <n v="0.27291173486641862"/>
    <x v="0"/>
    <x v="0"/>
    <n v="3"/>
    <s v="Aug"/>
  </r>
  <r>
    <x v="423"/>
    <x v="15"/>
    <s v="Smartphone"/>
    <x v="3"/>
    <x v="2"/>
    <n v="5"/>
    <n v="414.99"/>
    <n v="286.45"/>
    <s v="Online"/>
    <n v="2074.9499999999998"/>
    <n v="1432.25"/>
    <n v="642.69999999999982"/>
    <n v="0.30974240343140791"/>
    <x v="0"/>
    <x v="0"/>
    <s v="No Rating"/>
    <s v="Aug"/>
  </r>
  <r>
    <x v="424"/>
    <x v="15"/>
    <s v="Cycle"/>
    <x v="0"/>
    <x v="3"/>
    <n v="20"/>
    <n v="196.68"/>
    <n v="137.28"/>
    <s v="Online"/>
    <n v="3933.6000000000004"/>
    <n v="2745.6"/>
    <n v="1188.0000000000005"/>
    <n v="0.30201342281879201"/>
    <x v="0"/>
    <x v="0"/>
    <s v="No Rating"/>
    <s v="Aug"/>
  </r>
  <r>
    <x v="425"/>
    <x v="15"/>
    <s v="Cookware Set"/>
    <x v="2"/>
    <x v="4"/>
    <n v="18"/>
    <n v="474.96"/>
    <n v="423.7"/>
    <s v="Online"/>
    <n v="8549.2799999999988"/>
    <n v="7626.5999999999995"/>
    <n v="922.67999999999938"/>
    <n v="0.10792487788445337"/>
    <x v="0"/>
    <x v="0"/>
    <s v="No Rating"/>
    <s v="Aug"/>
  </r>
  <r>
    <x v="426"/>
    <x v="15"/>
    <s v="Laptop"/>
    <x v="3"/>
    <x v="1"/>
    <n v="13"/>
    <n v="474.79"/>
    <n v="420.01"/>
    <s v="Retail"/>
    <n v="6172.27"/>
    <n v="5460.13"/>
    <n v="712.14000000000033"/>
    <n v="0.11537732471197797"/>
    <x v="0"/>
    <x v="0"/>
    <s v="No Rating"/>
    <s v="Aug"/>
  </r>
  <r>
    <x v="427"/>
    <x v="15"/>
    <s v="Smartphone"/>
    <x v="3"/>
    <x v="0"/>
    <n v="20"/>
    <n v="169.52"/>
    <n v="121.97"/>
    <s v="Retail"/>
    <n v="3390.4"/>
    <n v="2439.4"/>
    <n v="951"/>
    <n v="0.28049787635677204"/>
    <x v="0"/>
    <x v="0"/>
    <s v="No Rating"/>
    <s v="Aug"/>
  </r>
  <r>
    <x v="428"/>
    <x v="15"/>
    <s v="Cycle"/>
    <x v="0"/>
    <x v="4"/>
    <n v="9"/>
    <n v="353.77"/>
    <n v="316.83"/>
    <s v="Retail"/>
    <n v="3183.93"/>
    <n v="2851.47"/>
    <n v="332.46000000000004"/>
    <n v="0.10441812477033102"/>
    <x v="0"/>
    <x v="0"/>
    <s v="No Rating"/>
    <s v="Aug"/>
  </r>
  <r>
    <x v="429"/>
    <x v="15"/>
    <s v="T-shirt"/>
    <x v="4"/>
    <x v="2"/>
    <n v="17"/>
    <n v="164.34"/>
    <n v="133.47"/>
    <s v="Retail"/>
    <n v="2793.78"/>
    <n v="2268.9899999999998"/>
    <n v="524.79000000000042"/>
    <n v="0.18784227820372412"/>
    <x v="0"/>
    <x v="0"/>
    <s v="No Rating"/>
    <s v="Aug"/>
  </r>
  <r>
    <x v="430"/>
    <x v="15"/>
    <s v="Dumbbells"/>
    <x v="0"/>
    <x v="0"/>
    <n v="11"/>
    <n v="312.7"/>
    <n v="280.06"/>
    <s v="Online"/>
    <n v="3439.7"/>
    <n v="3080.66"/>
    <n v="359.03999999999996"/>
    <n v="0.1043811960345379"/>
    <x v="0"/>
    <x v="0"/>
    <n v="5"/>
    <s v="Aug"/>
  </r>
  <r>
    <x v="431"/>
    <x v="15"/>
    <s v="Cycle"/>
    <x v="0"/>
    <x v="4"/>
    <n v="4"/>
    <n v="335.51"/>
    <n v="223.27"/>
    <s v="Retail"/>
    <n v="1342.04"/>
    <n v="893.08"/>
    <n v="448.95999999999992"/>
    <n v="0.33453548329408955"/>
    <x v="0"/>
    <x v="0"/>
    <s v="No Rating"/>
    <s v="Aug"/>
  </r>
  <r>
    <x v="432"/>
    <x v="15"/>
    <s v="Cookware Set"/>
    <x v="2"/>
    <x v="0"/>
    <n v="11"/>
    <n v="289.06"/>
    <n v="185.55"/>
    <s v="Online"/>
    <n v="3179.66"/>
    <n v="2041.0500000000002"/>
    <n v="1138.6099999999997"/>
    <n v="0.35809174565834073"/>
    <x v="1"/>
    <x v="2"/>
    <s v="No Rating"/>
    <s v="Aug"/>
  </r>
  <r>
    <x v="433"/>
    <x v="15"/>
    <s v="Smartphone"/>
    <x v="3"/>
    <x v="2"/>
    <n v="1"/>
    <n v="16.649999999999999"/>
    <n v="11.75"/>
    <s v="Retail"/>
    <n v="16.649999999999999"/>
    <n v="11.75"/>
    <n v="4.8999999999999986"/>
    <n v="0.29429429429429421"/>
    <x v="0"/>
    <x v="0"/>
    <s v="No Rating"/>
    <s v="Aug"/>
  </r>
  <r>
    <x v="434"/>
    <x v="15"/>
    <s v="Biography"/>
    <x v="1"/>
    <x v="1"/>
    <n v="11"/>
    <n v="478.27"/>
    <n v="406.33"/>
    <s v="Online"/>
    <n v="5260.9699999999993"/>
    <n v="4469.63"/>
    <n v="791.33999999999924"/>
    <n v="0.15041712840027588"/>
    <x v="0"/>
    <x v="0"/>
    <s v="No Rating"/>
    <s v="Aug"/>
  </r>
  <r>
    <x v="435"/>
    <x v="15"/>
    <s v="Textbook"/>
    <x v="1"/>
    <x v="2"/>
    <n v="19"/>
    <n v="16.72"/>
    <n v="13.47"/>
    <s v="Online"/>
    <n v="317.67999999999995"/>
    <n v="255.93"/>
    <n v="61.749999999999943"/>
    <n v="0.19437799043062187"/>
    <x v="0"/>
    <x v="0"/>
    <s v="No Rating"/>
    <s v="Aug"/>
  </r>
  <r>
    <x v="436"/>
    <x v="15"/>
    <s v="Biography"/>
    <x v="1"/>
    <x v="0"/>
    <n v="5"/>
    <n v="421.8"/>
    <n v="287.89999999999998"/>
    <s v="Online"/>
    <n v="2109"/>
    <n v="1439.5"/>
    <n v="669.5"/>
    <n v="0.31744902797534374"/>
    <x v="0"/>
    <x v="0"/>
    <s v="No Rating"/>
    <s v="Aug"/>
  </r>
  <r>
    <x v="437"/>
    <x v="15"/>
    <s v="T-shirt"/>
    <x v="4"/>
    <x v="0"/>
    <n v="11"/>
    <n v="16.84"/>
    <n v="11.95"/>
    <s v="Online"/>
    <n v="185.24"/>
    <n v="131.44999999999999"/>
    <n v="53.79000000000002"/>
    <n v="0.29038004750593832"/>
    <x v="0"/>
    <x v="0"/>
    <s v="No Rating"/>
    <s v="Aug"/>
  </r>
  <r>
    <x v="438"/>
    <x v="15"/>
    <s v="Biography"/>
    <x v="1"/>
    <x v="4"/>
    <n v="15"/>
    <n v="383.29"/>
    <n v="329.72"/>
    <s v="Online"/>
    <n v="5749.35"/>
    <n v="4945.8"/>
    <n v="803.55000000000018"/>
    <n v="0.13976362545331214"/>
    <x v="0"/>
    <x v="0"/>
    <s v="No Rating"/>
    <s v="Aug"/>
  </r>
  <r>
    <x v="439"/>
    <x v="15"/>
    <s v="Mixer"/>
    <x v="2"/>
    <x v="3"/>
    <n v="19"/>
    <n v="187.69"/>
    <n v="157.05000000000001"/>
    <s v="Retail"/>
    <n v="3566.11"/>
    <n v="2983.9500000000003"/>
    <n v="582.15999999999985"/>
    <n v="0.1632479087857637"/>
    <x v="0"/>
    <x v="0"/>
    <s v="No Rating"/>
    <s v="Aug"/>
  </r>
  <r>
    <x v="440"/>
    <x v="15"/>
    <s v="Laptop"/>
    <x v="3"/>
    <x v="4"/>
    <n v="20"/>
    <n v="444.44"/>
    <n v="313.76"/>
    <s v="Online"/>
    <n v="8888.7999999999993"/>
    <n v="6275.2"/>
    <n v="2613.5999999999995"/>
    <n v="0.29403294032940325"/>
    <x v="0"/>
    <x v="0"/>
    <s v="No Rating"/>
    <s v="Aug"/>
  </r>
  <r>
    <x v="441"/>
    <x v="15"/>
    <s v="Jacket"/>
    <x v="4"/>
    <x v="2"/>
    <n v="18"/>
    <n v="297.07"/>
    <n v="178.69"/>
    <s v="Online"/>
    <n v="5347.26"/>
    <n v="3216.42"/>
    <n v="2130.84"/>
    <n v="0.39849193792708792"/>
    <x v="0"/>
    <x v="0"/>
    <s v="No Rating"/>
    <s v="Aug"/>
  </r>
  <r>
    <x v="442"/>
    <x v="15"/>
    <s v="Sneakers"/>
    <x v="4"/>
    <x v="1"/>
    <n v="13"/>
    <n v="338.27"/>
    <n v="229.25"/>
    <s v="Online"/>
    <n v="4397.51"/>
    <n v="2980.25"/>
    <n v="1417.2600000000002"/>
    <n v="0.32228693055842966"/>
    <x v="0"/>
    <x v="0"/>
    <s v="No Rating"/>
    <s v="Aug"/>
  </r>
  <r>
    <x v="443"/>
    <x v="15"/>
    <s v="Football"/>
    <x v="0"/>
    <x v="3"/>
    <n v="16"/>
    <n v="453.66"/>
    <n v="284.64999999999998"/>
    <s v="Online"/>
    <n v="7258.56"/>
    <n v="4554.3999999999996"/>
    <n v="2704.1600000000008"/>
    <n v="0.37254772296433458"/>
    <x v="0"/>
    <x v="0"/>
    <s v="No Rating"/>
    <s v="Aug"/>
  </r>
  <r>
    <x v="444"/>
    <x v="16"/>
    <s v="Mixer"/>
    <x v="2"/>
    <x v="0"/>
    <n v="9"/>
    <n v="339.22"/>
    <n v="299.73"/>
    <s v="Online"/>
    <n v="3052.9800000000005"/>
    <n v="2697.57"/>
    <n v="355.41000000000031"/>
    <n v="0.11641412652555871"/>
    <x v="0"/>
    <x v="0"/>
    <s v="No Rating"/>
    <s v="Aug"/>
  </r>
  <r>
    <x v="445"/>
    <x v="16"/>
    <s v="Fiction"/>
    <x v="1"/>
    <x v="1"/>
    <n v="1"/>
    <n v="68.8"/>
    <n v="59.97"/>
    <s v="Online"/>
    <n v="68.8"/>
    <n v="59.97"/>
    <n v="8.8299999999999983"/>
    <n v="0.12834302325581393"/>
    <x v="0"/>
    <x v="0"/>
    <s v="No Rating"/>
    <s v="Aug"/>
  </r>
  <r>
    <x v="446"/>
    <x v="16"/>
    <s v="Biography"/>
    <x v="1"/>
    <x v="1"/>
    <n v="8"/>
    <n v="455.57"/>
    <n v="301.74"/>
    <s v="Retail"/>
    <n v="3644.56"/>
    <n v="2413.92"/>
    <n v="1230.6399999999999"/>
    <n v="0.33766490330794385"/>
    <x v="0"/>
    <x v="0"/>
    <s v="No Rating"/>
    <s v="Aug"/>
  </r>
  <r>
    <x v="447"/>
    <x v="16"/>
    <s v="Jeans"/>
    <x v="4"/>
    <x v="0"/>
    <n v="3"/>
    <n v="127.59"/>
    <n v="112.04"/>
    <s v="Retail"/>
    <n v="382.77"/>
    <n v="336.12"/>
    <n v="46.649999999999977"/>
    <n v="0.12187475507484907"/>
    <x v="0"/>
    <x v="0"/>
    <s v="No Rating"/>
    <s v="Aug"/>
  </r>
  <r>
    <x v="448"/>
    <x v="16"/>
    <s v="Fiction"/>
    <x v="1"/>
    <x v="2"/>
    <n v="1"/>
    <n v="497.46"/>
    <n v="305.5"/>
    <s v="Online"/>
    <n v="497.46"/>
    <n v="305.5"/>
    <n v="191.95999999999998"/>
    <n v="0.38588027178064566"/>
    <x v="0"/>
    <x v="0"/>
    <s v="No Rating"/>
    <s v="Aug"/>
  </r>
  <r>
    <x v="449"/>
    <x v="16"/>
    <s v="Smartphone"/>
    <x v="3"/>
    <x v="3"/>
    <n v="15"/>
    <n v="267.67"/>
    <n v="214.43"/>
    <s v="Online"/>
    <n v="4015.05"/>
    <n v="3216.4500000000003"/>
    <n v="798.59999999999991"/>
    <n v="0.19890163260731494"/>
    <x v="0"/>
    <x v="0"/>
    <s v="No Rating"/>
    <s v="Aug"/>
  </r>
  <r>
    <x v="450"/>
    <x v="16"/>
    <s v="Dumbbells"/>
    <x v="0"/>
    <x v="1"/>
    <n v="15"/>
    <n v="47.57"/>
    <n v="31.21"/>
    <s v="Online"/>
    <n v="713.55"/>
    <n v="468.15000000000003"/>
    <n v="245.39999999999992"/>
    <n v="0.34391423165860829"/>
    <x v="1"/>
    <x v="3"/>
    <s v="No Rating"/>
    <s v="Aug"/>
  </r>
  <r>
    <x v="451"/>
    <x v="16"/>
    <s v="Yoga Mat"/>
    <x v="0"/>
    <x v="0"/>
    <n v="18"/>
    <n v="92.95"/>
    <n v="80.400000000000006"/>
    <s v="Online"/>
    <n v="1673.1000000000001"/>
    <n v="1447.2"/>
    <n v="225.90000000000009"/>
    <n v="0.13501882732651968"/>
    <x v="0"/>
    <x v="0"/>
    <s v="No Rating"/>
    <s v="Aug"/>
  </r>
  <r>
    <x v="452"/>
    <x v="16"/>
    <s v="Vacuum Cleaner"/>
    <x v="2"/>
    <x v="0"/>
    <n v="13"/>
    <n v="74.650000000000006"/>
    <n v="59.36"/>
    <s v="Online"/>
    <n v="970.45"/>
    <n v="771.68"/>
    <n v="198.7700000000001"/>
    <n v="0.20482250502344282"/>
    <x v="0"/>
    <x v="0"/>
    <s v="No Rating"/>
    <s v="Aug"/>
  </r>
  <r>
    <x v="453"/>
    <x v="16"/>
    <s v="Laptop"/>
    <x v="3"/>
    <x v="2"/>
    <n v="12"/>
    <n v="410.44"/>
    <n v="343.99"/>
    <s v="Online"/>
    <n v="4925.28"/>
    <n v="4127.88"/>
    <n v="797.39999999999964"/>
    <n v="0.16189942500730917"/>
    <x v="0"/>
    <x v="0"/>
    <s v="No Rating"/>
    <s v="Aug"/>
  </r>
  <r>
    <x v="454"/>
    <x v="16"/>
    <s v="Mixer"/>
    <x v="2"/>
    <x v="3"/>
    <n v="17"/>
    <n v="454.62"/>
    <n v="289.52999999999997"/>
    <s v="Online"/>
    <n v="7728.54"/>
    <n v="4922.0099999999993"/>
    <n v="2806.5300000000007"/>
    <n v="0.36313844529497169"/>
    <x v="0"/>
    <x v="0"/>
    <s v="No Rating"/>
    <s v="Aug"/>
  </r>
  <r>
    <x v="455"/>
    <x v="16"/>
    <s v="Vacuum Cleaner"/>
    <x v="2"/>
    <x v="3"/>
    <n v="14"/>
    <n v="452.58"/>
    <n v="365.63"/>
    <s v="Online"/>
    <n v="6336.12"/>
    <n v="5118.82"/>
    <n v="1217.3000000000002"/>
    <n v="0.19212073003667862"/>
    <x v="0"/>
    <x v="0"/>
    <s v="No Rating"/>
    <s v="Aug"/>
  </r>
  <r>
    <x v="456"/>
    <x v="16"/>
    <s v="Yoga Mat"/>
    <x v="0"/>
    <x v="3"/>
    <n v="7"/>
    <n v="241.78"/>
    <n v="212.99"/>
    <s v="Online"/>
    <n v="1692.46"/>
    <n v="1490.93"/>
    <n v="201.52999999999997"/>
    <n v="0.11907519232359995"/>
    <x v="0"/>
    <x v="0"/>
    <s v="No Rating"/>
    <s v="Aug"/>
  </r>
  <r>
    <x v="457"/>
    <x v="16"/>
    <s v="Fiction"/>
    <x v="1"/>
    <x v="3"/>
    <n v="10"/>
    <n v="365.57"/>
    <n v="246.41"/>
    <s v="Retail"/>
    <n v="3655.7"/>
    <n v="2464.1"/>
    <n v="1191.5999999999999"/>
    <n v="0.3259567251142052"/>
    <x v="0"/>
    <x v="0"/>
    <s v="No Rating"/>
    <s v="Aug"/>
  </r>
  <r>
    <x v="458"/>
    <x v="16"/>
    <s v="Cycle"/>
    <x v="0"/>
    <x v="1"/>
    <n v="20"/>
    <n v="31.6"/>
    <n v="28.32"/>
    <s v="Online"/>
    <n v="632"/>
    <n v="566.4"/>
    <n v="65.600000000000023"/>
    <n v="0.10379746835443042"/>
    <x v="0"/>
    <x v="0"/>
    <s v="No Rating"/>
    <s v="Aug"/>
  </r>
  <r>
    <x v="459"/>
    <x v="16"/>
    <s v="Comics"/>
    <x v="1"/>
    <x v="3"/>
    <n v="14"/>
    <n v="208.33"/>
    <n v="173.45"/>
    <s v="Retail"/>
    <n v="2916.6200000000003"/>
    <n v="2428.2999999999997"/>
    <n v="488.32000000000062"/>
    <n v="0.16742667882686141"/>
    <x v="0"/>
    <x v="0"/>
    <s v="No Rating"/>
    <s v="Aug"/>
  </r>
  <r>
    <x v="460"/>
    <x v="16"/>
    <s v="Fiction"/>
    <x v="1"/>
    <x v="0"/>
    <n v="4"/>
    <n v="252.97"/>
    <n v="224.51"/>
    <s v="Online"/>
    <n v="1011.88"/>
    <n v="898.04"/>
    <n v="113.84000000000003"/>
    <n v="0.11250345890817096"/>
    <x v="1"/>
    <x v="4"/>
    <s v="No Rating"/>
    <s v="Aug"/>
  </r>
  <r>
    <x v="461"/>
    <x v="16"/>
    <s v="Chair"/>
    <x v="2"/>
    <x v="1"/>
    <n v="12"/>
    <n v="137.9"/>
    <n v="88.46"/>
    <s v="Online"/>
    <n v="1654.8000000000002"/>
    <n v="1061.52"/>
    <n v="593.2800000000002"/>
    <n v="0.35852066715010883"/>
    <x v="0"/>
    <x v="0"/>
    <s v="No Rating"/>
    <s v="Aug"/>
  </r>
  <r>
    <x v="462"/>
    <x v="16"/>
    <s v="Vacuum Cleaner"/>
    <x v="2"/>
    <x v="1"/>
    <n v="11"/>
    <n v="236.53"/>
    <n v="185.43"/>
    <s v="Online"/>
    <n v="2601.83"/>
    <n v="2039.73"/>
    <n v="562.09999999999991"/>
    <n v="0.21604024859425863"/>
    <x v="1"/>
    <x v="1"/>
    <s v="No Rating"/>
    <s v="Aug"/>
  </r>
  <r>
    <x v="463"/>
    <x v="16"/>
    <s v="Vacuum Cleaner"/>
    <x v="2"/>
    <x v="3"/>
    <n v="16"/>
    <n v="305.99"/>
    <n v="219.2"/>
    <s v="Retail"/>
    <n v="4895.84"/>
    <n v="3507.2"/>
    <n v="1388.6400000000003"/>
    <n v="0.28363672015425345"/>
    <x v="0"/>
    <x v="0"/>
    <s v="No Rating"/>
    <s v="Aug"/>
  </r>
  <r>
    <x v="464"/>
    <x v="16"/>
    <s v="Dumbbells"/>
    <x v="0"/>
    <x v="3"/>
    <n v="4"/>
    <n v="57.46"/>
    <n v="37.450000000000003"/>
    <s v="Online"/>
    <n v="229.84"/>
    <n v="149.80000000000001"/>
    <n v="80.039999999999992"/>
    <n v="0.34824225548207444"/>
    <x v="0"/>
    <x v="0"/>
    <s v="No Rating"/>
    <s v="Aug"/>
  </r>
  <r>
    <x v="465"/>
    <x v="16"/>
    <s v="Jacket"/>
    <x v="4"/>
    <x v="4"/>
    <n v="9"/>
    <n v="439.36"/>
    <n v="372.77"/>
    <s v="Retail"/>
    <n v="3954.2400000000002"/>
    <n v="3354.93"/>
    <n v="599.3100000000004"/>
    <n v="0.15156136198106346"/>
    <x v="0"/>
    <x v="0"/>
    <s v="No Rating"/>
    <s v="Aug"/>
  </r>
  <r>
    <x v="466"/>
    <x v="16"/>
    <s v="Sneakers"/>
    <x v="4"/>
    <x v="1"/>
    <n v="14"/>
    <n v="361.27"/>
    <n v="228.36"/>
    <s v="Online"/>
    <n v="5057.78"/>
    <n v="3197.04"/>
    <n v="1860.7399999999998"/>
    <n v="0.36789658704016387"/>
    <x v="0"/>
    <x v="0"/>
    <s v="No Rating"/>
    <s v="Aug"/>
  </r>
  <r>
    <x v="467"/>
    <x v="16"/>
    <s v="Laptop"/>
    <x v="3"/>
    <x v="1"/>
    <n v="7"/>
    <n v="223.3"/>
    <n v="185.86"/>
    <s v="Retail"/>
    <n v="1563.1000000000001"/>
    <n v="1301.02"/>
    <n v="262.08000000000015"/>
    <n v="0.1676668159426781"/>
    <x v="0"/>
    <x v="0"/>
    <s v="No Rating"/>
    <s v="Aug"/>
  </r>
  <r>
    <x v="468"/>
    <x v="17"/>
    <s v="Textbook"/>
    <x v="1"/>
    <x v="3"/>
    <n v="4"/>
    <n v="487.5"/>
    <n v="316.87"/>
    <s v="Retail"/>
    <n v="1950"/>
    <n v="1267.48"/>
    <n v="682.52"/>
    <n v="0.3500102564102564"/>
    <x v="0"/>
    <x v="0"/>
    <s v="No Rating"/>
    <s v="Aug"/>
  </r>
  <r>
    <x v="469"/>
    <x v="17"/>
    <s v="Vacuum Cleaner"/>
    <x v="2"/>
    <x v="3"/>
    <n v="14"/>
    <n v="175.62"/>
    <n v="111.91"/>
    <s v="Online"/>
    <n v="2458.6800000000003"/>
    <n v="1566.74"/>
    <n v="891.94000000000028"/>
    <n v="0.36277189386174702"/>
    <x v="0"/>
    <x v="0"/>
    <s v="No Rating"/>
    <s v="Aug"/>
  </r>
  <r>
    <x v="470"/>
    <x v="17"/>
    <s v="Headphones"/>
    <x v="3"/>
    <x v="2"/>
    <n v="2"/>
    <n v="88.58"/>
    <n v="70.489999999999995"/>
    <s v="Retail"/>
    <n v="177.16"/>
    <n v="140.97999999999999"/>
    <n v="36.180000000000007"/>
    <n v="0.20422217204786638"/>
    <x v="0"/>
    <x v="0"/>
    <s v="No Rating"/>
    <s v="Aug"/>
  </r>
  <r>
    <x v="471"/>
    <x v="17"/>
    <s v="Fiction"/>
    <x v="1"/>
    <x v="3"/>
    <n v="1"/>
    <n v="253.78"/>
    <n v="176.52"/>
    <s v="Retail"/>
    <n v="253.78"/>
    <n v="176.52"/>
    <n v="77.259999999999991"/>
    <n v="0.30443691386240046"/>
    <x v="0"/>
    <x v="0"/>
    <s v="No Rating"/>
    <s v="Aug"/>
  </r>
  <r>
    <x v="472"/>
    <x v="17"/>
    <s v="Sneakers"/>
    <x v="4"/>
    <x v="3"/>
    <n v="15"/>
    <n v="120.53"/>
    <n v="86.78"/>
    <s v="Retail"/>
    <n v="1807.95"/>
    <n v="1301.7"/>
    <n v="506.25"/>
    <n v="0.28001327470339332"/>
    <x v="0"/>
    <x v="0"/>
    <s v="No Rating"/>
    <s v="Aug"/>
  </r>
  <r>
    <x v="473"/>
    <x v="17"/>
    <s v="Headphones"/>
    <x v="3"/>
    <x v="2"/>
    <n v="5"/>
    <n v="193.79"/>
    <n v="162.88"/>
    <s v="Online"/>
    <n v="968.94999999999993"/>
    <n v="814.4"/>
    <n v="154.54999999999995"/>
    <n v="0.15950255431136795"/>
    <x v="0"/>
    <x v="0"/>
    <s v="No Rating"/>
    <s v="Aug"/>
  </r>
  <r>
    <x v="474"/>
    <x v="17"/>
    <s v="Football"/>
    <x v="0"/>
    <x v="3"/>
    <n v="7"/>
    <n v="100.84"/>
    <n v="77.849999999999994"/>
    <s v="Retail"/>
    <n v="705.88"/>
    <n v="544.94999999999993"/>
    <n v="160.93000000000006"/>
    <n v="0.22798492661642214"/>
    <x v="0"/>
    <x v="0"/>
    <s v="No Rating"/>
    <s v="Aug"/>
  </r>
  <r>
    <x v="475"/>
    <x v="17"/>
    <s v="Dumbbells"/>
    <x v="0"/>
    <x v="4"/>
    <n v="4"/>
    <n v="173.83"/>
    <n v="146.97999999999999"/>
    <s v="Retail"/>
    <n v="695.32"/>
    <n v="587.91999999999996"/>
    <n v="107.40000000000009"/>
    <n v="0.1544612552493817"/>
    <x v="0"/>
    <x v="0"/>
    <s v="No Rating"/>
    <s v="Aug"/>
  </r>
  <r>
    <x v="476"/>
    <x v="17"/>
    <s v="Camera"/>
    <x v="3"/>
    <x v="2"/>
    <n v="10"/>
    <n v="198.41"/>
    <n v="125.84"/>
    <s v="Online"/>
    <n v="1984.1"/>
    <n v="1258.4000000000001"/>
    <n v="725.69999999999982"/>
    <n v="0.36575777430573048"/>
    <x v="0"/>
    <x v="0"/>
    <s v="No Rating"/>
    <s v="Aug"/>
  </r>
  <r>
    <x v="477"/>
    <x v="17"/>
    <s v="Vacuum Cleaner"/>
    <x v="2"/>
    <x v="3"/>
    <n v="1"/>
    <n v="386.5"/>
    <n v="251.2"/>
    <s v="Online"/>
    <n v="386.5"/>
    <n v="251.2"/>
    <n v="135.30000000000001"/>
    <n v="0.35006468305304012"/>
    <x v="0"/>
    <x v="0"/>
    <n v="3"/>
    <s v="Aug"/>
  </r>
  <r>
    <x v="478"/>
    <x v="17"/>
    <s v="Comics"/>
    <x v="1"/>
    <x v="3"/>
    <n v="13"/>
    <n v="248.47"/>
    <n v="217.67"/>
    <s v="Online"/>
    <n v="3230.11"/>
    <n v="2829.71"/>
    <n v="400.40000000000009"/>
    <n v="0.1239586267959915"/>
    <x v="0"/>
    <x v="0"/>
    <s v="No Rating"/>
    <s v="Aug"/>
  </r>
  <r>
    <x v="479"/>
    <x v="17"/>
    <s v="Cycle"/>
    <x v="0"/>
    <x v="3"/>
    <n v="4"/>
    <n v="126.07"/>
    <n v="87.54"/>
    <s v="Retail"/>
    <n v="504.28"/>
    <n v="350.16"/>
    <n v="154.11999999999995"/>
    <n v="0.30562385976045048"/>
    <x v="0"/>
    <x v="0"/>
    <s v="No Rating"/>
    <s v="Aug"/>
  </r>
  <r>
    <x v="480"/>
    <x v="17"/>
    <s v="Cycle"/>
    <x v="0"/>
    <x v="1"/>
    <n v="15"/>
    <n v="201.93"/>
    <n v="176.36"/>
    <s v="Retail"/>
    <n v="3028.9500000000003"/>
    <n v="2645.4"/>
    <n v="383.55000000000018"/>
    <n v="0.12662803941960091"/>
    <x v="0"/>
    <x v="0"/>
    <s v="No Rating"/>
    <s v="Aug"/>
  </r>
  <r>
    <x v="481"/>
    <x v="17"/>
    <s v="Vacuum Cleaner"/>
    <x v="2"/>
    <x v="4"/>
    <n v="5"/>
    <n v="107.63"/>
    <n v="92.26"/>
    <s v="Online"/>
    <n v="538.15"/>
    <n v="461.3"/>
    <n v="76.849999999999966"/>
    <n v="0.14280405091517229"/>
    <x v="0"/>
    <x v="0"/>
    <s v="No Rating"/>
    <s v="Aug"/>
  </r>
  <r>
    <x v="482"/>
    <x v="17"/>
    <s v="Sneakers"/>
    <x v="4"/>
    <x v="3"/>
    <n v="5"/>
    <n v="496.04"/>
    <n v="442.8"/>
    <s v="Online"/>
    <n v="2480.2000000000003"/>
    <n v="2214"/>
    <n v="266.20000000000027"/>
    <n v="0.10733005402790108"/>
    <x v="0"/>
    <x v="0"/>
    <s v="No Rating"/>
    <s v="Aug"/>
  </r>
  <r>
    <x v="483"/>
    <x v="17"/>
    <s v="Laptop"/>
    <x v="3"/>
    <x v="4"/>
    <n v="19"/>
    <n v="127.17"/>
    <n v="95.53"/>
    <s v="Online"/>
    <n v="2416.23"/>
    <n v="1815.07"/>
    <n v="601.16000000000008"/>
    <n v="0.24880081780294097"/>
    <x v="1"/>
    <x v="3"/>
    <s v="No Rating"/>
    <s v="Aug"/>
  </r>
  <r>
    <x v="484"/>
    <x v="17"/>
    <s v="Cookware Set"/>
    <x v="2"/>
    <x v="1"/>
    <n v="5"/>
    <n v="167.3"/>
    <n v="106.78"/>
    <s v="Online"/>
    <n v="836.5"/>
    <n v="533.9"/>
    <n v="302.60000000000002"/>
    <n v="0.36174536760310821"/>
    <x v="0"/>
    <x v="0"/>
    <s v="No Rating"/>
    <s v="Aug"/>
  </r>
  <r>
    <x v="485"/>
    <x v="17"/>
    <s v="Cycle"/>
    <x v="0"/>
    <x v="4"/>
    <n v="1"/>
    <n v="166.35"/>
    <n v="145.83000000000001"/>
    <s v="Retail"/>
    <n v="166.35"/>
    <n v="145.83000000000001"/>
    <n v="20.519999999999982"/>
    <n v="0.12335437330928754"/>
    <x v="0"/>
    <x v="0"/>
    <s v="No Rating"/>
    <s v="Aug"/>
  </r>
  <r>
    <x v="486"/>
    <x v="17"/>
    <s v="Sneakers"/>
    <x v="4"/>
    <x v="1"/>
    <n v="16"/>
    <n v="413.15"/>
    <n v="301.14"/>
    <s v="Retail"/>
    <n v="6610.4"/>
    <n v="4818.24"/>
    <n v="1792.1599999999999"/>
    <n v="0.27111218685707372"/>
    <x v="0"/>
    <x v="0"/>
    <s v="No Rating"/>
    <s v="Aug"/>
  </r>
  <r>
    <x v="487"/>
    <x v="17"/>
    <s v="Jacket"/>
    <x v="4"/>
    <x v="3"/>
    <n v="20"/>
    <n v="462.45"/>
    <n v="342.58"/>
    <s v="Online"/>
    <n v="9249"/>
    <n v="6851.5999999999995"/>
    <n v="2397.4000000000005"/>
    <n v="0.25920640069196677"/>
    <x v="0"/>
    <x v="0"/>
    <s v="No Rating"/>
    <s v="Aug"/>
  </r>
  <r>
    <x v="488"/>
    <x v="17"/>
    <s v="Smartphone"/>
    <x v="3"/>
    <x v="2"/>
    <n v="2"/>
    <n v="396.63"/>
    <n v="273.64999999999998"/>
    <s v="Online"/>
    <n v="793.26"/>
    <n v="547.29999999999995"/>
    <n v="245.96000000000004"/>
    <n v="0.31006227466404462"/>
    <x v="0"/>
    <x v="0"/>
    <s v="No Rating"/>
    <s v="Aug"/>
  </r>
  <r>
    <x v="489"/>
    <x v="17"/>
    <s v="Cookware Set"/>
    <x v="2"/>
    <x v="4"/>
    <n v="7"/>
    <n v="442.69"/>
    <n v="338.6"/>
    <s v="Retail"/>
    <n v="3098.83"/>
    <n v="2370.2000000000003"/>
    <n v="728.62999999999965"/>
    <n v="0.23513067835279755"/>
    <x v="0"/>
    <x v="0"/>
    <s v="No Rating"/>
    <s v="Aug"/>
  </r>
  <r>
    <x v="490"/>
    <x v="18"/>
    <s v="Textbook"/>
    <x v="1"/>
    <x v="2"/>
    <n v="10"/>
    <n v="306.89999999999998"/>
    <n v="198.38"/>
    <s v="Online"/>
    <n v="3069"/>
    <n v="1983.8"/>
    <n v="1085.2"/>
    <n v="0.35360052134245684"/>
    <x v="0"/>
    <x v="0"/>
    <s v="No Rating"/>
    <s v="Aug"/>
  </r>
  <r>
    <x v="491"/>
    <x v="18"/>
    <s v="Fiction"/>
    <x v="1"/>
    <x v="2"/>
    <n v="3"/>
    <n v="388.19"/>
    <n v="258.29000000000002"/>
    <s v="Online"/>
    <n v="1164.57"/>
    <n v="774.87000000000012"/>
    <n v="389.69999999999982"/>
    <n v="0.33462994925165496"/>
    <x v="0"/>
    <x v="0"/>
    <s v="No Rating"/>
    <s v="Aug"/>
  </r>
  <r>
    <x v="492"/>
    <x v="18"/>
    <s v="Sneakers"/>
    <x v="4"/>
    <x v="1"/>
    <n v="2"/>
    <n v="128.58000000000001"/>
    <n v="79.760000000000005"/>
    <s v="Retail"/>
    <n v="257.16000000000003"/>
    <n v="159.52000000000001"/>
    <n v="97.640000000000015"/>
    <n v="0.37968579872452951"/>
    <x v="0"/>
    <x v="0"/>
    <s v="No Rating"/>
    <s v="Aug"/>
  </r>
  <r>
    <x v="493"/>
    <x v="18"/>
    <s v="Comics"/>
    <x v="1"/>
    <x v="3"/>
    <n v="2"/>
    <n v="123.02"/>
    <n v="99.1"/>
    <s v="Online"/>
    <n v="246.04"/>
    <n v="198.2"/>
    <n v="47.84"/>
    <n v="0.19443992846691596"/>
    <x v="0"/>
    <x v="0"/>
    <s v="No Rating"/>
    <s v="Aug"/>
  </r>
  <r>
    <x v="494"/>
    <x v="18"/>
    <s v="Laptop"/>
    <x v="3"/>
    <x v="1"/>
    <n v="9"/>
    <n v="44.33"/>
    <n v="31.24"/>
    <s v="Retail"/>
    <n v="398.96999999999997"/>
    <n v="281.15999999999997"/>
    <n v="117.81"/>
    <n v="0.29528535980148884"/>
    <x v="0"/>
    <x v="0"/>
    <s v="No Rating"/>
    <s v="Aug"/>
  </r>
  <r>
    <x v="495"/>
    <x v="18"/>
    <s v="T-shirt"/>
    <x v="4"/>
    <x v="4"/>
    <n v="2"/>
    <n v="171.51"/>
    <n v="115.69"/>
    <s v="Retail"/>
    <n v="343.02"/>
    <n v="231.38"/>
    <n v="111.63999999999999"/>
    <n v="0.32546207218237999"/>
    <x v="0"/>
    <x v="0"/>
    <s v="No Rating"/>
    <s v="Aug"/>
  </r>
  <r>
    <x v="496"/>
    <x v="18"/>
    <s v="Vacuum Cleaner"/>
    <x v="2"/>
    <x v="1"/>
    <n v="14"/>
    <n v="119.52"/>
    <n v="77.510000000000005"/>
    <s v="Retail"/>
    <n v="1673.28"/>
    <n v="1085.1400000000001"/>
    <n v="588.13999999999987"/>
    <n v="0.35148929049531452"/>
    <x v="1"/>
    <x v="3"/>
    <s v="No Rating"/>
    <s v="Aug"/>
  </r>
  <r>
    <x v="497"/>
    <x v="18"/>
    <s v="Chair"/>
    <x v="2"/>
    <x v="3"/>
    <n v="18"/>
    <n v="138.47999999999999"/>
    <n v="122.91"/>
    <s v="Online"/>
    <n v="2492.64"/>
    <n v="2212.38"/>
    <n v="280.25999999999976"/>
    <n v="0.11243500866551118"/>
    <x v="0"/>
    <x v="0"/>
    <s v="No Rating"/>
    <s v="Aug"/>
  </r>
  <r>
    <x v="498"/>
    <x v="18"/>
    <s v="Cookware Set"/>
    <x v="2"/>
    <x v="1"/>
    <n v="13"/>
    <n v="87.03"/>
    <n v="52.36"/>
    <s v="Online"/>
    <n v="1131.3900000000001"/>
    <n v="680.68"/>
    <n v="450.71000000000015"/>
    <n v="0.39836837871998171"/>
    <x v="1"/>
    <x v="4"/>
    <s v="No Rating"/>
    <s v="Aug"/>
  </r>
  <r>
    <x v="499"/>
    <x v="18"/>
    <s v="Smartphone"/>
    <x v="3"/>
    <x v="1"/>
    <n v="2"/>
    <n v="241.18"/>
    <n v="212.44"/>
    <s v="Retail"/>
    <n v="482.36"/>
    <n v="424.88"/>
    <n v="57.480000000000018"/>
    <n v="0.11916410979351526"/>
    <x v="0"/>
    <x v="0"/>
    <s v="No Rating"/>
    <s v="Aug"/>
  </r>
  <r>
    <x v="500"/>
    <x v="18"/>
    <s v="Jeans"/>
    <x v="4"/>
    <x v="1"/>
    <n v="2"/>
    <n v="100.4"/>
    <n v="85.36"/>
    <s v="Retail"/>
    <n v="200.8"/>
    <n v="170.72"/>
    <n v="30.080000000000013"/>
    <n v="0.14980079681274905"/>
    <x v="0"/>
    <x v="0"/>
    <s v="No Rating"/>
    <s v="Aug"/>
  </r>
  <r>
    <x v="501"/>
    <x v="18"/>
    <s v="Mixer"/>
    <x v="2"/>
    <x v="4"/>
    <n v="7"/>
    <n v="84.13"/>
    <n v="60.72"/>
    <s v="Retail"/>
    <n v="588.91"/>
    <n v="425.03999999999996"/>
    <n v="163.87"/>
    <n v="0.27825983596814458"/>
    <x v="0"/>
    <x v="0"/>
    <s v="No Rating"/>
    <s v="Aug"/>
  </r>
  <r>
    <x v="502"/>
    <x v="18"/>
    <s v="Jeans"/>
    <x v="4"/>
    <x v="1"/>
    <n v="12"/>
    <n v="406.36"/>
    <n v="316.76"/>
    <s v="Online"/>
    <n v="4876.32"/>
    <n v="3801.12"/>
    <n v="1075.1999999999998"/>
    <n v="0.22049414312432325"/>
    <x v="0"/>
    <x v="0"/>
    <s v="No Rating"/>
    <s v="Aug"/>
  </r>
  <r>
    <x v="503"/>
    <x v="18"/>
    <s v="Textbook"/>
    <x v="1"/>
    <x v="2"/>
    <n v="5"/>
    <n v="235.11"/>
    <n v="190.96"/>
    <s v="Retail"/>
    <n v="1175.5500000000002"/>
    <n v="954.80000000000007"/>
    <n v="220.75000000000011"/>
    <n v="0.18778444132533714"/>
    <x v="0"/>
    <x v="0"/>
    <s v="No Rating"/>
    <s v="Aug"/>
  </r>
  <r>
    <x v="504"/>
    <x v="18"/>
    <s v="Headphones"/>
    <x v="3"/>
    <x v="3"/>
    <n v="20"/>
    <n v="302.76"/>
    <n v="259.64999999999998"/>
    <s v="Retail"/>
    <n v="6055.2"/>
    <n v="5193"/>
    <n v="862.19999999999982"/>
    <n v="0.1423900118906064"/>
    <x v="0"/>
    <x v="0"/>
    <s v="No Rating"/>
    <s v="Aug"/>
  </r>
  <r>
    <x v="505"/>
    <x v="18"/>
    <s v="Sneakers"/>
    <x v="4"/>
    <x v="4"/>
    <n v="5"/>
    <n v="326.58"/>
    <n v="269.81"/>
    <s v="Online"/>
    <n v="1632.8999999999999"/>
    <n v="1349.05"/>
    <n v="283.84999999999991"/>
    <n v="0.17383183293526849"/>
    <x v="0"/>
    <x v="0"/>
    <s v="No Rating"/>
    <s v="Aug"/>
  </r>
  <r>
    <x v="506"/>
    <x v="18"/>
    <s v="Headphones"/>
    <x v="3"/>
    <x v="4"/>
    <n v="13"/>
    <n v="429.41"/>
    <n v="299.26"/>
    <s v="Retail"/>
    <n v="5582.33"/>
    <n v="3890.38"/>
    <n v="1691.9499999999998"/>
    <n v="0.30309028667241095"/>
    <x v="0"/>
    <x v="0"/>
    <s v="No Rating"/>
    <s v="Aug"/>
  </r>
  <r>
    <x v="507"/>
    <x v="18"/>
    <s v="Laptop"/>
    <x v="3"/>
    <x v="2"/>
    <n v="18"/>
    <n v="10.039999999999999"/>
    <n v="7.62"/>
    <s v="Online"/>
    <n v="180.71999999999997"/>
    <n v="137.16"/>
    <n v="43.559999999999974"/>
    <n v="0.24103585657370508"/>
    <x v="0"/>
    <x v="0"/>
    <s v="No Rating"/>
    <s v="Aug"/>
  </r>
  <r>
    <x v="508"/>
    <x v="18"/>
    <s v="Vacuum Cleaner"/>
    <x v="2"/>
    <x v="1"/>
    <n v="17"/>
    <n v="75.12"/>
    <n v="67.489999999999995"/>
    <s v="Online"/>
    <n v="1277.04"/>
    <n v="1147.33"/>
    <n v="129.71000000000004"/>
    <n v="0.10157082002129929"/>
    <x v="0"/>
    <x v="0"/>
    <s v="No Rating"/>
    <s v="Aug"/>
  </r>
  <r>
    <x v="509"/>
    <x v="18"/>
    <s v="Fiction"/>
    <x v="1"/>
    <x v="0"/>
    <n v="13"/>
    <n v="73.650000000000006"/>
    <n v="59.03"/>
    <s v="Retail"/>
    <n v="957.45"/>
    <n v="767.39"/>
    <n v="190.06000000000006"/>
    <n v="0.19850644942294643"/>
    <x v="0"/>
    <x v="0"/>
    <s v="No Rating"/>
    <s v="Aug"/>
  </r>
  <r>
    <x v="510"/>
    <x v="18"/>
    <s v="Textbook"/>
    <x v="1"/>
    <x v="1"/>
    <n v="13"/>
    <n v="26.21"/>
    <n v="19.98"/>
    <s v="Retail"/>
    <n v="340.73"/>
    <n v="259.74"/>
    <n v="80.990000000000009"/>
    <n v="0.23769553605494087"/>
    <x v="0"/>
    <x v="0"/>
    <s v="No Rating"/>
    <s v="Aug"/>
  </r>
  <r>
    <x v="511"/>
    <x v="18"/>
    <s v="Camera"/>
    <x v="3"/>
    <x v="3"/>
    <n v="8"/>
    <n v="214.01"/>
    <n v="160.12"/>
    <s v="Online"/>
    <n v="1712.08"/>
    <n v="1280.96"/>
    <n v="431.11999999999989"/>
    <n v="0.25181066305312833"/>
    <x v="0"/>
    <x v="0"/>
    <s v="No Rating"/>
    <s v="Aug"/>
  </r>
  <r>
    <x v="512"/>
    <x v="18"/>
    <s v="Chair"/>
    <x v="2"/>
    <x v="2"/>
    <n v="8"/>
    <n v="18.68"/>
    <n v="13.44"/>
    <s v="Retail"/>
    <n v="149.44"/>
    <n v="107.52"/>
    <n v="41.92"/>
    <n v="0.28051391862955033"/>
    <x v="0"/>
    <x v="0"/>
    <s v="No Rating"/>
    <s v="Aug"/>
  </r>
  <r>
    <x v="513"/>
    <x v="18"/>
    <s v="Camera"/>
    <x v="3"/>
    <x v="4"/>
    <n v="9"/>
    <n v="291.57"/>
    <n v="226.78"/>
    <s v="Online"/>
    <n v="2624.13"/>
    <n v="2041.02"/>
    <n v="583.11000000000013"/>
    <n v="0.2222107898617828"/>
    <x v="0"/>
    <x v="0"/>
    <s v="No Rating"/>
    <s v="Aug"/>
  </r>
  <r>
    <x v="514"/>
    <x v="18"/>
    <s v="Dumbbells"/>
    <x v="0"/>
    <x v="2"/>
    <n v="14"/>
    <n v="122.12"/>
    <n v="90.68"/>
    <s v="Retail"/>
    <n v="1709.68"/>
    <n v="1269.52"/>
    <n v="440.16000000000008"/>
    <n v="0.25745168686537834"/>
    <x v="0"/>
    <x v="0"/>
    <s v="No Rating"/>
    <s v="Aug"/>
  </r>
  <r>
    <x v="515"/>
    <x v="18"/>
    <s v="Fiction"/>
    <x v="1"/>
    <x v="1"/>
    <n v="20"/>
    <n v="357.22"/>
    <n v="266.87"/>
    <s v="Retail"/>
    <n v="7144.4000000000005"/>
    <n v="5337.4"/>
    <n v="1807.0000000000009"/>
    <n v="0.2529253681204861"/>
    <x v="0"/>
    <x v="0"/>
    <s v="No Rating"/>
    <s v="Aug"/>
  </r>
  <r>
    <x v="516"/>
    <x v="18"/>
    <s v="Camera"/>
    <x v="3"/>
    <x v="2"/>
    <n v="10"/>
    <n v="324.68"/>
    <n v="256.88"/>
    <s v="Retail"/>
    <n v="3246.8"/>
    <n v="2568.8000000000002"/>
    <n v="678"/>
    <n v="0.2088209929777011"/>
    <x v="0"/>
    <x v="0"/>
    <s v="No Rating"/>
    <s v="Aug"/>
  </r>
  <r>
    <x v="517"/>
    <x v="18"/>
    <s v="Biography"/>
    <x v="1"/>
    <x v="3"/>
    <n v="16"/>
    <n v="73.52"/>
    <n v="56.09"/>
    <s v="Retail"/>
    <n v="1176.32"/>
    <n v="897.44"/>
    <n v="278.87999999999988"/>
    <n v="0.23707834602829153"/>
    <x v="0"/>
    <x v="0"/>
    <s v="No Rating"/>
    <s v="Aug"/>
  </r>
  <r>
    <x v="518"/>
    <x v="18"/>
    <s v="Textbook"/>
    <x v="1"/>
    <x v="3"/>
    <n v="8"/>
    <n v="282.3"/>
    <n v="202.55"/>
    <s v="Online"/>
    <n v="2258.4"/>
    <n v="1620.4"/>
    <n v="638"/>
    <n v="0.28250088558271341"/>
    <x v="0"/>
    <x v="0"/>
    <s v="No Rating"/>
    <s v="Aug"/>
  </r>
  <r>
    <x v="519"/>
    <x v="18"/>
    <s v="Jacket"/>
    <x v="4"/>
    <x v="0"/>
    <n v="20"/>
    <n v="281.37"/>
    <n v="207.57"/>
    <s v="Online"/>
    <n v="5627.4"/>
    <n v="4151.3999999999996"/>
    <n v="1476"/>
    <n v="0.26228809041475637"/>
    <x v="0"/>
    <x v="0"/>
    <s v="No Rating"/>
    <s v="Aug"/>
  </r>
  <r>
    <x v="520"/>
    <x v="18"/>
    <s v="Sneakers"/>
    <x v="4"/>
    <x v="3"/>
    <n v="17"/>
    <n v="155.72"/>
    <n v="107.67"/>
    <s v="Retail"/>
    <n v="2647.24"/>
    <n v="1830.39"/>
    <n v="816.84999999999968"/>
    <n v="0.30856665810428968"/>
    <x v="0"/>
    <x v="0"/>
    <s v="No Rating"/>
    <s v="Aug"/>
  </r>
  <r>
    <x v="521"/>
    <x v="18"/>
    <s v="Camera"/>
    <x v="3"/>
    <x v="4"/>
    <n v="15"/>
    <n v="290.77"/>
    <n v="199.26"/>
    <s v="Retail"/>
    <n v="4361.5499999999993"/>
    <n v="2988.8999999999996"/>
    <n v="1372.6499999999996"/>
    <n v="0.31471609863465966"/>
    <x v="0"/>
    <x v="0"/>
    <s v="No Rating"/>
    <s v="Aug"/>
  </r>
  <r>
    <x v="522"/>
    <x v="18"/>
    <s v="Jeans"/>
    <x v="4"/>
    <x v="2"/>
    <n v="7"/>
    <n v="165.14"/>
    <n v="133.49"/>
    <s v="Retail"/>
    <n v="1155.98"/>
    <n v="934.43000000000006"/>
    <n v="221.54999999999995"/>
    <n v="0.19165556497517253"/>
    <x v="0"/>
    <x v="0"/>
    <n v="3"/>
    <s v="Aug"/>
  </r>
  <r>
    <x v="523"/>
    <x v="18"/>
    <s v="Smartphone"/>
    <x v="3"/>
    <x v="4"/>
    <n v="12"/>
    <n v="20.69"/>
    <n v="15.26"/>
    <s v="Retail"/>
    <n v="248.28000000000003"/>
    <n v="183.12"/>
    <n v="65.160000000000025"/>
    <n v="0.26244562590623499"/>
    <x v="0"/>
    <x v="0"/>
    <s v="No Rating"/>
    <s v="Aug"/>
  </r>
  <r>
    <x v="524"/>
    <x v="18"/>
    <s v="Yoga Mat"/>
    <x v="0"/>
    <x v="4"/>
    <n v="12"/>
    <n v="337.02"/>
    <n v="227.06"/>
    <s v="Online"/>
    <n v="4044.24"/>
    <n v="2724.7200000000003"/>
    <n v="1319.5199999999995"/>
    <n v="0.32627143789686064"/>
    <x v="0"/>
    <x v="0"/>
    <s v="No Rating"/>
    <s v="Aug"/>
  </r>
  <r>
    <x v="525"/>
    <x v="18"/>
    <s v="Comics"/>
    <x v="1"/>
    <x v="3"/>
    <n v="8"/>
    <n v="476.22"/>
    <n v="303.68"/>
    <s v="Online"/>
    <n v="3809.76"/>
    <n v="2429.44"/>
    <n v="1380.3200000000002"/>
    <n v="0.36231153668472554"/>
    <x v="0"/>
    <x v="0"/>
    <s v="No Rating"/>
    <s v="Aug"/>
  </r>
  <r>
    <x v="526"/>
    <x v="18"/>
    <s v="Cycle"/>
    <x v="0"/>
    <x v="0"/>
    <n v="5"/>
    <n v="103.84"/>
    <n v="64.81"/>
    <s v="Online"/>
    <n v="519.20000000000005"/>
    <n v="324.05"/>
    <n v="195.15000000000003"/>
    <n v="0.37586671802773503"/>
    <x v="0"/>
    <x v="0"/>
    <s v="No Rating"/>
    <s v="Aug"/>
  </r>
  <r>
    <x v="527"/>
    <x v="19"/>
    <s v="Sneakers"/>
    <x v="4"/>
    <x v="4"/>
    <n v="7"/>
    <n v="195.95"/>
    <n v="122.7"/>
    <s v="Online"/>
    <n v="1371.6499999999999"/>
    <n v="858.9"/>
    <n v="512.74999999999989"/>
    <n v="0.37381985200306195"/>
    <x v="0"/>
    <x v="0"/>
    <s v="No Rating"/>
    <s v="Aug"/>
  </r>
  <r>
    <x v="528"/>
    <x v="19"/>
    <s v="Dumbbells"/>
    <x v="0"/>
    <x v="0"/>
    <n v="1"/>
    <n v="41.15"/>
    <n v="31.1"/>
    <s v="Online"/>
    <n v="41.15"/>
    <n v="31.1"/>
    <n v="10.049999999999997"/>
    <n v="0.24422843256379095"/>
    <x v="0"/>
    <x v="0"/>
    <s v="No Rating"/>
    <s v="Aug"/>
  </r>
  <r>
    <x v="529"/>
    <x v="19"/>
    <s v="Dumbbells"/>
    <x v="0"/>
    <x v="1"/>
    <n v="2"/>
    <n v="287.87"/>
    <n v="223.77"/>
    <s v="Retail"/>
    <n v="575.74"/>
    <n v="447.54"/>
    <n v="128.19999999999999"/>
    <n v="0.22266995518810573"/>
    <x v="0"/>
    <x v="0"/>
    <s v="No Rating"/>
    <s v="Aug"/>
  </r>
  <r>
    <x v="530"/>
    <x v="19"/>
    <s v="Chair"/>
    <x v="2"/>
    <x v="3"/>
    <n v="19"/>
    <n v="296.95"/>
    <n v="264.44"/>
    <s v="Online"/>
    <n v="5642.05"/>
    <n v="5024.3599999999997"/>
    <n v="617.69000000000051"/>
    <n v="0.10947971038895446"/>
    <x v="1"/>
    <x v="1"/>
    <s v="No Rating"/>
    <s v="Aug"/>
  </r>
  <r>
    <x v="531"/>
    <x v="19"/>
    <s v="Laptop"/>
    <x v="3"/>
    <x v="4"/>
    <n v="11"/>
    <n v="315.67"/>
    <n v="251.8"/>
    <s v="Retail"/>
    <n v="3472.3700000000003"/>
    <n v="2769.8"/>
    <n v="702.57000000000016"/>
    <n v="0.20233154876928441"/>
    <x v="0"/>
    <x v="0"/>
    <s v="No Rating"/>
    <s v="Aug"/>
  </r>
  <r>
    <x v="532"/>
    <x v="19"/>
    <s v="Jeans"/>
    <x v="4"/>
    <x v="3"/>
    <n v="10"/>
    <n v="81.69"/>
    <n v="70.94"/>
    <s v="Online"/>
    <n v="816.9"/>
    <n v="709.4"/>
    <n v="107.5"/>
    <n v="0.13159505447423187"/>
    <x v="0"/>
    <x v="0"/>
    <s v="No Rating"/>
    <s v="Aug"/>
  </r>
  <r>
    <x v="533"/>
    <x v="19"/>
    <s v="Jeans"/>
    <x v="4"/>
    <x v="3"/>
    <n v="11"/>
    <n v="275.33999999999997"/>
    <n v="201.18"/>
    <s v="Retail"/>
    <n v="3028.74"/>
    <n v="2212.98"/>
    <n v="815.75999999999976"/>
    <n v="0.26933972543037693"/>
    <x v="0"/>
    <x v="0"/>
    <n v="3"/>
    <s v="Aug"/>
  </r>
  <r>
    <x v="534"/>
    <x v="19"/>
    <s v="Biography"/>
    <x v="1"/>
    <x v="0"/>
    <n v="20"/>
    <n v="102.53"/>
    <n v="76.73"/>
    <s v="Retail"/>
    <n v="2050.6"/>
    <n v="1534.6000000000001"/>
    <n v="515.99999999999977"/>
    <n v="0.25163366819467464"/>
    <x v="0"/>
    <x v="0"/>
    <s v="No Rating"/>
    <s v="Aug"/>
  </r>
  <r>
    <x v="535"/>
    <x v="19"/>
    <s v="Jacket"/>
    <x v="4"/>
    <x v="3"/>
    <n v="5"/>
    <n v="487.06"/>
    <n v="332.91"/>
    <s v="Retail"/>
    <n v="2435.3000000000002"/>
    <n v="1664.5500000000002"/>
    <n v="770.75"/>
    <n v="0.31649078142323328"/>
    <x v="0"/>
    <x v="0"/>
    <s v="No Rating"/>
    <s v="Aug"/>
  </r>
  <r>
    <x v="536"/>
    <x v="19"/>
    <s v="Dumbbells"/>
    <x v="0"/>
    <x v="0"/>
    <n v="15"/>
    <n v="368.42"/>
    <n v="294.17"/>
    <s v="Online"/>
    <n v="5526.3"/>
    <n v="4412.55"/>
    <n v="1113.75"/>
    <n v="0.20153629010368601"/>
    <x v="1"/>
    <x v="3"/>
    <s v="No Rating"/>
    <s v="Aug"/>
  </r>
  <r>
    <x v="537"/>
    <x v="19"/>
    <s v="Football"/>
    <x v="0"/>
    <x v="4"/>
    <n v="1"/>
    <n v="405.01"/>
    <n v="351.35"/>
    <s v="Online"/>
    <n v="405.01"/>
    <n v="351.35"/>
    <n v="53.659999999999968"/>
    <n v="0.13249055578874588"/>
    <x v="0"/>
    <x v="0"/>
    <n v="3"/>
    <s v="Aug"/>
  </r>
  <r>
    <x v="538"/>
    <x v="19"/>
    <s v="Textbook"/>
    <x v="1"/>
    <x v="3"/>
    <n v="18"/>
    <n v="228.68"/>
    <n v="192.72"/>
    <s v="Online"/>
    <n v="4116.24"/>
    <n v="3468.96"/>
    <n v="647.27999999999975"/>
    <n v="0.15725030610460025"/>
    <x v="0"/>
    <x v="0"/>
    <n v="4"/>
    <s v="Aug"/>
  </r>
  <r>
    <x v="539"/>
    <x v="19"/>
    <s v="Smartphone"/>
    <x v="3"/>
    <x v="2"/>
    <n v="13"/>
    <n v="11.52"/>
    <n v="8.02"/>
    <s v="Online"/>
    <n v="149.76"/>
    <n v="104.25999999999999"/>
    <n v="45.5"/>
    <n v="0.30381944444444448"/>
    <x v="0"/>
    <x v="0"/>
    <s v="No Rating"/>
    <s v="Aug"/>
  </r>
  <r>
    <x v="540"/>
    <x v="19"/>
    <s v="Mixer"/>
    <x v="2"/>
    <x v="4"/>
    <n v="11"/>
    <n v="276.64999999999998"/>
    <n v="240.59"/>
    <s v="Retail"/>
    <n v="3043.1499999999996"/>
    <n v="2646.4900000000002"/>
    <n v="396.6599999999994"/>
    <n v="0.13034520151816356"/>
    <x v="0"/>
    <x v="0"/>
    <s v="No Rating"/>
    <s v="Aug"/>
  </r>
  <r>
    <x v="541"/>
    <x v="19"/>
    <s v="Smartphone"/>
    <x v="3"/>
    <x v="1"/>
    <n v="4"/>
    <n v="278.19"/>
    <n v="203.73"/>
    <s v="Online"/>
    <n v="1112.76"/>
    <n v="814.92"/>
    <n v="297.84000000000003"/>
    <n v="0.26765879434918582"/>
    <x v="0"/>
    <x v="0"/>
    <s v="No Rating"/>
    <s v="Aug"/>
  </r>
  <r>
    <x v="542"/>
    <x v="19"/>
    <s v="Dumbbells"/>
    <x v="0"/>
    <x v="1"/>
    <n v="15"/>
    <n v="288.39"/>
    <n v="254.28"/>
    <s v="Online"/>
    <n v="4325.8499999999995"/>
    <n v="3814.2"/>
    <n v="511.64999999999964"/>
    <n v="0.118277332778529"/>
    <x v="0"/>
    <x v="0"/>
    <s v="No Rating"/>
    <s v="Aug"/>
  </r>
  <r>
    <x v="543"/>
    <x v="19"/>
    <s v="Mixer"/>
    <x v="2"/>
    <x v="2"/>
    <n v="2"/>
    <n v="103.19"/>
    <n v="88.97"/>
    <s v="Online"/>
    <n v="206.38"/>
    <n v="177.94"/>
    <n v="28.439999999999998"/>
    <n v="0.13780405078011435"/>
    <x v="0"/>
    <x v="0"/>
    <s v="No Rating"/>
    <s v="Aug"/>
  </r>
  <r>
    <x v="544"/>
    <x v="19"/>
    <s v="Jeans"/>
    <x v="4"/>
    <x v="0"/>
    <n v="20"/>
    <n v="482.17"/>
    <n v="290.29000000000002"/>
    <s v="Online"/>
    <n v="9643.4"/>
    <n v="5805.8"/>
    <n v="3837.5999999999995"/>
    <n v="0.39795093016985705"/>
    <x v="0"/>
    <x v="0"/>
    <s v="No Rating"/>
    <s v="Aug"/>
  </r>
  <r>
    <x v="545"/>
    <x v="19"/>
    <s v="Vacuum Cleaner"/>
    <x v="2"/>
    <x v="3"/>
    <n v="3"/>
    <n v="427.01"/>
    <n v="327.54000000000002"/>
    <s v="Online"/>
    <n v="1281.03"/>
    <n v="982.62000000000012"/>
    <n v="298.40999999999985"/>
    <n v="0.2329453642771831"/>
    <x v="0"/>
    <x v="0"/>
    <s v="No Rating"/>
    <s v="Aug"/>
  </r>
  <r>
    <x v="546"/>
    <x v="19"/>
    <s v="Jeans"/>
    <x v="4"/>
    <x v="3"/>
    <n v="12"/>
    <n v="51.3"/>
    <n v="43.41"/>
    <s v="Retail"/>
    <n v="615.59999999999991"/>
    <n v="520.91999999999996"/>
    <n v="94.67999999999995"/>
    <n v="0.15380116959064322"/>
    <x v="0"/>
    <x v="0"/>
    <s v="No Rating"/>
    <s v="Aug"/>
  </r>
  <r>
    <x v="547"/>
    <x v="19"/>
    <s v="Sneakers"/>
    <x v="4"/>
    <x v="3"/>
    <n v="13"/>
    <n v="414.78"/>
    <n v="347.97"/>
    <s v="Online"/>
    <n v="5392.1399999999994"/>
    <n v="4523.6100000000006"/>
    <n v="868.52999999999884"/>
    <n v="0.1610733400838997"/>
    <x v="0"/>
    <x v="0"/>
    <s v="No Rating"/>
    <s v="Aug"/>
  </r>
  <r>
    <x v="548"/>
    <x v="19"/>
    <s v="Vacuum Cleaner"/>
    <x v="2"/>
    <x v="3"/>
    <n v="7"/>
    <n v="496.43"/>
    <n v="347.26"/>
    <s v="Retail"/>
    <n v="3475.01"/>
    <n v="2430.8199999999997"/>
    <n v="1044.1900000000005"/>
    <n v="0.30048546622887429"/>
    <x v="0"/>
    <x v="0"/>
    <s v="No Rating"/>
    <s v="Aug"/>
  </r>
  <r>
    <x v="549"/>
    <x v="19"/>
    <s v="Dumbbells"/>
    <x v="0"/>
    <x v="4"/>
    <n v="5"/>
    <n v="16.14"/>
    <n v="12.06"/>
    <s v="Online"/>
    <n v="80.7"/>
    <n v="60.300000000000004"/>
    <n v="20.399999999999999"/>
    <n v="0.25278810408921931"/>
    <x v="0"/>
    <x v="0"/>
    <s v="No Rating"/>
    <s v="Aug"/>
  </r>
  <r>
    <x v="550"/>
    <x v="19"/>
    <s v="Laptop"/>
    <x v="3"/>
    <x v="1"/>
    <n v="19"/>
    <n v="229.15"/>
    <n v="157.19999999999999"/>
    <s v="Retail"/>
    <n v="4353.8500000000004"/>
    <n v="2986.7999999999997"/>
    <n v="1367.0500000000006"/>
    <n v="0.31398647174339966"/>
    <x v="1"/>
    <x v="1"/>
    <s v="No Rating"/>
    <s v="Aug"/>
  </r>
  <r>
    <x v="551"/>
    <x v="19"/>
    <s v="Jeans"/>
    <x v="4"/>
    <x v="3"/>
    <n v="14"/>
    <n v="198.07"/>
    <n v="172.57"/>
    <s v="Online"/>
    <n v="2772.98"/>
    <n v="2415.98"/>
    <n v="357"/>
    <n v="0.12874236381077397"/>
    <x v="0"/>
    <x v="0"/>
    <s v="No Rating"/>
    <s v="Aug"/>
  </r>
  <r>
    <x v="552"/>
    <x v="19"/>
    <s v="Comics"/>
    <x v="1"/>
    <x v="3"/>
    <n v="13"/>
    <n v="227.63"/>
    <n v="156.43"/>
    <s v="Retail"/>
    <n v="2959.19"/>
    <n v="2033.5900000000001"/>
    <n v="925.59999999999991"/>
    <n v="0.31278829679743442"/>
    <x v="0"/>
    <x v="0"/>
    <s v="No Rating"/>
    <s v="Aug"/>
  </r>
  <r>
    <x v="553"/>
    <x v="19"/>
    <s v="Fiction"/>
    <x v="1"/>
    <x v="3"/>
    <n v="12"/>
    <n v="198.41"/>
    <n v="162.77000000000001"/>
    <s v="Retail"/>
    <n v="2380.92"/>
    <n v="1953.2400000000002"/>
    <n v="427.67999999999984"/>
    <n v="0.17962804294138393"/>
    <x v="0"/>
    <x v="0"/>
    <s v="No Rating"/>
    <s v="Aug"/>
  </r>
  <r>
    <x v="554"/>
    <x v="20"/>
    <s v="T-shirt"/>
    <x v="4"/>
    <x v="2"/>
    <n v="13"/>
    <n v="148.99"/>
    <n v="111.97"/>
    <s v="Online"/>
    <n v="1936.8700000000001"/>
    <n v="1455.61"/>
    <n v="481.26000000000022"/>
    <n v="0.24847305188267679"/>
    <x v="0"/>
    <x v="0"/>
    <s v="No Rating"/>
    <s v="Aug"/>
  </r>
  <r>
    <x v="555"/>
    <x v="20"/>
    <s v="Vacuum Cleaner"/>
    <x v="2"/>
    <x v="2"/>
    <n v="2"/>
    <n v="162.36000000000001"/>
    <n v="111.16"/>
    <s v="Online"/>
    <n v="324.72000000000003"/>
    <n v="222.32"/>
    <n v="102.40000000000003"/>
    <n v="0.31534860803153492"/>
    <x v="0"/>
    <x v="0"/>
    <s v="No Rating"/>
    <s v="Aug"/>
  </r>
  <r>
    <x v="556"/>
    <x v="20"/>
    <s v="Fiction"/>
    <x v="1"/>
    <x v="0"/>
    <n v="6"/>
    <n v="316.67"/>
    <n v="268.7"/>
    <s v="Retail"/>
    <n v="1900.02"/>
    <n v="1612.1999999999998"/>
    <n v="287.82000000000016"/>
    <n v="0.15148261597246354"/>
    <x v="0"/>
    <x v="0"/>
    <s v="No Rating"/>
    <s v="Aug"/>
  </r>
  <r>
    <x v="557"/>
    <x v="20"/>
    <s v="Sneakers"/>
    <x v="4"/>
    <x v="0"/>
    <n v="17"/>
    <n v="167.1"/>
    <n v="147.44"/>
    <s v="Retail"/>
    <n v="2840.7"/>
    <n v="2506.48"/>
    <n v="334.2199999999998"/>
    <n v="0.11765409934171149"/>
    <x v="0"/>
    <x v="0"/>
    <n v="5"/>
    <s v="Aug"/>
  </r>
  <r>
    <x v="558"/>
    <x v="20"/>
    <s v="Textbook"/>
    <x v="1"/>
    <x v="1"/>
    <n v="13"/>
    <n v="486.5"/>
    <n v="321.26"/>
    <s v="Retail"/>
    <n v="6324.5"/>
    <n v="4176.38"/>
    <n v="2148.12"/>
    <n v="0.33965056526207604"/>
    <x v="0"/>
    <x v="0"/>
    <n v="3"/>
    <s v="Aug"/>
  </r>
  <r>
    <x v="559"/>
    <x v="20"/>
    <s v="Dumbbells"/>
    <x v="0"/>
    <x v="4"/>
    <n v="16"/>
    <n v="468.31"/>
    <n v="324.61"/>
    <s v="Online"/>
    <n v="7492.96"/>
    <n v="5193.76"/>
    <n v="2299.1999999999998"/>
    <n v="0.30684802801563066"/>
    <x v="0"/>
    <x v="0"/>
    <s v="No Rating"/>
    <s v="Aug"/>
  </r>
  <r>
    <x v="560"/>
    <x v="20"/>
    <s v="T-shirt"/>
    <x v="4"/>
    <x v="0"/>
    <n v="15"/>
    <n v="145.79"/>
    <n v="94.69"/>
    <s v="Online"/>
    <n v="2186.85"/>
    <n v="1420.35"/>
    <n v="766.5"/>
    <n v="0.35050414980451333"/>
    <x v="1"/>
    <x v="3"/>
    <s v="No Rating"/>
    <s v="Aug"/>
  </r>
  <r>
    <x v="561"/>
    <x v="20"/>
    <s v="Laptop"/>
    <x v="3"/>
    <x v="1"/>
    <n v="19"/>
    <n v="139.4"/>
    <n v="110.32"/>
    <s v="Online"/>
    <n v="2648.6"/>
    <n v="2096.08"/>
    <n v="552.52"/>
    <n v="0.20860832137733143"/>
    <x v="0"/>
    <x v="0"/>
    <s v="No Rating"/>
    <s v="Aug"/>
  </r>
  <r>
    <x v="562"/>
    <x v="20"/>
    <s v="Laptop"/>
    <x v="3"/>
    <x v="3"/>
    <n v="9"/>
    <n v="159.13"/>
    <n v="131.30000000000001"/>
    <s v="Retail"/>
    <n v="1432.17"/>
    <n v="1181.7"/>
    <n v="250.47000000000003"/>
    <n v="0.17488845597938793"/>
    <x v="0"/>
    <x v="0"/>
    <s v="No Rating"/>
    <s v="Aug"/>
  </r>
  <r>
    <x v="563"/>
    <x v="20"/>
    <s v="Camera"/>
    <x v="3"/>
    <x v="2"/>
    <n v="18"/>
    <n v="157.43"/>
    <n v="121.44"/>
    <s v="Online"/>
    <n v="2833.7400000000002"/>
    <n v="2185.92"/>
    <n v="647.82000000000016"/>
    <n v="0.22860954074826911"/>
    <x v="0"/>
    <x v="0"/>
    <s v="No Rating"/>
    <s v="Aug"/>
  </r>
  <r>
    <x v="564"/>
    <x v="20"/>
    <s v="Biography"/>
    <x v="1"/>
    <x v="0"/>
    <n v="5"/>
    <n v="382.05"/>
    <n v="277.97000000000003"/>
    <s v="Online"/>
    <n v="1910.25"/>
    <n v="1389.8500000000001"/>
    <n v="520.39999999999986"/>
    <n v="0.27242507525193033"/>
    <x v="0"/>
    <x v="0"/>
    <s v="No Rating"/>
    <s v="Aug"/>
  </r>
  <r>
    <x v="565"/>
    <x v="20"/>
    <s v="Biography"/>
    <x v="1"/>
    <x v="0"/>
    <n v="6"/>
    <n v="376.79"/>
    <n v="320.51"/>
    <s v="Retail"/>
    <n v="2260.7400000000002"/>
    <n v="1923.06"/>
    <n v="337.68000000000029"/>
    <n v="0.14936702141776598"/>
    <x v="0"/>
    <x v="0"/>
    <s v="No Rating"/>
    <s v="Aug"/>
  </r>
  <r>
    <x v="566"/>
    <x v="20"/>
    <s v="T-shirt"/>
    <x v="4"/>
    <x v="0"/>
    <n v="11"/>
    <n v="247.24"/>
    <n v="171.44"/>
    <s v="Online"/>
    <n v="2719.6400000000003"/>
    <n v="1885.84"/>
    <n v="833.80000000000041"/>
    <n v="0.30658469503316627"/>
    <x v="0"/>
    <x v="0"/>
    <s v="No Rating"/>
    <s v="Aug"/>
  </r>
  <r>
    <x v="567"/>
    <x v="20"/>
    <s v="Cookware Set"/>
    <x v="2"/>
    <x v="3"/>
    <n v="3"/>
    <n v="62.46"/>
    <n v="44.18"/>
    <s v="Online"/>
    <n v="187.38"/>
    <n v="132.54"/>
    <n v="54.84"/>
    <n v="0.29266730707652899"/>
    <x v="0"/>
    <x v="0"/>
    <s v="No Rating"/>
    <s v="Aug"/>
  </r>
  <r>
    <x v="568"/>
    <x v="20"/>
    <s v="Jacket"/>
    <x v="4"/>
    <x v="3"/>
    <n v="15"/>
    <n v="70.87"/>
    <n v="45.32"/>
    <s v="Retail"/>
    <n v="1063.0500000000002"/>
    <n v="679.8"/>
    <n v="383.25000000000023"/>
    <n v="0.36051926061803319"/>
    <x v="0"/>
    <x v="0"/>
    <s v="No Rating"/>
    <s v="Aug"/>
  </r>
  <r>
    <x v="569"/>
    <x v="20"/>
    <s v="Mixer"/>
    <x v="2"/>
    <x v="1"/>
    <n v="7"/>
    <n v="275.64999999999998"/>
    <n v="222.39"/>
    <s v="Online"/>
    <n v="1929.5499999999997"/>
    <n v="1556.73"/>
    <n v="372.81999999999971"/>
    <n v="0.19321603482677296"/>
    <x v="0"/>
    <x v="0"/>
    <s v="No Rating"/>
    <s v="Aug"/>
  </r>
  <r>
    <x v="570"/>
    <x v="20"/>
    <s v="Sneakers"/>
    <x v="4"/>
    <x v="4"/>
    <n v="18"/>
    <n v="442.25"/>
    <n v="311.16000000000003"/>
    <s v="Retail"/>
    <n v="7960.5"/>
    <n v="5600.88"/>
    <n v="2359.62"/>
    <n v="0.29641605426794798"/>
    <x v="0"/>
    <x v="0"/>
    <s v="No Rating"/>
    <s v="Aug"/>
  </r>
  <r>
    <x v="571"/>
    <x v="20"/>
    <s v="Textbook"/>
    <x v="1"/>
    <x v="0"/>
    <n v="6"/>
    <n v="486.76"/>
    <n v="429.24"/>
    <s v="Online"/>
    <n v="2920.56"/>
    <n v="2575.44"/>
    <n v="345.11999999999989"/>
    <n v="0.11816911825129424"/>
    <x v="0"/>
    <x v="0"/>
    <s v="No Rating"/>
    <s v="Aug"/>
  </r>
  <r>
    <x v="572"/>
    <x v="20"/>
    <s v="Jeans"/>
    <x v="4"/>
    <x v="2"/>
    <n v="6"/>
    <n v="187.45"/>
    <n v="161.83000000000001"/>
    <s v="Online"/>
    <n v="1124.6999999999998"/>
    <n v="970.98"/>
    <n v="153.7199999999998"/>
    <n v="0.1366764470525472"/>
    <x v="0"/>
    <x v="0"/>
    <s v="No Rating"/>
    <s v="Aug"/>
  </r>
  <r>
    <x v="573"/>
    <x v="20"/>
    <s v="Mixer"/>
    <x v="2"/>
    <x v="1"/>
    <n v="17"/>
    <n v="86.01"/>
    <n v="57.95"/>
    <s v="Retail"/>
    <n v="1462.17"/>
    <n v="985.15000000000009"/>
    <n v="477.02"/>
    <n v="0.32624113475177302"/>
    <x v="0"/>
    <x v="0"/>
    <s v="No Rating"/>
    <s v="Aug"/>
  </r>
  <r>
    <x v="574"/>
    <x v="20"/>
    <s v="Jeans"/>
    <x v="4"/>
    <x v="2"/>
    <n v="2"/>
    <n v="423.97"/>
    <n v="288.83"/>
    <s v="Online"/>
    <n v="847.94"/>
    <n v="577.66"/>
    <n v="270.28000000000009"/>
    <n v="0.31874896808736475"/>
    <x v="0"/>
    <x v="0"/>
    <s v="No Rating"/>
    <s v="Aug"/>
  </r>
  <r>
    <x v="575"/>
    <x v="20"/>
    <s v="Football"/>
    <x v="0"/>
    <x v="0"/>
    <n v="8"/>
    <n v="131.46"/>
    <n v="102.84"/>
    <s v="Retail"/>
    <n v="1051.68"/>
    <n v="822.72"/>
    <n v="228.96000000000004"/>
    <n v="0.21770880876312187"/>
    <x v="0"/>
    <x v="0"/>
    <s v="No Rating"/>
    <s v="Aug"/>
  </r>
  <r>
    <x v="576"/>
    <x v="20"/>
    <s v="Chair"/>
    <x v="2"/>
    <x v="1"/>
    <n v="7"/>
    <n v="323.24"/>
    <n v="248.97"/>
    <s v="Online"/>
    <n v="2262.6800000000003"/>
    <n v="1742.79"/>
    <n v="519.89000000000033"/>
    <n v="0.22976735552530639"/>
    <x v="0"/>
    <x v="0"/>
    <s v="No Rating"/>
    <s v="Aug"/>
  </r>
  <r>
    <x v="577"/>
    <x v="20"/>
    <s v="Biography"/>
    <x v="1"/>
    <x v="1"/>
    <n v="17"/>
    <n v="274.48"/>
    <n v="245.59"/>
    <s v="Retail"/>
    <n v="4666.16"/>
    <n v="4175.03"/>
    <n v="491.13000000000011"/>
    <n v="0.10525357038764212"/>
    <x v="1"/>
    <x v="2"/>
    <s v="No Rating"/>
    <s v="Aug"/>
  </r>
  <r>
    <x v="578"/>
    <x v="20"/>
    <s v="Headphones"/>
    <x v="3"/>
    <x v="4"/>
    <n v="2"/>
    <n v="99.85"/>
    <n v="71.040000000000006"/>
    <s v="Online"/>
    <n v="199.7"/>
    <n v="142.08000000000001"/>
    <n v="57.619999999999976"/>
    <n v="0.2885327991987981"/>
    <x v="0"/>
    <x v="0"/>
    <n v="3"/>
    <s v="Aug"/>
  </r>
  <r>
    <x v="579"/>
    <x v="20"/>
    <s v="Football"/>
    <x v="0"/>
    <x v="3"/>
    <n v="16"/>
    <n v="334"/>
    <n v="209.31"/>
    <s v="Retail"/>
    <n v="5344"/>
    <n v="3348.96"/>
    <n v="1995.04"/>
    <n v="0.37332335329341315"/>
    <x v="0"/>
    <x v="0"/>
    <s v="No Rating"/>
    <s v="Aug"/>
  </r>
  <r>
    <x v="580"/>
    <x v="20"/>
    <s v="Biography"/>
    <x v="1"/>
    <x v="0"/>
    <n v="6"/>
    <n v="445.97"/>
    <n v="269.48"/>
    <s v="Retail"/>
    <n v="2675.82"/>
    <n v="1616.88"/>
    <n v="1058.94"/>
    <n v="0.39574410834809515"/>
    <x v="0"/>
    <x v="0"/>
    <s v="No Rating"/>
    <s v="Aug"/>
  </r>
  <r>
    <x v="581"/>
    <x v="20"/>
    <s v="T-shirt"/>
    <x v="4"/>
    <x v="0"/>
    <n v="20"/>
    <n v="173.39"/>
    <n v="144.29"/>
    <s v="Online"/>
    <n v="3467.7999999999997"/>
    <n v="2885.7999999999997"/>
    <n v="582"/>
    <n v="0.16782974796701081"/>
    <x v="0"/>
    <x v="0"/>
    <s v="No Rating"/>
    <s v="Aug"/>
  </r>
  <r>
    <x v="582"/>
    <x v="20"/>
    <s v="Sneakers"/>
    <x v="4"/>
    <x v="1"/>
    <n v="8"/>
    <n v="339.86"/>
    <n v="275.35000000000002"/>
    <s v="Retail"/>
    <n v="2718.88"/>
    <n v="2202.8000000000002"/>
    <n v="516.07999999999993"/>
    <n v="0.1898134525981286"/>
    <x v="0"/>
    <x v="0"/>
    <s v="No Rating"/>
    <s v="Aug"/>
  </r>
  <r>
    <x v="583"/>
    <x v="20"/>
    <s v="Laptop"/>
    <x v="3"/>
    <x v="0"/>
    <n v="3"/>
    <n v="444.73"/>
    <n v="398.27"/>
    <s v="Online"/>
    <n v="1334.19"/>
    <n v="1194.81"/>
    <n v="139.38000000000011"/>
    <n v="0.10446787938749361"/>
    <x v="0"/>
    <x v="0"/>
    <s v="No Rating"/>
    <s v="Aug"/>
  </r>
  <r>
    <x v="584"/>
    <x v="20"/>
    <s v="Textbook"/>
    <x v="1"/>
    <x v="2"/>
    <n v="15"/>
    <n v="18.53"/>
    <n v="12.75"/>
    <s v="Retail"/>
    <n v="277.95000000000005"/>
    <n v="191.25"/>
    <n v="86.700000000000045"/>
    <n v="0.31192660550458728"/>
    <x v="0"/>
    <x v="0"/>
    <n v="2"/>
    <s v="Aug"/>
  </r>
  <r>
    <x v="585"/>
    <x v="21"/>
    <s v="Cookware Set"/>
    <x v="2"/>
    <x v="1"/>
    <n v="1"/>
    <n v="411.66"/>
    <n v="321.56"/>
    <s v="Online"/>
    <n v="411.66"/>
    <n v="321.56"/>
    <n v="90.100000000000023"/>
    <n v="0.21886994121362294"/>
    <x v="0"/>
    <x v="0"/>
    <s v="No Rating"/>
    <s v="Aug"/>
  </r>
  <r>
    <x v="586"/>
    <x v="21"/>
    <s v="Cycle"/>
    <x v="0"/>
    <x v="2"/>
    <n v="6"/>
    <n v="217.73"/>
    <n v="175.44"/>
    <s v="Online"/>
    <n v="1306.3799999999999"/>
    <n v="1052.6399999999999"/>
    <n v="253.74"/>
    <n v="0.1942313874982777"/>
    <x v="0"/>
    <x v="0"/>
    <s v="No Rating"/>
    <s v="Aug"/>
  </r>
  <r>
    <x v="587"/>
    <x v="21"/>
    <s v="Dumbbells"/>
    <x v="0"/>
    <x v="0"/>
    <n v="1"/>
    <n v="439.25"/>
    <n v="360.63"/>
    <s v="Retail"/>
    <n v="439.25"/>
    <n v="360.63"/>
    <n v="78.62"/>
    <n v="0.17898690950483781"/>
    <x v="0"/>
    <x v="0"/>
    <n v="1"/>
    <s v="Aug"/>
  </r>
  <r>
    <x v="588"/>
    <x v="21"/>
    <s v="Fiction"/>
    <x v="1"/>
    <x v="0"/>
    <n v="14"/>
    <n v="44.56"/>
    <n v="34.43"/>
    <s v="Retail"/>
    <n v="623.84"/>
    <n v="482.02"/>
    <n v="141.82000000000005"/>
    <n v="0.22733393177737887"/>
    <x v="0"/>
    <x v="0"/>
    <s v="No Rating"/>
    <s v="Aug"/>
  </r>
  <r>
    <x v="589"/>
    <x v="21"/>
    <s v="Comics"/>
    <x v="1"/>
    <x v="3"/>
    <n v="12"/>
    <n v="492.52"/>
    <n v="295.87"/>
    <s v="Online"/>
    <n v="5910.24"/>
    <n v="3550.44"/>
    <n v="2359.7999999999997"/>
    <n v="0.39927312596442782"/>
    <x v="0"/>
    <x v="0"/>
    <s v="No Rating"/>
    <s v="Aug"/>
  </r>
  <r>
    <x v="590"/>
    <x v="21"/>
    <s v="Smartphone"/>
    <x v="3"/>
    <x v="4"/>
    <n v="11"/>
    <n v="32.25"/>
    <n v="27.45"/>
    <s v="Online"/>
    <n v="354.75"/>
    <n v="301.95"/>
    <n v="52.800000000000011"/>
    <n v="0.14883720930232561"/>
    <x v="0"/>
    <x v="0"/>
    <s v="No Rating"/>
    <s v="Aug"/>
  </r>
  <r>
    <x v="591"/>
    <x v="21"/>
    <s v="Comics"/>
    <x v="1"/>
    <x v="4"/>
    <n v="14"/>
    <n v="92.44"/>
    <n v="58.93"/>
    <s v="Online"/>
    <n v="1294.1599999999999"/>
    <n v="825.02"/>
    <n v="469.13999999999987"/>
    <n v="0.36250540891389005"/>
    <x v="0"/>
    <x v="0"/>
    <n v="1"/>
    <s v="Aug"/>
  </r>
  <r>
    <x v="592"/>
    <x v="21"/>
    <s v="Yoga Mat"/>
    <x v="0"/>
    <x v="4"/>
    <n v="10"/>
    <n v="434.77"/>
    <n v="309.45"/>
    <s v="Retail"/>
    <n v="4347.7"/>
    <n v="3094.5"/>
    <n v="1253.1999999999998"/>
    <n v="0.28824435908641349"/>
    <x v="0"/>
    <x v="0"/>
    <s v="No Rating"/>
    <s v="Aug"/>
  </r>
  <r>
    <x v="593"/>
    <x v="21"/>
    <s v="T-shirt"/>
    <x v="4"/>
    <x v="2"/>
    <n v="17"/>
    <n v="379.44"/>
    <n v="248.6"/>
    <s v="Online"/>
    <n v="6450.48"/>
    <n v="4226.2"/>
    <n v="2224.2799999999997"/>
    <n v="0.34482395108581065"/>
    <x v="0"/>
    <x v="0"/>
    <s v="No Rating"/>
    <s v="Aug"/>
  </r>
  <r>
    <x v="594"/>
    <x v="21"/>
    <s v="Dumbbells"/>
    <x v="0"/>
    <x v="3"/>
    <n v="9"/>
    <n v="88.43"/>
    <n v="55.68"/>
    <s v="Online"/>
    <n v="795.87000000000012"/>
    <n v="501.12"/>
    <n v="294.75000000000011"/>
    <n v="0.37034942892683487"/>
    <x v="0"/>
    <x v="0"/>
    <s v="No Rating"/>
    <s v="Aug"/>
  </r>
  <r>
    <x v="595"/>
    <x v="21"/>
    <s v="Mixer"/>
    <x v="2"/>
    <x v="3"/>
    <n v="18"/>
    <n v="181.71"/>
    <n v="138.32"/>
    <s v="Retail"/>
    <n v="3270.78"/>
    <n v="2489.7599999999998"/>
    <n v="781.02000000000044"/>
    <n v="0.23878707831159551"/>
    <x v="0"/>
    <x v="0"/>
    <s v="No Rating"/>
    <s v="Aug"/>
  </r>
  <r>
    <x v="596"/>
    <x v="21"/>
    <s v="Football"/>
    <x v="0"/>
    <x v="2"/>
    <n v="3"/>
    <n v="33.97"/>
    <n v="27.6"/>
    <s v="Online"/>
    <n v="101.91"/>
    <n v="82.800000000000011"/>
    <n v="19.109999999999985"/>
    <n v="0.18751839858698838"/>
    <x v="0"/>
    <x v="0"/>
    <s v="No Rating"/>
    <s v="Aug"/>
  </r>
  <r>
    <x v="597"/>
    <x v="21"/>
    <s v="Football"/>
    <x v="0"/>
    <x v="3"/>
    <n v="11"/>
    <n v="380.07"/>
    <n v="299.33"/>
    <s v="Retail"/>
    <n v="4180.7699999999995"/>
    <n v="3292.6299999999997"/>
    <n v="888.13999999999987"/>
    <n v="0.21243455152998131"/>
    <x v="0"/>
    <x v="0"/>
    <s v="No Rating"/>
    <s v="Aug"/>
  </r>
  <r>
    <x v="598"/>
    <x v="21"/>
    <s v="Sneakers"/>
    <x v="4"/>
    <x v="3"/>
    <n v="16"/>
    <n v="308.18"/>
    <n v="249.7"/>
    <s v="Retail"/>
    <n v="4930.88"/>
    <n v="3995.2"/>
    <n v="935.68000000000029"/>
    <n v="0.18975923161788572"/>
    <x v="0"/>
    <x v="0"/>
    <s v="No Rating"/>
    <s v="Aug"/>
  </r>
  <r>
    <x v="599"/>
    <x v="21"/>
    <s v="Jacket"/>
    <x v="4"/>
    <x v="4"/>
    <n v="9"/>
    <n v="380.29"/>
    <n v="295.7"/>
    <s v="Online"/>
    <n v="3422.61"/>
    <n v="2661.2999999999997"/>
    <n v="761.3100000000004"/>
    <n v="0.22243550974256499"/>
    <x v="0"/>
    <x v="0"/>
    <s v="No Rating"/>
    <s v="Aug"/>
  </r>
  <r>
    <x v="600"/>
    <x v="21"/>
    <s v="Sneakers"/>
    <x v="4"/>
    <x v="0"/>
    <n v="2"/>
    <n v="100.75"/>
    <n v="84.97"/>
    <s v="Online"/>
    <n v="201.5"/>
    <n v="169.94"/>
    <n v="31.560000000000002"/>
    <n v="0.15662531017369727"/>
    <x v="0"/>
    <x v="0"/>
    <s v="No Rating"/>
    <s v="Aug"/>
  </r>
  <r>
    <x v="601"/>
    <x v="21"/>
    <s v="T-shirt"/>
    <x v="4"/>
    <x v="0"/>
    <n v="19"/>
    <n v="382.3"/>
    <n v="300.81"/>
    <s v="Retail"/>
    <n v="7263.7"/>
    <n v="5715.39"/>
    <n v="1548.3099999999995"/>
    <n v="0.21315720638242211"/>
    <x v="0"/>
    <x v="0"/>
    <s v="No Rating"/>
    <s v="Aug"/>
  </r>
  <r>
    <x v="602"/>
    <x v="21"/>
    <s v="Jeans"/>
    <x v="4"/>
    <x v="2"/>
    <n v="13"/>
    <n v="280.35000000000002"/>
    <n v="239.87"/>
    <s v="Retail"/>
    <n v="3644.55"/>
    <n v="3118.31"/>
    <n v="526.24000000000024"/>
    <n v="0.14439093989655793"/>
    <x v="0"/>
    <x v="0"/>
    <s v="No Rating"/>
    <s v="Aug"/>
  </r>
  <r>
    <x v="603"/>
    <x v="21"/>
    <s v="Cycle"/>
    <x v="0"/>
    <x v="3"/>
    <n v="16"/>
    <n v="255.65"/>
    <n v="217.78"/>
    <s v="Retail"/>
    <n v="4090.4"/>
    <n v="3484.48"/>
    <n v="605.92000000000007"/>
    <n v="0.14813221200860552"/>
    <x v="0"/>
    <x v="0"/>
    <s v="No Rating"/>
    <s v="Aug"/>
  </r>
  <r>
    <x v="604"/>
    <x v="21"/>
    <s v="Jeans"/>
    <x v="4"/>
    <x v="0"/>
    <n v="1"/>
    <n v="458.5"/>
    <n v="302.67"/>
    <s v="Online"/>
    <n v="458.5"/>
    <n v="302.67"/>
    <n v="155.82999999999998"/>
    <n v="0.33986913849509265"/>
    <x v="0"/>
    <x v="0"/>
    <s v="No Rating"/>
    <s v="Aug"/>
  </r>
  <r>
    <x v="605"/>
    <x v="21"/>
    <s v="Comics"/>
    <x v="1"/>
    <x v="4"/>
    <n v="12"/>
    <n v="402.78"/>
    <n v="351.02"/>
    <s v="Online"/>
    <n v="4833.3599999999997"/>
    <n v="4212.24"/>
    <n v="621.11999999999989"/>
    <n v="0.12850687720343609"/>
    <x v="0"/>
    <x v="0"/>
    <s v="No Rating"/>
    <s v="Aug"/>
  </r>
  <r>
    <x v="606"/>
    <x v="22"/>
    <s v="Mixer"/>
    <x v="2"/>
    <x v="3"/>
    <n v="4"/>
    <n v="370.56"/>
    <n v="282.11"/>
    <s v="Online"/>
    <n v="1482.24"/>
    <n v="1128.44"/>
    <n v="353.79999999999995"/>
    <n v="0.23869278929188253"/>
    <x v="0"/>
    <x v="0"/>
    <s v="No Rating"/>
    <s v="Aug"/>
  </r>
  <r>
    <x v="607"/>
    <x v="22"/>
    <s v="Sneakers"/>
    <x v="4"/>
    <x v="0"/>
    <n v="8"/>
    <n v="48.82"/>
    <n v="32.64"/>
    <s v="Online"/>
    <n v="390.56"/>
    <n v="261.12"/>
    <n v="129.44"/>
    <n v="0.33142154854567801"/>
    <x v="0"/>
    <x v="0"/>
    <s v="No Rating"/>
    <s v="Aug"/>
  </r>
  <r>
    <x v="608"/>
    <x v="22"/>
    <s v="Vacuum Cleaner"/>
    <x v="2"/>
    <x v="1"/>
    <n v="10"/>
    <n v="299.89999999999998"/>
    <n v="223.26"/>
    <s v="Online"/>
    <n v="2999"/>
    <n v="2232.6"/>
    <n v="766.40000000000009"/>
    <n v="0.2555518506168723"/>
    <x v="0"/>
    <x v="0"/>
    <s v="No Rating"/>
    <s v="Aug"/>
  </r>
  <r>
    <x v="609"/>
    <x v="22"/>
    <s v="Headphones"/>
    <x v="3"/>
    <x v="2"/>
    <n v="7"/>
    <n v="385.82"/>
    <n v="273.38"/>
    <s v="Retail"/>
    <n v="2700.74"/>
    <n v="1913.6599999999999"/>
    <n v="787.07999999999993"/>
    <n v="0.29143123736457416"/>
    <x v="0"/>
    <x v="0"/>
    <n v="3"/>
    <s v="Aug"/>
  </r>
  <r>
    <x v="610"/>
    <x v="22"/>
    <s v="Jeans"/>
    <x v="4"/>
    <x v="3"/>
    <n v="10"/>
    <n v="125.12"/>
    <n v="78.75"/>
    <s v="Online"/>
    <n v="1251.2"/>
    <n v="787.5"/>
    <n v="463.70000000000005"/>
    <n v="0.37060421994884912"/>
    <x v="0"/>
    <x v="0"/>
    <s v="No Rating"/>
    <s v="Aug"/>
  </r>
  <r>
    <x v="611"/>
    <x v="22"/>
    <s v="Smartphone"/>
    <x v="3"/>
    <x v="0"/>
    <n v="14"/>
    <n v="83.99"/>
    <n v="66.14"/>
    <s v="Retail"/>
    <n v="1175.8599999999999"/>
    <n v="925.96"/>
    <n v="249.89999999999986"/>
    <n v="0.2125253006310274"/>
    <x v="0"/>
    <x v="0"/>
    <s v="No Rating"/>
    <s v="Aug"/>
  </r>
  <r>
    <x v="612"/>
    <x v="22"/>
    <s v="Cookware Set"/>
    <x v="2"/>
    <x v="0"/>
    <n v="4"/>
    <n v="77.58"/>
    <n v="52.16"/>
    <s v="Online"/>
    <n v="310.32"/>
    <n v="208.64"/>
    <n v="101.68"/>
    <n v="0.32766176849703532"/>
    <x v="0"/>
    <x v="0"/>
    <s v="No Rating"/>
    <s v="Aug"/>
  </r>
  <r>
    <x v="613"/>
    <x v="22"/>
    <s v="Jeans"/>
    <x v="4"/>
    <x v="1"/>
    <n v="15"/>
    <n v="196.14"/>
    <n v="132.85"/>
    <s v="Online"/>
    <n v="2942.1"/>
    <n v="1992.75"/>
    <n v="949.34999999999991"/>
    <n v="0.32267767920872842"/>
    <x v="0"/>
    <x v="0"/>
    <s v="No Rating"/>
    <s v="Aug"/>
  </r>
  <r>
    <x v="614"/>
    <x v="22"/>
    <s v="Comics"/>
    <x v="1"/>
    <x v="1"/>
    <n v="2"/>
    <n v="476.19"/>
    <n v="405.92"/>
    <s v="Online"/>
    <n v="952.38"/>
    <n v="811.84"/>
    <n v="140.53999999999996"/>
    <n v="0.14756714756714753"/>
    <x v="0"/>
    <x v="0"/>
    <s v="No Rating"/>
    <s v="Aug"/>
  </r>
  <r>
    <x v="615"/>
    <x v="22"/>
    <s v="Dumbbells"/>
    <x v="0"/>
    <x v="1"/>
    <n v="16"/>
    <n v="160.5"/>
    <n v="134.05000000000001"/>
    <s v="Online"/>
    <n v="2568"/>
    <n v="2144.8000000000002"/>
    <n v="423.19999999999982"/>
    <n v="0.16479750778816193"/>
    <x v="0"/>
    <x v="0"/>
    <n v="4"/>
    <s v="Aug"/>
  </r>
  <r>
    <x v="616"/>
    <x v="22"/>
    <s v="Headphones"/>
    <x v="3"/>
    <x v="2"/>
    <n v="15"/>
    <n v="53.05"/>
    <n v="35.29"/>
    <s v="Retail"/>
    <n v="795.75"/>
    <n v="529.35"/>
    <n v="266.39999999999998"/>
    <n v="0.33477851083883126"/>
    <x v="0"/>
    <x v="0"/>
    <s v="No Rating"/>
    <s v="Aug"/>
  </r>
  <r>
    <x v="617"/>
    <x v="22"/>
    <s v="Jeans"/>
    <x v="4"/>
    <x v="1"/>
    <n v="16"/>
    <n v="193.66"/>
    <n v="139.41999999999999"/>
    <s v="Online"/>
    <n v="3098.56"/>
    <n v="2230.7199999999998"/>
    <n v="867.84000000000015"/>
    <n v="0.28007848807187863"/>
    <x v="0"/>
    <x v="0"/>
    <n v="2"/>
    <s v="Aug"/>
  </r>
  <r>
    <x v="618"/>
    <x v="22"/>
    <s v="Textbook"/>
    <x v="1"/>
    <x v="3"/>
    <n v="12"/>
    <n v="385.37"/>
    <n v="250.73"/>
    <s v="Retail"/>
    <n v="4624.4400000000005"/>
    <n v="3008.7599999999998"/>
    <n v="1615.6800000000007"/>
    <n v="0.34937851934504516"/>
    <x v="0"/>
    <x v="0"/>
    <s v="No Rating"/>
    <s v="Aug"/>
  </r>
  <r>
    <x v="619"/>
    <x v="22"/>
    <s v="Football"/>
    <x v="0"/>
    <x v="3"/>
    <n v="9"/>
    <n v="454.64"/>
    <n v="407.47"/>
    <s v="Online"/>
    <n v="4091.7599999999998"/>
    <n v="3667.2300000000005"/>
    <n v="424.52999999999929"/>
    <n v="0.10375241949674451"/>
    <x v="0"/>
    <x v="0"/>
    <s v="No Rating"/>
    <s v="Aug"/>
  </r>
  <r>
    <x v="620"/>
    <x v="22"/>
    <s v="Laptop"/>
    <x v="3"/>
    <x v="2"/>
    <n v="19"/>
    <n v="127.6"/>
    <n v="79.930000000000007"/>
    <s v="Online"/>
    <n v="2424.4"/>
    <n v="1518.67"/>
    <n v="905.73"/>
    <n v="0.37358934169278996"/>
    <x v="0"/>
    <x v="0"/>
    <s v="No Rating"/>
    <s v="Aug"/>
  </r>
  <r>
    <x v="621"/>
    <x v="22"/>
    <s v="Mixer"/>
    <x v="2"/>
    <x v="4"/>
    <n v="9"/>
    <n v="65.42"/>
    <n v="57.93"/>
    <s v="Online"/>
    <n v="588.78"/>
    <n v="521.37"/>
    <n v="67.409999999999968"/>
    <n v="0.11449098135126867"/>
    <x v="0"/>
    <x v="0"/>
    <s v="No Rating"/>
    <s v="Aug"/>
  </r>
  <r>
    <x v="622"/>
    <x v="22"/>
    <s v="Football"/>
    <x v="0"/>
    <x v="4"/>
    <n v="14"/>
    <n v="57.64"/>
    <n v="42.72"/>
    <s v="Online"/>
    <n v="806.96"/>
    <n v="598.07999999999993"/>
    <n v="208.88000000000011"/>
    <n v="0.25884802220680098"/>
    <x v="0"/>
    <x v="0"/>
    <s v="No Rating"/>
    <s v="Aug"/>
  </r>
  <r>
    <x v="623"/>
    <x v="22"/>
    <s v="Chair"/>
    <x v="2"/>
    <x v="4"/>
    <n v="9"/>
    <n v="61.77"/>
    <n v="43.53"/>
    <s v="Retail"/>
    <n v="555.93000000000006"/>
    <n v="391.77"/>
    <n v="164.16000000000008"/>
    <n v="0.29528897523069464"/>
    <x v="0"/>
    <x v="0"/>
    <s v="No Rating"/>
    <s v="Aug"/>
  </r>
  <r>
    <x v="624"/>
    <x v="22"/>
    <s v="Chair"/>
    <x v="2"/>
    <x v="0"/>
    <n v="9"/>
    <n v="404.84"/>
    <n v="299.77"/>
    <s v="Retail"/>
    <n v="3643.56"/>
    <n v="2697.93"/>
    <n v="945.63000000000011"/>
    <n v="0.25953463096531965"/>
    <x v="0"/>
    <x v="0"/>
    <s v="No Rating"/>
    <s v="Aug"/>
  </r>
  <r>
    <x v="625"/>
    <x v="22"/>
    <s v="Vacuum Cleaner"/>
    <x v="2"/>
    <x v="0"/>
    <n v="13"/>
    <n v="15.45"/>
    <n v="10.83"/>
    <s v="Online"/>
    <n v="200.85"/>
    <n v="140.79"/>
    <n v="60.06"/>
    <n v="0.29902912621359223"/>
    <x v="0"/>
    <x v="0"/>
    <s v="No Rating"/>
    <s v="Aug"/>
  </r>
  <r>
    <x v="626"/>
    <x v="22"/>
    <s v="Chair"/>
    <x v="2"/>
    <x v="0"/>
    <n v="16"/>
    <n v="211.38"/>
    <n v="131.54"/>
    <s v="Online"/>
    <n v="3382.08"/>
    <n v="2104.64"/>
    <n v="1277.44"/>
    <n v="0.3777083924685401"/>
    <x v="0"/>
    <x v="0"/>
    <s v="No Rating"/>
    <s v="Aug"/>
  </r>
  <r>
    <x v="627"/>
    <x v="22"/>
    <s v="Comics"/>
    <x v="1"/>
    <x v="3"/>
    <n v="11"/>
    <n v="192.99"/>
    <n v="145.47"/>
    <s v="Online"/>
    <n v="2122.8900000000003"/>
    <n v="1600.17"/>
    <n v="522.72000000000025"/>
    <n v="0.24623037463080996"/>
    <x v="0"/>
    <x v="0"/>
    <s v="No Rating"/>
    <s v="Aug"/>
  </r>
  <r>
    <x v="628"/>
    <x v="22"/>
    <s v="Laptop"/>
    <x v="3"/>
    <x v="3"/>
    <n v="11"/>
    <n v="243.54"/>
    <n v="154.91"/>
    <s v="Retail"/>
    <n v="2678.94"/>
    <n v="1704.01"/>
    <n v="974.93000000000006"/>
    <n v="0.36392379075305908"/>
    <x v="0"/>
    <x v="0"/>
    <s v="No Rating"/>
    <s v="Aug"/>
  </r>
  <r>
    <x v="629"/>
    <x v="22"/>
    <s v="Fiction"/>
    <x v="1"/>
    <x v="3"/>
    <n v="7"/>
    <n v="121.12"/>
    <n v="79.45"/>
    <s v="Online"/>
    <n v="847.84"/>
    <n v="556.15"/>
    <n v="291.69000000000005"/>
    <n v="0.34403896961690889"/>
    <x v="0"/>
    <x v="0"/>
    <s v="No Rating"/>
    <s v="Aug"/>
  </r>
  <r>
    <x v="630"/>
    <x v="22"/>
    <s v="Headphones"/>
    <x v="3"/>
    <x v="1"/>
    <n v="14"/>
    <n v="447.48"/>
    <n v="328.65"/>
    <s v="Retail"/>
    <n v="6264.72"/>
    <n v="4601.0999999999995"/>
    <n v="1663.6200000000008"/>
    <n v="0.26555376776615724"/>
    <x v="0"/>
    <x v="0"/>
    <s v="No Rating"/>
    <s v="Aug"/>
  </r>
  <r>
    <x v="631"/>
    <x v="22"/>
    <s v="Jeans"/>
    <x v="4"/>
    <x v="1"/>
    <n v="4"/>
    <n v="328.78"/>
    <n v="271.57"/>
    <s v="Retail"/>
    <n v="1315.12"/>
    <n v="1086.28"/>
    <n v="228.83999999999992"/>
    <n v="0.17400693472838977"/>
    <x v="0"/>
    <x v="0"/>
    <s v="No Rating"/>
    <s v="Aug"/>
  </r>
  <r>
    <x v="632"/>
    <x v="22"/>
    <s v="Jacket"/>
    <x v="4"/>
    <x v="4"/>
    <n v="5"/>
    <n v="267.36"/>
    <n v="204.85"/>
    <s v="Retail"/>
    <n v="1336.8000000000002"/>
    <n v="1024.25"/>
    <n v="312.55000000000018"/>
    <n v="0.23380460801915032"/>
    <x v="0"/>
    <x v="0"/>
    <s v="No Rating"/>
    <s v="Aug"/>
  </r>
  <r>
    <x v="633"/>
    <x v="22"/>
    <s v="Football"/>
    <x v="0"/>
    <x v="2"/>
    <n v="5"/>
    <n v="415.29"/>
    <n v="296.92"/>
    <s v="Retail"/>
    <n v="2076.4500000000003"/>
    <n v="1484.6000000000001"/>
    <n v="591.85000000000014"/>
    <n v="0.28502973825519518"/>
    <x v="0"/>
    <x v="0"/>
    <s v="No Rating"/>
    <s v="Aug"/>
  </r>
  <r>
    <x v="634"/>
    <x v="22"/>
    <s v="Cycle"/>
    <x v="0"/>
    <x v="3"/>
    <n v="10"/>
    <n v="241.9"/>
    <n v="147.84"/>
    <s v="Online"/>
    <n v="2419"/>
    <n v="1478.4"/>
    <n v="940.59999999999991"/>
    <n v="0.38883836295990076"/>
    <x v="0"/>
    <x v="0"/>
    <s v="No Rating"/>
    <s v="Aug"/>
  </r>
  <r>
    <x v="635"/>
    <x v="22"/>
    <s v="Jacket"/>
    <x v="4"/>
    <x v="2"/>
    <n v="16"/>
    <n v="91.68"/>
    <n v="67.489999999999995"/>
    <s v="Online"/>
    <n v="1466.88"/>
    <n v="1079.8399999999999"/>
    <n v="387.04000000000019"/>
    <n v="0.26385253054101232"/>
    <x v="0"/>
    <x v="0"/>
    <n v="1"/>
    <s v="Aug"/>
  </r>
  <r>
    <x v="636"/>
    <x v="22"/>
    <s v="Jeans"/>
    <x v="4"/>
    <x v="4"/>
    <n v="16"/>
    <n v="63.62"/>
    <n v="50.78"/>
    <s v="Online"/>
    <n v="1017.92"/>
    <n v="812.48"/>
    <n v="205.43999999999994"/>
    <n v="0.20182332599811376"/>
    <x v="0"/>
    <x v="0"/>
    <s v="No Rating"/>
    <s v="Aug"/>
  </r>
  <r>
    <x v="637"/>
    <x v="23"/>
    <s v="Jeans"/>
    <x v="4"/>
    <x v="4"/>
    <n v="14"/>
    <n v="369.23"/>
    <n v="311.31"/>
    <s v="Online"/>
    <n v="5169.22"/>
    <n v="4358.34"/>
    <n v="810.88000000000011"/>
    <n v="0.15686699347290309"/>
    <x v="0"/>
    <x v="0"/>
    <s v="No Rating"/>
    <s v="Aug"/>
  </r>
  <r>
    <x v="638"/>
    <x v="23"/>
    <s v="T-shirt"/>
    <x v="4"/>
    <x v="1"/>
    <n v="11"/>
    <n v="464.39"/>
    <n v="396.8"/>
    <s v="Retail"/>
    <n v="5108.29"/>
    <n v="4364.8"/>
    <n v="743.48999999999978"/>
    <n v="0.14554576971941682"/>
    <x v="0"/>
    <x v="0"/>
    <n v="2"/>
    <s v="Aug"/>
  </r>
  <r>
    <x v="639"/>
    <x v="23"/>
    <s v="Chair"/>
    <x v="2"/>
    <x v="2"/>
    <n v="15"/>
    <n v="218.9"/>
    <n v="134.29"/>
    <s v="Retail"/>
    <n v="3283.5"/>
    <n v="2014.35"/>
    <n v="1269.1500000000001"/>
    <n v="0.38652352672453177"/>
    <x v="0"/>
    <x v="0"/>
    <s v="No Rating"/>
    <s v="Aug"/>
  </r>
  <r>
    <x v="640"/>
    <x v="23"/>
    <s v="Camera"/>
    <x v="3"/>
    <x v="0"/>
    <n v="16"/>
    <n v="484.54"/>
    <n v="392.77"/>
    <s v="Retail"/>
    <n v="7752.64"/>
    <n v="6284.32"/>
    <n v="1468.3200000000006"/>
    <n v="0.18939612828662244"/>
    <x v="0"/>
    <x v="0"/>
    <s v="No Rating"/>
    <s v="Aug"/>
  </r>
  <r>
    <x v="641"/>
    <x v="23"/>
    <s v="Chair"/>
    <x v="2"/>
    <x v="0"/>
    <n v="17"/>
    <n v="422.8"/>
    <n v="342.37"/>
    <s v="Online"/>
    <n v="7187.6"/>
    <n v="5820.29"/>
    <n v="1367.3100000000004"/>
    <n v="0.19023178807947025"/>
    <x v="0"/>
    <x v="0"/>
    <s v="No Rating"/>
    <s v="Aug"/>
  </r>
  <r>
    <x v="642"/>
    <x v="23"/>
    <s v="Comics"/>
    <x v="1"/>
    <x v="0"/>
    <n v="20"/>
    <n v="429.47"/>
    <n v="375.51"/>
    <s v="Retail"/>
    <n v="8589.4000000000015"/>
    <n v="7510.2"/>
    <n v="1079.2000000000016"/>
    <n v="0.12564323468461144"/>
    <x v="0"/>
    <x v="0"/>
    <s v="No Rating"/>
    <s v="Aug"/>
  </r>
  <r>
    <x v="643"/>
    <x v="23"/>
    <s v="Dumbbells"/>
    <x v="0"/>
    <x v="0"/>
    <n v="6"/>
    <n v="260.62"/>
    <n v="223.14"/>
    <s v="Retail"/>
    <n v="1563.72"/>
    <n v="1338.84"/>
    <n v="224.88000000000011"/>
    <n v="0.14381091243956726"/>
    <x v="0"/>
    <x v="0"/>
    <s v="No Rating"/>
    <s v="Aug"/>
  </r>
  <r>
    <x v="644"/>
    <x v="23"/>
    <s v="Yoga Mat"/>
    <x v="0"/>
    <x v="1"/>
    <n v="14"/>
    <n v="287.88"/>
    <n v="196.16"/>
    <s v="Online"/>
    <n v="4030.3199999999997"/>
    <n v="2746.24"/>
    <n v="1284.08"/>
    <n v="0.31860497429484508"/>
    <x v="0"/>
    <x v="0"/>
    <n v="1"/>
    <s v="Aug"/>
  </r>
  <r>
    <x v="645"/>
    <x v="23"/>
    <s v="Football"/>
    <x v="0"/>
    <x v="0"/>
    <n v="2"/>
    <n v="173.91"/>
    <n v="136.19"/>
    <s v="Retail"/>
    <n v="347.82"/>
    <n v="272.38"/>
    <n v="75.44"/>
    <n v="0.21689379564142372"/>
    <x v="1"/>
    <x v="3"/>
    <s v="No Rating"/>
    <s v="Aug"/>
  </r>
  <r>
    <x v="646"/>
    <x v="23"/>
    <s v="Cycle"/>
    <x v="0"/>
    <x v="4"/>
    <n v="5"/>
    <n v="376.53"/>
    <n v="247.66"/>
    <s v="Online"/>
    <n v="1882.6499999999999"/>
    <n v="1238.3"/>
    <n v="644.34999999999991"/>
    <n v="0.34225692507901095"/>
    <x v="0"/>
    <x v="0"/>
    <s v="No Rating"/>
    <s v="Aug"/>
  </r>
  <r>
    <x v="647"/>
    <x v="23"/>
    <s v="Jeans"/>
    <x v="4"/>
    <x v="2"/>
    <n v="19"/>
    <n v="44.82"/>
    <n v="27.44"/>
    <s v="Retail"/>
    <n v="851.58"/>
    <n v="521.36"/>
    <n v="330.22"/>
    <n v="0.38777331548415889"/>
    <x v="0"/>
    <x v="0"/>
    <s v="No Rating"/>
    <s v="Aug"/>
  </r>
  <r>
    <x v="648"/>
    <x v="23"/>
    <s v="Vacuum Cleaner"/>
    <x v="2"/>
    <x v="4"/>
    <n v="14"/>
    <n v="178.66"/>
    <n v="126.56"/>
    <s v="Retail"/>
    <n v="2501.2399999999998"/>
    <n v="1771.8400000000001"/>
    <n v="729.39999999999964"/>
    <n v="0.29161535878204398"/>
    <x v="0"/>
    <x v="0"/>
    <s v="No Rating"/>
    <s v="Aug"/>
  </r>
  <r>
    <x v="649"/>
    <x v="23"/>
    <s v="Cookware Set"/>
    <x v="2"/>
    <x v="2"/>
    <n v="16"/>
    <n v="180.81"/>
    <n v="122.86"/>
    <s v="Online"/>
    <n v="2892.96"/>
    <n v="1965.76"/>
    <n v="927.2"/>
    <n v="0.32050218461368291"/>
    <x v="0"/>
    <x v="0"/>
    <s v="No Rating"/>
    <s v="Aug"/>
  </r>
  <r>
    <x v="650"/>
    <x v="23"/>
    <s v="Headphones"/>
    <x v="3"/>
    <x v="2"/>
    <n v="7"/>
    <n v="139.03"/>
    <n v="97.09"/>
    <s v="Online"/>
    <n v="973.21"/>
    <n v="679.63"/>
    <n v="293.58000000000004"/>
    <n v="0.30166151190390567"/>
    <x v="0"/>
    <x v="0"/>
    <s v="No Rating"/>
    <s v="Aug"/>
  </r>
  <r>
    <x v="651"/>
    <x v="23"/>
    <s v="Cycle"/>
    <x v="0"/>
    <x v="0"/>
    <n v="20"/>
    <n v="469.16"/>
    <n v="287.62"/>
    <s v="Online"/>
    <n v="9383.2000000000007"/>
    <n v="5752.4"/>
    <n v="3630.8000000000011"/>
    <n v="0.38694688379230974"/>
    <x v="0"/>
    <x v="0"/>
    <n v="2"/>
    <s v="Aug"/>
  </r>
  <r>
    <x v="652"/>
    <x v="23"/>
    <s v="Fiction"/>
    <x v="1"/>
    <x v="3"/>
    <n v="3"/>
    <n v="210.19"/>
    <n v="170.3"/>
    <s v="Retail"/>
    <n v="630.56999999999994"/>
    <n v="510.90000000000003"/>
    <n v="119.6699999999999"/>
    <n v="0.18978067462771764"/>
    <x v="0"/>
    <x v="0"/>
    <s v="No Rating"/>
    <s v="Aug"/>
  </r>
  <r>
    <x v="653"/>
    <x v="23"/>
    <s v="Fiction"/>
    <x v="1"/>
    <x v="1"/>
    <n v="14"/>
    <n v="483.57"/>
    <n v="317.76"/>
    <s v="Online"/>
    <n v="6769.98"/>
    <n v="4448.6399999999994"/>
    <n v="2321.34"/>
    <n v="0.34288727588560086"/>
    <x v="0"/>
    <x v="0"/>
    <s v="No Rating"/>
    <s v="Aug"/>
  </r>
  <r>
    <x v="654"/>
    <x v="24"/>
    <s v="Headphones"/>
    <x v="3"/>
    <x v="3"/>
    <n v="12"/>
    <n v="394.56"/>
    <n v="352.26"/>
    <s v="Online"/>
    <n v="4734.72"/>
    <n v="4227.12"/>
    <n v="507.60000000000036"/>
    <n v="0.10720802919708036"/>
    <x v="0"/>
    <x v="0"/>
    <s v="No Rating"/>
    <s v="Aug"/>
  </r>
  <r>
    <x v="655"/>
    <x v="24"/>
    <s v="Sneakers"/>
    <x v="4"/>
    <x v="3"/>
    <n v="1"/>
    <n v="486.64"/>
    <n v="370.32"/>
    <s v="Retail"/>
    <n v="486.64"/>
    <n v="370.32"/>
    <n v="116.32"/>
    <n v="0.23902679598882129"/>
    <x v="0"/>
    <x v="0"/>
    <s v="No Rating"/>
    <s v="Aug"/>
  </r>
  <r>
    <x v="656"/>
    <x v="24"/>
    <s v="Cycle"/>
    <x v="0"/>
    <x v="3"/>
    <n v="16"/>
    <n v="26.35"/>
    <n v="16.82"/>
    <s v="Retail"/>
    <n v="421.6"/>
    <n v="269.12"/>
    <n v="152.48000000000002"/>
    <n v="0.36166982922201141"/>
    <x v="0"/>
    <x v="0"/>
    <s v="No Rating"/>
    <s v="Aug"/>
  </r>
  <r>
    <x v="657"/>
    <x v="24"/>
    <s v="Cookware Set"/>
    <x v="2"/>
    <x v="1"/>
    <n v="14"/>
    <n v="261.14"/>
    <n v="225.19"/>
    <s v="Retail"/>
    <n v="3655.96"/>
    <n v="3152.66"/>
    <n v="503.30000000000018"/>
    <n v="0.13766561997396037"/>
    <x v="0"/>
    <x v="0"/>
    <s v="No Rating"/>
    <s v="Aug"/>
  </r>
  <r>
    <x v="658"/>
    <x v="24"/>
    <s v="Jeans"/>
    <x v="4"/>
    <x v="3"/>
    <n v="17"/>
    <n v="459.99"/>
    <n v="295.47000000000003"/>
    <s v="Retail"/>
    <n v="7819.83"/>
    <n v="5022.9900000000007"/>
    <n v="2796.8399999999992"/>
    <n v="0.3576599491293288"/>
    <x v="0"/>
    <x v="0"/>
    <s v="No Rating"/>
    <s v="Aug"/>
  </r>
  <r>
    <x v="659"/>
    <x v="24"/>
    <s v="Headphones"/>
    <x v="3"/>
    <x v="3"/>
    <n v="20"/>
    <n v="473.13"/>
    <n v="387.01"/>
    <s v="Online"/>
    <n v="9462.6"/>
    <n v="7740.2"/>
    <n v="1722.4000000000005"/>
    <n v="0.1820218544586055"/>
    <x v="0"/>
    <x v="0"/>
    <s v="No Rating"/>
    <s v="Aug"/>
  </r>
  <r>
    <x v="660"/>
    <x v="24"/>
    <s v="Cycle"/>
    <x v="0"/>
    <x v="4"/>
    <n v="3"/>
    <n v="130.02000000000001"/>
    <n v="106.01"/>
    <s v="Online"/>
    <n v="390.06000000000006"/>
    <n v="318.03000000000003"/>
    <n v="72.03000000000003"/>
    <n v="0.18466389786186746"/>
    <x v="0"/>
    <x v="0"/>
    <s v="No Rating"/>
    <s v="Aug"/>
  </r>
  <r>
    <x v="661"/>
    <x v="24"/>
    <s v="Yoga Mat"/>
    <x v="0"/>
    <x v="2"/>
    <n v="14"/>
    <n v="123.7"/>
    <n v="76.42"/>
    <s v="Online"/>
    <n v="1731.8"/>
    <n v="1069.8800000000001"/>
    <n v="661.91999999999985"/>
    <n v="0.38221503637833459"/>
    <x v="0"/>
    <x v="0"/>
    <s v="No Rating"/>
    <s v="Aug"/>
  </r>
  <r>
    <x v="662"/>
    <x v="24"/>
    <s v="Cookware Set"/>
    <x v="2"/>
    <x v="4"/>
    <n v="8"/>
    <n v="317.7"/>
    <n v="249.51"/>
    <s v="Online"/>
    <n v="2541.6"/>
    <n v="1996.08"/>
    <n v="545.52"/>
    <n v="0.21463644948064212"/>
    <x v="0"/>
    <x v="0"/>
    <s v="No Rating"/>
    <s v="Aug"/>
  </r>
  <r>
    <x v="663"/>
    <x v="24"/>
    <s v="Chair"/>
    <x v="2"/>
    <x v="2"/>
    <n v="3"/>
    <n v="35.630000000000003"/>
    <n v="25.02"/>
    <s v="Online"/>
    <n v="106.89000000000001"/>
    <n v="75.06"/>
    <n v="31.830000000000013"/>
    <n v="0.29778276733090098"/>
    <x v="0"/>
    <x v="0"/>
    <s v="No Rating"/>
    <s v="Aug"/>
  </r>
  <r>
    <x v="664"/>
    <x v="24"/>
    <s v="Cycle"/>
    <x v="0"/>
    <x v="4"/>
    <n v="8"/>
    <n v="22.42"/>
    <n v="17.77"/>
    <s v="Online"/>
    <n v="179.36"/>
    <n v="142.16"/>
    <n v="37.200000000000017"/>
    <n v="0.20740410347903665"/>
    <x v="0"/>
    <x v="0"/>
    <s v="No Rating"/>
    <s v="Aug"/>
  </r>
  <r>
    <x v="665"/>
    <x v="24"/>
    <s v="Yoga Mat"/>
    <x v="0"/>
    <x v="3"/>
    <n v="9"/>
    <n v="362.31"/>
    <n v="239.09"/>
    <s v="Online"/>
    <n v="3260.79"/>
    <n v="2151.81"/>
    <n v="1108.98"/>
    <n v="0.34009549833015928"/>
    <x v="0"/>
    <x v="0"/>
    <s v="No Rating"/>
    <s v="Aug"/>
  </r>
  <r>
    <x v="666"/>
    <x v="24"/>
    <s v="Chair"/>
    <x v="2"/>
    <x v="1"/>
    <n v="11"/>
    <n v="303.22000000000003"/>
    <n v="212.68"/>
    <s v="Retail"/>
    <n v="3335.42"/>
    <n v="2339.48"/>
    <n v="995.94"/>
    <n v="0.29859507948024538"/>
    <x v="0"/>
    <x v="0"/>
    <s v="No Rating"/>
    <s v="Aug"/>
  </r>
  <r>
    <x v="667"/>
    <x v="24"/>
    <s v="Cookware Set"/>
    <x v="2"/>
    <x v="0"/>
    <n v="15"/>
    <n v="441.74"/>
    <n v="393.51"/>
    <s v="Retail"/>
    <n v="6626.1"/>
    <n v="5902.65"/>
    <n v="723.45000000000073"/>
    <n v="0.10918187168922906"/>
    <x v="0"/>
    <x v="0"/>
    <s v="No Rating"/>
    <s v="Aug"/>
  </r>
  <r>
    <x v="668"/>
    <x v="24"/>
    <s v="Biography"/>
    <x v="1"/>
    <x v="2"/>
    <n v="12"/>
    <n v="35.369999999999997"/>
    <n v="25.88"/>
    <s v="Retail"/>
    <n v="424.43999999999994"/>
    <n v="310.56"/>
    <n v="113.87999999999994"/>
    <n v="0.26830647441334454"/>
    <x v="0"/>
    <x v="0"/>
    <s v="No Rating"/>
    <s v="Aug"/>
  </r>
  <r>
    <x v="669"/>
    <x v="24"/>
    <s v="Textbook"/>
    <x v="1"/>
    <x v="2"/>
    <n v="19"/>
    <n v="438.11"/>
    <n v="292.27999999999997"/>
    <s v="Online"/>
    <n v="8324.09"/>
    <n v="5553.32"/>
    <n v="2770.7700000000004"/>
    <n v="0.33286161009792065"/>
    <x v="0"/>
    <x v="0"/>
    <s v="No Rating"/>
    <s v="Aug"/>
  </r>
  <r>
    <x v="670"/>
    <x v="24"/>
    <s v="Chair"/>
    <x v="2"/>
    <x v="4"/>
    <n v="1"/>
    <n v="320.56"/>
    <n v="286.39999999999998"/>
    <s v="Retail"/>
    <n v="320.56"/>
    <n v="286.39999999999998"/>
    <n v="34.160000000000025"/>
    <n v="0.10656351385076125"/>
    <x v="0"/>
    <x v="0"/>
    <s v="No Rating"/>
    <s v="Aug"/>
  </r>
  <r>
    <x v="671"/>
    <x v="24"/>
    <s v="Textbook"/>
    <x v="1"/>
    <x v="4"/>
    <n v="17"/>
    <n v="312.74"/>
    <n v="244.04"/>
    <s v="Online"/>
    <n v="5316.58"/>
    <n v="4148.68"/>
    <n v="1167.8999999999996"/>
    <n v="0.21967129244740033"/>
    <x v="0"/>
    <x v="0"/>
    <s v="No Rating"/>
    <s v="Aug"/>
  </r>
  <r>
    <x v="672"/>
    <x v="24"/>
    <s v="Vacuum Cleaner"/>
    <x v="2"/>
    <x v="0"/>
    <n v="7"/>
    <n v="19.670000000000002"/>
    <n v="12.61"/>
    <s v="Online"/>
    <n v="137.69"/>
    <n v="88.27"/>
    <n v="49.42"/>
    <n v="0.35892221657346213"/>
    <x v="0"/>
    <x v="0"/>
    <s v="No Rating"/>
    <s v="Aug"/>
  </r>
  <r>
    <x v="673"/>
    <x v="24"/>
    <s v="Football"/>
    <x v="0"/>
    <x v="0"/>
    <n v="20"/>
    <n v="181.67"/>
    <n v="113.49"/>
    <s v="Online"/>
    <n v="3633.3999999999996"/>
    <n v="2269.7999999999997"/>
    <n v="1363.6"/>
    <n v="0.37529586613089672"/>
    <x v="0"/>
    <x v="0"/>
    <s v="No Rating"/>
    <s v="Aug"/>
  </r>
  <r>
    <x v="674"/>
    <x v="24"/>
    <s v="Comics"/>
    <x v="1"/>
    <x v="3"/>
    <n v="15"/>
    <n v="123.89"/>
    <n v="110.69"/>
    <s v="Online"/>
    <n v="1858.35"/>
    <n v="1660.35"/>
    <n v="198"/>
    <n v="0.10654612963112439"/>
    <x v="0"/>
    <x v="0"/>
    <s v="No Rating"/>
    <s v="Aug"/>
  </r>
  <r>
    <x v="675"/>
    <x v="24"/>
    <s v="Mixer"/>
    <x v="2"/>
    <x v="0"/>
    <n v="6"/>
    <n v="99.35"/>
    <n v="80.900000000000006"/>
    <s v="Online"/>
    <n v="596.09999999999991"/>
    <n v="485.40000000000003"/>
    <n v="110.69999999999987"/>
    <n v="0.18570709612481109"/>
    <x v="0"/>
    <x v="0"/>
    <s v="No Rating"/>
    <s v="Aug"/>
  </r>
  <r>
    <x v="676"/>
    <x v="24"/>
    <s v="Chair"/>
    <x v="2"/>
    <x v="1"/>
    <n v="7"/>
    <n v="281.83"/>
    <n v="220.25"/>
    <s v="Retail"/>
    <n v="1972.81"/>
    <n v="1541.75"/>
    <n v="431.05999999999995"/>
    <n v="0.21850051449455343"/>
    <x v="0"/>
    <x v="0"/>
    <n v="1"/>
    <s v="Aug"/>
  </r>
  <r>
    <x v="677"/>
    <x v="25"/>
    <s v="Jeans"/>
    <x v="4"/>
    <x v="2"/>
    <n v="8"/>
    <n v="302.19"/>
    <n v="243.32"/>
    <s v="Online"/>
    <n v="2417.52"/>
    <n v="1946.56"/>
    <n v="470.96000000000004"/>
    <n v="0.19481121148946029"/>
    <x v="0"/>
    <x v="0"/>
    <s v="No Rating"/>
    <s v="Aug"/>
  </r>
  <r>
    <x v="678"/>
    <x v="25"/>
    <s v="T-shirt"/>
    <x v="4"/>
    <x v="1"/>
    <n v="11"/>
    <n v="281.22000000000003"/>
    <n v="216.08"/>
    <s v="Retail"/>
    <n v="3093.42"/>
    <n v="2376.88"/>
    <n v="716.54"/>
    <n v="0.23163359647251261"/>
    <x v="0"/>
    <x v="0"/>
    <s v="No Rating"/>
    <s v="Aug"/>
  </r>
  <r>
    <x v="679"/>
    <x v="25"/>
    <s v="Jeans"/>
    <x v="4"/>
    <x v="2"/>
    <n v="13"/>
    <n v="376.93"/>
    <n v="312.37"/>
    <s v="Online"/>
    <n v="4900.09"/>
    <n v="4060.81"/>
    <n v="839.2800000000002"/>
    <n v="0.17127848672167251"/>
    <x v="0"/>
    <x v="0"/>
    <s v="No Rating"/>
    <s v="Aug"/>
  </r>
  <r>
    <x v="680"/>
    <x v="25"/>
    <s v="Yoga Mat"/>
    <x v="0"/>
    <x v="4"/>
    <n v="13"/>
    <n v="238.43"/>
    <n v="180.25"/>
    <s v="Retail"/>
    <n v="3099.59"/>
    <n v="2343.25"/>
    <n v="756.34000000000015"/>
    <n v="0.24401291783752049"/>
    <x v="0"/>
    <x v="0"/>
    <s v="No Rating"/>
    <s v="Aug"/>
  </r>
  <r>
    <x v="681"/>
    <x v="25"/>
    <s v="Textbook"/>
    <x v="1"/>
    <x v="0"/>
    <n v="3"/>
    <n v="445.85"/>
    <n v="302.62"/>
    <s v="Retail"/>
    <n v="1337.5500000000002"/>
    <n v="907.86"/>
    <n v="429.69000000000017"/>
    <n v="0.32125154199843003"/>
    <x v="0"/>
    <x v="0"/>
    <s v="No Rating"/>
    <s v="Aug"/>
  </r>
  <r>
    <x v="682"/>
    <x v="25"/>
    <s v="Biography"/>
    <x v="1"/>
    <x v="0"/>
    <n v="8"/>
    <n v="270.68"/>
    <n v="213.55"/>
    <s v="Retail"/>
    <n v="2165.44"/>
    <n v="1708.4"/>
    <n v="457.03999999999996"/>
    <n v="0.21106103147628194"/>
    <x v="0"/>
    <x v="0"/>
    <s v="No Rating"/>
    <s v="Aug"/>
  </r>
  <r>
    <x v="683"/>
    <x v="25"/>
    <s v="Laptop"/>
    <x v="3"/>
    <x v="3"/>
    <n v="9"/>
    <n v="283.19"/>
    <n v="252.34"/>
    <s v="Retail"/>
    <n v="2548.71"/>
    <n v="2271.06"/>
    <n v="277.65000000000009"/>
    <n v="0.10893746248101985"/>
    <x v="0"/>
    <x v="0"/>
    <n v="3"/>
    <s v="Aug"/>
  </r>
  <r>
    <x v="684"/>
    <x v="25"/>
    <s v="Mixer"/>
    <x v="2"/>
    <x v="1"/>
    <n v="13"/>
    <n v="271.31"/>
    <n v="205.99"/>
    <s v="Online"/>
    <n v="3527.03"/>
    <n v="2677.87"/>
    <n v="849.16000000000031"/>
    <n v="0.24075780472522215"/>
    <x v="0"/>
    <x v="0"/>
    <s v="No Rating"/>
    <s v="Aug"/>
  </r>
  <r>
    <x v="685"/>
    <x v="25"/>
    <s v="Sneakers"/>
    <x v="4"/>
    <x v="4"/>
    <n v="12"/>
    <n v="461.18"/>
    <n v="284.56"/>
    <s v="Online"/>
    <n v="5534.16"/>
    <n v="3414.7200000000003"/>
    <n v="2119.4399999999996"/>
    <n v="0.38297410989201608"/>
    <x v="0"/>
    <x v="0"/>
    <s v="No Rating"/>
    <s v="Aug"/>
  </r>
  <r>
    <x v="686"/>
    <x v="25"/>
    <s v="Mixer"/>
    <x v="2"/>
    <x v="4"/>
    <n v="20"/>
    <n v="287.74"/>
    <n v="220.91"/>
    <s v="Retail"/>
    <n v="5754.8"/>
    <n v="4418.2"/>
    <n v="1336.6000000000004"/>
    <n v="0.2322582887328839"/>
    <x v="0"/>
    <x v="0"/>
    <s v="No Rating"/>
    <s v="Aug"/>
  </r>
  <r>
    <x v="687"/>
    <x v="25"/>
    <s v="Smartphone"/>
    <x v="3"/>
    <x v="3"/>
    <n v="5"/>
    <n v="100.39"/>
    <n v="64.05"/>
    <s v="Retail"/>
    <n v="501.95"/>
    <n v="320.25"/>
    <n v="181.7"/>
    <n v="0.36198824584121925"/>
    <x v="0"/>
    <x v="0"/>
    <s v="No Rating"/>
    <s v="Aug"/>
  </r>
  <r>
    <x v="688"/>
    <x v="25"/>
    <s v="Jacket"/>
    <x v="4"/>
    <x v="1"/>
    <n v="4"/>
    <n v="54.52"/>
    <n v="37.57"/>
    <s v="Online"/>
    <n v="218.08"/>
    <n v="150.28"/>
    <n v="67.800000000000011"/>
    <n v="0.3108950843727073"/>
    <x v="0"/>
    <x v="0"/>
    <s v="No Rating"/>
    <s v="Aug"/>
  </r>
  <r>
    <x v="689"/>
    <x v="25"/>
    <s v="Comics"/>
    <x v="1"/>
    <x v="0"/>
    <n v="10"/>
    <n v="194.67"/>
    <n v="151.57"/>
    <s v="Online"/>
    <n v="1946.6999999999998"/>
    <n v="1515.6999999999998"/>
    <n v="431"/>
    <n v="0.22140031848769715"/>
    <x v="0"/>
    <x v="0"/>
    <s v="No Rating"/>
    <s v="Aug"/>
  </r>
  <r>
    <x v="690"/>
    <x v="25"/>
    <s v="Football"/>
    <x v="0"/>
    <x v="0"/>
    <n v="12"/>
    <n v="421.24"/>
    <n v="336.72"/>
    <s v="Online"/>
    <n v="5054.88"/>
    <n v="4040.6400000000003"/>
    <n v="1014.2399999999998"/>
    <n v="0.20064571265786721"/>
    <x v="0"/>
    <x v="0"/>
    <s v="No Rating"/>
    <s v="Aug"/>
  </r>
  <r>
    <x v="691"/>
    <x v="25"/>
    <s v="Jacket"/>
    <x v="4"/>
    <x v="1"/>
    <n v="16"/>
    <n v="224.19"/>
    <n v="148.76"/>
    <s v="Retail"/>
    <n v="3587.04"/>
    <n v="2380.16"/>
    <n v="1206.8800000000001"/>
    <n v="0.3364556849101209"/>
    <x v="0"/>
    <x v="0"/>
    <s v="No Rating"/>
    <s v="Aug"/>
  </r>
  <r>
    <x v="692"/>
    <x v="25"/>
    <s v="T-shirt"/>
    <x v="4"/>
    <x v="1"/>
    <n v="17"/>
    <n v="62.34"/>
    <n v="54.43"/>
    <s v="Retail"/>
    <n v="1059.78"/>
    <n v="925.31"/>
    <n v="134.47000000000003"/>
    <n v="0.12688482515239013"/>
    <x v="1"/>
    <x v="3"/>
    <s v="No Rating"/>
    <s v="Aug"/>
  </r>
  <r>
    <x v="693"/>
    <x v="25"/>
    <s v="Comics"/>
    <x v="1"/>
    <x v="2"/>
    <n v="19"/>
    <n v="337.38"/>
    <n v="214.82"/>
    <s v="Retail"/>
    <n v="6410.22"/>
    <n v="4081.58"/>
    <n v="2328.6400000000003"/>
    <n v="0.36326990337305121"/>
    <x v="1"/>
    <x v="1"/>
    <s v="No Rating"/>
    <s v="Aug"/>
  </r>
  <r>
    <x v="694"/>
    <x v="25"/>
    <s v="Smartphone"/>
    <x v="3"/>
    <x v="0"/>
    <n v="3"/>
    <n v="157.72"/>
    <n v="131"/>
    <s v="Retail"/>
    <n v="473.15999999999997"/>
    <n v="393"/>
    <n v="80.159999999999968"/>
    <n v="0.16941415166117163"/>
    <x v="0"/>
    <x v="0"/>
    <s v="No Rating"/>
    <s v="Aug"/>
  </r>
  <r>
    <x v="695"/>
    <x v="25"/>
    <s v="Chair"/>
    <x v="2"/>
    <x v="0"/>
    <n v="12"/>
    <n v="238.79"/>
    <n v="143.56"/>
    <s v="Retail"/>
    <n v="2865.48"/>
    <n v="1722.72"/>
    <n v="1142.76"/>
    <n v="0.39880229490347169"/>
    <x v="0"/>
    <x v="0"/>
    <s v="No Rating"/>
    <s v="Aug"/>
  </r>
  <r>
    <x v="696"/>
    <x v="25"/>
    <s v="Fiction"/>
    <x v="1"/>
    <x v="4"/>
    <n v="6"/>
    <n v="143.52000000000001"/>
    <n v="99.99"/>
    <s v="Retail"/>
    <n v="861.12000000000012"/>
    <n v="599.93999999999994"/>
    <n v="261.18000000000018"/>
    <n v="0.30330267558528445"/>
    <x v="0"/>
    <x v="0"/>
    <s v="No Rating"/>
    <s v="Aug"/>
  </r>
  <r>
    <x v="697"/>
    <x v="25"/>
    <s v="Sneakers"/>
    <x v="4"/>
    <x v="3"/>
    <n v="1"/>
    <n v="382.25"/>
    <n v="252.98"/>
    <s v="Online"/>
    <n v="382.25"/>
    <n v="252.98"/>
    <n v="129.27000000000001"/>
    <n v="0.33818181818181819"/>
    <x v="0"/>
    <x v="0"/>
    <s v="No Rating"/>
    <s v="Aug"/>
  </r>
  <r>
    <x v="698"/>
    <x v="25"/>
    <s v="Cycle"/>
    <x v="0"/>
    <x v="4"/>
    <n v="4"/>
    <n v="255.11"/>
    <n v="169.87"/>
    <s v="Online"/>
    <n v="1020.44"/>
    <n v="679.48"/>
    <n v="340.96000000000004"/>
    <n v="0.33413037513229588"/>
    <x v="0"/>
    <x v="0"/>
    <s v="No Rating"/>
    <s v="Aug"/>
  </r>
  <r>
    <x v="699"/>
    <x v="25"/>
    <s v="Sneakers"/>
    <x v="4"/>
    <x v="0"/>
    <n v="10"/>
    <n v="325.76"/>
    <n v="247"/>
    <s v="Retail"/>
    <n v="3257.6"/>
    <n v="2470"/>
    <n v="787.59999999999991"/>
    <n v="0.24177308447937129"/>
    <x v="0"/>
    <x v="0"/>
    <s v="No Rating"/>
    <s v="Aug"/>
  </r>
  <r>
    <x v="700"/>
    <x v="25"/>
    <s v="Laptop"/>
    <x v="3"/>
    <x v="4"/>
    <n v="7"/>
    <n v="198.22"/>
    <n v="141.41"/>
    <s v="Online"/>
    <n v="1387.54"/>
    <n v="989.87"/>
    <n v="397.66999999999996"/>
    <n v="0.28660074664514174"/>
    <x v="0"/>
    <x v="0"/>
    <s v="No Rating"/>
    <s v="Aug"/>
  </r>
  <r>
    <x v="701"/>
    <x v="25"/>
    <s v="Jacket"/>
    <x v="4"/>
    <x v="2"/>
    <n v="19"/>
    <n v="388.33"/>
    <n v="292.37"/>
    <s v="Retail"/>
    <n v="7378.2699999999995"/>
    <n v="5555.03"/>
    <n v="1823.2399999999998"/>
    <n v="0.24710941724821672"/>
    <x v="0"/>
    <x v="0"/>
    <s v="No Rating"/>
    <s v="Aug"/>
  </r>
  <r>
    <x v="702"/>
    <x v="25"/>
    <s v="Laptop"/>
    <x v="3"/>
    <x v="0"/>
    <n v="5"/>
    <n v="349.54"/>
    <n v="246.51"/>
    <s v="Retail"/>
    <n v="1747.7"/>
    <n v="1232.55"/>
    <n v="515.15000000000009"/>
    <n v="0.29475882588544949"/>
    <x v="0"/>
    <x v="0"/>
    <s v="No Rating"/>
    <s v="Aug"/>
  </r>
  <r>
    <x v="703"/>
    <x v="26"/>
    <s v="Dumbbells"/>
    <x v="0"/>
    <x v="1"/>
    <n v="15"/>
    <n v="299.83"/>
    <n v="246.28"/>
    <s v="Retail"/>
    <n v="4497.45"/>
    <n v="3694.2"/>
    <n v="803.25"/>
    <n v="0.17860120735083215"/>
    <x v="0"/>
    <x v="0"/>
    <s v="No Rating"/>
    <s v="Aug"/>
  </r>
  <r>
    <x v="704"/>
    <x v="26"/>
    <s v="T-shirt"/>
    <x v="4"/>
    <x v="1"/>
    <n v="5"/>
    <n v="485.06"/>
    <n v="402"/>
    <s v="Online"/>
    <n v="2425.3000000000002"/>
    <n v="2010"/>
    <n v="415.30000000000018"/>
    <n v="0.17123654805591068"/>
    <x v="0"/>
    <x v="0"/>
    <s v="No Rating"/>
    <s v="Aug"/>
  </r>
  <r>
    <x v="705"/>
    <x v="26"/>
    <s v="T-shirt"/>
    <x v="4"/>
    <x v="4"/>
    <n v="11"/>
    <n v="449.03"/>
    <n v="322.45"/>
    <s v="Retail"/>
    <n v="4939.33"/>
    <n v="3546.95"/>
    <n v="1392.38"/>
    <n v="0.28189653252566649"/>
    <x v="0"/>
    <x v="0"/>
    <n v="4"/>
    <s v="Aug"/>
  </r>
  <r>
    <x v="706"/>
    <x v="26"/>
    <s v="Sneakers"/>
    <x v="4"/>
    <x v="2"/>
    <n v="6"/>
    <n v="398.89"/>
    <n v="249.24"/>
    <s v="Online"/>
    <n v="2393.34"/>
    <n v="1495.44"/>
    <n v="897.90000000000009"/>
    <n v="0.37516608588834016"/>
    <x v="0"/>
    <x v="0"/>
    <n v="2"/>
    <s v="Aug"/>
  </r>
  <r>
    <x v="707"/>
    <x v="26"/>
    <s v="Jacket"/>
    <x v="4"/>
    <x v="4"/>
    <n v="14"/>
    <n v="117.83"/>
    <n v="90.02"/>
    <s v="Retail"/>
    <n v="1649.62"/>
    <n v="1260.28"/>
    <n v="389.33999999999992"/>
    <n v="0.23601799202240512"/>
    <x v="0"/>
    <x v="0"/>
    <s v="No Rating"/>
    <s v="Aug"/>
  </r>
  <r>
    <x v="708"/>
    <x v="26"/>
    <s v="Smartphone"/>
    <x v="3"/>
    <x v="4"/>
    <n v="16"/>
    <n v="114.55"/>
    <n v="100.81"/>
    <s v="Retail"/>
    <n v="1832.8"/>
    <n v="1612.96"/>
    <n v="219.83999999999992"/>
    <n v="0.11994762112614575"/>
    <x v="0"/>
    <x v="0"/>
    <s v="No Rating"/>
    <s v="Aug"/>
  </r>
  <r>
    <x v="709"/>
    <x v="26"/>
    <s v="Cycle"/>
    <x v="0"/>
    <x v="4"/>
    <n v="18"/>
    <n v="410.53"/>
    <n v="338.52"/>
    <s v="Retail"/>
    <n v="7389.5399999999991"/>
    <n v="6093.36"/>
    <n v="1296.1799999999994"/>
    <n v="0.17540740018999823"/>
    <x v="0"/>
    <x v="0"/>
    <s v="No Rating"/>
    <s v="Aug"/>
  </r>
  <r>
    <x v="710"/>
    <x v="26"/>
    <s v="Laptop"/>
    <x v="3"/>
    <x v="1"/>
    <n v="17"/>
    <n v="442.42"/>
    <n v="379.93"/>
    <s v="Retail"/>
    <n v="7521.14"/>
    <n v="6458.81"/>
    <n v="1062.33"/>
    <n v="0.1412458749604448"/>
    <x v="0"/>
    <x v="0"/>
    <s v="No Rating"/>
    <s v="Aug"/>
  </r>
  <r>
    <x v="711"/>
    <x v="26"/>
    <s v="Football"/>
    <x v="0"/>
    <x v="2"/>
    <n v="11"/>
    <n v="14.3"/>
    <n v="12.16"/>
    <s v="Retail"/>
    <n v="157.30000000000001"/>
    <n v="133.76"/>
    <n v="23.54000000000002"/>
    <n v="0.14965034965034976"/>
    <x v="0"/>
    <x v="0"/>
    <s v="No Rating"/>
    <s v="Aug"/>
  </r>
  <r>
    <x v="712"/>
    <x v="26"/>
    <s v="Mixer"/>
    <x v="2"/>
    <x v="3"/>
    <n v="19"/>
    <n v="479.37"/>
    <n v="363.37"/>
    <s v="Retail"/>
    <n v="9108.0300000000007"/>
    <n v="6904.03"/>
    <n v="2204.0000000000009"/>
    <n v="0.24198427102238362"/>
    <x v="0"/>
    <x v="0"/>
    <s v="No Rating"/>
    <s v="Aug"/>
  </r>
  <r>
    <x v="713"/>
    <x v="26"/>
    <s v="Vacuum Cleaner"/>
    <x v="2"/>
    <x v="1"/>
    <n v="10"/>
    <n v="189.92"/>
    <n v="131.71"/>
    <s v="Online"/>
    <n v="1899.1999999999998"/>
    <n v="1317.1000000000001"/>
    <n v="582.09999999999968"/>
    <n v="0.30649747262005039"/>
    <x v="1"/>
    <x v="4"/>
    <n v="3"/>
    <s v="Aug"/>
  </r>
  <r>
    <x v="714"/>
    <x v="26"/>
    <s v="Biography"/>
    <x v="1"/>
    <x v="1"/>
    <n v="6"/>
    <n v="22.9"/>
    <n v="15.18"/>
    <s v="Online"/>
    <n v="137.39999999999998"/>
    <n v="91.08"/>
    <n v="46.319999999999979"/>
    <n v="0.33711790393013091"/>
    <x v="0"/>
    <x v="0"/>
    <s v="No Rating"/>
    <s v="Aug"/>
  </r>
  <r>
    <x v="715"/>
    <x v="26"/>
    <s v="Mixer"/>
    <x v="2"/>
    <x v="1"/>
    <n v="18"/>
    <n v="119.86"/>
    <n v="101.11"/>
    <s v="Online"/>
    <n v="2157.48"/>
    <n v="1819.98"/>
    <n v="337.5"/>
    <n v="0.15643250458868679"/>
    <x v="0"/>
    <x v="0"/>
    <s v="No Rating"/>
    <s v="Aug"/>
  </r>
  <r>
    <x v="716"/>
    <x v="26"/>
    <s v="Headphones"/>
    <x v="3"/>
    <x v="0"/>
    <n v="19"/>
    <n v="384.29"/>
    <n v="331.21"/>
    <s v="Retail"/>
    <n v="7301.51"/>
    <n v="6292.99"/>
    <n v="1008.5200000000004"/>
    <n v="0.1381248536261678"/>
    <x v="0"/>
    <x v="0"/>
    <s v="No Rating"/>
    <s v="Aug"/>
  </r>
  <r>
    <x v="717"/>
    <x v="26"/>
    <s v="Jacket"/>
    <x v="4"/>
    <x v="0"/>
    <n v="11"/>
    <n v="447.11"/>
    <n v="279.73"/>
    <s v="Retail"/>
    <n v="4918.21"/>
    <n v="3077.03"/>
    <n v="1841.1799999999998"/>
    <n v="0.37435977723602687"/>
    <x v="0"/>
    <x v="0"/>
    <s v="No Rating"/>
    <s v="Aug"/>
  </r>
  <r>
    <x v="718"/>
    <x v="26"/>
    <s v="Cycle"/>
    <x v="0"/>
    <x v="4"/>
    <n v="16"/>
    <n v="141.21"/>
    <n v="110.52"/>
    <s v="Retail"/>
    <n v="2259.36"/>
    <n v="1768.32"/>
    <n v="491.04000000000019"/>
    <n v="0.2173358827278522"/>
    <x v="0"/>
    <x v="0"/>
    <n v="3"/>
    <s v="Aug"/>
  </r>
  <r>
    <x v="719"/>
    <x v="26"/>
    <s v="Headphones"/>
    <x v="3"/>
    <x v="0"/>
    <n v="7"/>
    <n v="399.77"/>
    <n v="347.33"/>
    <s v="Retail"/>
    <n v="2798.39"/>
    <n v="2431.31"/>
    <n v="367.07999999999993"/>
    <n v="0.13117542586987516"/>
    <x v="0"/>
    <x v="0"/>
    <s v="No Rating"/>
    <s v="Aug"/>
  </r>
  <r>
    <x v="720"/>
    <x v="26"/>
    <s v="Camera"/>
    <x v="3"/>
    <x v="0"/>
    <n v="16"/>
    <n v="336.17"/>
    <n v="291.60000000000002"/>
    <s v="Retail"/>
    <n v="5378.72"/>
    <n v="4665.6000000000004"/>
    <n v="713.11999999999989"/>
    <n v="0.13258172948210725"/>
    <x v="0"/>
    <x v="0"/>
    <s v="No Rating"/>
    <s v="Aug"/>
  </r>
  <r>
    <x v="721"/>
    <x v="26"/>
    <s v="Camera"/>
    <x v="3"/>
    <x v="4"/>
    <n v="14"/>
    <n v="83.43"/>
    <n v="60.69"/>
    <s v="Retail"/>
    <n v="1168.02"/>
    <n v="849.66"/>
    <n v="318.36"/>
    <n v="0.27256382596188422"/>
    <x v="0"/>
    <x v="0"/>
    <s v="No Rating"/>
    <s v="Aug"/>
  </r>
  <r>
    <x v="722"/>
    <x v="26"/>
    <s v="T-shirt"/>
    <x v="4"/>
    <x v="4"/>
    <n v="12"/>
    <n v="318.58999999999997"/>
    <n v="275.19"/>
    <s v="Retail"/>
    <n v="3823.08"/>
    <n v="3302.2799999999997"/>
    <n v="520.80000000000018"/>
    <n v="0.13622524247465401"/>
    <x v="0"/>
    <x v="0"/>
    <s v="No Rating"/>
    <s v="Aug"/>
  </r>
  <r>
    <x v="723"/>
    <x v="26"/>
    <s v="Vacuum Cleaner"/>
    <x v="2"/>
    <x v="4"/>
    <n v="11"/>
    <n v="243"/>
    <n v="172.42"/>
    <s v="Retail"/>
    <n v="2673"/>
    <n v="1896.62"/>
    <n v="776.38000000000011"/>
    <n v="0.2904526748971194"/>
    <x v="0"/>
    <x v="0"/>
    <s v="No Rating"/>
    <s v="Aug"/>
  </r>
  <r>
    <x v="724"/>
    <x v="26"/>
    <s v="Dumbbells"/>
    <x v="0"/>
    <x v="4"/>
    <n v="18"/>
    <n v="27.59"/>
    <n v="21.2"/>
    <s v="Online"/>
    <n v="496.62"/>
    <n v="381.59999999999997"/>
    <n v="115.02000000000004"/>
    <n v="0.23160565422254448"/>
    <x v="0"/>
    <x v="0"/>
    <s v="No Rating"/>
    <s v="Aug"/>
  </r>
  <r>
    <x v="725"/>
    <x v="26"/>
    <s v="Comics"/>
    <x v="1"/>
    <x v="3"/>
    <n v="18"/>
    <n v="99.61"/>
    <n v="61"/>
    <s v="Online"/>
    <n v="1792.98"/>
    <n v="1098"/>
    <n v="694.98"/>
    <n v="0.3876116855737376"/>
    <x v="0"/>
    <x v="0"/>
    <s v="No Rating"/>
    <s v="Aug"/>
  </r>
  <r>
    <x v="726"/>
    <x v="26"/>
    <s v="Yoga Mat"/>
    <x v="0"/>
    <x v="4"/>
    <n v="10"/>
    <n v="312.77999999999997"/>
    <n v="191.01"/>
    <s v="Retail"/>
    <n v="3127.7999999999997"/>
    <n v="1910.1"/>
    <n v="1217.6999999999998"/>
    <n v="0.38931517360445039"/>
    <x v="0"/>
    <x v="0"/>
    <s v="No Rating"/>
    <s v="Aug"/>
  </r>
  <r>
    <x v="727"/>
    <x v="26"/>
    <s v="Dumbbells"/>
    <x v="0"/>
    <x v="4"/>
    <n v="1"/>
    <n v="141.44"/>
    <n v="95.17"/>
    <s v="Online"/>
    <n v="141.44"/>
    <n v="95.17"/>
    <n v="46.269999999999996"/>
    <n v="0.32713518099547512"/>
    <x v="0"/>
    <x v="0"/>
    <s v="No Rating"/>
    <s v="Aug"/>
  </r>
  <r>
    <x v="728"/>
    <x v="26"/>
    <s v="Dumbbells"/>
    <x v="0"/>
    <x v="3"/>
    <n v="17"/>
    <n v="229.16"/>
    <n v="191.03"/>
    <s v="Retail"/>
    <n v="3895.72"/>
    <n v="3247.51"/>
    <n v="648.20999999999958"/>
    <n v="0.16639029499039962"/>
    <x v="0"/>
    <x v="0"/>
    <s v="No Rating"/>
    <s v="Aug"/>
  </r>
  <r>
    <x v="729"/>
    <x v="26"/>
    <s v="Sneakers"/>
    <x v="4"/>
    <x v="0"/>
    <n v="17"/>
    <n v="86.46"/>
    <n v="57.14"/>
    <s v="Online"/>
    <n v="1469.82"/>
    <n v="971.38"/>
    <n v="498.43999999999994"/>
    <n v="0.33911635438352994"/>
    <x v="0"/>
    <x v="0"/>
    <s v="No Rating"/>
    <s v="Aug"/>
  </r>
  <r>
    <x v="730"/>
    <x v="27"/>
    <s v="Jeans"/>
    <x v="4"/>
    <x v="2"/>
    <n v="2"/>
    <n v="390.28"/>
    <n v="283.63"/>
    <s v="Retail"/>
    <n v="780.56"/>
    <n v="567.26"/>
    <n v="213.29999999999995"/>
    <n v="0.2732653479553141"/>
    <x v="0"/>
    <x v="0"/>
    <s v="No Rating"/>
    <s v="Aug"/>
  </r>
  <r>
    <x v="731"/>
    <x v="27"/>
    <s v="Biography"/>
    <x v="1"/>
    <x v="3"/>
    <n v="11"/>
    <n v="134.18"/>
    <n v="109.16"/>
    <s v="Online"/>
    <n v="1475.98"/>
    <n v="1200.76"/>
    <n v="275.22000000000003"/>
    <n v="0.18646594127291699"/>
    <x v="0"/>
    <x v="0"/>
    <s v="No Rating"/>
    <s v="Aug"/>
  </r>
  <r>
    <x v="732"/>
    <x v="27"/>
    <s v="Biography"/>
    <x v="1"/>
    <x v="2"/>
    <n v="6"/>
    <n v="443.52"/>
    <n v="301.86"/>
    <s v="Online"/>
    <n v="2661.12"/>
    <n v="1811.16"/>
    <n v="849.95999999999981"/>
    <n v="0.3193993506493506"/>
    <x v="0"/>
    <x v="0"/>
    <s v="No Rating"/>
    <s v="Aug"/>
  </r>
  <r>
    <x v="733"/>
    <x v="27"/>
    <s v="Football"/>
    <x v="0"/>
    <x v="1"/>
    <n v="14"/>
    <n v="498.32"/>
    <n v="433.53"/>
    <s v="Online"/>
    <n v="6976.48"/>
    <n v="6069.42"/>
    <n v="907.05999999999949"/>
    <n v="0.13001685663830465"/>
    <x v="0"/>
    <x v="0"/>
    <s v="No Rating"/>
    <s v="Aug"/>
  </r>
  <r>
    <x v="734"/>
    <x v="27"/>
    <s v="Jeans"/>
    <x v="4"/>
    <x v="4"/>
    <n v="16"/>
    <n v="46.22"/>
    <n v="34"/>
    <s v="Online"/>
    <n v="739.52"/>
    <n v="544"/>
    <n v="195.51999999999998"/>
    <n v="0.26438771094764169"/>
    <x v="0"/>
    <x v="0"/>
    <s v="No Rating"/>
    <s v="Aug"/>
  </r>
  <r>
    <x v="735"/>
    <x v="27"/>
    <s v="Headphones"/>
    <x v="3"/>
    <x v="3"/>
    <n v="4"/>
    <n v="113.14"/>
    <n v="72.22"/>
    <s v="Online"/>
    <n v="452.56"/>
    <n v="288.88"/>
    <n v="163.68"/>
    <n v="0.36167579989393672"/>
    <x v="0"/>
    <x v="0"/>
    <s v="No Rating"/>
    <s v="Aug"/>
  </r>
  <r>
    <x v="736"/>
    <x v="27"/>
    <s v="Jeans"/>
    <x v="4"/>
    <x v="2"/>
    <n v="11"/>
    <n v="169.05"/>
    <n v="146.61000000000001"/>
    <s v="Online"/>
    <n v="1859.5500000000002"/>
    <n v="1612.71"/>
    <n v="246.84000000000015"/>
    <n v="0.13274179236912162"/>
    <x v="0"/>
    <x v="0"/>
    <s v="No Rating"/>
    <s v="Aug"/>
  </r>
  <r>
    <x v="737"/>
    <x v="27"/>
    <s v="Jacket"/>
    <x v="4"/>
    <x v="4"/>
    <n v="14"/>
    <n v="217.42"/>
    <n v="147.28"/>
    <s v="Online"/>
    <n v="3043.8799999999997"/>
    <n v="2061.92"/>
    <n v="981.95999999999958"/>
    <n v="0.32260141661300701"/>
    <x v="0"/>
    <x v="0"/>
    <s v="No Rating"/>
    <s v="Aug"/>
  </r>
  <r>
    <x v="738"/>
    <x v="27"/>
    <s v="Jacket"/>
    <x v="4"/>
    <x v="4"/>
    <n v="7"/>
    <n v="140.94"/>
    <n v="112.73"/>
    <s v="Retail"/>
    <n v="986.57999999999993"/>
    <n v="789.11"/>
    <n v="197.46999999999991"/>
    <n v="0.20015609479211005"/>
    <x v="0"/>
    <x v="0"/>
    <n v="4"/>
    <s v="Aug"/>
  </r>
  <r>
    <x v="739"/>
    <x v="27"/>
    <s v="Jeans"/>
    <x v="4"/>
    <x v="3"/>
    <n v="19"/>
    <n v="212.97"/>
    <n v="152.76"/>
    <s v="Retail"/>
    <n v="4046.43"/>
    <n v="2902.4399999999996"/>
    <n v="1143.9900000000002"/>
    <n v="0.28271587547541915"/>
    <x v="0"/>
    <x v="0"/>
    <s v="No Rating"/>
    <s v="Aug"/>
  </r>
  <r>
    <x v="740"/>
    <x v="27"/>
    <s v="T-shirt"/>
    <x v="4"/>
    <x v="3"/>
    <n v="2"/>
    <n v="310.16000000000003"/>
    <n v="213.66"/>
    <s v="Retail"/>
    <n v="620.32000000000005"/>
    <n v="427.32"/>
    <n v="193.00000000000006"/>
    <n v="0.3111297394892959"/>
    <x v="0"/>
    <x v="0"/>
    <s v="No Rating"/>
    <s v="Aug"/>
  </r>
  <r>
    <x v="741"/>
    <x v="27"/>
    <s v="Camera"/>
    <x v="3"/>
    <x v="0"/>
    <n v="14"/>
    <n v="51.97"/>
    <n v="41.85"/>
    <s v="Retail"/>
    <n v="727.57999999999993"/>
    <n v="585.9"/>
    <n v="141.67999999999995"/>
    <n v="0.19472772753511636"/>
    <x v="0"/>
    <x v="0"/>
    <s v="No Rating"/>
    <s v="Aug"/>
  </r>
  <r>
    <x v="742"/>
    <x v="27"/>
    <s v="Jeans"/>
    <x v="4"/>
    <x v="2"/>
    <n v="17"/>
    <n v="451.34"/>
    <n v="302.91000000000003"/>
    <s v="Online"/>
    <n v="7672.78"/>
    <n v="5149.47"/>
    <n v="2523.3099999999995"/>
    <n v="0.32886515708778297"/>
    <x v="0"/>
    <x v="0"/>
    <s v="No Rating"/>
    <s v="Aug"/>
  </r>
  <r>
    <x v="743"/>
    <x v="27"/>
    <s v="T-shirt"/>
    <x v="4"/>
    <x v="1"/>
    <n v="11"/>
    <n v="136.24"/>
    <n v="103.35"/>
    <s v="Retail"/>
    <n v="1498.64"/>
    <n v="1136.8499999999999"/>
    <n v="361.79000000000019"/>
    <n v="0.24141221374045813"/>
    <x v="0"/>
    <x v="0"/>
    <s v="No Rating"/>
    <s v="Aug"/>
  </r>
  <r>
    <x v="744"/>
    <x v="27"/>
    <s v="Sneakers"/>
    <x v="4"/>
    <x v="1"/>
    <n v="20"/>
    <n v="434.26"/>
    <n v="350.05"/>
    <s v="Online"/>
    <n v="8685.2000000000007"/>
    <n v="7001"/>
    <n v="1684.2000000000007"/>
    <n v="0.19391608713673844"/>
    <x v="0"/>
    <x v="0"/>
    <n v="3"/>
    <s v="Aug"/>
  </r>
  <r>
    <x v="745"/>
    <x v="27"/>
    <s v="T-shirt"/>
    <x v="4"/>
    <x v="0"/>
    <n v="3"/>
    <n v="39.75"/>
    <n v="27.56"/>
    <s v="Retail"/>
    <n v="119.25"/>
    <n v="82.679999999999993"/>
    <n v="36.570000000000007"/>
    <n v="0.30666666666666675"/>
    <x v="0"/>
    <x v="0"/>
    <s v="No Rating"/>
    <s v="Aug"/>
  </r>
  <r>
    <x v="746"/>
    <x v="27"/>
    <s v="Mixer"/>
    <x v="2"/>
    <x v="1"/>
    <n v="3"/>
    <n v="323.37"/>
    <n v="270.94"/>
    <s v="Retail"/>
    <n v="970.11"/>
    <n v="812.81999999999994"/>
    <n v="157.29000000000008"/>
    <n v="0.16213625258991257"/>
    <x v="0"/>
    <x v="0"/>
    <s v="No Rating"/>
    <s v="Aug"/>
  </r>
  <r>
    <x v="747"/>
    <x v="27"/>
    <s v="Sneakers"/>
    <x v="4"/>
    <x v="0"/>
    <n v="18"/>
    <n v="454.81"/>
    <n v="319.61"/>
    <s v="Online"/>
    <n v="8186.58"/>
    <n v="5752.9800000000005"/>
    <n v="2433.5999999999995"/>
    <n v="0.29726699061146405"/>
    <x v="0"/>
    <x v="0"/>
    <s v="No Rating"/>
    <s v="Aug"/>
  </r>
  <r>
    <x v="748"/>
    <x v="27"/>
    <s v="Laptop"/>
    <x v="3"/>
    <x v="0"/>
    <n v="13"/>
    <n v="148.94999999999999"/>
    <n v="101.71"/>
    <s v="Retail"/>
    <n v="1936.35"/>
    <n v="1322.23"/>
    <n v="614.11999999999989"/>
    <n v="0.31715340718361862"/>
    <x v="0"/>
    <x v="0"/>
    <s v="No Rating"/>
    <s v="Aug"/>
  </r>
  <r>
    <x v="749"/>
    <x v="27"/>
    <s v="Textbook"/>
    <x v="1"/>
    <x v="3"/>
    <n v="13"/>
    <n v="327.31"/>
    <n v="233.04"/>
    <s v="Online"/>
    <n v="4255.03"/>
    <n v="3029.52"/>
    <n v="1225.5099999999998"/>
    <n v="0.28801442057987836"/>
    <x v="0"/>
    <x v="0"/>
    <s v="No Rating"/>
    <s v="Aug"/>
  </r>
  <r>
    <x v="750"/>
    <x v="27"/>
    <s v="Mixer"/>
    <x v="2"/>
    <x v="3"/>
    <n v="14"/>
    <n v="144.79"/>
    <n v="121.57"/>
    <s v="Online"/>
    <n v="2027.06"/>
    <n v="1701.98"/>
    <n v="325.07999999999993"/>
    <n v="0.16037019131155464"/>
    <x v="0"/>
    <x v="0"/>
    <n v="3"/>
    <s v="Aug"/>
  </r>
  <r>
    <x v="751"/>
    <x v="28"/>
    <s v="Football"/>
    <x v="0"/>
    <x v="4"/>
    <n v="4"/>
    <n v="267.63"/>
    <n v="170.84"/>
    <s v="Online"/>
    <n v="1070.52"/>
    <n v="683.36"/>
    <n v="387.15999999999997"/>
    <n v="0.36165601763628891"/>
    <x v="0"/>
    <x v="0"/>
    <s v="No Rating"/>
    <s v="Aug"/>
  </r>
  <r>
    <x v="752"/>
    <x v="28"/>
    <s v="Camera"/>
    <x v="3"/>
    <x v="4"/>
    <n v="17"/>
    <n v="41.39"/>
    <n v="31.93"/>
    <s v="Retail"/>
    <n v="703.63"/>
    <n v="542.80999999999995"/>
    <n v="160.82000000000005"/>
    <n v="0.22855762261415807"/>
    <x v="0"/>
    <x v="0"/>
    <s v="No Rating"/>
    <s v="Aug"/>
  </r>
  <r>
    <x v="753"/>
    <x v="28"/>
    <s v="Jacket"/>
    <x v="4"/>
    <x v="4"/>
    <n v="2"/>
    <n v="284.27"/>
    <n v="208.72"/>
    <s v="Retail"/>
    <n v="568.54"/>
    <n v="417.44"/>
    <n v="151.09999999999997"/>
    <n v="0.26576845956309136"/>
    <x v="0"/>
    <x v="0"/>
    <s v="No Rating"/>
    <s v="Aug"/>
  </r>
  <r>
    <x v="754"/>
    <x v="28"/>
    <s v="Camera"/>
    <x v="3"/>
    <x v="1"/>
    <n v="2"/>
    <n v="153.01"/>
    <n v="106.09"/>
    <s v="Retail"/>
    <n v="306.02"/>
    <n v="212.18"/>
    <n v="93.839999999999975"/>
    <n v="0.30664662440363366"/>
    <x v="0"/>
    <x v="0"/>
    <s v="No Rating"/>
    <s v="Aug"/>
  </r>
  <r>
    <x v="755"/>
    <x v="28"/>
    <s v="Vacuum Cleaner"/>
    <x v="2"/>
    <x v="1"/>
    <n v="11"/>
    <n v="172.25"/>
    <n v="142.07"/>
    <s v="Retail"/>
    <n v="1894.75"/>
    <n v="1562.77"/>
    <n v="331.98"/>
    <n v="0.17521044992743107"/>
    <x v="0"/>
    <x v="0"/>
    <s v="No Rating"/>
    <s v="Aug"/>
  </r>
  <r>
    <x v="756"/>
    <x v="28"/>
    <s v="Cookware Set"/>
    <x v="2"/>
    <x v="4"/>
    <n v="16"/>
    <n v="191.07"/>
    <n v="124.06"/>
    <s v="Online"/>
    <n v="3057.12"/>
    <n v="1984.96"/>
    <n v="1072.1599999999999"/>
    <n v="0.35070916418066672"/>
    <x v="0"/>
    <x v="0"/>
    <s v="No Rating"/>
    <s v="Aug"/>
  </r>
  <r>
    <x v="757"/>
    <x v="28"/>
    <s v="Cookware Set"/>
    <x v="2"/>
    <x v="3"/>
    <n v="16"/>
    <n v="83.2"/>
    <n v="53.37"/>
    <s v="Retail"/>
    <n v="1331.2"/>
    <n v="853.92"/>
    <n v="477.28000000000009"/>
    <n v="0.35853365384615388"/>
    <x v="0"/>
    <x v="0"/>
    <s v="No Rating"/>
    <s v="Aug"/>
  </r>
  <r>
    <x v="758"/>
    <x v="28"/>
    <s v="Mixer"/>
    <x v="2"/>
    <x v="4"/>
    <n v="11"/>
    <n v="183.82"/>
    <n v="124.15"/>
    <s v="Online"/>
    <n v="2022.02"/>
    <n v="1365.65"/>
    <n v="656.36999999999989"/>
    <n v="0.32461103253182455"/>
    <x v="0"/>
    <x v="0"/>
    <s v="No Rating"/>
    <s v="Aug"/>
  </r>
  <r>
    <x v="759"/>
    <x v="28"/>
    <s v="Mixer"/>
    <x v="2"/>
    <x v="3"/>
    <n v="15"/>
    <n v="97.42"/>
    <n v="64.81"/>
    <s v="Online"/>
    <n v="1461.3"/>
    <n v="972.15000000000009"/>
    <n v="489.14999999999986"/>
    <n v="0.33473619380004099"/>
    <x v="0"/>
    <x v="0"/>
    <s v="No Rating"/>
    <s v="Aug"/>
  </r>
  <r>
    <x v="760"/>
    <x v="28"/>
    <s v="Cycle"/>
    <x v="0"/>
    <x v="4"/>
    <n v="7"/>
    <n v="347.69"/>
    <n v="213.28"/>
    <s v="Retail"/>
    <n v="2433.83"/>
    <n v="1492.96"/>
    <n v="940.86999999999989"/>
    <n v="0.38657999942477489"/>
    <x v="0"/>
    <x v="0"/>
    <s v="No Rating"/>
    <s v="Aug"/>
  </r>
  <r>
    <x v="761"/>
    <x v="28"/>
    <s v="Textbook"/>
    <x v="1"/>
    <x v="3"/>
    <n v="8"/>
    <n v="308.41000000000003"/>
    <n v="277.42"/>
    <s v="Online"/>
    <n v="2467.2800000000002"/>
    <n v="2219.36"/>
    <n v="247.92000000000007"/>
    <n v="0.1004831231153335"/>
    <x v="0"/>
    <x v="0"/>
    <s v="No Rating"/>
    <s v="Aug"/>
  </r>
  <r>
    <x v="762"/>
    <x v="28"/>
    <s v="T-shirt"/>
    <x v="4"/>
    <x v="0"/>
    <n v="19"/>
    <n v="165.82"/>
    <n v="131.88"/>
    <s v="Online"/>
    <n v="3150.58"/>
    <n v="2505.7199999999998"/>
    <n v="644.86000000000013"/>
    <n v="0.20467977324810038"/>
    <x v="0"/>
    <x v="0"/>
    <s v="No Rating"/>
    <s v="Aug"/>
  </r>
  <r>
    <x v="763"/>
    <x v="28"/>
    <s v="Headphones"/>
    <x v="3"/>
    <x v="3"/>
    <n v="4"/>
    <n v="89.7"/>
    <n v="56.94"/>
    <s v="Online"/>
    <n v="358.8"/>
    <n v="227.76"/>
    <n v="131.04000000000002"/>
    <n v="0.36521739130434788"/>
    <x v="0"/>
    <x v="0"/>
    <s v="No Rating"/>
    <s v="Aug"/>
  </r>
  <r>
    <x v="764"/>
    <x v="28"/>
    <s v="Mixer"/>
    <x v="2"/>
    <x v="0"/>
    <n v="18"/>
    <n v="156.24"/>
    <n v="137.57"/>
    <s v="Retail"/>
    <n v="2812.32"/>
    <n v="2476.2599999999998"/>
    <n v="336.0600000000004"/>
    <n v="0.11949564772145431"/>
    <x v="0"/>
    <x v="0"/>
    <s v="No Rating"/>
    <s v="Aug"/>
  </r>
  <r>
    <x v="765"/>
    <x v="28"/>
    <s v="Camera"/>
    <x v="3"/>
    <x v="3"/>
    <n v="11"/>
    <n v="423.95"/>
    <n v="351.91"/>
    <s v="Retail"/>
    <n v="4663.45"/>
    <n v="3871.01"/>
    <n v="792.4399999999996"/>
    <n v="0.16992569878523403"/>
    <x v="0"/>
    <x v="0"/>
    <s v="No Rating"/>
    <s v="Aug"/>
  </r>
  <r>
    <x v="766"/>
    <x v="28"/>
    <s v="Fiction"/>
    <x v="1"/>
    <x v="1"/>
    <n v="7"/>
    <n v="58.84"/>
    <n v="50.15"/>
    <s v="Retail"/>
    <n v="411.88"/>
    <n v="351.05"/>
    <n v="60.829999999999984"/>
    <n v="0.14768864717878991"/>
    <x v="1"/>
    <x v="1"/>
    <s v="No Rating"/>
    <s v="Aug"/>
  </r>
  <r>
    <x v="767"/>
    <x v="28"/>
    <s v="T-shirt"/>
    <x v="4"/>
    <x v="4"/>
    <n v="7"/>
    <n v="34.42"/>
    <n v="24.74"/>
    <s v="Retail"/>
    <n v="240.94"/>
    <n v="173.17999999999998"/>
    <n v="67.760000000000019"/>
    <n v="0.28123184195235335"/>
    <x v="1"/>
    <x v="2"/>
    <n v="5"/>
    <s v="Aug"/>
  </r>
  <r>
    <x v="768"/>
    <x v="28"/>
    <s v="Chair"/>
    <x v="2"/>
    <x v="0"/>
    <n v="15"/>
    <n v="270.33"/>
    <n v="199.47"/>
    <s v="Online"/>
    <n v="4054.95"/>
    <n v="2992.05"/>
    <n v="1062.8999999999996"/>
    <n v="0.26212407058040166"/>
    <x v="0"/>
    <x v="0"/>
    <s v="No Rating"/>
    <s v="Aug"/>
  </r>
  <r>
    <x v="769"/>
    <x v="28"/>
    <s v="Cookware Set"/>
    <x v="2"/>
    <x v="0"/>
    <n v="18"/>
    <n v="41.36"/>
    <n v="27.44"/>
    <s v="Retail"/>
    <n v="744.48"/>
    <n v="493.92"/>
    <n v="250.56"/>
    <n v="0.3365570599613153"/>
    <x v="0"/>
    <x v="0"/>
    <s v="No Rating"/>
    <s v="Aug"/>
  </r>
  <r>
    <x v="770"/>
    <x v="28"/>
    <s v="Dumbbells"/>
    <x v="0"/>
    <x v="0"/>
    <n v="2"/>
    <n v="84.12"/>
    <n v="65.98"/>
    <s v="Retail"/>
    <n v="168.24"/>
    <n v="131.96"/>
    <n v="36.28"/>
    <n v="0.21564431764146458"/>
    <x v="0"/>
    <x v="0"/>
    <s v="No Rating"/>
    <s v="Aug"/>
  </r>
  <r>
    <x v="771"/>
    <x v="28"/>
    <s v="Smartphone"/>
    <x v="3"/>
    <x v="1"/>
    <n v="10"/>
    <n v="20.07"/>
    <n v="16.3"/>
    <s v="Retail"/>
    <n v="200.7"/>
    <n v="163"/>
    <n v="37.699999999999989"/>
    <n v="0.18784255107125059"/>
    <x v="0"/>
    <x v="0"/>
    <s v="No Rating"/>
    <s v="Aug"/>
  </r>
  <r>
    <x v="772"/>
    <x v="28"/>
    <s v="Vacuum Cleaner"/>
    <x v="2"/>
    <x v="2"/>
    <n v="9"/>
    <n v="221.6"/>
    <n v="191.74"/>
    <s v="Retail"/>
    <n v="1994.3999999999999"/>
    <n v="1725.66"/>
    <n v="268.73999999999978"/>
    <n v="0.13474729241877245"/>
    <x v="0"/>
    <x v="0"/>
    <s v="No Rating"/>
    <s v="Aug"/>
  </r>
  <r>
    <x v="773"/>
    <x v="28"/>
    <s v="Vacuum Cleaner"/>
    <x v="2"/>
    <x v="4"/>
    <n v="3"/>
    <n v="345.22"/>
    <n v="296.66000000000003"/>
    <s v="Online"/>
    <n v="1035.6600000000001"/>
    <n v="889.98"/>
    <n v="145.68000000000006"/>
    <n v="0.14066392445397144"/>
    <x v="0"/>
    <x v="0"/>
    <s v="No Rating"/>
    <s v="Aug"/>
  </r>
  <r>
    <x v="774"/>
    <x v="28"/>
    <s v="Textbook"/>
    <x v="1"/>
    <x v="1"/>
    <n v="20"/>
    <n v="106.26"/>
    <n v="79.739999999999995"/>
    <s v="Online"/>
    <n v="2125.2000000000003"/>
    <n v="1594.8"/>
    <n v="530.40000000000032"/>
    <n v="0.24957651044607579"/>
    <x v="0"/>
    <x v="0"/>
    <s v="No Rating"/>
    <s v="Aug"/>
  </r>
  <r>
    <x v="775"/>
    <x v="28"/>
    <s v="T-shirt"/>
    <x v="4"/>
    <x v="2"/>
    <n v="16"/>
    <n v="256.33"/>
    <n v="195.91"/>
    <s v="Retail"/>
    <n v="4101.28"/>
    <n v="3134.56"/>
    <n v="966.7199999999998"/>
    <n v="0.23571177778644711"/>
    <x v="0"/>
    <x v="0"/>
    <s v="No Rating"/>
    <s v="Aug"/>
  </r>
  <r>
    <x v="776"/>
    <x v="28"/>
    <s v="Laptop"/>
    <x v="3"/>
    <x v="3"/>
    <n v="13"/>
    <n v="198.41"/>
    <n v="156.53"/>
    <s v="Retail"/>
    <n v="2579.33"/>
    <n v="2034.89"/>
    <n v="544.43999999999983"/>
    <n v="0.21107807066176093"/>
    <x v="0"/>
    <x v="0"/>
    <s v="No Rating"/>
    <s v="Aug"/>
  </r>
  <r>
    <x v="777"/>
    <x v="29"/>
    <s v="Fiction"/>
    <x v="1"/>
    <x v="4"/>
    <n v="17"/>
    <n v="255.41"/>
    <n v="176.79"/>
    <s v="Online"/>
    <n v="4341.97"/>
    <n v="3005.43"/>
    <n v="1336.5400000000004"/>
    <n v="0.30781880114325993"/>
    <x v="0"/>
    <x v="0"/>
    <s v="No Rating"/>
    <s v="Aug"/>
  </r>
  <r>
    <x v="778"/>
    <x v="29"/>
    <s v="Vacuum Cleaner"/>
    <x v="2"/>
    <x v="0"/>
    <n v="16"/>
    <n v="250.88"/>
    <n v="153.71"/>
    <s v="Online"/>
    <n v="4014.08"/>
    <n v="2459.36"/>
    <n v="1554.7199999999998"/>
    <n v="0.38731664540816324"/>
    <x v="0"/>
    <x v="0"/>
    <s v="No Rating"/>
    <s v="Aug"/>
  </r>
  <r>
    <x v="779"/>
    <x v="29"/>
    <s v="Cycle"/>
    <x v="0"/>
    <x v="1"/>
    <n v="16"/>
    <n v="259.70999999999998"/>
    <n v="224.88"/>
    <s v="Retail"/>
    <n v="4155.3599999999997"/>
    <n v="3598.08"/>
    <n v="557.27999999999975"/>
    <n v="0.13411112394593966"/>
    <x v="1"/>
    <x v="2"/>
    <s v="No Rating"/>
    <s v="Aug"/>
  </r>
  <r>
    <x v="780"/>
    <x v="29"/>
    <s v="Mixer"/>
    <x v="2"/>
    <x v="2"/>
    <n v="14"/>
    <n v="464.76"/>
    <n v="357.5"/>
    <s v="Online"/>
    <n v="6506.6399999999994"/>
    <n v="5005"/>
    <n v="1501.6399999999994"/>
    <n v="0.23078578190894219"/>
    <x v="0"/>
    <x v="0"/>
    <n v="5"/>
    <s v="Aug"/>
  </r>
  <r>
    <x v="781"/>
    <x v="29"/>
    <s v="Mixer"/>
    <x v="2"/>
    <x v="2"/>
    <n v="14"/>
    <n v="448.86"/>
    <n v="358.1"/>
    <s v="Online"/>
    <n v="6284.04"/>
    <n v="5013.4000000000005"/>
    <n v="1270.6399999999994"/>
    <n v="0.20220113175600402"/>
    <x v="1"/>
    <x v="2"/>
    <s v="No Rating"/>
    <s v="Aug"/>
  </r>
  <r>
    <x v="782"/>
    <x v="29"/>
    <s v="Mixer"/>
    <x v="2"/>
    <x v="4"/>
    <n v="1"/>
    <n v="63.29"/>
    <n v="47.33"/>
    <s v="Retail"/>
    <n v="63.29"/>
    <n v="47.33"/>
    <n v="15.96"/>
    <n v="0.25217253910570392"/>
    <x v="0"/>
    <x v="0"/>
    <s v="No Rating"/>
    <s v="Aug"/>
  </r>
  <r>
    <x v="783"/>
    <x v="29"/>
    <s v="Headphones"/>
    <x v="3"/>
    <x v="2"/>
    <n v="15"/>
    <n v="272.94"/>
    <n v="168.07"/>
    <s v="Online"/>
    <n v="4094.1"/>
    <n v="2521.0499999999997"/>
    <n v="1573.0500000000002"/>
    <n v="0.38422363889499528"/>
    <x v="0"/>
    <x v="0"/>
    <s v="No Rating"/>
    <s v="Aug"/>
  </r>
  <r>
    <x v="784"/>
    <x v="29"/>
    <s v="Jacket"/>
    <x v="4"/>
    <x v="4"/>
    <n v="17"/>
    <n v="380.25"/>
    <n v="334.52"/>
    <s v="Online"/>
    <n v="6464.25"/>
    <n v="5686.84"/>
    <n v="777.40999999999985"/>
    <n v="0.12026298487836948"/>
    <x v="1"/>
    <x v="1"/>
    <s v="No Rating"/>
    <s v="Aug"/>
  </r>
  <r>
    <x v="785"/>
    <x v="29"/>
    <s v="Sneakers"/>
    <x v="4"/>
    <x v="2"/>
    <n v="16"/>
    <n v="52.76"/>
    <n v="46.72"/>
    <s v="Retail"/>
    <n v="844.16"/>
    <n v="747.52"/>
    <n v="96.639999999999986"/>
    <n v="0.11448066717210006"/>
    <x v="0"/>
    <x v="0"/>
    <s v="No Rating"/>
    <s v="Aug"/>
  </r>
  <r>
    <x v="786"/>
    <x v="29"/>
    <s v="Fiction"/>
    <x v="1"/>
    <x v="3"/>
    <n v="15"/>
    <n v="194.59"/>
    <n v="154.07"/>
    <s v="Online"/>
    <n v="2918.85"/>
    <n v="2311.0499999999997"/>
    <n v="607.80000000000018"/>
    <n v="0.20823269438306188"/>
    <x v="0"/>
    <x v="0"/>
    <s v="No Rating"/>
    <s v="Aug"/>
  </r>
  <r>
    <x v="787"/>
    <x v="29"/>
    <s v="Vacuum Cleaner"/>
    <x v="2"/>
    <x v="1"/>
    <n v="16"/>
    <n v="21.26"/>
    <n v="16.649999999999999"/>
    <s v="Retail"/>
    <n v="340.16"/>
    <n v="266.39999999999998"/>
    <n v="73.760000000000048"/>
    <n v="0.21683913452492956"/>
    <x v="0"/>
    <x v="0"/>
    <s v="No Rating"/>
    <s v="Aug"/>
  </r>
  <r>
    <x v="788"/>
    <x v="29"/>
    <s v="Jacket"/>
    <x v="4"/>
    <x v="3"/>
    <n v="16"/>
    <n v="439.86"/>
    <n v="293.06"/>
    <s v="Online"/>
    <n v="7037.76"/>
    <n v="4688.96"/>
    <n v="2348.8000000000002"/>
    <n v="0.33374255444914291"/>
    <x v="0"/>
    <x v="0"/>
    <s v="No Rating"/>
    <s v="Aug"/>
  </r>
  <r>
    <x v="789"/>
    <x v="29"/>
    <s v="Sneakers"/>
    <x v="4"/>
    <x v="1"/>
    <n v="11"/>
    <n v="254.85"/>
    <n v="227.29"/>
    <s v="Online"/>
    <n v="2803.35"/>
    <n v="2500.19"/>
    <n v="303.15999999999985"/>
    <n v="0.10814204433980767"/>
    <x v="0"/>
    <x v="0"/>
    <s v="No Rating"/>
    <s v="Aug"/>
  </r>
  <r>
    <x v="790"/>
    <x v="29"/>
    <s v="Camera"/>
    <x v="3"/>
    <x v="4"/>
    <n v="13"/>
    <n v="349.34"/>
    <n v="256.81"/>
    <s v="Retail"/>
    <n v="4541.42"/>
    <n v="3338.53"/>
    <n v="1202.8899999999999"/>
    <n v="0.26487089941031655"/>
    <x v="0"/>
    <x v="0"/>
    <s v="No Rating"/>
    <s v="Aug"/>
  </r>
  <r>
    <x v="791"/>
    <x v="29"/>
    <s v="Football"/>
    <x v="0"/>
    <x v="4"/>
    <n v="19"/>
    <n v="473.18"/>
    <n v="374.27"/>
    <s v="Retail"/>
    <n v="8990.42"/>
    <n v="7111.1299999999992"/>
    <n v="1879.2900000000009"/>
    <n v="0.20903250348704519"/>
    <x v="0"/>
    <x v="0"/>
    <s v="No Rating"/>
    <s v="Aug"/>
  </r>
  <r>
    <x v="792"/>
    <x v="29"/>
    <s v="Smartphone"/>
    <x v="3"/>
    <x v="2"/>
    <n v="3"/>
    <n v="335.62"/>
    <n v="295.24"/>
    <s v="Online"/>
    <n v="1006.86"/>
    <n v="885.72"/>
    <n v="121.13999999999999"/>
    <n v="0.12031464155890589"/>
    <x v="0"/>
    <x v="0"/>
    <n v="1"/>
    <s v="Aug"/>
  </r>
  <r>
    <x v="793"/>
    <x v="29"/>
    <s v="Camera"/>
    <x v="3"/>
    <x v="2"/>
    <n v="6"/>
    <n v="99.57"/>
    <n v="67.44"/>
    <s v="Online"/>
    <n v="597.41999999999996"/>
    <n v="404.64"/>
    <n v="192.77999999999997"/>
    <n v="0.32268755649291953"/>
    <x v="0"/>
    <x v="0"/>
    <n v="3"/>
    <s v="Aug"/>
  </r>
  <r>
    <x v="794"/>
    <x v="29"/>
    <s v="Smartphone"/>
    <x v="3"/>
    <x v="1"/>
    <n v="16"/>
    <n v="135.25"/>
    <n v="101.52"/>
    <s v="Retail"/>
    <n v="2164"/>
    <n v="1624.32"/>
    <n v="539.68000000000006"/>
    <n v="0.24939001848428838"/>
    <x v="0"/>
    <x v="0"/>
    <s v="No Rating"/>
    <s v="Aug"/>
  </r>
  <r>
    <x v="795"/>
    <x v="29"/>
    <s v="Jacket"/>
    <x v="4"/>
    <x v="4"/>
    <n v="11"/>
    <n v="38.86"/>
    <n v="26.09"/>
    <s v="Online"/>
    <n v="427.46"/>
    <n v="286.99"/>
    <n v="140.46999999999997"/>
    <n v="0.32861554297478124"/>
    <x v="0"/>
    <x v="0"/>
    <s v="No Rating"/>
    <s v="Aug"/>
  </r>
  <r>
    <x v="796"/>
    <x v="29"/>
    <s v="Jacket"/>
    <x v="4"/>
    <x v="0"/>
    <n v="9"/>
    <n v="202.85"/>
    <n v="139.37"/>
    <s v="Online"/>
    <n v="1825.6499999999999"/>
    <n v="1254.33"/>
    <n v="571.31999999999994"/>
    <n v="0.31294059649987677"/>
    <x v="0"/>
    <x v="0"/>
    <s v="No Rating"/>
    <s v="Aug"/>
  </r>
  <r>
    <x v="797"/>
    <x v="29"/>
    <s v="Biography"/>
    <x v="1"/>
    <x v="4"/>
    <n v="14"/>
    <n v="76.84"/>
    <n v="51.69"/>
    <s v="Retail"/>
    <n v="1075.76"/>
    <n v="723.66"/>
    <n v="352.1"/>
    <n v="0.32730348776678814"/>
    <x v="0"/>
    <x v="0"/>
    <s v="No Rating"/>
    <s v="Aug"/>
  </r>
  <r>
    <x v="798"/>
    <x v="29"/>
    <s v="Yoga Mat"/>
    <x v="0"/>
    <x v="3"/>
    <n v="16"/>
    <n v="111.55"/>
    <n v="83.13"/>
    <s v="Retail"/>
    <n v="1784.8"/>
    <n v="1330.08"/>
    <n v="454.72"/>
    <n v="0.25477364410578218"/>
    <x v="0"/>
    <x v="0"/>
    <s v="No Rating"/>
    <s v="Aug"/>
  </r>
  <r>
    <x v="799"/>
    <x v="29"/>
    <s v="Camera"/>
    <x v="3"/>
    <x v="0"/>
    <n v="17"/>
    <n v="225.48"/>
    <n v="138.88"/>
    <s v="Online"/>
    <n v="3833.16"/>
    <n v="2360.96"/>
    <n v="1472.1999999999998"/>
    <n v="0.38406954053574593"/>
    <x v="0"/>
    <x v="0"/>
    <n v="1"/>
    <s v="Aug"/>
  </r>
  <r>
    <x v="800"/>
    <x v="29"/>
    <s v="Fiction"/>
    <x v="1"/>
    <x v="3"/>
    <n v="11"/>
    <n v="238.41"/>
    <n v="194.53"/>
    <s v="Online"/>
    <n v="2622.5099999999998"/>
    <n v="2139.83"/>
    <n v="482.67999999999984"/>
    <n v="0.18405268235392805"/>
    <x v="0"/>
    <x v="0"/>
    <s v="No Rating"/>
    <s v="Aug"/>
  </r>
  <r>
    <x v="801"/>
    <x v="29"/>
    <s v="Football"/>
    <x v="0"/>
    <x v="0"/>
    <n v="9"/>
    <n v="117.43"/>
    <n v="92.19"/>
    <s v="Online"/>
    <n v="1056.8700000000001"/>
    <n v="829.71"/>
    <n v="227.16000000000008"/>
    <n v="0.21493655794941674"/>
    <x v="0"/>
    <x v="0"/>
    <s v="No Rating"/>
    <s v="Aug"/>
  </r>
  <r>
    <x v="802"/>
    <x v="29"/>
    <s v="Comics"/>
    <x v="1"/>
    <x v="1"/>
    <n v="6"/>
    <n v="427.83"/>
    <n v="365.36"/>
    <s v="Retail"/>
    <n v="2566.98"/>
    <n v="2192.16"/>
    <n v="374.82000000000016"/>
    <n v="0.14601594091110962"/>
    <x v="0"/>
    <x v="0"/>
    <n v="5"/>
    <s v="Aug"/>
  </r>
  <r>
    <x v="803"/>
    <x v="30"/>
    <s v="Textbook"/>
    <x v="1"/>
    <x v="0"/>
    <n v="8"/>
    <n v="195.73"/>
    <n v="160.1"/>
    <s v="Retail"/>
    <n v="1565.84"/>
    <n v="1280.8"/>
    <n v="285.03999999999996"/>
    <n v="0.18203647882286822"/>
    <x v="0"/>
    <x v="0"/>
    <s v="No Rating"/>
    <s v="Sep"/>
  </r>
  <r>
    <x v="804"/>
    <x v="30"/>
    <s v="Yoga Mat"/>
    <x v="0"/>
    <x v="3"/>
    <n v="11"/>
    <n v="31.79"/>
    <n v="19.38"/>
    <s v="Retail"/>
    <n v="349.69"/>
    <n v="213.17999999999998"/>
    <n v="136.51000000000002"/>
    <n v="0.3903743315508022"/>
    <x v="0"/>
    <x v="0"/>
    <s v="No Rating"/>
    <s v="Sep"/>
  </r>
  <r>
    <x v="805"/>
    <x v="30"/>
    <s v="Fiction"/>
    <x v="1"/>
    <x v="4"/>
    <n v="8"/>
    <n v="57.2"/>
    <n v="37.21"/>
    <s v="Online"/>
    <n v="457.6"/>
    <n v="297.68"/>
    <n v="159.92000000000002"/>
    <n v="0.34947552447552449"/>
    <x v="0"/>
    <x v="0"/>
    <s v="No Rating"/>
    <s v="Sep"/>
  </r>
  <r>
    <x v="806"/>
    <x v="30"/>
    <s v="Comics"/>
    <x v="1"/>
    <x v="0"/>
    <n v="20"/>
    <n v="197.56"/>
    <n v="128.86000000000001"/>
    <s v="Retail"/>
    <n v="3951.2"/>
    <n v="2577.2000000000003"/>
    <n v="1373.9999999999995"/>
    <n v="0.34774245798744674"/>
    <x v="0"/>
    <x v="0"/>
    <s v="No Rating"/>
    <s v="Sep"/>
  </r>
  <r>
    <x v="807"/>
    <x v="30"/>
    <s v="Comics"/>
    <x v="1"/>
    <x v="1"/>
    <n v="2"/>
    <n v="458.09"/>
    <n v="351.9"/>
    <s v="Online"/>
    <n v="916.18"/>
    <n v="703.8"/>
    <n v="212.38"/>
    <n v="0.23181034294570937"/>
    <x v="0"/>
    <x v="0"/>
    <s v="No Rating"/>
    <s v="Sep"/>
  </r>
  <r>
    <x v="808"/>
    <x v="30"/>
    <s v="Dumbbells"/>
    <x v="0"/>
    <x v="3"/>
    <n v="7"/>
    <n v="20.04"/>
    <n v="17.18"/>
    <s v="Online"/>
    <n v="140.28"/>
    <n v="120.25999999999999"/>
    <n v="20.02000000000001"/>
    <n v="0.14271457085828351"/>
    <x v="0"/>
    <x v="0"/>
    <s v="No Rating"/>
    <s v="Sep"/>
  </r>
  <r>
    <x v="809"/>
    <x v="30"/>
    <s v="Chair"/>
    <x v="2"/>
    <x v="1"/>
    <n v="11"/>
    <n v="341.85"/>
    <n v="213.92"/>
    <s v="Online"/>
    <n v="3760.3500000000004"/>
    <n v="2353.12"/>
    <n v="1407.2300000000005"/>
    <n v="0.37422846277607147"/>
    <x v="0"/>
    <x v="0"/>
    <s v="No Rating"/>
    <s v="Sep"/>
  </r>
  <r>
    <x v="810"/>
    <x v="30"/>
    <s v="Cookware Set"/>
    <x v="2"/>
    <x v="0"/>
    <n v="11"/>
    <n v="175.6"/>
    <n v="137.29"/>
    <s v="Retail"/>
    <n v="1931.6"/>
    <n v="1510.1899999999998"/>
    <n v="421.41000000000008"/>
    <n v="0.21816628701594537"/>
    <x v="0"/>
    <x v="0"/>
    <s v="No Rating"/>
    <s v="Sep"/>
  </r>
  <r>
    <x v="811"/>
    <x v="30"/>
    <s v="Jeans"/>
    <x v="4"/>
    <x v="2"/>
    <n v="16"/>
    <n v="166.27"/>
    <n v="117.52"/>
    <s v="Online"/>
    <n v="2660.32"/>
    <n v="1880.32"/>
    <n v="780.00000000000023"/>
    <n v="0.29319781078967949"/>
    <x v="0"/>
    <x v="0"/>
    <s v="No Rating"/>
    <s v="Sep"/>
  </r>
  <r>
    <x v="812"/>
    <x v="30"/>
    <s v="Headphones"/>
    <x v="3"/>
    <x v="1"/>
    <n v="2"/>
    <n v="478.49"/>
    <n v="339.84"/>
    <s v="Retail"/>
    <n v="956.98"/>
    <n v="679.68"/>
    <n v="277.30000000000007"/>
    <n v="0.28976572133168932"/>
    <x v="0"/>
    <x v="0"/>
    <s v="No Rating"/>
    <s v="Sep"/>
  </r>
  <r>
    <x v="813"/>
    <x v="30"/>
    <s v="Jeans"/>
    <x v="4"/>
    <x v="2"/>
    <n v="13"/>
    <n v="311.06"/>
    <n v="244.86"/>
    <s v="Online"/>
    <n v="4043.78"/>
    <n v="3183.1800000000003"/>
    <n v="860.59999999999991"/>
    <n v="0.21282067768276214"/>
    <x v="0"/>
    <x v="0"/>
    <s v="No Rating"/>
    <s v="Sep"/>
  </r>
  <r>
    <x v="814"/>
    <x v="30"/>
    <s v="Sneakers"/>
    <x v="4"/>
    <x v="3"/>
    <n v="13"/>
    <n v="127.87"/>
    <n v="109.54"/>
    <s v="Retail"/>
    <n v="1662.31"/>
    <n v="1424.02"/>
    <n v="238.28999999999996"/>
    <n v="0.1433487135371862"/>
    <x v="0"/>
    <x v="0"/>
    <n v="5"/>
    <s v="Sep"/>
  </r>
  <r>
    <x v="815"/>
    <x v="30"/>
    <s v="Headphones"/>
    <x v="3"/>
    <x v="3"/>
    <n v="12"/>
    <n v="36.049999999999997"/>
    <n v="27.42"/>
    <s v="Retail"/>
    <n v="432.59999999999997"/>
    <n v="329.04"/>
    <n v="103.55999999999995"/>
    <n v="0.23938973647711501"/>
    <x v="1"/>
    <x v="1"/>
    <s v="No Rating"/>
    <s v="Sep"/>
  </r>
  <r>
    <x v="816"/>
    <x v="30"/>
    <s v="Jacket"/>
    <x v="4"/>
    <x v="3"/>
    <n v="3"/>
    <n v="330.23"/>
    <n v="212.08"/>
    <s v="Retail"/>
    <n v="990.69"/>
    <n v="636.24"/>
    <n v="354.45000000000005"/>
    <n v="0.35778094055658183"/>
    <x v="0"/>
    <x v="0"/>
    <s v="No Rating"/>
    <s v="Sep"/>
  </r>
  <r>
    <x v="817"/>
    <x v="30"/>
    <s v="Cookware Set"/>
    <x v="2"/>
    <x v="2"/>
    <n v="3"/>
    <n v="302.18"/>
    <n v="245.4"/>
    <s v="Retail"/>
    <n v="906.54"/>
    <n v="736.2"/>
    <n v="170.33999999999992"/>
    <n v="0.18790125091005352"/>
    <x v="0"/>
    <x v="0"/>
    <s v="No Rating"/>
    <s v="Sep"/>
  </r>
  <r>
    <x v="818"/>
    <x v="30"/>
    <s v="Dumbbells"/>
    <x v="0"/>
    <x v="2"/>
    <n v="7"/>
    <n v="493.68"/>
    <n v="427.56"/>
    <s v="Online"/>
    <n v="3455.76"/>
    <n v="2992.92"/>
    <n v="462.84000000000015"/>
    <n v="0.13393291200777835"/>
    <x v="0"/>
    <x v="0"/>
    <n v="3"/>
    <s v="Sep"/>
  </r>
  <r>
    <x v="819"/>
    <x v="30"/>
    <s v="Yoga Mat"/>
    <x v="0"/>
    <x v="3"/>
    <n v="7"/>
    <n v="322.58999999999997"/>
    <n v="247.47"/>
    <s v="Online"/>
    <n v="2258.1299999999997"/>
    <n v="1732.29"/>
    <n v="525.83999999999969"/>
    <n v="0.23286524690783958"/>
    <x v="0"/>
    <x v="0"/>
    <s v="No Rating"/>
    <s v="Sep"/>
  </r>
  <r>
    <x v="820"/>
    <x v="30"/>
    <s v="Textbook"/>
    <x v="1"/>
    <x v="3"/>
    <n v="10"/>
    <n v="466.19"/>
    <n v="310.20999999999998"/>
    <s v="Retail"/>
    <n v="4661.8999999999996"/>
    <n v="3102.1"/>
    <n v="1559.7999999999997"/>
    <n v="0.33458461142452645"/>
    <x v="0"/>
    <x v="0"/>
    <s v="No Rating"/>
    <s v="Sep"/>
  </r>
  <r>
    <x v="821"/>
    <x v="30"/>
    <s v="Camera"/>
    <x v="3"/>
    <x v="3"/>
    <n v="11"/>
    <n v="351.23"/>
    <n v="302.14"/>
    <s v="Online"/>
    <n v="3863.53"/>
    <n v="3323.54"/>
    <n v="539.99000000000024"/>
    <n v="0.13976596532186891"/>
    <x v="0"/>
    <x v="0"/>
    <s v="No Rating"/>
    <s v="Sep"/>
  </r>
  <r>
    <x v="822"/>
    <x v="30"/>
    <s v="Yoga Mat"/>
    <x v="0"/>
    <x v="3"/>
    <n v="3"/>
    <n v="222.24"/>
    <n v="194.15"/>
    <s v="Retail"/>
    <n v="666.72"/>
    <n v="582.45000000000005"/>
    <n v="84.269999999999982"/>
    <n v="0.12639488840892726"/>
    <x v="1"/>
    <x v="2"/>
    <s v="No Rating"/>
    <s v="Sep"/>
  </r>
  <r>
    <x v="823"/>
    <x v="30"/>
    <s v="Football"/>
    <x v="0"/>
    <x v="4"/>
    <n v="8"/>
    <n v="253.79"/>
    <n v="214.92"/>
    <s v="Online"/>
    <n v="2030.32"/>
    <n v="1719.36"/>
    <n v="310.96000000000004"/>
    <n v="0.15315812285748062"/>
    <x v="0"/>
    <x v="0"/>
    <s v="No Rating"/>
    <s v="Sep"/>
  </r>
  <r>
    <x v="824"/>
    <x v="30"/>
    <s v="Jacket"/>
    <x v="4"/>
    <x v="1"/>
    <n v="13"/>
    <n v="386.24"/>
    <n v="317.91000000000003"/>
    <s v="Retail"/>
    <n v="5021.12"/>
    <n v="4132.83"/>
    <n v="888.29"/>
    <n v="0.17691072908036454"/>
    <x v="0"/>
    <x v="0"/>
    <s v="No Rating"/>
    <s v="Sep"/>
  </r>
  <r>
    <x v="825"/>
    <x v="30"/>
    <s v="Dumbbells"/>
    <x v="0"/>
    <x v="4"/>
    <n v="19"/>
    <n v="86.42"/>
    <n v="65.900000000000006"/>
    <s v="Online"/>
    <n v="1641.98"/>
    <n v="1252.1000000000001"/>
    <n v="389.87999999999988"/>
    <n v="0.23744503587132601"/>
    <x v="0"/>
    <x v="0"/>
    <s v="No Rating"/>
    <s v="Sep"/>
  </r>
  <r>
    <x v="826"/>
    <x v="30"/>
    <s v="Jeans"/>
    <x v="4"/>
    <x v="3"/>
    <n v="16"/>
    <n v="329.54"/>
    <n v="274.45"/>
    <s v="Online"/>
    <n v="5272.64"/>
    <n v="4391.2"/>
    <n v="881.44000000000051"/>
    <n v="0.16717242216422901"/>
    <x v="0"/>
    <x v="0"/>
    <s v="No Rating"/>
    <s v="Sep"/>
  </r>
  <r>
    <x v="827"/>
    <x v="30"/>
    <s v="Smartphone"/>
    <x v="3"/>
    <x v="3"/>
    <n v="16"/>
    <n v="92.31"/>
    <n v="81.44"/>
    <s v="Online"/>
    <n v="1476.96"/>
    <n v="1303.04"/>
    <n v="173.92000000000007"/>
    <n v="0.11775538944859716"/>
    <x v="0"/>
    <x v="0"/>
    <s v="No Rating"/>
    <s v="Sep"/>
  </r>
  <r>
    <x v="828"/>
    <x v="30"/>
    <s v="Sneakers"/>
    <x v="4"/>
    <x v="4"/>
    <n v="15"/>
    <n v="274.43"/>
    <n v="175.89"/>
    <s v="Online"/>
    <n v="4116.45"/>
    <n v="2638.35"/>
    <n v="1478.1"/>
    <n v="0.35907153008053055"/>
    <x v="0"/>
    <x v="0"/>
    <s v="No Rating"/>
    <s v="Sep"/>
  </r>
  <r>
    <x v="829"/>
    <x v="30"/>
    <s v="Jacket"/>
    <x v="4"/>
    <x v="0"/>
    <n v="5"/>
    <n v="296.93"/>
    <n v="251.53"/>
    <s v="Online"/>
    <n v="1484.65"/>
    <n v="1257.6500000000001"/>
    <n v="227"/>
    <n v="0.15289798942511701"/>
    <x v="0"/>
    <x v="0"/>
    <s v="No Rating"/>
    <s v="Sep"/>
  </r>
  <r>
    <x v="830"/>
    <x v="30"/>
    <s v="Biography"/>
    <x v="1"/>
    <x v="4"/>
    <n v="16"/>
    <n v="129.54"/>
    <n v="92.39"/>
    <s v="Online"/>
    <n v="2072.64"/>
    <n v="1478.24"/>
    <n v="594.39999999999986"/>
    <n v="0.28678400494055883"/>
    <x v="0"/>
    <x v="0"/>
    <s v="No Rating"/>
    <s v="Sep"/>
  </r>
  <r>
    <x v="831"/>
    <x v="31"/>
    <s v="Cookware Set"/>
    <x v="2"/>
    <x v="2"/>
    <n v="9"/>
    <n v="454.88"/>
    <n v="284.89"/>
    <s v="Retail"/>
    <n v="4093.92"/>
    <n v="2564.0099999999998"/>
    <n v="1529.9100000000003"/>
    <n v="0.37370295462539577"/>
    <x v="0"/>
    <x v="0"/>
    <s v="No Rating"/>
    <s v="Sep"/>
  </r>
  <r>
    <x v="832"/>
    <x v="31"/>
    <s v="Chair"/>
    <x v="2"/>
    <x v="3"/>
    <n v="6"/>
    <n v="456.18"/>
    <n v="380.54"/>
    <s v="Online"/>
    <n v="2737.08"/>
    <n v="2283.2400000000002"/>
    <n v="453.83999999999969"/>
    <n v="0.16581174097943782"/>
    <x v="0"/>
    <x v="0"/>
    <n v="2"/>
    <s v="Sep"/>
  </r>
  <r>
    <x v="833"/>
    <x v="31"/>
    <s v="Cookware Set"/>
    <x v="2"/>
    <x v="0"/>
    <n v="12"/>
    <n v="240.71"/>
    <n v="153.22999999999999"/>
    <s v="Retail"/>
    <n v="2888.52"/>
    <n v="1838.7599999999998"/>
    <n v="1049.7600000000002"/>
    <n v="0.36342486809854191"/>
    <x v="0"/>
    <x v="0"/>
    <s v="No Rating"/>
    <s v="Sep"/>
  </r>
  <r>
    <x v="834"/>
    <x v="31"/>
    <s v="Textbook"/>
    <x v="1"/>
    <x v="4"/>
    <n v="3"/>
    <n v="26.69"/>
    <n v="23.72"/>
    <s v="Retail"/>
    <n v="80.070000000000007"/>
    <n v="71.16"/>
    <n v="8.9100000000000108"/>
    <n v="0.11127763207193718"/>
    <x v="0"/>
    <x v="0"/>
    <s v="No Rating"/>
    <s v="Sep"/>
  </r>
  <r>
    <x v="835"/>
    <x v="31"/>
    <s v="Vacuum Cleaner"/>
    <x v="2"/>
    <x v="3"/>
    <n v="17"/>
    <n v="441.54"/>
    <n v="298.38"/>
    <s v="Retail"/>
    <n v="7506.18"/>
    <n v="5072.46"/>
    <n v="2433.7200000000003"/>
    <n v="0.3242288354395978"/>
    <x v="0"/>
    <x v="0"/>
    <s v="No Rating"/>
    <s v="Sep"/>
  </r>
  <r>
    <x v="836"/>
    <x v="31"/>
    <s v="Jacket"/>
    <x v="4"/>
    <x v="0"/>
    <n v="11"/>
    <n v="349.24"/>
    <n v="258.16000000000003"/>
    <s v="Retail"/>
    <n v="3841.6400000000003"/>
    <n v="2839.76"/>
    <n v="1001.8800000000001"/>
    <n v="0.26079486885809189"/>
    <x v="0"/>
    <x v="0"/>
    <s v="No Rating"/>
    <s v="Sep"/>
  </r>
  <r>
    <x v="837"/>
    <x v="31"/>
    <s v="Dumbbells"/>
    <x v="0"/>
    <x v="0"/>
    <n v="11"/>
    <n v="94.78"/>
    <n v="69.81"/>
    <s v="Online"/>
    <n v="1042.58"/>
    <n v="767.91000000000008"/>
    <n v="274.66999999999985"/>
    <n v="0.26345220510656242"/>
    <x v="0"/>
    <x v="0"/>
    <s v="No Rating"/>
    <s v="Sep"/>
  </r>
  <r>
    <x v="838"/>
    <x v="31"/>
    <s v="Cycle"/>
    <x v="0"/>
    <x v="3"/>
    <n v="19"/>
    <n v="356.91"/>
    <n v="275.64"/>
    <s v="Retail"/>
    <n v="6781.2900000000009"/>
    <n v="5237.16"/>
    <n v="1544.130000000001"/>
    <n v="0.22770446331007829"/>
    <x v="0"/>
    <x v="0"/>
    <s v="No Rating"/>
    <s v="Sep"/>
  </r>
  <r>
    <x v="839"/>
    <x v="31"/>
    <s v="Laptop"/>
    <x v="3"/>
    <x v="2"/>
    <n v="3"/>
    <n v="344.97"/>
    <n v="218.06"/>
    <s v="Online"/>
    <n v="1034.9100000000001"/>
    <n v="654.18000000000006"/>
    <n v="380.73"/>
    <n v="0.36788706264312837"/>
    <x v="0"/>
    <x v="0"/>
    <n v="4"/>
    <s v="Sep"/>
  </r>
  <r>
    <x v="840"/>
    <x v="31"/>
    <s v="Yoga Mat"/>
    <x v="0"/>
    <x v="3"/>
    <n v="2"/>
    <n v="81.44"/>
    <n v="51.14"/>
    <s v="Online"/>
    <n v="162.88"/>
    <n v="102.28"/>
    <n v="60.599999999999994"/>
    <n v="0.37205304518664045"/>
    <x v="0"/>
    <x v="0"/>
    <s v="No Rating"/>
    <s v="Sep"/>
  </r>
  <r>
    <x v="841"/>
    <x v="31"/>
    <s v="Football"/>
    <x v="0"/>
    <x v="0"/>
    <n v="4"/>
    <n v="261.38"/>
    <n v="233.49"/>
    <s v="Retail"/>
    <n v="1045.52"/>
    <n v="933.96"/>
    <n v="111.55999999999995"/>
    <n v="0.10670288468895855"/>
    <x v="0"/>
    <x v="0"/>
    <s v="No Rating"/>
    <s v="Sep"/>
  </r>
  <r>
    <x v="842"/>
    <x v="31"/>
    <s v="Vacuum Cleaner"/>
    <x v="2"/>
    <x v="3"/>
    <n v="4"/>
    <n v="177.49"/>
    <n v="142.22"/>
    <s v="Retail"/>
    <n v="709.96"/>
    <n v="568.88"/>
    <n v="141.08000000000004"/>
    <n v="0.19871542058707536"/>
    <x v="0"/>
    <x v="0"/>
    <s v="No Rating"/>
    <s v="Sep"/>
  </r>
  <r>
    <x v="843"/>
    <x v="31"/>
    <s v="Laptop"/>
    <x v="3"/>
    <x v="2"/>
    <n v="19"/>
    <n v="485.6"/>
    <n v="323.16000000000003"/>
    <s v="Retail"/>
    <n v="9226.4"/>
    <n v="6140.0400000000009"/>
    <n v="3086.3599999999988"/>
    <n v="0.33451400329489278"/>
    <x v="0"/>
    <x v="0"/>
    <s v="No Rating"/>
    <s v="Sep"/>
  </r>
  <r>
    <x v="844"/>
    <x v="31"/>
    <s v="Dumbbells"/>
    <x v="0"/>
    <x v="0"/>
    <n v="11"/>
    <n v="314.98"/>
    <n v="228.4"/>
    <s v="Retail"/>
    <n v="3464.78"/>
    <n v="2512.4"/>
    <n v="952.38000000000011"/>
    <n v="0.27487459521239443"/>
    <x v="0"/>
    <x v="0"/>
    <s v="No Rating"/>
    <s v="Sep"/>
  </r>
  <r>
    <x v="845"/>
    <x v="31"/>
    <s v="Dumbbells"/>
    <x v="0"/>
    <x v="2"/>
    <n v="12"/>
    <n v="304.79000000000002"/>
    <n v="223.78"/>
    <s v="Online"/>
    <n v="3657.4800000000005"/>
    <n v="2685.36"/>
    <n v="972.12000000000035"/>
    <n v="0.26578956002493526"/>
    <x v="0"/>
    <x v="0"/>
    <s v="No Rating"/>
    <s v="Sep"/>
  </r>
  <r>
    <x v="846"/>
    <x v="31"/>
    <s v="Football"/>
    <x v="0"/>
    <x v="3"/>
    <n v="9"/>
    <n v="142.69"/>
    <n v="115.75"/>
    <s v="Online"/>
    <n v="1284.21"/>
    <n v="1041.75"/>
    <n v="242.46000000000004"/>
    <n v="0.188800897049548"/>
    <x v="0"/>
    <x v="0"/>
    <s v="No Rating"/>
    <s v="Sep"/>
  </r>
  <r>
    <x v="847"/>
    <x v="31"/>
    <s v="Cycle"/>
    <x v="0"/>
    <x v="4"/>
    <n v="4"/>
    <n v="169.19"/>
    <n v="124.81"/>
    <s v="Retail"/>
    <n v="676.76"/>
    <n v="499.24"/>
    <n v="177.51999999999998"/>
    <n v="0.26230864708316093"/>
    <x v="0"/>
    <x v="0"/>
    <s v="No Rating"/>
    <s v="Sep"/>
  </r>
  <r>
    <x v="848"/>
    <x v="31"/>
    <s v="Camera"/>
    <x v="3"/>
    <x v="0"/>
    <n v="1"/>
    <n v="137.46"/>
    <n v="102.26"/>
    <s v="Online"/>
    <n v="137.46"/>
    <n v="102.26"/>
    <n v="35.200000000000003"/>
    <n v="0.25607449439837043"/>
    <x v="0"/>
    <x v="0"/>
    <s v="No Rating"/>
    <s v="Sep"/>
  </r>
  <r>
    <x v="849"/>
    <x v="31"/>
    <s v="Sneakers"/>
    <x v="4"/>
    <x v="2"/>
    <n v="17"/>
    <n v="260.44"/>
    <n v="230.9"/>
    <s v="Online"/>
    <n v="4427.4799999999996"/>
    <n v="3925.3"/>
    <n v="502.17999999999938"/>
    <n v="0.11342343726002137"/>
    <x v="0"/>
    <x v="0"/>
    <s v="No Rating"/>
    <s v="Sep"/>
  </r>
  <r>
    <x v="850"/>
    <x v="31"/>
    <s v="Biography"/>
    <x v="1"/>
    <x v="2"/>
    <n v="1"/>
    <n v="346.67"/>
    <n v="244.53"/>
    <s v="Online"/>
    <n v="346.67"/>
    <n v="244.53"/>
    <n v="102.14000000000001"/>
    <n v="0.29463178238670784"/>
    <x v="0"/>
    <x v="0"/>
    <n v="5"/>
    <s v="Sep"/>
  </r>
  <r>
    <x v="851"/>
    <x v="31"/>
    <s v="Smartphone"/>
    <x v="3"/>
    <x v="3"/>
    <n v="12"/>
    <n v="437.77"/>
    <n v="347.4"/>
    <s v="Online"/>
    <n v="5253.24"/>
    <n v="4168.7999999999993"/>
    <n v="1084.4400000000005"/>
    <n v="0.20643260159444468"/>
    <x v="0"/>
    <x v="0"/>
    <n v="4"/>
    <s v="Sep"/>
  </r>
  <r>
    <x v="852"/>
    <x v="31"/>
    <s v="Headphones"/>
    <x v="3"/>
    <x v="1"/>
    <n v="2"/>
    <n v="215.11"/>
    <n v="173.07"/>
    <s v="Online"/>
    <n v="430.22"/>
    <n v="346.14"/>
    <n v="84.080000000000041"/>
    <n v="0.19543489377527784"/>
    <x v="1"/>
    <x v="2"/>
    <s v="No Rating"/>
    <s v="Sep"/>
  </r>
  <r>
    <x v="853"/>
    <x v="31"/>
    <s v="Laptop"/>
    <x v="3"/>
    <x v="1"/>
    <n v="7"/>
    <n v="389.29"/>
    <n v="326.3"/>
    <s v="Retail"/>
    <n v="2725.03"/>
    <n v="2284.1"/>
    <n v="440.93000000000029"/>
    <n v="0.16180739294613281"/>
    <x v="0"/>
    <x v="0"/>
    <s v="No Rating"/>
    <s v="Sep"/>
  </r>
  <r>
    <x v="854"/>
    <x v="31"/>
    <s v="Biography"/>
    <x v="1"/>
    <x v="1"/>
    <n v="17"/>
    <n v="10.97"/>
    <n v="8.91"/>
    <s v="Retail"/>
    <n v="186.49"/>
    <n v="151.47"/>
    <n v="35.02000000000001"/>
    <n v="0.18778486782133094"/>
    <x v="0"/>
    <x v="0"/>
    <s v="No Rating"/>
    <s v="Sep"/>
  </r>
  <r>
    <x v="855"/>
    <x v="31"/>
    <s v="Camera"/>
    <x v="3"/>
    <x v="3"/>
    <n v="14"/>
    <n v="402.7"/>
    <n v="288.92"/>
    <s v="Online"/>
    <n v="5637.8"/>
    <n v="4044.88"/>
    <n v="1592.92"/>
    <n v="0.28254283585795881"/>
    <x v="0"/>
    <x v="0"/>
    <s v="No Rating"/>
    <s v="Sep"/>
  </r>
  <r>
    <x v="856"/>
    <x v="31"/>
    <s v="Comics"/>
    <x v="1"/>
    <x v="3"/>
    <n v="10"/>
    <n v="293.58999999999997"/>
    <n v="262.06"/>
    <s v="Online"/>
    <n v="2935.8999999999996"/>
    <n v="2620.6"/>
    <n v="315.29999999999973"/>
    <n v="0.10739466603085929"/>
    <x v="0"/>
    <x v="0"/>
    <n v="2"/>
    <s v="Sep"/>
  </r>
  <r>
    <x v="857"/>
    <x v="31"/>
    <s v="Smartphone"/>
    <x v="3"/>
    <x v="1"/>
    <n v="16"/>
    <n v="414.63"/>
    <n v="268.25"/>
    <s v="Online"/>
    <n v="6634.08"/>
    <n v="4292"/>
    <n v="2342.08"/>
    <n v="0.35303764802353904"/>
    <x v="0"/>
    <x v="0"/>
    <n v="1"/>
    <s v="Sep"/>
  </r>
  <r>
    <x v="858"/>
    <x v="32"/>
    <s v="Textbook"/>
    <x v="1"/>
    <x v="2"/>
    <n v="13"/>
    <n v="114.13"/>
    <n v="101.85"/>
    <s v="Retail"/>
    <n v="1483.69"/>
    <n v="1324.05"/>
    <n v="159.6400000000001"/>
    <n v="0.10759660036800146"/>
    <x v="0"/>
    <x v="0"/>
    <n v="2"/>
    <s v="Sep"/>
  </r>
  <r>
    <x v="859"/>
    <x v="32"/>
    <s v="Jeans"/>
    <x v="4"/>
    <x v="2"/>
    <n v="16"/>
    <n v="233.23"/>
    <n v="170.04"/>
    <s v="Online"/>
    <n v="3731.68"/>
    <n v="2720.64"/>
    <n v="1011.04"/>
    <n v="0.27093427089139477"/>
    <x v="0"/>
    <x v="0"/>
    <s v="No Rating"/>
    <s v="Sep"/>
  </r>
  <r>
    <x v="860"/>
    <x v="32"/>
    <s v="Fiction"/>
    <x v="1"/>
    <x v="0"/>
    <n v="14"/>
    <n v="377.31"/>
    <n v="290.33"/>
    <s v="Online"/>
    <n v="5282.34"/>
    <n v="4064.62"/>
    <n v="1217.7200000000003"/>
    <n v="0.23052662267101326"/>
    <x v="0"/>
    <x v="0"/>
    <s v="No Rating"/>
    <s v="Sep"/>
  </r>
  <r>
    <x v="861"/>
    <x v="32"/>
    <s v="Jacket"/>
    <x v="4"/>
    <x v="3"/>
    <n v="15"/>
    <n v="338.61"/>
    <n v="295.94"/>
    <s v="Retail"/>
    <n v="5079.1500000000005"/>
    <n v="4439.1000000000004"/>
    <n v="640.05000000000018"/>
    <n v="0.12601517970526566"/>
    <x v="0"/>
    <x v="0"/>
    <s v="No Rating"/>
    <s v="Sep"/>
  </r>
  <r>
    <x v="862"/>
    <x v="32"/>
    <s v="Cookware Set"/>
    <x v="2"/>
    <x v="0"/>
    <n v="16"/>
    <n v="256.29000000000002"/>
    <n v="198.08"/>
    <s v="Online"/>
    <n v="4100.6400000000003"/>
    <n v="3169.28"/>
    <n v="931.36000000000013"/>
    <n v="0.22712552186975693"/>
    <x v="1"/>
    <x v="2"/>
    <s v="No Rating"/>
    <s v="Sep"/>
  </r>
  <r>
    <x v="863"/>
    <x v="32"/>
    <s v="Dumbbells"/>
    <x v="0"/>
    <x v="0"/>
    <n v="11"/>
    <n v="417.7"/>
    <n v="344.56"/>
    <s v="Retail"/>
    <n v="4594.7"/>
    <n v="3790.16"/>
    <n v="804.54"/>
    <n v="0.17510174766578884"/>
    <x v="0"/>
    <x v="0"/>
    <s v="No Rating"/>
    <s v="Sep"/>
  </r>
  <r>
    <x v="864"/>
    <x v="32"/>
    <s v="Laptop"/>
    <x v="3"/>
    <x v="0"/>
    <n v="11"/>
    <n v="471.64"/>
    <n v="416.4"/>
    <s v="Online"/>
    <n v="5188.04"/>
    <n v="4580.3999999999996"/>
    <n v="607.64000000000033"/>
    <n v="0.11712322958188455"/>
    <x v="0"/>
    <x v="0"/>
    <s v="No Rating"/>
    <s v="Sep"/>
  </r>
  <r>
    <x v="865"/>
    <x v="32"/>
    <s v="Comics"/>
    <x v="1"/>
    <x v="0"/>
    <n v="1"/>
    <n v="171.41"/>
    <n v="106.47"/>
    <s v="Online"/>
    <n v="171.41"/>
    <n v="106.47"/>
    <n v="64.94"/>
    <n v="0.37885770958520504"/>
    <x v="0"/>
    <x v="0"/>
    <s v="No Rating"/>
    <s v="Sep"/>
  </r>
  <r>
    <x v="866"/>
    <x v="32"/>
    <s v="Chair"/>
    <x v="2"/>
    <x v="3"/>
    <n v="13"/>
    <n v="19.96"/>
    <n v="14.61"/>
    <s v="Retail"/>
    <n v="259.48"/>
    <n v="189.93"/>
    <n v="69.550000000000011"/>
    <n v="0.2680360721442886"/>
    <x v="0"/>
    <x v="0"/>
    <s v="No Rating"/>
    <s v="Sep"/>
  </r>
  <r>
    <x v="867"/>
    <x v="32"/>
    <s v="Cycle"/>
    <x v="0"/>
    <x v="1"/>
    <n v="4"/>
    <n v="393.13"/>
    <n v="349.25"/>
    <s v="Online"/>
    <n v="1572.52"/>
    <n v="1397"/>
    <n v="175.51999999999998"/>
    <n v="0.11161702235901609"/>
    <x v="0"/>
    <x v="0"/>
    <s v="No Rating"/>
    <s v="Sep"/>
  </r>
  <r>
    <x v="868"/>
    <x v="32"/>
    <s v="Jeans"/>
    <x v="4"/>
    <x v="4"/>
    <n v="8"/>
    <n v="414.93"/>
    <n v="346.59"/>
    <s v="Online"/>
    <n v="3319.44"/>
    <n v="2772.72"/>
    <n v="546.72000000000025"/>
    <n v="0.16470247993637488"/>
    <x v="0"/>
    <x v="0"/>
    <s v="No Rating"/>
    <s v="Sep"/>
  </r>
  <r>
    <x v="869"/>
    <x v="32"/>
    <s v="Textbook"/>
    <x v="1"/>
    <x v="3"/>
    <n v="1"/>
    <n v="83.62"/>
    <n v="63.3"/>
    <s v="Retail"/>
    <n v="83.62"/>
    <n v="63.3"/>
    <n v="20.320000000000007"/>
    <n v="0.24300406601291566"/>
    <x v="0"/>
    <x v="0"/>
    <s v="No Rating"/>
    <s v="Sep"/>
  </r>
  <r>
    <x v="870"/>
    <x v="32"/>
    <s v="T-shirt"/>
    <x v="4"/>
    <x v="0"/>
    <n v="5"/>
    <n v="270.32"/>
    <n v="183.97"/>
    <s v="Online"/>
    <n v="1351.6"/>
    <n v="919.85"/>
    <n v="431.74999999999989"/>
    <n v="0.31943622373483271"/>
    <x v="1"/>
    <x v="3"/>
    <s v="No Rating"/>
    <s v="Sep"/>
  </r>
  <r>
    <x v="871"/>
    <x v="32"/>
    <s v="Mixer"/>
    <x v="2"/>
    <x v="4"/>
    <n v="3"/>
    <n v="103.29"/>
    <n v="63.45"/>
    <s v="Retail"/>
    <n v="309.87"/>
    <n v="190.35000000000002"/>
    <n v="119.51999999999998"/>
    <n v="0.38571013650885849"/>
    <x v="0"/>
    <x v="0"/>
    <s v="No Rating"/>
    <s v="Sep"/>
  </r>
  <r>
    <x v="872"/>
    <x v="32"/>
    <s v="Chair"/>
    <x v="2"/>
    <x v="0"/>
    <n v="19"/>
    <n v="440"/>
    <n v="388.35"/>
    <s v="Online"/>
    <n v="8360"/>
    <n v="7378.6500000000005"/>
    <n v="981.34999999999945"/>
    <n v="0.11738636363636357"/>
    <x v="0"/>
    <x v="0"/>
    <s v="No Rating"/>
    <s v="Sep"/>
  </r>
  <r>
    <x v="873"/>
    <x v="32"/>
    <s v="Fiction"/>
    <x v="1"/>
    <x v="4"/>
    <n v="6"/>
    <n v="113.95"/>
    <n v="97.86"/>
    <s v="Retail"/>
    <n v="683.7"/>
    <n v="587.16"/>
    <n v="96.540000000000077"/>
    <n v="0.14120228170250121"/>
    <x v="0"/>
    <x v="0"/>
    <s v="No Rating"/>
    <s v="Sep"/>
  </r>
  <r>
    <x v="874"/>
    <x v="32"/>
    <s v="Football"/>
    <x v="0"/>
    <x v="3"/>
    <n v="13"/>
    <n v="347.78"/>
    <n v="217.87"/>
    <s v="Online"/>
    <n v="4521.1399999999994"/>
    <n v="2832.31"/>
    <n v="1688.8299999999995"/>
    <n v="0.37354074414859961"/>
    <x v="0"/>
    <x v="0"/>
    <s v="No Rating"/>
    <s v="Sep"/>
  </r>
  <r>
    <x v="875"/>
    <x v="32"/>
    <s v="T-shirt"/>
    <x v="4"/>
    <x v="3"/>
    <n v="11"/>
    <n v="416.04"/>
    <n v="307.75"/>
    <s v="Retail"/>
    <n v="4576.4400000000005"/>
    <n v="3385.25"/>
    <n v="1191.1900000000005"/>
    <n v="0.26028747235842714"/>
    <x v="0"/>
    <x v="0"/>
    <s v="No Rating"/>
    <s v="Sep"/>
  </r>
  <r>
    <x v="876"/>
    <x v="32"/>
    <s v="Yoga Mat"/>
    <x v="0"/>
    <x v="0"/>
    <n v="10"/>
    <n v="84.14"/>
    <n v="54.3"/>
    <s v="Retail"/>
    <n v="841.4"/>
    <n v="543"/>
    <n v="298.39999999999998"/>
    <n v="0.35464701687663419"/>
    <x v="0"/>
    <x v="0"/>
    <s v="No Rating"/>
    <s v="Sep"/>
  </r>
  <r>
    <x v="877"/>
    <x v="32"/>
    <s v="Vacuum Cleaner"/>
    <x v="2"/>
    <x v="4"/>
    <n v="18"/>
    <n v="19.29"/>
    <n v="16.600000000000001"/>
    <s v="Online"/>
    <n v="347.21999999999997"/>
    <n v="298.8"/>
    <n v="48.419999999999959"/>
    <n v="0.13945049248315178"/>
    <x v="0"/>
    <x v="0"/>
    <s v="No Rating"/>
    <s v="Sep"/>
  </r>
  <r>
    <x v="878"/>
    <x v="32"/>
    <s v="Mixer"/>
    <x v="2"/>
    <x v="1"/>
    <n v="9"/>
    <n v="354.02"/>
    <n v="220.37"/>
    <s v="Retail"/>
    <n v="3186.18"/>
    <n v="1983.33"/>
    <n v="1202.8499999999999"/>
    <n v="0.37752104400881303"/>
    <x v="0"/>
    <x v="0"/>
    <s v="No Rating"/>
    <s v="Sep"/>
  </r>
  <r>
    <x v="879"/>
    <x v="32"/>
    <s v="Vacuum Cleaner"/>
    <x v="2"/>
    <x v="2"/>
    <n v="20"/>
    <n v="198.99"/>
    <n v="123.9"/>
    <s v="Online"/>
    <n v="3979.8"/>
    <n v="2478"/>
    <n v="1501.8000000000002"/>
    <n v="0.37735564601236243"/>
    <x v="0"/>
    <x v="0"/>
    <s v="No Rating"/>
    <s v="Sep"/>
  </r>
  <r>
    <x v="880"/>
    <x v="32"/>
    <s v="Cycle"/>
    <x v="0"/>
    <x v="0"/>
    <n v="18"/>
    <n v="209.95"/>
    <n v="165.46"/>
    <s v="Online"/>
    <n v="3779.1"/>
    <n v="2978.28"/>
    <n v="800.81999999999971"/>
    <n v="0.21190759704691586"/>
    <x v="0"/>
    <x v="0"/>
    <s v="No Rating"/>
    <s v="Sep"/>
  </r>
  <r>
    <x v="881"/>
    <x v="32"/>
    <s v="Laptop"/>
    <x v="3"/>
    <x v="1"/>
    <n v="3"/>
    <n v="499.38"/>
    <n v="392.76"/>
    <s v="Retail"/>
    <n v="1498.1399999999999"/>
    <n v="1178.28"/>
    <n v="319.8599999999999"/>
    <n v="0.21350474588489723"/>
    <x v="0"/>
    <x v="0"/>
    <s v="No Rating"/>
    <s v="Sep"/>
  </r>
  <r>
    <x v="882"/>
    <x v="32"/>
    <s v="T-shirt"/>
    <x v="4"/>
    <x v="2"/>
    <n v="12"/>
    <n v="217.01"/>
    <n v="193.99"/>
    <s v="Online"/>
    <n v="2604.12"/>
    <n v="2327.88"/>
    <n v="276.23999999999978"/>
    <n v="0.10607806091885158"/>
    <x v="0"/>
    <x v="0"/>
    <s v="No Rating"/>
    <s v="Sep"/>
  </r>
  <r>
    <x v="883"/>
    <x v="32"/>
    <s v="Textbook"/>
    <x v="1"/>
    <x v="1"/>
    <n v="1"/>
    <n v="426.51"/>
    <n v="273.86"/>
    <s v="Online"/>
    <n v="426.51"/>
    <n v="273.86"/>
    <n v="152.64999999999998"/>
    <n v="0.35790485568919833"/>
    <x v="0"/>
    <x v="0"/>
    <s v="No Rating"/>
    <s v="Sep"/>
  </r>
  <r>
    <x v="884"/>
    <x v="32"/>
    <s v="Chair"/>
    <x v="2"/>
    <x v="4"/>
    <n v="3"/>
    <n v="23.19"/>
    <n v="20.65"/>
    <s v="Online"/>
    <n v="69.570000000000007"/>
    <n v="61.949999999999996"/>
    <n v="7.6200000000000117"/>
    <n v="0.1095299698145754"/>
    <x v="0"/>
    <x v="0"/>
    <s v="No Rating"/>
    <s v="Sep"/>
  </r>
  <r>
    <x v="885"/>
    <x v="32"/>
    <s v="Mixer"/>
    <x v="2"/>
    <x v="3"/>
    <n v="4"/>
    <n v="89.64"/>
    <n v="80.28"/>
    <s v="Online"/>
    <n v="358.56"/>
    <n v="321.12"/>
    <n v="37.44"/>
    <n v="0.10441767068273092"/>
    <x v="0"/>
    <x v="0"/>
    <s v="No Rating"/>
    <s v="Sep"/>
  </r>
  <r>
    <x v="886"/>
    <x v="33"/>
    <s v="Camera"/>
    <x v="3"/>
    <x v="0"/>
    <n v="8"/>
    <n v="498.83"/>
    <n v="427.03"/>
    <s v="Retail"/>
    <n v="3990.64"/>
    <n v="3416.24"/>
    <n v="574.40000000000009"/>
    <n v="0.14393681214040857"/>
    <x v="0"/>
    <x v="0"/>
    <s v="No Rating"/>
    <s v="Sep"/>
  </r>
  <r>
    <x v="887"/>
    <x v="33"/>
    <s v="Jeans"/>
    <x v="4"/>
    <x v="4"/>
    <n v="20"/>
    <n v="66.16"/>
    <n v="40.89"/>
    <s v="Retail"/>
    <n v="1323.1999999999998"/>
    <n v="817.8"/>
    <n v="505.39999999999986"/>
    <n v="0.38195284159613052"/>
    <x v="0"/>
    <x v="0"/>
    <s v="No Rating"/>
    <s v="Sep"/>
  </r>
  <r>
    <x v="888"/>
    <x v="33"/>
    <s v="Sneakers"/>
    <x v="4"/>
    <x v="4"/>
    <n v="3"/>
    <n v="54.53"/>
    <n v="48.02"/>
    <s v="Online"/>
    <n v="163.59"/>
    <n v="144.06"/>
    <n v="19.53"/>
    <n v="0.11938382541720155"/>
    <x v="0"/>
    <x v="0"/>
    <s v="No Rating"/>
    <s v="Sep"/>
  </r>
  <r>
    <x v="889"/>
    <x v="33"/>
    <s v="Vacuum Cleaner"/>
    <x v="2"/>
    <x v="2"/>
    <n v="10"/>
    <n v="121.84"/>
    <n v="105.97"/>
    <s v="Retail"/>
    <n v="1218.4000000000001"/>
    <n v="1059.7"/>
    <n v="158.70000000000005"/>
    <n v="0.13025279054497704"/>
    <x v="0"/>
    <x v="0"/>
    <s v="No Rating"/>
    <s v="Sep"/>
  </r>
  <r>
    <x v="890"/>
    <x v="33"/>
    <s v="Smartphone"/>
    <x v="3"/>
    <x v="1"/>
    <n v="3"/>
    <n v="362.38"/>
    <n v="296.95"/>
    <s v="Online"/>
    <n v="1087.1399999999999"/>
    <n v="890.84999999999991"/>
    <n v="196.28999999999996"/>
    <n v="0.18055632209283071"/>
    <x v="0"/>
    <x v="0"/>
    <s v="No Rating"/>
    <s v="Sep"/>
  </r>
  <r>
    <x v="891"/>
    <x v="33"/>
    <s v="Comics"/>
    <x v="1"/>
    <x v="0"/>
    <n v="3"/>
    <n v="107.18"/>
    <n v="72.28"/>
    <s v="Retail"/>
    <n v="321.54000000000002"/>
    <n v="216.84"/>
    <n v="104.70000000000002"/>
    <n v="0.32562045157678676"/>
    <x v="0"/>
    <x v="0"/>
    <s v="No Rating"/>
    <s v="Sep"/>
  </r>
  <r>
    <x v="892"/>
    <x v="33"/>
    <s v="Jacket"/>
    <x v="4"/>
    <x v="2"/>
    <n v="3"/>
    <n v="300.01"/>
    <n v="221.14"/>
    <s v="Online"/>
    <n v="900.03"/>
    <n v="663.42"/>
    <n v="236.61"/>
    <n v="0.26289123695876804"/>
    <x v="0"/>
    <x v="0"/>
    <s v="No Rating"/>
    <s v="Sep"/>
  </r>
  <r>
    <x v="893"/>
    <x v="33"/>
    <s v="Headphones"/>
    <x v="3"/>
    <x v="2"/>
    <n v="8"/>
    <n v="117.57"/>
    <n v="76.010000000000005"/>
    <s v="Retail"/>
    <n v="940.56"/>
    <n v="608.08000000000004"/>
    <n v="332.4799999999999"/>
    <n v="0.35349153695670654"/>
    <x v="0"/>
    <x v="0"/>
    <s v="No Rating"/>
    <s v="Sep"/>
  </r>
  <r>
    <x v="894"/>
    <x v="33"/>
    <s v="Chair"/>
    <x v="2"/>
    <x v="0"/>
    <n v="9"/>
    <n v="358.47"/>
    <n v="221.07"/>
    <s v="Online"/>
    <n v="3226.2300000000005"/>
    <n v="1989.6299999999999"/>
    <n v="1236.6000000000006"/>
    <n v="0.38329567327809871"/>
    <x v="0"/>
    <x v="0"/>
    <s v="No Rating"/>
    <s v="Sep"/>
  </r>
  <r>
    <x v="895"/>
    <x v="33"/>
    <s v="Cycle"/>
    <x v="0"/>
    <x v="3"/>
    <n v="12"/>
    <n v="431.92"/>
    <n v="303.33999999999997"/>
    <s v="Online"/>
    <n v="5183.04"/>
    <n v="3640.08"/>
    <n v="1542.96"/>
    <n v="0.29769401741063162"/>
    <x v="0"/>
    <x v="0"/>
    <s v="No Rating"/>
    <s v="Sep"/>
  </r>
  <r>
    <x v="896"/>
    <x v="33"/>
    <s v="T-shirt"/>
    <x v="4"/>
    <x v="4"/>
    <n v="18"/>
    <n v="314.92"/>
    <n v="236.56"/>
    <s v="Online"/>
    <n v="5668.56"/>
    <n v="4258.08"/>
    <n v="1410.4800000000005"/>
    <n v="0.24882509843769854"/>
    <x v="0"/>
    <x v="0"/>
    <s v="No Rating"/>
    <s v="Sep"/>
  </r>
  <r>
    <x v="897"/>
    <x v="33"/>
    <s v="Headphones"/>
    <x v="3"/>
    <x v="3"/>
    <n v="11"/>
    <n v="429.74"/>
    <n v="271.37"/>
    <s v="Online"/>
    <n v="4727.1400000000003"/>
    <n v="2985.07"/>
    <n v="1742.0700000000002"/>
    <n v="0.36852515474472936"/>
    <x v="0"/>
    <x v="0"/>
    <s v="No Rating"/>
    <s v="Sep"/>
  </r>
  <r>
    <x v="898"/>
    <x v="33"/>
    <s v="Biography"/>
    <x v="1"/>
    <x v="3"/>
    <n v="19"/>
    <n v="202.63"/>
    <n v="161.41"/>
    <s v="Retail"/>
    <n v="3849.97"/>
    <n v="3066.79"/>
    <n v="783.17999999999984"/>
    <n v="0.20342496175294869"/>
    <x v="0"/>
    <x v="0"/>
    <s v="No Rating"/>
    <s v="Sep"/>
  </r>
  <r>
    <x v="899"/>
    <x v="33"/>
    <s v="Laptop"/>
    <x v="3"/>
    <x v="4"/>
    <n v="18"/>
    <n v="211.3"/>
    <n v="156.55000000000001"/>
    <s v="Online"/>
    <n v="3803.4"/>
    <n v="2817.9"/>
    <n v="985.5"/>
    <n v="0.25911026975863699"/>
    <x v="1"/>
    <x v="3"/>
    <s v="No Rating"/>
    <s v="Sep"/>
  </r>
  <r>
    <x v="900"/>
    <x v="33"/>
    <s v="Dumbbells"/>
    <x v="0"/>
    <x v="2"/>
    <n v="10"/>
    <n v="351.93"/>
    <n v="211.59"/>
    <s v="Online"/>
    <n v="3519.3"/>
    <n v="2115.9"/>
    <n v="1403.4"/>
    <n v="0.39877248316426561"/>
    <x v="0"/>
    <x v="0"/>
    <s v="No Rating"/>
    <s v="Sep"/>
  </r>
  <r>
    <x v="901"/>
    <x v="33"/>
    <s v="Laptop"/>
    <x v="3"/>
    <x v="2"/>
    <n v="16"/>
    <n v="322.32"/>
    <n v="258"/>
    <s v="Retail"/>
    <n v="5157.12"/>
    <n v="4128"/>
    <n v="1029.1199999999999"/>
    <n v="0.19955323901712582"/>
    <x v="0"/>
    <x v="0"/>
    <s v="No Rating"/>
    <s v="Sep"/>
  </r>
  <r>
    <x v="902"/>
    <x v="33"/>
    <s v="Yoga Mat"/>
    <x v="0"/>
    <x v="1"/>
    <n v="15"/>
    <n v="422.65"/>
    <n v="367.41"/>
    <s v="Online"/>
    <n v="6339.75"/>
    <n v="5511.1500000000005"/>
    <n v="828.59999999999945"/>
    <n v="0.13069916006151652"/>
    <x v="0"/>
    <x v="0"/>
    <s v="No Rating"/>
    <s v="Sep"/>
  </r>
  <r>
    <x v="903"/>
    <x v="33"/>
    <s v="Laptop"/>
    <x v="3"/>
    <x v="3"/>
    <n v="7"/>
    <n v="132.54"/>
    <n v="96.57"/>
    <s v="Retail"/>
    <n v="927.78"/>
    <n v="675.99"/>
    <n v="251.78999999999996"/>
    <n v="0.27138976912630147"/>
    <x v="0"/>
    <x v="0"/>
    <s v="No Rating"/>
    <s v="Sep"/>
  </r>
  <r>
    <x v="904"/>
    <x v="33"/>
    <s v="Yoga Mat"/>
    <x v="0"/>
    <x v="1"/>
    <n v="12"/>
    <n v="77.989999999999995"/>
    <n v="51.81"/>
    <s v="Online"/>
    <n v="935.87999999999988"/>
    <n v="621.72"/>
    <n v="314.15999999999985"/>
    <n v="0.33568406205923823"/>
    <x v="0"/>
    <x v="0"/>
    <s v="No Rating"/>
    <s v="Sep"/>
  </r>
  <r>
    <x v="905"/>
    <x v="33"/>
    <s v="Mixer"/>
    <x v="2"/>
    <x v="4"/>
    <n v="6"/>
    <n v="452.89"/>
    <n v="281.17"/>
    <s v="Online"/>
    <n v="2717.34"/>
    <n v="1687.02"/>
    <n v="1030.3200000000002"/>
    <n v="0.37916491863366386"/>
    <x v="0"/>
    <x v="0"/>
    <n v="2"/>
    <s v="Sep"/>
  </r>
  <r>
    <x v="906"/>
    <x v="33"/>
    <s v="Cycle"/>
    <x v="0"/>
    <x v="1"/>
    <n v="14"/>
    <n v="12.66"/>
    <n v="8.43"/>
    <s v="Online"/>
    <n v="177.24"/>
    <n v="118.02"/>
    <n v="59.220000000000013"/>
    <n v="0.33412322274881523"/>
    <x v="0"/>
    <x v="0"/>
    <s v="No Rating"/>
    <s v="Sep"/>
  </r>
  <r>
    <x v="907"/>
    <x v="33"/>
    <s v="Sneakers"/>
    <x v="4"/>
    <x v="2"/>
    <n v="3"/>
    <n v="93.09"/>
    <n v="57.36"/>
    <s v="Online"/>
    <n v="279.27"/>
    <n v="172.07999999999998"/>
    <n v="107.19"/>
    <n v="0.38382210763776992"/>
    <x v="0"/>
    <x v="0"/>
    <s v="No Rating"/>
    <s v="Sep"/>
  </r>
  <r>
    <x v="908"/>
    <x v="33"/>
    <s v="Yoga Mat"/>
    <x v="0"/>
    <x v="1"/>
    <n v="8"/>
    <n v="44.94"/>
    <n v="33.880000000000003"/>
    <s v="Retail"/>
    <n v="359.52"/>
    <n v="271.04000000000002"/>
    <n v="88.479999999999961"/>
    <n v="0.24610591900311518"/>
    <x v="0"/>
    <x v="0"/>
    <s v="No Rating"/>
    <s v="Sep"/>
  </r>
  <r>
    <x v="909"/>
    <x v="33"/>
    <s v="Fiction"/>
    <x v="1"/>
    <x v="3"/>
    <n v="10"/>
    <n v="291.12"/>
    <n v="178.61"/>
    <s v="Retail"/>
    <n v="2911.2"/>
    <n v="1786.1000000000001"/>
    <n v="1125.0999999999997"/>
    <n v="0.38647293212420986"/>
    <x v="0"/>
    <x v="0"/>
    <s v="No Rating"/>
    <s v="Sep"/>
  </r>
  <r>
    <x v="910"/>
    <x v="33"/>
    <s v="Vacuum Cleaner"/>
    <x v="2"/>
    <x v="2"/>
    <n v="8"/>
    <n v="92.39"/>
    <n v="71.489999999999995"/>
    <s v="Retail"/>
    <n v="739.12"/>
    <n v="571.91999999999996"/>
    <n v="167.20000000000005"/>
    <n v="0.22621495832882352"/>
    <x v="0"/>
    <x v="0"/>
    <s v="No Rating"/>
    <s v="Sep"/>
  </r>
  <r>
    <x v="911"/>
    <x v="33"/>
    <s v="Football"/>
    <x v="0"/>
    <x v="0"/>
    <n v="5"/>
    <n v="81.83"/>
    <n v="65.3"/>
    <s v="Retail"/>
    <n v="409.15"/>
    <n v="326.5"/>
    <n v="82.649999999999977"/>
    <n v="0.20200415495539528"/>
    <x v="0"/>
    <x v="0"/>
    <s v="No Rating"/>
    <s v="Sep"/>
  </r>
  <r>
    <x v="912"/>
    <x v="33"/>
    <s v="Jacket"/>
    <x v="4"/>
    <x v="3"/>
    <n v="9"/>
    <n v="227.93"/>
    <n v="177.48"/>
    <s v="Online"/>
    <n v="2051.37"/>
    <n v="1597.32"/>
    <n v="454.04999999999995"/>
    <n v="0.22133988505242835"/>
    <x v="0"/>
    <x v="0"/>
    <s v="No Rating"/>
    <s v="Sep"/>
  </r>
  <r>
    <x v="913"/>
    <x v="33"/>
    <s v="Fiction"/>
    <x v="1"/>
    <x v="4"/>
    <n v="16"/>
    <n v="357.31"/>
    <n v="233.59"/>
    <s v="Online"/>
    <n v="5716.96"/>
    <n v="3737.44"/>
    <n v="1979.52"/>
    <n v="0.34625395314992585"/>
    <x v="0"/>
    <x v="0"/>
    <s v="No Rating"/>
    <s v="Sep"/>
  </r>
  <r>
    <x v="914"/>
    <x v="33"/>
    <s v="Chair"/>
    <x v="2"/>
    <x v="4"/>
    <n v="15"/>
    <n v="171.11"/>
    <n v="118.03"/>
    <s v="Retail"/>
    <n v="2566.65"/>
    <n v="1770.45"/>
    <n v="796.2"/>
    <n v="0.31020980655718544"/>
    <x v="0"/>
    <x v="0"/>
    <s v="No Rating"/>
    <s v="Sep"/>
  </r>
  <r>
    <x v="915"/>
    <x v="33"/>
    <s v="Yoga Mat"/>
    <x v="0"/>
    <x v="2"/>
    <n v="14"/>
    <n v="395.49"/>
    <n v="291.12"/>
    <s v="Online"/>
    <n v="5536.8600000000006"/>
    <n v="4075.6800000000003"/>
    <n v="1461.1800000000003"/>
    <n v="0.26390047788818938"/>
    <x v="0"/>
    <x v="0"/>
    <s v="No Rating"/>
    <s v="Sep"/>
  </r>
  <r>
    <x v="916"/>
    <x v="33"/>
    <s v="Textbook"/>
    <x v="1"/>
    <x v="4"/>
    <n v="13"/>
    <n v="214.37"/>
    <n v="145.19"/>
    <s v="Online"/>
    <n v="2786.81"/>
    <n v="1887.47"/>
    <n v="899.33999999999992"/>
    <n v="0.32271306619396367"/>
    <x v="0"/>
    <x v="0"/>
    <s v="No Rating"/>
    <s v="Sep"/>
  </r>
  <r>
    <x v="917"/>
    <x v="33"/>
    <s v="Dumbbells"/>
    <x v="0"/>
    <x v="0"/>
    <n v="11"/>
    <n v="387.98"/>
    <n v="284.88"/>
    <s v="Online"/>
    <n v="4267.7800000000007"/>
    <n v="3133.68"/>
    <n v="1134.1000000000008"/>
    <n v="0.26573534718284464"/>
    <x v="0"/>
    <x v="0"/>
    <s v="No Rating"/>
    <s v="Sep"/>
  </r>
  <r>
    <x v="918"/>
    <x v="33"/>
    <s v="Textbook"/>
    <x v="1"/>
    <x v="4"/>
    <n v="10"/>
    <n v="63.49"/>
    <n v="46.85"/>
    <s v="Online"/>
    <n v="634.9"/>
    <n v="468.5"/>
    <n v="166.39999999999998"/>
    <n v="0.26208851787683096"/>
    <x v="0"/>
    <x v="0"/>
    <s v="No Rating"/>
    <s v="Sep"/>
  </r>
  <r>
    <x v="919"/>
    <x v="34"/>
    <s v="Sneakers"/>
    <x v="4"/>
    <x v="2"/>
    <n v="16"/>
    <n v="208.93"/>
    <n v="173.51"/>
    <s v="Online"/>
    <n v="3342.88"/>
    <n v="2776.16"/>
    <n v="566.72000000000025"/>
    <n v="0.16953046474895905"/>
    <x v="0"/>
    <x v="0"/>
    <s v="No Rating"/>
    <s v="Sep"/>
  </r>
  <r>
    <x v="920"/>
    <x v="34"/>
    <s v="Laptop"/>
    <x v="3"/>
    <x v="4"/>
    <n v="8"/>
    <n v="276.27"/>
    <n v="224.3"/>
    <s v="Retail"/>
    <n v="2210.16"/>
    <n v="1794.4"/>
    <n v="415.75999999999976"/>
    <n v="0.18811307778622352"/>
    <x v="0"/>
    <x v="0"/>
    <s v="No Rating"/>
    <s v="Sep"/>
  </r>
  <r>
    <x v="921"/>
    <x v="34"/>
    <s v="Mixer"/>
    <x v="2"/>
    <x v="1"/>
    <n v="13"/>
    <n v="400.35"/>
    <n v="347.46"/>
    <s v="Retail"/>
    <n v="5204.55"/>
    <n v="4516.9799999999996"/>
    <n v="687.57000000000062"/>
    <n v="0.13210940427126275"/>
    <x v="0"/>
    <x v="0"/>
    <s v="No Rating"/>
    <s v="Sep"/>
  </r>
  <r>
    <x v="922"/>
    <x v="34"/>
    <s v="Fiction"/>
    <x v="1"/>
    <x v="3"/>
    <n v="2"/>
    <n v="165.35"/>
    <n v="118.16"/>
    <s v="Retail"/>
    <n v="330.7"/>
    <n v="236.32"/>
    <n v="94.38"/>
    <n v="0.28539461747807682"/>
    <x v="0"/>
    <x v="0"/>
    <s v="No Rating"/>
    <s v="Sep"/>
  </r>
  <r>
    <x v="923"/>
    <x v="34"/>
    <s v="T-shirt"/>
    <x v="4"/>
    <x v="4"/>
    <n v="7"/>
    <n v="46.36"/>
    <n v="28.95"/>
    <s v="Online"/>
    <n v="324.52"/>
    <n v="202.65"/>
    <n v="121.86999999999998"/>
    <n v="0.37553925798101806"/>
    <x v="0"/>
    <x v="0"/>
    <s v="No Rating"/>
    <s v="Sep"/>
  </r>
  <r>
    <x v="924"/>
    <x v="34"/>
    <s v="Jacket"/>
    <x v="4"/>
    <x v="4"/>
    <n v="5"/>
    <n v="19.68"/>
    <n v="13.41"/>
    <s v="Retail"/>
    <n v="98.4"/>
    <n v="67.05"/>
    <n v="31.350000000000009"/>
    <n v="0.31859756097560982"/>
    <x v="0"/>
    <x v="0"/>
    <s v="No Rating"/>
    <s v="Sep"/>
  </r>
  <r>
    <x v="925"/>
    <x v="34"/>
    <s v="Textbook"/>
    <x v="1"/>
    <x v="2"/>
    <n v="19"/>
    <n v="357.66"/>
    <n v="309.39999999999998"/>
    <s v="Online"/>
    <n v="6795.5400000000009"/>
    <n v="5878.5999999999995"/>
    <n v="916.94000000000142"/>
    <n v="0.13493261756975919"/>
    <x v="0"/>
    <x v="0"/>
    <n v="2"/>
    <s v="Sep"/>
  </r>
  <r>
    <x v="926"/>
    <x v="34"/>
    <s v="Mixer"/>
    <x v="2"/>
    <x v="0"/>
    <n v="16"/>
    <n v="298.97000000000003"/>
    <n v="263.83"/>
    <s v="Online"/>
    <n v="4783.5200000000004"/>
    <n v="4221.28"/>
    <n v="562.24000000000069"/>
    <n v="0.11753687660969342"/>
    <x v="0"/>
    <x v="0"/>
    <s v="No Rating"/>
    <s v="Sep"/>
  </r>
  <r>
    <x v="927"/>
    <x v="34"/>
    <s v="Football"/>
    <x v="0"/>
    <x v="3"/>
    <n v="20"/>
    <n v="444.82"/>
    <n v="396.26"/>
    <s v="Online"/>
    <n v="8896.4"/>
    <n v="7925.2"/>
    <n v="971.19999999999982"/>
    <n v="0.109167753248505"/>
    <x v="0"/>
    <x v="0"/>
    <s v="No Rating"/>
    <s v="Sep"/>
  </r>
  <r>
    <x v="928"/>
    <x v="34"/>
    <s v="Textbook"/>
    <x v="1"/>
    <x v="2"/>
    <n v="20"/>
    <n v="460.9"/>
    <n v="388.55"/>
    <s v="Retail"/>
    <n v="9218"/>
    <n v="7771"/>
    <n v="1447"/>
    <n v="0.15697548275113907"/>
    <x v="0"/>
    <x v="0"/>
    <s v="No Rating"/>
    <s v="Sep"/>
  </r>
  <r>
    <x v="929"/>
    <x v="34"/>
    <s v="Cookware Set"/>
    <x v="2"/>
    <x v="2"/>
    <n v="8"/>
    <n v="221.16"/>
    <n v="183.12"/>
    <s v="Retail"/>
    <n v="1769.28"/>
    <n v="1464.96"/>
    <n v="304.31999999999994"/>
    <n v="0.17200217037438956"/>
    <x v="0"/>
    <x v="0"/>
    <s v="No Rating"/>
    <s v="Sep"/>
  </r>
  <r>
    <x v="930"/>
    <x v="34"/>
    <s v="Fiction"/>
    <x v="1"/>
    <x v="3"/>
    <n v="12"/>
    <n v="434.02"/>
    <n v="317.94"/>
    <s v="Retail"/>
    <n v="5208.24"/>
    <n v="3815.2799999999997"/>
    <n v="1392.96"/>
    <n v="0.26745311275978068"/>
    <x v="0"/>
    <x v="0"/>
    <s v="No Rating"/>
    <s v="Sep"/>
  </r>
  <r>
    <x v="931"/>
    <x v="34"/>
    <s v="Sneakers"/>
    <x v="4"/>
    <x v="0"/>
    <n v="20"/>
    <n v="11.13"/>
    <n v="9.1999999999999993"/>
    <s v="Retail"/>
    <n v="222.60000000000002"/>
    <n v="184"/>
    <n v="38.600000000000023"/>
    <n v="0.17340521114106028"/>
    <x v="0"/>
    <x v="0"/>
    <s v="No Rating"/>
    <s v="Sep"/>
  </r>
  <r>
    <x v="932"/>
    <x v="34"/>
    <s v="Cycle"/>
    <x v="0"/>
    <x v="4"/>
    <n v="11"/>
    <n v="84.55"/>
    <n v="53"/>
    <s v="Retail"/>
    <n v="930.05"/>
    <n v="583"/>
    <n v="347.04999999999995"/>
    <n v="0.37315198107628617"/>
    <x v="0"/>
    <x v="0"/>
    <s v="No Rating"/>
    <s v="Sep"/>
  </r>
  <r>
    <x v="933"/>
    <x v="34"/>
    <s v="Yoga Mat"/>
    <x v="0"/>
    <x v="1"/>
    <n v="13"/>
    <n v="447.83"/>
    <n v="342.78"/>
    <s v="Retail"/>
    <n v="5821.79"/>
    <n v="4456.1399999999994"/>
    <n v="1365.6500000000005"/>
    <n v="0.23457562021302736"/>
    <x v="0"/>
    <x v="0"/>
    <s v="No Rating"/>
    <s v="Sep"/>
  </r>
  <r>
    <x v="934"/>
    <x v="34"/>
    <s v="Jeans"/>
    <x v="4"/>
    <x v="0"/>
    <n v="9"/>
    <n v="368.09"/>
    <n v="307.94"/>
    <s v="Online"/>
    <n v="3312.81"/>
    <n v="2771.46"/>
    <n v="541.34999999999991"/>
    <n v="0.16341112227987717"/>
    <x v="0"/>
    <x v="0"/>
    <s v="No Rating"/>
    <s v="Sep"/>
  </r>
  <r>
    <x v="935"/>
    <x v="34"/>
    <s v="Dumbbells"/>
    <x v="0"/>
    <x v="1"/>
    <n v="2"/>
    <n v="324.61"/>
    <n v="248.72"/>
    <s v="Online"/>
    <n v="649.22"/>
    <n v="497.44"/>
    <n v="151.78000000000003"/>
    <n v="0.23378823819352457"/>
    <x v="0"/>
    <x v="0"/>
    <s v="No Rating"/>
    <s v="Sep"/>
  </r>
  <r>
    <x v="936"/>
    <x v="34"/>
    <s v="Biography"/>
    <x v="1"/>
    <x v="4"/>
    <n v="13"/>
    <n v="93.23"/>
    <n v="62.78"/>
    <s v="Online"/>
    <n v="1211.99"/>
    <n v="816.14"/>
    <n v="395.85"/>
    <n v="0.3266116057063177"/>
    <x v="0"/>
    <x v="0"/>
    <s v="No Rating"/>
    <s v="Sep"/>
  </r>
  <r>
    <x v="937"/>
    <x v="34"/>
    <s v="T-shirt"/>
    <x v="4"/>
    <x v="2"/>
    <n v="12"/>
    <n v="253.01"/>
    <n v="203.52"/>
    <s v="Retail"/>
    <n v="3036.12"/>
    <n v="2442.2400000000002"/>
    <n v="593.87999999999965"/>
    <n v="0.19560491680170733"/>
    <x v="0"/>
    <x v="0"/>
    <s v="No Rating"/>
    <s v="Sep"/>
  </r>
  <r>
    <x v="938"/>
    <x v="34"/>
    <s v="Dumbbells"/>
    <x v="0"/>
    <x v="0"/>
    <n v="13"/>
    <n v="291.23"/>
    <n v="188.98"/>
    <s v="Online"/>
    <n v="3785.9900000000002"/>
    <n v="2456.7399999999998"/>
    <n v="1329.2500000000005"/>
    <n v="0.35109707104350524"/>
    <x v="0"/>
    <x v="0"/>
    <s v="No Rating"/>
    <s v="Sep"/>
  </r>
  <r>
    <x v="939"/>
    <x v="34"/>
    <s v="Vacuum Cleaner"/>
    <x v="2"/>
    <x v="2"/>
    <n v="10"/>
    <n v="242.23"/>
    <n v="162.97999999999999"/>
    <s v="Retail"/>
    <n v="2422.2999999999997"/>
    <n v="1629.8"/>
    <n v="792.49999999999977"/>
    <n v="0.32716839367543238"/>
    <x v="0"/>
    <x v="0"/>
    <s v="No Rating"/>
    <s v="Sep"/>
  </r>
  <r>
    <x v="940"/>
    <x v="34"/>
    <s v="T-shirt"/>
    <x v="4"/>
    <x v="2"/>
    <n v="18"/>
    <n v="312.42"/>
    <n v="240.46"/>
    <s v="Retail"/>
    <n v="5623.56"/>
    <n v="4328.28"/>
    <n v="1295.2800000000007"/>
    <n v="0.23033096472697021"/>
    <x v="0"/>
    <x v="0"/>
    <s v="No Rating"/>
    <s v="Sep"/>
  </r>
  <r>
    <x v="941"/>
    <x v="34"/>
    <s v="Camera"/>
    <x v="3"/>
    <x v="2"/>
    <n v="20"/>
    <n v="45.94"/>
    <n v="30.05"/>
    <s v="Online"/>
    <n v="918.8"/>
    <n v="601"/>
    <n v="317.79999999999995"/>
    <n v="0.34588593818023505"/>
    <x v="0"/>
    <x v="0"/>
    <s v="No Rating"/>
    <s v="Sep"/>
  </r>
  <r>
    <x v="942"/>
    <x v="34"/>
    <s v="Football"/>
    <x v="0"/>
    <x v="0"/>
    <n v="6"/>
    <n v="178.58"/>
    <n v="153.44"/>
    <s v="Online"/>
    <n v="1071.48"/>
    <n v="920.64"/>
    <n v="150.84000000000003"/>
    <n v="0.14077724269235078"/>
    <x v="0"/>
    <x v="0"/>
    <s v="No Rating"/>
    <s v="Sep"/>
  </r>
  <r>
    <x v="943"/>
    <x v="34"/>
    <s v="T-shirt"/>
    <x v="4"/>
    <x v="3"/>
    <n v="11"/>
    <n v="110.68"/>
    <n v="99.11"/>
    <s v="Online"/>
    <n v="1217.48"/>
    <n v="1090.21"/>
    <n v="127.26999999999998"/>
    <n v="0.10453559812070833"/>
    <x v="1"/>
    <x v="3"/>
    <s v="No Rating"/>
    <s v="Sep"/>
  </r>
  <r>
    <x v="944"/>
    <x v="34"/>
    <s v="Chair"/>
    <x v="2"/>
    <x v="4"/>
    <n v="4"/>
    <n v="299.14"/>
    <n v="247.43"/>
    <s v="Online"/>
    <n v="1196.56"/>
    <n v="989.72"/>
    <n v="206.83999999999992"/>
    <n v="0.17286220498763116"/>
    <x v="0"/>
    <x v="0"/>
    <s v="No Rating"/>
    <s v="Sep"/>
  </r>
  <r>
    <x v="945"/>
    <x v="34"/>
    <s v="Dumbbells"/>
    <x v="0"/>
    <x v="1"/>
    <n v="8"/>
    <n v="88.08"/>
    <n v="60.46"/>
    <s v="Online"/>
    <n v="704.64"/>
    <n v="483.68"/>
    <n v="220.95999999999998"/>
    <n v="0.31357856494096276"/>
    <x v="0"/>
    <x v="0"/>
    <s v="No Rating"/>
    <s v="Sep"/>
  </r>
  <r>
    <x v="946"/>
    <x v="34"/>
    <s v="Chair"/>
    <x v="2"/>
    <x v="4"/>
    <n v="12"/>
    <n v="209.03"/>
    <n v="133.84"/>
    <s v="Online"/>
    <n v="2508.36"/>
    <n v="1606.08"/>
    <n v="902.2800000000002"/>
    <n v="0.35970913266038373"/>
    <x v="1"/>
    <x v="1"/>
    <s v="No Rating"/>
    <s v="Sep"/>
  </r>
  <r>
    <x v="947"/>
    <x v="35"/>
    <s v="Jeans"/>
    <x v="4"/>
    <x v="0"/>
    <n v="2"/>
    <n v="439.3"/>
    <n v="378.44"/>
    <s v="Online"/>
    <n v="878.6"/>
    <n v="756.88"/>
    <n v="121.72000000000003"/>
    <n v="0.13853858411108586"/>
    <x v="0"/>
    <x v="0"/>
    <s v="No Rating"/>
    <s v="Sep"/>
  </r>
  <r>
    <x v="948"/>
    <x v="35"/>
    <s v="Dumbbells"/>
    <x v="0"/>
    <x v="1"/>
    <n v="20"/>
    <n v="464.5"/>
    <n v="325.31"/>
    <s v="Retail"/>
    <n v="9290"/>
    <n v="6506.2"/>
    <n v="2783.8"/>
    <n v="0.29965554359526375"/>
    <x v="0"/>
    <x v="0"/>
    <s v="No Rating"/>
    <s v="Sep"/>
  </r>
  <r>
    <x v="949"/>
    <x v="35"/>
    <s v="Headphones"/>
    <x v="3"/>
    <x v="4"/>
    <n v="12"/>
    <n v="209.25"/>
    <n v="158.55000000000001"/>
    <s v="Online"/>
    <n v="2511"/>
    <n v="1902.6000000000001"/>
    <n v="608.39999999999986"/>
    <n v="0.24229390681003579"/>
    <x v="0"/>
    <x v="0"/>
    <s v="No Rating"/>
    <s v="Sep"/>
  </r>
  <r>
    <x v="950"/>
    <x v="35"/>
    <s v="Vacuum Cleaner"/>
    <x v="2"/>
    <x v="3"/>
    <n v="4"/>
    <n v="208.11"/>
    <n v="128.41"/>
    <s v="Retail"/>
    <n v="832.44"/>
    <n v="513.64"/>
    <n v="318.80000000000007"/>
    <n v="0.38297054442362216"/>
    <x v="0"/>
    <x v="0"/>
    <n v="5"/>
    <s v="Sep"/>
  </r>
  <r>
    <x v="951"/>
    <x v="35"/>
    <s v="Comics"/>
    <x v="1"/>
    <x v="4"/>
    <n v="20"/>
    <n v="127.69"/>
    <n v="114.71"/>
    <s v="Retail"/>
    <n v="2553.8000000000002"/>
    <n v="2294.1999999999998"/>
    <n v="259.60000000000036"/>
    <n v="0.10165243950191885"/>
    <x v="0"/>
    <x v="0"/>
    <s v="No Rating"/>
    <s v="Sep"/>
  </r>
  <r>
    <x v="952"/>
    <x v="35"/>
    <s v="Yoga Mat"/>
    <x v="0"/>
    <x v="2"/>
    <n v="19"/>
    <n v="108.28"/>
    <n v="81.69"/>
    <s v="Retail"/>
    <n v="2057.3200000000002"/>
    <n v="1552.11"/>
    <n v="505.21000000000026"/>
    <n v="0.24556704839305515"/>
    <x v="0"/>
    <x v="0"/>
    <s v="No Rating"/>
    <s v="Sep"/>
  </r>
  <r>
    <x v="953"/>
    <x v="35"/>
    <s v="Dumbbells"/>
    <x v="0"/>
    <x v="4"/>
    <n v="19"/>
    <n v="64.040000000000006"/>
    <n v="51.19"/>
    <s v="Online"/>
    <n v="1216.7600000000002"/>
    <n v="972.6099999999999"/>
    <n v="244.15000000000032"/>
    <n v="0.20065584009993775"/>
    <x v="1"/>
    <x v="4"/>
    <s v="No Rating"/>
    <s v="Sep"/>
  </r>
  <r>
    <x v="954"/>
    <x v="35"/>
    <s v="Yoga Mat"/>
    <x v="0"/>
    <x v="3"/>
    <n v="7"/>
    <n v="126.12"/>
    <n v="90.81"/>
    <s v="Online"/>
    <n v="882.84"/>
    <n v="635.67000000000007"/>
    <n v="247.16999999999996"/>
    <n v="0.2799714557564224"/>
    <x v="0"/>
    <x v="0"/>
    <s v="No Rating"/>
    <s v="Sep"/>
  </r>
  <r>
    <x v="955"/>
    <x v="35"/>
    <s v="Cookware Set"/>
    <x v="2"/>
    <x v="4"/>
    <n v="12"/>
    <n v="324.22000000000003"/>
    <n v="251.93"/>
    <s v="Online"/>
    <n v="3890.6400000000003"/>
    <n v="3023.16"/>
    <n v="867.48000000000047"/>
    <n v="0.22296588736043438"/>
    <x v="0"/>
    <x v="0"/>
    <s v="No Rating"/>
    <s v="Sep"/>
  </r>
  <r>
    <x v="956"/>
    <x v="35"/>
    <s v="Smartphone"/>
    <x v="3"/>
    <x v="0"/>
    <n v="8"/>
    <n v="127.63"/>
    <n v="106.73"/>
    <s v="Online"/>
    <n v="1021.04"/>
    <n v="853.84"/>
    <n v="167.19999999999993"/>
    <n v="0.16375460314972962"/>
    <x v="0"/>
    <x v="0"/>
    <s v="No Rating"/>
    <s v="Sep"/>
  </r>
  <r>
    <x v="957"/>
    <x v="35"/>
    <s v="Sneakers"/>
    <x v="4"/>
    <x v="4"/>
    <n v="17"/>
    <n v="44.58"/>
    <n v="28.49"/>
    <s v="Retail"/>
    <n v="757.86"/>
    <n v="484.33"/>
    <n v="273.53000000000003"/>
    <n v="0.36092418124719611"/>
    <x v="0"/>
    <x v="0"/>
    <s v="No Rating"/>
    <s v="Sep"/>
  </r>
  <r>
    <x v="958"/>
    <x v="35"/>
    <s v="Headphones"/>
    <x v="3"/>
    <x v="3"/>
    <n v="17"/>
    <n v="138.29"/>
    <n v="105.39"/>
    <s v="Retail"/>
    <n v="2350.9299999999998"/>
    <n v="1791.63"/>
    <n v="559.29999999999973"/>
    <n v="0.23790585002530903"/>
    <x v="0"/>
    <x v="0"/>
    <s v="No Rating"/>
    <s v="Sep"/>
  </r>
  <r>
    <x v="959"/>
    <x v="35"/>
    <s v="Jacket"/>
    <x v="4"/>
    <x v="1"/>
    <n v="10"/>
    <n v="481.71"/>
    <n v="318.64999999999998"/>
    <s v="Online"/>
    <n v="4817.0999999999995"/>
    <n v="3186.5"/>
    <n v="1630.5999999999995"/>
    <n v="0.33850241846754264"/>
    <x v="0"/>
    <x v="0"/>
    <s v="No Rating"/>
    <s v="Sep"/>
  </r>
  <r>
    <x v="960"/>
    <x v="35"/>
    <s v="Jacket"/>
    <x v="4"/>
    <x v="4"/>
    <n v="9"/>
    <n v="411.27"/>
    <n v="309.67"/>
    <s v="Retail"/>
    <n v="3701.43"/>
    <n v="2787.03"/>
    <n v="914.39999999999964"/>
    <n v="0.24703965764582869"/>
    <x v="1"/>
    <x v="3"/>
    <s v="No Rating"/>
    <s v="Sep"/>
  </r>
  <r>
    <x v="961"/>
    <x v="35"/>
    <s v="Smartphone"/>
    <x v="3"/>
    <x v="4"/>
    <n v="7"/>
    <n v="34.49"/>
    <n v="27.39"/>
    <s v="Online"/>
    <n v="241.43"/>
    <n v="191.73000000000002"/>
    <n v="49.699999999999989"/>
    <n v="0.20585677007828351"/>
    <x v="0"/>
    <x v="0"/>
    <s v="No Rating"/>
    <s v="Sep"/>
  </r>
  <r>
    <x v="962"/>
    <x v="35"/>
    <s v="Football"/>
    <x v="0"/>
    <x v="1"/>
    <n v="10"/>
    <n v="107.08"/>
    <n v="67.77"/>
    <s v="Retail"/>
    <n v="1070.8"/>
    <n v="677.69999999999993"/>
    <n v="393.1"/>
    <n v="0.36710870377288013"/>
    <x v="0"/>
    <x v="0"/>
    <s v="No Rating"/>
    <s v="Sep"/>
  </r>
  <r>
    <x v="963"/>
    <x v="35"/>
    <s v="Vacuum Cleaner"/>
    <x v="2"/>
    <x v="1"/>
    <n v="16"/>
    <n v="185.18"/>
    <n v="118.41"/>
    <s v="Retail"/>
    <n v="2962.88"/>
    <n v="1894.56"/>
    <n v="1068.3200000000002"/>
    <n v="0.36056809590668543"/>
    <x v="0"/>
    <x v="0"/>
    <s v="No Rating"/>
    <s v="Sep"/>
  </r>
  <r>
    <x v="964"/>
    <x v="35"/>
    <s v="Chair"/>
    <x v="2"/>
    <x v="0"/>
    <n v="1"/>
    <n v="443.4"/>
    <n v="382.33"/>
    <s v="Online"/>
    <n v="443.4"/>
    <n v="382.33"/>
    <n v="61.069999999999993"/>
    <n v="0.13773116824537662"/>
    <x v="0"/>
    <x v="0"/>
    <s v="No Rating"/>
    <s v="Sep"/>
  </r>
  <r>
    <x v="965"/>
    <x v="35"/>
    <s v="Biography"/>
    <x v="1"/>
    <x v="3"/>
    <n v="4"/>
    <n v="151.36000000000001"/>
    <n v="94.72"/>
    <s v="Online"/>
    <n v="605.44000000000005"/>
    <n v="378.88"/>
    <n v="226.56000000000006"/>
    <n v="0.37420718816067661"/>
    <x v="1"/>
    <x v="4"/>
    <s v="No Rating"/>
    <s v="Sep"/>
  </r>
  <r>
    <x v="966"/>
    <x v="35"/>
    <s v="T-shirt"/>
    <x v="4"/>
    <x v="2"/>
    <n v="15"/>
    <n v="152.74"/>
    <n v="109.44"/>
    <s v="Retail"/>
    <n v="2291.1000000000004"/>
    <n v="1641.6"/>
    <n v="649.50000000000045"/>
    <n v="0.28348828073851001"/>
    <x v="0"/>
    <x v="0"/>
    <s v="No Rating"/>
    <s v="Sep"/>
  </r>
  <r>
    <x v="967"/>
    <x v="35"/>
    <s v="Cycle"/>
    <x v="0"/>
    <x v="0"/>
    <n v="20"/>
    <n v="494.87"/>
    <n v="363.1"/>
    <s v="Online"/>
    <n v="9897.4"/>
    <n v="7262"/>
    <n v="2635.3999999999996"/>
    <n v="0.26627195020914579"/>
    <x v="0"/>
    <x v="0"/>
    <s v="No Rating"/>
    <s v="Sep"/>
  </r>
  <r>
    <x v="968"/>
    <x v="35"/>
    <s v="Biography"/>
    <x v="1"/>
    <x v="1"/>
    <n v="8"/>
    <n v="227.06"/>
    <n v="161.59"/>
    <s v="Retail"/>
    <n v="1816.48"/>
    <n v="1292.72"/>
    <n v="523.76"/>
    <n v="0.28833788425966705"/>
    <x v="0"/>
    <x v="0"/>
    <s v="No Rating"/>
    <s v="Sep"/>
  </r>
  <r>
    <x v="969"/>
    <x v="35"/>
    <s v="Sneakers"/>
    <x v="4"/>
    <x v="2"/>
    <n v="3"/>
    <n v="38.770000000000003"/>
    <n v="30.9"/>
    <s v="Retail"/>
    <n v="116.31"/>
    <n v="92.699999999999989"/>
    <n v="23.610000000000014"/>
    <n v="0.20299200412690235"/>
    <x v="0"/>
    <x v="0"/>
    <s v="No Rating"/>
    <s v="Sep"/>
  </r>
  <r>
    <x v="970"/>
    <x v="35"/>
    <s v="Smartphone"/>
    <x v="3"/>
    <x v="3"/>
    <n v="10"/>
    <n v="473.77"/>
    <n v="408.33"/>
    <s v="Online"/>
    <n v="4737.7"/>
    <n v="4083.2999999999997"/>
    <n v="654.40000000000009"/>
    <n v="0.13812609494058301"/>
    <x v="1"/>
    <x v="1"/>
    <s v="No Rating"/>
    <s v="Sep"/>
  </r>
  <r>
    <x v="971"/>
    <x v="35"/>
    <s v="Jeans"/>
    <x v="4"/>
    <x v="4"/>
    <n v="3"/>
    <n v="91.85"/>
    <n v="67.73"/>
    <s v="Online"/>
    <n v="275.54999999999995"/>
    <n v="203.19"/>
    <n v="72.359999999999957"/>
    <n v="0.26260206859009244"/>
    <x v="0"/>
    <x v="0"/>
    <s v="No Rating"/>
    <s v="Sep"/>
  </r>
  <r>
    <x v="972"/>
    <x v="35"/>
    <s v="Mixer"/>
    <x v="2"/>
    <x v="1"/>
    <n v="6"/>
    <n v="439.72"/>
    <n v="395.32"/>
    <s v="Retail"/>
    <n v="2638.32"/>
    <n v="2371.92"/>
    <n v="266.40000000000009"/>
    <n v="0.10097334667515695"/>
    <x v="0"/>
    <x v="0"/>
    <s v="No Rating"/>
    <s v="Sep"/>
  </r>
  <r>
    <x v="973"/>
    <x v="36"/>
    <s v="Camera"/>
    <x v="3"/>
    <x v="2"/>
    <n v="19"/>
    <n v="184.04"/>
    <n v="140.47999999999999"/>
    <s v="Retail"/>
    <n v="3496.7599999999998"/>
    <n v="2669.12"/>
    <n v="827.63999999999987"/>
    <n v="0.23668767659204518"/>
    <x v="0"/>
    <x v="0"/>
    <s v="No Rating"/>
    <s v="Sep"/>
  </r>
  <r>
    <x v="974"/>
    <x v="36"/>
    <s v="Laptop"/>
    <x v="3"/>
    <x v="4"/>
    <n v="13"/>
    <n v="170.17"/>
    <n v="135.59"/>
    <s v="Online"/>
    <n v="2212.21"/>
    <n v="1762.67"/>
    <n v="449.53999999999996"/>
    <n v="0.2032085561497326"/>
    <x v="0"/>
    <x v="0"/>
    <s v="No Rating"/>
    <s v="Sep"/>
  </r>
  <r>
    <x v="975"/>
    <x v="36"/>
    <s v="Laptop"/>
    <x v="3"/>
    <x v="4"/>
    <n v="17"/>
    <n v="185.31"/>
    <n v="152"/>
    <s v="Online"/>
    <n v="3150.27"/>
    <n v="2584"/>
    <n v="566.27"/>
    <n v="0.17975284658140414"/>
    <x v="0"/>
    <x v="0"/>
    <s v="No Rating"/>
    <s v="Sep"/>
  </r>
  <r>
    <x v="976"/>
    <x v="36"/>
    <s v="Sneakers"/>
    <x v="4"/>
    <x v="0"/>
    <n v="17"/>
    <n v="33.39"/>
    <n v="26.97"/>
    <s v="Online"/>
    <n v="567.63"/>
    <n v="458.49"/>
    <n v="109.13999999999999"/>
    <n v="0.19227313566936205"/>
    <x v="0"/>
    <x v="0"/>
    <s v="No Rating"/>
    <s v="Sep"/>
  </r>
  <r>
    <x v="977"/>
    <x v="36"/>
    <s v="Cookware Set"/>
    <x v="2"/>
    <x v="3"/>
    <n v="8"/>
    <n v="97.54"/>
    <n v="86.37"/>
    <s v="Retail"/>
    <n v="780.32"/>
    <n v="690.96"/>
    <n v="89.360000000000014"/>
    <n v="0.11451712118105394"/>
    <x v="0"/>
    <x v="0"/>
    <n v="4"/>
    <s v="Sep"/>
  </r>
  <r>
    <x v="978"/>
    <x v="36"/>
    <s v="Fiction"/>
    <x v="1"/>
    <x v="0"/>
    <n v="6"/>
    <n v="370.16"/>
    <n v="244.35"/>
    <s v="Online"/>
    <n v="2220.96"/>
    <n v="1466.1"/>
    <n v="754.86000000000013"/>
    <n v="0.33988005186946191"/>
    <x v="0"/>
    <x v="0"/>
    <s v="No Rating"/>
    <s v="Sep"/>
  </r>
  <r>
    <x v="979"/>
    <x v="36"/>
    <s v="Textbook"/>
    <x v="1"/>
    <x v="3"/>
    <n v="4"/>
    <n v="225.8"/>
    <n v="135.91999999999999"/>
    <s v="Online"/>
    <n v="903.2"/>
    <n v="543.67999999999995"/>
    <n v="359.5200000000001"/>
    <n v="0.39805137289636855"/>
    <x v="0"/>
    <x v="0"/>
    <s v="No Rating"/>
    <s v="Sep"/>
  </r>
  <r>
    <x v="980"/>
    <x v="36"/>
    <s v="Jeans"/>
    <x v="4"/>
    <x v="1"/>
    <n v="1"/>
    <n v="498.31"/>
    <n v="422.17"/>
    <s v="Retail"/>
    <n v="498.31"/>
    <n v="422.17"/>
    <n v="76.139999999999986"/>
    <n v="0.1527964520077863"/>
    <x v="0"/>
    <x v="0"/>
    <s v="No Rating"/>
    <s v="Sep"/>
  </r>
  <r>
    <x v="981"/>
    <x v="36"/>
    <s v="Yoga Mat"/>
    <x v="0"/>
    <x v="3"/>
    <n v="19"/>
    <n v="282.33999999999997"/>
    <n v="177.16"/>
    <s v="Retail"/>
    <n v="5364.4599999999991"/>
    <n v="3366.04"/>
    <n v="1998.4199999999992"/>
    <n v="0.37252957427215405"/>
    <x v="0"/>
    <x v="0"/>
    <s v="No Rating"/>
    <s v="Sep"/>
  </r>
  <r>
    <x v="982"/>
    <x v="36"/>
    <s v="Jeans"/>
    <x v="4"/>
    <x v="2"/>
    <n v="5"/>
    <n v="358.46"/>
    <n v="271.64"/>
    <s v="Retail"/>
    <n v="1792.3"/>
    <n v="1358.1999999999998"/>
    <n v="434.10000000000014"/>
    <n v="0.2422027562350054"/>
    <x v="0"/>
    <x v="0"/>
    <s v="No Rating"/>
    <s v="Sep"/>
  </r>
  <r>
    <x v="983"/>
    <x v="36"/>
    <s v="Comics"/>
    <x v="1"/>
    <x v="0"/>
    <n v="20"/>
    <n v="435.39"/>
    <n v="319.77"/>
    <s v="Retail"/>
    <n v="8707.7999999999993"/>
    <n v="6395.4"/>
    <n v="2312.3999999999996"/>
    <n v="0.26555501963756628"/>
    <x v="0"/>
    <x v="0"/>
    <s v="No Rating"/>
    <s v="Sep"/>
  </r>
  <r>
    <x v="984"/>
    <x v="36"/>
    <s v="Smartphone"/>
    <x v="3"/>
    <x v="3"/>
    <n v="17"/>
    <n v="106.53"/>
    <n v="64.94"/>
    <s v="Retail"/>
    <n v="1811.01"/>
    <n v="1103.98"/>
    <n v="707.03"/>
    <n v="0.39040645827466441"/>
    <x v="0"/>
    <x v="0"/>
    <s v="No Rating"/>
    <s v="Sep"/>
  </r>
  <r>
    <x v="985"/>
    <x v="36"/>
    <s v="Fiction"/>
    <x v="1"/>
    <x v="3"/>
    <n v="1"/>
    <n v="234.4"/>
    <n v="193.1"/>
    <s v="Retail"/>
    <n v="234.4"/>
    <n v="193.1"/>
    <n v="41.300000000000011"/>
    <n v="0.1761945392491468"/>
    <x v="0"/>
    <x v="0"/>
    <s v="No Rating"/>
    <s v="Sep"/>
  </r>
  <r>
    <x v="986"/>
    <x v="36"/>
    <s v="Vacuum Cleaner"/>
    <x v="2"/>
    <x v="4"/>
    <n v="8"/>
    <n v="54.18"/>
    <n v="47.21"/>
    <s v="Retail"/>
    <n v="433.44"/>
    <n v="377.68"/>
    <n v="55.759999999999991"/>
    <n v="0.12864525655223327"/>
    <x v="0"/>
    <x v="0"/>
    <s v="No Rating"/>
    <s v="Sep"/>
  </r>
  <r>
    <x v="987"/>
    <x v="36"/>
    <s v="Jeans"/>
    <x v="4"/>
    <x v="4"/>
    <n v="11"/>
    <n v="298.08"/>
    <n v="211.69"/>
    <s v="Retail"/>
    <n v="3278.8799999999997"/>
    <n v="2328.59"/>
    <n v="950.28999999999951"/>
    <n v="0.2898215244229736"/>
    <x v="0"/>
    <x v="0"/>
    <s v="No Rating"/>
    <s v="Sep"/>
  </r>
  <r>
    <x v="988"/>
    <x v="36"/>
    <s v="Dumbbells"/>
    <x v="0"/>
    <x v="2"/>
    <n v="12"/>
    <n v="482.64"/>
    <n v="415.26"/>
    <s v="Retail"/>
    <n v="5791.68"/>
    <n v="4983.12"/>
    <n v="808.5600000000004"/>
    <n v="0.13960716061660872"/>
    <x v="0"/>
    <x v="0"/>
    <s v="No Rating"/>
    <s v="Sep"/>
  </r>
  <r>
    <x v="989"/>
    <x v="36"/>
    <s v="Smartphone"/>
    <x v="3"/>
    <x v="1"/>
    <n v="18"/>
    <n v="479.79"/>
    <n v="377.73"/>
    <s v="Retail"/>
    <n v="8636.2200000000012"/>
    <n v="6799.14"/>
    <n v="1837.0800000000008"/>
    <n v="0.21271806415306704"/>
    <x v="0"/>
    <x v="0"/>
    <s v="No Rating"/>
    <s v="Sep"/>
  </r>
  <r>
    <x v="990"/>
    <x v="36"/>
    <s v="Textbook"/>
    <x v="1"/>
    <x v="4"/>
    <n v="19"/>
    <n v="140.21"/>
    <n v="115.93"/>
    <s v="Online"/>
    <n v="2663.9900000000002"/>
    <n v="2202.67"/>
    <n v="461.32000000000016"/>
    <n v="0.17316881820126956"/>
    <x v="0"/>
    <x v="0"/>
    <s v="No Rating"/>
    <s v="Sep"/>
  </r>
  <r>
    <x v="991"/>
    <x v="36"/>
    <s v="Chair"/>
    <x v="2"/>
    <x v="0"/>
    <n v="15"/>
    <n v="33.78"/>
    <n v="21.82"/>
    <s v="Retail"/>
    <n v="506.70000000000005"/>
    <n v="327.3"/>
    <n v="179.40000000000003"/>
    <n v="0.35405565423327418"/>
    <x v="0"/>
    <x v="0"/>
    <s v="No Rating"/>
    <s v="Sep"/>
  </r>
  <r>
    <x v="992"/>
    <x v="36"/>
    <s v="Biography"/>
    <x v="1"/>
    <x v="3"/>
    <n v="18"/>
    <n v="399.18"/>
    <n v="331.67"/>
    <s v="Retail"/>
    <n v="7185.24"/>
    <n v="5970.06"/>
    <n v="1215.1799999999994"/>
    <n v="0.16912169948394201"/>
    <x v="0"/>
    <x v="0"/>
    <s v="No Rating"/>
    <s v="Sep"/>
  </r>
  <r>
    <x v="993"/>
    <x v="36"/>
    <s v="Biography"/>
    <x v="1"/>
    <x v="2"/>
    <n v="3"/>
    <n v="408.39"/>
    <n v="324.86"/>
    <s v="Retail"/>
    <n v="1225.17"/>
    <n v="974.58"/>
    <n v="250.59000000000003"/>
    <n v="0.20453488087367469"/>
    <x v="0"/>
    <x v="0"/>
    <s v="No Rating"/>
    <s v="Sep"/>
  </r>
  <r>
    <x v="994"/>
    <x v="36"/>
    <s v="Mixer"/>
    <x v="2"/>
    <x v="4"/>
    <n v="6"/>
    <n v="294.98"/>
    <n v="227.78"/>
    <s v="Online"/>
    <n v="1769.88"/>
    <n v="1366.68"/>
    <n v="403.20000000000005"/>
    <n v="0.22781205505457999"/>
    <x v="0"/>
    <x v="0"/>
    <s v="No Rating"/>
    <s v="Sep"/>
  </r>
  <r>
    <x v="995"/>
    <x v="36"/>
    <s v="Jeans"/>
    <x v="4"/>
    <x v="0"/>
    <n v="18"/>
    <n v="96.8"/>
    <n v="72.27"/>
    <s v="Retail"/>
    <n v="1742.3999999999999"/>
    <n v="1300.8599999999999"/>
    <n v="441.53999999999996"/>
    <n v="0.25340909090909092"/>
    <x v="0"/>
    <x v="0"/>
    <s v="No Rating"/>
    <s v="Sep"/>
  </r>
  <r>
    <x v="996"/>
    <x v="36"/>
    <s v="Comics"/>
    <x v="1"/>
    <x v="0"/>
    <n v="2"/>
    <n v="443.61"/>
    <n v="279.02"/>
    <s v="Retail"/>
    <n v="887.22"/>
    <n v="558.04"/>
    <n v="329.18000000000006"/>
    <n v="0.37102409774351353"/>
    <x v="0"/>
    <x v="0"/>
    <s v="No Rating"/>
    <s v="Sep"/>
  </r>
  <r>
    <x v="997"/>
    <x v="36"/>
    <s v="Yoga Mat"/>
    <x v="0"/>
    <x v="2"/>
    <n v="11"/>
    <n v="54.39"/>
    <n v="36.17"/>
    <s v="Retail"/>
    <n v="598.29"/>
    <n v="397.87"/>
    <n v="200.41999999999996"/>
    <n v="0.33498804927376352"/>
    <x v="0"/>
    <x v="0"/>
    <s v="No Rating"/>
    <s v="Sep"/>
  </r>
  <r>
    <x v="998"/>
    <x v="36"/>
    <s v="Jacket"/>
    <x v="4"/>
    <x v="0"/>
    <n v="9"/>
    <n v="437.47"/>
    <n v="392.56"/>
    <s v="Online"/>
    <n v="3937.2300000000005"/>
    <n v="3533.04"/>
    <n v="404.19000000000051"/>
    <n v="0.10265846800923503"/>
    <x v="0"/>
    <x v="0"/>
    <s v="No Rating"/>
    <s v="Sep"/>
  </r>
  <r>
    <x v="999"/>
    <x v="36"/>
    <s v="Sneakers"/>
    <x v="4"/>
    <x v="2"/>
    <n v="10"/>
    <n v="95.38"/>
    <n v="75.849999999999994"/>
    <s v="Online"/>
    <n v="953.8"/>
    <n v="758.5"/>
    <n v="195.29999999999995"/>
    <n v="0.20475990773747113"/>
    <x v="0"/>
    <x v="0"/>
    <s v="No Rating"/>
    <s v="Sep"/>
  </r>
  <r>
    <x v="1000"/>
    <x v="36"/>
    <s v="Smartphone"/>
    <x v="3"/>
    <x v="4"/>
    <n v="12"/>
    <n v="320.98"/>
    <n v="230.84"/>
    <s v="Retail"/>
    <n v="3851.76"/>
    <n v="2770.08"/>
    <n v="1081.6800000000003"/>
    <n v="0.28082746588572505"/>
    <x v="0"/>
    <x v="0"/>
    <s v="No Rating"/>
    <s v="Sep"/>
  </r>
  <r>
    <x v="1001"/>
    <x v="36"/>
    <s v="Smartphone"/>
    <x v="3"/>
    <x v="0"/>
    <n v="16"/>
    <n v="301.91000000000003"/>
    <n v="200.74"/>
    <s v="Online"/>
    <n v="4830.5600000000004"/>
    <n v="3211.84"/>
    <n v="1618.7200000000003"/>
    <n v="0.3350998641979398"/>
    <x v="0"/>
    <x v="0"/>
    <s v="No Rating"/>
    <s v="Sep"/>
  </r>
  <r>
    <x v="1002"/>
    <x v="36"/>
    <s v="Football"/>
    <x v="0"/>
    <x v="2"/>
    <n v="4"/>
    <n v="346.88"/>
    <n v="260.27"/>
    <s v="Online"/>
    <n v="1387.52"/>
    <n v="1041.08"/>
    <n v="346.44000000000005"/>
    <n v="0.24968288745387457"/>
    <x v="0"/>
    <x v="0"/>
    <s v="No Rating"/>
    <s v="Sep"/>
  </r>
  <r>
    <x v="1003"/>
    <x v="36"/>
    <s v="Mixer"/>
    <x v="2"/>
    <x v="3"/>
    <n v="9"/>
    <n v="243.77"/>
    <n v="203.38"/>
    <s v="Retail"/>
    <n v="2193.9300000000003"/>
    <n v="1830.42"/>
    <n v="363.51000000000022"/>
    <n v="0.16568896911022693"/>
    <x v="0"/>
    <x v="0"/>
    <s v="No Rating"/>
    <s v="Sep"/>
  </r>
  <r>
    <x v="1004"/>
    <x v="36"/>
    <s v="Jeans"/>
    <x v="4"/>
    <x v="2"/>
    <n v="8"/>
    <n v="172.96"/>
    <n v="152.62"/>
    <s v="Retail"/>
    <n v="1383.68"/>
    <n v="1220.96"/>
    <n v="162.72000000000003"/>
    <n v="0.11759944495837189"/>
    <x v="0"/>
    <x v="0"/>
    <s v="No Rating"/>
    <s v="Sep"/>
  </r>
  <r>
    <x v="1005"/>
    <x v="36"/>
    <s v="Textbook"/>
    <x v="1"/>
    <x v="3"/>
    <n v="17"/>
    <n v="457.76"/>
    <n v="401.29"/>
    <s v="Retail"/>
    <n v="7781.92"/>
    <n v="6821.93"/>
    <n v="959.98999999999978"/>
    <n v="0.12336158685774203"/>
    <x v="0"/>
    <x v="0"/>
    <s v="No Rating"/>
    <s v="Sep"/>
  </r>
  <r>
    <x v="1006"/>
    <x v="37"/>
    <s v="Vacuum Cleaner"/>
    <x v="2"/>
    <x v="4"/>
    <n v="15"/>
    <n v="13.76"/>
    <n v="8.6300000000000008"/>
    <s v="Retail"/>
    <n v="206.4"/>
    <n v="129.45000000000002"/>
    <n v="76.949999999999989"/>
    <n v="0.37281976744186041"/>
    <x v="0"/>
    <x v="0"/>
    <s v="No Rating"/>
    <s v="Sep"/>
  </r>
  <r>
    <x v="1007"/>
    <x v="37"/>
    <s v="Yoga Mat"/>
    <x v="0"/>
    <x v="4"/>
    <n v="12"/>
    <n v="256.76"/>
    <n v="216.09"/>
    <s v="Retail"/>
    <n v="3081.12"/>
    <n v="2593.08"/>
    <n v="488.03999999999996"/>
    <n v="0.15839694656488548"/>
    <x v="0"/>
    <x v="0"/>
    <s v="No Rating"/>
    <s v="Sep"/>
  </r>
  <r>
    <x v="1008"/>
    <x v="37"/>
    <s v="Chair"/>
    <x v="2"/>
    <x v="4"/>
    <n v="10"/>
    <n v="146.30000000000001"/>
    <n v="110.8"/>
    <s v="Online"/>
    <n v="1463"/>
    <n v="1108"/>
    <n v="355"/>
    <n v="0.24265208475734792"/>
    <x v="0"/>
    <x v="0"/>
    <s v="No Rating"/>
    <s v="Sep"/>
  </r>
  <r>
    <x v="1009"/>
    <x v="37"/>
    <s v="Football"/>
    <x v="0"/>
    <x v="0"/>
    <n v="18"/>
    <n v="11.34"/>
    <n v="6.81"/>
    <s v="Online"/>
    <n v="204.12"/>
    <n v="122.58"/>
    <n v="81.540000000000006"/>
    <n v="0.39947089947089948"/>
    <x v="1"/>
    <x v="3"/>
    <s v="No Rating"/>
    <s v="Sep"/>
  </r>
  <r>
    <x v="1010"/>
    <x v="37"/>
    <s v="Comics"/>
    <x v="1"/>
    <x v="4"/>
    <n v="17"/>
    <n v="470.81"/>
    <n v="377.65"/>
    <s v="Retail"/>
    <n v="8003.77"/>
    <n v="6420.0499999999993"/>
    <n v="1583.7200000000012"/>
    <n v="0.19787175293642884"/>
    <x v="0"/>
    <x v="0"/>
    <s v="No Rating"/>
    <s v="Sep"/>
  </r>
  <r>
    <x v="1011"/>
    <x v="37"/>
    <s v="Vacuum Cleaner"/>
    <x v="2"/>
    <x v="1"/>
    <n v="19"/>
    <n v="85.68"/>
    <n v="51.88"/>
    <s v="Retail"/>
    <n v="1627.92"/>
    <n v="985.72"/>
    <n v="642.20000000000005"/>
    <n v="0.39449112978524742"/>
    <x v="0"/>
    <x v="0"/>
    <s v="No Rating"/>
    <s v="Sep"/>
  </r>
  <r>
    <x v="1012"/>
    <x v="37"/>
    <s v="Jacket"/>
    <x v="4"/>
    <x v="0"/>
    <n v="15"/>
    <n v="414.58"/>
    <n v="324.66000000000003"/>
    <s v="Retail"/>
    <n v="6218.7"/>
    <n v="4869.9000000000005"/>
    <n v="1348.7999999999993"/>
    <n v="0.21689420618457222"/>
    <x v="0"/>
    <x v="0"/>
    <n v="1"/>
    <s v="Sep"/>
  </r>
  <r>
    <x v="1013"/>
    <x v="37"/>
    <s v="Mixer"/>
    <x v="2"/>
    <x v="1"/>
    <n v="1"/>
    <n v="254.15"/>
    <n v="189.12"/>
    <s v="Online"/>
    <n v="254.15"/>
    <n v="189.12"/>
    <n v="65.03"/>
    <n v="0.2558725162305725"/>
    <x v="0"/>
    <x v="0"/>
    <s v="No Rating"/>
    <s v="Sep"/>
  </r>
  <r>
    <x v="1014"/>
    <x v="37"/>
    <s v="Mixer"/>
    <x v="2"/>
    <x v="1"/>
    <n v="11"/>
    <n v="341.69"/>
    <n v="288.33999999999997"/>
    <s v="Online"/>
    <n v="3758.59"/>
    <n v="3171.74"/>
    <n v="586.85000000000036"/>
    <n v="0.15613567853902668"/>
    <x v="0"/>
    <x v="0"/>
    <s v="No Rating"/>
    <s v="Sep"/>
  </r>
  <r>
    <x v="1015"/>
    <x v="37"/>
    <s v="Cookware Set"/>
    <x v="2"/>
    <x v="1"/>
    <n v="9"/>
    <n v="342.88"/>
    <n v="230.6"/>
    <s v="Online"/>
    <n v="3085.92"/>
    <n v="2075.4"/>
    <n v="1010.52"/>
    <n v="0.32746150256649553"/>
    <x v="0"/>
    <x v="0"/>
    <s v="No Rating"/>
    <s v="Sep"/>
  </r>
  <r>
    <x v="1016"/>
    <x v="37"/>
    <s v="Jeans"/>
    <x v="4"/>
    <x v="4"/>
    <n v="4"/>
    <n v="334.18"/>
    <n v="207.41"/>
    <s v="Online"/>
    <n v="1336.72"/>
    <n v="829.64"/>
    <n v="507.08000000000004"/>
    <n v="0.37934645999162131"/>
    <x v="0"/>
    <x v="0"/>
    <s v="No Rating"/>
    <s v="Sep"/>
  </r>
  <r>
    <x v="1017"/>
    <x v="37"/>
    <s v="Yoga Mat"/>
    <x v="0"/>
    <x v="0"/>
    <n v="19"/>
    <n v="276.62"/>
    <n v="171.43"/>
    <s v="Retail"/>
    <n v="5255.78"/>
    <n v="3257.17"/>
    <n v="1998.6099999999997"/>
    <n v="0.3802689610295712"/>
    <x v="0"/>
    <x v="0"/>
    <s v="No Rating"/>
    <s v="Sep"/>
  </r>
  <r>
    <x v="1018"/>
    <x v="37"/>
    <s v="Smartphone"/>
    <x v="3"/>
    <x v="3"/>
    <n v="11"/>
    <n v="80.47"/>
    <n v="55.84"/>
    <s v="Retail"/>
    <n v="885.17"/>
    <n v="614.24"/>
    <n v="270.92999999999995"/>
    <n v="0.30607679880700878"/>
    <x v="0"/>
    <x v="0"/>
    <s v="No Rating"/>
    <s v="Sep"/>
  </r>
  <r>
    <x v="1019"/>
    <x v="37"/>
    <s v="T-shirt"/>
    <x v="4"/>
    <x v="3"/>
    <n v="9"/>
    <n v="300.05"/>
    <n v="192.24"/>
    <s v="Retail"/>
    <n v="2700.4500000000003"/>
    <n v="1730.16"/>
    <n v="970.29000000000019"/>
    <n v="0.35930678220296619"/>
    <x v="0"/>
    <x v="0"/>
    <n v="3"/>
    <s v="Sep"/>
  </r>
  <r>
    <x v="1020"/>
    <x v="37"/>
    <s v="Camera"/>
    <x v="3"/>
    <x v="4"/>
    <n v="6"/>
    <n v="396.49"/>
    <n v="248.72"/>
    <s v="Online"/>
    <n v="2378.94"/>
    <n v="1492.32"/>
    <n v="886.62000000000012"/>
    <n v="0.37269540215390051"/>
    <x v="0"/>
    <x v="0"/>
    <s v="No Rating"/>
    <s v="Sep"/>
  </r>
  <r>
    <x v="1021"/>
    <x v="37"/>
    <s v="Sneakers"/>
    <x v="4"/>
    <x v="1"/>
    <n v="2"/>
    <n v="408.49"/>
    <n v="269.77"/>
    <s v="Online"/>
    <n v="816.98"/>
    <n v="539.54"/>
    <n v="277.44000000000005"/>
    <n v="0.3395921564787388"/>
    <x v="0"/>
    <x v="0"/>
    <s v="No Rating"/>
    <s v="Sep"/>
  </r>
  <r>
    <x v="1022"/>
    <x v="37"/>
    <s v="Camera"/>
    <x v="3"/>
    <x v="3"/>
    <n v="18"/>
    <n v="442.21"/>
    <n v="378.99"/>
    <s v="Retail"/>
    <n v="7959.78"/>
    <n v="6821.82"/>
    <n v="1137.96"/>
    <n v="0.14296375025440403"/>
    <x v="1"/>
    <x v="4"/>
    <s v="No Rating"/>
    <s v="Sep"/>
  </r>
  <r>
    <x v="1023"/>
    <x v="37"/>
    <s v="Dumbbells"/>
    <x v="0"/>
    <x v="3"/>
    <n v="12"/>
    <n v="122.01"/>
    <n v="105.38"/>
    <s v="Online"/>
    <n v="1464.1200000000001"/>
    <n v="1264.56"/>
    <n v="199.56000000000017"/>
    <n v="0.13630030325383177"/>
    <x v="0"/>
    <x v="0"/>
    <s v="No Rating"/>
    <s v="Sep"/>
  </r>
  <r>
    <x v="1024"/>
    <x v="37"/>
    <s v="Chair"/>
    <x v="2"/>
    <x v="2"/>
    <n v="5"/>
    <n v="114.52"/>
    <n v="85.5"/>
    <s v="Online"/>
    <n v="572.6"/>
    <n v="427.5"/>
    <n v="145.10000000000002"/>
    <n v="0.25340551868669231"/>
    <x v="0"/>
    <x v="0"/>
    <s v="No Rating"/>
    <s v="Sep"/>
  </r>
  <r>
    <x v="1025"/>
    <x v="37"/>
    <s v="Laptop"/>
    <x v="3"/>
    <x v="2"/>
    <n v="13"/>
    <n v="356.7"/>
    <n v="270.11"/>
    <s v="Retail"/>
    <n v="4637.0999999999995"/>
    <n v="3511.4300000000003"/>
    <n v="1125.6699999999992"/>
    <n v="0.24275301373703376"/>
    <x v="0"/>
    <x v="0"/>
    <n v="2"/>
    <s v="Sep"/>
  </r>
  <r>
    <x v="1026"/>
    <x v="37"/>
    <s v="Yoga Mat"/>
    <x v="0"/>
    <x v="0"/>
    <n v="12"/>
    <n v="457.96"/>
    <n v="319.13"/>
    <s v="Online"/>
    <n v="5495.5199999999995"/>
    <n v="3829.56"/>
    <n v="1665.9599999999996"/>
    <n v="0.3031487466154249"/>
    <x v="0"/>
    <x v="0"/>
    <s v="No Rating"/>
    <s v="Sep"/>
  </r>
  <r>
    <x v="1027"/>
    <x v="37"/>
    <s v="Chair"/>
    <x v="2"/>
    <x v="0"/>
    <n v="3"/>
    <n v="263.02"/>
    <n v="184.14"/>
    <s v="Retail"/>
    <n v="789.06"/>
    <n v="552.41999999999996"/>
    <n v="236.64"/>
    <n v="0.2999011482016577"/>
    <x v="0"/>
    <x v="0"/>
    <s v="No Rating"/>
    <s v="Sep"/>
  </r>
  <r>
    <x v="1028"/>
    <x v="37"/>
    <s v="Vacuum Cleaner"/>
    <x v="2"/>
    <x v="4"/>
    <n v="8"/>
    <n v="231.01"/>
    <n v="151.57"/>
    <s v="Retail"/>
    <n v="1848.08"/>
    <n v="1212.56"/>
    <n v="635.52"/>
    <n v="0.34388121726332194"/>
    <x v="0"/>
    <x v="0"/>
    <s v="No Rating"/>
    <s v="Sep"/>
  </r>
  <r>
    <x v="1029"/>
    <x v="37"/>
    <s v="Cycle"/>
    <x v="0"/>
    <x v="1"/>
    <n v="1"/>
    <n v="32.9"/>
    <n v="25.17"/>
    <s v="Online"/>
    <n v="32.9"/>
    <n v="25.17"/>
    <n v="7.7299999999999969"/>
    <n v="0.23495440729483275"/>
    <x v="0"/>
    <x v="0"/>
    <s v="No Rating"/>
    <s v="Sep"/>
  </r>
  <r>
    <x v="1030"/>
    <x v="38"/>
    <s v="Biography"/>
    <x v="1"/>
    <x v="4"/>
    <n v="12"/>
    <n v="418.59"/>
    <n v="335.63"/>
    <s v="Online"/>
    <n v="5023.08"/>
    <n v="4027.56"/>
    <n v="995.52"/>
    <n v="0.19818915884278171"/>
    <x v="0"/>
    <x v="0"/>
    <s v="No Rating"/>
    <s v="Sep"/>
  </r>
  <r>
    <x v="1031"/>
    <x v="38"/>
    <s v="Biography"/>
    <x v="1"/>
    <x v="0"/>
    <n v="13"/>
    <n v="418.5"/>
    <n v="265.32"/>
    <s v="Online"/>
    <n v="5440.5"/>
    <n v="3449.16"/>
    <n v="1991.3400000000001"/>
    <n v="0.36602150537634409"/>
    <x v="0"/>
    <x v="0"/>
    <s v="No Rating"/>
    <s v="Sep"/>
  </r>
  <r>
    <x v="1032"/>
    <x v="38"/>
    <s v="Laptop"/>
    <x v="3"/>
    <x v="3"/>
    <n v="14"/>
    <n v="284.62"/>
    <n v="229.72"/>
    <s v="Online"/>
    <n v="3984.6800000000003"/>
    <n v="3216.08"/>
    <n v="768.60000000000036"/>
    <n v="0.19288876396598981"/>
    <x v="0"/>
    <x v="0"/>
    <s v="No Rating"/>
    <s v="Sep"/>
  </r>
  <r>
    <x v="1033"/>
    <x v="38"/>
    <s v="T-shirt"/>
    <x v="4"/>
    <x v="4"/>
    <n v="8"/>
    <n v="323.5"/>
    <n v="267.66000000000003"/>
    <s v="Retail"/>
    <n v="2588"/>
    <n v="2141.2800000000002"/>
    <n v="446.7199999999998"/>
    <n v="0.17261205564142187"/>
    <x v="0"/>
    <x v="0"/>
    <s v="No Rating"/>
    <s v="Sep"/>
  </r>
  <r>
    <x v="1034"/>
    <x v="38"/>
    <s v="Comics"/>
    <x v="1"/>
    <x v="2"/>
    <n v="11"/>
    <n v="446.91"/>
    <n v="356.69"/>
    <s v="Retail"/>
    <n v="4916.01"/>
    <n v="3923.59"/>
    <n v="992.42000000000007"/>
    <n v="0.20187509789443064"/>
    <x v="1"/>
    <x v="1"/>
    <s v="No Rating"/>
    <s v="Sep"/>
  </r>
  <r>
    <x v="1035"/>
    <x v="38"/>
    <s v="Headphones"/>
    <x v="3"/>
    <x v="4"/>
    <n v="15"/>
    <n v="105.08"/>
    <n v="90.31"/>
    <s v="Online"/>
    <n v="1576.2"/>
    <n v="1354.65"/>
    <n v="221.54999999999995"/>
    <n v="0.14055957365816518"/>
    <x v="0"/>
    <x v="0"/>
    <s v="No Rating"/>
    <s v="Sep"/>
  </r>
  <r>
    <x v="1036"/>
    <x v="38"/>
    <s v="Football"/>
    <x v="0"/>
    <x v="0"/>
    <n v="12"/>
    <n v="234.87"/>
    <n v="166.76"/>
    <s v="Retail"/>
    <n v="2818.44"/>
    <n v="2001.12"/>
    <n v="817.32000000000016"/>
    <n v="0.28999020734874614"/>
    <x v="0"/>
    <x v="0"/>
    <s v="No Rating"/>
    <s v="Sep"/>
  </r>
  <r>
    <x v="1037"/>
    <x v="38"/>
    <s v="Sneakers"/>
    <x v="4"/>
    <x v="3"/>
    <n v="5"/>
    <n v="198.65"/>
    <n v="122.95"/>
    <s v="Online"/>
    <n v="993.25"/>
    <n v="614.75"/>
    <n v="378.5"/>
    <n v="0.3810722376038258"/>
    <x v="1"/>
    <x v="2"/>
    <n v="4"/>
    <s v="Sep"/>
  </r>
  <r>
    <x v="1038"/>
    <x v="38"/>
    <s v="Fiction"/>
    <x v="1"/>
    <x v="1"/>
    <n v="15"/>
    <n v="272"/>
    <n v="242.03"/>
    <s v="Retail"/>
    <n v="4080"/>
    <n v="3630.45"/>
    <n v="449.55000000000018"/>
    <n v="0.11018382352941181"/>
    <x v="0"/>
    <x v="0"/>
    <s v="No Rating"/>
    <s v="Sep"/>
  </r>
  <r>
    <x v="1039"/>
    <x v="38"/>
    <s v="Jacket"/>
    <x v="4"/>
    <x v="3"/>
    <n v="20"/>
    <n v="418.19"/>
    <n v="271.64"/>
    <s v="Retail"/>
    <n v="8363.7999999999993"/>
    <n v="5432.7999999999993"/>
    <n v="2931"/>
    <n v="0.35043879576269166"/>
    <x v="0"/>
    <x v="0"/>
    <s v="No Rating"/>
    <s v="Sep"/>
  </r>
  <r>
    <x v="1040"/>
    <x v="38"/>
    <s v="Jacket"/>
    <x v="4"/>
    <x v="0"/>
    <n v="7"/>
    <n v="134.26"/>
    <n v="93.36"/>
    <s v="Retail"/>
    <n v="939.81999999999994"/>
    <n v="653.52"/>
    <n v="286.29999999999995"/>
    <n v="0.3046328020259198"/>
    <x v="0"/>
    <x v="0"/>
    <s v="No Rating"/>
    <s v="Sep"/>
  </r>
  <r>
    <x v="1041"/>
    <x v="38"/>
    <s v="Football"/>
    <x v="0"/>
    <x v="1"/>
    <n v="4"/>
    <n v="94.52"/>
    <n v="83.41"/>
    <s v="Online"/>
    <n v="378.08"/>
    <n v="333.64"/>
    <n v="44.44"/>
    <n v="0.11754126110876005"/>
    <x v="0"/>
    <x v="0"/>
    <s v="No Rating"/>
    <s v="Sep"/>
  </r>
  <r>
    <x v="1042"/>
    <x v="38"/>
    <s v="Textbook"/>
    <x v="1"/>
    <x v="1"/>
    <n v="6"/>
    <n v="372.39"/>
    <n v="258.56"/>
    <s v="Online"/>
    <n v="2234.34"/>
    <n v="1551.3600000000001"/>
    <n v="682.98"/>
    <n v="0.30567415881199816"/>
    <x v="0"/>
    <x v="0"/>
    <s v="No Rating"/>
    <s v="Sep"/>
  </r>
  <r>
    <x v="1043"/>
    <x v="38"/>
    <s v="Chair"/>
    <x v="2"/>
    <x v="2"/>
    <n v="4"/>
    <n v="372.05"/>
    <n v="327.58999999999997"/>
    <s v="Retail"/>
    <n v="1488.2"/>
    <n v="1310.3599999999999"/>
    <n v="177.84000000000015"/>
    <n v="0.11950006719526955"/>
    <x v="0"/>
    <x v="0"/>
    <n v="2"/>
    <s v="Sep"/>
  </r>
  <r>
    <x v="1044"/>
    <x v="38"/>
    <s v="Fiction"/>
    <x v="1"/>
    <x v="4"/>
    <n v="17"/>
    <n v="490.97"/>
    <n v="419.85"/>
    <s v="Online"/>
    <n v="8346.49"/>
    <n v="7137.4500000000007"/>
    <n v="1209.0399999999991"/>
    <n v="0.14485610118744516"/>
    <x v="0"/>
    <x v="0"/>
    <n v="2"/>
    <s v="Sep"/>
  </r>
  <r>
    <x v="1045"/>
    <x v="38"/>
    <s v="Football"/>
    <x v="0"/>
    <x v="2"/>
    <n v="5"/>
    <n v="66.5"/>
    <n v="42.77"/>
    <s v="Retail"/>
    <n v="332.5"/>
    <n v="213.85000000000002"/>
    <n v="118.64999999999998"/>
    <n v="0.35684210526315785"/>
    <x v="0"/>
    <x v="0"/>
    <s v="No Rating"/>
    <s v="Sep"/>
  </r>
  <r>
    <x v="1046"/>
    <x v="38"/>
    <s v="Sneakers"/>
    <x v="4"/>
    <x v="0"/>
    <n v="13"/>
    <n v="314.95"/>
    <n v="271.72000000000003"/>
    <s v="Online"/>
    <n v="4094.35"/>
    <n v="3532.3600000000006"/>
    <n v="561.98999999999933"/>
    <n v="0.13725988252103494"/>
    <x v="0"/>
    <x v="0"/>
    <s v="No Rating"/>
    <s v="Sep"/>
  </r>
  <r>
    <x v="1047"/>
    <x v="38"/>
    <s v="Jeans"/>
    <x v="4"/>
    <x v="2"/>
    <n v="19"/>
    <n v="30.64"/>
    <n v="25.13"/>
    <s v="Retail"/>
    <n v="582.16"/>
    <n v="477.46999999999997"/>
    <n v="104.69"/>
    <n v="0.17983028720626631"/>
    <x v="0"/>
    <x v="0"/>
    <s v="No Rating"/>
    <s v="Sep"/>
  </r>
  <r>
    <x v="1048"/>
    <x v="38"/>
    <s v="Cookware Set"/>
    <x v="2"/>
    <x v="3"/>
    <n v="11"/>
    <n v="338.42"/>
    <n v="235.8"/>
    <s v="Retail"/>
    <n v="3722.6200000000003"/>
    <n v="2593.8000000000002"/>
    <n v="1128.8200000000002"/>
    <n v="0.3032326694639797"/>
    <x v="0"/>
    <x v="0"/>
    <s v="No Rating"/>
    <s v="Sep"/>
  </r>
  <r>
    <x v="1049"/>
    <x v="38"/>
    <s v="Fiction"/>
    <x v="1"/>
    <x v="3"/>
    <n v="9"/>
    <n v="163"/>
    <n v="135.69999999999999"/>
    <s v="Retail"/>
    <n v="1467"/>
    <n v="1221.3"/>
    <n v="245.70000000000005"/>
    <n v="0.16748466257668715"/>
    <x v="0"/>
    <x v="0"/>
    <s v="No Rating"/>
    <s v="Sep"/>
  </r>
  <r>
    <x v="1050"/>
    <x v="38"/>
    <s v="Cycle"/>
    <x v="0"/>
    <x v="1"/>
    <n v="18"/>
    <n v="319.08999999999997"/>
    <n v="267.99"/>
    <s v="Online"/>
    <n v="5743.62"/>
    <n v="4823.82"/>
    <n v="919.80000000000018"/>
    <n v="0.16014290639004672"/>
    <x v="0"/>
    <x v="0"/>
    <n v="5"/>
    <s v="Sep"/>
  </r>
  <r>
    <x v="1051"/>
    <x v="38"/>
    <s v="Chair"/>
    <x v="2"/>
    <x v="3"/>
    <n v="7"/>
    <n v="99.66"/>
    <n v="72.430000000000007"/>
    <s v="Online"/>
    <n v="697.62"/>
    <n v="507.01000000000005"/>
    <n v="190.60999999999996"/>
    <n v="0.27322897852699168"/>
    <x v="0"/>
    <x v="0"/>
    <s v="No Rating"/>
    <s v="Sep"/>
  </r>
  <r>
    <x v="1052"/>
    <x v="38"/>
    <s v="Smartphone"/>
    <x v="3"/>
    <x v="1"/>
    <n v="19"/>
    <n v="26.36"/>
    <n v="20.329999999999998"/>
    <s v="Online"/>
    <n v="500.84"/>
    <n v="386.27"/>
    <n v="114.57"/>
    <n v="0.22875569044006069"/>
    <x v="0"/>
    <x v="0"/>
    <s v="No Rating"/>
    <s v="Sep"/>
  </r>
  <r>
    <x v="1053"/>
    <x v="38"/>
    <s v="Cycle"/>
    <x v="0"/>
    <x v="3"/>
    <n v="5"/>
    <n v="496.62"/>
    <n v="303.83999999999997"/>
    <s v="Online"/>
    <n v="2483.1"/>
    <n v="1519.1999999999998"/>
    <n v="963.90000000000009"/>
    <n v="0.38818412468285618"/>
    <x v="0"/>
    <x v="0"/>
    <s v="No Rating"/>
    <s v="Sep"/>
  </r>
  <r>
    <x v="1054"/>
    <x v="38"/>
    <s v="Yoga Mat"/>
    <x v="0"/>
    <x v="4"/>
    <n v="10"/>
    <n v="354.02"/>
    <n v="268.25"/>
    <s v="Retail"/>
    <n v="3540.2"/>
    <n v="2682.5"/>
    <n v="857.69999999999982"/>
    <n v="0.24227444777131232"/>
    <x v="0"/>
    <x v="0"/>
    <s v="No Rating"/>
    <s v="Sep"/>
  </r>
  <r>
    <x v="1055"/>
    <x v="38"/>
    <s v="Jeans"/>
    <x v="4"/>
    <x v="3"/>
    <n v="10"/>
    <n v="88.11"/>
    <n v="56.76"/>
    <s v="Online"/>
    <n v="881.1"/>
    <n v="567.6"/>
    <n v="313.5"/>
    <n v="0.35580524344569286"/>
    <x v="0"/>
    <x v="0"/>
    <s v="No Rating"/>
    <s v="Sep"/>
  </r>
  <r>
    <x v="1056"/>
    <x v="38"/>
    <s v="Headphones"/>
    <x v="3"/>
    <x v="0"/>
    <n v="16"/>
    <n v="227.2"/>
    <n v="184.48"/>
    <s v="Online"/>
    <n v="3635.2"/>
    <n v="2951.68"/>
    <n v="683.52"/>
    <n v="0.18802816901408451"/>
    <x v="0"/>
    <x v="0"/>
    <n v="1"/>
    <s v="Sep"/>
  </r>
  <r>
    <x v="1057"/>
    <x v="38"/>
    <s v="Smartphone"/>
    <x v="3"/>
    <x v="3"/>
    <n v="15"/>
    <n v="152.46"/>
    <n v="120.01"/>
    <s v="Online"/>
    <n v="2286.9"/>
    <n v="1800.15"/>
    <n v="486.75"/>
    <n v="0.21284271284271283"/>
    <x v="0"/>
    <x v="0"/>
    <s v="No Rating"/>
    <s v="Sep"/>
  </r>
  <r>
    <x v="1058"/>
    <x v="39"/>
    <s v="Football"/>
    <x v="0"/>
    <x v="0"/>
    <n v="1"/>
    <n v="474.58"/>
    <n v="375.13"/>
    <s v="Retail"/>
    <n v="474.58"/>
    <n v="375.13"/>
    <n v="99.449999999999989"/>
    <n v="0.2095537106494163"/>
    <x v="0"/>
    <x v="0"/>
    <s v="No Rating"/>
    <s v="Sep"/>
  </r>
  <r>
    <x v="1059"/>
    <x v="39"/>
    <s v="Mixer"/>
    <x v="2"/>
    <x v="4"/>
    <n v="15"/>
    <n v="163.28"/>
    <n v="131.34"/>
    <s v="Retail"/>
    <n v="2449.1999999999998"/>
    <n v="1970.1000000000001"/>
    <n v="479.09999999999968"/>
    <n v="0.19561489465948054"/>
    <x v="0"/>
    <x v="0"/>
    <n v="3"/>
    <s v="Sep"/>
  </r>
  <r>
    <x v="1060"/>
    <x v="39"/>
    <s v="Cookware Set"/>
    <x v="2"/>
    <x v="1"/>
    <n v="1"/>
    <n v="291.66000000000003"/>
    <n v="205.69"/>
    <s v="Online"/>
    <n v="291.66000000000003"/>
    <n v="205.69"/>
    <n v="85.970000000000027"/>
    <n v="0.29476102310909968"/>
    <x v="1"/>
    <x v="1"/>
    <s v="No Rating"/>
    <s v="Sep"/>
  </r>
  <r>
    <x v="1061"/>
    <x v="39"/>
    <s v="Jeans"/>
    <x v="4"/>
    <x v="4"/>
    <n v="17"/>
    <n v="442.43"/>
    <n v="387.42"/>
    <s v="Retail"/>
    <n v="7521.31"/>
    <n v="6586.14"/>
    <n v="935.17000000000007"/>
    <n v="0.12433605316095202"/>
    <x v="0"/>
    <x v="0"/>
    <s v="No Rating"/>
    <s v="Sep"/>
  </r>
  <r>
    <x v="1062"/>
    <x v="39"/>
    <s v="Cookware Set"/>
    <x v="2"/>
    <x v="4"/>
    <n v="15"/>
    <n v="228.63"/>
    <n v="148.08000000000001"/>
    <s v="Online"/>
    <n v="3429.45"/>
    <n v="2221.2000000000003"/>
    <n v="1208.2499999999995"/>
    <n v="0.35231596903293522"/>
    <x v="0"/>
    <x v="0"/>
    <s v="No Rating"/>
    <s v="Sep"/>
  </r>
  <r>
    <x v="1063"/>
    <x v="39"/>
    <s v="Jacket"/>
    <x v="4"/>
    <x v="0"/>
    <n v="10"/>
    <n v="266.70999999999998"/>
    <n v="206.66"/>
    <s v="Retail"/>
    <n v="2667.1"/>
    <n v="2066.6"/>
    <n v="600.5"/>
    <n v="0.2251509129766413"/>
    <x v="0"/>
    <x v="0"/>
    <n v="1"/>
    <s v="Sep"/>
  </r>
  <r>
    <x v="1064"/>
    <x v="39"/>
    <s v="Smartphone"/>
    <x v="3"/>
    <x v="3"/>
    <n v="6"/>
    <n v="254.4"/>
    <n v="203.97"/>
    <s v="Online"/>
    <n v="1526.4"/>
    <n v="1223.82"/>
    <n v="302.58000000000015"/>
    <n v="0.1982311320754718"/>
    <x v="0"/>
    <x v="0"/>
    <s v="No Rating"/>
    <s v="Sep"/>
  </r>
  <r>
    <x v="1065"/>
    <x v="39"/>
    <s v="Yoga Mat"/>
    <x v="0"/>
    <x v="1"/>
    <n v="5"/>
    <n v="104.21"/>
    <n v="86.38"/>
    <s v="Retail"/>
    <n v="521.04999999999995"/>
    <n v="431.9"/>
    <n v="89.149999999999977"/>
    <n v="0.17109682372133189"/>
    <x v="0"/>
    <x v="0"/>
    <s v="No Rating"/>
    <s v="Sep"/>
  </r>
  <r>
    <x v="1066"/>
    <x v="39"/>
    <s v="T-shirt"/>
    <x v="4"/>
    <x v="2"/>
    <n v="20"/>
    <n v="33.64"/>
    <n v="28.77"/>
    <s v="Online"/>
    <n v="672.8"/>
    <n v="575.4"/>
    <n v="97.399999999999977"/>
    <n v="0.1447681331747919"/>
    <x v="0"/>
    <x v="0"/>
    <s v="No Rating"/>
    <s v="Sep"/>
  </r>
  <r>
    <x v="1067"/>
    <x v="39"/>
    <s v="Smartphone"/>
    <x v="3"/>
    <x v="2"/>
    <n v="11"/>
    <n v="87.04"/>
    <n v="75.010000000000005"/>
    <s v="Online"/>
    <n v="957.44"/>
    <n v="825.11"/>
    <n v="132.33000000000004"/>
    <n v="0.13821231617647062"/>
    <x v="0"/>
    <x v="0"/>
    <s v="No Rating"/>
    <s v="Sep"/>
  </r>
  <r>
    <x v="1068"/>
    <x v="39"/>
    <s v="Sneakers"/>
    <x v="4"/>
    <x v="4"/>
    <n v="9"/>
    <n v="444.82"/>
    <n v="285.72000000000003"/>
    <s v="Retail"/>
    <n v="4003.38"/>
    <n v="2571.4800000000005"/>
    <n v="1431.8999999999996"/>
    <n v="0.35767276651229701"/>
    <x v="0"/>
    <x v="0"/>
    <s v="No Rating"/>
    <s v="Sep"/>
  </r>
  <r>
    <x v="1069"/>
    <x v="39"/>
    <s v="Chair"/>
    <x v="2"/>
    <x v="3"/>
    <n v="1"/>
    <n v="130.01"/>
    <n v="104.46"/>
    <s v="Retail"/>
    <n v="130.01"/>
    <n v="104.46"/>
    <n v="25.549999999999997"/>
    <n v="0.1965233443581263"/>
    <x v="0"/>
    <x v="0"/>
    <s v="No Rating"/>
    <s v="Sep"/>
  </r>
  <r>
    <x v="1070"/>
    <x v="39"/>
    <s v="T-shirt"/>
    <x v="4"/>
    <x v="0"/>
    <n v="1"/>
    <n v="156.37"/>
    <n v="115.36"/>
    <s v="Online"/>
    <n v="156.37"/>
    <n v="115.36"/>
    <n v="41.010000000000005"/>
    <n v="0.26226258233676542"/>
    <x v="0"/>
    <x v="0"/>
    <n v="3"/>
    <s v="Sep"/>
  </r>
  <r>
    <x v="1071"/>
    <x v="39"/>
    <s v="Biography"/>
    <x v="1"/>
    <x v="4"/>
    <n v="11"/>
    <n v="149.91"/>
    <n v="117.64"/>
    <s v="Retail"/>
    <n v="1649.01"/>
    <n v="1294.04"/>
    <n v="354.97"/>
    <n v="0.21526249082783006"/>
    <x v="1"/>
    <x v="1"/>
    <s v="No Rating"/>
    <s v="Sep"/>
  </r>
  <r>
    <x v="1072"/>
    <x v="39"/>
    <s v="Jacket"/>
    <x v="4"/>
    <x v="3"/>
    <n v="4"/>
    <n v="275.54000000000002"/>
    <n v="231.33"/>
    <s v="Retail"/>
    <n v="1102.1600000000001"/>
    <n v="925.32"/>
    <n v="176.84000000000003"/>
    <n v="0.16044857370980622"/>
    <x v="0"/>
    <x v="0"/>
    <s v="No Rating"/>
    <s v="Sep"/>
  </r>
  <r>
    <x v="1073"/>
    <x v="39"/>
    <s v="Biography"/>
    <x v="1"/>
    <x v="2"/>
    <n v="1"/>
    <n v="404.22"/>
    <n v="248.32"/>
    <s v="Retail"/>
    <n v="404.22"/>
    <n v="248.32"/>
    <n v="155.90000000000003"/>
    <n v="0.38568106476671127"/>
    <x v="0"/>
    <x v="0"/>
    <s v="No Rating"/>
    <s v="Sep"/>
  </r>
  <r>
    <x v="1074"/>
    <x v="39"/>
    <s v="Laptop"/>
    <x v="3"/>
    <x v="0"/>
    <n v="6"/>
    <n v="240.02"/>
    <n v="171.6"/>
    <s v="Online"/>
    <n v="1440.1200000000001"/>
    <n v="1029.5999999999999"/>
    <n v="410.52000000000021"/>
    <n v="0.2850595783684694"/>
    <x v="0"/>
    <x v="0"/>
    <s v="No Rating"/>
    <s v="Sep"/>
  </r>
  <r>
    <x v="1075"/>
    <x v="39"/>
    <s v="Biography"/>
    <x v="1"/>
    <x v="2"/>
    <n v="4"/>
    <n v="466.25"/>
    <n v="413.83"/>
    <s v="Online"/>
    <n v="1865"/>
    <n v="1655.32"/>
    <n v="209.68000000000006"/>
    <n v="0.11242895442359253"/>
    <x v="0"/>
    <x v="0"/>
    <s v="No Rating"/>
    <s v="Sep"/>
  </r>
  <r>
    <x v="1076"/>
    <x v="39"/>
    <s v="Smartphone"/>
    <x v="3"/>
    <x v="4"/>
    <n v="10"/>
    <n v="262.16000000000003"/>
    <n v="172.78"/>
    <s v="Retail"/>
    <n v="2621.6000000000004"/>
    <n v="1727.8"/>
    <n v="893.80000000000041"/>
    <n v="0.34093683246872147"/>
    <x v="1"/>
    <x v="3"/>
    <s v="No Rating"/>
    <s v="Sep"/>
  </r>
  <r>
    <x v="1077"/>
    <x v="39"/>
    <s v="Mixer"/>
    <x v="2"/>
    <x v="0"/>
    <n v="3"/>
    <n v="59.77"/>
    <n v="41.39"/>
    <s v="Retail"/>
    <n v="179.31"/>
    <n v="124.17"/>
    <n v="55.14"/>
    <n v="0.30751212983101889"/>
    <x v="0"/>
    <x v="0"/>
    <n v="5"/>
    <s v="Sep"/>
  </r>
  <r>
    <x v="1078"/>
    <x v="39"/>
    <s v="Headphones"/>
    <x v="3"/>
    <x v="2"/>
    <n v="15"/>
    <n v="458.49"/>
    <n v="391.45"/>
    <s v="Online"/>
    <n v="6877.35"/>
    <n v="5871.75"/>
    <n v="1005.6000000000004"/>
    <n v="0.14621911055857276"/>
    <x v="0"/>
    <x v="0"/>
    <s v="No Rating"/>
    <s v="Sep"/>
  </r>
  <r>
    <x v="1079"/>
    <x v="40"/>
    <s v="Smartphone"/>
    <x v="3"/>
    <x v="2"/>
    <n v="2"/>
    <n v="60.53"/>
    <n v="48.54"/>
    <s v="Retail"/>
    <n v="121.06"/>
    <n v="97.08"/>
    <n v="23.980000000000004"/>
    <n v="0.19808359491161409"/>
    <x v="0"/>
    <x v="0"/>
    <n v="5"/>
    <s v="Sep"/>
  </r>
  <r>
    <x v="1080"/>
    <x v="40"/>
    <s v="T-shirt"/>
    <x v="4"/>
    <x v="3"/>
    <n v="9"/>
    <n v="257.33"/>
    <n v="222.94"/>
    <s v="Online"/>
    <n v="2315.9699999999998"/>
    <n v="2006.46"/>
    <n v="309.50999999999976"/>
    <n v="0.13364162748222119"/>
    <x v="0"/>
    <x v="0"/>
    <s v="No Rating"/>
    <s v="Sep"/>
  </r>
  <r>
    <x v="1081"/>
    <x v="40"/>
    <s v="Headphones"/>
    <x v="3"/>
    <x v="2"/>
    <n v="7"/>
    <n v="183.91"/>
    <n v="138.66"/>
    <s v="Retail"/>
    <n v="1287.3699999999999"/>
    <n v="970.62"/>
    <n v="316.74999999999989"/>
    <n v="0.24604426077972916"/>
    <x v="0"/>
    <x v="0"/>
    <s v="No Rating"/>
    <s v="Sep"/>
  </r>
  <r>
    <x v="1082"/>
    <x v="40"/>
    <s v="Jacket"/>
    <x v="4"/>
    <x v="1"/>
    <n v="5"/>
    <n v="239.05"/>
    <n v="172.68"/>
    <s v="Online"/>
    <n v="1195.25"/>
    <n v="863.40000000000009"/>
    <n v="331.84999999999991"/>
    <n v="0.27764066094959206"/>
    <x v="0"/>
    <x v="0"/>
    <s v="No Rating"/>
    <s v="Sep"/>
  </r>
  <r>
    <x v="1083"/>
    <x v="40"/>
    <s v="Football"/>
    <x v="0"/>
    <x v="2"/>
    <n v="10"/>
    <n v="270.29000000000002"/>
    <n v="187.09"/>
    <s v="Retail"/>
    <n v="2702.9"/>
    <n v="1870.9"/>
    <n v="832"/>
    <n v="0.30781752932035961"/>
    <x v="0"/>
    <x v="0"/>
    <s v="No Rating"/>
    <s v="Sep"/>
  </r>
  <r>
    <x v="1084"/>
    <x v="40"/>
    <s v="Chair"/>
    <x v="2"/>
    <x v="1"/>
    <n v="20"/>
    <n v="312.31"/>
    <n v="248.66"/>
    <s v="Retail"/>
    <n v="6246.2"/>
    <n v="4973.2"/>
    <n v="1273"/>
    <n v="0.20380391277896961"/>
    <x v="0"/>
    <x v="0"/>
    <s v="No Rating"/>
    <s v="Sep"/>
  </r>
  <r>
    <x v="1085"/>
    <x v="40"/>
    <s v="Cycle"/>
    <x v="0"/>
    <x v="2"/>
    <n v="9"/>
    <n v="266.18"/>
    <n v="196.79"/>
    <s v="Retail"/>
    <n v="2395.62"/>
    <n v="1771.11"/>
    <n v="624.51"/>
    <n v="0.26068825606732288"/>
    <x v="0"/>
    <x v="0"/>
    <s v="No Rating"/>
    <s v="Sep"/>
  </r>
  <r>
    <x v="1086"/>
    <x v="40"/>
    <s v="T-shirt"/>
    <x v="4"/>
    <x v="1"/>
    <n v="5"/>
    <n v="326.27"/>
    <n v="226.4"/>
    <s v="Online"/>
    <n v="1631.35"/>
    <n v="1132"/>
    <n v="499.34999999999991"/>
    <n v="0.30609617801207584"/>
    <x v="0"/>
    <x v="0"/>
    <s v="No Rating"/>
    <s v="Sep"/>
  </r>
  <r>
    <x v="1087"/>
    <x v="40"/>
    <s v="Headphones"/>
    <x v="3"/>
    <x v="4"/>
    <n v="7"/>
    <n v="168.15"/>
    <n v="115.07"/>
    <s v="Retail"/>
    <n v="1177.05"/>
    <n v="805.49"/>
    <n v="371.55999999999995"/>
    <n v="0.31567053226286051"/>
    <x v="0"/>
    <x v="0"/>
    <s v="No Rating"/>
    <s v="Sep"/>
  </r>
  <r>
    <x v="1088"/>
    <x v="40"/>
    <s v="Vacuum Cleaner"/>
    <x v="2"/>
    <x v="4"/>
    <n v="7"/>
    <n v="148.35"/>
    <n v="110.42"/>
    <s v="Retail"/>
    <n v="1038.45"/>
    <n v="772.94"/>
    <n v="265.51"/>
    <n v="0.2556791371755982"/>
    <x v="0"/>
    <x v="0"/>
    <s v="No Rating"/>
    <s v="Sep"/>
  </r>
  <r>
    <x v="1089"/>
    <x v="40"/>
    <s v="Jeans"/>
    <x v="4"/>
    <x v="4"/>
    <n v="4"/>
    <n v="216.34"/>
    <n v="193.96"/>
    <s v="Retail"/>
    <n v="865.36"/>
    <n v="775.84"/>
    <n v="89.519999999999982"/>
    <n v="0.10344827586206894"/>
    <x v="0"/>
    <x v="0"/>
    <s v="No Rating"/>
    <s v="Sep"/>
  </r>
  <r>
    <x v="1090"/>
    <x v="40"/>
    <s v="Jacket"/>
    <x v="4"/>
    <x v="3"/>
    <n v="20"/>
    <n v="123.7"/>
    <n v="77.12"/>
    <s v="Retail"/>
    <n v="2474"/>
    <n v="1542.4"/>
    <n v="931.59999999999991"/>
    <n v="0.37655618431689569"/>
    <x v="0"/>
    <x v="0"/>
    <n v="2"/>
    <s v="Sep"/>
  </r>
  <r>
    <x v="1091"/>
    <x v="40"/>
    <s v="Chair"/>
    <x v="2"/>
    <x v="3"/>
    <n v="10"/>
    <n v="55.33"/>
    <n v="39.42"/>
    <s v="Online"/>
    <n v="553.29999999999995"/>
    <n v="394.20000000000005"/>
    <n v="159.09999999999991"/>
    <n v="0.28754744261702497"/>
    <x v="0"/>
    <x v="0"/>
    <s v="No Rating"/>
    <s v="Sep"/>
  </r>
  <r>
    <x v="1092"/>
    <x v="40"/>
    <s v="Chair"/>
    <x v="2"/>
    <x v="1"/>
    <n v="15"/>
    <n v="320.04000000000002"/>
    <n v="253"/>
    <s v="Retail"/>
    <n v="4800.6000000000004"/>
    <n v="3795"/>
    <n v="1005.6000000000004"/>
    <n v="0.20947381577302843"/>
    <x v="0"/>
    <x v="0"/>
    <s v="No Rating"/>
    <s v="Sep"/>
  </r>
  <r>
    <x v="1093"/>
    <x v="40"/>
    <s v="Smartphone"/>
    <x v="3"/>
    <x v="2"/>
    <n v="10"/>
    <n v="350.28"/>
    <n v="282.41000000000003"/>
    <s v="Online"/>
    <n v="3502.7999999999997"/>
    <n v="2824.1000000000004"/>
    <n v="678.69999999999936"/>
    <n v="0.19375927829165224"/>
    <x v="0"/>
    <x v="0"/>
    <s v="No Rating"/>
    <s v="Sep"/>
  </r>
  <r>
    <x v="1094"/>
    <x v="40"/>
    <s v="Camera"/>
    <x v="3"/>
    <x v="3"/>
    <n v="16"/>
    <n v="52.34"/>
    <n v="41.91"/>
    <s v="Retail"/>
    <n v="837.44"/>
    <n v="670.56"/>
    <n v="166.88000000000011"/>
    <n v="0.19927397783721831"/>
    <x v="0"/>
    <x v="0"/>
    <n v="4"/>
    <s v="Sep"/>
  </r>
  <r>
    <x v="1095"/>
    <x v="40"/>
    <s v="Headphones"/>
    <x v="3"/>
    <x v="2"/>
    <n v="7"/>
    <n v="333.66"/>
    <n v="235.5"/>
    <s v="Online"/>
    <n v="2335.6200000000003"/>
    <n v="1648.5"/>
    <n v="687.12000000000035"/>
    <n v="0.29419169214170121"/>
    <x v="0"/>
    <x v="0"/>
    <s v="No Rating"/>
    <s v="Sep"/>
  </r>
  <r>
    <x v="1096"/>
    <x v="40"/>
    <s v="Biography"/>
    <x v="1"/>
    <x v="4"/>
    <n v="18"/>
    <n v="337.04"/>
    <n v="291.70999999999998"/>
    <s v="Online"/>
    <n v="6066.72"/>
    <n v="5250.78"/>
    <n v="815.94000000000051"/>
    <n v="0.13449442202705919"/>
    <x v="0"/>
    <x v="0"/>
    <s v="No Rating"/>
    <s v="Sep"/>
  </r>
  <r>
    <x v="1097"/>
    <x v="40"/>
    <s v="Jacket"/>
    <x v="4"/>
    <x v="0"/>
    <n v="4"/>
    <n v="187.31"/>
    <n v="140.6"/>
    <s v="Retail"/>
    <n v="749.24"/>
    <n v="562.4"/>
    <n v="186.84000000000003"/>
    <n v="0.24937269766696923"/>
    <x v="0"/>
    <x v="0"/>
    <s v="No Rating"/>
    <s v="Sep"/>
  </r>
  <r>
    <x v="1098"/>
    <x v="40"/>
    <s v="Textbook"/>
    <x v="1"/>
    <x v="0"/>
    <n v="7"/>
    <n v="191.9"/>
    <n v="153.29"/>
    <s v="Retail"/>
    <n v="1343.3"/>
    <n v="1073.03"/>
    <n v="270.27"/>
    <n v="0.20119854090672223"/>
    <x v="1"/>
    <x v="2"/>
    <s v="No Rating"/>
    <s v="Sep"/>
  </r>
  <r>
    <x v="1099"/>
    <x v="40"/>
    <s v="Jacket"/>
    <x v="4"/>
    <x v="2"/>
    <n v="1"/>
    <n v="355.06"/>
    <n v="228.61"/>
    <s v="Retail"/>
    <n v="355.06"/>
    <n v="228.61"/>
    <n v="126.44999999999999"/>
    <n v="0.35613699093111018"/>
    <x v="0"/>
    <x v="0"/>
    <s v="No Rating"/>
    <s v="Sep"/>
  </r>
  <r>
    <x v="1100"/>
    <x v="40"/>
    <s v="T-shirt"/>
    <x v="4"/>
    <x v="0"/>
    <n v="16"/>
    <n v="276.66000000000003"/>
    <n v="174.2"/>
    <s v="Online"/>
    <n v="4426.5600000000004"/>
    <n v="2787.2"/>
    <n v="1639.3600000000006"/>
    <n v="0.37034627340417853"/>
    <x v="0"/>
    <x v="0"/>
    <s v="No Rating"/>
    <s v="Sep"/>
  </r>
  <r>
    <x v="1101"/>
    <x v="40"/>
    <s v="Fiction"/>
    <x v="1"/>
    <x v="1"/>
    <n v="16"/>
    <n v="303.07"/>
    <n v="268.79000000000002"/>
    <s v="Online"/>
    <n v="4849.12"/>
    <n v="4300.6400000000003"/>
    <n v="548.47999999999956"/>
    <n v="0.1131091826970666"/>
    <x v="0"/>
    <x v="0"/>
    <s v="No Rating"/>
    <s v="Sep"/>
  </r>
  <r>
    <x v="1102"/>
    <x v="40"/>
    <s v="Comics"/>
    <x v="1"/>
    <x v="2"/>
    <n v="19"/>
    <n v="176.7"/>
    <n v="132.44"/>
    <s v="Retail"/>
    <n v="3357.2999999999997"/>
    <n v="2516.36"/>
    <n v="840.9399999999996"/>
    <n v="0.25048104131295973"/>
    <x v="0"/>
    <x v="0"/>
    <n v="5"/>
    <s v="Sep"/>
  </r>
  <r>
    <x v="1103"/>
    <x v="40"/>
    <s v="Vacuum Cleaner"/>
    <x v="2"/>
    <x v="3"/>
    <n v="13"/>
    <n v="212.7"/>
    <n v="149.76"/>
    <s v="Online"/>
    <n v="2765.1"/>
    <n v="1946.8799999999999"/>
    <n v="818.22"/>
    <n v="0.29590973201692528"/>
    <x v="0"/>
    <x v="0"/>
    <s v="No Rating"/>
    <s v="Sep"/>
  </r>
  <r>
    <x v="1104"/>
    <x v="40"/>
    <s v="Yoga Mat"/>
    <x v="0"/>
    <x v="4"/>
    <n v="4"/>
    <n v="242.66"/>
    <n v="175.62"/>
    <s v="Online"/>
    <n v="970.64"/>
    <n v="702.48"/>
    <n v="268.15999999999997"/>
    <n v="0.27627132613533334"/>
    <x v="0"/>
    <x v="0"/>
    <s v="No Rating"/>
    <s v="Sep"/>
  </r>
  <r>
    <x v="1105"/>
    <x v="40"/>
    <s v="Laptop"/>
    <x v="3"/>
    <x v="2"/>
    <n v="19"/>
    <n v="34.26"/>
    <n v="23.88"/>
    <s v="Retail"/>
    <n v="650.93999999999994"/>
    <n v="453.71999999999997"/>
    <n v="197.21999999999997"/>
    <n v="0.30297723292469353"/>
    <x v="0"/>
    <x v="0"/>
    <s v="No Rating"/>
    <s v="Sep"/>
  </r>
  <r>
    <x v="1106"/>
    <x v="41"/>
    <s v="Dumbbells"/>
    <x v="0"/>
    <x v="2"/>
    <n v="8"/>
    <n v="462.83"/>
    <n v="339.8"/>
    <s v="Online"/>
    <n v="3702.64"/>
    <n v="2718.4"/>
    <n v="984.23999999999978"/>
    <n v="0.26582114383250866"/>
    <x v="0"/>
    <x v="0"/>
    <s v="No Rating"/>
    <s v="Sep"/>
  </r>
  <r>
    <x v="1107"/>
    <x v="41"/>
    <s v="Comics"/>
    <x v="1"/>
    <x v="3"/>
    <n v="20"/>
    <n v="35.36"/>
    <n v="23.8"/>
    <s v="Retail"/>
    <n v="707.2"/>
    <n v="476"/>
    <n v="231.20000000000005"/>
    <n v="0.32692307692307698"/>
    <x v="0"/>
    <x v="0"/>
    <s v="No Rating"/>
    <s v="Sep"/>
  </r>
  <r>
    <x v="1108"/>
    <x v="41"/>
    <s v="Jacket"/>
    <x v="4"/>
    <x v="4"/>
    <n v="10"/>
    <n v="217.07"/>
    <n v="154.12"/>
    <s v="Retail"/>
    <n v="2170.6999999999998"/>
    <n v="1541.2"/>
    <n v="629.49999999999977"/>
    <n v="0.28999861795734089"/>
    <x v="0"/>
    <x v="0"/>
    <s v="No Rating"/>
    <s v="Sep"/>
  </r>
  <r>
    <x v="1109"/>
    <x v="41"/>
    <s v="Textbook"/>
    <x v="1"/>
    <x v="3"/>
    <n v="6"/>
    <n v="439.39"/>
    <n v="307.27999999999997"/>
    <s v="Online"/>
    <n v="2636.34"/>
    <n v="1843.6799999999998"/>
    <n v="792.66000000000031"/>
    <n v="0.3006668335647148"/>
    <x v="0"/>
    <x v="0"/>
    <s v="No Rating"/>
    <s v="Sep"/>
  </r>
  <r>
    <x v="1110"/>
    <x v="41"/>
    <s v="Chair"/>
    <x v="2"/>
    <x v="4"/>
    <n v="9"/>
    <n v="40.67"/>
    <n v="33.85"/>
    <s v="Retail"/>
    <n v="366.03000000000003"/>
    <n v="304.65000000000003"/>
    <n v="61.379999999999995"/>
    <n v="0.16769117285468402"/>
    <x v="0"/>
    <x v="0"/>
    <s v="No Rating"/>
    <s v="Sep"/>
  </r>
  <r>
    <x v="1111"/>
    <x v="41"/>
    <s v="Jacket"/>
    <x v="4"/>
    <x v="1"/>
    <n v="6"/>
    <n v="408.23"/>
    <n v="311.81"/>
    <s v="Retail"/>
    <n v="2449.38"/>
    <n v="1870.8600000000001"/>
    <n v="578.52"/>
    <n v="0.23619038287240035"/>
    <x v="0"/>
    <x v="0"/>
    <s v="No Rating"/>
    <s v="Sep"/>
  </r>
  <r>
    <x v="1112"/>
    <x v="41"/>
    <s v="Headphones"/>
    <x v="3"/>
    <x v="4"/>
    <n v="12"/>
    <n v="254.49"/>
    <n v="193.29"/>
    <s v="Online"/>
    <n v="3053.88"/>
    <n v="2319.48"/>
    <n v="734.40000000000009"/>
    <n v="0.24048096192384771"/>
    <x v="0"/>
    <x v="0"/>
    <s v="No Rating"/>
    <s v="Sep"/>
  </r>
  <r>
    <x v="1113"/>
    <x v="41"/>
    <s v="Sneakers"/>
    <x v="4"/>
    <x v="4"/>
    <n v="1"/>
    <n v="386.99"/>
    <n v="306.44"/>
    <s v="Retail"/>
    <n v="386.99"/>
    <n v="306.44"/>
    <n v="80.550000000000011"/>
    <n v="0.20814491330525339"/>
    <x v="0"/>
    <x v="0"/>
    <s v="No Rating"/>
    <s v="Sep"/>
  </r>
  <r>
    <x v="1114"/>
    <x v="41"/>
    <s v="Headphones"/>
    <x v="3"/>
    <x v="2"/>
    <n v="4"/>
    <n v="315.73"/>
    <n v="209.38"/>
    <s v="Retail"/>
    <n v="1262.92"/>
    <n v="837.52"/>
    <n v="425.40000000000009"/>
    <n v="0.33683843790580564"/>
    <x v="0"/>
    <x v="0"/>
    <s v="No Rating"/>
    <s v="Sep"/>
  </r>
  <r>
    <x v="1115"/>
    <x v="41"/>
    <s v="Headphones"/>
    <x v="3"/>
    <x v="1"/>
    <n v="12"/>
    <n v="377.55"/>
    <n v="277.62"/>
    <s v="Online"/>
    <n v="4530.6000000000004"/>
    <n v="3331.44"/>
    <n v="1199.1600000000003"/>
    <n v="0.26468017481128331"/>
    <x v="0"/>
    <x v="0"/>
    <s v="No Rating"/>
    <s v="Sep"/>
  </r>
  <r>
    <x v="1116"/>
    <x v="41"/>
    <s v="Cycle"/>
    <x v="0"/>
    <x v="2"/>
    <n v="7"/>
    <n v="88.98"/>
    <n v="77.849999999999994"/>
    <s v="Retail"/>
    <n v="622.86"/>
    <n v="544.94999999999993"/>
    <n v="77.910000000000082"/>
    <n v="0.12508428860418083"/>
    <x v="0"/>
    <x v="0"/>
    <s v="No Rating"/>
    <s v="Sep"/>
  </r>
  <r>
    <x v="1117"/>
    <x v="41"/>
    <s v="Mixer"/>
    <x v="2"/>
    <x v="1"/>
    <n v="14"/>
    <n v="354.44"/>
    <n v="264.32"/>
    <s v="Online"/>
    <n v="4962.16"/>
    <n v="3700.48"/>
    <n v="1261.6799999999998"/>
    <n v="0.25426024150773047"/>
    <x v="0"/>
    <x v="0"/>
    <s v="No Rating"/>
    <s v="Sep"/>
  </r>
  <r>
    <x v="1118"/>
    <x v="41"/>
    <s v="Dumbbells"/>
    <x v="0"/>
    <x v="1"/>
    <n v="1"/>
    <n v="441.63"/>
    <n v="302.17"/>
    <s v="Online"/>
    <n v="441.63"/>
    <n v="302.17"/>
    <n v="139.45999999999998"/>
    <n v="0.31578470665489206"/>
    <x v="0"/>
    <x v="0"/>
    <s v="No Rating"/>
    <s v="Sep"/>
  </r>
  <r>
    <x v="1119"/>
    <x v="41"/>
    <s v="Smartphone"/>
    <x v="3"/>
    <x v="4"/>
    <n v="19"/>
    <n v="152.16999999999999"/>
    <n v="119.69"/>
    <s v="Online"/>
    <n v="2891.2299999999996"/>
    <n v="2274.11"/>
    <n v="617.11999999999944"/>
    <n v="0.21344548859827808"/>
    <x v="0"/>
    <x v="0"/>
    <s v="No Rating"/>
    <s v="Sep"/>
  </r>
  <r>
    <x v="1120"/>
    <x v="41"/>
    <s v="Chair"/>
    <x v="2"/>
    <x v="4"/>
    <n v="10"/>
    <n v="379.79"/>
    <n v="275.02999999999997"/>
    <s v="Online"/>
    <n v="3797.9"/>
    <n v="2750.2999999999997"/>
    <n v="1047.6000000000004"/>
    <n v="0.27583664656784024"/>
    <x v="0"/>
    <x v="0"/>
    <s v="No Rating"/>
    <s v="Sep"/>
  </r>
  <r>
    <x v="1121"/>
    <x v="41"/>
    <s v="Sneakers"/>
    <x v="4"/>
    <x v="0"/>
    <n v="19"/>
    <n v="398.33"/>
    <n v="287.17"/>
    <s v="Retail"/>
    <n v="7568.2699999999995"/>
    <n v="5456.2300000000005"/>
    <n v="2112.0399999999991"/>
    <n v="0.27906509677905245"/>
    <x v="0"/>
    <x v="0"/>
    <s v="No Rating"/>
    <s v="Sep"/>
  </r>
  <r>
    <x v="1122"/>
    <x v="41"/>
    <s v="Comics"/>
    <x v="1"/>
    <x v="1"/>
    <n v="17"/>
    <n v="340.39"/>
    <n v="232.02"/>
    <s v="Retail"/>
    <n v="5786.63"/>
    <n v="3944.34"/>
    <n v="1842.29"/>
    <n v="0.3183701048796968"/>
    <x v="0"/>
    <x v="0"/>
    <s v="No Rating"/>
    <s v="Sep"/>
  </r>
  <r>
    <x v="1123"/>
    <x v="41"/>
    <s v="Jeans"/>
    <x v="4"/>
    <x v="2"/>
    <n v="1"/>
    <n v="496.24"/>
    <n v="443.87"/>
    <s v="Retail"/>
    <n v="496.24"/>
    <n v="443.87"/>
    <n v="52.370000000000005"/>
    <n v="0.10553361276801548"/>
    <x v="0"/>
    <x v="0"/>
    <n v="1"/>
    <s v="Sep"/>
  </r>
  <r>
    <x v="1124"/>
    <x v="41"/>
    <s v="Biography"/>
    <x v="1"/>
    <x v="4"/>
    <n v="19"/>
    <n v="267.63"/>
    <n v="236.61"/>
    <s v="Retail"/>
    <n v="5084.97"/>
    <n v="4495.59"/>
    <n v="589.38000000000011"/>
    <n v="0.11590628853267572"/>
    <x v="0"/>
    <x v="0"/>
    <s v="No Rating"/>
    <s v="Sep"/>
  </r>
  <r>
    <x v="1125"/>
    <x v="41"/>
    <s v="Fiction"/>
    <x v="1"/>
    <x v="3"/>
    <n v="20"/>
    <n v="120.07"/>
    <n v="103.54"/>
    <s v="Online"/>
    <n v="2401.3999999999996"/>
    <n v="2070.8000000000002"/>
    <n v="330.59999999999945"/>
    <n v="0.13766969267927021"/>
    <x v="0"/>
    <x v="0"/>
    <s v="No Rating"/>
    <s v="Sep"/>
  </r>
  <r>
    <x v="1126"/>
    <x v="41"/>
    <s v="Camera"/>
    <x v="3"/>
    <x v="1"/>
    <n v="12"/>
    <n v="24.97"/>
    <n v="18.02"/>
    <s v="Online"/>
    <n v="299.64"/>
    <n v="216.24"/>
    <n v="83.399999999999977"/>
    <n v="0.2783340008009611"/>
    <x v="0"/>
    <x v="0"/>
    <s v="No Rating"/>
    <s v="Sep"/>
  </r>
  <r>
    <x v="1127"/>
    <x v="41"/>
    <s v="Mixer"/>
    <x v="2"/>
    <x v="3"/>
    <n v="10"/>
    <n v="352.11"/>
    <n v="219.92"/>
    <s v="Online"/>
    <n v="3521.1000000000004"/>
    <n v="2199.1999999999998"/>
    <n v="1321.9000000000005"/>
    <n v="0.37542245321064449"/>
    <x v="0"/>
    <x v="0"/>
    <s v="No Rating"/>
    <s v="Sep"/>
  </r>
  <r>
    <x v="1128"/>
    <x v="41"/>
    <s v="Yoga Mat"/>
    <x v="0"/>
    <x v="0"/>
    <n v="12"/>
    <n v="469.15"/>
    <n v="420.41"/>
    <s v="Online"/>
    <n v="5629.7999999999993"/>
    <n v="5044.92"/>
    <n v="584.8799999999992"/>
    <n v="0.10389001385484374"/>
    <x v="0"/>
    <x v="0"/>
    <s v="No Rating"/>
    <s v="Sep"/>
  </r>
  <r>
    <x v="1129"/>
    <x v="41"/>
    <s v="Comics"/>
    <x v="1"/>
    <x v="0"/>
    <n v="4"/>
    <n v="458.32"/>
    <n v="394.18"/>
    <s v="Online"/>
    <n v="1833.28"/>
    <n v="1576.72"/>
    <n v="256.55999999999995"/>
    <n v="0.13994588933496244"/>
    <x v="0"/>
    <x v="0"/>
    <s v="No Rating"/>
    <s v="Sep"/>
  </r>
  <r>
    <x v="1130"/>
    <x v="41"/>
    <s v="Fiction"/>
    <x v="1"/>
    <x v="3"/>
    <n v="2"/>
    <n v="449.24"/>
    <n v="324.60000000000002"/>
    <s v="Retail"/>
    <n v="898.48"/>
    <n v="649.20000000000005"/>
    <n v="249.27999999999997"/>
    <n v="0.2774463538420443"/>
    <x v="1"/>
    <x v="3"/>
    <s v="No Rating"/>
    <s v="Sep"/>
  </r>
  <r>
    <x v="1131"/>
    <x v="42"/>
    <s v="Vacuum Cleaner"/>
    <x v="2"/>
    <x v="0"/>
    <n v="4"/>
    <n v="320.75"/>
    <n v="239.85"/>
    <s v="Online"/>
    <n v="1283"/>
    <n v="959.4"/>
    <n v="323.60000000000002"/>
    <n v="0.25222135619641467"/>
    <x v="0"/>
    <x v="0"/>
    <s v="No Rating"/>
    <s v="Sep"/>
  </r>
  <r>
    <x v="1132"/>
    <x v="42"/>
    <s v="Yoga Mat"/>
    <x v="0"/>
    <x v="4"/>
    <n v="8"/>
    <n v="361.28"/>
    <n v="289.10000000000002"/>
    <s v="Online"/>
    <n v="2890.24"/>
    <n v="2312.8000000000002"/>
    <n v="577.4399999999996"/>
    <n v="0.19978963684676693"/>
    <x v="0"/>
    <x v="0"/>
    <s v="No Rating"/>
    <s v="Sep"/>
  </r>
  <r>
    <x v="1133"/>
    <x v="42"/>
    <s v="Textbook"/>
    <x v="1"/>
    <x v="1"/>
    <n v="7"/>
    <n v="440.92"/>
    <n v="268.12"/>
    <s v="Retail"/>
    <n v="3086.44"/>
    <n v="1876.8400000000001"/>
    <n v="1209.5999999999999"/>
    <n v="0.39190782908464117"/>
    <x v="0"/>
    <x v="0"/>
    <s v="No Rating"/>
    <s v="Sep"/>
  </r>
  <r>
    <x v="1134"/>
    <x v="42"/>
    <s v="Headphones"/>
    <x v="3"/>
    <x v="2"/>
    <n v="12"/>
    <n v="222.39"/>
    <n v="196.74"/>
    <s v="Online"/>
    <n v="2668.68"/>
    <n v="2360.88"/>
    <n v="307.79999999999973"/>
    <n v="0.11533791987049768"/>
    <x v="0"/>
    <x v="0"/>
    <s v="No Rating"/>
    <s v="Sep"/>
  </r>
  <r>
    <x v="1135"/>
    <x v="42"/>
    <s v="Biography"/>
    <x v="1"/>
    <x v="1"/>
    <n v="8"/>
    <n v="197.1"/>
    <n v="167.78"/>
    <s v="Online"/>
    <n v="1576.8"/>
    <n v="1342.24"/>
    <n v="234.55999999999995"/>
    <n v="0.14875697615423639"/>
    <x v="0"/>
    <x v="0"/>
    <s v="No Rating"/>
    <s v="Sep"/>
  </r>
  <r>
    <x v="1136"/>
    <x v="42"/>
    <s v="Football"/>
    <x v="0"/>
    <x v="1"/>
    <n v="8"/>
    <n v="54.16"/>
    <n v="32.520000000000003"/>
    <s v="Online"/>
    <n v="433.28"/>
    <n v="260.16000000000003"/>
    <n v="173.11999999999995"/>
    <n v="0.39955686853766609"/>
    <x v="0"/>
    <x v="0"/>
    <s v="No Rating"/>
    <s v="Sep"/>
  </r>
  <r>
    <x v="1137"/>
    <x v="42"/>
    <s v="Mixer"/>
    <x v="2"/>
    <x v="1"/>
    <n v="1"/>
    <n v="47.07"/>
    <n v="38.11"/>
    <s v="Online"/>
    <n v="47.07"/>
    <n v="38.11"/>
    <n v="8.9600000000000009"/>
    <n v="0.19035479073719994"/>
    <x v="0"/>
    <x v="0"/>
    <n v="1"/>
    <s v="Sep"/>
  </r>
  <r>
    <x v="1138"/>
    <x v="42"/>
    <s v="Dumbbells"/>
    <x v="0"/>
    <x v="3"/>
    <n v="6"/>
    <n v="406.71"/>
    <n v="267.79000000000002"/>
    <s v="Online"/>
    <n v="2440.2599999999998"/>
    <n v="1606.7400000000002"/>
    <n v="833.51999999999953"/>
    <n v="0.34157016055666184"/>
    <x v="0"/>
    <x v="0"/>
    <n v="4"/>
    <s v="Sep"/>
  </r>
  <r>
    <x v="1139"/>
    <x v="42"/>
    <s v="T-shirt"/>
    <x v="4"/>
    <x v="0"/>
    <n v="16"/>
    <n v="426.5"/>
    <n v="290.18"/>
    <s v="Retail"/>
    <n v="6824"/>
    <n v="4642.88"/>
    <n v="2181.12"/>
    <n v="0.31962485345838215"/>
    <x v="0"/>
    <x v="0"/>
    <s v="No Rating"/>
    <s v="Sep"/>
  </r>
  <r>
    <x v="1140"/>
    <x v="42"/>
    <s v="Laptop"/>
    <x v="3"/>
    <x v="4"/>
    <n v="11"/>
    <n v="291.36"/>
    <n v="221.39"/>
    <s v="Online"/>
    <n v="3204.96"/>
    <n v="2435.29"/>
    <n v="769.67000000000007"/>
    <n v="0.24014964305326744"/>
    <x v="0"/>
    <x v="0"/>
    <s v="No Rating"/>
    <s v="Sep"/>
  </r>
  <r>
    <x v="1141"/>
    <x v="42"/>
    <s v="Headphones"/>
    <x v="3"/>
    <x v="2"/>
    <n v="20"/>
    <n v="433.62"/>
    <n v="341.07"/>
    <s v="Online"/>
    <n v="8672.4"/>
    <n v="6821.4"/>
    <n v="1851"/>
    <n v="0.21343572713435727"/>
    <x v="0"/>
    <x v="0"/>
    <s v="No Rating"/>
    <s v="Sep"/>
  </r>
  <r>
    <x v="1142"/>
    <x v="42"/>
    <s v="T-shirt"/>
    <x v="4"/>
    <x v="0"/>
    <n v="2"/>
    <n v="100.17"/>
    <n v="62.05"/>
    <s v="Online"/>
    <n v="200.34"/>
    <n v="124.1"/>
    <n v="76.240000000000009"/>
    <n v="0.38055305979834286"/>
    <x v="0"/>
    <x v="0"/>
    <s v="No Rating"/>
    <s v="Sep"/>
  </r>
  <r>
    <x v="1143"/>
    <x v="42"/>
    <s v="Textbook"/>
    <x v="1"/>
    <x v="0"/>
    <n v="11"/>
    <n v="63.91"/>
    <n v="42.27"/>
    <s v="Retail"/>
    <n v="703.01"/>
    <n v="464.97"/>
    <n v="238.03999999999996"/>
    <n v="0.33860115787826628"/>
    <x v="0"/>
    <x v="0"/>
    <s v="No Rating"/>
    <s v="Sep"/>
  </r>
  <r>
    <x v="1144"/>
    <x v="42"/>
    <s v="Smartphone"/>
    <x v="3"/>
    <x v="1"/>
    <n v="6"/>
    <n v="454.34"/>
    <n v="387.24"/>
    <s v="Retail"/>
    <n v="2726.04"/>
    <n v="2323.44"/>
    <n v="402.59999999999991"/>
    <n v="0.14768675441299464"/>
    <x v="0"/>
    <x v="0"/>
    <s v="No Rating"/>
    <s v="Sep"/>
  </r>
  <r>
    <x v="1145"/>
    <x v="42"/>
    <s v="Vacuum Cleaner"/>
    <x v="2"/>
    <x v="0"/>
    <n v="16"/>
    <n v="111.47"/>
    <n v="85.11"/>
    <s v="Online"/>
    <n v="1783.52"/>
    <n v="1361.76"/>
    <n v="421.76"/>
    <n v="0.23647618193235848"/>
    <x v="0"/>
    <x v="0"/>
    <s v="No Rating"/>
    <s v="Sep"/>
  </r>
  <r>
    <x v="1146"/>
    <x v="42"/>
    <s v="Cookware Set"/>
    <x v="2"/>
    <x v="4"/>
    <n v="12"/>
    <n v="193.31"/>
    <n v="151.47"/>
    <s v="Retail"/>
    <n v="2319.7200000000003"/>
    <n v="1817.6399999999999"/>
    <n v="502.08000000000038"/>
    <n v="0.2164399151621749"/>
    <x v="0"/>
    <x v="0"/>
    <s v="No Rating"/>
    <s v="Sep"/>
  </r>
  <r>
    <x v="1147"/>
    <x v="42"/>
    <s v="Comics"/>
    <x v="1"/>
    <x v="3"/>
    <n v="1"/>
    <n v="270.01"/>
    <n v="206.9"/>
    <s v="Retail"/>
    <n v="270.01"/>
    <n v="206.9"/>
    <n v="63.109999999999985"/>
    <n v="0.23373208399688897"/>
    <x v="0"/>
    <x v="0"/>
    <s v="No Rating"/>
    <s v="Sep"/>
  </r>
  <r>
    <x v="1148"/>
    <x v="42"/>
    <s v="Headphones"/>
    <x v="3"/>
    <x v="2"/>
    <n v="17"/>
    <n v="54.44"/>
    <n v="35.85"/>
    <s v="Retail"/>
    <n v="925.48"/>
    <n v="609.45000000000005"/>
    <n v="316.02999999999997"/>
    <n v="0.34147685525349003"/>
    <x v="0"/>
    <x v="0"/>
    <s v="No Rating"/>
    <s v="Sep"/>
  </r>
  <r>
    <x v="1149"/>
    <x v="42"/>
    <s v="Fiction"/>
    <x v="1"/>
    <x v="0"/>
    <n v="4"/>
    <n v="71.36"/>
    <n v="57.51"/>
    <s v="Retail"/>
    <n v="285.44"/>
    <n v="230.04"/>
    <n v="55.400000000000006"/>
    <n v="0.19408632286995517"/>
    <x v="0"/>
    <x v="0"/>
    <s v="No Rating"/>
    <s v="Sep"/>
  </r>
  <r>
    <x v="1150"/>
    <x v="42"/>
    <s v="Biography"/>
    <x v="1"/>
    <x v="1"/>
    <n v="20"/>
    <n v="240.32"/>
    <n v="173.9"/>
    <s v="Online"/>
    <n v="4806.3999999999996"/>
    <n v="3478"/>
    <n v="1328.3999999999996"/>
    <n v="0.27638149134487344"/>
    <x v="0"/>
    <x v="0"/>
    <s v="No Rating"/>
    <s v="Sep"/>
  </r>
  <r>
    <x v="1151"/>
    <x v="42"/>
    <s v="Laptop"/>
    <x v="3"/>
    <x v="1"/>
    <n v="12"/>
    <n v="298.85000000000002"/>
    <n v="210.74"/>
    <s v="Retail"/>
    <n v="3586.2000000000003"/>
    <n v="2528.88"/>
    <n v="1057.3200000000002"/>
    <n v="0.29483018236573533"/>
    <x v="0"/>
    <x v="0"/>
    <s v="No Rating"/>
    <s v="Sep"/>
  </r>
  <r>
    <x v="1152"/>
    <x v="42"/>
    <s v="Headphones"/>
    <x v="3"/>
    <x v="1"/>
    <n v="13"/>
    <n v="206.06"/>
    <n v="180.45"/>
    <s v="Retail"/>
    <n v="2678.78"/>
    <n v="2345.85"/>
    <n v="332.93000000000029"/>
    <n v="0.12428418907114443"/>
    <x v="0"/>
    <x v="0"/>
    <s v="No Rating"/>
    <s v="Sep"/>
  </r>
  <r>
    <x v="1153"/>
    <x v="42"/>
    <s v="Fiction"/>
    <x v="1"/>
    <x v="1"/>
    <n v="18"/>
    <n v="499.36"/>
    <n v="310.37"/>
    <s v="Retail"/>
    <n v="8988.48"/>
    <n v="5586.66"/>
    <n v="3401.8199999999997"/>
    <n v="0.37846443447612943"/>
    <x v="0"/>
    <x v="0"/>
    <s v="No Rating"/>
    <s v="Sep"/>
  </r>
  <r>
    <x v="1154"/>
    <x v="42"/>
    <s v="Jeans"/>
    <x v="4"/>
    <x v="3"/>
    <n v="18"/>
    <n v="153.41999999999999"/>
    <n v="107.51"/>
    <s v="Online"/>
    <n v="2761.56"/>
    <n v="1935.18"/>
    <n v="826.37999999999988"/>
    <n v="0.2992439056185634"/>
    <x v="1"/>
    <x v="3"/>
    <s v="No Rating"/>
    <s v="Sep"/>
  </r>
  <r>
    <x v="1155"/>
    <x v="42"/>
    <s v="Dumbbells"/>
    <x v="0"/>
    <x v="3"/>
    <n v="14"/>
    <n v="56.86"/>
    <n v="46.71"/>
    <s v="Retail"/>
    <n v="796.04"/>
    <n v="653.94000000000005"/>
    <n v="142.09999999999991"/>
    <n v="0.17850861765740406"/>
    <x v="0"/>
    <x v="0"/>
    <s v="No Rating"/>
    <s v="Sep"/>
  </r>
  <r>
    <x v="1156"/>
    <x v="43"/>
    <s v="Camera"/>
    <x v="3"/>
    <x v="4"/>
    <n v="13"/>
    <n v="107.95"/>
    <n v="92.85"/>
    <s v="Retail"/>
    <n v="1403.3500000000001"/>
    <n v="1207.05"/>
    <n v="196.30000000000018"/>
    <n v="0.13987957387679492"/>
    <x v="0"/>
    <x v="0"/>
    <s v="No Rating"/>
    <s v="Sep"/>
  </r>
  <r>
    <x v="1157"/>
    <x v="43"/>
    <s v="T-shirt"/>
    <x v="4"/>
    <x v="4"/>
    <n v="10"/>
    <n v="113.17"/>
    <n v="69.400000000000006"/>
    <s v="Online"/>
    <n v="1131.7"/>
    <n v="694"/>
    <n v="437.70000000000005"/>
    <n v="0.38676327648670145"/>
    <x v="0"/>
    <x v="0"/>
    <s v="No Rating"/>
    <s v="Sep"/>
  </r>
  <r>
    <x v="1158"/>
    <x v="43"/>
    <s v="Jeans"/>
    <x v="4"/>
    <x v="0"/>
    <n v="7"/>
    <n v="490.1"/>
    <n v="382.14"/>
    <s v="Online"/>
    <n v="3430.7000000000003"/>
    <n v="2674.98"/>
    <n v="755.72000000000025"/>
    <n v="0.22028157518873706"/>
    <x v="0"/>
    <x v="0"/>
    <s v="No Rating"/>
    <s v="Sep"/>
  </r>
  <r>
    <x v="1159"/>
    <x v="43"/>
    <s v="Sneakers"/>
    <x v="4"/>
    <x v="1"/>
    <n v="6"/>
    <n v="140.76"/>
    <n v="85.13"/>
    <s v="Retail"/>
    <n v="844.56"/>
    <n v="510.78"/>
    <n v="333.78"/>
    <n v="0.39521170787155441"/>
    <x v="0"/>
    <x v="0"/>
    <s v="No Rating"/>
    <s v="Sep"/>
  </r>
  <r>
    <x v="1160"/>
    <x v="43"/>
    <s v="Cycle"/>
    <x v="0"/>
    <x v="4"/>
    <n v="9"/>
    <n v="69.069999999999993"/>
    <n v="58.69"/>
    <s v="Online"/>
    <n v="621.62999999999988"/>
    <n v="528.21"/>
    <n v="93.419999999999845"/>
    <n v="0.15028232228174293"/>
    <x v="0"/>
    <x v="0"/>
    <s v="No Rating"/>
    <s v="Sep"/>
  </r>
  <r>
    <x v="1161"/>
    <x v="43"/>
    <s v="Mixer"/>
    <x v="2"/>
    <x v="4"/>
    <n v="12"/>
    <n v="207.91"/>
    <n v="145.16999999999999"/>
    <s v="Retail"/>
    <n v="2494.92"/>
    <n v="1742.04"/>
    <n v="752.88000000000011"/>
    <n v="0.30176518685969894"/>
    <x v="0"/>
    <x v="0"/>
    <n v="5"/>
    <s v="Sep"/>
  </r>
  <r>
    <x v="1162"/>
    <x v="43"/>
    <s v="Vacuum Cleaner"/>
    <x v="2"/>
    <x v="4"/>
    <n v="12"/>
    <n v="236.33"/>
    <n v="182.62"/>
    <s v="Retail"/>
    <n v="2835.96"/>
    <n v="2191.44"/>
    <n v="644.52"/>
    <n v="0.22726695722083526"/>
    <x v="0"/>
    <x v="0"/>
    <s v="No Rating"/>
    <s v="Sep"/>
  </r>
  <r>
    <x v="1163"/>
    <x v="43"/>
    <s v="Laptop"/>
    <x v="3"/>
    <x v="0"/>
    <n v="13"/>
    <n v="301.33999999999997"/>
    <n v="242.44"/>
    <s v="Online"/>
    <n v="3917.4199999999996"/>
    <n v="3151.72"/>
    <n v="765.69999999999982"/>
    <n v="0.1954602774274905"/>
    <x v="0"/>
    <x v="0"/>
    <s v="No Rating"/>
    <s v="Sep"/>
  </r>
  <r>
    <x v="1164"/>
    <x v="43"/>
    <s v="Yoga Mat"/>
    <x v="0"/>
    <x v="2"/>
    <n v="4"/>
    <n v="460.68"/>
    <n v="317.62"/>
    <s v="Online"/>
    <n v="1842.72"/>
    <n v="1270.48"/>
    <n v="572.24"/>
    <n v="0.31054093948076755"/>
    <x v="0"/>
    <x v="0"/>
    <s v="No Rating"/>
    <s v="Sep"/>
  </r>
  <r>
    <x v="1165"/>
    <x v="43"/>
    <s v="Textbook"/>
    <x v="1"/>
    <x v="3"/>
    <n v="5"/>
    <n v="213.3"/>
    <n v="152.19"/>
    <s v="Online"/>
    <n v="1066.5"/>
    <n v="760.95"/>
    <n v="305.54999999999995"/>
    <n v="0.2864978902953586"/>
    <x v="0"/>
    <x v="0"/>
    <s v="No Rating"/>
    <s v="Sep"/>
  </r>
  <r>
    <x v="1166"/>
    <x v="43"/>
    <s v="Comics"/>
    <x v="1"/>
    <x v="3"/>
    <n v="11"/>
    <n v="48.17"/>
    <n v="35.93"/>
    <s v="Online"/>
    <n v="529.87"/>
    <n v="395.23"/>
    <n v="134.63999999999999"/>
    <n v="0.254100062279427"/>
    <x v="0"/>
    <x v="0"/>
    <s v="No Rating"/>
    <s v="Sep"/>
  </r>
  <r>
    <x v="1167"/>
    <x v="43"/>
    <s v="Headphones"/>
    <x v="3"/>
    <x v="4"/>
    <n v="10"/>
    <n v="215.42"/>
    <n v="181.97"/>
    <s v="Online"/>
    <n v="2154.1999999999998"/>
    <n v="1819.7"/>
    <n v="334.49999999999977"/>
    <n v="0.15527806146133127"/>
    <x v="0"/>
    <x v="0"/>
    <s v="No Rating"/>
    <s v="Sep"/>
  </r>
  <r>
    <x v="1168"/>
    <x v="43"/>
    <s v="Cycle"/>
    <x v="0"/>
    <x v="2"/>
    <n v="4"/>
    <n v="81.680000000000007"/>
    <n v="49.02"/>
    <s v="Retail"/>
    <n v="326.72000000000003"/>
    <n v="196.08"/>
    <n v="130.64000000000001"/>
    <n v="0.39985308521057789"/>
    <x v="0"/>
    <x v="0"/>
    <s v="No Rating"/>
    <s v="Sep"/>
  </r>
  <r>
    <x v="1169"/>
    <x v="43"/>
    <s v="Camera"/>
    <x v="3"/>
    <x v="1"/>
    <n v="3"/>
    <n v="111.89"/>
    <n v="71.23"/>
    <s v="Online"/>
    <n v="335.67"/>
    <n v="213.69"/>
    <n v="121.98000000000002"/>
    <n v="0.36339261774957549"/>
    <x v="0"/>
    <x v="0"/>
    <s v="No Rating"/>
    <s v="Sep"/>
  </r>
  <r>
    <x v="1170"/>
    <x v="43"/>
    <s v="Football"/>
    <x v="0"/>
    <x v="2"/>
    <n v="12"/>
    <n v="417.15"/>
    <n v="278.60000000000002"/>
    <s v="Online"/>
    <n v="5005.7999999999993"/>
    <n v="3343.2000000000003"/>
    <n v="1662.599999999999"/>
    <n v="0.33213472372048408"/>
    <x v="0"/>
    <x v="0"/>
    <s v="No Rating"/>
    <s v="Sep"/>
  </r>
  <r>
    <x v="1171"/>
    <x v="43"/>
    <s v="Laptop"/>
    <x v="3"/>
    <x v="0"/>
    <n v="8"/>
    <n v="271.19"/>
    <n v="210.13"/>
    <s v="Online"/>
    <n v="2169.52"/>
    <n v="1681.04"/>
    <n v="488.48"/>
    <n v="0.22515579483019285"/>
    <x v="0"/>
    <x v="0"/>
    <s v="No Rating"/>
    <s v="Sep"/>
  </r>
  <r>
    <x v="1172"/>
    <x v="43"/>
    <s v="Jacket"/>
    <x v="4"/>
    <x v="4"/>
    <n v="20"/>
    <n v="166.76"/>
    <n v="140.72"/>
    <s v="Online"/>
    <n v="3335.2"/>
    <n v="2814.4"/>
    <n v="520.79999999999973"/>
    <n v="0.15615255456944105"/>
    <x v="0"/>
    <x v="0"/>
    <s v="No Rating"/>
    <s v="Sep"/>
  </r>
  <r>
    <x v="1173"/>
    <x v="43"/>
    <s v="Camera"/>
    <x v="3"/>
    <x v="0"/>
    <n v="10"/>
    <n v="27.87"/>
    <n v="19.78"/>
    <s v="Online"/>
    <n v="278.7"/>
    <n v="197.8"/>
    <n v="80.899999999999977"/>
    <n v="0.2902762827412988"/>
    <x v="1"/>
    <x v="1"/>
    <s v="No Rating"/>
    <s v="Sep"/>
  </r>
  <r>
    <x v="1174"/>
    <x v="43"/>
    <s v="Cycle"/>
    <x v="0"/>
    <x v="0"/>
    <n v="17"/>
    <n v="447.01"/>
    <n v="321.8"/>
    <s v="Online"/>
    <n v="7599.17"/>
    <n v="5470.6"/>
    <n v="2128.5699999999997"/>
    <n v="0.28010559047896016"/>
    <x v="0"/>
    <x v="0"/>
    <s v="No Rating"/>
    <s v="Sep"/>
  </r>
  <r>
    <x v="1175"/>
    <x v="43"/>
    <s v="T-shirt"/>
    <x v="4"/>
    <x v="2"/>
    <n v="3"/>
    <n v="299.19"/>
    <n v="184.84"/>
    <s v="Retail"/>
    <n v="897.56999999999994"/>
    <n v="554.52"/>
    <n v="343.04999999999995"/>
    <n v="0.38219860289448176"/>
    <x v="0"/>
    <x v="0"/>
    <s v="No Rating"/>
    <s v="Sep"/>
  </r>
  <r>
    <x v="1176"/>
    <x v="43"/>
    <s v="Smartphone"/>
    <x v="3"/>
    <x v="2"/>
    <n v="5"/>
    <n v="182.72"/>
    <n v="128.34"/>
    <s v="Retail"/>
    <n v="913.6"/>
    <n v="641.70000000000005"/>
    <n v="271.89999999999998"/>
    <n v="0.29761383537653235"/>
    <x v="0"/>
    <x v="0"/>
    <s v="No Rating"/>
    <s v="Sep"/>
  </r>
  <r>
    <x v="1177"/>
    <x v="43"/>
    <s v="Comics"/>
    <x v="1"/>
    <x v="0"/>
    <n v="6"/>
    <n v="452.4"/>
    <n v="299.86"/>
    <s v="Online"/>
    <n v="2714.3999999999996"/>
    <n v="1799.16"/>
    <n v="915.23999999999955"/>
    <n v="0.33717948717948704"/>
    <x v="0"/>
    <x v="0"/>
    <n v="3"/>
    <s v="Sep"/>
  </r>
  <r>
    <x v="1178"/>
    <x v="43"/>
    <s v="Smartphone"/>
    <x v="3"/>
    <x v="0"/>
    <n v="6"/>
    <n v="248.51"/>
    <n v="195.3"/>
    <s v="Online"/>
    <n v="1491.06"/>
    <n v="1171.8000000000002"/>
    <n v="319.25999999999976"/>
    <n v="0.21411613214759953"/>
    <x v="0"/>
    <x v="0"/>
    <s v="No Rating"/>
    <s v="Sep"/>
  </r>
  <r>
    <x v="1179"/>
    <x v="43"/>
    <s v="Fiction"/>
    <x v="1"/>
    <x v="2"/>
    <n v="16"/>
    <n v="454.62"/>
    <n v="372.9"/>
    <s v="Retail"/>
    <n v="7273.92"/>
    <n v="5966.4"/>
    <n v="1307.5200000000004"/>
    <n v="0.17975452025867764"/>
    <x v="0"/>
    <x v="0"/>
    <s v="No Rating"/>
    <s v="Sep"/>
  </r>
  <r>
    <x v="1180"/>
    <x v="43"/>
    <s v="Jeans"/>
    <x v="4"/>
    <x v="4"/>
    <n v="5"/>
    <n v="346.92"/>
    <n v="251.39"/>
    <s v="Online"/>
    <n v="1734.6000000000001"/>
    <n v="1256.9499999999998"/>
    <n v="477.65000000000032"/>
    <n v="0.27536607863484391"/>
    <x v="0"/>
    <x v="0"/>
    <s v="No Rating"/>
    <s v="Sep"/>
  </r>
  <r>
    <x v="1181"/>
    <x v="44"/>
    <s v="Comics"/>
    <x v="1"/>
    <x v="1"/>
    <n v="12"/>
    <n v="263.72000000000003"/>
    <n v="202.69"/>
    <s v="Retail"/>
    <n v="3164.6400000000003"/>
    <n v="2432.2799999999997"/>
    <n v="732.36000000000058"/>
    <n v="0.23141968754739892"/>
    <x v="0"/>
    <x v="0"/>
    <s v="No Rating"/>
    <s v="Sep"/>
  </r>
  <r>
    <x v="1182"/>
    <x v="44"/>
    <s v="Textbook"/>
    <x v="1"/>
    <x v="4"/>
    <n v="4"/>
    <n v="39.64"/>
    <n v="31.85"/>
    <s v="Online"/>
    <n v="158.56"/>
    <n v="127.4"/>
    <n v="31.159999999999997"/>
    <n v="0.19651866801210896"/>
    <x v="0"/>
    <x v="0"/>
    <n v="2"/>
    <s v="Sep"/>
  </r>
  <r>
    <x v="1183"/>
    <x v="44"/>
    <s v="Jacket"/>
    <x v="4"/>
    <x v="4"/>
    <n v="16"/>
    <n v="488.73"/>
    <n v="433.59"/>
    <s v="Online"/>
    <n v="7819.68"/>
    <n v="6937.44"/>
    <n v="882.24000000000069"/>
    <n v="0.11282303112147821"/>
    <x v="0"/>
    <x v="0"/>
    <s v="No Rating"/>
    <s v="Sep"/>
  </r>
  <r>
    <x v="1184"/>
    <x v="44"/>
    <s v="Laptop"/>
    <x v="3"/>
    <x v="1"/>
    <n v="12"/>
    <n v="168.61"/>
    <n v="119.69"/>
    <s v="Online"/>
    <n v="2023.3200000000002"/>
    <n v="1436.28"/>
    <n v="587.04000000000019"/>
    <n v="0.29013700255026398"/>
    <x v="0"/>
    <x v="0"/>
    <s v="No Rating"/>
    <s v="Sep"/>
  </r>
  <r>
    <x v="1185"/>
    <x v="44"/>
    <s v="Laptop"/>
    <x v="3"/>
    <x v="1"/>
    <n v="16"/>
    <n v="451.88"/>
    <n v="387.05"/>
    <s v="Retail"/>
    <n v="7230.08"/>
    <n v="6192.8"/>
    <n v="1037.2799999999997"/>
    <n v="0.14346729220146939"/>
    <x v="0"/>
    <x v="0"/>
    <n v="3"/>
    <s v="Sep"/>
  </r>
  <r>
    <x v="1186"/>
    <x v="44"/>
    <s v="Jeans"/>
    <x v="4"/>
    <x v="4"/>
    <n v="19"/>
    <n v="259.89999999999998"/>
    <n v="162.62"/>
    <s v="Retail"/>
    <n v="4938.0999999999995"/>
    <n v="3089.78"/>
    <n v="1848.3199999999993"/>
    <n v="0.37429780684878788"/>
    <x v="0"/>
    <x v="0"/>
    <s v="No Rating"/>
    <s v="Sep"/>
  </r>
  <r>
    <x v="1187"/>
    <x v="44"/>
    <s v="Cookware Set"/>
    <x v="2"/>
    <x v="1"/>
    <n v="18"/>
    <n v="223.91"/>
    <n v="174.26"/>
    <s v="Online"/>
    <n v="4030.38"/>
    <n v="3136.68"/>
    <n v="893.70000000000027"/>
    <n v="0.22174087803135195"/>
    <x v="0"/>
    <x v="0"/>
    <s v="No Rating"/>
    <s v="Sep"/>
  </r>
  <r>
    <x v="1188"/>
    <x v="44"/>
    <s v="Dumbbells"/>
    <x v="0"/>
    <x v="0"/>
    <n v="14"/>
    <n v="403.35"/>
    <n v="305.69"/>
    <s v="Online"/>
    <n v="5646.9000000000005"/>
    <n v="4279.66"/>
    <n v="1367.2400000000007"/>
    <n v="0.24212222635428299"/>
    <x v="0"/>
    <x v="0"/>
    <s v="No Rating"/>
    <s v="Sep"/>
  </r>
  <r>
    <x v="1189"/>
    <x v="44"/>
    <s v="Sneakers"/>
    <x v="4"/>
    <x v="2"/>
    <n v="8"/>
    <n v="411.51"/>
    <n v="327.14999999999998"/>
    <s v="Online"/>
    <n v="3292.08"/>
    <n v="2617.1999999999998"/>
    <n v="674.88000000000011"/>
    <n v="0.20500109353357152"/>
    <x v="0"/>
    <x v="0"/>
    <s v="No Rating"/>
    <s v="Sep"/>
  </r>
  <r>
    <x v="1190"/>
    <x v="44"/>
    <s v="Mixer"/>
    <x v="2"/>
    <x v="0"/>
    <n v="11"/>
    <n v="475.46"/>
    <n v="400.15"/>
    <s v="Online"/>
    <n v="5230.0599999999995"/>
    <n v="4401.6499999999996"/>
    <n v="828.40999999999985"/>
    <n v="0.15839397635973582"/>
    <x v="0"/>
    <x v="0"/>
    <s v="No Rating"/>
    <s v="Sep"/>
  </r>
  <r>
    <x v="1191"/>
    <x v="44"/>
    <s v="Sneakers"/>
    <x v="4"/>
    <x v="4"/>
    <n v="15"/>
    <n v="497.34"/>
    <n v="313.93"/>
    <s v="Retail"/>
    <n v="7460.0999999999995"/>
    <n v="4708.95"/>
    <n v="2751.1499999999996"/>
    <n v="0.3687819198134073"/>
    <x v="0"/>
    <x v="0"/>
    <s v="No Rating"/>
    <s v="Sep"/>
  </r>
  <r>
    <x v="1192"/>
    <x v="44"/>
    <s v="Camera"/>
    <x v="3"/>
    <x v="2"/>
    <n v="7"/>
    <n v="335.75"/>
    <n v="261.49"/>
    <s v="Retail"/>
    <n v="2350.25"/>
    <n v="1830.43"/>
    <n v="519.81999999999994"/>
    <n v="0.22117647058823528"/>
    <x v="0"/>
    <x v="0"/>
    <s v="No Rating"/>
    <s v="Sep"/>
  </r>
  <r>
    <x v="1193"/>
    <x v="44"/>
    <s v="Dumbbells"/>
    <x v="0"/>
    <x v="2"/>
    <n v="7"/>
    <n v="118.71"/>
    <n v="73.62"/>
    <s v="Retail"/>
    <n v="830.96999999999991"/>
    <n v="515.34"/>
    <n v="315.62999999999988"/>
    <n v="0.37983320697498096"/>
    <x v="0"/>
    <x v="0"/>
    <s v="No Rating"/>
    <s v="Sep"/>
  </r>
  <r>
    <x v="1194"/>
    <x v="44"/>
    <s v="Sneakers"/>
    <x v="4"/>
    <x v="0"/>
    <n v="3"/>
    <n v="407.16"/>
    <n v="341.3"/>
    <s v="Online"/>
    <n v="1221.48"/>
    <n v="1023.9000000000001"/>
    <n v="197.57999999999993"/>
    <n v="0.16175459278907547"/>
    <x v="0"/>
    <x v="0"/>
    <s v="No Rating"/>
    <s v="Sep"/>
  </r>
  <r>
    <x v="1195"/>
    <x v="44"/>
    <s v="Camera"/>
    <x v="3"/>
    <x v="4"/>
    <n v="9"/>
    <n v="74.83"/>
    <n v="47.74"/>
    <s v="Retail"/>
    <n v="673.47"/>
    <n v="429.66"/>
    <n v="243.81"/>
    <n v="0.36202057998129089"/>
    <x v="0"/>
    <x v="0"/>
    <s v="No Rating"/>
    <s v="Sep"/>
  </r>
  <r>
    <x v="1196"/>
    <x v="44"/>
    <s v="Cookware Set"/>
    <x v="2"/>
    <x v="3"/>
    <n v="9"/>
    <n v="155.07"/>
    <n v="127.92"/>
    <s v="Online"/>
    <n v="1395.6299999999999"/>
    <n v="1151.28"/>
    <n v="244.34999999999991"/>
    <n v="0.17508222093248205"/>
    <x v="0"/>
    <x v="0"/>
    <s v="No Rating"/>
    <s v="Sep"/>
  </r>
  <r>
    <x v="1197"/>
    <x v="44"/>
    <s v="Cookware Set"/>
    <x v="2"/>
    <x v="0"/>
    <n v="19"/>
    <n v="216.14"/>
    <n v="156.24"/>
    <s v="Online"/>
    <n v="4106.66"/>
    <n v="2968.5600000000004"/>
    <n v="1138.0999999999995"/>
    <n v="0.27713519015452937"/>
    <x v="0"/>
    <x v="0"/>
    <s v="No Rating"/>
    <s v="Sep"/>
  </r>
  <r>
    <x v="1198"/>
    <x v="44"/>
    <s v="Jacket"/>
    <x v="4"/>
    <x v="3"/>
    <n v="16"/>
    <n v="257.45999999999998"/>
    <n v="198.8"/>
    <s v="Retail"/>
    <n v="4119.3599999999997"/>
    <n v="3180.8"/>
    <n v="938.55999999999949"/>
    <n v="0.22784121805328972"/>
    <x v="0"/>
    <x v="0"/>
    <s v="No Rating"/>
    <s v="Sep"/>
  </r>
  <r>
    <x v="1199"/>
    <x v="44"/>
    <s v="Headphones"/>
    <x v="3"/>
    <x v="2"/>
    <n v="4"/>
    <n v="71.400000000000006"/>
    <n v="51.77"/>
    <s v="Retail"/>
    <n v="285.60000000000002"/>
    <n v="207.08"/>
    <n v="78.52000000000001"/>
    <n v="0.27492997198879554"/>
    <x v="0"/>
    <x v="0"/>
    <s v="No Rating"/>
    <s v="Sep"/>
  </r>
  <r>
    <x v="1200"/>
    <x v="44"/>
    <s v="Biography"/>
    <x v="1"/>
    <x v="1"/>
    <n v="9"/>
    <n v="483.43"/>
    <n v="339.4"/>
    <s v="Retail"/>
    <n v="4350.87"/>
    <n v="3054.6"/>
    <n v="1296.27"/>
    <n v="0.29793351674492691"/>
    <x v="0"/>
    <x v="0"/>
    <s v="No Rating"/>
    <s v="Sep"/>
  </r>
  <r>
    <x v="1201"/>
    <x v="44"/>
    <s v="Biography"/>
    <x v="1"/>
    <x v="3"/>
    <n v="2"/>
    <n v="465.29"/>
    <n v="413.45"/>
    <s v="Online"/>
    <n v="930.58"/>
    <n v="826.9"/>
    <n v="103.68000000000006"/>
    <n v="0.11141438672655769"/>
    <x v="0"/>
    <x v="0"/>
    <s v="No Rating"/>
    <s v="Sep"/>
  </r>
  <r>
    <x v="1202"/>
    <x v="44"/>
    <s v="Jeans"/>
    <x v="4"/>
    <x v="2"/>
    <n v="18"/>
    <n v="356.88"/>
    <n v="235.53"/>
    <s v="Online"/>
    <n v="6423.84"/>
    <n v="4239.54"/>
    <n v="2184.3000000000002"/>
    <n v="0.34003026227303296"/>
    <x v="1"/>
    <x v="2"/>
    <s v="No Rating"/>
    <s v="Sep"/>
  </r>
  <r>
    <x v="1203"/>
    <x v="44"/>
    <s v="Biography"/>
    <x v="1"/>
    <x v="0"/>
    <n v="14"/>
    <n v="198.02"/>
    <n v="161.76"/>
    <s v="Online"/>
    <n v="2772.28"/>
    <n v="2264.64"/>
    <n v="507.64000000000033"/>
    <n v="0.18311281688718323"/>
    <x v="1"/>
    <x v="3"/>
    <s v="No Rating"/>
    <s v="Sep"/>
  </r>
  <r>
    <x v="1204"/>
    <x v="44"/>
    <s v="Jeans"/>
    <x v="4"/>
    <x v="0"/>
    <n v="8"/>
    <n v="185.47"/>
    <n v="115.23"/>
    <s v="Retail"/>
    <n v="1483.76"/>
    <n v="921.84"/>
    <n v="561.91999999999996"/>
    <n v="0.37871353857766754"/>
    <x v="0"/>
    <x v="0"/>
    <n v="5"/>
    <s v="Sep"/>
  </r>
  <r>
    <x v="1205"/>
    <x v="44"/>
    <s v="Textbook"/>
    <x v="1"/>
    <x v="4"/>
    <n v="10"/>
    <n v="142.99"/>
    <n v="111.36"/>
    <s v="Online"/>
    <n v="1429.9"/>
    <n v="1113.5999999999999"/>
    <n v="316.30000000000018"/>
    <n v="0.22120428001958189"/>
    <x v="0"/>
    <x v="0"/>
    <s v="No Rating"/>
    <s v="Sep"/>
  </r>
  <r>
    <x v="1206"/>
    <x v="44"/>
    <s v="Cookware Set"/>
    <x v="2"/>
    <x v="0"/>
    <n v="5"/>
    <n v="277.14"/>
    <n v="184.5"/>
    <s v="Online"/>
    <n v="1385.6999999999998"/>
    <n v="922.5"/>
    <n v="463.19999999999982"/>
    <n v="0.3342714873349209"/>
    <x v="0"/>
    <x v="0"/>
    <s v="No Rating"/>
    <s v="Sep"/>
  </r>
  <r>
    <x v="1207"/>
    <x v="44"/>
    <s v="Dumbbells"/>
    <x v="0"/>
    <x v="2"/>
    <n v="1"/>
    <n v="397.58"/>
    <n v="253.97"/>
    <s v="Online"/>
    <n v="397.58"/>
    <n v="253.97"/>
    <n v="143.60999999999999"/>
    <n v="0.36121032245082746"/>
    <x v="0"/>
    <x v="0"/>
    <s v="No Rating"/>
    <s v="Sep"/>
  </r>
  <r>
    <x v="1208"/>
    <x v="44"/>
    <s v="Laptop"/>
    <x v="3"/>
    <x v="1"/>
    <n v="6"/>
    <n v="81.45"/>
    <n v="65.53"/>
    <s v="Online"/>
    <n v="488.70000000000005"/>
    <n v="393.18"/>
    <n v="95.520000000000039"/>
    <n v="0.19545733578882757"/>
    <x v="0"/>
    <x v="0"/>
    <s v="No Rating"/>
    <s v="Sep"/>
  </r>
  <r>
    <x v="1209"/>
    <x v="44"/>
    <s v="Biography"/>
    <x v="1"/>
    <x v="4"/>
    <n v="9"/>
    <n v="119.54"/>
    <n v="87.86"/>
    <s v="Retail"/>
    <n v="1075.8600000000001"/>
    <n v="790.74"/>
    <n v="285.12000000000012"/>
    <n v="0.26501589426133521"/>
    <x v="0"/>
    <x v="0"/>
    <n v="2"/>
    <s v="Sep"/>
  </r>
  <r>
    <x v="1210"/>
    <x v="44"/>
    <s v="Camera"/>
    <x v="3"/>
    <x v="1"/>
    <n v="16"/>
    <n v="487.06"/>
    <n v="334.5"/>
    <s v="Retail"/>
    <n v="7792.96"/>
    <n v="5352"/>
    <n v="2440.96"/>
    <n v="0.31322629655483925"/>
    <x v="0"/>
    <x v="0"/>
    <s v="No Rating"/>
    <s v="Sep"/>
  </r>
  <r>
    <x v="1211"/>
    <x v="44"/>
    <s v="Chair"/>
    <x v="2"/>
    <x v="4"/>
    <n v="3"/>
    <n v="12.13"/>
    <n v="8.23"/>
    <s v="Retail"/>
    <n v="36.39"/>
    <n v="24.69"/>
    <n v="11.7"/>
    <n v="0.32151690024732066"/>
    <x v="0"/>
    <x v="0"/>
    <n v="5"/>
    <s v="Sep"/>
  </r>
  <r>
    <x v="1212"/>
    <x v="45"/>
    <s v="Biography"/>
    <x v="1"/>
    <x v="4"/>
    <n v="10"/>
    <n v="407.89"/>
    <n v="338.41"/>
    <s v="Online"/>
    <n v="4078.8999999999996"/>
    <n v="3384.1000000000004"/>
    <n v="694.79999999999927"/>
    <n v="0.17034004265855973"/>
    <x v="0"/>
    <x v="0"/>
    <s v="No Rating"/>
    <s v="Sep"/>
  </r>
  <r>
    <x v="1213"/>
    <x v="45"/>
    <s v="Football"/>
    <x v="0"/>
    <x v="3"/>
    <n v="9"/>
    <n v="234.49"/>
    <n v="161.12"/>
    <s v="Retail"/>
    <n v="2110.41"/>
    <n v="1450.08"/>
    <n v="660.32999999999993"/>
    <n v="0.31289180775299585"/>
    <x v="0"/>
    <x v="0"/>
    <s v="No Rating"/>
    <s v="Sep"/>
  </r>
  <r>
    <x v="1214"/>
    <x v="45"/>
    <s v="Cookware Set"/>
    <x v="2"/>
    <x v="2"/>
    <n v="5"/>
    <n v="485.96"/>
    <n v="320.87"/>
    <s v="Retail"/>
    <n v="2429.7999999999997"/>
    <n v="1604.35"/>
    <n v="825.44999999999982"/>
    <n v="0.33971931846242487"/>
    <x v="0"/>
    <x v="0"/>
    <s v="No Rating"/>
    <s v="Sep"/>
  </r>
  <r>
    <x v="1215"/>
    <x v="45"/>
    <s v="T-shirt"/>
    <x v="4"/>
    <x v="0"/>
    <n v="19"/>
    <n v="92.99"/>
    <n v="80.91"/>
    <s v="Online"/>
    <n v="1766.81"/>
    <n v="1537.29"/>
    <n v="229.51999999999998"/>
    <n v="0.12990644155285513"/>
    <x v="0"/>
    <x v="0"/>
    <s v="No Rating"/>
    <s v="Sep"/>
  </r>
  <r>
    <x v="1216"/>
    <x v="45"/>
    <s v="Fiction"/>
    <x v="1"/>
    <x v="3"/>
    <n v="17"/>
    <n v="94.25"/>
    <n v="74.91"/>
    <s v="Online"/>
    <n v="1602.25"/>
    <n v="1273.47"/>
    <n v="328.78"/>
    <n v="0.20519893899204242"/>
    <x v="0"/>
    <x v="0"/>
    <s v="No Rating"/>
    <s v="Sep"/>
  </r>
  <r>
    <x v="1217"/>
    <x v="45"/>
    <s v="Jeans"/>
    <x v="4"/>
    <x v="1"/>
    <n v="12"/>
    <n v="191.63"/>
    <n v="116.1"/>
    <s v="Online"/>
    <n v="2299.56"/>
    <n v="1393.1999999999998"/>
    <n v="906.36000000000013"/>
    <n v="0.39414496686322609"/>
    <x v="0"/>
    <x v="0"/>
    <s v="No Rating"/>
    <s v="Sep"/>
  </r>
  <r>
    <x v="1218"/>
    <x v="45"/>
    <s v="Yoga Mat"/>
    <x v="0"/>
    <x v="0"/>
    <n v="12"/>
    <n v="22.56"/>
    <n v="16.149999999999999"/>
    <s v="Online"/>
    <n v="270.71999999999997"/>
    <n v="193.79999999999998"/>
    <n v="76.919999999999987"/>
    <n v="0.28413120567375882"/>
    <x v="0"/>
    <x v="0"/>
    <s v="No Rating"/>
    <s v="Sep"/>
  </r>
  <r>
    <x v="1219"/>
    <x v="45"/>
    <s v="Mixer"/>
    <x v="2"/>
    <x v="4"/>
    <n v="17"/>
    <n v="149.41999999999999"/>
    <n v="92.56"/>
    <s v="Retail"/>
    <n v="2540.14"/>
    <n v="1573.52"/>
    <n v="966.61999999999989"/>
    <n v="0.38053808057823585"/>
    <x v="0"/>
    <x v="0"/>
    <s v="No Rating"/>
    <s v="Sep"/>
  </r>
  <r>
    <x v="1220"/>
    <x v="45"/>
    <s v="Cycle"/>
    <x v="0"/>
    <x v="3"/>
    <n v="13"/>
    <n v="54.79"/>
    <n v="48.72"/>
    <s v="Online"/>
    <n v="712.27"/>
    <n v="633.36"/>
    <n v="78.909999999999968"/>
    <n v="0.11078663989779153"/>
    <x v="0"/>
    <x v="0"/>
    <n v="5"/>
    <s v="Sep"/>
  </r>
  <r>
    <x v="1221"/>
    <x v="45"/>
    <s v="T-shirt"/>
    <x v="4"/>
    <x v="4"/>
    <n v="20"/>
    <n v="153.66"/>
    <n v="98.76"/>
    <s v="Retail"/>
    <n v="3073.2"/>
    <n v="1975.2"/>
    <n v="1097.9999999999998"/>
    <n v="0.35728231159703233"/>
    <x v="0"/>
    <x v="0"/>
    <n v="5"/>
    <s v="Sep"/>
  </r>
  <r>
    <x v="1222"/>
    <x v="45"/>
    <s v="Vacuum Cleaner"/>
    <x v="2"/>
    <x v="0"/>
    <n v="20"/>
    <n v="295.92"/>
    <n v="227"/>
    <s v="Online"/>
    <n v="5918.4000000000005"/>
    <n v="4540"/>
    <n v="1378.4000000000005"/>
    <n v="0.23290078399567457"/>
    <x v="0"/>
    <x v="0"/>
    <s v="No Rating"/>
    <s v="Sep"/>
  </r>
  <r>
    <x v="1223"/>
    <x v="45"/>
    <s v="Camera"/>
    <x v="3"/>
    <x v="3"/>
    <n v="1"/>
    <n v="331.73"/>
    <n v="214.9"/>
    <s v="Online"/>
    <n v="331.73"/>
    <n v="214.9"/>
    <n v="116.83000000000001"/>
    <n v="0.3521840050643596"/>
    <x v="0"/>
    <x v="0"/>
    <s v="No Rating"/>
    <s v="Sep"/>
  </r>
  <r>
    <x v="1224"/>
    <x v="45"/>
    <s v="Vacuum Cleaner"/>
    <x v="2"/>
    <x v="0"/>
    <n v="4"/>
    <n v="489.87"/>
    <n v="368.65"/>
    <s v="Retail"/>
    <n v="1959.48"/>
    <n v="1474.6"/>
    <n v="484.88000000000011"/>
    <n v="0.24745340600567503"/>
    <x v="0"/>
    <x v="0"/>
    <s v="No Rating"/>
    <s v="Sep"/>
  </r>
  <r>
    <x v="1225"/>
    <x v="45"/>
    <s v="Cycle"/>
    <x v="0"/>
    <x v="3"/>
    <n v="11"/>
    <n v="231.27"/>
    <n v="158.83000000000001"/>
    <s v="Online"/>
    <n v="2543.9700000000003"/>
    <n v="1747.13"/>
    <n v="796.84000000000015"/>
    <n v="0.31322696415445156"/>
    <x v="0"/>
    <x v="0"/>
    <s v="No Rating"/>
    <s v="Sep"/>
  </r>
  <r>
    <x v="1226"/>
    <x v="45"/>
    <s v="Cookware Set"/>
    <x v="2"/>
    <x v="4"/>
    <n v="17"/>
    <n v="410.06"/>
    <n v="348.7"/>
    <s v="Retail"/>
    <n v="6971.02"/>
    <n v="5927.9"/>
    <n v="1043.1200000000008"/>
    <n v="0.14963663854070147"/>
    <x v="0"/>
    <x v="0"/>
    <s v="No Rating"/>
    <s v="Sep"/>
  </r>
  <r>
    <x v="1227"/>
    <x v="45"/>
    <s v="Dumbbells"/>
    <x v="0"/>
    <x v="2"/>
    <n v="20"/>
    <n v="290.18"/>
    <n v="212.32"/>
    <s v="Retail"/>
    <n v="5803.6"/>
    <n v="4246.3999999999996"/>
    <n v="1557.2000000000007"/>
    <n v="0.26831621752015999"/>
    <x v="0"/>
    <x v="0"/>
    <s v="No Rating"/>
    <s v="Sep"/>
  </r>
  <r>
    <x v="1228"/>
    <x v="45"/>
    <s v="Headphones"/>
    <x v="3"/>
    <x v="3"/>
    <n v="2"/>
    <n v="328.14"/>
    <n v="241.41"/>
    <s v="Retail"/>
    <n v="656.28"/>
    <n v="482.82"/>
    <n v="173.45999999999998"/>
    <n v="0.2643079173523496"/>
    <x v="0"/>
    <x v="0"/>
    <s v="No Rating"/>
    <s v="Sep"/>
  </r>
  <r>
    <x v="1229"/>
    <x v="45"/>
    <s v="Headphones"/>
    <x v="3"/>
    <x v="0"/>
    <n v="19"/>
    <n v="252.84"/>
    <n v="211.94"/>
    <s v="Online"/>
    <n v="4803.96"/>
    <n v="4026.86"/>
    <n v="777.09999999999991"/>
    <n v="0.16176237937035276"/>
    <x v="0"/>
    <x v="0"/>
    <s v="No Rating"/>
    <s v="Sep"/>
  </r>
  <r>
    <x v="1230"/>
    <x v="45"/>
    <s v="Vacuum Cleaner"/>
    <x v="2"/>
    <x v="4"/>
    <n v="5"/>
    <n v="230.84"/>
    <n v="205.37"/>
    <s v="Online"/>
    <n v="1154.2"/>
    <n v="1026.8499999999999"/>
    <n v="127.35000000000014"/>
    <n v="0.11033616357650332"/>
    <x v="0"/>
    <x v="0"/>
    <s v="No Rating"/>
    <s v="Sep"/>
  </r>
  <r>
    <x v="1231"/>
    <x v="45"/>
    <s v="Chair"/>
    <x v="2"/>
    <x v="1"/>
    <n v="14"/>
    <n v="395.33"/>
    <n v="240.93"/>
    <s v="Online"/>
    <n v="5534.62"/>
    <n v="3373.02"/>
    <n v="2161.6"/>
    <n v="0.39055978549566184"/>
    <x v="1"/>
    <x v="1"/>
    <s v="No Rating"/>
    <s v="Sep"/>
  </r>
  <r>
    <x v="1232"/>
    <x v="45"/>
    <s v="Cookware Set"/>
    <x v="2"/>
    <x v="3"/>
    <n v="13"/>
    <n v="31.92"/>
    <n v="23.94"/>
    <s v="Online"/>
    <n v="414.96000000000004"/>
    <n v="311.22000000000003"/>
    <n v="103.74000000000001"/>
    <n v="0.25"/>
    <x v="0"/>
    <x v="0"/>
    <s v="No Rating"/>
    <s v="Sep"/>
  </r>
  <r>
    <x v="1233"/>
    <x v="45"/>
    <s v="T-shirt"/>
    <x v="4"/>
    <x v="2"/>
    <n v="4"/>
    <n v="251.99"/>
    <n v="214.36"/>
    <s v="Online"/>
    <n v="1007.96"/>
    <n v="857.44"/>
    <n v="150.51999999999998"/>
    <n v="0.14933132267153457"/>
    <x v="0"/>
    <x v="0"/>
    <s v="No Rating"/>
    <s v="Sep"/>
  </r>
  <r>
    <x v="1234"/>
    <x v="45"/>
    <s v="Vacuum Cleaner"/>
    <x v="2"/>
    <x v="0"/>
    <n v="16"/>
    <n v="448.9"/>
    <n v="389.15"/>
    <s v="Online"/>
    <n v="7182.4"/>
    <n v="6226.4"/>
    <n v="956"/>
    <n v="0.13310314101136111"/>
    <x v="0"/>
    <x v="0"/>
    <s v="No Rating"/>
    <s v="Sep"/>
  </r>
  <r>
    <x v="1235"/>
    <x v="45"/>
    <s v="Headphones"/>
    <x v="3"/>
    <x v="2"/>
    <n v="18"/>
    <n v="281.45999999999998"/>
    <n v="202.88"/>
    <s v="Retail"/>
    <n v="5066.28"/>
    <n v="3651.84"/>
    <n v="1414.4399999999996"/>
    <n v="0.27918709585731538"/>
    <x v="0"/>
    <x v="0"/>
    <s v="No Rating"/>
    <s v="Sep"/>
  </r>
  <r>
    <x v="1236"/>
    <x v="45"/>
    <s v="Camera"/>
    <x v="3"/>
    <x v="3"/>
    <n v="2"/>
    <n v="470.49"/>
    <n v="372.35"/>
    <s v="Retail"/>
    <n v="940.98"/>
    <n v="744.7"/>
    <n v="196.27999999999997"/>
    <n v="0.2085910433803056"/>
    <x v="0"/>
    <x v="0"/>
    <s v="No Rating"/>
    <s v="Sep"/>
  </r>
  <r>
    <x v="1237"/>
    <x v="45"/>
    <s v="Yoga Mat"/>
    <x v="0"/>
    <x v="4"/>
    <n v="17"/>
    <n v="212.54"/>
    <n v="151.01"/>
    <s v="Retail"/>
    <n v="3613.18"/>
    <n v="2567.17"/>
    <n v="1046.0099999999998"/>
    <n v="0.28949844735108682"/>
    <x v="0"/>
    <x v="0"/>
    <s v="No Rating"/>
    <s v="Sep"/>
  </r>
  <r>
    <x v="1238"/>
    <x v="46"/>
    <s v="Headphones"/>
    <x v="3"/>
    <x v="2"/>
    <n v="5"/>
    <n v="432.7"/>
    <n v="337.57"/>
    <s v="Retail"/>
    <n v="2163.5"/>
    <n v="1687.85"/>
    <n v="475.65000000000009"/>
    <n v="0.21985209151837304"/>
    <x v="0"/>
    <x v="0"/>
    <s v="No Rating"/>
    <s v="Sep"/>
  </r>
  <r>
    <x v="1239"/>
    <x v="46"/>
    <s v="T-shirt"/>
    <x v="4"/>
    <x v="1"/>
    <n v="15"/>
    <n v="132.66"/>
    <n v="108.94"/>
    <s v="Retail"/>
    <n v="1989.8999999999999"/>
    <n v="1634.1"/>
    <n v="355.79999999999995"/>
    <n v="0.1788029549223579"/>
    <x v="0"/>
    <x v="0"/>
    <s v="No Rating"/>
    <s v="Sep"/>
  </r>
  <r>
    <x v="1240"/>
    <x v="46"/>
    <s v="Laptop"/>
    <x v="3"/>
    <x v="2"/>
    <n v="15"/>
    <n v="409.98"/>
    <n v="351.69"/>
    <s v="Retail"/>
    <n v="6149.7000000000007"/>
    <n v="5275.35"/>
    <n v="874.35000000000036"/>
    <n v="0.14217766720327826"/>
    <x v="0"/>
    <x v="0"/>
    <s v="No Rating"/>
    <s v="Sep"/>
  </r>
  <r>
    <x v="1241"/>
    <x v="46"/>
    <s v="Jacket"/>
    <x v="4"/>
    <x v="1"/>
    <n v="13"/>
    <n v="447.1"/>
    <n v="379.34"/>
    <s v="Retail"/>
    <n v="5812.3"/>
    <n v="4931.42"/>
    <n v="880.88000000000011"/>
    <n v="0.15155446208901813"/>
    <x v="0"/>
    <x v="0"/>
    <s v="No Rating"/>
    <s v="Sep"/>
  </r>
  <r>
    <x v="1242"/>
    <x v="46"/>
    <s v="Dumbbells"/>
    <x v="0"/>
    <x v="0"/>
    <n v="14"/>
    <n v="277.24"/>
    <n v="247.24"/>
    <s v="Online"/>
    <n v="3881.36"/>
    <n v="3461.36"/>
    <n v="420"/>
    <n v="0.10820949357957005"/>
    <x v="0"/>
    <x v="0"/>
    <s v="No Rating"/>
    <s v="Sep"/>
  </r>
  <r>
    <x v="1243"/>
    <x v="46"/>
    <s v="Biography"/>
    <x v="1"/>
    <x v="3"/>
    <n v="17"/>
    <n v="390.95"/>
    <n v="341.24"/>
    <s v="Retail"/>
    <n v="6646.15"/>
    <n v="5801.08"/>
    <n v="845.06999999999971"/>
    <n v="0.12715180969433429"/>
    <x v="0"/>
    <x v="0"/>
    <s v="No Rating"/>
    <s v="Sep"/>
  </r>
  <r>
    <x v="1244"/>
    <x v="46"/>
    <s v="Mixer"/>
    <x v="2"/>
    <x v="4"/>
    <n v="16"/>
    <n v="204.55"/>
    <n v="149.44999999999999"/>
    <s v="Retail"/>
    <n v="3272.8"/>
    <n v="2391.1999999999998"/>
    <n v="881.60000000000036"/>
    <n v="0.2693717917379615"/>
    <x v="0"/>
    <x v="0"/>
    <s v="No Rating"/>
    <s v="Sep"/>
  </r>
  <r>
    <x v="1245"/>
    <x v="46"/>
    <s v="Jacket"/>
    <x v="4"/>
    <x v="2"/>
    <n v="20"/>
    <n v="72.7"/>
    <n v="55.48"/>
    <s v="Retail"/>
    <n v="1454"/>
    <n v="1109.5999999999999"/>
    <n v="344.40000000000009"/>
    <n v="0.23686382393397531"/>
    <x v="0"/>
    <x v="0"/>
    <n v="1"/>
    <s v="Sep"/>
  </r>
  <r>
    <x v="1246"/>
    <x v="46"/>
    <s v="T-shirt"/>
    <x v="4"/>
    <x v="2"/>
    <n v="16"/>
    <n v="96.21"/>
    <n v="75.84"/>
    <s v="Retail"/>
    <n v="1539.36"/>
    <n v="1213.44"/>
    <n v="325.91999999999985"/>
    <n v="0.21172435297786085"/>
    <x v="0"/>
    <x v="0"/>
    <n v="2"/>
    <s v="Sep"/>
  </r>
  <r>
    <x v="1247"/>
    <x v="46"/>
    <s v="Cycle"/>
    <x v="0"/>
    <x v="4"/>
    <n v="15"/>
    <n v="367.16"/>
    <n v="230.48"/>
    <s v="Retail"/>
    <n v="5507.4000000000005"/>
    <n v="3457.2"/>
    <n v="2050.2000000000007"/>
    <n v="0.37226277372262784"/>
    <x v="0"/>
    <x v="0"/>
    <n v="4"/>
    <s v="Sep"/>
  </r>
  <r>
    <x v="1248"/>
    <x v="46"/>
    <s v="Mixer"/>
    <x v="2"/>
    <x v="4"/>
    <n v="1"/>
    <n v="95.52"/>
    <n v="82.98"/>
    <s v="Retail"/>
    <n v="95.52"/>
    <n v="82.98"/>
    <n v="12.539999999999992"/>
    <n v="0.1312814070351758"/>
    <x v="0"/>
    <x v="0"/>
    <n v="3"/>
    <s v="Sep"/>
  </r>
  <r>
    <x v="1249"/>
    <x v="46"/>
    <s v="Chair"/>
    <x v="2"/>
    <x v="0"/>
    <n v="13"/>
    <n v="51.08"/>
    <n v="36.770000000000003"/>
    <s v="Retail"/>
    <n v="664.04"/>
    <n v="478.01000000000005"/>
    <n v="186.02999999999992"/>
    <n v="0.28014878621769762"/>
    <x v="0"/>
    <x v="0"/>
    <s v="No Rating"/>
    <s v="Sep"/>
  </r>
  <r>
    <x v="1250"/>
    <x v="46"/>
    <s v="Football"/>
    <x v="0"/>
    <x v="3"/>
    <n v="16"/>
    <n v="151.26"/>
    <n v="111.98"/>
    <s v="Online"/>
    <n v="2420.16"/>
    <n v="1791.68"/>
    <n v="628.47999999999979"/>
    <n v="0.25968531006214457"/>
    <x v="0"/>
    <x v="0"/>
    <s v="No Rating"/>
    <s v="Sep"/>
  </r>
  <r>
    <x v="1251"/>
    <x v="46"/>
    <s v="Vacuum Cleaner"/>
    <x v="2"/>
    <x v="2"/>
    <n v="18"/>
    <n v="376.74"/>
    <n v="321.17"/>
    <s v="Online"/>
    <n v="6781.32"/>
    <n v="5781.06"/>
    <n v="1000.2599999999993"/>
    <n v="0.14750225619790827"/>
    <x v="0"/>
    <x v="0"/>
    <s v="No Rating"/>
    <s v="Sep"/>
  </r>
  <r>
    <x v="1252"/>
    <x v="46"/>
    <s v="Cycle"/>
    <x v="0"/>
    <x v="4"/>
    <n v="18"/>
    <n v="424.54"/>
    <n v="268.18"/>
    <s v="Retail"/>
    <n v="7641.72"/>
    <n v="4827.24"/>
    <n v="2814.4800000000005"/>
    <n v="0.36830451783106427"/>
    <x v="0"/>
    <x v="0"/>
    <s v="No Rating"/>
    <s v="Sep"/>
  </r>
  <r>
    <x v="1253"/>
    <x v="46"/>
    <s v="Chair"/>
    <x v="2"/>
    <x v="1"/>
    <n v="10"/>
    <n v="490.57"/>
    <n v="334.51"/>
    <s v="Retail"/>
    <n v="4905.7"/>
    <n v="3345.1"/>
    <n v="1560.6"/>
    <n v="0.31811973826365247"/>
    <x v="0"/>
    <x v="0"/>
    <s v="No Rating"/>
    <s v="Sep"/>
  </r>
  <r>
    <x v="1254"/>
    <x v="46"/>
    <s v="Chair"/>
    <x v="2"/>
    <x v="4"/>
    <n v="17"/>
    <n v="77.430000000000007"/>
    <n v="63.5"/>
    <s v="Online"/>
    <n v="1316.3100000000002"/>
    <n v="1079.5"/>
    <n v="236.81000000000017"/>
    <n v="0.17990442980756824"/>
    <x v="1"/>
    <x v="2"/>
    <s v="No Rating"/>
    <s v="Sep"/>
  </r>
  <r>
    <x v="1255"/>
    <x v="46"/>
    <s v="Mixer"/>
    <x v="2"/>
    <x v="2"/>
    <n v="16"/>
    <n v="134.47"/>
    <n v="81.260000000000005"/>
    <s v="Retail"/>
    <n v="2151.52"/>
    <n v="1300.1600000000001"/>
    <n v="851.3599999999999"/>
    <n v="0.39570164348925407"/>
    <x v="0"/>
    <x v="0"/>
    <n v="1"/>
    <s v="Sep"/>
  </r>
  <r>
    <x v="1256"/>
    <x v="46"/>
    <s v="Laptop"/>
    <x v="3"/>
    <x v="2"/>
    <n v="9"/>
    <n v="485.24"/>
    <n v="338.84"/>
    <s v="Online"/>
    <n v="4367.16"/>
    <n v="3049.56"/>
    <n v="1317.6"/>
    <n v="0.30170637210452561"/>
    <x v="0"/>
    <x v="0"/>
    <s v="No Rating"/>
    <s v="Sep"/>
  </r>
  <r>
    <x v="1257"/>
    <x v="46"/>
    <s v="Yoga Mat"/>
    <x v="0"/>
    <x v="1"/>
    <n v="7"/>
    <n v="496.28"/>
    <n v="398.26"/>
    <s v="Retail"/>
    <n v="3473.96"/>
    <n v="2787.8199999999997"/>
    <n v="686.14000000000033"/>
    <n v="0.19750947046022416"/>
    <x v="0"/>
    <x v="0"/>
    <s v="No Rating"/>
    <s v="Sep"/>
  </r>
  <r>
    <x v="1258"/>
    <x v="47"/>
    <s v="Cycle"/>
    <x v="0"/>
    <x v="0"/>
    <n v="16"/>
    <n v="199.1"/>
    <n v="133.24"/>
    <s v="Online"/>
    <n v="3185.6"/>
    <n v="2131.84"/>
    <n v="1053.7599999999998"/>
    <n v="0.3307885484681064"/>
    <x v="0"/>
    <x v="0"/>
    <s v="No Rating"/>
    <s v="Sep"/>
  </r>
  <r>
    <x v="1259"/>
    <x v="47"/>
    <s v="Comics"/>
    <x v="1"/>
    <x v="0"/>
    <n v="7"/>
    <n v="249.2"/>
    <n v="197.45"/>
    <s v="Retail"/>
    <n v="1744.3999999999999"/>
    <n v="1382.1499999999999"/>
    <n v="362.25"/>
    <n v="0.20766452648475123"/>
    <x v="0"/>
    <x v="0"/>
    <s v="No Rating"/>
    <s v="Sep"/>
  </r>
  <r>
    <x v="1260"/>
    <x v="47"/>
    <s v="Yoga Mat"/>
    <x v="0"/>
    <x v="3"/>
    <n v="13"/>
    <n v="245.12"/>
    <n v="218.93"/>
    <s v="Online"/>
    <n v="3186.56"/>
    <n v="2846.09"/>
    <n v="340.4699999999998"/>
    <n v="0.10684562663185372"/>
    <x v="1"/>
    <x v="1"/>
    <s v="No Rating"/>
    <s v="Sep"/>
  </r>
  <r>
    <x v="1261"/>
    <x v="47"/>
    <s v="Smartphone"/>
    <x v="3"/>
    <x v="1"/>
    <n v="4"/>
    <n v="243.97"/>
    <n v="173.75"/>
    <s v="Retail"/>
    <n v="975.88"/>
    <n v="695"/>
    <n v="280.88"/>
    <n v="0.28782227323031517"/>
    <x v="0"/>
    <x v="0"/>
    <s v="No Rating"/>
    <s v="Sep"/>
  </r>
  <r>
    <x v="1262"/>
    <x v="47"/>
    <s v="Mixer"/>
    <x v="2"/>
    <x v="4"/>
    <n v="17"/>
    <n v="471.49"/>
    <n v="317.66000000000003"/>
    <s v="Online"/>
    <n v="8015.33"/>
    <n v="5400.22"/>
    <n v="2615.1099999999997"/>
    <n v="0.32626354747714686"/>
    <x v="0"/>
    <x v="0"/>
    <s v="No Rating"/>
    <s v="Sep"/>
  </r>
  <r>
    <x v="1263"/>
    <x v="47"/>
    <s v="Fiction"/>
    <x v="1"/>
    <x v="4"/>
    <n v="12"/>
    <n v="230.99"/>
    <n v="201.84"/>
    <s v="Retail"/>
    <n v="2771.88"/>
    <n v="2422.08"/>
    <n v="349.80000000000018"/>
    <n v="0.12619593921814803"/>
    <x v="0"/>
    <x v="0"/>
    <s v="No Rating"/>
    <s v="Sep"/>
  </r>
  <r>
    <x v="1264"/>
    <x v="47"/>
    <s v="Cycle"/>
    <x v="0"/>
    <x v="0"/>
    <n v="11"/>
    <n v="499.37"/>
    <n v="407.74"/>
    <s v="Online"/>
    <n v="5493.07"/>
    <n v="4485.1400000000003"/>
    <n v="1007.9299999999994"/>
    <n v="0.18349119891062729"/>
    <x v="0"/>
    <x v="0"/>
    <s v="No Rating"/>
    <s v="Sep"/>
  </r>
  <r>
    <x v="1265"/>
    <x v="47"/>
    <s v="Dumbbells"/>
    <x v="0"/>
    <x v="3"/>
    <n v="2"/>
    <n v="145.04"/>
    <n v="99.88"/>
    <s v="Online"/>
    <n v="290.08"/>
    <n v="199.76"/>
    <n v="90.32"/>
    <n v="0.31136238279095424"/>
    <x v="0"/>
    <x v="0"/>
    <s v="No Rating"/>
    <s v="Sep"/>
  </r>
  <r>
    <x v="1266"/>
    <x v="47"/>
    <s v="Camera"/>
    <x v="3"/>
    <x v="3"/>
    <n v="6"/>
    <n v="248.54"/>
    <n v="202.07"/>
    <s v="Online"/>
    <n v="1491.24"/>
    <n v="1212.42"/>
    <n v="278.81999999999994"/>
    <n v="0.18697191598937793"/>
    <x v="0"/>
    <x v="0"/>
    <s v="No Rating"/>
    <s v="Sep"/>
  </r>
  <r>
    <x v="1267"/>
    <x v="47"/>
    <s v="Cycle"/>
    <x v="0"/>
    <x v="3"/>
    <n v="5"/>
    <n v="35.17"/>
    <n v="30.94"/>
    <s v="Retail"/>
    <n v="175.85000000000002"/>
    <n v="154.70000000000002"/>
    <n v="21.150000000000006"/>
    <n v="0.12027295990901338"/>
    <x v="0"/>
    <x v="0"/>
    <s v="No Rating"/>
    <s v="Sep"/>
  </r>
  <r>
    <x v="1268"/>
    <x v="47"/>
    <s v="Mixer"/>
    <x v="2"/>
    <x v="3"/>
    <n v="12"/>
    <n v="170.49"/>
    <n v="113.36"/>
    <s v="Online"/>
    <n v="2045.88"/>
    <n v="1360.32"/>
    <n v="685.56000000000017"/>
    <n v="0.3350929673294622"/>
    <x v="0"/>
    <x v="0"/>
    <s v="No Rating"/>
    <s v="Sep"/>
  </r>
  <r>
    <x v="1269"/>
    <x v="47"/>
    <s v="Camera"/>
    <x v="3"/>
    <x v="0"/>
    <n v="5"/>
    <n v="135.96"/>
    <n v="89.86"/>
    <s v="Retail"/>
    <n v="679.80000000000007"/>
    <n v="449.3"/>
    <n v="230.50000000000006"/>
    <n v="0.33907031479847016"/>
    <x v="0"/>
    <x v="0"/>
    <s v="No Rating"/>
    <s v="Sep"/>
  </r>
  <r>
    <x v="1270"/>
    <x v="47"/>
    <s v="Vacuum Cleaner"/>
    <x v="2"/>
    <x v="2"/>
    <n v="9"/>
    <n v="79.319999999999993"/>
    <n v="51.39"/>
    <s v="Retail"/>
    <n v="713.87999999999988"/>
    <n v="462.51"/>
    <n v="251.36999999999989"/>
    <n v="0.3521180030257185"/>
    <x v="0"/>
    <x v="0"/>
    <s v="No Rating"/>
    <s v="Sep"/>
  </r>
  <r>
    <x v="1271"/>
    <x v="47"/>
    <s v="Jeans"/>
    <x v="4"/>
    <x v="4"/>
    <n v="13"/>
    <n v="269.08"/>
    <n v="215.84"/>
    <s v="Retail"/>
    <n v="3498.04"/>
    <n v="2805.92"/>
    <n v="692.11999999999989"/>
    <n v="0.19785937267727066"/>
    <x v="0"/>
    <x v="0"/>
    <s v="No Rating"/>
    <s v="Sep"/>
  </r>
  <r>
    <x v="1272"/>
    <x v="47"/>
    <s v="T-shirt"/>
    <x v="4"/>
    <x v="4"/>
    <n v="3"/>
    <n v="276.93"/>
    <n v="247.34"/>
    <s v="Retail"/>
    <n v="830.79"/>
    <n v="742.02"/>
    <n v="88.769999999999982"/>
    <n v="0.10685010652511463"/>
    <x v="0"/>
    <x v="0"/>
    <s v="No Rating"/>
    <s v="Sep"/>
  </r>
  <r>
    <x v="1273"/>
    <x v="47"/>
    <s v="Yoga Mat"/>
    <x v="0"/>
    <x v="4"/>
    <n v="4"/>
    <n v="192.91"/>
    <n v="138.31"/>
    <s v="Retail"/>
    <n v="771.64"/>
    <n v="553.24"/>
    <n v="218.39999999999998"/>
    <n v="0.28303353895598982"/>
    <x v="0"/>
    <x v="0"/>
    <s v="No Rating"/>
    <s v="Sep"/>
  </r>
  <r>
    <x v="1274"/>
    <x v="47"/>
    <s v="Camera"/>
    <x v="3"/>
    <x v="2"/>
    <n v="7"/>
    <n v="377.94"/>
    <n v="285.31"/>
    <s v="Online"/>
    <n v="2645.58"/>
    <n v="1997.17"/>
    <n v="648.40999999999985"/>
    <n v="0.24509181351537276"/>
    <x v="0"/>
    <x v="0"/>
    <s v="No Rating"/>
    <s v="Sep"/>
  </r>
  <r>
    <x v="1275"/>
    <x v="47"/>
    <s v="Chair"/>
    <x v="2"/>
    <x v="0"/>
    <n v="11"/>
    <n v="120.79"/>
    <n v="107.23"/>
    <s v="Online"/>
    <n v="1328.69"/>
    <n v="1179.53"/>
    <n v="149.16000000000008"/>
    <n v="0.11226094875403599"/>
    <x v="1"/>
    <x v="2"/>
    <s v="No Rating"/>
    <s v="Sep"/>
  </r>
  <r>
    <x v="1276"/>
    <x v="47"/>
    <s v="Cookware Set"/>
    <x v="2"/>
    <x v="0"/>
    <n v="17"/>
    <n v="467.16"/>
    <n v="385.78"/>
    <s v="Online"/>
    <n v="7941.72"/>
    <n v="6558.2599999999993"/>
    <n v="1383.4600000000009"/>
    <n v="0.17420155835259879"/>
    <x v="0"/>
    <x v="0"/>
    <s v="No Rating"/>
    <s v="Sep"/>
  </r>
  <r>
    <x v="1277"/>
    <x v="47"/>
    <s v="Camera"/>
    <x v="3"/>
    <x v="0"/>
    <n v="19"/>
    <n v="10.76"/>
    <n v="7.81"/>
    <s v="Online"/>
    <n v="204.44"/>
    <n v="148.38999999999999"/>
    <n v="56.050000000000011"/>
    <n v="0.27416356877323428"/>
    <x v="0"/>
    <x v="0"/>
    <s v="No Rating"/>
    <s v="Sep"/>
  </r>
  <r>
    <x v="1278"/>
    <x v="47"/>
    <s v="Laptop"/>
    <x v="3"/>
    <x v="1"/>
    <n v="14"/>
    <n v="476.98"/>
    <n v="338.24"/>
    <s v="Retail"/>
    <n v="6677.72"/>
    <n v="4735.3600000000006"/>
    <n v="1942.3599999999997"/>
    <n v="0.29087173466392713"/>
    <x v="0"/>
    <x v="0"/>
    <s v="No Rating"/>
    <s v="Sep"/>
  </r>
  <r>
    <x v="1279"/>
    <x v="47"/>
    <s v="Headphones"/>
    <x v="3"/>
    <x v="4"/>
    <n v="20"/>
    <n v="447.16"/>
    <n v="331.38"/>
    <s v="Online"/>
    <n v="8943.2000000000007"/>
    <n v="6627.6"/>
    <n v="2315.6000000000004"/>
    <n v="0.25892298058860364"/>
    <x v="0"/>
    <x v="0"/>
    <s v="No Rating"/>
    <s v="Sep"/>
  </r>
  <r>
    <x v="1280"/>
    <x v="47"/>
    <s v="Vacuum Cleaner"/>
    <x v="2"/>
    <x v="2"/>
    <n v="20"/>
    <n v="273.83"/>
    <n v="200.71"/>
    <s v="Retail"/>
    <n v="5476.5999999999995"/>
    <n v="4014.2000000000003"/>
    <n v="1462.3999999999992"/>
    <n v="0.26702698754701809"/>
    <x v="0"/>
    <x v="0"/>
    <s v="No Rating"/>
    <s v="Sep"/>
  </r>
  <r>
    <x v="1281"/>
    <x v="47"/>
    <s v="Cookware Set"/>
    <x v="2"/>
    <x v="3"/>
    <n v="18"/>
    <n v="200.13"/>
    <n v="147.83000000000001"/>
    <s v="Retail"/>
    <n v="3602.34"/>
    <n v="2660.94"/>
    <n v="941.40000000000009"/>
    <n v="0.26133013541198225"/>
    <x v="0"/>
    <x v="0"/>
    <s v="No Rating"/>
    <s v="Sep"/>
  </r>
  <r>
    <x v="1282"/>
    <x v="48"/>
    <s v="Laptop"/>
    <x v="3"/>
    <x v="4"/>
    <n v="20"/>
    <n v="171.59"/>
    <n v="122.48"/>
    <s v="Online"/>
    <n v="3431.8"/>
    <n v="2449.6"/>
    <n v="982.20000000000027"/>
    <n v="0.28620548983040978"/>
    <x v="0"/>
    <x v="0"/>
    <s v="No Rating"/>
    <s v="Sep"/>
  </r>
  <r>
    <x v="1283"/>
    <x v="48"/>
    <s v="Vacuum Cleaner"/>
    <x v="2"/>
    <x v="2"/>
    <n v="12"/>
    <n v="251.02"/>
    <n v="182.43"/>
    <s v="Online"/>
    <n v="3012.2400000000002"/>
    <n v="2189.16"/>
    <n v="823.08000000000038"/>
    <n v="0.27324515974822733"/>
    <x v="1"/>
    <x v="4"/>
    <s v="No Rating"/>
    <s v="Sep"/>
  </r>
  <r>
    <x v="1284"/>
    <x v="48"/>
    <s v="Cycle"/>
    <x v="0"/>
    <x v="1"/>
    <n v="17"/>
    <n v="328.98"/>
    <n v="219.64"/>
    <s v="Online"/>
    <n v="5592.66"/>
    <n v="3733.8799999999997"/>
    <n v="1858.7800000000002"/>
    <n v="0.33236062982552134"/>
    <x v="0"/>
    <x v="0"/>
    <s v="No Rating"/>
    <s v="Sep"/>
  </r>
  <r>
    <x v="1285"/>
    <x v="48"/>
    <s v="Dumbbells"/>
    <x v="0"/>
    <x v="2"/>
    <n v="18"/>
    <n v="455.61"/>
    <n v="361.65"/>
    <s v="Retail"/>
    <n v="8200.98"/>
    <n v="6509.7"/>
    <n v="1691.2799999999997"/>
    <n v="0.20622901165470467"/>
    <x v="0"/>
    <x v="0"/>
    <s v="No Rating"/>
    <s v="Sep"/>
  </r>
  <r>
    <x v="1286"/>
    <x v="48"/>
    <s v="Cookware Set"/>
    <x v="2"/>
    <x v="2"/>
    <n v="1"/>
    <n v="184.07"/>
    <n v="134.12"/>
    <s v="Retail"/>
    <n v="184.07"/>
    <n v="134.12"/>
    <n v="49.949999999999989"/>
    <n v="0.27136415494105498"/>
    <x v="0"/>
    <x v="0"/>
    <s v="No Rating"/>
    <s v="Sep"/>
  </r>
  <r>
    <x v="1287"/>
    <x v="48"/>
    <s v="Smartphone"/>
    <x v="3"/>
    <x v="1"/>
    <n v="7"/>
    <n v="154.27000000000001"/>
    <n v="103.84"/>
    <s v="Retail"/>
    <n v="1079.8900000000001"/>
    <n v="726.88"/>
    <n v="353.0100000000001"/>
    <n v="0.32689440591171331"/>
    <x v="0"/>
    <x v="0"/>
    <s v="No Rating"/>
    <s v="Sep"/>
  </r>
  <r>
    <x v="1288"/>
    <x v="48"/>
    <s v="Headphones"/>
    <x v="3"/>
    <x v="4"/>
    <n v="4"/>
    <n v="314.44"/>
    <n v="237.18"/>
    <s v="Retail"/>
    <n v="1257.76"/>
    <n v="948.72"/>
    <n v="309.03999999999996"/>
    <n v="0.24570665309757025"/>
    <x v="0"/>
    <x v="0"/>
    <s v="No Rating"/>
    <s v="Sep"/>
  </r>
  <r>
    <x v="1289"/>
    <x v="48"/>
    <s v="Biography"/>
    <x v="1"/>
    <x v="3"/>
    <n v="6"/>
    <n v="464.13"/>
    <n v="278.82"/>
    <s v="Retail"/>
    <n v="2784.7799999999997"/>
    <n v="1672.92"/>
    <n v="1111.8599999999997"/>
    <n v="0.39926313748303272"/>
    <x v="0"/>
    <x v="0"/>
    <s v="No Rating"/>
    <s v="Sep"/>
  </r>
  <r>
    <x v="1290"/>
    <x v="48"/>
    <s v="Cycle"/>
    <x v="0"/>
    <x v="3"/>
    <n v="16"/>
    <n v="177.75"/>
    <n v="157.36000000000001"/>
    <s v="Retail"/>
    <n v="2844"/>
    <n v="2517.7600000000002"/>
    <n v="326.23999999999978"/>
    <n v="0.1147116736990154"/>
    <x v="0"/>
    <x v="0"/>
    <s v="No Rating"/>
    <s v="Sep"/>
  </r>
  <r>
    <x v="1291"/>
    <x v="48"/>
    <s v="Vacuum Cleaner"/>
    <x v="2"/>
    <x v="3"/>
    <n v="17"/>
    <n v="45.63"/>
    <n v="31.03"/>
    <s v="Online"/>
    <n v="775.71"/>
    <n v="527.51"/>
    <n v="248.20000000000005"/>
    <n v="0.31996493534955078"/>
    <x v="0"/>
    <x v="0"/>
    <s v="No Rating"/>
    <s v="Sep"/>
  </r>
  <r>
    <x v="1292"/>
    <x v="48"/>
    <s v="Cycle"/>
    <x v="0"/>
    <x v="3"/>
    <n v="1"/>
    <n v="322.25"/>
    <n v="205.11"/>
    <s v="Online"/>
    <n v="322.25"/>
    <n v="205.11"/>
    <n v="117.13999999999999"/>
    <n v="0.36350659425911558"/>
    <x v="0"/>
    <x v="0"/>
    <s v="No Rating"/>
    <s v="Sep"/>
  </r>
  <r>
    <x v="1293"/>
    <x v="48"/>
    <s v="Fiction"/>
    <x v="1"/>
    <x v="4"/>
    <n v="18"/>
    <n v="279.39"/>
    <n v="206.07"/>
    <s v="Online"/>
    <n v="5029.0199999999995"/>
    <n v="3709.2599999999998"/>
    <n v="1319.7599999999998"/>
    <n v="0.26242886287984535"/>
    <x v="0"/>
    <x v="0"/>
    <s v="No Rating"/>
    <s v="Sep"/>
  </r>
  <r>
    <x v="1294"/>
    <x v="48"/>
    <s v="Textbook"/>
    <x v="1"/>
    <x v="0"/>
    <n v="17"/>
    <n v="390.87"/>
    <n v="252.83"/>
    <s v="Retail"/>
    <n v="6644.79"/>
    <n v="4298.1100000000006"/>
    <n v="2346.6799999999994"/>
    <n v="0.35316089748509727"/>
    <x v="0"/>
    <x v="0"/>
    <s v="No Rating"/>
    <s v="Sep"/>
  </r>
  <r>
    <x v="1295"/>
    <x v="48"/>
    <s v="Vacuum Cleaner"/>
    <x v="2"/>
    <x v="1"/>
    <n v="18"/>
    <n v="268.19"/>
    <n v="223.22"/>
    <s v="Online"/>
    <n v="4827.42"/>
    <n v="4017.96"/>
    <n v="809.46"/>
    <n v="0.16767963011297962"/>
    <x v="0"/>
    <x v="0"/>
    <n v="3"/>
    <s v="Sep"/>
  </r>
  <r>
    <x v="1296"/>
    <x v="48"/>
    <s v="Yoga Mat"/>
    <x v="0"/>
    <x v="3"/>
    <n v="15"/>
    <n v="85.34"/>
    <n v="61.99"/>
    <s v="Retail"/>
    <n v="1280.1000000000001"/>
    <n v="929.85"/>
    <n v="350.25000000000011"/>
    <n v="0.27361143660651516"/>
    <x v="0"/>
    <x v="0"/>
    <s v="No Rating"/>
    <s v="Sep"/>
  </r>
  <r>
    <x v="1297"/>
    <x v="48"/>
    <s v="Laptop"/>
    <x v="3"/>
    <x v="1"/>
    <n v="8"/>
    <n v="16.79"/>
    <n v="10.99"/>
    <s v="Online"/>
    <n v="134.32"/>
    <n v="87.92"/>
    <n v="46.399999999999991"/>
    <n v="0.34544371649791539"/>
    <x v="0"/>
    <x v="0"/>
    <s v="No Rating"/>
    <s v="Sep"/>
  </r>
  <r>
    <x v="1298"/>
    <x v="48"/>
    <s v="T-shirt"/>
    <x v="4"/>
    <x v="0"/>
    <n v="13"/>
    <n v="119.97"/>
    <n v="92.34"/>
    <s v="Online"/>
    <n v="1559.61"/>
    <n v="1200.42"/>
    <n v="359.18999999999983"/>
    <n v="0.23030757689422346"/>
    <x v="0"/>
    <x v="0"/>
    <n v="3"/>
    <s v="Sep"/>
  </r>
  <r>
    <x v="1299"/>
    <x v="48"/>
    <s v="Headphones"/>
    <x v="3"/>
    <x v="1"/>
    <n v="15"/>
    <n v="266.18"/>
    <n v="180.01"/>
    <s v="Online"/>
    <n v="3992.7000000000003"/>
    <n v="2700.1499999999996"/>
    <n v="1292.5500000000006"/>
    <n v="0.32372830415508319"/>
    <x v="0"/>
    <x v="0"/>
    <s v="No Rating"/>
    <s v="Sep"/>
  </r>
  <r>
    <x v="1300"/>
    <x v="48"/>
    <s v="Comics"/>
    <x v="1"/>
    <x v="1"/>
    <n v="4"/>
    <n v="342.39"/>
    <n v="209.1"/>
    <s v="Retail"/>
    <n v="1369.56"/>
    <n v="836.4"/>
    <n v="533.16"/>
    <n v="0.38929291159204416"/>
    <x v="0"/>
    <x v="0"/>
    <s v="No Rating"/>
    <s v="Sep"/>
  </r>
  <r>
    <x v="1301"/>
    <x v="48"/>
    <s v="Jeans"/>
    <x v="4"/>
    <x v="1"/>
    <n v="16"/>
    <n v="386.22"/>
    <n v="291.06"/>
    <s v="Retail"/>
    <n v="6179.52"/>
    <n v="4656.96"/>
    <n v="1522.5600000000004"/>
    <n v="0.24638806897623122"/>
    <x v="0"/>
    <x v="0"/>
    <s v="No Rating"/>
    <s v="Sep"/>
  </r>
  <r>
    <x v="1302"/>
    <x v="49"/>
    <s v="Smartphone"/>
    <x v="3"/>
    <x v="3"/>
    <n v="6"/>
    <n v="75.069999999999993"/>
    <n v="53.89"/>
    <s v="Retail"/>
    <n v="450.41999999999996"/>
    <n v="323.34000000000003"/>
    <n v="127.07999999999993"/>
    <n v="0.28213667243905677"/>
    <x v="0"/>
    <x v="0"/>
    <s v="No Rating"/>
    <s v="Sep"/>
  </r>
  <r>
    <x v="1303"/>
    <x v="49"/>
    <s v="Smartphone"/>
    <x v="3"/>
    <x v="0"/>
    <n v="1"/>
    <n v="417.3"/>
    <n v="303.52999999999997"/>
    <s v="Retail"/>
    <n v="417.3"/>
    <n v="303.52999999999997"/>
    <n v="113.77000000000004"/>
    <n v="0.27263359693266243"/>
    <x v="0"/>
    <x v="0"/>
    <s v="No Rating"/>
    <s v="Sep"/>
  </r>
  <r>
    <x v="1304"/>
    <x v="49"/>
    <s v="Jeans"/>
    <x v="4"/>
    <x v="1"/>
    <n v="3"/>
    <n v="316.81"/>
    <n v="205.86"/>
    <s v="Online"/>
    <n v="950.43000000000006"/>
    <n v="617.58000000000004"/>
    <n v="332.85"/>
    <n v="0.3502099049903728"/>
    <x v="0"/>
    <x v="0"/>
    <s v="No Rating"/>
    <s v="Sep"/>
  </r>
  <r>
    <x v="1305"/>
    <x v="49"/>
    <s v="Mixer"/>
    <x v="2"/>
    <x v="3"/>
    <n v="8"/>
    <n v="256.3"/>
    <n v="164.82"/>
    <s v="Retail"/>
    <n v="2050.4"/>
    <n v="1318.56"/>
    <n v="731.84000000000015"/>
    <n v="0.35692547795552093"/>
    <x v="0"/>
    <x v="0"/>
    <s v="No Rating"/>
    <s v="Sep"/>
  </r>
  <r>
    <x v="1306"/>
    <x v="49"/>
    <s v="Jeans"/>
    <x v="4"/>
    <x v="0"/>
    <n v="17"/>
    <n v="216.31"/>
    <n v="134.74"/>
    <s v="Online"/>
    <n v="3677.27"/>
    <n v="2290.58"/>
    <n v="1386.69"/>
    <n v="0.37709768387961723"/>
    <x v="0"/>
    <x v="0"/>
    <s v="No Rating"/>
    <s v="Sep"/>
  </r>
  <r>
    <x v="1307"/>
    <x v="49"/>
    <s v="Laptop"/>
    <x v="3"/>
    <x v="4"/>
    <n v="10"/>
    <n v="202.93"/>
    <n v="123.01"/>
    <s v="Retail"/>
    <n v="2029.3000000000002"/>
    <n v="1230.1000000000001"/>
    <n v="799.2"/>
    <n v="0.39383038486177496"/>
    <x v="0"/>
    <x v="0"/>
    <s v="No Rating"/>
    <s v="Sep"/>
  </r>
  <r>
    <x v="1308"/>
    <x v="49"/>
    <s v="Camera"/>
    <x v="3"/>
    <x v="3"/>
    <n v="7"/>
    <n v="198.33"/>
    <n v="152.52000000000001"/>
    <s v="Retail"/>
    <n v="1388.3100000000002"/>
    <n v="1067.6400000000001"/>
    <n v="320.67000000000007"/>
    <n v="0.23097867191045229"/>
    <x v="0"/>
    <x v="0"/>
    <s v="No Rating"/>
    <s v="Sep"/>
  </r>
  <r>
    <x v="1309"/>
    <x v="49"/>
    <s v="Vacuum Cleaner"/>
    <x v="2"/>
    <x v="3"/>
    <n v="1"/>
    <n v="36.950000000000003"/>
    <n v="23.49"/>
    <s v="Online"/>
    <n v="36.950000000000003"/>
    <n v="23.49"/>
    <n v="13.460000000000004"/>
    <n v="0.36427604871447911"/>
    <x v="0"/>
    <x v="0"/>
    <s v="No Rating"/>
    <s v="Sep"/>
  </r>
  <r>
    <x v="1310"/>
    <x v="49"/>
    <s v="Smartphone"/>
    <x v="3"/>
    <x v="4"/>
    <n v="10"/>
    <n v="486.05"/>
    <n v="346.36"/>
    <s v="Retail"/>
    <n v="4860.5"/>
    <n v="3463.6000000000004"/>
    <n v="1396.8999999999996"/>
    <n v="0.28739841580084347"/>
    <x v="0"/>
    <x v="0"/>
    <n v="5"/>
    <s v="Sep"/>
  </r>
  <r>
    <x v="1311"/>
    <x v="49"/>
    <s v="Biography"/>
    <x v="1"/>
    <x v="1"/>
    <n v="11"/>
    <n v="376.14"/>
    <n v="315.83"/>
    <s v="Retail"/>
    <n v="4137.54"/>
    <n v="3474.1299999999997"/>
    <n v="663.41000000000031"/>
    <n v="0.16033923539107786"/>
    <x v="0"/>
    <x v="0"/>
    <s v="No Rating"/>
    <s v="Sep"/>
  </r>
  <r>
    <x v="1312"/>
    <x v="49"/>
    <s v="Biography"/>
    <x v="1"/>
    <x v="0"/>
    <n v="16"/>
    <n v="139.31"/>
    <n v="88.19"/>
    <s v="Online"/>
    <n v="2228.96"/>
    <n v="1411.04"/>
    <n v="817.92000000000007"/>
    <n v="0.36695140334505782"/>
    <x v="0"/>
    <x v="0"/>
    <s v="No Rating"/>
    <s v="Sep"/>
  </r>
  <r>
    <x v="1313"/>
    <x v="49"/>
    <s v="Vacuum Cleaner"/>
    <x v="2"/>
    <x v="1"/>
    <n v="20"/>
    <n v="246.93"/>
    <n v="193.61"/>
    <s v="Retail"/>
    <n v="4938.6000000000004"/>
    <n v="3872.2000000000003"/>
    <n v="1066.4000000000001"/>
    <n v="0.21593164054590369"/>
    <x v="0"/>
    <x v="0"/>
    <s v="No Rating"/>
    <s v="Sep"/>
  </r>
  <r>
    <x v="1314"/>
    <x v="49"/>
    <s v="Smartphone"/>
    <x v="3"/>
    <x v="0"/>
    <n v="1"/>
    <n v="80.040000000000006"/>
    <n v="55.88"/>
    <s v="Online"/>
    <n v="80.040000000000006"/>
    <n v="55.88"/>
    <n v="24.160000000000004"/>
    <n v="0.30184907546226891"/>
    <x v="0"/>
    <x v="0"/>
    <s v="No Rating"/>
    <s v="Sep"/>
  </r>
  <r>
    <x v="1315"/>
    <x v="49"/>
    <s v="Vacuum Cleaner"/>
    <x v="2"/>
    <x v="2"/>
    <n v="4"/>
    <n v="385.3"/>
    <n v="286.62"/>
    <s v="Online"/>
    <n v="1541.2"/>
    <n v="1146.48"/>
    <n v="394.72"/>
    <n v="0.25611212042564235"/>
    <x v="0"/>
    <x v="0"/>
    <s v="No Rating"/>
    <s v="Sep"/>
  </r>
  <r>
    <x v="1316"/>
    <x v="49"/>
    <s v="Dumbbells"/>
    <x v="0"/>
    <x v="0"/>
    <n v="20"/>
    <n v="476.19"/>
    <n v="301.16000000000003"/>
    <s v="Retail"/>
    <n v="9523.7999999999993"/>
    <n v="6023.2000000000007"/>
    <n v="3500.5999999999985"/>
    <n v="0.36756336756336744"/>
    <x v="0"/>
    <x v="0"/>
    <s v="No Rating"/>
    <s v="Sep"/>
  </r>
  <r>
    <x v="1317"/>
    <x v="49"/>
    <s v="Camera"/>
    <x v="3"/>
    <x v="3"/>
    <n v="17"/>
    <n v="147.35"/>
    <n v="97.74"/>
    <s v="Online"/>
    <n v="2504.9499999999998"/>
    <n v="1661.58"/>
    <n v="843.36999999999989"/>
    <n v="0.33668137088564642"/>
    <x v="1"/>
    <x v="2"/>
    <s v="No Rating"/>
    <s v="Sep"/>
  </r>
  <r>
    <x v="1318"/>
    <x v="49"/>
    <s v="Headphones"/>
    <x v="3"/>
    <x v="1"/>
    <n v="15"/>
    <n v="127.27"/>
    <n v="78"/>
    <s v="Retail"/>
    <n v="1909.05"/>
    <n v="1170"/>
    <n v="739.05"/>
    <n v="0.38712972420837588"/>
    <x v="0"/>
    <x v="0"/>
    <s v="No Rating"/>
    <s v="Sep"/>
  </r>
  <r>
    <x v="1319"/>
    <x v="49"/>
    <s v="Sneakers"/>
    <x v="4"/>
    <x v="2"/>
    <n v="17"/>
    <n v="286.14"/>
    <n v="227.47"/>
    <s v="Online"/>
    <n v="4864.38"/>
    <n v="3866.99"/>
    <n v="997.39000000000033"/>
    <n v="0.20503949115817438"/>
    <x v="0"/>
    <x v="0"/>
    <s v="No Rating"/>
    <s v="Sep"/>
  </r>
  <r>
    <x v="1320"/>
    <x v="49"/>
    <s v="Chair"/>
    <x v="2"/>
    <x v="1"/>
    <n v="1"/>
    <n v="465.08"/>
    <n v="375.12"/>
    <s v="Retail"/>
    <n v="465.08"/>
    <n v="375.12"/>
    <n v="89.95999999999998"/>
    <n v="0.19342908746882254"/>
    <x v="0"/>
    <x v="0"/>
    <s v="No Rating"/>
    <s v="Sep"/>
  </r>
  <r>
    <x v="1321"/>
    <x v="49"/>
    <s v="Comics"/>
    <x v="1"/>
    <x v="3"/>
    <n v="8"/>
    <n v="484.04"/>
    <n v="396.67"/>
    <s v="Retail"/>
    <n v="3872.32"/>
    <n v="3173.36"/>
    <n v="698.96"/>
    <n v="0.18050161143707133"/>
    <x v="0"/>
    <x v="0"/>
    <n v="5"/>
    <s v="Sep"/>
  </r>
  <r>
    <x v="1322"/>
    <x v="49"/>
    <s v="Mixer"/>
    <x v="2"/>
    <x v="1"/>
    <n v="16"/>
    <n v="394"/>
    <n v="289.36"/>
    <s v="Retail"/>
    <n v="6304"/>
    <n v="4629.76"/>
    <n v="1674.2399999999998"/>
    <n v="0.26558375634517761"/>
    <x v="0"/>
    <x v="0"/>
    <s v="No Rating"/>
    <s v="Sep"/>
  </r>
  <r>
    <x v="1323"/>
    <x v="49"/>
    <s v="Comics"/>
    <x v="1"/>
    <x v="3"/>
    <n v="12"/>
    <n v="316.77999999999997"/>
    <n v="212.51"/>
    <s v="Retail"/>
    <n v="3801.3599999999997"/>
    <n v="2550.12"/>
    <n v="1251.2399999999998"/>
    <n v="0.32915588105309673"/>
    <x v="0"/>
    <x v="0"/>
    <s v="No Rating"/>
    <s v="Sep"/>
  </r>
  <r>
    <x v="1324"/>
    <x v="49"/>
    <s v="Laptop"/>
    <x v="3"/>
    <x v="2"/>
    <n v="19"/>
    <n v="38.979999999999997"/>
    <n v="29.78"/>
    <s v="Retail"/>
    <n v="740.61999999999989"/>
    <n v="565.82000000000005"/>
    <n v="174.79999999999984"/>
    <n v="0.23601847101077458"/>
    <x v="0"/>
    <x v="0"/>
    <s v="No Rating"/>
    <s v="Sep"/>
  </r>
  <r>
    <x v="1325"/>
    <x v="49"/>
    <s v="Cycle"/>
    <x v="0"/>
    <x v="0"/>
    <n v="16"/>
    <n v="26.86"/>
    <n v="16.3"/>
    <s v="Retail"/>
    <n v="429.76"/>
    <n v="260.8"/>
    <n v="168.95999999999998"/>
    <n v="0.39314966492926279"/>
    <x v="0"/>
    <x v="0"/>
    <s v="No Rating"/>
    <s v="Sep"/>
  </r>
  <r>
    <x v="1326"/>
    <x v="49"/>
    <s v="Dumbbells"/>
    <x v="0"/>
    <x v="2"/>
    <n v="20"/>
    <n v="388.71"/>
    <n v="309.23"/>
    <s v="Online"/>
    <n v="7774.2"/>
    <n v="6184.6"/>
    <n v="1589.5999999999995"/>
    <n v="0.20447119960896293"/>
    <x v="0"/>
    <x v="0"/>
    <s v="No Rating"/>
    <s v="Sep"/>
  </r>
  <r>
    <x v="1327"/>
    <x v="49"/>
    <s v="Comics"/>
    <x v="1"/>
    <x v="4"/>
    <n v="9"/>
    <n v="204.61"/>
    <n v="135.19999999999999"/>
    <s v="Retail"/>
    <n v="1841.4900000000002"/>
    <n v="1216.8"/>
    <n v="624.69000000000028"/>
    <n v="0.33923073163579504"/>
    <x v="0"/>
    <x v="0"/>
    <s v="No Rating"/>
    <s v="Sep"/>
  </r>
  <r>
    <x v="1328"/>
    <x v="49"/>
    <s v="Dumbbells"/>
    <x v="0"/>
    <x v="0"/>
    <n v="18"/>
    <n v="386.55"/>
    <n v="301.01"/>
    <s v="Online"/>
    <n v="6957.9000000000005"/>
    <n v="5418.18"/>
    <n v="1539.7200000000003"/>
    <n v="0.22129090673910234"/>
    <x v="1"/>
    <x v="2"/>
    <s v="No Rating"/>
    <s v="Sep"/>
  </r>
  <r>
    <x v="1329"/>
    <x v="49"/>
    <s v="Sneakers"/>
    <x v="4"/>
    <x v="1"/>
    <n v="18"/>
    <n v="434.07"/>
    <n v="276.55"/>
    <s v="Online"/>
    <n v="7813.26"/>
    <n v="4977.9000000000005"/>
    <n v="2835.3599999999997"/>
    <n v="0.36289077798511754"/>
    <x v="0"/>
    <x v="0"/>
    <s v="No Rating"/>
    <s v="Sep"/>
  </r>
  <r>
    <x v="1330"/>
    <x v="49"/>
    <s v="Textbook"/>
    <x v="1"/>
    <x v="4"/>
    <n v="16"/>
    <n v="384.57"/>
    <n v="233.96"/>
    <s v="Online"/>
    <n v="6153.12"/>
    <n v="3743.36"/>
    <n v="2409.7599999999998"/>
    <n v="0.39163221260108688"/>
    <x v="0"/>
    <x v="0"/>
    <s v="No Rating"/>
    <s v="Sep"/>
  </r>
  <r>
    <x v="1331"/>
    <x v="50"/>
    <s v="Camera"/>
    <x v="3"/>
    <x v="4"/>
    <n v="7"/>
    <n v="389.16"/>
    <n v="343.77"/>
    <s v="Online"/>
    <n v="2724.1200000000003"/>
    <n v="2406.39"/>
    <n v="317.73000000000047"/>
    <n v="0.11663583102066004"/>
    <x v="1"/>
    <x v="4"/>
    <s v="No Rating"/>
    <s v="Sep"/>
  </r>
  <r>
    <x v="1332"/>
    <x v="50"/>
    <s v="Smartphone"/>
    <x v="3"/>
    <x v="1"/>
    <n v="14"/>
    <n v="201.99"/>
    <n v="173.45"/>
    <s v="Retail"/>
    <n v="2827.86"/>
    <n v="2428.2999999999997"/>
    <n v="399.5600000000004"/>
    <n v="0.14129412347145912"/>
    <x v="0"/>
    <x v="0"/>
    <s v="No Rating"/>
    <s v="Sep"/>
  </r>
  <r>
    <x v="1333"/>
    <x v="50"/>
    <s v="Comics"/>
    <x v="1"/>
    <x v="4"/>
    <n v="17"/>
    <n v="187.09"/>
    <n v="125.71"/>
    <s v="Online"/>
    <n v="3180.53"/>
    <n v="2137.0699999999997"/>
    <n v="1043.4600000000005"/>
    <n v="0.32807739590571394"/>
    <x v="0"/>
    <x v="0"/>
    <s v="No Rating"/>
    <s v="Sep"/>
  </r>
  <r>
    <x v="1334"/>
    <x v="50"/>
    <s v="Sneakers"/>
    <x v="4"/>
    <x v="1"/>
    <n v="20"/>
    <n v="79.260000000000005"/>
    <n v="58.52"/>
    <s v="Retail"/>
    <n v="1585.2"/>
    <n v="1170.4000000000001"/>
    <n v="414.79999999999995"/>
    <n v="0.26167045167802166"/>
    <x v="0"/>
    <x v="0"/>
    <s v="No Rating"/>
    <s v="Sep"/>
  </r>
  <r>
    <x v="1335"/>
    <x v="50"/>
    <s v="Jacket"/>
    <x v="4"/>
    <x v="0"/>
    <n v="11"/>
    <n v="354.2"/>
    <n v="256.25"/>
    <s v="Retail"/>
    <n v="3896.2"/>
    <n v="2818.75"/>
    <n v="1077.4499999999998"/>
    <n v="0.27653867871259175"/>
    <x v="0"/>
    <x v="0"/>
    <n v="1"/>
    <s v="Sep"/>
  </r>
  <r>
    <x v="1336"/>
    <x v="50"/>
    <s v="Mixer"/>
    <x v="2"/>
    <x v="0"/>
    <n v="10"/>
    <n v="436.11"/>
    <n v="328.53"/>
    <s v="Retail"/>
    <n v="4361.1000000000004"/>
    <n v="3285.2999999999997"/>
    <n v="1075.8000000000006"/>
    <n v="0.24668088326339699"/>
    <x v="0"/>
    <x v="0"/>
    <s v="No Rating"/>
    <s v="Sep"/>
  </r>
  <r>
    <x v="1337"/>
    <x v="50"/>
    <s v="Cycle"/>
    <x v="0"/>
    <x v="2"/>
    <n v="3"/>
    <n v="425.16"/>
    <n v="372.89"/>
    <s v="Online"/>
    <n v="1275.48"/>
    <n v="1118.67"/>
    <n v="156.80999999999995"/>
    <n v="0.12294195126540593"/>
    <x v="0"/>
    <x v="0"/>
    <s v="No Rating"/>
    <s v="Sep"/>
  </r>
  <r>
    <x v="1338"/>
    <x v="50"/>
    <s v="Mixer"/>
    <x v="2"/>
    <x v="0"/>
    <n v="5"/>
    <n v="29.25"/>
    <n v="19.12"/>
    <s v="Online"/>
    <n v="146.25"/>
    <n v="95.600000000000009"/>
    <n v="50.649999999999991"/>
    <n v="0.34632478632478625"/>
    <x v="0"/>
    <x v="0"/>
    <s v="No Rating"/>
    <s v="Sep"/>
  </r>
  <r>
    <x v="1339"/>
    <x v="50"/>
    <s v="Headphones"/>
    <x v="3"/>
    <x v="1"/>
    <n v="6"/>
    <n v="395.29"/>
    <n v="333.64"/>
    <s v="Retail"/>
    <n v="2371.7400000000002"/>
    <n v="2001.84"/>
    <n v="369.90000000000032"/>
    <n v="0.15596144602696765"/>
    <x v="0"/>
    <x v="0"/>
    <s v="No Rating"/>
    <s v="Sep"/>
  </r>
  <r>
    <x v="1340"/>
    <x v="50"/>
    <s v="Mixer"/>
    <x v="2"/>
    <x v="2"/>
    <n v="12"/>
    <n v="196.73"/>
    <n v="171.6"/>
    <s v="Online"/>
    <n v="2360.7599999999998"/>
    <n v="2059.1999999999998"/>
    <n v="301.55999999999995"/>
    <n v="0.12773852488181772"/>
    <x v="0"/>
    <x v="0"/>
    <s v="No Rating"/>
    <s v="Sep"/>
  </r>
  <r>
    <x v="1341"/>
    <x v="50"/>
    <s v="Smartphone"/>
    <x v="3"/>
    <x v="3"/>
    <n v="7"/>
    <n v="187.5"/>
    <n v="130.11000000000001"/>
    <s v="Online"/>
    <n v="1312.5"/>
    <n v="910.7700000000001"/>
    <n v="401.7299999999999"/>
    <n v="0.30607999999999991"/>
    <x v="0"/>
    <x v="0"/>
    <s v="No Rating"/>
    <s v="Sep"/>
  </r>
  <r>
    <x v="1342"/>
    <x v="50"/>
    <s v="Comics"/>
    <x v="1"/>
    <x v="2"/>
    <n v="4"/>
    <n v="362.28"/>
    <n v="312.33"/>
    <s v="Online"/>
    <n v="1449.12"/>
    <n v="1249.32"/>
    <n v="199.79999999999995"/>
    <n v="0.13787678039085788"/>
    <x v="0"/>
    <x v="0"/>
    <s v="No Rating"/>
    <s v="Sep"/>
  </r>
  <r>
    <x v="1343"/>
    <x v="50"/>
    <s v="Fiction"/>
    <x v="1"/>
    <x v="0"/>
    <n v="13"/>
    <n v="245.59"/>
    <n v="192.01"/>
    <s v="Retail"/>
    <n v="3192.67"/>
    <n v="2496.13"/>
    <n v="696.54"/>
    <n v="0.21816849220245121"/>
    <x v="0"/>
    <x v="0"/>
    <s v="No Rating"/>
    <s v="Sep"/>
  </r>
  <r>
    <x v="1344"/>
    <x v="50"/>
    <s v="Sneakers"/>
    <x v="4"/>
    <x v="1"/>
    <n v="6"/>
    <n v="320.48"/>
    <n v="239.03"/>
    <s v="Retail"/>
    <n v="1922.88"/>
    <n v="1434.18"/>
    <n v="488.70000000000005"/>
    <n v="0.25415002496255618"/>
    <x v="0"/>
    <x v="0"/>
    <s v="No Rating"/>
    <s v="Sep"/>
  </r>
  <r>
    <x v="1345"/>
    <x v="50"/>
    <s v="Camera"/>
    <x v="3"/>
    <x v="1"/>
    <n v="17"/>
    <n v="350.63"/>
    <n v="263.60000000000002"/>
    <s v="Online"/>
    <n v="5960.71"/>
    <n v="4481.2000000000007"/>
    <n v="1479.5099999999993"/>
    <n v="0.24821036420157991"/>
    <x v="0"/>
    <x v="0"/>
    <s v="No Rating"/>
    <s v="Sep"/>
  </r>
  <r>
    <x v="1346"/>
    <x v="50"/>
    <s v="Biography"/>
    <x v="1"/>
    <x v="4"/>
    <n v="14"/>
    <n v="177.14"/>
    <n v="139.11000000000001"/>
    <s v="Online"/>
    <n v="2479.96"/>
    <n v="1947.5400000000002"/>
    <n v="532.41999999999985"/>
    <n v="0.21468894659591278"/>
    <x v="0"/>
    <x v="0"/>
    <s v="No Rating"/>
    <s v="Sep"/>
  </r>
  <r>
    <x v="1347"/>
    <x v="50"/>
    <s v="Biography"/>
    <x v="1"/>
    <x v="0"/>
    <n v="1"/>
    <n v="313.08999999999997"/>
    <n v="200.09"/>
    <s v="Retail"/>
    <n v="313.08999999999997"/>
    <n v="200.09"/>
    <n v="112.99999999999997"/>
    <n v="0.3609185857101791"/>
    <x v="0"/>
    <x v="0"/>
    <s v="No Rating"/>
    <s v="Sep"/>
  </r>
  <r>
    <x v="1348"/>
    <x v="50"/>
    <s v="Yoga Mat"/>
    <x v="0"/>
    <x v="3"/>
    <n v="18"/>
    <n v="197.41"/>
    <n v="167.74"/>
    <s v="Online"/>
    <n v="3553.38"/>
    <n v="3019.32"/>
    <n v="534.05999999999995"/>
    <n v="0.15029633757155159"/>
    <x v="0"/>
    <x v="0"/>
    <n v="2"/>
    <s v="Sep"/>
  </r>
  <r>
    <x v="1349"/>
    <x v="50"/>
    <s v="Football"/>
    <x v="0"/>
    <x v="1"/>
    <n v="16"/>
    <n v="157.22999999999999"/>
    <n v="112.73"/>
    <s v="Online"/>
    <n v="2515.6799999999998"/>
    <n v="1803.68"/>
    <n v="711.99999999999977"/>
    <n v="0.28302486802773003"/>
    <x v="0"/>
    <x v="0"/>
    <s v="No Rating"/>
    <s v="Sep"/>
  </r>
  <r>
    <x v="1350"/>
    <x v="50"/>
    <s v="Laptop"/>
    <x v="3"/>
    <x v="0"/>
    <n v="18"/>
    <n v="180.91"/>
    <n v="156.5"/>
    <s v="Retail"/>
    <n v="3256.38"/>
    <n v="2817"/>
    <n v="439.38000000000011"/>
    <n v="0.13492897020617989"/>
    <x v="0"/>
    <x v="0"/>
    <s v="No Rating"/>
    <s v="Sep"/>
  </r>
  <r>
    <x v="1351"/>
    <x v="50"/>
    <s v="Football"/>
    <x v="0"/>
    <x v="0"/>
    <n v="17"/>
    <n v="317.02"/>
    <n v="191.46"/>
    <s v="Online"/>
    <n v="5389.34"/>
    <n v="3254.82"/>
    <n v="2134.52"/>
    <n v="0.39606333985237524"/>
    <x v="0"/>
    <x v="0"/>
    <s v="No Rating"/>
    <s v="Sep"/>
  </r>
  <r>
    <x v="1352"/>
    <x v="50"/>
    <s v="Mixer"/>
    <x v="2"/>
    <x v="1"/>
    <n v="17"/>
    <n v="110.67"/>
    <n v="83.25"/>
    <s v="Retail"/>
    <n v="1881.39"/>
    <n v="1415.25"/>
    <n v="466.1400000000001"/>
    <n v="0.24776362157766335"/>
    <x v="0"/>
    <x v="0"/>
    <s v="No Rating"/>
    <s v="Sep"/>
  </r>
  <r>
    <x v="1353"/>
    <x v="50"/>
    <s v="Laptop"/>
    <x v="3"/>
    <x v="4"/>
    <n v="20"/>
    <n v="209.21"/>
    <n v="178.17"/>
    <s v="Retail"/>
    <n v="4184.2"/>
    <n v="3563.3999999999996"/>
    <n v="620.80000000000018"/>
    <n v="0.14836766884948144"/>
    <x v="0"/>
    <x v="0"/>
    <s v="No Rating"/>
    <s v="Sep"/>
  </r>
  <r>
    <x v="1354"/>
    <x v="50"/>
    <s v="Textbook"/>
    <x v="1"/>
    <x v="1"/>
    <n v="6"/>
    <n v="105.92"/>
    <n v="90.34"/>
    <s v="Online"/>
    <n v="635.52"/>
    <n v="542.04"/>
    <n v="93.480000000000018"/>
    <n v="0.14709214501510579"/>
    <x v="0"/>
    <x v="0"/>
    <s v="No Rating"/>
    <s v="Sep"/>
  </r>
  <r>
    <x v="1355"/>
    <x v="50"/>
    <s v="Headphones"/>
    <x v="3"/>
    <x v="2"/>
    <n v="19"/>
    <n v="92.08"/>
    <n v="56.52"/>
    <s v="Online"/>
    <n v="1749.52"/>
    <n v="1073.8800000000001"/>
    <n v="675.63999999999987"/>
    <n v="0.38618592528236312"/>
    <x v="0"/>
    <x v="0"/>
    <s v="No Rating"/>
    <s v="Sep"/>
  </r>
  <r>
    <x v="1356"/>
    <x v="51"/>
    <s v="Biography"/>
    <x v="1"/>
    <x v="1"/>
    <n v="4"/>
    <n v="475.68"/>
    <n v="377.65"/>
    <s v="Online"/>
    <n v="1902.72"/>
    <n v="1510.6"/>
    <n v="392.12000000000012"/>
    <n v="0.20608392196434583"/>
    <x v="0"/>
    <x v="0"/>
    <s v="No Rating"/>
    <s v="Sep"/>
  </r>
  <r>
    <x v="1357"/>
    <x v="51"/>
    <s v="Dumbbells"/>
    <x v="0"/>
    <x v="2"/>
    <n v="3"/>
    <n v="395.69"/>
    <n v="292.87"/>
    <s v="Online"/>
    <n v="1187.07"/>
    <n v="878.61"/>
    <n v="308.45999999999992"/>
    <n v="0.25984988248376251"/>
    <x v="0"/>
    <x v="0"/>
    <s v="No Rating"/>
    <s v="Sep"/>
  </r>
  <r>
    <x v="1358"/>
    <x v="51"/>
    <s v="Jacket"/>
    <x v="4"/>
    <x v="4"/>
    <n v="2"/>
    <n v="212.83"/>
    <n v="183.45"/>
    <s v="Online"/>
    <n v="425.66"/>
    <n v="366.9"/>
    <n v="58.760000000000048"/>
    <n v="0.13804444862096518"/>
    <x v="0"/>
    <x v="0"/>
    <n v="2"/>
    <s v="Sep"/>
  </r>
  <r>
    <x v="1359"/>
    <x v="51"/>
    <s v="Laptop"/>
    <x v="3"/>
    <x v="3"/>
    <n v="7"/>
    <n v="214.79"/>
    <n v="145.04"/>
    <s v="Retail"/>
    <n v="1503.53"/>
    <n v="1015.28"/>
    <n v="488.25"/>
    <n v="0.32473578844452722"/>
    <x v="0"/>
    <x v="0"/>
    <s v="No Rating"/>
    <s v="Sep"/>
  </r>
  <r>
    <x v="1360"/>
    <x v="51"/>
    <s v="Mixer"/>
    <x v="2"/>
    <x v="3"/>
    <n v="16"/>
    <n v="373.87"/>
    <n v="296.7"/>
    <s v="Online"/>
    <n v="5981.92"/>
    <n v="4747.2"/>
    <n v="1234.7200000000003"/>
    <n v="0.20640864471607781"/>
    <x v="0"/>
    <x v="0"/>
    <s v="No Rating"/>
    <s v="Sep"/>
  </r>
  <r>
    <x v="1361"/>
    <x v="51"/>
    <s v="Headphones"/>
    <x v="3"/>
    <x v="0"/>
    <n v="2"/>
    <n v="373.1"/>
    <n v="314.86"/>
    <s v="Retail"/>
    <n v="746.2"/>
    <n v="629.72"/>
    <n v="116.48000000000002"/>
    <n v="0.15609756097560978"/>
    <x v="0"/>
    <x v="0"/>
    <s v="No Rating"/>
    <s v="Sep"/>
  </r>
  <r>
    <x v="1362"/>
    <x v="51"/>
    <s v="Cookware Set"/>
    <x v="2"/>
    <x v="0"/>
    <n v="11"/>
    <n v="489.79"/>
    <n v="385.9"/>
    <s v="Online"/>
    <n v="5387.6900000000005"/>
    <n v="4244.8999999999996"/>
    <n v="1142.7900000000009"/>
    <n v="0.21211131301169903"/>
    <x v="0"/>
    <x v="0"/>
    <s v="No Rating"/>
    <s v="Sep"/>
  </r>
  <r>
    <x v="1363"/>
    <x v="51"/>
    <s v="Laptop"/>
    <x v="3"/>
    <x v="2"/>
    <n v="3"/>
    <n v="433.25"/>
    <n v="305.22000000000003"/>
    <s v="Online"/>
    <n v="1299.75"/>
    <n v="915.66000000000008"/>
    <n v="384.08999999999992"/>
    <n v="0.29551067512983259"/>
    <x v="0"/>
    <x v="0"/>
    <s v="No Rating"/>
    <s v="Sep"/>
  </r>
  <r>
    <x v="1364"/>
    <x v="51"/>
    <s v="Camera"/>
    <x v="3"/>
    <x v="4"/>
    <n v="7"/>
    <n v="356"/>
    <n v="258.58"/>
    <s v="Online"/>
    <n v="2492"/>
    <n v="1810.06"/>
    <n v="681.94"/>
    <n v="0.27365168539325846"/>
    <x v="0"/>
    <x v="0"/>
    <n v="5"/>
    <s v="Sep"/>
  </r>
  <r>
    <x v="1365"/>
    <x v="51"/>
    <s v="Chair"/>
    <x v="2"/>
    <x v="3"/>
    <n v="5"/>
    <n v="267.81"/>
    <n v="165.19"/>
    <s v="Retail"/>
    <n v="1339.05"/>
    <n v="825.95"/>
    <n v="513.09999999999991"/>
    <n v="0.3831821067174489"/>
    <x v="0"/>
    <x v="0"/>
    <s v="No Rating"/>
    <s v="Sep"/>
  </r>
  <r>
    <x v="1366"/>
    <x v="51"/>
    <s v="Jeans"/>
    <x v="4"/>
    <x v="4"/>
    <n v="19"/>
    <n v="253.11"/>
    <n v="176.3"/>
    <s v="Online"/>
    <n v="4809.09"/>
    <n v="3349.7000000000003"/>
    <n v="1459.3899999999999"/>
    <n v="0.30346489668523563"/>
    <x v="0"/>
    <x v="0"/>
    <s v="No Rating"/>
    <s v="Sep"/>
  </r>
  <r>
    <x v="1367"/>
    <x v="51"/>
    <s v="Headphones"/>
    <x v="3"/>
    <x v="3"/>
    <n v="2"/>
    <n v="199.64"/>
    <n v="140.36000000000001"/>
    <s v="Online"/>
    <n v="399.28"/>
    <n v="280.72000000000003"/>
    <n v="118.55999999999995"/>
    <n v="0.29693448206772177"/>
    <x v="0"/>
    <x v="0"/>
    <s v="No Rating"/>
    <s v="Sep"/>
  </r>
  <r>
    <x v="1368"/>
    <x v="51"/>
    <s v="Biography"/>
    <x v="1"/>
    <x v="2"/>
    <n v="11"/>
    <n v="492.31"/>
    <n v="371.88"/>
    <s v="Online"/>
    <n v="5415.41"/>
    <n v="4090.68"/>
    <n v="1324.73"/>
    <n v="0.24462229083301174"/>
    <x v="0"/>
    <x v="0"/>
    <s v="No Rating"/>
    <s v="Sep"/>
  </r>
  <r>
    <x v="1369"/>
    <x v="51"/>
    <s v="Dumbbells"/>
    <x v="0"/>
    <x v="0"/>
    <n v="10"/>
    <n v="34.56"/>
    <n v="24.72"/>
    <s v="Online"/>
    <n v="345.6"/>
    <n v="247.2"/>
    <n v="98.400000000000034"/>
    <n v="0.28472222222222232"/>
    <x v="0"/>
    <x v="0"/>
    <s v="No Rating"/>
    <s v="Sep"/>
  </r>
  <r>
    <x v="1370"/>
    <x v="51"/>
    <s v="Laptop"/>
    <x v="3"/>
    <x v="1"/>
    <n v="2"/>
    <n v="485.27"/>
    <n v="379.91"/>
    <s v="Online"/>
    <n v="970.54"/>
    <n v="759.82"/>
    <n v="210.71999999999991"/>
    <n v="0.21711624456488132"/>
    <x v="0"/>
    <x v="0"/>
    <s v="No Rating"/>
    <s v="Sep"/>
  </r>
  <r>
    <x v="1371"/>
    <x v="51"/>
    <s v="Textbook"/>
    <x v="1"/>
    <x v="1"/>
    <n v="14"/>
    <n v="166.89"/>
    <n v="106.4"/>
    <s v="Online"/>
    <n v="2336.46"/>
    <n v="1489.6000000000001"/>
    <n v="846.8599999999999"/>
    <n v="0.36245431122296118"/>
    <x v="0"/>
    <x v="0"/>
    <s v="No Rating"/>
    <s v="Sep"/>
  </r>
  <r>
    <x v="1372"/>
    <x v="51"/>
    <s v="Mixer"/>
    <x v="2"/>
    <x v="2"/>
    <n v="9"/>
    <n v="188.25"/>
    <n v="161.57"/>
    <s v="Online"/>
    <n v="1694.25"/>
    <n v="1454.1299999999999"/>
    <n v="240.12000000000012"/>
    <n v="0.14172642762284204"/>
    <x v="0"/>
    <x v="0"/>
    <n v="2"/>
    <s v="Sep"/>
  </r>
  <r>
    <x v="1373"/>
    <x v="51"/>
    <s v="Sneakers"/>
    <x v="4"/>
    <x v="4"/>
    <n v="19"/>
    <n v="322.02999999999997"/>
    <n v="282.07"/>
    <s v="Retail"/>
    <n v="6118.57"/>
    <n v="5359.33"/>
    <n v="759.23999999999978"/>
    <n v="0.12408781790516409"/>
    <x v="0"/>
    <x v="0"/>
    <s v="No Rating"/>
    <s v="Sep"/>
  </r>
  <r>
    <x v="1374"/>
    <x v="51"/>
    <s v="Sneakers"/>
    <x v="4"/>
    <x v="3"/>
    <n v="2"/>
    <n v="76.88"/>
    <n v="54.61"/>
    <s v="Online"/>
    <n v="153.76"/>
    <n v="109.22"/>
    <n v="44.539999999999992"/>
    <n v="0.28967221644120705"/>
    <x v="1"/>
    <x v="1"/>
    <s v="No Rating"/>
    <s v="Sep"/>
  </r>
  <r>
    <x v="1375"/>
    <x v="51"/>
    <s v="Fiction"/>
    <x v="1"/>
    <x v="3"/>
    <n v="19"/>
    <n v="449.17"/>
    <n v="386.96"/>
    <s v="Retail"/>
    <n v="8534.23"/>
    <n v="7352.24"/>
    <n v="1181.9899999999998"/>
    <n v="0.13849989981521471"/>
    <x v="0"/>
    <x v="0"/>
    <s v="No Rating"/>
    <s v="Sep"/>
  </r>
  <r>
    <x v="1376"/>
    <x v="51"/>
    <s v="Chair"/>
    <x v="2"/>
    <x v="2"/>
    <n v="5"/>
    <n v="360.9"/>
    <n v="293.23"/>
    <s v="Online"/>
    <n v="1804.5"/>
    <n v="1466.15"/>
    <n v="338.34999999999991"/>
    <n v="0.18750346356331388"/>
    <x v="0"/>
    <x v="0"/>
    <s v="No Rating"/>
    <s v="Sep"/>
  </r>
  <r>
    <x v="1377"/>
    <x v="52"/>
    <s v="Headphones"/>
    <x v="3"/>
    <x v="2"/>
    <n v="12"/>
    <n v="37.17"/>
    <n v="31.94"/>
    <s v="Retail"/>
    <n v="446.04"/>
    <n v="383.28000000000003"/>
    <n v="62.759999999999991"/>
    <n v="0.14070486951842881"/>
    <x v="0"/>
    <x v="0"/>
    <s v="No Rating"/>
    <s v="Sep"/>
  </r>
  <r>
    <x v="1378"/>
    <x v="52"/>
    <s v="Football"/>
    <x v="0"/>
    <x v="1"/>
    <n v="10"/>
    <n v="498.42"/>
    <n v="368.67"/>
    <s v="Retail"/>
    <n v="4984.2"/>
    <n v="3686.7000000000003"/>
    <n v="1297.4999999999995"/>
    <n v="0.26032261947754898"/>
    <x v="0"/>
    <x v="0"/>
    <s v="No Rating"/>
    <s v="Sep"/>
  </r>
  <r>
    <x v="1379"/>
    <x v="52"/>
    <s v="Fiction"/>
    <x v="1"/>
    <x v="0"/>
    <n v="18"/>
    <n v="368.44"/>
    <n v="236.89"/>
    <s v="Online"/>
    <n v="6631.92"/>
    <n v="4264.0199999999995"/>
    <n v="2367.9000000000005"/>
    <n v="0.35704592335251339"/>
    <x v="0"/>
    <x v="0"/>
    <s v="No Rating"/>
    <s v="Sep"/>
  </r>
  <r>
    <x v="1380"/>
    <x v="52"/>
    <s v="Vacuum Cleaner"/>
    <x v="2"/>
    <x v="2"/>
    <n v="9"/>
    <n v="31.05"/>
    <n v="20.94"/>
    <s v="Online"/>
    <n v="279.45"/>
    <n v="188.46"/>
    <n v="90.989999999999981"/>
    <n v="0.32560386473429948"/>
    <x v="0"/>
    <x v="0"/>
    <s v="No Rating"/>
    <s v="Sep"/>
  </r>
  <r>
    <x v="1381"/>
    <x v="52"/>
    <s v="Textbook"/>
    <x v="1"/>
    <x v="1"/>
    <n v="3"/>
    <n v="204.55"/>
    <n v="179.15"/>
    <s v="Retail"/>
    <n v="613.65000000000009"/>
    <n v="537.45000000000005"/>
    <n v="76.200000000000045"/>
    <n v="0.12417501833292599"/>
    <x v="0"/>
    <x v="0"/>
    <s v="No Rating"/>
    <s v="Sep"/>
  </r>
  <r>
    <x v="1382"/>
    <x v="52"/>
    <s v="Jeans"/>
    <x v="4"/>
    <x v="3"/>
    <n v="15"/>
    <n v="289.18"/>
    <n v="192.39"/>
    <s v="Online"/>
    <n v="4337.7"/>
    <n v="2885.85"/>
    <n v="1451.85"/>
    <n v="0.33470502801023583"/>
    <x v="1"/>
    <x v="3"/>
    <s v="No Rating"/>
    <s v="Sep"/>
  </r>
  <r>
    <x v="1383"/>
    <x v="52"/>
    <s v="Vacuum Cleaner"/>
    <x v="2"/>
    <x v="4"/>
    <n v="3"/>
    <n v="109.79"/>
    <n v="69.36"/>
    <s v="Retail"/>
    <n v="329.37"/>
    <n v="208.07999999999998"/>
    <n v="121.29000000000002"/>
    <n v="0.36824847436014213"/>
    <x v="0"/>
    <x v="0"/>
    <s v="No Rating"/>
    <s v="Sep"/>
  </r>
  <r>
    <x v="1384"/>
    <x v="52"/>
    <s v="Jacket"/>
    <x v="4"/>
    <x v="0"/>
    <n v="14"/>
    <n v="253.26"/>
    <n v="216.48"/>
    <s v="Online"/>
    <n v="3545.64"/>
    <n v="3030.72"/>
    <n v="514.92000000000007"/>
    <n v="0.14522624970386167"/>
    <x v="0"/>
    <x v="0"/>
    <n v="4"/>
    <s v="Sep"/>
  </r>
  <r>
    <x v="1385"/>
    <x v="52"/>
    <s v="Cycle"/>
    <x v="0"/>
    <x v="4"/>
    <n v="12"/>
    <n v="220.07"/>
    <n v="167.99"/>
    <s v="Retail"/>
    <n v="2640.84"/>
    <n v="2015.88"/>
    <n v="624.96"/>
    <n v="0.23665197437179081"/>
    <x v="0"/>
    <x v="0"/>
    <n v="4"/>
    <s v="Sep"/>
  </r>
  <r>
    <x v="1386"/>
    <x v="52"/>
    <s v="Camera"/>
    <x v="3"/>
    <x v="0"/>
    <n v="14"/>
    <n v="313.14999999999998"/>
    <n v="242.2"/>
    <s v="Retail"/>
    <n v="4384.0999999999995"/>
    <n v="3390.7999999999997"/>
    <n v="993.29999999999973"/>
    <n v="0.22656873702698385"/>
    <x v="0"/>
    <x v="0"/>
    <s v="No Rating"/>
    <s v="Sep"/>
  </r>
  <r>
    <x v="1387"/>
    <x v="52"/>
    <s v="Headphones"/>
    <x v="3"/>
    <x v="4"/>
    <n v="11"/>
    <n v="377.46"/>
    <n v="233.4"/>
    <s v="Retail"/>
    <n v="4152.0599999999995"/>
    <n v="2567.4"/>
    <n v="1584.6599999999994"/>
    <n v="0.38165633444603392"/>
    <x v="0"/>
    <x v="0"/>
    <s v="No Rating"/>
    <s v="Sep"/>
  </r>
  <r>
    <x v="1388"/>
    <x v="52"/>
    <s v="Yoga Mat"/>
    <x v="0"/>
    <x v="0"/>
    <n v="18"/>
    <n v="344.93"/>
    <n v="250.97"/>
    <s v="Retail"/>
    <n v="6208.74"/>
    <n v="4517.46"/>
    <n v="1691.2799999999997"/>
    <n v="0.27240309628040471"/>
    <x v="0"/>
    <x v="0"/>
    <s v="No Rating"/>
    <s v="Sep"/>
  </r>
  <r>
    <x v="1389"/>
    <x v="52"/>
    <s v="Cookware Set"/>
    <x v="2"/>
    <x v="1"/>
    <n v="20"/>
    <n v="289.77999999999997"/>
    <n v="253.4"/>
    <s v="Online"/>
    <n v="5795.5999999999995"/>
    <n v="5068"/>
    <n v="727.59999999999945"/>
    <n v="0.12554351577058451"/>
    <x v="1"/>
    <x v="3"/>
    <s v="No Rating"/>
    <s v="Sep"/>
  </r>
  <r>
    <x v="1390"/>
    <x v="52"/>
    <s v="Sneakers"/>
    <x v="4"/>
    <x v="1"/>
    <n v="5"/>
    <n v="358.77"/>
    <n v="242.14"/>
    <s v="Online"/>
    <n v="1793.85"/>
    <n v="1210.6999999999998"/>
    <n v="583.15000000000009"/>
    <n v="0.32508292220642759"/>
    <x v="0"/>
    <x v="0"/>
    <s v="No Rating"/>
    <s v="Sep"/>
  </r>
  <r>
    <x v="1391"/>
    <x v="52"/>
    <s v="Laptop"/>
    <x v="3"/>
    <x v="1"/>
    <n v="5"/>
    <n v="405.07"/>
    <n v="277.11"/>
    <s v="Online"/>
    <n v="2025.35"/>
    <n v="1385.5500000000002"/>
    <n v="639.79999999999973"/>
    <n v="0.31589601797220224"/>
    <x v="0"/>
    <x v="0"/>
    <s v="No Rating"/>
    <s v="Sep"/>
  </r>
  <r>
    <x v="1392"/>
    <x v="52"/>
    <s v="Laptop"/>
    <x v="3"/>
    <x v="1"/>
    <n v="5"/>
    <n v="336.62"/>
    <n v="291.75"/>
    <s v="Online"/>
    <n v="1683.1"/>
    <n v="1458.75"/>
    <n v="224.34999999999991"/>
    <n v="0.13329570435505908"/>
    <x v="0"/>
    <x v="0"/>
    <s v="No Rating"/>
    <s v="Sep"/>
  </r>
  <r>
    <x v="1393"/>
    <x v="52"/>
    <s v="Sneakers"/>
    <x v="4"/>
    <x v="0"/>
    <n v="16"/>
    <n v="138.52000000000001"/>
    <n v="101.96"/>
    <s v="Online"/>
    <n v="2216.3200000000002"/>
    <n v="1631.36"/>
    <n v="584.96000000000026"/>
    <n v="0.26393300606410636"/>
    <x v="0"/>
    <x v="0"/>
    <s v="No Rating"/>
    <s v="Sep"/>
  </r>
  <r>
    <x v="1394"/>
    <x v="52"/>
    <s v="Fiction"/>
    <x v="1"/>
    <x v="2"/>
    <n v="2"/>
    <n v="474.93"/>
    <n v="342.48"/>
    <s v="Retail"/>
    <n v="949.86"/>
    <n v="684.96"/>
    <n v="264.89999999999998"/>
    <n v="0.27888320384056597"/>
    <x v="0"/>
    <x v="0"/>
    <s v="No Rating"/>
    <s v="Sep"/>
  </r>
  <r>
    <x v="1395"/>
    <x v="53"/>
    <s v="Headphones"/>
    <x v="3"/>
    <x v="3"/>
    <n v="13"/>
    <n v="482.31"/>
    <n v="327.14"/>
    <s v="Online"/>
    <n v="6270.03"/>
    <n v="4252.82"/>
    <n v="2017.21"/>
    <n v="0.32172254359229541"/>
    <x v="0"/>
    <x v="0"/>
    <s v="No Rating"/>
    <s v="Sep"/>
  </r>
  <r>
    <x v="1396"/>
    <x v="53"/>
    <s v="Textbook"/>
    <x v="1"/>
    <x v="3"/>
    <n v="10"/>
    <n v="302.97000000000003"/>
    <n v="252.17"/>
    <s v="Retail"/>
    <n v="3029.7000000000003"/>
    <n v="2521.6999999999998"/>
    <n v="508.00000000000045"/>
    <n v="0.16767336700003313"/>
    <x v="0"/>
    <x v="0"/>
    <n v="2"/>
    <s v="Sep"/>
  </r>
  <r>
    <x v="1397"/>
    <x v="53"/>
    <s v="Headphones"/>
    <x v="3"/>
    <x v="0"/>
    <n v="12"/>
    <n v="262.66000000000003"/>
    <n v="230.58"/>
    <s v="Online"/>
    <n v="3151.92"/>
    <n v="2766.96"/>
    <n v="384.96000000000004"/>
    <n v="0.12213507957054748"/>
    <x v="0"/>
    <x v="0"/>
    <n v="5"/>
    <s v="Sep"/>
  </r>
  <r>
    <x v="1398"/>
    <x v="53"/>
    <s v="Textbook"/>
    <x v="1"/>
    <x v="0"/>
    <n v="2"/>
    <n v="134.77000000000001"/>
    <n v="111.88"/>
    <s v="Retail"/>
    <n v="269.54000000000002"/>
    <n v="223.76"/>
    <n v="45.78000000000003"/>
    <n v="0.16984492097647855"/>
    <x v="0"/>
    <x v="0"/>
    <s v="No Rating"/>
    <s v="Sep"/>
  </r>
  <r>
    <x v="1399"/>
    <x v="53"/>
    <s v="Sneakers"/>
    <x v="4"/>
    <x v="1"/>
    <n v="20"/>
    <n v="134.41999999999999"/>
    <n v="108.44"/>
    <s v="Retail"/>
    <n v="2688.3999999999996"/>
    <n v="2168.8000000000002"/>
    <n v="519.59999999999945"/>
    <n v="0.1932748102960867"/>
    <x v="0"/>
    <x v="0"/>
    <n v="4"/>
    <s v="Sep"/>
  </r>
  <r>
    <x v="1400"/>
    <x v="53"/>
    <s v="Cycle"/>
    <x v="0"/>
    <x v="0"/>
    <n v="8"/>
    <n v="275.62"/>
    <n v="182.09"/>
    <s v="Retail"/>
    <n v="2204.96"/>
    <n v="1456.72"/>
    <n v="748.24"/>
    <n v="0.33934402438139466"/>
    <x v="0"/>
    <x v="0"/>
    <s v="No Rating"/>
    <s v="Sep"/>
  </r>
  <r>
    <x v="1401"/>
    <x v="53"/>
    <s v="Football"/>
    <x v="0"/>
    <x v="3"/>
    <n v="5"/>
    <n v="322.98"/>
    <n v="215.21"/>
    <s v="Retail"/>
    <n v="1614.9"/>
    <n v="1076.05"/>
    <n v="538.85000000000014"/>
    <n v="0.3336739116973188"/>
    <x v="0"/>
    <x v="0"/>
    <s v="No Rating"/>
    <s v="Sep"/>
  </r>
  <r>
    <x v="1402"/>
    <x v="53"/>
    <s v="Vacuum Cleaner"/>
    <x v="2"/>
    <x v="3"/>
    <n v="10"/>
    <n v="15.48"/>
    <n v="9.9700000000000006"/>
    <s v="Online"/>
    <n v="154.80000000000001"/>
    <n v="99.7"/>
    <n v="55.100000000000009"/>
    <n v="0.35594315245478036"/>
    <x v="0"/>
    <x v="0"/>
    <s v="No Rating"/>
    <s v="Sep"/>
  </r>
  <r>
    <x v="1403"/>
    <x v="53"/>
    <s v="Laptop"/>
    <x v="3"/>
    <x v="0"/>
    <n v="7"/>
    <n v="69.040000000000006"/>
    <n v="46.18"/>
    <s v="Retail"/>
    <n v="483.28000000000003"/>
    <n v="323.26"/>
    <n v="160.02000000000004"/>
    <n v="0.33111239860950181"/>
    <x v="0"/>
    <x v="0"/>
    <s v="No Rating"/>
    <s v="Sep"/>
  </r>
  <r>
    <x v="1404"/>
    <x v="53"/>
    <s v="Camera"/>
    <x v="3"/>
    <x v="3"/>
    <n v="3"/>
    <n v="491.28"/>
    <n v="326.08"/>
    <s v="Retail"/>
    <n v="1473.84"/>
    <n v="978.24"/>
    <n v="495.59999999999991"/>
    <n v="0.33626445204364108"/>
    <x v="0"/>
    <x v="0"/>
    <s v="No Rating"/>
    <s v="Sep"/>
  </r>
  <r>
    <x v="1405"/>
    <x v="53"/>
    <s v="Jacket"/>
    <x v="4"/>
    <x v="1"/>
    <n v="16"/>
    <n v="284.86"/>
    <n v="218.73"/>
    <s v="Retail"/>
    <n v="4557.76"/>
    <n v="3499.68"/>
    <n v="1058.0800000000004"/>
    <n v="0.23214912588640041"/>
    <x v="0"/>
    <x v="0"/>
    <s v="No Rating"/>
    <s v="Sep"/>
  </r>
  <r>
    <x v="1406"/>
    <x v="53"/>
    <s v="Cookware Set"/>
    <x v="2"/>
    <x v="4"/>
    <n v="14"/>
    <n v="309.56"/>
    <n v="241.92"/>
    <s v="Retail"/>
    <n v="4333.84"/>
    <n v="3386.8799999999997"/>
    <n v="946.96000000000049"/>
    <n v="0.21850368264633685"/>
    <x v="0"/>
    <x v="0"/>
    <s v="No Rating"/>
    <s v="Sep"/>
  </r>
  <r>
    <x v="1407"/>
    <x v="53"/>
    <s v="Cycle"/>
    <x v="0"/>
    <x v="0"/>
    <n v="8"/>
    <n v="56.03"/>
    <n v="37.369999999999997"/>
    <s v="Online"/>
    <n v="448.24"/>
    <n v="298.95999999999998"/>
    <n v="149.28000000000003"/>
    <n v="0.33303587363912196"/>
    <x v="0"/>
    <x v="0"/>
    <s v="No Rating"/>
    <s v="Sep"/>
  </r>
  <r>
    <x v="1408"/>
    <x v="53"/>
    <s v="Football"/>
    <x v="0"/>
    <x v="3"/>
    <n v="10"/>
    <n v="396.61"/>
    <n v="241.16"/>
    <s v="Retail"/>
    <n v="3966.1000000000004"/>
    <n v="2411.6"/>
    <n v="1554.5000000000005"/>
    <n v="0.3919467486951918"/>
    <x v="0"/>
    <x v="0"/>
    <n v="3"/>
    <s v="Sep"/>
  </r>
  <r>
    <x v="1409"/>
    <x v="53"/>
    <s v="Yoga Mat"/>
    <x v="0"/>
    <x v="1"/>
    <n v="20"/>
    <n v="262.66000000000003"/>
    <n v="216.86"/>
    <s v="Online"/>
    <n v="5253.2000000000007"/>
    <n v="4337.2000000000007"/>
    <n v="916"/>
    <n v="0.17436990786568185"/>
    <x v="0"/>
    <x v="0"/>
    <s v="No Rating"/>
    <s v="Sep"/>
  </r>
  <r>
    <x v="1410"/>
    <x v="53"/>
    <s v="Sneakers"/>
    <x v="4"/>
    <x v="4"/>
    <n v="8"/>
    <n v="243.96"/>
    <n v="153.1"/>
    <s v="Retail"/>
    <n v="1951.68"/>
    <n v="1224.8"/>
    <n v="726.88000000000011"/>
    <n v="0.37243810460731269"/>
    <x v="0"/>
    <x v="0"/>
    <s v="No Rating"/>
    <s v="Sep"/>
  </r>
  <r>
    <x v="1411"/>
    <x v="53"/>
    <s v="Sneakers"/>
    <x v="4"/>
    <x v="4"/>
    <n v="11"/>
    <n v="168.08"/>
    <n v="139.88"/>
    <s v="Online"/>
    <n v="1848.88"/>
    <n v="1538.6799999999998"/>
    <n v="310.20000000000027"/>
    <n v="0.16777724892908152"/>
    <x v="1"/>
    <x v="2"/>
    <s v="No Rating"/>
    <s v="Sep"/>
  </r>
  <r>
    <x v="1412"/>
    <x v="53"/>
    <s v="Laptop"/>
    <x v="3"/>
    <x v="2"/>
    <n v="12"/>
    <n v="96.29"/>
    <n v="71.150000000000006"/>
    <s v="Online"/>
    <n v="1155.48"/>
    <n v="853.80000000000007"/>
    <n v="301.67999999999995"/>
    <n v="0.26108630179665587"/>
    <x v="0"/>
    <x v="0"/>
    <s v="No Rating"/>
    <s v="Sep"/>
  </r>
  <r>
    <x v="1413"/>
    <x v="53"/>
    <s v="Headphones"/>
    <x v="3"/>
    <x v="3"/>
    <n v="15"/>
    <n v="383.57"/>
    <n v="274.52999999999997"/>
    <s v="Retail"/>
    <n v="5753.55"/>
    <n v="4117.95"/>
    <n v="1635.6000000000004"/>
    <n v="0.28427666397267781"/>
    <x v="0"/>
    <x v="0"/>
    <s v="No Rating"/>
    <s v="Sep"/>
  </r>
  <r>
    <x v="1414"/>
    <x v="53"/>
    <s v="Textbook"/>
    <x v="1"/>
    <x v="2"/>
    <n v="4"/>
    <n v="381.39"/>
    <n v="341.02"/>
    <s v="Online"/>
    <n v="1525.56"/>
    <n v="1364.08"/>
    <n v="161.48000000000002"/>
    <n v="0.10584965520857915"/>
    <x v="0"/>
    <x v="0"/>
    <s v="No Rating"/>
    <s v="Sep"/>
  </r>
  <r>
    <x v="1415"/>
    <x v="53"/>
    <s v="Camera"/>
    <x v="3"/>
    <x v="2"/>
    <n v="17"/>
    <n v="68.25"/>
    <n v="53.48"/>
    <s v="Retail"/>
    <n v="1160.25"/>
    <n v="909.16"/>
    <n v="251.09000000000003"/>
    <n v="0.21641025641025644"/>
    <x v="0"/>
    <x v="0"/>
    <s v="No Rating"/>
    <s v="Sep"/>
  </r>
  <r>
    <x v="1416"/>
    <x v="53"/>
    <s v="Cookware Set"/>
    <x v="2"/>
    <x v="2"/>
    <n v="15"/>
    <n v="42.52"/>
    <n v="27.41"/>
    <s v="Retail"/>
    <n v="637.80000000000007"/>
    <n v="411.15"/>
    <n v="226.65000000000009"/>
    <n v="0.35536218250235196"/>
    <x v="0"/>
    <x v="0"/>
    <s v="No Rating"/>
    <s v="Sep"/>
  </r>
  <r>
    <x v="1417"/>
    <x v="53"/>
    <s v="Sneakers"/>
    <x v="4"/>
    <x v="1"/>
    <n v="14"/>
    <n v="241.86"/>
    <n v="157.13999999999999"/>
    <s v="Retail"/>
    <n v="3386.04"/>
    <n v="2199.96"/>
    <n v="1186.08"/>
    <n v="0.35028528901017114"/>
    <x v="0"/>
    <x v="0"/>
    <s v="No Rating"/>
    <s v="Sep"/>
  </r>
  <r>
    <x v="1418"/>
    <x v="53"/>
    <s v="Chair"/>
    <x v="2"/>
    <x v="1"/>
    <n v="15"/>
    <n v="280.35000000000002"/>
    <n v="219.52"/>
    <s v="Online"/>
    <n v="4205.25"/>
    <n v="3292.8"/>
    <n v="912.44999999999982"/>
    <n v="0.21697877652933828"/>
    <x v="0"/>
    <x v="0"/>
    <s v="No Rating"/>
    <s v="Sep"/>
  </r>
  <r>
    <x v="1419"/>
    <x v="53"/>
    <s v="Biography"/>
    <x v="1"/>
    <x v="1"/>
    <n v="8"/>
    <n v="128.27000000000001"/>
    <n v="100.63"/>
    <s v="Retail"/>
    <n v="1026.1600000000001"/>
    <n v="805.04"/>
    <n v="221.12000000000012"/>
    <n v="0.21548296561939667"/>
    <x v="0"/>
    <x v="0"/>
    <s v="No Rating"/>
    <s v="Sep"/>
  </r>
  <r>
    <x v="1420"/>
    <x v="54"/>
    <s v="Cycle"/>
    <x v="0"/>
    <x v="1"/>
    <n v="9"/>
    <n v="121.19"/>
    <n v="82.74"/>
    <s v="Online"/>
    <n v="1090.71"/>
    <n v="744.66"/>
    <n v="346.05000000000007"/>
    <n v="0.31727040184833738"/>
    <x v="0"/>
    <x v="0"/>
    <s v="No Rating"/>
    <s v="Sep"/>
  </r>
  <r>
    <x v="1421"/>
    <x v="54"/>
    <s v="Vacuum Cleaner"/>
    <x v="2"/>
    <x v="2"/>
    <n v="4"/>
    <n v="286.83"/>
    <n v="243.7"/>
    <s v="Retail"/>
    <n v="1147.32"/>
    <n v="974.8"/>
    <n v="172.51999999999998"/>
    <n v="0.15036781368755012"/>
    <x v="0"/>
    <x v="0"/>
    <n v="5"/>
    <s v="Sep"/>
  </r>
  <r>
    <x v="1422"/>
    <x v="54"/>
    <s v="Jacket"/>
    <x v="4"/>
    <x v="2"/>
    <n v="15"/>
    <n v="428.9"/>
    <n v="373.51"/>
    <s v="Online"/>
    <n v="6433.5"/>
    <n v="5602.65"/>
    <n v="830.85000000000036"/>
    <n v="0.12914432268594084"/>
    <x v="0"/>
    <x v="0"/>
    <s v="No Rating"/>
    <s v="Sep"/>
  </r>
  <r>
    <x v="1423"/>
    <x v="54"/>
    <s v="Dumbbells"/>
    <x v="0"/>
    <x v="0"/>
    <n v="18"/>
    <n v="249.06"/>
    <n v="213.98"/>
    <s v="Retail"/>
    <n v="4483.08"/>
    <n v="3851.64"/>
    <n v="631.44000000000005"/>
    <n v="0.14084959447522688"/>
    <x v="0"/>
    <x v="0"/>
    <s v="No Rating"/>
    <s v="Sep"/>
  </r>
  <r>
    <x v="1424"/>
    <x v="54"/>
    <s v="Smartphone"/>
    <x v="3"/>
    <x v="0"/>
    <n v="2"/>
    <n v="99.45"/>
    <n v="82.13"/>
    <s v="Retail"/>
    <n v="198.9"/>
    <n v="164.26"/>
    <n v="34.640000000000015"/>
    <n v="0.17415786827551541"/>
    <x v="0"/>
    <x v="0"/>
    <s v="No Rating"/>
    <s v="Sep"/>
  </r>
  <r>
    <x v="1425"/>
    <x v="54"/>
    <s v="Smartphone"/>
    <x v="3"/>
    <x v="1"/>
    <n v="13"/>
    <n v="447.43"/>
    <n v="373.48"/>
    <s v="Retail"/>
    <n v="5816.59"/>
    <n v="4855.24"/>
    <n v="961.35000000000036"/>
    <n v="0.16527725007263711"/>
    <x v="0"/>
    <x v="0"/>
    <s v="No Rating"/>
    <s v="Sep"/>
  </r>
  <r>
    <x v="1426"/>
    <x v="54"/>
    <s v="Cookware Set"/>
    <x v="2"/>
    <x v="0"/>
    <n v="3"/>
    <n v="71.94"/>
    <n v="62.58"/>
    <s v="Retail"/>
    <n v="215.82"/>
    <n v="187.74"/>
    <n v="28.079999999999984"/>
    <n v="0.13010842368640527"/>
    <x v="0"/>
    <x v="0"/>
    <s v="No Rating"/>
    <s v="Sep"/>
  </r>
  <r>
    <x v="1427"/>
    <x v="54"/>
    <s v="Mixer"/>
    <x v="2"/>
    <x v="4"/>
    <n v="14"/>
    <n v="325.86"/>
    <n v="254.6"/>
    <s v="Retail"/>
    <n v="4562.04"/>
    <n v="3564.4"/>
    <n v="997.63999999999987"/>
    <n v="0.21868286994414776"/>
    <x v="0"/>
    <x v="0"/>
    <s v="No Rating"/>
    <s v="Sep"/>
  </r>
  <r>
    <x v="1428"/>
    <x v="54"/>
    <s v="Biography"/>
    <x v="1"/>
    <x v="2"/>
    <n v="17"/>
    <n v="122.8"/>
    <n v="77.67"/>
    <s v="Online"/>
    <n v="2087.6"/>
    <n v="1320.39"/>
    <n v="767.20999999999981"/>
    <n v="0.3675081433224755"/>
    <x v="0"/>
    <x v="0"/>
    <s v="No Rating"/>
    <s v="Sep"/>
  </r>
  <r>
    <x v="1429"/>
    <x v="54"/>
    <s v="Yoga Mat"/>
    <x v="0"/>
    <x v="1"/>
    <n v="19"/>
    <n v="232.13"/>
    <n v="182.99"/>
    <s v="Online"/>
    <n v="4410.47"/>
    <n v="3476.8100000000004"/>
    <n v="933.65999999999985"/>
    <n v="0.21169172446473955"/>
    <x v="0"/>
    <x v="0"/>
    <s v="No Rating"/>
    <s v="Sep"/>
  </r>
  <r>
    <x v="1430"/>
    <x v="54"/>
    <s v="Comics"/>
    <x v="1"/>
    <x v="0"/>
    <n v="16"/>
    <n v="490.22"/>
    <n v="374.07"/>
    <s v="Online"/>
    <n v="7843.52"/>
    <n v="5985.12"/>
    <n v="1858.4000000000005"/>
    <n v="0.23693443759944521"/>
    <x v="0"/>
    <x v="0"/>
    <s v="No Rating"/>
    <s v="Sep"/>
  </r>
  <r>
    <x v="1431"/>
    <x v="54"/>
    <s v="Mixer"/>
    <x v="2"/>
    <x v="4"/>
    <n v="3"/>
    <n v="336.44"/>
    <n v="293.48"/>
    <s v="Retail"/>
    <n v="1009.3199999999999"/>
    <n v="880.44"/>
    <n v="128.87999999999988"/>
    <n v="0.12768992985376282"/>
    <x v="0"/>
    <x v="0"/>
    <s v="No Rating"/>
    <s v="Sep"/>
  </r>
  <r>
    <x v="1432"/>
    <x v="54"/>
    <s v="Mixer"/>
    <x v="2"/>
    <x v="3"/>
    <n v="11"/>
    <n v="341.93"/>
    <n v="221.95"/>
    <s v="Online"/>
    <n v="3761.23"/>
    <n v="2441.4499999999998"/>
    <n v="1319.7800000000002"/>
    <n v="0.35089053315006002"/>
    <x v="0"/>
    <x v="0"/>
    <s v="No Rating"/>
    <s v="Sep"/>
  </r>
  <r>
    <x v="1433"/>
    <x v="54"/>
    <s v="Jeans"/>
    <x v="4"/>
    <x v="3"/>
    <n v="5"/>
    <n v="312.19"/>
    <n v="195.56"/>
    <s v="Retail"/>
    <n v="1560.95"/>
    <n v="977.8"/>
    <n v="583.15000000000009"/>
    <n v="0.37358659790512194"/>
    <x v="0"/>
    <x v="0"/>
    <s v="No Rating"/>
    <s v="Sep"/>
  </r>
  <r>
    <x v="1434"/>
    <x v="54"/>
    <s v="Camera"/>
    <x v="3"/>
    <x v="1"/>
    <n v="3"/>
    <n v="298.52"/>
    <n v="207.3"/>
    <s v="Retail"/>
    <n v="895.56"/>
    <n v="621.90000000000009"/>
    <n v="273.65999999999985"/>
    <n v="0.30557416588503267"/>
    <x v="0"/>
    <x v="0"/>
    <s v="No Rating"/>
    <s v="Sep"/>
  </r>
  <r>
    <x v="1435"/>
    <x v="54"/>
    <s v="Cookware Set"/>
    <x v="2"/>
    <x v="3"/>
    <n v="14"/>
    <n v="336.43"/>
    <n v="265.51"/>
    <s v="Online"/>
    <n v="4710.0200000000004"/>
    <n v="3717.14"/>
    <n v="992.88000000000056"/>
    <n v="0.21080165264691031"/>
    <x v="0"/>
    <x v="0"/>
    <s v="No Rating"/>
    <s v="Sep"/>
  </r>
  <r>
    <x v="1436"/>
    <x v="54"/>
    <s v="Biography"/>
    <x v="1"/>
    <x v="2"/>
    <n v="13"/>
    <n v="202.34"/>
    <n v="170.24"/>
    <s v="Retail"/>
    <n v="2630.42"/>
    <n v="2213.12"/>
    <n v="417.30000000000018"/>
    <n v="0.1586438667589207"/>
    <x v="0"/>
    <x v="0"/>
    <s v="No Rating"/>
    <s v="Sep"/>
  </r>
  <r>
    <x v="1437"/>
    <x v="54"/>
    <s v="Yoga Mat"/>
    <x v="0"/>
    <x v="1"/>
    <n v="5"/>
    <n v="346.88"/>
    <n v="225.5"/>
    <s v="Retail"/>
    <n v="1734.4"/>
    <n v="1127.5"/>
    <n v="606.90000000000009"/>
    <n v="0.34991928044280446"/>
    <x v="0"/>
    <x v="0"/>
    <s v="No Rating"/>
    <s v="Sep"/>
  </r>
  <r>
    <x v="1438"/>
    <x v="54"/>
    <s v="Dumbbells"/>
    <x v="0"/>
    <x v="4"/>
    <n v="18"/>
    <n v="267.27999999999997"/>
    <n v="182.46"/>
    <s v="Online"/>
    <n v="4811.0399999999991"/>
    <n v="3284.28"/>
    <n v="1526.7599999999989"/>
    <n v="0.31734510625561191"/>
    <x v="0"/>
    <x v="0"/>
    <s v="No Rating"/>
    <s v="Sep"/>
  </r>
  <r>
    <x v="1439"/>
    <x v="54"/>
    <s v="Football"/>
    <x v="0"/>
    <x v="0"/>
    <n v="13"/>
    <n v="126.6"/>
    <n v="93.62"/>
    <s v="Retail"/>
    <n v="1645.8"/>
    <n v="1217.06"/>
    <n v="428.74"/>
    <n v="0.26050552922590836"/>
    <x v="0"/>
    <x v="0"/>
    <s v="No Rating"/>
    <s v="Sep"/>
  </r>
  <r>
    <x v="1440"/>
    <x v="54"/>
    <s v="Cycle"/>
    <x v="0"/>
    <x v="2"/>
    <n v="3"/>
    <n v="105.91"/>
    <n v="67.06"/>
    <s v="Online"/>
    <n v="317.73"/>
    <n v="201.18"/>
    <n v="116.55000000000001"/>
    <n v="0.36682088565763388"/>
    <x v="0"/>
    <x v="0"/>
    <s v="No Rating"/>
    <s v="Sep"/>
  </r>
  <r>
    <x v="1441"/>
    <x v="54"/>
    <s v="Jacket"/>
    <x v="4"/>
    <x v="4"/>
    <n v="3"/>
    <n v="83.12"/>
    <n v="55.38"/>
    <s v="Retail"/>
    <n v="249.36"/>
    <n v="166.14000000000001"/>
    <n v="83.22"/>
    <n v="0.33373435996150141"/>
    <x v="0"/>
    <x v="0"/>
    <s v="No Rating"/>
    <s v="Sep"/>
  </r>
  <r>
    <x v="1442"/>
    <x v="54"/>
    <s v="Jacket"/>
    <x v="4"/>
    <x v="2"/>
    <n v="19"/>
    <n v="147.59"/>
    <n v="127.96"/>
    <s v="Retail"/>
    <n v="2804.21"/>
    <n v="2431.2399999999998"/>
    <n v="372.97000000000025"/>
    <n v="0.13300359102920262"/>
    <x v="0"/>
    <x v="0"/>
    <s v="No Rating"/>
    <s v="Sep"/>
  </r>
  <r>
    <x v="1443"/>
    <x v="54"/>
    <s v="Camera"/>
    <x v="3"/>
    <x v="3"/>
    <n v="17"/>
    <n v="332.58"/>
    <n v="228.82"/>
    <s v="Retail"/>
    <n v="5653.86"/>
    <n v="3889.94"/>
    <n v="1763.9199999999996"/>
    <n v="0.31198508629502669"/>
    <x v="0"/>
    <x v="0"/>
    <s v="No Rating"/>
    <s v="Sep"/>
  </r>
  <r>
    <x v="1444"/>
    <x v="55"/>
    <s v="Jacket"/>
    <x v="4"/>
    <x v="1"/>
    <n v="16"/>
    <n v="79"/>
    <n v="60.65"/>
    <s v="Online"/>
    <n v="1264"/>
    <n v="970.4"/>
    <n v="293.60000000000002"/>
    <n v="0.23227848101265824"/>
    <x v="0"/>
    <x v="0"/>
    <s v="No Rating"/>
    <s v="Sep"/>
  </r>
  <r>
    <x v="1445"/>
    <x v="55"/>
    <s v="Comics"/>
    <x v="1"/>
    <x v="4"/>
    <n v="18"/>
    <n v="386.43"/>
    <n v="235.23"/>
    <s v="Retail"/>
    <n v="6955.74"/>
    <n v="4234.1399999999994"/>
    <n v="2721.6000000000004"/>
    <n v="0.39127396941231279"/>
    <x v="0"/>
    <x v="0"/>
    <s v="No Rating"/>
    <s v="Sep"/>
  </r>
  <r>
    <x v="1446"/>
    <x v="55"/>
    <s v="Cookware Set"/>
    <x v="2"/>
    <x v="1"/>
    <n v="20"/>
    <n v="420.88"/>
    <n v="256.04000000000002"/>
    <s v="Retail"/>
    <n v="8417.6"/>
    <n v="5120.8"/>
    <n v="3296.8"/>
    <n v="0.39165557878730278"/>
    <x v="0"/>
    <x v="0"/>
    <s v="No Rating"/>
    <s v="Sep"/>
  </r>
  <r>
    <x v="1447"/>
    <x v="55"/>
    <s v="Cycle"/>
    <x v="0"/>
    <x v="1"/>
    <n v="5"/>
    <n v="441.93"/>
    <n v="269.24"/>
    <s v="Retail"/>
    <n v="2209.65"/>
    <n v="1346.2"/>
    <n v="863.45"/>
    <n v="0.39076324304754145"/>
    <x v="0"/>
    <x v="0"/>
    <s v="No Rating"/>
    <s v="Sep"/>
  </r>
  <r>
    <x v="1448"/>
    <x v="55"/>
    <s v="T-shirt"/>
    <x v="4"/>
    <x v="0"/>
    <n v="12"/>
    <n v="285.55"/>
    <n v="200.22"/>
    <s v="Retail"/>
    <n v="3426.6000000000004"/>
    <n v="2402.64"/>
    <n v="1023.9600000000005"/>
    <n v="0.29882682542461925"/>
    <x v="0"/>
    <x v="0"/>
    <n v="3"/>
    <s v="Sep"/>
  </r>
  <r>
    <x v="1449"/>
    <x v="55"/>
    <s v="Headphones"/>
    <x v="3"/>
    <x v="4"/>
    <n v="9"/>
    <n v="189.18"/>
    <n v="133.28"/>
    <s v="Online"/>
    <n v="1702.6200000000001"/>
    <n v="1199.52"/>
    <n v="503.10000000000014"/>
    <n v="0.29548578073792159"/>
    <x v="0"/>
    <x v="0"/>
    <s v="No Rating"/>
    <s v="Sep"/>
  </r>
  <r>
    <x v="1450"/>
    <x v="55"/>
    <s v="Chair"/>
    <x v="2"/>
    <x v="1"/>
    <n v="1"/>
    <n v="164.63"/>
    <n v="127.15"/>
    <s v="Online"/>
    <n v="164.63"/>
    <n v="127.15"/>
    <n v="37.47999999999999"/>
    <n v="0.22766203000668159"/>
    <x v="0"/>
    <x v="0"/>
    <s v="No Rating"/>
    <s v="Sep"/>
  </r>
  <r>
    <x v="1451"/>
    <x v="55"/>
    <s v="Camera"/>
    <x v="3"/>
    <x v="2"/>
    <n v="7"/>
    <n v="320.01"/>
    <n v="229.68"/>
    <s v="Retail"/>
    <n v="2240.0699999999997"/>
    <n v="1607.76"/>
    <n v="632.30999999999972"/>
    <n v="0.2822724289865941"/>
    <x v="0"/>
    <x v="0"/>
    <s v="No Rating"/>
    <s v="Sep"/>
  </r>
  <r>
    <x v="1452"/>
    <x v="55"/>
    <s v="Biography"/>
    <x v="1"/>
    <x v="0"/>
    <n v="20"/>
    <n v="129.59"/>
    <n v="100.32"/>
    <s v="Online"/>
    <n v="2591.8000000000002"/>
    <n v="2006.3999999999999"/>
    <n v="585.40000000000032"/>
    <n v="0.22586619337911887"/>
    <x v="0"/>
    <x v="0"/>
    <s v="No Rating"/>
    <s v="Sep"/>
  </r>
  <r>
    <x v="1453"/>
    <x v="55"/>
    <s v="Jeans"/>
    <x v="4"/>
    <x v="2"/>
    <n v="18"/>
    <n v="82.35"/>
    <n v="54.19"/>
    <s v="Online"/>
    <n v="1482.3"/>
    <n v="975.42"/>
    <n v="506.88"/>
    <n v="0.34195506982392226"/>
    <x v="0"/>
    <x v="0"/>
    <s v="No Rating"/>
    <s v="Sep"/>
  </r>
  <r>
    <x v="1454"/>
    <x v="55"/>
    <s v="Cycle"/>
    <x v="0"/>
    <x v="2"/>
    <n v="13"/>
    <n v="462.51"/>
    <n v="383.89"/>
    <s v="Retail"/>
    <n v="6012.63"/>
    <n v="4990.57"/>
    <n v="1022.0600000000004"/>
    <n v="0.16998551382672814"/>
    <x v="0"/>
    <x v="0"/>
    <s v="No Rating"/>
    <s v="Sep"/>
  </r>
  <r>
    <x v="1455"/>
    <x v="55"/>
    <s v="Headphones"/>
    <x v="3"/>
    <x v="2"/>
    <n v="12"/>
    <n v="199.09"/>
    <n v="121.44"/>
    <s v="Online"/>
    <n v="2389.08"/>
    <n v="1457.28"/>
    <n v="931.8"/>
    <n v="0.39002461198452959"/>
    <x v="1"/>
    <x v="4"/>
    <s v="No Rating"/>
    <s v="Sep"/>
  </r>
  <r>
    <x v="1456"/>
    <x v="55"/>
    <s v="Chair"/>
    <x v="2"/>
    <x v="4"/>
    <n v="7"/>
    <n v="452.62"/>
    <n v="290.18"/>
    <s v="Online"/>
    <n v="3168.34"/>
    <n v="2031.26"/>
    <n v="1137.0800000000002"/>
    <n v="0.35888825062966728"/>
    <x v="0"/>
    <x v="0"/>
    <s v="No Rating"/>
    <s v="Sep"/>
  </r>
  <r>
    <x v="1457"/>
    <x v="55"/>
    <s v="Laptop"/>
    <x v="3"/>
    <x v="0"/>
    <n v="20"/>
    <n v="207.93"/>
    <n v="150.88999999999999"/>
    <s v="Online"/>
    <n v="4158.6000000000004"/>
    <n v="3017.7999999999997"/>
    <n v="1140.8000000000006"/>
    <n v="0.2743230895012746"/>
    <x v="0"/>
    <x v="0"/>
    <s v="No Rating"/>
    <s v="Sep"/>
  </r>
  <r>
    <x v="1458"/>
    <x v="55"/>
    <s v="Football"/>
    <x v="0"/>
    <x v="2"/>
    <n v="11"/>
    <n v="99.79"/>
    <n v="69.75"/>
    <s v="Retail"/>
    <n v="1097.69"/>
    <n v="767.25"/>
    <n v="330.44000000000005"/>
    <n v="0.30103216755185896"/>
    <x v="0"/>
    <x v="0"/>
    <s v="No Rating"/>
    <s v="Sep"/>
  </r>
  <r>
    <x v="1459"/>
    <x v="55"/>
    <s v="Jeans"/>
    <x v="4"/>
    <x v="4"/>
    <n v="14"/>
    <n v="467.24"/>
    <n v="401.82"/>
    <s v="Online"/>
    <n v="6541.3600000000006"/>
    <n v="5625.48"/>
    <n v="915.88000000000102"/>
    <n v="0.1400136974574096"/>
    <x v="0"/>
    <x v="0"/>
    <s v="No Rating"/>
    <s v="Sep"/>
  </r>
  <r>
    <x v="1460"/>
    <x v="55"/>
    <s v="Camera"/>
    <x v="3"/>
    <x v="4"/>
    <n v="4"/>
    <n v="356.9"/>
    <n v="320.83"/>
    <s v="Retail"/>
    <n v="1427.6"/>
    <n v="1283.32"/>
    <n v="144.27999999999997"/>
    <n v="0.10106472401232837"/>
    <x v="0"/>
    <x v="0"/>
    <s v="No Rating"/>
    <s v="Sep"/>
  </r>
  <r>
    <x v="1461"/>
    <x v="55"/>
    <s v="Football"/>
    <x v="0"/>
    <x v="1"/>
    <n v="9"/>
    <n v="290.70999999999998"/>
    <n v="174.71"/>
    <s v="Retail"/>
    <n v="2616.39"/>
    <n v="1572.39"/>
    <n v="1043.9999999999998"/>
    <n v="0.39902308142134768"/>
    <x v="0"/>
    <x v="0"/>
    <s v="No Rating"/>
    <s v="Sep"/>
  </r>
  <r>
    <x v="1462"/>
    <x v="55"/>
    <s v="Jacket"/>
    <x v="4"/>
    <x v="3"/>
    <n v="19"/>
    <n v="174.32"/>
    <n v="150.11000000000001"/>
    <s v="Retail"/>
    <n v="3312.08"/>
    <n v="2852.09"/>
    <n v="459.98999999999978"/>
    <n v="0.13888251491509859"/>
    <x v="0"/>
    <x v="0"/>
    <s v="No Rating"/>
    <s v="Sep"/>
  </r>
  <r>
    <x v="1463"/>
    <x v="55"/>
    <s v="Football"/>
    <x v="0"/>
    <x v="1"/>
    <n v="3"/>
    <n v="172.92"/>
    <n v="151.04"/>
    <s v="Retail"/>
    <n v="518.76"/>
    <n v="453.12"/>
    <n v="65.639999999999986"/>
    <n v="0.12653250057830209"/>
    <x v="0"/>
    <x v="0"/>
    <s v="No Rating"/>
    <s v="Sep"/>
  </r>
  <r>
    <x v="1464"/>
    <x v="55"/>
    <s v="Headphones"/>
    <x v="3"/>
    <x v="3"/>
    <n v="10"/>
    <n v="410.93"/>
    <n v="314.68"/>
    <s v="Online"/>
    <n v="4109.3"/>
    <n v="3146.8"/>
    <n v="962.5"/>
    <n v="0.23422480714476918"/>
    <x v="0"/>
    <x v="0"/>
    <s v="No Rating"/>
    <s v="Sep"/>
  </r>
  <r>
    <x v="1465"/>
    <x v="55"/>
    <s v="Mixer"/>
    <x v="2"/>
    <x v="3"/>
    <n v="8"/>
    <n v="47.07"/>
    <n v="29.6"/>
    <s v="Online"/>
    <n v="376.56"/>
    <n v="236.8"/>
    <n v="139.76"/>
    <n v="0.3711493520288931"/>
    <x v="0"/>
    <x v="0"/>
    <s v="No Rating"/>
    <s v="Sep"/>
  </r>
  <r>
    <x v="1466"/>
    <x v="55"/>
    <s v="Smartphone"/>
    <x v="3"/>
    <x v="2"/>
    <n v="7"/>
    <n v="127.65"/>
    <n v="84.4"/>
    <s v="Retail"/>
    <n v="893.55000000000007"/>
    <n v="590.80000000000007"/>
    <n v="302.75"/>
    <n v="0.3388170779475127"/>
    <x v="0"/>
    <x v="0"/>
    <s v="No Rating"/>
    <s v="Sep"/>
  </r>
  <r>
    <x v="1467"/>
    <x v="55"/>
    <s v="Biography"/>
    <x v="1"/>
    <x v="2"/>
    <n v="10"/>
    <n v="221.32"/>
    <n v="142.69999999999999"/>
    <s v="Retail"/>
    <n v="2213.1999999999998"/>
    <n v="1427"/>
    <n v="786.19999999999982"/>
    <n v="0.35523224290619909"/>
    <x v="0"/>
    <x v="0"/>
    <s v="No Rating"/>
    <s v="Sep"/>
  </r>
  <r>
    <x v="1468"/>
    <x v="55"/>
    <s v="Cycle"/>
    <x v="0"/>
    <x v="3"/>
    <n v="18"/>
    <n v="90.72"/>
    <n v="63.46"/>
    <s v="Online"/>
    <n v="1632.96"/>
    <n v="1142.28"/>
    <n v="490.68000000000006"/>
    <n v="0.30048500881834217"/>
    <x v="1"/>
    <x v="3"/>
    <s v="No Rating"/>
    <s v="Sep"/>
  </r>
  <r>
    <x v="1469"/>
    <x v="55"/>
    <s v="Cookware Set"/>
    <x v="2"/>
    <x v="2"/>
    <n v="19"/>
    <n v="411.56"/>
    <n v="336.26"/>
    <s v="Online"/>
    <n v="7819.64"/>
    <n v="6388.94"/>
    <n v="1430.7000000000007"/>
    <n v="0.1829623870152591"/>
    <x v="0"/>
    <x v="0"/>
    <s v="No Rating"/>
    <s v="Sep"/>
  </r>
  <r>
    <x v="1470"/>
    <x v="55"/>
    <s v="Sneakers"/>
    <x v="4"/>
    <x v="3"/>
    <n v="20"/>
    <n v="17.149999999999999"/>
    <n v="11.03"/>
    <s v="Retail"/>
    <n v="343"/>
    <n v="220.6"/>
    <n v="122.4"/>
    <n v="0.35685131195335279"/>
    <x v="0"/>
    <x v="0"/>
    <s v="No Rating"/>
    <s v="Sep"/>
  </r>
  <r>
    <x v="1471"/>
    <x v="55"/>
    <s v="Laptop"/>
    <x v="3"/>
    <x v="0"/>
    <n v="4"/>
    <n v="298.18"/>
    <n v="226.14"/>
    <s v="Online"/>
    <n v="1192.72"/>
    <n v="904.56"/>
    <n v="288.16000000000008"/>
    <n v="0.24159903414045214"/>
    <x v="0"/>
    <x v="0"/>
    <s v="No Rating"/>
    <s v="Sep"/>
  </r>
  <r>
    <x v="1472"/>
    <x v="55"/>
    <s v="Mixer"/>
    <x v="2"/>
    <x v="1"/>
    <n v="14"/>
    <n v="15.81"/>
    <n v="11.36"/>
    <s v="Online"/>
    <n v="221.34"/>
    <n v="159.04"/>
    <n v="62.300000000000011"/>
    <n v="0.28146742567994942"/>
    <x v="0"/>
    <x v="0"/>
    <s v="No Rating"/>
    <s v="Sep"/>
  </r>
  <r>
    <x v="1473"/>
    <x v="55"/>
    <s v="T-shirt"/>
    <x v="4"/>
    <x v="4"/>
    <n v="10"/>
    <n v="367.29"/>
    <n v="273.85000000000002"/>
    <s v="Online"/>
    <n v="3672.9"/>
    <n v="2738.5"/>
    <n v="934.40000000000009"/>
    <n v="0.25440387704538647"/>
    <x v="1"/>
    <x v="2"/>
    <s v="No Rating"/>
    <s v="Sep"/>
  </r>
  <r>
    <x v="1474"/>
    <x v="55"/>
    <s v="Headphones"/>
    <x v="3"/>
    <x v="4"/>
    <n v="2"/>
    <n v="200.61"/>
    <n v="133.72999999999999"/>
    <s v="Retail"/>
    <n v="401.22"/>
    <n v="267.45999999999998"/>
    <n v="133.76000000000005"/>
    <n v="0.33338318129704408"/>
    <x v="0"/>
    <x v="0"/>
    <s v="No Rating"/>
    <s v="Sep"/>
  </r>
  <r>
    <x v="1475"/>
    <x v="56"/>
    <s v="Yoga Mat"/>
    <x v="0"/>
    <x v="3"/>
    <n v="18"/>
    <n v="36.08"/>
    <n v="29.78"/>
    <s v="Retail"/>
    <n v="649.43999999999994"/>
    <n v="536.04"/>
    <n v="113.39999999999998"/>
    <n v="0.17461197339246118"/>
    <x v="0"/>
    <x v="0"/>
    <n v="1"/>
    <s v="Sep"/>
  </r>
  <r>
    <x v="1476"/>
    <x v="56"/>
    <s v="Chair"/>
    <x v="2"/>
    <x v="1"/>
    <n v="18"/>
    <n v="233.7"/>
    <n v="192.36"/>
    <s v="Online"/>
    <n v="4206.5999999999995"/>
    <n v="3462.4800000000005"/>
    <n v="744.11999999999898"/>
    <n v="0.17689345314505756"/>
    <x v="0"/>
    <x v="0"/>
    <s v="No Rating"/>
    <s v="Sep"/>
  </r>
  <r>
    <x v="1477"/>
    <x v="56"/>
    <s v="Textbook"/>
    <x v="1"/>
    <x v="2"/>
    <n v="7"/>
    <n v="304.62"/>
    <n v="206.66"/>
    <s v="Online"/>
    <n v="2132.34"/>
    <n v="1446.62"/>
    <n v="685.72000000000025"/>
    <n v="0.32158098614667463"/>
    <x v="0"/>
    <x v="0"/>
    <s v="No Rating"/>
    <s v="Sep"/>
  </r>
  <r>
    <x v="1478"/>
    <x v="56"/>
    <s v="Headphones"/>
    <x v="3"/>
    <x v="2"/>
    <n v="11"/>
    <n v="467.31"/>
    <n v="332.43"/>
    <s v="Retail"/>
    <n v="5140.41"/>
    <n v="3656.73"/>
    <n v="1483.6799999999998"/>
    <n v="0.28863067342877319"/>
    <x v="0"/>
    <x v="0"/>
    <s v="No Rating"/>
    <s v="Sep"/>
  </r>
  <r>
    <x v="1479"/>
    <x v="56"/>
    <s v="Vacuum Cleaner"/>
    <x v="2"/>
    <x v="3"/>
    <n v="12"/>
    <n v="87.81"/>
    <n v="58.83"/>
    <s v="Online"/>
    <n v="1053.72"/>
    <n v="705.96"/>
    <n v="347.76"/>
    <n v="0.33003074820635458"/>
    <x v="0"/>
    <x v="0"/>
    <n v="1"/>
    <s v="Sep"/>
  </r>
  <r>
    <x v="1480"/>
    <x v="56"/>
    <s v="Headphones"/>
    <x v="3"/>
    <x v="2"/>
    <n v="6"/>
    <n v="387.27"/>
    <n v="281.97000000000003"/>
    <s v="Online"/>
    <n v="2323.62"/>
    <n v="1691.8200000000002"/>
    <n v="631.79999999999973"/>
    <n v="0.27190332326283978"/>
    <x v="0"/>
    <x v="0"/>
    <s v="No Rating"/>
    <s v="Sep"/>
  </r>
  <r>
    <x v="1481"/>
    <x v="56"/>
    <s v="Jacket"/>
    <x v="4"/>
    <x v="3"/>
    <n v="9"/>
    <n v="490.42"/>
    <n v="368.64"/>
    <s v="Retail"/>
    <n v="4413.78"/>
    <n v="3317.7599999999998"/>
    <n v="1096.02"/>
    <n v="0.24831776844337508"/>
    <x v="0"/>
    <x v="0"/>
    <s v="No Rating"/>
    <s v="Sep"/>
  </r>
  <r>
    <x v="1482"/>
    <x v="56"/>
    <s v="T-shirt"/>
    <x v="4"/>
    <x v="1"/>
    <n v="20"/>
    <n v="174.61"/>
    <n v="139.63"/>
    <s v="Online"/>
    <n v="3492.2000000000003"/>
    <n v="2792.6"/>
    <n v="699.60000000000036"/>
    <n v="0.20033216883340024"/>
    <x v="0"/>
    <x v="0"/>
    <s v="No Rating"/>
    <s v="Sep"/>
  </r>
  <r>
    <x v="1483"/>
    <x v="56"/>
    <s v="T-shirt"/>
    <x v="4"/>
    <x v="1"/>
    <n v="12"/>
    <n v="497.09"/>
    <n v="418.41"/>
    <s v="Online"/>
    <n v="5965.08"/>
    <n v="5020.92"/>
    <n v="944.15999999999985"/>
    <n v="0.15828119656400247"/>
    <x v="0"/>
    <x v="0"/>
    <s v="No Rating"/>
    <s v="Sep"/>
  </r>
  <r>
    <x v="1484"/>
    <x v="56"/>
    <s v="Mixer"/>
    <x v="2"/>
    <x v="0"/>
    <n v="20"/>
    <n v="241.59"/>
    <n v="179.17"/>
    <s v="Online"/>
    <n v="4831.8"/>
    <n v="3583.3999999999996"/>
    <n v="1248.4000000000005"/>
    <n v="0.25837162134194308"/>
    <x v="0"/>
    <x v="0"/>
    <s v="No Rating"/>
    <s v="Sep"/>
  </r>
  <r>
    <x v="1485"/>
    <x v="56"/>
    <s v="Sneakers"/>
    <x v="4"/>
    <x v="1"/>
    <n v="6"/>
    <n v="394.54"/>
    <n v="290.01"/>
    <s v="Online"/>
    <n v="2367.2400000000002"/>
    <n v="1740.06"/>
    <n v="627.18000000000029"/>
    <n v="0.26494145080346743"/>
    <x v="0"/>
    <x v="0"/>
    <s v="No Rating"/>
    <s v="Sep"/>
  </r>
  <r>
    <x v="1486"/>
    <x v="56"/>
    <s v="Football"/>
    <x v="0"/>
    <x v="1"/>
    <n v="10"/>
    <n v="449.67"/>
    <n v="376.23"/>
    <s v="Retail"/>
    <n v="4496.7"/>
    <n v="3762.3"/>
    <n v="734.39999999999964"/>
    <n v="0.16331976782974172"/>
    <x v="0"/>
    <x v="0"/>
    <s v="No Rating"/>
    <s v="Sep"/>
  </r>
  <r>
    <x v="1487"/>
    <x v="56"/>
    <s v="Cookware Set"/>
    <x v="2"/>
    <x v="1"/>
    <n v="16"/>
    <n v="127.96"/>
    <n v="106.88"/>
    <s v="Online"/>
    <n v="2047.36"/>
    <n v="1710.08"/>
    <n v="337.28"/>
    <n v="0.1647389809315411"/>
    <x v="0"/>
    <x v="0"/>
    <s v="No Rating"/>
    <s v="Sep"/>
  </r>
  <r>
    <x v="1488"/>
    <x v="56"/>
    <s v="Football"/>
    <x v="0"/>
    <x v="1"/>
    <n v="6"/>
    <n v="101.98"/>
    <n v="67.92"/>
    <s v="Retail"/>
    <n v="611.88"/>
    <n v="407.52"/>
    <n v="204.36"/>
    <n v="0.3339870562855462"/>
    <x v="0"/>
    <x v="0"/>
    <s v="No Rating"/>
    <s v="Sep"/>
  </r>
  <r>
    <x v="1489"/>
    <x v="56"/>
    <s v="Cookware Set"/>
    <x v="2"/>
    <x v="0"/>
    <n v="18"/>
    <n v="212.43"/>
    <n v="127.91"/>
    <s v="Online"/>
    <n v="3823.7400000000002"/>
    <n v="2302.38"/>
    <n v="1521.3600000000001"/>
    <n v="0.39787224026738222"/>
    <x v="0"/>
    <x v="0"/>
    <s v="No Rating"/>
    <s v="Sep"/>
  </r>
  <r>
    <x v="1490"/>
    <x v="56"/>
    <s v="Chair"/>
    <x v="2"/>
    <x v="0"/>
    <n v="9"/>
    <n v="280.63"/>
    <n v="190.24"/>
    <s v="Retail"/>
    <n v="2525.67"/>
    <n v="1712.16"/>
    <n v="813.51"/>
    <n v="0.32209671097174214"/>
    <x v="0"/>
    <x v="0"/>
    <s v="No Rating"/>
    <s v="Sep"/>
  </r>
  <r>
    <x v="1491"/>
    <x v="56"/>
    <s v="T-shirt"/>
    <x v="4"/>
    <x v="4"/>
    <n v="16"/>
    <n v="145.21"/>
    <n v="88.29"/>
    <s v="Retail"/>
    <n v="2323.36"/>
    <n v="1412.64"/>
    <n v="910.72"/>
    <n v="0.39198402313890229"/>
    <x v="0"/>
    <x v="0"/>
    <s v="No Rating"/>
    <s v="Sep"/>
  </r>
  <r>
    <x v="1492"/>
    <x v="56"/>
    <s v="T-shirt"/>
    <x v="4"/>
    <x v="0"/>
    <n v="4"/>
    <n v="214.25"/>
    <n v="177.79"/>
    <s v="Online"/>
    <n v="857"/>
    <n v="711.16"/>
    <n v="145.84000000000003"/>
    <n v="0.17017502917152863"/>
    <x v="0"/>
    <x v="0"/>
    <s v="No Rating"/>
    <s v="Sep"/>
  </r>
  <r>
    <x v="1493"/>
    <x v="56"/>
    <s v="Sneakers"/>
    <x v="4"/>
    <x v="2"/>
    <n v="2"/>
    <n v="497.98"/>
    <n v="352.09"/>
    <s v="Online"/>
    <n v="995.96"/>
    <n v="704.18"/>
    <n v="291.78000000000009"/>
    <n v="0.29296357283425045"/>
    <x v="0"/>
    <x v="0"/>
    <n v="4"/>
    <s v="Sep"/>
  </r>
  <r>
    <x v="1494"/>
    <x v="56"/>
    <s v="Headphones"/>
    <x v="3"/>
    <x v="2"/>
    <n v="8"/>
    <n v="320.14"/>
    <n v="214.82"/>
    <s v="Online"/>
    <n v="2561.12"/>
    <n v="1718.56"/>
    <n v="842.56"/>
    <n v="0.32898107078153305"/>
    <x v="0"/>
    <x v="0"/>
    <s v="No Rating"/>
    <s v="Sep"/>
  </r>
  <r>
    <x v="1495"/>
    <x v="56"/>
    <s v="Smartphone"/>
    <x v="3"/>
    <x v="2"/>
    <n v="6"/>
    <n v="440.83"/>
    <n v="375.17"/>
    <s v="Online"/>
    <n v="2644.98"/>
    <n v="2251.02"/>
    <n v="393.96000000000004"/>
    <n v="0.14894630583218021"/>
    <x v="1"/>
    <x v="1"/>
    <n v="5"/>
    <s v="Sep"/>
  </r>
  <r>
    <x v="1496"/>
    <x v="56"/>
    <s v="Jacket"/>
    <x v="4"/>
    <x v="1"/>
    <n v="7"/>
    <n v="179.81"/>
    <n v="139.12"/>
    <s v="Online"/>
    <n v="1258.67"/>
    <n v="973.84"/>
    <n v="284.83000000000004"/>
    <n v="0.22629442188977256"/>
    <x v="0"/>
    <x v="0"/>
    <s v="No Rating"/>
    <s v="Sep"/>
  </r>
  <r>
    <x v="1497"/>
    <x v="56"/>
    <s v="Biography"/>
    <x v="1"/>
    <x v="0"/>
    <n v="2"/>
    <n v="147.27000000000001"/>
    <n v="123.41"/>
    <s v="Retail"/>
    <n v="294.54000000000002"/>
    <n v="246.82"/>
    <n v="47.720000000000027"/>
    <n v="0.16201534596319694"/>
    <x v="0"/>
    <x v="0"/>
    <s v="No Rating"/>
    <s v="Sep"/>
  </r>
  <r>
    <x v="1498"/>
    <x v="56"/>
    <s v="T-shirt"/>
    <x v="4"/>
    <x v="1"/>
    <n v="16"/>
    <n v="319.77999999999997"/>
    <n v="272.56"/>
    <s v="Retail"/>
    <n v="5116.4799999999996"/>
    <n v="4360.96"/>
    <n v="755.51999999999953"/>
    <n v="0.14766401901307141"/>
    <x v="0"/>
    <x v="0"/>
    <s v="No Rating"/>
    <s v="Sep"/>
  </r>
  <r>
    <x v="1499"/>
    <x v="57"/>
    <s v="Headphones"/>
    <x v="3"/>
    <x v="1"/>
    <n v="2"/>
    <n v="212.47"/>
    <n v="134.86000000000001"/>
    <s v="Retail"/>
    <n v="424.94"/>
    <n v="269.72000000000003"/>
    <n v="155.21999999999997"/>
    <n v="0.36527509766084615"/>
    <x v="0"/>
    <x v="0"/>
    <s v="No Rating"/>
    <s v="Sep"/>
  </r>
  <r>
    <x v="1500"/>
    <x v="57"/>
    <s v="Headphones"/>
    <x v="3"/>
    <x v="0"/>
    <n v="11"/>
    <n v="215.8"/>
    <n v="144.27000000000001"/>
    <s v="Retail"/>
    <n v="2373.8000000000002"/>
    <n v="1586.97"/>
    <n v="786.83000000000015"/>
    <n v="0.33146431881371646"/>
    <x v="0"/>
    <x v="0"/>
    <s v="No Rating"/>
    <s v="Sep"/>
  </r>
  <r>
    <x v="1501"/>
    <x v="57"/>
    <s v="Jacket"/>
    <x v="4"/>
    <x v="1"/>
    <n v="12"/>
    <n v="204.75"/>
    <n v="157.37"/>
    <s v="Retail"/>
    <n v="2457"/>
    <n v="1888.44"/>
    <n v="568.55999999999995"/>
    <n v="0.23140415140415138"/>
    <x v="0"/>
    <x v="0"/>
    <n v="1"/>
    <s v="Sep"/>
  </r>
  <r>
    <x v="1502"/>
    <x v="57"/>
    <s v="Fiction"/>
    <x v="1"/>
    <x v="0"/>
    <n v="11"/>
    <n v="450.6"/>
    <n v="328.11"/>
    <s v="Online"/>
    <n v="4956.6000000000004"/>
    <n v="3609.21"/>
    <n v="1347.3900000000003"/>
    <n v="0.27183754993342213"/>
    <x v="0"/>
    <x v="0"/>
    <s v="No Rating"/>
    <s v="Sep"/>
  </r>
  <r>
    <x v="1503"/>
    <x v="57"/>
    <s v="Jeans"/>
    <x v="4"/>
    <x v="3"/>
    <n v="18"/>
    <n v="67.599999999999994"/>
    <n v="42.08"/>
    <s v="Retail"/>
    <n v="1216.8"/>
    <n v="757.43999999999994"/>
    <n v="459.36"/>
    <n v="0.37751479289940831"/>
    <x v="0"/>
    <x v="0"/>
    <s v="No Rating"/>
    <s v="Sep"/>
  </r>
  <r>
    <x v="1504"/>
    <x v="57"/>
    <s v="Smartphone"/>
    <x v="3"/>
    <x v="1"/>
    <n v="11"/>
    <n v="113.29"/>
    <n v="87.68"/>
    <s v="Online"/>
    <n v="1246.19"/>
    <n v="964.48"/>
    <n v="281.71000000000004"/>
    <n v="0.22605702180245391"/>
    <x v="0"/>
    <x v="0"/>
    <s v="No Rating"/>
    <s v="Sep"/>
  </r>
  <r>
    <x v="1505"/>
    <x v="57"/>
    <s v="Cycle"/>
    <x v="0"/>
    <x v="0"/>
    <n v="1"/>
    <n v="247.32"/>
    <n v="215.49"/>
    <s v="Retail"/>
    <n v="247.32"/>
    <n v="215.49"/>
    <n v="31.829999999999984"/>
    <n v="0.12869966035904895"/>
    <x v="0"/>
    <x v="0"/>
    <s v="No Rating"/>
    <s v="Sep"/>
  </r>
  <r>
    <x v="1506"/>
    <x v="57"/>
    <s v="Cycle"/>
    <x v="0"/>
    <x v="2"/>
    <n v="6"/>
    <n v="21.33"/>
    <n v="16.27"/>
    <s v="Retail"/>
    <n v="127.97999999999999"/>
    <n v="97.62"/>
    <n v="30.359999999999985"/>
    <n v="0.23722456633849029"/>
    <x v="0"/>
    <x v="0"/>
    <s v="No Rating"/>
    <s v="Sep"/>
  </r>
  <r>
    <x v="1507"/>
    <x v="57"/>
    <s v="Sneakers"/>
    <x v="4"/>
    <x v="0"/>
    <n v="2"/>
    <n v="304.35000000000002"/>
    <n v="217.38"/>
    <s v="Retail"/>
    <n v="608.70000000000005"/>
    <n v="434.76"/>
    <n v="173.94000000000005"/>
    <n v="0.28575653031049786"/>
    <x v="1"/>
    <x v="4"/>
    <s v="No Rating"/>
    <s v="Sep"/>
  </r>
  <r>
    <x v="1508"/>
    <x v="57"/>
    <s v="Mixer"/>
    <x v="2"/>
    <x v="0"/>
    <n v="15"/>
    <n v="349.58"/>
    <n v="296.13"/>
    <s v="Retail"/>
    <n v="5243.7"/>
    <n v="4441.95"/>
    <n v="801.75"/>
    <n v="0.15289776302992161"/>
    <x v="0"/>
    <x v="0"/>
    <s v="No Rating"/>
    <s v="Sep"/>
  </r>
  <r>
    <x v="1509"/>
    <x v="57"/>
    <s v="Chair"/>
    <x v="2"/>
    <x v="0"/>
    <n v="2"/>
    <n v="418.44"/>
    <n v="314.85000000000002"/>
    <s v="Online"/>
    <n v="836.88"/>
    <n v="629.70000000000005"/>
    <n v="207.17999999999995"/>
    <n v="0.2475623745339833"/>
    <x v="1"/>
    <x v="4"/>
    <s v="No Rating"/>
    <s v="Sep"/>
  </r>
  <r>
    <x v="1510"/>
    <x v="57"/>
    <s v="Yoga Mat"/>
    <x v="0"/>
    <x v="0"/>
    <n v="14"/>
    <n v="60.13"/>
    <n v="51.31"/>
    <s v="Retail"/>
    <n v="841.82"/>
    <n v="718.34"/>
    <n v="123.48000000000002"/>
    <n v="0.14668218859138535"/>
    <x v="0"/>
    <x v="0"/>
    <s v="No Rating"/>
    <s v="Sep"/>
  </r>
  <r>
    <x v="1511"/>
    <x v="57"/>
    <s v="Camera"/>
    <x v="3"/>
    <x v="1"/>
    <n v="14"/>
    <n v="488.59"/>
    <n v="306.89"/>
    <s v="Online"/>
    <n v="6840.2599999999993"/>
    <n v="4296.46"/>
    <n v="2543.7999999999993"/>
    <n v="0.37188644876071958"/>
    <x v="0"/>
    <x v="0"/>
    <s v="No Rating"/>
    <s v="Sep"/>
  </r>
  <r>
    <x v="1512"/>
    <x v="57"/>
    <s v="Cycle"/>
    <x v="0"/>
    <x v="4"/>
    <n v="7"/>
    <n v="19.97"/>
    <n v="17.39"/>
    <s v="Online"/>
    <n v="139.79"/>
    <n v="121.73"/>
    <n v="18.059999999999988"/>
    <n v="0.12919379068602896"/>
    <x v="0"/>
    <x v="0"/>
    <s v="No Rating"/>
    <s v="Sep"/>
  </r>
  <r>
    <x v="1513"/>
    <x v="57"/>
    <s v="Jeans"/>
    <x v="4"/>
    <x v="2"/>
    <n v="3"/>
    <n v="57.01"/>
    <n v="34.979999999999997"/>
    <s v="Retail"/>
    <n v="171.03"/>
    <n v="104.94"/>
    <n v="66.09"/>
    <n v="0.38642343448517807"/>
    <x v="0"/>
    <x v="0"/>
    <s v="No Rating"/>
    <s v="Sep"/>
  </r>
  <r>
    <x v="1514"/>
    <x v="57"/>
    <s v="Headphones"/>
    <x v="3"/>
    <x v="0"/>
    <n v="6"/>
    <n v="365.64"/>
    <n v="287.14"/>
    <s v="Online"/>
    <n v="2193.84"/>
    <n v="1722.84"/>
    <n v="471.00000000000023"/>
    <n v="0.21469204682201082"/>
    <x v="0"/>
    <x v="0"/>
    <s v="No Rating"/>
    <s v="Sep"/>
  </r>
  <r>
    <x v="1515"/>
    <x v="57"/>
    <s v="Sneakers"/>
    <x v="4"/>
    <x v="4"/>
    <n v="3"/>
    <n v="461.04"/>
    <n v="353.08"/>
    <s v="Online"/>
    <n v="1383.1200000000001"/>
    <n v="1059.24"/>
    <n v="323.88000000000011"/>
    <n v="0.23416623286482741"/>
    <x v="0"/>
    <x v="0"/>
    <s v="No Rating"/>
    <s v="Sep"/>
  </r>
  <r>
    <x v="1516"/>
    <x v="57"/>
    <s v="Comics"/>
    <x v="1"/>
    <x v="2"/>
    <n v="20"/>
    <n v="394.54"/>
    <n v="238.97"/>
    <s v="Retail"/>
    <n v="7890.8"/>
    <n v="4779.3999999999996"/>
    <n v="3111.4000000000005"/>
    <n v="0.39430729457089275"/>
    <x v="0"/>
    <x v="0"/>
    <s v="No Rating"/>
    <s v="Sep"/>
  </r>
  <r>
    <x v="1517"/>
    <x v="57"/>
    <s v="Fiction"/>
    <x v="1"/>
    <x v="3"/>
    <n v="5"/>
    <n v="302.12"/>
    <n v="221.35"/>
    <s v="Retail"/>
    <n v="1510.6"/>
    <n v="1106.75"/>
    <n v="403.84999999999991"/>
    <n v="0.26734410168145101"/>
    <x v="0"/>
    <x v="0"/>
    <s v="No Rating"/>
    <s v="Sep"/>
  </r>
  <r>
    <x v="1518"/>
    <x v="57"/>
    <s v="Mixer"/>
    <x v="2"/>
    <x v="0"/>
    <n v="15"/>
    <n v="246.15"/>
    <n v="195.93"/>
    <s v="Online"/>
    <n v="3692.25"/>
    <n v="2938.9500000000003"/>
    <n v="753.29999999999973"/>
    <n v="0.20402193784277872"/>
    <x v="0"/>
    <x v="0"/>
    <s v="No Rating"/>
    <s v="Sep"/>
  </r>
  <r>
    <x v="1519"/>
    <x v="57"/>
    <s v="Dumbbells"/>
    <x v="0"/>
    <x v="0"/>
    <n v="1"/>
    <n v="166.57"/>
    <n v="102.12"/>
    <s v="Retail"/>
    <n v="166.57"/>
    <n v="102.12"/>
    <n v="64.449999999999989"/>
    <n v="0.38692441616137352"/>
    <x v="0"/>
    <x v="0"/>
    <s v="No Rating"/>
    <s v="Sep"/>
  </r>
  <r>
    <x v="1520"/>
    <x v="57"/>
    <s v="Mixer"/>
    <x v="2"/>
    <x v="3"/>
    <n v="1"/>
    <n v="105.89"/>
    <n v="90.26"/>
    <s v="Online"/>
    <n v="105.89"/>
    <n v="90.26"/>
    <n v="15.629999999999995"/>
    <n v="0.14760600623288314"/>
    <x v="0"/>
    <x v="0"/>
    <s v="No Rating"/>
    <s v="Sep"/>
  </r>
  <r>
    <x v="1521"/>
    <x v="57"/>
    <s v="Chair"/>
    <x v="2"/>
    <x v="0"/>
    <n v="19"/>
    <n v="37.26"/>
    <n v="30.54"/>
    <s v="Online"/>
    <n v="707.93999999999994"/>
    <n v="580.26"/>
    <n v="127.67999999999995"/>
    <n v="0.18035426731078899"/>
    <x v="0"/>
    <x v="0"/>
    <s v="No Rating"/>
    <s v="Sep"/>
  </r>
  <r>
    <x v="1522"/>
    <x v="57"/>
    <s v="Jacket"/>
    <x v="4"/>
    <x v="0"/>
    <n v="13"/>
    <n v="321.99"/>
    <n v="210.64"/>
    <s v="Retail"/>
    <n v="4185.87"/>
    <n v="2738.3199999999997"/>
    <n v="1447.5500000000002"/>
    <n v="0.34581819311158735"/>
    <x v="0"/>
    <x v="0"/>
    <s v="No Rating"/>
    <s v="Sep"/>
  </r>
  <r>
    <x v="1523"/>
    <x v="57"/>
    <s v="Jeans"/>
    <x v="4"/>
    <x v="2"/>
    <n v="4"/>
    <n v="68.73"/>
    <n v="44.52"/>
    <s v="Online"/>
    <n v="274.92"/>
    <n v="178.08"/>
    <n v="96.84"/>
    <n v="0.35224792666957661"/>
    <x v="0"/>
    <x v="0"/>
    <s v="No Rating"/>
    <s v="Sep"/>
  </r>
  <r>
    <x v="1524"/>
    <x v="58"/>
    <s v="Dumbbells"/>
    <x v="0"/>
    <x v="3"/>
    <n v="8"/>
    <n v="68.58"/>
    <n v="61.22"/>
    <s v="Online"/>
    <n v="548.64"/>
    <n v="489.76"/>
    <n v="58.879999999999995"/>
    <n v="0.10731991834354039"/>
    <x v="0"/>
    <x v="0"/>
    <s v="No Rating"/>
    <s v="Sep"/>
  </r>
  <r>
    <x v="1525"/>
    <x v="58"/>
    <s v="Dumbbells"/>
    <x v="0"/>
    <x v="4"/>
    <n v="18"/>
    <n v="264.67"/>
    <n v="172.97"/>
    <s v="Retail"/>
    <n v="4764.0600000000004"/>
    <n v="3113.46"/>
    <n v="1650.6000000000004"/>
    <n v="0.34646918804549065"/>
    <x v="0"/>
    <x v="0"/>
    <s v="No Rating"/>
    <s v="Sep"/>
  </r>
  <r>
    <x v="1526"/>
    <x v="58"/>
    <s v="Smartphone"/>
    <x v="3"/>
    <x v="4"/>
    <n v="15"/>
    <n v="35.130000000000003"/>
    <n v="26.75"/>
    <s v="Online"/>
    <n v="526.95000000000005"/>
    <n v="401.25"/>
    <n v="125.70000000000005"/>
    <n v="0.23854255621975526"/>
    <x v="0"/>
    <x v="0"/>
    <s v="No Rating"/>
    <s v="Sep"/>
  </r>
  <r>
    <x v="1527"/>
    <x v="58"/>
    <s v="Headphones"/>
    <x v="3"/>
    <x v="0"/>
    <n v="18"/>
    <n v="117.26"/>
    <n v="94.01"/>
    <s v="Online"/>
    <n v="2110.6800000000003"/>
    <n v="1692.18"/>
    <n v="418.50000000000023"/>
    <n v="0.19827733242367396"/>
    <x v="0"/>
    <x v="0"/>
    <s v="No Rating"/>
    <s v="Sep"/>
  </r>
  <r>
    <x v="1528"/>
    <x v="58"/>
    <s v="Yoga Mat"/>
    <x v="0"/>
    <x v="4"/>
    <n v="15"/>
    <n v="498.21"/>
    <n v="386.42"/>
    <s v="Online"/>
    <n v="7473.15"/>
    <n v="5796.3"/>
    <n v="1676.8499999999995"/>
    <n v="0.2243832921860259"/>
    <x v="0"/>
    <x v="0"/>
    <s v="No Rating"/>
    <s v="Sep"/>
  </r>
  <r>
    <x v="1529"/>
    <x v="58"/>
    <s v="Sneakers"/>
    <x v="4"/>
    <x v="2"/>
    <n v="13"/>
    <n v="86.8"/>
    <n v="73.52"/>
    <s v="Retail"/>
    <n v="1128.3999999999999"/>
    <n v="955.76"/>
    <n v="172.63999999999987"/>
    <n v="0.15299539170506904"/>
    <x v="0"/>
    <x v="0"/>
    <n v="2"/>
    <s v="Sep"/>
  </r>
  <r>
    <x v="1530"/>
    <x v="58"/>
    <s v="Fiction"/>
    <x v="1"/>
    <x v="0"/>
    <n v="2"/>
    <n v="155.66999999999999"/>
    <n v="101.5"/>
    <s v="Retail"/>
    <n v="311.33999999999997"/>
    <n v="203"/>
    <n v="108.33999999999997"/>
    <n v="0.34797970064880834"/>
    <x v="0"/>
    <x v="0"/>
    <s v="No Rating"/>
    <s v="Sep"/>
  </r>
  <r>
    <x v="1531"/>
    <x v="58"/>
    <s v="Textbook"/>
    <x v="1"/>
    <x v="4"/>
    <n v="6"/>
    <n v="393.2"/>
    <n v="285.29000000000002"/>
    <s v="Retail"/>
    <n v="2359.1999999999998"/>
    <n v="1711.7400000000002"/>
    <n v="647.45999999999958"/>
    <n v="0.27444048830111889"/>
    <x v="0"/>
    <x v="0"/>
    <s v="No Rating"/>
    <s v="Sep"/>
  </r>
  <r>
    <x v="1532"/>
    <x v="58"/>
    <s v="Fiction"/>
    <x v="1"/>
    <x v="4"/>
    <n v="20"/>
    <n v="57.8"/>
    <n v="41.01"/>
    <s v="Online"/>
    <n v="1156"/>
    <n v="820.19999999999993"/>
    <n v="335.80000000000007"/>
    <n v="0.29048442906574401"/>
    <x v="0"/>
    <x v="0"/>
    <s v="No Rating"/>
    <s v="Sep"/>
  </r>
  <r>
    <x v="1533"/>
    <x v="58"/>
    <s v="Chair"/>
    <x v="2"/>
    <x v="2"/>
    <n v="11"/>
    <n v="235.84"/>
    <n v="181.1"/>
    <s v="Online"/>
    <n v="2594.2400000000002"/>
    <n v="1992.1"/>
    <n v="602.14000000000033"/>
    <n v="0.2321065128900951"/>
    <x v="1"/>
    <x v="4"/>
    <s v="No Rating"/>
    <s v="Sep"/>
  </r>
  <r>
    <x v="1534"/>
    <x v="58"/>
    <s v="Headphones"/>
    <x v="3"/>
    <x v="0"/>
    <n v="1"/>
    <n v="121.65"/>
    <n v="107.01"/>
    <s v="Retail"/>
    <n v="121.65"/>
    <n v="107.01"/>
    <n v="14.64"/>
    <n v="0.12034525277435265"/>
    <x v="0"/>
    <x v="0"/>
    <s v="No Rating"/>
    <s v="Sep"/>
  </r>
  <r>
    <x v="1535"/>
    <x v="58"/>
    <s v="Textbook"/>
    <x v="1"/>
    <x v="2"/>
    <n v="13"/>
    <n v="41.07"/>
    <n v="28.72"/>
    <s v="Online"/>
    <n v="533.91"/>
    <n v="373.36"/>
    <n v="160.54999999999995"/>
    <n v="0.30070611151692228"/>
    <x v="1"/>
    <x v="3"/>
    <s v="No Rating"/>
    <s v="Sep"/>
  </r>
  <r>
    <x v="1536"/>
    <x v="58"/>
    <s v="Comics"/>
    <x v="1"/>
    <x v="1"/>
    <n v="16"/>
    <n v="284.91000000000003"/>
    <n v="171.63"/>
    <s v="Retail"/>
    <n v="4558.5600000000004"/>
    <n v="2746.08"/>
    <n v="1812.4800000000005"/>
    <n v="0.39759924186585244"/>
    <x v="0"/>
    <x v="0"/>
    <s v="No Rating"/>
    <s v="Sep"/>
  </r>
  <r>
    <x v="1537"/>
    <x v="58"/>
    <s v="Vacuum Cleaner"/>
    <x v="2"/>
    <x v="2"/>
    <n v="11"/>
    <n v="85.59"/>
    <n v="74.489999999999995"/>
    <s v="Retail"/>
    <n v="941.49"/>
    <n v="819.39"/>
    <n v="122.10000000000002"/>
    <n v="0.12968804766912026"/>
    <x v="0"/>
    <x v="0"/>
    <s v="No Rating"/>
    <s v="Sep"/>
  </r>
  <r>
    <x v="1538"/>
    <x v="58"/>
    <s v="Dumbbells"/>
    <x v="0"/>
    <x v="1"/>
    <n v="18"/>
    <n v="101.38"/>
    <n v="61.66"/>
    <s v="Retail"/>
    <n v="1824.84"/>
    <n v="1109.8799999999999"/>
    <n v="714.96"/>
    <n v="0.39179325310712176"/>
    <x v="0"/>
    <x v="0"/>
    <s v="No Rating"/>
    <s v="Sep"/>
  </r>
  <r>
    <x v="1539"/>
    <x v="58"/>
    <s v="Biography"/>
    <x v="1"/>
    <x v="2"/>
    <n v="13"/>
    <n v="236.03"/>
    <n v="159.78"/>
    <s v="Retail"/>
    <n v="3068.39"/>
    <n v="2077.14"/>
    <n v="991.25"/>
    <n v="0.32305215438715418"/>
    <x v="0"/>
    <x v="0"/>
    <s v="No Rating"/>
    <s v="Sep"/>
  </r>
  <r>
    <x v="1540"/>
    <x v="58"/>
    <s v="Biography"/>
    <x v="1"/>
    <x v="3"/>
    <n v="19"/>
    <n v="334.25"/>
    <n v="237.31"/>
    <s v="Online"/>
    <n v="6350.75"/>
    <n v="4508.8900000000003"/>
    <n v="1841.8599999999997"/>
    <n v="0.29002243829468954"/>
    <x v="0"/>
    <x v="0"/>
    <s v="No Rating"/>
    <s v="Sep"/>
  </r>
  <r>
    <x v="1541"/>
    <x v="58"/>
    <s v="Dumbbells"/>
    <x v="0"/>
    <x v="0"/>
    <n v="5"/>
    <n v="222.64"/>
    <n v="198.58"/>
    <s v="Retail"/>
    <n v="1113.1999999999998"/>
    <n v="992.90000000000009"/>
    <n v="120.29999999999973"/>
    <n v="0.1080668343514191"/>
    <x v="0"/>
    <x v="0"/>
    <s v="No Rating"/>
    <s v="Sep"/>
  </r>
  <r>
    <x v="1542"/>
    <x v="58"/>
    <s v="Camera"/>
    <x v="3"/>
    <x v="0"/>
    <n v="14"/>
    <n v="253.43"/>
    <n v="190.44"/>
    <s v="Online"/>
    <n v="3548.02"/>
    <n v="2666.16"/>
    <n v="881.86000000000013"/>
    <n v="0.24854989543463682"/>
    <x v="0"/>
    <x v="0"/>
    <s v="No Rating"/>
    <s v="Sep"/>
  </r>
  <r>
    <x v="1543"/>
    <x v="58"/>
    <s v="Vacuum Cleaner"/>
    <x v="2"/>
    <x v="1"/>
    <n v="6"/>
    <n v="283.33999999999997"/>
    <n v="214.4"/>
    <s v="Online"/>
    <n v="1700.04"/>
    <n v="1286.4000000000001"/>
    <n v="413.63999999999987"/>
    <n v="0.24331192207242175"/>
    <x v="0"/>
    <x v="0"/>
    <s v="No Rating"/>
    <s v="Sep"/>
  </r>
  <r>
    <x v="1544"/>
    <x v="58"/>
    <s v="Cycle"/>
    <x v="0"/>
    <x v="4"/>
    <n v="13"/>
    <n v="262.63"/>
    <n v="224.69"/>
    <s v="Online"/>
    <n v="3414.19"/>
    <n v="2920.97"/>
    <n v="493.22000000000025"/>
    <n v="0.14446179035144507"/>
    <x v="0"/>
    <x v="0"/>
    <n v="5"/>
    <s v="Sep"/>
  </r>
  <r>
    <x v="1545"/>
    <x v="58"/>
    <s v="Comics"/>
    <x v="1"/>
    <x v="4"/>
    <n v="13"/>
    <n v="358.63"/>
    <n v="221.46"/>
    <s v="Online"/>
    <n v="4662.1899999999996"/>
    <n v="2878.98"/>
    <n v="1783.2099999999996"/>
    <n v="0.38248333937484308"/>
    <x v="0"/>
    <x v="0"/>
    <s v="No Rating"/>
    <s v="Sep"/>
  </r>
  <r>
    <x v="1546"/>
    <x v="58"/>
    <s v="Textbook"/>
    <x v="1"/>
    <x v="1"/>
    <n v="14"/>
    <n v="209.53"/>
    <n v="136.71"/>
    <s v="Retail"/>
    <n v="2933.42"/>
    <n v="1913.94"/>
    <n v="1019.48"/>
    <n v="0.34753973178065195"/>
    <x v="0"/>
    <x v="0"/>
    <n v="3"/>
    <s v="Sep"/>
  </r>
  <r>
    <x v="1547"/>
    <x v="59"/>
    <s v="Jeans"/>
    <x v="4"/>
    <x v="4"/>
    <n v="17"/>
    <n v="248.87"/>
    <n v="186.83"/>
    <s v="Retail"/>
    <n v="4230.79"/>
    <n v="3176.11"/>
    <n v="1054.6799999999998"/>
    <n v="0.24928677622855303"/>
    <x v="0"/>
    <x v="0"/>
    <n v="5"/>
    <s v="Sep"/>
  </r>
  <r>
    <x v="1548"/>
    <x v="59"/>
    <s v="Cycle"/>
    <x v="0"/>
    <x v="1"/>
    <n v="8"/>
    <n v="172.96"/>
    <n v="136.27000000000001"/>
    <s v="Retail"/>
    <n v="1383.68"/>
    <n v="1090.1600000000001"/>
    <n v="293.52"/>
    <n v="0.21212997224791857"/>
    <x v="0"/>
    <x v="0"/>
    <n v="3"/>
    <s v="Sep"/>
  </r>
  <r>
    <x v="1549"/>
    <x v="59"/>
    <s v="Cycle"/>
    <x v="0"/>
    <x v="0"/>
    <n v="11"/>
    <n v="58.95"/>
    <n v="50.7"/>
    <s v="Online"/>
    <n v="648.45000000000005"/>
    <n v="557.70000000000005"/>
    <n v="90.75"/>
    <n v="0.13994910941475827"/>
    <x v="0"/>
    <x v="0"/>
    <s v="No Rating"/>
    <s v="Sep"/>
  </r>
  <r>
    <x v="1550"/>
    <x v="59"/>
    <s v="Textbook"/>
    <x v="1"/>
    <x v="3"/>
    <n v="16"/>
    <n v="201.13"/>
    <n v="128.05000000000001"/>
    <s v="Online"/>
    <n v="3218.08"/>
    <n v="2048.8000000000002"/>
    <n v="1169.2799999999997"/>
    <n v="0.36334708894744683"/>
    <x v="0"/>
    <x v="0"/>
    <s v="No Rating"/>
    <s v="Sep"/>
  </r>
  <r>
    <x v="1551"/>
    <x v="59"/>
    <s v="Dumbbells"/>
    <x v="0"/>
    <x v="1"/>
    <n v="12"/>
    <n v="365.28"/>
    <n v="279.33999999999997"/>
    <s v="Online"/>
    <n v="4383.3599999999997"/>
    <n v="3352.08"/>
    <n v="1031.2799999999997"/>
    <n v="0.2352715724923346"/>
    <x v="0"/>
    <x v="0"/>
    <s v="No Rating"/>
    <s v="Sep"/>
  </r>
  <r>
    <x v="1552"/>
    <x v="59"/>
    <s v="Headphones"/>
    <x v="3"/>
    <x v="4"/>
    <n v="13"/>
    <n v="153.22"/>
    <n v="128"/>
    <s v="Retail"/>
    <n v="1991.86"/>
    <n v="1664"/>
    <n v="327.8599999999999"/>
    <n v="0.16459992168124263"/>
    <x v="0"/>
    <x v="0"/>
    <s v="No Rating"/>
    <s v="Sep"/>
  </r>
  <r>
    <x v="1553"/>
    <x v="59"/>
    <s v="Mixer"/>
    <x v="2"/>
    <x v="2"/>
    <n v="20"/>
    <n v="362.03"/>
    <n v="310.02"/>
    <s v="Retail"/>
    <n v="7240.5999999999995"/>
    <n v="6200.4"/>
    <n v="1040.1999999999998"/>
    <n v="0.14366212744800153"/>
    <x v="0"/>
    <x v="0"/>
    <n v="5"/>
    <s v="Sep"/>
  </r>
  <r>
    <x v="1554"/>
    <x v="59"/>
    <s v="T-shirt"/>
    <x v="4"/>
    <x v="1"/>
    <n v="14"/>
    <n v="355.35"/>
    <n v="291.04000000000002"/>
    <s v="Online"/>
    <n v="4974.9000000000005"/>
    <n v="4074.5600000000004"/>
    <n v="900.34000000000015"/>
    <n v="0.18097650204024202"/>
    <x v="0"/>
    <x v="0"/>
    <s v="No Rating"/>
    <s v="Sep"/>
  </r>
  <r>
    <x v="1555"/>
    <x v="59"/>
    <s v="T-shirt"/>
    <x v="4"/>
    <x v="4"/>
    <n v="18"/>
    <n v="66.86"/>
    <n v="48.77"/>
    <s v="Retail"/>
    <n v="1203.48"/>
    <n v="877.86"/>
    <n v="325.62"/>
    <n v="0.27056536045468144"/>
    <x v="0"/>
    <x v="0"/>
    <s v="No Rating"/>
    <s v="Sep"/>
  </r>
  <r>
    <x v="1556"/>
    <x v="59"/>
    <s v="Yoga Mat"/>
    <x v="0"/>
    <x v="3"/>
    <n v="9"/>
    <n v="400.8"/>
    <n v="341.43"/>
    <s v="Online"/>
    <n v="3607.2000000000003"/>
    <n v="3072.87"/>
    <n v="534.33000000000038"/>
    <n v="0.14812874251497016"/>
    <x v="0"/>
    <x v="0"/>
    <n v="3"/>
    <s v="Sep"/>
  </r>
  <r>
    <x v="1557"/>
    <x v="59"/>
    <s v="Sneakers"/>
    <x v="4"/>
    <x v="2"/>
    <n v="15"/>
    <n v="421.49"/>
    <n v="335.78"/>
    <s v="Retail"/>
    <n v="6322.35"/>
    <n v="5036.7"/>
    <n v="1285.6500000000005"/>
    <n v="0.20335002016655207"/>
    <x v="0"/>
    <x v="0"/>
    <s v="No Rating"/>
    <s v="Sep"/>
  </r>
  <r>
    <x v="1558"/>
    <x v="59"/>
    <s v="Fiction"/>
    <x v="1"/>
    <x v="1"/>
    <n v="8"/>
    <n v="493.47"/>
    <n v="378.34"/>
    <s v="Retail"/>
    <n v="3947.76"/>
    <n v="3026.72"/>
    <n v="921.04000000000042"/>
    <n v="0.23330698927999685"/>
    <x v="0"/>
    <x v="0"/>
    <s v="No Rating"/>
    <s v="Sep"/>
  </r>
  <r>
    <x v="1559"/>
    <x v="59"/>
    <s v="Yoga Mat"/>
    <x v="0"/>
    <x v="3"/>
    <n v="8"/>
    <n v="79.97"/>
    <n v="64.010000000000005"/>
    <s v="Retail"/>
    <n v="639.76"/>
    <n v="512.08000000000004"/>
    <n v="127.67999999999995"/>
    <n v="0.19957484056521188"/>
    <x v="0"/>
    <x v="0"/>
    <s v="No Rating"/>
    <s v="Sep"/>
  </r>
  <r>
    <x v="1560"/>
    <x v="59"/>
    <s v="Chair"/>
    <x v="2"/>
    <x v="4"/>
    <n v="14"/>
    <n v="456.61"/>
    <n v="405.11"/>
    <s v="Online"/>
    <n v="6392.54"/>
    <n v="5671.54"/>
    <n v="721"/>
    <n v="0.11278771818400823"/>
    <x v="0"/>
    <x v="0"/>
    <s v="No Rating"/>
    <s v="Sep"/>
  </r>
  <r>
    <x v="1561"/>
    <x v="59"/>
    <s v="T-shirt"/>
    <x v="4"/>
    <x v="4"/>
    <n v="17"/>
    <n v="123.6"/>
    <n v="99.04"/>
    <s v="Online"/>
    <n v="2101.1999999999998"/>
    <n v="1683.68"/>
    <n v="417.51999999999975"/>
    <n v="0.19870550161812287"/>
    <x v="0"/>
    <x v="0"/>
    <s v="No Rating"/>
    <s v="Sep"/>
  </r>
  <r>
    <x v="1562"/>
    <x v="59"/>
    <s v="Cookware Set"/>
    <x v="2"/>
    <x v="3"/>
    <n v="15"/>
    <n v="301.22000000000003"/>
    <n v="227.59"/>
    <s v="Online"/>
    <n v="4518.3"/>
    <n v="3413.85"/>
    <n v="1104.4500000000003"/>
    <n v="0.24443928026027492"/>
    <x v="0"/>
    <x v="0"/>
    <s v="No Rating"/>
    <s v="Sep"/>
  </r>
  <r>
    <x v="1563"/>
    <x v="59"/>
    <s v="Chair"/>
    <x v="2"/>
    <x v="2"/>
    <n v="18"/>
    <n v="398.76"/>
    <n v="326.39"/>
    <s v="Retail"/>
    <n v="7177.68"/>
    <n v="5875.0199999999995"/>
    <n v="1302.6600000000008"/>
    <n v="0.18148761159594753"/>
    <x v="0"/>
    <x v="0"/>
    <s v="No Rating"/>
    <s v="Sep"/>
  </r>
  <r>
    <x v="1564"/>
    <x v="59"/>
    <s v="Biography"/>
    <x v="1"/>
    <x v="1"/>
    <n v="16"/>
    <n v="380.85"/>
    <n v="229"/>
    <s v="Online"/>
    <n v="6093.6"/>
    <n v="3664"/>
    <n v="2429.6000000000004"/>
    <n v="0.39871340422738616"/>
    <x v="0"/>
    <x v="0"/>
    <s v="No Rating"/>
    <s v="Sep"/>
  </r>
  <r>
    <x v="1565"/>
    <x v="59"/>
    <s v="Biography"/>
    <x v="1"/>
    <x v="2"/>
    <n v="14"/>
    <n v="222"/>
    <n v="165.89"/>
    <s v="Retail"/>
    <n v="3108"/>
    <n v="2322.46"/>
    <n v="785.54"/>
    <n v="0.25274774774774772"/>
    <x v="0"/>
    <x v="0"/>
    <s v="No Rating"/>
    <s v="Sep"/>
  </r>
  <r>
    <x v="1566"/>
    <x v="59"/>
    <s v="Smartphone"/>
    <x v="3"/>
    <x v="4"/>
    <n v="14"/>
    <n v="489.94"/>
    <n v="342.29"/>
    <s v="Online"/>
    <n v="6859.16"/>
    <n v="4792.0600000000004"/>
    <n v="2067.0999999999995"/>
    <n v="0.30136343225701101"/>
    <x v="0"/>
    <x v="0"/>
    <s v="No Rating"/>
    <s v="Sep"/>
  </r>
  <r>
    <x v="1567"/>
    <x v="59"/>
    <s v="Laptop"/>
    <x v="3"/>
    <x v="3"/>
    <n v="15"/>
    <n v="174.66"/>
    <n v="136.84"/>
    <s v="Online"/>
    <n v="2619.9"/>
    <n v="2052.6"/>
    <n v="567.30000000000018"/>
    <n v="0.21653498225123102"/>
    <x v="0"/>
    <x v="0"/>
    <s v="No Rating"/>
    <s v="Sep"/>
  </r>
  <r>
    <x v="1568"/>
    <x v="59"/>
    <s v="Mixer"/>
    <x v="2"/>
    <x v="2"/>
    <n v="15"/>
    <n v="99.51"/>
    <n v="73.7"/>
    <s v="Online"/>
    <n v="1492.65"/>
    <n v="1105.5"/>
    <n v="387.15000000000009"/>
    <n v="0.2593709174957291"/>
    <x v="0"/>
    <x v="0"/>
    <s v="No Rating"/>
    <s v="Sep"/>
  </r>
  <r>
    <x v="1569"/>
    <x v="59"/>
    <s v="Textbook"/>
    <x v="1"/>
    <x v="0"/>
    <n v="18"/>
    <n v="238.49"/>
    <n v="170.55"/>
    <s v="Retail"/>
    <n v="4292.82"/>
    <n v="3069.9"/>
    <n v="1222.9199999999996"/>
    <n v="0.28487567612897807"/>
    <x v="0"/>
    <x v="0"/>
    <s v="No Rating"/>
    <s v="Sep"/>
  </r>
  <r>
    <x v="1570"/>
    <x v="59"/>
    <s v="Dumbbells"/>
    <x v="0"/>
    <x v="3"/>
    <n v="16"/>
    <n v="358.62"/>
    <n v="239.8"/>
    <s v="Retail"/>
    <n v="5737.92"/>
    <n v="3836.8"/>
    <n v="1901.12"/>
    <n v="0.33132563716468683"/>
    <x v="0"/>
    <x v="0"/>
    <s v="No Rating"/>
    <s v="Sep"/>
  </r>
  <r>
    <x v="1571"/>
    <x v="59"/>
    <s v="Sneakers"/>
    <x v="4"/>
    <x v="0"/>
    <n v="12"/>
    <n v="83.84"/>
    <n v="63.06"/>
    <s v="Retail"/>
    <n v="1006.08"/>
    <n v="756.72"/>
    <n v="249.36"/>
    <n v="0.24785305343511452"/>
    <x v="0"/>
    <x v="0"/>
    <s v="No Rating"/>
    <s v="Sep"/>
  </r>
  <r>
    <x v="1572"/>
    <x v="59"/>
    <s v="T-shirt"/>
    <x v="4"/>
    <x v="1"/>
    <n v="16"/>
    <n v="348.96"/>
    <n v="262.24"/>
    <s v="Online"/>
    <n v="5583.36"/>
    <n v="4195.84"/>
    <n v="1387.5199999999995"/>
    <n v="0.24850985786336535"/>
    <x v="1"/>
    <x v="1"/>
    <n v="2"/>
    <s v="Sep"/>
  </r>
  <r>
    <x v="1573"/>
    <x v="59"/>
    <s v="Biography"/>
    <x v="1"/>
    <x v="1"/>
    <n v="20"/>
    <n v="14.69"/>
    <n v="11.86"/>
    <s v="Retail"/>
    <n v="293.8"/>
    <n v="237.2"/>
    <n v="56.600000000000023"/>
    <n v="0.19264805990469713"/>
    <x v="0"/>
    <x v="0"/>
    <n v="4"/>
    <s v="Sep"/>
  </r>
  <r>
    <x v="1574"/>
    <x v="59"/>
    <s v="Headphones"/>
    <x v="3"/>
    <x v="1"/>
    <n v="8"/>
    <n v="143.05000000000001"/>
    <n v="123.38"/>
    <s v="Retail"/>
    <n v="1144.4000000000001"/>
    <n v="987.04"/>
    <n v="157.36000000000013"/>
    <n v="0.13750436910171279"/>
    <x v="0"/>
    <x v="0"/>
    <s v="No Rating"/>
    <s v="Sep"/>
  </r>
  <r>
    <x v="1575"/>
    <x v="59"/>
    <s v="Chair"/>
    <x v="2"/>
    <x v="0"/>
    <n v="3"/>
    <n v="313.99"/>
    <n v="198.94"/>
    <s v="Retail"/>
    <n v="941.97"/>
    <n v="596.81999999999994"/>
    <n v="345.15000000000009"/>
    <n v="0.36641294308735955"/>
    <x v="0"/>
    <x v="0"/>
    <s v="No Rating"/>
    <s v="Sep"/>
  </r>
  <r>
    <x v="1576"/>
    <x v="59"/>
    <s v="Football"/>
    <x v="0"/>
    <x v="4"/>
    <n v="19"/>
    <n v="56.47"/>
    <n v="49.56"/>
    <s v="Online"/>
    <n v="1072.93"/>
    <n v="941.6400000000001"/>
    <n v="131.28999999999996"/>
    <n v="0.12236585797768723"/>
    <x v="0"/>
    <x v="0"/>
    <s v="No Rating"/>
    <s v="Sep"/>
  </r>
  <r>
    <x v="1577"/>
    <x v="59"/>
    <s v="Comics"/>
    <x v="1"/>
    <x v="1"/>
    <n v="5"/>
    <n v="473.12"/>
    <n v="423.11"/>
    <s v="Online"/>
    <n v="2365.6"/>
    <n v="2115.5500000000002"/>
    <n v="250.04999999999973"/>
    <n v="0.10570257017247199"/>
    <x v="0"/>
    <x v="0"/>
    <s v="No Rating"/>
    <s v="Sep"/>
  </r>
  <r>
    <x v="1578"/>
    <x v="59"/>
    <s v="Laptop"/>
    <x v="3"/>
    <x v="3"/>
    <n v="17"/>
    <n v="27.45"/>
    <n v="20.11"/>
    <s v="Retail"/>
    <n v="466.65"/>
    <n v="341.87"/>
    <n v="124.77999999999997"/>
    <n v="0.26739526411657555"/>
    <x v="0"/>
    <x v="0"/>
    <s v="No Rating"/>
    <s v="Sep"/>
  </r>
  <r>
    <x v="1579"/>
    <x v="60"/>
    <s v="Vacuum Cleaner"/>
    <x v="2"/>
    <x v="1"/>
    <n v="14"/>
    <n v="81.599999999999994"/>
    <n v="55.69"/>
    <s v="Retail"/>
    <n v="1142.3999999999999"/>
    <n v="779.66"/>
    <n v="362.7399999999999"/>
    <n v="0.3175245098039215"/>
    <x v="0"/>
    <x v="0"/>
    <s v="No Rating"/>
    <s v="Oct"/>
  </r>
  <r>
    <x v="1580"/>
    <x v="60"/>
    <s v="Comics"/>
    <x v="1"/>
    <x v="0"/>
    <n v="14"/>
    <n v="347.05"/>
    <n v="213.5"/>
    <s v="Online"/>
    <n v="4858.7"/>
    <n v="2989"/>
    <n v="1869.6999999999998"/>
    <n v="0.38481486817461458"/>
    <x v="0"/>
    <x v="0"/>
    <s v="No Rating"/>
    <s v="Oct"/>
  </r>
  <r>
    <x v="1581"/>
    <x v="60"/>
    <s v="Cookware Set"/>
    <x v="2"/>
    <x v="4"/>
    <n v="20"/>
    <n v="172.91"/>
    <n v="140.49"/>
    <s v="Online"/>
    <n v="3458.2"/>
    <n v="2809.8"/>
    <n v="648.39999999999964"/>
    <n v="0.18749638540281061"/>
    <x v="0"/>
    <x v="0"/>
    <s v="No Rating"/>
    <s v="Oct"/>
  </r>
  <r>
    <x v="1582"/>
    <x v="60"/>
    <s v="Laptop"/>
    <x v="3"/>
    <x v="2"/>
    <n v="1"/>
    <n v="304.98"/>
    <n v="262.77999999999997"/>
    <s v="Retail"/>
    <n v="304.98"/>
    <n v="262.77999999999997"/>
    <n v="42.200000000000045"/>
    <n v="0.13836972916256818"/>
    <x v="0"/>
    <x v="0"/>
    <s v="No Rating"/>
    <s v="Oct"/>
  </r>
  <r>
    <x v="1583"/>
    <x v="60"/>
    <s v="Cookware Set"/>
    <x v="2"/>
    <x v="2"/>
    <n v="9"/>
    <n v="420.84"/>
    <n v="262.37"/>
    <s v="Retail"/>
    <n v="3787.56"/>
    <n v="2361.33"/>
    <n v="1426.23"/>
    <n v="0.37655641098754872"/>
    <x v="0"/>
    <x v="0"/>
    <s v="No Rating"/>
    <s v="Oct"/>
  </r>
  <r>
    <x v="1584"/>
    <x v="60"/>
    <s v="Cycle"/>
    <x v="0"/>
    <x v="0"/>
    <n v="18"/>
    <n v="333.54"/>
    <n v="244.74"/>
    <s v="Online"/>
    <n v="6003.72"/>
    <n v="4405.32"/>
    <n v="1598.4000000000005"/>
    <n v="0.26623493434070883"/>
    <x v="0"/>
    <x v="0"/>
    <s v="No Rating"/>
    <s v="Oct"/>
  </r>
  <r>
    <x v="1585"/>
    <x v="60"/>
    <s v="Yoga Mat"/>
    <x v="0"/>
    <x v="4"/>
    <n v="20"/>
    <n v="23.45"/>
    <n v="18.13"/>
    <s v="Retail"/>
    <n v="469"/>
    <n v="362.59999999999997"/>
    <n v="106.40000000000003"/>
    <n v="0.22686567164179111"/>
    <x v="0"/>
    <x v="0"/>
    <n v="4"/>
    <s v="Oct"/>
  </r>
  <r>
    <x v="1586"/>
    <x v="60"/>
    <s v="Jeans"/>
    <x v="4"/>
    <x v="1"/>
    <n v="16"/>
    <n v="139.69"/>
    <n v="108.59"/>
    <s v="Online"/>
    <n v="2235.04"/>
    <n v="1737.44"/>
    <n v="497.59999999999991"/>
    <n v="0.22263583649509625"/>
    <x v="0"/>
    <x v="0"/>
    <s v="No Rating"/>
    <s v="Oct"/>
  </r>
  <r>
    <x v="1587"/>
    <x v="60"/>
    <s v="Jeans"/>
    <x v="4"/>
    <x v="3"/>
    <n v="16"/>
    <n v="383.95"/>
    <n v="276.99"/>
    <s v="Retail"/>
    <n v="6143.2"/>
    <n v="4431.84"/>
    <n v="1711.3599999999997"/>
    <n v="0.27857793983591611"/>
    <x v="0"/>
    <x v="0"/>
    <s v="No Rating"/>
    <s v="Oct"/>
  </r>
  <r>
    <x v="1588"/>
    <x v="60"/>
    <s v="Headphones"/>
    <x v="3"/>
    <x v="2"/>
    <n v="16"/>
    <n v="490.35"/>
    <n v="317.14"/>
    <s v="Online"/>
    <n v="7845.6"/>
    <n v="5074.24"/>
    <n v="2771.3600000000006"/>
    <n v="0.35323748343020295"/>
    <x v="0"/>
    <x v="0"/>
    <s v="No Rating"/>
    <s v="Oct"/>
  </r>
  <r>
    <x v="1589"/>
    <x v="60"/>
    <s v="Camera"/>
    <x v="3"/>
    <x v="3"/>
    <n v="13"/>
    <n v="55.22"/>
    <n v="33.65"/>
    <s v="Online"/>
    <n v="717.86"/>
    <n v="437.45"/>
    <n v="280.41000000000003"/>
    <n v="0.39061934081854405"/>
    <x v="0"/>
    <x v="0"/>
    <n v="1"/>
    <s v="Oct"/>
  </r>
  <r>
    <x v="1590"/>
    <x v="60"/>
    <s v="Comics"/>
    <x v="1"/>
    <x v="3"/>
    <n v="9"/>
    <n v="35.06"/>
    <n v="30.91"/>
    <s v="Retail"/>
    <n v="315.54000000000002"/>
    <n v="278.19"/>
    <n v="37.350000000000023"/>
    <n v="0.11836851112378785"/>
    <x v="0"/>
    <x v="0"/>
    <s v="No Rating"/>
    <s v="Oct"/>
  </r>
  <r>
    <x v="1591"/>
    <x v="60"/>
    <s v="Laptop"/>
    <x v="3"/>
    <x v="1"/>
    <n v="9"/>
    <n v="131.97999999999999"/>
    <n v="93.47"/>
    <s v="Online"/>
    <n v="1187.82"/>
    <n v="841.23"/>
    <n v="346.58999999999992"/>
    <n v="0.29178663433853608"/>
    <x v="0"/>
    <x v="0"/>
    <s v="No Rating"/>
    <s v="Oct"/>
  </r>
  <r>
    <x v="1592"/>
    <x v="60"/>
    <s v="Sneakers"/>
    <x v="4"/>
    <x v="2"/>
    <n v="14"/>
    <n v="274.18"/>
    <n v="216.25"/>
    <s v="Online"/>
    <n v="3838.52"/>
    <n v="3027.5"/>
    <n v="811.02"/>
    <n v="0.21128455758990444"/>
    <x v="0"/>
    <x v="0"/>
    <s v="No Rating"/>
    <s v="Oct"/>
  </r>
  <r>
    <x v="1593"/>
    <x v="60"/>
    <s v="Dumbbells"/>
    <x v="0"/>
    <x v="4"/>
    <n v="1"/>
    <n v="77.58"/>
    <n v="65.010000000000005"/>
    <s v="Retail"/>
    <n v="77.58"/>
    <n v="65.010000000000005"/>
    <n v="12.569999999999993"/>
    <n v="0.1620262954369682"/>
    <x v="0"/>
    <x v="0"/>
    <s v="No Rating"/>
    <s v="Oct"/>
  </r>
  <r>
    <x v="1594"/>
    <x v="60"/>
    <s v="Comics"/>
    <x v="1"/>
    <x v="0"/>
    <n v="1"/>
    <n v="255.63"/>
    <n v="165.34"/>
    <s v="Online"/>
    <n v="255.63"/>
    <n v="165.34"/>
    <n v="90.289999999999992"/>
    <n v="0.35320580526542267"/>
    <x v="0"/>
    <x v="0"/>
    <s v="No Rating"/>
    <s v="Oct"/>
  </r>
  <r>
    <x v="1595"/>
    <x v="60"/>
    <s v="Laptop"/>
    <x v="3"/>
    <x v="2"/>
    <n v="19"/>
    <n v="84.32"/>
    <n v="73.8"/>
    <s v="Online"/>
    <n v="1602.08"/>
    <n v="1402.2"/>
    <n v="199.87999999999988"/>
    <n v="0.12476280834914605"/>
    <x v="0"/>
    <x v="0"/>
    <s v="No Rating"/>
    <s v="Oct"/>
  </r>
  <r>
    <x v="1596"/>
    <x v="60"/>
    <s v="Chair"/>
    <x v="2"/>
    <x v="2"/>
    <n v="12"/>
    <n v="168.95"/>
    <n v="126.51"/>
    <s v="Online"/>
    <n v="2027.3999999999999"/>
    <n v="1518.1200000000001"/>
    <n v="509.27999999999975"/>
    <n v="0.25119857946137902"/>
    <x v="1"/>
    <x v="4"/>
    <s v="No Rating"/>
    <s v="Oct"/>
  </r>
  <r>
    <x v="1597"/>
    <x v="60"/>
    <s v="Cookware Set"/>
    <x v="2"/>
    <x v="1"/>
    <n v="6"/>
    <n v="18.21"/>
    <n v="13.87"/>
    <s v="Retail"/>
    <n v="109.26"/>
    <n v="83.22"/>
    <n v="26.040000000000006"/>
    <n v="0.23833058758923673"/>
    <x v="0"/>
    <x v="0"/>
    <s v="No Rating"/>
    <s v="Oct"/>
  </r>
  <r>
    <x v="1598"/>
    <x v="60"/>
    <s v="T-shirt"/>
    <x v="4"/>
    <x v="0"/>
    <n v="20"/>
    <n v="297.77"/>
    <n v="194.95"/>
    <s v="Online"/>
    <n v="5955.4"/>
    <n v="3899"/>
    <n v="2056.3999999999996"/>
    <n v="0.34530006380763673"/>
    <x v="0"/>
    <x v="0"/>
    <s v="No Rating"/>
    <s v="Oct"/>
  </r>
  <r>
    <x v="1599"/>
    <x v="60"/>
    <s v="Laptop"/>
    <x v="3"/>
    <x v="0"/>
    <n v="3"/>
    <n v="493.67"/>
    <n v="353.93"/>
    <s v="Online"/>
    <n v="1481.01"/>
    <n v="1061.79"/>
    <n v="419.22"/>
    <n v="0.28306358498592177"/>
    <x v="0"/>
    <x v="0"/>
    <s v="No Rating"/>
    <s v="Oct"/>
  </r>
  <r>
    <x v="1600"/>
    <x v="60"/>
    <s v="Biography"/>
    <x v="1"/>
    <x v="1"/>
    <n v="18"/>
    <n v="207.68"/>
    <n v="140.07"/>
    <s v="Retail"/>
    <n v="3738.2400000000002"/>
    <n v="2521.2599999999998"/>
    <n v="1216.9800000000005"/>
    <n v="0.32554892141756558"/>
    <x v="0"/>
    <x v="0"/>
    <s v="No Rating"/>
    <s v="Oct"/>
  </r>
  <r>
    <x v="1601"/>
    <x v="60"/>
    <s v="Textbook"/>
    <x v="1"/>
    <x v="3"/>
    <n v="11"/>
    <n v="290.91000000000003"/>
    <n v="231.05"/>
    <s v="Retail"/>
    <n v="3200.01"/>
    <n v="2541.5500000000002"/>
    <n v="658.46"/>
    <n v="0.20576810697466569"/>
    <x v="0"/>
    <x v="0"/>
    <s v="No Rating"/>
    <s v="Oct"/>
  </r>
  <r>
    <x v="1602"/>
    <x v="60"/>
    <s v="Cookware Set"/>
    <x v="2"/>
    <x v="3"/>
    <n v="5"/>
    <n v="269.97000000000003"/>
    <n v="174.57"/>
    <s v="Online"/>
    <n v="1349.8500000000001"/>
    <n v="872.84999999999991"/>
    <n v="477.00000000000023"/>
    <n v="0.35337259695521739"/>
    <x v="0"/>
    <x v="0"/>
    <n v="2"/>
    <s v="Oct"/>
  </r>
  <r>
    <x v="1603"/>
    <x v="60"/>
    <s v="Dumbbells"/>
    <x v="0"/>
    <x v="1"/>
    <n v="17"/>
    <n v="343.47"/>
    <n v="225.98"/>
    <s v="Retail"/>
    <n v="5838.9900000000007"/>
    <n v="3841.66"/>
    <n v="1997.3300000000008"/>
    <n v="0.34206772061606555"/>
    <x v="0"/>
    <x v="0"/>
    <s v="No Rating"/>
    <s v="Oct"/>
  </r>
  <r>
    <x v="1604"/>
    <x v="60"/>
    <s v="Cycle"/>
    <x v="0"/>
    <x v="4"/>
    <n v="15"/>
    <n v="248.22"/>
    <n v="192.19"/>
    <s v="Online"/>
    <n v="3723.3"/>
    <n v="2882.85"/>
    <n v="840.45000000000027"/>
    <n v="0.22572717750382731"/>
    <x v="0"/>
    <x v="0"/>
    <s v="No Rating"/>
    <s v="Oct"/>
  </r>
  <r>
    <x v="1605"/>
    <x v="61"/>
    <s v="Chair"/>
    <x v="2"/>
    <x v="1"/>
    <n v="3"/>
    <n v="475.54"/>
    <n v="414.93"/>
    <s v="Online"/>
    <n v="1426.6200000000001"/>
    <n v="1244.79"/>
    <n v="181.83000000000015"/>
    <n v="0.12745510367161553"/>
    <x v="0"/>
    <x v="0"/>
    <s v="No Rating"/>
    <s v="Oct"/>
  </r>
  <r>
    <x v="1606"/>
    <x v="61"/>
    <s v="Camera"/>
    <x v="3"/>
    <x v="2"/>
    <n v="9"/>
    <n v="395.66"/>
    <n v="286.08999999999997"/>
    <s v="Retail"/>
    <n v="3560.94"/>
    <n v="2574.81"/>
    <n v="986.13000000000011"/>
    <n v="0.27692968710509025"/>
    <x v="0"/>
    <x v="0"/>
    <s v="No Rating"/>
    <s v="Oct"/>
  </r>
  <r>
    <x v="1607"/>
    <x v="61"/>
    <s v="Dumbbells"/>
    <x v="0"/>
    <x v="3"/>
    <n v="12"/>
    <n v="120.38"/>
    <n v="97.37"/>
    <s v="Retail"/>
    <n v="1444.56"/>
    <n v="1168.44"/>
    <n v="276.11999999999989"/>
    <n v="0.19114470842332607"/>
    <x v="1"/>
    <x v="2"/>
    <n v="1"/>
    <s v="Oct"/>
  </r>
  <r>
    <x v="1608"/>
    <x v="61"/>
    <s v="Laptop"/>
    <x v="3"/>
    <x v="0"/>
    <n v="17"/>
    <n v="38.26"/>
    <n v="24.88"/>
    <s v="Online"/>
    <n v="650.41999999999996"/>
    <n v="422.96"/>
    <n v="227.45999999999998"/>
    <n v="0.34971249346576055"/>
    <x v="0"/>
    <x v="0"/>
    <s v="No Rating"/>
    <s v="Oct"/>
  </r>
  <r>
    <x v="1609"/>
    <x v="61"/>
    <s v="Cookware Set"/>
    <x v="2"/>
    <x v="0"/>
    <n v="20"/>
    <n v="370.11"/>
    <n v="315.12"/>
    <s v="Online"/>
    <n v="7402.2000000000007"/>
    <n v="6302.4"/>
    <n v="1099.8000000000011"/>
    <n v="0.14857744994731309"/>
    <x v="0"/>
    <x v="0"/>
    <s v="No Rating"/>
    <s v="Oct"/>
  </r>
  <r>
    <x v="1610"/>
    <x v="61"/>
    <s v="Yoga Mat"/>
    <x v="0"/>
    <x v="3"/>
    <n v="4"/>
    <n v="12.4"/>
    <n v="8.67"/>
    <s v="Retail"/>
    <n v="49.6"/>
    <n v="34.68"/>
    <n v="14.920000000000002"/>
    <n v="0.30080645161290326"/>
    <x v="0"/>
    <x v="0"/>
    <s v="No Rating"/>
    <s v="Oct"/>
  </r>
  <r>
    <x v="1611"/>
    <x v="61"/>
    <s v="T-shirt"/>
    <x v="4"/>
    <x v="1"/>
    <n v="3"/>
    <n v="263.39999999999998"/>
    <n v="213.87"/>
    <s v="Online"/>
    <n v="790.19999999999993"/>
    <n v="641.61"/>
    <n v="148.58999999999992"/>
    <n v="0.18804100227790424"/>
    <x v="0"/>
    <x v="0"/>
    <s v="No Rating"/>
    <s v="Oct"/>
  </r>
  <r>
    <x v="1612"/>
    <x v="61"/>
    <s v="Chair"/>
    <x v="2"/>
    <x v="4"/>
    <n v="9"/>
    <n v="63.84"/>
    <n v="41.19"/>
    <s v="Online"/>
    <n v="574.56000000000006"/>
    <n v="370.71"/>
    <n v="203.85000000000008"/>
    <n v="0.35479323308270688"/>
    <x v="0"/>
    <x v="0"/>
    <s v="No Rating"/>
    <s v="Oct"/>
  </r>
  <r>
    <x v="1613"/>
    <x v="61"/>
    <s v="Laptop"/>
    <x v="3"/>
    <x v="3"/>
    <n v="14"/>
    <n v="199.39"/>
    <n v="159.75"/>
    <s v="Online"/>
    <n v="2791.46"/>
    <n v="2236.5"/>
    <n v="554.96"/>
    <n v="0.19880635939615829"/>
    <x v="0"/>
    <x v="0"/>
    <s v="No Rating"/>
    <s v="Oct"/>
  </r>
  <r>
    <x v="1614"/>
    <x v="61"/>
    <s v="Vacuum Cleaner"/>
    <x v="2"/>
    <x v="3"/>
    <n v="2"/>
    <n v="336.88"/>
    <n v="263.83999999999997"/>
    <s v="Online"/>
    <n v="673.76"/>
    <n v="527.67999999999995"/>
    <n v="146.08000000000004"/>
    <n v="0.21681310852529098"/>
    <x v="0"/>
    <x v="0"/>
    <n v="3"/>
    <s v="Oct"/>
  </r>
  <r>
    <x v="1615"/>
    <x v="61"/>
    <s v="Mixer"/>
    <x v="2"/>
    <x v="4"/>
    <n v="3"/>
    <n v="421.13"/>
    <n v="334.42"/>
    <s v="Online"/>
    <n v="1263.3899999999999"/>
    <n v="1003.26"/>
    <n v="260.12999999999988"/>
    <n v="0.20589841616602941"/>
    <x v="0"/>
    <x v="0"/>
    <s v="No Rating"/>
    <s v="Oct"/>
  </r>
  <r>
    <x v="1616"/>
    <x v="61"/>
    <s v="Headphones"/>
    <x v="3"/>
    <x v="0"/>
    <n v="17"/>
    <n v="200.71"/>
    <n v="155.96"/>
    <s v="Retail"/>
    <n v="3412.07"/>
    <n v="2651.32"/>
    <n v="760.75"/>
    <n v="0.22295849733446266"/>
    <x v="0"/>
    <x v="0"/>
    <s v="No Rating"/>
    <s v="Oct"/>
  </r>
  <r>
    <x v="1617"/>
    <x v="61"/>
    <s v="Cookware Set"/>
    <x v="2"/>
    <x v="1"/>
    <n v="19"/>
    <n v="92.06"/>
    <n v="59.12"/>
    <s v="Retail"/>
    <n v="1749.14"/>
    <n v="1123.28"/>
    <n v="625.86000000000013"/>
    <n v="0.35781012383228333"/>
    <x v="0"/>
    <x v="0"/>
    <s v="No Rating"/>
    <s v="Oct"/>
  </r>
  <r>
    <x v="1618"/>
    <x v="61"/>
    <s v="Cookware Set"/>
    <x v="2"/>
    <x v="1"/>
    <n v="3"/>
    <n v="175.67"/>
    <n v="152.13999999999999"/>
    <s v="Online"/>
    <n v="527.01"/>
    <n v="456.41999999999996"/>
    <n v="70.590000000000032"/>
    <n v="0.13394432743211709"/>
    <x v="0"/>
    <x v="0"/>
    <s v="No Rating"/>
    <s v="Oct"/>
  </r>
  <r>
    <x v="1619"/>
    <x v="61"/>
    <s v="Mixer"/>
    <x v="2"/>
    <x v="2"/>
    <n v="19"/>
    <n v="42.41"/>
    <n v="26.7"/>
    <s v="Online"/>
    <n v="805.79"/>
    <n v="507.3"/>
    <n v="298.48999999999995"/>
    <n v="0.37043150200424424"/>
    <x v="0"/>
    <x v="0"/>
    <s v="No Rating"/>
    <s v="Oct"/>
  </r>
  <r>
    <x v="1620"/>
    <x v="61"/>
    <s v="Camera"/>
    <x v="3"/>
    <x v="4"/>
    <n v="13"/>
    <n v="194.17"/>
    <n v="174.74"/>
    <s v="Online"/>
    <n v="2524.21"/>
    <n v="2271.62"/>
    <n v="252.59000000000015"/>
    <n v="0.10006695164031525"/>
    <x v="0"/>
    <x v="0"/>
    <s v="No Rating"/>
    <s v="Oct"/>
  </r>
  <r>
    <x v="1621"/>
    <x v="61"/>
    <s v="Chair"/>
    <x v="2"/>
    <x v="0"/>
    <n v="2"/>
    <n v="157.38999999999999"/>
    <n v="95.63"/>
    <s v="Online"/>
    <n v="314.77999999999997"/>
    <n v="191.26"/>
    <n v="123.51999999999998"/>
    <n v="0.39240104199758558"/>
    <x v="0"/>
    <x v="0"/>
    <s v="No Rating"/>
    <s v="Oct"/>
  </r>
  <r>
    <x v="1622"/>
    <x v="61"/>
    <s v="Vacuum Cleaner"/>
    <x v="2"/>
    <x v="0"/>
    <n v="15"/>
    <n v="39.18"/>
    <n v="28.04"/>
    <s v="Retail"/>
    <n v="587.70000000000005"/>
    <n v="420.59999999999997"/>
    <n v="167.10000000000008"/>
    <n v="0.28432873915262902"/>
    <x v="0"/>
    <x v="0"/>
    <s v="No Rating"/>
    <s v="Oct"/>
  </r>
  <r>
    <x v="1623"/>
    <x v="61"/>
    <s v="Jeans"/>
    <x v="4"/>
    <x v="1"/>
    <n v="11"/>
    <n v="342.67"/>
    <n v="253.59"/>
    <s v="Retail"/>
    <n v="3769.3700000000003"/>
    <n v="2789.4900000000002"/>
    <n v="979.88000000000011"/>
    <n v="0.25995856071438994"/>
    <x v="0"/>
    <x v="0"/>
    <s v="No Rating"/>
    <s v="Oct"/>
  </r>
  <r>
    <x v="1624"/>
    <x v="62"/>
    <s v="Jeans"/>
    <x v="4"/>
    <x v="1"/>
    <n v="8"/>
    <n v="357.65"/>
    <n v="297.42"/>
    <s v="Retail"/>
    <n v="2861.2"/>
    <n v="2379.36"/>
    <n v="481.83999999999969"/>
    <n v="0.16840486509156988"/>
    <x v="0"/>
    <x v="0"/>
    <s v="No Rating"/>
    <s v="Oct"/>
  </r>
  <r>
    <x v="1625"/>
    <x v="62"/>
    <s v="Cookware Set"/>
    <x v="2"/>
    <x v="0"/>
    <n v="3"/>
    <n v="20.02"/>
    <n v="15.39"/>
    <s v="Online"/>
    <n v="60.06"/>
    <n v="46.17"/>
    <n v="13.89"/>
    <n v="0.23126873126873126"/>
    <x v="0"/>
    <x v="0"/>
    <s v="No Rating"/>
    <s v="Oct"/>
  </r>
  <r>
    <x v="1626"/>
    <x v="62"/>
    <s v="Football"/>
    <x v="0"/>
    <x v="3"/>
    <n v="1"/>
    <n v="478.12"/>
    <n v="409.96"/>
    <s v="Online"/>
    <n v="478.12"/>
    <n v="409.96"/>
    <n v="68.160000000000025"/>
    <n v="0.14255835355140975"/>
    <x v="0"/>
    <x v="0"/>
    <s v="No Rating"/>
    <s v="Oct"/>
  </r>
  <r>
    <x v="1627"/>
    <x v="62"/>
    <s v="Cookware Set"/>
    <x v="2"/>
    <x v="4"/>
    <n v="10"/>
    <n v="279.60000000000002"/>
    <n v="233.71"/>
    <s v="Online"/>
    <n v="2796"/>
    <n v="2337.1"/>
    <n v="458.90000000000009"/>
    <n v="0.16412732474964237"/>
    <x v="0"/>
    <x v="0"/>
    <s v="No Rating"/>
    <s v="Oct"/>
  </r>
  <r>
    <x v="1628"/>
    <x v="62"/>
    <s v="Biography"/>
    <x v="1"/>
    <x v="1"/>
    <n v="5"/>
    <n v="46.33"/>
    <n v="38.979999999999997"/>
    <s v="Online"/>
    <n v="231.64999999999998"/>
    <n v="194.89999999999998"/>
    <n v="36.75"/>
    <n v="0.15864450679905032"/>
    <x v="0"/>
    <x v="0"/>
    <s v="No Rating"/>
    <s v="Oct"/>
  </r>
  <r>
    <x v="1629"/>
    <x v="62"/>
    <s v="Fiction"/>
    <x v="1"/>
    <x v="1"/>
    <n v="10"/>
    <n v="211.62"/>
    <n v="169"/>
    <s v="Online"/>
    <n v="2116.1999999999998"/>
    <n v="1690"/>
    <n v="426.19999999999982"/>
    <n v="0.20139873357905674"/>
    <x v="1"/>
    <x v="1"/>
    <s v="No Rating"/>
    <s v="Oct"/>
  </r>
  <r>
    <x v="1630"/>
    <x v="62"/>
    <s v="Biography"/>
    <x v="1"/>
    <x v="4"/>
    <n v="14"/>
    <n v="463.97"/>
    <n v="392.78"/>
    <s v="Retail"/>
    <n v="6495.58"/>
    <n v="5498.92"/>
    <n v="996.65999999999985"/>
    <n v="0.15343664461064291"/>
    <x v="1"/>
    <x v="4"/>
    <s v="No Rating"/>
    <s v="Oct"/>
  </r>
  <r>
    <x v="1631"/>
    <x v="62"/>
    <s v="Comics"/>
    <x v="1"/>
    <x v="1"/>
    <n v="4"/>
    <n v="434.41"/>
    <n v="275.57"/>
    <s v="Retail"/>
    <n v="1737.64"/>
    <n v="1102.28"/>
    <n v="635.36000000000013"/>
    <n v="0.36564535807186765"/>
    <x v="0"/>
    <x v="0"/>
    <s v="No Rating"/>
    <s v="Oct"/>
  </r>
  <r>
    <x v="1632"/>
    <x v="62"/>
    <s v="T-shirt"/>
    <x v="4"/>
    <x v="4"/>
    <n v="3"/>
    <n v="50.38"/>
    <n v="40.32"/>
    <s v="Retail"/>
    <n v="151.14000000000001"/>
    <n v="120.96000000000001"/>
    <n v="30.180000000000007"/>
    <n v="0.19968241365621281"/>
    <x v="0"/>
    <x v="0"/>
    <s v="No Rating"/>
    <s v="Oct"/>
  </r>
  <r>
    <x v="1633"/>
    <x v="62"/>
    <s v="Cycle"/>
    <x v="0"/>
    <x v="2"/>
    <n v="16"/>
    <n v="186.28"/>
    <n v="136.51"/>
    <s v="Online"/>
    <n v="2980.48"/>
    <n v="2184.16"/>
    <n v="796.32000000000016"/>
    <n v="0.2671784410564742"/>
    <x v="0"/>
    <x v="0"/>
    <s v="No Rating"/>
    <s v="Oct"/>
  </r>
  <r>
    <x v="1634"/>
    <x v="62"/>
    <s v="Mixer"/>
    <x v="2"/>
    <x v="3"/>
    <n v="2"/>
    <n v="324.02"/>
    <n v="271.42"/>
    <s v="Online"/>
    <n v="648.04"/>
    <n v="542.84"/>
    <n v="105.19999999999993"/>
    <n v="0.16233565829269789"/>
    <x v="1"/>
    <x v="1"/>
    <s v="No Rating"/>
    <s v="Oct"/>
  </r>
  <r>
    <x v="1635"/>
    <x v="62"/>
    <s v="Vacuum Cleaner"/>
    <x v="2"/>
    <x v="3"/>
    <n v="9"/>
    <n v="353.07"/>
    <n v="254.17"/>
    <s v="Retail"/>
    <n v="3177.63"/>
    <n v="2287.5299999999997"/>
    <n v="890.10000000000036"/>
    <n v="0.28011442490157767"/>
    <x v="1"/>
    <x v="1"/>
    <s v="No Rating"/>
    <s v="Oct"/>
  </r>
  <r>
    <x v="1636"/>
    <x v="62"/>
    <s v="Jeans"/>
    <x v="4"/>
    <x v="3"/>
    <n v="17"/>
    <n v="485.14"/>
    <n v="319.2"/>
    <s v="Online"/>
    <n v="8247.3799999999992"/>
    <n v="5426.4"/>
    <n v="2820.9799999999996"/>
    <n v="0.34204559508595456"/>
    <x v="0"/>
    <x v="0"/>
    <n v="5"/>
    <s v="Oct"/>
  </r>
  <r>
    <x v="1637"/>
    <x v="62"/>
    <s v="T-shirt"/>
    <x v="4"/>
    <x v="4"/>
    <n v="3"/>
    <n v="383.65"/>
    <n v="304.86"/>
    <s v="Retail"/>
    <n v="1150.9499999999998"/>
    <n v="914.58"/>
    <n v="236.36999999999978"/>
    <n v="0.20536947738824432"/>
    <x v="0"/>
    <x v="0"/>
    <s v="No Rating"/>
    <s v="Oct"/>
  </r>
  <r>
    <x v="1638"/>
    <x v="62"/>
    <s v="Chair"/>
    <x v="2"/>
    <x v="1"/>
    <n v="4"/>
    <n v="336.78"/>
    <n v="295.49"/>
    <s v="Online"/>
    <n v="1347.12"/>
    <n v="1181.96"/>
    <n v="165.15999999999985"/>
    <n v="0.12260229229764227"/>
    <x v="0"/>
    <x v="0"/>
    <s v="No Rating"/>
    <s v="Oct"/>
  </r>
  <r>
    <x v="1639"/>
    <x v="62"/>
    <s v="Biography"/>
    <x v="1"/>
    <x v="2"/>
    <n v="4"/>
    <n v="376.01"/>
    <n v="240.51"/>
    <s v="Retail"/>
    <n v="1504.04"/>
    <n v="962.04"/>
    <n v="542"/>
    <n v="0.36036275630967263"/>
    <x v="0"/>
    <x v="0"/>
    <s v="No Rating"/>
    <s v="Oct"/>
  </r>
  <r>
    <x v="1640"/>
    <x v="62"/>
    <s v="Smartphone"/>
    <x v="3"/>
    <x v="3"/>
    <n v="16"/>
    <n v="354.07"/>
    <n v="249.7"/>
    <s v="Retail"/>
    <n v="5665.12"/>
    <n v="3995.2"/>
    <n v="1669.92"/>
    <n v="0.29477222018244981"/>
    <x v="0"/>
    <x v="0"/>
    <s v="No Rating"/>
    <s v="Oct"/>
  </r>
  <r>
    <x v="1641"/>
    <x v="62"/>
    <s v="Jeans"/>
    <x v="4"/>
    <x v="3"/>
    <n v="10"/>
    <n v="343.61"/>
    <n v="226.73"/>
    <s v="Retail"/>
    <n v="3436.1000000000004"/>
    <n v="2267.2999999999997"/>
    <n v="1168.8000000000006"/>
    <n v="0.34015308052734217"/>
    <x v="0"/>
    <x v="0"/>
    <s v="No Rating"/>
    <s v="Oct"/>
  </r>
  <r>
    <x v="1642"/>
    <x v="62"/>
    <s v="Vacuum Cleaner"/>
    <x v="2"/>
    <x v="3"/>
    <n v="1"/>
    <n v="397.96"/>
    <n v="291.31"/>
    <s v="Online"/>
    <n v="397.96"/>
    <n v="291.31"/>
    <n v="106.64999999999998"/>
    <n v="0.26799175796562463"/>
    <x v="0"/>
    <x v="0"/>
    <s v="No Rating"/>
    <s v="Oct"/>
  </r>
  <r>
    <x v="1643"/>
    <x v="62"/>
    <s v="Vacuum Cleaner"/>
    <x v="2"/>
    <x v="2"/>
    <n v="5"/>
    <n v="156.80000000000001"/>
    <n v="133.47"/>
    <s v="Online"/>
    <n v="784"/>
    <n v="667.35"/>
    <n v="116.64999999999998"/>
    <n v="0.14878826530612241"/>
    <x v="0"/>
    <x v="0"/>
    <s v="No Rating"/>
    <s v="Oct"/>
  </r>
  <r>
    <x v="1644"/>
    <x v="62"/>
    <s v="Sneakers"/>
    <x v="4"/>
    <x v="2"/>
    <n v="19"/>
    <n v="207.22"/>
    <n v="125.72"/>
    <s v="Retail"/>
    <n v="3937.18"/>
    <n v="2388.6799999999998"/>
    <n v="1548.5"/>
    <n v="0.3933018048450922"/>
    <x v="0"/>
    <x v="0"/>
    <s v="No Rating"/>
    <s v="Oct"/>
  </r>
  <r>
    <x v="1645"/>
    <x v="62"/>
    <s v="Biography"/>
    <x v="1"/>
    <x v="4"/>
    <n v="19"/>
    <n v="304.27"/>
    <n v="187.9"/>
    <s v="Retail"/>
    <n v="5781.1299999999992"/>
    <n v="3570.1"/>
    <n v="2211.0299999999993"/>
    <n v="0.38245637098629498"/>
    <x v="1"/>
    <x v="4"/>
    <s v="No Rating"/>
    <s v="Oct"/>
  </r>
  <r>
    <x v="1646"/>
    <x v="62"/>
    <s v="Fiction"/>
    <x v="1"/>
    <x v="0"/>
    <n v="11"/>
    <n v="462.67"/>
    <n v="380.81"/>
    <s v="Online"/>
    <n v="5089.37"/>
    <n v="4188.91"/>
    <n v="900.46"/>
    <n v="0.1769295610262174"/>
    <x v="1"/>
    <x v="4"/>
    <s v="No Rating"/>
    <s v="Oct"/>
  </r>
  <r>
    <x v="1647"/>
    <x v="62"/>
    <s v="Dumbbells"/>
    <x v="0"/>
    <x v="3"/>
    <n v="10"/>
    <n v="246.19"/>
    <n v="209.23"/>
    <s v="Online"/>
    <n v="2461.9"/>
    <n v="2092.2999999999997"/>
    <n v="369.60000000000036"/>
    <n v="0.15012794995735015"/>
    <x v="0"/>
    <x v="0"/>
    <s v="No Rating"/>
    <s v="Oct"/>
  </r>
  <r>
    <x v="1648"/>
    <x v="62"/>
    <s v="Dumbbells"/>
    <x v="0"/>
    <x v="3"/>
    <n v="8"/>
    <n v="143.01"/>
    <n v="127.61"/>
    <s v="Retail"/>
    <n v="1144.08"/>
    <n v="1020.88"/>
    <n v="123.19999999999993"/>
    <n v="0.10768477728830146"/>
    <x v="0"/>
    <x v="0"/>
    <s v="No Rating"/>
    <s v="Oct"/>
  </r>
  <r>
    <x v="1649"/>
    <x v="62"/>
    <s v="Smartphone"/>
    <x v="3"/>
    <x v="0"/>
    <n v="16"/>
    <n v="234.26"/>
    <n v="151.94"/>
    <s v="Retail"/>
    <n v="3748.16"/>
    <n v="2431.04"/>
    <n v="1317.12"/>
    <n v="0.35140442243660885"/>
    <x v="0"/>
    <x v="0"/>
    <s v="No Rating"/>
    <s v="Oct"/>
  </r>
  <r>
    <x v="1650"/>
    <x v="62"/>
    <s v="Sneakers"/>
    <x v="4"/>
    <x v="2"/>
    <n v="3"/>
    <n v="430.52"/>
    <n v="263.33"/>
    <s v="Online"/>
    <n v="1291.56"/>
    <n v="789.99"/>
    <n v="501.56999999999994"/>
    <n v="0.38834432778964967"/>
    <x v="0"/>
    <x v="0"/>
    <s v="No Rating"/>
    <s v="Oct"/>
  </r>
  <r>
    <x v="1651"/>
    <x v="62"/>
    <s v="Biography"/>
    <x v="1"/>
    <x v="3"/>
    <n v="10"/>
    <n v="215.64"/>
    <n v="166.29"/>
    <s v="Retail"/>
    <n v="2156.3999999999996"/>
    <n v="1662.8999999999999"/>
    <n v="493.49999999999977"/>
    <n v="0.22885364496382854"/>
    <x v="0"/>
    <x v="0"/>
    <s v="No Rating"/>
    <s v="Oct"/>
  </r>
  <r>
    <x v="1652"/>
    <x v="63"/>
    <s v="Jacket"/>
    <x v="4"/>
    <x v="2"/>
    <n v="12"/>
    <n v="40.729999999999997"/>
    <n v="32.43"/>
    <s v="Online"/>
    <n v="488.76"/>
    <n v="389.15999999999997"/>
    <n v="99.600000000000023"/>
    <n v="0.20378099680824949"/>
    <x v="0"/>
    <x v="0"/>
    <s v="No Rating"/>
    <s v="Oct"/>
  </r>
  <r>
    <x v="1653"/>
    <x v="63"/>
    <s v="Camera"/>
    <x v="3"/>
    <x v="4"/>
    <n v="17"/>
    <n v="489"/>
    <n v="330.17"/>
    <s v="Retail"/>
    <n v="8313"/>
    <n v="5612.89"/>
    <n v="2700.1099999999997"/>
    <n v="0.32480572597137009"/>
    <x v="0"/>
    <x v="0"/>
    <s v="No Rating"/>
    <s v="Oct"/>
  </r>
  <r>
    <x v="1654"/>
    <x v="63"/>
    <s v="Football"/>
    <x v="0"/>
    <x v="2"/>
    <n v="1"/>
    <n v="486.32"/>
    <n v="407.56"/>
    <s v="Retail"/>
    <n v="486.32"/>
    <n v="407.56"/>
    <n v="78.759999999999991"/>
    <n v="0.16195097877940448"/>
    <x v="1"/>
    <x v="1"/>
    <s v="No Rating"/>
    <s v="Oct"/>
  </r>
  <r>
    <x v="1655"/>
    <x v="63"/>
    <s v="Laptop"/>
    <x v="3"/>
    <x v="3"/>
    <n v="17"/>
    <n v="305.26"/>
    <n v="216.44"/>
    <s v="Online"/>
    <n v="5189.42"/>
    <n v="3679.48"/>
    <n v="1509.94"/>
    <n v="0.29096507894909257"/>
    <x v="0"/>
    <x v="0"/>
    <s v="No Rating"/>
    <s v="Oct"/>
  </r>
  <r>
    <x v="1656"/>
    <x v="63"/>
    <s v="T-shirt"/>
    <x v="4"/>
    <x v="3"/>
    <n v="19"/>
    <n v="96.31"/>
    <n v="78.23"/>
    <s v="Online"/>
    <n v="1829.89"/>
    <n v="1486.3700000000001"/>
    <n v="343.52"/>
    <n v="0.1877271311390302"/>
    <x v="1"/>
    <x v="4"/>
    <s v="No Rating"/>
    <s v="Oct"/>
  </r>
  <r>
    <x v="1657"/>
    <x v="63"/>
    <s v="Football"/>
    <x v="0"/>
    <x v="0"/>
    <n v="7"/>
    <n v="283.52"/>
    <n v="215.69"/>
    <s v="Online"/>
    <n v="1984.6399999999999"/>
    <n v="1509.83"/>
    <n v="474.80999999999995"/>
    <n v="0.23924238148984198"/>
    <x v="0"/>
    <x v="0"/>
    <s v="No Rating"/>
    <s v="Oct"/>
  </r>
  <r>
    <x v="1658"/>
    <x v="63"/>
    <s v="Mixer"/>
    <x v="2"/>
    <x v="1"/>
    <n v="6"/>
    <n v="496.11"/>
    <n v="319.73"/>
    <s v="Retail"/>
    <n v="2976.66"/>
    <n v="1918.38"/>
    <n v="1058.2799999999997"/>
    <n v="0.3555259922194674"/>
    <x v="1"/>
    <x v="4"/>
    <n v="5"/>
    <s v="Oct"/>
  </r>
  <r>
    <x v="1659"/>
    <x v="63"/>
    <s v="Laptop"/>
    <x v="3"/>
    <x v="3"/>
    <n v="6"/>
    <n v="301.37"/>
    <n v="250.2"/>
    <s v="Retail"/>
    <n v="1808.22"/>
    <n v="1501.1999999999998"/>
    <n v="307.02000000000021"/>
    <n v="0.16979128645850627"/>
    <x v="0"/>
    <x v="0"/>
    <n v="1"/>
    <s v="Oct"/>
  </r>
  <r>
    <x v="1660"/>
    <x v="63"/>
    <s v="Textbook"/>
    <x v="1"/>
    <x v="2"/>
    <n v="7"/>
    <n v="108.24"/>
    <n v="92.35"/>
    <s v="Retail"/>
    <n v="757.68"/>
    <n v="646.44999999999993"/>
    <n v="111.23000000000002"/>
    <n v="0.14680339985218038"/>
    <x v="0"/>
    <x v="0"/>
    <s v="No Rating"/>
    <s v="Oct"/>
  </r>
  <r>
    <x v="1661"/>
    <x v="63"/>
    <s v="Comics"/>
    <x v="1"/>
    <x v="2"/>
    <n v="12"/>
    <n v="280.48"/>
    <n v="170.63"/>
    <s v="Online"/>
    <n v="3365.76"/>
    <n v="2047.56"/>
    <n v="1318.2000000000003"/>
    <n v="0.39165002852253283"/>
    <x v="0"/>
    <x v="0"/>
    <s v="No Rating"/>
    <s v="Oct"/>
  </r>
  <r>
    <x v="1662"/>
    <x v="63"/>
    <s v="Camera"/>
    <x v="3"/>
    <x v="4"/>
    <n v="10"/>
    <n v="324.17"/>
    <n v="273.85000000000002"/>
    <s v="Online"/>
    <n v="3241.7000000000003"/>
    <n v="2738.5"/>
    <n v="503.20000000000027"/>
    <n v="0.15522719560724318"/>
    <x v="0"/>
    <x v="0"/>
    <n v="1"/>
    <s v="Oct"/>
  </r>
  <r>
    <x v="1663"/>
    <x v="63"/>
    <s v="Laptop"/>
    <x v="3"/>
    <x v="4"/>
    <n v="10"/>
    <n v="49.46"/>
    <n v="37.42"/>
    <s v="Online"/>
    <n v="494.6"/>
    <n v="374.20000000000005"/>
    <n v="120.39999999999998"/>
    <n v="0.24342903356247467"/>
    <x v="0"/>
    <x v="0"/>
    <s v="No Rating"/>
    <s v="Oct"/>
  </r>
  <r>
    <x v="1664"/>
    <x v="63"/>
    <s v="T-shirt"/>
    <x v="4"/>
    <x v="2"/>
    <n v="13"/>
    <n v="23.49"/>
    <n v="20.36"/>
    <s v="Retail"/>
    <n v="305.37"/>
    <n v="264.68"/>
    <n v="40.69"/>
    <n v="0.13324819071945507"/>
    <x v="0"/>
    <x v="0"/>
    <s v="No Rating"/>
    <s v="Oct"/>
  </r>
  <r>
    <x v="1665"/>
    <x v="63"/>
    <s v="Cycle"/>
    <x v="0"/>
    <x v="1"/>
    <n v="8"/>
    <n v="33.42"/>
    <n v="29.37"/>
    <s v="Retail"/>
    <n v="267.36"/>
    <n v="234.96"/>
    <n v="32.400000000000006"/>
    <n v="0.12118491921005388"/>
    <x v="0"/>
    <x v="0"/>
    <s v="No Rating"/>
    <s v="Oct"/>
  </r>
  <r>
    <x v="1666"/>
    <x v="63"/>
    <s v="Chair"/>
    <x v="2"/>
    <x v="1"/>
    <n v="8"/>
    <n v="164.93"/>
    <n v="148.11000000000001"/>
    <s v="Online"/>
    <n v="1319.44"/>
    <n v="1184.8800000000001"/>
    <n v="134.55999999999995"/>
    <n v="0.10198265931001026"/>
    <x v="0"/>
    <x v="0"/>
    <n v="3"/>
    <s v="Oct"/>
  </r>
  <r>
    <x v="1667"/>
    <x v="63"/>
    <s v="Smartphone"/>
    <x v="3"/>
    <x v="4"/>
    <n v="1"/>
    <n v="382.89"/>
    <n v="264.73"/>
    <s v="Retail"/>
    <n v="382.89"/>
    <n v="264.73"/>
    <n v="118.15999999999997"/>
    <n v="0.30860038131055911"/>
    <x v="0"/>
    <x v="0"/>
    <s v="No Rating"/>
    <s v="Oct"/>
  </r>
  <r>
    <x v="1668"/>
    <x v="63"/>
    <s v="Smartphone"/>
    <x v="3"/>
    <x v="4"/>
    <n v="11"/>
    <n v="18.149999999999999"/>
    <n v="12.77"/>
    <s v="Retail"/>
    <n v="199.64999999999998"/>
    <n v="140.47"/>
    <n v="59.179999999999978"/>
    <n v="0.29641873278236908"/>
    <x v="0"/>
    <x v="0"/>
    <n v="4"/>
    <s v="Oct"/>
  </r>
  <r>
    <x v="1669"/>
    <x v="63"/>
    <s v="Biography"/>
    <x v="1"/>
    <x v="1"/>
    <n v="6"/>
    <n v="18.850000000000001"/>
    <n v="12.32"/>
    <s v="Retail"/>
    <n v="113.10000000000001"/>
    <n v="73.92"/>
    <n v="39.180000000000007"/>
    <n v="0.34641909814323613"/>
    <x v="0"/>
    <x v="0"/>
    <s v="No Rating"/>
    <s v="Oct"/>
  </r>
  <r>
    <x v="1670"/>
    <x v="63"/>
    <s v="Laptop"/>
    <x v="3"/>
    <x v="4"/>
    <n v="14"/>
    <n v="149.33000000000001"/>
    <n v="132.32"/>
    <s v="Online"/>
    <n v="2090.6200000000003"/>
    <n v="1852.48"/>
    <n v="238.14000000000033"/>
    <n v="0.11390879260697798"/>
    <x v="0"/>
    <x v="0"/>
    <s v="No Rating"/>
    <s v="Oct"/>
  </r>
  <r>
    <x v="1671"/>
    <x v="63"/>
    <s v="Camera"/>
    <x v="3"/>
    <x v="0"/>
    <n v="1"/>
    <n v="125.84"/>
    <n v="80.2"/>
    <s v="Retail"/>
    <n v="125.84"/>
    <n v="80.2"/>
    <n v="45.64"/>
    <n v="0.36268277177368086"/>
    <x v="0"/>
    <x v="0"/>
    <n v="3"/>
    <s v="Oct"/>
  </r>
  <r>
    <x v="1672"/>
    <x v="63"/>
    <s v="Sneakers"/>
    <x v="4"/>
    <x v="0"/>
    <n v="1"/>
    <n v="447.93"/>
    <n v="382.61"/>
    <s v="Online"/>
    <n v="447.93"/>
    <n v="382.61"/>
    <n v="65.319999999999993"/>
    <n v="0.14582635679682091"/>
    <x v="0"/>
    <x v="0"/>
    <s v="No Rating"/>
    <s v="Oct"/>
  </r>
  <r>
    <x v="1673"/>
    <x v="63"/>
    <s v="Laptop"/>
    <x v="3"/>
    <x v="1"/>
    <n v="4"/>
    <n v="30.61"/>
    <n v="25.41"/>
    <s v="Online"/>
    <n v="122.44"/>
    <n v="101.64"/>
    <n v="20.799999999999997"/>
    <n v="0.16987912446912773"/>
    <x v="0"/>
    <x v="0"/>
    <s v="No Rating"/>
    <s v="Oct"/>
  </r>
  <r>
    <x v="1674"/>
    <x v="63"/>
    <s v="Cycle"/>
    <x v="0"/>
    <x v="4"/>
    <n v="6"/>
    <n v="261.77"/>
    <n v="194.59"/>
    <s v="Retail"/>
    <n v="1570.62"/>
    <n v="1167.54"/>
    <n v="403.07999999999993"/>
    <n v="0.25663750620773956"/>
    <x v="0"/>
    <x v="0"/>
    <n v="3"/>
    <s v="Oct"/>
  </r>
  <r>
    <x v="1675"/>
    <x v="63"/>
    <s v="Comics"/>
    <x v="1"/>
    <x v="2"/>
    <n v="13"/>
    <n v="124.59"/>
    <n v="88.21"/>
    <s v="Retail"/>
    <n v="1619.67"/>
    <n v="1146.73"/>
    <n v="472.94000000000005"/>
    <n v="0.29199775262862188"/>
    <x v="0"/>
    <x v="0"/>
    <s v="No Rating"/>
    <s v="Oct"/>
  </r>
  <r>
    <x v="1676"/>
    <x v="63"/>
    <s v="Sneakers"/>
    <x v="4"/>
    <x v="1"/>
    <n v="17"/>
    <n v="16.12"/>
    <n v="12.95"/>
    <s v="Online"/>
    <n v="274.04000000000002"/>
    <n v="220.14999999999998"/>
    <n v="53.890000000000043"/>
    <n v="0.19665012406947904"/>
    <x v="0"/>
    <x v="0"/>
    <s v="No Rating"/>
    <s v="Oct"/>
  </r>
  <r>
    <x v="1677"/>
    <x v="63"/>
    <s v="Jeans"/>
    <x v="4"/>
    <x v="1"/>
    <n v="11"/>
    <n v="195.47"/>
    <n v="157.03"/>
    <s v="Retail"/>
    <n v="2150.17"/>
    <n v="1727.33"/>
    <n v="422.84000000000015"/>
    <n v="0.19665421803857375"/>
    <x v="1"/>
    <x v="4"/>
    <s v="No Rating"/>
    <s v="Oct"/>
  </r>
  <r>
    <x v="1678"/>
    <x v="63"/>
    <s v="Jeans"/>
    <x v="4"/>
    <x v="0"/>
    <n v="20"/>
    <n v="296.76"/>
    <n v="264.41000000000003"/>
    <s v="Online"/>
    <n v="5935.2"/>
    <n v="5288.2000000000007"/>
    <n v="646.99999999999909"/>
    <n v="0.10901064833535502"/>
    <x v="0"/>
    <x v="0"/>
    <s v="No Rating"/>
    <s v="Oct"/>
  </r>
  <r>
    <x v="1679"/>
    <x v="63"/>
    <s v="Jeans"/>
    <x v="4"/>
    <x v="3"/>
    <n v="5"/>
    <n v="379.97"/>
    <n v="308.99"/>
    <s v="Retail"/>
    <n v="1899.8500000000001"/>
    <n v="1544.95"/>
    <n v="354.90000000000009"/>
    <n v="0.18680422138589892"/>
    <x v="0"/>
    <x v="0"/>
    <s v="No Rating"/>
    <s v="Oct"/>
  </r>
  <r>
    <x v="1680"/>
    <x v="63"/>
    <s v="Mixer"/>
    <x v="2"/>
    <x v="4"/>
    <n v="16"/>
    <n v="273.37"/>
    <n v="169.11"/>
    <s v="Online"/>
    <n v="4373.92"/>
    <n v="2705.76"/>
    <n v="1668.1599999999999"/>
    <n v="0.38138786260379703"/>
    <x v="0"/>
    <x v="0"/>
    <s v="No Rating"/>
    <s v="Oct"/>
  </r>
  <r>
    <x v="1681"/>
    <x v="63"/>
    <s v="T-shirt"/>
    <x v="4"/>
    <x v="2"/>
    <n v="20"/>
    <n v="105.48"/>
    <n v="69.09"/>
    <s v="Retail"/>
    <n v="2109.6"/>
    <n v="1381.8000000000002"/>
    <n v="727.79999999999973"/>
    <n v="0.3449943117178611"/>
    <x v="0"/>
    <x v="0"/>
    <s v="No Rating"/>
    <s v="Oct"/>
  </r>
  <r>
    <x v="1682"/>
    <x v="63"/>
    <s v="Laptop"/>
    <x v="3"/>
    <x v="2"/>
    <n v="19"/>
    <n v="160.09"/>
    <n v="123.17"/>
    <s v="Retail"/>
    <n v="3041.71"/>
    <n v="2340.23"/>
    <n v="701.48"/>
    <n v="0.23062027609469674"/>
    <x v="0"/>
    <x v="0"/>
    <s v="No Rating"/>
    <s v="Oct"/>
  </r>
  <r>
    <x v="1683"/>
    <x v="64"/>
    <s v="Mixer"/>
    <x v="2"/>
    <x v="2"/>
    <n v="10"/>
    <n v="167.09"/>
    <n v="112.12"/>
    <s v="Retail"/>
    <n v="1670.9"/>
    <n v="1121.2"/>
    <n v="549.70000000000005"/>
    <n v="0.32898437967562394"/>
    <x v="0"/>
    <x v="0"/>
    <s v="No Rating"/>
    <s v="Oct"/>
  </r>
  <r>
    <x v="1684"/>
    <x v="64"/>
    <s v="Yoga Mat"/>
    <x v="0"/>
    <x v="3"/>
    <n v="18"/>
    <n v="57.24"/>
    <n v="48.83"/>
    <s v="Retail"/>
    <n v="1030.32"/>
    <n v="878.93999999999994"/>
    <n v="151.38"/>
    <n v="0.14692522711390638"/>
    <x v="0"/>
    <x v="0"/>
    <s v="No Rating"/>
    <s v="Oct"/>
  </r>
  <r>
    <x v="1685"/>
    <x v="64"/>
    <s v="Jacket"/>
    <x v="4"/>
    <x v="2"/>
    <n v="1"/>
    <n v="352.27"/>
    <n v="243.71"/>
    <s v="Online"/>
    <n v="352.27"/>
    <n v="243.71"/>
    <n v="108.55999999999997"/>
    <n v="0.30817270843387168"/>
    <x v="0"/>
    <x v="0"/>
    <s v="No Rating"/>
    <s v="Oct"/>
  </r>
  <r>
    <x v="1686"/>
    <x v="64"/>
    <s v="Comics"/>
    <x v="1"/>
    <x v="1"/>
    <n v="14"/>
    <n v="435.53"/>
    <n v="317.39"/>
    <s v="Retail"/>
    <n v="6097.42"/>
    <n v="4443.46"/>
    <n v="1653.96"/>
    <n v="0.2712557114320483"/>
    <x v="0"/>
    <x v="0"/>
    <s v="No Rating"/>
    <s v="Oct"/>
  </r>
  <r>
    <x v="1687"/>
    <x v="64"/>
    <s v="Vacuum Cleaner"/>
    <x v="2"/>
    <x v="3"/>
    <n v="16"/>
    <n v="34.880000000000003"/>
    <n v="21.16"/>
    <s v="Online"/>
    <n v="558.08000000000004"/>
    <n v="338.56"/>
    <n v="219.52000000000004"/>
    <n v="0.39334862385321107"/>
    <x v="0"/>
    <x v="0"/>
    <s v="No Rating"/>
    <s v="Oct"/>
  </r>
  <r>
    <x v="1688"/>
    <x v="64"/>
    <s v="Fiction"/>
    <x v="1"/>
    <x v="1"/>
    <n v="15"/>
    <n v="88.61"/>
    <n v="54.78"/>
    <s v="Online"/>
    <n v="1329.15"/>
    <n v="821.7"/>
    <n v="507.45000000000005"/>
    <n v="0.38178535154045817"/>
    <x v="0"/>
    <x v="0"/>
    <s v="No Rating"/>
    <s v="Oct"/>
  </r>
  <r>
    <x v="1689"/>
    <x v="64"/>
    <s v="Vacuum Cleaner"/>
    <x v="2"/>
    <x v="2"/>
    <n v="12"/>
    <n v="74.209999999999994"/>
    <n v="63.71"/>
    <s v="Retail"/>
    <n v="890.52"/>
    <n v="764.52"/>
    <n v="126"/>
    <n v="0.14149036517989488"/>
    <x v="1"/>
    <x v="4"/>
    <s v="No Rating"/>
    <s v="Oct"/>
  </r>
  <r>
    <x v="1690"/>
    <x v="64"/>
    <s v="Comics"/>
    <x v="1"/>
    <x v="0"/>
    <n v="16"/>
    <n v="210.25"/>
    <n v="164.94"/>
    <s v="Retail"/>
    <n v="3364"/>
    <n v="2639.04"/>
    <n v="724.96"/>
    <n v="0.21550535077288943"/>
    <x v="0"/>
    <x v="0"/>
    <s v="No Rating"/>
    <s v="Oct"/>
  </r>
  <r>
    <x v="1691"/>
    <x v="64"/>
    <s v="Comics"/>
    <x v="1"/>
    <x v="1"/>
    <n v="14"/>
    <n v="196.58"/>
    <n v="157.03"/>
    <s v="Retail"/>
    <n v="2752.1200000000003"/>
    <n v="2198.42"/>
    <n v="553.70000000000027"/>
    <n v="0.20119035507172658"/>
    <x v="0"/>
    <x v="0"/>
    <s v="No Rating"/>
    <s v="Oct"/>
  </r>
  <r>
    <x v="1692"/>
    <x v="64"/>
    <s v="Football"/>
    <x v="0"/>
    <x v="0"/>
    <n v="4"/>
    <n v="393.11"/>
    <n v="240.25"/>
    <s v="Online"/>
    <n v="1572.44"/>
    <n v="961"/>
    <n v="611.44000000000005"/>
    <n v="0.38884790516649287"/>
    <x v="0"/>
    <x v="0"/>
    <s v="No Rating"/>
    <s v="Oct"/>
  </r>
  <r>
    <x v="1693"/>
    <x v="64"/>
    <s v="Laptop"/>
    <x v="3"/>
    <x v="3"/>
    <n v="11"/>
    <n v="86.94"/>
    <n v="70.680000000000007"/>
    <s v="Retail"/>
    <n v="956.33999999999992"/>
    <n v="777.48"/>
    <n v="178.8599999999999"/>
    <n v="0.18702553485162171"/>
    <x v="0"/>
    <x v="0"/>
    <s v="No Rating"/>
    <s v="Oct"/>
  </r>
  <r>
    <x v="1694"/>
    <x v="64"/>
    <s v="Textbook"/>
    <x v="1"/>
    <x v="4"/>
    <n v="12"/>
    <n v="280.93"/>
    <n v="225.03"/>
    <s v="Retail"/>
    <n v="3371.16"/>
    <n v="2700.36"/>
    <n v="670.79999999999973"/>
    <n v="0.19898195279962974"/>
    <x v="0"/>
    <x v="0"/>
    <s v="No Rating"/>
    <s v="Oct"/>
  </r>
  <r>
    <x v="1695"/>
    <x v="64"/>
    <s v="Dumbbells"/>
    <x v="0"/>
    <x v="4"/>
    <n v="2"/>
    <n v="35.32"/>
    <n v="22.77"/>
    <s v="Retail"/>
    <n v="70.64"/>
    <n v="45.54"/>
    <n v="25.1"/>
    <n v="0.35532276330690826"/>
    <x v="0"/>
    <x v="0"/>
    <s v="No Rating"/>
    <s v="Oct"/>
  </r>
  <r>
    <x v="1696"/>
    <x v="64"/>
    <s v="Laptop"/>
    <x v="3"/>
    <x v="2"/>
    <n v="17"/>
    <n v="234.86"/>
    <n v="166.63"/>
    <s v="Online"/>
    <n v="3992.6200000000003"/>
    <n v="2832.71"/>
    <n v="1159.9100000000003"/>
    <n v="0.29051349740270804"/>
    <x v="0"/>
    <x v="0"/>
    <n v="3"/>
    <s v="Oct"/>
  </r>
  <r>
    <x v="1697"/>
    <x v="64"/>
    <s v="Comics"/>
    <x v="1"/>
    <x v="4"/>
    <n v="12"/>
    <n v="264.22000000000003"/>
    <n v="164.17"/>
    <s v="Retail"/>
    <n v="3170.6400000000003"/>
    <n v="1970.04"/>
    <n v="1200.6000000000004"/>
    <n v="0.37866172129286207"/>
    <x v="0"/>
    <x v="0"/>
    <s v="No Rating"/>
    <s v="Oct"/>
  </r>
  <r>
    <x v="1698"/>
    <x v="64"/>
    <s v="Cycle"/>
    <x v="0"/>
    <x v="1"/>
    <n v="20"/>
    <n v="141"/>
    <n v="118.21"/>
    <s v="Online"/>
    <n v="2820"/>
    <n v="2364.1999999999998"/>
    <n v="455.80000000000018"/>
    <n v="0.16163120567375894"/>
    <x v="0"/>
    <x v="0"/>
    <s v="No Rating"/>
    <s v="Oct"/>
  </r>
  <r>
    <x v="1699"/>
    <x v="64"/>
    <s v="Laptop"/>
    <x v="3"/>
    <x v="0"/>
    <n v="4"/>
    <n v="149"/>
    <n v="106.61"/>
    <s v="Retail"/>
    <n v="596"/>
    <n v="426.44"/>
    <n v="169.56"/>
    <n v="0.28449664429530203"/>
    <x v="0"/>
    <x v="0"/>
    <s v="No Rating"/>
    <s v="Oct"/>
  </r>
  <r>
    <x v="1700"/>
    <x v="64"/>
    <s v="Smartphone"/>
    <x v="3"/>
    <x v="1"/>
    <n v="3"/>
    <n v="460.2"/>
    <n v="352.57"/>
    <s v="Online"/>
    <n v="1380.6"/>
    <n v="1057.71"/>
    <n v="322.88999999999987"/>
    <n v="0.23387657540199905"/>
    <x v="0"/>
    <x v="0"/>
    <s v="No Rating"/>
    <s v="Oct"/>
  </r>
  <r>
    <x v="1701"/>
    <x v="64"/>
    <s v="Jeans"/>
    <x v="4"/>
    <x v="1"/>
    <n v="9"/>
    <n v="318.95"/>
    <n v="228.06"/>
    <s v="Online"/>
    <n v="2870.5499999999997"/>
    <n v="2052.54"/>
    <n v="818.00999999999976"/>
    <n v="0.28496629565762654"/>
    <x v="1"/>
    <x v="1"/>
    <s v="No Rating"/>
    <s v="Oct"/>
  </r>
  <r>
    <x v="1702"/>
    <x v="64"/>
    <s v="Comics"/>
    <x v="1"/>
    <x v="0"/>
    <n v="16"/>
    <n v="469.37"/>
    <n v="409.25"/>
    <s v="Retail"/>
    <n v="7509.92"/>
    <n v="6548"/>
    <n v="961.92000000000007"/>
    <n v="0.12808658414470461"/>
    <x v="0"/>
    <x v="0"/>
    <s v="No Rating"/>
    <s v="Oct"/>
  </r>
  <r>
    <x v="1703"/>
    <x v="64"/>
    <s v="Fiction"/>
    <x v="1"/>
    <x v="4"/>
    <n v="8"/>
    <n v="436.01"/>
    <n v="386.33"/>
    <s v="Online"/>
    <n v="3488.08"/>
    <n v="3090.64"/>
    <n v="397.44000000000005"/>
    <n v="0.11394234077200066"/>
    <x v="0"/>
    <x v="0"/>
    <s v="No Rating"/>
    <s v="Oct"/>
  </r>
  <r>
    <x v="1704"/>
    <x v="64"/>
    <s v="Biography"/>
    <x v="1"/>
    <x v="4"/>
    <n v="9"/>
    <n v="223.77"/>
    <n v="192.1"/>
    <s v="Retail"/>
    <n v="2013.93"/>
    <n v="1728.8999999999999"/>
    <n v="285.0300000000002"/>
    <n v="0.14152924878223186"/>
    <x v="0"/>
    <x v="0"/>
    <s v="No Rating"/>
    <s v="Oct"/>
  </r>
  <r>
    <x v="1705"/>
    <x v="65"/>
    <s v="Sneakers"/>
    <x v="4"/>
    <x v="2"/>
    <n v="4"/>
    <n v="466.44"/>
    <n v="305.04000000000002"/>
    <s v="Online"/>
    <n v="1865.76"/>
    <n v="1220.1600000000001"/>
    <n v="645.59999999999991"/>
    <n v="0.34602521224594801"/>
    <x v="0"/>
    <x v="0"/>
    <n v="2"/>
    <s v="Oct"/>
  </r>
  <r>
    <x v="1706"/>
    <x v="65"/>
    <s v="Comics"/>
    <x v="1"/>
    <x v="0"/>
    <n v="4"/>
    <n v="260.75"/>
    <n v="194.82"/>
    <s v="Online"/>
    <n v="1043"/>
    <n v="779.28"/>
    <n v="263.72000000000003"/>
    <n v="0.25284755512943435"/>
    <x v="0"/>
    <x v="0"/>
    <s v="No Rating"/>
    <s v="Oct"/>
  </r>
  <r>
    <x v="1707"/>
    <x v="65"/>
    <s v="Sneakers"/>
    <x v="4"/>
    <x v="1"/>
    <n v="6"/>
    <n v="130.24"/>
    <n v="97.59"/>
    <s v="Online"/>
    <n v="781.44"/>
    <n v="585.54"/>
    <n v="195.90000000000009"/>
    <n v="0.25069103194103204"/>
    <x v="0"/>
    <x v="0"/>
    <s v="No Rating"/>
    <s v="Oct"/>
  </r>
  <r>
    <x v="1708"/>
    <x v="65"/>
    <s v="Camera"/>
    <x v="3"/>
    <x v="1"/>
    <n v="16"/>
    <n v="471.53"/>
    <n v="292.23"/>
    <s v="Retail"/>
    <n v="7544.48"/>
    <n v="4675.68"/>
    <n v="2868.7999999999993"/>
    <n v="0.38025152164231324"/>
    <x v="0"/>
    <x v="0"/>
    <s v="No Rating"/>
    <s v="Oct"/>
  </r>
  <r>
    <x v="1709"/>
    <x v="65"/>
    <s v="Comics"/>
    <x v="1"/>
    <x v="3"/>
    <n v="16"/>
    <n v="40.880000000000003"/>
    <n v="33.04"/>
    <s v="Online"/>
    <n v="654.08000000000004"/>
    <n v="528.64"/>
    <n v="125.44000000000005"/>
    <n v="0.19178082191780829"/>
    <x v="0"/>
    <x v="0"/>
    <s v="No Rating"/>
    <s v="Oct"/>
  </r>
  <r>
    <x v="1710"/>
    <x v="65"/>
    <s v="Chair"/>
    <x v="2"/>
    <x v="1"/>
    <n v="8"/>
    <n v="308.83"/>
    <n v="257.33999999999997"/>
    <s v="Retail"/>
    <n v="2470.64"/>
    <n v="2058.7199999999998"/>
    <n v="411.92000000000007"/>
    <n v="0.1667260305022181"/>
    <x v="0"/>
    <x v="0"/>
    <s v="No Rating"/>
    <s v="Oct"/>
  </r>
  <r>
    <x v="1711"/>
    <x v="65"/>
    <s v="Mixer"/>
    <x v="2"/>
    <x v="4"/>
    <n v="5"/>
    <n v="16.89"/>
    <n v="11.22"/>
    <s v="Online"/>
    <n v="84.45"/>
    <n v="56.1"/>
    <n v="28.35"/>
    <n v="0.33570159857904086"/>
    <x v="0"/>
    <x v="0"/>
    <s v="No Rating"/>
    <s v="Oct"/>
  </r>
  <r>
    <x v="1712"/>
    <x v="65"/>
    <s v="Laptop"/>
    <x v="3"/>
    <x v="1"/>
    <n v="13"/>
    <n v="282.36"/>
    <n v="174.55"/>
    <s v="Retail"/>
    <n v="3670.6800000000003"/>
    <n v="2269.15"/>
    <n v="1401.5300000000002"/>
    <n v="0.38181753789488598"/>
    <x v="0"/>
    <x v="0"/>
    <s v="No Rating"/>
    <s v="Oct"/>
  </r>
  <r>
    <x v="1713"/>
    <x v="65"/>
    <s v="Vacuum Cleaner"/>
    <x v="2"/>
    <x v="4"/>
    <n v="9"/>
    <n v="270.97000000000003"/>
    <n v="212.89"/>
    <s v="Online"/>
    <n v="2438.7300000000005"/>
    <n v="1916.0099999999998"/>
    <n v="522.72000000000071"/>
    <n v="0.21434107096726601"/>
    <x v="0"/>
    <x v="0"/>
    <s v="No Rating"/>
    <s v="Oct"/>
  </r>
  <r>
    <x v="1714"/>
    <x v="65"/>
    <s v="Camera"/>
    <x v="3"/>
    <x v="3"/>
    <n v="19"/>
    <n v="215.64"/>
    <n v="193"/>
    <s v="Online"/>
    <n v="4097.16"/>
    <n v="3667"/>
    <n v="430.15999999999985"/>
    <n v="0.10498979781116673"/>
    <x v="0"/>
    <x v="0"/>
    <s v="No Rating"/>
    <s v="Oct"/>
  </r>
  <r>
    <x v="1715"/>
    <x v="65"/>
    <s v="Cookware Set"/>
    <x v="2"/>
    <x v="0"/>
    <n v="2"/>
    <n v="394.77"/>
    <n v="285.52999999999997"/>
    <s v="Online"/>
    <n v="789.54"/>
    <n v="571.05999999999995"/>
    <n v="218.48000000000002"/>
    <n v="0.27671808901385619"/>
    <x v="0"/>
    <x v="0"/>
    <s v="No Rating"/>
    <s v="Oct"/>
  </r>
  <r>
    <x v="1716"/>
    <x v="65"/>
    <s v="Dumbbells"/>
    <x v="0"/>
    <x v="1"/>
    <n v="11"/>
    <n v="224.95"/>
    <n v="174.44"/>
    <s v="Online"/>
    <n v="2474.4499999999998"/>
    <n v="1918.84"/>
    <n v="555.6099999999999"/>
    <n v="0.22453878639697708"/>
    <x v="0"/>
    <x v="0"/>
    <s v="No Rating"/>
    <s v="Oct"/>
  </r>
  <r>
    <x v="1717"/>
    <x v="65"/>
    <s v="Biography"/>
    <x v="1"/>
    <x v="3"/>
    <n v="4"/>
    <n v="466.53"/>
    <n v="414.28"/>
    <s v="Online"/>
    <n v="1866.12"/>
    <n v="1657.12"/>
    <n v="209"/>
    <n v="0.11199708486056631"/>
    <x v="0"/>
    <x v="0"/>
    <s v="No Rating"/>
    <s v="Oct"/>
  </r>
  <r>
    <x v="1718"/>
    <x v="65"/>
    <s v="T-shirt"/>
    <x v="4"/>
    <x v="1"/>
    <n v="18"/>
    <n v="187.36"/>
    <n v="150.71"/>
    <s v="Retail"/>
    <n v="3372.4800000000005"/>
    <n v="2712.78"/>
    <n v="659.70000000000027"/>
    <n v="0.19561272416737835"/>
    <x v="0"/>
    <x v="0"/>
    <s v="No Rating"/>
    <s v="Oct"/>
  </r>
  <r>
    <x v="1719"/>
    <x v="65"/>
    <s v="Dumbbells"/>
    <x v="0"/>
    <x v="2"/>
    <n v="11"/>
    <n v="291.08999999999997"/>
    <n v="250.17"/>
    <s v="Online"/>
    <n v="3201.99"/>
    <n v="2751.87"/>
    <n v="450.11999999999989"/>
    <n v="0.14057507987220444"/>
    <x v="0"/>
    <x v="0"/>
    <s v="No Rating"/>
    <s v="Oct"/>
  </r>
  <r>
    <x v="1720"/>
    <x v="65"/>
    <s v="Cookware Set"/>
    <x v="2"/>
    <x v="3"/>
    <n v="16"/>
    <n v="498.51"/>
    <n v="395.31"/>
    <s v="Retail"/>
    <n v="7976.16"/>
    <n v="6324.96"/>
    <n v="1651.1999999999998"/>
    <n v="0.20701691039297104"/>
    <x v="0"/>
    <x v="0"/>
    <s v="No Rating"/>
    <s v="Oct"/>
  </r>
  <r>
    <x v="1721"/>
    <x v="65"/>
    <s v="T-shirt"/>
    <x v="4"/>
    <x v="1"/>
    <n v="19"/>
    <n v="230.49"/>
    <n v="201.23"/>
    <s v="Online"/>
    <n v="4379.3100000000004"/>
    <n v="3823.37"/>
    <n v="555.94000000000051"/>
    <n v="0.12694693912968036"/>
    <x v="0"/>
    <x v="0"/>
    <s v="No Rating"/>
    <s v="Oct"/>
  </r>
  <r>
    <x v="1722"/>
    <x v="65"/>
    <s v="Cookware Set"/>
    <x v="2"/>
    <x v="3"/>
    <n v="11"/>
    <n v="148.44"/>
    <n v="114.46"/>
    <s v="Retail"/>
    <n v="1632.84"/>
    <n v="1259.06"/>
    <n v="373.78"/>
    <n v="0.22891403934249527"/>
    <x v="0"/>
    <x v="0"/>
    <s v="No Rating"/>
    <s v="Oct"/>
  </r>
  <r>
    <x v="1723"/>
    <x v="65"/>
    <s v="Biography"/>
    <x v="1"/>
    <x v="2"/>
    <n v="18"/>
    <n v="251.61"/>
    <n v="209.63"/>
    <s v="Retail"/>
    <n v="4528.9800000000005"/>
    <n v="3773.34"/>
    <n v="755.64000000000033"/>
    <n v="0.16684551488414615"/>
    <x v="0"/>
    <x v="0"/>
    <s v="No Rating"/>
    <s v="Oct"/>
  </r>
  <r>
    <x v="1724"/>
    <x v="65"/>
    <s v="Football"/>
    <x v="0"/>
    <x v="2"/>
    <n v="17"/>
    <n v="216.05"/>
    <n v="191.94"/>
    <s v="Online"/>
    <n v="3672.8500000000004"/>
    <n v="3262.98"/>
    <n v="409.87000000000035"/>
    <n v="0.11159453830131923"/>
    <x v="0"/>
    <x v="0"/>
    <s v="No Rating"/>
    <s v="Oct"/>
  </r>
  <r>
    <x v="1725"/>
    <x v="65"/>
    <s v="Comics"/>
    <x v="1"/>
    <x v="0"/>
    <n v="7"/>
    <n v="466.64"/>
    <n v="300.38"/>
    <s v="Retail"/>
    <n v="3266.48"/>
    <n v="2102.66"/>
    <n v="1163.8200000000002"/>
    <n v="0.35629178810217732"/>
    <x v="0"/>
    <x v="0"/>
    <s v="No Rating"/>
    <s v="Oct"/>
  </r>
  <r>
    <x v="1726"/>
    <x v="65"/>
    <s v="Textbook"/>
    <x v="1"/>
    <x v="0"/>
    <n v="5"/>
    <n v="56.73"/>
    <n v="44.92"/>
    <s v="Online"/>
    <n v="283.64999999999998"/>
    <n v="224.60000000000002"/>
    <n v="59.049999999999955"/>
    <n v="0.20817909395381617"/>
    <x v="0"/>
    <x v="0"/>
    <s v="No Rating"/>
    <s v="Oct"/>
  </r>
  <r>
    <x v="1727"/>
    <x v="65"/>
    <s v="Fiction"/>
    <x v="1"/>
    <x v="4"/>
    <n v="3"/>
    <n v="415.75"/>
    <n v="308.89"/>
    <s v="Retail"/>
    <n v="1247.25"/>
    <n v="926.67"/>
    <n v="320.58000000000004"/>
    <n v="0.2570294648226098"/>
    <x v="0"/>
    <x v="0"/>
    <s v="No Rating"/>
    <s v="Oct"/>
  </r>
  <r>
    <x v="1728"/>
    <x v="65"/>
    <s v="Dumbbells"/>
    <x v="0"/>
    <x v="3"/>
    <n v="7"/>
    <n v="112.78"/>
    <n v="89.57"/>
    <s v="Online"/>
    <n v="789.46"/>
    <n v="626.99"/>
    <n v="162.47000000000003"/>
    <n v="0.2057989005142756"/>
    <x v="1"/>
    <x v="1"/>
    <s v="No Rating"/>
    <s v="Oct"/>
  </r>
  <r>
    <x v="1729"/>
    <x v="65"/>
    <s v="Laptop"/>
    <x v="3"/>
    <x v="0"/>
    <n v="1"/>
    <n v="406.15"/>
    <n v="353.69"/>
    <s v="Online"/>
    <n v="406.15"/>
    <n v="353.69"/>
    <n v="52.45999999999998"/>
    <n v="0.12916410193278341"/>
    <x v="0"/>
    <x v="0"/>
    <s v="No Rating"/>
    <s v="Oct"/>
  </r>
  <r>
    <x v="1730"/>
    <x v="65"/>
    <s v="Fiction"/>
    <x v="1"/>
    <x v="1"/>
    <n v="11"/>
    <n v="442.24"/>
    <n v="357.15"/>
    <s v="Online"/>
    <n v="4864.6400000000003"/>
    <n v="3928.6499999999996"/>
    <n v="935.99000000000069"/>
    <n v="0.19240683791606381"/>
    <x v="0"/>
    <x v="0"/>
    <n v="3"/>
    <s v="Oct"/>
  </r>
  <r>
    <x v="1731"/>
    <x v="65"/>
    <s v="Yoga Mat"/>
    <x v="0"/>
    <x v="1"/>
    <n v="15"/>
    <n v="497.26"/>
    <n v="340.11"/>
    <s v="Online"/>
    <n v="7458.9"/>
    <n v="5101.6500000000005"/>
    <n v="2357.2499999999991"/>
    <n v="0.31603185456300514"/>
    <x v="0"/>
    <x v="0"/>
    <s v="No Rating"/>
    <s v="Oct"/>
  </r>
  <r>
    <x v="1732"/>
    <x v="65"/>
    <s v="Jacket"/>
    <x v="4"/>
    <x v="4"/>
    <n v="10"/>
    <n v="394.39"/>
    <n v="305.77999999999997"/>
    <s v="Retail"/>
    <n v="3943.8999999999996"/>
    <n v="3057.7999999999997"/>
    <n v="886.09999999999991"/>
    <n v="0.22467608205076192"/>
    <x v="0"/>
    <x v="0"/>
    <s v="No Rating"/>
    <s v="Oct"/>
  </r>
  <r>
    <x v="1733"/>
    <x v="66"/>
    <s v="Fiction"/>
    <x v="1"/>
    <x v="2"/>
    <n v="9"/>
    <n v="244.37"/>
    <n v="164.79"/>
    <s v="Online"/>
    <n v="2199.33"/>
    <n v="1483.11"/>
    <n v="716.22"/>
    <n v="0.32565372181528013"/>
    <x v="0"/>
    <x v="0"/>
    <s v="No Rating"/>
    <s v="Oct"/>
  </r>
  <r>
    <x v="1734"/>
    <x v="66"/>
    <s v="Sneakers"/>
    <x v="4"/>
    <x v="1"/>
    <n v="5"/>
    <n v="456.79"/>
    <n v="328.5"/>
    <s v="Online"/>
    <n v="2283.9500000000003"/>
    <n v="1642.5"/>
    <n v="641.45000000000027"/>
    <n v="0.28085115698679924"/>
    <x v="0"/>
    <x v="0"/>
    <n v="3"/>
    <s v="Oct"/>
  </r>
  <r>
    <x v="1735"/>
    <x v="66"/>
    <s v="Biography"/>
    <x v="1"/>
    <x v="1"/>
    <n v="2"/>
    <n v="147.66"/>
    <n v="129.44"/>
    <s v="Retail"/>
    <n v="295.32"/>
    <n v="258.88"/>
    <n v="36.44"/>
    <n v="0.12339157524041718"/>
    <x v="0"/>
    <x v="0"/>
    <s v="No Rating"/>
    <s v="Oct"/>
  </r>
  <r>
    <x v="1736"/>
    <x v="66"/>
    <s v="Comics"/>
    <x v="1"/>
    <x v="3"/>
    <n v="3"/>
    <n v="231.44"/>
    <n v="163.63999999999999"/>
    <s v="Online"/>
    <n v="694.31999999999994"/>
    <n v="490.91999999999996"/>
    <n v="203.39999999999998"/>
    <n v="0.29294849637054959"/>
    <x v="0"/>
    <x v="0"/>
    <s v="No Rating"/>
    <s v="Oct"/>
  </r>
  <r>
    <x v="1737"/>
    <x v="66"/>
    <s v="Comics"/>
    <x v="1"/>
    <x v="0"/>
    <n v="1"/>
    <n v="16.149999999999999"/>
    <n v="12.89"/>
    <s v="Online"/>
    <n v="16.149999999999999"/>
    <n v="12.89"/>
    <n v="3.259999999999998"/>
    <n v="0.20185758513931878"/>
    <x v="1"/>
    <x v="2"/>
    <s v="No Rating"/>
    <s v="Oct"/>
  </r>
  <r>
    <x v="1738"/>
    <x v="66"/>
    <s v="Chair"/>
    <x v="2"/>
    <x v="4"/>
    <n v="9"/>
    <n v="191.91"/>
    <n v="158.66999999999999"/>
    <s v="Online"/>
    <n v="1727.19"/>
    <n v="1428.03"/>
    <n v="299.16000000000008"/>
    <n v="0.17320619040175086"/>
    <x v="0"/>
    <x v="0"/>
    <s v="No Rating"/>
    <s v="Oct"/>
  </r>
  <r>
    <x v="1739"/>
    <x v="66"/>
    <s v="Camera"/>
    <x v="3"/>
    <x v="0"/>
    <n v="13"/>
    <n v="13.71"/>
    <n v="10.54"/>
    <s v="Retail"/>
    <n v="178.23000000000002"/>
    <n v="137.01999999999998"/>
    <n v="41.210000000000036"/>
    <n v="0.23121808898614168"/>
    <x v="0"/>
    <x v="0"/>
    <s v="No Rating"/>
    <s v="Oct"/>
  </r>
  <r>
    <x v="1740"/>
    <x v="66"/>
    <s v="Chair"/>
    <x v="2"/>
    <x v="4"/>
    <n v="3"/>
    <n v="161.13"/>
    <n v="143.41999999999999"/>
    <s v="Retail"/>
    <n v="483.39"/>
    <n v="430.26"/>
    <n v="53.129999999999995"/>
    <n v="0.10991125178427356"/>
    <x v="0"/>
    <x v="0"/>
    <s v="No Rating"/>
    <s v="Oct"/>
  </r>
  <r>
    <x v="1741"/>
    <x v="66"/>
    <s v="Chair"/>
    <x v="2"/>
    <x v="2"/>
    <n v="10"/>
    <n v="407.97"/>
    <n v="362.47"/>
    <s v="Online"/>
    <n v="4079.7000000000003"/>
    <n v="3624.7000000000003"/>
    <n v="455"/>
    <n v="0.11152780841728557"/>
    <x v="0"/>
    <x v="0"/>
    <s v="No Rating"/>
    <s v="Oct"/>
  </r>
  <r>
    <x v="1742"/>
    <x v="66"/>
    <s v="Cookware Set"/>
    <x v="2"/>
    <x v="2"/>
    <n v="9"/>
    <n v="145.21"/>
    <n v="99.18"/>
    <s v="Retail"/>
    <n v="1306.8900000000001"/>
    <n v="892.62000000000012"/>
    <n v="414.27"/>
    <n v="0.31698918807244675"/>
    <x v="0"/>
    <x v="0"/>
    <s v="No Rating"/>
    <s v="Oct"/>
  </r>
  <r>
    <x v="1743"/>
    <x v="66"/>
    <s v="Laptop"/>
    <x v="3"/>
    <x v="2"/>
    <n v="7"/>
    <n v="86.38"/>
    <n v="57.35"/>
    <s v="Online"/>
    <n v="604.66"/>
    <n v="401.45"/>
    <n v="203.20999999999998"/>
    <n v="0.33607316508451029"/>
    <x v="0"/>
    <x v="0"/>
    <s v="No Rating"/>
    <s v="Oct"/>
  </r>
  <r>
    <x v="1744"/>
    <x v="66"/>
    <s v="Cookware Set"/>
    <x v="2"/>
    <x v="2"/>
    <n v="7"/>
    <n v="156.6"/>
    <n v="124.34"/>
    <s v="Online"/>
    <n v="1096.2"/>
    <n v="870.38"/>
    <n v="225.82000000000005"/>
    <n v="0.20600255427841638"/>
    <x v="0"/>
    <x v="0"/>
    <s v="No Rating"/>
    <s v="Oct"/>
  </r>
  <r>
    <x v="1745"/>
    <x v="66"/>
    <s v="Laptop"/>
    <x v="3"/>
    <x v="4"/>
    <n v="9"/>
    <n v="173.71"/>
    <n v="114.07"/>
    <s v="Online"/>
    <n v="1563.39"/>
    <n v="1026.6299999999999"/>
    <n v="536.76000000000022"/>
    <n v="0.34333083875424569"/>
    <x v="0"/>
    <x v="0"/>
    <s v="No Rating"/>
    <s v="Oct"/>
  </r>
  <r>
    <x v="1746"/>
    <x v="66"/>
    <s v="Sneakers"/>
    <x v="4"/>
    <x v="4"/>
    <n v="11"/>
    <n v="391.66"/>
    <n v="347.89"/>
    <s v="Online"/>
    <n v="4308.26"/>
    <n v="3826.79"/>
    <n v="481.47000000000025"/>
    <n v="0.11175509370372266"/>
    <x v="0"/>
    <x v="0"/>
    <s v="No Rating"/>
    <s v="Oct"/>
  </r>
  <r>
    <x v="1747"/>
    <x v="66"/>
    <s v="Vacuum Cleaner"/>
    <x v="2"/>
    <x v="3"/>
    <n v="14"/>
    <n v="435.19"/>
    <n v="273.25"/>
    <s v="Online"/>
    <n v="6092.66"/>
    <n v="3825.5"/>
    <n v="2267.16"/>
    <n v="0.37211332980996803"/>
    <x v="0"/>
    <x v="0"/>
    <s v="No Rating"/>
    <s v="Oct"/>
  </r>
  <r>
    <x v="1748"/>
    <x v="66"/>
    <s v="Chair"/>
    <x v="2"/>
    <x v="0"/>
    <n v="16"/>
    <n v="302.42"/>
    <n v="244.86"/>
    <s v="Retail"/>
    <n v="4838.72"/>
    <n v="3917.76"/>
    <n v="920.96"/>
    <n v="0.19033132729316843"/>
    <x v="0"/>
    <x v="0"/>
    <s v="No Rating"/>
    <s v="Oct"/>
  </r>
  <r>
    <x v="1749"/>
    <x v="66"/>
    <s v="T-shirt"/>
    <x v="4"/>
    <x v="4"/>
    <n v="4"/>
    <n v="72.709999999999994"/>
    <n v="46.43"/>
    <s v="Retail"/>
    <n v="290.83999999999997"/>
    <n v="185.72"/>
    <n v="105.11999999999998"/>
    <n v="0.36143584101224036"/>
    <x v="0"/>
    <x v="0"/>
    <s v="No Rating"/>
    <s v="Oct"/>
  </r>
  <r>
    <x v="1750"/>
    <x v="66"/>
    <s v="Cycle"/>
    <x v="0"/>
    <x v="1"/>
    <n v="16"/>
    <n v="388.34"/>
    <n v="320.35000000000002"/>
    <s v="Retail"/>
    <n v="6213.44"/>
    <n v="5125.6000000000004"/>
    <n v="1087.8399999999992"/>
    <n v="0.17507853942421578"/>
    <x v="0"/>
    <x v="0"/>
    <s v="No Rating"/>
    <s v="Oct"/>
  </r>
  <r>
    <x v="1751"/>
    <x v="66"/>
    <s v="Yoga Mat"/>
    <x v="0"/>
    <x v="4"/>
    <n v="19"/>
    <n v="13.18"/>
    <n v="9.24"/>
    <s v="Retail"/>
    <n v="250.42"/>
    <n v="175.56"/>
    <n v="74.859999999999985"/>
    <n v="0.29893778452200298"/>
    <x v="0"/>
    <x v="0"/>
    <s v="No Rating"/>
    <s v="Oct"/>
  </r>
  <r>
    <x v="1752"/>
    <x v="66"/>
    <s v="Comics"/>
    <x v="1"/>
    <x v="0"/>
    <n v="10"/>
    <n v="472.78"/>
    <n v="391.71"/>
    <s v="Online"/>
    <n v="4727.7999999999993"/>
    <n v="3917.1"/>
    <n v="810.69999999999936"/>
    <n v="0.1714751046998603"/>
    <x v="0"/>
    <x v="0"/>
    <s v="No Rating"/>
    <s v="Oct"/>
  </r>
  <r>
    <x v="1753"/>
    <x v="66"/>
    <s v="Mixer"/>
    <x v="2"/>
    <x v="2"/>
    <n v="2"/>
    <n v="333.74"/>
    <n v="239.58"/>
    <s v="Retail"/>
    <n v="667.48"/>
    <n v="479.16"/>
    <n v="188.32"/>
    <n v="0.28213579433091629"/>
    <x v="0"/>
    <x v="0"/>
    <s v="No Rating"/>
    <s v="Oct"/>
  </r>
  <r>
    <x v="1754"/>
    <x v="66"/>
    <s v="Mixer"/>
    <x v="2"/>
    <x v="1"/>
    <n v="5"/>
    <n v="490.13"/>
    <n v="347.97"/>
    <s v="Online"/>
    <n v="2450.65"/>
    <n v="1739.8500000000001"/>
    <n v="710.8"/>
    <n v="0.29004549813314834"/>
    <x v="0"/>
    <x v="0"/>
    <s v="No Rating"/>
    <s v="Oct"/>
  </r>
  <r>
    <x v="1755"/>
    <x v="66"/>
    <s v="Dumbbells"/>
    <x v="0"/>
    <x v="1"/>
    <n v="6"/>
    <n v="172.98"/>
    <n v="106.15"/>
    <s v="Retail"/>
    <n v="1037.8799999999999"/>
    <n v="636.90000000000009"/>
    <n v="400.97999999999979"/>
    <n v="0.38634524222453448"/>
    <x v="0"/>
    <x v="0"/>
    <s v="No Rating"/>
    <s v="Oct"/>
  </r>
  <r>
    <x v="1756"/>
    <x v="66"/>
    <s v="Cycle"/>
    <x v="0"/>
    <x v="2"/>
    <n v="20"/>
    <n v="396.82"/>
    <n v="351.96"/>
    <s v="Retail"/>
    <n v="7936.4"/>
    <n v="7039.2"/>
    <n v="897.19999999999982"/>
    <n v="0.11304873746282948"/>
    <x v="0"/>
    <x v="0"/>
    <s v="No Rating"/>
    <s v="Oct"/>
  </r>
  <r>
    <x v="1757"/>
    <x v="66"/>
    <s v="Textbook"/>
    <x v="1"/>
    <x v="4"/>
    <n v="15"/>
    <n v="395.67"/>
    <n v="314.39999999999998"/>
    <s v="Retail"/>
    <n v="5935.05"/>
    <n v="4716"/>
    <n v="1219.0500000000002"/>
    <n v="0.2053984380923497"/>
    <x v="0"/>
    <x v="0"/>
    <s v="No Rating"/>
    <s v="Oct"/>
  </r>
  <r>
    <x v="1758"/>
    <x v="66"/>
    <s v="Mixer"/>
    <x v="2"/>
    <x v="3"/>
    <n v="18"/>
    <n v="287.35000000000002"/>
    <n v="257.29000000000002"/>
    <s v="Retail"/>
    <n v="5172.3"/>
    <n v="4631.22"/>
    <n v="541.07999999999993"/>
    <n v="0.10461110144423176"/>
    <x v="0"/>
    <x v="0"/>
    <s v="No Rating"/>
    <s v="Oct"/>
  </r>
  <r>
    <x v="1759"/>
    <x v="66"/>
    <s v="Fiction"/>
    <x v="1"/>
    <x v="4"/>
    <n v="18"/>
    <n v="396.43"/>
    <n v="318.57"/>
    <s v="Retail"/>
    <n v="7135.74"/>
    <n v="5734.26"/>
    <n v="1401.4799999999996"/>
    <n v="0.19640289584542031"/>
    <x v="0"/>
    <x v="0"/>
    <s v="No Rating"/>
    <s v="Oct"/>
  </r>
  <r>
    <x v="1760"/>
    <x v="66"/>
    <s v="Smartphone"/>
    <x v="3"/>
    <x v="1"/>
    <n v="17"/>
    <n v="192.17"/>
    <n v="120.24"/>
    <s v="Retail"/>
    <n v="3266.89"/>
    <n v="2044.08"/>
    <n v="1222.81"/>
    <n v="0.37430400166519229"/>
    <x v="1"/>
    <x v="1"/>
    <s v="No Rating"/>
    <s v="Oct"/>
  </r>
  <r>
    <x v="1761"/>
    <x v="66"/>
    <s v="Camera"/>
    <x v="3"/>
    <x v="1"/>
    <n v="7"/>
    <n v="264.79000000000002"/>
    <n v="221.7"/>
    <s v="Online"/>
    <n v="1853.5300000000002"/>
    <n v="1551.8999999999999"/>
    <n v="301.63000000000034"/>
    <n v="0.1627327315986255"/>
    <x v="0"/>
    <x v="0"/>
    <n v="3"/>
    <s v="Oct"/>
  </r>
  <r>
    <x v="1762"/>
    <x v="66"/>
    <s v="Vacuum Cleaner"/>
    <x v="2"/>
    <x v="2"/>
    <n v="17"/>
    <n v="130.36000000000001"/>
    <n v="108.54"/>
    <s v="Online"/>
    <n v="2216.1200000000003"/>
    <n v="1845.18"/>
    <n v="370.94000000000028"/>
    <n v="0.16738263270942016"/>
    <x v="0"/>
    <x v="0"/>
    <s v="No Rating"/>
    <s v="Oct"/>
  </r>
  <r>
    <x v="1763"/>
    <x v="66"/>
    <s v="Cycle"/>
    <x v="0"/>
    <x v="4"/>
    <n v="12"/>
    <n v="322.32"/>
    <n v="206.75"/>
    <s v="Online"/>
    <n v="3867.84"/>
    <n v="2481"/>
    <n v="1386.8400000000001"/>
    <n v="0.35855671382477045"/>
    <x v="0"/>
    <x v="0"/>
    <s v="No Rating"/>
    <s v="Oct"/>
  </r>
  <r>
    <x v="1764"/>
    <x v="66"/>
    <s v="Laptop"/>
    <x v="3"/>
    <x v="1"/>
    <n v="18"/>
    <n v="472.93"/>
    <n v="392.89"/>
    <s v="Retail"/>
    <n v="8512.74"/>
    <n v="7072.0199999999995"/>
    <n v="1440.7200000000003"/>
    <n v="0.16924280548918447"/>
    <x v="0"/>
    <x v="0"/>
    <s v="No Rating"/>
    <s v="Oct"/>
  </r>
  <r>
    <x v="1765"/>
    <x v="66"/>
    <s v="Chair"/>
    <x v="2"/>
    <x v="4"/>
    <n v="13"/>
    <n v="489.15"/>
    <n v="413.24"/>
    <s v="Retail"/>
    <n v="6358.95"/>
    <n v="5372.12"/>
    <n v="986.82999999999993"/>
    <n v="0.15518757027496677"/>
    <x v="0"/>
    <x v="0"/>
    <s v="No Rating"/>
    <s v="Oct"/>
  </r>
  <r>
    <x v="1766"/>
    <x v="66"/>
    <s v="Comics"/>
    <x v="1"/>
    <x v="2"/>
    <n v="4"/>
    <n v="187.05"/>
    <n v="120.72"/>
    <s v="Online"/>
    <n v="748.2"/>
    <n v="482.88"/>
    <n v="265.32000000000005"/>
    <n v="0.35461106655974345"/>
    <x v="0"/>
    <x v="0"/>
    <s v="No Rating"/>
    <s v="Oct"/>
  </r>
  <r>
    <x v="1767"/>
    <x v="66"/>
    <s v="Smartphone"/>
    <x v="3"/>
    <x v="1"/>
    <n v="1"/>
    <n v="213.97"/>
    <n v="133.76"/>
    <s v="Online"/>
    <n v="213.97"/>
    <n v="133.76"/>
    <n v="80.210000000000008"/>
    <n v="0.37486563536944434"/>
    <x v="0"/>
    <x v="0"/>
    <s v="No Rating"/>
    <s v="Oct"/>
  </r>
  <r>
    <x v="1768"/>
    <x v="66"/>
    <s v="Camera"/>
    <x v="3"/>
    <x v="1"/>
    <n v="8"/>
    <n v="469.9"/>
    <n v="314.41000000000003"/>
    <s v="Online"/>
    <n v="3759.2"/>
    <n v="2515.2800000000002"/>
    <n v="1243.9199999999996"/>
    <n v="0.33090019153011269"/>
    <x v="0"/>
    <x v="0"/>
    <s v="No Rating"/>
    <s v="Oct"/>
  </r>
  <r>
    <x v="1769"/>
    <x v="66"/>
    <s v="Cycle"/>
    <x v="0"/>
    <x v="4"/>
    <n v="17"/>
    <n v="102.2"/>
    <n v="82.11"/>
    <s v="Online"/>
    <n v="1737.4"/>
    <n v="1395.87"/>
    <n v="341.5300000000002"/>
    <n v="0.19657534246575353"/>
    <x v="0"/>
    <x v="0"/>
    <s v="No Rating"/>
    <s v="Oct"/>
  </r>
  <r>
    <x v="1770"/>
    <x v="66"/>
    <s v="Textbook"/>
    <x v="1"/>
    <x v="2"/>
    <n v="1"/>
    <n v="64.06"/>
    <n v="39.6"/>
    <s v="Online"/>
    <n v="64.06"/>
    <n v="39.6"/>
    <n v="24.46"/>
    <n v="0.38182953481111459"/>
    <x v="0"/>
    <x v="0"/>
    <s v="No Rating"/>
    <s v="Oct"/>
  </r>
  <r>
    <x v="1771"/>
    <x v="67"/>
    <s v="Comics"/>
    <x v="1"/>
    <x v="4"/>
    <n v="7"/>
    <n v="211.07"/>
    <n v="168.61"/>
    <s v="Retail"/>
    <n v="1477.49"/>
    <n v="1180.27"/>
    <n v="297.22000000000003"/>
    <n v="0.20116549012176058"/>
    <x v="0"/>
    <x v="0"/>
    <s v="No Rating"/>
    <s v="Oct"/>
  </r>
  <r>
    <x v="1772"/>
    <x v="67"/>
    <s v="Jacket"/>
    <x v="4"/>
    <x v="2"/>
    <n v="7"/>
    <n v="368.99"/>
    <n v="264.10000000000002"/>
    <s v="Retail"/>
    <n v="2582.9300000000003"/>
    <n v="1848.7000000000003"/>
    <n v="734.23"/>
    <n v="0.28426244613675167"/>
    <x v="0"/>
    <x v="0"/>
    <s v="No Rating"/>
    <s v="Oct"/>
  </r>
  <r>
    <x v="1773"/>
    <x v="67"/>
    <s v="Jacket"/>
    <x v="4"/>
    <x v="4"/>
    <n v="17"/>
    <n v="71.47"/>
    <n v="57.31"/>
    <s v="Retail"/>
    <n v="1214.99"/>
    <n v="974.27"/>
    <n v="240.72000000000003"/>
    <n v="0.19812508744927945"/>
    <x v="0"/>
    <x v="0"/>
    <s v="No Rating"/>
    <s v="Oct"/>
  </r>
  <r>
    <x v="1774"/>
    <x v="67"/>
    <s v="Jacket"/>
    <x v="4"/>
    <x v="2"/>
    <n v="1"/>
    <n v="461.97"/>
    <n v="327.39999999999998"/>
    <s v="Online"/>
    <n v="461.97"/>
    <n v="327.39999999999998"/>
    <n v="134.57000000000005"/>
    <n v="0.29129597159988752"/>
    <x v="0"/>
    <x v="0"/>
    <s v="No Rating"/>
    <s v="Oct"/>
  </r>
  <r>
    <x v="1775"/>
    <x v="67"/>
    <s v="Fiction"/>
    <x v="1"/>
    <x v="4"/>
    <n v="2"/>
    <n v="249.24"/>
    <n v="185.78"/>
    <s v="Retail"/>
    <n v="498.48"/>
    <n v="371.56"/>
    <n v="126.92000000000002"/>
    <n v="0.25461402664098864"/>
    <x v="0"/>
    <x v="0"/>
    <s v="No Rating"/>
    <s v="Oct"/>
  </r>
  <r>
    <x v="1776"/>
    <x v="67"/>
    <s v="Football"/>
    <x v="0"/>
    <x v="3"/>
    <n v="18"/>
    <n v="245"/>
    <n v="188.94"/>
    <s v="Online"/>
    <n v="4410"/>
    <n v="3400.92"/>
    <n v="1009.0799999999999"/>
    <n v="0.22881632653061224"/>
    <x v="0"/>
    <x v="0"/>
    <s v="No Rating"/>
    <s v="Oct"/>
  </r>
  <r>
    <x v="1777"/>
    <x v="67"/>
    <s v="Comics"/>
    <x v="1"/>
    <x v="4"/>
    <n v="3"/>
    <n v="471.47"/>
    <n v="317.42"/>
    <s v="Retail"/>
    <n v="1414.41"/>
    <n v="952.26"/>
    <n v="462.15000000000009"/>
    <n v="0.32674401340488263"/>
    <x v="0"/>
    <x v="0"/>
    <s v="No Rating"/>
    <s v="Oct"/>
  </r>
  <r>
    <x v="1778"/>
    <x v="67"/>
    <s v="Biography"/>
    <x v="1"/>
    <x v="2"/>
    <n v="3"/>
    <n v="57.13"/>
    <n v="50.88"/>
    <s v="Retail"/>
    <n v="171.39000000000001"/>
    <n v="152.64000000000001"/>
    <n v="18.75"/>
    <n v="0.10939961491335549"/>
    <x v="0"/>
    <x v="0"/>
    <s v="No Rating"/>
    <s v="Oct"/>
  </r>
  <r>
    <x v="1779"/>
    <x v="67"/>
    <s v="Cycle"/>
    <x v="0"/>
    <x v="0"/>
    <n v="17"/>
    <n v="499.05"/>
    <n v="440.29"/>
    <s v="Retail"/>
    <n v="8483.85"/>
    <n v="7484.93"/>
    <n v="998.92000000000007"/>
    <n v="0.11774371305480413"/>
    <x v="0"/>
    <x v="0"/>
    <s v="No Rating"/>
    <s v="Oct"/>
  </r>
  <r>
    <x v="1780"/>
    <x v="67"/>
    <s v="Fiction"/>
    <x v="1"/>
    <x v="0"/>
    <n v="4"/>
    <n v="403.13"/>
    <n v="330.79"/>
    <s v="Online"/>
    <n v="1612.52"/>
    <n v="1323.16"/>
    <n v="289.3599999999999"/>
    <n v="0.17944583633071212"/>
    <x v="0"/>
    <x v="0"/>
    <s v="No Rating"/>
    <s v="Oct"/>
  </r>
  <r>
    <x v="1781"/>
    <x v="67"/>
    <s v="Sneakers"/>
    <x v="4"/>
    <x v="0"/>
    <n v="4"/>
    <n v="221.55"/>
    <n v="159.97"/>
    <s v="Retail"/>
    <n v="886.2"/>
    <n v="639.88"/>
    <n v="246.32000000000005"/>
    <n v="0.27795080117355003"/>
    <x v="0"/>
    <x v="0"/>
    <n v="1"/>
    <s v="Oct"/>
  </r>
  <r>
    <x v="1782"/>
    <x v="67"/>
    <s v="Camera"/>
    <x v="3"/>
    <x v="4"/>
    <n v="7"/>
    <n v="299.87"/>
    <n v="200.82"/>
    <s v="Retail"/>
    <n v="2099.09"/>
    <n v="1405.74"/>
    <n v="693.35000000000014"/>
    <n v="0.3303098009137293"/>
    <x v="0"/>
    <x v="0"/>
    <s v="No Rating"/>
    <s v="Oct"/>
  </r>
  <r>
    <x v="1783"/>
    <x v="67"/>
    <s v="Jeans"/>
    <x v="4"/>
    <x v="3"/>
    <n v="12"/>
    <n v="61.74"/>
    <n v="38.03"/>
    <s v="Online"/>
    <n v="740.88"/>
    <n v="456.36"/>
    <n v="284.52"/>
    <n v="0.38402980239714929"/>
    <x v="0"/>
    <x v="0"/>
    <s v="No Rating"/>
    <s v="Oct"/>
  </r>
  <r>
    <x v="1784"/>
    <x v="67"/>
    <s v="Football"/>
    <x v="0"/>
    <x v="0"/>
    <n v="7"/>
    <n v="179.77"/>
    <n v="112.05"/>
    <s v="Online"/>
    <n v="1258.3900000000001"/>
    <n v="784.35"/>
    <n v="474.04000000000008"/>
    <n v="0.3767035656672415"/>
    <x v="0"/>
    <x v="0"/>
    <s v="No Rating"/>
    <s v="Oct"/>
  </r>
  <r>
    <x v="1785"/>
    <x v="67"/>
    <s v="Dumbbells"/>
    <x v="0"/>
    <x v="0"/>
    <n v="10"/>
    <n v="169.09"/>
    <n v="144.77000000000001"/>
    <s v="Retail"/>
    <n v="1690.9"/>
    <n v="1447.7"/>
    <n v="243.20000000000005"/>
    <n v="0.14382873026199067"/>
    <x v="0"/>
    <x v="0"/>
    <s v="No Rating"/>
    <s v="Oct"/>
  </r>
  <r>
    <x v="1786"/>
    <x v="67"/>
    <s v="T-shirt"/>
    <x v="4"/>
    <x v="2"/>
    <n v="1"/>
    <n v="15.05"/>
    <n v="12.39"/>
    <s v="Retail"/>
    <n v="15.05"/>
    <n v="12.39"/>
    <n v="2.66"/>
    <n v="0.17674418604651163"/>
    <x v="0"/>
    <x v="0"/>
    <s v="No Rating"/>
    <s v="Oct"/>
  </r>
  <r>
    <x v="1787"/>
    <x v="67"/>
    <s v="Sneakers"/>
    <x v="4"/>
    <x v="0"/>
    <n v="16"/>
    <n v="275.05"/>
    <n v="201.15"/>
    <s v="Retail"/>
    <n v="4400.8"/>
    <n v="3218.4"/>
    <n v="1182.4000000000001"/>
    <n v="0.26867842210507181"/>
    <x v="0"/>
    <x v="0"/>
    <s v="No Rating"/>
    <s v="Oct"/>
  </r>
  <r>
    <x v="1788"/>
    <x v="67"/>
    <s v="Yoga Mat"/>
    <x v="0"/>
    <x v="1"/>
    <n v="15"/>
    <n v="410.9"/>
    <n v="329.41"/>
    <s v="Retail"/>
    <n v="6163.5"/>
    <n v="4941.1500000000005"/>
    <n v="1222.3499999999995"/>
    <n v="0.19832075930883417"/>
    <x v="0"/>
    <x v="0"/>
    <s v="No Rating"/>
    <s v="Oct"/>
  </r>
  <r>
    <x v="1789"/>
    <x v="67"/>
    <s v="Yoga Mat"/>
    <x v="0"/>
    <x v="3"/>
    <n v="15"/>
    <n v="63.28"/>
    <n v="53.22"/>
    <s v="Retail"/>
    <n v="949.2"/>
    <n v="798.3"/>
    <n v="150.90000000000009"/>
    <n v="0.15897597977244005"/>
    <x v="0"/>
    <x v="0"/>
    <s v="No Rating"/>
    <s v="Oct"/>
  </r>
  <r>
    <x v="1790"/>
    <x v="67"/>
    <s v="Camera"/>
    <x v="3"/>
    <x v="1"/>
    <n v="17"/>
    <n v="497.62"/>
    <n v="377.35"/>
    <s v="Retail"/>
    <n v="8459.5400000000009"/>
    <n v="6414.9500000000007"/>
    <n v="2044.5900000000001"/>
    <n v="0.24169044652546118"/>
    <x v="0"/>
    <x v="0"/>
    <s v="No Rating"/>
    <s v="Oct"/>
  </r>
  <r>
    <x v="1791"/>
    <x v="67"/>
    <s v="Chair"/>
    <x v="2"/>
    <x v="4"/>
    <n v="5"/>
    <n v="362.96"/>
    <n v="264.27999999999997"/>
    <s v="Online"/>
    <n v="1814.8"/>
    <n v="1321.3999999999999"/>
    <n v="493.40000000000009"/>
    <n v="0.27187568878113294"/>
    <x v="0"/>
    <x v="0"/>
    <s v="No Rating"/>
    <s v="Oct"/>
  </r>
  <r>
    <x v="1792"/>
    <x v="67"/>
    <s v="Fiction"/>
    <x v="1"/>
    <x v="2"/>
    <n v="14"/>
    <n v="199.55"/>
    <n v="146.09"/>
    <s v="Retail"/>
    <n v="2793.7000000000003"/>
    <n v="2045.26"/>
    <n v="748.44000000000028"/>
    <n v="0.26790278125783018"/>
    <x v="0"/>
    <x v="0"/>
    <s v="No Rating"/>
    <s v="Oct"/>
  </r>
  <r>
    <x v="1793"/>
    <x v="67"/>
    <s v="Laptop"/>
    <x v="3"/>
    <x v="4"/>
    <n v="11"/>
    <n v="46.11"/>
    <n v="35.119999999999997"/>
    <s v="Retail"/>
    <n v="507.21"/>
    <n v="386.32"/>
    <n v="120.88999999999999"/>
    <n v="0.23834309260464107"/>
    <x v="0"/>
    <x v="0"/>
    <s v="No Rating"/>
    <s v="Oct"/>
  </r>
  <r>
    <x v="1794"/>
    <x v="67"/>
    <s v="Camera"/>
    <x v="3"/>
    <x v="4"/>
    <n v="16"/>
    <n v="229.58"/>
    <n v="142.61000000000001"/>
    <s v="Online"/>
    <n v="3673.28"/>
    <n v="2281.7600000000002"/>
    <n v="1391.52"/>
    <n v="0.37882219705549264"/>
    <x v="0"/>
    <x v="0"/>
    <s v="No Rating"/>
    <s v="Oct"/>
  </r>
  <r>
    <x v="1795"/>
    <x v="67"/>
    <s v="Smartphone"/>
    <x v="3"/>
    <x v="1"/>
    <n v="7"/>
    <n v="395.51"/>
    <n v="352.46"/>
    <s v="Retail"/>
    <n v="2768.5699999999997"/>
    <n v="2467.2199999999998"/>
    <n v="301.34999999999991"/>
    <n v="0.10884680539050844"/>
    <x v="0"/>
    <x v="0"/>
    <s v="No Rating"/>
    <s v="Oct"/>
  </r>
  <r>
    <x v="1796"/>
    <x v="67"/>
    <s v="Sneakers"/>
    <x v="4"/>
    <x v="0"/>
    <n v="15"/>
    <n v="308.44"/>
    <n v="242.41"/>
    <s v="Online"/>
    <n v="4626.6000000000004"/>
    <n v="3636.15"/>
    <n v="990.45000000000027"/>
    <n v="0.21407729218000263"/>
    <x v="0"/>
    <x v="0"/>
    <s v="No Rating"/>
    <s v="Oct"/>
  </r>
  <r>
    <x v="1797"/>
    <x v="67"/>
    <s v="Biography"/>
    <x v="1"/>
    <x v="1"/>
    <n v="15"/>
    <n v="189.28"/>
    <n v="167.65"/>
    <s v="Retail"/>
    <n v="2839.2"/>
    <n v="2514.75"/>
    <n v="324.44999999999982"/>
    <n v="0.11427514792899403"/>
    <x v="0"/>
    <x v="0"/>
    <s v="No Rating"/>
    <s v="Oct"/>
  </r>
  <r>
    <x v="1798"/>
    <x v="67"/>
    <s v="Jacket"/>
    <x v="4"/>
    <x v="2"/>
    <n v="1"/>
    <n v="84.19"/>
    <n v="51.54"/>
    <s v="Retail"/>
    <n v="84.19"/>
    <n v="51.54"/>
    <n v="32.65"/>
    <n v="0.38781327948687494"/>
    <x v="0"/>
    <x v="0"/>
    <s v="No Rating"/>
    <s v="Oct"/>
  </r>
  <r>
    <x v="1799"/>
    <x v="67"/>
    <s v="Camera"/>
    <x v="3"/>
    <x v="3"/>
    <n v="20"/>
    <n v="411.27"/>
    <n v="287.17"/>
    <s v="Retail"/>
    <n v="8225.4"/>
    <n v="5743.4000000000005"/>
    <n v="2481.9999999999991"/>
    <n v="0.30174824324652894"/>
    <x v="0"/>
    <x v="0"/>
    <s v="No Rating"/>
    <s v="Oct"/>
  </r>
  <r>
    <x v="1800"/>
    <x v="67"/>
    <s v="Yoga Mat"/>
    <x v="0"/>
    <x v="4"/>
    <n v="9"/>
    <n v="84.55"/>
    <n v="69.45"/>
    <s v="Online"/>
    <n v="760.94999999999993"/>
    <n v="625.05000000000007"/>
    <n v="135.89999999999986"/>
    <n v="0.17859254878769942"/>
    <x v="0"/>
    <x v="0"/>
    <s v="No Rating"/>
    <s v="Oct"/>
  </r>
  <r>
    <x v="1801"/>
    <x v="68"/>
    <s v="Vacuum Cleaner"/>
    <x v="2"/>
    <x v="4"/>
    <n v="16"/>
    <n v="98.44"/>
    <n v="87.75"/>
    <s v="Retail"/>
    <n v="1575.04"/>
    <n v="1404"/>
    <n v="171.03999999999996"/>
    <n v="0.10859406745225517"/>
    <x v="0"/>
    <x v="0"/>
    <n v="4"/>
    <s v="Oct"/>
  </r>
  <r>
    <x v="1802"/>
    <x v="68"/>
    <s v="Fiction"/>
    <x v="1"/>
    <x v="1"/>
    <n v="16"/>
    <n v="233.96"/>
    <n v="209.26"/>
    <s v="Retail"/>
    <n v="3743.36"/>
    <n v="3348.16"/>
    <n v="395.20000000000027"/>
    <n v="0.10557360232518385"/>
    <x v="0"/>
    <x v="0"/>
    <s v="No Rating"/>
    <s v="Oct"/>
  </r>
  <r>
    <x v="1803"/>
    <x v="68"/>
    <s v="Camera"/>
    <x v="3"/>
    <x v="4"/>
    <n v="18"/>
    <n v="99"/>
    <n v="77.19"/>
    <s v="Online"/>
    <n v="1782"/>
    <n v="1389.42"/>
    <n v="392.57999999999993"/>
    <n v="0.22030303030303025"/>
    <x v="0"/>
    <x v="0"/>
    <s v="No Rating"/>
    <s v="Oct"/>
  </r>
  <r>
    <x v="1804"/>
    <x v="68"/>
    <s v="Vacuum Cleaner"/>
    <x v="2"/>
    <x v="3"/>
    <n v="7"/>
    <n v="301.55"/>
    <n v="233.23"/>
    <s v="Retail"/>
    <n v="2110.85"/>
    <n v="1632.61"/>
    <n v="478.24"/>
    <n v="0.2265627590780965"/>
    <x v="0"/>
    <x v="0"/>
    <s v="No Rating"/>
    <s v="Oct"/>
  </r>
  <r>
    <x v="1805"/>
    <x v="68"/>
    <s v="Jacket"/>
    <x v="4"/>
    <x v="2"/>
    <n v="20"/>
    <n v="58"/>
    <n v="36.44"/>
    <s v="Online"/>
    <n v="1160"/>
    <n v="728.8"/>
    <n v="431.20000000000005"/>
    <n v="0.37172413793103454"/>
    <x v="0"/>
    <x v="0"/>
    <s v="No Rating"/>
    <s v="Oct"/>
  </r>
  <r>
    <x v="1806"/>
    <x v="68"/>
    <s v="Chair"/>
    <x v="2"/>
    <x v="3"/>
    <n v="9"/>
    <n v="99.73"/>
    <n v="66.239999999999995"/>
    <s v="Retail"/>
    <n v="897.57"/>
    <n v="596.16"/>
    <n v="301.41000000000008"/>
    <n v="0.33580667803068293"/>
    <x v="0"/>
    <x v="0"/>
    <s v="No Rating"/>
    <s v="Oct"/>
  </r>
  <r>
    <x v="1807"/>
    <x v="68"/>
    <s v="Vacuum Cleaner"/>
    <x v="2"/>
    <x v="2"/>
    <n v="3"/>
    <n v="207.95"/>
    <n v="182.07"/>
    <s v="Retail"/>
    <n v="623.84999999999991"/>
    <n v="546.21"/>
    <n v="77.639999999999873"/>
    <n v="0.12445299350805464"/>
    <x v="0"/>
    <x v="0"/>
    <s v="No Rating"/>
    <s v="Oct"/>
  </r>
  <r>
    <x v="1808"/>
    <x v="68"/>
    <s v="Headphones"/>
    <x v="3"/>
    <x v="4"/>
    <n v="8"/>
    <n v="131.68"/>
    <n v="99.95"/>
    <s v="Retail"/>
    <n v="1053.44"/>
    <n v="799.6"/>
    <n v="253.84000000000003"/>
    <n v="0.24096294046172542"/>
    <x v="0"/>
    <x v="0"/>
    <s v="No Rating"/>
    <s v="Oct"/>
  </r>
  <r>
    <x v="1809"/>
    <x v="68"/>
    <s v="Jeans"/>
    <x v="4"/>
    <x v="2"/>
    <n v="7"/>
    <n v="35.979999999999997"/>
    <n v="25.43"/>
    <s v="Online"/>
    <n v="251.85999999999999"/>
    <n v="178.01"/>
    <n v="73.849999999999994"/>
    <n v="0.29321845469705393"/>
    <x v="0"/>
    <x v="0"/>
    <s v="No Rating"/>
    <s v="Oct"/>
  </r>
  <r>
    <x v="1810"/>
    <x v="68"/>
    <s v="Jeans"/>
    <x v="4"/>
    <x v="4"/>
    <n v="19"/>
    <n v="304.14"/>
    <n v="219.46"/>
    <s v="Online"/>
    <n v="5778.66"/>
    <n v="4169.74"/>
    <n v="1608.92"/>
    <n v="0.27842440981127115"/>
    <x v="0"/>
    <x v="0"/>
    <s v="No Rating"/>
    <s v="Oct"/>
  </r>
  <r>
    <x v="1811"/>
    <x v="68"/>
    <s v="Smartphone"/>
    <x v="3"/>
    <x v="0"/>
    <n v="12"/>
    <n v="463.07"/>
    <n v="393.62"/>
    <s v="Online"/>
    <n v="5556.84"/>
    <n v="4723.4400000000005"/>
    <n v="833.39999999999964"/>
    <n v="0.1499773252424039"/>
    <x v="0"/>
    <x v="0"/>
    <s v="No Rating"/>
    <s v="Oct"/>
  </r>
  <r>
    <x v="1812"/>
    <x v="68"/>
    <s v="Biography"/>
    <x v="1"/>
    <x v="2"/>
    <n v="15"/>
    <n v="426.86"/>
    <n v="299.38"/>
    <s v="Online"/>
    <n v="6402.9000000000005"/>
    <n v="4490.7"/>
    <n v="1912.2000000000007"/>
    <n v="0.29864592606475199"/>
    <x v="0"/>
    <x v="0"/>
    <s v="No Rating"/>
    <s v="Oct"/>
  </r>
  <r>
    <x v="1813"/>
    <x v="68"/>
    <s v="Sneakers"/>
    <x v="4"/>
    <x v="4"/>
    <n v="9"/>
    <n v="419.12"/>
    <n v="287.7"/>
    <s v="Online"/>
    <n v="3772.08"/>
    <n v="2589.2999999999997"/>
    <n v="1182.7800000000002"/>
    <n v="0.31356174842527207"/>
    <x v="0"/>
    <x v="0"/>
    <s v="No Rating"/>
    <s v="Oct"/>
  </r>
  <r>
    <x v="1814"/>
    <x v="68"/>
    <s v="Dumbbells"/>
    <x v="0"/>
    <x v="4"/>
    <n v="17"/>
    <n v="53.25"/>
    <n v="34.85"/>
    <s v="Online"/>
    <n v="905.25"/>
    <n v="592.45000000000005"/>
    <n v="312.79999999999995"/>
    <n v="0.34553990610328633"/>
    <x v="0"/>
    <x v="0"/>
    <s v="No Rating"/>
    <s v="Oct"/>
  </r>
  <r>
    <x v="1815"/>
    <x v="68"/>
    <s v="Comics"/>
    <x v="1"/>
    <x v="4"/>
    <n v="17"/>
    <n v="403.98"/>
    <n v="355.65"/>
    <s v="Online"/>
    <n v="6867.66"/>
    <n v="6046.0499999999993"/>
    <n v="821.61000000000058"/>
    <n v="0.1196346353779891"/>
    <x v="1"/>
    <x v="1"/>
    <n v="5"/>
    <s v="Oct"/>
  </r>
  <r>
    <x v="1816"/>
    <x v="68"/>
    <s v="Smartphone"/>
    <x v="3"/>
    <x v="1"/>
    <n v="8"/>
    <n v="467.54"/>
    <n v="396.88"/>
    <s v="Online"/>
    <n v="3740.32"/>
    <n v="3175.04"/>
    <n v="565.2800000000002"/>
    <n v="0.15113145399324127"/>
    <x v="0"/>
    <x v="0"/>
    <n v="4"/>
    <s v="Oct"/>
  </r>
  <r>
    <x v="1817"/>
    <x v="68"/>
    <s v="Camera"/>
    <x v="3"/>
    <x v="0"/>
    <n v="2"/>
    <n v="464.89"/>
    <n v="382.74"/>
    <s v="Retail"/>
    <n v="929.78"/>
    <n v="765.48"/>
    <n v="164.29999999999995"/>
    <n v="0.17670846867000792"/>
    <x v="0"/>
    <x v="0"/>
    <s v="No Rating"/>
    <s v="Oct"/>
  </r>
  <r>
    <x v="1818"/>
    <x v="68"/>
    <s v="Laptop"/>
    <x v="3"/>
    <x v="4"/>
    <n v="8"/>
    <n v="212.53"/>
    <n v="173.98"/>
    <s v="Online"/>
    <n v="1700.24"/>
    <n v="1391.84"/>
    <n v="308.40000000000009"/>
    <n v="0.18138615724838852"/>
    <x v="1"/>
    <x v="2"/>
    <n v="3"/>
    <s v="Oct"/>
  </r>
  <r>
    <x v="1819"/>
    <x v="68"/>
    <s v="Camera"/>
    <x v="3"/>
    <x v="1"/>
    <n v="4"/>
    <n v="86.79"/>
    <n v="65.010000000000005"/>
    <s v="Retail"/>
    <n v="347.16"/>
    <n v="260.04000000000002"/>
    <n v="87.12"/>
    <n v="0.2509505703422053"/>
    <x v="0"/>
    <x v="0"/>
    <s v="No Rating"/>
    <s v="Oct"/>
  </r>
  <r>
    <x v="1820"/>
    <x v="68"/>
    <s v="Comics"/>
    <x v="1"/>
    <x v="4"/>
    <n v="18"/>
    <n v="446.78"/>
    <n v="355.03"/>
    <s v="Retail"/>
    <n v="8042.0399999999991"/>
    <n v="6390.5399999999991"/>
    <n v="1651.5"/>
    <n v="0.20535834191324592"/>
    <x v="0"/>
    <x v="0"/>
    <s v="No Rating"/>
    <s v="Oct"/>
  </r>
  <r>
    <x v="1821"/>
    <x v="68"/>
    <s v="Headphones"/>
    <x v="3"/>
    <x v="1"/>
    <n v="11"/>
    <n v="143.52000000000001"/>
    <n v="111.08"/>
    <s v="Online"/>
    <n v="1578.72"/>
    <n v="1221.8799999999999"/>
    <n v="356.84000000000015"/>
    <n v="0.22603121516165003"/>
    <x v="0"/>
    <x v="0"/>
    <s v="No Rating"/>
    <s v="Oct"/>
  </r>
  <r>
    <x v="1822"/>
    <x v="68"/>
    <s v="Fiction"/>
    <x v="1"/>
    <x v="3"/>
    <n v="8"/>
    <n v="170.48"/>
    <n v="141.56"/>
    <s v="Retail"/>
    <n v="1363.84"/>
    <n v="1132.48"/>
    <n v="231.3599999999999"/>
    <n v="0.16963866729235094"/>
    <x v="0"/>
    <x v="0"/>
    <s v="No Rating"/>
    <s v="Oct"/>
  </r>
  <r>
    <x v="1823"/>
    <x v="68"/>
    <s v="Sneakers"/>
    <x v="4"/>
    <x v="4"/>
    <n v="4"/>
    <n v="235.99"/>
    <n v="181.68"/>
    <s v="Retail"/>
    <n v="943.96"/>
    <n v="726.72"/>
    <n v="217.24"/>
    <n v="0.23013687020636467"/>
    <x v="0"/>
    <x v="0"/>
    <s v="No Rating"/>
    <s v="Oct"/>
  </r>
  <r>
    <x v="1824"/>
    <x v="68"/>
    <s v="Sneakers"/>
    <x v="4"/>
    <x v="4"/>
    <n v="16"/>
    <n v="236.73"/>
    <n v="178.05"/>
    <s v="Online"/>
    <n v="3787.68"/>
    <n v="2848.8"/>
    <n v="938.87999999999965"/>
    <n v="0.24787732860220496"/>
    <x v="0"/>
    <x v="0"/>
    <s v="No Rating"/>
    <s v="Oct"/>
  </r>
  <r>
    <x v="1825"/>
    <x v="68"/>
    <s v="Dumbbells"/>
    <x v="0"/>
    <x v="0"/>
    <n v="12"/>
    <n v="80.41"/>
    <n v="51.75"/>
    <s v="Online"/>
    <n v="964.92"/>
    <n v="621"/>
    <n v="343.91999999999996"/>
    <n v="0.35642333043153834"/>
    <x v="0"/>
    <x v="0"/>
    <s v="No Rating"/>
    <s v="Oct"/>
  </r>
  <r>
    <x v="1826"/>
    <x v="68"/>
    <s v="Sneakers"/>
    <x v="4"/>
    <x v="4"/>
    <n v="3"/>
    <n v="345.82"/>
    <n v="211.79"/>
    <s v="Retail"/>
    <n v="1037.46"/>
    <n v="635.37"/>
    <n v="402.09000000000003"/>
    <n v="0.38757156902434792"/>
    <x v="0"/>
    <x v="0"/>
    <s v="No Rating"/>
    <s v="Oct"/>
  </r>
  <r>
    <x v="1827"/>
    <x v="68"/>
    <s v="Headphones"/>
    <x v="3"/>
    <x v="4"/>
    <n v="15"/>
    <n v="327.14999999999998"/>
    <n v="204.19"/>
    <s v="Online"/>
    <n v="4907.25"/>
    <n v="3062.85"/>
    <n v="1844.4"/>
    <n v="0.3758520556319731"/>
    <x v="0"/>
    <x v="0"/>
    <n v="4"/>
    <s v="Oct"/>
  </r>
  <r>
    <x v="1828"/>
    <x v="68"/>
    <s v="Textbook"/>
    <x v="1"/>
    <x v="0"/>
    <n v="13"/>
    <n v="150.75"/>
    <n v="93.49"/>
    <s v="Retail"/>
    <n v="1959.75"/>
    <n v="1215.3699999999999"/>
    <n v="744.38000000000011"/>
    <n v="0.37983416252072977"/>
    <x v="1"/>
    <x v="1"/>
    <s v="No Rating"/>
    <s v="Oct"/>
  </r>
  <r>
    <x v="1829"/>
    <x v="68"/>
    <s v="Dumbbells"/>
    <x v="0"/>
    <x v="2"/>
    <n v="13"/>
    <n v="357.22"/>
    <n v="224.97"/>
    <s v="Online"/>
    <n v="4643.8600000000006"/>
    <n v="2924.61"/>
    <n v="1719.2500000000005"/>
    <n v="0.3702200324729859"/>
    <x v="0"/>
    <x v="0"/>
    <s v="No Rating"/>
    <s v="Oct"/>
  </r>
  <r>
    <x v="1830"/>
    <x v="68"/>
    <s v="Cookware Set"/>
    <x v="2"/>
    <x v="0"/>
    <n v="17"/>
    <n v="390.67"/>
    <n v="348.9"/>
    <s v="Retail"/>
    <n v="6641.39"/>
    <n v="5931.2999999999993"/>
    <n v="710.09000000000106"/>
    <n v="0.10691888294468492"/>
    <x v="0"/>
    <x v="0"/>
    <s v="No Rating"/>
    <s v="Oct"/>
  </r>
  <r>
    <x v="1831"/>
    <x v="68"/>
    <s v="Smartphone"/>
    <x v="3"/>
    <x v="2"/>
    <n v="4"/>
    <n v="68.819999999999993"/>
    <n v="42.14"/>
    <s v="Retail"/>
    <n v="275.27999999999997"/>
    <n v="168.56"/>
    <n v="106.71999999999997"/>
    <n v="0.38767800058122631"/>
    <x v="0"/>
    <x v="0"/>
    <s v="No Rating"/>
    <s v="Oct"/>
  </r>
  <r>
    <x v="1832"/>
    <x v="68"/>
    <s v="Football"/>
    <x v="0"/>
    <x v="0"/>
    <n v="5"/>
    <n v="180.79"/>
    <n v="151.11000000000001"/>
    <s v="Retail"/>
    <n v="903.94999999999993"/>
    <n v="755.55000000000007"/>
    <n v="148.39999999999986"/>
    <n v="0.16416837214447688"/>
    <x v="0"/>
    <x v="0"/>
    <s v="No Rating"/>
    <s v="Oct"/>
  </r>
  <r>
    <x v="1833"/>
    <x v="68"/>
    <s v="Laptop"/>
    <x v="3"/>
    <x v="2"/>
    <n v="19"/>
    <n v="207.56"/>
    <n v="135.38999999999999"/>
    <s v="Online"/>
    <n v="3943.64"/>
    <n v="2572.41"/>
    <n v="1371.23"/>
    <n v="0.34770668722297171"/>
    <x v="0"/>
    <x v="0"/>
    <s v="No Rating"/>
    <s v="Oct"/>
  </r>
  <r>
    <x v="1834"/>
    <x v="68"/>
    <s v="Camera"/>
    <x v="3"/>
    <x v="2"/>
    <n v="5"/>
    <n v="320.54000000000002"/>
    <n v="221.86"/>
    <s v="Retail"/>
    <n v="1602.7"/>
    <n v="1109.3000000000002"/>
    <n v="493.39999999999986"/>
    <n v="0.30785549385412109"/>
    <x v="1"/>
    <x v="1"/>
    <s v="No Rating"/>
    <s v="Oct"/>
  </r>
  <r>
    <x v="1835"/>
    <x v="68"/>
    <s v="Jeans"/>
    <x v="4"/>
    <x v="3"/>
    <n v="12"/>
    <n v="135.24"/>
    <n v="94.79"/>
    <s v="Online"/>
    <n v="1622.88"/>
    <n v="1137.48"/>
    <n v="485.40000000000009"/>
    <n v="0.29909790002957709"/>
    <x v="1"/>
    <x v="2"/>
    <s v="No Rating"/>
    <s v="Oct"/>
  </r>
  <r>
    <x v="1836"/>
    <x v="68"/>
    <s v="Textbook"/>
    <x v="1"/>
    <x v="3"/>
    <n v="20"/>
    <n v="486.09"/>
    <n v="408.46"/>
    <s v="Retail"/>
    <n v="9721.7999999999993"/>
    <n v="8169.2"/>
    <n v="1552.5999999999995"/>
    <n v="0.15970293567034907"/>
    <x v="0"/>
    <x v="0"/>
    <n v="3"/>
    <s v="Oct"/>
  </r>
  <r>
    <x v="1837"/>
    <x v="69"/>
    <s v="Laptop"/>
    <x v="3"/>
    <x v="2"/>
    <n v="5"/>
    <n v="16.84"/>
    <n v="14.95"/>
    <s v="Online"/>
    <n v="84.2"/>
    <n v="74.75"/>
    <n v="9.4500000000000028"/>
    <n v="0.1122327790973872"/>
    <x v="0"/>
    <x v="0"/>
    <s v="No Rating"/>
    <s v="Oct"/>
  </r>
  <r>
    <x v="1838"/>
    <x v="69"/>
    <s v="Dumbbells"/>
    <x v="0"/>
    <x v="2"/>
    <n v="16"/>
    <n v="324.68"/>
    <n v="288.83999999999997"/>
    <s v="Retail"/>
    <n v="5194.88"/>
    <n v="4621.4399999999996"/>
    <n v="573.44000000000051"/>
    <n v="0.11038561044720965"/>
    <x v="0"/>
    <x v="0"/>
    <n v="3"/>
    <s v="Oct"/>
  </r>
  <r>
    <x v="1839"/>
    <x v="69"/>
    <s v="Jacket"/>
    <x v="4"/>
    <x v="3"/>
    <n v="17"/>
    <n v="386.32"/>
    <n v="289.52999999999997"/>
    <s v="Retail"/>
    <n v="6567.44"/>
    <n v="4922.0099999999993"/>
    <n v="1645.4300000000003"/>
    <n v="0.25054359080554989"/>
    <x v="0"/>
    <x v="0"/>
    <s v="No Rating"/>
    <s v="Oct"/>
  </r>
  <r>
    <x v="1840"/>
    <x v="69"/>
    <s v="Laptop"/>
    <x v="3"/>
    <x v="4"/>
    <n v="20"/>
    <n v="153.61000000000001"/>
    <n v="107.9"/>
    <s v="Retail"/>
    <n v="3072.2000000000003"/>
    <n v="2158"/>
    <n v="914.20000000000027"/>
    <n v="0.29757177267105012"/>
    <x v="0"/>
    <x v="0"/>
    <s v="No Rating"/>
    <s v="Oct"/>
  </r>
  <r>
    <x v="1841"/>
    <x v="69"/>
    <s v="Laptop"/>
    <x v="3"/>
    <x v="2"/>
    <n v="13"/>
    <n v="140.47"/>
    <n v="124.81"/>
    <s v="Online"/>
    <n v="1826.11"/>
    <n v="1622.53"/>
    <n v="203.57999999999993"/>
    <n v="0.11148287890652805"/>
    <x v="0"/>
    <x v="0"/>
    <s v="No Rating"/>
    <s v="Oct"/>
  </r>
  <r>
    <x v="1842"/>
    <x v="69"/>
    <s v="Jacket"/>
    <x v="4"/>
    <x v="4"/>
    <n v="13"/>
    <n v="326.3"/>
    <n v="198.32"/>
    <s v="Retail"/>
    <n v="4241.9000000000005"/>
    <n v="2578.16"/>
    <n v="1663.7400000000007"/>
    <n v="0.39221575237511502"/>
    <x v="0"/>
    <x v="0"/>
    <s v="No Rating"/>
    <s v="Oct"/>
  </r>
  <r>
    <x v="1843"/>
    <x v="69"/>
    <s v="Jeans"/>
    <x v="4"/>
    <x v="2"/>
    <n v="7"/>
    <n v="456.74"/>
    <n v="334.58"/>
    <s v="Retail"/>
    <n v="3197.1800000000003"/>
    <n v="2342.06"/>
    <n v="855.12000000000035"/>
    <n v="0.26746069974164743"/>
    <x v="0"/>
    <x v="0"/>
    <s v="No Rating"/>
    <s v="Oct"/>
  </r>
  <r>
    <x v="1844"/>
    <x v="69"/>
    <s v="Comics"/>
    <x v="1"/>
    <x v="2"/>
    <n v="13"/>
    <n v="346.52"/>
    <n v="296.14"/>
    <s v="Retail"/>
    <n v="4504.76"/>
    <n v="3849.8199999999997"/>
    <n v="654.94000000000051"/>
    <n v="0.14538843356804812"/>
    <x v="0"/>
    <x v="0"/>
    <s v="No Rating"/>
    <s v="Oct"/>
  </r>
  <r>
    <x v="1845"/>
    <x v="69"/>
    <s v="Cycle"/>
    <x v="0"/>
    <x v="4"/>
    <n v="14"/>
    <n v="281.33999999999997"/>
    <n v="191.79"/>
    <s v="Online"/>
    <n v="3938.7599999999998"/>
    <n v="2685.06"/>
    <n v="1253.6999999999998"/>
    <n v="0.31829814459372996"/>
    <x v="0"/>
    <x v="0"/>
    <s v="No Rating"/>
    <s v="Oct"/>
  </r>
  <r>
    <x v="1846"/>
    <x v="69"/>
    <s v="Laptop"/>
    <x v="3"/>
    <x v="4"/>
    <n v="9"/>
    <n v="186.85"/>
    <n v="146.83000000000001"/>
    <s v="Online"/>
    <n v="1681.6499999999999"/>
    <n v="1321.47"/>
    <n v="360.17999999999984"/>
    <n v="0.2141824993310141"/>
    <x v="0"/>
    <x v="0"/>
    <s v="No Rating"/>
    <s v="Oct"/>
  </r>
  <r>
    <x v="1847"/>
    <x v="69"/>
    <s v="Sneakers"/>
    <x v="4"/>
    <x v="3"/>
    <n v="9"/>
    <n v="192.9"/>
    <n v="169.49"/>
    <s v="Online"/>
    <n v="1736.1000000000001"/>
    <n v="1525.41"/>
    <n v="210.69000000000005"/>
    <n v="0.12135821669258685"/>
    <x v="0"/>
    <x v="0"/>
    <s v="No Rating"/>
    <s v="Oct"/>
  </r>
  <r>
    <x v="1848"/>
    <x v="69"/>
    <s v="Chair"/>
    <x v="2"/>
    <x v="2"/>
    <n v="19"/>
    <n v="212.22"/>
    <n v="170.39"/>
    <s v="Online"/>
    <n v="4032.18"/>
    <n v="3237.41"/>
    <n v="794.77"/>
    <n v="0.19710677598718312"/>
    <x v="0"/>
    <x v="0"/>
    <s v="No Rating"/>
    <s v="Oct"/>
  </r>
  <r>
    <x v="1849"/>
    <x v="69"/>
    <s v="Yoga Mat"/>
    <x v="0"/>
    <x v="2"/>
    <n v="18"/>
    <n v="215.12"/>
    <n v="175.22"/>
    <s v="Online"/>
    <n v="3872.16"/>
    <n v="3153.96"/>
    <n v="718.19999999999982"/>
    <n v="0.18547787281517289"/>
    <x v="0"/>
    <x v="0"/>
    <s v="No Rating"/>
    <s v="Oct"/>
  </r>
  <r>
    <x v="1850"/>
    <x v="69"/>
    <s v="Cookware Set"/>
    <x v="2"/>
    <x v="2"/>
    <n v="15"/>
    <n v="153.30000000000001"/>
    <n v="117"/>
    <s v="Retail"/>
    <n v="2299.5"/>
    <n v="1755"/>
    <n v="544.5"/>
    <n v="0.23679060665362034"/>
    <x v="0"/>
    <x v="0"/>
    <s v="No Rating"/>
    <s v="Oct"/>
  </r>
  <r>
    <x v="1851"/>
    <x v="69"/>
    <s v="Biography"/>
    <x v="1"/>
    <x v="1"/>
    <n v="19"/>
    <n v="281.63"/>
    <n v="216.39"/>
    <s v="Online"/>
    <n v="5350.97"/>
    <n v="4111.41"/>
    <n v="1239.5600000000004"/>
    <n v="0.23165145758619471"/>
    <x v="0"/>
    <x v="0"/>
    <s v="No Rating"/>
    <s v="Oct"/>
  </r>
  <r>
    <x v="1852"/>
    <x v="69"/>
    <s v="Textbook"/>
    <x v="1"/>
    <x v="0"/>
    <n v="6"/>
    <n v="212.08"/>
    <n v="138.03"/>
    <s v="Retail"/>
    <n v="1272.48"/>
    <n v="828.18000000000006"/>
    <n v="444.29999999999995"/>
    <n v="0.3491606940777065"/>
    <x v="0"/>
    <x v="0"/>
    <n v="4"/>
    <s v="Oct"/>
  </r>
  <r>
    <x v="1853"/>
    <x v="69"/>
    <s v="Cookware Set"/>
    <x v="2"/>
    <x v="4"/>
    <n v="15"/>
    <n v="292.02999999999997"/>
    <n v="214.89"/>
    <s v="Online"/>
    <n v="4380.45"/>
    <n v="3223.35"/>
    <n v="1157.0999999999999"/>
    <n v="0.26415094339622641"/>
    <x v="0"/>
    <x v="0"/>
    <s v="No Rating"/>
    <s v="Oct"/>
  </r>
  <r>
    <x v="1854"/>
    <x v="69"/>
    <s v="Cookware Set"/>
    <x v="2"/>
    <x v="3"/>
    <n v="7"/>
    <n v="128.37"/>
    <n v="98.46"/>
    <s v="Online"/>
    <n v="898.59"/>
    <n v="689.21999999999991"/>
    <n v="209.37000000000012"/>
    <n v="0.23299836410376268"/>
    <x v="1"/>
    <x v="3"/>
    <s v="No Rating"/>
    <s v="Oct"/>
  </r>
  <r>
    <x v="1855"/>
    <x v="69"/>
    <s v="Smartphone"/>
    <x v="3"/>
    <x v="3"/>
    <n v="3"/>
    <n v="371.3"/>
    <n v="284.60000000000002"/>
    <s v="Online"/>
    <n v="1113.9000000000001"/>
    <n v="853.80000000000007"/>
    <n v="260.10000000000002"/>
    <n v="0.23350390519795314"/>
    <x v="0"/>
    <x v="0"/>
    <s v="No Rating"/>
    <s v="Oct"/>
  </r>
  <r>
    <x v="1856"/>
    <x v="69"/>
    <s v="Chair"/>
    <x v="2"/>
    <x v="4"/>
    <n v="17"/>
    <n v="349.29"/>
    <n v="282.43"/>
    <s v="Retail"/>
    <n v="5937.93"/>
    <n v="4801.3100000000004"/>
    <n v="1136.6199999999999"/>
    <n v="0.19141687423058201"/>
    <x v="0"/>
    <x v="0"/>
    <s v="No Rating"/>
    <s v="Oct"/>
  </r>
  <r>
    <x v="1857"/>
    <x v="69"/>
    <s v="Comics"/>
    <x v="1"/>
    <x v="4"/>
    <n v="8"/>
    <n v="280.95999999999998"/>
    <n v="199.36"/>
    <s v="Online"/>
    <n v="2247.6799999999998"/>
    <n v="1594.88"/>
    <n v="652.79999999999973"/>
    <n v="0.29043280182232334"/>
    <x v="0"/>
    <x v="0"/>
    <n v="2"/>
    <s v="Oct"/>
  </r>
  <r>
    <x v="1858"/>
    <x v="69"/>
    <s v="T-shirt"/>
    <x v="4"/>
    <x v="1"/>
    <n v="13"/>
    <n v="234.47"/>
    <n v="185.76"/>
    <s v="Online"/>
    <n v="3048.11"/>
    <n v="2414.88"/>
    <n v="633.23"/>
    <n v="0.20774512730839767"/>
    <x v="0"/>
    <x v="0"/>
    <n v="3"/>
    <s v="Oct"/>
  </r>
  <r>
    <x v="1859"/>
    <x v="69"/>
    <s v="Fiction"/>
    <x v="1"/>
    <x v="1"/>
    <n v="3"/>
    <n v="334.71"/>
    <n v="294.31"/>
    <s v="Online"/>
    <n v="1004.1299999999999"/>
    <n v="882.93000000000006"/>
    <n v="121.19999999999982"/>
    <n v="0.12070150279346283"/>
    <x v="0"/>
    <x v="0"/>
    <s v="No Rating"/>
    <s v="Oct"/>
  </r>
  <r>
    <x v="1860"/>
    <x v="69"/>
    <s v="Jacket"/>
    <x v="4"/>
    <x v="2"/>
    <n v="7"/>
    <n v="362.52"/>
    <n v="292.19"/>
    <s v="Online"/>
    <n v="2537.64"/>
    <n v="2045.33"/>
    <n v="492.30999999999995"/>
    <n v="0.19400308948471806"/>
    <x v="0"/>
    <x v="0"/>
    <s v="No Rating"/>
    <s v="Oct"/>
  </r>
  <r>
    <x v="1861"/>
    <x v="69"/>
    <s v="Mixer"/>
    <x v="2"/>
    <x v="0"/>
    <n v="15"/>
    <n v="355.48"/>
    <n v="233.7"/>
    <s v="Retail"/>
    <n v="5332.2000000000007"/>
    <n v="3505.5"/>
    <n v="1826.7000000000007"/>
    <n v="0.34257904804771022"/>
    <x v="0"/>
    <x v="0"/>
    <s v="No Rating"/>
    <s v="Oct"/>
  </r>
  <r>
    <x v="1862"/>
    <x v="69"/>
    <s v="Jeans"/>
    <x v="4"/>
    <x v="3"/>
    <n v="12"/>
    <n v="401.76"/>
    <n v="315.88"/>
    <s v="Retail"/>
    <n v="4821.12"/>
    <n v="3790.56"/>
    <n v="1030.56"/>
    <n v="0.2137594583831143"/>
    <x v="0"/>
    <x v="0"/>
    <s v="No Rating"/>
    <s v="Oct"/>
  </r>
  <r>
    <x v="1863"/>
    <x v="69"/>
    <s v="Dumbbells"/>
    <x v="0"/>
    <x v="3"/>
    <n v="15"/>
    <n v="110.88"/>
    <n v="74.48"/>
    <s v="Retail"/>
    <n v="1663.1999999999998"/>
    <n v="1117.2"/>
    <n v="545.99999999999977"/>
    <n v="0.32828282828282818"/>
    <x v="0"/>
    <x v="0"/>
    <s v="No Rating"/>
    <s v="Oct"/>
  </r>
  <r>
    <x v="1864"/>
    <x v="69"/>
    <s v="Cookware Set"/>
    <x v="2"/>
    <x v="0"/>
    <n v="15"/>
    <n v="245.23"/>
    <n v="183.71"/>
    <s v="Online"/>
    <n v="3678.45"/>
    <n v="2755.65"/>
    <n v="922.79999999999973"/>
    <n v="0.25086653345838594"/>
    <x v="0"/>
    <x v="0"/>
    <s v="No Rating"/>
    <s v="Oct"/>
  </r>
  <r>
    <x v="1865"/>
    <x v="69"/>
    <s v="Fiction"/>
    <x v="1"/>
    <x v="3"/>
    <n v="13"/>
    <n v="285.27"/>
    <n v="191.54"/>
    <s v="Retail"/>
    <n v="3708.5099999999998"/>
    <n v="2490.02"/>
    <n v="1218.4899999999998"/>
    <n v="0.32856592000560869"/>
    <x v="0"/>
    <x v="0"/>
    <s v="No Rating"/>
    <s v="Oct"/>
  </r>
  <r>
    <x v="1866"/>
    <x v="70"/>
    <s v="Jacket"/>
    <x v="4"/>
    <x v="1"/>
    <n v="12"/>
    <n v="378.15"/>
    <n v="229.61"/>
    <s v="Online"/>
    <n v="4537.7999999999993"/>
    <n v="2755.32"/>
    <n v="1782.4799999999991"/>
    <n v="0.39280708713473478"/>
    <x v="0"/>
    <x v="0"/>
    <s v="No Rating"/>
    <s v="Oct"/>
  </r>
  <r>
    <x v="1867"/>
    <x v="70"/>
    <s v="Jacket"/>
    <x v="4"/>
    <x v="1"/>
    <n v="10"/>
    <n v="255.51"/>
    <n v="216.61"/>
    <s v="Retail"/>
    <n v="2555.1"/>
    <n v="2166.1000000000004"/>
    <n v="388.99999999999955"/>
    <n v="0.15224453054674947"/>
    <x v="0"/>
    <x v="0"/>
    <s v="No Rating"/>
    <s v="Oct"/>
  </r>
  <r>
    <x v="1868"/>
    <x v="70"/>
    <s v="Yoga Mat"/>
    <x v="0"/>
    <x v="3"/>
    <n v="12"/>
    <n v="58.96"/>
    <n v="39.99"/>
    <s v="Retail"/>
    <n v="707.52"/>
    <n v="479.88"/>
    <n v="227.64"/>
    <n v="0.32174355495251017"/>
    <x v="0"/>
    <x v="0"/>
    <n v="3"/>
    <s v="Oct"/>
  </r>
  <r>
    <x v="1869"/>
    <x v="70"/>
    <s v="Chair"/>
    <x v="2"/>
    <x v="2"/>
    <n v="15"/>
    <n v="131.01"/>
    <n v="99.22"/>
    <s v="Retail"/>
    <n v="1965.1499999999999"/>
    <n v="1488.3"/>
    <n v="476.84999999999991"/>
    <n v="0.2426532325776658"/>
    <x v="0"/>
    <x v="0"/>
    <s v="No Rating"/>
    <s v="Oct"/>
  </r>
  <r>
    <x v="1870"/>
    <x v="70"/>
    <s v="Jacket"/>
    <x v="4"/>
    <x v="1"/>
    <n v="15"/>
    <n v="163.66"/>
    <n v="127.97"/>
    <s v="Retail"/>
    <n v="2454.9"/>
    <n v="1919.55"/>
    <n v="535.35000000000014"/>
    <n v="0.21807405596969331"/>
    <x v="0"/>
    <x v="0"/>
    <s v="No Rating"/>
    <s v="Oct"/>
  </r>
  <r>
    <x v="1871"/>
    <x v="70"/>
    <s v="Dumbbells"/>
    <x v="0"/>
    <x v="0"/>
    <n v="10"/>
    <n v="141.47999999999999"/>
    <n v="113.56"/>
    <s v="Retail"/>
    <n v="1414.8"/>
    <n v="1135.5999999999999"/>
    <n v="279.20000000000005"/>
    <n v="0.19734238054848746"/>
    <x v="0"/>
    <x v="0"/>
    <s v="No Rating"/>
    <s v="Oct"/>
  </r>
  <r>
    <x v="1872"/>
    <x v="70"/>
    <s v="Cycle"/>
    <x v="0"/>
    <x v="1"/>
    <n v="9"/>
    <n v="476.99"/>
    <n v="404.58"/>
    <s v="Retail"/>
    <n v="4292.91"/>
    <n v="3641.22"/>
    <n v="651.69000000000005"/>
    <n v="0.15180611752866938"/>
    <x v="0"/>
    <x v="0"/>
    <s v="No Rating"/>
    <s v="Oct"/>
  </r>
  <r>
    <x v="1873"/>
    <x v="70"/>
    <s v="Dumbbells"/>
    <x v="0"/>
    <x v="1"/>
    <n v="16"/>
    <n v="59.98"/>
    <n v="42.41"/>
    <s v="Online"/>
    <n v="959.68"/>
    <n v="678.56"/>
    <n v="281.12"/>
    <n v="0.29293097699233078"/>
    <x v="0"/>
    <x v="0"/>
    <s v="No Rating"/>
    <s v="Oct"/>
  </r>
  <r>
    <x v="1874"/>
    <x v="70"/>
    <s v="Mixer"/>
    <x v="2"/>
    <x v="3"/>
    <n v="14"/>
    <n v="431.08"/>
    <n v="338.59"/>
    <s v="Online"/>
    <n v="6035.12"/>
    <n v="4740.2599999999993"/>
    <n v="1294.8600000000006"/>
    <n v="0.2145541430824906"/>
    <x v="0"/>
    <x v="0"/>
    <s v="No Rating"/>
    <s v="Oct"/>
  </r>
  <r>
    <x v="1875"/>
    <x v="70"/>
    <s v="Fiction"/>
    <x v="1"/>
    <x v="0"/>
    <n v="12"/>
    <n v="385.25"/>
    <n v="326.98"/>
    <s v="Online"/>
    <n v="4623"/>
    <n v="3923.76"/>
    <n v="699.23999999999978"/>
    <n v="0.15125243348475012"/>
    <x v="0"/>
    <x v="0"/>
    <s v="No Rating"/>
    <s v="Oct"/>
  </r>
  <r>
    <x v="1876"/>
    <x v="70"/>
    <s v="Dumbbells"/>
    <x v="0"/>
    <x v="1"/>
    <n v="15"/>
    <n v="455.03"/>
    <n v="384.1"/>
    <s v="Retail"/>
    <n v="6825.45"/>
    <n v="5761.5"/>
    <n v="1063.9499999999998"/>
    <n v="0.15587983209898246"/>
    <x v="0"/>
    <x v="0"/>
    <s v="No Rating"/>
    <s v="Oct"/>
  </r>
  <r>
    <x v="1877"/>
    <x v="70"/>
    <s v="Cookware Set"/>
    <x v="2"/>
    <x v="0"/>
    <n v="14"/>
    <n v="33.299999999999997"/>
    <n v="24.37"/>
    <s v="Online"/>
    <n v="466.19999999999993"/>
    <n v="341.18"/>
    <n v="125.01999999999992"/>
    <n v="0.26816816816816802"/>
    <x v="0"/>
    <x v="0"/>
    <s v="No Rating"/>
    <s v="Oct"/>
  </r>
  <r>
    <x v="1878"/>
    <x v="70"/>
    <s v="Jeans"/>
    <x v="4"/>
    <x v="0"/>
    <n v="1"/>
    <n v="381.13"/>
    <n v="313.27999999999997"/>
    <s v="Retail"/>
    <n v="381.13"/>
    <n v="313.27999999999997"/>
    <n v="67.850000000000023"/>
    <n v="0.17802324666124425"/>
    <x v="0"/>
    <x v="0"/>
    <s v="No Rating"/>
    <s v="Oct"/>
  </r>
  <r>
    <x v="1879"/>
    <x v="70"/>
    <s v="Jacket"/>
    <x v="4"/>
    <x v="3"/>
    <n v="12"/>
    <n v="458.1"/>
    <n v="341.98"/>
    <s v="Online"/>
    <n v="5497.2000000000007"/>
    <n v="4103.76"/>
    <n v="1393.4400000000005"/>
    <n v="0.25348177253874704"/>
    <x v="0"/>
    <x v="0"/>
    <s v="No Rating"/>
    <s v="Oct"/>
  </r>
  <r>
    <x v="1880"/>
    <x v="70"/>
    <s v="Vacuum Cleaner"/>
    <x v="2"/>
    <x v="4"/>
    <n v="7"/>
    <n v="258.05"/>
    <n v="178.61"/>
    <s v="Online"/>
    <n v="1806.3500000000001"/>
    <n v="1250.27"/>
    <n v="556.08000000000015"/>
    <n v="0.30784731641154822"/>
    <x v="1"/>
    <x v="3"/>
    <n v="2"/>
    <s v="Oct"/>
  </r>
  <r>
    <x v="1881"/>
    <x v="70"/>
    <s v="Smartphone"/>
    <x v="3"/>
    <x v="0"/>
    <n v="1"/>
    <n v="481.13"/>
    <n v="394.55"/>
    <s v="Online"/>
    <n v="481.13"/>
    <n v="394.55"/>
    <n v="86.579999999999984"/>
    <n v="0.17995136449608212"/>
    <x v="0"/>
    <x v="0"/>
    <s v="No Rating"/>
    <s v="Oct"/>
  </r>
  <r>
    <x v="1882"/>
    <x v="70"/>
    <s v="Sneakers"/>
    <x v="4"/>
    <x v="3"/>
    <n v="19"/>
    <n v="275.89999999999998"/>
    <n v="230.05"/>
    <s v="Retail"/>
    <n v="5242.0999999999995"/>
    <n v="4370.95"/>
    <n v="871.14999999999964"/>
    <n v="0.16618339978252986"/>
    <x v="0"/>
    <x v="0"/>
    <s v="No Rating"/>
    <s v="Oct"/>
  </r>
  <r>
    <x v="1883"/>
    <x v="70"/>
    <s v="Cookware Set"/>
    <x v="2"/>
    <x v="4"/>
    <n v="18"/>
    <n v="141.03"/>
    <n v="93.04"/>
    <s v="Retail"/>
    <n v="2538.54"/>
    <n v="1674.72"/>
    <n v="863.81999999999994"/>
    <n v="0.34028220945898036"/>
    <x v="0"/>
    <x v="0"/>
    <s v="No Rating"/>
    <s v="Oct"/>
  </r>
  <r>
    <x v="1884"/>
    <x v="70"/>
    <s v="Smartphone"/>
    <x v="3"/>
    <x v="3"/>
    <n v="12"/>
    <n v="488.44"/>
    <n v="325.98"/>
    <s v="Retail"/>
    <n v="5861.28"/>
    <n v="3911.76"/>
    <n v="1949.5199999999995"/>
    <n v="0.33260994185570381"/>
    <x v="0"/>
    <x v="0"/>
    <s v="No Rating"/>
    <s v="Oct"/>
  </r>
  <r>
    <x v="1885"/>
    <x v="70"/>
    <s v="Comics"/>
    <x v="1"/>
    <x v="2"/>
    <n v="15"/>
    <n v="314.88"/>
    <n v="264.06"/>
    <s v="Online"/>
    <n v="4723.2"/>
    <n v="3960.9"/>
    <n v="762.29999999999973"/>
    <n v="0.16139481707317069"/>
    <x v="0"/>
    <x v="0"/>
    <s v="No Rating"/>
    <s v="Oct"/>
  </r>
  <r>
    <x v="1886"/>
    <x v="70"/>
    <s v="Smartphone"/>
    <x v="3"/>
    <x v="4"/>
    <n v="10"/>
    <n v="215.09"/>
    <n v="161.5"/>
    <s v="Retail"/>
    <n v="2150.9"/>
    <n v="1615"/>
    <n v="535.90000000000009"/>
    <n v="0.24915151796922222"/>
    <x v="0"/>
    <x v="0"/>
    <s v="No Rating"/>
    <s v="Oct"/>
  </r>
  <r>
    <x v="1887"/>
    <x v="70"/>
    <s v="Football"/>
    <x v="0"/>
    <x v="3"/>
    <n v="4"/>
    <n v="419.31"/>
    <n v="301.16000000000003"/>
    <s v="Retail"/>
    <n v="1677.24"/>
    <n v="1204.6400000000001"/>
    <n v="472.59999999999991"/>
    <n v="0.28177243566812138"/>
    <x v="0"/>
    <x v="0"/>
    <s v="No Rating"/>
    <s v="Oct"/>
  </r>
  <r>
    <x v="1888"/>
    <x v="70"/>
    <s v="Headphones"/>
    <x v="3"/>
    <x v="3"/>
    <n v="7"/>
    <n v="469.48"/>
    <n v="289.06"/>
    <s v="Retail"/>
    <n v="3286.36"/>
    <n v="2023.42"/>
    <n v="1262.94"/>
    <n v="0.38429752066115702"/>
    <x v="0"/>
    <x v="0"/>
    <s v="No Rating"/>
    <s v="Oct"/>
  </r>
  <r>
    <x v="1889"/>
    <x v="70"/>
    <s v="Mixer"/>
    <x v="2"/>
    <x v="3"/>
    <n v="2"/>
    <n v="351.81"/>
    <n v="299.69"/>
    <s v="Retail"/>
    <n v="703.62"/>
    <n v="599.38"/>
    <n v="104.24000000000001"/>
    <n v="0.14814814814814817"/>
    <x v="0"/>
    <x v="0"/>
    <s v="No Rating"/>
    <s v="Oct"/>
  </r>
  <r>
    <x v="1890"/>
    <x v="70"/>
    <s v="Jeans"/>
    <x v="4"/>
    <x v="1"/>
    <n v="8"/>
    <n v="129.77000000000001"/>
    <n v="85.15"/>
    <s v="Online"/>
    <n v="1038.1600000000001"/>
    <n v="681.2"/>
    <n v="356.96000000000004"/>
    <n v="0.34383909994605844"/>
    <x v="0"/>
    <x v="0"/>
    <n v="1"/>
    <s v="Oct"/>
  </r>
  <r>
    <x v="1891"/>
    <x v="70"/>
    <s v="Sneakers"/>
    <x v="4"/>
    <x v="0"/>
    <n v="12"/>
    <n v="94.74"/>
    <n v="60.66"/>
    <s v="Retail"/>
    <n v="1136.8799999999999"/>
    <n v="727.92"/>
    <n v="408.95999999999992"/>
    <n v="0.35972134262191258"/>
    <x v="0"/>
    <x v="0"/>
    <s v="No Rating"/>
    <s v="Oct"/>
  </r>
  <r>
    <x v="1892"/>
    <x v="70"/>
    <s v="Football"/>
    <x v="0"/>
    <x v="3"/>
    <n v="19"/>
    <n v="386.98"/>
    <n v="267.86"/>
    <s v="Retail"/>
    <n v="7352.6200000000008"/>
    <n v="5089.34"/>
    <n v="2263.2800000000007"/>
    <n v="0.30781952555687636"/>
    <x v="0"/>
    <x v="0"/>
    <s v="No Rating"/>
    <s v="Oct"/>
  </r>
  <r>
    <x v="1893"/>
    <x v="70"/>
    <s v="Football"/>
    <x v="0"/>
    <x v="4"/>
    <n v="8"/>
    <n v="68.28"/>
    <n v="48.49"/>
    <s v="Retail"/>
    <n v="546.24"/>
    <n v="387.92"/>
    <n v="158.32"/>
    <n v="0.28983596953719976"/>
    <x v="0"/>
    <x v="0"/>
    <s v="No Rating"/>
    <s v="Oct"/>
  </r>
  <r>
    <x v="1894"/>
    <x v="70"/>
    <s v="Jacket"/>
    <x v="4"/>
    <x v="1"/>
    <n v="19"/>
    <n v="70.33"/>
    <n v="53.28"/>
    <s v="Online"/>
    <n v="1336.27"/>
    <n v="1012.32"/>
    <n v="323.94999999999993"/>
    <n v="0.2424285511161666"/>
    <x v="0"/>
    <x v="0"/>
    <s v="No Rating"/>
    <s v="Oct"/>
  </r>
  <r>
    <x v="1895"/>
    <x v="70"/>
    <s v="Jeans"/>
    <x v="4"/>
    <x v="1"/>
    <n v="1"/>
    <n v="398"/>
    <n v="332.9"/>
    <s v="Retail"/>
    <n v="398"/>
    <n v="332.9"/>
    <n v="65.100000000000023"/>
    <n v="0.16356783919597995"/>
    <x v="0"/>
    <x v="0"/>
    <s v="No Rating"/>
    <s v="Oct"/>
  </r>
  <r>
    <x v="1896"/>
    <x v="71"/>
    <s v="Jacket"/>
    <x v="4"/>
    <x v="4"/>
    <n v="16"/>
    <n v="454.8"/>
    <n v="323.31"/>
    <s v="Online"/>
    <n v="7276.8"/>
    <n v="5172.96"/>
    <n v="2103.84"/>
    <n v="0.2891160949868074"/>
    <x v="0"/>
    <x v="0"/>
    <s v="No Rating"/>
    <s v="Oct"/>
  </r>
  <r>
    <x v="1897"/>
    <x v="71"/>
    <s v="Sneakers"/>
    <x v="4"/>
    <x v="3"/>
    <n v="14"/>
    <n v="298.39"/>
    <n v="267.98"/>
    <s v="Online"/>
    <n v="4177.46"/>
    <n v="3751.7200000000003"/>
    <n v="425.73999999999978"/>
    <n v="0.10191360300278154"/>
    <x v="0"/>
    <x v="0"/>
    <s v="No Rating"/>
    <s v="Oct"/>
  </r>
  <r>
    <x v="1898"/>
    <x v="71"/>
    <s v="Jeans"/>
    <x v="4"/>
    <x v="0"/>
    <n v="9"/>
    <n v="375.4"/>
    <n v="296.41000000000003"/>
    <s v="Online"/>
    <n v="3378.6"/>
    <n v="2667.69"/>
    <n v="710.90999999999985"/>
    <n v="0.21041555673947784"/>
    <x v="0"/>
    <x v="0"/>
    <s v="No Rating"/>
    <s v="Oct"/>
  </r>
  <r>
    <x v="1899"/>
    <x v="71"/>
    <s v="Camera"/>
    <x v="3"/>
    <x v="0"/>
    <n v="5"/>
    <n v="43.52"/>
    <n v="33.93"/>
    <s v="Retail"/>
    <n v="217.60000000000002"/>
    <n v="169.65"/>
    <n v="47.950000000000017"/>
    <n v="0.220358455882353"/>
    <x v="0"/>
    <x v="0"/>
    <s v="No Rating"/>
    <s v="Oct"/>
  </r>
  <r>
    <x v="1900"/>
    <x v="71"/>
    <s v="Mixer"/>
    <x v="2"/>
    <x v="1"/>
    <n v="11"/>
    <n v="460.41"/>
    <n v="323.54000000000002"/>
    <s v="Online"/>
    <n v="5064.51"/>
    <n v="3558.94"/>
    <n v="1505.5700000000002"/>
    <n v="0.29727851263004718"/>
    <x v="0"/>
    <x v="0"/>
    <s v="No Rating"/>
    <s v="Oct"/>
  </r>
  <r>
    <x v="1901"/>
    <x v="71"/>
    <s v="Dumbbells"/>
    <x v="0"/>
    <x v="4"/>
    <n v="16"/>
    <n v="408.88"/>
    <n v="268.98"/>
    <s v="Online"/>
    <n v="6542.08"/>
    <n v="4303.68"/>
    <n v="2238.3999999999996"/>
    <n v="0.34215417726472308"/>
    <x v="0"/>
    <x v="0"/>
    <n v="1"/>
    <s v="Oct"/>
  </r>
  <r>
    <x v="1902"/>
    <x v="71"/>
    <s v="Textbook"/>
    <x v="1"/>
    <x v="3"/>
    <n v="16"/>
    <n v="86.44"/>
    <n v="56.87"/>
    <s v="Retail"/>
    <n v="1383.04"/>
    <n v="909.92"/>
    <n v="473.12"/>
    <n v="0.34208699676075893"/>
    <x v="0"/>
    <x v="0"/>
    <s v="No Rating"/>
    <s v="Oct"/>
  </r>
  <r>
    <x v="1903"/>
    <x v="71"/>
    <s v="Camera"/>
    <x v="3"/>
    <x v="4"/>
    <n v="17"/>
    <n v="93.72"/>
    <n v="79.33"/>
    <s v="Online"/>
    <n v="1593.24"/>
    <n v="1348.61"/>
    <n v="244.63000000000011"/>
    <n v="0.15354246692274867"/>
    <x v="0"/>
    <x v="0"/>
    <s v="No Rating"/>
    <s v="Oct"/>
  </r>
  <r>
    <x v="1904"/>
    <x v="71"/>
    <s v="Laptop"/>
    <x v="3"/>
    <x v="2"/>
    <n v="8"/>
    <n v="392.46"/>
    <n v="277.02"/>
    <s v="Online"/>
    <n v="3139.68"/>
    <n v="2216.16"/>
    <n v="923.52"/>
    <n v="0.29414462620394438"/>
    <x v="1"/>
    <x v="1"/>
    <s v="No Rating"/>
    <s v="Oct"/>
  </r>
  <r>
    <x v="1905"/>
    <x v="71"/>
    <s v="Mixer"/>
    <x v="2"/>
    <x v="3"/>
    <n v="13"/>
    <n v="355.23"/>
    <n v="318.76"/>
    <s v="Online"/>
    <n v="4617.99"/>
    <n v="4143.88"/>
    <n v="474.10999999999967"/>
    <n v="0.10266587844495109"/>
    <x v="0"/>
    <x v="0"/>
    <n v="1"/>
    <s v="Oct"/>
  </r>
  <r>
    <x v="1906"/>
    <x v="71"/>
    <s v="T-shirt"/>
    <x v="4"/>
    <x v="3"/>
    <n v="3"/>
    <n v="309.86"/>
    <n v="269.45999999999998"/>
    <s v="Online"/>
    <n v="929.58"/>
    <n v="808.37999999999988"/>
    <n v="121.20000000000016"/>
    <n v="0.13038146259601127"/>
    <x v="0"/>
    <x v="0"/>
    <s v="No Rating"/>
    <s v="Oct"/>
  </r>
  <r>
    <x v="1907"/>
    <x v="71"/>
    <s v="Textbook"/>
    <x v="1"/>
    <x v="4"/>
    <n v="9"/>
    <n v="460.25"/>
    <n v="354.84"/>
    <s v="Online"/>
    <n v="4142.25"/>
    <n v="3193.56"/>
    <n v="948.69"/>
    <n v="0.22902770233568714"/>
    <x v="0"/>
    <x v="0"/>
    <s v="No Rating"/>
    <s v="Oct"/>
  </r>
  <r>
    <x v="1908"/>
    <x v="71"/>
    <s v="Chair"/>
    <x v="2"/>
    <x v="4"/>
    <n v="19"/>
    <n v="231.87"/>
    <n v="203.89"/>
    <s v="Online"/>
    <n v="4405.53"/>
    <n v="3873.91"/>
    <n v="531.61999999999989"/>
    <n v="0.12067106568335703"/>
    <x v="0"/>
    <x v="0"/>
    <s v="No Rating"/>
    <s v="Oct"/>
  </r>
  <r>
    <x v="1909"/>
    <x v="71"/>
    <s v="Chair"/>
    <x v="2"/>
    <x v="3"/>
    <n v="6"/>
    <n v="492.83"/>
    <n v="388.85"/>
    <s v="Online"/>
    <n v="2956.98"/>
    <n v="2333.1000000000004"/>
    <n v="623.87999999999965"/>
    <n v="0.21098553253657437"/>
    <x v="0"/>
    <x v="0"/>
    <s v="No Rating"/>
    <s v="Oct"/>
  </r>
  <r>
    <x v="1910"/>
    <x v="71"/>
    <s v="Headphones"/>
    <x v="3"/>
    <x v="3"/>
    <n v="1"/>
    <n v="183.21"/>
    <n v="145.91999999999999"/>
    <s v="Retail"/>
    <n v="183.21"/>
    <n v="145.91999999999999"/>
    <n v="37.29000000000002"/>
    <n v="0.20353692484034724"/>
    <x v="0"/>
    <x v="0"/>
    <s v="No Rating"/>
    <s v="Oct"/>
  </r>
  <r>
    <x v="1911"/>
    <x v="71"/>
    <s v="T-shirt"/>
    <x v="4"/>
    <x v="2"/>
    <n v="14"/>
    <n v="391.32"/>
    <n v="266.16000000000003"/>
    <s v="Online"/>
    <n v="5478.48"/>
    <n v="3726.2400000000002"/>
    <n v="1752.2399999999993"/>
    <n v="0.31984053971174475"/>
    <x v="0"/>
    <x v="0"/>
    <s v="No Rating"/>
    <s v="Oct"/>
  </r>
  <r>
    <x v="1912"/>
    <x v="71"/>
    <s v="Textbook"/>
    <x v="1"/>
    <x v="3"/>
    <n v="16"/>
    <n v="35.31"/>
    <n v="26.07"/>
    <s v="Retail"/>
    <n v="564.96"/>
    <n v="417.12"/>
    <n v="147.84000000000003"/>
    <n v="0.26168224299065423"/>
    <x v="0"/>
    <x v="0"/>
    <s v="No Rating"/>
    <s v="Oct"/>
  </r>
  <r>
    <x v="1913"/>
    <x v="71"/>
    <s v="Fiction"/>
    <x v="1"/>
    <x v="4"/>
    <n v="3"/>
    <n v="380.04"/>
    <n v="299.24"/>
    <s v="Online"/>
    <n v="1140.1200000000001"/>
    <n v="897.72"/>
    <n v="242.40000000000009"/>
    <n v="0.21260919903168093"/>
    <x v="0"/>
    <x v="0"/>
    <s v="No Rating"/>
    <s v="Oct"/>
  </r>
  <r>
    <x v="1914"/>
    <x v="71"/>
    <s v="Football"/>
    <x v="0"/>
    <x v="0"/>
    <n v="1"/>
    <n v="100.99"/>
    <n v="78.83"/>
    <s v="Online"/>
    <n v="100.99"/>
    <n v="78.83"/>
    <n v="22.159999999999997"/>
    <n v="0.21942766610555497"/>
    <x v="0"/>
    <x v="0"/>
    <s v="No Rating"/>
    <s v="Oct"/>
  </r>
  <r>
    <x v="1915"/>
    <x v="71"/>
    <s v="Dumbbells"/>
    <x v="0"/>
    <x v="2"/>
    <n v="16"/>
    <n v="437.14"/>
    <n v="327.56"/>
    <s v="Retail"/>
    <n v="6994.24"/>
    <n v="5240.96"/>
    <n v="1753.2799999999997"/>
    <n v="0.25067484101203275"/>
    <x v="0"/>
    <x v="0"/>
    <n v="4"/>
    <s v="Oct"/>
  </r>
  <r>
    <x v="1916"/>
    <x v="71"/>
    <s v="Jacket"/>
    <x v="4"/>
    <x v="0"/>
    <n v="19"/>
    <n v="334.83"/>
    <n v="245.48"/>
    <s v="Retail"/>
    <n v="6361.7699999999995"/>
    <n v="4664.12"/>
    <n v="1697.6499999999996"/>
    <n v="0.26685183525968398"/>
    <x v="1"/>
    <x v="3"/>
    <s v="No Rating"/>
    <s v="Oct"/>
  </r>
  <r>
    <x v="1917"/>
    <x v="71"/>
    <s v="Vacuum Cleaner"/>
    <x v="2"/>
    <x v="2"/>
    <n v="18"/>
    <n v="286.44"/>
    <n v="172.64"/>
    <s v="Retail"/>
    <n v="5155.92"/>
    <n v="3107.5199999999995"/>
    <n v="2048.4000000000005"/>
    <n v="0.39729088116184902"/>
    <x v="0"/>
    <x v="0"/>
    <s v="No Rating"/>
    <s v="Oct"/>
  </r>
  <r>
    <x v="1918"/>
    <x v="71"/>
    <s v="Chair"/>
    <x v="2"/>
    <x v="0"/>
    <n v="19"/>
    <n v="494.61"/>
    <n v="421.58"/>
    <s v="Retail"/>
    <n v="9397.59"/>
    <n v="8010.0199999999995"/>
    <n v="1387.5700000000006"/>
    <n v="0.14765168516609051"/>
    <x v="0"/>
    <x v="0"/>
    <s v="No Rating"/>
    <s v="Oct"/>
  </r>
  <r>
    <x v="1919"/>
    <x v="71"/>
    <s v="Fiction"/>
    <x v="1"/>
    <x v="4"/>
    <n v="11"/>
    <n v="482.68"/>
    <n v="292.51"/>
    <s v="Retail"/>
    <n v="5309.4800000000005"/>
    <n v="3217.6099999999997"/>
    <n v="2091.8700000000008"/>
    <n v="0.39398773514543811"/>
    <x v="0"/>
    <x v="0"/>
    <s v="No Rating"/>
    <s v="Oct"/>
  </r>
  <r>
    <x v="1920"/>
    <x v="71"/>
    <s v="Biography"/>
    <x v="1"/>
    <x v="0"/>
    <n v="9"/>
    <n v="427.51"/>
    <n v="258.45999999999998"/>
    <s v="Retail"/>
    <n v="3847.59"/>
    <n v="2326.14"/>
    <n v="1521.4500000000003"/>
    <n v="0.39542934668194901"/>
    <x v="0"/>
    <x v="0"/>
    <s v="No Rating"/>
    <s v="Oct"/>
  </r>
  <r>
    <x v="1921"/>
    <x v="71"/>
    <s v="Jacket"/>
    <x v="4"/>
    <x v="4"/>
    <n v="10"/>
    <n v="31.49"/>
    <n v="25.72"/>
    <s v="Retail"/>
    <n v="314.89999999999998"/>
    <n v="257.2"/>
    <n v="57.699999999999989"/>
    <n v="0.18323277230866938"/>
    <x v="0"/>
    <x v="0"/>
    <s v="No Rating"/>
    <s v="Oct"/>
  </r>
  <r>
    <x v="1922"/>
    <x v="71"/>
    <s v="Vacuum Cleaner"/>
    <x v="2"/>
    <x v="3"/>
    <n v="16"/>
    <n v="26.29"/>
    <n v="21.78"/>
    <s v="Retail"/>
    <n v="420.64"/>
    <n v="348.48"/>
    <n v="72.159999999999968"/>
    <n v="0.17154811715481164"/>
    <x v="0"/>
    <x v="0"/>
    <s v="No Rating"/>
    <s v="Oct"/>
  </r>
  <r>
    <x v="1923"/>
    <x v="71"/>
    <s v="Textbook"/>
    <x v="1"/>
    <x v="0"/>
    <n v="4"/>
    <n v="459.88"/>
    <n v="307.38"/>
    <s v="Online"/>
    <n v="1839.52"/>
    <n v="1229.52"/>
    <n v="610"/>
    <n v="0.33160824562929458"/>
    <x v="1"/>
    <x v="4"/>
    <n v="1"/>
    <s v="Oct"/>
  </r>
  <r>
    <x v="1924"/>
    <x v="71"/>
    <s v="Cycle"/>
    <x v="0"/>
    <x v="2"/>
    <n v="4"/>
    <n v="450.23"/>
    <n v="274.47000000000003"/>
    <s v="Online"/>
    <n v="1800.92"/>
    <n v="1097.8800000000001"/>
    <n v="703.04"/>
    <n v="0.3903782511160962"/>
    <x v="1"/>
    <x v="1"/>
    <s v="No Rating"/>
    <s v="Oct"/>
  </r>
  <r>
    <x v="1925"/>
    <x v="71"/>
    <s v="Camera"/>
    <x v="3"/>
    <x v="3"/>
    <n v="1"/>
    <n v="269.47000000000003"/>
    <n v="164.91"/>
    <s v="Online"/>
    <n v="269.47000000000003"/>
    <n v="164.91"/>
    <n v="104.56000000000003"/>
    <n v="0.38802092997365206"/>
    <x v="1"/>
    <x v="1"/>
    <s v="No Rating"/>
    <s v="Oct"/>
  </r>
  <r>
    <x v="1926"/>
    <x v="71"/>
    <s v="Vacuum Cleaner"/>
    <x v="2"/>
    <x v="1"/>
    <n v="12"/>
    <n v="137.38999999999999"/>
    <n v="93.18"/>
    <s v="Retail"/>
    <n v="1648.6799999999998"/>
    <n v="1118.1600000000001"/>
    <n v="530.51999999999975"/>
    <n v="0.32178470048766272"/>
    <x v="0"/>
    <x v="0"/>
    <s v="No Rating"/>
    <s v="Oct"/>
  </r>
  <r>
    <x v="1927"/>
    <x v="71"/>
    <s v="Yoga Mat"/>
    <x v="0"/>
    <x v="2"/>
    <n v="20"/>
    <n v="378.29"/>
    <n v="292.16000000000003"/>
    <s v="Online"/>
    <n v="7565.8"/>
    <n v="5843.2000000000007"/>
    <n v="1722.5999999999995"/>
    <n v="0.22768246583309093"/>
    <x v="0"/>
    <x v="0"/>
    <s v="No Rating"/>
    <s v="Oct"/>
  </r>
  <r>
    <x v="1928"/>
    <x v="71"/>
    <s v="Laptop"/>
    <x v="3"/>
    <x v="4"/>
    <n v="17"/>
    <n v="70.38"/>
    <n v="60.64"/>
    <s v="Retail"/>
    <n v="1196.46"/>
    <n v="1030.8800000000001"/>
    <n v="165.57999999999993"/>
    <n v="0.1383915885194657"/>
    <x v="0"/>
    <x v="0"/>
    <s v="No Rating"/>
    <s v="Oct"/>
  </r>
  <r>
    <x v="1929"/>
    <x v="71"/>
    <s v="Mixer"/>
    <x v="2"/>
    <x v="0"/>
    <n v="2"/>
    <n v="144.83000000000001"/>
    <n v="110.04"/>
    <s v="Online"/>
    <n v="289.66000000000003"/>
    <n v="220.08"/>
    <n v="69.580000000000013"/>
    <n v="0.24021266312228132"/>
    <x v="0"/>
    <x v="0"/>
    <s v="No Rating"/>
    <s v="Oct"/>
  </r>
  <r>
    <x v="1930"/>
    <x v="71"/>
    <s v="Comics"/>
    <x v="1"/>
    <x v="3"/>
    <n v="19"/>
    <n v="437.74"/>
    <n v="374.39"/>
    <s v="Online"/>
    <n v="8317.06"/>
    <n v="7113.41"/>
    <n v="1203.6499999999996"/>
    <n v="0.14472061040800471"/>
    <x v="0"/>
    <x v="0"/>
    <s v="No Rating"/>
    <s v="Oct"/>
  </r>
  <r>
    <x v="1931"/>
    <x v="71"/>
    <s v="Fiction"/>
    <x v="1"/>
    <x v="2"/>
    <n v="9"/>
    <n v="228.03"/>
    <n v="173.04"/>
    <s v="Online"/>
    <n v="2052.27"/>
    <n v="1557.36"/>
    <n v="494.91000000000008"/>
    <n v="0.24115247993685046"/>
    <x v="0"/>
    <x v="0"/>
    <s v="No Rating"/>
    <s v="Oct"/>
  </r>
  <r>
    <x v="1932"/>
    <x v="72"/>
    <s v="Sneakers"/>
    <x v="4"/>
    <x v="2"/>
    <n v="1"/>
    <n v="336.5"/>
    <n v="268.24"/>
    <s v="Retail"/>
    <n v="336.5"/>
    <n v="268.24"/>
    <n v="68.259999999999991"/>
    <n v="0.20285289747399701"/>
    <x v="0"/>
    <x v="0"/>
    <s v="No Rating"/>
    <s v="Oct"/>
  </r>
  <r>
    <x v="1933"/>
    <x v="72"/>
    <s v="Yoga Mat"/>
    <x v="0"/>
    <x v="2"/>
    <n v="2"/>
    <n v="393.22"/>
    <n v="278.76"/>
    <s v="Retail"/>
    <n v="786.44"/>
    <n v="557.52"/>
    <n v="228.92000000000007"/>
    <n v="0.29108387162402732"/>
    <x v="0"/>
    <x v="0"/>
    <s v="No Rating"/>
    <s v="Oct"/>
  </r>
  <r>
    <x v="1934"/>
    <x v="72"/>
    <s v="Vacuum Cleaner"/>
    <x v="2"/>
    <x v="2"/>
    <n v="12"/>
    <n v="73.900000000000006"/>
    <n v="64.27"/>
    <s v="Retail"/>
    <n v="886.80000000000007"/>
    <n v="771.24"/>
    <n v="115.56000000000006"/>
    <n v="0.13031123139377543"/>
    <x v="0"/>
    <x v="0"/>
    <s v="No Rating"/>
    <s v="Oct"/>
  </r>
  <r>
    <x v="1935"/>
    <x v="72"/>
    <s v="Cycle"/>
    <x v="0"/>
    <x v="2"/>
    <n v="12"/>
    <n v="302.02"/>
    <n v="209.13"/>
    <s v="Online"/>
    <n v="3624.24"/>
    <n v="2509.56"/>
    <n v="1114.6799999999998"/>
    <n v="0.30756241308522614"/>
    <x v="0"/>
    <x v="0"/>
    <s v="No Rating"/>
    <s v="Oct"/>
  </r>
  <r>
    <x v="1936"/>
    <x v="72"/>
    <s v="Cookware Set"/>
    <x v="2"/>
    <x v="4"/>
    <n v="11"/>
    <n v="46.87"/>
    <n v="33.5"/>
    <s v="Online"/>
    <n v="515.56999999999994"/>
    <n v="368.5"/>
    <n v="147.06999999999994"/>
    <n v="0.28525709409003619"/>
    <x v="0"/>
    <x v="0"/>
    <n v="3"/>
    <s v="Oct"/>
  </r>
  <r>
    <x v="1937"/>
    <x v="72"/>
    <s v="Comics"/>
    <x v="1"/>
    <x v="2"/>
    <n v="11"/>
    <n v="109.95"/>
    <n v="77.22"/>
    <s v="Retail"/>
    <n v="1209.45"/>
    <n v="849.42"/>
    <n v="360.03000000000009"/>
    <n v="0.29768076398362897"/>
    <x v="0"/>
    <x v="0"/>
    <s v="No Rating"/>
    <s v="Oct"/>
  </r>
  <r>
    <x v="1938"/>
    <x v="72"/>
    <s v="Mixer"/>
    <x v="2"/>
    <x v="1"/>
    <n v="17"/>
    <n v="286.58"/>
    <n v="242.51"/>
    <s v="Retail"/>
    <n v="4871.8599999999997"/>
    <n v="4122.67"/>
    <n v="749.1899999999996"/>
    <n v="0.15377904948007529"/>
    <x v="0"/>
    <x v="0"/>
    <s v="No Rating"/>
    <s v="Oct"/>
  </r>
  <r>
    <x v="1939"/>
    <x v="72"/>
    <s v="Jeans"/>
    <x v="4"/>
    <x v="1"/>
    <n v="5"/>
    <n v="388.47"/>
    <n v="296.48"/>
    <s v="Online"/>
    <n v="1942.3500000000001"/>
    <n v="1482.4"/>
    <n v="459.95000000000005"/>
    <n v="0.23680078255721163"/>
    <x v="0"/>
    <x v="0"/>
    <s v="No Rating"/>
    <s v="Oct"/>
  </r>
  <r>
    <x v="1940"/>
    <x v="72"/>
    <s v="Cookware Set"/>
    <x v="2"/>
    <x v="3"/>
    <n v="11"/>
    <n v="448.47"/>
    <n v="355.21"/>
    <s v="Online"/>
    <n v="4933.17"/>
    <n v="3907.31"/>
    <n v="1025.8600000000001"/>
    <n v="0.20795147947465831"/>
    <x v="0"/>
    <x v="0"/>
    <s v="No Rating"/>
    <s v="Oct"/>
  </r>
  <r>
    <x v="1941"/>
    <x v="72"/>
    <s v="Textbook"/>
    <x v="1"/>
    <x v="4"/>
    <n v="1"/>
    <n v="15.37"/>
    <n v="10.69"/>
    <s v="Online"/>
    <n v="15.37"/>
    <n v="10.69"/>
    <n v="4.68"/>
    <n v="0.30448926480156147"/>
    <x v="0"/>
    <x v="0"/>
    <s v="No Rating"/>
    <s v="Oct"/>
  </r>
  <r>
    <x v="1942"/>
    <x v="72"/>
    <s v="Mixer"/>
    <x v="2"/>
    <x v="0"/>
    <n v="15"/>
    <n v="480.7"/>
    <n v="351.35"/>
    <s v="Online"/>
    <n v="7210.5"/>
    <n v="5270.25"/>
    <n v="1940.25"/>
    <n v="0.26908674849178282"/>
    <x v="1"/>
    <x v="1"/>
    <s v="No Rating"/>
    <s v="Oct"/>
  </r>
  <r>
    <x v="1943"/>
    <x v="72"/>
    <s v="Fiction"/>
    <x v="1"/>
    <x v="0"/>
    <n v="6"/>
    <n v="487.73"/>
    <n v="409.92"/>
    <s v="Online"/>
    <n v="2926.38"/>
    <n v="2459.52"/>
    <n v="466.86000000000013"/>
    <n v="0.15953498862075333"/>
    <x v="0"/>
    <x v="0"/>
    <s v="No Rating"/>
    <s v="Oct"/>
  </r>
  <r>
    <x v="1944"/>
    <x v="72"/>
    <s v="Headphones"/>
    <x v="3"/>
    <x v="0"/>
    <n v="19"/>
    <n v="450.74"/>
    <n v="292.14"/>
    <s v="Online"/>
    <n v="8564.06"/>
    <n v="5550.66"/>
    <n v="3013.3999999999996"/>
    <n v="0.35186582065048583"/>
    <x v="0"/>
    <x v="0"/>
    <s v="No Rating"/>
    <s v="Oct"/>
  </r>
  <r>
    <x v="1945"/>
    <x v="72"/>
    <s v="Sneakers"/>
    <x v="4"/>
    <x v="2"/>
    <n v="2"/>
    <n v="382.16"/>
    <n v="304.5"/>
    <s v="Online"/>
    <n v="764.32"/>
    <n v="609"/>
    <n v="155.32000000000005"/>
    <n v="0.20321331379526905"/>
    <x v="0"/>
    <x v="0"/>
    <s v="No Rating"/>
    <s v="Oct"/>
  </r>
  <r>
    <x v="1946"/>
    <x v="72"/>
    <s v="Football"/>
    <x v="0"/>
    <x v="2"/>
    <n v="18"/>
    <n v="270.49"/>
    <n v="162.96"/>
    <s v="Online"/>
    <n v="4868.82"/>
    <n v="2933.28"/>
    <n v="1935.5399999999995"/>
    <n v="0.39753780176716325"/>
    <x v="0"/>
    <x v="0"/>
    <s v="No Rating"/>
    <s v="Oct"/>
  </r>
  <r>
    <x v="1947"/>
    <x v="72"/>
    <s v="Mixer"/>
    <x v="2"/>
    <x v="3"/>
    <n v="18"/>
    <n v="158.87"/>
    <n v="116.86"/>
    <s v="Online"/>
    <n v="2859.66"/>
    <n v="2103.48"/>
    <n v="756.17999999999984"/>
    <n v="0.26443003713728203"/>
    <x v="0"/>
    <x v="0"/>
    <s v="No Rating"/>
    <s v="Oct"/>
  </r>
  <r>
    <x v="1948"/>
    <x v="72"/>
    <s v="Chair"/>
    <x v="2"/>
    <x v="4"/>
    <n v="2"/>
    <n v="149.63999999999999"/>
    <n v="116.82"/>
    <s v="Retail"/>
    <n v="299.27999999999997"/>
    <n v="233.64"/>
    <n v="65.639999999999986"/>
    <n v="0.2193263833199679"/>
    <x v="0"/>
    <x v="0"/>
    <s v="No Rating"/>
    <s v="Oct"/>
  </r>
  <r>
    <x v="1949"/>
    <x v="72"/>
    <s v="Smartphone"/>
    <x v="3"/>
    <x v="0"/>
    <n v="3"/>
    <n v="225.59"/>
    <n v="181.53"/>
    <s v="Retail"/>
    <n v="676.77"/>
    <n v="544.59"/>
    <n v="132.17999999999995"/>
    <n v="0.19531007580123225"/>
    <x v="0"/>
    <x v="0"/>
    <s v="No Rating"/>
    <s v="Oct"/>
  </r>
  <r>
    <x v="1950"/>
    <x v="72"/>
    <s v="Comics"/>
    <x v="1"/>
    <x v="4"/>
    <n v="19"/>
    <n v="441.33"/>
    <n v="374.35"/>
    <s v="Retail"/>
    <n v="8385.27"/>
    <n v="7112.6500000000005"/>
    <n v="1272.6199999999999"/>
    <n v="0.15176851788910789"/>
    <x v="0"/>
    <x v="0"/>
    <s v="No Rating"/>
    <s v="Oct"/>
  </r>
  <r>
    <x v="1951"/>
    <x v="72"/>
    <s v="Smartphone"/>
    <x v="3"/>
    <x v="0"/>
    <n v="20"/>
    <n v="210.81"/>
    <n v="155.94"/>
    <s v="Retail"/>
    <n v="4216.2"/>
    <n v="3118.8"/>
    <n v="1097.3999999999996"/>
    <n v="0.26028177031450112"/>
    <x v="0"/>
    <x v="0"/>
    <s v="No Rating"/>
    <s v="Oct"/>
  </r>
  <r>
    <x v="1952"/>
    <x v="72"/>
    <s v="Chair"/>
    <x v="2"/>
    <x v="0"/>
    <n v="19"/>
    <n v="58.83"/>
    <n v="41.85"/>
    <s v="Online"/>
    <n v="1117.77"/>
    <n v="795.15"/>
    <n v="322.62"/>
    <n v="0.28862825089240185"/>
    <x v="0"/>
    <x v="0"/>
    <s v="No Rating"/>
    <s v="Oct"/>
  </r>
  <r>
    <x v="1953"/>
    <x v="72"/>
    <s v="Vacuum Cleaner"/>
    <x v="2"/>
    <x v="1"/>
    <n v="8"/>
    <n v="203.56"/>
    <n v="180.66"/>
    <s v="Online"/>
    <n v="1628.48"/>
    <n v="1445.28"/>
    <n v="183.20000000000005"/>
    <n v="0.11249754372175283"/>
    <x v="0"/>
    <x v="0"/>
    <s v="No Rating"/>
    <s v="Oct"/>
  </r>
  <r>
    <x v="1954"/>
    <x v="72"/>
    <s v="Mixer"/>
    <x v="2"/>
    <x v="4"/>
    <n v="18"/>
    <n v="428.47"/>
    <n v="373.91"/>
    <s v="Retail"/>
    <n v="7712.4600000000009"/>
    <n v="6730.38"/>
    <n v="982.08000000000084"/>
    <n v="0.12733680304338701"/>
    <x v="0"/>
    <x v="0"/>
    <s v="No Rating"/>
    <s v="Oct"/>
  </r>
  <r>
    <x v="1955"/>
    <x v="72"/>
    <s v="Textbook"/>
    <x v="1"/>
    <x v="1"/>
    <n v="20"/>
    <n v="166.99"/>
    <n v="102.17"/>
    <s v="Retail"/>
    <n v="3339.8"/>
    <n v="2043.4"/>
    <n v="1296.4000000000001"/>
    <n v="0.388166956105156"/>
    <x v="0"/>
    <x v="0"/>
    <s v="No Rating"/>
    <s v="Oct"/>
  </r>
  <r>
    <x v="1956"/>
    <x v="72"/>
    <s v="Camera"/>
    <x v="3"/>
    <x v="4"/>
    <n v="3"/>
    <n v="267.5"/>
    <n v="207.94"/>
    <s v="Online"/>
    <n v="802.5"/>
    <n v="623.81999999999994"/>
    <n v="178.68000000000006"/>
    <n v="0.2226542056074767"/>
    <x v="0"/>
    <x v="0"/>
    <s v="No Rating"/>
    <s v="Oct"/>
  </r>
  <r>
    <x v="1957"/>
    <x v="73"/>
    <s v="Yoga Mat"/>
    <x v="0"/>
    <x v="0"/>
    <n v="2"/>
    <n v="14.04"/>
    <n v="9.4499999999999993"/>
    <s v="Retail"/>
    <n v="28.08"/>
    <n v="18.899999999999999"/>
    <n v="9.18"/>
    <n v="0.32692307692307693"/>
    <x v="0"/>
    <x v="0"/>
    <n v="5"/>
    <s v="Oct"/>
  </r>
  <r>
    <x v="1958"/>
    <x v="73"/>
    <s v="Fiction"/>
    <x v="1"/>
    <x v="3"/>
    <n v="8"/>
    <n v="420.39"/>
    <n v="309.58"/>
    <s v="Online"/>
    <n v="3363.12"/>
    <n v="2476.64"/>
    <n v="886.48"/>
    <n v="0.26358857251599704"/>
    <x v="0"/>
    <x v="0"/>
    <n v="5"/>
    <s v="Oct"/>
  </r>
  <r>
    <x v="1959"/>
    <x v="73"/>
    <s v="Camera"/>
    <x v="3"/>
    <x v="1"/>
    <n v="3"/>
    <n v="232.92"/>
    <n v="204.35"/>
    <s v="Online"/>
    <n v="698.76"/>
    <n v="613.04999999999995"/>
    <n v="85.710000000000036"/>
    <n v="0.12266014082088277"/>
    <x v="1"/>
    <x v="2"/>
    <s v="No Rating"/>
    <s v="Oct"/>
  </r>
  <r>
    <x v="1960"/>
    <x v="73"/>
    <s v="Yoga Mat"/>
    <x v="0"/>
    <x v="1"/>
    <n v="5"/>
    <n v="492.33"/>
    <n v="310.38"/>
    <s v="Online"/>
    <n v="2461.65"/>
    <n v="1551.9"/>
    <n v="909.75"/>
    <n v="0.36956919139601485"/>
    <x v="0"/>
    <x v="0"/>
    <s v="No Rating"/>
    <s v="Oct"/>
  </r>
  <r>
    <x v="1961"/>
    <x v="73"/>
    <s v="Jacket"/>
    <x v="4"/>
    <x v="4"/>
    <n v="19"/>
    <n v="445.78"/>
    <n v="270.60000000000002"/>
    <s v="Retail"/>
    <n v="8469.82"/>
    <n v="5141.4000000000005"/>
    <n v="3328.4199999999992"/>
    <n v="0.39297411279106276"/>
    <x v="0"/>
    <x v="0"/>
    <s v="No Rating"/>
    <s v="Oct"/>
  </r>
  <r>
    <x v="1962"/>
    <x v="73"/>
    <s v="T-shirt"/>
    <x v="4"/>
    <x v="0"/>
    <n v="8"/>
    <n v="189.59"/>
    <n v="152.94"/>
    <s v="Online"/>
    <n v="1516.72"/>
    <n v="1223.52"/>
    <n v="293.20000000000005"/>
    <n v="0.19331188353816131"/>
    <x v="0"/>
    <x v="0"/>
    <s v="No Rating"/>
    <s v="Oct"/>
  </r>
  <r>
    <x v="1963"/>
    <x v="73"/>
    <s v="Headphones"/>
    <x v="3"/>
    <x v="3"/>
    <n v="9"/>
    <n v="150.58000000000001"/>
    <n v="132.07"/>
    <s v="Retail"/>
    <n v="1355.22"/>
    <n v="1188.6299999999999"/>
    <n v="166.59000000000015"/>
    <n v="0.12292469119404978"/>
    <x v="0"/>
    <x v="0"/>
    <n v="4"/>
    <s v="Oct"/>
  </r>
  <r>
    <x v="1964"/>
    <x v="73"/>
    <s v="Smartphone"/>
    <x v="3"/>
    <x v="4"/>
    <n v="15"/>
    <n v="457.28"/>
    <n v="338.58"/>
    <s v="Online"/>
    <n v="6859.2"/>
    <n v="5078.7"/>
    <n v="1780.5"/>
    <n v="0.2595783764870539"/>
    <x v="0"/>
    <x v="0"/>
    <s v="No Rating"/>
    <s v="Oct"/>
  </r>
  <r>
    <x v="1965"/>
    <x v="73"/>
    <s v="T-shirt"/>
    <x v="4"/>
    <x v="0"/>
    <n v="11"/>
    <n v="279"/>
    <n v="240.94"/>
    <s v="Online"/>
    <n v="3069"/>
    <n v="2650.34"/>
    <n v="418.65999999999985"/>
    <n v="0.13641577060931895"/>
    <x v="0"/>
    <x v="0"/>
    <s v="No Rating"/>
    <s v="Oct"/>
  </r>
  <r>
    <x v="1966"/>
    <x v="73"/>
    <s v="Sneakers"/>
    <x v="4"/>
    <x v="3"/>
    <n v="9"/>
    <n v="302.98"/>
    <n v="233.19"/>
    <s v="Retail"/>
    <n v="2726.82"/>
    <n v="2098.71"/>
    <n v="628.11000000000013"/>
    <n v="0.23034523730939338"/>
    <x v="0"/>
    <x v="0"/>
    <s v="No Rating"/>
    <s v="Oct"/>
  </r>
  <r>
    <x v="1967"/>
    <x v="73"/>
    <s v="Vacuum Cleaner"/>
    <x v="2"/>
    <x v="0"/>
    <n v="9"/>
    <n v="373.9"/>
    <n v="230.97"/>
    <s v="Online"/>
    <n v="3365.1"/>
    <n v="2078.73"/>
    <n v="1286.3699999999999"/>
    <n v="0.38226798609253809"/>
    <x v="1"/>
    <x v="3"/>
    <s v="No Rating"/>
    <s v="Oct"/>
  </r>
  <r>
    <x v="1968"/>
    <x v="73"/>
    <s v="T-shirt"/>
    <x v="4"/>
    <x v="2"/>
    <n v="12"/>
    <n v="222.74"/>
    <n v="176.76"/>
    <s v="Online"/>
    <n v="2672.88"/>
    <n v="2121.12"/>
    <n v="551.76000000000022"/>
    <n v="0.20642902038250882"/>
    <x v="0"/>
    <x v="0"/>
    <s v="No Rating"/>
    <s v="Oct"/>
  </r>
  <r>
    <x v="1969"/>
    <x v="73"/>
    <s v="Football"/>
    <x v="0"/>
    <x v="0"/>
    <n v="19"/>
    <n v="256.18"/>
    <n v="189.72"/>
    <s v="Online"/>
    <n v="4867.42"/>
    <n v="3604.68"/>
    <n v="1262.7400000000002"/>
    <n v="0.25942696541494265"/>
    <x v="0"/>
    <x v="0"/>
    <s v="No Rating"/>
    <s v="Oct"/>
  </r>
  <r>
    <x v="1970"/>
    <x v="73"/>
    <s v="Jacket"/>
    <x v="4"/>
    <x v="4"/>
    <n v="1"/>
    <n v="66.709999999999994"/>
    <n v="53.83"/>
    <s v="Online"/>
    <n v="66.709999999999994"/>
    <n v="53.83"/>
    <n v="12.879999999999995"/>
    <n v="0.19307450157397688"/>
    <x v="0"/>
    <x v="0"/>
    <s v="No Rating"/>
    <s v="Oct"/>
  </r>
  <r>
    <x v="1971"/>
    <x v="73"/>
    <s v="Cycle"/>
    <x v="0"/>
    <x v="1"/>
    <n v="18"/>
    <n v="73.709999999999994"/>
    <n v="61.09"/>
    <s v="Retail"/>
    <n v="1326.78"/>
    <n v="1099.6200000000001"/>
    <n v="227.15999999999985"/>
    <n v="0.17121150454483777"/>
    <x v="0"/>
    <x v="0"/>
    <s v="No Rating"/>
    <s v="Oct"/>
  </r>
  <r>
    <x v="1972"/>
    <x v="73"/>
    <s v="Laptop"/>
    <x v="3"/>
    <x v="3"/>
    <n v="5"/>
    <n v="434.05"/>
    <n v="275.44"/>
    <s v="Retail"/>
    <n v="2170.25"/>
    <n v="1377.2"/>
    <n v="793.05"/>
    <n v="0.36541873056099528"/>
    <x v="0"/>
    <x v="0"/>
    <s v="No Rating"/>
    <s v="Oct"/>
  </r>
  <r>
    <x v="1973"/>
    <x v="73"/>
    <s v="Sneakers"/>
    <x v="4"/>
    <x v="4"/>
    <n v="16"/>
    <n v="321.81"/>
    <n v="242.71"/>
    <s v="Online"/>
    <n v="5148.96"/>
    <n v="3883.36"/>
    <n v="1265.5999999999999"/>
    <n v="0.2457972095335757"/>
    <x v="0"/>
    <x v="0"/>
    <s v="No Rating"/>
    <s v="Oct"/>
  </r>
  <r>
    <x v="1974"/>
    <x v="73"/>
    <s v="Dumbbells"/>
    <x v="0"/>
    <x v="4"/>
    <n v="4"/>
    <n v="312.08999999999997"/>
    <n v="192.98"/>
    <s v="Online"/>
    <n v="1248.3599999999999"/>
    <n v="771.92"/>
    <n v="476.43999999999994"/>
    <n v="0.38165272837963404"/>
    <x v="0"/>
    <x v="0"/>
    <n v="4"/>
    <s v="Oct"/>
  </r>
  <r>
    <x v="1975"/>
    <x v="73"/>
    <s v="Laptop"/>
    <x v="3"/>
    <x v="4"/>
    <n v="12"/>
    <n v="338.26"/>
    <n v="276.8"/>
    <s v="Retail"/>
    <n v="4059.12"/>
    <n v="3321.6000000000004"/>
    <n v="737.51999999999953"/>
    <n v="0.18169455448471578"/>
    <x v="0"/>
    <x v="0"/>
    <n v="5"/>
    <s v="Oct"/>
  </r>
  <r>
    <x v="1976"/>
    <x v="73"/>
    <s v="Cycle"/>
    <x v="0"/>
    <x v="3"/>
    <n v="2"/>
    <n v="450.42"/>
    <n v="336.88"/>
    <s v="Retail"/>
    <n v="900.84"/>
    <n v="673.76"/>
    <n v="227.08000000000004"/>
    <n v="0.25207584032680613"/>
    <x v="0"/>
    <x v="0"/>
    <s v="No Rating"/>
    <s v="Oct"/>
  </r>
  <r>
    <x v="1977"/>
    <x v="73"/>
    <s v="Smartphone"/>
    <x v="3"/>
    <x v="2"/>
    <n v="10"/>
    <n v="370.45"/>
    <n v="262.56"/>
    <s v="Online"/>
    <n v="3704.5"/>
    <n v="2625.6"/>
    <n v="1078.9000000000001"/>
    <n v="0.29124038331758673"/>
    <x v="0"/>
    <x v="0"/>
    <s v="No Rating"/>
    <s v="Oct"/>
  </r>
  <r>
    <x v="1978"/>
    <x v="74"/>
    <s v="T-shirt"/>
    <x v="4"/>
    <x v="1"/>
    <n v="3"/>
    <n v="329.58"/>
    <n v="279.13"/>
    <s v="Online"/>
    <n v="988.74"/>
    <n v="837.39"/>
    <n v="151.35000000000002"/>
    <n v="0.15307360883548762"/>
    <x v="0"/>
    <x v="0"/>
    <s v="No Rating"/>
    <s v="Oct"/>
  </r>
  <r>
    <x v="1979"/>
    <x v="74"/>
    <s v="Chair"/>
    <x v="2"/>
    <x v="1"/>
    <n v="16"/>
    <n v="80.349999999999994"/>
    <n v="61.7"/>
    <s v="Retail"/>
    <n v="1285.5999999999999"/>
    <n v="987.2"/>
    <n v="298.39999999999986"/>
    <n v="0.23210952084629735"/>
    <x v="0"/>
    <x v="0"/>
    <s v="No Rating"/>
    <s v="Oct"/>
  </r>
  <r>
    <x v="1980"/>
    <x v="74"/>
    <s v="Headphones"/>
    <x v="3"/>
    <x v="0"/>
    <n v="1"/>
    <n v="399.56"/>
    <n v="263.33"/>
    <s v="Retail"/>
    <n v="399.56"/>
    <n v="263.33"/>
    <n v="136.23000000000002"/>
    <n v="0.34095004504955456"/>
    <x v="0"/>
    <x v="0"/>
    <s v="No Rating"/>
    <s v="Oct"/>
  </r>
  <r>
    <x v="1981"/>
    <x v="74"/>
    <s v="T-shirt"/>
    <x v="4"/>
    <x v="3"/>
    <n v="15"/>
    <n v="147.25"/>
    <n v="102.12"/>
    <s v="Retail"/>
    <n v="2208.75"/>
    <n v="1531.8000000000002"/>
    <n v="676.94999999999982"/>
    <n v="0.30648556876061112"/>
    <x v="0"/>
    <x v="0"/>
    <s v="No Rating"/>
    <s v="Oct"/>
  </r>
  <r>
    <x v="1982"/>
    <x v="74"/>
    <s v="Laptop"/>
    <x v="3"/>
    <x v="1"/>
    <n v="13"/>
    <n v="282.37"/>
    <n v="219.1"/>
    <s v="Online"/>
    <n v="3670.81"/>
    <n v="2848.2999999999997"/>
    <n v="822.51000000000022"/>
    <n v="0.2240677125756986"/>
    <x v="0"/>
    <x v="0"/>
    <n v="1"/>
    <s v="Oct"/>
  </r>
  <r>
    <x v="1983"/>
    <x v="74"/>
    <s v="Cookware Set"/>
    <x v="2"/>
    <x v="0"/>
    <n v="18"/>
    <n v="375.05"/>
    <n v="249.83"/>
    <s v="Online"/>
    <n v="6750.9000000000005"/>
    <n v="4496.9400000000005"/>
    <n v="2253.96"/>
    <n v="0.33387548326889743"/>
    <x v="0"/>
    <x v="0"/>
    <s v="No Rating"/>
    <s v="Oct"/>
  </r>
  <r>
    <x v="1984"/>
    <x v="74"/>
    <s v="Fiction"/>
    <x v="1"/>
    <x v="0"/>
    <n v="6"/>
    <n v="245.13"/>
    <n v="148.93"/>
    <s v="Retail"/>
    <n v="1470.78"/>
    <n v="893.58"/>
    <n v="577.19999999999993"/>
    <n v="0.39244482519479457"/>
    <x v="0"/>
    <x v="0"/>
    <s v="No Rating"/>
    <s v="Oct"/>
  </r>
  <r>
    <x v="1985"/>
    <x v="74"/>
    <s v="T-shirt"/>
    <x v="4"/>
    <x v="1"/>
    <n v="12"/>
    <n v="304.98"/>
    <n v="250.52"/>
    <s v="Online"/>
    <n v="3659.76"/>
    <n v="3006.2400000000002"/>
    <n v="653.52"/>
    <n v="0.17856908649747522"/>
    <x v="0"/>
    <x v="0"/>
    <s v="No Rating"/>
    <s v="Oct"/>
  </r>
  <r>
    <x v="1986"/>
    <x v="74"/>
    <s v="Dumbbells"/>
    <x v="0"/>
    <x v="2"/>
    <n v="1"/>
    <n v="57.78"/>
    <n v="36.31"/>
    <s v="Online"/>
    <n v="57.78"/>
    <n v="36.31"/>
    <n v="21.47"/>
    <n v="0.37158186223606782"/>
    <x v="0"/>
    <x v="0"/>
    <s v="No Rating"/>
    <s v="Oct"/>
  </r>
  <r>
    <x v="1987"/>
    <x v="74"/>
    <s v="Chair"/>
    <x v="2"/>
    <x v="0"/>
    <n v="3"/>
    <n v="353.03"/>
    <n v="243.83"/>
    <s v="Retail"/>
    <n v="1059.0899999999999"/>
    <n v="731.49"/>
    <n v="327.59999999999991"/>
    <n v="0.30932215392459556"/>
    <x v="0"/>
    <x v="0"/>
    <s v="No Rating"/>
    <s v="Oct"/>
  </r>
  <r>
    <x v="1988"/>
    <x v="74"/>
    <s v="Cycle"/>
    <x v="0"/>
    <x v="1"/>
    <n v="4"/>
    <n v="185.3"/>
    <n v="123.04"/>
    <s v="Retail"/>
    <n v="741.2"/>
    <n v="492.16"/>
    <n v="249.04000000000002"/>
    <n v="0.3359956826767404"/>
    <x v="0"/>
    <x v="0"/>
    <s v="No Rating"/>
    <s v="Oct"/>
  </r>
  <r>
    <x v="1989"/>
    <x v="74"/>
    <s v="T-shirt"/>
    <x v="4"/>
    <x v="2"/>
    <n v="17"/>
    <n v="173.77"/>
    <n v="152.1"/>
    <s v="Retail"/>
    <n v="2954.09"/>
    <n v="2585.6999999999998"/>
    <n v="368.39000000000033"/>
    <n v="0.12470506992000931"/>
    <x v="0"/>
    <x v="0"/>
    <s v="No Rating"/>
    <s v="Oct"/>
  </r>
  <r>
    <x v="1990"/>
    <x v="74"/>
    <s v="Dumbbells"/>
    <x v="0"/>
    <x v="3"/>
    <n v="3"/>
    <n v="458.99"/>
    <n v="314.26"/>
    <s v="Retail"/>
    <n v="1376.97"/>
    <n v="942.78"/>
    <n v="434.19000000000005"/>
    <n v="0.3153227739166431"/>
    <x v="0"/>
    <x v="0"/>
    <s v="No Rating"/>
    <s v="Oct"/>
  </r>
  <r>
    <x v="1991"/>
    <x v="74"/>
    <s v="Textbook"/>
    <x v="1"/>
    <x v="3"/>
    <n v="20"/>
    <n v="389.19"/>
    <n v="285.14999999999998"/>
    <s v="Retail"/>
    <n v="7783.8"/>
    <n v="5703"/>
    <n v="2080.8000000000002"/>
    <n v="0.26732444307407693"/>
    <x v="0"/>
    <x v="0"/>
    <s v="No Rating"/>
    <s v="Oct"/>
  </r>
  <r>
    <x v="1992"/>
    <x v="74"/>
    <s v="Dumbbells"/>
    <x v="0"/>
    <x v="2"/>
    <n v="3"/>
    <n v="322.72000000000003"/>
    <n v="281.92"/>
    <s v="Online"/>
    <n v="968.16000000000008"/>
    <n v="845.76"/>
    <n v="122.40000000000009"/>
    <n v="0.12642538423401098"/>
    <x v="0"/>
    <x v="0"/>
    <s v="No Rating"/>
    <s v="Oct"/>
  </r>
  <r>
    <x v="1993"/>
    <x v="74"/>
    <s v="T-shirt"/>
    <x v="4"/>
    <x v="0"/>
    <n v="12"/>
    <n v="415.5"/>
    <n v="364.68"/>
    <s v="Online"/>
    <n v="4986"/>
    <n v="4376.16"/>
    <n v="609.84000000000015"/>
    <n v="0.12231046931407945"/>
    <x v="0"/>
    <x v="0"/>
    <n v="1"/>
    <s v="Oct"/>
  </r>
  <r>
    <x v="1994"/>
    <x v="74"/>
    <s v="Vacuum Cleaner"/>
    <x v="2"/>
    <x v="2"/>
    <n v="1"/>
    <n v="182.17"/>
    <n v="116.26"/>
    <s v="Online"/>
    <n v="182.17"/>
    <n v="116.26"/>
    <n v="65.909999999999982"/>
    <n v="0.3618049075039797"/>
    <x v="0"/>
    <x v="0"/>
    <s v="No Rating"/>
    <s v="Oct"/>
  </r>
  <r>
    <x v="1995"/>
    <x v="74"/>
    <s v="Football"/>
    <x v="0"/>
    <x v="3"/>
    <n v="5"/>
    <n v="477.44"/>
    <n v="424.51"/>
    <s v="Online"/>
    <n v="2387.1999999999998"/>
    <n v="2122.5500000000002"/>
    <n v="264.64999999999964"/>
    <n v="0.11086209785522774"/>
    <x v="0"/>
    <x v="0"/>
    <s v="No Rating"/>
    <s v="Oct"/>
  </r>
  <r>
    <x v="1996"/>
    <x v="74"/>
    <s v="Smartphone"/>
    <x v="3"/>
    <x v="2"/>
    <n v="5"/>
    <n v="366.45"/>
    <n v="261.24"/>
    <s v="Online"/>
    <n v="1832.25"/>
    <n v="1306.2"/>
    <n v="526.04999999999995"/>
    <n v="0.28710601719197704"/>
    <x v="0"/>
    <x v="0"/>
    <s v="No Rating"/>
    <s v="Oct"/>
  </r>
  <r>
    <x v="1997"/>
    <x v="74"/>
    <s v="Cookware Set"/>
    <x v="2"/>
    <x v="1"/>
    <n v="12"/>
    <n v="53.43"/>
    <n v="45.53"/>
    <s v="Online"/>
    <n v="641.16"/>
    <n v="546.36"/>
    <n v="94.799999999999955"/>
    <n v="0.14785700917087771"/>
    <x v="0"/>
    <x v="0"/>
    <s v="No Rating"/>
    <s v="Oct"/>
  </r>
  <r>
    <x v="1998"/>
    <x v="74"/>
    <s v="Cycle"/>
    <x v="0"/>
    <x v="0"/>
    <n v="14"/>
    <n v="267.87"/>
    <n v="213.73"/>
    <s v="Online"/>
    <n v="3750.1800000000003"/>
    <n v="2992.22"/>
    <n v="757.96000000000049"/>
    <n v="0.20211296524433506"/>
    <x v="0"/>
    <x v="0"/>
    <s v="No Rating"/>
    <s v="Oct"/>
  </r>
  <r>
    <x v="1999"/>
    <x v="74"/>
    <s v="Vacuum Cleaner"/>
    <x v="2"/>
    <x v="4"/>
    <n v="4"/>
    <n v="89.58"/>
    <n v="80.47"/>
    <s v="Online"/>
    <n v="358.32"/>
    <n v="321.88"/>
    <n v="36.44"/>
    <n v="0.10169680732306317"/>
    <x v="0"/>
    <x v="0"/>
    <s v="No Rating"/>
    <s v="Oct"/>
  </r>
  <r>
    <x v="2000"/>
    <x v="74"/>
    <s v="Fiction"/>
    <x v="1"/>
    <x v="0"/>
    <n v="8"/>
    <n v="156.46"/>
    <n v="140.04"/>
    <s v="Retail"/>
    <n v="1251.68"/>
    <n v="1120.32"/>
    <n v="131.36000000000013"/>
    <n v="0.10494695129745632"/>
    <x v="0"/>
    <x v="0"/>
    <s v="No Rating"/>
    <s v="Oct"/>
  </r>
  <r>
    <x v="2001"/>
    <x v="74"/>
    <s v="Football"/>
    <x v="0"/>
    <x v="0"/>
    <n v="20"/>
    <n v="222.01"/>
    <n v="134.88999999999999"/>
    <s v="Online"/>
    <n v="4440.2"/>
    <n v="2697.7999999999997"/>
    <n v="1742.4"/>
    <n v="0.39241475609206794"/>
    <x v="0"/>
    <x v="0"/>
    <s v="No Rating"/>
    <s v="Oct"/>
  </r>
  <r>
    <x v="2002"/>
    <x v="74"/>
    <s v="Sneakers"/>
    <x v="4"/>
    <x v="3"/>
    <n v="6"/>
    <n v="109.05"/>
    <n v="91.6"/>
    <s v="Retail"/>
    <n v="654.29999999999995"/>
    <n v="549.59999999999991"/>
    <n v="104.70000000000005"/>
    <n v="0.16001834021091252"/>
    <x v="0"/>
    <x v="0"/>
    <s v="No Rating"/>
    <s v="Oct"/>
  </r>
  <r>
    <x v="2003"/>
    <x v="75"/>
    <s v="Biography"/>
    <x v="1"/>
    <x v="1"/>
    <n v="4"/>
    <n v="17.809999999999999"/>
    <n v="14.88"/>
    <s v="Online"/>
    <n v="71.239999999999995"/>
    <n v="59.52"/>
    <n v="11.719999999999992"/>
    <n v="0.16451431779898923"/>
    <x v="0"/>
    <x v="0"/>
    <s v="No Rating"/>
    <s v="Oct"/>
  </r>
  <r>
    <x v="2004"/>
    <x v="75"/>
    <s v="Chair"/>
    <x v="2"/>
    <x v="1"/>
    <n v="14"/>
    <n v="488.63"/>
    <n v="434.06"/>
    <s v="Online"/>
    <n v="6840.82"/>
    <n v="6076.84"/>
    <n v="763.97999999999956"/>
    <n v="0.11167959396680509"/>
    <x v="0"/>
    <x v="0"/>
    <n v="1"/>
    <s v="Oct"/>
  </r>
  <r>
    <x v="2005"/>
    <x v="75"/>
    <s v="Textbook"/>
    <x v="1"/>
    <x v="0"/>
    <n v="15"/>
    <n v="485.59"/>
    <n v="349.2"/>
    <s v="Online"/>
    <n v="7283.8499999999995"/>
    <n v="5238"/>
    <n v="2045.8499999999995"/>
    <n v="0.28087481208426857"/>
    <x v="0"/>
    <x v="0"/>
    <s v="No Rating"/>
    <s v="Oct"/>
  </r>
  <r>
    <x v="2006"/>
    <x v="75"/>
    <s v="Cookware Set"/>
    <x v="2"/>
    <x v="2"/>
    <n v="2"/>
    <n v="269.92"/>
    <n v="205.53"/>
    <s v="Retail"/>
    <n v="539.84"/>
    <n v="411.06"/>
    <n v="128.78000000000003"/>
    <n v="0.23855216360403086"/>
    <x v="0"/>
    <x v="0"/>
    <s v="No Rating"/>
    <s v="Oct"/>
  </r>
  <r>
    <x v="2007"/>
    <x v="75"/>
    <s v="Laptop"/>
    <x v="3"/>
    <x v="0"/>
    <n v="4"/>
    <n v="422.04"/>
    <n v="261.58999999999997"/>
    <s v="Online"/>
    <n v="1688.16"/>
    <n v="1046.3599999999999"/>
    <n v="641.80000000000018"/>
    <n v="0.38017723438536638"/>
    <x v="0"/>
    <x v="0"/>
    <s v="No Rating"/>
    <s v="Oct"/>
  </r>
  <r>
    <x v="2008"/>
    <x v="75"/>
    <s v="Cookware Set"/>
    <x v="2"/>
    <x v="0"/>
    <n v="10"/>
    <n v="159.38"/>
    <n v="120.93"/>
    <s v="Online"/>
    <n v="1593.8"/>
    <n v="1209.3000000000002"/>
    <n v="384.49999999999977"/>
    <n v="0.2412473334169907"/>
    <x v="0"/>
    <x v="0"/>
    <s v="No Rating"/>
    <s v="Oct"/>
  </r>
  <r>
    <x v="2009"/>
    <x v="75"/>
    <s v="Textbook"/>
    <x v="1"/>
    <x v="3"/>
    <n v="19"/>
    <n v="490.94"/>
    <n v="335.64"/>
    <s v="Retail"/>
    <n v="9327.86"/>
    <n v="6377.16"/>
    <n v="2950.7000000000007"/>
    <n v="0.31633193465596615"/>
    <x v="0"/>
    <x v="0"/>
    <s v="No Rating"/>
    <s v="Oct"/>
  </r>
  <r>
    <x v="2010"/>
    <x v="75"/>
    <s v="Vacuum Cleaner"/>
    <x v="2"/>
    <x v="1"/>
    <n v="5"/>
    <n v="393.18"/>
    <n v="325.5"/>
    <s v="Online"/>
    <n v="1965.9"/>
    <n v="1627.5"/>
    <n v="338.40000000000009"/>
    <n v="0.17213490004578061"/>
    <x v="0"/>
    <x v="0"/>
    <n v="2"/>
    <s v="Oct"/>
  </r>
  <r>
    <x v="2011"/>
    <x v="75"/>
    <s v="Mixer"/>
    <x v="2"/>
    <x v="1"/>
    <n v="20"/>
    <n v="149.46"/>
    <n v="103.38"/>
    <s v="Retail"/>
    <n v="2989.2000000000003"/>
    <n v="2067.6"/>
    <n v="921.60000000000036"/>
    <n v="0.30830991569650751"/>
    <x v="0"/>
    <x v="0"/>
    <s v="No Rating"/>
    <s v="Oct"/>
  </r>
  <r>
    <x v="2012"/>
    <x v="75"/>
    <s v="Laptop"/>
    <x v="3"/>
    <x v="1"/>
    <n v="12"/>
    <n v="241.95"/>
    <n v="182.66"/>
    <s v="Online"/>
    <n v="2903.3999999999996"/>
    <n v="2191.92"/>
    <n v="711.47999999999956"/>
    <n v="0.24505063029551549"/>
    <x v="0"/>
    <x v="0"/>
    <s v="No Rating"/>
    <s v="Oct"/>
  </r>
  <r>
    <x v="2013"/>
    <x v="75"/>
    <s v="Camera"/>
    <x v="3"/>
    <x v="1"/>
    <n v="13"/>
    <n v="144.47"/>
    <n v="93.12"/>
    <s v="Retail"/>
    <n v="1878.11"/>
    <n v="1210.56"/>
    <n v="667.55"/>
    <n v="0.35543711497196651"/>
    <x v="0"/>
    <x v="0"/>
    <n v="5"/>
    <s v="Oct"/>
  </r>
  <r>
    <x v="2014"/>
    <x v="75"/>
    <s v="Jeans"/>
    <x v="4"/>
    <x v="2"/>
    <n v="2"/>
    <n v="76.569999999999993"/>
    <n v="60.18"/>
    <s v="Online"/>
    <n v="153.13999999999999"/>
    <n v="120.36"/>
    <n v="32.779999999999987"/>
    <n v="0.21405250097949582"/>
    <x v="0"/>
    <x v="0"/>
    <n v="1"/>
    <s v="Oct"/>
  </r>
  <r>
    <x v="2015"/>
    <x v="75"/>
    <s v="Vacuum Cleaner"/>
    <x v="2"/>
    <x v="1"/>
    <n v="20"/>
    <n v="183.3"/>
    <n v="134.6"/>
    <s v="Online"/>
    <n v="3666"/>
    <n v="2692"/>
    <n v="974"/>
    <n v="0.26568466993998907"/>
    <x v="0"/>
    <x v="0"/>
    <s v="No Rating"/>
    <s v="Oct"/>
  </r>
  <r>
    <x v="2016"/>
    <x v="75"/>
    <s v="T-shirt"/>
    <x v="4"/>
    <x v="1"/>
    <n v="10"/>
    <n v="276.62"/>
    <n v="211.34"/>
    <s v="Retail"/>
    <n v="2766.2"/>
    <n v="2113.4"/>
    <n v="652.79999999999973"/>
    <n v="0.23599161304316382"/>
    <x v="0"/>
    <x v="0"/>
    <s v="No Rating"/>
    <s v="Oct"/>
  </r>
  <r>
    <x v="2017"/>
    <x v="75"/>
    <s v="Vacuum Cleaner"/>
    <x v="2"/>
    <x v="4"/>
    <n v="12"/>
    <n v="273.24"/>
    <n v="165.68"/>
    <s v="Retail"/>
    <n v="3278.88"/>
    <n v="1988.16"/>
    <n v="1290.72"/>
    <n v="0.39364661103791537"/>
    <x v="0"/>
    <x v="0"/>
    <s v="No Rating"/>
    <s v="Oct"/>
  </r>
  <r>
    <x v="2018"/>
    <x v="75"/>
    <s v="T-shirt"/>
    <x v="4"/>
    <x v="4"/>
    <n v="10"/>
    <n v="139.56"/>
    <n v="87.88"/>
    <s v="Retail"/>
    <n v="1395.6"/>
    <n v="878.8"/>
    <n v="516.79999999999995"/>
    <n v="0.37030667813126972"/>
    <x v="0"/>
    <x v="0"/>
    <s v="No Rating"/>
    <s v="Oct"/>
  </r>
  <r>
    <x v="2019"/>
    <x v="75"/>
    <s v="Sneakers"/>
    <x v="4"/>
    <x v="0"/>
    <n v="4"/>
    <n v="293.04000000000002"/>
    <n v="178.23"/>
    <s v="Online"/>
    <n v="1172.1600000000001"/>
    <n v="712.92"/>
    <n v="459.24000000000012"/>
    <n v="0.39178951678951685"/>
    <x v="0"/>
    <x v="0"/>
    <s v="No Rating"/>
    <s v="Oct"/>
  </r>
  <r>
    <x v="2020"/>
    <x v="75"/>
    <s v="Textbook"/>
    <x v="1"/>
    <x v="0"/>
    <n v="2"/>
    <n v="401.45"/>
    <n v="257.79000000000002"/>
    <s v="Retail"/>
    <n v="802.9"/>
    <n v="515.58000000000004"/>
    <n v="287.31999999999994"/>
    <n v="0.35785278365923523"/>
    <x v="0"/>
    <x v="0"/>
    <s v="No Rating"/>
    <s v="Oct"/>
  </r>
  <r>
    <x v="2021"/>
    <x v="75"/>
    <s v="Vacuum Cleaner"/>
    <x v="2"/>
    <x v="1"/>
    <n v="15"/>
    <n v="142.9"/>
    <n v="92.73"/>
    <s v="Retail"/>
    <n v="2143.5"/>
    <n v="1390.95"/>
    <n v="752.55"/>
    <n v="0.35108467459762072"/>
    <x v="0"/>
    <x v="0"/>
    <s v="No Rating"/>
    <s v="Oct"/>
  </r>
  <r>
    <x v="2022"/>
    <x v="75"/>
    <s v="Mixer"/>
    <x v="2"/>
    <x v="1"/>
    <n v="6"/>
    <n v="133.82"/>
    <n v="114.95"/>
    <s v="Retail"/>
    <n v="802.92"/>
    <n v="689.7"/>
    <n v="113.21999999999991"/>
    <n v="0.14101031235988631"/>
    <x v="0"/>
    <x v="0"/>
    <s v="No Rating"/>
    <s v="Oct"/>
  </r>
  <r>
    <x v="2023"/>
    <x v="75"/>
    <s v="Biography"/>
    <x v="1"/>
    <x v="1"/>
    <n v="2"/>
    <n v="59.87"/>
    <n v="52.56"/>
    <s v="Retail"/>
    <n v="119.74"/>
    <n v="105.12"/>
    <n v="14.61999999999999"/>
    <n v="0.12209787873726399"/>
    <x v="0"/>
    <x v="0"/>
    <s v="No Rating"/>
    <s v="Oct"/>
  </r>
  <r>
    <x v="2024"/>
    <x v="75"/>
    <s v="Dumbbells"/>
    <x v="0"/>
    <x v="0"/>
    <n v="19"/>
    <n v="476.85"/>
    <n v="357.57"/>
    <s v="Retail"/>
    <n v="9060.15"/>
    <n v="6793.83"/>
    <n v="2266.3199999999997"/>
    <n v="0.25014155394778231"/>
    <x v="0"/>
    <x v="0"/>
    <n v="1"/>
    <s v="Oct"/>
  </r>
  <r>
    <x v="2025"/>
    <x v="75"/>
    <s v="Chair"/>
    <x v="2"/>
    <x v="2"/>
    <n v="14"/>
    <n v="145.13"/>
    <n v="108.91"/>
    <s v="Retail"/>
    <n v="2031.82"/>
    <n v="1524.74"/>
    <n v="507.07999999999993"/>
    <n v="0.24956935161579272"/>
    <x v="0"/>
    <x v="0"/>
    <s v="No Rating"/>
    <s v="Oct"/>
  </r>
  <r>
    <x v="2026"/>
    <x v="75"/>
    <s v="Mixer"/>
    <x v="2"/>
    <x v="0"/>
    <n v="19"/>
    <n v="132.18"/>
    <n v="89.3"/>
    <s v="Online"/>
    <n v="2511.42"/>
    <n v="1696.7"/>
    <n v="814.72"/>
    <n v="0.32440611287638071"/>
    <x v="0"/>
    <x v="0"/>
    <s v="No Rating"/>
    <s v="Oct"/>
  </r>
  <r>
    <x v="2027"/>
    <x v="75"/>
    <s v="Mixer"/>
    <x v="2"/>
    <x v="4"/>
    <n v="3"/>
    <n v="175.39"/>
    <n v="129.31"/>
    <s v="Retail"/>
    <n v="526.16999999999996"/>
    <n v="387.93"/>
    <n v="138.23999999999995"/>
    <n v="0.2627287758709162"/>
    <x v="0"/>
    <x v="0"/>
    <s v="No Rating"/>
    <s v="Oct"/>
  </r>
  <r>
    <x v="2028"/>
    <x v="76"/>
    <s v="Laptop"/>
    <x v="3"/>
    <x v="1"/>
    <n v="11"/>
    <n v="201.06"/>
    <n v="151.34"/>
    <s v="Online"/>
    <n v="2211.66"/>
    <n v="1664.74"/>
    <n v="546.91999999999985"/>
    <n v="0.24728936635830095"/>
    <x v="1"/>
    <x v="3"/>
    <s v="No Rating"/>
    <s v="Oct"/>
  </r>
  <r>
    <x v="2029"/>
    <x v="76"/>
    <s v="Dumbbells"/>
    <x v="0"/>
    <x v="4"/>
    <n v="19"/>
    <n v="29.18"/>
    <n v="18.010000000000002"/>
    <s v="Online"/>
    <n v="554.41999999999996"/>
    <n v="342.19000000000005"/>
    <n v="212.2299999999999"/>
    <n v="0.38279643591501011"/>
    <x v="0"/>
    <x v="0"/>
    <s v="No Rating"/>
    <s v="Oct"/>
  </r>
  <r>
    <x v="2030"/>
    <x v="76"/>
    <s v="Comics"/>
    <x v="1"/>
    <x v="1"/>
    <n v="11"/>
    <n v="366.21"/>
    <n v="270.16000000000003"/>
    <s v="Retail"/>
    <n v="4028.31"/>
    <n v="2971.76"/>
    <n v="1056.5499999999997"/>
    <n v="0.26228120477321748"/>
    <x v="0"/>
    <x v="0"/>
    <n v="1"/>
    <s v="Oct"/>
  </r>
  <r>
    <x v="2031"/>
    <x v="76"/>
    <s v="Textbook"/>
    <x v="1"/>
    <x v="1"/>
    <n v="1"/>
    <n v="476.79"/>
    <n v="427.3"/>
    <s v="Online"/>
    <n v="476.79"/>
    <n v="427.3"/>
    <n v="49.490000000000009"/>
    <n v="0.10379831791774158"/>
    <x v="0"/>
    <x v="0"/>
    <s v="No Rating"/>
    <s v="Oct"/>
  </r>
  <r>
    <x v="2032"/>
    <x v="76"/>
    <s v="Football"/>
    <x v="0"/>
    <x v="2"/>
    <n v="8"/>
    <n v="473.67"/>
    <n v="414.02"/>
    <s v="Retail"/>
    <n v="3789.36"/>
    <n v="3312.16"/>
    <n v="477.20000000000027"/>
    <n v="0.12593155572444958"/>
    <x v="0"/>
    <x v="0"/>
    <s v="No Rating"/>
    <s v="Oct"/>
  </r>
  <r>
    <x v="2033"/>
    <x v="76"/>
    <s v="T-shirt"/>
    <x v="4"/>
    <x v="2"/>
    <n v="6"/>
    <n v="263.01"/>
    <n v="204.54"/>
    <s v="Online"/>
    <n v="1578.06"/>
    <n v="1227.24"/>
    <n v="350.81999999999994"/>
    <n v="0.2223109387475761"/>
    <x v="0"/>
    <x v="0"/>
    <s v="No Rating"/>
    <s v="Oct"/>
  </r>
  <r>
    <x v="2034"/>
    <x v="76"/>
    <s v="Laptop"/>
    <x v="3"/>
    <x v="1"/>
    <n v="6"/>
    <n v="144.08000000000001"/>
    <n v="123.56"/>
    <s v="Online"/>
    <n v="864.48"/>
    <n v="741.36"/>
    <n v="123.12"/>
    <n v="0.14242087729039424"/>
    <x v="0"/>
    <x v="0"/>
    <n v="3"/>
    <s v="Oct"/>
  </r>
  <r>
    <x v="2035"/>
    <x v="76"/>
    <s v="Laptop"/>
    <x v="3"/>
    <x v="4"/>
    <n v="9"/>
    <n v="494.11"/>
    <n v="325.79000000000002"/>
    <s v="Online"/>
    <n v="4446.99"/>
    <n v="2932.11"/>
    <n v="1514.8799999999997"/>
    <n v="0.34065289105664726"/>
    <x v="0"/>
    <x v="0"/>
    <s v="No Rating"/>
    <s v="Oct"/>
  </r>
  <r>
    <x v="2036"/>
    <x v="76"/>
    <s v="Dumbbells"/>
    <x v="0"/>
    <x v="2"/>
    <n v="19"/>
    <n v="122.15"/>
    <n v="85.48"/>
    <s v="Online"/>
    <n v="2320.85"/>
    <n v="1624.1200000000001"/>
    <n v="696.72999999999979"/>
    <n v="0.30020466639377807"/>
    <x v="0"/>
    <x v="0"/>
    <s v="No Rating"/>
    <s v="Oct"/>
  </r>
  <r>
    <x v="2037"/>
    <x v="76"/>
    <s v="Sneakers"/>
    <x v="4"/>
    <x v="4"/>
    <n v="6"/>
    <n v="241.39"/>
    <n v="205.79"/>
    <s v="Online"/>
    <n v="1448.34"/>
    <n v="1234.74"/>
    <n v="213.59999999999991"/>
    <n v="0.14747918306474994"/>
    <x v="0"/>
    <x v="0"/>
    <s v="No Rating"/>
    <s v="Oct"/>
  </r>
  <r>
    <x v="2038"/>
    <x v="76"/>
    <s v="Laptop"/>
    <x v="3"/>
    <x v="0"/>
    <n v="12"/>
    <n v="99.97"/>
    <n v="75.290000000000006"/>
    <s v="Retail"/>
    <n v="1199.6399999999999"/>
    <n v="903.48"/>
    <n v="296.15999999999985"/>
    <n v="0.24687406221866551"/>
    <x v="0"/>
    <x v="0"/>
    <s v="No Rating"/>
    <s v="Oct"/>
  </r>
  <r>
    <x v="2039"/>
    <x v="76"/>
    <s v="Jeans"/>
    <x v="4"/>
    <x v="0"/>
    <n v="17"/>
    <n v="310.79000000000002"/>
    <n v="196.07"/>
    <s v="Online"/>
    <n v="5283.43"/>
    <n v="3333.19"/>
    <n v="1950.2400000000002"/>
    <n v="0.36912384568358059"/>
    <x v="0"/>
    <x v="0"/>
    <s v="No Rating"/>
    <s v="Oct"/>
  </r>
  <r>
    <x v="2040"/>
    <x v="76"/>
    <s v="Cookware Set"/>
    <x v="2"/>
    <x v="0"/>
    <n v="16"/>
    <n v="356.04"/>
    <n v="234.84"/>
    <s v="Retail"/>
    <n v="5696.64"/>
    <n v="3757.44"/>
    <n v="1939.2000000000003"/>
    <n v="0.34041118975396023"/>
    <x v="0"/>
    <x v="0"/>
    <s v="No Rating"/>
    <s v="Oct"/>
  </r>
  <r>
    <x v="2041"/>
    <x v="76"/>
    <s v="Fiction"/>
    <x v="1"/>
    <x v="3"/>
    <n v="8"/>
    <n v="13.07"/>
    <n v="10.47"/>
    <s v="Retail"/>
    <n v="104.56"/>
    <n v="83.76"/>
    <n v="20.799999999999997"/>
    <n v="0.19892884468247893"/>
    <x v="0"/>
    <x v="0"/>
    <s v="No Rating"/>
    <s v="Oct"/>
  </r>
  <r>
    <x v="2042"/>
    <x v="76"/>
    <s v="Camera"/>
    <x v="3"/>
    <x v="1"/>
    <n v="6"/>
    <n v="122.79"/>
    <n v="108.67"/>
    <s v="Retail"/>
    <n v="736.74"/>
    <n v="652.02"/>
    <n v="84.720000000000027"/>
    <n v="0.11499307761218344"/>
    <x v="0"/>
    <x v="0"/>
    <s v="No Rating"/>
    <s v="Oct"/>
  </r>
  <r>
    <x v="2043"/>
    <x v="76"/>
    <s v="Camera"/>
    <x v="3"/>
    <x v="0"/>
    <n v="13"/>
    <n v="135.71"/>
    <n v="116.92"/>
    <s v="Online"/>
    <n v="1764.23"/>
    <n v="1519.96"/>
    <n v="244.26999999999998"/>
    <n v="0.13845700390538648"/>
    <x v="0"/>
    <x v="0"/>
    <s v="No Rating"/>
    <s v="Oct"/>
  </r>
  <r>
    <x v="2044"/>
    <x v="76"/>
    <s v="Cookware Set"/>
    <x v="2"/>
    <x v="4"/>
    <n v="9"/>
    <n v="207.58"/>
    <n v="180.47"/>
    <s v="Online"/>
    <n v="1868.22"/>
    <n v="1624.23"/>
    <n v="243.99"/>
    <n v="0.13060025050582907"/>
    <x v="0"/>
    <x v="0"/>
    <s v="No Rating"/>
    <s v="Oct"/>
  </r>
  <r>
    <x v="2045"/>
    <x v="76"/>
    <s v="Comics"/>
    <x v="1"/>
    <x v="2"/>
    <n v="17"/>
    <n v="338.19"/>
    <n v="296.14999999999998"/>
    <s v="Retail"/>
    <n v="5749.23"/>
    <n v="5034.5499999999993"/>
    <n v="714.68000000000029"/>
    <n v="0.12430882048552595"/>
    <x v="0"/>
    <x v="0"/>
    <s v="No Rating"/>
    <s v="Oct"/>
  </r>
  <r>
    <x v="2046"/>
    <x v="76"/>
    <s v="Jacket"/>
    <x v="4"/>
    <x v="4"/>
    <n v="2"/>
    <n v="255.72"/>
    <n v="229.26"/>
    <s v="Retail"/>
    <n v="511.44"/>
    <n v="458.52"/>
    <n v="52.920000000000016"/>
    <n v="0.10347254809948384"/>
    <x v="0"/>
    <x v="0"/>
    <s v="No Rating"/>
    <s v="Oct"/>
  </r>
  <r>
    <x v="2047"/>
    <x v="76"/>
    <s v="Textbook"/>
    <x v="1"/>
    <x v="2"/>
    <n v="15"/>
    <n v="46.9"/>
    <n v="28.62"/>
    <s v="Online"/>
    <n v="703.5"/>
    <n v="429.3"/>
    <n v="274.2"/>
    <n v="0.3897654584221748"/>
    <x v="0"/>
    <x v="0"/>
    <s v="No Rating"/>
    <s v="Oct"/>
  </r>
  <r>
    <x v="2048"/>
    <x v="76"/>
    <s v="Camera"/>
    <x v="3"/>
    <x v="4"/>
    <n v="12"/>
    <n v="70.45"/>
    <n v="56.69"/>
    <s v="Retail"/>
    <n v="845.40000000000009"/>
    <n v="680.28"/>
    <n v="165.12000000000012"/>
    <n v="0.19531582682753737"/>
    <x v="0"/>
    <x v="0"/>
    <s v="No Rating"/>
    <s v="Oct"/>
  </r>
  <r>
    <x v="2049"/>
    <x v="76"/>
    <s v="Chair"/>
    <x v="2"/>
    <x v="1"/>
    <n v="11"/>
    <n v="242.02"/>
    <n v="180.57"/>
    <s v="Retail"/>
    <n v="2662.2200000000003"/>
    <n v="1986.27"/>
    <n v="675.95000000000027"/>
    <n v="0.25390463598049756"/>
    <x v="0"/>
    <x v="0"/>
    <s v="No Rating"/>
    <s v="Oct"/>
  </r>
  <r>
    <x v="2050"/>
    <x v="76"/>
    <s v="Sneakers"/>
    <x v="4"/>
    <x v="3"/>
    <n v="10"/>
    <n v="230.21"/>
    <n v="198.01"/>
    <s v="Retail"/>
    <n v="2302.1"/>
    <n v="1980.1"/>
    <n v="322"/>
    <n v="0.13987229051735373"/>
    <x v="0"/>
    <x v="0"/>
    <s v="No Rating"/>
    <s v="Oct"/>
  </r>
  <r>
    <x v="2051"/>
    <x v="76"/>
    <s v="Jeans"/>
    <x v="4"/>
    <x v="2"/>
    <n v="12"/>
    <n v="38.49"/>
    <n v="34.36"/>
    <s v="Online"/>
    <n v="461.88"/>
    <n v="412.32"/>
    <n v="49.56"/>
    <n v="0.10730059755780723"/>
    <x v="0"/>
    <x v="0"/>
    <s v="No Rating"/>
    <s v="Oct"/>
  </r>
  <r>
    <x v="2052"/>
    <x v="76"/>
    <s v="Camera"/>
    <x v="3"/>
    <x v="3"/>
    <n v="16"/>
    <n v="220.2"/>
    <n v="164.58"/>
    <s v="Retail"/>
    <n v="3523.2"/>
    <n v="2633.28"/>
    <n v="889.91999999999962"/>
    <n v="0.25258855585831053"/>
    <x v="0"/>
    <x v="0"/>
    <s v="No Rating"/>
    <s v="Oct"/>
  </r>
  <r>
    <x v="2053"/>
    <x v="76"/>
    <s v="Sneakers"/>
    <x v="4"/>
    <x v="2"/>
    <n v="3"/>
    <n v="162.46"/>
    <n v="134.52000000000001"/>
    <s v="Online"/>
    <n v="487.38"/>
    <n v="403.56000000000006"/>
    <n v="83.819999999999936"/>
    <n v="0.17198079527268237"/>
    <x v="0"/>
    <x v="0"/>
    <s v="No Rating"/>
    <s v="Oct"/>
  </r>
  <r>
    <x v="2054"/>
    <x v="76"/>
    <s v="Yoga Mat"/>
    <x v="0"/>
    <x v="4"/>
    <n v="19"/>
    <n v="319.98"/>
    <n v="235.71"/>
    <s v="Retail"/>
    <n v="6079.6200000000008"/>
    <n v="4478.49"/>
    <n v="1601.130000000001"/>
    <n v="0.26336021001312593"/>
    <x v="0"/>
    <x v="0"/>
    <s v="No Rating"/>
    <s v="Oct"/>
  </r>
  <r>
    <x v="2055"/>
    <x v="76"/>
    <s v="Chair"/>
    <x v="2"/>
    <x v="1"/>
    <n v="11"/>
    <n v="116.79"/>
    <n v="70.22"/>
    <s v="Retail"/>
    <n v="1284.69"/>
    <n v="772.42"/>
    <n v="512.2700000000001"/>
    <n v="0.39874989297028862"/>
    <x v="0"/>
    <x v="0"/>
    <s v="No Rating"/>
    <s v="Oct"/>
  </r>
  <r>
    <x v="2056"/>
    <x v="76"/>
    <s v="Smartphone"/>
    <x v="3"/>
    <x v="1"/>
    <n v="1"/>
    <n v="246.61"/>
    <n v="198.27"/>
    <s v="Retail"/>
    <n v="246.61"/>
    <n v="198.27"/>
    <n v="48.34"/>
    <n v="0.19601800413608533"/>
    <x v="0"/>
    <x v="0"/>
    <n v="1"/>
    <s v="Oct"/>
  </r>
  <r>
    <x v="2057"/>
    <x v="76"/>
    <s v="Textbook"/>
    <x v="1"/>
    <x v="2"/>
    <n v="4"/>
    <n v="373.7"/>
    <n v="281.69"/>
    <s v="Online"/>
    <n v="1494.8"/>
    <n v="1126.76"/>
    <n v="368.03999999999996"/>
    <n v="0.2462135402729462"/>
    <x v="0"/>
    <x v="0"/>
    <s v="No Rating"/>
    <s v="Oct"/>
  </r>
  <r>
    <x v="2058"/>
    <x v="76"/>
    <s v="Jacket"/>
    <x v="4"/>
    <x v="1"/>
    <n v="14"/>
    <n v="150.29"/>
    <n v="128.33000000000001"/>
    <s v="Retail"/>
    <n v="2104.06"/>
    <n v="1796.6200000000001"/>
    <n v="307.43999999999983"/>
    <n v="0.14611750615476737"/>
    <x v="0"/>
    <x v="0"/>
    <s v="No Rating"/>
    <s v="Oct"/>
  </r>
  <r>
    <x v="2059"/>
    <x v="76"/>
    <s v="Textbook"/>
    <x v="1"/>
    <x v="1"/>
    <n v="9"/>
    <n v="135.72"/>
    <n v="96.51"/>
    <s v="Retail"/>
    <n v="1221.48"/>
    <n v="868.59"/>
    <n v="352.89"/>
    <n v="0.28890362511052164"/>
    <x v="0"/>
    <x v="0"/>
    <s v="No Rating"/>
    <s v="Oct"/>
  </r>
  <r>
    <x v="2060"/>
    <x v="77"/>
    <s v="T-shirt"/>
    <x v="4"/>
    <x v="2"/>
    <n v="19"/>
    <n v="425.27"/>
    <n v="341.72"/>
    <s v="Retail"/>
    <n v="8080.1299999999992"/>
    <n v="6492.68"/>
    <n v="1587.4499999999989"/>
    <n v="0.19646342323700225"/>
    <x v="0"/>
    <x v="0"/>
    <s v="No Rating"/>
    <s v="Oct"/>
  </r>
  <r>
    <x v="2061"/>
    <x v="77"/>
    <s v="Jacket"/>
    <x v="4"/>
    <x v="2"/>
    <n v="7"/>
    <n v="36.99"/>
    <n v="22.83"/>
    <s v="Online"/>
    <n v="258.93"/>
    <n v="159.81"/>
    <n v="99.12"/>
    <n v="0.38280616382806165"/>
    <x v="0"/>
    <x v="0"/>
    <s v="No Rating"/>
    <s v="Oct"/>
  </r>
  <r>
    <x v="2062"/>
    <x v="77"/>
    <s v="Headphones"/>
    <x v="3"/>
    <x v="1"/>
    <n v="14"/>
    <n v="295.27"/>
    <n v="210.34"/>
    <s v="Retail"/>
    <n v="4133.78"/>
    <n v="2944.76"/>
    <n v="1189.0199999999995"/>
    <n v="0.28763504589020211"/>
    <x v="0"/>
    <x v="0"/>
    <s v="No Rating"/>
    <s v="Oct"/>
  </r>
  <r>
    <x v="2063"/>
    <x v="77"/>
    <s v="Cookware Set"/>
    <x v="2"/>
    <x v="3"/>
    <n v="8"/>
    <n v="474.55"/>
    <n v="406.84"/>
    <s v="Online"/>
    <n v="3796.4"/>
    <n v="3254.72"/>
    <n v="541.68000000000029"/>
    <n v="0.14268254135496794"/>
    <x v="0"/>
    <x v="0"/>
    <s v="No Rating"/>
    <s v="Oct"/>
  </r>
  <r>
    <x v="2064"/>
    <x v="77"/>
    <s v="Sneakers"/>
    <x v="4"/>
    <x v="3"/>
    <n v="19"/>
    <n v="121.91"/>
    <n v="75.78"/>
    <s v="Retail"/>
    <n v="2316.29"/>
    <n v="1439.82"/>
    <n v="876.47"/>
    <n v="0.37839389713723243"/>
    <x v="0"/>
    <x v="0"/>
    <s v="No Rating"/>
    <s v="Oct"/>
  </r>
  <r>
    <x v="2065"/>
    <x v="77"/>
    <s v="Fiction"/>
    <x v="1"/>
    <x v="2"/>
    <n v="17"/>
    <n v="183.84"/>
    <n v="122.8"/>
    <s v="Retail"/>
    <n v="3125.28"/>
    <n v="2087.6"/>
    <n v="1037.6800000000003"/>
    <n v="0.33202785030461279"/>
    <x v="0"/>
    <x v="0"/>
    <s v="No Rating"/>
    <s v="Oct"/>
  </r>
  <r>
    <x v="2066"/>
    <x v="77"/>
    <s v="Laptop"/>
    <x v="3"/>
    <x v="2"/>
    <n v="7"/>
    <n v="242.07"/>
    <n v="148.78"/>
    <s v="Retail"/>
    <n v="1694.49"/>
    <n v="1041.46"/>
    <n v="653.03"/>
    <n v="0.38538439294418969"/>
    <x v="0"/>
    <x v="0"/>
    <s v="No Rating"/>
    <s v="Oct"/>
  </r>
  <r>
    <x v="2067"/>
    <x v="77"/>
    <s v="Chair"/>
    <x v="2"/>
    <x v="3"/>
    <n v="3"/>
    <n v="169.46"/>
    <n v="146.58000000000001"/>
    <s v="Retail"/>
    <n v="508.38"/>
    <n v="439.74"/>
    <n v="68.639999999999986"/>
    <n v="0.13501711318305201"/>
    <x v="0"/>
    <x v="0"/>
    <s v="No Rating"/>
    <s v="Oct"/>
  </r>
  <r>
    <x v="2068"/>
    <x v="77"/>
    <s v="Sneakers"/>
    <x v="4"/>
    <x v="1"/>
    <n v="3"/>
    <n v="495.95"/>
    <n v="422.26"/>
    <s v="Retail"/>
    <n v="1487.85"/>
    <n v="1266.78"/>
    <n v="221.06999999999994"/>
    <n v="0.1485835265651779"/>
    <x v="0"/>
    <x v="0"/>
    <s v="No Rating"/>
    <s v="Oct"/>
  </r>
  <r>
    <x v="2069"/>
    <x v="77"/>
    <s v="Headphones"/>
    <x v="3"/>
    <x v="0"/>
    <n v="20"/>
    <n v="229.81"/>
    <n v="162.03"/>
    <s v="Online"/>
    <n v="4596.2"/>
    <n v="3240.6"/>
    <n v="1355.6"/>
    <n v="0.29493929768069271"/>
    <x v="0"/>
    <x v="0"/>
    <s v="No Rating"/>
    <s v="Oct"/>
  </r>
  <r>
    <x v="2070"/>
    <x v="77"/>
    <s v="Headphones"/>
    <x v="3"/>
    <x v="2"/>
    <n v="7"/>
    <n v="174.43"/>
    <n v="120.12"/>
    <s v="Retail"/>
    <n v="1221.01"/>
    <n v="840.84"/>
    <n v="380.16999999999996"/>
    <n v="0.31135699134323219"/>
    <x v="0"/>
    <x v="0"/>
    <s v="No Rating"/>
    <s v="Oct"/>
  </r>
  <r>
    <x v="2071"/>
    <x v="77"/>
    <s v="Headphones"/>
    <x v="3"/>
    <x v="0"/>
    <n v="19"/>
    <n v="359.85"/>
    <n v="231.74"/>
    <s v="Retail"/>
    <n v="6837.1500000000005"/>
    <n v="4403.0600000000004"/>
    <n v="2434.09"/>
    <n v="0.35600944838126997"/>
    <x v="0"/>
    <x v="0"/>
    <n v="2"/>
    <s v="Oct"/>
  </r>
  <r>
    <x v="2072"/>
    <x v="77"/>
    <s v="Sneakers"/>
    <x v="4"/>
    <x v="3"/>
    <n v="3"/>
    <n v="314.39999999999998"/>
    <n v="245.58"/>
    <s v="Online"/>
    <n v="943.19999999999993"/>
    <n v="736.74"/>
    <n v="206.45999999999992"/>
    <n v="0.21889312977099229"/>
    <x v="0"/>
    <x v="0"/>
    <n v="3"/>
    <s v="Oct"/>
  </r>
  <r>
    <x v="2073"/>
    <x v="77"/>
    <s v="Football"/>
    <x v="0"/>
    <x v="3"/>
    <n v="14"/>
    <n v="399.5"/>
    <n v="323.87"/>
    <s v="Online"/>
    <n v="5593"/>
    <n v="4534.18"/>
    <n v="1058.8199999999997"/>
    <n v="0.18931163954943675"/>
    <x v="0"/>
    <x v="0"/>
    <s v="No Rating"/>
    <s v="Oct"/>
  </r>
  <r>
    <x v="2074"/>
    <x v="77"/>
    <s v="Headphones"/>
    <x v="3"/>
    <x v="2"/>
    <n v="20"/>
    <n v="414.91"/>
    <n v="330.59"/>
    <s v="Retail"/>
    <n v="8298.2000000000007"/>
    <n v="6611.7999999999993"/>
    <n v="1686.4000000000015"/>
    <n v="0.20322479573883509"/>
    <x v="0"/>
    <x v="0"/>
    <s v="No Rating"/>
    <s v="Oct"/>
  </r>
  <r>
    <x v="2075"/>
    <x v="77"/>
    <s v="Chair"/>
    <x v="2"/>
    <x v="2"/>
    <n v="6"/>
    <n v="370.6"/>
    <n v="259.26"/>
    <s v="Online"/>
    <n v="2223.6000000000004"/>
    <n v="1555.56"/>
    <n v="668.04000000000042"/>
    <n v="0.30043173232595805"/>
    <x v="0"/>
    <x v="0"/>
    <s v="No Rating"/>
    <s v="Oct"/>
  </r>
  <r>
    <x v="2076"/>
    <x v="77"/>
    <s v="Fiction"/>
    <x v="1"/>
    <x v="2"/>
    <n v="11"/>
    <n v="236.19"/>
    <n v="143.47999999999999"/>
    <s v="Retail"/>
    <n v="2598.09"/>
    <n v="1578.28"/>
    <n v="1019.8100000000002"/>
    <n v="0.3925229687963081"/>
    <x v="0"/>
    <x v="0"/>
    <s v="No Rating"/>
    <s v="Oct"/>
  </r>
  <r>
    <x v="2077"/>
    <x v="77"/>
    <s v="Textbook"/>
    <x v="1"/>
    <x v="0"/>
    <n v="14"/>
    <n v="479.45"/>
    <n v="407.51"/>
    <s v="Retail"/>
    <n v="6712.3"/>
    <n v="5705.1399999999994"/>
    <n v="1007.1600000000008"/>
    <n v="0.15004692877255199"/>
    <x v="0"/>
    <x v="0"/>
    <s v="No Rating"/>
    <s v="Oct"/>
  </r>
  <r>
    <x v="2078"/>
    <x v="77"/>
    <s v="Yoga Mat"/>
    <x v="0"/>
    <x v="0"/>
    <n v="2"/>
    <n v="272.3"/>
    <n v="198.81"/>
    <s v="Retail"/>
    <n v="544.6"/>
    <n v="397.62"/>
    <n v="146.98000000000002"/>
    <n v="0.26988615497612928"/>
    <x v="0"/>
    <x v="0"/>
    <s v="No Rating"/>
    <s v="Oct"/>
  </r>
  <r>
    <x v="2079"/>
    <x v="77"/>
    <s v="Cycle"/>
    <x v="0"/>
    <x v="2"/>
    <n v="6"/>
    <n v="223.14"/>
    <n v="146.68"/>
    <s v="Online"/>
    <n v="1338.84"/>
    <n v="880.08"/>
    <n v="458.75999999999988"/>
    <n v="0.34265483552926407"/>
    <x v="0"/>
    <x v="0"/>
    <s v="No Rating"/>
    <s v="Oct"/>
  </r>
  <r>
    <x v="2080"/>
    <x v="77"/>
    <s v="Laptop"/>
    <x v="3"/>
    <x v="0"/>
    <n v="1"/>
    <n v="301.69"/>
    <n v="249.84"/>
    <s v="Online"/>
    <n v="301.69"/>
    <n v="249.84"/>
    <n v="51.849999999999994"/>
    <n v="0.17186515960091484"/>
    <x v="1"/>
    <x v="3"/>
    <s v="No Rating"/>
    <s v="Oct"/>
  </r>
  <r>
    <x v="2081"/>
    <x v="77"/>
    <s v="Textbook"/>
    <x v="1"/>
    <x v="4"/>
    <n v="3"/>
    <n v="56.17"/>
    <n v="41.93"/>
    <s v="Online"/>
    <n v="168.51"/>
    <n v="125.78999999999999"/>
    <n v="42.72"/>
    <n v="0.25351611180345379"/>
    <x v="0"/>
    <x v="0"/>
    <s v="No Rating"/>
    <s v="Oct"/>
  </r>
  <r>
    <x v="2082"/>
    <x v="77"/>
    <s v="Biography"/>
    <x v="1"/>
    <x v="3"/>
    <n v="16"/>
    <n v="369.42"/>
    <n v="294.39"/>
    <s v="Online"/>
    <n v="5910.72"/>
    <n v="4710.24"/>
    <n v="1200.4800000000005"/>
    <n v="0.20310216014292681"/>
    <x v="0"/>
    <x v="0"/>
    <s v="No Rating"/>
    <s v="Oct"/>
  </r>
  <r>
    <x v="2083"/>
    <x v="77"/>
    <s v="Chair"/>
    <x v="2"/>
    <x v="1"/>
    <n v="11"/>
    <n v="35.11"/>
    <n v="31.59"/>
    <s v="Retail"/>
    <n v="386.21"/>
    <n v="347.49"/>
    <n v="38.71999999999997"/>
    <n v="0.10025633722586151"/>
    <x v="0"/>
    <x v="0"/>
    <s v="No Rating"/>
    <s v="Oct"/>
  </r>
  <r>
    <x v="2084"/>
    <x v="77"/>
    <s v="Chair"/>
    <x v="2"/>
    <x v="2"/>
    <n v="5"/>
    <n v="312.23"/>
    <n v="230.84"/>
    <s v="Online"/>
    <n v="1561.15"/>
    <n v="1154.2"/>
    <n v="406.95000000000005"/>
    <n v="0.26067322166351731"/>
    <x v="0"/>
    <x v="0"/>
    <s v="No Rating"/>
    <s v="Oct"/>
  </r>
  <r>
    <x v="2085"/>
    <x v="77"/>
    <s v="Chair"/>
    <x v="2"/>
    <x v="0"/>
    <n v="19"/>
    <n v="91.4"/>
    <n v="59.68"/>
    <s v="Retail"/>
    <n v="1736.6000000000001"/>
    <n v="1133.92"/>
    <n v="602.68000000000006"/>
    <n v="0.34704595185995624"/>
    <x v="0"/>
    <x v="0"/>
    <s v="No Rating"/>
    <s v="Oct"/>
  </r>
  <r>
    <x v="2086"/>
    <x v="77"/>
    <s v="Cookware Set"/>
    <x v="2"/>
    <x v="0"/>
    <n v="19"/>
    <n v="39.270000000000003"/>
    <n v="29.73"/>
    <s v="Online"/>
    <n v="746.13000000000011"/>
    <n v="564.87"/>
    <n v="181.2600000000001"/>
    <n v="0.24293353705118423"/>
    <x v="0"/>
    <x v="0"/>
    <n v="2"/>
    <s v="Oct"/>
  </r>
  <r>
    <x v="2087"/>
    <x v="77"/>
    <s v="T-shirt"/>
    <x v="4"/>
    <x v="3"/>
    <n v="13"/>
    <n v="115.35"/>
    <n v="90.74"/>
    <s v="Retail"/>
    <n v="1499.55"/>
    <n v="1179.6199999999999"/>
    <n v="319.93000000000006"/>
    <n v="0.21335067186822718"/>
    <x v="0"/>
    <x v="0"/>
    <n v="3"/>
    <s v="Oct"/>
  </r>
  <r>
    <x v="2088"/>
    <x v="77"/>
    <s v="Chair"/>
    <x v="2"/>
    <x v="2"/>
    <n v="6"/>
    <n v="284.55"/>
    <n v="202.51"/>
    <s v="Retail"/>
    <n v="1707.3000000000002"/>
    <n v="1215.06"/>
    <n v="492.24000000000024"/>
    <n v="0.28831488314883158"/>
    <x v="0"/>
    <x v="0"/>
    <s v="No Rating"/>
    <s v="Oct"/>
  </r>
  <r>
    <x v="2089"/>
    <x v="77"/>
    <s v="Jeans"/>
    <x v="4"/>
    <x v="2"/>
    <n v="12"/>
    <n v="104.32"/>
    <n v="74.959999999999994"/>
    <s v="Online"/>
    <n v="1251.8399999999999"/>
    <n v="899.52"/>
    <n v="352.31999999999994"/>
    <n v="0.28144171779141103"/>
    <x v="0"/>
    <x v="0"/>
    <s v="No Rating"/>
    <s v="Oct"/>
  </r>
  <r>
    <x v="2090"/>
    <x v="78"/>
    <s v="Cycle"/>
    <x v="0"/>
    <x v="1"/>
    <n v="1"/>
    <n v="123.01"/>
    <n v="109.45"/>
    <s v="Online"/>
    <n v="123.01"/>
    <n v="109.45"/>
    <n v="13.560000000000002"/>
    <n v="0.11023494024876028"/>
    <x v="0"/>
    <x v="0"/>
    <s v="No Rating"/>
    <s v="Oct"/>
  </r>
  <r>
    <x v="2091"/>
    <x v="78"/>
    <s v="Camera"/>
    <x v="3"/>
    <x v="2"/>
    <n v="5"/>
    <n v="145.29"/>
    <n v="101.99"/>
    <s v="Retail"/>
    <n v="726.44999999999993"/>
    <n v="509.95"/>
    <n v="216.49999999999994"/>
    <n v="0.2980246403744235"/>
    <x v="0"/>
    <x v="0"/>
    <s v="No Rating"/>
    <s v="Oct"/>
  </r>
  <r>
    <x v="2092"/>
    <x v="78"/>
    <s v="Jeans"/>
    <x v="4"/>
    <x v="3"/>
    <n v="13"/>
    <n v="450.9"/>
    <n v="385.53"/>
    <s v="Retail"/>
    <n v="5861.7"/>
    <n v="5011.8899999999994"/>
    <n v="849.8100000000004"/>
    <n v="0.14497671324018638"/>
    <x v="0"/>
    <x v="0"/>
    <s v="No Rating"/>
    <s v="Oct"/>
  </r>
  <r>
    <x v="2093"/>
    <x v="78"/>
    <s v="Camera"/>
    <x v="3"/>
    <x v="0"/>
    <n v="9"/>
    <n v="345.37"/>
    <n v="245.01"/>
    <s v="Online"/>
    <n v="3108.33"/>
    <n v="2205.09"/>
    <n v="903.23999999999978"/>
    <n v="0.29058690679561044"/>
    <x v="0"/>
    <x v="0"/>
    <n v="4"/>
    <s v="Oct"/>
  </r>
  <r>
    <x v="2094"/>
    <x v="78"/>
    <s v="Cycle"/>
    <x v="0"/>
    <x v="4"/>
    <n v="16"/>
    <n v="199.55"/>
    <n v="120.18"/>
    <s v="Retail"/>
    <n v="3192.8"/>
    <n v="1922.88"/>
    <n v="1269.92"/>
    <n v="0.39774492608368828"/>
    <x v="0"/>
    <x v="0"/>
    <s v="No Rating"/>
    <s v="Oct"/>
  </r>
  <r>
    <x v="2095"/>
    <x v="78"/>
    <s v="T-shirt"/>
    <x v="4"/>
    <x v="0"/>
    <n v="16"/>
    <n v="113"/>
    <n v="80.349999999999994"/>
    <s v="Retail"/>
    <n v="1808"/>
    <n v="1285.5999999999999"/>
    <n v="522.40000000000009"/>
    <n v="0.28893805309734516"/>
    <x v="0"/>
    <x v="0"/>
    <s v="No Rating"/>
    <s v="Oct"/>
  </r>
  <r>
    <x v="2096"/>
    <x v="78"/>
    <s v="Comics"/>
    <x v="1"/>
    <x v="1"/>
    <n v="6"/>
    <n v="81.400000000000006"/>
    <n v="57.14"/>
    <s v="Retail"/>
    <n v="488.40000000000003"/>
    <n v="342.84000000000003"/>
    <n v="145.56"/>
    <n v="0.29803439803439802"/>
    <x v="0"/>
    <x v="0"/>
    <s v="No Rating"/>
    <s v="Oct"/>
  </r>
  <r>
    <x v="2097"/>
    <x v="78"/>
    <s v="Headphones"/>
    <x v="3"/>
    <x v="0"/>
    <n v="18"/>
    <n v="220.75"/>
    <n v="146.99"/>
    <s v="Retail"/>
    <n v="3973.5"/>
    <n v="2645.82"/>
    <n v="1327.6799999999998"/>
    <n v="0.3341336353340883"/>
    <x v="1"/>
    <x v="4"/>
    <s v="No Rating"/>
    <s v="Oct"/>
  </r>
  <r>
    <x v="2098"/>
    <x v="78"/>
    <s v="Mixer"/>
    <x v="2"/>
    <x v="0"/>
    <n v="15"/>
    <n v="245.07"/>
    <n v="217.08"/>
    <s v="Online"/>
    <n v="3676.0499999999997"/>
    <n v="3256.2000000000003"/>
    <n v="419.84999999999945"/>
    <n v="0.1142122658832169"/>
    <x v="0"/>
    <x v="0"/>
    <n v="4"/>
    <s v="Oct"/>
  </r>
  <r>
    <x v="2099"/>
    <x v="78"/>
    <s v="Laptop"/>
    <x v="3"/>
    <x v="0"/>
    <n v="3"/>
    <n v="312.97000000000003"/>
    <n v="189.81"/>
    <s v="Retail"/>
    <n v="938.91000000000008"/>
    <n v="569.43000000000006"/>
    <n v="369.48"/>
    <n v="0.39352014570086591"/>
    <x v="0"/>
    <x v="0"/>
    <s v="No Rating"/>
    <s v="Oct"/>
  </r>
  <r>
    <x v="2100"/>
    <x v="78"/>
    <s v="Chair"/>
    <x v="2"/>
    <x v="0"/>
    <n v="14"/>
    <n v="37.840000000000003"/>
    <n v="29.93"/>
    <s v="Retail"/>
    <n v="529.76"/>
    <n v="419.02"/>
    <n v="110.74000000000001"/>
    <n v="0.20903805496828753"/>
    <x v="0"/>
    <x v="0"/>
    <s v="No Rating"/>
    <s v="Oct"/>
  </r>
  <r>
    <x v="2101"/>
    <x v="78"/>
    <s v="Yoga Mat"/>
    <x v="0"/>
    <x v="0"/>
    <n v="12"/>
    <n v="42.55"/>
    <n v="32"/>
    <s v="Online"/>
    <n v="510.59999999999997"/>
    <n v="384"/>
    <n v="126.59999999999997"/>
    <n v="0.24794359576968267"/>
    <x v="0"/>
    <x v="0"/>
    <s v="No Rating"/>
    <s v="Oct"/>
  </r>
  <r>
    <x v="2102"/>
    <x v="78"/>
    <s v="Camera"/>
    <x v="3"/>
    <x v="4"/>
    <n v="11"/>
    <n v="222.48"/>
    <n v="152.44999999999999"/>
    <s v="Online"/>
    <n v="2447.2799999999997"/>
    <n v="1676.9499999999998"/>
    <n v="770.32999999999993"/>
    <n v="0.31476986695433296"/>
    <x v="0"/>
    <x v="0"/>
    <n v="5"/>
    <s v="Oct"/>
  </r>
  <r>
    <x v="2103"/>
    <x v="78"/>
    <s v="Football"/>
    <x v="0"/>
    <x v="0"/>
    <n v="13"/>
    <n v="364.61"/>
    <n v="270.63"/>
    <s v="Online"/>
    <n v="4739.93"/>
    <n v="3518.19"/>
    <n v="1221.7400000000002"/>
    <n v="0.25775486135871206"/>
    <x v="0"/>
    <x v="0"/>
    <s v="No Rating"/>
    <s v="Oct"/>
  </r>
  <r>
    <x v="2104"/>
    <x v="78"/>
    <s v="Comics"/>
    <x v="1"/>
    <x v="4"/>
    <n v="13"/>
    <n v="45.41"/>
    <n v="37.82"/>
    <s v="Retail"/>
    <n v="590.32999999999993"/>
    <n v="491.66"/>
    <n v="98.669999999999902"/>
    <n v="0.16714380092490627"/>
    <x v="0"/>
    <x v="0"/>
    <s v="No Rating"/>
    <s v="Oct"/>
  </r>
  <r>
    <x v="2105"/>
    <x v="78"/>
    <s v="Chair"/>
    <x v="2"/>
    <x v="0"/>
    <n v="15"/>
    <n v="492.7"/>
    <n v="377.24"/>
    <s v="Retail"/>
    <n v="7390.5"/>
    <n v="5658.6"/>
    <n v="1731.8999999999996"/>
    <n v="0.23434138420945805"/>
    <x v="0"/>
    <x v="0"/>
    <s v="No Rating"/>
    <s v="Oct"/>
  </r>
  <r>
    <x v="2106"/>
    <x v="78"/>
    <s v="Yoga Mat"/>
    <x v="0"/>
    <x v="2"/>
    <n v="3"/>
    <n v="221.42"/>
    <n v="153.9"/>
    <s v="Online"/>
    <n v="664.26"/>
    <n v="461.70000000000005"/>
    <n v="202.55999999999995"/>
    <n v="0.30494083641947423"/>
    <x v="1"/>
    <x v="4"/>
    <s v="No Rating"/>
    <s v="Oct"/>
  </r>
  <r>
    <x v="2107"/>
    <x v="78"/>
    <s v="Fiction"/>
    <x v="1"/>
    <x v="0"/>
    <n v="8"/>
    <n v="280.58999999999997"/>
    <n v="246.76"/>
    <s v="Retail"/>
    <n v="2244.7199999999998"/>
    <n v="1974.08"/>
    <n v="270.63999999999987"/>
    <n v="0.12056737588652477"/>
    <x v="0"/>
    <x v="0"/>
    <s v="No Rating"/>
    <s v="Oct"/>
  </r>
  <r>
    <x v="2108"/>
    <x v="78"/>
    <s v="Vacuum Cleaner"/>
    <x v="2"/>
    <x v="1"/>
    <n v="4"/>
    <n v="379.76"/>
    <n v="229.16"/>
    <s v="Online"/>
    <n v="1519.04"/>
    <n v="916.64"/>
    <n v="602.4"/>
    <n v="0.39656625236991783"/>
    <x v="0"/>
    <x v="0"/>
    <s v="No Rating"/>
    <s v="Oct"/>
  </r>
  <r>
    <x v="2109"/>
    <x v="78"/>
    <s v="Dumbbells"/>
    <x v="0"/>
    <x v="0"/>
    <n v="7"/>
    <n v="304.82"/>
    <n v="272.64999999999998"/>
    <s v="Retail"/>
    <n v="2133.7399999999998"/>
    <n v="1908.5499999999997"/>
    <n v="225.19000000000005"/>
    <n v="0.10553769437700943"/>
    <x v="0"/>
    <x v="0"/>
    <s v="No Rating"/>
    <s v="Oct"/>
  </r>
  <r>
    <x v="2110"/>
    <x v="78"/>
    <s v="Sneakers"/>
    <x v="4"/>
    <x v="1"/>
    <n v="11"/>
    <n v="192.98"/>
    <n v="149.13999999999999"/>
    <s v="Online"/>
    <n v="2122.7799999999997"/>
    <n v="1640.54"/>
    <n v="482.23999999999978"/>
    <n v="0.22717380039382312"/>
    <x v="0"/>
    <x v="0"/>
    <n v="2"/>
    <s v="Oct"/>
  </r>
  <r>
    <x v="2111"/>
    <x v="78"/>
    <s v="Cookware Set"/>
    <x v="2"/>
    <x v="3"/>
    <n v="7"/>
    <n v="323.56"/>
    <n v="263.39"/>
    <s v="Retail"/>
    <n v="2264.92"/>
    <n v="1843.73"/>
    <n v="421.19000000000005"/>
    <n v="0.18596241809865252"/>
    <x v="0"/>
    <x v="0"/>
    <s v="No Rating"/>
    <s v="Oct"/>
  </r>
  <r>
    <x v="2112"/>
    <x v="78"/>
    <s v="Comics"/>
    <x v="1"/>
    <x v="2"/>
    <n v="1"/>
    <n v="296.86"/>
    <n v="220.72"/>
    <s v="Retail"/>
    <n v="296.86"/>
    <n v="220.72"/>
    <n v="76.140000000000015"/>
    <n v="0.25648453816613898"/>
    <x v="0"/>
    <x v="0"/>
    <s v="No Rating"/>
    <s v="Oct"/>
  </r>
  <r>
    <x v="2113"/>
    <x v="78"/>
    <s v="Cookware Set"/>
    <x v="2"/>
    <x v="3"/>
    <n v="8"/>
    <n v="36.47"/>
    <n v="23.45"/>
    <s v="Online"/>
    <n v="291.76"/>
    <n v="187.6"/>
    <n v="104.16"/>
    <n v="0.35700575815738961"/>
    <x v="0"/>
    <x v="0"/>
    <n v="1"/>
    <s v="Oct"/>
  </r>
  <r>
    <x v="2114"/>
    <x v="79"/>
    <s v="Sneakers"/>
    <x v="4"/>
    <x v="2"/>
    <n v="12"/>
    <n v="14.96"/>
    <n v="11.81"/>
    <s v="Online"/>
    <n v="179.52"/>
    <n v="141.72"/>
    <n v="37.800000000000011"/>
    <n v="0.21056149732620327"/>
    <x v="0"/>
    <x v="0"/>
    <s v="No Rating"/>
    <s v="Oct"/>
  </r>
  <r>
    <x v="2115"/>
    <x v="79"/>
    <s v="Jacket"/>
    <x v="4"/>
    <x v="4"/>
    <n v="5"/>
    <n v="478.99"/>
    <n v="289.07"/>
    <s v="Online"/>
    <n v="2394.9499999999998"/>
    <n v="1445.35"/>
    <n v="949.59999999999991"/>
    <n v="0.39650097079270963"/>
    <x v="0"/>
    <x v="0"/>
    <s v="No Rating"/>
    <s v="Oct"/>
  </r>
  <r>
    <x v="2116"/>
    <x v="79"/>
    <s v="Camera"/>
    <x v="3"/>
    <x v="1"/>
    <n v="12"/>
    <n v="373.99"/>
    <n v="274.39999999999998"/>
    <s v="Online"/>
    <n v="4487.88"/>
    <n v="3292.7999999999997"/>
    <n v="1195.0800000000004"/>
    <n v="0.26629054252787515"/>
    <x v="0"/>
    <x v="0"/>
    <s v="No Rating"/>
    <s v="Oct"/>
  </r>
  <r>
    <x v="2117"/>
    <x v="79"/>
    <s v="Textbook"/>
    <x v="1"/>
    <x v="2"/>
    <n v="6"/>
    <n v="240.29"/>
    <n v="172.27"/>
    <s v="Retail"/>
    <n v="1441.74"/>
    <n v="1033.6200000000001"/>
    <n v="408.11999999999989"/>
    <n v="0.28307461816971152"/>
    <x v="0"/>
    <x v="0"/>
    <s v="No Rating"/>
    <s v="Oct"/>
  </r>
  <r>
    <x v="2118"/>
    <x v="79"/>
    <s v="Dumbbells"/>
    <x v="0"/>
    <x v="1"/>
    <n v="13"/>
    <n v="230"/>
    <n v="161.91"/>
    <s v="Online"/>
    <n v="2990"/>
    <n v="2104.83"/>
    <n v="885.17000000000007"/>
    <n v="0.29604347826086957"/>
    <x v="0"/>
    <x v="0"/>
    <s v="No Rating"/>
    <s v="Oct"/>
  </r>
  <r>
    <x v="2119"/>
    <x v="79"/>
    <s v="Cookware Set"/>
    <x v="2"/>
    <x v="3"/>
    <n v="5"/>
    <n v="69.790000000000006"/>
    <n v="47.98"/>
    <s v="Online"/>
    <n v="348.95000000000005"/>
    <n v="239.89999999999998"/>
    <n v="109.05000000000007"/>
    <n v="0.31250895543774193"/>
    <x v="0"/>
    <x v="0"/>
    <s v="No Rating"/>
    <s v="Oct"/>
  </r>
  <r>
    <x v="2120"/>
    <x v="79"/>
    <s v="Laptop"/>
    <x v="3"/>
    <x v="3"/>
    <n v="12"/>
    <n v="250.18"/>
    <n v="220.59"/>
    <s v="Retail"/>
    <n v="3002.16"/>
    <n v="2647.08"/>
    <n v="355.07999999999993"/>
    <n v="0.11827484211367813"/>
    <x v="0"/>
    <x v="0"/>
    <s v="No Rating"/>
    <s v="Oct"/>
  </r>
  <r>
    <x v="2121"/>
    <x v="79"/>
    <s v="Football"/>
    <x v="0"/>
    <x v="0"/>
    <n v="14"/>
    <n v="245.16"/>
    <n v="200.55"/>
    <s v="Retail"/>
    <n v="3432.24"/>
    <n v="2807.7000000000003"/>
    <n v="624.53999999999951"/>
    <n v="0.18196279980420937"/>
    <x v="0"/>
    <x v="0"/>
    <s v="No Rating"/>
    <s v="Oct"/>
  </r>
  <r>
    <x v="2122"/>
    <x v="79"/>
    <s v="Biography"/>
    <x v="1"/>
    <x v="2"/>
    <n v="3"/>
    <n v="418.83"/>
    <n v="314.95"/>
    <s v="Retail"/>
    <n v="1256.49"/>
    <n v="944.84999999999991"/>
    <n v="311.6400000000001"/>
    <n v="0.24802425805219308"/>
    <x v="0"/>
    <x v="0"/>
    <s v="No Rating"/>
    <s v="Oct"/>
  </r>
  <r>
    <x v="2123"/>
    <x v="79"/>
    <s v="Comics"/>
    <x v="1"/>
    <x v="3"/>
    <n v="15"/>
    <n v="147.87"/>
    <n v="105.08"/>
    <s v="Online"/>
    <n v="2218.0500000000002"/>
    <n v="1576.2"/>
    <n v="641.85000000000014"/>
    <n v="0.28937580307026445"/>
    <x v="0"/>
    <x v="0"/>
    <s v="No Rating"/>
    <s v="Oct"/>
  </r>
  <r>
    <x v="2124"/>
    <x v="79"/>
    <s v="Textbook"/>
    <x v="1"/>
    <x v="2"/>
    <n v="7"/>
    <n v="202.32"/>
    <n v="156.31"/>
    <s v="Online"/>
    <n v="1416.24"/>
    <n v="1094.17"/>
    <n v="322.06999999999994"/>
    <n v="0.22741202056148671"/>
    <x v="0"/>
    <x v="0"/>
    <s v="No Rating"/>
    <s v="Oct"/>
  </r>
  <r>
    <x v="2125"/>
    <x v="79"/>
    <s v="Laptop"/>
    <x v="3"/>
    <x v="1"/>
    <n v="8"/>
    <n v="480.5"/>
    <n v="384.26"/>
    <s v="Online"/>
    <n v="3844"/>
    <n v="3074.08"/>
    <n v="769.92000000000007"/>
    <n v="0.20029136316337151"/>
    <x v="0"/>
    <x v="0"/>
    <s v="No Rating"/>
    <s v="Oct"/>
  </r>
  <r>
    <x v="2126"/>
    <x v="79"/>
    <s v="Football"/>
    <x v="0"/>
    <x v="0"/>
    <n v="13"/>
    <n v="240.61"/>
    <n v="202.3"/>
    <s v="Online"/>
    <n v="3127.9300000000003"/>
    <n v="2629.9"/>
    <n v="498.0300000000002"/>
    <n v="0.15922031503262546"/>
    <x v="0"/>
    <x v="0"/>
    <s v="No Rating"/>
    <s v="Oct"/>
  </r>
  <r>
    <x v="2127"/>
    <x v="79"/>
    <s v="Football"/>
    <x v="0"/>
    <x v="2"/>
    <n v="6"/>
    <n v="404.89"/>
    <n v="282.19"/>
    <s v="Online"/>
    <n v="2429.34"/>
    <n v="1693.1399999999999"/>
    <n v="736.20000000000027"/>
    <n v="0.30304527155523731"/>
    <x v="0"/>
    <x v="0"/>
    <s v="No Rating"/>
    <s v="Oct"/>
  </r>
  <r>
    <x v="2128"/>
    <x v="79"/>
    <s v="Camera"/>
    <x v="3"/>
    <x v="0"/>
    <n v="15"/>
    <n v="138.24"/>
    <n v="103.41"/>
    <s v="Online"/>
    <n v="2073.6000000000004"/>
    <n v="1551.1499999999999"/>
    <n v="522.4500000000005"/>
    <n v="0.25195312500000022"/>
    <x v="0"/>
    <x v="0"/>
    <s v="No Rating"/>
    <s v="Oct"/>
  </r>
  <r>
    <x v="2129"/>
    <x v="79"/>
    <s v="Cycle"/>
    <x v="0"/>
    <x v="1"/>
    <n v="15"/>
    <n v="56.21"/>
    <n v="35.700000000000003"/>
    <s v="Retail"/>
    <n v="843.15"/>
    <n v="535.5"/>
    <n v="307.64999999999998"/>
    <n v="0.3648816936488169"/>
    <x v="0"/>
    <x v="0"/>
    <s v="No Rating"/>
    <s v="Oct"/>
  </r>
  <r>
    <x v="2130"/>
    <x v="79"/>
    <s v="Cycle"/>
    <x v="0"/>
    <x v="1"/>
    <n v="7"/>
    <n v="330.08"/>
    <n v="215.07"/>
    <s v="Retail"/>
    <n v="2310.56"/>
    <n v="1505.49"/>
    <n v="805.06999999999994"/>
    <n v="0.34843068347067374"/>
    <x v="0"/>
    <x v="0"/>
    <n v="3"/>
    <s v="Oct"/>
  </r>
  <r>
    <x v="2131"/>
    <x v="79"/>
    <s v="Camera"/>
    <x v="3"/>
    <x v="4"/>
    <n v="16"/>
    <n v="376.82"/>
    <n v="301.82"/>
    <s v="Online"/>
    <n v="6029.12"/>
    <n v="4829.12"/>
    <n v="1200"/>
    <n v="0.19903402154875008"/>
    <x v="0"/>
    <x v="0"/>
    <s v="No Rating"/>
    <s v="Oct"/>
  </r>
  <r>
    <x v="2132"/>
    <x v="79"/>
    <s v="Biography"/>
    <x v="1"/>
    <x v="0"/>
    <n v="13"/>
    <n v="309.89"/>
    <n v="188.65"/>
    <s v="Online"/>
    <n v="4028.5699999999997"/>
    <n v="2452.4500000000003"/>
    <n v="1576.1199999999994"/>
    <n v="0.39123559972893596"/>
    <x v="0"/>
    <x v="0"/>
    <s v="No Rating"/>
    <s v="Oct"/>
  </r>
  <r>
    <x v="2133"/>
    <x v="79"/>
    <s v="Mixer"/>
    <x v="2"/>
    <x v="4"/>
    <n v="16"/>
    <n v="262.95999999999998"/>
    <n v="198.47"/>
    <s v="Online"/>
    <n v="4207.3599999999997"/>
    <n v="3175.52"/>
    <n v="1031.8399999999997"/>
    <n v="0.24524642531183444"/>
    <x v="0"/>
    <x v="0"/>
    <s v="No Rating"/>
    <s v="Oct"/>
  </r>
  <r>
    <x v="2134"/>
    <x v="79"/>
    <s v="Football"/>
    <x v="0"/>
    <x v="1"/>
    <n v="16"/>
    <n v="18.2"/>
    <n v="12.06"/>
    <s v="Online"/>
    <n v="291.2"/>
    <n v="192.96"/>
    <n v="98.239999999999981"/>
    <n v="0.33736263736263733"/>
    <x v="0"/>
    <x v="0"/>
    <s v="No Rating"/>
    <s v="Oct"/>
  </r>
  <r>
    <x v="2135"/>
    <x v="79"/>
    <s v="Football"/>
    <x v="0"/>
    <x v="2"/>
    <n v="3"/>
    <n v="59.41"/>
    <n v="42.14"/>
    <s v="Online"/>
    <n v="178.23"/>
    <n v="126.42"/>
    <n v="51.809999999999988"/>
    <n v="0.29069180272681361"/>
    <x v="0"/>
    <x v="0"/>
    <s v="No Rating"/>
    <s v="Oct"/>
  </r>
  <r>
    <x v="2136"/>
    <x v="79"/>
    <s v="Biography"/>
    <x v="1"/>
    <x v="2"/>
    <n v="6"/>
    <n v="449.58"/>
    <n v="313.02999999999997"/>
    <s v="Retail"/>
    <n v="2697.48"/>
    <n v="1878.1799999999998"/>
    <n v="819.30000000000018"/>
    <n v="0.30372792384002856"/>
    <x v="0"/>
    <x v="0"/>
    <s v="No Rating"/>
    <s v="Oct"/>
  </r>
  <r>
    <x v="2137"/>
    <x v="79"/>
    <s v="Laptop"/>
    <x v="3"/>
    <x v="3"/>
    <n v="16"/>
    <n v="79.930000000000007"/>
    <n v="51.49"/>
    <s v="Online"/>
    <n v="1278.8800000000001"/>
    <n v="823.84"/>
    <n v="455.04000000000008"/>
    <n v="0.35581133491805333"/>
    <x v="0"/>
    <x v="0"/>
    <s v="No Rating"/>
    <s v="Oct"/>
  </r>
  <r>
    <x v="2138"/>
    <x v="79"/>
    <s v="Cycle"/>
    <x v="0"/>
    <x v="4"/>
    <n v="4"/>
    <n v="162.11000000000001"/>
    <n v="101.3"/>
    <s v="Online"/>
    <n v="648.44000000000005"/>
    <n v="405.2"/>
    <n v="243.24000000000007"/>
    <n v="0.3751156622046759"/>
    <x v="0"/>
    <x v="0"/>
    <s v="No Rating"/>
    <s v="Oct"/>
  </r>
  <r>
    <x v="2139"/>
    <x v="79"/>
    <s v="Chair"/>
    <x v="2"/>
    <x v="0"/>
    <n v="20"/>
    <n v="147.94999999999999"/>
    <n v="112"/>
    <s v="Online"/>
    <n v="2959"/>
    <n v="2240"/>
    <n v="719"/>
    <n v="0.24298749577559986"/>
    <x v="0"/>
    <x v="0"/>
    <s v="No Rating"/>
    <s v="Oct"/>
  </r>
  <r>
    <x v="2140"/>
    <x v="79"/>
    <s v="Football"/>
    <x v="0"/>
    <x v="1"/>
    <n v="5"/>
    <n v="362.41"/>
    <n v="306.01"/>
    <s v="Retail"/>
    <n v="1812.0500000000002"/>
    <n v="1530.05"/>
    <n v="282.00000000000023"/>
    <n v="0.1556248447890512"/>
    <x v="0"/>
    <x v="0"/>
    <s v="No Rating"/>
    <s v="Oct"/>
  </r>
  <r>
    <x v="2141"/>
    <x v="79"/>
    <s v="Dumbbells"/>
    <x v="0"/>
    <x v="3"/>
    <n v="8"/>
    <n v="14.18"/>
    <n v="8.6300000000000008"/>
    <s v="Online"/>
    <n v="113.44"/>
    <n v="69.040000000000006"/>
    <n v="44.399999999999991"/>
    <n v="0.39139633286318753"/>
    <x v="0"/>
    <x v="0"/>
    <n v="1"/>
    <s v="Oct"/>
  </r>
  <r>
    <x v="2142"/>
    <x v="79"/>
    <s v="Textbook"/>
    <x v="1"/>
    <x v="2"/>
    <n v="12"/>
    <n v="440.09"/>
    <n v="380.09"/>
    <s v="Online"/>
    <n v="5281.08"/>
    <n v="4561.08"/>
    <n v="720"/>
    <n v="0.13633574950578292"/>
    <x v="0"/>
    <x v="0"/>
    <s v="No Rating"/>
    <s v="Oct"/>
  </r>
  <r>
    <x v="2143"/>
    <x v="79"/>
    <s v="Vacuum Cleaner"/>
    <x v="2"/>
    <x v="4"/>
    <n v="13"/>
    <n v="185.35"/>
    <n v="130.96"/>
    <s v="Retail"/>
    <n v="2409.5499999999997"/>
    <n v="1702.48"/>
    <n v="707.06999999999971"/>
    <n v="0.29344483409765298"/>
    <x v="0"/>
    <x v="0"/>
    <n v="5"/>
    <s v="Oct"/>
  </r>
  <r>
    <x v="2144"/>
    <x v="79"/>
    <s v="T-shirt"/>
    <x v="4"/>
    <x v="1"/>
    <n v="1"/>
    <n v="445.64"/>
    <n v="310.93"/>
    <s v="Online"/>
    <n v="445.64"/>
    <n v="310.93"/>
    <n v="134.70999999999998"/>
    <n v="0.30228435508482177"/>
    <x v="0"/>
    <x v="0"/>
    <s v="No Rating"/>
    <s v="Oct"/>
  </r>
  <r>
    <x v="2145"/>
    <x v="79"/>
    <s v="Camera"/>
    <x v="3"/>
    <x v="1"/>
    <n v="10"/>
    <n v="24.1"/>
    <n v="21.64"/>
    <s v="Online"/>
    <n v="241"/>
    <n v="216.4"/>
    <n v="24.599999999999994"/>
    <n v="0.10207468879668047"/>
    <x v="0"/>
    <x v="0"/>
    <n v="1"/>
    <s v="Oct"/>
  </r>
  <r>
    <x v="2146"/>
    <x v="79"/>
    <s v="Vacuum Cleaner"/>
    <x v="2"/>
    <x v="2"/>
    <n v="16"/>
    <n v="40.090000000000003"/>
    <n v="33.04"/>
    <s v="Retail"/>
    <n v="641.44000000000005"/>
    <n v="528.64"/>
    <n v="112.80000000000007"/>
    <n v="0.1758543277625344"/>
    <x v="0"/>
    <x v="0"/>
    <s v="No Rating"/>
    <s v="Oct"/>
  </r>
  <r>
    <x v="2147"/>
    <x v="79"/>
    <s v="Cycle"/>
    <x v="0"/>
    <x v="0"/>
    <n v="11"/>
    <n v="132.91999999999999"/>
    <n v="89.02"/>
    <s v="Online"/>
    <n v="1462.12"/>
    <n v="979.21999999999991"/>
    <n v="482.9"/>
    <n v="0.33027384893168826"/>
    <x v="0"/>
    <x v="0"/>
    <s v="No Rating"/>
    <s v="Oct"/>
  </r>
  <r>
    <x v="2148"/>
    <x v="79"/>
    <s v="Sneakers"/>
    <x v="4"/>
    <x v="4"/>
    <n v="7"/>
    <n v="45.07"/>
    <n v="34.79"/>
    <s v="Retail"/>
    <n v="315.49"/>
    <n v="243.53"/>
    <n v="71.960000000000008"/>
    <n v="0.22808963834035945"/>
    <x v="0"/>
    <x v="0"/>
    <s v="No Rating"/>
    <s v="Oct"/>
  </r>
  <r>
    <x v="2149"/>
    <x v="79"/>
    <s v="T-shirt"/>
    <x v="4"/>
    <x v="2"/>
    <n v="18"/>
    <n v="181.77"/>
    <n v="130.07"/>
    <s v="Online"/>
    <n v="3271.86"/>
    <n v="2341.2599999999998"/>
    <n v="930.60000000000036"/>
    <n v="0.28442537272377189"/>
    <x v="0"/>
    <x v="0"/>
    <s v="No Rating"/>
    <s v="Oct"/>
  </r>
  <r>
    <x v="2150"/>
    <x v="79"/>
    <s v="Smartphone"/>
    <x v="3"/>
    <x v="0"/>
    <n v="5"/>
    <n v="348.37"/>
    <n v="274.52999999999997"/>
    <s v="Retail"/>
    <n v="1741.85"/>
    <n v="1372.6499999999999"/>
    <n v="369.20000000000005"/>
    <n v="0.21195854981772258"/>
    <x v="0"/>
    <x v="0"/>
    <s v="No Rating"/>
    <s v="Oct"/>
  </r>
  <r>
    <x v="2151"/>
    <x v="79"/>
    <s v="Vacuum Cleaner"/>
    <x v="2"/>
    <x v="2"/>
    <n v="5"/>
    <n v="376.2"/>
    <n v="247.58"/>
    <s v="Online"/>
    <n v="1881"/>
    <n v="1237.9000000000001"/>
    <n v="643.09999999999991"/>
    <n v="0.34189261031366291"/>
    <x v="0"/>
    <x v="0"/>
    <n v="2"/>
    <s v="Oct"/>
  </r>
  <r>
    <x v="2152"/>
    <x v="79"/>
    <s v="Chair"/>
    <x v="2"/>
    <x v="4"/>
    <n v="7"/>
    <n v="135.94"/>
    <n v="88.68"/>
    <s v="Retail"/>
    <n v="951.57999999999993"/>
    <n v="620.76"/>
    <n v="330.81999999999994"/>
    <n v="0.34765337648962774"/>
    <x v="0"/>
    <x v="0"/>
    <s v="No Rating"/>
    <s v="Oct"/>
  </r>
  <r>
    <x v="2153"/>
    <x v="79"/>
    <s v="Mixer"/>
    <x v="2"/>
    <x v="2"/>
    <n v="5"/>
    <n v="355.75"/>
    <n v="274.22000000000003"/>
    <s v="Retail"/>
    <n v="1778.75"/>
    <n v="1371.1000000000001"/>
    <n v="407.64999999999986"/>
    <n v="0.22917779339423744"/>
    <x v="0"/>
    <x v="0"/>
    <s v="No Rating"/>
    <s v="Oct"/>
  </r>
  <r>
    <x v="2154"/>
    <x v="79"/>
    <s v="Jeans"/>
    <x v="4"/>
    <x v="1"/>
    <n v="18"/>
    <n v="107.88"/>
    <n v="68.91"/>
    <s v="Retail"/>
    <n v="1941.84"/>
    <n v="1240.3799999999999"/>
    <n v="701.46"/>
    <n v="0.36123470522803119"/>
    <x v="1"/>
    <x v="1"/>
    <s v="No Rating"/>
    <s v="Oct"/>
  </r>
  <r>
    <x v="2155"/>
    <x v="80"/>
    <s v="Biography"/>
    <x v="1"/>
    <x v="2"/>
    <n v="16"/>
    <n v="189.85"/>
    <n v="126.21"/>
    <s v="Online"/>
    <n v="3037.6"/>
    <n v="2019.36"/>
    <n v="1018.24"/>
    <n v="0.33521200948116936"/>
    <x v="0"/>
    <x v="0"/>
    <s v="No Rating"/>
    <s v="Oct"/>
  </r>
  <r>
    <x v="2156"/>
    <x v="80"/>
    <s v="Textbook"/>
    <x v="1"/>
    <x v="0"/>
    <n v="2"/>
    <n v="160.63"/>
    <n v="97.88"/>
    <s v="Retail"/>
    <n v="321.26"/>
    <n v="195.76"/>
    <n v="125.5"/>
    <n v="0.39064931830915772"/>
    <x v="0"/>
    <x v="0"/>
    <s v="No Rating"/>
    <s v="Oct"/>
  </r>
  <r>
    <x v="2157"/>
    <x v="80"/>
    <s v="Camera"/>
    <x v="3"/>
    <x v="3"/>
    <n v="17"/>
    <n v="434.86"/>
    <n v="300.08"/>
    <s v="Online"/>
    <n v="7392.62"/>
    <n v="5101.3599999999997"/>
    <n v="2291.2600000000002"/>
    <n v="0.30993883088810198"/>
    <x v="0"/>
    <x v="0"/>
    <s v="No Rating"/>
    <s v="Oct"/>
  </r>
  <r>
    <x v="2158"/>
    <x v="80"/>
    <s v="Comics"/>
    <x v="1"/>
    <x v="4"/>
    <n v="14"/>
    <n v="490.71"/>
    <n v="304.64"/>
    <s v="Online"/>
    <n v="6869.94"/>
    <n v="4264.96"/>
    <n v="2604.9799999999996"/>
    <n v="0.37918526217113974"/>
    <x v="0"/>
    <x v="0"/>
    <s v="No Rating"/>
    <s v="Oct"/>
  </r>
  <r>
    <x v="2159"/>
    <x v="80"/>
    <s v="Cycle"/>
    <x v="0"/>
    <x v="4"/>
    <n v="17"/>
    <n v="127.21"/>
    <n v="93.2"/>
    <s v="Retail"/>
    <n v="2162.5699999999997"/>
    <n v="1584.4"/>
    <n v="578.16999999999962"/>
    <n v="0.26735319550349801"/>
    <x v="0"/>
    <x v="0"/>
    <s v="No Rating"/>
    <s v="Oct"/>
  </r>
  <r>
    <x v="2160"/>
    <x v="80"/>
    <s v="Headphones"/>
    <x v="3"/>
    <x v="0"/>
    <n v="14"/>
    <n v="297.33"/>
    <n v="227.5"/>
    <s v="Online"/>
    <n v="4162.62"/>
    <n v="3185"/>
    <n v="977.61999999999989"/>
    <n v="0.23485689301449567"/>
    <x v="0"/>
    <x v="0"/>
    <s v="No Rating"/>
    <s v="Oct"/>
  </r>
  <r>
    <x v="2161"/>
    <x v="80"/>
    <s v="Biography"/>
    <x v="1"/>
    <x v="2"/>
    <n v="15"/>
    <n v="280.85000000000002"/>
    <n v="191.78"/>
    <s v="Retail"/>
    <n v="4212.75"/>
    <n v="2876.7"/>
    <n v="1336.0500000000002"/>
    <n v="0.31714438312266341"/>
    <x v="0"/>
    <x v="0"/>
    <s v="No Rating"/>
    <s v="Oct"/>
  </r>
  <r>
    <x v="2162"/>
    <x v="80"/>
    <s v="Vacuum Cleaner"/>
    <x v="2"/>
    <x v="0"/>
    <n v="5"/>
    <n v="382.1"/>
    <n v="284.5"/>
    <s v="Online"/>
    <n v="1910.5"/>
    <n v="1422.5"/>
    <n v="488"/>
    <n v="0.25543051557183982"/>
    <x v="0"/>
    <x v="0"/>
    <s v="No Rating"/>
    <s v="Oct"/>
  </r>
  <r>
    <x v="2163"/>
    <x v="80"/>
    <s v="Biography"/>
    <x v="1"/>
    <x v="1"/>
    <n v="5"/>
    <n v="483.6"/>
    <n v="329.66"/>
    <s v="Retail"/>
    <n v="2418"/>
    <n v="1648.3000000000002"/>
    <n v="769.69999999999982"/>
    <n v="0.31832092638544246"/>
    <x v="0"/>
    <x v="0"/>
    <s v="No Rating"/>
    <s v="Oct"/>
  </r>
  <r>
    <x v="2164"/>
    <x v="80"/>
    <s v="Textbook"/>
    <x v="1"/>
    <x v="0"/>
    <n v="1"/>
    <n v="354.25"/>
    <n v="294.35000000000002"/>
    <s v="Online"/>
    <n v="354.25"/>
    <n v="294.35000000000002"/>
    <n v="59.899999999999977"/>
    <n v="0.16908962597035984"/>
    <x v="1"/>
    <x v="1"/>
    <s v="No Rating"/>
    <s v="Oct"/>
  </r>
  <r>
    <x v="2165"/>
    <x v="80"/>
    <s v="Jeans"/>
    <x v="4"/>
    <x v="0"/>
    <n v="8"/>
    <n v="65.83"/>
    <n v="45.26"/>
    <s v="Online"/>
    <n v="526.64"/>
    <n v="362.08"/>
    <n v="164.56"/>
    <n v="0.3124715175451922"/>
    <x v="0"/>
    <x v="0"/>
    <s v="No Rating"/>
    <s v="Oct"/>
  </r>
  <r>
    <x v="2166"/>
    <x v="80"/>
    <s v="Laptop"/>
    <x v="3"/>
    <x v="0"/>
    <n v="7"/>
    <n v="227.08"/>
    <n v="169.52"/>
    <s v="Retail"/>
    <n v="1589.5600000000002"/>
    <n v="1186.6400000000001"/>
    <n v="402.92000000000007"/>
    <n v="0.25347895014972699"/>
    <x v="0"/>
    <x v="0"/>
    <s v="No Rating"/>
    <s v="Oct"/>
  </r>
  <r>
    <x v="2167"/>
    <x v="80"/>
    <s v="Jacket"/>
    <x v="4"/>
    <x v="1"/>
    <n v="8"/>
    <n v="211.42"/>
    <n v="179.63"/>
    <s v="Retail"/>
    <n v="1691.36"/>
    <n v="1437.04"/>
    <n v="254.31999999999994"/>
    <n v="0.15036420395421432"/>
    <x v="0"/>
    <x v="0"/>
    <s v="No Rating"/>
    <s v="Oct"/>
  </r>
  <r>
    <x v="2168"/>
    <x v="80"/>
    <s v="Biography"/>
    <x v="1"/>
    <x v="0"/>
    <n v="12"/>
    <n v="316.77999999999997"/>
    <n v="214.7"/>
    <s v="Online"/>
    <n v="3801.3599999999997"/>
    <n v="2576.3999999999996"/>
    <n v="1224.96"/>
    <n v="0.32224256581854921"/>
    <x v="0"/>
    <x v="0"/>
    <s v="No Rating"/>
    <s v="Oct"/>
  </r>
  <r>
    <x v="2169"/>
    <x v="80"/>
    <s v="Textbook"/>
    <x v="1"/>
    <x v="3"/>
    <n v="16"/>
    <n v="200.21"/>
    <n v="126.23"/>
    <s v="Retail"/>
    <n v="3203.36"/>
    <n v="2019.68"/>
    <n v="1183.68"/>
    <n v="0.36951201238699366"/>
    <x v="0"/>
    <x v="0"/>
    <s v="No Rating"/>
    <s v="Oct"/>
  </r>
  <r>
    <x v="2170"/>
    <x v="80"/>
    <s v="Jeans"/>
    <x v="4"/>
    <x v="4"/>
    <n v="14"/>
    <n v="488.4"/>
    <n v="389.15"/>
    <s v="Online"/>
    <n v="6837.5999999999995"/>
    <n v="5448.0999999999995"/>
    <n v="1389.5"/>
    <n v="0.20321457821457822"/>
    <x v="0"/>
    <x v="0"/>
    <s v="No Rating"/>
    <s v="Oct"/>
  </r>
  <r>
    <x v="2171"/>
    <x v="80"/>
    <s v="Smartphone"/>
    <x v="3"/>
    <x v="0"/>
    <n v="3"/>
    <n v="297.05"/>
    <n v="186.58"/>
    <s v="Online"/>
    <n v="891.15000000000009"/>
    <n v="559.74"/>
    <n v="331.41000000000008"/>
    <n v="0.37189025416596538"/>
    <x v="0"/>
    <x v="0"/>
    <s v="No Rating"/>
    <s v="Oct"/>
  </r>
  <r>
    <x v="2172"/>
    <x v="80"/>
    <s v="Jacket"/>
    <x v="4"/>
    <x v="3"/>
    <n v="13"/>
    <n v="460.79"/>
    <n v="406.42"/>
    <s v="Online"/>
    <n v="5990.27"/>
    <n v="5283.46"/>
    <n v="706.8100000000004"/>
    <n v="0.11799301200112855"/>
    <x v="0"/>
    <x v="0"/>
    <s v="No Rating"/>
    <s v="Oct"/>
  </r>
  <r>
    <x v="2173"/>
    <x v="80"/>
    <s v="Textbook"/>
    <x v="1"/>
    <x v="0"/>
    <n v="10"/>
    <n v="346.73"/>
    <n v="306.49"/>
    <s v="Online"/>
    <n v="3467.3"/>
    <n v="3064.9"/>
    <n v="402.40000000000009"/>
    <n v="0.11605572058950771"/>
    <x v="0"/>
    <x v="0"/>
    <s v="No Rating"/>
    <s v="Oct"/>
  </r>
  <r>
    <x v="2174"/>
    <x v="80"/>
    <s v="Fiction"/>
    <x v="1"/>
    <x v="2"/>
    <n v="12"/>
    <n v="109.55"/>
    <n v="87.8"/>
    <s v="Online"/>
    <n v="1314.6"/>
    <n v="1053.5999999999999"/>
    <n v="261"/>
    <n v="0.19853947968963945"/>
    <x v="0"/>
    <x v="0"/>
    <s v="No Rating"/>
    <s v="Oct"/>
  </r>
  <r>
    <x v="2175"/>
    <x v="80"/>
    <s v="Jacket"/>
    <x v="4"/>
    <x v="0"/>
    <n v="10"/>
    <n v="494.54"/>
    <n v="340.88"/>
    <s v="Retail"/>
    <n v="4945.4000000000005"/>
    <n v="3408.8"/>
    <n v="1536.6000000000004"/>
    <n v="0.31071298580499052"/>
    <x v="0"/>
    <x v="0"/>
    <s v="No Rating"/>
    <s v="Oct"/>
  </r>
  <r>
    <x v="2176"/>
    <x v="80"/>
    <s v="Textbook"/>
    <x v="1"/>
    <x v="1"/>
    <n v="20"/>
    <n v="454.14"/>
    <n v="327.17"/>
    <s v="Online"/>
    <n v="9082.7999999999993"/>
    <n v="6543.4000000000005"/>
    <n v="2539.3999999999987"/>
    <n v="0.27958338838243701"/>
    <x v="0"/>
    <x v="0"/>
    <s v="No Rating"/>
    <s v="Oct"/>
  </r>
  <r>
    <x v="2177"/>
    <x v="80"/>
    <s v="Mixer"/>
    <x v="2"/>
    <x v="3"/>
    <n v="8"/>
    <n v="479.87"/>
    <n v="422.82"/>
    <s v="Online"/>
    <n v="3838.96"/>
    <n v="3382.56"/>
    <n v="456.40000000000009"/>
    <n v="0.11888636505720301"/>
    <x v="0"/>
    <x v="0"/>
    <n v="3"/>
    <s v="Oct"/>
  </r>
  <r>
    <x v="2178"/>
    <x v="80"/>
    <s v="Mixer"/>
    <x v="2"/>
    <x v="0"/>
    <n v="8"/>
    <n v="372.2"/>
    <n v="291.01"/>
    <s v="Retail"/>
    <n v="2977.6"/>
    <n v="2328.08"/>
    <n v="649.52"/>
    <n v="0.21813541106931758"/>
    <x v="0"/>
    <x v="0"/>
    <s v="No Rating"/>
    <s v="Oct"/>
  </r>
  <r>
    <x v="2179"/>
    <x v="80"/>
    <s v="Yoga Mat"/>
    <x v="0"/>
    <x v="0"/>
    <n v="1"/>
    <n v="383.61"/>
    <n v="253.64"/>
    <s v="Online"/>
    <n v="383.61"/>
    <n v="253.64"/>
    <n v="129.97000000000003"/>
    <n v="0.33880764317927065"/>
    <x v="0"/>
    <x v="0"/>
    <n v="5"/>
    <s v="Oct"/>
  </r>
  <r>
    <x v="2180"/>
    <x v="80"/>
    <s v="Football"/>
    <x v="0"/>
    <x v="3"/>
    <n v="7"/>
    <n v="188.4"/>
    <n v="148.15"/>
    <s v="Online"/>
    <n v="1318.8"/>
    <n v="1037.05"/>
    <n v="281.75"/>
    <n v="0.21364118895966031"/>
    <x v="0"/>
    <x v="0"/>
    <s v="No Rating"/>
    <s v="Oct"/>
  </r>
  <r>
    <x v="2181"/>
    <x v="80"/>
    <s v="Football"/>
    <x v="0"/>
    <x v="1"/>
    <n v="10"/>
    <n v="140.81"/>
    <n v="88.16"/>
    <s v="Retail"/>
    <n v="1408.1"/>
    <n v="881.59999999999991"/>
    <n v="526.5"/>
    <n v="0.3739081031176763"/>
    <x v="0"/>
    <x v="0"/>
    <s v="No Rating"/>
    <s v="Oct"/>
  </r>
  <r>
    <x v="2182"/>
    <x v="80"/>
    <s v="Cookware Set"/>
    <x v="2"/>
    <x v="2"/>
    <n v="19"/>
    <n v="15.28"/>
    <n v="9.66"/>
    <s v="Online"/>
    <n v="290.32"/>
    <n v="183.54"/>
    <n v="106.78"/>
    <n v="0.36780104712041883"/>
    <x v="0"/>
    <x v="0"/>
    <s v="No Rating"/>
    <s v="Oct"/>
  </r>
  <r>
    <x v="2183"/>
    <x v="81"/>
    <s v="Smartphone"/>
    <x v="3"/>
    <x v="2"/>
    <n v="9"/>
    <n v="103.5"/>
    <n v="71.05"/>
    <s v="Retail"/>
    <n v="931.5"/>
    <n v="639.44999999999993"/>
    <n v="292.05000000000007"/>
    <n v="0.31352657004830925"/>
    <x v="0"/>
    <x v="0"/>
    <s v="No Rating"/>
    <s v="Oct"/>
  </r>
  <r>
    <x v="2184"/>
    <x v="81"/>
    <s v="Laptop"/>
    <x v="3"/>
    <x v="3"/>
    <n v="5"/>
    <n v="260.35000000000002"/>
    <n v="196.21"/>
    <s v="Retail"/>
    <n v="1301.75"/>
    <n v="981.05000000000007"/>
    <n v="320.69999999999993"/>
    <n v="0.24636066833109271"/>
    <x v="0"/>
    <x v="0"/>
    <s v="No Rating"/>
    <s v="Oct"/>
  </r>
  <r>
    <x v="2185"/>
    <x v="81"/>
    <s v="Cookware Set"/>
    <x v="2"/>
    <x v="4"/>
    <n v="1"/>
    <n v="62.58"/>
    <n v="42.85"/>
    <s v="Retail"/>
    <n v="62.58"/>
    <n v="42.85"/>
    <n v="19.729999999999997"/>
    <n v="0.3152764461489293"/>
    <x v="0"/>
    <x v="0"/>
    <s v="No Rating"/>
    <s v="Oct"/>
  </r>
  <r>
    <x v="2186"/>
    <x v="81"/>
    <s v="Biography"/>
    <x v="1"/>
    <x v="0"/>
    <n v="8"/>
    <n v="346.34"/>
    <n v="308.42"/>
    <s v="Retail"/>
    <n v="2770.72"/>
    <n v="2467.36"/>
    <n v="303.35999999999967"/>
    <n v="0.10948778656811214"/>
    <x v="0"/>
    <x v="0"/>
    <s v="No Rating"/>
    <s v="Oct"/>
  </r>
  <r>
    <x v="2187"/>
    <x v="81"/>
    <s v="Vacuum Cleaner"/>
    <x v="2"/>
    <x v="4"/>
    <n v="2"/>
    <n v="325.06"/>
    <n v="208.31"/>
    <s v="Online"/>
    <n v="650.12"/>
    <n v="416.62"/>
    <n v="233.5"/>
    <n v="0.35916446194548696"/>
    <x v="0"/>
    <x v="0"/>
    <s v="No Rating"/>
    <s v="Oct"/>
  </r>
  <r>
    <x v="2188"/>
    <x v="81"/>
    <s v="Jeans"/>
    <x v="4"/>
    <x v="2"/>
    <n v="11"/>
    <n v="448.31"/>
    <n v="367.34"/>
    <s v="Online"/>
    <n v="4931.41"/>
    <n v="4040.74"/>
    <n v="890.67000000000007"/>
    <n v="0.18061163034507374"/>
    <x v="0"/>
    <x v="0"/>
    <s v="No Rating"/>
    <s v="Oct"/>
  </r>
  <r>
    <x v="2189"/>
    <x v="81"/>
    <s v="Chair"/>
    <x v="2"/>
    <x v="1"/>
    <n v="5"/>
    <n v="97.09"/>
    <n v="80.91"/>
    <s v="Online"/>
    <n v="485.45000000000005"/>
    <n v="404.54999999999995"/>
    <n v="80.900000000000091"/>
    <n v="0.16664950046348767"/>
    <x v="0"/>
    <x v="0"/>
    <s v="No Rating"/>
    <s v="Oct"/>
  </r>
  <r>
    <x v="2190"/>
    <x v="81"/>
    <s v="Camera"/>
    <x v="3"/>
    <x v="0"/>
    <n v="11"/>
    <n v="59.18"/>
    <n v="44.32"/>
    <s v="Online"/>
    <n v="650.98"/>
    <n v="487.52"/>
    <n v="163.46000000000004"/>
    <n v="0.25109834403514708"/>
    <x v="1"/>
    <x v="4"/>
    <s v="No Rating"/>
    <s v="Oct"/>
  </r>
  <r>
    <x v="2191"/>
    <x v="81"/>
    <s v="Camera"/>
    <x v="3"/>
    <x v="2"/>
    <n v="14"/>
    <n v="169.2"/>
    <n v="107.99"/>
    <s v="Online"/>
    <n v="2368.7999999999997"/>
    <n v="1511.86"/>
    <n v="856.93999999999983"/>
    <n v="0.36176122931442078"/>
    <x v="0"/>
    <x v="0"/>
    <s v="No Rating"/>
    <s v="Oct"/>
  </r>
  <r>
    <x v="2192"/>
    <x v="81"/>
    <s v="Fiction"/>
    <x v="1"/>
    <x v="2"/>
    <n v="6"/>
    <n v="285.83"/>
    <n v="234.21"/>
    <s v="Online"/>
    <n v="1714.98"/>
    <n v="1405.26"/>
    <n v="309.72000000000003"/>
    <n v="0.18059685827239969"/>
    <x v="0"/>
    <x v="0"/>
    <s v="No Rating"/>
    <s v="Oct"/>
  </r>
  <r>
    <x v="2193"/>
    <x v="81"/>
    <s v="Dumbbells"/>
    <x v="0"/>
    <x v="1"/>
    <n v="4"/>
    <n v="330.17"/>
    <n v="248.59"/>
    <s v="Online"/>
    <n v="1320.68"/>
    <n v="994.36"/>
    <n v="326.32000000000005"/>
    <n v="0.24708483508495627"/>
    <x v="0"/>
    <x v="0"/>
    <s v="No Rating"/>
    <s v="Oct"/>
  </r>
  <r>
    <x v="2194"/>
    <x v="81"/>
    <s v="Vacuum Cleaner"/>
    <x v="2"/>
    <x v="0"/>
    <n v="14"/>
    <n v="36.270000000000003"/>
    <n v="26.17"/>
    <s v="Online"/>
    <n v="507.78000000000003"/>
    <n v="366.38"/>
    <n v="141.40000000000003"/>
    <n v="0.27846705266060112"/>
    <x v="0"/>
    <x v="0"/>
    <s v="No Rating"/>
    <s v="Oct"/>
  </r>
  <r>
    <x v="2195"/>
    <x v="81"/>
    <s v="Comics"/>
    <x v="1"/>
    <x v="1"/>
    <n v="11"/>
    <n v="89.91"/>
    <n v="70.72"/>
    <s v="Retail"/>
    <n v="989.01"/>
    <n v="777.92"/>
    <n v="211.09000000000003"/>
    <n v="0.21343565788010235"/>
    <x v="0"/>
    <x v="0"/>
    <s v="No Rating"/>
    <s v="Oct"/>
  </r>
  <r>
    <x v="2196"/>
    <x v="81"/>
    <s v="Chair"/>
    <x v="2"/>
    <x v="4"/>
    <n v="3"/>
    <n v="278.02"/>
    <n v="250.06"/>
    <s v="Retail"/>
    <n v="834.06"/>
    <n v="750.18000000000006"/>
    <n v="83.879999999999882"/>
    <n v="0.10056830443852947"/>
    <x v="0"/>
    <x v="0"/>
    <s v="No Rating"/>
    <s v="Oct"/>
  </r>
  <r>
    <x v="2197"/>
    <x v="81"/>
    <s v="Cookware Set"/>
    <x v="2"/>
    <x v="1"/>
    <n v="4"/>
    <n v="487.84"/>
    <n v="320.02"/>
    <s v="Retail"/>
    <n v="1951.36"/>
    <n v="1280.08"/>
    <n v="671.28"/>
    <n v="0.34400623155132831"/>
    <x v="0"/>
    <x v="0"/>
    <s v="No Rating"/>
    <s v="Oct"/>
  </r>
  <r>
    <x v="2198"/>
    <x v="81"/>
    <s v="T-shirt"/>
    <x v="4"/>
    <x v="1"/>
    <n v="4"/>
    <n v="208.75"/>
    <n v="143.68"/>
    <s v="Online"/>
    <n v="835"/>
    <n v="574.72"/>
    <n v="260.27999999999997"/>
    <n v="0.31171257485029935"/>
    <x v="0"/>
    <x v="0"/>
    <s v="No Rating"/>
    <s v="Oct"/>
  </r>
  <r>
    <x v="2199"/>
    <x v="81"/>
    <s v="Textbook"/>
    <x v="1"/>
    <x v="1"/>
    <n v="14"/>
    <n v="102.46"/>
    <n v="80.900000000000006"/>
    <s v="Retail"/>
    <n v="1434.4399999999998"/>
    <n v="1132.6000000000001"/>
    <n v="301.83999999999969"/>
    <n v="0.21042357993363245"/>
    <x v="0"/>
    <x v="0"/>
    <s v="No Rating"/>
    <s v="Oct"/>
  </r>
  <r>
    <x v="2200"/>
    <x v="81"/>
    <s v="Vacuum Cleaner"/>
    <x v="2"/>
    <x v="3"/>
    <n v="2"/>
    <n v="488.36"/>
    <n v="417.33"/>
    <s v="Online"/>
    <n v="976.72"/>
    <n v="834.66"/>
    <n v="142.06000000000006"/>
    <n v="0.14544598247194698"/>
    <x v="0"/>
    <x v="0"/>
    <s v="No Rating"/>
    <s v="Oct"/>
  </r>
  <r>
    <x v="2201"/>
    <x v="81"/>
    <s v="Vacuum Cleaner"/>
    <x v="2"/>
    <x v="2"/>
    <n v="20"/>
    <n v="383.18"/>
    <n v="282.29000000000002"/>
    <s v="Retail"/>
    <n v="7663.6"/>
    <n v="5645.8"/>
    <n v="2017.8000000000002"/>
    <n v="0.26329662299702489"/>
    <x v="0"/>
    <x v="0"/>
    <s v="No Rating"/>
    <s v="Oct"/>
  </r>
  <r>
    <x v="2202"/>
    <x v="82"/>
    <s v="Mixer"/>
    <x v="2"/>
    <x v="0"/>
    <n v="9"/>
    <n v="102.87"/>
    <n v="77.48"/>
    <s v="Online"/>
    <n v="925.83"/>
    <n v="697.32"/>
    <n v="228.51"/>
    <n v="0.24681637017595021"/>
    <x v="0"/>
    <x v="0"/>
    <s v="No Rating"/>
    <s v="Oct"/>
  </r>
  <r>
    <x v="2203"/>
    <x v="82"/>
    <s v="Laptop"/>
    <x v="3"/>
    <x v="1"/>
    <n v="16"/>
    <n v="372.5"/>
    <n v="305.89999999999998"/>
    <s v="Online"/>
    <n v="5960"/>
    <n v="4894.3999999999996"/>
    <n v="1065.6000000000004"/>
    <n v="0.17879194630872489"/>
    <x v="0"/>
    <x v="0"/>
    <s v="No Rating"/>
    <s v="Oct"/>
  </r>
  <r>
    <x v="2204"/>
    <x v="82"/>
    <s v="Headphones"/>
    <x v="3"/>
    <x v="1"/>
    <n v="8"/>
    <n v="285.5"/>
    <n v="189.84"/>
    <s v="Online"/>
    <n v="2284"/>
    <n v="1518.72"/>
    <n v="765.28"/>
    <n v="0.33506129597197898"/>
    <x v="0"/>
    <x v="0"/>
    <n v="4"/>
    <s v="Oct"/>
  </r>
  <r>
    <x v="2205"/>
    <x v="82"/>
    <s v="Jeans"/>
    <x v="4"/>
    <x v="2"/>
    <n v="13"/>
    <n v="452.34"/>
    <n v="336.92"/>
    <s v="Retail"/>
    <n v="5880.42"/>
    <n v="4379.96"/>
    <n v="1500.46"/>
    <n v="0.25516204624839722"/>
    <x v="0"/>
    <x v="0"/>
    <s v="No Rating"/>
    <s v="Oct"/>
  </r>
  <r>
    <x v="2206"/>
    <x v="82"/>
    <s v="Jeans"/>
    <x v="4"/>
    <x v="1"/>
    <n v="8"/>
    <n v="177.94"/>
    <n v="156.75"/>
    <s v="Retail"/>
    <n v="1423.52"/>
    <n v="1254"/>
    <n v="169.51999999999998"/>
    <n v="0.11908508486006518"/>
    <x v="0"/>
    <x v="0"/>
    <s v="No Rating"/>
    <s v="Oct"/>
  </r>
  <r>
    <x v="2207"/>
    <x v="82"/>
    <s v="Yoga Mat"/>
    <x v="0"/>
    <x v="4"/>
    <n v="16"/>
    <n v="251.31"/>
    <n v="158.72999999999999"/>
    <s v="Online"/>
    <n v="4020.96"/>
    <n v="2539.6799999999998"/>
    <n v="1481.2800000000002"/>
    <n v="0.3683896382953325"/>
    <x v="0"/>
    <x v="0"/>
    <s v="No Rating"/>
    <s v="Oct"/>
  </r>
  <r>
    <x v="2208"/>
    <x v="82"/>
    <s v="Headphones"/>
    <x v="3"/>
    <x v="0"/>
    <n v="14"/>
    <n v="68.790000000000006"/>
    <n v="52.67"/>
    <s v="Online"/>
    <n v="963.06000000000006"/>
    <n v="737.38"/>
    <n v="225.68000000000006"/>
    <n v="0.23433638610263124"/>
    <x v="0"/>
    <x v="0"/>
    <s v="No Rating"/>
    <s v="Oct"/>
  </r>
  <r>
    <x v="2209"/>
    <x v="82"/>
    <s v="Textbook"/>
    <x v="1"/>
    <x v="0"/>
    <n v="1"/>
    <n v="442.17"/>
    <n v="335.27"/>
    <s v="Retail"/>
    <n v="442.17"/>
    <n v="335.27"/>
    <n v="106.90000000000003"/>
    <n v="0.24176221815138982"/>
    <x v="0"/>
    <x v="0"/>
    <s v="No Rating"/>
    <s v="Oct"/>
  </r>
  <r>
    <x v="2210"/>
    <x v="82"/>
    <s v="Cookware Set"/>
    <x v="2"/>
    <x v="3"/>
    <n v="14"/>
    <n v="400.94"/>
    <n v="285.64999999999998"/>
    <s v="Online"/>
    <n v="5613.16"/>
    <n v="3999.0999999999995"/>
    <n v="1614.0600000000004"/>
    <n v="0.28754925924078423"/>
    <x v="0"/>
    <x v="0"/>
    <s v="No Rating"/>
    <s v="Oct"/>
  </r>
  <r>
    <x v="2211"/>
    <x v="82"/>
    <s v="Jacket"/>
    <x v="4"/>
    <x v="4"/>
    <n v="9"/>
    <n v="271.02"/>
    <n v="185.11"/>
    <s v="Retail"/>
    <n v="2439.1799999999998"/>
    <n v="1665.9900000000002"/>
    <n v="773.1899999999996"/>
    <n v="0.31698767618625917"/>
    <x v="0"/>
    <x v="0"/>
    <s v="No Rating"/>
    <s v="Oct"/>
  </r>
  <r>
    <x v="2212"/>
    <x v="82"/>
    <s v="Yoga Mat"/>
    <x v="0"/>
    <x v="3"/>
    <n v="11"/>
    <n v="274.95999999999998"/>
    <n v="200.66"/>
    <s v="Online"/>
    <n v="3024.56"/>
    <n v="2207.2599999999998"/>
    <n v="817.30000000000018"/>
    <n v="0.27022112307244694"/>
    <x v="0"/>
    <x v="0"/>
    <s v="No Rating"/>
    <s v="Oct"/>
  </r>
  <r>
    <x v="2213"/>
    <x v="82"/>
    <s v="Mixer"/>
    <x v="2"/>
    <x v="2"/>
    <n v="11"/>
    <n v="407.65"/>
    <n v="300.87"/>
    <s v="Online"/>
    <n v="4484.1499999999996"/>
    <n v="3309.57"/>
    <n v="1174.5799999999995"/>
    <n v="0.26194039004047581"/>
    <x v="0"/>
    <x v="0"/>
    <s v="No Rating"/>
    <s v="Oct"/>
  </r>
  <r>
    <x v="2214"/>
    <x v="82"/>
    <s v="Dumbbells"/>
    <x v="0"/>
    <x v="2"/>
    <n v="6"/>
    <n v="100.95"/>
    <n v="64.84"/>
    <s v="Retail"/>
    <n v="605.70000000000005"/>
    <n v="389.04"/>
    <n v="216.66000000000003"/>
    <n v="0.35770183259039129"/>
    <x v="0"/>
    <x v="0"/>
    <n v="4"/>
    <s v="Oct"/>
  </r>
  <r>
    <x v="2215"/>
    <x v="82"/>
    <s v="T-shirt"/>
    <x v="4"/>
    <x v="4"/>
    <n v="16"/>
    <n v="22.01"/>
    <n v="17.079999999999998"/>
    <s v="Online"/>
    <n v="352.16"/>
    <n v="273.27999999999997"/>
    <n v="78.880000000000052"/>
    <n v="0.2239890958655158"/>
    <x v="0"/>
    <x v="0"/>
    <s v="No Rating"/>
    <s v="Oct"/>
  </r>
  <r>
    <x v="2216"/>
    <x v="82"/>
    <s v="Headphones"/>
    <x v="3"/>
    <x v="4"/>
    <n v="1"/>
    <n v="245.47"/>
    <n v="170.61"/>
    <s v="Retail"/>
    <n v="245.47"/>
    <n v="170.61"/>
    <n v="74.859999999999985"/>
    <n v="0.30496598362325328"/>
    <x v="0"/>
    <x v="0"/>
    <s v="No Rating"/>
    <s v="Oct"/>
  </r>
  <r>
    <x v="2217"/>
    <x v="82"/>
    <s v="Camera"/>
    <x v="3"/>
    <x v="2"/>
    <n v="12"/>
    <n v="147.21"/>
    <n v="89.4"/>
    <s v="Retail"/>
    <n v="1766.52"/>
    <n v="1072.8000000000002"/>
    <n v="693.7199999999998"/>
    <n v="0.39270429997962086"/>
    <x v="0"/>
    <x v="0"/>
    <s v="No Rating"/>
    <s v="Oct"/>
  </r>
  <r>
    <x v="2218"/>
    <x v="82"/>
    <s v="Dumbbells"/>
    <x v="0"/>
    <x v="2"/>
    <n v="13"/>
    <n v="425.84"/>
    <n v="336.63"/>
    <s v="Online"/>
    <n v="5535.92"/>
    <n v="4376.1899999999996"/>
    <n v="1159.7300000000005"/>
    <n v="0.20949182791658846"/>
    <x v="0"/>
    <x v="0"/>
    <s v="No Rating"/>
    <s v="Oct"/>
  </r>
  <r>
    <x v="2219"/>
    <x v="82"/>
    <s v="Vacuum Cleaner"/>
    <x v="2"/>
    <x v="1"/>
    <n v="16"/>
    <n v="86.08"/>
    <n v="68.319999999999993"/>
    <s v="Online"/>
    <n v="1377.28"/>
    <n v="1093.1199999999999"/>
    <n v="284.16000000000008"/>
    <n v="0.20631970260223054"/>
    <x v="0"/>
    <x v="0"/>
    <s v="No Rating"/>
    <s v="Oct"/>
  </r>
  <r>
    <x v="2220"/>
    <x v="82"/>
    <s v="Jacket"/>
    <x v="4"/>
    <x v="3"/>
    <n v="7"/>
    <n v="482.39"/>
    <n v="395.71"/>
    <s v="Online"/>
    <n v="3376.73"/>
    <n v="2769.97"/>
    <n v="606.76000000000022"/>
    <n v="0.1796886336781443"/>
    <x v="0"/>
    <x v="0"/>
    <s v="No Rating"/>
    <s v="Oct"/>
  </r>
  <r>
    <x v="2221"/>
    <x v="82"/>
    <s v="Cookware Set"/>
    <x v="2"/>
    <x v="4"/>
    <n v="17"/>
    <n v="194.6"/>
    <n v="165.21"/>
    <s v="Retail"/>
    <n v="3308.2"/>
    <n v="2808.57"/>
    <n v="499.62999999999965"/>
    <n v="0.15102774922918799"/>
    <x v="0"/>
    <x v="0"/>
    <s v="No Rating"/>
    <s v="Oct"/>
  </r>
  <r>
    <x v="2222"/>
    <x v="82"/>
    <s v="Laptop"/>
    <x v="3"/>
    <x v="4"/>
    <n v="14"/>
    <n v="308.24"/>
    <n v="198.73"/>
    <s v="Retail"/>
    <n v="4315.3600000000006"/>
    <n v="2782.22"/>
    <n v="1533.1400000000008"/>
    <n v="0.3552751103036596"/>
    <x v="0"/>
    <x v="0"/>
    <s v="No Rating"/>
    <s v="Oct"/>
  </r>
  <r>
    <x v="2223"/>
    <x v="82"/>
    <s v="Jeans"/>
    <x v="4"/>
    <x v="2"/>
    <n v="13"/>
    <n v="134.97"/>
    <n v="117.65"/>
    <s v="Online"/>
    <n v="1754.61"/>
    <n v="1529.45"/>
    <n v="225.15999999999985"/>
    <n v="0.12832481292138986"/>
    <x v="0"/>
    <x v="0"/>
    <s v="No Rating"/>
    <s v="Oct"/>
  </r>
  <r>
    <x v="2224"/>
    <x v="82"/>
    <s v="T-shirt"/>
    <x v="4"/>
    <x v="4"/>
    <n v="1"/>
    <n v="392.41"/>
    <n v="260.19"/>
    <s v="Retail"/>
    <n v="392.41"/>
    <n v="260.19"/>
    <n v="132.22000000000003"/>
    <n v="0.33694350296883369"/>
    <x v="0"/>
    <x v="0"/>
    <s v="No Rating"/>
    <s v="Oct"/>
  </r>
  <r>
    <x v="2225"/>
    <x v="82"/>
    <s v="Dumbbells"/>
    <x v="0"/>
    <x v="2"/>
    <n v="5"/>
    <n v="492.18"/>
    <n v="392.75"/>
    <s v="Online"/>
    <n v="2460.9"/>
    <n v="1963.75"/>
    <n v="497.15000000000009"/>
    <n v="0.20201958633020442"/>
    <x v="0"/>
    <x v="0"/>
    <s v="No Rating"/>
    <s v="Oct"/>
  </r>
  <r>
    <x v="2226"/>
    <x v="82"/>
    <s v="Jacket"/>
    <x v="4"/>
    <x v="2"/>
    <n v="17"/>
    <n v="52.11"/>
    <n v="38.99"/>
    <s v="Retail"/>
    <n v="885.87"/>
    <n v="662.83"/>
    <n v="223.03999999999996"/>
    <n v="0.25177509115332947"/>
    <x v="0"/>
    <x v="0"/>
    <s v="No Rating"/>
    <s v="Oct"/>
  </r>
  <r>
    <x v="2227"/>
    <x v="82"/>
    <s v="Headphones"/>
    <x v="3"/>
    <x v="4"/>
    <n v="5"/>
    <n v="133.02000000000001"/>
    <n v="117.03"/>
    <s v="Retail"/>
    <n v="665.1"/>
    <n v="585.15"/>
    <n v="79.950000000000045"/>
    <n v="0.12020748759585032"/>
    <x v="0"/>
    <x v="0"/>
    <s v="No Rating"/>
    <s v="Oct"/>
  </r>
  <r>
    <x v="2228"/>
    <x v="82"/>
    <s v="Football"/>
    <x v="0"/>
    <x v="3"/>
    <n v="4"/>
    <n v="222.89"/>
    <n v="161.88"/>
    <s v="Online"/>
    <n v="891.56"/>
    <n v="647.52"/>
    <n v="244.03999999999996"/>
    <n v="0.27372246399569294"/>
    <x v="0"/>
    <x v="0"/>
    <s v="No Rating"/>
    <s v="Oct"/>
  </r>
  <r>
    <x v="2229"/>
    <x v="82"/>
    <s v="Yoga Mat"/>
    <x v="0"/>
    <x v="3"/>
    <n v="6"/>
    <n v="442.93"/>
    <n v="372.18"/>
    <s v="Online"/>
    <n v="2657.58"/>
    <n v="2233.08"/>
    <n v="424.5"/>
    <n v="0.15973178606100288"/>
    <x v="0"/>
    <x v="0"/>
    <s v="No Rating"/>
    <s v="Oct"/>
  </r>
  <r>
    <x v="2230"/>
    <x v="82"/>
    <s v="T-shirt"/>
    <x v="4"/>
    <x v="2"/>
    <n v="6"/>
    <n v="175"/>
    <n v="112.48"/>
    <s v="Online"/>
    <n v="1050"/>
    <n v="674.88"/>
    <n v="375.12"/>
    <n v="0.35725714285714288"/>
    <x v="0"/>
    <x v="0"/>
    <s v="No Rating"/>
    <s v="Oct"/>
  </r>
  <r>
    <x v="2231"/>
    <x v="82"/>
    <s v="Biography"/>
    <x v="1"/>
    <x v="4"/>
    <n v="6"/>
    <n v="230.56"/>
    <n v="200.83"/>
    <s v="Online"/>
    <n v="1383.3600000000001"/>
    <n v="1204.98"/>
    <n v="178.38000000000011"/>
    <n v="0.12894691186675927"/>
    <x v="0"/>
    <x v="0"/>
    <s v="No Rating"/>
    <s v="Oct"/>
  </r>
  <r>
    <x v="2232"/>
    <x v="82"/>
    <s v="Jacket"/>
    <x v="4"/>
    <x v="2"/>
    <n v="3"/>
    <n v="373.99"/>
    <n v="257.06"/>
    <s v="Retail"/>
    <n v="1121.97"/>
    <n v="771.18000000000006"/>
    <n v="350.78999999999996"/>
    <n v="0.31265541859408003"/>
    <x v="0"/>
    <x v="0"/>
    <s v="No Rating"/>
    <s v="Oct"/>
  </r>
  <r>
    <x v="2233"/>
    <x v="82"/>
    <s v="Jacket"/>
    <x v="4"/>
    <x v="0"/>
    <n v="14"/>
    <n v="62.37"/>
    <n v="55.51"/>
    <s v="Retail"/>
    <n v="873.18"/>
    <n v="777.14"/>
    <n v="96.039999999999964"/>
    <n v="0.10998877665544329"/>
    <x v="0"/>
    <x v="0"/>
    <s v="No Rating"/>
    <s v="Oct"/>
  </r>
  <r>
    <x v="2234"/>
    <x v="82"/>
    <s v="Jeans"/>
    <x v="4"/>
    <x v="1"/>
    <n v="17"/>
    <n v="180.1"/>
    <n v="121.34"/>
    <s v="Retail"/>
    <n v="3061.7"/>
    <n v="2062.7800000000002"/>
    <n v="998.91999999999962"/>
    <n v="0.32626318711826752"/>
    <x v="0"/>
    <x v="0"/>
    <n v="1"/>
    <s v="Oct"/>
  </r>
  <r>
    <x v="2235"/>
    <x v="82"/>
    <s v="Laptop"/>
    <x v="3"/>
    <x v="4"/>
    <n v="1"/>
    <n v="104.32"/>
    <n v="90.3"/>
    <s v="Retail"/>
    <n v="104.32"/>
    <n v="90.3"/>
    <n v="14.019999999999996"/>
    <n v="0.13439417177914106"/>
    <x v="0"/>
    <x v="0"/>
    <s v="No Rating"/>
    <s v="Oct"/>
  </r>
  <r>
    <x v="2236"/>
    <x v="82"/>
    <s v="Biography"/>
    <x v="1"/>
    <x v="1"/>
    <n v="18"/>
    <n v="32.54"/>
    <n v="25.47"/>
    <s v="Retail"/>
    <n v="585.72"/>
    <n v="458.46"/>
    <n v="127.26000000000005"/>
    <n v="0.21727105101413652"/>
    <x v="0"/>
    <x v="0"/>
    <s v="No Rating"/>
    <s v="Oct"/>
  </r>
  <r>
    <x v="2237"/>
    <x v="82"/>
    <s v="Cycle"/>
    <x v="0"/>
    <x v="3"/>
    <n v="15"/>
    <n v="416.48"/>
    <n v="370.41"/>
    <s v="Online"/>
    <n v="6247.2000000000007"/>
    <n v="5556.1500000000005"/>
    <n v="691.05000000000018"/>
    <n v="0.11061755666538611"/>
    <x v="0"/>
    <x v="0"/>
    <s v="No Rating"/>
    <s v="Oct"/>
  </r>
  <r>
    <x v="2238"/>
    <x v="83"/>
    <s v="Vacuum Cleaner"/>
    <x v="2"/>
    <x v="3"/>
    <n v="16"/>
    <n v="133.46"/>
    <n v="96.46"/>
    <s v="Retail"/>
    <n v="2135.36"/>
    <n v="1543.36"/>
    <n v="592.00000000000023"/>
    <n v="0.27723662520605435"/>
    <x v="0"/>
    <x v="0"/>
    <s v="No Rating"/>
    <s v="Oct"/>
  </r>
  <r>
    <x v="2239"/>
    <x v="83"/>
    <s v="Mixer"/>
    <x v="2"/>
    <x v="1"/>
    <n v="4"/>
    <n v="359.52"/>
    <n v="278.93"/>
    <s v="Retail"/>
    <n v="1438.08"/>
    <n v="1115.72"/>
    <n v="322.3599999999999"/>
    <n v="0.22415999109924337"/>
    <x v="0"/>
    <x v="0"/>
    <n v="4"/>
    <s v="Oct"/>
  </r>
  <r>
    <x v="2240"/>
    <x v="83"/>
    <s v="Jacket"/>
    <x v="4"/>
    <x v="1"/>
    <n v="2"/>
    <n v="383.1"/>
    <n v="261.7"/>
    <s v="Retail"/>
    <n v="766.2"/>
    <n v="523.4"/>
    <n v="242.80000000000007"/>
    <n v="0.3168885408509528"/>
    <x v="0"/>
    <x v="0"/>
    <s v="No Rating"/>
    <s v="Oct"/>
  </r>
  <r>
    <x v="2241"/>
    <x v="83"/>
    <s v="Mixer"/>
    <x v="2"/>
    <x v="3"/>
    <n v="12"/>
    <n v="436.95"/>
    <n v="391.98"/>
    <s v="Online"/>
    <n v="5243.4"/>
    <n v="4703.76"/>
    <n v="539.63999999999942"/>
    <n v="0.10291795399931332"/>
    <x v="0"/>
    <x v="0"/>
    <s v="No Rating"/>
    <s v="Oct"/>
  </r>
  <r>
    <x v="2242"/>
    <x v="83"/>
    <s v="Chair"/>
    <x v="2"/>
    <x v="3"/>
    <n v="13"/>
    <n v="393.76"/>
    <n v="254.17"/>
    <s v="Retail"/>
    <n v="5118.88"/>
    <n v="3304.21"/>
    <n v="1814.67"/>
    <n v="0.3545052824055262"/>
    <x v="0"/>
    <x v="0"/>
    <s v="No Rating"/>
    <s v="Oct"/>
  </r>
  <r>
    <x v="2243"/>
    <x v="83"/>
    <s v="Fiction"/>
    <x v="1"/>
    <x v="1"/>
    <n v="8"/>
    <n v="228.73"/>
    <n v="177.86"/>
    <s v="Retail"/>
    <n v="1829.84"/>
    <n v="1422.88"/>
    <n v="406.95999999999981"/>
    <n v="0.22240195864119258"/>
    <x v="0"/>
    <x v="0"/>
    <s v="No Rating"/>
    <s v="Oct"/>
  </r>
  <r>
    <x v="2244"/>
    <x v="83"/>
    <s v="Chair"/>
    <x v="2"/>
    <x v="1"/>
    <n v="9"/>
    <n v="372.02"/>
    <n v="259.77"/>
    <s v="Online"/>
    <n v="3348.18"/>
    <n v="2337.9299999999998"/>
    <n v="1010.25"/>
    <n v="0.30173108972635881"/>
    <x v="0"/>
    <x v="0"/>
    <n v="5"/>
    <s v="Oct"/>
  </r>
  <r>
    <x v="2245"/>
    <x v="83"/>
    <s v="Fiction"/>
    <x v="1"/>
    <x v="2"/>
    <n v="4"/>
    <n v="286.39999999999998"/>
    <n v="206.41"/>
    <s v="Retail"/>
    <n v="1145.5999999999999"/>
    <n v="825.64"/>
    <n v="319.95999999999992"/>
    <n v="0.27929469273743013"/>
    <x v="0"/>
    <x v="0"/>
    <s v="No Rating"/>
    <s v="Oct"/>
  </r>
  <r>
    <x v="2246"/>
    <x v="83"/>
    <s v="Yoga Mat"/>
    <x v="0"/>
    <x v="3"/>
    <n v="15"/>
    <n v="377.93"/>
    <n v="334.6"/>
    <s v="Online"/>
    <n v="5668.95"/>
    <n v="5019"/>
    <n v="649.94999999999982"/>
    <n v="0.11465086127060564"/>
    <x v="0"/>
    <x v="0"/>
    <s v="No Rating"/>
    <s v="Oct"/>
  </r>
  <r>
    <x v="2247"/>
    <x v="83"/>
    <s v="Fiction"/>
    <x v="1"/>
    <x v="4"/>
    <n v="13"/>
    <n v="436.77"/>
    <n v="302.02999999999997"/>
    <s v="Online"/>
    <n v="5678.01"/>
    <n v="3926.3899999999994"/>
    <n v="1751.6200000000008"/>
    <n v="0.30849188360006424"/>
    <x v="0"/>
    <x v="0"/>
    <s v="No Rating"/>
    <s v="Oct"/>
  </r>
  <r>
    <x v="2248"/>
    <x v="83"/>
    <s v="Chair"/>
    <x v="2"/>
    <x v="4"/>
    <n v="14"/>
    <n v="171.73"/>
    <n v="105.24"/>
    <s v="Online"/>
    <n v="2404.2199999999998"/>
    <n v="1473.36"/>
    <n v="930.8599999999999"/>
    <n v="0.38717754614802308"/>
    <x v="0"/>
    <x v="0"/>
    <s v="No Rating"/>
    <s v="Oct"/>
  </r>
  <r>
    <x v="2249"/>
    <x v="83"/>
    <s v="Laptop"/>
    <x v="3"/>
    <x v="3"/>
    <n v="11"/>
    <n v="391.19"/>
    <n v="248.71"/>
    <s v="Retail"/>
    <n v="4303.09"/>
    <n v="2735.81"/>
    <n v="1567.2800000000002"/>
    <n v="0.36422198931465533"/>
    <x v="0"/>
    <x v="0"/>
    <s v="No Rating"/>
    <s v="Oct"/>
  </r>
  <r>
    <x v="2250"/>
    <x v="83"/>
    <s v="T-shirt"/>
    <x v="4"/>
    <x v="0"/>
    <n v="1"/>
    <n v="45.32"/>
    <n v="29.89"/>
    <s v="Retail"/>
    <n v="45.32"/>
    <n v="29.89"/>
    <n v="15.43"/>
    <n v="0.3404677846425419"/>
    <x v="0"/>
    <x v="0"/>
    <s v="No Rating"/>
    <s v="Oct"/>
  </r>
  <r>
    <x v="2251"/>
    <x v="83"/>
    <s v="Jeans"/>
    <x v="4"/>
    <x v="1"/>
    <n v="8"/>
    <n v="465.65"/>
    <n v="367.97"/>
    <s v="Online"/>
    <n v="3725.2"/>
    <n v="2943.76"/>
    <n v="781.4399999999996"/>
    <n v="0.20977128744765372"/>
    <x v="0"/>
    <x v="0"/>
    <s v="No Rating"/>
    <s v="Oct"/>
  </r>
  <r>
    <x v="2252"/>
    <x v="83"/>
    <s v="Sneakers"/>
    <x v="4"/>
    <x v="2"/>
    <n v="17"/>
    <n v="217.15"/>
    <n v="148.55000000000001"/>
    <s v="Online"/>
    <n v="3691.55"/>
    <n v="2525.3500000000004"/>
    <n v="1166.1999999999998"/>
    <n v="0.31591066083352515"/>
    <x v="0"/>
    <x v="0"/>
    <s v="No Rating"/>
    <s v="Oct"/>
  </r>
  <r>
    <x v="2253"/>
    <x v="83"/>
    <s v="Chair"/>
    <x v="2"/>
    <x v="4"/>
    <n v="19"/>
    <n v="171.22"/>
    <n v="144.74"/>
    <s v="Retail"/>
    <n v="3253.18"/>
    <n v="2750.0600000000004"/>
    <n v="503.11999999999944"/>
    <n v="0.15465483004321909"/>
    <x v="0"/>
    <x v="0"/>
    <n v="5"/>
    <s v="Oct"/>
  </r>
  <r>
    <x v="2254"/>
    <x v="83"/>
    <s v="T-shirt"/>
    <x v="4"/>
    <x v="0"/>
    <n v="19"/>
    <n v="118.53"/>
    <n v="74.569999999999993"/>
    <s v="Online"/>
    <n v="2252.0700000000002"/>
    <n v="1416.83"/>
    <n v="835.24000000000024"/>
    <n v="0.37087657133215229"/>
    <x v="0"/>
    <x v="0"/>
    <s v="No Rating"/>
    <s v="Oct"/>
  </r>
  <r>
    <x v="2255"/>
    <x v="83"/>
    <s v="Mixer"/>
    <x v="2"/>
    <x v="0"/>
    <n v="4"/>
    <n v="246.61"/>
    <n v="203.04"/>
    <s v="Online"/>
    <n v="986.44"/>
    <n v="812.16"/>
    <n v="174.28000000000009"/>
    <n v="0.17667572280118413"/>
    <x v="0"/>
    <x v="0"/>
    <s v="No Rating"/>
    <s v="Oct"/>
  </r>
  <r>
    <x v="2256"/>
    <x v="83"/>
    <s v="Cycle"/>
    <x v="0"/>
    <x v="1"/>
    <n v="11"/>
    <n v="472.87"/>
    <n v="364.6"/>
    <s v="Online"/>
    <n v="5201.57"/>
    <n v="4010.6000000000004"/>
    <n v="1190.9699999999993"/>
    <n v="0.22896356292427084"/>
    <x v="0"/>
    <x v="0"/>
    <s v="No Rating"/>
    <s v="Oct"/>
  </r>
  <r>
    <x v="2257"/>
    <x v="83"/>
    <s v="Biography"/>
    <x v="1"/>
    <x v="2"/>
    <n v="13"/>
    <n v="94.25"/>
    <n v="83.13"/>
    <s v="Retail"/>
    <n v="1225.25"/>
    <n v="1080.69"/>
    <n v="144.55999999999995"/>
    <n v="0.11798408488063657"/>
    <x v="0"/>
    <x v="0"/>
    <s v="No Rating"/>
    <s v="Oct"/>
  </r>
  <r>
    <x v="2258"/>
    <x v="83"/>
    <s v="Fiction"/>
    <x v="1"/>
    <x v="0"/>
    <n v="20"/>
    <n v="422.68"/>
    <n v="289.17"/>
    <s v="Online"/>
    <n v="8453.6"/>
    <n v="5783.4000000000005"/>
    <n v="2670.2"/>
    <n v="0.3158654301126147"/>
    <x v="0"/>
    <x v="0"/>
    <n v="2"/>
    <s v="Oct"/>
  </r>
  <r>
    <x v="2259"/>
    <x v="83"/>
    <s v="Vacuum Cleaner"/>
    <x v="2"/>
    <x v="4"/>
    <n v="15"/>
    <n v="307.58"/>
    <n v="238.72"/>
    <s v="Online"/>
    <n v="4613.7"/>
    <n v="3580.8"/>
    <n v="1032.8999999999996"/>
    <n v="0.22387671500097528"/>
    <x v="0"/>
    <x v="0"/>
    <s v="No Rating"/>
    <s v="Oct"/>
  </r>
  <r>
    <x v="2260"/>
    <x v="84"/>
    <s v="Cycle"/>
    <x v="0"/>
    <x v="1"/>
    <n v="2"/>
    <n v="156.74"/>
    <n v="110.78"/>
    <s v="Retail"/>
    <n v="313.48"/>
    <n v="221.56"/>
    <n v="91.920000000000016"/>
    <n v="0.29322444813066229"/>
    <x v="1"/>
    <x v="4"/>
    <s v="No Rating"/>
    <s v="Oct"/>
  </r>
  <r>
    <x v="2261"/>
    <x v="84"/>
    <s v="Comics"/>
    <x v="1"/>
    <x v="3"/>
    <n v="7"/>
    <n v="241.29"/>
    <n v="152.86000000000001"/>
    <s v="Retail"/>
    <n v="1689.03"/>
    <n v="1070.02"/>
    <n v="619.01"/>
    <n v="0.36648845787226986"/>
    <x v="0"/>
    <x v="0"/>
    <s v="No Rating"/>
    <s v="Oct"/>
  </r>
  <r>
    <x v="2262"/>
    <x v="84"/>
    <s v="Sneakers"/>
    <x v="4"/>
    <x v="1"/>
    <n v="17"/>
    <n v="355.2"/>
    <n v="318.75"/>
    <s v="Online"/>
    <n v="6038.4"/>
    <n v="5418.75"/>
    <n v="619.64999999999964"/>
    <n v="0.10261824324324319"/>
    <x v="0"/>
    <x v="0"/>
    <s v="No Rating"/>
    <s v="Oct"/>
  </r>
  <r>
    <x v="2263"/>
    <x v="84"/>
    <s v="Laptop"/>
    <x v="3"/>
    <x v="1"/>
    <n v="18"/>
    <n v="208.38"/>
    <n v="172.18"/>
    <s v="Retail"/>
    <n v="3750.84"/>
    <n v="3099.2400000000002"/>
    <n v="651.59999999999991"/>
    <n v="0.17372108647662921"/>
    <x v="0"/>
    <x v="0"/>
    <s v="No Rating"/>
    <s v="Oct"/>
  </r>
  <r>
    <x v="2264"/>
    <x v="84"/>
    <s v="Football"/>
    <x v="0"/>
    <x v="0"/>
    <n v="8"/>
    <n v="67.16"/>
    <n v="51.52"/>
    <s v="Retail"/>
    <n v="537.28"/>
    <n v="412.16"/>
    <n v="125.11999999999995"/>
    <n v="0.23287671232876703"/>
    <x v="0"/>
    <x v="0"/>
    <s v="No Rating"/>
    <s v="Oct"/>
  </r>
  <r>
    <x v="2265"/>
    <x v="84"/>
    <s v="Mixer"/>
    <x v="2"/>
    <x v="4"/>
    <n v="19"/>
    <n v="430.27"/>
    <n v="370.21"/>
    <s v="Retail"/>
    <n v="8175.1299999999992"/>
    <n v="7033.99"/>
    <n v="1141.1399999999994"/>
    <n v="0.13958677109721798"/>
    <x v="0"/>
    <x v="0"/>
    <s v="No Rating"/>
    <s v="Oct"/>
  </r>
  <r>
    <x v="2266"/>
    <x v="84"/>
    <s v="Camera"/>
    <x v="3"/>
    <x v="0"/>
    <n v="8"/>
    <n v="35.229999999999997"/>
    <n v="27.51"/>
    <s v="Online"/>
    <n v="281.83999999999997"/>
    <n v="220.08"/>
    <n v="61.759999999999962"/>
    <n v="0.21913142208345149"/>
    <x v="0"/>
    <x v="0"/>
    <s v="No Rating"/>
    <s v="Oct"/>
  </r>
  <r>
    <x v="2267"/>
    <x v="84"/>
    <s v="Headphones"/>
    <x v="3"/>
    <x v="2"/>
    <n v="14"/>
    <n v="35.58"/>
    <n v="23.85"/>
    <s v="Online"/>
    <n v="498.12"/>
    <n v="333.90000000000003"/>
    <n v="164.21999999999997"/>
    <n v="0.32967959527824614"/>
    <x v="0"/>
    <x v="0"/>
    <s v="No Rating"/>
    <s v="Oct"/>
  </r>
  <r>
    <x v="2268"/>
    <x v="84"/>
    <s v="Vacuum Cleaner"/>
    <x v="2"/>
    <x v="3"/>
    <n v="15"/>
    <n v="47.89"/>
    <n v="37.83"/>
    <s v="Online"/>
    <n v="718.35"/>
    <n v="567.44999999999993"/>
    <n v="150.90000000000009"/>
    <n v="0.21006473167675935"/>
    <x v="0"/>
    <x v="0"/>
    <s v="No Rating"/>
    <s v="Oct"/>
  </r>
  <r>
    <x v="2269"/>
    <x v="84"/>
    <s v="Cookware Set"/>
    <x v="2"/>
    <x v="2"/>
    <n v="5"/>
    <n v="219.57"/>
    <n v="185.27"/>
    <s v="Online"/>
    <n v="1097.8499999999999"/>
    <n v="926.35"/>
    <n v="171.49999999999989"/>
    <n v="0.15621441909186126"/>
    <x v="0"/>
    <x v="0"/>
    <s v="No Rating"/>
    <s v="Oct"/>
  </r>
  <r>
    <x v="2270"/>
    <x v="84"/>
    <s v="Textbook"/>
    <x v="1"/>
    <x v="1"/>
    <n v="16"/>
    <n v="353.42"/>
    <n v="214.71"/>
    <s v="Online"/>
    <n v="5654.72"/>
    <n v="3435.36"/>
    <n v="2219.36"/>
    <n v="0.39247920321430591"/>
    <x v="0"/>
    <x v="0"/>
    <s v="No Rating"/>
    <s v="Oct"/>
  </r>
  <r>
    <x v="2271"/>
    <x v="84"/>
    <s v="Cookware Set"/>
    <x v="2"/>
    <x v="0"/>
    <n v="11"/>
    <n v="278.69"/>
    <n v="174.93"/>
    <s v="Online"/>
    <n v="3065.59"/>
    <n v="1924.23"/>
    <n v="1141.3600000000001"/>
    <n v="0.37231332304711329"/>
    <x v="0"/>
    <x v="0"/>
    <s v="No Rating"/>
    <s v="Oct"/>
  </r>
  <r>
    <x v="2272"/>
    <x v="84"/>
    <s v="Fiction"/>
    <x v="1"/>
    <x v="1"/>
    <n v="16"/>
    <n v="486.12"/>
    <n v="304.06"/>
    <s v="Retail"/>
    <n v="7777.92"/>
    <n v="4864.96"/>
    <n v="2912.96"/>
    <n v="0.37451658026824652"/>
    <x v="0"/>
    <x v="0"/>
    <s v="No Rating"/>
    <s v="Oct"/>
  </r>
  <r>
    <x v="2273"/>
    <x v="84"/>
    <s v="Chair"/>
    <x v="2"/>
    <x v="0"/>
    <n v="19"/>
    <n v="483"/>
    <n v="397.25"/>
    <s v="Retail"/>
    <n v="9177"/>
    <n v="7547.75"/>
    <n v="1629.25"/>
    <n v="0.17753623188405798"/>
    <x v="0"/>
    <x v="0"/>
    <s v="No Rating"/>
    <s v="Oct"/>
  </r>
  <r>
    <x v="2274"/>
    <x v="84"/>
    <s v="Sneakers"/>
    <x v="4"/>
    <x v="4"/>
    <n v="10"/>
    <n v="104.85"/>
    <n v="68.8"/>
    <s v="Retail"/>
    <n v="1048.5"/>
    <n v="688"/>
    <n v="360.5"/>
    <n v="0.34382451120648544"/>
    <x v="0"/>
    <x v="0"/>
    <s v="No Rating"/>
    <s v="Oct"/>
  </r>
  <r>
    <x v="2275"/>
    <x v="84"/>
    <s v="Yoga Mat"/>
    <x v="0"/>
    <x v="0"/>
    <n v="9"/>
    <n v="125.62"/>
    <n v="80.2"/>
    <s v="Retail"/>
    <n v="1130.58"/>
    <n v="721.80000000000007"/>
    <n v="408.77999999999986"/>
    <n v="0.36156662951759266"/>
    <x v="0"/>
    <x v="0"/>
    <s v="No Rating"/>
    <s v="Oct"/>
  </r>
  <r>
    <x v="2276"/>
    <x v="84"/>
    <s v="Laptop"/>
    <x v="3"/>
    <x v="1"/>
    <n v="11"/>
    <n v="112.46"/>
    <n v="101.01"/>
    <s v="Online"/>
    <n v="1237.06"/>
    <n v="1111.1100000000001"/>
    <n v="125.94999999999982"/>
    <n v="0.10181397830339663"/>
    <x v="0"/>
    <x v="0"/>
    <s v="No Rating"/>
    <s v="Oct"/>
  </r>
  <r>
    <x v="2277"/>
    <x v="84"/>
    <s v="T-shirt"/>
    <x v="4"/>
    <x v="1"/>
    <n v="9"/>
    <n v="47.98"/>
    <n v="36.99"/>
    <s v="Retail"/>
    <n v="431.82"/>
    <n v="332.91"/>
    <n v="98.909999999999968"/>
    <n v="0.22905377240516875"/>
    <x v="0"/>
    <x v="0"/>
    <s v="No Rating"/>
    <s v="Oct"/>
  </r>
  <r>
    <x v="2278"/>
    <x v="84"/>
    <s v="Fiction"/>
    <x v="1"/>
    <x v="3"/>
    <n v="12"/>
    <n v="75.97"/>
    <n v="53.85"/>
    <s v="Online"/>
    <n v="911.64"/>
    <n v="646.20000000000005"/>
    <n v="265.43999999999994"/>
    <n v="0.29116756614453065"/>
    <x v="0"/>
    <x v="0"/>
    <s v="No Rating"/>
    <s v="Oct"/>
  </r>
  <r>
    <x v="2279"/>
    <x v="84"/>
    <s v="Camera"/>
    <x v="3"/>
    <x v="2"/>
    <n v="15"/>
    <n v="401.37"/>
    <n v="289.51"/>
    <s v="Retail"/>
    <n v="6020.55"/>
    <n v="4342.6499999999996"/>
    <n v="1677.9000000000005"/>
    <n v="0.27869546802202466"/>
    <x v="0"/>
    <x v="0"/>
    <s v="No Rating"/>
    <s v="Oct"/>
  </r>
  <r>
    <x v="2280"/>
    <x v="84"/>
    <s v="Fiction"/>
    <x v="1"/>
    <x v="1"/>
    <n v="15"/>
    <n v="93.52"/>
    <n v="80.3"/>
    <s v="Retail"/>
    <n v="1402.8"/>
    <n v="1204.5"/>
    <n v="198.29999999999995"/>
    <n v="0.14136013686911889"/>
    <x v="0"/>
    <x v="0"/>
    <s v="No Rating"/>
    <s v="Oct"/>
  </r>
  <r>
    <x v="2281"/>
    <x v="85"/>
    <s v="Chair"/>
    <x v="2"/>
    <x v="2"/>
    <n v="20"/>
    <n v="363.88"/>
    <n v="252.38"/>
    <s v="Retail"/>
    <n v="7277.6"/>
    <n v="5047.6000000000004"/>
    <n v="2230"/>
    <n v="0.30641969880180275"/>
    <x v="0"/>
    <x v="0"/>
    <s v="No Rating"/>
    <s v="Oct"/>
  </r>
  <r>
    <x v="2282"/>
    <x v="85"/>
    <s v="Jacket"/>
    <x v="4"/>
    <x v="1"/>
    <n v="2"/>
    <n v="221.92"/>
    <n v="158.74"/>
    <s v="Retail"/>
    <n v="443.84"/>
    <n v="317.48"/>
    <n v="126.35999999999996"/>
    <n v="0.28469718817591916"/>
    <x v="0"/>
    <x v="0"/>
    <s v="No Rating"/>
    <s v="Oct"/>
  </r>
  <r>
    <x v="2283"/>
    <x v="85"/>
    <s v="Cycle"/>
    <x v="0"/>
    <x v="0"/>
    <n v="19"/>
    <n v="313.16000000000003"/>
    <n v="278.85000000000002"/>
    <s v="Retail"/>
    <n v="5950.0400000000009"/>
    <n v="5298.1500000000005"/>
    <n v="651.89000000000033"/>
    <n v="0.10956060799591268"/>
    <x v="0"/>
    <x v="0"/>
    <n v="5"/>
    <s v="Oct"/>
  </r>
  <r>
    <x v="2284"/>
    <x v="85"/>
    <s v="Camera"/>
    <x v="3"/>
    <x v="3"/>
    <n v="20"/>
    <n v="300.91000000000003"/>
    <n v="192.37"/>
    <s v="Retail"/>
    <n v="6018.2000000000007"/>
    <n v="3847.4"/>
    <n v="2170.8000000000006"/>
    <n v="0.3607058588946862"/>
    <x v="0"/>
    <x v="0"/>
    <s v="No Rating"/>
    <s v="Oct"/>
  </r>
  <r>
    <x v="2285"/>
    <x v="85"/>
    <s v="Mixer"/>
    <x v="2"/>
    <x v="1"/>
    <n v="6"/>
    <n v="88.44"/>
    <n v="61.2"/>
    <s v="Online"/>
    <n v="530.64"/>
    <n v="367.20000000000005"/>
    <n v="163.43999999999994"/>
    <n v="0.30800542740841236"/>
    <x v="0"/>
    <x v="0"/>
    <s v="No Rating"/>
    <s v="Oct"/>
  </r>
  <r>
    <x v="2286"/>
    <x v="85"/>
    <s v="Dumbbells"/>
    <x v="0"/>
    <x v="3"/>
    <n v="19"/>
    <n v="365.95"/>
    <n v="237.58"/>
    <s v="Retail"/>
    <n v="6953.05"/>
    <n v="4514.0200000000004"/>
    <n v="2439.0299999999997"/>
    <n v="0.35078562645170103"/>
    <x v="0"/>
    <x v="0"/>
    <s v="No Rating"/>
    <s v="Oct"/>
  </r>
  <r>
    <x v="2287"/>
    <x v="85"/>
    <s v="Chair"/>
    <x v="2"/>
    <x v="0"/>
    <n v="10"/>
    <n v="446.53"/>
    <n v="373.61"/>
    <s v="Retail"/>
    <n v="4465.2999999999993"/>
    <n v="3736.1000000000004"/>
    <n v="729.19999999999891"/>
    <n v="0.16330369739995051"/>
    <x v="0"/>
    <x v="0"/>
    <s v="No Rating"/>
    <s v="Oct"/>
  </r>
  <r>
    <x v="2288"/>
    <x v="85"/>
    <s v="Smartphone"/>
    <x v="3"/>
    <x v="1"/>
    <n v="17"/>
    <n v="150.56"/>
    <n v="115.56"/>
    <s v="Retail"/>
    <n v="2559.52"/>
    <n v="1964.52"/>
    <n v="595"/>
    <n v="0.23246546227417642"/>
    <x v="0"/>
    <x v="0"/>
    <s v="No Rating"/>
    <s v="Oct"/>
  </r>
  <r>
    <x v="2289"/>
    <x v="85"/>
    <s v="Chair"/>
    <x v="2"/>
    <x v="2"/>
    <n v="7"/>
    <n v="87.46"/>
    <n v="78.52"/>
    <s v="Retail"/>
    <n v="612.21999999999991"/>
    <n v="549.64"/>
    <n v="62.579999999999927"/>
    <n v="0.10221815687171268"/>
    <x v="0"/>
    <x v="0"/>
    <s v="No Rating"/>
    <s v="Oct"/>
  </r>
  <r>
    <x v="2290"/>
    <x v="85"/>
    <s v="T-shirt"/>
    <x v="4"/>
    <x v="3"/>
    <n v="5"/>
    <n v="25.72"/>
    <n v="21.57"/>
    <s v="Online"/>
    <n v="128.6"/>
    <n v="107.85"/>
    <n v="20.75"/>
    <n v="0.16135303265940903"/>
    <x v="1"/>
    <x v="3"/>
    <s v="No Rating"/>
    <s v="Oct"/>
  </r>
  <r>
    <x v="2291"/>
    <x v="85"/>
    <s v="Sneakers"/>
    <x v="4"/>
    <x v="4"/>
    <n v="18"/>
    <n v="112.88"/>
    <n v="87.98"/>
    <s v="Online"/>
    <n v="2031.84"/>
    <n v="1583.64"/>
    <n v="448.19999999999982"/>
    <n v="0.22058823529411756"/>
    <x v="0"/>
    <x v="0"/>
    <s v="No Rating"/>
    <s v="Oct"/>
  </r>
  <r>
    <x v="2292"/>
    <x v="85"/>
    <s v="Textbook"/>
    <x v="1"/>
    <x v="2"/>
    <n v="17"/>
    <n v="292.32"/>
    <n v="206.04"/>
    <s v="Online"/>
    <n v="4969.4399999999996"/>
    <n v="3502.68"/>
    <n v="1466.7599999999998"/>
    <n v="0.2951559934318555"/>
    <x v="0"/>
    <x v="0"/>
    <s v="No Rating"/>
    <s v="Oct"/>
  </r>
  <r>
    <x v="2293"/>
    <x v="85"/>
    <s v="Dumbbells"/>
    <x v="0"/>
    <x v="3"/>
    <n v="18"/>
    <n v="70.06"/>
    <n v="52.98"/>
    <s v="Retail"/>
    <n v="1261.08"/>
    <n v="953.64"/>
    <n v="307.43999999999994"/>
    <n v="0.24379103625463885"/>
    <x v="0"/>
    <x v="0"/>
    <s v="No Rating"/>
    <s v="Oct"/>
  </r>
  <r>
    <x v="2294"/>
    <x v="85"/>
    <s v="Chair"/>
    <x v="2"/>
    <x v="0"/>
    <n v="14"/>
    <n v="121.23"/>
    <n v="93.68"/>
    <s v="Online"/>
    <n v="1697.22"/>
    <n v="1311.52"/>
    <n v="385.70000000000005"/>
    <n v="0.22725398003794442"/>
    <x v="0"/>
    <x v="0"/>
    <s v="No Rating"/>
    <s v="Oct"/>
  </r>
  <r>
    <x v="2295"/>
    <x v="85"/>
    <s v="T-shirt"/>
    <x v="4"/>
    <x v="1"/>
    <n v="5"/>
    <n v="456.99"/>
    <n v="276.83999999999997"/>
    <s v="Retail"/>
    <n v="2284.9499999999998"/>
    <n v="1384.1999999999998"/>
    <n v="900.75"/>
    <n v="0.39420993894833589"/>
    <x v="0"/>
    <x v="0"/>
    <s v="No Rating"/>
    <s v="Oct"/>
  </r>
  <r>
    <x v="2296"/>
    <x v="85"/>
    <s v="T-shirt"/>
    <x v="4"/>
    <x v="2"/>
    <n v="5"/>
    <n v="199.65"/>
    <n v="155.47"/>
    <s v="Online"/>
    <n v="998.25"/>
    <n v="777.35"/>
    <n v="220.89999999999998"/>
    <n v="0.22128725269221133"/>
    <x v="0"/>
    <x v="0"/>
    <s v="No Rating"/>
    <s v="Oct"/>
  </r>
  <r>
    <x v="2297"/>
    <x v="85"/>
    <s v="Fiction"/>
    <x v="1"/>
    <x v="4"/>
    <n v="6"/>
    <n v="494.26"/>
    <n v="341.65"/>
    <s v="Online"/>
    <n v="2965.56"/>
    <n v="2049.8999999999996"/>
    <n v="915.66000000000031"/>
    <n v="0.30876461781248749"/>
    <x v="0"/>
    <x v="0"/>
    <s v="No Rating"/>
    <s v="Oct"/>
  </r>
  <r>
    <x v="2298"/>
    <x v="85"/>
    <s v="Smartphone"/>
    <x v="3"/>
    <x v="3"/>
    <n v="4"/>
    <n v="94.44"/>
    <n v="76.84"/>
    <s v="Online"/>
    <n v="377.76"/>
    <n v="307.36"/>
    <n v="70.399999999999977"/>
    <n v="0.18636171113934769"/>
    <x v="0"/>
    <x v="0"/>
    <s v="No Rating"/>
    <s v="Oct"/>
  </r>
  <r>
    <x v="2299"/>
    <x v="85"/>
    <s v="Textbook"/>
    <x v="1"/>
    <x v="3"/>
    <n v="10"/>
    <n v="81.2"/>
    <n v="69.78"/>
    <s v="Online"/>
    <n v="812"/>
    <n v="697.8"/>
    <n v="114.20000000000005"/>
    <n v="0.14064039408867002"/>
    <x v="0"/>
    <x v="0"/>
    <s v="No Rating"/>
    <s v="Oct"/>
  </r>
  <r>
    <x v="2300"/>
    <x v="85"/>
    <s v="Jacket"/>
    <x v="4"/>
    <x v="0"/>
    <n v="4"/>
    <n v="85.51"/>
    <n v="66.28"/>
    <s v="Online"/>
    <n v="342.04"/>
    <n v="265.12"/>
    <n v="76.920000000000016"/>
    <n v="0.22488597824815815"/>
    <x v="0"/>
    <x v="0"/>
    <s v="No Rating"/>
    <s v="Oct"/>
  </r>
  <r>
    <x v="2301"/>
    <x v="85"/>
    <s v="Fiction"/>
    <x v="1"/>
    <x v="0"/>
    <n v="3"/>
    <n v="489.55"/>
    <n v="349.63"/>
    <s v="Retail"/>
    <n v="1468.65"/>
    <n v="1048.8899999999999"/>
    <n v="419.76000000000022"/>
    <n v="0.2858135021958943"/>
    <x v="0"/>
    <x v="0"/>
    <s v="No Rating"/>
    <s v="Oct"/>
  </r>
  <r>
    <x v="2302"/>
    <x v="85"/>
    <s v="T-shirt"/>
    <x v="4"/>
    <x v="3"/>
    <n v="20"/>
    <n v="441.63"/>
    <n v="283.39999999999998"/>
    <s v="Retail"/>
    <n v="8832.6"/>
    <n v="5668"/>
    <n v="3164.6000000000004"/>
    <n v="0.35828634830061368"/>
    <x v="0"/>
    <x v="0"/>
    <s v="No Rating"/>
    <s v="Oct"/>
  </r>
  <r>
    <x v="2303"/>
    <x v="85"/>
    <s v="Sneakers"/>
    <x v="4"/>
    <x v="1"/>
    <n v="20"/>
    <n v="76.13"/>
    <n v="51.09"/>
    <s v="Online"/>
    <n v="1522.6"/>
    <n v="1021.8000000000001"/>
    <n v="500.79999999999984"/>
    <n v="0.32891107316432411"/>
    <x v="0"/>
    <x v="0"/>
    <s v="No Rating"/>
    <s v="Oct"/>
  </r>
  <r>
    <x v="2304"/>
    <x v="85"/>
    <s v="Smartphone"/>
    <x v="3"/>
    <x v="2"/>
    <n v="17"/>
    <n v="177.1"/>
    <n v="136.91"/>
    <s v="Retail"/>
    <n v="3010.7"/>
    <n v="2327.4699999999998"/>
    <n v="683.23"/>
    <n v="0.22693393562958783"/>
    <x v="0"/>
    <x v="0"/>
    <s v="No Rating"/>
    <s v="Oct"/>
  </r>
  <r>
    <x v="2305"/>
    <x v="85"/>
    <s v="Fiction"/>
    <x v="1"/>
    <x v="4"/>
    <n v="14"/>
    <n v="282.55"/>
    <n v="239.39"/>
    <s v="Online"/>
    <n v="3955.7000000000003"/>
    <n v="3351.46"/>
    <n v="604.24000000000024"/>
    <n v="0.15275172535834369"/>
    <x v="1"/>
    <x v="2"/>
    <s v="No Rating"/>
    <s v="Oct"/>
  </r>
  <r>
    <x v="2306"/>
    <x v="85"/>
    <s v="T-shirt"/>
    <x v="4"/>
    <x v="0"/>
    <n v="18"/>
    <n v="328.78"/>
    <n v="243.32"/>
    <s v="Online"/>
    <n v="5918.0399999999991"/>
    <n v="4379.76"/>
    <n v="1538.2799999999988"/>
    <n v="0.25993065271610177"/>
    <x v="0"/>
    <x v="0"/>
    <s v="No Rating"/>
    <s v="Oct"/>
  </r>
  <r>
    <x v="2307"/>
    <x v="85"/>
    <s v="Mixer"/>
    <x v="2"/>
    <x v="1"/>
    <n v="9"/>
    <n v="18.66"/>
    <n v="11.42"/>
    <s v="Retail"/>
    <n v="167.94"/>
    <n v="102.78"/>
    <n v="65.16"/>
    <n v="0.38799571275455519"/>
    <x v="0"/>
    <x v="0"/>
    <s v="No Rating"/>
    <s v="Oct"/>
  </r>
  <r>
    <x v="2308"/>
    <x v="85"/>
    <s v="Cookware Set"/>
    <x v="2"/>
    <x v="1"/>
    <n v="15"/>
    <n v="188.65"/>
    <n v="163.18"/>
    <s v="Online"/>
    <n v="2829.75"/>
    <n v="2447.7000000000003"/>
    <n v="382.04999999999973"/>
    <n v="0.13501192684866145"/>
    <x v="0"/>
    <x v="0"/>
    <s v="No Rating"/>
    <s v="Oct"/>
  </r>
  <r>
    <x v="2309"/>
    <x v="85"/>
    <s v="Cycle"/>
    <x v="0"/>
    <x v="3"/>
    <n v="3"/>
    <n v="257.14"/>
    <n v="219.37"/>
    <s v="Retail"/>
    <n v="771.42"/>
    <n v="658.11"/>
    <n v="113.30999999999995"/>
    <n v="0.14688496538850426"/>
    <x v="0"/>
    <x v="0"/>
    <s v="No Rating"/>
    <s v="Oct"/>
  </r>
  <r>
    <x v="2310"/>
    <x v="85"/>
    <s v="Smartphone"/>
    <x v="3"/>
    <x v="4"/>
    <n v="12"/>
    <n v="150"/>
    <n v="97.19"/>
    <s v="Retail"/>
    <n v="1800"/>
    <n v="1166.28"/>
    <n v="633.72"/>
    <n v="0.35206666666666669"/>
    <x v="0"/>
    <x v="0"/>
    <s v="No Rating"/>
    <s v="Oct"/>
  </r>
  <r>
    <x v="2311"/>
    <x v="85"/>
    <s v="Fiction"/>
    <x v="1"/>
    <x v="0"/>
    <n v="6"/>
    <n v="262.66000000000003"/>
    <n v="232.51"/>
    <s v="Online"/>
    <n v="1575.96"/>
    <n v="1395.06"/>
    <n v="180.90000000000009"/>
    <n v="0.11478717733952644"/>
    <x v="0"/>
    <x v="0"/>
    <s v="No Rating"/>
    <s v="Oct"/>
  </r>
  <r>
    <x v="2312"/>
    <x v="85"/>
    <s v="Laptop"/>
    <x v="3"/>
    <x v="1"/>
    <n v="11"/>
    <n v="297.32"/>
    <n v="265.5"/>
    <s v="Online"/>
    <n v="3270.52"/>
    <n v="2920.5"/>
    <n v="350.02"/>
    <n v="0.10702273644558051"/>
    <x v="0"/>
    <x v="0"/>
    <s v="No Rating"/>
    <s v="Oct"/>
  </r>
  <r>
    <x v="2313"/>
    <x v="85"/>
    <s v="Sneakers"/>
    <x v="4"/>
    <x v="2"/>
    <n v="3"/>
    <n v="144.83000000000001"/>
    <n v="129.25"/>
    <s v="Retail"/>
    <n v="434.49"/>
    <n v="387.75"/>
    <n v="46.740000000000009"/>
    <n v="0.10757439756956434"/>
    <x v="0"/>
    <x v="0"/>
    <s v="No Rating"/>
    <s v="Oct"/>
  </r>
  <r>
    <x v="2314"/>
    <x v="85"/>
    <s v="Comics"/>
    <x v="1"/>
    <x v="1"/>
    <n v="19"/>
    <n v="483.05"/>
    <n v="336.68"/>
    <s v="Retail"/>
    <n v="9177.9500000000007"/>
    <n v="6396.92"/>
    <n v="2781.0300000000007"/>
    <n v="0.30301211054756239"/>
    <x v="0"/>
    <x v="0"/>
    <s v="No Rating"/>
    <s v="Oct"/>
  </r>
  <r>
    <x v="2315"/>
    <x v="85"/>
    <s v="Headphones"/>
    <x v="3"/>
    <x v="4"/>
    <n v="8"/>
    <n v="485.45"/>
    <n v="333.9"/>
    <s v="Retail"/>
    <n v="3883.6"/>
    <n v="2671.2"/>
    <n v="1212.4000000000001"/>
    <n v="0.31218457101658259"/>
    <x v="0"/>
    <x v="0"/>
    <s v="No Rating"/>
    <s v="Oct"/>
  </r>
  <r>
    <x v="2316"/>
    <x v="86"/>
    <s v="Cycle"/>
    <x v="0"/>
    <x v="2"/>
    <n v="20"/>
    <n v="57.08"/>
    <n v="36.03"/>
    <s v="Retail"/>
    <n v="1141.5999999999999"/>
    <n v="720.6"/>
    <n v="420.99999999999989"/>
    <n v="0.36878065872459698"/>
    <x v="0"/>
    <x v="0"/>
    <s v="No Rating"/>
    <s v="Oct"/>
  </r>
  <r>
    <x v="2317"/>
    <x v="86"/>
    <s v="Dumbbells"/>
    <x v="0"/>
    <x v="3"/>
    <n v="20"/>
    <n v="469.25"/>
    <n v="333.8"/>
    <s v="Online"/>
    <n v="9385"/>
    <n v="6676"/>
    <n v="2709"/>
    <n v="0.28865210442194994"/>
    <x v="0"/>
    <x v="0"/>
    <s v="No Rating"/>
    <s v="Oct"/>
  </r>
  <r>
    <x v="2318"/>
    <x v="86"/>
    <s v="Cookware Set"/>
    <x v="2"/>
    <x v="4"/>
    <n v="10"/>
    <n v="110.45"/>
    <n v="96.45"/>
    <s v="Online"/>
    <n v="1104.5"/>
    <n v="964.5"/>
    <n v="140"/>
    <n v="0.12675418741511996"/>
    <x v="0"/>
    <x v="0"/>
    <s v="No Rating"/>
    <s v="Oct"/>
  </r>
  <r>
    <x v="2319"/>
    <x v="86"/>
    <s v="Textbook"/>
    <x v="1"/>
    <x v="0"/>
    <n v="1"/>
    <n v="335.29"/>
    <n v="260.88"/>
    <s v="Retail"/>
    <n v="335.29"/>
    <n v="260.88"/>
    <n v="74.410000000000025"/>
    <n v="0.22192728682632951"/>
    <x v="0"/>
    <x v="0"/>
    <s v="No Rating"/>
    <s v="Oct"/>
  </r>
  <r>
    <x v="2320"/>
    <x v="86"/>
    <s v="Football"/>
    <x v="0"/>
    <x v="2"/>
    <n v="14"/>
    <n v="187.45"/>
    <n v="168.57"/>
    <s v="Online"/>
    <n v="2624.2999999999997"/>
    <n v="2359.98"/>
    <n v="264.31999999999971"/>
    <n v="0.10072019205121356"/>
    <x v="0"/>
    <x v="0"/>
    <s v="No Rating"/>
    <s v="Oct"/>
  </r>
  <r>
    <x v="2321"/>
    <x v="86"/>
    <s v="Dumbbells"/>
    <x v="0"/>
    <x v="4"/>
    <n v="13"/>
    <n v="91.11"/>
    <n v="56.1"/>
    <s v="Online"/>
    <n v="1184.43"/>
    <n v="729.30000000000007"/>
    <n v="455.13"/>
    <n v="0.38426078366809346"/>
    <x v="0"/>
    <x v="0"/>
    <s v="No Rating"/>
    <s v="Oct"/>
  </r>
  <r>
    <x v="2322"/>
    <x v="86"/>
    <s v="Jeans"/>
    <x v="4"/>
    <x v="2"/>
    <n v="2"/>
    <n v="77.98"/>
    <n v="67.099999999999994"/>
    <s v="Retail"/>
    <n v="155.96"/>
    <n v="134.19999999999999"/>
    <n v="21.760000000000019"/>
    <n v="0.13952295460374467"/>
    <x v="1"/>
    <x v="2"/>
    <s v="No Rating"/>
    <s v="Oct"/>
  </r>
  <r>
    <x v="2323"/>
    <x v="86"/>
    <s v="Laptop"/>
    <x v="3"/>
    <x v="1"/>
    <n v="1"/>
    <n v="140.62"/>
    <n v="115.08"/>
    <s v="Retail"/>
    <n v="140.62"/>
    <n v="115.08"/>
    <n v="25.540000000000006"/>
    <n v="0.18162423552837437"/>
    <x v="0"/>
    <x v="0"/>
    <s v="No Rating"/>
    <s v="Oct"/>
  </r>
  <r>
    <x v="2324"/>
    <x v="86"/>
    <s v="Vacuum Cleaner"/>
    <x v="2"/>
    <x v="1"/>
    <n v="7"/>
    <n v="190.92"/>
    <n v="157.78"/>
    <s v="Retail"/>
    <n v="1336.4399999999998"/>
    <n v="1104.46"/>
    <n v="231.97999999999979"/>
    <n v="0.17358055730148739"/>
    <x v="0"/>
    <x v="0"/>
    <s v="No Rating"/>
    <s v="Oct"/>
  </r>
  <r>
    <x v="2325"/>
    <x v="86"/>
    <s v="Dumbbells"/>
    <x v="0"/>
    <x v="0"/>
    <n v="3"/>
    <n v="245.73"/>
    <n v="177.18"/>
    <s v="Online"/>
    <n v="737.18999999999994"/>
    <n v="531.54"/>
    <n v="205.64999999999998"/>
    <n v="0.27896471737272616"/>
    <x v="0"/>
    <x v="0"/>
    <s v="No Rating"/>
    <s v="Oct"/>
  </r>
  <r>
    <x v="2326"/>
    <x v="86"/>
    <s v="Cycle"/>
    <x v="0"/>
    <x v="3"/>
    <n v="11"/>
    <n v="481.7"/>
    <n v="309.77999999999997"/>
    <s v="Online"/>
    <n v="5298.7"/>
    <n v="3407.58"/>
    <n v="1891.12"/>
    <n v="0.35690263649574422"/>
    <x v="0"/>
    <x v="0"/>
    <s v="No Rating"/>
    <s v="Oct"/>
  </r>
  <r>
    <x v="2327"/>
    <x v="86"/>
    <s v="Jeans"/>
    <x v="4"/>
    <x v="0"/>
    <n v="16"/>
    <n v="394.47"/>
    <n v="291.94"/>
    <s v="Online"/>
    <n v="6311.52"/>
    <n v="4671.04"/>
    <n v="1640.4800000000005"/>
    <n v="0.25991837148579111"/>
    <x v="0"/>
    <x v="0"/>
    <n v="4"/>
    <s v="Oct"/>
  </r>
  <r>
    <x v="2328"/>
    <x v="86"/>
    <s v="Textbook"/>
    <x v="1"/>
    <x v="2"/>
    <n v="9"/>
    <n v="308.16000000000003"/>
    <n v="218.72"/>
    <s v="Online"/>
    <n v="2773.44"/>
    <n v="1968.48"/>
    <n v="804.96"/>
    <n v="0.29023883696780894"/>
    <x v="1"/>
    <x v="3"/>
    <s v="No Rating"/>
    <s v="Oct"/>
  </r>
  <r>
    <x v="2329"/>
    <x v="86"/>
    <s v="Mixer"/>
    <x v="2"/>
    <x v="3"/>
    <n v="4"/>
    <n v="493.44"/>
    <n v="416.65"/>
    <s v="Online"/>
    <n v="1973.76"/>
    <n v="1666.6"/>
    <n v="307.16000000000008"/>
    <n v="0.15562175745784698"/>
    <x v="0"/>
    <x v="0"/>
    <s v="No Rating"/>
    <s v="Oct"/>
  </r>
  <r>
    <x v="2330"/>
    <x v="86"/>
    <s v="Textbook"/>
    <x v="1"/>
    <x v="2"/>
    <n v="9"/>
    <n v="494.56"/>
    <n v="403.61"/>
    <s v="Retail"/>
    <n v="4451.04"/>
    <n v="3632.4900000000002"/>
    <n v="818.54999999999973"/>
    <n v="0.18390084115173078"/>
    <x v="0"/>
    <x v="0"/>
    <s v="No Rating"/>
    <s v="Oct"/>
  </r>
  <r>
    <x v="2331"/>
    <x v="86"/>
    <s v="Chair"/>
    <x v="2"/>
    <x v="1"/>
    <n v="4"/>
    <n v="174.46"/>
    <n v="149.38999999999999"/>
    <s v="Retail"/>
    <n v="697.84"/>
    <n v="597.55999999999995"/>
    <n v="100.28000000000009"/>
    <n v="0.14370056173334875"/>
    <x v="0"/>
    <x v="0"/>
    <s v="No Rating"/>
    <s v="Oct"/>
  </r>
  <r>
    <x v="2332"/>
    <x v="86"/>
    <s v="Yoga Mat"/>
    <x v="0"/>
    <x v="2"/>
    <n v="17"/>
    <n v="366.11"/>
    <n v="247.94"/>
    <s v="Retail"/>
    <n v="6223.87"/>
    <n v="4214.9799999999996"/>
    <n v="2008.8900000000003"/>
    <n v="0.32277184452760105"/>
    <x v="0"/>
    <x v="0"/>
    <s v="No Rating"/>
    <s v="Oct"/>
  </r>
  <r>
    <x v="2333"/>
    <x v="86"/>
    <s v="Yoga Mat"/>
    <x v="0"/>
    <x v="1"/>
    <n v="19"/>
    <n v="84.11"/>
    <n v="68.27"/>
    <s v="Retail"/>
    <n v="1598.09"/>
    <n v="1297.1299999999999"/>
    <n v="300.96000000000004"/>
    <n v="0.18832481274521462"/>
    <x v="0"/>
    <x v="0"/>
    <n v="5"/>
    <s v="Oct"/>
  </r>
  <r>
    <x v="2334"/>
    <x v="86"/>
    <s v="Fiction"/>
    <x v="1"/>
    <x v="0"/>
    <n v="14"/>
    <n v="38.54"/>
    <n v="32.74"/>
    <s v="Online"/>
    <n v="539.55999999999995"/>
    <n v="458.36"/>
    <n v="81.199999999999932"/>
    <n v="0.15049299429164492"/>
    <x v="0"/>
    <x v="0"/>
    <s v="No Rating"/>
    <s v="Oct"/>
  </r>
  <r>
    <x v="2335"/>
    <x v="86"/>
    <s v="Football"/>
    <x v="0"/>
    <x v="3"/>
    <n v="10"/>
    <n v="411.18"/>
    <n v="251.1"/>
    <s v="Retail"/>
    <n v="4111.8"/>
    <n v="2511"/>
    <n v="1600.8000000000002"/>
    <n v="0.38931854662191745"/>
    <x v="0"/>
    <x v="0"/>
    <s v="No Rating"/>
    <s v="Oct"/>
  </r>
  <r>
    <x v="2336"/>
    <x v="86"/>
    <s v="Jeans"/>
    <x v="4"/>
    <x v="0"/>
    <n v="16"/>
    <n v="128.78"/>
    <n v="111.89"/>
    <s v="Retail"/>
    <n v="2060.48"/>
    <n v="1790.24"/>
    <n v="270.24"/>
    <n v="0.13115390588600714"/>
    <x v="0"/>
    <x v="0"/>
    <n v="5"/>
    <s v="Oct"/>
  </r>
  <r>
    <x v="2337"/>
    <x v="86"/>
    <s v="Laptop"/>
    <x v="3"/>
    <x v="4"/>
    <n v="4"/>
    <n v="389.62"/>
    <n v="239.51"/>
    <s v="Online"/>
    <n v="1558.48"/>
    <n v="958.04"/>
    <n v="600.44000000000005"/>
    <n v="0.38527282993686157"/>
    <x v="0"/>
    <x v="0"/>
    <s v="No Rating"/>
    <s v="Oct"/>
  </r>
  <r>
    <x v="2338"/>
    <x v="86"/>
    <s v="Football"/>
    <x v="0"/>
    <x v="4"/>
    <n v="2"/>
    <n v="211.67"/>
    <n v="139.41"/>
    <s v="Retail"/>
    <n v="423.34"/>
    <n v="278.82"/>
    <n v="144.51999999999998"/>
    <n v="0.34138045070156375"/>
    <x v="1"/>
    <x v="1"/>
    <s v="No Rating"/>
    <s v="Oct"/>
  </r>
  <r>
    <x v="2339"/>
    <x v="86"/>
    <s v="Yoga Mat"/>
    <x v="0"/>
    <x v="2"/>
    <n v="15"/>
    <n v="125.16"/>
    <n v="107.48"/>
    <s v="Online"/>
    <n v="1877.3999999999999"/>
    <n v="1612.2"/>
    <n v="265.19999999999982"/>
    <n v="0.14125918823905392"/>
    <x v="0"/>
    <x v="0"/>
    <s v="No Rating"/>
    <s v="Oct"/>
  </r>
  <r>
    <x v="2340"/>
    <x v="86"/>
    <s v="Smartphone"/>
    <x v="3"/>
    <x v="1"/>
    <n v="4"/>
    <n v="34.92"/>
    <n v="28.92"/>
    <s v="Online"/>
    <n v="139.68"/>
    <n v="115.68"/>
    <n v="24"/>
    <n v="0.1718213058419244"/>
    <x v="0"/>
    <x v="0"/>
    <s v="No Rating"/>
    <s v="Oct"/>
  </r>
  <r>
    <x v="2341"/>
    <x v="86"/>
    <s v="T-shirt"/>
    <x v="4"/>
    <x v="3"/>
    <n v="9"/>
    <n v="285.29000000000002"/>
    <n v="178.41"/>
    <s v="Retail"/>
    <n v="2567.61"/>
    <n v="1605.69"/>
    <n v="961.92000000000007"/>
    <n v="0.37463633495741178"/>
    <x v="0"/>
    <x v="0"/>
    <s v="No Rating"/>
    <s v="Oct"/>
  </r>
  <r>
    <x v="2342"/>
    <x v="87"/>
    <s v="Mixer"/>
    <x v="2"/>
    <x v="2"/>
    <n v="9"/>
    <n v="241.55"/>
    <n v="153.05000000000001"/>
    <s v="Retail"/>
    <n v="2173.9500000000003"/>
    <n v="1377.45"/>
    <n v="796.50000000000023"/>
    <n v="0.36638377147588497"/>
    <x v="0"/>
    <x v="0"/>
    <s v="No Rating"/>
    <s v="Oct"/>
  </r>
  <r>
    <x v="2343"/>
    <x v="87"/>
    <s v="Headphones"/>
    <x v="3"/>
    <x v="3"/>
    <n v="8"/>
    <n v="150.57"/>
    <n v="91.85"/>
    <s v="Online"/>
    <n v="1204.56"/>
    <n v="734.8"/>
    <n v="469.76"/>
    <n v="0.38998472471275819"/>
    <x v="0"/>
    <x v="0"/>
    <s v="No Rating"/>
    <s v="Oct"/>
  </r>
  <r>
    <x v="2344"/>
    <x v="87"/>
    <s v="Cookware Set"/>
    <x v="2"/>
    <x v="4"/>
    <n v="2"/>
    <n v="242.95"/>
    <n v="170.33"/>
    <s v="Online"/>
    <n v="485.9"/>
    <n v="340.66"/>
    <n v="145.23999999999995"/>
    <n v="0.29890924058448232"/>
    <x v="1"/>
    <x v="2"/>
    <n v="5"/>
    <s v="Oct"/>
  </r>
  <r>
    <x v="2345"/>
    <x v="87"/>
    <s v="Camera"/>
    <x v="3"/>
    <x v="0"/>
    <n v="16"/>
    <n v="186.02"/>
    <n v="159.75"/>
    <s v="Online"/>
    <n v="2976.32"/>
    <n v="2556"/>
    <n v="420.32000000000016"/>
    <n v="0.14122137404580157"/>
    <x v="0"/>
    <x v="0"/>
    <s v="No Rating"/>
    <s v="Oct"/>
  </r>
  <r>
    <x v="2346"/>
    <x v="87"/>
    <s v="Fiction"/>
    <x v="1"/>
    <x v="0"/>
    <n v="9"/>
    <n v="243.34"/>
    <n v="177.63"/>
    <s v="Online"/>
    <n v="2190.06"/>
    <n v="1598.67"/>
    <n v="591.38999999999987"/>
    <n v="0.2700336977069121"/>
    <x v="0"/>
    <x v="0"/>
    <s v="No Rating"/>
    <s v="Oct"/>
  </r>
  <r>
    <x v="2347"/>
    <x v="87"/>
    <s v="Dumbbells"/>
    <x v="0"/>
    <x v="4"/>
    <n v="15"/>
    <n v="162.74"/>
    <n v="135.94"/>
    <s v="Retail"/>
    <n v="2441.1000000000004"/>
    <n v="2039.1"/>
    <n v="402.00000000000045"/>
    <n v="0.16467985744131761"/>
    <x v="0"/>
    <x v="0"/>
    <n v="3"/>
    <s v="Oct"/>
  </r>
  <r>
    <x v="2348"/>
    <x v="87"/>
    <s v="Cookware Set"/>
    <x v="2"/>
    <x v="0"/>
    <n v="10"/>
    <n v="318.68"/>
    <n v="255.8"/>
    <s v="Online"/>
    <n v="3186.8"/>
    <n v="2558"/>
    <n v="628.80000000000018"/>
    <n v="0.19731391991966868"/>
    <x v="0"/>
    <x v="0"/>
    <s v="No Rating"/>
    <s v="Oct"/>
  </r>
  <r>
    <x v="2349"/>
    <x v="87"/>
    <s v="Comics"/>
    <x v="1"/>
    <x v="0"/>
    <n v="3"/>
    <n v="162.01"/>
    <n v="136.22999999999999"/>
    <s v="Online"/>
    <n v="486.03"/>
    <n v="408.68999999999994"/>
    <n v="77.340000000000032"/>
    <n v="0.1591259798777854"/>
    <x v="0"/>
    <x v="0"/>
    <s v="No Rating"/>
    <s v="Oct"/>
  </r>
  <r>
    <x v="2350"/>
    <x v="87"/>
    <s v="Yoga Mat"/>
    <x v="0"/>
    <x v="2"/>
    <n v="17"/>
    <n v="20.309999999999999"/>
    <n v="16.21"/>
    <s v="Online"/>
    <n v="345.27"/>
    <n v="275.57"/>
    <n v="69.699999999999989"/>
    <n v="0.20187099950763168"/>
    <x v="0"/>
    <x v="0"/>
    <s v="No Rating"/>
    <s v="Oct"/>
  </r>
  <r>
    <x v="2351"/>
    <x v="87"/>
    <s v="Fiction"/>
    <x v="1"/>
    <x v="1"/>
    <n v="19"/>
    <n v="110.1"/>
    <n v="94.38"/>
    <s v="Retail"/>
    <n v="2091.9"/>
    <n v="1793.2199999999998"/>
    <n v="298.68000000000029"/>
    <n v="0.14277929155313365"/>
    <x v="0"/>
    <x v="0"/>
    <s v="No Rating"/>
    <s v="Oct"/>
  </r>
  <r>
    <x v="2352"/>
    <x v="87"/>
    <s v="Headphones"/>
    <x v="3"/>
    <x v="2"/>
    <n v="5"/>
    <n v="67.44"/>
    <n v="41.49"/>
    <s v="Retail"/>
    <n v="337.2"/>
    <n v="207.45000000000002"/>
    <n v="129.74999999999997"/>
    <n v="0.38478647686832734"/>
    <x v="0"/>
    <x v="0"/>
    <s v="No Rating"/>
    <s v="Oct"/>
  </r>
  <r>
    <x v="2353"/>
    <x v="87"/>
    <s v="Fiction"/>
    <x v="1"/>
    <x v="0"/>
    <n v="14"/>
    <n v="281.14"/>
    <n v="245.36"/>
    <s v="Online"/>
    <n v="3935.96"/>
    <n v="3435.04"/>
    <n v="500.92000000000007"/>
    <n v="0.12726755353204811"/>
    <x v="0"/>
    <x v="0"/>
    <s v="No Rating"/>
    <s v="Oct"/>
  </r>
  <r>
    <x v="2354"/>
    <x v="87"/>
    <s v="Vacuum Cleaner"/>
    <x v="2"/>
    <x v="0"/>
    <n v="20"/>
    <n v="254.51"/>
    <n v="154.33000000000001"/>
    <s v="Retail"/>
    <n v="5090.2"/>
    <n v="3086.6000000000004"/>
    <n v="2003.5999999999995"/>
    <n v="0.39361911123335025"/>
    <x v="0"/>
    <x v="0"/>
    <s v="No Rating"/>
    <s v="Oct"/>
  </r>
  <r>
    <x v="2355"/>
    <x v="87"/>
    <s v="Yoga Mat"/>
    <x v="0"/>
    <x v="1"/>
    <n v="12"/>
    <n v="434.03"/>
    <n v="383.13"/>
    <s v="Online"/>
    <n v="5208.3599999999997"/>
    <n v="4597.5599999999995"/>
    <n v="610.80000000000018"/>
    <n v="0.11727299956224228"/>
    <x v="0"/>
    <x v="0"/>
    <s v="No Rating"/>
    <s v="Oct"/>
  </r>
  <r>
    <x v="2356"/>
    <x v="87"/>
    <s v="Dumbbells"/>
    <x v="0"/>
    <x v="1"/>
    <n v="10"/>
    <n v="16.61"/>
    <n v="11.17"/>
    <s v="Online"/>
    <n v="166.1"/>
    <n v="111.7"/>
    <n v="54.399999999999991"/>
    <n v="0.32751354605659239"/>
    <x v="0"/>
    <x v="0"/>
    <n v="5"/>
    <s v="Oct"/>
  </r>
  <r>
    <x v="2357"/>
    <x v="87"/>
    <s v="Headphones"/>
    <x v="3"/>
    <x v="0"/>
    <n v="13"/>
    <n v="130.01"/>
    <n v="82.03"/>
    <s v="Retail"/>
    <n v="1690.1299999999999"/>
    <n v="1066.3900000000001"/>
    <n v="623.73999999999978"/>
    <n v="0.36904853472809773"/>
    <x v="0"/>
    <x v="0"/>
    <n v="5"/>
    <s v="Oct"/>
  </r>
  <r>
    <x v="2358"/>
    <x v="87"/>
    <s v="Fiction"/>
    <x v="1"/>
    <x v="2"/>
    <n v="9"/>
    <n v="474.99"/>
    <n v="365.96"/>
    <s v="Online"/>
    <n v="4274.91"/>
    <n v="3293.64"/>
    <n v="981.27"/>
    <n v="0.22954167456156971"/>
    <x v="0"/>
    <x v="0"/>
    <s v="No Rating"/>
    <s v="Oct"/>
  </r>
  <r>
    <x v="2359"/>
    <x v="87"/>
    <s v="Football"/>
    <x v="0"/>
    <x v="0"/>
    <n v="7"/>
    <n v="150.75"/>
    <n v="104.34"/>
    <s v="Online"/>
    <n v="1055.25"/>
    <n v="730.38"/>
    <n v="324.87"/>
    <n v="0.30786069651741294"/>
    <x v="0"/>
    <x v="0"/>
    <s v="No Rating"/>
    <s v="Oct"/>
  </r>
  <r>
    <x v="2360"/>
    <x v="87"/>
    <s v="Smartphone"/>
    <x v="3"/>
    <x v="2"/>
    <n v="12"/>
    <n v="18.77"/>
    <n v="15.32"/>
    <s v="Online"/>
    <n v="225.24"/>
    <n v="183.84"/>
    <n v="41.400000000000006"/>
    <n v="0.18380394246137455"/>
    <x v="0"/>
    <x v="0"/>
    <s v="No Rating"/>
    <s v="Oct"/>
  </r>
  <r>
    <x v="2361"/>
    <x v="87"/>
    <s v="Jeans"/>
    <x v="4"/>
    <x v="2"/>
    <n v="13"/>
    <n v="199.96"/>
    <n v="132.27000000000001"/>
    <s v="Retail"/>
    <n v="2599.48"/>
    <n v="1719.5100000000002"/>
    <n v="879.9699999999998"/>
    <n v="0.33851770354070804"/>
    <x v="0"/>
    <x v="0"/>
    <s v="No Rating"/>
    <s v="Oct"/>
  </r>
  <r>
    <x v="2362"/>
    <x v="87"/>
    <s v="Dumbbells"/>
    <x v="0"/>
    <x v="0"/>
    <n v="11"/>
    <n v="487.88"/>
    <n v="367.45"/>
    <s v="Online"/>
    <n v="5366.68"/>
    <n v="4041.95"/>
    <n v="1324.7300000000005"/>
    <n v="0.24684348610314019"/>
    <x v="1"/>
    <x v="3"/>
    <s v="No Rating"/>
    <s v="Oct"/>
  </r>
  <r>
    <x v="2363"/>
    <x v="87"/>
    <s v="Laptop"/>
    <x v="3"/>
    <x v="0"/>
    <n v="7"/>
    <n v="326.95999999999998"/>
    <n v="268.83"/>
    <s v="Retail"/>
    <n v="2288.7199999999998"/>
    <n v="1881.81"/>
    <n v="406.90999999999985"/>
    <n v="0.17778933202838262"/>
    <x v="0"/>
    <x v="0"/>
    <n v="4"/>
    <s v="Oct"/>
  </r>
  <r>
    <x v="2364"/>
    <x v="87"/>
    <s v="Vacuum Cleaner"/>
    <x v="2"/>
    <x v="0"/>
    <n v="1"/>
    <n v="226.44"/>
    <n v="199.27"/>
    <s v="Retail"/>
    <n v="226.44"/>
    <n v="199.27"/>
    <n v="27.169999999999987"/>
    <n v="0.11998763469351699"/>
    <x v="0"/>
    <x v="0"/>
    <s v="No Rating"/>
    <s v="Oct"/>
  </r>
  <r>
    <x v="2365"/>
    <x v="87"/>
    <s v="Football"/>
    <x v="0"/>
    <x v="4"/>
    <n v="10"/>
    <n v="303.12"/>
    <n v="210.05"/>
    <s v="Retail"/>
    <n v="3031.2"/>
    <n v="2100.5"/>
    <n v="930.69999999999982"/>
    <n v="0.30704011612562676"/>
    <x v="0"/>
    <x v="0"/>
    <s v="No Rating"/>
    <s v="Oct"/>
  </r>
  <r>
    <x v="2366"/>
    <x v="88"/>
    <s v="Mixer"/>
    <x v="2"/>
    <x v="2"/>
    <n v="8"/>
    <n v="35.49"/>
    <n v="24.98"/>
    <s v="Online"/>
    <n v="283.92"/>
    <n v="199.84"/>
    <n v="84.080000000000013"/>
    <n v="0.29613975767821926"/>
    <x v="0"/>
    <x v="0"/>
    <s v="No Rating"/>
    <s v="Oct"/>
  </r>
  <r>
    <x v="2367"/>
    <x v="88"/>
    <s v="Camera"/>
    <x v="3"/>
    <x v="2"/>
    <n v="6"/>
    <n v="236.6"/>
    <n v="155.32"/>
    <s v="Retail"/>
    <n v="1419.6"/>
    <n v="931.92"/>
    <n v="487.67999999999995"/>
    <n v="0.34353338968723585"/>
    <x v="0"/>
    <x v="0"/>
    <n v="2"/>
    <s v="Oct"/>
  </r>
  <r>
    <x v="2368"/>
    <x v="88"/>
    <s v="T-shirt"/>
    <x v="4"/>
    <x v="3"/>
    <n v="16"/>
    <n v="80.92"/>
    <n v="62.42"/>
    <s v="Online"/>
    <n v="1294.72"/>
    <n v="998.72"/>
    <n v="296"/>
    <n v="0.22862086010874938"/>
    <x v="0"/>
    <x v="0"/>
    <s v="No Rating"/>
    <s v="Oct"/>
  </r>
  <r>
    <x v="2369"/>
    <x v="88"/>
    <s v="Comics"/>
    <x v="1"/>
    <x v="0"/>
    <n v="6"/>
    <n v="437.01"/>
    <n v="359.89"/>
    <s v="Online"/>
    <n v="2622.06"/>
    <n v="2159.34"/>
    <n v="462.7199999999998"/>
    <n v="0.17647193428068"/>
    <x v="0"/>
    <x v="0"/>
    <s v="No Rating"/>
    <s v="Oct"/>
  </r>
  <r>
    <x v="2370"/>
    <x v="88"/>
    <s v="Camera"/>
    <x v="3"/>
    <x v="3"/>
    <n v="16"/>
    <n v="336.9"/>
    <n v="244.45"/>
    <s v="Online"/>
    <n v="5390.4"/>
    <n v="3911.2"/>
    <n v="1479.1999999999998"/>
    <n v="0.27441377263282873"/>
    <x v="0"/>
    <x v="0"/>
    <s v="No Rating"/>
    <s v="Oct"/>
  </r>
  <r>
    <x v="2371"/>
    <x v="88"/>
    <s v="Football"/>
    <x v="0"/>
    <x v="3"/>
    <n v="8"/>
    <n v="12.78"/>
    <n v="9.58"/>
    <s v="Retail"/>
    <n v="102.24"/>
    <n v="76.64"/>
    <n v="25.599999999999994"/>
    <n v="0.25039123630672921"/>
    <x v="0"/>
    <x v="0"/>
    <s v="No Rating"/>
    <s v="Oct"/>
  </r>
  <r>
    <x v="2372"/>
    <x v="88"/>
    <s v="Jacket"/>
    <x v="4"/>
    <x v="1"/>
    <n v="5"/>
    <n v="152.78"/>
    <n v="98.45"/>
    <s v="Retail"/>
    <n v="763.9"/>
    <n v="492.25"/>
    <n v="271.64999999999998"/>
    <n v="0.35560937295457518"/>
    <x v="0"/>
    <x v="0"/>
    <s v="No Rating"/>
    <s v="Oct"/>
  </r>
  <r>
    <x v="2373"/>
    <x v="88"/>
    <s v="Comics"/>
    <x v="1"/>
    <x v="0"/>
    <n v="5"/>
    <n v="245.32"/>
    <n v="149.18"/>
    <s v="Retail"/>
    <n v="1226.5999999999999"/>
    <n v="745.90000000000009"/>
    <n v="480.69999999999982"/>
    <n v="0.39189629871188641"/>
    <x v="0"/>
    <x v="0"/>
    <s v="No Rating"/>
    <s v="Oct"/>
  </r>
  <r>
    <x v="2374"/>
    <x v="88"/>
    <s v="Textbook"/>
    <x v="1"/>
    <x v="0"/>
    <n v="6"/>
    <n v="133.13"/>
    <n v="111.33"/>
    <s v="Online"/>
    <n v="798.78"/>
    <n v="667.98"/>
    <n v="130.79999999999995"/>
    <n v="0.16374971832043861"/>
    <x v="0"/>
    <x v="0"/>
    <n v="2"/>
    <s v="Oct"/>
  </r>
  <r>
    <x v="2375"/>
    <x v="88"/>
    <s v="Football"/>
    <x v="0"/>
    <x v="4"/>
    <n v="12"/>
    <n v="232.87"/>
    <n v="177.98"/>
    <s v="Retail"/>
    <n v="2794.44"/>
    <n v="2135.7599999999998"/>
    <n v="658.68000000000029"/>
    <n v="0.23571091166745403"/>
    <x v="0"/>
    <x v="0"/>
    <s v="No Rating"/>
    <s v="Oct"/>
  </r>
  <r>
    <x v="2376"/>
    <x v="88"/>
    <s v="Headphones"/>
    <x v="3"/>
    <x v="1"/>
    <n v="12"/>
    <n v="370.91"/>
    <n v="236.31"/>
    <s v="Retail"/>
    <n v="4450.92"/>
    <n v="2835.7200000000003"/>
    <n v="1615.1999999999998"/>
    <n v="0.36289126742336414"/>
    <x v="0"/>
    <x v="0"/>
    <s v="No Rating"/>
    <s v="Oct"/>
  </r>
  <r>
    <x v="2377"/>
    <x v="88"/>
    <s v="Laptop"/>
    <x v="3"/>
    <x v="3"/>
    <n v="1"/>
    <n v="203.16"/>
    <n v="155.9"/>
    <s v="Retail"/>
    <n v="203.16"/>
    <n v="155.9"/>
    <n v="47.259999999999991"/>
    <n v="0.23262453238826536"/>
    <x v="0"/>
    <x v="0"/>
    <n v="1"/>
    <s v="Oct"/>
  </r>
  <r>
    <x v="2378"/>
    <x v="88"/>
    <s v="Textbook"/>
    <x v="1"/>
    <x v="2"/>
    <n v="4"/>
    <n v="462.59"/>
    <n v="361.66"/>
    <s v="Retail"/>
    <n v="1850.36"/>
    <n v="1446.64"/>
    <n v="403.7199999999998"/>
    <n v="0.21818456948918039"/>
    <x v="0"/>
    <x v="0"/>
    <n v="4"/>
    <s v="Oct"/>
  </r>
  <r>
    <x v="2379"/>
    <x v="88"/>
    <s v="Jacket"/>
    <x v="4"/>
    <x v="4"/>
    <n v="1"/>
    <n v="411.21"/>
    <n v="318.58999999999997"/>
    <s v="Retail"/>
    <n v="411.21"/>
    <n v="318.58999999999997"/>
    <n v="92.62"/>
    <n v="0.22523771309063498"/>
    <x v="0"/>
    <x v="0"/>
    <s v="No Rating"/>
    <s v="Oct"/>
  </r>
  <r>
    <x v="2380"/>
    <x v="88"/>
    <s v="Textbook"/>
    <x v="1"/>
    <x v="1"/>
    <n v="10"/>
    <n v="492.13"/>
    <n v="367.73"/>
    <s v="Retail"/>
    <n v="4921.3"/>
    <n v="3677.3"/>
    <n v="1244"/>
    <n v="0.25277873732550343"/>
    <x v="0"/>
    <x v="0"/>
    <s v="No Rating"/>
    <s v="Oct"/>
  </r>
  <r>
    <x v="2381"/>
    <x v="88"/>
    <s v="Cookware Set"/>
    <x v="2"/>
    <x v="0"/>
    <n v="5"/>
    <n v="41.15"/>
    <n v="33.49"/>
    <s v="Online"/>
    <n v="205.75"/>
    <n v="167.45000000000002"/>
    <n v="38.299999999999983"/>
    <n v="0.18614823815309833"/>
    <x v="0"/>
    <x v="0"/>
    <s v="No Rating"/>
    <s v="Oct"/>
  </r>
  <r>
    <x v="2382"/>
    <x v="88"/>
    <s v="Yoga Mat"/>
    <x v="0"/>
    <x v="1"/>
    <n v="4"/>
    <n v="324.18"/>
    <n v="244.56"/>
    <s v="Retail"/>
    <n v="1296.72"/>
    <n v="978.24"/>
    <n v="318.48"/>
    <n v="0.24560429391079031"/>
    <x v="0"/>
    <x v="0"/>
    <s v="No Rating"/>
    <s v="Oct"/>
  </r>
  <r>
    <x v="2383"/>
    <x v="88"/>
    <s v="T-shirt"/>
    <x v="4"/>
    <x v="2"/>
    <n v="15"/>
    <n v="454.39"/>
    <n v="289.57"/>
    <s v="Online"/>
    <n v="6815.8499999999995"/>
    <n v="4343.55"/>
    <n v="2472.2999999999993"/>
    <n v="0.36272805299412392"/>
    <x v="0"/>
    <x v="0"/>
    <s v="No Rating"/>
    <s v="Oct"/>
  </r>
  <r>
    <x v="2384"/>
    <x v="88"/>
    <s v="Jacket"/>
    <x v="4"/>
    <x v="1"/>
    <n v="20"/>
    <n v="140.18"/>
    <n v="115.09"/>
    <s v="Retail"/>
    <n v="2803.6000000000004"/>
    <n v="2301.8000000000002"/>
    <n v="501.80000000000018"/>
    <n v="0.17898416321871882"/>
    <x v="0"/>
    <x v="0"/>
    <s v="No Rating"/>
    <s v="Oct"/>
  </r>
  <r>
    <x v="2385"/>
    <x v="88"/>
    <s v="Jeans"/>
    <x v="4"/>
    <x v="1"/>
    <n v="10"/>
    <n v="439.72"/>
    <n v="357.47"/>
    <s v="Online"/>
    <n v="4397.2000000000007"/>
    <n v="3574.7000000000003"/>
    <n v="822.50000000000045"/>
    <n v="0.18705085054125359"/>
    <x v="0"/>
    <x v="0"/>
    <n v="4"/>
    <s v="Oct"/>
  </r>
  <r>
    <x v="2386"/>
    <x v="88"/>
    <s v="Textbook"/>
    <x v="1"/>
    <x v="0"/>
    <n v="16"/>
    <n v="191.15"/>
    <n v="124.65"/>
    <s v="Online"/>
    <n v="3058.4"/>
    <n v="1994.4"/>
    <n v="1064"/>
    <n v="0.34789432382945329"/>
    <x v="0"/>
    <x v="0"/>
    <s v="No Rating"/>
    <s v="Oct"/>
  </r>
  <r>
    <x v="2387"/>
    <x v="88"/>
    <s v="Dumbbells"/>
    <x v="0"/>
    <x v="4"/>
    <n v="11"/>
    <n v="31.17"/>
    <n v="21.11"/>
    <s v="Retail"/>
    <n v="342.87"/>
    <n v="232.20999999999998"/>
    <n v="110.66000000000003"/>
    <n v="0.3227462303496953"/>
    <x v="0"/>
    <x v="0"/>
    <s v="No Rating"/>
    <s v="Oct"/>
  </r>
  <r>
    <x v="2388"/>
    <x v="88"/>
    <s v="Smartphone"/>
    <x v="3"/>
    <x v="3"/>
    <n v="3"/>
    <n v="453.3"/>
    <n v="304.77"/>
    <s v="Online"/>
    <n v="1359.9"/>
    <n v="914.31"/>
    <n v="445.59000000000015"/>
    <n v="0.32766379880873603"/>
    <x v="0"/>
    <x v="0"/>
    <s v="No Rating"/>
    <s v="Oct"/>
  </r>
  <r>
    <x v="2389"/>
    <x v="88"/>
    <s v="T-shirt"/>
    <x v="4"/>
    <x v="2"/>
    <n v="4"/>
    <n v="300.86"/>
    <n v="230.21"/>
    <s v="Retail"/>
    <n v="1203.44"/>
    <n v="920.84"/>
    <n v="282.60000000000002"/>
    <n v="0.2348268297547032"/>
    <x v="0"/>
    <x v="0"/>
    <n v="5"/>
    <s v="Oct"/>
  </r>
  <r>
    <x v="2390"/>
    <x v="88"/>
    <s v="Jacket"/>
    <x v="4"/>
    <x v="4"/>
    <n v="1"/>
    <n v="138.12"/>
    <n v="89.27"/>
    <s v="Online"/>
    <n v="138.12"/>
    <n v="89.27"/>
    <n v="48.850000000000009"/>
    <n v="0.35367796119316541"/>
    <x v="0"/>
    <x v="0"/>
    <s v="No Rating"/>
    <s v="Oct"/>
  </r>
  <r>
    <x v="2391"/>
    <x v="88"/>
    <s v="Vacuum Cleaner"/>
    <x v="2"/>
    <x v="3"/>
    <n v="8"/>
    <n v="105.98"/>
    <n v="89.97"/>
    <s v="Retail"/>
    <n v="847.84"/>
    <n v="719.76"/>
    <n v="128.08000000000004"/>
    <n v="0.1510662389130025"/>
    <x v="0"/>
    <x v="0"/>
    <s v="No Rating"/>
    <s v="Oct"/>
  </r>
  <r>
    <x v="2392"/>
    <x v="88"/>
    <s v="Mixer"/>
    <x v="2"/>
    <x v="3"/>
    <n v="8"/>
    <n v="489.09"/>
    <n v="364.98"/>
    <s v="Online"/>
    <n v="3912.72"/>
    <n v="2919.84"/>
    <n v="992.87999999999965"/>
    <n v="0.25375697724345203"/>
    <x v="0"/>
    <x v="0"/>
    <s v="No Rating"/>
    <s v="Oct"/>
  </r>
  <r>
    <x v="2393"/>
    <x v="88"/>
    <s v="Jacket"/>
    <x v="4"/>
    <x v="2"/>
    <n v="9"/>
    <n v="381.4"/>
    <n v="236.19"/>
    <s v="Retail"/>
    <n v="3432.6"/>
    <n v="2125.71"/>
    <n v="1306.8899999999999"/>
    <n v="0.38072889355007861"/>
    <x v="0"/>
    <x v="0"/>
    <s v="No Rating"/>
    <s v="Oct"/>
  </r>
  <r>
    <x v="2394"/>
    <x v="89"/>
    <s v="Textbook"/>
    <x v="1"/>
    <x v="4"/>
    <n v="4"/>
    <n v="280.54000000000002"/>
    <n v="244.9"/>
    <s v="Online"/>
    <n v="1122.1600000000001"/>
    <n v="979.6"/>
    <n v="142.56000000000006"/>
    <n v="0.12704070720752839"/>
    <x v="0"/>
    <x v="0"/>
    <s v="No Rating"/>
    <s v="Oct"/>
  </r>
  <r>
    <x v="2395"/>
    <x v="89"/>
    <s v="Biography"/>
    <x v="1"/>
    <x v="1"/>
    <n v="19"/>
    <n v="331.75"/>
    <n v="271.14999999999998"/>
    <s v="Online"/>
    <n v="6303.25"/>
    <n v="5151.8499999999995"/>
    <n v="1151.4000000000005"/>
    <n v="0.18266767143933693"/>
    <x v="0"/>
    <x v="0"/>
    <s v="No Rating"/>
    <s v="Oct"/>
  </r>
  <r>
    <x v="2396"/>
    <x v="89"/>
    <s v="Fiction"/>
    <x v="1"/>
    <x v="2"/>
    <n v="7"/>
    <n v="251.9"/>
    <n v="222.52"/>
    <s v="Retail"/>
    <n v="1763.3"/>
    <n v="1557.64"/>
    <n v="205.65999999999985"/>
    <n v="0.11663358475585542"/>
    <x v="0"/>
    <x v="0"/>
    <s v="No Rating"/>
    <s v="Oct"/>
  </r>
  <r>
    <x v="2397"/>
    <x v="89"/>
    <s v="Football"/>
    <x v="0"/>
    <x v="3"/>
    <n v="4"/>
    <n v="231.43"/>
    <n v="165.13"/>
    <s v="Online"/>
    <n v="925.72"/>
    <n v="660.52"/>
    <n v="265.20000000000005"/>
    <n v="0.28647971308819087"/>
    <x v="0"/>
    <x v="0"/>
    <s v="No Rating"/>
    <s v="Oct"/>
  </r>
  <r>
    <x v="2398"/>
    <x v="89"/>
    <s v="Yoga Mat"/>
    <x v="0"/>
    <x v="0"/>
    <n v="13"/>
    <n v="431.03"/>
    <n v="348.89"/>
    <s v="Retail"/>
    <n v="5603.3899999999994"/>
    <n v="4535.57"/>
    <n v="1067.8199999999997"/>
    <n v="0.19056678189453166"/>
    <x v="1"/>
    <x v="3"/>
    <s v="No Rating"/>
    <s v="Oct"/>
  </r>
  <r>
    <x v="2399"/>
    <x v="89"/>
    <s v="Textbook"/>
    <x v="1"/>
    <x v="4"/>
    <n v="3"/>
    <n v="401.8"/>
    <n v="270.06"/>
    <s v="Retail"/>
    <n v="1205.4000000000001"/>
    <n v="810.18000000000006"/>
    <n v="395.22"/>
    <n v="0.3278745644599303"/>
    <x v="1"/>
    <x v="2"/>
    <s v="No Rating"/>
    <s v="Oct"/>
  </r>
  <r>
    <x v="2400"/>
    <x v="89"/>
    <s v="Jacket"/>
    <x v="4"/>
    <x v="1"/>
    <n v="7"/>
    <n v="403.81"/>
    <n v="299.31"/>
    <s v="Online"/>
    <n v="2826.67"/>
    <n v="2095.17"/>
    <n v="731.5"/>
    <n v="0.25878507218741487"/>
    <x v="0"/>
    <x v="0"/>
    <s v="No Rating"/>
    <s v="Oct"/>
  </r>
  <r>
    <x v="2401"/>
    <x v="89"/>
    <s v="Laptop"/>
    <x v="3"/>
    <x v="4"/>
    <n v="11"/>
    <n v="173.87"/>
    <n v="106.92"/>
    <s v="Online"/>
    <n v="1912.5700000000002"/>
    <n v="1176.1200000000001"/>
    <n v="736.45"/>
    <n v="0.38505780180594695"/>
    <x v="0"/>
    <x v="0"/>
    <n v="5"/>
    <s v="Oct"/>
  </r>
  <r>
    <x v="2402"/>
    <x v="89"/>
    <s v="Football"/>
    <x v="0"/>
    <x v="3"/>
    <n v="7"/>
    <n v="444.54"/>
    <n v="310.74"/>
    <s v="Online"/>
    <n v="3111.78"/>
    <n v="2175.1800000000003"/>
    <n v="936.59999999999991"/>
    <n v="0.30098528816304487"/>
    <x v="1"/>
    <x v="2"/>
    <s v="No Rating"/>
    <s v="Oct"/>
  </r>
  <r>
    <x v="2403"/>
    <x v="89"/>
    <s v="Comics"/>
    <x v="1"/>
    <x v="2"/>
    <n v="10"/>
    <n v="185.22"/>
    <n v="143.16999999999999"/>
    <s v="Retail"/>
    <n v="1852.2"/>
    <n v="1431.6999999999998"/>
    <n v="420.50000000000023"/>
    <n v="0.22702731886405367"/>
    <x v="0"/>
    <x v="0"/>
    <s v="No Rating"/>
    <s v="Oct"/>
  </r>
  <r>
    <x v="2404"/>
    <x v="89"/>
    <s v="T-shirt"/>
    <x v="4"/>
    <x v="4"/>
    <n v="11"/>
    <n v="240.41"/>
    <n v="161.65"/>
    <s v="Online"/>
    <n v="2644.5099999999998"/>
    <n v="1778.15"/>
    <n v="866.35999999999967"/>
    <n v="0.32760700470030357"/>
    <x v="0"/>
    <x v="0"/>
    <s v="No Rating"/>
    <s v="Oct"/>
  </r>
  <r>
    <x v="2405"/>
    <x v="89"/>
    <s v="Chair"/>
    <x v="2"/>
    <x v="0"/>
    <n v="14"/>
    <n v="445.79"/>
    <n v="351.79"/>
    <s v="Retail"/>
    <n v="6241.06"/>
    <n v="4925.0600000000004"/>
    <n v="1316"/>
    <n v="0.2108616164561789"/>
    <x v="0"/>
    <x v="0"/>
    <s v="No Rating"/>
    <s v="Oct"/>
  </r>
  <r>
    <x v="2406"/>
    <x v="89"/>
    <s v="Vacuum Cleaner"/>
    <x v="2"/>
    <x v="0"/>
    <n v="6"/>
    <n v="451.32"/>
    <n v="304.13"/>
    <s v="Retail"/>
    <n v="2707.92"/>
    <n v="1824.78"/>
    <n v="883.1400000000001"/>
    <n v="0.32613223433484007"/>
    <x v="0"/>
    <x v="0"/>
    <s v="No Rating"/>
    <s v="Oct"/>
  </r>
  <r>
    <x v="2407"/>
    <x v="89"/>
    <s v="Cycle"/>
    <x v="0"/>
    <x v="1"/>
    <n v="16"/>
    <n v="59.16"/>
    <n v="46.91"/>
    <s v="Online"/>
    <n v="946.56"/>
    <n v="750.56"/>
    <n v="196"/>
    <n v="0.20706558485463153"/>
    <x v="0"/>
    <x v="0"/>
    <s v="No Rating"/>
    <s v="Oct"/>
  </r>
  <r>
    <x v="2408"/>
    <x v="89"/>
    <s v="Jeans"/>
    <x v="4"/>
    <x v="4"/>
    <n v="9"/>
    <n v="462.43"/>
    <n v="295.81"/>
    <s v="Retail"/>
    <n v="4161.87"/>
    <n v="2662.29"/>
    <n v="1499.58"/>
    <n v="0.36031399346928183"/>
    <x v="0"/>
    <x v="0"/>
    <s v="No Rating"/>
    <s v="Oct"/>
  </r>
  <r>
    <x v="2409"/>
    <x v="89"/>
    <s v="Dumbbells"/>
    <x v="0"/>
    <x v="2"/>
    <n v="3"/>
    <n v="470.43"/>
    <n v="401.66"/>
    <s v="Retail"/>
    <n v="1411.29"/>
    <n v="1204.98"/>
    <n v="206.30999999999995"/>
    <n v="0.14618540484237821"/>
    <x v="0"/>
    <x v="0"/>
    <s v="No Rating"/>
    <s v="Oct"/>
  </r>
  <r>
    <x v="2410"/>
    <x v="89"/>
    <s v="Yoga Mat"/>
    <x v="0"/>
    <x v="1"/>
    <n v="17"/>
    <n v="132.22999999999999"/>
    <n v="115.99"/>
    <s v="Retail"/>
    <n v="2247.91"/>
    <n v="1971.83"/>
    <n v="276.07999999999993"/>
    <n v="0.12281630492323979"/>
    <x v="0"/>
    <x v="0"/>
    <n v="1"/>
    <s v="Oct"/>
  </r>
  <r>
    <x v="2411"/>
    <x v="89"/>
    <s v="Smartphone"/>
    <x v="3"/>
    <x v="3"/>
    <n v="15"/>
    <n v="269.64"/>
    <n v="228.54"/>
    <s v="Online"/>
    <n v="4044.6"/>
    <n v="3428.1"/>
    <n v="616.5"/>
    <n v="0.15242545616377393"/>
    <x v="0"/>
    <x v="0"/>
    <s v="No Rating"/>
    <s v="Oct"/>
  </r>
  <r>
    <x v="2412"/>
    <x v="89"/>
    <s v="Camera"/>
    <x v="3"/>
    <x v="3"/>
    <n v="12"/>
    <n v="396.4"/>
    <n v="349"/>
    <s v="Online"/>
    <n v="4756.7999999999993"/>
    <n v="4188"/>
    <n v="568.79999999999927"/>
    <n v="0.11957618567103923"/>
    <x v="0"/>
    <x v="0"/>
    <s v="No Rating"/>
    <s v="Oct"/>
  </r>
  <r>
    <x v="2413"/>
    <x v="89"/>
    <s v="Mixer"/>
    <x v="2"/>
    <x v="0"/>
    <n v="17"/>
    <n v="118.8"/>
    <n v="74.849999999999994"/>
    <s v="Retail"/>
    <n v="2019.6"/>
    <n v="1272.4499999999998"/>
    <n v="747.15000000000009"/>
    <n v="0.36994949494949503"/>
    <x v="0"/>
    <x v="0"/>
    <s v="No Rating"/>
    <s v="Oct"/>
  </r>
  <r>
    <x v="2414"/>
    <x v="89"/>
    <s v="Textbook"/>
    <x v="1"/>
    <x v="0"/>
    <n v="4"/>
    <n v="280.57"/>
    <n v="175.2"/>
    <s v="Retail"/>
    <n v="1122.28"/>
    <n v="700.8"/>
    <n v="421.48"/>
    <n v="0.3755569020208861"/>
    <x v="0"/>
    <x v="0"/>
    <n v="2"/>
    <s v="Oct"/>
  </r>
  <r>
    <x v="2415"/>
    <x v="89"/>
    <s v="Vacuum Cleaner"/>
    <x v="2"/>
    <x v="4"/>
    <n v="13"/>
    <n v="446.42"/>
    <n v="399.69"/>
    <s v="Retail"/>
    <n v="5803.46"/>
    <n v="5195.97"/>
    <n v="607.48999999999978"/>
    <n v="0.10467720980242817"/>
    <x v="0"/>
    <x v="0"/>
    <s v="No Rating"/>
    <s v="Oct"/>
  </r>
  <r>
    <x v="2416"/>
    <x v="89"/>
    <s v="Jeans"/>
    <x v="4"/>
    <x v="2"/>
    <n v="5"/>
    <n v="266.66000000000003"/>
    <n v="173.07"/>
    <s v="Retail"/>
    <n v="1333.3000000000002"/>
    <n v="865.34999999999991"/>
    <n v="467.95000000000027"/>
    <n v="0.3509712742818572"/>
    <x v="0"/>
    <x v="0"/>
    <s v="No Rating"/>
    <s v="Oct"/>
  </r>
  <r>
    <x v="2417"/>
    <x v="89"/>
    <s v="Textbook"/>
    <x v="1"/>
    <x v="2"/>
    <n v="12"/>
    <n v="14.33"/>
    <n v="12.33"/>
    <s v="Retail"/>
    <n v="171.96"/>
    <n v="147.96"/>
    <n v="24"/>
    <n v="0.13956734124214934"/>
    <x v="0"/>
    <x v="0"/>
    <s v="No Rating"/>
    <s v="Oct"/>
  </r>
  <r>
    <x v="2418"/>
    <x v="89"/>
    <s v="Football"/>
    <x v="0"/>
    <x v="4"/>
    <n v="16"/>
    <n v="416.67"/>
    <n v="322.19"/>
    <s v="Online"/>
    <n v="6666.72"/>
    <n v="5155.04"/>
    <n v="1511.6800000000003"/>
    <n v="0.22675018599851204"/>
    <x v="0"/>
    <x v="0"/>
    <s v="No Rating"/>
    <s v="Oct"/>
  </r>
  <r>
    <x v="2419"/>
    <x v="89"/>
    <s v="Fiction"/>
    <x v="1"/>
    <x v="2"/>
    <n v="7"/>
    <n v="244.65"/>
    <n v="185.66"/>
    <s v="Online"/>
    <n v="1712.55"/>
    <n v="1299.6199999999999"/>
    <n v="412.93000000000006"/>
    <n v="0.24111996730022486"/>
    <x v="0"/>
    <x v="0"/>
    <s v="No Rating"/>
    <s v="Oct"/>
  </r>
  <r>
    <x v="2420"/>
    <x v="89"/>
    <s v="Football"/>
    <x v="0"/>
    <x v="4"/>
    <n v="3"/>
    <n v="498.25"/>
    <n v="406.04"/>
    <s v="Online"/>
    <n v="1494.75"/>
    <n v="1218.1200000000001"/>
    <n v="276.62999999999988"/>
    <n v="0.18506773707977914"/>
    <x v="0"/>
    <x v="0"/>
    <s v="No Rating"/>
    <s v="Oct"/>
  </r>
  <r>
    <x v="2421"/>
    <x v="89"/>
    <s v="Cookware Set"/>
    <x v="2"/>
    <x v="4"/>
    <n v="8"/>
    <n v="151.97"/>
    <n v="100.79"/>
    <s v="Retail"/>
    <n v="1215.76"/>
    <n v="806.32"/>
    <n v="409.43999999999994"/>
    <n v="0.33677699545963014"/>
    <x v="0"/>
    <x v="0"/>
    <s v="No Rating"/>
    <s v="Oct"/>
  </r>
  <r>
    <x v="2422"/>
    <x v="89"/>
    <s v="Jacket"/>
    <x v="4"/>
    <x v="0"/>
    <n v="13"/>
    <n v="247.99"/>
    <n v="176.97"/>
    <s v="Online"/>
    <n v="3223.87"/>
    <n v="2300.61"/>
    <n v="923.25999999999976"/>
    <n v="0.28638251542400894"/>
    <x v="0"/>
    <x v="0"/>
    <s v="No Rating"/>
    <s v="Oct"/>
  </r>
  <r>
    <x v="2423"/>
    <x v="89"/>
    <s v="Vacuum Cleaner"/>
    <x v="2"/>
    <x v="4"/>
    <n v="13"/>
    <n v="118.74"/>
    <n v="106.25"/>
    <s v="Retail"/>
    <n v="1543.62"/>
    <n v="1381.25"/>
    <n v="162.36999999999989"/>
    <n v="0.10518780528886637"/>
    <x v="0"/>
    <x v="0"/>
    <s v="No Rating"/>
    <s v="Oct"/>
  </r>
  <r>
    <x v="2424"/>
    <x v="89"/>
    <s v="Cycle"/>
    <x v="0"/>
    <x v="2"/>
    <n v="12"/>
    <n v="444.45"/>
    <n v="360.48"/>
    <s v="Retail"/>
    <n v="5333.4"/>
    <n v="4325.76"/>
    <n v="1007.6399999999994"/>
    <n v="0.18893013837327025"/>
    <x v="0"/>
    <x v="0"/>
    <s v="No Rating"/>
    <s v="Oct"/>
  </r>
  <r>
    <x v="2425"/>
    <x v="89"/>
    <s v="Jeans"/>
    <x v="4"/>
    <x v="1"/>
    <n v="12"/>
    <n v="164.83"/>
    <n v="130.16999999999999"/>
    <s v="Retail"/>
    <n v="1977.96"/>
    <n v="1562.04"/>
    <n v="415.92000000000007"/>
    <n v="0.21027725535400113"/>
    <x v="0"/>
    <x v="0"/>
    <s v="No Rating"/>
    <s v="Oct"/>
  </r>
  <r>
    <x v="2426"/>
    <x v="90"/>
    <s v="Biography"/>
    <x v="1"/>
    <x v="4"/>
    <n v="8"/>
    <n v="175.5"/>
    <n v="148.30000000000001"/>
    <s v="Retail"/>
    <n v="1404"/>
    <n v="1186.4000000000001"/>
    <n v="217.59999999999991"/>
    <n v="0.15498575498575493"/>
    <x v="0"/>
    <x v="0"/>
    <s v="No Rating"/>
    <s v="Oct"/>
  </r>
  <r>
    <x v="2427"/>
    <x v="90"/>
    <s v="Mixer"/>
    <x v="2"/>
    <x v="3"/>
    <n v="12"/>
    <n v="72.63"/>
    <n v="58.44"/>
    <s v="Retail"/>
    <n v="871.56"/>
    <n v="701.28"/>
    <n v="170.27999999999997"/>
    <n v="0.1953738124741842"/>
    <x v="0"/>
    <x v="0"/>
    <s v="No Rating"/>
    <s v="Oct"/>
  </r>
  <r>
    <x v="2428"/>
    <x v="90"/>
    <s v="T-shirt"/>
    <x v="4"/>
    <x v="2"/>
    <n v="12"/>
    <n v="163.33000000000001"/>
    <n v="103.73"/>
    <s v="Retail"/>
    <n v="1959.96"/>
    <n v="1244.76"/>
    <n v="715.2"/>
    <n v="0.36490540623278028"/>
    <x v="0"/>
    <x v="0"/>
    <s v="No Rating"/>
    <s v="Oct"/>
  </r>
  <r>
    <x v="2429"/>
    <x v="90"/>
    <s v="Vacuum Cleaner"/>
    <x v="2"/>
    <x v="0"/>
    <n v="11"/>
    <n v="452.64"/>
    <n v="370.48"/>
    <s v="Online"/>
    <n v="4979.04"/>
    <n v="4075.28"/>
    <n v="903.75999999999976"/>
    <n v="0.18151290208554255"/>
    <x v="0"/>
    <x v="0"/>
    <s v="No Rating"/>
    <s v="Oct"/>
  </r>
  <r>
    <x v="2430"/>
    <x v="90"/>
    <s v="Vacuum Cleaner"/>
    <x v="2"/>
    <x v="4"/>
    <n v="16"/>
    <n v="297.45999999999998"/>
    <n v="207.78"/>
    <s v="Online"/>
    <n v="4759.3599999999997"/>
    <n v="3324.48"/>
    <n v="1434.8799999999997"/>
    <n v="0.30148591407248027"/>
    <x v="0"/>
    <x v="0"/>
    <s v="No Rating"/>
    <s v="Oct"/>
  </r>
  <r>
    <x v="2431"/>
    <x v="90"/>
    <s v="Laptop"/>
    <x v="3"/>
    <x v="4"/>
    <n v="14"/>
    <n v="242.54"/>
    <n v="188.54"/>
    <s v="Online"/>
    <n v="3395.56"/>
    <n v="2639.56"/>
    <n v="756"/>
    <n v="0.22264368763915232"/>
    <x v="0"/>
    <x v="0"/>
    <s v="No Rating"/>
    <s v="Oct"/>
  </r>
  <r>
    <x v="2432"/>
    <x v="90"/>
    <s v="Biography"/>
    <x v="1"/>
    <x v="4"/>
    <n v="7"/>
    <n v="224.34"/>
    <n v="142.52000000000001"/>
    <s v="Online"/>
    <n v="1570.38"/>
    <n v="997.6400000000001"/>
    <n v="572.74"/>
    <n v="0.36471427297851472"/>
    <x v="0"/>
    <x v="0"/>
    <n v="3"/>
    <s v="Oct"/>
  </r>
  <r>
    <x v="2433"/>
    <x v="90"/>
    <s v="Sneakers"/>
    <x v="4"/>
    <x v="1"/>
    <n v="1"/>
    <n v="53.57"/>
    <n v="43.15"/>
    <s v="Retail"/>
    <n v="53.57"/>
    <n v="43.15"/>
    <n v="10.420000000000002"/>
    <n v="0.19451185364943069"/>
    <x v="0"/>
    <x v="0"/>
    <s v="No Rating"/>
    <s v="Oct"/>
  </r>
  <r>
    <x v="2434"/>
    <x v="90"/>
    <s v="Textbook"/>
    <x v="1"/>
    <x v="1"/>
    <n v="20"/>
    <n v="169.59"/>
    <n v="108.02"/>
    <s v="Retail"/>
    <n v="3391.8"/>
    <n v="2160.4"/>
    <n v="1231.4000000000001"/>
    <n v="0.36305206674921869"/>
    <x v="0"/>
    <x v="0"/>
    <n v="3"/>
    <s v="Oct"/>
  </r>
  <r>
    <x v="2435"/>
    <x v="90"/>
    <s v="Dumbbells"/>
    <x v="0"/>
    <x v="1"/>
    <n v="15"/>
    <n v="180.28"/>
    <n v="161.85"/>
    <s v="Retail"/>
    <n v="2704.2"/>
    <n v="2427.75"/>
    <n v="276.44999999999982"/>
    <n v="0.10222986465498109"/>
    <x v="0"/>
    <x v="0"/>
    <s v="No Rating"/>
    <s v="Oct"/>
  </r>
  <r>
    <x v="2436"/>
    <x v="90"/>
    <s v="Cookware Set"/>
    <x v="2"/>
    <x v="0"/>
    <n v="2"/>
    <n v="415.28"/>
    <n v="316.72000000000003"/>
    <s v="Retail"/>
    <n v="830.56"/>
    <n v="633.44000000000005"/>
    <n v="197.11999999999989"/>
    <n v="0.23733384704295885"/>
    <x v="0"/>
    <x v="0"/>
    <s v="No Rating"/>
    <s v="Oct"/>
  </r>
  <r>
    <x v="2437"/>
    <x v="90"/>
    <s v="Headphones"/>
    <x v="3"/>
    <x v="3"/>
    <n v="19"/>
    <n v="190.32"/>
    <n v="153.53"/>
    <s v="Retail"/>
    <n v="3616.08"/>
    <n v="2917.07"/>
    <n v="699.00999999999976"/>
    <n v="0.19330601092896169"/>
    <x v="0"/>
    <x v="0"/>
    <s v="No Rating"/>
    <s v="Oct"/>
  </r>
  <r>
    <x v="2438"/>
    <x v="90"/>
    <s v="Laptop"/>
    <x v="3"/>
    <x v="0"/>
    <n v="11"/>
    <n v="227.25"/>
    <n v="136.97999999999999"/>
    <s v="Online"/>
    <n v="2499.75"/>
    <n v="1506.78"/>
    <n v="992.97"/>
    <n v="0.39722772277227725"/>
    <x v="0"/>
    <x v="0"/>
    <s v="No Rating"/>
    <s v="Oct"/>
  </r>
  <r>
    <x v="2439"/>
    <x v="90"/>
    <s v="Smartphone"/>
    <x v="3"/>
    <x v="4"/>
    <n v="8"/>
    <n v="34.89"/>
    <n v="27.08"/>
    <s v="Online"/>
    <n v="279.12"/>
    <n v="216.64"/>
    <n v="62.480000000000018"/>
    <n v="0.22384637431928925"/>
    <x v="0"/>
    <x v="0"/>
    <s v="No Rating"/>
    <s v="Oct"/>
  </r>
  <r>
    <x v="2440"/>
    <x v="90"/>
    <s v="Textbook"/>
    <x v="1"/>
    <x v="3"/>
    <n v="5"/>
    <n v="298.42"/>
    <n v="218.87"/>
    <s v="Retail"/>
    <n v="1492.1000000000001"/>
    <n v="1094.3499999999999"/>
    <n v="397.75000000000023"/>
    <n v="0.26657060518732001"/>
    <x v="0"/>
    <x v="0"/>
    <s v="No Rating"/>
    <s v="Oct"/>
  </r>
  <r>
    <x v="2441"/>
    <x v="90"/>
    <s v="Jacket"/>
    <x v="4"/>
    <x v="0"/>
    <n v="14"/>
    <n v="304.64"/>
    <n v="191.08"/>
    <s v="Online"/>
    <n v="4264.96"/>
    <n v="2675.1200000000003"/>
    <n v="1589.8399999999997"/>
    <n v="0.37276785714285704"/>
    <x v="0"/>
    <x v="0"/>
    <n v="4"/>
    <s v="Oct"/>
  </r>
  <r>
    <x v="2442"/>
    <x v="90"/>
    <s v="Jeans"/>
    <x v="4"/>
    <x v="3"/>
    <n v="20"/>
    <n v="87.93"/>
    <n v="77.150000000000006"/>
    <s v="Online"/>
    <n v="1758.6000000000001"/>
    <n v="1543"/>
    <n v="215.60000000000014"/>
    <n v="0.12259752075514621"/>
    <x v="0"/>
    <x v="0"/>
    <s v="No Rating"/>
    <s v="Oct"/>
  </r>
  <r>
    <x v="2443"/>
    <x v="90"/>
    <s v="Chair"/>
    <x v="2"/>
    <x v="0"/>
    <n v="19"/>
    <n v="153.34"/>
    <n v="99.08"/>
    <s v="Retail"/>
    <n v="2913.46"/>
    <n v="1882.52"/>
    <n v="1030.94"/>
    <n v="0.3538541802530325"/>
    <x v="0"/>
    <x v="0"/>
    <s v="No Rating"/>
    <s v="Oct"/>
  </r>
  <r>
    <x v="2444"/>
    <x v="90"/>
    <s v="T-shirt"/>
    <x v="4"/>
    <x v="1"/>
    <n v="7"/>
    <n v="17.61"/>
    <n v="11.34"/>
    <s v="Retail"/>
    <n v="123.27"/>
    <n v="79.38"/>
    <n v="43.89"/>
    <n v="0.35604770017035775"/>
    <x v="0"/>
    <x v="0"/>
    <n v="4"/>
    <s v="Oct"/>
  </r>
  <r>
    <x v="2445"/>
    <x v="91"/>
    <s v="Dumbbells"/>
    <x v="0"/>
    <x v="0"/>
    <n v="12"/>
    <n v="278.37"/>
    <n v="169.78"/>
    <s v="Online"/>
    <n v="3340.44"/>
    <n v="2037.3600000000001"/>
    <n v="1303.08"/>
    <n v="0.39009232316700793"/>
    <x v="0"/>
    <x v="0"/>
    <s v="No Rating"/>
    <s v="Nov"/>
  </r>
  <r>
    <x v="2446"/>
    <x v="91"/>
    <s v="Cookware Set"/>
    <x v="2"/>
    <x v="3"/>
    <n v="1"/>
    <n v="456.74"/>
    <n v="399.28"/>
    <s v="Retail"/>
    <n v="456.74"/>
    <n v="399.28"/>
    <n v="57.460000000000036"/>
    <n v="0.1258046153172484"/>
    <x v="0"/>
    <x v="0"/>
    <s v="No Rating"/>
    <s v="Nov"/>
  </r>
  <r>
    <x v="2447"/>
    <x v="91"/>
    <s v="Vacuum Cleaner"/>
    <x v="2"/>
    <x v="4"/>
    <n v="4"/>
    <n v="150.68"/>
    <n v="119.46"/>
    <s v="Online"/>
    <n v="602.72"/>
    <n v="477.84"/>
    <n v="124.88000000000005"/>
    <n v="0.20719405362357321"/>
    <x v="0"/>
    <x v="0"/>
    <s v="No Rating"/>
    <s v="Nov"/>
  </r>
  <r>
    <x v="2448"/>
    <x v="91"/>
    <s v="T-shirt"/>
    <x v="4"/>
    <x v="4"/>
    <n v="5"/>
    <n v="378.23"/>
    <n v="261.06"/>
    <s v="Retail"/>
    <n v="1891.15"/>
    <n v="1305.3"/>
    <n v="585.85000000000014"/>
    <n v="0.30978505142373691"/>
    <x v="0"/>
    <x v="0"/>
    <s v="No Rating"/>
    <s v="Nov"/>
  </r>
  <r>
    <x v="2449"/>
    <x v="91"/>
    <s v="Textbook"/>
    <x v="1"/>
    <x v="1"/>
    <n v="16"/>
    <n v="214.11"/>
    <n v="152.91"/>
    <s v="Retail"/>
    <n v="3425.76"/>
    <n v="2446.56"/>
    <n v="979.20000000000027"/>
    <n v="0.28583438419503998"/>
    <x v="0"/>
    <x v="0"/>
    <s v="No Rating"/>
    <s v="Nov"/>
  </r>
  <r>
    <x v="2450"/>
    <x v="91"/>
    <s v="T-shirt"/>
    <x v="4"/>
    <x v="0"/>
    <n v="12"/>
    <n v="382.13"/>
    <n v="315.39"/>
    <s v="Retail"/>
    <n v="4585.5599999999995"/>
    <n v="3784.68"/>
    <n v="800.87999999999965"/>
    <n v="0.1746526051343783"/>
    <x v="0"/>
    <x v="0"/>
    <s v="No Rating"/>
    <s v="Nov"/>
  </r>
  <r>
    <x v="2451"/>
    <x v="91"/>
    <s v="Chair"/>
    <x v="2"/>
    <x v="1"/>
    <n v="1"/>
    <n v="394.54"/>
    <n v="244.16"/>
    <s v="Online"/>
    <n v="394.54"/>
    <n v="244.16"/>
    <n v="150.38000000000002"/>
    <n v="0.38115273483043549"/>
    <x v="1"/>
    <x v="2"/>
    <s v="No Rating"/>
    <s v="Nov"/>
  </r>
  <r>
    <x v="2452"/>
    <x v="91"/>
    <s v="Dumbbells"/>
    <x v="0"/>
    <x v="2"/>
    <n v="18"/>
    <n v="355.9"/>
    <n v="227.9"/>
    <s v="Retail"/>
    <n v="6406.2"/>
    <n v="4102.2"/>
    <n v="2304"/>
    <n v="0.35965158752458559"/>
    <x v="1"/>
    <x v="4"/>
    <s v="No Rating"/>
    <s v="Nov"/>
  </r>
  <r>
    <x v="2453"/>
    <x v="91"/>
    <s v="Cycle"/>
    <x v="0"/>
    <x v="2"/>
    <n v="4"/>
    <n v="45.26"/>
    <n v="27.41"/>
    <s v="Online"/>
    <n v="181.04"/>
    <n v="109.64"/>
    <n v="71.399999999999991"/>
    <n v="0.39438798055678298"/>
    <x v="0"/>
    <x v="0"/>
    <s v="No Rating"/>
    <s v="Nov"/>
  </r>
  <r>
    <x v="2454"/>
    <x v="91"/>
    <s v="Fiction"/>
    <x v="1"/>
    <x v="2"/>
    <n v="1"/>
    <n v="287.33"/>
    <n v="233.73"/>
    <s v="Online"/>
    <n v="287.33"/>
    <n v="233.73"/>
    <n v="53.599999999999994"/>
    <n v="0.18654508753001775"/>
    <x v="0"/>
    <x v="0"/>
    <s v="No Rating"/>
    <s v="Nov"/>
  </r>
  <r>
    <x v="2455"/>
    <x v="91"/>
    <s v="Dumbbells"/>
    <x v="0"/>
    <x v="0"/>
    <n v="10"/>
    <n v="431.71"/>
    <n v="321.05"/>
    <s v="Retail"/>
    <n v="4317.0999999999995"/>
    <n v="3210.5"/>
    <n v="1106.5999999999995"/>
    <n v="0.2563294804382571"/>
    <x v="0"/>
    <x v="0"/>
    <s v="No Rating"/>
    <s v="Nov"/>
  </r>
  <r>
    <x v="2456"/>
    <x v="91"/>
    <s v="Yoga Mat"/>
    <x v="0"/>
    <x v="4"/>
    <n v="18"/>
    <n v="212.08"/>
    <n v="178.07"/>
    <s v="Retail"/>
    <n v="3817.44"/>
    <n v="3205.2599999999998"/>
    <n v="612.18000000000029"/>
    <n v="0.16036401357978128"/>
    <x v="0"/>
    <x v="0"/>
    <s v="No Rating"/>
    <s v="Nov"/>
  </r>
  <r>
    <x v="2457"/>
    <x v="91"/>
    <s v="Yoga Mat"/>
    <x v="0"/>
    <x v="2"/>
    <n v="16"/>
    <n v="232.9"/>
    <n v="179.98"/>
    <s v="Retail"/>
    <n v="3726.4"/>
    <n v="2879.68"/>
    <n v="846.72000000000025"/>
    <n v="0.22722198368398461"/>
    <x v="0"/>
    <x v="0"/>
    <s v="No Rating"/>
    <s v="Nov"/>
  </r>
  <r>
    <x v="2458"/>
    <x v="91"/>
    <s v="Vacuum Cleaner"/>
    <x v="2"/>
    <x v="1"/>
    <n v="10"/>
    <n v="42.94"/>
    <n v="34.950000000000003"/>
    <s v="Online"/>
    <n v="429.4"/>
    <n v="349.5"/>
    <n v="79.899999999999977"/>
    <n v="0.18607359105728921"/>
    <x v="0"/>
    <x v="0"/>
    <s v="No Rating"/>
    <s v="Nov"/>
  </r>
  <r>
    <x v="2459"/>
    <x v="91"/>
    <s v="Camera"/>
    <x v="3"/>
    <x v="0"/>
    <n v="1"/>
    <n v="315.5"/>
    <n v="195.56"/>
    <s v="Retail"/>
    <n v="315.5"/>
    <n v="195.56"/>
    <n v="119.94"/>
    <n v="0.38015847860538826"/>
    <x v="0"/>
    <x v="0"/>
    <n v="2"/>
    <s v="Nov"/>
  </r>
  <r>
    <x v="2460"/>
    <x v="91"/>
    <s v="Camera"/>
    <x v="3"/>
    <x v="1"/>
    <n v="1"/>
    <n v="420.85"/>
    <n v="290.63"/>
    <s v="Online"/>
    <n v="420.85"/>
    <n v="290.63"/>
    <n v="130.22000000000003"/>
    <n v="0.30942140905310683"/>
    <x v="0"/>
    <x v="0"/>
    <s v="No Rating"/>
    <s v="Nov"/>
  </r>
  <r>
    <x v="2461"/>
    <x v="91"/>
    <s v="Biography"/>
    <x v="1"/>
    <x v="2"/>
    <n v="12"/>
    <n v="21.33"/>
    <n v="17.68"/>
    <s v="Retail"/>
    <n v="255.95999999999998"/>
    <n v="212.16"/>
    <n v="43.799999999999983"/>
    <n v="0.17112048757618373"/>
    <x v="0"/>
    <x v="0"/>
    <n v="5"/>
    <s v="Nov"/>
  </r>
  <r>
    <x v="2462"/>
    <x v="91"/>
    <s v="Comics"/>
    <x v="1"/>
    <x v="1"/>
    <n v="16"/>
    <n v="258.68"/>
    <n v="219.3"/>
    <s v="Online"/>
    <n v="4138.88"/>
    <n v="3508.8"/>
    <n v="630.07999999999993"/>
    <n v="0.15223442090613884"/>
    <x v="0"/>
    <x v="0"/>
    <n v="1"/>
    <s v="Nov"/>
  </r>
  <r>
    <x v="2463"/>
    <x v="91"/>
    <s v="Fiction"/>
    <x v="1"/>
    <x v="1"/>
    <n v="7"/>
    <n v="480.65"/>
    <n v="358.82"/>
    <s v="Retail"/>
    <n v="3364.5499999999997"/>
    <n v="2511.7399999999998"/>
    <n v="852.81"/>
    <n v="0.25346926037657341"/>
    <x v="0"/>
    <x v="0"/>
    <s v="No Rating"/>
    <s v="Nov"/>
  </r>
  <r>
    <x v="2464"/>
    <x v="91"/>
    <s v="Jeans"/>
    <x v="4"/>
    <x v="4"/>
    <n v="11"/>
    <n v="447.68"/>
    <n v="276.19"/>
    <s v="Online"/>
    <n v="4924.4800000000005"/>
    <n v="3038.09"/>
    <n v="1886.3900000000003"/>
    <n v="0.38306379556826309"/>
    <x v="0"/>
    <x v="0"/>
    <s v="No Rating"/>
    <s v="Nov"/>
  </r>
  <r>
    <x v="2465"/>
    <x v="91"/>
    <s v="T-shirt"/>
    <x v="4"/>
    <x v="2"/>
    <n v="13"/>
    <n v="86.37"/>
    <n v="71.760000000000005"/>
    <s v="Online"/>
    <n v="1122.81"/>
    <n v="932.88000000000011"/>
    <n v="189.92999999999984"/>
    <n v="0.16915595692948926"/>
    <x v="0"/>
    <x v="0"/>
    <s v="No Rating"/>
    <s v="Nov"/>
  </r>
  <r>
    <x v="2466"/>
    <x v="91"/>
    <s v="Textbook"/>
    <x v="1"/>
    <x v="0"/>
    <n v="5"/>
    <n v="481.23"/>
    <n v="302.8"/>
    <s v="Online"/>
    <n v="2406.15"/>
    <n v="1514"/>
    <n v="892.15000000000009"/>
    <n v="0.37077904536292422"/>
    <x v="0"/>
    <x v="0"/>
    <s v="No Rating"/>
    <s v="Nov"/>
  </r>
  <r>
    <x v="2467"/>
    <x v="91"/>
    <s v="Football"/>
    <x v="0"/>
    <x v="3"/>
    <n v="19"/>
    <n v="449.78"/>
    <n v="327.47000000000003"/>
    <s v="Online"/>
    <n v="8545.82"/>
    <n v="6221.93"/>
    <n v="2323.8899999999994"/>
    <n v="0.27193294499533099"/>
    <x v="0"/>
    <x v="0"/>
    <s v="No Rating"/>
    <s v="Nov"/>
  </r>
  <r>
    <x v="2468"/>
    <x v="91"/>
    <s v="Comics"/>
    <x v="1"/>
    <x v="4"/>
    <n v="14"/>
    <n v="495.38"/>
    <n v="445.79"/>
    <s v="Online"/>
    <n v="6935.32"/>
    <n v="6241.06"/>
    <n v="694.25999999999931"/>
    <n v="0.10010496992207993"/>
    <x v="0"/>
    <x v="0"/>
    <s v="No Rating"/>
    <s v="Nov"/>
  </r>
  <r>
    <x v="2469"/>
    <x v="91"/>
    <s v="Dumbbells"/>
    <x v="0"/>
    <x v="2"/>
    <n v="18"/>
    <n v="43.25"/>
    <n v="30.1"/>
    <s v="Retail"/>
    <n v="778.5"/>
    <n v="541.80000000000007"/>
    <n v="236.69999999999993"/>
    <n v="0.30404624277456638"/>
    <x v="0"/>
    <x v="0"/>
    <s v="No Rating"/>
    <s v="Nov"/>
  </r>
  <r>
    <x v="2470"/>
    <x v="91"/>
    <s v="Football"/>
    <x v="0"/>
    <x v="0"/>
    <n v="16"/>
    <n v="462.47"/>
    <n v="357.26"/>
    <s v="Online"/>
    <n v="7399.52"/>
    <n v="5716.16"/>
    <n v="1683.3600000000006"/>
    <n v="0.22749583756784231"/>
    <x v="0"/>
    <x v="0"/>
    <s v="No Rating"/>
    <s v="Nov"/>
  </r>
  <r>
    <x v="2471"/>
    <x v="92"/>
    <s v="Smartphone"/>
    <x v="3"/>
    <x v="2"/>
    <n v="4"/>
    <n v="158.56"/>
    <n v="138.93"/>
    <s v="Retail"/>
    <n v="634.24"/>
    <n v="555.72"/>
    <n v="78.519999999999982"/>
    <n v="0.12380171543895052"/>
    <x v="0"/>
    <x v="0"/>
    <s v="No Rating"/>
    <s v="Nov"/>
  </r>
  <r>
    <x v="2472"/>
    <x v="92"/>
    <s v="Chair"/>
    <x v="2"/>
    <x v="0"/>
    <n v="16"/>
    <n v="46.96"/>
    <n v="40.229999999999997"/>
    <s v="Online"/>
    <n v="751.36"/>
    <n v="643.67999999999995"/>
    <n v="107.68000000000006"/>
    <n v="0.14331345826235101"/>
    <x v="0"/>
    <x v="0"/>
    <s v="No Rating"/>
    <s v="Nov"/>
  </r>
  <r>
    <x v="2473"/>
    <x v="92"/>
    <s v="Fiction"/>
    <x v="1"/>
    <x v="3"/>
    <n v="1"/>
    <n v="322.13"/>
    <n v="247.53"/>
    <s v="Retail"/>
    <n v="322.13"/>
    <n v="247.53"/>
    <n v="74.599999999999994"/>
    <n v="0.23158352218048611"/>
    <x v="0"/>
    <x v="0"/>
    <s v="No Rating"/>
    <s v="Nov"/>
  </r>
  <r>
    <x v="2474"/>
    <x v="92"/>
    <s v="Textbook"/>
    <x v="1"/>
    <x v="0"/>
    <n v="18"/>
    <n v="28.49"/>
    <n v="19.29"/>
    <s v="Online"/>
    <n v="512.81999999999994"/>
    <n v="347.21999999999997"/>
    <n v="165.59999999999997"/>
    <n v="0.32292032292032291"/>
    <x v="0"/>
    <x v="0"/>
    <s v="No Rating"/>
    <s v="Nov"/>
  </r>
  <r>
    <x v="2475"/>
    <x v="92"/>
    <s v="Laptop"/>
    <x v="3"/>
    <x v="2"/>
    <n v="13"/>
    <n v="431.08"/>
    <n v="332.66"/>
    <s v="Retail"/>
    <n v="5604.04"/>
    <n v="4324.58"/>
    <n v="1279.46"/>
    <n v="0.22831029043333026"/>
    <x v="0"/>
    <x v="0"/>
    <s v="No Rating"/>
    <s v="Nov"/>
  </r>
  <r>
    <x v="2476"/>
    <x v="92"/>
    <s v="Vacuum Cleaner"/>
    <x v="2"/>
    <x v="1"/>
    <n v="12"/>
    <n v="190.97"/>
    <n v="119.01"/>
    <s v="Retail"/>
    <n v="2291.64"/>
    <n v="1428.1200000000001"/>
    <n v="863.51999999999975"/>
    <n v="0.37681311200712148"/>
    <x v="0"/>
    <x v="0"/>
    <s v="No Rating"/>
    <s v="Nov"/>
  </r>
  <r>
    <x v="2477"/>
    <x v="92"/>
    <s v="Headphones"/>
    <x v="3"/>
    <x v="3"/>
    <n v="15"/>
    <n v="175.82"/>
    <n v="140.35"/>
    <s v="Retail"/>
    <n v="2637.2999999999997"/>
    <n v="2105.25"/>
    <n v="532.04999999999973"/>
    <n v="0.20174041633488787"/>
    <x v="0"/>
    <x v="0"/>
    <s v="No Rating"/>
    <s v="Nov"/>
  </r>
  <r>
    <x v="2478"/>
    <x v="92"/>
    <s v="Football"/>
    <x v="0"/>
    <x v="1"/>
    <n v="16"/>
    <n v="88.3"/>
    <n v="68.48"/>
    <s v="Retail"/>
    <n v="1412.8"/>
    <n v="1095.68"/>
    <n v="317.11999999999989"/>
    <n v="0.22446206115515283"/>
    <x v="0"/>
    <x v="0"/>
    <s v="No Rating"/>
    <s v="Nov"/>
  </r>
  <r>
    <x v="2479"/>
    <x v="92"/>
    <s v="Textbook"/>
    <x v="1"/>
    <x v="1"/>
    <n v="9"/>
    <n v="21.58"/>
    <n v="16.02"/>
    <s v="Retail"/>
    <n v="194.21999999999997"/>
    <n v="144.18"/>
    <n v="50.039999999999964"/>
    <n v="0.25764596848934185"/>
    <x v="0"/>
    <x v="0"/>
    <s v="No Rating"/>
    <s v="Nov"/>
  </r>
  <r>
    <x v="2480"/>
    <x v="92"/>
    <s v="Smartphone"/>
    <x v="3"/>
    <x v="2"/>
    <n v="6"/>
    <n v="241.73"/>
    <n v="197.53"/>
    <s v="Retail"/>
    <n v="1450.3799999999999"/>
    <n v="1185.18"/>
    <n v="265.19999999999982"/>
    <n v="0.18284863277210101"/>
    <x v="0"/>
    <x v="0"/>
    <s v="No Rating"/>
    <s v="Nov"/>
  </r>
  <r>
    <x v="2481"/>
    <x v="92"/>
    <s v="Cycle"/>
    <x v="0"/>
    <x v="0"/>
    <n v="6"/>
    <n v="445.58"/>
    <n v="361.29"/>
    <s v="Retail"/>
    <n v="2673.48"/>
    <n v="2167.7400000000002"/>
    <n v="505.73999999999978"/>
    <n v="0.18916917276358894"/>
    <x v="0"/>
    <x v="0"/>
    <s v="No Rating"/>
    <s v="Nov"/>
  </r>
  <r>
    <x v="2482"/>
    <x v="92"/>
    <s v="Textbook"/>
    <x v="1"/>
    <x v="4"/>
    <n v="7"/>
    <n v="393.75"/>
    <n v="257.24"/>
    <s v="Online"/>
    <n v="2756.25"/>
    <n v="1800.68"/>
    <n v="955.56999999999994"/>
    <n v="0.3466920634920635"/>
    <x v="0"/>
    <x v="0"/>
    <s v="No Rating"/>
    <s v="Nov"/>
  </r>
  <r>
    <x v="2483"/>
    <x v="92"/>
    <s v="Biography"/>
    <x v="1"/>
    <x v="2"/>
    <n v="6"/>
    <n v="227.1"/>
    <n v="163.75"/>
    <s v="Online"/>
    <n v="1362.6"/>
    <n v="982.5"/>
    <n v="380.09999999999991"/>
    <n v="0.27895200352267718"/>
    <x v="0"/>
    <x v="0"/>
    <s v="No Rating"/>
    <s v="Nov"/>
  </r>
  <r>
    <x v="2484"/>
    <x v="92"/>
    <s v="Comics"/>
    <x v="1"/>
    <x v="1"/>
    <n v="5"/>
    <n v="432.2"/>
    <n v="295.45"/>
    <s v="Online"/>
    <n v="2161"/>
    <n v="1477.25"/>
    <n v="683.75"/>
    <n v="0.31640444238778342"/>
    <x v="0"/>
    <x v="0"/>
    <s v="No Rating"/>
    <s v="Nov"/>
  </r>
  <r>
    <x v="2485"/>
    <x v="92"/>
    <s v="Fiction"/>
    <x v="1"/>
    <x v="1"/>
    <n v="7"/>
    <n v="298.05"/>
    <n v="183.7"/>
    <s v="Retail"/>
    <n v="2086.35"/>
    <n v="1285.8999999999999"/>
    <n v="800.45"/>
    <n v="0.38366045965442042"/>
    <x v="0"/>
    <x v="0"/>
    <s v="No Rating"/>
    <s v="Nov"/>
  </r>
  <r>
    <x v="2486"/>
    <x v="92"/>
    <s v="Jacket"/>
    <x v="4"/>
    <x v="3"/>
    <n v="1"/>
    <n v="87.1"/>
    <n v="75.3"/>
    <s v="Retail"/>
    <n v="87.1"/>
    <n v="75.3"/>
    <n v="11.799999999999997"/>
    <n v="0.13547646383467277"/>
    <x v="0"/>
    <x v="0"/>
    <s v="No Rating"/>
    <s v="Nov"/>
  </r>
  <r>
    <x v="2487"/>
    <x v="92"/>
    <s v="Cookware Set"/>
    <x v="2"/>
    <x v="0"/>
    <n v="2"/>
    <n v="58.06"/>
    <n v="48.66"/>
    <s v="Online"/>
    <n v="116.12"/>
    <n v="97.32"/>
    <n v="18.800000000000011"/>
    <n v="0.1619014812263177"/>
    <x v="0"/>
    <x v="0"/>
    <n v="5"/>
    <s v="Nov"/>
  </r>
  <r>
    <x v="2488"/>
    <x v="92"/>
    <s v="Jacket"/>
    <x v="4"/>
    <x v="4"/>
    <n v="4"/>
    <n v="200.6"/>
    <n v="133.74"/>
    <s v="Retail"/>
    <n v="802.4"/>
    <n v="534.96"/>
    <n v="267.43999999999994"/>
    <n v="0.33330009970089725"/>
    <x v="1"/>
    <x v="1"/>
    <s v="No Rating"/>
    <s v="Nov"/>
  </r>
  <r>
    <x v="2489"/>
    <x v="92"/>
    <s v="Fiction"/>
    <x v="1"/>
    <x v="1"/>
    <n v="18"/>
    <n v="81.03"/>
    <n v="71.569999999999993"/>
    <s v="Retail"/>
    <n v="1458.54"/>
    <n v="1288.2599999999998"/>
    <n v="170.2800000000002"/>
    <n v="0.11674688387017168"/>
    <x v="0"/>
    <x v="0"/>
    <n v="5"/>
    <s v="Nov"/>
  </r>
  <r>
    <x v="2490"/>
    <x v="92"/>
    <s v="Comics"/>
    <x v="1"/>
    <x v="3"/>
    <n v="6"/>
    <n v="214.55"/>
    <n v="149.12"/>
    <s v="Online"/>
    <n v="1287.3000000000002"/>
    <n v="894.72"/>
    <n v="392.58000000000015"/>
    <n v="0.30496387788394319"/>
    <x v="0"/>
    <x v="0"/>
    <s v="No Rating"/>
    <s v="Nov"/>
  </r>
  <r>
    <x v="2491"/>
    <x v="92"/>
    <s v="Dumbbells"/>
    <x v="0"/>
    <x v="0"/>
    <n v="11"/>
    <n v="166.21"/>
    <n v="147.5"/>
    <s v="Retail"/>
    <n v="1828.3100000000002"/>
    <n v="1622.5"/>
    <n v="205.81000000000017"/>
    <n v="0.11256843751880161"/>
    <x v="0"/>
    <x v="0"/>
    <s v="No Rating"/>
    <s v="Nov"/>
  </r>
  <r>
    <x v="2492"/>
    <x v="92"/>
    <s v="Vacuum Cleaner"/>
    <x v="2"/>
    <x v="0"/>
    <n v="5"/>
    <n v="78.61"/>
    <n v="60.62"/>
    <s v="Online"/>
    <n v="393.05"/>
    <n v="303.09999999999997"/>
    <n v="89.950000000000045"/>
    <n v="0.22885129118432782"/>
    <x v="0"/>
    <x v="0"/>
    <s v="No Rating"/>
    <s v="Nov"/>
  </r>
  <r>
    <x v="2493"/>
    <x v="92"/>
    <s v="Mixer"/>
    <x v="2"/>
    <x v="3"/>
    <n v="16"/>
    <n v="87.68"/>
    <n v="63.86"/>
    <s v="Retail"/>
    <n v="1402.88"/>
    <n v="1021.76"/>
    <n v="381.12000000000012"/>
    <n v="0.27166970802919715"/>
    <x v="0"/>
    <x v="0"/>
    <s v="No Rating"/>
    <s v="Nov"/>
  </r>
  <r>
    <x v="2494"/>
    <x v="92"/>
    <s v="Laptop"/>
    <x v="3"/>
    <x v="2"/>
    <n v="12"/>
    <n v="114.71"/>
    <n v="73.25"/>
    <s v="Online"/>
    <n v="1376.52"/>
    <n v="879"/>
    <n v="497.52"/>
    <n v="0.36143317932176794"/>
    <x v="0"/>
    <x v="0"/>
    <s v="No Rating"/>
    <s v="Nov"/>
  </r>
  <r>
    <x v="2495"/>
    <x v="92"/>
    <s v="Chair"/>
    <x v="2"/>
    <x v="4"/>
    <n v="10"/>
    <n v="482.27"/>
    <n v="379.43"/>
    <s v="Online"/>
    <n v="4822.7"/>
    <n v="3794.3"/>
    <n v="1028.3999999999996"/>
    <n v="0.21324154519252694"/>
    <x v="0"/>
    <x v="0"/>
    <s v="No Rating"/>
    <s v="Nov"/>
  </r>
  <r>
    <x v="2496"/>
    <x v="92"/>
    <s v="Yoga Mat"/>
    <x v="0"/>
    <x v="2"/>
    <n v="14"/>
    <n v="287.14999999999998"/>
    <n v="233.01"/>
    <s v="Online"/>
    <n v="4020.0999999999995"/>
    <n v="3262.14"/>
    <n v="757.95999999999958"/>
    <n v="0.18854257356782161"/>
    <x v="0"/>
    <x v="0"/>
    <s v="No Rating"/>
    <s v="Nov"/>
  </r>
  <r>
    <x v="2497"/>
    <x v="92"/>
    <s v="Jeans"/>
    <x v="4"/>
    <x v="2"/>
    <n v="11"/>
    <n v="438.92"/>
    <n v="307.97000000000003"/>
    <s v="Retail"/>
    <n v="4828.12"/>
    <n v="3387.67"/>
    <n v="1440.4499999999998"/>
    <n v="0.29834594003463044"/>
    <x v="0"/>
    <x v="0"/>
    <s v="No Rating"/>
    <s v="Nov"/>
  </r>
  <r>
    <x v="2498"/>
    <x v="92"/>
    <s v="Mixer"/>
    <x v="2"/>
    <x v="4"/>
    <n v="20"/>
    <n v="89.36"/>
    <n v="66.27"/>
    <s v="Retail"/>
    <n v="1787.2"/>
    <n v="1325.3999999999999"/>
    <n v="461.80000000000018"/>
    <n v="0.2583930170098479"/>
    <x v="0"/>
    <x v="0"/>
    <s v="No Rating"/>
    <s v="Nov"/>
  </r>
  <r>
    <x v="2499"/>
    <x v="92"/>
    <s v="Chair"/>
    <x v="2"/>
    <x v="1"/>
    <n v="7"/>
    <n v="352.42"/>
    <n v="215.87"/>
    <s v="Retail"/>
    <n v="2466.94"/>
    <n v="1511.0900000000001"/>
    <n v="955.84999999999991"/>
    <n v="0.38746382157652798"/>
    <x v="0"/>
    <x v="0"/>
    <s v="No Rating"/>
    <s v="Nov"/>
  </r>
  <r>
    <x v="2500"/>
    <x v="92"/>
    <s v="T-shirt"/>
    <x v="4"/>
    <x v="1"/>
    <n v="9"/>
    <n v="27.44"/>
    <n v="16.690000000000001"/>
    <s v="Online"/>
    <n v="246.96"/>
    <n v="150.21"/>
    <n v="96.75"/>
    <n v="0.39176384839650147"/>
    <x v="0"/>
    <x v="0"/>
    <s v="No Rating"/>
    <s v="Nov"/>
  </r>
  <r>
    <x v="2501"/>
    <x v="92"/>
    <s v="Fiction"/>
    <x v="1"/>
    <x v="4"/>
    <n v="14"/>
    <n v="403.85"/>
    <n v="351.38"/>
    <s v="Retail"/>
    <n v="5653.9000000000005"/>
    <n v="4919.32"/>
    <n v="734.58000000000084"/>
    <n v="0.12992447690974385"/>
    <x v="0"/>
    <x v="0"/>
    <s v="No Rating"/>
    <s v="Nov"/>
  </r>
  <r>
    <x v="2502"/>
    <x v="92"/>
    <s v="Fiction"/>
    <x v="1"/>
    <x v="3"/>
    <n v="17"/>
    <n v="339.03"/>
    <n v="261.32"/>
    <s v="Retail"/>
    <n v="5763.5099999999993"/>
    <n v="4442.4399999999996"/>
    <n v="1321.0699999999997"/>
    <n v="0.22921275403356633"/>
    <x v="0"/>
    <x v="0"/>
    <s v="No Rating"/>
    <s v="Nov"/>
  </r>
  <r>
    <x v="2503"/>
    <x v="93"/>
    <s v="Dumbbells"/>
    <x v="0"/>
    <x v="1"/>
    <n v="18"/>
    <n v="44.14"/>
    <n v="27.05"/>
    <s v="Retail"/>
    <n v="794.52"/>
    <n v="486.90000000000003"/>
    <n v="307.61999999999995"/>
    <n v="0.38717716357045756"/>
    <x v="0"/>
    <x v="0"/>
    <s v="No Rating"/>
    <s v="Nov"/>
  </r>
  <r>
    <x v="2504"/>
    <x v="93"/>
    <s v="Jacket"/>
    <x v="4"/>
    <x v="2"/>
    <n v="13"/>
    <n v="193.85"/>
    <n v="159.63999999999999"/>
    <s v="Retail"/>
    <n v="2520.0499999999997"/>
    <n v="2075.3199999999997"/>
    <n v="444.73"/>
    <n v="0.17647665720918237"/>
    <x v="0"/>
    <x v="0"/>
    <n v="4"/>
    <s v="Nov"/>
  </r>
  <r>
    <x v="2505"/>
    <x v="93"/>
    <s v="Vacuum Cleaner"/>
    <x v="2"/>
    <x v="1"/>
    <n v="3"/>
    <n v="113.86"/>
    <n v="82.11"/>
    <s v="Online"/>
    <n v="341.58"/>
    <n v="246.32999999999998"/>
    <n v="95.25"/>
    <n v="0.2788512207974706"/>
    <x v="0"/>
    <x v="0"/>
    <n v="5"/>
    <s v="Nov"/>
  </r>
  <r>
    <x v="2506"/>
    <x v="93"/>
    <s v="Sneakers"/>
    <x v="4"/>
    <x v="3"/>
    <n v="3"/>
    <n v="249.19"/>
    <n v="198.88"/>
    <s v="Online"/>
    <n v="747.56999999999994"/>
    <n v="596.64"/>
    <n v="150.92999999999995"/>
    <n v="0.20189413700389255"/>
    <x v="0"/>
    <x v="0"/>
    <s v="No Rating"/>
    <s v="Nov"/>
  </r>
  <r>
    <x v="2507"/>
    <x v="93"/>
    <s v="Yoga Mat"/>
    <x v="0"/>
    <x v="3"/>
    <n v="1"/>
    <n v="438.41"/>
    <n v="272.01"/>
    <s v="Online"/>
    <n v="438.41"/>
    <n v="272.01"/>
    <n v="166.40000000000003"/>
    <n v="0.37955338609976969"/>
    <x v="0"/>
    <x v="0"/>
    <s v="No Rating"/>
    <s v="Nov"/>
  </r>
  <r>
    <x v="2508"/>
    <x v="93"/>
    <s v="Cookware Set"/>
    <x v="2"/>
    <x v="2"/>
    <n v="2"/>
    <n v="292.32"/>
    <n v="201.04"/>
    <s v="Retail"/>
    <n v="584.64"/>
    <n v="402.08"/>
    <n v="182.56"/>
    <n v="0.31226053639846746"/>
    <x v="0"/>
    <x v="0"/>
    <s v="No Rating"/>
    <s v="Nov"/>
  </r>
  <r>
    <x v="2509"/>
    <x v="93"/>
    <s v="Jeans"/>
    <x v="4"/>
    <x v="2"/>
    <n v="15"/>
    <n v="462.92"/>
    <n v="321.99"/>
    <s v="Online"/>
    <n v="6943.8"/>
    <n v="4829.8500000000004"/>
    <n v="2113.9499999999998"/>
    <n v="0.30443705175840313"/>
    <x v="0"/>
    <x v="0"/>
    <s v="No Rating"/>
    <s v="Nov"/>
  </r>
  <r>
    <x v="2510"/>
    <x v="93"/>
    <s v="Textbook"/>
    <x v="1"/>
    <x v="2"/>
    <n v="11"/>
    <n v="153.87"/>
    <n v="127.3"/>
    <s v="Retail"/>
    <n v="1692.5700000000002"/>
    <n v="1400.3"/>
    <n v="292.27000000000021"/>
    <n v="0.17267823487359471"/>
    <x v="0"/>
    <x v="0"/>
    <s v="No Rating"/>
    <s v="Nov"/>
  </r>
  <r>
    <x v="2511"/>
    <x v="93"/>
    <s v="Yoga Mat"/>
    <x v="0"/>
    <x v="4"/>
    <n v="8"/>
    <n v="399.76"/>
    <n v="251.64"/>
    <s v="Retail"/>
    <n v="3198.08"/>
    <n v="2013.12"/>
    <n v="1184.96"/>
    <n v="0.37052231338803282"/>
    <x v="0"/>
    <x v="0"/>
    <s v="No Rating"/>
    <s v="Nov"/>
  </r>
  <r>
    <x v="2512"/>
    <x v="93"/>
    <s v="Vacuum Cleaner"/>
    <x v="2"/>
    <x v="3"/>
    <n v="9"/>
    <n v="175.9"/>
    <n v="141.36000000000001"/>
    <s v="Online"/>
    <n v="1583.1000000000001"/>
    <n v="1272.2400000000002"/>
    <n v="310.8599999999999"/>
    <n v="0.19636156907333704"/>
    <x v="0"/>
    <x v="0"/>
    <s v="No Rating"/>
    <s v="Nov"/>
  </r>
  <r>
    <x v="2513"/>
    <x v="93"/>
    <s v="Camera"/>
    <x v="3"/>
    <x v="4"/>
    <n v="12"/>
    <n v="385.64"/>
    <n v="250.3"/>
    <s v="Retail"/>
    <n v="4627.68"/>
    <n v="3003.6000000000004"/>
    <n v="1624.08"/>
    <n v="0.35094907167306294"/>
    <x v="0"/>
    <x v="0"/>
    <s v="No Rating"/>
    <s v="Nov"/>
  </r>
  <r>
    <x v="2514"/>
    <x v="93"/>
    <s v="T-shirt"/>
    <x v="4"/>
    <x v="3"/>
    <n v="3"/>
    <n v="183.21"/>
    <n v="132.41"/>
    <s v="Retail"/>
    <n v="549.63"/>
    <n v="397.23"/>
    <n v="152.39999999999998"/>
    <n v="0.27727744118770803"/>
    <x v="0"/>
    <x v="0"/>
    <s v="No Rating"/>
    <s v="Nov"/>
  </r>
  <r>
    <x v="2515"/>
    <x v="93"/>
    <s v="Fiction"/>
    <x v="1"/>
    <x v="4"/>
    <n v="11"/>
    <n v="442.14"/>
    <n v="266.48"/>
    <s v="Online"/>
    <n v="4863.54"/>
    <n v="2931.28"/>
    <n v="1932.2599999999998"/>
    <n v="0.39729497444248424"/>
    <x v="0"/>
    <x v="0"/>
    <s v="No Rating"/>
    <s v="Nov"/>
  </r>
  <r>
    <x v="2516"/>
    <x v="93"/>
    <s v="Mixer"/>
    <x v="2"/>
    <x v="2"/>
    <n v="16"/>
    <n v="146.72999999999999"/>
    <n v="95.15"/>
    <s v="Retail"/>
    <n v="2347.6799999999998"/>
    <n v="1522.4"/>
    <n v="825.27999999999975"/>
    <n v="0.35153002112724041"/>
    <x v="0"/>
    <x v="0"/>
    <s v="No Rating"/>
    <s v="Nov"/>
  </r>
  <r>
    <x v="2517"/>
    <x v="93"/>
    <s v="Laptop"/>
    <x v="3"/>
    <x v="4"/>
    <n v="3"/>
    <n v="12.95"/>
    <n v="9.6999999999999993"/>
    <s v="Retail"/>
    <n v="38.849999999999994"/>
    <n v="29.099999999999998"/>
    <n v="9.7499999999999964"/>
    <n v="0.25096525096525091"/>
    <x v="0"/>
    <x v="0"/>
    <s v="No Rating"/>
    <s v="Nov"/>
  </r>
  <r>
    <x v="2518"/>
    <x v="93"/>
    <s v="Biography"/>
    <x v="1"/>
    <x v="0"/>
    <n v="9"/>
    <n v="70.290000000000006"/>
    <n v="49.6"/>
    <s v="Retail"/>
    <n v="632.61"/>
    <n v="446.40000000000003"/>
    <n v="186.20999999999998"/>
    <n v="0.29435197040830841"/>
    <x v="0"/>
    <x v="0"/>
    <s v="No Rating"/>
    <s v="Nov"/>
  </r>
  <r>
    <x v="2519"/>
    <x v="93"/>
    <s v="T-shirt"/>
    <x v="4"/>
    <x v="1"/>
    <n v="20"/>
    <n v="476.34"/>
    <n v="345.04"/>
    <s v="Retail"/>
    <n v="9526.7999999999993"/>
    <n v="6900.8"/>
    <n v="2625.9999999999991"/>
    <n v="0.2756434479573413"/>
    <x v="0"/>
    <x v="0"/>
    <s v="No Rating"/>
    <s v="Nov"/>
  </r>
  <r>
    <x v="2520"/>
    <x v="93"/>
    <s v="Headphones"/>
    <x v="3"/>
    <x v="4"/>
    <n v="5"/>
    <n v="337.12"/>
    <n v="253.88"/>
    <s v="Retail"/>
    <n v="1685.6"/>
    <n v="1269.4000000000001"/>
    <n v="416.19999999999982"/>
    <n v="0.24691504508780246"/>
    <x v="0"/>
    <x v="0"/>
    <s v="No Rating"/>
    <s v="Nov"/>
  </r>
  <r>
    <x v="2521"/>
    <x v="93"/>
    <s v="Cookware Set"/>
    <x v="2"/>
    <x v="0"/>
    <n v="11"/>
    <n v="325.02"/>
    <n v="247.98"/>
    <s v="Online"/>
    <n v="3575.22"/>
    <n v="2727.7799999999997"/>
    <n v="847.44"/>
    <n v="0.23703156728816691"/>
    <x v="0"/>
    <x v="0"/>
    <s v="No Rating"/>
    <s v="Nov"/>
  </r>
  <r>
    <x v="2522"/>
    <x v="93"/>
    <s v="Dumbbells"/>
    <x v="0"/>
    <x v="1"/>
    <n v="19"/>
    <n v="490.03"/>
    <n v="401.32"/>
    <s v="Online"/>
    <n v="9310.57"/>
    <n v="7625.08"/>
    <n v="1685.4899999999998"/>
    <n v="0.18102973287349752"/>
    <x v="0"/>
    <x v="0"/>
    <s v="No Rating"/>
    <s v="Nov"/>
  </r>
  <r>
    <x v="2523"/>
    <x v="93"/>
    <s v="Fiction"/>
    <x v="1"/>
    <x v="2"/>
    <n v="5"/>
    <n v="445.06"/>
    <n v="341.39"/>
    <s v="Retail"/>
    <n v="2225.3000000000002"/>
    <n v="1706.9499999999998"/>
    <n v="518.35000000000036"/>
    <n v="0.23293488518402028"/>
    <x v="0"/>
    <x v="0"/>
    <s v="No Rating"/>
    <s v="Nov"/>
  </r>
  <r>
    <x v="2524"/>
    <x v="93"/>
    <s v="Camera"/>
    <x v="3"/>
    <x v="2"/>
    <n v="14"/>
    <n v="278.95999999999998"/>
    <n v="182.9"/>
    <s v="Online"/>
    <n v="3905.4399999999996"/>
    <n v="2560.6"/>
    <n v="1344.8399999999997"/>
    <n v="0.34435044450817315"/>
    <x v="0"/>
    <x v="0"/>
    <s v="No Rating"/>
    <s v="Nov"/>
  </r>
  <r>
    <x v="2525"/>
    <x v="93"/>
    <s v="Football"/>
    <x v="0"/>
    <x v="4"/>
    <n v="14"/>
    <n v="194.25"/>
    <n v="119.38"/>
    <s v="Retail"/>
    <n v="2719.5"/>
    <n v="1671.32"/>
    <n v="1048.18"/>
    <n v="0.38543114543114543"/>
    <x v="0"/>
    <x v="0"/>
    <s v="No Rating"/>
    <s v="Nov"/>
  </r>
  <r>
    <x v="2526"/>
    <x v="93"/>
    <s v="Mixer"/>
    <x v="2"/>
    <x v="0"/>
    <n v="18"/>
    <n v="368.98"/>
    <n v="295.38"/>
    <s v="Online"/>
    <n v="6641.64"/>
    <n v="5316.84"/>
    <n v="1324.8000000000002"/>
    <n v="0.19946880589733862"/>
    <x v="0"/>
    <x v="0"/>
    <s v="No Rating"/>
    <s v="Nov"/>
  </r>
  <r>
    <x v="2527"/>
    <x v="93"/>
    <s v="Camera"/>
    <x v="3"/>
    <x v="1"/>
    <n v="5"/>
    <n v="314.5"/>
    <n v="242.59"/>
    <s v="Retail"/>
    <n v="1572.5"/>
    <n v="1212.95"/>
    <n v="359.54999999999995"/>
    <n v="0.22864864864864862"/>
    <x v="0"/>
    <x v="0"/>
    <s v="No Rating"/>
    <s v="Nov"/>
  </r>
  <r>
    <x v="2528"/>
    <x v="93"/>
    <s v="Camera"/>
    <x v="3"/>
    <x v="1"/>
    <n v="18"/>
    <n v="252.39"/>
    <n v="216.44"/>
    <s v="Online"/>
    <n v="4543.0199999999995"/>
    <n v="3895.92"/>
    <n v="647.09999999999945"/>
    <n v="0.1424382899480961"/>
    <x v="0"/>
    <x v="0"/>
    <s v="No Rating"/>
    <s v="Nov"/>
  </r>
  <r>
    <x v="2529"/>
    <x v="93"/>
    <s v="Cycle"/>
    <x v="0"/>
    <x v="4"/>
    <n v="7"/>
    <n v="73.39"/>
    <n v="44.32"/>
    <s v="Retail"/>
    <n v="513.73"/>
    <n v="310.24"/>
    <n v="203.49"/>
    <n v="0.3961030113094427"/>
    <x v="0"/>
    <x v="0"/>
    <s v="No Rating"/>
    <s v="Nov"/>
  </r>
  <r>
    <x v="2530"/>
    <x v="93"/>
    <s v="Mixer"/>
    <x v="2"/>
    <x v="2"/>
    <n v="4"/>
    <n v="439.71"/>
    <n v="323.73"/>
    <s v="Online"/>
    <n v="1758.84"/>
    <n v="1294.92"/>
    <n v="463.91999999999985"/>
    <n v="0.26376475404243699"/>
    <x v="0"/>
    <x v="0"/>
    <n v="2"/>
    <s v="Nov"/>
  </r>
  <r>
    <x v="2531"/>
    <x v="93"/>
    <s v="Cycle"/>
    <x v="0"/>
    <x v="2"/>
    <n v="5"/>
    <n v="341.38"/>
    <n v="210.74"/>
    <s v="Online"/>
    <n v="1706.9"/>
    <n v="1053.7"/>
    <n v="653.20000000000005"/>
    <n v="0.38268205518776732"/>
    <x v="1"/>
    <x v="2"/>
    <s v="No Rating"/>
    <s v="Nov"/>
  </r>
  <r>
    <x v="2532"/>
    <x v="93"/>
    <s v="Headphones"/>
    <x v="3"/>
    <x v="2"/>
    <n v="7"/>
    <n v="53.89"/>
    <n v="36.5"/>
    <s v="Online"/>
    <n v="377.23"/>
    <n v="255.5"/>
    <n v="121.73000000000002"/>
    <n v="0.32269437743551682"/>
    <x v="0"/>
    <x v="0"/>
    <s v="No Rating"/>
    <s v="Nov"/>
  </r>
  <r>
    <x v="2533"/>
    <x v="93"/>
    <s v="Fiction"/>
    <x v="1"/>
    <x v="1"/>
    <n v="15"/>
    <n v="119.34"/>
    <n v="106.14"/>
    <s v="Retail"/>
    <n v="1790.1000000000001"/>
    <n v="1592.1"/>
    <n v="198.00000000000023"/>
    <n v="0.11060834590246367"/>
    <x v="0"/>
    <x v="0"/>
    <s v="No Rating"/>
    <s v="Nov"/>
  </r>
  <r>
    <x v="2534"/>
    <x v="94"/>
    <s v="Mixer"/>
    <x v="2"/>
    <x v="0"/>
    <n v="2"/>
    <n v="416.95"/>
    <n v="313.99"/>
    <s v="Online"/>
    <n v="833.9"/>
    <n v="627.98"/>
    <n v="205.91999999999996"/>
    <n v="0.24693608346324494"/>
    <x v="0"/>
    <x v="0"/>
    <n v="4"/>
    <s v="Nov"/>
  </r>
  <r>
    <x v="2535"/>
    <x v="94"/>
    <s v="T-shirt"/>
    <x v="4"/>
    <x v="0"/>
    <n v="7"/>
    <n v="494.33"/>
    <n v="414.8"/>
    <s v="Retail"/>
    <n v="3460.31"/>
    <n v="2903.6"/>
    <n v="556.71"/>
    <n v="0.16088442942973319"/>
    <x v="0"/>
    <x v="0"/>
    <s v="No Rating"/>
    <s v="Nov"/>
  </r>
  <r>
    <x v="2536"/>
    <x v="94"/>
    <s v="Smartphone"/>
    <x v="3"/>
    <x v="2"/>
    <n v="1"/>
    <n v="137.32"/>
    <n v="104.13"/>
    <s v="Retail"/>
    <n v="137.32"/>
    <n v="104.13"/>
    <n v="33.19"/>
    <n v="0.24169822312845907"/>
    <x v="0"/>
    <x v="0"/>
    <s v="No Rating"/>
    <s v="Nov"/>
  </r>
  <r>
    <x v="2537"/>
    <x v="94"/>
    <s v="Biography"/>
    <x v="1"/>
    <x v="0"/>
    <n v="7"/>
    <n v="269.85000000000002"/>
    <n v="178.38"/>
    <s v="Retail"/>
    <n v="1888.9500000000003"/>
    <n v="1248.6599999999999"/>
    <n v="640.29000000000042"/>
    <n v="0.33896609227348545"/>
    <x v="0"/>
    <x v="0"/>
    <s v="No Rating"/>
    <s v="Nov"/>
  </r>
  <r>
    <x v="2538"/>
    <x v="94"/>
    <s v="Football"/>
    <x v="0"/>
    <x v="2"/>
    <n v="6"/>
    <n v="110.99"/>
    <n v="73.45"/>
    <s v="Online"/>
    <n v="665.93999999999994"/>
    <n v="440.70000000000005"/>
    <n v="225.2399999999999"/>
    <n v="0.33822866924948181"/>
    <x v="0"/>
    <x v="0"/>
    <n v="5"/>
    <s v="Nov"/>
  </r>
  <r>
    <x v="2539"/>
    <x v="94"/>
    <s v="Fiction"/>
    <x v="1"/>
    <x v="0"/>
    <n v="11"/>
    <n v="441.89"/>
    <n v="272.99"/>
    <s v="Retail"/>
    <n v="4860.79"/>
    <n v="3002.8900000000003"/>
    <n v="1857.8999999999996"/>
    <n v="0.38222181990993226"/>
    <x v="0"/>
    <x v="0"/>
    <s v="No Rating"/>
    <s v="Nov"/>
  </r>
  <r>
    <x v="2540"/>
    <x v="94"/>
    <s v="Mixer"/>
    <x v="2"/>
    <x v="1"/>
    <n v="2"/>
    <n v="172.32"/>
    <n v="154"/>
    <s v="Retail"/>
    <n v="344.64"/>
    <n v="308"/>
    <n v="36.639999999999986"/>
    <n v="0.10631383472609096"/>
    <x v="0"/>
    <x v="0"/>
    <s v="No Rating"/>
    <s v="Nov"/>
  </r>
  <r>
    <x v="2541"/>
    <x v="94"/>
    <s v="Vacuum Cleaner"/>
    <x v="2"/>
    <x v="3"/>
    <n v="8"/>
    <n v="487.73"/>
    <n v="323.69"/>
    <s v="Retail"/>
    <n v="3901.84"/>
    <n v="2589.52"/>
    <n v="1312.3200000000002"/>
    <n v="0.33633362721177706"/>
    <x v="0"/>
    <x v="0"/>
    <s v="No Rating"/>
    <s v="Nov"/>
  </r>
  <r>
    <x v="2542"/>
    <x v="94"/>
    <s v="Comics"/>
    <x v="1"/>
    <x v="0"/>
    <n v="17"/>
    <n v="305.18"/>
    <n v="204.67"/>
    <s v="Online"/>
    <n v="5188.0600000000004"/>
    <n v="3479.39"/>
    <n v="1708.6700000000005"/>
    <n v="0.32934661511239277"/>
    <x v="0"/>
    <x v="0"/>
    <s v="No Rating"/>
    <s v="Nov"/>
  </r>
  <r>
    <x v="2543"/>
    <x v="94"/>
    <s v="T-shirt"/>
    <x v="4"/>
    <x v="1"/>
    <n v="10"/>
    <n v="364.73"/>
    <n v="264.48"/>
    <s v="Retail"/>
    <n v="3647.3"/>
    <n v="2644.8"/>
    <n v="1002.5"/>
    <n v="0.27486085597565318"/>
    <x v="0"/>
    <x v="0"/>
    <s v="No Rating"/>
    <s v="Nov"/>
  </r>
  <r>
    <x v="2544"/>
    <x v="94"/>
    <s v="T-shirt"/>
    <x v="4"/>
    <x v="1"/>
    <n v="14"/>
    <n v="383.88"/>
    <n v="248.86"/>
    <s v="Retail"/>
    <n v="5374.32"/>
    <n v="3484.04"/>
    <n v="1890.2799999999997"/>
    <n v="0.3517244972387204"/>
    <x v="0"/>
    <x v="0"/>
    <s v="No Rating"/>
    <s v="Nov"/>
  </r>
  <r>
    <x v="2545"/>
    <x v="94"/>
    <s v="Mixer"/>
    <x v="2"/>
    <x v="1"/>
    <n v="18"/>
    <n v="388.62"/>
    <n v="254.51"/>
    <s v="Retail"/>
    <n v="6995.16"/>
    <n v="4581.18"/>
    <n v="2413.9799999999996"/>
    <n v="0.34509289280016464"/>
    <x v="0"/>
    <x v="0"/>
    <n v="4"/>
    <s v="Nov"/>
  </r>
  <r>
    <x v="2546"/>
    <x v="94"/>
    <s v="Mixer"/>
    <x v="2"/>
    <x v="3"/>
    <n v="6"/>
    <n v="379.86"/>
    <n v="308.14999999999998"/>
    <s v="Retail"/>
    <n v="2279.16"/>
    <n v="1848.8999999999999"/>
    <n v="430.26"/>
    <n v="0.18878007687042594"/>
    <x v="0"/>
    <x v="0"/>
    <s v="No Rating"/>
    <s v="Nov"/>
  </r>
  <r>
    <x v="2547"/>
    <x v="94"/>
    <s v="Jacket"/>
    <x v="4"/>
    <x v="0"/>
    <n v="9"/>
    <n v="484.15"/>
    <n v="367.43"/>
    <s v="Retail"/>
    <n v="4357.3499999999995"/>
    <n v="3306.87"/>
    <n v="1050.4799999999996"/>
    <n v="0.24108230920169363"/>
    <x v="0"/>
    <x v="0"/>
    <s v="No Rating"/>
    <s v="Nov"/>
  </r>
  <r>
    <x v="2548"/>
    <x v="94"/>
    <s v="Yoga Mat"/>
    <x v="0"/>
    <x v="0"/>
    <n v="3"/>
    <n v="35.43"/>
    <n v="26.04"/>
    <s v="Online"/>
    <n v="106.28999999999999"/>
    <n v="78.12"/>
    <n v="28.169999999999987"/>
    <n v="0.26502963590177808"/>
    <x v="0"/>
    <x v="0"/>
    <s v="No Rating"/>
    <s v="Nov"/>
  </r>
  <r>
    <x v="2549"/>
    <x v="94"/>
    <s v="Cycle"/>
    <x v="0"/>
    <x v="2"/>
    <n v="5"/>
    <n v="240.91"/>
    <n v="158.97999999999999"/>
    <s v="Online"/>
    <n v="1204.55"/>
    <n v="794.9"/>
    <n v="409.65"/>
    <n v="0.34008550911128638"/>
    <x v="0"/>
    <x v="0"/>
    <s v="No Rating"/>
    <s v="Nov"/>
  </r>
  <r>
    <x v="2550"/>
    <x v="94"/>
    <s v="Textbook"/>
    <x v="1"/>
    <x v="2"/>
    <n v="3"/>
    <n v="379.84"/>
    <n v="324.70999999999998"/>
    <s v="Retail"/>
    <n v="1139.52"/>
    <n v="974.12999999999988"/>
    <n v="165.3900000000001"/>
    <n v="0.14514005897219892"/>
    <x v="0"/>
    <x v="0"/>
    <s v="No Rating"/>
    <s v="Nov"/>
  </r>
  <r>
    <x v="2551"/>
    <x v="94"/>
    <s v="Vacuum Cleaner"/>
    <x v="2"/>
    <x v="1"/>
    <n v="10"/>
    <n v="101.13"/>
    <n v="82.72"/>
    <s v="Online"/>
    <n v="1011.3"/>
    <n v="827.2"/>
    <n v="184.09999999999991"/>
    <n v="0.1820429150598239"/>
    <x v="0"/>
    <x v="0"/>
    <s v="No Rating"/>
    <s v="Nov"/>
  </r>
  <r>
    <x v="2552"/>
    <x v="94"/>
    <s v="Headphones"/>
    <x v="3"/>
    <x v="3"/>
    <n v="5"/>
    <n v="462.99"/>
    <n v="354.04"/>
    <s v="Online"/>
    <n v="2314.9499999999998"/>
    <n v="1770.2"/>
    <n v="544.74999999999977"/>
    <n v="0.23531825741376697"/>
    <x v="0"/>
    <x v="0"/>
    <s v="No Rating"/>
    <s v="Nov"/>
  </r>
  <r>
    <x v="2553"/>
    <x v="94"/>
    <s v="Yoga Mat"/>
    <x v="0"/>
    <x v="2"/>
    <n v="14"/>
    <n v="96.36"/>
    <n v="76.680000000000007"/>
    <s v="Online"/>
    <n v="1349.04"/>
    <n v="1073.52"/>
    <n v="275.52"/>
    <n v="0.2042341220423412"/>
    <x v="1"/>
    <x v="3"/>
    <s v="No Rating"/>
    <s v="Nov"/>
  </r>
  <r>
    <x v="2554"/>
    <x v="94"/>
    <s v="Football"/>
    <x v="0"/>
    <x v="1"/>
    <n v="11"/>
    <n v="11.06"/>
    <n v="9.3699999999999992"/>
    <s v="Online"/>
    <n v="121.66000000000001"/>
    <n v="103.07"/>
    <n v="18.590000000000018"/>
    <n v="0.15280289330922256"/>
    <x v="0"/>
    <x v="0"/>
    <s v="No Rating"/>
    <s v="Nov"/>
  </r>
  <r>
    <x v="2555"/>
    <x v="94"/>
    <s v="Vacuum Cleaner"/>
    <x v="2"/>
    <x v="2"/>
    <n v="2"/>
    <n v="439.43"/>
    <n v="267.8"/>
    <s v="Retail"/>
    <n v="878.86"/>
    <n v="535.6"/>
    <n v="343.26"/>
    <n v="0.39057415287986708"/>
    <x v="0"/>
    <x v="0"/>
    <s v="No Rating"/>
    <s v="Nov"/>
  </r>
  <r>
    <x v="2556"/>
    <x v="94"/>
    <s v="Camera"/>
    <x v="3"/>
    <x v="1"/>
    <n v="20"/>
    <n v="307.95999999999998"/>
    <n v="214.02"/>
    <s v="Retail"/>
    <n v="6159.2"/>
    <n v="4280.4000000000005"/>
    <n v="1878.7999999999993"/>
    <n v="0.30503961553448489"/>
    <x v="0"/>
    <x v="0"/>
    <s v="No Rating"/>
    <s v="Nov"/>
  </r>
  <r>
    <x v="2557"/>
    <x v="94"/>
    <s v="Jacket"/>
    <x v="4"/>
    <x v="4"/>
    <n v="19"/>
    <n v="477.64"/>
    <n v="307.13"/>
    <s v="Retail"/>
    <n v="9075.16"/>
    <n v="5835.47"/>
    <n v="3239.6899999999996"/>
    <n v="0.35698433967004434"/>
    <x v="0"/>
    <x v="0"/>
    <s v="No Rating"/>
    <s v="Nov"/>
  </r>
  <r>
    <x v="2558"/>
    <x v="94"/>
    <s v="Comics"/>
    <x v="1"/>
    <x v="2"/>
    <n v="16"/>
    <n v="357.59"/>
    <n v="249.23"/>
    <s v="Retail"/>
    <n v="5721.44"/>
    <n v="3987.68"/>
    <n v="1733.7599999999998"/>
    <n v="0.30302860818255545"/>
    <x v="0"/>
    <x v="0"/>
    <s v="No Rating"/>
    <s v="Nov"/>
  </r>
  <r>
    <x v="2559"/>
    <x v="94"/>
    <s v="Smartphone"/>
    <x v="3"/>
    <x v="3"/>
    <n v="1"/>
    <n v="129.82"/>
    <n v="108.1"/>
    <s v="Retail"/>
    <n v="129.82"/>
    <n v="108.1"/>
    <n v="21.72"/>
    <n v="0.16730858111230934"/>
    <x v="0"/>
    <x v="0"/>
    <s v="No Rating"/>
    <s v="Nov"/>
  </r>
  <r>
    <x v="2560"/>
    <x v="94"/>
    <s v="Yoga Mat"/>
    <x v="0"/>
    <x v="2"/>
    <n v="1"/>
    <n v="430.38"/>
    <n v="373.22"/>
    <s v="Online"/>
    <n v="430.38"/>
    <n v="373.22"/>
    <n v="57.159999999999968"/>
    <n v="0.13281286305125695"/>
    <x v="0"/>
    <x v="0"/>
    <s v="No Rating"/>
    <s v="Nov"/>
  </r>
  <r>
    <x v="2561"/>
    <x v="94"/>
    <s v="Mixer"/>
    <x v="2"/>
    <x v="3"/>
    <n v="9"/>
    <n v="16.21"/>
    <n v="9.73"/>
    <s v="Online"/>
    <n v="145.89000000000001"/>
    <n v="87.570000000000007"/>
    <n v="58.320000000000007"/>
    <n v="0.39975323874151758"/>
    <x v="0"/>
    <x v="0"/>
    <s v="No Rating"/>
    <s v="Nov"/>
  </r>
  <r>
    <x v="2562"/>
    <x v="94"/>
    <s v="Jeans"/>
    <x v="4"/>
    <x v="0"/>
    <n v="11"/>
    <n v="93.97"/>
    <n v="61.67"/>
    <s v="Online"/>
    <n v="1033.67"/>
    <n v="678.37"/>
    <n v="355.30000000000007"/>
    <n v="0.34372672129403004"/>
    <x v="0"/>
    <x v="0"/>
    <s v="No Rating"/>
    <s v="Nov"/>
  </r>
  <r>
    <x v="2563"/>
    <x v="94"/>
    <s v="Cycle"/>
    <x v="0"/>
    <x v="1"/>
    <n v="5"/>
    <n v="360.99"/>
    <n v="244.39"/>
    <s v="Online"/>
    <n v="1804.95"/>
    <n v="1221.9499999999998"/>
    <n v="583.00000000000023"/>
    <n v="0.32300063713676291"/>
    <x v="0"/>
    <x v="0"/>
    <n v="5"/>
    <s v="Nov"/>
  </r>
  <r>
    <x v="2564"/>
    <x v="94"/>
    <s v="Cookware Set"/>
    <x v="2"/>
    <x v="3"/>
    <n v="14"/>
    <n v="423.75"/>
    <n v="336.63"/>
    <s v="Online"/>
    <n v="5932.5"/>
    <n v="4712.82"/>
    <n v="1219.6800000000003"/>
    <n v="0.20559292035398236"/>
    <x v="0"/>
    <x v="0"/>
    <s v="No Rating"/>
    <s v="Nov"/>
  </r>
  <r>
    <x v="2565"/>
    <x v="94"/>
    <s v="Headphones"/>
    <x v="3"/>
    <x v="0"/>
    <n v="5"/>
    <n v="64.11"/>
    <n v="40.64"/>
    <s v="Retail"/>
    <n v="320.55"/>
    <n v="203.2"/>
    <n v="117.35000000000002"/>
    <n v="0.36608953361410085"/>
    <x v="0"/>
    <x v="0"/>
    <s v="No Rating"/>
    <s v="Nov"/>
  </r>
  <r>
    <x v="2566"/>
    <x v="94"/>
    <s v="Jeans"/>
    <x v="4"/>
    <x v="2"/>
    <n v="11"/>
    <n v="310.94"/>
    <n v="239.45"/>
    <s v="Online"/>
    <n v="3420.34"/>
    <n v="2633.95"/>
    <n v="786.39000000000033"/>
    <n v="0.22991573937093981"/>
    <x v="0"/>
    <x v="0"/>
    <s v="No Rating"/>
    <s v="Nov"/>
  </r>
  <r>
    <x v="2567"/>
    <x v="94"/>
    <s v="Cycle"/>
    <x v="0"/>
    <x v="2"/>
    <n v="19"/>
    <n v="400.92"/>
    <n v="309.19"/>
    <s v="Retail"/>
    <n v="7617.4800000000005"/>
    <n v="5874.61"/>
    <n v="1742.8700000000008"/>
    <n v="0.22879876284545556"/>
    <x v="0"/>
    <x v="0"/>
    <n v="5"/>
    <s v="Nov"/>
  </r>
  <r>
    <x v="2568"/>
    <x v="94"/>
    <s v="Comics"/>
    <x v="1"/>
    <x v="3"/>
    <n v="1"/>
    <n v="465.51"/>
    <n v="388.8"/>
    <s v="Retail"/>
    <n v="465.51"/>
    <n v="388.8"/>
    <n v="76.70999999999998"/>
    <n v="0.16478700779789904"/>
    <x v="0"/>
    <x v="0"/>
    <s v="No Rating"/>
    <s v="Nov"/>
  </r>
  <r>
    <x v="2569"/>
    <x v="94"/>
    <s v="T-shirt"/>
    <x v="4"/>
    <x v="2"/>
    <n v="14"/>
    <n v="369.21"/>
    <n v="251.97"/>
    <s v="Retail"/>
    <n v="5168.9399999999996"/>
    <n v="3527.58"/>
    <n v="1641.3599999999997"/>
    <n v="0.31754286178597541"/>
    <x v="0"/>
    <x v="0"/>
    <s v="No Rating"/>
    <s v="Nov"/>
  </r>
  <r>
    <x v="2570"/>
    <x v="94"/>
    <s v="Dumbbells"/>
    <x v="0"/>
    <x v="3"/>
    <n v="15"/>
    <n v="148.87"/>
    <n v="102.34"/>
    <s v="Retail"/>
    <n v="2233.0500000000002"/>
    <n v="1535.1000000000001"/>
    <n v="697.95"/>
    <n v="0.31255457781957413"/>
    <x v="0"/>
    <x v="0"/>
    <s v="No Rating"/>
    <s v="Nov"/>
  </r>
  <r>
    <x v="2571"/>
    <x v="94"/>
    <s v="Cycle"/>
    <x v="0"/>
    <x v="2"/>
    <n v="5"/>
    <n v="368.22"/>
    <n v="227.51"/>
    <s v="Retail"/>
    <n v="1841.1000000000001"/>
    <n v="1137.55"/>
    <n v="703.55000000000018"/>
    <n v="0.38213567975666729"/>
    <x v="0"/>
    <x v="0"/>
    <s v="No Rating"/>
    <s v="Nov"/>
  </r>
  <r>
    <x v="2572"/>
    <x v="94"/>
    <s v="Dumbbells"/>
    <x v="0"/>
    <x v="4"/>
    <n v="10"/>
    <n v="144.09"/>
    <n v="106.03"/>
    <s v="Retail"/>
    <n v="1440.9"/>
    <n v="1060.3"/>
    <n v="380.60000000000014"/>
    <n v="0.26414046776320366"/>
    <x v="0"/>
    <x v="0"/>
    <s v="No Rating"/>
    <s v="Nov"/>
  </r>
  <r>
    <x v="2573"/>
    <x v="95"/>
    <s v="Football"/>
    <x v="0"/>
    <x v="4"/>
    <n v="18"/>
    <n v="116.57"/>
    <n v="97.06"/>
    <s v="Online"/>
    <n v="2098.2599999999998"/>
    <n v="1747.08"/>
    <n v="351.17999999999984"/>
    <n v="0.16736724714763657"/>
    <x v="0"/>
    <x v="0"/>
    <s v="No Rating"/>
    <s v="Nov"/>
  </r>
  <r>
    <x v="2574"/>
    <x v="95"/>
    <s v="Headphones"/>
    <x v="3"/>
    <x v="4"/>
    <n v="12"/>
    <n v="132.54"/>
    <n v="99.86"/>
    <s v="Retail"/>
    <n v="1590.48"/>
    <n v="1198.32"/>
    <n v="392.16000000000008"/>
    <n v="0.24656707409084055"/>
    <x v="0"/>
    <x v="0"/>
    <s v="No Rating"/>
    <s v="Nov"/>
  </r>
  <r>
    <x v="2575"/>
    <x v="95"/>
    <s v="Vacuum Cleaner"/>
    <x v="2"/>
    <x v="2"/>
    <n v="14"/>
    <n v="30.7"/>
    <n v="23.93"/>
    <s v="Online"/>
    <n v="429.8"/>
    <n v="335.02"/>
    <n v="94.78000000000003"/>
    <n v="0.22052117263843654"/>
    <x v="0"/>
    <x v="0"/>
    <s v="No Rating"/>
    <s v="Nov"/>
  </r>
  <r>
    <x v="2576"/>
    <x v="95"/>
    <s v="Camera"/>
    <x v="3"/>
    <x v="2"/>
    <n v="13"/>
    <n v="36.340000000000003"/>
    <n v="30.19"/>
    <s v="Online"/>
    <n v="472.42000000000007"/>
    <n v="392.47"/>
    <n v="79.950000000000045"/>
    <n v="0.16923500275178874"/>
    <x v="0"/>
    <x v="0"/>
    <s v="No Rating"/>
    <s v="Nov"/>
  </r>
  <r>
    <x v="2577"/>
    <x v="95"/>
    <s v="Cookware Set"/>
    <x v="2"/>
    <x v="1"/>
    <n v="17"/>
    <n v="145.58000000000001"/>
    <n v="101.87"/>
    <s v="Retail"/>
    <n v="2474.86"/>
    <n v="1731.79"/>
    <n v="743.07000000000016"/>
    <n v="0.30024728671520817"/>
    <x v="0"/>
    <x v="0"/>
    <s v="No Rating"/>
    <s v="Nov"/>
  </r>
  <r>
    <x v="2578"/>
    <x v="95"/>
    <s v="Chair"/>
    <x v="2"/>
    <x v="3"/>
    <n v="7"/>
    <n v="172.3"/>
    <n v="126.39"/>
    <s v="Retail"/>
    <n v="1206.1000000000001"/>
    <n v="884.73"/>
    <n v="321.37000000000012"/>
    <n v="0.26645385954730127"/>
    <x v="0"/>
    <x v="0"/>
    <s v="No Rating"/>
    <s v="Nov"/>
  </r>
  <r>
    <x v="2579"/>
    <x v="95"/>
    <s v="Chair"/>
    <x v="2"/>
    <x v="1"/>
    <n v="7"/>
    <n v="384.57"/>
    <n v="231.56"/>
    <s v="Retail"/>
    <n v="2691.99"/>
    <n v="1620.92"/>
    <n v="1071.0699999999997"/>
    <n v="0.39787294900798287"/>
    <x v="0"/>
    <x v="0"/>
    <s v="No Rating"/>
    <s v="Nov"/>
  </r>
  <r>
    <x v="2580"/>
    <x v="95"/>
    <s v="Jacket"/>
    <x v="4"/>
    <x v="0"/>
    <n v="4"/>
    <n v="465.07"/>
    <n v="294.31"/>
    <s v="Retail"/>
    <n v="1860.28"/>
    <n v="1177.24"/>
    <n v="683.04"/>
    <n v="0.36717053346808004"/>
    <x v="0"/>
    <x v="0"/>
    <n v="1"/>
    <s v="Nov"/>
  </r>
  <r>
    <x v="2581"/>
    <x v="95"/>
    <s v="Dumbbells"/>
    <x v="0"/>
    <x v="1"/>
    <n v="19"/>
    <n v="480.98"/>
    <n v="353.89"/>
    <s v="Online"/>
    <n v="9138.6200000000008"/>
    <n v="6723.91"/>
    <n v="2414.7100000000009"/>
    <n v="0.26423136097135025"/>
    <x v="1"/>
    <x v="2"/>
    <s v="No Rating"/>
    <s v="Nov"/>
  </r>
  <r>
    <x v="2582"/>
    <x v="95"/>
    <s v="Fiction"/>
    <x v="1"/>
    <x v="4"/>
    <n v="17"/>
    <n v="121.45"/>
    <n v="74.92"/>
    <s v="Online"/>
    <n v="2064.65"/>
    <n v="1273.6400000000001"/>
    <n v="791.01"/>
    <n v="0.38312062577192257"/>
    <x v="0"/>
    <x v="0"/>
    <s v="No Rating"/>
    <s v="Nov"/>
  </r>
  <r>
    <x v="2583"/>
    <x v="95"/>
    <s v="Cycle"/>
    <x v="0"/>
    <x v="2"/>
    <n v="9"/>
    <n v="163.55000000000001"/>
    <n v="115.29"/>
    <s v="Online"/>
    <n v="1471.95"/>
    <n v="1037.6100000000001"/>
    <n v="434.33999999999992"/>
    <n v="0.29507795781106688"/>
    <x v="0"/>
    <x v="0"/>
    <n v="2"/>
    <s v="Nov"/>
  </r>
  <r>
    <x v="2584"/>
    <x v="95"/>
    <s v="Sneakers"/>
    <x v="4"/>
    <x v="1"/>
    <n v="6"/>
    <n v="250.53"/>
    <n v="200.44"/>
    <s v="Online"/>
    <n v="1503.18"/>
    <n v="1202.6399999999999"/>
    <n v="300.54000000000019"/>
    <n v="0.19993613539296703"/>
    <x v="0"/>
    <x v="0"/>
    <s v="No Rating"/>
    <s v="Nov"/>
  </r>
  <r>
    <x v="2585"/>
    <x v="95"/>
    <s v="Cycle"/>
    <x v="0"/>
    <x v="1"/>
    <n v="8"/>
    <n v="359.77"/>
    <n v="284.19"/>
    <s v="Online"/>
    <n v="2878.16"/>
    <n v="2273.52"/>
    <n v="604.63999999999987"/>
    <n v="0.21007866136698441"/>
    <x v="0"/>
    <x v="0"/>
    <s v="No Rating"/>
    <s v="Nov"/>
  </r>
  <r>
    <x v="2586"/>
    <x v="95"/>
    <s v="Comics"/>
    <x v="1"/>
    <x v="0"/>
    <n v="13"/>
    <n v="142.01"/>
    <n v="127.62"/>
    <s v="Online"/>
    <n v="1846.1299999999999"/>
    <n v="1659.06"/>
    <n v="187.06999999999994"/>
    <n v="0.10133089219069077"/>
    <x v="1"/>
    <x v="1"/>
    <s v="No Rating"/>
    <s v="Nov"/>
  </r>
  <r>
    <x v="2587"/>
    <x v="95"/>
    <s v="Football"/>
    <x v="0"/>
    <x v="1"/>
    <n v="14"/>
    <n v="447.64"/>
    <n v="280.01"/>
    <s v="Retail"/>
    <n v="6266.96"/>
    <n v="3920.14"/>
    <n v="2346.8200000000002"/>
    <n v="0.37447502457331788"/>
    <x v="0"/>
    <x v="0"/>
    <s v="No Rating"/>
    <s v="Nov"/>
  </r>
  <r>
    <x v="2588"/>
    <x v="95"/>
    <s v="Camera"/>
    <x v="3"/>
    <x v="3"/>
    <n v="11"/>
    <n v="466.38"/>
    <n v="395.83"/>
    <s v="Online"/>
    <n v="5130.18"/>
    <n v="4354.13"/>
    <n v="776.05000000000018"/>
    <n v="0.15127149534714185"/>
    <x v="0"/>
    <x v="0"/>
    <s v="No Rating"/>
    <s v="Nov"/>
  </r>
  <r>
    <x v="2589"/>
    <x v="95"/>
    <s v="Cycle"/>
    <x v="0"/>
    <x v="1"/>
    <n v="19"/>
    <n v="399.52"/>
    <n v="259.02"/>
    <s v="Retail"/>
    <n v="7590.8799999999992"/>
    <n v="4921.3799999999992"/>
    <n v="2669.5"/>
    <n v="0.35167200640768925"/>
    <x v="0"/>
    <x v="0"/>
    <s v="No Rating"/>
    <s v="Nov"/>
  </r>
  <r>
    <x v="2590"/>
    <x v="95"/>
    <s v="Vacuum Cleaner"/>
    <x v="2"/>
    <x v="2"/>
    <n v="20"/>
    <n v="188.38"/>
    <n v="138.61000000000001"/>
    <s v="Online"/>
    <n v="3767.6"/>
    <n v="2772.2000000000003"/>
    <n v="995.39999999999964"/>
    <n v="0.26420002123367653"/>
    <x v="0"/>
    <x v="0"/>
    <s v="No Rating"/>
    <s v="Nov"/>
  </r>
  <r>
    <x v="2591"/>
    <x v="95"/>
    <s v="Smartphone"/>
    <x v="3"/>
    <x v="1"/>
    <n v="2"/>
    <n v="225.51"/>
    <n v="169.44"/>
    <s v="Retail"/>
    <n v="451.02"/>
    <n v="338.88"/>
    <n v="112.13999999999999"/>
    <n v="0.24863642410536116"/>
    <x v="0"/>
    <x v="0"/>
    <s v="No Rating"/>
    <s v="Nov"/>
  </r>
  <r>
    <x v="2592"/>
    <x v="95"/>
    <s v="Comics"/>
    <x v="1"/>
    <x v="3"/>
    <n v="18"/>
    <n v="166.12"/>
    <n v="120.94"/>
    <s v="Online"/>
    <n v="2990.16"/>
    <n v="2176.92"/>
    <n v="813.23999999999978"/>
    <n v="0.27197206838430044"/>
    <x v="0"/>
    <x v="0"/>
    <n v="4"/>
    <s v="Nov"/>
  </r>
  <r>
    <x v="2593"/>
    <x v="95"/>
    <s v="Yoga Mat"/>
    <x v="0"/>
    <x v="2"/>
    <n v="2"/>
    <n v="437.81"/>
    <n v="344.68"/>
    <s v="Retail"/>
    <n v="875.62"/>
    <n v="689.36"/>
    <n v="186.26"/>
    <n v="0.21271784564080307"/>
    <x v="0"/>
    <x v="0"/>
    <n v="3"/>
    <s v="Nov"/>
  </r>
  <r>
    <x v="2594"/>
    <x v="95"/>
    <s v="Laptop"/>
    <x v="3"/>
    <x v="1"/>
    <n v="20"/>
    <n v="394.63"/>
    <n v="309.86"/>
    <s v="Retail"/>
    <n v="7892.6"/>
    <n v="6197.2000000000007"/>
    <n v="1695.3999999999996"/>
    <n v="0.21480880825076648"/>
    <x v="0"/>
    <x v="0"/>
    <s v="No Rating"/>
    <s v="Nov"/>
  </r>
  <r>
    <x v="2595"/>
    <x v="95"/>
    <s v="Textbook"/>
    <x v="1"/>
    <x v="3"/>
    <n v="11"/>
    <n v="239.46"/>
    <n v="185.23"/>
    <s v="Retail"/>
    <n v="2634.06"/>
    <n v="2037.53"/>
    <n v="596.53"/>
    <n v="0.2264678860770066"/>
    <x v="0"/>
    <x v="0"/>
    <s v="No Rating"/>
    <s v="Nov"/>
  </r>
  <r>
    <x v="2596"/>
    <x v="95"/>
    <s v="Smartphone"/>
    <x v="3"/>
    <x v="1"/>
    <n v="14"/>
    <n v="271.89999999999998"/>
    <n v="200.69"/>
    <s v="Retail"/>
    <n v="3806.5999999999995"/>
    <n v="2809.66"/>
    <n v="996.9399999999996"/>
    <n v="0.26189775652813529"/>
    <x v="0"/>
    <x v="0"/>
    <s v="No Rating"/>
    <s v="Nov"/>
  </r>
  <r>
    <x v="2597"/>
    <x v="95"/>
    <s v="Laptop"/>
    <x v="3"/>
    <x v="3"/>
    <n v="12"/>
    <n v="49.15"/>
    <n v="33.659999999999997"/>
    <s v="Online"/>
    <n v="589.79999999999995"/>
    <n v="403.91999999999996"/>
    <n v="185.88"/>
    <n v="0.31515768056968463"/>
    <x v="0"/>
    <x v="0"/>
    <s v="No Rating"/>
    <s v="Nov"/>
  </r>
  <r>
    <x v="2598"/>
    <x v="95"/>
    <s v="Comics"/>
    <x v="1"/>
    <x v="4"/>
    <n v="10"/>
    <n v="455.77"/>
    <n v="361.77"/>
    <s v="Online"/>
    <n v="4557.7"/>
    <n v="3617.7"/>
    <n v="940"/>
    <n v="0.20624437764662001"/>
    <x v="0"/>
    <x v="0"/>
    <n v="1"/>
    <s v="Nov"/>
  </r>
  <r>
    <x v="2599"/>
    <x v="95"/>
    <s v="Jeans"/>
    <x v="4"/>
    <x v="4"/>
    <n v="12"/>
    <n v="92.6"/>
    <n v="62.72"/>
    <s v="Online"/>
    <n v="1111.1999999999998"/>
    <n v="752.64"/>
    <n v="358.55999999999983"/>
    <n v="0.32267818574514029"/>
    <x v="0"/>
    <x v="0"/>
    <s v="No Rating"/>
    <s v="Nov"/>
  </r>
  <r>
    <x v="2600"/>
    <x v="95"/>
    <s v="T-shirt"/>
    <x v="4"/>
    <x v="4"/>
    <n v="3"/>
    <n v="194.6"/>
    <n v="149.9"/>
    <s v="Online"/>
    <n v="583.79999999999995"/>
    <n v="449.70000000000005"/>
    <n v="134.09999999999991"/>
    <n v="0.22970195272353533"/>
    <x v="0"/>
    <x v="0"/>
    <s v="No Rating"/>
    <s v="Nov"/>
  </r>
  <r>
    <x v="2601"/>
    <x v="96"/>
    <s v="Sneakers"/>
    <x v="4"/>
    <x v="1"/>
    <n v="8"/>
    <n v="374.09"/>
    <n v="318.19"/>
    <s v="Online"/>
    <n v="2992.72"/>
    <n v="2545.52"/>
    <n v="447.19999999999982"/>
    <n v="0.14942928172364933"/>
    <x v="0"/>
    <x v="0"/>
    <s v="No Rating"/>
    <s v="Nov"/>
  </r>
  <r>
    <x v="2602"/>
    <x v="96"/>
    <s v="Cycle"/>
    <x v="0"/>
    <x v="4"/>
    <n v="11"/>
    <n v="258.81"/>
    <n v="178.5"/>
    <s v="Retail"/>
    <n v="2846.91"/>
    <n v="1963.5"/>
    <n v="883.40999999999985"/>
    <n v="0.31030485684478959"/>
    <x v="0"/>
    <x v="0"/>
    <s v="No Rating"/>
    <s v="Nov"/>
  </r>
  <r>
    <x v="2603"/>
    <x v="96"/>
    <s v="Headphones"/>
    <x v="3"/>
    <x v="1"/>
    <n v="5"/>
    <n v="225.88"/>
    <n v="147.4"/>
    <s v="Retail"/>
    <n v="1129.4000000000001"/>
    <n v="737"/>
    <n v="392.40000000000009"/>
    <n v="0.34744111917832482"/>
    <x v="0"/>
    <x v="0"/>
    <s v="No Rating"/>
    <s v="Nov"/>
  </r>
  <r>
    <x v="2604"/>
    <x v="96"/>
    <s v="Smartphone"/>
    <x v="3"/>
    <x v="2"/>
    <n v="8"/>
    <n v="248.34"/>
    <n v="185.13"/>
    <s v="Online"/>
    <n v="1986.72"/>
    <n v="1481.04"/>
    <n v="505.68000000000006"/>
    <n v="0.25453007972940328"/>
    <x v="0"/>
    <x v="0"/>
    <s v="No Rating"/>
    <s v="Nov"/>
  </r>
  <r>
    <x v="2605"/>
    <x v="96"/>
    <s v="Jacket"/>
    <x v="4"/>
    <x v="4"/>
    <n v="10"/>
    <n v="363.86"/>
    <n v="304.7"/>
    <s v="Retail"/>
    <n v="3638.6000000000004"/>
    <n v="3047"/>
    <n v="591.60000000000036"/>
    <n v="0.16259000714560554"/>
    <x v="0"/>
    <x v="0"/>
    <s v="No Rating"/>
    <s v="Nov"/>
  </r>
  <r>
    <x v="2606"/>
    <x v="96"/>
    <s v="Mixer"/>
    <x v="2"/>
    <x v="2"/>
    <n v="14"/>
    <n v="236.43"/>
    <n v="153.68"/>
    <s v="Retail"/>
    <n v="3310.02"/>
    <n v="2151.52"/>
    <n v="1158.5"/>
    <n v="0.34999788520915281"/>
    <x v="0"/>
    <x v="0"/>
    <s v="No Rating"/>
    <s v="Nov"/>
  </r>
  <r>
    <x v="2607"/>
    <x v="96"/>
    <s v="Smartphone"/>
    <x v="3"/>
    <x v="2"/>
    <n v="3"/>
    <n v="217.55"/>
    <n v="163.13"/>
    <s v="Retail"/>
    <n v="652.65000000000009"/>
    <n v="489.39"/>
    <n v="163.2600000000001"/>
    <n v="0.25014939094461058"/>
    <x v="0"/>
    <x v="0"/>
    <s v="No Rating"/>
    <s v="Nov"/>
  </r>
  <r>
    <x v="2608"/>
    <x v="96"/>
    <s v="Vacuum Cleaner"/>
    <x v="2"/>
    <x v="0"/>
    <n v="4"/>
    <n v="211.76"/>
    <n v="130.47999999999999"/>
    <s v="Online"/>
    <n v="847.04"/>
    <n v="521.91999999999996"/>
    <n v="325.12"/>
    <n v="0.38383075179448434"/>
    <x v="0"/>
    <x v="0"/>
    <s v="No Rating"/>
    <s v="Nov"/>
  </r>
  <r>
    <x v="2609"/>
    <x v="96"/>
    <s v="Smartphone"/>
    <x v="3"/>
    <x v="2"/>
    <n v="20"/>
    <n v="68.87"/>
    <n v="57.81"/>
    <s v="Retail"/>
    <n v="1377.4"/>
    <n v="1156.2"/>
    <n v="221.20000000000005"/>
    <n v="0.16059242050239583"/>
    <x v="0"/>
    <x v="0"/>
    <s v="No Rating"/>
    <s v="Nov"/>
  </r>
  <r>
    <x v="2610"/>
    <x v="96"/>
    <s v="Football"/>
    <x v="0"/>
    <x v="1"/>
    <n v="16"/>
    <n v="240.49"/>
    <n v="201.69"/>
    <s v="Online"/>
    <n v="3847.84"/>
    <n v="3227.04"/>
    <n v="620.80000000000018"/>
    <n v="0.16133726974094562"/>
    <x v="0"/>
    <x v="0"/>
    <s v="No Rating"/>
    <s v="Nov"/>
  </r>
  <r>
    <x v="2611"/>
    <x v="96"/>
    <s v="T-shirt"/>
    <x v="4"/>
    <x v="0"/>
    <n v="6"/>
    <n v="302.18"/>
    <n v="236.94"/>
    <s v="Retail"/>
    <n v="1813.08"/>
    <n v="1421.6399999999999"/>
    <n v="391.44000000000005"/>
    <n v="0.21589780925276328"/>
    <x v="0"/>
    <x v="0"/>
    <s v="No Rating"/>
    <s v="Nov"/>
  </r>
  <r>
    <x v="2612"/>
    <x v="96"/>
    <s v="Cycle"/>
    <x v="0"/>
    <x v="2"/>
    <n v="5"/>
    <n v="350.24"/>
    <n v="223.68"/>
    <s v="Online"/>
    <n v="1751.2"/>
    <n v="1118.4000000000001"/>
    <n v="632.79999999999995"/>
    <n v="0.36135221562357239"/>
    <x v="0"/>
    <x v="0"/>
    <s v="No Rating"/>
    <s v="Nov"/>
  </r>
  <r>
    <x v="2613"/>
    <x v="96"/>
    <s v="Mixer"/>
    <x v="2"/>
    <x v="0"/>
    <n v="11"/>
    <n v="383.83"/>
    <n v="289.70999999999998"/>
    <s v="Online"/>
    <n v="4222.13"/>
    <n v="3186.81"/>
    <n v="1035.3200000000002"/>
    <n v="0.2452127243831905"/>
    <x v="0"/>
    <x v="0"/>
    <s v="No Rating"/>
    <s v="Nov"/>
  </r>
  <r>
    <x v="2614"/>
    <x v="96"/>
    <s v="Jacket"/>
    <x v="4"/>
    <x v="3"/>
    <n v="1"/>
    <n v="86.63"/>
    <n v="58.15"/>
    <s v="Online"/>
    <n v="86.63"/>
    <n v="58.15"/>
    <n v="28.479999999999997"/>
    <n v="0.3287544730462888"/>
    <x v="0"/>
    <x v="0"/>
    <s v="No Rating"/>
    <s v="Nov"/>
  </r>
  <r>
    <x v="2615"/>
    <x v="96"/>
    <s v="Chair"/>
    <x v="2"/>
    <x v="2"/>
    <n v="6"/>
    <n v="85.48"/>
    <n v="72.89"/>
    <s v="Online"/>
    <n v="512.88"/>
    <n v="437.34000000000003"/>
    <n v="75.539999999999964"/>
    <n v="0.14728591483387921"/>
    <x v="0"/>
    <x v="0"/>
    <s v="No Rating"/>
    <s v="Nov"/>
  </r>
  <r>
    <x v="2616"/>
    <x v="96"/>
    <s v="Mixer"/>
    <x v="2"/>
    <x v="2"/>
    <n v="9"/>
    <n v="461.52"/>
    <n v="359.11"/>
    <s v="Retail"/>
    <n v="4153.68"/>
    <n v="3231.9900000000002"/>
    <n v="921.69"/>
    <n v="0.2218972092217022"/>
    <x v="0"/>
    <x v="0"/>
    <s v="No Rating"/>
    <s v="Nov"/>
  </r>
  <r>
    <x v="2617"/>
    <x v="96"/>
    <s v="Cycle"/>
    <x v="0"/>
    <x v="2"/>
    <n v="1"/>
    <n v="430.32"/>
    <n v="357.43"/>
    <s v="Retail"/>
    <n v="430.32"/>
    <n v="357.43"/>
    <n v="72.889999999999986"/>
    <n v="0.1693855735266778"/>
    <x v="0"/>
    <x v="0"/>
    <s v="No Rating"/>
    <s v="Nov"/>
  </r>
  <r>
    <x v="2618"/>
    <x v="96"/>
    <s v="Cycle"/>
    <x v="0"/>
    <x v="0"/>
    <n v="10"/>
    <n v="404.26"/>
    <n v="243.26"/>
    <s v="Online"/>
    <n v="4042.6"/>
    <n v="2432.6"/>
    <n v="1610"/>
    <n v="0.39825854647998815"/>
    <x v="0"/>
    <x v="0"/>
    <s v="No Rating"/>
    <s v="Nov"/>
  </r>
  <r>
    <x v="2619"/>
    <x v="96"/>
    <s v="Cycle"/>
    <x v="0"/>
    <x v="4"/>
    <n v="13"/>
    <n v="177.81"/>
    <n v="139.58000000000001"/>
    <s v="Online"/>
    <n v="2311.5300000000002"/>
    <n v="1814.5400000000002"/>
    <n v="496.99"/>
    <n v="0.21500478038355547"/>
    <x v="0"/>
    <x v="0"/>
    <s v="No Rating"/>
    <s v="Nov"/>
  </r>
  <r>
    <x v="2620"/>
    <x v="96"/>
    <s v="Laptop"/>
    <x v="3"/>
    <x v="0"/>
    <n v="14"/>
    <n v="312.24"/>
    <n v="280.02999999999997"/>
    <s v="Retail"/>
    <n v="4371.3600000000006"/>
    <n v="3920.4199999999996"/>
    <n v="450.94000000000096"/>
    <n v="0.10315782731232406"/>
    <x v="0"/>
    <x v="0"/>
    <s v="No Rating"/>
    <s v="Nov"/>
  </r>
  <r>
    <x v="2621"/>
    <x v="97"/>
    <s v="Fiction"/>
    <x v="1"/>
    <x v="1"/>
    <n v="15"/>
    <n v="101.78"/>
    <n v="70.77"/>
    <s v="Online"/>
    <n v="1526.7"/>
    <n v="1061.55"/>
    <n v="465.15000000000009"/>
    <n v="0.30467675378266856"/>
    <x v="0"/>
    <x v="0"/>
    <n v="5"/>
    <s v="Nov"/>
  </r>
  <r>
    <x v="2622"/>
    <x v="97"/>
    <s v="Cycle"/>
    <x v="0"/>
    <x v="2"/>
    <n v="12"/>
    <n v="381.88"/>
    <n v="287.74"/>
    <s v="Online"/>
    <n v="4582.5599999999995"/>
    <n v="3452.88"/>
    <n v="1129.6799999999994"/>
    <n v="0.24651723054362618"/>
    <x v="0"/>
    <x v="0"/>
    <n v="2"/>
    <s v="Nov"/>
  </r>
  <r>
    <x v="2623"/>
    <x v="97"/>
    <s v="Laptop"/>
    <x v="3"/>
    <x v="4"/>
    <n v="6"/>
    <n v="287.62"/>
    <n v="257.17"/>
    <s v="Retail"/>
    <n v="1725.72"/>
    <n v="1543.02"/>
    <n v="182.70000000000005"/>
    <n v="0.10586885473889161"/>
    <x v="0"/>
    <x v="0"/>
    <s v="No Rating"/>
    <s v="Nov"/>
  </r>
  <r>
    <x v="2624"/>
    <x v="97"/>
    <s v="Dumbbells"/>
    <x v="0"/>
    <x v="2"/>
    <n v="9"/>
    <n v="34.39"/>
    <n v="28.09"/>
    <s v="Online"/>
    <n v="309.51"/>
    <n v="252.81"/>
    <n v="56.699999999999989"/>
    <n v="0.18319278860133756"/>
    <x v="0"/>
    <x v="0"/>
    <n v="1"/>
    <s v="Nov"/>
  </r>
  <r>
    <x v="2625"/>
    <x v="97"/>
    <s v="Vacuum Cleaner"/>
    <x v="2"/>
    <x v="0"/>
    <n v="5"/>
    <n v="137.63999999999999"/>
    <n v="114.33"/>
    <s v="Retail"/>
    <n v="688.19999999999993"/>
    <n v="571.65"/>
    <n v="116.54999999999995"/>
    <n v="0.16935483870967738"/>
    <x v="0"/>
    <x v="0"/>
    <s v="No Rating"/>
    <s v="Nov"/>
  </r>
  <r>
    <x v="2626"/>
    <x v="97"/>
    <s v="Smartphone"/>
    <x v="3"/>
    <x v="0"/>
    <n v="3"/>
    <n v="170.4"/>
    <n v="120.4"/>
    <s v="Retail"/>
    <n v="511.20000000000005"/>
    <n v="361.20000000000005"/>
    <n v="150"/>
    <n v="0.29342723004694832"/>
    <x v="1"/>
    <x v="1"/>
    <s v="No Rating"/>
    <s v="Nov"/>
  </r>
  <r>
    <x v="2627"/>
    <x v="97"/>
    <s v="Smartphone"/>
    <x v="3"/>
    <x v="3"/>
    <n v="1"/>
    <n v="378.3"/>
    <n v="338.09"/>
    <s v="Online"/>
    <n v="378.3"/>
    <n v="338.09"/>
    <n v="40.210000000000036"/>
    <n v="0.10629130319851979"/>
    <x v="0"/>
    <x v="0"/>
    <n v="5"/>
    <s v="Nov"/>
  </r>
  <r>
    <x v="2628"/>
    <x v="97"/>
    <s v="Comics"/>
    <x v="1"/>
    <x v="2"/>
    <n v="3"/>
    <n v="490.42"/>
    <n v="411.73"/>
    <s v="Online"/>
    <n v="1471.26"/>
    <n v="1235.19"/>
    <n v="236.06999999999994"/>
    <n v="0.16045430447371636"/>
    <x v="0"/>
    <x v="0"/>
    <s v="No Rating"/>
    <s v="Nov"/>
  </r>
  <r>
    <x v="2629"/>
    <x v="97"/>
    <s v="Laptop"/>
    <x v="3"/>
    <x v="0"/>
    <n v="5"/>
    <n v="33.659999999999997"/>
    <n v="22.33"/>
    <s v="Online"/>
    <n v="168.29999999999998"/>
    <n v="111.64999999999999"/>
    <n v="56.649999999999991"/>
    <n v="0.33660130718954245"/>
    <x v="0"/>
    <x v="0"/>
    <s v="No Rating"/>
    <s v="Nov"/>
  </r>
  <r>
    <x v="2630"/>
    <x v="97"/>
    <s v="Fiction"/>
    <x v="1"/>
    <x v="1"/>
    <n v="11"/>
    <n v="499.04"/>
    <n v="305.39"/>
    <s v="Retail"/>
    <n v="5489.4400000000005"/>
    <n v="3359.29"/>
    <n v="2130.1500000000005"/>
    <n v="0.38804504648925942"/>
    <x v="0"/>
    <x v="0"/>
    <s v="No Rating"/>
    <s v="Nov"/>
  </r>
  <r>
    <x v="2631"/>
    <x v="97"/>
    <s v="Yoga Mat"/>
    <x v="0"/>
    <x v="0"/>
    <n v="1"/>
    <n v="206.34"/>
    <n v="179.1"/>
    <s v="Online"/>
    <n v="206.34"/>
    <n v="179.1"/>
    <n v="27.240000000000009"/>
    <n v="0.13201512067461477"/>
    <x v="0"/>
    <x v="0"/>
    <s v="No Rating"/>
    <s v="Nov"/>
  </r>
  <r>
    <x v="2632"/>
    <x v="97"/>
    <s v="Vacuum Cleaner"/>
    <x v="2"/>
    <x v="2"/>
    <n v="17"/>
    <n v="268.60000000000002"/>
    <n v="202.39"/>
    <s v="Retail"/>
    <n v="4566.2000000000007"/>
    <n v="3440.6299999999997"/>
    <n v="1125.5700000000011"/>
    <n v="0.24650037230081925"/>
    <x v="0"/>
    <x v="0"/>
    <s v="No Rating"/>
    <s v="Nov"/>
  </r>
  <r>
    <x v="2633"/>
    <x v="97"/>
    <s v="Jacket"/>
    <x v="4"/>
    <x v="3"/>
    <n v="16"/>
    <n v="50.2"/>
    <n v="30.17"/>
    <s v="Online"/>
    <n v="803.2"/>
    <n v="482.72"/>
    <n v="320.48"/>
    <n v="0.39900398406374504"/>
    <x v="0"/>
    <x v="0"/>
    <n v="4"/>
    <s v="Nov"/>
  </r>
  <r>
    <x v="2634"/>
    <x v="97"/>
    <s v="Fiction"/>
    <x v="1"/>
    <x v="2"/>
    <n v="7"/>
    <n v="121.81"/>
    <n v="108.13"/>
    <s v="Retail"/>
    <n v="852.67000000000007"/>
    <n v="756.91"/>
    <n v="95.760000000000105"/>
    <n v="0.11230605040637069"/>
    <x v="0"/>
    <x v="0"/>
    <s v="No Rating"/>
    <s v="Nov"/>
  </r>
  <r>
    <x v="2635"/>
    <x v="97"/>
    <s v="Fiction"/>
    <x v="1"/>
    <x v="1"/>
    <n v="14"/>
    <n v="448.26"/>
    <n v="344.79"/>
    <s v="Retail"/>
    <n v="6275.6399999999994"/>
    <n v="4827.0600000000004"/>
    <n v="1448.579999999999"/>
    <n v="0.23082585999196881"/>
    <x v="0"/>
    <x v="0"/>
    <s v="No Rating"/>
    <s v="Nov"/>
  </r>
  <r>
    <x v="2636"/>
    <x v="97"/>
    <s v="Smartphone"/>
    <x v="3"/>
    <x v="0"/>
    <n v="9"/>
    <n v="434.29"/>
    <n v="367.15"/>
    <s v="Retail"/>
    <n v="3908.61"/>
    <n v="3304.35"/>
    <n v="604.26000000000022"/>
    <n v="0.15459715858067194"/>
    <x v="0"/>
    <x v="0"/>
    <s v="No Rating"/>
    <s v="Nov"/>
  </r>
  <r>
    <x v="2637"/>
    <x v="97"/>
    <s v="Sneakers"/>
    <x v="4"/>
    <x v="0"/>
    <n v="13"/>
    <n v="222.65"/>
    <n v="135.79"/>
    <s v="Online"/>
    <n v="2894.4500000000003"/>
    <n v="1765.27"/>
    <n v="1129.1800000000003"/>
    <n v="0.39011902088479683"/>
    <x v="0"/>
    <x v="0"/>
    <s v="No Rating"/>
    <s v="Nov"/>
  </r>
  <r>
    <x v="2638"/>
    <x v="97"/>
    <s v="Laptop"/>
    <x v="3"/>
    <x v="4"/>
    <n v="14"/>
    <n v="82.11"/>
    <n v="65.39"/>
    <s v="Online"/>
    <n v="1149.54"/>
    <n v="915.46"/>
    <n v="234.07999999999993"/>
    <n v="0.20362927779807569"/>
    <x v="0"/>
    <x v="0"/>
    <n v="2"/>
    <s v="Nov"/>
  </r>
  <r>
    <x v="2639"/>
    <x v="97"/>
    <s v="Yoga Mat"/>
    <x v="0"/>
    <x v="4"/>
    <n v="9"/>
    <n v="441.6"/>
    <n v="394.73"/>
    <s v="Retail"/>
    <n v="3974.4"/>
    <n v="3552.57"/>
    <n v="421.82999999999993"/>
    <n v="0.10613677536231882"/>
    <x v="0"/>
    <x v="0"/>
    <s v="No Rating"/>
    <s v="Nov"/>
  </r>
  <r>
    <x v="2640"/>
    <x v="97"/>
    <s v="Dumbbells"/>
    <x v="0"/>
    <x v="1"/>
    <n v="19"/>
    <n v="216.75"/>
    <n v="159.96"/>
    <s v="Retail"/>
    <n v="4118.25"/>
    <n v="3039.2400000000002"/>
    <n v="1079.0099999999998"/>
    <n v="0.26200692041522483"/>
    <x v="0"/>
    <x v="0"/>
    <s v="No Rating"/>
    <s v="Nov"/>
  </r>
  <r>
    <x v="2641"/>
    <x v="98"/>
    <s v="Smartphone"/>
    <x v="3"/>
    <x v="3"/>
    <n v="8"/>
    <n v="442.8"/>
    <n v="367.47"/>
    <s v="Retail"/>
    <n v="3542.4"/>
    <n v="2939.76"/>
    <n v="602.63999999999987"/>
    <n v="0.17012195121951215"/>
    <x v="0"/>
    <x v="0"/>
    <s v="No Rating"/>
    <s v="Nov"/>
  </r>
  <r>
    <x v="2642"/>
    <x v="98"/>
    <s v="Biography"/>
    <x v="1"/>
    <x v="1"/>
    <n v="6"/>
    <n v="379.44"/>
    <n v="340.82"/>
    <s v="Retail"/>
    <n v="2276.64"/>
    <n v="2044.92"/>
    <n v="231.7199999999998"/>
    <n v="0.10178157284419136"/>
    <x v="0"/>
    <x v="0"/>
    <s v="No Rating"/>
    <s v="Nov"/>
  </r>
  <r>
    <x v="2643"/>
    <x v="98"/>
    <s v="Smartphone"/>
    <x v="3"/>
    <x v="2"/>
    <n v="14"/>
    <n v="274.74"/>
    <n v="168.28"/>
    <s v="Retail"/>
    <n v="3846.36"/>
    <n v="2355.92"/>
    <n v="1490.44"/>
    <n v="0.38749363034141371"/>
    <x v="0"/>
    <x v="0"/>
    <s v="No Rating"/>
    <s v="Nov"/>
  </r>
  <r>
    <x v="2644"/>
    <x v="98"/>
    <s v="Mixer"/>
    <x v="2"/>
    <x v="3"/>
    <n v="15"/>
    <n v="25.57"/>
    <n v="19.010000000000002"/>
    <s v="Retail"/>
    <n v="383.55"/>
    <n v="285.15000000000003"/>
    <n v="98.399999999999977"/>
    <n v="0.25655064528744614"/>
    <x v="0"/>
    <x v="0"/>
    <s v="No Rating"/>
    <s v="Nov"/>
  </r>
  <r>
    <x v="2645"/>
    <x v="98"/>
    <s v="Football"/>
    <x v="0"/>
    <x v="3"/>
    <n v="14"/>
    <n v="151.03"/>
    <n v="129.66"/>
    <s v="Online"/>
    <n v="2114.42"/>
    <n v="1815.24"/>
    <n v="299.18000000000006"/>
    <n v="0.14149506720519106"/>
    <x v="1"/>
    <x v="2"/>
    <s v="No Rating"/>
    <s v="Nov"/>
  </r>
  <r>
    <x v="2646"/>
    <x v="98"/>
    <s v="Chair"/>
    <x v="2"/>
    <x v="0"/>
    <n v="10"/>
    <n v="124.26"/>
    <n v="83.62"/>
    <s v="Retail"/>
    <n v="1242.6000000000001"/>
    <n v="836.2"/>
    <n v="406.40000000000009"/>
    <n v="0.32705617254144537"/>
    <x v="0"/>
    <x v="0"/>
    <s v="No Rating"/>
    <s v="Nov"/>
  </r>
  <r>
    <x v="2647"/>
    <x v="98"/>
    <s v="Fiction"/>
    <x v="1"/>
    <x v="4"/>
    <n v="5"/>
    <n v="193.25"/>
    <n v="148.24"/>
    <s v="Retail"/>
    <n v="966.25"/>
    <n v="741.2"/>
    <n v="225.04999999999995"/>
    <n v="0.23291073738680462"/>
    <x v="0"/>
    <x v="0"/>
    <s v="No Rating"/>
    <s v="Nov"/>
  </r>
  <r>
    <x v="2648"/>
    <x v="98"/>
    <s v="Sneakers"/>
    <x v="4"/>
    <x v="0"/>
    <n v="19"/>
    <n v="492.08"/>
    <n v="417.28"/>
    <s v="Online"/>
    <n v="9349.52"/>
    <n v="7928.32"/>
    <n v="1421.2000000000007"/>
    <n v="0.15200780360916932"/>
    <x v="1"/>
    <x v="3"/>
    <s v="No Rating"/>
    <s v="Nov"/>
  </r>
  <r>
    <x v="2649"/>
    <x v="98"/>
    <s v="Comics"/>
    <x v="1"/>
    <x v="0"/>
    <n v="13"/>
    <n v="23.87"/>
    <n v="16.57"/>
    <s v="Online"/>
    <n v="310.31"/>
    <n v="215.41"/>
    <n v="94.9"/>
    <n v="0.3058232090490155"/>
    <x v="0"/>
    <x v="0"/>
    <n v="1"/>
    <s v="Nov"/>
  </r>
  <r>
    <x v="2650"/>
    <x v="98"/>
    <s v="Chair"/>
    <x v="2"/>
    <x v="2"/>
    <n v="14"/>
    <n v="38.93"/>
    <n v="24.79"/>
    <s v="Online"/>
    <n v="545.02"/>
    <n v="347.06"/>
    <n v="197.95999999999998"/>
    <n v="0.36321602876958642"/>
    <x v="0"/>
    <x v="0"/>
    <s v="No Rating"/>
    <s v="Nov"/>
  </r>
  <r>
    <x v="2651"/>
    <x v="98"/>
    <s v="Mixer"/>
    <x v="2"/>
    <x v="0"/>
    <n v="8"/>
    <n v="238.44"/>
    <n v="165.49"/>
    <s v="Online"/>
    <n v="1907.52"/>
    <n v="1323.92"/>
    <n v="583.59999999999991"/>
    <n v="0.3059469887602751"/>
    <x v="0"/>
    <x v="0"/>
    <s v="No Rating"/>
    <s v="Nov"/>
  </r>
  <r>
    <x v="2652"/>
    <x v="98"/>
    <s v="Fiction"/>
    <x v="1"/>
    <x v="3"/>
    <n v="9"/>
    <n v="57.87"/>
    <n v="43.13"/>
    <s v="Retail"/>
    <n v="520.82999999999993"/>
    <n v="388.17"/>
    <n v="132.65999999999991"/>
    <n v="0.25470883013651274"/>
    <x v="0"/>
    <x v="0"/>
    <s v="No Rating"/>
    <s v="Nov"/>
  </r>
  <r>
    <x v="2653"/>
    <x v="98"/>
    <s v="Jacket"/>
    <x v="4"/>
    <x v="0"/>
    <n v="11"/>
    <n v="469.76"/>
    <n v="331.16"/>
    <s v="Retail"/>
    <n v="5167.3599999999997"/>
    <n v="3642.76"/>
    <n v="1524.5999999999995"/>
    <n v="0.29504427792915522"/>
    <x v="0"/>
    <x v="0"/>
    <s v="No Rating"/>
    <s v="Nov"/>
  </r>
  <r>
    <x v="2654"/>
    <x v="98"/>
    <s v="Chair"/>
    <x v="2"/>
    <x v="1"/>
    <n v="8"/>
    <n v="82.43"/>
    <n v="58"/>
    <s v="Online"/>
    <n v="659.44"/>
    <n v="464"/>
    <n v="195.44000000000005"/>
    <n v="0.29637267984956939"/>
    <x v="0"/>
    <x v="0"/>
    <s v="No Rating"/>
    <s v="Nov"/>
  </r>
  <r>
    <x v="2655"/>
    <x v="98"/>
    <s v="Biography"/>
    <x v="1"/>
    <x v="2"/>
    <n v="7"/>
    <n v="433.96"/>
    <n v="327.51"/>
    <s v="Retail"/>
    <n v="3037.72"/>
    <n v="2292.5699999999997"/>
    <n v="745.15000000000009"/>
    <n v="0.2452991059083787"/>
    <x v="0"/>
    <x v="0"/>
    <n v="3"/>
    <s v="Nov"/>
  </r>
  <r>
    <x v="2656"/>
    <x v="98"/>
    <s v="Comics"/>
    <x v="1"/>
    <x v="2"/>
    <n v="1"/>
    <n v="352.31"/>
    <n v="315.95"/>
    <s v="Online"/>
    <n v="352.31"/>
    <n v="315.95"/>
    <n v="36.360000000000014"/>
    <n v="0.10320456416224352"/>
    <x v="0"/>
    <x v="0"/>
    <s v="No Rating"/>
    <s v="Nov"/>
  </r>
  <r>
    <x v="2657"/>
    <x v="98"/>
    <s v="Textbook"/>
    <x v="1"/>
    <x v="2"/>
    <n v="1"/>
    <n v="128.63999999999999"/>
    <n v="110.33"/>
    <s v="Online"/>
    <n v="128.63999999999999"/>
    <n v="110.33"/>
    <n v="18.309999999999988"/>
    <n v="0.14233519900497504"/>
    <x v="0"/>
    <x v="0"/>
    <s v="No Rating"/>
    <s v="Nov"/>
  </r>
  <r>
    <x v="2658"/>
    <x v="98"/>
    <s v="Jacket"/>
    <x v="4"/>
    <x v="3"/>
    <n v="12"/>
    <n v="401.8"/>
    <n v="256.33999999999997"/>
    <s v="Online"/>
    <n v="4821.6000000000004"/>
    <n v="3076.08"/>
    <n v="1745.5200000000004"/>
    <n v="0.36202090592334502"/>
    <x v="0"/>
    <x v="0"/>
    <s v="No Rating"/>
    <s v="Nov"/>
  </r>
  <r>
    <x v="2659"/>
    <x v="98"/>
    <s v="Smartphone"/>
    <x v="3"/>
    <x v="3"/>
    <n v="16"/>
    <n v="397.41"/>
    <n v="329.14"/>
    <s v="Retail"/>
    <n v="6358.56"/>
    <n v="5266.24"/>
    <n v="1092.3200000000006"/>
    <n v="0.17178732291588042"/>
    <x v="0"/>
    <x v="0"/>
    <n v="5"/>
    <s v="Nov"/>
  </r>
  <r>
    <x v="2660"/>
    <x v="98"/>
    <s v="Biography"/>
    <x v="1"/>
    <x v="3"/>
    <n v="17"/>
    <n v="180.55"/>
    <n v="149.94"/>
    <s v="Online"/>
    <n v="3069.3500000000004"/>
    <n v="2548.98"/>
    <n v="520.37000000000035"/>
    <n v="0.16953752423151491"/>
    <x v="0"/>
    <x v="0"/>
    <s v="No Rating"/>
    <s v="Nov"/>
  </r>
  <r>
    <x v="2661"/>
    <x v="98"/>
    <s v="Mixer"/>
    <x v="2"/>
    <x v="1"/>
    <n v="7"/>
    <n v="193.39"/>
    <n v="155.08000000000001"/>
    <s v="Retail"/>
    <n v="1353.73"/>
    <n v="1085.5600000000002"/>
    <n v="268.16999999999985"/>
    <n v="0.19809710946791445"/>
    <x v="0"/>
    <x v="0"/>
    <s v="No Rating"/>
    <s v="Nov"/>
  </r>
  <r>
    <x v="2662"/>
    <x v="98"/>
    <s v="Vacuum Cleaner"/>
    <x v="2"/>
    <x v="4"/>
    <n v="4"/>
    <n v="361.11"/>
    <n v="231.76"/>
    <s v="Online"/>
    <n v="1444.44"/>
    <n v="927.04"/>
    <n v="517.40000000000009"/>
    <n v="0.35820110215723744"/>
    <x v="0"/>
    <x v="0"/>
    <n v="5"/>
    <s v="Nov"/>
  </r>
  <r>
    <x v="2663"/>
    <x v="98"/>
    <s v="Chair"/>
    <x v="2"/>
    <x v="0"/>
    <n v="15"/>
    <n v="448.62"/>
    <n v="347.64"/>
    <s v="Retail"/>
    <n v="6729.3"/>
    <n v="5214.5999999999995"/>
    <n v="1514.7000000000007"/>
    <n v="0.22509027684900371"/>
    <x v="0"/>
    <x v="0"/>
    <s v="No Rating"/>
    <s v="Nov"/>
  </r>
  <r>
    <x v="2664"/>
    <x v="98"/>
    <s v="Jacket"/>
    <x v="4"/>
    <x v="3"/>
    <n v="12"/>
    <n v="440.52"/>
    <n v="350.03"/>
    <s v="Retail"/>
    <n v="5286.24"/>
    <n v="4200.3599999999997"/>
    <n v="1085.8800000000001"/>
    <n v="0.20541632615999275"/>
    <x v="0"/>
    <x v="0"/>
    <s v="No Rating"/>
    <s v="Nov"/>
  </r>
  <r>
    <x v="2665"/>
    <x v="99"/>
    <s v="Cycle"/>
    <x v="0"/>
    <x v="1"/>
    <n v="20"/>
    <n v="55.52"/>
    <n v="48.15"/>
    <s v="Online"/>
    <n v="1110.4000000000001"/>
    <n v="963"/>
    <n v="147.40000000000009"/>
    <n v="0.13274495677233436"/>
    <x v="0"/>
    <x v="0"/>
    <n v="2"/>
    <s v="Nov"/>
  </r>
  <r>
    <x v="2666"/>
    <x v="99"/>
    <s v="Laptop"/>
    <x v="3"/>
    <x v="0"/>
    <n v="19"/>
    <n v="274.06"/>
    <n v="194.54"/>
    <s v="Retail"/>
    <n v="5207.1400000000003"/>
    <n v="3696.2599999999998"/>
    <n v="1510.8800000000006"/>
    <n v="0.29015544041450786"/>
    <x v="0"/>
    <x v="0"/>
    <s v="No Rating"/>
    <s v="Nov"/>
  </r>
  <r>
    <x v="2667"/>
    <x v="99"/>
    <s v="Headphones"/>
    <x v="3"/>
    <x v="3"/>
    <n v="1"/>
    <n v="283.13"/>
    <n v="203.55"/>
    <s v="Retail"/>
    <n v="283.13"/>
    <n v="203.55"/>
    <n v="79.579999999999984"/>
    <n v="0.28107229894394797"/>
    <x v="1"/>
    <x v="4"/>
    <s v="No Rating"/>
    <s v="Nov"/>
  </r>
  <r>
    <x v="2668"/>
    <x v="99"/>
    <s v="Mixer"/>
    <x v="2"/>
    <x v="1"/>
    <n v="8"/>
    <n v="36.93"/>
    <n v="31.15"/>
    <s v="Retail"/>
    <n v="295.44"/>
    <n v="249.2"/>
    <n v="46.240000000000009"/>
    <n v="0.15651232060655296"/>
    <x v="0"/>
    <x v="0"/>
    <s v="No Rating"/>
    <s v="Nov"/>
  </r>
  <r>
    <x v="2669"/>
    <x v="99"/>
    <s v="Comics"/>
    <x v="1"/>
    <x v="2"/>
    <n v="9"/>
    <n v="350.73"/>
    <n v="294.13"/>
    <s v="Retail"/>
    <n v="3156.57"/>
    <n v="2647.17"/>
    <n v="509.40000000000009"/>
    <n v="0.16137769794428766"/>
    <x v="0"/>
    <x v="0"/>
    <s v="No Rating"/>
    <s v="Nov"/>
  </r>
  <r>
    <x v="2670"/>
    <x v="99"/>
    <s v="Fiction"/>
    <x v="1"/>
    <x v="0"/>
    <n v="5"/>
    <n v="287.77999999999997"/>
    <n v="181.66"/>
    <s v="Online"/>
    <n v="1438.8999999999999"/>
    <n v="908.3"/>
    <n v="530.59999999999991"/>
    <n v="0.36875390923622209"/>
    <x v="0"/>
    <x v="0"/>
    <n v="4"/>
    <s v="Nov"/>
  </r>
  <r>
    <x v="2671"/>
    <x v="99"/>
    <s v="Dumbbells"/>
    <x v="0"/>
    <x v="0"/>
    <n v="1"/>
    <n v="318.93"/>
    <n v="267.27999999999997"/>
    <s v="Retail"/>
    <n v="318.93"/>
    <n v="267.27999999999997"/>
    <n v="51.650000000000034"/>
    <n v="0.16194776283196949"/>
    <x v="0"/>
    <x v="0"/>
    <s v="No Rating"/>
    <s v="Nov"/>
  </r>
  <r>
    <x v="2672"/>
    <x v="99"/>
    <s v="Jeans"/>
    <x v="4"/>
    <x v="3"/>
    <n v="18"/>
    <n v="76.819999999999993"/>
    <n v="50.45"/>
    <s v="Online"/>
    <n v="1382.7599999999998"/>
    <n v="908.1"/>
    <n v="474.65999999999974"/>
    <n v="0.34326998177557916"/>
    <x v="0"/>
    <x v="0"/>
    <s v="No Rating"/>
    <s v="Nov"/>
  </r>
  <r>
    <x v="2673"/>
    <x v="99"/>
    <s v="Headphones"/>
    <x v="3"/>
    <x v="4"/>
    <n v="14"/>
    <n v="478.05"/>
    <n v="425.53"/>
    <s v="Retail"/>
    <n v="6692.7"/>
    <n v="5957.42"/>
    <n v="735.27999999999975"/>
    <n v="0.10986298504340547"/>
    <x v="0"/>
    <x v="0"/>
    <s v="No Rating"/>
    <s v="Nov"/>
  </r>
  <r>
    <x v="2674"/>
    <x v="99"/>
    <s v="Chair"/>
    <x v="2"/>
    <x v="2"/>
    <n v="10"/>
    <n v="477.65"/>
    <n v="383.84"/>
    <s v="Retail"/>
    <n v="4776.5"/>
    <n v="3838.3999999999996"/>
    <n v="938.10000000000036"/>
    <n v="0.19639903695174299"/>
    <x v="1"/>
    <x v="2"/>
    <s v="No Rating"/>
    <s v="Nov"/>
  </r>
  <r>
    <x v="2675"/>
    <x v="99"/>
    <s v="Laptop"/>
    <x v="3"/>
    <x v="1"/>
    <n v="11"/>
    <n v="25.7"/>
    <n v="18.170000000000002"/>
    <s v="Online"/>
    <n v="282.7"/>
    <n v="199.87"/>
    <n v="82.829999999999984"/>
    <n v="0.2929961089494163"/>
    <x v="0"/>
    <x v="0"/>
    <s v="No Rating"/>
    <s v="Nov"/>
  </r>
  <r>
    <x v="2676"/>
    <x v="99"/>
    <s v="Laptop"/>
    <x v="3"/>
    <x v="4"/>
    <n v="11"/>
    <n v="99.98"/>
    <n v="62.87"/>
    <s v="Retail"/>
    <n v="1099.78"/>
    <n v="691.56999999999994"/>
    <n v="408.21000000000004"/>
    <n v="0.37117423484696943"/>
    <x v="0"/>
    <x v="0"/>
    <s v="No Rating"/>
    <s v="Nov"/>
  </r>
  <r>
    <x v="2677"/>
    <x v="99"/>
    <s v="Chair"/>
    <x v="2"/>
    <x v="1"/>
    <n v="17"/>
    <n v="469.83"/>
    <n v="413.67"/>
    <s v="Online"/>
    <n v="7987.11"/>
    <n v="7032.39"/>
    <n v="954.71999999999935"/>
    <n v="0.1195325968967498"/>
    <x v="0"/>
    <x v="0"/>
    <s v="No Rating"/>
    <s v="Nov"/>
  </r>
  <r>
    <x v="2678"/>
    <x v="99"/>
    <s v="Comics"/>
    <x v="1"/>
    <x v="1"/>
    <n v="9"/>
    <n v="368.31"/>
    <n v="249.23"/>
    <s v="Retail"/>
    <n v="3314.79"/>
    <n v="2243.0699999999997"/>
    <n v="1071.7200000000003"/>
    <n v="0.32331459911487614"/>
    <x v="0"/>
    <x v="0"/>
    <s v="No Rating"/>
    <s v="Nov"/>
  </r>
  <r>
    <x v="2679"/>
    <x v="99"/>
    <s v="Cycle"/>
    <x v="0"/>
    <x v="1"/>
    <n v="1"/>
    <n v="118.68"/>
    <n v="93.89"/>
    <s v="Online"/>
    <n v="118.68"/>
    <n v="93.89"/>
    <n v="24.790000000000006"/>
    <n v="0.20888102460397712"/>
    <x v="0"/>
    <x v="0"/>
    <s v="No Rating"/>
    <s v="Nov"/>
  </r>
  <r>
    <x v="2680"/>
    <x v="99"/>
    <s v="Football"/>
    <x v="0"/>
    <x v="2"/>
    <n v="20"/>
    <n v="441.38"/>
    <n v="279.45999999999998"/>
    <s v="Online"/>
    <n v="8827.6"/>
    <n v="5589.2"/>
    <n v="3238.4000000000005"/>
    <n v="0.36684942679777066"/>
    <x v="1"/>
    <x v="3"/>
    <s v="No Rating"/>
    <s v="Nov"/>
  </r>
  <r>
    <x v="2681"/>
    <x v="99"/>
    <s v="Comics"/>
    <x v="1"/>
    <x v="2"/>
    <n v="19"/>
    <n v="416.67"/>
    <n v="261.81"/>
    <s v="Online"/>
    <n v="7916.7300000000005"/>
    <n v="4974.3900000000003"/>
    <n v="2942.34"/>
    <n v="0.3716610267117863"/>
    <x v="0"/>
    <x v="0"/>
    <s v="No Rating"/>
    <s v="Nov"/>
  </r>
  <r>
    <x v="2682"/>
    <x v="99"/>
    <s v="Jeans"/>
    <x v="4"/>
    <x v="4"/>
    <n v="4"/>
    <n v="146.69"/>
    <n v="123.01"/>
    <s v="Online"/>
    <n v="586.76"/>
    <n v="492.04"/>
    <n v="94.71999999999997"/>
    <n v="0.16142886358988337"/>
    <x v="0"/>
    <x v="0"/>
    <n v="3"/>
    <s v="Nov"/>
  </r>
  <r>
    <x v="2683"/>
    <x v="99"/>
    <s v="Jacket"/>
    <x v="4"/>
    <x v="3"/>
    <n v="18"/>
    <n v="468.31"/>
    <n v="334.41"/>
    <s v="Online"/>
    <n v="8429.58"/>
    <n v="6019.38"/>
    <n v="2410.1999999999998"/>
    <n v="0.28592171851978387"/>
    <x v="0"/>
    <x v="0"/>
    <s v="No Rating"/>
    <s v="Nov"/>
  </r>
  <r>
    <x v="2684"/>
    <x v="99"/>
    <s v="Dumbbells"/>
    <x v="0"/>
    <x v="1"/>
    <n v="15"/>
    <n v="234.16"/>
    <n v="167.1"/>
    <s v="Online"/>
    <n v="3512.4"/>
    <n v="2506.5"/>
    <n v="1005.9000000000001"/>
    <n v="0.28638537751964471"/>
    <x v="0"/>
    <x v="0"/>
    <s v="No Rating"/>
    <s v="Nov"/>
  </r>
  <r>
    <x v="2685"/>
    <x v="99"/>
    <s v="Headphones"/>
    <x v="3"/>
    <x v="1"/>
    <n v="20"/>
    <n v="371.16"/>
    <n v="295.22000000000003"/>
    <s v="Retail"/>
    <n v="7423.2000000000007"/>
    <n v="5904.4000000000005"/>
    <n v="1518.8000000000002"/>
    <n v="0.2046017889858821"/>
    <x v="0"/>
    <x v="0"/>
    <s v="No Rating"/>
    <s v="Nov"/>
  </r>
  <r>
    <x v="2686"/>
    <x v="99"/>
    <s v="Smartphone"/>
    <x v="3"/>
    <x v="2"/>
    <n v="14"/>
    <n v="51.91"/>
    <n v="34.33"/>
    <s v="Retail"/>
    <n v="726.74"/>
    <n v="480.62"/>
    <n v="246.12"/>
    <n v="0.33866307069928725"/>
    <x v="0"/>
    <x v="0"/>
    <s v="No Rating"/>
    <s v="Nov"/>
  </r>
  <r>
    <x v="2687"/>
    <x v="99"/>
    <s v="Comics"/>
    <x v="1"/>
    <x v="1"/>
    <n v="16"/>
    <n v="458.77"/>
    <n v="400.16"/>
    <s v="Online"/>
    <n v="7340.32"/>
    <n v="6402.56"/>
    <n v="937.75999999999931"/>
    <n v="0.12775464829871169"/>
    <x v="1"/>
    <x v="3"/>
    <n v="1"/>
    <s v="Nov"/>
  </r>
  <r>
    <x v="2688"/>
    <x v="99"/>
    <s v="T-shirt"/>
    <x v="4"/>
    <x v="2"/>
    <n v="20"/>
    <n v="497.29"/>
    <n v="343.91"/>
    <s v="Online"/>
    <n v="9945.8000000000011"/>
    <n v="6878.2000000000007"/>
    <n v="3067.6000000000004"/>
    <n v="0.3084316998129864"/>
    <x v="0"/>
    <x v="0"/>
    <s v="No Rating"/>
    <s v="Nov"/>
  </r>
  <r>
    <x v="2689"/>
    <x v="99"/>
    <s v="Mixer"/>
    <x v="2"/>
    <x v="1"/>
    <n v="16"/>
    <n v="485.58"/>
    <n v="375.24"/>
    <s v="Online"/>
    <n v="7769.28"/>
    <n v="6003.84"/>
    <n v="1765.4399999999996"/>
    <n v="0.22723341159026314"/>
    <x v="0"/>
    <x v="0"/>
    <s v="No Rating"/>
    <s v="Nov"/>
  </r>
  <r>
    <x v="2690"/>
    <x v="99"/>
    <s v="Jacket"/>
    <x v="4"/>
    <x v="2"/>
    <n v="14"/>
    <n v="482.84"/>
    <n v="393.2"/>
    <s v="Retail"/>
    <n v="6759.7599999999993"/>
    <n v="5504.8"/>
    <n v="1254.9599999999991"/>
    <n v="0.18565156159390264"/>
    <x v="0"/>
    <x v="0"/>
    <s v="No Rating"/>
    <s v="Nov"/>
  </r>
  <r>
    <x v="2691"/>
    <x v="99"/>
    <s v="Headphones"/>
    <x v="3"/>
    <x v="1"/>
    <n v="19"/>
    <n v="465.63"/>
    <n v="392.82"/>
    <s v="Online"/>
    <n v="8846.9699999999993"/>
    <n v="7463.58"/>
    <n v="1383.3899999999994"/>
    <n v="0.15636879067070417"/>
    <x v="0"/>
    <x v="0"/>
    <s v="No Rating"/>
    <s v="Nov"/>
  </r>
  <r>
    <x v="2692"/>
    <x v="99"/>
    <s v="Football"/>
    <x v="0"/>
    <x v="1"/>
    <n v="8"/>
    <n v="38.42"/>
    <n v="26.07"/>
    <s v="Retail"/>
    <n v="307.36"/>
    <n v="208.56"/>
    <n v="98.800000000000011"/>
    <n v="0.32144716293597086"/>
    <x v="0"/>
    <x v="0"/>
    <s v="No Rating"/>
    <s v="Nov"/>
  </r>
  <r>
    <x v="2693"/>
    <x v="99"/>
    <s v="Headphones"/>
    <x v="3"/>
    <x v="0"/>
    <n v="16"/>
    <n v="200.08"/>
    <n v="170.15"/>
    <s v="Retail"/>
    <n v="3201.28"/>
    <n v="2722.4"/>
    <n v="478.88000000000011"/>
    <n v="0.14959016393442626"/>
    <x v="0"/>
    <x v="0"/>
    <s v="No Rating"/>
    <s v="Nov"/>
  </r>
  <r>
    <x v="2694"/>
    <x v="99"/>
    <s v="Cycle"/>
    <x v="0"/>
    <x v="0"/>
    <n v="7"/>
    <n v="224.09"/>
    <n v="183.99"/>
    <s v="Online"/>
    <n v="1568.63"/>
    <n v="1287.93"/>
    <n v="280.70000000000005"/>
    <n v="0.17894595921281631"/>
    <x v="0"/>
    <x v="0"/>
    <s v="No Rating"/>
    <s v="Nov"/>
  </r>
  <r>
    <x v="2695"/>
    <x v="99"/>
    <s v="Vacuum Cleaner"/>
    <x v="2"/>
    <x v="4"/>
    <n v="19"/>
    <n v="131.94"/>
    <n v="99.37"/>
    <s v="Retail"/>
    <n v="2506.86"/>
    <n v="1888.0300000000002"/>
    <n v="618.82999999999993"/>
    <n v="0.24685463089283002"/>
    <x v="0"/>
    <x v="0"/>
    <s v="No Rating"/>
    <s v="Nov"/>
  </r>
  <r>
    <x v="2696"/>
    <x v="99"/>
    <s v="Vacuum Cleaner"/>
    <x v="2"/>
    <x v="3"/>
    <n v="7"/>
    <n v="313.92"/>
    <n v="252.48"/>
    <s v="Retail"/>
    <n v="2197.44"/>
    <n v="1767.36"/>
    <n v="430.08000000000015"/>
    <n v="0.19571865443425082"/>
    <x v="0"/>
    <x v="0"/>
    <s v="No Rating"/>
    <s v="Nov"/>
  </r>
  <r>
    <x v="2697"/>
    <x v="100"/>
    <s v="Sneakers"/>
    <x v="4"/>
    <x v="2"/>
    <n v="6"/>
    <n v="289.58999999999997"/>
    <n v="226.94"/>
    <s v="Retail"/>
    <n v="1737.54"/>
    <n v="1361.6399999999999"/>
    <n v="375.90000000000009"/>
    <n v="0.21634034324389659"/>
    <x v="0"/>
    <x v="0"/>
    <s v="No Rating"/>
    <s v="Nov"/>
  </r>
  <r>
    <x v="2698"/>
    <x v="100"/>
    <s v="Fiction"/>
    <x v="1"/>
    <x v="4"/>
    <n v="9"/>
    <n v="55.67"/>
    <n v="42.11"/>
    <s v="Retail"/>
    <n v="501.03000000000003"/>
    <n v="378.99"/>
    <n v="122.04000000000002"/>
    <n v="0.24357822884857197"/>
    <x v="0"/>
    <x v="0"/>
    <s v="No Rating"/>
    <s v="Nov"/>
  </r>
  <r>
    <x v="2699"/>
    <x v="100"/>
    <s v="Camera"/>
    <x v="3"/>
    <x v="2"/>
    <n v="3"/>
    <n v="45.6"/>
    <n v="28.08"/>
    <s v="Online"/>
    <n v="136.80000000000001"/>
    <n v="84.24"/>
    <n v="52.560000000000016"/>
    <n v="0.38421052631578956"/>
    <x v="0"/>
    <x v="0"/>
    <s v="No Rating"/>
    <s v="Nov"/>
  </r>
  <r>
    <x v="2700"/>
    <x v="100"/>
    <s v="Vacuum Cleaner"/>
    <x v="2"/>
    <x v="4"/>
    <n v="20"/>
    <n v="492.31"/>
    <n v="414.17"/>
    <s v="Online"/>
    <n v="9846.2000000000007"/>
    <n v="8283.4"/>
    <n v="1562.8000000000011"/>
    <n v="0.15872113099469856"/>
    <x v="0"/>
    <x v="0"/>
    <s v="No Rating"/>
    <s v="Nov"/>
  </r>
  <r>
    <x v="2701"/>
    <x v="100"/>
    <s v="Comics"/>
    <x v="1"/>
    <x v="4"/>
    <n v="9"/>
    <n v="243.23"/>
    <n v="155.47999999999999"/>
    <s v="Online"/>
    <n v="2189.0699999999997"/>
    <n v="1399.32"/>
    <n v="789.74999999999977"/>
    <n v="0.36076964190272576"/>
    <x v="0"/>
    <x v="0"/>
    <s v="No Rating"/>
    <s v="Nov"/>
  </r>
  <r>
    <x v="2702"/>
    <x v="100"/>
    <s v="Smartphone"/>
    <x v="3"/>
    <x v="0"/>
    <n v="12"/>
    <n v="425.25"/>
    <n v="275.94"/>
    <s v="Online"/>
    <n v="5103"/>
    <n v="3311.2799999999997"/>
    <n v="1791.7200000000003"/>
    <n v="0.35111111111111115"/>
    <x v="0"/>
    <x v="0"/>
    <s v="No Rating"/>
    <s v="Nov"/>
  </r>
  <r>
    <x v="2703"/>
    <x v="100"/>
    <s v="Biography"/>
    <x v="1"/>
    <x v="3"/>
    <n v="6"/>
    <n v="34.270000000000003"/>
    <n v="28.95"/>
    <s v="Online"/>
    <n v="205.62"/>
    <n v="173.7"/>
    <n v="31.920000000000016"/>
    <n v="0.15523781733294434"/>
    <x v="0"/>
    <x v="0"/>
    <s v="No Rating"/>
    <s v="Nov"/>
  </r>
  <r>
    <x v="2704"/>
    <x v="100"/>
    <s v="Vacuum Cleaner"/>
    <x v="2"/>
    <x v="1"/>
    <n v="7"/>
    <n v="386.31"/>
    <n v="308.3"/>
    <s v="Retail"/>
    <n v="2704.17"/>
    <n v="2158.1"/>
    <n v="546.07000000000016"/>
    <n v="0.20193626879966872"/>
    <x v="0"/>
    <x v="0"/>
    <s v="No Rating"/>
    <s v="Nov"/>
  </r>
  <r>
    <x v="2705"/>
    <x v="100"/>
    <s v="Yoga Mat"/>
    <x v="0"/>
    <x v="3"/>
    <n v="13"/>
    <n v="473.37"/>
    <n v="389.64"/>
    <s v="Retail"/>
    <n v="6153.81"/>
    <n v="5065.32"/>
    <n v="1088.4900000000007"/>
    <n v="0.17688066417390214"/>
    <x v="0"/>
    <x v="0"/>
    <s v="No Rating"/>
    <s v="Nov"/>
  </r>
  <r>
    <x v="2706"/>
    <x v="100"/>
    <s v="Cycle"/>
    <x v="0"/>
    <x v="0"/>
    <n v="9"/>
    <n v="286.42"/>
    <n v="226.03"/>
    <s v="Online"/>
    <n v="2577.7800000000002"/>
    <n v="2034.27"/>
    <n v="543.51000000000022"/>
    <n v="0.21084421478947007"/>
    <x v="0"/>
    <x v="0"/>
    <s v="No Rating"/>
    <s v="Nov"/>
  </r>
  <r>
    <x v="2707"/>
    <x v="100"/>
    <s v="Smartphone"/>
    <x v="3"/>
    <x v="2"/>
    <n v="20"/>
    <n v="205.48"/>
    <n v="131.63"/>
    <s v="Retail"/>
    <n v="4109.5999999999995"/>
    <n v="2632.6"/>
    <n v="1476.9999999999995"/>
    <n v="0.35940237492700011"/>
    <x v="0"/>
    <x v="0"/>
    <s v="No Rating"/>
    <s v="Nov"/>
  </r>
  <r>
    <x v="2708"/>
    <x v="100"/>
    <s v="Jeans"/>
    <x v="4"/>
    <x v="2"/>
    <n v="1"/>
    <n v="346.55"/>
    <n v="236.37"/>
    <s v="Retail"/>
    <n v="346.55"/>
    <n v="236.37"/>
    <n v="110.18"/>
    <n v="0.31793392006925408"/>
    <x v="0"/>
    <x v="0"/>
    <s v="No Rating"/>
    <s v="Nov"/>
  </r>
  <r>
    <x v="2709"/>
    <x v="100"/>
    <s v="Sneakers"/>
    <x v="4"/>
    <x v="3"/>
    <n v="1"/>
    <n v="413.17"/>
    <n v="285.87"/>
    <s v="Retail"/>
    <n v="413.17"/>
    <n v="285.87"/>
    <n v="127.30000000000001"/>
    <n v="0.30810562238303846"/>
    <x v="0"/>
    <x v="0"/>
    <s v="No Rating"/>
    <s v="Nov"/>
  </r>
  <r>
    <x v="2710"/>
    <x v="100"/>
    <s v="Cookware Set"/>
    <x v="2"/>
    <x v="3"/>
    <n v="6"/>
    <n v="458.42"/>
    <n v="306.72000000000003"/>
    <s v="Online"/>
    <n v="2750.52"/>
    <n v="1840.3200000000002"/>
    <n v="910.19999999999982"/>
    <n v="0.33091924436106623"/>
    <x v="0"/>
    <x v="0"/>
    <s v="No Rating"/>
    <s v="Nov"/>
  </r>
  <r>
    <x v="2711"/>
    <x v="100"/>
    <s v="Comics"/>
    <x v="1"/>
    <x v="0"/>
    <n v="15"/>
    <n v="340.58"/>
    <n v="238.51"/>
    <s v="Retail"/>
    <n v="5108.7"/>
    <n v="3577.6499999999996"/>
    <n v="1531.0500000000002"/>
    <n v="0.29969463855775447"/>
    <x v="0"/>
    <x v="0"/>
    <s v="No Rating"/>
    <s v="Nov"/>
  </r>
  <r>
    <x v="2712"/>
    <x v="100"/>
    <s v="Cycle"/>
    <x v="0"/>
    <x v="4"/>
    <n v="2"/>
    <n v="92.01"/>
    <n v="76.849999999999994"/>
    <s v="Retail"/>
    <n v="184.02"/>
    <n v="153.69999999999999"/>
    <n v="30.320000000000022"/>
    <n v="0.16476469948918607"/>
    <x v="0"/>
    <x v="0"/>
    <s v="No Rating"/>
    <s v="Nov"/>
  </r>
  <r>
    <x v="2713"/>
    <x v="100"/>
    <s v="Jeans"/>
    <x v="4"/>
    <x v="1"/>
    <n v="3"/>
    <n v="131.35"/>
    <n v="106.88"/>
    <s v="Retail"/>
    <n v="394.04999999999995"/>
    <n v="320.64"/>
    <n v="73.409999999999968"/>
    <n v="0.18629615531023977"/>
    <x v="0"/>
    <x v="0"/>
    <s v="No Rating"/>
    <s v="Nov"/>
  </r>
  <r>
    <x v="2714"/>
    <x v="100"/>
    <s v="Textbook"/>
    <x v="1"/>
    <x v="3"/>
    <n v="17"/>
    <n v="413.44"/>
    <n v="278.29000000000002"/>
    <s v="Online"/>
    <n v="7028.48"/>
    <n v="4730.93"/>
    <n v="2297.5499999999993"/>
    <n v="0.32689144736842096"/>
    <x v="0"/>
    <x v="0"/>
    <n v="5"/>
    <s v="Nov"/>
  </r>
  <r>
    <x v="2715"/>
    <x v="100"/>
    <s v="Cookware Set"/>
    <x v="2"/>
    <x v="2"/>
    <n v="14"/>
    <n v="311.75"/>
    <n v="219.36"/>
    <s v="Online"/>
    <n v="4364.5"/>
    <n v="3071.04"/>
    <n v="1293.46"/>
    <n v="0.29635926222935044"/>
    <x v="0"/>
    <x v="0"/>
    <s v="No Rating"/>
    <s v="Nov"/>
  </r>
  <r>
    <x v="2716"/>
    <x v="100"/>
    <s v="Camera"/>
    <x v="3"/>
    <x v="0"/>
    <n v="17"/>
    <n v="181.42"/>
    <n v="149.66999999999999"/>
    <s v="Retail"/>
    <n v="3084.14"/>
    <n v="2544.39"/>
    <n v="539.75"/>
    <n v="0.17500826810715467"/>
    <x v="0"/>
    <x v="0"/>
    <s v="No Rating"/>
    <s v="Nov"/>
  </r>
  <r>
    <x v="2717"/>
    <x v="100"/>
    <s v="Mixer"/>
    <x v="2"/>
    <x v="2"/>
    <n v="15"/>
    <n v="293.37"/>
    <n v="197.1"/>
    <s v="Retail"/>
    <n v="4400.55"/>
    <n v="2956.5"/>
    <n v="1444.0500000000002"/>
    <n v="0.3281521627978321"/>
    <x v="0"/>
    <x v="0"/>
    <s v="No Rating"/>
    <s v="Nov"/>
  </r>
  <r>
    <x v="2718"/>
    <x v="100"/>
    <s v="Sneakers"/>
    <x v="4"/>
    <x v="3"/>
    <n v="6"/>
    <n v="185.64"/>
    <n v="158.37"/>
    <s v="Retail"/>
    <n v="1113.8399999999999"/>
    <n v="950.22"/>
    <n v="163.61999999999989"/>
    <n v="0.14689722042663211"/>
    <x v="0"/>
    <x v="0"/>
    <n v="4"/>
    <s v="Nov"/>
  </r>
  <r>
    <x v="2719"/>
    <x v="101"/>
    <s v="Mixer"/>
    <x v="2"/>
    <x v="4"/>
    <n v="8"/>
    <n v="66.84"/>
    <n v="56.62"/>
    <s v="Retail"/>
    <n v="534.72"/>
    <n v="452.96"/>
    <n v="81.760000000000048"/>
    <n v="0.15290245362058655"/>
    <x v="0"/>
    <x v="0"/>
    <s v="No Rating"/>
    <s v="Nov"/>
  </r>
  <r>
    <x v="2720"/>
    <x v="101"/>
    <s v="Jacket"/>
    <x v="4"/>
    <x v="2"/>
    <n v="7"/>
    <n v="114.22"/>
    <n v="87.73"/>
    <s v="Online"/>
    <n v="799.54"/>
    <n v="614.11"/>
    <n v="185.42999999999995"/>
    <n v="0.23192085449133246"/>
    <x v="0"/>
    <x v="0"/>
    <s v="No Rating"/>
    <s v="Nov"/>
  </r>
  <r>
    <x v="2721"/>
    <x v="101"/>
    <s v="Vacuum Cleaner"/>
    <x v="2"/>
    <x v="2"/>
    <n v="6"/>
    <n v="325.2"/>
    <n v="280.14999999999998"/>
    <s v="Online"/>
    <n v="1951.1999999999998"/>
    <n v="1680.8999999999999"/>
    <n v="270.29999999999995"/>
    <n v="0.138530135301353"/>
    <x v="0"/>
    <x v="0"/>
    <s v="No Rating"/>
    <s v="Nov"/>
  </r>
  <r>
    <x v="2722"/>
    <x v="101"/>
    <s v="Yoga Mat"/>
    <x v="0"/>
    <x v="3"/>
    <n v="17"/>
    <n v="180.01"/>
    <n v="156.19"/>
    <s v="Online"/>
    <n v="3060.17"/>
    <n v="2655.23"/>
    <n v="404.94000000000005"/>
    <n v="0.13232598188989503"/>
    <x v="0"/>
    <x v="0"/>
    <s v="No Rating"/>
    <s v="Nov"/>
  </r>
  <r>
    <x v="2723"/>
    <x v="101"/>
    <s v="Headphones"/>
    <x v="3"/>
    <x v="1"/>
    <n v="20"/>
    <n v="48.02"/>
    <n v="31.18"/>
    <s v="Retail"/>
    <n v="960.40000000000009"/>
    <n v="623.6"/>
    <n v="336.80000000000007"/>
    <n v="0.35068721366097461"/>
    <x v="0"/>
    <x v="0"/>
    <s v="No Rating"/>
    <s v="Nov"/>
  </r>
  <r>
    <x v="2724"/>
    <x v="101"/>
    <s v="Camera"/>
    <x v="3"/>
    <x v="1"/>
    <n v="2"/>
    <n v="167.76"/>
    <n v="140.76"/>
    <s v="Online"/>
    <n v="335.52"/>
    <n v="281.52"/>
    <n v="54"/>
    <n v="0.1609442060085837"/>
    <x v="0"/>
    <x v="0"/>
    <s v="No Rating"/>
    <s v="Nov"/>
  </r>
  <r>
    <x v="2725"/>
    <x v="101"/>
    <s v="Jeans"/>
    <x v="4"/>
    <x v="3"/>
    <n v="18"/>
    <n v="486.7"/>
    <n v="377.84"/>
    <s v="Retail"/>
    <n v="8760.6"/>
    <n v="6801.12"/>
    <n v="1959.4800000000005"/>
    <n v="0.22366961167043359"/>
    <x v="0"/>
    <x v="0"/>
    <s v="No Rating"/>
    <s v="Nov"/>
  </r>
  <r>
    <x v="2726"/>
    <x v="101"/>
    <s v="Comics"/>
    <x v="1"/>
    <x v="3"/>
    <n v="15"/>
    <n v="132.41999999999999"/>
    <n v="91.8"/>
    <s v="Online"/>
    <n v="1986.2999999999997"/>
    <n v="1377"/>
    <n v="609.29999999999973"/>
    <n v="0.30675124603534198"/>
    <x v="0"/>
    <x v="0"/>
    <s v="No Rating"/>
    <s v="Nov"/>
  </r>
  <r>
    <x v="2727"/>
    <x v="101"/>
    <s v="Biography"/>
    <x v="1"/>
    <x v="4"/>
    <n v="13"/>
    <n v="450.69"/>
    <n v="347.35"/>
    <s v="Retail"/>
    <n v="5858.97"/>
    <n v="4515.55"/>
    <n v="1343.42"/>
    <n v="0.22929286205595864"/>
    <x v="0"/>
    <x v="0"/>
    <s v="No Rating"/>
    <s v="Nov"/>
  </r>
  <r>
    <x v="2728"/>
    <x v="101"/>
    <s v="Camera"/>
    <x v="3"/>
    <x v="0"/>
    <n v="8"/>
    <n v="211.84"/>
    <n v="141.71"/>
    <s v="Retail"/>
    <n v="1694.72"/>
    <n v="1133.68"/>
    <n v="561.04"/>
    <n v="0.33105173716012082"/>
    <x v="0"/>
    <x v="0"/>
    <n v="2"/>
    <s v="Nov"/>
  </r>
  <r>
    <x v="2729"/>
    <x v="101"/>
    <s v="Yoga Mat"/>
    <x v="0"/>
    <x v="3"/>
    <n v="12"/>
    <n v="448.21"/>
    <n v="368.23"/>
    <s v="Retail"/>
    <n v="5378.5199999999995"/>
    <n v="4418.76"/>
    <n v="959.75999999999931"/>
    <n v="0.17844314049217988"/>
    <x v="0"/>
    <x v="0"/>
    <s v="No Rating"/>
    <s v="Nov"/>
  </r>
  <r>
    <x v="2730"/>
    <x v="101"/>
    <s v="Jeans"/>
    <x v="4"/>
    <x v="2"/>
    <n v="9"/>
    <n v="54.42"/>
    <n v="47.1"/>
    <s v="Retail"/>
    <n v="489.78000000000003"/>
    <n v="423.90000000000003"/>
    <n v="65.88"/>
    <n v="0.13450937155457551"/>
    <x v="0"/>
    <x v="0"/>
    <s v="No Rating"/>
    <s v="Nov"/>
  </r>
  <r>
    <x v="2731"/>
    <x v="101"/>
    <s v="Mixer"/>
    <x v="2"/>
    <x v="1"/>
    <n v="13"/>
    <n v="410.95"/>
    <n v="329.36"/>
    <s v="Retail"/>
    <n v="5342.3499999999995"/>
    <n v="4281.68"/>
    <n v="1060.6699999999992"/>
    <n v="0.19853996836598112"/>
    <x v="0"/>
    <x v="0"/>
    <s v="No Rating"/>
    <s v="Nov"/>
  </r>
  <r>
    <x v="2732"/>
    <x v="101"/>
    <s v="Sneakers"/>
    <x v="4"/>
    <x v="4"/>
    <n v="14"/>
    <n v="110.11"/>
    <n v="98.1"/>
    <s v="Retail"/>
    <n v="1541.54"/>
    <n v="1373.3999999999999"/>
    <n v="168.1400000000001"/>
    <n v="0.10907274543638187"/>
    <x v="0"/>
    <x v="0"/>
    <s v="No Rating"/>
    <s v="Nov"/>
  </r>
  <r>
    <x v="2733"/>
    <x v="101"/>
    <s v="Laptop"/>
    <x v="3"/>
    <x v="4"/>
    <n v="9"/>
    <n v="101.96"/>
    <n v="78.52"/>
    <s v="Online"/>
    <n v="917.64"/>
    <n v="706.68"/>
    <n v="210.96000000000004"/>
    <n v="0.22989407610827781"/>
    <x v="0"/>
    <x v="0"/>
    <s v="No Rating"/>
    <s v="Nov"/>
  </r>
  <r>
    <x v="2734"/>
    <x v="101"/>
    <s v="Fiction"/>
    <x v="1"/>
    <x v="3"/>
    <n v="16"/>
    <n v="205.17"/>
    <n v="172.21"/>
    <s v="Online"/>
    <n v="3282.72"/>
    <n v="2755.36"/>
    <n v="527.35999999999967"/>
    <n v="0.16064726811912064"/>
    <x v="0"/>
    <x v="0"/>
    <s v="No Rating"/>
    <s v="Nov"/>
  </r>
  <r>
    <x v="2735"/>
    <x v="101"/>
    <s v="Jacket"/>
    <x v="4"/>
    <x v="0"/>
    <n v="4"/>
    <n v="67.94"/>
    <n v="56.61"/>
    <s v="Online"/>
    <n v="271.76"/>
    <n v="226.44"/>
    <n v="45.319999999999993"/>
    <n v="0.16676479246393874"/>
    <x v="0"/>
    <x v="0"/>
    <s v="No Rating"/>
    <s v="Nov"/>
  </r>
  <r>
    <x v="2736"/>
    <x v="101"/>
    <s v="Dumbbells"/>
    <x v="0"/>
    <x v="4"/>
    <n v="3"/>
    <n v="240.71"/>
    <n v="149.80000000000001"/>
    <s v="Retail"/>
    <n v="722.13"/>
    <n v="449.40000000000003"/>
    <n v="272.72999999999996"/>
    <n v="0.37767437995928704"/>
    <x v="0"/>
    <x v="0"/>
    <s v="No Rating"/>
    <s v="Nov"/>
  </r>
  <r>
    <x v="2737"/>
    <x v="101"/>
    <s v="Jeans"/>
    <x v="4"/>
    <x v="0"/>
    <n v="11"/>
    <n v="145.21"/>
    <n v="130.34"/>
    <s v="Online"/>
    <n v="1597.3100000000002"/>
    <n v="1433.74"/>
    <n v="163.57000000000016"/>
    <n v="0.10240341574271754"/>
    <x v="0"/>
    <x v="0"/>
    <s v="No Rating"/>
    <s v="Nov"/>
  </r>
  <r>
    <x v="2738"/>
    <x v="101"/>
    <s v="Cookware Set"/>
    <x v="2"/>
    <x v="0"/>
    <n v="13"/>
    <n v="434.87"/>
    <n v="290.69"/>
    <s v="Retail"/>
    <n v="5653.31"/>
    <n v="3778.97"/>
    <n v="1874.3400000000006"/>
    <n v="0.33154735898084492"/>
    <x v="0"/>
    <x v="0"/>
    <s v="No Rating"/>
    <s v="Nov"/>
  </r>
  <r>
    <x v="2739"/>
    <x v="101"/>
    <s v="Headphones"/>
    <x v="3"/>
    <x v="1"/>
    <n v="17"/>
    <n v="25.22"/>
    <n v="18.86"/>
    <s v="Online"/>
    <n v="428.74"/>
    <n v="320.62"/>
    <n v="108.12"/>
    <n v="0.2521808088818398"/>
    <x v="0"/>
    <x v="0"/>
    <s v="No Rating"/>
    <s v="Nov"/>
  </r>
  <r>
    <x v="2740"/>
    <x v="101"/>
    <s v="Comics"/>
    <x v="1"/>
    <x v="1"/>
    <n v="1"/>
    <n v="354.86"/>
    <n v="221.54"/>
    <s v="Retail"/>
    <n v="354.86"/>
    <n v="221.54"/>
    <n v="133.32000000000002"/>
    <n v="0.37569745815251088"/>
    <x v="0"/>
    <x v="0"/>
    <s v="No Rating"/>
    <s v="Nov"/>
  </r>
  <r>
    <x v="2741"/>
    <x v="101"/>
    <s v="Textbook"/>
    <x v="1"/>
    <x v="3"/>
    <n v="20"/>
    <n v="50.91"/>
    <n v="40.21"/>
    <s v="Retail"/>
    <n v="1018.1999999999999"/>
    <n v="804.2"/>
    <n v="213.99999999999989"/>
    <n v="0.21017481830681586"/>
    <x v="0"/>
    <x v="0"/>
    <s v="No Rating"/>
    <s v="Nov"/>
  </r>
  <r>
    <x v="2742"/>
    <x v="101"/>
    <s v="Cookware Set"/>
    <x v="2"/>
    <x v="1"/>
    <n v="13"/>
    <n v="49.83"/>
    <n v="34.11"/>
    <s v="Online"/>
    <n v="647.79"/>
    <n v="443.43"/>
    <n v="204.35999999999996"/>
    <n v="0.31547260686333528"/>
    <x v="0"/>
    <x v="0"/>
    <s v="No Rating"/>
    <s v="Nov"/>
  </r>
  <r>
    <x v="2743"/>
    <x v="101"/>
    <s v="Biography"/>
    <x v="1"/>
    <x v="4"/>
    <n v="17"/>
    <n v="148.16"/>
    <n v="113.85"/>
    <s v="Retail"/>
    <n v="2518.7199999999998"/>
    <n v="1935.4499999999998"/>
    <n v="583.27"/>
    <n v="0.23157397408207345"/>
    <x v="0"/>
    <x v="0"/>
    <s v="No Rating"/>
    <s v="Nov"/>
  </r>
  <r>
    <x v="2744"/>
    <x v="101"/>
    <s v="Football"/>
    <x v="0"/>
    <x v="0"/>
    <n v="13"/>
    <n v="215.5"/>
    <n v="154.72999999999999"/>
    <s v="Online"/>
    <n v="2801.5"/>
    <n v="2011.4899999999998"/>
    <n v="790.01000000000022"/>
    <n v="0.28199535962877037"/>
    <x v="0"/>
    <x v="0"/>
    <s v="No Rating"/>
    <s v="Nov"/>
  </r>
  <r>
    <x v="2745"/>
    <x v="101"/>
    <s v="Headphones"/>
    <x v="3"/>
    <x v="1"/>
    <n v="19"/>
    <n v="476.4"/>
    <n v="401.97"/>
    <s v="Retail"/>
    <n v="9051.6"/>
    <n v="7637.43"/>
    <n v="1414.17"/>
    <n v="0.15623425692695214"/>
    <x v="0"/>
    <x v="0"/>
    <s v="No Rating"/>
    <s v="Nov"/>
  </r>
  <r>
    <x v="2746"/>
    <x v="102"/>
    <s v="Football"/>
    <x v="0"/>
    <x v="4"/>
    <n v="1"/>
    <n v="92.26"/>
    <n v="68.989999999999995"/>
    <s v="Online"/>
    <n v="92.26"/>
    <n v="68.989999999999995"/>
    <n v="23.27000000000001"/>
    <n v="0.25222198135703455"/>
    <x v="0"/>
    <x v="0"/>
    <s v="No Rating"/>
    <s v="Nov"/>
  </r>
  <r>
    <x v="2747"/>
    <x v="102"/>
    <s v="Cookware Set"/>
    <x v="2"/>
    <x v="2"/>
    <n v="11"/>
    <n v="273.11"/>
    <n v="238.32"/>
    <s v="Retail"/>
    <n v="3004.21"/>
    <n v="2621.52"/>
    <n v="382.69000000000005"/>
    <n v="0.12738457031965145"/>
    <x v="0"/>
    <x v="0"/>
    <s v="No Rating"/>
    <s v="Nov"/>
  </r>
  <r>
    <x v="2748"/>
    <x v="102"/>
    <s v="Jeans"/>
    <x v="4"/>
    <x v="3"/>
    <n v="7"/>
    <n v="291.41000000000003"/>
    <n v="175.08"/>
    <s v="Online"/>
    <n v="2039.8700000000001"/>
    <n v="1225.5600000000002"/>
    <n v="814.31"/>
    <n v="0.39919700765244837"/>
    <x v="0"/>
    <x v="0"/>
    <s v="No Rating"/>
    <s v="Nov"/>
  </r>
  <r>
    <x v="2749"/>
    <x v="102"/>
    <s v="Jacket"/>
    <x v="4"/>
    <x v="4"/>
    <n v="20"/>
    <n v="377.98"/>
    <n v="234.52"/>
    <s v="Retail"/>
    <n v="7559.6"/>
    <n v="4690.4000000000005"/>
    <n v="2869.2"/>
    <n v="0.37954389121117516"/>
    <x v="0"/>
    <x v="0"/>
    <s v="No Rating"/>
    <s v="Nov"/>
  </r>
  <r>
    <x v="2750"/>
    <x v="102"/>
    <s v="Camera"/>
    <x v="3"/>
    <x v="4"/>
    <n v="20"/>
    <n v="263.88"/>
    <n v="182.63"/>
    <s v="Retail"/>
    <n v="5277.6"/>
    <n v="3652.6"/>
    <n v="1625.0000000000005"/>
    <n v="0.30790510838259821"/>
    <x v="0"/>
    <x v="0"/>
    <s v="No Rating"/>
    <s v="Nov"/>
  </r>
  <r>
    <x v="2751"/>
    <x v="102"/>
    <s v="Dumbbells"/>
    <x v="0"/>
    <x v="0"/>
    <n v="20"/>
    <n v="383.65"/>
    <n v="300.39999999999998"/>
    <s v="Retail"/>
    <n v="7673"/>
    <n v="6008"/>
    <n v="1665"/>
    <n v="0.21699465658803596"/>
    <x v="0"/>
    <x v="0"/>
    <s v="No Rating"/>
    <s v="Nov"/>
  </r>
  <r>
    <x v="2752"/>
    <x v="102"/>
    <s v="Chair"/>
    <x v="2"/>
    <x v="0"/>
    <n v="10"/>
    <n v="304.83"/>
    <n v="191.36"/>
    <s v="Retail"/>
    <n v="3048.2999999999997"/>
    <n v="1913.6000000000001"/>
    <n v="1134.6999999999996"/>
    <n v="0.37224026506577429"/>
    <x v="0"/>
    <x v="0"/>
    <s v="No Rating"/>
    <s v="Nov"/>
  </r>
  <r>
    <x v="2753"/>
    <x v="102"/>
    <s v="Mixer"/>
    <x v="2"/>
    <x v="3"/>
    <n v="19"/>
    <n v="380.62"/>
    <n v="258.3"/>
    <s v="Online"/>
    <n v="7231.78"/>
    <n v="4907.7"/>
    <n v="2324.08"/>
    <n v="0.3213703956702223"/>
    <x v="0"/>
    <x v="0"/>
    <s v="No Rating"/>
    <s v="Nov"/>
  </r>
  <r>
    <x v="2754"/>
    <x v="102"/>
    <s v="Yoga Mat"/>
    <x v="0"/>
    <x v="1"/>
    <n v="3"/>
    <n v="354.21"/>
    <n v="236.18"/>
    <s v="Retail"/>
    <n v="1062.6299999999999"/>
    <n v="708.54"/>
    <n v="354.08999999999992"/>
    <n v="0.33322040597385727"/>
    <x v="0"/>
    <x v="0"/>
    <s v="No Rating"/>
    <s v="Nov"/>
  </r>
  <r>
    <x v="2755"/>
    <x v="102"/>
    <s v="Chair"/>
    <x v="2"/>
    <x v="3"/>
    <n v="5"/>
    <n v="130.04"/>
    <n v="95.73"/>
    <s v="Retail"/>
    <n v="650.19999999999993"/>
    <n v="478.65000000000003"/>
    <n v="171.5499999999999"/>
    <n v="0.26384189480159936"/>
    <x v="0"/>
    <x v="0"/>
    <s v="No Rating"/>
    <s v="Nov"/>
  </r>
  <r>
    <x v="2756"/>
    <x v="102"/>
    <s v="T-shirt"/>
    <x v="4"/>
    <x v="2"/>
    <n v="18"/>
    <n v="485.07"/>
    <n v="369.23"/>
    <s v="Retail"/>
    <n v="8731.26"/>
    <n v="6646.14"/>
    <n v="2085.12"/>
    <n v="0.23881089327313582"/>
    <x v="0"/>
    <x v="0"/>
    <s v="No Rating"/>
    <s v="Nov"/>
  </r>
  <r>
    <x v="2757"/>
    <x v="102"/>
    <s v="Laptop"/>
    <x v="3"/>
    <x v="0"/>
    <n v="16"/>
    <n v="312.27999999999997"/>
    <n v="238.94"/>
    <s v="Retail"/>
    <n v="4996.4799999999996"/>
    <n v="3823.04"/>
    <n v="1173.4399999999996"/>
    <n v="0.23485333674907127"/>
    <x v="0"/>
    <x v="0"/>
    <s v="No Rating"/>
    <s v="Nov"/>
  </r>
  <r>
    <x v="2758"/>
    <x v="102"/>
    <s v="Dumbbells"/>
    <x v="0"/>
    <x v="3"/>
    <n v="17"/>
    <n v="122.98"/>
    <n v="77.34"/>
    <s v="Retail"/>
    <n v="2090.66"/>
    <n v="1314.78"/>
    <n v="775.87999999999988"/>
    <n v="0.37111725483818503"/>
    <x v="0"/>
    <x v="0"/>
    <s v="No Rating"/>
    <s v="Nov"/>
  </r>
  <r>
    <x v="2759"/>
    <x v="102"/>
    <s v="Vacuum Cleaner"/>
    <x v="2"/>
    <x v="3"/>
    <n v="16"/>
    <n v="199.33"/>
    <n v="134.19999999999999"/>
    <s v="Retail"/>
    <n v="3189.28"/>
    <n v="2147.1999999999998"/>
    <n v="1042.0800000000004"/>
    <n v="0.32674459439121067"/>
    <x v="0"/>
    <x v="0"/>
    <s v="No Rating"/>
    <s v="Nov"/>
  </r>
  <r>
    <x v="2760"/>
    <x v="102"/>
    <s v="Mixer"/>
    <x v="2"/>
    <x v="3"/>
    <n v="10"/>
    <n v="116.14"/>
    <n v="87.44"/>
    <s v="Online"/>
    <n v="1161.4000000000001"/>
    <n v="874.4"/>
    <n v="287.00000000000011"/>
    <n v="0.24711555019803694"/>
    <x v="0"/>
    <x v="0"/>
    <s v="No Rating"/>
    <s v="Nov"/>
  </r>
  <r>
    <x v="2761"/>
    <x v="102"/>
    <s v="Textbook"/>
    <x v="1"/>
    <x v="2"/>
    <n v="15"/>
    <n v="126.04"/>
    <n v="108.29"/>
    <s v="Online"/>
    <n v="1890.6000000000001"/>
    <n v="1624.3500000000001"/>
    <n v="266.25"/>
    <n v="0.14082830847350047"/>
    <x v="0"/>
    <x v="0"/>
    <s v="No Rating"/>
    <s v="Nov"/>
  </r>
  <r>
    <x v="2762"/>
    <x v="102"/>
    <s v="Mixer"/>
    <x v="2"/>
    <x v="2"/>
    <n v="2"/>
    <n v="33.67"/>
    <n v="24.35"/>
    <s v="Retail"/>
    <n v="67.34"/>
    <n v="48.7"/>
    <n v="18.64"/>
    <n v="0.27680427680427677"/>
    <x v="0"/>
    <x v="0"/>
    <n v="1"/>
    <s v="Nov"/>
  </r>
  <r>
    <x v="2763"/>
    <x v="102"/>
    <s v="Textbook"/>
    <x v="1"/>
    <x v="2"/>
    <n v="12"/>
    <n v="240.08"/>
    <n v="161.61000000000001"/>
    <s v="Retail"/>
    <n v="2880.96"/>
    <n v="1939.3200000000002"/>
    <n v="941.63999999999987"/>
    <n v="0.32684938353882037"/>
    <x v="0"/>
    <x v="0"/>
    <s v="No Rating"/>
    <s v="Nov"/>
  </r>
  <r>
    <x v="2764"/>
    <x v="102"/>
    <s v="Dumbbells"/>
    <x v="0"/>
    <x v="1"/>
    <n v="10"/>
    <n v="416.93"/>
    <n v="278.60000000000002"/>
    <s v="Online"/>
    <n v="4169.3"/>
    <n v="2786"/>
    <n v="1383.3000000000002"/>
    <n v="0.33178231357781884"/>
    <x v="1"/>
    <x v="1"/>
    <n v="2"/>
    <s v="Nov"/>
  </r>
  <r>
    <x v="2765"/>
    <x v="102"/>
    <s v="Chair"/>
    <x v="2"/>
    <x v="1"/>
    <n v="3"/>
    <n v="397.9"/>
    <n v="249.92"/>
    <s v="Online"/>
    <n v="1193.6999999999998"/>
    <n v="749.76"/>
    <n v="443.93999999999983"/>
    <n v="0.37190248806232712"/>
    <x v="0"/>
    <x v="0"/>
    <s v="No Rating"/>
    <s v="Nov"/>
  </r>
  <r>
    <x v="2766"/>
    <x v="102"/>
    <s v="Cookware Set"/>
    <x v="2"/>
    <x v="4"/>
    <n v="2"/>
    <n v="108.53"/>
    <n v="84.43"/>
    <s v="Retail"/>
    <n v="217.06"/>
    <n v="168.86"/>
    <n v="48.199999999999989"/>
    <n v="0.22205841702754994"/>
    <x v="0"/>
    <x v="0"/>
    <s v="No Rating"/>
    <s v="Nov"/>
  </r>
  <r>
    <x v="2767"/>
    <x v="102"/>
    <s v="Laptop"/>
    <x v="3"/>
    <x v="1"/>
    <n v="16"/>
    <n v="90.94"/>
    <n v="59.09"/>
    <s v="Online"/>
    <n v="1455.04"/>
    <n v="945.44"/>
    <n v="509.59999999999991"/>
    <n v="0.35023092148669449"/>
    <x v="0"/>
    <x v="0"/>
    <s v="No Rating"/>
    <s v="Nov"/>
  </r>
  <r>
    <x v="2768"/>
    <x v="102"/>
    <s v="Dumbbells"/>
    <x v="0"/>
    <x v="4"/>
    <n v="8"/>
    <n v="459.27"/>
    <n v="294.61"/>
    <s v="Retail"/>
    <n v="3674.16"/>
    <n v="2356.88"/>
    <n v="1317.2799999999997"/>
    <n v="0.35852548609750251"/>
    <x v="0"/>
    <x v="0"/>
    <s v="No Rating"/>
    <s v="Nov"/>
  </r>
  <r>
    <x v="2769"/>
    <x v="102"/>
    <s v="Football"/>
    <x v="0"/>
    <x v="4"/>
    <n v="14"/>
    <n v="81.56"/>
    <n v="60.11"/>
    <s v="Retail"/>
    <n v="1141.8400000000001"/>
    <n v="841.54"/>
    <n v="300.30000000000018"/>
    <n v="0.26299656694458079"/>
    <x v="0"/>
    <x v="0"/>
    <s v="No Rating"/>
    <s v="Nov"/>
  </r>
  <r>
    <x v="2770"/>
    <x v="102"/>
    <s v="Cookware Set"/>
    <x v="2"/>
    <x v="2"/>
    <n v="14"/>
    <n v="382.26"/>
    <n v="273.87"/>
    <s v="Retail"/>
    <n v="5351.6399999999994"/>
    <n v="3834.1800000000003"/>
    <n v="1517.4599999999991"/>
    <n v="0.28355046303563008"/>
    <x v="0"/>
    <x v="0"/>
    <s v="No Rating"/>
    <s v="Nov"/>
  </r>
  <r>
    <x v="2771"/>
    <x v="102"/>
    <s v="Fiction"/>
    <x v="1"/>
    <x v="3"/>
    <n v="19"/>
    <n v="149.5"/>
    <n v="90.1"/>
    <s v="Retail"/>
    <n v="2840.5"/>
    <n v="1711.8999999999999"/>
    <n v="1128.6000000000001"/>
    <n v="0.39732441471571911"/>
    <x v="0"/>
    <x v="0"/>
    <s v="No Rating"/>
    <s v="Nov"/>
  </r>
  <r>
    <x v="2772"/>
    <x v="102"/>
    <s v="Comics"/>
    <x v="1"/>
    <x v="4"/>
    <n v="16"/>
    <n v="216.62"/>
    <n v="183.24"/>
    <s v="Retail"/>
    <n v="3465.92"/>
    <n v="2931.84"/>
    <n v="534.07999999999993"/>
    <n v="0.15409472809528205"/>
    <x v="0"/>
    <x v="0"/>
    <n v="5"/>
    <s v="Nov"/>
  </r>
  <r>
    <x v="2773"/>
    <x v="102"/>
    <s v="Textbook"/>
    <x v="1"/>
    <x v="4"/>
    <n v="4"/>
    <n v="427.73"/>
    <n v="258.99"/>
    <s v="Retail"/>
    <n v="1710.92"/>
    <n v="1035.96"/>
    <n v="674.96"/>
    <n v="0.39450120403058003"/>
    <x v="0"/>
    <x v="0"/>
    <s v="No Rating"/>
    <s v="Nov"/>
  </r>
  <r>
    <x v="2774"/>
    <x v="102"/>
    <s v="Comics"/>
    <x v="1"/>
    <x v="3"/>
    <n v="12"/>
    <n v="165.13"/>
    <n v="108.76"/>
    <s v="Retail"/>
    <n v="1981.56"/>
    <n v="1305.1200000000001"/>
    <n v="676.43999999999983"/>
    <n v="0.34136740749712341"/>
    <x v="0"/>
    <x v="0"/>
    <s v="No Rating"/>
    <s v="Nov"/>
  </r>
  <r>
    <x v="2775"/>
    <x v="102"/>
    <s v="Comics"/>
    <x v="1"/>
    <x v="0"/>
    <n v="9"/>
    <n v="436.14"/>
    <n v="290.92"/>
    <s v="Online"/>
    <n v="3925.2599999999998"/>
    <n v="2618.2800000000002"/>
    <n v="1306.9799999999996"/>
    <n v="0.33296647865364326"/>
    <x v="0"/>
    <x v="0"/>
    <s v="No Rating"/>
    <s v="Nov"/>
  </r>
  <r>
    <x v="2776"/>
    <x v="102"/>
    <s v="Dumbbells"/>
    <x v="0"/>
    <x v="3"/>
    <n v="4"/>
    <n v="473.06"/>
    <n v="349.8"/>
    <s v="Retail"/>
    <n v="1892.24"/>
    <n v="1399.2"/>
    <n v="493.03999999999996"/>
    <n v="0.26055891430262546"/>
    <x v="0"/>
    <x v="0"/>
    <s v="No Rating"/>
    <s v="Nov"/>
  </r>
  <r>
    <x v="2777"/>
    <x v="103"/>
    <s v="Textbook"/>
    <x v="1"/>
    <x v="1"/>
    <n v="14"/>
    <n v="413.31"/>
    <n v="308.45999999999998"/>
    <s v="Retail"/>
    <n v="5786.34"/>
    <n v="4318.4399999999996"/>
    <n v="1467.9000000000005"/>
    <n v="0.25368367569136974"/>
    <x v="0"/>
    <x v="0"/>
    <s v="No Rating"/>
    <s v="Nov"/>
  </r>
  <r>
    <x v="2778"/>
    <x v="103"/>
    <s v="Sneakers"/>
    <x v="4"/>
    <x v="4"/>
    <n v="13"/>
    <n v="310.35000000000002"/>
    <n v="236.1"/>
    <s v="Retail"/>
    <n v="4034.55"/>
    <n v="3069.2999999999997"/>
    <n v="965.25000000000045"/>
    <n v="0.23924601256645733"/>
    <x v="0"/>
    <x v="0"/>
    <s v="No Rating"/>
    <s v="Nov"/>
  </r>
  <r>
    <x v="2779"/>
    <x v="103"/>
    <s v="Headphones"/>
    <x v="3"/>
    <x v="0"/>
    <n v="7"/>
    <n v="107.52"/>
    <n v="74.67"/>
    <s v="Retail"/>
    <n v="752.64"/>
    <n v="522.69000000000005"/>
    <n v="229.94999999999993"/>
    <n v="0.30552455357142849"/>
    <x v="0"/>
    <x v="0"/>
    <s v="No Rating"/>
    <s v="Nov"/>
  </r>
  <r>
    <x v="2780"/>
    <x v="103"/>
    <s v="Textbook"/>
    <x v="1"/>
    <x v="1"/>
    <n v="17"/>
    <n v="149.46"/>
    <n v="127.82"/>
    <s v="Online"/>
    <n v="2540.8200000000002"/>
    <n v="2172.94"/>
    <n v="367.88000000000011"/>
    <n v="0.14478790311789111"/>
    <x v="0"/>
    <x v="0"/>
    <s v="No Rating"/>
    <s v="Nov"/>
  </r>
  <r>
    <x v="2781"/>
    <x v="103"/>
    <s v="Football"/>
    <x v="0"/>
    <x v="0"/>
    <n v="6"/>
    <n v="317.37"/>
    <n v="277.67"/>
    <s v="Retail"/>
    <n v="1904.22"/>
    <n v="1666.02"/>
    <n v="238.20000000000005"/>
    <n v="0.12509058827236352"/>
    <x v="0"/>
    <x v="0"/>
    <s v="No Rating"/>
    <s v="Nov"/>
  </r>
  <r>
    <x v="2782"/>
    <x v="103"/>
    <s v="Comics"/>
    <x v="1"/>
    <x v="4"/>
    <n v="12"/>
    <n v="262.38"/>
    <n v="203.32"/>
    <s v="Online"/>
    <n v="3148.56"/>
    <n v="2439.84"/>
    <n v="708.7199999999998"/>
    <n v="0.22509337601951362"/>
    <x v="0"/>
    <x v="0"/>
    <s v="No Rating"/>
    <s v="Nov"/>
  </r>
  <r>
    <x v="2783"/>
    <x v="103"/>
    <s v="Chair"/>
    <x v="2"/>
    <x v="2"/>
    <n v="8"/>
    <n v="113.98"/>
    <n v="91.5"/>
    <s v="Online"/>
    <n v="911.84"/>
    <n v="732"/>
    <n v="179.84000000000003"/>
    <n v="0.19722758378662927"/>
    <x v="0"/>
    <x v="0"/>
    <s v="No Rating"/>
    <s v="Nov"/>
  </r>
  <r>
    <x v="2784"/>
    <x v="103"/>
    <s v="Biography"/>
    <x v="1"/>
    <x v="4"/>
    <n v="12"/>
    <n v="88.01"/>
    <n v="76.180000000000007"/>
    <s v="Online"/>
    <n v="1056.1200000000001"/>
    <n v="914.16000000000008"/>
    <n v="141.96000000000004"/>
    <n v="0.13441654357459382"/>
    <x v="0"/>
    <x v="0"/>
    <n v="1"/>
    <s v="Nov"/>
  </r>
  <r>
    <x v="2785"/>
    <x v="103"/>
    <s v="Cycle"/>
    <x v="0"/>
    <x v="2"/>
    <n v="14"/>
    <n v="200.84"/>
    <n v="155.1"/>
    <s v="Retail"/>
    <n v="2811.76"/>
    <n v="2171.4"/>
    <n v="640.36000000000013"/>
    <n v="0.22774347739494127"/>
    <x v="0"/>
    <x v="0"/>
    <s v="No Rating"/>
    <s v="Nov"/>
  </r>
  <r>
    <x v="2786"/>
    <x v="103"/>
    <s v="Laptop"/>
    <x v="3"/>
    <x v="0"/>
    <n v="15"/>
    <n v="255.85"/>
    <n v="174.6"/>
    <s v="Retail"/>
    <n v="3837.75"/>
    <n v="2619"/>
    <n v="1218.75"/>
    <n v="0.3175688880203244"/>
    <x v="0"/>
    <x v="0"/>
    <s v="No Rating"/>
    <s v="Nov"/>
  </r>
  <r>
    <x v="2787"/>
    <x v="103"/>
    <s v="Biography"/>
    <x v="1"/>
    <x v="0"/>
    <n v="19"/>
    <n v="371.49"/>
    <n v="285.45999999999998"/>
    <s v="Retail"/>
    <n v="7058.31"/>
    <n v="5423.74"/>
    <n v="1634.5700000000006"/>
    <n v="0.23158093084605247"/>
    <x v="0"/>
    <x v="0"/>
    <s v="No Rating"/>
    <s v="Nov"/>
  </r>
  <r>
    <x v="2788"/>
    <x v="103"/>
    <s v="Yoga Mat"/>
    <x v="0"/>
    <x v="3"/>
    <n v="17"/>
    <n v="266.83999999999997"/>
    <n v="205.89"/>
    <s v="Online"/>
    <n v="4536.28"/>
    <n v="3500.1299999999997"/>
    <n v="1036.1500000000001"/>
    <n v="0.22841403087992809"/>
    <x v="0"/>
    <x v="0"/>
    <s v="No Rating"/>
    <s v="Nov"/>
  </r>
  <r>
    <x v="2789"/>
    <x v="103"/>
    <s v="Smartphone"/>
    <x v="3"/>
    <x v="4"/>
    <n v="7"/>
    <n v="392.98"/>
    <n v="334.46"/>
    <s v="Online"/>
    <n v="2750.86"/>
    <n v="2341.2199999999998"/>
    <n v="409.64000000000033"/>
    <n v="0.14891343070894203"/>
    <x v="0"/>
    <x v="0"/>
    <s v="No Rating"/>
    <s v="Nov"/>
  </r>
  <r>
    <x v="2790"/>
    <x v="103"/>
    <s v="Textbook"/>
    <x v="1"/>
    <x v="1"/>
    <n v="5"/>
    <n v="332.63"/>
    <n v="208.55"/>
    <s v="Online"/>
    <n v="1663.15"/>
    <n v="1042.75"/>
    <n v="620.40000000000009"/>
    <n v="0.37302708715389477"/>
    <x v="0"/>
    <x v="0"/>
    <n v="2"/>
    <s v="Nov"/>
  </r>
  <r>
    <x v="2791"/>
    <x v="103"/>
    <s v="Jacket"/>
    <x v="4"/>
    <x v="0"/>
    <n v="9"/>
    <n v="243.19"/>
    <n v="209.72"/>
    <s v="Online"/>
    <n v="2188.71"/>
    <n v="1887.48"/>
    <n v="301.23"/>
    <n v="0.13762901435091904"/>
    <x v="0"/>
    <x v="0"/>
    <s v="No Rating"/>
    <s v="Nov"/>
  </r>
  <r>
    <x v="2792"/>
    <x v="103"/>
    <s v="Chair"/>
    <x v="2"/>
    <x v="0"/>
    <n v="12"/>
    <n v="42.25"/>
    <n v="37.450000000000003"/>
    <s v="Online"/>
    <n v="507"/>
    <n v="449.40000000000003"/>
    <n v="57.599999999999966"/>
    <n v="0.11360946745562124"/>
    <x v="0"/>
    <x v="0"/>
    <s v="No Rating"/>
    <s v="Nov"/>
  </r>
  <r>
    <x v="2793"/>
    <x v="103"/>
    <s v="Chair"/>
    <x v="2"/>
    <x v="2"/>
    <n v="14"/>
    <n v="232.61"/>
    <n v="173.29"/>
    <s v="Online"/>
    <n v="3256.54"/>
    <n v="2426.06"/>
    <n v="830.48"/>
    <n v="0.25501913073384636"/>
    <x v="0"/>
    <x v="0"/>
    <s v="No Rating"/>
    <s v="Nov"/>
  </r>
  <r>
    <x v="2794"/>
    <x v="103"/>
    <s v="Textbook"/>
    <x v="1"/>
    <x v="4"/>
    <n v="11"/>
    <n v="416.39"/>
    <n v="321.26"/>
    <s v="Online"/>
    <n v="4580.29"/>
    <n v="3533.8599999999997"/>
    <n v="1046.4300000000003"/>
    <n v="0.22846369989673149"/>
    <x v="0"/>
    <x v="0"/>
    <s v="No Rating"/>
    <s v="Nov"/>
  </r>
  <r>
    <x v="2795"/>
    <x v="103"/>
    <s v="Jeans"/>
    <x v="4"/>
    <x v="3"/>
    <n v="16"/>
    <n v="247.35"/>
    <n v="178.03"/>
    <s v="Retail"/>
    <n v="3957.6"/>
    <n v="2848.48"/>
    <n v="1109.1199999999999"/>
    <n v="0.28025065696381646"/>
    <x v="0"/>
    <x v="0"/>
    <s v="No Rating"/>
    <s v="Nov"/>
  </r>
  <r>
    <x v="2796"/>
    <x v="103"/>
    <s v="Textbook"/>
    <x v="1"/>
    <x v="3"/>
    <n v="3"/>
    <n v="476.99"/>
    <n v="417.68"/>
    <s v="Retail"/>
    <n v="1430.97"/>
    <n v="1253.04"/>
    <n v="177.93000000000006"/>
    <n v="0.12434222939684274"/>
    <x v="0"/>
    <x v="0"/>
    <s v="No Rating"/>
    <s v="Nov"/>
  </r>
  <r>
    <x v="2797"/>
    <x v="103"/>
    <s v="Comics"/>
    <x v="1"/>
    <x v="3"/>
    <n v="4"/>
    <n v="488.66"/>
    <n v="295.58"/>
    <s v="Retail"/>
    <n v="1954.64"/>
    <n v="1182.32"/>
    <n v="772.32000000000016"/>
    <n v="0.3951213522694717"/>
    <x v="0"/>
    <x v="0"/>
    <s v="No Rating"/>
    <s v="Nov"/>
  </r>
  <r>
    <x v="2798"/>
    <x v="103"/>
    <s v="Football"/>
    <x v="0"/>
    <x v="4"/>
    <n v="6"/>
    <n v="274.08"/>
    <n v="236.36"/>
    <s v="Online"/>
    <n v="1644.48"/>
    <n v="1418.16"/>
    <n v="226.31999999999994"/>
    <n v="0.13762405137186218"/>
    <x v="0"/>
    <x v="0"/>
    <s v="No Rating"/>
    <s v="Nov"/>
  </r>
  <r>
    <x v="2799"/>
    <x v="103"/>
    <s v="Headphones"/>
    <x v="3"/>
    <x v="4"/>
    <n v="20"/>
    <n v="331.4"/>
    <n v="259.24"/>
    <s v="Retail"/>
    <n v="6628"/>
    <n v="5184.8"/>
    <n v="1443.1999999999998"/>
    <n v="0.21774290887145442"/>
    <x v="0"/>
    <x v="0"/>
    <s v="No Rating"/>
    <s v="Nov"/>
  </r>
  <r>
    <x v="2800"/>
    <x v="103"/>
    <s v="Fiction"/>
    <x v="1"/>
    <x v="4"/>
    <n v="6"/>
    <n v="307.35000000000002"/>
    <n v="252.61"/>
    <s v="Retail"/>
    <n v="1844.1000000000001"/>
    <n v="1515.66"/>
    <n v="328.44000000000005"/>
    <n v="0.17810313974296407"/>
    <x v="0"/>
    <x v="0"/>
    <s v="No Rating"/>
    <s v="Nov"/>
  </r>
  <r>
    <x v="2801"/>
    <x v="104"/>
    <s v="Sneakers"/>
    <x v="4"/>
    <x v="0"/>
    <n v="18"/>
    <n v="147"/>
    <n v="90.7"/>
    <s v="Online"/>
    <n v="2646"/>
    <n v="1632.6000000000001"/>
    <n v="1013.3999999999999"/>
    <n v="0.38299319727891151"/>
    <x v="0"/>
    <x v="0"/>
    <s v="No Rating"/>
    <s v="Nov"/>
  </r>
  <r>
    <x v="2802"/>
    <x v="104"/>
    <s v="Fiction"/>
    <x v="1"/>
    <x v="0"/>
    <n v="7"/>
    <n v="29.29"/>
    <n v="24.82"/>
    <s v="Retail"/>
    <n v="205.03"/>
    <n v="173.74"/>
    <n v="31.289999999999992"/>
    <n v="0.15261181290542844"/>
    <x v="0"/>
    <x v="0"/>
    <s v="No Rating"/>
    <s v="Nov"/>
  </r>
  <r>
    <x v="2803"/>
    <x v="104"/>
    <s v="T-shirt"/>
    <x v="4"/>
    <x v="3"/>
    <n v="8"/>
    <n v="108.98"/>
    <n v="97.45"/>
    <s v="Online"/>
    <n v="871.84"/>
    <n v="779.6"/>
    <n v="92.240000000000009"/>
    <n v="0.10579922921636999"/>
    <x v="0"/>
    <x v="0"/>
    <s v="No Rating"/>
    <s v="Nov"/>
  </r>
  <r>
    <x v="2804"/>
    <x v="104"/>
    <s v="Camera"/>
    <x v="3"/>
    <x v="0"/>
    <n v="8"/>
    <n v="495.35"/>
    <n v="418.17"/>
    <s v="Retail"/>
    <n v="3962.8"/>
    <n v="3345.36"/>
    <n v="617.44000000000005"/>
    <n v="0.15580902392247906"/>
    <x v="0"/>
    <x v="0"/>
    <s v="No Rating"/>
    <s v="Nov"/>
  </r>
  <r>
    <x v="2805"/>
    <x v="104"/>
    <s v="Jacket"/>
    <x v="4"/>
    <x v="1"/>
    <n v="13"/>
    <n v="426.26"/>
    <n v="281.45"/>
    <s v="Retail"/>
    <n v="5541.38"/>
    <n v="3658.85"/>
    <n v="1882.5300000000002"/>
    <n v="0.3397222352554779"/>
    <x v="0"/>
    <x v="0"/>
    <s v="No Rating"/>
    <s v="Nov"/>
  </r>
  <r>
    <x v="2806"/>
    <x v="104"/>
    <s v="Camera"/>
    <x v="3"/>
    <x v="2"/>
    <n v="18"/>
    <n v="177.44"/>
    <n v="158.78"/>
    <s v="Online"/>
    <n v="3193.92"/>
    <n v="2858.04"/>
    <n v="335.88000000000011"/>
    <n v="0.10516230838593331"/>
    <x v="0"/>
    <x v="0"/>
    <s v="No Rating"/>
    <s v="Nov"/>
  </r>
  <r>
    <x v="2807"/>
    <x v="104"/>
    <s v="Yoga Mat"/>
    <x v="0"/>
    <x v="3"/>
    <n v="1"/>
    <n v="242.87"/>
    <n v="148.47999999999999"/>
    <s v="Online"/>
    <n v="242.87"/>
    <n v="148.47999999999999"/>
    <n v="94.390000000000015"/>
    <n v="0.38864413060485037"/>
    <x v="0"/>
    <x v="0"/>
    <s v="No Rating"/>
    <s v="Nov"/>
  </r>
  <r>
    <x v="2808"/>
    <x v="104"/>
    <s v="Cycle"/>
    <x v="0"/>
    <x v="2"/>
    <n v="8"/>
    <n v="330.99"/>
    <n v="295.20999999999998"/>
    <s v="Online"/>
    <n v="2647.92"/>
    <n v="2361.6799999999998"/>
    <n v="286.24000000000024"/>
    <n v="0.10809994259645316"/>
    <x v="0"/>
    <x v="0"/>
    <s v="No Rating"/>
    <s v="Nov"/>
  </r>
  <r>
    <x v="2809"/>
    <x v="104"/>
    <s v="Jacket"/>
    <x v="4"/>
    <x v="1"/>
    <n v="19"/>
    <n v="308.61"/>
    <n v="265.52999999999997"/>
    <s v="Retail"/>
    <n v="5863.59"/>
    <n v="5045.07"/>
    <n v="818.52000000000044"/>
    <n v="0.13959366190337327"/>
    <x v="0"/>
    <x v="0"/>
    <s v="No Rating"/>
    <s v="Nov"/>
  </r>
  <r>
    <x v="2810"/>
    <x v="104"/>
    <s v="Mixer"/>
    <x v="2"/>
    <x v="2"/>
    <n v="11"/>
    <n v="348.72"/>
    <n v="244.71"/>
    <s v="Online"/>
    <n v="3835.92"/>
    <n v="2691.81"/>
    <n v="1144.1100000000001"/>
    <n v="0.29826221610461118"/>
    <x v="0"/>
    <x v="0"/>
    <s v="No Rating"/>
    <s v="Nov"/>
  </r>
  <r>
    <x v="2811"/>
    <x v="104"/>
    <s v="Headphones"/>
    <x v="3"/>
    <x v="4"/>
    <n v="19"/>
    <n v="288.44"/>
    <n v="247.23"/>
    <s v="Online"/>
    <n v="5480.36"/>
    <n v="4697.37"/>
    <n v="782.98999999999978"/>
    <n v="0.14287200110941614"/>
    <x v="0"/>
    <x v="0"/>
    <s v="No Rating"/>
    <s v="Nov"/>
  </r>
  <r>
    <x v="2812"/>
    <x v="104"/>
    <s v="Biography"/>
    <x v="1"/>
    <x v="0"/>
    <n v="20"/>
    <n v="423.44"/>
    <n v="326.91000000000003"/>
    <s v="Online"/>
    <n v="8468.7999999999993"/>
    <n v="6538.2000000000007"/>
    <n v="1930.5999999999985"/>
    <n v="0.2279661817494803"/>
    <x v="0"/>
    <x v="0"/>
    <s v="No Rating"/>
    <s v="Nov"/>
  </r>
  <r>
    <x v="2813"/>
    <x v="104"/>
    <s v="Football"/>
    <x v="0"/>
    <x v="4"/>
    <n v="18"/>
    <n v="343.18"/>
    <n v="215.3"/>
    <s v="Online"/>
    <n v="6177.24"/>
    <n v="3875.4"/>
    <n v="2301.8399999999997"/>
    <n v="0.37263243778774985"/>
    <x v="0"/>
    <x v="0"/>
    <s v="No Rating"/>
    <s v="Nov"/>
  </r>
  <r>
    <x v="2814"/>
    <x v="104"/>
    <s v="Laptop"/>
    <x v="3"/>
    <x v="0"/>
    <n v="15"/>
    <n v="207.91"/>
    <n v="133.72"/>
    <s v="Online"/>
    <n v="3118.65"/>
    <n v="2005.8"/>
    <n v="1112.8500000000001"/>
    <n v="0.35683709297292099"/>
    <x v="0"/>
    <x v="0"/>
    <s v="No Rating"/>
    <s v="Nov"/>
  </r>
  <r>
    <x v="2815"/>
    <x v="104"/>
    <s v="Football"/>
    <x v="0"/>
    <x v="0"/>
    <n v="14"/>
    <n v="438.32"/>
    <n v="369.66"/>
    <s v="Online"/>
    <n v="6136.48"/>
    <n v="5175.2400000000007"/>
    <n v="961.23999999999887"/>
    <n v="0.15664354809271747"/>
    <x v="0"/>
    <x v="0"/>
    <s v="No Rating"/>
    <s v="Nov"/>
  </r>
  <r>
    <x v="2816"/>
    <x v="104"/>
    <s v="Chair"/>
    <x v="2"/>
    <x v="0"/>
    <n v="14"/>
    <n v="262.89"/>
    <n v="232.93"/>
    <s v="Retail"/>
    <n v="3680.46"/>
    <n v="3261.02"/>
    <n v="419.44000000000005"/>
    <n v="0.11396401536764428"/>
    <x v="0"/>
    <x v="0"/>
    <s v="No Rating"/>
    <s v="Nov"/>
  </r>
  <r>
    <x v="2817"/>
    <x v="104"/>
    <s v="Camera"/>
    <x v="3"/>
    <x v="4"/>
    <n v="3"/>
    <n v="173.49"/>
    <n v="149.21"/>
    <s v="Retail"/>
    <n v="520.47"/>
    <n v="447.63"/>
    <n v="72.840000000000032"/>
    <n v="0.13995042941956315"/>
    <x v="0"/>
    <x v="0"/>
    <s v="No Rating"/>
    <s v="Nov"/>
  </r>
  <r>
    <x v="2818"/>
    <x v="104"/>
    <s v="Camera"/>
    <x v="3"/>
    <x v="3"/>
    <n v="2"/>
    <n v="87.06"/>
    <n v="54.3"/>
    <s v="Online"/>
    <n v="174.12"/>
    <n v="108.6"/>
    <n v="65.52000000000001"/>
    <n v="0.37629221226740184"/>
    <x v="0"/>
    <x v="0"/>
    <s v="No Rating"/>
    <s v="Nov"/>
  </r>
  <r>
    <x v="2819"/>
    <x v="105"/>
    <s v="Biography"/>
    <x v="1"/>
    <x v="3"/>
    <n v="12"/>
    <n v="408.12"/>
    <n v="305.17"/>
    <s v="Retail"/>
    <n v="4897.4400000000005"/>
    <n v="3662.04"/>
    <n v="1235.4000000000005"/>
    <n v="0.25225423894932869"/>
    <x v="0"/>
    <x v="0"/>
    <s v="No Rating"/>
    <s v="Nov"/>
  </r>
  <r>
    <x v="2820"/>
    <x v="105"/>
    <s v="Cycle"/>
    <x v="0"/>
    <x v="4"/>
    <n v="10"/>
    <n v="123"/>
    <n v="92.19"/>
    <s v="Retail"/>
    <n v="1230"/>
    <n v="921.9"/>
    <n v="308.10000000000002"/>
    <n v="0.25048780487804878"/>
    <x v="0"/>
    <x v="0"/>
    <s v="No Rating"/>
    <s v="Nov"/>
  </r>
  <r>
    <x v="2821"/>
    <x v="105"/>
    <s v="Vacuum Cleaner"/>
    <x v="2"/>
    <x v="0"/>
    <n v="2"/>
    <n v="192.77"/>
    <n v="117.72"/>
    <s v="Retail"/>
    <n v="385.54"/>
    <n v="235.44"/>
    <n v="150.10000000000002"/>
    <n v="0.38932406494786537"/>
    <x v="0"/>
    <x v="0"/>
    <s v="No Rating"/>
    <s v="Nov"/>
  </r>
  <r>
    <x v="2822"/>
    <x v="105"/>
    <s v="Cookware Set"/>
    <x v="2"/>
    <x v="4"/>
    <n v="6"/>
    <n v="11.67"/>
    <n v="7.44"/>
    <s v="Online"/>
    <n v="70.02"/>
    <n v="44.64"/>
    <n v="25.379999999999995"/>
    <n v="0.36246786632390743"/>
    <x v="0"/>
    <x v="0"/>
    <s v="No Rating"/>
    <s v="Nov"/>
  </r>
  <r>
    <x v="2823"/>
    <x v="105"/>
    <s v="Headphones"/>
    <x v="3"/>
    <x v="4"/>
    <n v="7"/>
    <n v="41.89"/>
    <n v="28.45"/>
    <s v="Online"/>
    <n v="293.23"/>
    <n v="199.15"/>
    <n v="94.080000000000013"/>
    <n v="0.32084029601336839"/>
    <x v="0"/>
    <x v="0"/>
    <s v="No Rating"/>
    <s v="Nov"/>
  </r>
  <r>
    <x v="2824"/>
    <x v="105"/>
    <s v="Textbook"/>
    <x v="1"/>
    <x v="1"/>
    <n v="7"/>
    <n v="490.16"/>
    <n v="412.02"/>
    <s v="Online"/>
    <n v="3431.1200000000003"/>
    <n v="2884.14"/>
    <n v="546.98000000000047"/>
    <n v="0.15941733311571743"/>
    <x v="0"/>
    <x v="0"/>
    <s v="No Rating"/>
    <s v="Nov"/>
  </r>
  <r>
    <x v="2825"/>
    <x v="105"/>
    <s v="Smartphone"/>
    <x v="3"/>
    <x v="0"/>
    <n v="17"/>
    <n v="494.96"/>
    <n v="419.07"/>
    <s v="Online"/>
    <n v="8414.32"/>
    <n v="7124.19"/>
    <n v="1290.1300000000001"/>
    <n v="0.15332552125424279"/>
    <x v="0"/>
    <x v="0"/>
    <s v="No Rating"/>
    <s v="Nov"/>
  </r>
  <r>
    <x v="2826"/>
    <x v="105"/>
    <s v="Yoga Mat"/>
    <x v="0"/>
    <x v="2"/>
    <n v="18"/>
    <n v="201.34"/>
    <n v="156.54"/>
    <s v="Online"/>
    <n v="3624.12"/>
    <n v="2817.72"/>
    <n v="806.40000000000009"/>
    <n v="0.222509188437469"/>
    <x v="0"/>
    <x v="0"/>
    <s v="No Rating"/>
    <s v="Nov"/>
  </r>
  <r>
    <x v="2827"/>
    <x v="105"/>
    <s v="Camera"/>
    <x v="3"/>
    <x v="4"/>
    <n v="1"/>
    <n v="144.44999999999999"/>
    <n v="96"/>
    <s v="Retail"/>
    <n v="144.44999999999999"/>
    <n v="96"/>
    <n v="48.449999999999989"/>
    <n v="0.33541017653167182"/>
    <x v="0"/>
    <x v="0"/>
    <s v="No Rating"/>
    <s v="Nov"/>
  </r>
  <r>
    <x v="2828"/>
    <x v="105"/>
    <s v="Dumbbells"/>
    <x v="0"/>
    <x v="4"/>
    <n v="16"/>
    <n v="377.18"/>
    <n v="309.25"/>
    <s v="Online"/>
    <n v="6034.88"/>
    <n v="4948"/>
    <n v="1086.8800000000001"/>
    <n v="0.18009968715202293"/>
    <x v="0"/>
    <x v="0"/>
    <s v="No Rating"/>
    <s v="Nov"/>
  </r>
  <r>
    <x v="2829"/>
    <x v="105"/>
    <s v="Jacket"/>
    <x v="4"/>
    <x v="0"/>
    <n v="1"/>
    <n v="471.8"/>
    <n v="356.05"/>
    <s v="Retail"/>
    <n v="471.8"/>
    <n v="356.05"/>
    <n v="115.75"/>
    <n v="0.24533700720644341"/>
    <x v="0"/>
    <x v="0"/>
    <n v="2"/>
    <s v="Nov"/>
  </r>
  <r>
    <x v="2830"/>
    <x v="105"/>
    <s v="Jeans"/>
    <x v="4"/>
    <x v="3"/>
    <n v="19"/>
    <n v="482.83"/>
    <n v="315.63"/>
    <s v="Retail"/>
    <n v="9173.77"/>
    <n v="5996.97"/>
    <n v="3176.8"/>
    <n v="0.34629165544808732"/>
    <x v="0"/>
    <x v="0"/>
    <s v="No Rating"/>
    <s v="Nov"/>
  </r>
  <r>
    <x v="2831"/>
    <x v="105"/>
    <s v="Dumbbells"/>
    <x v="0"/>
    <x v="4"/>
    <n v="4"/>
    <n v="485.44"/>
    <n v="316.66000000000003"/>
    <s v="Online"/>
    <n v="1941.76"/>
    <n v="1266.6400000000001"/>
    <n v="675.11999999999989"/>
    <n v="0.34768457481872111"/>
    <x v="1"/>
    <x v="3"/>
    <s v="No Rating"/>
    <s v="Nov"/>
  </r>
  <r>
    <x v="2832"/>
    <x v="105"/>
    <s v="Mixer"/>
    <x v="2"/>
    <x v="2"/>
    <n v="18"/>
    <n v="71.239999999999995"/>
    <n v="62.5"/>
    <s v="Online"/>
    <n v="1282.32"/>
    <n v="1125"/>
    <n v="157.31999999999994"/>
    <n v="0.12268388545760804"/>
    <x v="0"/>
    <x v="0"/>
    <s v="No Rating"/>
    <s v="Nov"/>
  </r>
  <r>
    <x v="2833"/>
    <x v="105"/>
    <s v="Football"/>
    <x v="0"/>
    <x v="1"/>
    <n v="3"/>
    <n v="27.03"/>
    <n v="23.28"/>
    <s v="Retail"/>
    <n v="81.09"/>
    <n v="69.84"/>
    <n v="11.25"/>
    <n v="0.13873473917869034"/>
    <x v="0"/>
    <x v="0"/>
    <s v="No Rating"/>
    <s v="Nov"/>
  </r>
  <r>
    <x v="2834"/>
    <x v="105"/>
    <s v="T-shirt"/>
    <x v="4"/>
    <x v="0"/>
    <n v="5"/>
    <n v="22.79"/>
    <n v="16.829999999999998"/>
    <s v="Online"/>
    <n v="113.94999999999999"/>
    <n v="84.149999999999991"/>
    <n v="29.799999999999997"/>
    <n v="0.2615182097411145"/>
    <x v="0"/>
    <x v="0"/>
    <s v="No Rating"/>
    <s v="Nov"/>
  </r>
  <r>
    <x v="2835"/>
    <x v="105"/>
    <s v="Comics"/>
    <x v="1"/>
    <x v="0"/>
    <n v="7"/>
    <n v="416.59"/>
    <n v="331.3"/>
    <s v="Retail"/>
    <n v="2916.1299999999997"/>
    <n v="2319.1"/>
    <n v="597.02999999999975"/>
    <n v="0.20473367099546311"/>
    <x v="0"/>
    <x v="0"/>
    <s v="No Rating"/>
    <s v="Nov"/>
  </r>
  <r>
    <x v="2836"/>
    <x v="105"/>
    <s v="Laptop"/>
    <x v="3"/>
    <x v="3"/>
    <n v="10"/>
    <n v="425.44"/>
    <n v="285.77"/>
    <s v="Retail"/>
    <n v="4254.3999999999996"/>
    <n v="2857.7"/>
    <n v="1396.6999999999998"/>
    <n v="0.32829541180895072"/>
    <x v="1"/>
    <x v="2"/>
    <s v="No Rating"/>
    <s v="Nov"/>
  </r>
  <r>
    <x v="2837"/>
    <x v="105"/>
    <s v="Textbook"/>
    <x v="1"/>
    <x v="1"/>
    <n v="14"/>
    <n v="318.24"/>
    <n v="233.7"/>
    <s v="Online"/>
    <n v="4455.3600000000006"/>
    <n v="3271.7999999999997"/>
    <n v="1183.5600000000009"/>
    <n v="0.26564856711915552"/>
    <x v="1"/>
    <x v="2"/>
    <s v="No Rating"/>
    <s v="Nov"/>
  </r>
  <r>
    <x v="2838"/>
    <x v="105"/>
    <s v="Chair"/>
    <x v="2"/>
    <x v="1"/>
    <n v="14"/>
    <n v="352.1"/>
    <n v="256.95999999999998"/>
    <s v="Online"/>
    <n v="4929.4000000000005"/>
    <n v="3597.4399999999996"/>
    <n v="1331.9600000000009"/>
    <n v="0.27020732746378884"/>
    <x v="0"/>
    <x v="0"/>
    <n v="1"/>
    <s v="Nov"/>
  </r>
  <r>
    <x v="2839"/>
    <x v="105"/>
    <s v="Smartphone"/>
    <x v="3"/>
    <x v="2"/>
    <n v="14"/>
    <n v="271.91000000000003"/>
    <n v="167.87"/>
    <s v="Online"/>
    <n v="3806.7400000000002"/>
    <n v="2350.1800000000003"/>
    <n v="1456.56"/>
    <n v="0.38262660439115881"/>
    <x v="0"/>
    <x v="0"/>
    <s v="No Rating"/>
    <s v="Nov"/>
  </r>
  <r>
    <x v="2840"/>
    <x v="105"/>
    <s v="Headphones"/>
    <x v="3"/>
    <x v="3"/>
    <n v="10"/>
    <n v="362.13"/>
    <n v="217.56"/>
    <s v="Retail"/>
    <n v="3621.3"/>
    <n v="2175.6"/>
    <n v="1445.7000000000003"/>
    <n v="0.39922127412807562"/>
    <x v="0"/>
    <x v="0"/>
    <s v="No Rating"/>
    <s v="Nov"/>
  </r>
  <r>
    <x v="2841"/>
    <x v="105"/>
    <s v="Biography"/>
    <x v="1"/>
    <x v="1"/>
    <n v="20"/>
    <n v="348.44"/>
    <n v="232.72"/>
    <s v="Online"/>
    <n v="6968.8"/>
    <n v="4654.3999999999996"/>
    <n v="2314.4000000000005"/>
    <n v="0.33210882791872354"/>
    <x v="1"/>
    <x v="4"/>
    <s v="No Rating"/>
    <s v="Nov"/>
  </r>
  <r>
    <x v="2842"/>
    <x v="105"/>
    <s v="Cookware Set"/>
    <x v="2"/>
    <x v="0"/>
    <n v="8"/>
    <n v="177.62"/>
    <n v="117.43"/>
    <s v="Online"/>
    <n v="1420.96"/>
    <n v="939.44"/>
    <n v="481.52"/>
    <n v="0.33886949667830196"/>
    <x v="0"/>
    <x v="0"/>
    <s v="No Rating"/>
    <s v="Nov"/>
  </r>
  <r>
    <x v="2843"/>
    <x v="105"/>
    <s v="Chair"/>
    <x v="2"/>
    <x v="1"/>
    <n v="18"/>
    <n v="411.14"/>
    <n v="288.51"/>
    <s v="Online"/>
    <n v="7400.5199999999995"/>
    <n v="5193.18"/>
    <n v="2207.3399999999992"/>
    <n v="0.29826822980006801"/>
    <x v="0"/>
    <x v="0"/>
    <s v="No Rating"/>
    <s v="Nov"/>
  </r>
  <r>
    <x v="2844"/>
    <x v="105"/>
    <s v="Jacket"/>
    <x v="4"/>
    <x v="2"/>
    <n v="13"/>
    <n v="472.56"/>
    <n v="291.64999999999998"/>
    <s v="Online"/>
    <n v="6143.28"/>
    <n v="3791.45"/>
    <n v="2351.83"/>
    <n v="0.38282969358388352"/>
    <x v="0"/>
    <x v="0"/>
    <s v="No Rating"/>
    <s v="Nov"/>
  </r>
  <r>
    <x v="2845"/>
    <x v="105"/>
    <s v="Fiction"/>
    <x v="1"/>
    <x v="3"/>
    <n v="11"/>
    <n v="87.8"/>
    <n v="63.43"/>
    <s v="Retail"/>
    <n v="965.8"/>
    <n v="697.73"/>
    <n v="268.06999999999994"/>
    <n v="0.27756264236902045"/>
    <x v="0"/>
    <x v="0"/>
    <s v="No Rating"/>
    <s v="Nov"/>
  </r>
  <r>
    <x v="2846"/>
    <x v="105"/>
    <s v="Jacket"/>
    <x v="4"/>
    <x v="4"/>
    <n v="10"/>
    <n v="375.6"/>
    <n v="291.31"/>
    <s v="Online"/>
    <n v="3756"/>
    <n v="2913.1"/>
    <n v="842.90000000000009"/>
    <n v="0.2244142705005325"/>
    <x v="0"/>
    <x v="0"/>
    <s v="No Rating"/>
    <s v="Nov"/>
  </r>
  <r>
    <x v="2847"/>
    <x v="105"/>
    <s v="Biography"/>
    <x v="1"/>
    <x v="0"/>
    <n v="18"/>
    <n v="498.88"/>
    <n v="388.43"/>
    <s v="Online"/>
    <n v="8979.84"/>
    <n v="6991.74"/>
    <n v="1988.1000000000004"/>
    <n v="0.22139592687620274"/>
    <x v="0"/>
    <x v="0"/>
    <s v="No Rating"/>
    <s v="Nov"/>
  </r>
  <r>
    <x v="2848"/>
    <x v="105"/>
    <s v="Laptop"/>
    <x v="3"/>
    <x v="3"/>
    <n v="18"/>
    <n v="184.38"/>
    <n v="110.67"/>
    <s v="Retail"/>
    <n v="3318.84"/>
    <n v="1992.06"/>
    <n v="1326.7800000000002"/>
    <n v="0.39977220956719822"/>
    <x v="0"/>
    <x v="0"/>
    <s v="No Rating"/>
    <s v="Nov"/>
  </r>
  <r>
    <x v="2849"/>
    <x v="105"/>
    <s v="Chair"/>
    <x v="2"/>
    <x v="0"/>
    <n v="10"/>
    <n v="332.98"/>
    <n v="208.59"/>
    <s v="Online"/>
    <n v="3329.8"/>
    <n v="2085.9"/>
    <n v="1243.9000000000001"/>
    <n v="0.37356597993873508"/>
    <x v="0"/>
    <x v="0"/>
    <s v="No Rating"/>
    <s v="Nov"/>
  </r>
  <r>
    <x v="2850"/>
    <x v="106"/>
    <s v="Yoga Mat"/>
    <x v="0"/>
    <x v="4"/>
    <n v="17"/>
    <n v="53.6"/>
    <n v="40.299999999999997"/>
    <s v="Online"/>
    <n v="911.2"/>
    <n v="685.09999999999991"/>
    <n v="226.10000000000014"/>
    <n v="0.24813432835820909"/>
    <x v="0"/>
    <x v="0"/>
    <s v="No Rating"/>
    <s v="Nov"/>
  </r>
  <r>
    <x v="2851"/>
    <x v="106"/>
    <s v="Textbook"/>
    <x v="1"/>
    <x v="1"/>
    <n v="12"/>
    <n v="344.39"/>
    <n v="306.27"/>
    <s v="Online"/>
    <n v="4132.68"/>
    <n v="3675.24"/>
    <n v="457.44000000000051"/>
    <n v="0.11068846366038515"/>
    <x v="0"/>
    <x v="0"/>
    <n v="5"/>
    <s v="Nov"/>
  </r>
  <r>
    <x v="2852"/>
    <x v="106"/>
    <s v="Camera"/>
    <x v="3"/>
    <x v="3"/>
    <n v="8"/>
    <n v="144.27000000000001"/>
    <n v="100.98"/>
    <s v="Online"/>
    <n v="1154.1600000000001"/>
    <n v="807.84"/>
    <n v="346.32000000000005"/>
    <n v="0.30006238303181537"/>
    <x v="0"/>
    <x v="0"/>
    <s v="No Rating"/>
    <s v="Nov"/>
  </r>
  <r>
    <x v="2853"/>
    <x v="106"/>
    <s v="Biography"/>
    <x v="1"/>
    <x v="4"/>
    <n v="3"/>
    <n v="398.98"/>
    <n v="338.2"/>
    <s v="Online"/>
    <n v="1196.94"/>
    <n v="1014.5999999999999"/>
    <n v="182.34000000000015"/>
    <n v="0.1523384630808563"/>
    <x v="0"/>
    <x v="0"/>
    <s v="No Rating"/>
    <s v="Nov"/>
  </r>
  <r>
    <x v="2854"/>
    <x v="106"/>
    <s v="Cycle"/>
    <x v="0"/>
    <x v="2"/>
    <n v="7"/>
    <n v="228.7"/>
    <n v="191.55"/>
    <s v="Online"/>
    <n v="1600.8999999999999"/>
    <n v="1340.8500000000001"/>
    <n v="260.04999999999973"/>
    <n v="0.16243987756886735"/>
    <x v="0"/>
    <x v="0"/>
    <s v="No Rating"/>
    <s v="Nov"/>
  </r>
  <r>
    <x v="2855"/>
    <x v="106"/>
    <s v="Vacuum Cleaner"/>
    <x v="2"/>
    <x v="4"/>
    <n v="19"/>
    <n v="311.18"/>
    <n v="218.93"/>
    <s v="Retail"/>
    <n v="5912.42"/>
    <n v="4159.67"/>
    <n v="1752.75"/>
    <n v="0.2964522141525805"/>
    <x v="0"/>
    <x v="0"/>
    <s v="No Rating"/>
    <s v="Nov"/>
  </r>
  <r>
    <x v="2856"/>
    <x v="106"/>
    <s v="Football"/>
    <x v="0"/>
    <x v="3"/>
    <n v="2"/>
    <n v="468.3"/>
    <n v="386.36"/>
    <s v="Retail"/>
    <n v="936.6"/>
    <n v="772.72"/>
    <n v="163.88"/>
    <n v="0.17497330770873371"/>
    <x v="0"/>
    <x v="0"/>
    <s v="No Rating"/>
    <s v="Nov"/>
  </r>
  <r>
    <x v="2857"/>
    <x v="106"/>
    <s v="Football"/>
    <x v="0"/>
    <x v="4"/>
    <n v="14"/>
    <n v="67.39"/>
    <n v="50.51"/>
    <s v="Online"/>
    <n v="943.46"/>
    <n v="707.14"/>
    <n v="236.32000000000005"/>
    <n v="0.25048226739872387"/>
    <x v="0"/>
    <x v="0"/>
    <s v="No Rating"/>
    <s v="Nov"/>
  </r>
  <r>
    <x v="2858"/>
    <x v="106"/>
    <s v="Jeans"/>
    <x v="4"/>
    <x v="1"/>
    <n v="4"/>
    <n v="410.38"/>
    <n v="287.5"/>
    <s v="Online"/>
    <n v="1641.52"/>
    <n v="1150"/>
    <n v="491.52"/>
    <n v="0.29942979677372189"/>
    <x v="0"/>
    <x v="0"/>
    <s v="No Rating"/>
    <s v="Nov"/>
  </r>
  <r>
    <x v="2859"/>
    <x v="106"/>
    <s v="Cycle"/>
    <x v="0"/>
    <x v="0"/>
    <n v="12"/>
    <n v="94.82"/>
    <n v="66.489999999999995"/>
    <s v="Online"/>
    <n v="1137.8399999999999"/>
    <n v="797.87999999999988"/>
    <n v="339.96000000000004"/>
    <n v="0.29877662940307959"/>
    <x v="0"/>
    <x v="0"/>
    <s v="No Rating"/>
    <s v="Nov"/>
  </r>
  <r>
    <x v="2860"/>
    <x v="106"/>
    <s v="Cycle"/>
    <x v="0"/>
    <x v="3"/>
    <n v="15"/>
    <n v="260.66000000000003"/>
    <n v="166.71"/>
    <s v="Retail"/>
    <n v="3909.9000000000005"/>
    <n v="2500.65"/>
    <n v="1409.2500000000005"/>
    <n v="0.36043121307450326"/>
    <x v="0"/>
    <x v="0"/>
    <s v="No Rating"/>
    <s v="Nov"/>
  </r>
  <r>
    <x v="2861"/>
    <x v="106"/>
    <s v="Mixer"/>
    <x v="2"/>
    <x v="2"/>
    <n v="6"/>
    <n v="187.23"/>
    <n v="136.51"/>
    <s v="Retail"/>
    <n v="1123.3799999999999"/>
    <n v="819.06"/>
    <n v="304.31999999999994"/>
    <n v="0.27089675799818402"/>
    <x v="0"/>
    <x v="0"/>
    <s v="No Rating"/>
    <s v="Nov"/>
  </r>
  <r>
    <x v="2862"/>
    <x v="106"/>
    <s v="Biography"/>
    <x v="1"/>
    <x v="2"/>
    <n v="7"/>
    <n v="184.09"/>
    <n v="162.43"/>
    <s v="Online"/>
    <n v="1288.6300000000001"/>
    <n v="1137.01"/>
    <n v="151.62000000000012"/>
    <n v="0.11765984029550772"/>
    <x v="0"/>
    <x v="0"/>
    <s v="No Rating"/>
    <s v="Nov"/>
  </r>
  <r>
    <x v="2863"/>
    <x v="106"/>
    <s v="Vacuum Cleaner"/>
    <x v="2"/>
    <x v="1"/>
    <n v="6"/>
    <n v="169.19"/>
    <n v="110.28"/>
    <s v="Online"/>
    <n v="1015.14"/>
    <n v="661.68000000000006"/>
    <n v="353.45999999999992"/>
    <n v="0.3481884272120101"/>
    <x v="1"/>
    <x v="3"/>
    <s v="No Rating"/>
    <s v="Nov"/>
  </r>
  <r>
    <x v="2864"/>
    <x v="106"/>
    <s v="Cookware Set"/>
    <x v="2"/>
    <x v="0"/>
    <n v="15"/>
    <n v="164.75"/>
    <n v="118.34"/>
    <s v="Retail"/>
    <n v="2471.25"/>
    <n v="1775.1000000000001"/>
    <n v="696.14999999999986"/>
    <n v="0.28169954476479508"/>
    <x v="0"/>
    <x v="0"/>
    <s v="No Rating"/>
    <s v="Nov"/>
  </r>
  <r>
    <x v="2865"/>
    <x v="106"/>
    <s v="Sneakers"/>
    <x v="4"/>
    <x v="4"/>
    <n v="8"/>
    <n v="480.73"/>
    <n v="370.58"/>
    <s v="Retail"/>
    <n v="3845.84"/>
    <n v="2964.64"/>
    <n v="881.20000000000027"/>
    <n v="0.22913069706488057"/>
    <x v="0"/>
    <x v="0"/>
    <s v="No Rating"/>
    <s v="Nov"/>
  </r>
  <r>
    <x v="2866"/>
    <x v="106"/>
    <s v="Football"/>
    <x v="0"/>
    <x v="2"/>
    <n v="14"/>
    <n v="465.9"/>
    <n v="392.43"/>
    <s v="Online"/>
    <n v="6522.5999999999995"/>
    <n v="5494.02"/>
    <n v="1028.579999999999"/>
    <n v="0.15769478428847378"/>
    <x v="0"/>
    <x v="0"/>
    <s v="No Rating"/>
    <s v="Nov"/>
  </r>
  <r>
    <x v="2867"/>
    <x v="106"/>
    <s v="Laptop"/>
    <x v="3"/>
    <x v="0"/>
    <n v="10"/>
    <n v="462.78"/>
    <n v="393.07"/>
    <s v="Online"/>
    <n v="4627.7999999999993"/>
    <n v="3930.7"/>
    <n v="697.09999999999945"/>
    <n v="0.1506331302130601"/>
    <x v="0"/>
    <x v="0"/>
    <s v="No Rating"/>
    <s v="Nov"/>
  </r>
  <r>
    <x v="2868"/>
    <x v="106"/>
    <s v="Laptop"/>
    <x v="3"/>
    <x v="2"/>
    <n v="2"/>
    <n v="385.31"/>
    <n v="278.14"/>
    <s v="Online"/>
    <n v="770.62"/>
    <n v="556.28"/>
    <n v="214.34000000000003"/>
    <n v="0.27813967973839249"/>
    <x v="0"/>
    <x v="0"/>
    <n v="3"/>
    <s v="Nov"/>
  </r>
  <r>
    <x v="2869"/>
    <x v="106"/>
    <s v="Vacuum Cleaner"/>
    <x v="2"/>
    <x v="2"/>
    <n v="20"/>
    <n v="237.28"/>
    <n v="159.19"/>
    <s v="Retail"/>
    <n v="4745.6000000000004"/>
    <n v="3183.8"/>
    <n v="1561.8000000000002"/>
    <n v="0.32910485502360082"/>
    <x v="0"/>
    <x v="0"/>
    <s v="No Rating"/>
    <s v="Nov"/>
  </r>
  <r>
    <x v="2870"/>
    <x v="106"/>
    <s v="Comics"/>
    <x v="1"/>
    <x v="2"/>
    <n v="9"/>
    <n v="372.62"/>
    <n v="312.98"/>
    <s v="Online"/>
    <n v="3353.58"/>
    <n v="2816.82"/>
    <n v="536.75999999999976"/>
    <n v="0.16005582094358858"/>
    <x v="0"/>
    <x v="0"/>
    <s v="No Rating"/>
    <s v="Nov"/>
  </r>
  <r>
    <x v="2871"/>
    <x v="106"/>
    <s v="Sneakers"/>
    <x v="4"/>
    <x v="3"/>
    <n v="1"/>
    <n v="249.27"/>
    <n v="197.79"/>
    <s v="Retail"/>
    <n v="249.27"/>
    <n v="197.79"/>
    <n v="51.480000000000018"/>
    <n v="0.20652304729811055"/>
    <x v="0"/>
    <x v="0"/>
    <s v="No Rating"/>
    <s v="Nov"/>
  </r>
  <r>
    <x v="2872"/>
    <x v="106"/>
    <s v="Dumbbells"/>
    <x v="0"/>
    <x v="3"/>
    <n v="16"/>
    <n v="207.89"/>
    <n v="127.9"/>
    <s v="Retail"/>
    <n v="3326.24"/>
    <n v="2046.4"/>
    <n v="1279.8399999999997"/>
    <n v="0.38477079224589922"/>
    <x v="0"/>
    <x v="0"/>
    <s v="No Rating"/>
    <s v="Nov"/>
  </r>
  <r>
    <x v="2873"/>
    <x v="106"/>
    <s v="Chair"/>
    <x v="2"/>
    <x v="4"/>
    <n v="15"/>
    <n v="430.47"/>
    <n v="259.33"/>
    <s v="Online"/>
    <n v="6457.05"/>
    <n v="3889.95"/>
    <n v="2567.1000000000004"/>
    <n v="0.39756545171556673"/>
    <x v="0"/>
    <x v="0"/>
    <n v="4"/>
    <s v="Nov"/>
  </r>
  <r>
    <x v="2874"/>
    <x v="106"/>
    <s v="Yoga Mat"/>
    <x v="0"/>
    <x v="4"/>
    <n v="12"/>
    <n v="42.67"/>
    <n v="26.46"/>
    <s v="Retail"/>
    <n v="512.04"/>
    <n v="317.52"/>
    <n v="194.51999999999998"/>
    <n v="0.37989219592219359"/>
    <x v="0"/>
    <x v="0"/>
    <s v="No Rating"/>
    <s v="Nov"/>
  </r>
  <r>
    <x v="2875"/>
    <x v="106"/>
    <s v="Smartphone"/>
    <x v="3"/>
    <x v="0"/>
    <n v="9"/>
    <n v="202.63"/>
    <n v="161.87"/>
    <s v="Online"/>
    <n v="1823.67"/>
    <n v="1456.83"/>
    <n v="366.84000000000015"/>
    <n v="0.20115481419335743"/>
    <x v="0"/>
    <x v="0"/>
    <s v="No Rating"/>
    <s v="Nov"/>
  </r>
  <r>
    <x v="2876"/>
    <x v="106"/>
    <s v="Football"/>
    <x v="0"/>
    <x v="2"/>
    <n v="14"/>
    <n v="297.62"/>
    <n v="239.79"/>
    <s v="Retail"/>
    <n v="4166.68"/>
    <n v="3357.06"/>
    <n v="809.62000000000035"/>
    <n v="0.19430817821382979"/>
    <x v="0"/>
    <x v="0"/>
    <n v="5"/>
    <s v="Nov"/>
  </r>
  <r>
    <x v="2877"/>
    <x v="106"/>
    <s v="Sneakers"/>
    <x v="4"/>
    <x v="2"/>
    <n v="15"/>
    <n v="375.17"/>
    <n v="287.99"/>
    <s v="Retail"/>
    <n v="5627.55"/>
    <n v="4319.8500000000004"/>
    <n v="1307.6999999999998"/>
    <n v="0.23237465682224054"/>
    <x v="0"/>
    <x v="0"/>
    <s v="No Rating"/>
    <s v="Nov"/>
  </r>
  <r>
    <x v="2878"/>
    <x v="106"/>
    <s v="Sneakers"/>
    <x v="4"/>
    <x v="0"/>
    <n v="19"/>
    <n v="327.33999999999997"/>
    <n v="203.34"/>
    <s v="Retail"/>
    <n v="6219.4599999999991"/>
    <n v="3863.46"/>
    <n v="2355.9999999999991"/>
    <n v="0.37881102217877427"/>
    <x v="0"/>
    <x v="0"/>
    <s v="No Rating"/>
    <s v="Nov"/>
  </r>
  <r>
    <x v="2879"/>
    <x v="107"/>
    <s v="T-shirt"/>
    <x v="4"/>
    <x v="1"/>
    <n v="18"/>
    <n v="215.09"/>
    <n v="146.91"/>
    <s v="Online"/>
    <n v="3871.62"/>
    <n v="2644.38"/>
    <n v="1227.2399999999998"/>
    <n v="0.31698358826537726"/>
    <x v="0"/>
    <x v="0"/>
    <s v="No Rating"/>
    <s v="Nov"/>
  </r>
  <r>
    <x v="2880"/>
    <x v="107"/>
    <s v="Camera"/>
    <x v="3"/>
    <x v="1"/>
    <n v="11"/>
    <n v="264.14"/>
    <n v="219.34"/>
    <s v="Retail"/>
    <n v="2905.54"/>
    <n v="2412.7400000000002"/>
    <n v="492.79999999999973"/>
    <n v="0.16960702657681523"/>
    <x v="0"/>
    <x v="0"/>
    <s v="No Rating"/>
    <s v="Nov"/>
  </r>
  <r>
    <x v="2881"/>
    <x v="107"/>
    <s v="Football"/>
    <x v="0"/>
    <x v="2"/>
    <n v="12"/>
    <n v="167.84"/>
    <n v="129.32"/>
    <s v="Retail"/>
    <n v="2014.08"/>
    <n v="1551.84"/>
    <n v="462.24"/>
    <n v="0.22950428979980936"/>
    <x v="0"/>
    <x v="0"/>
    <s v="No Rating"/>
    <s v="Nov"/>
  </r>
  <r>
    <x v="2882"/>
    <x v="107"/>
    <s v="Laptop"/>
    <x v="3"/>
    <x v="2"/>
    <n v="11"/>
    <n v="441.86"/>
    <n v="286.94"/>
    <s v="Online"/>
    <n v="4860.46"/>
    <n v="3156.34"/>
    <n v="1704.12"/>
    <n v="0.3506087901145159"/>
    <x v="0"/>
    <x v="0"/>
    <s v="No Rating"/>
    <s v="Nov"/>
  </r>
  <r>
    <x v="2883"/>
    <x v="107"/>
    <s v="Laptop"/>
    <x v="3"/>
    <x v="0"/>
    <n v="14"/>
    <n v="492.78"/>
    <n v="373.36"/>
    <s v="Retail"/>
    <n v="6898.92"/>
    <n v="5227.04"/>
    <n v="1671.88"/>
    <n v="0.24233938065668251"/>
    <x v="0"/>
    <x v="0"/>
    <s v="No Rating"/>
    <s v="Nov"/>
  </r>
  <r>
    <x v="2884"/>
    <x v="107"/>
    <s v="Smartphone"/>
    <x v="3"/>
    <x v="2"/>
    <n v="2"/>
    <n v="69.650000000000006"/>
    <n v="46.44"/>
    <s v="Online"/>
    <n v="139.30000000000001"/>
    <n v="92.88"/>
    <n v="46.420000000000016"/>
    <n v="0.3332376166547022"/>
    <x v="0"/>
    <x v="0"/>
    <s v="No Rating"/>
    <s v="Nov"/>
  </r>
  <r>
    <x v="2885"/>
    <x v="107"/>
    <s v="Mixer"/>
    <x v="2"/>
    <x v="4"/>
    <n v="5"/>
    <n v="33.409999999999997"/>
    <n v="28.35"/>
    <s v="Retail"/>
    <n v="167.04999999999998"/>
    <n v="141.75"/>
    <n v="25.299999999999983"/>
    <n v="0.15145166117928754"/>
    <x v="0"/>
    <x v="0"/>
    <s v="No Rating"/>
    <s v="Nov"/>
  </r>
  <r>
    <x v="2886"/>
    <x v="107"/>
    <s v="Jeans"/>
    <x v="4"/>
    <x v="4"/>
    <n v="5"/>
    <n v="335.97"/>
    <n v="262.04000000000002"/>
    <s v="Online"/>
    <n v="1679.8500000000001"/>
    <n v="1310.2"/>
    <n v="369.65000000000009"/>
    <n v="0.22004940917343815"/>
    <x v="0"/>
    <x v="0"/>
    <s v="No Rating"/>
    <s v="Nov"/>
  </r>
  <r>
    <x v="2887"/>
    <x v="107"/>
    <s v="Fiction"/>
    <x v="1"/>
    <x v="4"/>
    <n v="2"/>
    <n v="140.37"/>
    <n v="106.87"/>
    <s v="Online"/>
    <n v="280.74"/>
    <n v="213.74"/>
    <n v="67"/>
    <n v="0.23865498325853102"/>
    <x v="0"/>
    <x v="0"/>
    <s v="No Rating"/>
    <s v="Nov"/>
  </r>
  <r>
    <x v="2888"/>
    <x v="107"/>
    <s v="Cycle"/>
    <x v="0"/>
    <x v="4"/>
    <n v="3"/>
    <n v="263.10000000000002"/>
    <n v="159.34"/>
    <s v="Online"/>
    <n v="789.30000000000007"/>
    <n v="478.02"/>
    <n v="311.28000000000009"/>
    <n v="0.39437476244773856"/>
    <x v="0"/>
    <x v="0"/>
    <s v="No Rating"/>
    <s v="Nov"/>
  </r>
  <r>
    <x v="2889"/>
    <x v="107"/>
    <s v="Mixer"/>
    <x v="2"/>
    <x v="0"/>
    <n v="1"/>
    <n v="226.47"/>
    <n v="192.9"/>
    <s v="Online"/>
    <n v="226.47"/>
    <n v="192.9"/>
    <n v="33.569999999999993"/>
    <n v="0.14823155384819178"/>
    <x v="0"/>
    <x v="0"/>
    <s v="No Rating"/>
    <s v="Nov"/>
  </r>
  <r>
    <x v="2890"/>
    <x v="107"/>
    <s v="Camera"/>
    <x v="3"/>
    <x v="0"/>
    <n v="1"/>
    <n v="234.64"/>
    <n v="168.3"/>
    <s v="Online"/>
    <n v="234.64"/>
    <n v="168.3"/>
    <n v="66.339999999999975"/>
    <n v="0.28273099215819969"/>
    <x v="0"/>
    <x v="0"/>
    <s v="No Rating"/>
    <s v="Nov"/>
  </r>
  <r>
    <x v="2891"/>
    <x v="107"/>
    <s v="Textbook"/>
    <x v="1"/>
    <x v="1"/>
    <n v="7"/>
    <n v="337.98"/>
    <n v="264.91000000000003"/>
    <s v="Online"/>
    <n v="2365.86"/>
    <n v="1854.3700000000001"/>
    <n v="511.49"/>
    <n v="0.21619622462867624"/>
    <x v="0"/>
    <x v="0"/>
    <s v="No Rating"/>
    <s v="Nov"/>
  </r>
  <r>
    <x v="2892"/>
    <x v="107"/>
    <s v="Sneakers"/>
    <x v="4"/>
    <x v="0"/>
    <n v="19"/>
    <n v="249.6"/>
    <n v="183.57"/>
    <s v="Online"/>
    <n v="4742.3999999999996"/>
    <n v="3487.83"/>
    <n v="1254.5699999999997"/>
    <n v="0.26454326923076921"/>
    <x v="0"/>
    <x v="0"/>
    <s v="No Rating"/>
    <s v="Nov"/>
  </r>
  <r>
    <x v="2893"/>
    <x v="107"/>
    <s v="Mixer"/>
    <x v="2"/>
    <x v="0"/>
    <n v="20"/>
    <n v="54.82"/>
    <n v="45.14"/>
    <s v="Retail"/>
    <n v="1096.4000000000001"/>
    <n v="902.8"/>
    <n v="193.60000000000014"/>
    <n v="0.17657789128055465"/>
    <x v="0"/>
    <x v="0"/>
    <s v="No Rating"/>
    <s v="Nov"/>
  </r>
  <r>
    <x v="2894"/>
    <x v="107"/>
    <s v="Yoga Mat"/>
    <x v="0"/>
    <x v="0"/>
    <n v="4"/>
    <n v="373.14"/>
    <n v="296.31"/>
    <s v="Online"/>
    <n v="1492.56"/>
    <n v="1185.24"/>
    <n v="307.31999999999994"/>
    <n v="0.20590127030069139"/>
    <x v="0"/>
    <x v="0"/>
    <s v="No Rating"/>
    <s v="Nov"/>
  </r>
  <r>
    <x v="2895"/>
    <x v="107"/>
    <s v="Dumbbells"/>
    <x v="0"/>
    <x v="4"/>
    <n v="15"/>
    <n v="305.12"/>
    <n v="192.06"/>
    <s v="Online"/>
    <n v="4576.8"/>
    <n v="2880.9"/>
    <n v="1695.9"/>
    <n v="0.37054273728369169"/>
    <x v="0"/>
    <x v="0"/>
    <s v="No Rating"/>
    <s v="Nov"/>
  </r>
  <r>
    <x v="2896"/>
    <x v="107"/>
    <s v="Yoga Mat"/>
    <x v="0"/>
    <x v="4"/>
    <n v="1"/>
    <n v="226.21"/>
    <n v="164.91"/>
    <s v="Online"/>
    <n v="226.21"/>
    <n v="164.91"/>
    <n v="61.300000000000011"/>
    <n v="0.27098713584722167"/>
    <x v="0"/>
    <x v="0"/>
    <s v="No Rating"/>
    <s v="Nov"/>
  </r>
  <r>
    <x v="2897"/>
    <x v="107"/>
    <s v="Headphones"/>
    <x v="3"/>
    <x v="4"/>
    <n v="7"/>
    <n v="235.06"/>
    <n v="142.4"/>
    <s v="Online"/>
    <n v="1645.42"/>
    <n v="996.80000000000007"/>
    <n v="648.62"/>
    <n v="0.39419722624010889"/>
    <x v="0"/>
    <x v="0"/>
    <s v="No Rating"/>
    <s v="Nov"/>
  </r>
  <r>
    <x v="2898"/>
    <x v="107"/>
    <s v="Laptop"/>
    <x v="3"/>
    <x v="0"/>
    <n v="11"/>
    <n v="105.55"/>
    <n v="90.28"/>
    <s v="Retail"/>
    <n v="1161.05"/>
    <n v="993.08"/>
    <n v="167.96999999999991"/>
    <n v="0.14467077214590235"/>
    <x v="0"/>
    <x v="0"/>
    <s v="No Rating"/>
    <s v="Nov"/>
  </r>
  <r>
    <x v="2899"/>
    <x v="107"/>
    <s v="Jeans"/>
    <x v="4"/>
    <x v="1"/>
    <n v="2"/>
    <n v="228.9"/>
    <n v="138.79"/>
    <s v="Retail"/>
    <n v="457.8"/>
    <n v="277.58"/>
    <n v="180.22000000000003"/>
    <n v="0.39366535605067721"/>
    <x v="0"/>
    <x v="0"/>
    <s v="No Rating"/>
    <s v="Nov"/>
  </r>
  <r>
    <x v="2900"/>
    <x v="107"/>
    <s v="Textbook"/>
    <x v="1"/>
    <x v="1"/>
    <n v="1"/>
    <n v="329.53"/>
    <n v="281.45999999999998"/>
    <s v="Online"/>
    <n v="329.53"/>
    <n v="281.45999999999998"/>
    <n v="48.069999999999993"/>
    <n v="0.14587442721451763"/>
    <x v="0"/>
    <x v="0"/>
    <s v="No Rating"/>
    <s v="Nov"/>
  </r>
  <r>
    <x v="2901"/>
    <x v="107"/>
    <s v="Football"/>
    <x v="0"/>
    <x v="0"/>
    <n v="9"/>
    <n v="452.66"/>
    <n v="401.39"/>
    <s v="Retail"/>
    <n v="4073.94"/>
    <n v="3612.5099999999998"/>
    <n v="461.43000000000029"/>
    <n v="0.11326381831838472"/>
    <x v="0"/>
    <x v="0"/>
    <n v="4"/>
    <s v="Nov"/>
  </r>
  <r>
    <x v="2902"/>
    <x v="107"/>
    <s v="Fiction"/>
    <x v="1"/>
    <x v="4"/>
    <n v="6"/>
    <n v="431.49"/>
    <n v="329.99"/>
    <s v="Retail"/>
    <n v="2588.94"/>
    <n v="1979.94"/>
    <n v="609"/>
    <n v="0.23523140744860829"/>
    <x v="0"/>
    <x v="0"/>
    <s v="No Rating"/>
    <s v="Nov"/>
  </r>
  <r>
    <x v="2903"/>
    <x v="107"/>
    <s v="Cookware Set"/>
    <x v="2"/>
    <x v="2"/>
    <n v="2"/>
    <n v="198.43"/>
    <n v="120.96"/>
    <s v="Retail"/>
    <n v="396.86"/>
    <n v="241.92"/>
    <n v="154.94000000000003"/>
    <n v="0.39041475583329138"/>
    <x v="0"/>
    <x v="0"/>
    <s v="No Rating"/>
    <s v="Nov"/>
  </r>
  <r>
    <x v="2904"/>
    <x v="107"/>
    <s v="Jacket"/>
    <x v="4"/>
    <x v="0"/>
    <n v="3"/>
    <n v="383.13"/>
    <n v="246.06"/>
    <s v="Online"/>
    <n v="1149.3899999999999"/>
    <n v="738.18000000000006"/>
    <n v="411.20999999999981"/>
    <n v="0.35776368334507858"/>
    <x v="0"/>
    <x v="0"/>
    <s v="No Rating"/>
    <s v="Nov"/>
  </r>
  <r>
    <x v="2905"/>
    <x v="107"/>
    <s v="Mixer"/>
    <x v="2"/>
    <x v="0"/>
    <n v="15"/>
    <n v="151.97999999999999"/>
    <n v="134.09"/>
    <s v="Retail"/>
    <n v="2279.6999999999998"/>
    <n v="2011.3500000000001"/>
    <n v="268.34999999999968"/>
    <n v="0.11771285695486235"/>
    <x v="0"/>
    <x v="0"/>
    <s v="No Rating"/>
    <s v="Nov"/>
  </r>
  <r>
    <x v="2906"/>
    <x v="107"/>
    <s v="Jeans"/>
    <x v="4"/>
    <x v="3"/>
    <n v="13"/>
    <n v="362.66"/>
    <n v="279.83"/>
    <s v="Retail"/>
    <n v="4714.58"/>
    <n v="3637.79"/>
    <n v="1076.79"/>
    <n v="0.22839574256879722"/>
    <x v="0"/>
    <x v="0"/>
    <s v="No Rating"/>
    <s v="Nov"/>
  </r>
  <r>
    <x v="2907"/>
    <x v="107"/>
    <s v="Biography"/>
    <x v="1"/>
    <x v="4"/>
    <n v="14"/>
    <n v="280.64999999999998"/>
    <n v="211.05"/>
    <s v="Online"/>
    <n v="3929.0999999999995"/>
    <n v="2954.7000000000003"/>
    <n v="974.39999999999918"/>
    <n v="0.24799572421165134"/>
    <x v="0"/>
    <x v="0"/>
    <s v="No Rating"/>
    <s v="Nov"/>
  </r>
  <r>
    <x v="2908"/>
    <x v="107"/>
    <s v="Mixer"/>
    <x v="2"/>
    <x v="3"/>
    <n v="18"/>
    <n v="97.74"/>
    <n v="60.13"/>
    <s v="Retail"/>
    <n v="1759.32"/>
    <n v="1082.3400000000001"/>
    <n v="676.97999999999979"/>
    <n v="0.38479639860855319"/>
    <x v="0"/>
    <x v="0"/>
    <n v="3"/>
    <s v="Nov"/>
  </r>
  <r>
    <x v="2909"/>
    <x v="107"/>
    <s v="Mixer"/>
    <x v="2"/>
    <x v="2"/>
    <n v="11"/>
    <n v="481.58"/>
    <n v="410.63"/>
    <s v="Online"/>
    <n v="5297.38"/>
    <n v="4516.93"/>
    <n v="780.44999999999982"/>
    <n v="0.14732754682503421"/>
    <x v="0"/>
    <x v="0"/>
    <n v="2"/>
    <s v="Nov"/>
  </r>
  <r>
    <x v="2910"/>
    <x v="107"/>
    <s v="Jeans"/>
    <x v="4"/>
    <x v="0"/>
    <n v="15"/>
    <n v="357.36"/>
    <n v="232.24"/>
    <s v="Retail"/>
    <n v="5360.4000000000005"/>
    <n v="3483.6000000000004"/>
    <n v="1876.8000000000002"/>
    <n v="0.35012312513991495"/>
    <x v="0"/>
    <x v="0"/>
    <s v="No Rating"/>
    <s v="Nov"/>
  </r>
  <r>
    <x v="2911"/>
    <x v="108"/>
    <s v="Smartphone"/>
    <x v="3"/>
    <x v="0"/>
    <n v="18"/>
    <n v="253.21"/>
    <n v="199.49"/>
    <s v="Retail"/>
    <n v="4557.78"/>
    <n v="3590.82"/>
    <n v="966.95999999999958"/>
    <n v="0.21215591801271663"/>
    <x v="0"/>
    <x v="0"/>
    <s v="No Rating"/>
    <s v="Nov"/>
  </r>
  <r>
    <x v="2912"/>
    <x v="108"/>
    <s v="Jeans"/>
    <x v="4"/>
    <x v="1"/>
    <n v="19"/>
    <n v="485.58"/>
    <n v="371.08"/>
    <s v="Online"/>
    <n v="9226.02"/>
    <n v="7050.5199999999995"/>
    <n v="2175.5000000000009"/>
    <n v="0.23580048601672235"/>
    <x v="0"/>
    <x v="0"/>
    <s v="No Rating"/>
    <s v="Nov"/>
  </r>
  <r>
    <x v="2913"/>
    <x v="108"/>
    <s v="Sneakers"/>
    <x v="4"/>
    <x v="4"/>
    <n v="10"/>
    <n v="135.86000000000001"/>
    <n v="94.27"/>
    <s v="Retail"/>
    <n v="1358.6000000000001"/>
    <n v="942.69999999999993"/>
    <n v="415.9000000000002"/>
    <n v="0.30612395112615942"/>
    <x v="0"/>
    <x v="0"/>
    <s v="No Rating"/>
    <s v="Nov"/>
  </r>
  <r>
    <x v="2914"/>
    <x v="108"/>
    <s v="Chair"/>
    <x v="2"/>
    <x v="4"/>
    <n v="19"/>
    <n v="258.87"/>
    <n v="232.03"/>
    <s v="Online"/>
    <n v="4918.53"/>
    <n v="4408.57"/>
    <n v="509.96000000000004"/>
    <n v="0.10368138447869589"/>
    <x v="0"/>
    <x v="0"/>
    <s v="No Rating"/>
    <s v="Nov"/>
  </r>
  <r>
    <x v="2915"/>
    <x v="108"/>
    <s v="Textbook"/>
    <x v="1"/>
    <x v="4"/>
    <n v="16"/>
    <n v="157.91999999999999"/>
    <n v="95.71"/>
    <s v="Retail"/>
    <n v="2526.7199999999998"/>
    <n v="1531.36"/>
    <n v="995.3599999999999"/>
    <n v="0.3939336372847011"/>
    <x v="0"/>
    <x v="0"/>
    <s v="No Rating"/>
    <s v="Nov"/>
  </r>
  <r>
    <x v="2916"/>
    <x v="108"/>
    <s v="Dumbbells"/>
    <x v="0"/>
    <x v="4"/>
    <n v="13"/>
    <n v="306.68"/>
    <n v="264.76"/>
    <s v="Online"/>
    <n v="3986.84"/>
    <n v="3441.88"/>
    <n v="544.96"/>
    <n v="0.13668970914308073"/>
    <x v="0"/>
    <x v="0"/>
    <s v="No Rating"/>
    <s v="Nov"/>
  </r>
  <r>
    <x v="2917"/>
    <x v="108"/>
    <s v="Cycle"/>
    <x v="0"/>
    <x v="0"/>
    <n v="19"/>
    <n v="191.7"/>
    <n v="170.65"/>
    <s v="Online"/>
    <n v="3642.2999999999997"/>
    <n v="3242.35"/>
    <n v="399.94999999999982"/>
    <n v="0.10980699008868018"/>
    <x v="1"/>
    <x v="2"/>
    <s v="No Rating"/>
    <s v="Nov"/>
  </r>
  <r>
    <x v="2918"/>
    <x v="108"/>
    <s v="Sneakers"/>
    <x v="4"/>
    <x v="1"/>
    <n v="10"/>
    <n v="185.74"/>
    <n v="123.26"/>
    <s v="Retail"/>
    <n v="1857.4"/>
    <n v="1232.6000000000001"/>
    <n v="624.79999999999995"/>
    <n v="0.33638419295789812"/>
    <x v="0"/>
    <x v="0"/>
    <s v="No Rating"/>
    <s v="Nov"/>
  </r>
  <r>
    <x v="2919"/>
    <x v="108"/>
    <s v="Sneakers"/>
    <x v="4"/>
    <x v="2"/>
    <n v="2"/>
    <n v="112.06"/>
    <n v="67.930000000000007"/>
    <s v="Online"/>
    <n v="224.12"/>
    <n v="135.86000000000001"/>
    <n v="88.259999999999991"/>
    <n v="0.3938068891665179"/>
    <x v="0"/>
    <x v="0"/>
    <s v="No Rating"/>
    <s v="Nov"/>
  </r>
  <r>
    <x v="2920"/>
    <x v="108"/>
    <s v="Chair"/>
    <x v="2"/>
    <x v="1"/>
    <n v="17"/>
    <n v="38.950000000000003"/>
    <n v="25.59"/>
    <s v="Online"/>
    <n v="662.15000000000009"/>
    <n v="435.03"/>
    <n v="227.12000000000012"/>
    <n v="0.34300385109114262"/>
    <x v="0"/>
    <x v="0"/>
    <s v="No Rating"/>
    <s v="Nov"/>
  </r>
  <r>
    <x v="2921"/>
    <x v="108"/>
    <s v="Cookware Set"/>
    <x v="2"/>
    <x v="2"/>
    <n v="7"/>
    <n v="32.14"/>
    <n v="20.64"/>
    <s v="Retail"/>
    <n v="224.98000000000002"/>
    <n v="144.48000000000002"/>
    <n v="80.5"/>
    <n v="0.35780958307405097"/>
    <x v="0"/>
    <x v="0"/>
    <s v="No Rating"/>
    <s v="Nov"/>
  </r>
  <r>
    <x v="2922"/>
    <x v="108"/>
    <s v="Dumbbells"/>
    <x v="0"/>
    <x v="4"/>
    <n v="14"/>
    <n v="269.42"/>
    <n v="165.15"/>
    <s v="Retail"/>
    <n v="3771.88"/>
    <n v="2312.1"/>
    <n v="1459.7800000000002"/>
    <n v="0.38701655407913299"/>
    <x v="1"/>
    <x v="3"/>
    <s v="No Rating"/>
    <s v="Nov"/>
  </r>
  <r>
    <x v="2923"/>
    <x v="108"/>
    <s v="Cookware Set"/>
    <x v="2"/>
    <x v="0"/>
    <n v="16"/>
    <n v="449.94"/>
    <n v="382.41"/>
    <s v="Retail"/>
    <n v="7199.04"/>
    <n v="6118.56"/>
    <n v="1080.4799999999996"/>
    <n v="0.15008667822376312"/>
    <x v="0"/>
    <x v="0"/>
    <n v="4"/>
    <s v="Nov"/>
  </r>
  <r>
    <x v="2924"/>
    <x v="108"/>
    <s v="Smartphone"/>
    <x v="3"/>
    <x v="0"/>
    <n v="19"/>
    <n v="223.32"/>
    <n v="177.06"/>
    <s v="Online"/>
    <n v="4243.08"/>
    <n v="3364.14"/>
    <n v="878.94"/>
    <n v="0.20714669532509405"/>
    <x v="0"/>
    <x v="0"/>
    <s v="No Rating"/>
    <s v="Nov"/>
  </r>
  <r>
    <x v="2925"/>
    <x v="108"/>
    <s v="Smartphone"/>
    <x v="3"/>
    <x v="2"/>
    <n v="1"/>
    <n v="251.65"/>
    <n v="192.77"/>
    <s v="Online"/>
    <n v="251.65"/>
    <n v="192.77"/>
    <n v="58.879999999999995"/>
    <n v="0.23397575998410489"/>
    <x v="0"/>
    <x v="0"/>
    <n v="1"/>
    <s v="Nov"/>
  </r>
  <r>
    <x v="2926"/>
    <x v="108"/>
    <s v="Biography"/>
    <x v="1"/>
    <x v="1"/>
    <n v="7"/>
    <n v="460.01"/>
    <n v="357.35"/>
    <s v="Retail"/>
    <n v="3220.0699999999997"/>
    <n v="2501.4500000000003"/>
    <n v="718.61999999999944"/>
    <n v="0.22316906154214022"/>
    <x v="0"/>
    <x v="0"/>
    <s v="No Rating"/>
    <s v="Nov"/>
  </r>
  <r>
    <x v="2927"/>
    <x v="108"/>
    <s v="Textbook"/>
    <x v="1"/>
    <x v="4"/>
    <n v="2"/>
    <n v="24.66"/>
    <n v="19.600000000000001"/>
    <s v="Retail"/>
    <n v="49.32"/>
    <n v="39.200000000000003"/>
    <n v="10.119999999999997"/>
    <n v="0.20519059205190587"/>
    <x v="0"/>
    <x v="0"/>
    <s v="No Rating"/>
    <s v="Nov"/>
  </r>
  <r>
    <x v="2928"/>
    <x v="108"/>
    <s v="Textbook"/>
    <x v="1"/>
    <x v="2"/>
    <n v="9"/>
    <n v="310.95"/>
    <n v="231.16"/>
    <s v="Online"/>
    <n v="2798.5499999999997"/>
    <n v="2080.44"/>
    <n v="718.10999999999967"/>
    <n v="0.25660073966875696"/>
    <x v="0"/>
    <x v="0"/>
    <s v="No Rating"/>
    <s v="Nov"/>
  </r>
  <r>
    <x v="2929"/>
    <x v="108"/>
    <s v="Vacuum Cleaner"/>
    <x v="2"/>
    <x v="2"/>
    <n v="20"/>
    <n v="90.5"/>
    <n v="71.78"/>
    <s v="Retail"/>
    <n v="1810"/>
    <n v="1435.6"/>
    <n v="374.40000000000009"/>
    <n v="0.20685082872928182"/>
    <x v="0"/>
    <x v="0"/>
    <s v="No Rating"/>
    <s v="Nov"/>
  </r>
  <r>
    <x v="2930"/>
    <x v="108"/>
    <s v="Camera"/>
    <x v="3"/>
    <x v="4"/>
    <n v="11"/>
    <n v="401.6"/>
    <n v="359.29"/>
    <s v="Online"/>
    <n v="4417.6000000000004"/>
    <n v="3952.19"/>
    <n v="465.41000000000031"/>
    <n v="0.10535358565737057"/>
    <x v="0"/>
    <x v="0"/>
    <s v="No Rating"/>
    <s v="Nov"/>
  </r>
  <r>
    <x v="2931"/>
    <x v="108"/>
    <s v="Smartphone"/>
    <x v="3"/>
    <x v="4"/>
    <n v="19"/>
    <n v="403.23"/>
    <n v="246.72"/>
    <s v="Retail"/>
    <n v="7661.3700000000008"/>
    <n v="4687.68"/>
    <n v="2973.6900000000005"/>
    <n v="0.38814076333606135"/>
    <x v="1"/>
    <x v="4"/>
    <s v="No Rating"/>
    <s v="Nov"/>
  </r>
  <r>
    <x v="2932"/>
    <x v="108"/>
    <s v="Laptop"/>
    <x v="3"/>
    <x v="2"/>
    <n v="3"/>
    <n v="112.3"/>
    <n v="71.47"/>
    <s v="Retail"/>
    <n v="336.9"/>
    <n v="214.41"/>
    <n v="122.48999999999998"/>
    <n v="0.36357969723953693"/>
    <x v="0"/>
    <x v="0"/>
    <s v="No Rating"/>
    <s v="Nov"/>
  </r>
  <r>
    <x v="2933"/>
    <x v="108"/>
    <s v="Chair"/>
    <x v="2"/>
    <x v="2"/>
    <n v="4"/>
    <n v="320.95"/>
    <n v="217.29"/>
    <s v="Online"/>
    <n v="1283.8"/>
    <n v="869.16"/>
    <n v="414.64"/>
    <n v="0.32297865711169965"/>
    <x v="0"/>
    <x v="0"/>
    <s v="No Rating"/>
    <s v="Nov"/>
  </r>
  <r>
    <x v="2934"/>
    <x v="108"/>
    <s v="Vacuum Cleaner"/>
    <x v="2"/>
    <x v="4"/>
    <n v="3"/>
    <n v="163.96"/>
    <n v="114.28"/>
    <s v="Online"/>
    <n v="491.88"/>
    <n v="342.84000000000003"/>
    <n v="149.03999999999996"/>
    <n v="0.30300073188582571"/>
    <x v="0"/>
    <x v="0"/>
    <s v="No Rating"/>
    <s v="Nov"/>
  </r>
  <r>
    <x v="2935"/>
    <x v="109"/>
    <s v="Jacket"/>
    <x v="4"/>
    <x v="4"/>
    <n v="18"/>
    <n v="439.8"/>
    <n v="342.81"/>
    <s v="Retail"/>
    <n v="7916.4000000000005"/>
    <n v="6170.58"/>
    <n v="1745.8200000000006"/>
    <n v="0.2205320600272852"/>
    <x v="0"/>
    <x v="0"/>
    <s v="No Rating"/>
    <s v="Nov"/>
  </r>
  <r>
    <x v="2936"/>
    <x v="109"/>
    <s v="Dumbbells"/>
    <x v="0"/>
    <x v="4"/>
    <n v="5"/>
    <n v="78.81"/>
    <n v="64.14"/>
    <s v="Online"/>
    <n v="394.05"/>
    <n v="320.7"/>
    <n v="73.350000000000023"/>
    <n v="0.18614389036924253"/>
    <x v="0"/>
    <x v="0"/>
    <s v="No Rating"/>
    <s v="Nov"/>
  </r>
  <r>
    <x v="2937"/>
    <x v="109"/>
    <s v="Comics"/>
    <x v="1"/>
    <x v="0"/>
    <n v="5"/>
    <n v="101.99"/>
    <n v="83.24"/>
    <s v="Online"/>
    <n v="509.95"/>
    <n v="416.2"/>
    <n v="93.75"/>
    <n v="0.18384155309344052"/>
    <x v="0"/>
    <x v="0"/>
    <s v="No Rating"/>
    <s v="Nov"/>
  </r>
  <r>
    <x v="2938"/>
    <x v="109"/>
    <s v="Jacket"/>
    <x v="4"/>
    <x v="3"/>
    <n v="19"/>
    <n v="361.95"/>
    <n v="232.21"/>
    <s v="Online"/>
    <n v="6877.05"/>
    <n v="4411.99"/>
    <n v="2465.0600000000004"/>
    <n v="0.3584472993507391"/>
    <x v="0"/>
    <x v="0"/>
    <s v="No Rating"/>
    <s v="Nov"/>
  </r>
  <r>
    <x v="2939"/>
    <x v="109"/>
    <s v="Biography"/>
    <x v="1"/>
    <x v="3"/>
    <n v="5"/>
    <n v="138.03"/>
    <n v="111.09"/>
    <s v="Retail"/>
    <n v="690.15"/>
    <n v="555.45000000000005"/>
    <n v="134.69999999999993"/>
    <n v="0.19517496196479017"/>
    <x v="0"/>
    <x v="0"/>
    <s v="No Rating"/>
    <s v="Nov"/>
  </r>
  <r>
    <x v="2940"/>
    <x v="109"/>
    <s v="T-shirt"/>
    <x v="4"/>
    <x v="0"/>
    <n v="4"/>
    <n v="247.09"/>
    <n v="182.49"/>
    <s v="Retail"/>
    <n v="988.36"/>
    <n v="729.96"/>
    <n v="258.39999999999998"/>
    <n v="0.26144319883443279"/>
    <x v="0"/>
    <x v="0"/>
    <s v="No Rating"/>
    <s v="Nov"/>
  </r>
  <r>
    <x v="2941"/>
    <x v="109"/>
    <s v="Smartphone"/>
    <x v="3"/>
    <x v="2"/>
    <n v="8"/>
    <n v="59.32"/>
    <n v="40.53"/>
    <s v="Retail"/>
    <n v="474.56"/>
    <n v="324.24"/>
    <n v="150.32"/>
    <n v="0.3167565745111261"/>
    <x v="0"/>
    <x v="0"/>
    <s v="No Rating"/>
    <s v="Nov"/>
  </r>
  <r>
    <x v="2942"/>
    <x v="109"/>
    <s v="Comics"/>
    <x v="1"/>
    <x v="2"/>
    <n v="17"/>
    <n v="86"/>
    <n v="74.239999999999995"/>
    <s v="Online"/>
    <n v="1462"/>
    <n v="1262.08"/>
    <n v="199.92000000000007"/>
    <n v="0.13674418604651167"/>
    <x v="0"/>
    <x v="0"/>
    <s v="No Rating"/>
    <s v="Nov"/>
  </r>
  <r>
    <x v="2943"/>
    <x v="109"/>
    <s v="Sneakers"/>
    <x v="4"/>
    <x v="2"/>
    <n v="12"/>
    <n v="139.84"/>
    <n v="87.04"/>
    <s v="Retail"/>
    <n v="1678.08"/>
    <n v="1044.48"/>
    <n v="633.59999999999991"/>
    <n v="0.3775743707093821"/>
    <x v="1"/>
    <x v="1"/>
    <s v="No Rating"/>
    <s v="Nov"/>
  </r>
  <r>
    <x v="2944"/>
    <x v="109"/>
    <s v="Mixer"/>
    <x v="2"/>
    <x v="2"/>
    <n v="18"/>
    <n v="237.54"/>
    <n v="180.53"/>
    <s v="Online"/>
    <n v="4275.72"/>
    <n v="3249.54"/>
    <n v="1026.1800000000003"/>
    <n v="0.24000168392691762"/>
    <x v="0"/>
    <x v="0"/>
    <n v="4"/>
    <s v="Nov"/>
  </r>
  <r>
    <x v="2945"/>
    <x v="109"/>
    <s v="Camera"/>
    <x v="3"/>
    <x v="0"/>
    <n v="10"/>
    <n v="165"/>
    <n v="105.78"/>
    <s v="Online"/>
    <n v="1650"/>
    <n v="1057.8"/>
    <n v="592.20000000000005"/>
    <n v="0.35890909090909096"/>
    <x v="0"/>
    <x v="0"/>
    <s v="No Rating"/>
    <s v="Nov"/>
  </r>
  <r>
    <x v="2946"/>
    <x v="109"/>
    <s v="Laptop"/>
    <x v="3"/>
    <x v="0"/>
    <n v="20"/>
    <n v="459.85"/>
    <n v="324.92"/>
    <s v="Retail"/>
    <n v="9197"/>
    <n v="6498.4000000000005"/>
    <n v="2698.5999999999995"/>
    <n v="0.29342176796781555"/>
    <x v="0"/>
    <x v="0"/>
    <s v="No Rating"/>
    <s v="Nov"/>
  </r>
  <r>
    <x v="2947"/>
    <x v="109"/>
    <s v="Football"/>
    <x v="0"/>
    <x v="2"/>
    <n v="18"/>
    <n v="295.8"/>
    <n v="260.55"/>
    <s v="Online"/>
    <n v="5324.4000000000005"/>
    <n v="4689.9000000000005"/>
    <n v="634.5"/>
    <n v="0.11916835699797158"/>
    <x v="0"/>
    <x v="0"/>
    <n v="4"/>
    <s v="Nov"/>
  </r>
  <r>
    <x v="2948"/>
    <x v="109"/>
    <s v="Cycle"/>
    <x v="0"/>
    <x v="0"/>
    <n v="1"/>
    <n v="100.33"/>
    <n v="69.260000000000005"/>
    <s v="Online"/>
    <n v="100.33"/>
    <n v="69.260000000000005"/>
    <n v="31.069999999999993"/>
    <n v="0.3096780623940994"/>
    <x v="0"/>
    <x v="0"/>
    <s v="No Rating"/>
    <s v="Nov"/>
  </r>
  <r>
    <x v="2949"/>
    <x v="109"/>
    <s v="Yoga Mat"/>
    <x v="0"/>
    <x v="1"/>
    <n v="6"/>
    <n v="464.11"/>
    <n v="325.16000000000003"/>
    <s v="Retail"/>
    <n v="2784.66"/>
    <n v="1950.96"/>
    <n v="833.69999999999982"/>
    <n v="0.29939023076425841"/>
    <x v="0"/>
    <x v="0"/>
    <s v="No Rating"/>
    <s v="Nov"/>
  </r>
  <r>
    <x v="2950"/>
    <x v="109"/>
    <s v="Textbook"/>
    <x v="1"/>
    <x v="2"/>
    <n v="16"/>
    <n v="300.29000000000002"/>
    <n v="246.32"/>
    <s v="Retail"/>
    <n v="4804.6400000000003"/>
    <n v="3941.12"/>
    <n v="863.52000000000044"/>
    <n v="0.17972626461087624"/>
    <x v="0"/>
    <x v="0"/>
    <s v="No Rating"/>
    <s v="Nov"/>
  </r>
  <r>
    <x v="2951"/>
    <x v="109"/>
    <s v="Smartphone"/>
    <x v="3"/>
    <x v="2"/>
    <n v="15"/>
    <n v="397.44"/>
    <n v="285.89999999999998"/>
    <s v="Online"/>
    <n v="5961.6"/>
    <n v="4288.5"/>
    <n v="1673.1000000000004"/>
    <n v="0.28064613526570054"/>
    <x v="0"/>
    <x v="0"/>
    <s v="No Rating"/>
    <s v="Nov"/>
  </r>
  <r>
    <x v="2952"/>
    <x v="109"/>
    <s v="Camera"/>
    <x v="3"/>
    <x v="2"/>
    <n v="17"/>
    <n v="189.7"/>
    <n v="121.2"/>
    <s v="Retail"/>
    <n v="3224.8999999999996"/>
    <n v="2060.4"/>
    <n v="1164.4999999999995"/>
    <n v="0.36109646810753809"/>
    <x v="0"/>
    <x v="0"/>
    <s v="No Rating"/>
    <s v="Nov"/>
  </r>
  <r>
    <x v="2953"/>
    <x v="109"/>
    <s v="Jacket"/>
    <x v="4"/>
    <x v="4"/>
    <n v="18"/>
    <n v="172.74"/>
    <n v="124.21"/>
    <s v="Online"/>
    <n v="3109.32"/>
    <n v="2235.7799999999997"/>
    <n v="873.54000000000042"/>
    <n v="0.28094245687159908"/>
    <x v="0"/>
    <x v="0"/>
    <s v="No Rating"/>
    <s v="Nov"/>
  </r>
  <r>
    <x v="2954"/>
    <x v="109"/>
    <s v="Cookware Set"/>
    <x v="2"/>
    <x v="2"/>
    <n v="7"/>
    <n v="379.12"/>
    <n v="339.97"/>
    <s v="Retail"/>
    <n v="2653.84"/>
    <n v="2379.79"/>
    <n v="274.05000000000018"/>
    <n v="0.10326545684743624"/>
    <x v="0"/>
    <x v="0"/>
    <s v="No Rating"/>
    <s v="Nov"/>
  </r>
  <r>
    <x v="2955"/>
    <x v="109"/>
    <s v="Cycle"/>
    <x v="0"/>
    <x v="1"/>
    <n v="12"/>
    <n v="420.45"/>
    <n v="257.26"/>
    <s v="Retail"/>
    <n v="5045.3999999999996"/>
    <n v="3087.12"/>
    <n v="1958.2799999999997"/>
    <n v="0.38813176358663337"/>
    <x v="0"/>
    <x v="0"/>
    <s v="No Rating"/>
    <s v="Nov"/>
  </r>
  <r>
    <x v="2956"/>
    <x v="109"/>
    <s v="Jeans"/>
    <x v="4"/>
    <x v="4"/>
    <n v="2"/>
    <n v="296.08"/>
    <n v="238.38"/>
    <s v="Online"/>
    <n v="592.16"/>
    <n v="476.76"/>
    <n v="115.39999999999998"/>
    <n v="0.19487976222642525"/>
    <x v="1"/>
    <x v="3"/>
    <s v="No Rating"/>
    <s v="Nov"/>
  </r>
  <r>
    <x v="2957"/>
    <x v="109"/>
    <s v="Laptop"/>
    <x v="3"/>
    <x v="0"/>
    <n v="17"/>
    <n v="159.63999999999999"/>
    <n v="96.53"/>
    <s v="Online"/>
    <n v="2713.8799999999997"/>
    <n v="1641.01"/>
    <n v="1072.8699999999997"/>
    <n v="0.39532698571786512"/>
    <x v="0"/>
    <x v="0"/>
    <s v="No Rating"/>
    <s v="Nov"/>
  </r>
  <r>
    <x v="2958"/>
    <x v="109"/>
    <s v="Fiction"/>
    <x v="1"/>
    <x v="2"/>
    <n v="10"/>
    <n v="313.83999999999997"/>
    <n v="255.48"/>
    <s v="Online"/>
    <n v="3138.3999999999996"/>
    <n v="2554.7999999999997"/>
    <n v="583.59999999999991"/>
    <n v="0.18595462656130513"/>
    <x v="1"/>
    <x v="2"/>
    <s v="No Rating"/>
    <s v="Nov"/>
  </r>
  <r>
    <x v="2959"/>
    <x v="109"/>
    <s v="Sneakers"/>
    <x v="4"/>
    <x v="1"/>
    <n v="15"/>
    <n v="72.28"/>
    <n v="44.77"/>
    <s v="Online"/>
    <n v="1084.2"/>
    <n v="671.55000000000007"/>
    <n v="412.65"/>
    <n v="0.38060320973990036"/>
    <x v="0"/>
    <x v="0"/>
    <s v="No Rating"/>
    <s v="Nov"/>
  </r>
  <r>
    <x v="2960"/>
    <x v="109"/>
    <s v="Jeans"/>
    <x v="4"/>
    <x v="4"/>
    <n v="3"/>
    <n v="23.28"/>
    <n v="19.78"/>
    <s v="Retail"/>
    <n v="69.84"/>
    <n v="59.34"/>
    <n v="10.5"/>
    <n v="0.15034364261168384"/>
    <x v="0"/>
    <x v="0"/>
    <s v="No Rating"/>
    <s v="Nov"/>
  </r>
  <r>
    <x v="2961"/>
    <x v="109"/>
    <s v="Dumbbells"/>
    <x v="0"/>
    <x v="1"/>
    <n v="20"/>
    <n v="241.71"/>
    <n v="174.89"/>
    <s v="Online"/>
    <n v="4834.2"/>
    <n v="3497.7999999999997"/>
    <n v="1336.4"/>
    <n v="0.27644698192048323"/>
    <x v="0"/>
    <x v="0"/>
    <s v="No Rating"/>
    <s v="Nov"/>
  </r>
  <r>
    <x v="2962"/>
    <x v="110"/>
    <s v="Textbook"/>
    <x v="1"/>
    <x v="2"/>
    <n v="6"/>
    <n v="444.72"/>
    <n v="361.73"/>
    <s v="Retail"/>
    <n v="2668.32"/>
    <n v="2170.38"/>
    <n v="497.94000000000005"/>
    <n v="0.18661180068357619"/>
    <x v="0"/>
    <x v="0"/>
    <s v="No Rating"/>
    <s v="Nov"/>
  </r>
  <r>
    <x v="2963"/>
    <x v="110"/>
    <s v="Dumbbells"/>
    <x v="0"/>
    <x v="4"/>
    <n v="3"/>
    <n v="78.05"/>
    <n v="57.41"/>
    <s v="Online"/>
    <n v="234.14999999999998"/>
    <n v="172.23"/>
    <n v="61.919999999999987"/>
    <n v="0.26444586803331194"/>
    <x v="0"/>
    <x v="0"/>
    <s v="No Rating"/>
    <s v="Nov"/>
  </r>
  <r>
    <x v="2964"/>
    <x v="110"/>
    <s v="Camera"/>
    <x v="3"/>
    <x v="2"/>
    <n v="17"/>
    <n v="43.29"/>
    <n v="29.18"/>
    <s v="Online"/>
    <n v="735.93"/>
    <n v="496.06"/>
    <n v="239.86999999999995"/>
    <n v="0.32594132594132591"/>
    <x v="0"/>
    <x v="0"/>
    <s v="No Rating"/>
    <s v="Nov"/>
  </r>
  <r>
    <x v="2965"/>
    <x v="110"/>
    <s v="Comics"/>
    <x v="1"/>
    <x v="4"/>
    <n v="6"/>
    <n v="183.16"/>
    <n v="161.41999999999999"/>
    <s v="Online"/>
    <n v="1098.96"/>
    <n v="968.52"/>
    <n v="130.44000000000005"/>
    <n v="0.11869403799956327"/>
    <x v="0"/>
    <x v="0"/>
    <s v="No Rating"/>
    <s v="Nov"/>
  </r>
  <r>
    <x v="2966"/>
    <x v="110"/>
    <s v="Comics"/>
    <x v="1"/>
    <x v="3"/>
    <n v="20"/>
    <n v="361.5"/>
    <n v="289.16000000000003"/>
    <s v="Online"/>
    <n v="7230"/>
    <n v="5783.2000000000007"/>
    <n v="1446.7999999999993"/>
    <n v="0.20011065006915618"/>
    <x v="0"/>
    <x v="0"/>
    <s v="No Rating"/>
    <s v="Nov"/>
  </r>
  <r>
    <x v="2967"/>
    <x v="110"/>
    <s v="Headphones"/>
    <x v="3"/>
    <x v="2"/>
    <n v="9"/>
    <n v="386.15"/>
    <n v="245.46"/>
    <s v="Retail"/>
    <n v="3475.35"/>
    <n v="2209.14"/>
    <n v="1266.21"/>
    <n v="0.36434028227372783"/>
    <x v="0"/>
    <x v="0"/>
    <s v="No Rating"/>
    <s v="Nov"/>
  </r>
  <r>
    <x v="2968"/>
    <x v="110"/>
    <s v="T-shirt"/>
    <x v="4"/>
    <x v="4"/>
    <n v="20"/>
    <n v="129.11000000000001"/>
    <n v="100.94"/>
    <s v="Retail"/>
    <n v="2582.2000000000003"/>
    <n v="2018.8"/>
    <n v="563.40000000000032"/>
    <n v="0.21818604290914734"/>
    <x v="0"/>
    <x v="0"/>
    <s v="No Rating"/>
    <s v="Nov"/>
  </r>
  <r>
    <x v="2969"/>
    <x v="110"/>
    <s v="Cookware Set"/>
    <x v="2"/>
    <x v="2"/>
    <n v="1"/>
    <n v="211.88"/>
    <n v="178.69"/>
    <s v="Online"/>
    <n v="211.88"/>
    <n v="178.69"/>
    <n v="33.19"/>
    <n v="0.15664527090806116"/>
    <x v="0"/>
    <x v="0"/>
    <s v="No Rating"/>
    <s v="Nov"/>
  </r>
  <r>
    <x v="2970"/>
    <x v="110"/>
    <s v="Headphones"/>
    <x v="3"/>
    <x v="0"/>
    <n v="4"/>
    <n v="430.16"/>
    <n v="343.92"/>
    <s v="Online"/>
    <n v="1720.64"/>
    <n v="1375.68"/>
    <n v="344.96000000000004"/>
    <n v="0.20048354100799703"/>
    <x v="0"/>
    <x v="0"/>
    <s v="No Rating"/>
    <s v="Nov"/>
  </r>
  <r>
    <x v="2971"/>
    <x v="110"/>
    <s v="Laptop"/>
    <x v="3"/>
    <x v="3"/>
    <n v="2"/>
    <n v="440.92"/>
    <n v="389.41"/>
    <s v="Retail"/>
    <n v="881.84"/>
    <n v="778.82"/>
    <n v="103.01999999999998"/>
    <n v="0.11682391363512652"/>
    <x v="0"/>
    <x v="0"/>
    <n v="3"/>
    <s v="Nov"/>
  </r>
  <r>
    <x v="2972"/>
    <x v="110"/>
    <s v="Camera"/>
    <x v="3"/>
    <x v="2"/>
    <n v="17"/>
    <n v="29.84"/>
    <n v="26.24"/>
    <s v="Retail"/>
    <n v="507.28"/>
    <n v="446.08"/>
    <n v="61.199999999999989"/>
    <n v="0.12064343163538872"/>
    <x v="1"/>
    <x v="2"/>
    <n v="3"/>
    <s v="Nov"/>
  </r>
  <r>
    <x v="2973"/>
    <x v="110"/>
    <s v="Sneakers"/>
    <x v="4"/>
    <x v="2"/>
    <n v="5"/>
    <n v="169.35"/>
    <n v="132.86000000000001"/>
    <s v="Online"/>
    <n v="846.75"/>
    <n v="664.30000000000007"/>
    <n v="182.44999999999993"/>
    <n v="0.21547091821671088"/>
    <x v="0"/>
    <x v="0"/>
    <s v="No Rating"/>
    <s v="Nov"/>
  </r>
  <r>
    <x v="2974"/>
    <x v="110"/>
    <s v="Vacuum Cleaner"/>
    <x v="2"/>
    <x v="4"/>
    <n v="16"/>
    <n v="63.71"/>
    <n v="53.06"/>
    <s v="Online"/>
    <n v="1019.36"/>
    <n v="848.96"/>
    <n v="170.39999999999998"/>
    <n v="0.1671637105634908"/>
    <x v="0"/>
    <x v="0"/>
    <s v="No Rating"/>
    <s v="Nov"/>
  </r>
  <r>
    <x v="2975"/>
    <x v="110"/>
    <s v="Textbook"/>
    <x v="1"/>
    <x v="1"/>
    <n v="14"/>
    <n v="283.3"/>
    <n v="245.77"/>
    <s v="Online"/>
    <n v="3966.2000000000003"/>
    <n v="3440.78"/>
    <n v="525.42000000000007"/>
    <n v="0.13247440875397107"/>
    <x v="0"/>
    <x v="0"/>
    <s v="No Rating"/>
    <s v="Nov"/>
  </r>
  <r>
    <x v="2976"/>
    <x v="110"/>
    <s v="Yoga Mat"/>
    <x v="0"/>
    <x v="4"/>
    <n v="5"/>
    <n v="364.13"/>
    <n v="289.88"/>
    <s v="Online"/>
    <n v="1820.65"/>
    <n v="1449.4"/>
    <n v="371.25"/>
    <n v="0.20391069123664624"/>
    <x v="0"/>
    <x v="0"/>
    <s v="No Rating"/>
    <s v="Nov"/>
  </r>
  <r>
    <x v="2977"/>
    <x v="110"/>
    <s v="Vacuum Cleaner"/>
    <x v="2"/>
    <x v="1"/>
    <n v="15"/>
    <n v="292.58"/>
    <n v="243.49"/>
    <s v="Retail"/>
    <n v="4388.7"/>
    <n v="3652.3500000000004"/>
    <n v="736.34999999999945"/>
    <n v="0.16778317041492913"/>
    <x v="0"/>
    <x v="0"/>
    <s v="No Rating"/>
    <s v="Nov"/>
  </r>
  <r>
    <x v="2978"/>
    <x v="110"/>
    <s v="Jacket"/>
    <x v="4"/>
    <x v="3"/>
    <n v="19"/>
    <n v="267.67"/>
    <n v="199.32"/>
    <s v="Online"/>
    <n v="5085.7300000000005"/>
    <n v="3787.08"/>
    <n v="1298.6500000000005"/>
    <n v="0.25535173908170516"/>
    <x v="0"/>
    <x v="0"/>
    <s v="No Rating"/>
    <s v="Nov"/>
  </r>
  <r>
    <x v="2979"/>
    <x v="110"/>
    <s v="Yoga Mat"/>
    <x v="0"/>
    <x v="2"/>
    <n v="6"/>
    <n v="171.95"/>
    <n v="131.62"/>
    <s v="Retail"/>
    <n v="1031.6999999999998"/>
    <n v="789.72"/>
    <n v="241.97999999999979"/>
    <n v="0.23454492585053779"/>
    <x v="0"/>
    <x v="0"/>
    <s v="No Rating"/>
    <s v="Nov"/>
  </r>
  <r>
    <x v="2980"/>
    <x v="110"/>
    <s v="Headphones"/>
    <x v="3"/>
    <x v="1"/>
    <n v="1"/>
    <n v="16.3"/>
    <n v="14.1"/>
    <s v="Retail"/>
    <n v="16.3"/>
    <n v="14.1"/>
    <n v="2.2000000000000011"/>
    <n v="0.13496932515337429"/>
    <x v="0"/>
    <x v="0"/>
    <s v="No Rating"/>
    <s v="Nov"/>
  </r>
  <r>
    <x v="2981"/>
    <x v="110"/>
    <s v="Dumbbells"/>
    <x v="0"/>
    <x v="0"/>
    <n v="7"/>
    <n v="345.9"/>
    <n v="233.59"/>
    <s v="Online"/>
    <n v="2421.2999999999997"/>
    <n v="1635.13"/>
    <n v="786.16999999999962"/>
    <n v="0.32468921653657112"/>
    <x v="0"/>
    <x v="0"/>
    <s v="No Rating"/>
    <s v="Nov"/>
  </r>
  <r>
    <x v="2982"/>
    <x v="110"/>
    <s v="Mixer"/>
    <x v="2"/>
    <x v="0"/>
    <n v="14"/>
    <n v="13.51"/>
    <n v="10.41"/>
    <s v="Online"/>
    <n v="189.14"/>
    <n v="145.74"/>
    <n v="43.399999999999977"/>
    <n v="0.22945965951147287"/>
    <x v="0"/>
    <x v="0"/>
    <s v="No Rating"/>
    <s v="Nov"/>
  </r>
  <r>
    <x v="2983"/>
    <x v="110"/>
    <s v="Textbook"/>
    <x v="1"/>
    <x v="4"/>
    <n v="18"/>
    <n v="16.3"/>
    <n v="9.86"/>
    <s v="Online"/>
    <n v="293.40000000000003"/>
    <n v="177.48"/>
    <n v="115.92000000000004"/>
    <n v="0.39509202453987741"/>
    <x v="0"/>
    <x v="0"/>
    <s v="No Rating"/>
    <s v="Nov"/>
  </r>
  <r>
    <x v="2984"/>
    <x v="110"/>
    <s v="T-shirt"/>
    <x v="4"/>
    <x v="3"/>
    <n v="5"/>
    <n v="409.36"/>
    <n v="290.77999999999997"/>
    <s v="Retail"/>
    <n v="2046.8000000000002"/>
    <n v="1453.8999999999999"/>
    <n v="592.90000000000032"/>
    <n v="0.28967168262653914"/>
    <x v="0"/>
    <x v="0"/>
    <s v="No Rating"/>
    <s v="Nov"/>
  </r>
  <r>
    <x v="2985"/>
    <x v="110"/>
    <s v="Yoga Mat"/>
    <x v="0"/>
    <x v="3"/>
    <n v="17"/>
    <n v="56.9"/>
    <n v="34.9"/>
    <s v="Retail"/>
    <n v="967.3"/>
    <n v="593.29999999999995"/>
    <n v="374"/>
    <n v="0.38664323374340953"/>
    <x v="0"/>
    <x v="0"/>
    <s v="No Rating"/>
    <s v="Nov"/>
  </r>
  <r>
    <x v="2986"/>
    <x v="110"/>
    <s v="Laptop"/>
    <x v="3"/>
    <x v="0"/>
    <n v="2"/>
    <n v="199.98"/>
    <n v="124.19"/>
    <s v="Retail"/>
    <n v="399.96"/>
    <n v="248.38"/>
    <n v="151.57999999999998"/>
    <n v="0.37898789878987899"/>
    <x v="0"/>
    <x v="0"/>
    <s v="No Rating"/>
    <s v="Nov"/>
  </r>
  <r>
    <x v="2987"/>
    <x v="110"/>
    <s v="Football"/>
    <x v="0"/>
    <x v="4"/>
    <n v="17"/>
    <n v="43.29"/>
    <n v="36.9"/>
    <s v="Retail"/>
    <n v="735.93"/>
    <n v="627.29999999999995"/>
    <n v="108.63"/>
    <n v="0.14760914760914762"/>
    <x v="0"/>
    <x v="0"/>
    <s v="No Rating"/>
    <s v="Nov"/>
  </r>
  <r>
    <x v="2988"/>
    <x v="110"/>
    <s v="Jacket"/>
    <x v="4"/>
    <x v="2"/>
    <n v="18"/>
    <n v="168.47"/>
    <n v="112.35"/>
    <s v="Online"/>
    <n v="3032.46"/>
    <n v="2022.3"/>
    <n v="1010.1600000000001"/>
    <n v="0.33311568825310145"/>
    <x v="0"/>
    <x v="0"/>
    <s v="No Rating"/>
    <s v="Nov"/>
  </r>
  <r>
    <x v="2989"/>
    <x v="110"/>
    <s v="Chair"/>
    <x v="2"/>
    <x v="2"/>
    <n v="9"/>
    <n v="94.68"/>
    <n v="81.260000000000005"/>
    <s v="Online"/>
    <n v="852.12000000000012"/>
    <n v="731.34"/>
    <n v="120.78000000000009"/>
    <n v="0.14174059991550494"/>
    <x v="0"/>
    <x v="0"/>
    <s v="No Rating"/>
    <s v="Nov"/>
  </r>
  <r>
    <x v="2990"/>
    <x v="110"/>
    <s v="Laptop"/>
    <x v="3"/>
    <x v="0"/>
    <n v="12"/>
    <n v="387.97"/>
    <n v="261.99"/>
    <s v="Retail"/>
    <n v="4655.6400000000003"/>
    <n v="3143.88"/>
    <n v="1511.7600000000002"/>
    <n v="0.32471582854344411"/>
    <x v="0"/>
    <x v="0"/>
    <s v="No Rating"/>
    <s v="Nov"/>
  </r>
  <r>
    <x v="2991"/>
    <x v="110"/>
    <s v="Cookware Set"/>
    <x v="2"/>
    <x v="4"/>
    <n v="7"/>
    <n v="197.96"/>
    <n v="124.99"/>
    <s v="Online"/>
    <n v="1385.72"/>
    <n v="874.93"/>
    <n v="510.79000000000008"/>
    <n v="0.36860982016569011"/>
    <x v="0"/>
    <x v="0"/>
    <s v="No Rating"/>
    <s v="Nov"/>
  </r>
  <r>
    <x v="2992"/>
    <x v="110"/>
    <s v="Headphones"/>
    <x v="3"/>
    <x v="2"/>
    <n v="14"/>
    <n v="474.29"/>
    <n v="306.01"/>
    <s v="Online"/>
    <n v="6640.06"/>
    <n v="4284.1399999999994"/>
    <n v="2355.920000000001"/>
    <n v="0.35480402285521528"/>
    <x v="0"/>
    <x v="0"/>
    <s v="No Rating"/>
    <s v="Nov"/>
  </r>
  <r>
    <x v="2993"/>
    <x v="110"/>
    <s v="Chair"/>
    <x v="2"/>
    <x v="0"/>
    <n v="15"/>
    <n v="107.62"/>
    <n v="87.65"/>
    <s v="Online"/>
    <n v="1614.3000000000002"/>
    <n v="1314.75"/>
    <n v="299.55000000000018"/>
    <n v="0.18556030477606403"/>
    <x v="0"/>
    <x v="0"/>
    <n v="4"/>
    <s v="Nov"/>
  </r>
  <r>
    <x v="2994"/>
    <x v="110"/>
    <s v="Football"/>
    <x v="0"/>
    <x v="0"/>
    <n v="5"/>
    <n v="464.85"/>
    <n v="410.97"/>
    <s v="Online"/>
    <n v="2324.25"/>
    <n v="2054.8500000000004"/>
    <n v="269.39999999999964"/>
    <n v="0.11590835753468845"/>
    <x v="0"/>
    <x v="0"/>
    <s v="No Rating"/>
    <s v="Nov"/>
  </r>
  <r>
    <x v="2995"/>
    <x v="110"/>
    <s v="Smartphone"/>
    <x v="3"/>
    <x v="3"/>
    <n v="17"/>
    <n v="304.92"/>
    <n v="186.61"/>
    <s v="Retail"/>
    <n v="5183.6400000000003"/>
    <n v="3172.3700000000003"/>
    <n v="2011.27"/>
    <n v="0.38800341073068345"/>
    <x v="0"/>
    <x v="0"/>
    <s v="No Rating"/>
    <s v="Nov"/>
  </r>
  <r>
    <x v="2996"/>
    <x v="110"/>
    <s v="Football"/>
    <x v="0"/>
    <x v="3"/>
    <n v="9"/>
    <n v="151.16999999999999"/>
    <n v="96.5"/>
    <s v="Retail"/>
    <n v="1360.53"/>
    <n v="868.5"/>
    <n v="492.03"/>
    <n v="0.36164582919891514"/>
    <x v="0"/>
    <x v="0"/>
    <s v="No Rating"/>
    <s v="Nov"/>
  </r>
  <r>
    <x v="2997"/>
    <x v="110"/>
    <s v="Textbook"/>
    <x v="1"/>
    <x v="4"/>
    <n v="4"/>
    <n v="342.67"/>
    <n v="231.35"/>
    <s v="Online"/>
    <n v="1370.68"/>
    <n v="925.4"/>
    <n v="445.28000000000009"/>
    <n v="0.32486065310648732"/>
    <x v="0"/>
    <x v="0"/>
    <s v="No Rating"/>
    <s v="Nov"/>
  </r>
  <r>
    <x v="2998"/>
    <x v="111"/>
    <s v="Yoga Mat"/>
    <x v="0"/>
    <x v="3"/>
    <n v="13"/>
    <n v="99.95"/>
    <n v="81.55"/>
    <s v="Online"/>
    <n v="1299.3500000000001"/>
    <n v="1060.1499999999999"/>
    <n v="239.20000000000027"/>
    <n v="0.18409204602301169"/>
    <x v="0"/>
    <x v="0"/>
    <s v="No Rating"/>
    <s v="Nov"/>
  </r>
  <r>
    <x v="2999"/>
    <x v="111"/>
    <s v="Yoga Mat"/>
    <x v="0"/>
    <x v="2"/>
    <n v="17"/>
    <n v="475.44"/>
    <n v="416.2"/>
    <s v="Online"/>
    <n v="8082.48"/>
    <n v="7075.4"/>
    <n v="1007.0799999999999"/>
    <n v="0.12460037018340905"/>
    <x v="0"/>
    <x v="0"/>
    <s v="No Rating"/>
    <s v="Nov"/>
  </r>
  <r>
    <x v="3000"/>
    <x v="111"/>
    <s v="Jeans"/>
    <x v="4"/>
    <x v="1"/>
    <n v="19"/>
    <n v="36.79"/>
    <n v="29.79"/>
    <s v="Online"/>
    <n v="699.01"/>
    <n v="566.01"/>
    <n v="133"/>
    <n v="0.19026909486273444"/>
    <x v="0"/>
    <x v="0"/>
    <s v="No Rating"/>
    <s v="Nov"/>
  </r>
  <r>
    <x v="3001"/>
    <x v="111"/>
    <s v="Smartphone"/>
    <x v="3"/>
    <x v="1"/>
    <n v="4"/>
    <n v="88.23"/>
    <n v="74.569999999999993"/>
    <s v="Retail"/>
    <n v="352.92"/>
    <n v="298.27999999999997"/>
    <n v="54.640000000000043"/>
    <n v="0.15482262269069488"/>
    <x v="0"/>
    <x v="0"/>
    <s v="No Rating"/>
    <s v="Nov"/>
  </r>
  <r>
    <x v="3002"/>
    <x v="111"/>
    <s v="Smartphone"/>
    <x v="3"/>
    <x v="4"/>
    <n v="2"/>
    <n v="250.44"/>
    <n v="155.79"/>
    <s v="Retail"/>
    <n v="500.88"/>
    <n v="311.58"/>
    <n v="189.3"/>
    <n v="0.37793483469094397"/>
    <x v="0"/>
    <x v="0"/>
    <s v="No Rating"/>
    <s v="Nov"/>
  </r>
  <r>
    <x v="3003"/>
    <x v="111"/>
    <s v="Cycle"/>
    <x v="0"/>
    <x v="3"/>
    <n v="13"/>
    <n v="291.06"/>
    <n v="254.44"/>
    <s v="Retail"/>
    <n v="3783.78"/>
    <n v="3307.72"/>
    <n v="476.0600000000004"/>
    <n v="0.12581598295884019"/>
    <x v="0"/>
    <x v="0"/>
    <s v="No Rating"/>
    <s v="Nov"/>
  </r>
  <r>
    <x v="3004"/>
    <x v="111"/>
    <s v="Jeans"/>
    <x v="4"/>
    <x v="2"/>
    <n v="2"/>
    <n v="462.75"/>
    <n v="288.26"/>
    <s v="Retail"/>
    <n v="925.5"/>
    <n v="576.52"/>
    <n v="348.98"/>
    <n v="0.37707185305240415"/>
    <x v="0"/>
    <x v="0"/>
    <s v="No Rating"/>
    <s v="Nov"/>
  </r>
  <r>
    <x v="3005"/>
    <x v="111"/>
    <s v="Football"/>
    <x v="0"/>
    <x v="3"/>
    <n v="7"/>
    <n v="49.28"/>
    <n v="34.92"/>
    <s v="Retail"/>
    <n v="344.96000000000004"/>
    <n v="244.44"/>
    <n v="100.52000000000004"/>
    <n v="0.29139610389610399"/>
    <x v="0"/>
    <x v="0"/>
    <s v="No Rating"/>
    <s v="Nov"/>
  </r>
  <r>
    <x v="3006"/>
    <x v="111"/>
    <s v="Chair"/>
    <x v="2"/>
    <x v="3"/>
    <n v="17"/>
    <n v="68.34"/>
    <n v="49.24"/>
    <s v="Online"/>
    <n v="1161.78"/>
    <n v="837.08"/>
    <n v="324.69999999999993"/>
    <n v="0.27948492829967803"/>
    <x v="0"/>
    <x v="0"/>
    <s v="No Rating"/>
    <s v="Nov"/>
  </r>
  <r>
    <x v="3007"/>
    <x v="111"/>
    <s v="Football"/>
    <x v="0"/>
    <x v="0"/>
    <n v="18"/>
    <n v="419.2"/>
    <n v="281.39"/>
    <s v="Retail"/>
    <n v="7545.5999999999995"/>
    <n v="5065.0199999999995"/>
    <n v="2480.58"/>
    <n v="0.32874522900763359"/>
    <x v="0"/>
    <x v="0"/>
    <s v="No Rating"/>
    <s v="Nov"/>
  </r>
  <r>
    <x v="3008"/>
    <x v="111"/>
    <s v="Cookware Set"/>
    <x v="2"/>
    <x v="2"/>
    <n v="8"/>
    <n v="178.77"/>
    <n v="108.2"/>
    <s v="Online"/>
    <n v="1430.16"/>
    <n v="865.6"/>
    <n v="564.56000000000006"/>
    <n v="0.39475303462549649"/>
    <x v="0"/>
    <x v="0"/>
    <n v="4"/>
    <s v="Nov"/>
  </r>
  <r>
    <x v="3009"/>
    <x v="111"/>
    <s v="Biography"/>
    <x v="1"/>
    <x v="0"/>
    <n v="2"/>
    <n v="249.93"/>
    <n v="191.81"/>
    <s v="Retail"/>
    <n v="499.86"/>
    <n v="383.62"/>
    <n v="116.24000000000001"/>
    <n v="0.23254511263153685"/>
    <x v="0"/>
    <x v="0"/>
    <s v="No Rating"/>
    <s v="Nov"/>
  </r>
  <r>
    <x v="3010"/>
    <x v="111"/>
    <s v="Laptop"/>
    <x v="3"/>
    <x v="3"/>
    <n v="14"/>
    <n v="371.24"/>
    <n v="251.41"/>
    <s v="Online"/>
    <n v="5197.3600000000006"/>
    <n v="3519.74"/>
    <n v="1677.6200000000008"/>
    <n v="0.32278310526882892"/>
    <x v="0"/>
    <x v="0"/>
    <n v="5"/>
    <s v="Nov"/>
  </r>
  <r>
    <x v="3011"/>
    <x v="111"/>
    <s v="Camera"/>
    <x v="3"/>
    <x v="3"/>
    <n v="19"/>
    <n v="431.31"/>
    <n v="348.74"/>
    <s v="Online"/>
    <n v="8194.89"/>
    <n v="6626.06"/>
    <n v="1568.829999999999"/>
    <n v="0.19144003153184475"/>
    <x v="0"/>
    <x v="0"/>
    <s v="No Rating"/>
    <s v="Nov"/>
  </r>
  <r>
    <x v="3012"/>
    <x v="111"/>
    <s v="Textbook"/>
    <x v="1"/>
    <x v="1"/>
    <n v="15"/>
    <n v="105.33"/>
    <n v="82.41"/>
    <s v="Online"/>
    <n v="1579.95"/>
    <n v="1236.1499999999999"/>
    <n v="343.80000000000018"/>
    <n v="0.21760182284249513"/>
    <x v="0"/>
    <x v="0"/>
    <s v="No Rating"/>
    <s v="Nov"/>
  </r>
  <r>
    <x v="3013"/>
    <x v="111"/>
    <s v="Cookware Set"/>
    <x v="2"/>
    <x v="2"/>
    <n v="18"/>
    <n v="414.16"/>
    <n v="366.17"/>
    <s v="Retail"/>
    <n v="7454.88"/>
    <n v="6591.06"/>
    <n v="863.81999999999971"/>
    <n v="0.11587309252462812"/>
    <x v="0"/>
    <x v="0"/>
    <s v="No Rating"/>
    <s v="Nov"/>
  </r>
  <r>
    <x v="3014"/>
    <x v="111"/>
    <s v="Laptop"/>
    <x v="3"/>
    <x v="3"/>
    <n v="13"/>
    <n v="340.01"/>
    <n v="282.77999999999997"/>
    <s v="Online"/>
    <n v="4420.13"/>
    <n v="3676.1399999999994"/>
    <n v="743.99000000000069"/>
    <n v="0.16831857886532764"/>
    <x v="0"/>
    <x v="0"/>
    <s v="No Rating"/>
    <s v="Nov"/>
  </r>
  <r>
    <x v="3015"/>
    <x v="111"/>
    <s v="Headphones"/>
    <x v="3"/>
    <x v="3"/>
    <n v="19"/>
    <n v="124.31"/>
    <n v="78.72"/>
    <s v="Online"/>
    <n v="2361.89"/>
    <n v="1495.68"/>
    <n v="866.20999999999981"/>
    <n v="0.36674442924945694"/>
    <x v="0"/>
    <x v="0"/>
    <s v="No Rating"/>
    <s v="Nov"/>
  </r>
  <r>
    <x v="3016"/>
    <x v="111"/>
    <s v="Yoga Mat"/>
    <x v="0"/>
    <x v="4"/>
    <n v="7"/>
    <n v="134.77000000000001"/>
    <n v="120.5"/>
    <s v="Retail"/>
    <n v="943.3900000000001"/>
    <n v="843.5"/>
    <n v="99.8900000000001"/>
    <n v="0.10588409883505241"/>
    <x v="0"/>
    <x v="0"/>
    <s v="No Rating"/>
    <s v="Nov"/>
  </r>
  <r>
    <x v="3017"/>
    <x v="111"/>
    <s v="Mixer"/>
    <x v="2"/>
    <x v="4"/>
    <n v="3"/>
    <n v="356.73"/>
    <n v="275.38"/>
    <s v="Retail"/>
    <n v="1070.19"/>
    <n v="826.14"/>
    <n v="244.05000000000007"/>
    <n v="0.22804361842289692"/>
    <x v="0"/>
    <x v="0"/>
    <n v="2"/>
    <s v="Nov"/>
  </r>
  <r>
    <x v="3018"/>
    <x v="111"/>
    <s v="Sneakers"/>
    <x v="4"/>
    <x v="4"/>
    <n v="7"/>
    <n v="448.06"/>
    <n v="403.21"/>
    <s v="Online"/>
    <n v="3136.42"/>
    <n v="2822.47"/>
    <n v="313.95000000000027"/>
    <n v="0.10009820113377681"/>
    <x v="0"/>
    <x v="0"/>
    <s v="No Rating"/>
    <s v="Nov"/>
  </r>
  <r>
    <x v="3019"/>
    <x v="111"/>
    <s v="Jeans"/>
    <x v="4"/>
    <x v="1"/>
    <n v="8"/>
    <n v="289.89999999999998"/>
    <n v="241.19"/>
    <s v="Retail"/>
    <n v="2319.1999999999998"/>
    <n v="1929.52"/>
    <n v="389.67999999999984"/>
    <n v="0.16802345636426347"/>
    <x v="0"/>
    <x v="0"/>
    <s v="No Rating"/>
    <s v="Nov"/>
  </r>
  <r>
    <x v="3020"/>
    <x v="111"/>
    <s v="Biography"/>
    <x v="1"/>
    <x v="0"/>
    <n v="2"/>
    <n v="481.25"/>
    <n v="340.73"/>
    <s v="Retail"/>
    <n v="962.5"/>
    <n v="681.46"/>
    <n v="281.03999999999996"/>
    <n v="0.29198961038961035"/>
    <x v="0"/>
    <x v="0"/>
    <s v="No Rating"/>
    <s v="Nov"/>
  </r>
  <r>
    <x v="3021"/>
    <x v="111"/>
    <s v="Jacket"/>
    <x v="4"/>
    <x v="0"/>
    <n v="20"/>
    <n v="234.18"/>
    <n v="179.03"/>
    <s v="Online"/>
    <n v="4683.6000000000004"/>
    <n v="3580.6"/>
    <n v="1103.0000000000005"/>
    <n v="0.23550260483388855"/>
    <x v="0"/>
    <x v="0"/>
    <s v="No Rating"/>
    <s v="Nov"/>
  </r>
  <r>
    <x v="3022"/>
    <x v="111"/>
    <s v="Headphones"/>
    <x v="3"/>
    <x v="2"/>
    <n v="17"/>
    <n v="196.91"/>
    <n v="149.59"/>
    <s v="Retail"/>
    <n v="3347.47"/>
    <n v="2543.0300000000002"/>
    <n v="804.4399999999996"/>
    <n v="0.24031283327408451"/>
    <x v="0"/>
    <x v="0"/>
    <s v="No Rating"/>
    <s v="Nov"/>
  </r>
  <r>
    <x v="3023"/>
    <x v="111"/>
    <s v="Football"/>
    <x v="0"/>
    <x v="4"/>
    <n v="20"/>
    <n v="137.83000000000001"/>
    <n v="103.89"/>
    <s v="Retail"/>
    <n v="2756.6000000000004"/>
    <n v="2077.8000000000002"/>
    <n v="678.80000000000018"/>
    <n v="0.24624537473699487"/>
    <x v="0"/>
    <x v="0"/>
    <s v="No Rating"/>
    <s v="Nov"/>
  </r>
  <r>
    <x v="3024"/>
    <x v="111"/>
    <s v="Jeans"/>
    <x v="4"/>
    <x v="1"/>
    <n v="16"/>
    <n v="374.24"/>
    <n v="314.08"/>
    <s v="Online"/>
    <n v="5987.84"/>
    <n v="5025.28"/>
    <n v="962.5600000000004"/>
    <n v="0.16075245831551951"/>
    <x v="0"/>
    <x v="0"/>
    <s v="No Rating"/>
    <s v="Nov"/>
  </r>
  <r>
    <x v="3025"/>
    <x v="111"/>
    <s v="Jacket"/>
    <x v="4"/>
    <x v="4"/>
    <n v="19"/>
    <n v="224.4"/>
    <n v="180.65"/>
    <s v="Retail"/>
    <n v="4263.6000000000004"/>
    <n v="3432.35"/>
    <n v="831.25000000000045"/>
    <n v="0.19496434937611418"/>
    <x v="0"/>
    <x v="0"/>
    <s v="No Rating"/>
    <s v="Nov"/>
  </r>
  <r>
    <x v="3026"/>
    <x v="111"/>
    <s v="Vacuum Cleaner"/>
    <x v="2"/>
    <x v="4"/>
    <n v="16"/>
    <n v="407.43"/>
    <n v="343.13"/>
    <s v="Online"/>
    <n v="6518.88"/>
    <n v="5490.08"/>
    <n v="1028.8000000000002"/>
    <n v="0.15781852097292789"/>
    <x v="0"/>
    <x v="0"/>
    <s v="No Rating"/>
    <s v="Nov"/>
  </r>
  <r>
    <x v="3027"/>
    <x v="111"/>
    <s v="Camera"/>
    <x v="3"/>
    <x v="3"/>
    <n v="2"/>
    <n v="271.5"/>
    <n v="187.05"/>
    <s v="Retail"/>
    <n v="543"/>
    <n v="374.1"/>
    <n v="168.89999999999998"/>
    <n v="0.31104972375690604"/>
    <x v="0"/>
    <x v="0"/>
    <s v="No Rating"/>
    <s v="Nov"/>
  </r>
  <r>
    <x v="3028"/>
    <x v="112"/>
    <s v="Vacuum Cleaner"/>
    <x v="2"/>
    <x v="2"/>
    <n v="6"/>
    <n v="318.87"/>
    <n v="249.31"/>
    <s v="Retail"/>
    <n v="1913.22"/>
    <n v="1495.8600000000001"/>
    <n v="417.3599999999999"/>
    <n v="0.21814532568131209"/>
    <x v="0"/>
    <x v="0"/>
    <s v="No Rating"/>
    <s v="Nov"/>
  </r>
  <r>
    <x v="3029"/>
    <x v="112"/>
    <s v="Comics"/>
    <x v="1"/>
    <x v="1"/>
    <n v="15"/>
    <n v="287.42"/>
    <n v="198.9"/>
    <s v="Online"/>
    <n v="4311.3"/>
    <n v="2983.5"/>
    <n v="1327.8000000000002"/>
    <n v="0.30798135133254473"/>
    <x v="0"/>
    <x v="0"/>
    <s v="No Rating"/>
    <s v="Nov"/>
  </r>
  <r>
    <x v="3030"/>
    <x v="112"/>
    <s v="Headphones"/>
    <x v="3"/>
    <x v="0"/>
    <n v="2"/>
    <n v="282.58999999999997"/>
    <n v="198.65"/>
    <s v="Online"/>
    <n v="565.17999999999995"/>
    <n v="397.3"/>
    <n v="167.87999999999994"/>
    <n v="0.29703811175200812"/>
    <x v="0"/>
    <x v="0"/>
    <s v="No Rating"/>
    <s v="Nov"/>
  </r>
  <r>
    <x v="3031"/>
    <x v="112"/>
    <s v="Jeans"/>
    <x v="4"/>
    <x v="0"/>
    <n v="2"/>
    <n v="295.01"/>
    <n v="193.89"/>
    <s v="Retail"/>
    <n v="590.02"/>
    <n v="387.78"/>
    <n v="202.24"/>
    <n v="0.34276804176129627"/>
    <x v="0"/>
    <x v="0"/>
    <s v="No Rating"/>
    <s v="Nov"/>
  </r>
  <r>
    <x v="3032"/>
    <x v="112"/>
    <s v="Vacuum Cleaner"/>
    <x v="2"/>
    <x v="4"/>
    <n v="9"/>
    <n v="457.86"/>
    <n v="283.66000000000003"/>
    <s v="Retail"/>
    <n v="4120.74"/>
    <n v="2552.94"/>
    <n v="1567.7999999999997"/>
    <n v="0.38046564452015896"/>
    <x v="0"/>
    <x v="0"/>
    <s v="No Rating"/>
    <s v="Nov"/>
  </r>
  <r>
    <x v="3033"/>
    <x v="112"/>
    <s v="T-shirt"/>
    <x v="4"/>
    <x v="4"/>
    <n v="3"/>
    <n v="84.26"/>
    <n v="67.41"/>
    <s v="Retail"/>
    <n v="252.78000000000003"/>
    <n v="202.23"/>
    <n v="50.55000000000004"/>
    <n v="0.19997626394493248"/>
    <x v="0"/>
    <x v="0"/>
    <s v="No Rating"/>
    <s v="Nov"/>
  </r>
  <r>
    <x v="3034"/>
    <x v="112"/>
    <s v="Headphones"/>
    <x v="3"/>
    <x v="3"/>
    <n v="5"/>
    <n v="107.09"/>
    <n v="82.85"/>
    <s v="Online"/>
    <n v="535.45000000000005"/>
    <n v="414.25"/>
    <n v="121.20000000000005"/>
    <n v="0.22635166682229907"/>
    <x v="0"/>
    <x v="0"/>
    <s v="No Rating"/>
    <s v="Nov"/>
  </r>
  <r>
    <x v="3035"/>
    <x v="112"/>
    <s v="Cookware Set"/>
    <x v="2"/>
    <x v="2"/>
    <n v="2"/>
    <n v="389.98"/>
    <n v="250.92"/>
    <s v="Retail"/>
    <n v="779.96"/>
    <n v="501.84"/>
    <n v="278.12000000000006"/>
    <n v="0.3565823888404534"/>
    <x v="0"/>
    <x v="0"/>
    <s v="No Rating"/>
    <s v="Nov"/>
  </r>
  <r>
    <x v="3036"/>
    <x v="112"/>
    <s v="Mixer"/>
    <x v="2"/>
    <x v="1"/>
    <n v="9"/>
    <n v="285.10000000000002"/>
    <n v="222.39"/>
    <s v="Online"/>
    <n v="2565.9"/>
    <n v="2001.5099999999998"/>
    <n v="564.39000000000033"/>
    <n v="0.21995790950543681"/>
    <x v="0"/>
    <x v="0"/>
    <s v="No Rating"/>
    <s v="Nov"/>
  </r>
  <r>
    <x v="3037"/>
    <x v="112"/>
    <s v="Jacket"/>
    <x v="4"/>
    <x v="0"/>
    <n v="19"/>
    <n v="261.5"/>
    <n v="177.92"/>
    <s v="Online"/>
    <n v="4968.5"/>
    <n v="3380.4799999999996"/>
    <n v="1588.0200000000004"/>
    <n v="0.31961759082217983"/>
    <x v="0"/>
    <x v="0"/>
    <n v="1"/>
    <s v="Nov"/>
  </r>
  <r>
    <x v="3038"/>
    <x v="112"/>
    <s v="Cookware Set"/>
    <x v="2"/>
    <x v="3"/>
    <n v="17"/>
    <n v="420.54"/>
    <n v="338.73"/>
    <s v="Online"/>
    <n v="7149.18"/>
    <n v="5758.41"/>
    <n v="1390.7700000000004"/>
    <n v="0.19453559708945647"/>
    <x v="0"/>
    <x v="0"/>
    <n v="2"/>
    <s v="Nov"/>
  </r>
  <r>
    <x v="3039"/>
    <x v="112"/>
    <s v="Jeans"/>
    <x v="4"/>
    <x v="2"/>
    <n v="19"/>
    <n v="268.52999999999997"/>
    <n v="187.75"/>
    <s v="Retail"/>
    <n v="5102.07"/>
    <n v="3567.25"/>
    <n v="1534.8199999999997"/>
    <n v="0.30082299929244399"/>
    <x v="0"/>
    <x v="0"/>
    <s v="No Rating"/>
    <s v="Nov"/>
  </r>
  <r>
    <x v="3040"/>
    <x v="112"/>
    <s v="Smartphone"/>
    <x v="3"/>
    <x v="4"/>
    <n v="2"/>
    <n v="467.11"/>
    <n v="373.04"/>
    <s v="Online"/>
    <n v="934.22"/>
    <n v="746.08"/>
    <n v="188.14"/>
    <n v="0.20138725353771059"/>
    <x v="0"/>
    <x v="0"/>
    <s v="No Rating"/>
    <s v="Nov"/>
  </r>
  <r>
    <x v="3041"/>
    <x v="112"/>
    <s v="Mixer"/>
    <x v="2"/>
    <x v="4"/>
    <n v="12"/>
    <n v="113.17"/>
    <n v="89.08"/>
    <s v="Online"/>
    <n v="1358.04"/>
    <n v="1068.96"/>
    <n v="289.07999999999993"/>
    <n v="0.21286560042414063"/>
    <x v="1"/>
    <x v="4"/>
    <s v="No Rating"/>
    <s v="Nov"/>
  </r>
  <r>
    <x v="3042"/>
    <x v="112"/>
    <s v="Sneakers"/>
    <x v="4"/>
    <x v="2"/>
    <n v="16"/>
    <n v="163.85"/>
    <n v="116.04"/>
    <s v="Online"/>
    <n v="2621.6"/>
    <n v="1856.64"/>
    <n v="764.95999999999981"/>
    <n v="0.2917912725053402"/>
    <x v="0"/>
    <x v="0"/>
    <s v="No Rating"/>
    <s v="Nov"/>
  </r>
  <r>
    <x v="3043"/>
    <x v="112"/>
    <s v="Camera"/>
    <x v="3"/>
    <x v="2"/>
    <n v="4"/>
    <n v="174.98"/>
    <n v="116.74"/>
    <s v="Retail"/>
    <n v="699.92"/>
    <n v="466.96"/>
    <n v="232.95999999999998"/>
    <n v="0.33283803863298661"/>
    <x v="0"/>
    <x v="0"/>
    <n v="3"/>
    <s v="Nov"/>
  </r>
  <r>
    <x v="3044"/>
    <x v="112"/>
    <s v="T-shirt"/>
    <x v="4"/>
    <x v="3"/>
    <n v="18"/>
    <n v="278.95"/>
    <n v="246.7"/>
    <s v="Retail"/>
    <n v="5021.0999999999995"/>
    <n v="4440.5999999999995"/>
    <n v="580.5"/>
    <n v="0.11561211686682202"/>
    <x v="0"/>
    <x v="0"/>
    <s v="No Rating"/>
    <s v="Nov"/>
  </r>
  <r>
    <x v="3045"/>
    <x v="112"/>
    <s v="Textbook"/>
    <x v="1"/>
    <x v="3"/>
    <n v="13"/>
    <n v="449.78"/>
    <n v="294.52"/>
    <s v="Online"/>
    <n v="5847.1399999999994"/>
    <n v="3828.7599999999998"/>
    <n v="2018.3799999999997"/>
    <n v="0.34519098225799277"/>
    <x v="0"/>
    <x v="0"/>
    <s v="No Rating"/>
    <s v="Nov"/>
  </r>
  <r>
    <x v="3046"/>
    <x v="112"/>
    <s v="Jacket"/>
    <x v="4"/>
    <x v="1"/>
    <n v="15"/>
    <n v="32.770000000000003"/>
    <n v="23.97"/>
    <s v="Retail"/>
    <n v="491.55000000000007"/>
    <n v="359.54999999999995"/>
    <n v="132.00000000000011"/>
    <n v="0.2685382972230701"/>
    <x v="0"/>
    <x v="0"/>
    <s v="No Rating"/>
    <s v="Nov"/>
  </r>
  <r>
    <x v="3047"/>
    <x v="112"/>
    <s v="Jeans"/>
    <x v="4"/>
    <x v="2"/>
    <n v="18"/>
    <n v="159.35"/>
    <n v="116.03"/>
    <s v="Retail"/>
    <n v="2868.2999999999997"/>
    <n v="2088.54"/>
    <n v="779.75999999999976"/>
    <n v="0.27185440853467208"/>
    <x v="0"/>
    <x v="0"/>
    <s v="No Rating"/>
    <s v="Nov"/>
  </r>
  <r>
    <x v="3048"/>
    <x v="112"/>
    <s v="Football"/>
    <x v="0"/>
    <x v="2"/>
    <n v="18"/>
    <n v="127.67"/>
    <n v="94.95"/>
    <s v="Online"/>
    <n v="2298.06"/>
    <n v="1709.1000000000001"/>
    <n v="588.95999999999981"/>
    <n v="0.25628573666483895"/>
    <x v="0"/>
    <x v="0"/>
    <s v="No Rating"/>
    <s v="Nov"/>
  </r>
  <r>
    <x v="3049"/>
    <x v="112"/>
    <s v="Cookware Set"/>
    <x v="2"/>
    <x v="3"/>
    <n v="4"/>
    <n v="423.26"/>
    <n v="255.74"/>
    <s v="Retail"/>
    <n v="1693.04"/>
    <n v="1022.96"/>
    <n v="670.07999999999993"/>
    <n v="0.39578509663091238"/>
    <x v="0"/>
    <x v="0"/>
    <n v="3"/>
    <s v="Nov"/>
  </r>
  <r>
    <x v="3050"/>
    <x v="112"/>
    <s v="Headphones"/>
    <x v="3"/>
    <x v="3"/>
    <n v="4"/>
    <n v="366.19"/>
    <n v="241.28"/>
    <s v="Retail"/>
    <n v="1464.76"/>
    <n v="965.12"/>
    <n v="499.64"/>
    <n v="0.34110707556186676"/>
    <x v="0"/>
    <x v="0"/>
    <s v="No Rating"/>
    <s v="Nov"/>
  </r>
  <r>
    <x v="3051"/>
    <x v="112"/>
    <s v="Dumbbells"/>
    <x v="0"/>
    <x v="3"/>
    <n v="19"/>
    <n v="181.42"/>
    <n v="157.21"/>
    <s v="Online"/>
    <n v="3446.9799999999996"/>
    <n v="2986.9900000000002"/>
    <n v="459.98999999999933"/>
    <n v="0.13344724947635303"/>
    <x v="0"/>
    <x v="0"/>
    <s v="No Rating"/>
    <s v="Nov"/>
  </r>
  <r>
    <x v="3052"/>
    <x v="112"/>
    <s v="Cycle"/>
    <x v="0"/>
    <x v="2"/>
    <n v="7"/>
    <n v="110.89"/>
    <n v="71.599999999999994"/>
    <s v="Retail"/>
    <n v="776.23"/>
    <n v="501.19999999999993"/>
    <n v="275.03000000000009"/>
    <n v="0.35431508702317621"/>
    <x v="0"/>
    <x v="0"/>
    <s v="No Rating"/>
    <s v="Nov"/>
  </r>
  <r>
    <x v="3053"/>
    <x v="112"/>
    <s v="Laptop"/>
    <x v="3"/>
    <x v="0"/>
    <n v="16"/>
    <n v="91.6"/>
    <n v="71.59"/>
    <s v="Online"/>
    <n v="1465.6"/>
    <n v="1145.44"/>
    <n v="320.15999999999985"/>
    <n v="0.21844978165938855"/>
    <x v="0"/>
    <x v="0"/>
    <s v="No Rating"/>
    <s v="Nov"/>
  </r>
  <r>
    <x v="3054"/>
    <x v="112"/>
    <s v="Chair"/>
    <x v="2"/>
    <x v="3"/>
    <n v="8"/>
    <n v="34.299999999999997"/>
    <n v="26.64"/>
    <s v="Online"/>
    <n v="274.39999999999998"/>
    <n v="213.12"/>
    <n v="61.279999999999973"/>
    <n v="0.22332361516034976"/>
    <x v="1"/>
    <x v="4"/>
    <s v="No Rating"/>
    <s v="Nov"/>
  </r>
  <r>
    <x v="3055"/>
    <x v="112"/>
    <s v="Football"/>
    <x v="0"/>
    <x v="2"/>
    <n v="9"/>
    <n v="52.46"/>
    <n v="39.82"/>
    <s v="Retail"/>
    <n v="472.14"/>
    <n v="358.38"/>
    <n v="113.75999999999999"/>
    <n v="0.24094548227220738"/>
    <x v="0"/>
    <x v="0"/>
    <n v="4"/>
    <s v="Nov"/>
  </r>
  <r>
    <x v="3056"/>
    <x v="112"/>
    <s v="Comics"/>
    <x v="1"/>
    <x v="3"/>
    <n v="7"/>
    <n v="424.67"/>
    <n v="270.02999999999997"/>
    <s v="Retail"/>
    <n v="2972.69"/>
    <n v="1890.2099999999998"/>
    <n v="1082.4800000000002"/>
    <n v="0.36414156874749815"/>
    <x v="0"/>
    <x v="0"/>
    <s v="No Rating"/>
    <s v="Nov"/>
  </r>
  <r>
    <x v="3057"/>
    <x v="112"/>
    <s v="Jacket"/>
    <x v="4"/>
    <x v="1"/>
    <n v="17"/>
    <n v="494.18"/>
    <n v="437.34"/>
    <s v="Retail"/>
    <n v="8401.06"/>
    <n v="7434.78"/>
    <n v="966.27999999999975"/>
    <n v="0.11501881905378605"/>
    <x v="0"/>
    <x v="0"/>
    <s v="No Rating"/>
    <s v="Nov"/>
  </r>
  <r>
    <x v="3058"/>
    <x v="112"/>
    <s v="Chair"/>
    <x v="2"/>
    <x v="4"/>
    <n v="10"/>
    <n v="61.47"/>
    <n v="42.17"/>
    <s v="Retail"/>
    <n v="614.70000000000005"/>
    <n v="421.70000000000005"/>
    <n v="193"/>
    <n v="0.31397429640475027"/>
    <x v="0"/>
    <x v="0"/>
    <s v="No Rating"/>
    <s v="Nov"/>
  </r>
  <r>
    <x v="3059"/>
    <x v="112"/>
    <s v="Football"/>
    <x v="0"/>
    <x v="2"/>
    <n v="18"/>
    <n v="224.07"/>
    <n v="186.42"/>
    <s v="Retail"/>
    <n v="4033.2599999999998"/>
    <n v="3355.56"/>
    <n v="677.69999999999982"/>
    <n v="0.16802784844021953"/>
    <x v="0"/>
    <x v="0"/>
    <s v="No Rating"/>
    <s v="Nov"/>
  </r>
  <r>
    <x v="3060"/>
    <x v="113"/>
    <s v="Camera"/>
    <x v="3"/>
    <x v="4"/>
    <n v="5"/>
    <n v="137.66"/>
    <n v="97.13"/>
    <s v="Online"/>
    <n v="688.3"/>
    <n v="485.65"/>
    <n v="202.64999999999998"/>
    <n v="0.29442103733836988"/>
    <x v="0"/>
    <x v="0"/>
    <s v="No Rating"/>
    <s v="Nov"/>
  </r>
  <r>
    <x v="3061"/>
    <x v="113"/>
    <s v="Jeans"/>
    <x v="4"/>
    <x v="4"/>
    <n v="13"/>
    <n v="363.86"/>
    <n v="236.62"/>
    <s v="Online"/>
    <n v="4730.18"/>
    <n v="3076.06"/>
    <n v="1654.1200000000003"/>
    <n v="0.34969493761336784"/>
    <x v="1"/>
    <x v="3"/>
    <s v="No Rating"/>
    <s v="Nov"/>
  </r>
  <r>
    <x v="3062"/>
    <x v="113"/>
    <s v="Chair"/>
    <x v="2"/>
    <x v="3"/>
    <n v="13"/>
    <n v="268.76"/>
    <n v="229.46"/>
    <s v="Online"/>
    <n v="3493.88"/>
    <n v="2982.98"/>
    <n v="510.90000000000009"/>
    <n v="0.14622711713052539"/>
    <x v="0"/>
    <x v="0"/>
    <n v="4"/>
    <s v="Nov"/>
  </r>
  <r>
    <x v="3063"/>
    <x v="113"/>
    <s v="Jeans"/>
    <x v="4"/>
    <x v="4"/>
    <n v="11"/>
    <n v="92"/>
    <n v="59.38"/>
    <s v="Online"/>
    <n v="1012"/>
    <n v="653.18000000000006"/>
    <n v="358.81999999999994"/>
    <n v="0.35456521739130431"/>
    <x v="0"/>
    <x v="0"/>
    <s v="No Rating"/>
    <s v="Nov"/>
  </r>
  <r>
    <x v="3064"/>
    <x v="113"/>
    <s v="Cycle"/>
    <x v="0"/>
    <x v="3"/>
    <n v="11"/>
    <n v="375.41"/>
    <n v="300.54000000000002"/>
    <s v="Online"/>
    <n v="4129.51"/>
    <n v="3305.94"/>
    <n v="823.57000000000016"/>
    <n v="0.19943528408939562"/>
    <x v="0"/>
    <x v="0"/>
    <s v="No Rating"/>
    <s v="Nov"/>
  </r>
  <r>
    <x v="3065"/>
    <x v="113"/>
    <s v="Smartphone"/>
    <x v="3"/>
    <x v="0"/>
    <n v="9"/>
    <n v="118.5"/>
    <n v="72.36"/>
    <s v="Online"/>
    <n v="1066.5"/>
    <n v="651.24"/>
    <n v="415.26"/>
    <n v="0.38936708860759495"/>
    <x v="0"/>
    <x v="0"/>
    <s v="No Rating"/>
    <s v="Nov"/>
  </r>
  <r>
    <x v="3066"/>
    <x v="113"/>
    <s v="Cycle"/>
    <x v="0"/>
    <x v="2"/>
    <n v="8"/>
    <n v="426.73"/>
    <n v="367.84"/>
    <s v="Online"/>
    <n v="3413.84"/>
    <n v="2942.72"/>
    <n v="471.12000000000035"/>
    <n v="0.13800295268671067"/>
    <x v="0"/>
    <x v="0"/>
    <s v="No Rating"/>
    <s v="Nov"/>
  </r>
  <r>
    <x v="3067"/>
    <x v="113"/>
    <s v="T-shirt"/>
    <x v="4"/>
    <x v="1"/>
    <n v="8"/>
    <n v="408.23"/>
    <n v="278.77"/>
    <s v="Retail"/>
    <n v="3265.84"/>
    <n v="2230.16"/>
    <n v="1035.6800000000003"/>
    <n v="0.31712515003796887"/>
    <x v="0"/>
    <x v="0"/>
    <s v="No Rating"/>
    <s v="Nov"/>
  </r>
  <r>
    <x v="3068"/>
    <x v="113"/>
    <s v="Comics"/>
    <x v="1"/>
    <x v="3"/>
    <n v="13"/>
    <n v="311.89"/>
    <n v="219.01"/>
    <s v="Online"/>
    <n v="4054.5699999999997"/>
    <n v="2847.13"/>
    <n v="1207.4399999999996"/>
    <n v="0.29779730033024454"/>
    <x v="0"/>
    <x v="0"/>
    <s v="No Rating"/>
    <s v="Nov"/>
  </r>
  <r>
    <x v="3069"/>
    <x v="113"/>
    <s v="Laptop"/>
    <x v="3"/>
    <x v="4"/>
    <n v="17"/>
    <n v="352.32"/>
    <n v="306.56"/>
    <s v="Retail"/>
    <n v="5989.44"/>
    <n v="5211.5200000000004"/>
    <n v="777.91999999999916"/>
    <n v="0.12988192552225236"/>
    <x v="1"/>
    <x v="4"/>
    <s v="No Rating"/>
    <s v="Nov"/>
  </r>
  <r>
    <x v="3070"/>
    <x v="113"/>
    <s v="Mixer"/>
    <x v="2"/>
    <x v="1"/>
    <n v="17"/>
    <n v="337.07"/>
    <n v="265.31"/>
    <s v="Online"/>
    <n v="5730.19"/>
    <n v="4510.2700000000004"/>
    <n v="1219.9199999999992"/>
    <n v="0.2128934642655827"/>
    <x v="0"/>
    <x v="0"/>
    <s v="No Rating"/>
    <s v="Nov"/>
  </r>
  <r>
    <x v="3071"/>
    <x v="113"/>
    <s v="Chair"/>
    <x v="2"/>
    <x v="3"/>
    <n v="8"/>
    <n v="143.31"/>
    <n v="93.02"/>
    <s v="Retail"/>
    <n v="1146.48"/>
    <n v="744.16"/>
    <n v="402.32000000000005"/>
    <n v="0.35091759123578259"/>
    <x v="0"/>
    <x v="0"/>
    <s v="No Rating"/>
    <s v="Nov"/>
  </r>
  <r>
    <x v="3072"/>
    <x v="113"/>
    <s v="T-shirt"/>
    <x v="4"/>
    <x v="1"/>
    <n v="7"/>
    <n v="119.6"/>
    <n v="87.38"/>
    <s v="Online"/>
    <n v="837.19999999999993"/>
    <n v="611.66"/>
    <n v="225.53999999999996"/>
    <n v="0.26939799331103675"/>
    <x v="0"/>
    <x v="0"/>
    <s v="No Rating"/>
    <s v="Nov"/>
  </r>
  <r>
    <x v="3073"/>
    <x v="113"/>
    <s v="Cookware Set"/>
    <x v="2"/>
    <x v="2"/>
    <n v="14"/>
    <n v="481.42"/>
    <n v="368.59"/>
    <s v="Online"/>
    <n v="6739.88"/>
    <n v="5160.2599999999993"/>
    <n v="1579.6200000000008"/>
    <n v="0.23436915790785603"/>
    <x v="0"/>
    <x v="0"/>
    <s v="No Rating"/>
    <s v="Nov"/>
  </r>
  <r>
    <x v="3074"/>
    <x v="113"/>
    <s v="Smartphone"/>
    <x v="3"/>
    <x v="4"/>
    <n v="9"/>
    <n v="189.62"/>
    <n v="138.04"/>
    <s v="Retail"/>
    <n v="1706.58"/>
    <n v="1242.3599999999999"/>
    <n v="464.22"/>
    <n v="0.27201771964982602"/>
    <x v="0"/>
    <x v="0"/>
    <s v="No Rating"/>
    <s v="Nov"/>
  </r>
  <r>
    <x v="3075"/>
    <x v="113"/>
    <s v="T-shirt"/>
    <x v="4"/>
    <x v="0"/>
    <n v="10"/>
    <n v="215.52"/>
    <n v="147.65"/>
    <s v="Retail"/>
    <n v="2155.2000000000003"/>
    <n v="1476.5"/>
    <n v="678.70000000000027"/>
    <n v="0.31491276911655541"/>
    <x v="0"/>
    <x v="0"/>
    <s v="No Rating"/>
    <s v="Nov"/>
  </r>
  <r>
    <x v="3076"/>
    <x v="113"/>
    <s v="Laptop"/>
    <x v="3"/>
    <x v="2"/>
    <n v="5"/>
    <n v="184.7"/>
    <n v="114.05"/>
    <s v="Online"/>
    <n v="923.5"/>
    <n v="570.25"/>
    <n v="353.25"/>
    <n v="0.38251218191662156"/>
    <x v="0"/>
    <x v="0"/>
    <s v="No Rating"/>
    <s v="Nov"/>
  </r>
  <r>
    <x v="3077"/>
    <x v="113"/>
    <s v="Laptop"/>
    <x v="3"/>
    <x v="3"/>
    <n v="7"/>
    <n v="50.32"/>
    <n v="35.869999999999997"/>
    <s v="Retail"/>
    <n v="352.24"/>
    <n v="251.08999999999997"/>
    <n v="101.15000000000003"/>
    <n v="0.28716216216216223"/>
    <x v="0"/>
    <x v="0"/>
    <s v="No Rating"/>
    <s v="Nov"/>
  </r>
  <r>
    <x v="3078"/>
    <x v="113"/>
    <s v="Cycle"/>
    <x v="0"/>
    <x v="3"/>
    <n v="1"/>
    <n v="448.78"/>
    <n v="350.58"/>
    <s v="Retail"/>
    <n v="448.78"/>
    <n v="350.58"/>
    <n v="98.199999999999989"/>
    <n v="0.21881545523419046"/>
    <x v="0"/>
    <x v="0"/>
    <s v="No Rating"/>
    <s v="Nov"/>
  </r>
  <r>
    <x v="3079"/>
    <x v="113"/>
    <s v="Vacuum Cleaner"/>
    <x v="2"/>
    <x v="1"/>
    <n v="2"/>
    <n v="323.02999999999997"/>
    <n v="263.39"/>
    <s v="Retail"/>
    <n v="646.05999999999995"/>
    <n v="526.78"/>
    <n v="119.27999999999997"/>
    <n v="0.1846268148469182"/>
    <x v="1"/>
    <x v="1"/>
    <s v="No Rating"/>
    <s v="Nov"/>
  </r>
  <r>
    <x v="3080"/>
    <x v="113"/>
    <s v="Vacuum Cleaner"/>
    <x v="2"/>
    <x v="1"/>
    <n v="17"/>
    <n v="268.3"/>
    <n v="221.4"/>
    <s v="Retail"/>
    <n v="4561.1000000000004"/>
    <n v="3763.8"/>
    <n v="797.30000000000018"/>
    <n v="0.17480432351844952"/>
    <x v="1"/>
    <x v="3"/>
    <s v="No Rating"/>
    <s v="Nov"/>
  </r>
  <r>
    <x v="3081"/>
    <x v="113"/>
    <s v="Dumbbells"/>
    <x v="0"/>
    <x v="0"/>
    <n v="4"/>
    <n v="311.41000000000003"/>
    <n v="237.37"/>
    <s v="Retail"/>
    <n v="1245.6400000000001"/>
    <n v="949.48"/>
    <n v="296.16000000000008"/>
    <n v="0.23775729745351792"/>
    <x v="0"/>
    <x v="0"/>
    <s v="No Rating"/>
    <s v="Nov"/>
  </r>
  <r>
    <x v="3082"/>
    <x v="113"/>
    <s v="Camera"/>
    <x v="3"/>
    <x v="0"/>
    <n v="3"/>
    <n v="490"/>
    <n v="355.41"/>
    <s v="Online"/>
    <n v="1470"/>
    <n v="1066.23"/>
    <n v="403.77"/>
    <n v="0.27467346938775511"/>
    <x v="0"/>
    <x v="0"/>
    <s v="No Rating"/>
    <s v="Nov"/>
  </r>
  <r>
    <x v="3083"/>
    <x v="113"/>
    <s v="Laptop"/>
    <x v="3"/>
    <x v="1"/>
    <n v="7"/>
    <n v="305.37"/>
    <n v="233.7"/>
    <s v="Online"/>
    <n v="2137.59"/>
    <n v="1635.8999999999999"/>
    <n v="501.69000000000028"/>
    <n v="0.23469888987130377"/>
    <x v="0"/>
    <x v="0"/>
    <s v="No Rating"/>
    <s v="Nov"/>
  </r>
  <r>
    <x v="3084"/>
    <x v="113"/>
    <s v="Yoga Mat"/>
    <x v="0"/>
    <x v="0"/>
    <n v="9"/>
    <n v="102.05"/>
    <n v="86.14"/>
    <s v="Online"/>
    <n v="918.44999999999993"/>
    <n v="775.26"/>
    <n v="143.18999999999994"/>
    <n v="0.1559039686428221"/>
    <x v="0"/>
    <x v="0"/>
    <s v="No Rating"/>
    <s v="Nov"/>
  </r>
  <r>
    <x v="3085"/>
    <x v="113"/>
    <s v="Laptop"/>
    <x v="3"/>
    <x v="1"/>
    <n v="13"/>
    <n v="449.19"/>
    <n v="391.8"/>
    <s v="Retail"/>
    <n v="5839.47"/>
    <n v="5093.4000000000005"/>
    <n v="746.06999999999971"/>
    <n v="0.12776330728644889"/>
    <x v="0"/>
    <x v="0"/>
    <s v="No Rating"/>
    <s v="Nov"/>
  </r>
  <r>
    <x v="3086"/>
    <x v="113"/>
    <s v="Headphones"/>
    <x v="3"/>
    <x v="1"/>
    <n v="7"/>
    <n v="38.78"/>
    <n v="30.57"/>
    <s v="Online"/>
    <n v="271.46000000000004"/>
    <n v="213.99"/>
    <n v="57.470000000000027"/>
    <n v="0.21170706549767929"/>
    <x v="0"/>
    <x v="0"/>
    <s v="No Rating"/>
    <s v="Nov"/>
  </r>
  <r>
    <x v="3087"/>
    <x v="113"/>
    <s v="Fiction"/>
    <x v="1"/>
    <x v="1"/>
    <n v="15"/>
    <n v="44.14"/>
    <n v="34.369999999999997"/>
    <s v="Online"/>
    <n v="662.1"/>
    <n v="515.54999999999995"/>
    <n v="146.55000000000007"/>
    <n v="0.2213411871318533"/>
    <x v="0"/>
    <x v="0"/>
    <s v="No Rating"/>
    <s v="Nov"/>
  </r>
  <r>
    <x v="3088"/>
    <x v="114"/>
    <s v="Cycle"/>
    <x v="0"/>
    <x v="1"/>
    <n v="10"/>
    <n v="24.51"/>
    <n v="16.829999999999998"/>
    <s v="Online"/>
    <n v="245.10000000000002"/>
    <n v="168.29999999999998"/>
    <n v="76.80000000000004"/>
    <n v="0.31334149326805399"/>
    <x v="0"/>
    <x v="0"/>
    <s v="No Rating"/>
    <s v="Nov"/>
  </r>
  <r>
    <x v="3089"/>
    <x v="114"/>
    <s v="Cookware Set"/>
    <x v="2"/>
    <x v="0"/>
    <n v="14"/>
    <n v="414.63"/>
    <n v="264.62"/>
    <s v="Online"/>
    <n v="5804.82"/>
    <n v="3704.6800000000003"/>
    <n v="2100.1399999999994"/>
    <n v="0.36179244145382622"/>
    <x v="0"/>
    <x v="0"/>
    <s v="No Rating"/>
    <s v="Nov"/>
  </r>
  <r>
    <x v="3090"/>
    <x v="114"/>
    <s v="Smartphone"/>
    <x v="3"/>
    <x v="4"/>
    <n v="14"/>
    <n v="391.78"/>
    <n v="237.85"/>
    <s v="Retail"/>
    <n v="5484.92"/>
    <n v="3329.9"/>
    <n v="2155.02"/>
    <n v="0.39289907601204754"/>
    <x v="0"/>
    <x v="0"/>
    <s v="No Rating"/>
    <s v="Nov"/>
  </r>
  <r>
    <x v="3091"/>
    <x v="114"/>
    <s v="Smartphone"/>
    <x v="3"/>
    <x v="0"/>
    <n v="4"/>
    <n v="413.62"/>
    <n v="353.94"/>
    <s v="Retail"/>
    <n v="1654.48"/>
    <n v="1415.76"/>
    <n v="238.72000000000003"/>
    <n v="0.14428702673951938"/>
    <x v="0"/>
    <x v="0"/>
    <s v="No Rating"/>
    <s v="Nov"/>
  </r>
  <r>
    <x v="3092"/>
    <x v="114"/>
    <s v="Laptop"/>
    <x v="3"/>
    <x v="0"/>
    <n v="5"/>
    <n v="38.58"/>
    <n v="29.79"/>
    <s v="Retail"/>
    <n v="192.89999999999998"/>
    <n v="148.94999999999999"/>
    <n v="43.949999999999989"/>
    <n v="0.22783825816485223"/>
    <x v="0"/>
    <x v="0"/>
    <s v="No Rating"/>
    <s v="Nov"/>
  </r>
  <r>
    <x v="3093"/>
    <x v="114"/>
    <s v="Vacuum Cleaner"/>
    <x v="2"/>
    <x v="0"/>
    <n v="9"/>
    <n v="263.33"/>
    <n v="185.98"/>
    <s v="Retail"/>
    <n v="2369.9699999999998"/>
    <n v="1673.82"/>
    <n v="696.14999999999986"/>
    <n v="0.29373789541639767"/>
    <x v="0"/>
    <x v="0"/>
    <n v="3"/>
    <s v="Nov"/>
  </r>
  <r>
    <x v="3094"/>
    <x v="114"/>
    <s v="Chair"/>
    <x v="2"/>
    <x v="0"/>
    <n v="4"/>
    <n v="246.15"/>
    <n v="193.77"/>
    <s v="Online"/>
    <n v="984.6"/>
    <n v="775.08"/>
    <n v="209.51999999999998"/>
    <n v="0.21279707495429614"/>
    <x v="0"/>
    <x v="0"/>
    <n v="1"/>
    <s v="Nov"/>
  </r>
  <r>
    <x v="3095"/>
    <x v="114"/>
    <s v="Jeans"/>
    <x v="4"/>
    <x v="4"/>
    <n v="7"/>
    <n v="189.47"/>
    <n v="149.6"/>
    <s v="Online"/>
    <n v="1326.29"/>
    <n v="1047.2"/>
    <n v="279.08999999999992"/>
    <n v="0.21042909167678256"/>
    <x v="0"/>
    <x v="0"/>
    <n v="3"/>
    <s v="Nov"/>
  </r>
  <r>
    <x v="3096"/>
    <x v="114"/>
    <s v="Biography"/>
    <x v="1"/>
    <x v="3"/>
    <n v="1"/>
    <n v="389.4"/>
    <n v="345.41"/>
    <s v="Retail"/>
    <n v="389.4"/>
    <n v="345.41"/>
    <n v="43.989999999999952"/>
    <n v="0.11296866974833066"/>
    <x v="0"/>
    <x v="0"/>
    <s v="No Rating"/>
    <s v="Nov"/>
  </r>
  <r>
    <x v="3097"/>
    <x v="114"/>
    <s v="T-shirt"/>
    <x v="4"/>
    <x v="2"/>
    <n v="1"/>
    <n v="57.93"/>
    <n v="39.6"/>
    <s v="Online"/>
    <n v="57.93"/>
    <n v="39.6"/>
    <n v="18.329999999999998"/>
    <n v="0.31641636457793887"/>
    <x v="0"/>
    <x v="0"/>
    <s v="No Rating"/>
    <s v="Nov"/>
  </r>
  <r>
    <x v="3098"/>
    <x v="114"/>
    <s v="Vacuum Cleaner"/>
    <x v="2"/>
    <x v="0"/>
    <n v="7"/>
    <n v="150.80000000000001"/>
    <n v="107.66"/>
    <s v="Online"/>
    <n v="1055.6000000000001"/>
    <n v="753.62"/>
    <n v="301.98000000000013"/>
    <n v="0.28607427055702928"/>
    <x v="0"/>
    <x v="0"/>
    <s v="No Rating"/>
    <s v="Nov"/>
  </r>
  <r>
    <x v="3099"/>
    <x v="114"/>
    <s v="Jacket"/>
    <x v="4"/>
    <x v="4"/>
    <n v="13"/>
    <n v="271.05"/>
    <n v="232.3"/>
    <s v="Online"/>
    <n v="3523.65"/>
    <n v="3019.9"/>
    <n v="503.75"/>
    <n v="0.14296255303449548"/>
    <x v="0"/>
    <x v="0"/>
    <s v="No Rating"/>
    <s v="Nov"/>
  </r>
  <r>
    <x v="3100"/>
    <x v="114"/>
    <s v="Smartphone"/>
    <x v="3"/>
    <x v="1"/>
    <n v="1"/>
    <n v="464.02"/>
    <n v="294.64999999999998"/>
    <s v="Online"/>
    <n v="464.02"/>
    <n v="294.64999999999998"/>
    <n v="169.37"/>
    <n v="0.36500581871471061"/>
    <x v="0"/>
    <x v="0"/>
    <s v="No Rating"/>
    <s v="Nov"/>
  </r>
  <r>
    <x v="3101"/>
    <x v="114"/>
    <s v="Cycle"/>
    <x v="0"/>
    <x v="3"/>
    <n v="18"/>
    <n v="495.19"/>
    <n v="405.7"/>
    <s v="Retail"/>
    <n v="8913.42"/>
    <n v="7302.5999999999995"/>
    <n v="1610.8200000000006"/>
    <n v="0.18071851208626999"/>
    <x v="0"/>
    <x v="0"/>
    <s v="No Rating"/>
    <s v="Nov"/>
  </r>
  <r>
    <x v="3102"/>
    <x v="114"/>
    <s v="Biography"/>
    <x v="1"/>
    <x v="1"/>
    <n v="12"/>
    <n v="356.35"/>
    <n v="215.75"/>
    <s v="Retail"/>
    <n v="4276.2000000000007"/>
    <n v="2589"/>
    <n v="1687.2000000000007"/>
    <n v="0.3945559141293673"/>
    <x v="0"/>
    <x v="0"/>
    <s v="No Rating"/>
    <s v="Nov"/>
  </r>
  <r>
    <x v="3103"/>
    <x v="114"/>
    <s v="Cookware Set"/>
    <x v="2"/>
    <x v="0"/>
    <n v="16"/>
    <n v="440.11"/>
    <n v="386.18"/>
    <s v="Online"/>
    <n v="7041.76"/>
    <n v="6178.88"/>
    <n v="862.88000000000011"/>
    <n v="0.122537547431324"/>
    <x v="0"/>
    <x v="0"/>
    <s v="No Rating"/>
    <s v="Nov"/>
  </r>
  <r>
    <x v="3104"/>
    <x v="114"/>
    <s v="Sneakers"/>
    <x v="4"/>
    <x v="1"/>
    <n v="5"/>
    <n v="90.61"/>
    <n v="63.26"/>
    <s v="Online"/>
    <n v="453.05"/>
    <n v="316.3"/>
    <n v="136.75"/>
    <n v="0.30184306367950559"/>
    <x v="0"/>
    <x v="0"/>
    <s v="No Rating"/>
    <s v="Nov"/>
  </r>
  <r>
    <x v="3105"/>
    <x v="114"/>
    <s v="Vacuum Cleaner"/>
    <x v="2"/>
    <x v="3"/>
    <n v="14"/>
    <n v="324.23"/>
    <n v="200.44"/>
    <s v="Retail"/>
    <n v="4539.22"/>
    <n v="2806.16"/>
    <n v="1733.0600000000004"/>
    <n v="0.38179687259044515"/>
    <x v="0"/>
    <x v="0"/>
    <s v="No Rating"/>
    <s v="Nov"/>
  </r>
  <r>
    <x v="3106"/>
    <x v="114"/>
    <s v="Smartphone"/>
    <x v="3"/>
    <x v="4"/>
    <n v="10"/>
    <n v="213.13"/>
    <n v="136.57"/>
    <s v="Retail"/>
    <n v="2131.3000000000002"/>
    <n v="1365.6999999999998"/>
    <n v="765.60000000000036"/>
    <n v="0.35921737906442092"/>
    <x v="0"/>
    <x v="0"/>
    <s v="No Rating"/>
    <s v="Nov"/>
  </r>
  <r>
    <x v="3107"/>
    <x v="114"/>
    <s v="Textbook"/>
    <x v="1"/>
    <x v="4"/>
    <n v="8"/>
    <n v="234.83"/>
    <n v="169"/>
    <s v="Online"/>
    <n v="1878.64"/>
    <n v="1352"/>
    <n v="526.6400000000001"/>
    <n v="0.28033045181620753"/>
    <x v="0"/>
    <x v="0"/>
    <s v="No Rating"/>
    <s v="Nov"/>
  </r>
  <r>
    <x v="3108"/>
    <x v="114"/>
    <s v="Chair"/>
    <x v="2"/>
    <x v="0"/>
    <n v="19"/>
    <n v="293.67"/>
    <n v="221.36"/>
    <s v="Retail"/>
    <n v="5579.7300000000005"/>
    <n v="4205.84"/>
    <n v="1373.8900000000003"/>
    <n v="0.24622876017298331"/>
    <x v="0"/>
    <x v="0"/>
    <s v="No Rating"/>
    <s v="Nov"/>
  </r>
  <r>
    <x v="3109"/>
    <x v="114"/>
    <s v="T-shirt"/>
    <x v="4"/>
    <x v="3"/>
    <n v="1"/>
    <n v="100.5"/>
    <n v="78.7"/>
    <s v="Online"/>
    <n v="100.5"/>
    <n v="78.7"/>
    <n v="21.799999999999997"/>
    <n v="0.21691542288557211"/>
    <x v="0"/>
    <x v="0"/>
    <s v="No Rating"/>
    <s v="Nov"/>
  </r>
  <r>
    <x v="3110"/>
    <x v="114"/>
    <s v="Chair"/>
    <x v="2"/>
    <x v="1"/>
    <n v="15"/>
    <n v="408.72"/>
    <n v="359.37"/>
    <s v="Online"/>
    <n v="6130.8"/>
    <n v="5390.55"/>
    <n v="740.25"/>
    <n v="0.1207428068115091"/>
    <x v="0"/>
    <x v="0"/>
    <s v="No Rating"/>
    <s v="Nov"/>
  </r>
  <r>
    <x v="3111"/>
    <x v="114"/>
    <s v="Jeans"/>
    <x v="4"/>
    <x v="0"/>
    <n v="13"/>
    <n v="452.5"/>
    <n v="360"/>
    <s v="Online"/>
    <n v="5882.5"/>
    <n v="4680"/>
    <n v="1202.5"/>
    <n v="0.20441988950276244"/>
    <x v="0"/>
    <x v="0"/>
    <s v="No Rating"/>
    <s v="Nov"/>
  </r>
  <r>
    <x v="3112"/>
    <x v="114"/>
    <s v="Fiction"/>
    <x v="1"/>
    <x v="2"/>
    <n v="5"/>
    <n v="398.71"/>
    <n v="357.75"/>
    <s v="Retail"/>
    <n v="1993.55"/>
    <n v="1788.75"/>
    <n v="204.79999999999995"/>
    <n v="0.10273130846981514"/>
    <x v="0"/>
    <x v="0"/>
    <s v="No Rating"/>
    <s v="Nov"/>
  </r>
  <r>
    <x v="3113"/>
    <x v="114"/>
    <s v="Cycle"/>
    <x v="0"/>
    <x v="3"/>
    <n v="11"/>
    <n v="263.45999999999998"/>
    <n v="206.09"/>
    <s v="Online"/>
    <n v="2898.06"/>
    <n v="2266.9900000000002"/>
    <n v="631.06999999999971"/>
    <n v="0.21775601609352455"/>
    <x v="0"/>
    <x v="0"/>
    <s v="No Rating"/>
    <s v="Nov"/>
  </r>
  <r>
    <x v="3114"/>
    <x v="114"/>
    <s v="Mixer"/>
    <x v="2"/>
    <x v="2"/>
    <n v="12"/>
    <n v="272.64999999999998"/>
    <n v="194.9"/>
    <s v="Online"/>
    <n v="3271.7999999999997"/>
    <n v="2338.8000000000002"/>
    <n v="932.99999999999955"/>
    <n v="0.28516412983678696"/>
    <x v="0"/>
    <x v="0"/>
    <n v="2"/>
    <s v="Nov"/>
  </r>
  <r>
    <x v="3115"/>
    <x v="115"/>
    <s v="Football"/>
    <x v="0"/>
    <x v="1"/>
    <n v="2"/>
    <n v="268.32"/>
    <n v="214.6"/>
    <s v="Retail"/>
    <n v="536.64"/>
    <n v="429.2"/>
    <n v="107.44"/>
    <n v="0.2002087060226595"/>
    <x v="0"/>
    <x v="0"/>
    <n v="2"/>
    <s v="Nov"/>
  </r>
  <r>
    <x v="3116"/>
    <x v="115"/>
    <s v="Football"/>
    <x v="0"/>
    <x v="0"/>
    <n v="19"/>
    <n v="130.74"/>
    <n v="81.69"/>
    <s v="Online"/>
    <n v="2484.0600000000004"/>
    <n v="1552.11"/>
    <n v="931.9500000000005"/>
    <n v="0.37517209729233608"/>
    <x v="0"/>
    <x v="0"/>
    <s v="No Rating"/>
    <s v="Nov"/>
  </r>
  <r>
    <x v="3117"/>
    <x v="115"/>
    <s v="Camera"/>
    <x v="3"/>
    <x v="0"/>
    <n v="18"/>
    <n v="477.63"/>
    <n v="378.27"/>
    <s v="Retail"/>
    <n v="8597.34"/>
    <n v="6808.86"/>
    <n v="1788.4800000000005"/>
    <n v="0.20802713397399666"/>
    <x v="0"/>
    <x v="0"/>
    <s v="No Rating"/>
    <s v="Nov"/>
  </r>
  <r>
    <x v="3118"/>
    <x v="115"/>
    <s v="Cookware Set"/>
    <x v="2"/>
    <x v="4"/>
    <n v="18"/>
    <n v="231.44"/>
    <n v="139.84"/>
    <s v="Online"/>
    <n v="4165.92"/>
    <n v="2517.12"/>
    <n v="1648.8000000000002"/>
    <n v="0.39578292430003459"/>
    <x v="0"/>
    <x v="0"/>
    <s v="No Rating"/>
    <s v="Nov"/>
  </r>
  <r>
    <x v="3119"/>
    <x v="115"/>
    <s v="Fiction"/>
    <x v="1"/>
    <x v="0"/>
    <n v="7"/>
    <n v="233.45"/>
    <n v="182.17"/>
    <s v="Retail"/>
    <n v="1634.1499999999999"/>
    <n v="1275.1899999999998"/>
    <n v="358.96000000000004"/>
    <n v="0.21966159777254235"/>
    <x v="0"/>
    <x v="0"/>
    <s v="No Rating"/>
    <s v="Nov"/>
  </r>
  <r>
    <x v="3120"/>
    <x v="115"/>
    <s v="Dumbbells"/>
    <x v="0"/>
    <x v="0"/>
    <n v="10"/>
    <n v="337.35"/>
    <n v="231.84"/>
    <s v="Online"/>
    <n v="3373.5"/>
    <n v="2318.4"/>
    <n v="1055.0999999999999"/>
    <n v="0.31276122721209426"/>
    <x v="0"/>
    <x v="0"/>
    <s v="No Rating"/>
    <s v="Nov"/>
  </r>
  <r>
    <x v="3121"/>
    <x v="115"/>
    <s v="Fiction"/>
    <x v="1"/>
    <x v="1"/>
    <n v="7"/>
    <n v="117.07"/>
    <n v="76.88"/>
    <s v="Online"/>
    <n v="819.49"/>
    <n v="538.16"/>
    <n v="281.33000000000004"/>
    <n v="0.34329888101136075"/>
    <x v="0"/>
    <x v="0"/>
    <s v="No Rating"/>
    <s v="Nov"/>
  </r>
  <r>
    <x v="3122"/>
    <x v="115"/>
    <s v="Mixer"/>
    <x v="2"/>
    <x v="0"/>
    <n v="19"/>
    <n v="457.81"/>
    <n v="376.2"/>
    <s v="Online"/>
    <n v="8698.39"/>
    <n v="7147.8"/>
    <n v="1550.5899999999992"/>
    <n v="0.17826172429610529"/>
    <x v="0"/>
    <x v="0"/>
    <s v="No Rating"/>
    <s v="Nov"/>
  </r>
  <r>
    <x v="3123"/>
    <x v="115"/>
    <s v="Vacuum Cleaner"/>
    <x v="2"/>
    <x v="2"/>
    <n v="9"/>
    <n v="193.39"/>
    <n v="120.31"/>
    <s v="Online"/>
    <n v="1740.5099999999998"/>
    <n v="1082.79"/>
    <n v="657.7199999999998"/>
    <n v="0.37788923936087693"/>
    <x v="0"/>
    <x v="0"/>
    <s v="No Rating"/>
    <s v="Nov"/>
  </r>
  <r>
    <x v="3124"/>
    <x v="115"/>
    <s v="Camera"/>
    <x v="3"/>
    <x v="0"/>
    <n v="19"/>
    <n v="118.61"/>
    <n v="104.63"/>
    <s v="Retail"/>
    <n v="2253.59"/>
    <n v="1987.9699999999998"/>
    <n v="265.62000000000035"/>
    <n v="0.11786527274260195"/>
    <x v="0"/>
    <x v="0"/>
    <s v="No Rating"/>
    <s v="Nov"/>
  </r>
  <r>
    <x v="3125"/>
    <x v="115"/>
    <s v="Cycle"/>
    <x v="0"/>
    <x v="3"/>
    <n v="15"/>
    <n v="55.04"/>
    <n v="36.68"/>
    <s v="Online"/>
    <n v="825.6"/>
    <n v="550.20000000000005"/>
    <n v="275.39999999999998"/>
    <n v="0.33357558139534882"/>
    <x v="1"/>
    <x v="2"/>
    <s v="No Rating"/>
    <s v="Nov"/>
  </r>
  <r>
    <x v="3126"/>
    <x v="115"/>
    <s v="Jeans"/>
    <x v="4"/>
    <x v="3"/>
    <n v="1"/>
    <n v="370.76"/>
    <n v="272.95999999999998"/>
    <s v="Online"/>
    <n v="370.76"/>
    <n v="272.95999999999998"/>
    <n v="97.800000000000011"/>
    <n v="0.26378250080914883"/>
    <x v="0"/>
    <x v="0"/>
    <s v="No Rating"/>
    <s v="Nov"/>
  </r>
  <r>
    <x v="3127"/>
    <x v="115"/>
    <s v="Dumbbells"/>
    <x v="0"/>
    <x v="1"/>
    <n v="13"/>
    <n v="328.84"/>
    <n v="223.97"/>
    <s v="Retail"/>
    <n v="4274.92"/>
    <n v="2911.61"/>
    <n v="1363.31"/>
    <n v="0.31890889186230381"/>
    <x v="0"/>
    <x v="0"/>
    <n v="1"/>
    <s v="Nov"/>
  </r>
  <r>
    <x v="3128"/>
    <x v="115"/>
    <s v="Comics"/>
    <x v="1"/>
    <x v="3"/>
    <n v="15"/>
    <n v="12.81"/>
    <n v="9.06"/>
    <s v="Retail"/>
    <n v="192.15"/>
    <n v="135.9"/>
    <n v="56.25"/>
    <n v="0.29274004683840749"/>
    <x v="0"/>
    <x v="0"/>
    <s v="No Rating"/>
    <s v="Nov"/>
  </r>
  <r>
    <x v="3129"/>
    <x v="115"/>
    <s v="Fiction"/>
    <x v="1"/>
    <x v="3"/>
    <n v="8"/>
    <n v="465.7"/>
    <n v="320.29000000000002"/>
    <s v="Online"/>
    <n v="3725.6"/>
    <n v="2562.3200000000002"/>
    <n v="1163.2799999999997"/>
    <n v="0.31223963925273773"/>
    <x v="0"/>
    <x v="0"/>
    <s v="No Rating"/>
    <s v="Nov"/>
  </r>
  <r>
    <x v="3130"/>
    <x v="115"/>
    <s v="Yoga Mat"/>
    <x v="0"/>
    <x v="4"/>
    <n v="15"/>
    <n v="360.79"/>
    <n v="293.39"/>
    <s v="Online"/>
    <n v="5411.85"/>
    <n v="4400.8499999999995"/>
    <n v="1011.0000000000009"/>
    <n v="0.1868122730674355"/>
    <x v="0"/>
    <x v="0"/>
    <s v="No Rating"/>
    <s v="Nov"/>
  </r>
  <r>
    <x v="3131"/>
    <x v="115"/>
    <s v="Laptop"/>
    <x v="3"/>
    <x v="1"/>
    <n v="19"/>
    <n v="379.39"/>
    <n v="236.82"/>
    <s v="Retail"/>
    <n v="7208.41"/>
    <n v="4499.58"/>
    <n v="2708.83"/>
    <n v="0.37578744827222649"/>
    <x v="0"/>
    <x v="0"/>
    <s v="No Rating"/>
    <s v="Nov"/>
  </r>
  <r>
    <x v="3132"/>
    <x v="115"/>
    <s v="Textbook"/>
    <x v="1"/>
    <x v="4"/>
    <n v="12"/>
    <n v="481.43"/>
    <n v="393.6"/>
    <s v="Retail"/>
    <n v="5777.16"/>
    <n v="4723.2000000000007"/>
    <n v="1053.9599999999991"/>
    <n v="0.18243566042830719"/>
    <x v="0"/>
    <x v="0"/>
    <s v="No Rating"/>
    <s v="Nov"/>
  </r>
  <r>
    <x v="3133"/>
    <x v="115"/>
    <s v="Comics"/>
    <x v="1"/>
    <x v="1"/>
    <n v="8"/>
    <n v="150.91999999999999"/>
    <n v="114.46"/>
    <s v="Online"/>
    <n v="1207.3599999999999"/>
    <n v="915.68"/>
    <n v="291.67999999999995"/>
    <n v="0.24158494566657829"/>
    <x v="0"/>
    <x v="0"/>
    <s v="No Rating"/>
    <s v="Nov"/>
  </r>
  <r>
    <x v="3134"/>
    <x v="115"/>
    <s v="Fiction"/>
    <x v="1"/>
    <x v="1"/>
    <n v="5"/>
    <n v="359.6"/>
    <n v="299.49"/>
    <s v="Retail"/>
    <n v="1798"/>
    <n v="1497.45"/>
    <n v="300.54999999999995"/>
    <n v="0.16715795328142377"/>
    <x v="0"/>
    <x v="0"/>
    <s v="No Rating"/>
    <s v="Nov"/>
  </r>
  <r>
    <x v="3135"/>
    <x v="115"/>
    <s v="Comics"/>
    <x v="1"/>
    <x v="0"/>
    <n v="5"/>
    <n v="93.71"/>
    <n v="63.99"/>
    <s v="Online"/>
    <n v="468.54999999999995"/>
    <n v="319.95"/>
    <n v="148.59999999999997"/>
    <n v="0.31714865009070531"/>
    <x v="0"/>
    <x v="0"/>
    <s v="No Rating"/>
    <s v="Nov"/>
  </r>
  <r>
    <x v="3136"/>
    <x v="115"/>
    <s v="Chair"/>
    <x v="2"/>
    <x v="4"/>
    <n v="1"/>
    <n v="397.02"/>
    <n v="344.71"/>
    <s v="Retail"/>
    <n v="397.02"/>
    <n v="344.71"/>
    <n v="52.31"/>
    <n v="0.1317565865699461"/>
    <x v="0"/>
    <x v="0"/>
    <s v="No Rating"/>
    <s v="Nov"/>
  </r>
  <r>
    <x v="3137"/>
    <x v="115"/>
    <s v="Textbook"/>
    <x v="1"/>
    <x v="2"/>
    <n v="8"/>
    <n v="103.66"/>
    <n v="80.349999999999994"/>
    <s v="Retail"/>
    <n v="829.28"/>
    <n v="642.79999999999995"/>
    <n v="186.48000000000002"/>
    <n v="0.22486976654447235"/>
    <x v="0"/>
    <x v="0"/>
    <n v="1"/>
    <s v="Nov"/>
  </r>
  <r>
    <x v="3138"/>
    <x v="115"/>
    <s v="Vacuum Cleaner"/>
    <x v="2"/>
    <x v="1"/>
    <n v="14"/>
    <n v="53.31"/>
    <n v="38.159999999999997"/>
    <s v="Retail"/>
    <n v="746.34"/>
    <n v="534.24"/>
    <n v="212.10000000000002"/>
    <n v="0.28418683173888576"/>
    <x v="0"/>
    <x v="0"/>
    <s v="No Rating"/>
    <s v="Nov"/>
  </r>
  <r>
    <x v="3139"/>
    <x v="115"/>
    <s v="Chair"/>
    <x v="2"/>
    <x v="1"/>
    <n v="2"/>
    <n v="277.94"/>
    <n v="217.27"/>
    <s v="Retail"/>
    <n v="555.88"/>
    <n v="434.54"/>
    <n v="121.33999999999997"/>
    <n v="0.21828452183924585"/>
    <x v="0"/>
    <x v="0"/>
    <s v="No Rating"/>
    <s v="Nov"/>
  </r>
  <r>
    <x v="3140"/>
    <x v="115"/>
    <s v="T-shirt"/>
    <x v="4"/>
    <x v="4"/>
    <n v="4"/>
    <n v="484.21"/>
    <n v="409.11"/>
    <s v="Retail"/>
    <n v="1936.84"/>
    <n v="1636.44"/>
    <n v="300.39999999999986"/>
    <n v="0.15509799467173327"/>
    <x v="0"/>
    <x v="0"/>
    <s v="No Rating"/>
    <s v="Nov"/>
  </r>
  <r>
    <x v="3141"/>
    <x v="115"/>
    <s v="Cookware Set"/>
    <x v="2"/>
    <x v="3"/>
    <n v="9"/>
    <n v="215.33"/>
    <n v="147.62"/>
    <s v="Retail"/>
    <n v="1937.97"/>
    <n v="1328.58"/>
    <n v="609.3900000000001"/>
    <n v="0.31444759206798872"/>
    <x v="0"/>
    <x v="0"/>
    <s v="No Rating"/>
    <s v="Nov"/>
  </r>
  <r>
    <x v="3142"/>
    <x v="116"/>
    <s v="T-shirt"/>
    <x v="4"/>
    <x v="4"/>
    <n v="2"/>
    <n v="105.68"/>
    <n v="92.42"/>
    <s v="Retail"/>
    <n v="211.36"/>
    <n v="184.84"/>
    <n v="26.52000000000001"/>
    <n v="0.1254731264193793"/>
    <x v="0"/>
    <x v="0"/>
    <s v="No Rating"/>
    <s v="Nov"/>
  </r>
  <r>
    <x v="3143"/>
    <x v="116"/>
    <s v="Biography"/>
    <x v="1"/>
    <x v="1"/>
    <n v="1"/>
    <n v="79.02"/>
    <n v="49.46"/>
    <s v="Online"/>
    <n v="79.02"/>
    <n v="49.46"/>
    <n v="29.559999999999995"/>
    <n v="0.3740825107567704"/>
    <x v="0"/>
    <x v="0"/>
    <s v="No Rating"/>
    <s v="Nov"/>
  </r>
  <r>
    <x v="3144"/>
    <x v="116"/>
    <s v="T-shirt"/>
    <x v="4"/>
    <x v="4"/>
    <n v="2"/>
    <n v="142.9"/>
    <n v="92.79"/>
    <s v="Online"/>
    <n v="285.8"/>
    <n v="185.58"/>
    <n v="100.22"/>
    <n v="0.35066480055983201"/>
    <x v="0"/>
    <x v="0"/>
    <s v="No Rating"/>
    <s v="Nov"/>
  </r>
  <r>
    <x v="3145"/>
    <x v="116"/>
    <s v="Cycle"/>
    <x v="0"/>
    <x v="4"/>
    <n v="7"/>
    <n v="61.79"/>
    <n v="53.45"/>
    <s v="Online"/>
    <n v="432.53"/>
    <n v="374.15000000000003"/>
    <n v="58.379999999999939"/>
    <n v="0.13497329664994323"/>
    <x v="0"/>
    <x v="0"/>
    <s v="No Rating"/>
    <s v="Nov"/>
  </r>
  <r>
    <x v="3146"/>
    <x v="116"/>
    <s v="Biography"/>
    <x v="1"/>
    <x v="2"/>
    <n v="16"/>
    <n v="497.76"/>
    <n v="384.11"/>
    <s v="Retail"/>
    <n v="7964.16"/>
    <n v="6145.76"/>
    <n v="1818.3999999999996"/>
    <n v="0.2283228865316618"/>
    <x v="0"/>
    <x v="0"/>
    <s v="No Rating"/>
    <s v="Nov"/>
  </r>
  <r>
    <x v="3147"/>
    <x v="116"/>
    <s v="T-shirt"/>
    <x v="4"/>
    <x v="4"/>
    <n v="14"/>
    <n v="473.01"/>
    <n v="367.59"/>
    <s v="Retail"/>
    <n v="6622.1399999999994"/>
    <n v="5146.2599999999993"/>
    <n v="1475.88"/>
    <n v="0.22287055241961062"/>
    <x v="0"/>
    <x v="0"/>
    <s v="No Rating"/>
    <s v="Nov"/>
  </r>
  <r>
    <x v="3148"/>
    <x v="116"/>
    <s v="Vacuum Cleaner"/>
    <x v="2"/>
    <x v="3"/>
    <n v="6"/>
    <n v="231.85"/>
    <n v="207.36"/>
    <s v="Online"/>
    <n v="1391.1"/>
    <n v="1244.1600000000001"/>
    <n v="146.93999999999983"/>
    <n v="0.10562863920638332"/>
    <x v="0"/>
    <x v="0"/>
    <s v="No Rating"/>
    <s v="Nov"/>
  </r>
  <r>
    <x v="3149"/>
    <x v="116"/>
    <s v="Cycle"/>
    <x v="0"/>
    <x v="3"/>
    <n v="19"/>
    <n v="418.2"/>
    <n v="295.85000000000002"/>
    <s v="Online"/>
    <n v="7945.8"/>
    <n v="5621.1500000000005"/>
    <n v="2324.6499999999996"/>
    <n v="0.29256336681013861"/>
    <x v="0"/>
    <x v="0"/>
    <s v="No Rating"/>
    <s v="Nov"/>
  </r>
  <r>
    <x v="3150"/>
    <x v="116"/>
    <s v="Yoga Mat"/>
    <x v="0"/>
    <x v="4"/>
    <n v="1"/>
    <n v="147.03"/>
    <n v="113.85"/>
    <s v="Retail"/>
    <n v="147.03"/>
    <n v="113.85"/>
    <n v="33.180000000000007"/>
    <n v="0.22566823097327079"/>
    <x v="0"/>
    <x v="0"/>
    <s v="No Rating"/>
    <s v="Nov"/>
  </r>
  <r>
    <x v="3151"/>
    <x v="116"/>
    <s v="T-shirt"/>
    <x v="4"/>
    <x v="1"/>
    <n v="13"/>
    <n v="402.56"/>
    <n v="251.52"/>
    <s v="Online"/>
    <n v="5233.28"/>
    <n v="3269.76"/>
    <n v="1963.5199999999995"/>
    <n v="0.37519872813990451"/>
    <x v="0"/>
    <x v="0"/>
    <s v="No Rating"/>
    <s v="Nov"/>
  </r>
  <r>
    <x v="3152"/>
    <x v="116"/>
    <s v="Sneakers"/>
    <x v="4"/>
    <x v="0"/>
    <n v="14"/>
    <n v="428.01"/>
    <n v="361.16"/>
    <s v="Retail"/>
    <n v="5992.1399999999994"/>
    <n v="5056.2400000000007"/>
    <n v="935.89999999999873"/>
    <n v="0.15618793953412283"/>
    <x v="0"/>
    <x v="0"/>
    <s v="No Rating"/>
    <s v="Nov"/>
  </r>
  <r>
    <x v="3153"/>
    <x v="116"/>
    <s v="Textbook"/>
    <x v="1"/>
    <x v="4"/>
    <n v="18"/>
    <n v="292.23"/>
    <n v="256.67"/>
    <s v="Online"/>
    <n v="5260.14"/>
    <n v="4620.0600000000004"/>
    <n v="640.07999999999993"/>
    <n v="0.12168497416418572"/>
    <x v="0"/>
    <x v="0"/>
    <s v="No Rating"/>
    <s v="Nov"/>
  </r>
  <r>
    <x v="3154"/>
    <x v="116"/>
    <s v="Laptop"/>
    <x v="3"/>
    <x v="0"/>
    <n v="8"/>
    <n v="350.67"/>
    <n v="263.19"/>
    <s v="Retail"/>
    <n v="2805.36"/>
    <n v="2105.52"/>
    <n v="699.84000000000015"/>
    <n v="0.24946530926512109"/>
    <x v="0"/>
    <x v="0"/>
    <s v="No Rating"/>
    <s v="Nov"/>
  </r>
  <r>
    <x v="3155"/>
    <x v="116"/>
    <s v="Laptop"/>
    <x v="3"/>
    <x v="4"/>
    <n v="11"/>
    <n v="35.659999999999997"/>
    <n v="24.54"/>
    <s v="Online"/>
    <n v="392.26"/>
    <n v="269.94"/>
    <n v="122.32"/>
    <n v="0.31183398766124509"/>
    <x v="0"/>
    <x v="0"/>
    <s v="No Rating"/>
    <s v="Nov"/>
  </r>
  <r>
    <x v="3156"/>
    <x v="116"/>
    <s v="Vacuum Cleaner"/>
    <x v="2"/>
    <x v="4"/>
    <n v="17"/>
    <n v="83.49"/>
    <n v="56.98"/>
    <s v="Retail"/>
    <n v="1419.33"/>
    <n v="968.66"/>
    <n v="450.66999999999996"/>
    <n v="0.3175230566534914"/>
    <x v="0"/>
    <x v="0"/>
    <s v="No Rating"/>
    <s v="Nov"/>
  </r>
  <r>
    <x v="3157"/>
    <x v="116"/>
    <s v="Headphones"/>
    <x v="3"/>
    <x v="2"/>
    <n v="8"/>
    <n v="365.92"/>
    <n v="309.08"/>
    <s v="Retail"/>
    <n v="2927.36"/>
    <n v="2472.64"/>
    <n v="454.72000000000025"/>
    <n v="0.15533449934411903"/>
    <x v="0"/>
    <x v="0"/>
    <s v="No Rating"/>
    <s v="Nov"/>
  </r>
  <r>
    <x v="3158"/>
    <x v="116"/>
    <s v="Comics"/>
    <x v="1"/>
    <x v="3"/>
    <n v="6"/>
    <n v="422.13"/>
    <n v="274.06"/>
    <s v="Retail"/>
    <n v="2532.7799999999997"/>
    <n v="1644.3600000000001"/>
    <n v="888.41999999999962"/>
    <n v="0.35076872053632757"/>
    <x v="0"/>
    <x v="0"/>
    <s v="No Rating"/>
    <s v="Nov"/>
  </r>
  <r>
    <x v="3159"/>
    <x v="116"/>
    <s v="Cookware Set"/>
    <x v="2"/>
    <x v="0"/>
    <n v="4"/>
    <n v="312.45"/>
    <n v="189.93"/>
    <s v="Online"/>
    <n v="1249.8"/>
    <n v="759.72"/>
    <n v="490.07999999999993"/>
    <n v="0.39212674027844452"/>
    <x v="1"/>
    <x v="4"/>
    <s v="No Rating"/>
    <s v="Nov"/>
  </r>
  <r>
    <x v="3160"/>
    <x v="116"/>
    <s v="Smartphone"/>
    <x v="3"/>
    <x v="0"/>
    <n v="5"/>
    <n v="237.52"/>
    <n v="147.84"/>
    <s v="Online"/>
    <n v="1187.6000000000001"/>
    <n v="739.2"/>
    <n v="448.40000000000009"/>
    <n v="0.37756820478275516"/>
    <x v="0"/>
    <x v="0"/>
    <s v="No Rating"/>
    <s v="Nov"/>
  </r>
  <r>
    <x v="3161"/>
    <x v="116"/>
    <s v="Headphones"/>
    <x v="3"/>
    <x v="3"/>
    <n v="15"/>
    <n v="364.2"/>
    <n v="234.03"/>
    <s v="Retail"/>
    <n v="5463"/>
    <n v="3510.45"/>
    <n v="1952.5500000000002"/>
    <n v="0.35741350906095554"/>
    <x v="0"/>
    <x v="0"/>
    <s v="No Rating"/>
    <s v="Nov"/>
  </r>
  <r>
    <x v="3162"/>
    <x v="116"/>
    <s v="Cookware Set"/>
    <x v="2"/>
    <x v="1"/>
    <n v="12"/>
    <n v="164.36"/>
    <n v="107.05"/>
    <s v="Retail"/>
    <n v="1972.3200000000002"/>
    <n v="1284.5999999999999"/>
    <n v="687.72000000000025"/>
    <n v="0.34868581163300083"/>
    <x v="0"/>
    <x v="0"/>
    <s v="No Rating"/>
    <s v="Nov"/>
  </r>
  <r>
    <x v="3163"/>
    <x v="116"/>
    <s v="Mixer"/>
    <x v="2"/>
    <x v="2"/>
    <n v="18"/>
    <n v="480.46"/>
    <n v="352.03"/>
    <s v="Retail"/>
    <n v="8648.2799999999988"/>
    <n v="6336.5399999999991"/>
    <n v="2311.7399999999998"/>
    <n v="0.26730633143237731"/>
    <x v="0"/>
    <x v="0"/>
    <n v="4"/>
    <s v="Nov"/>
  </r>
  <r>
    <x v="3164"/>
    <x v="116"/>
    <s v="T-shirt"/>
    <x v="4"/>
    <x v="0"/>
    <n v="16"/>
    <n v="456.63"/>
    <n v="302.18"/>
    <s v="Retail"/>
    <n v="7306.08"/>
    <n v="4834.88"/>
    <n v="2471.1999999999998"/>
    <n v="0.33823883669491711"/>
    <x v="0"/>
    <x v="0"/>
    <s v="No Rating"/>
    <s v="Nov"/>
  </r>
  <r>
    <x v="3165"/>
    <x v="116"/>
    <s v="Biography"/>
    <x v="1"/>
    <x v="1"/>
    <n v="18"/>
    <n v="49.42"/>
    <n v="31.33"/>
    <s v="Retail"/>
    <n v="889.56000000000006"/>
    <n v="563.93999999999994"/>
    <n v="325.62000000000012"/>
    <n v="0.36604613516794832"/>
    <x v="0"/>
    <x v="0"/>
    <s v="No Rating"/>
    <s v="Nov"/>
  </r>
  <r>
    <x v="3166"/>
    <x v="116"/>
    <s v="Camera"/>
    <x v="3"/>
    <x v="0"/>
    <n v="6"/>
    <n v="106.76"/>
    <n v="70.48"/>
    <s v="Online"/>
    <n v="640.56000000000006"/>
    <n v="422.88"/>
    <n v="217.68000000000006"/>
    <n v="0.33982765080554522"/>
    <x v="0"/>
    <x v="0"/>
    <s v="No Rating"/>
    <s v="Nov"/>
  </r>
  <r>
    <x v="3167"/>
    <x v="116"/>
    <s v="Fiction"/>
    <x v="1"/>
    <x v="4"/>
    <n v="13"/>
    <n v="11.55"/>
    <n v="8.85"/>
    <s v="Retail"/>
    <n v="150.15"/>
    <n v="115.05"/>
    <n v="35.100000000000009"/>
    <n v="0.23376623376623382"/>
    <x v="0"/>
    <x v="0"/>
    <s v="No Rating"/>
    <s v="Nov"/>
  </r>
  <r>
    <x v="3168"/>
    <x v="116"/>
    <s v="T-shirt"/>
    <x v="4"/>
    <x v="3"/>
    <n v="13"/>
    <n v="77.55"/>
    <n v="47.56"/>
    <s v="Retail"/>
    <n v="1008.15"/>
    <n v="618.28"/>
    <n v="389.87"/>
    <n v="0.3867182462927144"/>
    <x v="0"/>
    <x v="0"/>
    <s v="No Rating"/>
    <s v="Nov"/>
  </r>
  <r>
    <x v="3169"/>
    <x v="116"/>
    <s v="Smartphone"/>
    <x v="3"/>
    <x v="1"/>
    <n v="7"/>
    <n v="496.72"/>
    <n v="319.14999999999998"/>
    <s v="Online"/>
    <n v="3477.04"/>
    <n v="2234.0499999999997"/>
    <n v="1242.9900000000002"/>
    <n v="0.35748510227089714"/>
    <x v="0"/>
    <x v="0"/>
    <s v="No Rating"/>
    <s v="Nov"/>
  </r>
  <r>
    <x v="3170"/>
    <x v="116"/>
    <s v="Cycle"/>
    <x v="0"/>
    <x v="1"/>
    <n v="1"/>
    <n v="166.47"/>
    <n v="113.48"/>
    <s v="Online"/>
    <n v="166.47"/>
    <n v="113.48"/>
    <n v="52.989999999999995"/>
    <n v="0.31831561242265871"/>
    <x v="0"/>
    <x v="0"/>
    <s v="No Rating"/>
    <s v="Nov"/>
  </r>
  <r>
    <x v="3171"/>
    <x v="116"/>
    <s v="Sneakers"/>
    <x v="4"/>
    <x v="3"/>
    <n v="5"/>
    <n v="289.57"/>
    <n v="200.45"/>
    <s v="Retail"/>
    <n v="1447.85"/>
    <n v="1002.25"/>
    <n v="445.59999999999991"/>
    <n v="0.30776668853817724"/>
    <x v="0"/>
    <x v="0"/>
    <n v="2"/>
    <s v="Nov"/>
  </r>
  <r>
    <x v="3172"/>
    <x v="116"/>
    <s v="Sneakers"/>
    <x v="4"/>
    <x v="2"/>
    <n v="12"/>
    <n v="495.94"/>
    <n v="326.62"/>
    <s v="Retail"/>
    <n v="5951.28"/>
    <n v="3919.44"/>
    <n v="2031.8399999999997"/>
    <n v="0.34141226761301768"/>
    <x v="0"/>
    <x v="0"/>
    <s v="No Rating"/>
    <s v="Nov"/>
  </r>
  <r>
    <x v="3173"/>
    <x v="116"/>
    <s v="Comics"/>
    <x v="1"/>
    <x v="3"/>
    <n v="14"/>
    <n v="103.39"/>
    <n v="85.42"/>
    <s v="Online"/>
    <n v="1447.46"/>
    <n v="1195.8800000000001"/>
    <n v="251.57999999999993"/>
    <n v="0.17380791179030849"/>
    <x v="0"/>
    <x v="0"/>
    <s v="No Rating"/>
    <s v="Nov"/>
  </r>
  <r>
    <x v="3174"/>
    <x v="116"/>
    <s v="Comics"/>
    <x v="1"/>
    <x v="2"/>
    <n v="16"/>
    <n v="398.17"/>
    <n v="241.06"/>
    <s v="Online"/>
    <n v="6370.72"/>
    <n v="3856.96"/>
    <n v="2513.7600000000002"/>
    <n v="0.39458020443529146"/>
    <x v="0"/>
    <x v="0"/>
    <s v="No Rating"/>
    <s v="Nov"/>
  </r>
  <r>
    <x v="3175"/>
    <x v="116"/>
    <s v="Cycle"/>
    <x v="0"/>
    <x v="3"/>
    <n v="10"/>
    <n v="445.34"/>
    <n v="372.73"/>
    <s v="Online"/>
    <n v="4453.3999999999996"/>
    <n v="3727.3"/>
    <n v="726.09999999999945"/>
    <n v="0.1630439664076884"/>
    <x v="0"/>
    <x v="0"/>
    <s v="No Rating"/>
    <s v="Nov"/>
  </r>
  <r>
    <x v="3176"/>
    <x v="116"/>
    <s v="Football"/>
    <x v="0"/>
    <x v="1"/>
    <n v="3"/>
    <n v="312.33"/>
    <n v="257.66000000000003"/>
    <s v="Online"/>
    <n v="936.99"/>
    <n v="772.98"/>
    <n v="164.01"/>
    <n v="0.17503922133640698"/>
    <x v="0"/>
    <x v="0"/>
    <s v="No Rating"/>
    <s v="Nov"/>
  </r>
  <r>
    <x v="3177"/>
    <x v="116"/>
    <s v="Yoga Mat"/>
    <x v="0"/>
    <x v="0"/>
    <n v="2"/>
    <n v="371.88"/>
    <n v="252.66"/>
    <s v="Retail"/>
    <n v="743.76"/>
    <n v="505.32"/>
    <n v="238.44"/>
    <n v="0.32058728622136173"/>
    <x v="0"/>
    <x v="0"/>
    <s v="No Rating"/>
    <s v="Nov"/>
  </r>
  <r>
    <x v="3178"/>
    <x v="116"/>
    <s v="Football"/>
    <x v="0"/>
    <x v="0"/>
    <n v="14"/>
    <n v="395.44"/>
    <n v="337.12"/>
    <s v="Retail"/>
    <n v="5536.16"/>
    <n v="4719.68"/>
    <n v="816.47999999999956"/>
    <n v="0.1474812866680153"/>
    <x v="1"/>
    <x v="4"/>
    <s v="No Rating"/>
    <s v="Nov"/>
  </r>
  <r>
    <x v="3179"/>
    <x v="116"/>
    <s v="Cycle"/>
    <x v="0"/>
    <x v="0"/>
    <n v="14"/>
    <n v="69.48"/>
    <n v="56.09"/>
    <s v="Retail"/>
    <n v="972.72"/>
    <n v="785.26"/>
    <n v="187.46000000000004"/>
    <n v="0.19271732872769146"/>
    <x v="0"/>
    <x v="0"/>
    <s v="No Rating"/>
    <s v="Nov"/>
  </r>
  <r>
    <x v="3180"/>
    <x v="116"/>
    <s v="Headphones"/>
    <x v="3"/>
    <x v="4"/>
    <n v="19"/>
    <n v="422.61"/>
    <n v="379.9"/>
    <s v="Online"/>
    <n v="8029.59"/>
    <n v="7218.0999999999995"/>
    <n v="811.49000000000069"/>
    <n v="0.10106244528051876"/>
    <x v="0"/>
    <x v="0"/>
    <n v="5"/>
    <s v="Nov"/>
  </r>
  <r>
    <x v="3181"/>
    <x v="116"/>
    <s v="Sneakers"/>
    <x v="4"/>
    <x v="3"/>
    <n v="4"/>
    <n v="174.81"/>
    <n v="120.33"/>
    <s v="Online"/>
    <n v="699.24"/>
    <n v="481.32"/>
    <n v="217.92000000000002"/>
    <n v="0.31165265145014587"/>
    <x v="0"/>
    <x v="0"/>
    <s v="No Rating"/>
    <s v="Nov"/>
  </r>
  <r>
    <x v="3182"/>
    <x v="116"/>
    <s v="Jacket"/>
    <x v="4"/>
    <x v="0"/>
    <n v="3"/>
    <n v="282.52999999999997"/>
    <n v="180.41"/>
    <s v="Online"/>
    <n v="847.58999999999992"/>
    <n v="541.23"/>
    <n v="306.3599999999999"/>
    <n v="0.36144834176901558"/>
    <x v="0"/>
    <x v="0"/>
    <n v="5"/>
    <s v="Nov"/>
  </r>
  <r>
    <x v="3183"/>
    <x v="116"/>
    <s v="Headphones"/>
    <x v="3"/>
    <x v="2"/>
    <n v="19"/>
    <n v="120.11"/>
    <n v="76.36"/>
    <s v="Retail"/>
    <n v="2282.09"/>
    <n v="1450.84"/>
    <n v="831.25000000000023"/>
    <n v="0.36424943801515286"/>
    <x v="0"/>
    <x v="0"/>
    <n v="1"/>
    <s v="Nov"/>
  </r>
  <r>
    <x v="3184"/>
    <x v="116"/>
    <s v="Comics"/>
    <x v="1"/>
    <x v="2"/>
    <n v="20"/>
    <n v="395.72"/>
    <n v="257.88"/>
    <s v="Online"/>
    <n v="7914.4000000000005"/>
    <n v="5157.6000000000004"/>
    <n v="2756.8"/>
    <n v="0.34832709996967554"/>
    <x v="0"/>
    <x v="0"/>
    <s v="No Rating"/>
    <s v="Nov"/>
  </r>
  <r>
    <x v="3185"/>
    <x v="117"/>
    <s v="Mixer"/>
    <x v="2"/>
    <x v="3"/>
    <n v="3"/>
    <n v="191.33"/>
    <n v="136.04"/>
    <s v="Online"/>
    <n v="573.99"/>
    <n v="408.12"/>
    <n v="165.87"/>
    <n v="0.28897715988083417"/>
    <x v="1"/>
    <x v="2"/>
    <s v="No Rating"/>
    <s v="Nov"/>
  </r>
  <r>
    <x v="3186"/>
    <x v="117"/>
    <s v="Chair"/>
    <x v="2"/>
    <x v="4"/>
    <n v="1"/>
    <n v="180.69"/>
    <n v="148.74"/>
    <s v="Retail"/>
    <n v="180.69"/>
    <n v="148.74"/>
    <n v="31.949999999999989"/>
    <n v="0.17682218163705787"/>
    <x v="0"/>
    <x v="0"/>
    <s v="No Rating"/>
    <s v="Nov"/>
  </r>
  <r>
    <x v="3187"/>
    <x v="117"/>
    <s v="Vacuum Cleaner"/>
    <x v="2"/>
    <x v="4"/>
    <n v="17"/>
    <n v="27.14"/>
    <n v="21.5"/>
    <s v="Online"/>
    <n v="461.38"/>
    <n v="365.5"/>
    <n v="95.88"/>
    <n v="0.20781134856300662"/>
    <x v="0"/>
    <x v="0"/>
    <s v="No Rating"/>
    <s v="Nov"/>
  </r>
  <r>
    <x v="3188"/>
    <x v="117"/>
    <s v="Textbook"/>
    <x v="1"/>
    <x v="1"/>
    <n v="8"/>
    <n v="428.73"/>
    <n v="351.04"/>
    <s v="Retail"/>
    <n v="3429.84"/>
    <n v="2808.32"/>
    <n v="621.52"/>
    <n v="0.18120961910759684"/>
    <x v="0"/>
    <x v="0"/>
    <s v="No Rating"/>
    <s v="Nov"/>
  </r>
  <r>
    <x v="3189"/>
    <x v="117"/>
    <s v="Mixer"/>
    <x v="2"/>
    <x v="1"/>
    <n v="15"/>
    <n v="484.16"/>
    <n v="310.02"/>
    <s v="Retail"/>
    <n v="7262.4000000000005"/>
    <n v="4650.2999999999993"/>
    <n v="2612.1000000000013"/>
    <n v="0.35967448777263727"/>
    <x v="0"/>
    <x v="0"/>
    <s v="No Rating"/>
    <s v="Nov"/>
  </r>
  <r>
    <x v="3190"/>
    <x v="117"/>
    <s v="Vacuum Cleaner"/>
    <x v="2"/>
    <x v="3"/>
    <n v="17"/>
    <n v="358.19"/>
    <n v="302.41000000000003"/>
    <s v="Online"/>
    <n v="6089.23"/>
    <n v="5140.97"/>
    <n v="948.25999999999931"/>
    <n v="0.15572740724196646"/>
    <x v="0"/>
    <x v="0"/>
    <s v="No Rating"/>
    <s v="Nov"/>
  </r>
  <r>
    <x v="3191"/>
    <x v="117"/>
    <s v="Headphones"/>
    <x v="3"/>
    <x v="1"/>
    <n v="1"/>
    <n v="483.52"/>
    <n v="417.61"/>
    <s v="Online"/>
    <n v="483.52"/>
    <n v="417.61"/>
    <n v="65.909999999999968"/>
    <n v="0.13631287227001979"/>
    <x v="0"/>
    <x v="0"/>
    <s v="No Rating"/>
    <s v="Nov"/>
  </r>
  <r>
    <x v="3192"/>
    <x v="117"/>
    <s v="Headphones"/>
    <x v="3"/>
    <x v="3"/>
    <n v="1"/>
    <n v="445.64"/>
    <n v="369.63"/>
    <s v="Online"/>
    <n v="445.64"/>
    <n v="369.63"/>
    <n v="76.009999999999991"/>
    <n v="0.17056368369087155"/>
    <x v="0"/>
    <x v="0"/>
    <s v="No Rating"/>
    <s v="Nov"/>
  </r>
  <r>
    <x v="3193"/>
    <x v="117"/>
    <s v="Smartphone"/>
    <x v="3"/>
    <x v="4"/>
    <n v="8"/>
    <n v="388.81"/>
    <n v="270.76"/>
    <s v="Online"/>
    <n v="3110.48"/>
    <n v="2166.08"/>
    <n v="944.40000000000009"/>
    <n v="0.3036187340860575"/>
    <x v="0"/>
    <x v="0"/>
    <s v="No Rating"/>
    <s v="Nov"/>
  </r>
  <r>
    <x v="3194"/>
    <x v="117"/>
    <s v="Fiction"/>
    <x v="1"/>
    <x v="0"/>
    <n v="13"/>
    <n v="287.70999999999998"/>
    <n v="180.06"/>
    <s v="Retail"/>
    <n v="3740.2299999999996"/>
    <n v="2340.7800000000002"/>
    <n v="1399.4499999999994"/>
    <n v="0.37416148204789534"/>
    <x v="0"/>
    <x v="0"/>
    <s v="No Rating"/>
    <s v="Nov"/>
  </r>
  <r>
    <x v="3195"/>
    <x v="117"/>
    <s v="Dumbbells"/>
    <x v="0"/>
    <x v="0"/>
    <n v="12"/>
    <n v="417.09"/>
    <n v="311.83999999999997"/>
    <s v="Retail"/>
    <n v="5005.08"/>
    <n v="3742.08"/>
    <n v="1263"/>
    <n v="0.25234361888321466"/>
    <x v="0"/>
    <x v="0"/>
    <s v="No Rating"/>
    <s v="Nov"/>
  </r>
  <r>
    <x v="3196"/>
    <x v="117"/>
    <s v="Biography"/>
    <x v="1"/>
    <x v="2"/>
    <n v="14"/>
    <n v="48.62"/>
    <n v="33.65"/>
    <s v="Online"/>
    <n v="680.68"/>
    <n v="471.09999999999997"/>
    <n v="209.57999999999998"/>
    <n v="0.30789798436857263"/>
    <x v="0"/>
    <x v="0"/>
    <s v="No Rating"/>
    <s v="Nov"/>
  </r>
  <r>
    <x v="3197"/>
    <x v="117"/>
    <s v="Mixer"/>
    <x v="2"/>
    <x v="4"/>
    <n v="7"/>
    <n v="363.43"/>
    <n v="273.77"/>
    <s v="Retail"/>
    <n v="2544.0100000000002"/>
    <n v="1916.3899999999999"/>
    <n v="627.62000000000035"/>
    <n v="0.24670500509038892"/>
    <x v="0"/>
    <x v="0"/>
    <s v="No Rating"/>
    <s v="Nov"/>
  </r>
  <r>
    <x v="3198"/>
    <x v="117"/>
    <s v="Smartphone"/>
    <x v="3"/>
    <x v="3"/>
    <n v="2"/>
    <n v="197.97"/>
    <n v="130.88999999999999"/>
    <s v="Online"/>
    <n v="395.94"/>
    <n v="261.77999999999997"/>
    <n v="134.16000000000003"/>
    <n v="0.338839218063343"/>
    <x v="0"/>
    <x v="0"/>
    <s v="No Rating"/>
    <s v="Nov"/>
  </r>
  <r>
    <x v="3199"/>
    <x v="117"/>
    <s v="Biography"/>
    <x v="1"/>
    <x v="3"/>
    <n v="16"/>
    <n v="498.21"/>
    <n v="387.26"/>
    <s v="Online"/>
    <n v="7971.36"/>
    <n v="6196.16"/>
    <n v="1775.1999999999998"/>
    <n v="0.22269725617711406"/>
    <x v="0"/>
    <x v="0"/>
    <s v="No Rating"/>
    <s v="Nov"/>
  </r>
  <r>
    <x v="3200"/>
    <x v="117"/>
    <s v="Vacuum Cleaner"/>
    <x v="2"/>
    <x v="1"/>
    <n v="2"/>
    <n v="281.08"/>
    <n v="212.79"/>
    <s v="Retail"/>
    <n v="562.16"/>
    <n v="425.58"/>
    <n v="136.57999999999998"/>
    <n v="0.24295574213746973"/>
    <x v="0"/>
    <x v="0"/>
    <s v="No Rating"/>
    <s v="Nov"/>
  </r>
  <r>
    <x v="3201"/>
    <x v="117"/>
    <s v="Comics"/>
    <x v="1"/>
    <x v="0"/>
    <n v="16"/>
    <n v="203.82"/>
    <n v="167.05"/>
    <s v="Online"/>
    <n v="3261.12"/>
    <n v="2672.8"/>
    <n v="588.31999999999971"/>
    <n v="0.18040427828476099"/>
    <x v="0"/>
    <x v="0"/>
    <s v="No Rating"/>
    <s v="Nov"/>
  </r>
  <r>
    <x v="3202"/>
    <x v="117"/>
    <s v="Textbook"/>
    <x v="1"/>
    <x v="4"/>
    <n v="14"/>
    <n v="457.95"/>
    <n v="353.03"/>
    <s v="Retail"/>
    <n v="6411.3"/>
    <n v="4942.42"/>
    <n v="1468.88"/>
    <n v="0.22910798122065729"/>
    <x v="0"/>
    <x v="0"/>
    <s v="No Rating"/>
    <s v="Nov"/>
  </r>
  <r>
    <x v="3203"/>
    <x v="117"/>
    <s v="Cycle"/>
    <x v="0"/>
    <x v="0"/>
    <n v="5"/>
    <n v="81.98"/>
    <n v="67.16"/>
    <s v="Retail"/>
    <n v="409.90000000000003"/>
    <n v="335.79999999999995"/>
    <n v="74.10000000000008"/>
    <n v="0.18077579897536003"/>
    <x v="0"/>
    <x v="0"/>
    <s v="No Rating"/>
    <s v="Nov"/>
  </r>
  <r>
    <x v="3204"/>
    <x v="117"/>
    <s v="Jacket"/>
    <x v="4"/>
    <x v="0"/>
    <n v="8"/>
    <n v="175.07"/>
    <n v="120.65"/>
    <s v="Online"/>
    <n v="1400.56"/>
    <n v="965.2"/>
    <n v="435.3599999999999"/>
    <n v="0.31084708973553432"/>
    <x v="0"/>
    <x v="0"/>
    <s v="No Rating"/>
    <s v="Nov"/>
  </r>
  <r>
    <x v="3205"/>
    <x v="117"/>
    <s v="Headphones"/>
    <x v="3"/>
    <x v="2"/>
    <n v="16"/>
    <n v="355.56"/>
    <n v="283.64999999999998"/>
    <s v="Online"/>
    <n v="5688.96"/>
    <n v="4538.3999999999996"/>
    <n v="1150.5600000000004"/>
    <n v="0.20224434694566326"/>
    <x v="0"/>
    <x v="0"/>
    <s v="No Rating"/>
    <s v="Nov"/>
  </r>
  <r>
    <x v="3206"/>
    <x v="117"/>
    <s v="Cycle"/>
    <x v="0"/>
    <x v="2"/>
    <n v="14"/>
    <n v="458.76"/>
    <n v="310.81"/>
    <s v="Retail"/>
    <n v="6422.6399999999994"/>
    <n v="4351.34"/>
    <n v="2071.2999999999993"/>
    <n v="0.3224997820211003"/>
    <x v="0"/>
    <x v="0"/>
    <s v="No Rating"/>
    <s v="Nov"/>
  </r>
  <r>
    <x v="3207"/>
    <x v="117"/>
    <s v="Mixer"/>
    <x v="2"/>
    <x v="4"/>
    <n v="18"/>
    <n v="343.12"/>
    <n v="215.03"/>
    <s v="Retail"/>
    <n v="6176.16"/>
    <n v="3870.54"/>
    <n v="2305.62"/>
    <n v="0.37330962928421541"/>
    <x v="0"/>
    <x v="0"/>
    <s v="No Rating"/>
    <s v="Nov"/>
  </r>
  <r>
    <x v="3208"/>
    <x v="117"/>
    <s v="Sneakers"/>
    <x v="4"/>
    <x v="3"/>
    <n v="16"/>
    <n v="461.3"/>
    <n v="333.31"/>
    <s v="Online"/>
    <n v="7380.8"/>
    <n v="5332.96"/>
    <n v="2047.8400000000001"/>
    <n v="0.27745501842618686"/>
    <x v="0"/>
    <x v="0"/>
    <s v="No Rating"/>
    <s v="Nov"/>
  </r>
  <r>
    <x v="3209"/>
    <x v="117"/>
    <s v="Headphones"/>
    <x v="3"/>
    <x v="2"/>
    <n v="16"/>
    <n v="336.6"/>
    <n v="221.69"/>
    <s v="Retail"/>
    <n v="5385.6"/>
    <n v="3547.04"/>
    <n v="1838.5600000000004"/>
    <n v="0.34138443256090317"/>
    <x v="0"/>
    <x v="0"/>
    <s v="No Rating"/>
    <s v="Nov"/>
  </r>
  <r>
    <x v="3210"/>
    <x v="117"/>
    <s v="Sneakers"/>
    <x v="4"/>
    <x v="4"/>
    <n v="13"/>
    <n v="184.04"/>
    <n v="155.69999999999999"/>
    <s v="Online"/>
    <n v="2392.52"/>
    <n v="2024.1"/>
    <n v="368.42000000000007"/>
    <n v="0.15398826342099547"/>
    <x v="0"/>
    <x v="0"/>
    <s v="No Rating"/>
    <s v="Nov"/>
  </r>
  <r>
    <x v="3211"/>
    <x v="117"/>
    <s v="Cycle"/>
    <x v="0"/>
    <x v="4"/>
    <n v="2"/>
    <n v="81.41"/>
    <n v="66.47"/>
    <s v="Retail"/>
    <n v="162.82"/>
    <n v="132.94"/>
    <n v="29.879999999999995"/>
    <n v="0.18351553863161771"/>
    <x v="0"/>
    <x v="0"/>
    <s v="No Rating"/>
    <s v="Nov"/>
  </r>
  <r>
    <x v="3212"/>
    <x v="117"/>
    <s v="Jacket"/>
    <x v="4"/>
    <x v="2"/>
    <n v="7"/>
    <n v="469.49"/>
    <n v="340"/>
    <s v="Online"/>
    <n v="3286.4300000000003"/>
    <n v="2380"/>
    <n v="906.43000000000029"/>
    <n v="0.27580992140407684"/>
    <x v="1"/>
    <x v="1"/>
    <s v="No Rating"/>
    <s v="Nov"/>
  </r>
  <r>
    <x v="3213"/>
    <x v="117"/>
    <s v="Comics"/>
    <x v="1"/>
    <x v="3"/>
    <n v="2"/>
    <n v="297.60000000000002"/>
    <n v="238.17"/>
    <s v="Online"/>
    <n v="595.20000000000005"/>
    <n v="476.34"/>
    <n v="118.86000000000007"/>
    <n v="0.19969758064516138"/>
    <x v="0"/>
    <x v="0"/>
    <n v="5"/>
    <s v="Nov"/>
  </r>
  <r>
    <x v="3214"/>
    <x v="117"/>
    <s v="Biography"/>
    <x v="1"/>
    <x v="1"/>
    <n v="19"/>
    <n v="297.36"/>
    <n v="256.61"/>
    <s v="Online"/>
    <n v="5649.84"/>
    <n v="4875.59"/>
    <n v="774.25"/>
    <n v="0.13703927898843152"/>
    <x v="0"/>
    <x v="0"/>
    <n v="5"/>
    <s v="Nov"/>
  </r>
  <r>
    <x v="3215"/>
    <x v="117"/>
    <s v="Cookware Set"/>
    <x v="2"/>
    <x v="3"/>
    <n v="6"/>
    <n v="477.51"/>
    <n v="306.91000000000003"/>
    <s v="Retail"/>
    <n v="2865.06"/>
    <n v="1841.46"/>
    <n v="1023.5999999999999"/>
    <n v="0.35727000481665305"/>
    <x v="0"/>
    <x v="0"/>
    <s v="No Rating"/>
    <s v="Nov"/>
  </r>
  <r>
    <x v="3216"/>
    <x v="117"/>
    <s v="Jacket"/>
    <x v="4"/>
    <x v="1"/>
    <n v="3"/>
    <n v="119.04"/>
    <n v="72.16"/>
    <s v="Online"/>
    <n v="357.12"/>
    <n v="216.48"/>
    <n v="140.64000000000001"/>
    <n v="0.39381720430107531"/>
    <x v="1"/>
    <x v="4"/>
    <s v="No Rating"/>
    <s v="Nov"/>
  </r>
  <r>
    <x v="3217"/>
    <x v="117"/>
    <s v="Sneakers"/>
    <x v="4"/>
    <x v="0"/>
    <n v="18"/>
    <n v="332.97"/>
    <n v="227.2"/>
    <s v="Online"/>
    <n v="5993.4600000000009"/>
    <n v="4089.6"/>
    <n v="1903.860000000001"/>
    <n v="0.31765624530738518"/>
    <x v="0"/>
    <x v="0"/>
    <n v="3"/>
    <s v="Nov"/>
  </r>
  <r>
    <x v="3218"/>
    <x v="117"/>
    <s v="Jeans"/>
    <x v="4"/>
    <x v="1"/>
    <n v="13"/>
    <n v="323.81"/>
    <n v="280.33"/>
    <s v="Retail"/>
    <n v="4209.53"/>
    <n v="3644.29"/>
    <n v="565.23999999999978"/>
    <n v="0.1342762731231277"/>
    <x v="0"/>
    <x v="0"/>
    <s v="No Rating"/>
    <s v="Nov"/>
  </r>
  <r>
    <x v="3219"/>
    <x v="117"/>
    <s v="Chair"/>
    <x v="2"/>
    <x v="0"/>
    <n v="11"/>
    <n v="71.56"/>
    <n v="62.8"/>
    <s v="Retail"/>
    <n v="787.16000000000008"/>
    <n v="690.8"/>
    <n v="96.360000000000127"/>
    <n v="0.12241475684740093"/>
    <x v="0"/>
    <x v="0"/>
    <s v="No Rating"/>
    <s v="Nov"/>
  </r>
  <r>
    <x v="3220"/>
    <x v="118"/>
    <s v="Mixer"/>
    <x v="2"/>
    <x v="2"/>
    <n v="12"/>
    <n v="125.12"/>
    <n v="81.87"/>
    <s v="Online"/>
    <n v="1501.44"/>
    <n v="982.44"/>
    <n v="519"/>
    <n v="0.34566815856777494"/>
    <x v="0"/>
    <x v="0"/>
    <s v="No Rating"/>
    <s v="Nov"/>
  </r>
  <r>
    <x v="3221"/>
    <x v="118"/>
    <s v="Smartphone"/>
    <x v="3"/>
    <x v="4"/>
    <n v="10"/>
    <n v="151.79"/>
    <n v="126.64"/>
    <s v="Online"/>
    <n v="1517.8999999999999"/>
    <n v="1266.4000000000001"/>
    <n v="251.49999999999977"/>
    <n v="0.16568943935700625"/>
    <x v="0"/>
    <x v="0"/>
    <s v="No Rating"/>
    <s v="Nov"/>
  </r>
  <r>
    <x v="3222"/>
    <x v="118"/>
    <s v="Sneakers"/>
    <x v="4"/>
    <x v="2"/>
    <n v="10"/>
    <n v="16.239999999999998"/>
    <n v="10"/>
    <s v="Retail"/>
    <n v="162.39999999999998"/>
    <n v="100"/>
    <n v="62.399999999999977"/>
    <n v="0.38423645320197036"/>
    <x v="0"/>
    <x v="0"/>
    <s v="No Rating"/>
    <s v="Nov"/>
  </r>
  <r>
    <x v="3223"/>
    <x v="118"/>
    <s v="Camera"/>
    <x v="3"/>
    <x v="3"/>
    <n v="3"/>
    <n v="18.18"/>
    <n v="12.32"/>
    <s v="Retail"/>
    <n v="54.54"/>
    <n v="36.96"/>
    <n v="17.579999999999998"/>
    <n v="0.32233223322332233"/>
    <x v="0"/>
    <x v="0"/>
    <s v="No Rating"/>
    <s v="Nov"/>
  </r>
  <r>
    <x v="3224"/>
    <x v="118"/>
    <s v="Fiction"/>
    <x v="1"/>
    <x v="4"/>
    <n v="18"/>
    <n v="425.36"/>
    <n v="346.76"/>
    <s v="Retail"/>
    <n v="7656.4800000000005"/>
    <n v="6241.68"/>
    <n v="1414.8000000000002"/>
    <n v="0.18478465299981195"/>
    <x v="0"/>
    <x v="0"/>
    <s v="No Rating"/>
    <s v="Nov"/>
  </r>
  <r>
    <x v="3225"/>
    <x v="118"/>
    <s v="Laptop"/>
    <x v="3"/>
    <x v="0"/>
    <n v="2"/>
    <n v="335.92"/>
    <n v="257.23"/>
    <s v="Retail"/>
    <n v="671.84"/>
    <n v="514.46"/>
    <n v="157.38"/>
    <n v="0.23425220290545365"/>
    <x v="0"/>
    <x v="0"/>
    <s v="No Rating"/>
    <s v="Nov"/>
  </r>
  <r>
    <x v="3226"/>
    <x v="118"/>
    <s v="Headphones"/>
    <x v="3"/>
    <x v="2"/>
    <n v="14"/>
    <n v="186.92"/>
    <n v="142.22999999999999"/>
    <s v="Retail"/>
    <n v="2616.8799999999997"/>
    <n v="1991.2199999999998"/>
    <n v="625.65999999999985"/>
    <n v="0.23908624010271773"/>
    <x v="0"/>
    <x v="0"/>
    <s v="No Rating"/>
    <s v="Nov"/>
  </r>
  <r>
    <x v="3227"/>
    <x v="118"/>
    <s v="Jeans"/>
    <x v="4"/>
    <x v="0"/>
    <n v="9"/>
    <n v="443.73"/>
    <n v="303.48"/>
    <s v="Retail"/>
    <n v="3993.57"/>
    <n v="2731.32"/>
    <n v="1262.25"/>
    <n v="0.31607058346291661"/>
    <x v="0"/>
    <x v="0"/>
    <s v="No Rating"/>
    <s v="Nov"/>
  </r>
  <r>
    <x v="3228"/>
    <x v="118"/>
    <s v="Laptop"/>
    <x v="3"/>
    <x v="3"/>
    <n v="1"/>
    <n v="85.89"/>
    <n v="68.400000000000006"/>
    <s v="Retail"/>
    <n v="85.89"/>
    <n v="68.400000000000006"/>
    <n v="17.489999999999995"/>
    <n v="0.20363255326580504"/>
    <x v="0"/>
    <x v="0"/>
    <s v="No Rating"/>
    <s v="Nov"/>
  </r>
  <r>
    <x v="3229"/>
    <x v="118"/>
    <s v="T-shirt"/>
    <x v="4"/>
    <x v="4"/>
    <n v="8"/>
    <n v="240.28"/>
    <n v="174.31"/>
    <s v="Retail"/>
    <n v="1922.24"/>
    <n v="1394.48"/>
    <n v="527.76"/>
    <n v="0.27455468619943396"/>
    <x v="0"/>
    <x v="0"/>
    <s v="No Rating"/>
    <s v="Nov"/>
  </r>
  <r>
    <x v="3230"/>
    <x v="118"/>
    <s v="Jeans"/>
    <x v="4"/>
    <x v="0"/>
    <n v="20"/>
    <n v="389.17"/>
    <n v="291.95"/>
    <s v="Online"/>
    <n v="7783.4000000000005"/>
    <n v="5839"/>
    <n v="1944.4000000000005"/>
    <n v="0.24981370609245324"/>
    <x v="1"/>
    <x v="1"/>
    <s v="No Rating"/>
    <s v="Nov"/>
  </r>
  <r>
    <x v="3231"/>
    <x v="118"/>
    <s v="Jacket"/>
    <x v="4"/>
    <x v="2"/>
    <n v="12"/>
    <n v="81.3"/>
    <n v="59.61"/>
    <s v="Retail"/>
    <n v="975.59999999999991"/>
    <n v="715.31999999999994"/>
    <n v="260.27999999999997"/>
    <n v="0.26678966789667896"/>
    <x v="0"/>
    <x v="0"/>
    <s v="No Rating"/>
    <s v="Nov"/>
  </r>
  <r>
    <x v="3232"/>
    <x v="118"/>
    <s v="Yoga Mat"/>
    <x v="0"/>
    <x v="3"/>
    <n v="14"/>
    <n v="254.2"/>
    <n v="189.85"/>
    <s v="Online"/>
    <n v="3558.7999999999997"/>
    <n v="2657.9"/>
    <n v="900.89999999999964"/>
    <n v="0.25314712824547592"/>
    <x v="0"/>
    <x v="0"/>
    <s v="No Rating"/>
    <s v="Nov"/>
  </r>
  <r>
    <x v="3233"/>
    <x v="118"/>
    <s v="Football"/>
    <x v="0"/>
    <x v="2"/>
    <n v="7"/>
    <n v="35.18"/>
    <n v="30.09"/>
    <s v="Online"/>
    <n v="246.26"/>
    <n v="210.63"/>
    <n v="35.629999999999995"/>
    <n v="0.14468447981807844"/>
    <x v="0"/>
    <x v="0"/>
    <s v="No Rating"/>
    <s v="Nov"/>
  </r>
  <r>
    <x v="3234"/>
    <x v="118"/>
    <s v="Laptop"/>
    <x v="3"/>
    <x v="4"/>
    <n v="9"/>
    <n v="72.790000000000006"/>
    <n v="50.27"/>
    <s v="Retail"/>
    <n v="655.11"/>
    <n v="452.43"/>
    <n v="202.68"/>
    <n v="0.30938315702706415"/>
    <x v="0"/>
    <x v="0"/>
    <s v="No Rating"/>
    <s v="Nov"/>
  </r>
  <r>
    <x v="3235"/>
    <x v="118"/>
    <s v="Smartphone"/>
    <x v="3"/>
    <x v="3"/>
    <n v="5"/>
    <n v="94.59"/>
    <n v="79.650000000000006"/>
    <s v="Online"/>
    <n v="472.95000000000005"/>
    <n v="398.25"/>
    <n v="74.700000000000045"/>
    <n v="0.15794481446241682"/>
    <x v="0"/>
    <x v="0"/>
    <s v="No Rating"/>
    <s v="Nov"/>
  </r>
  <r>
    <x v="3236"/>
    <x v="118"/>
    <s v="Football"/>
    <x v="0"/>
    <x v="3"/>
    <n v="4"/>
    <n v="491.69"/>
    <n v="305.17"/>
    <s v="Online"/>
    <n v="1966.76"/>
    <n v="1220.68"/>
    <n v="746.07999999999993"/>
    <n v="0.37934470906465451"/>
    <x v="0"/>
    <x v="0"/>
    <s v="No Rating"/>
    <s v="Nov"/>
  </r>
  <r>
    <x v="3237"/>
    <x v="118"/>
    <s v="Comics"/>
    <x v="1"/>
    <x v="4"/>
    <n v="6"/>
    <n v="134.55000000000001"/>
    <n v="103.99"/>
    <s v="Online"/>
    <n v="807.30000000000007"/>
    <n v="623.93999999999994"/>
    <n v="183.36000000000013"/>
    <n v="0.22712746191007074"/>
    <x v="0"/>
    <x v="0"/>
    <s v="No Rating"/>
    <s v="Nov"/>
  </r>
  <r>
    <x v="3238"/>
    <x v="118"/>
    <s v="Jeans"/>
    <x v="4"/>
    <x v="2"/>
    <n v="11"/>
    <n v="24.45"/>
    <n v="20.23"/>
    <s v="Online"/>
    <n v="268.95"/>
    <n v="222.53"/>
    <n v="46.419999999999987"/>
    <n v="0.17259713701431489"/>
    <x v="0"/>
    <x v="0"/>
    <s v="No Rating"/>
    <s v="Nov"/>
  </r>
  <r>
    <x v="3239"/>
    <x v="118"/>
    <s v="Smartphone"/>
    <x v="3"/>
    <x v="3"/>
    <n v="8"/>
    <n v="366.12"/>
    <n v="230.54"/>
    <s v="Online"/>
    <n v="2928.96"/>
    <n v="1844.32"/>
    <n v="1084.6400000000001"/>
    <n v="0.37031574347208568"/>
    <x v="0"/>
    <x v="0"/>
    <s v="No Rating"/>
    <s v="Nov"/>
  </r>
  <r>
    <x v="3240"/>
    <x v="118"/>
    <s v="Biography"/>
    <x v="1"/>
    <x v="4"/>
    <n v="13"/>
    <n v="138.59"/>
    <n v="87.55"/>
    <s v="Retail"/>
    <n v="1801.67"/>
    <n v="1138.1499999999999"/>
    <n v="663.52000000000021"/>
    <n v="0.36828053972148073"/>
    <x v="0"/>
    <x v="0"/>
    <n v="4"/>
    <s v="Nov"/>
  </r>
  <r>
    <x v="3241"/>
    <x v="118"/>
    <s v="Laptop"/>
    <x v="3"/>
    <x v="4"/>
    <n v="14"/>
    <n v="53.18"/>
    <n v="44.43"/>
    <s v="Online"/>
    <n v="744.52"/>
    <n v="622.02"/>
    <n v="122.5"/>
    <n v="0.16453553967657014"/>
    <x v="0"/>
    <x v="0"/>
    <s v="No Rating"/>
    <s v="Nov"/>
  </r>
  <r>
    <x v="3242"/>
    <x v="118"/>
    <s v="Jacket"/>
    <x v="4"/>
    <x v="4"/>
    <n v="10"/>
    <n v="415.47"/>
    <n v="302.77"/>
    <s v="Retail"/>
    <n v="4154.7000000000007"/>
    <n v="3027.7"/>
    <n v="1127.0000000000009"/>
    <n v="0.27125905600885764"/>
    <x v="0"/>
    <x v="0"/>
    <s v="No Rating"/>
    <s v="Nov"/>
  </r>
  <r>
    <x v="3243"/>
    <x v="118"/>
    <s v="Cookware Set"/>
    <x v="2"/>
    <x v="2"/>
    <n v="18"/>
    <n v="262.57"/>
    <n v="225.37"/>
    <s v="Retail"/>
    <n v="4726.26"/>
    <n v="4056.66"/>
    <n v="669.60000000000036"/>
    <n v="0.14167650531286902"/>
    <x v="0"/>
    <x v="0"/>
    <s v="No Rating"/>
    <s v="Nov"/>
  </r>
  <r>
    <x v="3244"/>
    <x v="118"/>
    <s v="Headphones"/>
    <x v="3"/>
    <x v="3"/>
    <n v="17"/>
    <n v="91.54"/>
    <n v="59.15"/>
    <s v="Online"/>
    <n v="1556.18"/>
    <n v="1005.55"/>
    <n v="550.63000000000011"/>
    <n v="0.35383438933799438"/>
    <x v="0"/>
    <x v="0"/>
    <s v="No Rating"/>
    <s v="Nov"/>
  </r>
  <r>
    <x v="3245"/>
    <x v="118"/>
    <s v="T-shirt"/>
    <x v="4"/>
    <x v="4"/>
    <n v="6"/>
    <n v="89.79"/>
    <n v="64.67"/>
    <s v="Online"/>
    <n v="538.74"/>
    <n v="388.02"/>
    <n v="150.72000000000003"/>
    <n v="0.27976389352934627"/>
    <x v="0"/>
    <x v="0"/>
    <s v="No Rating"/>
    <s v="Nov"/>
  </r>
  <r>
    <x v="3246"/>
    <x v="118"/>
    <s v="Laptop"/>
    <x v="3"/>
    <x v="0"/>
    <n v="5"/>
    <n v="236.04"/>
    <n v="185.34"/>
    <s v="Retail"/>
    <n v="1180.2"/>
    <n v="926.7"/>
    <n v="253.5"/>
    <n v="0.21479410269445856"/>
    <x v="0"/>
    <x v="0"/>
    <s v="No Rating"/>
    <s v="Nov"/>
  </r>
  <r>
    <x v="3247"/>
    <x v="118"/>
    <s v="Laptop"/>
    <x v="3"/>
    <x v="0"/>
    <n v="7"/>
    <n v="61.26"/>
    <n v="40.229999999999997"/>
    <s v="Retail"/>
    <n v="428.82"/>
    <n v="281.60999999999996"/>
    <n v="147.21000000000004"/>
    <n v="0.3432908912830559"/>
    <x v="0"/>
    <x v="0"/>
    <s v="No Rating"/>
    <s v="Nov"/>
  </r>
  <r>
    <x v="3248"/>
    <x v="118"/>
    <s v="Jacket"/>
    <x v="4"/>
    <x v="4"/>
    <n v="6"/>
    <n v="168.55"/>
    <n v="117.22"/>
    <s v="Online"/>
    <n v="1011.3000000000001"/>
    <n v="703.31999999999994"/>
    <n v="307.98000000000013"/>
    <n v="0.30453871254820541"/>
    <x v="0"/>
    <x v="0"/>
    <s v="No Rating"/>
    <s v="Nov"/>
  </r>
  <r>
    <x v="3249"/>
    <x v="119"/>
    <s v="Cycle"/>
    <x v="0"/>
    <x v="3"/>
    <n v="17"/>
    <n v="322.13"/>
    <n v="239.36"/>
    <s v="Retail"/>
    <n v="5476.21"/>
    <n v="4069.1200000000003"/>
    <n v="1407.0899999999997"/>
    <n v="0.25694595349703531"/>
    <x v="0"/>
    <x v="0"/>
    <s v="No Rating"/>
    <s v="Nov"/>
  </r>
  <r>
    <x v="3250"/>
    <x v="119"/>
    <s v="Mixer"/>
    <x v="2"/>
    <x v="4"/>
    <n v="8"/>
    <n v="187.15"/>
    <n v="134.26"/>
    <s v="Online"/>
    <n v="1497.2"/>
    <n v="1074.08"/>
    <n v="423.12000000000012"/>
    <n v="0.28260753406358541"/>
    <x v="0"/>
    <x v="0"/>
    <s v="No Rating"/>
    <s v="Nov"/>
  </r>
  <r>
    <x v="3251"/>
    <x v="119"/>
    <s v="Mixer"/>
    <x v="2"/>
    <x v="3"/>
    <n v="8"/>
    <n v="283.66000000000003"/>
    <n v="194.24"/>
    <s v="Online"/>
    <n v="2269.2800000000002"/>
    <n v="1553.92"/>
    <n v="715.36000000000013"/>
    <n v="0.31523655080025387"/>
    <x v="0"/>
    <x v="0"/>
    <n v="5"/>
    <s v="Nov"/>
  </r>
  <r>
    <x v="3252"/>
    <x v="119"/>
    <s v="Jacket"/>
    <x v="4"/>
    <x v="4"/>
    <n v="11"/>
    <n v="364.44"/>
    <n v="322.35000000000002"/>
    <s v="Retail"/>
    <n v="4008.84"/>
    <n v="3545.8500000000004"/>
    <n v="462.98999999999978"/>
    <n v="0.11549226210075726"/>
    <x v="0"/>
    <x v="0"/>
    <s v="No Rating"/>
    <s v="Nov"/>
  </r>
  <r>
    <x v="3253"/>
    <x v="119"/>
    <s v="Mixer"/>
    <x v="2"/>
    <x v="1"/>
    <n v="2"/>
    <n v="350.52"/>
    <n v="266.77"/>
    <s v="Online"/>
    <n v="701.04"/>
    <n v="533.54"/>
    <n v="167.5"/>
    <n v="0.23893073148465138"/>
    <x v="1"/>
    <x v="3"/>
    <s v="No Rating"/>
    <s v="Nov"/>
  </r>
  <r>
    <x v="3254"/>
    <x v="119"/>
    <s v="Sneakers"/>
    <x v="4"/>
    <x v="4"/>
    <n v="5"/>
    <n v="13.72"/>
    <n v="8.81"/>
    <s v="Online"/>
    <n v="68.600000000000009"/>
    <n v="44.050000000000004"/>
    <n v="24.550000000000004"/>
    <n v="0.35787172011661811"/>
    <x v="0"/>
    <x v="0"/>
    <s v="No Rating"/>
    <s v="Nov"/>
  </r>
  <r>
    <x v="3255"/>
    <x v="119"/>
    <s v="Mixer"/>
    <x v="2"/>
    <x v="0"/>
    <n v="14"/>
    <n v="322.08"/>
    <n v="288.70999999999998"/>
    <s v="Retail"/>
    <n v="4509.12"/>
    <n v="4041.9399999999996"/>
    <n v="467.18000000000029"/>
    <n v="0.10360779930452069"/>
    <x v="0"/>
    <x v="0"/>
    <n v="3"/>
    <s v="Nov"/>
  </r>
  <r>
    <x v="3256"/>
    <x v="119"/>
    <s v="Comics"/>
    <x v="1"/>
    <x v="4"/>
    <n v="4"/>
    <n v="119.48"/>
    <n v="85.35"/>
    <s v="Retail"/>
    <n v="477.92"/>
    <n v="341.4"/>
    <n v="136.52000000000004"/>
    <n v="0.28565450284566463"/>
    <x v="0"/>
    <x v="0"/>
    <s v="No Rating"/>
    <s v="Nov"/>
  </r>
  <r>
    <x v="3257"/>
    <x v="119"/>
    <s v="Laptop"/>
    <x v="3"/>
    <x v="1"/>
    <n v="15"/>
    <n v="227.49"/>
    <n v="204.37"/>
    <s v="Retail"/>
    <n v="3412.3500000000004"/>
    <n v="3065.55"/>
    <n v="346.80000000000018"/>
    <n v="0.10163084091608426"/>
    <x v="0"/>
    <x v="0"/>
    <s v="No Rating"/>
    <s v="Nov"/>
  </r>
  <r>
    <x v="3258"/>
    <x v="119"/>
    <s v="Cookware Set"/>
    <x v="2"/>
    <x v="2"/>
    <n v="11"/>
    <n v="279.92"/>
    <n v="233.54"/>
    <s v="Online"/>
    <n v="3079.1200000000003"/>
    <n v="2568.94"/>
    <n v="510.18000000000029"/>
    <n v="0.16569019719919983"/>
    <x v="0"/>
    <x v="0"/>
    <s v="No Rating"/>
    <s v="Nov"/>
  </r>
  <r>
    <x v="3259"/>
    <x v="119"/>
    <s v="Mixer"/>
    <x v="2"/>
    <x v="1"/>
    <n v="19"/>
    <n v="13.94"/>
    <n v="11.1"/>
    <s v="Online"/>
    <n v="264.86"/>
    <n v="210.9"/>
    <n v="53.960000000000008"/>
    <n v="0.20373027259684365"/>
    <x v="0"/>
    <x v="0"/>
    <n v="4"/>
    <s v="Nov"/>
  </r>
  <r>
    <x v="3260"/>
    <x v="119"/>
    <s v="Jacket"/>
    <x v="4"/>
    <x v="1"/>
    <n v="6"/>
    <n v="241.77"/>
    <n v="151.69"/>
    <s v="Retail"/>
    <n v="1450.6200000000001"/>
    <n v="910.14"/>
    <n v="540.48000000000013"/>
    <n v="0.37258551515903549"/>
    <x v="0"/>
    <x v="0"/>
    <s v="No Rating"/>
    <s v="Nov"/>
  </r>
  <r>
    <x v="3261"/>
    <x v="119"/>
    <s v="Fiction"/>
    <x v="1"/>
    <x v="1"/>
    <n v="20"/>
    <n v="339.73"/>
    <n v="250.11"/>
    <s v="Retail"/>
    <n v="6794.6"/>
    <n v="5002.2000000000007"/>
    <n v="1792.3999999999996"/>
    <n v="0.2637977217201895"/>
    <x v="0"/>
    <x v="0"/>
    <s v="No Rating"/>
    <s v="Nov"/>
  </r>
  <r>
    <x v="3262"/>
    <x v="119"/>
    <s v="T-shirt"/>
    <x v="4"/>
    <x v="2"/>
    <n v="12"/>
    <n v="250.66"/>
    <n v="198.17"/>
    <s v="Online"/>
    <n v="3007.92"/>
    <n v="2378.04"/>
    <n v="629.88000000000011"/>
    <n v="0.20940716508417781"/>
    <x v="0"/>
    <x v="0"/>
    <s v="No Rating"/>
    <s v="Nov"/>
  </r>
  <r>
    <x v="3263"/>
    <x v="119"/>
    <s v="Yoga Mat"/>
    <x v="0"/>
    <x v="0"/>
    <n v="19"/>
    <n v="207.81"/>
    <n v="150.34"/>
    <s v="Retail"/>
    <n v="3948.39"/>
    <n v="2856.46"/>
    <n v="1091.9299999999998"/>
    <n v="0.2765506953467109"/>
    <x v="0"/>
    <x v="0"/>
    <s v="No Rating"/>
    <s v="Nov"/>
  </r>
  <r>
    <x v="3264"/>
    <x v="119"/>
    <s v="Dumbbells"/>
    <x v="0"/>
    <x v="0"/>
    <n v="13"/>
    <n v="492.78"/>
    <n v="334.02"/>
    <s v="Retail"/>
    <n v="6406.1399999999994"/>
    <n v="4342.26"/>
    <n v="2063.8799999999992"/>
    <n v="0.32217216607816868"/>
    <x v="0"/>
    <x v="0"/>
    <s v="No Rating"/>
    <s v="Nov"/>
  </r>
  <r>
    <x v="3265"/>
    <x v="119"/>
    <s v="Camera"/>
    <x v="3"/>
    <x v="0"/>
    <n v="17"/>
    <n v="472.72"/>
    <n v="329.78"/>
    <s v="Retail"/>
    <n v="8036.2400000000007"/>
    <n v="5606.2599999999993"/>
    <n v="2429.9800000000014"/>
    <n v="0.30237772888813691"/>
    <x v="0"/>
    <x v="0"/>
    <s v="No Rating"/>
    <s v="Nov"/>
  </r>
  <r>
    <x v="3266"/>
    <x v="119"/>
    <s v="Jacket"/>
    <x v="4"/>
    <x v="0"/>
    <n v="9"/>
    <n v="334.83"/>
    <n v="251.66"/>
    <s v="Online"/>
    <n v="3013.47"/>
    <n v="2264.94"/>
    <n v="748.52999999999975"/>
    <n v="0.24839470776214789"/>
    <x v="1"/>
    <x v="2"/>
    <s v="No Rating"/>
    <s v="Nov"/>
  </r>
  <r>
    <x v="3267"/>
    <x v="119"/>
    <s v="T-shirt"/>
    <x v="4"/>
    <x v="0"/>
    <n v="8"/>
    <n v="457.14"/>
    <n v="367.46"/>
    <s v="Online"/>
    <n v="3657.12"/>
    <n v="2939.68"/>
    <n v="717.44"/>
    <n v="0.19617622610141316"/>
    <x v="0"/>
    <x v="0"/>
    <s v="No Rating"/>
    <s v="Nov"/>
  </r>
  <r>
    <x v="3268"/>
    <x v="119"/>
    <s v="Cycle"/>
    <x v="0"/>
    <x v="0"/>
    <n v="12"/>
    <n v="439.49"/>
    <n v="318.57"/>
    <s v="Online"/>
    <n v="5273.88"/>
    <n v="3822.84"/>
    <n v="1451.04"/>
    <n v="0.27513709071878767"/>
    <x v="0"/>
    <x v="0"/>
    <s v="No Rating"/>
    <s v="Nov"/>
  </r>
  <r>
    <x v="3269"/>
    <x v="119"/>
    <s v="Chair"/>
    <x v="2"/>
    <x v="3"/>
    <n v="16"/>
    <n v="402.23"/>
    <n v="352.19"/>
    <s v="Online"/>
    <n v="6435.68"/>
    <n v="5635.04"/>
    <n v="800.64000000000033"/>
    <n v="0.12440643412972682"/>
    <x v="0"/>
    <x v="0"/>
    <s v="No Rating"/>
    <s v="Nov"/>
  </r>
  <r>
    <x v="3270"/>
    <x v="119"/>
    <s v="Dumbbells"/>
    <x v="0"/>
    <x v="1"/>
    <n v="18"/>
    <n v="287.06"/>
    <n v="177.48"/>
    <s v="Retail"/>
    <n v="5167.08"/>
    <n v="3194.64"/>
    <n v="1972.44"/>
    <n v="0.38173204208179479"/>
    <x v="0"/>
    <x v="0"/>
    <s v="No Rating"/>
    <s v="Nov"/>
  </r>
  <r>
    <x v="3271"/>
    <x v="119"/>
    <s v="Jeans"/>
    <x v="4"/>
    <x v="1"/>
    <n v="15"/>
    <n v="22.35"/>
    <n v="13.44"/>
    <s v="Retail"/>
    <n v="335.25"/>
    <n v="201.6"/>
    <n v="133.65"/>
    <n v="0.39865771812080536"/>
    <x v="0"/>
    <x v="0"/>
    <s v="No Rating"/>
    <s v="Nov"/>
  </r>
  <r>
    <x v="3272"/>
    <x v="119"/>
    <s v="Fiction"/>
    <x v="1"/>
    <x v="0"/>
    <n v="11"/>
    <n v="220.83"/>
    <n v="149.74"/>
    <s v="Online"/>
    <n v="2429.13"/>
    <n v="1647.14"/>
    <n v="781.99"/>
    <n v="0.32192184032966537"/>
    <x v="0"/>
    <x v="0"/>
    <s v="No Rating"/>
    <s v="Nov"/>
  </r>
  <r>
    <x v="3273"/>
    <x v="120"/>
    <s v="Cookware Set"/>
    <x v="2"/>
    <x v="3"/>
    <n v="14"/>
    <n v="39.11"/>
    <n v="27.05"/>
    <s v="Retail"/>
    <n v="547.54"/>
    <n v="378.7"/>
    <n v="168.83999999999997"/>
    <n v="0.30836103298389156"/>
    <x v="0"/>
    <x v="0"/>
    <s v="No Rating"/>
    <s v="Nov"/>
  </r>
  <r>
    <x v="3274"/>
    <x v="120"/>
    <s v="Headphones"/>
    <x v="3"/>
    <x v="2"/>
    <n v="12"/>
    <n v="212.31"/>
    <n v="165.9"/>
    <s v="Online"/>
    <n v="2547.7200000000003"/>
    <n v="1990.8000000000002"/>
    <n v="556.92000000000007"/>
    <n v="0.21859545004945599"/>
    <x v="0"/>
    <x v="0"/>
    <s v="No Rating"/>
    <s v="Nov"/>
  </r>
  <r>
    <x v="3275"/>
    <x v="120"/>
    <s v="Jeans"/>
    <x v="4"/>
    <x v="4"/>
    <n v="3"/>
    <n v="53.84"/>
    <n v="42.8"/>
    <s v="Online"/>
    <n v="161.52000000000001"/>
    <n v="128.39999999999998"/>
    <n v="33.120000000000033"/>
    <n v="0.20505200594353659"/>
    <x v="0"/>
    <x v="0"/>
    <s v="No Rating"/>
    <s v="Nov"/>
  </r>
  <r>
    <x v="3276"/>
    <x v="120"/>
    <s v="Football"/>
    <x v="0"/>
    <x v="4"/>
    <n v="4"/>
    <n v="451.82"/>
    <n v="279.66000000000003"/>
    <s v="Online"/>
    <n v="1807.28"/>
    <n v="1118.6400000000001"/>
    <n v="688.63999999999987"/>
    <n v="0.38103669602939216"/>
    <x v="0"/>
    <x v="0"/>
    <s v="No Rating"/>
    <s v="Nov"/>
  </r>
  <r>
    <x v="3277"/>
    <x v="120"/>
    <s v="Fiction"/>
    <x v="1"/>
    <x v="1"/>
    <n v="10"/>
    <n v="477.91"/>
    <n v="327.97"/>
    <s v="Online"/>
    <n v="4779.1000000000004"/>
    <n v="3279.7000000000003"/>
    <n v="1499.4"/>
    <n v="0.31374108095666547"/>
    <x v="0"/>
    <x v="0"/>
    <s v="No Rating"/>
    <s v="Nov"/>
  </r>
  <r>
    <x v="3278"/>
    <x v="120"/>
    <s v="Smartphone"/>
    <x v="3"/>
    <x v="1"/>
    <n v="14"/>
    <n v="235.91"/>
    <n v="167.87"/>
    <s v="Retail"/>
    <n v="3302.74"/>
    <n v="2350.1800000000003"/>
    <n v="952.55999999999949"/>
    <n v="0.28841507354499585"/>
    <x v="0"/>
    <x v="0"/>
    <s v="No Rating"/>
    <s v="Nov"/>
  </r>
  <r>
    <x v="3279"/>
    <x v="120"/>
    <s v="Jeans"/>
    <x v="4"/>
    <x v="0"/>
    <n v="19"/>
    <n v="53.8"/>
    <n v="34.74"/>
    <s v="Retail"/>
    <n v="1022.1999999999999"/>
    <n v="660.06000000000006"/>
    <n v="362.13999999999987"/>
    <n v="0.35427509293680287"/>
    <x v="0"/>
    <x v="0"/>
    <s v="No Rating"/>
    <s v="Nov"/>
  </r>
  <r>
    <x v="3280"/>
    <x v="120"/>
    <s v="Jeans"/>
    <x v="4"/>
    <x v="2"/>
    <n v="20"/>
    <n v="62.89"/>
    <n v="55.39"/>
    <s v="Retail"/>
    <n v="1257.8"/>
    <n v="1107.8"/>
    <n v="150"/>
    <n v="0.11925584353633328"/>
    <x v="0"/>
    <x v="0"/>
    <s v="No Rating"/>
    <s v="Nov"/>
  </r>
  <r>
    <x v="3281"/>
    <x v="120"/>
    <s v="Vacuum Cleaner"/>
    <x v="2"/>
    <x v="2"/>
    <n v="20"/>
    <n v="166.76"/>
    <n v="143.52000000000001"/>
    <s v="Online"/>
    <n v="3335.2"/>
    <n v="2870.4"/>
    <n v="464.79999999999973"/>
    <n v="0.13936195730390974"/>
    <x v="0"/>
    <x v="0"/>
    <s v="No Rating"/>
    <s v="Nov"/>
  </r>
  <r>
    <x v="3282"/>
    <x v="120"/>
    <s v="Cookware Set"/>
    <x v="2"/>
    <x v="3"/>
    <n v="20"/>
    <n v="329.6"/>
    <n v="269.60000000000002"/>
    <s v="Retail"/>
    <n v="6592"/>
    <n v="5392"/>
    <n v="1200"/>
    <n v="0.18203883495145631"/>
    <x v="0"/>
    <x v="0"/>
    <s v="No Rating"/>
    <s v="Nov"/>
  </r>
  <r>
    <x v="3283"/>
    <x v="120"/>
    <s v="Dumbbells"/>
    <x v="0"/>
    <x v="2"/>
    <n v="9"/>
    <n v="342.65"/>
    <n v="294.81"/>
    <s v="Retail"/>
    <n v="3083.85"/>
    <n v="2653.29"/>
    <n v="430.55999999999995"/>
    <n v="0.13961768568510141"/>
    <x v="0"/>
    <x v="0"/>
    <s v="No Rating"/>
    <s v="Nov"/>
  </r>
  <r>
    <x v="3284"/>
    <x v="120"/>
    <s v="Dumbbells"/>
    <x v="0"/>
    <x v="3"/>
    <n v="4"/>
    <n v="308.93"/>
    <n v="196.91"/>
    <s v="Online"/>
    <n v="1235.72"/>
    <n v="787.64"/>
    <n v="448.08000000000004"/>
    <n v="0.36260641569287544"/>
    <x v="0"/>
    <x v="0"/>
    <n v="3"/>
    <s v="Nov"/>
  </r>
  <r>
    <x v="3285"/>
    <x v="120"/>
    <s v="Chair"/>
    <x v="2"/>
    <x v="3"/>
    <n v="4"/>
    <n v="333.13"/>
    <n v="226.05"/>
    <s v="Retail"/>
    <n v="1332.52"/>
    <n v="904.2"/>
    <n v="428.31999999999994"/>
    <n v="0.32143607600636381"/>
    <x v="0"/>
    <x v="0"/>
    <s v="No Rating"/>
    <s v="Nov"/>
  </r>
  <r>
    <x v="3286"/>
    <x v="120"/>
    <s v="Vacuum Cleaner"/>
    <x v="2"/>
    <x v="1"/>
    <n v="12"/>
    <n v="317.14999999999998"/>
    <n v="220.14"/>
    <s v="Online"/>
    <n v="3805.7999999999997"/>
    <n v="2641.68"/>
    <n v="1164.1199999999999"/>
    <n v="0.30588049818697777"/>
    <x v="0"/>
    <x v="0"/>
    <s v="No Rating"/>
    <s v="Nov"/>
  </r>
  <r>
    <x v="3287"/>
    <x v="120"/>
    <s v="Mixer"/>
    <x v="2"/>
    <x v="4"/>
    <n v="2"/>
    <n v="27.79"/>
    <n v="18"/>
    <s v="Online"/>
    <n v="55.58"/>
    <n v="36"/>
    <n v="19.579999999999998"/>
    <n v="0.35228499460237495"/>
    <x v="0"/>
    <x v="0"/>
    <s v="No Rating"/>
    <s v="Nov"/>
  </r>
  <r>
    <x v="3288"/>
    <x v="120"/>
    <s v="Cycle"/>
    <x v="0"/>
    <x v="0"/>
    <n v="19"/>
    <n v="230.61"/>
    <n v="169.62"/>
    <s v="Retail"/>
    <n v="4381.59"/>
    <n v="3222.78"/>
    <n v="1158.81"/>
    <n v="0.26447248601535056"/>
    <x v="0"/>
    <x v="0"/>
    <s v="No Rating"/>
    <s v="Nov"/>
  </r>
  <r>
    <x v="3289"/>
    <x v="120"/>
    <s v="Camera"/>
    <x v="3"/>
    <x v="4"/>
    <n v="14"/>
    <n v="372.04"/>
    <n v="240.88"/>
    <s v="Retail"/>
    <n v="5208.5600000000004"/>
    <n v="3372.3199999999997"/>
    <n v="1836.2400000000007"/>
    <n v="0.35254273734007108"/>
    <x v="0"/>
    <x v="0"/>
    <s v="No Rating"/>
    <s v="Nov"/>
  </r>
  <r>
    <x v="3290"/>
    <x v="120"/>
    <s v="Football"/>
    <x v="0"/>
    <x v="4"/>
    <n v="1"/>
    <n v="361.25"/>
    <n v="310.5"/>
    <s v="Online"/>
    <n v="361.25"/>
    <n v="310.5"/>
    <n v="50.75"/>
    <n v="0.14048442906574393"/>
    <x v="0"/>
    <x v="0"/>
    <s v="No Rating"/>
    <s v="Nov"/>
  </r>
  <r>
    <x v="3291"/>
    <x v="120"/>
    <s v="Cookware Set"/>
    <x v="2"/>
    <x v="0"/>
    <n v="16"/>
    <n v="460.46"/>
    <n v="333.25"/>
    <s v="Online"/>
    <n v="7367.36"/>
    <n v="5332"/>
    <n v="2035.3599999999997"/>
    <n v="0.27626721104981972"/>
    <x v="0"/>
    <x v="0"/>
    <n v="5"/>
    <s v="Nov"/>
  </r>
  <r>
    <x v="3292"/>
    <x v="120"/>
    <s v="Fiction"/>
    <x v="1"/>
    <x v="1"/>
    <n v="4"/>
    <n v="339.36"/>
    <n v="269.27999999999997"/>
    <s v="Online"/>
    <n v="1357.44"/>
    <n v="1077.1199999999999"/>
    <n v="280.32000000000016"/>
    <n v="0.20650636492220661"/>
    <x v="0"/>
    <x v="0"/>
    <s v="No Rating"/>
    <s v="Nov"/>
  </r>
  <r>
    <x v="3293"/>
    <x v="120"/>
    <s v="Cookware Set"/>
    <x v="2"/>
    <x v="2"/>
    <n v="20"/>
    <n v="404.72"/>
    <n v="269.39999999999998"/>
    <s v="Online"/>
    <n v="8094.4000000000005"/>
    <n v="5388"/>
    <n v="2706.4000000000005"/>
    <n v="0.33435461553666734"/>
    <x v="1"/>
    <x v="4"/>
    <s v="No Rating"/>
    <s v="Nov"/>
  </r>
  <r>
    <x v="3294"/>
    <x v="120"/>
    <s v="Jeans"/>
    <x v="4"/>
    <x v="4"/>
    <n v="11"/>
    <n v="13.21"/>
    <n v="8.8800000000000008"/>
    <s v="Retail"/>
    <n v="145.31"/>
    <n v="97.68"/>
    <n v="47.629999999999995"/>
    <n v="0.32778198334594999"/>
    <x v="0"/>
    <x v="0"/>
    <s v="No Rating"/>
    <s v="Nov"/>
  </r>
  <r>
    <x v="3295"/>
    <x v="120"/>
    <s v="Textbook"/>
    <x v="1"/>
    <x v="2"/>
    <n v="5"/>
    <n v="197.12"/>
    <n v="121.32"/>
    <s v="Online"/>
    <n v="985.6"/>
    <n v="606.59999999999991"/>
    <n v="379.00000000000011"/>
    <n v="0.38453733766233777"/>
    <x v="0"/>
    <x v="0"/>
    <s v="No Rating"/>
    <s v="Nov"/>
  </r>
  <r>
    <x v="3296"/>
    <x v="121"/>
    <s v="Biography"/>
    <x v="1"/>
    <x v="1"/>
    <n v="15"/>
    <n v="269.23"/>
    <n v="223.84"/>
    <s v="Online"/>
    <n v="4038.4500000000003"/>
    <n v="3357.6"/>
    <n v="680.85000000000036"/>
    <n v="0.16859191026260084"/>
    <x v="0"/>
    <x v="0"/>
    <s v="No Rating"/>
    <s v="Dec"/>
  </r>
  <r>
    <x v="3297"/>
    <x v="121"/>
    <s v="Cycle"/>
    <x v="0"/>
    <x v="1"/>
    <n v="9"/>
    <n v="354.65"/>
    <n v="234.42"/>
    <s v="Online"/>
    <n v="3191.85"/>
    <n v="2109.7799999999997"/>
    <n v="1082.0700000000002"/>
    <n v="0.33901029183702247"/>
    <x v="0"/>
    <x v="0"/>
    <n v="3"/>
    <s v="Dec"/>
  </r>
  <r>
    <x v="3298"/>
    <x v="121"/>
    <s v="Chair"/>
    <x v="2"/>
    <x v="4"/>
    <n v="14"/>
    <n v="256.18"/>
    <n v="229.07"/>
    <s v="Online"/>
    <n v="3586.52"/>
    <n v="3206.98"/>
    <n v="379.53999999999996"/>
    <n v="0.10582402997892106"/>
    <x v="0"/>
    <x v="0"/>
    <s v="No Rating"/>
    <s v="Dec"/>
  </r>
  <r>
    <x v="3299"/>
    <x v="121"/>
    <s v="Mixer"/>
    <x v="2"/>
    <x v="3"/>
    <n v="9"/>
    <n v="136.38999999999999"/>
    <n v="121.29"/>
    <s v="Retail"/>
    <n v="1227.5099999999998"/>
    <n v="1091.6100000000001"/>
    <n v="135.89999999999964"/>
    <n v="0.1107119290270545"/>
    <x v="0"/>
    <x v="0"/>
    <s v="No Rating"/>
    <s v="Dec"/>
  </r>
  <r>
    <x v="3300"/>
    <x v="121"/>
    <s v="T-shirt"/>
    <x v="4"/>
    <x v="4"/>
    <n v="11"/>
    <n v="428.1"/>
    <n v="334.32"/>
    <s v="Online"/>
    <n v="4709.1000000000004"/>
    <n v="3677.52"/>
    <n v="1031.5800000000004"/>
    <n v="0.21906096706377021"/>
    <x v="0"/>
    <x v="0"/>
    <n v="1"/>
    <s v="Dec"/>
  </r>
  <r>
    <x v="3301"/>
    <x v="121"/>
    <s v="Laptop"/>
    <x v="3"/>
    <x v="2"/>
    <n v="1"/>
    <n v="108.57"/>
    <n v="80.739999999999995"/>
    <s v="Retail"/>
    <n v="108.57"/>
    <n v="80.739999999999995"/>
    <n v="27.83"/>
    <n v="0.25633232016210739"/>
    <x v="0"/>
    <x v="0"/>
    <s v="No Rating"/>
    <s v="Dec"/>
  </r>
  <r>
    <x v="3302"/>
    <x v="121"/>
    <s v="Textbook"/>
    <x v="1"/>
    <x v="1"/>
    <n v="15"/>
    <n v="261.68"/>
    <n v="231.44"/>
    <s v="Online"/>
    <n v="3925.2000000000003"/>
    <n v="3471.6"/>
    <n v="453.60000000000036"/>
    <n v="0.11556099052277599"/>
    <x v="0"/>
    <x v="0"/>
    <s v="No Rating"/>
    <s v="Dec"/>
  </r>
  <r>
    <x v="3303"/>
    <x v="121"/>
    <s v="Jacket"/>
    <x v="4"/>
    <x v="1"/>
    <n v="11"/>
    <n v="182.47"/>
    <n v="147.93"/>
    <s v="Retail"/>
    <n v="2007.17"/>
    <n v="1627.23"/>
    <n v="379.94000000000005"/>
    <n v="0.18929139036553957"/>
    <x v="0"/>
    <x v="0"/>
    <s v="No Rating"/>
    <s v="Dec"/>
  </r>
  <r>
    <x v="3304"/>
    <x v="121"/>
    <s v="Smartphone"/>
    <x v="3"/>
    <x v="1"/>
    <n v="9"/>
    <n v="229.77"/>
    <n v="151.78"/>
    <s v="Retail"/>
    <n v="2067.9300000000003"/>
    <n v="1366.02"/>
    <n v="701.91000000000031"/>
    <n v="0.33942638290464389"/>
    <x v="0"/>
    <x v="0"/>
    <s v="No Rating"/>
    <s v="Dec"/>
  </r>
  <r>
    <x v="3305"/>
    <x v="121"/>
    <s v="Yoga Mat"/>
    <x v="0"/>
    <x v="2"/>
    <n v="12"/>
    <n v="435.28"/>
    <n v="275.36"/>
    <s v="Online"/>
    <n v="5223.3599999999997"/>
    <n v="3304.32"/>
    <n v="1919.0399999999995"/>
    <n v="0.3673956993199779"/>
    <x v="0"/>
    <x v="0"/>
    <s v="No Rating"/>
    <s v="Dec"/>
  </r>
  <r>
    <x v="3306"/>
    <x v="121"/>
    <s v="Comics"/>
    <x v="1"/>
    <x v="2"/>
    <n v="20"/>
    <n v="381.25"/>
    <n v="248.98"/>
    <s v="Online"/>
    <n v="7625"/>
    <n v="4979.5999999999995"/>
    <n v="2645.4000000000005"/>
    <n v="0.34693770491803289"/>
    <x v="0"/>
    <x v="0"/>
    <s v="No Rating"/>
    <s v="Dec"/>
  </r>
  <r>
    <x v="3307"/>
    <x v="121"/>
    <s v="Mixer"/>
    <x v="2"/>
    <x v="2"/>
    <n v="7"/>
    <n v="239.85"/>
    <n v="206.88"/>
    <s v="Retail"/>
    <n v="1678.95"/>
    <n v="1448.1599999999999"/>
    <n v="230.79000000000019"/>
    <n v="0.13746091307066927"/>
    <x v="1"/>
    <x v="1"/>
    <s v="No Rating"/>
    <s v="Dec"/>
  </r>
  <r>
    <x v="3308"/>
    <x v="121"/>
    <s v="Comics"/>
    <x v="1"/>
    <x v="0"/>
    <n v="13"/>
    <n v="208.08"/>
    <n v="129.54"/>
    <s v="Online"/>
    <n v="2705.04"/>
    <n v="1684.02"/>
    <n v="1021.02"/>
    <n v="0.37745098039215685"/>
    <x v="0"/>
    <x v="0"/>
    <s v="No Rating"/>
    <s v="Dec"/>
  </r>
  <r>
    <x v="3309"/>
    <x v="121"/>
    <s v="Headphones"/>
    <x v="3"/>
    <x v="3"/>
    <n v="14"/>
    <n v="388.72"/>
    <n v="233.48"/>
    <s v="Online"/>
    <n v="5442.08"/>
    <n v="3268.72"/>
    <n v="2173.36"/>
    <n v="0.39936200864375387"/>
    <x v="1"/>
    <x v="1"/>
    <s v="No Rating"/>
    <s v="Dec"/>
  </r>
  <r>
    <x v="3310"/>
    <x v="121"/>
    <s v="Yoga Mat"/>
    <x v="0"/>
    <x v="2"/>
    <n v="14"/>
    <n v="470.75"/>
    <n v="399.72"/>
    <s v="Retail"/>
    <n v="6590.5"/>
    <n v="5596.08"/>
    <n v="994.42000000000007"/>
    <n v="0.15088688263409455"/>
    <x v="0"/>
    <x v="0"/>
    <s v="No Rating"/>
    <s v="Dec"/>
  </r>
  <r>
    <x v="3311"/>
    <x v="121"/>
    <s v="Sneakers"/>
    <x v="4"/>
    <x v="3"/>
    <n v="20"/>
    <n v="198.82"/>
    <n v="141.28"/>
    <s v="Retail"/>
    <n v="3976.3999999999996"/>
    <n v="2825.6"/>
    <n v="1150.7999999999997"/>
    <n v="0.28940750427522377"/>
    <x v="0"/>
    <x v="0"/>
    <s v="No Rating"/>
    <s v="Dec"/>
  </r>
  <r>
    <x v="3312"/>
    <x v="121"/>
    <s v="Dumbbells"/>
    <x v="0"/>
    <x v="3"/>
    <n v="14"/>
    <n v="14.38"/>
    <n v="9.94"/>
    <s v="Online"/>
    <n v="201.32000000000002"/>
    <n v="139.16"/>
    <n v="62.160000000000025"/>
    <n v="0.30876216968011133"/>
    <x v="0"/>
    <x v="0"/>
    <s v="No Rating"/>
    <s v="Dec"/>
  </r>
  <r>
    <x v="3313"/>
    <x v="121"/>
    <s v="Dumbbells"/>
    <x v="0"/>
    <x v="2"/>
    <n v="10"/>
    <n v="408.95"/>
    <n v="357.05"/>
    <s v="Online"/>
    <n v="4089.5"/>
    <n v="3570.5"/>
    <n v="519"/>
    <n v="0.12691038024208337"/>
    <x v="0"/>
    <x v="0"/>
    <s v="No Rating"/>
    <s v="Dec"/>
  </r>
  <r>
    <x v="3314"/>
    <x v="121"/>
    <s v="Yoga Mat"/>
    <x v="0"/>
    <x v="3"/>
    <n v="18"/>
    <n v="208.81"/>
    <n v="169.43"/>
    <s v="Retail"/>
    <n v="3758.58"/>
    <n v="3049.7400000000002"/>
    <n v="708.83999999999969"/>
    <n v="0.18859250035917813"/>
    <x v="0"/>
    <x v="0"/>
    <s v="No Rating"/>
    <s v="Dec"/>
  </r>
  <r>
    <x v="3315"/>
    <x v="121"/>
    <s v="Jeans"/>
    <x v="4"/>
    <x v="0"/>
    <n v="14"/>
    <n v="402.78"/>
    <n v="296.43"/>
    <s v="Online"/>
    <n v="5638.92"/>
    <n v="4150.0200000000004"/>
    <n v="1488.8999999999996"/>
    <n v="0.26403992253835834"/>
    <x v="0"/>
    <x v="0"/>
    <s v="No Rating"/>
    <s v="Dec"/>
  </r>
  <r>
    <x v="3316"/>
    <x v="121"/>
    <s v="Smartphone"/>
    <x v="3"/>
    <x v="3"/>
    <n v="11"/>
    <n v="102.62"/>
    <n v="66.930000000000007"/>
    <s v="Retail"/>
    <n v="1128.8200000000002"/>
    <n v="736.23"/>
    <n v="392.59000000000015"/>
    <n v="0.3477879555642176"/>
    <x v="0"/>
    <x v="0"/>
    <s v="No Rating"/>
    <s v="Dec"/>
  </r>
  <r>
    <x v="3317"/>
    <x v="121"/>
    <s v="T-shirt"/>
    <x v="4"/>
    <x v="3"/>
    <n v="12"/>
    <n v="147.96"/>
    <n v="91.32"/>
    <s v="Online"/>
    <n v="1775.52"/>
    <n v="1095.8399999999999"/>
    <n v="679.68000000000006"/>
    <n v="0.38280616382806165"/>
    <x v="0"/>
    <x v="0"/>
    <s v="No Rating"/>
    <s v="Dec"/>
  </r>
  <r>
    <x v="3318"/>
    <x v="121"/>
    <s v="Jacket"/>
    <x v="4"/>
    <x v="4"/>
    <n v="8"/>
    <n v="19.7"/>
    <n v="15.91"/>
    <s v="Retail"/>
    <n v="157.6"/>
    <n v="127.28"/>
    <n v="30.319999999999993"/>
    <n v="0.19238578680203042"/>
    <x v="0"/>
    <x v="0"/>
    <s v="No Rating"/>
    <s v="Dec"/>
  </r>
  <r>
    <x v="3319"/>
    <x v="121"/>
    <s v="Jeans"/>
    <x v="4"/>
    <x v="4"/>
    <n v="15"/>
    <n v="166.88"/>
    <n v="113.74"/>
    <s v="Retail"/>
    <n v="2503.1999999999998"/>
    <n v="1706.1"/>
    <n v="797.09999999999991"/>
    <n v="0.31843240651965482"/>
    <x v="0"/>
    <x v="0"/>
    <n v="5"/>
    <s v="Dec"/>
  </r>
  <r>
    <x v="3320"/>
    <x v="121"/>
    <s v="Chair"/>
    <x v="2"/>
    <x v="4"/>
    <n v="19"/>
    <n v="247.63"/>
    <n v="212.26"/>
    <s v="Retail"/>
    <n v="4704.97"/>
    <n v="4032.9399999999996"/>
    <n v="672.03000000000065"/>
    <n v="0.14283406695473097"/>
    <x v="0"/>
    <x v="0"/>
    <n v="3"/>
    <s v="Dec"/>
  </r>
  <r>
    <x v="3321"/>
    <x v="121"/>
    <s v="Jeans"/>
    <x v="4"/>
    <x v="0"/>
    <n v="18"/>
    <n v="202.33"/>
    <n v="129.08000000000001"/>
    <s v="Online"/>
    <n v="3641.94"/>
    <n v="2323.44"/>
    <n v="1318.5"/>
    <n v="0.36203232343201702"/>
    <x v="0"/>
    <x v="0"/>
    <s v="No Rating"/>
    <s v="Dec"/>
  </r>
  <r>
    <x v="3322"/>
    <x v="121"/>
    <s v="Headphones"/>
    <x v="3"/>
    <x v="3"/>
    <n v="20"/>
    <n v="98.79"/>
    <n v="73.040000000000006"/>
    <s v="Retail"/>
    <n v="1975.8000000000002"/>
    <n v="1460.8000000000002"/>
    <n v="515"/>
    <n v="0.26065391233930557"/>
    <x v="0"/>
    <x v="0"/>
    <s v="No Rating"/>
    <s v="Dec"/>
  </r>
  <r>
    <x v="3323"/>
    <x v="121"/>
    <s v="Fiction"/>
    <x v="1"/>
    <x v="4"/>
    <n v="17"/>
    <n v="213.55"/>
    <n v="168.02"/>
    <s v="Retail"/>
    <n v="3630.3500000000004"/>
    <n v="2856.34"/>
    <n v="774.01000000000022"/>
    <n v="0.21320533832826041"/>
    <x v="0"/>
    <x v="0"/>
    <n v="1"/>
    <s v="Dec"/>
  </r>
  <r>
    <x v="3324"/>
    <x v="121"/>
    <s v="Headphones"/>
    <x v="3"/>
    <x v="1"/>
    <n v="11"/>
    <n v="365.25"/>
    <n v="326.81"/>
    <s v="Retail"/>
    <n v="4017.75"/>
    <n v="3594.91"/>
    <n v="422.84000000000015"/>
    <n v="0.10524298425735801"/>
    <x v="0"/>
    <x v="0"/>
    <s v="No Rating"/>
    <s v="Dec"/>
  </r>
  <r>
    <x v="3325"/>
    <x v="122"/>
    <s v="Camera"/>
    <x v="3"/>
    <x v="4"/>
    <n v="2"/>
    <n v="25.93"/>
    <n v="21.24"/>
    <s v="Retail"/>
    <n v="51.86"/>
    <n v="42.48"/>
    <n v="9.3800000000000026"/>
    <n v="0.18087157732356349"/>
    <x v="0"/>
    <x v="0"/>
    <s v="No Rating"/>
    <s v="Dec"/>
  </r>
  <r>
    <x v="3326"/>
    <x v="122"/>
    <s v="T-shirt"/>
    <x v="4"/>
    <x v="4"/>
    <n v="9"/>
    <n v="343.11"/>
    <n v="222.93"/>
    <s v="Retail"/>
    <n v="3087.9900000000002"/>
    <n v="2006.3700000000001"/>
    <n v="1081.6200000000001"/>
    <n v="0.35026667832473551"/>
    <x v="0"/>
    <x v="0"/>
    <s v="No Rating"/>
    <s v="Dec"/>
  </r>
  <r>
    <x v="3327"/>
    <x v="122"/>
    <s v="Jacket"/>
    <x v="4"/>
    <x v="1"/>
    <n v="9"/>
    <n v="207.34"/>
    <n v="136.91"/>
    <s v="Online"/>
    <n v="1866.06"/>
    <n v="1232.19"/>
    <n v="633.86999999999989"/>
    <n v="0.33968361145943854"/>
    <x v="0"/>
    <x v="0"/>
    <s v="No Rating"/>
    <s v="Dec"/>
  </r>
  <r>
    <x v="3328"/>
    <x v="122"/>
    <s v="Football"/>
    <x v="0"/>
    <x v="1"/>
    <n v="9"/>
    <n v="126.33"/>
    <n v="110.55"/>
    <s v="Online"/>
    <n v="1136.97"/>
    <n v="994.94999999999993"/>
    <n v="142.0200000000001"/>
    <n v="0.12491094751840426"/>
    <x v="0"/>
    <x v="0"/>
    <s v="No Rating"/>
    <s v="Dec"/>
  </r>
  <r>
    <x v="3329"/>
    <x v="122"/>
    <s v="Fiction"/>
    <x v="1"/>
    <x v="0"/>
    <n v="17"/>
    <n v="82.07"/>
    <n v="72.260000000000005"/>
    <s v="Online"/>
    <n v="1395.1899999999998"/>
    <n v="1228.42"/>
    <n v="166.76999999999975"/>
    <n v="0.11953210673815019"/>
    <x v="0"/>
    <x v="0"/>
    <s v="No Rating"/>
    <s v="Dec"/>
  </r>
  <r>
    <x v="3330"/>
    <x v="122"/>
    <s v="Mixer"/>
    <x v="2"/>
    <x v="0"/>
    <n v="4"/>
    <n v="100.39"/>
    <n v="79.36"/>
    <s v="Online"/>
    <n v="401.56"/>
    <n v="317.44"/>
    <n v="84.12"/>
    <n v="0.20948301623667698"/>
    <x v="0"/>
    <x v="0"/>
    <s v="No Rating"/>
    <s v="Dec"/>
  </r>
  <r>
    <x v="3331"/>
    <x v="122"/>
    <s v="Cycle"/>
    <x v="0"/>
    <x v="0"/>
    <n v="19"/>
    <n v="364.76"/>
    <n v="278.45999999999998"/>
    <s v="Online"/>
    <n v="6930.44"/>
    <n v="5290.74"/>
    <n v="1639.6999999999998"/>
    <n v="0.23659392477245311"/>
    <x v="0"/>
    <x v="0"/>
    <s v="No Rating"/>
    <s v="Dec"/>
  </r>
  <r>
    <x v="3332"/>
    <x v="122"/>
    <s v="Dumbbells"/>
    <x v="0"/>
    <x v="1"/>
    <n v="12"/>
    <n v="44.78"/>
    <n v="29.81"/>
    <s v="Retail"/>
    <n v="537.36"/>
    <n v="357.71999999999997"/>
    <n v="179.64000000000004"/>
    <n v="0.33430102724430555"/>
    <x v="0"/>
    <x v="0"/>
    <s v="No Rating"/>
    <s v="Dec"/>
  </r>
  <r>
    <x v="3333"/>
    <x v="122"/>
    <s v="Fiction"/>
    <x v="1"/>
    <x v="1"/>
    <n v="10"/>
    <n v="210.94"/>
    <n v="134.47999999999999"/>
    <s v="Online"/>
    <n v="2109.4"/>
    <n v="1344.8"/>
    <n v="764.60000000000014"/>
    <n v="0.36247274106380967"/>
    <x v="0"/>
    <x v="0"/>
    <n v="1"/>
    <s v="Dec"/>
  </r>
  <r>
    <x v="3334"/>
    <x v="122"/>
    <s v="Biography"/>
    <x v="1"/>
    <x v="1"/>
    <n v="14"/>
    <n v="197.06"/>
    <n v="130.88999999999999"/>
    <s v="Retail"/>
    <n v="2758.84"/>
    <n v="1832.4599999999998"/>
    <n v="926.38000000000034"/>
    <n v="0.3357860550086269"/>
    <x v="0"/>
    <x v="0"/>
    <s v="No Rating"/>
    <s v="Dec"/>
  </r>
  <r>
    <x v="3335"/>
    <x v="122"/>
    <s v="Cycle"/>
    <x v="0"/>
    <x v="3"/>
    <n v="13"/>
    <n v="459.19"/>
    <n v="328.29"/>
    <s v="Online"/>
    <n v="5969.47"/>
    <n v="4267.7700000000004"/>
    <n v="1701.6999999999998"/>
    <n v="0.28506718351880483"/>
    <x v="0"/>
    <x v="0"/>
    <s v="No Rating"/>
    <s v="Dec"/>
  </r>
  <r>
    <x v="3336"/>
    <x v="122"/>
    <s v="Jeans"/>
    <x v="4"/>
    <x v="3"/>
    <n v="12"/>
    <n v="113"/>
    <n v="87.78"/>
    <s v="Retail"/>
    <n v="1356"/>
    <n v="1053.3600000000001"/>
    <n v="302.63999999999987"/>
    <n v="0.22318584070796452"/>
    <x v="0"/>
    <x v="0"/>
    <s v="No Rating"/>
    <s v="Dec"/>
  </r>
  <r>
    <x v="3337"/>
    <x v="122"/>
    <s v="Textbook"/>
    <x v="1"/>
    <x v="4"/>
    <n v="17"/>
    <n v="43.27"/>
    <n v="37.04"/>
    <s v="Online"/>
    <n v="735.59"/>
    <n v="629.67999999999995"/>
    <n v="105.91000000000008"/>
    <n v="0.1439796625837764"/>
    <x v="1"/>
    <x v="2"/>
    <n v="3"/>
    <s v="Dec"/>
  </r>
  <r>
    <x v="3338"/>
    <x v="122"/>
    <s v="Mixer"/>
    <x v="2"/>
    <x v="3"/>
    <n v="20"/>
    <n v="83.36"/>
    <n v="65.400000000000006"/>
    <s v="Online"/>
    <n v="1667.2"/>
    <n v="1308"/>
    <n v="359.20000000000005"/>
    <n v="0.21545105566218811"/>
    <x v="0"/>
    <x v="0"/>
    <s v="No Rating"/>
    <s v="Dec"/>
  </r>
  <r>
    <x v="3339"/>
    <x v="122"/>
    <s v="Sneakers"/>
    <x v="4"/>
    <x v="0"/>
    <n v="11"/>
    <n v="250.35"/>
    <n v="177.24"/>
    <s v="Online"/>
    <n v="2753.85"/>
    <n v="1949.64"/>
    <n v="804.20999999999981"/>
    <n v="0.29203115638106647"/>
    <x v="0"/>
    <x v="0"/>
    <s v="No Rating"/>
    <s v="Dec"/>
  </r>
  <r>
    <x v="3340"/>
    <x v="122"/>
    <s v="Yoga Mat"/>
    <x v="0"/>
    <x v="1"/>
    <n v="18"/>
    <n v="253.1"/>
    <n v="172.06"/>
    <s v="Retail"/>
    <n v="4555.8"/>
    <n v="3097.08"/>
    <n v="1458.7200000000003"/>
    <n v="0.32018964836033192"/>
    <x v="0"/>
    <x v="0"/>
    <s v="No Rating"/>
    <s v="Dec"/>
  </r>
  <r>
    <x v="3341"/>
    <x v="122"/>
    <s v="Cycle"/>
    <x v="0"/>
    <x v="4"/>
    <n v="4"/>
    <n v="111.43"/>
    <n v="85.23"/>
    <s v="Online"/>
    <n v="445.72"/>
    <n v="340.92"/>
    <n v="104.80000000000001"/>
    <n v="0.23512519070268331"/>
    <x v="0"/>
    <x v="0"/>
    <s v="No Rating"/>
    <s v="Dec"/>
  </r>
  <r>
    <x v="3342"/>
    <x v="122"/>
    <s v="Vacuum Cleaner"/>
    <x v="2"/>
    <x v="2"/>
    <n v="9"/>
    <n v="179.13"/>
    <n v="122.33"/>
    <s v="Retail"/>
    <n v="1612.17"/>
    <n v="1100.97"/>
    <n v="511.20000000000005"/>
    <n v="0.31708814827220455"/>
    <x v="0"/>
    <x v="0"/>
    <s v="No Rating"/>
    <s v="Dec"/>
  </r>
  <r>
    <x v="3343"/>
    <x v="122"/>
    <s v="Jacket"/>
    <x v="4"/>
    <x v="3"/>
    <n v="1"/>
    <n v="161.6"/>
    <n v="119.76"/>
    <s v="Online"/>
    <n v="161.6"/>
    <n v="119.76"/>
    <n v="41.839999999999989"/>
    <n v="0.25891089108910886"/>
    <x v="0"/>
    <x v="0"/>
    <s v="No Rating"/>
    <s v="Dec"/>
  </r>
  <r>
    <x v="3344"/>
    <x v="122"/>
    <s v="Mixer"/>
    <x v="2"/>
    <x v="2"/>
    <n v="2"/>
    <n v="457.86"/>
    <n v="369.42"/>
    <s v="Online"/>
    <n v="915.72"/>
    <n v="738.84"/>
    <n v="176.88"/>
    <n v="0.19315948106408071"/>
    <x v="0"/>
    <x v="0"/>
    <s v="No Rating"/>
    <s v="Dec"/>
  </r>
  <r>
    <x v="3345"/>
    <x v="122"/>
    <s v="T-shirt"/>
    <x v="4"/>
    <x v="4"/>
    <n v="16"/>
    <n v="373.55"/>
    <n v="233.04"/>
    <s v="Online"/>
    <n v="5976.8"/>
    <n v="3728.64"/>
    <n v="2248.1600000000003"/>
    <n v="0.37614777138267974"/>
    <x v="0"/>
    <x v="0"/>
    <s v="No Rating"/>
    <s v="Dec"/>
  </r>
  <r>
    <x v="3346"/>
    <x v="122"/>
    <s v="Sneakers"/>
    <x v="4"/>
    <x v="4"/>
    <n v="9"/>
    <n v="22.28"/>
    <n v="15.05"/>
    <s v="Online"/>
    <n v="200.52"/>
    <n v="135.45000000000002"/>
    <n v="65.069999999999993"/>
    <n v="0.32450628366247752"/>
    <x v="0"/>
    <x v="0"/>
    <s v="No Rating"/>
    <s v="Dec"/>
  </r>
  <r>
    <x v="3347"/>
    <x v="122"/>
    <s v="Smartphone"/>
    <x v="3"/>
    <x v="3"/>
    <n v="15"/>
    <n v="449.47"/>
    <n v="329.56"/>
    <s v="Online"/>
    <n v="6742.05"/>
    <n v="4943.3999999999996"/>
    <n v="1798.6500000000005"/>
    <n v="0.26678087525307592"/>
    <x v="0"/>
    <x v="0"/>
    <s v="No Rating"/>
    <s v="Dec"/>
  </r>
  <r>
    <x v="3348"/>
    <x v="122"/>
    <s v="Dumbbells"/>
    <x v="0"/>
    <x v="2"/>
    <n v="16"/>
    <n v="192.17"/>
    <n v="121.15"/>
    <s v="Online"/>
    <n v="3074.72"/>
    <n v="1938.4"/>
    <n v="1136.3199999999997"/>
    <n v="0.36956861112556583"/>
    <x v="0"/>
    <x v="0"/>
    <s v="No Rating"/>
    <s v="Dec"/>
  </r>
  <r>
    <x v="3349"/>
    <x v="122"/>
    <s v="Comics"/>
    <x v="1"/>
    <x v="1"/>
    <n v="15"/>
    <n v="443.25"/>
    <n v="284.06"/>
    <s v="Retail"/>
    <n v="6648.75"/>
    <n v="4260.8999999999996"/>
    <n v="2387.8500000000004"/>
    <n v="0.35914269599548793"/>
    <x v="0"/>
    <x v="0"/>
    <n v="5"/>
    <s v="Dec"/>
  </r>
  <r>
    <x v="3350"/>
    <x v="122"/>
    <s v="Sneakers"/>
    <x v="4"/>
    <x v="4"/>
    <n v="19"/>
    <n v="246.33"/>
    <n v="177.51"/>
    <s v="Online"/>
    <n v="4680.2700000000004"/>
    <n v="3372.6899999999996"/>
    <n v="1307.5800000000008"/>
    <n v="0.27938131774448927"/>
    <x v="1"/>
    <x v="1"/>
    <s v="No Rating"/>
    <s v="Dec"/>
  </r>
  <r>
    <x v="3351"/>
    <x v="122"/>
    <s v="Yoga Mat"/>
    <x v="0"/>
    <x v="3"/>
    <n v="14"/>
    <n v="344.64"/>
    <n v="278.35000000000002"/>
    <s v="Retail"/>
    <n v="4824.96"/>
    <n v="3896.9000000000005"/>
    <n v="928.05999999999949"/>
    <n v="0.19234563602599802"/>
    <x v="0"/>
    <x v="0"/>
    <n v="1"/>
    <s v="Dec"/>
  </r>
  <r>
    <x v="3352"/>
    <x v="122"/>
    <s v="Chair"/>
    <x v="2"/>
    <x v="1"/>
    <n v="2"/>
    <n v="321.66000000000003"/>
    <n v="224.2"/>
    <s v="Online"/>
    <n v="643.32000000000005"/>
    <n v="448.4"/>
    <n v="194.92000000000007"/>
    <n v="0.30299073555928629"/>
    <x v="0"/>
    <x v="0"/>
    <s v="No Rating"/>
    <s v="Dec"/>
  </r>
  <r>
    <x v="3353"/>
    <x v="122"/>
    <s v="Dumbbells"/>
    <x v="0"/>
    <x v="1"/>
    <n v="8"/>
    <n v="390.54"/>
    <n v="351.15"/>
    <s v="Retail"/>
    <n v="3124.32"/>
    <n v="2809.2"/>
    <n v="315.12000000000035"/>
    <n v="0.10086034721155333"/>
    <x v="1"/>
    <x v="1"/>
    <s v="No Rating"/>
    <s v="Dec"/>
  </r>
  <r>
    <x v="3354"/>
    <x v="123"/>
    <s v="T-shirt"/>
    <x v="4"/>
    <x v="3"/>
    <n v="6"/>
    <n v="172.5"/>
    <n v="148.16999999999999"/>
    <s v="Retail"/>
    <n v="1035"/>
    <n v="889.02"/>
    <n v="145.98000000000002"/>
    <n v="0.14104347826086958"/>
    <x v="0"/>
    <x v="0"/>
    <s v="No Rating"/>
    <s v="Dec"/>
  </r>
  <r>
    <x v="3355"/>
    <x v="123"/>
    <s v="Jacket"/>
    <x v="4"/>
    <x v="1"/>
    <n v="10"/>
    <n v="12.44"/>
    <n v="7.62"/>
    <s v="Online"/>
    <n v="124.39999999999999"/>
    <n v="76.2"/>
    <n v="48.199999999999989"/>
    <n v="0.38745980707395494"/>
    <x v="0"/>
    <x v="0"/>
    <s v="No Rating"/>
    <s v="Dec"/>
  </r>
  <r>
    <x v="3356"/>
    <x v="123"/>
    <s v="Yoga Mat"/>
    <x v="0"/>
    <x v="1"/>
    <n v="15"/>
    <n v="260.86"/>
    <n v="167.09"/>
    <s v="Online"/>
    <n v="3912.9"/>
    <n v="2506.35"/>
    <n v="1406.5500000000002"/>
    <n v="0.35946484704439169"/>
    <x v="0"/>
    <x v="0"/>
    <s v="No Rating"/>
    <s v="Dec"/>
  </r>
  <r>
    <x v="3357"/>
    <x v="123"/>
    <s v="Football"/>
    <x v="0"/>
    <x v="1"/>
    <n v="6"/>
    <n v="63.87"/>
    <n v="43.91"/>
    <s v="Online"/>
    <n v="383.21999999999997"/>
    <n v="263.45999999999998"/>
    <n v="119.75999999999999"/>
    <n v="0.31250978550180053"/>
    <x v="0"/>
    <x v="0"/>
    <s v="No Rating"/>
    <s v="Dec"/>
  </r>
  <r>
    <x v="3358"/>
    <x v="123"/>
    <s v="T-shirt"/>
    <x v="4"/>
    <x v="3"/>
    <n v="16"/>
    <n v="378.43"/>
    <n v="270.87"/>
    <s v="Retail"/>
    <n v="6054.88"/>
    <n v="4333.92"/>
    <n v="1720.96"/>
    <n v="0.28422693761065454"/>
    <x v="0"/>
    <x v="0"/>
    <s v="No Rating"/>
    <s v="Dec"/>
  </r>
  <r>
    <x v="3359"/>
    <x v="123"/>
    <s v="Cookware Set"/>
    <x v="2"/>
    <x v="1"/>
    <n v="13"/>
    <n v="79.94"/>
    <n v="58.76"/>
    <s v="Retail"/>
    <n v="1039.22"/>
    <n v="763.88"/>
    <n v="275.34000000000003"/>
    <n v="0.26494871153365024"/>
    <x v="0"/>
    <x v="0"/>
    <s v="No Rating"/>
    <s v="Dec"/>
  </r>
  <r>
    <x v="3360"/>
    <x v="123"/>
    <s v="Laptop"/>
    <x v="3"/>
    <x v="3"/>
    <n v="10"/>
    <n v="428.89"/>
    <n v="334.53"/>
    <s v="Retail"/>
    <n v="4288.8999999999996"/>
    <n v="3345.2999999999997"/>
    <n v="943.59999999999991"/>
    <n v="0.22000979272074425"/>
    <x v="0"/>
    <x v="0"/>
    <s v="No Rating"/>
    <s v="Dec"/>
  </r>
  <r>
    <x v="3361"/>
    <x v="123"/>
    <s v="Comics"/>
    <x v="1"/>
    <x v="1"/>
    <n v="5"/>
    <n v="122.99"/>
    <n v="99.61"/>
    <s v="Online"/>
    <n v="614.94999999999993"/>
    <n v="498.05"/>
    <n v="116.89999999999992"/>
    <n v="0.19009675583380753"/>
    <x v="0"/>
    <x v="0"/>
    <s v="No Rating"/>
    <s v="Dec"/>
  </r>
  <r>
    <x v="3362"/>
    <x v="123"/>
    <s v="Fiction"/>
    <x v="1"/>
    <x v="4"/>
    <n v="8"/>
    <n v="310.64999999999998"/>
    <n v="219.59"/>
    <s v="Online"/>
    <n v="2485.1999999999998"/>
    <n v="1756.72"/>
    <n v="728.47999999999979"/>
    <n v="0.29312731369708667"/>
    <x v="0"/>
    <x v="0"/>
    <n v="3"/>
    <s v="Dec"/>
  </r>
  <r>
    <x v="3363"/>
    <x v="123"/>
    <s v="Chair"/>
    <x v="2"/>
    <x v="1"/>
    <n v="5"/>
    <n v="161.02000000000001"/>
    <n v="120.02"/>
    <s v="Retail"/>
    <n v="805.1"/>
    <n v="600.1"/>
    <n v="205"/>
    <n v="0.25462675444044219"/>
    <x v="0"/>
    <x v="0"/>
    <s v="No Rating"/>
    <s v="Dec"/>
  </r>
  <r>
    <x v="3364"/>
    <x v="123"/>
    <s v="Jacket"/>
    <x v="4"/>
    <x v="4"/>
    <n v="10"/>
    <n v="98.54"/>
    <n v="72.7"/>
    <s v="Retail"/>
    <n v="985.40000000000009"/>
    <n v="727"/>
    <n v="258.40000000000009"/>
    <n v="0.26222853663486917"/>
    <x v="0"/>
    <x v="0"/>
    <s v="No Rating"/>
    <s v="Dec"/>
  </r>
  <r>
    <x v="3365"/>
    <x v="123"/>
    <s v="Comics"/>
    <x v="1"/>
    <x v="1"/>
    <n v="7"/>
    <n v="162.56"/>
    <n v="134.07"/>
    <s v="Online"/>
    <n v="1137.92"/>
    <n v="938.49"/>
    <n v="199.43000000000006"/>
    <n v="0.17525836614173232"/>
    <x v="0"/>
    <x v="0"/>
    <s v="No Rating"/>
    <s v="Dec"/>
  </r>
  <r>
    <x v="3366"/>
    <x v="123"/>
    <s v="Textbook"/>
    <x v="1"/>
    <x v="2"/>
    <n v="10"/>
    <n v="323.83999999999997"/>
    <n v="227.41"/>
    <s v="Retail"/>
    <n v="3238.3999999999996"/>
    <n v="2274.1"/>
    <n v="964.29999999999973"/>
    <n v="0.2977705039525691"/>
    <x v="0"/>
    <x v="0"/>
    <s v="No Rating"/>
    <s v="Dec"/>
  </r>
  <r>
    <x v="3367"/>
    <x v="123"/>
    <s v="Headphones"/>
    <x v="3"/>
    <x v="0"/>
    <n v="8"/>
    <n v="41.28"/>
    <n v="35.479999999999997"/>
    <s v="Retail"/>
    <n v="330.24"/>
    <n v="283.83999999999997"/>
    <n v="46.400000000000034"/>
    <n v="0.14050387596899236"/>
    <x v="0"/>
    <x v="0"/>
    <s v="No Rating"/>
    <s v="Dec"/>
  </r>
  <r>
    <x v="3368"/>
    <x v="123"/>
    <s v="Dumbbells"/>
    <x v="0"/>
    <x v="4"/>
    <n v="1"/>
    <n v="40.57"/>
    <n v="34.619999999999997"/>
    <s v="Online"/>
    <n v="40.57"/>
    <n v="34.619999999999997"/>
    <n v="5.9500000000000028"/>
    <n v="0.14666009366526997"/>
    <x v="0"/>
    <x v="0"/>
    <s v="No Rating"/>
    <s v="Dec"/>
  </r>
  <r>
    <x v="3369"/>
    <x v="123"/>
    <s v="Laptop"/>
    <x v="3"/>
    <x v="1"/>
    <n v="5"/>
    <n v="473.62"/>
    <n v="371.47"/>
    <s v="Retail"/>
    <n v="2368.1"/>
    <n v="1857.3500000000001"/>
    <n v="510.74999999999977"/>
    <n v="0.215679236518728"/>
    <x v="0"/>
    <x v="0"/>
    <n v="4"/>
    <s v="Dec"/>
  </r>
  <r>
    <x v="3370"/>
    <x v="123"/>
    <s v="T-shirt"/>
    <x v="4"/>
    <x v="0"/>
    <n v="2"/>
    <n v="312.57"/>
    <n v="254.39"/>
    <s v="Retail"/>
    <n v="625.14"/>
    <n v="508.78"/>
    <n v="116.36000000000001"/>
    <n v="0.18613430591547495"/>
    <x v="0"/>
    <x v="0"/>
    <n v="2"/>
    <s v="Dec"/>
  </r>
  <r>
    <x v="3371"/>
    <x v="123"/>
    <s v="Textbook"/>
    <x v="1"/>
    <x v="3"/>
    <n v="3"/>
    <n v="150.1"/>
    <n v="126.65"/>
    <s v="Online"/>
    <n v="450.29999999999995"/>
    <n v="379.95000000000005"/>
    <n v="70.349999999999909"/>
    <n v="0.15622918054630228"/>
    <x v="0"/>
    <x v="0"/>
    <s v="No Rating"/>
    <s v="Dec"/>
  </r>
  <r>
    <x v="3372"/>
    <x v="123"/>
    <s v="Mixer"/>
    <x v="2"/>
    <x v="0"/>
    <n v="19"/>
    <n v="275.04000000000002"/>
    <n v="241.45"/>
    <s v="Online"/>
    <n v="5225.76"/>
    <n v="4587.55"/>
    <n v="638.21"/>
    <n v="0.12212769051774287"/>
    <x v="0"/>
    <x v="0"/>
    <s v="No Rating"/>
    <s v="Dec"/>
  </r>
  <r>
    <x v="3373"/>
    <x v="123"/>
    <s v="Dumbbells"/>
    <x v="0"/>
    <x v="4"/>
    <n v="15"/>
    <n v="382.15"/>
    <n v="248.65"/>
    <s v="Online"/>
    <n v="5732.25"/>
    <n v="3729.75"/>
    <n v="2002.5"/>
    <n v="0.34933926468664139"/>
    <x v="0"/>
    <x v="0"/>
    <s v="No Rating"/>
    <s v="Dec"/>
  </r>
  <r>
    <x v="3374"/>
    <x v="123"/>
    <s v="Camera"/>
    <x v="3"/>
    <x v="1"/>
    <n v="6"/>
    <n v="197.35"/>
    <n v="175.75"/>
    <s v="Online"/>
    <n v="1184.0999999999999"/>
    <n v="1054.5"/>
    <n v="129.59999999999991"/>
    <n v="0.10945021535343293"/>
    <x v="0"/>
    <x v="0"/>
    <s v="No Rating"/>
    <s v="Dec"/>
  </r>
  <r>
    <x v="3375"/>
    <x v="123"/>
    <s v="Football"/>
    <x v="0"/>
    <x v="3"/>
    <n v="3"/>
    <n v="164.7"/>
    <n v="118.95"/>
    <s v="Retail"/>
    <n v="494.09999999999997"/>
    <n v="356.85"/>
    <n v="137.24999999999994"/>
    <n v="0.27777777777777768"/>
    <x v="0"/>
    <x v="0"/>
    <s v="No Rating"/>
    <s v="Dec"/>
  </r>
  <r>
    <x v="3376"/>
    <x v="123"/>
    <s v="Dumbbells"/>
    <x v="0"/>
    <x v="3"/>
    <n v="8"/>
    <n v="363.84"/>
    <n v="290.79000000000002"/>
    <s v="Online"/>
    <n v="2910.72"/>
    <n v="2326.3200000000002"/>
    <n v="584.39999999999964"/>
    <n v="0.20077506596306058"/>
    <x v="0"/>
    <x v="0"/>
    <s v="No Rating"/>
    <s v="Dec"/>
  </r>
  <r>
    <x v="3377"/>
    <x v="123"/>
    <s v="Smartphone"/>
    <x v="3"/>
    <x v="3"/>
    <n v="4"/>
    <n v="332.74"/>
    <n v="298.7"/>
    <s v="Online"/>
    <n v="1330.96"/>
    <n v="1194.8"/>
    <n v="136.16000000000008"/>
    <n v="0.10230209773396652"/>
    <x v="0"/>
    <x v="0"/>
    <s v="No Rating"/>
    <s v="Dec"/>
  </r>
  <r>
    <x v="3378"/>
    <x v="123"/>
    <s v="Smartphone"/>
    <x v="3"/>
    <x v="3"/>
    <n v="4"/>
    <n v="43.44"/>
    <n v="37.85"/>
    <s v="Retail"/>
    <n v="173.76"/>
    <n v="151.4"/>
    <n v="22.359999999999985"/>
    <n v="0.12868324125230196"/>
    <x v="0"/>
    <x v="0"/>
    <s v="No Rating"/>
    <s v="Dec"/>
  </r>
  <r>
    <x v="3379"/>
    <x v="123"/>
    <s v="Smartphone"/>
    <x v="3"/>
    <x v="1"/>
    <n v="8"/>
    <n v="408.97"/>
    <n v="349.16"/>
    <s v="Online"/>
    <n v="3271.76"/>
    <n v="2793.28"/>
    <n v="478.48"/>
    <n v="0.14624544587622565"/>
    <x v="0"/>
    <x v="0"/>
    <s v="No Rating"/>
    <s v="Dec"/>
  </r>
  <r>
    <x v="3380"/>
    <x v="123"/>
    <s v="T-shirt"/>
    <x v="4"/>
    <x v="0"/>
    <n v="14"/>
    <n v="398.27"/>
    <n v="294.70999999999998"/>
    <s v="Online"/>
    <n v="5575.78"/>
    <n v="4125.9399999999996"/>
    <n v="1449.8400000000001"/>
    <n v="0.26002460642277858"/>
    <x v="0"/>
    <x v="0"/>
    <s v="No Rating"/>
    <s v="Dec"/>
  </r>
  <r>
    <x v="3381"/>
    <x v="124"/>
    <s v="Football"/>
    <x v="0"/>
    <x v="2"/>
    <n v="12"/>
    <n v="194.49"/>
    <n v="122.13"/>
    <s v="Online"/>
    <n v="2333.88"/>
    <n v="1465.56"/>
    <n v="868.32000000000016"/>
    <n v="0.37204997686256369"/>
    <x v="0"/>
    <x v="0"/>
    <s v="No Rating"/>
    <s v="Dec"/>
  </r>
  <r>
    <x v="3382"/>
    <x v="124"/>
    <s v="Vacuum Cleaner"/>
    <x v="2"/>
    <x v="0"/>
    <n v="17"/>
    <n v="287.77"/>
    <n v="183.35"/>
    <s v="Retail"/>
    <n v="4892.09"/>
    <n v="3116.95"/>
    <n v="1775.1400000000003"/>
    <n v="0.36285922785557917"/>
    <x v="0"/>
    <x v="0"/>
    <s v="No Rating"/>
    <s v="Dec"/>
  </r>
  <r>
    <x v="3383"/>
    <x v="124"/>
    <s v="Textbook"/>
    <x v="1"/>
    <x v="4"/>
    <n v="9"/>
    <n v="486.57"/>
    <n v="324.48"/>
    <s v="Online"/>
    <n v="4379.13"/>
    <n v="2920.32"/>
    <n v="1458.81"/>
    <n v="0.33312781305875822"/>
    <x v="0"/>
    <x v="0"/>
    <s v="No Rating"/>
    <s v="Dec"/>
  </r>
  <r>
    <x v="3384"/>
    <x v="124"/>
    <s v="Yoga Mat"/>
    <x v="0"/>
    <x v="0"/>
    <n v="13"/>
    <n v="384.02"/>
    <n v="294.88"/>
    <s v="Online"/>
    <n v="4992.26"/>
    <n v="3833.44"/>
    <n v="1158.8200000000002"/>
    <n v="0.2321233269100568"/>
    <x v="0"/>
    <x v="0"/>
    <s v="No Rating"/>
    <s v="Dec"/>
  </r>
  <r>
    <x v="3385"/>
    <x v="124"/>
    <s v="Cookware Set"/>
    <x v="2"/>
    <x v="4"/>
    <n v="10"/>
    <n v="47.97"/>
    <n v="37.75"/>
    <s v="Online"/>
    <n v="479.7"/>
    <n v="377.5"/>
    <n v="102.19999999999999"/>
    <n v="0.21304982280592036"/>
    <x v="0"/>
    <x v="0"/>
    <s v="No Rating"/>
    <s v="Dec"/>
  </r>
  <r>
    <x v="3386"/>
    <x v="124"/>
    <s v="Camera"/>
    <x v="3"/>
    <x v="2"/>
    <n v="2"/>
    <n v="344.32"/>
    <n v="239.94"/>
    <s v="Online"/>
    <n v="688.64"/>
    <n v="479.88"/>
    <n v="208.76"/>
    <n v="0.30314823420074349"/>
    <x v="0"/>
    <x v="0"/>
    <s v="No Rating"/>
    <s v="Dec"/>
  </r>
  <r>
    <x v="3387"/>
    <x v="124"/>
    <s v="Football"/>
    <x v="0"/>
    <x v="3"/>
    <n v="18"/>
    <n v="51.65"/>
    <n v="40.43"/>
    <s v="Retail"/>
    <n v="929.69999999999993"/>
    <n v="727.74"/>
    <n v="201.95999999999992"/>
    <n v="0.21723136495643749"/>
    <x v="0"/>
    <x v="0"/>
    <s v="No Rating"/>
    <s v="Dec"/>
  </r>
  <r>
    <x v="3388"/>
    <x v="124"/>
    <s v="Fiction"/>
    <x v="1"/>
    <x v="3"/>
    <n v="12"/>
    <n v="163.66"/>
    <n v="119.82"/>
    <s v="Online"/>
    <n v="1963.92"/>
    <n v="1437.84"/>
    <n v="526.08000000000015"/>
    <n v="0.26787241842844928"/>
    <x v="0"/>
    <x v="0"/>
    <s v="No Rating"/>
    <s v="Dec"/>
  </r>
  <r>
    <x v="3389"/>
    <x v="124"/>
    <s v="Smartphone"/>
    <x v="3"/>
    <x v="4"/>
    <n v="11"/>
    <n v="486.3"/>
    <n v="302.37"/>
    <s v="Retail"/>
    <n v="5349.3"/>
    <n v="3326.07"/>
    <n v="2023.23"/>
    <n v="0.37822331893892658"/>
    <x v="0"/>
    <x v="0"/>
    <s v="No Rating"/>
    <s v="Dec"/>
  </r>
  <r>
    <x v="3390"/>
    <x v="124"/>
    <s v="Jeans"/>
    <x v="4"/>
    <x v="3"/>
    <n v="11"/>
    <n v="57.36"/>
    <n v="39.82"/>
    <s v="Retail"/>
    <n v="630.96"/>
    <n v="438.02"/>
    <n v="192.94000000000005"/>
    <n v="0.30578800557880065"/>
    <x v="0"/>
    <x v="0"/>
    <s v="No Rating"/>
    <s v="Dec"/>
  </r>
  <r>
    <x v="3391"/>
    <x v="124"/>
    <s v="Textbook"/>
    <x v="1"/>
    <x v="4"/>
    <n v="4"/>
    <n v="449.98"/>
    <n v="383.56"/>
    <s v="Online"/>
    <n v="1799.92"/>
    <n v="1534.24"/>
    <n v="265.68000000000006"/>
    <n v="0.14760656029156854"/>
    <x v="0"/>
    <x v="0"/>
    <s v="No Rating"/>
    <s v="Dec"/>
  </r>
  <r>
    <x v="3392"/>
    <x v="124"/>
    <s v="Fiction"/>
    <x v="1"/>
    <x v="2"/>
    <n v="2"/>
    <n v="315.32"/>
    <n v="261.69"/>
    <s v="Retail"/>
    <n v="630.64"/>
    <n v="523.38"/>
    <n v="107.25999999999999"/>
    <n v="0.17008118736521627"/>
    <x v="0"/>
    <x v="0"/>
    <s v="No Rating"/>
    <s v="Dec"/>
  </r>
  <r>
    <x v="3393"/>
    <x v="124"/>
    <s v="Jacket"/>
    <x v="4"/>
    <x v="1"/>
    <n v="8"/>
    <n v="140.35"/>
    <n v="117.01"/>
    <s v="Online"/>
    <n v="1122.8"/>
    <n v="936.08"/>
    <n v="186.71999999999991"/>
    <n v="0.16629853936587097"/>
    <x v="0"/>
    <x v="0"/>
    <s v="No Rating"/>
    <s v="Dec"/>
  </r>
  <r>
    <x v="3394"/>
    <x v="124"/>
    <s v="Laptop"/>
    <x v="3"/>
    <x v="0"/>
    <n v="13"/>
    <n v="436.96"/>
    <n v="390.08"/>
    <s v="Online"/>
    <n v="5680.48"/>
    <n v="5071.04"/>
    <n v="609.4399999999996"/>
    <n v="0.10728670816550707"/>
    <x v="0"/>
    <x v="0"/>
    <s v="No Rating"/>
    <s v="Dec"/>
  </r>
  <r>
    <x v="3395"/>
    <x v="124"/>
    <s v="Jeans"/>
    <x v="4"/>
    <x v="3"/>
    <n v="13"/>
    <n v="130.41999999999999"/>
    <n v="108.15"/>
    <s v="Retail"/>
    <n v="1695.4599999999998"/>
    <n v="1405.95"/>
    <n v="289.50999999999976"/>
    <n v="0.17075601901548831"/>
    <x v="0"/>
    <x v="0"/>
    <n v="4"/>
    <s v="Dec"/>
  </r>
  <r>
    <x v="3396"/>
    <x v="124"/>
    <s v="Textbook"/>
    <x v="1"/>
    <x v="4"/>
    <n v="8"/>
    <n v="437.87"/>
    <n v="355.4"/>
    <s v="Retail"/>
    <n v="3502.96"/>
    <n v="2843.2"/>
    <n v="659.76000000000022"/>
    <n v="0.18834357229314644"/>
    <x v="0"/>
    <x v="0"/>
    <s v="No Rating"/>
    <s v="Dec"/>
  </r>
  <r>
    <x v="3397"/>
    <x v="124"/>
    <s v="Cookware Set"/>
    <x v="2"/>
    <x v="3"/>
    <n v="9"/>
    <n v="92.94"/>
    <n v="57.22"/>
    <s v="Online"/>
    <n v="836.46"/>
    <n v="514.98"/>
    <n v="321.48"/>
    <n v="0.38433397891112547"/>
    <x v="0"/>
    <x v="0"/>
    <n v="5"/>
    <s v="Dec"/>
  </r>
  <r>
    <x v="3398"/>
    <x v="124"/>
    <s v="Jeans"/>
    <x v="4"/>
    <x v="2"/>
    <n v="19"/>
    <n v="150.22999999999999"/>
    <n v="98.42"/>
    <s v="Retail"/>
    <n v="2854.37"/>
    <n v="1869.98"/>
    <n v="984.38999999999987"/>
    <n v="0.34487119749717099"/>
    <x v="0"/>
    <x v="0"/>
    <s v="No Rating"/>
    <s v="Dec"/>
  </r>
  <r>
    <x v="3399"/>
    <x v="124"/>
    <s v="Comics"/>
    <x v="1"/>
    <x v="2"/>
    <n v="15"/>
    <n v="391.87"/>
    <n v="277.89"/>
    <s v="Online"/>
    <n v="5878.05"/>
    <n v="4168.3499999999995"/>
    <n v="1709.7000000000007"/>
    <n v="0.29086176538137659"/>
    <x v="0"/>
    <x v="0"/>
    <s v="No Rating"/>
    <s v="Dec"/>
  </r>
  <r>
    <x v="3400"/>
    <x v="124"/>
    <s v="Jacket"/>
    <x v="4"/>
    <x v="0"/>
    <n v="10"/>
    <n v="194.66"/>
    <n v="129.84"/>
    <s v="Online"/>
    <n v="1946.6"/>
    <n v="1298.4000000000001"/>
    <n v="648.19999999999982"/>
    <n v="0.33299085585122773"/>
    <x v="0"/>
    <x v="0"/>
    <s v="No Rating"/>
    <s v="Dec"/>
  </r>
  <r>
    <x v="3401"/>
    <x v="124"/>
    <s v="Jacket"/>
    <x v="4"/>
    <x v="2"/>
    <n v="17"/>
    <n v="149.51"/>
    <n v="100.52"/>
    <s v="Retail"/>
    <n v="2541.67"/>
    <n v="1708.84"/>
    <n v="832.83000000000015"/>
    <n v="0.32767038994047226"/>
    <x v="0"/>
    <x v="0"/>
    <s v="No Rating"/>
    <s v="Dec"/>
  </r>
  <r>
    <x v="3402"/>
    <x v="124"/>
    <s v="Sneakers"/>
    <x v="4"/>
    <x v="2"/>
    <n v="16"/>
    <n v="356.41"/>
    <n v="291.7"/>
    <s v="Online"/>
    <n v="5702.56"/>
    <n v="4667.2"/>
    <n v="1035.3600000000006"/>
    <n v="0.18156056227378589"/>
    <x v="0"/>
    <x v="0"/>
    <s v="No Rating"/>
    <s v="Dec"/>
  </r>
  <r>
    <x v="3403"/>
    <x v="124"/>
    <s v="Sneakers"/>
    <x v="4"/>
    <x v="3"/>
    <n v="8"/>
    <n v="317.72000000000003"/>
    <n v="205.88"/>
    <s v="Retail"/>
    <n v="2541.7600000000002"/>
    <n v="1647.04"/>
    <n v="894.72000000000025"/>
    <n v="0.35200805740903945"/>
    <x v="0"/>
    <x v="0"/>
    <s v="No Rating"/>
    <s v="Dec"/>
  </r>
  <r>
    <x v="3404"/>
    <x v="124"/>
    <s v="Vacuum Cleaner"/>
    <x v="2"/>
    <x v="2"/>
    <n v="19"/>
    <n v="361.34"/>
    <n v="223.33"/>
    <s v="Online"/>
    <n v="6865.4599999999991"/>
    <n v="4243.2700000000004"/>
    <n v="2622.1899999999987"/>
    <n v="0.38193944761166754"/>
    <x v="0"/>
    <x v="0"/>
    <s v="No Rating"/>
    <s v="Dec"/>
  </r>
  <r>
    <x v="3405"/>
    <x v="124"/>
    <s v="Vacuum Cleaner"/>
    <x v="2"/>
    <x v="4"/>
    <n v="11"/>
    <n v="462.06"/>
    <n v="283.20999999999998"/>
    <s v="Online"/>
    <n v="5082.66"/>
    <n v="3115.31"/>
    <n v="1967.35"/>
    <n v="0.38707094316755397"/>
    <x v="0"/>
    <x v="0"/>
    <s v="No Rating"/>
    <s v="Dec"/>
  </r>
  <r>
    <x v="3406"/>
    <x v="124"/>
    <s v="Jacket"/>
    <x v="4"/>
    <x v="4"/>
    <n v="4"/>
    <n v="357.67"/>
    <n v="290.83999999999997"/>
    <s v="Online"/>
    <n v="1430.68"/>
    <n v="1163.3599999999999"/>
    <n v="267.32000000000016"/>
    <n v="0.18684821203903049"/>
    <x v="0"/>
    <x v="0"/>
    <s v="No Rating"/>
    <s v="Dec"/>
  </r>
  <r>
    <x v="3407"/>
    <x v="124"/>
    <s v="Cycle"/>
    <x v="0"/>
    <x v="3"/>
    <n v="4"/>
    <n v="10.85"/>
    <n v="7.75"/>
    <s v="Online"/>
    <n v="43.4"/>
    <n v="31"/>
    <n v="12.399999999999999"/>
    <n v="0.2857142857142857"/>
    <x v="0"/>
    <x v="0"/>
    <s v="No Rating"/>
    <s v="Dec"/>
  </r>
  <r>
    <x v="3408"/>
    <x v="124"/>
    <s v="Camera"/>
    <x v="3"/>
    <x v="1"/>
    <n v="1"/>
    <n v="74.709999999999994"/>
    <n v="62.96"/>
    <s v="Retail"/>
    <n v="74.709999999999994"/>
    <n v="62.96"/>
    <n v="11.749999999999993"/>
    <n v="0.15727479587739251"/>
    <x v="0"/>
    <x v="0"/>
    <s v="No Rating"/>
    <s v="Dec"/>
  </r>
  <r>
    <x v="3409"/>
    <x v="124"/>
    <s v="Dumbbells"/>
    <x v="0"/>
    <x v="2"/>
    <n v="16"/>
    <n v="75.010000000000005"/>
    <n v="66.45"/>
    <s v="Retail"/>
    <n v="1200.1600000000001"/>
    <n v="1063.2"/>
    <n v="136.96000000000004"/>
    <n v="0.11411811758432211"/>
    <x v="0"/>
    <x v="0"/>
    <s v="No Rating"/>
    <s v="Dec"/>
  </r>
  <r>
    <x v="3410"/>
    <x v="124"/>
    <s v="Jacket"/>
    <x v="4"/>
    <x v="3"/>
    <n v="6"/>
    <n v="30.53"/>
    <n v="23.94"/>
    <s v="Retail"/>
    <n v="183.18"/>
    <n v="143.64000000000001"/>
    <n v="39.539999999999992"/>
    <n v="0.21585325908942019"/>
    <x v="0"/>
    <x v="0"/>
    <s v="No Rating"/>
    <s v="Dec"/>
  </r>
  <r>
    <x v="3411"/>
    <x v="124"/>
    <s v="Jeans"/>
    <x v="4"/>
    <x v="3"/>
    <n v="11"/>
    <n v="148.97"/>
    <n v="94.83"/>
    <s v="Retail"/>
    <n v="1638.67"/>
    <n v="1043.1299999999999"/>
    <n v="595.54000000000019"/>
    <n v="0.36342887829764392"/>
    <x v="0"/>
    <x v="0"/>
    <s v="No Rating"/>
    <s v="Dec"/>
  </r>
  <r>
    <x v="3412"/>
    <x v="124"/>
    <s v="Sneakers"/>
    <x v="4"/>
    <x v="4"/>
    <n v="17"/>
    <n v="416.46"/>
    <n v="271.61"/>
    <s v="Online"/>
    <n v="7079.82"/>
    <n v="4617.37"/>
    <n v="2462.4499999999998"/>
    <n v="0.3478125150074437"/>
    <x v="0"/>
    <x v="0"/>
    <s v="No Rating"/>
    <s v="Dec"/>
  </r>
  <r>
    <x v="3413"/>
    <x v="124"/>
    <s v="Cycle"/>
    <x v="0"/>
    <x v="1"/>
    <n v="13"/>
    <n v="94.84"/>
    <n v="68.13"/>
    <s v="Retail"/>
    <n v="1232.92"/>
    <n v="885.68999999999994"/>
    <n v="347.23000000000013"/>
    <n v="0.28163222269084781"/>
    <x v="0"/>
    <x v="0"/>
    <s v="No Rating"/>
    <s v="Dec"/>
  </r>
  <r>
    <x v="3414"/>
    <x v="124"/>
    <s v="Jacket"/>
    <x v="4"/>
    <x v="0"/>
    <n v="12"/>
    <n v="312.81"/>
    <n v="256.02"/>
    <s v="Retail"/>
    <n v="3753.7200000000003"/>
    <n v="3072.24"/>
    <n v="681.48000000000047"/>
    <n v="0.18154790447875718"/>
    <x v="0"/>
    <x v="0"/>
    <s v="No Rating"/>
    <s v="Dec"/>
  </r>
  <r>
    <x v="3415"/>
    <x v="124"/>
    <s v="Cookware Set"/>
    <x v="2"/>
    <x v="1"/>
    <n v="15"/>
    <n v="309.56"/>
    <n v="226.56"/>
    <s v="Online"/>
    <n v="4643.3999999999996"/>
    <n v="3398.4"/>
    <n v="1244.9999999999995"/>
    <n v="0.26812249644656927"/>
    <x v="0"/>
    <x v="0"/>
    <s v="No Rating"/>
    <s v="Dec"/>
  </r>
  <r>
    <x v="3416"/>
    <x v="124"/>
    <s v="Textbook"/>
    <x v="1"/>
    <x v="0"/>
    <n v="18"/>
    <n v="67.88"/>
    <n v="56.99"/>
    <s v="Retail"/>
    <n v="1221.8399999999999"/>
    <n v="1025.82"/>
    <n v="196.01999999999998"/>
    <n v="0.16043017088980555"/>
    <x v="0"/>
    <x v="0"/>
    <s v="No Rating"/>
    <s v="Dec"/>
  </r>
  <r>
    <x v="3417"/>
    <x v="124"/>
    <s v="Laptop"/>
    <x v="3"/>
    <x v="1"/>
    <n v="13"/>
    <n v="427.06"/>
    <n v="309.19"/>
    <s v="Online"/>
    <n v="5551.78"/>
    <n v="4019.47"/>
    <n v="1532.31"/>
    <n v="0.27600337189153751"/>
    <x v="0"/>
    <x v="0"/>
    <s v="No Rating"/>
    <s v="Dec"/>
  </r>
  <r>
    <x v="3418"/>
    <x v="125"/>
    <s v="T-shirt"/>
    <x v="4"/>
    <x v="2"/>
    <n v="1"/>
    <n v="118.72"/>
    <n v="76.62"/>
    <s v="Retail"/>
    <n v="118.72"/>
    <n v="76.62"/>
    <n v="42.099999999999994"/>
    <n v="0.35461590296495954"/>
    <x v="0"/>
    <x v="0"/>
    <n v="3"/>
    <s v="Dec"/>
  </r>
  <r>
    <x v="3419"/>
    <x v="125"/>
    <s v="Camera"/>
    <x v="3"/>
    <x v="2"/>
    <n v="5"/>
    <n v="423.57"/>
    <n v="311.31"/>
    <s v="Retail"/>
    <n v="2117.85"/>
    <n v="1556.55"/>
    <n v="561.29999999999995"/>
    <n v="0.26503293434379205"/>
    <x v="0"/>
    <x v="0"/>
    <s v="No Rating"/>
    <s v="Dec"/>
  </r>
  <r>
    <x v="3420"/>
    <x v="125"/>
    <s v="Yoga Mat"/>
    <x v="0"/>
    <x v="0"/>
    <n v="6"/>
    <n v="174.08"/>
    <n v="112.81"/>
    <s v="Retail"/>
    <n v="1044.48"/>
    <n v="676.86"/>
    <n v="367.62"/>
    <n v="0.35196461397058826"/>
    <x v="0"/>
    <x v="0"/>
    <s v="No Rating"/>
    <s v="Dec"/>
  </r>
  <r>
    <x v="3421"/>
    <x v="125"/>
    <s v="Cycle"/>
    <x v="0"/>
    <x v="4"/>
    <n v="16"/>
    <n v="23.2"/>
    <n v="14.32"/>
    <s v="Retail"/>
    <n v="371.2"/>
    <n v="229.12"/>
    <n v="142.07999999999998"/>
    <n v="0.38275862068965516"/>
    <x v="0"/>
    <x v="0"/>
    <s v="No Rating"/>
    <s v="Dec"/>
  </r>
  <r>
    <x v="3422"/>
    <x v="125"/>
    <s v="Biography"/>
    <x v="1"/>
    <x v="3"/>
    <n v="5"/>
    <n v="112.45"/>
    <n v="77.709999999999994"/>
    <s v="Online"/>
    <n v="562.25"/>
    <n v="388.54999999999995"/>
    <n v="173.70000000000005"/>
    <n v="0.30893730546909748"/>
    <x v="0"/>
    <x v="0"/>
    <s v="No Rating"/>
    <s v="Dec"/>
  </r>
  <r>
    <x v="3423"/>
    <x v="125"/>
    <s v="Jacket"/>
    <x v="4"/>
    <x v="0"/>
    <n v="19"/>
    <n v="202.72"/>
    <n v="121.91"/>
    <s v="Retail"/>
    <n v="3851.68"/>
    <n v="2316.29"/>
    <n v="1535.3899999999999"/>
    <n v="0.3986286503551697"/>
    <x v="0"/>
    <x v="0"/>
    <s v="No Rating"/>
    <s v="Dec"/>
  </r>
  <r>
    <x v="3424"/>
    <x v="125"/>
    <s v="Camera"/>
    <x v="3"/>
    <x v="3"/>
    <n v="19"/>
    <n v="440.46"/>
    <n v="312.44"/>
    <s v="Retail"/>
    <n v="8368.74"/>
    <n v="5936.36"/>
    <n v="2432.38"/>
    <n v="0.2906506833764701"/>
    <x v="0"/>
    <x v="0"/>
    <s v="No Rating"/>
    <s v="Dec"/>
  </r>
  <r>
    <x v="3425"/>
    <x v="125"/>
    <s v="Smartphone"/>
    <x v="3"/>
    <x v="4"/>
    <n v="4"/>
    <n v="31.33"/>
    <n v="25.04"/>
    <s v="Online"/>
    <n v="125.32"/>
    <n v="100.16"/>
    <n v="25.159999999999997"/>
    <n v="0.20076603894031278"/>
    <x v="0"/>
    <x v="0"/>
    <s v="No Rating"/>
    <s v="Dec"/>
  </r>
  <r>
    <x v="3426"/>
    <x v="125"/>
    <s v="Comics"/>
    <x v="1"/>
    <x v="0"/>
    <n v="16"/>
    <n v="381.18"/>
    <n v="298.76"/>
    <s v="Online"/>
    <n v="6098.88"/>
    <n v="4780.16"/>
    <n v="1318.7200000000003"/>
    <n v="0.21622330657432187"/>
    <x v="0"/>
    <x v="0"/>
    <s v="No Rating"/>
    <s v="Dec"/>
  </r>
  <r>
    <x v="3427"/>
    <x v="125"/>
    <s v="Laptop"/>
    <x v="3"/>
    <x v="3"/>
    <n v="17"/>
    <n v="444.38"/>
    <n v="355.19"/>
    <s v="Retail"/>
    <n v="7554.46"/>
    <n v="6038.23"/>
    <n v="1516.2300000000005"/>
    <n v="0.20070660245735639"/>
    <x v="0"/>
    <x v="0"/>
    <s v="No Rating"/>
    <s v="Dec"/>
  </r>
  <r>
    <x v="3428"/>
    <x v="125"/>
    <s v="Dumbbells"/>
    <x v="0"/>
    <x v="1"/>
    <n v="12"/>
    <n v="274.52"/>
    <n v="210.76"/>
    <s v="Retail"/>
    <n v="3294.24"/>
    <n v="2529.12"/>
    <n v="765.11999999999989"/>
    <n v="0.23225994463062799"/>
    <x v="0"/>
    <x v="0"/>
    <s v="No Rating"/>
    <s v="Dec"/>
  </r>
  <r>
    <x v="3429"/>
    <x v="125"/>
    <s v="Chair"/>
    <x v="2"/>
    <x v="3"/>
    <n v="16"/>
    <n v="477.44"/>
    <n v="390.19"/>
    <s v="Online"/>
    <n v="7639.04"/>
    <n v="6243.04"/>
    <n v="1396"/>
    <n v="0.18274547587131368"/>
    <x v="1"/>
    <x v="3"/>
    <n v="2"/>
    <s v="Dec"/>
  </r>
  <r>
    <x v="3430"/>
    <x v="125"/>
    <s v="Football"/>
    <x v="0"/>
    <x v="2"/>
    <n v="18"/>
    <n v="15.99"/>
    <n v="10.029999999999999"/>
    <s v="Retail"/>
    <n v="287.82"/>
    <n v="180.54"/>
    <n v="107.28"/>
    <n v="0.3727329580988118"/>
    <x v="0"/>
    <x v="0"/>
    <s v="No Rating"/>
    <s v="Dec"/>
  </r>
  <r>
    <x v="3431"/>
    <x v="125"/>
    <s v="Dumbbells"/>
    <x v="0"/>
    <x v="0"/>
    <n v="18"/>
    <n v="478.84"/>
    <n v="322"/>
    <s v="Online"/>
    <n v="8619.119999999999"/>
    <n v="5796"/>
    <n v="2823.119999999999"/>
    <n v="0.32754155876702024"/>
    <x v="0"/>
    <x v="0"/>
    <s v="No Rating"/>
    <s v="Dec"/>
  </r>
  <r>
    <x v="3432"/>
    <x v="125"/>
    <s v="Camera"/>
    <x v="3"/>
    <x v="2"/>
    <n v="2"/>
    <n v="266.10000000000002"/>
    <n v="238.97"/>
    <s v="Retail"/>
    <n v="532.20000000000005"/>
    <n v="477.94"/>
    <n v="54.260000000000048"/>
    <n v="0.1019541525742203"/>
    <x v="0"/>
    <x v="0"/>
    <s v="No Rating"/>
    <s v="Dec"/>
  </r>
  <r>
    <x v="3433"/>
    <x v="125"/>
    <s v="Cycle"/>
    <x v="0"/>
    <x v="0"/>
    <n v="17"/>
    <n v="307.20999999999998"/>
    <n v="224.52"/>
    <s v="Online"/>
    <n v="5222.57"/>
    <n v="3816.84"/>
    <n v="1405.7299999999996"/>
    <n v="0.26916441522085865"/>
    <x v="0"/>
    <x v="0"/>
    <s v="No Rating"/>
    <s v="Dec"/>
  </r>
  <r>
    <x v="3434"/>
    <x v="125"/>
    <s v="Sneakers"/>
    <x v="4"/>
    <x v="4"/>
    <n v="7"/>
    <n v="76.84"/>
    <n v="46.77"/>
    <s v="Online"/>
    <n v="537.88"/>
    <n v="327.39000000000004"/>
    <n v="210.48999999999995"/>
    <n v="0.39133263925039036"/>
    <x v="0"/>
    <x v="0"/>
    <n v="3"/>
    <s v="Dec"/>
  </r>
  <r>
    <x v="3435"/>
    <x v="125"/>
    <s v="Laptop"/>
    <x v="3"/>
    <x v="0"/>
    <n v="11"/>
    <n v="350.15"/>
    <n v="259.86"/>
    <s v="Retail"/>
    <n v="3851.6499999999996"/>
    <n v="2858.46"/>
    <n v="993.1899999999996"/>
    <n v="0.2578609167499642"/>
    <x v="0"/>
    <x v="0"/>
    <s v="No Rating"/>
    <s v="Dec"/>
  </r>
  <r>
    <x v="3436"/>
    <x v="125"/>
    <s v="Vacuum Cleaner"/>
    <x v="2"/>
    <x v="3"/>
    <n v="6"/>
    <n v="452.4"/>
    <n v="366.86"/>
    <s v="Retail"/>
    <n v="2714.3999999999996"/>
    <n v="2201.16"/>
    <n v="513.23999999999978"/>
    <n v="0.18908045977011489"/>
    <x v="0"/>
    <x v="0"/>
    <s v="No Rating"/>
    <s v="Dec"/>
  </r>
  <r>
    <x v="3437"/>
    <x v="125"/>
    <s v="Jacket"/>
    <x v="4"/>
    <x v="0"/>
    <n v="18"/>
    <n v="264.48"/>
    <n v="171.56"/>
    <s v="Retail"/>
    <n v="4760.6400000000003"/>
    <n v="3088.08"/>
    <n v="1672.5600000000004"/>
    <n v="0.35133091349062318"/>
    <x v="0"/>
    <x v="0"/>
    <s v="No Rating"/>
    <s v="Dec"/>
  </r>
  <r>
    <x v="3438"/>
    <x v="125"/>
    <s v="Dumbbells"/>
    <x v="0"/>
    <x v="1"/>
    <n v="9"/>
    <n v="392.08"/>
    <n v="307.87"/>
    <s v="Retail"/>
    <n v="3528.72"/>
    <n v="2770.83"/>
    <n v="757.88999999999987"/>
    <n v="0.21477759640889613"/>
    <x v="0"/>
    <x v="0"/>
    <s v="No Rating"/>
    <s v="Dec"/>
  </r>
  <r>
    <x v="3439"/>
    <x v="125"/>
    <s v="Yoga Mat"/>
    <x v="0"/>
    <x v="4"/>
    <n v="17"/>
    <n v="10.86"/>
    <n v="9.61"/>
    <s v="Retail"/>
    <n v="184.62"/>
    <n v="163.37"/>
    <n v="21.25"/>
    <n v="0.1151012891344383"/>
    <x v="0"/>
    <x v="0"/>
    <s v="No Rating"/>
    <s v="Dec"/>
  </r>
  <r>
    <x v="3440"/>
    <x v="125"/>
    <s v="Dumbbells"/>
    <x v="0"/>
    <x v="3"/>
    <n v="19"/>
    <n v="372.6"/>
    <n v="237.74"/>
    <s v="Retail"/>
    <n v="7079.4000000000005"/>
    <n v="4517.0600000000004"/>
    <n v="2562.34"/>
    <n v="0.36194310252281264"/>
    <x v="0"/>
    <x v="0"/>
    <n v="4"/>
    <s v="Dec"/>
  </r>
  <r>
    <x v="3441"/>
    <x v="125"/>
    <s v="Cycle"/>
    <x v="0"/>
    <x v="1"/>
    <n v="15"/>
    <n v="263.17"/>
    <n v="166.96"/>
    <s v="Online"/>
    <n v="3947.55"/>
    <n v="2504.4"/>
    <n v="1443.15"/>
    <n v="0.36558118326556976"/>
    <x v="0"/>
    <x v="0"/>
    <s v="No Rating"/>
    <s v="Dec"/>
  </r>
  <r>
    <x v="3442"/>
    <x v="125"/>
    <s v="Jeans"/>
    <x v="4"/>
    <x v="1"/>
    <n v="20"/>
    <n v="117.32"/>
    <n v="74.760000000000005"/>
    <s v="Online"/>
    <n v="2346.3999999999996"/>
    <n v="1495.2"/>
    <n v="851.19999999999959"/>
    <n v="0.3627684964200476"/>
    <x v="0"/>
    <x v="0"/>
    <n v="4"/>
    <s v="Dec"/>
  </r>
  <r>
    <x v="3443"/>
    <x v="125"/>
    <s v="Laptop"/>
    <x v="3"/>
    <x v="2"/>
    <n v="14"/>
    <n v="431.07"/>
    <n v="342.55"/>
    <s v="Online"/>
    <n v="6034.98"/>
    <n v="4795.7"/>
    <n v="1239.2799999999997"/>
    <n v="0.20534947920291366"/>
    <x v="1"/>
    <x v="1"/>
    <s v="No Rating"/>
    <s v="Dec"/>
  </r>
  <r>
    <x v="3444"/>
    <x v="125"/>
    <s v="Dumbbells"/>
    <x v="0"/>
    <x v="4"/>
    <n v="14"/>
    <n v="223.59"/>
    <n v="178.98"/>
    <s v="Online"/>
    <n v="3130.26"/>
    <n v="2505.7199999999998"/>
    <n v="624.54000000000042"/>
    <n v="0.19951697303099436"/>
    <x v="0"/>
    <x v="0"/>
    <s v="No Rating"/>
    <s v="Dec"/>
  </r>
  <r>
    <x v="3445"/>
    <x v="125"/>
    <s v="Headphones"/>
    <x v="3"/>
    <x v="3"/>
    <n v="2"/>
    <n v="198.43"/>
    <n v="156.30000000000001"/>
    <s v="Retail"/>
    <n v="396.86"/>
    <n v="312.60000000000002"/>
    <n v="84.259999999999991"/>
    <n v="0.21231668598498207"/>
    <x v="0"/>
    <x v="0"/>
    <s v="No Rating"/>
    <s v="Dec"/>
  </r>
  <r>
    <x v="3446"/>
    <x v="125"/>
    <s v="Football"/>
    <x v="0"/>
    <x v="0"/>
    <n v="1"/>
    <n v="100.21"/>
    <n v="63.89"/>
    <s v="Retail"/>
    <n v="100.21"/>
    <n v="63.89"/>
    <n v="36.319999999999993"/>
    <n v="0.36243887835545352"/>
    <x v="0"/>
    <x v="0"/>
    <s v="No Rating"/>
    <s v="Dec"/>
  </r>
  <r>
    <x v="3447"/>
    <x v="126"/>
    <s v="Yoga Mat"/>
    <x v="0"/>
    <x v="0"/>
    <n v="1"/>
    <n v="337.13"/>
    <n v="296.66000000000003"/>
    <s v="Online"/>
    <n v="337.13"/>
    <n v="296.66000000000003"/>
    <n v="40.46999999999997"/>
    <n v="0.1200427134933111"/>
    <x v="0"/>
    <x v="0"/>
    <s v="No Rating"/>
    <s v="Dec"/>
  </r>
  <r>
    <x v="3448"/>
    <x v="126"/>
    <s v="Vacuum Cleaner"/>
    <x v="2"/>
    <x v="3"/>
    <n v="1"/>
    <n v="467.41"/>
    <n v="388.15"/>
    <s v="Online"/>
    <n v="467.41"/>
    <n v="388.15"/>
    <n v="79.260000000000048"/>
    <n v="0.16957275197364208"/>
    <x v="0"/>
    <x v="0"/>
    <s v="No Rating"/>
    <s v="Dec"/>
  </r>
  <r>
    <x v="3449"/>
    <x v="126"/>
    <s v="Jeans"/>
    <x v="4"/>
    <x v="4"/>
    <n v="7"/>
    <n v="194.78"/>
    <n v="141.91999999999999"/>
    <s v="Retail"/>
    <n v="1363.46"/>
    <n v="993.43999999999994"/>
    <n v="370.0200000000001"/>
    <n v="0.27138309888078865"/>
    <x v="0"/>
    <x v="0"/>
    <s v="No Rating"/>
    <s v="Dec"/>
  </r>
  <r>
    <x v="3450"/>
    <x v="126"/>
    <s v="Fiction"/>
    <x v="1"/>
    <x v="3"/>
    <n v="10"/>
    <n v="159.04"/>
    <n v="105.73"/>
    <s v="Online"/>
    <n v="1590.3999999999999"/>
    <n v="1057.3"/>
    <n v="533.09999999999991"/>
    <n v="0.33519869215291748"/>
    <x v="1"/>
    <x v="2"/>
    <s v="No Rating"/>
    <s v="Dec"/>
  </r>
  <r>
    <x v="3451"/>
    <x v="126"/>
    <s v="Comics"/>
    <x v="1"/>
    <x v="0"/>
    <n v="17"/>
    <n v="12.66"/>
    <n v="8.48"/>
    <s v="Online"/>
    <n v="215.22"/>
    <n v="144.16"/>
    <n v="71.06"/>
    <n v="0.33017377567140599"/>
    <x v="0"/>
    <x v="0"/>
    <s v="No Rating"/>
    <s v="Dec"/>
  </r>
  <r>
    <x v="3452"/>
    <x v="126"/>
    <s v="Dumbbells"/>
    <x v="0"/>
    <x v="3"/>
    <n v="2"/>
    <n v="69.63"/>
    <n v="54.9"/>
    <s v="Online"/>
    <n v="139.26"/>
    <n v="109.8"/>
    <n v="29.459999999999994"/>
    <n v="0.21154674709177076"/>
    <x v="0"/>
    <x v="0"/>
    <s v="No Rating"/>
    <s v="Dec"/>
  </r>
  <r>
    <x v="3453"/>
    <x v="126"/>
    <s v="Football"/>
    <x v="0"/>
    <x v="4"/>
    <n v="20"/>
    <n v="391.38"/>
    <n v="319.38"/>
    <s v="Retail"/>
    <n v="7827.6"/>
    <n v="6387.6"/>
    <n v="1440"/>
    <n v="0.18396443354284839"/>
    <x v="0"/>
    <x v="0"/>
    <n v="3"/>
    <s v="Dec"/>
  </r>
  <r>
    <x v="3454"/>
    <x v="126"/>
    <s v="Smartphone"/>
    <x v="3"/>
    <x v="4"/>
    <n v="7"/>
    <n v="39.65"/>
    <n v="26.65"/>
    <s v="Online"/>
    <n v="277.55"/>
    <n v="186.54999999999998"/>
    <n v="91.000000000000028"/>
    <n v="0.32786885245901648"/>
    <x v="0"/>
    <x v="0"/>
    <s v="No Rating"/>
    <s v="Dec"/>
  </r>
  <r>
    <x v="3455"/>
    <x v="126"/>
    <s v="T-shirt"/>
    <x v="4"/>
    <x v="3"/>
    <n v="11"/>
    <n v="489.95"/>
    <n v="380.45"/>
    <s v="Retail"/>
    <n v="5389.45"/>
    <n v="4184.95"/>
    <n v="1204.5"/>
    <n v="0.22349219308092663"/>
    <x v="0"/>
    <x v="0"/>
    <s v="No Rating"/>
    <s v="Dec"/>
  </r>
  <r>
    <x v="3456"/>
    <x v="126"/>
    <s v="Headphones"/>
    <x v="3"/>
    <x v="0"/>
    <n v="16"/>
    <n v="40.659999999999997"/>
    <n v="36.590000000000003"/>
    <s v="Online"/>
    <n v="650.55999999999995"/>
    <n v="585.44000000000005"/>
    <n v="65.119999999999891"/>
    <n v="0.10009837678307903"/>
    <x v="1"/>
    <x v="4"/>
    <s v="No Rating"/>
    <s v="Dec"/>
  </r>
  <r>
    <x v="3457"/>
    <x v="126"/>
    <s v="Sneakers"/>
    <x v="4"/>
    <x v="0"/>
    <n v="17"/>
    <n v="421.59"/>
    <n v="327.35000000000002"/>
    <s v="Online"/>
    <n v="7167.03"/>
    <n v="5564.9500000000007"/>
    <n v="1602.079999999999"/>
    <n v="0.22353471382148521"/>
    <x v="0"/>
    <x v="0"/>
    <s v="No Rating"/>
    <s v="Dec"/>
  </r>
  <r>
    <x v="3458"/>
    <x v="126"/>
    <s v="Mixer"/>
    <x v="2"/>
    <x v="0"/>
    <n v="19"/>
    <n v="187.29"/>
    <n v="139.16"/>
    <s v="Retail"/>
    <n v="3558.5099999999998"/>
    <n v="2644.04"/>
    <n v="914.4699999999998"/>
    <n v="0.25698115222382395"/>
    <x v="1"/>
    <x v="4"/>
    <s v="No Rating"/>
    <s v="Dec"/>
  </r>
  <r>
    <x v="3459"/>
    <x v="126"/>
    <s v="Camera"/>
    <x v="3"/>
    <x v="2"/>
    <n v="14"/>
    <n v="174.77"/>
    <n v="122.06"/>
    <s v="Retail"/>
    <n v="2446.7800000000002"/>
    <n v="1708.8400000000001"/>
    <n v="737.94"/>
    <n v="0.30159638381873322"/>
    <x v="0"/>
    <x v="0"/>
    <s v="No Rating"/>
    <s v="Dec"/>
  </r>
  <r>
    <x v="3460"/>
    <x v="126"/>
    <s v="Fiction"/>
    <x v="1"/>
    <x v="2"/>
    <n v="8"/>
    <n v="491.02"/>
    <n v="331.75"/>
    <s v="Online"/>
    <n v="3928.16"/>
    <n v="2654"/>
    <n v="1274.1599999999999"/>
    <n v="0.3243656062889495"/>
    <x v="0"/>
    <x v="0"/>
    <s v="No Rating"/>
    <s v="Dec"/>
  </r>
  <r>
    <x v="3461"/>
    <x v="126"/>
    <s v="Comics"/>
    <x v="1"/>
    <x v="1"/>
    <n v="5"/>
    <n v="365.76"/>
    <n v="253.42"/>
    <s v="Retail"/>
    <n v="1828.8"/>
    <n v="1267.0999999999999"/>
    <n v="561.70000000000005"/>
    <n v="0.30714129483814528"/>
    <x v="0"/>
    <x v="0"/>
    <s v="No Rating"/>
    <s v="Dec"/>
  </r>
  <r>
    <x v="3462"/>
    <x v="126"/>
    <s v="Vacuum Cleaner"/>
    <x v="2"/>
    <x v="3"/>
    <n v="10"/>
    <n v="310.92"/>
    <n v="269.48"/>
    <s v="Online"/>
    <n v="3109.2000000000003"/>
    <n v="2694.8"/>
    <n v="414.40000000000009"/>
    <n v="0.13328187315064971"/>
    <x v="0"/>
    <x v="0"/>
    <s v="No Rating"/>
    <s v="Dec"/>
  </r>
  <r>
    <x v="3463"/>
    <x v="126"/>
    <s v="Camera"/>
    <x v="3"/>
    <x v="1"/>
    <n v="6"/>
    <n v="174.06"/>
    <n v="147.34"/>
    <s v="Retail"/>
    <n v="1044.3600000000001"/>
    <n v="884.04"/>
    <n v="160.32000000000016"/>
    <n v="0.15351028381018053"/>
    <x v="0"/>
    <x v="0"/>
    <s v="No Rating"/>
    <s v="Dec"/>
  </r>
  <r>
    <x v="3464"/>
    <x v="126"/>
    <s v="Fiction"/>
    <x v="1"/>
    <x v="2"/>
    <n v="3"/>
    <n v="85.87"/>
    <n v="58.05"/>
    <s v="Retail"/>
    <n v="257.61"/>
    <n v="174.14999999999998"/>
    <n v="83.460000000000036"/>
    <n v="0.32397810643996749"/>
    <x v="0"/>
    <x v="0"/>
    <s v="No Rating"/>
    <s v="Dec"/>
  </r>
  <r>
    <x v="3465"/>
    <x v="126"/>
    <s v="Comics"/>
    <x v="1"/>
    <x v="2"/>
    <n v="7"/>
    <n v="345.8"/>
    <n v="264.26"/>
    <s v="Online"/>
    <n v="2420.6"/>
    <n v="1849.82"/>
    <n v="570.78"/>
    <n v="0.23580104106419897"/>
    <x v="0"/>
    <x v="0"/>
    <s v="No Rating"/>
    <s v="Dec"/>
  </r>
  <r>
    <x v="3466"/>
    <x v="126"/>
    <s v="Football"/>
    <x v="0"/>
    <x v="0"/>
    <n v="14"/>
    <n v="127.14"/>
    <n v="83.22"/>
    <s v="Online"/>
    <n v="1779.96"/>
    <n v="1165.08"/>
    <n v="614.88000000000011"/>
    <n v="0.34544596507786696"/>
    <x v="1"/>
    <x v="1"/>
    <s v="No Rating"/>
    <s v="Dec"/>
  </r>
  <r>
    <x v="3467"/>
    <x v="126"/>
    <s v="Chair"/>
    <x v="2"/>
    <x v="1"/>
    <n v="14"/>
    <n v="188.84"/>
    <n v="148.79"/>
    <s v="Retail"/>
    <n v="2643.76"/>
    <n v="2083.06"/>
    <n v="560.70000000000027"/>
    <n v="0.21208430417284482"/>
    <x v="0"/>
    <x v="0"/>
    <s v="No Rating"/>
    <s v="Dec"/>
  </r>
  <r>
    <x v="3468"/>
    <x v="126"/>
    <s v="Jeans"/>
    <x v="4"/>
    <x v="1"/>
    <n v="10"/>
    <n v="170.71"/>
    <n v="113.91"/>
    <s v="Online"/>
    <n v="1707.1000000000001"/>
    <n v="1139.0999999999999"/>
    <n v="568.00000000000023"/>
    <n v="0.33272801827660958"/>
    <x v="0"/>
    <x v="0"/>
    <s v="No Rating"/>
    <s v="Dec"/>
  </r>
  <r>
    <x v="3469"/>
    <x v="126"/>
    <s v="Jeans"/>
    <x v="4"/>
    <x v="3"/>
    <n v="1"/>
    <n v="55.93"/>
    <n v="36.94"/>
    <s v="Retail"/>
    <n v="55.93"/>
    <n v="36.94"/>
    <n v="18.990000000000002"/>
    <n v="0.3395315573037726"/>
    <x v="0"/>
    <x v="0"/>
    <s v="No Rating"/>
    <s v="Dec"/>
  </r>
  <r>
    <x v="3470"/>
    <x v="126"/>
    <s v="Textbook"/>
    <x v="1"/>
    <x v="4"/>
    <n v="5"/>
    <n v="361.31"/>
    <n v="324.24"/>
    <s v="Online"/>
    <n v="1806.55"/>
    <n v="1621.2"/>
    <n v="185.34999999999991"/>
    <n v="0.10259887631120086"/>
    <x v="0"/>
    <x v="0"/>
    <s v="No Rating"/>
    <s v="Dec"/>
  </r>
  <r>
    <x v="3471"/>
    <x v="126"/>
    <s v="Jeans"/>
    <x v="4"/>
    <x v="2"/>
    <n v="6"/>
    <n v="279.63"/>
    <n v="227.58"/>
    <s v="Retail"/>
    <n v="1677.78"/>
    <n v="1365.48"/>
    <n v="312.29999999999995"/>
    <n v="0.1861388263061903"/>
    <x v="0"/>
    <x v="0"/>
    <s v="No Rating"/>
    <s v="Dec"/>
  </r>
  <r>
    <x v="3472"/>
    <x v="126"/>
    <s v="T-shirt"/>
    <x v="4"/>
    <x v="4"/>
    <n v="1"/>
    <n v="379.49"/>
    <n v="306.85000000000002"/>
    <s v="Online"/>
    <n v="379.49"/>
    <n v="306.85000000000002"/>
    <n v="72.639999999999986"/>
    <n v="0.19141479353869664"/>
    <x v="0"/>
    <x v="0"/>
    <s v="No Rating"/>
    <s v="Dec"/>
  </r>
  <r>
    <x v="3473"/>
    <x v="126"/>
    <s v="Biography"/>
    <x v="1"/>
    <x v="1"/>
    <n v="12"/>
    <n v="286.45999999999998"/>
    <n v="178.87"/>
    <s v="Online"/>
    <n v="3437.5199999999995"/>
    <n v="2146.44"/>
    <n v="1291.0799999999995"/>
    <n v="0.37558472387069736"/>
    <x v="0"/>
    <x v="0"/>
    <s v="No Rating"/>
    <s v="Dec"/>
  </r>
  <r>
    <x v="3474"/>
    <x v="126"/>
    <s v="Smartphone"/>
    <x v="3"/>
    <x v="2"/>
    <n v="18"/>
    <n v="209.55"/>
    <n v="149.19"/>
    <s v="Online"/>
    <n v="3771.9"/>
    <n v="2685.42"/>
    <n v="1086.48"/>
    <n v="0.28804581245526129"/>
    <x v="0"/>
    <x v="0"/>
    <s v="No Rating"/>
    <s v="Dec"/>
  </r>
  <r>
    <x v="3475"/>
    <x v="126"/>
    <s v="Football"/>
    <x v="0"/>
    <x v="1"/>
    <n v="17"/>
    <n v="123.34"/>
    <n v="75.540000000000006"/>
    <s v="Retail"/>
    <n v="2096.7800000000002"/>
    <n v="1284.18"/>
    <n v="812.60000000000014"/>
    <n v="0.38754661910167021"/>
    <x v="0"/>
    <x v="0"/>
    <s v="No Rating"/>
    <s v="Dec"/>
  </r>
  <r>
    <x v="3476"/>
    <x v="127"/>
    <s v="Biography"/>
    <x v="1"/>
    <x v="0"/>
    <n v="12"/>
    <n v="134.76"/>
    <n v="121.13"/>
    <s v="Retail"/>
    <n v="1617.12"/>
    <n v="1453.56"/>
    <n v="163.55999999999995"/>
    <n v="0.10114277233600472"/>
    <x v="0"/>
    <x v="0"/>
    <n v="4"/>
    <s v="Dec"/>
  </r>
  <r>
    <x v="3477"/>
    <x v="127"/>
    <s v="Smartphone"/>
    <x v="3"/>
    <x v="0"/>
    <n v="1"/>
    <n v="476.89"/>
    <n v="291.39"/>
    <s v="Retail"/>
    <n v="476.89"/>
    <n v="291.39"/>
    <n v="185.5"/>
    <n v="0.38897859045062805"/>
    <x v="0"/>
    <x v="0"/>
    <s v="No Rating"/>
    <s v="Dec"/>
  </r>
  <r>
    <x v="3478"/>
    <x v="127"/>
    <s v="Dumbbells"/>
    <x v="0"/>
    <x v="3"/>
    <n v="13"/>
    <n v="260.02"/>
    <n v="167.44"/>
    <s v="Retail"/>
    <n v="3380.2599999999998"/>
    <n v="2176.7199999999998"/>
    <n v="1203.54"/>
    <n v="0.35604953465118067"/>
    <x v="0"/>
    <x v="0"/>
    <s v="No Rating"/>
    <s v="Dec"/>
  </r>
  <r>
    <x v="3479"/>
    <x v="127"/>
    <s v="Football"/>
    <x v="0"/>
    <x v="3"/>
    <n v="2"/>
    <n v="45.97"/>
    <n v="28.93"/>
    <s v="Retail"/>
    <n v="91.94"/>
    <n v="57.86"/>
    <n v="34.08"/>
    <n v="0.37067652817054597"/>
    <x v="0"/>
    <x v="0"/>
    <s v="No Rating"/>
    <s v="Dec"/>
  </r>
  <r>
    <x v="3480"/>
    <x v="127"/>
    <s v="T-shirt"/>
    <x v="4"/>
    <x v="1"/>
    <n v="9"/>
    <n v="236.09"/>
    <n v="186.57"/>
    <s v="Online"/>
    <n v="2124.81"/>
    <n v="1679.1299999999999"/>
    <n v="445.68000000000006"/>
    <n v="0.20975051886992252"/>
    <x v="0"/>
    <x v="0"/>
    <s v="No Rating"/>
    <s v="Dec"/>
  </r>
  <r>
    <x v="3481"/>
    <x v="127"/>
    <s v="Cycle"/>
    <x v="0"/>
    <x v="3"/>
    <n v="8"/>
    <n v="105.17"/>
    <n v="87.11"/>
    <s v="Retail"/>
    <n v="841.36"/>
    <n v="696.88"/>
    <n v="144.48000000000002"/>
    <n v="0.17172197394694305"/>
    <x v="0"/>
    <x v="0"/>
    <s v="No Rating"/>
    <s v="Dec"/>
  </r>
  <r>
    <x v="3482"/>
    <x v="127"/>
    <s v="Fiction"/>
    <x v="1"/>
    <x v="1"/>
    <n v="11"/>
    <n v="303.11"/>
    <n v="258.3"/>
    <s v="Retail"/>
    <n v="3334.21"/>
    <n v="2841.3"/>
    <n v="492.90999999999985"/>
    <n v="0.14783411962653817"/>
    <x v="0"/>
    <x v="0"/>
    <n v="2"/>
    <s v="Dec"/>
  </r>
  <r>
    <x v="3483"/>
    <x v="127"/>
    <s v="Mixer"/>
    <x v="2"/>
    <x v="3"/>
    <n v="9"/>
    <n v="254.27"/>
    <n v="214.83"/>
    <s v="Online"/>
    <n v="2288.4300000000003"/>
    <n v="1933.47"/>
    <n v="354.96000000000026"/>
    <n v="0.15511070908876401"/>
    <x v="0"/>
    <x v="0"/>
    <s v="No Rating"/>
    <s v="Dec"/>
  </r>
  <r>
    <x v="3484"/>
    <x v="127"/>
    <s v="Jeans"/>
    <x v="4"/>
    <x v="0"/>
    <n v="17"/>
    <n v="397.96"/>
    <n v="260.14999999999998"/>
    <s v="Online"/>
    <n v="6765.32"/>
    <n v="4422.5499999999993"/>
    <n v="2342.7700000000004"/>
    <n v="0.34629108453110874"/>
    <x v="0"/>
    <x v="0"/>
    <s v="No Rating"/>
    <s v="Dec"/>
  </r>
  <r>
    <x v="3485"/>
    <x v="127"/>
    <s v="Chair"/>
    <x v="2"/>
    <x v="4"/>
    <n v="15"/>
    <n v="40.44"/>
    <n v="34.76"/>
    <s v="Online"/>
    <n v="606.59999999999991"/>
    <n v="521.4"/>
    <n v="85.199999999999932"/>
    <n v="0.14045499505440148"/>
    <x v="0"/>
    <x v="0"/>
    <s v="No Rating"/>
    <s v="Dec"/>
  </r>
  <r>
    <x v="3486"/>
    <x v="127"/>
    <s v="Sneakers"/>
    <x v="4"/>
    <x v="1"/>
    <n v="20"/>
    <n v="328.28"/>
    <n v="285.56"/>
    <s v="Retail"/>
    <n v="6565.5999999999995"/>
    <n v="5711.2"/>
    <n v="854.39999999999964"/>
    <n v="0.13013281345193123"/>
    <x v="0"/>
    <x v="0"/>
    <s v="No Rating"/>
    <s v="Dec"/>
  </r>
  <r>
    <x v="3487"/>
    <x v="127"/>
    <s v="Jeans"/>
    <x v="4"/>
    <x v="4"/>
    <n v="16"/>
    <n v="186.2"/>
    <n v="123.24"/>
    <s v="Online"/>
    <n v="2979.2"/>
    <n v="1971.84"/>
    <n v="1007.3599999999999"/>
    <n v="0.33813104189044035"/>
    <x v="1"/>
    <x v="3"/>
    <s v="No Rating"/>
    <s v="Dec"/>
  </r>
  <r>
    <x v="3488"/>
    <x v="127"/>
    <s v="Headphones"/>
    <x v="3"/>
    <x v="0"/>
    <n v="11"/>
    <n v="422.12"/>
    <n v="265.94"/>
    <s v="Retail"/>
    <n v="4643.32"/>
    <n v="2925.34"/>
    <n v="1717.9799999999996"/>
    <n v="0.36998957642376568"/>
    <x v="0"/>
    <x v="0"/>
    <s v="No Rating"/>
    <s v="Dec"/>
  </r>
  <r>
    <x v="3489"/>
    <x v="127"/>
    <s v="Mixer"/>
    <x v="2"/>
    <x v="4"/>
    <n v="3"/>
    <n v="148.44999999999999"/>
    <n v="113.14"/>
    <s v="Retail"/>
    <n v="445.34999999999997"/>
    <n v="339.42"/>
    <n v="105.92999999999995"/>
    <n v="0.23785786460087563"/>
    <x v="0"/>
    <x v="0"/>
    <n v="4"/>
    <s v="Dec"/>
  </r>
  <r>
    <x v="3490"/>
    <x v="127"/>
    <s v="Vacuum Cleaner"/>
    <x v="2"/>
    <x v="4"/>
    <n v="12"/>
    <n v="340.97"/>
    <n v="258.83"/>
    <s v="Online"/>
    <n v="4091.6400000000003"/>
    <n v="3105.96"/>
    <n v="985.68000000000029"/>
    <n v="0.24090095902865361"/>
    <x v="0"/>
    <x v="0"/>
    <s v="No Rating"/>
    <s v="Dec"/>
  </r>
  <r>
    <x v="3491"/>
    <x v="127"/>
    <s v="T-shirt"/>
    <x v="4"/>
    <x v="0"/>
    <n v="1"/>
    <n v="82.15"/>
    <n v="56.37"/>
    <s v="Retail"/>
    <n v="82.15"/>
    <n v="56.37"/>
    <n v="25.780000000000008"/>
    <n v="0.31381618989653082"/>
    <x v="0"/>
    <x v="0"/>
    <s v="No Rating"/>
    <s v="Dec"/>
  </r>
  <r>
    <x v="3492"/>
    <x v="127"/>
    <s v="Dumbbells"/>
    <x v="0"/>
    <x v="4"/>
    <n v="5"/>
    <n v="494.86"/>
    <n v="436.17"/>
    <s v="Online"/>
    <n v="2474.3000000000002"/>
    <n v="2180.85"/>
    <n v="293.45000000000027"/>
    <n v="0.11859919977367346"/>
    <x v="0"/>
    <x v="0"/>
    <s v="No Rating"/>
    <s v="Dec"/>
  </r>
  <r>
    <x v="3493"/>
    <x v="127"/>
    <s v="Biography"/>
    <x v="1"/>
    <x v="4"/>
    <n v="17"/>
    <n v="364"/>
    <n v="318.22000000000003"/>
    <s v="Online"/>
    <n v="6188"/>
    <n v="5409.7400000000007"/>
    <n v="778.25999999999931"/>
    <n v="0.12576923076923066"/>
    <x v="0"/>
    <x v="0"/>
    <n v="1"/>
    <s v="Dec"/>
  </r>
  <r>
    <x v="3494"/>
    <x v="127"/>
    <s v="Vacuum Cleaner"/>
    <x v="2"/>
    <x v="1"/>
    <n v="11"/>
    <n v="207.4"/>
    <n v="166.48"/>
    <s v="Online"/>
    <n v="2281.4"/>
    <n v="1831.28"/>
    <n v="450.12000000000012"/>
    <n v="0.1972999035679846"/>
    <x v="0"/>
    <x v="0"/>
    <n v="1"/>
    <s v="Dec"/>
  </r>
  <r>
    <x v="3495"/>
    <x v="127"/>
    <s v="Football"/>
    <x v="0"/>
    <x v="1"/>
    <n v="11"/>
    <n v="425.75"/>
    <n v="335.76"/>
    <s v="Retail"/>
    <n v="4683.25"/>
    <n v="3693.3599999999997"/>
    <n v="989.89000000000033"/>
    <n v="0.21136817381092196"/>
    <x v="0"/>
    <x v="0"/>
    <s v="No Rating"/>
    <s v="Dec"/>
  </r>
  <r>
    <x v="3496"/>
    <x v="127"/>
    <s v="Textbook"/>
    <x v="1"/>
    <x v="3"/>
    <n v="6"/>
    <n v="326.64"/>
    <n v="278.70999999999998"/>
    <s v="Online"/>
    <n v="1959.84"/>
    <n v="1672.2599999999998"/>
    <n v="287.58000000000015"/>
    <n v="0.14673646828312523"/>
    <x v="0"/>
    <x v="0"/>
    <s v="No Rating"/>
    <s v="Dec"/>
  </r>
  <r>
    <x v="3497"/>
    <x v="127"/>
    <s v="Cycle"/>
    <x v="0"/>
    <x v="3"/>
    <n v="7"/>
    <n v="243.47"/>
    <n v="204.39"/>
    <s v="Retail"/>
    <n v="1704.29"/>
    <n v="1430.73"/>
    <n v="273.55999999999995"/>
    <n v="0.16051258881997779"/>
    <x v="0"/>
    <x v="0"/>
    <s v="No Rating"/>
    <s v="Dec"/>
  </r>
  <r>
    <x v="3498"/>
    <x v="127"/>
    <s v="Football"/>
    <x v="0"/>
    <x v="0"/>
    <n v="1"/>
    <n v="352.16"/>
    <n v="292.94"/>
    <s v="Retail"/>
    <n v="352.16"/>
    <n v="292.94"/>
    <n v="59.220000000000027"/>
    <n v="0.1681621990004544"/>
    <x v="0"/>
    <x v="0"/>
    <s v="No Rating"/>
    <s v="Dec"/>
  </r>
  <r>
    <x v="3499"/>
    <x v="127"/>
    <s v="Fiction"/>
    <x v="1"/>
    <x v="1"/>
    <n v="9"/>
    <n v="205.4"/>
    <n v="148.86000000000001"/>
    <s v="Retail"/>
    <n v="1848.6000000000001"/>
    <n v="1339.7400000000002"/>
    <n v="508.8599999999999"/>
    <n v="0.27526777020447901"/>
    <x v="0"/>
    <x v="0"/>
    <s v="No Rating"/>
    <s v="Dec"/>
  </r>
  <r>
    <x v="3500"/>
    <x v="127"/>
    <s v="Football"/>
    <x v="0"/>
    <x v="1"/>
    <n v="14"/>
    <n v="458.87"/>
    <n v="276.85000000000002"/>
    <s v="Online"/>
    <n v="6424.18"/>
    <n v="3875.9000000000005"/>
    <n v="2548.2799999999997"/>
    <n v="0.39667008085078559"/>
    <x v="0"/>
    <x v="0"/>
    <s v="No Rating"/>
    <s v="Dec"/>
  </r>
  <r>
    <x v="3501"/>
    <x v="127"/>
    <s v="Textbook"/>
    <x v="1"/>
    <x v="1"/>
    <n v="20"/>
    <n v="330.86"/>
    <n v="219.48"/>
    <s v="Online"/>
    <n v="6617.2000000000007"/>
    <n v="4389.5999999999995"/>
    <n v="2227.6000000000013"/>
    <n v="0.33663785286828279"/>
    <x v="0"/>
    <x v="0"/>
    <s v="No Rating"/>
    <s v="Dec"/>
  </r>
  <r>
    <x v="3502"/>
    <x v="127"/>
    <s v="T-shirt"/>
    <x v="4"/>
    <x v="0"/>
    <n v="2"/>
    <n v="204.88"/>
    <n v="168.03"/>
    <s v="Retail"/>
    <n v="409.76"/>
    <n v="336.06"/>
    <n v="73.699999999999989"/>
    <n v="0.17986138227254977"/>
    <x v="0"/>
    <x v="0"/>
    <s v="No Rating"/>
    <s v="Dec"/>
  </r>
  <r>
    <x v="3503"/>
    <x v="128"/>
    <s v="Comics"/>
    <x v="1"/>
    <x v="4"/>
    <n v="3"/>
    <n v="425.39"/>
    <n v="305.55"/>
    <s v="Online"/>
    <n v="1276.17"/>
    <n v="916.65000000000009"/>
    <n v="359.52"/>
    <n v="0.28171795293730456"/>
    <x v="0"/>
    <x v="0"/>
    <s v="No Rating"/>
    <s v="Dec"/>
  </r>
  <r>
    <x v="3504"/>
    <x v="128"/>
    <s v="Football"/>
    <x v="0"/>
    <x v="0"/>
    <n v="9"/>
    <n v="131.63"/>
    <n v="95.84"/>
    <s v="Online"/>
    <n v="1184.67"/>
    <n v="862.56000000000006"/>
    <n v="322.11"/>
    <n v="0.27189850338068827"/>
    <x v="0"/>
    <x v="0"/>
    <s v="No Rating"/>
    <s v="Dec"/>
  </r>
  <r>
    <x v="3505"/>
    <x v="128"/>
    <s v="Mixer"/>
    <x v="2"/>
    <x v="3"/>
    <n v="14"/>
    <n v="64.39"/>
    <n v="53.62"/>
    <s v="Retail"/>
    <n v="901.46"/>
    <n v="750.68"/>
    <n v="150.78000000000009"/>
    <n v="0.16726199720453497"/>
    <x v="0"/>
    <x v="0"/>
    <n v="1"/>
    <s v="Dec"/>
  </r>
  <r>
    <x v="3506"/>
    <x v="128"/>
    <s v="Smartphone"/>
    <x v="3"/>
    <x v="1"/>
    <n v="2"/>
    <n v="437.36"/>
    <n v="324.68"/>
    <s v="Retail"/>
    <n v="874.72"/>
    <n v="649.36"/>
    <n v="225.36"/>
    <n v="0.25763672946771538"/>
    <x v="0"/>
    <x v="0"/>
    <s v="No Rating"/>
    <s v="Dec"/>
  </r>
  <r>
    <x v="3507"/>
    <x v="128"/>
    <s v="Fiction"/>
    <x v="1"/>
    <x v="3"/>
    <n v="1"/>
    <n v="77.92"/>
    <n v="50.65"/>
    <s v="Retail"/>
    <n v="77.92"/>
    <n v="50.65"/>
    <n v="27.270000000000003"/>
    <n v="0.34997433264887068"/>
    <x v="0"/>
    <x v="0"/>
    <s v="No Rating"/>
    <s v="Dec"/>
  </r>
  <r>
    <x v="3508"/>
    <x v="128"/>
    <s v="Cookware Set"/>
    <x v="2"/>
    <x v="2"/>
    <n v="7"/>
    <n v="235.64"/>
    <n v="176.73"/>
    <s v="Retail"/>
    <n v="1649.48"/>
    <n v="1237.1099999999999"/>
    <n v="412.37000000000012"/>
    <n v="0.25000000000000006"/>
    <x v="0"/>
    <x v="0"/>
    <s v="No Rating"/>
    <s v="Dec"/>
  </r>
  <r>
    <x v="3509"/>
    <x v="128"/>
    <s v="Dumbbells"/>
    <x v="0"/>
    <x v="0"/>
    <n v="17"/>
    <n v="296.49"/>
    <n v="232.66"/>
    <s v="Retail"/>
    <n v="5040.33"/>
    <n v="3955.22"/>
    <n v="1085.1100000000001"/>
    <n v="0.21528550709973357"/>
    <x v="0"/>
    <x v="0"/>
    <s v="No Rating"/>
    <s v="Dec"/>
  </r>
  <r>
    <x v="3510"/>
    <x v="128"/>
    <s v="Headphones"/>
    <x v="3"/>
    <x v="1"/>
    <n v="20"/>
    <n v="96.36"/>
    <n v="69.28"/>
    <s v="Retail"/>
    <n v="1927.2"/>
    <n v="1385.6"/>
    <n v="541.60000000000014"/>
    <n v="0.28102947281029478"/>
    <x v="0"/>
    <x v="0"/>
    <s v="No Rating"/>
    <s v="Dec"/>
  </r>
  <r>
    <x v="3511"/>
    <x v="128"/>
    <s v="Dumbbells"/>
    <x v="0"/>
    <x v="4"/>
    <n v="14"/>
    <n v="119.21"/>
    <n v="99.12"/>
    <s v="Retail"/>
    <n v="1668.9399999999998"/>
    <n v="1387.68"/>
    <n v="281.25999999999976"/>
    <n v="0.16852613035819131"/>
    <x v="0"/>
    <x v="0"/>
    <s v="No Rating"/>
    <s v="Dec"/>
  </r>
  <r>
    <x v="3512"/>
    <x v="128"/>
    <s v="Biography"/>
    <x v="1"/>
    <x v="0"/>
    <n v="15"/>
    <n v="394.65"/>
    <n v="259.89999999999998"/>
    <s v="Online"/>
    <n v="5919.75"/>
    <n v="3898.4999999999995"/>
    <n v="2021.2500000000005"/>
    <n v="0.34144178385911572"/>
    <x v="0"/>
    <x v="0"/>
    <s v="No Rating"/>
    <s v="Dec"/>
  </r>
  <r>
    <x v="3513"/>
    <x v="128"/>
    <s v="Cycle"/>
    <x v="0"/>
    <x v="3"/>
    <n v="6"/>
    <n v="100.86"/>
    <n v="73.83"/>
    <s v="Retail"/>
    <n v="605.16"/>
    <n v="442.98"/>
    <n v="162.17999999999995"/>
    <n v="0.26799524092801896"/>
    <x v="0"/>
    <x v="0"/>
    <s v="No Rating"/>
    <s v="Dec"/>
  </r>
  <r>
    <x v="3514"/>
    <x v="128"/>
    <s v="Football"/>
    <x v="0"/>
    <x v="2"/>
    <n v="14"/>
    <n v="456.6"/>
    <n v="297.37"/>
    <s v="Online"/>
    <n v="6392.4000000000005"/>
    <n v="4163.18"/>
    <n v="2229.2200000000003"/>
    <n v="0.34872974156811215"/>
    <x v="0"/>
    <x v="0"/>
    <s v="No Rating"/>
    <s v="Dec"/>
  </r>
  <r>
    <x v="3515"/>
    <x v="128"/>
    <s v="Cycle"/>
    <x v="0"/>
    <x v="0"/>
    <n v="2"/>
    <n v="264.29000000000002"/>
    <n v="209.38"/>
    <s v="Online"/>
    <n v="528.58000000000004"/>
    <n v="418.76"/>
    <n v="109.82000000000005"/>
    <n v="0.2077641984184041"/>
    <x v="0"/>
    <x v="0"/>
    <s v="No Rating"/>
    <s v="Dec"/>
  </r>
  <r>
    <x v="3516"/>
    <x v="128"/>
    <s v="T-shirt"/>
    <x v="4"/>
    <x v="1"/>
    <n v="2"/>
    <n v="106.54"/>
    <n v="94.54"/>
    <s v="Online"/>
    <n v="213.08"/>
    <n v="189.08"/>
    <n v="24"/>
    <n v="0.11263375258119016"/>
    <x v="0"/>
    <x v="0"/>
    <s v="No Rating"/>
    <s v="Dec"/>
  </r>
  <r>
    <x v="3517"/>
    <x v="128"/>
    <s v="Dumbbells"/>
    <x v="0"/>
    <x v="0"/>
    <n v="14"/>
    <n v="497.6"/>
    <n v="444.69"/>
    <s v="Retail"/>
    <n v="6966.4000000000005"/>
    <n v="6225.66"/>
    <n v="740.74000000000069"/>
    <n v="0.10633038585209012"/>
    <x v="0"/>
    <x v="0"/>
    <s v="No Rating"/>
    <s v="Dec"/>
  </r>
  <r>
    <x v="3518"/>
    <x v="128"/>
    <s v="Fiction"/>
    <x v="1"/>
    <x v="2"/>
    <n v="17"/>
    <n v="29.54"/>
    <n v="26.52"/>
    <s v="Retail"/>
    <n v="502.18"/>
    <n v="450.84"/>
    <n v="51.340000000000032"/>
    <n v="0.10223425863236296"/>
    <x v="0"/>
    <x v="0"/>
    <s v="No Rating"/>
    <s v="Dec"/>
  </r>
  <r>
    <x v="3519"/>
    <x v="128"/>
    <s v="Cycle"/>
    <x v="0"/>
    <x v="3"/>
    <n v="15"/>
    <n v="496.29"/>
    <n v="396.73"/>
    <s v="Retail"/>
    <n v="7444.35"/>
    <n v="5950.9500000000007"/>
    <n v="1493.3999999999996"/>
    <n v="0.20060851518265524"/>
    <x v="0"/>
    <x v="0"/>
    <s v="No Rating"/>
    <s v="Dec"/>
  </r>
  <r>
    <x v="3520"/>
    <x v="128"/>
    <s v="Comics"/>
    <x v="1"/>
    <x v="3"/>
    <n v="12"/>
    <n v="313.07"/>
    <n v="278.83999999999997"/>
    <s v="Online"/>
    <n v="3756.84"/>
    <n v="3346.08"/>
    <n v="410.76000000000022"/>
    <n v="0.10933657009614468"/>
    <x v="0"/>
    <x v="0"/>
    <s v="No Rating"/>
    <s v="Dec"/>
  </r>
  <r>
    <x v="3521"/>
    <x v="128"/>
    <s v="Yoga Mat"/>
    <x v="0"/>
    <x v="4"/>
    <n v="10"/>
    <n v="29.24"/>
    <n v="20.63"/>
    <s v="Online"/>
    <n v="292.39999999999998"/>
    <n v="206.29999999999998"/>
    <n v="86.1"/>
    <n v="0.29445964432284544"/>
    <x v="0"/>
    <x v="0"/>
    <s v="No Rating"/>
    <s v="Dec"/>
  </r>
  <r>
    <x v="3522"/>
    <x v="128"/>
    <s v="Sneakers"/>
    <x v="4"/>
    <x v="0"/>
    <n v="4"/>
    <n v="82.8"/>
    <n v="67.569999999999993"/>
    <s v="Retail"/>
    <n v="331.2"/>
    <n v="270.27999999999997"/>
    <n v="60.920000000000016"/>
    <n v="0.1839371980676329"/>
    <x v="0"/>
    <x v="0"/>
    <s v="No Rating"/>
    <s v="Dec"/>
  </r>
  <r>
    <x v="3523"/>
    <x v="128"/>
    <s v="Vacuum Cleaner"/>
    <x v="2"/>
    <x v="0"/>
    <n v="19"/>
    <n v="391.11"/>
    <n v="279.39"/>
    <s v="Retail"/>
    <n v="7431.09"/>
    <n v="5308.41"/>
    <n v="2122.6800000000003"/>
    <n v="0.28564853877425789"/>
    <x v="0"/>
    <x v="0"/>
    <s v="No Rating"/>
    <s v="Dec"/>
  </r>
  <r>
    <x v="3524"/>
    <x v="128"/>
    <s v="Smartphone"/>
    <x v="3"/>
    <x v="1"/>
    <n v="15"/>
    <n v="173.64"/>
    <n v="124.88"/>
    <s v="Online"/>
    <n v="2604.6"/>
    <n v="1873.1999999999998"/>
    <n v="731.40000000000009"/>
    <n v="0.28081087307072106"/>
    <x v="0"/>
    <x v="0"/>
    <s v="No Rating"/>
    <s v="Dec"/>
  </r>
  <r>
    <x v="3525"/>
    <x v="129"/>
    <s v="Cycle"/>
    <x v="0"/>
    <x v="0"/>
    <n v="10"/>
    <n v="204.98"/>
    <n v="123.9"/>
    <s v="Online"/>
    <n v="2049.7999999999997"/>
    <n v="1239"/>
    <n v="810.79999999999973"/>
    <n v="0.39555078544248212"/>
    <x v="0"/>
    <x v="0"/>
    <s v="No Rating"/>
    <s v="Dec"/>
  </r>
  <r>
    <x v="3526"/>
    <x v="129"/>
    <s v="T-shirt"/>
    <x v="4"/>
    <x v="0"/>
    <n v="15"/>
    <n v="24.27"/>
    <n v="18.989999999999998"/>
    <s v="Online"/>
    <n v="364.05"/>
    <n v="284.84999999999997"/>
    <n v="79.200000000000045"/>
    <n v="0.21755253399258356"/>
    <x v="0"/>
    <x v="0"/>
    <s v="No Rating"/>
    <s v="Dec"/>
  </r>
  <r>
    <x v="3527"/>
    <x v="129"/>
    <s v="Yoga Mat"/>
    <x v="0"/>
    <x v="1"/>
    <n v="18"/>
    <n v="254.48"/>
    <n v="161.75"/>
    <s v="Online"/>
    <n v="4580.6399999999994"/>
    <n v="2911.5"/>
    <n v="1669.1399999999994"/>
    <n v="0.36439012889028599"/>
    <x v="0"/>
    <x v="0"/>
    <s v="No Rating"/>
    <s v="Dec"/>
  </r>
  <r>
    <x v="3528"/>
    <x v="129"/>
    <s v="Cookware Set"/>
    <x v="2"/>
    <x v="2"/>
    <n v="13"/>
    <n v="361.02"/>
    <n v="257.7"/>
    <s v="Online"/>
    <n v="4693.26"/>
    <n v="3350.1"/>
    <n v="1343.1600000000003"/>
    <n v="0.28618913079607783"/>
    <x v="0"/>
    <x v="0"/>
    <s v="No Rating"/>
    <s v="Dec"/>
  </r>
  <r>
    <x v="3529"/>
    <x v="129"/>
    <s v="Mixer"/>
    <x v="2"/>
    <x v="1"/>
    <n v="15"/>
    <n v="219.07"/>
    <n v="177.78"/>
    <s v="Retail"/>
    <n v="3286.0499999999997"/>
    <n v="2666.7"/>
    <n v="619.34999999999991"/>
    <n v="0.18847856849408864"/>
    <x v="0"/>
    <x v="0"/>
    <s v="No Rating"/>
    <s v="Dec"/>
  </r>
  <r>
    <x v="3530"/>
    <x v="129"/>
    <s v="Chair"/>
    <x v="2"/>
    <x v="0"/>
    <n v="9"/>
    <n v="18.77"/>
    <n v="16.13"/>
    <s v="Retail"/>
    <n v="168.93"/>
    <n v="145.16999999999999"/>
    <n v="23.760000000000019"/>
    <n v="0.14064997336174759"/>
    <x v="0"/>
    <x v="0"/>
    <s v="No Rating"/>
    <s v="Dec"/>
  </r>
  <r>
    <x v="3531"/>
    <x v="129"/>
    <s v="Chair"/>
    <x v="2"/>
    <x v="4"/>
    <n v="18"/>
    <n v="403.91"/>
    <n v="347.38"/>
    <s v="Online"/>
    <n v="7270.38"/>
    <n v="6252.84"/>
    <n v="1017.54"/>
    <n v="0.13995692109628383"/>
    <x v="0"/>
    <x v="0"/>
    <s v="No Rating"/>
    <s v="Dec"/>
  </r>
  <r>
    <x v="3532"/>
    <x v="129"/>
    <s v="Chair"/>
    <x v="2"/>
    <x v="0"/>
    <n v="9"/>
    <n v="193.64"/>
    <n v="127.5"/>
    <s v="Online"/>
    <n v="1742.7599999999998"/>
    <n v="1147.5"/>
    <n v="595.25999999999976"/>
    <n v="0.34156166081388134"/>
    <x v="0"/>
    <x v="0"/>
    <s v="No Rating"/>
    <s v="Dec"/>
  </r>
  <r>
    <x v="3533"/>
    <x v="129"/>
    <s v="Fiction"/>
    <x v="1"/>
    <x v="4"/>
    <n v="13"/>
    <n v="139.79"/>
    <n v="86.55"/>
    <s v="Retail"/>
    <n v="1817.27"/>
    <n v="1125.1499999999999"/>
    <n v="692.12000000000012"/>
    <n v="0.38085699978539245"/>
    <x v="0"/>
    <x v="0"/>
    <s v="No Rating"/>
    <s v="Dec"/>
  </r>
  <r>
    <x v="3534"/>
    <x v="129"/>
    <s v="Yoga Mat"/>
    <x v="0"/>
    <x v="4"/>
    <n v="19"/>
    <n v="275.44"/>
    <n v="177.75"/>
    <s v="Retail"/>
    <n v="5233.3599999999997"/>
    <n v="3377.25"/>
    <n v="1856.1099999999997"/>
    <n v="0.35466889340691254"/>
    <x v="0"/>
    <x v="0"/>
    <s v="No Rating"/>
    <s v="Dec"/>
  </r>
  <r>
    <x v="3535"/>
    <x v="129"/>
    <s v="Biography"/>
    <x v="1"/>
    <x v="1"/>
    <n v="11"/>
    <n v="231.96"/>
    <n v="143.36000000000001"/>
    <s v="Retail"/>
    <n v="2551.56"/>
    <n v="1576.96"/>
    <n v="974.59999999999991"/>
    <n v="0.38196240731160541"/>
    <x v="0"/>
    <x v="0"/>
    <s v="No Rating"/>
    <s v="Dec"/>
  </r>
  <r>
    <x v="3536"/>
    <x v="129"/>
    <s v="Textbook"/>
    <x v="1"/>
    <x v="1"/>
    <n v="20"/>
    <n v="100.96"/>
    <n v="81.27"/>
    <s v="Online"/>
    <n v="2019.1999999999998"/>
    <n v="1625.3999999999999"/>
    <n v="393.79999999999995"/>
    <n v="0.19502773375594296"/>
    <x v="0"/>
    <x v="0"/>
    <n v="1"/>
    <s v="Dec"/>
  </r>
  <r>
    <x v="3537"/>
    <x v="129"/>
    <s v="Textbook"/>
    <x v="1"/>
    <x v="0"/>
    <n v="17"/>
    <n v="333.26"/>
    <n v="282.66000000000003"/>
    <s v="Online"/>
    <n v="5665.42"/>
    <n v="4805.22"/>
    <n v="860.19999999999982"/>
    <n v="0.15183340334873668"/>
    <x v="0"/>
    <x v="0"/>
    <s v="No Rating"/>
    <s v="Dec"/>
  </r>
  <r>
    <x v="3538"/>
    <x v="129"/>
    <s v="Headphones"/>
    <x v="3"/>
    <x v="0"/>
    <n v="11"/>
    <n v="91.34"/>
    <n v="59.97"/>
    <s v="Online"/>
    <n v="1004.74"/>
    <n v="659.67"/>
    <n v="345.07000000000005"/>
    <n v="0.34344208451937819"/>
    <x v="0"/>
    <x v="0"/>
    <s v="No Rating"/>
    <s v="Dec"/>
  </r>
  <r>
    <x v="3539"/>
    <x v="129"/>
    <s v="Headphones"/>
    <x v="3"/>
    <x v="3"/>
    <n v="10"/>
    <n v="407.68"/>
    <n v="346.48"/>
    <s v="Retail"/>
    <n v="4076.8"/>
    <n v="3464.8"/>
    <n v="612"/>
    <n v="0.15011773940345369"/>
    <x v="0"/>
    <x v="0"/>
    <s v="No Rating"/>
    <s v="Dec"/>
  </r>
  <r>
    <x v="3540"/>
    <x v="129"/>
    <s v="Comics"/>
    <x v="1"/>
    <x v="0"/>
    <n v="6"/>
    <n v="479.77"/>
    <n v="369.87"/>
    <s v="Online"/>
    <n v="2878.62"/>
    <n v="2219.2200000000003"/>
    <n v="659.39999999999964"/>
    <n v="0.22906809512891582"/>
    <x v="0"/>
    <x v="0"/>
    <s v="No Rating"/>
    <s v="Dec"/>
  </r>
  <r>
    <x v="3541"/>
    <x v="129"/>
    <s v="Yoga Mat"/>
    <x v="0"/>
    <x v="1"/>
    <n v="5"/>
    <n v="136.46"/>
    <n v="93.08"/>
    <s v="Retail"/>
    <n v="682.30000000000007"/>
    <n v="465.4"/>
    <n v="216.90000000000009"/>
    <n v="0.3178953539498755"/>
    <x v="1"/>
    <x v="1"/>
    <s v="No Rating"/>
    <s v="Dec"/>
  </r>
  <r>
    <x v="3542"/>
    <x v="129"/>
    <s v="Cookware Set"/>
    <x v="2"/>
    <x v="3"/>
    <n v="6"/>
    <n v="43.27"/>
    <n v="26.77"/>
    <s v="Retail"/>
    <n v="259.62"/>
    <n v="160.62"/>
    <n v="99"/>
    <n v="0.3813265541945921"/>
    <x v="0"/>
    <x v="0"/>
    <s v="No Rating"/>
    <s v="Dec"/>
  </r>
  <r>
    <x v="3543"/>
    <x v="129"/>
    <s v="Cycle"/>
    <x v="0"/>
    <x v="2"/>
    <n v="19"/>
    <n v="487.8"/>
    <n v="354.51"/>
    <s v="Retail"/>
    <n v="9268.2000000000007"/>
    <n v="6735.69"/>
    <n v="2532.5100000000011"/>
    <n v="0.2732472324723248"/>
    <x v="0"/>
    <x v="0"/>
    <s v="No Rating"/>
    <s v="Dec"/>
  </r>
  <r>
    <x v="3544"/>
    <x v="129"/>
    <s v="Comics"/>
    <x v="1"/>
    <x v="0"/>
    <n v="10"/>
    <n v="233"/>
    <n v="205.73"/>
    <s v="Retail"/>
    <n v="2330"/>
    <n v="2057.2999999999997"/>
    <n v="272.70000000000027"/>
    <n v="0.11703862660944218"/>
    <x v="0"/>
    <x v="0"/>
    <s v="No Rating"/>
    <s v="Dec"/>
  </r>
  <r>
    <x v="3545"/>
    <x v="129"/>
    <s v="Yoga Mat"/>
    <x v="0"/>
    <x v="1"/>
    <n v="5"/>
    <n v="461.39"/>
    <n v="386.41"/>
    <s v="Online"/>
    <n v="2306.9499999999998"/>
    <n v="1932.0500000000002"/>
    <n v="374.89999999999964"/>
    <n v="0.16250894037582075"/>
    <x v="0"/>
    <x v="0"/>
    <s v="No Rating"/>
    <s v="Dec"/>
  </r>
  <r>
    <x v="3546"/>
    <x v="129"/>
    <s v="Chair"/>
    <x v="2"/>
    <x v="4"/>
    <n v="5"/>
    <n v="229.3"/>
    <n v="197.83"/>
    <s v="Online"/>
    <n v="1146.5"/>
    <n v="989.15000000000009"/>
    <n v="157.34999999999991"/>
    <n v="0.13724378543392926"/>
    <x v="0"/>
    <x v="0"/>
    <s v="No Rating"/>
    <s v="Dec"/>
  </r>
  <r>
    <x v="3547"/>
    <x v="129"/>
    <s v="Biography"/>
    <x v="1"/>
    <x v="0"/>
    <n v="4"/>
    <n v="177.03"/>
    <n v="144.72"/>
    <s v="Retail"/>
    <n v="708.12"/>
    <n v="578.88"/>
    <n v="129.24"/>
    <n v="0.18251143873919676"/>
    <x v="1"/>
    <x v="3"/>
    <n v="2"/>
    <s v="Dec"/>
  </r>
  <r>
    <x v="3548"/>
    <x v="129"/>
    <s v="T-shirt"/>
    <x v="4"/>
    <x v="2"/>
    <n v="18"/>
    <n v="187.78"/>
    <n v="118.34"/>
    <s v="Online"/>
    <n v="3380.04"/>
    <n v="2130.12"/>
    <n v="1249.92"/>
    <n v="0.36979444030248165"/>
    <x v="0"/>
    <x v="0"/>
    <s v="No Rating"/>
    <s v="Dec"/>
  </r>
  <r>
    <x v="3549"/>
    <x v="129"/>
    <s v="Camera"/>
    <x v="3"/>
    <x v="2"/>
    <n v="19"/>
    <n v="416.09"/>
    <n v="308.05"/>
    <s v="Retail"/>
    <n v="7905.7099999999991"/>
    <n v="5852.95"/>
    <n v="2052.7599999999993"/>
    <n v="0.25965536302242298"/>
    <x v="0"/>
    <x v="0"/>
    <n v="3"/>
    <s v="Dec"/>
  </r>
  <r>
    <x v="3550"/>
    <x v="129"/>
    <s v="Sneakers"/>
    <x v="4"/>
    <x v="2"/>
    <n v="7"/>
    <n v="331.97"/>
    <n v="245.23"/>
    <s v="Retail"/>
    <n v="2323.79"/>
    <n v="1716.61"/>
    <n v="607.18000000000006"/>
    <n v="0.26128867066301176"/>
    <x v="1"/>
    <x v="3"/>
    <s v="No Rating"/>
    <s v="Dec"/>
  </r>
  <r>
    <x v="3551"/>
    <x v="129"/>
    <s v="Smartphone"/>
    <x v="3"/>
    <x v="0"/>
    <n v="6"/>
    <n v="258.99"/>
    <n v="180.53"/>
    <s v="Retail"/>
    <n v="1553.94"/>
    <n v="1083.18"/>
    <n v="470.76"/>
    <n v="0.30294605969342442"/>
    <x v="0"/>
    <x v="0"/>
    <s v="No Rating"/>
    <s v="Dec"/>
  </r>
  <r>
    <x v="3552"/>
    <x v="129"/>
    <s v="Yoga Mat"/>
    <x v="0"/>
    <x v="0"/>
    <n v="18"/>
    <n v="81.77"/>
    <n v="63.37"/>
    <s v="Retail"/>
    <n v="1471.86"/>
    <n v="1140.6599999999999"/>
    <n v="331.20000000000005"/>
    <n v="0.22502140149198976"/>
    <x v="1"/>
    <x v="3"/>
    <s v="No Rating"/>
    <s v="Dec"/>
  </r>
  <r>
    <x v="3553"/>
    <x v="129"/>
    <s v="Yoga Mat"/>
    <x v="0"/>
    <x v="2"/>
    <n v="7"/>
    <n v="497.47"/>
    <n v="312.8"/>
    <s v="Retail"/>
    <n v="3482.29"/>
    <n v="2189.6"/>
    <n v="1292.69"/>
    <n v="0.37121836492652827"/>
    <x v="0"/>
    <x v="0"/>
    <s v="No Rating"/>
    <s v="Dec"/>
  </r>
  <r>
    <x v="3554"/>
    <x v="129"/>
    <s v="Cookware Set"/>
    <x v="2"/>
    <x v="2"/>
    <n v="2"/>
    <n v="207.52"/>
    <n v="151.1"/>
    <s v="Online"/>
    <n v="415.04"/>
    <n v="302.2"/>
    <n v="112.84000000000003"/>
    <n v="0.27187740940632232"/>
    <x v="0"/>
    <x v="0"/>
    <s v="No Rating"/>
    <s v="Dec"/>
  </r>
  <r>
    <x v="3555"/>
    <x v="129"/>
    <s v="Laptop"/>
    <x v="3"/>
    <x v="3"/>
    <n v="8"/>
    <n v="95.4"/>
    <n v="73.89"/>
    <s v="Retail"/>
    <n v="763.2"/>
    <n v="591.12"/>
    <n v="172.08000000000004"/>
    <n v="0.22547169811320758"/>
    <x v="0"/>
    <x v="0"/>
    <s v="No Rating"/>
    <s v="Dec"/>
  </r>
  <r>
    <x v="3556"/>
    <x v="129"/>
    <s v="Dumbbells"/>
    <x v="0"/>
    <x v="0"/>
    <n v="8"/>
    <n v="327.39"/>
    <n v="216.12"/>
    <s v="Retail"/>
    <n v="2619.12"/>
    <n v="1728.96"/>
    <n v="890.15999999999985"/>
    <n v="0.3398698799596811"/>
    <x v="0"/>
    <x v="0"/>
    <n v="4"/>
    <s v="Dec"/>
  </r>
  <r>
    <x v="3557"/>
    <x v="130"/>
    <s v="Dumbbells"/>
    <x v="0"/>
    <x v="2"/>
    <n v="10"/>
    <n v="424.23"/>
    <n v="335.13"/>
    <s v="Online"/>
    <n v="4242.3"/>
    <n v="3351.3"/>
    <n v="891"/>
    <n v="0.21002757937911037"/>
    <x v="0"/>
    <x v="0"/>
    <s v="No Rating"/>
    <s v="Dec"/>
  </r>
  <r>
    <x v="3558"/>
    <x v="130"/>
    <s v="Biography"/>
    <x v="1"/>
    <x v="3"/>
    <n v="16"/>
    <n v="281.98"/>
    <n v="188.87"/>
    <s v="Retail"/>
    <n v="4511.68"/>
    <n v="3021.92"/>
    <n v="1489.7600000000002"/>
    <n v="0.33020072345556423"/>
    <x v="0"/>
    <x v="0"/>
    <s v="No Rating"/>
    <s v="Dec"/>
  </r>
  <r>
    <x v="3559"/>
    <x v="130"/>
    <s v="Comics"/>
    <x v="1"/>
    <x v="4"/>
    <n v="3"/>
    <n v="283.45999999999998"/>
    <n v="196.59"/>
    <s v="Online"/>
    <n v="850.37999999999988"/>
    <n v="589.77"/>
    <n v="260.6099999999999"/>
    <n v="0.30646299301488739"/>
    <x v="0"/>
    <x v="0"/>
    <s v="No Rating"/>
    <s v="Dec"/>
  </r>
  <r>
    <x v="3560"/>
    <x v="130"/>
    <s v="Dumbbells"/>
    <x v="0"/>
    <x v="3"/>
    <n v="2"/>
    <n v="234.85"/>
    <n v="141.65"/>
    <s v="Online"/>
    <n v="469.7"/>
    <n v="283.3"/>
    <n v="186.39999999999998"/>
    <n v="0.39684905258675746"/>
    <x v="0"/>
    <x v="0"/>
    <n v="2"/>
    <s v="Dec"/>
  </r>
  <r>
    <x v="3561"/>
    <x v="130"/>
    <s v="Headphones"/>
    <x v="3"/>
    <x v="2"/>
    <n v="1"/>
    <n v="435.17"/>
    <n v="279.25"/>
    <s v="Retail"/>
    <n v="435.17"/>
    <n v="279.25"/>
    <n v="155.92000000000002"/>
    <n v="0.35829675758898821"/>
    <x v="0"/>
    <x v="0"/>
    <s v="No Rating"/>
    <s v="Dec"/>
  </r>
  <r>
    <x v="3562"/>
    <x v="130"/>
    <s v="Cycle"/>
    <x v="0"/>
    <x v="0"/>
    <n v="10"/>
    <n v="375.11"/>
    <n v="314.7"/>
    <s v="Online"/>
    <n v="3751.1000000000004"/>
    <n v="3147"/>
    <n v="604.10000000000036"/>
    <n v="0.16104609314601059"/>
    <x v="0"/>
    <x v="0"/>
    <s v="No Rating"/>
    <s v="Dec"/>
  </r>
  <r>
    <x v="3563"/>
    <x v="130"/>
    <s v="Jacket"/>
    <x v="4"/>
    <x v="3"/>
    <n v="17"/>
    <n v="73.150000000000006"/>
    <n v="47.71"/>
    <s v="Retail"/>
    <n v="1243.5500000000002"/>
    <n v="811.07"/>
    <n v="432.48000000000013"/>
    <n v="0.34777853725222152"/>
    <x v="0"/>
    <x v="0"/>
    <n v="2"/>
    <s v="Dec"/>
  </r>
  <r>
    <x v="3564"/>
    <x v="130"/>
    <s v="Jeans"/>
    <x v="4"/>
    <x v="2"/>
    <n v="14"/>
    <n v="367.55"/>
    <n v="230.07"/>
    <s v="Online"/>
    <n v="5145.7"/>
    <n v="3220.98"/>
    <n v="1924.7199999999998"/>
    <n v="0.37404434770779482"/>
    <x v="0"/>
    <x v="0"/>
    <s v="No Rating"/>
    <s v="Dec"/>
  </r>
  <r>
    <x v="3565"/>
    <x v="130"/>
    <s v="Smartphone"/>
    <x v="3"/>
    <x v="3"/>
    <n v="17"/>
    <n v="185.99"/>
    <n v="135.57"/>
    <s v="Online"/>
    <n v="3161.83"/>
    <n v="2304.69"/>
    <n v="857.13999999999987"/>
    <n v="0.27108984353997523"/>
    <x v="1"/>
    <x v="2"/>
    <s v="No Rating"/>
    <s v="Dec"/>
  </r>
  <r>
    <x v="3566"/>
    <x v="130"/>
    <s v="Vacuum Cleaner"/>
    <x v="2"/>
    <x v="2"/>
    <n v="1"/>
    <n v="482.12"/>
    <n v="347.76"/>
    <s v="Retail"/>
    <n v="482.12"/>
    <n v="347.76"/>
    <n v="134.36000000000001"/>
    <n v="0.27868580436405876"/>
    <x v="0"/>
    <x v="0"/>
    <s v="No Rating"/>
    <s v="Dec"/>
  </r>
  <r>
    <x v="3567"/>
    <x v="130"/>
    <s v="Biography"/>
    <x v="1"/>
    <x v="1"/>
    <n v="14"/>
    <n v="375.47"/>
    <n v="254.78"/>
    <s v="Retail"/>
    <n v="5256.58"/>
    <n v="3566.92"/>
    <n v="1689.6599999999999"/>
    <n v="0.32143713212773323"/>
    <x v="0"/>
    <x v="0"/>
    <s v="No Rating"/>
    <s v="Dec"/>
  </r>
  <r>
    <x v="3568"/>
    <x v="130"/>
    <s v="Yoga Mat"/>
    <x v="0"/>
    <x v="0"/>
    <n v="11"/>
    <n v="10.67"/>
    <n v="8.84"/>
    <s v="Online"/>
    <n v="117.37"/>
    <n v="97.24"/>
    <n v="20.13000000000001"/>
    <n v="0.17150890346766642"/>
    <x v="0"/>
    <x v="0"/>
    <s v="No Rating"/>
    <s v="Dec"/>
  </r>
  <r>
    <x v="3569"/>
    <x v="130"/>
    <s v="Textbook"/>
    <x v="1"/>
    <x v="2"/>
    <n v="5"/>
    <n v="299.68"/>
    <n v="260.45"/>
    <s v="Online"/>
    <n v="1498.4"/>
    <n v="1302.25"/>
    <n v="196.15000000000009"/>
    <n v="0.13090630005339032"/>
    <x v="0"/>
    <x v="0"/>
    <s v="No Rating"/>
    <s v="Dec"/>
  </r>
  <r>
    <x v="3570"/>
    <x v="130"/>
    <s v="Football"/>
    <x v="0"/>
    <x v="0"/>
    <n v="10"/>
    <n v="72.7"/>
    <n v="53.11"/>
    <s v="Retail"/>
    <n v="727"/>
    <n v="531.1"/>
    <n v="195.89999999999998"/>
    <n v="0.26946354883081153"/>
    <x v="0"/>
    <x v="0"/>
    <s v="No Rating"/>
    <s v="Dec"/>
  </r>
  <r>
    <x v="3571"/>
    <x v="130"/>
    <s v="Jacket"/>
    <x v="4"/>
    <x v="0"/>
    <n v="8"/>
    <n v="220.31"/>
    <n v="155.08000000000001"/>
    <s v="Online"/>
    <n v="1762.48"/>
    <n v="1240.6400000000001"/>
    <n v="521.83999999999992"/>
    <n v="0.29608279242885022"/>
    <x v="0"/>
    <x v="0"/>
    <s v="No Rating"/>
    <s v="Dec"/>
  </r>
  <r>
    <x v="3572"/>
    <x v="130"/>
    <s v="Sneakers"/>
    <x v="4"/>
    <x v="3"/>
    <n v="15"/>
    <n v="201.28"/>
    <n v="122.09"/>
    <s v="Online"/>
    <n v="3019.2"/>
    <n v="1831.3500000000001"/>
    <n v="1187.8499999999997"/>
    <n v="0.39343203497615253"/>
    <x v="0"/>
    <x v="0"/>
    <s v="No Rating"/>
    <s v="Dec"/>
  </r>
  <r>
    <x v="3573"/>
    <x v="130"/>
    <s v="T-shirt"/>
    <x v="4"/>
    <x v="1"/>
    <n v="1"/>
    <n v="205.03"/>
    <n v="136.97999999999999"/>
    <s v="Retail"/>
    <n v="205.03"/>
    <n v="136.97999999999999"/>
    <n v="68.050000000000011"/>
    <n v="0.33190264839291816"/>
    <x v="0"/>
    <x v="0"/>
    <s v="No Rating"/>
    <s v="Dec"/>
  </r>
  <r>
    <x v="3574"/>
    <x v="130"/>
    <s v="Jeans"/>
    <x v="4"/>
    <x v="1"/>
    <n v="5"/>
    <n v="478.66"/>
    <n v="317.58"/>
    <s v="Online"/>
    <n v="2393.3000000000002"/>
    <n v="1587.8999999999999"/>
    <n v="805.40000000000032"/>
    <n v="0.33652279279655717"/>
    <x v="0"/>
    <x v="0"/>
    <s v="No Rating"/>
    <s v="Dec"/>
  </r>
  <r>
    <x v="3575"/>
    <x v="130"/>
    <s v="Mixer"/>
    <x v="2"/>
    <x v="4"/>
    <n v="18"/>
    <n v="302.49"/>
    <n v="183.03"/>
    <s v="Online"/>
    <n v="5444.82"/>
    <n v="3294.54"/>
    <n v="2150.2799999999997"/>
    <n v="0.39492214618665078"/>
    <x v="0"/>
    <x v="0"/>
    <s v="No Rating"/>
    <s v="Dec"/>
  </r>
  <r>
    <x v="3576"/>
    <x v="130"/>
    <s v="Mixer"/>
    <x v="2"/>
    <x v="2"/>
    <n v="4"/>
    <n v="32.79"/>
    <n v="24.39"/>
    <s v="Online"/>
    <n v="131.16"/>
    <n v="97.56"/>
    <n v="33.599999999999994"/>
    <n v="0.25617566331198532"/>
    <x v="0"/>
    <x v="0"/>
    <s v="No Rating"/>
    <s v="Dec"/>
  </r>
  <r>
    <x v="3577"/>
    <x v="130"/>
    <s v="Cookware Set"/>
    <x v="2"/>
    <x v="2"/>
    <n v="13"/>
    <n v="366.88"/>
    <n v="297.98"/>
    <s v="Online"/>
    <n v="4769.4399999999996"/>
    <n v="3873.7400000000002"/>
    <n v="895.69999999999936"/>
    <n v="0.18779982555604"/>
    <x v="0"/>
    <x v="0"/>
    <s v="No Rating"/>
    <s v="Dec"/>
  </r>
  <r>
    <x v="3578"/>
    <x v="130"/>
    <s v="Cookware Set"/>
    <x v="2"/>
    <x v="4"/>
    <n v="19"/>
    <n v="115.29"/>
    <n v="89.78"/>
    <s v="Retail"/>
    <n v="2190.5100000000002"/>
    <n v="1705.82"/>
    <n v="484.69000000000028"/>
    <n v="0.22126810651400827"/>
    <x v="0"/>
    <x v="0"/>
    <s v="No Rating"/>
    <s v="Dec"/>
  </r>
  <r>
    <x v="3579"/>
    <x v="130"/>
    <s v="Football"/>
    <x v="0"/>
    <x v="3"/>
    <n v="10"/>
    <n v="323.24"/>
    <n v="267.02"/>
    <s v="Retail"/>
    <n v="3232.4"/>
    <n v="2670.2"/>
    <n v="562.20000000000027"/>
    <n v="0.17392649424576173"/>
    <x v="0"/>
    <x v="0"/>
    <s v="No Rating"/>
    <s v="Dec"/>
  </r>
  <r>
    <x v="3580"/>
    <x v="130"/>
    <s v="Cycle"/>
    <x v="0"/>
    <x v="2"/>
    <n v="15"/>
    <n v="104.82"/>
    <n v="73.25"/>
    <s v="Retail"/>
    <n v="1572.3"/>
    <n v="1098.75"/>
    <n v="473.54999999999995"/>
    <n v="0.30118298034726193"/>
    <x v="1"/>
    <x v="2"/>
    <n v="3"/>
    <s v="Dec"/>
  </r>
  <r>
    <x v="3581"/>
    <x v="130"/>
    <s v="Dumbbells"/>
    <x v="0"/>
    <x v="3"/>
    <n v="8"/>
    <n v="300.42"/>
    <n v="253.73"/>
    <s v="Retail"/>
    <n v="2403.36"/>
    <n v="2029.84"/>
    <n v="373.52000000000021"/>
    <n v="0.15541575128153926"/>
    <x v="0"/>
    <x v="0"/>
    <s v="No Rating"/>
    <s v="Dec"/>
  </r>
  <r>
    <x v="3582"/>
    <x v="130"/>
    <s v="Vacuum Cleaner"/>
    <x v="2"/>
    <x v="0"/>
    <n v="11"/>
    <n v="223.53"/>
    <n v="170.32"/>
    <s v="Online"/>
    <n v="2458.83"/>
    <n v="1873.52"/>
    <n v="585.30999999999995"/>
    <n v="0.23804411041023574"/>
    <x v="0"/>
    <x v="0"/>
    <s v="No Rating"/>
    <s v="Dec"/>
  </r>
  <r>
    <x v="3583"/>
    <x v="130"/>
    <s v="Camera"/>
    <x v="3"/>
    <x v="2"/>
    <n v="11"/>
    <n v="492.7"/>
    <n v="340.92"/>
    <s v="Retail"/>
    <n v="5419.7"/>
    <n v="3750.1200000000003"/>
    <n v="1669.5799999999995"/>
    <n v="0.30805764156687632"/>
    <x v="0"/>
    <x v="0"/>
    <s v="No Rating"/>
    <s v="Dec"/>
  </r>
  <r>
    <x v="3584"/>
    <x v="130"/>
    <s v="Jeans"/>
    <x v="4"/>
    <x v="4"/>
    <n v="2"/>
    <n v="190.02"/>
    <n v="152.59"/>
    <s v="Online"/>
    <n v="380.04"/>
    <n v="305.18"/>
    <n v="74.860000000000014"/>
    <n v="0.19697926534049051"/>
    <x v="0"/>
    <x v="0"/>
    <s v="No Rating"/>
    <s v="Dec"/>
  </r>
  <r>
    <x v="3585"/>
    <x v="130"/>
    <s v="Jacket"/>
    <x v="4"/>
    <x v="2"/>
    <n v="17"/>
    <n v="82.96"/>
    <n v="51.11"/>
    <s v="Retail"/>
    <n v="1410.32"/>
    <n v="868.87"/>
    <n v="541.44999999999993"/>
    <n v="0.38391996142719381"/>
    <x v="0"/>
    <x v="0"/>
    <n v="1"/>
    <s v="Dec"/>
  </r>
  <r>
    <x v="3586"/>
    <x v="130"/>
    <s v="Football"/>
    <x v="0"/>
    <x v="3"/>
    <n v="5"/>
    <n v="388.03"/>
    <n v="322.58999999999997"/>
    <s v="Retail"/>
    <n v="1940.1499999999999"/>
    <n v="1612.9499999999998"/>
    <n v="327.20000000000005"/>
    <n v="0.16864675411694977"/>
    <x v="0"/>
    <x v="0"/>
    <s v="No Rating"/>
    <s v="Dec"/>
  </r>
  <r>
    <x v="3587"/>
    <x v="130"/>
    <s v="Yoga Mat"/>
    <x v="0"/>
    <x v="0"/>
    <n v="8"/>
    <n v="156.37"/>
    <n v="134.22999999999999"/>
    <s v="Online"/>
    <n v="1250.96"/>
    <n v="1073.8399999999999"/>
    <n v="177.12000000000012"/>
    <n v="0.14158726098356472"/>
    <x v="0"/>
    <x v="0"/>
    <s v="No Rating"/>
    <s v="Dec"/>
  </r>
  <r>
    <x v="3588"/>
    <x v="131"/>
    <s v="Jeans"/>
    <x v="4"/>
    <x v="4"/>
    <n v="9"/>
    <n v="374.9"/>
    <n v="292.54000000000002"/>
    <s v="Online"/>
    <n v="3374.1"/>
    <n v="2632.86"/>
    <n v="741.23999999999978"/>
    <n v="0.21968524939983991"/>
    <x v="0"/>
    <x v="0"/>
    <s v="No Rating"/>
    <s v="Dec"/>
  </r>
  <r>
    <x v="3589"/>
    <x v="131"/>
    <s v="Biography"/>
    <x v="1"/>
    <x v="0"/>
    <n v="10"/>
    <n v="449.51"/>
    <n v="384.8"/>
    <s v="Retail"/>
    <n v="4495.1000000000004"/>
    <n v="3848"/>
    <n v="647.10000000000036"/>
    <n v="0.1439567529087229"/>
    <x v="0"/>
    <x v="0"/>
    <s v="No Rating"/>
    <s v="Dec"/>
  </r>
  <r>
    <x v="3590"/>
    <x v="131"/>
    <s v="Comics"/>
    <x v="1"/>
    <x v="1"/>
    <n v="19"/>
    <n v="87.14"/>
    <n v="69.75"/>
    <s v="Online"/>
    <n v="1655.66"/>
    <n v="1325.25"/>
    <n v="330.41000000000008"/>
    <n v="0.19956392012852883"/>
    <x v="0"/>
    <x v="0"/>
    <s v="No Rating"/>
    <s v="Dec"/>
  </r>
  <r>
    <x v="3591"/>
    <x v="131"/>
    <s v="Cycle"/>
    <x v="0"/>
    <x v="2"/>
    <n v="11"/>
    <n v="283.58999999999997"/>
    <n v="208.57"/>
    <s v="Retail"/>
    <n v="3119.49"/>
    <n v="2294.27"/>
    <n v="825.2199999999998"/>
    <n v="0.26453683134102046"/>
    <x v="0"/>
    <x v="0"/>
    <s v="No Rating"/>
    <s v="Dec"/>
  </r>
  <r>
    <x v="3592"/>
    <x v="131"/>
    <s v="Smartphone"/>
    <x v="3"/>
    <x v="2"/>
    <n v="10"/>
    <n v="277.04000000000002"/>
    <n v="203.9"/>
    <s v="Retail"/>
    <n v="2770.4"/>
    <n v="2039"/>
    <n v="731.40000000000009"/>
    <n v="0.26400519780537107"/>
    <x v="0"/>
    <x v="0"/>
    <s v="No Rating"/>
    <s v="Dec"/>
  </r>
  <r>
    <x v="3593"/>
    <x v="131"/>
    <s v="Camera"/>
    <x v="3"/>
    <x v="3"/>
    <n v="15"/>
    <n v="146.84"/>
    <n v="122.36"/>
    <s v="Retail"/>
    <n v="2202.6"/>
    <n v="1835.4"/>
    <n v="367.19999999999982"/>
    <n v="0.16671206755652404"/>
    <x v="0"/>
    <x v="0"/>
    <s v="No Rating"/>
    <s v="Dec"/>
  </r>
  <r>
    <x v="3594"/>
    <x v="131"/>
    <s v="Football"/>
    <x v="0"/>
    <x v="1"/>
    <n v="15"/>
    <n v="290.39"/>
    <n v="221.36"/>
    <s v="Retail"/>
    <n v="4355.8499999999995"/>
    <n v="3320.4"/>
    <n v="1035.4499999999994"/>
    <n v="0.23771479734150613"/>
    <x v="0"/>
    <x v="0"/>
    <s v="No Rating"/>
    <s v="Dec"/>
  </r>
  <r>
    <x v="3595"/>
    <x v="131"/>
    <s v="Football"/>
    <x v="0"/>
    <x v="4"/>
    <n v="14"/>
    <n v="171.31"/>
    <n v="142.27000000000001"/>
    <s v="Online"/>
    <n v="2398.34"/>
    <n v="1991.7800000000002"/>
    <n v="406.55999999999995"/>
    <n v="0.1695172494308563"/>
    <x v="0"/>
    <x v="0"/>
    <s v="No Rating"/>
    <s v="Dec"/>
  </r>
  <r>
    <x v="3596"/>
    <x v="131"/>
    <s v="Vacuum Cleaner"/>
    <x v="2"/>
    <x v="0"/>
    <n v="17"/>
    <n v="293.38"/>
    <n v="193.47"/>
    <s v="Retail"/>
    <n v="4987.46"/>
    <n v="3288.99"/>
    <n v="1698.4700000000003"/>
    <n v="0.3405480946213103"/>
    <x v="0"/>
    <x v="0"/>
    <s v="No Rating"/>
    <s v="Dec"/>
  </r>
  <r>
    <x v="3597"/>
    <x v="131"/>
    <s v="Comics"/>
    <x v="1"/>
    <x v="0"/>
    <n v="15"/>
    <n v="425.18"/>
    <n v="300.08999999999997"/>
    <s v="Online"/>
    <n v="6377.7"/>
    <n v="4501.3499999999995"/>
    <n v="1876.3500000000004"/>
    <n v="0.29420480737569976"/>
    <x v="0"/>
    <x v="0"/>
    <s v="No Rating"/>
    <s v="Dec"/>
  </r>
  <r>
    <x v="3598"/>
    <x v="131"/>
    <s v="Smartphone"/>
    <x v="3"/>
    <x v="4"/>
    <n v="18"/>
    <n v="144.79"/>
    <n v="101.61"/>
    <s v="Online"/>
    <n v="2606.2199999999998"/>
    <n v="1828.98"/>
    <n v="777.23999999999978"/>
    <n v="0.29822501553974717"/>
    <x v="0"/>
    <x v="0"/>
    <s v="No Rating"/>
    <s v="Dec"/>
  </r>
  <r>
    <x v="3599"/>
    <x v="131"/>
    <s v="Cookware Set"/>
    <x v="2"/>
    <x v="0"/>
    <n v="7"/>
    <n v="451.38"/>
    <n v="278.24"/>
    <s v="Online"/>
    <n v="3159.66"/>
    <n v="1947.68"/>
    <n v="1211.9799999999998"/>
    <n v="0.38357924586822628"/>
    <x v="0"/>
    <x v="0"/>
    <s v="No Rating"/>
    <s v="Dec"/>
  </r>
  <r>
    <x v="3600"/>
    <x v="131"/>
    <s v="Dumbbells"/>
    <x v="0"/>
    <x v="1"/>
    <n v="19"/>
    <n v="210.52"/>
    <n v="158.86000000000001"/>
    <s v="Online"/>
    <n v="3999.88"/>
    <n v="3018.34"/>
    <n v="981.54"/>
    <n v="0.24539236177085311"/>
    <x v="0"/>
    <x v="0"/>
    <s v="No Rating"/>
    <s v="Dec"/>
  </r>
  <r>
    <x v="3601"/>
    <x v="131"/>
    <s v="Dumbbells"/>
    <x v="0"/>
    <x v="1"/>
    <n v="14"/>
    <n v="92.6"/>
    <n v="72.930000000000007"/>
    <s v="Retail"/>
    <n v="1296.3999999999999"/>
    <n v="1021.0200000000001"/>
    <n v="275.37999999999977"/>
    <n v="0.21241900647948148"/>
    <x v="0"/>
    <x v="0"/>
    <s v="No Rating"/>
    <s v="Dec"/>
  </r>
  <r>
    <x v="3602"/>
    <x v="131"/>
    <s v="Sneakers"/>
    <x v="4"/>
    <x v="3"/>
    <n v="20"/>
    <n v="93.27"/>
    <n v="65.239999999999995"/>
    <s v="Retail"/>
    <n v="1865.3999999999999"/>
    <n v="1304.8"/>
    <n v="560.59999999999991"/>
    <n v="0.3005253564919052"/>
    <x v="0"/>
    <x v="0"/>
    <s v="No Rating"/>
    <s v="Dec"/>
  </r>
  <r>
    <x v="3603"/>
    <x v="131"/>
    <s v="Camera"/>
    <x v="3"/>
    <x v="1"/>
    <n v="8"/>
    <n v="341.02"/>
    <n v="270.02999999999997"/>
    <s v="Retail"/>
    <n v="2728.16"/>
    <n v="2160.2399999999998"/>
    <n v="567.92000000000007"/>
    <n v="0.20816960882059707"/>
    <x v="0"/>
    <x v="0"/>
    <s v="No Rating"/>
    <s v="Dec"/>
  </r>
  <r>
    <x v="3604"/>
    <x v="131"/>
    <s v="Headphones"/>
    <x v="3"/>
    <x v="0"/>
    <n v="20"/>
    <n v="498.14"/>
    <n v="442.15"/>
    <s v="Online"/>
    <n v="9962.7999999999993"/>
    <n v="8843"/>
    <n v="1119.7999999999993"/>
    <n v="0.11239812101015773"/>
    <x v="0"/>
    <x v="0"/>
    <s v="No Rating"/>
    <s v="Dec"/>
  </r>
  <r>
    <x v="3605"/>
    <x v="131"/>
    <s v="Textbook"/>
    <x v="1"/>
    <x v="0"/>
    <n v="19"/>
    <n v="51.21"/>
    <n v="45.6"/>
    <s v="Online"/>
    <n v="972.99"/>
    <n v="866.4"/>
    <n v="106.59000000000003"/>
    <n v="0.10954891622729938"/>
    <x v="0"/>
    <x v="0"/>
    <s v="No Rating"/>
    <s v="Dec"/>
  </r>
  <r>
    <x v="3606"/>
    <x v="131"/>
    <s v="Jeans"/>
    <x v="4"/>
    <x v="2"/>
    <n v="3"/>
    <n v="419.84"/>
    <n v="257.07"/>
    <s v="Retail"/>
    <n v="1259.52"/>
    <n v="771.21"/>
    <n v="488.30999999999995"/>
    <n v="0.38769531249999994"/>
    <x v="0"/>
    <x v="0"/>
    <s v="No Rating"/>
    <s v="Dec"/>
  </r>
  <r>
    <x v="3607"/>
    <x v="131"/>
    <s v="Sneakers"/>
    <x v="4"/>
    <x v="4"/>
    <n v="17"/>
    <n v="458.35"/>
    <n v="365.05"/>
    <s v="Retail"/>
    <n v="7791.9500000000007"/>
    <n v="6205.85"/>
    <n v="1586.1000000000004"/>
    <n v="0.20355623431875208"/>
    <x v="0"/>
    <x v="0"/>
    <n v="5"/>
    <s v="Dec"/>
  </r>
  <r>
    <x v="3608"/>
    <x v="131"/>
    <s v="Mixer"/>
    <x v="2"/>
    <x v="3"/>
    <n v="3"/>
    <n v="217.4"/>
    <n v="179.17"/>
    <s v="Online"/>
    <n v="652.20000000000005"/>
    <n v="537.51"/>
    <n v="114.69000000000005"/>
    <n v="0.17585096596136163"/>
    <x v="0"/>
    <x v="0"/>
    <s v="No Rating"/>
    <s v="Dec"/>
  </r>
  <r>
    <x v="3609"/>
    <x v="131"/>
    <s v="Camera"/>
    <x v="3"/>
    <x v="1"/>
    <n v="10"/>
    <n v="104.7"/>
    <n v="84.91"/>
    <s v="Retail"/>
    <n v="1047"/>
    <n v="849.09999999999991"/>
    <n v="197.90000000000009"/>
    <n v="0.18901623686723981"/>
    <x v="0"/>
    <x v="0"/>
    <s v="No Rating"/>
    <s v="Dec"/>
  </r>
  <r>
    <x v="3610"/>
    <x v="131"/>
    <s v="Vacuum Cleaner"/>
    <x v="2"/>
    <x v="0"/>
    <n v="3"/>
    <n v="38.43"/>
    <n v="32.75"/>
    <s v="Retail"/>
    <n v="115.28999999999999"/>
    <n v="98.25"/>
    <n v="17.039999999999992"/>
    <n v="0.1478011969815248"/>
    <x v="0"/>
    <x v="0"/>
    <s v="No Rating"/>
    <s v="Dec"/>
  </r>
  <r>
    <x v="3611"/>
    <x v="131"/>
    <s v="Fiction"/>
    <x v="1"/>
    <x v="2"/>
    <n v="1"/>
    <n v="306.69"/>
    <n v="252.05"/>
    <s v="Online"/>
    <n v="306.69"/>
    <n v="252.05"/>
    <n v="54.639999999999986"/>
    <n v="0.17816035736411356"/>
    <x v="0"/>
    <x v="0"/>
    <s v="No Rating"/>
    <s v="Dec"/>
  </r>
  <r>
    <x v="3612"/>
    <x v="131"/>
    <s v="Smartphone"/>
    <x v="3"/>
    <x v="4"/>
    <n v="13"/>
    <n v="25.76"/>
    <n v="21.5"/>
    <s v="Online"/>
    <n v="334.88"/>
    <n v="279.5"/>
    <n v="55.379999999999995"/>
    <n v="0.16537267080745341"/>
    <x v="1"/>
    <x v="4"/>
    <s v="No Rating"/>
    <s v="Dec"/>
  </r>
  <r>
    <x v="3613"/>
    <x v="131"/>
    <s v="Biography"/>
    <x v="1"/>
    <x v="3"/>
    <n v="1"/>
    <n v="431.95"/>
    <n v="386.82"/>
    <s v="Online"/>
    <n v="431.95"/>
    <n v="386.82"/>
    <n v="45.129999999999995"/>
    <n v="0.10447968514874406"/>
    <x v="0"/>
    <x v="0"/>
    <n v="2"/>
    <s v="Dec"/>
  </r>
  <r>
    <x v="3614"/>
    <x v="131"/>
    <s v="Dumbbells"/>
    <x v="0"/>
    <x v="4"/>
    <n v="18"/>
    <n v="463.19"/>
    <n v="317.45999999999998"/>
    <s v="Retail"/>
    <n v="8337.42"/>
    <n v="5714.28"/>
    <n v="2623.1400000000003"/>
    <n v="0.31462250912152684"/>
    <x v="0"/>
    <x v="0"/>
    <s v="No Rating"/>
    <s v="Dec"/>
  </r>
  <r>
    <x v="3615"/>
    <x v="131"/>
    <s v="Jacket"/>
    <x v="4"/>
    <x v="4"/>
    <n v="6"/>
    <n v="475.8"/>
    <n v="351.95"/>
    <s v="Online"/>
    <n v="2854.8"/>
    <n v="2111.6999999999998"/>
    <n v="743.10000000000036"/>
    <n v="0.26029844472467434"/>
    <x v="0"/>
    <x v="0"/>
    <s v="No Rating"/>
    <s v="Dec"/>
  </r>
  <r>
    <x v="3616"/>
    <x v="131"/>
    <s v="Mixer"/>
    <x v="2"/>
    <x v="4"/>
    <n v="12"/>
    <n v="57.01"/>
    <n v="44.71"/>
    <s v="Retail"/>
    <n v="684.12"/>
    <n v="536.52"/>
    <n v="147.60000000000002"/>
    <n v="0.21575162252236452"/>
    <x v="0"/>
    <x v="0"/>
    <s v="No Rating"/>
    <s v="Dec"/>
  </r>
  <r>
    <x v="3617"/>
    <x v="131"/>
    <s v="Mixer"/>
    <x v="2"/>
    <x v="2"/>
    <n v="20"/>
    <n v="307.57"/>
    <n v="231.94"/>
    <s v="Online"/>
    <n v="6151.4"/>
    <n v="4638.8"/>
    <n v="1512.5999999999995"/>
    <n v="0.24589524335923521"/>
    <x v="0"/>
    <x v="0"/>
    <s v="No Rating"/>
    <s v="Dec"/>
  </r>
  <r>
    <x v="3618"/>
    <x v="131"/>
    <s v="Football"/>
    <x v="0"/>
    <x v="1"/>
    <n v="7"/>
    <n v="91.02"/>
    <n v="77.92"/>
    <s v="Retail"/>
    <n v="637.14"/>
    <n v="545.44000000000005"/>
    <n v="91.699999999999932"/>
    <n v="0.14392441221709504"/>
    <x v="0"/>
    <x v="0"/>
    <s v="No Rating"/>
    <s v="Dec"/>
  </r>
  <r>
    <x v="3619"/>
    <x v="131"/>
    <s v="Laptop"/>
    <x v="3"/>
    <x v="4"/>
    <n v="6"/>
    <n v="22.99"/>
    <n v="14.8"/>
    <s v="Online"/>
    <n v="137.94"/>
    <n v="88.800000000000011"/>
    <n v="49.139999999999986"/>
    <n v="0.35624184428012168"/>
    <x v="0"/>
    <x v="0"/>
    <s v="No Rating"/>
    <s v="Dec"/>
  </r>
  <r>
    <x v="3620"/>
    <x v="131"/>
    <s v="Jeans"/>
    <x v="4"/>
    <x v="2"/>
    <n v="15"/>
    <n v="78.290000000000006"/>
    <n v="52.42"/>
    <s v="Retail"/>
    <n v="1174.3500000000001"/>
    <n v="786.30000000000007"/>
    <n v="388.05000000000007"/>
    <n v="0.33043811470174994"/>
    <x v="0"/>
    <x v="0"/>
    <s v="No Rating"/>
    <s v="Dec"/>
  </r>
  <r>
    <x v="3621"/>
    <x v="131"/>
    <s v="Smartphone"/>
    <x v="3"/>
    <x v="2"/>
    <n v="16"/>
    <n v="331.71"/>
    <n v="261.14999999999998"/>
    <s v="Retail"/>
    <n v="5307.36"/>
    <n v="4178.3999999999996"/>
    <n v="1128.96"/>
    <n v="0.21271592656235871"/>
    <x v="0"/>
    <x v="0"/>
    <s v="No Rating"/>
    <s v="Dec"/>
  </r>
  <r>
    <x v="3622"/>
    <x v="131"/>
    <s v="Cookware Set"/>
    <x v="2"/>
    <x v="3"/>
    <n v="4"/>
    <n v="181.58"/>
    <n v="137.99"/>
    <s v="Online"/>
    <n v="726.32"/>
    <n v="551.96"/>
    <n v="174.36"/>
    <n v="0.24005947791607005"/>
    <x v="0"/>
    <x v="0"/>
    <s v="No Rating"/>
    <s v="Dec"/>
  </r>
  <r>
    <x v="3623"/>
    <x v="131"/>
    <s v="Jeans"/>
    <x v="4"/>
    <x v="4"/>
    <n v="14"/>
    <n v="137.77000000000001"/>
    <n v="97.65"/>
    <s v="Online"/>
    <n v="1928.7800000000002"/>
    <n v="1367.1000000000001"/>
    <n v="561.68000000000006"/>
    <n v="0.29120998766059375"/>
    <x v="0"/>
    <x v="0"/>
    <s v="No Rating"/>
    <s v="Dec"/>
  </r>
  <r>
    <x v="3624"/>
    <x v="132"/>
    <s v="Cookware Set"/>
    <x v="2"/>
    <x v="3"/>
    <n v="7"/>
    <n v="313.45999999999998"/>
    <n v="272.52999999999997"/>
    <s v="Online"/>
    <n v="2194.2199999999998"/>
    <n v="1907.7099999999998"/>
    <n v="286.51"/>
    <n v="0.13057487398711159"/>
    <x v="0"/>
    <x v="0"/>
    <n v="5"/>
    <s v="Dec"/>
  </r>
  <r>
    <x v="3625"/>
    <x v="132"/>
    <s v="Chair"/>
    <x v="2"/>
    <x v="1"/>
    <n v="3"/>
    <n v="475.3"/>
    <n v="390.51"/>
    <s v="Online"/>
    <n v="1425.9"/>
    <n v="1171.53"/>
    <n v="254.37000000000012"/>
    <n v="0.17839259415106257"/>
    <x v="0"/>
    <x v="0"/>
    <s v="No Rating"/>
    <s v="Dec"/>
  </r>
  <r>
    <x v="3626"/>
    <x v="132"/>
    <s v="Camera"/>
    <x v="3"/>
    <x v="1"/>
    <n v="3"/>
    <n v="451.25"/>
    <n v="384.23"/>
    <s v="Retail"/>
    <n v="1353.75"/>
    <n v="1152.69"/>
    <n v="201.05999999999995"/>
    <n v="0.14852077562326865"/>
    <x v="0"/>
    <x v="0"/>
    <n v="3"/>
    <s v="Dec"/>
  </r>
  <r>
    <x v="3627"/>
    <x v="132"/>
    <s v="Laptop"/>
    <x v="3"/>
    <x v="0"/>
    <n v="17"/>
    <n v="234.1"/>
    <n v="159.37"/>
    <s v="Online"/>
    <n v="3979.7"/>
    <n v="2709.29"/>
    <n v="1270.4099999999999"/>
    <n v="0.3192225544639043"/>
    <x v="0"/>
    <x v="0"/>
    <s v="No Rating"/>
    <s v="Dec"/>
  </r>
  <r>
    <x v="3628"/>
    <x v="132"/>
    <s v="Jacket"/>
    <x v="4"/>
    <x v="1"/>
    <n v="10"/>
    <n v="16.23"/>
    <n v="10.78"/>
    <s v="Retail"/>
    <n v="162.30000000000001"/>
    <n v="107.8"/>
    <n v="54.500000000000014"/>
    <n v="0.33579790511398649"/>
    <x v="0"/>
    <x v="0"/>
    <s v="No Rating"/>
    <s v="Dec"/>
  </r>
  <r>
    <x v="3629"/>
    <x v="132"/>
    <s v="Sneakers"/>
    <x v="4"/>
    <x v="4"/>
    <n v="8"/>
    <n v="330.3"/>
    <n v="201.32"/>
    <s v="Retail"/>
    <n v="2642.4"/>
    <n v="1610.56"/>
    <n v="1031.8400000000001"/>
    <n v="0.3904934907659704"/>
    <x v="0"/>
    <x v="0"/>
    <s v="No Rating"/>
    <s v="Dec"/>
  </r>
  <r>
    <x v="3630"/>
    <x v="132"/>
    <s v="Mixer"/>
    <x v="2"/>
    <x v="4"/>
    <n v="12"/>
    <n v="153.19"/>
    <n v="134.53"/>
    <s v="Retail"/>
    <n v="1838.28"/>
    <n v="1614.3600000000001"/>
    <n v="223.91999999999985"/>
    <n v="0.12180951759253207"/>
    <x v="0"/>
    <x v="0"/>
    <s v="No Rating"/>
    <s v="Dec"/>
  </r>
  <r>
    <x v="3631"/>
    <x v="132"/>
    <s v="Chair"/>
    <x v="2"/>
    <x v="1"/>
    <n v="11"/>
    <n v="386.54"/>
    <n v="344.21"/>
    <s v="Retail"/>
    <n v="4251.9400000000005"/>
    <n v="3786.31"/>
    <n v="465.63000000000056"/>
    <n v="0.10951001190045026"/>
    <x v="0"/>
    <x v="0"/>
    <s v="No Rating"/>
    <s v="Dec"/>
  </r>
  <r>
    <x v="3632"/>
    <x v="132"/>
    <s v="Textbook"/>
    <x v="1"/>
    <x v="0"/>
    <n v="14"/>
    <n v="309.27999999999997"/>
    <n v="222.47"/>
    <s v="Online"/>
    <n v="4329.92"/>
    <n v="3114.58"/>
    <n v="1215.3400000000001"/>
    <n v="0.28068416968442839"/>
    <x v="0"/>
    <x v="0"/>
    <s v="No Rating"/>
    <s v="Dec"/>
  </r>
  <r>
    <x v="3633"/>
    <x v="132"/>
    <s v="Headphones"/>
    <x v="3"/>
    <x v="0"/>
    <n v="1"/>
    <n v="411.43"/>
    <n v="281.58"/>
    <s v="Online"/>
    <n v="411.43"/>
    <n v="281.58"/>
    <n v="129.85000000000002"/>
    <n v="0.31560654303283675"/>
    <x v="0"/>
    <x v="0"/>
    <s v="No Rating"/>
    <s v="Dec"/>
  </r>
  <r>
    <x v="3634"/>
    <x v="132"/>
    <s v="Chair"/>
    <x v="2"/>
    <x v="4"/>
    <n v="6"/>
    <n v="435.65"/>
    <n v="264.54000000000002"/>
    <s v="Retail"/>
    <n v="2613.8999999999996"/>
    <n v="1587.2400000000002"/>
    <n v="1026.6599999999994"/>
    <n v="0.39276942499713052"/>
    <x v="0"/>
    <x v="0"/>
    <n v="3"/>
    <s v="Dec"/>
  </r>
  <r>
    <x v="3635"/>
    <x v="132"/>
    <s v="Biography"/>
    <x v="1"/>
    <x v="2"/>
    <n v="11"/>
    <n v="282.32"/>
    <n v="189.28"/>
    <s v="Online"/>
    <n v="3105.52"/>
    <n v="2082.08"/>
    <n v="1023.44"/>
    <n v="0.32955511476338906"/>
    <x v="0"/>
    <x v="0"/>
    <s v="No Rating"/>
    <s v="Dec"/>
  </r>
  <r>
    <x v="3636"/>
    <x v="132"/>
    <s v="Sneakers"/>
    <x v="4"/>
    <x v="0"/>
    <n v="9"/>
    <n v="245.53"/>
    <n v="161.65"/>
    <s v="Retail"/>
    <n v="2209.77"/>
    <n v="1454.8500000000001"/>
    <n v="754.91999999999985"/>
    <n v="0.34162831425894996"/>
    <x v="0"/>
    <x v="0"/>
    <s v="No Rating"/>
    <s v="Dec"/>
  </r>
  <r>
    <x v="3637"/>
    <x v="132"/>
    <s v="Jeans"/>
    <x v="4"/>
    <x v="0"/>
    <n v="11"/>
    <n v="229.16"/>
    <n v="187.43"/>
    <s v="Retail"/>
    <n v="2520.7599999999998"/>
    <n v="2061.73"/>
    <n v="459.02999999999975"/>
    <n v="0.18209984290452078"/>
    <x v="0"/>
    <x v="0"/>
    <s v="No Rating"/>
    <s v="Dec"/>
  </r>
  <r>
    <x v="3638"/>
    <x v="132"/>
    <s v="Dumbbells"/>
    <x v="0"/>
    <x v="3"/>
    <n v="16"/>
    <n v="84.86"/>
    <n v="55.68"/>
    <s v="Retail"/>
    <n v="1357.76"/>
    <n v="890.88"/>
    <n v="466.88"/>
    <n v="0.34386047607824655"/>
    <x v="0"/>
    <x v="0"/>
    <s v="No Rating"/>
    <s v="Dec"/>
  </r>
  <r>
    <x v="3639"/>
    <x v="132"/>
    <s v="Cycle"/>
    <x v="0"/>
    <x v="3"/>
    <n v="8"/>
    <n v="210.38"/>
    <n v="181.31"/>
    <s v="Retail"/>
    <n v="1683.04"/>
    <n v="1450.48"/>
    <n v="232.55999999999995"/>
    <n v="0.13817853408118638"/>
    <x v="0"/>
    <x v="0"/>
    <n v="3"/>
    <s v="Dec"/>
  </r>
  <r>
    <x v="3640"/>
    <x v="132"/>
    <s v="Cookware Set"/>
    <x v="2"/>
    <x v="2"/>
    <n v="14"/>
    <n v="193.84"/>
    <n v="148.12"/>
    <s v="Retail"/>
    <n v="2713.76"/>
    <n v="2073.6800000000003"/>
    <n v="640.07999999999993"/>
    <n v="0.23586463062319435"/>
    <x v="0"/>
    <x v="0"/>
    <s v="No Rating"/>
    <s v="Dec"/>
  </r>
  <r>
    <x v="3641"/>
    <x v="132"/>
    <s v="Fiction"/>
    <x v="1"/>
    <x v="1"/>
    <n v="19"/>
    <n v="447.79"/>
    <n v="332.08"/>
    <s v="Online"/>
    <n v="8508.01"/>
    <n v="6309.5199999999995"/>
    <n v="2198.4900000000007"/>
    <n v="0.2584023761138034"/>
    <x v="0"/>
    <x v="0"/>
    <n v="3"/>
    <s v="Dec"/>
  </r>
  <r>
    <x v="3642"/>
    <x v="132"/>
    <s v="Yoga Mat"/>
    <x v="0"/>
    <x v="4"/>
    <n v="6"/>
    <n v="150.76"/>
    <n v="90.96"/>
    <s v="Online"/>
    <n v="904.56"/>
    <n v="545.76"/>
    <n v="358.79999999999995"/>
    <n v="0.39665693817988856"/>
    <x v="0"/>
    <x v="0"/>
    <s v="No Rating"/>
    <s v="Dec"/>
  </r>
  <r>
    <x v="3643"/>
    <x v="132"/>
    <s v="Football"/>
    <x v="0"/>
    <x v="4"/>
    <n v="12"/>
    <n v="434.76"/>
    <n v="299.95"/>
    <s v="Online"/>
    <n v="5217.12"/>
    <n v="3599.3999999999996"/>
    <n v="1617.7200000000003"/>
    <n v="0.31007912411445399"/>
    <x v="0"/>
    <x v="0"/>
    <s v="No Rating"/>
    <s v="Dec"/>
  </r>
  <r>
    <x v="3644"/>
    <x v="132"/>
    <s v="Football"/>
    <x v="0"/>
    <x v="0"/>
    <n v="14"/>
    <n v="443.88"/>
    <n v="310.7"/>
    <s v="Online"/>
    <n v="6214.32"/>
    <n v="4349.8"/>
    <n v="1864.5199999999995"/>
    <n v="0.30003604577813819"/>
    <x v="0"/>
    <x v="0"/>
    <s v="No Rating"/>
    <s v="Dec"/>
  </r>
  <r>
    <x v="3645"/>
    <x v="132"/>
    <s v="Smartphone"/>
    <x v="3"/>
    <x v="1"/>
    <n v="3"/>
    <n v="168.42"/>
    <n v="139.9"/>
    <s v="Online"/>
    <n v="505.26"/>
    <n v="419.70000000000005"/>
    <n v="85.559999999999945"/>
    <n v="0.16933855836598968"/>
    <x v="0"/>
    <x v="0"/>
    <s v="No Rating"/>
    <s v="Dec"/>
  </r>
  <r>
    <x v="3646"/>
    <x v="132"/>
    <s v="Jeans"/>
    <x v="4"/>
    <x v="3"/>
    <n v="7"/>
    <n v="373.39"/>
    <n v="288.74"/>
    <s v="Retail"/>
    <n v="2613.73"/>
    <n v="2021.18"/>
    <n v="592.54999999999995"/>
    <n v="0.22670666059615949"/>
    <x v="1"/>
    <x v="4"/>
    <s v="No Rating"/>
    <s v="Dec"/>
  </r>
  <r>
    <x v="3647"/>
    <x v="132"/>
    <s v="Dumbbells"/>
    <x v="0"/>
    <x v="3"/>
    <n v="9"/>
    <n v="120.18"/>
    <n v="101.19"/>
    <s v="Retail"/>
    <n v="1081.6200000000001"/>
    <n v="910.71"/>
    <n v="170.91000000000008"/>
    <n v="0.15801298052920626"/>
    <x v="0"/>
    <x v="0"/>
    <s v="No Rating"/>
    <s v="Dec"/>
  </r>
  <r>
    <x v="3648"/>
    <x v="132"/>
    <s v="T-shirt"/>
    <x v="4"/>
    <x v="2"/>
    <n v="9"/>
    <n v="468.69"/>
    <n v="337.46"/>
    <s v="Online"/>
    <n v="4218.21"/>
    <n v="3037.14"/>
    <n v="1181.0700000000002"/>
    <n v="0.27999317245940819"/>
    <x v="0"/>
    <x v="0"/>
    <s v="No Rating"/>
    <s v="Dec"/>
  </r>
  <r>
    <x v="3649"/>
    <x v="132"/>
    <s v="Laptop"/>
    <x v="3"/>
    <x v="2"/>
    <n v="11"/>
    <n v="460.82"/>
    <n v="361.52"/>
    <s v="Online"/>
    <n v="5069.0199999999995"/>
    <n v="3976.72"/>
    <n v="1092.2999999999997"/>
    <n v="0.21548543900004336"/>
    <x v="0"/>
    <x v="0"/>
    <s v="No Rating"/>
    <s v="Dec"/>
  </r>
  <r>
    <x v="3650"/>
    <x v="132"/>
    <s v="Cycle"/>
    <x v="0"/>
    <x v="1"/>
    <n v="16"/>
    <n v="289.18"/>
    <n v="178.36"/>
    <s v="Online"/>
    <n v="4626.88"/>
    <n v="2853.76"/>
    <n v="1773.12"/>
    <n v="0.38322152292689671"/>
    <x v="0"/>
    <x v="0"/>
    <s v="No Rating"/>
    <s v="Dec"/>
  </r>
  <r>
    <x v="3651"/>
    <x v="132"/>
    <s v="Comics"/>
    <x v="1"/>
    <x v="4"/>
    <n v="14"/>
    <n v="326.01"/>
    <n v="241.39"/>
    <s v="Retail"/>
    <n v="4564.1399999999994"/>
    <n v="3379.46"/>
    <n v="1184.6799999999994"/>
    <n v="0.25956259010459792"/>
    <x v="0"/>
    <x v="0"/>
    <s v="No Rating"/>
    <s v="Dec"/>
  </r>
  <r>
    <x v="3652"/>
    <x v="132"/>
    <s v="Textbook"/>
    <x v="1"/>
    <x v="4"/>
    <n v="4"/>
    <n v="370.76"/>
    <n v="307.24"/>
    <s v="Retail"/>
    <n v="1483.04"/>
    <n v="1228.96"/>
    <n v="254.07999999999993"/>
    <n v="0.17132376739669863"/>
    <x v="0"/>
    <x v="0"/>
    <n v="1"/>
    <s v="Dec"/>
  </r>
  <r>
    <x v="3653"/>
    <x v="132"/>
    <s v="Smartphone"/>
    <x v="3"/>
    <x v="1"/>
    <n v="7"/>
    <n v="467.8"/>
    <n v="286.82"/>
    <s v="Retail"/>
    <n v="3274.6"/>
    <n v="2007.74"/>
    <n v="1266.8599999999999"/>
    <n v="0.38687473279179135"/>
    <x v="0"/>
    <x v="0"/>
    <s v="No Rating"/>
    <s v="Dec"/>
  </r>
  <r>
    <x v="3654"/>
    <x v="132"/>
    <s v="Jacket"/>
    <x v="4"/>
    <x v="3"/>
    <n v="20"/>
    <n v="87.53"/>
    <n v="76.88"/>
    <s v="Online"/>
    <n v="1750.6"/>
    <n v="1537.6"/>
    <n v="213"/>
    <n v="0.12167256940477551"/>
    <x v="0"/>
    <x v="0"/>
    <s v="No Rating"/>
    <s v="Dec"/>
  </r>
  <r>
    <x v="3655"/>
    <x v="132"/>
    <s v="T-shirt"/>
    <x v="4"/>
    <x v="1"/>
    <n v="3"/>
    <n v="109.9"/>
    <n v="73.680000000000007"/>
    <s v="Online"/>
    <n v="329.70000000000005"/>
    <n v="221.04000000000002"/>
    <n v="108.66000000000003"/>
    <n v="0.32957233848953599"/>
    <x v="0"/>
    <x v="0"/>
    <s v="No Rating"/>
    <s v="Dec"/>
  </r>
  <r>
    <x v="3656"/>
    <x v="133"/>
    <s v="Vacuum Cleaner"/>
    <x v="2"/>
    <x v="0"/>
    <n v="11"/>
    <n v="147.19999999999999"/>
    <n v="98.84"/>
    <s v="Online"/>
    <n v="1619.1999999999998"/>
    <n v="1087.24"/>
    <n v="531.95999999999981"/>
    <n v="0.3285326086956521"/>
    <x v="0"/>
    <x v="0"/>
    <s v="No Rating"/>
    <s v="Dec"/>
  </r>
  <r>
    <x v="3657"/>
    <x v="133"/>
    <s v="Jacket"/>
    <x v="4"/>
    <x v="1"/>
    <n v="15"/>
    <n v="147.06"/>
    <n v="128.08000000000001"/>
    <s v="Online"/>
    <n v="2205.9"/>
    <n v="1921.2000000000003"/>
    <n v="284.69999999999982"/>
    <n v="0.12906296749625995"/>
    <x v="0"/>
    <x v="0"/>
    <s v="No Rating"/>
    <s v="Dec"/>
  </r>
  <r>
    <x v="3658"/>
    <x v="133"/>
    <s v="Jacket"/>
    <x v="4"/>
    <x v="0"/>
    <n v="15"/>
    <n v="43"/>
    <n v="26.06"/>
    <s v="Retail"/>
    <n v="645"/>
    <n v="390.9"/>
    <n v="254.10000000000002"/>
    <n v="0.39395348837209304"/>
    <x v="0"/>
    <x v="0"/>
    <s v="No Rating"/>
    <s v="Dec"/>
  </r>
  <r>
    <x v="3659"/>
    <x v="133"/>
    <s v="Jacket"/>
    <x v="4"/>
    <x v="0"/>
    <n v="18"/>
    <n v="392.35"/>
    <n v="294.77999999999997"/>
    <s v="Online"/>
    <n v="7062.3"/>
    <n v="5306.0399999999991"/>
    <n v="1756.2600000000011"/>
    <n v="0.24868102459538693"/>
    <x v="0"/>
    <x v="0"/>
    <s v="No Rating"/>
    <s v="Dec"/>
  </r>
  <r>
    <x v="3660"/>
    <x v="133"/>
    <s v="T-shirt"/>
    <x v="4"/>
    <x v="2"/>
    <n v="10"/>
    <n v="418.62"/>
    <n v="375.46"/>
    <s v="Online"/>
    <n v="4186.2"/>
    <n v="3754.6"/>
    <n v="431.59999999999991"/>
    <n v="0.10310066408676125"/>
    <x v="0"/>
    <x v="0"/>
    <s v="No Rating"/>
    <s v="Dec"/>
  </r>
  <r>
    <x v="3661"/>
    <x v="133"/>
    <s v="Headphones"/>
    <x v="3"/>
    <x v="2"/>
    <n v="12"/>
    <n v="94.14"/>
    <n v="58.06"/>
    <s v="Online"/>
    <n v="1129.68"/>
    <n v="696.72"/>
    <n v="432.96000000000004"/>
    <n v="0.38325897599320163"/>
    <x v="0"/>
    <x v="0"/>
    <s v="No Rating"/>
    <s v="Dec"/>
  </r>
  <r>
    <x v="3662"/>
    <x v="133"/>
    <s v="Cycle"/>
    <x v="0"/>
    <x v="4"/>
    <n v="17"/>
    <n v="374.68"/>
    <n v="271.01"/>
    <s v="Online"/>
    <n v="6369.56"/>
    <n v="4607.17"/>
    <n v="1762.3900000000003"/>
    <n v="0.27668944165688059"/>
    <x v="1"/>
    <x v="2"/>
    <s v="No Rating"/>
    <s v="Dec"/>
  </r>
  <r>
    <x v="3663"/>
    <x v="133"/>
    <s v="Camera"/>
    <x v="3"/>
    <x v="2"/>
    <n v="13"/>
    <n v="71.61"/>
    <n v="55.34"/>
    <s v="Retail"/>
    <n v="930.93"/>
    <n v="719.42000000000007"/>
    <n v="211.50999999999988"/>
    <n v="0.22720290462225934"/>
    <x v="0"/>
    <x v="0"/>
    <s v="No Rating"/>
    <s v="Dec"/>
  </r>
  <r>
    <x v="3664"/>
    <x v="133"/>
    <s v="Jeans"/>
    <x v="4"/>
    <x v="4"/>
    <n v="4"/>
    <n v="253.63"/>
    <n v="154.85"/>
    <s v="Online"/>
    <n v="1014.52"/>
    <n v="619.4"/>
    <n v="395.12"/>
    <n v="0.38946496865512759"/>
    <x v="0"/>
    <x v="0"/>
    <s v="No Rating"/>
    <s v="Dec"/>
  </r>
  <r>
    <x v="3665"/>
    <x v="133"/>
    <s v="Jeans"/>
    <x v="4"/>
    <x v="3"/>
    <n v="20"/>
    <n v="424.23"/>
    <n v="372.14"/>
    <s v="Online"/>
    <n v="8484.6"/>
    <n v="7442.7999999999993"/>
    <n v="1041.8000000000011"/>
    <n v="0.12278716733847218"/>
    <x v="0"/>
    <x v="0"/>
    <n v="1"/>
    <s v="Dec"/>
  </r>
  <r>
    <x v="3666"/>
    <x v="133"/>
    <s v="Comics"/>
    <x v="1"/>
    <x v="1"/>
    <n v="15"/>
    <n v="294.64999999999998"/>
    <n v="249.73"/>
    <s v="Online"/>
    <n v="4419.75"/>
    <n v="3745.95"/>
    <n v="673.80000000000018"/>
    <n v="0.15245206176819959"/>
    <x v="0"/>
    <x v="0"/>
    <s v="No Rating"/>
    <s v="Dec"/>
  </r>
  <r>
    <x v="3667"/>
    <x v="133"/>
    <s v="Fiction"/>
    <x v="1"/>
    <x v="2"/>
    <n v="13"/>
    <n v="15.06"/>
    <n v="11.95"/>
    <s v="Retail"/>
    <n v="195.78"/>
    <n v="155.35"/>
    <n v="40.430000000000007"/>
    <n v="0.20650730411686591"/>
    <x v="0"/>
    <x v="0"/>
    <s v="No Rating"/>
    <s v="Dec"/>
  </r>
  <r>
    <x v="3668"/>
    <x v="133"/>
    <s v="Dumbbells"/>
    <x v="0"/>
    <x v="0"/>
    <n v="15"/>
    <n v="376.01"/>
    <n v="274.25"/>
    <s v="Retail"/>
    <n v="5640.15"/>
    <n v="4113.75"/>
    <n v="1526.3999999999996"/>
    <n v="0.27063110023669579"/>
    <x v="0"/>
    <x v="0"/>
    <s v="No Rating"/>
    <s v="Dec"/>
  </r>
  <r>
    <x v="3669"/>
    <x v="133"/>
    <s v="Headphones"/>
    <x v="3"/>
    <x v="1"/>
    <n v="8"/>
    <n v="324.13"/>
    <n v="274.45"/>
    <s v="Retail"/>
    <n v="2593.04"/>
    <n v="2195.6"/>
    <n v="397.44000000000005"/>
    <n v="0.15327183537469535"/>
    <x v="0"/>
    <x v="0"/>
    <s v="No Rating"/>
    <s v="Dec"/>
  </r>
  <r>
    <x v="3670"/>
    <x v="133"/>
    <s v="Football"/>
    <x v="0"/>
    <x v="1"/>
    <n v="6"/>
    <n v="216.67"/>
    <n v="171.36"/>
    <s v="Online"/>
    <n v="1300.02"/>
    <n v="1028.1600000000001"/>
    <n v="271.8599999999999"/>
    <n v="0.20911985969446617"/>
    <x v="0"/>
    <x v="0"/>
    <s v="No Rating"/>
    <s v="Dec"/>
  </r>
  <r>
    <x v="3671"/>
    <x v="133"/>
    <s v="Laptop"/>
    <x v="3"/>
    <x v="4"/>
    <n v="15"/>
    <n v="185.94"/>
    <n v="131.38999999999999"/>
    <s v="Online"/>
    <n v="2789.1"/>
    <n v="1970.85"/>
    <n v="818.25"/>
    <n v="0.29337420673335485"/>
    <x v="0"/>
    <x v="0"/>
    <s v="No Rating"/>
    <s v="Dec"/>
  </r>
  <r>
    <x v="3672"/>
    <x v="133"/>
    <s v="Cycle"/>
    <x v="0"/>
    <x v="1"/>
    <n v="9"/>
    <n v="205.57"/>
    <n v="135.02000000000001"/>
    <s v="Online"/>
    <n v="1850.1299999999999"/>
    <n v="1215.18"/>
    <n v="634.94999999999982"/>
    <n v="0.34319210001459349"/>
    <x v="0"/>
    <x v="0"/>
    <s v="No Rating"/>
    <s v="Dec"/>
  </r>
  <r>
    <x v="3673"/>
    <x v="133"/>
    <s v="Jeans"/>
    <x v="4"/>
    <x v="4"/>
    <n v="7"/>
    <n v="57.25"/>
    <n v="36.21"/>
    <s v="Retail"/>
    <n v="400.75"/>
    <n v="253.47"/>
    <n v="147.28"/>
    <n v="0.36751091703056771"/>
    <x v="0"/>
    <x v="0"/>
    <s v="No Rating"/>
    <s v="Dec"/>
  </r>
  <r>
    <x v="3674"/>
    <x v="133"/>
    <s v="Cookware Set"/>
    <x v="2"/>
    <x v="0"/>
    <n v="9"/>
    <n v="328.85"/>
    <n v="238.05"/>
    <s v="Retail"/>
    <n v="2959.65"/>
    <n v="2142.4500000000003"/>
    <n v="817.19999999999982"/>
    <n v="0.27611372966398046"/>
    <x v="0"/>
    <x v="0"/>
    <s v="No Rating"/>
    <s v="Dec"/>
  </r>
  <r>
    <x v="3675"/>
    <x v="133"/>
    <s v="Yoga Mat"/>
    <x v="0"/>
    <x v="0"/>
    <n v="15"/>
    <n v="192.65"/>
    <n v="131.58000000000001"/>
    <s v="Retail"/>
    <n v="2889.75"/>
    <n v="1973.7000000000003"/>
    <n v="916.04999999999973"/>
    <n v="0.3169997404619776"/>
    <x v="0"/>
    <x v="0"/>
    <s v="No Rating"/>
    <s v="Dec"/>
  </r>
  <r>
    <x v="3676"/>
    <x v="133"/>
    <s v="Dumbbells"/>
    <x v="0"/>
    <x v="1"/>
    <n v="10"/>
    <n v="355.65"/>
    <n v="294.14999999999998"/>
    <s v="Retail"/>
    <n v="3556.5"/>
    <n v="2941.5"/>
    <n v="615"/>
    <n v="0.17292281737663434"/>
    <x v="0"/>
    <x v="0"/>
    <s v="No Rating"/>
    <s v="Dec"/>
  </r>
  <r>
    <x v="3677"/>
    <x v="133"/>
    <s v="Dumbbells"/>
    <x v="0"/>
    <x v="0"/>
    <n v="18"/>
    <n v="220.55"/>
    <n v="187.27"/>
    <s v="Online"/>
    <n v="3969.9"/>
    <n v="3370.86"/>
    <n v="599.04"/>
    <n v="0.15089548855134888"/>
    <x v="0"/>
    <x v="0"/>
    <s v="No Rating"/>
    <s v="Dec"/>
  </r>
  <r>
    <x v="3678"/>
    <x v="133"/>
    <s v="Chair"/>
    <x v="2"/>
    <x v="1"/>
    <n v="1"/>
    <n v="96.83"/>
    <n v="85.21"/>
    <s v="Online"/>
    <n v="96.83"/>
    <n v="85.21"/>
    <n v="11.620000000000005"/>
    <n v="0.12000413095115155"/>
    <x v="0"/>
    <x v="0"/>
    <s v="No Rating"/>
    <s v="Dec"/>
  </r>
  <r>
    <x v="3679"/>
    <x v="133"/>
    <s v="Yoga Mat"/>
    <x v="0"/>
    <x v="3"/>
    <n v="7"/>
    <n v="421.18"/>
    <n v="271.31"/>
    <s v="Retail"/>
    <n v="2948.26"/>
    <n v="1899.17"/>
    <n v="1049.0900000000001"/>
    <n v="0.35583361033287431"/>
    <x v="0"/>
    <x v="0"/>
    <s v="No Rating"/>
    <s v="Dec"/>
  </r>
  <r>
    <x v="3680"/>
    <x v="133"/>
    <s v="Smartphone"/>
    <x v="3"/>
    <x v="4"/>
    <n v="20"/>
    <n v="125.16"/>
    <n v="90.07"/>
    <s v="Retail"/>
    <n v="2503.1999999999998"/>
    <n v="1801.3999999999999"/>
    <n v="701.8"/>
    <n v="0.28036113774368809"/>
    <x v="0"/>
    <x v="0"/>
    <s v="No Rating"/>
    <s v="Dec"/>
  </r>
  <r>
    <x v="3681"/>
    <x v="133"/>
    <s v="Biography"/>
    <x v="1"/>
    <x v="1"/>
    <n v="2"/>
    <n v="327.71"/>
    <n v="252.54"/>
    <s v="Retail"/>
    <n v="655.42"/>
    <n v="505.08"/>
    <n v="150.33999999999997"/>
    <n v="0.2293796344328827"/>
    <x v="0"/>
    <x v="0"/>
    <s v="No Rating"/>
    <s v="Dec"/>
  </r>
  <r>
    <x v="3682"/>
    <x v="133"/>
    <s v="Headphones"/>
    <x v="3"/>
    <x v="0"/>
    <n v="14"/>
    <n v="180.51"/>
    <n v="111.22"/>
    <s v="Online"/>
    <n v="2527.14"/>
    <n v="1557.08"/>
    <n v="970.06"/>
    <n v="0.38385685003600906"/>
    <x v="0"/>
    <x v="0"/>
    <s v="No Rating"/>
    <s v="Dec"/>
  </r>
  <r>
    <x v="3683"/>
    <x v="133"/>
    <s v="Yoga Mat"/>
    <x v="0"/>
    <x v="4"/>
    <n v="17"/>
    <n v="99.81"/>
    <n v="69.959999999999994"/>
    <s v="Online"/>
    <n v="1696.77"/>
    <n v="1189.32"/>
    <n v="507.45000000000005"/>
    <n v="0.29906822963630902"/>
    <x v="0"/>
    <x v="0"/>
    <s v="No Rating"/>
    <s v="Dec"/>
  </r>
  <r>
    <x v="3684"/>
    <x v="133"/>
    <s v="Football"/>
    <x v="0"/>
    <x v="0"/>
    <n v="3"/>
    <n v="313.52"/>
    <n v="211.59"/>
    <s v="Online"/>
    <n v="940.56"/>
    <n v="634.77"/>
    <n v="305.78999999999996"/>
    <n v="0.32511482521051288"/>
    <x v="0"/>
    <x v="0"/>
    <s v="No Rating"/>
    <s v="Dec"/>
  </r>
  <r>
    <x v="3685"/>
    <x v="133"/>
    <s v="T-shirt"/>
    <x v="4"/>
    <x v="3"/>
    <n v="8"/>
    <n v="472.81"/>
    <n v="408.69"/>
    <s v="Online"/>
    <n v="3782.48"/>
    <n v="3269.52"/>
    <n v="512.96"/>
    <n v="0.13561472896089338"/>
    <x v="0"/>
    <x v="0"/>
    <s v="No Rating"/>
    <s v="Dec"/>
  </r>
  <r>
    <x v="3686"/>
    <x v="133"/>
    <s v="Football"/>
    <x v="0"/>
    <x v="0"/>
    <n v="10"/>
    <n v="220.61"/>
    <n v="183.08"/>
    <s v="Online"/>
    <n v="2206.1000000000004"/>
    <n v="1830.8000000000002"/>
    <n v="375.30000000000018"/>
    <n v="0.17011921490412951"/>
    <x v="0"/>
    <x v="0"/>
    <s v="No Rating"/>
    <s v="Dec"/>
  </r>
  <r>
    <x v="3687"/>
    <x v="133"/>
    <s v="Jacket"/>
    <x v="4"/>
    <x v="0"/>
    <n v="4"/>
    <n v="347.5"/>
    <n v="240.62"/>
    <s v="Online"/>
    <n v="1390"/>
    <n v="962.48"/>
    <n v="427.52"/>
    <n v="0.307568345323741"/>
    <x v="0"/>
    <x v="0"/>
    <s v="No Rating"/>
    <s v="Dec"/>
  </r>
  <r>
    <x v="3688"/>
    <x v="133"/>
    <s v="Vacuum Cleaner"/>
    <x v="2"/>
    <x v="0"/>
    <n v="13"/>
    <n v="377.36"/>
    <n v="337.64"/>
    <s v="Online"/>
    <n v="4905.68"/>
    <n v="4389.32"/>
    <n v="516.36000000000058"/>
    <n v="0.10525757896968424"/>
    <x v="0"/>
    <x v="0"/>
    <s v="No Rating"/>
    <s v="Dec"/>
  </r>
  <r>
    <x v="3689"/>
    <x v="133"/>
    <s v="Cycle"/>
    <x v="0"/>
    <x v="3"/>
    <n v="5"/>
    <n v="137.66"/>
    <n v="114.8"/>
    <s v="Online"/>
    <n v="688.3"/>
    <n v="574"/>
    <n v="114.29999999999995"/>
    <n v="0.16606131047508349"/>
    <x v="0"/>
    <x v="0"/>
    <s v="No Rating"/>
    <s v="Dec"/>
  </r>
  <r>
    <x v="3690"/>
    <x v="134"/>
    <s v="Dumbbells"/>
    <x v="0"/>
    <x v="4"/>
    <n v="16"/>
    <n v="234.26"/>
    <n v="157.5"/>
    <s v="Online"/>
    <n v="3748.16"/>
    <n v="2520"/>
    <n v="1228.1599999999999"/>
    <n v="0.32767011013403907"/>
    <x v="0"/>
    <x v="0"/>
    <s v="No Rating"/>
    <s v="Dec"/>
  </r>
  <r>
    <x v="3691"/>
    <x v="134"/>
    <s v="T-shirt"/>
    <x v="4"/>
    <x v="1"/>
    <n v="18"/>
    <n v="16.399999999999999"/>
    <n v="14.41"/>
    <s v="Retail"/>
    <n v="295.2"/>
    <n v="259.38"/>
    <n v="35.819999999999993"/>
    <n v="0.12134146341463413"/>
    <x v="0"/>
    <x v="0"/>
    <s v="No Rating"/>
    <s v="Dec"/>
  </r>
  <r>
    <x v="3692"/>
    <x v="134"/>
    <s v="Jacket"/>
    <x v="4"/>
    <x v="1"/>
    <n v="18"/>
    <n v="415.7"/>
    <n v="287.54000000000002"/>
    <s v="Retail"/>
    <n v="7482.5999999999995"/>
    <n v="5175.72"/>
    <n v="2306.8799999999992"/>
    <n v="0.30829925426990612"/>
    <x v="0"/>
    <x v="0"/>
    <s v="No Rating"/>
    <s v="Dec"/>
  </r>
  <r>
    <x v="3693"/>
    <x v="134"/>
    <s v="Dumbbells"/>
    <x v="0"/>
    <x v="0"/>
    <n v="8"/>
    <n v="21.26"/>
    <n v="18.78"/>
    <s v="Online"/>
    <n v="170.08"/>
    <n v="150.24"/>
    <n v="19.840000000000003"/>
    <n v="0.11665098777046097"/>
    <x v="0"/>
    <x v="0"/>
    <n v="2"/>
    <s v="Dec"/>
  </r>
  <r>
    <x v="3694"/>
    <x v="134"/>
    <s v="Football"/>
    <x v="0"/>
    <x v="3"/>
    <n v="4"/>
    <n v="360.33"/>
    <n v="262.60000000000002"/>
    <s v="Online"/>
    <n v="1441.32"/>
    <n v="1050.4000000000001"/>
    <n v="390.91999999999985"/>
    <n v="0.27122360058834949"/>
    <x v="0"/>
    <x v="0"/>
    <s v="No Rating"/>
    <s v="Dec"/>
  </r>
  <r>
    <x v="3695"/>
    <x v="134"/>
    <s v="Biography"/>
    <x v="1"/>
    <x v="4"/>
    <n v="16"/>
    <n v="101.65"/>
    <n v="67.89"/>
    <s v="Online"/>
    <n v="1626.4"/>
    <n v="1086.24"/>
    <n v="540.16000000000008"/>
    <n v="0.33212001967535665"/>
    <x v="0"/>
    <x v="0"/>
    <s v="No Rating"/>
    <s v="Dec"/>
  </r>
  <r>
    <x v="3696"/>
    <x v="134"/>
    <s v="Yoga Mat"/>
    <x v="0"/>
    <x v="3"/>
    <n v="16"/>
    <n v="378.74"/>
    <n v="253.25"/>
    <s v="Online"/>
    <n v="6059.84"/>
    <n v="4052"/>
    <n v="2007.8400000000001"/>
    <n v="0.33133548080477376"/>
    <x v="0"/>
    <x v="0"/>
    <s v="No Rating"/>
    <s v="Dec"/>
  </r>
  <r>
    <x v="3697"/>
    <x v="134"/>
    <s v="Jacket"/>
    <x v="4"/>
    <x v="3"/>
    <n v="16"/>
    <n v="482.97"/>
    <n v="309.33"/>
    <s v="Retail"/>
    <n v="7727.52"/>
    <n v="4949.28"/>
    <n v="2778.2400000000007"/>
    <n v="0.35952543636250706"/>
    <x v="0"/>
    <x v="0"/>
    <s v="No Rating"/>
    <s v="Dec"/>
  </r>
  <r>
    <x v="3698"/>
    <x v="134"/>
    <s v="Biography"/>
    <x v="1"/>
    <x v="0"/>
    <n v="13"/>
    <n v="332.41"/>
    <n v="227"/>
    <s v="Retail"/>
    <n v="4321.33"/>
    <n v="2951"/>
    <n v="1370.33"/>
    <n v="0.31710839024096749"/>
    <x v="0"/>
    <x v="0"/>
    <s v="No Rating"/>
    <s v="Dec"/>
  </r>
  <r>
    <x v="3699"/>
    <x v="134"/>
    <s v="Headphones"/>
    <x v="3"/>
    <x v="1"/>
    <n v="17"/>
    <n v="268.79000000000002"/>
    <n v="225.5"/>
    <s v="Retail"/>
    <n v="4569.43"/>
    <n v="3833.5"/>
    <n v="735.93000000000029"/>
    <n v="0.16105509877599619"/>
    <x v="0"/>
    <x v="0"/>
    <s v="No Rating"/>
    <s v="Dec"/>
  </r>
  <r>
    <x v="3700"/>
    <x v="134"/>
    <s v="Mixer"/>
    <x v="2"/>
    <x v="4"/>
    <n v="13"/>
    <n v="52.96"/>
    <n v="47.05"/>
    <s v="Online"/>
    <n v="688.48"/>
    <n v="611.65"/>
    <n v="76.830000000000041"/>
    <n v="0.11159365558912393"/>
    <x v="0"/>
    <x v="0"/>
    <s v="No Rating"/>
    <s v="Dec"/>
  </r>
  <r>
    <x v="3701"/>
    <x v="134"/>
    <s v="Headphones"/>
    <x v="3"/>
    <x v="0"/>
    <n v="1"/>
    <n v="374.72"/>
    <n v="318.08"/>
    <s v="Online"/>
    <n v="374.72"/>
    <n v="318.08"/>
    <n v="56.640000000000043"/>
    <n v="0.15115286080273282"/>
    <x v="0"/>
    <x v="0"/>
    <s v="No Rating"/>
    <s v="Dec"/>
  </r>
  <r>
    <x v="3702"/>
    <x v="134"/>
    <s v="Football"/>
    <x v="0"/>
    <x v="0"/>
    <n v="5"/>
    <n v="335.38"/>
    <n v="221.87"/>
    <s v="Online"/>
    <n v="1676.9"/>
    <n v="1109.3499999999999"/>
    <n v="567.55000000000018"/>
    <n v="0.3384519053014492"/>
    <x v="0"/>
    <x v="0"/>
    <n v="2"/>
    <s v="Dec"/>
  </r>
  <r>
    <x v="3703"/>
    <x v="134"/>
    <s v="Dumbbells"/>
    <x v="0"/>
    <x v="0"/>
    <n v="5"/>
    <n v="164.8"/>
    <n v="142.52000000000001"/>
    <s v="Online"/>
    <n v="824"/>
    <n v="712.6"/>
    <n v="111.39999999999998"/>
    <n v="0.13519417475728152"/>
    <x v="0"/>
    <x v="0"/>
    <s v="No Rating"/>
    <s v="Dec"/>
  </r>
  <r>
    <x v="3704"/>
    <x v="134"/>
    <s v="Sneakers"/>
    <x v="4"/>
    <x v="3"/>
    <n v="18"/>
    <n v="190.9"/>
    <n v="149.33000000000001"/>
    <s v="Retail"/>
    <n v="3436.2000000000003"/>
    <n v="2687.94"/>
    <n v="748.26000000000022"/>
    <n v="0.21775798847564173"/>
    <x v="0"/>
    <x v="0"/>
    <s v="No Rating"/>
    <s v="Dec"/>
  </r>
  <r>
    <x v="3705"/>
    <x v="134"/>
    <s v="Camera"/>
    <x v="3"/>
    <x v="4"/>
    <n v="3"/>
    <n v="296.68"/>
    <n v="178.59"/>
    <s v="Online"/>
    <n v="890.04"/>
    <n v="535.77"/>
    <n v="354.27"/>
    <n v="0.39803829041391398"/>
    <x v="0"/>
    <x v="0"/>
    <n v="4"/>
    <s v="Dec"/>
  </r>
  <r>
    <x v="3706"/>
    <x v="134"/>
    <s v="Football"/>
    <x v="0"/>
    <x v="3"/>
    <n v="9"/>
    <n v="191.72"/>
    <n v="116.16"/>
    <s v="Retail"/>
    <n v="1725.48"/>
    <n v="1045.44"/>
    <n v="680.04"/>
    <n v="0.3941164197788441"/>
    <x v="0"/>
    <x v="0"/>
    <s v="No Rating"/>
    <s v="Dec"/>
  </r>
  <r>
    <x v="3707"/>
    <x v="134"/>
    <s v="Football"/>
    <x v="0"/>
    <x v="0"/>
    <n v="13"/>
    <n v="98.46"/>
    <n v="81.61"/>
    <s v="Online"/>
    <n v="1279.98"/>
    <n v="1060.93"/>
    <n v="219.04999999999995"/>
    <n v="0.17113548649197641"/>
    <x v="0"/>
    <x v="0"/>
    <s v="No Rating"/>
    <s v="Dec"/>
  </r>
  <r>
    <x v="3708"/>
    <x v="134"/>
    <s v="Chair"/>
    <x v="2"/>
    <x v="4"/>
    <n v="20"/>
    <n v="122.35"/>
    <n v="86.79"/>
    <s v="Retail"/>
    <n v="2447"/>
    <n v="1735.8000000000002"/>
    <n v="711.19999999999982"/>
    <n v="0.29064160196158556"/>
    <x v="0"/>
    <x v="0"/>
    <n v="3"/>
    <s v="Dec"/>
  </r>
  <r>
    <x v="3709"/>
    <x v="134"/>
    <s v="Cycle"/>
    <x v="0"/>
    <x v="3"/>
    <n v="8"/>
    <n v="174.88"/>
    <n v="126.79"/>
    <s v="Retail"/>
    <n v="1399.04"/>
    <n v="1014.32"/>
    <n v="384.71999999999991"/>
    <n v="0.27498856358645923"/>
    <x v="0"/>
    <x v="0"/>
    <s v="No Rating"/>
    <s v="Dec"/>
  </r>
  <r>
    <x v="3710"/>
    <x v="134"/>
    <s v="Cookware Set"/>
    <x v="2"/>
    <x v="4"/>
    <n v="8"/>
    <n v="414.83"/>
    <n v="272.68"/>
    <s v="Retail"/>
    <n v="3318.64"/>
    <n v="2181.44"/>
    <n v="1137.1999999999998"/>
    <n v="0.34267049152664941"/>
    <x v="0"/>
    <x v="0"/>
    <s v="No Rating"/>
    <s v="Dec"/>
  </r>
  <r>
    <x v="3711"/>
    <x v="134"/>
    <s v="Football"/>
    <x v="0"/>
    <x v="3"/>
    <n v="14"/>
    <n v="472.34"/>
    <n v="297.04000000000002"/>
    <s v="Retail"/>
    <n v="6612.7599999999993"/>
    <n v="4158.5600000000004"/>
    <n v="2454.1999999999989"/>
    <n v="0.3711309649828512"/>
    <x v="0"/>
    <x v="0"/>
    <s v="No Rating"/>
    <s v="Dec"/>
  </r>
  <r>
    <x v="3712"/>
    <x v="134"/>
    <s v="Jeans"/>
    <x v="4"/>
    <x v="0"/>
    <n v="11"/>
    <n v="370"/>
    <n v="284.69"/>
    <s v="Retail"/>
    <n v="4070"/>
    <n v="3131.59"/>
    <n v="938.40999999999985"/>
    <n v="0.23056756756756752"/>
    <x v="0"/>
    <x v="0"/>
    <s v="No Rating"/>
    <s v="Dec"/>
  </r>
  <r>
    <x v="3713"/>
    <x v="134"/>
    <s v="Vacuum Cleaner"/>
    <x v="2"/>
    <x v="4"/>
    <n v="19"/>
    <n v="269.75"/>
    <n v="208.1"/>
    <s v="Online"/>
    <n v="5125.25"/>
    <n v="3953.9"/>
    <n v="1171.3499999999999"/>
    <n v="0.22854494902687672"/>
    <x v="0"/>
    <x v="0"/>
    <s v="No Rating"/>
    <s v="Dec"/>
  </r>
  <r>
    <x v="3714"/>
    <x v="134"/>
    <s v="Yoga Mat"/>
    <x v="0"/>
    <x v="4"/>
    <n v="13"/>
    <n v="63.15"/>
    <n v="40.56"/>
    <s v="Retail"/>
    <n v="820.94999999999993"/>
    <n v="527.28"/>
    <n v="293.66999999999996"/>
    <n v="0.35771971496437055"/>
    <x v="0"/>
    <x v="0"/>
    <n v="4"/>
    <s v="Dec"/>
  </r>
  <r>
    <x v="3715"/>
    <x v="134"/>
    <s v="T-shirt"/>
    <x v="4"/>
    <x v="1"/>
    <n v="18"/>
    <n v="223.59"/>
    <n v="156.19999999999999"/>
    <s v="Online"/>
    <n v="4024.62"/>
    <n v="2811.6"/>
    <n v="1213.02"/>
    <n v="0.30139988371572968"/>
    <x v="0"/>
    <x v="0"/>
    <s v="No Rating"/>
    <s v="Dec"/>
  </r>
  <r>
    <x v="3716"/>
    <x v="134"/>
    <s v="Jacket"/>
    <x v="4"/>
    <x v="4"/>
    <n v="10"/>
    <n v="101.01"/>
    <n v="71.790000000000006"/>
    <s v="Online"/>
    <n v="1010.1"/>
    <n v="717.90000000000009"/>
    <n v="292.19999999999993"/>
    <n v="0.28927828927828919"/>
    <x v="0"/>
    <x v="0"/>
    <s v="No Rating"/>
    <s v="Dec"/>
  </r>
  <r>
    <x v="3717"/>
    <x v="134"/>
    <s v="Headphones"/>
    <x v="3"/>
    <x v="2"/>
    <n v="20"/>
    <n v="147.44"/>
    <n v="106.31"/>
    <s v="Online"/>
    <n v="2948.8"/>
    <n v="2126.1999999999998"/>
    <n v="822.60000000000036"/>
    <n v="0.27896093326098764"/>
    <x v="0"/>
    <x v="0"/>
    <s v="No Rating"/>
    <s v="Dec"/>
  </r>
  <r>
    <x v="3718"/>
    <x v="134"/>
    <s v="Jeans"/>
    <x v="4"/>
    <x v="0"/>
    <n v="17"/>
    <n v="318.49"/>
    <n v="195.68"/>
    <s v="Online"/>
    <n v="5414.33"/>
    <n v="3326.56"/>
    <n v="2087.77"/>
    <n v="0.38560080379289774"/>
    <x v="0"/>
    <x v="0"/>
    <s v="No Rating"/>
    <s v="Dec"/>
  </r>
  <r>
    <x v="3719"/>
    <x v="134"/>
    <s v="Chair"/>
    <x v="2"/>
    <x v="1"/>
    <n v="1"/>
    <n v="307.14"/>
    <n v="203.62"/>
    <s v="Online"/>
    <n v="307.14"/>
    <n v="203.62"/>
    <n v="103.51999999999998"/>
    <n v="0.33704499576740243"/>
    <x v="0"/>
    <x v="0"/>
    <s v="No Rating"/>
    <s v="Dec"/>
  </r>
  <r>
    <x v="3720"/>
    <x v="134"/>
    <s v="Chair"/>
    <x v="2"/>
    <x v="4"/>
    <n v="10"/>
    <n v="189.2"/>
    <n v="133.80000000000001"/>
    <s v="Online"/>
    <n v="1892"/>
    <n v="1338"/>
    <n v="554"/>
    <n v="0.29281183932346722"/>
    <x v="0"/>
    <x v="0"/>
    <s v="No Rating"/>
    <s v="Dec"/>
  </r>
  <r>
    <x v="3721"/>
    <x v="134"/>
    <s v="Headphones"/>
    <x v="3"/>
    <x v="4"/>
    <n v="5"/>
    <n v="248.99"/>
    <n v="185.56"/>
    <s v="Online"/>
    <n v="1244.95"/>
    <n v="927.8"/>
    <n v="317.15000000000009"/>
    <n v="0.25474918671432595"/>
    <x v="0"/>
    <x v="0"/>
    <s v="No Rating"/>
    <s v="Dec"/>
  </r>
  <r>
    <x v="3722"/>
    <x v="134"/>
    <s v="Camera"/>
    <x v="3"/>
    <x v="0"/>
    <n v="17"/>
    <n v="330.16"/>
    <n v="241.82"/>
    <s v="Retail"/>
    <n v="5612.72"/>
    <n v="4110.9399999999996"/>
    <n v="1501.7800000000007"/>
    <n v="0.26756724012599964"/>
    <x v="0"/>
    <x v="0"/>
    <s v="No Rating"/>
    <s v="Dec"/>
  </r>
  <r>
    <x v="3723"/>
    <x v="135"/>
    <s v="Cookware Set"/>
    <x v="2"/>
    <x v="4"/>
    <n v="10"/>
    <n v="295.06"/>
    <n v="259.54000000000002"/>
    <s v="Online"/>
    <n v="2950.6"/>
    <n v="2595.4"/>
    <n v="355.19999999999982"/>
    <n v="0.12038229512641491"/>
    <x v="0"/>
    <x v="0"/>
    <s v="No Rating"/>
    <s v="Dec"/>
  </r>
  <r>
    <x v="3724"/>
    <x v="135"/>
    <s v="Smartphone"/>
    <x v="3"/>
    <x v="3"/>
    <n v="4"/>
    <n v="339.53"/>
    <n v="302.58"/>
    <s v="Retail"/>
    <n v="1358.12"/>
    <n v="1210.32"/>
    <n v="147.79999999999995"/>
    <n v="0.10882690778429002"/>
    <x v="0"/>
    <x v="0"/>
    <s v="No Rating"/>
    <s v="Dec"/>
  </r>
  <r>
    <x v="3725"/>
    <x v="135"/>
    <s v="Smartphone"/>
    <x v="3"/>
    <x v="0"/>
    <n v="20"/>
    <n v="468.56"/>
    <n v="349.7"/>
    <s v="Retail"/>
    <n v="9371.2000000000007"/>
    <n v="6994"/>
    <n v="2377.2000000000007"/>
    <n v="0.25367082123954249"/>
    <x v="0"/>
    <x v="0"/>
    <s v="No Rating"/>
    <s v="Dec"/>
  </r>
  <r>
    <x v="3726"/>
    <x v="135"/>
    <s v="Yoga Mat"/>
    <x v="0"/>
    <x v="1"/>
    <n v="18"/>
    <n v="309.79000000000002"/>
    <n v="229.57"/>
    <s v="Online"/>
    <n v="5576.22"/>
    <n v="4132.26"/>
    <n v="1443.96"/>
    <n v="0.25894961102682462"/>
    <x v="0"/>
    <x v="0"/>
    <s v="No Rating"/>
    <s v="Dec"/>
  </r>
  <r>
    <x v="3727"/>
    <x v="135"/>
    <s v="Dumbbells"/>
    <x v="0"/>
    <x v="0"/>
    <n v="12"/>
    <n v="163.44999999999999"/>
    <n v="99.59"/>
    <s v="Retail"/>
    <n v="1961.3999999999999"/>
    <n v="1195.08"/>
    <n v="766.31999999999994"/>
    <n v="0.39070052003670847"/>
    <x v="0"/>
    <x v="0"/>
    <n v="4"/>
    <s v="Dec"/>
  </r>
  <r>
    <x v="3728"/>
    <x v="135"/>
    <s v="Football"/>
    <x v="0"/>
    <x v="4"/>
    <n v="9"/>
    <n v="98.95"/>
    <n v="87.37"/>
    <s v="Retail"/>
    <n v="890.55000000000007"/>
    <n v="786.33"/>
    <n v="104.22000000000003"/>
    <n v="0.11702880242546743"/>
    <x v="0"/>
    <x v="0"/>
    <s v="No Rating"/>
    <s v="Dec"/>
  </r>
  <r>
    <x v="3729"/>
    <x v="135"/>
    <s v="Vacuum Cleaner"/>
    <x v="2"/>
    <x v="2"/>
    <n v="9"/>
    <n v="479.32"/>
    <n v="372.67"/>
    <s v="Online"/>
    <n v="4313.88"/>
    <n v="3354.03"/>
    <n v="959.84999999999991"/>
    <n v="0.22250271217558204"/>
    <x v="0"/>
    <x v="0"/>
    <s v="No Rating"/>
    <s v="Dec"/>
  </r>
  <r>
    <x v="3730"/>
    <x v="135"/>
    <s v="Dumbbells"/>
    <x v="0"/>
    <x v="3"/>
    <n v="9"/>
    <n v="105.5"/>
    <n v="89.61"/>
    <s v="Retail"/>
    <n v="949.5"/>
    <n v="806.49"/>
    <n v="143.01"/>
    <n v="0.15061611374407582"/>
    <x v="0"/>
    <x v="0"/>
    <n v="1"/>
    <s v="Dec"/>
  </r>
  <r>
    <x v="3731"/>
    <x v="135"/>
    <s v="Jacket"/>
    <x v="4"/>
    <x v="1"/>
    <n v="12"/>
    <n v="97.94"/>
    <n v="62.38"/>
    <s v="Online"/>
    <n v="1175.28"/>
    <n v="748.56000000000006"/>
    <n v="426.71999999999991"/>
    <n v="0.36307943638962625"/>
    <x v="0"/>
    <x v="0"/>
    <s v="No Rating"/>
    <s v="Dec"/>
  </r>
  <r>
    <x v="3732"/>
    <x v="135"/>
    <s v="Dumbbells"/>
    <x v="0"/>
    <x v="3"/>
    <n v="1"/>
    <n v="36.229999999999997"/>
    <n v="30.68"/>
    <s v="Online"/>
    <n v="36.229999999999997"/>
    <n v="30.68"/>
    <n v="5.5499999999999972"/>
    <n v="0.1531879657742202"/>
    <x v="0"/>
    <x v="0"/>
    <s v="No Rating"/>
    <s v="Dec"/>
  </r>
  <r>
    <x v="3733"/>
    <x v="135"/>
    <s v="Fiction"/>
    <x v="1"/>
    <x v="0"/>
    <n v="4"/>
    <n v="305.88"/>
    <n v="187.2"/>
    <s v="Retail"/>
    <n v="1223.52"/>
    <n v="748.8"/>
    <n v="474.72"/>
    <n v="0.38799529227147905"/>
    <x v="0"/>
    <x v="0"/>
    <s v="No Rating"/>
    <s v="Dec"/>
  </r>
  <r>
    <x v="3734"/>
    <x v="135"/>
    <s v="Mixer"/>
    <x v="2"/>
    <x v="0"/>
    <n v="9"/>
    <n v="319.95999999999998"/>
    <n v="192.31"/>
    <s v="Retail"/>
    <n v="2879.64"/>
    <n v="1730.79"/>
    <n v="1148.8499999999999"/>
    <n v="0.39895611951493937"/>
    <x v="0"/>
    <x v="0"/>
    <s v="No Rating"/>
    <s v="Dec"/>
  </r>
  <r>
    <x v="3735"/>
    <x v="135"/>
    <s v="Vacuum Cleaner"/>
    <x v="2"/>
    <x v="4"/>
    <n v="13"/>
    <n v="75.150000000000006"/>
    <n v="49.8"/>
    <s v="Retail"/>
    <n v="976.95"/>
    <n v="647.4"/>
    <n v="329.55000000000007"/>
    <n v="0.33732534930139724"/>
    <x v="0"/>
    <x v="0"/>
    <n v="1"/>
    <s v="Dec"/>
  </r>
  <r>
    <x v="3736"/>
    <x v="135"/>
    <s v="Chair"/>
    <x v="2"/>
    <x v="1"/>
    <n v="4"/>
    <n v="111.77"/>
    <n v="78.56"/>
    <s v="Retail"/>
    <n v="447.08"/>
    <n v="314.24"/>
    <n v="132.83999999999997"/>
    <n v="0.29712803077748945"/>
    <x v="0"/>
    <x v="0"/>
    <s v="No Rating"/>
    <s v="Dec"/>
  </r>
  <r>
    <x v="3737"/>
    <x v="135"/>
    <s v="Jeans"/>
    <x v="4"/>
    <x v="2"/>
    <n v="17"/>
    <n v="312.42"/>
    <n v="242.8"/>
    <s v="Online"/>
    <n v="5311.14"/>
    <n v="4127.6000000000004"/>
    <n v="1183.54"/>
    <n v="0.22284104730811086"/>
    <x v="0"/>
    <x v="0"/>
    <s v="No Rating"/>
    <s v="Dec"/>
  </r>
  <r>
    <x v="3738"/>
    <x v="135"/>
    <s v="Headphones"/>
    <x v="3"/>
    <x v="0"/>
    <n v="3"/>
    <n v="321.58"/>
    <n v="216.04"/>
    <s v="Online"/>
    <n v="964.74"/>
    <n v="648.12"/>
    <n v="316.62"/>
    <n v="0.32819205174451149"/>
    <x v="0"/>
    <x v="0"/>
    <s v="No Rating"/>
    <s v="Dec"/>
  </r>
  <r>
    <x v="3739"/>
    <x v="135"/>
    <s v="Sneakers"/>
    <x v="4"/>
    <x v="4"/>
    <n v="5"/>
    <n v="92.62"/>
    <n v="76.36"/>
    <s v="Online"/>
    <n v="463.1"/>
    <n v="381.8"/>
    <n v="81.300000000000011"/>
    <n v="0.17555603541351761"/>
    <x v="0"/>
    <x v="0"/>
    <n v="2"/>
    <s v="Dec"/>
  </r>
  <r>
    <x v="3740"/>
    <x v="135"/>
    <s v="Dumbbells"/>
    <x v="0"/>
    <x v="3"/>
    <n v="6"/>
    <n v="442.66"/>
    <n v="282.77"/>
    <s v="Retail"/>
    <n v="2655.96"/>
    <n v="1696.62"/>
    <n v="959.34000000000015"/>
    <n v="0.36120272895676142"/>
    <x v="0"/>
    <x v="0"/>
    <s v="No Rating"/>
    <s v="Dec"/>
  </r>
  <r>
    <x v="3741"/>
    <x v="135"/>
    <s v="Camera"/>
    <x v="3"/>
    <x v="0"/>
    <n v="17"/>
    <n v="102.55"/>
    <n v="84.15"/>
    <s v="Retail"/>
    <n v="1743.35"/>
    <n v="1430.5500000000002"/>
    <n v="312.79999999999973"/>
    <n v="0.17942467089224753"/>
    <x v="0"/>
    <x v="0"/>
    <s v="No Rating"/>
    <s v="Dec"/>
  </r>
  <r>
    <x v="3742"/>
    <x v="135"/>
    <s v="Jacket"/>
    <x v="4"/>
    <x v="4"/>
    <n v="6"/>
    <n v="442.64"/>
    <n v="273.79000000000002"/>
    <s v="Online"/>
    <n v="2655.84"/>
    <n v="1642.7400000000002"/>
    <n v="1013.0999999999999"/>
    <n v="0.3814612326043737"/>
    <x v="0"/>
    <x v="0"/>
    <s v="No Rating"/>
    <s v="Dec"/>
  </r>
  <r>
    <x v="3743"/>
    <x v="135"/>
    <s v="Chair"/>
    <x v="2"/>
    <x v="4"/>
    <n v="20"/>
    <n v="188.15"/>
    <n v="141.55000000000001"/>
    <s v="Retail"/>
    <n v="3763"/>
    <n v="2831"/>
    <n v="932"/>
    <n v="0.24767472761094872"/>
    <x v="0"/>
    <x v="0"/>
    <s v="No Rating"/>
    <s v="Dec"/>
  </r>
  <r>
    <x v="3744"/>
    <x v="135"/>
    <s v="Fiction"/>
    <x v="1"/>
    <x v="2"/>
    <n v="20"/>
    <n v="326.95999999999998"/>
    <n v="250.82"/>
    <s v="Retail"/>
    <n v="6539.2"/>
    <n v="5016.3999999999996"/>
    <n v="1522.8000000000002"/>
    <n v="0.23287252263273797"/>
    <x v="0"/>
    <x v="0"/>
    <s v="No Rating"/>
    <s v="Dec"/>
  </r>
  <r>
    <x v="3745"/>
    <x v="135"/>
    <s v="Headphones"/>
    <x v="3"/>
    <x v="3"/>
    <n v="8"/>
    <n v="336.93"/>
    <n v="282.13"/>
    <s v="Online"/>
    <n v="2695.44"/>
    <n v="2257.04"/>
    <n v="438.40000000000009"/>
    <n v="0.16264505980470723"/>
    <x v="0"/>
    <x v="0"/>
    <s v="No Rating"/>
    <s v="Dec"/>
  </r>
  <r>
    <x v="3746"/>
    <x v="135"/>
    <s v="Comics"/>
    <x v="1"/>
    <x v="4"/>
    <n v="5"/>
    <n v="440.4"/>
    <n v="393.29"/>
    <s v="Online"/>
    <n v="2202"/>
    <n v="1966.45"/>
    <n v="235.54999999999995"/>
    <n v="0.10697093551316983"/>
    <x v="0"/>
    <x v="0"/>
    <n v="2"/>
    <s v="Dec"/>
  </r>
  <r>
    <x v="3747"/>
    <x v="135"/>
    <s v="Yoga Mat"/>
    <x v="0"/>
    <x v="0"/>
    <n v="11"/>
    <n v="458.19"/>
    <n v="345.76"/>
    <s v="Online"/>
    <n v="5040.09"/>
    <n v="3803.3599999999997"/>
    <n v="1236.7300000000005"/>
    <n v="0.24537855474803039"/>
    <x v="0"/>
    <x v="0"/>
    <s v="No Rating"/>
    <s v="Dec"/>
  </r>
  <r>
    <x v="3748"/>
    <x v="135"/>
    <s v="Laptop"/>
    <x v="3"/>
    <x v="4"/>
    <n v="2"/>
    <n v="399.64"/>
    <n v="258.67"/>
    <s v="Online"/>
    <n v="799.28"/>
    <n v="517.34"/>
    <n v="281.93999999999994"/>
    <n v="0.35274246822139921"/>
    <x v="1"/>
    <x v="4"/>
    <s v="No Rating"/>
    <s v="Dec"/>
  </r>
  <r>
    <x v="3749"/>
    <x v="135"/>
    <s v="Textbook"/>
    <x v="1"/>
    <x v="3"/>
    <n v="2"/>
    <n v="119.45"/>
    <n v="94.6"/>
    <s v="Online"/>
    <n v="238.9"/>
    <n v="189.2"/>
    <n v="49.700000000000017"/>
    <n v="0.2080368354960235"/>
    <x v="0"/>
    <x v="0"/>
    <s v="No Rating"/>
    <s v="Dec"/>
  </r>
  <r>
    <x v="3750"/>
    <x v="135"/>
    <s v="Laptop"/>
    <x v="3"/>
    <x v="1"/>
    <n v="9"/>
    <n v="340.75"/>
    <n v="234.77"/>
    <s v="Online"/>
    <n v="3066.75"/>
    <n v="2112.9300000000003"/>
    <n v="953.81999999999971"/>
    <n v="0.31101980924431394"/>
    <x v="0"/>
    <x v="0"/>
    <s v="No Rating"/>
    <s v="Dec"/>
  </r>
  <r>
    <x v="3751"/>
    <x v="135"/>
    <s v="Fiction"/>
    <x v="1"/>
    <x v="1"/>
    <n v="5"/>
    <n v="238.03"/>
    <n v="208.29"/>
    <s v="Retail"/>
    <n v="1190.1500000000001"/>
    <n v="1041.45"/>
    <n v="148.70000000000005"/>
    <n v="0.1249422341721632"/>
    <x v="0"/>
    <x v="0"/>
    <s v="No Rating"/>
    <s v="Dec"/>
  </r>
  <r>
    <x v="3752"/>
    <x v="135"/>
    <s v="Camera"/>
    <x v="3"/>
    <x v="2"/>
    <n v="9"/>
    <n v="294.10000000000002"/>
    <n v="238.31"/>
    <s v="Retail"/>
    <n v="2646.9"/>
    <n v="2144.79"/>
    <n v="502.11000000000013"/>
    <n v="0.18969738184291063"/>
    <x v="0"/>
    <x v="0"/>
    <s v="No Rating"/>
    <s v="Dec"/>
  </r>
  <r>
    <x v="3753"/>
    <x v="135"/>
    <s v="Sneakers"/>
    <x v="4"/>
    <x v="3"/>
    <n v="14"/>
    <n v="73.33"/>
    <n v="58.55"/>
    <s v="Retail"/>
    <n v="1026.6199999999999"/>
    <n v="819.69999999999993"/>
    <n v="206.91999999999996"/>
    <n v="0.20155461611891448"/>
    <x v="0"/>
    <x v="0"/>
    <s v="No Rating"/>
    <s v="Dec"/>
  </r>
  <r>
    <x v="3754"/>
    <x v="135"/>
    <s v="Textbook"/>
    <x v="1"/>
    <x v="4"/>
    <n v="2"/>
    <n v="47.9"/>
    <n v="39.799999999999997"/>
    <s v="Retail"/>
    <n v="95.8"/>
    <n v="79.599999999999994"/>
    <n v="16.200000000000003"/>
    <n v="0.16910229645093949"/>
    <x v="0"/>
    <x v="0"/>
    <s v="No Rating"/>
    <s v="Dec"/>
  </r>
  <r>
    <x v="3755"/>
    <x v="135"/>
    <s v="Sneakers"/>
    <x v="4"/>
    <x v="3"/>
    <n v="7"/>
    <n v="470.36"/>
    <n v="392.35"/>
    <s v="Retail"/>
    <n v="3292.52"/>
    <n v="2746.4500000000003"/>
    <n v="546.06999999999971"/>
    <n v="0.16585168806871323"/>
    <x v="0"/>
    <x v="0"/>
    <s v="No Rating"/>
    <s v="Dec"/>
  </r>
  <r>
    <x v="3756"/>
    <x v="135"/>
    <s v="Dumbbells"/>
    <x v="0"/>
    <x v="0"/>
    <n v="13"/>
    <n v="189.06"/>
    <n v="119.38"/>
    <s v="Retail"/>
    <n v="2457.7800000000002"/>
    <n v="1551.94"/>
    <n v="905.84000000000015"/>
    <n v="0.36856024542473292"/>
    <x v="0"/>
    <x v="0"/>
    <s v="No Rating"/>
    <s v="Dec"/>
  </r>
  <r>
    <x v="3757"/>
    <x v="135"/>
    <s v="Sneakers"/>
    <x v="4"/>
    <x v="3"/>
    <n v="11"/>
    <n v="84.47"/>
    <n v="59.44"/>
    <s v="Retail"/>
    <n v="929.17"/>
    <n v="653.83999999999992"/>
    <n v="275.33000000000004"/>
    <n v="0.29631821948620818"/>
    <x v="0"/>
    <x v="0"/>
    <n v="1"/>
    <s v="Dec"/>
  </r>
  <r>
    <x v="3758"/>
    <x v="135"/>
    <s v="Chair"/>
    <x v="2"/>
    <x v="1"/>
    <n v="11"/>
    <n v="388.05"/>
    <n v="319.87"/>
    <s v="Online"/>
    <n v="4268.55"/>
    <n v="3518.57"/>
    <n v="749.98"/>
    <n v="0.17569900785981188"/>
    <x v="0"/>
    <x v="0"/>
    <s v="No Rating"/>
    <s v="Dec"/>
  </r>
  <r>
    <x v="3759"/>
    <x v="135"/>
    <s v="Biography"/>
    <x v="1"/>
    <x v="0"/>
    <n v="4"/>
    <n v="135.22999999999999"/>
    <n v="106.09"/>
    <s v="Retail"/>
    <n v="540.91999999999996"/>
    <n v="424.36"/>
    <n v="116.55999999999995"/>
    <n v="0.21548472971973667"/>
    <x v="0"/>
    <x v="0"/>
    <s v="No Rating"/>
    <s v="Dec"/>
  </r>
  <r>
    <x v="3760"/>
    <x v="135"/>
    <s v="Headphones"/>
    <x v="3"/>
    <x v="2"/>
    <n v="2"/>
    <n v="214.78"/>
    <n v="142.82"/>
    <s v="Online"/>
    <n v="429.56"/>
    <n v="285.64"/>
    <n v="143.92000000000002"/>
    <n v="0.33504050656485712"/>
    <x v="0"/>
    <x v="0"/>
    <s v="No Rating"/>
    <s v="Dec"/>
  </r>
  <r>
    <x v="3761"/>
    <x v="136"/>
    <s v="Smartphone"/>
    <x v="3"/>
    <x v="0"/>
    <n v="13"/>
    <n v="363.49"/>
    <n v="304.08999999999997"/>
    <s v="Retail"/>
    <n v="4725.37"/>
    <n v="3953.1699999999996"/>
    <n v="772.20000000000027"/>
    <n v="0.16341577484937694"/>
    <x v="0"/>
    <x v="0"/>
    <s v="No Rating"/>
    <s v="Dec"/>
  </r>
  <r>
    <x v="3762"/>
    <x v="136"/>
    <s v="Fiction"/>
    <x v="1"/>
    <x v="2"/>
    <n v="19"/>
    <n v="87.04"/>
    <n v="61.02"/>
    <s v="Online"/>
    <n v="1653.7600000000002"/>
    <n v="1159.3800000000001"/>
    <n v="494.38000000000011"/>
    <n v="0.29894301470588236"/>
    <x v="0"/>
    <x v="0"/>
    <s v="No Rating"/>
    <s v="Dec"/>
  </r>
  <r>
    <x v="3763"/>
    <x v="136"/>
    <s v="Cycle"/>
    <x v="0"/>
    <x v="2"/>
    <n v="19"/>
    <n v="456.56"/>
    <n v="274.75"/>
    <s v="Online"/>
    <n v="8674.64"/>
    <n v="5220.25"/>
    <n v="3454.3899999999994"/>
    <n v="0.39821710180480108"/>
    <x v="0"/>
    <x v="0"/>
    <s v="No Rating"/>
    <s v="Dec"/>
  </r>
  <r>
    <x v="3764"/>
    <x v="136"/>
    <s v="Jeans"/>
    <x v="4"/>
    <x v="4"/>
    <n v="7"/>
    <n v="45.72"/>
    <n v="31.88"/>
    <s v="Online"/>
    <n v="320.03999999999996"/>
    <n v="223.16"/>
    <n v="96.879999999999967"/>
    <n v="0.30271216097987746"/>
    <x v="0"/>
    <x v="0"/>
    <s v="No Rating"/>
    <s v="Dec"/>
  </r>
  <r>
    <x v="3765"/>
    <x v="136"/>
    <s v="Laptop"/>
    <x v="3"/>
    <x v="2"/>
    <n v="3"/>
    <n v="310.58"/>
    <n v="268.64999999999998"/>
    <s v="Online"/>
    <n v="931.74"/>
    <n v="805.94999999999993"/>
    <n v="125.79000000000008"/>
    <n v="0.13500547362998269"/>
    <x v="0"/>
    <x v="0"/>
    <s v="No Rating"/>
    <s v="Dec"/>
  </r>
  <r>
    <x v="3766"/>
    <x v="136"/>
    <s v="Headphones"/>
    <x v="3"/>
    <x v="4"/>
    <n v="19"/>
    <n v="214.99"/>
    <n v="168.86"/>
    <s v="Retail"/>
    <n v="4084.8100000000004"/>
    <n v="3208.34"/>
    <n v="876.47000000000025"/>
    <n v="0.21456811944741619"/>
    <x v="0"/>
    <x v="0"/>
    <s v="No Rating"/>
    <s v="Dec"/>
  </r>
  <r>
    <x v="3767"/>
    <x v="136"/>
    <s v="Headphones"/>
    <x v="3"/>
    <x v="4"/>
    <n v="9"/>
    <n v="271.68"/>
    <n v="232.47"/>
    <s v="Online"/>
    <n v="2445.12"/>
    <n v="2092.23"/>
    <n v="352.88999999999987"/>
    <n v="0.14432420494699641"/>
    <x v="1"/>
    <x v="1"/>
    <s v="No Rating"/>
    <s v="Dec"/>
  </r>
  <r>
    <x v="3768"/>
    <x v="136"/>
    <s v="Headphones"/>
    <x v="3"/>
    <x v="2"/>
    <n v="18"/>
    <n v="13.44"/>
    <n v="9.11"/>
    <s v="Retail"/>
    <n v="241.92"/>
    <n v="163.98"/>
    <n v="77.94"/>
    <n v="0.32217261904761907"/>
    <x v="0"/>
    <x v="0"/>
    <s v="No Rating"/>
    <s v="Dec"/>
  </r>
  <r>
    <x v="3769"/>
    <x v="136"/>
    <s v="Vacuum Cleaner"/>
    <x v="2"/>
    <x v="2"/>
    <n v="13"/>
    <n v="229.92"/>
    <n v="158.71"/>
    <s v="Online"/>
    <n v="2988.96"/>
    <n v="2063.23"/>
    <n v="925.73"/>
    <n v="0.30971642310368824"/>
    <x v="0"/>
    <x v="0"/>
    <s v="No Rating"/>
    <s v="Dec"/>
  </r>
  <r>
    <x v="3770"/>
    <x v="136"/>
    <s v="Cookware Set"/>
    <x v="2"/>
    <x v="4"/>
    <n v="13"/>
    <n v="47.08"/>
    <n v="40.5"/>
    <s v="Online"/>
    <n v="612.04"/>
    <n v="526.5"/>
    <n v="85.539999999999964"/>
    <n v="0.13976210705182662"/>
    <x v="0"/>
    <x v="0"/>
    <s v="No Rating"/>
    <s v="Dec"/>
  </r>
  <r>
    <x v="3771"/>
    <x v="136"/>
    <s v="T-shirt"/>
    <x v="4"/>
    <x v="3"/>
    <n v="13"/>
    <n v="66.819999999999993"/>
    <n v="44.04"/>
    <s v="Retail"/>
    <n v="868.65999999999985"/>
    <n v="572.52"/>
    <n v="296.13999999999987"/>
    <n v="0.34091589344507622"/>
    <x v="0"/>
    <x v="0"/>
    <s v="No Rating"/>
    <s v="Dec"/>
  </r>
  <r>
    <x v="3772"/>
    <x v="136"/>
    <s v="Yoga Mat"/>
    <x v="0"/>
    <x v="1"/>
    <n v="16"/>
    <n v="356.36"/>
    <n v="320.39"/>
    <s v="Online"/>
    <n v="5701.76"/>
    <n v="5126.24"/>
    <n v="575.52000000000044"/>
    <n v="0.1009372544617803"/>
    <x v="0"/>
    <x v="0"/>
    <s v="No Rating"/>
    <s v="Dec"/>
  </r>
  <r>
    <x v="3773"/>
    <x v="136"/>
    <s v="Sneakers"/>
    <x v="4"/>
    <x v="1"/>
    <n v="15"/>
    <n v="335.18"/>
    <n v="226.76"/>
    <s v="Retail"/>
    <n v="5027.7"/>
    <n v="3401.3999999999996"/>
    <n v="1626.3000000000002"/>
    <n v="0.32346798735008059"/>
    <x v="0"/>
    <x v="0"/>
    <n v="2"/>
    <s v="Dec"/>
  </r>
  <r>
    <x v="3774"/>
    <x v="136"/>
    <s v="Dumbbells"/>
    <x v="0"/>
    <x v="0"/>
    <n v="4"/>
    <n v="172.56"/>
    <n v="133.81"/>
    <s v="Online"/>
    <n v="690.24"/>
    <n v="535.24"/>
    <n v="155"/>
    <n v="0.22455957348168754"/>
    <x v="0"/>
    <x v="0"/>
    <s v="No Rating"/>
    <s v="Dec"/>
  </r>
  <r>
    <x v="3775"/>
    <x v="136"/>
    <s v="Headphones"/>
    <x v="3"/>
    <x v="0"/>
    <n v="11"/>
    <n v="255.22"/>
    <n v="167.88"/>
    <s v="Online"/>
    <n v="2807.42"/>
    <n v="1846.6799999999998"/>
    <n v="960.74000000000024"/>
    <n v="0.34221455998746186"/>
    <x v="0"/>
    <x v="0"/>
    <s v="No Rating"/>
    <s v="Dec"/>
  </r>
  <r>
    <x v="3776"/>
    <x v="136"/>
    <s v="T-shirt"/>
    <x v="4"/>
    <x v="2"/>
    <n v="5"/>
    <n v="172.04"/>
    <n v="108.52"/>
    <s v="Retail"/>
    <n v="860.19999999999993"/>
    <n v="542.6"/>
    <n v="317.59999999999991"/>
    <n v="0.36921646128807245"/>
    <x v="0"/>
    <x v="0"/>
    <s v="No Rating"/>
    <s v="Dec"/>
  </r>
  <r>
    <x v="3777"/>
    <x v="136"/>
    <s v="Sneakers"/>
    <x v="4"/>
    <x v="3"/>
    <n v="11"/>
    <n v="147.66999999999999"/>
    <n v="91.3"/>
    <s v="Online"/>
    <n v="1624.37"/>
    <n v="1004.3"/>
    <n v="620.06999999999994"/>
    <n v="0.38172953206473892"/>
    <x v="0"/>
    <x v="0"/>
    <s v="No Rating"/>
    <s v="Dec"/>
  </r>
  <r>
    <x v="3778"/>
    <x v="136"/>
    <s v="Jacket"/>
    <x v="4"/>
    <x v="3"/>
    <n v="1"/>
    <n v="396.56"/>
    <n v="283.85000000000002"/>
    <s v="Retail"/>
    <n v="396.56"/>
    <n v="283.85000000000002"/>
    <n v="112.70999999999998"/>
    <n v="0.28421928585838202"/>
    <x v="0"/>
    <x v="0"/>
    <s v="No Rating"/>
    <s v="Dec"/>
  </r>
  <r>
    <x v="3779"/>
    <x v="136"/>
    <s v="Cycle"/>
    <x v="0"/>
    <x v="1"/>
    <n v="11"/>
    <n v="137.86000000000001"/>
    <n v="116.78"/>
    <s v="Retail"/>
    <n v="1516.46"/>
    <n v="1284.58"/>
    <n v="231.88000000000011"/>
    <n v="0.15290874800522275"/>
    <x v="0"/>
    <x v="0"/>
    <s v="No Rating"/>
    <s v="Dec"/>
  </r>
  <r>
    <x v="3780"/>
    <x v="137"/>
    <s v="Football"/>
    <x v="0"/>
    <x v="0"/>
    <n v="8"/>
    <n v="269.17"/>
    <n v="207.04"/>
    <s v="Retail"/>
    <n v="2153.36"/>
    <n v="1656.32"/>
    <n v="497.04000000000019"/>
    <n v="0.2308206709514434"/>
    <x v="0"/>
    <x v="0"/>
    <s v="No Rating"/>
    <s v="Dec"/>
  </r>
  <r>
    <x v="3781"/>
    <x v="137"/>
    <s v="Yoga Mat"/>
    <x v="0"/>
    <x v="1"/>
    <n v="15"/>
    <n v="254.3"/>
    <n v="191.26"/>
    <s v="Online"/>
    <n v="3814.5"/>
    <n v="2868.8999999999996"/>
    <n v="945.60000000000036"/>
    <n v="0.24789618560755022"/>
    <x v="0"/>
    <x v="0"/>
    <s v="No Rating"/>
    <s v="Dec"/>
  </r>
  <r>
    <x v="3782"/>
    <x v="137"/>
    <s v="Jacket"/>
    <x v="4"/>
    <x v="2"/>
    <n v="11"/>
    <n v="367.61"/>
    <n v="245.78"/>
    <s v="Online"/>
    <n v="4043.71"/>
    <n v="2703.58"/>
    <n v="1340.13"/>
    <n v="0.33141100622942793"/>
    <x v="0"/>
    <x v="0"/>
    <s v="No Rating"/>
    <s v="Dec"/>
  </r>
  <r>
    <x v="3783"/>
    <x v="137"/>
    <s v="Mixer"/>
    <x v="2"/>
    <x v="0"/>
    <n v="7"/>
    <n v="315.14"/>
    <n v="213.49"/>
    <s v="Retail"/>
    <n v="2205.98"/>
    <n v="1494.43"/>
    <n v="711.55"/>
    <n v="0.32255505489623659"/>
    <x v="0"/>
    <x v="0"/>
    <s v="No Rating"/>
    <s v="Dec"/>
  </r>
  <r>
    <x v="3784"/>
    <x v="137"/>
    <s v="Dumbbells"/>
    <x v="0"/>
    <x v="0"/>
    <n v="6"/>
    <n v="43.24"/>
    <n v="28.31"/>
    <s v="Online"/>
    <n v="259.44"/>
    <n v="169.85999999999999"/>
    <n v="89.580000000000013"/>
    <n v="0.34528214616096214"/>
    <x v="0"/>
    <x v="0"/>
    <s v="No Rating"/>
    <s v="Dec"/>
  </r>
  <r>
    <x v="3785"/>
    <x v="137"/>
    <s v="T-shirt"/>
    <x v="4"/>
    <x v="1"/>
    <n v="9"/>
    <n v="294.14"/>
    <n v="206.79"/>
    <s v="Retail"/>
    <n v="2647.2599999999998"/>
    <n v="1861.11"/>
    <n v="786.14999999999986"/>
    <n v="0.29696743047528384"/>
    <x v="0"/>
    <x v="0"/>
    <s v="No Rating"/>
    <s v="Dec"/>
  </r>
  <r>
    <x v="3786"/>
    <x v="137"/>
    <s v="Cookware Set"/>
    <x v="2"/>
    <x v="0"/>
    <n v="19"/>
    <n v="85.3"/>
    <n v="69.12"/>
    <s v="Online"/>
    <n v="1620.7"/>
    <n v="1313.2800000000002"/>
    <n v="307.41999999999985"/>
    <n v="0.18968347010550987"/>
    <x v="0"/>
    <x v="0"/>
    <s v="No Rating"/>
    <s v="Dec"/>
  </r>
  <r>
    <x v="3787"/>
    <x v="137"/>
    <s v="Fiction"/>
    <x v="1"/>
    <x v="2"/>
    <n v="18"/>
    <n v="493.42"/>
    <n v="347.74"/>
    <s v="Online"/>
    <n v="8881.56"/>
    <n v="6259.32"/>
    <n v="2622.24"/>
    <n v="0.29524542985691704"/>
    <x v="0"/>
    <x v="0"/>
    <s v="No Rating"/>
    <s v="Dec"/>
  </r>
  <r>
    <x v="3788"/>
    <x v="137"/>
    <s v="Smartphone"/>
    <x v="3"/>
    <x v="2"/>
    <n v="18"/>
    <n v="283.74"/>
    <n v="238.27"/>
    <s v="Online"/>
    <n v="5107.32"/>
    <n v="4288.8600000000006"/>
    <n v="818.45999999999913"/>
    <n v="0.16025234369493183"/>
    <x v="0"/>
    <x v="0"/>
    <s v="No Rating"/>
    <s v="Dec"/>
  </r>
  <r>
    <x v="3789"/>
    <x v="137"/>
    <s v="Jacket"/>
    <x v="4"/>
    <x v="4"/>
    <n v="13"/>
    <n v="481.58"/>
    <n v="425.96"/>
    <s v="Online"/>
    <n v="6260.54"/>
    <n v="5537.48"/>
    <n v="723.0600000000004"/>
    <n v="0.11549482951949838"/>
    <x v="0"/>
    <x v="0"/>
    <s v="No Rating"/>
    <s v="Dec"/>
  </r>
  <r>
    <x v="3790"/>
    <x v="137"/>
    <s v="Headphones"/>
    <x v="3"/>
    <x v="4"/>
    <n v="1"/>
    <n v="101.75"/>
    <n v="74.569999999999993"/>
    <s v="Online"/>
    <n v="101.75"/>
    <n v="74.569999999999993"/>
    <n v="27.180000000000007"/>
    <n v="0.26712530712530719"/>
    <x v="0"/>
    <x v="0"/>
    <s v="No Rating"/>
    <s v="Dec"/>
  </r>
  <r>
    <x v="3791"/>
    <x v="137"/>
    <s v="Camera"/>
    <x v="3"/>
    <x v="0"/>
    <n v="8"/>
    <n v="171.84"/>
    <n v="146.4"/>
    <s v="Retail"/>
    <n v="1374.72"/>
    <n v="1171.2"/>
    <n v="203.51999999999998"/>
    <n v="0.14804469273743015"/>
    <x v="0"/>
    <x v="0"/>
    <s v="No Rating"/>
    <s v="Dec"/>
  </r>
  <r>
    <x v="3792"/>
    <x v="137"/>
    <s v="Cookware Set"/>
    <x v="2"/>
    <x v="1"/>
    <n v="9"/>
    <n v="136.43"/>
    <n v="102.79"/>
    <s v="Online"/>
    <n v="1227.8700000000001"/>
    <n v="925.11"/>
    <n v="302.7600000000001"/>
    <n v="0.24657333431063555"/>
    <x v="0"/>
    <x v="0"/>
    <s v="No Rating"/>
    <s v="Dec"/>
  </r>
  <r>
    <x v="3793"/>
    <x v="137"/>
    <s v="Vacuum Cleaner"/>
    <x v="2"/>
    <x v="3"/>
    <n v="1"/>
    <n v="426.1"/>
    <n v="275.3"/>
    <s v="Online"/>
    <n v="426.1"/>
    <n v="275.3"/>
    <n v="150.80000000000001"/>
    <n v="0.35390753344285381"/>
    <x v="0"/>
    <x v="0"/>
    <s v="No Rating"/>
    <s v="Dec"/>
  </r>
  <r>
    <x v="3794"/>
    <x v="137"/>
    <s v="Football"/>
    <x v="0"/>
    <x v="1"/>
    <n v="1"/>
    <n v="355.01"/>
    <n v="267.76"/>
    <s v="Online"/>
    <n v="355.01"/>
    <n v="267.76"/>
    <n v="87.25"/>
    <n v="0.24576772485282106"/>
    <x v="0"/>
    <x v="0"/>
    <s v="No Rating"/>
    <s v="Dec"/>
  </r>
  <r>
    <x v="3795"/>
    <x v="137"/>
    <s v="Textbook"/>
    <x v="1"/>
    <x v="1"/>
    <n v="1"/>
    <n v="54.19"/>
    <n v="33.89"/>
    <s v="Online"/>
    <n v="54.19"/>
    <n v="33.89"/>
    <n v="20.299999999999997"/>
    <n v="0.37460786122900902"/>
    <x v="1"/>
    <x v="2"/>
    <s v="No Rating"/>
    <s v="Dec"/>
  </r>
  <r>
    <x v="3796"/>
    <x v="137"/>
    <s v="Sneakers"/>
    <x v="4"/>
    <x v="1"/>
    <n v="10"/>
    <n v="84.37"/>
    <n v="64.849999999999994"/>
    <s v="Online"/>
    <n v="843.7"/>
    <n v="648.5"/>
    <n v="195.20000000000005"/>
    <n v="0.23136185848050259"/>
    <x v="0"/>
    <x v="0"/>
    <s v="No Rating"/>
    <s v="Dec"/>
  </r>
  <r>
    <x v="3797"/>
    <x v="137"/>
    <s v="Camera"/>
    <x v="3"/>
    <x v="0"/>
    <n v="8"/>
    <n v="394.06"/>
    <n v="281.13"/>
    <s v="Retail"/>
    <n v="3152.48"/>
    <n v="2249.04"/>
    <n v="903.44"/>
    <n v="0.28658072374765264"/>
    <x v="0"/>
    <x v="0"/>
    <s v="No Rating"/>
    <s v="Dec"/>
  </r>
  <r>
    <x v="3798"/>
    <x v="137"/>
    <s v="Biography"/>
    <x v="1"/>
    <x v="0"/>
    <n v="18"/>
    <n v="430.14"/>
    <n v="281.27"/>
    <s v="Retail"/>
    <n v="7742.5199999999995"/>
    <n v="5062.8599999999997"/>
    <n v="2679.66"/>
    <n v="0.34609661970521227"/>
    <x v="0"/>
    <x v="0"/>
    <s v="No Rating"/>
    <s v="Dec"/>
  </r>
  <r>
    <x v="3799"/>
    <x v="137"/>
    <s v="Biography"/>
    <x v="1"/>
    <x v="3"/>
    <n v="3"/>
    <n v="131.81"/>
    <n v="88.22"/>
    <s v="Online"/>
    <n v="395.43"/>
    <n v="264.65999999999997"/>
    <n v="130.77000000000004"/>
    <n v="0.33070328503148483"/>
    <x v="0"/>
    <x v="0"/>
    <s v="No Rating"/>
    <s v="Dec"/>
  </r>
  <r>
    <x v="3800"/>
    <x v="137"/>
    <s v="Chair"/>
    <x v="2"/>
    <x v="1"/>
    <n v="8"/>
    <n v="277.54000000000002"/>
    <n v="233.87"/>
    <s v="Online"/>
    <n v="2220.3200000000002"/>
    <n v="1870.96"/>
    <n v="349.36000000000013"/>
    <n v="0.15734668876558339"/>
    <x v="0"/>
    <x v="0"/>
    <s v="No Rating"/>
    <s v="Dec"/>
  </r>
  <r>
    <x v="3801"/>
    <x v="137"/>
    <s v="T-shirt"/>
    <x v="4"/>
    <x v="4"/>
    <n v="11"/>
    <n v="469.65"/>
    <n v="414.39"/>
    <s v="Online"/>
    <n v="5166.1499999999996"/>
    <n v="4558.29"/>
    <n v="607.85999999999967"/>
    <n v="0.11766208878952406"/>
    <x v="0"/>
    <x v="0"/>
    <s v="No Rating"/>
    <s v="Dec"/>
  </r>
  <r>
    <x v="3802"/>
    <x v="137"/>
    <s v="Yoga Mat"/>
    <x v="0"/>
    <x v="4"/>
    <n v="8"/>
    <n v="499.56"/>
    <n v="444.33"/>
    <s v="Online"/>
    <n v="3996.48"/>
    <n v="3554.64"/>
    <n v="441.84000000000015"/>
    <n v="0.11055729041556574"/>
    <x v="0"/>
    <x v="0"/>
    <n v="4"/>
    <s v="Dec"/>
  </r>
  <r>
    <x v="3803"/>
    <x v="137"/>
    <s v="Smartphone"/>
    <x v="3"/>
    <x v="3"/>
    <n v="7"/>
    <n v="490.84"/>
    <n v="302.58"/>
    <s v="Online"/>
    <n v="3435.8799999999997"/>
    <n v="2118.06"/>
    <n v="1317.8199999999997"/>
    <n v="0.38354657322141628"/>
    <x v="0"/>
    <x v="0"/>
    <s v="No Rating"/>
    <s v="Dec"/>
  </r>
  <r>
    <x v="3804"/>
    <x v="137"/>
    <s v="Chair"/>
    <x v="2"/>
    <x v="3"/>
    <n v="11"/>
    <n v="247.02"/>
    <n v="206.13"/>
    <s v="Retail"/>
    <n v="2717.2200000000003"/>
    <n v="2267.4299999999998"/>
    <n v="449.79000000000042"/>
    <n v="0.16553315521010459"/>
    <x v="0"/>
    <x v="0"/>
    <s v="No Rating"/>
    <s v="Dec"/>
  </r>
  <r>
    <x v="3805"/>
    <x v="137"/>
    <s v="Sneakers"/>
    <x v="4"/>
    <x v="1"/>
    <n v="10"/>
    <n v="26.39"/>
    <n v="16.170000000000002"/>
    <s v="Online"/>
    <n v="263.89999999999998"/>
    <n v="161.70000000000002"/>
    <n v="102.19999999999996"/>
    <n v="0.38726790450928372"/>
    <x v="0"/>
    <x v="0"/>
    <s v="No Rating"/>
    <s v="Dec"/>
  </r>
  <r>
    <x v="3806"/>
    <x v="137"/>
    <s v="Yoga Mat"/>
    <x v="0"/>
    <x v="4"/>
    <n v="11"/>
    <n v="272.7"/>
    <n v="189.44"/>
    <s v="Online"/>
    <n v="2999.7"/>
    <n v="2083.84"/>
    <n v="915.85999999999967"/>
    <n v="0.30531719838650523"/>
    <x v="0"/>
    <x v="0"/>
    <s v="No Rating"/>
    <s v="Dec"/>
  </r>
  <r>
    <x v="3807"/>
    <x v="137"/>
    <s v="Chair"/>
    <x v="2"/>
    <x v="4"/>
    <n v="15"/>
    <n v="362.44"/>
    <n v="295.91000000000003"/>
    <s v="Retail"/>
    <n v="5436.6"/>
    <n v="4438.6500000000005"/>
    <n v="997.94999999999982"/>
    <n v="0.18356141706213439"/>
    <x v="0"/>
    <x v="0"/>
    <s v="No Rating"/>
    <s v="Dec"/>
  </r>
  <r>
    <x v="3808"/>
    <x v="137"/>
    <s v="Smartphone"/>
    <x v="3"/>
    <x v="1"/>
    <n v="7"/>
    <n v="194.62"/>
    <n v="129.81"/>
    <s v="Retail"/>
    <n v="1362.3400000000001"/>
    <n v="908.67000000000007"/>
    <n v="453.67000000000007"/>
    <n v="0.3330079128558216"/>
    <x v="0"/>
    <x v="0"/>
    <s v="No Rating"/>
    <s v="Dec"/>
  </r>
  <r>
    <x v="3809"/>
    <x v="137"/>
    <s v="Biography"/>
    <x v="1"/>
    <x v="0"/>
    <n v="8"/>
    <n v="171.6"/>
    <n v="112.55"/>
    <s v="Online"/>
    <n v="1372.8"/>
    <n v="900.4"/>
    <n v="472.4"/>
    <n v="0.34411421911421913"/>
    <x v="0"/>
    <x v="0"/>
    <s v="No Rating"/>
    <s v="Dec"/>
  </r>
  <r>
    <x v="3810"/>
    <x v="137"/>
    <s v="Textbook"/>
    <x v="1"/>
    <x v="1"/>
    <n v="17"/>
    <n v="305.45999999999998"/>
    <n v="235.67"/>
    <s v="Retail"/>
    <n v="5192.82"/>
    <n v="4006.39"/>
    <n v="1186.4299999999998"/>
    <n v="0.22847508675440317"/>
    <x v="0"/>
    <x v="0"/>
    <n v="3"/>
    <s v="Dec"/>
  </r>
  <r>
    <x v="3811"/>
    <x v="137"/>
    <s v="Mixer"/>
    <x v="2"/>
    <x v="3"/>
    <n v="11"/>
    <n v="231.3"/>
    <n v="152.19999999999999"/>
    <s v="Retail"/>
    <n v="2544.3000000000002"/>
    <n v="1674.1999999999998"/>
    <n v="870.10000000000036"/>
    <n v="0.34198011240812809"/>
    <x v="0"/>
    <x v="0"/>
    <s v="No Rating"/>
    <s v="Dec"/>
  </r>
  <r>
    <x v="3812"/>
    <x v="137"/>
    <s v="Laptop"/>
    <x v="3"/>
    <x v="3"/>
    <n v="15"/>
    <n v="266.10000000000002"/>
    <n v="160.01"/>
    <s v="Retail"/>
    <n v="3991.5000000000005"/>
    <n v="2400.1499999999996"/>
    <n v="1591.3500000000008"/>
    <n v="0.39868470499812114"/>
    <x v="0"/>
    <x v="0"/>
    <s v="No Rating"/>
    <s v="Dec"/>
  </r>
  <r>
    <x v="3813"/>
    <x v="137"/>
    <s v="Jacket"/>
    <x v="4"/>
    <x v="0"/>
    <n v="14"/>
    <n v="216.65"/>
    <n v="183.86"/>
    <s v="Online"/>
    <n v="3033.1"/>
    <n v="2574.04"/>
    <n v="459.05999999999995"/>
    <n v="0.1513501038541426"/>
    <x v="0"/>
    <x v="0"/>
    <s v="No Rating"/>
    <s v="Dec"/>
  </r>
  <r>
    <x v="3814"/>
    <x v="137"/>
    <s v="Chair"/>
    <x v="2"/>
    <x v="3"/>
    <n v="18"/>
    <n v="341.55"/>
    <n v="271.45"/>
    <s v="Online"/>
    <n v="6147.9000000000005"/>
    <n v="4886.0999999999995"/>
    <n v="1261.8000000000011"/>
    <n v="0.20524081393646626"/>
    <x v="0"/>
    <x v="0"/>
    <s v="No Rating"/>
    <s v="Dec"/>
  </r>
  <r>
    <x v="3815"/>
    <x v="137"/>
    <s v="Jeans"/>
    <x v="4"/>
    <x v="4"/>
    <n v="2"/>
    <n v="78.89"/>
    <n v="51.47"/>
    <s v="Retail"/>
    <n v="157.78"/>
    <n v="102.94"/>
    <n v="54.84"/>
    <n v="0.34757256940043102"/>
    <x v="0"/>
    <x v="0"/>
    <s v="No Rating"/>
    <s v="Dec"/>
  </r>
  <r>
    <x v="3816"/>
    <x v="137"/>
    <s v="Biography"/>
    <x v="1"/>
    <x v="0"/>
    <n v="4"/>
    <n v="431.24"/>
    <n v="285.42"/>
    <s v="Retail"/>
    <n v="1724.96"/>
    <n v="1141.68"/>
    <n v="583.28"/>
    <n v="0.33814117428809942"/>
    <x v="0"/>
    <x v="0"/>
    <s v="No Rating"/>
    <s v="Dec"/>
  </r>
  <r>
    <x v="3817"/>
    <x v="137"/>
    <s v="Textbook"/>
    <x v="1"/>
    <x v="1"/>
    <n v="9"/>
    <n v="232.36"/>
    <n v="149.72999999999999"/>
    <s v="Online"/>
    <n v="2091.2400000000002"/>
    <n v="1347.57"/>
    <n v="743.6700000000003"/>
    <n v="0.35561198140815986"/>
    <x v="0"/>
    <x v="0"/>
    <s v="No Rating"/>
    <s v="Dec"/>
  </r>
  <r>
    <x v="3818"/>
    <x v="137"/>
    <s v="Smartphone"/>
    <x v="3"/>
    <x v="2"/>
    <n v="20"/>
    <n v="37.9"/>
    <n v="32.950000000000003"/>
    <s v="Online"/>
    <n v="758"/>
    <n v="659"/>
    <n v="99"/>
    <n v="0.13060686015831136"/>
    <x v="0"/>
    <x v="0"/>
    <s v="No Rating"/>
    <s v="Dec"/>
  </r>
  <r>
    <x v="3819"/>
    <x v="137"/>
    <s v="Mixer"/>
    <x v="2"/>
    <x v="0"/>
    <n v="20"/>
    <n v="93.63"/>
    <n v="79.3"/>
    <s v="Retail"/>
    <n v="1872.6"/>
    <n v="1586"/>
    <n v="286.59999999999991"/>
    <n v="0.15304923635586881"/>
    <x v="0"/>
    <x v="0"/>
    <s v="No Rating"/>
    <s v="Dec"/>
  </r>
  <r>
    <x v="3820"/>
    <x v="137"/>
    <s v="Sneakers"/>
    <x v="4"/>
    <x v="0"/>
    <n v="12"/>
    <n v="371.1"/>
    <n v="300.54000000000002"/>
    <s v="Retail"/>
    <n v="4453.2000000000007"/>
    <n v="3606.4800000000005"/>
    <n v="846.72000000000025"/>
    <n v="0.19013742926434926"/>
    <x v="0"/>
    <x v="0"/>
    <s v="No Rating"/>
    <s v="Dec"/>
  </r>
  <r>
    <x v="3821"/>
    <x v="137"/>
    <s v="Mixer"/>
    <x v="2"/>
    <x v="2"/>
    <n v="11"/>
    <n v="225.72"/>
    <n v="154.15"/>
    <s v="Online"/>
    <n v="2482.92"/>
    <n v="1695.65"/>
    <n v="787.27"/>
    <n v="0.31707425128477756"/>
    <x v="0"/>
    <x v="0"/>
    <s v="No Rating"/>
    <s v="Dec"/>
  </r>
  <r>
    <x v="3822"/>
    <x v="138"/>
    <s v="Cycle"/>
    <x v="0"/>
    <x v="4"/>
    <n v="7"/>
    <n v="222.4"/>
    <n v="184.28"/>
    <s v="Online"/>
    <n v="1556.8"/>
    <n v="1289.96"/>
    <n v="266.83999999999992"/>
    <n v="0.17140287769784168"/>
    <x v="0"/>
    <x v="0"/>
    <s v="No Rating"/>
    <s v="Dec"/>
  </r>
  <r>
    <x v="3823"/>
    <x v="138"/>
    <s v="Jacket"/>
    <x v="4"/>
    <x v="2"/>
    <n v="3"/>
    <n v="126.33"/>
    <n v="93.61"/>
    <s v="Online"/>
    <n v="378.99"/>
    <n v="280.83"/>
    <n v="98.160000000000025"/>
    <n v="0.25900419536135522"/>
    <x v="0"/>
    <x v="0"/>
    <s v="No Rating"/>
    <s v="Dec"/>
  </r>
  <r>
    <x v="3824"/>
    <x v="138"/>
    <s v="Textbook"/>
    <x v="1"/>
    <x v="1"/>
    <n v="4"/>
    <n v="87.23"/>
    <n v="75.75"/>
    <s v="Online"/>
    <n v="348.92"/>
    <n v="303"/>
    <n v="45.920000000000016"/>
    <n v="0.13160609881921362"/>
    <x v="0"/>
    <x v="0"/>
    <s v="No Rating"/>
    <s v="Dec"/>
  </r>
  <r>
    <x v="3825"/>
    <x v="138"/>
    <s v="Jeans"/>
    <x v="4"/>
    <x v="0"/>
    <n v="5"/>
    <n v="423.64"/>
    <n v="325.67"/>
    <s v="Online"/>
    <n v="2118.1999999999998"/>
    <n v="1628.3500000000001"/>
    <n v="489.84999999999968"/>
    <n v="0.2312576716079689"/>
    <x v="0"/>
    <x v="0"/>
    <s v="No Rating"/>
    <s v="Dec"/>
  </r>
  <r>
    <x v="3826"/>
    <x v="138"/>
    <s v="Biography"/>
    <x v="1"/>
    <x v="3"/>
    <n v="2"/>
    <n v="291.85000000000002"/>
    <n v="218.9"/>
    <s v="Online"/>
    <n v="583.70000000000005"/>
    <n v="437.8"/>
    <n v="145.90000000000003"/>
    <n v="0.2499571697789961"/>
    <x v="0"/>
    <x v="0"/>
    <s v="No Rating"/>
    <s v="Dec"/>
  </r>
  <r>
    <x v="3827"/>
    <x v="138"/>
    <s v="Fiction"/>
    <x v="1"/>
    <x v="2"/>
    <n v="17"/>
    <n v="295.86"/>
    <n v="197.4"/>
    <s v="Online"/>
    <n v="5029.62"/>
    <n v="3355.8"/>
    <n v="1673.8199999999997"/>
    <n v="0.33279253701074829"/>
    <x v="0"/>
    <x v="0"/>
    <s v="No Rating"/>
    <s v="Dec"/>
  </r>
  <r>
    <x v="3828"/>
    <x v="138"/>
    <s v="Comics"/>
    <x v="1"/>
    <x v="2"/>
    <n v="12"/>
    <n v="408.74"/>
    <n v="345.78"/>
    <s v="Retail"/>
    <n v="4904.88"/>
    <n v="4149.3599999999997"/>
    <n v="755.52000000000044"/>
    <n v="0.15403434946420716"/>
    <x v="0"/>
    <x v="0"/>
    <s v="No Rating"/>
    <s v="Dec"/>
  </r>
  <r>
    <x v="3829"/>
    <x v="138"/>
    <s v="Vacuum Cleaner"/>
    <x v="2"/>
    <x v="3"/>
    <n v="10"/>
    <n v="258.06"/>
    <n v="230.24"/>
    <s v="Online"/>
    <n v="2580.6"/>
    <n v="2302.4"/>
    <n v="278.19999999999982"/>
    <n v="0.10780438657676503"/>
    <x v="0"/>
    <x v="0"/>
    <s v="No Rating"/>
    <s v="Dec"/>
  </r>
  <r>
    <x v="3830"/>
    <x v="138"/>
    <s v="Cycle"/>
    <x v="0"/>
    <x v="0"/>
    <n v="13"/>
    <n v="161.01"/>
    <n v="110.5"/>
    <s v="Online"/>
    <n v="2093.13"/>
    <n v="1436.5"/>
    <n v="656.63000000000011"/>
    <n v="0.31370722315384142"/>
    <x v="0"/>
    <x v="0"/>
    <s v="No Rating"/>
    <s v="Dec"/>
  </r>
  <r>
    <x v="3831"/>
    <x v="138"/>
    <s v="Jeans"/>
    <x v="4"/>
    <x v="1"/>
    <n v="10"/>
    <n v="89.74"/>
    <n v="75.48"/>
    <s v="Retail"/>
    <n v="897.4"/>
    <n v="754.80000000000007"/>
    <n v="142.59999999999991"/>
    <n v="0.15890349899710265"/>
    <x v="0"/>
    <x v="0"/>
    <s v="No Rating"/>
    <s v="Dec"/>
  </r>
  <r>
    <x v="3832"/>
    <x v="138"/>
    <s v="Dumbbells"/>
    <x v="0"/>
    <x v="4"/>
    <n v="10"/>
    <n v="261.54000000000002"/>
    <n v="168.94"/>
    <s v="Online"/>
    <n v="2615.4"/>
    <n v="1689.4"/>
    <n v="926"/>
    <n v="0.35405674084270089"/>
    <x v="0"/>
    <x v="0"/>
    <s v="No Rating"/>
    <s v="Dec"/>
  </r>
  <r>
    <x v="3833"/>
    <x v="138"/>
    <s v="Cycle"/>
    <x v="0"/>
    <x v="4"/>
    <n v="20"/>
    <n v="34.32"/>
    <n v="29.37"/>
    <s v="Online"/>
    <n v="686.4"/>
    <n v="587.4"/>
    <n v="99"/>
    <n v="0.14423076923076925"/>
    <x v="0"/>
    <x v="0"/>
    <s v="No Rating"/>
    <s v="Dec"/>
  </r>
  <r>
    <x v="3834"/>
    <x v="138"/>
    <s v="Headphones"/>
    <x v="3"/>
    <x v="2"/>
    <n v="6"/>
    <n v="95.6"/>
    <n v="76.900000000000006"/>
    <s v="Retail"/>
    <n v="573.59999999999991"/>
    <n v="461.40000000000003"/>
    <n v="112.19999999999987"/>
    <n v="0.19560669456066926"/>
    <x v="0"/>
    <x v="0"/>
    <s v="No Rating"/>
    <s v="Dec"/>
  </r>
  <r>
    <x v="3835"/>
    <x v="138"/>
    <s v="Comics"/>
    <x v="1"/>
    <x v="0"/>
    <n v="2"/>
    <n v="286.29000000000002"/>
    <n v="189.35"/>
    <s v="Retail"/>
    <n v="572.58000000000004"/>
    <n v="378.7"/>
    <n v="193.88000000000005"/>
    <n v="0.33860770547347102"/>
    <x v="0"/>
    <x v="0"/>
    <s v="No Rating"/>
    <s v="Dec"/>
  </r>
  <r>
    <x v="3836"/>
    <x v="138"/>
    <s v="Chair"/>
    <x v="2"/>
    <x v="1"/>
    <n v="13"/>
    <n v="355"/>
    <n v="244.77"/>
    <s v="Retail"/>
    <n v="4615"/>
    <n v="3182.01"/>
    <n v="1432.9899999999998"/>
    <n v="0.3105070422535211"/>
    <x v="0"/>
    <x v="0"/>
    <n v="3"/>
    <s v="Dec"/>
  </r>
  <r>
    <x v="3837"/>
    <x v="138"/>
    <s v="Headphones"/>
    <x v="3"/>
    <x v="0"/>
    <n v="6"/>
    <n v="244.35"/>
    <n v="200.12"/>
    <s v="Online"/>
    <n v="1466.1"/>
    <n v="1200.72"/>
    <n v="265.37999999999988"/>
    <n v="0.18101084509924281"/>
    <x v="0"/>
    <x v="0"/>
    <s v="No Rating"/>
    <s v="Dec"/>
  </r>
  <r>
    <x v="3838"/>
    <x v="138"/>
    <s v="Chair"/>
    <x v="2"/>
    <x v="3"/>
    <n v="18"/>
    <n v="285.68"/>
    <n v="246.62"/>
    <s v="Retail"/>
    <n v="5142.24"/>
    <n v="4439.16"/>
    <n v="703.07999999999993"/>
    <n v="0.13672640716886025"/>
    <x v="0"/>
    <x v="0"/>
    <n v="2"/>
    <s v="Dec"/>
  </r>
  <r>
    <x v="3839"/>
    <x v="138"/>
    <s v="Laptop"/>
    <x v="3"/>
    <x v="3"/>
    <n v="3"/>
    <n v="163.47999999999999"/>
    <n v="105.35"/>
    <s v="Retail"/>
    <n v="490.43999999999994"/>
    <n v="316.04999999999995"/>
    <n v="174.39"/>
    <n v="0.35557866405676536"/>
    <x v="0"/>
    <x v="0"/>
    <s v="No Rating"/>
    <s v="Dec"/>
  </r>
  <r>
    <x v="3840"/>
    <x v="138"/>
    <s v="Textbook"/>
    <x v="1"/>
    <x v="3"/>
    <n v="6"/>
    <n v="114.2"/>
    <n v="82.81"/>
    <s v="Online"/>
    <n v="685.2"/>
    <n v="496.86"/>
    <n v="188.34000000000003"/>
    <n v="0.2748686514886165"/>
    <x v="0"/>
    <x v="0"/>
    <s v="No Rating"/>
    <s v="Dec"/>
  </r>
  <r>
    <x v="3841"/>
    <x v="138"/>
    <s v="Cookware Set"/>
    <x v="2"/>
    <x v="1"/>
    <n v="15"/>
    <n v="219.72"/>
    <n v="187.03"/>
    <s v="Online"/>
    <n v="3295.8"/>
    <n v="2805.45"/>
    <n v="490.35000000000036"/>
    <n v="0.14878026579282733"/>
    <x v="0"/>
    <x v="0"/>
    <s v="No Rating"/>
    <s v="Dec"/>
  </r>
  <r>
    <x v="3842"/>
    <x v="138"/>
    <s v="T-shirt"/>
    <x v="4"/>
    <x v="1"/>
    <n v="13"/>
    <n v="213.91"/>
    <n v="191.53"/>
    <s v="Online"/>
    <n v="2780.83"/>
    <n v="2489.89"/>
    <n v="290.94000000000005"/>
    <n v="0.10462343976438691"/>
    <x v="0"/>
    <x v="0"/>
    <s v="No Rating"/>
    <s v="Dec"/>
  </r>
  <r>
    <x v="3843"/>
    <x v="138"/>
    <s v="Dumbbells"/>
    <x v="0"/>
    <x v="1"/>
    <n v="15"/>
    <n v="433.65"/>
    <n v="333.83"/>
    <s v="Retail"/>
    <n v="6504.75"/>
    <n v="5007.45"/>
    <n v="1497.3000000000002"/>
    <n v="0.23018563357546412"/>
    <x v="0"/>
    <x v="0"/>
    <s v="No Rating"/>
    <s v="Dec"/>
  </r>
  <r>
    <x v="3844"/>
    <x v="138"/>
    <s v="Cycle"/>
    <x v="0"/>
    <x v="1"/>
    <n v="10"/>
    <n v="356.71"/>
    <n v="216.7"/>
    <s v="Online"/>
    <n v="3567.1"/>
    <n v="2167"/>
    <n v="1400.1"/>
    <n v="0.39250371450197635"/>
    <x v="0"/>
    <x v="0"/>
    <s v="No Rating"/>
    <s v="Dec"/>
  </r>
  <r>
    <x v="3845"/>
    <x v="138"/>
    <s v="Dumbbells"/>
    <x v="0"/>
    <x v="2"/>
    <n v="20"/>
    <n v="333.81"/>
    <n v="288.10000000000002"/>
    <s v="Retail"/>
    <n v="6676.2"/>
    <n v="5762"/>
    <n v="914.19999999999982"/>
    <n v="0.13693418411671307"/>
    <x v="0"/>
    <x v="0"/>
    <s v="No Rating"/>
    <s v="Dec"/>
  </r>
  <r>
    <x v="3846"/>
    <x v="138"/>
    <s v="Comics"/>
    <x v="1"/>
    <x v="1"/>
    <n v="2"/>
    <n v="110.17"/>
    <n v="69.87"/>
    <s v="Retail"/>
    <n v="220.34"/>
    <n v="139.74"/>
    <n v="80.599999999999994"/>
    <n v="0.3657983117000998"/>
    <x v="0"/>
    <x v="0"/>
    <s v="No Rating"/>
    <s v="Dec"/>
  </r>
  <r>
    <x v="3847"/>
    <x v="138"/>
    <s v="Smartphone"/>
    <x v="3"/>
    <x v="3"/>
    <n v="3"/>
    <n v="261.83"/>
    <n v="167.42"/>
    <s v="Retail"/>
    <n v="785.49"/>
    <n v="502.26"/>
    <n v="283.23"/>
    <n v="0.36057747393346828"/>
    <x v="0"/>
    <x v="0"/>
    <n v="2"/>
    <s v="Dec"/>
  </r>
  <r>
    <x v="3848"/>
    <x v="138"/>
    <s v="Fiction"/>
    <x v="1"/>
    <x v="2"/>
    <n v="13"/>
    <n v="265.04000000000002"/>
    <n v="172.34"/>
    <s v="Online"/>
    <n v="3445.5200000000004"/>
    <n v="2240.42"/>
    <n v="1205.1000000000004"/>
    <n v="0.34975852701479027"/>
    <x v="0"/>
    <x v="0"/>
    <s v="No Rating"/>
    <s v="Dec"/>
  </r>
  <r>
    <x v="3849"/>
    <x v="138"/>
    <s v="Dumbbells"/>
    <x v="0"/>
    <x v="1"/>
    <n v="3"/>
    <n v="453.6"/>
    <n v="319.29000000000002"/>
    <s v="Retail"/>
    <n v="1360.8000000000002"/>
    <n v="957.87000000000012"/>
    <n v="402.93000000000006"/>
    <n v="0.29609788359788358"/>
    <x v="0"/>
    <x v="0"/>
    <s v="No Rating"/>
    <s v="Dec"/>
  </r>
  <r>
    <x v="3850"/>
    <x v="138"/>
    <s v="Football"/>
    <x v="0"/>
    <x v="1"/>
    <n v="6"/>
    <n v="407.97"/>
    <n v="361.76"/>
    <s v="Retail"/>
    <n v="2447.8200000000002"/>
    <n v="2170.56"/>
    <n v="277.26000000000022"/>
    <n v="0.11326813246072023"/>
    <x v="0"/>
    <x v="0"/>
    <n v="3"/>
    <s v="Dec"/>
  </r>
  <r>
    <x v="3851"/>
    <x v="139"/>
    <s v="Textbook"/>
    <x v="1"/>
    <x v="3"/>
    <n v="10"/>
    <n v="319.11"/>
    <n v="249.37"/>
    <s v="Online"/>
    <n v="3191.1000000000004"/>
    <n v="2493.6999999999998"/>
    <n v="697.40000000000055"/>
    <n v="0.21854532919682881"/>
    <x v="0"/>
    <x v="0"/>
    <s v="No Rating"/>
    <s v="Dec"/>
  </r>
  <r>
    <x v="3852"/>
    <x v="139"/>
    <s v="Jeans"/>
    <x v="4"/>
    <x v="2"/>
    <n v="11"/>
    <n v="337.54"/>
    <n v="282.14"/>
    <s v="Retail"/>
    <n v="3712.94"/>
    <n v="3103.54"/>
    <n v="609.40000000000009"/>
    <n v="0.16412869585826867"/>
    <x v="0"/>
    <x v="0"/>
    <s v="No Rating"/>
    <s v="Dec"/>
  </r>
  <r>
    <x v="3853"/>
    <x v="139"/>
    <s v="Dumbbells"/>
    <x v="0"/>
    <x v="3"/>
    <n v="11"/>
    <n v="254.27"/>
    <n v="225.23"/>
    <s v="Retail"/>
    <n v="2796.9700000000003"/>
    <n v="2477.5299999999997"/>
    <n v="319.44000000000051"/>
    <n v="0.11420930506941457"/>
    <x v="0"/>
    <x v="0"/>
    <s v="No Rating"/>
    <s v="Dec"/>
  </r>
  <r>
    <x v="3854"/>
    <x v="139"/>
    <s v="Football"/>
    <x v="0"/>
    <x v="0"/>
    <n v="18"/>
    <n v="333.9"/>
    <n v="243.62"/>
    <s v="Online"/>
    <n v="6010.2"/>
    <n v="4385.16"/>
    <n v="1625.04"/>
    <n v="0.27038035339922134"/>
    <x v="0"/>
    <x v="0"/>
    <s v="No Rating"/>
    <s v="Dec"/>
  </r>
  <r>
    <x v="3855"/>
    <x v="139"/>
    <s v="Laptop"/>
    <x v="3"/>
    <x v="4"/>
    <n v="2"/>
    <n v="458.17"/>
    <n v="401.84"/>
    <s v="Retail"/>
    <n v="916.34"/>
    <n v="803.68"/>
    <n v="112.66000000000008"/>
    <n v="0.1229456315341468"/>
    <x v="0"/>
    <x v="0"/>
    <n v="4"/>
    <s v="Dec"/>
  </r>
  <r>
    <x v="3856"/>
    <x v="139"/>
    <s v="Laptop"/>
    <x v="3"/>
    <x v="3"/>
    <n v="19"/>
    <n v="483.04"/>
    <n v="379.6"/>
    <s v="Online"/>
    <n v="9177.76"/>
    <n v="7212.4000000000005"/>
    <n v="1965.3599999999997"/>
    <n v="0.21414375621066575"/>
    <x v="0"/>
    <x v="0"/>
    <s v="No Rating"/>
    <s v="Dec"/>
  </r>
  <r>
    <x v="3857"/>
    <x v="139"/>
    <s v="Vacuum Cleaner"/>
    <x v="2"/>
    <x v="3"/>
    <n v="12"/>
    <n v="144.28"/>
    <n v="121.18"/>
    <s v="Online"/>
    <n v="1731.3600000000001"/>
    <n v="1454.16"/>
    <n v="277.20000000000005"/>
    <n v="0.16010535070695869"/>
    <x v="0"/>
    <x v="0"/>
    <s v="No Rating"/>
    <s v="Dec"/>
  </r>
  <r>
    <x v="3858"/>
    <x v="139"/>
    <s v="Cookware Set"/>
    <x v="2"/>
    <x v="3"/>
    <n v="20"/>
    <n v="228.71"/>
    <n v="182.15"/>
    <s v="Retail"/>
    <n v="4574.2"/>
    <n v="3643"/>
    <n v="931.19999999999982"/>
    <n v="0.20357658169734597"/>
    <x v="0"/>
    <x v="0"/>
    <s v="No Rating"/>
    <s v="Dec"/>
  </r>
  <r>
    <x v="3859"/>
    <x v="139"/>
    <s v="Textbook"/>
    <x v="1"/>
    <x v="4"/>
    <n v="14"/>
    <n v="132.44999999999999"/>
    <n v="115.72"/>
    <s v="Retail"/>
    <n v="1854.2999999999997"/>
    <n v="1620.08"/>
    <n v="234.2199999999998"/>
    <n v="0.12631181577953937"/>
    <x v="0"/>
    <x v="0"/>
    <s v="No Rating"/>
    <s v="Dec"/>
  </r>
  <r>
    <x v="3860"/>
    <x v="139"/>
    <s v="Textbook"/>
    <x v="1"/>
    <x v="3"/>
    <n v="14"/>
    <n v="322.85000000000002"/>
    <n v="200.4"/>
    <s v="Retail"/>
    <n v="4519.9000000000005"/>
    <n v="2805.6"/>
    <n v="1714.3000000000006"/>
    <n v="0.37927830261731466"/>
    <x v="0"/>
    <x v="0"/>
    <s v="No Rating"/>
    <s v="Dec"/>
  </r>
  <r>
    <x v="3861"/>
    <x v="139"/>
    <s v="Textbook"/>
    <x v="1"/>
    <x v="1"/>
    <n v="13"/>
    <n v="360.22"/>
    <n v="276.52999999999997"/>
    <s v="Retail"/>
    <n v="4682.8600000000006"/>
    <n v="3594.8899999999994"/>
    <n v="1087.9700000000012"/>
    <n v="0.23233024262950441"/>
    <x v="0"/>
    <x v="0"/>
    <s v="No Rating"/>
    <s v="Dec"/>
  </r>
  <r>
    <x v="3862"/>
    <x v="139"/>
    <s v="Fiction"/>
    <x v="1"/>
    <x v="2"/>
    <n v="5"/>
    <n v="190.72"/>
    <n v="118.33"/>
    <s v="Retail"/>
    <n v="953.6"/>
    <n v="591.65"/>
    <n v="361.95000000000005"/>
    <n v="0.37956166107382555"/>
    <x v="0"/>
    <x v="0"/>
    <s v="No Rating"/>
    <s v="Dec"/>
  </r>
  <r>
    <x v="3863"/>
    <x v="139"/>
    <s v="Jeans"/>
    <x v="4"/>
    <x v="1"/>
    <n v="16"/>
    <n v="137.44"/>
    <n v="92.29"/>
    <s v="Online"/>
    <n v="2199.04"/>
    <n v="1476.64"/>
    <n v="722.39999999999986"/>
    <n v="0.32850698486612334"/>
    <x v="0"/>
    <x v="0"/>
    <s v="No Rating"/>
    <s v="Dec"/>
  </r>
  <r>
    <x v="3864"/>
    <x v="139"/>
    <s v="Yoga Mat"/>
    <x v="0"/>
    <x v="4"/>
    <n v="7"/>
    <n v="313.45999999999998"/>
    <n v="237.05"/>
    <s v="Online"/>
    <n v="2194.2199999999998"/>
    <n v="1659.3500000000001"/>
    <n v="534.86999999999966"/>
    <n v="0.24376315957378919"/>
    <x v="0"/>
    <x v="0"/>
    <s v="No Rating"/>
    <s v="Dec"/>
  </r>
  <r>
    <x v="3865"/>
    <x v="139"/>
    <s v="Smartphone"/>
    <x v="3"/>
    <x v="4"/>
    <n v="11"/>
    <n v="349.18"/>
    <n v="284.14"/>
    <s v="Online"/>
    <n v="3840.98"/>
    <n v="3125.54"/>
    <n v="715.44"/>
    <n v="0.18626496362907385"/>
    <x v="0"/>
    <x v="0"/>
    <s v="No Rating"/>
    <s v="Dec"/>
  </r>
  <r>
    <x v="3866"/>
    <x v="139"/>
    <s v="Headphones"/>
    <x v="3"/>
    <x v="1"/>
    <n v="17"/>
    <n v="298.43"/>
    <n v="223"/>
    <s v="Online"/>
    <n v="5073.3100000000004"/>
    <n v="3791"/>
    <n v="1282.3100000000004"/>
    <n v="0.25275609020540835"/>
    <x v="0"/>
    <x v="0"/>
    <s v="No Rating"/>
    <s v="Dec"/>
  </r>
  <r>
    <x v="3867"/>
    <x v="139"/>
    <s v="Smartphone"/>
    <x v="3"/>
    <x v="1"/>
    <n v="18"/>
    <n v="319.57"/>
    <n v="268.12"/>
    <s v="Retail"/>
    <n v="5752.26"/>
    <n v="4826.16"/>
    <n v="926.10000000000036"/>
    <n v="0.1609975905122509"/>
    <x v="1"/>
    <x v="4"/>
    <s v="No Rating"/>
    <s v="Dec"/>
  </r>
  <r>
    <x v="3868"/>
    <x v="139"/>
    <s v="Jeans"/>
    <x v="4"/>
    <x v="2"/>
    <n v="18"/>
    <n v="230.74"/>
    <n v="158.09"/>
    <s v="Retail"/>
    <n v="4153.32"/>
    <n v="2845.62"/>
    <n v="1307.6999999999998"/>
    <n v="0.31485654849614281"/>
    <x v="0"/>
    <x v="0"/>
    <s v="No Rating"/>
    <s v="Dec"/>
  </r>
  <r>
    <x v="3869"/>
    <x v="139"/>
    <s v="T-shirt"/>
    <x v="4"/>
    <x v="3"/>
    <n v="20"/>
    <n v="119.51"/>
    <n v="93.78"/>
    <s v="Online"/>
    <n v="2390.2000000000003"/>
    <n v="1875.6"/>
    <n v="514.60000000000036"/>
    <n v="0.21529579114718447"/>
    <x v="0"/>
    <x v="0"/>
    <n v="3"/>
    <s v="Dec"/>
  </r>
  <r>
    <x v="3870"/>
    <x v="139"/>
    <s v="Sneakers"/>
    <x v="4"/>
    <x v="4"/>
    <n v="6"/>
    <n v="181.29"/>
    <n v="145.05000000000001"/>
    <s v="Retail"/>
    <n v="1087.74"/>
    <n v="870.30000000000007"/>
    <n v="217.43999999999994"/>
    <n v="0.19990071156710237"/>
    <x v="0"/>
    <x v="0"/>
    <s v="No Rating"/>
    <s v="Dec"/>
  </r>
  <r>
    <x v="3871"/>
    <x v="139"/>
    <s v="Camera"/>
    <x v="3"/>
    <x v="2"/>
    <n v="10"/>
    <n v="26.73"/>
    <n v="16.98"/>
    <s v="Online"/>
    <n v="267.3"/>
    <n v="169.8"/>
    <n v="97.5"/>
    <n v="0.36475869809203143"/>
    <x v="0"/>
    <x v="0"/>
    <s v="No Rating"/>
    <s v="Dec"/>
  </r>
  <r>
    <x v="3872"/>
    <x v="139"/>
    <s v="Cycle"/>
    <x v="0"/>
    <x v="4"/>
    <n v="5"/>
    <n v="289.32"/>
    <n v="222.37"/>
    <s v="Online"/>
    <n v="1446.6"/>
    <n v="1111.8499999999999"/>
    <n v="334.75"/>
    <n v="0.23140467302640677"/>
    <x v="0"/>
    <x v="0"/>
    <s v="No Rating"/>
    <s v="Dec"/>
  </r>
  <r>
    <x v="3873"/>
    <x v="139"/>
    <s v="Sneakers"/>
    <x v="4"/>
    <x v="2"/>
    <n v="4"/>
    <n v="23.47"/>
    <n v="16.72"/>
    <s v="Retail"/>
    <n v="93.88"/>
    <n v="66.88"/>
    <n v="27"/>
    <n v="0.2876011930123562"/>
    <x v="0"/>
    <x v="0"/>
    <s v="No Rating"/>
    <s v="Dec"/>
  </r>
  <r>
    <x v="3874"/>
    <x v="139"/>
    <s v="Cycle"/>
    <x v="0"/>
    <x v="4"/>
    <n v="2"/>
    <n v="298.31"/>
    <n v="258.82"/>
    <s v="Online"/>
    <n v="596.62"/>
    <n v="517.64"/>
    <n v="78.980000000000018"/>
    <n v="0.13237906875398078"/>
    <x v="0"/>
    <x v="0"/>
    <s v="No Rating"/>
    <s v="Dec"/>
  </r>
  <r>
    <x v="3875"/>
    <x v="139"/>
    <s v="Cycle"/>
    <x v="0"/>
    <x v="1"/>
    <n v="17"/>
    <n v="304.85000000000002"/>
    <n v="272.08"/>
    <s v="Online"/>
    <n v="5182.4500000000007"/>
    <n v="4625.3599999999997"/>
    <n v="557.09000000000106"/>
    <n v="0.10749548958504201"/>
    <x v="0"/>
    <x v="0"/>
    <s v="No Rating"/>
    <s v="Dec"/>
  </r>
  <r>
    <x v="3876"/>
    <x v="139"/>
    <s v="Football"/>
    <x v="0"/>
    <x v="0"/>
    <n v="11"/>
    <n v="150.12"/>
    <n v="128.9"/>
    <s v="Online"/>
    <n v="1651.3200000000002"/>
    <n v="1417.9"/>
    <n v="233.42000000000007"/>
    <n v="0.14135358379962701"/>
    <x v="0"/>
    <x v="0"/>
    <n v="2"/>
    <s v="Dec"/>
  </r>
  <r>
    <x v="3877"/>
    <x v="140"/>
    <s v="Chair"/>
    <x v="2"/>
    <x v="3"/>
    <n v="1"/>
    <n v="17.27"/>
    <n v="14.05"/>
    <s v="Retail"/>
    <n v="17.27"/>
    <n v="14.05"/>
    <n v="3.2199999999999989"/>
    <n v="0.18645049218297619"/>
    <x v="0"/>
    <x v="0"/>
    <s v="No Rating"/>
    <s v="Dec"/>
  </r>
  <r>
    <x v="3878"/>
    <x v="140"/>
    <s v="Cycle"/>
    <x v="0"/>
    <x v="0"/>
    <n v="13"/>
    <n v="213.88"/>
    <n v="141.02000000000001"/>
    <s v="Online"/>
    <n v="2780.44"/>
    <n v="1833.2600000000002"/>
    <n v="947.17999999999984"/>
    <n v="0.34065831307275102"/>
    <x v="0"/>
    <x v="0"/>
    <s v="No Rating"/>
    <s v="Dec"/>
  </r>
  <r>
    <x v="3879"/>
    <x v="140"/>
    <s v="Dumbbells"/>
    <x v="0"/>
    <x v="3"/>
    <n v="15"/>
    <n v="37.57"/>
    <n v="32.22"/>
    <s v="Online"/>
    <n v="563.54999999999995"/>
    <n v="483.29999999999995"/>
    <n v="80.25"/>
    <n v="0.1424008517434123"/>
    <x v="0"/>
    <x v="0"/>
    <s v="No Rating"/>
    <s v="Dec"/>
  </r>
  <r>
    <x v="3880"/>
    <x v="140"/>
    <s v="Textbook"/>
    <x v="1"/>
    <x v="3"/>
    <n v="20"/>
    <n v="180.11"/>
    <n v="137.27000000000001"/>
    <s v="Retail"/>
    <n v="3602.2000000000003"/>
    <n v="2745.4"/>
    <n v="856.80000000000018"/>
    <n v="0.2378546443839876"/>
    <x v="0"/>
    <x v="0"/>
    <s v="No Rating"/>
    <s v="Dec"/>
  </r>
  <r>
    <x v="3881"/>
    <x v="140"/>
    <s v="Dumbbells"/>
    <x v="0"/>
    <x v="2"/>
    <n v="2"/>
    <n v="113.65"/>
    <n v="86.34"/>
    <s v="Retail"/>
    <n v="227.3"/>
    <n v="172.68"/>
    <n v="54.620000000000005"/>
    <n v="0.24029916410030797"/>
    <x v="0"/>
    <x v="0"/>
    <n v="3"/>
    <s v="Dec"/>
  </r>
  <r>
    <x v="3882"/>
    <x v="140"/>
    <s v="Vacuum Cleaner"/>
    <x v="2"/>
    <x v="3"/>
    <n v="11"/>
    <n v="161.87"/>
    <n v="116.76"/>
    <s v="Online"/>
    <n v="1780.5700000000002"/>
    <n v="1284.3600000000001"/>
    <n v="496.21000000000004"/>
    <n v="0.27868042256131464"/>
    <x v="0"/>
    <x v="0"/>
    <s v="No Rating"/>
    <s v="Dec"/>
  </r>
  <r>
    <x v="3883"/>
    <x v="140"/>
    <s v="T-shirt"/>
    <x v="4"/>
    <x v="1"/>
    <n v="17"/>
    <n v="157.16999999999999"/>
    <n v="136.61000000000001"/>
    <s v="Retail"/>
    <n v="2671.89"/>
    <n v="2322.3700000000003"/>
    <n v="349.51999999999953"/>
    <n v="0.13081376853088994"/>
    <x v="0"/>
    <x v="0"/>
    <s v="No Rating"/>
    <s v="Dec"/>
  </r>
  <r>
    <x v="3884"/>
    <x v="140"/>
    <s v="Headphones"/>
    <x v="3"/>
    <x v="2"/>
    <n v="14"/>
    <n v="192.65"/>
    <n v="118.7"/>
    <s v="Online"/>
    <n v="2697.1"/>
    <n v="1661.8"/>
    <n v="1035.3"/>
    <n v="0.38385673501167922"/>
    <x v="0"/>
    <x v="0"/>
    <s v="No Rating"/>
    <s v="Dec"/>
  </r>
  <r>
    <x v="3885"/>
    <x v="140"/>
    <s v="Textbook"/>
    <x v="1"/>
    <x v="3"/>
    <n v="16"/>
    <n v="68.7"/>
    <n v="58.79"/>
    <s v="Retail"/>
    <n v="1099.2"/>
    <n v="940.64"/>
    <n v="158.56000000000006"/>
    <n v="0.14425036390101897"/>
    <x v="0"/>
    <x v="0"/>
    <s v="No Rating"/>
    <s v="Dec"/>
  </r>
  <r>
    <x v="3886"/>
    <x v="140"/>
    <s v="Headphones"/>
    <x v="3"/>
    <x v="0"/>
    <n v="20"/>
    <n v="347.23"/>
    <n v="216.94"/>
    <s v="Retail"/>
    <n v="6944.6"/>
    <n v="4338.8"/>
    <n v="2605.8000000000002"/>
    <n v="0.37522679491979383"/>
    <x v="0"/>
    <x v="0"/>
    <s v="No Rating"/>
    <s v="Dec"/>
  </r>
  <r>
    <x v="3887"/>
    <x v="140"/>
    <s v="Cookware Set"/>
    <x v="2"/>
    <x v="0"/>
    <n v="1"/>
    <n v="106.16"/>
    <n v="75.400000000000006"/>
    <s v="Online"/>
    <n v="106.16"/>
    <n v="75.400000000000006"/>
    <n v="30.759999999999991"/>
    <n v="0.28975131876412952"/>
    <x v="0"/>
    <x v="0"/>
    <s v="No Rating"/>
    <s v="Dec"/>
  </r>
  <r>
    <x v="3888"/>
    <x v="140"/>
    <s v="T-shirt"/>
    <x v="4"/>
    <x v="0"/>
    <n v="10"/>
    <n v="462.57"/>
    <n v="397.09"/>
    <s v="Retail"/>
    <n v="4625.7"/>
    <n v="3970.8999999999996"/>
    <n v="654.80000000000018"/>
    <n v="0.14155695354216663"/>
    <x v="0"/>
    <x v="0"/>
    <s v="No Rating"/>
    <s v="Dec"/>
  </r>
  <r>
    <x v="3889"/>
    <x v="140"/>
    <s v="Fiction"/>
    <x v="1"/>
    <x v="2"/>
    <n v="11"/>
    <n v="189.55"/>
    <n v="114.77"/>
    <s v="Online"/>
    <n v="2085.0500000000002"/>
    <n v="1262.47"/>
    <n v="822.58000000000015"/>
    <n v="0.39451332102347669"/>
    <x v="0"/>
    <x v="0"/>
    <s v="No Rating"/>
    <s v="Dec"/>
  </r>
  <r>
    <x v="3890"/>
    <x v="140"/>
    <s v="Smartphone"/>
    <x v="3"/>
    <x v="2"/>
    <n v="10"/>
    <n v="417.42"/>
    <n v="256.5"/>
    <s v="Retail"/>
    <n v="4174.2"/>
    <n v="2565"/>
    <n v="1609.1999999999998"/>
    <n v="0.38551099611901679"/>
    <x v="0"/>
    <x v="0"/>
    <s v="No Rating"/>
    <s v="Dec"/>
  </r>
  <r>
    <x v="3891"/>
    <x v="140"/>
    <s v="Biography"/>
    <x v="1"/>
    <x v="4"/>
    <n v="2"/>
    <n v="281.82"/>
    <n v="194.18"/>
    <s v="Retail"/>
    <n v="563.64"/>
    <n v="388.36"/>
    <n v="175.27999999999997"/>
    <n v="0.31097863884749127"/>
    <x v="0"/>
    <x v="0"/>
    <s v="No Rating"/>
    <s v="Dec"/>
  </r>
  <r>
    <x v="3892"/>
    <x v="140"/>
    <s v="Mixer"/>
    <x v="2"/>
    <x v="4"/>
    <n v="15"/>
    <n v="21.85"/>
    <n v="14.39"/>
    <s v="Online"/>
    <n v="327.75"/>
    <n v="215.85000000000002"/>
    <n v="111.89999999999998"/>
    <n v="0.34141876430205942"/>
    <x v="0"/>
    <x v="0"/>
    <s v="No Rating"/>
    <s v="Dec"/>
  </r>
  <r>
    <x v="3893"/>
    <x v="140"/>
    <s v="Cycle"/>
    <x v="0"/>
    <x v="4"/>
    <n v="8"/>
    <n v="369.29"/>
    <n v="274.64999999999998"/>
    <s v="Online"/>
    <n v="2954.32"/>
    <n v="2197.1999999999998"/>
    <n v="757.12000000000035"/>
    <n v="0.25627555579625777"/>
    <x v="0"/>
    <x v="0"/>
    <s v="No Rating"/>
    <s v="Dec"/>
  </r>
  <r>
    <x v="3894"/>
    <x v="140"/>
    <s v="T-shirt"/>
    <x v="4"/>
    <x v="2"/>
    <n v="12"/>
    <n v="402.84"/>
    <n v="351.89"/>
    <s v="Online"/>
    <n v="4834.08"/>
    <n v="4222.68"/>
    <n v="611.39999999999964"/>
    <n v="0.12647701320623567"/>
    <x v="0"/>
    <x v="0"/>
    <s v="No Rating"/>
    <s v="Dec"/>
  </r>
  <r>
    <x v="3895"/>
    <x v="140"/>
    <s v="Cycle"/>
    <x v="0"/>
    <x v="0"/>
    <n v="4"/>
    <n v="213.07"/>
    <n v="163.41999999999999"/>
    <s v="Online"/>
    <n v="852.28"/>
    <n v="653.67999999999995"/>
    <n v="198.60000000000002"/>
    <n v="0.23302201154550151"/>
    <x v="0"/>
    <x v="0"/>
    <s v="No Rating"/>
    <s v="Dec"/>
  </r>
  <r>
    <x v="3896"/>
    <x v="140"/>
    <s v="Football"/>
    <x v="0"/>
    <x v="3"/>
    <n v="2"/>
    <n v="485.08"/>
    <n v="374.88"/>
    <s v="Retail"/>
    <n v="970.16"/>
    <n v="749.76"/>
    <n v="220.39999999999998"/>
    <n v="0.22717902201698686"/>
    <x v="0"/>
    <x v="0"/>
    <s v="No Rating"/>
    <s v="Dec"/>
  </r>
  <r>
    <x v="3897"/>
    <x v="140"/>
    <s v="Chair"/>
    <x v="2"/>
    <x v="2"/>
    <n v="6"/>
    <n v="199.01"/>
    <n v="171.18"/>
    <s v="Retail"/>
    <n v="1194.06"/>
    <n v="1027.08"/>
    <n v="166.98000000000002"/>
    <n v="0.13984221898397067"/>
    <x v="0"/>
    <x v="0"/>
    <s v="No Rating"/>
    <s v="Dec"/>
  </r>
  <r>
    <x v="3898"/>
    <x v="140"/>
    <s v="Fiction"/>
    <x v="1"/>
    <x v="2"/>
    <n v="20"/>
    <n v="369.22"/>
    <n v="307.88"/>
    <s v="Retail"/>
    <n v="7384.4000000000005"/>
    <n v="6157.6"/>
    <n v="1226.8000000000002"/>
    <n v="0.16613401224202373"/>
    <x v="0"/>
    <x v="0"/>
    <s v="No Rating"/>
    <s v="Dec"/>
  </r>
  <r>
    <x v="3899"/>
    <x v="140"/>
    <s v="Jacket"/>
    <x v="4"/>
    <x v="1"/>
    <n v="10"/>
    <n v="244.84"/>
    <n v="162.05000000000001"/>
    <s v="Retail"/>
    <n v="2448.4"/>
    <n v="1620.5"/>
    <n v="827.90000000000009"/>
    <n v="0.33813919294232969"/>
    <x v="0"/>
    <x v="0"/>
    <s v="No Rating"/>
    <s v="Dec"/>
  </r>
  <r>
    <x v="3900"/>
    <x v="140"/>
    <s v="Cookware Set"/>
    <x v="2"/>
    <x v="0"/>
    <n v="14"/>
    <n v="151.69999999999999"/>
    <n v="111.59"/>
    <s v="Online"/>
    <n v="2123.7999999999997"/>
    <n v="1562.26"/>
    <n v="561.53999999999974"/>
    <n v="0.26440342781806186"/>
    <x v="0"/>
    <x v="0"/>
    <s v="No Rating"/>
    <s v="Dec"/>
  </r>
  <r>
    <x v="3901"/>
    <x v="140"/>
    <s v="Chair"/>
    <x v="2"/>
    <x v="3"/>
    <n v="4"/>
    <n v="401.28"/>
    <n v="243.03"/>
    <s v="Retail"/>
    <n v="1605.12"/>
    <n v="972.12"/>
    <n v="632.99999999999989"/>
    <n v="0.3943630382775119"/>
    <x v="0"/>
    <x v="0"/>
    <s v="No Rating"/>
    <s v="Dec"/>
  </r>
  <r>
    <x v="3902"/>
    <x v="140"/>
    <s v="Comics"/>
    <x v="1"/>
    <x v="4"/>
    <n v="17"/>
    <n v="441.78"/>
    <n v="338.33"/>
    <s v="Retail"/>
    <n v="7510.2599999999993"/>
    <n v="5751.61"/>
    <n v="1758.6499999999996"/>
    <n v="0.23416632713115124"/>
    <x v="0"/>
    <x v="0"/>
    <n v="4"/>
    <s v="Dec"/>
  </r>
  <r>
    <x v="3903"/>
    <x v="140"/>
    <s v="Smartphone"/>
    <x v="3"/>
    <x v="2"/>
    <n v="10"/>
    <n v="173.69"/>
    <n v="126.48"/>
    <s v="Online"/>
    <n v="1736.9"/>
    <n v="1264.8"/>
    <n v="472.10000000000014"/>
    <n v="0.27180609131210787"/>
    <x v="0"/>
    <x v="0"/>
    <s v="No Rating"/>
    <s v="Dec"/>
  </r>
  <r>
    <x v="3904"/>
    <x v="140"/>
    <s v="Headphones"/>
    <x v="3"/>
    <x v="4"/>
    <n v="17"/>
    <n v="448.53"/>
    <n v="298.92"/>
    <s v="Retail"/>
    <n v="7625.0099999999993"/>
    <n v="5081.6400000000003"/>
    <n v="2543.369999999999"/>
    <n v="0.3335562838606112"/>
    <x v="1"/>
    <x v="4"/>
    <s v="No Rating"/>
    <s v="Dec"/>
  </r>
  <r>
    <x v="3905"/>
    <x v="140"/>
    <s v="Yoga Mat"/>
    <x v="0"/>
    <x v="1"/>
    <n v="20"/>
    <n v="178.66"/>
    <n v="117.1"/>
    <s v="Retail"/>
    <n v="3573.2"/>
    <n v="2342"/>
    <n v="1231.1999999999998"/>
    <n v="0.34456509571252658"/>
    <x v="0"/>
    <x v="0"/>
    <s v="No Rating"/>
    <s v="Dec"/>
  </r>
  <r>
    <x v="3906"/>
    <x v="140"/>
    <s v="Laptop"/>
    <x v="3"/>
    <x v="1"/>
    <n v="11"/>
    <n v="481.72"/>
    <n v="400.7"/>
    <s v="Retail"/>
    <n v="5298.92"/>
    <n v="4407.7"/>
    <n v="891.22000000000025"/>
    <n v="0.16818898945445493"/>
    <x v="0"/>
    <x v="0"/>
    <s v="No Rating"/>
    <s v="Dec"/>
  </r>
  <r>
    <x v="3907"/>
    <x v="140"/>
    <s v="Vacuum Cleaner"/>
    <x v="2"/>
    <x v="0"/>
    <n v="10"/>
    <n v="198.58"/>
    <n v="139.61000000000001"/>
    <s v="Retail"/>
    <n v="1985.8000000000002"/>
    <n v="1396.1000000000001"/>
    <n v="589.70000000000005"/>
    <n v="0.29695840467317958"/>
    <x v="0"/>
    <x v="0"/>
    <s v="No Rating"/>
    <s v="Dec"/>
  </r>
  <r>
    <x v="3908"/>
    <x v="140"/>
    <s v="Mixer"/>
    <x v="2"/>
    <x v="3"/>
    <n v="17"/>
    <n v="16.8"/>
    <n v="12.53"/>
    <s v="Retail"/>
    <n v="285.60000000000002"/>
    <n v="213.01"/>
    <n v="72.590000000000032"/>
    <n v="0.25416666666666676"/>
    <x v="1"/>
    <x v="4"/>
    <s v="No Rating"/>
    <s v="Dec"/>
  </r>
  <r>
    <x v="3909"/>
    <x v="141"/>
    <s v="Jacket"/>
    <x v="4"/>
    <x v="2"/>
    <n v="3"/>
    <n v="217.18"/>
    <n v="158.07"/>
    <s v="Online"/>
    <n v="651.54"/>
    <n v="474.21"/>
    <n v="177.32999999999998"/>
    <n v="0.27217054977438071"/>
    <x v="0"/>
    <x v="0"/>
    <s v="No Rating"/>
    <s v="Dec"/>
  </r>
  <r>
    <x v="3910"/>
    <x v="141"/>
    <s v="Fiction"/>
    <x v="1"/>
    <x v="0"/>
    <n v="20"/>
    <n v="347.66"/>
    <n v="225.13"/>
    <s v="Online"/>
    <n v="6953.2000000000007"/>
    <n v="4502.6000000000004"/>
    <n v="2450.6000000000004"/>
    <n v="0.35244204107461313"/>
    <x v="0"/>
    <x v="0"/>
    <s v="No Rating"/>
    <s v="Dec"/>
  </r>
  <r>
    <x v="3911"/>
    <x v="141"/>
    <s v="Yoga Mat"/>
    <x v="0"/>
    <x v="3"/>
    <n v="13"/>
    <n v="134.91999999999999"/>
    <n v="89.75"/>
    <s v="Online"/>
    <n v="1753.9599999999998"/>
    <n v="1166.75"/>
    <n v="587.20999999999981"/>
    <n v="0.33479098725170464"/>
    <x v="0"/>
    <x v="0"/>
    <s v="No Rating"/>
    <s v="Dec"/>
  </r>
  <r>
    <x v="3912"/>
    <x v="141"/>
    <s v="Headphones"/>
    <x v="3"/>
    <x v="4"/>
    <n v="10"/>
    <n v="186.96"/>
    <n v="119.95"/>
    <s v="Online"/>
    <n v="1869.6000000000001"/>
    <n v="1199.5"/>
    <n v="670.10000000000014"/>
    <n v="0.35841891313649982"/>
    <x v="0"/>
    <x v="0"/>
    <s v="No Rating"/>
    <s v="Dec"/>
  </r>
  <r>
    <x v="3913"/>
    <x v="141"/>
    <s v="Mixer"/>
    <x v="2"/>
    <x v="1"/>
    <n v="19"/>
    <n v="24.85"/>
    <n v="18.16"/>
    <s v="Online"/>
    <n v="472.15000000000003"/>
    <n v="345.04"/>
    <n v="127.11000000000001"/>
    <n v="0.26921529175050302"/>
    <x v="0"/>
    <x v="0"/>
    <s v="No Rating"/>
    <s v="Dec"/>
  </r>
  <r>
    <x v="3914"/>
    <x v="141"/>
    <s v="Smartphone"/>
    <x v="3"/>
    <x v="1"/>
    <n v="6"/>
    <n v="252.47"/>
    <n v="205.49"/>
    <s v="Online"/>
    <n v="1514.82"/>
    <n v="1232.94"/>
    <n v="281.87999999999988"/>
    <n v="0.18608151463540215"/>
    <x v="0"/>
    <x v="0"/>
    <s v="No Rating"/>
    <s v="Dec"/>
  </r>
  <r>
    <x v="3915"/>
    <x v="141"/>
    <s v="Camera"/>
    <x v="3"/>
    <x v="1"/>
    <n v="16"/>
    <n v="19.45"/>
    <n v="13.81"/>
    <s v="Retail"/>
    <n v="311.2"/>
    <n v="220.96"/>
    <n v="90.239999999999981"/>
    <n v="0.28997429305912592"/>
    <x v="0"/>
    <x v="0"/>
    <s v="No Rating"/>
    <s v="Dec"/>
  </r>
  <r>
    <x v="3916"/>
    <x v="141"/>
    <s v="Football"/>
    <x v="0"/>
    <x v="0"/>
    <n v="3"/>
    <n v="69.650000000000006"/>
    <n v="58"/>
    <s v="Retail"/>
    <n v="208.95000000000002"/>
    <n v="174"/>
    <n v="34.950000000000017"/>
    <n v="0.16726489590811205"/>
    <x v="0"/>
    <x v="0"/>
    <s v="No Rating"/>
    <s v="Dec"/>
  </r>
  <r>
    <x v="3917"/>
    <x v="141"/>
    <s v="Jacket"/>
    <x v="4"/>
    <x v="0"/>
    <n v="19"/>
    <n v="134.44"/>
    <n v="93.88"/>
    <s v="Online"/>
    <n v="2554.36"/>
    <n v="1783.7199999999998"/>
    <n v="770.64000000000033"/>
    <n v="0.3016959238321929"/>
    <x v="0"/>
    <x v="0"/>
    <s v="No Rating"/>
    <s v="Dec"/>
  </r>
  <r>
    <x v="3918"/>
    <x v="141"/>
    <s v="Jacket"/>
    <x v="4"/>
    <x v="2"/>
    <n v="10"/>
    <n v="292.97000000000003"/>
    <n v="181.45"/>
    <s v="Retail"/>
    <n v="2929.7000000000003"/>
    <n v="1814.5"/>
    <n v="1115.2000000000003"/>
    <n v="0.38065330921254742"/>
    <x v="0"/>
    <x v="0"/>
    <s v="No Rating"/>
    <s v="Dec"/>
  </r>
  <r>
    <x v="3919"/>
    <x v="141"/>
    <s v="Vacuum Cleaner"/>
    <x v="2"/>
    <x v="1"/>
    <n v="19"/>
    <n v="104.56"/>
    <n v="82.66"/>
    <s v="Retail"/>
    <n v="1986.64"/>
    <n v="1570.54"/>
    <n v="416.10000000000014"/>
    <n v="0.20944912012241781"/>
    <x v="1"/>
    <x v="3"/>
    <s v="No Rating"/>
    <s v="Dec"/>
  </r>
  <r>
    <x v="3920"/>
    <x v="141"/>
    <s v="Smartphone"/>
    <x v="3"/>
    <x v="3"/>
    <n v="8"/>
    <n v="274.99"/>
    <n v="231.78"/>
    <s v="Online"/>
    <n v="2199.92"/>
    <n v="1854.24"/>
    <n v="345.68000000000006"/>
    <n v="0.15713298665406017"/>
    <x v="0"/>
    <x v="0"/>
    <s v="No Rating"/>
    <s v="Dec"/>
  </r>
  <r>
    <x v="3921"/>
    <x v="141"/>
    <s v="Textbook"/>
    <x v="1"/>
    <x v="0"/>
    <n v="20"/>
    <n v="308.16000000000003"/>
    <n v="203.44"/>
    <s v="Online"/>
    <n v="6163.2000000000007"/>
    <n v="4068.8"/>
    <n v="2094.4000000000005"/>
    <n v="0.33982346832814125"/>
    <x v="0"/>
    <x v="0"/>
    <s v="No Rating"/>
    <s v="Dec"/>
  </r>
  <r>
    <x v="3922"/>
    <x v="141"/>
    <s v="Laptop"/>
    <x v="3"/>
    <x v="3"/>
    <n v="4"/>
    <n v="477.73"/>
    <n v="344.48"/>
    <s v="Retail"/>
    <n v="1910.92"/>
    <n v="1377.92"/>
    <n v="533"/>
    <n v="0.27892324116132544"/>
    <x v="0"/>
    <x v="0"/>
    <s v="No Rating"/>
    <s v="Dec"/>
  </r>
  <r>
    <x v="3923"/>
    <x v="141"/>
    <s v="Yoga Mat"/>
    <x v="0"/>
    <x v="0"/>
    <n v="6"/>
    <n v="372.75"/>
    <n v="263.73"/>
    <s v="Online"/>
    <n v="2236.5"/>
    <n v="1582.38"/>
    <n v="654.11999999999989"/>
    <n v="0.29247484909456734"/>
    <x v="0"/>
    <x v="0"/>
    <s v="No Rating"/>
    <s v="Dec"/>
  </r>
  <r>
    <x v="3924"/>
    <x v="141"/>
    <s v="Biography"/>
    <x v="1"/>
    <x v="1"/>
    <n v="18"/>
    <n v="57.63"/>
    <n v="42.89"/>
    <s v="Online"/>
    <n v="1037.3400000000001"/>
    <n v="772.02"/>
    <n v="265.32000000000016"/>
    <n v="0.25576956446295346"/>
    <x v="0"/>
    <x v="0"/>
    <s v="No Rating"/>
    <s v="Dec"/>
  </r>
  <r>
    <x v="3925"/>
    <x v="141"/>
    <s v="Sneakers"/>
    <x v="4"/>
    <x v="2"/>
    <n v="2"/>
    <n v="63.87"/>
    <n v="39.1"/>
    <s v="Retail"/>
    <n v="127.74"/>
    <n v="78.2"/>
    <n v="49.539999999999992"/>
    <n v="0.38781900735869729"/>
    <x v="0"/>
    <x v="0"/>
    <s v="No Rating"/>
    <s v="Dec"/>
  </r>
  <r>
    <x v="3926"/>
    <x v="141"/>
    <s v="Cookware Set"/>
    <x v="2"/>
    <x v="4"/>
    <n v="3"/>
    <n v="351.59"/>
    <n v="300.60000000000002"/>
    <s v="Online"/>
    <n v="1054.77"/>
    <n v="901.80000000000007"/>
    <n v="152.96999999999991"/>
    <n v="0.14502687789755103"/>
    <x v="0"/>
    <x v="0"/>
    <s v="No Rating"/>
    <s v="Dec"/>
  </r>
  <r>
    <x v="3927"/>
    <x v="141"/>
    <s v="Textbook"/>
    <x v="1"/>
    <x v="3"/>
    <n v="14"/>
    <n v="408.21"/>
    <n v="301.31"/>
    <s v="Online"/>
    <n v="5714.94"/>
    <n v="4218.34"/>
    <n v="1496.5999999999995"/>
    <n v="0.26187501531074686"/>
    <x v="0"/>
    <x v="0"/>
    <s v="No Rating"/>
    <s v="Dec"/>
  </r>
  <r>
    <x v="3928"/>
    <x v="141"/>
    <s v="Headphones"/>
    <x v="3"/>
    <x v="0"/>
    <n v="11"/>
    <n v="246.32"/>
    <n v="213.23"/>
    <s v="Retail"/>
    <n v="2709.52"/>
    <n v="2345.5299999999997"/>
    <n v="363.99000000000024"/>
    <n v="0.13433744722312449"/>
    <x v="0"/>
    <x v="0"/>
    <s v="No Rating"/>
    <s v="Dec"/>
  </r>
  <r>
    <x v="3929"/>
    <x v="141"/>
    <s v="Sneakers"/>
    <x v="4"/>
    <x v="2"/>
    <n v="14"/>
    <n v="67.430000000000007"/>
    <n v="55.46"/>
    <s v="Online"/>
    <n v="944.0200000000001"/>
    <n v="776.44"/>
    <n v="167.58000000000004"/>
    <n v="0.17751742547827379"/>
    <x v="0"/>
    <x v="0"/>
    <s v="No Rating"/>
    <s v="Dec"/>
  </r>
  <r>
    <x v="3930"/>
    <x v="141"/>
    <s v="Sneakers"/>
    <x v="4"/>
    <x v="0"/>
    <n v="10"/>
    <n v="409.03"/>
    <n v="281.82"/>
    <s v="Online"/>
    <n v="4090.2999999999997"/>
    <n v="2818.2"/>
    <n v="1272.0999999999999"/>
    <n v="0.31100408283011027"/>
    <x v="0"/>
    <x v="0"/>
    <s v="No Rating"/>
    <s v="Dec"/>
  </r>
  <r>
    <x v="3931"/>
    <x v="141"/>
    <s v="Camera"/>
    <x v="3"/>
    <x v="1"/>
    <n v="6"/>
    <n v="461.01"/>
    <n v="301.98"/>
    <s v="Online"/>
    <n v="2766.06"/>
    <n v="1811.88"/>
    <n v="954.17999999999984"/>
    <n v="0.34495997917615667"/>
    <x v="0"/>
    <x v="0"/>
    <s v="No Rating"/>
    <s v="Dec"/>
  </r>
  <r>
    <x v="3932"/>
    <x v="141"/>
    <s v="Biography"/>
    <x v="1"/>
    <x v="4"/>
    <n v="11"/>
    <n v="113.05"/>
    <n v="87.47"/>
    <s v="Retail"/>
    <n v="1243.55"/>
    <n v="962.17"/>
    <n v="281.38"/>
    <n v="0.22627156125608139"/>
    <x v="0"/>
    <x v="0"/>
    <s v="No Rating"/>
    <s v="Dec"/>
  </r>
  <r>
    <x v="3933"/>
    <x v="141"/>
    <s v="Biography"/>
    <x v="1"/>
    <x v="0"/>
    <n v="11"/>
    <n v="218.34"/>
    <n v="165.13"/>
    <s v="Retail"/>
    <n v="2401.7400000000002"/>
    <n v="1816.4299999999998"/>
    <n v="585.3100000000004"/>
    <n v="0.24370248236695077"/>
    <x v="0"/>
    <x v="0"/>
    <s v="No Rating"/>
    <s v="Dec"/>
  </r>
  <r>
    <x v="3934"/>
    <x v="141"/>
    <s v="Chair"/>
    <x v="2"/>
    <x v="4"/>
    <n v="15"/>
    <n v="59.08"/>
    <n v="35.96"/>
    <s v="Retail"/>
    <n v="886.19999999999993"/>
    <n v="539.4"/>
    <n v="346.79999999999995"/>
    <n v="0.3913337846987136"/>
    <x v="0"/>
    <x v="0"/>
    <n v="2"/>
    <s v="Dec"/>
  </r>
  <r>
    <x v="3935"/>
    <x v="141"/>
    <s v="Jacket"/>
    <x v="4"/>
    <x v="2"/>
    <n v="19"/>
    <n v="195.99"/>
    <n v="169.55"/>
    <s v="Retail"/>
    <n v="3723.8100000000004"/>
    <n v="3221.4500000000003"/>
    <n v="502.36000000000013"/>
    <n v="0.13490484208377981"/>
    <x v="1"/>
    <x v="3"/>
    <s v="No Rating"/>
    <s v="Dec"/>
  </r>
  <r>
    <x v="3936"/>
    <x v="141"/>
    <s v="Jeans"/>
    <x v="4"/>
    <x v="3"/>
    <n v="16"/>
    <n v="309.16000000000003"/>
    <n v="254.57"/>
    <s v="Retail"/>
    <n v="4946.5600000000004"/>
    <n v="4073.12"/>
    <n v="873.44000000000051"/>
    <n v="0.17657523612369008"/>
    <x v="0"/>
    <x v="0"/>
    <s v="No Rating"/>
    <s v="Dec"/>
  </r>
  <r>
    <x v="3937"/>
    <x v="141"/>
    <s v="Sneakers"/>
    <x v="4"/>
    <x v="2"/>
    <n v="12"/>
    <n v="236.53"/>
    <n v="183.64"/>
    <s v="Retail"/>
    <n v="2838.36"/>
    <n v="2203.6799999999998"/>
    <n v="634.68000000000029"/>
    <n v="0.22360799898532965"/>
    <x v="0"/>
    <x v="0"/>
    <s v="No Rating"/>
    <s v="Dec"/>
  </r>
  <r>
    <x v="3938"/>
    <x v="141"/>
    <s v="T-shirt"/>
    <x v="4"/>
    <x v="4"/>
    <n v="4"/>
    <n v="382.03"/>
    <n v="236.61"/>
    <s v="Retail"/>
    <n v="1528.12"/>
    <n v="946.44"/>
    <n v="581.67999999999984"/>
    <n v="0.38065073423553114"/>
    <x v="0"/>
    <x v="0"/>
    <s v="No Rating"/>
    <s v="Dec"/>
  </r>
  <r>
    <x v="3939"/>
    <x v="141"/>
    <s v="Smartphone"/>
    <x v="3"/>
    <x v="4"/>
    <n v="5"/>
    <n v="463.95"/>
    <n v="393.1"/>
    <s v="Retail"/>
    <n v="2319.75"/>
    <n v="1965.5"/>
    <n v="354.25"/>
    <n v="0.15271042138161439"/>
    <x v="0"/>
    <x v="0"/>
    <s v="No Rating"/>
    <s v="Dec"/>
  </r>
  <r>
    <x v="3940"/>
    <x v="141"/>
    <s v="Fiction"/>
    <x v="1"/>
    <x v="1"/>
    <n v="2"/>
    <n v="66.099999999999994"/>
    <n v="47.95"/>
    <s v="Online"/>
    <n v="132.19999999999999"/>
    <n v="95.9"/>
    <n v="36.299999999999983"/>
    <n v="0.27458396369137661"/>
    <x v="0"/>
    <x v="0"/>
    <s v="No Rating"/>
    <s v="Dec"/>
  </r>
  <r>
    <x v="3941"/>
    <x v="142"/>
    <s v="Comics"/>
    <x v="1"/>
    <x v="3"/>
    <n v="10"/>
    <n v="334.2"/>
    <n v="293.16000000000003"/>
    <s v="Online"/>
    <n v="3342"/>
    <n v="2931.6000000000004"/>
    <n v="410.39999999999964"/>
    <n v="0.12280071813285447"/>
    <x v="0"/>
    <x v="0"/>
    <s v="No Rating"/>
    <s v="Dec"/>
  </r>
  <r>
    <x v="3942"/>
    <x v="142"/>
    <s v="Cycle"/>
    <x v="0"/>
    <x v="2"/>
    <n v="12"/>
    <n v="283.05"/>
    <n v="253.28"/>
    <s v="Online"/>
    <n v="3396.6000000000004"/>
    <n v="3039.36"/>
    <n v="357.24000000000024"/>
    <n v="0.10517576399929347"/>
    <x v="0"/>
    <x v="0"/>
    <s v="No Rating"/>
    <s v="Dec"/>
  </r>
  <r>
    <x v="3943"/>
    <x v="142"/>
    <s v="Textbook"/>
    <x v="1"/>
    <x v="0"/>
    <n v="13"/>
    <n v="484.89"/>
    <n v="319.85000000000002"/>
    <s v="Retail"/>
    <n v="6303.57"/>
    <n v="4158.05"/>
    <n v="2145.5199999999995"/>
    <n v="0.34036585617356507"/>
    <x v="0"/>
    <x v="0"/>
    <s v="No Rating"/>
    <s v="Dec"/>
  </r>
  <r>
    <x v="3944"/>
    <x v="142"/>
    <s v="Dumbbells"/>
    <x v="0"/>
    <x v="4"/>
    <n v="11"/>
    <n v="362.15"/>
    <n v="227.32"/>
    <s v="Retail"/>
    <n v="3983.6499999999996"/>
    <n v="2500.52"/>
    <n v="1483.1299999999997"/>
    <n v="0.37230429380091118"/>
    <x v="0"/>
    <x v="0"/>
    <s v="No Rating"/>
    <s v="Dec"/>
  </r>
  <r>
    <x v="3945"/>
    <x v="142"/>
    <s v="Dumbbells"/>
    <x v="0"/>
    <x v="0"/>
    <n v="8"/>
    <n v="343.45"/>
    <n v="288.35000000000002"/>
    <s v="Online"/>
    <n v="2747.6"/>
    <n v="2306.8000000000002"/>
    <n v="440.79999999999973"/>
    <n v="0.16043092153151833"/>
    <x v="0"/>
    <x v="0"/>
    <s v="No Rating"/>
    <s v="Dec"/>
  </r>
  <r>
    <x v="3946"/>
    <x v="142"/>
    <s v="Football"/>
    <x v="0"/>
    <x v="0"/>
    <n v="11"/>
    <n v="405.53"/>
    <n v="258.97000000000003"/>
    <s v="Retail"/>
    <n v="4460.83"/>
    <n v="2848.67"/>
    <n v="1612.1599999999999"/>
    <n v="0.36140359529504595"/>
    <x v="0"/>
    <x v="0"/>
    <s v="No Rating"/>
    <s v="Dec"/>
  </r>
  <r>
    <x v="3947"/>
    <x v="142"/>
    <s v="Jeans"/>
    <x v="4"/>
    <x v="3"/>
    <n v="20"/>
    <n v="57.57"/>
    <n v="47.71"/>
    <s v="Online"/>
    <n v="1151.4000000000001"/>
    <n v="954.2"/>
    <n v="197.20000000000005"/>
    <n v="0.17126975855480286"/>
    <x v="0"/>
    <x v="0"/>
    <n v="4"/>
    <s v="Dec"/>
  </r>
  <r>
    <x v="3948"/>
    <x v="142"/>
    <s v="Laptop"/>
    <x v="3"/>
    <x v="1"/>
    <n v="2"/>
    <n v="228.7"/>
    <n v="181.27"/>
    <s v="Retail"/>
    <n v="457.4"/>
    <n v="362.54"/>
    <n v="94.859999999999957"/>
    <n v="0.20738959335373844"/>
    <x v="0"/>
    <x v="0"/>
    <s v="No Rating"/>
    <s v="Dec"/>
  </r>
  <r>
    <x v="3949"/>
    <x v="142"/>
    <s v="T-shirt"/>
    <x v="4"/>
    <x v="0"/>
    <n v="2"/>
    <n v="106.87"/>
    <n v="96.02"/>
    <s v="Retail"/>
    <n v="213.74"/>
    <n v="192.04"/>
    <n v="21.700000000000017"/>
    <n v="0.10152521755403769"/>
    <x v="1"/>
    <x v="3"/>
    <s v="No Rating"/>
    <s v="Dec"/>
  </r>
  <r>
    <x v="3950"/>
    <x v="142"/>
    <s v="Mixer"/>
    <x v="2"/>
    <x v="4"/>
    <n v="16"/>
    <n v="476.41"/>
    <n v="309.58999999999997"/>
    <s v="Online"/>
    <n v="7622.56"/>
    <n v="4953.4399999999996"/>
    <n v="2669.1200000000008"/>
    <n v="0.35016057597447586"/>
    <x v="0"/>
    <x v="0"/>
    <s v="No Rating"/>
    <s v="Dec"/>
  </r>
  <r>
    <x v="3951"/>
    <x v="142"/>
    <s v="Jeans"/>
    <x v="4"/>
    <x v="3"/>
    <n v="9"/>
    <n v="343.24"/>
    <n v="301.2"/>
    <s v="Retail"/>
    <n v="3089.16"/>
    <n v="2710.7999999999997"/>
    <n v="378.36000000000013"/>
    <n v="0.12247989744784994"/>
    <x v="0"/>
    <x v="0"/>
    <s v="No Rating"/>
    <s v="Dec"/>
  </r>
  <r>
    <x v="3952"/>
    <x v="142"/>
    <s v="Laptop"/>
    <x v="3"/>
    <x v="1"/>
    <n v="5"/>
    <n v="429.18"/>
    <n v="263.77"/>
    <s v="Online"/>
    <n v="2145.9"/>
    <n v="1318.85"/>
    <n v="827.05000000000018"/>
    <n v="0.38540938533948466"/>
    <x v="0"/>
    <x v="0"/>
    <s v="No Rating"/>
    <s v="Dec"/>
  </r>
  <r>
    <x v="3953"/>
    <x v="142"/>
    <s v="Textbook"/>
    <x v="1"/>
    <x v="0"/>
    <n v="18"/>
    <n v="135.78"/>
    <n v="108.02"/>
    <s v="Retail"/>
    <n v="2444.04"/>
    <n v="1944.36"/>
    <n v="499.68000000000006"/>
    <n v="0.2044483723670644"/>
    <x v="0"/>
    <x v="0"/>
    <s v="No Rating"/>
    <s v="Dec"/>
  </r>
  <r>
    <x v="3954"/>
    <x v="142"/>
    <s v="Headphones"/>
    <x v="3"/>
    <x v="4"/>
    <n v="19"/>
    <n v="297.85000000000002"/>
    <n v="190.69"/>
    <s v="Retail"/>
    <n v="5659.1500000000005"/>
    <n v="3623.11"/>
    <n v="2036.0400000000004"/>
    <n v="0.35977841195232502"/>
    <x v="0"/>
    <x v="0"/>
    <s v="No Rating"/>
    <s v="Dec"/>
  </r>
  <r>
    <x v="3955"/>
    <x v="142"/>
    <s v="Textbook"/>
    <x v="1"/>
    <x v="3"/>
    <n v="6"/>
    <n v="22.9"/>
    <n v="16.690000000000001"/>
    <s v="Retail"/>
    <n v="137.39999999999998"/>
    <n v="100.14000000000001"/>
    <n v="37.259999999999962"/>
    <n v="0.27117903930130982"/>
    <x v="0"/>
    <x v="0"/>
    <s v="No Rating"/>
    <s v="Dec"/>
  </r>
  <r>
    <x v="3956"/>
    <x v="142"/>
    <s v="Camera"/>
    <x v="3"/>
    <x v="1"/>
    <n v="20"/>
    <n v="139.32"/>
    <n v="123.75"/>
    <s v="Online"/>
    <n v="2786.3999999999996"/>
    <n v="2475"/>
    <n v="311.39999999999964"/>
    <n v="0.11175710594315234"/>
    <x v="0"/>
    <x v="0"/>
    <s v="No Rating"/>
    <s v="Dec"/>
  </r>
  <r>
    <x v="3957"/>
    <x v="142"/>
    <s v="Vacuum Cleaner"/>
    <x v="2"/>
    <x v="1"/>
    <n v="20"/>
    <n v="79.89"/>
    <n v="49.78"/>
    <s v="Retail"/>
    <n v="1597.8"/>
    <n v="995.6"/>
    <n v="602.19999999999993"/>
    <n v="0.37689322818875953"/>
    <x v="0"/>
    <x v="0"/>
    <s v="No Rating"/>
    <s v="Dec"/>
  </r>
  <r>
    <x v="3958"/>
    <x v="142"/>
    <s v="Biography"/>
    <x v="1"/>
    <x v="2"/>
    <n v="13"/>
    <n v="188.87"/>
    <n v="129.31"/>
    <s v="Retail"/>
    <n v="2455.31"/>
    <n v="1681.03"/>
    <n v="774.28"/>
    <n v="0.31534918197702122"/>
    <x v="0"/>
    <x v="0"/>
    <s v="No Rating"/>
    <s v="Dec"/>
  </r>
  <r>
    <x v="3959"/>
    <x v="142"/>
    <s v="Fiction"/>
    <x v="1"/>
    <x v="0"/>
    <n v="17"/>
    <n v="139.85"/>
    <n v="120.53"/>
    <s v="Retail"/>
    <n v="2377.4499999999998"/>
    <n v="2049.0100000000002"/>
    <n v="328.4399999999996"/>
    <n v="0.13814801573114036"/>
    <x v="0"/>
    <x v="0"/>
    <s v="No Rating"/>
    <s v="Dec"/>
  </r>
  <r>
    <x v="3960"/>
    <x v="142"/>
    <s v="Sneakers"/>
    <x v="4"/>
    <x v="1"/>
    <n v="12"/>
    <n v="350.85"/>
    <n v="296.29000000000002"/>
    <s v="Retail"/>
    <n v="4210.2000000000007"/>
    <n v="3555.4800000000005"/>
    <n v="654.72000000000025"/>
    <n v="0.15550805187402028"/>
    <x v="0"/>
    <x v="0"/>
    <s v="No Rating"/>
    <s v="Dec"/>
  </r>
  <r>
    <x v="3961"/>
    <x v="142"/>
    <s v="Textbook"/>
    <x v="1"/>
    <x v="4"/>
    <n v="8"/>
    <n v="155.6"/>
    <n v="129.74"/>
    <s v="Retail"/>
    <n v="1244.8"/>
    <n v="1037.92"/>
    <n v="206.87999999999988"/>
    <n v="0.16619537275064258"/>
    <x v="0"/>
    <x v="0"/>
    <s v="No Rating"/>
    <s v="Dec"/>
  </r>
  <r>
    <x v="3962"/>
    <x v="142"/>
    <s v="T-shirt"/>
    <x v="4"/>
    <x v="0"/>
    <n v="11"/>
    <n v="364.71"/>
    <n v="260.10000000000002"/>
    <s v="Online"/>
    <n v="4011.81"/>
    <n v="2861.1000000000004"/>
    <n v="1150.7099999999996"/>
    <n v="0.28683063255737423"/>
    <x v="0"/>
    <x v="0"/>
    <s v="No Rating"/>
    <s v="Dec"/>
  </r>
  <r>
    <x v="3963"/>
    <x v="142"/>
    <s v="Comics"/>
    <x v="1"/>
    <x v="2"/>
    <n v="3"/>
    <n v="275.45"/>
    <n v="223.66"/>
    <s v="Retail"/>
    <n v="826.34999999999991"/>
    <n v="670.98"/>
    <n v="155.36999999999989"/>
    <n v="0.18801960428389897"/>
    <x v="0"/>
    <x v="0"/>
    <s v="No Rating"/>
    <s v="Dec"/>
  </r>
  <r>
    <x v="3964"/>
    <x v="142"/>
    <s v="Jacket"/>
    <x v="4"/>
    <x v="2"/>
    <n v="16"/>
    <n v="263.17"/>
    <n v="192.66"/>
    <s v="Online"/>
    <n v="4210.72"/>
    <n v="3082.56"/>
    <n v="1128.1600000000003"/>
    <n v="0.26792567541893081"/>
    <x v="0"/>
    <x v="0"/>
    <s v="No Rating"/>
    <s v="Dec"/>
  </r>
  <r>
    <x v="3965"/>
    <x v="142"/>
    <s v="Football"/>
    <x v="0"/>
    <x v="0"/>
    <n v="8"/>
    <n v="401.57"/>
    <n v="271.17"/>
    <s v="Retail"/>
    <n v="3212.56"/>
    <n v="2169.36"/>
    <n v="1043.1999999999998"/>
    <n v="0.32472545259855062"/>
    <x v="0"/>
    <x v="0"/>
    <n v="1"/>
    <s v="Dec"/>
  </r>
  <r>
    <x v="3966"/>
    <x v="142"/>
    <s v="Camera"/>
    <x v="3"/>
    <x v="1"/>
    <n v="9"/>
    <n v="328.89"/>
    <n v="228.44"/>
    <s v="Online"/>
    <n v="2960.0099999999998"/>
    <n v="2055.96"/>
    <n v="904.04999999999973"/>
    <n v="0.30542126546869769"/>
    <x v="0"/>
    <x v="0"/>
    <s v="No Rating"/>
    <s v="Dec"/>
  </r>
  <r>
    <x v="3967"/>
    <x v="142"/>
    <s v="Cycle"/>
    <x v="0"/>
    <x v="1"/>
    <n v="11"/>
    <n v="276.76"/>
    <n v="216.48"/>
    <s v="Retail"/>
    <n v="3044.3599999999997"/>
    <n v="2381.2799999999997"/>
    <n v="663.07999999999993"/>
    <n v="0.21780604133545309"/>
    <x v="0"/>
    <x v="0"/>
    <s v="No Rating"/>
    <s v="Dec"/>
  </r>
  <r>
    <x v="3968"/>
    <x v="143"/>
    <s v="Mixer"/>
    <x v="2"/>
    <x v="2"/>
    <n v="1"/>
    <n v="252.8"/>
    <n v="163.72"/>
    <s v="Retail"/>
    <n v="252.8"/>
    <n v="163.72"/>
    <n v="89.080000000000013"/>
    <n v="0.35237341772151903"/>
    <x v="0"/>
    <x v="0"/>
    <s v="No Rating"/>
    <s v="Dec"/>
  </r>
  <r>
    <x v="3969"/>
    <x v="143"/>
    <s v="Jeans"/>
    <x v="4"/>
    <x v="2"/>
    <n v="7"/>
    <n v="161.44999999999999"/>
    <n v="114.85"/>
    <s v="Online"/>
    <n v="1130.1499999999999"/>
    <n v="803.94999999999993"/>
    <n v="326.19999999999993"/>
    <n v="0.28863425209043042"/>
    <x v="0"/>
    <x v="0"/>
    <n v="3"/>
    <s v="Dec"/>
  </r>
  <r>
    <x v="3970"/>
    <x v="143"/>
    <s v="Laptop"/>
    <x v="3"/>
    <x v="4"/>
    <n v="20"/>
    <n v="269.27999999999997"/>
    <n v="163.44999999999999"/>
    <s v="Online"/>
    <n v="5385.5999999999995"/>
    <n v="3269"/>
    <n v="2116.5999999999995"/>
    <n v="0.39301099227569808"/>
    <x v="0"/>
    <x v="0"/>
    <s v="No Rating"/>
    <s v="Dec"/>
  </r>
  <r>
    <x v="3971"/>
    <x v="143"/>
    <s v="Cycle"/>
    <x v="0"/>
    <x v="0"/>
    <n v="6"/>
    <n v="392.62"/>
    <n v="280.95"/>
    <s v="Online"/>
    <n v="2355.7200000000003"/>
    <n v="1685.6999999999998"/>
    <n v="670.02000000000044"/>
    <n v="0.28442259691304583"/>
    <x v="0"/>
    <x v="0"/>
    <s v="No Rating"/>
    <s v="Dec"/>
  </r>
  <r>
    <x v="3972"/>
    <x v="143"/>
    <s v="Smartphone"/>
    <x v="3"/>
    <x v="3"/>
    <n v="10"/>
    <n v="304.32"/>
    <n v="232.01"/>
    <s v="Online"/>
    <n v="3043.2"/>
    <n v="2320.1"/>
    <n v="723.09999999999991"/>
    <n v="0.23761172450052576"/>
    <x v="0"/>
    <x v="0"/>
    <s v="No Rating"/>
    <s v="Dec"/>
  </r>
  <r>
    <x v="3973"/>
    <x v="143"/>
    <s v="Cycle"/>
    <x v="0"/>
    <x v="1"/>
    <n v="1"/>
    <n v="165.45"/>
    <n v="117.59"/>
    <s v="Retail"/>
    <n v="165.45"/>
    <n v="117.59"/>
    <n v="47.859999999999985"/>
    <n v="0.28927168328800235"/>
    <x v="0"/>
    <x v="0"/>
    <s v="No Rating"/>
    <s v="Dec"/>
  </r>
  <r>
    <x v="3974"/>
    <x v="143"/>
    <s v="Cookware Set"/>
    <x v="2"/>
    <x v="4"/>
    <n v="16"/>
    <n v="484.46"/>
    <n v="372.74"/>
    <s v="Retail"/>
    <n v="7751.36"/>
    <n v="5963.84"/>
    <n v="1787.5199999999995"/>
    <n v="0.23060727407835524"/>
    <x v="0"/>
    <x v="0"/>
    <s v="No Rating"/>
    <s v="Dec"/>
  </r>
  <r>
    <x v="3975"/>
    <x v="143"/>
    <s v="Biography"/>
    <x v="1"/>
    <x v="3"/>
    <n v="3"/>
    <n v="245.08"/>
    <n v="211.5"/>
    <s v="Online"/>
    <n v="735.24"/>
    <n v="634.5"/>
    <n v="100.74000000000001"/>
    <n v="0.13701648441325281"/>
    <x v="0"/>
    <x v="0"/>
    <s v="No Rating"/>
    <s v="Dec"/>
  </r>
  <r>
    <x v="3976"/>
    <x v="143"/>
    <s v="Laptop"/>
    <x v="3"/>
    <x v="4"/>
    <n v="16"/>
    <n v="241.62"/>
    <n v="167.81"/>
    <s v="Retail"/>
    <n v="3865.92"/>
    <n v="2684.96"/>
    <n v="1180.96"/>
    <n v="0.30547967883453359"/>
    <x v="0"/>
    <x v="0"/>
    <s v="No Rating"/>
    <s v="Dec"/>
  </r>
  <r>
    <x v="3977"/>
    <x v="143"/>
    <s v="Dumbbells"/>
    <x v="0"/>
    <x v="0"/>
    <n v="18"/>
    <n v="208.79"/>
    <n v="175.68"/>
    <s v="Online"/>
    <n v="3758.22"/>
    <n v="3162.2400000000002"/>
    <n v="595.97999999999956"/>
    <n v="0.15858039178121547"/>
    <x v="1"/>
    <x v="1"/>
    <s v="No Rating"/>
    <s v="Dec"/>
  </r>
  <r>
    <x v="3978"/>
    <x v="143"/>
    <s v="Camera"/>
    <x v="3"/>
    <x v="1"/>
    <n v="16"/>
    <n v="240.39"/>
    <n v="146.62"/>
    <s v="Retail"/>
    <n v="3846.24"/>
    <n v="2345.92"/>
    <n v="1500.3199999999997"/>
    <n v="0.39007446233204368"/>
    <x v="0"/>
    <x v="0"/>
    <s v="No Rating"/>
    <s v="Dec"/>
  </r>
  <r>
    <x v="3979"/>
    <x v="143"/>
    <s v="Cookware Set"/>
    <x v="2"/>
    <x v="0"/>
    <n v="3"/>
    <n v="290.05"/>
    <n v="231.64"/>
    <s v="Retail"/>
    <n v="870.15000000000009"/>
    <n v="694.92"/>
    <n v="175.23000000000013"/>
    <n v="0.20137907257369433"/>
    <x v="0"/>
    <x v="0"/>
    <s v="No Rating"/>
    <s v="Dec"/>
  </r>
  <r>
    <x v="3980"/>
    <x v="143"/>
    <s v="Headphones"/>
    <x v="3"/>
    <x v="1"/>
    <n v="8"/>
    <n v="260.12"/>
    <n v="177.8"/>
    <s v="Online"/>
    <n v="2080.96"/>
    <n v="1422.4"/>
    <n v="658.56"/>
    <n v="0.31646932185145316"/>
    <x v="0"/>
    <x v="0"/>
    <n v="2"/>
    <s v="Dec"/>
  </r>
  <r>
    <x v="3981"/>
    <x v="143"/>
    <s v="Dumbbells"/>
    <x v="0"/>
    <x v="0"/>
    <n v="7"/>
    <n v="140.58000000000001"/>
    <n v="105.39"/>
    <s v="Online"/>
    <n v="984.06000000000006"/>
    <n v="737.73"/>
    <n v="246.33000000000004"/>
    <n v="0.25032010243277852"/>
    <x v="0"/>
    <x v="0"/>
    <s v="No Rating"/>
    <s v="Dec"/>
  </r>
  <r>
    <x v="3982"/>
    <x v="143"/>
    <s v="Comics"/>
    <x v="1"/>
    <x v="1"/>
    <n v="6"/>
    <n v="165.01"/>
    <n v="124.54"/>
    <s v="Retail"/>
    <n v="990.06"/>
    <n v="747.24"/>
    <n v="242.81999999999994"/>
    <n v="0.24525786315980844"/>
    <x v="0"/>
    <x v="0"/>
    <s v="No Rating"/>
    <s v="Dec"/>
  </r>
  <r>
    <x v="3983"/>
    <x v="143"/>
    <s v="Dumbbells"/>
    <x v="0"/>
    <x v="0"/>
    <n v="12"/>
    <n v="192.58"/>
    <n v="123.74"/>
    <s v="Retail"/>
    <n v="2310.96"/>
    <n v="1484.8799999999999"/>
    <n v="826.08000000000015"/>
    <n v="0.3574618340429952"/>
    <x v="0"/>
    <x v="0"/>
    <s v="No Rating"/>
    <s v="Dec"/>
  </r>
  <r>
    <x v="3984"/>
    <x v="143"/>
    <s v="Chair"/>
    <x v="2"/>
    <x v="3"/>
    <n v="17"/>
    <n v="380.47"/>
    <n v="310.27"/>
    <s v="Retail"/>
    <n v="6467.9900000000007"/>
    <n v="5274.59"/>
    <n v="1193.4000000000005"/>
    <n v="0.18450863405787585"/>
    <x v="0"/>
    <x v="0"/>
    <n v="2"/>
    <s v="Dec"/>
  </r>
  <r>
    <x v="3985"/>
    <x v="143"/>
    <s v="Mixer"/>
    <x v="2"/>
    <x v="4"/>
    <n v="3"/>
    <n v="401.71"/>
    <n v="282.14999999999998"/>
    <s v="Online"/>
    <n v="1205.1299999999999"/>
    <n v="846.44999999999993"/>
    <n v="358.67999999999995"/>
    <n v="0.29762764183117174"/>
    <x v="0"/>
    <x v="0"/>
    <s v="No Rating"/>
    <s v="Dec"/>
  </r>
  <r>
    <x v="3986"/>
    <x v="143"/>
    <s v="Headphones"/>
    <x v="3"/>
    <x v="3"/>
    <n v="9"/>
    <n v="39.29"/>
    <n v="28.96"/>
    <s v="Online"/>
    <n v="353.61"/>
    <n v="260.64"/>
    <n v="92.970000000000027"/>
    <n v="0.26291677271570379"/>
    <x v="0"/>
    <x v="0"/>
    <s v="No Rating"/>
    <s v="Dec"/>
  </r>
  <r>
    <x v="3987"/>
    <x v="143"/>
    <s v="Textbook"/>
    <x v="1"/>
    <x v="2"/>
    <n v="14"/>
    <n v="172.08"/>
    <n v="113.74"/>
    <s v="Online"/>
    <n v="2409.1200000000003"/>
    <n v="1592.36"/>
    <n v="816.76000000000045"/>
    <n v="0.339028358902836"/>
    <x v="0"/>
    <x v="0"/>
    <s v="No Rating"/>
    <s v="Dec"/>
  </r>
  <r>
    <x v="3988"/>
    <x v="143"/>
    <s v="Fiction"/>
    <x v="1"/>
    <x v="2"/>
    <n v="2"/>
    <n v="116.53"/>
    <n v="98.32"/>
    <s v="Retail"/>
    <n v="233.06"/>
    <n v="196.64"/>
    <n v="36.420000000000016"/>
    <n v="0.15626877199004555"/>
    <x v="0"/>
    <x v="0"/>
    <s v="No Rating"/>
    <s v="Dec"/>
  </r>
  <r>
    <x v="3989"/>
    <x v="143"/>
    <s v="Chair"/>
    <x v="2"/>
    <x v="4"/>
    <n v="12"/>
    <n v="192.13"/>
    <n v="123.68"/>
    <s v="Retail"/>
    <n v="2305.56"/>
    <n v="1484.16"/>
    <n v="821.39999999999986"/>
    <n v="0.35626919273408625"/>
    <x v="0"/>
    <x v="0"/>
    <s v="No Rating"/>
    <s v="Dec"/>
  </r>
  <r>
    <x v="3990"/>
    <x v="143"/>
    <s v="Textbook"/>
    <x v="1"/>
    <x v="4"/>
    <n v="16"/>
    <n v="282.29000000000002"/>
    <n v="186.01"/>
    <s v="Online"/>
    <n v="4516.6400000000003"/>
    <n v="2976.16"/>
    <n v="1540.4800000000005"/>
    <n v="0.34106769634064266"/>
    <x v="0"/>
    <x v="0"/>
    <s v="No Rating"/>
    <s v="Dec"/>
  </r>
  <r>
    <x v="3991"/>
    <x v="143"/>
    <s v="Biography"/>
    <x v="1"/>
    <x v="3"/>
    <n v="6"/>
    <n v="496.09"/>
    <n v="406.87"/>
    <s v="Online"/>
    <n v="2976.54"/>
    <n v="2441.2200000000003"/>
    <n v="535.31999999999971"/>
    <n v="0.17984639883892026"/>
    <x v="0"/>
    <x v="0"/>
    <n v="1"/>
    <s v="Dec"/>
  </r>
  <r>
    <x v="3992"/>
    <x v="143"/>
    <s v="Vacuum Cleaner"/>
    <x v="2"/>
    <x v="3"/>
    <n v="6"/>
    <n v="67.22"/>
    <n v="57"/>
    <s v="Online"/>
    <n v="403.32"/>
    <n v="342"/>
    <n v="61.319999999999993"/>
    <n v="0.1520380839036001"/>
    <x v="0"/>
    <x v="0"/>
    <s v="No Rating"/>
    <s v="Dec"/>
  </r>
  <r>
    <x v="3993"/>
    <x v="144"/>
    <s v="Textbook"/>
    <x v="1"/>
    <x v="0"/>
    <n v="11"/>
    <n v="45.1"/>
    <n v="27.94"/>
    <s v="Online"/>
    <n v="496.1"/>
    <n v="307.34000000000003"/>
    <n v="188.76"/>
    <n v="0.38048780487804873"/>
    <x v="0"/>
    <x v="0"/>
    <n v="4"/>
    <s v="Dec"/>
  </r>
  <r>
    <x v="3994"/>
    <x v="144"/>
    <s v="Comics"/>
    <x v="1"/>
    <x v="2"/>
    <n v="15"/>
    <n v="143.94999999999999"/>
    <n v="108.17"/>
    <s v="Online"/>
    <n v="2159.25"/>
    <n v="1622.55"/>
    <n v="536.70000000000005"/>
    <n v="0.24855852726641198"/>
    <x v="0"/>
    <x v="0"/>
    <s v="No Rating"/>
    <s v="Dec"/>
  </r>
  <r>
    <x v="3995"/>
    <x v="144"/>
    <s v="Football"/>
    <x v="0"/>
    <x v="1"/>
    <n v="18"/>
    <n v="150.32"/>
    <n v="103.44"/>
    <s v="Retail"/>
    <n v="2705.7599999999998"/>
    <n v="1861.92"/>
    <n v="843.83999999999969"/>
    <n v="0.31186801490154331"/>
    <x v="0"/>
    <x v="0"/>
    <n v="4"/>
    <s v="Dec"/>
  </r>
  <r>
    <x v="3996"/>
    <x v="144"/>
    <s v="Biography"/>
    <x v="1"/>
    <x v="1"/>
    <n v="14"/>
    <n v="490.4"/>
    <n v="339.94"/>
    <s v="Online"/>
    <n v="6865.5999999999995"/>
    <n v="4759.16"/>
    <n v="2106.4399999999996"/>
    <n v="0.30681076672104401"/>
    <x v="0"/>
    <x v="0"/>
    <s v="No Rating"/>
    <s v="Dec"/>
  </r>
  <r>
    <x v="3997"/>
    <x v="144"/>
    <s v="Dumbbells"/>
    <x v="0"/>
    <x v="4"/>
    <n v="14"/>
    <n v="230.96"/>
    <n v="146.31"/>
    <s v="Online"/>
    <n v="3233.44"/>
    <n v="2048.34"/>
    <n v="1185.0999999999999"/>
    <n v="0.36651368202286105"/>
    <x v="0"/>
    <x v="0"/>
    <s v="No Rating"/>
    <s v="Dec"/>
  </r>
  <r>
    <x v="3998"/>
    <x v="144"/>
    <s v="Fiction"/>
    <x v="1"/>
    <x v="3"/>
    <n v="11"/>
    <n v="171.43"/>
    <n v="146.49"/>
    <s v="Online"/>
    <n v="1885.73"/>
    <n v="1611.39"/>
    <n v="274.33999999999992"/>
    <n v="0.1454821209823251"/>
    <x v="0"/>
    <x v="0"/>
    <s v="No Rating"/>
    <s v="Dec"/>
  </r>
  <r>
    <x v="3999"/>
    <x v="144"/>
    <s v="Mixer"/>
    <x v="2"/>
    <x v="0"/>
    <n v="1"/>
    <n v="289.05"/>
    <n v="217.8"/>
    <s v="Retail"/>
    <n v="289.05"/>
    <n v="217.8"/>
    <n v="71.25"/>
    <n v="0.24649714582252205"/>
    <x v="0"/>
    <x v="0"/>
    <s v="No Rating"/>
    <s v="Dec"/>
  </r>
  <r>
    <x v="4000"/>
    <x v="144"/>
    <s v="Cycle"/>
    <x v="0"/>
    <x v="2"/>
    <n v="19"/>
    <n v="333.73"/>
    <n v="297.39999999999998"/>
    <s v="Online"/>
    <n v="6340.8700000000008"/>
    <n v="5650.5999999999995"/>
    <n v="690.27000000000135"/>
    <n v="0.10886045605729203"/>
    <x v="0"/>
    <x v="0"/>
    <s v="No Rating"/>
    <s v="Dec"/>
  </r>
  <r>
    <x v="4001"/>
    <x v="144"/>
    <s v="Textbook"/>
    <x v="1"/>
    <x v="4"/>
    <n v="10"/>
    <n v="342.97"/>
    <n v="252.57"/>
    <s v="Online"/>
    <n v="3429.7000000000003"/>
    <n v="2525.6999999999998"/>
    <n v="904.00000000000045"/>
    <n v="0.26357990494795475"/>
    <x v="0"/>
    <x v="0"/>
    <s v="No Rating"/>
    <s v="Dec"/>
  </r>
  <r>
    <x v="4002"/>
    <x v="144"/>
    <s v="Fiction"/>
    <x v="1"/>
    <x v="4"/>
    <n v="16"/>
    <n v="440.56"/>
    <n v="315.08"/>
    <s v="Retail"/>
    <n v="7048.96"/>
    <n v="5041.28"/>
    <n v="2007.6800000000003"/>
    <n v="0.28481932086435452"/>
    <x v="0"/>
    <x v="0"/>
    <s v="No Rating"/>
    <s v="Dec"/>
  </r>
  <r>
    <x v="4003"/>
    <x v="144"/>
    <s v="Smartphone"/>
    <x v="3"/>
    <x v="1"/>
    <n v="10"/>
    <n v="138.29"/>
    <n v="117.78"/>
    <s v="Retail"/>
    <n v="1382.8999999999999"/>
    <n v="1177.8"/>
    <n v="205.09999999999991"/>
    <n v="0.14831151927109693"/>
    <x v="0"/>
    <x v="0"/>
    <s v="No Rating"/>
    <s v="Dec"/>
  </r>
  <r>
    <x v="4004"/>
    <x v="144"/>
    <s v="Cycle"/>
    <x v="0"/>
    <x v="2"/>
    <n v="5"/>
    <n v="340.4"/>
    <n v="218.73"/>
    <s v="Online"/>
    <n v="1702"/>
    <n v="1093.6499999999999"/>
    <n v="608.35000000000014"/>
    <n v="0.3574324324324325"/>
    <x v="0"/>
    <x v="0"/>
    <s v="No Rating"/>
    <s v="Dec"/>
  </r>
  <r>
    <x v="4005"/>
    <x v="144"/>
    <s v="Camera"/>
    <x v="3"/>
    <x v="0"/>
    <n v="6"/>
    <n v="327.10000000000002"/>
    <n v="228.6"/>
    <s v="Online"/>
    <n v="1962.6000000000001"/>
    <n v="1371.6"/>
    <n v="591.00000000000023"/>
    <n v="0.30113115255273626"/>
    <x v="0"/>
    <x v="0"/>
    <s v="No Rating"/>
    <s v="Dec"/>
  </r>
  <r>
    <x v="4006"/>
    <x v="144"/>
    <s v="Sneakers"/>
    <x v="4"/>
    <x v="3"/>
    <n v="18"/>
    <n v="424.78"/>
    <n v="314.91000000000003"/>
    <s v="Online"/>
    <n v="7646.0399999999991"/>
    <n v="5668.38"/>
    <n v="1977.6599999999989"/>
    <n v="0.25865153726634954"/>
    <x v="0"/>
    <x v="0"/>
    <s v="No Rating"/>
    <s v="Dec"/>
  </r>
  <r>
    <x v="4007"/>
    <x v="144"/>
    <s v="Laptop"/>
    <x v="3"/>
    <x v="2"/>
    <n v="14"/>
    <n v="27.61"/>
    <n v="19.2"/>
    <s v="Online"/>
    <n v="386.53999999999996"/>
    <n v="268.8"/>
    <n v="117.73999999999995"/>
    <n v="0.30459978268743199"/>
    <x v="1"/>
    <x v="4"/>
    <s v="No Rating"/>
    <s v="Dec"/>
  </r>
  <r>
    <x v="4008"/>
    <x v="144"/>
    <s v="Comics"/>
    <x v="1"/>
    <x v="4"/>
    <n v="6"/>
    <n v="67.540000000000006"/>
    <n v="53.09"/>
    <s v="Retail"/>
    <n v="405.24"/>
    <n v="318.54000000000002"/>
    <n v="86.699999999999989"/>
    <n v="0.21394729049452174"/>
    <x v="0"/>
    <x v="0"/>
    <s v="No Rating"/>
    <s v="Dec"/>
  </r>
  <r>
    <x v="4009"/>
    <x v="144"/>
    <s v="Jeans"/>
    <x v="4"/>
    <x v="3"/>
    <n v="1"/>
    <n v="480.2"/>
    <n v="426.09"/>
    <s v="Retail"/>
    <n v="480.2"/>
    <n v="426.09"/>
    <n v="54.110000000000014"/>
    <n v="0.11268221574344027"/>
    <x v="0"/>
    <x v="0"/>
    <s v="No Rating"/>
    <s v="Dec"/>
  </r>
  <r>
    <x v="4010"/>
    <x v="145"/>
    <s v="Yoga Mat"/>
    <x v="0"/>
    <x v="4"/>
    <n v="6"/>
    <n v="137.31"/>
    <n v="85.31"/>
    <s v="Retail"/>
    <n v="823.86"/>
    <n v="511.86"/>
    <n v="312"/>
    <n v="0.37870511980190807"/>
    <x v="0"/>
    <x v="0"/>
    <s v="No Rating"/>
    <s v="Dec"/>
  </r>
  <r>
    <x v="4011"/>
    <x v="145"/>
    <s v="Comics"/>
    <x v="1"/>
    <x v="3"/>
    <n v="4"/>
    <n v="240.85"/>
    <n v="195.19"/>
    <s v="Online"/>
    <n v="963.4"/>
    <n v="780.76"/>
    <n v="182.64"/>
    <n v="0.18957857587710192"/>
    <x v="0"/>
    <x v="0"/>
    <s v="No Rating"/>
    <s v="Dec"/>
  </r>
  <r>
    <x v="4012"/>
    <x v="145"/>
    <s v="Jacket"/>
    <x v="4"/>
    <x v="3"/>
    <n v="3"/>
    <n v="299.38"/>
    <n v="249.67"/>
    <s v="Online"/>
    <n v="898.14"/>
    <n v="749.01"/>
    <n v="149.13"/>
    <n v="0.16604315585543455"/>
    <x v="0"/>
    <x v="0"/>
    <s v="No Rating"/>
    <s v="Dec"/>
  </r>
  <r>
    <x v="4013"/>
    <x v="145"/>
    <s v="Headphones"/>
    <x v="3"/>
    <x v="4"/>
    <n v="11"/>
    <n v="415.76"/>
    <n v="359.43"/>
    <s v="Online"/>
    <n v="4573.3599999999997"/>
    <n v="3953.73"/>
    <n v="619.62999999999965"/>
    <n v="0.13548681931883771"/>
    <x v="1"/>
    <x v="3"/>
    <s v="No Rating"/>
    <s v="Dec"/>
  </r>
  <r>
    <x v="4014"/>
    <x v="145"/>
    <s v="Sneakers"/>
    <x v="4"/>
    <x v="0"/>
    <n v="10"/>
    <n v="380.16"/>
    <n v="238.64"/>
    <s v="Online"/>
    <n v="3801.6000000000004"/>
    <n v="2386.3999999999996"/>
    <n v="1415.2000000000007"/>
    <n v="0.37226430976430991"/>
    <x v="0"/>
    <x v="0"/>
    <s v="No Rating"/>
    <s v="Dec"/>
  </r>
  <r>
    <x v="4015"/>
    <x v="145"/>
    <s v="Smartphone"/>
    <x v="3"/>
    <x v="4"/>
    <n v="14"/>
    <n v="154.30000000000001"/>
    <n v="105.8"/>
    <s v="Retail"/>
    <n v="2160.2000000000003"/>
    <n v="1481.2"/>
    <n v="679.00000000000023"/>
    <n v="0.31432274789371362"/>
    <x v="0"/>
    <x v="0"/>
    <s v="No Rating"/>
    <s v="Dec"/>
  </r>
  <r>
    <x v="4016"/>
    <x v="145"/>
    <s v="Comics"/>
    <x v="1"/>
    <x v="4"/>
    <n v="13"/>
    <n v="213.1"/>
    <n v="138.85"/>
    <s v="Retail"/>
    <n v="2770.2999999999997"/>
    <n v="1805.05"/>
    <n v="965.24999999999977"/>
    <n v="0.34842796809009852"/>
    <x v="0"/>
    <x v="0"/>
    <s v="No Rating"/>
    <s v="Dec"/>
  </r>
  <r>
    <x v="4017"/>
    <x v="145"/>
    <s v="Fiction"/>
    <x v="1"/>
    <x v="3"/>
    <n v="16"/>
    <n v="82.98"/>
    <n v="69.25"/>
    <s v="Retail"/>
    <n v="1327.68"/>
    <n v="1108"/>
    <n v="219.68000000000006"/>
    <n v="0.16546155700168719"/>
    <x v="0"/>
    <x v="0"/>
    <s v="No Rating"/>
    <s v="Dec"/>
  </r>
  <r>
    <x v="4018"/>
    <x v="145"/>
    <s v="Football"/>
    <x v="0"/>
    <x v="4"/>
    <n v="6"/>
    <n v="143.16"/>
    <n v="92.64"/>
    <s v="Online"/>
    <n v="858.96"/>
    <n v="555.84"/>
    <n v="303.12"/>
    <n v="0.3528918692372171"/>
    <x v="0"/>
    <x v="0"/>
    <n v="5"/>
    <s v="Dec"/>
  </r>
  <r>
    <x v="4019"/>
    <x v="145"/>
    <s v="Football"/>
    <x v="0"/>
    <x v="2"/>
    <n v="6"/>
    <n v="494.97"/>
    <n v="425.71"/>
    <s v="Retail"/>
    <n v="2969.82"/>
    <n v="2554.2599999999998"/>
    <n v="415.5600000000004"/>
    <n v="0.13992767238418502"/>
    <x v="0"/>
    <x v="0"/>
    <s v="No Rating"/>
    <s v="Dec"/>
  </r>
  <r>
    <x v="4020"/>
    <x v="145"/>
    <s v="Headphones"/>
    <x v="3"/>
    <x v="2"/>
    <n v="12"/>
    <n v="196.95"/>
    <n v="128.13"/>
    <s v="Online"/>
    <n v="2363.3999999999996"/>
    <n v="1537.56"/>
    <n v="825.83999999999969"/>
    <n v="0.34942878903274938"/>
    <x v="1"/>
    <x v="1"/>
    <s v="No Rating"/>
    <s v="Dec"/>
  </r>
  <r>
    <x v="4021"/>
    <x v="145"/>
    <s v="Biography"/>
    <x v="1"/>
    <x v="1"/>
    <n v="8"/>
    <n v="74.37"/>
    <n v="44.76"/>
    <s v="Retail"/>
    <n v="594.96"/>
    <n v="358.08"/>
    <n v="236.88000000000005"/>
    <n v="0.39814441306978626"/>
    <x v="0"/>
    <x v="0"/>
    <s v="No Rating"/>
    <s v="Dec"/>
  </r>
  <r>
    <x v="4022"/>
    <x v="145"/>
    <s v="Football"/>
    <x v="0"/>
    <x v="2"/>
    <n v="5"/>
    <n v="446.27"/>
    <n v="298.12"/>
    <s v="Retail"/>
    <n v="2231.35"/>
    <n v="1490.6"/>
    <n v="740.75"/>
    <n v="0.3319739171353665"/>
    <x v="0"/>
    <x v="0"/>
    <s v="No Rating"/>
    <s v="Dec"/>
  </r>
  <r>
    <x v="4023"/>
    <x v="145"/>
    <s v="Jeans"/>
    <x v="4"/>
    <x v="3"/>
    <n v="15"/>
    <n v="100.71"/>
    <n v="90.46"/>
    <s v="Retail"/>
    <n v="1510.6499999999999"/>
    <n v="1356.8999999999999"/>
    <n v="153.75"/>
    <n v="0.10177738059775594"/>
    <x v="1"/>
    <x v="3"/>
    <s v="No Rating"/>
    <s v="Dec"/>
  </r>
  <r>
    <x v="4024"/>
    <x v="145"/>
    <s v="Biography"/>
    <x v="1"/>
    <x v="3"/>
    <n v="19"/>
    <n v="93.49"/>
    <n v="69.37"/>
    <s v="Retail"/>
    <n v="1776.31"/>
    <n v="1318.0300000000002"/>
    <n v="458.27999999999975"/>
    <n v="0.25799550754091333"/>
    <x v="0"/>
    <x v="0"/>
    <s v="No Rating"/>
    <s v="Dec"/>
  </r>
  <r>
    <x v="4025"/>
    <x v="145"/>
    <s v="Mixer"/>
    <x v="2"/>
    <x v="2"/>
    <n v="9"/>
    <n v="10.17"/>
    <n v="6.53"/>
    <s v="Retail"/>
    <n v="91.53"/>
    <n v="58.77"/>
    <n v="32.76"/>
    <n v="0.35791543756145522"/>
    <x v="0"/>
    <x v="0"/>
    <s v="No Rating"/>
    <s v="Dec"/>
  </r>
  <r>
    <x v="4026"/>
    <x v="145"/>
    <s v="Laptop"/>
    <x v="3"/>
    <x v="0"/>
    <n v="2"/>
    <n v="61.48"/>
    <n v="38.840000000000003"/>
    <s v="Retail"/>
    <n v="122.96"/>
    <n v="77.680000000000007"/>
    <n v="45.279999999999987"/>
    <n v="0.36824983734547811"/>
    <x v="0"/>
    <x v="0"/>
    <s v="No Rating"/>
    <s v="Dec"/>
  </r>
  <r>
    <x v="4027"/>
    <x v="145"/>
    <s v="Mixer"/>
    <x v="2"/>
    <x v="4"/>
    <n v="4"/>
    <n v="53.49"/>
    <n v="45.36"/>
    <s v="Online"/>
    <n v="213.96"/>
    <n v="181.44"/>
    <n v="32.52000000000001"/>
    <n v="0.15199102636006734"/>
    <x v="0"/>
    <x v="0"/>
    <s v="No Rating"/>
    <s v="Dec"/>
  </r>
  <r>
    <x v="4028"/>
    <x v="145"/>
    <s v="Cookware Set"/>
    <x v="2"/>
    <x v="1"/>
    <n v="7"/>
    <n v="426.29"/>
    <n v="358.65"/>
    <s v="Retail"/>
    <n v="2984.03"/>
    <n v="2510.5499999999997"/>
    <n v="473.48000000000047"/>
    <n v="0.15867132703089462"/>
    <x v="0"/>
    <x v="0"/>
    <s v="No Rating"/>
    <s v="Dec"/>
  </r>
  <r>
    <x v="4029"/>
    <x v="145"/>
    <s v="Mixer"/>
    <x v="2"/>
    <x v="1"/>
    <n v="18"/>
    <n v="317.58999999999997"/>
    <n v="275.77999999999997"/>
    <s v="Online"/>
    <n v="5716.62"/>
    <n v="4964.0399999999991"/>
    <n v="752.58000000000084"/>
    <n v="0.1316477219056017"/>
    <x v="0"/>
    <x v="0"/>
    <n v="4"/>
    <s v="Dec"/>
  </r>
  <r>
    <x v="4030"/>
    <x v="145"/>
    <s v="Headphones"/>
    <x v="3"/>
    <x v="0"/>
    <n v="7"/>
    <n v="292.57"/>
    <n v="218.36"/>
    <s v="Online"/>
    <n v="2047.99"/>
    <n v="1528.52"/>
    <n v="519.47"/>
    <n v="0.25364869945654034"/>
    <x v="0"/>
    <x v="0"/>
    <s v="No Rating"/>
    <s v="Dec"/>
  </r>
  <r>
    <x v="4031"/>
    <x v="145"/>
    <s v="Sneakers"/>
    <x v="4"/>
    <x v="2"/>
    <n v="2"/>
    <n v="480.89"/>
    <n v="410.49"/>
    <s v="Retail"/>
    <n v="961.78"/>
    <n v="820.98"/>
    <n v="140.79999999999995"/>
    <n v="0.1463952255193495"/>
    <x v="0"/>
    <x v="0"/>
    <s v="No Rating"/>
    <s v="Dec"/>
  </r>
  <r>
    <x v="4032"/>
    <x v="145"/>
    <s v="Vacuum Cleaner"/>
    <x v="2"/>
    <x v="1"/>
    <n v="13"/>
    <n v="313.57"/>
    <n v="268.64999999999998"/>
    <s v="Online"/>
    <n v="4076.41"/>
    <n v="3492.45"/>
    <n v="583.96"/>
    <n v="0.14325350001594542"/>
    <x v="0"/>
    <x v="0"/>
    <s v="No Rating"/>
    <s v="Dec"/>
  </r>
  <r>
    <x v="4033"/>
    <x v="145"/>
    <s v="Laptop"/>
    <x v="3"/>
    <x v="4"/>
    <n v="5"/>
    <n v="373.03"/>
    <n v="233.2"/>
    <s v="Online"/>
    <n v="1865.1499999999999"/>
    <n v="1166"/>
    <n v="699.14999999999986"/>
    <n v="0.37484920783851161"/>
    <x v="0"/>
    <x v="0"/>
    <s v="No Rating"/>
    <s v="Dec"/>
  </r>
  <r>
    <x v="4034"/>
    <x v="145"/>
    <s v="Comics"/>
    <x v="1"/>
    <x v="1"/>
    <n v="8"/>
    <n v="31.43"/>
    <n v="28.03"/>
    <s v="Retail"/>
    <n v="251.44"/>
    <n v="224.24"/>
    <n v="27.199999999999989"/>
    <n v="0.10817690104995223"/>
    <x v="0"/>
    <x v="0"/>
    <s v="No Rating"/>
    <s v="Dec"/>
  </r>
  <r>
    <x v="4035"/>
    <x v="145"/>
    <s v="Jacket"/>
    <x v="4"/>
    <x v="4"/>
    <n v="3"/>
    <n v="67.05"/>
    <n v="50.03"/>
    <s v="Online"/>
    <n v="201.14999999999998"/>
    <n v="150.09"/>
    <n v="51.059999999999974"/>
    <n v="0.25384041759880677"/>
    <x v="0"/>
    <x v="0"/>
    <s v="No Rating"/>
    <s v="Dec"/>
  </r>
  <r>
    <x v="4036"/>
    <x v="145"/>
    <s v="Biography"/>
    <x v="1"/>
    <x v="3"/>
    <n v="15"/>
    <n v="341.8"/>
    <n v="303.79000000000002"/>
    <s v="Retail"/>
    <n v="5127"/>
    <n v="4556.8500000000004"/>
    <n v="570.14999999999964"/>
    <n v="0.11120538326506722"/>
    <x v="0"/>
    <x v="0"/>
    <s v="No Rating"/>
    <s v="Dec"/>
  </r>
  <r>
    <x v="4037"/>
    <x v="145"/>
    <s v="Smartphone"/>
    <x v="3"/>
    <x v="1"/>
    <n v="2"/>
    <n v="211.75"/>
    <n v="137.78"/>
    <s v="Online"/>
    <n v="423.5"/>
    <n v="275.56"/>
    <n v="147.94"/>
    <n v="0.34932703659976388"/>
    <x v="0"/>
    <x v="0"/>
    <s v="No Rating"/>
    <s v="Dec"/>
  </r>
  <r>
    <x v="4038"/>
    <x v="145"/>
    <s v="Fiction"/>
    <x v="1"/>
    <x v="0"/>
    <n v="10"/>
    <n v="108.33"/>
    <n v="87.12"/>
    <s v="Retail"/>
    <n v="1083.3"/>
    <n v="871.2"/>
    <n v="212.09999999999991"/>
    <n v="0.19579063971199107"/>
    <x v="0"/>
    <x v="0"/>
    <s v="No Rating"/>
    <s v="Dec"/>
  </r>
  <r>
    <x v="4039"/>
    <x v="145"/>
    <s v="Vacuum Cleaner"/>
    <x v="2"/>
    <x v="3"/>
    <n v="1"/>
    <n v="162.1"/>
    <n v="127.55"/>
    <s v="Online"/>
    <n v="162.1"/>
    <n v="127.55"/>
    <n v="34.549999999999997"/>
    <n v="0.21314003701418877"/>
    <x v="0"/>
    <x v="0"/>
    <s v="No Rating"/>
    <s v="Dec"/>
  </r>
  <r>
    <x v="4040"/>
    <x v="145"/>
    <s v="Biography"/>
    <x v="1"/>
    <x v="2"/>
    <n v="7"/>
    <n v="89.79"/>
    <n v="80.25"/>
    <s v="Online"/>
    <n v="628.53000000000009"/>
    <n v="561.75"/>
    <n v="66.780000000000086"/>
    <n v="0.10624791179418656"/>
    <x v="0"/>
    <x v="0"/>
    <s v="No Rating"/>
    <s v="Dec"/>
  </r>
  <r>
    <x v="4041"/>
    <x v="145"/>
    <s v="Comics"/>
    <x v="1"/>
    <x v="3"/>
    <n v="11"/>
    <n v="180.74"/>
    <n v="137.34"/>
    <s v="Retail"/>
    <n v="1988.14"/>
    <n v="1510.74"/>
    <n v="477.40000000000009"/>
    <n v="0.24012393493415959"/>
    <x v="0"/>
    <x v="0"/>
    <s v="No Rating"/>
    <s v="Dec"/>
  </r>
  <r>
    <x v="4042"/>
    <x v="145"/>
    <s v="Camera"/>
    <x v="3"/>
    <x v="0"/>
    <n v="18"/>
    <n v="439.64"/>
    <n v="297.67"/>
    <s v="Retail"/>
    <n v="7913.5199999999995"/>
    <n v="5358.06"/>
    <n v="2555.4599999999991"/>
    <n v="0.32292330088254018"/>
    <x v="0"/>
    <x v="0"/>
    <s v="No Rating"/>
    <s v="Dec"/>
  </r>
  <r>
    <x v="4043"/>
    <x v="146"/>
    <s v="Smartphone"/>
    <x v="3"/>
    <x v="4"/>
    <n v="3"/>
    <n v="428.8"/>
    <n v="343.82"/>
    <s v="Retail"/>
    <n v="1286.4000000000001"/>
    <n v="1031.46"/>
    <n v="254.94000000000005"/>
    <n v="0.19818097014925376"/>
    <x v="0"/>
    <x v="0"/>
    <s v="No Rating"/>
    <s v="Dec"/>
  </r>
  <r>
    <x v="4044"/>
    <x v="146"/>
    <s v="Football"/>
    <x v="0"/>
    <x v="3"/>
    <n v="17"/>
    <n v="460.46"/>
    <n v="376.92"/>
    <s v="Online"/>
    <n v="7827.82"/>
    <n v="6407.64"/>
    <n v="1420.1799999999994"/>
    <n v="0.18142726838379006"/>
    <x v="0"/>
    <x v="0"/>
    <s v="No Rating"/>
    <s v="Dec"/>
  </r>
  <r>
    <x v="4045"/>
    <x v="146"/>
    <s v="Biography"/>
    <x v="1"/>
    <x v="2"/>
    <n v="18"/>
    <n v="299.51"/>
    <n v="189.35"/>
    <s v="Retail"/>
    <n v="5391.18"/>
    <n v="3408.2999999999997"/>
    <n v="1982.8800000000006"/>
    <n v="0.36780074121064416"/>
    <x v="0"/>
    <x v="0"/>
    <s v="No Rating"/>
    <s v="Dec"/>
  </r>
  <r>
    <x v="4046"/>
    <x v="146"/>
    <s v="Camera"/>
    <x v="3"/>
    <x v="3"/>
    <n v="14"/>
    <n v="116.52"/>
    <n v="86.23"/>
    <s v="Retail"/>
    <n v="1631.28"/>
    <n v="1207.22"/>
    <n v="424.05999999999995"/>
    <n v="0.25995537246824574"/>
    <x v="0"/>
    <x v="0"/>
    <s v="No Rating"/>
    <s v="Dec"/>
  </r>
  <r>
    <x v="4047"/>
    <x v="146"/>
    <s v="Chair"/>
    <x v="2"/>
    <x v="2"/>
    <n v="2"/>
    <n v="440.94"/>
    <n v="287.27999999999997"/>
    <s v="Online"/>
    <n v="881.88"/>
    <n v="574.55999999999995"/>
    <n v="307.32000000000005"/>
    <n v="0.34848278677371075"/>
    <x v="0"/>
    <x v="0"/>
    <s v="No Rating"/>
    <s v="Dec"/>
  </r>
  <r>
    <x v="4048"/>
    <x v="146"/>
    <s v="Chair"/>
    <x v="2"/>
    <x v="0"/>
    <n v="7"/>
    <n v="172.79"/>
    <n v="132.41999999999999"/>
    <s v="Retail"/>
    <n v="1209.53"/>
    <n v="926.93999999999994"/>
    <n v="282.59000000000003"/>
    <n v="0.23363620579894673"/>
    <x v="0"/>
    <x v="0"/>
    <s v="No Rating"/>
    <s v="Dec"/>
  </r>
  <r>
    <x v="4049"/>
    <x v="146"/>
    <s v="Yoga Mat"/>
    <x v="0"/>
    <x v="1"/>
    <n v="12"/>
    <n v="109.43"/>
    <n v="89.93"/>
    <s v="Retail"/>
    <n v="1313.16"/>
    <n v="1079.1600000000001"/>
    <n v="234"/>
    <n v="0.17819610710042949"/>
    <x v="0"/>
    <x v="0"/>
    <n v="1"/>
    <s v="Dec"/>
  </r>
  <r>
    <x v="4050"/>
    <x v="146"/>
    <s v="Sneakers"/>
    <x v="4"/>
    <x v="3"/>
    <n v="18"/>
    <n v="364.92"/>
    <n v="222.49"/>
    <s v="Retail"/>
    <n v="6568.56"/>
    <n v="4004.82"/>
    <n v="2563.7400000000002"/>
    <n v="0.39030472432313934"/>
    <x v="0"/>
    <x v="0"/>
    <s v="No Rating"/>
    <s v="Dec"/>
  </r>
  <r>
    <x v="4051"/>
    <x v="146"/>
    <s v="T-shirt"/>
    <x v="4"/>
    <x v="2"/>
    <n v="2"/>
    <n v="372.55"/>
    <n v="330.14"/>
    <s v="Online"/>
    <n v="745.1"/>
    <n v="660.28"/>
    <n v="84.82000000000005"/>
    <n v="0.11383706884981888"/>
    <x v="0"/>
    <x v="0"/>
    <s v="No Rating"/>
    <s v="Dec"/>
  </r>
  <r>
    <x v="4052"/>
    <x v="146"/>
    <s v="Vacuum Cleaner"/>
    <x v="2"/>
    <x v="4"/>
    <n v="19"/>
    <n v="238.11"/>
    <n v="152.32"/>
    <s v="Online"/>
    <n v="4524.09"/>
    <n v="2894.08"/>
    <n v="1630.0100000000002"/>
    <n v="0.36029566166897659"/>
    <x v="0"/>
    <x v="0"/>
    <s v="No Rating"/>
    <s v="Dec"/>
  </r>
  <r>
    <x v="4053"/>
    <x v="146"/>
    <s v="Fiction"/>
    <x v="1"/>
    <x v="1"/>
    <n v="20"/>
    <n v="416.11"/>
    <n v="339.19"/>
    <s v="Retail"/>
    <n v="8322.2000000000007"/>
    <n v="6783.8"/>
    <n v="1538.4000000000005"/>
    <n v="0.18485496623488987"/>
    <x v="0"/>
    <x v="0"/>
    <s v="No Rating"/>
    <s v="Dec"/>
  </r>
  <r>
    <x v="4054"/>
    <x v="146"/>
    <s v="Comics"/>
    <x v="1"/>
    <x v="3"/>
    <n v="18"/>
    <n v="493.16"/>
    <n v="335.38"/>
    <s v="Retail"/>
    <n v="8876.880000000001"/>
    <n v="6036.84"/>
    <n v="2840.0400000000009"/>
    <n v="0.31993673452834787"/>
    <x v="0"/>
    <x v="0"/>
    <s v="No Rating"/>
    <s v="Dec"/>
  </r>
  <r>
    <x v="4055"/>
    <x v="146"/>
    <s v="Textbook"/>
    <x v="1"/>
    <x v="3"/>
    <n v="16"/>
    <n v="262.41000000000003"/>
    <n v="186.9"/>
    <s v="Online"/>
    <n v="4198.5600000000004"/>
    <n v="2990.4"/>
    <n v="1208.1600000000003"/>
    <n v="0.28775580198925349"/>
    <x v="0"/>
    <x v="0"/>
    <s v="No Rating"/>
    <s v="Dec"/>
  </r>
  <r>
    <x v="4056"/>
    <x v="146"/>
    <s v="Camera"/>
    <x v="3"/>
    <x v="4"/>
    <n v="17"/>
    <n v="172.75"/>
    <n v="152.75"/>
    <s v="Retail"/>
    <n v="2936.75"/>
    <n v="2596.75"/>
    <n v="340"/>
    <n v="0.11577424023154848"/>
    <x v="0"/>
    <x v="0"/>
    <n v="1"/>
    <s v="Dec"/>
  </r>
  <r>
    <x v="4057"/>
    <x v="146"/>
    <s v="Mixer"/>
    <x v="2"/>
    <x v="3"/>
    <n v="16"/>
    <n v="96.1"/>
    <n v="65.319999999999993"/>
    <s v="Online"/>
    <n v="1537.6"/>
    <n v="1045.1199999999999"/>
    <n v="492.48"/>
    <n v="0.32029136316337153"/>
    <x v="0"/>
    <x v="0"/>
    <s v="No Rating"/>
    <s v="Dec"/>
  </r>
  <r>
    <x v="4058"/>
    <x v="146"/>
    <s v="Textbook"/>
    <x v="1"/>
    <x v="2"/>
    <n v="9"/>
    <n v="439.11"/>
    <n v="328.05"/>
    <s v="Online"/>
    <n v="3951.9900000000002"/>
    <n v="2952.4500000000003"/>
    <n v="999.54"/>
    <n v="0.25292068046730887"/>
    <x v="0"/>
    <x v="0"/>
    <s v="No Rating"/>
    <s v="Dec"/>
  </r>
  <r>
    <x v="4059"/>
    <x v="146"/>
    <s v="Dumbbells"/>
    <x v="0"/>
    <x v="3"/>
    <n v="9"/>
    <n v="150.88999999999999"/>
    <n v="96.73"/>
    <s v="Retail"/>
    <n v="1358.0099999999998"/>
    <n v="870.57"/>
    <n v="487.43999999999971"/>
    <n v="0.35893697395453628"/>
    <x v="0"/>
    <x v="0"/>
    <s v="No Rating"/>
    <s v="Dec"/>
  </r>
  <r>
    <x v="4060"/>
    <x v="146"/>
    <s v="Chair"/>
    <x v="2"/>
    <x v="3"/>
    <n v="10"/>
    <n v="272.14999999999998"/>
    <n v="173.42"/>
    <s v="Online"/>
    <n v="2721.5"/>
    <n v="1734.1999999999998"/>
    <n v="987.30000000000018"/>
    <n v="0.36277787984567339"/>
    <x v="0"/>
    <x v="0"/>
    <n v="1"/>
    <s v="Dec"/>
  </r>
  <r>
    <x v="4061"/>
    <x v="146"/>
    <s v="Laptop"/>
    <x v="3"/>
    <x v="1"/>
    <n v="11"/>
    <n v="453.05"/>
    <n v="392.67"/>
    <s v="Retail"/>
    <n v="4983.55"/>
    <n v="4319.37"/>
    <n v="664.18000000000029"/>
    <n v="0.13327447301622342"/>
    <x v="0"/>
    <x v="0"/>
    <s v="No Rating"/>
    <s v="Dec"/>
  </r>
  <r>
    <x v="4062"/>
    <x v="146"/>
    <s v="Fiction"/>
    <x v="1"/>
    <x v="2"/>
    <n v="8"/>
    <n v="80.62"/>
    <n v="66.040000000000006"/>
    <s v="Retail"/>
    <n v="644.96"/>
    <n v="528.32000000000005"/>
    <n v="116.63999999999999"/>
    <n v="0.18084842470850904"/>
    <x v="0"/>
    <x v="0"/>
    <s v="No Rating"/>
    <s v="Dec"/>
  </r>
  <r>
    <x v="4063"/>
    <x v="146"/>
    <s v="Yoga Mat"/>
    <x v="0"/>
    <x v="2"/>
    <n v="6"/>
    <n v="96.35"/>
    <n v="58.69"/>
    <s v="Retail"/>
    <n v="578.09999999999991"/>
    <n v="352.14"/>
    <n v="225.95999999999992"/>
    <n v="0.39086663207057593"/>
    <x v="0"/>
    <x v="0"/>
    <s v="No Rating"/>
    <s v="Dec"/>
  </r>
  <r>
    <x v="4064"/>
    <x v="146"/>
    <s v="Mixer"/>
    <x v="2"/>
    <x v="4"/>
    <n v="5"/>
    <n v="19.77"/>
    <n v="15.46"/>
    <s v="Retail"/>
    <n v="98.85"/>
    <n v="77.300000000000011"/>
    <n v="21.549999999999983"/>
    <n v="0.21800708143651981"/>
    <x v="1"/>
    <x v="1"/>
    <s v="No Rating"/>
    <s v="Dec"/>
  </r>
  <r>
    <x v="4065"/>
    <x v="146"/>
    <s v="Laptop"/>
    <x v="3"/>
    <x v="4"/>
    <n v="17"/>
    <n v="358.42"/>
    <n v="318.83"/>
    <s v="Retail"/>
    <n v="6093.14"/>
    <n v="5420.11"/>
    <n v="673.03000000000065"/>
    <n v="0.11045700574744723"/>
    <x v="0"/>
    <x v="0"/>
    <s v="No Rating"/>
    <s v="Dec"/>
  </r>
  <r>
    <x v="4066"/>
    <x v="146"/>
    <s v="Jeans"/>
    <x v="4"/>
    <x v="1"/>
    <n v="15"/>
    <n v="410.3"/>
    <n v="252.23"/>
    <s v="Online"/>
    <n v="6154.5"/>
    <n v="3783.45"/>
    <n v="2371.0500000000002"/>
    <n v="0.38525469168900806"/>
    <x v="0"/>
    <x v="0"/>
    <s v="No Rating"/>
    <s v="Dec"/>
  </r>
  <r>
    <x v="4067"/>
    <x v="146"/>
    <s v="Fiction"/>
    <x v="1"/>
    <x v="4"/>
    <n v="12"/>
    <n v="349.1"/>
    <n v="277.48"/>
    <s v="Retail"/>
    <n v="4189.2000000000007"/>
    <n v="3329.76"/>
    <n v="859.44000000000051"/>
    <n v="0.20515611572615305"/>
    <x v="0"/>
    <x v="0"/>
    <s v="No Rating"/>
    <s v="Dec"/>
  </r>
  <r>
    <x v="4068"/>
    <x v="146"/>
    <s v="Vacuum Cleaner"/>
    <x v="2"/>
    <x v="0"/>
    <n v="7"/>
    <n v="309.66000000000003"/>
    <n v="205.53"/>
    <s v="Retail"/>
    <n v="2167.6200000000003"/>
    <n v="1438.71"/>
    <n v="728.91000000000031"/>
    <n v="0.33627204030226709"/>
    <x v="0"/>
    <x v="0"/>
    <s v="No Rating"/>
    <s v="Dec"/>
  </r>
  <r>
    <x v="4069"/>
    <x v="146"/>
    <s v="Jeans"/>
    <x v="4"/>
    <x v="0"/>
    <n v="10"/>
    <n v="326.33999999999997"/>
    <n v="240.54"/>
    <s v="Online"/>
    <n v="3263.3999999999996"/>
    <n v="2405.4"/>
    <n v="857.99999999999955"/>
    <n v="0.26291597720169135"/>
    <x v="0"/>
    <x v="0"/>
    <s v="No Rating"/>
    <s v="Dec"/>
  </r>
  <r>
    <x v="4070"/>
    <x v="146"/>
    <s v="Sneakers"/>
    <x v="4"/>
    <x v="2"/>
    <n v="11"/>
    <n v="50.52"/>
    <n v="33.770000000000003"/>
    <s v="Online"/>
    <n v="555.72"/>
    <n v="371.47"/>
    <n v="184.25"/>
    <n v="0.3315518606492478"/>
    <x v="1"/>
    <x v="3"/>
    <n v="4"/>
    <s v="Dec"/>
  </r>
  <r>
    <x v="4071"/>
    <x v="146"/>
    <s v="Biography"/>
    <x v="1"/>
    <x v="1"/>
    <n v="4"/>
    <n v="48.86"/>
    <n v="41.39"/>
    <s v="Online"/>
    <n v="195.44"/>
    <n v="165.56"/>
    <n v="29.879999999999995"/>
    <n v="0.15288579615227177"/>
    <x v="0"/>
    <x v="0"/>
    <s v="No Rating"/>
    <s v="Dec"/>
  </r>
  <r>
    <x v="4072"/>
    <x v="146"/>
    <s v="Jacket"/>
    <x v="4"/>
    <x v="3"/>
    <n v="8"/>
    <n v="166.88"/>
    <n v="143.18"/>
    <s v="Online"/>
    <n v="1335.04"/>
    <n v="1145.44"/>
    <n v="189.59999999999991"/>
    <n v="0.14201821668264614"/>
    <x v="0"/>
    <x v="0"/>
    <s v="No Rating"/>
    <s v="Dec"/>
  </r>
  <r>
    <x v="4073"/>
    <x v="146"/>
    <s v="Headphones"/>
    <x v="3"/>
    <x v="2"/>
    <n v="19"/>
    <n v="127.13"/>
    <n v="93.09"/>
    <s v="Retail"/>
    <n v="2415.4699999999998"/>
    <n v="1768.71"/>
    <n v="646.75999999999976"/>
    <n v="0.26775741367104533"/>
    <x v="0"/>
    <x v="0"/>
    <n v="5"/>
    <s v="Dec"/>
  </r>
  <r>
    <x v="4074"/>
    <x v="146"/>
    <s v="Mixer"/>
    <x v="2"/>
    <x v="2"/>
    <n v="16"/>
    <n v="12.9"/>
    <n v="9.3800000000000008"/>
    <s v="Retail"/>
    <n v="206.4"/>
    <n v="150.08000000000001"/>
    <n v="56.319999999999993"/>
    <n v="0.27286821705426351"/>
    <x v="0"/>
    <x v="0"/>
    <n v="4"/>
    <s v="Dec"/>
  </r>
  <r>
    <x v="4075"/>
    <x v="146"/>
    <s v="Camera"/>
    <x v="3"/>
    <x v="4"/>
    <n v="15"/>
    <n v="307.13"/>
    <n v="227.7"/>
    <s v="Retail"/>
    <n v="4606.95"/>
    <n v="3415.5"/>
    <n v="1191.4499999999998"/>
    <n v="0.25862012828443981"/>
    <x v="0"/>
    <x v="0"/>
    <n v="4"/>
    <s v="Dec"/>
  </r>
  <r>
    <x v="4076"/>
    <x v="146"/>
    <s v="Cycle"/>
    <x v="0"/>
    <x v="2"/>
    <n v="16"/>
    <n v="290.72000000000003"/>
    <n v="205.62"/>
    <s v="Retail"/>
    <n v="4651.5200000000004"/>
    <n v="3289.92"/>
    <n v="1361.6000000000004"/>
    <n v="0.29272151898734183"/>
    <x v="0"/>
    <x v="0"/>
    <s v="No Rating"/>
    <s v="Dec"/>
  </r>
  <r>
    <x v="4077"/>
    <x v="146"/>
    <s v="Football"/>
    <x v="0"/>
    <x v="0"/>
    <n v="8"/>
    <n v="296.89999999999998"/>
    <n v="234.44"/>
    <s v="Retail"/>
    <n v="2375.1999999999998"/>
    <n v="1875.52"/>
    <n v="499.67999999999984"/>
    <n v="0.2103738632536207"/>
    <x v="0"/>
    <x v="0"/>
    <s v="No Rating"/>
    <s v="Dec"/>
  </r>
  <r>
    <x v="4078"/>
    <x v="146"/>
    <s v="Comics"/>
    <x v="1"/>
    <x v="2"/>
    <n v="9"/>
    <n v="450.87"/>
    <n v="329.16"/>
    <s v="Online"/>
    <n v="4057.83"/>
    <n v="2962.44"/>
    <n v="1095.3899999999999"/>
    <n v="0.26994477343801981"/>
    <x v="0"/>
    <x v="0"/>
    <s v="No Rating"/>
    <s v="Dec"/>
  </r>
  <r>
    <x v="4079"/>
    <x v="146"/>
    <s v="Jeans"/>
    <x v="4"/>
    <x v="3"/>
    <n v="9"/>
    <n v="238.41"/>
    <n v="206.87"/>
    <s v="Retail"/>
    <n v="2145.69"/>
    <n v="1861.83"/>
    <n v="283.86000000000013"/>
    <n v="0.13229310851054912"/>
    <x v="0"/>
    <x v="0"/>
    <s v="No Rating"/>
    <s v="Dec"/>
  </r>
  <r>
    <x v="4080"/>
    <x v="147"/>
    <s v="Sneakers"/>
    <x v="4"/>
    <x v="0"/>
    <n v="18"/>
    <n v="121.77"/>
    <n v="105.93"/>
    <s v="Online"/>
    <n v="2191.86"/>
    <n v="1906.7400000000002"/>
    <n v="285.11999999999989"/>
    <n v="0.13008130081300806"/>
    <x v="0"/>
    <x v="0"/>
    <n v="4"/>
    <s v="Dec"/>
  </r>
  <r>
    <x v="4081"/>
    <x v="147"/>
    <s v="Chair"/>
    <x v="2"/>
    <x v="3"/>
    <n v="11"/>
    <n v="189.65"/>
    <n v="126.09"/>
    <s v="Online"/>
    <n v="2086.15"/>
    <n v="1386.99"/>
    <n v="699.16000000000008"/>
    <n v="0.33514368573688375"/>
    <x v="0"/>
    <x v="0"/>
    <s v="No Rating"/>
    <s v="Dec"/>
  </r>
  <r>
    <x v="4082"/>
    <x v="147"/>
    <s v="Textbook"/>
    <x v="1"/>
    <x v="2"/>
    <n v="8"/>
    <n v="339.26"/>
    <n v="233.57"/>
    <s v="Retail"/>
    <n v="2714.08"/>
    <n v="1868.56"/>
    <n v="845.52"/>
    <n v="0.31153097919000178"/>
    <x v="0"/>
    <x v="0"/>
    <s v="No Rating"/>
    <s v="Dec"/>
  </r>
  <r>
    <x v="4083"/>
    <x v="147"/>
    <s v="Dumbbells"/>
    <x v="0"/>
    <x v="3"/>
    <n v="13"/>
    <n v="253.35"/>
    <n v="189.15"/>
    <s v="Retail"/>
    <n v="3293.5499999999997"/>
    <n v="2458.9500000000003"/>
    <n v="834.59999999999945"/>
    <n v="0.25340438129070442"/>
    <x v="0"/>
    <x v="0"/>
    <s v="No Rating"/>
    <s v="Dec"/>
  </r>
  <r>
    <x v="4084"/>
    <x v="147"/>
    <s v="Smartphone"/>
    <x v="3"/>
    <x v="4"/>
    <n v="19"/>
    <n v="350.93"/>
    <n v="294.83"/>
    <s v="Retail"/>
    <n v="6667.67"/>
    <n v="5601.7699999999995"/>
    <n v="1065.9000000000005"/>
    <n v="0.15986094092839034"/>
    <x v="0"/>
    <x v="0"/>
    <n v="1"/>
    <s v="Dec"/>
  </r>
  <r>
    <x v="4085"/>
    <x v="147"/>
    <s v="Dumbbells"/>
    <x v="0"/>
    <x v="4"/>
    <n v="9"/>
    <n v="497.11"/>
    <n v="304.44"/>
    <s v="Online"/>
    <n v="4473.99"/>
    <n v="2739.96"/>
    <n v="1734.0299999999997"/>
    <n v="0.38758021363480916"/>
    <x v="0"/>
    <x v="0"/>
    <s v="No Rating"/>
    <s v="Dec"/>
  </r>
  <r>
    <x v="4086"/>
    <x v="147"/>
    <s v="Comics"/>
    <x v="1"/>
    <x v="3"/>
    <n v="17"/>
    <n v="312.52"/>
    <n v="200.33"/>
    <s v="Online"/>
    <n v="5312.84"/>
    <n v="3405.61"/>
    <n v="1907.23"/>
    <n v="0.35898502495840268"/>
    <x v="0"/>
    <x v="0"/>
    <s v="No Rating"/>
    <s v="Dec"/>
  </r>
  <r>
    <x v="4087"/>
    <x v="147"/>
    <s v="Textbook"/>
    <x v="1"/>
    <x v="3"/>
    <n v="12"/>
    <n v="115.81"/>
    <n v="103.13"/>
    <s v="Online"/>
    <n v="1389.72"/>
    <n v="1237.56"/>
    <n v="152.16000000000008"/>
    <n v="0.10948968137466546"/>
    <x v="0"/>
    <x v="0"/>
    <s v="No Rating"/>
    <s v="Dec"/>
  </r>
  <r>
    <x v="4088"/>
    <x v="147"/>
    <s v="Laptop"/>
    <x v="3"/>
    <x v="0"/>
    <n v="11"/>
    <n v="278.87"/>
    <n v="175.53"/>
    <s v="Online"/>
    <n v="3067.57"/>
    <n v="1930.83"/>
    <n v="1136.7400000000002"/>
    <n v="0.37056693082798442"/>
    <x v="1"/>
    <x v="1"/>
    <s v="No Rating"/>
    <s v="Dec"/>
  </r>
  <r>
    <x v="4089"/>
    <x v="147"/>
    <s v="Dumbbells"/>
    <x v="0"/>
    <x v="4"/>
    <n v="9"/>
    <n v="350.21"/>
    <n v="270.64"/>
    <s v="Online"/>
    <n v="3151.89"/>
    <n v="2435.7599999999998"/>
    <n v="716.13000000000011"/>
    <n v="0.22720653322292345"/>
    <x v="0"/>
    <x v="0"/>
    <s v="No Rating"/>
    <s v="Dec"/>
  </r>
  <r>
    <x v="4090"/>
    <x v="147"/>
    <s v="Sneakers"/>
    <x v="4"/>
    <x v="1"/>
    <n v="7"/>
    <n v="142.72"/>
    <n v="86.15"/>
    <s v="Online"/>
    <n v="999.04"/>
    <n v="603.05000000000007"/>
    <n v="395.9899999999999"/>
    <n v="0.39637051569506715"/>
    <x v="0"/>
    <x v="0"/>
    <s v="No Rating"/>
    <s v="Dec"/>
  </r>
  <r>
    <x v="4091"/>
    <x v="147"/>
    <s v="Textbook"/>
    <x v="1"/>
    <x v="1"/>
    <n v="5"/>
    <n v="117.73"/>
    <n v="74.930000000000007"/>
    <s v="Retail"/>
    <n v="588.65"/>
    <n v="374.65000000000003"/>
    <n v="213.99999999999994"/>
    <n v="0.36354370169030825"/>
    <x v="0"/>
    <x v="0"/>
    <s v="No Rating"/>
    <s v="Dec"/>
  </r>
  <r>
    <x v="4092"/>
    <x v="147"/>
    <s v="Cookware Set"/>
    <x v="2"/>
    <x v="2"/>
    <n v="20"/>
    <n v="285.70999999999998"/>
    <n v="254.83"/>
    <s v="Retail"/>
    <n v="5714.2"/>
    <n v="5096.6000000000004"/>
    <n v="617.59999999999945"/>
    <n v="0.10808162122431828"/>
    <x v="0"/>
    <x v="0"/>
    <s v="No Rating"/>
    <s v="Dec"/>
  </r>
  <r>
    <x v="4093"/>
    <x v="147"/>
    <s v="Yoga Mat"/>
    <x v="0"/>
    <x v="1"/>
    <n v="16"/>
    <n v="152.55000000000001"/>
    <n v="122.82"/>
    <s v="Online"/>
    <n v="2440.8000000000002"/>
    <n v="1965.12"/>
    <n v="475.68000000000029"/>
    <n v="0.19488692232055074"/>
    <x v="0"/>
    <x v="0"/>
    <s v="No Rating"/>
    <s v="Dec"/>
  </r>
  <r>
    <x v="4094"/>
    <x v="147"/>
    <s v="T-shirt"/>
    <x v="4"/>
    <x v="2"/>
    <n v="7"/>
    <n v="96.37"/>
    <n v="78.34"/>
    <s v="Online"/>
    <n v="674.59"/>
    <n v="548.38"/>
    <n v="126.21000000000004"/>
    <n v="0.18709141849123176"/>
    <x v="0"/>
    <x v="0"/>
    <s v="No Rating"/>
    <s v="Dec"/>
  </r>
  <r>
    <x v="4095"/>
    <x v="147"/>
    <s v="Football"/>
    <x v="0"/>
    <x v="0"/>
    <n v="9"/>
    <n v="385.13"/>
    <n v="296.33"/>
    <s v="Online"/>
    <n v="3466.17"/>
    <n v="2666.97"/>
    <n v="799.20000000000027"/>
    <n v="0.23057149533923618"/>
    <x v="0"/>
    <x v="0"/>
    <s v="No Rating"/>
    <s v="Dec"/>
  </r>
  <r>
    <x v="4096"/>
    <x v="147"/>
    <s v="Jeans"/>
    <x v="4"/>
    <x v="0"/>
    <n v="4"/>
    <n v="400.34"/>
    <n v="250.86"/>
    <s v="Retail"/>
    <n v="1601.36"/>
    <n v="1003.44"/>
    <n v="597.91999999999985"/>
    <n v="0.37338262476894635"/>
    <x v="0"/>
    <x v="0"/>
    <s v="No Rating"/>
    <s v="Dec"/>
  </r>
  <r>
    <x v="4097"/>
    <x v="147"/>
    <s v="Smartphone"/>
    <x v="3"/>
    <x v="1"/>
    <n v="1"/>
    <n v="415.32"/>
    <n v="291.86"/>
    <s v="Retail"/>
    <n v="415.32"/>
    <n v="291.86"/>
    <n v="123.45999999999998"/>
    <n v="0.29726475970336119"/>
    <x v="0"/>
    <x v="0"/>
    <s v="No Rating"/>
    <s v="Dec"/>
  </r>
  <r>
    <x v="4098"/>
    <x v="147"/>
    <s v="T-shirt"/>
    <x v="4"/>
    <x v="3"/>
    <n v="12"/>
    <n v="456.05"/>
    <n v="388.24"/>
    <s v="Retail"/>
    <n v="5472.6"/>
    <n v="4658.88"/>
    <n v="813.72000000000025"/>
    <n v="0.14868983664071925"/>
    <x v="0"/>
    <x v="0"/>
    <s v="No Rating"/>
    <s v="Dec"/>
  </r>
  <r>
    <x v="4099"/>
    <x v="147"/>
    <s v="Headphones"/>
    <x v="3"/>
    <x v="1"/>
    <n v="12"/>
    <n v="341.7"/>
    <n v="280.39"/>
    <s v="Retail"/>
    <n v="4100.3999999999996"/>
    <n v="3364.68"/>
    <n v="735.7199999999998"/>
    <n v="0.17942639742464148"/>
    <x v="0"/>
    <x v="0"/>
    <s v="No Rating"/>
    <s v="Dec"/>
  </r>
  <r>
    <x v="4100"/>
    <x v="147"/>
    <s v="Mixer"/>
    <x v="2"/>
    <x v="1"/>
    <n v="2"/>
    <n v="290.14999999999998"/>
    <n v="176.48"/>
    <s v="Retail"/>
    <n v="580.29999999999995"/>
    <n v="352.96"/>
    <n v="227.33999999999997"/>
    <n v="0.39176288126830949"/>
    <x v="0"/>
    <x v="0"/>
    <s v="No Rating"/>
    <s v="Dec"/>
  </r>
  <r>
    <x v="4101"/>
    <x v="147"/>
    <s v="Fiction"/>
    <x v="1"/>
    <x v="2"/>
    <n v="8"/>
    <n v="121.84"/>
    <n v="101.21"/>
    <s v="Online"/>
    <n v="974.72"/>
    <n v="809.68"/>
    <n v="165.04000000000008"/>
    <n v="0.16932042022324367"/>
    <x v="0"/>
    <x v="0"/>
    <s v="No Rating"/>
    <s v="Dec"/>
  </r>
  <r>
    <x v="4102"/>
    <x v="147"/>
    <s v="Biography"/>
    <x v="1"/>
    <x v="4"/>
    <n v="6"/>
    <n v="42.8"/>
    <n v="37.82"/>
    <s v="Online"/>
    <n v="256.79999999999995"/>
    <n v="226.92000000000002"/>
    <n v="29.879999999999939"/>
    <n v="0.11635514018691567"/>
    <x v="0"/>
    <x v="0"/>
    <n v="4"/>
    <s v="Dec"/>
  </r>
  <r>
    <x v="4103"/>
    <x v="147"/>
    <s v="Smartphone"/>
    <x v="3"/>
    <x v="1"/>
    <n v="7"/>
    <n v="430.03"/>
    <n v="381.05"/>
    <s v="Online"/>
    <n v="3010.21"/>
    <n v="2667.35"/>
    <n v="342.86000000000013"/>
    <n v="0.11389903030021166"/>
    <x v="0"/>
    <x v="0"/>
    <s v="No Rating"/>
    <s v="Dec"/>
  </r>
  <r>
    <x v="4104"/>
    <x v="147"/>
    <s v="Biography"/>
    <x v="1"/>
    <x v="0"/>
    <n v="8"/>
    <n v="478.27"/>
    <n v="403.75"/>
    <s v="Online"/>
    <n v="3826.16"/>
    <n v="3230"/>
    <n v="596.15999999999985"/>
    <n v="0.15581157087001063"/>
    <x v="0"/>
    <x v="0"/>
    <s v="No Rating"/>
    <s v="Dec"/>
  </r>
  <r>
    <x v="4105"/>
    <x v="147"/>
    <s v="Cycle"/>
    <x v="0"/>
    <x v="1"/>
    <n v="20"/>
    <n v="240.2"/>
    <n v="179.45"/>
    <s v="Online"/>
    <n v="4804"/>
    <n v="3589"/>
    <n v="1215"/>
    <n v="0.25291423813488761"/>
    <x v="0"/>
    <x v="0"/>
    <s v="No Rating"/>
    <s v="Dec"/>
  </r>
  <r>
    <x v="4106"/>
    <x v="147"/>
    <s v="Biography"/>
    <x v="1"/>
    <x v="2"/>
    <n v="20"/>
    <n v="84.66"/>
    <n v="70.19"/>
    <s v="Retail"/>
    <n v="1693.1999999999998"/>
    <n v="1403.8"/>
    <n v="289.39999999999986"/>
    <n v="0.17091896999763756"/>
    <x v="0"/>
    <x v="0"/>
    <s v="No Rating"/>
    <s v="Dec"/>
  </r>
  <r>
    <x v="4107"/>
    <x v="147"/>
    <s v="Vacuum Cleaner"/>
    <x v="2"/>
    <x v="1"/>
    <n v="11"/>
    <n v="352.45"/>
    <n v="316.57"/>
    <s v="Retail"/>
    <n v="3876.95"/>
    <n v="3482.27"/>
    <n v="394.67999999999984"/>
    <n v="0.1018016739963115"/>
    <x v="0"/>
    <x v="0"/>
    <n v="5"/>
    <s v="Dec"/>
  </r>
  <r>
    <x v="4108"/>
    <x v="147"/>
    <s v="T-shirt"/>
    <x v="4"/>
    <x v="3"/>
    <n v="6"/>
    <n v="345.32"/>
    <n v="249.42"/>
    <s v="Online"/>
    <n v="2071.92"/>
    <n v="1496.52"/>
    <n v="575.40000000000009"/>
    <n v="0.27771342522877335"/>
    <x v="0"/>
    <x v="0"/>
    <s v="No Rating"/>
    <s v="Dec"/>
  </r>
  <r>
    <x v="4109"/>
    <x v="147"/>
    <s v="Smartphone"/>
    <x v="3"/>
    <x v="4"/>
    <n v="16"/>
    <n v="269.07"/>
    <n v="193.57"/>
    <s v="Online"/>
    <n v="4305.12"/>
    <n v="3097.12"/>
    <n v="1208"/>
    <n v="0.28059612740179135"/>
    <x v="0"/>
    <x v="0"/>
    <s v="No Rating"/>
    <s v="Dec"/>
  </r>
  <r>
    <x v="4110"/>
    <x v="147"/>
    <s v="T-shirt"/>
    <x v="4"/>
    <x v="4"/>
    <n v="2"/>
    <n v="423.04"/>
    <n v="284.83"/>
    <s v="Retail"/>
    <n v="846.08"/>
    <n v="569.66"/>
    <n v="276.42000000000007"/>
    <n v="0.32670669440242067"/>
    <x v="0"/>
    <x v="0"/>
    <s v="No Rating"/>
    <s v="Dec"/>
  </r>
  <r>
    <x v="4111"/>
    <x v="148"/>
    <s v="Yoga Mat"/>
    <x v="0"/>
    <x v="3"/>
    <n v="12"/>
    <n v="186.08"/>
    <n v="138.76"/>
    <s v="Online"/>
    <n v="2232.96"/>
    <n v="1665.12"/>
    <n v="567.84000000000015"/>
    <n v="0.25429922613929501"/>
    <x v="0"/>
    <x v="0"/>
    <s v="No Rating"/>
    <s v="Dec"/>
  </r>
  <r>
    <x v="4112"/>
    <x v="148"/>
    <s v="T-shirt"/>
    <x v="4"/>
    <x v="1"/>
    <n v="8"/>
    <n v="42.47"/>
    <n v="34.61"/>
    <s v="Online"/>
    <n v="339.76"/>
    <n v="276.88"/>
    <n v="62.879999999999995"/>
    <n v="0.18507181539910525"/>
    <x v="0"/>
    <x v="0"/>
    <s v="No Rating"/>
    <s v="Dec"/>
  </r>
  <r>
    <x v="4113"/>
    <x v="148"/>
    <s v="Camera"/>
    <x v="3"/>
    <x v="3"/>
    <n v="18"/>
    <n v="346.11"/>
    <n v="209.58"/>
    <s v="Online"/>
    <n v="6229.9800000000005"/>
    <n v="3772.44"/>
    <n v="2457.5400000000004"/>
    <n v="0.39446996619571817"/>
    <x v="0"/>
    <x v="0"/>
    <s v="No Rating"/>
    <s v="Dec"/>
  </r>
  <r>
    <x v="4114"/>
    <x v="148"/>
    <s v="Vacuum Cleaner"/>
    <x v="2"/>
    <x v="1"/>
    <n v="12"/>
    <n v="192.19"/>
    <n v="150.16999999999999"/>
    <s v="Online"/>
    <n v="2306.2799999999997"/>
    <n v="1802.04"/>
    <n v="504.23999999999978"/>
    <n v="0.21863780633747848"/>
    <x v="0"/>
    <x v="0"/>
    <s v="No Rating"/>
    <s v="Dec"/>
  </r>
  <r>
    <x v="4115"/>
    <x v="148"/>
    <s v="Sneakers"/>
    <x v="4"/>
    <x v="0"/>
    <n v="9"/>
    <n v="405.71"/>
    <n v="314.31"/>
    <s v="Online"/>
    <n v="3651.39"/>
    <n v="2828.79"/>
    <n v="822.59999999999991"/>
    <n v="0.22528406990214683"/>
    <x v="0"/>
    <x v="0"/>
    <s v="No Rating"/>
    <s v="Dec"/>
  </r>
  <r>
    <x v="4116"/>
    <x v="148"/>
    <s v="Fiction"/>
    <x v="1"/>
    <x v="3"/>
    <n v="8"/>
    <n v="487.35"/>
    <n v="417.16"/>
    <s v="Retail"/>
    <n v="3898.8"/>
    <n v="3337.28"/>
    <n v="561.52"/>
    <n v="0.14402380219554733"/>
    <x v="0"/>
    <x v="0"/>
    <s v="No Rating"/>
    <s v="Dec"/>
  </r>
  <r>
    <x v="4117"/>
    <x v="148"/>
    <s v="Smartphone"/>
    <x v="3"/>
    <x v="4"/>
    <n v="12"/>
    <n v="73.349999999999994"/>
    <n v="54.4"/>
    <s v="Online"/>
    <n v="880.19999999999993"/>
    <n v="652.79999999999995"/>
    <n v="227.39999999999998"/>
    <n v="0.25835037491479207"/>
    <x v="0"/>
    <x v="0"/>
    <s v="No Rating"/>
    <s v="Dec"/>
  </r>
  <r>
    <x v="4118"/>
    <x v="148"/>
    <s v="Comics"/>
    <x v="1"/>
    <x v="3"/>
    <n v="11"/>
    <n v="363.42"/>
    <n v="313.11"/>
    <s v="Retail"/>
    <n v="3997.6200000000003"/>
    <n v="3444.21"/>
    <n v="553.41000000000031"/>
    <n v="0.13843486874690447"/>
    <x v="0"/>
    <x v="0"/>
    <n v="4"/>
    <s v="Dec"/>
  </r>
  <r>
    <x v="4119"/>
    <x v="148"/>
    <s v="Cycle"/>
    <x v="0"/>
    <x v="2"/>
    <n v="8"/>
    <n v="181.68"/>
    <n v="157.30000000000001"/>
    <s v="Online"/>
    <n v="1453.44"/>
    <n v="1258.4000000000001"/>
    <n v="195.03999999999996"/>
    <n v="0.13419198590929104"/>
    <x v="0"/>
    <x v="0"/>
    <s v="No Rating"/>
    <s v="Dec"/>
  </r>
  <r>
    <x v="4120"/>
    <x v="148"/>
    <s v="Dumbbells"/>
    <x v="0"/>
    <x v="4"/>
    <n v="11"/>
    <n v="356.02"/>
    <n v="264.69"/>
    <s v="Online"/>
    <n v="3916.22"/>
    <n v="2911.59"/>
    <n v="1004.6299999999997"/>
    <n v="0.25653053199258463"/>
    <x v="0"/>
    <x v="0"/>
    <s v="No Rating"/>
    <s v="Dec"/>
  </r>
  <r>
    <x v="4121"/>
    <x v="148"/>
    <s v="Smartphone"/>
    <x v="3"/>
    <x v="2"/>
    <n v="2"/>
    <n v="427.48"/>
    <n v="329.21"/>
    <s v="Retail"/>
    <n v="854.96"/>
    <n v="658.42"/>
    <n v="196.54000000000008"/>
    <n v="0.22988209974735668"/>
    <x v="0"/>
    <x v="0"/>
    <s v="No Rating"/>
    <s v="Dec"/>
  </r>
  <r>
    <x v="4122"/>
    <x v="148"/>
    <s v="Smartphone"/>
    <x v="3"/>
    <x v="2"/>
    <n v="19"/>
    <n v="212.27"/>
    <n v="146.59"/>
    <s v="Retail"/>
    <n v="4033.13"/>
    <n v="2785.21"/>
    <n v="1247.92"/>
    <n v="0.30941725161351108"/>
    <x v="0"/>
    <x v="0"/>
    <s v="No Rating"/>
    <s v="Dec"/>
  </r>
  <r>
    <x v="4123"/>
    <x v="148"/>
    <s v="Chair"/>
    <x v="2"/>
    <x v="1"/>
    <n v="10"/>
    <n v="256.55"/>
    <n v="230.01"/>
    <s v="Online"/>
    <n v="2565.5"/>
    <n v="2300.1"/>
    <n v="265.40000000000009"/>
    <n v="0.1034496199571234"/>
    <x v="0"/>
    <x v="0"/>
    <s v="No Rating"/>
    <s v="Dec"/>
  </r>
  <r>
    <x v="4124"/>
    <x v="148"/>
    <s v="Biography"/>
    <x v="1"/>
    <x v="0"/>
    <n v="9"/>
    <n v="137.65"/>
    <n v="92.76"/>
    <s v="Online"/>
    <n v="1238.8500000000001"/>
    <n v="834.84"/>
    <n v="404.0100000000001"/>
    <n v="0.32611696331274975"/>
    <x v="0"/>
    <x v="0"/>
    <s v="No Rating"/>
    <s v="Dec"/>
  </r>
  <r>
    <x v="4125"/>
    <x v="148"/>
    <s v="Fiction"/>
    <x v="1"/>
    <x v="2"/>
    <n v="6"/>
    <n v="414.24"/>
    <n v="260.72000000000003"/>
    <s v="Online"/>
    <n v="2485.44"/>
    <n v="1564.3200000000002"/>
    <n v="921.11999999999989"/>
    <n v="0.37060641174198528"/>
    <x v="0"/>
    <x v="0"/>
    <n v="5"/>
    <s v="Dec"/>
  </r>
  <r>
    <x v="4126"/>
    <x v="148"/>
    <s v="Cycle"/>
    <x v="0"/>
    <x v="4"/>
    <n v="12"/>
    <n v="382.03"/>
    <n v="321.08"/>
    <s v="Online"/>
    <n v="4584.3599999999997"/>
    <n v="3852.96"/>
    <n v="731.39999999999964"/>
    <n v="0.15954244431065617"/>
    <x v="0"/>
    <x v="0"/>
    <s v="No Rating"/>
    <s v="Dec"/>
  </r>
  <r>
    <x v="4127"/>
    <x v="148"/>
    <s v="Biography"/>
    <x v="1"/>
    <x v="1"/>
    <n v="17"/>
    <n v="376.81"/>
    <n v="267.48"/>
    <s v="Online"/>
    <n v="6405.77"/>
    <n v="4547.16"/>
    <n v="1858.6100000000006"/>
    <n v="0.29014622754173197"/>
    <x v="0"/>
    <x v="0"/>
    <s v="No Rating"/>
    <s v="Dec"/>
  </r>
  <r>
    <x v="4128"/>
    <x v="148"/>
    <s v="Camera"/>
    <x v="3"/>
    <x v="4"/>
    <n v="1"/>
    <n v="425.28"/>
    <n v="373.42"/>
    <s v="Online"/>
    <n v="425.28"/>
    <n v="373.42"/>
    <n v="51.859999999999957"/>
    <n v="0.12194319036869818"/>
    <x v="0"/>
    <x v="0"/>
    <s v="No Rating"/>
    <s v="Dec"/>
  </r>
  <r>
    <x v="4129"/>
    <x v="148"/>
    <s v="Biography"/>
    <x v="1"/>
    <x v="1"/>
    <n v="19"/>
    <n v="239.14"/>
    <n v="186.01"/>
    <s v="Retail"/>
    <n v="4543.66"/>
    <n v="3534.1899999999996"/>
    <n v="1009.4700000000003"/>
    <n v="0.22217111315547383"/>
    <x v="1"/>
    <x v="2"/>
    <s v="No Rating"/>
    <s v="Dec"/>
  </r>
  <r>
    <x v="4130"/>
    <x v="148"/>
    <s v="Textbook"/>
    <x v="1"/>
    <x v="4"/>
    <n v="8"/>
    <n v="174.05"/>
    <n v="137.08000000000001"/>
    <s v="Retail"/>
    <n v="1392.4"/>
    <n v="1096.6400000000001"/>
    <n v="295.76"/>
    <n v="0.21241022694627978"/>
    <x v="0"/>
    <x v="0"/>
    <s v="No Rating"/>
    <s v="Dec"/>
  </r>
  <r>
    <x v="4131"/>
    <x v="148"/>
    <s v="T-shirt"/>
    <x v="4"/>
    <x v="4"/>
    <n v="10"/>
    <n v="475.04"/>
    <n v="344.59"/>
    <s v="Retail"/>
    <n v="4750.4000000000005"/>
    <n v="3445.8999999999996"/>
    <n v="1304.5000000000009"/>
    <n v="0.2746084540249244"/>
    <x v="0"/>
    <x v="0"/>
    <s v="No Rating"/>
    <s v="Dec"/>
  </r>
  <r>
    <x v="4132"/>
    <x v="148"/>
    <s v="Chair"/>
    <x v="2"/>
    <x v="3"/>
    <n v="15"/>
    <n v="83.86"/>
    <n v="60.42"/>
    <s v="Online"/>
    <n v="1257.9000000000001"/>
    <n v="906.30000000000007"/>
    <n v="351.6"/>
    <n v="0.2795134748390174"/>
    <x v="0"/>
    <x v="0"/>
    <n v="1"/>
    <s v="Dec"/>
  </r>
  <r>
    <x v="4133"/>
    <x v="148"/>
    <s v="Camera"/>
    <x v="3"/>
    <x v="1"/>
    <n v="10"/>
    <n v="270.19"/>
    <n v="224.22"/>
    <s v="Retail"/>
    <n v="2701.9"/>
    <n v="2242.1999999999998"/>
    <n v="459.70000000000027"/>
    <n v="0.17013953144083802"/>
    <x v="0"/>
    <x v="0"/>
    <s v="No Rating"/>
    <s v="Dec"/>
  </r>
  <r>
    <x v="4134"/>
    <x v="148"/>
    <s v="Comics"/>
    <x v="1"/>
    <x v="3"/>
    <n v="1"/>
    <n v="382.72"/>
    <n v="248.25"/>
    <s v="Retail"/>
    <n v="382.72"/>
    <n v="248.25"/>
    <n v="134.47000000000003"/>
    <n v="0.35135346989966559"/>
    <x v="0"/>
    <x v="0"/>
    <s v="No Rating"/>
    <s v="Dec"/>
  </r>
  <r>
    <x v="4135"/>
    <x v="148"/>
    <s v="Comics"/>
    <x v="1"/>
    <x v="2"/>
    <n v="10"/>
    <n v="392.22"/>
    <n v="270.56"/>
    <s v="Retail"/>
    <n v="3922.2000000000003"/>
    <n v="2705.6"/>
    <n v="1216.6000000000004"/>
    <n v="0.31018306052725519"/>
    <x v="0"/>
    <x v="0"/>
    <s v="No Rating"/>
    <s v="Dec"/>
  </r>
  <r>
    <x v="4136"/>
    <x v="148"/>
    <s v="Vacuum Cleaner"/>
    <x v="2"/>
    <x v="4"/>
    <n v="13"/>
    <n v="345.06"/>
    <n v="210.34"/>
    <s v="Retail"/>
    <n v="4485.78"/>
    <n v="2734.42"/>
    <n v="1751.3599999999997"/>
    <n v="0.39042485364864077"/>
    <x v="0"/>
    <x v="0"/>
    <s v="No Rating"/>
    <s v="Dec"/>
  </r>
  <r>
    <x v="4137"/>
    <x v="148"/>
    <s v="Biography"/>
    <x v="1"/>
    <x v="4"/>
    <n v="16"/>
    <n v="362.78"/>
    <n v="255.71"/>
    <s v="Online"/>
    <n v="5804.48"/>
    <n v="4091.36"/>
    <n v="1713.1199999999994"/>
    <n v="0.2951375489277247"/>
    <x v="0"/>
    <x v="0"/>
    <s v="No Rating"/>
    <s v="Dec"/>
  </r>
  <r>
    <x v="4138"/>
    <x v="148"/>
    <s v="Sneakers"/>
    <x v="4"/>
    <x v="4"/>
    <n v="9"/>
    <n v="31.08"/>
    <n v="19.22"/>
    <s v="Retail"/>
    <n v="279.71999999999997"/>
    <n v="172.98"/>
    <n v="106.73999999999998"/>
    <n v="0.38159588159588159"/>
    <x v="0"/>
    <x v="0"/>
    <s v="No Rating"/>
    <s v="Dec"/>
  </r>
  <r>
    <x v="4139"/>
    <x v="148"/>
    <s v="Vacuum Cleaner"/>
    <x v="2"/>
    <x v="1"/>
    <n v="6"/>
    <n v="432.96"/>
    <n v="285.97000000000003"/>
    <s v="Retail"/>
    <n v="2597.7599999999998"/>
    <n v="1715.8200000000002"/>
    <n v="881.9399999999996"/>
    <n v="0.33950018477457489"/>
    <x v="0"/>
    <x v="0"/>
    <s v="No Rating"/>
    <s v="Dec"/>
  </r>
  <r>
    <x v="4140"/>
    <x v="148"/>
    <s v="Camera"/>
    <x v="3"/>
    <x v="2"/>
    <n v="4"/>
    <n v="116.66"/>
    <n v="84.3"/>
    <s v="Retail"/>
    <n v="466.64"/>
    <n v="337.2"/>
    <n v="129.44"/>
    <n v="0.27738727927310131"/>
    <x v="0"/>
    <x v="0"/>
    <n v="3"/>
    <s v="Dec"/>
  </r>
  <r>
    <x v="4141"/>
    <x v="148"/>
    <s v="Cookware Set"/>
    <x v="2"/>
    <x v="1"/>
    <n v="8"/>
    <n v="354.97"/>
    <n v="268.11"/>
    <s v="Retail"/>
    <n v="2839.76"/>
    <n v="2144.88"/>
    <n v="694.88000000000011"/>
    <n v="0.24469673493534666"/>
    <x v="0"/>
    <x v="0"/>
    <s v="No Rating"/>
    <s v="Dec"/>
  </r>
  <r>
    <x v="4142"/>
    <x v="149"/>
    <s v="Fiction"/>
    <x v="1"/>
    <x v="3"/>
    <n v="12"/>
    <n v="227.04"/>
    <n v="146.94"/>
    <s v="Online"/>
    <n v="2724.48"/>
    <n v="1763.28"/>
    <n v="961.2"/>
    <n v="0.35280126849894294"/>
    <x v="0"/>
    <x v="0"/>
    <s v="No Rating"/>
    <s v="Dec"/>
  </r>
  <r>
    <x v="4143"/>
    <x v="149"/>
    <s v="Mixer"/>
    <x v="2"/>
    <x v="4"/>
    <n v="20"/>
    <n v="46.85"/>
    <n v="36.21"/>
    <s v="Retail"/>
    <n v="937"/>
    <n v="724.2"/>
    <n v="212.79999999999995"/>
    <n v="0.22710779082177157"/>
    <x v="0"/>
    <x v="0"/>
    <s v="No Rating"/>
    <s v="Dec"/>
  </r>
  <r>
    <x v="4144"/>
    <x v="149"/>
    <s v="Sneakers"/>
    <x v="4"/>
    <x v="3"/>
    <n v="8"/>
    <n v="198.23"/>
    <n v="125.09"/>
    <s v="Retail"/>
    <n v="1585.84"/>
    <n v="1000.72"/>
    <n v="585.11999999999989"/>
    <n v="0.36896534328809966"/>
    <x v="0"/>
    <x v="0"/>
    <s v="No Rating"/>
    <s v="Dec"/>
  </r>
  <r>
    <x v="4145"/>
    <x v="149"/>
    <s v="Headphones"/>
    <x v="3"/>
    <x v="2"/>
    <n v="8"/>
    <n v="210.43"/>
    <n v="182.08"/>
    <s v="Online"/>
    <n v="1683.44"/>
    <n v="1456.64"/>
    <n v="226.79999999999995"/>
    <n v="0.13472413629235372"/>
    <x v="0"/>
    <x v="0"/>
    <s v="No Rating"/>
    <s v="Dec"/>
  </r>
  <r>
    <x v="4146"/>
    <x v="149"/>
    <s v="Comics"/>
    <x v="1"/>
    <x v="3"/>
    <n v="10"/>
    <n v="102.86"/>
    <n v="86.38"/>
    <s v="Online"/>
    <n v="1028.5999999999999"/>
    <n v="863.8"/>
    <n v="164.79999999999995"/>
    <n v="0.16021777172856305"/>
    <x v="0"/>
    <x v="0"/>
    <s v="No Rating"/>
    <s v="Dec"/>
  </r>
  <r>
    <x v="4147"/>
    <x v="149"/>
    <s v="Vacuum Cleaner"/>
    <x v="2"/>
    <x v="1"/>
    <n v="3"/>
    <n v="263.06"/>
    <n v="194.85"/>
    <s v="Retail"/>
    <n v="789.18000000000006"/>
    <n v="584.54999999999995"/>
    <n v="204.63000000000011"/>
    <n v="0.25929445753820435"/>
    <x v="0"/>
    <x v="0"/>
    <s v="No Rating"/>
    <s v="Dec"/>
  </r>
  <r>
    <x v="4148"/>
    <x v="149"/>
    <s v="Mixer"/>
    <x v="2"/>
    <x v="4"/>
    <n v="4"/>
    <n v="147.16999999999999"/>
    <n v="96.54"/>
    <s v="Online"/>
    <n v="588.67999999999995"/>
    <n v="386.16"/>
    <n v="202.51999999999992"/>
    <n v="0.34402391791805387"/>
    <x v="0"/>
    <x v="0"/>
    <n v="5"/>
    <s v="Dec"/>
  </r>
  <r>
    <x v="4149"/>
    <x v="149"/>
    <s v="Textbook"/>
    <x v="1"/>
    <x v="3"/>
    <n v="18"/>
    <n v="391.29"/>
    <n v="266.5"/>
    <s v="Online"/>
    <n v="7043.22"/>
    <n v="4797"/>
    <n v="2246.2200000000003"/>
    <n v="0.3189194714917325"/>
    <x v="0"/>
    <x v="0"/>
    <n v="5"/>
    <s v="Dec"/>
  </r>
  <r>
    <x v="4150"/>
    <x v="149"/>
    <s v="Cycle"/>
    <x v="0"/>
    <x v="1"/>
    <n v="4"/>
    <n v="163.52000000000001"/>
    <n v="116.5"/>
    <s v="Online"/>
    <n v="654.08000000000004"/>
    <n v="466"/>
    <n v="188.08000000000004"/>
    <n v="0.28754892367906071"/>
    <x v="0"/>
    <x v="0"/>
    <s v="No Rating"/>
    <s v="Dec"/>
  </r>
  <r>
    <x v="4151"/>
    <x v="149"/>
    <s v="Football"/>
    <x v="0"/>
    <x v="0"/>
    <n v="12"/>
    <n v="183.96"/>
    <n v="165.38"/>
    <s v="Retail"/>
    <n v="2207.52"/>
    <n v="1984.56"/>
    <n v="222.96000000000004"/>
    <n v="0.10100021743857363"/>
    <x v="0"/>
    <x v="0"/>
    <s v="No Rating"/>
    <s v="Dec"/>
  </r>
  <r>
    <x v="4152"/>
    <x v="149"/>
    <s v="Comics"/>
    <x v="1"/>
    <x v="3"/>
    <n v="16"/>
    <n v="143.07"/>
    <n v="107.32"/>
    <s v="Online"/>
    <n v="2289.12"/>
    <n v="1717.12"/>
    <n v="572"/>
    <n v="0.2498776822534424"/>
    <x v="0"/>
    <x v="0"/>
    <s v="No Rating"/>
    <s v="Dec"/>
  </r>
  <r>
    <x v="4153"/>
    <x v="149"/>
    <s v="Jacket"/>
    <x v="4"/>
    <x v="2"/>
    <n v="14"/>
    <n v="422.1"/>
    <n v="294.76"/>
    <s v="Online"/>
    <n v="5909.4000000000005"/>
    <n v="4126.6399999999994"/>
    <n v="1782.7600000000011"/>
    <n v="0.30168206586117052"/>
    <x v="0"/>
    <x v="0"/>
    <s v="No Rating"/>
    <s v="Dec"/>
  </r>
  <r>
    <x v="4154"/>
    <x v="149"/>
    <s v="Vacuum Cleaner"/>
    <x v="2"/>
    <x v="1"/>
    <n v="16"/>
    <n v="399.28"/>
    <n v="284.83999999999997"/>
    <s v="Online"/>
    <n v="6388.48"/>
    <n v="4557.4399999999996"/>
    <n v="1831.04"/>
    <n v="0.28661590863554398"/>
    <x v="0"/>
    <x v="0"/>
    <s v="No Rating"/>
    <s v="Dec"/>
  </r>
  <r>
    <x v="4155"/>
    <x v="149"/>
    <s v="Jacket"/>
    <x v="4"/>
    <x v="1"/>
    <n v="10"/>
    <n v="49.34"/>
    <n v="30.61"/>
    <s v="Online"/>
    <n v="493.40000000000003"/>
    <n v="306.10000000000002"/>
    <n v="187.3"/>
    <n v="0.37961086339683825"/>
    <x v="0"/>
    <x v="0"/>
    <s v="No Rating"/>
    <s v="Dec"/>
  </r>
  <r>
    <x v="4156"/>
    <x v="149"/>
    <s v="Laptop"/>
    <x v="3"/>
    <x v="3"/>
    <n v="11"/>
    <n v="245.42"/>
    <n v="153.54"/>
    <s v="Online"/>
    <n v="2699.62"/>
    <n v="1688.9399999999998"/>
    <n v="1010.6800000000001"/>
    <n v="0.37437861624969443"/>
    <x v="0"/>
    <x v="0"/>
    <s v="No Rating"/>
    <s v="Dec"/>
  </r>
  <r>
    <x v="4157"/>
    <x v="149"/>
    <s v="Camera"/>
    <x v="3"/>
    <x v="0"/>
    <n v="6"/>
    <n v="499.28"/>
    <n v="361.79"/>
    <s v="Retail"/>
    <n v="2995.68"/>
    <n v="2170.7400000000002"/>
    <n v="824.9399999999996"/>
    <n v="0.27537654222079783"/>
    <x v="0"/>
    <x v="0"/>
    <s v="No Rating"/>
    <s v="Dec"/>
  </r>
  <r>
    <x v="4158"/>
    <x v="149"/>
    <s v="Biography"/>
    <x v="1"/>
    <x v="4"/>
    <n v="4"/>
    <n v="204.88"/>
    <n v="177.35"/>
    <s v="Retail"/>
    <n v="819.52"/>
    <n v="709.4"/>
    <n v="110.12"/>
    <n v="0.1343713393205779"/>
    <x v="0"/>
    <x v="0"/>
    <n v="5"/>
    <s v="Dec"/>
  </r>
  <r>
    <x v="4159"/>
    <x v="149"/>
    <s v="Sneakers"/>
    <x v="4"/>
    <x v="4"/>
    <n v="19"/>
    <n v="274.55"/>
    <n v="241.44"/>
    <s v="Online"/>
    <n v="5216.45"/>
    <n v="4587.3599999999997"/>
    <n v="629.09000000000015"/>
    <n v="0.12059734110362415"/>
    <x v="0"/>
    <x v="0"/>
    <s v="No Rating"/>
    <s v="Dec"/>
  </r>
  <r>
    <x v="4160"/>
    <x v="149"/>
    <s v="Laptop"/>
    <x v="3"/>
    <x v="2"/>
    <n v="16"/>
    <n v="322.33999999999997"/>
    <n v="215.22"/>
    <s v="Retail"/>
    <n v="5157.4399999999996"/>
    <n v="3443.52"/>
    <n v="1713.9199999999996"/>
    <n v="0.33231991065334737"/>
    <x v="0"/>
    <x v="0"/>
    <s v="No Rating"/>
    <s v="Dec"/>
  </r>
  <r>
    <x v="4161"/>
    <x v="149"/>
    <s v="T-shirt"/>
    <x v="4"/>
    <x v="1"/>
    <n v="10"/>
    <n v="296.14999999999998"/>
    <n v="220"/>
    <s v="Retail"/>
    <n v="2961.5"/>
    <n v="2200"/>
    <n v="761.5"/>
    <n v="0.25713320952220159"/>
    <x v="0"/>
    <x v="0"/>
    <s v="No Rating"/>
    <s v="Dec"/>
  </r>
  <r>
    <x v="4162"/>
    <x v="149"/>
    <s v="Headphones"/>
    <x v="3"/>
    <x v="1"/>
    <n v="20"/>
    <n v="498.74"/>
    <n v="387.48"/>
    <s v="Retail"/>
    <n v="9974.7999999999993"/>
    <n v="7749.6"/>
    <n v="2225.1999999999989"/>
    <n v="0.22308216706099362"/>
    <x v="0"/>
    <x v="0"/>
    <n v="4"/>
    <s v="Dec"/>
  </r>
  <r>
    <x v="4163"/>
    <x v="149"/>
    <s v="Fiction"/>
    <x v="1"/>
    <x v="4"/>
    <n v="16"/>
    <n v="242.55"/>
    <n v="179.46"/>
    <s v="Online"/>
    <n v="3880.8"/>
    <n v="2871.36"/>
    <n v="1009.44"/>
    <n v="0.26011131725417441"/>
    <x v="0"/>
    <x v="0"/>
    <s v="No Rating"/>
    <s v="Dec"/>
  </r>
  <r>
    <x v="4164"/>
    <x v="149"/>
    <s v="Camera"/>
    <x v="3"/>
    <x v="3"/>
    <n v="2"/>
    <n v="110.81"/>
    <n v="92.96"/>
    <s v="Online"/>
    <n v="221.62"/>
    <n v="185.92"/>
    <n v="35.700000000000017"/>
    <n v="0.16108654453569179"/>
    <x v="0"/>
    <x v="0"/>
    <s v="No Rating"/>
    <s v="Dec"/>
  </r>
  <r>
    <x v="4165"/>
    <x v="149"/>
    <s v="Mixer"/>
    <x v="2"/>
    <x v="2"/>
    <n v="6"/>
    <n v="157.86000000000001"/>
    <n v="132.74"/>
    <s v="Retail"/>
    <n v="947.16000000000008"/>
    <n v="796.44"/>
    <n v="150.72000000000003"/>
    <n v="0.15912834156847841"/>
    <x v="0"/>
    <x v="0"/>
    <s v="No Rating"/>
    <s v="Dec"/>
  </r>
  <r>
    <x v="4166"/>
    <x v="149"/>
    <s v="Smartphone"/>
    <x v="3"/>
    <x v="1"/>
    <n v="16"/>
    <n v="201.81"/>
    <n v="137.38"/>
    <s v="Retail"/>
    <n v="3228.96"/>
    <n v="2198.08"/>
    <n v="1030.8800000000001"/>
    <n v="0.3192606907487241"/>
    <x v="0"/>
    <x v="0"/>
    <s v="No Rating"/>
    <s v="Dec"/>
  </r>
  <r>
    <x v="4167"/>
    <x v="149"/>
    <s v="Chair"/>
    <x v="2"/>
    <x v="1"/>
    <n v="6"/>
    <n v="318.44"/>
    <n v="207.55"/>
    <s v="Retail"/>
    <n v="1910.6399999999999"/>
    <n v="1245.3000000000002"/>
    <n v="665.33999999999969"/>
    <n v="0.34822886572038675"/>
    <x v="0"/>
    <x v="0"/>
    <s v="No Rating"/>
    <s v="Dec"/>
  </r>
  <r>
    <x v="4168"/>
    <x v="149"/>
    <s v="Vacuum Cleaner"/>
    <x v="2"/>
    <x v="1"/>
    <n v="2"/>
    <n v="119.77"/>
    <n v="100.71"/>
    <s v="Online"/>
    <n v="239.54"/>
    <n v="201.42"/>
    <n v="38.120000000000005"/>
    <n v="0.15913834850129416"/>
    <x v="0"/>
    <x v="0"/>
    <s v="No Rating"/>
    <s v="Dec"/>
  </r>
  <r>
    <x v="4169"/>
    <x v="149"/>
    <s v="T-shirt"/>
    <x v="4"/>
    <x v="0"/>
    <n v="8"/>
    <n v="296.83999999999997"/>
    <n v="259.82"/>
    <s v="Online"/>
    <n v="2374.7199999999998"/>
    <n v="2078.56"/>
    <n v="296.15999999999985"/>
    <n v="0.12471365045142159"/>
    <x v="0"/>
    <x v="0"/>
    <s v="No Rating"/>
    <s v="Dec"/>
  </r>
  <r>
    <x v="4170"/>
    <x v="149"/>
    <s v="Camera"/>
    <x v="3"/>
    <x v="3"/>
    <n v="5"/>
    <n v="268.89999999999998"/>
    <n v="198.09"/>
    <s v="Online"/>
    <n v="1344.5"/>
    <n v="990.45"/>
    <n v="354.04999999999995"/>
    <n v="0.26333209371513572"/>
    <x v="0"/>
    <x v="0"/>
    <s v="No Rating"/>
    <s v="Dec"/>
  </r>
  <r>
    <x v="4171"/>
    <x v="149"/>
    <s v="Comics"/>
    <x v="1"/>
    <x v="3"/>
    <n v="8"/>
    <n v="405.84"/>
    <n v="261.97000000000003"/>
    <s v="Online"/>
    <n v="3246.72"/>
    <n v="2095.7600000000002"/>
    <n v="1150.9599999999996"/>
    <n v="0.35449931007293506"/>
    <x v="0"/>
    <x v="0"/>
    <s v="No Rating"/>
    <s v="Dec"/>
  </r>
  <r>
    <x v="4172"/>
    <x v="149"/>
    <s v="Mixer"/>
    <x v="2"/>
    <x v="0"/>
    <n v="16"/>
    <n v="324.10000000000002"/>
    <n v="196.43"/>
    <s v="Retail"/>
    <n v="5185.6000000000004"/>
    <n v="3142.88"/>
    <n v="2042.7200000000003"/>
    <n v="0.39392162912681272"/>
    <x v="0"/>
    <x v="0"/>
    <s v="No Rating"/>
    <s v="Dec"/>
  </r>
  <r>
    <x v="4173"/>
    <x v="149"/>
    <s v="Cycle"/>
    <x v="0"/>
    <x v="0"/>
    <n v="3"/>
    <n v="492.68"/>
    <n v="375.63"/>
    <s v="Online"/>
    <n v="1478.04"/>
    <n v="1126.8899999999999"/>
    <n v="351.15000000000009"/>
    <n v="0.23757814402857846"/>
    <x v="1"/>
    <x v="1"/>
    <s v="No Rating"/>
    <s v="Dec"/>
  </r>
  <r>
    <x v="4174"/>
    <x v="149"/>
    <s v="Camera"/>
    <x v="3"/>
    <x v="3"/>
    <n v="15"/>
    <n v="337.97"/>
    <n v="205.4"/>
    <s v="Online"/>
    <n v="5069.55"/>
    <n v="3081"/>
    <n v="1988.5500000000002"/>
    <n v="0.3922537503328698"/>
    <x v="0"/>
    <x v="0"/>
    <s v="No Rating"/>
    <s v="Dec"/>
  </r>
  <r>
    <x v="4175"/>
    <x v="149"/>
    <s v="Smartphone"/>
    <x v="3"/>
    <x v="4"/>
    <n v="7"/>
    <n v="106.22"/>
    <n v="67.14"/>
    <s v="Retail"/>
    <n v="743.54"/>
    <n v="469.98"/>
    <n v="273.55999999999995"/>
    <n v="0.36791564677085287"/>
    <x v="0"/>
    <x v="0"/>
    <s v="No Rating"/>
    <s v="Dec"/>
  </r>
  <r>
    <x v="4176"/>
    <x v="149"/>
    <s v="Biography"/>
    <x v="1"/>
    <x v="4"/>
    <n v="13"/>
    <n v="296.51"/>
    <n v="203.01"/>
    <s v="Retail"/>
    <n v="3854.63"/>
    <n v="2639.13"/>
    <n v="1215.5"/>
    <n v="0.31533506458466831"/>
    <x v="0"/>
    <x v="0"/>
    <s v="No Rating"/>
    <s v="Dec"/>
  </r>
  <r>
    <x v="4177"/>
    <x v="150"/>
    <s v="Textbook"/>
    <x v="1"/>
    <x v="2"/>
    <n v="2"/>
    <n v="355.49"/>
    <n v="266.02999999999997"/>
    <s v="Online"/>
    <n v="710.98"/>
    <n v="532.05999999999995"/>
    <n v="178.92000000000007"/>
    <n v="0.25165264845705937"/>
    <x v="0"/>
    <x v="0"/>
    <s v="No Rating"/>
    <s v="Dec"/>
  </r>
  <r>
    <x v="4178"/>
    <x v="150"/>
    <s v="T-shirt"/>
    <x v="4"/>
    <x v="1"/>
    <n v="19"/>
    <n v="200.54"/>
    <n v="133.65"/>
    <s v="Retail"/>
    <n v="3810.2599999999998"/>
    <n v="2539.35"/>
    <n v="1270.9099999999999"/>
    <n v="0.33354941657524684"/>
    <x v="0"/>
    <x v="0"/>
    <s v="No Rating"/>
    <s v="Dec"/>
  </r>
  <r>
    <x v="4179"/>
    <x v="150"/>
    <s v="Camera"/>
    <x v="3"/>
    <x v="1"/>
    <n v="12"/>
    <n v="88.29"/>
    <n v="64.98"/>
    <s v="Online"/>
    <n v="1059.48"/>
    <n v="779.76"/>
    <n v="279.72000000000003"/>
    <n v="0.26401630988786956"/>
    <x v="0"/>
    <x v="0"/>
    <s v="No Rating"/>
    <s v="Dec"/>
  </r>
  <r>
    <x v="4180"/>
    <x v="150"/>
    <s v="Dumbbells"/>
    <x v="0"/>
    <x v="0"/>
    <n v="7"/>
    <n v="307.44"/>
    <n v="221.15"/>
    <s v="Online"/>
    <n v="2152.08"/>
    <n v="1548.05"/>
    <n v="604.03"/>
    <n v="0.28067265157429089"/>
    <x v="0"/>
    <x v="0"/>
    <s v="No Rating"/>
    <s v="Dec"/>
  </r>
  <r>
    <x v="4181"/>
    <x v="150"/>
    <s v="Comics"/>
    <x v="1"/>
    <x v="3"/>
    <n v="7"/>
    <n v="376.54"/>
    <n v="281.08999999999997"/>
    <s v="Retail"/>
    <n v="2635.78"/>
    <n v="1967.6299999999999"/>
    <n v="668.15000000000032"/>
    <n v="0.25349232485260542"/>
    <x v="0"/>
    <x v="0"/>
    <s v="No Rating"/>
    <s v="Dec"/>
  </r>
  <r>
    <x v="4182"/>
    <x v="150"/>
    <s v="Football"/>
    <x v="0"/>
    <x v="0"/>
    <n v="17"/>
    <n v="399.17"/>
    <n v="333.47"/>
    <s v="Online"/>
    <n v="6785.89"/>
    <n v="5668.9900000000007"/>
    <n v="1116.8999999999996"/>
    <n v="0.16459152741939517"/>
    <x v="0"/>
    <x v="0"/>
    <s v="No Rating"/>
    <s v="Dec"/>
  </r>
  <r>
    <x v="4183"/>
    <x v="150"/>
    <s v="Fiction"/>
    <x v="1"/>
    <x v="0"/>
    <n v="18"/>
    <n v="372.46"/>
    <n v="256.48"/>
    <s v="Online"/>
    <n v="6704.28"/>
    <n v="4616.6400000000003"/>
    <n v="2087.6399999999994"/>
    <n v="0.3113891424582505"/>
    <x v="0"/>
    <x v="0"/>
    <s v="No Rating"/>
    <s v="Dec"/>
  </r>
  <r>
    <x v="4184"/>
    <x v="150"/>
    <s v="Dumbbells"/>
    <x v="0"/>
    <x v="2"/>
    <n v="18"/>
    <n v="187.02"/>
    <n v="148.71"/>
    <s v="Online"/>
    <n v="3366.36"/>
    <n v="2676.78"/>
    <n v="689.57999999999993"/>
    <n v="0.20484440166827075"/>
    <x v="0"/>
    <x v="0"/>
    <s v="No Rating"/>
    <s v="Dec"/>
  </r>
  <r>
    <x v="4185"/>
    <x v="150"/>
    <s v="Biography"/>
    <x v="1"/>
    <x v="0"/>
    <n v="1"/>
    <n v="24.58"/>
    <n v="20.52"/>
    <s v="Online"/>
    <n v="24.58"/>
    <n v="20.52"/>
    <n v="4.0599999999999987"/>
    <n v="0.1651749389747762"/>
    <x v="0"/>
    <x v="0"/>
    <s v="No Rating"/>
    <s v="Dec"/>
  </r>
  <r>
    <x v="4186"/>
    <x v="150"/>
    <s v="Sneakers"/>
    <x v="4"/>
    <x v="4"/>
    <n v="2"/>
    <n v="490.86"/>
    <n v="383.38"/>
    <s v="Retail"/>
    <n v="981.72"/>
    <n v="766.76"/>
    <n v="214.96000000000004"/>
    <n v="0.21896263700444121"/>
    <x v="0"/>
    <x v="0"/>
    <s v="No Rating"/>
    <s v="Dec"/>
  </r>
  <r>
    <x v="4187"/>
    <x v="150"/>
    <s v="Camera"/>
    <x v="3"/>
    <x v="2"/>
    <n v="20"/>
    <n v="336.67"/>
    <n v="299.48"/>
    <s v="Retail"/>
    <n v="6733.4000000000005"/>
    <n v="5989.6"/>
    <n v="743.80000000000018"/>
    <n v="0.11046425282917993"/>
    <x v="0"/>
    <x v="0"/>
    <s v="No Rating"/>
    <s v="Dec"/>
  </r>
  <r>
    <x v="4188"/>
    <x v="150"/>
    <s v="Vacuum Cleaner"/>
    <x v="2"/>
    <x v="1"/>
    <n v="6"/>
    <n v="335.92"/>
    <n v="255.24"/>
    <s v="Retail"/>
    <n v="2015.52"/>
    <n v="1531.44"/>
    <n v="484.07999999999993"/>
    <n v="0.24017623243629432"/>
    <x v="0"/>
    <x v="0"/>
    <s v="No Rating"/>
    <s v="Dec"/>
  </r>
  <r>
    <x v="4189"/>
    <x v="150"/>
    <s v="Laptop"/>
    <x v="3"/>
    <x v="3"/>
    <n v="18"/>
    <n v="255.61"/>
    <n v="198.33"/>
    <s v="Retail"/>
    <n v="4600.9800000000005"/>
    <n v="3569.94"/>
    <n v="1031.0400000000004"/>
    <n v="0.22409138922577371"/>
    <x v="0"/>
    <x v="0"/>
    <s v="No Rating"/>
    <s v="Dec"/>
  </r>
  <r>
    <x v="4190"/>
    <x v="150"/>
    <s v="Vacuum Cleaner"/>
    <x v="2"/>
    <x v="0"/>
    <n v="18"/>
    <n v="194.63"/>
    <n v="169.54"/>
    <s v="Online"/>
    <n v="3503.34"/>
    <n v="3051.72"/>
    <n v="451.62000000000035"/>
    <n v="0.12891126753326834"/>
    <x v="0"/>
    <x v="0"/>
    <s v="No Rating"/>
    <s v="Dec"/>
  </r>
  <r>
    <x v="4191"/>
    <x v="150"/>
    <s v="Comics"/>
    <x v="1"/>
    <x v="0"/>
    <n v="2"/>
    <n v="294.39999999999998"/>
    <n v="258.14999999999998"/>
    <s v="Retail"/>
    <n v="588.79999999999995"/>
    <n v="516.29999999999995"/>
    <n v="72.5"/>
    <n v="0.12313179347826088"/>
    <x v="0"/>
    <x v="0"/>
    <s v="No Rating"/>
    <s v="Dec"/>
  </r>
  <r>
    <x v="4192"/>
    <x v="150"/>
    <s v="Fiction"/>
    <x v="1"/>
    <x v="4"/>
    <n v="12"/>
    <n v="143.09"/>
    <n v="121.12"/>
    <s v="Online"/>
    <n v="1717.08"/>
    <n v="1453.44"/>
    <n v="263.63999999999987"/>
    <n v="0.15353973023970921"/>
    <x v="0"/>
    <x v="0"/>
    <s v="No Rating"/>
    <s v="Dec"/>
  </r>
  <r>
    <x v="4193"/>
    <x v="150"/>
    <s v="Cookware Set"/>
    <x v="2"/>
    <x v="1"/>
    <n v="9"/>
    <n v="83.66"/>
    <n v="61.01"/>
    <s v="Retail"/>
    <n v="752.93999999999994"/>
    <n v="549.09"/>
    <n v="203.84999999999991"/>
    <n v="0.27073870427922536"/>
    <x v="0"/>
    <x v="0"/>
    <s v="No Rating"/>
    <s v="Dec"/>
  </r>
  <r>
    <x v="4194"/>
    <x v="150"/>
    <s v="Cycle"/>
    <x v="0"/>
    <x v="2"/>
    <n v="8"/>
    <n v="199.6"/>
    <n v="169.42"/>
    <s v="Online"/>
    <n v="1596.8"/>
    <n v="1355.36"/>
    <n v="241.44000000000005"/>
    <n v="0.15120240480961927"/>
    <x v="0"/>
    <x v="0"/>
    <s v="No Rating"/>
    <s v="Dec"/>
  </r>
  <r>
    <x v="4195"/>
    <x v="150"/>
    <s v="Comics"/>
    <x v="1"/>
    <x v="0"/>
    <n v="13"/>
    <n v="79.14"/>
    <n v="58.9"/>
    <s v="Retail"/>
    <n v="1028.82"/>
    <n v="765.69999999999993"/>
    <n v="263.12"/>
    <n v="0.25574930502906246"/>
    <x v="0"/>
    <x v="0"/>
    <s v="No Rating"/>
    <s v="Dec"/>
  </r>
  <r>
    <x v="4196"/>
    <x v="150"/>
    <s v="Biography"/>
    <x v="1"/>
    <x v="1"/>
    <n v="14"/>
    <n v="417.77"/>
    <n v="285.56"/>
    <s v="Online"/>
    <n v="5848.78"/>
    <n v="3997.84"/>
    <n v="1850.9399999999996"/>
    <n v="0.31646599803719744"/>
    <x v="0"/>
    <x v="0"/>
    <s v="No Rating"/>
    <s v="Dec"/>
  </r>
  <r>
    <x v="4197"/>
    <x v="150"/>
    <s v="Jeans"/>
    <x v="4"/>
    <x v="1"/>
    <n v="10"/>
    <n v="348.35"/>
    <n v="309.74"/>
    <s v="Online"/>
    <n v="3483.5"/>
    <n v="3097.4"/>
    <n v="386.09999999999991"/>
    <n v="0.11083680206688673"/>
    <x v="0"/>
    <x v="0"/>
    <s v="No Rating"/>
    <s v="Dec"/>
  </r>
  <r>
    <x v="4198"/>
    <x v="150"/>
    <s v="Laptop"/>
    <x v="3"/>
    <x v="2"/>
    <n v="6"/>
    <n v="322.64999999999998"/>
    <n v="238.09"/>
    <s v="Online"/>
    <n v="1935.8999999999999"/>
    <n v="1428.54"/>
    <n v="507.3599999999999"/>
    <n v="0.26207965287463192"/>
    <x v="0"/>
    <x v="0"/>
    <s v="No Rating"/>
    <s v="Dec"/>
  </r>
  <r>
    <x v="4199"/>
    <x v="150"/>
    <s v="Football"/>
    <x v="0"/>
    <x v="3"/>
    <n v="17"/>
    <n v="138.71"/>
    <n v="110.38"/>
    <s v="Online"/>
    <n v="2358.0700000000002"/>
    <n v="1876.46"/>
    <n v="481.61000000000013"/>
    <n v="0.20423905990916305"/>
    <x v="0"/>
    <x v="0"/>
    <s v="No Rating"/>
    <s v="Dec"/>
  </r>
  <r>
    <x v="4200"/>
    <x v="150"/>
    <s v="Fiction"/>
    <x v="1"/>
    <x v="3"/>
    <n v="1"/>
    <n v="479.32"/>
    <n v="305.79000000000002"/>
    <s v="Online"/>
    <n v="479.32"/>
    <n v="305.79000000000002"/>
    <n v="173.52999999999997"/>
    <n v="0.36203371442877402"/>
    <x v="0"/>
    <x v="0"/>
    <s v="No Rating"/>
    <s v="Dec"/>
  </r>
  <r>
    <x v="4201"/>
    <x v="150"/>
    <s v="Biography"/>
    <x v="1"/>
    <x v="4"/>
    <n v="17"/>
    <n v="90.03"/>
    <n v="71.95"/>
    <s v="Retail"/>
    <n v="1530.51"/>
    <n v="1223.1500000000001"/>
    <n v="307.3599999999999"/>
    <n v="0.20082194823947566"/>
    <x v="0"/>
    <x v="0"/>
    <s v="No Rating"/>
    <s v="Dec"/>
  </r>
  <r>
    <x v="4202"/>
    <x v="150"/>
    <s v="Vacuum Cleaner"/>
    <x v="2"/>
    <x v="1"/>
    <n v="18"/>
    <n v="122.88"/>
    <n v="75.87"/>
    <s v="Online"/>
    <n v="2211.84"/>
    <n v="1365.66"/>
    <n v="846.18000000000006"/>
    <n v="0.382568359375"/>
    <x v="0"/>
    <x v="0"/>
    <s v="No Rating"/>
    <s v="Dec"/>
  </r>
  <r>
    <x v="4203"/>
    <x v="150"/>
    <s v="Chair"/>
    <x v="2"/>
    <x v="4"/>
    <n v="7"/>
    <n v="227.67"/>
    <n v="196.82"/>
    <s v="Retail"/>
    <n v="1593.6899999999998"/>
    <n v="1377.74"/>
    <n v="215.94999999999982"/>
    <n v="0.13550314051038775"/>
    <x v="1"/>
    <x v="2"/>
    <s v="No Rating"/>
    <s v="Dec"/>
  </r>
  <r>
    <x v="4204"/>
    <x v="150"/>
    <s v="Camera"/>
    <x v="3"/>
    <x v="0"/>
    <n v="8"/>
    <n v="229.31"/>
    <n v="139.05000000000001"/>
    <s v="Retail"/>
    <n v="1834.48"/>
    <n v="1112.4000000000001"/>
    <n v="722.07999999999993"/>
    <n v="0.39361562949718715"/>
    <x v="0"/>
    <x v="0"/>
    <s v="No Rating"/>
    <s v="Dec"/>
  </r>
  <r>
    <x v="4205"/>
    <x v="150"/>
    <s v="Sneakers"/>
    <x v="4"/>
    <x v="1"/>
    <n v="12"/>
    <n v="317.58999999999997"/>
    <n v="235.91"/>
    <s v="Retail"/>
    <n v="3811.08"/>
    <n v="2830.92"/>
    <n v="980.15999999999985"/>
    <n v="0.25718693913536317"/>
    <x v="0"/>
    <x v="0"/>
    <n v="1"/>
    <s v="Dec"/>
  </r>
  <r>
    <x v="4206"/>
    <x v="150"/>
    <s v="Smartphone"/>
    <x v="3"/>
    <x v="3"/>
    <n v="14"/>
    <n v="288.42"/>
    <n v="208.89"/>
    <s v="Retail"/>
    <n v="4037.88"/>
    <n v="2924.46"/>
    <n v="1113.42"/>
    <n v="0.27574370709382151"/>
    <x v="0"/>
    <x v="0"/>
    <s v="No Rating"/>
    <s v="Dec"/>
  </r>
  <r>
    <x v="4207"/>
    <x v="150"/>
    <s v="Cookware Set"/>
    <x v="2"/>
    <x v="4"/>
    <n v="6"/>
    <n v="302.66000000000003"/>
    <n v="200.47"/>
    <s v="Online"/>
    <n v="1815.96"/>
    <n v="1202.82"/>
    <n v="613.1400000000001"/>
    <n v="0.33763959558580592"/>
    <x v="0"/>
    <x v="0"/>
    <n v="2"/>
    <s v="Dec"/>
  </r>
  <r>
    <x v="4208"/>
    <x v="150"/>
    <s v="Football"/>
    <x v="0"/>
    <x v="1"/>
    <n v="3"/>
    <n v="278.16000000000003"/>
    <n v="228.4"/>
    <s v="Retail"/>
    <n v="834.48"/>
    <n v="685.2"/>
    <n v="149.27999999999997"/>
    <n v="0.17888984756974399"/>
    <x v="0"/>
    <x v="0"/>
    <s v="No Rating"/>
    <s v="Dec"/>
  </r>
  <r>
    <x v="4209"/>
    <x v="150"/>
    <s v="Cycle"/>
    <x v="0"/>
    <x v="4"/>
    <n v="11"/>
    <n v="63.35"/>
    <n v="48.24"/>
    <s v="Retail"/>
    <n v="696.85"/>
    <n v="530.64"/>
    <n v="166.21000000000004"/>
    <n v="0.2385161799526441"/>
    <x v="1"/>
    <x v="3"/>
    <s v="No Rating"/>
    <s v="Dec"/>
  </r>
  <r>
    <x v="4210"/>
    <x v="150"/>
    <s v="Chair"/>
    <x v="2"/>
    <x v="2"/>
    <n v="15"/>
    <n v="81.010000000000005"/>
    <n v="54.68"/>
    <s v="Retail"/>
    <n v="1215.1500000000001"/>
    <n v="820.2"/>
    <n v="394.95000000000005"/>
    <n v="0.32502160227132454"/>
    <x v="0"/>
    <x v="0"/>
    <s v="No Rating"/>
    <s v="Dec"/>
  </r>
  <r>
    <x v="4211"/>
    <x v="150"/>
    <s v="Headphones"/>
    <x v="3"/>
    <x v="3"/>
    <n v="12"/>
    <n v="403.16"/>
    <n v="352.38"/>
    <s v="Retail"/>
    <n v="4837.92"/>
    <n v="4228.5599999999995"/>
    <n v="609.36000000000058"/>
    <n v="0.12595495584879465"/>
    <x v="0"/>
    <x v="0"/>
    <s v="No Rating"/>
    <s v="Dec"/>
  </r>
  <r>
    <x v="4212"/>
    <x v="150"/>
    <s v="Cookware Set"/>
    <x v="2"/>
    <x v="1"/>
    <n v="3"/>
    <n v="165.06"/>
    <n v="139.22"/>
    <s v="Online"/>
    <n v="495.18"/>
    <n v="417.65999999999997"/>
    <n v="77.520000000000039"/>
    <n v="0.15654913364837036"/>
    <x v="0"/>
    <x v="0"/>
    <s v="No Rating"/>
    <s v="Dec"/>
  </r>
  <r>
    <x v="4213"/>
    <x v="150"/>
    <s v="Dumbbells"/>
    <x v="0"/>
    <x v="4"/>
    <n v="13"/>
    <n v="25.44"/>
    <n v="16.149999999999999"/>
    <s v="Online"/>
    <n v="330.72"/>
    <n v="209.95"/>
    <n v="120.77000000000004"/>
    <n v="0.36517295597484284"/>
    <x v="0"/>
    <x v="0"/>
    <s v="No Rating"/>
    <s v="Dec"/>
  </r>
  <r>
    <x v="4214"/>
    <x v="151"/>
    <s v="Cycle"/>
    <x v="0"/>
    <x v="2"/>
    <n v="8"/>
    <n v="437.2"/>
    <n v="291.70999999999998"/>
    <s v="Online"/>
    <n v="3497.6"/>
    <n v="2333.6799999999998"/>
    <n v="1163.92"/>
    <n v="0.33277676120768529"/>
    <x v="1"/>
    <x v="3"/>
    <s v="No Rating"/>
    <s v="Dec"/>
  </r>
  <r>
    <x v="4215"/>
    <x v="151"/>
    <s v="Football"/>
    <x v="0"/>
    <x v="2"/>
    <n v="6"/>
    <n v="153.15"/>
    <n v="123.07"/>
    <s v="Online"/>
    <n v="918.90000000000009"/>
    <n v="738.42"/>
    <n v="180.48000000000013"/>
    <n v="0.19640874959190349"/>
    <x v="1"/>
    <x v="2"/>
    <s v="No Rating"/>
    <s v="Dec"/>
  </r>
  <r>
    <x v="4216"/>
    <x v="151"/>
    <s v="Laptop"/>
    <x v="3"/>
    <x v="0"/>
    <n v="1"/>
    <n v="431.34"/>
    <n v="269.52999999999997"/>
    <s v="Online"/>
    <n v="431.34"/>
    <n v="269.52999999999997"/>
    <n v="161.81"/>
    <n v="0.37513330551305235"/>
    <x v="0"/>
    <x v="0"/>
    <s v="No Rating"/>
    <s v="Dec"/>
  </r>
  <r>
    <x v="4217"/>
    <x v="151"/>
    <s v="Comics"/>
    <x v="1"/>
    <x v="1"/>
    <n v="9"/>
    <n v="243.64"/>
    <n v="169.94"/>
    <s v="Retail"/>
    <n v="2192.7599999999998"/>
    <n v="1529.46"/>
    <n v="663.29999999999973"/>
    <n v="0.30249548514201269"/>
    <x v="0"/>
    <x v="0"/>
    <s v="No Rating"/>
    <s v="Dec"/>
  </r>
  <r>
    <x v="4218"/>
    <x v="151"/>
    <s v="Sneakers"/>
    <x v="4"/>
    <x v="1"/>
    <n v="6"/>
    <n v="92.36"/>
    <n v="75.569999999999993"/>
    <s v="Online"/>
    <n v="554.16"/>
    <n v="453.41999999999996"/>
    <n v="100.74000000000001"/>
    <n v="0.18178865309657863"/>
    <x v="0"/>
    <x v="0"/>
    <s v="No Rating"/>
    <s v="Dec"/>
  </r>
  <r>
    <x v="4219"/>
    <x v="151"/>
    <s v="T-shirt"/>
    <x v="4"/>
    <x v="1"/>
    <n v="17"/>
    <n v="75.97"/>
    <n v="63.25"/>
    <s v="Retail"/>
    <n v="1291.49"/>
    <n v="1075.25"/>
    <n v="216.24"/>
    <n v="0.16743451362379888"/>
    <x v="0"/>
    <x v="0"/>
    <s v="No Rating"/>
    <s v="Dec"/>
  </r>
  <r>
    <x v="4220"/>
    <x v="151"/>
    <s v="Biography"/>
    <x v="1"/>
    <x v="2"/>
    <n v="14"/>
    <n v="132.35"/>
    <n v="103.81"/>
    <s v="Online"/>
    <n v="1852.8999999999999"/>
    <n v="1453.3400000000001"/>
    <n v="399.55999999999972"/>
    <n v="0.21564034756327904"/>
    <x v="0"/>
    <x v="0"/>
    <s v="No Rating"/>
    <s v="Dec"/>
  </r>
  <r>
    <x v="4221"/>
    <x v="151"/>
    <s v="Vacuum Cleaner"/>
    <x v="2"/>
    <x v="1"/>
    <n v="19"/>
    <n v="249.01"/>
    <n v="188.04"/>
    <s v="Retail"/>
    <n v="4731.1899999999996"/>
    <n v="3572.7599999999998"/>
    <n v="1158.4299999999998"/>
    <n v="0.24484960443355688"/>
    <x v="0"/>
    <x v="0"/>
    <s v="No Rating"/>
    <s v="Dec"/>
  </r>
  <r>
    <x v="4222"/>
    <x v="151"/>
    <s v="Comics"/>
    <x v="1"/>
    <x v="2"/>
    <n v="14"/>
    <n v="198.58"/>
    <n v="155.66999999999999"/>
    <s v="Online"/>
    <n v="2780.1200000000003"/>
    <n v="2179.3799999999997"/>
    <n v="600.74000000000069"/>
    <n v="0.21608419780441154"/>
    <x v="0"/>
    <x v="0"/>
    <s v="No Rating"/>
    <s v="Dec"/>
  </r>
  <r>
    <x v="4223"/>
    <x v="151"/>
    <s v="T-shirt"/>
    <x v="4"/>
    <x v="0"/>
    <n v="17"/>
    <n v="445.65"/>
    <n v="396.15"/>
    <s v="Online"/>
    <n v="7576.0499999999993"/>
    <n v="6734.5499999999993"/>
    <n v="841.5"/>
    <n v="0.11107371255469541"/>
    <x v="0"/>
    <x v="0"/>
    <s v="No Rating"/>
    <s v="Dec"/>
  </r>
  <r>
    <x v="4224"/>
    <x v="151"/>
    <s v="Jeans"/>
    <x v="4"/>
    <x v="4"/>
    <n v="12"/>
    <n v="46.43"/>
    <n v="36.83"/>
    <s v="Retail"/>
    <n v="557.16"/>
    <n v="441.96"/>
    <n v="115.19999999999999"/>
    <n v="0.20676286883480507"/>
    <x v="0"/>
    <x v="0"/>
    <s v="No Rating"/>
    <s v="Dec"/>
  </r>
  <r>
    <x v="4225"/>
    <x v="151"/>
    <s v="Fiction"/>
    <x v="1"/>
    <x v="3"/>
    <n v="3"/>
    <n v="216.51"/>
    <n v="163.01"/>
    <s v="Retail"/>
    <n v="649.53"/>
    <n v="489.03"/>
    <n v="160.5"/>
    <n v="0.24710175049651287"/>
    <x v="0"/>
    <x v="0"/>
    <s v="No Rating"/>
    <s v="Dec"/>
  </r>
  <r>
    <x v="4226"/>
    <x v="151"/>
    <s v="Comics"/>
    <x v="1"/>
    <x v="2"/>
    <n v="15"/>
    <n v="250.27"/>
    <n v="184.1"/>
    <s v="Online"/>
    <n v="3754.05"/>
    <n v="2761.5"/>
    <n v="992.55000000000018"/>
    <n v="0.26439445398969119"/>
    <x v="0"/>
    <x v="0"/>
    <s v="No Rating"/>
    <s v="Dec"/>
  </r>
  <r>
    <x v="4227"/>
    <x v="151"/>
    <s v="Biography"/>
    <x v="1"/>
    <x v="1"/>
    <n v="1"/>
    <n v="307.39999999999998"/>
    <n v="239.81"/>
    <s v="Online"/>
    <n v="307.39999999999998"/>
    <n v="239.81"/>
    <n v="67.589999999999975"/>
    <n v="0.2198763825634352"/>
    <x v="0"/>
    <x v="0"/>
    <s v="No Rating"/>
    <s v="Dec"/>
  </r>
  <r>
    <x v="4228"/>
    <x v="151"/>
    <s v="Football"/>
    <x v="0"/>
    <x v="1"/>
    <n v="7"/>
    <n v="141.88"/>
    <n v="86.16"/>
    <s v="Retail"/>
    <n v="993.16"/>
    <n v="603.12"/>
    <n v="390.03999999999996"/>
    <n v="0.39272624753312657"/>
    <x v="0"/>
    <x v="0"/>
    <s v="No Rating"/>
    <s v="Dec"/>
  </r>
  <r>
    <x v="4229"/>
    <x v="151"/>
    <s v="Fiction"/>
    <x v="1"/>
    <x v="1"/>
    <n v="9"/>
    <n v="241.81"/>
    <n v="149.24"/>
    <s v="Retail"/>
    <n v="2176.29"/>
    <n v="1343.16"/>
    <n v="833.12999999999988"/>
    <n v="0.38282122327447166"/>
    <x v="0"/>
    <x v="0"/>
    <s v="No Rating"/>
    <s v="Dec"/>
  </r>
  <r>
    <x v="4230"/>
    <x v="151"/>
    <s v="Football"/>
    <x v="0"/>
    <x v="2"/>
    <n v="2"/>
    <n v="389.54"/>
    <n v="265.89999999999998"/>
    <s v="Retail"/>
    <n v="779.08"/>
    <n v="531.79999999999995"/>
    <n v="247.28000000000009"/>
    <n v="0.31740001026852194"/>
    <x v="0"/>
    <x v="0"/>
    <s v="No Rating"/>
    <s v="Dec"/>
  </r>
  <r>
    <x v="4231"/>
    <x v="151"/>
    <s v="T-shirt"/>
    <x v="4"/>
    <x v="2"/>
    <n v="7"/>
    <n v="338.57"/>
    <n v="259.69"/>
    <s v="Retail"/>
    <n v="2369.9899999999998"/>
    <n v="1817.83"/>
    <n v="552.15999999999985"/>
    <n v="0.2329798859910801"/>
    <x v="0"/>
    <x v="0"/>
    <s v="No Rating"/>
    <s v="Dec"/>
  </r>
  <r>
    <x v="4232"/>
    <x v="151"/>
    <s v="Cookware Set"/>
    <x v="2"/>
    <x v="0"/>
    <n v="3"/>
    <n v="427.97"/>
    <n v="361.83"/>
    <s v="Retail"/>
    <n v="1283.9100000000001"/>
    <n v="1085.49"/>
    <n v="198.42000000000007"/>
    <n v="0.15454354277168966"/>
    <x v="0"/>
    <x v="0"/>
    <s v="No Rating"/>
    <s v="Dec"/>
  </r>
  <r>
    <x v="4233"/>
    <x v="151"/>
    <s v="Fiction"/>
    <x v="1"/>
    <x v="3"/>
    <n v="10"/>
    <n v="83.82"/>
    <n v="73.489999999999995"/>
    <s v="Retail"/>
    <n v="838.19999999999993"/>
    <n v="734.9"/>
    <n v="103.29999999999995"/>
    <n v="0.12324027678358383"/>
    <x v="0"/>
    <x v="0"/>
    <s v="No Rating"/>
    <s v="Dec"/>
  </r>
  <r>
    <x v="4234"/>
    <x v="151"/>
    <s v="Jacket"/>
    <x v="4"/>
    <x v="4"/>
    <n v="13"/>
    <n v="175.92"/>
    <n v="155.22"/>
    <s v="Online"/>
    <n v="2286.96"/>
    <n v="2017.86"/>
    <n v="269.10000000000014"/>
    <n v="0.11766712141882679"/>
    <x v="0"/>
    <x v="0"/>
    <s v="No Rating"/>
    <s v="Dec"/>
  </r>
  <r>
    <x v="4235"/>
    <x v="151"/>
    <s v="Vacuum Cleaner"/>
    <x v="2"/>
    <x v="3"/>
    <n v="4"/>
    <n v="204.7"/>
    <n v="164.28"/>
    <s v="Retail"/>
    <n v="818.8"/>
    <n v="657.12"/>
    <n v="161.67999999999995"/>
    <n v="0.19745969711773323"/>
    <x v="0"/>
    <x v="0"/>
    <s v="No Rating"/>
    <s v="Dec"/>
  </r>
  <r>
    <x v="4236"/>
    <x v="151"/>
    <s v="Biography"/>
    <x v="1"/>
    <x v="0"/>
    <n v="4"/>
    <n v="248.9"/>
    <n v="205.61"/>
    <s v="Retail"/>
    <n v="995.6"/>
    <n v="822.44"/>
    <n v="173.15999999999997"/>
    <n v="0.17392527119325027"/>
    <x v="0"/>
    <x v="0"/>
    <s v="No Rating"/>
    <s v="Dec"/>
  </r>
  <r>
    <x v="4237"/>
    <x v="151"/>
    <s v="Laptop"/>
    <x v="3"/>
    <x v="2"/>
    <n v="18"/>
    <n v="308.89999999999998"/>
    <n v="190.97"/>
    <s v="Online"/>
    <n v="5560.2"/>
    <n v="3437.46"/>
    <n v="2122.7399999999998"/>
    <n v="0.38177403690514727"/>
    <x v="0"/>
    <x v="0"/>
    <s v="No Rating"/>
    <s v="Dec"/>
  </r>
  <r>
    <x v="4238"/>
    <x v="151"/>
    <s v="Laptop"/>
    <x v="3"/>
    <x v="1"/>
    <n v="4"/>
    <n v="136.25"/>
    <n v="87.97"/>
    <s v="Online"/>
    <n v="545"/>
    <n v="351.88"/>
    <n v="193.12"/>
    <n v="0.35434862385321103"/>
    <x v="1"/>
    <x v="3"/>
    <s v="No Rating"/>
    <s v="Dec"/>
  </r>
  <r>
    <x v="4239"/>
    <x v="151"/>
    <s v="Cycle"/>
    <x v="0"/>
    <x v="3"/>
    <n v="6"/>
    <n v="73.91"/>
    <n v="46.19"/>
    <s v="Retail"/>
    <n v="443.46"/>
    <n v="277.14"/>
    <n v="166.32"/>
    <n v="0.37505073738330402"/>
    <x v="0"/>
    <x v="0"/>
    <s v="No Rating"/>
    <s v="Dec"/>
  </r>
  <r>
    <x v="4240"/>
    <x v="152"/>
    <s v="Fiction"/>
    <x v="1"/>
    <x v="4"/>
    <n v="13"/>
    <n v="144.35"/>
    <n v="128.63"/>
    <s v="Retail"/>
    <n v="1876.55"/>
    <n v="1672.19"/>
    <n v="204.3599999999999"/>
    <n v="0.10890197436785586"/>
    <x v="0"/>
    <x v="0"/>
    <s v="No Rating"/>
    <s v="Jan"/>
  </r>
  <r>
    <x v="4241"/>
    <x v="152"/>
    <s v="Headphones"/>
    <x v="3"/>
    <x v="0"/>
    <n v="6"/>
    <n v="201.61"/>
    <n v="179.42"/>
    <s v="Online"/>
    <n v="1209.6600000000001"/>
    <n v="1076.52"/>
    <n v="133.1400000000001"/>
    <n v="0.11006398492138295"/>
    <x v="0"/>
    <x v="0"/>
    <s v="No Rating"/>
    <s v="Jan"/>
  </r>
  <r>
    <x v="4242"/>
    <x v="152"/>
    <s v="Camera"/>
    <x v="3"/>
    <x v="3"/>
    <n v="9"/>
    <n v="289.7"/>
    <n v="213.14"/>
    <s v="Online"/>
    <n v="2607.2999999999997"/>
    <n v="1918.2599999999998"/>
    <n v="689.04"/>
    <n v="0.26427338626164998"/>
    <x v="0"/>
    <x v="0"/>
    <s v="No Rating"/>
    <s v="Jan"/>
  </r>
  <r>
    <x v="4243"/>
    <x v="152"/>
    <s v="Textbook"/>
    <x v="1"/>
    <x v="1"/>
    <n v="19"/>
    <n v="223.81"/>
    <n v="189.91"/>
    <s v="Retail"/>
    <n v="4252.3900000000003"/>
    <n v="3608.29"/>
    <n v="644.10000000000036"/>
    <n v="0.15146776283454724"/>
    <x v="0"/>
    <x v="0"/>
    <s v="No Rating"/>
    <s v="Jan"/>
  </r>
  <r>
    <x v="4244"/>
    <x v="152"/>
    <s v="Vacuum Cleaner"/>
    <x v="2"/>
    <x v="4"/>
    <n v="1"/>
    <n v="328.3"/>
    <n v="259.31"/>
    <s v="Online"/>
    <n v="328.3"/>
    <n v="259.31"/>
    <n v="68.990000000000009"/>
    <n v="0.21014316174230888"/>
    <x v="0"/>
    <x v="0"/>
    <s v="No Rating"/>
    <s v="Jan"/>
  </r>
  <r>
    <x v="4245"/>
    <x v="152"/>
    <s v="T-shirt"/>
    <x v="4"/>
    <x v="2"/>
    <n v="19"/>
    <n v="329.56"/>
    <n v="229.26"/>
    <s v="Retail"/>
    <n v="6261.64"/>
    <n v="4355.9399999999996"/>
    <n v="1905.7000000000007"/>
    <n v="0.30434518752275774"/>
    <x v="0"/>
    <x v="0"/>
    <s v="No Rating"/>
    <s v="Jan"/>
  </r>
  <r>
    <x v="4246"/>
    <x v="152"/>
    <s v="Biography"/>
    <x v="1"/>
    <x v="0"/>
    <n v="14"/>
    <n v="173.51"/>
    <n v="126.98"/>
    <s v="Retail"/>
    <n v="2429.14"/>
    <n v="1777.72"/>
    <n v="651.41999999999985"/>
    <n v="0.26816898161489244"/>
    <x v="0"/>
    <x v="0"/>
    <s v="No Rating"/>
    <s v="Jan"/>
  </r>
  <r>
    <x v="4247"/>
    <x v="152"/>
    <s v="Dumbbells"/>
    <x v="0"/>
    <x v="4"/>
    <n v="11"/>
    <n v="65.45"/>
    <n v="45.91"/>
    <s v="Retail"/>
    <n v="719.95"/>
    <n v="505.01"/>
    <n v="214.94000000000005"/>
    <n v="0.29854851031321628"/>
    <x v="0"/>
    <x v="0"/>
    <s v="No Rating"/>
    <s v="Jan"/>
  </r>
  <r>
    <x v="4248"/>
    <x v="152"/>
    <s v="Cookware Set"/>
    <x v="2"/>
    <x v="2"/>
    <n v="17"/>
    <n v="164.74"/>
    <n v="142.94"/>
    <s v="Online"/>
    <n v="2800.58"/>
    <n v="2429.98"/>
    <n v="370.59999999999991"/>
    <n v="0.13232973169843387"/>
    <x v="0"/>
    <x v="0"/>
    <n v="1"/>
    <s v="Jan"/>
  </r>
  <r>
    <x v="4249"/>
    <x v="152"/>
    <s v="Laptop"/>
    <x v="3"/>
    <x v="3"/>
    <n v="6"/>
    <n v="216.06"/>
    <n v="152.13999999999999"/>
    <s v="Retail"/>
    <n v="1296.3600000000001"/>
    <n v="912.83999999999992"/>
    <n v="383.52000000000021"/>
    <n v="0.29584374710728517"/>
    <x v="0"/>
    <x v="0"/>
    <s v="No Rating"/>
    <s v="Jan"/>
  </r>
  <r>
    <x v="4250"/>
    <x v="152"/>
    <s v="Biography"/>
    <x v="1"/>
    <x v="4"/>
    <n v="11"/>
    <n v="343.8"/>
    <n v="238.3"/>
    <s v="Retail"/>
    <n v="3781.8"/>
    <n v="2621.3000000000002"/>
    <n v="1160.5"/>
    <n v="0.30686445607911578"/>
    <x v="0"/>
    <x v="0"/>
    <s v="No Rating"/>
    <s v="Jan"/>
  </r>
  <r>
    <x v="4251"/>
    <x v="152"/>
    <s v="Headphones"/>
    <x v="3"/>
    <x v="4"/>
    <n v="15"/>
    <n v="237.61"/>
    <n v="193.88"/>
    <s v="Online"/>
    <n v="3564.15"/>
    <n v="2908.2"/>
    <n v="655.95000000000027"/>
    <n v="0.18404107571230174"/>
    <x v="0"/>
    <x v="0"/>
    <s v="No Rating"/>
    <s v="Jan"/>
  </r>
  <r>
    <x v="4252"/>
    <x v="152"/>
    <s v="Vacuum Cleaner"/>
    <x v="2"/>
    <x v="4"/>
    <n v="17"/>
    <n v="493.58"/>
    <n v="347.64"/>
    <s v="Online"/>
    <n v="8390.86"/>
    <n v="5909.88"/>
    <n v="2480.9800000000005"/>
    <n v="0.29567648608128372"/>
    <x v="0"/>
    <x v="0"/>
    <s v="No Rating"/>
    <s v="Jan"/>
  </r>
  <r>
    <x v="4253"/>
    <x v="152"/>
    <s v="Smartphone"/>
    <x v="3"/>
    <x v="2"/>
    <n v="14"/>
    <n v="304.3"/>
    <n v="234.41"/>
    <s v="Retail"/>
    <n v="4260.2"/>
    <n v="3281.74"/>
    <n v="978.46"/>
    <n v="0.22967466316135396"/>
    <x v="0"/>
    <x v="0"/>
    <s v="No Rating"/>
    <s v="Jan"/>
  </r>
  <r>
    <x v="4254"/>
    <x v="152"/>
    <s v="Yoga Mat"/>
    <x v="0"/>
    <x v="3"/>
    <n v="12"/>
    <n v="215.31"/>
    <n v="149.27000000000001"/>
    <s v="Online"/>
    <n v="2583.7200000000003"/>
    <n v="1791.2400000000002"/>
    <n v="792.48"/>
    <n v="0.30672054247364261"/>
    <x v="0"/>
    <x v="0"/>
    <s v="No Rating"/>
    <s v="Jan"/>
  </r>
  <r>
    <x v="4255"/>
    <x v="152"/>
    <s v="T-shirt"/>
    <x v="4"/>
    <x v="2"/>
    <n v="8"/>
    <n v="258.27"/>
    <n v="191.47"/>
    <s v="Online"/>
    <n v="2066.16"/>
    <n v="1531.76"/>
    <n v="534.39999999999986"/>
    <n v="0.25864405467146778"/>
    <x v="0"/>
    <x v="0"/>
    <s v="No Rating"/>
    <s v="Jan"/>
  </r>
  <r>
    <x v="4256"/>
    <x v="152"/>
    <s v="Football"/>
    <x v="0"/>
    <x v="2"/>
    <n v="9"/>
    <n v="450.41"/>
    <n v="344.51"/>
    <s v="Retail"/>
    <n v="4053.69"/>
    <n v="3100.59"/>
    <n v="953.09999999999991"/>
    <n v="0.23511911369640992"/>
    <x v="0"/>
    <x v="0"/>
    <s v="No Rating"/>
    <s v="Jan"/>
  </r>
  <r>
    <x v="4257"/>
    <x v="152"/>
    <s v="Cookware Set"/>
    <x v="2"/>
    <x v="2"/>
    <n v="13"/>
    <n v="459.1"/>
    <n v="363.64"/>
    <s v="Retail"/>
    <n v="5968.3"/>
    <n v="4727.32"/>
    <n v="1240.9800000000005"/>
    <n v="0.20792855587018086"/>
    <x v="0"/>
    <x v="0"/>
    <s v="No Rating"/>
    <s v="Jan"/>
  </r>
  <r>
    <x v="4258"/>
    <x v="152"/>
    <s v="T-shirt"/>
    <x v="4"/>
    <x v="0"/>
    <n v="9"/>
    <n v="74.010000000000005"/>
    <n v="51.06"/>
    <s v="Retail"/>
    <n v="666.09"/>
    <n v="459.54"/>
    <n v="206.55"/>
    <n v="0.3100932306445075"/>
    <x v="0"/>
    <x v="0"/>
    <s v="No Rating"/>
    <s v="Jan"/>
  </r>
  <r>
    <x v="4259"/>
    <x v="152"/>
    <s v="Headphones"/>
    <x v="3"/>
    <x v="1"/>
    <n v="9"/>
    <n v="79.36"/>
    <n v="65.19"/>
    <s v="Online"/>
    <n v="714.24"/>
    <n v="586.71"/>
    <n v="127.52999999999997"/>
    <n v="0.17855342741935479"/>
    <x v="0"/>
    <x v="0"/>
    <s v="No Rating"/>
    <s v="Jan"/>
  </r>
  <r>
    <x v="4260"/>
    <x v="152"/>
    <s v="Comics"/>
    <x v="1"/>
    <x v="1"/>
    <n v="4"/>
    <n v="58.42"/>
    <n v="36.200000000000003"/>
    <s v="Online"/>
    <n v="233.68"/>
    <n v="144.80000000000001"/>
    <n v="88.88"/>
    <n v="0.3803491954809996"/>
    <x v="0"/>
    <x v="0"/>
    <s v="No Rating"/>
    <s v="Jan"/>
  </r>
  <r>
    <x v="4261"/>
    <x v="153"/>
    <s v="Cycle"/>
    <x v="0"/>
    <x v="3"/>
    <n v="18"/>
    <n v="134.21"/>
    <n v="100.16"/>
    <s v="Online"/>
    <n v="2415.7800000000002"/>
    <n v="1802.8799999999999"/>
    <n v="612.90000000000032"/>
    <n v="0.2537068772818718"/>
    <x v="0"/>
    <x v="0"/>
    <n v="2"/>
    <s v="Jan"/>
  </r>
  <r>
    <x v="4262"/>
    <x v="153"/>
    <s v="Comics"/>
    <x v="1"/>
    <x v="1"/>
    <n v="3"/>
    <n v="425.63"/>
    <n v="348.08"/>
    <s v="Online"/>
    <n v="1276.8899999999999"/>
    <n v="1044.24"/>
    <n v="232.64999999999986"/>
    <n v="0.18220050278410818"/>
    <x v="0"/>
    <x v="0"/>
    <s v="No Rating"/>
    <s v="Jan"/>
  </r>
  <r>
    <x v="4263"/>
    <x v="153"/>
    <s v="Mixer"/>
    <x v="2"/>
    <x v="3"/>
    <n v="10"/>
    <n v="316.85000000000002"/>
    <n v="270.66000000000003"/>
    <s v="Retail"/>
    <n v="3168.5"/>
    <n v="2706.6000000000004"/>
    <n v="461.89999999999964"/>
    <n v="0.14577875966545673"/>
    <x v="0"/>
    <x v="0"/>
    <s v="No Rating"/>
    <s v="Jan"/>
  </r>
  <r>
    <x v="4264"/>
    <x v="153"/>
    <s v="Fiction"/>
    <x v="1"/>
    <x v="1"/>
    <n v="11"/>
    <n v="127.49"/>
    <n v="84.73"/>
    <s v="Retail"/>
    <n v="1402.3899999999999"/>
    <n v="932.03000000000009"/>
    <n v="470.35999999999979"/>
    <n v="0.33539885481214199"/>
    <x v="0"/>
    <x v="0"/>
    <s v="No Rating"/>
    <s v="Jan"/>
  </r>
  <r>
    <x v="4265"/>
    <x v="153"/>
    <s v="Camera"/>
    <x v="3"/>
    <x v="2"/>
    <n v="3"/>
    <n v="149.07"/>
    <n v="127.38"/>
    <s v="Online"/>
    <n v="447.21"/>
    <n v="382.14"/>
    <n v="65.069999999999993"/>
    <n v="0.1455021131012276"/>
    <x v="0"/>
    <x v="0"/>
    <n v="1"/>
    <s v="Jan"/>
  </r>
  <r>
    <x v="4266"/>
    <x v="153"/>
    <s v="Cycle"/>
    <x v="0"/>
    <x v="3"/>
    <n v="14"/>
    <n v="416.74"/>
    <n v="271.52"/>
    <s v="Retail"/>
    <n v="5834.3600000000006"/>
    <n v="3801.2799999999997"/>
    <n v="2033.0800000000008"/>
    <n v="0.3484666698661037"/>
    <x v="0"/>
    <x v="0"/>
    <s v="No Rating"/>
    <s v="Jan"/>
  </r>
  <r>
    <x v="4267"/>
    <x v="153"/>
    <s v="Chair"/>
    <x v="2"/>
    <x v="3"/>
    <n v="17"/>
    <n v="347.95"/>
    <n v="225.97"/>
    <s v="Retail"/>
    <n v="5915.15"/>
    <n v="3841.49"/>
    <n v="2073.66"/>
    <n v="0.3505676102888346"/>
    <x v="0"/>
    <x v="0"/>
    <s v="No Rating"/>
    <s v="Jan"/>
  </r>
  <r>
    <x v="4268"/>
    <x v="153"/>
    <s v="Sneakers"/>
    <x v="4"/>
    <x v="2"/>
    <n v="5"/>
    <n v="215.15"/>
    <n v="129.52000000000001"/>
    <s v="Online"/>
    <n v="1075.75"/>
    <n v="647.6"/>
    <n v="428.15"/>
    <n v="0.39800139437601673"/>
    <x v="0"/>
    <x v="0"/>
    <s v="No Rating"/>
    <s v="Jan"/>
  </r>
  <r>
    <x v="4269"/>
    <x v="153"/>
    <s v="Jeans"/>
    <x v="4"/>
    <x v="1"/>
    <n v="3"/>
    <n v="429.78"/>
    <n v="270.64999999999998"/>
    <s v="Online"/>
    <n v="1289.3399999999999"/>
    <n v="811.94999999999993"/>
    <n v="477.39"/>
    <n v="0.37025920238261439"/>
    <x v="0"/>
    <x v="0"/>
    <s v="No Rating"/>
    <s v="Jan"/>
  </r>
  <r>
    <x v="4270"/>
    <x v="153"/>
    <s v="Yoga Mat"/>
    <x v="0"/>
    <x v="4"/>
    <n v="18"/>
    <n v="68.209999999999994"/>
    <n v="58.63"/>
    <s v="Retail"/>
    <n v="1227.78"/>
    <n v="1055.3400000000001"/>
    <n v="172.43999999999983"/>
    <n v="0.14044861457264318"/>
    <x v="0"/>
    <x v="0"/>
    <s v="No Rating"/>
    <s v="Jan"/>
  </r>
  <r>
    <x v="4271"/>
    <x v="153"/>
    <s v="Jacket"/>
    <x v="4"/>
    <x v="0"/>
    <n v="12"/>
    <n v="404.11"/>
    <n v="348.88"/>
    <s v="Online"/>
    <n v="4849.32"/>
    <n v="4186.5599999999995"/>
    <n v="662.76000000000022"/>
    <n v="0.13667070847046603"/>
    <x v="0"/>
    <x v="0"/>
    <s v="No Rating"/>
    <s v="Jan"/>
  </r>
  <r>
    <x v="4272"/>
    <x v="153"/>
    <s v="Biography"/>
    <x v="1"/>
    <x v="2"/>
    <n v="11"/>
    <n v="407.4"/>
    <n v="345.14"/>
    <s v="Online"/>
    <n v="4481.3999999999996"/>
    <n v="3796.54"/>
    <n v="684.85999999999967"/>
    <n v="0.1528227785959744"/>
    <x v="1"/>
    <x v="4"/>
    <s v="No Rating"/>
    <s v="Jan"/>
  </r>
  <r>
    <x v="4273"/>
    <x v="153"/>
    <s v="Biography"/>
    <x v="1"/>
    <x v="4"/>
    <n v="3"/>
    <n v="196.11"/>
    <n v="172.61"/>
    <s v="Retail"/>
    <n v="588.33000000000004"/>
    <n v="517.83000000000004"/>
    <n v="70.5"/>
    <n v="0.11983070725613175"/>
    <x v="0"/>
    <x v="0"/>
    <n v="4"/>
    <s v="Jan"/>
  </r>
  <r>
    <x v="4274"/>
    <x v="153"/>
    <s v="Comics"/>
    <x v="1"/>
    <x v="3"/>
    <n v="4"/>
    <n v="317.13"/>
    <n v="234.22"/>
    <s v="Online"/>
    <n v="1268.52"/>
    <n v="936.88"/>
    <n v="331.64"/>
    <n v="0.26143852678712198"/>
    <x v="0"/>
    <x v="0"/>
    <s v="No Rating"/>
    <s v="Jan"/>
  </r>
  <r>
    <x v="4275"/>
    <x v="153"/>
    <s v="Chair"/>
    <x v="2"/>
    <x v="4"/>
    <n v="14"/>
    <n v="191.31"/>
    <n v="160.78"/>
    <s v="Online"/>
    <n v="2678.34"/>
    <n v="2250.92"/>
    <n v="427.42000000000007"/>
    <n v="0.15958392138414093"/>
    <x v="0"/>
    <x v="0"/>
    <s v="No Rating"/>
    <s v="Jan"/>
  </r>
  <r>
    <x v="4276"/>
    <x v="153"/>
    <s v="Smartphone"/>
    <x v="3"/>
    <x v="2"/>
    <n v="8"/>
    <n v="235.16"/>
    <n v="142.01"/>
    <s v="Online"/>
    <n v="1881.28"/>
    <n v="1136.08"/>
    <n v="745.2"/>
    <n v="0.39611328457220618"/>
    <x v="0"/>
    <x v="0"/>
    <s v="No Rating"/>
    <s v="Jan"/>
  </r>
  <r>
    <x v="4277"/>
    <x v="153"/>
    <s v="Jeans"/>
    <x v="4"/>
    <x v="3"/>
    <n v="16"/>
    <n v="107.04"/>
    <n v="64.849999999999994"/>
    <s v="Online"/>
    <n v="1712.64"/>
    <n v="1037.5999999999999"/>
    <n v="675.04000000000019"/>
    <n v="0.39415171898355766"/>
    <x v="0"/>
    <x v="0"/>
    <s v="No Rating"/>
    <s v="Jan"/>
  </r>
  <r>
    <x v="4278"/>
    <x v="153"/>
    <s v="Dumbbells"/>
    <x v="0"/>
    <x v="3"/>
    <n v="5"/>
    <n v="232.93"/>
    <n v="175.4"/>
    <s v="Retail"/>
    <n v="1164.6500000000001"/>
    <n v="877"/>
    <n v="287.65000000000009"/>
    <n v="0.24698407246812354"/>
    <x v="0"/>
    <x v="0"/>
    <s v="No Rating"/>
    <s v="Jan"/>
  </r>
  <r>
    <x v="4279"/>
    <x v="153"/>
    <s v="Comics"/>
    <x v="1"/>
    <x v="1"/>
    <n v="6"/>
    <n v="18.329999999999998"/>
    <n v="16.059999999999999"/>
    <s v="Retail"/>
    <n v="109.97999999999999"/>
    <n v="96.359999999999985"/>
    <n v="13.620000000000005"/>
    <n v="0.12384069830878347"/>
    <x v="0"/>
    <x v="0"/>
    <s v="No Rating"/>
    <s v="Jan"/>
  </r>
  <r>
    <x v="4280"/>
    <x v="153"/>
    <s v="Jeans"/>
    <x v="4"/>
    <x v="0"/>
    <n v="2"/>
    <n v="192.27"/>
    <n v="136.57"/>
    <s v="Online"/>
    <n v="384.54"/>
    <n v="273.14"/>
    <n v="111.40000000000003"/>
    <n v="0.28969678056899162"/>
    <x v="1"/>
    <x v="2"/>
    <s v="No Rating"/>
    <s v="Jan"/>
  </r>
  <r>
    <x v="4281"/>
    <x v="153"/>
    <s v="Laptop"/>
    <x v="3"/>
    <x v="1"/>
    <n v="4"/>
    <n v="150.68"/>
    <n v="134.07"/>
    <s v="Online"/>
    <n v="602.72"/>
    <n v="536.28"/>
    <n v="66.440000000000055"/>
    <n v="0.11023360764534121"/>
    <x v="0"/>
    <x v="0"/>
    <s v="No Rating"/>
    <s v="Jan"/>
  </r>
  <r>
    <x v="4282"/>
    <x v="153"/>
    <s v="Cycle"/>
    <x v="0"/>
    <x v="3"/>
    <n v="5"/>
    <n v="260.39"/>
    <n v="186.69"/>
    <s v="Retail"/>
    <n v="1301.9499999999998"/>
    <n v="933.45"/>
    <n v="368.49999999999977"/>
    <n v="0.28303698298705776"/>
    <x v="0"/>
    <x v="0"/>
    <s v="No Rating"/>
    <s v="Jan"/>
  </r>
  <r>
    <x v="4283"/>
    <x v="153"/>
    <s v="T-shirt"/>
    <x v="4"/>
    <x v="3"/>
    <n v="11"/>
    <n v="338.68"/>
    <n v="281.70999999999998"/>
    <s v="Retail"/>
    <n v="3725.48"/>
    <n v="3098.81"/>
    <n v="626.67000000000007"/>
    <n v="0.16821188142199128"/>
    <x v="0"/>
    <x v="0"/>
    <s v="No Rating"/>
    <s v="Jan"/>
  </r>
  <r>
    <x v="4284"/>
    <x v="153"/>
    <s v="Jeans"/>
    <x v="4"/>
    <x v="2"/>
    <n v="10"/>
    <n v="316.82"/>
    <n v="203.79"/>
    <s v="Retail"/>
    <n v="3168.2"/>
    <n v="2037.8999999999999"/>
    <n v="1130.3"/>
    <n v="0.35676409317593588"/>
    <x v="0"/>
    <x v="0"/>
    <s v="No Rating"/>
    <s v="Jan"/>
  </r>
  <r>
    <x v="4285"/>
    <x v="153"/>
    <s v="Vacuum Cleaner"/>
    <x v="2"/>
    <x v="1"/>
    <n v="10"/>
    <n v="384.52"/>
    <n v="278.63"/>
    <s v="Retail"/>
    <n v="3845.2"/>
    <n v="2786.3"/>
    <n v="1058.8999999999996"/>
    <n v="0.27538229480911258"/>
    <x v="0"/>
    <x v="0"/>
    <s v="No Rating"/>
    <s v="Jan"/>
  </r>
  <r>
    <x v="4286"/>
    <x v="153"/>
    <s v="Cycle"/>
    <x v="0"/>
    <x v="0"/>
    <n v="9"/>
    <n v="187.21"/>
    <n v="131.47"/>
    <s v="Online"/>
    <n v="1684.89"/>
    <n v="1183.23"/>
    <n v="501.66000000000008"/>
    <n v="0.29774050531488705"/>
    <x v="0"/>
    <x v="0"/>
    <n v="2"/>
    <s v="Jan"/>
  </r>
  <r>
    <x v="4287"/>
    <x v="153"/>
    <s v="Fiction"/>
    <x v="1"/>
    <x v="4"/>
    <n v="19"/>
    <n v="143.38"/>
    <n v="88.66"/>
    <s v="Online"/>
    <n v="2724.22"/>
    <n v="1684.54"/>
    <n v="1039.6799999999998"/>
    <n v="0.38164318593946156"/>
    <x v="0"/>
    <x v="0"/>
    <s v="No Rating"/>
    <s v="Jan"/>
  </r>
  <r>
    <x v="4288"/>
    <x v="153"/>
    <s v="T-shirt"/>
    <x v="4"/>
    <x v="3"/>
    <n v="18"/>
    <n v="221.2"/>
    <n v="152.16"/>
    <s v="Retail"/>
    <n v="3981.6"/>
    <n v="2738.88"/>
    <n v="1242.7199999999998"/>
    <n v="0.31211573236889689"/>
    <x v="0"/>
    <x v="0"/>
    <s v="No Rating"/>
    <s v="Jan"/>
  </r>
  <r>
    <x v="4289"/>
    <x v="153"/>
    <s v="Smartphone"/>
    <x v="3"/>
    <x v="4"/>
    <n v="2"/>
    <n v="205.99"/>
    <n v="170.67"/>
    <s v="Retail"/>
    <n v="411.98"/>
    <n v="341.34"/>
    <n v="70.640000000000043"/>
    <n v="0.17146463420554406"/>
    <x v="0"/>
    <x v="0"/>
    <s v="No Rating"/>
    <s v="Jan"/>
  </r>
  <r>
    <x v="4290"/>
    <x v="153"/>
    <s v="Chair"/>
    <x v="2"/>
    <x v="0"/>
    <n v="7"/>
    <n v="122.09"/>
    <n v="79.39"/>
    <s v="Online"/>
    <n v="854.63"/>
    <n v="555.73"/>
    <n v="298.89999999999998"/>
    <n v="0.34974199361127034"/>
    <x v="0"/>
    <x v="0"/>
    <s v="No Rating"/>
    <s v="Jan"/>
  </r>
  <r>
    <x v="4291"/>
    <x v="153"/>
    <s v="Mixer"/>
    <x v="2"/>
    <x v="1"/>
    <n v="13"/>
    <n v="27.68"/>
    <n v="23.19"/>
    <s v="Retail"/>
    <n v="359.84"/>
    <n v="301.47000000000003"/>
    <n v="58.369999999999948"/>
    <n v="0.16221098265895939"/>
    <x v="0"/>
    <x v="0"/>
    <s v="No Rating"/>
    <s v="Jan"/>
  </r>
  <r>
    <x v="4292"/>
    <x v="153"/>
    <s v="Biography"/>
    <x v="1"/>
    <x v="1"/>
    <n v="4"/>
    <n v="144.28"/>
    <n v="108.21"/>
    <s v="Retail"/>
    <n v="577.12"/>
    <n v="432.84"/>
    <n v="144.28000000000003"/>
    <n v="0.25000000000000006"/>
    <x v="0"/>
    <x v="0"/>
    <s v="No Rating"/>
    <s v="Jan"/>
  </r>
  <r>
    <x v="4293"/>
    <x v="153"/>
    <s v="Vacuum Cleaner"/>
    <x v="2"/>
    <x v="2"/>
    <n v="12"/>
    <n v="419.1"/>
    <n v="274.98"/>
    <s v="Online"/>
    <n v="5029.2000000000007"/>
    <n v="3299.76"/>
    <n v="1729.4400000000005"/>
    <n v="0.34387974230493923"/>
    <x v="0"/>
    <x v="0"/>
    <s v="No Rating"/>
    <s v="Jan"/>
  </r>
  <r>
    <x v="4294"/>
    <x v="153"/>
    <s v="Cookware Set"/>
    <x v="2"/>
    <x v="4"/>
    <n v="6"/>
    <n v="155.99"/>
    <n v="110.18"/>
    <s v="Online"/>
    <n v="935.94"/>
    <n v="661.08"/>
    <n v="274.86"/>
    <n v="0.29367267132508496"/>
    <x v="0"/>
    <x v="0"/>
    <s v="No Rating"/>
    <s v="Jan"/>
  </r>
  <r>
    <x v="4295"/>
    <x v="153"/>
    <s v="Fiction"/>
    <x v="1"/>
    <x v="0"/>
    <n v="16"/>
    <n v="200.31"/>
    <n v="154.27000000000001"/>
    <s v="Retail"/>
    <n v="3204.96"/>
    <n v="2468.3200000000002"/>
    <n v="736.63999999999987"/>
    <n v="0.22984374219959058"/>
    <x v="0"/>
    <x v="0"/>
    <s v="No Rating"/>
    <s v="Jan"/>
  </r>
  <r>
    <x v="4296"/>
    <x v="153"/>
    <s v="Mixer"/>
    <x v="2"/>
    <x v="0"/>
    <n v="11"/>
    <n v="54.56"/>
    <n v="33.090000000000003"/>
    <s v="Online"/>
    <n v="600.16000000000008"/>
    <n v="363.99"/>
    <n v="236.17000000000007"/>
    <n v="0.39351173020527869"/>
    <x v="0"/>
    <x v="0"/>
    <s v="No Rating"/>
    <s v="Jan"/>
  </r>
  <r>
    <x v="4297"/>
    <x v="153"/>
    <s v="Cycle"/>
    <x v="0"/>
    <x v="4"/>
    <n v="20"/>
    <n v="294.12"/>
    <n v="182.38"/>
    <s v="Online"/>
    <n v="5882.4"/>
    <n v="3647.6"/>
    <n v="2234.7999999999997"/>
    <n v="0.37991296069631442"/>
    <x v="0"/>
    <x v="0"/>
    <s v="No Rating"/>
    <s v="Jan"/>
  </r>
  <r>
    <x v="4298"/>
    <x v="153"/>
    <s v="Cycle"/>
    <x v="0"/>
    <x v="0"/>
    <n v="13"/>
    <n v="283.70999999999998"/>
    <n v="234.14"/>
    <s v="Online"/>
    <n v="3688.2299999999996"/>
    <n v="3043.8199999999997"/>
    <n v="644.40999999999985"/>
    <n v="0.17472066546825982"/>
    <x v="0"/>
    <x v="0"/>
    <n v="5"/>
    <s v="Jan"/>
  </r>
  <r>
    <x v="4299"/>
    <x v="153"/>
    <s v="Biography"/>
    <x v="1"/>
    <x v="2"/>
    <n v="5"/>
    <n v="477.72"/>
    <n v="333.33"/>
    <s v="Retail"/>
    <n v="2388.6000000000004"/>
    <n v="1666.6499999999999"/>
    <n v="721.9500000000005"/>
    <n v="0.30224817884953548"/>
    <x v="0"/>
    <x v="0"/>
    <s v="No Rating"/>
    <s v="Jan"/>
  </r>
  <r>
    <x v="4300"/>
    <x v="154"/>
    <s v="Football"/>
    <x v="0"/>
    <x v="0"/>
    <n v="15"/>
    <n v="126.75"/>
    <n v="110.5"/>
    <s v="Online"/>
    <n v="1901.25"/>
    <n v="1657.5"/>
    <n v="243.75"/>
    <n v="0.12820512820512819"/>
    <x v="0"/>
    <x v="0"/>
    <s v="No Rating"/>
    <s v="Jan"/>
  </r>
  <r>
    <x v="4301"/>
    <x v="154"/>
    <s v="Comics"/>
    <x v="1"/>
    <x v="2"/>
    <n v="9"/>
    <n v="99.1"/>
    <n v="81.25"/>
    <s v="Online"/>
    <n v="891.9"/>
    <n v="731.25"/>
    <n v="160.64999999999998"/>
    <n v="0.18012108980827446"/>
    <x v="0"/>
    <x v="0"/>
    <s v="No Rating"/>
    <s v="Jan"/>
  </r>
  <r>
    <x v="4302"/>
    <x v="154"/>
    <s v="Dumbbells"/>
    <x v="0"/>
    <x v="2"/>
    <n v="19"/>
    <n v="437.74"/>
    <n v="362.82"/>
    <s v="Online"/>
    <n v="8317.06"/>
    <n v="6893.58"/>
    <n v="1423.4799999999996"/>
    <n v="0.17115182528441536"/>
    <x v="0"/>
    <x v="0"/>
    <s v="No Rating"/>
    <s v="Jan"/>
  </r>
  <r>
    <x v="4303"/>
    <x v="154"/>
    <s v="Mixer"/>
    <x v="2"/>
    <x v="0"/>
    <n v="8"/>
    <n v="32.380000000000003"/>
    <n v="26.35"/>
    <s v="Online"/>
    <n v="259.04000000000002"/>
    <n v="210.8"/>
    <n v="48.240000000000009"/>
    <n v="0.18622606547251391"/>
    <x v="0"/>
    <x v="0"/>
    <s v="No Rating"/>
    <s v="Jan"/>
  </r>
  <r>
    <x v="4304"/>
    <x v="154"/>
    <s v="T-shirt"/>
    <x v="4"/>
    <x v="1"/>
    <n v="11"/>
    <n v="232.1"/>
    <n v="190.36"/>
    <s v="Retail"/>
    <n v="2553.1"/>
    <n v="2093.96"/>
    <n v="459.13999999999987"/>
    <n v="0.17983627746660918"/>
    <x v="0"/>
    <x v="0"/>
    <n v="1"/>
    <s v="Jan"/>
  </r>
  <r>
    <x v="4305"/>
    <x v="154"/>
    <s v="Smartphone"/>
    <x v="3"/>
    <x v="2"/>
    <n v="10"/>
    <n v="220.57"/>
    <n v="172.31"/>
    <s v="Online"/>
    <n v="2205.6999999999998"/>
    <n v="1723.1"/>
    <n v="482.59999999999991"/>
    <n v="0.21879675386498615"/>
    <x v="0"/>
    <x v="0"/>
    <s v="No Rating"/>
    <s v="Jan"/>
  </r>
  <r>
    <x v="4306"/>
    <x v="154"/>
    <s v="Fiction"/>
    <x v="1"/>
    <x v="0"/>
    <n v="1"/>
    <n v="49.22"/>
    <n v="29.91"/>
    <s v="Retail"/>
    <n v="49.22"/>
    <n v="29.91"/>
    <n v="19.309999999999999"/>
    <n v="0.39232019504266558"/>
    <x v="0"/>
    <x v="0"/>
    <s v="No Rating"/>
    <s v="Jan"/>
  </r>
  <r>
    <x v="4307"/>
    <x v="154"/>
    <s v="Headphones"/>
    <x v="3"/>
    <x v="3"/>
    <n v="9"/>
    <n v="440.02"/>
    <n v="338.85"/>
    <s v="Retail"/>
    <n v="3960.18"/>
    <n v="3049.65"/>
    <n v="910.52999999999975"/>
    <n v="0.22992136721058129"/>
    <x v="0"/>
    <x v="0"/>
    <n v="2"/>
    <s v="Jan"/>
  </r>
  <r>
    <x v="4308"/>
    <x v="154"/>
    <s v="Camera"/>
    <x v="3"/>
    <x v="3"/>
    <n v="2"/>
    <n v="26.71"/>
    <n v="16.11"/>
    <s v="Online"/>
    <n v="53.42"/>
    <n v="32.22"/>
    <n v="21.200000000000003"/>
    <n v="0.39685511044552607"/>
    <x v="1"/>
    <x v="2"/>
    <s v="No Rating"/>
    <s v="Jan"/>
  </r>
  <r>
    <x v="4309"/>
    <x v="154"/>
    <s v="Fiction"/>
    <x v="1"/>
    <x v="0"/>
    <n v="12"/>
    <n v="179.41"/>
    <n v="119.26"/>
    <s v="Retail"/>
    <n v="2152.92"/>
    <n v="1431.1200000000001"/>
    <n v="721.8"/>
    <n v="0.33526559277632234"/>
    <x v="0"/>
    <x v="0"/>
    <s v="No Rating"/>
    <s v="Jan"/>
  </r>
  <r>
    <x v="4310"/>
    <x v="154"/>
    <s v="Cycle"/>
    <x v="0"/>
    <x v="4"/>
    <n v="4"/>
    <n v="45.36"/>
    <n v="29.57"/>
    <s v="Retail"/>
    <n v="181.44"/>
    <n v="118.28"/>
    <n v="63.16"/>
    <n v="0.34810405643738973"/>
    <x v="0"/>
    <x v="0"/>
    <s v="No Rating"/>
    <s v="Jan"/>
  </r>
  <r>
    <x v="4311"/>
    <x v="154"/>
    <s v="T-shirt"/>
    <x v="4"/>
    <x v="2"/>
    <n v="19"/>
    <n v="186.9"/>
    <n v="152.27000000000001"/>
    <s v="Online"/>
    <n v="3551.1"/>
    <n v="2893.13"/>
    <n v="657.9699999999998"/>
    <n v="0.18528624933119309"/>
    <x v="0"/>
    <x v="0"/>
    <s v="No Rating"/>
    <s v="Jan"/>
  </r>
  <r>
    <x v="4312"/>
    <x v="154"/>
    <s v="Vacuum Cleaner"/>
    <x v="2"/>
    <x v="0"/>
    <n v="4"/>
    <n v="203.02"/>
    <n v="172.07"/>
    <s v="Retail"/>
    <n v="812.08"/>
    <n v="688.28"/>
    <n v="123.80000000000007"/>
    <n v="0.15244803467638665"/>
    <x v="0"/>
    <x v="0"/>
    <s v="No Rating"/>
    <s v="Jan"/>
  </r>
  <r>
    <x v="4313"/>
    <x v="154"/>
    <s v="T-shirt"/>
    <x v="4"/>
    <x v="1"/>
    <n v="19"/>
    <n v="221.56"/>
    <n v="136.19999999999999"/>
    <s v="Online"/>
    <n v="4209.6400000000003"/>
    <n v="2587.7999999999997"/>
    <n v="1621.8400000000006"/>
    <n v="0.38526809893482589"/>
    <x v="0"/>
    <x v="0"/>
    <s v="No Rating"/>
    <s v="Jan"/>
  </r>
  <r>
    <x v="4314"/>
    <x v="154"/>
    <s v="Fiction"/>
    <x v="1"/>
    <x v="1"/>
    <n v="3"/>
    <n v="181.89"/>
    <n v="154.02000000000001"/>
    <s v="Retail"/>
    <n v="545.66999999999996"/>
    <n v="462.06000000000006"/>
    <n v="83.6099999999999"/>
    <n v="0.15322447633184874"/>
    <x v="0"/>
    <x v="0"/>
    <s v="No Rating"/>
    <s v="Jan"/>
  </r>
  <r>
    <x v="4315"/>
    <x v="154"/>
    <s v="Jeans"/>
    <x v="4"/>
    <x v="1"/>
    <n v="20"/>
    <n v="119.86"/>
    <n v="92.61"/>
    <s v="Retail"/>
    <n v="2397.1999999999998"/>
    <n v="1852.2"/>
    <n v="544.99999999999977"/>
    <n v="0.22734857333555808"/>
    <x v="0"/>
    <x v="0"/>
    <s v="No Rating"/>
    <s v="Jan"/>
  </r>
  <r>
    <x v="4316"/>
    <x v="154"/>
    <s v="Sneakers"/>
    <x v="4"/>
    <x v="1"/>
    <n v="10"/>
    <n v="465.23"/>
    <n v="302.42"/>
    <s v="Online"/>
    <n v="4652.3"/>
    <n v="3024.2000000000003"/>
    <n v="1628.1"/>
    <n v="0.34995593577370332"/>
    <x v="0"/>
    <x v="0"/>
    <s v="No Rating"/>
    <s v="Jan"/>
  </r>
  <r>
    <x v="4317"/>
    <x v="154"/>
    <s v="Jeans"/>
    <x v="4"/>
    <x v="4"/>
    <n v="10"/>
    <n v="176.99"/>
    <n v="112.8"/>
    <s v="Retail"/>
    <n v="1769.9"/>
    <n v="1128"/>
    <n v="641.90000000000009"/>
    <n v="0.36267585739307306"/>
    <x v="0"/>
    <x v="0"/>
    <s v="No Rating"/>
    <s v="Jan"/>
  </r>
  <r>
    <x v="4318"/>
    <x v="154"/>
    <s v="Dumbbells"/>
    <x v="0"/>
    <x v="4"/>
    <n v="13"/>
    <n v="186.34"/>
    <n v="142.34"/>
    <s v="Online"/>
    <n v="2422.42"/>
    <n v="1850.42"/>
    <n v="572"/>
    <n v="0.23612750885478156"/>
    <x v="0"/>
    <x v="0"/>
    <n v="3"/>
    <s v="Jan"/>
  </r>
  <r>
    <x v="4319"/>
    <x v="154"/>
    <s v="Cycle"/>
    <x v="0"/>
    <x v="4"/>
    <n v="13"/>
    <n v="446.66"/>
    <n v="311.87"/>
    <s v="Retail"/>
    <n v="5806.58"/>
    <n v="4054.31"/>
    <n v="1752.27"/>
    <n v="0.30177316079344468"/>
    <x v="0"/>
    <x v="0"/>
    <s v="No Rating"/>
    <s v="Jan"/>
  </r>
  <r>
    <x v="4320"/>
    <x v="154"/>
    <s v="Mixer"/>
    <x v="2"/>
    <x v="1"/>
    <n v="10"/>
    <n v="349.34"/>
    <n v="295.14"/>
    <s v="Retail"/>
    <n v="3493.3999999999996"/>
    <n v="2951.3999999999996"/>
    <n v="542"/>
    <n v="0.15514971088338012"/>
    <x v="0"/>
    <x v="0"/>
    <s v="No Rating"/>
    <s v="Jan"/>
  </r>
  <r>
    <x v="4321"/>
    <x v="155"/>
    <s v="Jacket"/>
    <x v="4"/>
    <x v="3"/>
    <n v="3"/>
    <n v="116.21"/>
    <n v="84.12"/>
    <s v="Online"/>
    <n v="348.63"/>
    <n v="252.36"/>
    <n v="96.269999999999982"/>
    <n v="0.27613802598743648"/>
    <x v="0"/>
    <x v="0"/>
    <s v="No Rating"/>
    <s v="Jan"/>
  </r>
  <r>
    <x v="4322"/>
    <x v="155"/>
    <s v="Cookware Set"/>
    <x v="2"/>
    <x v="4"/>
    <n v="7"/>
    <n v="158.94"/>
    <n v="102.64"/>
    <s v="Retail"/>
    <n v="1112.58"/>
    <n v="718.48"/>
    <n v="394.09999999999991"/>
    <n v="0.35422171888763049"/>
    <x v="0"/>
    <x v="0"/>
    <s v="No Rating"/>
    <s v="Jan"/>
  </r>
  <r>
    <x v="4323"/>
    <x v="155"/>
    <s v="Camera"/>
    <x v="3"/>
    <x v="0"/>
    <n v="7"/>
    <n v="403.55"/>
    <n v="259.2"/>
    <s v="Retail"/>
    <n v="2824.85"/>
    <n v="1814.3999999999999"/>
    <n v="1010.45"/>
    <n v="0.35770040887126753"/>
    <x v="0"/>
    <x v="0"/>
    <s v="No Rating"/>
    <s v="Jan"/>
  </r>
  <r>
    <x v="4324"/>
    <x v="155"/>
    <s v="Dumbbells"/>
    <x v="0"/>
    <x v="2"/>
    <n v="19"/>
    <n v="32.26"/>
    <n v="21.3"/>
    <s v="Retail"/>
    <n v="612.93999999999994"/>
    <n v="404.7"/>
    <n v="208.23999999999995"/>
    <n v="0.3397396156230626"/>
    <x v="0"/>
    <x v="0"/>
    <s v="No Rating"/>
    <s v="Jan"/>
  </r>
  <r>
    <x v="4325"/>
    <x v="155"/>
    <s v="Cycle"/>
    <x v="0"/>
    <x v="2"/>
    <n v="15"/>
    <n v="489.73"/>
    <n v="375.66"/>
    <s v="Online"/>
    <n v="7345.9500000000007"/>
    <n v="5634.9000000000005"/>
    <n v="1711.0500000000002"/>
    <n v="0.23292426439058256"/>
    <x v="0"/>
    <x v="0"/>
    <s v="No Rating"/>
    <s v="Jan"/>
  </r>
  <r>
    <x v="4326"/>
    <x v="155"/>
    <s v="Comics"/>
    <x v="1"/>
    <x v="3"/>
    <n v="14"/>
    <n v="288.47000000000003"/>
    <n v="197.94"/>
    <s v="Online"/>
    <n v="4038.5800000000004"/>
    <n v="2771.16"/>
    <n v="1267.4200000000005"/>
    <n v="0.31382812770825397"/>
    <x v="0"/>
    <x v="0"/>
    <s v="No Rating"/>
    <s v="Jan"/>
  </r>
  <r>
    <x v="4327"/>
    <x v="155"/>
    <s v="Cycle"/>
    <x v="0"/>
    <x v="3"/>
    <n v="13"/>
    <n v="467.27"/>
    <n v="311.60000000000002"/>
    <s v="Online"/>
    <n v="6074.51"/>
    <n v="4050.8"/>
    <n v="2023.71"/>
    <n v="0.33314785883964304"/>
    <x v="0"/>
    <x v="0"/>
    <s v="No Rating"/>
    <s v="Jan"/>
  </r>
  <r>
    <x v="4328"/>
    <x v="155"/>
    <s v="Jeans"/>
    <x v="4"/>
    <x v="4"/>
    <n v="9"/>
    <n v="119.66"/>
    <n v="76.84"/>
    <s v="Online"/>
    <n v="1076.94"/>
    <n v="691.56000000000006"/>
    <n v="385.38"/>
    <n v="0.35784723382918265"/>
    <x v="0"/>
    <x v="0"/>
    <s v="No Rating"/>
    <s v="Jan"/>
  </r>
  <r>
    <x v="4329"/>
    <x v="155"/>
    <s v="Biography"/>
    <x v="1"/>
    <x v="2"/>
    <n v="20"/>
    <n v="248.61"/>
    <n v="165.7"/>
    <s v="Retail"/>
    <n v="4972.2000000000007"/>
    <n v="3314"/>
    <n v="1658.2000000000007"/>
    <n v="0.33349422790716393"/>
    <x v="0"/>
    <x v="0"/>
    <s v="No Rating"/>
    <s v="Jan"/>
  </r>
  <r>
    <x v="4330"/>
    <x v="155"/>
    <s v="T-shirt"/>
    <x v="4"/>
    <x v="3"/>
    <n v="9"/>
    <n v="216.57"/>
    <n v="188.97"/>
    <s v="Online"/>
    <n v="1949.1299999999999"/>
    <n v="1700.73"/>
    <n v="248.39999999999986"/>
    <n v="0.12744147388835012"/>
    <x v="0"/>
    <x v="0"/>
    <s v="No Rating"/>
    <s v="Jan"/>
  </r>
  <r>
    <x v="4331"/>
    <x v="155"/>
    <s v="Jacket"/>
    <x v="4"/>
    <x v="1"/>
    <n v="7"/>
    <n v="392.83"/>
    <n v="262.87"/>
    <s v="Retail"/>
    <n v="2749.81"/>
    <n v="1840.0900000000001"/>
    <n v="909.7199999999998"/>
    <n v="0.33083013008171469"/>
    <x v="0"/>
    <x v="0"/>
    <s v="No Rating"/>
    <s v="Jan"/>
  </r>
  <r>
    <x v="4332"/>
    <x v="155"/>
    <s v="Jeans"/>
    <x v="4"/>
    <x v="0"/>
    <n v="19"/>
    <n v="189"/>
    <n v="141.65"/>
    <s v="Retail"/>
    <n v="3591"/>
    <n v="2691.35"/>
    <n v="899.65000000000009"/>
    <n v="0.25052910052910055"/>
    <x v="0"/>
    <x v="0"/>
    <s v="No Rating"/>
    <s v="Jan"/>
  </r>
  <r>
    <x v="4333"/>
    <x v="155"/>
    <s v="Textbook"/>
    <x v="1"/>
    <x v="0"/>
    <n v="6"/>
    <n v="333.09"/>
    <n v="279.55"/>
    <s v="Retail"/>
    <n v="1998.54"/>
    <n v="1677.3000000000002"/>
    <n v="321.23999999999978"/>
    <n v="0.16073733825692746"/>
    <x v="0"/>
    <x v="0"/>
    <s v="No Rating"/>
    <s v="Jan"/>
  </r>
  <r>
    <x v="4334"/>
    <x v="155"/>
    <s v="Smartphone"/>
    <x v="3"/>
    <x v="1"/>
    <n v="20"/>
    <n v="216.85"/>
    <n v="173.64"/>
    <s v="Online"/>
    <n v="4337"/>
    <n v="3472.7999999999997"/>
    <n v="864.20000000000027"/>
    <n v="0.19926216278533554"/>
    <x v="0"/>
    <x v="0"/>
    <s v="No Rating"/>
    <s v="Jan"/>
  </r>
  <r>
    <x v="4335"/>
    <x v="155"/>
    <s v="Laptop"/>
    <x v="3"/>
    <x v="3"/>
    <n v="13"/>
    <n v="408.46"/>
    <n v="352.29"/>
    <s v="Retail"/>
    <n v="5309.98"/>
    <n v="4579.7700000000004"/>
    <n v="730.20999999999913"/>
    <n v="0.13751652548597154"/>
    <x v="0"/>
    <x v="0"/>
    <s v="No Rating"/>
    <s v="Jan"/>
  </r>
  <r>
    <x v="4336"/>
    <x v="155"/>
    <s v="Jacket"/>
    <x v="4"/>
    <x v="2"/>
    <n v="17"/>
    <n v="465.49"/>
    <n v="280.24"/>
    <s v="Retail"/>
    <n v="7913.33"/>
    <n v="4764.08"/>
    <n v="3149.25"/>
    <n v="0.39796773292659349"/>
    <x v="0"/>
    <x v="0"/>
    <s v="No Rating"/>
    <s v="Jan"/>
  </r>
  <r>
    <x v="4337"/>
    <x v="155"/>
    <s v="Headphones"/>
    <x v="3"/>
    <x v="0"/>
    <n v="11"/>
    <n v="264.27"/>
    <n v="178.99"/>
    <s v="Retail"/>
    <n v="2906.97"/>
    <n v="1968.89"/>
    <n v="938.0799999999997"/>
    <n v="0.3227002686646232"/>
    <x v="0"/>
    <x v="0"/>
    <s v="No Rating"/>
    <s v="Jan"/>
  </r>
  <r>
    <x v="4338"/>
    <x v="155"/>
    <s v="Cookware Set"/>
    <x v="2"/>
    <x v="2"/>
    <n v="5"/>
    <n v="136.99"/>
    <n v="111.57"/>
    <s v="Retail"/>
    <n v="684.95"/>
    <n v="557.84999999999991"/>
    <n v="127.10000000000014"/>
    <n v="0.18556098985327416"/>
    <x v="0"/>
    <x v="0"/>
    <s v="No Rating"/>
    <s v="Jan"/>
  </r>
  <r>
    <x v="4339"/>
    <x v="155"/>
    <s v="Smartphone"/>
    <x v="3"/>
    <x v="4"/>
    <n v="17"/>
    <n v="390.19"/>
    <n v="284.39"/>
    <s v="Retail"/>
    <n v="6633.23"/>
    <n v="4834.63"/>
    <n v="1798.5999999999995"/>
    <n v="0.27114995258720104"/>
    <x v="0"/>
    <x v="0"/>
    <s v="No Rating"/>
    <s v="Jan"/>
  </r>
  <r>
    <x v="4340"/>
    <x v="155"/>
    <s v="Camera"/>
    <x v="3"/>
    <x v="3"/>
    <n v="18"/>
    <n v="169.69"/>
    <n v="111.09"/>
    <s v="Retail"/>
    <n v="3054.42"/>
    <n v="1999.6200000000001"/>
    <n v="1054.8"/>
    <n v="0.34533561199834989"/>
    <x v="0"/>
    <x v="0"/>
    <s v="No Rating"/>
    <s v="Jan"/>
  </r>
  <r>
    <x v="4341"/>
    <x v="155"/>
    <s v="Chair"/>
    <x v="2"/>
    <x v="4"/>
    <n v="3"/>
    <n v="389.22"/>
    <n v="265.73"/>
    <s v="Online"/>
    <n v="1167.6600000000001"/>
    <n v="797.19"/>
    <n v="370.47"/>
    <n v="0.31727557679461488"/>
    <x v="0"/>
    <x v="0"/>
    <s v="No Rating"/>
    <s v="Jan"/>
  </r>
  <r>
    <x v="4342"/>
    <x v="155"/>
    <s v="T-shirt"/>
    <x v="4"/>
    <x v="0"/>
    <n v="3"/>
    <n v="198.52"/>
    <n v="146.43"/>
    <s v="Online"/>
    <n v="595.56000000000006"/>
    <n v="439.29"/>
    <n v="156.27000000000004"/>
    <n v="0.26239169856941369"/>
    <x v="0"/>
    <x v="0"/>
    <s v="No Rating"/>
    <s v="Jan"/>
  </r>
  <r>
    <x v="4343"/>
    <x v="155"/>
    <s v="T-shirt"/>
    <x v="4"/>
    <x v="0"/>
    <n v="5"/>
    <n v="353.28"/>
    <n v="305.63"/>
    <s v="Retail"/>
    <n v="1766.3999999999999"/>
    <n v="1528.15"/>
    <n v="238.24999999999977"/>
    <n v="0.13487884963768104"/>
    <x v="1"/>
    <x v="4"/>
    <s v="No Rating"/>
    <s v="Jan"/>
  </r>
  <r>
    <x v="4344"/>
    <x v="155"/>
    <s v="Chair"/>
    <x v="2"/>
    <x v="0"/>
    <n v="10"/>
    <n v="467.45"/>
    <n v="401.52"/>
    <s v="Online"/>
    <n v="4674.5"/>
    <n v="4015.2"/>
    <n v="659.30000000000018"/>
    <n v="0.14104182265482942"/>
    <x v="0"/>
    <x v="0"/>
    <s v="No Rating"/>
    <s v="Jan"/>
  </r>
  <r>
    <x v="4345"/>
    <x v="155"/>
    <s v="Vacuum Cleaner"/>
    <x v="2"/>
    <x v="3"/>
    <n v="5"/>
    <n v="34.51"/>
    <n v="26.65"/>
    <s v="Online"/>
    <n v="172.54999999999998"/>
    <n v="133.25"/>
    <n v="39.299999999999983"/>
    <n v="0.22776006954505934"/>
    <x v="0"/>
    <x v="0"/>
    <s v="No Rating"/>
    <s v="Jan"/>
  </r>
  <r>
    <x v="4346"/>
    <x v="155"/>
    <s v="Camera"/>
    <x v="3"/>
    <x v="2"/>
    <n v="17"/>
    <n v="454.05"/>
    <n v="375.88"/>
    <s v="Online"/>
    <n v="7718.85"/>
    <n v="6389.96"/>
    <n v="1328.8900000000003"/>
    <n v="0.17216165620526377"/>
    <x v="0"/>
    <x v="0"/>
    <s v="No Rating"/>
    <s v="Jan"/>
  </r>
  <r>
    <x v="4347"/>
    <x v="155"/>
    <s v="T-shirt"/>
    <x v="4"/>
    <x v="3"/>
    <n v="8"/>
    <n v="80.08"/>
    <n v="68.2"/>
    <s v="Online"/>
    <n v="640.64"/>
    <n v="545.6"/>
    <n v="95.039999999999964"/>
    <n v="0.1483516483516483"/>
    <x v="0"/>
    <x v="0"/>
    <s v="No Rating"/>
    <s v="Jan"/>
  </r>
  <r>
    <x v="4348"/>
    <x v="156"/>
    <s v="T-shirt"/>
    <x v="4"/>
    <x v="4"/>
    <n v="1"/>
    <n v="312.38"/>
    <n v="279.16000000000003"/>
    <s v="Online"/>
    <n v="312.38"/>
    <n v="279.16000000000003"/>
    <n v="33.21999999999997"/>
    <n v="0.1063448364171841"/>
    <x v="0"/>
    <x v="0"/>
    <s v="No Rating"/>
    <s v="Jan"/>
  </r>
  <r>
    <x v="4349"/>
    <x v="156"/>
    <s v="Smartphone"/>
    <x v="3"/>
    <x v="4"/>
    <n v="20"/>
    <n v="488.76"/>
    <n v="297.79000000000002"/>
    <s v="Retail"/>
    <n v="9775.2000000000007"/>
    <n v="5955.8"/>
    <n v="3819.4000000000005"/>
    <n v="0.39072346345854819"/>
    <x v="0"/>
    <x v="0"/>
    <s v="No Rating"/>
    <s v="Jan"/>
  </r>
  <r>
    <x v="4350"/>
    <x v="156"/>
    <s v="Jacket"/>
    <x v="4"/>
    <x v="4"/>
    <n v="19"/>
    <n v="63.41"/>
    <n v="49.5"/>
    <s v="Online"/>
    <n v="1204.79"/>
    <n v="940.5"/>
    <n v="264.28999999999996"/>
    <n v="0.21936603059454343"/>
    <x v="0"/>
    <x v="0"/>
    <s v="No Rating"/>
    <s v="Jan"/>
  </r>
  <r>
    <x v="4351"/>
    <x v="156"/>
    <s v="Dumbbells"/>
    <x v="0"/>
    <x v="0"/>
    <n v="9"/>
    <n v="145.28"/>
    <n v="94.76"/>
    <s v="Retail"/>
    <n v="1307.52"/>
    <n v="852.84"/>
    <n v="454.67999999999995"/>
    <n v="0.34774229074889862"/>
    <x v="0"/>
    <x v="0"/>
    <s v="No Rating"/>
    <s v="Jan"/>
  </r>
  <r>
    <x v="4352"/>
    <x v="156"/>
    <s v="Football"/>
    <x v="0"/>
    <x v="0"/>
    <n v="8"/>
    <n v="340.74"/>
    <n v="249.35"/>
    <s v="Retail"/>
    <n v="2725.92"/>
    <n v="1994.8"/>
    <n v="731.12000000000012"/>
    <n v="0.26821036567470802"/>
    <x v="0"/>
    <x v="0"/>
    <s v="No Rating"/>
    <s v="Jan"/>
  </r>
  <r>
    <x v="4353"/>
    <x v="156"/>
    <s v="Mixer"/>
    <x v="2"/>
    <x v="1"/>
    <n v="13"/>
    <n v="284.39999999999998"/>
    <n v="225.97"/>
    <s v="Retail"/>
    <n v="3697.2"/>
    <n v="2937.61"/>
    <n v="759.58999999999969"/>
    <n v="0.20545007032348797"/>
    <x v="0"/>
    <x v="0"/>
    <s v="No Rating"/>
    <s v="Jan"/>
  </r>
  <r>
    <x v="4354"/>
    <x v="156"/>
    <s v="Dumbbells"/>
    <x v="0"/>
    <x v="3"/>
    <n v="10"/>
    <n v="463.66"/>
    <n v="287.42"/>
    <s v="Retail"/>
    <n v="4636.6000000000004"/>
    <n v="2874.2000000000003"/>
    <n v="1762.4"/>
    <n v="0.38010611223741536"/>
    <x v="0"/>
    <x v="0"/>
    <s v="No Rating"/>
    <s v="Jan"/>
  </r>
  <r>
    <x v="4355"/>
    <x v="156"/>
    <s v="Smartphone"/>
    <x v="3"/>
    <x v="2"/>
    <n v="7"/>
    <n v="246.8"/>
    <n v="172.43"/>
    <s v="Retail"/>
    <n v="1727.6000000000001"/>
    <n v="1207.01"/>
    <n v="520.59000000000015"/>
    <n v="0.30133711507293359"/>
    <x v="0"/>
    <x v="0"/>
    <s v="No Rating"/>
    <s v="Jan"/>
  </r>
  <r>
    <x v="4356"/>
    <x v="156"/>
    <s v="Biography"/>
    <x v="1"/>
    <x v="1"/>
    <n v="11"/>
    <n v="85.04"/>
    <n v="51.69"/>
    <s v="Retail"/>
    <n v="935.44"/>
    <n v="568.58999999999992"/>
    <n v="366.85000000000014"/>
    <n v="0.39216839134524939"/>
    <x v="0"/>
    <x v="0"/>
    <s v="No Rating"/>
    <s v="Jan"/>
  </r>
  <r>
    <x v="4357"/>
    <x v="156"/>
    <s v="Jeans"/>
    <x v="4"/>
    <x v="1"/>
    <n v="14"/>
    <n v="228.63"/>
    <n v="202.77"/>
    <s v="Retail"/>
    <n v="3200.8199999999997"/>
    <n v="2838.78"/>
    <n v="362.03999999999951"/>
    <n v="0.11310851594278952"/>
    <x v="0"/>
    <x v="0"/>
    <s v="No Rating"/>
    <s v="Jan"/>
  </r>
  <r>
    <x v="4358"/>
    <x v="156"/>
    <s v="Cycle"/>
    <x v="0"/>
    <x v="3"/>
    <n v="4"/>
    <n v="392.32"/>
    <n v="268.86"/>
    <s v="Retail"/>
    <n v="1569.28"/>
    <n v="1075.44"/>
    <n v="493.83999999999992"/>
    <n v="0.31469208809135396"/>
    <x v="0"/>
    <x v="0"/>
    <s v="No Rating"/>
    <s v="Jan"/>
  </r>
  <r>
    <x v="4359"/>
    <x v="156"/>
    <s v="Camera"/>
    <x v="3"/>
    <x v="1"/>
    <n v="1"/>
    <n v="137.16999999999999"/>
    <n v="103.43"/>
    <s v="Retail"/>
    <n v="137.16999999999999"/>
    <n v="103.43"/>
    <n v="33.739999999999981"/>
    <n v="0.24597215134504619"/>
    <x v="0"/>
    <x v="0"/>
    <s v="No Rating"/>
    <s v="Jan"/>
  </r>
  <r>
    <x v="4360"/>
    <x v="156"/>
    <s v="Comics"/>
    <x v="1"/>
    <x v="2"/>
    <n v="3"/>
    <n v="244.43"/>
    <n v="166.72"/>
    <s v="Retail"/>
    <n v="733.29"/>
    <n v="500.15999999999997"/>
    <n v="233.13"/>
    <n v="0.31792333183324473"/>
    <x v="0"/>
    <x v="0"/>
    <s v="No Rating"/>
    <s v="Jan"/>
  </r>
  <r>
    <x v="4361"/>
    <x v="156"/>
    <s v="Sneakers"/>
    <x v="4"/>
    <x v="0"/>
    <n v="5"/>
    <n v="176.4"/>
    <n v="128.38999999999999"/>
    <s v="Online"/>
    <n v="882"/>
    <n v="641.94999999999993"/>
    <n v="240.05000000000007"/>
    <n v="0.27216553287981865"/>
    <x v="0"/>
    <x v="0"/>
    <s v="No Rating"/>
    <s v="Jan"/>
  </r>
  <r>
    <x v="4362"/>
    <x v="156"/>
    <s v="Cycle"/>
    <x v="0"/>
    <x v="3"/>
    <n v="20"/>
    <n v="143.80000000000001"/>
    <n v="93.27"/>
    <s v="Retail"/>
    <n v="2876"/>
    <n v="1865.3999999999999"/>
    <n v="1010.6000000000001"/>
    <n v="0.35139082058414467"/>
    <x v="0"/>
    <x v="0"/>
    <s v="No Rating"/>
    <s v="Jan"/>
  </r>
  <r>
    <x v="4363"/>
    <x v="156"/>
    <s v="Camera"/>
    <x v="3"/>
    <x v="4"/>
    <n v="13"/>
    <n v="398.21"/>
    <n v="304.95"/>
    <s v="Retail"/>
    <n v="5176.7299999999996"/>
    <n v="3964.35"/>
    <n v="1212.3799999999997"/>
    <n v="0.23419803621204888"/>
    <x v="0"/>
    <x v="0"/>
    <n v="2"/>
    <s v="Jan"/>
  </r>
  <r>
    <x v="4364"/>
    <x v="156"/>
    <s v="Cookware Set"/>
    <x v="2"/>
    <x v="4"/>
    <n v="20"/>
    <n v="155.02000000000001"/>
    <n v="139.19"/>
    <s v="Retail"/>
    <n v="3100.4"/>
    <n v="2783.8"/>
    <n v="316.59999999999991"/>
    <n v="0.10211585601857821"/>
    <x v="0"/>
    <x v="0"/>
    <s v="No Rating"/>
    <s v="Jan"/>
  </r>
  <r>
    <x v="4365"/>
    <x v="156"/>
    <s v="Football"/>
    <x v="0"/>
    <x v="0"/>
    <n v="16"/>
    <n v="25.11"/>
    <n v="20.03"/>
    <s v="Retail"/>
    <n v="401.76"/>
    <n v="320.48"/>
    <n v="81.279999999999973"/>
    <n v="0.2023098367184388"/>
    <x v="1"/>
    <x v="3"/>
    <s v="No Rating"/>
    <s v="Jan"/>
  </r>
  <r>
    <x v="4366"/>
    <x v="156"/>
    <s v="Camera"/>
    <x v="3"/>
    <x v="4"/>
    <n v="1"/>
    <n v="496.08"/>
    <n v="358.64"/>
    <s v="Online"/>
    <n v="496.08"/>
    <n v="358.64"/>
    <n v="137.44"/>
    <n v="0.27705208837284312"/>
    <x v="0"/>
    <x v="0"/>
    <s v="No Rating"/>
    <s v="Jan"/>
  </r>
  <r>
    <x v="4367"/>
    <x v="156"/>
    <s v="Comics"/>
    <x v="1"/>
    <x v="1"/>
    <n v="2"/>
    <n v="273.01"/>
    <n v="189.65"/>
    <s v="Online"/>
    <n v="546.02"/>
    <n v="379.3"/>
    <n v="166.71999999999997"/>
    <n v="0.30533680084978571"/>
    <x v="0"/>
    <x v="0"/>
    <s v="No Rating"/>
    <s v="Jan"/>
  </r>
  <r>
    <x v="4368"/>
    <x v="156"/>
    <s v="Dumbbells"/>
    <x v="0"/>
    <x v="2"/>
    <n v="12"/>
    <n v="90.3"/>
    <n v="75.14"/>
    <s v="Retail"/>
    <n v="1083.5999999999999"/>
    <n v="901.68000000000006"/>
    <n v="181.91999999999985"/>
    <n v="0.1678848283499445"/>
    <x v="0"/>
    <x v="0"/>
    <s v="No Rating"/>
    <s v="Jan"/>
  </r>
  <r>
    <x v="4369"/>
    <x v="157"/>
    <s v="Cycle"/>
    <x v="0"/>
    <x v="0"/>
    <n v="14"/>
    <n v="68.58"/>
    <n v="50.9"/>
    <s v="Online"/>
    <n v="960.12"/>
    <n v="712.6"/>
    <n v="247.51999999999998"/>
    <n v="0.25780110819480895"/>
    <x v="0"/>
    <x v="0"/>
    <s v="No Rating"/>
    <s v="Jan"/>
  </r>
  <r>
    <x v="4370"/>
    <x v="157"/>
    <s v="Camera"/>
    <x v="3"/>
    <x v="2"/>
    <n v="7"/>
    <n v="269.42"/>
    <n v="173.85"/>
    <s v="Retail"/>
    <n v="1885.94"/>
    <n v="1216.95"/>
    <n v="668.99"/>
    <n v="0.35472496473906912"/>
    <x v="1"/>
    <x v="1"/>
    <s v="No Rating"/>
    <s v="Jan"/>
  </r>
  <r>
    <x v="4371"/>
    <x v="157"/>
    <s v="T-shirt"/>
    <x v="4"/>
    <x v="4"/>
    <n v="10"/>
    <n v="181.98"/>
    <n v="117.29"/>
    <s v="Online"/>
    <n v="1819.8"/>
    <n v="1172.9000000000001"/>
    <n v="646.89999999999986"/>
    <n v="0.35547862402461805"/>
    <x v="0"/>
    <x v="0"/>
    <s v="No Rating"/>
    <s v="Jan"/>
  </r>
  <r>
    <x v="4372"/>
    <x v="157"/>
    <s v="Jacket"/>
    <x v="4"/>
    <x v="3"/>
    <n v="15"/>
    <n v="224.53"/>
    <n v="195.02"/>
    <s v="Online"/>
    <n v="3367.95"/>
    <n v="2925.3"/>
    <n v="442.64999999999964"/>
    <n v="0.13143009842782691"/>
    <x v="0"/>
    <x v="0"/>
    <s v="No Rating"/>
    <s v="Jan"/>
  </r>
  <r>
    <x v="4373"/>
    <x v="157"/>
    <s v="Smartphone"/>
    <x v="3"/>
    <x v="4"/>
    <n v="19"/>
    <n v="95.1"/>
    <n v="80.760000000000005"/>
    <s v="Retail"/>
    <n v="1806.8999999999999"/>
    <n v="1534.44"/>
    <n v="272.45999999999981"/>
    <n v="0.15078864353312293"/>
    <x v="0"/>
    <x v="0"/>
    <s v="No Rating"/>
    <s v="Jan"/>
  </r>
  <r>
    <x v="4374"/>
    <x v="157"/>
    <s v="Laptop"/>
    <x v="3"/>
    <x v="0"/>
    <n v="13"/>
    <n v="105.48"/>
    <n v="90.24"/>
    <s v="Retail"/>
    <n v="1371.24"/>
    <n v="1173.1199999999999"/>
    <n v="198.12000000000012"/>
    <n v="0.14448236632536982"/>
    <x v="0"/>
    <x v="0"/>
    <s v="No Rating"/>
    <s v="Jan"/>
  </r>
  <r>
    <x v="4375"/>
    <x v="157"/>
    <s v="Comics"/>
    <x v="1"/>
    <x v="1"/>
    <n v="16"/>
    <n v="496.36"/>
    <n v="392.61"/>
    <s v="Retail"/>
    <n v="7941.76"/>
    <n v="6281.76"/>
    <n v="1660"/>
    <n v="0.20902167781448946"/>
    <x v="0"/>
    <x v="0"/>
    <s v="No Rating"/>
    <s v="Jan"/>
  </r>
  <r>
    <x v="4376"/>
    <x v="157"/>
    <s v="Football"/>
    <x v="0"/>
    <x v="4"/>
    <n v="5"/>
    <n v="39.380000000000003"/>
    <n v="30.59"/>
    <s v="Online"/>
    <n v="196.9"/>
    <n v="152.94999999999999"/>
    <n v="43.950000000000017"/>
    <n v="0.2232097511427121"/>
    <x v="0"/>
    <x v="0"/>
    <s v="No Rating"/>
    <s v="Jan"/>
  </r>
  <r>
    <x v="4377"/>
    <x v="157"/>
    <s v="Biography"/>
    <x v="1"/>
    <x v="3"/>
    <n v="7"/>
    <n v="323.04000000000002"/>
    <n v="218.64"/>
    <s v="Retail"/>
    <n v="2261.2800000000002"/>
    <n v="1530.48"/>
    <n v="730.80000000000018"/>
    <n v="0.32317979197622593"/>
    <x v="0"/>
    <x v="0"/>
    <s v="No Rating"/>
    <s v="Jan"/>
  </r>
  <r>
    <x v="4378"/>
    <x v="157"/>
    <s v="Vacuum Cleaner"/>
    <x v="2"/>
    <x v="0"/>
    <n v="3"/>
    <n v="37.85"/>
    <n v="31.21"/>
    <s v="Online"/>
    <n v="113.55000000000001"/>
    <n v="93.63"/>
    <n v="19.920000000000016"/>
    <n v="0.175429326287979"/>
    <x v="0"/>
    <x v="0"/>
    <s v="No Rating"/>
    <s v="Jan"/>
  </r>
  <r>
    <x v="4379"/>
    <x v="157"/>
    <s v="Comics"/>
    <x v="1"/>
    <x v="4"/>
    <n v="4"/>
    <n v="311.79000000000002"/>
    <n v="274.31"/>
    <s v="Retail"/>
    <n v="1247.1600000000001"/>
    <n v="1097.24"/>
    <n v="149.92000000000007"/>
    <n v="0.12020911510952891"/>
    <x v="0"/>
    <x v="0"/>
    <s v="No Rating"/>
    <s v="Jan"/>
  </r>
  <r>
    <x v="4380"/>
    <x v="157"/>
    <s v="Cycle"/>
    <x v="0"/>
    <x v="1"/>
    <n v="9"/>
    <n v="298.60000000000002"/>
    <n v="260.89999999999998"/>
    <s v="Retail"/>
    <n v="2687.4"/>
    <n v="2348.1"/>
    <n v="339.30000000000018"/>
    <n v="0.12625586068318828"/>
    <x v="0"/>
    <x v="0"/>
    <n v="4"/>
    <s v="Jan"/>
  </r>
  <r>
    <x v="4381"/>
    <x v="157"/>
    <s v="Sneakers"/>
    <x v="4"/>
    <x v="2"/>
    <n v="1"/>
    <n v="283.25"/>
    <n v="219.66"/>
    <s v="Retail"/>
    <n v="283.25"/>
    <n v="219.66"/>
    <n v="63.59"/>
    <n v="0.22450132391879965"/>
    <x v="0"/>
    <x v="0"/>
    <s v="No Rating"/>
    <s v="Jan"/>
  </r>
  <r>
    <x v="4382"/>
    <x v="157"/>
    <s v="Jeans"/>
    <x v="4"/>
    <x v="1"/>
    <n v="8"/>
    <n v="37.29"/>
    <n v="27.63"/>
    <s v="Online"/>
    <n v="298.32"/>
    <n v="221.04"/>
    <n v="77.28"/>
    <n v="0.25905068382944491"/>
    <x v="0"/>
    <x v="0"/>
    <s v="No Rating"/>
    <s v="Jan"/>
  </r>
  <r>
    <x v="4383"/>
    <x v="157"/>
    <s v="T-shirt"/>
    <x v="4"/>
    <x v="4"/>
    <n v="11"/>
    <n v="91.05"/>
    <n v="59.7"/>
    <s v="Online"/>
    <n v="1001.55"/>
    <n v="656.7"/>
    <n v="344.84999999999991"/>
    <n v="0.34431630971993404"/>
    <x v="0"/>
    <x v="0"/>
    <s v="No Rating"/>
    <s v="Jan"/>
  </r>
  <r>
    <x v="4384"/>
    <x v="157"/>
    <s v="Yoga Mat"/>
    <x v="0"/>
    <x v="2"/>
    <n v="14"/>
    <n v="14.66"/>
    <n v="10.220000000000001"/>
    <s v="Online"/>
    <n v="205.24"/>
    <n v="143.08000000000001"/>
    <n v="62.16"/>
    <n v="0.30286493860845837"/>
    <x v="0"/>
    <x v="0"/>
    <s v="No Rating"/>
    <s v="Jan"/>
  </r>
  <r>
    <x v="4385"/>
    <x v="157"/>
    <s v="Jacket"/>
    <x v="4"/>
    <x v="2"/>
    <n v="18"/>
    <n v="38.130000000000003"/>
    <n v="25.08"/>
    <s v="Retail"/>
    <n v="686.34"/>
    <n v="451.43999999999994"/>
    <n v="234.90000000000009"/>
    <n v="0.34225019669551549"/>
    <x v="0"/>
    <x v="0"/>
    <s v="No Rating"/>
    <s v="Jan"/>
  </r>
  <r>
    <x v="4386"/>
    <x v="157"/>
    <s v="Dumbbells"/>
    <x v="0"/>
    <x v="4"/>
    <n v="7"/>
    <n v="407.18"/>
    <n v="259.5"/>
    <s v="Retail"/>
    <n v="2850.26"/>
    <n v="1816.5"/>
    <n v="1033.7600000000002"/>
    <n v="0.3626897195343583"/>
    <x v="0"/>
    <x v="0"/>
    <s v="No Rating"/>
    <s v="Jan"/>
  </r>
  <r>
    <x v="4387"/>
    <x v="157"/>
    <s v="Chair"/>
    <x v="2"/>
    <x v="2"/>
    <n v="8"/>
    <n v="112.66"/>
    <n v="70.290000000000006"/>
    <s v="Retail"/>
    <n v="901.28"/>
    <n v="562.32000000000005"/>
    <n v="338.95999999999992"/>
    <n v="0.37608734244629854"/>
    <x v="0"/>
    <x v="0"/>
    <n v="1"/>
    <s v="Jan"/>
  </r>
  <r>
    <x v="4388"/>
    <x v="157"/>
    <s v="Smartphone"/>
    <x v="3"/>
    <x v="1"/>
    <n v="6"/>
    <n v="296.18"/>
    <n v="221.47"/>
    <s v="Retail"/>
    <n v="1777.08"/>
    <n v="1328.82"/>
    <n v="448.26"/>
    <n v="0.25224525626308325"/>
    <x v="0"/>
    <x v="0"/>
    <s v="No Rating"/>
    <s v="Jan"/>
  </r>
  <r>
    <x v="4389"/>
    <x v="157"/>
    <s v="Cookware Set"/>
    <x v="2"/>
    <x v="3"/>
    <n v="8"/>
    <n v="312.64"/>
    <n v="262.94"/>
    <s v="Online"/>
    <n v="2501.12"/>
    <n v="2103.52"/>
    <n v="397.59999999999991"/>
    <n v="0.15896878198567038"/>
    <x v="0"/>
    <x v="0"/>
    <s v="No Rating"/>
    <s v="Jan"/>
  </r>
  <r>
    <x v="4390"/>
    <x v="157"/>
    <s v="Dumbbells"/>
    <x v="0"/>
    <x v="1"/>
    <n v="3"/>
    <n v="95.92"/>
    <n v="78.180000000000007"/>
    <s v="Online"/>
    <n v="287.76"/>
    <n v="234.54000000000002"/>
    <n v="53.21999999999997"/>
    <n v="0.18494578815679724"/>
    <x v="0"/>
    <x v="0"/>
    <s v="No Rating"/>
    <s v="Jan"/>
  </r>
  <r>
    <x v="4391"/>
    <x v="157"/>
    <s v="Jeans"/>
    <x v="4"/>
    <x v="2"/>
    <n v="14"/>
    <n v="26.43"/>
    <n v="17.399999999999999"/>
    <s v="Retail"/>
    <n v="370.02"/>
    <n v="243.59999999999997"/>
    <n v="126.42000000000002"/>
    <n v="0.34165720771850178"/>
    <x v="0"/>
    <x v="0"/>
    <s v="No Rating"/>
    <s v="Jan"/>
  </r>
  <r>
    <x v="4392"/>
    <x v="157"/>
    <s v="Cycle"/>
    <x v="0"/>
    <x v="0"/>
    <n v="10"/>
    <n v="389.96"/>
    <n v="247.31"/>
    <s v="Retail"/>
    <n v="3899.6"/>
    <n v="2473.1"/>
    <n v="1426.5"/>
    <n v="0.36580674941019592"/>
    <x v="0"/>
    <x v="0"/>
    <s v="No Rating"/>
    <s v="Jan"/>
  </r>
  <r>
    <x v="4393"/>
    <x v="157"/>
    <s v="Cycle"/>
    <x v="0"/>
    <x v="4"/>
    <n v="9"/>
    <n v="349.5"/>
    <n v="250.14"/>
    <s v="Retail"/>
    <n v="3145.5"/>
    <n v="2251.2599999999998"/>
    <n v="894.24000000000024"/>
    <n v="0.28429184549356229"/>
    <x v="0"/>
    <x v="0"/>
    <s v="No Rating"/>
    <s v="Jan"/>
  </r>
  <r>
    <x v="4394"/>
    <x v="157"/>
    <s v="Comics"/>
    <x v="1"/>
    <x v="1"/>
    <n v="19"/>
    <n v="356.16"/>
    <n v="249.89"/>
    <s v="Retail"/>
    <n v="6767.0400000000009"/>
    <n v="4747.91"/>
    <n v="2019.130000000001"/>
    <n v="0.29837713387241699"/>
    <x v="0"/>
    <x v="0"/>
    <s v="No Rating"/>
    <s v="Jan"/>
  </r>
  <r>
    <x v="4395"/>
    <x v="158"/>
    <s v="Jacket"/>
    <x v="4"/>
    <x v="4"/>
    <n v="13"/>
    <n v="440.63"/>
    <n v="338.89"/>
    <s v="Online"/>
    <n v="5728.19"/>
    <n v="4405.57"/>
    <n v="1322.62"/>
    <n v="0.23089667067607744"/>
    <x v="0"/>
    <x v="0"/>
    <s v="No Rating"/>
    <s v="Jan"/>
  </r>
  <r>
    <x v="4396"/>
    <x v="158"/>
    <s v="Jeans"/>
    <x v="4"/>
    <x v="4"/>
    <n v="9"/>
    <n v="235.19"/>
    <n v="172.22"/>
    <s v="Online"/>
    <n v="2116.71"/>
    <n v="1549.98"/>
    <n v="566.73"/>
    <n v="0.26774097538160635"/>
    <x v="0"/>
    <x v="0"/>
    <s v="No Rating"/>
    <s v="Jan"/>
  </r>
  <r>
    <x v="4397"/>
    <x v="158"/>
    <s v="Yoga Mat"/>
    <x v="0"/>
    <x v="4"/>
    <n v="11"/>
    <n v="125.47"/>
    <n v="104.12"/>
    <s v="Online"/>
    <n v="1380.17"/>
    <n v="1145.3200000000002"/>
    <n v="234.84999999999991"/>
    <n v="0.17016019765681031"/>
    <x v="0"/>
    <x v="0"/>
    <s v="No Rating"/>
    <s v="Jan"/>
  </r>
  <r>
    <x v="4398"/>
    <x v="158"/>
    <s v="Camera"/>
    <x v="3"/>
    <x v="2"/>
    <n v="7"/>
    <n v="317.36"/>
    <n v="263.89999999999998"/>
    <s v="Retail"/>
    <n v="2221.52"/>
    <n v="1847.2999999999997"/>
    <n v="374.22000000000025"/>
    <n v="0.16845223090496608"/>
    <x v="0"/>
    <x v="0"/>
    <s v="No Rating"/>
    <s v="Jan"/>
  </r>
  <r>
    <x v="4399"/>
    <x v="158"/>
    <s v="Vacuum Cleaner"/>
    <x v="2"/>
    <x v="2"/>
    <n v="16"/>
    <n v="276.64999999999998"/>
    <n v="167.79"/>
    <s v="Online"/>
    <n v="4426.3999999999996"/>
    <n v="2684.64"/>
    <n v="1741.7599999999998"/>
    <n v="0.39349358395084039"/>
    <x v="0"/>
    <x v="0"/>
    <s v="No Rating"/>
    <s v="Jan"/>
  </r>
  <r>
    <x v="4400"/>
    <x v="158"/>
    <s v="Textbook"/>
    <x v="1"/>
    <x v="1"/>
    <n v="12"/>
    <n v="200.32"/>
    <n v="143.56"/>
    <s v="Online"/>
    <n v="2403.84"/>
    <n v="1722.72"/>
    <n v="681.12000000000012"/>
    <n v="0.28334664536741216"/>
    <x v="0"/>
    <x v="0"/>
    <s v="No Rating"/>
    <s v="Jan"/>
  </r>
  <r>
    <x v="4401"/>
    <x v="158"/>
    <s v="Laptop"/>
    <x v="3"/>
    <x v="3"/>
    <n v="6"/>
    <n v="331.56"/>
    <n v="220.48"/>
    <s v="Retail"/>
    <n v="1989.3600000000001"/>
    <n v="1322.8799999999999"/>
    <n v="666.48000000000025"/>
    <n v="0.3350223187356739"/>
    <x v="0"/>
    <x v="0"/>
    <n v="4"/>
    <s v="Jan"/>
  </r>
  <r>
    <x v="4402"/>
    <x v="158"/>
    <s v="Vacuum Cleaner"/>
    <x v="2"/>
    <x v="1"/>
    <n v="16"/>
    <n v="338.04"/>
    <n v="235.74"/>
    <s v="Retail"/>
    <n v="5408.64"/>
    <n v="3771.84"/>
    <n v="1636.8000000000002"/>
    <n v="0.30262690805821796"/>
    <x v="0"/>
    <x v="0"/>
    <s v="No Rating"/>
    <s v="Jan"/>
  </r>
  <r>
    <x v="4403"/>
    <x v="158"/>
    <s v="Chair"/>
    <x v="2"/>
    <x v="2"/>
    <n v="12"/>
    <n v="229.58"/>
    <n v="161.81"/>
    <s v="Online"/>
    <n v="2754.96"/>
    <n v="1941.72"/>
    <n v="813.24"/>
    <n v="0.29519121874727766"/>
    <x v="0"/>
    <x v="0"/>
    <s v="No Rating"/>
    <s v="Jan"/>
  </r>
  <r>
    <x v="4404"/>
    <x v="158"/>
    <s v="Camera"/>
    <x v="3"/>
    <x v="2"/>
    <n v="12"/>
    <n v="48.01"/>
    <n v="34.51"/>
    <s v="Retail"/>
    <n v="576.12"/>
    <n v="414.12"/>
    <n v="162"/>
    <n v="0.28119141845448864"/>
    <x v="0"/>
    <x v="0"/>
    <s v="No Rating"/>
    <s v="Jan"/>
  </r>
  <r>
    <x v="4405"/>
    <x v="158"/>
    <s v="Biography"/>
    <x v="1"/>
    <x v="4"/>
    <n v="20"/>
    <n v="83.69"/>
    <n v="72.05"/>
    <s v="Online"/>
    <n v="1673.8"/>
    <n v="1441"/>
    <n v="232.79999999999995"/>
    <n v="0.13908471740948736"/>
    <x v="0"/>
    <x v="0"/>
    <s v="No Rating"/>
    <s v="Jan"/>
  </r>
  <r>
    <x v="4406"/>
    <x v="158"/>
    <s v="Jeans"/>
    <x v="4"/>
    <x v="2"/>
    <n v="20"/>
    <n v="411.64"/>
    <n v="260.24"/>
    <s v="Online"/>
    <n v="8232.7999999999993"/>
    <n v="5204.8"/>
    <n v="3027.9999999999991"/>
    <n v="0.36779710426586332"/>
    <x v="0"/>
    <x v="0"/>
    <s v="No Rating"/>
    <s v="Jan"/>
  </r>
  <r>
    <x v="4407"/>
    <x v="158"/>
    <s v="Vacuum Cleaner"/>
    <x v="2"/>
    <x v="2"/>
    <n v="1"/>
    <n v="161.63"/>
    <n v="121.16"/>
    <s v="Retail"/>
    <n v="161.63"/>
    <n v="121.16"/>
    <n v="40.47"/>
    <n v="0.25038668564004207"/>
    <x v="0"/>
    <x v="0"/>
    <s v="No Rating"/>
    <s v="Jan"/>
  </r>
  <r>
    <x v="4408"/>
    <x v="159"/>
    <s v="Yoga Mat"/>
    <x v="0"/>
    <x v="1"/>
    <n v="3"/>
    <n v="234.17"/>
    <n v="183.58"/>
    <s v="Online"/>
    <n v="702.51"/>
    <n v="550.74"/>
    <n v="151.76999999999998"/>
    <n v="0.21603962932911985"/>
    <x v="0"/>
    <x v="0"/>
    <s v="No Rating"/>
    <s v="Jan"/>
  </r>
  <r>
    <x v="4409"/>
    <x v="159"/>
    <s v="Biography"/>
    <x v="1"/>
    <x v="1"/>
    <n v="20"/>
    <n v="339.81"/>
    <n v="228.12"/>
    <s v="Online"/>
    <n v="6796.2"/>
    <n v="4562.3999999999996"/>
    <n v="2233.8000000000002"/>
    <n v="0.32868367617197847"/>
    <x v="0"/>
    <x v="0"/>
    <s v="No Rating"/>
    <s v="Jan"/>
  </r>
  <r>
    <x v="4410"/>
    <x v="159"/>
    <s v="T-shirt"/>
    <x v="4"/>
    <x v="0"/>
    <n v="1"/>
    <n v="293.72000000000003"/>
    <n v="241.35"/>
    <s v="Online"/>
    <n v="293.72000000000003"/>
    <n v="241.35"/>
    <n v="52.370000000000033"/>
    <n v="0.17829906032956566"/>
    <x v="0"/>
    <x v="0"/>
    <s v="No Rating"/>
    <s v="Jan"/>
  </r>
  <r>
    <x v="4411"/>
    <x v="159"/>
    <s v="Smartphone"/>
    <x v="3"/>
    <x v="0"/>
    <n v="12"/>
    <n v="196.13"/>
    <n v="137.5"/>
    <s v="Retail"/>
    <n v="2353.56"/>
    <n v="1650"/>
    <n v="703.56"/>
    <n v="0.29893438025799213"/>
    <x v="0"/>
    <x v="0"/>
    <s v="No Rating"/>
    <s v="Jan"/>
  </r>
  <r>
    <x v="4412"/>
    <x v="159"/>
    <s v="Yoga Mat"/>
    <x v="0"/>
    <x v="4"/>
    <n v="6"/>
    <n v="147.87"/>
    <n v="94.98"/>
    <s v="Retail"/>
    <n v="887.22"/>
    <n v="569.88"/>
    <n v="317.34000000000003"/>
    <n v="0.35767904240210996"/>
    <x v="0"/>
    <x v="0"/>
    <s v="No Rating"/>
    <s v="Jan"/>
  </r>
  <r>
    <x v="4413"/>
    <x v="159"/>
    <s v="Textbook"/>
    <x v="1"/>
    <x v="3"/>
    <n v="3"/>
    <n v="219.77"/>
    <n v="170.79"/>
    <s v="Retail"/>
    <n v="659.31000000000006"/>
    <n v="512.37"/>
    <n v="146.94000000000005"/>
    <n v="0.22286936342539934"/>
    <x v="0"/>
    <x v="0"/>
    <s v="No Rating"/>
    <s v="Jan"/>
  </r>
  <r>
    <x v="4414"/>
    <x v="159"/>
    <s v="Headphones"/>
    <x v="3"/>
    <x v="3"/>
    <n v="13"/>
    <n v="236.64"/>
    <n v="159.22999999999999"/>
    <s v="Online"/>
    <n v="3076.3199999999997"/>
    <n v="2069.9899999999998"/>
    <n v="1006.3299999999999"/>
    <n v="0.32712136578769441"/>
    <x v="0"/>
    <x v="0"/>
    <s v="No Rating"/>
    <s v="Jan"/>
  </r>
  <r>
    <x v="4415"/>
    <x v="159"/>
    <s v="Smartphone"/>
    <x v="3"/>
    <x v="2"/>
    <n v="13"/>
    <n v="454.66"/>
    <n v="365.18"/>
    <s v="Retail"/>
    <n v="5910.58"/>
    <n v="4747.34"/>
    <n v="1163.2399999999998"/>
    <n v="0.1968064047859939"/>
    <x v="0"/>
    <x v="0"/>
    <s v="No Rating"/>
    <s v="Jan"/>
  </r>
  <r>
    <x v="4416"/>
    <x v="159"/>
    <s v="Mixer"/>
    <x v="2"/>
    <x v="4"/>
    <n v="3"/>
    <n v="180.76"/>
    <n v="133.85"/>
    <s v="Online"/>
    <n v="542.28"/>
    <n v="401.54999999999995"/>
    <n v="140.73000000000002"/>
    <n v="0.25951537950874093"/>
    <x v="0"/>
    <x v="0"/>
    <s v="No Rating"/>
    <s v="Jan"/>
  </r>
  <r>
    <x v="4417"/>
    <x v="159"/>
    <s v="Dumbbells"/>
    <x v="0"/>
    <x v="1"/>
    <n v="13"/>
    <n v="430.97"/>
    <n v="380.15"/>
    <s v="Retail"/>
    <n v="5602.6100000000006"/>
    <n v="4941.95"/>
    <n v="660.66000000000076"/>
    <n v="0.1179200408381095"/>
    <x v="0"/>
    <x v="0"/>
    <s v="No Rating"/>
    <s v="Jan"/>
  </r>
  <r>
    <x v="4418"/>
    <x v="159"/>
    <s v="Mixer"/>
    <x v="2"/>
    <x v="4"/>
    <n v="9"/>
    <n v="413.62"/>
    <n v="354.74"/>
    <s v="Retail"/>
    <n v="3722.58"/>
    <n v="3192.66"/>
    <n v="529.92000000000007"/>
    <n v="0.14235288428992798"/>
    <x v="0"/>
    <x v="0"/>
    <s v="No Rating"/>
    <s v="Jan"/>
  </r>
  <r>
    <x v="4419"/>
    <x v="159"/>
    <s v="Camera"/>
    <x v="3"/>
    <x v="0"/>
    <n v="2"/>
    <n v="429.59"/>
    <n v="279.68"/>
    <s v="Online"/>
    <n v="859.18"/>
    <n v="559.36"/>
    <n v="299.81999999999994"/>
    <n v="0.34896063688633344"/>
    <x v="0"/>
    <x v="0"/>
    <s v="No Rating"/>
    <s v="Jan"/>
  </r>
  <r>
    <x v="4420"/>
    <x v="159"/>
    <s v="Football"/>
    <x v="0"/>
    <x v="2"/>
    <n v="18"/>
    <n v="118.64"/>
    <n v="83.08"/>
    <s v="Online"/>
    <n v="2135.52"/>
    <n v="1495.44"/>
    <n v="640.07999999999993"/>
    <n v="0.2997302764666217"/>
    <x v="0"/>
    <x v="0"/>
    <s v="No Rating"/>
    <s v="Jan"/>
  </r>
  <r>
    <x v="4421"/>
    <x v="159"/>
    <s v="Smartphone"/>
    <x v="3"/>
    <x v="4"/>
    <n v="17"/>
    <n v="50.28"/>
    <n v="31.63"/>
    <s v="Online"/>
    <n v="854.76"/>
    <n v="537.71"/>
    <n v="317.04999999999995"/>
    <n v="0.37092283214001587"/>
    <x v="0"/>
    <x v="0"/>
    <s v="No Rating"/>
    <s v="Jan"/>
  </r>
  <r>
    <x v="4422"/>
    <x v="159"/>
    <s v="Smartphone"/>
    <x v="3"/>
    <x v="4"/>
    <n v="5"/>
    <n v="148.13999999999999"/>
    <n v="119.06"/>
    <s v="Retail"/>
    <n v="740.69999999999993"/>
    <n v="595.29999999999995"/>
    <n v="145.39999999999998"/>
    <n v="0.19630079654380989"/>
    <x v="0"/>
    <x v="0"/>
    <s v="No Rating"/>
    <s v="Jan"/>
  </r>
  <r>
    <x v="4423"/>
    <x v="159"/>
    <s v="T-shirt"/>
    <x v="4"/>
    <x v="1"/>
    <n v="16"/>
    <n v="115.69"/>
    <n v="78.66"/>
    <s v="Online"/>
    <n v="1851.04"/>
    <n v="1258.56"/>
    <n v="592.48"/>
    <n v="0.3200795228628231"/>
    <x v="0"/>
    <x v="0"/>
    <n v="5"/>
    <s v="Jan"/>
  </r>
  <r>
    <x v="4424"/>
    <x v="159"/>
    <s v="Vacuum Cleaner"/>
    <x v="2"/>
    <x v="0"/>
    <n v="7"/>
    <n v="39.89"/>
    <n v="33.200000000000003"/>
    <s v="Retail"/>
    <n v="279.23"/>
    <n v="232.40000000000003"/>
    <n v="46.829999999999984"/>
    <n v="0.16771120581599391"/>
    <x v="0"/>
    <x v="0"/>
    <s v="No Rating"/>
    <s v="Jan"/>
  </r>
  <r>
    <x v="4425"/>
    <x v="159"/>
    <s v="T-shirt"/>
    <x v="4"/>
    <x v="1"/>
    <n v="15"/>
    <n v="215.76"/>
    <n v="147.04"/>
    <s v="Online"/>
    <n v="3236.3999999999996"/>
    <n v="2205.6"/>
    <n v="1030.7999999999997"/>
    <n v="0.31850203930292914"/>
    <x v="0"/>
    <x v="0"/>
    <s v="No Rating"/>
    <s v="Jan"/>
  </r>
  <r>
    <x v="4426"/>
    <x v="159"/>
    <s v="Headphones"/>
    <x v="3"/>
    <x v="2"/>
    <n v="4"/>
    <n v="108.97"/>
    <n v="90.87"/>
    <s v="Retail"/>
    <n v="435.88"/>
    <n v="363.48"/>
    <n v="72.399999999999977"/>
    <n v="0.16610076167752588"/>
    <x v="0"/>
    <x v="0"/>
    <s v="No Rating"/>
    <s v="Jan"/>
  </r>
  <r>
    <x v="4427"/>
    <x v="159"/>
    <s v="Headphones"/>
    <x v="3"/>
    <x v="3"/>
    <n v="18"/>
    <n v="476.04"/>
    <n v="411.19"/>
    <s v="Retail"/>
    <n v="8568.7200000000012"/>
    <n v="7401.42"/>
    <n v="1167.3000000000011"/>
    <n v="0.13622804806318808"/>
    <x v="0"/>
    <x v="0"/>
    <n v="1"/>
    <s v="Jan"/>
  </r>
  <r>
    <x v="4428"/>
    <x v="159"/>
    <s v="Comics"/>
    <x v="1"/>
    <x v="0"/>
    <n v="8"/>
    <n v="412.47"/>
    <n v="371.07"/>
    <s v="Retail"/>
    <n v="3299.76"/>
    <n v="2968.56"/>
    <n v="331.20000000000027"/>
    <n v="0.10037093606807776"/>
    <x v="0"/>
    <x v="0"/>
    <s v="No Rating"/>
    <s v="Jan"/>
  </r>
  <r>
    <x v="4429"/>
    <x v="159"/>
    <s v="Laptop"/>
    <x v="3"/>
    <x v="4"/>
    <n v="4"/>
    <n v="52.13"/>
    <n v="38.33"/>
    <s v="Retail"/>
    <n v="208.52"/>
    <n v="153.32"/>
    <n v="55.200000000000017"/>
    <n v="0.26472280836370621"/>
    <x v="0"/>
    <x v="0"/>
    <s v="No Rating"/>
    <s v="Jan"/>
  </r>
  <r>
    <x v="4430"/>
    <x v="159"/>
    <s v="Chair"/>
    <x v="2"/>
    <x v="3"/>
    <n v="9"/>
    <n v="282.33999999999997"/>
    <n v="239.01"/>
    <s v="Online"/>
    <n v="2541.06"/>
    <n v="2151.09"/>
    <n v="389.9699999999998"/>
    <n v="0.15346745059148537"/>
    <x v="0"/>
    <x v="0"/>
    <s v="No Rating"/>
    <s v="Jan"/>
  </r>
  <r>
    <x v="4431"/>
    <x v="159"/>
    <s v="Football"/>
    <x v="0"/>
    <x v="4"/>
    <n v="9"/>
    <n v="128.72"/>
    <n v="82.8"/>
    <s v="Online"/>
    <n v="1158.48"/>
    <n v="745.19999999999993"/>
    <n v="413.28000000000009"/>
    <n v="0.35674331883157245"/>
    <x v="0"/>
    <x v="0"/>
    <s v="No Rating"/>
    <s v="Jan"/>
  </r>
  <r>
    <x v="4432"/>
    <x v="159"/>
    <s v="Sneakers"/>
    <x v="4"/>
    <x v="1"/>
    <n v="12"/>
    <n v="210.74"/>
    <n v="128.15"/>
    <s v="Retail"/>
    <n v="2528.88"/>
    <n v="1537.8000000000002"/>
    <n v="991.07999999999993"/>
    <n v="0.39190471671253674"/>
    <x v="0"/>
    <x v="0"/>
    <s v="No Rating"/>
    <s v="Jan"/>
  </r>
  <r>
    <x v="4433"/>
    <x v="159"/>
    <s v="Vacuum Cleaner"/>
    <x v="2"/>
    <x v="4"/>
    <n v="19"/>
    <n v="213.31"/>
    <n v="158.75"/>
    <s v="Retail"/>
    <n v="4052.89"/>
    <n v="3016.25"/>
    <n v="1036.6399999999999"/>
    <n v="0.2557779757160939"/>
    <x v="0"/>
    <x v="0"/>
    <s v="No Rating"/>
    <s v="Jan"/>
  </r>
  <r>
    <x v="4434"/>
    <x v="159"/>
    <s v="Laptop"/>
    <x v="3"/>
    <x v="2"/>
    <n v="16"/>
    <n v="199.32"/>
    <n v="175.53"/>
    <s v="Retail"/>
    <n v="3189.12"/>
    <n v="2808.48"/>
    <n v="380.63999999999987"/>
    <n v="0.11935580975316071"/>
    <x v="0"/>
    <x v="0"/>
    <s v="No Rating"/>
    <s v="Jan"/>
  </r>
  <r>
    <x v="4435"/>
    <x v="159"/>
    <s v="Vacuum Cleaner"/>
    <x v="2"/>
    <x v="4"/>
    <n v="19"/>
    <n v="44.59"/>
    <n v="40.08"/>
    <s v="Online"/>
    <n v="847.21"/>
    <n v="761.52"/>
    <n v="85.690000000000055"/>
    <n v="0.10114375420497876"/>
    <x v="0"/>
    <x v="0"/>
    <s v="No Rating"/>
    <s v="Jan"/>
  </r>
  <r>
    <x v="4436"/>
    <x v="159"/>
    <s v="Mixer"/>
    <x v="2"/>
    <x v="2"/>
    <n v="2"/>
    <n v="311.01"/>
    <n v="213.36"/>
    <s v="Retail"/>
    <n v="622.02"/>
    <n v="426.72"/>
    <n v="195.29999999999995"/>
    <n v="0.31397704253882508"/>
    <x v="0"/>
    <x v="0"/>
    <s v="No Rating"/>
    <s v="Jan"/>
  </r>
  <r>
    <x v="4437"/>
    <x v="159"/>
    <s v="Cycle"/>
    <x v="0"/>
    <x v="3"/>
    <n v="1"/>
    <n v="236.85"/>
    <n v="194.65"/>
    <s v="Retail"/>
    <n v="236.85"/>
    <n v="194.65"/>
    <n v="42.199999999999989"/>
    <n v="0.17817183871648717"/>
    <x v="0"/>
    <x v="0"/>
    <s v="No Rating"/>
    <s v="Jan"/>
  </r>
  <r>
    <x v="4438"/>
    <x v="159"/>
    <s v="Smartphone"/>
    <x v="3"/>
    <x v="4"/>
    <n v="8"/>
    <n v="453.34"/>
    <n v="298.11"/>
    <s v="Retail"/>
    <n v="3626.72"/>
    <n v="2384.88"/>
    <n v="1241.8399999999997"/>
    <n v="0.34241408214585073"/>
    <x v="0"/>
    <x v="0"/>
    <s v="No Rating"/>
    <s v="Jan"/>
  </r>
  <r>
    <x v="4439"/>
    <x v="159"/>
    <s v="Chair"/>
    <x v="2"/>
    <x v="1"/>
    <n v="3"/>
    <n v="400.16"/>
    <n v="326.64"/>
    <s v="Online"/>
    <n v="1200.48"/>
    <n v="979.92"/>
    <n v="220.56000000000006"/>
    <n v="0.18372650939624155"/>
    <x v="0"/>
    <x v="0"/>
    <n v="1"/>
    <s v="Jan"/>
  </r>
  <r>
    <x v="4440"/>
    <x v="159"/>
    <s v="Sneakers"/>
    <x v="4"/>
    <x v="1"/>
    <n v="20"/>
    <n v="337.25"/>
    <n v="215.76"/>
    <s v="Retail"/>
    <n v="6745"/>
    <n v="4315.2"/>
    <n v="2429.8000000000002"/>
    <n v="0.36023721275018533"/>
    <x v="0"/>
    <x v="0"/>
    <s v="No Rating"/>
    <s v="Jan"/>
  </r>
  <r>
    <x v="4441"/>
    <x v="160"/>
    <s v="Yoga Mat"/>
    <x v="0"/>
    <x v="4"/>
    <n v="1"/>
    <n v="490.69"/>
    <n v="362.48"/>
    <s v="Retail"/>
    <n v="490.69"/>
    <n v="362.48"/>
    <n v="128.20999999999998"/>
    <n v="0.26128512910391488"/>
    <x v="0"/>
    <x v="0"/>
    <s v="No Rating"/>
    <s v="Jan"/>
  </r>
  <r>
    <x v="4442"/>
    <x v="160"/>
    <s v="Cycle"/>
    <x v="0"/>
    <x v="1"/>
    <n v="20"/>
    <n v="124.78"/>
    <n v="81.53"/>
    <s v="Retail"/>
    <n v="2495.6"/>
    <n v="1630.6"/>
    <n v="865"/>
    <n v="0.34661003365924026"/>
    <x v="1"/>
    <x v="4"/>
    <s v="No Rating"/>
    <s v="Jan"/>
  </r>
  <r>
    <x v="4443"/>
    <x v="160"/>
    <s v="Fiction"/>
    <x v="1"/>
    <x v="0"/>
    <n v="3"/>
    <n v="173.02"/>
    <n v="116.69"/>
    <s v="Online"/>
    <n v="519.06000000000006"/>
    <n v="350.07"/>
    <n v="168.99000000000007"/>
    <n v="0.32556929834701198"/>
    <x v="0"/>
    <x v="0"/>
    <s v="No Rating"/>
    <s v="Jan"/>
  </r>
  <r>
    <x v="4444"/>
    <x v="160"/>
    <s v="Fiction"/>
    <x v="1"/>
    <x v="2"/>
    <n v="1"/>
    <n v="412.32"/>
    <n v="342.35"/>
    <s v="Retail"/>
    <n v="412.32"/>
    <n v="342.35"/>
    <n v="69.96999999999997"/>
    <n v="0.16969829258828087"/>
    <x v="0"/>
    <x v="0"/>
    <s v="No Rating"/>
    <s v="Jan"/>
  </r>
  <r>
    <x v="4445"/>
    <x v="160"/>
    <s v="Jacket"/>
    <x v="4"/>
    <x v="0"/>
    <n v="5"/>
    <n v="219.52"/>
    <n v="179.41"/>
    <s v="Online"/>
    <n v="1097.6000000000001"/>
    <n v="897.05"/>
    <n v="200.55000000000018"/>
    <n v="0.18271683673469402"/>
    <x v="0"/>
    <x v="0"/>
    <s v="No Rating"/>
    <s v="Jan"/>
  </r>
  <r>
    <x v="4446"/>
    <x v="160"/>
    <s v="Sneakers"/>
    <x v="4"/>
    <x v="3"/>
    <n v="9"/>
    <n v="359.2"/>
    <n v="270.14999999999998"/>
    <s v="Retail"/>
    <n v="3232.7999999999997"/>
    <n v="2431.35"/>
    <n v="801.44999999999982"/>
    <n v="0.24791202672605786"/>
    <x v="0"/>
    <x v="0"/>
    <s v="No Rating"/>
    <s v="Jan"/>
  </r>
  <r>
    <x v="4447"/>
    <x v="160"/>
    <s v="Comics"/>
    <x v="1"/>
    <x v="4"/>
    <n v="1"/>
    <n v="44.9"/>
    <n v="34.69"/>
    <s v="Retail"/>
    <n v="44.9"/>
    <n v="34.69"/>
    <n v="10.210000000000001"/>
    <n v="0.2273942093541203"/>
    <x v="0"/>
    <x v="0"/>
    <s v="No Rating"/>
    <s v="Jan"/>
  </r>
  <r>
    <x v="4448"/>
    <x v="160"/>
    <s v="Camera"/>
    <x v="3"/>
    <x v="2"/>
    <n v="10"/>
    <n v="264.08999999999997"/>
    <n v="171.31"/>
    <s v="Online"/>
    <n v="2640.8999999999996"/>
    <n v="1713.1"/>
    <n v="927.79999999999973"/>
    <n v="0.35131962588511489"/>
    <x v="0"/>
    <x v="0"/>
    <n v="4"/>
    <s v="Jan"/>
  </r>
  <r>
    <x v="4449"/>
    <x v="160"/>
    <s v="Smartphone"/>
    <x v="3"/>
    <x v="3"/>
    <n v="2"/>
    <n v="376.65"/>
    <n v="298.98"/>
    <s v="Online"/>
    <n v="753.3"/>
    <n v="597.96"/>
    <n v="155.33999999999992"/>
    <n v="0.2062126642771803"/>
    <x v="0"/>
    <x v="0"/>
    <s v="No Rating"/>
    <s v="Jan"/>
  </r>
  <r>
    <x v="4450"/>
    <x v="160"/>
    <s v="T-shirt"/>
    <x v="4"/>
    <x v="0"/>
    <n v="8"/>
    <n v="88.48"/>
    <n v="76.45"/>
    <s v="Retail"/>
    <n v="707.84"/>
    <n v="611.6"/>
    <n v="96.240000000000009"/>
    <n v="0.13596292947558772"/>
    <x v="0"/>
    <x v="0"/>
    <s v="No Rating"/>
    <s v="Jan"/>
  </r>
  <r>
    <x v="4451"/>
    <x v="160"/>
    <s v="Jeans"/>
    <x v="4"/>
    <x v="2"/>
    <n v="16"/>
    <n v="363.43"/>
    <n v="261.92"/>
    <s v="Online"/>
    <n v="5814.88"/>
    <n v="4190.72"/>
    <n v="1624.1599999999999"/>
    <n v="0.27931100899760614"/>
    <x v="0"/>
    <x v="0"/>
    <s v="No Rating"/>
    <s v="Jan"/>
  </r>
  <r>
    <x v="4452"/>
    <x v="160"/>
    <s v="Mixer"/>
    <x v="2"/>
    <x v="2"/>
    <n v="9"/>
    <n v="277.38"/>
    <n v="185.12"/>
    <s v="Retail"/>
    <n v="2496.42"/>
    <n v="1666.08"/>
    <n v="830.34000000000015"/>
    <n v="0.33261230081476678"/>
    <x v="0"/>
    <x v="0"/>
    <s v="No Rating"/>
    <s v="Jan"/>
  </r>
  <r>
    <x v="4453"/>
    <x v="160"/>
    <s v="Vacuum Cleaner"/>
    <x v="2"/>
    <x v="4"/>
    <n v="10"/>
    <n v="284.94"/>
    <n v="247.17"/>
    <s v="Online"/>
    <n v="2849.4"/>
    <n v="2471.6999999999998"/>
    <n v="377.70000000000027"/>
    <n v="0.13255422194146146"/>
    <x v="0"/>
    <x v="0"/>
    <s v="No Rating"/>
    <s v="Jan"/>
  </r>
  <r>
    <x v="4454"/>
    <x v="160"/>
    <s v="Textbook"/>
    <x v="1"/>
    <x v="2"/>
    <n v="18"/>
    <n v="179.73"/>
    <n v="117.11"/>
    <s v="Retail"/>
    <n v="3235.14"/>
    <n v="2107.98"/>
    <n v="1127.1599999999999"/>
    <n v="0.34841150614811101"/>
    <x v="0"/>
    <x v="0"/>
    <s v="No Rating"/>
    <s v="Jan"/>
  </r>
  <r>
    <x v="4455"/>
    <x v="160"/>
    <s v="Yoga Mat"/>
    <x v="0"/>
    <x v="2"/>
    <n v="13"/>
    <n v="12.48"/>
    <n v="10.32"/>
    <s v="Retail"/>
    <n v="162.24"/>
    <n v="134.16"/>
    <n v="28.080000000000013"/>
    <n v="0.17307692307692316"/>
    <x v="0"/>
    <x v="0"/>
    <s v="No Rating"/>
    <s v="Jan"/>
  </r>
  <r>
    <x v="4456"/>
    <x v="160"/>
    <s v="Headphones"/>
    <x v="3"/>
    <x v="3"/>
    <n v="11"/>
    <n v="254.58"/>
    <n v="171.93"/>
    <s v="Online"/>
    <n v="2800.38"/>
    <n v="1891.23"/>
    <n v="909.15000000000009"/>
    <n v="0.3246523686071176"/>
    <x v="0"/>
    <x v="0"/>
    <s v="No Rating"/>
    <s v="Jan"/>
  </r>
  <r>
    <x v="4457"/>
    <x v="160"/>
    <s v="Vacuum Cleaner"/>
    <x v="2"/>
    <x v="1"/>
    <n v="2"/>
    <n v="113.3"/>
    <n v="83.74"/>
    <s v="Retail"/>
    <n v="226.6"/>
    <n v="167.48"/>
    <n v="59.120000000000005"/>
    <n v="0.26090026478375994"/>
    <x v="0"/>
    <x v="0"/>
    <s v="No Rating"/>
    <s v="Jan"/>
  </r>
  <r>
    <x v="4458"/>
    <x v="160"/>
    <s v="Comics"/>
    <x v="1"/>
    <x v="0"/>
    <n v="6"/>
    <n v="170.64"/>
    <n v="130.76"/>
    <s v="Retail"/>
    <n v="1023.8399999999999"/>
    <n v="784.56"/>
    <n v="239.27999999999997"/>
    <n v="0.23370839193624002"/>
    <x v="0"/>
    <x v="0"/>
    <s v="No Rating"/>
    <s v="Jan"/>
  </r>
  <r>
    <x v="4459"/>
    <x v="160"/>
    <s v="Chair"/>
    <x v="2"/>
    <x v="2"/>
    <n v="3"/>
    <n v="92.96"/>
    <n v="75.209999999999994"/>
    <s v="Retail"/>
    <n v="278.88"/>
    <n v="225.63"/>
    <n v="53.25"/>
    <n v="0.19094234079173839"/>
    <x v="0"/>
    <x v="0"/>
    <s v="No Rating"/>
    <s v="Jan"/>
  </r>
  <r>
    <x v="4460"/>
    <x v="160"/>
    <s v="Biography"/>
    <x v="1"/>
    <x v="3"/>
    <n v="12"/>
    <n v="284.63"/>
    <n v="222.52"/>
    <s v="Online"/>
    <n v="3415.56"/>
    <n v="2670.2400000000002"/>
    <n v="745.31999999999971"/>
    <n v="0.218213118785792"/>
    <x v="0"/>
    <x v="0"/>
    <s v="No Rating"/>
    <s v="Jan"/>
  </r>
  <r>
    <x v="4461"/>
    <x v="160"/>
    <s v="Cookware Set"/>
    <x v="2"/>
    <x v="2"/>
    <n v="15"/>
    <n v="130.12"/>
    <n v="93.8"/>
    <s v="Retail"/>
    <n v="1951.8000000000002"/>
    <n v="1407"/>
    <n v="544.80000000000018"/>
    <n v="0.27912695972948054"/>
    <x v="0"/>
    <x v="0"/>
    <s v="No Rating"/>
    <s v="Jan"/>
  </r>
  <r>
    <x v="4462"/>
    <x v="160"/>
    <s v="Yoga Mat"/>
    <x v="0"/>
    <x v="0"/>
    <n v="10"/>
    <n v="302.60000000000002"/>
    <n v="261.39"/>
    <s v="Online"/>
    <n v="3026"/>
    <n v="2613.8999999999996"/>
    <n v="412.10000000000036"/>
    <n v="0.13618638466622615"/>
    <x v="0"/>
    <x v="0"/>
    <s v="No Rating"/>
    <s v="Jan"/>
  </r>
  <r>
    <x v="4463"/>
    <x v="160"/>
    <s v="Yoga Mat"/>
    <x v="0"/>
    <x v="4"/>
    <n v="10"/>
    <n v="323.13"/>
    <n v="197.76"/>
    <s v="Retail"/>
    <n v="3231.3"/>
    <n v="1977.6"/>
    <n v="1253.7000000000003"/>
    <n v="0.38798625940024145"/>
    <x v="0"/>
    <x v="0"/>
    <s v="No Rating"/>
    <s v="Jan"/>
  </r>
  <r>
    <x v="4464"/>
    <x v="161"/>
    <s v="Biography"/>
    <x v="1"/>
    <x v="2"/>
    <n v="11"/>
    <n v="424.19"/>
    <n v="261.45"/>
    <s v="Retail"/>
    <n v="4666.09"/>
    <n v="2875.95"/>
    <n v="1790.1400000000003"/>
    <n v="0.38364883660623783"/>
    <x v="0"/>
    <x v="0"/>
    <s v="No Rating"/>
    <s v="Jan"/>
  </r>
  <r>
    <x v="4465"/>
    <x v="161"/>
    <s v="Football"/>
    <x v="0"/>
    <x v="4"/>
    <n v="8"/>
    <n v="487.69"/>
    <n v="431.38"/>
    <s v="Online"/>
    <n v="3901.52"/>
    <n v="3451.04"/>
    <n v="450.48"/>
    <n v="0.11546269146383974"/>
    <x v="0"/>
    <x v="0"/>
    <s v="No Rating"/>
    <s v="Jan"/>
  </r>
  <r>
    <x v="4466"/>
    <x v="161"/>
    <s v="Dumbbells"/>
    <x v="0"/>
    <x v="0"/>
    <n v="19"/>
    <n v="491.74"/>
    <n v="440.63"/>
    <s v="Retail"/>
    <n v="9343.06"/>
    <n v="8371.9699999999993"/>
    <n v="971.09000000000015"/>
    <n v="0.10393703989913371"/>
    <x v="0"/>
    <x v="0"/>
    <s v="No Rating"/>
    <s v="Jan"/>
  </r>
  <r>
    <x v="4467"/>
    <x v="161"/>
    <s v="Smartphone"/>
    <x v="3"/>
    <x v="2"/>
    <n v="16"/>
    <n v="56.58"/>
    <n v="39.9"/>
    <s v="Online"/>
    <n v="905.28"/>
    <n v="638.4"/>
    <n v="266.88"/>
    <n v="0.29480381760339341"/>
    <x v="0"/>
    <x v="0"/>
    <s v="No Rating"/>
    <s v="Jan"/>
  </r>
  <r>
    <x v="4468"/>
    <x v="161"/>
    <s v="Smartphone"/>
    <x v="3"/>
    <x v="1"/>
    <n v="18"/>
    <n v="468.42"/>
    <n v="288.26"/>
    <s v="Retail"/>
    <n v="8431.56"/>
    <n v="5188.68"/>
    <n v="3242.8799999999992"/>
    <n v="0.38461210025191062"/>
    <x v="0"/>
    <x v="0"/>
    <s v="No Rating"/>
    <s v="Jan"/>
  </r>
  <r>
    <x v="4469"/>
    <x v="161"/>
    <s v="Mixer"/>
    <x v="2"/>
    <x v="3"/>
    <n v="9"/>
    <n v="317.27"/>
    <n v="279.33999999999997"/>
    <s v="Online"/>
    <n v="2855.43"/>
    <n v="2514.06"/>
    <n v="341.36999999999989"/>
    <n v="0.11955117092697069"/>
    <x v="0"/>
    <x v="0"/>
    <s v="No Rating"/>
    <s v="Jan"/>
  </r>
  <r>
    <x v="4470"/>
    <x v="161"/>
    <s v="Laptop"/>
    <x v="3"/>
    <x v="0"/>
    <n v="7"/>
    <n v="451.76"/>
    <n v="391.98"/>
    <s v="Retail"/>
    <n v="3162.3199999999997"/>
    <n v="2743.86"/>
    <n v="418.45999999999958"/>
    <n v="0.13232689923853361"/>
    <x v="0"/>
    <x v="0"/>
    <s v="No Rating"/>
    <s v="Jan"/>
  </r>
  <r>
    <x v="4471"/>
    <x v="161"/>
    <s v="Laptop"/>
    <x v="3"/>
    <x v="4"/>
    <n v="20"/>
    <n v="229.58"/>
    <n v="179.28"/>
    <s v="Online"/>
    <n v="4591.6000000000004"/>
    <n v="3585.6"/>
    <n v="1006.0000000000005"/>
    <n v="0.21909574004704252"/>
    <x v="0"/>
    <x v="0"/>
    <s v="No Rating"/>
    <s v="Jan"/>
  </r>
  <r>
    <x v="4472"/>
    <x v="161"/>
    <s v="T-shirt"/>
    <x v="4"/>
    <x v="3"/>
    <n v="9"/>
    <n v="40.28"/>
    <n v="26.11"/>
    <s v="Retail"/>
    <n v="362.52"/>
    <n v="234.99"/>
    <n v="127.52999999999997"/>
    <n v="0.35178748758689171"/>
    <x v="0"/>
    <x v="0"/>
    <s v="No Rating"/>
    <s v="Jan"/>
  </r>
  <r>
    <x v="4473"/>
    <x v="161"/>
    <s v="Headphones"/>
    <x v="3"/>
    <x v="1"/>
    <n v="5"/>
    <n v="86.9"/>
    <n v="73.459999999999994"/>
    <s v="Online"/>
    <n v="434.5"/>
    <n v="367.29999999999995"/>
    <n v="67.200000000000045"/>
    <n v="0.15466052934407376"/>
    <x v="0"/>
    <x v="0"/>
    <s v="No Rating"/>
    <s v="Jan"/>
  </r>
  <r>
    <x v="4474"/>
    <x v="161"/>
    <s v="Cookware Set"/>
    <x v="2"/>
    <x v="2"/>
    <n v="20"/>
    <n v="297.70999999999998"/>
    <n v="260.79000000000002"/>
    <s v="Online"/>
    <n v="5954.2"/>
    <n v="5215.8"/>
    <n v="738.39999999999964"/>
    <n v="0.12401330153505083"/>
    <x v="0"/>
    <x v="0"/>
    <s v="No Rating"/>
    <s v="Jan"/>
  </r>
  <r>
    <x v="4475"/>
    <x v="161"/>
    <s v="Jacket"/>
    <x v="4"/>
    <x v="1"/>
    <n v="13"/>
    <n v="295.13"/>
    <n v="218.44"/>
    <s v="Retail"/>
    <n v="3836.69"/>
    <n v="2839.72"/>
    <n v="996.97000000000025"/>
    <n v="0.25985159082438253"/>
    <x v="0"/>
    <x v="0"/>
    <s v="No Rating"/>
    <s v="Jan"/>
  </r>
  <r>
    <x v="4476"/>
    <x v="161"/>
    <s v="Cycle"/>
    <x v="0"/>
    <x v="2"/>
    <n v="10"/>
    <n v="284.97000000000003"/>
    <n v="251.87"/>
    <s v="Retail"/>
    <n v="2849.7000000000003"/>
    <n v="2518.6999999999998"/>
    <n v="331.00000000000045"/>
    <n v="0.11615257746429464"/>
    <x v="0"/>
    <x v="0"/>
    <s v="No Rating"/>
    <s v="Jan"/>
  </r>
  <r>
    <x v="4477"/>
    <x v="161"/>
    <s v="Cycle"/>
    <x v="0"/>
    <x v="0"/>
    <n v="15"/>
    <n v="451.83"/>
    <n v="303.14"/>
    <s v="Retail"/>
    <n v="6777.45"/>
    <n v="4547.0999999999995"/>
    <n v="2230.3500000000004"/>
    <n v="0.32908394750237929"/>
    <x v="0"/>
    <x v="0"/>
    <s v="No Rating"/>
    <s v="Jan"/>
  </r>
  <r>
    <x v="4478"/>
    <x v="161"/>
    <s v="Sneakers"/>
    <x v="4"/>
    <x v="0"/>
    <n v="20"/>
    <n v="287.16000000000003"/>
    <n v="184.05"/>
    <s v="Online"/>
    <n v="5743.2000000000007"/>
    <n v="3681"/>
    <n v="2062.2000000000007"/>
    <n v="0.35906811533639793"/>
    <x v="0"/>
    <x v="0"/>
    <s v="No Rating"/>
    <s v="Jan"/>
  </r>
  <r>
    <x v="4479"/>
    <x v="161"/>
    <s v="Biography"/>
    <x v="1"/>
    <x v="4"/>
    <n v="10"/>
    <n v="244.72"/>
    <n v="192.16"/>
    <s v="Retail"/>
    <n v="2447.1999999999998"/>
    <n v="1921.6"/>
    <n v="525.59999999999991"/>
    <n v="0.21477607061131088"/>
    <x v="0"/>
    <x v="0"/>
    <s v="No Rating"/>
    <s v="Jan"/>
  </r>
  <r>
    <x v="4480"/>
    <x v="161"/>
    <s v="Headphones"/>
    <x v="3"/>
    <x v="3"/>
    <n v="6"/>
    <n v="160.12"/>
    <n v="139.88999999999999"/>
    <s v="Online"/>
    <n v="960.72"/>
    <n v="839.33999999999992"/>
    <n v="121.38000000000011"/>
    <n v="0.12634274294279302"/>
    <x v="0"/>
    <x v="0"/>
    <s v="No Rating"/>
    <s v="Jan"/>
  </r>
  <r>
    <x v="4481"/>
    <x v="161"/>
    <s v="Sneakers"/>
    <x v="4"/>
    <x v="3"/>
    <n v="3"/>
    <n v="361.53"/>
    <n v="303.55"/>
    <s v="Retail"/>
    <n v="1084.5899999999999"/>
    <n v="910.65000000000009"/>
    <n v="173.93999999999983"/>
    <n v="0.16037396619920877"/>
    <x v="0"/>
    <x v="0"/>
    <s v="No Rating"/>
    <s v="Jan"/>
  </r>
  <r>
    <x v="4482"/>
    <x v="161"/>
    <s v="Jacket"/>
    <x v="4"/>
    <x v="3"/>
    <n v="20"/>
    <n v="127.68"/>
    <n v="98.14"/>
    <s v="Online"/>
    <n v="2553.6000000000004"/>
    <n v="1962.8"/>
    <n v="590.80000000000041"/>
    <n v="0.23135964912280715"/>
    <x v="0"/>
    <x v="0"/>
    <s v="No Rating"/>
    <s v="Jan"/>
  </r>
  <r>
    <x v="4483"/>
    <x v="161"/>
    <s v="Yoga Mat"/>
    <x v="0"/>
    <x v="4"/>
    <n v="9"/>
    <n v="224.35"/>
    <n v="155.37"/>
    <s v="Online"/>
    <n v="2019.1499999999999"/>
    <n v="1398.33"/>
    <n v="620.81999999999994"/>
    <n v="0.30746601292623132"/>
    <x v="0"/>
    <x v="0"/>
    <s v="No Rating"/>
    <s v="Jan"/>
  </r>
  <r>
    <x v="4484"/>
    <x v="161"/>
    <s v="Football"/>
    <x v="0"/>
    <x v="2"/>
    <n v="20"/>
    <n v="457.64"/>
    <n v="275.27"/>
    <s v="Online"/>
    <n v="9152.7999999999993"/>
    <n v="5505.4"/>
    <n v="3647.3999999999996"/>
    <n v="0.39850100515689185"/>
    <x v="0"/>
    <x v="0"/>
    <s v="No Rating"/>
    <s v="Jan"/>
  </r>
  <r>
    <x v="4485"/>
    <x v="161"/>
    <s v="Laptop"/>
    <x v="3"/>
    <x v="1"/>
    <n v="11"/>
    <n v="328.31"/>
    <n v="248.97"/>
    <s v="Retail"/>
    <n v="3611.41"/>
    <n v="2738.67"/>
    <n v="872.73999999999978"/>
    <n v="0.24166184398891286"/>
    <x v="0"/>
    <x v="0"/>
    <s v="No Rating"/>
    <s v="Jan"/>
  </r>
  <r>
    <x v="4486"/>
    <x v="161"/>
    <s v="Textbook"/>
    <x v="1"/>
    <x v="1"/>
    <n v="6"/>
    <n v="78.680000000000007"/>
    <n v="60.73"/>
    <s v="Retail"/>
    <n v="472.08000000000004"/>
    <n v="364.38"/>
    <n v="107.70000000000005"/>
    <n v="0.22813929842399602"/>
    <x v="0"/>
    <x v="0"/>
    <s v="No Rating"/>
    <s v="Jan"/>
  </r>
  <r>
    <x v="4487"/>
    <x v="161"/>
    <s v="Textbook"/>
    <x v="1"/>
    <x v="3"/>
    <n v="7"/>
    <n v="286.31"/>
    <n v="242.07"/>
    <s v="Online"/>
    <n v="2004.17"/>
    <n v="1694.49"/>
    <n v="309.68000000000006"/>
    <n v="0.15451783032377495"/>
    <x v="0"/>
    <x v="0"/>
    <s v="No Rating"/>
    <s v="Jan"/>
  </r>
  <r>
    <x v="4488"/>
    <x v="161"/>
    <s v="Cycle"/>
    <x v="0"/>
    <x v="4"/>
    <n v="13"/>
    <n v="474.16"/>
    <n v="318.36"/>
    <s v="Retail"/>
    <n v="6164.08"/>
    <n v="4138.68"/>
    <n v="2025.3999999999996"/>
    <n v="0.32858106968112022"/>
    <x v="0"/>
    <x v="0"/>
    <s v="No Rating"/>
    <s v="Jan"/>
  </r>
  <r>
    <x v="4489"/>
    <x v="161"/>
    <s v="Textbook"/>
    <x v="1"/>
    <x v="2"/>
    <n v="19"/>
    <n v="358.99"/>
    <n v="262.02999999999997"/>
    <s v="Retail"/>
    <n v="6820.81"/>
    <n v="4978.57"/>
    <n v="1842.2400000000007"/>
    <n v="0.27009108888826994"/>
    <x v="0"/>
    <x v="0"/>
    <s v="No Rating"/>
    <s v="Jan"/>
  </r>
  <r>
    <x v="4490"/>
    <x v="161"/>
    <s v="Biography"/>
    <x v="1"/>
    <x v="0"/>
    <n v="15"/>
    <n v="390.58"/>
    <n v="285.51"/>
    <s v="Online"/>
    <n v="5858.7"/>
    <n v="4282.6499999999996"/>
    <n v="1576.0500000000002"/>
    <n v="0.26901018997388504"/>
    <x v="0"/>
    <x v="0"/>
    <s v="No Rating"/>
    <s v="Jan"/>
  </r>
  <r>
    <x v="4491"/>
    <x v="161"/>
    <s v="Yoga Mat"/>
    <x v="0"/>
    <x v="1"/>
    <n v="14"/>
    <n v="359.23"/>
    <n v="318.42"/>
    <s v="Retail"/>
    <n v="5029.22"/>
    <n v="4457.88"/>
    <n v="571.34000000000015"/>
    <n v="0.11360409765331406"/>
    <x v="0"/>
    <x v="0"/>
    <s v="No Rating"/>
    <s v="Jan"/>
  </r>
  <r>
    <x v="4492"/>
    <x v="161"/>
    <s v="Yoga Mat"/>
    <x v="0"/>
    <x v="1"/>
    <n v="15"/>
    <n v="193.66"/>
    <n v="130.58000000000001"/>
    <s v="Online"/>
    <n v="2904.9"/>
    <n v="1958.7000000000003"/>
    <n v="946.19999999999982"/>
    <n v="0.32572549829598257"/>
    <x v="0"/>
    <x v="0"/>
    <s v="No Rating"/>
    <s v="Jan"/>
  </r>
  <r>
    <x v="4493"/>
    <x v="161"/>
    <s v="Cookware Set"/>
    <x v="2"/>
    <x v="4"/>
    <n v="20"/>
    <n v="302.83"/>
    <n v="259.47000000000003"/>
    <s v="Online"/>
    <n v="6056.5999999999995"/>
    <n v="5189.4000000000005"/>
    <n v="867.19999999999891"/>
    <n v="0.14318264372750372"/>
    <x v="1"/>
    <x v="3"/>
    <s v="No Rating"/>
    <s v="Jan"/>
  </r>
  <r>
    <x v="4494"/>
    <x v="161"/>
    <s v="Jeans"/>
    <x v="4"/>
    <x v="3"/>
    <n v="2"/>
    <n v="420.3"/>
    <n v="285.45999999999998"/>
    <s v="Online"/>
    <n v="840.6"/>
    <n v="570.91999999999996"/>
    <n v="269.68000000000006"/>
    <n v="0.32081846300261724"/>
    <x v="0"/>
    <x v="0"/>
    <s v="No Rating"/>
    <s v="Jan"/>
  </r>
  <r>
    <x v="4495"/>
    <x v="161"/>
    <s v="Football"/>
    <x v="0"/>
    <x v="2"/>
    <n v="6"/>
    <n v="292.5"/>
    <n v="220.01"/>
    <s v="Retail"/>
    <n v="1755"/>
    <n v="1320.06"/>
    <n v="434.94000000000005"/>
    <n v="0.24782905982905987"/>
    <x v="0"/>
    <x v="0"/>
    <s v="No Rating"/>
    <s v="Jan"/>
  </r>
  <r>
    <x v="4496"/>
    <x v="161"/>
    <s v="Jacket"/>
    <x v="4"/>
    <x v="4"/>
    <n v="5"/>
    <n v="23.12"/>
    <n v="17.39"/>
    <s v="Retail"/>
    <n v="115.60000000000001"/>
    <n v="86.95"/>
    <n v="28.650000000000006"/>
    <n v="0.24783737024221456"/>
    <x v="0"/>
    <x v="0"/>
    <n v="4"/>
    <s v="Jan"/>
  </r>
  <r>
    <x v="4497"/>
    <x v="161"/>
    <s v="Comics"/>
    <x v="1"/>
    <x v="2"/>
    <n v="19"/>
    <n v="348.28"/>
    <n v="226.79"/>
    <s v="Retail"/>
    <n v="6617.32"/>
    <n v="4309.01"/>
    <n v="2308.3099999999995"/>
    <n v="0.34882852876995513"/>
    <x v="0"/>
    <x v="0"/>
    <s v="No Rating"/>
    <s v="Jan"/>
  </r>
  <r>
    <x v="4498"/>
    <x v="161"/>
    <s v="Jeans"/>
    <x v="4"/>
    <x v="0"/>
    <n v="8"/>
    <n v="300.32"/>
    <n v="195.06"/>
    <s v="Online"/>
    <n v="2402.56"/>
    <n v="1560.48"/>
    <n v="842.07999999999993"/>
    <n v="0.35049280767181673"/>
    <x v="0"/>
    <x v="0"/>
    <n v="5"/>
    <s v="Jan"/>
  </r>
  <r>
    <x v="4499"/>
    <x v="162"/>
    <s v="Cookware Set"/>
    <x v="2"/>
    <x v="1"/>
    <n v="20"/>
    <n v="291.87"/>
    <n v="176.53"/>
    <s v="Retail"/>
    <n v="5837.4"/>
    <n v="3530.6"/>
    <n v="2306.7999999999997"/>
    <n v="0.39517593449138311"/>
    <x v="0"/>
    <x v="0"/>
    <s v="No Rating"/>
    <s v="Jan"/>
  </r>
  <r>
    <x v="4500"/>
    <x v="162"/>
    <s v="Cookware Set"/>
    <x v="2"/>
    <x v="3"/>
    <n v="15"/>
    <n v="152.69"/>
    <n v="108.63"/>
    <s v="Online"/>
    <n v="2290.35"/>
    <n v="1629.4499999999998"/>
    <n v="660.90000000000009"/>
    <n v="0.28855851725718784"/>
    <x v="1"/>
    <x v="1"/>
    <s v="No Rating"/>
    <s v="Jan"/>
  </r>
  <r>
    <x v="4501"/>
    <x v="162"/>
    <s v="Jeans"/>
    <x v="4"/>
    <x v="0"/>
    <n v="5"/>
    <n v="55.32"/>
    <n v="43.64"/>
    <s v="Online"/>
    <n v="276.60000000000002"/>
    <n v="218.2"/>
    <n v="58.400000000000034"/>
    <n v="0.21113521330441082"/>
    <x v="0"/>
    <x v="0"/>
    <s v="No Rating"/>
    <s v="Jan"/>
  </r>
  <r>
    <x v="4502"/>
    <x v="162"/>
    <s v="Comics"/>
    <x v="1"/>
    <x v="1"/>
    <n v="17"/>
    <n v="446.99"/>
    <n v="381.14"/>
    <s v="Online"/>
    <n v="7598.83"/>
    <n v="6479.38"/>
    <n v="1119.4499999999998"/>
    <n v="0.14731873196268372"/>
    <x v="1"/>
    <x v="3"/>
    <s v="No Rating"/>
    <s v="Jan"/>
  </r>
  <r>
    <x v="4503"/>
    <x v="162"/>
    <s v="Cookware Set"/>
    <x v="2"/>
    <x v="3"/>
    <n v="6"/>
    <n v="155.88"/>
    <n v="139.72999999999999"/>
    <s v="Online"/>
    <n v="935.28"/>
    <n v="838.37999999999988"/>
    <n v="96.900000000000091"/>
    <n v="0.10360533743905578"/>
    <x v="0"/>
    <x v="0"/>
    <n v="5"/>
    <s v="Jan"/>
  </r>
  <r>
    <x v="4504"/>
    <x v="162"/>
    <s v="Laptop"/>
    <x v="3"/>
    <x v="1"/>
    <n v="12"/>
    <n v="168.77"/>
    <n v="147.77000000000001"/>
    <s v="Retail"/>
    <n v="2025.2400000000002"/>
    <n v="1773.2400000000002"/>
    <n v="252"/>
    <n v="0.12442969722107008"/>
    <x v="0"/>
    <x v="0"/>
    <n v="2"/>
    <s v="Jan"/>
  </r>
  <r>
    <x v="4505"/>
    <x v="162"/>
    <s v="Textbook"/>
    <x v="1"/>
    <x v="0"/>
    <n v="4"/>
    <n v="215.76"/>
    <n v="173.74"/>
    <s v="Online"/>
    <n v="863.04"/>
    <n v="694.96"/>
    <n v="168.07999999999993"/>
    <n v="0.19475342973674445"/>
    <x v="0"/>
    <x v="0"/>
    <s v="No Rating"/>
    <s v="Jan"/>
  </r>
  <r>
    <x v="4506"/>
    <x v="162"/>
    <s v="Yoga Mat"/>
    <x v="0"/>
    <x v="4"/>
    <n v="1"/>
    <n v="376.03"/>
    <n v="294.99"/>
    <s v="Online"/>
    <n v="376.03"/>
    <n v="294.99"/>
    <n v="81.039999999999964"/>
    <n v="0.21551471957024698"/>
    <x v="0"/>
    <x v="0"/>
    <s v="No Rating"/>
    <s v="Jan"/>
  </r>
  <r>
    <x v="4507"/>
    <x v="162"/>
    <s v="T-shirt"/>
    <x v="4"/>
    <x v="4"/>
    <n v="15"/>
    <n v="373.77"/>
    <n v="300.13"/>
    <s v="Retail"/>
    <n v="5606.5499999999993"/>
    <n v="4501.95"/>
    <n v="1104.5999999999995"/>
    <n v="0.1970195574818738"/>
    <x v="0"/>
    <x v="0"/>
    <s v="No Rating"/>
    <s v="Jan"/>
  </r>
  <r>
    <x v="4508"/>
    <x v="162"/>
    <s v="Smartphone"/>
    <x v="3"/>
    <x v="2"/>
    <n v="20"/>
    <n v="44.06"/>
    <n v="32.69"/>
    <s v="Retail"/>
    <n v="881.2"/>
    <n v="653.79999999999995"/>
    <n v="227.40000000000009"/>
    <n v="0.2580571947344531"/>
    <x v="1"/>
    <x v="2"/>
    <n v="1"/>
    <s v="Jan"/>
  </r>
  <r>
    <x v="4509"/>
    <x v="162"/>
    <s v="Football"/>
    <x v="0"/>
    <x v="1"/>
    <n v="1"/>
    <n v="82.02"/>
    <n v="63.27"/>
    <s v="Online"/>
    <n v="82.02"/>
    <n v="63.27"/>
    <n v="18.749999999999993"/>
    <n v="0.22860277980980243"/>
    <x v="0"/>
    <x v="0"/>
    <s v="No Rating"/>
    <s v="Jan"/>
  </r>
  <r>
    <x v="4510"/>
    <x v="162"/>
    <s v="Dumbbells"/>
    <x v="0"/>
    <x v="0"/>
    <n v="8"/>
    <n v="271.26"/>
    <n v="177.15"/>
    <s v="Retail"/>
    <n v="2170.08"/>
    <n v="1417.2"/>
    <n v="752.87999999999988"/>
    <n v="0.34693651846936513"/>
    <x v="0"/>
    <x v="0"/>
    <s v="No Rating"/>
    <s v="Jan"/>
  </r>
  <r>
    <x v="4511"/>
    <x v="162"/>
    <s v="Vacuum Cleaner"/>
    <x v="2"/>
    <x v="1"/>
    <n v="14"/>
    <n v="279.98"/>
    <n v="222.86"/>
    <s v="Online"/>
    <n v="3919.7200000000003"/>
    <n v="3120.04"/>
    <n v="799.68000000000029"/>
    <n v="0.20401457246946217"/>
    <x v="0"/>
    <x v="0"/>
    <s v="No Rating"/>
    <s v="Jan"/>
  </r>
  <r>
    <x v="4512"/>
    <x v="162"/>
    <s v="Yoga Mat"/>
    <x v="0"/>
    <x v="0"/>
    <n v="9"/>
    <n v="153.63999999999999"/>
    <n v="135.09"/>
    <s v="Retail"/>
    <n v="1382.7599999999998"/>
    <n v="1215.81"/>
    <n v="166.94999999999982"/>
    <n v="0.12073678729497515"/>
    <x v="0"/>
    <x v="0"/>
    <s v="No Rating"/>
    <s v="Jan"/>
  </r>
  <r>
    <x v="4513"/>
    <x v="162"/>
    <s v="Smartphone"/>
    <x v="3"/>
    <x v="1"/>
    <n v="6"/>
    <n v="438.83"/>
    <n v="282.3"/>
    <s v="Retail"/>
    <n v="2632.98"/>
    <n v="1693.8000000000002"/>
    <n v="939.17999999999984"/>
    <n v="0.3566984937219424"/>
    <x v="0"/>
    <x v="0"/>
    <s v="No Rating"/>
    <s v="Jan"/>
  </r>
  <r>
    <x v="4514"/>
    <x v="162"/>
    <s v="Mixer"/>
    <x v="2"/>
    <x v="3"/>
    <n v="7"/>
    <n v="202.45"/>
    <n v="129.44999999999999"/>
    <s v="Online"/>
    <n v="1417.1499999999999"/>
    <n v="906.14999999999986"/>
    <n v="511"/>
    <n v="0.36058285996542361"/>
    <x v="0"/>
    <x v="0"/>
    <s v="No Rating"/>
    <s v="Jan"/>
  </r>
  <r>
    <x v="4515"/>
    <x v="162"/>
    <s v="Textbook"/>
    <x v="1"/>
    <x v="2"/>
    <n v="2"/>
    <n v="492.83"/>
    <n v="377.86"/>
    <s v="Retail"/>
    <n v="985.66"/>
    <n v="755.72"/>
    <n v="229.93999999999994"/>
    <n v="0.23328531136497366"/>
    <x v="0"/>
    <x v="0"/>
    <s v="No Rating"/>
    <s v="Jan"/>
  </r>
  <r>
    <x v="4516"/>
    <x v="162"/>
    <s v="Sneakers"/>
    <x v="4"/>
    <x v="2"/>
    <n v="9"/>
    <n v="428.74"/>
    <n v="347.39"/>
    <s v="Online"/>
    <n v="3858.66"/>
    <n v="3126.5099999999998"/>
    <n v="732.15000000000009"/>
    <n v="0.18974203479964549"/>
    <x v="0"/>
    <x v="0"/>
    <s v="No Rating"/>
    <s v="Jan"/>
  </r>
  <r>
    <x v="4517"/>
    <x v="162"/>
    <s v="Smartphone"/>
    <x v="3"/>
    <x v="3"/>
    <n v="2"/>
    <n v="191.94"/>
    <n v="168.68"/>
    <s v="Retail"/>
    <n v="383.88"/>
    <n v="337.36"/>
    <n v="46.519999999999982"/>
    <n v="0.12118370324059598"/>
    <x v="0"/>
    <x v="0"/>
    <n v="4"/>
    <s v="Jan"/>
  </r>
  <r>
    <x v="4518"/>
    <x v="162"/>
    <s v="Smartphone"/>
    <x v="3"/>
    <x v="1"/>
    <n v="5"/>
    <n v="484.89"/>
    <n v="382.27"/>
    <s v="Retail"/>
    <n v="2424.4499999999998"/>
    <n v="1911.35"/>
    <n v="513.09999999999991"/>
    <n v="0.21163562869929259"/>
    <x v="0"/>
    <x v="0"/>
    <s v="No Rating"/>
    <s v="Jan"/>
  </r>
  <r>
    <x v="4519"/>
    <x v="162"/>
    <s v="Sneakers"/>
    <x v="4"/>
    <x v="2"/>
    <n v="16"/>
    <n v="321.57"/>
    <n v="252.29"/>
    <s v="Retail"/>
    <n v="5145.12"/>
    <n v="4036.64"/>
    <n v="1108.48"/>
    <n v="0.21544298286531705"/>
    <x v="0"/>
    <x v="0"/>
    <s v="No Rating"/>
    <s v="Jan"/>
  </r>
  <r>
    <x v="4520"/>
    <x v="162"/>
    <s v="Cookware Set"/>
    <x v="2"/>
    <x v="1"/>
    <n v="20"/>
    <n v="337.71"/>
    <n v="297.54000000000002"/>
    <s v="Online"/>
    <n v="6754.2"/>
    <n v="5950.8"/>
    <n v="803.39999999999964"/>
    <n v="0.11894821000266496"/>
    <x v="0"/>
    <x v="0"/>
    <n v="2"/>
    <s v="Jan"/>
  </r>
  <r>
    <x v="4521"/>
    <x v="162"/>
    <s v="Football"/>
    <x v="0"/>
    <x v="3"/>
    <n v="8"/>
    <n v="116.94"/>
    <n v="82.82"/>
    <s v="Retail"/>
    <n v="935.52"/>
    <n v="662.56"/>
    <n v="272.96000000000004"/>
    <n v="0.29177355909013175"/>
    <x v="0"/>
    <x v="0"/>
    <s v="No Rating"/>
    <s v="Jan"/>
  </r>
  <r>
    <x v="4522"/>
    <x v="163"/>
    <s v="Biography"/>
    <x v="1"/>
    <x v="4"/>
    <n v="19"/>
    <n v="144.41999999999999"/>
    <n v="110.79"/>
    <s v="Retail"/>
    <n v="2743.9799999999996"/>
    <n v="2105.0100000000002"/>
    <n v="638.96999999999935"/>
    <n v="0.23286248442044019"/>
    <x v="0"/>
    <x v="0"/>
    <s v="No Rating"/>
    <s v="Jan"/>
  </r>
  <r>
    <x v="4523"/>
    <x v="163"/>
    <s v="Cycle"/>
    <x v="0"/>
    <x v="4"/>
    <n v="19"/>
    <n v="90.45"/>
    <n v="54.52"/>
    <s v="Retail"/>
    <n v="1718.55"/>
    <n v="1035.8800000000001"/>
    <n v="682.66999999999985"/>
    <n v="0.39723604201216134"/>
    <x v="0"/>
    <x v="0"/>
    <s v="No Rating"/>
    <s v="Jan"/>
  </r>
  <r>
    <x v="4524"/>
    <x v="163"/>
    <s v="Jacket"/>
    <x v="4"/>
    <x v="3"/>
    <n v="10"/>
    <n v="281.86"/>
    <n v="214.83"/>
    <s v="Online"/>
    <n v="2818.6000000000004"/>
    <n v="2148.3000000000002"/>
    <n v="670.30000000000018"/>
    <n v="0.23781309870148304"/>
    <x v="1"/>
    <x v="2"/>
    <s v="No Rating"/>
    <s v="Jan"/>
  </r>
  <r>
    <x v="4525"/>
    <x v="163"/>
    <s v="Mixer"/>
    <x v="2"/>
    <x v="3"/>
    <n v="8"/>
    <n v="211.96"/>
    <n v="138.35"/>
    <s v="Retail"/>
    <n v="1695.68"/>
    <n v="1106.8"/>
    <n v="588.88000000000011"/>
    <n v="0.34728250613323275"/>
    <x v="0"/>
    <x v="0"/>
    <s v="No Rating"/>
    <s v="Jan"/>
  </r>
  <r>
    <x v="4526"/>
    <x v="163"/>
    <s v="Textbook"/>
    <x v="1"/>
    <x v="2"/>
    <n v="3"/>
    <n v="126.98"/>
    <n v="96.03"/>
    <s v="Online"/>
    <n v="380.94"/>
    <n v="288.09000000000003"/>
    <n v="92.849999999999966"/>
    <n v="0.24373917152307442"/>
    <x v="0"/>
    <x v="0"/>
    <s v="No Rating"/>
    <s v="Jan"/>
  </r>
  <r>
    <x v="4527"/>
    <x v="163"/>
    <s v="Textbook"/>
    <x v="1"/>
    <x v="4"/>
    <n v="9"/>
    <n v="289.56"/>
    <n v="233.9"/>
    <s v="Retail"/>
    <n v="2606.04"/>
    <n v="2105.1"/>
    <n v="500.94000000000005"/>
    <n v="0.19222268269097945"/>
    <x v="0"/>
    <x v="0"/>
    <s v="No Rating"/>
    <s v="Jan"/>
  </r>
  <r>
    <x v="4528"/>
    <x v="163"/>
    <s v="Football"/>
    <x v="0"/>
    <x v="2"/>
    <n v="16"/>
    <n v="490.95"/>
    <n v="417.61"/>
    <s v="Retail"/>
    <n v="7855.2"/>
    <n v="6681.76"/>
    <n v="1173.4399999999996"/>
    <n v="0.14938384764232607"/>
    <x v="0"/>
    <x v="0"/>
    <s v="No Rating"/>
    <s v="Jan"/>
  </r>
  <r>
    <x v="4529"/>
    <x v="163"/>
    <s v="Cookware Set"/>
    <x v="2"/>
    <x v="1"/>
    <n v="4"/>
    <n v="195.17"/>
    <n v="145.63999999999999"/>
    <s v="Retail"/>
    <n v="780.68"/>
    <n v="582.55999999999995"/>
    <n v="198.12"/>
    <n v="0.25377875698109342"/>
    <x v="0"/>
    <x v="0"/>
    <s v="No Rating"/>
    <s v="Jan"/>
  </r>
  <r>
    <x v="4530"/>
    <x v="163"/>
    <s v="Camera"/>
    <x v="3"/>
    <x v="4"/>
    <n v="8"/>
    <n v="272.24"/>
    <n v="210.1"/>
    <s v="Retail"/>
    <n v="2177.92"/>
    <n v="1680.8"/>
    <n v="497.12000000000012"/>
    <n v="0.22825448133999418"/>
    <x v="0"/>
    <x v="0"/>
    <s v="No Rating"/>
    <s v="Jan"/>
  </r>
  <r>
    <x v="4531"/>
    <x v="163"/>
    <s v="Chair"/>
    <x v="2"/>
    <x v="3"/>
    <n v="15"/>
    <n v="469.97"/>
    <n v="310.49"/>
    <s v="Retail"/>
    <n v="7049.55"/>
    <n v="4657.3500000000004"/>
    <n v="2392.1999999999998"/>
    <n v="0.33934080898780772"/>
    <x v="0"/>
    <x v="0"/>
    <s v="No Rating"/>
    <s v="Jan"/>
  </r>
  <r>
    <x v="4532"/>
    <x v="163"/>
    <s v="Sneakers"/>
    <x v="4"/>
    <x v="3"/>
    <n v="14"/>
    <n v="429.54"/>
    <n v="269.95"/>
    <s v="Online"/>
    <n v="6013.56"/>
    <n v="3779.2999999999997"/>
    <n v="2234.2600000000007"/>
    <n v="0.37153699306234583"/>
    <x v="0"/>
    <x v="0"/>
    <s v="No Rating"/>
    <s v="Jan"/>
  </r>
  <r>
    <x v="4533"/>
    <x v="163"/>
    <s v="Mixer"/>
    <x v="2"/>
    <x v="2"/>
    <n v="4"/>
    <n v="75.650000000000006"/>
    <n v="63.79"/>
    <s v="Online"/>
    <n v="302.60000000000002"/>
    <n v="255.16"/>
    <n v="47.440000000000026"/>
    <n v="0.15677461996034375"/>
    <x v="0"/>
    <x v="0"/>
    <s v="No Rating"/>
    <s v="Jan"/>
  </r>
  <r>
    <x v="4534"/>
    <x v="163"/>
    <s v="Smartphone"/>
    <x v="3"/>
    <x v="0"/>
    <n v="8"/>
    <n v="49.72"/>
    <n v="30.96"/>
    <s v="Online"/>
    <n v="397.76"/>
    <n v="247.68"/>
    <n v="150.07999999999998"/>
    <n v="0.37731295253419145"/>
    <x v="0"/>
    <x v="0"/>
    <s v="No Rating"/>
    <s v="Jan"/>
  </r>
  <r>
    <x v="4535"/>
    <x v="163"/>
    <s v="Cookware Set"/>
    <x v="2"/>
    <x v="4"/>
    <n v="3"/>
    <n v="127.91"/>
    <n v="110.87"/>
    <s v="Retail"/>
    <n v="383.73"/>
    <n v="332.61"/>
    <n v="51.120000000000005"/>
    <n v="0.13321866937690563"/>
    <x v="0"/>
    <x v="0"/>
    <s v="No Rating"/>
    <s v="Jan"/>
  </r>
  <r>
    <x v="4536"/>
    <x v="163"/>
    <s v="Laptop"/>
    <x v="3"/>
    <x v="1"/>
    <n v="8"/>
    <n v="472.14"/>
    <n v="297.95"/>
    <s v="Online"/>
    <n v="3777.12"/>
    <n v="2383.6"/>
    <n v="1393.52"/>
    <n v="0.36893717965010381"/>
    <x v="0"/>
    <x v="0"/>
    <n v="2"/>
    <s v="Jan"/>
  </r>
  <r>
    <x v="4537"/>
    <x v="163"/>
    <s v="Laptop"/>
    <x v="3"/>
    <x v="0"/>
    <n v="14"/>
    <n v="313.14999999999998"/>
    <n v="255.63"/>
    <s v="Retail"/>
    <n v="4384.0999999999995"/>
    <n v="3578.8199999999997"/>
    <n v="805.27999999999975"/>
    <n v="0.18368194156155193"/>
    <x v="0"/>
    <x v="0"/>
    <s v="No Rating"/>
    <s v="Jan"/>
  </r>
  <r>
    <x v="4538"/>
    <x v="163"/>
    <s v="Smartphone"/>
    <x v="3"/>
    <x v="3"/>
    <n v="14"/>
    <n v="90.31"/>
    <n v="56.66"/>
    <s v="Retail"/>
    <n v="1264.3400000000001"/>
    <n v="793.24"/>
    <n v="471.10000000000014"/>
    <n v="0.37260547004761385"/>
    <x v="0"/>
    <x v="0"/>
    <s v="No Rating"/>
    <s v="Jan"/>
  </r>
  <r>
    <x v="4539"/>
    <x v="163"/>
    <s v="Yoga Mat"/>
    <x v="0"/>
    <x v="2"/>
    <n v="7"/>
    <n v="395.43"/>
    <n v="287.77999999999997"/>
    <s v="Retail"/>
    <n v="2768.01"/>
    <n v="2014.4599999999998"/>
    <n v="753.55000000000041"/>
    <n v="0.27223528816731168"/>
    <x v="0"/>
    <x v="0"/>
    <s v="No Rating"/>
    <s v="Jan"/>
  </r>
  <r>
    <x v="4540"/>
    <x v="163"/>
    <s v="Smartphone"/>
    <x v="3"/>
    <x v="3"/>
    <n v="12"/>
    <n v="290.52999999999997"/>
    <n v="232.09"/>
    <s v="Online"/>
    <n v="3486.3599999999997"/>
    <n v="2785.08"/>
    <n v="701.27999999999975"/>
    <n v="0.20114962310260553"/>
    <x v="0"/>
    <x v="0"/>
    <s v="No Rating"/>
    <s v="Jan"/>
  </r>
  <r>
    <x v="4541"/>
    <x v="163"/>
    <s v="Camera"/>
    <x v="3"/>
    <x v="1"/>
    <n v="17"/>
    <n v="359.49"/>
    <n v="228.17"/>
    <s v="Retail"/>
    <n v="6111.33"/>
    <n v="3878.89"/>
    <n v="2232.44"/>
    <n v="0.36529527942362794"/>
    <x v="0"/>
    <x v="0"/>
    <s v="No Rating"/>
    <s v="Jan"/>
  </r>
  <r>
    <x v="4542"/>
    <x v="163"/>
    <s v="T-shirt"/>
    <x v="4"/>
    <x v="3"/>
    <n v="2"/>
    <n v="348.59"/>
    <n v="244.89"/>
    <s v="Online"/>
    <n v="697.18"/>
    <n v="489.78"/>
    <n v="207.39999999999998"/>
    <n v="0.29748415043460796"/>
    <x v="0"/>
    <x v="0"/>
    <s v="No Rating"/>
    <s v="Jan"/>
  </r>
  <r>
    <x v="4543"/>
    <x v="163"/>
    <s v="Chair"/>
    <x v="2"/>
    <x v="3"/>
    <n v="15"/>
    <n v="484.19"/>
    <n v="351.62"/>
    <s v="Retail"/>
    <n v="7262.85"/>
    <n v="5274.3"/>
    <n v="1988.5500000000002"/>
    <n v="0.27379747619736056"/>
    <x v="0"/>
    <x v="0"/>
    <s v="No Rating"/>
    <s v="Jan"/>
  </r>
  <r>
    <x v="4544"/>
    <x v="163"/>
    <s v="Comics"/>
    <x v="1"/>
    <x v="2"/>
    <n v="5"/>
    <n v="33.409999999999997"/>
    <n v="26.8"/>
    <s v="Retail"/>
    <n v="167.04999999999998"/>
    <n v="134"/>
    <n v="33.049999999999983"/>
    <n v="0.19784495659982032"/>
    <x v="0"/>
    <x v="0"/>
    <s v="No Rating"/>
    <s v="Jan"/>
  </r>
  <r>
    <x v="4545"/>
    <x v="163"/>
    <s v="Vacuum Cleaner"/>
    <x v="2"/>
    <x v="2"/>
    <n v="4"/>
    <n v="336.97"/>
    <n v="274.04000000000002"/>
    <s v="Online"/>
    <n v="1347.88"/>
    <n v="1096.1600000000001"/>
    <n v="251.72000000000003"/>
    <n v="0.18675252989880406"/>
    <x v="0"/>
    <x v="0"/>
    <s v="No Rating"/>
    <s v="Jan"/>
  </r>
  <r>
    <x v="4546"/>
    <x v="163"/>
    <s v="Cookware Set"/>
    <x v="2"/>
    <x v="4"/>
    <n v="14"/>
    <n v="393.95"/>
    <n v="344.86"/>
    <s v="Online"/>
    <n v="5515.3"/>
    <n v="4828.04"/>
    <n v="687.26000000000022"/>
    <n v="0.12460972204594495"/>
    <x v="0"/>
    <x v="0"/>
    <s v="No Rating"/>
    <s v="Jan"/>
  </r>
  <r>
    <x v="4547"/>
    <x v="163"/>
    <s v="T-shirt"/>
    <x v="4"/>
    <x v="3"/>
    <n v="11"/>
    <n v="190.91"/>
    <n v="118.73"/>
    <s v="Retail"/>
    <n v="2100.0099999999998"/>
    <n v="1306.03"/>
    <n v="793.97999999999979"/>
    <n v="0.37808391388612428"/>
    <x v="0"/>
    <x v="0"/>
    <s v="No Rating"/>
    <s v="Jan"/>
  </r>
  <r>
    <x v="4548"/>
    <x v="163"/>
    <s v="Dumbbells"/>
    <x v="0"/>
    <x v="1"/>
    <n v="3"/>
    <n v="497.73"/>
    <n v="418.65"/>
    <s v="Retail"/>
    <n v="1493.19"/>
    <n v="1255.9499999999998"/>
    <n v="237.24000000000024"/>
    <n v="0.15888132119824017"/>
    <x v="0"/>
    <x v="0"/>
    <s v="No Rating"/>
    <s v="Jan"/>
  </r>
  <r>
    <x v="4549"/>
    <x v="163"/>
    <s v="Comics"/>
    <x v="1"/>
    <x v="2"/>
    <n v="1"/>
    <n v="405.71"/>
    <n v="334.97"/>
    <s v="Retail"/>
    <n v="405.71"/>
    <n v="334.97"/>
    <n v="70.739999999999952"/>
    <n v="0.17436099677109254"/>
    <x v="0"/>
    <x v="0"/>
    <s v="No Rating"/>
    <s v="Jan"/>
  </r>
  <r>
    <x v="4550"/>
    <x v="163"/>
    <s v="Biography"/>
    <x v="1"/>
    <x v="0"/>
    <n v="13"/>
    <n v="380.31"/>
    <n v="262.64999999999998"/>
    <s v="Retail"/>
    <n v="4944.03"/>
    <n v="3414.45"/>
    <n v="1529.58"/>
    <n v="0.30937919066025082"/>
    <x v="0"/>
    <x v="0"/>
    <n v="1"/>
    <s v="Jan"/>
  </r>
  <r>
    <x v="4551"/>
    <x v="164"/>
    <s v="Textbook"/>
    <x v="1"/>
    <x v="3"/>
    <n v="9"/>
    <n v="248.41"/>
    <n v="151.93"/>
    <s v="Online"/>
    <n v="2235.69"/>
    <n v="1367.3700000000001"/>
    <n v="868.31999999999994"/>
    <n v="0.3883901614266736"/>
    <x v="0"/>
    <x v="0"/>
    <s v="No Rating"/>
    <s v="Jan"/>
  </r>
  <r>
    <x v="4552"/>
    <x v="164"/>
    <s v="Sneakers"/>
    <x v="4"/>
    <x v="1"/>
    <n v="14"/>
    <n v="411.35"/>
    <n v="266.64"/>
    <s v="Online"/>
    <n v="5758.9000000000005"/>
    <n v="3732.96"/>
    <n v="2025.9400000000005"/>
    <n v="0.35179287711194851"/>
    <x v="1"/>
    <x v="2"/>
    <s v="No Rating"/>
    <s v="Jan"/>
  </r>
  <r>
    <x v="4553"/>
    <x v="164"/>
    <s v="Comics"/>
    <x v="1"/>
    <x v="1"/>
    <n v="15"/>
    <n v="160.54"/>
    <n v="104.99"/>
    <s v="Retail"/>
    <n v="2408.1"/>
    <n v="1574.85"/>
    <n v="833.25"/>
    <n v="0.34601968356795815"/>
    <x v="0"/>
    <x v="0"/>
    <s v="No Rating"/>
    <s v="Jan"/>
  </r>
  <r>
    <x v="4554"/>
    <x v="164"/>
    <s v="Jacket"/>
    <x v="4"/>
    <x v="3"/>
    <n v="20"/>
    <n v="83"/>
    <n v="51.08"/>
    <s v="Online"/>
    <n v="1660"/>
    <n v="1021.5999999999999"/>
    <n v="638.40000000000009"/>
    <n v="0.38457831325301212"/>
    <x v="0"/>
    <x v="0"/>
    <s v="No Rating"/>
    <s v="Jan"/>
  </r>
  <r>
    <x v="4555"/>
    <x v="164"/>
    <s v="Laptop"/>
    <x v="3"/>
    <x v="1"/>
    <n v="13"/>
    <n v="35.159999999999997"/>
    <n v="27.12"/>
    <s v="Online"/>
    <n v="457.07999999999993"/>
    <n v="352.56"/>
    <n v="104.51999999999992"/>
    <n v="0.22866894197952206"/>
    <x v="0"/>
    <x v="0"/>
    <s v="No Rating"/>
    <s v="Jan"/>
  </r>
  <r>
    <x v="4556"/>
    <x v="164"/>
    <s v="Smartphone"/>
    <x v="3"/>
    <x v="3"/>
    <n v="3"/>
    <n v="102.24"/>
    <n v="88.14"/>
    <s v="Online"/>
    <n v="306.71999999999997"/>
    <n v="264.42"/>
    <n v="42.299999999999955"/>
    <n v="0.13791079812206558"/>
    <x v="0"/>
    <x v="0"/>
    <s v="No Rating"/>
    <s v="Jan"/>
  </r>
  <r>
    <x v="4557"/>
    <x v="164"/>
    <s v="Vacuum Cleaner"/>
    <x v="2"/>
    <x v="0"/>
    <n v="9"/>
    <n v="450.33"/>
    <n v="384.81"/>
    <s v="Online"/>
    <n v="4052.97"/>
    <n v="3463.29"/>
    <n v="589.67999999999984"/>
    <n v="0.14549330490973283"/>
    <x v="0"/>
    <x v="0"/>
    <s v="No Rating"/>
    <s v="Jan"/>
  </r>
  <r>
    <x v="4558"/>
    <x v="164"/>
    <s v="Cycle"/>
    <x v="0"/>
    <x v="4"/>
    <n v="9"/>
    <n v="338.18"/>
    <n v="267.01"/>
    <s v="Online"/>
    <n v="3043.62"/>
    <n v="2403.09"/>
    <n v="640.52999999999975"/>
    <n v="0.21045005618309767"/>
    <x v="0"/>
    <x v="0"/>
    <s v="No Rating"/>
    <s v="Jan"/>
  </r>
  <r>
    <x v="4559"/>
    <x v="164"/>
    <s v="Jacket"/>
    <x v="4"/>
    <x v="3"/>
    <n v="5"/>
    <n v="320.22000000000003"/>
    <n v="198.2"/>
    <s v="Online"/>
    <n v="1601.1000000000001"/>
    <n v="991"/>
    <n v="610.10000000000014"/>
    <n v="0.38105052776216358"/>
    <x v="0"/>
    <x v="0"/>
    <s v="No Rating"/>
    <s v="Jan"/>
  </r>
  <r>
    <x v="4560"/>
    <x v="164"/>
    <s v="Mixer"/>
    <x v="2"/>
    <x v="4"/>
    <n v="5"/>
    <n v="168.33"/>
    <n v="129.35"/>
    <s v="Retail"/>
    <n v="841.65000000000009"/>
    <n v="646.75"/>
    <n v="194.90000000000009"/>
    <n v="0.23156894195924679"/>
    <x v="0"/>
    <x v="0"/>
    <s v="No Rating"/>
    <s v="Jan"/>
  </r>
  <r>
    <x v="4561"/>
    <x v="164"/>
    <s v="Mixer"/>
    <x v="2"/>
    <x v="0"/>
    <n v="12"/>
    <n v="328.32"/>
    <n v="231.46"/>
    <s v="Online"/>
    <n v="3939.84"/>
    <n v="2777.52"/>
    <n v="1162.3200000000002"/>
    <n v="0.29501705653021448"/>
    <x v="0"/>
    <x v="0"/>
    <s v="No Rating"/>
    <s v="Jan"/>
  </r>
  <r>
    <x v="4562"/>
    <x v="164"/>
    <s v="Mixer"/>
    <x v="2"/>
    <x v="4"/>
    <n v="1"/>
    <n v="308.27999999999997"/>
    <n v="240.35"/>
    <s v="Retail"/>
    <n v="308.27999999999997"/>
    <n v="240.35"/>
    <n v="67.929999999999978"/>
    <n v="0.22035162838977548"/>
    <x v="0"/>
    <x v="0"/>
    <n v="5"/>
    <s v="Jan"/>
  </r>
  <r>
    <x v="4563"/>
    <x v="164"/>
    <s v="Cycle"/>
    <x v="0"/>
    <x v="2"/>
    <n v="9"/>
    <n v="99.13"/>
    <n v="84.5"/>
    <s v="Online"/>
    <n v="892.17"/>
    <n v="760.5"/>
    <n v="131.66999999999996"/>
    <n v="0.14758398063149397"/>
    <x v="0"/>
    <x v="0"/>
    <n v="4"/>
    <s v="Jan"/>
  </r>
  <r>
    <x v="4564"/>
    <x v="164"/>
    <s v="Camera"/>
    <x v="3"/>
    <x v="2"/>
    <n v="16"/>
    <n v="62.56"/>
    <n v="48.74"/>
    <s v="Online"/>
    <n v="1000.96"/>
    <n v="779.84"/>
    <n v="221.12"/>
    <n v="0.22090792838874679"/>
    <x v="0"/>
    <x v="0"/>
    <s v="No Rating"/>
    <s v="Jan"/>
  </r>
  <r>
    <x v="4565"/>
    <x v="164"/>
    <s v="Mixer"/>
    <x v="2"/>
    <x v="3"/>
    <n v="4"/>
    <n v="349.5"/>
    <n v="280.48"/>
    <s v="Online"/>
    <n v="1398"/>
    <n v="1121.92"/>
    <n v="276.07999999999993"/>
    <n v="0.19748211731044343"/>
    <x v="0"/>
    <x v="0"/>
    <s v="No Rating"/>
    <s v="Jan"/>
  </r>
  <r>
    <x v="4566"/>
    <x v="164"/>
    <s v="Cookware Set"/>
    <x v="2"/>
    <x v="0"/>
    <n v="16"/>
    <n v="465.15"/>
    <n v="333.38"/>
    <s v="Online"/>
    <n v="7442.4"/>
    <n v="5334.08"/>
    <n v="2108.3199999999997"/>
    <n v="0.28328496184026658"/>
    <x v="1"/>
    <x v="3"/>
    <s v="No Rating"/>
    <s v="Jan"/>
  </r>
  <r>
    <x v="4567"/>
    <x v="164"/>
    <s v="Smartphone"/>
    <x v="3"/>
    <x v="1"/>
    <n v="13"/>
    <n v="74.27"/>
    <n v="61.46"/>
    <s v="Online"/>
    <n v="965.51"/>
    <n v="798.98"/>
    <n v="166.52999999999997"/>
    <n v="0.17247879359095192"/>
    <x v="0"/>
    <x v="0"/>
    <s v="No Rating"/>
    <s v="Jan"/>
  </r>
  <r>
    <x v="4568"/>
    <x v="164"/>
    <s v="Cookware Set"/>
    <x v="2"/>
    <x v="3"/>
    <n v="12"/>
    <n v="496.96"/>
    <n v="315.73"/>
    <s v="Retail"/>
    <n v="5963.5199999999995"/>
    <n v="3788.76"/>
    <n v="2174.7599999999993"/>
    <n v="0.36467723760463611"/>
    <x v="0"/>
    <x v="0"/>
    <s v="No Rating"/>
    <s v="Jan"/>
  </r>
  <r>
    <x v="4569"/>
    <x v="164"/>
    <s v="T-shirt"/>
    <x v="4"/>
    <x v="3"/>
    <n v="10"/>
    <n v="299.93"/>
    <n v="199.47"/>
    <s v="Online"/>
    <n v="2999.3"/>
    <n v="1994.7"/>
    <n v="1004.6000000000001"/>
    <n v="0.33494482045810692"/>
    <x v="0"/>
    <x v="0"/>
    <s v="No Rating"/>
    <s v="Jan"/>
  </r>
  <r>
    <x v="4570"/>
    <x v="164"/>
    <s v="Headphones"/>
    <x v="3"/>
    <x v="3"/>
    <n v="18"/>
    <n v="349.99"/>
    <n v="292.94"/>
    <s v="Retail"/>
    <n v="6299.82"/>
    <n v="5272.92"/>
    <n v="1026.8999999999996"/>
    <n v="0.16300465727592212"/>
    <x v="0"/>
    <x v="0"/>
    <s v="No Rating"/>
    <s v="Jan"/>
  </r>
  <r>
    <x v="4571"/>
    <x v="164"/>
    <s v="Yoga Mat"/>
    <x v="0"/>
    <x v="3"/>
    <n v="11"/>
    <n v="107.59"/>
    <n v="73.41"/>
    <s v="Retail"/>
    <n v="1183.49"/>
    <n v="807.51"/>
    <n v="375.98"/>
    <n v="0.31768751742727019"/>
    <x v="0"/>
    <x v="0"/>
    <n v="2"/>
    <s v="Jan"/>
  </r>
  <r>
    <x v="4572"/>
    <x v="164"/>
    <s v="Vacuum Cleaner"/>
    <x v="2"/>
    <x v="1"/>
    <n v="8"/>
    <n v="201.17"/>
    <n v="138.06"/>
    <s v="Retail"/>
    <n v="1609.36"/>
    <n v="1104.48"/>
    <n v="504.87999999999988"/>
    <n v="0.31371476860366848"/>
    <x v="0"/>
    <x v="0"/>
    <s v="No Rating"/>
    <s v="Jan"/>
  </r>
  <r>
    <x v="4573"/>
    <x v="164"/>
    <s v="Smartphone"/>
    <x v="3"/>
    <x v="0"/>
    <n v="1"/>
    <n v="171.55"/>
    <n v="114.04"/>
    <s v="Retail"/>
    <n v="171.55"/>
    <n v="114.04"/>
    <n v="57.510000000000005"/>
    <n v="0.33523754007577966"/>
    <x v="0"/>
    <x v="0"/>
    <s v="No Rating"/>
    <s v="Jan"/>
  </r>
  <r>
    <x v="4574"/>
    <x v="164"/>
    <s v="Jeans"/>
    <x v="4"/>
    <x v="0"/>
    <n v="11"/>
    <n v="341.36"/>
    <n v="250.06"/>
    <s v="Online"/>
    <n v="3754.96"/>
    <n v="2750.66"/>
    <n v="1004.3000000000002"/>
    <n v="0.26745957347082266"/>
    <x v="1"/>
    <x v="2"/>
    <n v="3"/>
    <s v="Jan"/>
  </r>
  <r>
    <x v="4575"/>
    <x v="164"/>
    <s v="Textbook"/>
    <x v="1"/>
    <x v="0"/>
    <n v="5"/>
    <n v="373.2"/>
    <n v="263.97000000000003"/>
    <s v="Online"/>
    <n v="1866"/>
    <n v="1319.8500000000001"/>
    <n v="546.14999999999986"/>
    <n v="0.29268488745980697"/>
    <x v="0"/>
    <x v="0"/>
    <s v="No Rating"/>
    <s v="Jan"/>
  </r>
  <r>
    <x v="4576"/>
    <x v="164"/>
    <s v="Mixer"/>
    <x v="2"/>
    <x v="0"/>
    <n v="17"/>
    <n v="428.91"/>
    <n v="344.37"/>
    <s v="Retail"/>
    <n v="7291.47"/>
    <n v="5854.29"/>
    <n v="1437.1800000000003"/>
    <n v="0.19710428761278592"/>
    <x v="0"/>
    <x v="0"/>
    <s v="No Rating"/>
    <s v="Jan"/>
  </r>
  <r>
    <x v="4577"/>
    <x v="164"/>
    <s v="Headphones"/>
    <x v="3"/>
    <x v="0"/>
    <n v="20"/>
    <n v="61.66"/>
    <n v="53.83"/>
    <s v="Online"/>
    <n v="1233.1999999999998"/>
    <n v="1076.5999999999999"/>
    <n v="156.59999999999991"/>
    <n v="0.12698670126500156"/>
    <x v="0"/>
    <x v="0"/>
    <s v="No Rating"/>
    <s v="Jan"/>
  </r>
  <r>
    <x v="4578"/>
    <x v="164"/>
    <s v="Laptop"/>
    <x v="3"/>
    <x v="3"/>
    <n v="15"/>
    <n v="352.43"/>
    <n v="222.6"/>
    <s v="Online"/>
    <n v="5286.45"/>
    <n v="3339"/>
    <n v="1947.4499999999998"/>
    <n v="0.36838521124762363"/>
    <x v="0"/>
    <x v="0"/>
    <s v="No Rating"/>
    <s v="Jan"/>
  </r>
  <r>
    <x v="4579"/>
    <x v="165"/>
    <s v="Camera"/>
    <x v="3"/>
    <x v="0"/>
    <n v="12"/>
    <n v="218.57"/>
    <n v="158.78"/>
    <s v="Retail"/>
    <n v="2622.84"/>
    <n v="1905.3600000000001"/>
    <n v="717.48"/>
    <n v="0.27355080752161776"/>
    <x v="0"/>
    <x v="0"/>
    <s v="No Rating"/>
    <s v="Jan"/>
  </r>
  <r>
    <x v="4580"/>
    <x v="165"/>
    <s v="Sneakers"/>
    <x v="4"/>
    <x v="4"/>
    <n v="10"/>
    <n v="132.08000000000001"/>
    <n v="92.91"/>
    <s v="Retail"/>
    <n v="1320.8000000000002"/>
    <n v="929.09999999999991"/>
    <n v="391.70000000000027"/>
    <n v="0.29656268927922486"/>
    <x v="0"/>
    <x v="0"/>
    <s v="No Rating"/>
    <s v="Jan"/>
  </r>
  <r>
    <x v="4581"/>
    <x v="165"/>
    <s v="Jacket"/>
    <x v="4"/>
    <x v="0"/>
    <n v="12"/>
    <n v="442.13"/>
    <n v="269.93"/>
    <s v="Retail"/>
    <n v="5305.5599999999995"/>
    <n v="3239.16"/>
    <n v="2066.3999999999996"/>
    <n v="0.38947820776694636"/>
    <x v="0"/>
    <x v="0"/>
    <s v="No Rating"/>
    <s v="Jan"/>
  </r>
  <r>
    <x v="4582"/>
    <x v="165"/>
    <s v="Textbook"/>
    <x v="1"/>
    <x v="3"/>
    <n v="4"/>
    <n v="376.97"/>
    <n v="280.13"/>
    <s v="Retail"/>
    <n v="1507.88"/>
    <n v="1120.52"/>
    <n v="387.36000000000013"/>
    <n v="0.25689046873756538"/>
    <x v="0"/>
    <x v="0"/>
    <s v="No Rating"/>
    <s v="Jan"/>
  </r>
  <r>
    <x v="4583"/>
    <x v="165"/>
    <s v="Dumbbells"/>
    <x v="0"/>
    <x v="0"/>
    <n v="18"/>
    <n v="461.75"/>
    <n v="280.27"/>
    <s v="Retail"/>
    <n v="8311.5"/>
    <n v="5044.8599999999997"/>
    <n v="3266.6400000000003"/>
    <n v="0.39302652950730921"/>
    <x v="0"/>
    <x v="0"/>
    <s v="No Rating"/>
    <s v="Jan"/>
  </r>
  <r>
    <x v="4584"/>
    <x v="165"/>
    <s v="Mixer"/>
    <x v="2"/>
    <x v="3"/>
    <n v="3"/>
    <n v="286.57"/>
    <n v="232.55"/>
    <s v="Retail"/>
    <n v="859.71"/>
    <n v="697.65000000000009"/>
    <n v="162.05999999999995"/>
    <n v="0.18850542624838601"/>
    <x v="0"/>
    <x v="0"/>
    <s v="No Rating"/>
    <s v="Jan"/>
  </r>
  <r>
    <x v="4585"/>
    <x v="165"/>
    <s v="Textbook"/>
    <x v="1"/>
    <x v="1"/>
    <n v="13"/>
    <n v="315.58999999999997"/>
    <n v="190.58"/>
    <s v="Online"/>
    <n v="4102.67"/>
    <n v="2477.54"/>
    <n v="1625.13"/>
    <n v="0.39611521277607026"/>
    <x v="0"/>
    <x v="0"/>
    <s v="No Rating"/>
    <s v="Jan"/>
  </r>
  <r>
    <x v="4586"/>
    <x v="165"/>
    <s v="Yoga Mat"/>
    <x v="0"/>
    <x v="1"/>
    <n v="4"/>
    <n v="12.17"/>
    <n v="7.56"/>
    <s v="Retail"/>
    <n v="48.68"/>
    <n v="30.24"/>
    <n v="18.440000000000001"/>
    <n v="0.3788003286770748"/>
    <x v="0"/>
    <x v="0"/>
    <s v="No Rating"/>
    <s v="Jan"/>
  </r>
  <r>
    <x v="4587"/>
    <x v="165"/>
    <s v="Jacket"/>
    <x v="4"/>
    <x v="4"/>
    <n v="8"/>
    <n v="65.37"/>
    <n v="40.18"/>
    <s v="Retail"/>
    <n v="522.96"/>
    <n v="321.44"/>
    <n v="201.52000000000004"/>
    <n v="0.38534495946152675"/>
    <x v="0"/>
    <x v="0"/>
    <s v="No Rating"/>
    <s v="Jan"/>
  </r>
  <r>
    <x v="4588"/>
    <x v="165"/>
    <s v="Smartphone"/>
    <x v="3"/>
    <x v="2"/>
    <n v="2"/>
    <n v="218.58"/>
    <n v="142.63"/>
    <s v="Retail"/>
    <n v="437.16"/>
    <n v="285.26"/>
    <n v="151.90000000000003"/>
    <n v="0.34747003385488157"/>
    <x v="0"/>
    <x v="0"/>
    <s v="No Rating"/>
    <s v="Jan"/>
  </r>
  <r>
    <x v="4589"/>
    <x v="165"/>
    <s v="Comics"/>
    <x v="1"/>
    <x v="4"/>
    <n v="13"/>
    <n v="290.83"/>
    <n v="205.82"/>
    <s v="Online"/>
    <n v="3780.79"/>
    <n v="2675.66"/>
    <n v="1105.1300000000001"/>
    <n v="0.29230134442801642"/>
    <x v="0"/>
    <x v="0"/>
    <s v="No Rating"/>
    <s v="Jan"/>
  </r>
  <r>
    <x v="4590"/>
    <x v="165"/>
    <s v="Dumbbells"/>
    <x v="0"/>
    <x v="2"/>
    <n v="18"/>
    <n v="369.99"/>
    <n v="292.63"/>
    <s v="Online"/>
    <n v="6659.82"/>
    <n v="5267.34"/>
    <n v="1392.4799999999996"/>
    <n v="0.20908673207383977"/>
    <x v="0"/>
    <x v="0"/>
    <s v="No Rating"/>
    <s v="Jan"/>
  </r>
  <r>
    <x v="4591"/>
    <x v="165"/>
    <s v="Jacket"/>
    <x v="4"/>
    <x v="1"/>
    <n v="10"/>
    <n v="457.58"/>
    <n v="409.08"/>
    <s v="Online"/>
    <n v="4575.8"/>
    <n v="4090.7999999999997"/>
    <n v="485.00000000000045"/>
    <n v="0.10599239477249889"/>
    <x v="0"/>
    <x v="0"/>
    <s v="No Rating"/>
    <s v="Jan"/>
  </r>
  <r>
    <x v="4592"/>
    <x v="165"/>
    <s v="Yoga Mat"/>
    <x v="0"/>
    <x v="4"/>
    <n v="15"/>
    <n v="159.72999999999999"/>
    <n v="119.33"/>
    <s v="Retail"/>
    <n v="2395.9499999999998"/>
    <n v="1789.95"/>
    <n v="605.99999999999977"/>
    <n v="0.2529268139986226"/>
    <x v="0"/>
    <x v="0"/>
    <n v="1"/>
    <s v="Jan"/>
  </r>
  <r>
    <x v="4593"/>
    <x v="165"/>
    <s v="Cycle"/>
    <x v="0"/>
    <x v="1"/>
    <n v="16"/>
    <n v="473.38"/>
    <n v="344.57"/>
    <s v="Retail"/>
    <n v="7574.08"/>
    <n v="5513.12"/>
    <n v="2060.96"/>
    <n v="0.27210697536862566"/>
    <x v="0"/>
    <x v="0"/>
    <s v="No Rating"/>
    <s v="Jan"/>
  </r>
  <r>
    <x v="4594"/>
    <x v="165"/>
    <s v="Smartphone"/>
    <x v="3"/>
    <x v="0"/>
    <n v="1"/>
    <n v="95.46"/>
    <n v="85.42"/>
    <s v="Retail"/>
    <n v="95.46"/>
    <n v="85.42"/>
    <n v="10.039999999999992"/>
    <n v="0.10517494238424463"/>
    <x v="0"/>
    <x v="0"/>
    <s v="No Rating"/>
    <s v="Jan"/>
  </r>
  <r>
    <x v="4595"/>
    <x v="165"/>
    <s v="Cookware Set"/>
    <x v="2"/>
    <x v="4"/>
    <n v="17"/>
    <n v="30.54"/>
    <n v="18.89"/>
    <s v="Retail"/>
    <n v="519.17999999999995"/>
    <n v="321.13"/>
    <n v="198.04999999999995"/>
    <n v="0.38146692861820558"/>
    <x v="0"/>
    <x v="0"/>
    <s v="No Rating"/>
    <s v="Jan"/>
  </r>
  <r>
    <x v="4596"/>
    <x v="165"/>
    <s v="Chair"/>
    <x v="2"/>
    <x v="4"/>
    <n v="19"/>
    <n v="103.28"/>
    <n v="72.63"/>
    <s v="Online"/>
    <n v="1962.32"/>
    <n v="1379.9699999999998"/>
    <n v="582.35000000000014"/>
    <n v="0.29676607281177392"/>
    <x v="0"/>
    <x v="0"/>
    <s v="No Rating"/>
    <s v="Jan"/>
  </r>
  <r>
    <x v="4597"/>
    <x v="165"/>
    <s v="Textbook"/>
    <x v="1"/>
    <x v="2"/>
    <n v="10"/>
    <n v="204.56"/>
    <n v="151.18"/>
    <s v="Online"/>
    <n v="2045.6"/>
    <n v="1511.8000000000002"/>
    <n v="533.79999999999973"/>
    <n v="0.26095033242080551"/>
    <x v="0"/>
    <x v="0"/>
    <s v="No Rating"/>
    <s v="Jan"/>
  </r>
  <r>
    <x v="4598"/>
    <x v="165"/>
    <s v="Smartphone"/>
    <x v="3"/>
    <x v="0"/>
    <n v="17"/>
    <n v="208.89"/>
    <n v="171.88"/>
    <s v="Retail"/>
    <n v="3551.1299999999997"/>
    <n v="2921.96"/>
    <n v="629.16999999999962"/>
    <n v="0.17717458949686429"/>
    <x v="0"/>
    <x v="0"/>
    <s v="No Rating"/>
    <s v="Jan"/>
  </r>
  <r>
    <x v="4599"/>
    <x v="165"/>
    <s v="Laptop"/>
    <x v="3"/>
    <x v="2"/>
    <n v="18"/>
    <n v="442.42"/>
    <n v="362.54"/>
    <s v="Online"/>
    <n v="7963.56"/>
    <n v="6525.72"/>
    <n v="1437.8400000000001"/>
    <n v="0.18055241625604629"/>
    <x v="1"/>
    <x v="2"/>
    <s v="No Rating"/>
    <s v="Jan"/>
  </r>
  <r>
    <x v="4600"/>
    <x v="165"/>
    <s v="Football"/>
    <x v="0"/>
    <x v="4"/>
    <n v="17"/>
    <n v="280.27"/>
    <n v="234.84"/>
    <s v="Online"/>
    <n v="4764.59"/>
    <n v="3992.28"/>
    <n v="772.31"/>
    <n v="0.16209369536518356"/>
    <x v="0"/>
    <x v="0"/>
    <s v="No Rating"/>
    <s v="Jan"/>
  </r>
  <r>
    <x v="4601"/>
    <x v="165"/>
    <s v="Biography"/>
    <x v="1"/>
    <x v="1"/>
    <n v="11"/>
    <n v="306.26"/>
    <n v="254.15"/>
    <s v="Retail"/>
    <n v="3368.8599999999997"/>
    <n v="2795.65"/>
    <n v="573.20999999999958"/>
    <n v="0.17014954613726888"/>
    <x v="0"/>
    <x v="0"/>
    <s v="No Rating"/>
    <s v="Jan"/>
  </r>
  <r>
    <x v="4602"/>
    <x v="165"/>
    <s v="Fiction"/>
    <x v="1"/>
    <x v="2"/>
    <n v="6"/>
    <n v="499.34"/>
    <n v="384.21"/>
    <s v="Online"/>
    <n v="2996.04"/>
    <n v="2305.2599999999998"/>
    <n v="690.7800000000002"/>
    <n v="0.23056434493531469"/>
    <x v="0"/>
    <x v="0"/>
    <s v="No Rating"/>
    <s v="Jan"/>
  </r>
  <r>
    <x v="4603"/>
    <x v="165"/>
    <s v="T-shirt"/>
    <x v="4"/>
    <x v="3"/>
    <n v="8"/>
    <n v="220.79"/>
    <n v="177.79"/>
    <s v="Online"/>
    <n v="1766.32"/>
    <n v="1422.32"/>
    <n v="344"/>
    <n v="0.19475519724625209"/>
    <x v="0"/>
    <x v="0"/>
    <n v="2"/>
    <s v="Jan"/>
  </r>
  <r>
    <x v="4604"/>
    <x v="165"/>
    <s v="Mixer"/>
    <x v="2"/>
    <x v="3"/>
    <n v="2"/>
    <n v="236.56"/>
    <n v="199.58"/>
    <s v="Retail"/>
    <n v="473.12"/>
    <n v="399.16"/>
    <n v="73.95999999999998"/>
    <n v="0.15632397700371994"/>
    <x v="0"/>
    <x v="0"/>
    <s v="No Rating"/>
    <s v="Jan"/>
  </r>
  <r>
    <x v="4605"/>
    <x v="166"/>
    <s v="Camera"/>
    <x v="3"/>
    <x v="2"/>
    <n v="2"/>
    <n v="308.95999999999998"/>
    <n v="198.56"/>
    <s v="Online"/>
    <n v="617.91999999999996"/>
    <n v="397.12"/>
    <n v="220.79999999999995"/>
    <n v="0.35732780942516823"/>
    <x v="0"/>
    <x v="0"/>
    <s v="No Rating"/>
    <s v="Jan"/>
  </r>
  <r>
    <x v="4606"/>
    <x v="166"/>
    <s v="Yoga Mat"/>
    <x v="0"/>
    <x v="3"/>
    <n v="12"/>
    <n v="157.55000000000001"/>
    <n v="112.6"/>
    <s v="Retail"/>
    <n v="1890.6000000000001"/>
    <n v="1351.1999999999998"/>
    <n v="539.40000000000032"/>
    <n v="0.28530625198349746"/>
    <x v="0"/>
    <x v="0"/>
    <s v="No Rating"/>
    <s v="Jan"/>
  </r>
  <r>
    <x v="4607"/>
    <x v="166"/>
    <s v="Cookware Set"/>
    <x v="2"/>
    <x v="3"/>
    <n v="16"/>
    <n v="244.55"/>
    <n v="181.2"/>
    <s v="Retail"/>
    <n v="3912.8"/>
    <n v="2899.2"/>
    <n v="1013.6000000000004"/>
    <n v="0.25904722960539778"/>
    <x v="0"/>
    <x v="0"/>
    <s v="No Rating"/>
    <s v="Jan"/>
  </r>
  <r>
    <x v="4608"/>
    <x v="166"/>
    <s v="Camera"/>
    <x v="3"/>
    <x v="2"/>
    <n v="18"/>
    <n v="429.62"/>
    <n v="343.5"/>
    <s v="Retail"/>
    <n v="7733.16"/>
    <n v="6183"/>
    <n v="1550.1599999999999"/>
    <n v="0.2004562171221079"/>
    <x v="0"/>
    <x v="0"/>
    <s v="No Rating"/>
    <s v="Jan"/>
  </r>
  <r>
    <x v="4609"/>
    <x v="166"/>
    <s v="Football"/>
    <x v="0"/>
    <x v="2"/>
    <n v="12"/>
    <n v="208.52"/>
    <n v="126.24"/>
    <s v="Retail"/>
    <n v="2502.2400000000002"/>
    <n v="1514.8799999999999"/>
    <n v="987.36000000000035"/>
    <n v="0.39459044695952439"/>
    <x v="0"/>
    <x v="0"/>
    <s v="No Rating"/>
    <s v="Jan"/>
  </r>
  <r>
    <x v="4610"/>
    <x v="166"/>
    <s v="Yoga Mat"/>
    <x v="0"/>
    <x v="0"/>
    <n v="19"/>
    <n v="398.8"/>
    <n v="335.04"/>
    <s v="Retail"/>
    <n v="7577.2"/>
    <n v="6365.76"/>
    <n v="1211.4399999999996"/>
    <n v="0.15987963891675019"/>
    <x v="0"/>
    <x v="0"/>
    <s v="No Rating"/>
    <s v="Jan"/>
  </r>
  <r>
    <x v="4611"/>
    <x v="166"/>
    <s v="Vacuum Cleaner"/>
    <x v="2"/>
    <x v="3"/>
    <n v="2"/>
    <n v="33.32"/>
    <n v="24.96"/>
    <s v="Retail"/>
    <n v="66.64"/>
    <n v="49.92"/>
    <n v="16.72"/>
    <n v="0.25090036014405759"/>
    <x v="0"/>
    <x v="0"/>
    <s v="No Rating"/>
    <s v="Jan"/>
  </r>
  <r>
    <x v="4612"/>
    <x v="166"/>
    <s v="Cycle"/>
    <x v="0"/>
    <x v="0"/>
    <n v="12"/>
    <n v="463.16"/>
    <n v="312.29000000000002"/>
    <s v="Online"/>
    <n v="5557.92"/>
    <n v="3747.4800000000005"/>
    <n v="1810.4399999999996"/>
    <n v="0.32574056481561442"/>
    <x v="0"/>
    <x v="0"/>
    <s v="No Rating"/>
    <s v="Jan"/>
  </r>
  <r>
    <x v="4613"/>
    <x v="166"/>
    <s v="Camera"/>
    <x v="3"/>
    <x v="4"/>
    <n v="7"/>
    <n v="199.62"/>
    <n v="136.66"/>
    <s v="Retail"/>
    <n v="1397.3400000000001"/>
    <n v="956.62"/>
    <n v="440.72000000000014"/>
    <n v="0.31539925859132356"/>
    <x v="0"/>
    <x v="0"/>
    <s v="No Rating"/>
    <s v="Jan"/>
  </r>
  <r>
    <x v="4614"/>
    <x v="166"/>
    <s v="Laptop"/>
    <x v="3"/>
    <x v="3"/>
    <n v="19"/>
    <n v="235.72"/>
    <n v="162.52000000000001"/>
    <s v="Retail"/>
    <n v="4478.68"/>
    <n v="3087.88"/>
    <n v="1390.8000000000002"/>
    <n v="0.31053792635330052"/>
    <x v="0"/>
    <x v="0"/>
    <s v="No Rating"/>
    <s v="Jan"/>
  </r>
  <r>
    <x v="4615"/>
    <x v="166"/>
    <s v="Biography"/>
    <x v="1"/>
    <x v="4"/>
    <n v="20"/>
    <n v="75.52"/>
    <n v="55.97"/>
    <s v="Retail"/>
    <n v="1510.3999999999999"/>
    <n v="1119.4000000000001"/>
    <n v="390.99999999999977"/>
    <n v="0.25887182203389819"/>
    <x v="0"/>
    <x v="0"/>
    <s v="No Rating"/>
    <s v="Jan"/>
  </r>
  <r>
    <x v="4616"/>
    <x v="166"/>
    <s v="Vacuum Cleaner"/>
    <x v="2"/>
    <x v="3"/>
    <n v="5"/>
    <n v="134.29"/>
    <n v="82.64"/>
    <s v="Online"/>
    <n v="671.44999999999993"/>
    <n v="413.2"/>
    <n v="258.24999999999994"/>
    <n v="0.38461538461538458"/>
    <x v="0"/>
    <x v="0"/>
    <s v="No Rating"/>
    <s v="Jan"/>
  </r>
  <r>
    <x v="4617"/>
    <x v="166"/>
    <s v="Textbook"/>
    <x v="1"/>
    <x v="0"/>
    <n v="11"/>
    <n v="87.46"/>
    <n v="76.900000000000006"/>
    <s v="Retail"/>
    <n v="962.06"/>
    <n v="845.90000000000009"/>
    <n v="116.15999999999985"/>
    <n v="0.12074091013034516"/>
    <x v="0"/>
    <x v="0"/>
    <n v="2"/>
    <s v="Jan"/>
  </r>
  <r>
    <x v="4618"/>
    <x v="166"/>
    <s v="Dumbbells"/>
    <x v="0"/>
    <x v="2"/>
    <n v="20"/>
    <n v="406.87"/>
    <n v="291.14999999999998"/>
    <s v="Online"/>
    <n v="8137.4"/>
    <n v="5823"/>
    <n v="2314.3999999999996"/>
    <n v="0.28441516946444806"/>
    <x v="0"/>
    <x v="0"/>
    <n v="1"/>
    <s v="Jan"/>
  </r>
  <r>
    <x v="4619"/>
    <x v="166"/>
    <s v="Vacuum Cleaner"/>
    <x v="2"/>
    <x v="3"/>
    <n v="7"/>
    <n v="126.65"/>
    <n v="96.41"/>
    <s v="Online"/>
    <n v="886.55000000000007"/>
    <n v="674.87"/>
    <n v="211.68000000000006"/>
    <n v="0.23876825898144499"/>
    <x v="0"/>
    <x v="0"/>
    <s v="No Rating"/>
    <s v="Jan"/>
  </r>
  <r>
    <x v="4620"/>
    <x v="166"/>
    <s v="Chair"/>
    <x v="2"/>
    <x v="4"/>
    <n v="18"/>
    <n v="309.79000000000002"/>
    <n v="236.73"/>
    <s v="Retail"/>
    <n v="5576.22"/>
    <n v="4261.1399999999994"/>
    <n v="1315.0800000000008"/>
    <n v="0.23583718002517848"/>
    <x v="0"/>
    <x v="0"/>
    <s v="No Rating"/>
    <s v="Jan"/>
  </r>
  <r>
    <x v="4621"/>
    <x v="166"/>
    <s v="Sneakers"/>
    <x v="4"/>
    <x v="1"/>
    <n v="14"/>
    <n v="263.06"/>
    <n v="221.95"/>
    <s v="Retail"/>
    <n v="3682.84"/>
    <n v="3107.2999999999997"/>
    <n v="575.54000000000042"/>
    <n v="0.15627613472211674"/>
    <x v="0"/>
    <x v="0"/>
    <s v="No Rating"/>
    <s v="Jan"/>
  </r>
  <r>
    <x v="4622"/>
    <x v="166"/>
    <s v="Textbook"/>
    <x v="1"/>
    <x v="4"/>
    <n v="10"/>
    <n v="448.55"/>
    <n v="366.05"/>
    <s v="Online"/>
    <n v="4485.5"/>
    <n v="3660.5"/>
    <n v="825"/>
    <n v="0.18392598372533719"/>
    <x v="0"/>
    <x v="0"/>
    <s v="No Rating"/>
    <s v="Jan"/>
  </r>
  <r>
    <x v="4623"/>
    <x v="166"/>
    <s v="Biography"/>
    <x v="1"/>
    <x v="4"/>
    <n v="18"/>
    <n v="10.74"/>
    <n v="7.63"/>
    <s v="Online"/>
    <n v="193.32"/>
    <n v="137.34"/>
    <n v="55.97999999999999"/>
    <n v="0.2895716945996275"/>
    <x v="0"/>
    <x v="0"/>
    <s v="No Rating"/>
    <s v="Jan"/>
  </r>
  <r>
    <x v="4624"/>
    <x v="166"/>
    <s v="Jacket"/>
    <x v="4"/>
    <x v="1"/>
    <n v="8"/>
    <n v="473.64"/>
    <n v="426.02"/>
    <s v="Online"/>
    <n v="3789.12"/>
    <n v="3408.16"/>
    <n v="380.96000000000004"/>
    <n v="0.10054049489063425"/>
    <x v="0"/>
    <x v="0"/>
    <s v="No Rating"/>
    <s v="Jan"/>
  </r>
  <r>
    <x v="4625"/>
    <x v="166"/>
    <s v="Laptop"/>
    <x v="3"/>
    <x v="4"/>
    <n v="15"/>
    <n v="12.18"/>
    <n v="10.54"/>
    <s v="Online"/>
    <n v="182.7"/>
    <n v="158.1"/>
    <n v="24.599999999999994"/>
    <n v="0.1346469622331691"/>
    <x v="0"/>
    <x v="0"/>
    <s v="No Rating"/>
    <s v="Jan"/>
  </r>
  <r>
    <x v="4626"/>
    <x v="166"/>
    <s v="Fiction"/>
    <x v="1"/>
    <x v="1"/>
    <n v="7"/>
    <n v="28.76"/>
    <n v="22.45"/>
    <s v="Retail"/>
    <n v="201.32000000000002"/>
    <n v="157.15"/>
    <n v="44.170000000000016"/>
    <n v="0.21940194714881786"/>
    <x v="0"/>
    <x v="0"/>
    <s v="No Rating"/>
    <s v="Jan"/>
  </r>
  <r>
    <x v="4627"/>
    <x v="166"/>
    <s v="T-shirt"/>
    <x v="4"/>
    <x v="3"/>
    <n v="3"/>
    <n v="409.53"/>
    <n v="324.93"/>
    <s v="Retail"/>
    <n v="1228.5899999999999"/>
    <n v="974.79"/>
    <n v="253.79999999999995"/>
    <n v="0.20657827265401799"/>
    <x v="0"/>
    <x v="0"/>
    <s v="No Rating"/>
    <s v="Jan"/>
  </r>
  <r>
    <x v="4628"/>
    <x v="166"/>
    <s v="Cycle"/>
    <x v="0"/>
    <x v="0"/>
    <n v="1"/>
    <n v="432.25"/>
    <n v="277.54000000000002"/>
    <s v="Online"/>
    <n v="432.25"/>
    <n v="277.54000000000002"/>
    <n v="154.70999999999998"/>
    <n v="0.3579178716020821"/>
    <x v="0"/>
    <x v="0"/>
    <s v="No Rating"/>
    <s v="Jan"/>
  </r>
  <r>
    <x v="4629"/>
    <x v="166"/>
    <s v="Comics"/>
    <x v="1"/>
    <x v="1"/>
    <n v="1"/>
    <n v="88.41"/>
    <n v="58.09"/>
    <s v="Retail"/>
    <n v="88.41"/>
    <n v="58.09"/>
    <n v="30.319999999999993"/>
    <n v="0.34294763035855669"/>
    <x v="0"/>
    <x v="0"/>
    <n v="2"/>
    <s v="Jan"/>
  </r>
  <r>
    <x v="4630"/>
    <x v="166"/>
    <s v="Cookware Set"/>
    <x v="2"/>
    <x v="4"/>
    <n v="5"/>
    <n v="427.12"/>
    <n v="383.59"/>
    <s v="Retail"/>
    <n v="2135.6"/>
    <n v="1917.9499999999998"/>
    <n v="217.65000000000009"/>
    <n v="0.10191515265030909"/>
    <x v="0"/>
    <x v="0"/>
    <s v="No Rating"/>
    <s v="Jan"/>
  </r>
  <r>
    <x v="4631"/>
    <x v="166"/>
    <s v="Vacuum Cleaner"/>
    <x v="2"/>
    <x v="3"/>
    <n v="2"/>
    <n v="281.64999999999998"/>
    <n v="231.78"/>
    <s v="Online"/>
    <n v="563.29999999999995"/>
    <n v="463.56"/>
    <n v="99.739999999999952"/>
    <n v="0.17706373158175032"/>
    <x v="0"/>
    <x v="0"/>
    <s v="No Rating"/>
    <s v="Jan"/>
  </r>
  <r>
    <x v="4632"/>
    <x v="166"/>
    <s v="Fiction"/>
    <x v="1"/>
    <x v="4"/>
    <n v="4"/>
    <n v="71.75"/>
    <n v="52.48"/>
    <s v="Online"/>
    <n v="287"/>
    <n v="209.92"/>
    <n v="77.080000000000013"/>
    <n v="0.26857142857142863"/>
    <x v="0"/>
    <x v="0"/>
    <s v="No Rating"/>
    <s v="Jan"/>
  </r>
  <r>
    <x v="4633"/>
    <x v="167"/>
    <s v="Jeans"/>
    <x v="4"/>
    <x v="1"/>
    <n v="8"/>
    <n v="192.09"/>
    <n v="128.13"/>
    <s v="Retail"/>
    <n v="1536.72"/>
    <n v="1025.04"/>
    <n v="511.68000000000006"/>
    <n v="0.33296892081836643"/>
    <x v="0"/>
    <x v="0"/>
    <s v="No Rating"/>
    <s v="Jan"/>
  </r>
  <r>
    <x v="4634"/>
    <x v="167"/>
    <s v="Football"/>
    <x v="0"/>
    <x v="1"/>
    <n v="20"/>
    <n v="312.91000000000003"/>
    <n v="245.64"/>
    <s v="Online"/>
    <n v="6258.2000000000007"/>
    <n v="4912.7999999999993"/>
    <n v="1345.4000000000015"/>
    <n v="0.21498194368987908"/>
    <x v="0"/>
    <x v="0"/>
    <s v="No Rating"/>
    <s v="Jan"/>
  </r>
  <r>
    <x v="4635"/>
    <x v="167"/>
    <s v="Cycle"/>
    <x v="0"/>
    <x v="2"/>
    <n v="7"/>
    <n v="104.99"/>
    <n v="73.13"/>
    <s v="Retail"/>
    <n v="734.93"/>
    <n v="511.90999999999997"/>
    <n v="223.01999999999998"/>
    <n v="0.3034574721402038"/>
    <x v="0"/>
    <x v="0"/>
    <s v="No Rating"/>
    <s v="Jan"/>
  </r>
  <r>
    <x v="4636"/>
    <x v="167"/>
    <s v="Laptop"/>
    <x v="3"/>
    <x v="2"/>
    <n v="4"/>
    <n v="19.7"/>
    <n v="17.52"/>
    <s v="Retail"/>
    <n v="78.8"/>
    <n v="70.08"/>
    <n v="8.7199999999999989"/>
    <n v="0.11065989847715735"/>
    <x v="1"/>
    <x v="3"/>
    <s v="No Rating"/>
    <s v="Jan"/>
  </r>
  <r>
    <x v="4637"/>
    <x v="167"/>
    <s v="Cycle"/>
    <x v="0"/>
    <x v="2"/>
    <n v="20"/>
    <n v="347.62"/>
    <n v="208.82"/>
    <s v="Retail"/>
    <n v="6952.4"/>
    <n v="4176.3999999999996"/>
    <n v="2776"/>
    <n v="0.39928657729704853"/>
    <x v="0"/>
    <x v="0"/>
    <s v="No Rating"/>
    <s v="Jan"/>
  </r>
  <r>
    <x v="4638"/>
    <x v="167"/>
    <s v="Chair"/>
    <x v="2"/>
    <x v="3"/>
    <n v="20"/>
    <n v="342.78"/>
    <n v="271.48"/>
    <s v="Retail"/>
    <n v="6855.5999999999995"/>
    <n v="5429.6"/>
    <n v="1425.9999999999991"/>
    <n v="0.20800513448859315"/>
    <x v="0"/>
    <x v="0"/>
    <s v="No Rating"/>
    <s v="Jan"/>
  </r>
  <r>
    <x v="4639"/>
    <x v="167"/>
    <s v="Camera"/>
    <x v="3"/>
    <x v="2"/>
    <n v="17"/>
    <n v="136.18"/>
    <n v="111.41"/>
    <s v="Retail"/>
    <n v="2315.06"/>
    <n v="1893.97"/>
    <n v="421.08999999999992"/>
    <n v="0.18189161404024082"/>
    <x v="0"/>
    <x v="0"/>
    <s v="No Rating"/>
    <s v="Jan"/>
  </r>
  <r>
    <x v="4640"/>
    <x v="167"/>
    <s v="Mixer"/>
    <x v="2"/>
    <x v="3"/>
    <n v="1"/>
    <n v="360.37"/>
    <n v="302.06"/>
    <s v="Online"/>
    <n v="360.37"/>
    <n v="302.06"/>
    <n v="58.31"/>
    <n v="0.16180592169159475"/>
    <x v="0"/>
    <x v="0"/>
    <n v="2"/>
    <s v="Jan"/>
  </r>
  <r>
    <x v="4641"/>
    <x v="167"/>
    <s v="Mixer"/>
    <x v="2"/>
    <x v="0"/>
    <n v="19"/>
    <n v="165.23"/>
    <n v="108.35"/>
    <s v="Retail"/>
    <n v="3139.37"/>
    <n v="2058.65"/>
    <n v="1080.7199999999998"/>
    <n v="0.34424741269745196"/>
    <x v="0"/>
    <x v="0"/>
    <s v="No Rating"/>
    <s v="Jan"/>
  </r>
  <r>
    <x v="4642"/>
    <x v="167"/>
    <s v="Headphones"/>
    <x v="3"/>
    <x v="2"/>
    <n v="12"/>
    <n v="359.47"/>
    <n v="282.94"/>
    <s v="Retail"/>
    <n v="4313.6400000000003"/>
    <n v="3395.2799999999997"/>
    <n v="918.36000000000058"/>
    <n v="0.21289676468133653"/>
    <x v="0"/>
    <x v="0"/>
    <n v="4"/>
    <s v="Jan"/>
  </r>
  <r>
    <x v="4643"/>
    <x v="167"/>
    <s v="Dumbbells"/>
    <x v="0"/>
    <x v="2"/>
    <n v="11"/>
    <n v="489.28"/>
    <n v="364.38"/>
    <s v="Online"/>
    <n v="5382.08"/>
    <n v="4008.18"/>
    <n v="1373.9"/>
    <n v="0.25527305428384567"/>
    <x v="0"/>
    <x v="0"/>
    <s v="No Rating"/>
    <s v="Jan"/>
  </r>
  <r>
    <x v="4644"/>
    <x v="167"/>
    <s v="Jacket"/>
    <x v="4"/>
    <x v="3"/>
    <n v="15"/>
    <n v="84.02"/>
    <n v="50.73"/>
    <s v="Retail"/>
    <n v="1260.3"/>
    <n v="760.94999999999993"/>
    <n v="499.35"/>
    <n v="0.39621518686027141"/>
    <x v="0"/>
    <x v="0"/>
    <s v="No Rating"/>
    <s v="Jan"/>
  </r>
  <r>
    <x v="4645"/>
    <x v="167"/>
    <s v="Sneakers"/>
    <x v="4"/>
    <x v="0"/>
    <n v="10"/>
    <n v="208.85"/>
    <n v="174.25"/>
    <s v="Retail"/>
    <n v="2088.5"/>
    <n v="1742.5"/>
    <n v="346"/>
    <n v="0.16566914053148193"/>
    <x v="0"/>
    <x v="0"/>
    <s v="No Rating"/>
    <s v="Jan"/>
  </r>
  <r>
    <x v="4646"/>
    <x v="167"/>
    <s v="Comics"/>
    <x v="1"/>
    <x v="1"/>
    <n v="20"/>
    <n v="316.72000000000003"/>
    <n v="262.86"/>
    <s v="Online"/>
    <n v="6334.4000000000005"/>
    <n v="5257.2000000000007"/>
    <n v="1077.1999999999998"/>
    <n v="0.17005556958827983"/>
    <x v="0"/>
    <x v="0"/>
    <s v="No Rating"/>
    <s v="Jan"/>
  </r>
  <r>
    <x v="4647"/>
    <x v="167"/>
    <s v="Biography"/>
    <x v="1"/>
    <x v="2"/>
    <n v="7"/>
    <n v="401.03"/>
    <n v="294.42"/>
    <s v="Online"/>
    <n v="2807.21"/>
    <n v="2060.94"/>
    <n v="746.27"/>
    <n v="0.26584046081340545"/>
    <x v="0"/>
    <x v="0"/>
    <s v="No Rating"/>
    <s v="Jan"/>
  </r>
  <r>
    <x v="4648"/>
    <x v="167"/>
    <s v="Yoga Mat"/>
    <x v="0"/>
    <x v="3"/>
    <n v="9"/>
    <n v="450.2"/>
    <n v="391.02"/>
    <s v="Online"/>
    <n v="4051.7999999999997"/>
    <n v="3519.18"/>
    <n v="532.61999999999989"/>
    <n v="0.13145268769435806"/>
    <x v="0"/>
    <x v="0"/>
    <s v="No Rating"/>
    <s v="Jan"/>
  </r>
  <r>
    <x v="4649"/>
    <x v="167"/>
    <s v="Football"/>
    <x v="0"/>
    <x v="1"/>
    <n v="16"/>
    <n v="282.11"/>
    <n v="218.96"/>
    <s v="Retail"/>
    <n v="4513.76"/>
    <n v="3503.36"/>
    <n v="1010.4000000000001"/>
    <n v="0.22384885328417994"/>
    <x v="0"/>
    <x v="0"/>
    <s v="No Rating"/>
    <s v="Jan"/>
  </r>
  <r>
    <x v="4650"/>
    <x v="167"/>
    <s v="Chair"/>
    <x v="2"/>
    <x v="3"/>
    <n v="10"/>
    <n v="237.68"/>
    <n v="176.14"/>
    <s v="Retail"/>
    <n v="2376.8000000000002"/>
    <n v="1761.3999999999999"/>
    <n v="615.40000000000032"/>
    <n v="0.25891955570514991"/>
    <x v="0"/>
    <x v="0"/>
    <s v="No Rating"/>
    <s v="Jan"/>
  </r>
  <r>
    <x v="4651"/>
    <x v="167"/>
    <s v="Textbook"/>
    <x v="1"/>
    <x v="4"/>
    <n v="20"/>
    <n v="351.71"/>
    <n v="267.92"/>
    <s v="Retail"/>
    <n v="7034.2"/>
    <n v="5358.4000000000005"/>
    <n v="1675.7999999999993"/>
    <n v="0.23823604674305526"/>
    <x v="0"/>
    <x v="0"/>
    <s v="No Rating"/>
    <s v="Jan"/>
  </r>
  <r>
    <x v="4652"/>
    <x v="167"/>
    <s v="Chair"/>
    <x v="2"/>
    <x v="2"/>
    <n v="10"/>
    <n v="467"/>
    <n v="316.14999999999998"/>
    <s v="Retail"/>
    <n v="4670"/>
    <n v="3161.5"/>
    <n v="1508.5"/>
    <n v="0.32301927194860813"/>
    <x v="0"/>
    <x v="0"/>
    <s v="No Rating"/>
    <s v="Jan"/>
  </r>
  <r>
    <x v="4653"/>
    <x v="167"/>
    <s v="Mixer"/>
    <x v="2"/>
    <x v="1"/>
    <n v="4"/>
    <n v="328.6"/>
    <n v="220.17"/>
    <s v="Retail"/>
    <n v="1314.4"/>
    <n v="880.68"/>
    <n v="433.72000000000014"/>
    <n v="0.32997565429093129"/>
    <x v="0"/>
    <x v="0"/>
    <n v="1"/>
    <s v="Jan"/>
  </r>
  <r>
    <x v="4654"/>
    <x v="167"/>
    <s v="Cycle"/>
    <x v="0"/>
    <x v="4"/>
    <n v="4"/>
    <n v="185.17"/>
    <n v="131.43"/>
    <s v="Retail"/>
    <n v="740.68"/>
    <n v="525.72"/>
    <n v="214.95999999999992"/>
    <n v="0.29021979802343784"/>
    <x v="0"/>
    <x v="0"/>
    <s v="No Rating"/>
    <s v="Jan"/>
  </r>
  <r>
    <x v="4655"/>
    <x v="167"/>
    <s v="Mixer"/>
    <x v="2"/>
    <x v="2"/>
    <n v="3"/>
    <n v="307.62"/>
    <n v="221.46"/>
    <s v="Retail"/>
    <n v="922.86"/>
    <n v="664.38"/>
    <n v="258.48"/>
    <n v="0.28008582016773942"/>
    <x v="0"/>
    <x v="0"/>
    <s v="No Rating"/>
    <s v="Jan"/>
  </r>
  <r>
    <x v="4656"/>
    <x v="167"/>
    <s v="Yoga Mat"/>
    <x v="0"/>
    <x v="4"/>
    <n v="16"/>
    <n v="439.27"/>
    <n v="331.79"/>
    <s v="Online"/>
    <n v="7028.32"/>
    <n v="5308.64"/>
    <n v="1719.6799999999994"/>
    <n v="0.24467867143214872"/>
    <x v="0"/>
    <x v="0"/>
    <s v="No Rating"/>
    <s v="Jan"/>
  </r>
  <r>
    <x v="4657"/>
    <x v="167"/>
    <s v="Jeans"/>
    <x v="4"/>
    <x v="4"/>
    <n v="3"/>
    <n v="249.22"/>
    <n v="184.69"/>
    <s v="Retail"/>
    <n v="747.66"/>
    <n v="554.06999999999994"/>
    <n v="193.59000000000003"/>
    <n v="0.25892785490731085"/>
    <x v="0"/>
    <x v="0"/>
    <s v="No Rating"/>
    <s v="Jan"/>
  </r>
  <r>
    <x v="4658"/>
    <x v="167"/>
    <s v="T-shirt"/>
    <x v="4"/>
    <x v="3"/>
    <n v="5"/>
    <n v="396.56"/>
    <n v="246.12"/>
    <s v="Retail"/>
    <n v="1982.8"/>
    <n v="1230.5999999999999"/>
    <n v="752.2"/>
    <n v="0.37936251765180556"/>
    <x v="0"/>
    <x v="0"/>
    <s v="No Rating"/>
    <s v="Jan"/>
  </r>
  <r>
    <x v="4659"/>
    <x v="167"/>
    <s v="Cycle"/>
    <x v="0"/>
    <x v="4"/>
    <n v="9"/>
    <n v="46.47"/>
    <n v="30.31"/>
    <s v="Online"/>
    <n v="418.23"/>
    <n v="272.78999999999996"/>
    <n v="145.44000000000005"/>
    <n v="0.34775123735743502"/>
    <x v="0"/>
    <x v="0"/>
    <s v="No Rating"/>
    <s v="Jan"/>
  </r>
  <r>
    <x v="4660"/>
    <x v="167"/>
    <s v="Biography"/>
    <x v="1"/>
    <x v="3"/>
    <n v="11"/>
    <n v="349.15"/>
    <n v="288.67"/>
    <s v="Retail"/>
    <n v="3840.6499999999996"/>
    <n v="3175.3700000000003"/>
    <n v="665.27999999999929"/>
    <n v="0.17322067879135025"/>
    <x v="0"/>
    <x v="0"/>
    <s v="No Rating"/>
    <s v="Jan"/>
  </r>
  <r>
    <x v="4661"/>
    <x v="167"/>
    <s v="Cycle"/>
    <x v="0"/>
    <x v="2"/>
    <n v="18"/>
    <n v="493.6"/>
    <n v="442.2"/>
    <s v="Retail"/>
    <n v="8884.8000000000011"/>
    <n v="7959.5999999999995"/>
    <n v="925.20000000000164"/>
    <n v="0.10413290113452205"/>
    <x v="0"/>
    <x v="0"/>
    <s v="No Rating"/>
    <s v="Jan"/>
  </r>
  <r>
    <x v="4662"/>
    <x v="167"/>
    <s v="Jeans"/>
    <x v="4"/>
    <x v="2"/>
    <n v="2"/>
    <n v="166.68"/>
    <n v="145.09"/>
    <s v="Online"/>
    <n v="333.36"/>
    <n v="290.18"/>
    <n v="43.180000000000007"/>
    <n v="0.1295296376289897"/>
    <x v="0"/>
    <x v="0"/>
    <s v="No Rating"/>
    <s v="Jan"/>
  </r>
  <r>
    <x v="4663"/>
    <x v="167"/>
    <s v="Laptop"/>
    <x v="3"/>
    <x v="2"/>
    <n v="15"/>
    <n v="428.29"/>
    <n v="374.31"/>
    <s v="Online"/>
    <n v="6424.35"/>
    <n v="5614.65"/>
    <n v="809.70000000000073"/>
    <n v="0.12603609703705443"/>
    <x v="0"/>
    <x v="0"/>
    <s v="No Rating"/>
    <s v="Jan"/>
  </r>
  <r>
    <x v="4664"/>
    <x v="167"/>
    <s v="Jeans"/>
    <x v="4"/>
    <x v="4"/>
    <n v="10"/>
    <n v="45.73"/>
    <n v="33.82"/>
    <s v="Retail"/>
    <n v="457.29999999999995"/>
    <n v="338.2"/>
    <n v="119.09999999999997"/>
    <n v="0.26044172315766451"/>
    <x v="0"/>
    <x v="0"/>
    <s v="No Rating"/>
    <s v="Jan"/>
  </r>
  <r>
    <x v="4665"/>
    <x v="167"/>
    <s v="Camera"/>
    <x v="3"/>
    <x v="4"/>
    <n v="2"/>
    <n v="56.52"/>
    <n v="41.66"/>
    <s v="Online"/>
    <n v="113.04"/>
    <n v="83.32"/>
    <n v="29.720000000000013"/>
    <n v="0.26291578202406241"/>
    <x v="0"/>
    <x v="0"/>
    <s v="No Rating"/>
    <s v="Jan"/>
  </r>
  <r>
    <x v="4666"/>
    <x v="167"/>
    <s v="Sneakers"/>
    <x v="4"/>
    <x v="1"/>
    <n v="14"/>
    <n v="252.06"/>
    <n v="180.9"/>
    <s v="Retail"/>
    <n v="3528.84"/>
    <n v="2532.6"/>
    <n v="996.24000000000024"/>
    <n v="0.28231373482504168"/>
    <x v="0"/>
    <x v="0"/>
    <s v="No Rating"/>
    <s v="Jan"/>
  </r>
  <r>
    <x v="4667"/>
    <x v="168"/>
    <s v="Fiction"/>
    <x v="1"/>
    <x v="4"/>
    <n v="15"/>
    <n v="394.21"/>
    <n v="271.08"/>
    <s v="Online"/>
    <n v="5913.15"/>
    <n v="4066.2"/>
    <n v="1846.9499999999998"/>
    <n v="0.31234621141016211"/>
    <x v="0"/>
    <x v="0"/>
    <s v="No Rating"/>
    <s v="Jan"/>
  </r>
  <r>
    <x v="4668"/>
    <x v="168"/>
    <s v="Football"/>
    <x v="0"/>
    <x v="0"/>
    <n v="13"/>
    <n v="247.68"/>
    <n v="176.79"/>
    <s v="Online"/>
    <n v="3219.84"/>
    <n v="2298.27"/>
    <n v="921.57000000000016"/>
    <n v="0.28621608527131787"/>
    <x v="0"/>
    <x v="0"/>
    <s v="No Rating"/>
    <s v="Jan"/>
  </r>
  <r>
    <x v="4669"/>
    <x v="168"/>
    <s v="Fiction"/>
    <x v="1"/>
    <x v="3"/>
    <n v="1"/>
    <n v="55.41"/>
    <n v="35.92"/>
    <s v="Retail"/>
    <n v="55.41"/>
    <n v="35.92"/>
    <n v="19.489999999999995"/>
    <n v="0.35174156289478425"/>
    <x v="0"/>
    <x v="0"/>
    <s v="No Rating"/>
    <s v="Jan"/>
  </r>
  <r>
    <x v="4670"/>
    <x v="168"/>
    <s v="Vacuum Cleaner"/>
    <x v="2"/>
    <x v="0"/>
    <n v="16"/>
    <n v="130.07"/>
    <n v="91.6"/>
    <s v="Online"/>
    <n v="2081.12"/>
    <n v="1465.6"/>
    <n v="615.52"/>
    <n v="0.29576381948181751"/>
    <x v="0"/>
    <x v="0"/>
    <s v="No Rating"/>
    <s v="Jan"/>
  </r>
  <r>
    <x v="4671"/>
    <x v="168"/>
    <s v="Vacuum Cleaner"/>
    <x v="2"/>
    <x v="4"/>
    <n v="12"/>
    <n v="192.44"/>
    <n v="137.4"/>
    <s v="Online"/>
    <n v="2309.2799999999997"/>
    <n v="1648.8000000000002"/>
    <n v="660.47999999999956"/>
    <n v="0.28601122427769676"/>
    <x v="0"/>
    <x v="0"/>
    <s v="No Rating"/>
    <s v="Jan"/>
  </r>
  <r>
    <x v="4672"/>
    <x v="168"/>
    <s v="Sneakers"/>
    <x v="4"/>
    <x v="4"/>
    <n v="1"/>
    <n v="146.31"/>
    <n v="101.88"/>
    <s v="Retail"/>
    <n v="146.31"/>
    <n v="101.88"/>
    <n v="44.430000000000007"/>
    <n v="0.30367028911215915"/>
    <x v="0"/>
    <x v="0"/>
    <n v="1"/>
    <s v="Jan"/>
  </r>
  <r>
    <x v="4673"/>
    <x v="168"/>
    <s v="Football"/>
    <x v="0"/>
    <x v="0"/>
    <n v="1"/>
    <n v="250.83"/>
    <n v="159.38"/>
    <s v="Retail"/>
    <n v="250.83"/>
    <n v="159.38"/>
    <n v="91.450000000000017"/>
    <n v="0.36458956265199544"/>
    <x v="0"/>
    <x v="0"/>
    <s v="No Rating"/>
    <s v="Jan"/>
  </r>
  <r>
    <x v="4674"/>
    <x v="168"/>
    <s v="Laptop"/>
    <x v="3"/>
    <x v="4"/>
    <n v="10"/>
    <n v="240.42"/>
    <n v="160.93"/>
    <s v="Online"/>
    <n v="2404.1999999999998"/>
    <n v="1609.3000000000002"/>
    <n v="794.89999999999964"/>
    <n v="0.330629731303552"/>
    <x v="0"/>
    <x v="0"/>
    <s v="No Rating"/>
    <s v="Jan"/>
  </r>
  <r>
    <x v="4675"/>
    <x v="168"/>
    <s v="Cycle"/>
    <x v="0"/>
    <x v="1"/>
    <n v="16"/>
    <n v="455.6"/>
    <n v="365.4"/>
    <s v="Retail"/>
    <n v="7289.6"/>
    <n v="5846.4"/>
    <n v="1443.2000000000007"/>
    <n v="0.19798068481123801"/>
    <x v="0"/>
    <x v="0"/>
    <s v="No Rating"/>
    <s v="Jan"/>
  </r>
  <r>
    <x v="4676"/>
    <x v="168"/>
    <s v="Jacket"/>
    <x v="4"/>
    <x v="2"/>
    <n v="7"/>
    <n v="186.38"/>
    <n v="139.08000000000001"/>
    <s v="Online"/>
    <n v="1304.6599999999999"/>
    <n v="973.56000000000006"/>
    <n v="331.0999999999998"/>
    <n v="0.25378259469900188"/>
    <x v="0"/>
    <x v="0"/>
    <s v="No Rating"/>
    <s v="Jan"/>
  </r>
  <r>
    <x v="4677"/>
    <x v="168"/>
    <s v="Jacket"/>
    <x v="4"/>
    <x v="1"/>
    <n v="9"/>
    <n v="406.17"/>
    <n v="246.97"/>
    <s v="Online"/>
    <n v="3655.53"/>
    <n v="2222.73"/>
    <n v="1432.8000000000002"/>
    <n v="0.3919541078858606"/>
    <x v="0"/>
    <x v="0"/>
    <s v="No Rating"/>
    <s v="Jan"/>
  </r>
  <r>
    <x v="4678"/>
    <x v="168"/>
    <s v="Jeans"/>
    <x v="4"/>
    <x v="4"/>
    <n v="16"/>
    <n v="452.01"/>
    <n v="368.03"/>
    <s v="Online"/>
    <n v="7232.16"/>
    <n v="5888.48"/>
    <n v="1343.6800000000003"/>
    <n v="0.185792349726776"/>
    <x v="0"/>
    <x v="0"/>
    <s v="No Rating"/>
    <s v="Jan"/>
  </r>
  <r>
    <x v="4679"/>
    <x v="168"/>
    <s v="Biography"/>
    <x v="1"/>
    <x v="3"/>
    <n v="18"/>
    <n v="128.31"/>
    <n v="81.239999999999995"/>
    <s v="Online"/>
    <n v="2309.58"/>
    <n v="1462.32"/>
    <n v="847.26"/>
    <n v="0.3668459200374094"/>
    <x v="0"/>
    <x v="0"/>
    <s v="No Rating"/>
    <s v="Jan"/>
  </r>
  <r>
    <x v="4680"/>
    <x v="168"/>
    <s v="Camera"/>
    <x v="3"/>
    <x v="2"/>
    <n v="3"/>
    <n v="236.54"/>
    <n v="145.5"/>
    <s v="Online"/>
    <n v="709.62"/>
    <n v="436.5"/>
    <n v="273.12"/>
    <n v="0.38488204954764521"/>
    <x v="0"/>
    <x v="0"/>
    <s v="No Rating"/>
    <s v="Jan"/>
  </r>
  <r>
    <x v="4681"/>
    <x v="168"/>
    <s v="Sneakers"/>
    <x v="4"/>
    <x v="3"/>
    <n v="3"/>
    <n v="276.22000000000003"/>
    <n v="241.48"/>
    <s v="Online"/>
    <n v="828.66000000000008"/>
    <n v="724.43999999999994"/>
    <n v="104.22000000000014"/>
    <n v="0.12576931431467686"/>
    <x v="0"/>
    <x v="0"/>
    <n v="1"/>
    <s v="Jan"/>
  </r>
  <r>
    <x v="4682"/>
    <x v="168"/>
    <s v="T-shirt"/>
    <x v="4"/>
    <x v="4"/>
    <n v="15"/>
    <n v="127.5"/>
    <n v="106.58"/>
    <s v="Online"/>
    <n v="1912.5"/>
    <n v="1598.7"/>
    <n v="313.79999999999995"/>
    <n v="0.16407843137254899"/>
    <x v="0"/>
    <x v="0"/>
    <n v="4"/>
    <s v="Jan"/>
  </r>
  <r>
    <x v="4683"/>
    <x v="168"/>
    <s v="Camera"/>
    <x v="3"/>
    <x v="0"/>
    <n v="5"/>
    <n v="229.05"/>
    <n v="151.08000000000001"/>
    <s v="Online"/>
    <n v="1145.25"/>
    <n v="755.40000000000009"/>
    <n v="389.84999999999991"/>
    <n v="0.34040602488539612"/>
    <x v="0"/>
    <x v="0"/>
    <s v="No Rating"/>
    <s v="Jan"/>
  </r>
  <r>
    <x v="4684"/>
    <x v="168"/>
    <s v="Cycle"/>
    <x v="0"/>
    <x v="3"/>
    <n v="19"/>
    <n v="353.18"/>
    <n v="215.65"/>
    <s v="Online"/>
    <n v="6710.42"/>
    <n v="4097.3500000000004"/>
    <n v="2613.0699999999997"/>
    <n v="0.38940483606093207"/>
    <x v="0"/>
    <x v="0"/>
    <s v="No Rating"/>
    <s v="Jan"/>
  </r>
  <r>
    <x v="4685"/>
    <x v="168"/>
    <s v="Textbook"/>
    <x v="1"/>
    <x v="3"/>
    <n v="8"/>
    <n v="378.74"/>
    <n v="260.01"/>
    <s v="Retail"/>
    <n v="3029.92"/>
    <n v="2080.08"/>
    <n v="949.84000000000015"/>
    <n v="0.31348682473464651"/>
    <x v="0"/>
    <x v="0"/>
    <s v="No Rating"/>
    <s v="Jan"/>
  </r>
  <r>
    <x v="4686"/>
    <x v="168"/>
    <s v="Cookware Set"/>
    <x v="2"/>
    <x v="2"/>
    <n v="15"/>
    <n v="85.76"/>
    <n v="54.81"/>
    <s v="Retail"/>
    <n v="1286.4000000000001"/>
    <n v="822.15000000000009"/>
    <n v="464.25"/>
    <n v="0.36089085820895522"/>
    <x v="1"/>
    <x v="2"/>
    <s v="No Rating"/>
    <s v="Jan"/>
  </r>
  <r>
    <x v="4687"/>
    <x v="168"/>
    <s v="Chair"/>
    <x v="2"/>
    <x v="0"/>
    <n v="19"/>
    <n v="280.14"/>
    <n v="204.23"/>
    <s v="Online"/>
    <n v="5322.66"/>
    <n v="3880.37"/>
    <n v="1442.29"/>
    <n v="0.27097165702862852"/>
    <x v="0"/>
    <x v="0"/>
    <s v="No Rating"/>
    <s v="Jan"/>
  </r>
  <r>
    <x v="4688"/>
    <x v="168"/>
    <s v="Yoga Mat"/>
    <x v="0"/>
    <x v="4"/>
    <n v="1"/>
    <n v="304.16000000000003"/>
    <n v="222.5"/>
    <s v="Retail"/>
    <n v="304.16000000000003"/>
    <n v="222.5"/>
    <n v="81.660000000000025"/>
    <n v="0.26847711730668078"/>
    <x v="0"/>
    <x v="0"/>
    <s v="No Rating"/>
    <s v="Jan"/>
  </r>
  <r>
    <x v="4689"/>
    <x v="168"/>
    <s v="Jeans"/>
    <x v="4"/>
    <x v="3"/>
    <n v="8"/>
    <n v="35.659999999999997"/>
    <n v="26.36"/>
    <s v="Online"/>
    <n v="285.27999999999997"/>
    <n v="210.88"/>
    <n v="74.399999999999977"/>
    <n v="0.26079641054402686"/>
    <x v="0"/>
    <x v="0"/>
    <s v="No Rating"/>
    <s v="Jan"/>
  </r>
  <r>
    <x v="4690"/>
    <x v="168"/>
    <s v="Textbook"/>
    <x v="1"/>
    <x v="1"/>
    <n v="10"/>
    <n v="405.16"/>
    <n v="333.8"/>
    <s v="Online"/>
    <n v="4051.6000000000004"/>
    <n v="3338"/>
    <n v="713.60000000000036"/>
    <n v="0.17612794945206839"/>
    <x v="0"/>
    <x v="0"/>
    <s v="No Rating"/>
    <s v="Jan"/>
  </r>
  <r>
    <x v="4691"/>
    <x v="168"/>
    <s v="Cycle"/>
    <x v="0"/>
    <x v="2"/>
    <n v="14"/>
    <n v="390.39"/>
    <n v="328.43"/>
    <s v="Retail"/>
    <n v="5465.46"/>
    <n v="4598.0200000000004"/>
    <n v="867.4399999999996"/>
    <n v="0.15871308179000479"/>
    <x v="0"/>
    <x v="0"/>
    <s v="No Rating"/>
    <s v="Jan"/>
  </r>
  <r>
    <x v="4692"/>
    <x v="169"/>
    <s v="Sneakers"/>
    <x v="4"/>
    <x v="3"/>
    <n v="15"/>
    <n v="243.91"/>
    <n v="189.61"/>
    <s v="Retail"/>
    <n v="3658.65"/>
    <n v="2844.15"/>
    <n v="814.5"/>
    <n v="0.22262309868394078"/>
    <x v="0"/>
    <x v="0"/>
    <s v="No Rating"/>
    <s v="Jan"/>
  </r>
  <r>
    <x v="4693"/>
    <x v="169"/>
    <s v="Football"/>
    <x v="0"/>
    <x v="0"/>
    <n v="18"/>
    <n v="101.12"/>
    <n v="72.180000000000007"/>
    <s v="Online"/>
    <n v="1820.16"/>
    <n v="1299.2400000000002"/>
    <n v="520.91999999999985"/>
    <n v="0.28619462025316444"/>
    <x v="0"/>
    <x v="0"/>
    <s v="No Rating"/>
    <s v="Jan"/>
  </r>
  <r>
    <x v="4694"/>
    <x v="169"/>
    <s v="Comics"/>
    <x v="1"/>
    <x v="1"/>
    <n v="9"/>
    <n v="368.43"/>
    <n v="270.05"/>
    <s v="Online"/>
    <n v="3315.87"/>
    <n v="2430.4500000000003"/>
    <n v="885.41999999999962"/>
    <n v="0.26702494367993912"/>
    <x v="0"/>
    <x v="0"/>
    <s v="No Rating"/>
    <s v="Jan"/>
  </r>
  <r>
    <x v="4695"/>
    <x v="169"/>
    <s v="Dumbbells"/>
    <x v="0"/>
    <x v="3"/>
    <n v="6"/>
    <n v="162.38"/>
    <n v="142.1"/>
    <s v="Retail"/>
    <n v="974.28"/>
    <n v="852.59999999999991"/>
    <n v="121.68000000000006"/>
    <n v="0.12489222810690978"/>
    <x v="0"/>
    <x v="0"/>
    <s v="No Rating"/>
    <s v="Jan"/>
  </r>
  <r>
    <x v="4696"/>
    <x v="169"/>
    <s v="Textbook"/>
    <x v="1"/>
    <x v="3"/>
    <n v="14"/>
    <n v="178.79"/>
    <n v="119.96"/>
    <s v="Online"/>
    <n v="2503.06"/>
    <n v="1679.4399999999998"/>
    <n v="823.62000000000012"/>
    <n v="0.32904524861569445"/>
    <x v="0"/>
    <x v="0"/>
    <s v="No Rating"/>
    <s v="Jan"/>
  </r>
  <r>
    <x v="4697"/>
    <x v="169"/>
    <s v="Headphones"/>
    <x v="3"/>
    <x v="1"/>
    <n v="13"/>
    <n v="416.18"/>
    <n v="345.59"/>
    <s v="Retail"/>
    <n v="5410.34"/>
    <n v="4492.67"/>
    <n v="917.67000000000007"/>
    <n v="0.16961410927963863"/>
    <x v="0"/>
    <x v="0"/>
    <s v="No Rating"/>
    <s v="Jan"/>
  </r>
  <r>
    <x v="4698"/>
    <x v="169"/>
    <s v="Jacket"/>
    <x v="4"/>
    <x v="0"/>
    <n v="20"/>
    <n v="53.05"/>
    <n v="37.76"/>
    <s v="Retail"/>
    <n v="1061"/>
    <n v="755.19999999999993"/>
    <n v="305.80000000000007"/>
    <n v="0.28821866163996235"/>
    <x v="0"/>
    <x v="0"/>
    <s v="No Rating"/>
    <s v="Jan"/>
  </r>
  <r>
    <x v="4699"/>
    <x v="169"/>
    <s v="Sneakers"/>
    <x v="4"/>
    <x v="2"/>
    <n v="11"/>
    <n v="372.39"/>
    <n v="256.57"/>
    <s v="Retail"/>
    <n v="4096.29"/>
    <n v="2822.27"/>
    <n v="1274.02"/>
    <n v="0.31101801874379009"/>
    <x v="0"/>
    <x v="0"/>
    <s v="No Rating"/>
    <s v="Jan"/>
  </r>
  <r>
    <x v="4700"/>
    <x v="169"/>
    <s v="Chair"/>
    <x v="2"/>
    <x v="4"/>
    <n v="4"/>
    <n v="170.53"/>
    <n v="110.47"/>
    <s v="Retail"/>
    <n v="682.12"/>
    <n v="441.88"/>
    <n v="240.24"/>
    <n v="0.35219609452882195"/>
    <x v="0"/>
    <x v="0"/>
    <s v="No Rating"/>
    <s v="Jan"/>
  </r>
  <r>
    <x v="4701"/>
    <x v="169"/>
    <s v="Biography"/>
    <x v="1"/>
    <x v="4"/>
    <n v="19"/>
    <n v="138.57"/>
    <n v="98.97"/>
    <s v="Online"/>
    <n v="2632.83"/>
    <n v="1880.43"/>
    <n v="752.39999999999986"/>
    <n v="0.28577614202208268"/>
    <x v="0"/>
    <x v="0"/>
    <s v="No Rating"/>
    <s v="Jan"/>
  </r>
  <r>
    <x v="4702"/>
    <x v="169"/>
    <s v="T-shirt"/>
    <x v="4"/>
    <x v="0"/>
    <n v="1"/>
    <n v="313.57"/>
    <n v="195.39"/>
    <s v="Retail"/>
    <n v="313.57"/>
    <n v="195.39"/>
    <n v="118.18"/>
    <n v="0.3768855438976943"/>
    <x v="0"/>
    <x v="0"/>
    <s v="No Rating"/>
    <s v="Jan"/>
  </r>
  <r>
    <x v="4703"/>
    <x v="169"/>
    <s v="Yoga Mat"/>
    <x v="0"/>
    <x v="3"/>
    <n v="4"/>
    <n v="74.12"/>
    <n v="62.24"/>
    <s v="Online"/>
    <n v="296.48"/>
    <n v="248.96"/>
    <n v="47.52000000000001"/>
    <n v="0.16028062601187265"/>
    <x v="0"/>
    <x v="0"/>
    <s v="No Rating"/>
    <s v="Jan"/>
  </r>
  <r>
    <x v="4704"/>
    <x v="169"/>
    <s v="Cookware Set"/>
    <x v="2"/>
    <x v="3"/>
    <n v="5"/>
    <n v="278.36"/>
    <n v="247.33"/>
    <s v="Retail"/>
    <n v="1391.8000000000002"/>
    <n v="1236.6500000000001"/>
    <n v="155.15000000000009"/>
    <n v="0.11147434976289702"/>
    <x v="0"/>
    <x v="0"/>
    <s v="No Rating"/>
    <s v="Jan"/>
  </r>
  <r>
    <x v="4705"/>
    <x v="169"/>
    <s v="Jacket"/>
    <x v="4"/>
    <x v="0"/>
    <n v="8"/>
    <n v="470.24"/>
    <n v="345.47"/>
    <s v="Online"/>
    <n v="3761.92"/>
    <n v="2763.76"/>
    <n v="998.15999999999985"/>
    <n v="0.26533259612112958"/>
    <x v="0"/>
    <x v="0"/>
    <s v="No Rating"/>
    <s v="Jan"/>
  </r>
  <r>
    <x v="4706"/>
    <x v="169"/>
    <s v="Sneakers"/>
    <x v="4"/>
    <x v="0"/>
    <n v="1"/>
    <n v="275.76"/>
    <n v="178.84"/>
    <s v="Online"/>
    <n v="275.76"/>
    <n v="178.84"/>
    <n v="96.919999999999987"/>
    <n v="0.35146504206556423"/>
    <x v="0"/>
    <x v="0"/>
    <s v="No Rating"/>
    <s v="Jan"/>
  </r>
  <r>
    <x v="4707"/>
    <x v="169"/>
    <s v="Headphones"/>
    <x v="3"/>
    <x v="1"/>
    <n v="18"/>
    <n v="201.62"/>
    <n v="172.88"/>
    <s v="Retail"/>
    <n v="3629.16"/>
    <n v="3111.84"/>
    <n v="517.31999999999971"/>
    <n v="0.14254538240253936"/>
    <x v="0"/>
    <x v="0"/>
    <n v="1"/>
    <s v="Jan"/>
  </r>
  <r>
    <x v="4708"/>
    <x v="169"/>
    <s v="Headphones"/>
    <x v="3"/>
    <x v="4"/>
    <n v="18"/>
    <n v="213.33"/>
    <n v="133.47"/>
    <s v="Retail"/>
    <n v="3839.94"/>
    <n v="2402.46"/>
    <n v="1437.48"/>
    <n v="0.37434959921248767"/>
    <x v="0"/>
    <x v="0"/>
    <s v="No Rating"/>
    <s v="Jan"/>
  </r>
  <r>
    <x v="4709"/>
    <x v="169"/>
    <s v="Cookware Set"/>
    <x v="2"/>
    <x v="4"/>
    <n v="20"/>
    <n v="26.9"/>
    <n v="20.14"/>
    <s v="Retail"/>
    <n v="538"/>
    <n v="402.8"/>
    <n v="135.19999999999999"/>
    <n v="0.25130111524163568"/>
    <x v="0"/>
    <x v="0"/>
    <s v="No Rating"/>
    <s v="Jan"/>
  </r>
  <r>
    <x v="4710"/>
    <x v="169"/>
    <s v="Chair"/>
    <x v="2"/>
    <x v="2"/>
    <n v="11"/>
    <n v="305.99"/>
    <n v="232.48"/>
    <s v="Online"/>
    <n v="3365.8900000000003"/>
    <n v="2557.2799999999997"/>
    <n v="808.61000000000058"/>
    <n v="0.24023660903951125"/>
    <x v="0"/>
    <x v="0"/>
    <s v="No Rating"/>
    <s v="Jan"/>
  </r>
  <r>
    <x v="4711"/>
    <x v="169"/>
    <s v="Fiction"/>
    <x v="1"/>
    <x v="2"/>
    <n v="6"/>
    <n v="234.78"/>
    <n v="196.13"/>
    <s v="Online"/>
    <n v="1408.68"/>
    <n v="1176.78"/>
    <n v="231.90000000000009"/>
    <n v="0.1646221995059205"/>
    <x v="0"/>
    <x v="0"/>
    <s v="No Rating"/>
    <s v="Jan"/>
  </r>
  <r>
    <x v="4712"/>
    <x v="169"/>
    <s v="Textbook"/>
    <x v="1"/>
    <x v="0"/>
    <n v="9"/>
    <n v="310.18"/>
    <n v="212.67"/>
    <s v="Online"/>
    <n v="2791.62"/>
    <n v="1914.03"/>
    <n v="877.58999999999992"/>
    <n v="0.31436585208588558"/>
    <x v="0"/>
    <x v="0"/>
    <s v="No Rating"/>
    <s v="Jan"/>
  </r>
  <r>
    <x v="4713"/>
    <x v="169"/>
    <s v="Vacuum Cleaner"/>
    <x v="2"/>
    <x v="3"/>
    <n v="13"/>
    <n v="140.38"/>
    <n v="115.58"/>
    <s v="Retail"/>
    <n v="1824.94"/>
    <n v="1502.54"/>
    <n v="322.40000000000009"/>
    <n v="0.17666334235646108"/>
    <x v="0"/>
    <x v="0"/>
    <s v="No Rating"/>
    <s v="Jan"/>
  </r>
  <r>
    <x v="4714"/>
    <x v="169"/>
    <s v="Yoga Mat"/>
    <x v="0"/>
    <x v="4"/>
    <n v="11"/>
    <n v="420.69"/>
    <n v="377.47"/>
    <s v="Online"/>
    <n v="4627.59"/>
    <n v="4152.17"/>
    <n v="475.42000000000007"/>
    <n v="0.10273598136394971"/>
    <x v="0"/>
    <x v="0"/>
    <s v="No Rating"/>
    <s v="Jan"/>
  </r>
  <r>
    <x v="4715"/>
    <x v="169"/>
    <s v="Headphones"/>
    <x v="3"/>
    <x v="1"/>
    <n v="9"/>
    <n v="296.94"/>
    <n v="214.25"/>
    <s v="Online"/>
    <n v="2672.46"/>
    <n v="1928.25"/>
    <n v="744.21"/>
    <n v="0.27847376574392135"/>
    <x v="0"/>
    <x v="0"/>
    <s v="No Rating"/>
    <s v="Jan"/>
  </r>
  <r>
    <x v="4716"/>
    <x v="169"/>
    <s v="Dumbbells"/>
    <x v="0"/>
    <x v="2"/>
    <n v="14"/>
    <n v="456.78"/>
    <n v="375.34"/>
    <s v="Retail"/>
    <n v="6394.92"/>
    <n v="5254.7599999999993"/>
    <n v="1140.1600000000008"/>
    <n v="0.17829151889312153"/>
    <x v="0"/>
    <x v="0"/>
    <s v="No Rating"/>
    <s v="Jan"/>
  </r>
  <r>
    <x v="4717"/>
    <x v="169"/>
    <s v="Headphones"/>
    <x v="3"/>
    <x v="1"/>
    <n v="4"/>
    <n v="405.66"/>
    <n v="330.56"/>
    <s v="Retail"/>
    <n v="1622.64"/>
    <n v="1322.24"/>
    <n v="300.40000000000009"/>
    <n v="0.18513040477246959"/>
    <x v="0"/>
    <x v="0"/>
    <s v="No Rating"/>
    <s v="Jan"/>
  </r>
  <r>
    <x v="4718"/>
    <x v="169"/>
    <s v="Dumbbells"/>
    <x v="0"/>
    <x v="1"/>
    <n v="3"/>
    <n v="378.78"/>
    <n v="260.45"/>
    <s v="Retail"/>
    <n v="1136.3399999999999"/>
    <n v="781.34999999999991"/>
    <n v="354.99"/>
    <n v="0.3123976978721158"/>
    <x v="0"/>
    <x v="0"/>
    <s v="No Rating"/>
    <s v="Jan"/>
  </r>
  <r>
    <x v="4719"/>
    <x v="170"/>
    <s v="Cookware Set"/>
    <x v="2"/>
    <x v="0"/>
    <n v="18"/>
    <n v="427.47"/>
    <n v="364.86"/>
    <s v="Retail"/>
    <n v="7694.4600000000009"/>
    <n v="6567.4800000000005"/>
    <n v="1126.9800000000005"/>
    <n v="0.1464664186960489"/>
    <x v="0"/>
    <x v="0"/>
    <n v="5"/>
    <s v="Jan"/>
  </r>
  <r>
    <x v="4720"/>
    <x v="170"/>
    <s v="T-shirt"/>
    <x v="4"/>
    <x v="1"/>
    <n v="19"/>
    <n v="396.18"/>
    <n v="243.72"/>
    <s v="Online"/>
    <n v="7527.42"/>
    <n v="4630.68"/>
    <n v="2896.74"/>
    <n v="0.38482507950931394"/>
    <x v="0"/>
    <x v="0"/>
    <s v="No Rating"/>
    <s v="Jan"/>
  </r>
  <r>
    <x v="4721"/>
    <x v="170"/>
    <s v="Yoga Mat"/>
    <x v="0"/>
    <x v="1"/>
    <n v="15"/>
    <n v="263.77999999999997"/>
    <n v="209.33"/>
    <s v="Retail"/>
    <n v="3956.7"/>
    <n v="3139.9500000000003"/>
    <n v="816.74999999999955"/>
    <n v="0.20642201834862375"/>
    <x v="0"/>
    <x v="0"/>
    <s v="No Rating"/>
    <s v="Jan"/>
  </r>
  <r>
    <x v="4722"/>
    <x v="170"/>
    <s v="Sneakers"/>
    <x v="4"/>
    <x v="0"/>
    <n v="4"/>
    <n v="206.89"/>
    <n v="126.13"/>
    <s v="Retail"/>
    <n v="827.56"/>
    <n v="504.52"/>
    <n v="323.03999999999996"/>
    <n v="0.39035236115810334"/>
    <x v="0"/>
    <x v="0"/>
    <s v="No Rating"/>
    <s v="Jan"/>
  </r>
  <r>
    <x v="4723"/>
    <x v="170"/>
    <s v="Jacket"/>
    <x v="4"/>
    <x v="3"/>
    <n v="12"/>
    <n v="465.33"/>
    <n v="345.13"/>
    <s v="Online"/>
    <n v="5583.96"/>
    <n v="4141.5599999999995"/>
    <n v="1442.4000000000005"/>
    <n v="0.25831130595491381"/>
    <x v="0"/>
    <x v="0"/>
    <s v="No Rating"/>
    <s v="Jan"/>
  </r>
  <r>
    <x v="4724"/>
    <x v="170"/>
    <s v="Comics"/>
    <x v="1"/>
    <x v="1"/>
    <n v="18"/>
    <n v="307.14999999999998"/>
    <n v="243.11"/>
    <s v="Retail"/>
    <n v="5528.7"/>
    <n v="4375.9800000000005"/>
    <n v="1152.7199999999993"/>
    <n v="0.20849747680286493"/>
    <x v="0"/>
    <x v="0"/>
    <s v="No Rating"/>
    <s v="Jan"/>
  </r>
  <r>
    <x v="4725"/>
    <x v="170"/>
    <s v="Fiction"/>
    <x v="1"/>
    <x v="3"/>
    <n v="7"/>
    <n v="204.89"/>
    <n v="156.74"/>
    <s v="Online"/>
    <n v="1434.23"/>
    <n v="1097.18"/>
    <n v="337.04999999999995"/>
    <n v="0.235004148567524"/>
    <x v="0"/>
    <x v="0"/>
    <s v="No Rating"/>
    <s v="Jan"/>
  </r>
  <r>
    <x v="4726"/>
    <x v="170"/>
    <s v="Laptop"/>
    <x v="3"/>
    <x v="1"/>
    <n v="18"/>
    <n v="229.45"/>
    <n v="171.66"/>
    <s v="Online"/>
    <n v="4130.0999999999995"/>
    <n v="3089.88"/>
    <n v="1040.2199999999993"/>
    <n v="0.25186315101329254"/>
    <x v="0"/>
    <x v="0"/>
    <s v="No Rating"/>
    <s v="Jan"/>
  </r>
  <r>
    <x v="4727"/>
    <x v="170"/>
    <s v="Football"/>
    <x v="0"/>
    <x v="3"/>
    <n v="3"/>
    <n v="424.96"/>
    <n v="299.54000000000002"/>
    <s v="Retail"/>
    <n v="1274.8799999999999"/>
    <n v="898.62000000000012"/>
    <n v="376.25999999999976"/>
    <n v="0.29513365963855404"/>
    <x v="1"/>
    <x v="2"/>
    <s v="No Rating"/>
    <s v="Jan"/>
  </r>
  <r>
    <x v="4728"/>
    <x v="170"/>
    <s v="Mixer"/>
    <x v="2"/>
    <x v="2"/>
    <n v="1"/>
    <n v="133.93"/>
    <n v="83.55"/>
    <s v="Retail"/>
    <n v="133.93"/>
    <n v="83.55"/>
    <n v="50.38000000000001"/>
    <n v="0.37616665422235501"/>
    <x v="0"/>
    <x v="0"/>
    <s v="No Rating"/>
    <s v="Jan"/>
  </r>
  <r>
    <x v="4729"/>
    <x v="170"/>
    <s v="Vacuum Cleaner"/>
    <x v="2"/>
    <x v="3"/>
    <n v="1"/>
    <n v="196.58"/>
    <n v="133.91"/>
    <s v="Retail"/>
    <n v="196.58"/>
    <n v="133.91"/>
    <n v="62.670000000000016"/>
    <n v="0.31880150574829591"/>
    <x v="0"/>
    <x v="0"/>
    <s v="No Rating"/>
    <s v="Jan"/>
  </r>
  <r>
    <x v="4730"/>
    <x v="170"/>
    <s v="Cycle"/>
    <x v="0"/>
    <x v="1"/>
    <n v="12"/>
    <n v="120.41"/>
    <n v="77.08"/>
    <s v="Online"/>
    <n v="1444.92"/>
    <n v="924.96"/>
    <n v="519.96"/>
    <n v="0.3598538327381447"/>
    <x v="0"/>
    <x v="0"/>
    <n v="1"/>
    <s v="Jan"/>
  </r>
  <r>
    <x v="4731"/>
    <x v="170"/>
    <s v="T-shirt"/>
    <x v="4"/>
    <x v="4"/>
    <n v="6"/>
    <n v="104.62"/>
    <n v="79.23"/>
    <s v="Online"/>
    <n v="627.72"/>
    <n v="475.38"/>
    <n v="152.34000000000003"/>
    <n v="0.24268782259606198"/>
    <x v="0"/>
    <x v="0"/>
    <s v="No Rating"/>
    <s v="Jan"/>
  </r>
  <r>
    <x v="4732"/>
    <x v="170"/>
    <s v="Biography"/>
    <x v="1"/>
    <x v="0"/>
    <n v="2"/>
    <n v="450.91"/>
    <n v="347.28"/>
    <s v="Online"/>
    <n v="901.82"/>
    <n v="694.56"/>
    <n v="207.2600000000001"/>
    <n v="0.22982413341908595"/>
    <x v="0"/>
    <x v="0"/>
    <s v="No Rating"/>
    <s v="Jan"/>
  </r>
  <r>
    <x v="4733"/>
    <x v="170"/>
    <s v="Jeans"/>
    <x v="4"/>
    <x v="3"/>
    <n v="7"/>
    <n v="445.72"/>
    <n v="366.72"/>
    <s v="Retail"/>
    <n v="3120.04"/>
    <n v="2567.04"/>
    <n v="553"/>
    <n v="0.17724131741900745"/>
    <x v="0"/>
    <x v="0"/>
    <s v="No Rating"/>
    <s v="Jan"/>
  </r>
  <r>
    <x v="4734"/>
    <x v="170"/>
    <s v="T-shirt"/>
    <x v="4"/>
    <x v="1"/>
    <n v="4"/>
    <n v="48.61"/>
    <n v="35.9"/>
    <s v="Online"/>
    <n v="194.44"/>
    <n v="143.6"/>
    <n v="50.84"/>
    <n v="0.26146883357333883"/>
    <x v="0"/>
    <x v="0"/>
    <s v="No Rating"/>
    <s v="Jan"/>
  </r>
  <r>
    <x v="4735"/>
    <x v="170"/>
    <s v="Jeans"/>
    <x v="4"/>
    <x v="1"/>
    <n v="18"/>
    <n v="231.99"/>
    <n v="167.73"/>
    <s v="Retail"/>
    <n v="4175.82"/>
    <n v="3019.14"/>
    <n v="1156.6799999999998"/>
    <n v="0.27699469804732962"/>
    <x v="0"/>
    <x v="0"/>
    <n v="4"/>
    <s v="Jan"/>
  </r>
  <r>
    <x v="4736"/>
    <x v="170"/>
    <s v="Mixer"/>
    <x v="2"/>
    <x v="1"/>
    <n v="9"/>
    <n v="353.35"/>
    <n v="228.01"/>
    <s v="Online"/>
    <n v="3180.15"/>
    <n v="2052.09"/>
    <n v="1128.06"/>
    <n v="0.35471911702278192"/>
    <x v="0"/>
    <x v="0"/>
    <s v="No Rating"/>
    <s v="Jan"/>
  </r>
  <r>
    <x v="4737"/>
    <x v="170"/>
    <s v="Smartphone"/>
    <x v="3"/>
    <x v="4"/>
    <n v="2"/>
    <n v="295.01"/>
    <n v="254.12"/>
    <s v="Online"/>
    <n v="590.02"/>
    <n v="508.24"/>
    <n v="81.779999999999973"/>
    <n v="0.13860547100098297"/>
    <x v="0"/>
    <x v="0"/>
    <n v="2"/>
    <s v="Jan"/>
  </r>
  <r>
    <x v="4738"/>
    <x v="170"/>
    <s v="Football"/>
    <x v="0"/>
    <x v="3"/>
    <n v="9"/>
    <n v="327.88"/>
    <n v="244.04"/>
    <s v="Retail"/>
    <n v="2950.92"/>
    <n v="2196.36"/>
    <n v="754.56"/>
    <n v="0.25570330608759301"/>
    <x v="0"/>
    <x v="0"/>
    <s v="No Rating"/>
    <s v="Jan"/>
  </r>
  <r>
    <x v="4739"/>
    <x v="170"/>
    <s v="Fiction"/>
    <x v="1"/>
    <x v="4"/>
    <n v="7"/>
    <n v="341.89"/>
    <n v="302.72000000000003"/>
    <s v="Online"/>
    <n v="2393.23"/>
    <n v="2119.04"/>
    <n v="274.19000000000005"/>
    <n v="0.11456901342537075"/>
    <x v="0"/>
    <x v="0"/>
    <s v="No Rating"/>
    <s v="Jan"/>
  </r>
  <r>
    <x v="4740"/>
    <x v="170"/>
    <s v="T-shirt"/>
    <x v="4"/>
    <x v="0"/>
    <n v="8"/>
    <n v="44.01"/>
    <n v="38.06"/>
    <s v="Online"/>
    <n v="352.08"/>
    <n v="304.48"/>
    <n v="47.599999999999966"/>
    <n v="0.13519654623949093"/>
    <x v="0"/>
    <x v="0"/>
    <s v="No Rating"/>
    <s v="Jan"/>
  </r>
  <r>
    <x v="4741"/>
    <x v="170"/>
    <s v="Smartphone"/>
    <x v="3"/>
    <x v="0"/>
    <n v="19"/>
    <n v="94.42"/>
    <n v="71.97"/>
    <s v="Retail"/>
    <n v="1793.98"/>
    <n v="1367.43"/>
    <n v="426.54999999999995"/>
    <n v="0.23776742215632279"/>
    <x v="0"/>
    <x v="0"/>
    <s v="No Rating"/>
    <s v="Jan"/>
  </r>
  <r>
    <x v="4742"/>
    <x v="170"/>
    <s v="Mixer"/>
    <x v="2"/>
    <x v="2"/>
    <n v="19"/>
    <n v="187.93"/>
    <n v="134.02000000000001"/>
    <s v="Retail"/>
    <n v="3570.67"/>
    <n v="2546.38"/>
    <n v="1024.29"/>
    <n v="0.28686212951630924"/>
    <x v="0"/>
    <x v="0"/>
    <n v="4"/>
    <s v="Jan"/>
  </r>
  <r>
    <x v="4743"/>
    <x v="170"/>
    <s v="Jeans"/>
    <x v="4"/>
    <x v="1"/>
    <n v="3"/>
    <n v="192.33"/>
    <n v="120.15"/>
    <s v="Online"/>
    <n v="576.99"/>
    <n v="360.45000000000005"/>
    <n v="216.53999999999996"/>
    <n v="0.37529246607393535"/>
    <x v="0"/>
    <x v="0"/>
    <s v="No Rating"/>
    <s v="Jan"/>
  </r>
  <r>
    <x v="4744"/>
    <x v="171"/>
    <s v="Chair"/>
    <x v="2"/>
    <x v="3"/>
    <n v="10"/>
    <n v="323.64"/>
    <n v="237.82"/>
    <s v="Retail"/>
    <n v="3236.3999999999996"/>
    <n v="2378.1999999999998"/>
    <n v="858.19999999999982"/>
    <n v="0.26517117785193423"/>
    <x v="0"/>
    <x v="0"/>
    <s v="No Rating"/>
    <s v="Jan"/>
  </r>
  <r>
    <x v="4745"/>
    <x v="171"/>
    <s v="Chair"/>
    <x v="2"/>
    <x v="2"/>
    <n v="19"/>
    <n v="445.42"/>
    <n v="338.43"/>
    <s v="Retail"/>
    <n v="8462.98"/>
    <n v="6430.17"/>
    <n v="2032.8099999999995"/>
    <n v="0.24020026042835971"/>
    <x v="0"/>
    <x v="0"/>
    <s v="No Rating"/>
    <s v="Jan"/>
  </r>
  <r>
    <x v="4746"/>
    <x v="171"/>
    <s v="Cycle"/>
    <x v="0"/>
    <x v="0"/>
    <n v="5"/>
    <n v="451.99"/>
    <n v="382.13"/>
    <s v="Retail"/>
    <n v="2259.9499999999998"/>
    <n v="1910.65"/>
    <n v="349.29999999999973"/>
    <n v="0.15456094161375242"/>
    <x v="0"/>
    <x v="0"/>
    <s v="No Rating"/>
    <s v="Jan"/>
  </r>
  <r>
    <x v="4747"/>
    <x v="171"/>
    <s v="Laptop"/>
    <x v="3"/>
    <x v="1"/>
    <n v="3"/>
    <n v="255.56"/>
    <n v="199.51"/>
    <s v="Retail"/>
    <n v="766.68000000000006"/>
    <n v="598.53"/>
    <n v="168.15000000000009"/>
    <n v="0.21932227265612783"/>
    <x v="0"/>
    <x v="0"/>
    <s v="No Rating"/>
    <s v="Jan"/>
  </r>
  <r>
    <x v="4748"/>
    <x v="171"/>
    <s v="Dumbbells"/>
    <x v="0"/>
    <x v="0"/>
    <n v="16"/>
    <n v="415.36"/>
    <n v="262.11"/>
    <s v="Online"/>
    <n v="6645.76"/>
    <n v="4193.76"/>
    <n v="2452"/>
    <n v="0.36895704930662554"/>
    <x v="0"/>
    <x v="0"/>
    <s v="No Rating"/>
    <s v="Jan"/>
  </r>
  <r>
    <x v="4749"/>
    <x v="171"/>
    <s v="Headphones"/>
    <x v="3"/>
    <x v="1"/>
    <n v="7"/>
    <n v="59.89"/>
    <n v="48.2"/>
    <s v="Retail"/>
    <n v="419.23"/>
    <n v="337.40000000000003"/>
    <n v="81.829999999999984"/>
    <n v="0.19519118383703452"/>
    <x v="0"/>
    <x v="0"/>
    <s v="No Rating"/>
    <s v="Jan"/>
  </r>
  <r>
    <x v="4750"/>
    <x v="171"/>
    <s v="Smartphone"/>
    <x v="3"/>
    <x v="2"/>
    <n v="8"/>
    <n v="391.49"/>
    <n v="305.58"/>
    <s v="Online"/>
    <n v="3131.92"/>
    <n v="2444.64"/>
    <n v="687.2800000000002"/>
    <n v="0.21944366395054796"/>
    <x v="0"/>
    <x v="0"/>
    <s v="No Rating"/>
    <s v="Jan"/>
  </r>
  <r>
    <x v="4751"/>
    <x v="171"/>
    <s v="Smartphone"/>
    <x v="3"/>
    <x v="2"/>
    <n v="8"/>
    <n v="252.99"/>
    <n v="205.75"/>
    <s v="Retail"/>
    <n v="2023.92"/>
    <n v="1646"/>
    <n v="377.92000000000007"/>
    <n v="0.18672674809281004"/>
    <x v="0"/>
    <x v="0"/>
    <s v="No Rating"/>
    <s v="Jan"/>
  </r>
  <r>
    <x v="4752"/>
    <x v="171"/>
    <s v="Fiction"/>
    <x v="1"/>
    <x v="1"/>
    <n v="7"/>
    <n v="445.57"/>
    <n v="278.33"/>
    <s v="Retail"/>
    <n v="3118.99"/>
    <n v="1948.31"/>
    <n v="1170.6799999999998"/>
    <n v="0.37533945283569359"/>
    <x v="0"/>
    <x v="0"/>
    <s v="No Rating"/>
    <s v="Jan"/>
  </r>
  <r>
    <x v="4753"/>
    <x v="171"/>
    <s v="Camera"/>
    <x v="3"/>
    <x v="1"/>
    <n v="20"/>
    <n v="426.45"/>
    <n v="256.01"/>
    <s v="Retail"/>
    <n v="8529"/>
    <n v="5120.2"/>
    <n v="3408.8"/>
    <n v="0.39967170828936571"/>
    <x v="0"/>
    <x v="0"/>
    <s v="No Rating"/>
    <s v="Jan"/>
  </r>
  <r>
    <x v="4754"/>
    <x v="171"/>
    <s v="Yoga Mat"/>
    <x v="0"/>
    <x v="2"/>
    <n v="14"/>
    <n v="165.32"/>
    <n v="124.02"/>
    <s v="Online"/>
    <n v="2314.48"/>
    <n v="1736.28"/>
    <n v="578.20000000000005"/>
    <n v="0.24981853375272201"/>
    <x v="0"/>
    <x v="0"/>
    <s v="No Rating"/>
    <s v="Jan"/>
  </r>
  <r>
    <x v="4755"/>
    <x v="171"/>
    <s v="Textbook"/>
    <x v="1"/>
    <x v="3"/>
    <n v="3"/>
    <n v="478.65"/>
    <n v="363.67"/>
    <s v="Online"/>
    <n v="1435.9499999999998"/>
    <n v="1091.01"/>
    <n v="344.93999999999983"/>
    <n v="0.24021727776036761"/>
    <x v="0"/>
    <x v="0"/>
    <s v="No Rating"/>
    <s v="Jan"/>
  </r>
  <r>
    <x v="4756"/>
    <x v="171"/>
    <s v="Fiction"/>
    <x v="1"/>
    <x v="1"/>
    <n v="11"/>
    <n v="323.72000000000003"/>
    <n v="268.79000000000002"/>
    <s v="Retail"/>
    <n v="3560.92"/>
    <n v="2956.69"/>
    <n v="604.23"/>
    <n v="0.16968367725194614"/>
    <x v="0"/>
    <x v="0"/>
    <s v="No Rating"/>
    <s v="Jan"/>
  </r>
  <r>
    <x v="4757"/>
    <x v="171"/>
    <s v="Vacuum Cleaner"/>
    <x v="2"/>
    <x v="4"/>
    <n v="5"/>
    <n v="438.47"/>
    <n v="299.38"/>
    <s v="Online"/>
    <n v="2192.3500000000004"/>
    <n v="1496.9"/>
    <n v="695.45000000000027"/>
    <n v="0.31721668529203828"/>
    <x v="0"/>
    <x v="0"/>
    <s v="No Rating"/>
    <s v="Jan"/>
  </r>
  <r>
    <x v="4758"/>
    <x v="171"/>
    <s v="Jacket"/>
    <x v="4"/>
    <x v="3"/>
    <n v="12"/>
    <n v="268.36"/>
    <n v="184.62"/>
    <s v="Online"/>
    <n v="3220.32"/>
    <n v="2215.44"/>
    <n v="1004.8800000000001"/>
    <n v="0.31204352362498139"/>
    <x v="0"/>
    <x v="0"/>
    <s v="No Rating"/>
    <s v="Jan"/>
  </r>
  <r>
    <x v="4759"/>
    <x v="171"/>
    <s v="Camera"/>
    <x v="3"/>
    <x v="3"/>
    <n v="14"/>
    <n v="432.09"/>
    <n v="349.8"/>
    <s v="Online"/>
    <n v="6049.2599999999993"/>
    <n v="4897.2"/>
    <n v="1152.0599999999995"/>
    <n v="0.19044643477053386"/>
    <x v="0"/>
    <x v="0"/>
    <s v="No Rating"/>
    <s v="Jan"/>
  </r>
  <r>
    <x v="4760"/>
    <x v="171"/>
    <s v="T-shirt"/>
    <x v="4"/>
    <x v="4"/>
    <n v="11"/>
    <n v="87.93"/>
    <n v="78.13"/>
    <s v="Retail"/>
    <n v="967.23"/>
    <n v="859.43"/>
    <n v="107.80000000000007"/>
    <n v="0.11145229159558746"/>
    <x v="0"/>
    <x v="0"/>
    <s v="No Rating"/>
    <s v="Jan"/>
  </r>
  <r>
    <x v="4761"/>
    <x v="171"/>
    <s v="Mixer"/>
    <x v="2"/>
    <x v="1"/>
    <n v="15"/>
    <n v="387.43"/>
    <n v="293.56"/>
    <s v="Online"/>
    <n v="5811.45"/>
    <n v="4403.3999999999996"/>
    <n v="1408.0500000000002"/>
    <n v="0.24228892961309142"/>
    <x v="0"/>
    <x v="0"/>
    <s v="No Rating"/>
    <s v="Jan"/>
  </r>
  <r>
    <x v="4762"/>
    <x v="171"/>
    <s v="Jeans"/>
    <x v="4"/>
    <x v="4"/>
    <n v="14"/>
    <n v="219.2"/>
    <n v="146"/>
    <s v="Retail"/>
    <n v="3068.7999999999997"/>
    <n v="2044"/>
    <n v="1024.7999999999997"/>
    <n v="0.33394160583941601"/>
    <x v="0"/>
    <x v="0"/>
    <s v="No Rating"/>
    <s v="Jan"/>
  </r>
  <r>
    <x v="4763"/>
    <x v="172"/>
    <s v="Biography"/>
    <x v="1"/>
    <x v="4"/>
    <n v="11"/>
    <n v="498.75"/>
    <n v="302.19"/>
    <s v="Online"/>
    <n v="5486.25"/>
    <n v="3324.09"/>
    <n v="2162.16"/>
    <n v="0.39410526315789474"/>
    <x v="0"/>
    <x v="0"/>
    <s v="No Rating"/>
    <s v="Jan"/>
  </r>
  <r>
    <x v="4764"/>
    <x v="172"/>
    <s v="Cookware Set"/>
    <x v="2"/>
    <x v="3"/>
    <n v="17"/>
    <n v="351.21"/>
    <n v="301.27"/>
    <s v="Retail"/>
    <n v="5970.57"/>
    <n v="5121.59"/>
    <n v="848.97999999999956"/>
    <n v="0.14219412886876789"/>
    <x v="0"/>
    <x v="0"/>
    <s v="No Rating"/>
    <s v="Jan"/>
  </r>
  <r>
    <x v="4765"/>
    <x v="172"/>
    <s v="Fiction"/>
    <x v="1"/>
    <x v="2"/>
    <n v="5"/>
    <n v="494.99"/>
    <n v="397.15"/>
    <s v="Online"/>
    <n v="2474.9499999999998"/>
    <n v="1985.75"/>
    <n v="489.19999999999982"/>
    <n v="0.19766055879916761"/>
    <x v="0"/>
    <x v="0"/>
    <s v="No Rating"/>
    <s v="Jan"/>
  </r>
  <r>
    <x v="4766"/>
    <x v="172"/>
    <s v="Mixer"/>
    <x v="2"/>
    <x v="3"/>
    <n v="3"/>
    <n v="254.12"/>
    <n v="210.51"/>
    <s v="Online"/>
    <n v="762.36"/>
    <n v="631.53"/>
    <n v="130.83000000000004"/>
    <n v="0.1716118369274359"/>
    <x v="0"/>
    <x v="0"/>
    <s v="No Rating"/>
    <s v="Jan"/>
  </r>
  <r>
    <x v="4767"/>
    <x v="172"/>
    <s v="Chair"/>
    <x v="2"/>
    <x v="3"/>
    <n v="15"/>
    <n v="165.95"/>
    <n v="144.65"/>
    <s v="Online"/>
    <n v="2489.25"/>
    <n v="2169.75"/>
    <n v="319.5"/>
    <n v="0.12835191322687556"/>
    <x v="0"/>
    <x v="0"/>
    <s v="No Rating"/>
    <s v="Jan"/>
  </r>
  <r>
    <x v="4768"/>
    <x v="172"/>
    <s v="Yoga Mat"/>
    <x v="0"/>
    <x v="2"/>
    <n v="3"/>
    <n v="40.799999999999997"/>
    <n v="35.08"/>
    <s v="Retail"/>
    <n v="122.39999999999999"/>
    <n v="105.24"/>
    <n v="17.159999999999997"/>
    <n v="0.14019607843137252"/>
    <x v="0"/>
    <x v="0"/>
    <s v="No Rating"/>
    <s v="Jan"/>
  </r>
  <r>
    <x v="4769"/>
    <x v="172"/>
    <s v="Mixer"/>
    <x v="2"/>
    <x v="1"/>
    <n v="7"/>
    <n v="168.18"/>
    <n v="101.62"/>
    <s v="Online"/>
    <n v="1177.26"/>
    <n v="711.34"/>
    <n v="465.91999999999996"/>
    <n v="0.39576644071827799"/>
    <x v="0"/>
    <x v="0"/>
    <s v="No Rating"/>
    <s v="Jan"/>
  </r>
  <r>
    <x v="4770"/>
    <x v="172"/>
    <s v="Sneakers"/>
    <x v="4"/>
    <x v="2"/>
    <n v="5"/>
    <n v="234.16"/>
    <n v="177.28"/>
    <s v="Retail"/>
    <n v="1170.8"/>
    <n v="886.4"/>
    <n v="284.39999999999998"/>
    <n v="0.24291083020157156"/>
    <x v="0"/>
    <x v="0"/>
    <s v="No Rating"/>
    <s v="Jan"/>
  </r>
  <r>
    <x v="4771"/>
    <x v="172"/>
    <s v="Cookware Set"/>
    <x v="2"/>
    <x v="2"/>
    <n v="12"/>
    <n v="361.84"/>
    <n v="250.13"/>
    <s v="Online"/>
    <n v="4342.08"/>
    <n v="3001.56"/>
    <n v="1340.52"/>
    <n v="0.30872761441521113"/>
    <x v="1"/>
    <x v="4"/>
    <s v="No Rating"/>
    <s v="Jan"/>
  </r>
  <r>
    <x v="4772"/>
    <x v="172"/>
    <s v="Chair"/>
    <x v="2"/>
    <x v="0"/>
    <n v="4"/>
    <n v="468.34"/>
    <n v="364.51"/>
    <s v="Online"/>
    <n v="1873.36"/>
    <n v="1458.04"/>
    <n v="415.31999999999994"/>
    <n v="0.22169791177349787"/>
    <x v="0"/>
    <x v="0"/>
    <s v="No Rating"/>
    <s v="Jan"/>
  </r>
  <r>
    <x v="4773"/>
    <x v="172"/>
    <s v="Fiction"/>
    <x v="1"/>
    <x v="1"/>
    <n v="8"/>
    <n v="138"/>
    <n v="109.82"/>
    <s v="Online"/>
    <n v="1104"/>
    <n v="878.56"/>
    <n v="225.44000000000005"/>
    <n v="0.20420289855072468"/>
    <x v="0"/>
    <x v="0"/>
    <s v="No Rating"/>
    <s v="Jan"/>
  </r>
  <r>
    <x v="4774"/>
    <x v="172"/>
    <s v="Dumbbells"/>
    <x v="0"/>
    <x v="4"/>
    <n v="7"/>
    <n v="215.38"/>
    <n v="158.96"/>
    <s v="Online"/>
    <n v="1507.6599999999999"/>
    <n v="1112.72"/>
    <n v="394.93999999999983"/>
    <n v="0.26195561333457135"/>
    <x v="0"/>
    <x v="0"/>
    <s v="No Rating"/>
    <s v="Jan"/>
  </r>
  <r>
    <x v="4775"/>
    <x v="172"/>
    <s v="Dumbbells"/>
    <x v="0"/>
    <x v="4"/>
    <n v="20"/>
    <n v="196.37"/>
    <n v="167.37"/>
    <s v="Online"/>
    <n v="3927.4"/>
    <n v="3347.4"/>
    <n v="580"/>
    <n v="0.1476803992463207"/>
    <x v="0"/>
    <x v="0"/>
    <n v="4"/>
    <s v="Jan"/>
  </r>
  <r>
    <x v="4776"/>
    <x v="172"/>
    <s v="Yoga Mat"/>
    <x v="0"/>
    <x v="4"/>
    <n v="19"/>
    <n v="307.91000000000003"/>
    <n v="225.77"/>
    <s v="Online"/>
    <n v="5850.2900000000009"/>
    <n v="4289.63"/>
    <n v="1560.6600000000008"/>
    <n v="0.26676626286902028"/>
    <x v="0"/>
    <x v="0"/>
    <s v="No Rating"/>
    <s v="Jan"/>
  </r>
  <r>
    <x v="4777"/>
    <x v="172"/>
    <s v="Laptop"/>
    <x v="3"/>
    <x v="4"/>
    <n v="15"/>
    <n v="457.69"/>
    <n v="283.14999999999998"/>
    <s v="Online"/>
    <n v="6865.35"/>
    <n v="4247.25"/>
    <n v="2618.1000000000004"/>
    <n v="0.38134982193187533"/>
    <x v="0"/>
    <x v="0"/>
    <s v="No Rating"/>
    <s v="Jan"/>
  </r>
  <r>
    <x v="4778"/>
    <x v="172"/>
    <s v="Fiction"/>
    <x v="1"/>
    <x v="1"/>
    <n v="19"/>
    <n v="293.64"/>
    <n v="200.06"/>
    <s v="Retail"/>
    <n v="5579.16"/>
    <n v="3801.14"/>
    <n v="1778.02"/>
    <n v="0.31868955183217546"/>
    <x v="0"/>
    <x v="0"/>
    <s v="No Rating"/>
    <s v="Jan"/>
  </r>
  <r>
    <x v="4779"/>
    <x v="172"/>
    <s v="Textbook"/>
    <x v="1"/>
    <x v="3"/>
    <n v="9"/>
    <n v="55.48"/>
    <n v="41.75"/>
    <s v="Online"/>
    <n v="499.32"/>
    <n v="375.75"/>
    <n v="123.57"/>
    <n v="0.24747656813266042"/>
    <x v="0"/>
    <x v="0"/>
    <s v="No Rating"/>
    <s v="Jan"/>
  </r>
  <r>
    <x v="4780"/>
    <x v="172"/>
    <s v="Camera"/>
    <x v="3"/>
    <x v="1"/>
    <n v="6"/>
    <n v="98.45"/>
    <n v="71.180000000000007"/>
    <s v="Online"/>
    <n v="590.70000000000005"/>
    <n v="427.08000000000004"/>
    <n v="163.62"/>
    <n v="0.27699339766378872"/>
    <x v="0"/>
    <x v="0"/>
    <s v="No Rating"/>
    <s v="Jan"/>
  </r>
  <r>
    <x v="4781"/>
    <x v="172"/>
    <s v="Football"/>
    <x v="0"/>
    <x v="0"/>
    <n v="17"/>
    <n v="22.38"/>
    <n v="16.63"/>
    <s v="Online"/>
    <n v="380.46"/>
    <n v="282.70999999999998"/>
    <n v="97.75"/>
    <n v="0.25692582663092045"/>
    <x v="0"/>
    <x v="0"/>
    <s v="No Rating"/>
    <s v="Jan"/>
  </r>
  <r>
    <x v="4782"/>
    <x v="172"/>
    <s v="Vacuum Cleaner"/>
    <x v="2"/>
    <x v="3"/>
    <n v="19"/>
    <n v="44.25"/>
    <n v="28.14"/>
    <s v="Retail"/>
    <n v="840.75"/>
    <n v="534.66"/>
    <n v="306.09000000000003"/>
    <n v="0.36406779661016953"/>
    <x v="0"/>
    <x v="0"/>
    <s v="No Rating"/>
    <s v="Jan"/>
  </r>
  <r>
    <x v="4783"/>
    <x v="172"/>
    <s v="Smartphone"/>
    <x v="3"/>
    <x v="0"/>
    <n v="11"/>
    <n v="353.95"/>
    <n v="277.26"/>
    <s v="Online"/>
    <n v="3893.45"/>
    <n v="3049.8599999999997"/>
    <n v="843.59000000000015"/>
    <n v="0.21666902104817071"/>
    <x v="0"/>
    <x v="0"/>
    <s v="No Rating"/>
    <s v="Jan"/>
  </r>
  <r>
    <x v="4784"/>
    <x v="172"/>
    <s v="Football"/>
    <x v="0"/>
    <x v="3"/>
    <n v="17"/>
    <n v="322.12"/>
    <n v="217.74"/>
    <s v="Retail"/>
    <n v="5476.04"/>
    <n v="3701.58"/>
    <n v="1774.46"/>
    <n v="0.32404073016267232"/>
    <x v="0"/>
    <x v="0"/>
    <s v="No Rating"/>
    <s v="Jan"/>
  </r>
  <r>
    <x v="4785"/>
    <x v="172"/>
    <s v="Camera"/>
    <x v="3"/>
    <x v="3"/>
    <n v="10"/>
    <n v="36.270000000000003"/>
    <n v="27.42"/>
    <s v="Online"/>
    <n v="362.70000000000005"/>
    <n v="274.20000000000005"/>
    <n v="88.5"/>
    <n v="0.24400330851943752"/>
    <x v="0"/>
    <x v="0"/>
    <s v="No Rating"/>
    <s v="Jan"/>
  </r>
  <r>
    <x v="4786"/>
    <x v="172"/>
    <s v="Mixer"/>
    <x v="2"/>
    <x v="0"/>
    <n v="19"/>
    <n v="20.3"/>
    <n v="15.89"/>
    <s v="Retail"/>
    <n v="385.7"/>
    <n v="301.91000000000003"/>
    <n v="83.789999999999964"/>
    <n v="0.21724137931034473"/>
    <x v="0"/>
    <x v="0"/>
    <s v="No Rating"/>
    <s v="Jan"/>
  </r>
  <r>
    <x v="4787"/>
    <x v="172"/>
    <s v="Camera"/>
    <x v="3"/>
    <x v="0"/>
    <n v="20"/>
    <n v="216.47"/>
    <n v="182.59"/>
    <s v="Retail"/>
    <n v="4329.3999999999996"/>
    <n v="3651.8"/>
    <n v="677.59999999999945"/>
    <n v="0.15651129486764898"/>
    <x v="0"/>
    <x v="0"/>
    <s v="No Rating"/>
    <s v="Jan"/>
  </r>
  <r>
    <x v="4788"/>
    <x v="172"/>
    <s v="Laptop"/>
    <x v="3"/>
    <x v="0"/>
    <n v="10"/>
    <n v="52.14"/>
    <n v="43.06"/>
    <s v="Online"/>
    <n v="521.4"/>
    <n v="430.6"/>
    <n v="90.799999999999955"/>
    <n v="0.17414652857690824"/>
    <x v="0"/>
    <x v="0"/>
    <s v="No Rating"/>
    <s v="Jan"/>
  </r>
  <r>
    <x v="4789"/>
    <x v="172"/>
    <s v="Vacuum Cleaner"/>
    <x v="2"/>
    <x v="0"/>
    <n v="1"/>
    <n v="92.71"/>
    <n v="76.760000000000005"/>
    <s v="Online"/>
    <n v="92.71"/>
    <n v="76.760000000000005"/>
    <n v="15.949999999999989"/>
    <n v="0.17204185093301683"/>
    <x v="0"/>
    <x v="0"/>
    <s v="No Rating"/>
    <s v="Jan"/>
  </r>
  <r>
    <x v="4790"/>
    <x v="172"/>
    <s v="Smartphone"/>
    <x v="3"/>
    <x v="0"/>
    <n v="18"/>
    <n v="289.06"/>
    <n v="189.55"/>
    <s v="Retail"/>
    <n v="5203.08"/>
    <n v="3411.9"/>
    <n v="1791.1799999999998"/>
    <n v="0.34425378814087038"/>
    <x v="0"/>
    <x v="0"/>
    <s v="No Rating"/>
    <s v="Jan"/>
  </r>
  <r>
    <x v="4791"/>
    <x v="172"/>
    <s v="Comics"/>
    <x v="1"/>
    <x v="1"/>
    <n v="9"/>
    <n v="154.71"/>
    <n v="112.39"/>
    <s v="Retail"/>
    <n v="1392.39"/>
    <n v="1011.51"/>
    <n v="380.88000000000011"/>
    <n v="0.27354405015836086"/>
    <x v="0"/>
    <x v="0"/>
    <s v="No Rating"/>
    <s v="Jan"/>
  </r>
  <r>
    <x v="4792"/>
    <x v="172"/>
    <s v="Fiction"/>
    <x v="1"/>
    <x v="1"/>
    <n v="2"/>
    <n v="414.8"/>
    <n v="316.79000000000002"/>
    <s v="Retail"/>
    <n v="829.6"/>
    <n v="633.58000000000004"/>
    <n v="196.01999999999998"/>
    <n v="0.2362825458052073"/>
    <x v="0"/>
    <x v="0"/>
    <s v="No Rating"/>
    <s v="Jan"/>
  </r>
  <r>
    <x v="4793"/>
    <x v="172"/>
    <s v="Jeans"/>
    <x v="4"/>
    <x v="4"/>
    <n v="7"/>
    <n v="453.31"/>
    <n v="401.68"/>
    <s v="Retail"/>
    <n v="3173.17"/>
    <n v="2811.76"/>
    <n v="361.40999999999985"/>
    <n v="0.11389556815424319"/>
    <x v="0"/>
    <x v="0"/>
    <s v="No Rating"/>
    <s v="Jan"/>
  </r>
  <r>
    <x v="4794"/>
    <x v="172"/>
    <s v="Laptop"/>
    <x v="3"/>
    <x v="2"/>
    <n v="10"/>
    <n v="312.32"/>
    <n v="206.56"/>
    <s v="Online"/>
    <n v="3123.2"/>
    <n v="2065.6"/>
    <n v="1057.5999999999999"/>
    <n v="0.33862704918032788"/>
    <x v="0"/>
    <x v="0"/>
    <s v="No Rating"/>
    <s v="Jan"/>
  </r>
  <r>
    <x v="4795"/>
    <x v="172"/>
    <s v="Cycle"/>
    <x v="0"/>
    <x v="4"/>
    <n v="13"/>
    <n v="427.32"/>
    <n v="328.42"/>
    <s v="Retail"/>
    <n v="5555.16"/>
    <n v="4269.46"/>
    <n v="1285.6999999999998"/>
    <n v="0.23144247870448373"/>
    <x v="0"/>
    <x v="0"/>
    <s v="No Rating"/>
    <s v="Jan"/>
  </r>
  <r>
    <x v="4796"/>
    <x v="172"/>
    <s v="Jeans"/>
    <x v="4"/>
    <x v="4"/>
    <n v="9"/>
    <n v="284.97000000000003"/>
    <n v="241.19"/>
    <s v="Online"/>
    <n v="2564.7300000000005"/>
    <n v="2170.71"/>
    <n v="394.02000000000044"/>
    <n v="0.15363020668842348"/>
    <x v="0"/>
    <x v="0"/>
    <s v="No Rating"/>
    <s v="Jan"/>
  </r>
  <r>
    <x v="4797"/>
    <x v="172"/>
    <s v="Biography"/>
    <x v="1"/>
    <x v="0"/>
    <n v="8"/>
    <n v="83.67"/>
    <n v="53.41"/>
    <s v="Retail"/>
    <n v="669.36"/>
    <n v="427.28"/>
    <n v="242.08000000000004"/>
    <n v="0.36165889805187051"/>
    <x v="0"/>
    <x v="0"/>
    <s v="No Rating"/>
    <s v="Jan"/>
  </r>
  <r>
    <x v="4798"/>
    <x v="172"/>
    <s v="Cycle"/>
    <x v="0"/>
    <x v="4"/>
    <n v="4"/>
    <n v="420.15"/>
    <n v="358.41"/>
    <s v="Retail"/>
    <n v="1680.6"/>
    <n v="1433.64"/>
    <n v="246.95999999999981"/>
    <n v="0.14694751874330586"/>
    <x v="0"/>
    <x v="0"/>
    <s v="No Rating"/>
    <s v="Jan"/>
  </r>
  <r>
    <x v="4799"/>
    <x v="172"/>
    <s v="T-shirt"/>
    <x v="4"/>
    <x v="0"/>
    <n v="3"/>
    <n v="440.96"/>
    <n v="381.77"/>
    <s v="Online"/>
    <n v="1322.8799999999999"/>
    <n v="1145.31"/>
    <n v="177.56999999999994"/>
    <n v="0.13422986211901303"/>
    <x v="0"/>
    <x v="0"/>
    <n v="1"/>
    <s v="Jan"/>
  </r>
  <r>
    <x v="4800"/>
    <x v="172"/>
    <s v="Jacket"/>
    <x v="4"/>
    <x v="2"/>
    <n v="18"/>
    <n v="188.75"/>
    <n v="127.94"/>
    <s v="Online"/>
    <n v="3397.5"/>
    <n v="2302.92"/>
    <n v="1094.58"/>
    <n v="0.32217218543046355"/>
    <x v="0"/>
    <x v="0"/>
    <s v="No Rating"/>
    <s v="Jan"/>
  </r>
  <r>
    <x v="4801"/>
    <x v="172"/>
    <s v="Sneakers"/>
    <x v="4"/>
    <x v="0"/>
    <n v="10"/>
    <n v="281.44"/>
    <n v="210.63"/>
    <s v="Online"/>
    <n v="2814.4"/>
    <n v="2106.3000000000002"/>
    <n v="708.09999999999991"/>
    <n v="0.25159891984081861"/>
    <x v="0"/>
    <x v="0"/>
    <s v="No Rating"/>
    <s v="Jan"/>
  </r>
  <r>
    <x v="4802"/>
    <x v="173"/>
    <s v="Yoga Mat"/>
    <x v="0"/>
    <x v="3"/>
    <n v="9"/>
    <n v="236.76"/>
    <n v="187.38"/>
    <s v="Retail"/>
    <n v="2130.84"/>
    <n v="1686.42"/>
    <n v="444.42000000000007"/>
    <n v="0.2085656360871769"/>
    <x v="0"/>
    <x v="0"/>
    <s v="No Rating"/>
    <s v="Jan"/>
  </r>
  <r>
    <x v="4803"/>
    <x v="173"/>
    <s v="Jeans"/>
    <x v="4"/>
    <x v="4"/>
    <n v="6"/>
    <n v="104.54"/>
    <n v="64.31"/>
    <s v="Online"/>
    <n v="627.24"/>
    <n v="385.86"/>
    <n v="241.38"/>
    <n v="0.38482877367514828"/>
    <x v="0"/>
    <x v="0"/>
    <s v="No Rating"/>
    <s v="Jan"/>
  </r>
  <r>
    <x v="4804"/>
    <x v="173"/>
    <s v="Jeans"/>
    <x v="4"/>
    <x v="4"/>
    <n v="4"/>
    <n v="263.91000000000003"/>
    <n v="223.23"/>
    <s v="Online"/>
    <n v="1055.6400000000001"/>
    <n v="892.92"/>
    <n v="162.72000000000014"/>
    <n v="0.15414345799704457"/>
    <x v="0"/>
    <x v="0"/>
    <s v="No Rating"/>
    <s v="Jan"/>
  </r>
  <r>
    <x v="4805"/>
    <x v="173"/>
    <s v="Camera"/>
    <x v="3"/>
    <x v="3"/>
    <n v="15"/>
    <n v="291.70999999999998"/>
    <n v="249.52"/>
    <s v="Online"/>
    <n v="4375.6499999999996"/>
    <n v="3742.8"/>
    <n v="632.84999999999945"/>
    <n v="0.14462994069452528"/>
    <x v="0"/>
    <x v="0"/>
    <s v="No Rating"/>
    <s v="Jan"/>
  </r>
  <r>
    <x v="4806"/>
    <x v="173"/>
    <s v="T-shirt"/>
    <x v="4"/>
    <x v="3"/>
    <n v="16"/>
    <n v="109.45"/>
    <n v="70.61"/>
    <s v="Retail"/>
    <n v="1751.2"/>
    <n v="1129.76"/>
    <n v="621.44000000000005"/>
    <n v="0.35486523526724534"/>
    <x v="0"/>
    <x v="0"/>
    <s v="No Rating"/>
    <s v="Jan"/>
  </r>
  <r>
    <x v="4807"/>
    <x v="173"/>
    <s v="T-shirt"/>
    <x v="4"/>
    <x v="3"/>
    <n v="12"/>
    <n v="187.12"/>
    <n v="133.66"/>
    <s v="Online"/>
    <n v="2245.44"/>
    <n v="1603.92"/>
    <n v="641.52"/>
    <n v="0.28569901667379222"/>
    <x v="0"/>
    <x v="0"/>
    <s v="No Rating"/>
    <s v="Jan"/>
  </r>
  <r>
    <x v="4808"/>
    <x v="173"/>
    <s v="Laptop"/>
    <x v="3"/>
    <x v="0"/>
    <n v="3"/>
    <n v="81.44"/>
    <n v="71.180000000000007"/>
    <s v="Online"/>
    <n v="244.32"/>
    <n v="213.54000000000002"/>
    <n v="30.779999999999973"/>
    <n v="0.12598231827111975"/>
    <x v="0"/>
    <x v="0"/>
    <s v="No Rating"/>
    <s v="Jan"/>
  </r>
  <r>
    <x v="4809"/>
    <x v="173"/>
    <s v="Camera"/>
    <x v="3"/>
    <x v="3"/>
    <n v="20"/>
    <n v="429.77"/>
    <n v="384.54"/>
    <s v="Retail"/>
    <n v="8595.4"/>
    <n v="7690.8"/>
    <n v="904.59999999999945"/>
    <n v="0.1052423389254717"/>
    <x v="0"/>
    <x v="0"/>
    <s v="No Rating"/>
    <s v="Jan"/>
  </r>
  <r>
    <x v="4810"/>
    <x v="173"/>
    <s v="Jacket"/>
    <x v="4"/>
    <x v="2"/>
    <n v="9"/>
    <n v="496.81"/>
    <n v="385.38"/>
    <s v="Online"/>
    <n v="4471.29"/>
    <n v="3468.42"/>
    <n v="1002.8699999999999"/>
    <n v="0.22429097642962095"/>
    <x v="1"/>
    <x v="1"/>
    <s v="No Rating"/>
    <s v="Jan"/>
  </r>
  <r>
    <x v="4811"/>
    <x v="173"/>
    <s v="Laptop"/>
    <x v="3"/>
    <x v="0"/>
    <n v="7"/>
    <n v="204.83"/>
    <n v="152.61000000000001"/>
    <s v="Online"/>
    <n v="1433.8100000000002"/>
    <n v="1068.27"/>
    <n v="365.54000000000019"/>
    <n v="0.254943123565884"/>
    <x v="0"/>
    <x v="0"/>
    <s v="No Rating"/>
    <s v="Jan"/>
  </r>
  <r>
    <x v="4812"/>
    <x v="173"/>
    <s v="Camera"/>
    <x v="3"/>
    <x v="3"/>
    <n v="2"/>
    <n v="212.38"/>
    <n v="161.55000000000001"/>
    <s v="Online"/>
    <n v="424.76"/>
    <n v="323.10000000000002"/>
    <n v="101.65999999999997"/>
    <n v="0.23933515396930025"/>
    <x v="0"/>
    <x v="0"/>
    <s v="No Rating"/>
    <s v="Jan"/>
  </r>
  <r>
    <x v="4813"/>
    <x v="173"/>
    <s v="Smartphone"/>
    <x v="3"/>
    <x v="2"/>
    <n v="18"/>
    <n v="64.790000000000006"/>
    <n v="55.17"/>
    <s v="Retail"/>
    <n v="1166.22"/>
    <n v="993.06000000000006"/>
    <n v="173.15999999999997"/>
    <n v="0.14847970365797189"/>
    <x v="0"/>
    <x v="0"/>
    <s v="No Rating"/>
    <s v="Jan"/>
  </r>
  <r>
    <x v="4814"/>
    <x v="173"/>
    <s v="Comics"/>
    <x v="1"/>
    <x v="3"/>
    <n v="7"/>
    <n v="357.57"/>
    <n v="228.09"/>
    <s v="Retail"/>
    <n v="2502.9899999999998"/>
    <n v="1596.63"/>
    <n v="906.35999999999967"/>
    <n v="0.36211091534524698"/>
    <x v="0"/>
    <x v="0"/>
    <s v="No Rating"/>
    <s v="Jan"/>
  </r>
  <r>
    <x v="4815"/>
    <x v="173"/>
    <s v="Biography"/>
    <x v="1"/>
    <x v="3"/>
    <n v="15"/>
    <n v="286.39"/>
    <n v="187.49"/>
    <s v="Online"/>
    <n v="4295.8499999999995"/>
    <n v="2812.3500000000004"/>
    <n v="1483.4999999999991"/>
    <n v="0.34533328677677277"/>
    <x v="0"/>
    <x v="0"/>
    <s v="No Rating"/>
    <s v="Jan"/>
  </r>
  <r>
    <x v="4816"/>
    <x v="173"/>
    <s v="Football"/>
    <x v="0"/>
    <x v="1"/>
    <n v="3"/>
    <n v="417.23"/>
    <n v="331.22"/>
    <s v="Retail"/>
    <n v="1251.69"/>
    <n v="993.66000000000008"/>
    <n v="258.02999999999997"/>
    <n v="0.206145291565803"/>
    <x v="0"/>
    <x v="0"/>
    <s v="No Rating"/>
    <s v="Jan"/>
  </r>
  <r>
    <x v="4817"/>
    <x v="173"/>
    <s v="Jeans"/>
    <x v="4"/>
    <x v="4"/>
    <n v="2"/>
    <n v="469.7"/>
    <n v="420.76"/>
    <s v="Retail"/>
    <n v="939.4"/>
    <n v="841.52"/>
    <n v="97.88"/>
    <n v="0.10419416648924845"/>
    <x v="0"/>
    <x v="0"/>
    <s v="No Rating"/>
    <s v="Jan"/>
  </r>
  <r>
    <x v="4818"/>
    <x v="173"/>
    <s v="Mixer"/>
    <x v="2"/>
    <x v="1"/>
    <n v="19"/>
    <n v="181.08"/>
    <n v="152.26"/>
    <s v="Retail"/>
    <n v="3440.5200000000004"/>
    <n v="2892.9399999999996"/>
    <n v="547.58000000000084"/>
    <n v="0.15915617406671106"/>
    <x v="0"/>
    <x v="0"/>
    <s v="No Rating"/>
    <s v="Jan"/>
  </r>
  <r>
    <x v="4819"/>
    <x v="173"/>
    <s v="Chair"/>
    <x v="2"/>
    <x v="2"/>
    <n v="5"/>
    <n v="245.12"/>
    <n v="159.06"/>
    <s v="Online"/>
    <n v="1225.5999999999999"/>
    <n v="795.3"/>
    <n v="430.29999999999995"/>
    <n v="0.35109334203655351"/>
    <x v="0"/>
    <x v="0"/>
    <s v="No Rating"/>
    <s v="Jan"/>
  </r>
  <r>
    <x v="4820"/>
    <x v="173"/>
    <s v="T-shirt"/>
    <x v="4"/>
    <x v="1"/>
    <n v="14"/>
    <n v="492.61"/>
    <n v="400.38"/>
    <s v="Online"/>
    <n v="6896.54"/>
    <n v="5605.32"/>
    <n v="1291.2200000000003"/>
    <n v="0.18722721828627112"/>
    <x v="0"/>
    <x v="0"/>
    <s v="No Rating"/>
    <s v="Jan"/>
  </r>
  <r>
    <x v="4821"/>
    <x v="173"/>
    <s v="Sneakers"/>
    <x v="4"/>
    <x v="4"/>
    <n v="19"/>
    <n v="102.6"/>
    <n v="76.88"/>
    <s v="Online"/>
    <n v="1949.3999999999999"/>
    <n v="1460.7199999999998"/>
    <n v="488.68000000000006"/>
    <n v="0.25068226120857706"/>
    <x v="0"/>
    <x v="0"/>
    <s v="No Rating"/>
    <s v="Jan"/>
  </r>
  <r>
    <x v="4822"/>
    <x v="173"/>
    <s v="Camera"/>
    <x v="3"/>
    <x v="2"/>
    <n v="2"/>
    <n v="127.61"/>
    <n v="98.51"/>
    <s v="Online"/>
    <n v="255.22"/>
    <n v="197.02"/>
    <n v="58.199999999999989"/>
    <n v="0.22803855497218081"/>
    <x v="0"/>
    <x v="0"/>
    <s v="No Rating"/>
    <s v="Jan"/>
  </r>
  <r>
    <x v="4823"/>
    <x v="173"/>
    <s v="Football"/>
    <x v="0"/>
    <x v="2"/>
    <n v="20"/>
    <n v="234.8"/>
    <n v="206.43"/>
    <s v="Online"/>
    <n v="4696"/>
    <n v="4128.6000000000004"/>
    <n v="567.39999999999964"/>
    <n v="0.12082623509369668"/>
    <x v="0"/>
    <x v="0"/>
    <s v="No Rating"/>
    <s v="Jan"/>
  </r>
  <r>
    <x v="4824"/>
    <x v="173"/>
    <s v="Comics"/>
    <x v="1"/>
    <x v="1"/>
    <n v="12"/>
    <n v="373.01"/>
    <n v="225.44"/>
    <s v="Retail"/>
    <n v="4476.12"/>
    <n v="2705.2799999999997"/>
    <n v="1770.8400000000001"/>
    <n v="0.39561942039087428"/>
    <x v="0"/>
    <x v="0"/>
    <s v="No Rating"/>
    <s v="Jan"/>
  </r>
  <r>
    <x v="4825"/>
    <x v="173"/>
    <s v="Jeans"/>
    <x v="4"/>
    <x v="4"/>
    <n v="2"/>
    <n v="168.54"/>
    <n v="146.32"/>
    <s v="Online"/>
    <n v="337.08"/>
    <n v="292.64"/>
    <n v="44.44"/>
    <n v="0.1318381393141094"/>
    <x v="0"/>
    <x v="0"/>
    <s v="No Rating"/>
    <s v="Jan"/>
  </r>
  <r>
    <x v="4826"/>
    <x v="173"/>
    <s v="Chair"/>
    <x v="2"/>
    <x v="2"/>
    <n v="12"/>
    <n v="286.07"/>
    <n v="229.41"/>
    <s v="Online"/>
    <n v="3432.84"/>
    <n v="2752.92"/>
    <n v="679.92000000000007"/>
    <n v="0.19806341105323874"/>
    <x v="0"/>
    <x v="0"/>
    <s v="No Rating"/>
    <s v="Jan"/>
  </r>
  <r>
    <x v="4827"/>
    <x v="174"/>
    <s v="Comics"/>
    <x v="1"/>
    <x v="3"/>
    <n v="20"/>
    <n v="132.74"/>
    <n v="85.1"/>
    <s v="Online"/>
    <n v="2654.8"/>
    <n v="1702"/>
    <n v="952.80000000000018"/>
    <n v="0.35889709205966558"/>
    <x v="0"/>
    <x v="0"/>
    <s v="No Rating"/>
    <s v="Jan"/>
  </r>
  <r>
    <x v="4828"/>
    <x v="174"/>
    <s v="Comics"/>
    <x v="1"/>
    <x v="0"/>
    <n v="13"/>
    <n v="161.28"/>
    <n v="142.56"/>
    <s v="Retail"/>
    <n v="2096.64"/>
    <n v="1853.28"/>
    <n v="243.3599999999999"/>
    <n v="0.11607142857142853"/>
    <x v="0"/>
    <x v="0"/>
    <s v="No Rating"/>
    <s v="Jan"/>
  </r>
  <r>
    <x v="4829"/>
    <x v="174"/>
    <s v="Vacuum Cleaner"/>
    <x v="2"/>
    <x v="2"/>
    <n v="1"/>
    <n v="131.1"/>
    <n v="115.67"/>
    <s v="Online"/>
    <n v="131.1"/>
    <n v="115.67"/>
    <n v="15.429999999999993"/>
    <n v="0.11769641495041948"/>
    <x v="0"/>
    <x v="0"/>
    <s v="No Rating"/>
    <s v="Jan"/>
  </r>
  <r>
    <x v="4830"/>
    <x v="174"/>
    <s v="T-shirt"/>
    <x v="4"/>
    <x v="4"/>
    <n v="2"/>
    <n v="222.56"/>
    <n v="192.35"/>
    <s v="Retail"/>
    <n v="445.12"/>
    <n v="384.7"/>
    <n v="60.420000000000016"/>
    <n v="0.13573867721063987"/>
    <x v="0"/>
    <x v="0"/>
    <s v="No Rating"/>
    <s v="Jan"/>
  </r>
  <r>
    <x v="4831"/>
    <x v="174"/>
    <s v="Jeans"/>
    <x v="4"/>
    <x v="2"/>
    <n v="18"/>
    <n v="336.15"/>
    <n v="301.51"/>
    <s v="Online"/>
    <n v="6050.7"/>
    <n v="5427.18"/>
    <n v="623.51999999999953"/>
    <n v="0.10304923397292867"/>
    <x v="0"/>
    <x v="0"/>
    <s v="No Rating"/>
    <s v="Jan"/>
  </r>
  <r>
    <x v="4832"/>
    <x v="174"/>
    <s v="Cycle"/>
    <x v="0"/>
    <x v="2"/>
    <n v="4"/>
    <n v="376.32"/>
    <n v="293.73"/>
    <s v="Online"/>
    <n v="1505.28"/>
    <n v="1174.92"/>
    <n v="330.3599999999999"/>
    <n v="0.21946747448979587"/>
    <x v="0"/>
    <x v="0"/>
    <n v="4"/>
    <s v="Jan"/>
  </r>
  <r>
    <x v="4833"/>
    <x v="174"/>
    <s v="Mixer"/>
    <x v="2"/>
    <x v="2"/>
    <n v="13"/>
    <n v="21.57"/>
    <n v="15.31"/>
    <s v="Online"/>
    <n v="280.41000000000003"/>
    <n v="199.03"/>
    <n v="81.380000000000024"/>
    <n v="0.29021789522484936"/>
    <x v="0"/>
    <x v="0"/>
    <s v="No Rating"/>
    <s v="Jan"/>
  </r>
  <r>
    <x v="4834"/>
    <x v="174"/>
    <s v="Smartphone"/>
    <x v="3"/>
    <x v="1"/>
    <n v="7"/>
    <n v="231.18"/>
    <n v="188.32"/>
    <s v="Retail"/>
    <n v="1618.26"/>
    <n v="1318.24"/>
    <n v="300.02"/>
    <n v="0.18539666061077947"/>
    <x v="0"/>
    <x v="0"/>
    <s v="No Rating"/>
    <s v="Jan"/>
  </r>
  <r>
    <x v="4835"/>
    <x v="174"/>
    <s v="Cycle"/>
    <x v="0"/>
    <x v="0"/>
    <n v="19"/>
    <n v="323.47000000000003"/>
    <n v="197.65"/>
    <s v="Retail"/>
    <n v="6145.93"/>
    <n v="3755.35"/>
    <n v="2390.5800000000004"/>
    <n v="0.38896961078307113"/>
    <x v="0"/>
    <x v="0"/>
    <s v="No Rating"/>
    <s v="Jan"/>
  </r>
  <r>
    <x v="4836"/>
    <x v="174"/>
    <s v="Football"/>
    <x v="0"/>
    <x v="1"/>
    <n v="12"/>
    <n v="460.72"/>
    <n v="284.10000000000002"/>
    <s v="Online"/>
    <n v="5528.64"/>
    <n v="3409.2000000000003"/>
    <n v="2119.44"/>
    <n v="0.38335648550095502"/>
    <x v="0"/>
    <x v="0"/>
    <s v="No Rating"/>
    <s v="Jan"/>
  </r>
  <r>
    <x v="4837"/>
    <x v="174"/>
    <s v="T-shirt"/>
    <x v="4"/>
    <x v="2"/>
    <n v="1"/>
    <n v="407.8"/>
    <n v="294.69"/>
    <s v="Online"/>
    <n v="407.8"/>
    <n v="294.69"/>
    <n v="113.11000000000001"/>
    <n v="0.27736635605689064"/>
    <x v="0"/>
    <x v="0"/>
    <s v="No Rating"/>
    <s v="Jan"/>
  </r>
  <r>
    <x v="4838"/>
    <x v="174"/>
    <s v="Headphones"/>
    <x v="3"/>
    <x v="0"/>
    <n v="14"/>
    <n v="304.95"/>
    <n v="221.66"/>
    <s v="Online"/>
    <n v="4269.3"/>
    <n v="3103.24"/>
    <n v="1166.0600000000004"/>
    <n v="0.27312674208886711"/>
    <x v="0"/>
    <x v="0"/>
    <s v="No Rating"/>
    <s v="Jan"/>
  </r>
  <r>
    <x v="4839"/>
    <x v="174"/>
    <s v="Cycle"/>
    <x v="0"/>
    <x v="4"/>
    <n v="15"/>
    <n v="472.12"/>
    <n v="408.8"/>
    <s v="Retail"/>
    <n v="7081.8"/>
    <n v="6132"/>
    <n v="949.80000000000018"/>
    <n v="0.13411844446327206"/>
    <x v="0"/>
    <x v="0"/>
    <s v="No Rating"/>
    <s v="Jan"/>
  </r>
  <r>
    <x v="4840"/>
    <x v="174"/>
    <s v="Jeans"/>
    <x v="4"/>
    <x v="3"/>
    <n v="20"/>
    <n v="201.97"/>
    <n v="150.97999999999999"/>
    <s v="Retail"/>
    <n v="4039.4"/>
    <n v="3019.6"/>
    <n v="1019.8000000000002"/>
    <n v="0.25246323711442298"/>
    <x v="1"/>
    <x v="3"/>
    <s v="No Rating"/>
    <s v="Jan"/>
  </r>
  <r>
    <x v="4841"/>
    <x v="174"/>
    <s v="Headphones"/>
    <x v="3"/>
    <x v="0"/>
    <n v="12"/>
    <n v="433.12"/>
    <n v="313.47000000000003"/>
    <s v="Online"/>
    <n v="5197.4400000000005"/>
    <n v="3761.6400000000003"/>
    <n v="1435.8000000000002"/>
    <n v="0.27625138529737719"/>
    <x v="0"/>
    <x v="0"/>
    <s v="No Rating"/>
    <s v="Jan"/>
  </r>
  <r>
    <x v="4842"/>
    <x v="174"/>
    <s v="Jacket"/>
    <x v="4"/>
    <x v="2"/>
    <n v="6"/>
    <n v="220.03"/>
    <n v="173.59"/>
    <s v="Retail"/>
    <n v="1320.18"/>
    <n v="1041.54"/>
    <n v="278.6400000000001"/>
    <n v="0.21106212789165121"/>
    <x v="0"/>
    <x v="0"/>
    <s v="No Rating"/>
    <s v="Jan"/>
  </r>
  <r>
    <x v="4843"/>
    <x v="174"/>
    <s v="Textbook"/>
    <x v="1"/>
    <x v="3"/>
    <n v="4"/>
    <n v="388.43"/>
    <n v="296.64999999999998"/>
    <s v="Online"/>
    <n v="1553.72"/>
    <n v="1186.5999999999999"/>
    <n v="367.12000000000012"/>
    <n v="0.2362845300311511"/>
    <x v="0"/>
    <x v="0"/>
    <s v="No Rating"/>
    <s v="Jan"/>
  </r>
  <r>
    <x v="4844"/>
    <x v="174"/>
    <s v="Fiction"/>
    <x v="1"/>
    <x v="4"/>
    <n v="11"/>
    <n v="361.14"/>
    <n v="276.06"/>
    <s v="Online"/>
    <n v="3972.54"/>
    <n v="3036.66"/>
    <n v="935.88000000000011"/>
    <n v="0.23558730686160495"/>
    <x v="0"/>
    <x v="0"/>
    <s v="No Rating"/>
    <s v="Jan"/>
  </r>
  <r>
    <x v="4845"/>
    <x v="174"/>
    <s v="Mixer"/>
    <x v="2"/>
    <x v="1"/>
    <n v="7"/>
    <n v="451.96"/>
    <n v="321.61"/>
    <s v="Online"/>
    <n v="3163.72"/>
    <n v="2251.27"/>
    <n v="912.44999999999982"/>
    <n v="0.2884104788034339"/>
    <x v="0"/>
    <x v="0"/>
    <s v="No Rating"/>
    <s v="Jan"/>
  </r>
  <r>
    <x v="4846"/>
    <x v="174"/>
    <s v="Headphones"/>
    <x v="3"/>
    <x v="3"/>
    <n v="15"/>
    <n v="254.96"/>
    <n v="171.5"/>
    <s v="Online"/>
    <n v="3824.4"/>
    <n v="2572.5"/>
    <n v="1251.9000000000001"/>
    <n v="0.327345465955444"/>
    <x v="0"/>
    <x v="0"/>
    <s v="No Rating"/>
    <s v="Jan"/>
  </r>
  <r>
    <x v="4847"/>
    <x v="174"/>
    <s v="Mixer"/>
    <x v="2"/>
    <x v="1"/>
    <n v="2"/>
    <n v="166.14"/>
    <n v="117.82"/>
    <s v="Online"/>
    <n v="332.28"/>
    <n v="235.64"/>
    <n v="96.639999999999986"/>
    <n v="0.29083905140243166"/>
    <x v="0"/>
    <x v="0"/>
    <s v="No Rating"/>
    <s v="Jan"/>
  </r>
  <r>
    <x v="4848"/>
    <x v="174"/>
    <s v="Biography"/>
    <x v="1"/>
    <x v="3"/>
    <n v="19"/>
    <n v="77.37"/>
    <n v="50.31"/>
    <s v="Online"/>
    <n v="1470.0300000000002"/>
    <n v="955.8900000000001"/>
    <n v="514.1400000000001"/>
    <n v="0.34974796432725863"/>
    <x v="0"/>
    <x v="0"/>
    <s v="No Rating"/>
    <s v="Jan"/>
  </r>
  <r>
    <x v="4849"/>
    <x v="174"/>
    <s v="Comics"/>
    <x v="1"/>
    <x v="0"/>
    <n v="16"/>
    <n v="256.95"/>
    <n v="168.13"/>
    <s v="Retail"/>
    <n v="4111.2"/>
    <n v="2690.08"/>
    <n v="1421.12"/>
    <n v="0.34567036388402411"/>
    <x v="0"/>
    <x v="0"/>
    <s v="No Rating"/>
    <s v="Jan"/>
  </r>
  <r>
    <x v="4850"/>
    <x v="174"/>
    <s v="Jacket"/>
    <x v="4"/>
    <x v="1"/>
    <n v="11"/>
    <n v="106"/>
    <n v="67.239999999999995"/>
    <s v="Retail"/>
    <n v="1166"/>
    <n v="739.64"/>
    <n v="426.36"/>
    <n v="0.36566037735849055"/>
    <x v="0"/>
    <x v="0"/>
    <s v="No Rating"/>
    <s v="Jan"/>
  </r>
  <r>
    <x v="4851"/>
    <x v="174"/>
    <s v="Jacket"/>
    <x v="4"/>
    <x v="0"/>
    <n v="5"/>
    <n v="150.55000000000001"/>
    <n v="100.69"/>
    <s v="Online"/>
    <n v="752.75"/>
    <n v="503.45"/>
    <n v="249.3"/>
    <n v="0.33118565260710731"/>
    <x v="0"/>
    <x v="0"/>
    <s v="No Rating"/>
    <s v="Jan"/>
  </r>
  <r>
    <x v="4852"/>
    <x v="174"/>
    <s v="Chair"/>
    <x v="2"/>
    <x v="4"/>
    <n v="1"/>
    <n v="330.91"/>
    <n v="290.82"/>
    <s v="Online"/>
    <n v="330.91"/>
    <n v="290.82"/>
    <n v="40.090000000000032"/>
    <n v="0.12115076606932407"/>
    <x v="0"/>
    <x v="0"/>
    <s v="No Rating"/>
    <s v="Jan"/>
  </r>
  <r>
    <x v="4853"/>
    <x v="174"/>
    <s v="Cookware Set"/>
    <x v="2"/>
    <x v="0"/>
    <n v="1"/>
    <n v="254.84"/>
    <n v="174.53"/>
    <s v="Retail"/>
    <n v="254.84"/>
    <n v="174.53"/>
    <n v="80.31"/>
    <n v="0.3151389106890598"/>
    <x v="0"/>
    <x v="0"/>
    <s v="No Rating"/>
    <s v="Jan"/>
  </r>
  <r>
    <x v="4854"/>
    <x v="175"/>
    <s v="Biography"/>
    <x v="1"/>
    <x v="2"/>
    <n v="9"/>
    <n v="493.72"/>
    <n v="389.93"/>
    <s v="Online"/>
    <n v="4443.4800000000005"/>
    <n v="3509.37"/>
    <n v="934.11000000000058"/>
    <n v="0.21022036781981701"/>
    <x v="0"/>
    <x v="0"/>
    <s v="No Rating"/>
    <s v="Jan"/>
  </r>
  <r>
    <x v="4855"/>
    <x v="175"/>
    <s v="Jacket"/>
    <x v="4"/>
    <x v="2"/>
    <n v="8"/>
    <n v="230.54"/>
    <n v="175.32"/>
    <s v="Online"/>
    <n v="1844.32"/>
    <n v="1402.56"/>
    <n v="441.76"/>
    <n v="0.23952459443046761"/>
    <x v="0"/>
    <x v="0"/>
    <s v="No Rating"/>
    <s v="Jan"/>
  </r>
  <r>
    <x v="4856"/>
    <x v="175"/>
    <s v="Cycle"/>
    <x v="0"/>
    <x v="1"/>
    <n v="6"/>
    <n v="293"/>
    <n v="259.39"/>
    <s v="Online"/>
    <n v="1758"/>
    <n v="1556.34"/>
    <n v="201.66000000000008"/>
    <n v="0.11470989761092155"/>
    <x v="0"/>
    <x v="0"/>
    <s v="No Rating"/>
    <s v="Jan"/>
  </r>
  <r>
    <x v="4857"/>
    <x v="175"/>
    <s v="Yoga Mat"/>
    <x v="0"/>
    <x v="2"/>
    <n v="12"/>
    <n v="135"/>
    <n v="118.88"/>
    <s v="Online"/>
    <n v="1620"/>
    <n v="1426.56"/>
    <n v="193.44000000000005"/>
    <n v="0.11940740740740743"/>
    <x v="0"/>
    <x v="0"/>
    <s v="No Rating"/>
    <s v="Jan"/>
  </r>
  <r>
    <x v="4858"/>
    <x v="175"/>
    <s v="Chair"/>
    <x v="2"/>
    <x v="1"/>
    <n v="10"/>
    <n v="115.64"/>
    <n v="95.66"/>
    <s v="Online"/>
    <n v="1156.4000000000001"/>
    <n v="956.59999999999991"/>
    <n v="199.80000000000018"/>
    <n v="0.17277758561051554"/>
    <x v="0"/>
    <x v="0"/>
    <s v="No Rating"/>
    <s v="Jan"/>
  </r>
  <r>
    <x v="4859"/>
    <x v="175"/>
    <s v="Camera"/>
    <x v="3"/>
    <x v="1"/>
    <n v="5"/>
    <n v="116.81"/>
    <n v="79.180000000000007"/>
    <s v="Online"/>
    <n v="584.04999999999995"/>
    <n v="395.90000000000003"/>
    <n v="188.14999999999992"/>
    <n v="0.32214707644893403"/>
    <x v="0"/>
    <x v="0"/>
    <s v="No Rating"/>
    <s v="Jan"/>
  </r>
  <r>
    <x v="4860"/>
    <x v="175"/>
    <s v="Jacket"/>
    <x v="4"/>
    <x v="2"/>
    <n v="19"/>
    <n v="400.55"/>
    <n v="294.70999999999998"/>
    <s v="Retail"/>
    <n v="7610.45"/>
    <n v="5599.49"/>
    <n v="2010.96"/>
    <n v="0.26423667457246286"/>
    <x v="0"/>
    <x v="0"/>
    <s v="No Rating"/>
    <s v="Jan"/>
  </r>
  <r>
    <x v="4861"/>
    <x v="175"/>
    <s v="Camera"/>
    <x v="3"/>
    <x v="4"/>
    <n v="19"/>
    <n v="460"/>
    <n v="385.04"/>
    <s v="Online"/>
    <n v="8740"/>
    <n v="7315.76"/>
    <n v="1424.2399999999998"/>
    <n v="0.16295652173913042"/>
    <x v="0"/>
    <x v="0"/>
    <s v="No Rating"/>
    <s v="Jan"/>
  </r>
  <r>
    <x v="4862"/>
    <x v="175"/>
    <s v="Jacket"/>
    <x v="4"/>
    <x v="1"/>
    <n v="2"/>
    <n v="134.36000000000001"/>
    <n v="105.65"/>
    <s v="Online"/>
    <n v="268.72000000000003"/>
    <n v="211.3"/>
    <n v="57.420000000000016"/>
    <n v="0.21367966656743081"/>
    <x v="1"/>
    <x v="4"/>
    <s v="No Rating"/>
    <s v="Jan"/>
  </r>
  <r>
    <x v="4863"/>
    <x v="175"/>
    <s v="Chair"/>
    <x v="2"/>
    <x v="0"/>
    <n v="17"/>
    <n v="78.72"/>
    <n v="60.97"/>
    <s v="Online"/>
    <n v="1338.24"/>
    <n v="1036.49"/>
    <n v="301.75"/>
    <n v="0.22548272357723578"/>
    <x v="0"/>
    <x v="0"/>
    <s v="No Rating"/>
    <s v="Jan"/>
  </r>
  <r>
    <x v="4864"/>
    <x v="175"/>
    <s v="Cycle"/>
    <x v="0"/>
    <x v="3"/>
    <n v="14"/>
    <n v="341.52"/>
    <n v="295.48"/>
    <s v="Retail"/>
    <n v="4781.28"/>
    <n v="4136.72"/>
    <n v="644.55999999999949"/>
    <n v="0.13480908877957357"/>
    <x v="0"/>
    <x v="0"/>
    <s v="No Rating"/>
    <s v="Jan"/>
  </r>
  <r>
    <x v="4865"/>
    <x v="175"/>
    <s v="Jacket"/>
    <x v="4"/>
    <x v="2"/>
    <n v="11"/>
    <n v="54.35"/>
    <n v="39.06"/>
    <s v="Online"/>
    <n v="597.85"/>
    <n v="429.66"/>
    <n v="168.19"/>
    <n v="0.28132474701011956"/>
    <x v="0"/>
    <x v="0"/>
    <s v="No Rating"/>
    <s v="Jan"/>
  </r>
  <r>
    <x v="4866"/>
    <x v="175"/>
    <s v="Laptop"/>
    <x v="3"/>
    <x v="0"/>
    <n v="4"/>
    <n v="469.92"/>
    <n v="308.08"/>
    <s v="Online"/>
    <n v="1879.68"/>
    <n v="1232.32"/>
    <n v="647.36000000000013"/>
    <n v="0.34439904664623772"/>
    <x v="0"/>
    <x v="0"/>
    <s v="No Rating"/>
    <s v="Jan"/>
  </r>
  <r>
    <x v="4867"/>
    <x v="175"/>
    <s v="Football"/>
    <x v="0"/>
    <x v="2"/>
    <n v="16"/>
    <n v="375.61"/>
    <n v="293.74"/>
    <s v="Online"/>
    <n v="6009.76"/>
    <n v="4699.84"/>
    <n v="1309.92"/>
    <n v="0.21796544287958255"/>
    <x v="0"/>
    <x v="0"/>
    <s v="No Rating"/>
    <s v="Jan"/>
  </r>
  <r>
    <x v="4868"/>
    <x v="175"/>
    <s v="Dumbbells"/>
    <x v="0"/>
    <x v="3"/>
    <n v="16"/>
    <n v="153.76"/>
    <n v="104.03"/>
    <s v="Online"/>
    <n v="2460.16"/>
    <n v="1664.48"/>
    <n v="795.67999999999984"/>
    <n v="0.32342611862643078"/>
    <x v="0"/>
    <x v="0"/>
    <s v="No Rating"/>
    <s v="Jan"/>
  </r>
  <r>
    <x v="4869"/>
    <x v="175"/>
    <s v="Comics"/>
    <x v="1"/>
    <x v="0"/>
    <n v="11"/>
    <n v="496.5"/>
    <n v="439.55"/>
    <s v="Retail"/>
    <n v="5461.5"/>
    <n v="4835.05"/>
    <n v="626.44999999999982"/>
    <n v="0.11470292044310168"/>
    <x v="0"/>
    <x v="0"/>
    <s v="No Rating"/>
    <s v="Jan"/>
  </r>
  <r>
    <x v="4870"/>
    <x v="175"/>
    <s v="Camera"/>
    <x v="3"/>
    <x v="3"/>
    <n v="9"/>
    <n v="415.87"/>
    <n v="256.25"/>
    <s v="Online"/>
    <n v="3742.83"/>
    <n v="2306.25"/>
    <n v="1436.58"/>
    <n v="0.38382186741048885"/>
    <x v="0"/>
    <x v="0"/>
    <s v="No Rating"/>
    <s v="Jan"/>
  </r>
  <r>
    <x v="4871"/>
    <x v="175"/>
    <s v="Football"/>
    <x v="0"/>
    <x v="2"/>
    <n v="9"/>
    <n v="415.94"/>
    <n v="373.25"/>
    <s v="Retail"/>
    <n v="3743.46"/>
    <n v="3359.25"/>
    <n v="384.21000000000004"/>
    <n v="0.10263499543203347"/>
    <x v="0"/>
    <x v="0"/>
    <s v="No Rating"/>
    <s v="Jan"/>
  </r>
  <r>
    <x v="4872"/>
    <x v="175"/>
    <s v="Jacket"/>
    <x v="4"/>
    <x v="4"/>
    <n v="8"/>
    <n v="169.96"/>
    <n v="127.05"/>
    <s v="Retail"/>
    <n v="1359.68"/>
    <n v="1016.4"/>
    <n v="343.28000000000009"/>
    <n v="0.25247116968698524"/>
    <x v="0"/>
    <x v="0"/>
    <n v="2"/>
    <s v="Jan"/>
  </r>
  <r>
    <x v="4873"/>
    <x v="175"/>
    <s v="T-shirt"/>
    <x v="4"/>
    <x v="3"/>
    <n v="5"/>
    <n v="339.91"/>
    <n v="291.33"/>
    <s v="Retail"/>
    <n v="1699.5500000000002"/>
    <n v="1456.6499999999999"/>
    <n v="242.90000000000032"/>
    <n v="0.14292018475478821"/>
    <x v="0"/>
    <x v="0"/>
    <s v="No Rating"/>
    <s v="Jan"/>
  </r>
  <r>
    <x v="4874"/>
    <x v="175"/>
    <s v="Yoga Mat"/>
    <x v="0"/>
    <x v="4"/>
    <n v="9"/>
    <n v="359.06"/>
    <n v="255.07"/>
    <s v="Online"/>
    <n v="3231.54"/>
    <n v="2295.63"/>
    <n v="935.90999999999985"/>
    <n v="0.28961733415028124"/>
    <x v="0"/>
    <x v="0"/>
    <s v="No Rating"/>
    <s v="Jan"/>
  </r>
  <r>
    <x v="4875"/>
    <x v="175"/>
    <s v="Chair"/>
    <x v="2"/>
    <x v="2"/>
    <n v="13"/>
    <n v="394.25"/>
    <n v="316.86"/>
    <s v="Online"/>
    <n v="5125.25"/>
    <n v="4119.18"/>
    <n v="1006.0699999999997"/>
    <n v="0.19629676601141402"/>
    <x v="0"/>
    <x v="0"/>
    <s v="No Rating"/>
    <s v="Jan"/>
  </r>
  <r>
    <x v="4876"/>
    <x v="175"/>
    <s v="Chair"/>
    <x v="2"/>
    <x v="1"/>
    <n v="14"/>
    <n v="441.4"/>
    <n v="392.48"/>
    <s v="Retail"/>
    <n v="6179.5999999999995"/>
    <n v="5494.72"/>
    <n v="684.8799999999992"/>
    <n v="0.1108291798821929"/>
    <x v="1"/>
    <x v="3"/>
    <s v="No Rating"/>
    <s v="Jan"/>
  </r>
  <r>
    <x v="4877"/>
    <x v="175"/>
    <s v="Smartphone"/>
    <x v="3"/>
    <x v="4"/>
    <n v="2"/>
    <n v="466.33"/>
    <n v="322.77999999999997"/>
    <s v="Online"/>
    <n v="932.66"/>
    <n v="645.55999999999995"/>
    <n v="287.10000000000002"/>
    <n v="0.30782921965131993"/>
    <x v="0"/>
    <x v="0"/>
    <s v="No Rating"/>
    <s v="Jan"/>
  </r>
  <r>
    <x v="4878"/>
    <x v="175"/>
    <s v="Headphones"/>
    <x v="3"/>
    <x v="0"/>
    <n v="10"/>
    <n v="77.349999999999994"/>
    <n v="57.5"/>
    <s v="Online"/>
    <n v="773.5"/>
    <n v="575"/>
    <n v="198.5"/>
    <n v="0.25662572721396248"/>
    <x v="0"/>
    <x v="0"/>
    <s v="No Rating"/>
    <s v="Jan"/>
  </r>
  <r>
    <x v="4879"/>
    <x v="175"/>
    <s v="Biography"/>
    <x v="1"/>
    <x v="4"/>
    <n v="9"/>
    <n v="144.74"/>
    <n v="114.14"/>
    <s v="Online"/>
    <n v="1302.6600000000001"/>
    <n v="1027.26"/>
    <n v="275.40000000000009"/>
    <n v="0.21141356915849113"/>
    <x v="0"/>
    <x v="0"/>
    <s v="No Rating"/>
    <s v="Jan"/>
  </r>
  <r>
    <x v="4880"/>
    <x v="175"/>
    <s v="Sneakers"/>
    <x v="4"/>
    <x v="4"/>
    <n v="3"/>
    <n v="337.57"/>
    <n v="240.98"/>
    <s v="Retail"/>
    <n v="1012.71"/>
    <n v="722.93999999999994"/>
    <n v="289.7700000000001"/>
    <n v="0.28613324643777593"/>
    <x v="0"/>
    <x v="0"/>
    <s v="No Rating"/>
    <s v="Jan"/>
  </r>
  <r>
    <x v="4881"/>
    <x v="176"/>
    <s v="T-shirt"/>
    <x v="4"/>
    <x v="4"/>
    <n v="9"/>
    <n v="435.81"/>
    <n v="333.61"/>
    <s v="Online"/>
    <n v="3922.29"/>
    <n v="3002.4900000000002"/>
    <n v="919.79999999999973"/>
    <n v="0.23450586264656609"/>
    <x v="0"/>
    <x v="0"/>
    <s v="No Rating"/>
    <s v="Jan"/>
  </r>
  <r>
    <x v="4882"/>
    <x v="176"/>
    <s v="Headphones"/>
    <x v="3"/>
    <x v="1"/>
    <n v="20"/>
    <n v="282.72000000000003"/>
    <n v="246.25"/>
    <s v="Retail"/>
    <n v="5654.4000000000005"/>
    <n v="4925"/>
    <n v="729.40000000000055"/>
    <n v="0.12899688737973974"/>
    <x v="1"/>
    <x v="1"/>
    <s v="No Rating"/>
    <s v="Jan"/>
  </r>
  <r>
    <x v="4883"/>
    <x v="176"/>
    <s v="Smartphone"/>
    <x v="3"/>
    <x v="3"/>
    <n v="5"/>
    <n v="331.87"/>
    <n v="223.14"/>
    <s v="Retail"/>
    <n v="1659.35"/>
    <n v="1115.6999999999998"/>
    <n v="543.65000000000009"/>
    <n v="0.32762828818513279"/>
    <x v="0"/>
    <x v="0"/>
    <s v="No Rating"/>
    <s v="Jan"/>
  </r>
  <r>
    <x v="4884"/>
    <x v="176"/>
    <s v="Textbook"/>
    <x v="1"/>
    <x v="1"/>
    <n v="8"/>
    <n v="492.14"/>
    <n v="389.36"/>
    <s v="Online"/>
    <n v="3937.12"/>
    <n v="3114.88"/>
    <n v="822.23999999999978"/>
    <n v="0.20884301215101389"/>
    <x v="0"/>
    <x v="0"/>
    <s v="No Rating"/>
    <s v="Jan"/>
  </r>
  <r>
    <x v="4885"/>
    <x v="176"/>
    <s v="Sneakers"/>
    <x v="4"/>
    <x v="0"/>
    <n v="2"/>
    <n v="122.2"/>
    <n v="87.54"/>
    <s v="Retail"/>
    <n v="244.4"/>
    <n v="175.08"/>
    <n v="69.319999999999993"/>
    <n v="0.28363338788870701"/>
    <x v="0"/>
    <x v="0"/>
    <s v="No Rating"/>
    <s v="Jan"/>
  </r>
  <r>
    <x v="4886"/>
    <x v="176"/>
    <s v="Football"/>
    <x v="0"/>
    <x v="0"/>
    <n v="9"/>
    <n v="170.01"/>
    <n v="132.72999999999999"/>
    <s v="Online"/>
    <n v="1530.09"/>
    <n v="1194.57"/>
    <n v="335.52"/>
    <n v="0.21928121875183812"/>
    <x v="0"/>
    <x v="0"/>
    <n v="4"/>
    <s v="Jan"/>
  </r>
  <r>
    <x v="4887"/>
    <x v="176"/>
    <s v="Textbook"/>
    <x v="1"/>
    <x v="0"/>
    <n v="17"/>
    <n v="81.8"/>
    <n v="54.36"/>
    <s v="Online"/>
    <n v="1390.6"/>
    <n v="924.12"/>
    <n v="466.4799999999999"/>
    <n v="0.33545232273838627"/>
    <x v="0"/>
    <x v="0"/>
    <s v="No Rating"/>
    <s v="Jan"/>
  </r>
  <r>
    <x v="4888"/>
    <x v="176"/>
    <s v="Football"/>
    <x v="0"/>
    <x v="3"/>
    <n v="8"/>
    <n v="125.42"/>
    <n v="111.09"/>
    <s v="Retail"/>
    <n v="1003.36"/>
    <n v="888.72"/>
    <n v="114.63999999999999"/>
    <n v="0.11425609950566096"/>
    <x v="0"/>
    <x v="0"/>
    <s v="No Rating"/>
    <s v="Jan"/>
  </r>
  <r>
    <x v="4889"/>
    <x v="176"/>
    <s v="Mixer"/>
    <x v="2"/>
    <x v="0"/>
    <n v="13"/>
    <n v="397.97"/>
    <n v="356.5"/>
    <s v="Online"/>
    <n v="5173.6100000000006"/>
    <n v="4634.5"/>
    <n v="539.11000000000058"/>
    <n v="0.10420383445988401"/>
    <x v="0"/>
    <x v="0"/>
    <s v="No Rating"/>
    <s v="Jan"/>
  </r>
  <r>
    <x v="4890"/>
    <x v="176"/>
    <s v="Jacket"/>
    <x v="4"/>
    <x v="3"/>
    <n v="11"/>
    <n v="158.1"/>
    <n v="112.33"/>
    <s v="Online"/>
    <n v="1739.1"/>
    <n v="1235.6299999999999"/>
    <n v="503.47"/>
    <n v="0.28950031625553452"/>
    <x v="0"/>
    <x v="0"/>
    <s v="No Rating"/>
    <s v="Jan"/>
  </r>
  <r>
    <x v="4891"/>
    <x v="176"/>
    <s v="Textbook"/>
    <x v="1"/>
    <x v="0"/>
    <n v="6"/>
    <n v="412.97"/>
    <n v="318.91000000000003"/>
    <s v="Online"/>
    <n v="2477.8200000000002"/>
    <n v="1913.46"/>
    <n v="564.36000000000013"/>
    <n v="0.22776472867278499"/>
    <x v="1"/>
    <x v="3"/>
    <s v="No Rating"/>
    <s v="Jan"/>
  </r>
  <r>
    <x v="4892"/>
    <x v="176"/>
    <s v="Cookware Set"/>
    <x v="2"/>
    <x v="0"/>
    <n v="16"/>
    <n v="154.49"/>
    <n v="113.35"/>
    <s v="Online"/>
    <n v="2471.84"/>
    <n v="1813.6"/>
    <n v="658.24000000000024"/>
    <n v="0.26629555311023373"/>
    <x v="0"/>
    <x v="0"/>
    <s v="No Rating"/>
    <s v="Jan"/>
  </r>
  <r>
    <x v="4893"/>
    <x v="176"/>
    <s v="Vacuum Cleaner"/>
    <x v="2"/>
    <x v="2"/>
    <n v="1"/>
    <n v="42.2"/>
    <n v="30.6"/>
    <s v="Online"/>
    <n v="42.2"/>
    <n v="30.6"/>
    <n v="11.600000000000001"/>
    <n v="0.27488151658767773"/>
    <x v="0"/>
    <x v="0"/>
    <s v="No Rating"/>
    <s v="Jan"/>
  </r>
  <r>
    <x v="4894"/>
    <x v="176"/>
    <s v="Comics"/>
    <x v="1"/>
    <x v="2"/>
    <n v="6"/>
    <n v="199.17"/>
    <n v="130.55000000000001"/>
    <s v="Retail"/>
    <n v="1195.02"/>
    <n v="783.30000000000007"/>
    <n v="411.71999999999991"/>
    <n v="0.34452979866445743"/>
    <x v="0"/>
    <x v="0"/>
    <s v="No Rating"/>
    <s v="Jan"/>
  </r>
  <r>
    <x v="4895"/>
    <x v="176"/>
    <s v="Smartphone"/>
    <x v="3"/>
    <x v="1"/>
    <n v="4"/>
    <n v="384.08"/>
    <n v="319.25"/>
    <s v="Retail"/>
    <n v="1536.32"/>
    <n v="1277"/>
    <n v="259.31999999999994"/>
    <n v="0.16879295980004164"/>
    <x v="0"/>
    <x v="0"/>
    <s v="No Rating"/>
    <s v="Jan"/>
  </r>
  <r>
    <x v="4896"/>
    <x v="176"/>
    <s v="Fiction"/>
    <x v="1"/>
    <x v="4"/>
    <n v="11"/>
    <n v="95.7"/>
    <n v="85.14"/>
    <s v="Online"/>
    <n v="1052.7"/>
    <n v="936.54"/>
    <n v="116.16000000000008"/>
    <n v="0.11034482758620696"/>
    <x v="0"/>
    <x v="0"/>
    <n v="1"/>
    <s v="Jan"/>
  </r>
  <r>
    <x v="4897"/>
    <x v="176"/>
    <s v="Fiction"/>
    <x v="1"/>
    <x v="1"/>
    <n v="8"/>
    <n v="203.76"/>
    <n v="156.27000000000001"/>
    <s v="Retail"/>
    <n v="1630.08"/>
    <n v="1250.1600000000001"/>
    <n v="379.91999999999985"/>
    <n v="0.23306831566548872"/>
    <x v="0"/>
    <x v="0"/>
    <s v="No Rating"/>
    <s v="Jan"/>
  </r>
  <r>
    <x v="4898"/>
    <x v="176"/>
    <s v="Mixer"/>
    <x v="2"/>
    <x v="2"/>
    <n v="9"/>
    <n v="272.69"/>
    <n v="193.35"/>
    <s v="Retail"/>
    <n v="2454.21"/>
    <n v="1740.1499999999999"/>
    <n v="714.06000000000017"/>
    <n v="0.29095309692324622"/>
    <x v="0"/>
    <x v="0"/>
    <s v="No Rating"/>
    <s v="Jan"/>
  </r>
  <r>
    <x v="4899"/>
    <x v="176"/>
    <s v="Vacuum Cleaner"/>
    <x v="2"/>
    <x v="1"/>
    <n v="4"/>
    <n v="19.2"/>
    <n v="14.3"/>
    <s v="Retail"/>
    <n v="76.8"/>
    <n v="57.2"/>
    <n v="19.599999999999994"/>
    <n v="0.25520833333333326"/>
    <x v="0"/>
    <x v="0"/>
    <s v="No Rating"/>
    <s v="Jan"/>
  </r>
  <r>
    <x v="4900"/>
    <x v="176"/>
    <s v="T-shirt"/>
    <x v="4"/>
    <x v="3"/>
    <n v="20"/>
    <n v="241.94"/>
    <n v="182.67"/>
    <s v="Retail"/>
    <n v="4838.8"/>
    <n v="3653.3999999999996"/>
    <n v="1185.4000000000005"/>
    <n v="0.24497809374225024"/>
    <x v="0"/>
    <x v="0"/>
    <s v="No Rating"/>
    <s v="Jan"/>
  </r>
  <r>
    <x v="4901"/>
    <x v="176"/>
    <s v="Laptop"/>
    <x v="3"/>
    <x v="4"/>
    <n v="1"/>
    <n v="111.55"/>
    <n v="78.510000000000005"/>
    <s v="Online"/>
    <n v="111.55"/>
    <n v="78.510000000000005"/>
    <n v="33.039999999999992"/>
    <n v="0.29619004930524423"/>
    <x v="0"/>
    <x v="0"/>
    <s v="No Rating"/>
    <s v="Jan"/>
  </r>
  <r>
    <x v="4902"/>
    <x v="176"/>
    <s v="Fiction"/>
    <x v="1"/>
    <x v="2"/>
    <n v="14"/>
    <n v="263.77999999999997"/>
    <n v="162.85"/>
    <s v="Online"/>
    <n v="3692.9199999999996"/>
    <n v="2279.9"/>
    <n v="1413.0199999999995"/>
    <n v="0.38262946394722869"/>
    <x v="0"/>
    <x v="0"/>
    <s v="No Rating"/>
    <s v="Jan"/>
  </r>
  <r>
    <x v="4903"/>
    <x v="176"/>
    <s v="Fiction"/>
    <x v="1"/>
    <x v="0"/>
    <n v="12"/>
    <n v="264.47000000000003"/>
    <n v="213.62"/>
    <s v="Online"/>
    <n v="3173.6400000000003"/>
    <n v="2563.44"/>
    <n v="610.20000000000027"/>
    <n v="0.1922713351230764"/>
    <x v="1"/>
    <x v="1"/>
    <s v="No Rating"/>
    <s v="Jan"/>
  </r>
  <r>
    <x v="4904"/>
    <x v="176"/>
    <s v="T-shirt"/>
    <x v="4"/>
    <x v="1"/>
    <n v="20"/>
    <n v="370.31"/>
    <n v="272.02"/>
    <s v="Online"/>
    <n v="7406.2"/>
    <n v="5440.4"/>
    <n v="1965.8000000000002"/>
    <n v="0.26542626448111045"/>
    <x v="0"/>
    <x v="0"/>
    <n v="4"/>
    <s v="Jan"/>
  </r>
  <r>
    <x v="4905"/>
    <x v="177"/>
    <s v="T-shirt"/>
    <x v="4"/>
    <x v="4"/>
    <n v="2"/>
    <n v="362.35"/>
    <n v="289.99"/>
    <s v="Retail"/>
    <n v="724.7"/>
    <n v="579.98"/>
    <n v="144.72000000000003"/>
    <n v="0.1996964261073548"/>
    <x v="0"/>
    <x v="0"/>
    <s v="No Rating"/>
    <s v="Jan"/>
  </r>
  <r>
    <x v="4906"/>
    <x v="177"/>
    <s v="Jacket"/>
    <x v="4"/>
    <x v="2"/>
    <n v="5"/>
    <n v="53.74"/>
    <n v="38.49"/>
    <s v="Retail"/>
    <n v="268.7"/>
    <n v="192.45000000000002"/>
    <n v="76.249999999999972"/>
    <n v="0.28377372534424999"/>
    <x v="0"/>
    <x v="0"/>
    <s v="No Rating"/>
    <s v="Jan"/>
  </r>
  <r>
    <x v="4907"/>
    <x v="177"/>
    <s v="Mixer"/>
    <x v="2"/>
    <x v="3"/>
    <n v="5"/>
    <n v="346.29"/>
    <n v="308.77999999999997"/>
    <s v="Online"/>
    <n v="1731.45"/>
    <n v="1543.8999999999999"/>
    <n v="187.55000000000018"/>
    <n v="0.10831961650639647"/>
    <x v="0"/>
    <x v="0"/>
    <s v="No Rating"/>
    <s v="Jan"/>
  </r>
  <r>
    <x v="4908"/>
    <x v="177"/>
    <s v="Camera"/>
    <x v="3"/>
    <x v="0"/>
    <n v="19"/>
    <n v="298.01"/>
    <n v="263.42"/>
    <s v="Retail"/>
    <n v="5662.19"/>
    <n v="5004.9800000000005"/>
    <n v="657.20999999999913"/>
    <n v="0.1160699305392435"/>
    <x v="0"/>
    <x v="0"/>
    <s v="No Rating"/>
    <s v="Jan"/>
  </r>
  <r>
    <x v="4909"/>
    <x v="177"/>
    <s v="Yoga Mat"/>
    <x v="0"/>
    <x v="4"/>
    <n v="6"/>
    <n v="366.67"/>
    <n v="299.8"/>
    <s v="Online"/>
    <n v="2200.02"/>
    <n v="1798.8000000000002"/>
    <n v="401.2199999999998"/>
    <n v="0.18237106935391487"/>
    <x v="0"/>
    <x v="0"/>
    <s v="No Rating"/>
    <s v="Jan"/>
  </r>
  <r>
    <x v="4910"/>
    <x v="177"/>
    <s v="Jeans"/>
    <x v="4"/>
    <x v="4"/>
    <n v="9"/>
    <n v="342.98"/>
    <n v="306.92"/>
    <s v="Retail"/>
    <n v="3086.82"/>
    <n v="2762.28"/>
    <n v="324.53999999999996"/>
    <n v="0.10513732579159132"/>
    <x v="0"/>
    <x v="0"/>
    <s v="No Rating"/>
    <s v="Jan"/>
  </r>
  <r>
    <x v="4911"/>
    <x v="177"/>
    <s v="Chair"/>
    <x v="2"/>
    <x v="0"/>
    <n v="8"/>
    <n v="24.75"/>
    <n v="21"/>
    <s v="Retail"/>
    <n v="198"/>
    <n v="168"/>
    <n v="30"/>
    <n v="0.15151515151515152"/>
    <x v="0"/>
    <x v="0"/>
    <s v="No Rating"/>
    <s v="Jan"/>
  </r>
  <r>
    <x v="4912"/>
    <x v="177"/>
    <s v="Fiction"/>
    <x v="1"/>
    <x v="2"/>
    <n v="8"/>
    <n v="398.39"/>
    <n v="278.26"/>
    <s v="Online"/>
    <n v="3187.12"/>
    <n v="2226.08"/>
    <n v="961.04"/>
    <n v="0.3015386932402922"/>
    <x v="0"/>
    <x v="0"/>
    <s v="No Rating"/>
    <s v="Jan"/>
  </r>
  <r>
    <x v="4913"/>
    <x v="177"/>
    <s v="Cycle"/>
    <x v="0"/>
    <x v="1"/>
    <n v="1"/>
    <n v="267.27"/>
    <n v="197.95"/>
    <s v="Retail"/>
    <n v="267.27"/>
    <n v="197.95"/>
    <n v="69.319999999999993"/>
    <n v="0.25936319078085829"/>
    <x v="0"/>
    <x v="0"/>
    <s v="No Rating"/>
    <s v="Jan"/>
  </r>
  <r>
    <x v="4914"/>
    <x v="177"/>
    <s v="Dumbbells"/>
    <x v="0"/>
    <x v="2"/>
    <n v="18"/>
    <n v="426.04"/>
    <n v="269.56"/>
    <s v="Retail"/>
    <n v="7668.72"/>
    <n v="4852.08"/>
    <n v="2816.6400000000003"/>
    <n v="0.36728945638907146"/>
    <x v="0"/>
    <x v="0"/>
    <s v="No Rating"/>
    <s v="Jan"/>
  </r>
  <r>
    <x v="4915"/>
    <x v="177"/>
    <s v="Fiction"/>
    <x v="1"/>
    <x v="0"/>
    <n v="6"/>
    <n v="175.67"/>
    <n v="115.07"/>
    <s v="Retail"/>
    <n v="1054.02"/>
    <n v="690.42"/>
    <n v="363.6"/>
    <n v="0.34496499117663804"/>
    <x v="0"/>
    <x v="0"/>
    <s v="No Rating"/>
    <s v="Jan"/>
  </r>
  <r>
    <x v="4916"/>
    <x v="177"/>
    <s v="Camera"/>
    <x v="3"/>
    <x v="1"/>
    <n v="9"/>
    <n v="172.87"/>
    <n v="152.53"/>
    <s v="Retail"/>
    <n v="1555.83"/>
    <n v="1372.77"/>
    <n v="183.05999999999995"/>
    <n v="0.11766066986753049"/>
    <x v="0"/>
    <x v="0"/>
    <s v="No Rating"/>
    <s v="Jan"/>
  </r>
  <r>
    <x v="4917"/>
    <x v="177"/>
    <s v="Laptop"/>
    <x v="3"/>
    <x v="3"/>
    <n v="17"/>
    <n v="133.09"/>
    <n v="85.13"/>
    <s v="Retail"/>
    <n v="2262.5300000000002"/>
    <n v="1447.21"/>
    <n v="815.32000000000016"/>
    <n v="0.36035765271620712"/>
    <x v="0"/>
    <x v="0"/>
    <s v="No Rating"/>
    <s v="Jan"/>
  </r>
  <r>
    <x v="4918"/>
    <x v="177"/>
    <s v="Mixer"/>
    <x v="2"/>
    <x v="3"/>
    <n v="13"/>
    <n v="54.5"/>
    <n v="39.24"/>
    <s v="Online"/>
    <n v="708.5"/>
    <n v="510.12"/>
    <n v="198.38"/>
    <n v="0.27999999999999997"/>
    <x v="0"/>
    <x v="0"/>
    <s v="No Rating"/>
    <s v="Jan"/>
  </r>
  <r>
    <x v="4919"/>
    <x v="177"/>
    <s v="Cycle"/>
    <x v="0"/>
    <x v="4"/>
    <n v="3"/>
    <n v="474.66"/>
    <n v="404.79"/>
    <s v="Retail"/>
    <n v="1423.98"/>
    <n v="1214.3700000000001"/>
    <n v="209.6099999999999"/>
    <n v="0.14720010112501572"/>
    <x v="1"/>
    <x v="2"/>
    <s v="No Rating"/>
    <s v="Jan"/>
  </r>
  <r>
    <x v="4920"/>
    <x v="177"/>
    <s v="Comics"/>
    <x v="1"/>
    <x v="3"/>
    <n v="18"/>
    <n v="436.59"/>
    <n v="371.85"/>
    <s v="Online"/>
    <n v="7858.62"/>
    <n v="6693.3"/>
    <n v="1165.3199999999997"/>
    <n v="0.14828557685700539"/>
    <x v="0"/>
    <x v="0"/>
    <s v="No Rating"/>
    <s v="Jan"/>
  </r>
  <r>
    <x v="4921"/>
    <x v="177"/>
    <s v="Smartphone"/>
    <x v="3"/>
    <x v="0"/>
    <n v="8"/>
    <n v="250.98"/>
    <n v="196.93"/>
    <s v="Online"/>
    <n v="2007.84"/>
    <n v="1575.44"/>
    <n v="432.39999999999986"/>
    <n v="0.21535580524344564"/>
    <x v="0"/>
    <x v="0"/>
    <s v="No Rating"/>
    <s v="Jan"/>
  </r>
  <r>
    <x v="4922"/>
    <x v="177"/>
    <s v="Jacket"/>
    <x v="4"/>
    <x v="1"/>
    <n v="13"/>
    <n v="467.78"/>
    <n v="395.34"/>
    <s v="Online"/>
    <n v="6081.1399999999994"/>
    <n v="5139.42"/>
    <n v="941.71999999999935"/>
    <n v="0.15485912180939748"/>
    <x v="0"/>
    <x v="0"/>
    <s v="No Rating"/>
    <s v="Jan"/>
  </r>
  <r>
    <x v="4923"/>
    <x v="177"/>
    <s v="Yoga Mat"/>
    <x v="0"/>
    <x v="0"/>
    <n v="1"/>
    <n v="273.97000000000003"/>
    <n v="242.29"/>
    <s v="Online"/>
    <n v="273.97000000000003"/>
    <n v="242.29"/>
    <n v="31.680000000000035"/>
    <n v="0.115633098514436"/>
    <x v="0"/>
    <x v="0"/>
    <s v="No Rating"/>
    <s v="Jan"/>
  </r>
  <r>
    <x v="4924"/>
    <x v="177"/>
    <s v="Cookware Set"/>
    <x v="2"/>
    <x v="3"/>
    <n v="6"/>
    <n v="72.16"/>
    <n v="60.61"/>
    <s v="Online"/>
    <n v="432.96"/>
    <n v="363.65999999999997"/>
    <n v="69.300000000000011"/>
    <n v="0.16006097560975613"/>
    <x v="0"/>
    <x v="0"/>
    <n v="2"/>
    <s v="Jan"/>
  </r>
  <r>
    <x v="4925"/>
    <x v="177"/>
    <s v="Jeans"/>
    <x v="4"/>
    <x v="3"/>
    <n v="12"/>
    <n v="257.95"/>
    <n v="162.68"/>
    <s v="Retail"/>
    <n v="3095.3999999999996"/>
    <n v="1952.16"/>
    <n v="1143.2399999999996"/>
    <n v="0.36933514246947075"/>
    <x v="0"/>
    <x v="0"/>
    <s v="No Rating"/>
    <s v="Jan"/>
  </r>
  <r>
    <x v="4926"/>
    <x v="178"/>
    <s v="Textbook"/>
    <x v="1"/>
    <x v="1"/>
    <n v="10"/>
    <n v="156.91"/>
    <n v="128.69"/>
    <s v="Online"/>
    <n v="1569.1"/>
    <n v="1286.9000000000001"/>
    <n v="282.19999999999982"/>
    <n v="0.17984832069339102"/>
    <x v="0"/>
    <x v="0"/>
    <s v="No Rating"/>
    <s v="Jan"/>
  </r>
  <r>
    <x v="4927"/>
    <x v="178"/>
    <s v="Jacket"/>
    <x v="4"/>
    <x v="1"/>
    <n v="5"/>
    <n v="366.02"/>
    <n v="284.06"/>
    <s v="Online"/>
    <n v="1830.1"/>
    <n v="1420.3"/>
    <n v="409.79999999999995"/>
    <n v="0.22392219004425987"/>
    <x v="0"/>
    <x v="0"/>
    <s v="No Rating"/>
    <s v="Jan"/>
  </r>
  <r>
    <x v="4928"/>
    <x v="178"/>
    <s v="Cycle"/>
    <x v="0"/>
    <x v="2"/>
    <n v="1"/>
    <n v="485.28"/>
    <n v="379.4"/>
    <s v="Retail"/>
    <n v="485.28"/>
    <n v="379.4"/>
    <n v="105.88"/>
    <n v="0.21818331684800527"/>
    <x v="0"/>
    <x v="0"/>
    <s v="No Rating"/>
    <s v="Jan"/>
  </r>
  <r>
    <x v="4929"/>
    <x v="178"/>
    <s v="Biography"/>
    <x v="1"/>
    <x v="2"/>
    <n v="15"/>
    <n v="219.86"/>
    <n v="155.88999999999999"/>
    <s v="Retail"/>
    <n v="3297.9"/>
    <n v="2338.35"/>
    <n v="959.55000000000018"/>
    <n v="0.29095788228872926"/>
    <x v="0"/>
    <x v="0"/>
    <s v="No Rating"/>
    <s v="Jan"/>
  </r>
  <r>
    <x v="4930"/>
    <x v="178"/>
    <s v="Cycle"/>
    <x v="0"/>
    <x v="4"/>
    <n v="7"/>
    <n v="100.35"/>
    <n v="82.41"/>
    <s v="Online"/>
    <n v="702.44999999999993"/>
    <n v="576.87"/>
    <n v="125.57999999999993"/>
    <n v="0.17877428998505224"/>
    <x v="0"/>
    <x v="0"/>
    <s v="No Rating"/>
    <s v="Jan"/>
  </r>
  <r>
    <x v="4931"/>
    <x v="178"/>
    <s v="Jacket"/>
    <x v="4"/>
    <x v="4"/>
    <n v="7"/>
    <n v="316.64999999999998"/>
    <n v="262.14999999999998"/>
    <s v="Retail"/>
    <n v="2216.5499999999997"/>
    <n v="1835.0499999999997"/>
    <n v="381.5"/>
    <n v="0.1721143218064109"/>
    <x v="0"/>
    <x v="0"/>
    <s v="No Rating"/>
    <s v="Jan"/>
  </r>
  <r>
    <x v="4932"/>
    <x v="178"/>
    <s v="Vacuum Cleaner"/>
    <x v="2"/>
    <x v="0"/>
    <n v="19"/>
    <n v="254.82"/>
    <n v="171.31"/>
    <s v="Retail"/>
    <n v="4841.58"/>
    <n v="3254.89"/>
    <n v="1586.69"/>
    <n v="0.3277215289223766"/>
    <x v="0"/>
    <x v="0"/>
    <s v="No Rating"/>
    <s v="Jan"/>
  </r>
  <r>
    <x v="4933"/>
    <x v="178"/>
    <s v="Textbook"/>
    <x v="1"/>
    <x v="2"/>
    <n v="13"/>
    <n v="318.77999999999997"/>
    <n v="262.97000000000003"/>
    <s v="Retail"/>
    <n v="4144.1399999999994"/>
    <n v="3418.6100000000006"/>
    <n v="725.52999999999884"/>
    <n v="0.17507371855197917"/>
    <x v="0"/>
    <x v="0"/>
    <n v="4"/>
    <s v="Jan"/>
  </r>
  <r>
    <x v="4934"/>
    <x v="178"/>
    <s v="Comics"/>
    <x v="1"/>
    <x v="0"/>
    <n v="17"/>
    <n v="363.31"/>
    <n v="250.55"/>
    <s v="Retail"/>
    <n v="6176.27"/>
    <n v="4259.3500000000004"/>
    <n v="1916.92"/>
    <n v="0.31036855577881145"/>
    <x v="0"/>
    <x v="0"/>
    <n v="2"/>
    <s v="Jan"/>
  </r>
  <r>
    <x v="4935"/>
    <x v="178"/>
    <s v="Mixer"/>
    <x v="2"/>
    <x v="3"/>
    <n v="3"/>
    <n v="359.78"/>
    <n v="251.56"/>
    <s v="Retail"/>
    <n v="1079.3399999999999"/>
    <n v="754.68000000000006"/>
    <n v="324.65999999999985"/>
    <n v="0.30079493023514359"/>
    <x v="0"/>
    <x v="0"/>
    <s v="No Rating"/>
    <s v="Jan"/>
  </r>
  <r>
    <x v="4936"/>
    <x v="178"/>
    <s v="Chair"/>
    <x v="2"/>
    <x v="0"/>
    <n v="18"/>
    <n v="243.99"/>
    <n v="177.07"/>
    <s v="Online"/>
    <n v="4391.82"/>
    <n v="3187.2599999999998"/>
    <n v="1204.56"/>
    <n v="0.27427353580064756"/>
    <x v="0"/>
    <x v="0"/>
    <s v="No Rating"/>
    <s v="Jan"/>
  </r>
  <r>
    <x v="4937"/>
    <x v="178"/>
    <s v="Sneakers"/>
    <x v="4"/>
    <x v="3"/>
    <n v="4"/>
    <n v="163.41999999999999"/>
    <n v="101.92"/>
    <s v="Retail"/>
    <n v="653.67999999999995"/>
    <n v="407.68"/>
    <n v="245.99999999999994"/>
    <n v="0.37633092644719124"/>
    <x v="0"/>
    <x v="0"/>
    <s v="No Rating"/>
    <s v="Jan"/>
  </r>
  <r>
    <x v="4938"/>
    <x v="178"/>
    <s v="Chair"/>
    <x v="2"/>
    <x v="3"/>
    <n v="13"/>
    <n v="394.11"/>
    <n v="348.62"/>
    <s v="Retail"/>
    <n v="5123.43"/>
    <n v="4532.0600000000004"/>
    <n v="591.36999999999989"/>
    <n v="0.11542462764202885"/>
    <x v="0"/>
    <x v="0"/>
    <s v="No Rating"/>
    <s v="Jan"/>
  </r>
  <r>
    <x v="4939"/>
    <x v="178"/>
    <s v="Fiction"/>
    <x v="1"/>
    <x v="0"/>
    <n v="17"/>
    <n v="367.49"/>
    <n v="246.1"/>
    <s v="Online"/>
    <n v="6247.33"/>
    <n v="4183.7"/>
    <n v="2063.63"/>
    <n v="0.3303219135214564"/>
    <x v="0"/>
    <x v="0"/>
    <s v="No Rating"/>
    <s v="Jan"/>
  </r>
  <r>
    <x v="4940"/>
    <x v="178"/>
    <s v="Cookware Set"/>
    <x v="2"/>
    <x v="3"/>
    <n v="14"/>
    <n v="424.81"/>
    <n v="274.75"/>
    <s v="Online"/>
    <n v="5947.34"/>
    <n v="3846.5"/>
    <n v="2100.84"/>
    <n v="0.35324027212165438"/>
    <x v="0"/>
    <x v="0"/>
    <s v="No Rating"/>
    <s v="Jan"/>
  </r>
  <r>
    <x v="4941"/>
    <x v="178"/>
    <s v="Fiction"/>
    <x v="1"/>
    <x v="2"/>
    <n v="15"/>
    <n v="271.12"/>
    <n v="163.04"/>
    <s v="Online"/>
    <n v="4066.8"/>
    <n v="2445.6"/>
    <n v="1621.2000000000003"/>
    <n v="0.39864266745352617"/>
    <x v="0"/>
    <x v="0"/>
    <s v="No Rating"/>
    <s v="Jan"/>
  </r>
  <r>
    <x v="4942"/>
    <x v="178"/>
    <s v="Jacket"/>
    <x v="4"/>
    <x v="1"/>
    <n v="10"/>
    <n v="494.62"/>
    <n v="337.94"/>
    <s v="Retail"/>
    <n v="4946.2"/>
    <n v="3379.4"/>
    <n v="1566.7999999999997"/>
    <n v="0.31676842828838297"/>
    <x v="0"/>
    <x v="0"/>
    <s v="No Rating"/>
    <s v="Jan"/>
  </r>
  <r>
    <x v="4943"/>
    <x v="178"/>
    <s v="Jacket"/>
    <x v="4"/>
    <x v="0"/>
    <n v="17"/>
    <n v="473.11"/>
    <n v="396.38"/>
    <s v="Online"/>
    <n v="8042.87"/>
    <n v="6738.46"/>
    <n v="1304.4099999999999"/>
    <n v="0.16218215636955463"/>
    <x v="0"/>
    <x v="0"/>
    <s v="No Rating"/>
    <s v="Jan"/>
  </r>
  <r>
    <x v="4944"/>
    <x v="178"/>
    <s v="Dumbbells"/>
    <x v="0"/>
    <x v="0"/>
    <n v="12"/>
    <n v="358.6"/>
    <n v="260.99"/>
    <s v="Retail"/>
    <n v="4303.2000000000007"/>
    <n v="3131.88"/>
    <n v="1171.3200000000006"/>
    <n v="0.27219743446737321"/>
    <x v="0"/>
    <x v="0"/>
    <s v="No Rating"/>
    <s v="Jan"/>
  </r>
  <r>
    <x v="4945"/>
    <x v="178"/>
    <s v="Fiction"/>
    <x v="1"/>
    <x v="0"/>
    <n v="5"/>
    <n v="205.03"/>
    <n v="168.42"/>
    <s v="Online"/>
    <n v="1025.1500000000001"/>
    <n v="842.09999999999991"/>
    <n v="183.05000000000018"/>
    <n v="0.17855923523386838"/>
    <x v="0"/>
    <x v="0"/>
    <s v="No Rating"/>
    <s v="Jan"/>
  </r>
  <r>
    <x v="4946"/>
    <x v="178"/>
    <s v="Cookware Set"/>
    <x v="2"/>
    <x v="2"/>
    <n v="16"/>
    <n v="265.58999999999997"/>
    <n v="180.75"/>
    <s v="Retail"/>
    <n v="4249.4399999999996"/>
    <n v="2892"/>
    <n v="1357.4399999999996"/>
    <n v="0.31943973794194053"/>
    <x v="0"/>
    <x v="0"/>
    <n v="4"/>
    <s v="Jan"/>
  </r>
  <r>
    <x v="4947"/>
    <x v="178"/>
    <s v="Vacuum Cleaner"/>
    <x v="2"/>
    <x v="2"/>
    <n v="9"/>
    <n v="87.38"/>
    <n v="55.8"/>
    <s v="Online"/>
    <n v="786.42"/>
    <n v="502.2"/>
    <n v="284.21999999999997"/>
    <n v="0.36140993362325474"/>
    <x v="0"/>
    <x v="0"/>
    <n v="5"/>
    <s v="Jan"/>
  </r>
  <r>
    <x v="4948"/>
    <x v="178"/>
    <s v="Cookware Set"/>
    <x v="2"/>
    <x v="2"/>
    <n v="3"/>
    <n v="21.67"/>
    <n v="16.84"/>
    <s v="Online"/>
    <n v="65.010000000000005"/>
    <n v="50.519999999999996"/>
    <n v="14.490000000000009"/>
    <n v="0.22288878634056311"/>
    <x v="0"/>
    <x v="0"/>
    <s v="No Rating"/>
    <s v="Jan"/>
  </r>
  <r>
    <x v="4949"/>
    <x v="178"/>
    <s v="Football"/>
    <x v="0"/>
    <x v="3"/>
    <n v="19"/>
    <n v="303.52999999999997"/>
    <n v="261.82"/>
    <s v="Online"/>
    <n v="5767.07"/>
    <n v="4974.58"/>
    <n v="792.48999999999978"/>
    <n v="0.13741640035581323"/>
    <x v="0"/>
    <x v="0"/>
    <s v="No Rating"/>
    <s v="Jan"/>
  </r>
  <r>
    <x v="4950"/>
    <x v="178"/>
    <s v="Jacket"/>
    <x v="4"/>
    <x v="4"/>
    <n v="14"/>
    <n v="372.5"/>
    <n v="304.08999999999997"/>
    <s v="Online"/>
    <n v="5215"/>
    <n v="4257.2599999999993"/>
    <n v="957.74000000000069"/>
    <n v="0.18365100671140952"/>
    <x v="0"/>
    <x v="0"/>
    <s v="No Rating"/>
    <s v="Jan"/>
  </r>
  <r>
    <x v="4951"/>
    <x v="179"/>
    <s v="Yoga Mat"/>
    <x v="0"/>
    <x v="4"/>
    <n v="9"/>
    <n v="143.27000000000001"/>
    <n v="99.37"/>
    <s v="Online"/>
    <n v="1289.43"/>
    <n v="894.33"/>
    <n v="395.1"/>
    <n v="0.3064144622042298"/>
    <x v="0"/>
    <x v="0"/>
    <s v="No Rating"/>
    <s v="Jan"/>
  </r>
  <r>
    <x v="4952"/>
    <x v="179"/>
    <s v="Textbook"/>
    <x v="1"/>
    <x v="0"/>
    <n v="12"/>
    <n v="211.87"/>
    <n v="172.79"/>
    <s v="Retail"/>
    <n v="2542.44"/>
    <n v="2073.48"/>
    <n v="468.96000000000004"/>
    <n v="0.18445273044791619"/>
    <x v="0"/>
    <x v="0"/>
    <s v="No Rating"/>
    <s v="Jan"/>
  </r>
  <r>
    <x v="4953"/>
    <x v="179"/>
    <s v="T-shirt"/>
    <x v="4"/>
    <x v="3"/>
    <n v="4"/>
    <n v="222.73"/>
    <n v="187.73"/>
    <s v="Retail"/>
    <n v="890.92"/>
    <n v="750.92"/>
    <n v="140"/>
    <n v="0.15714093296816775"/>
    <x v="1"/>
    <x v="3"/>
    <s v="No Rating"/>
    <s v="Jan"/>
  </r>
  <r>
    <x v="4954"/>
    <x v="179"/>
    <s v="Jeans"/>
    <x v="4"/>
    <x v="3"/>
    <n v="9"/>
    <n v="238.74"/>
    <n v="181.62"/>
    <s v="Retail"/>
    <n v="2148.66"/>
    <n v="1634.58"/>
    <n v="514.07999999999993"/>
    <n v="0.23925609449610452"/>
    <x v="0"/>
    <x v="0"/>
    <n v="1"/>
    <s v="Jan"/>
  </r>
  <r>
    <x v="4955"/>
    <x v="179"/>
    <s v="Sneakers"/>
    <x v="4"/>
    <x v="2"/>
    <n v="17"/>
    <n v="226.34"/>
    <n v="149.52000000000001"/>
    <s v="Retail"/>
    <n v="3847.78"/>
    <n v="2541.84"/>
    <n v="1305.94"/>
    <n v="0.3394009012989308"/>
    <x v="0"/>
    <x v="0"/>
    <s v="No Rating"/>
    <s v="Jan"/>
  </r>
  <r>
    <x v="4956"/>
    <x v="179"/>
    <s v="Sneakers"/>
    <x v="4"/>
    <x v="2"/>
    <n v="2"/>
    <n v="232.9"/>
    <n v="181.3"/>
    <s v="Retail"/>
    <n v="465.8"/>
    <n v="362.6"/>
    <n v="103.19999999999999"/>
    <n v="0.22155431515671958"/>
    <x v="0"/>
    <x v="0"/>
    <s v="No Rating"/>
    <s v="Jan"/>
  </r>
  <r>
    <x v="4957"/>
    <x v="179"/>
    <s v="Camera"/>
    <x v="3"/>
    <x v="0"/>
    <n v="1"/>
    <n v="207.91"/>
    <n v="184.97"/>
    <s v="Retail"/>
    <n v="207.91"/>
    <n v="184.97"/>
    <n v="22.939999999999998"/>
    <n v="0.11033620316483092"/>
    <x v="0"/>
    <x v="0"/>
    <s v="No Rating"/>
    <s v="Jan"/>
  </r>
  <r>
    <x v="4958"/>
    <x v="179"/>
    <s v="Jacket"/>
    <x v="4"/>
    <x v="3"/>
    <n v="7"/>
    <n v="379.95"/>
    <n v="323.11"/>
    <s v="Online"/>
    <n v="2659.65"/>
    <n v="2261.77"/>
    <n v="397.88000000000011"/>
    <n v="0.14959863139886831"/>
    <x v="0"/>
    <x v="0"/>
    <s v="No Rating"/>
    <s v="Jan"/>
  </r>
  <r>
    <x v="4959"/>
    <x v="179"/>
    <s v="Football"/>
    <x v="0"/>
    <x v="0"/>
    <n v="9"/>
    <n v="474"/>
    <n v="297.07"/>
    <s v="Retail"/>
    <n v="4266"/>
    <n v="2673.63"/>
    <n v="1592.37"/>
    <n v="0.37327004219409282"/>
    <x v="0"/>
    <x v="0"/>
    <s v="No Rating"/>
    <s v="Jan"/>
  </r>
  <r>
    <x v="4960"/>
    <x v="179"/>
    <s v="Vacuum Cleaner"/>
    <x v="2"/>
    <x v="1"/>
    <n v="19"/>
    <n v="218.16"/>
    <n v="189.66"/>
    <s v="Online"/>
    <n v="4145.04"/>
    <n v="3603.54"/>
    <n v="541.5"/>
    <n v="0.13063806380638063"/>
    <x v="0"/>
    <x v="0"/>
    <s v="No Rating"/>
    <s v="Jan"/>
  </r>
  <r>
    <x v="4961"/>
    <x v="179"/>
    <s v="Laptop"/>
    <x v="3"/>
    <x v="4"/>
    <n v="6"/>
    <n v="51.3"/>
    <n v="39.71"/>
    <s v="Online"/>
    <n v="307.79999999999995"/>
    <n v="238.26"/>
    <n v="69.539999999999964"/>
    <n v="0.22592592592592584"/>
    <x v="0"/>
    <x v="0"/>
    <s v="No Rating"/>
    <s v="Jan"/>
  </r>
  <r>
    <x v="4962"/>
    <x v="179"/>
    <s v="Football"/>
    <x v="0"/>
    <x v="4"/>
    <n v="20"/>
    <n v="308.87"/>
    <n v="205.3"/>
    <s v="Online"/>
    <n v="6177.4"/>
    <n v="4106"/>
    <n v="2071.3999999999996"/>
    <n v="0.33531906627383684"/>
    <x v="0"/>
    <x v="0"/>
    <s v="No Rating"/>
    <s v="Jan"/>
  </r>
  <r>
    <x v="4963"/>
    <x v="179"/>
    <s v="Headphones"/>
    <x v="3"/>
    <x v="4"/>
    <n v="20"/>
    <n v="106.33"/>
    <n v="90.6"/>
    <s v="Retail"/>
    <n v="2126.6"/>
    <n v="1812"/>
    <n v="314.59999999999991"/>
    <n v="0.14793567196463836"/>
    <x v="0"/>
    <x v="0"/>
    <s v="No Rating"/>
    <s v="Jan"/>
  </r>
  <r>
    <x v="4964"/>
    <x v="179"/>
    <s v="Jacket"/>
    <x v="4"/>
    <x v="3"/>
    <n v="13"/>
    <n v="309.07"/>
    <n v="249.81"/>
    <s v="Retail"/>
    <n v="4017.91"/>
    <n v="3247.53"/>
    <n v="770.37999999999965"/>
    <n v="0.19173649982204671"/>
    <x v="0"/>
    <x v="0"/>
    <s v="No Rating"/>
    <s v="Jan"/>
  </r>
  <r>
    <x v="4965"/>
    <x v="179"/>
    <s v="Chair"/>
    <x v="2"/>
    <x v="3"/>
    <n v="16"/>
    <n v="463.07"/>
    <n v="376.14"/>
    <s v="Retail"/>
    <n v="7409.12"/>
    <n v="6018.24"/>
    <n v="1390.88"/>
    <n v="0.18772539788800832"/>
    <x v="0"/>
    <x v="0"/>
    <s v="No Rating"/>
    <s v="Jan"/>
  </r>
  <r>
    <x v="4966"/>
    <x v="179"/>
    <s v="Cycle"/>
    <x v="0"/>
    <x v="1"/>
    <n v="9"/>
    <n v="110.77"/>
    <n v="78.47"/>
    <s v="Retail"/>
    <n v="996.93"/>
    <n v="706.23"/>
    <n v="290.69999999999993"/>
    <n v="0.29159519725557453"/>
    <x v="0"/>
    <x v="0"/>
    <s v="No Rating"/>
    <s v="Jan"/>
  </r>
  <r>
    <x v="4967"/>
    <x v="179"/>
    <s v="Headphones"/>
    <x v="3"/>
    <x v="1"/>
    <n v="19"/>
    <n v="108.1"/>
    <n v="82.17"/>
    <s v="Online"/>
    <n v="2053.9"/>
    <n v="1561.23"/>
    <n v="492.67000000000007"/>
    <n v="0.23987049028677154"/>
    <x v="0"/>
    <x v="0"/>
    <s v="No Rating"/>
    <s v="Jan"/>
  </r>
  <r>
    <x v="4968"/>
    <x v="179"/>
    <s v="Cookware Set"/>
    <x v="2"/>
    <x v="4"/>
    <n v="13"/>
    <n v="433.01"/>
    <n v="348.25"/>
    <s v="Online"/>
    <n v="5629.13"/>
    <n v="4527.25"/>
    <n v="1101.8800000000001"/>
    <n v="0.19574605667305606"/>
    <x v="0"/>
    <x v="0"/>
    <s v="No Rating"/>
    <s v="Jan"/>
  </r>
  <r>
    <x v="4969"/>
    <x v="179"/>
    <s v="Smartphone"/>
    <x v="3"/>
    <x v="0"/>
    <n v="17"/>
    <n v="66.39"/>
    <n v="44.94"/>
    <s v="Retail"/>
    <n v="1128.6300000000001"/>
    <n v="763.98"/>
    <n v="364.65000000000009"/>
    <n v="0.32309082693176688"/>
    <x v="1"/>
    <x v="2"/>
    <s v="No Rating"/>
    <s v="Jan"/>
  </r>
  <r>
    <x v="4970"/>
    <x v="179"/>
    <s v="Comics"/>
    <x v="1"/>
    <x v="4"/>
    <n v="10"/>
    <n v="282.67"/>
    <n v="187.56"/>
    <s v="Online"/>
    <n v="2826.7000000000003"/>
    <n v="1875.6"/>
    <n v="951.10000000000036"/>
    <n v="0.33647008879612278"/>
    <x v="0"/>
    <x v="0"/>
    <s v="No Rating"/>
    <s v="Jan"/>
  </r>
  <r>
    <x v="4971"/>
    <x v="179"/>
    <s v="T-shirt"/>
    <x v="4"/>
    <x v="0"/>
    <n v="5"/>
    <n v="114.17"/>
    <n v="77.739999999999995"/>
    <s v="Online"/>
    <n v="570.85"/>
    <n v="388.7"/>
    <n v="182.15000000000003"/>
    <n v="0.31908557414382066"/>
    <x v="0"/>
    <x v="0"/>
    <n v="2"/>
    <s v="Jan"/>
  </r>
  <r>
    <x v="4972"/>
    <x v="179"/>
    <s v="Yoga Mat"/>
    <x v="0"/>
    <x v="4"/>
    <n v="17"/>
    <n v="160.32"/>
    <n v="102.09"/>
    <s v="Retail"/>
    <n v="2725.44"/>
    <n v="1735.53"/>
    <n v="989.91000000000008"/>
    <n v="0.36321107784431139"/>
    <x v="0"/>
    <x v="0"/>
    <s v="No Rating"/>
    <s v="Jan"/>
  </r>
  <r>
    <x v="4973"/>
    <x v="179"/>
    <s v="Sneakers"/>
    <x v="4"/>
    <x v="2"/>
    <n v="1"/>
    <n v="316.92"/>
    <n v="230.54"/>
    <s v="Retail"/>
    <n v="316.92"/>
    <n v="230.54"/>
    <n v="86.380000000000024"/>
    <n v="0.2725608986495015"/>
    <x v="0"/>
    <x v="0"/>
    <s v="No Rating"/>
    <s v="Jan"/>
  </r>
  <r>
    <x v="4974"/>
    <x v="179"/>
    <s v="Cookware Set"/>
    <x v="2"/>
    <x v="1"/>
    <n v="13"/>
    <n v="21.77"/>
    <n v="14.65"/>
    <s v="Online"/>
    <n v="283.01"/>
    <n v="190.45000000000002"/>
    <n v="92.559999999999974"/>
    <n v="0.32705558107487359"/>
    <x v="0"/>
    <x v="0"/>
    <s v="No Rating"/>
    <s v="Jan"/>
  </r>
  <r>
    <x v="4975"/>
    <x v="179"/>
    <s v="Biography"/>
    <x v="1"/>
    <x v="0"/>
    <n v="18"/>
    <n v="420.44"/>
    <n v="255.78"/>
    <s v="Retail"/>
    <n v="7567.92"/>
    <n v="4604.04"/>
    <n v="2963.88"/>
    <n v="0.39163733231852349"/>
    <x v="0"/>
    <x v="0"/>
    <s v="No Rating"/>
    <s v="Jan"/>
  </r>
  <r>
    <x v="4976"/>
    <x v="179"/>
    <s v="Textbook"/>
    <x v="1"/>
    <x v="4"/>
    <n v="4"/>
    <n v="134.54"/>
    <n v="81.069999999999993"/>
    <s v="Online"/>
    <n v="538.16"/>
    <n v="324.27999999999997"/>
    <n v="213.88"/>
    <n v="0.39742827411922105"/>
    <x v="0"/>
    <x v="0"/>
    <s v="No Rating"/>
    <s v="Jan"/>
  </r>
  <r>
    <x v="4977"/>
    <x v="179"/>
    <s v="Biography"/>
    <x v="1"/>
    <x v="0"/>
    <n v="16"/>
    <n v="105.4"/>
    <n v="78.61"/>
    <s v="Retail"/>
    <n v="1686.4"/>
    <n v="1257.76"/>
    <n v="428.6400000000001"/>
    <n v="0.2541745730550285"/>
    <x v="0"/>
    <x v="0"/>
    <s v="No Rating"/>
    <s v="Jan"/>
  </r>
  <r>
    <x v="4978"/>
    <x v="179"/>
    <s v="Cycle"/>
    <x v="0"/>
    <x v="0"/>
    <n v="18"/>
    <n v="420.93"/>
    <n v="295.64"/>
    <s v="Retail"/>
    <n v="7576.74"/>
    <n v="5321.5199999999995"/>
    <n v="2255.2200000000003"/>
    <n v="0.29765044069085123"/>
    <x v="0"/>
    <x v="0"/>
    <s v="No Rating"/>
    <s v="Jan"/>
  </r>
  <r>
    <x v="4979"/>
    <x v="179"/>
    <s v="Cookware Set"/>
    <x v="2"/>
    <x v="4"/>
    <n v="7"/>
    <n v="295.17"/>
    <n v="190.43"/>
    <s v="Retail"/>
    <n v="2066.19"/>
    <n v="1333.01"/>
    <n v="733.18000000000006"/>
    <n v="0.3548463597249043"/>
    <x v="0"/>
    <x v="0"/>
    <s v="No Rating"/>
    <s v="Jan"/>
  </r>
  <r>
    <x v="4980"/>
    <x v="179"/>
    <s v="Jeans"/>
    <x v="4"/>
    <x v="0"/>
    <n v="1"/>
    <n v="421.17"/>
    <n v="293.19"/>
    <s v="Online"/>
    <n v="421.17"/>
    <n v="293.19"/>
    <n v="127.98000000000002"/>
    <n v="0.30386779685162763"/>
    <x v="0"/>
    <x v="0"/>
    <s v="No Rating"/>
    <s v="Jan"/>
  </r>
  <r>
    <x v="4981"/>
    <x v="180"/>
    <s v="Mixer"/>
    <x v="2"/>
    <x v="0"/>
    <n v="19"/>
    <n v="289.55"/>
    <n v="184.46"/>
    <s v="Retail"/>
    <n v="5501.45"/>
    <n v="3504.7400000000002"/>
    <n v="1996.7099999999996"/>
    <n v="0.36294249697806935"/>
    <x v="0"/>
    <x v="0"/>
    <s v="No Rating"/>
    <s v="Jan"/>
  </r>
  <r>
    <x v="4982"/>
    <x v="180"/>
    <s v="Textbook"/>
    <x v="1"/>
    <x v="3"/>
    <n v="18"/>
    <n v="431.76"/>
    <n v="382.81"/>
    <s v="Retail"/>
    <n v="7771.68"/>
    <n v="6890.58"/>
    <n v="881.10000000000036"/>
    <n v="0.11337317027978511"/>
    <x v="0"/>
    <x v="0"/>
    <n v="1"/>
    <s v="Jan"/>
  </r>
  <r>
    <x v="4983"/>
    <x v="180"/>
    <s v="Dumbbells"/>
    <x v="0"/>
    <x v="3"/>
    <n v="19"/>
    <n v="311.77999999999997"/>
    <n v="191.05"/>
    <s v="Retail"/>
    <n v="5923.82"/>
    <n v="3629.9500000000003"/>
    <n v="2293.8699999999994"/>
    <n v="0.38722817371223289"/>
    <x v="0"/>
    <x v="0"/>
    <s v="No Rating"/>
    <s v="Jan"/>
  </r>
  <r>
    <x v="4984"/>
    <x v="180"/>
    <s v="Fiction"/>
    <x v="1"/>
    <x v="1"/>
    <n v="18"/>
    <n v="175.18"/>
    <n v="129.03"/>
    <s v="Online"/>
    <n v="3153.2400000000002"/>
    <n v="2322.54"/>
    <n v="830.70000000000027"/>
    <n v="0.26344331544696892"/>
    <x v="0"/>
    <x v="0"/>
    <s v="No Rating"/>
    <s v="Jan"/>
  </r>
  <r>
    <x v="4985"/>
    <x v="180"/>
    <s v="Cycle"/>
    <x v="0"/>
    <x v="0"/>
    <n v="17"/>
    <n v="319.66000000000003"/>
    <n v="199.68"/>
    <s v="Online"/>
    <n v="5434.22"/>
    <n v="3394.56"/>
    <n v="2039.6600000000003"/>
    <n v="0.3753362948132391"/>
    <x v="0"/>
    <x v="0"/>
    <s v="No Rating"/>
    <s v="Jan"/>
  </r>
  <r>
    <x v="4986"/>
    <x v="180"/>
    <s v="Cycle"/>
    <x v="0"/>
    <x v="1"/>
    <n v="9"/>
    <n v="421.99"/>
    <n v="307.42"/>
    <s v="Retail"/>
    <n v="3797.91"/>
    <n v="2766.78"/>
    <n v="1031.1299999999997"/>
    <n v="0.27149932462854565"/>
    <x v="0"/>
    <x v="0"/>
    <s v="No Rating"/>
    <s v="Jan"/>
  </r>
  <r>
    <x v="4987"/>
    <x v="180"/>
    <s v="Cycle"/>
    <x v="0"/>
    <x v="3"/>
    <n v="2"/>
    <n v="454.55"/>
    <n v="405.32"/>
    <s v="Retail"/>
    <n v="909.1"/>
    <n v="810.64"/>
    <n v="98.460000000000036"/>
    <n v="0.10830491695083053"/>
    <x v="0"/>
    <x v="0"/>
    <n v="2"/>
    <s v="Jan"/>
  </r>
  <r>
    <x v="4988"/>
    <x v="180"/>
    <s v="Dumbbells"/>
    <x v="0"/>
    <x v="0"/>
    <n v="1"/>
    <n v="147.91"/>
    <n v="128.87"/>
    <s v="Online"/>
    <n v="147.91"/>
    <n v="128.87"/>
    <n v="19.039999999999992"/>
    <n v="0.12872692853762419"/>
    <x v="0"/>
    <x v="0"/>
    <s v="No Rating"/>
    <s v="Jan"/>
  </r>
  <r>
    <x v="4989"/>
    <x v="180"/>
    <s v="Sneakers"/>
    <x v="4"/>
    <x v="1"/>
    <n v="16"/>
    <n v="383.49"/>
    <n v="242.85"/>
    <s v="Online"/>
    <n v="6135.84"/>
    <n v="3885.6"/>
    <n v="2250.2400000000002"/>
    <n v="0.36673707267464606"/>
    <x v="0"/>
    <x v="0"/>
    <s v="No Rating"/>
    <s v="Jan"/>
  </r>
  <r>
    <x v="4990"/>
    <x v="180"/>
    <s v="Cycle"/>
    <x v="0"/>
    <x v="2"/>
    <n v="13"/>
    <n v="340"/>
    <n v="256.77999999999997"/>
    <s v="Online"/>
    <n v="4420"/>
    <n v="3338.1399999999994"/>
    <n v="1081.8600000000006"/>
    <n v="0.24476470588235308"/>
    <x v="1"/>
    <x v="4"/>
    <s v="No Rating"/>
    <s v="Jan"/>
  </r>
  <r>
    <x v="4991"/>
    <x v="180"/>
    <s v="Camera"/>
    <x v="3"/>
    <x v="4"/>
    <n v="20"/>
    <n v="28.27"/>
    <n v="19.670000000000002"/>
    <s v="Retail"/>
    <n v="565.4"/>
    <n v="393.40000000000003"/>
    <n v="171.99999999999994"/>
    <n v="0.30420940926777496"/>
    <x v="1"/>
    <x v="2"/>
    <s v="No Rating"/>
    <s v="Jan"/>
  </r>
  <r>
    <x v="4992"/>
    <x v="180"/>
    <s v="Cookware Set"/>
    <x v="2"/>
    <x v="4"/>
    <n v="10"/>
    <n v="219.01"/>
    <n v="162.86000000000001"/>
    <s v="Retail"/>
    <n v="2190.1"/>
    <n v="1628.6000000000001"/>
    <n v="561.49999999999977"/>
    <n v="0.25638098716953556"/>
    <x v="0"/>
    <x v="0"/>
    <n v="2"/>
    <s v="Jan"/>
  </r>
  <r>
    <x v="4993"/>
    <x v="180"/>
    <s v="Chair"/>
    <x v="2"/>
    <x v="0"/>
    <n v="11"/>
    <n v="62.93"/>
    <n v="44.85"/>
    <s v="Retail"/>
    <n v="692.23"/>
    <n v="493.35"/>
    <n v="198.88"/>
    <n v="0.28730335293182901"/>
    <x v="0"/>
    <x v="0"/>
    <s v="No Rating"/>
    <s v="Jan"/>
  </r>
  <r>
    <x v="4994"/>
    <x v="180"/>
    <s v="Textbook"/>
    <x v="1"/>
    <x v="1"/>
    <n v="8"/>
    <n v="255.3"/>
    <n v="178.82"/>
    <s v="Online"/>
    <n v="2042.4"/>
    <n v="1430.56"/>
    <n v="611.84000000000015"/>
    <n v="0.29956913435174309"/>
    <x v="0"/>
    <x v="0"/>
    <n v="3"/>
    <s v="Jan"/>
  </r>
  <r>
    <x v="4995"/>
    <x v="180"/>
    <s v="Jacket"/>
    <x v="4"/>
    <x v="1"/>
    <n v="4"/>
    <n v="255.66"/>
    <n v="181.17"/>
    <s v="Retail"/>
    <n v="1022.64"/>
    <n v="724.68"/>
    <n v="297.96000000000004"/>
    <n v="0.29136352968786672"/>
    <x v="0"/>
    <x v="0"/>
    <s v="No Rating"/>
    <s v="Jan"/>
  </r>
  <r>
    <x v="4996"/>
    <x v="180"/>
    <s v="Dumbbells"/>
    <x v="0"/>
    <x v="4"/>
    <n v="2"/>
    <n v="29.61"/>
    <n v="23.72"/>
    <s v="Retail"/>
    <n v="59.22"/>
    <n v="47.44"/>
    <n v="11.780000000000001"/>
    <n v="0.19891928402566703"/>
    <x v="0"/>
    <x v="0"/>
    <s v="No Rating"/>
    <s v="Jan"/>
  </r>
  <r>
    <x v="4997"/>
    <x v="180"/>
    <s v="Comics"/>
    <x v="1"/>
    <x v="1"/>
    <n v="4"/>
    <n v="403.28"/>
    <n v="339.55"/>
    <s v="Retail"/>
    <n v="1613.12"/>
    <n v="1358.2"/>
    <n v="254.91999999999985"/>
    <n v="0.15802916088077754"/>
    <x v="0"/>
    <x v="0"/>
    <s v="No Rating"/>
    <s v="Jan"/>
  </r>
  <r>
    <x v="4998"/>
    <x v="180"/>
    <s v="Textbook"/>
    <x v="1"/>
    <x v="1"/>
    <n v="17"/>
    <n v="458.76"/>
    <n v="363.19"/>
    <s v="Online"/>
    <n v="7798.92"/>
    <n v="6174.23"/>
    <n v="1624.6900000000005"/>
    <n v="0.20832243438835127"/>
    <x v="0"/>
    <x v="0"/>
    <s v="No Rating"/>
    <s v="Jan"/>
  </r>
  <r>
    <x v="4999"/>
    <x v="180"/>
    <s v="Laptop"/>
    <x v="3"/>
    <x v="4"/>
    <n v="17"/>
    <n v="358.07"/>
    <n v="217.59"/>
    <s v="Retail"/>
    <n v="6087.19"/>
    <n v="3699.03"/>
    <n v="2388.1599999999994"/>
    <n v="0.39232552294244133"/>
    <x v="0"/>
    <x v="0"/>
    <s v="No Rating"/>
    <s v="Jan"/>
  </r>
  <r>
    <x v="5000"/>
    <x v="180"/>
    <s v="Fiction"/>
    <x v="1"/>
    <x v="1"/>
    <n v="2"/>
    <n v="90.29"/>
    <n v="66.150000000000006"/>
    <s v="Online"/>
    <n v="180.58"/>
    <n v="132.30000000000001"/>
    <n v="48.28"/>
    <n v="0.26736072654779042"/>
    <x v="1"/>
    <x v="4"/>
    <s v="No Rating"/>
    <s v="Jan"/>
  </r>
  <r>
    <x v="5001"/>
    <x v="180"/>
    <s v="Yoga Mat"/>
    <x v="0"/>
    <x v="2"/>
    <n v="11"/>
    <n v="144.22"/>
    <n v="126.46"/>
    <s v="Retail"/>
    <n v="1586.42"/>
    <n v="1391.06"/>
    <n v="195.36000000000013"/>
    <n v="0.12314519484121489"/>
    <x v="0"/>
    <x v="0"/>
    <s v="No Rating"/>
    <s v="Jan"/>
  </r>
  <r>
    <x v="5002"/>
    <x v="180"/>
    <s v="Biography"/>
    <x v="1"/>
    <x v="2"/>
    <n v="3"/>
    <n v="210.91"/>
    <n v="130.19"/>
    <s v="Online"/>
    <n v="632.73"/>
    <n v="390.57"/>
    <n v="242.16000000000003"/>
    <n v="0.38272248826513683"/>
    <x v="0"/>
    <x v="0"/>
    <s v="No Rating"/>
    <s v="Jan"/>
  </r>
  <r>
    <x v="5003"/>
    <x v="180"/>
    <s v="Sneakers"/>
    <x v="4"/>
    <x v="3"/>
    <n v="6"/>
    <n v="295.27999999999997"/>
    <n v="245.75"/>
    <s v="Retail"/>
    <n v="1771.6799999999998"/>
    <n v="1474.5"/>
    <n v="297.17999999999984"/>
    <n v="0.16773909509617982"/>
    <x v="0"/>
    <x v="0"/>
    <s v="No Rating"/>
    <s v="Jan"/>
  </r>
  <r>
    <x v="5004"/>
    <x v="180"/>
    <s v="Football"/>
    <x v="0"/>
    <x v="4"/>
    <n v="10"/>
    <n v="309.36"/>
    <n v="251.52"/>
    <s v="Retail"/>
    <n v="3093.6000000000004"/>
    <n v="2515.2000000000003"/>
    <n v="578.40000000000009"/>
    <n v="0.18696664080682701"/>
    <x v="0"/>
    <x v="0"/>
    <s v="No Rating"/>
    <s v="Jan"/>
  </r>
  <r>
    <x v="5005"/>
    <x v="180"/>
    <s v="Vacuum Cleaner"/>
    <x v="2"/>
    <x v="4"/>
    <n v="19"/>
    <n v="482.2"/>
    <n v="395.3"/>
    <s v="Online"/>
    <n v="9161.7999999999993"/>
    <n v="7510.7"/>
    <n v="1651.0999999999995"/>
    <n v="0.1802156781418498"/>
    <x v="0"/>
    <x v="0"/>
    <s v="No Rating"/>
    <s v="Jan"/>
  </r>
  <r>
    <x v="5006"/>
    <x v="180"/>
    <s v="Vacuum Cleaner"/>
    <x v="2"/>
    <x v="2"/>
    <n v="6"/>
    <n v="61.72"/>
    <n v="47.68"/>
    <s v="Online"/>
    <n v="370.32"/>
    <n v="286.08"/>
    <n v="84.240000000000009"/>
    <n v="0.22747893713545045"/>
    <x v="0"/>
    <x v="0"/>
    <s v="No Rating"/>
    <s v="Jan"/>
  </r>
  <r>
    <x v="5007"/>
    <x v="180"/>
    <s v="Laptop"/>
    <x v="3"/>
    <x v="2"/>
    <n v="7"/>
    <n v="264.55"/>
    <n v="211.63"/>
    <s v="Online"/>
    <n v="1851.8500000000001"/>
    <n v="1481.4099999999999"/>
    <n v="370.44000000000028"/>
    <n v="0.20003780003780017"/>
    <x v="0"/>
    <x v="0"/>
    <s v="No Rating"/>
    <s v="Jan"/>
  </r>
  <r>
    <x v="5008"/>
    <x v="180"/>
    <s v="T-shirt"/>
    <x v="4"/>
    <x v="0"/>
    <n v="9"/>
    <n v="13.48"/>
    <n v="8.81"/>
    <s v="Online"/>
    <n v="121.32000000000001"/>
    <n v="79.290000000000006"/>
    <n v="42.03"/>
    <n v="0.34643916913946587"/>
    <x v="0"/>
    <x v="0"/>
    <s v="No Rating"/>
    <s v="Jan"/>
  </r>
  <r>
    <x v="5009"/>
    <x v="181"/>
    <s v="Dumbbells"/>
    <x v="0"/>
    <x v="0"/>
    <n v="12"/>
    <n v="14.42"/>
    <n v="8.98"/>
    <s v="Retail"/>
    <n v="173.04"/>
    <n v="107.76"/>
    <n v="65.279999999999987"/>
    <n v="0.37725381414701797"/>
    <x v="0"/>
    <x v="0"/>
    <s v="No Rating"/>
    <s v="Jan"/>
  </r>
  <r>
    <x v="5010"/>
    <x v="181"/>
    <s v="Biography"/>
    <x v="1"/>
    <x v="4"/>
    <n v="11"/>
    <n v="152.71"/>
    <n v="98.2"/>
    <s v="Online"/>
    <n v="1679.8100000000002"/>
    <n v="1080.2"/>
    <n v="599.61000000000013"/>
    <n v="0.3569510837535198"/>
    <x v="0"/>
    <x v="0"/>
    <s v="No Rating"/>
    <s v="Jan"/>
  </r>
  <r>
    <x v="5011"/>
    <x v="181"/>
    <s v="Jacket"/>
    <x v="4"/>
    <x v="0"/>
    <n v="4"/>
    <n v="63.8"/>
    <n v="47.81"/>
    <s v="Online"/>
    <n v="255.2"/>
    <n v="191.24"/>
    <n v="63.95999999999998"/>
    <n v="0.25062695924764883"/>
    <x v="0"/>
    <x v="0"/>
    <n v="1"/>
    <s v="Jan"/>
  </r>
  <r>
    <x v="5012"/>
    <x v="181"/>
    <s v="Headphones"/>
    <x v="3"/>
    <x v="3"/>
    <n v="17"/>
    <n v="446.17"/>
    <n v="332.95"/>
    <s v="Retail"/>
    <n v="7584.89"/>
    <n v="5660.15"/>
    <n v="1924.7400000000007"/>
    <n v="0.25375977766322261"/>
    <x v="1"/>
    <x v="4"/>
    <s v="No Rating"/>
    <s v="Jan"/>
  </r>
  <r>
    <x v="5013"/>
    <x v="181"/>
    <s v="Jeans"/>
    <x v="4"/>
    <x v="3"/>
    <n v="11"/>
    <n v="399.77"/>
    <n v="346.96"/>
    <s v="Online"/>
    <n v="4397.4699999999993"/>
    <n v="3816.56"/>
    <n v="580.9099999999994"/>
    <n v="0.13210095805087915"/>
    <x v="0"/>
    <x v="0"/>
    <s v="No Rating"/>
    <s v="Jan"/>
  </r>
  <r>
    <x v="5014"/>
    <x v="181"/>
    <s v="Chair"/>
    <x v="2"/>
    <x v="4"/>
    <n v="15"/>
    <n v="190.07"/>
    <n v="159.69999999999999"/>
    <s v="Retail"/>
    <n v="2851.0499999999997"/>
    <n v="2395.5"/>
    <n v="455.54999999999973"/>
    <n v="0.15978323775451142"/>
    <x v="0"/>
    <x v="0"/>
    <s v="No Rating"/>
    <s v="Jan"/>
  </r>
  <r>
    <x v="5015"/>
    <x v="181"/>
    <s v="Headphones"/>
    <x v="3"/>
    <x v="0"/>
    <n v="7"/>
    <n v="59.77"/>
    <n v="50.08"/>
    <s v="Retail"/>
    <n v="418.39000000000004"/>
    <n v="350.56"/>
    <n v="67.830000000000041"/>
    <n v="0.1621214656182032"/>
    <x v="0"/>
    <x v="0"/>
    <s v="No Rating"/>
    <s v="Jan"/>
  </r>
  <r>
    <x v="5016"/>
    <x v="181"/>
    <s v="Fiction"/>
    <x v="1"/>
    <x v="2"/>
    <n v="1"/>
    <n v="215.38"/>
    <n v="188.22"/>
    <s v="Online"/>
    <n v="215.38"/>
    <n v="188.22"/>
    <n v="27.159999999999997"/>
    <n v="0.12610270220076142"/>
    <x v="0"/>
    <x v="0"/>
    <s v="No Rating"/>
    <s v="Jan"/>
  </r>
  <r>
    <x v="5017"/>
    <x v="181"/>
    <s v="Dumbbells"/>
    <x v="0"/>
    <x v="4"/>
    <n v="6"/>
    <n v="261.58999999999997"/>
    <n v="203.98"/>
    <s v="Retail"/>
    <n v="1569.54"/>
    <n v="1223.8799999999999"/>
    <n v="345.66000000000008"/>
    <n v="0.22023013112122028"/>
    <x v="0"/>
    <x v="0"/>
    <s v="No Rating"/>
    <s v="Jan"/>
  </r>
  <r>
    <x v="5018"/>
    <x v="181"/>
    <s v="Cookware Set"/>
    <x v="2"/>
    <x v="0"/>
    <n v="18"/>
    <n v="198.97"/>
    <n v="149.47999999999999"/>
    <s v="Online"/>
    <n v="3581.46"/>
    <n v="2690.64"/>
    <n v="890.82000000000016"/>
    <n v="0.24873096446700513"/>
    <x v="0"/>
    <x v="0"/>
    <n v="3"/>
    <s v="Jan"/>
  </r>
  <r>
    <x v="5019"/>
    <x v="181"/>
    <s v="Cookware Set"/>
    <x v="2"/>
    <x v="3"/>
    <n v="4"/>
    <n v="40.17"/>
    <n v="34.659999999999997"/>
    <s v="Online"/>
    <n v="160.68"/>
    <n v="138.63999999999999"/>
    <n v="22.04000000000002"/>
    <n v="0.13716704007966157"/>
    <x v="0"/>
    <x v="0"/>
    <s v="No Rating"/>
    <s v="Jan"/>
  </r>
  <r>
    <x v="5020"/>
    <x v="181"/>
    <s v="Cookware Set"/>
    <x v="2"/>
    <x v="2"/>
    <n v="6"/>
    <n v="493.11"/>
    <n v="334.28"/>
    <s v="Retail"/>
    <n v="2958.66"/>
    <n v="2005.6799999999998"/>
    <n v="952.98"/>
    <n v="0.32209851757214419"/>
    <x v="0"/>
    <x v="0"/>
    <s v="No Rating"/>
    <s v="Jan"/>
  </r>
  <r>
    <x v="5021"/>
    <x v="181"/>
    <s v="Cycle"/>
    <x v="0"/>
    <x v="3"/>
    <n v="1"/>
    <n v="40.229999999999997"/>
    <n v="35.4"/>
    <s v="Retail"/>
    <n v="40.229999999999997"/>
    <n v="35.4"/>
    <n v="4.8299999999999983"/>
    <n v="0.12005965697240861"/>
    <x v="0"/>
    <x v="0"/>
    <s v="No Rating"/>
    <s v="Jan"/>
  </r>
  <r>
    <x v="5022"/>
    <x v="181"/>
    <s v="Yoga Mat"/>
    <x v="0"/>
    <x v="2"/>
    <n v="18"/>
    <n v="379.55"/>
    <n v="311.22000000000003"/>
    <s v="Online"/>
    <n v="6831.9000000000005"/>
    <n v="5601.9600000000009"/>
    <n v="1229.9399999999996"/>
    <n v="0.18002898168884199"/>
    <x v="0"/>
    <x v="0"/>
    <s v="No Rating"/>
    <s v="Jan"/>
  </r>
  <r>
    <x v="5023"/>
    <x v="181"/>
    <s v="Yoga Mat"/>
    <x v="0"/>
    <x v="1"/>
    <n v="20"/>
    <n v="102.27"/>
    <n v="80.5"/>
    <s v="Online"/>
    <n v="2045.3999999999999"/>
    <n v="1610"/>
    <n v="435.39999999999986"/>
    <n v="0.21286789869952083"/>
    <x v="0"/>
    <x v="0"/>
    <s v="No Rating"/>
    <s v="Jan"/>
  </r>
  <r>
    <x v="5024"/>
    <x v="181"/>
    <s v="Sneakers"/>
    <x v="4"/>
    <x v="4"/>
    <n v="9"/>
    <n v="269.31"/>
    <n v="162.65"/>
    <s v="Retail"/>
    <n v="2423.79"/>
    <n v="1463.8500000000001"/>
    <n v="959.93999999999983"/>
    <n v="0.39604916267498413"/>
    <x v="0"/>
    <x v="0"/>
    <n v="1"/>
    <s v="Jan"/>
  </r>
  <r>
    <x v="5025"/>
    <x v="181"/>
    <s v="Biography"/>
    <x v="1"/>
    <x v="0"/>
    <n v="16"/>
    <n v="141.32"/>
    <n v="122.65"/>
    <s v="Retail"/>
    <n v="2261.12"/>
    <n v="1962.4"/>
    <n v="298.7199999999998"/>
    <n v="0.13211151995471263"/>
    <x v="0"/>
    <x v="0"/>
    <s v="No Rating"/>
    <s v="Jan"/>
  </r>
  <r>
    <x v="5026"/>
    <x v="181"/>
    <s v="Camera"/>
    <x v="3"/>
    <x v="4"/>
    <n v="7"/>
    <n v="240.51"/>
    <n v="154.44"/>
    <s v="Retail"/>
    <n v="1683.57"/>
    <n v="1081.08"/>
    <n v="602.49"/>
    <n v="0.3578645378570538"/>
    <x v="0"/>
    <x v="0"/>
    <s v="No Rating"/>
    <s v="Jan"/>
  </r>
  <r>
    <x v="5027"/>
    <x v="181"/>
    <s v="Biography"/>
    <x v="1"/>
    <x v="4"/>
    <n v="16"/>
    <n v="474.76"/>
    <n v="352.87"/>
    <s v="Retail"/>
    <n v="7596.16"/>
    <n v="5645.92"/>
    <n v="1950.2399999999998"/>
    <n v="0.25674024770410309"/>
    <x v="0"/>
    <x v="0"/>
    <s v="No Rating"/>
    <s v="Jan"/>
  </r>
  <r>
    <x v="5028"/>
    <x v="181"/>
    <s v="Fiction"/>
    <x v="1"/>
    <x v="1"/>
    <n v="2"/>
    <n v="37.28"/>
    <n v="27.88"/>
    <s v="Online"/>
    <n v="74.56"/>
    <n v="55.76"/>
    <n v="18.800000000000004"/>
    <n v="0.25214592274678116"/>
    <x v="0"/>
    <x v="0"/>
    <s v="No Rating"/>
    <s v="Jan"/>
  </r>
  <r>
    <x v="5029"/>
    <x v="181"/>
    <s v="Smartphone"/>
    <x v="3"/>
    <x v="1"/>
    <n v="14"/>
    <n v="87.29"/>
    <n v="73.209999999999994"/>
    <s v="Retail"/>
    <n v="1222.0600000000002"/>
    <n v="1024.9399999999998"/>
    <n v="197.12000000000035"/>
    <n v="0.16130140909611665"/>
    <x v="0"/>
    <x v="0"/>
    <s v="No Rating"/>
    <s v="Jan"/>
  </r>
  <r>
    <x v="5030"/>
    <x v="181"/>
    <s v="Textbook"/>
    <x v="1"/>
    <x v="0"/>
    <n v="12"/>
    <n v="377.22"/>
    <n v="290.52999999999997"/>
    <s v="Online"/>
    <n v="4526.6400000000003"/>
    <n v="3486.3599999999997"/>
    <n v="1040.2800000000007"/>
    <n v="0.22981284131276192"/>
    <x v="0"/>
    <x v="0"/>
    <s v="No Rating"/>
    <s v="Jan"/>
  </r>
  <r>
    <x v="5031"/>
    <x v="181"/>
    <s v="Fiction"/>
    <x v="1"/>
    <x v="0"/>
    <n v="16"/>
    <n v="378.52"/>
    <n v="287.45"/>
    <s v="Online"/>
    <n v="6056.32"/>
    <n v="4599.2"/>
    <n v="1457.12"/>
    <n v="0.24059494874775442"/>
    <x v="0"/>
    <x v="0"/>
    <s v="No Rating"/>
    <s v="Jan"/>
  </r>
  <r>
    <x v="5032"/>
    <x v="181"/>
    <s v="Biography"/>
    <x v="1"/>
    <x v="3"/>
    <n v="16"/>
    <n v="180.2"/>
    <n v="119"/>
    <s v="Online"/>
    <n v="2883.2"/>
    <n v="1904"/>
    <n v="979.19999999999982"/>
    <n v="0.33962264150943394"/>
    <x v="0"/>
    <x v="0"/>
    <s v="No Rating"/>
    <s v="Jan"/>
  </r>
  <r>
    <x v="5033"/>
    <x v="181"/>
    <s v="Camera"/>
    <x v="3"/>
    <x v="3"/>
    <n v="11"/>
    <n v="225.91"/>
    <n v="184.07"/>
    <s v="Retail"/>
    <n v="2485.0099999999998"/>
    <n v="2024.77"/>
    <n v="460.23999999999978"/>
    <n v="0.18520649816298518"/>
    <x v="0"/>
    <x v="0"/>
    <s v="No Rating"/>
    <s v="Jan"/>
  </r>
  <r>
    <x v="5034"/>
    <x v="181"/>
    <s v="Fiction"/>
    <x v="1"/>
    <x v="2"/>
    <n v="7"/>
    <n v="409.88"/>
    <n v="250.76"/>
    <s v="Retail"/>
    <n v="2869.16"/>
    <n v="1755.32"/>
    <n v="1113.8399999999999"/>
    <n v="0.38821118376110081"/>
    <x v="0"/>
    <x v="0"/>
    <s v="No Rating"/>
    <s v="Jan"/>
  </r>
  <r>
    <x v="5035"/>
    <x v="181"/>
    <s v="Camera"/>
    <x v="3"/>
    <x v="0"/>
    <n v="17"/>
    <n v="88.14"/>
    <n v="73.290000000000006"/>
    <s v="Online"/>
    <n v="1498.38"/>
    <n v="1245.93"/>
    <n v="252.45000000000005"/>
    <n v="0.16848196051735875"/>
    <x v="0"/>
    <x v="0"/>
    <s v="No Rating"/>
    <s v="Jan"/>
  </r>
  <r>
    <x v="5036"/>
    <x v="181"/>
    <s v="Comics"/>
    <x v="1"/>
    <x v="0"/>
    <n v="9"/>
    <n v="264.43"/>
    <n v="202.61"/>
    <s v="Retail"/>
    <n v="2379.87"/>
    <n v="1823.4900000000002"/>
    <n v="556.37999999999965"/>
    <n v="0.23378587906062082"/>
    <x v="0"/>
    <x v="0"/>
    <n v="3"/>
    <s v="Jan"/>
  </r>
  <r>
    <x v="5037"/>
    <x v="181"/>
    <s v="T-shirt"/>
    <x v="4"/>
    <x v="3"/>
    <n v="15"/>
    <n v="287.94"/>
    <n v="222.75"/>
    <s v="Online"/>
    <n v="4319.1000000000004"/>
    <n v="3341.25"/>
    <n v="977.85000000000036"/>
    <n v="0.22640133361116907"/>
    <x v="0"/>
    <x v="0"/>
    <s v="No Rating"/>
    <s v="Jan"/>
  </r>
  <r>
    <x v="5038"/>
    <x v="181"/>
    <s v="Camera"/>
    <x v="3"/>
    <x v="3"/>
    <n v="19"/>
    <n v="182.6"/>
    <n v="146.6"/>
    <s v="Retail"/>
    <n v="3469.4"/>
    <n v="2785.4"/>
    <n v="684"/>
    <n v="0.19715224534501644"/>
    <x v="0"/>
    <x v="0"/>
    <s v="No Rating"/>
    <s v="Jan"/>
  </r>
  <r>
    <x v="5039"/>
    <x v="182"/>
    <s v="T-shirt"/>
    <x v="4"/>
    <x v="1"/>
    <n v="6"/>
    <n v="494.24"/>
    <n v="350.89"/>
    <s v="Retail"/>
    <n v="2965.44"/>
    <n v="2105.34"/>
    <n v="860.09999999999991"/>
    <n v="0.29004127549368725"/>
    <x v="0"/>
    <x v="0"/>
    <s v="No Rating"/>
    <s v="Jan"/>
  </r>
  <r>
    <x v="5040"/>
    <x v="182"/>
    <s v="Jacket"/>
    <x v="4"/>
    <x v="1"/>
    <n v="10"/>
    <n v="93.52"/>
    <n v="76.23"/>
    <s v="Retail"/>
    <n v="935.19999999999993"/>
    <n v="762.30000000000007"/>
    <n v="172.89999999999986"/>
    <n v="0.18488023952095795"/>
    <x v="0"/>
    <x v="0"/>
    <s v="No Rating"/>
    <s v="Jan"/>
  </r>
  <r>
    <x v="5041"/>
    <x v="182"/>
    <s v="Jacket"/>
    <x v="4"/>
    <x v="1"/>
    <n v="3"/>
    <n v="345.56"/>
    <n v="306.68"/>
    <s v="Online"/>
    <n v="1036.68"/>
    <n v="920.04"/>
    <n v="116.6400000000001"/>
    <n v="0.11251302234054876"/>
    <x v="0"/>
    <x v="0"/>
    <n v="2"/>
    <s v="Jan"/>
  </r>
  <r>
    <x v="5042"/>
    <x v="182"/>
    <s v="Laptop"/>
    <x v="3"/>
    <x v="1"/>
    <n v="3"/>
    <n v="362.73"/>
    <n v="305.39"/>
    <s v="Online"/>
    <n v="1088.19"/>
    <n v="916.17"/>
    <n v="172.0200000000001"/>
    <n v="0.15807901193725368"/>
    <x v="0"/>
    <x v="0"/>
    <s v="No Rating"/>
    <s v="Jan"/>
  </r>
  <r>
    <x v="5043"/>
    <x v="182"/>
    <s v="Football"/>
    <x v="0"/>
    <x v="0"/>
    <n v="4"/>
    <n v="410.88"/>
    <n v="279.91000000000003"/>
    <s v="Online"/>
    <n v="1643.52"/>
    <n v="1119.6400000000001"/>
    <n v="523.87999999999988"/>
    <n v="0.31875486760124605"/>
    <x v="0"/>
    <x v="0"/>
    <s v="No Rating"/>
    <s v="Jan"/>
  </r>
  <r>
    <x v="5044"/>
    <x v="182"/>
    <s v="Camera"/>
    <x v="3"/>
    <x v="3"/>
    <n v="11"/>
    <n v="78.900000000000006"/>
    <n v="47.99"/>
    <s v="Retail"/>
    <n v="867.90000000000009"/>
    <n v="527.89"/>
    <n v="340.0100000000001"/>
    <n v="0.3917617237008873"/>
    <x v="0"/>
    <x v="0"/>
    <s v="No Rating"/>
    <s v="Jan"/>
  </r>
  <r>
    <x v="5045"/>
    <x v="182"/>
    <s v="Camera"/>
    <x v="3"/>
    <x v="1"/>
    <n v="20"/>
    <n v="302.83999999999997"/>
    <n v="199.47"/>
    <s v="Retail"/>
    <n v="6056.7999999999993"/>
    <n v="3989.4"/>
    <n v="2067.3999999999992"/>
    <n v="0.34133535860520398"/>
    <x v="1"/>
    <x v="1"/>
    <s v="No Rating"/>
    <s v="Jan"/>
  </r>
  <r>
    <x v="5046"/>
    <x v="182"/>
    <s v="Headphones"/>
    <x v="3"/>
    <x v="1"/>
    <n v="16"/>
    <n v="145.26"/>
    <n v="127.84"/>
    <s v="Retail"/>
    <n v="2324.16"/>
    <n v="2045.44"/>
    <n v="278.7199999999998"/>
    <n v="0.11992289687456965"/>
    <x v="0"/>
    <x v="0"/>
    <s v="No Rating"/>
    <s v="Jan"/>
  </r>
  <r>
    <x v="5047"/>
    <x v="182"/>
    <s v="Comics"/>
    <x v="1"/>
    <x v="1"/>
    <n v="4"/>
    <n v="31.95"/>
    <n v="26.33"/>
    <s v="Online"/>
    <n v="127.8"/>
    <n v="105.32"/>
    <n v="22.480000000000004"/>
    <n v="0.17589984350547735"/>
    <x v="0"/>
    <x v="0"/>
    <s v="No Rating"/>
    <s v="Jan"/>
  </r>
  <r>
    <x v="5048"/>
    <x v="182"/>
    <s v="Football"/>
    <x v="0"/>
    <x v="2"/>
    <n v="18"/>
    <n v="171.62"/>
    <n v="131.43"/>
    <s v="Retail"/>
    <n v="3089.16"/>
    <n v="2365.7400000000002"/>
    <n v="723.41999999999962"/>
    <n v="0.23418016548187845"/>
    <x v="0"/>
    <x v="0"/>
    <s v="No Rating"/>
    <s v="Jan"/>
  </r>
  <r>
    <x v="5049"/>
    <x v="182"/>
    <s v="Camera"/>
    <x v="3"/>
    <x v="4"/>
    <n v="6"/>
    <n v="104.59"/>
    <n v="83.52"/>
    <s v="Retail"/>
    <n v="627.54"/>
    <n v="501.12"/>
    <n v="126.41999999999996"/>
    <n v="0.20145329381394009"/>
    <x v="0"/>
    <x v="0"/>
    <s v="No Rating"/>
    <s v="Jan"/>
  </r>
  <r>
    <x v="5050"/>
    <x v="182"/>
    <s v="Cookware Set"/>
    <x v="2"/>
    <x v="0"/>
    <n v="11"/>
    <n v="493.14"/>
    <n v="377.06"/>
    <s v="Online"/>
    <n v="5424.54"/>
    <n v="4147.66"/>
    <n v="1276.8800000000001"/>
    <n v="0.23538954455124309"/>
    <x v="0"/>
    <x v="0"/>
    <s v="No Rating"/>
    <s v="Jan"/>
  </r>
  <r>
    <x v="5051"/>
    <x v="182"/>
    <s v="Textbook"/>
    <x v="1"/>
    <x v="4"/>
    <n v="14"/>
    <n v="427.58"/>
    <n v="364.73"/>
    <s v="Online"/>
    <n v="5986.12"/>
    <n v="5106.22"/>
    <n v="879.89999999999964"/>
    <n v="0.14699003695214924"/>
    <x v="0"/>
    <x v="0"/>
    <s v="No Rating"/>
    <s v="Jan"/>
  </r>
  <r>
    <x v="5052"/>
    <x v="182"/>
    <s v="Cycle"/>
    <x v="0"/>
    <x v="0"/>
    <n v="6"/>
    <n v="242.76"/>
    <n v="174.11"/>
    <s v="Retail"/>
    <n v="1456.56"/>
    <n v="1044.6600000000001"/>
    <n v="411.89999999999986"/>
    <n v="0.28278958642280433"/>
    <x v="0"/>
    <x v="0"/>
    <s v="No Rating"/>
    <s v="Jan"/>
  </r>
  <r>
    <x v="5053"/>
    <x v="182"/>
    <s v="Comics"/>
    <x v="1"/>
    <x v="0"/>
    <n v="3"/>
    <n v="435.34"/>
    <n v="275.82"/>
    <s v="Retail"/>
    <n v="1306.02"/>
    <n v="827.46"/>
    <n v="478.55999999999995"/>
    <n v="0.36642624155832221"/>
    <x v="0"/>
    <x v="0"/>
    <s v="No Rating"/>
    <s v="Jan"/>
  </r>
  <r>
    <x v="5054"/>
    <x v="182"/>
    <s v="Laptop"/>
    <x v="3"/>
    <x v="2"/>
    <n v="8"/>
    <n v="464.74"/>
    <n v="321.25"/>
    <s v="Retail"/>
    <n v="3717.92"/>
    <n v="2570"/>
    <n v="1147.92"/>
    <n v="0.30875328140465635"/>
    <x v="0"/>
    <x v="0"/>
    <s v="No Rating"/>
    <s v="Jan"/>
  </r>
  <r>
    <x v="5055"/>
    <x v="182"/>
    <s v="Comics"/>
    <x v="1"/>
    <x v="1"/>
    <n v="2"/>
    <n v="190.07"/>
    <n v="167.08"/>
    <s v="Online"/>
    <n v="380.14"/>
    <n v="334.16"/>
    <n v="45.979999999999961"/>
    <n v="0.12095543747040555"/>
    <x v="0"/>
    <x v="0"/>
    <s v="No Rating"/>
    <s v="Jan"/>
  </r>
  <r>
    <x v="5056"/>
    <x v="182"/>
    <s v="Camera"/>
    <x v="3"/>
    <x v="3"/>
    <n v="4"/>
    <n v="311.39"/>
    <n v="234.27"/>
    <s v="Retail"/>
    <n v="1245.56"/>
    <n v="937.08"/>
    <n v="308.4799999999999"/>
    <n v="0.24766370146761291"/>
    <x v="0"/>
    <x v="0"/>
    <s v="No Rating"/>
    <s v="Jan"/>
  </r>
  <r>
    <x v="5057"/>
    <x v="182"/>
    <s v="Fiction"/>
    <x v="1"/>
    <x v="4"/>
    <n v="10"/>
    <n v="35.54"/>
    <n v="28.19"/>
    <s v="Online"/>
    <n v="355.4"/>
    <n v="281.90000000000003"/>
    <n v="73.499999999999943"/>
    <n v="0.20680922903770385"/>
    <x v="0"/>
    <x v="0"/>
    <s v="No Rating"/>
    <s v="Jan"/>
  </r>
  <r>
    <x v="5058"/>
    <x v="182"/>
    <s v="Jeans"/>
    <x v="4"/>
    <x v="4"/>
    <n v="3"/>
    <n v="341.23"/>
    <n v="228.7"/>
    <s v="Online"/>
    <n v="1023.69"/>
    <n v="686.09999999999991"/>
    <n v="337.59000000000015"/>
    <n v="0.32977756938135583"/>
    <x v="0"/>
    <x v="0"/>
    <s v="No Rating"/>
    <s v="Jan"/>
  </r>
  <r>
    <x v="5059"/>
    <x v="182"/>
    <s v="Textbook"/>
    <x v="1"/>
    <x v="3"/>
    <n v="12"/>
    <n v="30.31"/>
    <n v="22.55"/>
    <s v="Retail"/>
    <n v="363.71999999999997"/>
    <n v="270.60000000000002"/>
    <n v="93.119999999999948"/>
    <n v="0.25602111514351689"/>
    <x v="0"/>
    <x v="0"/>
    <n v="3"/>
    <s v="Jan"/>
  </r>
  <r>
    <x v="5060"/>
    <x v="182"/>
    <s v="Yoga Mat"/>
    <x v="0"/>
    <x v="1"/>
    <n v="6"/>
    <n v="209.33"/>
    <n v="168.9"/>
    <s v="Online"/>
    <n v="1255.98"/>
    <n v="1013.4000000000001"/>
    <n v="242.57999999999993"/>
    <n v="0.19314001815315524"/>
    <x v="0"/>
    <x v="0"/>
    <s v="No Rating"/>
    <s v="Jan"/>
  </r>
  <r>
    <x v="5061"/>
    <x v="182"/>
    <s v="Textbook"/>
    <x v="1"/>
    <x v="3"/>
    <n v="7"/>
    <n v="239.82"/>
    <n v="160.80000000000001"/>
    <s v="Retail"/>
    <n v="1678.74"/>
    <n v="1125.6000000000001"/>
    <n v="553.13999999999987"/>
    <n v="0.32949712284213151"/>
    <x v="0"/>
    <x v="0"/>
    <s v="No Rating"/>
    <s v="Jan"/>
  </r>
  <r>
    <x v="5062"/>
    <x v="182"/>
    <s v="Camera"/>
    <x v="3"/>
    <x v="2"/>
    <n v="9"/>
    <n v="472.65"/>
    <n v="319.14999999999998"/>
    <s v="Online"/>
    <n v="4253.8499999999995"/>
    <n v="2872.35"/>
    <n v="1381.4999999999995"/>
    <n v="0.32476462498677661"/>
    <x v="0"/>
    <x v="0"/>
    <n v="1"/>
    <s v="Jan"/>
  </r>
  <r>
    <x v="5063"/>
    <x v="182"/>
    <s v="Comics"/>
    <x v="1"/>
    <x v="2"/>
    <n v="10"/>
    <n v="392.33"/>
    <n v="251.14"/>
    <s v="Online"/>
    <n v="3923.2999999999997"/>
    <n v="2511.3999999999996"/>
    <n v="1411.9"/>
    <n v="0.35987561491601461"/>
    <x v="0"/>
    <x v="0"/>
    <s v="No Rating"/>
    <s v="Jan"/>
  </r>
  <r>
    <x v="5064"/>
    <x v="183"/>
    <s v="Headphones"/>
    <x v="3"/>
    <x v="1"/>
    <n v="15"/>
    <n v="124.61"/>
    <n v="111.06"/>
    <s v="Online"/>
    <n v="1869.15"/>
    <n v="1665.9"/>
    <n v="203.25"/>
    <n v="0.10873926651151593"/>
    <x v="0"/>
    <x v="0"/>
    <s v="No Rating"/>
    <s v="Feb"/>
  </r>
  <r>
    <x v="5065"/>
    <x v="183"/>
    <s v="Cycle"/>
    <x v="0"/>
    <x v="0"/>
    <n v="15"/>
    <n v="116.96"/>
    <n v="91.72"/>
    <s v="Retail"/>
    <n v="1754.3999999999999"/>
    <n v="1375.8"/>
    <n v="378.59999999999991"/>
    <n v="0.21580027359781118"/>
    <x v="0"/>
    <x v="0"/>
    <s v="No Rating"/>
    <s v="Feb"/>
  </r>
  <r>
    <x v="5066"/>
    <x v="183"/>
    <s v="Camera"/>
    <x v="3"/>
    <x v="3"/>
    <n v="4"/>
    <n v="488.96"/>
    <n v="344.37"/>
    <s v="Online"/>
    <n v="1955.84"/>
    <n v="1377.48"/>
    <n v="578.3599999999999"/>
    <n v="0.29570926047120416"/>
    <x v="0"/>
    <x v="0"/>
    <s v="No Rating"/>
    <s v="Feb"/>
  </r>
  <r>
    <x v="5067"/>
    <x v="183"/>
    <s v="Cookware Set"/>
    <x v="2"/>
    <x v="0"/>
    <n v="19"/>
    <n v="34.01"/>
    <n v="28.18"/>
    <s v="Online"/>
    <n v="646.18999999999994"/>
    <n v="535.41999999999996"/>
    <n v="110.76999999999998"/>
    <n v="0.17142017053807701"/>
    <x v="0"/>
    <x v="0"/>
    <s v="No Rating"/>
    <s v="Feb"/>
  </r>
  <r>
    <x v="5068"/>
    <x v="183"/>
    <s v="Smartphone"/>
    <x v="3"/>
    <x v="1"/>
    <n v="9"/>
    <n v="274.55"/>
    <n v="191.58"/>
    <s v="Retail"/>
    <n v="2470.9500000000003"/>
    <n v="1724.22"/>
    <n v="746.73000000000025"/>
    <n v="0.30220360590056461"/>
    <x v="1"/>
    <x v="4"/>
    <s v="No Rating"/>
    <s v="Feb"/>
  </r>
  <r>
    <x v="5069"/>
    <x v="183"/>
    <s v="Smartphone"/>
    <x v="3"/>
    <x v="4"/>
    <n v="13"/>
    <n v="431.14"/>
    <n v="263.04000000000002"/>
    <s v="Online"/>
    <n v="5604.82"/>
    <n v="3419.5200000000004"/>
    <n v="2185.2999999999993"/>
    <n v="0.38989655332374623"/>
    <x v="0"/>
    <x v="0"/>
    <n v="4"/>
    <s v="Feb"/>
  </r>
  <r>
    <x v="5070"/>
    <x v="183"/>
    <s v="Chair"/>
    <x v="2"/>
    <x v="3"/>
    <n v="17"/>
    <n v="374.69"/>
    <n v="252.6"/>
    <s v="Retail"/>
    <n v="6369.73"/>
    <n v="4294.2"/>
    <n v="2075.5299999999997"/>
    <n v="0.32584269662921345"/>
    <x v="0"/>
    <x v="0"/>
    <s v="No Rating"/>
    <s v="Feb"/>
  </r>
  <r>
    <x v="5071"/>
    <x v="183"/>
    <s v="Chair"/>
    <x v="2"/>
    <x v="3"/>
    <n v="13"/>
    <n v="246.31"/>
    <n v="161.93"/>
    <s v="Retail"/>
    <n v="3202.03"/>
    <n v="2105.09"/>
    <n v="1096.94"/>
    <n v="0.34257642807843774"/>
    <x v="0"/>
    <x v="0"/>
    <s v="No Rating"/>
    <s v="Feb"/>
  </r>
  <r>
    <x v="5072"/>
    <x v="183"/>
    <s v="Vacuum Cleaner"/>
    <x v="2"/>
    <x v="0"/>
    <n v="14"/>
    <n v="286.62"/>
    <n v="178.49"/>
    <s v="Retail"/>
    <n v="4012.6800000000003"/>
    <n v="2498.86"/>
    <n v="1513.8200000000002"/>
    <n v="0.37725908868885633"/>
    <x v="0"/>
    <x v="0"/>
    <s v="No Rating"/>
    <s v="Feb"/>
  </r>
  <r>
    <x v="5073"/>
    <x v="183"/>
    <s v="Laptop"/>
    <x v="3"/>
    <x v="2"/>
    <n v="10"/>
    <n v="228.89"/>
    <n v="149.84"/>
    <s v="Online"/>
    <n v="2288.8999999999996"/>
    <n v="1498.4"/>
    <n v="790.49999999999955"/>
    <n v="0.34536240115339234"/>
    <x v="0"/>
    <x v="0"/>
    <s v="No Rating"/>
    <s v="Feb"/>
  </r>
  <r>
    <x v="5074"/>
    <x v="183"/>
    <s v="Vacuum Cleaner"/>
    <x v="2"/>
    <x v="2"/>
    <n v="17"/>
    <n v="144.94"/>
    <n v="116.83"/>
    <s v="Online"/>
    <n v="2463.98"/>
    <n v="1986.11"/>
    <n v="477.87000000000012"/>
    <n v="0.19394232096039746"/>
    <x v="0"/>
    <x v="0"/>
    <s v="No Rating"/>
    <s v="Feb"/>
  </r>
  <r>
    <x v="5075"/>
    <x v="183"/>
    <s v="Jacket"/>
    <x v="4"/>
    <x v="3"/>
    <n v="9"/>
    <n v="170.53"/>
    <n v="121.27"/>
    <s v="Online"/>
    <n v="1534.77"/>
    <n v="1091.43"/>
    <n v="443.33999999999992"/>
    <n v="0.28886412947868406"/>
    <x v="1"/>
    <x v="2"/>
    <s v="No Rating"/>
    <s v="Feb"/>
  </r>
  <r>
    <x v="5076"/>
    <x v="183"/>
    <s v="Cycle"/>
    <x v="0"/>
    <x v="1"/>
    <n v="12"/>
    <n v="422.64"/>
    <n v="316.01"/>
    <s v="Online"/>
    <n v="5071.68"/>
    <n v="3792.12"/>
    <n v="1279.5600000000004"/>
    <n v="0.25229509748249107"/>
    <x v="0"/>
    <x v="0"/>
    <s v="No Rating"/>
    <s v="Feb"/>
  </r>
  <r>
    <x v="5077"/>
    <x v="183"/>
    <s v="T-shirt"/>
    <x v="4"/>
    <x v="1"/>
    <n v="14"/>
    <n v="117.72"/>
    <n v="83.38"/>
    <s v="Online"/>
    <n v="1648.08"/>
    <n v="1167.32"/>
    <n v="480.76"/>
    <n v="0.29170914033299356"/>
    <x v="0"/>
    <x v="0"/>
    <s v="No Rating"/>
    <s v="Feb"/>
  </r>
  <r>
    <x v="5078"/>
    <x v="183"/>
    <s v="Comics"/>
    <x v="1"/>
    <x v="0"/>
    <n v="17"/>
    <n v="246.38"/>
    <n v="201"/>
    <s v="Online"/>
    <n v="4188.46"/>
    <n v="3417"/>
    <n v="771.46"/>
    <n v="0.18418702816787078"/>
    <x v="0"/>
    <x v="0"/>
    <s v="No Rating"/>
    <s v="Feb"/>
  </r>
  <r>
    <x v="5079"/>
    <x v="183"/>
    <s v="Sneakers"/>
    <x v="4"/>
    <x v="1"/>
    <n v="8"/>
    <n v="395.54"/>
    <n v="266.2"/>
    <s v="Online"/>
    <n v="3164.32"/>
    <n v="2129.6"/>
    <n v="1034.7200000000003"/>
    <n v="0.32699600546088897"/>
    <x v="0"/>
    <x v="0"/>
    <s v="No Rating"/>
    <s v="Feb"/>
  </r>
  <r>
    <x v="5080"/>
    <x v="183"/>
    <s v="Comics"/>
    <x v="1"/>
    <x v="3"/>
    <n v="18"/>
    <n v="200.33"/>
    <n v="177.46"/>
    <s v="Online"/>
    <n v="3605.94"/>
    <n v="3194.28"/>
    <n v="411.65999999999985"/>
    <n v="0.11416163330504663"/>
    <x v="0"/>
    <x v="0"/>
    <s v="No Rating"/>
    <s v="Feb"/>
  </r>
  <r>
    <x v="5081"/>
    <x v="183"/>
    <s v="Dumbbells"/>
    <x v="0"/>
    <x v="0"/>
    <n v="12"/>
    <n v="445.59"/>
    <n v="367.09"/>
    <s v="Online"/>
    <n v="5347.08"/>
    <n v="4405.08"/>
    <n v="942"/>
    <n v="0.17617091945510446"/>
    <x v="0"/>
    <x v="0"/>
    <s v="No Rating"/>
    <s v="Feb"/>
  </r>
  <r>
    <x v="5082"/>
    <x v="183"/>
    <s v="Biography"/>
    <x v="1"/>
    <x v="4"/>
    <n v="5"/>
    <n v="311.69"/>
    <n v="232.32"/>
    <s v="Retail"/>
    <n v="1558.45"/>
    <n v="1161.5999999999999"/>
    <n v="396.85000000000014"/>
    <n v="0.25464403734479779"/>
    <x v="0"/>
    <x v="0"/>
    <s v="No Rating"/>
    <s v="Feb"/>
  </r>
  <r>
    <x v="5083"/>
    <x v="183"/>
    <s v="Dumbbells"/>
    <x v="0"/>
    <x v="4"/>
    <n v="12"/>
    <n v="195.79"/>
    <n v="143.88"/>
    <s v="Online"/>
    <n v="2349.48"/>
    <n v="1726.56"/>
    <n v="622.92000000000007"/>
    <n v="0.26513100771234488"/>
    <x v="0"/>
    <x v="0"/>
    <s v="No Rating"/>
    <s v="Feb"/>
  </r>
  <r>
    <x v="5084"/>
    <x v="183"/>
    <s v="Cookware Set"/>
    <x v="2"/>
    <x v="3"/>
    <n v="5"/>
    <n v="383.02"/>
    <n v="298.33999999999997"/>
    <s v="Online"/>
    <n v="1915.1"/>
    <n v="1491.6999999999998"/>
    <n v="423.40000000000009"/>
    <n v="0.22108506083233256"/>
    <x v="0"/>
    <x v="0"/>
    <s v="No Rating"/>
    <s v="Feb"/>
  </r>
  <r>
    <x v="5085"/>
    <x v="183"/>
    <s v="Jeans"/>
    <x v="4"/>
    <x v="2"/>
    <n v="20"/>
    <n v="339.46"/>
    <n v="280.87"/>
    <s v="Retail"/>
    <n v="6789.2"/>
    <n v="5617.4"/>
    <n v="1171.8000000000002"/>
    <n v="0.17259765509927535"/>
    <x v="0"/>
    <x v="0"/>
    <s v="No Rating"/>
    <s v="Feb"/>
  </r>
  <r>
    <x v="5086"/>
    <x v="184"/>
    <s v="Headphones"/>
    <x v="3"/>
    <x v="1"/>
    <n v="17"/>
    <n v="433.62"/>
    <n v="326.55"/>
    <s v="Retail"/>
    <n v="7371.54"/>
    <n v="5551.35"/>
    <n v="1820.1899999999996"/>
    <n v="0.24692126746921261"/>
    <x v="0"/>
    <x v="0"/>
    <s v="No Rating"/>
    <s v="Feb"/>
  </r>
  <r>
    <x v="5087"/>
    <x v="184"/>
    <s v="Fiction"/>
    <x v="1"/>
    <x v="4"/>
    <n v="11"/>
    <n v="135.13999999999999"/>
    <n v="119.49"/>
    <s v="Online"/>
    <n v="1486.54"/>
    <n v="1314.3899999999999"/>
    <n v="172.15000000000009"/>
    <n v="0.11580583099008442"/>
    <x v="0"/>
    <x v="0"/>
    <s v="No Rating"/>
    <s v="Feb"/>
  </r>
  <r>
    <x v="5088"/>
    <x v="184"/>
    <s v="T-shirt"/>
    <x v="4"/>
    <x v="1"/>
    <n v="10"/>
    <n v="260.32"/>
    <n v="195.04"/>
    <s v="Retail"/>
    <n v="2603.1999999999998"/>
    <n v="1950.3999999999999"/>
    <n v="652.79999999999995"/>
    <n v="0.25076828518746158"/>
    <x v="0"/>
    <x v="0"/>
    <n v="3"/>
    <s v="Feb"/>
  </r>
  <r>
    <x v="5089"/>
    <x v="184"/>
    <s v="Cycle"/>
    <x v="0"/>
    <x v="1"/>
    <n v="6"/>
    <n v="317.04000000000002"/>
    <n v="273.8"/>
    <s v="Retail"/>
    <n v="1902.2400000000002"/>
    <n v="1642.8000000000002"/>
    <n v="259.44000000000005"/>
    <n v="0.13638657582639416"/>
    <x v="0"/>
    <x v="0"/>
    <s v="No Rating"/>
    <s v="Feb"/>
  </r>
  <r>
    <x v="5090"/>
    <x v="184"/>
    <s v="Sneakers"/>
    <x v="4"/>
    <x v="2"/>
    <n v="2"/>
    <n v="409.25"/>
    <n v="311.01"/>
    <s v="Online"/>
    <n v="818.5"/>
    <n v="622.02"/>
    <n v="196.48000000000002"/>
    <n v="0.24004886988393404"/>
    <x v="0"/>
    <x v="0"/>
    <s v="No Rating"/>
    <s v="Feb"/>
  </r>
  <r>
    <x v="5091"/>
    <x v="184"/>
    <s v="Biography"/>
    <x v="1"/>
    <x v="1"/>
    <n v="20"/>
    <n v="165.51"/>
    <n v="112.88"/>
    <s v="Online"/>
    <n v="3310.2"/>
    <n v="2257.6"/>
    <n v="1052.5999999999999"/>
    <n v="0.31798682859041749"/>
    <x v="0"/>
    <x v="0"/>
    <s v="No Rating"/>
    <s v="Feb"/>
  </r>
  <r>
    <x v="5092"/>
    <x v="184"/>
    <s v="Cycle"/>
    <x v="0"/>
    <x v="4"/>
    <n v="10"/>
    <n v="324.10000000000002"/>
    <n v="198.07"/>
    <s v="Online"/>
    <n v="3241"/>
    <n v="1980.6999999999998"/>
    <n v="1260.3000000000002"/>
    <n v="0.38886146251157055"/>
    <x v="0"/>
    <x v="0"/>
    <s v="No Rating"/>
    <s v="Feb"/>
  </r>
  <r>
    <x v="5093"/>
    <x v="184"/>
    <s v="Laptop"/>
    <x v="3"/>
    <x v="4"/>
    <n v="20"/>
    <n v="378.94"/>
    <n v="336.84"/>
    <s v="Retail"/>
    <n v="7578.8"/>
    <n v="6736.7999999999993"/>
    <n v="842.00000000000091"/>
    <n v="0.11109938248799293"/>
    <x v="0"/>
    <x v="0"/>
    <s v="No Rating"/>
    <s v="Feb"/>
  </r>
  <r>
    <x v="5094"/>
    <x v="184"/>
    <s v="Biography"/>
    <x v="1"/>
    <x v="4"/>
    <n v="3"/>
    <n v="353.83"/>
    <n v="283"/>
    <s v="Online"/>
    <n v="1061.49"/>
    <n v="849"/>
    <n v="212.49"/>
    <n v="0.20018087782268321"/>
    <x v="0"/>
    <x v="0"/>
    <s v="No Rating"/>
    <s v="Feb"/>
  </r>
  <r>
    <x v="5095"/>
    <x v="184"/>
    <s v="Dumbbells"/>
    <x v="0"/>
    <x v="0"/>
    <n v="16"/>
    <n v="497.81"/>
    <n v="383.7"/>
    <s v="Retail"/>
    <n v="7964.96"/>
    <n v="6139.2"/>
    <n v="1825.7600000000002"/>
    <n v="0.22922400112492722"/>
    <x v="0"/>
    <x v="0"/>
    <s v="No Rating"/>
    <s v="Feb"/>
  </r>
  <r>
    <x v="5096"/>
    <x v="184"/>
    <s v="Laptop"/>
    <x v="3"/>
    <x v="0"/>
    <n v="10"/>
    <n v="109.6"/>
    <n v="82.28"/>
    <s v="Online"/>
    <n v="1096"/>
    <n v="822.8"/>
    <n v="273.20000000000005"/>
    <n v="0.24927007299270076"/>
    <x v="0"/>
    <x v="0"/>
    <s v="No Rating"/>
    <s v="Feb"/>
  </r>
  <r>
    <x v="5097"/>
    <x v="184"/>
    <s v="Mixer"/>
    <x v="2"/>
    <x v="3"/>
    <n v="14"/>
    <n v="151.29"/>
    <n v="135.84"/>
    <s v="Online"/>
    <n v="2118.06"/>
    <n v="1901.76"/>
    <n v="216.29999999999995"/>
    <n v="0.10212175292484631"/>
    <x v="0"/>
    <x v="0"/>
    <s v="No Rating"/>
    <s v="Feb"/>
  </r>
  <r>
    <x v="5098"/>
    <x v="184"/>
    <s v="Football"/>
    <x v="0"/>
    <x v="4"/>
    <n v="2"/>
    <n v="220.66"/>
    <n v="167.88"/>
    <s v="Online"/>
    <n v="441.32"/>
    <n v="335.76"/>
    <n v="105.56"/>
    <n v="0.23919151636001088"/>
    <x v="0"/>
    <x v="0"/>
    <n v="1"/>
    <s v="Feb"/>
  </r>
  <r>
    <x v="5099"/>
    <x v="184"/>
    <s v="T-shirt"/>
    <x v="4"/>
    <x v="4"/>
    <n v="19"/>
    <n v="188.58"/>
    <n v="137.97"/>
    <s v="Online"/>
    <n v="3583.0200000000004"/>
    <n v="2621.4299999999998"/>
    <n v="961.5900000000006"/>
    <n v="0.26837416481069054"/>
    <x v="0"/>
    <x v="0"/>
    <s v="No Rating"/>
    <s v="Feb"/>
  </r>
  <r>
    <x v="5100"/>
    <x v="184"/>
    <s v="Camera"/>
    <x v="3"/>
    <x v="3"/>
    <n v="4"/>
    <n v="463.22"/>
    <n v="404.04"/>
    <s v="Retail"/>
    <n v="1852.88"/>
    <n v="1616.16"/>
    <n v="236.72000000000003"/>
    <n v="0.12775786883122492"/>
    <x v="0"/>
    <x v="0"/>
    <s v="No Rating"/>
    <s v="Feb"/>
  </r>
  <r>
    <x v="5101"/>
    <x v="184"/>
    <s v="Chair"/>
    <x v="2"/>
    <x v="0"/>
    <n v="12"/>
    <n v="15.09"/>
    <n v="10.27"/>
    <s v="Retail"/>
    <n v="181.07999999999998"/>
    <n v="123.24"/>
    <n v="57.839999999999989"/>
    <n v="0.31941683233929752"/>
    <x v="0"/>
    <x v="0"/>
    <s v="No Rating"/>
    <s v="Feb"/>
  </r>
  <r>
    <x v="5102"/>
    <x v="184"/>
    <s v="Mixer"/>
    <x v="2"/>
    <x v="0"/>
    <n v="17"/>
    <n v="293.7"/>
    <n v="256.86"/>
    <s v="Online"/>
    <n v="4992.8999999999996"/>
    <n v="4366.62"/>
    <n v="626.27999999999975"/>
    <n v="0.12543411644535235"/>
    <x v="0"/>
    <x v="0"/>
    <s v="No Rating"/>
    <s v="Feb"/>
  </r>
  <r>
    <x v="5103"/>
    <x v="184"/>
    <s v="Yoga Mat"/>
    <x v="0"/>
    <x v="1"/>
    <n v="16"/>
    <n v="200.11"/>
    <n v="172.39"/>
    <s v="Online"/>
    <n v="3201.76"/>
    <n v="2758.24"/>
    <n v="443.52000000000044"/>
    <n v="0.13852381190345323"/>
    <x v="0"/>
    <x v="0"/>
    <s v="No Rating"/>
    <s v="Feb"/>
  </r>
  <r>
    <x v="5104"/>
    <x v="184"/>
    <s v="Camera"/>
    <x v="3"/>
    <x v="2"/>
    <n v="1"/>
    <n v="435.21"/>
    <n v="295.68"/>
    <s v="Online"/>
    <n v="435.21"/>
    <n v="295.68"/>
    <n v="139.52999999999997"/>
    <n v="0.32060384641897011"/>
    <x v="0"/>
    <x v="0"/>
    <s v="No Rating"/>
    <s v="Feb"/>
  </r>
  <r>
    <x v="5105"/>
    <x v="184"/>
    <s v="Camera"/>
    <x v="3"/>
    <x v="2"/>
    <n v="15"/>
    <n v="16"/>
    <n v="14.01"/>
    <s v="Online"/>
    <n v="240"/>
    <n v="210.15"/>
    <n v="29.849999999999994"/>
    <n v="0.12437499999999997"/>
    <x v="0"/>
    <x v="0"/>
    <s v="No Rating"/>
    <s v="Feb"/>
  </r>
  <r>
    <x v="5106"/>
    <x v="184"/>
    <s v="Cycle"/>
    <x v="0"/>
    <x v="4"/>
    <n v="1"/>
    <n v="462.12"/>
    <n v="401.1"/>
    <s v="Online"/>
    <n v="462.12"/>
    <n v="401.1"/>
    <n v="61.019999999999982"/>
    <n v="0.13204362503245906"/>
    <x v="0"/>
    <x v="0"/>
    <s v="No Rating"/>
    <s v="Feb"/>
  </r>
  <r>
    <x v="5107"/>
    <x v="184"/>
    <s v="Yoga Mat"/>
    <x v="0"/>
    <x v="0"/>
    <n v="2"/>
    <n v="180.53"/>
    <n v="142.49"/>
    <s v="Online"/>
    <n v="361.06"/>
    <n v="284.98"/>
    <n v="76.079999999999984"/>
    <n v="0.21071290090289699"/>
    <x v="0"/>
    <x v="0"/>
    <s v="No Rating"/>
    <s v="Feb"/>
  </r>
  <r>
    <x v="5108"/>
    <x v="184"/>
    <s v="Yoga Mat"/>
    <x v="0"/>
    <x v="0"/>
    <n v="12"/>
    <n v="446.49"/>
    <n v="379.2"/>
    <s v="Online"/>
    <n v="5357.88"/>
    <n v="4550.3999999999996"/>
    <n v="807.48000000000047"/>
    <n v="0.15070886246052551"/>
    <x v="0"/>
    <x v="0"/>
    <s v="No Rating"/>
    <s v="Feb"/>
  </r>
  <r>
    <x v="5109"/>
    <x v="184"/>
    <s v="Vacuum Cleaner"/>
    <x v="2"/>
    <x v="4"/>
    <n v="11"/>
    <n v="134.91999999999999"/>
    <n v="83.59"/>
    <s v="Online"/>
    <n v="1484.12"/>
    <n v="919.49"/>
    <n v="564.62999999999988"/>
    <n v="0.38044767269493029"/>
    <x v="0"/>
    <x v="0"/>
    <s v="No Rating"/>
    <s v="Feb"/>
  </r>
  <r>
    <x v="5110"/>
    <x v="184"/>
    <s v="Cookware Set"/>
    <x v="2"/>
    <x v="0"/>
    <n v="9"/>
    <n v="65.16"/>
    <n v="47.9"/>
    <s v="Retail"/>
    <n v="586.43999999999994"/>
    <n v="431.09999999999997"/>
    <n v="155.33999999999997"/>
    <n v="0.26488643339472068"/>
    <x v="1"/>
    <x v="1"/>
    <s v="No Rating"/>
    <s v="Feb"/>
  </r>
  <r>
    <x v="5111"/>
    <x v="184"/>
    <s v="Textbook"/>
    <x v="1"/>
    <x v="0"/>
    <n v="5"/>
    <n v="460.26"/>
    <n v="325.31"/>
    <s v="Retail"/>
    <n v="2301.3000000000002"/>
    <n v="1626.55"/>
    <n v="674.75000000000023"/>
    <n v="0.29320384130708738"/>
    <x v="0"/>
    <x v="0"/>
    <s v="No Rating"/>
    <s v="Feb"/>
  </r>
  <r>
    <x v="5112"/>
    <x v="184"/>
    <s v="Chair"/>
    <x v="2"/>
    <x v="3"/>
    <n v="15"/>
    <n v="315.41000000000003"/>
    <n v="254.47"/>
    <s v="Retail"/>
    <n v="4731.1500000000005"/>
    <n v="3817.05"/>
    <n v="914.10000000000036"/>
    <n v="0.19320883928854513"/>
    <x v="0"/>
    <x v="0"/>
    <s v="No Rating"/>
    <s v="Feb"/>
  </r>
  <r>
    <x v="5113"/>
    <x v="184"/>
    <s v="Jeans"/>
    <x v="4"/>
    <x v="1"/>
    <n v="14"/>
    <n v="424.78"/>
    <n v="343.7"/>
    <s v="Online"/>
    <n v="5946.92"/>
    <n v="4811.8"/>
    <n v="1135.1199999999999"/>
    <n v="0.19087527661377651"/>
    <x v="0"/>
    <x v="0"/>
    <s v="No Rating"/>
    <s v="Feb"/>
  </r>
  <r>
    <x v="5114"/>
    <x v="184"/>
    <s v="Sneakers"/>
    <x v="4"/>
    <x v="4"/>
    <n v="16"/>
    <n v="470.24"/>
    <n v="372.07"/>
    <s v="Retail"/>
    <n v="7523.84"/>
    <n v="5953.12"/>
    <n v="1570.7200000000003"/>
    <n v="0.20876573664511741"/>
    <x v="0"/>
    <x v="0"/>
    <s v="No Rating"/>
    <s v="Feb"/>
  </r>
  <r>
    <x v="5115"/>
    <x v="185"/>
    <s v="Biography"/>
    <x v="1"/>
    <x v="1"/>
    <n v="19"/>
    <n v="117.92"/>
    <n v="87.51"/>
    <s v="Online"/>
    <n v="2240.48"/>
    <n v="1662.69"/>
    <n v="577.79"/>
    <n v="0.25788670284938942"/>
    <x v="0"/>
    <x v="0"/>
    <s v="No Rating"/>
    <s v="Feb"/>
  </r>
  <r>
    <x v="5116"/>
    <x v="185"/>
    <s v="Biography"/>
    <x v="1"/>
    <x v="4"/>
    <n v="15"/>
    <n v="352.79"/>
    <n v="311.67"/>
    <s v="Retail"/>
    <n v="5291.85"/>
    <n v="4675.05"/>
    <n v="616.80000000000018"/>
    <n v="0.11655659174012871"/>
    <x v="1"/>
    <x v="4"/>
    <s v="No Rating"/>
    <s v="Feb"/>
  </r>
  <r>
    <x v="5117"/>
    <x v="185"/>
    <s v="Sneakers"/>
    <x v="4"/>
    <x v="1"/>
    <n v="3"/>
    <n v="244.38"/>
    <n v="148.32"/>
    <s v="Retail"/>
    <n v="733.14"/>
    <n v="444.96"/>
    <n v="288.18"/>
    <n v="0.39307635649398481"/>
    <x v="0"/>
    <x v="0"/>
    <s v="No Rating"/>
    <s v="Feb"/>
  </r>
  <r>
    <x v="5118"/>
    <x v="185"/>
    <s v="Fiction"/>
    <x v="1"/>
    <x v="2"/>
    <n v="17"/>
    <n v="334.93"/>
    <n v="214.98"/>
    <s v="Retail"/>
    <n v="5693.81"/>
    <n v="3654.66"/>
    <n v="2039.1500000000005"/>
    <n v="0.35813453557459773"/>
    <x v="0"/>
    <x v="0"/>
    <s v="No Rating"/>
    <s v="Feb"/>
  </r>
  <r>
    <x v="5119"/>
    <x v="185"/>
    <s v="Dumbbells"/>
    <x v="0"/>
    <x v="3"/>
    <n v="19"/>
    <n v="114.86"/>
    <n v="100.83"/>
    <s v="Retail"/>
    <n v="2182.34"/>
    <n v="1915.77"/>
    <n v="266.57000000000016"/>
    <n v="0.12214870276858791"/>
    <x v="0"/>
    <x v="0"/>
    <s v="No Rating"/>
    <s v="Feb"/>
  </r>
  <r>
    <x v="5120"/>
    <x v="185"/>
    <s v="Football"/>
    <x v="0"/>
    <x v="2"/>
    <n v="6"/>
    <n v="498.09"/>
    <n v="425.77"/>
    <s v="Retail"/>
    <n v="2988.54"/>
    <n v="2554.62"/>
    <n v="433.92000000000007"/>
    <n v="0.1451946435383164"/>
    <x v="0"/>
    <x v="0"/>
    <n v="3"/>
    <s v="Feb"/>
  </r>
  <r>
    <x v="5121"/>
    <x v="185"/>
    <s v="Smartphone"/>
    <x v="3"/>
    <x v="0"/>
    <n v="2"/>
    <n v="439.72"/>
    <n v="297.73"/>
    <s v="Online"/>
    <n v="879.44"/>
    <n v="595.46"/>
    <n v="283.98"/>
    <n v="0.3229100336577822"/>
    <x v="0"/>
    <x v="0"/>
    <n v="4"/>
    <s v="Feb"/>
  </r>
  <r>
    <x v="5122"/>
    <x v="185"/>
    <s v="Chair"/>
    <x v="2"/>
    <x v="2"/>
    <n v="12"/>
    <n v="174.33"/>
    <n v="135.44999999999999"/>
    <s v="Retail"/>
    <n v="2091.96"/>
    <n v="1625.3999999999999"/>
    <n v="466.56000000000017"/>
    <n v="0.22302529685080028"/>
    <x v="0"/>
    <x v="0"/>
    <s v="No Rating"/>
    <s v="Feb"/>
  </r>
  <r>
    <x v="5123"/>
    <x v="185"/>
    <s v="Mixer"/>
    <x v="2"/>
    <x v="2"/>
    <n v="8"/>
    <n v="157.88"/>
    <n v="116.45"/>
    <s v="Online"/>
    <n v="1263.04"/>
    <n v="931.6"/>
    <n v="331.43999999999994"/>
    <n v="0.2624144920192551"/>
    <x v="0"/>
    <x v="0"/>
    <s v="No Rating"/>
    <s v="Feb"/>
  </r>
  <r>
    <x v="5124"/>
    <x v="185"/>
    <s v="Chair"/>
    <x v="2"/>
    <x v="2"/>
    <n v="2"/>
    <n v="159.74"/>
    <n v="95.93"/>
    <s v="Online"/>
    <n v="319.48"/>
    <n v="191.86"/>
    <n v="127.62"/>
    <n v="0.39946162514085387"/>
    <x v="1"/>
    <x v="4"/>
    <s v="No Rating"/>
    <s v="Feb"/>
  </r>
  <r>
    <x v="5125"/>
    <x v="185"/>
    <s v="T-shirt"/>
    <x v="4"/>
    <x v="3"/>
    <n v="3"/>
    <n v="37.97"/>
    <n v="32.5"/>
    <s v="Retail"/>
    <n v="113.91"/>
    <n v="97.5"/>
    <n v="16.409999999999997"/>
    <n v="0.14406110086910717"/>
    <x v="0"/>
    <x v="0"/>
    <s v="No Rating"/>
    <s v="Feb"/>
  </r>
  <r>
    <x v="5126"/>
    <x v="185"/>
    <s v="Smartphone"/>
    <x v="3"/>
    <x v="4"/>
    <n v="13"/>
    <n v="422.38"/>
    <n v="287.85000000000002"/>
    <s v="Retail"/>
    <n v="5490.94"/>
    <n v="3742.05"/>
    <n v="1748.8899999999994"/>
    <n v="0.31850466404659306"/>
    <x v="0"/>
    <x v="0"/>
    <s v="No Rating"/>
    <s v="Feb"/>
  </r>
  <r>
    <x v="5127"/>
    <x v="185"/>
    <s v="Football"/>
    <x v="0"/>
    <x v="2"/>
    <n v="8"/>
    <n v="44.48"/>
    <n v="28.26"/>
    <s v="Retail"/>
    <n v="355.84"/>
    <n v="226.08"/>
    <n v="129.75999999999996"/>
    <n v="0.36465827338129486"/>
    <x v="0"/>
    <x v="0"/>
    <s v="No Rating"/>
    <s v="Feb"/>
  </r>
  <r>
    <x v="5128"/>
    <x v="185"/>
    <s v="Smartphone"/>
    <x v="3"/>
    <x v="4"/>
    <n v="15"/>
    <n v="55.37"/>
    <n v="34.58"/>
    <s v="Retail"/>
    <n v="830.55"/>
    <n v="518.69999999999993"/>
    <n v="311.85000000000002"/>
    <n v="0.37547408343868527"/>
    <x v="0"/>
    <x v="0"/>
    <s v="No Rating"/>
    <s v="Feb"/>
  </r>
  <r>
    <x v="5129"/>
    <x v="185"/>
    <s v="Headphones"/>
    <x v="3"/>
    <x v="4"/>
    <n v="15"/>
    <n v="458.14"/>
    <n v="292.02999999999997"/>
    <s v="Online"/>
    <n v="6872.0999999999995"/>
    <n v="4380.45"/>
    <n v="2491.6499999999996"/>
    <n v="0.36257475880735146"/>
    <x v="0"/>
    <x v="0"/>
    <s v="No Rating"/>
    <s v="Feb"/>
  </r>
  <r>
    <x v="5130"/>
    <x v="185"/>
    <s v="Textbook"/>
    <x v="1"/>
    <x v="4"/>
    <n v="5"/>
    <n v="256.61"/>
    <n v="195.53"/>
    <s v="Online"/>
    <n v="1283.0500000000002"/>
    <n v="977.65"/>
    <n v="305.4000000000002"/>
    <n v="0.23802657729628632"/>
    <x v="0"/>
    <x v="0"/>
    <n v="5"/>
    <s v="Feb"/>
  </r>
  <r>
    <x v="5131"/>
    <x v="185"/>
    <s v="Cycle"/>
    <x v="0"/>
    <x v="4"/>
    <n v="14"/>
    <n v="497.44"/>
    <n v="308.32"/>
    <s v="Online"/>
    <n v="6964.16"/>
    <n v="4316.4799999999996"/>
    <n v="2647.6800000000003"/>
    <n v="0.38018655516243172"/>
    <x v="0"/>
    <x v="0"/>
    <s v="No Rating"/>
    <s v="Feb"/>
  </r>
  <r>
    <x v="5132"/>
    <x v="185"/>
    <s v="Jacket"/>
    <x v="4"/>
    <x v="1"/>
    <n v="15"/>
    <n v="392.4"/>
    <n v="285.14999999999998"/>
    <s v="Retail"/>
    <n v="5886"/>
    <n v="4277.25"/>
    <n v="1608.75"/>
    <n v="0.27331804281345567"/>
    <x v="0"/>
    <x v="0"/>
    <s v="No Rating"/>
    <s v="Feb"/>
  </r>
  <r>
    <x v="5133"/>
    <x v="185"/>
    <s v="Laptop"/>
    <x v="3"/>
    <x v="4"/>
    <n v="11"/>
    <n v="301.61"/>
    <n v="239.33"/>
    <s v="Online"/>
    <n v="3317.71"/>
    <n v="2632.63"/>
    <n v="685.07999999999993"/>
    <n v="0.20649182719405854"/>
    <x v="0"/>
    <x v="0"/>
    <s v="No Rating"/>
    <s v="Feb"/>
  </r>
  <r>
    <x v="5134"/>
    <x v="185"/>
    <s v="Mixer"/>
    <x v="2"/>
    <x v="4"/>
    <n v="16"/>
    <n v="109.28"/>
    <n v="74.180000000000007"/>
    <s v="Retail"/>
    <n v="1748.48"/>
    <n v="1186.8800000000001"/>
    <n v="561.59999999999991"/>
    <n v="0.32119326500732059"/>
    <x v="0"/>
    <x v="0"/>
    <s v="No Rating"/>
    <s v="Feb"/>
  </r>
  <r>
    <x v="5135"/>
    <x v="185"/>
    <s v="Camera"/>
    <x v="3"/>
    <x v="0"/>
    <n v="4"/>
    <n v="53.33"/>
    <n v="38.53"/>
    <s v="Online"/>
    <n v="213.32"/>
    <n v="154.12"/>
    <n v="59.199999999999989"/>
    <n v="0.2775173448340521"/>
    <x v="0"/>
    <x v="0"/>
    <s v="No Rating"/>
    <s v="Feb"/>
  </r>
  <r>
    <x v="5136"/>
    <x v="185"/>
    <s v="Fiction"/>
    <x v="1"/>
    <x v="2"/>
    <n v="12"/>
    <n v="45.54"/>
    <n v="40.28"/>
    <s v="Online"/>
    <n v="546.48"/>
    <n v="483.36"/>
    <n v="63.120000000000005"/>
    <n v="0.11550285463328942"/>
    <x v="0"/>
    <x v="0"/>
    <s v="No Rating"/>
    <s v="Feb"/>
  </r>
  <r>
    <x v="5137"/>
    <x v="185"/>
    <s v="Cookware Set"/>
    <x v="2"/>
    <x v="3"/>
    <n v="11"/>
    <n v="417.26"/>
    <n v="277.20999999999998"/>
    <s v="Online"/>
    <n v="4589.8599999999997"/>
    <n v="3049.31"/>
    <n v="1540.5499999999997"/>
    <n v="0.33564204572688489"/>
    <x v="0"/>
    <x v="0"/>
    <s v="No Rating"/>
    <s v="Feb"/>
  </r>
  <r>
    <x v="5138"/>
    <x v="185"/>
    <s v="Dumbbells"/>
    <x v="0"/>
    <x v="0"/>
    <n v="17"/>
    <n v="134.12"/>
    <n v="93.61"/>
    <s v="Retail"/>
    <n v="2280.04"/>
    <n v="1591.37"/>
    <n v="688.67000000000007"/>
    <n v="0.30204294661497172"/>
    <x v="0"/>
    <x v="0"/>
    <s v="No Rating"/>
    <s v="Feb"/>
  </r>
  <r>
    <x v="5139"/>
    <x v="185"/>
    <s v="Jeans"/>
    <x v="4"/>
    <x v="2"/>
    <n v="20"/>
    <n v="336.31"/>
    <n v="270.48"/>
    <s v="Online"/>
    <n v="6726.2"/>
    <n v="5409.6"/>
    <n v="1316.5999999999995"/>
    <n v="0.19574202372810792"/>
    <x v="0"/>
    <x v="0"/>
    <s v="No Rating"/>
    <s v="Feb"/>
  </r>
  <r>
    <x v="5140"/>
    <x v="186"/>
    <s v="Textbook"/>
    <x v="1"/>
    <x v="4"/>
    <n v="10"/>
    <n v="418.15"/>
    <n v="259.68"/>
    <s v="Online"/>
    <n v="4181.5"/>
    <n v="2596.8000000000002"/>
    <n v="1584.6999999999998"/>
    <n v="0.37897883534616761"/>
    <x v="0"/>
    <x v="0"/>
    <s v="No Rating"/>
    <s v="Feb"/>
  </r>
  <r>
    <x v="5141"/>
    <x v="186"/>
    <s v="Biography"/>
    <x v="1"/>
    <x v="3"/>
    <n v="2"/>
    <n v="262.63"/>
    <n v="215.77"/>
    <s v="Retail"/>
    <n v="525.26"/>
    <n v="431.54"/>
    <n v="93.71999999999997"/>
    <n v="0.17842592240033503"/>
    <x v="0"/>
    <x v="0"/>
    <s v="No Rating"/>
    <s v="Feb"/>
  </r>
  <r>
    <x v="5142"/>
    <x v="186"/>
    <s v="Mixer"/>
    <x v="2"/>
    <x v="2"/>
    <n v="5"/>
    <n v="185.78"/>
    <n v="140.37"/>
    <s v="Retail"/>
    <n v="928.9"/>
    <n v="701.85"/>
    <n v="227.04999999999995"/>
    <n v="0.24442889439121537"/>
    <x v="0"/>
    <x v="0"/>
    <s v="No Rating"/>
    <s v="Feb"/>
  </r>
  <r>
    <x v="5143"/>
    <x v="186"/>
    <s v="T-shirt"/>
    <x v="4"/>
    <x v="0"/>
    <n v="8"/>
    <n v="115.16"/>
    <n v="83.85"/>
    <s v="Retail"/>
    <n v="921.28"/>
    <n v="670.8"/>
    <n v="250.48000000000002"/>
    <n v="0.27188259812434878"/>
    <x v="0"/>
    <x v="0"/>
    <s v="No Rating"/>
    <s v="Feb"/>
  </r>
  <r>
    <x v="5144"/>
    <x v="186"/>
    <s v="T-shirt"/>
    <x v="4"/>
    <x v="1"/>
    <n v="14"/>
    <n v="363.09"/>
    <n v="240.13"/>
    <s v="Online"/>
    <n v="5083.2599999999993"/>
    <n v="3361.8199999999997"/>
    <n v="1721.4399999999996"/>
    <n v="0.33864881985182732"/>
    <x v="0"/>
    <x v="0"/>
    <s v="No Rating"/>
    <s v="Feb"/>
  </r>
  <r>
    <x v="5145"/>
    <x v="186"/>
    <s v="Laptop"/>
    <x v="3"/>
    <x v="0"/>
    <n v="7"/>
    <n v="270.47000000000003"/>
    <n v="231.3"/>
    <s v="Online"/>
    <n v="1893.2900000000002"/>
    <n v="1619.1000000000001"/>
    <n v="274.19000000000005"/>
    <n v="0.14482197655932266"/>
    <x v="0"/>
    <x v="0"/>
    <s v="No Rating"/>
    <s v="Feb"/>
  </r>
  <r>
    <x v="5146"/>
    <x v="186"/>
    <s v="Camera"/>
    <x v="3"/>
    <x v="1"/>
    <n v="6"/>
    <n v="14.67"/>
    <n v="12.91"/>
    <s v="Online"/>
    <n v="88.02"/>
    <n v="77.460000000000008"/>
    <n v="10.559999999999988"/>
    <n v="0.11997273346966586"/>
    <x v="1"/>
    <x v="4"/>
    <s v="No Rating"/>
    <s v="Feb"/>
  </r>
  <r>
    <x v="5147"/>
    <x v="186"/>
    <s v="Camera"/>
    <x v="3"/>
    <x v="2"/>
    <n v="19"/>
    <n v="121.34"/>
    <n v="102.21"/>
    <s v="Online"/>
    <n v="2305.46"/>
    <n v="1941.9899999999998"/>
    <n v="363.47000000000025"/>
    <n v="0.15765617273776178"/>
    <x v="0"/>
    <x v="0"/>
    <s v="No Rating"/>
    <s v="Feb"/>
  </r>
  <r>
    <x v="5148"/>
    <x v="186"/>
    <s v="Jeans"/>
    <x v="4"/>
    <x v="4"/>
    <n v="8"/>
    <n v="167.86"/>
    <n v="124.7"/>
    <s v="Online"/>
    <n v="1342.88"/>
    <n v="997.6"/>
    <n v="345.28000000000009"/>
    <n v="0.25711902776122963"/>
    <x v="0"/>
    <x v="0"/>
    <s v="No Rating"/>
    <s v="Feb"/>
  </r>
  <r>
    <x v="5149"/>
    <x v="186"/>
    <s v="Laptop"/>
    <x v="3"/>
    <x v="4"/>
    <n v="14"/>
    <n v="218.75"/>
    <n v="153.56"/>
    <s v="Online"/>
    <n v="3062.5"/>
    <n v="2149.84"/>
    <n v="912.65999999999985"/>
    <n v="0.29801142857142854"/>
    <x v="0"/>
    <x v="0"/>
    <s v="No Rating"/>
    <s v="Feb"/>
  </r>
  <r>
    <x v="5150"/>
    <x v="186"/>
    <s v="Yoga Mat"/>
    <x v="0"/>
    <x v="0"/>
    <n v="10"/>
    <n v="285.95999999999998"/>
    <n v="256.89999999999998"/>
    <s v="Retail"/>
    <n v="2859.6"/>
    <n v="2569"/>
    <n v="290.59999999999991"/>
    <n v="0.10162260456007831"/>
    <x v="0"/>
    <x v="0"/>
    <s v="No Rating"/>
    <s v="Feb"/>
  </r>
  <r>
    <x v="5151"/>
    <x v="186"/>
    <s v="Smartphone"/>
    <x v="3"/>
    <x v="4"/>
    <n v="11"/>
    <n v="309.11"/>
    <n v="250.81"/>
    <s v="Retail"/>
    <n v="3400.21"/>
    <n v="2758.91"/>
    <n v="641.30000000000018"/>
    <n v="0.18860599786483781"/>
    <x v="0"/>
    <x v="0"/>
    <s v="No Rating"/>
    <s v="Feb"/>
  </r>
  <r>
    <x v="5152"/>
    <x v="186"/>
    <s v="Vacuum Cleaner"/>
    <x v="2"/>
    <x v="3"/>
    <n v="12"/>
    <n v="385.33"/>
    <n v="310.73"/>
    <s v="Online"/>
    <n v="4623.96"/>
    <n v="3728.76"/>
    <n v="895.19999999999982"/>
    <n v="0.19360029065995377"/>
    <x v="0"/>
    <x v="0"/>
    <s v="No Rating"/>
    <s v="Feb"/>
  </r>
  <r>
    <x v="5153"/>
    <x v="186"/>
    <s v="Camera"/>
    <x v="3"/>
    <x v="3"/>
    <n v="2"/>
    <n v="196.4"/>
    <n v="166.29"/>
    <s v="Retail"/>
    <n v="392.8"/>
    <n v="332.58"/>
    <n v="60.220000000000027"/>
    <n v="0.15330957230142572"/>
    <x v="0"/>
    <x v="0"/>
    <n v="2"/>
    <s v="Feb"/>
  </r>
  <r>
    <x v="5154"/>
    <x v="186"/>
    <s v="Mixer"/>
    <x v="2"/>
    <x v="2"/>
    <n v="7"/>
    <n v="22.54"/>
    <n v="18.59"/>
    <s v="Retail"/>
    <n v="157.78"/>
    <n v="130.13"/>
    <n v="27.650000000000006"/>
    <n v="0.1752440106477374"/>
    <x v="0"/>
    <x v="0"/>
    <s v="No Rating"/>
    <s v="Feb"/>
  </r>
  <r>
    <x v="5155"/>
    <x v="186"/>
    <s v="Cookware Set"/>
    <x v="2"/>
    <x v="4"/>
    <n v="4"/>
    <n v="324.73"/>
    <n v="230.95"/>
    <s v="Retail"/>
    <n v="1298.92"/>
    <n v="923.8"/>
    <n v="375.12000000000012"/>
    <n v="0.28879376712961546"/>
    <x v="0"/>
    <x v="0"/>
    <s v="No Rating"/>
    <s v="Feb"/>
  </r>
  <r>
    <x v="5156"/>
    <x v="186"/>
    <s v="Fiction"/>
    <x v="1"/>
    <x v="4"/>
    <n v="6"/>
    <n v="12.41"/>
    <n v="8.7899999999999991"/>
    <s v="Online"/>
    <n v="74.460000000000008"/>
    <n v="52.739999999999995"/>
    <n v="21.720000000000013"/>
    <n v="0.291700241740532"/>
    <x v="0"/>
    <x v="0"/>
    <s v="No Rating"/>
    <s v="Feb"/>
  </r>
  <r>
    <x v="5157"/>
    <x v="186"/>
    <s v="Mixer"/>
    <x v="2"/>
    <x v="0"/>
    <n v="11"/>
    <n v="295.08"/>
    <n v="239.1"/>
    <s v="Online"/>
    <n v="3245.8799999999997"/>
    <n v="2630.1"/>
    <n v="615.77999999999975"/>
    <n v="0.18971126474176489"/>
    <x v="0"/>
    <x v="0"/>
    <s v="No Rating"/>
    <s v="Feb"/>
  </r>
  <r>
    <x v="5158"/>
    <x v="186"/>
    <s v="Mixer"/>
    <x v="2"/>
    <x v="2"/>
    <n v="16"/>
    <n v="176.58"/>
    <n v="158.72"/>
    <s v="Retail"/>
    <n v="2825.28"/>
    <n v="2539.52"/>
    <n v="285.76000000000022"/>
    <n v="0.10114395741307064"/>
    <x v="0"/>
    <x v="0"/>
    <s v="No Rating"/>
    <s v="Feb"/>
  </r>
  <r>
    <x v="5159"/>
    <x v="186"/>
    <s v="Cycle"/>
    <x v="0"/>
    <x v="3"/>
    <n v="3"/>
    <n v="462.42"/>
    <n v="317.38"/>
    <s v="Online"/>
    <n v="1387.26"/>
    <n v="952.14"/>
    <n v="435.12"/>
    <n v="0.31365425370874961"/>
    <x v="0"/>
    <x v="0"/>
    <s v="No Rating"/>
    <s v="Feb"/>
  </r>
  <r>
    <x v="5160"/>
    <x v="186"/>
    <s v="Biography"/>
    <x v="1"/>
    <x v="2"/>
    <n v="11"/>
    <n v="66.72"/>
    <n v="45.69"/>
    <s v="Retail"/>
    <n v="733.92"/>
    <n v="502.59"/>
    <n v="231.32999999999998"/>
    <n v="0.31519784172661869"/>
    <x v="0"/>
    <x v="0"/>
    <s v="No Rating"/>
    <s v="Feb"/>
  </r>
  <r>
    <x v="5161"/>
    <x v="186"/>
    <s v="Vacuum Cleaner"/>
    <x v="2"/>
    <x v="2"/>
    <n v="5"/>
    <n v="486.05"/>
    <n v="399.5"/>
    <s v="Retail"/>
    <n v="2430.25"/>
    <n v="1997.5"/>
    <n v="432.75"/>
    <n v="0.17806809998971299"/>
    <x v="0"/>
    <x v="0"/>
    <s v="No Rating"/>
    <s v="Feb"/>
  </r>
  <r>
    <x v="5162"/>
    <x v="186"/>
    <s v="Cycle"/>
    <x v="0"/>
    <x v="4"/>
    <n v="16"/>
    <n v="259.98"/>
    <n v="163.16"/>
    <s v="Retail"/>
    <n v="4159.68"/>
    <n v="2610.56"/>
    <n v="1549.1200000000003"/>
    <n v="0.37241326255865842"/>
    <x v="0"/>
    <x v="0"/>
    <s v="No Rating"/>
    <s v="Feb"/>
  </r>
  <r>
    <x v="5163"/>
    <x v="186"/>
    <s v="Chair"/>
    <x v="2"/>
    <x v="2"/>
    <n v="12"/>
    <n v="455.29"/>
    <n v="407.2"/>
    <s v="Online"/>
    <n v="5463.4800000000005"/>
    <n v="4886.3999999999996"/>
    <n v="577.08000000000084"/>
    <n v="0.10562498627248582"/>
    <x v="0"/>
    <x v="0"/>
    <s v="No Rating"/>
    <s v="Feb"/>
  </r>
  <r>
    <x v="5164"/>
    <x v="186"/>
    <s v="Smartphone"/>
    <x v="3"/>
    <x v="4"/>
    <n v="10"/>
    <n v="164.6"/>
    <n v="144.52000000000001"/>
    <s v="Retail"/>
    <n v="1646"/>
    <n v="1445.2"/>
    <n v="200.79999999999995"/>
    <n v="0.12199270959902792"/>
    <x v="0"/>
    <x v="0"/>
    <s v="No Rating"/>
    <s v="Feb"/>
  </r>
  <r>
    <x v="5165"/>
    <x v="186"/>
    <s v="Vacuum Cleaner"/>
    <x v="2"/>
    <x v="0"/>
    <n v="15"/>
    <n v="124.3"/>
    <n v="102.77"/>
    <s v="Online"/>
    <n v="1864.5"/>
    <n v="1541.55"/>
    <n v="322.95000000000005"/>
    <n v="0.17320997586484316"/>
    <x v="0"/>
    <x v="0"/>
    <s v="No Rating"/>
    <s v="Feb"/>
  </r>
  <r>
    <x v="5166"/>
    <x v="186"/>
    <s v="Headphones"/>
    <x v="3"/>
    <x v="4"/>
    <n v="8"/>
    <n v="220.23"/>
    <n v="186.75"/>
    <s v="Retail"/>
    <n v="1761.84"/>
    <n v="1494"/>
    <n v="267.83999999999992"/>
    <n v="0.15202288516550874"/>
    <x v="0"/>
    <x v="0"/>
    <s v="No Rating"/>
    <s v="Feb"/>
  </r>
  <r>
    <x v="5167"/>
    <x v="186"/>
    <s v="Dumbbells"/>
    <x v="0"/>
    <x v="2"/>
    <n v="6"/>
    <n v="87.03"/>
    <n v="77.84"/>
    <s v="Online"/>
    <n v="522.18000000000006"/>
    <n v="467.04"/>
    <n v="55.140000000000043"/>
    <n v="0.10559577157302087"/>
    <x v="0"/>
    <x v="0"/>
    <s v="No Rating"/>
    <s v="Feb"/>
  </r>
  <r>
    <x v="5168"/>
    <x v="186"/>
    <s v="Football"/>
    <x v="0"/>
    <x v="0"/>
    <n v="4"/>
    <n v="111.1"/>
    <n v="84.97"/>
    <s v="Online"/>
    <n v="444.4"/>
    <n v="339.88"/>
    <n v="104.51999999999998"/>
    <n v="0.23519351935193517"/>
    <x v="0"/>
    <x v="0"/>
    <s v="No Rating"/>
    <s v="Feb"/>
  </r>
  <r>
    <x v="5169"/>
    <x v="186"/>
    <s v="Sneakers"/>
    <x v="4"/>
    <x v="1"/>
    <n v="10"/>
    <n v="40.29"/>
    <n v="27.25"/>
    <s v="Retail"/>
    <n v="402.9"/>
    <n v="272.5"/>
    <n v="130.39999999999998"/>
    <n v="0.32365351203772647"/>
    <x v="0"/>
    <x v="0"/>
    <s v="No Rating"/>
    <s v="Feb"/>
  </r>
  <r>
    <x v="5170"/>
    <x v="186"/>
    <s v="Laptop"/>
    <x v="3"/>
    <x v="2"/>
    <n v="7"/>
    <n v="251.51"/>
    <n v="210.95"/>
    <s v="Online"/>
    <n v="1760.57"/>
    <n v="1476.6499999999999"/>
    <n v="283.92000000000007"/>
    <n v="0.16126595364001436"/>
    <x v="0"/>
    <x v="0"/>
    <s v="No Rating"/>
    <s v="Feb"/>
  </r>
  <r>
    <x v="5171"/>
    <x v="186"/>
    <s v="Chair"/>
    <x v="2"/>
    <x v="0"/>
    <n v="9"/>
    <n v="400.93"/>
    <n v="318.58999999999997"/>
    <s v="Retail"/>
    <n v="3608.37"/>
    <n v="2867.31"/>
    <n v="741.06"/>
    <n v="0.2053725089167685"/>
    <x v="0"/>
    <x v="0"/>
    <n v="4"/>
    <s v="Feb"/>
  </r>
  <r>
    <x v="5172"/>
    <x v="186"/>
    <s v="Cycle"/>
    <x v="0"/>
    <x v="4"/>
    <n v="10"/>
    <n v="169.12"/>
    <n v="132.87"/>
    <s v="Online"/>
    <n v="1691.2"/>
    <n v="1328.7"/>
    <n v="362.5"/>
    <n v="0.21434484389782402"/>
    <x v="0"/>
    <x v="0"/>
    <s v="No Rating"/>
    <s v="Feb"/>
  </r>
  <r>
    <x v="5173"/>
    <x v="186"/>
    <s v="Jacket"/>
    <x v="4"/>
    <x v="0"/>
    <n v="1"/>
    <n v="415.79"/>
    <n v="364.42"/>
    <s v="Online"/>
    <n v="415.79"/>
    <n v="364.42"/>
    <n v="51.370000000000005"/>
    <n v="0.12354794487601915"/>
    <x v="0"/>
    <x v="0"/>
    <s v="No Rating"/>
    <s v="Feb"/>
  </r>
  <r>
    <x v="5174"/>
    <x v="186"/>
    <s v="Textbook"/>
    <x v="1"/>
    <x v="0"/>
    <n v="17"/>
    <n v="413.79"/>
    <n v="309.08999999999997"/>
    <s v="Retail"/>
    <n v="7034.43"/>
    <n v="5254.53"/>
    <n v="1779.9000000000005"/>
    <n v="0.25302689770173281"/>
    <x v="0"/>
    <x v="0"/>
    <s v="No Rating"/>
    <s v="Feb"/>
  </r>
  <r>
    <x v="5175"/>
    <x v="186"/>
    <s v="Mixer"/>
    <x v="2"/>
    <x v="1"/>
    <n v="1"/>
    <n v="160.80000000000001"/>
    <n v="114.06"/>
    <s v="Retail"/>
    <n v="160.80000000000001"/>
    <n v="114.06"/>
    <n v="46.740000000000009"/>
    <n v="0.29067164179104482"/>
    <x v="0"/>
    <x v="0"/>
    <s v="No Rating"/>
    <s v="Feb"/>
  </r>
  <r>
    <x v="5176"/>
    <x v="187"/>
    <s v="Smartphone"/>
    <x v="3"/>
    <x v="4"/>
    <n v="14"/>
    <n v="177.94"/>
    <n v="126.56"/>
    <s v="Retail"/>
    <n v="2491.16"/>
    <n v="1771.8400000000001"/>
    <n v="719.31999999999971"/>
    <n v="0.28874901652242319"/>
    <x v="0"/>
    <x v="0"/>
    <s v="No Rating"/>
    <s v="Feb"/>
  </r>
  <r>
    <x v="5177"/>
    <x v="187"/>
    <s v="Textbook"/>
    <x v="1"/>
    <x v="0"/>
    <n v="4"/>
    <n v="234.61"/>
    <n v="178.15"/>
    <s v="Online"/>
    <n v="938.44"/>
    <n v="712.6"/>
    <n v="225.84000000000003"/>
    <n v="0.24065470355057331"/>
    <x v="1"/>
    <x v="2"/>
    <s v="No Rating"/>
    <s v="Feb"/>
  </r>
  <r>
    <x v="5178"/>
    <x v="187"/>
    <s v="Fiction"/>
    <x v="1"/>
    <x v="0"/>
    <n v="11"/>
    <n v="288.52999999999997"/>
    <n v="186.14"/>
    <s v="Online"/>
    <n v="3173.83"/>
    <n v="2047.54"/>
    <n v="1126.29"/>
    <n v="0.35486777804734343"/>
    <x v="0"/>
    <x v="0"/>
    <n v="3"/>
    <s v="Feb"/>
  </r>
  <r>
    <x v="5179"/>
    <x v="187"/>
    <s v="Chair"/>
    <x v="2"/>
    <x v="2"/>
    <n v="8"/>
    <n v="278.89999999999998"/>
    <n v="209.57"/>
    <s v="Online"/>
    <n v="2231.1999999999998"/>
    <n v="1676.56"/>
    <n v="554.63999999999987"/>
    <n v="0.24858372176407312"/>
    <x v="0"/>
    <x v="0"/>
    <s v="No Rating"/>
    <s v="Feb"/>
  </r>
  <r>
    <x v="5180"/>
    <x v="187"/>
    <s v="Cookware Set"/>
    <x v="2"/>
    <x v="0"/>
    <n v="19"/>
    <n v="47.28"/>
    <n v="40.729999999999997"/>
    <s v="Retail"/>
    <n v="898.32"/>
    <n v="773.86999999999989"/>
    <n v="124.45000000000016"/>
    <n v="0.13853637901861268"/>
    <x v="0"/>
    <x v="0"/>
    <s v="No Rating"/>
    <s v="Feb"/>
  </r>
  <r>
    <x v="5181"/>
    <x v="187"/>
    <s v="Headphones"/>
    <x v="3"/>
    <x v="4"/>
    <n v="11"/>
    <n v="422.72"/>
    <n v="315.85000000000002"/>
    <s v="Online"/>
    <n v="4649.92"/>
    <n v="3474.3500000000004"/>
    <n v="1175.5699999999997"/>
    <n v="0.25281510219530651"/>
    <x v="0"/>
    <x v="0"/>
    <s v="No Rating"/>
    <s v="Feb"/>
  </r>
  <r>
    <x v="5182"/>
    <x v="187"/>
    <s v="Jacket"/>
    <x v="4"/>
    <x v="1"/>
    <n v="12"/>
    <n v="95.82"/>
    <n v="82.94"/>
    <s v="Retail"/>
    <n v="1149.8399999999999"/>
    <n v="995.28"/>
    <n v="154.55999999999995"/>
    <n v="0.13441870173241491"/>
    <x v="0"/>
    <x v="0"/>
    <s v="No Rating"/>
    <s v="Feb"/>
  </r>
  <r>
    <x v="5183"/>
    <x v="187"/>
    <s v="Fiction"/>
    <x v="1"/>
    <x v="3"/>
    <n v="17"/>
    <n v="20.079999999999998"/>
    <n v="16.07"/>
    <s v="Online"/>
    <n v="341.35999999999996"/>
    <n v="273.19"/>
    <n v="68.169999999999959"/>
    <n v="0.19970119521912341"/>
    <x v="0"/>
    <x v="0"/>
    <s v="No Rating"/>
    <s v="Feb"/>
  </r>
  <r>
    <x v="5184"/>
    <x v="187"/>
    <s v="Camera"/>
    <x v="3"/>
    <x v="3"/>
    <n v="3"/>
    <n v="291.32"/>
    <n v="175.18"/>
    <s v="Online"/>
    <n v="873.96"/>
    <n v="525.54"/>
    <n v="348.42000000000007"/>
    <n v="0.39866813126458883"/>
    <x v="1"/>
    <x v="4"/>
    <s v="No Rating"/>
    <s v="Feb"/>
  </r>
  <r>
    <x v="5185"/>
    <x v="187"/>
    <s v="Textbook"/>
    <x v="1"/>
    <x v="4"/>
    <n v="14"/>
    <n v="360.71"/>
    <n v="268.23"/>
    <s v="Retail"/>
    <n v="5049.9399999999996"/>
    <n v="3755.2200000000003"/>
    <n v="1294.7199999999993"/>
    <n v="0.25638324415735619"/>
    <x v="0"/>
    <x v="0"/>
    <n v="2"/>
    <s v="Feb"/>
  </r>
  <r>
    <x v="5186"/>
    <x v="187"/>
    <s v="Football"/>
    <x v="0"/>
    <x v="1"/>
    <n v="2"/>
    <n v="448.1"/>
    <n v="320.66000000000003"/>
    <s v="Online"/>
    <n v="896.2"/>
    <n v="641.32000000000005"/>
    <n v="254.88"/>
    <n v="0.28440080339209994"/>
    <x v="0"/>
    <x v="0"/>
    <s v="No Rating"/>
    <s v="Feb"/>
  </r>
  <r>
    <x v="5187"/>
    <x v="187"/>
    <s v="Jeans"/>
    <x v="4"/>
    <x v="1"/>
    <n v="15"/>
    <n v="232.08"/>
    <n v="205.11"/>
    <s v="Retail"/>
    <n v="3481.2000000000003"/>
    <n v="3076.65"/>
    <n v="404.55000000000018"/>
    <n v="0.11620992761116861"/>
    <x v="0"/>
    <x v="0"/>
    <s v="No Rating"/>
    <s v="Feb"/>
  </r>
  <r>
    <x v="5188"/>
    <x v="187"/>
    <s v="T-shirt"/>
    <x v="4"/>
    <x v="0"/>
    <n v="20"/>
    <n v="371.34"/>
    <n v="297.60000000000002"/>
    <s v="Retail"/>
    <n v="7426.7999999999993"/>
    <n v="5952"/>
    <n v="1474.7999999999993"/>
    <n v="0.19857812247535944"/>
    <x v="0"/>
    <x v="0"/>
    <s v="No Rating"/>
    <s v="Feb"/>
  </r>
  <r>
    <x v="5189"/>
    <x v="187"/>
    <s v="Sneakers"/>
    <x v="4"/>
    <x v="3"/>
    <n v="20"/>
    <n v="359.49"/>
    <n v="273.20999999999998"/>
    <s v="Retail"/>
    <n v="7189.8"/>
    <n v="5464.2"/>
    <n v="1725.6000000000004"/>
    <n v="0.24000667612450977"/>
    <x v="0"/>
    <x v="0"/>
    <s v="No Rating"/>
    <s v="Feb"/>
  </r>
  <r>
    <x v="5190"/>
    <x v="187"/>
    <s v="Textbook"/>
    <x v="1"/>
    <x v="4"/>
    <n v="5"/>
    <n v="20.85"/>
    <n v="12.97"/>
    <s v="Online"/>
    <n v="104.25"/>
    <n v="64.850000000000009"/>
    <n v="39.399999999999991"/>
    <n v="0.37793764988009582"/>
    <x v="0"/>
    <x v="0"/>
    <s v="No Rating"/>
    <s v="Feb"/>
  </r>
  <r>
    <x v="5191"/>
    <x v="187"/>
    <s v="Sneakers"/>
    <x v="4"/>
    <x v="0"/>
    <n v="2"/>
    <n v="147.61000000000001"/>
    <n v="112.91"/>
    <s v="Online"/>
    <n v="295.22000000000003"/>
    <n v="225.82"/>
    <n v="69.400000000000034"/>
    <n v="0.235078924192128"/>
    <x v="1"/>
    <x v="1"/>
    <s v="No Rating"/>
    <s v="Feb"/>
  </r>
  <r>
    <x v="5192"/>
    <x v="187"/>
    <s v="Jeans"/>
    <x v="4"/>
    <x v="2"/>
    <n v="19"/>
    <n v="354.49"/>
    <n v="296.72000000000003"/>
    <s v="Retail"/>
    <n v="6735.31"/>
    <n v="5637.68"/>
    <n v="1097.6300000000001"/>
    <n v="0.16296651527546616"/>
    <x v="0"/>
    <x v="0"/>
    <s v="No Rating"/>
    <s v="Feb"/>
  </r>
  <r>
    <x v="5193"/>
    <x v="187"/>
    <s v="Sneakers"/>
    <x v="4"/>
    <x v="2"/>
    <n v="10"/>
    <n v="321.76"/>
    <n v="262.99"/>
    <s v="Online"/>
    <n v="3217.6"/>
    <n v="2629.9"/>
    <n v="587.69999999999982"/>
    <n v="0.18265166583789155"/>
    <x v="0"/>
    <x v="0"/>
    <s v="No Rating"/>
    <s v="Feb"/>
  </r>
  <r>
    <x v="5194"/>
    <x v="187"/>
    <s v="Mixer"/>
    <x v="2"/>
    <x v="0"/>
    <n v="7"/>
    <n v="186.69"/>
    <n v="146.63999999999999"/>
    <s v="Retail"/>
    <n v="1306.83"/>
    <n v="1026.48"/>
    <n v="280.34999999999991"/>
    <n v="0.21452675558412335"/>
    <x v="0"/>
    <x v="0"/>
    <s v="No Rating"/>
    <s v="Feb"/>
  </r>
  <r>
    <x v="5195"/>
    <x v="187"/>
    <s v="Textbook"/>
    <x v="1"/>
    <x v="4"/>
    <n v="19"/>
    <n v="158.82"/>
    <n v="113.11"/>
    <s v="Online"/>
    <n v="3017.58"/>
    <n v="2149.09"/>
    <n v="868.48999999999978"/>
    <n v="0.28781009948369218"/>
    <x v="0"/>
    <x v="0"/>
    <s v="No Rating"/>
    <s v="Feb"/>
  </r>
  <r>
    <x v="5196"/>
    <x v="187"/>
    <s v="Jeans"/>
    <x v="4"/>
    <x v="1"/>
    <n v="15"/>
    <n v="361.61"/>
    <n v="291.70999999999998"/>
    <s v="Online"/>
    <n v="5424.1500000000005"/>
    <n v="4375.6499999999996"/>
    <n v="1048.5000000000009"/>
    <n v="0.19330217637786581"/>
    <x v="0"/>
    <x v="0"/>
    <s v="No Rating"/>
    <s v="Feb"/>
  </r>
  <r>
    <x v="5197"/>
    <x v="187"/>
    <s v="Dumbbells"/>
    <x v="0"/>
    <x v="0"/>
    <n v="16"/>
    <n v="30.32"/>
    <n v="20"/>
    <s v="Retail"/>
    <n v="485.12"/>
    <n v="320"/>
    <n v="165.12"/>
    <n v="0.34036939313984171"/>
    <x v="0"/>
    <x v="0"/>
    <s v="No Rating"/>
    <s v="Feb"/>
  </r>
  <r>
    <x v="5198"/>
    <x v="187"/>
    <s v="Smartphone"/>
    <x v="3"/>
    <x v="1"/>
    <n v="14"/>
    <n v="325.56"/>
    <n v="272.49"/>
    <s v="Online"/>
    <n v="4557.84"/>
    <n v="3814.86"/>
    <n v="742.98"/>
    <n v="0.1630114264651677"/>
    <x v="0"/>
    <x v="0"/>
    <s v="No Rating"/>
    <s v="Feb"/>
  </r>
  <r>
    <x v="5199"/>
    <x v="187"/>
    <s v="Comics"/>
    <x v="1"/>
    <x v="3"/>
    <n v="1"/>
    <n v="321.94"/>
    <n v="233.71"/>
    <s v="Retail"/>
    <n v="321.94"/>
    <n v="233.71"/>
    <n v="88.22999999999999"/>
    <n v="0.27405727775361866"/>
    <x v="0"/>
    <x v="0"/>
    <n v="3"/>
    <s v="Feb"/>
  </r>
  <r>
    <x v="5200"/>
    <x v="187"/>
    <s v="Jacket"/>
    <x v="4"/>
    <x v="3"/>
    <n v="1"/>
    <n v="42.85"/>
    <n v="25.78"/>
    <s v="Retail"/>
    <n v="42.85"/>
    <n v="25.78"/>
    <n v="17.07"/>
    <n v="0.39836639439906651"/>
    <x v="0"/>
    <x v="0"/>
    <s v="No Rating"/>
    <s v="Feb"/>
  </r>
  <r>
    <x v="5201"/>
    <x v="187"/>
    <s v="Cycle"/>
    <x v="0"/>
    <x v="1"/>
    <n v="3"/>
    <n v="348.04"/>
    <n v="270.95999999999998"/>
    <s v="Online"/>
    <n v="1044.1200000000001"/>
    <n v="812.87999999999988"/>
    <n v="231.24000000000024"/>
    <n v="0.22146879669003583"/>
    <x v="0"/>
    <x v="0"/>
    <s v="No Rating"/>
    <s v="Feb"/>
  </r>
  <r>
    <x v="5202"/>
    <x v="188"/>
    <s v="Headphones"/>
    <x v="3"/>
    <x v="2"/>
    <n v="17"/>
    <n v="310.18"/>
    <n v="260.14999999999998"/>
    <s v="Retail"/>
    <n v="5273.06"/>
    <n v="4422.5499999999993"/>
    <n v="850.51000000000113"/>
    <n v="0.16129344251724825"/>
    <x v="0"/>
    <x v="0"/>
    <s v="No Rating"/>
    <s v="Feb"/>
  </r>
  <r>
    <x v="5203"/>
    <x v="188"/>
    <s v="Vacuum Cleaner"/>
    <x v="2"/>
    <x v="3"/>
    <n v="17"/>
    <n v="304.94"/>
    <n v="247.88"/>
    <s v="Retail"/>
    <n v="5183.9799999999996"/>
    <n v="4213.96"/>
    <n v="970.01999999999953"/>
    <n v="0.18711877746441916"/>
    <x v="0"/>
    <x v="0"/>
    <s v="No Rating"/>
    <s v="Feb"/>
  </r>
  <r>
    <x v="5204"/>
    <x v="188"/>
    <s v="Cycle"/>
    <x v="0"/>
    <x v="1"/>
    <n v="5"/>
    <n v="458.51"/>
    <n v="324.27"/>
    <s v="Online"/>
    <n v="2292.5500000000002"/>
    <n v="1621.35"/>
    <n v="671.20000000000027"/>
    <n v="0.29277442149571448"/>
    <x v="0"/>
    <x v="0"/>
    <s v="No Rating"/>
    <s v="Feb"/>
  </r>
  <r>
    <x v="5205"/>
    <x v="188"/>
    <s v="Mixer"/>
    <x v="2"/>
    <x v="1"/>
    <n v="15"/>
    <n v="172.8"/>
    <n v="134.16999999999999"/>
    <s v="Retail"/>
    <n v="2592"/>
    <n v="2012.5499999999997"/>
    <n v="579.45000000000027"/>
    <n v="0.22355324074074084"/>
    <x v="0"/>
    <x v="0"/>
    <s v="No Rating"/>
    <s v="Feb"/>
  </r>
  <r>
    <x v="5206"/>
    <x v="188"/>
    <s v="Jeans"/>
    <x v="4"/>
    <x v="2"/>
    <n v="5"/>
    <n v="319.77999999999997"/>
    <n v="209.98"/>
    <s v="Online"/>
    <n v="1598.8999999999999"/>
    <n v="1049.8999999999999"/>
    <n v="549"/>
    <n v="0.34336106072925138"/>
    <x v="0"/>
    <x v="0"/>
    <s v="No Rating"/>
    <s v="Feb"/>
  </r>
  <r>
    <x v="5207"/>
    <x v="188"/>
    <s v="Cycle"/>
    <x v="0"/>
    <x v="0"/>
    <n v="8"/>
    <n v="140.78"/>
    <n v="101.16"/>
    <s v="Online"/>
    <n v="1126.24"/>
    <n v="809.28"/>
    <n v="316.96000000000004"/>
    <n v="0.28143202159397646"/>
    <x v="1"/>
    <x v="4"/>
    <s v="No Rating"/>
    <s v="Feb"/>
  </r>
  <r>
    <x v="5208"/>
    <x v="188"/>
    <s v="Yoga Mat"/>
    <x v="0"/>
    <x v="1"/>
    <n v="14"/>
    <n v="281.86"/>
    <n v="217.27"/>
    <s v="Online"/>
    <n v="3946.04"/>
    <n v="3041.78"/>
    <n v="904.25999999999976"/>
    <n v="0.22915631873979983"/>
    <x v="0"/>
    <x v="0"/>
    <n v="3"/>
    <s v="Feb"/>
  </r>
  <r>
    <x v="5209"/>
    <x v="188"/>
    <s v="Football"/>
    <x v="0"/>
    <x v="4"/>
    <n v="6"/>
    <n v="155.56"/>
    <n v="129.18"/>
    <s v="Retail"/>
    <n v="933.36"/>
    <n v="775.08"/>
    <n v="158.27999999999997"/>
    <n v="0.16958086911802517"/>
    <x v="0"/>
    <x v="0"/>
    <s v="No Rating"/>
    <s v="Feb"/>
  </r>
  <r>
    <x v="5210"/>
    <x v="188"/>
    <s v="Sneakers"/>
    <x v="4"/>
    <x v="0"/>
    <n v="16"/>
    <n v="60.93"/>
    <n v="50.85"/>
    <s v="Retail"/>
    <n v="974.88"/>
    <n v="813.6"/>
    <n v="161.27999999999997"/>
    <n v="0.16543574593796156"/>
    <x v="0"/>
    <x v="0"/>
    <s v="No Rating"/>
    <s v="Feb"/>
  </r>
  <r>
    <x v="5211"/>
    <x v="188"/>
    <s v="Laptop"/>
    <x v="3"/>
    <x v="0"/>
    <n v="1"/>
    <n v="351.02"/>
    <n v="284.94"/>
    <s v="Online"/>
    <n v="351.02"/>
    <n v="284.94"/>
    <n v="66.079999999999984"/>
    <n v="0.1882513816876531"/>
    <x v="0"/>
    <x v="0"/>
    <s v="No Rating"/>
    <s v="Feb"/>
  </r>
  <r>
    <x v="5212"/>
    <x v="188"/>
    <s v="Textbook"/>
    <x v="1"/>
    <x v="0"/>
    <n v="9"/>
    <n v="246.88"/>
    <n v="150.55000000000001"/>
    <s v="Online"/>
    <n v="2221.92"/>
    <n v="1354.95"/>
    <n v="866.97"/>
    <n v="0.39018956578094621"/>
    <x v="0"/>
    <x v="0"/>
    <n v="4"/>
    <s v="Feb"/>
  </r>
  <r>
    <x v="5213"/>
    <x v="188"/>
    <s v="T-shirt"/>
    <x v="4"/>
    <x v="0"/>
    <n v="8"/>
    <n v="61.42"/>
    <n v="45.84"/>
    <s v="Retail"/>
    <n v="491.36"/>
    <n v="366.72"/>
    <n v="124.63999999999999"/>
    <n v="0.25366330185607289"/>
    <x v="0"/>
    <x v="0"/>
    <s v="No Rating"/>
    <s v="Feb"/>
  </r>
  <r>
    <x v="5214"/>
    <x v="188"/>
    <s v="Biography"/>
    <x v="1"/>
    <x v="3"/>
    <n v="12"/>
    <n v="128.53"/>
    <n v="92.44"/>
    <s v="Online"/>
    <n v="1542.3600000000001"/>
    <n v="1109.28"/>
    <n v="433.08000000000015"/>
    <n v="0.28079047693145576"/>
    <x v="0"/>
    <x v="0"/>
    <s v="No Rating"/>
    <s v="Feb"/>
  </r>
  <r>
    <x v="5215"/>
    <x v="188"/>
    <s v="Camera"/>
    <x v="3"/>
    <x v="2"/>
    <n v="10"/>
    <n v="10.199999999999999"/>
    <n v="6.38"/>
    <s v="Online"/>
    <n v="102"/>
    <n v="63.8"/>
    <n v="38.200000000000003"/>
    <n v="0.37450980392156863"/>
    <x v="0"/>
    <x v="0"/>
    <s v="No Rating"/>
    <s v="Feb"/>
  </r>
  <r>
    <x v="5216"/>
    <x v="188"/>
    <s v="Comics"/>
    <x v="1"/>
    <x v="4"/>
    <n v="17"/>
    <n v="462.76"/>
    <n v="315.05"/>
    <s v="Retail"/>
    <n v="7866.92"/>
    <n v="5355.85"/>
    <n v="2511.0699999999997"/>
    <n v="0.31919353444550086"/>
    <x v="0"/>
    <x v="0"/>
    <s v="No Rating"/>
    <s v="Feb"/>
  </r>
  <r>
    <x v="5217"/>
    <x v="188"/>
    <s v="Cycle"/>
    <x v="0"/>
    <x v="2"/>
    <n v="20"/>
    <n v="39.46"/>
    <n v="26.42"/>
    <s v="Retail"/>
    <n v="789.2"/>
    <n v="528.40000000000009"/>
    <n v="260.79999999999995"/>
    <n v="0.33046122655854021"/>
    <x v="0"/>
    <x v="0"/>
    <s v="No Rating"/>
    <s v="Feb"/>
  </r>
  <r>
    <x v="5218"/>
    <x v="188"/>
    <s v="Jeans"/>
    <x v="4"/>
    <x v="0"/>
    <n v="17"/>
    <n v="326.52999999999997"/>
    <n v="236.31"/>
    <s v="Retail"/>
    <n v="5551.0099999999993"/>
    <n v="4017.27"/>
    <n v="1533.7399999999993"/>
    <n v="0.27629926806112753"/>
    <x v="0"/>
    <x v="0"/>
    <s v="No Rating"/>
    <s v="Feb"/>
  </r>
  <r>
    <x v="5219"/>
    <x v="188"/>
    <s v="Football"/>
    <x v="0"/>
    <x v="3"/>
    <n v="2"/>
    <n v="122.8"/>
    <n v="84.11"/>
    <s v="Retail"/>
    <n v="245.6"/>
    <n v="168.22"/>
    <n v="77.38"/>
    <n v="0.31506514657980456"/>
    <x v="0"/>
    <x v="0"/>
    <s v="No Rating"/>
    <s v="Feb"/>
  </r>
  <r>
    <x v="5220"/>
    <x v="188"/>
    <s v="Chair"/>
    <x v="2"/>
    <x v="2"/>
    <n v="1"/>
    <n v="375.42"/>
    <n v="299.32"/>
    <s v="Retail"/>
    <n v="375.42"/>
    <n v="299.32"/>
    <n v="76.100000000000023"/>
    <n v="0.20270630227478562"/>
    <x v="0"/>
    <x v="0"/>
    <n v="1"/>
    <s v="Feb"/>
  </r>
  <r>
    <x v="5221"/>
    <x v="188"/>
    <s v="Smartphone"/>
    <x v="3"/>
    <x v="2"/>
    <n v="6"/>
    <n v="173.38"/>
    <n v="114.11"/>
    <s v="Retail"/>
    <n v="1040.28"/>
    <n v="684.66"/>
    <n v="355.62"/>
    <n v="0.34185027108086286"/>
    <x v="0"/>
    <x v="0"/>
    <s v="No Rating"/>
    <s v="Feb"/>
  </r>
  <r>
    <x v="5222"/>
    <x v="188"/>
    <s v="Dumbbells"/>
    <x v="0"/>
    <x v="0"/>
    <n v="15"/>
    <n v="166.4"/>
    <n v="122.12"/>
    <s v="Retail"/>
    <n v="2496"/>
    <n v="1831.8000000000002"/>
    <n v="664.19999999999982"/>
    <n v="0.26610576923076917"/>
    <x v="0"/>
    <x v="0"/>
    <s v="No Rating"/>
    <s v="Feb"/>
  </r>
  <r>
    <x v="5223"/>
    <x v="188"/>
    <s v="Headphones"/>
    <x v="3"/>
    <x v="1"/>
    <n v="7"/>
    <n v="162.53"/>
    <n v="118.39"/>
    <s v="Online"/>
    <n v="1137.71"/>
    <n v="828.73"/>
    <n v="308.98"/>
    <n v="0.27158063126807358"/>
    <x v="0"/>
    <x v="0"/>
    <s v="No Rating"/>
    <s v="Feb"/>
  </r>
  <r>
    <x v="5224"/>
    <x v="188"/>
    <s v="Headphones"/>
    <x v="3"/>
    <x v="2"/>
    <n v="9"/>
    <n v="239.15"/>
    <n v="184.7"/>
    <s v="Retail"/>
    <n v="2152.35"/>
    <n v="1662.3"/>
    <n v="490.04999999999995"/>
    <n v="0.22768137152414802"/>
    <x v="0"/>
    <x v="0"/>
    <s v="No Rating"/>
    <s v="Feb"/>
  </r>
  <r>
    <x v="5225"/>
    <x v="188"/>
    <s v="Camera"/>
    <x v="3"/>
    <x v="4"/>
    <n v="19"/>
    <n v="339.72"/>
    <n v="290.52999999999997"/>
    <s v="Retail"/>
    <n v="6454.68"/>
    <n v="5520.07"/>
    <n v="934.61000000000058"/>
    <n v="0.14479571411750863"/>
    <x v="0"/>
    <x v="0"/>
    <s v="No Rating"/>
    <s v="Feb"/>
  </r>
  <r>
    <x v="5226"/>
    <x v="188"/>
    <s v="T-shirt"/>
    <x v="4"/>
    <x v="2"/>
    <n v="8"/>
    <n v="428.38"/>
    <n v="329.3"/>
    <s v="Retail"/>
    <n v="3427.04"/>
    <n v="2634.4"/>
    <n v="792.63999999999987"/>
    <n v="0.23128997618936456"/>
    <x v="0"/>
    <x v="0"/>
    <n v="4"/>
    <s v="Feb"/>
  </r>
  <r>
    <x v="5227"/>
    <x v="188"/>
    <s v="Mixer"/>
    <x v="2"/>
    <x v="2"/>
    <n v="18"/>
    <n v="347.58"/>
    <n v="229.59"/>
    <s v="Online"/>
    <n v="6256.44"/>
    <n v="4132.62"/>
    <n v="2123.8199999999997"/>
    <n v="0.33946141895390985"/>
    <x v="0"/>
    <x v="0"/>
    <s v="No Rating"/>
    <s v="Feb"/>
  </r>
  <r>
    <x v="5228"/>
    <x v="188"/>
    <s v="Sneakers"/>
    <x v="4"/>
    <x v="2"/>
    <n v="17"/>
    <n v="268.20999999999998"/>
    <n v="241.12"/>
    <s v="Online"/>
    <n v="4559.57"/>
    <n v="4099.04"/>
    <n v="460.52999999999975"/>
    <n v="0.10100294545318962"/>
    <x v="0"/>
    <x v="0"/>
    <n v="1"/>
    <s v="Feb"/>
  </r>
  <r>
    <x v="5229"/>
    <x v="188"/>
    <s v="Mixer"/>
    <x v="2"/>
    <x v="0"/>
    <n v="13"/>
    <n v="285.3"/>
    <n v="189.73"/>
    <s v="Online"/>
    <n v="3708.9"/>
    <n v="2466.4899999999998"/>
    <n v="1242.4100000000003"/>
    <n v="0.33498072204696816"/>
    <x v="1"/>
    <x v="3"/>
    <s v="No Rating"/>
    <s v="Feb"/>
  </r>
  <r>
    <x v="5230"/>
    <x v="188"/>
    <s v="Yoga Mat"/>
    <x v="0"/>
    <x v="2"/>
    <n v="17"/>
    <n v="471.98"/>
    <n v="312.42"/>
    <s v="Retail"/>
    <n v="8023.66"/>
    <n v="5311.14"/>
    <n v="2712.5199999999995"/>
    <n v="0.33806517225306154"/>
    <x v="0"/>
    <x v="0"/>
    <s v="No Rating"/>
    <s v="Feb"/>
  </r>
  <r>
    <x v="5231"/>
    <x v="189"/>
    <s v="Cookware Set"/>
    <x v="2"/>
    <x v="4"/>
    <n v="19"/>
    <n v="159.74"/>
    <n v="101.88"/>
    <s v="Online"/>
    <n v="3035.0600000000004"/>
    <n v="1935.7199999999998"/>
    <n v="1099.3400000000006"/>
    <n v="0.36221359709528"/>
    <x v="0"/>
    <x v="0"/>
    <s v="No Rating"/>
    <s v="Feb"/>
  </r>
  <r>
    <x v="5232"/>
    <x v="189"/>
    <s v="Laptop"/>
    <x v="3"/>
    <x v="3"/>
    <n v="4"/>
    <n v="259.37"/>
    <n v="185.76"/>
    <s v="Retail"/>
    <n v="1037.48"/>
    <n v="743.04"/>
    <n v="294.44000000000005"/>
    <n v="0.28380306126383165"/>
    <x v="0"/>
    <x v="0"/>
    <n v="5"/>
    <s v="Feb"/>
  </r>
  <r>
    <x v="5233"/>
    <x v="189"/>
    <s v="Smartphone"/>
    <x v="3"/>
    <x v="3"/>
    <n v="19"/>
    <n v="393.3"/>
    <n v="314.98"/>
    <s v="Online"/>
    <n v="7472.7"/>
    <n v="5984.6200000000008"/>
    <n v="1488.079999999999"/>
    <n v="0.19913551995931847"/>
    <x v="0"/>
    <x v="0"/>
    <s v="No Rating"/>
    <s v="Feb"/>
  </r>
  <r>
    <x v="5234"/>
    <x v="189"/>
    <s v="Cycle"/>
    <x v="0"/>
    <x v="3"/>
    <n v="6"/>
    <n v="98.93"/>
    <n v="75.02"/>
    <s v="Online"/>
    <n v="593.58000000000004"/>
    <n v="450.12"/>
    <n v="143.46000000000004"/>
    <n v="0.24168604063479232"/>
    <x v="0"/>
    <x v="0"/>
    <s v="No Rating"/>
    <s v="Feb"/>
  </r>
  <r>
    <x v="5235"/>
    <x v="189"/>
    <s v="Vacuum Cleaner"/>
    <x v="2"/>
    <x v="2"/>
    <n v="1"/>
    <n v="234.87"/>
    <n v="187.71"/>
    <s v="Retail"/>
    <n v="234.87"/>
    <n v="187.71"/>
    <n v="47.16"/>
    <n v="0.20079192744922722"/>
    <x v="0"/>
    <x v="0"/>
    <s v="No Rating"/>
    <s v="Feb"/>
  </r>
  <r>
    <x v="5236"/>
    <x v="189"/>
    <s v="Laptop"/>
    <x v="3"/>
    <x v="0"/>
    <n v="10"/>
    <n v="42.84"/>
    <n v="30.17"/>
    <s v="Retail"/>
    <n v="428.40000000000003"/>
    <n v="301.70000000000005"/>
    <n v="126.69999999999999"/>
    <n v="0.29575163398692805"/>
    <x v="0"/>
    <x v="0"/>
    <s v="No Rating"/>
    <s v="Feb"/>
  </r>
  <r>
    <x v="5237"/>
    <x v="189"/>
    <s v="Jacket"/>
    <x v="4"/>
    <x v="1"/>
    <n v="4"/>
    <n v="233.32"/>
    <n v="205.77"/>
    <s v="Retail"/>
    <n v="933.28"/>
    <n v="823.08"/>
    <n v="110.19999999999993"/>
    <n v="0.1180781758957654"/>
    <x v="0"/>
    <x v="0"/>
    <s v="No Rating"/>
    <s v="Feb"/>
  </r>
  <r>
    <x v="5238"/>
    <x v="189"/>
    <s v="Cycle"/>
    <x v="0"/>
    <x v="2"/>
    <n v="9"/>
    <n v="359.34"/>
    <n v="244.43"/>
    <s v="Retail"/>
    <n v="3234.06"/>
    <n v="2199.87"/>
    <n v="1034.19"/>
    <n v="0.31978070907775369"/>
    <x v="0"/>
    <x v="0"/>
    <s v="No Rating"/>
    <s v="Feb"/>
  </r>
  <r>
    <x v="5239"/>
    <x v="189"/>
    <s v="T-shirt"/>
    <x v="4"/>
    <x v="3"/>
    <n v="13"/>
    <n v="474.72"/>
    <n v="410.39"/>
    <s v="Retail"/>
    <n v="6171.3600000000006"/>
    <n v="5335.07"/>
    <n v="836.29000000000087"/>
    <n v="0.1355114593865859"/>
    <x v="0"/>
    <x v="0"/>
    <s v="No Rating"/>
    <s v="Feb"/>
  </r>
  <r>
    <x v="5240"/>
    <x v="189"/>
    <s v="Chair"/>
    <x v="2"/>
    <x v="1"/>
    <n v="1"/>
    <n v="344.18"/>
    <n v="271.23"/>
    <s v="Online"/>
    <n v="344.18"/>
    <n v="271.23"/>
    <n v="72.949999999999989"/>
    <n v="0.21195304782381308"/>
    <x v="0"/>
    <x v="0"/>
    <s v="No Rating"/>
    <s v="Feb"/>
  </r>
  <r>
    <x v="5241"/>
    <x v="189"/>
    <s v="Jacket"/>
    <x v="4"/>
    <x v="3"/>
    <n v="17"/>
    <n v="43.3"/>
    <n v="36"/>
    <s v="Retail"/>
    <n v="736.09999999999991"/>
    <n v="612"/>
    <n v="124.09999999999991"/>
    <n v="0.16859122401847565"/>
    <x v="0"/>
    <x v="0"/>
    <s v="No Rating"/>
    <s v="Feb"/>
  </r>
  <r>
    <x v="5242"/>
    <x v="189"/>
    <s v="T-shirt"/>
    <x v="4"/>
    <x v="0"/>
    <n v="8"/>
    <n v="47.36"/>
    <n v="31.97"/>
    <s v="Online"/>
    <n v="378.88"/>
    <n v="255.76"/>
    <n v="123.12"/>
    <n v="0.32495777027027029"/>
    <x v="0"/>
    <x v="0"/>
    <s v="No Rating"/>
    <s v="Feb"/>
  </r>
  <r>
    <x v="5243"/>
    <x v="189"/>
    <s v="Football"/>
    <x v="0"/>
    <x v="3"/>
    <n v="9"/>
    <n v="276.39"/>
    <n v="200.35"/>
    <s v="Online"/>
    <n v="2487.5099999999998"/>
    <n v="1803.1499999999999"/>
    <n v="684.3599999999999"/>
    <n v="0.27511849198596183"/>
    <x v="0"/>
    <x v="0"/>
    <n v="4"/>
    <s v="Feb"/>
  </r>
  <r>
    <x v="5244"/>
    <x v="189"/>
    <s v="Chair"/>
    <x v="2"/>
    <x v="2"/>
    <n v="2"/>
    <n v="344.83"/>
    <n v="227.8"/>
    <s v="Retail"/>
    <n v="689.66"/>
    <n v="455.6"/>
    <n v="234.05999999999995"/>
    <n v="0.33938462430762978"/>
    <x v="0"/>
    <x v="0"/>
    <s v="No Rating"/>
    <s v="Feb"/>
  </r>
  <r>
    <x v="5245"/>
    <x v="189"/>
    <s v="Smartphone"/>
    <x v="3"/>
    <x v="2"/>
    <n v="13"/>
    <n v="266.5"/>
    <n v="183.31"/>
    <s v="Online"/>
    <n v="3464.5"/>
    <n v="2383.0300000000002"/>
    <n v="1081.4699999999998"/>
    <n v="0.31215759849906188"/>
    <x v="0"/>
    <x v="0"/>
    <n v="4"/>
    <s v="Feb"/>
  </r>
  <r>
    <x v="5246"/>
    <x v="189"/>
    <s v="Jacket"/>
    <x v="4"/>
    <x v="0"/>
    <n v="9"/>
    <n v="203.81"/>
    <n v="165.62"/>
    <s v="Retail"/>
    <n v="1834.29"/>
    <n v="1490.58"/>
    <n v="343.71000000000004"/>
    <n v="0.18738040331681471"/>
    <x v="0"/>
    <x v="0"/>
    <s v="No Rating"/>
    <s v="Feb"/>
  </r>
  <r>
    <x v="5247"/>
    <x v="189"/>
    <s v="Chair"/>
    <x v="2"/>
    <x v="2"/>
    <n v="15"/>
    <n v="238.34"/>
    <n v="171.74"/>
    <s v="Online"/>
    <n v="3575.1"/>
    <n v="2576.1000000000004"/>
    <n v="998.99999999999955"/>
    <n v="0.2794327431400519"/>
    <x v="0"/>
    <x v="0"/>
    <s v="No Rating"/>
    <s v="Feb"/>
  </r>
  <r>
    <x v="5248"/>
    <x v="189"/>
    <s v="Dumbbells"/>
    <x v="0"/>
    <x v="2"/>
    <n v="7"/>
    <n v="444.97"/>
    <n v="367.01"/>
    <s v="Retail"/>
    <n v="3114.79"/>
    <n v="2569.0699999999997"/>
    <n v="545.72000000000025"/>
    <n v="0.17520282266220202"/>
    <x v="0"/>
    <x v="0"/>
    <s v="No Rating"/>
    <s v="Feb"/>
  </r>
  <r>
    <x v="5249"/>
    <x v="189"/>
    <s v="Smartphone"/>
    <x v="3"/>
    <x v="1"/>
    <n v="16"/>
    <n v="45.22"/>
    <n v="33.26"/>
    <s v="Retail"/>
    <n v="723.52"/>
    <n v="532.16"/>
    <n v="191.36"/>
    <n v="0.26448474126492705"/>
    <x v="0"/>
    <x v="0"/>
    <s v="No Rating"/>
    <s v="Feb"/>
  </r>
  <r>
    <x v="5250"/>
    <x v="189"/>
    <s v="Dumbbells"/>
    <x v="0"/>
    <x v="0"/>
    <n v="12"/>
    <n v="101.56"/>
    <n v="71.010000000000005"/>
    <s v="Online"/>
    <n v="1218.72"/>
    <n v="852.12000000000012"/>
    <n v="366.59999999999991"/>
    <n v="0.30080740448995658"/>
    <x v="1"/>
    <x v="2"/>
    <n v="1"/>
    <s v="Feb"/>
  </r>
  <r>
    <x v="5251"/>
    <x v="189"/>
    <s v="Jacket"/>
    <x v="4"/>
    <x v="1"/>
    <n v="6"/>
    <n v="26.83"/>
    <n v="19.36"/>
    <s v="Online"/>
    <n v="160.97999999999999"/>
    <n v="116.16"/>
    <n v="44.819999999999993"/>
    <n v="0.27841967946328733"/>
    <x v="0"/>
    <x v="0"/>
    <s v="No Rating"/>
    <s v="Feb"/>
  </r>
  <r>
    <x v="5252"/>
    <x v="189"/>
    <s v="Football"/>
    <x v="0"/>
    <x v="3"/>
    <n v="7"/>
    <n v="100.71"/>
    <n v="63.69"/>
    <s v="Retail"/>
    <n v="704.96999999999991"/>
    <n v="445.83"/>
    <n v="259.13999999999993"/>
    <n v="0.36759011021745602"/>
    <x v="0"/>
    <x v="0"/>
    <s v="No Rating"/>
    <s v="Feb"/>
  </r>
  <r>
    <x v="5253"/>
    <x v="189"/>
    <s v="Jacket"/>
    <x v="4"/>
    <x v="0"/>
    <n v="20"/>
    <n v="334.48"/>
    <n v="284.18"/>
    <s v="Online"/>
    <n v="6689.6"/>
    <n v="5683.6"/>
    <n v="1006"/>
    <n v="0.15038268356852427"/>
    <x v="0"/>
    <x v="0"/>
    <s v="No Rating"/>
    <s v="Feb"/>
  </r>
  <r>
    <x v="5254"/>
    <x v="189"/>
    <s v="Sneakers"/>
    <x v="4"/>
    <x v="4"/>
    <n v="15"/>
    <n v="373.51"/>
    <n v="325.43"/>
    <s v="Retail"/>
    <n v="5602.65"/>
    <n v="4881.45"/>
    <n v="721.19999999999982"/>
    <n v="0.12872479987148935"/>
    <x v="0"/>
    <x v="0"/>
    <s v="No Rating"/>
    <s v="Feb"/>
  </r>
  <r>
    <x v="5255"/>
    <x v="189"/>
    <s v="Chair"/>
    <x v="2"/>
    <x v="1"/>
    <n v="9"/>
    <n v="67.760000000000005"/>
    <n v="43.67"/>
    <s v="Online"/>
    <n v="609.84"/>
    <n v="393.03000000000003"/>
    <n v="216.81"/>
    <n v="0.35551948051948051"/>
    <x v="0"/>
    <x v="0"/>
    <s v="No Rating"/>
    <s v="Feb"/>
  </r>
  <r>
    <x v="5256"/>
    <x v="189"/>
    <s v="Comics"/>
    <x v="1"/>
    <x v="3"/>
    <n v="11"/>
    <n v="183"/>
    <n v="158.02000000000001"/>
    <s v="Online"/>
    <n v="2013"/>
    <n v="1738.22"/>
    <n v="274.77999999999997"/>
    <n v="0.13650273224043716"/>
    <x v="0"/>
    <x v="0"/>
    <s v="No Rating"/>
    <s v="Feb"/>
  </r>
  <r>
    <x v="5257"/>
    <x v="189"/>
    <s v="Smartphone"/>
    <x v="3"/>
    <x v="4"/>
    <n v="3"/>
    <n v="298.69"/>
    <n v="264.97000000000003"/>
    <s v="Online"/>
    <n v="896.06999999999994"/>
    <n v="794.91000000000008"/>
    <n v="101.15999999999985"/>
    <n v="0.11289296595132062"/>
    <x v="0"/>
    <x v="0"/>
    <s v="No Rating"/>
    <s v="Feb"/>
  </r>
  <r>
    <x v="5258"/>
    <x v="189"/>
    <s v="Jacket"/>
    <x v="4"/>
    <x v="3"/>
    <n v="16"/>
    <n v="319.16000000000003"/>
    <n v="223.05"/>
    <s v="Online"/>
    <n v="5106.5600000000004"/>
    <n v="3568.8"/>
    <n v="1537.7600000000002"/>
    <n v="0.30113422734678535"/>
    <x v="0"/>
    <x v="0"/>
    <s v="No Rating"/>
    <s v="Feb"/>
  </r>
  <r>
    <x v="5259"/>
    <x v="189"/>
    <s v="Jeans"/>
    <x v="4"/>
    <x v="3"/>
    <n v="11"/>
    <n v="493.26"/>
    <n v="332.53"/>
    <s v="Retail"/>
    <n v="5425.86"/>
    <n v="3657.83"/>
    <n v="1768.0299999999997"/>
    <n v="0.32585249158658719"/>
    <x v="0"/>
    <x v="0"/>
    <s v="No Rating"/>
    <s v="Feb"/>
  </r>
  <r>
    <x v="5260"/>
    <x v="190"/>
    <s v="T-shirt"/>
    <x v="4"/>
    <x v="1"/>
    <n v="19"/>
    <n v="443.24"/>
    <n v="304.69"/>
    <s v="Online"/>
    <n v="8421.56"/>
    <n v="5789.11"/>
    <n v="2632.45"/>
    <n v="0.31258460427759227"/>
    <x v="0"/>
    <x v="0"/>
    <s v="No Rating"/>
    <s v="Feb"/>
  </r>
  <r>
    <x v="5261"/>
    <x v="190"/>
    <s v="T-shirt"/>
    <x v="4"/>
    <x v="3"/>
    <n v="17"/>
    <n v="485.95"/>
    <n v="318.83999999999997"/>
    <s v="Retail"/>
    <n v="8261.15"/>
    <n v="5420.28"/>
    <n v="2840.87"/>
    <n v="0.34388311554686696"/>
    <x v="0"/>
    <x v="0"/>
    <s v="No Rating"/>
    <s v="Feb"/>
  </r>
  <r>
    <x v="5262"/>
    <x v="190"/>
    <s v="Jeans"/>
    <x v="4"/>
    <x v="4"/>
    <n v="13"/>
    <n v="371.12"/>
    <n v="290.42"/>
    <s v="Online"/>
    <n v="4824.5600000000004"/>
    <n v="3775.46"/>
    <n v="1049.1000000000004"/>
    <n v="0.21744988143996558"/>
    <x v="0"/>
    <x v="0"/>
    <s v="No Rating"/>
    <s v="Feb"/>
  </r>
  <r>
    <x v="5263"/>
    <x v="190"/>
    <s v="Fiction"/>
    <x v="1"/>
    <x v="1"/>
    <n v="4"/>
    <n v="20.75"/>
    <n v="18.420000000000002"/>
    <s v="Online"/>
    <n v="83"/>
    <n v="73.680000000000007"/>
    <n v="9.3199999999999932"/>
    <n v="0.11228915662650595"/>
    <x v="0"/>
    <x v="0"/>
    <s v="No Rating"/>
    <s v="Feb"/>
  </r>
  <r>
    <x v="5264"/>
    <x v="190"/>
    <s v="Jacket"/>
    <x v="4"/>
    <x v="4"/>
    <n v="19"/>
    <n v="374.59"/>
    <n v="264.8"/>
    <s v="Online"/>
    <n v="7117.2099999999991"/>
    <n v="5031.2"/>
    <n v="2086.0099999999993"/>
    <n v="0.29309378253557217"/>
    <x v="0"/>
    <x v="0"/>
    <s v="No Rating"/>
    <s v="Feb"/>
  </r>
  <r>
    <x v="5265"/>
    <x v="190"/>
    <s v="Textbook"/>
    <x v="1"/>
    <x v="4"/>
    <n v="3"/>
    <n v="385.35"/>
    <n v="339.57"/>
    <s v="Online"/>
    <n v="1156.0500000000002"/>
    <n v="1018.71"/>
    <n v="137.34000000000015"/>
    <n v="0.11880108991825623"/>
    <x v="0"/>
    <x v="0"/>
    <s v="No Rating"/>
    <s v="Feb"/>
  </r>
  <r>
    <x v="5266"/>
    <x v="190"/>
    <s v="Jeans"/>
    <x v="4"/>
    <x v="2"/>
    <n v="17"/>
    <n v="35.729999999999997"/>
    <n v="28.77"/>
    <s v="Online"/>
    <n v="607.41"/>
    <n v="489.09"/>
    <n v="118.32"/>
    <n v="0.19479429051217464"/>
    <x v="0"/>
    <x v="0"/>
    <s v="No Rating"/>
    <s v="Feb"/>
  </r>
  <r>
    <x v="5267"/>
    <x v="190"/>
    <s v="Headphones"/>
    <x v="3"/>
    <x v="0"/>
    <n v="2"/>
    <n v="68.28"/>
    <n v="56.44"/>
    <s v="Retail"/>
    <n v="136.56"/>
    <n v="112.88"/>
    <n v="23.680000000000007"/>
    <n v="0.17340363210310492"/>
    <x v="0"/>
    <x v="0"/>
    <s v="No Rating"/>
    <s v="Feb"/>
  </r>
  <r>
    <x v="5268"/>
    <x v="190"/>
    <s v="Fiction"/>
    <x v="1"/>
    <x v="2"/>
    <n v="16"/>
    <n v="139.74"/>
    <n v="103.54"/>
    <s v="Retail"/>
    <n v="2235.84"/>
    <n v="1656.64"/>
    <n v="579.20000000000005"/>
    <n v="0.25905252611993701"/>
    <x v="0"/>
    <x v="0"/>
    <s v="No Rating"/>
    <s v="Feb"/>
  </r>
  <r>
    <x v="5269"/>
    <x v="190"/>
    <s v="Vacuum Cleaner"/>
    <x v="2"/>
    <x v="1"/>
    <n v="14"/>
    <n v="165.25"/>
    <n v="124.27"/>
    <s v="Retail"/>
    <n v="2313.5"/>
    <n v="1739.78"/>
    <n v="573.72"/>
    <n v="0.24798789712556735"/>
    <x v="0"/>
    <x v="0"/>
    <s v="No Rating"/>
    <s v="Feb"/>
  </r>
  <r>
    <x v="5270"/>
    <x v="190"/>
    <s v="Sneakers"/>
    <x v="4"/>
    <x v="0"/>
    <n v="13"/>
    <n v="264.97000000000003"/>
    <n v="174.25"/>
    <s v="Retail"/>
    <n v="3444.6100000000006"/>
    <n v="2265.25"/>
    <n v="1179.3600000000006"/>
    <n v="0.34237838245839164"/>
    <x v="0"/>
    <x v="0"/>
    <s v="No Rating"/>
    <s v="Feb"/>
  </r>
  <r>
    <x v="5271"/>
    <x v="190"/>
    <s v="Football"/>
    <x v="0"/>
    <x v="3"/>
    <n v="7"/>
    <n v="386.41"/>
    <n v="259.07"/>
    <s v="Retail"/>
    <n v="2704.8700000000003"/>
    <n v="1813.49"/>
    <n v="891.38000000000034"/>
    <n v="0.32954633679252615"/>
    <x v="0"/>
    <x v="0"/>
    <s v="No Rating"/>
    <s v="Feb"/>
  </r>
  <r>
    <x v="5272"/>
    <x v="190"/>
    <s v="T-shirt"/>
    <x v="4"/>
    <x v="1"/>
    <n v="4"/>
    <n v="120.3"/>
    <n v="97.9"/>
    <s v="Retail"/>
    <n v="481.2"/>
    <n v="391.6"/>
    <n v="89.599999999999966"/>
    <n v="0.18620116375727341"/>
    <x v="0"/>
    <x v="0"/>
    <s v="No Rating"/>
    <s v="Feb"/>
  </r>
  <r>
    <x v="5273"/>
    <x v="190"/>
    <s v="Chair"/>
    <x v="2"/>
    <x v="3"/>
    <n v="2"/>
    <n v="392.44"/>
    <n v="349.67"/>
    <s v="Online"/>
    <n v="784.88"/>
    <n v="699.34"/>
    <n v="85.539999999999964"/>
    <n v="0.1089848129650392"/>
    <x v="0"/>
    <x v="0"/>
    <s v="No Rating"/>
    <s v="Feb"/>
  </r>
  <r>
    <x v="5274"/>
    <x v="190"/>
    <s v="Yoga Mat"/>
    <x v="0"/>
    <x v="2"/>
    <n v="2"/>
    <n v="224.61"/>
    <n v="175.86"/>
    <s v="Online"/>
    <n v="449.22"/>
    <n v="351.72"/>
    <n v="97.5"/>
    <n v="0.21704287431548014"/>
    <x v="0"/>
    <x v="0"/>
    <s v="No Rating"/>
    <s v="Feb"/>
  </r>
  <r>
    <x v="5275"/>
    <x v="190"/>
    <s v="Sneakers"/>
    <x v="4"/>
    <x v="1"/>
    <n v="3"/>
    <n v="254.41"/>
    <n v="218.24"/>
    <s v="Online"/>
    <n v="763.23"/>
    <n v="654.72"/>
    <n v="108.50999999999999"/>
    <n v="0.14217208443064344"/>
    <x v="0"/>
    <x v="0"/>
    <s v="No Rating"/>
    <s v="Feb"/>
  </r>
  <r>
    <x v="5276"/>
    <x v="190"/>
    <s v="T-shirt"/>
    <x v="4"/>
    <x v="3"/>
    <n v="19"/>
    <n v="348.81"/>
    <n v="253.29"/>
    <s v="Retail"/>
    <n v="6627.39"/>
    <n v="4812.51"/>
    <n v="1814.88"/>
    <n v="0.27384535993807518"/>
    <x v="0"/>
    <x v="0"/>
    <s v="No Rating"/>
    <s v="Feb"/>
  </r>
  <r>
    <x v="5277"/>
    <x v="190"/>
    <s v="Comics"/>
    <x v="1"/>
    <x v="3"/>
    <n v="8"/>
    <n v="148.87"/>
    <n v="98.3"/>
    <s v="Retail"/>
    <n v="1190.96"/>
    <n v="786.4"/>
    <n v="404.56000000000006"/>
    <n v="0.33969234902935452"/>
    <x v="0"/>
    <x v="0"/>
    <s v="No Rating"/>
    <s v="Feb"/>
  </r>
  <r>
    <x v="5278"/>
    <x v="190"/>
    <s v="Comics"/>
    <x v="1"/>
    <x v="4"/>
    <n v="12"/>
    <n v="188.96"/>
    <n v="119.2"/>
    <s v="Online"/>
    <n v="2267.52"/>
    <n v="1430.4"/>
    <n v="837.11999999999989"/>
    <n v="0.36917866215071971"/>
    <x v="0"/>
    <x v="0"/>
    <s v="No Rating"/>
    <s v="Feb"/>
  </r>
  <r>
    <x v="5279"/>
    <x v="190"/>
    <s v="Comics"/>
    <x v="1"/>
    <x v="4"/>
    <n v="16"/>
    <n v="403.75"/>
    <n v="252.36"/>
    <s v="Online"/>
    <n v="6460"/>
    <n v="4037.76"/>
    <n v="2422.2399999999998"/>
    <n v="0.37495975232198137"/>
    <x v="0"/>
    <x v="0"/>
    <s v="No Rating"/>
    <s v="Feb"/>
  </r>
  <r>
    <x v="5280"/>
    <x v="190"/>
    <s v="T-shirt"/>
    <x v="4"/>
    <x v="4"/>
    <n v="6"/>
    <n v="436.65"/>
    <n v="295.24"/>
    <s v="Retail"/>
    <n v="2619.8999999999996"/>
    <n v="1771.44"/>
    <n v="848.45999999999958"/>
    <n v="0.32385205542196255"/>
    <x v="0"/>
    <x v="0"/>
    <s v="No Rating"/>
    <s v="Feb"/>
  </r>
  <r>
    <x v="5281"/>
    <x v="190"/>
    <s v="T-shirt"/>
    <x v="4"/>
    <x v="2"/>
    <n v="14"/>
    <n v="402.48"/>
    <n v="290.29000000000002"/>
    <s v="Online"/>
    <n v="5634.72"/>
    <n v="4064.0600000000004"/>
    <n v="1570.6599999999999"/>
    <n v="0.27874677002583975"/>
    <x v="0"/>
    <x v="0"/>
    <s v="No Rating"/>
    <s v="Feb"/>
  </r>
  <r>
    <x v="5282"/>
    <x v="190"/>
    <s v="Football"/>
    <x v="0"/>
    <x v="0"/>
    <n v="9"/>
    <n v="256.06"/>
    <n v="200.55"/>
    <s v="Online"/>
    <n v="2304.54"/>
    <n v="1804.95"/>
    <n v="499.58999999999992"/>
    <n v="0.21678512848551118"/>
    <x v="0"/>
    <x v="0"/>
    <s v="No Rating"/>
    <s v="Feb"/>
  </r>
  <r>
    <x v="5283"/>
    <x v="191"/>
    <s v="Smartphone"/>
    <x v="3"/>
    <x v="0"/>
    <n v="6"/>
    <n v="277.87"/>
    <n v="242.41"/>
    <s v="Retail"/>
    <n v="1667.22"/>
    <n v="1454.46"/>
    <n v="212.76"/>
    <n v="0.12761363227408501"/>
    <x v="0"/>
    <x v="0"/>
    <s v="No Rating"/>
    <s v="Feb"/>
  </r>
  <r>
    <x v="5284"/>
    <x v="191"/>
    <s v="Smartphone"/>
    <x v="3"/>
    <x v="1"/>
    <n v="3"/>
    <n v="324.25"/>
    <n v="259.88"/>
    <s v="Online"/>
    <n v="972.75"/>
    <n v="779.64"/>
    <n v="193.11"/>
    <n v="0.19851966075558983"/>
    <x v="0"/>
    <x v="0"/>
    <s v="No Rating"/>
    <s v="Feb"/>
  </r>
  <r>
    <x v="5285"/>
    <x v="191"/>
    <s v="Headphones"/>
    <x v="3"/>
    <x v="2"/>
    <n v="1"/>
    <n v="438.51"/>
    <n v="387.82"/>
    <s v="Retail"/>
    <n v="438.51"/>
    <n v="387.82"/>
    <n v="50.69"/>
    <n v="0.11559599553031857"/>
    <x v="0"/>
    <x v="0"/>
    <s v="No Rating"/>
    <s v="Feb"/>
  </r>
  <r>
    <x v="5286"/>
    <x v="191"/>
    <s v="Comics"/>
    <x v="1"/>
    <x v="0"/>
    <n v="4"/>
    <n v="287.56"/>
    <n v="218.03"/>
    <s v="Online"/>
    <n v="1150.24"/>
    <n v="872.12"/>
    <n v="278.12"/>
    <n v="0.24179301710947282"/>
    <x v="0"/>
    <x v="0"/>
    <s v="No Rating"/>
    <s v="Feb"/>
  </r>
  <r>
    <x v="5287"/>
    <x v="191"/>
    <s v="Cookware Set"/>
    <x v="2"/>
    <x v="4"/>
    <n v="11"/>
    <n v="182.14"/>
    <n v="110.72"/>
    <s v="Retail"/>
    <n v="2003.54"/>
    <n v="1217.92"/>
    <n v="785.61999999999989"/>
    <n v="0.3921159547600746"/>
    <x v="0"/>
    <x v="0"/>
    <s v="No Rating"/>
    <s v="Feb"/>
  </r>
  <r>
    <x v="5288"/>
    <x v="191"/>
    <s v="T-shirt"/>
    <x v="4"/>
    <x v="4"/>
    <n v="13"/>
    <n v="182.44"/>
    <n v="151.91"/>
    <s v="Retail"/>
    <n v="2371.7199999999998"/>
    <n v="1974.83"/>
    <n v="396.88999999999987"/>
    <n v="0.16734268800701596"/>
    <x v="0"/>
    <x v="0"/>
    <s v="No Rating"/>
    <s v="Feb"/>
  </r>
  <r>
    <x v="5289"/>
    <x v="191"/>
    <s v="Sneakers"/>
    <x v="4"/>
    <x v="1"/>
    <n v="16"/>
    <n v="456.45"/>
    <n v="388.65"/>
    <s v="Online"/>
    <n v="7303.2"/>
    <n v="6218.4"/>
    <n v="1084.8000000000002"/>
    <n v="0.14853762734143941"/>
    <x v="0"/>
    <x v="0"/>
    <s v="No Rating"/>
    <s v="Feb"/>
  </r>
  <r>
    <x v="5290"/>
    <x v="191"/>
    <s v="Fiction"/>
    <x v="1"/>
    <x v="4"/>
    <n v="16"/>
    <n v="52.83"/>
    <n v="37.950000000000003"/>
    <s v="Online"/>
    <n v="845.28"/>
    <n v="607.20000000000005"/>
    <n v="238.07999999999993"/>
    <n v="0.28165814877910272"/>
    <x v="0"/>
    <x v="0"/>
    <s v="No Rating"/>
    <s v="Feb"/>
  </r>
  <r>
    <x v="5291"/>
    <x v="191"/>
    <s v="Comics"/>
    <x v="1"/>
    <x v="4"/>
    <n v="11"/>
    <n v="274.36"/>
    <n v="177.17"/>
    <s v="Online"/>
    <n v="3017.96"/>
    <n v="1948.87"/>
    <n v="1069.0900000000001"/>
    <n v="0.35424260096223942"/>
    <x v="0"/>
    <x v="0"/>
    <s v="No Rating"/>
    <s v="Feb"/>
  </r>
  <r>
    <x v="5292"/>
    <x v="191"/>
    <s v="Headphones"/>
    <x v="3"/>
    <x v="2"/>
    <n v="9"/>
    <n v="425.26"/>
    <n v="305.27"/>
    <s v="Online"/>
    <n v="3827.34"/>
    <n v="2747.43"/>
    <n v="1079.9100000000003"/>
    <n v="0.28215679819404604"/>
    <x v="0"/>
    <x v="0"/>
    <s v="No Rating"/>
    <s v="Feb"/>
  </r>
  <r>
    <x v="5293"/>
    <x v="191"/>
    <s v="Headphones"/>
    <x v="3"/>
    <x v="3"/>
    <n v="5"/>
    <n v="363.52"/>
    <n v="241.92"/>
    <s v="Online"/>
    <n v="1817.6"/>
    <n v="1209.5999999999999"/>
    <n v="608"/>
    <n v="0.33450704225352113"/>
    <x v="0"/>
    <x v="0"/>
    <s v="No Rating"/>
    <s v="Feb"/>
  </r>
  <r>
    <x v="5294"/>
    <x v="191"/>
    <s v="Cookware Set"/>
    <x v="2"/>
    <x v="1"/>
    <n v="16"/>
    <n v="67.73"/>
    <n v="45.08"/>
    <s v="Online"/>
    <n v="1083.68"/>
    <n v="721.28"/>
    <n v="362.40000000000009"/>
    <n v="0.33441606378266653"/>
    <x v="0"/>
    <x v="0"/>
    <n v="2"/>
    <s v="Feb"/>
  </r>
  <r>
    <x v="5295"/>
    <x v="191"/>
    <s v="Jeans"/>
    <x v="4"/>
    <x v="2"/>
    <n v="13"/>
    <n v="256.74"/>
    <n v="211.49"/>
    <s v="Retail"/>
    <n v="3337.62"/>
    <n v="2749.37"/>
    <n v="588.25"/>
    <n v="0.17624834462880737"/>
    <x v="0"/>
    <x v="0"/>
    <s v="No Rating"/>
    <s v="Feb"/>
  </r>
  <r>
    <x v="5296"/>
    <x v="191"/>
    <s v="Headphones"/>
    <x v="3"/>
    <x v="4"/>
    <n v="10"/>
    <n v="161.66999999999999"/>
    <n v="118.88"/>
    <s v="Retail"/>
    <n v="1616.6999999999998"/>
    <n v="1188.8"/>
    <n v="427.89999999999986"/>
    <n v="0.26467495515556377"/>
    <x v="0"/>
    <x v="0"/>
    <s v="No Rating"/>
    <s v="Feb"/>
  </r>
  <r>
    <x v="5297"/>
    <x v="191"/>
    <s v="Vacuum Cleaner"/>
    <x v="2"/>
    <x v="1"/>
    <n v="9"/>
    <n v="397.21"/>
    <n v="305.63"/>
    <s v="Retail"/>
    <n v="3574.89"/>
    <n v="2750.67"/>
    <n v="824.2199999999998"/>
    <n v="0.23055814304775807"/>
    <x v="0"/>
    <x v="0"/>
    <s v="No Rating"/>
    <s v="Feb"/>
  </r>
  <r>
    <x v="5298"/>
    <x v="191"/>
    <s v="Laptop"/>
    <x v="3"/>
    <x v="2"/>
    <n v="2"/>
    <n v="134.01"/>
    <n v="98.82"/>
    <s v="Online"/>
    <n v="268.02"/>
    <n v="197.64"/>
    <n v="70.38"/>
    <n v="0.26259234385493618"/>
    <x v="0"/>
    <x v="0"/>
    <s v="No Rating"/>
    <s v="Feb"/>
  </r>
  <r>
    <x v="5299"/>
    <x v="191"/>
    <s v="Biography"/>
    <x v="1"/>
    <x v="1"/>
    <n v="4"/>
    <n v="201.54"/>
    <n v="128.93"/>
    <s v="Retail"/>
    <n v="806.16"/>
    <n v="515.72"/>
    <n v="290.43999999999994"/>
    <n v="0.36027587575667358"/>
    <x v="0"/>
    <x v="0"/>
    <s v="No Rating"/>
    <s v="Feb"/>
  </r>
  <r>
    <x v="5300"/>
    <x v="191"/>
    <s v="Dumbbells"/>
    <x v="0"/>
    <x v="2"/>
    <n v="14"/>
    <n v="136.26"/>
    <n v="87.26"/>
    <s v="Retail"/>
    <n v="1907.6399999999999"/>
    <n v="1221.6400000000001"/>
    <n v="685.99999999999977"/>
    <n v="0.35960663437545859"/>
    <x v="0"/>
    <x v="0"/>
    <s v="No Rating"/>
    <s v="Feb"/>
  </r>
  <r>
    <x v="5301"/>
    <x v="191"/>
    <s v="Textbook"/>
    <x v="1"/>
    <x v="0"/>
    <n v="8"/>
    <n v="41.31"/>
    <n v="29.42"/>
    <s v="Online"/>
    <n v="330.48"/>
    <n v="235.36"/>
    <n v="95.12"/>
    <n v="0.2878237714839022"/>
    <x v="1"/>
    <x v="2"/>
    <s v="No Rating"/>
    <s v="Feb"/>
  </r>
  <r>
    <x v="5302"/>
    <x v="191"/>
    <s v="Comics"/>
    <x v="1"/>
    <x v="3"/>
    <n v="11"/>
    <n v="242.17"/>
    <n v="162.77000000000001"/>
    <s v="Online"/>
    <n v="2663.87"/>
    <n v="1790.47"/>
    <n v="873.39999999999986"/>
    <n v="0.32786885245901637"/>
    <x v="0"/>
    <x v="0"/>
    <s v="No Rating"/>
    <s v="Feb"/>
  </r>
  <r>
    <x v="5303"/>
    <x v="191"/>
    <s v="Fiction"/>
    <x v="1"/>
    <x v="0"/>
    <n v="19"/>
    <n v="271.55"/>
    <n v="169.51"/>
    <s v="Online"/>
    <n v="5159.45"/>
    <n v="3220.6899999999996"/>
    <n v="1938.7600000000002"/>
    <n v="0.37576873503958763"/>
    <x v="0"/>
    <x v="0"/>
    <s v="No Rating"/>
    <s v="Feb"/>
  </r>
  <r>
    <x v="5304"/>
    <x v="191"/>
    <s v="Cycle"/>
    <x v="0"/>
    <x v="3"/>
    <n v="2"/>
    <n v="217.98"/>
    <n v="194.36"/>
    <s v="Retail"/>
    <n v="435.96"/>
    <n v="388.72"/>
    <n v="47.239999999999952"/>
    <n v="0.10835856500596375"/>
    <x v="0"/>
    <x v="0"/>
    <s v="No Rating"/>
    <s v="Feb"/>
  </r>
  <r>
    <x v="5305"/>
    <x v="191"/>
    <s v="Headphones"/>
    <x v="3"/>
    <x v="4"/>
    <n v="16"/>
    <n v="290.43"/>
    <n v="220.07"/>
    <s v="Online"/>
    <n v="4646.88"/>
    <n v="3521.12"/>
    <n v="1125.7600000000002"/>
    <n v="0.24226147436559589"/>
    <x v="0"/>
    <x v="0"/>
    <s v="No Rating"/>
    <s v="Feb"/>
  </r>
  <r>
    <x v="5306"/>
    <x v="191"/>
    <s v="Textbook"/>
    <x v="1"/>
    <x v="2"/>
    <n v="19"/>
    <n v="313.49"/>
    <n v="219.32"/>
    <s v="Online"/>
    <n v="5956.31"/>
    <n v="4167.08"/>
    <n v="1789.2300000000005"/>
    <n v="0.30039235701298295"/>
    <x v="0"/>
    <x v="0"/>
    <s v="No Rating"/>
    <s v="Feb"/>
  </r>
  <r>
    <x v="5307"/>
    <x v="192"/>
    <s v="Sneakers"/>
    <x v="4"/>
    <x v="1"/>
    <n v="11"/>
    <n v="66.45"/>
    <n v="48.18"/>
    <s v="Online"/>
    <n v="730.95"/>
    <n v="529.98"/>
    <n v="200.97000000000003"/>
    <n v="0.27494356659142216"/>
    <x v="0"/>
    <x v="0"/>
    <s v="No Rating"/>
    <s v="Feb"/>
  </r>
  <r>
    <x v="5308"/>
    <x v="192"/>
    <s v="Headphones"/>
    <x v="3"/>
    <x v="4"/>
    <n v="15"/>
    <n v="463.9"/>
    <n v="330.07"/>
    <s v="Online"/>
    <n v="6958.5"/>
    <n v="4951.05"/>
    <n v="2007.4499999999998"/>
    <n v="0.28848889846949771"/>
    <x v="0"/>
    <x v="0"/>
    <s v="No Rating"/>
    <s v="Feb"/>
  </r>
  <r>
    <x v="5309"/>
    <x v="192"/>
    <s v="Mixer"/>
    <x v="2"/>
    <x v="4"/>
    <n v="14"/>
    <n v="259.56"/>
    <n v="216.08"/>
    <s v="Online"/>
    <n v="3633.84"/>
    <n v="3025.1200000000003"/>
    <n v="608.7199999999998"/>
    <n v="0.16751425489289562"/>
    <x v="0"/>
    <x v="0"/>
    <s v="No Rating"/>
    <s v="Feb"/>
  </r>
  <r>
    <x v="5310"/>
    <x v="192"/>
    <s v="Laptop"/>
    <x v="3"/>
    <x v="0"/>
    <n v="18"/>
    <n v="452.02"/>
    <n v="308.88"/>
    <s v="Retail"/>
    <n v="8136.36"/>
    <n v="5559.84"/>
    <n v="2576.5199999999995"/>
    <n v="0.31666740409716382"/>
    <x v="0"/>
    <x v="0"/>
    <s v="No Rating"/>
    <s v="Feb"/>
  </r>
  <r>
    <x v="5311"/>
    <x v="192"/>
    <s v="Headphones"/>
    <x v="3"/>
    <x v="2"/>
    <n v="16"/>
    <n v="382.35"/>
    <n v="267.39999999999998"/>
    <s v="Retail"/>
    <n v="6117.6"/>
    <n v="4278.3999999999996"/>
    <n v="1839.2000000000007"/>
    <n v="0.30064077415980134"/>
    <x v="0"/>
    <x v="0"/>
    <s v="No Rating"/>
    <s v="Feb"/>
  </r>
  <r>
    <x v="5312"/>
    <x v="192"/>
    <s v="Textbook"/>
    <x v="1"/>
    <x v="2"/>
    <n v="9"/>
    <n v="441.93"/>
    <n v="282.2"/>
    <s v="Retail"/>
    <n v="3977.37"/>
    <n v="2539.7999999999997"/>
    <n v="1437.5700000000002"/>
    <n v="0.36143733170411607"/>
    <x v="0"/>
    <x v="0"/>
    <s v="No Rating"/>
    <s v="Feb"/>
  </r>
  <r>
    <x v="5313"/>
    <x v="192"/>
    <s v="Football"/>
    <x v="0"/>
    <x v="3"/>
    <n v="10"/>
    <n v="12.8"/>
    <n v="10.97"/>
    <s v="Online"/>
    <n v="128"/>
    <n v="109.7"/>
    <n v="18.299999999999997"/>
    <n v="0.14296874999999998"/>
    <x v="0"/>
    <x v="0"/>
    <s v="No Rating"/>
    <s v="Feb"/>
  </r>
  <r>
    <x v="5314"/>
    <x v="192"/>
    <s v="Cookware Set"/>
    <x v="2"/>
    <x v="3"/>
    <n v="18"/>
    <n v="436.8"/>
    <n v="316.12"/>
    <s v="Retail"/>
    <n v="7862.4000000000005"/>
    <n v="5690.16"/>
    <n v="2172.2400000000007"/>
    <n v="0.27628205128205136"/>
    <x v="0"/>
    <x v="0"/>
    <s v="No Rating"/>
    <s v="Feb"/>
  </r>
  <r>
    <x v="5315"/>
    <x v="192"/>
    <s v="Chair"/>
    <x v="2"/>
    <x v="2"/>
    <n v="2"/>
    <n v="208.8"/>
    <n v="134.66"/>
    <s v="Online"/>
    <n v="417.6"/>
    <n v="269.32"/>
    <n v="148.28000000000003"/>
    <n v="0.35507662835249049"/>
    <x v="0"/>
    <x v="0"/>
    <n v="3"/>
    <s v="Feb"/>
  </r>
  <r>
    <x v="5316"/>
    <x v="192"/>
    <s v="Laptop"/>
    <x v="3"/>
    <x v="4"/>
    <n v="11"/>
    <n v="479.15"/>
    <n v="379.06"/>
    <s v="Retail"/>
    <n v="5270.65"/>
    <n v="4169.66"/>
    <n v="1100.9899999999998"/>
    <n v="0.20889074402587912"/>
    <x v="0"/>
    <x v="0"/>
    <s v="No Rating"/>
    <s v="Feb"/>
  </r>
  <r>
    <x v="5317"/>
    <x v="192"/>
    <s v="Mixer"/>
    <x v="2"/>
    <x v="3"/>
    <n v="15"/>
    <n v="68.84"/>
    <n v="45.14"/>
    <s v="Retail"/>
    <n v="1032.6000000000001"/>
    <n v="677.1"/>
    <n v="355.50000000000011"/>
    <n v="0.34427658338175487"/>
    <x v="0"/>
    <x v="0"/>
    <s v="No Rating"/>
    <s v="Feb"/>
  </r>
  <r>
    <x v="5318"/>
    <x v="192"/>
    <s v="Comics"/>
    <x v="1"/>
    <x v="0"/>
    <n v="19"/>
    <n v="134.19"/>
    <n v="104.75"/>
    <s v="Retail"/>
    <n v="2549.61"/>
    <n v="1990.25"/>
    <n v="559.36000000000013"/>
    <n v="0.21939041657351521"/>
    <x v="0"/>
    <x v="0"/>
    <s v="No Rating"/>
    <s v="Feb"/>
  </r>
  <r>
    <x v="5319"/>
    <x v="192"/>
    <s v="Chair"/>
    <x v="2"/>
    <x v="3"/>
    <n v="3"/>
    <n v="56.93"/>
    <n v="42.46"/>
    <s v="Online"/>
    <n v="170.79"/>
    <n v="127.38"/>
    <n v="43.41"/>
    <n v="0.25417178991744249"/>
    <x v="0"/>
    <x v="0"/>
    <s v="No Rating"/>
    <s v="Feb"/>
  </r>
  <r>
    <x v="5320"/>
    <x v="192"/>
    <s v="Mixer"/>
    <x v="2"/>
    <x v="3"/>
    <n v="18"/>
    <n v="78.75"/>
    <n v="49.22"/>
    <s v="Online"/>
    <n v="1417.5"/>
    <n v="885.96"/>
    <n v="531.54"/>
    <n v="0.37498412698412698"/>
    <x v="0"/>
    <x v="0"/>
    <s v="No Rating"/>
    <s v="Feb"/>
  </r>
  <r>
    <x v="5321"/>
    <x v="192"/>
    <s v="Jacket"/>
    <x v="4"/>
    <x v="1"/>
    <n v="4"/>
    <n v="110.99"/>
    <n v="72.38"/>
    <s v="Retail"/>
    <n v="443.96"/>
    <n v="289.52"/>
    <n v="154.44"/>
    <n v="0.3478691774033697"/>
    <x v="0"/>
    <x v="0"/>
    <s v="No Rating"/>
    <s v="Feb"/>
  </r>
  <r>
    <x v="5322"/>
    <x v="192"/>
    <s v="Dumbbells"/>
    <x v="0"/>
    <x v="0"/>
    <n v="5"/>
    <n v="181.31"/>
    <n v="121.52"/>
    <s v="Retail"/>
    <n v="906.55"/>
    <n v="607.6"/>
    <n v="298.94999999999993"/>
    <n v="0.32976669792068825"/>
    <x v="0"/>
    <x v="0"/>
    <s v="No Rating"/>
    <s v="Feb"/>
  </r>
  <r>
    <x v="5323"/>
    <x v="192"/>
    <s v="Jacket"/>
    <x v="4"/>
    <x v="1"/>
    <n v="7"/>
    <n v="400.47"/>
    <n v="298.51"/>
    <s v="Retail"/>
    <n v="2803.29"/>
    <n v="2089.5699999999997"/>
    <n v="713.72000000000025"/>
    <n v="0.25460084400829036"/>
    <x v="0"/>
    <x v="0"/>
    <s v="No Rating"/>
    <s v="Feb"/>
  </r>
  <r>
    <x v="5324"/>
    <x v="192"/>
    <s v="Football"/>
    <x v="0"/>
    <x v="0"/>
    <n v="11"/>
    <n v="461.14"/>
    <n v="360.95"/>
    <s v="Retail"/>
    <n v="5072.54"/>
    <n v="3970.45"/>
    <n v="1102.0900000000001"/>
    <n v="0.21726590623238065"/>
    <x v="0"/>
    <x v="0"/>
    <s v="No Rating"/>
    <s v="Feb"/>
  </r>
  <r>
    <x v="5325"/>
    <x v="192"/>
    <s v="T-shirt"/>
    <x v="4"/>
    <x v="0"/>
    <n v="16"/>
    <n v="499.4"/>
    <n v="304.55"/>
    <s v="Retail"/>
    <n v="7990.4"/>
    <n v="4872.8"/>
    <n v="3117.5999999999995"/>
    <n v="0.39016820184221063"/>
    <x v="0"/>
    <x v="0"/>
    <s v="No Rating"/>
    <s v="Feb"/>
  </r>
  <r>
    <x v="5326"/>
    <x v="192"/>
    <s v="Chair"/>
    <x v="2"/>
    <x v="0"/>
    <n v="12"/>
    <n v="44.88"/>
    <n v="34.6"/>
    <s v="Online"/>
    <n v="538.56000000000006"/>
    <n v="415.20000000000005"/>
    <n v="123.36000000000001"/>
    <n v="0.22905525846702318"/>
    <x v="0"/>
    <x v="0"/>
    <s v="No Rating"/>
    <s v="Feb"/>
  </r>
  <r>
    <x v="5327"/>
    <x v="192"/>
    <s v="Cookware Set"/>
    <x v="2"/>
    <x v="3"/>
    <n v="17"/>
    <n v="296.54000000000002"/>
    <n v="222.09"/>
    <s v="Retail"/>
    <n v="5041.18"/>
    <n v="3775.53"/>
    <n v="1265.6500000000001"/>
    <n v="0.25106225129830717"/>
    <x v="0"/>
    <x v="0"/>
    <n v="1"/>
    <s v="Feb"/>
  </r>
  <r>
    <x v="5328"/>
    <x v="192"/>
    <s v="Cookware Set"/>
    <x v="2"/>
    <x v="2"/>
    <n v="5"/>
    <n v="70.16"/>
    <n v="62.26"/>
    <s v="Retail"/>
    <n v="350.79999999999995"/>
    <n v="311.3"/>
    <n v="39.499999999999943"/>
    <n v="0.11259977194982881"/>
    <x v="0"/>
    <x v="0"/>
    <s v="No Rating"/>
    <s v="Feb"/>
  </r>
  <r>
    <x v="5329"/>
    <x v="192"/>
    <s v="Yoga Mat"/>
    <x v="0"/>
    <x v="1"/>
    <n v="10"/>
    <n v="339.83"/>
    <n v="205.15"/>
    <s v="Online"/>
    <n v="3398.2999999999997"/>
    <n v="2051.5"/>
    <n v="1346.7999999999997"/>
    <n v="0.39631580496130414"/>
    <x v="0"/>
    <x v="0"/>
    <s v="No Rating"/>
    <s v="Feb"/>
  </r>
  <r>
    <x v="5330"/>
    <x v="192"/>
    <s v="Textbook"/>
    <x v="1"/>
    <x v="0"/>
    <n v="4"/>
    <n v="166"/>
    <n v="130.34"/>
    <s v="Retail"/>
    <n v="664"/>
    <n v="521.36"/>
    <n v="142.63999999999999"/>
    <n v="0.21481927710843371"/>
    <x v="1"/>
    <x v="1"/>
    <s v="No Rating"/>
    <s v="Feb"/>
  </r>
  <r>
    <x v="5331"/>
    <x v="192"/>
    <s v="Jeans"/>
    <x v="4"/>
    <x v="0"/>
    <n v="9"/>
    <n v="425.35"/>
    <n v="268.88"/>
    <s v="Online"/>
    <n v="3828.15"/>
    <n v="2419.92"/>
    <n v="1408.23"/>
    <n v="0.36786176090278594"/>
    <x v="0"/>
    <x v="0"/>
    <s v="No Rating"/>
    <s v="Feb"/>
  </r>
  <r>
    <x v="5332"/>
    <x v="192"/>
    <s v="Dumbbells"/>
    <x v="0"/>
    <x v="0"/>
    <n v="16"/>
    <n v="460.28"/>
    <n v="379.89"/>
    <s v="Retail"/>
    <n v="7364.48"/>
    <n v="6078.24"/>
    <n v="1286.2399999999998"/>
    <n v="0.17465455809507255"/>
    <x v="0"/>
    <x v="0"/>
    <s v="No Rating"/>
    <s v="Feb"/>
  </r>
  <r>
    <x v="5333"/>
    <x v="192"/>
    <s v="Vacuum Cleaner"/>
    <x v="2"/>
    <x v="3"/>
    <n v="15"/>
    <n v="476.74"/>
    <n v="384.44"/>
    <s v="Retail"/>
    <n v="7151.1"/>
    <n v="5766.6"/>
    <n v="1384.5"/>
    <n v="0.19360657800897763"/>
    <x v="0"/>
    <x v="0"/>
    <n v="4"/>
    <s v="Feb"/>
  </r>
  <r>
    <x v="5334"/>
    <x v="192"/>
    <s v="Cookware Set"/>
    <x v="2"/>
    <x v="3"/>
    <n v="14"/>
    <n v="333.57"/>
    <n v="222.77"/>
    <s v="Online"/>
    <n v="4669.9799999999996"/>
    <n v="3118.78"/>
    <n v="1551.1999999999994"/>
    <n v="0.33216416344395466"/>
    <x v="0"/>
    <x v="0"/>
    <n v="5"/>
    <s v="Feb"/>
  </r>
  <r>
    <x v="5335"/>
    <x v="192"/>
    <s v="Jeans"/>
    <x v="4"/>
    <x v="1"/>
    <n v="8"/>
    <n v="407.01"/>
    <n v="314.32"/>
    <s v="Online"/>
    <n v="3256.08"/>
    <n v="2514.56"/>
    <n v="741.52"/>
    <n v="0.22773396231050835"/>
    <x v="0"/>
    <x v="0"/>
    <s v="No Rating"/>
    <s v="Feb"/>
  </r>
  <r>
    <x v="5336"/>
    <x v="192"/>
    <s v="Yoga Mat"/>
    <x v="0"/>
    <x v="0"/>
    <n v="20"/>
    <n v="480.82"/>
    <n v="334.05"/>
    <s v="Retail"/>
    <n v="9616.4"/>
    <n v="6681"/>
    <n v="2935.3999999999996"/>
    <n v="0.30524936566698552"/>
    <x v="0"/>
    <x v="0"/>
    <s v="No Rating"/>
    <s v="Feb"/>
  </r>
  <r>
    <x v="5337"/>
    <x v="192"/>
    <s v="T-shirt"/>
    <x v="4"/>
    <x v="0"/>
    <n v="11"/>
    <n v="91.82"/>
    <n v="63.66"/>
    <s v="Online"/>
    <n v="1010.02"/>
    <n v="700.26"/>
    <n v="309.76"/>
    <n v="0.306686996297103"/>
    <x v="0"/>
    <x v="0"/>
    <s v="No Rating"/>
    <s v="Feb"/>
  </r>
  <r>
    <x v="5338"/>
    <x v="192"/>
    <s v="Vacuum Cleaner"/>
    <x v="2"/>
    <x v="2"/>
    <n v="17"/>
    <n v="277.76"/>
    <n v="182.56"/>
    <s v="Retail"/>
    <n v="4721.92"/>
    <n v="3103.52"/>
    <n v="1618.4"/>
    <n v="0.342741935483871"/>
    <x v="0"/>
    <x v="0"/>
    <s v="No Rating"/>
    <s v="Feb"/>
  </r>
  <r>
    <x v="5339"/>
    <x v="192"/>
    <s v="Mixer"/>
    <x v="2"/>
    <x v="4"/>
    <n v="14"/>
    <n v="283.27999999999997"/>
    <n v="250.58"/>
    <s v="Online"/>
    <n v="3965.9199999999996"/>
    <n v="3508.1200000000003"/>
    <n v="457.79999999999927"/>
    <n v="0.11543349336345649"/>
    <x v="0"/>
    <x v="0"/>
    <s v="No Rating"/>
    <s v="Feb"/>
  </r>
  <r>
    <x v="5340"/>
    <x v="192"/>
    <s v="Jacket"/>
    <x v="4"/>
    <x v="0"/>
    <n v="6"/>
    <n v="371.92"/>
    <n v="231.28"/>
    <s v="Retail"/>
    <n v="2231.52"/>
    <n v="1387.68"/>
    <n v="843.83999999999992"/>
    <n v="0.37814583781458377"/>
    <x v="0"/>
    <x v="0"/>
    <s v="No Rating"/>
    <s v="Feb"/>
  </r>
  <r>
    <x v="5341"/>
    <x v="192"/>
    <s v="Yoga Mat"/>
    <x v="0"/>
    <x v="3"/>
    <n v="3"/>
    <n v="241.23"/>
    <n v="173.63"/>
    <s v="Online"/>
    <n v="723.68999999999994"/>
    <n v="520.89"/>
    <n v="202.79999999999995"/>
    <n v="0.28023048542884382"/>
    <x v="0"/>
    <x v="0"/>
    <s v="No Rating"/>
    <s v="Feb"/>
  </r>
  <r>
    <x v="5342"/>
    <x v="192"/>
    <s v="Yoga Mat"/>
    <x v="0"/>
    <x v="1"/>
    <n v="5"/>
    <n v="422.14"/>
    <n v="280.58"/>
    <s v="Online"/>
    <n v="2110.6999999999998"/>
    <n v="1402.8999999999999"/>
    <n v="707.8"/>
    <n v="0.33533898706590232"/>
    <x v="0"/>
    <x v="0"/>
    <s v="No Rating"/>
    <s v="Feb"/>
  </r>
  <r>
    <x v="5343"/>
    <x v="192"/>
    <s v="Camera"/>
    <x v="3"/>
    <x v="2"/>
    <n v="16"/>
    <n v="292.33"/>
    <n v="218.33"/>
    <s v="Online"/>
    <n v="4677.28"/>
    <n v="3493.28"/>
    <n v="1183.9999999999995"/>
    <n v="0.25313857626654801"/>
    <x v="0"/>
    <x v="0"/>
    <s v="No Rating"/>
    <s v="Feb"/>
  </r>
  <r>
    <x v="5344"/>
    <x v="193"/>
    <s v="Yoga Mat"/>
    <x v="0"/>
    <x v="0"/>
    <n v="19"/>
    <n v="300.3"/>
    <n v="191.1"/>
    <s v="Online"/>
    <n v="5705.7"/>
    <n v="3630.9"/>
    <n v="2074.7999999999997"/>
    <n v="0.36363636363636359"/>
    <x v="0"/>
    <x v="0"/>
    <s v="No Rating"/>
    <s v="Feb"/>
  </r>
  <r>
    <x v="5345"/>
    <x v="193"/>
    <s v="Jeans"/>
    <x v="4"/>
    <x v="3"/>
    <n v="14"/>
    <n v="147.35"/>
    <n v="114.5"/>
    <s v="Retail"/>
    <n v="2062.9"/>
    <n v="1603"/>
    <n v="459.90000000000009"/>
    <n v="0.22293858160841537"/>
    <x v="0"/>
    <x v="0"/>
    <s v="No Rating"/>
    <s v="Feb"/>
  </r>
  <r>
    <x v="5346"/>
    <x v="193"/>
    <s v="Laptop"/>
    <x v="3"/>
    <x v="2"/>
    <n v="16"/>
    <n v="233.62"/>
    <n v="143.93"/>
    <s v="Online"/>
    <n v="3737.92"/>
    <n v="2302.88"/>
    <n v="1435.04"/>
    <n v="0.38391404845475557"/>
    <x v="0"/>
    <x v="0"/>
    <s v="No Rating"/>
    <s v="Feb"/>
  </r>
  <r>
    <x v="5347"/>
    <x v="193"/>
    <s v="Jacket"/>
    <x v="4"/>
    <x v="3"/>
    <n v="14"/>
    <n v="355.64"/>
    <n v="318.73"/>
    <s v="Retail"/>
    <n v="4978.96"/>
    <n v="4462.22"/>
    <n v="516.73999999999978"/>
    <n v="0.10378472612754466"/>
    <x v="0"/>
    <x v="0"/>
    <s v="No Rating"/>
    <s v="Feb"/>
  </r>
  <r>
    <x v="5348"/>
    <x v="193"/>
    <s v="Textbook"/>
    <x v="1"/>
    <x v="4"/>
    <n v="18"/>
    <n v="69.930000000000007"/>
    <n v="53.46"/>
    <s v="Online"/>
    <n v="1258.7400000000002"/>
    <n v="962.28"/>
    <n v="296.46000000000026"/>
    <n v="0.23552123552123569"/>
    <x v="1"/>
    <x v="4"/>
    <s v="No Rating"/>
    <s v="Feb"/>
  </r>
  <r>
    <x v="5349"/>
    <x v="193"/>
    <s v="Fiction"/>
    <x v="1"/>
    <x v="4"/>
    <n v="11"/>
    <n v="257.99"/>
    <n v="221.17"/>
    <s v="Retail"/>
    <n v="2837.8900000000003"/>
    <n v="2432.87"/>
    <n v="405.02000000000044"/>
    <n v="0.1427187100275206"/>
    <x v="0"/>
    <x v="0"/>
    <s v="No Rating"/>
    <s v="Feb"/>
  </r>
  <r>
    <x v="5350"/>
    <x v="193"/>
    <s v="Yoga Mat"/>
    <x v="0"/>
    <x v="2"/>
    <n v="15"/>
    <n v="333.5"/>
    <n v="292.73"/>
    <s v="Online"/>
    <n v="5002.5"/>
    <n v="4390.9500000000007"/>
    <n v="611.54999999999927"/>
    <n v="0.12224887556221875"/>
    <x v="0"/>
    <x v="0"/>
    <s v="No Rating"/>
    <s v="Feb"/>
  </r>
  <r>
    <x v="5351"/>
    <x v="193"/>
    <s v="Dumbbells"/>
    <x v="0"/>
    <x v="3"/>
    <n v="6"/>
    <n v="171.67"/>
    <n v="122.8"/>
    <s v="Online"/>
    <n v="1030.02"/>
    <n v="736.8"/>
    <n v="293.22000000000003"/>
    <n v="0.28467408399836902"/>
    <x v="0"/>
    <x v="0"/>
    <s v="No Rating"/>
    <s v="Feb"/>
  </r>
  <r>
    <x v="5352"/>
    <x v="193"/>
    <s v="Chair"/>
    <x v="2"/>
    <x v="2"/>
    <n v="12"/>
    <n v="311.69"/>
    <n v="266.69"/>
    <s v="Online"/>
    <n v="3740.2799999999997"/>
    <n v="3200.2799999999997"/>
    <n v="540"/>
    <n v="0.144374217972986"/>
    <x v="0"/>
    <x v="0"/>
    <s v="No Rating"/>
    <s v="Feb"/>
  </r>
  <r>
    <x v="5353"/>
    <x v="193"/>
    <s v="Vacuum Cleaner"/>
    <x v="2"/>
    <x v="4"/>
    <n v="11"/>
    <n v="445.25"/>
    <n v="267.99"/>
    <s v="Retail"/>
    <n v="4897.75"/>
    <n v="2947.8900000000003"/>
    <n v="1949.8599999999997"/>
    <n v="0.39811341942728795"/>
    <x v="0"/>
    <x v="0"/>
    <s v="No Rating"/>
    <s v="Feb"/>
  </r>
  <r>
    <x v="5354"/>
    <x v="193"/>
    <s v="Biography"/>
    <x v="1"/>
    <x v="0"/>
    <n v="5"/>
    <n v="208.97"/>
    <n v="154.6"/>
    <s v="Online"/>
    <n v="1044.8499999999999"/>
    <n v="773"/>
    <n v="271.84999999999991"/>
    <n v="0.2601808872086902"/>
    <x v="0"/>
    <x v="0"/>
    <n v="4"/>
    <s v="Feb"/>
  </r>
  <r>
    <x v="5355"/>
    <x v="193"/>
    <s v="Dumbbells"/>
    <x v="0"/>
    <x v="2"/>
    <n v="18"/>
    <n v="249.18"/>
    <n v="189.66"/>
    <s v="Online"/>
    <n v="4485.24"/>
    <n v="3413.88"/>
    <n v="1071.3599999999997"/>
    <n v="0.23886347218877912"/>
    <x v="0"/>
    <x v="0"/>
    <s v="No Rating"/>
    <s v="Feb"/>
  </r>
  <r>
    <x v="5356"/>
    <x v="193"/>
    <s v="Smartphone"/>
    <x v="3"/>
    <x v="4"/>
    <n v="15"/>
    <n v="263.76"/>
    <n v="186.09"/>
    <s v="Retail"/>
    <n v="3956.3999999999996"/>
    <n v="2791.35"/>
    <n v="1165.0499999999997"/>
    <n v="0.29447224749772516"/>
    <x v="0"/>
    <x v="0"/>
    <n v="5"/>
    <s v="Feb"/>
  </r>
  <r>
    <x v="5357"/>
    <x v="193"/>
    <s v="Vacuum Cleaner"/>
    <x v="2"/>
    <x v="3"/>
    <n v="13"/>
    <n v="355.9"/>
    <n v="219.54"/>
    <s v="Online"/>
    <n v="4626.7"/>
    <n v="2854.02"/>
    <n v="1772.6799999999998"/>
    <n v="0.38314133183478505"/>
    <x v="0"/>
    <x v="0"/>
    <s v="No Rating"/>
    <s v="Feb"/>
  </r>
  <r>
    <x v="5358"/>
    <x v="193"/>
    <s v="Fiction"/>
    <x v="1"/>
    <x v="1"/>
    <n v="15"/>
    <n v="392.28"/>
    <n v="279.23"/>
    <s v="Retail"/>
    <n v="5884.2"/>
    <n v="4188.4500000000007"/>
    <n v="1695.7499999999991"/>
    <n v="0.28818700927908625"/>
    <x v="0"/>
    <x v="0"/>
    <s v="No Rating"/>
    <s v="Feb"/>
  </r>
  <r>
    <x v="5359"/>
    <x v="193"/>
    <s v="Jeans"/>
    <x v="4"/>
    <x v="2"/>
    <n v="15"/>
    <n v="113.35"/>
    <n v="72.92"/>
    <s v="Retail"/>
    <n v="1700.25"/>
    <n v="1093.8"/>
    <n v="606.45000000000005"/>
    <n v="0.35668284075871198"/>
    <x v="0"/>
    <x v="0"/>
    <n v="3"/>
    <s v="Feb"/>
  </r>
  <r>
    <x v="5360"/>
    <x v="193"/>
    <s v="Dumbbells"/>
    <x v="0"/>
    <x v="2"/>
    <n v="8"/>
    <n v="363.67"/>
    <n v="271.17"/>
    <s v="Online"/>
    <n v="2909.36"/>
    <n v="2169.36"/>
    <n v="740"/>
    <n v="0.25435147248879475"/>
    <x v="1"/>
    <x v="3"/>
    <s v="No Rating"/>
    <s v="Feb"/>
  </r>
  <r>
    <x v="5361"/>
    <x v="193"/>
    <s v="Smartphone"/>
    <x v="3"/>
    <x v="4"/>
    <n v="9"/>
    <n v="67.64"/>
    <n v="58.39"/>
    <s v="Retail"/>
    <n v="608.76"/>
    <n v="525.51"/>
    <n v="83.25"/>
    <n v="0.13675340035481964"/>
    <x v="0"/>
    <x v="0"/>
    <s v="No Rating"/>
    <s v="Feb"/>
  </r>
  <r>
    <x v="5362"/>
    <x v="193"/>
    <s v="Vacuum Cleaner"/>
    <x v="2"/>
    <x v="4"/>
    <n v="20"/>
    <n v="445.92"/>
    <n v="380.59"/>
    <s v="Online"/>
    <n v="8918.4"/>
    <n v="7611.7999999999993"/>
    <n v="1306.6000000000004"/>
    <n v="0.14650609974883391"/>
    <x v="0"/>
    <x v="0"/>
    <s v="No Rating"/>
    <s v="Feb"/>
  </r>
  <r>
    <x v="5363"/>
    <x v="193"/>
    <s v="Fiction"/>
    <x v="1"/>
    <x v="3"/>
    <n v="6"/>
    <n v="216.07"/>
    <n v="168.68"/>
    <s v="Online"/>
    <n v="1296.42"/>
    <n v="1012.08"/>
    <n v="284.34000000000003"/>
    <n v="0.21932706993104087"/>
    <x v="0"/>
    <x v="0"/>
    <s v="No Rating"/>
    <s v="Feb"/>
  </r>
  <r>
    <x v="5364"/>
    <x v="193"/>
    <s v="Chair"/>
    <x v="2"/>
    <x v="2"/>
    <n v="7"/>
    <n v="229.26"/>
    <n v="153.94999999999999"/>
    <s v="Online"/>
    <n v="1604.82"/>
    <n v="1077.6499999999999"/>
    <n v="527.17000000000007"/>
    <n v="0.32849166884759667"/>
    <x v="0"/>
    <x v="0"/>
    <s v="No Rating"/>
    <s v="Feb"/>
  </r>
  <r>
    <x v="5365"/>
    <x v="193"/>
    <s v="T-shirt"/>
    <x v="4"/>
    <x v="2"/>
    <n v="19"/>
    <n v="304.12"/>
    <n v="218.08"/>
    <s v="Online"/>
    <n v="5778.28"/>
    <n v="4143.5200000000004"/>
    <n v="1634.7599999999993"/>
    <n v="0.28291463895830582"/>
    <x v="0"/>
    <x v="0"/>
    <s v="No Rating"/>
    <s v="Feb"/>
  </r>
  <r>
    <x v="5366"/>
    <x v="193"/>
    <s v="Chair"/>
    <x v="2"/>
    <x v="0"/>
    <n v="4"/>
    <n v="129.86000000000001"/>
    <n v="102.38"/>
    <s v="Online"/>
    <n v="519.44000000000005"/>
    <n v="409.52"/>
    <n v="109.92000000000007"/>
    <n v="0.2116125057754506"/>
    <x v="0"/>
    <x v="0"/>
    <s v="No Rating"/>
    <s v="Feb"/>
  </r>
  <r>
    <x v="5367"/>
    <x v="193"/>
    <s v="Laptop"/>
    <x v="3"/>
    <x v="0"/>
    <n v="3"/>
    <n v="267.18"/>
    <n v="201.24"/>
    <s v="Retail"/>
    <n v="801.54"/>
    <n v="603.72"/>
    <n v="197.81999999999994"/>
    <n v="0.24679991017291705"/>
    <x v="0"/>
    <x v="0"/>
    <s v="No Rating"/>
    <s v="Feb"/>
  </r>
  <r>
    <x v="5368"/>
    <x v="193"/>
    <s v="Cycle"/>
    <x v="0"/>
    <x v="3"/>
    <n v="17"/>
    <n v="197.23"/>
    <n v="168.62"/>
    <s v="Retail"/>
    <n v="3352.91"/>
    <n v="2866.54"/>
    <n v="486.36999999999989"/>
    <n v="0.14505906809308927"/>
    <x v="0"/>
    <x v="0"/>
    <s v="No Rating"/>
    <s v="Feb"/>
  </r>
  <r>
    <x v="5369"/>
    <x v="193"/>
    <s v="Textbook"/>
    <x v="1"/>
    <x v="4"/>
    <n v="15"/>
    <n v="100.28"/>
    <n v="60.99"/>
    <s v="Online"/>
    <n v="1504.2"/>
    <n v="914.85"/>
    <n v="589.35"/>
    <n v="0.39180295173514162"/>
    <x v="0"/>
    <x v="0"/>
    <s v="No Rating"/>
    <s v="Feb"/>
  </r>
  <r>
    <x v="5370"/>
    <x v="193"/>
    <s v="T-shirt"/>
    <x v="4"/>
    <x v="1"/>
    <n v="19"/>
    <n v="486.28"/>
    <n v="386.56"/>
    <s v="Retail"/>
    <n v="9239.32"/>
    <n v="7344.64"/>
    <n v="1894.6799999999994"/>
    <n v="0.20506703956568226"/>
    <x v="1"/>
    <x v="2"/>
    <s v="No Rating"/>
    <s v="Feb"/>
  </r>
  <r>
    <x v="5371"/>
    <x v="193"/>
    <s v="Textbook"/>
    <x v="1"/>
    <x v="0"/>
    <n v="2"/>
    <n v="41.56"/>
    <n v="35.58"/>
    <s v="Online"/>
    <n v="83.12"/>
    <n v="71.16"/>
    <n v="11.960000000000008"/>
    <n v="0.14388835418671808"/>
    <x v="0"/>
    <x v="0"/>
    <s v="No Rating"/>
    <s v="Feb"/>
  </r>
  <r>
    <x v="5372"/>
    <x v="194"/>
    <s v="Yoga Mat"/>
    <x v="0"/>
    <x v="2"/>
    <n v="4"/>
    <n v="97.05"/>
    <n v="78.680000000000007"/>
    <s v="Online"/>
    <n v="388.2"/>
    <n v="314.72000000000003"/>
    <n v="73.479999999999961"/>
    <n v="0.18928387429160218"/>
    <x v="0"/>
    <x v="0"/>
    <n v="1"/>
    <s v="Feb"/>
  </r>
  <r>
    <x v="5373"/>
    <x v="194"/>
    <s v="Jacket"/>
    <x v="4"/>
    <x v="4"/>
    <n v="13"/>
    <n v="12.1"/>
    <n v="10.18"/>
    <s v="Retail"/>
    <n v="157.29999999999998"/>
    <n v="132.34"/>
    <n v="24.95999999999998"/>
    <n v="0.15867768595041312"/>
    <x v="0"/>
    <x v="0"/>
    <s v="No Rating"/>
    <s v="Feb"/>
  </r>
  <r>
    <x v="5374"/>
    <x v="194"/>
    <s v="Jacket"/>
    <x v="4"/>
    <x v="4"/>
    <n v="6"/>
    <n v="69.72"/>
    <n v="60.15"/>
    <s v="Online"/>
    <n v="418.32"/>
    <n v="360.9"/>
    <n v="57.420000000000016"/>
    <n v="0.13726333907056804"/>
    <x v="0"/>
    <x v="0"/>
    <s v="No Rating"/>
    <s v="Feb"/>
  </r>
  <r>
    <x v="5375"/>
    <x v="194"/>
    <s v="Jeans"/>
    <x v="4"/>
    <x v="0"/>
    <n v="8"/>
    <n v="218.07"/>
    <n v="131.9"/>
    <s v="Online"/>
    <n v="1744.56"/>
    <n v="1055.2"/>
    <n v="689.3599999999999"/>
    <n v="0.39514834686109962"/>
    <x v="0"/>
    <x v="0"/>
    <s v="No Rating"/>
    <s v="Feb"/>
  </r>
  <r>
    <x v="5376"/>
    <x v="194"/>
    <s v="Jacket"/>
    <x v="4"/>
    <x v="4"/>
    <n v="17"/>
    <n v="260.14999999999998"/>
    <n v="160.33000000000001"/>
    <s v="Online"/>
    <n v="4422.5499999999993"/>
    <n v="2725.61"/>
    <n v="1696.9399999999991"/>
    <n v="0.38370171055160474"/>
    <x v="0"/>
    <x v="0"/>
    <s v="No Rating"/>
    <s v="Feb"/>
  </r>
  <r>
    <x v="5377"/>
    <x v="194"/>
    <s v="Sneakers"/>
    <x v="4"/>
    <x v="2"/>
    <n v="15"/>
    <n v="201.32"/>
    <n v="175.21"/>
    <s v="Online"/>
    <n v="3019.7999999999997"/>
    <n v="2628.15"/>
    <n v="391.64999999999964"/>
    <n v="0.12969401947148806"/>
    <x v="0"/>
    <x v="0"/>
    <s v="No Rating"/>
    <s v="Feb"/>
  </r>
  <r>
    <x v="5378"/>
    <x v="194"/>
    <s v="Comics"/>
    <x v="1"/>
    <x v="2"/>
    <n v="8"/>
    <n v="268.33999999999997"/>
    <n v="239.41"/>
    <s v="Retail"/>
    <n v="2146.7199999999998"/>
    <n v="1915.28"/>
    <n v="231.43999999999983"/>
    <n v="0.10781098606245801"/>
    <x v="0"/>
    <x v="0"/>
    <s v="No Rating"/>
    <s v="Feb"/>
  </r>
  <r>
    <x v="5379"/>
    <x v="194"/>
    <s v="Dumbbells"/>
    <x v="0"/>
    <x v="0"/>
    <n v="8"/>
    <n v="210.94"/>
    <n v="147.33000000000001"/>
    <s v="Retail"/>
    <n v="1687.52"/>
    <n v="1178.6400000000001"/>
    <n v="508.87999999999988"/>
    <n v="0.30155494453399062"/>
    <x v="0"/>
    <x v="0"/>
    <s v="No Rating"/>
    <s v="Feb"/>
  </r>
  <r>
    <x v="5380"/>
    <x v="194"/>
    <s v="Mixer"/>
    <x v="2"/>
    <x v="0"/>
    <n v="3"/>
    <n v="153.97999999999999"/>
    <n v="132.72"/>
    <s v="Online"/>
    <n v="461.93999999999994"/>
    <n v="398.15999999999997"/>
    <n v="63.779999999999973"/>
    <n v="0.13806987920509153"/>
    <x v="0"/>
    <x v="0"/>
    <s v="No Rating"/>
    <s v="Feb"/>
  </r>
  <r>
    <x v="5381"/>
    <x v="194"/>
    <s v="Football"/>
    <x v="0"/>
    <x v="4"/>
    <n v="13"/>
    <n v="440.14"/>
    <n v="361.71"/>
    <s v="Retail"/>
    <n v="5721.82"/>
    <n v="4702.2299999999996"/>
    <n v="1019.5900000000001"/>
    <n v="0.17819330213114012"/>
    <x v="0"/>
    <x v="0"/>
    <s v="No Rating"/>
    <s v="Feb"/>
  </r>
  <r>
    <x v="5382"/>
    <x v="194"/>
    <s v="Cookware Set"/>
    <x v="2"/>
    <x v="3"/>
    <n v="1"/>
    <n v="294.23"/>
    <n v="196.83"/>
    <s v="Retail"/>
    <n v="294.23"/>
    <n v="196.83"/>
    <n v="97.4"/>
    <n v="0.33103354518573902"/>
    <x v="1"/>
    <x v="4"/>
    <s v="No Rating"/>
    <s v="Feb"/>
  </r>
  <r>
    <x v="5383"/>
    <x v="194"/>
    <s v="Dumbbells"/>
    <x v="0"/>
    <x v="2"/>
    <n v="7"/>
    <n v="135.61000000000001"/>
    <n v="109.78"/>
    <s v="Retail"/>
    <n v="949.2700000000001"/>
    <n v="768.46"/>
    <n v="180.81000000000006"/>
    <n v="0.19047267900597306"/>
    <x v="0"/>
    <x v="0"/>
    <s v="No Rating"/>
    <s v="Feb"/>
  </r>
  <r>
    <x v="5384"/>
    <x v="194"/>
    <s v="Cookware Set"/>
    <x v="2"/>
    <x v="3"/>
    <n v="9"/>
    <n v="301.26"/>
    <n v="193.65"/>
    <s v="Online"/>
    <n v="2711.34"/>
    <n v="1742.8500000000001"/>
    <n v="968.49"/>
    <n v="0.35719976100378409"/>
    <x v="0"/>
    <x v="0"/>
    <s v="No Rating"/>
    <s v="Feb"/>
  </r>
  <r>
    <x v="5385"/>
    <x v="194"/>
    <s v="Textbook"/>
    <x v="1"/>
    <x v="4"/>
    <n v="10"/>
    <n v="239.1"/>
    <n v="166.45"/>
    <s v="Retail"/>
    <n v="2391"/>
    <n v="1664.5"/>
    <n v="726.5"/>
    <n v="0.30384776244249267"/>
    <x v="0"/>
    <x v="0"/>
    <n v="3"/>
    <s v="Feb"/>
  </r>
  <r>
    <x v="5386"/>
    <x v="194"/>
    <s v="Smartphone"/>
    <x v="3"/>
    <x v="1"/>
    <n v="2"/>
    <n v="388.23"/>
    <n v="338.28"/>
    <s v="Online"/>
    <n v="776.46"/>
    <n v="676.56"/>
    <n v="99.900000000000091"/>
    <n v="0.12866084537516431"/>
    <x v="0"/>
    <x v="0"/>
    <s v="No Rating"/>
    <s v="Feb"/>
  </r>
  <r>
    <x v="5387"/>
    <x v="194"/>
    <s v="Vacuum Cleaner"/>
    <x v="2"/>
    <x v="1"/>
    <n v="9"/>
    <n v="459.76"/>
    <n v="286.27999999999997"/>
    <s v="Retail"/>
    <n v="4137.84"/>
    <n v="2576.5199999999995"/>
    <n v="1561.3200000000006"/>
    <n v="0.37732730120062657"/>
    <x v="0"/>
    <x v="0"/>
    <s v="No Rating"/>
    <s v="Feb"/>
  </r>
  <r>
    <x v="5388"/>
    <x v="194"/>
    <s v="Comics"/>
    <x v="1"/>
    <x v="3"/>
    <n v="16"/>
    <n v="327.25"/>
    <n v="274.26"/>
    <s v="Retail"/>
    <n v="5236"/>
    <n v="4388.16"/>
    <n v="847.84000000000015"/>
    <n v="0.1619251336898396"/>
    <x v="0"/>
    <x v="0"/>
    <s v="No Rating"/>
    <s v="Feb"/>
  </r>
  <r>
    <x v="5389"/>
    <x v="194"/>
    <s v="Laptop"/>
    <x v="3"/>
    <x v="3"/>
    <n v="8"/>
    <n v="158.5"/>
    <n v="128.52000000000001"/>
    <s v="Retail"/>
    <n v="1268"/>
    <n v="1028.1600000000001"/>
    <n v="239.83999999999992"/>
    <n v="0.18914826498422707"/>
    <x v="0"/>
    <x v="0"/>
    <s v="No Rating"/>
    <s v="Feb"/>
  </r>
  <r>
    <x v="5390"/>
    <x v="194"/>
    <s v="Textbook"/>
    <x v="1"/>
    <x v="4"/>
    <n v="1"/>
    <n v="434.96"/>
    <n v="358.61"/>
    <s v="Retail"/>
    <n v="434.96"/>
    <n v="358.61"/>
    <n v="76.349999999999966"/>
    <n v="0.17553338237998889"/>
    <x v="0"/>
    <x v="0"/>
    <s v="No Rating"/>
    <s v="Feb"/>
  </r>
  <r>
    <x v="5391"/>
    <x v="194"/>
    <s v="Fiction"/>
    <x v="1"/>
    <x v="2"/>
    <n v="11"/>
    <n v="339.31"/>
    <n v="256.39999999999998"/>
    <s v="Retail"/>
    <n v="3732.41"/>
    <n v="2820.3999999999996"/>
    <n v="912.01000000000022"/>
    <n v="0.24434882555774962"/>
    <x v="0"/>
    <x v="0"/>
    <s v="No Rating"/>
    <s v="Feb"/>
  </r>
  <r>
    <x v="5392"/>
    <x v="194"/>
    <s v="Comics"/>
    <x v="1"/>
    <x v="4"/>
    <n v="9"/>
    <n v="308.18"/>
    <n v="194.14"/>
    <s v="Online"/>
    <n v="2773.62"/>
    <n v="1747.2599999999998"/>
    <n v="1026.3600000000001"/>
    <n v="0.3700434810824843"/>
    <x v="0"/>
    <x v="0"/>
    <s v="No Rating"/>
    <s v="Feb"/>
  </r>
  <r>
    <x v="5393"/>
    <x v="194"/>
    <s v="Football"/>
    <x v="0"/>
    <x v="3"/>
    <n v="19"/>
    <n v="228.83"/>
    <n v="154.15"/>
    <s v="Online"/>
    <n v="4347.7700000000004"/>
    <n v="2928.85"/>
    <n v="1418.9200000000005"/>
    <n v="0.32635580998994895"/>
    <x v="0"/>
    <x v="0"/>
    <s v="No Rating"/>
    <s v="Feb"/>
  </r>
  <r>
    <x v="5394"/>
    <x v="194"/>
    <s v="Biography"/>
    <x v="1"/>
    <x v="0"/>
    <n v="11"/>
    <n v="204.6"/>
    <n v="162.13999999999999"/>
    <s v="Online"/>
    <n v="2250.6"/>
    <n v="1783.54"/>
    <n v="467.05999999999995"/>
    <n v="0.2075268817204301"/>
    <x v="0"/>
    <x v="0"/>
    <s v="No Rating"/>
    <s v="Feb"/>
  </r>
  <r>
    <x v="5395"/>
    <x v="195"/>
    <s v="Jacket"/>
    <x v="4"/>
    <x v="2"/>
    <n v="15"/>
    <n v="59.33"/>
    <n v="37.950000000000003"/>
    <s v="Online"/>
    <n v="889.94999999999993"/>
    <n v="569.25"/>
    <n v="320.69999999999993"/>
    <n v="0.36035732344513732"/>
    <x v="0"/>
    <x v="0"/>
    <n v="1"/>
    <s v="Feb"/>
  </r>
  <r>
    <x v="5396"/>
    <x v="195"/>
    <s v="Cycle"/>
    <x v="0"/>
    <x v="3"/>
    <n v="16"/>
    <n v="12.65"/>
    <n v="9.41"/>
    <s v="Retail"/>
    <n v="202.4"/>
    <n v="150.56"/>
    <n v="51.84"/>
    <n v="0.25612648221343876"/>
    <x v="0"/>
    <x v="0"/>
    <s v="No Rating"/>
    <s v="Feb"/>
  </r>
  <r>
    <x v="5397"/>
    <x v="195"/>
    <s v="Chair"/>
    <x v="2"/>
    <x v="4"/>
    <n v="3"/>
    <n v="245.91"/>
    <n v="192.51"/>
    <s v="Retail"/>
    <n v="737.73"/>
    <n v="577.53"/>
    <n v="160.20000000000005"/>
    <n v="0.21715261681102849"/>
    <x v="0"/>
    <x v="0"/>
    <s v="No Rating"/>
    <s v="Feb"/>
  </r>
  <r>
    <x v="5398"/>
    <x v="195"/>
    <s v="Camera"/>
    <x v="3"/>
    <x v="0"/>
    <n v="1"/>
    <n v="356.97"/>
    <n v="216.54"/>
    <s v="Online"/>
    <n v="356.97"/>
    <n v="216.54"/>
    <n v="140.43000000000004"/>
    <n v="0.39339440289099931"/>
    <x v="0"/>
    <x v="0"/>
    <s v="No Rating"/>
    <s v="Feb"/>
  </r>
  <r>
    <x v="5399"/>
    <x v="195"/>
    <s v="Cookware Set"/>
    <x v="2"/>
    <x v="1"/>
    <n v="12"/>
    <n v="486.03"/>
    <n v="429.75"/>
    <s v="Retail"/>
    <n v="5832.36"/>
    <n v="5157"/>
    <n v="675.35999999999967"/>
    <n v="0.11579532127646437"/>
    <x v="0"/>
    <x v="0"/>
    <s v="No Rating"/>
    <s v="Feb"/>
  </r>
  <r>
    <x v="5400"/>
    <x v="195"/>
    <s v="Jeans"/>
    <x v="4"/>
    <x v="3"/>
    <n v="6"/>
    <n v="452.65"/>
    <n v="272.52"/>
    <s v="Retail"/>
    <n v="2715.8999999999996"/>
    <n v="1635.12"/>
    <n v="1080.7799999999997"/>
    <n v="0.39794543245333036"/>
    <x v="0"/>
    <x v="0"/>
    <s v="No Rating"/>
    <s v="Feb"/>
  </r>
  <r>
    <x v="5401"/>
    <x v="195"/>
    <s v="Camera"/>
    <x v="3"/>
    <x v="1"/>
    <n v="9"/>
    <n v="379.94"/>
    <n v="319.3"/>
    <s v="Online"/>
    <n v="3419.46"/>
    <n v="2873.7000000000003"/>
    <n v="545.75999999999976"/>
    <n v="0.15960414802337203"/>
    <x v="0"/>
    <x v="0"/>
    <s v="No Rating"/>
    <s v="Feb"/>
  </r>
  <r>
    <x v="5402"/>
    <x v="195"/>
    <s v="Vacuum Cleaner"/>
    <x v="2"/>
    <x v="2"/>
    <n v="8"/>
    <n v="489.74"/>
    <n v="418.56"/>
    <s v="Retail"/>
    <n v="3917.92"/>
    <n v="3348.48"/>
    <n v="569.44000000000005"/>
    <n v="0.14534242659370281"/>
    <x v="0"/>
    <x v="0"/>
    <s v="No Rating"/>
    <s v="Feb"/>
  </r>
  <r>
    <x v="5403"/>
    <x v="195"/>
    <s v="Mixer"/>
    <x v="2"/>
    <x v="0"/>
    <n v="11"/>
    <n v="435.76"/>
    <n v="350.25"/>
    <s v="Online"/>
    <n v="4793.3599999999997"/>
    <n v="3852.75"/>
    <n v="940.60999999999967"/>
    <n v="0.19623187075454374"/>
    <x v="0"/>
    <x v="0"/>
    <s v="No Rating"/>
    <s v="Feb"/>
  </r>
  <r>
    <x v="5404"/>
    <x v="195"/>
    <s v="Chair"/>
    <x v="2"/>
    <x v="1"/>
    <n v="19"/>
    <n v="150.36000000000001"/>
    <n v="116.53"/>
    <s v="Online"/>
    <n v="2856.84"/>
    <n v="2214.0700000000002"/>
    <n v="642.77"/>
    <n v="0.22499334929502526"/>
    <x v="0"/>
    <x v="0"/>
    <s v="No Rating"/>
    <s v="Feb"/>
  </r>
  <r>
    <x v="5405"/>
    <x v="195"/>
    <s v="Vacuum Cleaner"/>
    <x v="2"/>
    <x v="2"/>
    <n v="13"/>
    <n v="308.47000000000003"/>
    <n v="210.89"/>
    <s v="Online"/>
    <n v="4010.1100000000006"/>
    <n v="2741.5699999999997"/>
    <n v="1268.5400000000009"/>
    <n v="0.31633546211949315"/>
    <x v="0"/>
    <x v="0"/>
    <s v="No Rating"/>
    <s v="Feb"/>
  </r>
  <r>
    <x v="5406"/>
    <x v="195"/>
    <s v="Laptop"/>
    <x v="3"/>
    <x v="2"/>
    <n v="20"/>
    <n v="261"/>
    <n v="192.19"/>
    <s v="Online"/>
    <n v="5220"/>
    <n v="3843.8"/>
    <n v="1376.1999999999998"/>
    <n v="0.26363984674329499"/>
    <x v="0"/>
    <x v="0"/>
    <s v="No Rating"/>
    <s v="Feb"/>
  </r>
  <r>
    <x v="5407"/>
    <x v="195"/>
    <s v="Camera"/>
    <x v="3"/>
    <x v="1"/>
    <n v="2"/>
    <n v="402.83"/>
    <n v="329.95"/>
    <s v="Retail"/>
    <n v="805.66"/>
    <n v="659.9"/>
    <n v="145.76"/>
    <n v="0.18091999106322765"/>
    <x v="0"/>
    <x v="0"/>
    <s v="No Rating"/>
    <s v="Feb"/>
  </r>
  <r>
    <x v="5408"/>
    <x v="195"/>
    <s v="Jeans"/>
    <x v="4"/>
    <x v="2"/>
    <n v="3"/>
    <n v="327.41000000000003"/>
    <n v="215.46"/>
    <s v="Online"/>
    <n v="982.23"/>
    <n v="646.38"/>
    <n v="335.85"/>
    <n v="0.341926025472649"/>
    <x v="0"/>
    <x v="0"/>
    <s v="No Rating"/>
    <s v="Feb"/>
  </r>
  <r>
    <x v="5409"/>
    <x v="195"/>
    <s v="Jeans"/>
    <x v="4"/>
    <x v="0"/>
    <n v="3"/>
    <n v="309.99"/>
    <n v="214.8"/>
    <s v="Retail"/>
    <n v="929.97"/>
    <n v="644.40000000000009"/>
    <n v="285.56999999999994"/>
    <n v="0.30707442175554045"/>
    <x v="0"/>
    <x v="0"/>
    <s v="No Rating"/>
    <s v="Feb"/>
  </r>
  <r>
    <x v="5410"/>
    <x v="195"/>
    <s v="Cookware Set"/>
    <x v="2"/>
    <x v="1"/>
    <n v="3"/>
    <n v="473.46"/>
    <n v="341.99"/>
    <s v="Online"/>
    <n v="1420.3799999999999"/>
    <n v="1025.97"/>
    <n v="394.40999999999985"/>
    <n v="0.27767921260507744"/>
    <x v="0"/>
    <x v="0"/>
    <s v="No Rating"/>
    <s v="Feb"/>
  </r>
  <r>
    <x v="5411"/>
    <x v="195"/>
    <s v="T-shirt"/>
    <x v="4"/>
    <x v="0"/>
    <n v="9"/>
    <n v="402.65"/>
    <n v="282.04000000000002"/>
    <s v="Retail"/>
    <n v="3623.85"/>
    <n v="2538.36"/>
    <n v="1085.4899999999998"/>
    <n v="0.29954054389668439"/>
    <x v="0"/>
    <x v="0"/>
    <s v="No Rating"/>
    <s v="Feb"/>
  </r>
  <r>
    <x v="5412"/>
    <x v="195"/>
    <s v="Cycle"/>
    <x v="0"/>
    <x v="3"/>
    <n v="10"/>
    <n v="90.55"/>
    <n v="72.650000000000006"/>
    <s v="Online"/>
    <n v="905.5"/>
    <n v="726.5"/>
    <n v="179"/>
    <n v="0.19768083931529543"/>
    <x v="0"/>
    <x v="0"/>
    <s v="No Rating"/>
    <s v="Feb"/>
  </r>
  <r>
    <x v="5413"/>
    <x v="195"/>
    <s v="Yoga Mat"/>
    <x v="0"/>
    <x v="3"/>
    <n v="10"/>
    <n v="89.07"/>
    <n v="75.06"/>
    <s v="Retail"/>
    <n v="890.69999999999993"/>
    <n v="750.6"/>
    <n v="140.09999999999991"/>
    <n v="0.15729201751431449"/>
    <x v="0"/>
    <x v="0"/>
    <s v="No Rating"/>
    <s v="Feb"/>
  </r>
  <r>
    <x v="5414"/>
    <x v="195"/>
    <s v="Cycle"/>
    <x v="0"/>
    <x v="1"/>
    <n v="16"/>
    <n v="161.99"/>
    <n v="129.99"/>
    <s v="Retail"/>
    <n v="2591.84"/>
    <n v="2079.84"/>
    <n v="512"/>
    <n v="0.19754305821346996"/>
    <x v="0"/>
    <x v="0"/>
    <s v="No Rating"/>
    <s v="Feb"/>
  </r>
  <r>
    <x v="5415"/>
    <x v="195"/>
    <s v="Camera"/>
    <x v="3"/>
    <x v="2"/>
    <n v="20"/>
    <n v="27.7"/>
    <n v="21.25"/>
    <s v="Retail"/>
    <n v="554"/>
    <n v="425"/>
    <n v="129"/>
    <n v="0.23285198555956679"/>
    <x v="0"/>
    <x v="0"/>
    <s v="No Rating"/>
    <s v="Feb"/>
  </r>
  <r>
    <x v="5416"/>
    <x v="195"/>
    <s v="Football"/>
    <x v="0"/>
    <x v="0"/>
    <n v="15"/>
    <n v="18.010000000000002"/>
    <n v="12.44"/>
    <s v="Online"/>
    <n v="270.15000000000003"/>
    <n v="186.6"/>
    <n v="83.55000000000004"/>
    <n v="0.30927262631871194"/>
    <x v="0"/>
    <x v="0"/>
    <s v="No Rating"/>
    <s v="Feb"/>
  </r>
  <r>
    <x v="5417"/>
    <x v="195"/>
    <s v="Cookware Set"/>
    <x v="2"/>
    <x v="1"/>
    <n v="18"/>
    <n v="87.87"/>
    <n v="69.650000000000006"/>
    <s v="Retail"/>
    <n v="1581.66"/>
    <n v="1253.7"/>
    <n v="327.96000000000004"/>
    <n v="0.2073517696597246"/>
    <x v="0"/>
    <x v="0"/>
    <s v="No Rating"/>
    <s v="Feb"/>
  </r>
  <r>
    <x v="5418"/>
    <x v="195"/>
    <s v="Headphones"/>
    <x v="3"/>
    <x v="4"/>
    <n v="19"/>
    <n v="488.53"/>
    <n v="297.33"/>
    <s v="Online"/>
    <n v="9282.07"/>
    <n v="5649.2699999999995"/>
    <n v="3632.8"/>
    <n v="0.3913782162814976"/>
    <x v="0"/>
    <x v="0"/>
    <s v="No Rating"/>
    <s v="Feb"/>
  </r>
  <r>
    <x v="5419"/>
    <x v="195"/>
    <s v="Chair"/>
    <x v="2"/>
    <x v="4"/>
    <n v="3"/>
    <n v="80.84"/>
    <n v="51.13"/>
    <s v="Retail"/>
    <n v="242.52"/>
    <n v="153.39000000000001"/>
    <n v="89.13"/>
    <n v="0.36751608114794654"/>
    <x v="0"/>
    <x v="0"/>
    <s v="No Rating"/>
    <s v="Feb"/>
  </r>
  <r>
    <x v="5420"/>
    <x v="195"/>
    <s v="Mixer"/>
    <x v="2"/>
    <x v="2"/>
    <n v="17"/>
    <n v="424.84"/>
    <n v="298.89"/>
    <s v="Retail"/>
    <n v="7222.28"/>
    <n v="5081.13"/>
    <n v="2141.1499999999996"/>
    <n v="0.29646455136051214"/>
    <x v="0"/>
    <x v="0"/>
    <s v="No Rating"/>
    <s v="Feb"/>
  </r>
  <r>
    <x v="5421"/>
    <x v="195"/>
    <s v="Chair"/>
    <x v="2"/>
    <x v="3"/>
    <n v="6"/>
    <n v="472.92"/>
    <n v="422.57"/>
    <s v="Retail"/>
    <n v="2837.52"/>
    <n v="2535.42"/>
    <n v="302.09999999999991"/>
    <n v="0.10646620992979781"/>
    <x v="0"/>
    <x v="0"/>
    <s v="No Rating"/>
    <s v="Feb"/>
  </r>
  <r>
    <x v="5422"/>
    <x v="196"/>
    <s v="Dumbbells"/>
    <x v="0"/>
    <x v="2"/>
    <n v="2"/>
    <n v="499.64"/>
    <n v="313.01"/>
    <s v="Online"/>
    <n v="999.28"/>
    <n v="626.02"/>
    <n v="373.26"/>
    <n v="0.37352894083740296"/>
    <x v="0"/>
    <x v="0"/>
    <s v="No Rating"/>
    <s v="Feb"/>
  </r>
  <r>
    <x v="5423"/>
    <x v="196"/>
    <s v="Jeans"/>
    <x v="4"/>
    <x v="4"/>
    <n v="11"/>
    <n v="395.31"/>
    <n v="304.35000000000002"/>
    <s v="Online"/>
    <n v="4348.41"/>
    <n v="3347.8500000000004"/>
    <n v="1000.5599999999995"/>
    <n v="0.23009789785231832"/>
    <x v="0"/>
    <x v="0"/>
    <s v="No Rating"/>
    <s v="Feb"/>
  </r>
  <r>
    <x v="5424"/>
    <x v="196"/>
    <s v="Laptop"/>
    <x v="3"/>
    <x v="0"/>
    <n v="10"/>
    <n v="139.91"/>
    <n v="98.22"/>
    <s v="Online"/>
    <n v="1399.1"/>
    <n v="982.2"/>
    <n v="416.89999999999986"/>
    <n v="0.29797727110285177"/>
    <x v="0"/>
    <x v="0"/>
    <s v="No Rating"/>
    <s v="Feb"/>
  </r>
  <r>
    <x v="5425"/>
    <x v="196"/>
    <s v="Textbook"/>
    <x v="1"/>
    <x v="3"/>
    <n v="19"/>
    <n v="400.67"/>
    <n v="278.10000000000002"/>
    <s v="Online"/>
    <n v="7612.7300000000005"/>
    <n v="5283.9000000000005"/>
    <n v="2328.83"/>
    <n v="0.30591259640102825"/>
    <x v="0"/>
    <x v="0"/>
    <s v="No Rating"/>
    <s v="Feb"/>
  </r>
  <r>
    <x v="5426"/>
    <x v="196"/>
    <s v="Laptop"/>
    <x v="3"/>
    <x v="1"/>
    <n v="5"/>
    <n v="481.8"/>
    <n v="421.67"/>
    <s v="Online"/>
    <n v="2409"/>
    <n v="2108.35"/>
    <n v="300.65000000000009"/>
    <n v="0.12480282274802827"/>
    <x v="0"/>
    <x v="0"/>
    <s v="No Rating"/>
    <s v="Feb"/>
  </r>
  <r>
    <x v="5427"/>
    <x v="196"/>
    <s v="Laptop"/>
    <x v="3"/>
    <x v="4"/>
    <n v="1"/>
    <n v="99.44"/>
    <n v="71.27"/>
    <s v="Online"/>
    <n v="99.44"/>
    <n v="71.27"/>
    <n v="28.17"/>
    <n v="0.28328640386162512"/>
    <x v="0"/>
    <x v="0"/>
    <s v="No Rating"/>
    <s v="Feb"/>
  </r>
  <r>
    <x v="5428"/>
    <x v="196"/>
    <s v="Dumbbells"/>
    <x v="0"/>
    <x v="0"/>
    <n v="15"/>
    <n v="473.61"/>
    <n v="330.6"/>
    <s v="Online"/>
    <n v="7104.1500000000005"/>
    <n v="4959"/>
    <n v="2145.1500000000005"/>
    <n v="0.30195730664470771"/>
    <x v="0"/>
    <x v="0"/>
    <s v="No Rating"/>
    <s v="Feb"/>
  </r>
  <r>
    <x v="5429"/>
    <x v="196"/>
    <s v="Cycle"/>
    <x v="0"/>
    <x v="3"/>
    <n v="8"/>
    <n v="121.91"/>
    <n v="109.36"/>
    <s v="Online"/>
    <n v="975.28"/>
    <n v="874.88"/>
    <n v="100.39999999999998"/>
    <n v="0.10294479534082518"/>
    <x v="0"/>
    <x v="0"/>
    <s v="No Rating"/>
    <s v="Feb"/>
  </r>
  <r>
    <x v="5430"/>
    <x v="196"/>
    <s v="Dumbbells"/>
    <x v="0"/>
    <x v="0"/>
    <n v="3"/>
    <n v="96.09"/>
    <n v="77.22"/>
    <s v="Retail"/>
    <n v="288.27"/>
    <n v="231.66"/>
    <n v="56.609999999999985"/>
    <n v="0.19637839525444892"/>
    <x v="0"/>
    <x v="0"/>
    <s v="No Rating"/>
    <s v="Feb"/>
  </r>
  <r>
    <x v="5431"/>
    <x v="196"/>
    <s v="Mixer"/>
    <x v="2"/>
    <x v="3"/>
    <n v="11"/>
    <n v="227.13"/>
    <n v="159.51"/>
    <s v="Online"/>
    <n v="2498.4299999999998"/>
    <n v="1754.61"/>
    <n v="743.81999999999994"/>
    <n v="0.29771496499801875"/>
    <x v="0"/>
    <x v="0"/>
    <s v="No Rating"/>
    <s v="Feb"/>
  </r>
  <r>
    <x v="5432"/>
    <x v="196"/>
    <s v="Fiction"/>
    <x v="1"/>
    <x v="2"/>
    <n v="17"/>
    <n v="427.01"/>
    <n v="277.7"/>
    <s v="Online"/>
    <n v="7259.17"/>
    <n v="4720.8999999999996"/>
    <n v="2538.2700000000004"/>
    <n v="0.34966394229643338"/>
    <x v="0"/>
    <x v="0"/>
    <s v="No Rating"/>
    <s v="Feb"/>
  </r>
  <r>
    <x v="5433"/>
    <x v="196"/>
    <s v="Laptop"/>
    <x v="3"/>
    <x v="3"/>
    <n v="18"/>
    <n v="262.07"/>
    <n v="208.37"/>
    <s v="Retail"/>
    <n v="4717.26"/>
    <n v="3750.66"/>
    <n v="966.60000000000036"/>
    <n v="0.20490708589308207"/>
    <x v="0"/>
    <x v="0"/>
    <s v="No Rating"/>
    <s v="Feb"/>
  </r>
  <r>
    <x v="5434"/>
    <x v="196"/>
    <s v="Laptop"/>
    <x v="3"/>
    <x v="4"/>
    <n v="2"/>
    <n v="251.21"/>
    <n v="184.54"/>
    <s v="Retail"/>
    <n v="502.42"/>
    <n v="369.08"/>
    <n v="133.34000000000003"/>
    <n v="0.26539548584849337"/>
    <x v="0"/>
    <x v="0"/>
    <s v="No Rating"/>
    <s v="Feb"/>
  </r>
  <r>
    <x v="5435"/>
    <x v="196"/>
    <s v="T-shirt"/>
    <x v="4"/>
    <x v="3"/>
    <n v="11"/>
    <n v="396.26"/>
    <n v="294.39999999999998"/>
    <s v="Online"/>
    <n v="4358.8599999999997"/>
    <n v="3238.3999999999996"/>
    <n v="1120.46"/>
    <n v="0.25705344975521127"/>
    <x v="0"/>
    <x v="0"/>
    <s v="No Rating"/>
    <s v="Feb"/>
  </r>
  <r>
    <x v="5436"/>
    <x v="196"/>
    <s v="Comics"/>
    <x v="1"/>
    <x v="3"/>
    <n v="7"/>
    <n v="362.61"/>
    <n v="225.49"/>
    <s v="Retail"/>
    <n v="2538.27"/>
    <n v="1578.43"/>
    <n v="959.83999999999992"/>
    <n v="0.37814732081299463"/>
    <x v="0"/>
    <x v="0"/>
    <s v="No Rating"/>
    <s v="Feb"/>
  </r>
  <r>
    <x v="5437"/>
    <x v="196"/>
    <s v="Mixer"/>
    <x v="2"/>
    <x v="3"/>
    <n v="15"/>
    <n v="361.09"/>
    <n v="303.27"/>
    <s v="Online"/>
    <n v="5416.3499999999995"/>
    <n v="4549.0499999999993"/>
    <n v="867.30000000000018"/>
    <n v="0.16012628430585177"/>
    <x v="0"/>
    <x v="0"/>
    <s v="No Rating"/>
    <s v="Feb"/>
  </r>
  <r>
    <x v="5438"/>
    <x v="196"/>
    <s v="Jeans"/>
    <x v="4"/>
    <x v="2"/>
    <n v="20"/>
    <n v="387.77"/>
    <n v="247.59"/>
    <s v="Retail"/>
    <n v="7755.4"/>
    <n v="4951.8"/>
    <n v="2803.5999999999995"/>
    <n v="0.3615029527812878"/>
    <x v="0"/>
    <x v="0"/>
    <s v="No Rating"/>
    <s v="Feb"/>
  </r>
  <r>
    <x v="5439"/>
    <x v="196"/>
    <s v="T-shirt"/>
    <x v="4"/>
    <x v="3"/>
    <n v="11"/>
    <n v="362.94"/>
    <n v="290.67"/>
    <s v="Online"/>
    <n v="3992.34"/>
    <n v="3197.3700000000003"/>
    <n v="794.9699999999998"/>
    <n v="0.1991238221193585"/>
    <x v="0"/>
    <x v="0"/>
    <s v="No Rating"/>
    <s v="Feb"/>
  </r>
  <r>
    <x v="5440"/>
    <x v="196"/>
    <s v="Cycle"/>
    <x v="0"/>
    <x v="3"/>
    <n v="20"/>
    <n v="196.18"/>
    <n v="163.47"/>
    <s v="Retail"/>
    <n v="3923.6000000000004"/>
    <n v="3269.4"/>
    <n v="654.20000000000027"/>
    <n v="0.16673463146090331"/>
    <x v="0"/>
    <x v="0"/>
    <s v="No Rating"/>
    <s v="Feb"/>
  </r>
  <r>
    <x v="5441"/>
    <x v="196"/>
    <s v="Comics"/>
    <x v="1"/>
    <x v="4"/>
    <n v="13"/>
    <n v="118.22"/>
    <n v="76.11"/>
    <s v="Retail"/>
    <n v="1536.86"/>
    <n v="989.43"/>
    <n v="547.42999999999995"/>
    <n v="0.35620030451700219"/>
    <x v="0"/>
    <x v="0"/>
    <s v="No Rating"/>
    <s v="Feb"/>
  </r>
  <r>
    <x v="5442"/>
    <x v="196"/>
    <s v="Cycle"/>
    <x v="0"/>
    <x v="2"/>
    <n v="16"/>
    <n v="377.64"/>
    <n v="258.99"/>
    <s v="Online"/>
    <n v="6042.24"/>
    <n v="4143.84"/>
    <n v="1898.3999999999996"/>
    <n v="0.31418811566571331"/>
    <x v="0"/>
    <x v="0"/>
    <s v="No Rating"/>
    <s v="Feb"/>
  </r>
  <r>
    <x v="5443"/>
    <x v="196"/>
    <s v="Dumbbells"/>
    <x v="0"/>
    <x v="3"/>
    <n v="5"/>
    <n v="128.54"/>
    <n v="109.48"/>
    <s v="Retail"/>
    <n v="642.69999999999993"/>
    <n v="547.4"/>
    <n v="95.299999999999955"/>
    <n v="0.14828069083553752"/>
    <x v="0"/>
    <x v="0"/>
    <s v="No Rating"/>
    <s v="Feb"/>
  </r>
  <r>
    <x v="5444"/>
    <x v="196"/>
    <s v="Biography"/>
    <x v="1"/>
    <x v="0"/>
    <n v="19"/>
    <n v="125.56"/>
    <n v="99.4"/>
    <s v="Retail"/>
    <n v="2385.64"/>
    <n v="1888.6000000000001"/>
    <n v="497.03999999999974"/>
    <n v="0.20834660719974504"/>
    <x v="0"/>
    <x v="0"/>
    <s v="No Rating"/>
    <s v="Feb"/>
  </r>
  <r>
    <x v="5445"/>
    <x v="196"/>
    <s v="Fiction"/>
    <x v="1"/>
    <x v="0"/>
    <n v="19"/>
    <n v="91.93"/>
    <n v="73.98"/>
    <s v="Online"/>
    <n v="1746.67"/>
    <n v="1405.6200000000001"/>
    <n v="341.04999999999995"/>
    <n v="0.19525726095942561"/>
    <x v="0"/>
    <x v="0"/>
    <s v="No Rating"/>
    <s v="Feb"/>
  </r>
  <r>
    <x v="5446"/>
    <x v="196"/>
    <s v="T-shirt"/>
    <x v="4"/>
    <x v="2"/>
    <n v="20"/>
    <n v="484.38"/>
    <n v="387"/>
    <s v="Online"/>
    <n v="9687.6"/>
    <n v="7740"/>
    <n v="1947.6000000000004"/>
    <n v="0.20104050538833151"/>
    <x v="0"/>
    <x v="0"/>
    <s v="No Rating"/>
    <s v="Feb"/>
  </r>
  <r>
    <x v="5447"/>
    <x v="196"/>
    <s v="Cookware Set"/>
    <x v="2"/>
    <x v="4"/>
    <n v="18"/>
    <n v="130.35"/>
    <n v="110.72"/>
    <s v="Retail"/>
    <n v="2346.2999999999997"/>
    <n v="1992.96"/>
    <n v="353.33999999999969"/>
    <n v="0.15059455312619857"/>
    <x v="0"/>
    <x v="0"/>
    <s v="No Rating"/>
    <s v="Feb"/>
  </r>
  <r>
    <x v="5448"/>
    <x v="196"/>
    <s v="Cookware Set"/>
    <x v="2"/>
    <x v="1"/>
    <n v="7"/>
    <n v="362.76"/>
    <n v="277.92"/>
    <s v="Online"/>
    <n v="2539.3199999999997"/>
    <n v="1945.44"/>
    <n v="593.87999999999965"/>
    <n v="0.233873635461462"/>
    <x v="0"/>
    <x v="0"/>
    <s v="No Rating"/>
    <s v="Feb"/>
  </r>
  <r>
    <x v="5449"/>
    <x v="196"/>
    <s v="Football"/>
    <x v="0"/>
    <x v="3"/>
    <n v="17"/>
    <n v="344.27"/>
    <n v="226.51"/>
    <s v="Retail"/>
    <n v="5852.59"/>
    <n v="3850.67"/>
    <n v="2001.92"/>
    <n v="0.34205710634095332"/>
    <x v="0"/>
    <x v="0"/>
    <s v="No Rating"/>
    <s v="Feb"/>
  </r>
  <r>
    <x v="5450"/>
    <x v="196"/>
    <s v="Dumbbells"/>
    <x v="0"/>
    <x v="3"/>
    <n v="7"/>
    <n v="291.10000000000002"/>
    <n v="192.02"/>
    <s v="Online"/>
    <n v="2037.7000000000003"/>
    <n v="1344.14"/>
    <n v="693.56000000000017"/>
    <n v="0.34036413603572657"/>
    <x v="0"/>
    <x v="0"/>
    <s v="No Rating"/>
    <s v="Feb"/>
  </r>
  <r>
    <x v="5451"/>
    <x v="196"/>
    <s v="Jeans"/>
    <x v="4"/>
    <x v="2"/>
    <n v="6"/>
    <n v="197.12"/>
    <n v="138.24"/>
    <s v="Online"/>
    <n v="1182.72"/>
    <n v="829.44"/>
    <n v="353.28"/>
    <n v="0.29870129870129869"/>
    <x v="0"/>
    <x v="0"/>
    <s v="No Rating"/>
    <s v="Feb"/>
  </r>
  <r>
    <x v="5452"/>
    <x v="197"/>
    <s v="Textbook"/>
    <x v="1"/>
    <x v="2"/>
    <n v="7"/>
    <n v="258.56"/>
    <n v="186.25"/>
    <s v="Retail"/>
    <n v="1809.92"/>
    <n v="1303.75"/>
    <n v="506.17000000000007"/>
    <n v="0.27966429455445546"/>
    <x v="0"/>
    <x v="0"/>
    <s v="No Rating"/>
    <s v="Feb"/>
  </r>
  <r>
    <x v="5453"/>
    <x v="197"/>
    <s v="Smartphone"/>
    <x v="3"/>
    <x v="3"/>
    <n v="16"/>
    <n v="181.73"/>
    <n v="139.03"/>
    <s v="Retail"/>
    <n v="2907.68"/>
    <n v="2224.48"/>
    <n v="683.19999999999982"/>
    <n v="0.23496395751939686"/>
    <x v="0"/>
    <x v="0"/>
    <s v="No Rating"/>
    <s v="Feb"/>
  </r>
  <r>
    <x v="5454"/>
    <x v="197"/>
    <s v="Biography"/>
    <x v="1"/>
    <x v="3"/>
    <n v="6"/>
    <n v="277.58"/>
    <n v="203.65"/>
    <s v="Online"/>
    <n v="1665.48"/>
    <n v="1221.9000000000001"/>
    <n v="443.57999999999993"/>
    <n v="0.26633763239426467"/>
    <x v="0"/>
    <x v="0"/>
    <s v="No Rating"/>
    <s v="Feb"/>
  </r>
  <r>
    <x v="5455"/>
    <x v="197"/>
    <s v="Mixer"/>
    <x v="2"/>
    <x v="2"/>
    <n v="15"/>
    <n v="85.92"/>
    <n v="70.98"/>
    <s v="Retail"/>
    <n v="1288.8"/>
    <n v="1064.7"/>
    <n v="224.09999999999991"/>
    <n v="0.17388268156424574"/>
    <x v="0"/>
    <x v="0"/>
    <s v="No Rating"/>
    <s v="Feb"/>
  </r>
  <r>
    <x v="5456"/>
    <x v="197"/>
    <s v="Jeans"/>
    <x v="4"/>
    <x v="0"/>
    <n v="6"/>
    <n v="290.33999999999997"/>
    <n v="183.48"/>
    <s v="Online"/>
    <n v="1742.04"/>
    <n v="1100.8799999999999"/>
    <n v="641.16000000000008"/>
    <n v="0.36805125025831786"/>
    <x v="0"/>
    <x v="0"/>
    <s v="No Rating"/>
    <s v="Feb"/>
  </r>
  <r>
    <x v="5457"/>
    <x v="197"/>
    <s v="Cycle"/>
    <x v="0"/>
    <x v="0"/>
    <n v="13"/>
    <n v="319.20999999999998"/>
    <n v="231.14"/>
    <s v="Retail"/>
    <n v="4149.7299999999996"/>
    <n v="3004.8199999999997"/>
    <n v="1144.9099999999999"/>
    <n v="0.27589987782337644"/>
    <x v="0"/>
    <x v="0"/>
    <s v="No Rating"/>
    <s v="Feb"/>
  </r>
  <r>
    <x v="5458"/>
    <x v="197"/>
    <s v="Jeans"/>
    <x v="4"/>
    <x v="2"/>
    <n v="12"/>
    <n v="361.19"/>
    <n v="314.02"/>
    <s v="Online"/>
    <n v="4334.28"/>
    <n v="3768.24"/>
    <n v="566.04"/>
    <n v="0.13059608516293364"/>
    <x v="0"/>
    <x v="0"/>
    <s v="No Rating"/>
    <s v="Feb"/>
  </r>
  <r>
    <x v="5459"/>
    <x v="197"/>
    <s v="Sneakers"/>
    <x v="4"/>
    <x v="1"/>
    <n v="18"/>
    <n v="14.02"/>
    <n v="11.15"/>
    <s v="Retail"/>
    <n v="252.35999999999999"/>
    <n v="200.70000000000002"/>
    <n v="51.659999999999968"/>
    <n v="0.20470756062767465"/>
    <x v="0"/>
    <x v="0"/>
    <s v="No Rating"/>
    <s v="Feb"/>
  </r>
  <r>
    <x v="5460"/>
    <x v="197"/>
    <s v="Comics"/>
    <x v="1"/>
    <x v="3"/>
    <n v="9"/>
    <n v="106.29"/>
    <n v="67.33"/>
    <s v="Online"/>
    <n v="956.61"/>
    <n v="605.97"/>
    <n v="350.64"/>
    <n v="0.36654435977043937"/>
    <x v="0"/>
    <x v="0"/>
    <s v="No Rating"/>
    <s v="Feb"/>
  </r>
  <r>
    <x v="5461"/>
    <x v="197"/>
    <s v="Yoga Mat"/>
    <x v="0"/>
    <x v="2"/>
    <n v="12"/>
    <n v="403.22"/>
    <n v="344.28"/>
    <s v="Online"/>
    <n v="4838.6400000000003"/>
    <n v="4131.3599999999997"/>
    <n v="707.28000000000065"/>
    <n v="0.14617330489559063"/>
    <x v="0"/>
    <x v="0"/>
    <s v="No Rating"/>
    <s v="Feb"/>
  </r>
  <r>
    <x v="5462"/>
    <x v="197"/>
    <s v="Biography"/>
    <x v="1"/>
    <x v="1"/>
    <n v="8"/>
    <n v="429.53"/>
    <n v="377.67"/>
    <s v="Online"/>
    <n v="3436.24"/>
    <n v="3021.36"/>
    <n v="414.87999999999965"/>
    <n v="0.12073661909529011"/>
    <x v="0"/>
    <x v="0"/>
    <s v="No Rating"/>
    <s v="Feb"/>
  </r>
  <r>
    <x v="5463"/>
    <x v="197"/>
    <s v="Dumbbells"/>
    <x v="0"/>
    <x v="3"/>
    <n v="8"/>
    <n v="12.68"/>
    <n v="9.7100000000000009"/>
    <s v="Retail"/>
    <n v="101.44"/>
    <n v="77.680000000000007"/>
    <n v="23.759999999999991"/>
    <n v="0.23422712933753934"/>
    <x v="0"/>
    <x v="0"/>
    <s v="No Rating"/>
    <s v="Feb"/>
  </r>
  <r>
    <x v="5464"/>
    <x v="197"/>
    <s v="Jeans"/>
    <x v="4"/>
    <x v="3"/>
    <n v="10"/>
    <n v="289.93"/>
    <n v="258.39"/>
    <s v="Retail"/>
    <n v="2899.3"/>
    <n v="2583.8999999999996"/>
    <n v="315.40000000000055"/>
    <n v="0.10878487910875057"/>
    <x v="0"/>
    <x v="0"/>
    <s v="No Rating"/>
    <s v="Feb"/>
  </r>
  <r>
    <x v="5465"/>
    <x v="197"/>
    <s v="T-shirt"/>
    <x v="4"/>
    <x v="4"/>
    <n v="7"/>
    <n v="227.67"/>
    <n v="164.92"/>
    <s v="Online"/>
    <n v="1593.6899999999998"/>
    <n v="1154.4399999999998"/>
    <n v="439.25"/>
    <n v="0.27561821935257175"/>
    <x v="0"/>
    <x v="0"/>
    <s v="No Rating"/>
    <s v="Feb"/>
  </r>
  <r>
    <x v="5466"/>
    <x v="197"/>
    <s v="Yoga Mat"/>
    <x v="0"/>
    <x v="1"/>
    <n v="19"/>
    <n v="281.22000000000003"/>
    <n v="247.29"/>
    <s v="Retail"/>
    <n v="5343.18"/>
    <n v="4698.51"/>
    <n v="644.67000000000007"/>
    <n v="0.12065286963942821"/>
    <x v="0"/>
    <x v="0"/>
    <s v="No Rating"/>
    <s v="Feb"/>
  </r>
  <r>
    <x v="5467"/>
    <x v="197"/>
    <s v="Smartphone"/>
    <x v="3"/>
    <x v="3"/>
    <n v="20"/>
    <n v="257.57"/>
    <n v="179.44"/>
    <s v="Retail"/>
    <n v="5151.3999999999996"/>
    <n v="3588.8"/>
    <n v="1562.5999999999995"/>
    <n v="0.30333501572388083"/>
    <x v="0"/>
    <x v="0"/>
    <n v="5"/>
    <s v="Feb"/>
  </r>
  <r>
    <x v="5468"/>
    <x v="197"/>
    <s v="Vacuum Cleaner"/>
    <x v="2"/>
    <x v="1"/>
    <n v="12"/>
    <n v="13.8"/>
    <n v="10.88"/>
    <s v="Online"/>
    <n v="165.60000000000002"/>
    <n v="130.56"/>
    <n v="35.04000000000002"/>
    <n v="0.21159420289855083"/>
    <x v="0"/>
    <x v="0"/>
    <s v="No Rating"/>
    <s v="Feb"/>
  </r>
  <r>
    <x v="5469"/>
    <x v="197"/>
    <s v="Camera"/>
    <x v="3"/>
    <x v="4"/>
    <n v="9"/>
    <n v="490.15"/>
    <n v="328.24"/>
    <s v="Online"/>
    <n v="4411.3499999999995"/>
    <n v="2954.16"/>
    <n v="1457.1899999999996"/>
    <n v="0.33032745078037329"/>
    <x v="1"/>
    <x v="2"/>
    <s v="No Rating"/>
    <s v="Feb"/>
  </r>
  <r>
    <x v="5470"/>
    <x v="197"/>
    <s v="Fiction"/>
    <x v="1"/>
    <x v="1"/>
    <n v="14"/>
    <n v="428.24"/>
    <n v="333.49"/>
    <s v="Online"/>
    <n v="5995.3600000000006"/>
    <n v="4668.8600000000006"/>
    <n v="1326.5"/>
    <n v="0.22125443676443113"/>
    <x v="0"/>
    <x v="0"/>
    <s v="No Rating"/>
    <s v="Feb"/>
  </r>
  <r>
    <x v="5471"/>
    <x v="197"/>
    <s v="Laptop"/>
    <x v="3"/>
    <x v="1"/>
    <n v="2"/>
    <n v="31.63"/>
    <n v="25.6"/>
    <s v="Online"/>
    <n v="63.26"/>
    <n v="51.2"/>
    <n v="12.059999999999995"/>
    <n v="0.19064179576351559"/>
    <x v="0"/>
    <x v="0"/>
    <s v="No Rating"/>
    <s v="Feb"/>
  </r>
  <r>
    <x v="5472"/>
    <x v="197"/>
    <s v="Vacuum Cleaner"/>
    <x v="2"/>
    <x v="1"/>
    <n v="7"/>
    <n v="422.71"/>
    <n v="357.08"/>
    <s v="Retail"/>
    <n v="2958.97"/>
    <n v="2499.56"/>
    <n v="459.40999999999985"/>
    <n v="0.15526010740223789"/>
    <x v="0"/>
    <x v="0"/>
    <s v="No Rating"/>
    <s v="Feb"/>
  </r>
  <r>
    <x v="5473"/>
    <x v="197"/>
    <s v="Jeans"/>
    <x v="4"/>
    <x v="3"/>
    <n v="14"/>
    <n v="357.47"/>
    <n v="262.47000000000003"/>
    <s v="Online"/>
    <n v="5004.58"/>
    <n v="3674.5800000000004"/>
    <n v="1329.9999999999995"/>
    <n v="0.26575656698464201"/>
    <x v="1"/>
    <x v="4"/>
    <s v="No Rating"/>
    <s v="Feb"/>
  </r>
  <r>
    <x v="5474"/>
    <x v="197"/>
    <s v="Fiction"/>
    <x v="1"/>
    <x v="4"/>
    <n v="12"/>
    <n v="200.27"/>
    <n v="124.14"/>
    <s v="Online"/>
    <n v="2403.2400000000002"/>
    <n v="1489.68"/>
    <n v="913.56000000000017"/>
    <n v="0.3801368152993459"/>
    <x v="0"/>
    <x v="0"/>
    <s v="No Rating"/>
    <s v="Feb"/>
  </r>
  <r>
    <x v="5475"/>
    <x v="197"/>
    <s v="Sneakers"/>
    <x v="4"/>
    <x v="4"/>
    <n v="7"/>
    <n v="161.79"/>
    <n v="113.51"/>
    <s v="Online"/>
    <n v="1132.53"/>
    <n v="794.57"/>
    <n v="337.95999999999992"/>
    <n v="0.29841152110760855"/>
    <x v="0"/>
    <x v="0"/>
    <n v="5"/>
    <s v="Feb"/>
  </r>
  <r>
    <x v="5476"/>
    <x v="197"/>
    <s v="Vacuum Cleaner"/>
    <x v="2"/>
    <x v="2"/>
    <n v="3"/>
    <n v="325.55"/>
    <n v="208.68"/>
    <s v="Online"/>
    <n v="976.65000000000009"/>
    <n v="626.04"/>
    <n v="350.61000000000013"/>
    <n v="0.35899247427430514"/>
    <x v="0"/>
    <x v="0"/>
    <s v="No Rating"/>
    <s v="Feb"/>
  </r>
  <r>
    <x v="5477"/>
    <x v="197"/>
    <s v="Biography"/>
    <x v="1"/>
    <x v="3"/>
    <n v="18"/>
    <n v="47.17"/>
    <n v="31.83"/>
    <s v="Retail"/>
    <n v="849.06000000000006"/>
    <n v="572.93999999999994"/>
    <n v="276.12000000000012"/>
    <n v="0.32520669917320344"/>
    <x v="0"/>
    <x v="0"/>
    <s v="No Rating"/>
    <s v="Feb"/>
  </r>
  <r>
    <x v="5478"/>
    <x v="197"/>
    <s v="Cycle"/>
    <x v="0"/>
    <x v="4"/>
    <n v="5"/>
    <n v="422.96"/>
    <n v="315.18"/>
    <s v="Online"/>
    <n v="2114.7999999999997"/>
    <n v="1575.9"/>
    <n v="538.89999999999964"/>
    <n v="0.25482315112540177"/>
    <x v="0"/>
    <x v="0"/>
    <s v="No Rating"/>
    <s v="Feb"/>
  </r>
  <r>
    <x v="5479"/>
    <x v="197"/>
    <s v="Cookware Set"/>
    <x v="2"/>
    <x v="2"/>
    <n v="16"/>
    <n v="359.74"/>
    <n v="282.87"/>
    <s v="Retail"/>
    <n v="5755.84"/>
    <n v="4525.92"/>
    <n v="1229.92"/>
    <n v="0.21368210374159116"/>
    <x v="0"/>
    <x v="0"/>
    <s v="No Rating"/>
    <s v="Feb"/>
  </r>
  <r>
    <x v="5480"/>
    <x v="197"/>
    <s v="Sneakers"/>
    <x v="4"/>
    <x v="2"/>
    <n v="11"/>
    <n v="408.86"/>
    <n v="330.67"/>
    <s v="Retail"/>
    <n v="4497.46"/>
    <n v="3637.3700000000003"/>
    <n v="860.08999999999969"/>
    <n v="0.1912390549332289"/>
    <x v="0"/>
    <x v="0"/>
    <s v="No Rating"/>
    <s v="Feb"/>
  </r>
  <r>
    <x v="5481"/>
    <x v="198"/>
    <s v="Cycle"/>
    <x v="0"/>
    <x v="1"/>
    <n v="2"/>
    <n v="369.01"/>
    <n v="325.02"/>
    <s v="Online"/>
    <n v="738.02"/>
    <n v="650.04"/>
    <n v="87.980000000000018"/>
    <n v="0.11921086149426847"/>
    <x v="0"/>
    <x v="0"/>
    <s v="No Rating"/>
    <s v="Feb"/>
  </r>
  <r>
    <x v="5482"/>
    <x v="198"/>
    <s v="Biography"/>
    <x v="1"/>
    <x v="0"/>
    <n v="18"/>
    <n v="256.85000000000002"/>
    <n v="203.37"/>
    <s v="Retail"/>
    <n v="4623.3"/>
    <n v="3660.66"/>
    <n v="962.64000000000033"/>
    <n v="0.20821491142690293"/>
    <x v="0"/>
    <x v="0"/>
    <n v="1"/>
    <s v="Feb"/>
  </r>
  <r>
    <x v="5483"/>
    <x v="198"/>
    <s v="Yoga Mat"/>
    <x v="0"/>
    <x v="2"/>
    <n v="12"/>
    <n v="226.05"/>
    <n v="159.01"/>
    <s v="Online"/>
    <n v="2712.6000000000004"/>
    <n v="1908.12"/>
    <n v="804.48000000000047"/>
    <n v="0.29657155496571569"/>
    <x v="0"/>
    <x v="0"/>
    <s v="No Rating"/>
    <s v="Feb"/>
  </r>
  <r>
    <x v="5484"/>
    <x v="198"/>
    <s v="Sneakers"/>
    <x v="4"/>
    <x v="2"/>
    <n v="4"/>
    <n v="494.38"/>
    <n v="300.74"/>
    <s v="Retail"/>
    <n v="1977.52"/>
    <n v="1202.96"/>
    <n v="774.56"/>
    <n v="0.39168251142845584"/>
    <x v="1"/>
    <x v="3"/>
    <s v="No Rating"/>
    <s v="Feb"/>
  </r>
  <r>
    <x v="5485"/>
    <x v="198"/>
    <s v="Textbook"/>
    <x v="1"/>
    <x v="4"/>
    <n v="13"/>
    <n v="170.76"/>
    <n v="117.05"/>
    <s v="Retail"/>
    <n v="2219.88"/>
    <n v="1521.6499999999999"/>
    <n v="698.23000000000025"/>
    <n v="0.31453501991098626"/>
    <x v="0"/>
    <x v="0"/>
    <n v="4"/>
    <s v="Feb"/>
  </r>
  <r>
    <x v="5486"/>
    <x v="198"/>
    <s v="Fiction"/>
    <x v="1"/>
    <x v="1"/>
    <n v="10"/>
    <n v="237.01"/>
    <n v="143.22999999999999"/>
    <s v="Online"/>
    <n v="2370.1"/>
    <n v="1432.3"/>
    <n v="937.8"/>
    <n v="0.3956795071937893"/>
    <x v="0"/>
    <x v="0"/>
    <s v="No Rating"/>
    <s v="Feb"/>
  </r>
  <r>
    <x v="5487"/>
    <x v="198"/>
    <s v="Yoga Mat"/>
    <x v="0"/>
    <x v="0"/>
    <n v="8"/>
    <n v="79.08"/>
    <n v="59.96"/>
    <s v="Online"/>
    <n v="632.64"/>
    <n v="479.68"/>
    <n v="152.95999999999998"/>
    <n v="0.24178047546788059"/>
    <x v="0"/>
    <x v="0"/>
    <s v="No Rating"/>
    <s v="Feb"/>
  </r>
  <r>
    <x v="5488"/>
    <x v="198"/>
    <s v="T-shirt"/>
    <x v="4"/>
    <x v="4"/>
    <n v="18"/>
    <n v="170.63"/>
    <n v="144.78"/>
    <s v="Online"/>
    <n v="3071.34"/>
    <n v="2606.04"/>
    <n v="465.30000000000018"/>
    <n v="0.15149739201781637"/>
    <x v="0"/>
    <x v="0"/>
    <n v="3"/>
    <s v="Feb"/>
  </r>
  <r>
    <x v="5489"/>
    <x v="198"/>
    <s v="Camera"/>
    <x v="3"/>
    <x v="0"/>
    <n v="1"/>
    <n v="122.45"/>
    <n v="77.02"/>
    <s v="Online"/>
    <n v="122.45"/>
    <n v="77.02"/>
    <n v="45.430000000000007"/>
    <n v="0.37100857492854233"/>
    <x v="0"/>
    <x v="0"/>
    <s v="No Rating"/>
    <s v="Feb"/>
  </r>
  <r>
    <x v="5490"/>
    <x v="198"/>
    <s v="Yoga Mat"/>
    <x v="0"/>
    <x v="1"/>
    <n v="7"/>
    <n v="122.56"/>
    <n v="78.930000000000007"/>
    <s v="Retail"/>
    <n v="857.92000000000007"/>
    <n v="552.51"/>
    <n v="305.41000000000008"/>
    <n v="0.35598890339425593"/>
    <x v="0"/>
    <x v="0"/>
    <s v="No Rating"/>
    <s v="Feb"/>
  </r>
  <r>
    <x v="5491"/>
    <x v="198"/>
    <s v="Football"/>
    <x v="0"/>
    <x v="1"/>
    <n v="9"/>
    <n v="364.57"/>
    <n v="321.39"/>
    <s v="Retail"/>
    <n v="3281.13"/>
    <n v="2892.5099999999998"/>
    <n v="388.62000000000035"/>
    <n v="0.11844090298159486"/>
    <x v="0"/>
    <x v="0"/>
    <s v="No Rating"/>
    <s v="Feb"/>
  </r>
  <r>
    <x v="5492"/>
    <x v="198"/>
    <s v="Yoga Mat"/>
    <x v="0"/>
    <x v="2"/>
    <n v="8"/>
    <n v="133.49"/>
    <n v="95.35"/>
    <s v="Retail"/>
    <n v="1067.92"/>
    <n v="762.8"/>
    <n v="305.12000000000012"/>
    <n v="0.28571428571428581"/>
    <x v="0"/>
    <x v="0"/>
    <s v="No Rating"/>
    <s v="Feb"/>
  </r>
  <r>
    <x v="5493"/>
    <x v="198"/>
    <s v="T-shirt"/>
    <x v="4"/>
    <x v="4"/>
    <n v="10"/>
    <n v="278.33"/>
    <n v="178.22"/>
    <s v="Online"/>
    <n v="2783.2999999999997"/>
    <n v="1782.2"/>
    <n v="1001.0999999999997"/>
    <n v="0.35968095426292523"/>
    <x v="0"/>
    <x v="0"/>
    <s v="No Rating"/>
    <s v="Feb"/>
  </r>
  <r>
    <x v="5494"/>
    <x v="198"/>
    <s v="Chair"/>
    <x v="2"/>
    <x v="0"/>
    <n v="12"/>
    <n v="371.91"/>
    <n v="280.27999999999997"/>
    <s v="Online"/>
    <n v="4462.92"/>
    <n v="3363.3599999999997"/>
    <n v="1099.5600000000004"/>
    <n v="0.24637681159420299"/>
    <x v="0"/>
    <x v="0"/>
    <s v="No Rating"/>
    <s v="Feb"/>
  </r>
  <r>
    <x v="5495"/>
    <x v="198"/>
    <s v="Jacket"/>
    <x v="4"/>
    <x v="3"/>
    <n v="7"/>
    <n v="127.98"/>
    <n v="87.59"/>
    <s v="Retail"/>
    <n v="895.86"/>
    <n v="613.13"/>
    <n v="282.73"/>
    <n v="0.31559618690420382"/>
    <x v="0"/>
    <x v="0"/>
    <s v="No Rating"/>
    <s v="Feb"/>
  </r>
  <r>
    <x v="5496"/>
    <x v="198"/>
    <s v="T-shirt"/>
    <x v="4"/>
    <x v="1"/>
    <n v="4"/>
    <n v="390.41"/>
    <n v="309.17"/>
    <s v="Online"/>
    <n v="1561.64"/>
    <n v="1236.68"/>
    <n v="324.96000000000004"/>
    <n v="0.20808893214825441"/>
    <x v="1"/>
    <x v="1"/>
    <s v="No Rating"/>
    <s v="Feb"/>
  </r>
  <r>
    <x v="5497"/>
    <x v="198"/>
    <s v="Vacuum Cleaner"/>
    <x v="2"/>
    <x v="4"/>
    <n v="1"/>
    <n v="124.8"/>
    <n v="82.55"/>
    <s v="Online"/>
    <n v="124.8"/>
    <n v="82.55"/>
    <n v="42.25"/>
    <n v="0.33854166666666669"/>
    <x v="0"/>
    <x v="0"/>
    <s v="No Rating"/>
    <s v="Feb"/>
  </r>
  <r>
    <x v="5498"/>
    <x v="198"/>
    <s v="Cookware Set"/>
    <x v="2"/>
    <x v="0"/>
    <n v="5"/>
    <n v="382.18"/>
    <n v="243.23"/>
    <s v="Online"/>
    <n v="1910.9"/>
    <n v="1216.1499999999999"/>
    <n v="694.75000000000023"/>
    <n v="0.36357213878277261"/>
    <x v="0"/>
    <x v="0"/>
    <n v="1"/>
    <s v="Feb"/>
  </r>
  <r>
    <x v="5499"/>
    <x v="198"/>
    <s v="Cookware Set"/>
    <x v="2"/>
    <x v="3"/>
    <n v="15"/>
    <n v="222.64"/>
    <n v="178.83"/>
    <s v="Online"/>
    <n v="3339.6"/>
    <n v="2682.4500000000003"/>
    <n v="657.14999999999964"/>
    <n v="0.19677506288178215"/>
    <x v="0"/>
    <x v="0"/>
    <s v="No Rating"/>
    <s v="Feb"/>
  </r>
  <r>
    <x v="5500"/>
    <x v="198"/>
    <s v="Fiction"/>
    <x v="1"/>
    <x v="1"/>
    <n v="20"/>
    <n v="300.14999999999998"/>
    <n v="187.58"/>
    <s v="Online"/>
    <n v="6003"/>
    <n v="3751.6000000000004"/>
    <n v="2251.3999999999996"/>
    <n v="0.37504581042811919"/>
    <x v="0"/>
    <x v="0"/>
    <s v="No Rating"/>
    <s v="Feb"/>
  </r>
  <r>
    <x v="5501"/>
    <x v="198"/>
    <s v="Cookware Set"/>
    <x v="2"/>
    <x v="1"/>
    <n v="11"/>
    <n v="197.99"/>
    <n v="151.85"/>
    <s v="Retail"/>
    <n v="2177.8900000000003"/>
    <n v="1670.35"/>
    <n v="507.54000000000042"/>
    <n v="0.23304207283196138"/>
    <x v="0"/>
    <x v="0"/>
    <s v="No Rating"/>
    <s v="Feb"/>
  </r>
  <r>
    <x v="5502"/>
    <x v="198"/>
    <s v="Football"/>
    <x v="0"/>
    <x v="4"/>
    <n v="19"/>
    <n v="348.32"/>
    <n v="298.98"/>
    <s v="Retail"/>
    <n v="6618.08"/>
    <n v="5680.6200000000008"/>
    <n v="937.45999999999913"/>
    <n v="0.14165135507579224"/>
    <x v="0"/>
    <x v="0"/>
    <s v="No Rating"/>
    <s v="Feb"/>
  </r>
  <r>
    <x v="5503"/>
    <x v="198"/>
    <s v="Comics"/>
    <x v="1"/>
    <x v="1"/>
    <n v="9"/>
    <n v="374.94"/>
    <n v="264.01"/>
    <s v="Online"/>
    <n v="3374.46"/>
    <n v="2376.09"/>
    <n v="998.36999999999989"/>
    <n v="0.2958606710406998"/>
    <x v="0"/>
    <x v="0"/>
    <s v="No Rating"/>
    <s v="Feb"/>
  </r>
  <r>
    <x v="5504"/>
    <x v="198"/>
    <s v="Headphones"/>
    <x v="3"/>
    <x v="1"/>
    <n v="11"/>
    <n v="441.85"/>
    <n v="304.68"/>
    <s v="Retail"/>
    <n v="4860.3500000000004"/>
    <n v="3351.48"/>
    <n v="1508.8700000000003"/>
    <n v="0.31044472105918303"/>
    <x v="0"/>
    <x v="0"/>
    <s v="No Rating"/>
    <s v="Feb"/>
  </r>
  <r>
    <x v="5505"/>
    <x v="198"/>
    <s v="Cycle"/>
    <x v="0"/>
    <x v="3"/>
    <n v="5"/>
    <n v="235.31"/>
    <n v="158.22"/>
    <s v="Retail"/>
    <n v="1176.55"/>
    <n v="791.1"/>
    <n v="385.44999999999993"/>
    <n v="0.32761038629892481"/>
    <x v="0"/>
    <x v="0"/>
    <s v="No Rating"/>
    <s v="Feb"/>
  </r>
  <r>
    <x v="5506"/>
    <x v="198"/>
    <s v="Fiction"/>
    <x v="1"/>
    <x v="3"/>
    <n v="6"/>
    <n v="223.14"/>
    <n v="171.54"/>
    <s v="Retail"/>
    <n v="1338.84"/>
    <n v="1029.24"/>
    <n v="309.59999999999991"/>
    <n v="0.23124495832212955"/>
    <x v="0"/>
    <x v="0"/>
    <s v="No Rating"/>
    <s v="Feb"/>
  </r>
  <r>
    <x v="5507"/>
    <x v="198"/>
    <s v="Textbook"/>
    <x v="1"/>
    <x v="3"/>
    <n v="2"/>
    <n v="90.29"/>
    <n v="67.37"/>
    <s v="Online"/>
    <n v="180.58"/>
    <n v="134.74"/>
    <n v="45.84"/>
    <n v="0.25384870971314655"/>
    <x v="0"/>
    <x v="0"/>
    <s v="No Rating"/>
    <s v="Feb"/>
  </r>
  <r>
    <x v="5508"/>
    <x v="198"/>
    <s v="Dumbbells"/>
    <x v="0"/>
    <x v="1"/>
    <n v="14"/>
    <n v="95.08"/>
    <n v="63.1"/>
    <s v="Online"/>
    <n v="1331.12"/>
    <n v="883.4"/>
    <n v="447.71999999999991"/>
    <n v="0.3363483382414808"/>
    <x v="0"/>
    <x v="0"/>
    <s v="No Rating"/>
    <s v="Feb"/>
  </r>
  <r>
    <x v="5509"/>
    <x v="198"/>
    <s v="Chair"/>
    <x v="2"/>
    <x v="0"/>
    <n v="5"/>
    <n v="280.81"/>
    <n v="213.77"/>
    <s v="Online"/>
    <n v="1404.05"/>
    <n v="1068.8500000000001"/>
    <n v="335.19999999999982"/>
    <n v="0.23873793668316642"/>
    <x v="0"/>
    <x v="0"/>
    <s v="No Rating"/>
    <s v="Feb"/>
  </r>
  <r>
    <x v="5510"/>
    <x v="198"/>
    <s v="Laptop"/>
    <x v="3"/>
    <x v="3"/>
    <n v="18"/>
    <n v="314.3"/>
    <n v="220.77"/>
    <s v="Online"/>
    <n v="5657.4000000000005"/>
    <n v="3973.86"/>
    <n v="1683.5400000000004"/>
    <n v="0.29758192809417761"/>
    <x v="0"/>
    <x v="0"/>
    <s v="No Rating"/>
    <s v="Feb"/>
  </r>
  <r>
    <x v="5511"/>
    <x v="199"/>
    <s v="Fiction"/>
    <x v="1"/>
    <x v="4"/>
    <n v="7"/>
    <n v="213.08"/>
    <n v="140.28"/>
    <s v="Retail"/>
    <n v="1491.5600000000002"/>
    <n v="981.96"/>
    <n v="509.60000000000014"/>
    <n v="0.34165571616294355"/>
    <x v="0"/>
    <x v="0"/>
    <s v="No Rating"/>
    <s v="Feb"/>
  </r>
  <r>
    <x v="5512"/>
    <x v="199"/>
    <s v="Football"/>
    <x v="0"/>
    <x v="4"/>
    <n v="20"/>
    <n v="486.13"/>
    <n v="370.83"/>
    <s v="Retail"/>
    <n v="9722.6"/>
    <n v="7416.5999999999995"/>
    <n v="2306.0000000000009"/>
    <n v="0.23717935531647921"/>
    <x v="0"/>
    <x v="0"/>
    <s v="No Rating"/>
    <s v="Feb"/>
  </r>
  <r>
    <x v="5513"/>
    <x v="199"/>
    <s v="Jacket"/>
    <x v="4"/>
    <x v="3"/>
    <n v="7"/>
    <n v="471.85"/>
    <n v="369.28"/>
    <s v="Online"/>
    <n v="3302.9500000000003"/>
    <n v="2584.96"/>
    <n v="717.99000000000024"/>
    <n v="0.2173784041538625"/>
    <x v="0"/>
    <x v="0"/>
    <s v="No Rating"/>
    <s v="Feb"/>
  </r>
  <r>
    <x v="5514"/>
    <x v="199"/>
    <s v="Chair"/>
    <x v="2"/>
    <x v="1"/>
    <n v="8"/>
    <n v="165.83"/>
    <n v="115.29"/>
    <s v="Online"/>
    <n v="1326.64"/>
    <n v="922.32"/>
    <n v="404.32000000000005"/>
    <n v="0.30476994512452515"/>
    <x v="0"/>
    <x v="0"/>
    <n v="1"/>
    <s v="Feb"/>
  </r>
  <r>
    <x v="5515"/>
    <x v="199"/>
    <s v="Sneakers"/>
    <x v="4"/>
    <x v="2"/>
    <n v="13"/>
    <n v="80.209999999999994"/>
    <n v="52.94"/>
    <s v="Online"/>
    <n v="1042.73"/>
    <n v="688.22"/>
    <n v="354.51"/>
    <n v="0.33998254581722975"/>
    <x v="0"/>
    <x v="0"/>
    <s v="No Rating"/>
    <s v="Feb"/>
  </r>
  <r>
    <x v="5516"/>
    <x v="199"/>
    <s v="Chair"/>
    <x v="2"/>
    <x v="3"/>
    <n v="12"/>
    <n v="79.94"/>
    <n v="62.65"/>
    <s v="Retail"/>
    <n v="959.28"/>
    <n v="751.8"/>
    <n v="207.48000000000002"/>
    <n v="0.21628721541155868"/>
    <x v="0"/>
    <x v="0"/>
    <s v="No Rating"/>
    <s v="Feb"/>
  </r>
  <r>
    <x v="5517"/>
    <x v="199"/>
    <s v="Fiction"/>
    <x v="1"/>
    <x v="0"/>
    <n v="15"/>
    <n v="251.18"/>
    <n v="184.88"/>
    <s v="Retail"/>
    <n v="3767.7000000000003"/>
    <n v="2773.2"/>
    <n v="994.50000000000045"/>
    <n v="0.26395413647583416"/>
    <x v="0"/>
    <x v="0"/>
    <s v="No Rating"/>
    <s v="Feb"/>
  </r>
  <r>
    <x v="5518"/>
    <x v="199"/>
    <s v="Chair"/>
    <x v="2"/>
    <x v="1"/>
    <n v="16"/>
    <n v="17.5"/>
    <n v="12.67"/>
    <s v="Retail"/>
    <n v="280"/>
    <n v="202.72"/>
    <n v="77.28"/>
    <n v="0.27600000000000002"/>
    <x v="0"/>
    <x v="0"/>
    <s v="No Rating"/>
    <s v="Feb"/>
  </r>
  <r>
    <x v="5519"/>
    <x v="199"/>
    <s v="Laptop"/>
    <x v="3"/>
    <x v="2"/>
    <n v="1"/>
    <n v="270.45999999999998"/>
    <n v="239.27"/>
    <s v="Retail"/>
    <n v="270.45999999999998"/>
    <n v="239.27"/>
    <n v="31.189999999999969"/>
    <n v="0.11532204392516443"/>
    <x v="0"/>
    <x v="0"/>
    <s v="No Rating"/>
    <s v="Feb"/>
  </r>
  <r>
    <x v="5520"/>
    <x v="199"/>
    <s v="Camera"/>
    <x v="3"/>
    <x v="0"/>
    <n v="5"/>
    <n v="431.51"/>
    <n v="285.94"/>
    <s v="Online"/>
    <n v="2157.5500000000002"/>
    <n v="1429.7"/>
    <n v="727.85000000000014"/>
    <n v="0.33735023522050478"/>
    <x v="0"/>
    <x v="0"/>
    <s v="No Rating"/>
    <s v="Feb"/>
  </r>
  <r>
    <x v="5521"/>
    <x v="199"/>
    <s v="Vacuum Cleaner"/>
    <x v="2"/>
    <x v="3"/>
    <n v="13"/>
    <n v="247.82"/>
    <n v="167.25"/>
    <s v="Online"/>
    <n v="3221.66"/>
    <n v="2174.25"/>
    <n v="1047.4099999999999"/>
    <n v="0.32511500282463074"/>
    <x v="0"/>
    <x v="0"/>
    <s v="No Rating"/>
    <s v="Feb"/>
  </r>
  <r>
    <x v="5522"/>
    <x v="199"/>
    <s v="Biography"/>
    <x v="1"/>
    <x v="2"/>
    <n v="2"/>
    <n v="301.57"/>
    <n v="211.99"/>
    <s v="Online"/>
    <n v="603.14"/>
    <n v="423.98"/>
    <n v="179.15999999999997"/>
    <n v="0.29704546208177202"/>
    <x v="0"/>
    <x v="0"/>
    <s v="No Rating"/>
    <s v="Feb"/>
  </r>
  <r>
    <x v="5523"/>
    <x v="199"/>
    <s v="Cookware Set"/>
    <x v="2"/>
    <x v="4"/>
    <n v="3"/>
    <n v="227.7"/>
    <n v="177.08"/>
    <s v="Retail"/>
    <n v="683.09999999999991"/>
    <n v="531.24"/>
    <n v="151.8599999999999"/>
    <n v="0.22231005709266566"/>
    <x v="0"/>
    <x v="0"/>
    <s v="No Rating"/>
    <s v="Feb"/>
  </r>
  <r>
    <x v="5524"/>
    <x v="199"/>
    <s v="Football"/>
    <x v="0"/>
    <x v="1"/>
    <n v="1"/>
    <n v="332.26"/>
    <n v="294.83"/>
    <s v="Retail"/>
    <n v="332.26"/>
    <n v="294.83"/>
    <n v="37.430000000000007"/>
    <n v="0.1126527418286884"/>
    <x v="0"/>
    <x v="0"/>
    <s v="No Rating"/>
    <s v="Feb"/>
  </r>
  <r>
    <x v="5525"/>
    <x v="199"/>
    <s v="Camera"/>
    <x v="3"/>
    <x v="4"/>
    <n v="9"/>
    <n v="364.07"/>
    <n v="232.12"/>
    <s v="Online"/>
    <n v="3276.63"/>
    <n v="2089.08"/>
    <n v="1187.5500000000002"/>
    <n v="0.36243030186502601"/>
    <x v="0"/>
    <x v="0"/>
    <s v="No Rating"/>
    <s v="Feb"/>
  </r>
  <r>
    <x v="5526"/>
    <x v="199"/>
    <s v="T-shirt"/>
    <x v="4"/>
    <x v="2"/>
    <n v="17"/>
    <n v="252.35"/>
    <n v="163.26"/>
    <s v="Retail"/>
    <n v="4289.95"/>
    <n v="2775.42"/>
    <n v="1514.5299999999997"/>
    <n v="0.35304141073905287"/>
    <x v="0"/>
    <x v="0"/>
    <s v="No Rating"/>
    <s v="Feb"/>
  </r>
  <r>
    <x v="5527"/>
    <x v="199"/>
    <s v="Yoga Mat"/>
    <x v="0"/>
    <x v="0"/>
    <n v="20"/>
    <n v="408.09"/>
    <n v="247.53"/>
    <s v="Retail"/>
    <n v="8161.7999999999993"/>
    <n v="4950.6000000000004"/>
    <n v="3211.1999999999989"/>
    <n v="0.39344262295081955"/>
    <x v="0"/>
    <x v="0"/>
    <s v="No Rating"/>
    <s v="Feb"/>
  </r>
  <r>
    <x v="5528"/>
    <x v="199"/>
    <s v="Yoga Mat"/>
    <x v="0"/>
    <x v="2"/>
    <n v="12"/>
    <n v="359.33"/>
    <n v="239.21"/>
    <s v="Online"/>
    <n v="4311.96"/>
    <n v="2870.52"/>
    <n v="1441.44"/>
    <n v="0.3342888152951326"/>
    <x v="0"/>
    <x v="0"/>
    <s v="No Rating"/>
    <s v="Feb"/>
  </r>
  <r>
    <x v="5529"/>
    <x v="199"/>
    <s v="Jeans"/>
    <x v="4"/>
    <x v="2"/>
    <n v="7"/>
    <n v="345.11"/>
    <n v="298.44"/>
    <s v="Retail"/>
    <n v="2415.77"/>
    <n v="2089.08"/>
    <n v="326.69000000000005"/>
    <n v="0.13523224479151577"/>
    <x v="0"/>
    <x v="0"/>
    <s v="No Rating"/>
    <s v="Feb"/>
  </r>
  <r>
    <x v="5530"/>
    <x v="199"/>
    <s v="Comics"/>
    <x v="1"/>
    <x v="1"/>
    <n v="11"/>
    <n v="109.41"/>
    <n v="78.819999999999993"/>
    <s v="Retail"/>
    <n v="1203.51"/>
    <n v="867.02"/>
    <n v="336.49"/>
    <n v="0.27959053103007037"/>
    <x v="0"/>
    <x v="0"/>
    <n v="3"/>
    <s v="Feb"/>
  </r>
  <r>
    <x v="5531"/>
    <x v="199"/>
    <s v="Dumbbells"/>
    <x v="0"/>
    <x v="0"/>
    <n v="12"/>
    <n v="49.74"/>
    <n v="44.57"/>
    <s v="Online"/>
    <n v="596.88"/>
    <n v="534.84"/>
    <n v="62.039999999999964"/>
    <n v="0.10394049055086443"/>
    <x v="0"/>
    <x v="0"/>
    <s v="No Rating"/>
    <s v="Feb"/>
  </r>
  <r>
    <x v="5532"/>
    <x v="199"/>
    <s v="Chair"/>
    <x v="2"/>
    <x v="0"/>
    <n v="12"/>
    <n v="357.51"/>
    <n v="299.24"/>
    <s v="Online"/>
    <n v="4290.12"/>
    <n v="3590.88"/>
    <n v="699.23999999999978"/>
    <n v="0.16298844787558386"/>
    <x v="0"/>
    <x v="0"/>
    <s v="No Rating"/>
    <s v="Feb"/>
  </r>
  <r>
    <x v="5533"/>
    <x v="199"/>
    <s v="Jeans"/>
    <x v="4"/>
    <x v="2"/>
    <n v="8"/>
    <n v="169.98"/>
    <n v="121.46"/>
    <s v="Retail"/>
    <n v="1359.84"/>
    <n v="971.68"/>
    <n v="388.15999999999997"/>
    <n v="0.28544534651135428"/>
    <x v="0"/>
    <x v="0"/>
    <n v="4"/>
    <s v="Feb"/>
  </r>
  <r>
    <x v="5534"/>
    <x v="199"/>
    <s v="Jacket"/>
    <x v="4"/>
    <x v="2"/>
    <n v="20"/>
    <n v="456.09"/>
    <n v="302.27999999999997"/>
    <s v="Retail"/>
    <n v="9121.7999999999993"/>
    <n v="6045.5999999999995"/>
    <n v="3076.2"/>
    <n v="0.3372360718279287"/>
    <x v="0"/>
    <x v="0"/>
    <s v="No Rating"/>
    <s v="Feb"/>
  </r>
  <r>
    <x v="5535"/>
    <x v="199"/>
    <s v="Cookware Set"/>
    <x v="2"/>
    <x v="2"/>
    <n v="7"/>
    <n v="267.89999999999998"/>
    <n v="215.81"/>
    <s v="Online"/>
    <n v="1875.2999999999997"/>
    <n v="1510.67"/>
    <n v="364.62999999999965"/>
    <n v="0.19443822321761836"/>
    <x v="0"/>
    <x v="0"/>
    <s v="No Rating"/>
    <s v="Feb"/>
  </r>
  <r>
    <x v="5536"/>
    <x v="199"/>
    <s v="T-shirt"/>
    <x v="4"/>
    <x v="3"/>
    <n v="1"/>
    <n v="170.87"/>
    <n v="109.7"/>
    <s v="Online"/>
    <n v="170.87"/>
    <n v="109.7"/>
    <n v="61.17"/>
    <n v="0.35799145549247968"/>
    <x v="0"/>
    <x v="0"/>
    <s v="No Rating"/>
    <s v="Feb"/>
  </r>
  <r>
    <x v="5537"/>
    <x v="199"/>
    <s v="Headphones"/>
    <x v="3"/>
    <x v="3"/>
    <n v="6"/>
    <n v="25.7"/>
    <n v="17.82"/>
    <s v="Online"/>
    <n v="154.19999999999999"/>
    <n v="106.92"/>
    <n v="47.279999999999987"/>
    <n v="0.30661478599221786"/>
    <x v="0"/>
    <x v="0"/>
    <n v="2"/>
    <s v="Feb"/>
  </r>
  <r>
    <x v="5538"/>
    <x v="199"/>
    <s v="Cycle"/>
    <x v="0"/>
    <x v="4"/>
    <n v="16"/>
    <n v="78.34"/>
    <n v="55.42"/>
    <s v="Online"/>
    <n v="1253.44"/>
    <n v="886.72"/>
    <n v="366.72"/>
    <n v="0.29257084503446518"/>
    <x v="0"/>
    <x v="0"/>
    <s v="No Rating"/>
    <s v="Feb"/>
  </r>
  <r>
    <x v="5539"/>
    <x v="199"/>
    <s v="T-shirt"/>
    <x v="4"/>
    <x v="0"/>
    <n v="12"/>
    <n v="208.42"/>
    <n v="140.96"/>
    <s v="Online"/>
    <n v="2501.04"/>
    <n v="1691.52"/>
    <n v="809.52"/>
    <n v="0.32367335188561558"/>
    <x v="0"/>
    <x v="0"/>
    <s v="No Rating"/>
    <s v="Feb"/>
  </r>
  <r>
    <x v="5540"/>
    <x v="199"/>
    <s v="Football"/>
    <x v="0"/>
    <x v="2"/>
    <n v="7"/>
    <n v="497.08"/>
    <n v="333.69"/>
    <s v="Online"/>
    <n v="3479.56"/>
    <n v="2335.83"/>
    <n v="1143.73"/>
    <n v="0.32869960569727208"/>
    <x v="0"/>
    <x v="0"/>
    <s v="No Rating"/>
    <s v="Feb"/>
  </r>
  <r>
    <x v="5541"/>
    <x v="200"/>
    <s v="Jacket"/>
    <x v="4"/>
    <x v="0"/>
    <n v="19"/>
    <n v="205.26"/>
    <n v="172.44"/>
    <s v="Online"/>
    <n v="3899.9399999999996"/>
    <n v="3276.36"/>
    <n v="623.57999999999947"/>
    <n v="0.15989476761180929"/>
    <x v="0"/>
    <x v="0"/>
    <s v="No Rating"/>
    <s v="Feb"/>
  </r>
  <r>
    <x v="5542"/>
    <x v="200"/>
    <s v="Football"/>
    <x v="0"/>
    <x v="4"/>
    <n v="19"/>
    <n v="404.98"/>
    <n v="362.91"/>
    <s v="Retail"/>
    <n v="7694.6200000000008"/>
    <n v="6895.2900000000009"/>
    <n v="799.32999999999993"/>
    <n v="0.10388167316904537"/>
    <x v="0"/>
    <x v="0"/>
    <s v="No Rating"/>
    <s v="Feb"/>
  </r>
  <r>
    <x v="5543"/>
    <x v="200"/>
    <s v="Smartphone"/>
    <x v="3"/>
    <x v="0"/>
    <n v="3"/>
    <n v="219.29"/>
    <n v="151.58000000000001"/>
    <s v="Online"/>
    <n v="657.87"/>
    <n v="454.74"/>
    <n v="203.13"/>
    <n v="0.30876920972228555"/>
    <x v="0"/>
    <x v="0"/>
    <n v="1"/>
    <s v="Feb"/>
  </r>
  <r>
    <x v="5544"/>
    <x v="200"/>
    <s v="Fiction"/>
    <x v="1"/>
    <x v="0"/>
    <n v="20"/>
    <n v="70.67"/>
    <n v="60.54"/>
    <s v="Retail"/>
    <n v="1413.4"/>
    <n v="1210.8"/>
    <n v="202.60000000000014"/>
    <n v="0.143342295174756"/>
    <x v="0"/>
    <x v="0"/>
    <s v="No Rating"/>
    <s v="Feb"/>
  </r>
  <r>
    <x v="5545"/>
    <x v="200"/>
    <s v="Smartphone"/>
    <x v="3"/>
    <x v="2"/>
    <n v="13"/>
    <n v="272.05"/>
    <n v="237.52"/>
    <s v="Retail"/>
    <n v="3536.65"/>
    <n v="3087.76"/>
    <n v="448.88999999999987"/>
    <n v="0.12692519757397533"/>
    <x v="0"/>
    <x v="0"/>
    <s v="No Rating"/>
    <s v="Feb"/>
  </r>
  <r>
    <x v="5546"/>
    <x v="200"/>
    <s v="Cookware Set"/>
    <x v="2"/>
    <x v="0"/>
    <n v="3"/>
    <n v="305.01"/>
    <n v="243.2"/>
    <s v="Online"/>
    <n v="915.03"/>
    <n v="729.59999999999991"/>
    <n v="185.43000000000006"/>
    <n v="0.20264909347234525"/>
    <x v="0"/>
    <x v="0"/>
    <s v="No Rating"/>
    <s v="Feb"/>
  </r>
  <r>
    <x v="5547"/>
    <x v="200"/>
    <s v="Football"/>
    <x v="0"/>
    <x v="2"/>
    <n v="7"/>
    <n v="241.49"/>
    <n v="196.87"/>
    <s v="Online"/>
    <n v="1690.43"/>
    <n v="1378.0900000000001"/>
    <n v="312.33999999999992"/>
    <n v="0.18476955567518319"/>
    <x v="0"/>
    <x v="0"/>
    <s v="No Rating"/>
    <s v="Feb"/>
  </r>
  <r>
    <x v="5548"/>
    <x v="200"/>
    <s v="Laptop"/>
    <x v="3"/>
    <x v="2"/>
    <n v="8"/>
    <n v="340.82"/>
    <n v="228.09"/>
    <s v="Retail"/>
    <n v="2726.56"/>
    <n v="1824.72"/>
    <n v="901.83999999999992"/>
    <n v="0.33076110556892196"/>
    <x v="0"/>
    <x v="0"/>
    <n v="4"/>
    <s v="Feb"/>
  </r>
  <r>
    <x v="5549"/>
    <x v="200"/>
    <s v="Fiction"/>
    <x v="1"/>
    <x v="2"/>
    <n v="15"/>
    <n v="159.29"/>
    <n v="113.04"/>
    <s v="Online"/>
    <n v="2389.35"/>
    <n v="1695.6000000000001"/>
    <n v="693.74999999999977"/>
    <n v="0.29035093226191216"/>
    <x v="0"/>
    <x v="0"/>
    <s v="No Rating"/>
    <s v="Feb"/>
  </r>
  <r>
    <x v="5550"/>
    <x v="200"/>
    <s v="Vacuum Cleaner"/>
    <x v="2"/>
    <x v="3"/>
    <n v="5"/>
    <n v="489.57"/>
    <n v="436.52"/>
    <s v="Online"/>
    <n v="2447.85"/>
    <n v="2182.6"/>
    <n v="265.25"/>
    <n v="0.10836039790019814"/>
    <x v="0"/>
    <x v="0"/>
    <n v="4"/>
    <s v="Feb"/>
  </r>
  <r>
    <x v="5551"/>
    <x v="200"/>
    <s v="Jacket"/>
    <x v="4"/>
    <x v="3"/>
    <n v="10"/>
    <n v="97.08"/>
    <n v="81.099999999999994"/>
    <s v="Retail"/>
    <n v="970.8"/>
    <n v="811"/>
    <n v="159.79999999999995"/>
    <n v="0.16460651009476715"/>
    <x v="0"/>
    <x v="0"/>
    <s v="No Rating"/>
    <s v="Feb"/>
  </r>
  <r>
    <x v="5552"/>
    <x v="200"/>
    <s v="Jacket"/>
    <x v="4"/>
    <x v="0"/>
    <n v="13"/>
    <n v="492.47"/>
    <n v="317.64"/>
    <s v="Online"/>
    <n v="6402.1100000000006"/>
    <n v="4129.32"/>
    <n v="2272.7900000000009"/>
    <n v="0.35500639632871051"/>
    <x v="0"/>
    <x v="0"/>
    <s v="No Rating"/>
    <s v="Feb"/>
  </r>
  <r>
    <x v="5553"/>
    <x v="200"/>
    <s v="Fiction"/>
    <x v="1"/>
    <x v="4"/>
    <n v="17"/>
    <n v="115.48"/>
    <n v="75.52"/>
    <s v="Online"/>
    <n v="1963.16"/>
    <n v="1283.8399999999999"/>
    <n v="679.32000000000016"/>
    <n v="0.34603394527190862"/>
    <x v="0"/>
    <x v="0"/>
    <s v="No Rating"/>
    <s v="Feb"/>
  </r>
  <r>
    <x v="5554"/>
    <x v="200"/>
    <s v="Camera"/>
    <x v="3"/>
    <x v="2"/>
    <n v="3"/>
    <n v="450.22"/>
    <n v="287.3"/>
    <s v="Online"/>
    <n v="1350.66"/>
    <n v="861.90000000000009"/>
    <n v="488.76"/>
    <n v="0.36186753142907907"/>
    <x v="0"/>
    <x v="0"/>
    <s v="No Rating"/>
    <s v="Feb"/>
  </r>
  <r>
    <x v="5555"/>
    <x v="200"/>
    <s v="Laptop"/>
    <x v="3"/>
    <x v="2"/>
    <n v="16"/>
    <n v="320.74"/>
    <n v="287.12"/>
    <s v="Online"/>
    <n v="5131.84"/>
    <n v="4593.92"/>
    <n v="537.92000000000007"/>
    <n v="0.10482010351063167"/>
    <x v="0"/>
    <x v="0"/>
    <s v="No Rating"/>
    <s v="Feb"/>
  </r>
  <r>
    <x v="5556"/>
    <x v="200"/>
    <s v="Vacuum Cleaner"/>
    <x v="2"/>
    <x v="4"/>
    <n v="16"/>
    <n v="155.55000000000001"/>
    <n v="125.25"/>
    <s v="Online"/>
    <n v="2488.8000000000002"/>
    <n v="2004"/>
    <n v="484.80000000000018"/>
    <n v="0.19479267116682744"/>
    <x v="0"/>
    <x v="0"/>
    <s v="No Rating"/>
    <s v="Feb"/>
  </r>
  <r>
    <x v="5557"/>
    <x v="200"/>
    <s v="Sneakers"/>
    <x v="4"/>
    <x v="0"/>
    <n v="15"/>
    <n v="342.22"/>
    <n v="241.21"/>
    <s v="Online"/>
    <n v="5133.3"/>
    <n v="3618.15"/>
    <n v="1515.15"/>
    <n v="0.29516100753900998"/>
    <x v="0"/>
    <x v="0"/>
    <s v="No Rating"/>
    <s v="Feb"/>
  </r>
  <r>
    <x v="5558"/>
    <x v="200"/>
    <s v="Laptop"/>
    <x v="3"/>
    <x v="4"/>
    <n v="6"/>
    <n v="486.11"/>
    <n v="374.5"/>
    <s v="Retail"/>
    <n v="2916.66"/>
    <n v="2247"/>
    <n v="669.65999999999985"/>
    <n v="0.2295982390816893"/>
    <x v="0"/>
    <x v="0"/>
    <n v="2"/>
    <s v="Feb"/>
  </r>
  <r>
    <x v="5559"/>
    <x v="200"/>
    <s v="Fiction"/>
    <x v="1"/>
    <x v="4"/>
    <n v="5"/>
    <n v="359.38"/>
    <n v="308.64"/>
    <s v="Online"/>
    <n v="1796.9"/>
    <n v="1543.1999999999998"/>
    <n v="253.70000000000027"/>
    <n v="0.14118760086816198"/>
    <x v="0"/>
    <x v="0"/>
    <s v="No Rating"/>
    <s v="Feb"/>
  </r>
  <r>
    <x v="5560"/>
    <x v="200"/>
    <s v="Sneakers"/>
    <x v="4"/>
    <x v="2"/>
    <n v="2"/>
    <n v="82.78"/>
    <n v="63.58"/>
    <s v="Retail"/>
    <n v="165.56"/>
    <n v="127.16"/>
    <n v="38.400000000000006"/>
    <n v="0.23194008214544579"/>
    <x v="0"/>
    <x v="0"/>
    <s v="No Rating"/>
    <s v="Feb"/>
  </r>
  <r>
    <x v="5561"/>
    <x v="200"/>
    <s v="Yoga Mat"/>
    <x v="0"/>
    <x v="2"/>
    <n v="6"/>
    <n v="420.64"/>
    <n v="317.87"/>
    <s v="Retail"/>
    <n v="2523.84"/>
    <n v="1907.22"/>
    <n v="616.62000000000012"/>
    <n v="0.24431818181818185"/>
    <x v="0"/>
    <x v="0"/>
    <s v="No Rating"/>
    <s v="Feb"/>
  </r>
  <r>
    <x v="5562"/>
    <x v="200"/>
    <s v="T-shirt"/>
    <x v="4"/>
    <x v="0"/>
    <n v="12"/>
    <n v="21.69"/>
    <n v="13.52"/>
    <s v="Online"/>
    <n v="260.28000000000003"/>
    <n v="162.24"/>
    <n v="98.04000000000002"/>
    <n v="0.3766712770862149"/>
    <x v="0"/>
    <x v="0"/>
    <s v="No Rating"/>
    <s v="Feb"/>
  </r>
  <r>
    <x v="5563"/>
    <x v="200"/>
    <s v="Jacket"/>
    <x v="4"/>
    <x v="4"/>
    <n v="8"/>
    <n v="266.42"/>
    <n v="217.09"/>
    <s v="Retail"/>
    <n v="2131.36"/>
    <n v="1736.72"/>
    <n v="394.6400000000001"/>
    <n v="0.18515877186397423"/>
    <x v="0"/>
    <x v="0"/>
    <s v="No Rating"/>
    <s v="Feb"/>
  </r>
  <r>
    <x v="5564"/>
    <x v="200"/>
    <s v="Camera"/>
    <x v="3"/>
    <x v="3"/>
    <n v="11"/>
    <n v="245.35"/>
    <n v="199.8"/>
    <s v="Online"/>
    <n v="2698.85"/>
    <n v="2197.8000000000002"/>
    <n v="501.04999999999973"/>
    <n v="0.18565314856327686"/>
    <x v="0"/>
    <x v="0"/>
    <s v="No Rating"/>
    <s v="Feb"/>
  </r>
  <r>
    <x v="5565"/>
    <x v="200"/>
    <s v="Jacket"/>
    <x v="4"/>
    <x v="2"/>
    <n v="12"/>
    <n v="496.56"/>
    <n v="315.06"/>
    <s v="Retail"/>
    <n v="5958.72"/>
    <n v="3780.7200000000003"/>
    <n v="2178"/>
    <n v="0.36551474142097629"/>
    <x v="1"/>
    <x v="4"/>
    <s v="No Rating"/>
    <s v="Feb"/>
  </r>
  <r>
    <x v="5566"/>
    <x v="201"/>
    <s v="Fiction"/>
    <x v="1"/>
    <x v="1"/>
    <n v="2"/>
    <n v="31.09"/>
    <n v="23.01"/>
    <s v="Online"/>
    <n v="62.18"/>
    <n v="46.02"/>
    <n v="16.159999999999997"/>
    <n v="0.2598906400771952"/>
    <x v="0"/>
    <x v="0"/>
    <s v="No Rating"/>
    <s v="Feb"/>
  </r>
  <r>
    <x v="5567"/>
    <x v="201"/>
    <s v="Fiction"/>
    <x v="1"/>
    <x v="4"/>
    <n v="1"/>
    <n v="486.13"/>
    <n v="408.69"/>
    <s v="Online"/>
    <n v="486.13"/>
    <n v="408.69"/>
    <n v="77.44"/>
    <n v="0.1592989529549709"/>
    <x v="0"/>
    <x v="0"/>
    <s v="No Rating"/>
    <s v="Feb"/>
  </r>
  <r>
    <x v="5568"/>
    <x v="201"/>
    <s v="Mixer"/>
    <x v="2"/>
    <x v="0"/>
    <n v="11"/>
    <n v="121.26"/>
    <n v="106.4"/>
    <s v="Online"/>
    <n v="1333.8600000000001"/>
    <n v="1170.4000000000001"/>
    <n v="163.46000000000004"/>
    <n v="0.12254659409533236"/>
    <x v="0"/>
    <x v="0"/>
    <s v="No Rating"/>
    <s v="Feb"/>
  </r>
  <r>
    <x v="5569"/>
    <x v="201"/>
    <s v="Cycle"/>
    <x v="0"/>
    <x v="4"/>
    <n v="13"/>
    <n v="286.97000000000003"/>
    <n v="202.94"/>
    <s v="Retail"/>
    <n v="3730.6100000000006"/>
    <n v="2638.22"/>
    <n v="1092.3900000000008"/>
    <n v="0.29281806460605653"/>
    <x v="0"/>
    <x v="0"/>
    <s v="No Rating"/>
    <s v="Feb"/>
  </r>
  <r>
    <x v="5570"/>
    <x v="201"/>
    <s v="Football"/>
    <x v="0"/>
    <x v="4"/>
    <n v="14"/>
    <n v="176.61"/>
    <n v="153.66999999999999"/>
    <s v="Retail"/>
    <n v="2472.54"/>
    <n v="2151.3799999999997"/>
    <n v="321.16000000000031"/>
    <n v="0.12989071966479826"/>
    <x v="0"/>
    <x v="0"/>
    <s v="No Rating"/>
    <s v="Feb"/>
  </r>
  <r>
    <x v="5571"/>
    <x v="201"/>
    <s v="T-shirt"/>
    <x v="4"/>
    <x v="0"/>
    <n v="2"/>
    <n v="173.04"/>
    <n v="126.71"/>
    <s v="Online"/>
    <n v="346.08"/>
    <n v="253.42"/>
    <n v="92.66"/>
    <n v="0.26774156264447529"/>
    <x v="0"/>
    <x v="0"/>
    <s v="No Rating"/>
    <s v="Feb"/>
  </r>
  <r>
    <x v="5572"/>
    <x v="201"/>
    <s v="Biography"/>
    <x v="1"/>
    <x v="1"/>
    <n v="1"/>
    <n v="33.380000000000003"/>
    <n v="25.93"/>
    <s v="Retail"/>
    <n v="33.380000000000003"/>
    <n v="25.93"/>
    <n v="7.4500000000000028"/>
    <n v="0.22318753744757347"/>
    <x v="0"/>
    <x v="0"/>
    <s v="No Rating"/>
    <s v="Feb"/>
  </r>
  <r>
    <x v="5573"/>
    <x v="201"/>
    <s v="Yoga Mat"/>
    <x v="0"/>
    <x v="4"/>
    <n v="5"/>
    <n v="233.17"/>
    <n v="189.79"/>
    <s v="Online"/>
    <n v="1165.8499999999999"/>
    <n v="948.94999999999993"/>
    <n v="216.89999999999998"/>
    <n v="0.18604451687609899"/>
    <x v="0"/>
    <x v="0"/>
    <s v="No Rating"/>
    <s v="Feb"/>
  </r>
  <r>
    <x v="5574"/>
    <x v="201"/>
    <s v="Football"/>
    <x v="0"/>
    <x v="3"/>
    <n v="4"/>
    <n v="23.88"/>
    <n v="20.170000000000002"/>
    <s v="Retail"/>
    <n v="95.52"/>
    <n v="80.680000000000007"/>
    <n v="14.839999999999989"/>
    <n v="0.15536013400334997"/>
    <x v="0"/>
    <x v="0"/>
    <s v="No Rating"/>
    <s v="Feb"/>
  </r>
  <r>
    <x v="5575"/>
    <x v="201"/>
    <s v="Fiction"/>
    <x v="1"/>
    <x v="1"/>
    <n v="13"/>
    <n v="164.11"/>
    <n v="103.41"/>
    <s v="Online"/>
    <n v="2133.4300000000003"/>
    <n v="1344.33"/>
    <n v="789.10000000000036"/>
    <n v="0.3698738650904882"/>
    <x v="0"/>
    <x v="0"/>
    <s v="No Rating"/>
    <s v="Feb"/>
  </r>
  <r>
    <x v="5576"/>
    <x v="201"/>
    <s v="Textbook"/>
    <x v="1"/>
    <x v="4"/>
    <n v="11"/>
    <n v="133.32"/>
    <n v="112.19"/>
    <s v="Online"/>
    <n v="1466.52"/>
    <n v="1234.0899999999999"/>
    <n v="232.43000000000006"/>
    <n v="0.15849084908490854"/>
    <x v="1"/>
    <x v="2"/>
    <s v="No Rating"/>
    <s v="Feb"/>
  </r>
  <r>
    <x v="5577"/>
    <x v="201"/>
    <s v="Cycle"/>
    <x v="0"/>
    <x v="2"/>
    <n v="14"/>
    <n v="209.59"/>
    <n v="179.62"/>
    <s v="Online"/>
    <n v="2934.26"/>
    <n v="2514.6800000000003"/>
    <n v="419.57999999999993"/>
    <n v="0.14299346342859864"/>
    <x v="0"/>
    <x v="0"/>
    <s v="No Rating"/>
    <s v="Feb"/>
  </r>
  <r>
    <x v="5578"/>
    <x v="201"/>
    <s v="Jacket"/>
    <x v="4"/>
    <x v="4"/>
    <n v="2"/>
    <n v="443.9"/>
    <n v="268.2"/>
    <s v="Online"/>
    <n v="887.8"/>
    <n v="536.4"/>
    <n v="351.4"/>
    <n v="0.3958098670871818"/>
    <x v="0"/>
    <x v="0"/>
    <s v="No Rating"/>
    <s v="Feb"/>
  </r>
  <r>
    <x v="5579"/>
    <x v="201"/>
    <s v="Jeans"/>
    <x v="4"/>
    <x v="4"/>
    <n v="5"/>
    <n v="50.43"/>
    <n v="35.51"/>
    <s v="Online"/>
    <n v="252.15"/>
    <n v="177.54999999999998"/>
    <n v="74.600000000000023"/>
    <n v="0.29585564148324417"/>
    <x v="0"/>
    <x v="0"/>
    <s v="No Rating"/>
    <s v="Feb"/>
  </r>
  <r>
    <x v="5580"/>
    <x v="201"/>
    <s v="Yoga Mat"/>
    <x v="0"/>
    <x v="3"/>
    <n v="13"/>
    <n v="252.59"/>
    <n v="180.81"/>
    <s v="Retail"/>
    <n v="3283.67"/>
    <n v="2350.5300000000002"/>
    <n v="933.13999999999987"/>
    <n v="0.28417593728967888"/>
    <x v="1"/>
    <x v="3"/>
    <s v="No Rating"/>
    <s v="Feb"/>
  </r>
  <r>
    <x v="5581"/>
    <x v="201"/>
    <s v="T-shirt"/>
    <x v="4"/>
    <x v="0"/>
    <n v="12"/>
    <n v="55.86"/>
    <n v="42.84"/>
    <s v="Retail"/>
    <n v="670.31999999999994"/>
    <n v="514.08000000000004"/>
    <n v="156.2399999999999"/>
    <n v="0.23308270676691717"/>
    <x v="0"/>
    <x v="0"/>
    <s v="No Rating"/>
    <s v="Feb"/>
  </r>
  <r>
    <x v="5582"/>
    <x v="201"/>
    <s v="Sneakers"/>
    <x v="4"/>
    <x v="2"/>
    <n v="2"/>
    <n v="195.33"/>
    <n v="144.66999999999999"/>
    <s v="Retail"/>
    <n v="390.66"/>
    <n v="289.33999999999997"/>
    <n v="101.32000000000005"/>
    <n v="0.25935596170583125"/>
    <x v="0"/>
    <x v="0"/>
    <s v="No Rating"/>
    <s v="Feb"/>
  </r>
  <r>
    <x v="5583"/>
    <x v="201"/>
    <s v="Chair"/>
    <x v="2"/>
    <x v="1"/>
    <n v="19"/>
    <n v="362.75"/>
    <n v="251.95"/>
    <s v="Retail"/>
    <n v="6892.25"/>
    <n v="4787.05"/>
    <n v="2105.1999999999998"/>
    <n v="0.3054445210199862"/>
    <x v="0"/>
    <x v="0"/>
    <s v="No Rating"/>
    <s v="Feb"/>
  </r>
  <r>
    <x v="5584"/>
    <x v="201"/>
    <s v="Jacket"/>
    <x v="4"/>
    <x v="4"/>
    <n v="9"/>
    <n v="16.13"/>
    <n v="13.23"/>
    <s v="Online"/>
    <n v="145.16999999999999"/>
    <n v="119.07000000000001"/>
    <n v="26.09999999999998"/>
    <n v="0.17978921264724104"/>
    <x v="0"/>
    <x v="0"/>
    <s v="No Rating"/>
    <s v="Feb"/>
  </r>
  <r>
    <x v="5585"/>
    <x v="201"/>
    <s v="Textbook"/>
    <x v="1"/>
    <x v="1"/>
    <n v="1"/>
    <n v="476"/>
    <n v="296.95999999999998"/>
    <s v="Online"/>
    <n v="476"/>
    <n v="296.95999999999998"/>
    <n v="179.04000000000002"/>
    <n v="0.37613445378151267"/>
    <x v="0"/>
    <x v="0"/>
    <s v="No Rating"/>
    <s v="Feb"/>
  </r>
  <r>
    <x v="5586"/>
    <x v="201"/>
    <s v="Mixer"/>
    <x v="2"/>
    <x v="2"/>
    <n v="20"/>
    <n v="241.52"/>
    <n v="163.41999999999999"/>
    <s v="Retail"/>
    <n v="4830.4000000000005"/>
    <n v="3268.3999999999996"/>
    <n v="1562.0000000000009"/>
    <n v="0.32336866512090112"/>
    <x v="0"/>
    <x v="0"/>
    <s v="No Rating"/>
    <s v="Feb"/>
  </r>
  <r>
    <x v="5587"/>
    <x v="201"/>
    <s v="Vacuum Cleaner"/>
    <x v="2"/>
    <x v="2"/>
    <n v="6"/>
    <n v="93.46"/>
    <n v="64.260000000000005"/>
    <s v="Retail"/>
    <n v="560.76"/>
    <n v="385.56000000000006"/>
    <n v="175.19999999999993"/>
    <n v="0.31243312647121751"/>
    <x v="0"/>
    <x v="0"/>
    <s v="No Rating"/>
    <s v="Feb"/>
  </r>
  <r>
    <x v="5588"/>
    <x v="201"/>
    <s v="Camera"/>
    <x v="3"/>
    <x v="1"/>
    <n v="1"/>
    <n v="133.05000000000001"/>
    <n v="96.01"/>
    <s v="Retail"/>
    <n v="133.05000000000001"/>
    <n v="96.01"/>
    <n v="37.040000000000006"/>
    <n v="0.278391582111988"/>
    <x v="0"/>
    <x v="0"/>
    <s v="No Rating"/>
    <s v="Feb"/>
  </r>
  <r>
    <x v="5589"/>
    <x v="201"/>
    <s v="Textbook"/>
    <x v="1"/>
    <x v="1"/>
    <n v="10"/>
    <n v="372.79"/>
    <n v="227.9"/>
    <s v="Online"/>
    <n v="3727.9"/>
    <n v="2279"/>
    <n v="1448.9"/>
    <n v="0.38866385900909362"/>
    <x v="0"/>
    <x v="0"/>
    <s v="No Rating"/>
    <s v="Feb"/>
  </r>
  <r>
    <x v="5590"/>
    <x v="201"/>
    <s v="Textbook"/>
    <x v="1"/>
    <x v="4"/>
    <n v="9"/>
    <n v="377.24"/>
    <n v="235.01"/>
    <s v="Online"/>
    <n v="3395.16"/>
    <n v="2115.09"/>
    <n v="1280.0699999999997"/>
    <n v="0.37702788675644144"/>
    <x v="0"/>
    <x v="0"/>
    <s v="No Rating"/>
    <s v="Feb"/>
  </r>
  <r>
    <x v="5591"/>
    <x v="201"/>
    <s v="Cookware Set"/>
    <x v="2"/>
    <x v="2"/>
    <n v="3"/>
    <n v="245.8"/>
    <n v="172.86"/>
    <s v="Retail"/>
    <n v="737.40000000000009"/>
    <n v="518.58000000000004"/>
    <n v="218.82000000000005"/>
    <n v="0.29674532139951182"/>
    <x v="0"/>
    <x v="0"/>
    <s v="No Rating"/>
    <s v="Feb"/>
  </r>
  <r>
    <x v="5592"/>
    <x v="201"/>
    <s v="T-shirt"/>
    <x v="4"/>
    <x v="1"/>
    <n v="20"/>
    <n v="470.67"/>
    <n v="375.04"/>
    <s v="Retail"/>
    <n v="9413.4"/>
    <n v="7500.8"/>
    <n v="1912.5999999999995"/>
    <n v="0.20317844774470431"/>
    <x v="0"/>
    <x v="0"/>
    <s v="No Rating"/>
    <s v="Feb"/>
  </r>
  <r>
    <x v="5593"/>
    <x v="201"/>
    <s v="T-shirt"/>
    <x v="4"/>
    <x v="1"/>
    <n v="4"/>
    <n v="435.67"/>
    <n v="385.55"/>
    <s v="Retail"/>
    <n v="1742.68"/>
    <n v="1542.2"/>
    <n v="200.48000000000002"/>
    <n v="0.11504120090894485"/>
    <x v="0"/>
    <x v="0"/>
    <n v="3"/>
    <s v="Feb"/>
  </r>
  <r>
    <x v="5594"/>
    <x v="201"/>
    <s v="Fiction"/>
    <x v="1"/>
    <x v="2"/>
    <n v="10"/>
    <n v="186.28"/>
    <n v="149.18"/>
    <s v="Retail"/>
    <n v="1862.8"/>
    <n v="1491.8000000000002"/>
    <n v="370.99999999999977"/>
    <n v="0.19916255099849678"/>
    <x v="0"/>
    <x v="0"/>
    <s v="No Rating"/>
    <s v="Feb"/>
  </r>
  <r>
    <x v="5595"/>
    <x v="201"/>
    <s v="Cookware Set"/>
    <x v="2"/>
    <x v="2"/>
    <n v="7"/>
    <n v="354.06"/>
    <n v="231.29"/>
    <s v="Online"/>
    <n v="2478.42"/>
    <n v="1619.03"/>
    <n v="859.3900000000001"/>
    <n v="0.34674913856408524"/>
    <x v="0"/>
    <x v="0"/>
    <s v="No Rating"/>
    <s v="Feb"/>
  </r>
  <r>
    <x v="5596"/>
    <x v="201"/>
    <s v="Camera"/>
    <x v="3"/>
    <x v="1"/>
    <n v="19"/>
    <n v="378.33"/>
    <n v="248.09"/>
    <s v="Online"/>
    <n v="7188.2699999999995"/>
    <n v="4713.71"/>
    <n v="2474.5599999999995"/>
    <n v="0.34424972907250279"/>
    <x v="0"/>
    <x v="0"/>
    <s v="No Rating"/>
    <s v="Feb"/>
  </r>
  <r>
    <x v="5597"/>
    <x v="201"/>
    <s v="Cookware Set"/>
    <x v="2"/>
    <x v="4"/>
    <n v="8"/>
    <n v="109.64"/>
    <n v="75.66"/>
    <s v="Online"/>
    <n v="877.12"/>
    <n v="605.28"/>
    <n v="271.84000000000003"/>
    <n v="0.30992338562568411"/>
    <x v="0"/>
    <x v="0"/>
    <s v="No Rating"/>
    <s v="Feb"/>
  </r>
  <r>
    <x v="5598"/>
    <x v="201"/>
    <s v="Fiction"/>
    <x v="1"/>
    <x v="4"/>
    <n v="15"/>
    <n v="374.1"/>
    <n v="317.77999999999997"/>
    <s v="Retail"/>
    <n v="5611.5"/>
    <n v="4766.7"/>
    <n v="844.80000000000018"/>
    <n v="0.15054798182304199"/>
    <x v="0"/>
    <x v="0"/>
    <s v="No Rating"/>
    <s v="Feb"/>
  </r>
  <r>
    <x v="5599"/>
    <x v="201"/>
    <s v="Smartphone"/>
    <x v="3"/>
    <x v="0"/>
    <n v="4"/>
    <n v="191.6"/>
    <n v="116.82"/>
    <s v="Retail"/>
    <n v="766.4"/>
    <n v="467.28"/>
    <n v="299.12"/>
    <n v="0.39029227557411278"/>
    <x v="0"/>
    <x v="0"/>
    <s v="No Rating"/>
    <s v="Feb"/>
  </r>
  <r>
    <x v="5600"/>
    <x v="201"/>
    <s v="Comics"/>
    <x v="1"/>
    <x v="2"/>
    <n v="4"/>
    <n v="238.06"/>
    <n v="209.66"/>
    <s v="Online"/>
    <n v="952.24"/>
    <n v="838.64"/>
    <n v="113.60000000000002"/>
    <n v="0.11929765605309588"/>
    <x v="0"/>
    <x v="0"/>
    <s v="No Rating"/>
    <s v="Feb"/>
  </r>
  <r>
    <x v="5601"/>
    <x v="201"/>
    <s v="Cycle"/>
    <x v="0"/>
    <x v="4"/>
    <n v="16"/>
    <n v="425.44"/>
    <n v="319.12"/>
    <s v="Online"/>
    <n v="6807.04"/>
    <n v="5105.92"/>
    <n v="1701.12"/>
    <n v="0.24990597969161338"/>
    <x v="0"/>
    <x v="0"/>
    <n v="5"/>
    <s v="Feb"/>
  </r>
  <r>
    <x v="5602"/>
    <x v="201"/>
    <s v="Cookware Set"/>
    <x v="2"/>
    <x v="0"/>
    <n v="17"/>
    <n v="76.87"/>
    <n v="53.24"/>
    <s v="Online"/>
    <n v="1306.79"/>
    <n v="905.08"/>
    <n v="401.70999999999992"/>
    <n v="0.30740210745414331"/>
    <x v="0"/>
    <x v="0"/>
    <s v="No Rating"/>
    <s v="Feb"/>
  </r>
  <r>
    <x v="5603"/>
    <x v="201"/>
    <s v="Laptop"/>
    <x v="3"/>
    <x v="1"/>
    <n v="3"/>
    <n v="215.78"/>
    <n v="163.07"/>
    <s v="Retail"/>
    <n v="647.34"/>
    <n v="489.21"/>
    <n v="158.13000000000005"/>
    <n v="0.24427657799610722"/>
    <x v="0"/>
    <x v="0"/>
    <n v="3"/>
    <s v="Feb"/>
  </r>
  <r>
    <x v="5604"/>
    <x v="201"/>
    <s v="Biography"/>
    <x v="1"/>
    <x v="0"/>
    <n v="20"/>
    <n v="337.25"/>
    <n v="250.97"/>
    <s v="Retail"/>
    <n v="6745"/>
    <n v="5019.3999999999996"/>
    <n v="1725.6000000000004"/>
    <n v="0.25583395107487034"/>
    <x v="0"/>
    <x v="0"/>
    <s v="No Rating"/>
    <s v="Feb"/>
  </r>
  <r>
    <x v="5605"/>
    <x v="201"/>
    <s v="Dumbbells"/>
    <x v="0"/>
    <x v="0"/>
    <n v="5"/>
    <n v="25.72"/>
    <n v="16.82"/>
    <s v="Retail"/>
    <n v="128.6"/>
    <n v="84.1"/>
    <n v="44.5"/>
    <n v="0.3460342146189736"/>
    <x v="0"/>
    <x v="0"/>
    <s v="No Rating"/>
    <s v="Feb"/>
  </r>
  <r>
    <x v="5606"/>
    <x v="202"/>
    <s v="Dumbbells"/>
    <x v="0"/>
    <x v="3"/>
    <n v="5"/>
    <n v="261.47000000000003"/>
    <n v="167.4"/>
    <s v="Online"/>
    <n v="1307.3500000000001"/>
    <n v="837"/>
    <n v="470.35000000000014"/>
    <n v="0.35977358779209856"/>
    <x v="0"/>
    <x v="0"/>
    <s v="No Rating"/>
    <s v="Feb"/>
  </r>
  <r>
    <x v="5607"/>
    <x v="202"/>
    <s v="Sneakers"/>
    <x v="4"/>
    <x v="0"/>
    <n v="16"/>
    <n v="106.58"/>
    <n v="95.65"/>
    <s v="Online"/>
    <n v="1705.28"/>
    <n v="1530.4"/>
    <n v="174.87999999999988"/>
    <n v="0.10255207355976724"/>
    <x v="0"/>
    <x v="0"/>
    <s v="No Rating"/>
    <s v="Feb"/>
  </r>
  <r>
    <x v="5608"/>
    <x v="202"/>
    <s v="Vacuum Cleaner"/>
    <x v="2"/>
    <x v="3"/>
    <n v="7"/>
    <n v="221.55"/>
    <n v="141.01"/>
    <s v="Retail"/>
    <n v="1550.8500000000001"/>
    <n v="987.06999999999994"/>
    <n v="563.7800000000002"/>
    <n v="0.36352967727375318"/>
    <x v="0"/>
    <x v="0"/>
    <s v="No Rating"/>
    <s v="Feb"/>
  </r>
  <r>
    <x v="5609"/>
    <x v="202"/>
    <s v="Jacket"/>
    <x v="4"/>
    <x v="2"/>
    <n v="14"/>
    <n v="229.3"/>
    <n v="174.76"/>
    <s v="Retail"/>
    <n v="3210.2000000000003"/>
    <n v="2446.64"/>
    <n v="763.5600000000004"/>
    <n v="0.23785433929350205"/>
    <x v="0"/>
    <x v="0"/>
    <n v="5"/>
    <s v="Feb"/>
  </r>
  <r>
    <x v="5610"/>
    <x v="202"/>
    <s v="Cookware Set"/>
    <x v="2"/>
    <x v="3"/>
    <n v="17"/>
    <n v="109.09"/>
    <n v="91.87"/>
    <s v="Retail"/>
    <n v="1854.53"/>
    <n v="1561.79"/>
    <n v="292.74"/>
    <n v="0.15785131542762856"/>
    <x v="0"/>
    <x v="0"/>
    <s v="No Rating"/>
    <s v="Feb"/>
  </r>
  <r>
    <x v="5611"/>
    <x v="202"/>
    <s v="Fiction"/>
    <x v="1"/>
    <x v="4"/>
    <n v="2"/>
    <n v="86.12"/>
    <n v="60.01"/>
    <s v="Online"/>
    <n v="172.24"/>
    <n v="120.02"/>
    <n v="52.220000000000013"/>
    <n v="0.30318160705991648"/>
    <x v="0"/>
    <x v="0"/>
    <s v="No Rating"/>
    <s v="Feb"/>
  </r>
  <r>
    <x v="5612"/>
    <x v="202"/>
    <s v="Headphones"/>
    <x v="3"/>
    <x v="0"/>
    <n v="1"/>
    <n v="70.75"/>
    <n v="43.05"/>
    <s v="Online"/>
    <n v="70.75"/>
    <n v="43.05"/>
    <n v="27.700000000000003"/>
    <n v="0.39151943462897532"/>
    <x v="0"/>
    <x v="0"/>
    <s v="No Rating"/>
    <s v="Feb"/>
  </r>
  <r>
    <x v="5613"/>
    <x v="202"/>
    <s v="Smartphone"/>
    <x v="3"/>
    <x v="4"/>
    <n v="5"/>
    <n v="61.72"/>
    <n v="46.63"/>
    <s v="Retail"/>
    <n v="308.60000000000002"/>
    <n v="233.15"/>
    <n v="75.450000000000017"/>
    <n v="0.24449125081011022"/>
    <x v="0"/>
    <x v="0"/>
    <s v="No Rating"/>
    <s v="Feb"/>
  </r>
  <r>
    <x v="5614"/>
    <x v="202"/>
    <s v="Cookware Set"/>
    <x v="2"/>
    <x v="0"/>
    <n v="5"/>
    <n v="180.27"/>
    <n v="124.7"/>
    <s v="Online"/>
    <n v="901.35"/>
    <n v="623.5"/>
    <n v="277.85000000000002"/>
    <n v="0.30825983247351196"/>
    <x v="0"/>
    <x v="0"/>
    <s v="No Rating"/>
    <s v="Feb"/>
  </r>
  <r>
    <x v="5615"/>
    <x v="202"/>
    <s v="Mixer"/>
    <x v="2"/>
    <x v="0"/>
    <n v="20"/>
    <n v="30.25"/>
    <n v="21.66"/>
    <s v="Online"/>
    <n v="605"/>
    <n v="433.2"/>
    <n v="171.8"/>
    <n v="0.28396694214876034"/>
    <x v="0"/>
    <x v="0"/>
    <n v="4"/>
    <s v="Feb"/>
  </r>
  <r>
    <x v="5616"/>
    <x v="202"/>
    <s v="Smartphone"/>
    <x v="3"/>
    <x v="0"/>
    <n v="14"/>
    <n v="388.67"/>
    <n v="306.45"/>
    <s v="Retail"/>
    <n v="5441.38"/>
    <n v="4290.3"/>
    <n v="1151.08"/>
    <n v="0.21154192502637198"/>
    <x v="1"/>
    <x v="1"/>
    <s v="No Rating"/>
    <s v="Feb"/>
  </r>
  <r>
    <x v="5617"/>
    <x v="202"/>
    <s v="Camera"/>
    <x v="3"/>
    <x v="1"/>
    <n v="14"/>
    <n v="439.17"/>
    <n v="359.85"/>
    <s v="Online"/>
    <n v="6148.38"/>
    <n v="5037.9000000000005"/>
    <n v="1110.4799999999996"/>
    <n v="0.18061342987909002"/>
    <x v="0"/>
    <x v="0"/>
    <s v="No Rating"/>
    <s v="Feb"/>
  </r>
  <r>
    <x v="5618"/>
    <x v="202"/>
    <s v="Yoga Mat"/>
    <x v="0"/>
    <x v="0"/>
    <n v="9"/>
    <n v="333.34"/>
    <n v="236.69"/>
    <s v="Retail"/>
    <n v="3000.06"/>
    <n v="2130.21"/>
    <n v="869.84999999999991"/>
    <n v="0.28994420111597763"/>
    <x v="0"/>
    <x v="0"/>
    <n v="1"/>
    <s v="Feb"/>
  </r>
  <r>
    <x v="5619"/>
    <x v="202"/>
    <s v="Biography"/>
    <x v="1"/>
    <x v="4"/>
    <n v="4"/>
    <n v="266.75"/>
    <n v="177.33"/>
    <s v="Retail"/>
    <n v="1067"/>
    <n v="709.32"/>
    <n v="357.67999999999995"/>
    <n v="0.33522024367385189"/>
    <x v="0"/>
    <x v="0"/>
    <s v="No Rating"/>
    <s v="Feb"/>
  </r>
  <r>
    <x v="5620"/>
    <x v="202"/>
    <s v="Jeans"/>
    <x v="4"/>
    <x v="2"/>
    <n v="16"/>
    <n v="343.42"/>
    <n v="252.6"/>
    <s v="Retail"/>
    <n v="5494.72"/>
    <n v="4041.6"/>
    <n v="1453.1200000000003"/>
    <n v="0.26445751557859187"/>
    <x v="0"/>
    <x v="0"/>
    <s v="No Rating"/>
    <s v="Feb"/>
  </r>
  <r>
    <x v="5621"/>
    <x v="202"/>
    <s v="T-shirt"/>
    <x v="4"/>
    <x v="3"/>
    <n v="10"/>
    <n v="156.99"/>
    <n v="100.72"/>
    <s v="Online"/>
    <n v="1569.9"/>
    <n v="1007.2"/>
    <n v="562.70000000000005"/>
    <n v="0.35843047327855276"/>
    <x v="0"/>
    <x v="0"/>
    <s v="No Rating"/>
    <s v="Feb"/>
  </r>
  <r>
    <x v="5622"/>
    <x v="202"/>
    <s v="Football"/>
    <x v="0"/>
    <x v="3"/>
    <n v="11"/>
    <n v="168.66"/>
    <n v="126.56"/>
    <s v="Retail"/>
    <n v="1855.26"/>
    <n v="1392.16"/>
    <n v="463.09999999999991"/>
    <n v="0.24961460927309376"/>
    <x v="0"/>
    <x v="0"/>
    <s v="No Rating"/>
    <s v="Feb"/>
  </r>
  <r>
    <x v="5623"/>
    <x v="202"/>
    <s v="Smartphone"/>
    <x v="3"/>
    <x v="3"/>
    <n v="20"/>
    <n v="435.66"/>
    <n v="291.8"/>
    <s v="Retail"/>
    <n v="8713.2000000000007"/>
    <n v="5836"/>
    <n v="2877.2000000000007"/>
    <n v="0.33021163292475791"/>
    <x v="0"/>
    <x v="0"/>
    <s v="No Rating"/>
    <s v="Feb"/>
  </r>
  <r>
    <x v="5624"/>
    <x v="202"/>
    <s v="Yoga Mat"/>
    <x v="0"/>
    <x v="3"/>
    <n v="18"/>
    <n v="141.16999999999999"/>
    <n v="105.63"/>
    <s v="Retail"/>
    <n v="2541.06"/>
    <n v="1901.34"/>
    <n v="639.72"/>
    <n v="0.25175320535524548"/>
    <x v="0"/>
    <x v="0"/>
    <s v="No Rating"/>
    <s v="Feb"/>
  </r>
  <r>
    <x v="5625"/>
    <x v="202"/>
    <s v="Smartphone"/>
    <x v="3"/>
    <x v="1"/>
    <n v="18"/>
    <n v="48.39"/>
    <n v="41.26"/>
    <s v="Online"/>
    <n v="871.02"/>
    <n v="742.68"/>
    <n v="128.34000000000003"/>
    <n v="0.14734449266377356"/>
    <x v="0"/>
    <x v="0"/>
    <s v="No Rating"/>
    <s v="Feb"/>
  </r>
  <r>
    <x v="5626"/>
    <x v="202"/>
    <s v="Jeans"/>
    <x v="4"/>
    <x v="4"/>
    <n v="12"/>
    <n v="416.7"/>
    <n v="283.52"/>
    <s v="Online"/>
    <n v="5000.3999999999996"/>
    <n v="3402.24"/>
    <n v="1598.1599999999999"/>
    <n v="0.31960643148548118"/>
    <x v="1"/>
    <x v="1"/>
    <s v="No Rating"/>
    <s v="Feb"/>
  </r>
  <r>
    <x v="5627"/>
    <x v="202"/>
    <s v="Smartphone"/>
    <x v="3"/>
    <x v="1"/>
    <n v="2"/>
    <n v="120.55"/>
    <n v="92.11"/>
    <s v="Retail"/>
    <n v="241.1"/>
    <n v="184.22"/>
    <n v="56.879999999999995"/>
    <n v="0.23591870593114889"/>
    <x v="0"/>
    <x v="0"/>
    <s v="No Rating"/>
    <s v="Feb"/>
  </r>
  <r>
    <x v="5628"/>
    <x v="202"/>
    <s v="Biography"/>
    <x v="1"/>
    <x v="0"/>
    <n v="5"/>
    <n v="389.77"/>
    <n v="247.35"/>
    <s v="Online"/>
    <n v="1948.85"/>
    <n v="1236.75"/>
    <n v="712.09999999999991"/>
    <n v="0.36539497652461705"/>
    <x v="0"/>
    <x v="0"/>
    <s v="No Rating"/>
    <s v="Feb"/>
  </r>
  <r>
    <x v="5629"/>
    <x v="202"/>
    <s v="Laptop"/>
    <x v="3"/>
    <x v="0"/>
    <n v="11"/>
    <n v="125.09"/>
    <n v="89.96"/>
    <s v="Retail"/>
    <n v="1375.99"/>
    <n v="989.56"/>
    <n v="386.43000000000006"/>
    <n v="0.28083779678631388"/>
    <x v="0"/>
    <x v="0"/>
    <s v="No Rating"/>
    <s v="Feb"/>
  </r>
  <r>
    <x v="5630"/>
    <x v="202"/>
    <s v="Headphones"/>
    <x v="3"/>
    <x v="2"/>
    <n v="11"/>
    <n v="13.49"/>
    <n v="9.02"/>
    <s v="Retail"/>
    <n v="148.39000000000001"/>
    <n v="99.22"/>
    <n v="49.170000000000016"/>
    <n v="0.3313565604151224"/>
    <x v="0"/>
    <x v="0"/>
    <s v="No Rating"/>
    <s v="Feb"/>
  </r>
  <r>
    <x v="5631"/>
    <x v="202"/>
    <s v="Headphones"/>
    <x v="3"/>
    <x v="3"/>
    <n v="1"/>
    <n v="462.01"/>
    <n v="388.08"/>
    <s v="Online"/>
    <n v="462.01"/>
    <n v="388.08"/>
    <n v="73.930000000000007"/>
    <n v="0.1600181814246445"/>
    <x v="0"/>
    <x v="0"/>
    <s v="No Rating"/>
    <s v="Feb"/>
  </r>
  <r>
    <x v="5632"/>
    <x v="202"/>
    <s v="T-shirt"/>
    <x v="4"/>
    <x v="0"/>
    <n v="6"/>
    <n v="430.49"/>
    <n v="279.77"/>
    <s v="Online"/>
    <n v="2582.94"/>
    <n v="1678.62"/>
    <n v="904.32000000000016"/>
    <n v="0.3501126623150364"/>
    <x v="0"/>
    <x v="0"/>
    <s v="No Rating"/>
    <s v="Feb"/>
  </r>
  <r>
    <x v="5633"/>
    <x v="202"/>
    <s v="Vacuum Cleaner"/>
    <x v="2"/>
    <x v="2"/>
    <n v="6"/>
    <n v="32.53"/>
    <n v="19.97"/>
    <s v="Retail"/>
    <n v="195.18"/>
    <n v="119.82"/>
    <n v="75.360000000000014"/>
    <n v="0.38610513372271754"/>
    <x v="0"/>
    <x v="0"/>
    <s v="No Rating"/>
    <s v="Feb"/>
  </r>
  <r>
    <x v="5634"/>
    <x v="202"/>
    <s v="Dumbbells"/>
    <x v="0"/>
    <x v="4"/>
    <n v="3"/>
    <n v="246.42"/>
    <n v="174.78"/>
    <s v="Online"/>
    <n v="739.26"/>
    <n v="524.34"/>
    <n v="214.91999999999996"/>
    <n v="0.29072315558802042"/>
    <x v="0"/>
    <x v="0"/>
    <s v="No Rating"/>
    <s v="Feb"/>
  </r>
  <r>
    <x v="5635"/>
    <x v="202"/>
    <s v="Dumbbells"/>
    <x v="0"/>
    <x v="0"/>
    <n v="1"/>
    <n v="215.52"/>
    <n v="136.22999999999999"/>
    <s v="Retail"/>
    <n v="215.52"/>
    <n v="136.22999999999999"/>
    <n v="79.29000000000002"/>
    <n v="0.36790089086859695"/>
    <x v="0"/>
    <x v="0"/>
    <s v="No Rating"/>
    <s v="Feb"/>
  </r>
  <r>
    <x v="5636"/>
    <x v="202"/>
    <s v="Football"/>
    <x v="0"/>
    <x v="3"/>
    <n v="7"/>
    <n v="72.010000000000005"/>
    <n v="46.06"/>
    <s v="Online"/>
    <n v="504.07000000000005"/>
    <n v="322.42"/>
    <n v="181.65000000000003"/>
    <n v="0.36036661574781281"/>
    <x v="0"/>
    <x v="0"/>
    <s v="No Rating"/>
    <s v="Feb"/>
  </r>
  <r>
    <x v="5637"/>
    <x v="202"/>
    <s v="Yoga Mat"/>
    <x v="0"/>
    <x v="0"/>
    <n v="5"/>
    <n v="21.61"/>
    <n v="16.75"/>
    <s v="Online"/>
    <n v="108.05"/>
    <n v="83.75"/>
    <n v="24.299999999999997"/>
    <n v="0.22489588153632575"/>
    <x v="1"/>
    <x v="3"/>
    <s v="No Rating"/>
    <s v="Feb"/>
  </r>
  <r>
    <x v="5638"/>
    <x v="203"/>
    <s v="T-shirt"/>
    <x v="4"/>
    <x v="4"/>
    <n v="15"/>
    <n v="14.59"/>
    <n v="12.99"/>
    <s v="Retail"/>
    <n v="218.85"/>
    <n v="194.85"/>
    <n v="24"/>
    <n v="0.10966415352981494"/>
    <x v="0"/>
    <x v="0"/>
    <n v="3"/>
    <s v="Feb"/>
  </r>
  <r>
    <x v="5639"/>
    <x v="203"/>
    <s v="Cycle"/>
    <x v="0"/>
    <x v="0"/>
    <n v="5"/>
    <n v="282.77"/>
    <n v="200.04"/>
    <s v="Retail"/>
    <n v="1413.85"/>
    <n v="1000.1999999999999"/>
    <n v="413.65"/>
    <n v="0.29256993316122643"/>
    <x v="0"/>
    <x v="0"/>
    <s v="No Rating"/>
    <s v="Feb"/>
  </r>
  <r>
    <x v="5640"/>
    <x v="203"/>
    <s v="Fiction"/>
    <x v="1"/>
    <x v="0"/>
    <n v="12"/>
    <n v="249.51"/>
    <n v="220.01"/>
    <s v="Retail"/>
    <n v="2994.12"/>
    <n v="2640.12"/>
    <n v="354"/>
    <n v="0.1182317341990301"/>
    <x v="0"/>
    <x v="0"/>
    <s v="No Rating"/>
    <s v="Feb"/>
  </r>
  <r>
    <x v="5641"/>
    <x v="203"/>
    <s v="Cookware Set"/>
    <x v="2"/>
    <x v="4"/>
    <n v="3"/>
    <n v="337.58"/>
    <n v="285.25"/>
    <s v="Online"/>
    <n v="1012.74"/>
    <n v="855.75"/>
    <n v="156.99"/>
    <n v="0.15501510753006695"/>
    <x v="0"/>
    <x v="0"/>
    <s v="No Rating"/>
    <s v="Feb"/>
  </r>
  <r>
    <x v="5642"/>
    <x v="203"/>
    <s v="Fiction"/>
    <x v="1"/>
    <x v="3"/>
    <n v="5"/>
    <n v="306.04000000000002"/>
    <n v="208.96"/>
    <s v="Online"/>
    <n v="1530.2"/>
    <n v="1044.8"/>
    <n v="485.40000000000009"/>
    <n v="0.31721343615213704"/>
    <x v="0"/>
    <x v="0"/>
    <s v="No Rating"/>
    <s v="Feb"/>
  </r>
  <r>
    <x v="5643"/>
    <x v="203"/>
    <s v="Headphones"/>
    <x v="3"/>
    <x v="2"/>
    <n v="4"/>
    <n v="33.4"/>
    <n v="25.5"/>
    <s v="Retail"/>
    <n v="133.6"/>
    <n v="102"/>
    <n v="31.599999999999994"/>
    <n v="0.23652694610778441"/>
    <x v="0"/>
    <x v="0"/>
    <s v="No Rating"/>
    <s v="Feb"/>
  </r>
  <r>
    <x v="5644"/>
    <x v="203"/>
    <s v="Smartphone"/>
    <x v="3"/>
    <x v="4"/>
    <n v="18"/>
    <n v="169.11"/>
    <n v="133.97999999999999"/>
    <s v="Online"/>
    <n v="3043.9800000000005"/>
    <n v="2411.64"/>
    <n v="632.3400000000006"/>
    <n v="0.20773461060847986"/>
    <x v="1"/>
    <x v="3"/>
    <s v="No Rating"/>
    <s v="Feb"/>
  </r>
  <r>
    <x v="5645"/>
    <x v="203"/>
    <s v="Cycle"/>
    <x v="0"/>
    <x v="1"/>
    <n v="15"/>
    <n v="142.41999999999999"/>
    <n v="86.84"/>
    <s v="Online"/>
    <n v="2136.2999999999997"/>
    <n v="1302.6000000000001"/>
    <n v="833.69999999999959"/>
    <n v="0.39025417778401894"/>
    <x v="0"/>
    <x v="0"/>
    <n v="1"/>
    <s v="Feb"/>
  </r>
  <r>
    <x v="5646"/>
    <x v="203"/>
    <s v="Jeans"/>
    <x v="4"/>
    <x v="2"/>
    <n v="3"/>
    <n v="451.47"/>
    <n v="393.43"/>
    <s v="Retail"/>
    <n v="1354.41"/>
    <n v="1180.29"/>
    <n v="174.12000000000012"/>
    <n v="0.12855782222517562"/>
    <x v="0"/>
    <x v="0"/>
    <s v="No Rating"/>
    <s v="Feb"/>
  </r>
  <r>
    <x v="5647"/>
    <x v="203"/>
    <s v="Yoga Mat"/>
    <x v="0"/>
    <x v="4"/>
    <n v="14"/>
    <n v="387.34"/>
    <n v="323.70999999999998"/>
    <s v="Retail"/>
    <n v="5422.7599999999993"/>
    <n v="4531.9399999999996"/>
    <n v="890.81999999999971"/>
    <n v="0.16427428099344243"/>
    <x v="0"/>
    <x v="0"/>
    <s v="No Rating"/>
    <s v="Feb"/>
  </r>
  <r>
    <x v="5648"/>
    <x v="203"/>
    <s v="Vacuum Cleaner"/>
    <x v="2"/>
    <x v="0"/>
    <n v="12"/>
    <n v="483.39"/>
    <n v="380.76"/>
    <s v="Online"/>
    <n v="5800.68"/>
    <n v="4569.12"/>
    <n v="1231.5600000000004"/>
    <n v="0.21231303916092603"/>
    <x v="0"/>
    <x v="0"/>
    <s v="No Rating"/>
    <s v="Feb"/>
  </r>
  <r>
    <x v="5649"/>
    <x v="203"/>
    <s v="Football"/>
    <x v="0"/>
    <x v="3"/>
    <n v="15"/>
    <n v="126.11"/>
    <n v="108.17"/>
    <s v="Online"/>
    <n v="1891.65"/>
    <n v="1622.55"/>
    <n v="269.10000000000014"/>
    <n v="0.14225675997145357"/>
    <x v="0"/>
    <x v="0"/>
    <s v="No Rating"/>
    <s v="Feb"/>
  </r>
  <r>
    <x v="5650"/>
    <x v="203"/>
    <s v="Chair"/>
    <x v="2"/>
    <x v="4"/>
    <n v="11"/>
    <n v="355.49"/>
    <n v="228.06"/>
    <s v="Retail"/>
    <n v="3910.3900000000003"/>
    <n v="2508.66"/>
    <n v="1401.7300000000005"/>
    <n v="0.35846296660946869"/>
    <x v="0"/>
    <x v="0"/>
    <s v="No Rating"/>
    <s v="Feb"/>
  </r>
  <r>
    <x v="5651"/>
    <x v="203"/>
    <s v="Jeans"/>
    <x v="4"/>
    <x v="2"/>
    <n v="5"/>
    <n v="483.06"/>
    <n v="308.74"/>
    <s v="Online"/>
    <n v="2415.3000000000002"/>
    <n v="1543.7"/>
    <n v="871.60000000000014"/>
    <n v="0.36086614499234054"/>
    <x v="0"/>
    <x v="0"/>
    <s v="No Rating"/>
    <s v="Feb"/>
  </r>
  <r>
    <x v="5652"/>
    <x v="203"/>
    <s v="Camera"/>
    <x v="3"/>
    <x v="4"/>
    <n v="7"/>
    <n v="129.19999999999999"/>
    <n v="115.9"/>
    <s v="Online"/>
    <n v="904.39999999999986"/>
    <n v="811.30000000000007"/>
    <n v="93.099999999999795"/>
    <n v="0.10294117647058802"/>
    <x v="0"/>
    <x v="0"/>
    <s v="No Rating"/>
    <s v="Feb"/>
  </r>
  <r>
    <x v="5653"/>
    <x v="203"/>
    <s v="Vacuum Cleaner"/>
    <x v="2"/>
    <x v="3"/>
    <n v="8"/>
    <n v="269.81"/>
    <n v="234.03"/>
    <s v="Online"/>
    <n v="2158.48"/>
    <n v="1872.24"/>
    <n v="286.24"/>
    <n v="0.13261183796004597"/>
    <x v="0"/>
    <x v="0"/>
    <s v="No Rating"/>
    <s v="Feb"/>
  </r>
  <r>
    <x v="5654"/>
    <x v="203"/>
    <s v="T-shirt"/>
    <x v="4"/>
    <x v="1"/>
    <n v="17"/>
    <n v="24.34"/>
    <n v="16.190000000000001"/>
    <s v="Retail"/>
    <n v="413.78"/>
    <n v="275.23"/>
    <n v="138.54999999999995"/>
    <n v="0.33483976992604758"/>
    <x v="0"/>
    <x v="0"/>
    <n v="4"/>
    <s v="Feb"/>
  </r>
  <r>
    <x v="5655"/>
    <x v="203"/>
    <s v="Fiction"/>
    <x v="1"/>
    <x v="2"/>
    <n v="7"/>
    <n v="447.59"/>
    <n v="312.11"/>
    <s v="Retail"/>
    <n v="3133.1299999999997"/>
    <n v="2184.77"/>
    <n v="948.35999999999967"/>
    <n v="0.30268772760785534"/>
    <x v="0"/>
    <x v="0"/>
    <s v="No Rating"/>
    <s v="Feb"/>
  </r>
  <r>
    <x v="5656"/>
    <x v="203"/>
    <s v="Comics"/>
    <x v="1"/>
    <x v="2"/>
    <n v="15"/>
    <n v="181.28"/>
    <n v="118.61"/>
    <s v="Online"/>
    <n v="2719.2"/>
    <n v="1779.15"/>
    <n v="940.04999999999973"/>
    <n v="0.34570829655781105"/>
    <x v="0"/>
    <x v="0"/>
    <s v="No Rating"/>
    <s v="Feb"/>
  </r>
  <r>
    <x v="5657"/>
    <x v="203"/>
    <s v="Comics"/>
    <x v="1"/>
    <x v="0"/>
    <n v="3"/>
    <n v="310.17"/>
    <n v="216.56"/>
    <s v="Retail"/>
    <n v="930.51"/>
    <n v="649.68000000000006"/>
    <n v="280.82999999999993"/>
    <n v="0.30180223748267071"/>
    <x v="0"/>
    <x v="0"/>
    <s v="No Rating"/>
    <s v="Feb"/>
  </r>
  <r>
    <x v="5658"/>
    <x v="203"/>
    <s v="Laptop"/>
    <x v="3"/>
    <x v="3"/>
    <n v="19"/>
    <n v="203.92"/>
    <n v="127.74"/>
    <s v="Retail"/>
    <n v="3874.4799999999996"/>
    <n v="2427.06"/>
    <n v="1447.4199999999996"/>
    <n v="0.3735778736759513"/>
    <x v="0"/>
    <x v="0"/>
    <s v="No Rating"/>
    <s v="Feb"/>
  </r>
  <r>
    <x v="5659"/>
    <x v="203"/>
    <s v="T-shirt"/>
    <x v="4"/>
    <x v="1"/>
    <n v="10"/>
    <n v="176.26"/>
    <n v="108.08"/>
    <s v="Retail"/>
    <n v="1762.6"/>
    <n v="1080.8"/>
    <n v="681.8"/>
    <n v="0.38681493248610005"/>
    <x v="0"/>
    <x v="0"/>
    <s v="No Rating"/>
    <s v="Feb"/>
  </r>
  <r>
    <x v="5660"/>
    <x v="203"/>
    <s v="Smartphone"/>
    <x v="3"/>
    <x v="1"/>
    <n v="11"/>
    <n v="197.18"/>
    <n v="151.44999999999999"/>
    <s v="Online"/>
    <n v="2168.98"/>
    <n v="1665.9499999999998"/>
    <n v="503.0300000000002"/>
    <n v="0.23192007302971912"/>
    <x v="0"/>
    <x v="0"/>
    <s v="No Rating"/>
    <s v="Feb"/>
  </r>
  <r>
    <x v="5661"/>
    <x v="204"/>
    <s v="Biography"/>
    <x v="1"/>
    <x v="4"/>
    <n v="13"/>
    <n v="260.75"/>
    <n v="216.91"/>
    <s v="Online"/>
    <n v="3389.75"/>
    <n v="2819.83"/>
    <n v="569.92000000000007"/>
    <n v="0.16813039309683608"/>
    <x v="0"/>
    <x v="0"/>
    <s v="No Rating"/>
    <s v="Feb"/>
  </r>
  <r>
    <x v="5662"/>
    <x v="204"/>
    <s v="Cycle"/>
    <x v="0"/>
    <x v="3"/>
    <n v="16"/>
    <n v="150.91999999999999"/>
    <n v="113.85"/>
    <s v="Retail"/>
    <n v="2414.7199999999998"/>
    <n v="1821.6"/>
    <n v="593.11999999999989"/>
    <n v="0.24562682215743437"/>
    <x v="0"/>
    <x v="0"/>
    <s v="No Rating"/>
    <s v="Feb"/>
  </r>
  <r>
    <x v="5663"/>
    <x v="204"/>
    <s v="Jacket"/>
    <x v="4"/>
    <x v="2"/>
    <n v="4"/>
    <n v="430.6"/>
    <n v="385.77"/>
    <s v="Online"/>
    <n v="1722.4"/>
    <n v="1543.08"/>
    <n v="179.32000000000016"/>
    <n v="0.10411054342777529"/>
    <x v="0"/>
    <x v="0"/>
    <s v="No Rating"/>
    <s v="Feb"/>
  </r>
  <r>
    <x v="5664"/>
    <x v="204"/>
    <s v="Mixer"/>
    <x v="2"/>
    <x v="3"/>
    <n v="15"/>
    <n v="400.55"/>
    <n v="271.85000000000002"/>
    <s v="Online"/>
    <n v="6008.25"/>
    <n v="4077.7500000000005"/>
    <n v="1930.4999999999995"/>
    <n v="0.32130820122331788"/>
    <x v="0"/>
    <x v="0"/>
    <s v="No Rating"/>
    <s v="Feb"/>
  </r>
  <r>
    <x v="5665"/>
    <x v="204"/>
    <s v="Headphones"/>
    <x v="3"/>
    <x v="0"/>
    <n v="3"/>
    <n v="439.23"/>
    <n v="377.97"/>
    <s v="Retail"/>
    <n v="1317.69"/>
    <n v="1133.9100000000001"/>
    <n v="183.77999999999997"/>
    <n v="0.13947134758554741"/>
    <x v="0"/>
    <x v="0"/>
    <s v="No Rating"/>
    <s v="Feb"/>
  </r>
  <r>
    <x v="5666"/>
    <x v="204"/>
    <s v="Sneakers"/>
    <x v="4"/>
    <x v="0"/>
    <n v="7"/>
    <n v="416.06"/>
    <n v="299.85000000000002"/>
    <s v="Online"/>
    <n v="2912.42"/>
    <n v="2098.9500000000003"/>
    <n v="813.4699999999998"/>
    <n v="0.27931067634475787"/>
    <x v="0"/>
    <x v="0"/>
    <s v="No Rating"/>
    <s v="Feb"/>
  </r>
  <r>
    <x v="5667"/>
    <x v="204"/>
    <s v="T-shirt"/>
    <x v="4"/>
    <x v="1"/>
    <n v="9"/>
    <n v="168.49"/>
    <n v="107.06"/>
    <s v="Online"/>
    <n v="1516.41"/>
    <n v="963.54"/>
    <n v="552.87000000000012"/>
    <n v="0.36459137040773937"/>
    <x v="1"/>
    <x v="4"/>
    <s v="No Rating"/>
    <s v="Feb"/>
  </r>
  <r>
    <x v="5668"/>
    <x v="204"/>
    <s v="Textbook"/>
    <x v="1"/>
    <x v="3"/>
    <n v="7"/>
    <n v="409.93"/>
    <n v="358.82"/>
    <s v="Retail"/>
    <n v="2869.51"/>
    <n v="2511.7399999999998"/>
    <n v="357.77000000000044"/>
    <n v="0.12467982338448041"/>
    <x v="0"/>
    <x v="0"/>
    <n v="4"/>
    <s v="Feb"/>
  </r>
  <r>
    <x v="5669"/>
    <x v="204"/>
    <s v="Chair"/>
    <x v="2"/>
    <x v="1"/>
    <n v="19"/>
    <n v="427.37"/>
    <n v="343.25"/>
    <s v="Online"/>
    <n v="8120.03"/>
    <n v="6521.75"/>
    <n v="1598.2799999999997"/>
    <n v="0.19683178510424221"/>
    <x v="0"/>
    <x v="0"/>
    <n v="4"/>
    <s v="Feb"/>
  </r>
  <r>
    <x v="5670"/>
    <x v="204"/>
    <s v="Mixer"/>
    <x v="2"/>
    <x v="4"/>
    <n v="3"/>
    <n v="125.86"/>
    <n v="80.59"/>
    <s v="Retail"/>
    <n v="377.58"/>
    <n v="241.77"/>
    <n v="135.80999999999997"/>
    <n v="0.35968536469092638"/>
    <x v="0"/>
    <x v="0"/>
    <s v="No Rating"/>
    <s v="Feb"/>
  </r>
  <r>
    <x v="5671"/>
    <x v="204"/>
    <s v="Biography"/>
    <x v="1"/>
    <x v="4"/>
    <n v="11"/>
    <n v="451.75"/>
    <n v="373.07"/>
    <s v="Retail"/>
    <n v="4969.25"/>
    <n v="4103.7699999999995"/>
    <n v="865.48000000000047"/>
    <n v="0.17416712783619268"/>
    <x v="0"/>
    <x v="0"/>
    <s v="No Rating"/>
    <s v="Feb"/>
  </r>
  <r>
    <x v="5672"/>
    <x v="204"/>
    <s v="Jacket"/>
    <x v="4"/>
    <x v="4"/>
    <n v="6"/>
    <n v="64.459999999999994"/>
    <n v="45.71"/>
    <s v="Retail"/>
    <n v="386.76"/>
    <n v="274.26"/>
    <n v="112.5"/>
    <n v="0.29087806391560661"/>
    <x v="1"/>
    <x v="2"/>
    <s v="No Rating"/>
    <s v="Feb"/>
  </r>
  <r>
    <x v="5673"/>
    <x v="204"/>
    <s v="Football"/>
    <x v="0"/>
    <x v="2"/>
    <n v="9"/>
    <n v="372.99"/>
    <n v="282.27"/>
    <s v="Online"/>
    <n v="3356.91"/>
    <n v="2540.4299999999998"/>
    <n v="816.48"/>
    <n v="0.2432236789190059"/>
    <x v="0"/>
    <x v="0"/>
    <s v="No Rating"/>
    <s v="Feb"/>
  </r>
  <r>
    <x v="5674"/>
    <x v="204"/>
    <s v="T-shirt"/>
    <x v="4"/>
    <x v="3"/>
    <n v="15"/>
    <n v="142.65"/>
    <n v="109.12"/>
    <s v="Online"/>
    <n v="2139.75"/>
    <n v="1636.8000000000002"/>
    <n v="502.94999999999982"/>
    <n v="0.23505082369435673"/>
    <x v="0"/>
    <x v="0"/>
    <s v="No Rating"/>
    <s v="Feb"/>
  </r>
  <r>
    <x v="5675"/>
    <x v="204"/>
    <s v="Vacuum Cleaner"/>
    <x v="2"/>
    <x v="4"/>
    <n v="2"/>
    <n v="18.28"/>
    <n v="11.55"/>
    <s v="Online"/>
    <n v="36.56"/>
    <n v="23.1"/>
    <n v="13.46"/>
    <n v="0.36816192560175054"/>
    <x v="0"/>
    <x v="0"/>
    <n v="4"/>
    <s v="Feb"/>
  </r>
  <r>
    <x v="5676"/>
    <x v="204"/>
    <s v="Vacuum Cleaner"/>
    <x v="2"/>
    <x v="4"/>
    <n v="4"/>
    <n v="492.35"/>
    <n v="347.81"/>
    <s v="Online"/>
    <n v="1969.4"/>
    <n v="1391.24"/>
    <n v="578.16000000000008"/>
    <n v="0.29357164618665588"/>
    <x v="0"/>
    <x v="0"/>
    <s v="No Rating"/>
    <s v="Feb"/>
  </r>
  <r>
    <x v="5677"/>
    <x v="204"/>
    <s v="Textbook"/>
    <x v="1"/>
    <x v="2"/>
    <n v="15"/>
    <n v="329.93"/>
    <n v="257.91000000000003"/>
    <s v="Online"/>
    <n v="4948.95"/>
    <n v="3868.6500000000005"/>
    <n v="1080.2999999999993"/>
    <n v="0.2182887279119812"/>
    <x v="0"/>
    <x v="0"/>
    <s v="No Rating"/>
    <s v="Feb"/>
  </r>
  <r>
    <x v="5678"/>
    <x v="204"/>
    <s v="Fiction"/>
    <x v="1"/>
    <x v="3"/>
    <n v="2"/>
    <n v="332.43"/>
    <n v="276.27"/>
    <s v="Retail"/>
    <n v="664.86"/>
    <n v="552.54"/>
    <n v="112.32000000000005"/>
    <n v="0.16893782149625491"/>
    <x v="0"/>
    <x v="0"/>
    <s v="No Rating"/>
    <s v="Feb"/>
  </r>
  <r>
    <x v="5679"/>
    <x v="204"/>
    <s v="Textbook"/>
    <x v="1"/>
    <x v="2"/>
    <n v="15"/>
    <n v="435.79"/>
    <n v="279.27999999999997"/>
    <s v="Retail"/>
    <n v="6536.85"/>
    <n v="4189.2"/>
    <n v="2347.6500000000005"/>
    <n v="0.35914087060281336"/>
    <x v="0"/>
    <x v="0"/>
    <s v="No Rating"/>
    <s v="Feb"/>
  </r>
  <r>
    <x v="5680"/>
    <x v="204"/>
    <s v="Football"/>
    <x v="0"/>
    <x v="4"/>
    <n v="9"/>
    <n v="351.49"/>
    <n v="301.05"/>
    <s v="Retail"/>
    <n v="3163.41"/>
    <n v="2709.4500000000003"/>
    <n v="453.95999999999958"/>
    <n v="0.14350337136191629"/>
    <x v="0"/>
    <x v="0"/>
    <s v="No Rating"/>
    <s v="Feb"/>
  </r>
  <r>
    <x v="5681"/>
    <x v="204"/>
    <s v="Sneakers"/>
    <x v="4"/>
    <x v="2"/>
    <n v="5"/>
    <n v="70.83"/>
    <n v="52.13"/>
    <s v="Retail"/>
    <n v="354.15"/>
    <n v="260.65000000000003"/>
    <n v="93.499999999999943"/>
    <n v="0.26401242411407583"/>
    <x v="0"/>
    <x v="0"/>
    <s v="No Rating"/>
    <s v="Feb"/>
  </r>
  <r>
    <x v="5682"/>
    <x v="204"/>
    <s v="Jeans"/>
    <x v="4"/>
    <x v="2"/>
    <n v="10"/>
    <n v="471.78"/>
    <n v="349.25"/>
    <s v="Retail"/>
    <n v="4717.7999999999993"/>
    <n v="3492.5"/>
    <n v="1225.2999999999993"/>
    <n v="0.25971851286616632"/>
    <x v="0"/>
    <x v="0"/>
    <s v="No Rating"/>
    <s v="Feb"/>
  </r>
  <r>
    <x v="5683"/>
    <x v="204"/>
    <s v="Fiction"/>
    <x v="1"/>
    <x v="1"/>
    <n v="9"/>
    <n v="480.37"/>
    <n v="348.54"/>
    <s v="Online"/>
    <n v="4323.33"/>
    <n v="3136.86"/>
    <n v="1186.4699999999998"/>
    <n v="0.2744342902346108"/>
    <x v="0"/>
    <x v="0"/>
    <n v="3"/>
    <s v="Feb"/>
  </r>
  <r>
    <x v="5684"/>
    <x v="204"/>
    <s v="Smartphone"/>
    <x v="3"/>
    <x v="4"/>
    <n v="3"/>
    <n v="265.26"/>
    <n v="168.43"/>
    <s v="Retail"/>
    <n v="795.78"/>
    <n v="505.29"/>
    <n v="290.48999999999995"/>
    <n v="0.36503807585010928"/>
    <x v="0"/>
    <x v="0"/>
    <s v="No Rating"/>
    <s v="Feb"/>
  </r>
  <r>
    <x v="5685"/>
    <x v="204"/>
    <s v="Football"/>
    <x v="0"/>
    <x v="4"/>
    <n v="12"/>
    <n v="294.79000000000002"/>
    <n v="205.85"/>
    <s v="Online"/>
    <n v="3537.4800000000005"/>
    <n v="2470.1999999999998"/>
    <n v="1067.2800000000007"/>
    <n v="0.30170629939957272"/>
    <x v="0"/>
    <x v="0"/>
    <s v="No Rating"/>
    <s v="Feb"/>
  </r>
  <r>
    <x v="5686"/>
    <x v="204"/>
    <s v="Cookware Set"/>
    <x v="2"/>
    <x v="4"/>
    <n v="3"/>
    <n v="31.44"/>
    <n v="22.97"/>
    <s v="Online"/>
    <n v="94.320000000000007"/>
    <n v="68.91"/>
    <n v="25.410000000000011"/>
    <n v="0.26940203562340975"/>
    <x v="0"/>
    <x v="0"/>
    <s v="No Rating"/>
    <s v="Feb"/>
  </r>
  <r>
    <x v="5687"/>
    <x v="204"/>
    <s v="Football"/>
    <x v="0"/>
    <x v="2"/>
    <n v="19"/>
    <n v="329.04"/>
    <n v="254.2"/>
    <s v="Retail"/>
    <n v="6251.76"/>
    <n v="4829.8"/>
    <n v="1421.96"/>
    <n v="0.2274495502066618"/>
    <x v="0"/>
    <x v="0"/>
    <n v="1"/>
    <s v="Feb"/>
  </r>
  <r>
    <x v="5688"/>
    <x v="204"/>
    <s v="Camera"/>
    <x v="3"/>
    <x v="1"/>
    <n v="14"/>
    <n v="46.57"/>
    <n v="37.700000000000003"/>
    <s v="Online"/>
    <n v="651.98"/>
    <n v="527.80000000000007"/>
    <n v="124.17999999999995"/>
    <n v="0.19046596521365677"/>
    <x v="0"/>
    <x v="0"/>
    <s v="No Rating"/>
    <s v="Feb"/>
  </r>
  <r>
    <x v="5689"/>
    <x v="204"/>
    <s v="Dumbbells"/>
    <x v="0"/>
    <x v="3"/>
    <n v="11"/>
    <n v="265.5"/>
    <n v="196.66"/>
    <s v="Retail"/>
    <n v="2920.5"/>
    <n v="2163.2599999999998"/>
    <n v="757.24000000000024"/>
    <n v="0.25928436911487768"/>
    <x v="0"/>
    <x v="0"/>
    <s v="No Rating"/>
    <s v="Feb"/>
  </r>
  <r>
    <x v="5690"/>
    <x v="205"/>
    <s v="Dumbbells"/>
    <x v="0"/>
    <x v="3"/>
    <n v="15"/>
    <n v="124.72"/>
    <n v="98.22"/>
    <s v="Retail"/>
    <n v="1870.8"/>
    <n v="1473.3"/>
    <n v="397.5"/>
    <n v="0.21247594611930726"/>
    <x v="0"/>
    <x v="0"/>
    <s v="No Rating"/>
    <s v="Feb"/>
  </r>
  <r>
    <x v="5691"/>
    <x v="205"/>
    <s v="Vacuum Cleaner"/>
    <x v="2"/>
    <x v="4"/>
    <n v="10"/>
    <n v="21.01"/>
    <n v="16.47"/>
    <s v="Online"/>
    <n v="210.10000000000002"/>
    <n v="164.7"/>
    <n v="45.400000000000034"/>
    <n v="0.21608757734412198"/>
    <x v="0"/>
    <x v="0"/>
    <n v="3"/>
    <s v="Feb"/>
  </r>
  <r>
    <x v="5692"/>
    <x v="205"/>
    <s v="Fiction"/>
    <x v="1"/>
    <x v="2"/>
    <n v="20"/>
    <n v="340.51"/>
    <n v="234.03"/>
    <s v="Online"/>
    <n v="6810.2"/>
    <n v="4680.6000000000004"/>
    <n v="2129.5999999999995"/>
    <n v="0.3127074094740242"/>
    <x v="0"/>
    <x v="0"/>
    <s v="No Rating"/>
    <s v="Feb"/>
  </r>
  <r>
    <x v="5693"/>
    <x v="205"/>
    <s v="Camera"/>
    <x v="3"/>
    <x v="3"/>
    <n v="10"/>
    <n v="131.86000000000001"/>
    <n v="113.04"/>
    <s v="Retail"/>
    <n v="1318.6000000000001"/>
    <n v="1130.4000000000001"/>
    <n v="188.20000000000005"/>
    <n v="0.14272713483998181"/>
    <x v="0"/>
    <x v="0"/>
    <s v="No Rating"/>
    <s v="Feb"/>
  </r>
  <r>
    <x v="5694"/>
    <x v="205"/>
    <s v="Dumbbells"/>
    <x v="0"/>
    <x v="3"/>
    <n v="14"/>
    <n v="294.31"/>
    <n v="225.7"/>
    <s v="Retail"/>
    <n v="4120.34"/>
    <n v="3159.7999999999997"/>
    <n v="960.54000000000042"/>
    <n v="0.23312153851381207"/>
    <x v="0"/>
    <x v="0"/>
    <n v="1"/>
    <s v="Feb"/>
  </r>
  <r>
    <x v="5695"/>
    <x v="205"/>
    <s v="Smartphone"/>
    <x v="3"/>
    <x v="0"/>
    <n v="5"/>
    <n v="133.66"/>
    <n v="107.52"/>
    <s v="Retail"/>
    <n v="668.3"/>
    <n v="537.6"/>
    <n v="130.69999999999993"/>
    <n v="0.19557085141403552"/>
    <x v="0"/>
    <x v="0"/>
    <s v="No Rating"/>
    <s v="Feb"/>
  </r>
  <r>
    <x v="5696"/>
    <x v="205"/>
    <s v="T-shirt"/>
    <x v="4"/>
    <x v="2"/>
    <n v="17"/>
    <n v="209"/>
    <n v="162.66"/>
    <s v="Online"/>
    <n v="3553"/>
    <n v="2765.22"/>
    <n v="787.7800000000002"/>
    <n v="0.22172248803827757"/>
    <x v="0"/>
    <x v="0"/>
    <s v="No Rating"/>
    <s v="Feb"/>
  </r>
  <r>
    <x v="5697"/>
    <x v="205"/>
    <s v="Yoga Mat"/>
    <x v="0"/>
    <x v="0"/>
    <n v="6"/>
    <n v="98.52"/>
    <n v="80.489999999999995"/>
    <s v="Online"/>
    <n v="591.12"/>
    <n v="482.93999999999994"/>
    <n v="108.18000000000006"/>
    <n v="0.18300852618757624"/>
    <x v="0"/>
    <x v="0"/>
    <s v="No Rating"/>
    <s v="Feb"/>
  </r>
  <r>
    <x v="5698"/>
    <x v="205"/>
    <s v="Camera"/>
    <x v="3"/>
    <x v="1"/>
    <n v="1"/>
    <n v="363.61"/>
    <n v="306.57"/>
    <s v="Retail"/>
    <n v="363.61"/>
    <n v="306.57"/>
    <n v="57.04000000000002"/>
    <n v="0.15687137317455521"/>
    <x v="0"/>
    <x v="0"/>
    <s v="No Rating"/>
    <s v="Feb"/>
  </r>
  <r>
    <x v="5699"/>
    <x v="205"/>
    <s v="Textbook"/>
    <x v="1"/>
    <x v="3"/>
    <n v="9"/>
    <n v="450.29"/>
    <n v="280.91000000000003"/>
    <s v="Online"/>
    <n v="4052.61"/>
    <n v="2528.19"/>
    <n v="1524.42"/>
    <n v="0.3761575873326079"/>
    <x v="0"/>
    <x v="0"/>
    <s v="No Rating"/>
    <s v="Feb"/>
  </r>
  <r>
    <x v="5700"/>
    <x v="205"/>
    <s v="Textbook"/>
    <x v="1"/>
    <x v="1"/>
    <n v="6"/>
    <n v="68.61"/>
    <n v="48.15"/>
    <s v="Retail"/>
    <n v="411.65999999999997"/>
    <n v="288.89999999999998"/>
    <n v="122.75999999999999"/>
    <n v="0.29820725841714035"/>
    <x v="0"/>
    <x v="0"/>
    <s v="No Rating"/>
    <s v="Feb"/>
  </r>
  <r>
    <x v="5701"/>
    <x v="205"/>
    <s v="Vacuum Cleaner"/>
    <x v="2"/>
    <x v="0"/>
    <n v="16"/>
    <n v="195.32"/>
    <n v="164.34"/>
    <s v="Retail"/>
    <n v="3125.12"/>
    <n v="2629.44"/>
    <n v="495.67999999999984"/>
    <n v="0.15861150931804213"/>
    <x v="0"/>
    <x v="0"/>
    <s v="No Rating"/>
    <s v="Feb"/>
  </r>
  <r>
    <x v="5702"/>
    <x v="205"/>
    <s v="Biography"/>
    <x v="1"/>
    <x v="0"/>
    <n v="15"/>
    <n v="57.77"/>
    <n v="44.2"/>
    <s v="Online"/>
    <n v="866.55000000000007"/>
    <n v="663"/>
    <n v="203.55000000000007"/>
    <n v="0.23489700536610703"/>
    <x v="0"/>
    <x v="0"/>
    <s v="No Rating"/>
    <s v="Feb"/>
  </r>
  <r>
    <x v="5703"/>
    <x v="205"/>
    <s v="Football"/>
    <x v="0"/>
    <x v="4"/>
    <n v="9"/>
    <n v="404.02"/>
    <n v="359.25"/>
    <s v="Retail"/>
    <n v="3636.18"/>
    <n v="3233.25"/>
    <n v="402.92999999999984"/>
    <n v="0.1108113459729716"/>
    <x v="0"/>
    <x v="0"/>
    <s v="No Rating"/>
    <s v="Feb"/>
  </r>
  <r>
    <x v="5704"/>
    <x v="205"/>
    <s v="T-shirt"/>
    <x v="4"/>
    <x v="4"/>
    <n v="19"/>
    <n v="101.04"/>
    <n v="88.46"/>
    <s v="Retail"/>
    <n v="1919.7600000000002"/>
    <n v="1680.7399999999998"/>
    <n v="239.02000000000044"/>
    <n v="0.12450514647664312"/>
    <x v="0"/>
    <x v="0"/>
    <s v="No Rating"/>
    <s v="Feb"/>
  </r>
  <r>
    <x v="5705"/>
    <x v="205"/>
    <s v="Yoga Mat"/>
    <x v="0"/>
    <x v="1"/>
    <n v="12"/>
    <n v="194.64"/>
    <n v="166.51"/>
    <s v="Online"/>
    <n v="2335.6799999999998"/>
    <n v="1998.12"/>
    <n v="337.55999999999995"/>
    <n v="0.14452322235922727"/>
    <x v="0"/>
    <x v="0"/>
    <s v="No Rating"/>
    <s v="Feb"/>
  </r>
  <r>
    <x v="5706"/>
    <x v="205"/>
    <s v="Textbook"/>
    <x v="1"/>
    <x v="1"/>
    <n v="3"/>
    <n v="436.77"/>
    <n v="266.68"/>
    <s v="Retail"/>
    <n v="1310.31"/>
    <n v="800.04"/>
    <n v="510.27"/>
    <n v="0.38942692950523161"/>
    <x v="0"/>
    <x v="0"/>
    <n v="1"/>
    <s v="Feb"/>
  </r>
  <r>
    <x v="5707"/>
    <x v="205"/>
    <s v="Vacuum Cleaner"/>
    <x v="2"/>
    <x v="0"/>
    <n v="1"/>
    <n v="150.05000000000001"/>
    <n v="130.47"/>
    <s v="Online"/>
    <n v="150.05000000000001"/>
    <n v="130.47"/>
    <n v="19.580000000000013"/>
    <n v="0.13048983672109304"/>
    <x v="0"/>
    <x v="0"/>
    <s v="No Rating"/>
    <s v="Feb"/>
  </r>
  <r>
    <x v="5708"/>
    <x v="205"/>
    <s v="Jeans"/>
    <x v="4"/>
    <x v="1"/>
    <n v="17"/>
    <n v="107.12"/>
    <n v="93.58"/>
    <s v="Retail"/>
    <n v="1821.04"/>
    <n v="1590.86"/>
    <n v="230.18000000000006"/>
    <n v="0.12640029873039585"/>
    <x v="0"/>
    <x v="0"/>
    <s v="No Rating"/>
    <s v="Feb"/>
  </r>
  <r>
    <x v="5709"/>
    <x v="205"/>
    <s v="Headphones"/>
    <x v="3"/>
    <x v="4"/>
    <n v="16"/>
    <n v="345.57"/>
    <n v="278.83"/>
    <s v="Retail"/>
    <n v="5529.12"/>
    <n v="4461.28"/>
    <n v="1067.8400000000001"/>
    <n v="0.19313019069942416"/>
    <x v="0"/>
    <x v="0"/>
    <s v="No Rating"/>
    <s v="Feb"/>
  </r>
  <r>
    <x v="5710"/>
    <x v="205"/>
    <s v="Jeans"/>
    <x v="4"/>
    <x v="2"/>
    <n v="18"/>
    <n v="252.53"/>
    <n v="183.16"/>
    <s v="Retail"/>
    <n v="4545.54"/>
    <n v="3296.88"/>
    <n v="1248.6599999999999"/>
    <n v="0.27470003563932993"/>
    <x v="0"/>
    <x v="0"/>
    <s v="No Rating"/>
    <s v="Feb"/>
  </r>
  <r>
    <x v="5711"/>
    <x v="205"/>
    <s v="Smartphone"/>
    <x v="3"/>
    <x v="3"/>
    <n v="8"/>
    <n v="354.33"/>
    <n v="250.04"/>
    <s v="Online"/>
    <n v="2834.64"/>
    <n v="2000.32"/>
    <n v="834.31999999999994"/>
    <n v="0.29433014421584397"/>
    <x v="0"/>
    <x v="0"/>
    <s v="No Rating"/>
    <s v="Feb"/>
  </r>
  <r>
    <x v="5712"/>
    <x v="205"/>
    <s v="Sneakers"/>
    <x v="4"/>
    <x v="4"/>
    <n v="7"/>
    <n v="134.13"/>
    <n v="111.48"/>
    <s v="Online"/>
    <n v="938.91"/>
    <n v="780.36"/>
    <n v="158.54999999999995"/>
    <n v="0.16886602549765148"/>
    <x v="0"/>
    <x v="0"/>
    <s v="No Rating"/>
    <s v="Feb"/>
  </r>
  <r>
    <x v="5713"/>
    <x v="205"/>
    <s v="Vacuum Cleaner"/>
    <x v="2"/>
    <x v="4"/>
    <n v="10"/>
    <n v="479.45"/>
    <n v="430.22"/>
    <s v="Retail"/>
    <n v="4794.5"/>
    <n v="4302.2000000000007"/>
    <n v="492.29999999999927"/>
    <n v="0.10268015434351846"/>
    <x v="0"/>
    <x v="0"/>
    <s v="No Rating"/>
    <s v="Feb"/>
  </r>
  <r>
    <x v="5714"/>
    <x v="205"/>
    <s v="Cookware Set"/>
    <x v="2"/>
    <x v="1"/>
    <n v="16"/>
    <n v="79.489999999999995"/>
    <n v="53.91"/>
    <s v="Retail"/>
    <n v="1271.8399999999999"/>
    <n v="862.56"/>
    <n v="409.28"/>
    <n v="0.32180148446345452"/>
    <x v="0"/>
    <x v="0"/>
    <s v="No Rating"/>
    <s v="Feb"/>
  </r>
  <r>
    <x v="5715"/>
    <x v="205"/>
    <s v="Fiction"/>
    <x v="1"/>
    <x v="4"/>
    <n v="19"/>
    <n v="216.38"/>
    <n v="178.19"/>
    <s v="Retail"/>
    <n v="4111.22"/>
    <n v="3385.61"/>
    <n v="725.61000000000013"/>
    <n v="0.17649505499584067"/>
    <x v="0"/>
    <x v="0"/>
    <s v="No Rating"/>
    <s v="Feb"/>
  </r>
  <r>
    <x v="5716"/>
    <x v="205"/>
    <s v="Biography"/>
    <x v="1"/>
    <x v="2"/>
    <n v="5"/>
    <n v="348.22"/>
    <n v="283.14"/>
    <s v="Retail"/>
    <n v="1741.1000000000001"/>
    <n v="1415.6999999999998"/>
    <n v="325.40000000000032"/>
    <n v="0.1868933432887257"/>
    <x v="0"/>
    <x v="0"/>
    <s v="No Rating"/>
    <s v="Feb"/>
  </r>
  <r>
    <x v="5717"/>
    <x v="205"/>
    <s v="Fiction"/>
    <x v="1"/>
    <x v="4"/>
    <n v="15"/>
    <n v="280.79000000000002"/>
    <n v="181.99"/>
    <s v="Retail"/>
    <n v="4211.8500000000004"/>
    <n v="2729.8500000000004"/>
    <n v="1482"/>
    <n v="0.35186438263470921"/>
    <x v="0"/>
    <x v="0"/>
    <s v="No Rating"/>
    <s v="Feb"/>
  </r>
  <r>
    <x v="5718"/>
    <x v="205"/>
    <s v="Jeans"/>
    <x v="4"/>
    <x v="3"/>
    <n v="3"/>
    <n v="294.27"/>
    <n v="205.96"/>
    <s v="Retail"/>
    <n v="882.81"/>
    <n v="617.88"/>
    <n v="264.92999999999995"/>
    <n v="0.30009854895164301"/>
    <x v="0"/>
    <x v="0"/>
    <s v="No Rating"/>
    <s v="Feb"/>
  </r>
  <r>
    <x v="5719"/>
    <x v="205"/>
    <s v="Cookware Set"/>
    <x v="2"/>
    <x v="1"/>
    <n v="2"/>
    <n v="225.01"/>
    <n v="146.44"/>
    <s v="Online"/>
    <n v="450.02"/>
    <n v="292.88"/>
    <n v="157.13999999999999"/>
    <n v="0.34918448068974711"/>
    <x v="0"/>
    <x v="0"/>
    <s v="No Rating"/>
    <s v="Feb"/>
  </r>
  <r>
    <x v="5720"/>
    <x v="205"/>
    <s v="Football"/>
    <x v="0"/>
    <x v="4"/>
    <n v="3"/>
    <n v="184.36"/>
    <n v="141.16"/>
    <s v="Retail"/>
    <n v="553.08000000000004"/>
    <n v="423.48"/>
    <n v="129.60000000000002"/>
    <n v="0.234324148405294"/>
    <x v="0"/>
    <x v="0"/>
    <s v="No Rating"/>
    <s v="Feb"/>
  </r>
  <r>
    <x v="5721"/>
    <x v="205"/>
    <s v="Yoga Mat"/>
    <x v="0"/>
    <x v="1"/>
    <n v="4"/>
    <n v="337.63"/>
    <n v="290.82"/>
    <s v="Online"/>
    <n v="1350.52"/>
    <n v="1163.28"/>
    <n v="187.24"/>
    <n v="0.13864289310783995"/>
    <x v="0"/>
    <x v="0"/>
    <s v="No Rating"/>
    <s v="Feb"/>
  </r>
  <r>
    <x v="5722"/>
    <x v="205"/>
    <s v="T-shirt"/>
    <x v="4"/>
    <x v="1"/>
    <n v="13"/>
    <n v="82.54"/>
    <n v="70.459999999999994"/>
    <s v="Retail"/>
    <n v="1073.02"/>
    <n v="915.9799999999999"/>
    <n v="157.04000000000008"/>
    <n v="0.14635328325660293"/>
    <x v="0"/>
    <x v="0"/>
    <s v="No Rating"/>
    <s v="Feb"/>
  </r>
  <r>
    <x v="5723"/>
    <x v="205"/>
    <s v="Jeans"/>
    <x v="4"/>
    <x v="2"/>
    <n v="12"/>
    <n v="285.11"/>
    <n v="245.81"/>
    <s v="Retail"/>
    <n v="3421.32"/>
    <n v="2949.7200000000003"/>
    <n v="471.59999999999991"/>
    <n v="0.13784153484619968"/>
    <x v="1"/>
    <x v="3"/>
    <s v="No Rating"/>
    <s v="Feb"/>
  </r>
  <r>
    <x v="5724"/>
    <x v="205"/>
    <s v="Jacket"/>
    <x v="4"/>
    <x v="4"/>
    <n v="15"/>
    <n v="412.17"/>
    <n v="327.41000000000003"/>
    <s v="Online"/>
    <n v="6182.55"/>
    <n v="4911.1500000000005"/>
    <n v="1271.3999999999996"/>
    <n v="0.20564330252080446"/>
    <x v="0"/>
    <x v="0"/>
    <s v="No Rating"/>
    <s v="Feb"/>
  </r>
  <r>
    <x v="5725"/>
    <x v="206"/>
    <s v="T-shirt"/>
    <x v="4"/>
    <x v="2"/>
    <n v="2"/>
    <n v="10.69"/>
    <n v="6.77"/>
    <s v="Online"/>
    <n v="21.38"/>
    <n v="13.54"/>
    <n v="7.84"/>
    <n v="0.36669784845650144"/>
    <x v="0"/>
    <x v="0"/>
    <s v="No Rating"/>
    <s v="Feb"/>
  </r>
  <r>
    <x v="5726"/>
    <x v="206"/>
    <s v="Football"/>
    <x v="0"/>
    <x v="3"/>
    <n v="7"/>
    <n v="287.83"/>
    <n v="220.31"/>
    <s v="Retail"/>
    <n v="2014.81"/>
    <n v="1542.17"/>
    <n v="472.63999999999987"/>
    <n v="0.23458291352534477"/>
    <x v="0"/>
    <x v="0"/>
    <s v="No Rating"/>
    <s v="Feb"/>
  </r>
  <r>
    <x v="5727"/>
    <x v="206"/>
    <s v="Yoga Mat"/>
    <x v="0"/>
    <x v="3"/>
    <n v="12"/>
    <n v="432.53"/>
    <n v="357.34"/>
    <s v="Retail"/>
    <n v="5190.3599999999997"/>
    <n v="4288.08"/>
    <n v="902.27999999999975"/>
    <n v="0.17383765287956901"/>
    <x v="0"/>
    <x v="0"/>
    <s v="No Rating"/>
    <s v="Feb"/>
  </r>
  <r>
    <x v="5728"/>
    <x v="206"/>
    <s v="Chair"/>
    <x v="2"/>
    <x v="1"/>
    <n v="11"/>
    <n v="370.36"/>
    <n v="291.56"/>
    <s v="Retail"/>
    <n v="4073.96"/>
    <n v="3207.16"/>
    <n v="866.80000000000018"/>
    <n v="0.21276595744680854"/>
    <x v="0"/>
    <x v="0"/>
    <s v="No Rating"/>
    <s v="Feb"/>
  </r>
  <r>
    <x v="5729"/>
    <x v="206"/>
    <s v="Vacuum Cleaner"/>
    <x v="2"/>
    <x v="1"/>
    <n v="8"/>
    <n v="237.59"/>
    <n v="192.97"/>
    <s v="Online"/>
    <n v="1900.72"/>
    <n v="1543.76"/>
    <n v="356.96000000000004"/>
    <n v="0.18780251694094871"/>
    <x v="0"/>
    <x v="0"/>
    <n v="2"/>
    <s v="Feb"/>
  </r>
  <r>
    <x v="5730"/>
    <x v="206"/>
    <s v="T-shirt"/>
    <x v="4"/>
    <x v="2"/>
    <n v="6"/>
    <n v="285.33999999999997"/>
    <n v="188.85"/>
    <s v="Online"/>
    <n v="1712.04"/>
    <n v="1133.0999999999999"/>
    <n v="578.94000000000005"/>
    <n v="0.33815798696292149"/>
    <x v="0"/>
    <x v="0"/>
    <s v="No Rating"/>
    <s v="Feb"/>
  </r>
  <r>
    <x v="5731"/>
    <x v="206"/>
    <s v="Yoga Mat"/>
    <x v="0"/>
    <x v="0"/>
    <n v="7"/>
    <n v="334.12"/>
    <n v="215.66"/>
    <s v="Online"/>
    <n v="2338.84"/>
    <n v="1509.62"/>
    <n v="829.22000000000025"/>
    <n v="0.3545432778642405"/>
    <x v="0"/>
    <x v="0"/>
    <s v="No Rating"/>
    <s v="Feb"/>
  </r>
  <r>
    <x v="5732"/>
    <x v="206"/>
    <s v="Headphones"/>
    <x v="3"/>
    <x v="2"/>
    <n v="14"/>
    <n v="10.23"/>
    <n v="6.55"/>
    <s v="Retail"/>
    <n v="143.22"/>
    <n v="91.7"/>
    <n v="51.519999999999996"/>
    <n v="0.35972629521016614"/>
    <x v="0"/>
    <x v="0"/>
    <n v="2"/>
    <s v="Feb"/>
  </r>
  <r>
    <x v="5733"/>
    <x v="206"/>
    <s v="Jeans"/>
    <x v="4"/>
    <x v="3"/>
    <n v="13"/>
    <n v="195.51"/>
    <n v="167.3"/>
    <s v="Retail"/>
    <n v="2541.63"/>
    <n v="2174.9"/>
    <n v="366.73"/>
    <n v="0.14428929466523452"/>
    <x v="0"/>
    <x v="0"/>
    <s v="No Rating"/>
    <s v="Feb"/>
  </r>
  <r>
    <x v="5734"/>
    <x v="206"/>
    <s v="Vacuum Cleaner"/>
    <x v="2"/>
    <x v="2"/>
    <n v="18"/>
    <n v="325.93"/>
    <n v="285.14999999999998"/>
    <s v="Online"/>
    <n v="5866.74"/>
    <n v="5132.7"/>
    <n v="734.04"/>
    <n v="0.12511889055932254"/>
    <x v="0"/>
    <x v="0"/>
    <n v="1"/>
    <s v="Feb"/>
  </r>
  <r>
    <x v="5735"/>
    <x v="206"/>
    <s v="Smartphone"/>
    <x v="3"/>
    <x v="0"/>
    <n v="6"/>
    <n v="403.36"/>
    <n v="286.23"/>
    <s v="Retail"/>
    <n v="2420.16"/>
    <n v="1717.38"/>
    <n v="702.77999999999975"/>
    <n v="0.29038575961919866"/>
    <x v="0"/>
    <x v="0"/>
    <s v="No Rating"/>
    <s v="Feb"/>
  </r>
  <r>
    <x v="5736"/>
    <x v="206"/>
    <s v="Comics"/>
    <x v="1"/>
    <x v="0"/>
    <n v="12"/>
    <n v="491.47"/>
    <n v="428.99"/>
    <s v="Online"/>
    <n v="5897.64"/>
    <n v="5147.88"/>
    <n v="749.76000000000022"/>
    <n v="0.12712881762874645"/>
    <x v="0"/>
    <x v="0"/>
    <s v="No Rating"/>
    <s v="Feb"/>
  </r>
  <r>
    <x v="5737"/>
    <x v="206"/>
    <s v="Vacuum Cleaner"/>
    <x v="2"/>
    <x v="3"/>
    <n v="12"/>
    <n v="123.33"/>
    <n v="78.14"/>
    <s v="Retail"/>
    <n v="1479.96"/>
    <n v="937.68000000000006"/>
    <n v="542.28"/>
    <n v="0.36641530852185189"/>
    <x v="0"/>
    <x v="0"/>
    <s v="No Rating"/>
    <s v="Feb"/>
  </r>
  <r>
    <x v="5738"/>
    <x v="206"/>
    <s v="Sneakers"/>
    <x v="4"/>
    <x v="4"/>
    <n v="2"/>
    <n v="337.01"/>
    <n v="269.33999999999997"/>
    <s v="Online"/>
    <n v="674.02"/>
    <n v="538.67999999999995"/>
    <n v="135.34000000000003"/>
    <n v="0.20079522862823068"/>
    <x v="0"/>
    <x v="0"/>
    <s v="No Rating"/>
    <s v="Feb"/>
  </r>
  <r>
    <x v="5739"/>
    <x v="206"/>
    <s v="Sneakers"/>
    <x v="4"/>
    <x v="1"/>
    <n v="1"/>
    <n v="79.63"/>
    <n v="53.61"/>
    <s v="Retail"/>
    <n v="79.63"/>
    <n v="53.61"/>
    <n v="26.019999999999996"/>
    <n v="0.32676127087780982"/>
    <x v="0"/>
    <x v="0"/>
    <s v="No Rating"/>
    <s v="Feb"/>
  </r>
  <r>
    <x v="5740"/>
    <x v="206"/>
    <s v="Jacket"/>
    <x v="4"/>
    <x v="2"/>
    <n v="4"/>
    <n v="319.79000000000002"/>
    <n v="195.02"/>
    <s v="Retail"/>
    <n v="1279.1600000000001"/>
    <n v="780.08"/>
    <n v="499.08000000000004"/>
    <n v="0.39016229400544106"/>
    <x v="0"/>
    <x v="0"/>
    <s v="No Rating"/>
    <s v="Feb"/>
  </r>
  <r>
    <x v="5741"/>
    <x v="206"/>
    <s v="Vacuum Cleaner"/>
    <x v="2"/>
    <x v="4"/>
    <n v="14"/>
    <n v="392.32"/>
    <n v="285.57"/>
    <s v="Retail"/>
    <n v="5492.48"/>
    <n v="3997.98"/>
    <n v="1494.4999999999995"/>
    <n v="0.27209930668841753"/>
    <x v="0"/>
    <x v="0"/>
    <s v="No Rating"/>
    <s v="Feb"/>
  </r>
  <r>
    <x v="5742"/>
    <x v="206"/>
    <s v="Mixer"/>
    <x v="2"/>
    <x v="3"/>
    <n v="19"/>
    <n v="414.06"/>
    <n v="285.39"/>
    <s v="Retail"/>
    <n v="7867.14"/>
    <n v="5422.41"/>
    <n v="2444.7300000000005"/>
    <n v="0.31075206491812785"/>
    <x v="0"/>
    <x v="0"/>
    <s v="No Rating"/>
    <s v="Feb"/>
  </r>
  <r>
    <x v="5743"/>
    <x v="206"/>
    <s v="Smartphone"/>
    <x v="3"/>
    <x v="1"/>
    <n v="9"/>
    <n v="321.44"/>
    <n v="280.97000000000003"/>
    <s v="Retail"/>
    <n v="2892.96"/>
    <n v="2528.7300000000005"/>
    <n v="364.22999999999956"/>
    <n v="0.12590219014435028"/>
    <x v="0"/>
    <x v="0"/>
    <s v="No Rating"/>
    <s v="Feb"/>
  </r>
  <r>
    <x v="5744"/>
    <x v="206"/>
    <s v="Textbook"/>
    <x v="1"/>
    <x v="4"/>
    <n v="20"/>
    <n v="123.36"/>
    <n v="93.7"/>
    <s v="Retail"/>
    <n v="2467.1999999999998"/>
    <n v="1874"/>
    <n v="593.19999999999982"/>
    <n v="0.24043450064850838"/>
    <x v="0"/>
    <x v="0"/>
    <s v="No Rating"/>
    <s v="Feb"/>
  </r>
  <r>
    <x v="5745"/>
    <x v="206"/>
    <s v="Yoga Mat"/>
    <x v="0"/>
    <x v="3"/>
    <n v="19"/>
    <n v="319.62"/>
    <n v="250.99"/>
    <s v="Retail"/>
    <n v="6072.78"/>
    <n v="4768.8100000000004"/>
    <n v="1303.9699999999993"/>
    <n v="0.21472373443464104"/>
    <x v="0"/>
    <x v="0"/>
    <s v="No Rating"/>
    <s v="Feb"/>
  </r>
  <r>
    <x v="5746"/>
    <x v="206"/>
    <s v="Sneakers"/>
    <x v="4"/>
    <x v="4"/>
    <n v="10"/>
    <n v="476.66"/>
    <n v="313.67"/>
    <s v="Retail"/>
    <n v="4766.6000000000004"/>
    <n v="3136.7000000000003"/>
    <n v="1629.9"/>
    <n v="0.34194184534049427"/>
    <x v="0"/>
    <x v="0"/>
    <s v="No Rating"/>
    <s v="Feb"/>
  </r>
  <r>
    <x v="5747"/>
    <x v="206"/>
    <s v="Mixer"/>
    <x v="2"/>
    <x v="4"/>
    <n v="1"/>
    <n v="432.72"/>
    <n v="384.72"/>
    <s v="Online"/>
    <n v="432.72"/>
    <n v="384.72"/>
    <n v="48"/>
    <n v="0.11092623405435385"/>
    <x v="0"/>
    <x v="0"/>
    <s v="No Rating"/>
    <s v="Feb"/>
  </r>
  <r>
    <x v="5748"/>
    <x v="206"/>
    <s v="Chair"/>
    <x v="2"/>
    <x v="2"/>
    <n v="15"/>
    <n v="96.73"/>
    <n v="85.07"/>
    <s v="Retail"/>
    <n v="1450.95"/>
    <n v="1276.05"/>
    <n v="174.90000000000009"/>
    <n v="0.12054171404941597"/>
    <x v="0"/>
    <x v="0"/>
    <s v="No Rating"/>
    <s v="Feb"/>
  </r>
  <r>
    <x v="5749"/>
    <x v="207"/>
    <s v="Chair"/>
    <x v="2"/>
    <x v="4"/>
    <n v="5"/>
    <n v="244.7"/>
    <n v="204.47"/>
    <s v="Retail"/>
    <n v="1223.5"/>
    <n v="1022.35"/>
    <n v="201.14999999999998"/>
    <n v="0.16440539436044133"/>
    <x v="0"/>
    <x v="0"/>
    <s v="No Rating"/>
    <s v="Feb"/>
  </r>
  <r>
    <x v="5750"/>
    <x v="207"/>
    <s v="Football"/>
    <x v="0"/>
    <x v="3"/>
    <n v="19"/>
    <n v="462.88"/>
    <n v="278.45"/>
    <s v="Online"/>
    <n v="8794.7199999999993"/>
    <n v="5290.55"/>
    <n v="3504.1699999999992"/>
    <n v="0.39844020048392664"/>
    <x v="0"/>
    <x v="0"/>
    <s v="No Rating"/>
    <s v="Feb"/>
  </r>
  <r>
    <x v="5751"/>
    <x v="207"/>
    <s v="Laptop"/>
    <x v="3"/>
    <x v="4"/>
    <n v="2"/>
    <n v="41.82"/>
    <n v="27.98"/>
    <s v="Online"/>
    <n v="83.64"/>
    <n v="55.96"/>
    <n v="27.68"/>
    <n v="0.33094213295074126"/>
    <x v="0"/>
    <x v="0"/>
    <s v="No Rating"/>
    <s v="Feb"/>
  </r>
  <r>
    <x v="5752"/>
    <x v="207"/>
    <s v="Cookware Set"/>
    <x v="2"/>
    <x v="0"/>
    <n v="15"/>
    <n v="141.47999999999999"/>
    <n v="110.23"/>
    <s v="Online"/>
    <n v="2122.1999999999998"/>
    <n v="1653.45"/>
    <n v="468.74999999999977"/>
    <n v="0.22087927622278758"/>
    <x v="0"/>
    <x v="0"/>
    <s v="No Rating"/>
    <s v="Feb"/>
  </r>
  <r>
    <x v="5753"/>
    <x v="207"/>
    <s v="Jeans"/>
    <x v="4"/>
    <x v="2"/>
    <n v="1"/>
    <n v="273.68"/>
    <n v="176.38"/>
    <s v="Online"/>
    <n v="273.68"/>
    <n v="176.38"/>
    <n v="97.300000000000011"/>
    <n v="0.35552470038000589"/>
    <x v="0"/>
    <x v="0"/>
    <s v="No Rating"/>
    <s v="Feb"/>
  </r>
  <r>
    <x v="5754"/>
    <x v="207"/>
    <s v="Yoga Mat"/>
    <x v="0"/>
    <x v="4"/>
    <n v="15"/>
    <n v="147.80000000000001"/>
    <n v="93.6"/>
    <s v="Retail"/>
    <n v="2217"/>
    <n v="1404"/>
    <n v="813"/>
    <n v="0.36671177266576455"/>
    <x v="0"/>
    <x v="0"/>
    <s v="No Rating"/>
    <s v="Feb"/>
  </r>
  <r>
    <x v="5755"/>
    <x v="207"/>
    <s v="Jacket"/>
    <x v="4"/>
    <x v="2"/>
    <n v="10"/>
    <n v="85.22"/>
    <n v="56.06"/>
    <s v="Online"/>
    <n v="852.2"/>
    <n v="560.6"/>
    <n v="291.60000000000002"/>
    <n v="0.34217319877962921"/>
    <x v="0"/>
    <x v="0"/>
    <s v="No Rating"/>
    <s v="Feb"/>
  </r>
  <r>
    <x v="5756"/>
    <x v="207"/>
    <s v="Dumbbells"/>
    <x v="0"/>
    <x v="1"/>
    <n v="3"/>
    <n v="453.83"/>
    <n v="324.04000000000002"/>
    <s v="Retail"/>
    <n v="1361.49"/>
    <n v="972.12000000000012"/>
    <n v="389.36999999999989"/>
    <n v="0.28598814534076628"/>
    <x v="0"/>
    <x v="0"/>
    <n v="4"/>
    <s v="Feb"/>
  </r>
  <r>
    <x v="5757"/>
    <x v="207"/>
    <s v="Yoga Mat"/>
    <x v="0"/>
    <x v="3"/>
    <n v="5"/>
    <n v="490.53"/>
    <n v="296.14999999999998"/>
    <s v="Retail"/>
    <n v="2452.6499999999996"/>
    <n v="1480.75"/>
    <n v="971.89999999999964"/>
    <n v="0.39626526410209356"/>
    <x v="0"/>
    <x v="0"/>
    <s v="No Rating"/>
    <s v="Feb"/>
  </r>
  <r>
    <x v="5758"/>
    <x v="207"/>
    <s v="Camera"/>
    <x v="3"/>
    <x v="1"/>
    <n v="11"/>
    <n v="38.82"/>
    <n v="34.35"/>
    <s v="Online"/>
    <n v="427.02"/>
    <n v="377.85"/>
    <n v="49.169999999999959"/>
    <n v="0.11514683153013901"/>
    <x v="0"/>
    <x v="0"/>
    <s v="No Rating"/>
    <s v="Feb"/>
  </r>
  <r>
    <x v="5759"/>
    <x v="207"/>
    <s v="Biography"/>
    <x v="1"/>
    <x v="1"/>
    <n v="15"/>
    <n v="479.19"/>
    <n v="388.93"/>
    <s v="Online"/>
    <n v="7187.85"/>
    <n v="5833.95"/>
    <n v="1353.9000000000005"/>
    <n v="0.18835952336234069"/>
    <x v="0"/>
    <x v="0"/>
    <s v="No Rating"/>
    <s v="Feb"/>
  </r>
  <r>
    <x v="5760"/>
    <x v="207"/>
    <s v="Headphones"/>
    <x v="3"/>
    <x v="3"/>
    <n v="3"/>
    <n v="19.309999999999999"/>
    <n v="16.48"/>
    <s v="Online"/>
    <n v="57.929999999999993"/>
    <n v="49.44"/>
    <n v="8.4899999999999949"/>
    <n v="0.14655618850336607"/>
    <x v="0"/>
    <x v="0"/>
    <s v="No Rating"/>
    <s v="Feb"/>
  </r>
  <r>
    <x v="5761"/>
    <x v="207"/>
    <s v="Yoga Mat"/>
    <x v="0"/>
    <x v="1"/>
    <n v="13"/>
    <n v="256.58999999999997"/>
    <n v="207.95"/>
    <s v="Online"/>
    <n v="3335.6699999999996"/>
    <n v="2703.35"/>
    <n v="632.31999999999971"/>
    <n v="0.18956311625550482"/>
    <x v="0"/>
    <x v="0"/>
    <s v="No Rating"/>
    <s v="Feb"/>
  </r>
  <r>
    <x v="5762"/>
    <x v="207"/>
    <s v="Dumbbells"/>
    <x v="0"/>
    <x v="1"/>
    <n v="19"/>
    <n v="421.5"/>
    <n v="286.25"/>
    <s v="Online"/>
    <n v="8008.5"/>
    <n v="5438.75"/>
    <n v="2569.75"/>
    <n v="0.32087781731909848"/>
    <x v="1"/>
    <x v="1"/>
    <s v="No Rating"/>
    <s v="Feb"/>
  </r>
  <r>
    <x v="5763"/>
    <x v="207"/>
    <s v="T-shirt"/>
    <x v="4"/>
    <x v="1"/>
    <n v="1"/>
    <n v="397.93"/>
    <n v="253.29"/>
    <s v="Retail"/>
    <n v="397.93"/>
    <n v="253.29"/>
    <n v="144.64000000000001"/>
    <n v="0.36348101424873724"/>
    <x v="0"/>
    <x v="0"/>
    <s v="No Rating"/>
    <s v="Feb"/>
  </r>
  <r>
    <x v="5764"/>
    <x v="207"/>
    <s v="Jeans"/>
    <x v="4"/>
    <x v="1"/>
    <n v="16"/>
    <n v="245.79"/>
    <n v="191.24"/>
    <s v="Online"/>
    <n v="3932.64"/>
    <n v="3059.84"/>
    <n v="872.79999999999973"/>
    <n v="0.22193742625818783"/>
    <x v="0"/>
    <x v="0"/>
    <s v="No Rating"/>
    <s v="Feb"/>
  </r>
  <r>
    <x v="5765"/>
    <x v="207"/>
    <s v="Dumbbells"/>
    <x v="0"/>
    <x v="3"/>
    <n v="15"/>
    <n v="328.83"/>
    <n v="198.78"/>
    <s v="Online"/>
    <n v="4932.45"/>
    <n v="2981.7"/>
    <n v="1950.75"/>
    <n v="0.39549311194234105"/>
    <x v="0"/>
    <x v="0"/>
    <s v="No Rating"/>
    <s v="Feb"/>
  </r>
  <r>
    <x v="5766"/>
    <x v="207"/>
    <s v="Cookware Set"/>
    <x v="2"/>
    <x v="2"/>
    <n v="17"/>
    <n v="411.86"/>
    <n v="277.99"/>
    <s v="Retail"/>
    <n v="7001.62"/>
    <n v="4725.83"/>
    <n v="2275.79"/>
    <n v="0.32503763414752584"/>
    <x v="0"/>
    <x v="0"/>
    <s v="No Rating"/>
    <s v="Feb"/>
  </r>
  <r>
    <x v="5767"/>
    <x v="207"/>
    <s v="Laptop"/>
    <x v="3"/>
    <x v="3"/>
    <n v="5"/>
    <n v="490.44"/>
    <n v="391.59"/>
    <s v="Online"/>
    <n v="2452.1999999999998"/>
    <n v="1957.9499999999998"/>
    <n v="494.25"/>
    <n v="0.20155370687545879"/>
    <x v="0"/>
    <x v="0"/>
    <s v="No Rating"/>
    <s v="Feb"/>
  </r>
  <r>
    <x v="5768"/>
    <x v="207"/>
    <s v="Jeans"/>
    <x v="4"/>
    <x v="3"/>
    <n v="17"/>
    <n v="196.13"/>
    <n v="140.76"/>
    <s v="Retail"/>
    <n v="3334.21"/>
    <n v="2392.92"/>
    <n v="941.29"/>
    <n v="0.28231275174629072"/>
    <x v="1"/>
    <x v="4"/>
    <s v="No Rating"/>
    <s v="Feb"/>
  </r>
  <r>
    <x v="5769"/>
    <x v="207"/>
    <s v="Biography"/>
    <x v="1"/>
    <x v="4"/>
    <n v="15"/>
    <n v="268.32"/>
    <n v="222.44"/>
    <s v="Retail"/>
    <n v="4024.7999999999997"/>
    <n v="3336.6"/>
    <n v="688.19999999999982"/>
    <n v="0.17098986285032794"/>
    <x v="1"/>
    <x v="1"/>
    <s v="No Rating"/>
    <s v="Feb"/>
  </r>
  <r>
    <x v="5770"/>
    <x v="207"/>
    <s v="Sneakers"/>
    <x v="4"/>
    <x v="4"/>
    <n v="4"/>
    <n v="158.41999999999999"/>
    <n v="122.93"/>
    <s v="Retail"/>
    <n v="633.67999999999995"/>
    <n v="491.72"/>
    <n v="141.95999999999992"/>
    <n v="0.22402474435046069"/>
    <x v="0"/>
    <x v="0"/>
    <s v="No Rating"/>
    <s v="Feb"/>
  </r>
  <r>
    <x v="5771"/>
    <x v="207"/>
    <s v="Yoga Mat"/>
    <x v="0"/>
    <x v="4"/>
    <n v="11"/>
    <n v="319.69"/>
    <n v="208"/>
    <s v="Retail"/>
    <n v="3516.59"/>
    <n v="2288"/>
    <n v="1228.5900000000001"/>
    <n v="0.34936970189871441"/>
    <x v="0"/>
    <x v="0"/>
    <s v="No Rating"/>
    <s v="Feb"/>
  </r>
  <r>
    <x v="5772"/>
    <x v="207"/>
    <s v="Chair"/>
    <x v="2"/>
    <x v="0"/>
    <n v="12"/>
    <n v="187.4"/>
    <n v="116.31"/>
    <s v="Online"/>
    <n v="2248.8000000000002"/>
    <n v="1395.72"/>
    <n v="853.08000000000015"/>
    <n v="0.37934898612593387"/>
    <x v="0"/>
    <x v="0"/>
    <s v="No Rating"/>
    <s v="Feb"/>
  </r>
  <r>
    <x v="5773"/>
    <x v="207"/>
    <s v="Textbook"/>
    <x v="1"/>
    <x v="0"/>
    <n v="2"/>
    <n v="350"/>
    <n v="220.78"/>
    <s v="Online"/>
    <n v="700"/>
    <n v="441.56"/>
    <n v="258.44"/>
    <n v="0.36919999999999997"/>
    <x v="0"/>
    <x v="0"/>
    <s v="No Rating"/>
    <s v="Feb"/>
  </r>
  <r>
    <x v="5774"/>
    <x v="207"/>
    <s v="Mixer"/>
    <x v="2"/>
    <x v="4"/>
    <n v="10"/>
    <n v="396.82"/>
    <n v="267.27999999999997"/>
    <s v="Retail"/>
    <n v="3968.2"/>
    <n v="2672.7999999999997"/>
    <n v="1295.4000000000001"/>
    <n v="0.32644523965525934"/>
    <x v="0"/>
    <x v="0"/>
    <s v="No Rating"/>
    <s v="Feb"/>
  </r>
  <r>
    <x v="5775"/>
    <x v="207"/>
    <s v="Chair"/>
    <x v="2"/>
    <x v="0"/>
    <n v="13"/>
    <n v="325.39999999999998"/>
    <n v="261.10000000000002"/>
    <s v="Retail"/>
    <n v="4230.2"/>
    <n v="3394.3"/>
    <n v="835.89999999999964"/>
    <n v="0.19760295021511978"/>
    <x v="0"/>
    <x v="0"/>
    <s v="No Rating"/>
    <s v="Feb"/>
  </r>
  <r>
    <x v="5776"/>
    <x v="207"/>
    <s v="Sneakers"/>
    <x v="4"/>
    <x v="2"/>
    <n v="9"/>
    <n v="358.41"/>
    <n v="292.73"/>
    <s v="Online"/>
    <n v="3225.69"/>
    <n v="2634.57"/>
    <n v="591.11999999999989"/>
    <n v="0.18325381546273817"/>
    <x v="0"/>
    <x v="0"/>
    <s v="No Rating"/>
    <s v="Feb"/>
  </r>
  <r>
    <x v="5777"/>
    <x v="207"/>
    <s v="Textbook"/>
    <x v="1"/>
    <x v="0"/>
    <n v="4"/>
    <n v="236.66"/>
    <n v="173.32"/>
    <s v="Online"/>
    <n v="946.64"/>
    <n v="693.28"/>
    <n v="253.36"/>
    <n v="0.26764134200963408"/>
    <x v="0"/>
    <x v="0"/>
    <s v="No Rating"/>
    <s v="Feb"/>
  </r>
  <r>
    <x v="5778"/>
    <x v="208"/>
    <s v="Comics"/>
    <x v="1"/>
    <x v="0"/>
    <n v="7"/>
    <n v="146.74"/>
    <n v="119.07"/>
    <s v="Retail"/>
    <n v="1027.18"/>
    <n v="833.49"/>
    <n v="193.69000000000005"/>
    <n v="0.18856480850483853"/>
    <x v="0"/>
    <x v="0"/>
    <n v="5"/>
    <s v="Feb"/>
  </r>
  <r>
    <x v="5779"/>
    <x v="208"/>
    <s v="Vacuum Cleaner"/>
    <x v="2"/>
    <x v="0"/>
    <n v="4"/>
    <n v="14.36"/>
    <n v="8.93"/>
    <s v="Online"/>
    <n v="57.44"/>
    <n v="35.72"/>
    <n v="21.72"/>
    <n v="0.37813370473537605"/>
    <x v="0"/>
    <x v="0"/>
    <s v="No Rating"/>
    <s v="Feb"/>
  </r>
  <r>
    <x v="5780"/>
    <x v="208"/>
    <s v="Dumbbells"/>
    <x v="0"/>
    <x v="3"/>
    <n v="8"/>
    <n v="231.12"/>
    <n v="140.19999999999999"/>
    <s v="Online"/>
    <n v="1848.96"/>
    <n v="1121.5999999999999"/>
    <n v="727.36000000000013"/>
    <n v="0.39338871581862245"/>
    <x v="0"/>
    <x v="0"/>
    <s v="No Rating"/>
    <s v="Feb"/>
  </r>
  <r>
    <x v="5781"/>
    <x v="208"/>
    <s v="Biography"/>
    <x v="1"/>
    <x v="0"/>
    <n v="4"/>
    <n v="461.99"/>
    <n v="299.89999999999998"/>
    <s v="Online"/>
    <n v="1847.96"/>
    <n v="1199.5999999999999"/>
    <n v="648.36000000000013"/>
    <n v="0.35085175003787966"/>
    <x v="0"/>
    <x v="0"/>
    <s v="No Rating"/>
    <s v="Feb"/>
  </r>
  <r>
    <x v="5782"/>
    <x v="208"/>
    <s v="Headphones"/>
    <x v="3"/>
    <x v="0"/>
    <n v="3"/>
    <n v="484.2"/>
    <n v="332.3"/>
    <s v="Retail"/>
    <n v="1452.6"/>
    <n v="996.90000000000009"/>
    <n v="455.69999999999982"/>
    <n v="0.31371334159438236"/>
    <x v="0"/>
    <x v="0"/>
    <s v="No Rating"/>
    <s v="Feb"/>
  </r>
  <r>
    <x v="5783"/>
    <x v="208"/>
    <s v="Vacuum Cleaner"/>
    <x v="2"/>
    <x v="0"/>
    <n v="8"/>
    <n v="191.41"/>
    <n v="128.37"/>
    <s v="Online"/>
    <n v="1531.28"/>
    <n v="1026.96"/>
    <n v="504.31999999999994"/>
    <n v="0.32934538425369619"/>
    <x v="0"/>
    <x v="0"/>
    <s v="No Rating"/>
    <s v="Feb"/>
  </r>
  <r>
    <x v="5784"/>
    <x v="208"/>
    <s v="Mixer"/>
    <x v="2"/>
    <x v="3"/>
    <n v="3"/>
    <n v="153.66"/>
    <n v="107.26"/>
    <s v="Online"/>
    <n v="460.98"/>
    <n v="321.78000000000003"/>
    <n v="139.19999999999999"/>
    <n v="0.30196537810751006"/>
    <x v="0"/>
    <x v="0"/>
    <n v="2"/>
    <s v="Feb"/>
  </r>
  <r>
    <x v="5785"/>
    <x v="208"/>
    <s v="Laptop"/>
    <x v="3"/>
    <x v="3"/>
    <n v="5"/>
    <n v="469.4"/>
    <n v="335.35"/>
    <s v="Online"/>
    <n v="2347"/>
    <n v="1676.75"/>
    <n v="670.25"/>
    <n v="0.28557733276523223"/>
    <x v="0"/>
    <x v="0"/>
    <s v="No Rating"/>
    <s v="Feb"/>
  </r>
  <r>
    <x v="5786"/>
    <x v="208"/>
    <s v="T-shirt"/>
    <x v="4"/>
    <x v="1"/>
    <n v="12"/>
    <n v="140.27000000000001"/>
    <n v="102.5"/>
    <s v="Retail"/>
    <n v="1683.2400000000002"/>
    <n v="1230"/>
    <n v="453.24000000000024"/>
    <n v="0.2692664147715122"/>
    <x v="0"/>
    <x v="0"/>
    <s v="No Rating"/>
    <s v="Feb"/>
  </r>
  <r>
    <x v="5787"/>
    <x v="208"/>
    <s v="Mixer"/>
    <x v="2"/>
    <x v="4"/>
    <n v="12"/>
    <n v="491.45"/>
    <n v="388.69"/>
    <s v="Retail"/>
    <n v="5897.4"/>
    <n v="4664.28"/>
    <n v="1233.1199999999999"/>
    <n v="0.20909553362498728"/>
    <x v="1"/>
    <x v="2"/>
    <s v="No Rating"/>
    <s v="Feb"/>
  </r>
  <r>
    <x v="5788"/>
    <x v="208"/>
    <s v="Yoga Mat"/>
    <x v="0"/>
    <x v="1"/>
    <n v="11"/>
    <n v="196.66"/>
    <n v="129.74"/>
    <s v="Online"/>
    <n v="2163.2599999999998"/>
    <n v="1427.14"/>
    <n v="736.11999999999966"/>
    <n v="0.34028272144818456"/>
    <x v="0"/>
    <x v="0"/>
    <s v="No Rating"/>
    <s v="Feb"/>
  </r>
  <r>
    <x v="5789"/>
    <x v="208"/>
    <s v="Fiction"/>
    <x v="1"/>
    <x v="0"/>
    <n v="5"/>
    <n v="344"/>
    <n v="216.22"/>
    <s v="Online"/>
    <n v="1720"/>
    <n v="1081.0999999999999"/>
    <n v="638.90000000000009"/>
    <n v="0.37145348837209308"/>
    <x v="0"/>
    <x v="0"/>
    <s v="No Rating"/>
    <s v="Feb"/>
  </r>
  <r>
    <x v="5790"/>
    <x v="208"/>
    <s v="Chair"/>
    <x v="2"/>
    <x v="1"/>
    <n v="20"/>
    <n v="245.25"/>
    <n v="188.61"/>
    <s v="Retail"/>
    <n v="4905"/>
    <n v="3772.2000000000003"/>
    <n v="1132.7999999999997"/>
    <n v="0.23094801223241584"/>
    <x v="0"/>
    <x v="0"/>
    <s v="No Rating"/>
    <s v="Feb"/>
  </r>
  <r>
    <x v="5791"/>
    <x v="208"/>
    <s v="Vacuum Cleaner"/>
    <x v="2"/>
    <x v="3"/>
    <n v="20"/>
    <n v="298.62"/>
    <n v="211.14"/>
    <s v="Online"/>
    <n v="5972.4"/>
    <n v="4222.7999999999993"/>
    <n v="1749.6000000000004"/>
    <n v="0.29294755877034367"/>
    <x v="0"/>
    <x v="0"/>
    <s v="No Rating"/>
    <s v="Feb"/>
  </r>
  <r>
    <x v="5792"/>
    <x v="208"/>
    <s v="Smartphone"/>
    <x v="3"/>
    <x v="2"/>
    <n v="2"/>
    <n v="391.69"/>
    <n v="289.36"/>
    <s v="Online"/>
    <n v="783.38"/>
    <n v="578.72"/>
    <n v="204.65999999999997"/>
    <n v="0.26125252112640096"/>
    <x v="1"/>
    <x v="2"/>
    <n v="2"/>
    <s v="Feb"/>
  </r>
  <r>
    <x v="5793"/>
    <x v="208"/>
    <s v="Sneakers"/>
    <x v="4"/>
    <x v="2"/>
    <n v="20"/>
    <n v="298.61"/>
    <n v="266.67"/>
    <s v="Online"/>
    <n v="5972.2000000000007"/>
    <n v="5333.4000000000005"/>
    <n v="638.80000000000018"/>
    <n v="0.10696225846421756"/>
    <x v="0"/>
    <x v="0"/>
    <s v="No Rating"/>
    <s v="Feb"/>
  </r>
  <r>
    <x v="5794"/>
    <x v="208"/>
    <s v="Vacuum Cleaner"/>
    <x v="2"/>
    <x v="0"/>
    <n v="18"/>
    <n v="51.02"/>
    <n v="42.67"/>
    <s v="Online"/>
    <n v="918.36"/>
    <n v="768.06000000000006"/>
    <n v="150.29999999999995"/>
    <n v="0.16366130929047426"/>
    <x v="0"/>
    <x v="0"/>
    <s v="No Rating"/>
    <s v="Feb"/>
  </r>
  <r>
    <x v="5795"/>
    <x v="208"/>
    <s v="Mixer"/>
    <x v="2"/>
    <x v="0"/>
    <n v="16"/>
    <n v="453.4"/>
    <n v="332.62"/>
    <s v="Retail"/>
    <n v="7254.4"/>
    <n v="5321.92"/>
    <n v="1932.4799999999996"/>
    <n v="0.2663872959858844"/>
    <x v="0"/>
    <x v="0"/>
    <s v="No Rating"/>
    <s v="Feb"/>
  </r>
  <r>
    <x v="5796"/>
    <x v="208"/>
    <s v="Biography"/>
    <x v="1"/>
    <x v="1"/>
    <n v="10"/>
    <n v="226.41"/>
    <n v="202.02"/>
    <s v="Retail"/>
    <n v="2264.1"/>
    <n v="2020.2"/>
    <n v="243.89999999999986"/>
    <n v="0.10772492381078569"/>
    <x v="0"/>
    <x v="0"/>
    <s v="No Rating"/>
    <s v="Feb"/>
  </r>
  <r>
    <x v="5797"/>
    <x v="208"/>
    <s v="Jeans"/>
    <x v="4"/>
    <x v="1"/>
    <n v="5"/>
    <n v="108.39"/>
    <n v="75.489999999999995"/>
    <s v="Retail"/>
    <n v="541.95000000000005"/>
    <n v="377.45"/>
    <n v="164.50000000000006"/>
    <n v="0.30353353630408719"/>
    <x v="0"/>
    <x v="0"/>
    <s v="No Rating"/>
    <s v="Feb"/>
  </r>
  <r>
    <x v="5798"/>
    <x v="208"/>
    <s v="T-shirt"/>
    <x v="4"/>
    <x v="1"/>
    <n v="13"/>
    <n v="55.01"/>
    <n v="47.93"/>
    <s v="Retail"/>
    <n v="715.13"/>
    <n v="623.09"/>
    <n v="92.039999999999964"/>
    <n v="0.12870387202326844"/>
    <x v="0"/>
    <x v="0"/>
    <n v="1"/>
    <s v="Feb"/>
  </r>
  <r>
    <x v="5799"/>
    <x v="208"/>
    <s v="Jacket"/>
    <x v="4"/>
    <x v="3"/>
    <n v="2"/>
    <n v="442.37"/>
    <n v="379.6"/>
    <s v="Retail"/>
    <n v="884.74"/>
    <n v="759.2"/>
    <n v="125.53999999999996"/>
    <n v="0.14189479395076515"/>
    <x v="0"/>
    <x v="0"/>
    <s v="No Rating"/>
    <s v="Feb"/>
  </r>
  <r>
    <x v="5800"/>
    <x v="208"/>
    <s v="Fiction"/>
    <x v="1"/>
    <x v="1"/>
    <n v="8"/>
    <n v="228.81"/>
    <n v="191.36"/>
    <s v="Online"/>
    <n v="1830.48"/>
    <n v="1530.88"/>
    <n v="299.59999999999991"/>
    <n v="0.16367291639351422"/>
    <x v="0"/>
    <x v="0"/>
    <s v="No Rating"/>
    <s v="Feb"/>
  </r>
  <r>
    <x v="5801"/>
    <x v="208"/>
    <s v="Cycle"/>
    <x v="0"/>
    <x v="3"/>
    <n v="15"/>
    <n v="222.49"/>
    <n v="180.68"/>
    <s v="Online"/>
    <n v="3337.3500000000004"/>
    <n v="2710.2000000000003"/>
    <n v="627.15000000000009"/>
    <n v="0.18791855813744437"/>
    <x v="0"/>
    <x v="0"/>
    <s v="No Rating"/>
    <s v="Feb"/>
  </r>
  <r>
    <x v="5802"/>
    <x v="208"/>
    <s v="Camera"/>
    <x v="3"/>
    <x v="2"/>
    <n v="10"/>
    <n v="324.45"/>
    <n v="222.45"/>
    <s v="Online"/>
    <n v="3244.5"/>
    <n v="2224.5"/>
    <n v="1020"/>
    <n v="0.31437817845584837"/>
    <x v="0"/>
    <x v="0"/>
    <s v="No Rating"/>
    <s v="Feb"/>
  </r>
  <r>
    <x v="5803"/>
    <x v="208"/>
    <s v="Yoga Mat"/>
    <x v="0"/>
    <x v="2"/>
    <n v="3"/>
    <n v="179.32"/>
    <n v="114.52"/>
    <s v="Retail"/>
    <n v="537.96"/>
    <n v="343.56"/>
    <n v="194.40000000000003"/>
    <n v="0.3613651572607629"/>
    <x v="1"/>
    <x v="3"/>
    <s v="No Rating"/>
    <s v="Feb"/>
  </r>
  <r>
    <x v="5804"/>
    <x v="208"/>
    <s v="Yoga Mat"/>
    <x v="0"/>
    <x v="2"/>
    <n v="20"/>
    <n v="172.49"/>
    <n v="112.34"/>
    <s v="Retail"/>
    <n v="3449.8"/>
    <n v="2246.8000000000002"/>
    <n v="1203"/>
    <n v="0.34871586758652673"/>
    <x v="0"/>
    <x v="0"/>
    <s v="No Rating"/>
    <s v="Feb"/>
  </r>
  <r>
    <x v="5805"/>
    <x v="208"/>
    <s v="Yoga Mat"/>
    <x v="0"/>
    <x v="2"/>
    <n v="18"/>
    <n v="242.93"/>
    <n v="199.05"/>
    <s v="Online"/>
    <n v="4372.74"/>
    <n v="3582.9"/>
    <n v="789.83999999999969"/>
    <n v="0.18062816449182886"/>
    <x v="0"/>
    <x v="0"/>
    <s v="No Rating"/>
    <s v="Feb"/>
  </r>
  <r>
    <x v="5806"/>
    <x v="208"/>
    <s v="Camera"/>
    <x v="3"/>
    <x v="0"/>
    <n v="4"/>
    <n v="262.55"/>
    <n v="225.53"/>
    <s v="Retail"/>
    <n v="1050.2"/>
    <n v="902.12"/>
    <n v="148.08000000000004"/>
    <n v="0.14100171395924588"/>
    <x v="0"/>
    <x v="0"/>
    <s v="No Rating"/>
    <s v="Feb"/>
  </r>
  <r>
    <x v="5807"/>
    <x v="209"/>
    <s v="Camera"/>
    <x v="3"/>
    <x v="2"/>
    <n v="1"/>
    <n v="306.29000000000002"/>
    <n v="184.91"/>
    <s v="Retail"/>
    <n v="306.29000000000002"/>
    <n v="184.91"/>
    <n v="121.38000000000002"/>
    <n v="0.39629109667308765"/>
    <x v="0"/>
    <x v="0"/>
    <s v="No Rating"/>
    <s v="Feb"/>
  </r>
  <r>
    <x v="5808"/>
    <x v="209"/>
    <s v="Textbook"/>
    <x v="1"/>
    <x v="4"/>
    <n v="19"/>
    <n v="465.3"/>
    <n v="402.36"/>
    <s v="Online"/>
    <n v="8840.7000000000007"/>
    <n v="7644.84"/>
    <n v="1195.8600000000006"/>
    <n v="0.13526756931012254"/>
    <x v="0"/>
    <x v="0"/>
    <s v="No Rating"/>
    <s v="Feb"/>
  </r>
  <r>
    <x v="5809"/>
    <x v="209"/>
    <s v="Textbook"/>
    <x v="1"/>
    <x v="0"/>
    <n v="1"/>
    <n v="386.68"/>
    <n v="235.91"/>
    <s v="Retail"/>
    <n v="386.68"/>
    <n v="235.91"/>
    <n v="150.77000000000001"/>
    <n v="0.38990896865625324"/>
    <x v="0"/>
    <x v="0"/>
    <s v="No Rating"/>
    <s v="Feb"/>
  </r>
  <r>
    <x v="5810"/>
    <x v="209"/>
    <s v="Dumbbells"/>
    <x v="0"/>
    <x v="3"/>
    <n v="8"/>
    <n v="256.64"/>
    <n v="183.43"/>
    <s v="Retail"/>
    <n v="2053.12"/>
    <n v="1467.44"/>
    <n v="585.67999999999984"/>
    <n v="0.28526340399002487"/>
    <x v="0"/>
    <x v="0"/>
    <s v="No Rating"/>
    <s v="Feb"/>
  </r>
  <r>
    <x v="5811"/>
    <x v="209"/>
    <s v="Smartphone"/>
    <x v="3"/>
    <x v="2"/>
    <n v="17"/>
    <n v="409.94"/>
    <n v="259.49"/>
    <s v="Retail"/>
    <n v="6968.98"/>
    <n v="4411.33"/>
    <n v="2557.6499999999996"/>
    <n v="0.36700492755037317"/>
    <x v="0"/>
    <x v="0"/>
    <s v="No Rating"/>
    <s v="Feb"/>
  </r>
  <r>
    <x v="5812"/>
    <x v="209"/>
    <s v="Smartphone"/>
    <x v="3"/>
    <x v="4"/>
    <n v="14"/>
    <n v="307.60000000000002"/>
    <n v="235.82"/>
    <s v="Online"/>
    <n v="4306.4000000000005"/>
    <n v="3301.48"/>
    <n v="1004.9200000000005"/>
    <n v="0.23335500650195068"/>
    <x v="0"/>
    <x v="0"/>
    <s v="No Rating"/>
    <s v="Feb"/>
  </r>
  <r>
    <x v="5813"/>
    <x v="209"/>
    <s v="Sneakers"/>
    <x v="4"/>
    <x v="1"/>
    <n v="7"/>
    <n v="326.77"/>
    <n v="286.14999999999998"/>
    <s v="Online"/>
    <n v="2287.39"/>
    <n v="2003.0499999999997"/>
    <n v="284.34000000000015"/>
    <n v="0.12430761697830285"/>
    <x v="0"/>
    <x v="0"/>
    <s v="No Rating"/>
    <s v="Feb"/>
  </r>
  <r>
    <x v="5814"/>
    <x v="209"/>
    <s v="Smartphone"/>
    <x v="3"/>
    <x v="0"/>
    <n v="10"/>
    <n v="174.2"/>
    <n v="109.15"/>
    <s v="Online"/>
    <n v="1742"/>
    <n v="1091.5"/>
    <n v="650.5"/>
    <n v="0.37342135476463834"/>
    <x v="0"/>
    <x v="0"/>
    <s v="No Rating"/>
    <s v="Feb"/>
  </r>
  <r>
    <x v="5815"/>
    <x v="209"/>
    <s v="Cycle"/>
    <x v="0"/>
    <x v="1"/>
    <n v="8"/>
    <n v="276.2"/>
    <n v="201.09"/>
    <s v="Retail"/>
    <n v="2209.6"/>
    <n v="1608.72"/>
    <n v="600.87999999999988"/>
    <n v="0.27194062273714698"/>
    <x v="0"/>
    <x v="0"/>
    <s v="No Rating"/>
    <s v="Feb"/>
  </r>
  <r>
    <x v="5816"/>
    <x v="209"/>
    <s v="Dumbbells"/>
    <x v="0"/>
    <x v="3"/>
    <n v="18"/>
    <n v="425.77"/>
    <n v="265.58"/>
    <s v="Online"/>
    <n v="7663.86"/>
    <n v="4780.4399999999996"/>
    <n v="2883.42"/>
    <n v="0.37623599596026025"/>
    <x v="0"/>
    <x v="0"/>
    <s v="No Rating"/>
    <s v="Feb"/>
  </r>
  <r>
    <x v="5817"/>
    <x v="209"/>
    <s v="Textbook"/>
    <x v="1"/>
    <x v="3"/>
    <n v="12"/>
    <n v="116.61"/>
    <n v="83.42"/>
    <s v="Online"/>
    <n v="1399.32"/>
    <n v="1001.04"/>
    <n v="398.28"/>
    <n v="0.28462396020924446"/>
    <x v="0"/>
    <x v="0"/>
    <n v="5"/>
    <s v="Feb"/>
  </r>
  <r>
    <x v="5818"/>
    <x v="209"/>
    <s v="Jacket"/>
    <x v="4"/>
    <x v="1"/>
    <n v="20"/>
    <n v="443.83"/>
    <n v="302.24"/>
    <s v="Online"/>
    <n v="8876.6"/>
    <n v="6044.8"/>
    <n v="2831.8"/>
    <n v="0.31901854313588535"/>
    <x v="0"/>
    <x v="0"/>
    <s v="No Rating"/>
    <s v="Feb"/>
  </r>
  <r>
    <x v="5819"/>
    <x v="209"/>
    <s v="Smartphone"/>
    <x v="3"/>
    <x v="0"/>
    <n v="4"/>
    <n v="131.93"/>
    <n v="88.51"/>
    <s v="Online"/>
    <n v="527.72"/>
    <n v="354.04"/>
    <n v="173.68"/>
    <n v="0.32911392405063289"/>
    <x v="0"/>
    <x v="0"/>
    <n v="3"/>
    <s v="Feb"/>
  </r>
  <r>
    <x v="5820"/>
    <x v="209"/>
    <s v="Jeans"/>
    <x v="4"/>
    <x v="0"/>
    <n v="13"/>
    <n v="45.06"/>
    <n v="30.23"/>
    <s v="Retail"/>
    <n v="585.78"/>
    <n v="392.99"/>
    <n v="192.78999999999996"/>
    <n v="0.32911673324456275"/>
    <x v="0"/>
    <x v="0"/>
    <s v="No Rating"/>
    <s v="Feb"/>
  </r>
  <r>
    <x v="5821"/>
    <x v="209"/>
    <s v="Sneakers"/>
    <x v="4"/>
    <x v="0"/>
    <n v="8"/>
    <n v="354.54"/>
    <n v="238.54"/>
    <s v="Online"/>
    <n v="2836.32"/>
    <n v="1908.32"/>
    <n v="928.00000000000023"/>
    <n v="0.32718452078749938"/>
    <x v="0"/>
    <x v="0"/>
    <s v="No Rating"/>
    <s v="Feb"/>
  </r>
  <r>
    <x v="5822"/>
    <x v="209"/>
    <s v="T-shirt"/>
    <x v="4"/>
    <x v="3"/>
    <n v="15"/>
    <n v="40.35"/>
    <n v="33.24"/>
    <s v="Retail"/>
    <n v="605.25"/>
    <n v="498.6"/>
    <n v="106.64999999999998"/>
    <n v="0.17620817843866168"/>
    <x v="0"/>
    <x v="0"/>
    <s v="No Rating"/>
    <s v="Feb"/>
  </r>
  <r>
    <x v="5823"/>
    <x v="209"/>
    <s v="Chair"/>
    <x v="2"/>
    <x v="4"/>
    <n v="8"/>
    <n v="290.27"/>
    <n v="241.83"/>
    <s v="Retail"/>
    <n v="2322.16"/>
    <n v="1934.64"/>
    <n v="387.51999999999975"/>
    <n v="0.16687911255038404"/>
    <x v="0"/>
    <x v="0"/>
    <s v="No Rating"/>
    <s v="Feb"/>
  </r>
  <r>
    <x v="5824"/>
    <x v="209"/>
    <s v="Jeans"/>
    <x v="4"/>
    <x v="4"/>
    <n v="11"/>
    <n v="301.27"/>
    <n v="185.16"/>
    <s v="Online"/>
    <n v="3313.97"/>
    <n v="2036.76"/>
    <n v="1277.2099999999998"/>
    <n v="0.38540179905068539"/>
    <x v="0"/>
    <x v="0"/>
    <s v="No Rating"/>
    <s v="Feb"/>
  </r>
  <r>
    <x v="5825"/>
    <x v="209"/>
    <s v="Mixer"/>
    <x v="2"/>
    <x v="3"/>
    <n v="20"/>
    <n v="468.07"/>
    <n v="285.36"/>
    <s v="Retail"/>
    <n v="9361.4"/>
    <n v="5707.2000000000007"/>
    <n v="3654.1999999999989"/>
    <n v="0.39034759758155824"/>
    <x v="0"/>
    <x v="0"/>
    <s v="No Rating"/>
    <s v="Feb"/>
  </r>
  <r>
    <x v="5826"/>
    <x v="209"/>
    <s v="T-shirt"/>
    <x v="4"/>
    <x v="0"/>
    <n v="19"/>
    <n v="26.47"/>
    <n v="20.079999999999998"/>
    <s v="Online"/>
    <n v="502.92999999999995"/>
    <n v="381.52"/>
    <n v="121.40999999999997"/>
    <n v="0.24140536456365694"/>
    <x v="0"/>
    <x v="0"/>
    <s v="No Rating"/>
    <s v="Feb"/>
  </r>
  <r>
    <x v="5827"/>
    <x v="209"/>
    <s v="Comics"/>
    <x v="1"/>
    <x v="1"/>
    <n v="16"/>
    <n v="30.72"/>
    <n v="20.440000000000001"/>
    <s v="Online"/>
    <n v="491.52"/>
    <n v="327.04000000000002"/>
    <n v="164.47999999999996"/>
    <n v="0.33463541666666657"/>
    <x v="0"/>
    <x v="0"/>
    <s v="No Rating"/>
    <s v="Feb"/>
  </r>
  <r>
    <x v="5828"/>
    <x v="209"/>
    <s v="Biography"/>
    <x v="1"/>
    <x v="2"/>
    <n v="12"/>
    <n v="426.12"/>
    <n v="293.68"/>
    <s v="Online"/>
    <n v="5113.4400000000005"/>
    <n v="3524.16"/>
    <n v="1589.2800000000007"/>
    <n v="0.31080446822491326"/>
    <x v="0"/>
    <x v="0"/>
    <s v="No Rating"/>
    <s v="Feb"/>
  </r>
  <r>
    <x v="5829"/>
    <x v="209"/>
    <s v="Jacket"/>
    <x v="4"/>
    <x v="1"/>
    <n v="8"/>
    <n v="260.85000000000002"/>
    <n v="229.27"/>
    <s v="Online"/>
    <n v="2086.8000000000002"/>
    <n v="1834.16"/>
    <n v="252.6400000000001"/>
    <n v="0.12106574659766153"/>
    <x v="0"/>
    <x v="0"/>
    <s v="No Rating"/>
    <s v="Feb"/>
  </r>
  <r>
    <x v="5830"/>
    <x v="209"/>
    <s v="Cycle"/>
    <x v="0"/>
    <x v="4"/>
    <n v="11"/>
    <n v="495.9"/>
    <n v="350.51"/>
    <s v="Retail"/>
    <n v="5454.9"/>
    <n v="3855.6099999999997"/>
    <n v="1599.29"/>
    <n v="0.29318410969953623"/>
    <x v="1"/>
    <x v="2"/>
    <s v="No Rating"/>
    <s v="Feb"/>
  </r>
  <r>
    <x v="5831"/>
    <x v="209"/>
    <s v="Laptop"/>
    <x v="3"/>
    <x v="2"/>
    <n v="9"/>
    <n v="268.10000000000002"/>
    <n v="234.24"/>
    <s v="Online"/>
    <n v="2412.9"/>
    <n v="2108.16"/>
    <n v="304.74000000000024"/>
    <n v="0.12629615814994413"/>
    <x v="0"/>
    <x v="0"/>
    <n v="1"/>
    <s v="Feb"/>
  </r>
  <r>
    <x v="5832"/>
    <x v="209"/>
    <s v="Fiction"/>
    <x v="1"/>
    <x v="3"/>
    <n v="6"/>
    <n v="104.6"/>
    <n v="79.91"/>
    <s v="Online"/>
    <n v="627.59999999999991"/>
    <n v="479.46"/>
    <n v="148.13999999999993"/>
    <n v="0.23604206500956015"/>
    <x v="0"/>
    <x v="0"/>
    <s v="No Rating"/>
    <s v="Feb"/>
  </r>
  <r>
    <x v="5833"/>
    <x v="209"/>
    <s v="Laptop"/>
    <x v="3"/>
    <x v="0"/>
    <n v="3"/>
    <n v="29.33"/>
    <n v="22.43"/>
    <s v="Retail"/>
    <n v="87.99"/>
    <n v="67.289999999999992"/>
    <n v="20.700000000000003"/>
    <n v="0.23525400613706107"/>
    <x v="0"/>
    <x v="0"/>
    <s v="No Rating"/>
    <s v="Feb"/>
  </r>
  <r>
    <x v="5834"/>
    <x v="209"/>
    <s v="Jeans"/>
    <x v="4"/>
    <x v="0"/>
    <n v="20"/>
    <n v="411.89"/>
    <n v="277.06"/>
    <s v="Online"/>
    <n v="8237.7999999999993"/>
    <n v="5541.2"/>
    <n v="2696.5999999999995"/>
    <n v="0.32734467940469542"/>
    <x v="0"/>
    <x v="0"/>
    <s v="No Rating"/>
    <s v="Feb"/>
  </r>
  <r>
    <x v="5835"/>
    <x v="209"/>
    <s v="Cycle"/>
    <x v="0"/>
    <x v="0"/>
    <n v="11"/>
    <n v="106.22"/>
    <n v="74.98"/>
    <s v="Retail"/>
    <n v="1168.42"/>
    <n v="824.78000000000009"/>
    <n v="343.64"/>
    <n v="0.29410657126718132"/>
    <x v="0"/>
    <x v="0"/>
    <s v="No Rating"/>
    <s v="Feb"/>
  </r>
  <r>
    <x v="5836"/>
    <x v="209"/>
    <s v="Jeans"/>
    <x v="4"/>
    <x v="4"/>
    <n v="7"/>
    <n v="292.74"/>
    <n v="211.22"/>
    <s v="Retail"/>
    <n v="2049.1800000000003"/>
    <n v="1478.54"/>
    <n v="570.64000000000033"/>
    <n v="0.27847236455557844"/>
    <x v="0"/>
    <x v="0"/>
    <s v="No Rating"/>
    <s v="Feb"/>
  </r>
  <r>
    <x v="5837"/>
    <x v="209"/>
    <s v="Cookware Set"/>
    <x v="2"/>
    <x v="3"/>
    <n v="16"/>
    <n v="355.75"/>
    <n v="258.54000000000002"/>
    <s v="Retail"/>
    <n v="5692"/>
    <n v="4136.6400000000003"/>
    <n v="1555.3599999999997"/>
    <n v="0.27325368938861555"/>
    <x v="0"/>
    <x v="0"/>
    <s v="No Rating"/>
    <s v="Feb"/>
  </r>
  <r>
    <x v="5838"/>
    <x v="210"/>
    <s v="Camera"/>
    <x v="3"/>
    <x v="0"/>
    <n v="7"/>
    <n v="313.13"/>
    <n v="243.74"/>
    <s v="Online"/>
    <n v="2191.91"/>
    <n v="1706.18"/>
    <n v="485.72999999999979"/>
    <n v="0.22160125187621746"/>
    <x v="0"/>
    <x v="0"/>
    <n v="4"/>
    <s v="Feb"/>
  </r>
  <r>
    <x v="5839"/>
    <x v="210"/>
    <s v="Textbook"/>
    <x v="1"/>
    <x v="2"/>
    <n v="15"/>
    <n v="28.62"/>
    <n v="21.91"/>
    <s v="Retail"/>
    <n v="429.3"/>
    <n v="328.65"/>
    <n v="100.65000000000003"/>
    <n v="0.23445143256464018"/>
    <x v="0"/>
    <x v="0"/>
    <s v="No Rating"/>
    <s v="Feb"/>
  </r>
  <r>
    <x v="5840"/>
    <x v="210"/>
    <s v="Headphones"/>
    <x v="3"/>
    <x v="3"/>
    <n v="20"/>
    <n v="459.16"/>
    <n v="353.15"/>
    <s v="Retail"/>
    <n v="9183.2000000000007"/>
    <n v="7063"/>
    <n v="2120.2000000000007"/>
    <n v="0.23087812527223631"/>
    <x v="0"/>
    <x v="0"/>
    <s v="No Rating"/>
    <s v="Feb"/>
  </r>
  <r>
    <x v="5841"/>
    <x v="210"/>
    <s v="Mixer"/>
    <x v="2"/>
    <x v="0"/>
    <n v="14"/>
    <n v="319.23"/>
    <n v="270.94"/>
    <s v="Retail"/>
    <n v="4469.22"/>
    <n v="3793.16"/>
    <n v="676.0600000000004"/>
    <n v="0.15127024402468447"/>
    <x v="0"/>
    <x v="0"/>
    <s v="No Rating"/>
    <s v="Feb"/>
  </r>
  <r>
    <x v="5842"/>
    <x v="210"/>
    <s v="Cycle"/>
    <x v="0"/>
    <x v="0"/>
    <n v="3"/>
    <n v="122.32"/>
    <n v="76.95"/>
    <s v="Retail"/>
    <n v="366.96"/>
    <n v="230.85000000000002"/>
    <n v="136.10999999999996"/>
    <n v="0.37091236102027458"/>
    <x v="0"/>
    <x v="0"/>
    <s v="No Rating"/>
    <s v="Feb"/>
  </r>
  <r>
    <x v="5843"/>
    <x v="210"/>
    <s v="Mixer"/>
    <x v="2"/>
    <x v="4"/>
    <n v="2"/>
    <n v="288.3"/>
    <n v="218.47"/>
    <s v="Online"/>
    <n v="576.6"/>
    <n v="436.94"/>
    <n v="139.66000000000003"/>
    <n v="0.24221297259798824"/>
    <x v="0"/>
    <x v="0"/>
    <s v="No Rating"/>
    <s v="Feb"/>
  </r>
  <r>
    <x v="5844"/>
    <x v="210"/>
    <s v="Yoga Mat"/>
    <x v="0"/>
    <x v="2"/>
    <n v="19"/>
    <n v="265.25"/>
    <n v="176.12"/>
    <s v="Retail"/>
    <n v="5039.75"/>
    <n v="3346.28"/>
    <n v="1693.4699999999998"/>
    <n v="0.33602262016965123"/>
    <x v="0"/>
    <x v="0"/>
    <s v="No Rating"/>
    <s v="Feb"/>
  </r>
  <r>
    <x v="5845"/>
    <x v="210"/>
    <s v="Textbook"/>
    <x v="1"/>
    <x v="3"/>
    <n v="6"/>
    <n v="100.43"/>
    <n v="78.44"/>
    <s v="Retail"/>
    <n v="602.58000000000004"/>
    <n v="470.64"/>
    <n v="131.94000000000005"/>
    <n v="0.21895847854226833"/>
    <x v="0"/>
    <x v="0"/>
    <s v="No Rating"/>
    <s v="Feb"/>
  </r>
  <r>
    <x v="5846"/>
    <x v="210"/>
    <s v="Vacuum Cleaner"/>
    <x v="2"/>
    <x v="3"/>
    <n v="19"/>
    <n v="473.58"/>
    <n v="322.14999999999998"/>
    <s v="Online"/>
    <n v="8998.02"/>
    <n v="6120.8499999999995"/>
    <n v="2877.170000000001"/>
    <n v="0.31975590185396352"/>
    <x v="0"/>
    <x v="0"/>
    <s v="No Rating"/>
    <s v="Feb"/>
  </r>
  <r>
    <x v="5847"/>
    <x v="210"/>
    <s v="Jeans"/>
    <x v="4"/>
    <x v="1"/>
    <n v="3"/>
    <n v="229.63"/>
    <n v="181.47"/>
    <s v="Retail"/>
    <n v="688.89"/>
    <n v="544.41"/>
    <n v="144.48000000000002"/>
    <n v="0.20972869398597746"/>
    <x v="0"/>
    <x v="0"/>
    <s v="No Rating"/>
    <s v="Feb"/>
  </r>
  <r>
    <x v="5848"/>
    <x v="210"/>
    <s v="Comics"/>
    <x v="1"/>
    <x v="2"/>
    <n v="18"/>
    <n v="50.41"/>
    <n v="42.42"/>
    <s v="Online"/>
    <n v="907.37999999999988"/>
    <n v="763.56000000000006"/>
    <n v="143.81999999999982"/>
    <n v="0.15850029756000775"/>
    <x v="0"/>
    <x v="0"/>
    <s v="No Rating"/>
    <s v="Feb"/>
  </r>
  <r>
    <x v="5849"/>
    <x v="210"/>
    <s v="Camera"/>
    <x v="3"/>
    <x v="2"/>
    <n v="12"/>
    <n v="347.17"/>
    <n v="228.36"/>
    <s v="Online"/>
    <n v="4166.04"/>
    <n v="2740.32"/>
    <n v="1425.7199999999998"/>
    <n v="0.3422242705302877"/>
    <x v="0"/>
    <x v="0"/>
    <n v="1"/>
    <s v="Feb"/>
  </r>
  <r>
    <x v="5850"/>
    <x v="210"/>
    <s v="T-shirt"/>
    <x v="4"/>
    <x v="1"/>
    <n v="5"/>
    <n v="125.02"/>
    <n v="106.64"/>
    <s v="Retail"/>
    <n v="625.1"/>
    <n v="533.20000000000005"/>
    <n v="91.899999999999977"/>
    <n v="0.14701647736362178"/>
    <x v="0"/>
    <x v="0"/>
    <s v="No Rating"/>
    <s v="Feb"/>
  </r>
  <r>
    <x v="5851"/>
    <x v="210"/>
    <s v="Smartphone"/>
    <x v="3"/>
    <x v="1"/>
    <n v="10"/>
    <n v="470.49"/>
    <n v="319.64"/>
    <s v="Online"/>
    <n v="4704.8999999999996"/>
    <n v="3196.3999999999996"/>
    <n v="1508.5"/>
    <n v="0.32062318008884355"/>
    <x v="0"/>
    <x v="0"/>
    <s v="No Rating"/>
    <s v="Feb"/>
  </r>
  <r>
    <x v="5852"/>
    <x v="210"/>
    <s v="Jacket"/>
    <x v="4"/>
    <x v="3"/>
    <n v="16"/>
    <n v="26.98"/>
    <n v="16.86"/>
    <s v="Online"/>
    <n v="431.68"/>
    <n v="269.76"/>
    <n v="161.92000000000002"/>
    <n v="0.37509266123054119"/>
    <x v="0"/>
    <x v="0"/>
    <s v="No Rating"/>
    <s v="Feb"/>
  </r>
  <r>
    <x v="5853"/>
    <x v="210"/>
    <s v="Dumbbells"/>
    <x v="0"/>
    <x v="0"/>
    <n v="3"/>
    <n v="458.42"/>
    <n v="307.2"/>
    <s v="Online"/>
    <n v="1375.26"/>
    <n v="921.59999999999991"/>
    <n v="453.66000000000008"/>
    <n v="0.3298721696261071"/>
    <x v="0"/>
    <x v="0"/>
    <s v="No Rating"/>
    <s v="Feb"/>
  </r>
  <r>
    <x v="5854"/>
    <x v="210"/>
    <s v="Sneakers"/>
    <x v="4"/>
    <x v="3"/>
    <n v="12"/>
    <n v="478.26"/>
    <n v="420.65"/>
    <s v="Retail"/>
    <n v="5739.12"/>
    <n v="5047.7999999999993"/>
    <n v="691.32000000000062"/>
    <n v="0.12045749174089418"/>
    <x v="0"/>
    <x v="0"/>
    <s v="No Rating"/>
    <s v="Feb"/>
  </r>
  <r>
    <x v="5855"/>
    <x v="210"/>
    <s v="Textbook"/>
    <x v="1"/>
    <x v="1"/>
    <n v="7"/>
    <n v="481.49"/>
    <n v="376.39"/>
    <s v="Retail"/>
    <n v="3370.4300000000003"/>
    <n v="2634.73"/>
    <n v="735.70000000000027"/>
    <n v="0.21828075349436132"/>
    <x v="0"/>
    <x v="0"/>
    <s v="No Rating"/>
    <s v="Feb"/>
  </r>
  <r>
    <x v="5856"/>
    <x v="210"/>
    <s v="Headphones"/>
    <x v="3"/>
    <x v="4"/>
    <n v="4"/>
    <n v="209.39"/>
    <n v="186.67"/>
    <s v="Online"/>
    <n v="837.56"/>
    <n v="746.68"/>
    <n v="90.88"/>
    <n v="0.10850565929605044"/>
    <x v="0"/>
    <x v="0"/>
    <s v="No Rating"/>
    <s v="Feb"/>
  </r>
  <r>
    <x v="5857"/>
    <x v="210"/>
    <s v="Fiction"/>
    <x v="1"/>
    <x v="2"/>
    <n v="15"/>
    <n v="219.02"/>
    <n v="194.27"/>
    <s v="Online"/>
    <n v="3285.3"/>
    <n v="2914.05"/>
    <n v="371.25"/>
    <n v="0.1130033786868779"/>
    <x v="1"/>
    <x v="4"/>
    <s v="No Rating"/>
    <s v="Feb"/>
  </r>
  <r>
    <x v="5858"/>
    <x v="210"/>
    <s v="Yoga Mat"/>
    <x v="0"/>
    <x v="1"/>
    <n v="12"/>
    <n v="135.63999999999999"/>
    <n v="97.11"/>
    <s v="Online"/>
    <n v="1627.6799999999998"/>
    <n v="1165.32"/>
    <n v="462.3599999999999"/>
    <n v="0.28406074904158063"/>
    <x v="0"/>
    <x v="0"/>
    <s v="No Rating"/>
    <s v="Feb"/>
  </r>
  <r>
    <x v="5859"/>
    <x v="210"/>
    <s v="Jeans"/>
    <x v="4"/>
    <x v="3"/>
    <n v="13"/>
    <n v="369.8"/>
    <n v="239.36"/>
    <s v="Online"/>
    <n v="4807.4000000000005"/>
    <n v="3111.6800000000003"/>
    <n v="1695.7200000000003"/>
    <n v="0.35273120605732827"/>
    <x v="0"/>
    <x v="0"/>
    <s v="No Rating"/>
    <s v="Feb"/>
  </r>
  <r>
    <x v="5860"/>
    <x v="210"/>
    <s v="T-shirt"/>
    <x v="4"/>
    <x v="0"/>
    <n v="16"/>
    <n v="173.3"/>
    <n v="138.51"/>
    <s v="Online"/>
    <n v="2772.8"/>
    <n v="2216.16"/>
    <n v="556.64000000000033"/>
    <n v="0.20075014425851137"/>
    <x v="0"/>
    <x v="0"/>
    <s v="No Rating"/>
    <s v="Feb"/>
  </r>
  <r>
    <x v="5861"/>
    <x v="210"/>
    <s v="Jeans"/>
    <x v="4"/>
    <x v="2"/>
    <n v="10"/>
    <n v="174.61"/>
    <n v="149.76"/>
    <s v="Online"/>
    <n v="1746.1000000000001"/>
    <n v="1497.6"/>
    <n v="248.50000000000023"/>
    <n v="0.14231716396540875"/>
    <x v="0"/>
    <x v="0"/>
    <s v="No Rating"/>
    <s v="Feb"/>
  </r>
  <r>
    <x v="5862"/>
    <x v="210"/>
    <s v="Headphones"/>
    <x v="3"/>
    <x v="0"/>
    <n v="10"/>
    <n v="53.64"/>
    <n v="44.72"/>
    <s v="Retail"/>
    <n v="536.4"/>
    <n v="447.2"/>
    <n v="89.199999999999989"/>
    <n v="0.16629381058911258"/>
    <x v="0"/>
    <x v="0"/>
    <s v="No Rating"/>
    <s v="Feb"/>
  </r>
  <r>
    <x v="5863"/>
    <x v="210"/>
    <s v="Fiction"/>
    <x v="1"/>
    <x v="4"/>
    <n v="15"/>
    <n v="123.17"/>
    <n v="77.790000000000006"/>
    <s v="Retail"/>
    <n v="1847.55"/>
    <n v="1166.8500000000001"/>
    <n v="680.69999999999982"/>
    <n v="0.36843387188438737"/>
    <x v="0"/>
    <x v="0"/>
    <s v="No Rating"/>
    <s v="Feb"/>
  </r>
  <r>
    <x v="5864"/>
    <x v="210"/>
    <s v="Mixer"/>
    <x v="2"/>
    <x v="0"/>
    <n v="2"/>
    <n v="144.37"/>
    <n v="124.19"/>
    <s v="Retail"/>
    <n v="288.74"/>
    <n v="248.38"/>
    <n v="40.360000000000014"/>
    <n v="0.13977973263143317"/>
    <x v="0"/>
    <x v="0"/>
    <s v="No Rating"/>
    <s v="Feb"/>
  </r>
  <r>
    <x v="5865"/>
    <x v="210"/>
    <s v="Sneakers"/>
    <x v="4"/>
    <x v="1"/>
    <n v="14"/>
    <n v="163.53"/>
    <n v="101.52"/>
    <s v="Retail"/>
    <n v="2289.42"/>
    <n v="1421.28"/>
    <n v="868.1400000000001"/>
    <n v="0.37919647771051185"/>
    <x v="0"/>
    <x v="0"/>
    <s v="No Rating"/>
    <s v="Feb"/>
  </r>
  <r>
    <x v="5866"/>
    <x v="210"/>
    <s v="Mixer"/>
    <x v="2"/>
    <x v="2"/>
    <n v="18"/>
    <n v="494.82"/>
    <n v="305.27999999999997"/>
    <s v="Online"/>
    <n v="8906.76"/>
    <n v="5495.0399999999991"/>
    <n v="3411.7200000000012"/>
    <n v="0.38304838122953816"/>
    <x v="0"/>
    <x v="0"/>
    <s v="No Rating"/>
    <s v="Feb"/>
  </r>
  <r>
    <x v="5867"/>
    <x v="210"/>
    <s v="Camera"/>
    <x v="3"/>
    <x v="3"/>
    <n v="15"/>
    <n v="375.8"/>
    <n v="284.82"/>
    <s v="Online"/>
    <n v="5637"/>
    <n v="4272.3"/>
    <n v="1364.6999999999998"/>
    <n v="0.24209686003193184"/>
    <x v="0"/>
    <x v="0"/>
    <s v="No Rating"/>
    <s v="Feb"/>
  </r>
  <r>
    <x v="5868"/>
    <x v="210"/>
    <s v="Headphones"/>
    <x v="3"/>
    <x v="1"/>
    <n v="6"/>
    <n v="274.52999999999997"/>
    <n v="221.48"/>
    <s v="Retail"/>
    <n v="1647.1799999999998"/>
    <n v="1328.8799999999999"/>
    <n v="318.29999999999995"/>
    <n v="0.19323935453320218"/>
    <x v="0"/>
    <x v="0"/>
    <n v="2"/>
    <s v="Feb"/>
  </r>
  <r>
    <x v="5869"/>
    <x v="210"/>
    <s v="Football"/>
    <x v="0"/>
    <x v="4"/>
    <n v="16"/>
    <n v="185.09"/>
    <n v="153.69999999999999"/>
    <s v="Online"/>
    <n v="2961.44"/>
    <n v="2459.1999999999998"/>
    <n v="502.24000000000024"/>
    <n v="0.16959317088983744"/>
    <x v="0"/>
    <x v="0"/>
    <n v="1"/>
    <s v="Feb"/>
  </r>
  <r>
    <x v="5870"/>
    <x v="210"/>
    <s v="Sneakers"/>
    <x v="4"/>
    <x v="0"/>
    <n v="4"/>
    <n v="391.45"/>
    <n v="267.52999999999997"/>
    <s v="Online"/>
    <n v="1565.8"/>
    <n v="1070.1199999999999"/>
    <n v="495.68000000000006"/>
    <n v="0.31656661131689878"/>
    <x v="0"/>
    <x v="0"/>
    <s v="No Rating"/>
    <s v="Feb"/>
  </r>
  <r>
    <x v="5871"/>
    <x v="211"/>
    <s v="Jeans"/>
    <x v="4"/>
    <x v="1"/>
    <n v="19"/>
    <n v="319.14999999999998"/>
    <n v="211.54"/>
    <s v="Retail"/>
    <n v="6063.8499999999995"/>
    <n v="4019.2599999999998"/>
    <n v="2044.5899999999997"/>
    <n v="0.33717687607707975"/>
    <x v="0"/>
    <x v="0"/>
    <s v="No Rating"/>
    <s v="Mar"/>
  </r>
  <r>
    <x v="5872"/>
    <x v="211"/>
    <s v="Camera"/>
    <x v="3"/>
    <x v="3"/>
    <n v="1"/>
    <n v="93.47"/>
    <n v="77.16"/>
    <s v="Online"/>
    <n v="93.47"/>
    <n v="77.16"/>
    <n v="16.310000000000002"/>
    <n v="0.17449449021076283"/>
    <x v="0"/>
    <x v="0"/>
    <s v="No Rating"/>
    <s v="Mar"/>
  </r>
  <r>
    <x v="5873"/>
    <x v="211"/>
    <s v="Sneakers"/>
    <x v="4"/>
    <x v="4"/>
    <n v="17"/>
    <n v="190.59"/>
    <n v="138.33000000000001"/>
    <s v="Retail"/>
    <n v="3240.03"/>
    <n v="2351.61"/>
    <n v="888.42000000000007"/>
    <n v="0.27420116480402962"/>
    <x v="0"/>
    <x v="0"/>
    <s v="No Rating"/>
    <s v="Mar"/>
  </r>
  <r>
    <x v="5874"/>
    <x v="211"/>
    <s v="Textbook"/>
    <x v="1"/>
    <x v="4"/>
    <n v="15"/>
    <n v="117.82"/>
    <n v="88.87"/>
    <s v="Online"/>
    <n v="1767.3"/>
    <n v="1333.0500000000002"/>
    <n v="434.24999999999977"/>
    <n v="0.24571380071295185"/>
    <x v="0"/>
    <x v="0"/>
    <s v="No Rating"/>
    <s v="Mar"/>
  </r>
  <r>
    <x v="5875"/>
    <x v="211"/>
    <s v="Jacket"/>
    <x v="4"/>
    <x v="4"/>
    <n v="6"/>
    <n v="271.48"/>
    <n v="218.21"/>
    <s v="Online"/>
    <n v="1628.88"/>
    <n v="1309.26"/>
    <n v="319.62000000000012"/>
    <n v="0.19622071607484903"/>
    <x v="0"/>
    <x v="0"/>
    <s v="No Rating"/>
    <s v="Mar"/>
  </r>
  <r>
    <x v="5876"/>
    <x v="211"/>
    <s v="Football"/>
    <x v="0"/>
    <x v="1"/>
    <n v="2"/>
    <n v="102.08"/>
    <n v="67.900000000000006"/>
    <s v="Retail"/>
    <n v="204.16"/>
    <n v="135.80000000000001"/>
    <n v="68.359999999999985"/>
    <n v="0.3348354231974921"/>
    <x v="0"/>
    <x v="0"/>
    <s v="No Rating"/>
    <s v="Mar"/>
  </r>
  <r>
    <x v="5877"/>
    <x v="211"/>
    <s v="Vacuum Cleaner"/>
    <x v="2"/>
    <x v="1"/>
    <n v="17"/>
    <n v="299.16000000000003"/>
    <n v="209.39"/>
    <s v="Retail"/>
    <n v="5085.72"/>
    <n v="3559.6299999999997"/>
    <n v="1526.0900000000006"/>
    <n v="0.30007353924321445"/>
    <x v="0"/>
    <x v="0"/>
    <s v="No Rating"/>
    <s v="Mar"/>
  </r>
  <r>
    <x v="5878"/>
    <x v="211"/>
    <s v="Yoga Mat"/>
    <x v="0"/>
    <x v="0"/>
    <n v="15"/>
    <n v="291.68"/>
    <n v="185.03"/>
    <s v="Retail"/>
    <n v="4375.2"/>
    <n v="2775.45"/>
    <n v="1599.75"/>
    <n v="0.36564042786615469"/>
    <x v="0"/>
    <x v="0"/>
    <s v="No Rating"/>
    <s v="Mar"/>
  </r>
  <r>
    <x v="5879"/>
    <x v="211"/>
    <s v="Textbook"/>
    <x v="1"/>
    <x v="3"/>
    <n v="4"/>
    <n v="213.36"/>
    <n v="147.03"/>
    <s v="Retail"/>
    <n v="853.44"/>
    <n v="588.12"/>
    <n v="265.32000000000005"/>
    <n v="0.31088301462317214"/>
    <x v="0"/>
    <x v="0"/>
    <s v="No Rating"/>
    <s v="Mar"/>
  </r>
  <r>
    <x v="5880"/>
    <x v="211"/>
    <s v="Vacuum Cleaner"/>
    <x v="2"/>
    <x v="0"/>
    <n v="13"/>
    <n v="450.91"/>
    <n v="336.89"/>
    <s v="Retail"/>
    <n v="5861.83"/>
    <n v="4379.57"/>
    <n v="1482.2600000000002"/>
    <n v="0.25286642567252893"/>
    <x v="0"/>
    <x v="0"/>
    <s v="No Rating"/>
    <s v="Mar"/>
  </r>
  <r>
    <x v="5881"/>
    <x v="211"/>
    <s v="Biography"/>
    <x v="1"/>
    <x v="1"/>
    <n v="9"/>
    <n v="231.72"/>
    <n v="145.08000000000001"/>
    <s v="Online"/>
    <n v="2085.48"/>
    <n v="1305.72"/>
    <n v="779.76"/>
    <n v="0.37389953392024855"/>
    <x v="0"/>
    <x v="0"/>
    <s v="No Rating"/>
    <s v="Mar"/>
  </r>
  <r>
    <x v="5882"/>
    <x v="211"/>
    <s v="Camera"/>
    <x v="3"/>
    <x v="2"/>
    <n v="10"/>
    <n v="132.01"/>
    <n v="79.7"/>
    <s v="Retail"/>
    <n v="1320.1"/>
    <n v="797"/>
    <n v="523.09999999999991"/>
    <n v="0.39625785925308682"/>
    <x v="0"/>
    <x v="0"/>
    <s v="No Rating"/>
    <s v="Mar"/>
  </r>
  <r>
    <x v="5883"/>
    <x v="211"/>
    <s v="Cookware Set"/>
    <x v="2"/>
    <x v="2"/>
    <n v="13"/>
    <n v="267.13"/>
    <n v="212.31"/>
    <s v="Online"/>
    <n v="3472.69"/>
    <n v="2760.03"/>
    <n v="712.65999999999985"/>
    <n v="0.20521843297270986"/>
    <x v="0"/>
    <x v="0"/>
    <s v="No Rating"/>
    <s v="Mar"/>
  </r>
  <r>
    <x v="5884"/>
    <x v="211"/>
    <s v="Football"/>
    <x v="0"/>
    <x v="1"/>
    <n v="2"/>
    <n v="235.47"/>
    <n v="186.79"/>
    <s v="Online"/>
    <n v="470.94"/>
    <n v="373.58"/>
    <n v="97.360000000000014"/>
    <n v="0.20673546523973332"/>
    <x v="0"/>
    <x v="0"/>
    <n v="5"/>
    <s v="Mar"/>
  </r>
  <r>
    <x v="5885"/>
    <x v="211"/>
    <s v="Jeans"/>
    <x v="4"/>
    <x v="4"/>
    <n v="9"/>
    <n v="468.15"/>
    <n v="371.32"/>
    <s v="Retail"/>
    <n v="4213.3499999999995"/>
    <n v="3341.88"/>
    <n v="871.46999999999935"/>
    <n v="0.20683541599914546"/>
    <x v="0"/>
    <x v="0"/>
    <n v="1"/>
    <s v="Mar"/>
  </r>
  <r>
    <x v="5886"/>
    <x v="211"/>
    <s v="Sneakers"/>
    <x v="4"/>
    <x v="0"/>
    <n v="7"/>
    <n v="40.85"/>
    <n v="34.42"/>
    <s v="Online"/>
    <n v="285.95"/>
    <n v="240.94"/>
    <n v="45.009999999999991"/>
    <n v="0.15740514075887391"/>
    <x v="0"/>
    <x v="0"/>
    <s v="No Rating"/>
    <s v="Mar"/>
  </r>
  <r>
    <x v="5887"/>
    <x v="211"/>
    <s v="Headphones"/>
    <x v="3"/>
    <x v="2"/>
    <n v="14"/>
    <n v="96.49"/>
    <n v="84.17"/>
    <s v="Online"/>
    <n v="1350.86"/>
    <n v="1178.3800000000001"/>
    <n v="172.47999999999979"/>
    <n v="0.12768162503886399"/>
    <x v="0"/>
    <x v="0"/>
    <s v="No Rating"/>
    <s v="Mar"/>
  </r>
  <r>
    <x v="5888"/>
    <x v="211"/>
    <s v="Jeans"/>
    <x v="4"/>
    <x v="0"/>
    <n v="14"/>
    <n v="61.88"/>
    <n v="43.28"/>
    <s v="Retail"/>
    <n v="866.32"/>
    <n v="605.92000000000007"/>
    <n v="260.39999999999998"/>
    <n v="0.3005817711700064"/>
    <x v="0"/>
    <x v="0"/>
    <s v="No Rating"/>
    <s v="Mar"/>
  </r>
  <r>
    <x v="5889"/>
    <x v="211"/>
    <s v="Dumbbells"/>
    <x v="0"/>
    <x v="0"/>
    <n v="4"/>
    <n v="371.02"/>
    <n v="236.65"/>
    <s v="Online"/>
    <n v="1484.08"/>
    <n v="946.6"/>
    <n v="537.4799999999999"/>
    <n v="0.36216376475661682"/>
    <x v="0"/>
    <x v="0"/>
    <s v="No Rating"/>
    <s v="Mar"/>
  </r>
  <r>
    <x v="5890"/>
    <x v="211"/>
    <s v="Vacuum Cleaner"/>
    <x v="2"/>
    <x v="1"/>
    <n v="20"/>
    <n v="10.87"/>
    <n v="9.64"/>
    <s v="Online"/>
    <n v="217.39999999999998"/>
    <n v="192.8"/>
    <n v="24.599999999999966"/>
    <n v="0.11315547378104861"/>
    <x v="0"/>
    <x v="0"/>
    <s v="No Rating"/>
    <s v="Mar"/>
  </r>
  <r>
    <x v="5891"/>
    <x v="211"/>
    <s v="Cycle"/>
    <x v="0"/>
    <x v="4"/>
    <n v="7"/>
    <n v="474.43"/>
    <n v="326.45"/>
    <s v="Online"/>
    <n v="3321.01"/>
    <n v="2285.15"/>
    <n v="1035.8600000000001"/>
    <n v="0.31191113546782456"/>
    <x v="0"/>
    <x v="0"/>
    <s v="No Rating"/>
    <s v="Mar"/>
  </r>
  <r>
    <x v="5892"/>
    <x v="211"/>
    <s v="Yoga Mat"/>
    <x v="0"/>
    <x v="2"/>
    <n v="13"/>
    <n v="134.80000000000001"/>
    <n v="104.98"/>
    <s v="Retail"/>
    <n v="1752.4"/>
    <n v="1364.74"/>
    <n v="387.66000000000008"/>
    <n v="0.22121661721068253"/>
    <x v="0"/>
    <x v="0"/>
    <s v="No Rating"/>
    <s v="Mar"/>
  </r>
  <r>
    <x v="5893"/>
    <x v="211"/>
    <s v="Headphones"/>
    <x v="3"/>
    <x v="4"/>
    <n v="14"/>
    <n v="285.54000000000002"/>
    <n v="229.33"/>
    <s v="Online"/>
    <n v="3997.5600000000004"/>
    <n v="3210.6200000000003"/>
    <n v="786.94"/>
    <n v="0.19685508159977586"/>
    <x v="0"/>
    <x v="0"/>
    <s v="No Rating"/>
    <s v="Mar"/>
  </r>
  <r>
    <x v="5894"/>
    <x v="211"/>
    <s v="Chair"/>
    <x v="2"/>
    <x v="0"/>
    <n v="8"/>
    <n v="277.75"/>
    <n v="212.57"/>
    <s v="Online"/>
    <n v="2222"/>
    <n v="1700.56"/>
    <n v="521.44000000000005"/>
    <n v="0.23467146714671469"/>
    <x v="0"/>
    <x v="0"/>
    <n v="4"/>
    <s v="Mar"/>
  </r>
  <r>
    <x v="5895"/>
    <x v="211"/>
    <s v="Laptop"/>
    <x v="3"/>
    <x v="4"/>
    <n v="14"/>
    <n v="478.93"/>
    <n v="335.78"/>
    <s v="Retail"/>
    <n v="6705.02"/>
    <n v="4700.92"/>
    <n v="2004.1000000000004"/>
    <n v="0.29889545445054605"/>
    <x v="0"/>
    <x v="0"/>
    <s v="No Rating"/>
    <s v="Mar"/>
  </r>
  <r>
    <x v="5896"/>
    <x v="211"/>
    <s v="Cookware Set"/>
    <x v="2"/>
    <x v="2"/>
    <n v="20"/>
    <n v="216.37"/>
    <n v="178.59"/>
    <s v="Retail"/>
    <n v="4327.3999999999996"/>
    <n v="3571.8"/>
    <n v="755.59999999999945"/>
    <n v="0.17460830983962644"/>
    <x v="0"/>
    <x v="0"/>
    <s v="No Rating"/>
    <s v="Mar"/>
  </r>
  <r>
    <x v="5897"/>
    <x v="211"/>
    <s v="Mixer"/>
    <x v="2"/>
    <x v="4"/>
    <n v="15"/>
    <n v="108.02"/>
    <n v="72.03"/>
    <s v="Retail"/>
    <n v="1620.3"/>
    <n v="1080.45"/>
    <n v="539.84999999999991"/>
    <n v="0.33317904091834843"/>
    <x v="0"/>
    <x v="0"/>
    <s v="No Rating"/>
    <s v="Mar"/>
  </r>
  <r>
    <x v="5898"/>
    <x v="212"/>
    <s v="Cookware Set"/>
    <x v="2"/>
    <x v="2"/>
    <n v="9"/>
    <n v="204.82"/>
    <n v="159.57"/>
    <s v="Retail"/>
    <n v="1843.3799999999999"/>
    <n v="1436.1299999999999"/>
    <n v="407.25"/>
    <n v="0.2209256908505029"/>
    <x v="0"/>
    <x v="0"/>
    <s v="No Rating"/>
    <s v="Mar"/>
  </r>
  <r>
    <x v="5899"/>
    <x v="212"/>
    <s v="Textbook"/>
    <x v="1"/>
    <x v="1"/>
    <n v="15"/>
    <n v="323.97000000000003"/>
    <n v="218.25"/>
    <s v="Retail"/>
    <n v="4859.55"/>
    <n v="3273.75"/>
    <n v="1585.8000000000002"/>
    <n v="0.32632651171404764"/>
    <x v="0"/>
    <x v="0"/>
    <s v="No Rating"/>
    <s v="Mar"/>
  </r>
  <r>
    <x v="5900"/>
    <x v="212"/>
    <s v="Jacket"/>
    <x v="4"/>
    <x v="3"/>
    <n v="5"/>
    <n v="232.79"/>
    <n v="154.28"/>
    <s v="Retail"/>
    <n v="1163.95"/>
    <n v="771.4"/>
    <n v="392.55000000000007"/>
    <n v="0.33725675501524982"/>
    <x v="1"/>
    <x v="1"/>
    <s v="No Rating"/>
    <s v="Mar"/>
  </r>
  <r>
    <x v="5901"/>
    <x v="212"/>
    <s v="Cookware Set"/>
    <x v="2"/>
    <x v="1"/>
    <n v="17"/>
    <n v="321.06"/>
    <n v="254.35"/>
    <s v="Retail"/>
    <n v="5458.02"/>
    <n v="4323.95"/>
    <n v="1134.0700000000006"/>
    <n v="0.20778047716937653"/>
    <x v="0"/>
    <x v="0"/>
    <s v="No Rating"/>
    <s v="Mar"/>
  </r>
  <r>
    <x v="5902"/>
    <x v="212"/>
    <s v="Laptop"/>
    <x v="3"/>
    <x v="3"/>
    <n v="7"/>
    <n v="299.08999999999997"/>
    <n v="248.27"/>
    <s v="Online"/>
    <n v="2093.6299999999997"/>
    <n v="1737.89"/>
    <n v="355.73999999999955"/>
    <n v="0.1699154100772341"/>
    <x v="0"/>
    <x v="0"/>
    <n v="5"/>
    <s v="Mar"/>
  </r>
  <r>
    <x v="5903"/>
    <x v="212"/>
    <s v="Chair"/>
    <x v="2"/>
    <x v="4"/>
    <n v="9"/>
    <n v="202.23"/>
    <n v="155.18"/>
    <s v="Retail"/>
    <n v="1820.07"/>
    <n v="1396.6200000000001"/>
    <n v="423.44999999999982"/>
    <n v="0.23265588686149424"/>
    <x v="0"/>
    <x v="0"/>
    <s v="No Rating"/>
    <s v="Mar"/>
  </r>
  <r>
    <x v="5904"/>
    <x v="212"/>
    <s v="Jeans"/>
    <x v="4"/>
    <x v="3"/>
    <n v="7"/>
    <n v="41.68"/>
    <n v="36.729999999999997"/>
    <s v="Online"/>
    <n v="291.76"/>
    <n v="257.10999999999996"/>
    <n v="34.650000000000034"/>
    <n v="0.11876199616122853"/>
    <x v="0"/>
    <x v="0"/>
    <s v="No Rating"/>
    <s v="Mar"/>
  </r>
  <r>
    <x v="5905"/>
    <x v="212"/>
    <s v="Football"/>
    <x v="0"/>
    <x v="0"/>
    <n v="10"/>
    <n v="249.49"/>
    <n v="164.33"/>
    <s v="Online"/>
    <n v="2494.9"/>
    <n v="1643.3000000000002"/>
    <n v="851.59999999999991"/>
    <n v="0.34133632610525466"/>
    <x v="0"/>
    <x v="0"/>
    <s v="No Rating"/>
    <s v="Mar"/>
  </r>
  <r>
    <x v="5906"/>
    <x v="212"/>
    <s v="Camera"/>
    <x v="3"/>
    <x v="3"/>
    <n v="10"/>
    <n v="481.34"/>
    <n v="340.58"/>
    <s v="Retail"/>
    <n v="4813.3999999999996"/>
    <n v="3405.7999999999997"/>
    <n v="1407.6"/>
    <n v="0.29243362280300828"/>
    <x v="0"/>
    <x v="0"/>
    <s v="No Rating"/>
    <s v="Mar"/>
  </r>
  <r>
    <x v="5907"/>
    <x v="212"/>
    <s v="Laptop"/>
    <x v="3"/>
    <x v="3"/>
    <n v="17"/>
    <n v="167.54"/>
    <n v="137.83000000000001"/>
    <s v="Online"/>
    <n v="2848.18"/>
    <n v="2343.11"/>
    <n v="505.06999999999971"/>
    <n v="0.17733078667780819"/>
    <x v="0"/>
    <x v="0"/>
    <s v="No Rating"/>
    <s v="Mar"/>
  </r>
  <r>
    <x v="5908"/>
    <x v="212"/>
    <s v="Textbook"/>
    <x v="1"/>
    <x v="2"/>
    <n v="15"/>
    <n v="490.53"/>
    <n v="416.51"/>
    <s v="Online"/>
    <n v="7357.95"/>
    <n v="6247.65"/>
    <n v="1110.3000000000002"/>
    <n v="0.15089800827676189"/>
    <x v="0"/>
    <x v="0"/>
    <s v="No Rating"/>
    <s v="Mar"/>
  </r>
  <r>
    <x v="5909"/>
    <x v="212"/>
    <s v="Football"/>
    <x v="0"/>
    <x v="0"/>
    <n v="7"/>
    <n v="327.89"/>
    <n v="209.78"/>
    <s v="Online"/>
    <n v="2295.23"/>
    <n v="1468.46"/>
    <n v="826.77"/>
    <n v="0.36021226630882308"/>
    <x v="0"/>
    <x v="0"/>
    <s v="No Rating"/>
    <s v="Mar"/>
  </r>
  <r>
    <x v="5910"/>
    <x v="212"/>
    <s v="Vacuum Cleaner"/>
    <x v="2"/>
    <x v="2"/>
    <n v="17"/>
    <n v="439.39"/>
    <n v="264.06"/>
    <s v="Retail"/>
    <n v="7469.63"/>
    <n v="4489.0200000000004"/>
    <n v="2980.6099999999997"/>
    <n v="0.39903047406631914"/>
    <x v="0"/>
    <x v="0"/>
    <s v="No Rating"/>
    <s v="Mar"/>
  </r>
  <r>
    <x v="5911"/>
    <x v="213"/>
    <s v="Chair"/>
    <x v="2"/>
    <x v="2"/>
    <n v="18"/>
    <n v="303.27999999999997"/>
    <n v="222.77"/>
    <s v="Online"/>
    <n v="5459.0399999999991"/>
    <n v="4009.86"/>
    <n v="1449.1799999999989"/>
    <n v="0.26546425745185953"/>
    <x v="0"/>
    <x v="0"/>
    <s v="No Rating"/>
    <s v="Mar"/>
  </r>
  <r>
    <x v="5912"/>
    <x v="213"/>
    <s v="T-shirt"/>
    <x v="4"/>
    <x v="0"/>
    <n v="13"/>
    <n v="361.29"/>
    <n v="321.7"/>
    <s v="Online"/>
    <n v="4696.7700000000004"/>
    <n v="4182.0999999999995"/>
    <n v="514.67000000000098"/>
    <n v="0.10957956212460924"/>
    <x v="0"/>
    <x v="0"/>
    <s v="No Rating"/>
    <s v="Mar"/>
  </r>
  <r>
    <x v="5913"/>
    <x v="213"/>
    <s v="Yoga Mat"/>
    <x v="0"/>
    <x v="4"/>
    <n v="8"/>
    <n v="182.96"/>
    <n v="157.5"/>
    <s v="Online"/>
    <n v="1463.68"/>
    <n v="1260"/>
    <n v="203.68000000000006"/>
    <n v="0.1391560996939222"/>
    <x v="1"/>
    <x v="3"/>
    <s v="No Rating"/>
    <s v="Mar"/>
  </r>
  <r>
    <x v="5914"/>
    <x v="213"/>
    <s v="Vacuum Cleaner"/>
    <x v="2"/>
    <x v="3"/>
    <n v="16"/>
    <n v="148.33000000000001"/>
    <n v="113.39"/>
    <s v="Online"/>
    <n v="2373.2800000000002"/>
    <n v="1814.24"/>
    <n v="559.04000000000019"/>
    <n v="0.2355558551877571"/>
    <x v="0"/>
    <x v="0"/>
    <s v="No Rating"/>
    <s v="Mar"/>
  </r>
  <r>
    <x v="5915"/>
    <x v="213"/>
    <s v="Dumbbells"/>
    <x v="0"/>
    <x v="0"/>
    <n v="3"/>
    <n v="32.479999999999997"/>
    <n v="22.5"/>
    <s v="Retail"/>
    <n v="97.44"/>
    <n v="67.5"/>
    <n v="29.939999999999998"/>
    <n v="0.30726600985221675"/>
    <x v="1"/>
    <x v="1"/>
    <n v="5"/>
    <s v="Mar"/>
  </r>
  <r>
    <x v="5916"/>
    <x v="213"/>
    <s v="Laptop"/>
    <x v="3"/>
    <x v="3"/>
    <n v="5"/>
    <n v="176.66"/>
    <n v="156.4"/>
    <s v="Online"/>
    <n v="883.3"/>
    <n v="782"/>
    <n v="101.29999999999995"/>
    <n v="0.11468357296501751"/>
    <x v="0"/>
    <x v="0"/>
    <n v="1"/>
    <s v="Mar"/>
  </r>
  <r>
    <x v="5917"/>
    <x v="213"/>
    <s v="Sneakers"/>
    <x v="4"/>
    <x v="3"/>
    <n v="17"/>
    <n v="54.19"/>
    <n v="32.81"/>
    <s v="Online"/>
    <n v="921.23"/>
    <n v="557.77"/>
    <n v="363.46000000000004"/>
    <n v="0.3945377375899613"/>
    <x v="0"/>
    <x v="0"/>
    <s v="No Rating"/>
    <s v="Mar"/>
  </r>
  <r>
    <x v="5918"/>
    <x v="213"/>
    <s v="Jeans"/>
    <x v="4"/>
    <x v="2"/>
    <n v="2"/>
    <n v="428.02"/>
    <n v="330.09"/>
    <s v="Online"/>
    <n v="856.04"/>
    <n v="660.18"/>
    <n v="195.86"/>
    <n v="0.22879771973272278"/>
    <x v="0"/>
    <x v="0"/>
    <s v="No Rating"/>
    <s v="Mar"/>
  </r>
  <r>
    <x v="5919"/>
    <x v="213"/>
    <s v="Yoga Mat"/>
    <x v="0"/>
    <x v="1"/>
    <n v="20"/>
    <n v="457.09"/>
    <n v="384.92"/>
    <s v="Online"/>
    <n v="9141.7999999999993"/>
    <n v="7698.4000000000005"/>
    <n v="1443.3999999999987"/>
    <n v="0.15789013104640212"/>
    <x v="0"/>
    <x v="0"/>
    <s v="No Rating"/>
    <s v="Mar"/>
  </r>
  <r>
    <x v="5920"/>
    <x v="213"/>
    <s v="T-shirt"/>
    <x v="4"/>
    <x v="4"/>
    <n v="13"/>
    <n v="464.07"/>
    <n v="383.93"/>
    <s v="Retail"/>
    <n v="6032.91"/>
    <n v="4991.09"/>
    <n v="1041.8199999999997"/>
    <n v="0.17268946495140816"/>
    <x v="0"/>
    <x v="0"/>
    <s v="No Rating"/>
    <s v="Mar"/>
  </r>
  <r>
    <x v="5921"/>
    <x v="213"/>
    <s v="Chair"/>
    <x v="2"/>
    <x v="0"/>
    <n v="6"/>
    <n v="499.98"/>
    <n v="415.76"/>
    <s v="Online"/>
    <n v="2999.88"/>
    <n v="2494.56"/>
    <n v="505.32000000000016"/>
    <n v="0.16844673786951483"/>
    <x v="0"/>
    <x v="0"/>
    <s v="No Rating"/>
    <s v="Mar"/>
  </r>
  <r>
    <x v="5922"/>
    <x v="213"/>
    <s v="Vacuum Cleaner"/>
    <x v="2"/>
    <x v="1"/>
    <n v="7"/>
    <n v="149.02000000000001"/>
    <n v="115.69"/>
    <s v="Online"/>
    <n v="1043.1400000000001"/>
    <n v="809.82999999999993"/>
    <n v="233.31000000000017"/>
    <n v="0.22366125352301719"/>
    <x v="0"/>
    <x v="0"/>
    <s v="No Rating"/>
    <s v="Mar"/>
  </r>
  <r>
    <x v="5923"/>
    <x v="213"/>
    <s v="Camera"/>
    <x v="3"/>
    <x v="3"/>
    <n v="6"/>
    <n v="143.85"/>
    <n v="102.53"/>
    <s v="Online"/>
    <n v="863.09999999999991"/>
    <n v="615.18000000000006"/>
    <n v="247.91999999999985"/>
    <n v="0.28724365658672213"/>
    <x v="0"/>
    <x v="0"/>
    <s v="No Rating"/>
    <s v="Mar"/>
  </r>
  <r>
    <x v="5924"/>
    <x v="213"/>
    <s v="Biography"/>
    <x v="1"/>
    <x v="3"/>
    <n v="7"/>
    <n v="497.63"/>
    <n v="409.86"/>
    <s v="Online"/>
    <n v="3483.41"/>
    <n v="2869.02"/>
    <n v="614.38999999999987"/>
    <n v="0.17637602234591962"/>
    <x v="0"/>
    <x v="0"/>
    <s v="No Rating"/>
    <s v="Mar"/>
  </r>
  <r>
    <x v="5925"/>
    <x v="213"/>
    <s v="Mixer"/>
    <x v="2"/>
    <x v="3"/>
    <n v="14"/>
    <n v="340.22"/>
    <n v="204.47"/>
    <s v="Online"/>
    <n v="4763.08"/>
    <n v="2862.58"/>
    <n v="1900.5"/>
    <n v="0.39900652518958324"/>
    <x v="0"/>
    <x v="0"/>
    <s v="No Rating"/>
    <s v="Mar"/>
  </r>
  <r>
    <x v="5926"/>
    <x v="213"/>
    <s v="Vacuum Cleaner"/>
    <x v="2"/>
    <x v="4"/>
    <n v="19"/>
    <n v="346.81"/>
    <n v="252.43"/>
    <s v="Online"/>
    <n v="6589.39"/>
    <n v="4796.17"/>
    <n v="1793.2200000000003"/>
    <n v="0.27213748161817714"/>
    <x v="0"/>
    <x v="0"/>
    <n v="5"/>
    <s v="Mar"/>
  </r>
  <r>
    <x v="5927"/>
    <x v="213"/>
    <s v="Headphones"/>
    <x v="3"/>
    <x v="1"/>
    <n v="17"/>
    <n v="55.93"/>
    <n v="34.799999999999997"/>
    <s v="Retail"/>
    <n v="950.81"/>
    <n v="591.59999999999991"/>
    <n v="359.21000000000004"/>
    <n v="0.37779367065975333"/>
    <x v="0"/>
    <x v="0"/>
    <s v="No Rating"/>
    <s v="Mar"/>
  </r>
  <r>
    <x v="5928"/>
    <x v="213"/>
    <s v="Camera"/>
    <x v="3"/>
    <x v="2"/>
    <n v="19"/>
    <n v="463.4"/>
    <n v="397.65"/>
    <s v="Online"/>
    <n v="8804.6"/>
    <n v="7555.3499999999995"/>
    <n v="1249.2500000000009"/>
    <n v="0.14188605955977568"/>
    <x v="0"/>
    <x v="0"/>
    <s v="No Rating"/>
    <s v="Mar"/>
  </r>
  <r>
    <x v="5929"/>
    <x v="213"/>
    <s v="Fiction"/>
    <x v="1"/>
    <x v="2"/>
    <n v="7"/>
    <n v="430.56"/>
    <n v="289.39"/>
    <s v="Retail"/>
    <n v="3013.92"/>
    <n v="2025.73"/>
    <n v="988.19"/>
    <n v="0.32787532515793388"/>
    <x v="1"/>
    <x v="1"/>
    <s v="No Rating"/>
    <s v="Mar"/>
  </r>
  <r>
    <x v="5930"/>
    <x v="213"/>
    <s v="Textbook"/>
    <x v="1"/>
    <x v="4"/>
    <n v="19"/>
    <n v="368.79"/>
    <n v="256.81"/>
    <s v="Retail"/>
    <n v="7007.01"/>
    <n v="4879.3900000000003"/>
    <n v="2127.62"/>
    <n v="0.30364163887307138"/>
    <x v="0"/>
    <x v="0"/>
    <s v="No Rating"/>
    <s v="Mar"/>
  </r>
  <r>
    <x v="5931"/>
    <x v="213"/>
    <s v="Football"/>
    <x v="0"/>
    <x v="0"/>
    <n v="2"/>
    <n v="220.54"/>
    <n v="136.96"/>
    <s v="Retail"/>
    <n v="441.08"/>
    <n v="273.92"/>
    <n v="167.15999999999997"/>
    <n v="0.37897887004625008"/>
    <x v="0"/>
    <x v="0"/>
    <s v="No Rating"/>
    <s v="Mar"/>
  </r>
  <r>
    <x v="5932"/>
    <x v="213"/>
    <s v="Camera"/>
    <x v="3"/>
    <x v="1"/>
    <n v="11"/>
    <n v="477.8"/>
    <n v="378.25"/>
    <s v="Online"/>
    <n v="5255.8"/>
    <n v="4160.75"/>
    <n v="1095.0500000000002"/>
    <n v="0.2083507743825869"/>
    <x v="0"/>
    <x v="0"/>
    <n v="1"/>
    <s v="Mar"/>
  </r>
  <r>
    <x v="5933"/>
    <x v="213"/>
    <s v="Smartphone"/>
    <x v="3"/>
    <x v="2"/>
    <n v="9"/>
    <n v="355.58"/>
    <n v="317.77999999999997"/>
    <s v="Retail"/>
    <n v="3200.22"/>
    <n v="2860.0199999999995"/>
    <n v="340.20000000000027"/>
    <n v="0.10630519151808322"/>
    <x v="0"/>
    <x v="0"/>
    <s v="No Rating"/>
    <s v="Mar"/>
  </r>
  <r>
    <x v="5934"/>
    <x v="213"/>
    <s v="Mixer"/>
    <x v="2"/>
    <x v="1"/>
    <n v="14"/>
    <n v="422.9"/>
    <n v="371.99"/>
    <s v="Online"/>
    <n v="5920.5999999999995"/>
    <n v="5207.8600000000006"/>
    <n v="712.73999999999887"/>
    <n v="0.12038306928351838"/>
    <x v="1"/>
    <x v="2"/>
    <s v="No Rating"/>
    <s v="Mar"/>
  </r>
  <r>
    <x v="5935"/>
    <x v="213"/>
    <s v="Fiction"/>
    <x v="1"/>
    <x v="1"/>
    <n v="6"/>
    <n v="139.4"/>
    <n v="105.92"/>
    <s v="Retail"/>
    <n v="836.40000000000009"/>
    <n v="635.52"/>
    <n v="200.88000000000011"/>
    <n v="0.24017216642754674"/>
    <x v="0"/>
    <x v="0"/>
    <s v="No Rating"/>
    <s v="Mar"/>
  </r>
  <r>
    <x v="5936"/>
    <x v="214"/>
    <s v="Chair"/>
    <x v="2"/>
    <x v="4"/>
    <n v="8"/>
    <n v="138.19"/>
    <n v="92.69"/>
    <s v="Online"/>
    <n v="1105.52"/>
    <n v="741.52"/>
    <n v="364"/>
    <n v="0.32925682031984949"/>
    <x v="0"/>
    <x v="0"/>
    <s v="No Rating"/>
    <s v="Mar"/>
  </r>
  <r>
    <x v="5937"/>
    <x v="214"/>
    <s v="Biography"/>
    <x v="1"/>
    <x v="0"/>
    <n v="11"/>
    <n v="131.02000000000001"/>
    <n v="117.72"/>
    <s v="Online"/>
    <n v="1441.22"/>
    <n v="1294.92"/>
    <n v="146.29999999999995"/>
    <n v="0.10151121966112041"/>
    <x v="0"/>
    <x v="0"/>
    <s v="No Rating"/>
    <s v="Mar"/>
  </r>
  <r>
    <x v="5938"/>
    <x v="214"/>
    <s v="Biography"/>
    <x v="1"/>
    <x v="3"/>
    <n v="2"/>
    <n v="133.01"/>
    <n v="111.03"/>
    <s v="Retail"/>
    <n v="266.02"/>
    <n v="222.06"/>
    <n v="43.95999999999998"/>
    <n v="0.16525073302759186"/>
    <x v="0"/>
    <x v="0"/>
    <s v="No Rating"/>
    <s v="Mar"/>
  </r>
  <r>
    <x v="5939"/>
    <x v="214"/>
    <s v="Smartphone"/>
    <x v="3"/>
    <x v="2"/>
    <n v="9"/>
    <n v="384.34"/>
    <n v="338.45"/>
    <s v="Retail"/>
    <n v="3459.06"/>
    <n v="3046.0499999999997"/>
    <n v="413.01000000000022"/>
    <n v="0.11939949003486502"/>
    <x v="0"/>
    <x v="0"/>
    <s v="No Rating"/>
    <s v="Mar"/>
  </r>
  <r>
    <x v="5940"/>
    <x v="214"/>
    <s v="Dumbbells"/>
    <x v="0"/>
    <x v="4"/>
    <n v="18"/>
    <n v="15.78"/>
    <n v="10.98"/>
    <s v="Online"/>
    <n v="284.03999999999996"/>
    <n v="197.64000000000001"/>
    <n v="86.399999999999949"/>
    <n v="0.3041825095057033"/>
    <x v="0"/>
    <x v="0"/>
    <s v="No Rating"/>
    <s v="Mar"/>
  </r>
  <r>
    <x v="5941"/>
    <x v="214"/>
    <s v="Mixer"/>
    <x v="2"/>
    <x v="0"/>
    <n v="8"/>
    <n v="214.82"/>
    <n v="171.12"/>
    <s v="Online"/>
    <n v="1718.56"/>
    <n v="1368.96"/>
    <n v="349.59999999999991"/>
    <n v="0.2034261241970021"/>
    <x v="0"/>
    <x v="0"/>
    <s v="No Rating"/>
    <s v="Mar"/>
  </r>
  <r>
    <x v="5942"/>
    <x v="214"/>
    <s v="Comics"/>
    <x v="1"/>
    <x v="1"/>
    <n v="15"/>
    <n v="126.7"/>
    <n v="105.3"/>
    <s v="Online"/>
    <n v="1900.5"/>
    <n v="1579.5"/>
    <n v="321"/>
    <n v="0.16890292028413575"/>
    <x v="0"/>
    <x v="0"/>
    <s v="No Rating"/>
    <s v="Mar"/>
  </r>
  <r>
    <x v="5943"/>
    <x v="214"/>
    <s v="Fiction"/>
    <x v="1"/>
    <x v="0"/>
    <n v="17"/>
    <n v="177.13"/>
    <n v="139.30000000000001"/>
    <s v="Online"/>
    <n v="3011.21"/>
    <n v="2368.1000000000004"/>
    <n v="643.10999999999967"/>
    <n v="0.21357195280302591"/>
    <x v="0"/>
    <x v="0"/>
    <s v="No Rating"/>
    <s v="Mar"/>
  </r>
  <r>
    <x v="5944"/>
    <x v="214"/>
    <s v="Jacket"/>
    <x v="4"/>
    <x v="1"/>
    <n v="9"/>
    <n v="94.57"/>
    <n v="70.17"/>
    <s v="Online"/>
    <n v="851.12999999999988"/>
    <n v="631.53"/>
    <n v="219.59999999999991"/>
    <n v="0.25800993972718617"/>
    <x v="0"/>
    <x v="0"/>
    <s v="No Rating"/>
    <s v="Mar"/>
  </r>
  <r>
    <x v="5945"/>
    <x v="214"/>
    <s v="Football"/>
    <x v="0"/>
    <x v="0"/>
    <n v="14"/>
    <n v="90.99"/>
    <n v="54.66"/>
    <s v="Online"/>
    <n v="1273.8599999999999"/>
    <n v="765.24"/>
    <n v="508.61999999999989"/>
    <n v="0.39927464556544667"/>
    <x v="0"/>
    <x v="0"/>
    <n v="1"/>
    <s v="Mar"/>
  </r>
  <r>
    <x v="5946"/>
    <x v="214"/>
    <s v="Biography"/>
    <x v="1"/>
    <x v="1"/>
    <n v="3"/>
    <n v="259.06"/>
    <n v="162.96"/>
    <s v="Retail"/>
    <n v="777.18000000000006"/>
    <n v="488.88"/>
    <n v="288.30000000000007"/>
    <n v="0.37095653516559873"/>
    <x v="0"/>
    <x v="0"/>
    <s v="No Rating"/>
    <s v="Mar"/>
  </r>
  <r>
    <x v="5947"/>
    <x v="214"/>
    <s v="Comics"/>
    <x v="1"/>
    <x v="4"/>
    <n v="12"/>
    <n v="438.06"/>
    <n v="379.58"/>
    <s v="Retail"/>
    <n v="5256.72"/>
    <n v="4554.96"/>
    <n v="701.76000000000022"/>
    <n v="0.13349769437976536"/>
    <x v="0"/>
    <x v="0"/>
    <n v="4"/>
    <s v="Mar"/>
  </r>
  <r>
    <x v="5948"/>
    <x v="214"/>
    <s v="Headphones"/>
    <x v="3"/>
    <x v="1"/>
    <n v="20"/>
    <n v="323.61"/>
    <n v="211.77"/>
    <s v="Online"/>
    <n v="6472.2000000000007"/>
    <n v="4235.4000000000005"/>
    <n v="2236.8000000000002"/>
    <n v="0.34560118661351624"/>
    <x v="0"/>
    <x v="0"/>
    <s v="No Rating"/>
    <s v="Mar"/>
  </r>
  <r>
    <x v="5949"/>
    <x v="214"/>
    <s v="Jacket"/>
    <x v="4"/>
    <x v="4"/>
    <n v="7"/>
    <n v="14.34"/>
    <n v="8.73"/>
    <s v="Retail"/>
    <n v="100.38"/>
    <n v="61.11"/>
    <n v="39.269999999999996"/>
    <n v="0.39121338912133891"/>
    <x v="0"/>
    <x v="0"/>
    <s v="No Rating"/>
    <s v="Mar"/>
  </r>
  <r>
    <x v="5950"/>
    <x v="214"/>
    <s v="Cycle"/>
    <x v="0"/>
    <x v="2"/>
    <n v="16"/>
    <n v="93.02"/>
    <n v="68.260000000000005"/>
    <s v="Online"/>
    <n v="1488.32"/>
    <n v="1092.1600000000001"/>
    <n v="396.15999999999985"/>
    <n v="0.26617931627606956"/>
    <x v="0"/>
    <x v="0"/>
    <s v="No Rating"/>
    <s v="Mar"/>
  </r>
  <r>
    <x v="5951"/>
    <x v="214"/>
    <s v="Jacket"/>
    <x v="4"/>
    <x v="1"/>
    <n v="4"/>
    <n v="345.1"/>
    <n v="263.19"/>
    <s v="Retail"/>
    <n v="1380.4"/>
    <n v="1052.76"/>
    <n v="327.6400000000001"/>
    <n v="0.23735149232106642"/>
    <x v="0"/>
    <x v="0"/>
    <s v="No Rating"/>
    <s v="Mar"/>
  </r>
  <r>
    <x v="5952"/>
    <x v="214"/>
    <s v="Chair"/>
    <x v="2"/>
    <x v="1"/>
    <n v="10"/>
    <n v="388.12"/>
    <n v="235.36"/>
    <s v="Online"/>
    <n v="3881.2"/>
    <n v="2353.6000000000004"/>
    <n v="1527.5999999999995"/>
    <n v="0.39358961146037297"/>
    <x v="0"/>
    <x v="0"/>
    <s v="No Rating"/>
    <s v="Mar"/>
  </r>
  <r>
    <x v="5953"/>
    <x v="214"/>
    <s v="T-shirt"/>
    <x v="4"/>
    <x v="0"/>
    <n v="4"/>
    <n v="475.81"/>
    <n v="425.47"/>
    <s v="Online"/>
    <n v="1903.24"/>
    <n v="1701.88"/>
    <n v="201.3599999999999"/>
    <n v="0.10579853302788923"/>
    <x v="0"/>
    <x v="0"/>
    <s v="No Rating"/>
    <s v="Mar"/>
  </r>
  <r>
    <x v="5954"/>
    <x v="214"/>
    <s v="Cycle"/>
    <x v="0"/>
    <x v="4"/>
    <n v="19"/>
    <n v="494.79"/>
    <n v="333.56"/>
    <s v="Retail"/>
    <n v="9401.01"/>
    <n v="6337.64"/>
    <n v="3063.37"/>
    <n v="0.32585541340770829"/>
    <x v="0"/>
    <x v="0"/>
    <s v="No Rating"/>
    <s v="Mar"/>
  </r>
  <r>
    <x v="5955"/>
    <x v="214"/>
    <s v="Mixer"/>
    <x v="2"/>
    <x v="0"/>
    <n v="12"/>
    <n v="50.96"/>
    <n v="37.83"/>
    <s v="Online"/>
    <n v="611.52"/>
    <n v="453.96"/>
    <n v="157.56"/>
    <n v="0.25765306122448983"/>
    <x v="0"/>
    <x v="0"/>
    <s v="No Rating"/>
    <s v="Mar"/>
  </r>
  <r>
    <x v="5956"/>
    <x v="214"/>
    <s v="Yoga Mat"/>
    <x v="0"/>
    <x v="3"/>
    <n v="15"/>
    <n v="278.33"/>
    <n v="235.69"/>
    <s v="Retail"/>
    <n v="4174.95"/>
    <n v="3535.35"/>
    <n v="639.59999999999991"/>
    <n v="0.15319943951424567"/>
    <x v="0"/>
    <x v="0"/>
    <s v="No Rating"/>
    <s v="Mar"/>
  </r>
  <r>
    <x v="5957"/>
    <x v="214"/>
    <s v="Fiction"/>
    <x v="1"/>
    <x v="2"/>
    <n v="12"/>
    <n v="252.92"/>
    <n v="214.36"/>
    <s v="Online"/>
    <n v="3035.04"/>
    <n v="2572.3200000000002"/>
    <n v="462.7199999999998"/>
    <n v="0.15245927566028777"/>
    <x v="0"/>
    <x v="0"/>
    <s v="No Rating"/>
    <s v="Mar"/>
  </r>
  <r>
    <x v="5958"/>
    <x v="214"/>
    <s v="Jacket"/>
    <x v="4"/>
    <x v="3"/>
    <n v="8"/>
    <n v="245.28"/>
    <n v="188.97"/>
    <s v="Retail"/>
    <n v="1962.24"/>
    <n v="1511.76"/>
    <n v="450.48"/>
    <n v="0.22957436399217221"/>
    <x v="0"/>
    <x v="0"/>
    <n v="4"/>
    <s v="Mar"/>
  </r>
  <r>
    <x v="5959"/>
    <x v="214"/>
    <s v="Football"/>
    <x v="0"/>
    <x v="0"/>
    <n v="15"/>
    <n v="163.43"/>
    <n v="141.87"/>
    <s v="Online"/>
    <n v="2451.4500000000003"/>
    <n v="2128.0500000000002"/>
    <n v="323.40000000000009"/>
    <n v="0.13192192375940773"/>
    <x v="0"/>
    <x v="0"/>
    <s v="No Rating"/>
    <s v="Mar"/>
  </r>
  <r>
    <x v="5960"/>
    <x v="215"/>
    <s v="Cookware Set"/>
    <x v="2"/>
    <x v="3"/>
    <n v="2"/>
    <n v="375.78"/>
    <n v="303.08999999999997"/>
    <s v="Retail"/>
    <n v="751.56"/>
    <n v="606.17999999999995"/>
    <n v="145.38"/>
    <n v="0.19343764968864763"/>
    <x v="0"/>
    <x v="0"/>
    <s v="No Rating"/>
    <s v="Mar"/>
  </r>
  <r>
    <x v="5961"/>
    <x v="215"/>
    <s v="T-shirt"/>
    <x v="4"/>
    <x v="4"/>
    <n v="4"/>
    <n v="334.85"/>
    <n v="272.89999999999998"/>
    <s v="Online"/>
    <n v="1339.4"/>
    <n v="1091.5999999999999"/>
    <n v="247.80000000000018"/>
    <n v="0.18500821263252215"/>
    <x v="0"/>
    <x v="0"/>
    <s v="No Rating"/>
    <s v="Mar"/>
  </r>
  <r>
    <x v="5962"/>
    <x v="215"/>
    <s v="Laptop"/>
    <x v="3"/>
    <x v="3"/>
    <n v="2"/>
    <n v="219.44"/>
    <n v="159.6"/>
    <s v="Online"/>
    <n v="438.88"/>
    <n v="319.2"/>
    <n v="119.68"/>
    <n v="0.27269413051403574"/>
    <x v="0"/>
    <x v="0"/>
    <s v="No Rating"/>
    <s v="Mar"/>
  </r>
  <r>
    <x v="5963"/>
    <x v="215"/>
    <s v="Chair"/>
    <x v="2"/>
    <x v="0"/>
    <n v="5"/>
    <n v="393.04"/>
    <n v="239.23"/>
    <s v="Online"/>
    <n v="1965.2"/>
    <n v="1196.1499999999999"/>
    <n v="769.05000000000018"/>
    <n v="0.39133421534703855"/>
    <x v="0"/>
    <x v="0"/>
    <s v="No Rating"/>
    <s v="Mar"/>
  </r>
  <r>
    <x v="5964"/>
    <x v="215"/>
    <s v="Chair"/>
    <x v="2"/>
    <x v="3"/>
    <n v="10"/>
    <n v="449.21"/>
    <n v="284.7"/>
    <s v="Retail"/>
    <n v="4492.0999999999995"/>
    <n v="2847"/>
    <n v="1645.0999999999995"/>
    <n v="0.36622069855969358"/>
    <x v="0"/>
    <x v="0"/>
    <s v="No Rating"/>
    <s v="Mar"/>
  </r>
  <r>
    <x v="5965"/>
    <x v="215"/>
    <s v="Biography"/>
    <x v="1"/>
    <x v="4"/>
    <n v="8"/>
    <n v="138.43"/>
    <n v="112"/>
    <s v="Retail"/>
    <n v="1107.44"/>
    <n v="896"/>
    <n v="211.44000000000005"/>
    <n v="0.19092682222061697"/>
    <x v="0"/>
    <x v="0"/>
    <n v="2"/>
    <s v="Mar"/>
  </r>
  <r>
    <x v="5966"/>
    <x v="215"/>
    <s v="Vacuum Cleaner"/>
    <x v="2"/>
    <x v="3"/>
    <n v="5"/>
    <n v="379.06"/>
    <n v="305.54000000000002"/>
    <s v="Retail"/>
    <n v="1895.3"/>
    <n v="1527.7"/>
    <n v="367.59999999999991"/>
    <n v="0.19395346383158335"/>
    <x v="0"/>
    <x v="0"/>
    <s v="No Rating"/>
    <s v="Mar"/>
  </r>
  <r>
    <x v="5967"/>
    <x v="215"/>
    <s v="Comics"/>
    <x v="1"/>
    <x v="1"/>
    <n v="14"/>
    <n v="65.959999999999994"/>
    <n v="51.79"/>
    <s v="Online"/>
    <n v="923.43999999999994"/>
    <n v="725.06"/>
    <n v="198.38"/>
    <n v="0.21482716798059431"/>
    <x v="0"/>
    <x v="0"/>
    <s v="No Rating"/>
    <s v="Mar"/>
  </r>
  <r>
    <x v="5968"/>
    <x v="215"/>
    <s v="T-shirt"/>
    <x v="4"/>
    <x v="1"/>
    <n v="18"/>
    <n v="88.74"/>
    <n v="56.36"/>
    <s v="Online"/>
    <n v="1597.32"/>
    <n v="1014.48"/>
    <n v="582.83999999999992"/>
    <n v="0.36488618435880094"/>
    <x v="0"/>
    <x v="0"/>
    <s v="No Rating"/>
    <s v="Mar"/>
  </r>
  <r>
    <x v="5969"/>
    <x v="215"/>
    <s v="Smartphone"/>
    <x v="3"/>
    <x v="1"/>
    <n v="20"/>
    <n v="424.17"/>
    <n v="376.96"/>
    <s v="Retail"/>
    <n v="8483.4"/>
    <n v="7539.2"/>
    <n v="944.19999999999982"/>
    <n v="0.1112997147370158"/>
    <x v="0"/>
    <x v="0"/>
    <s v="No Rating"/>
    <s v="Mar"/>
  </r>
  <r>
    <x v="5970"/>
    <x v="215"/>
    <s v="Dumbbells"/>
    <x v="0"/>
    <x v="4"/>
    <n v="5"/>
    <n v="470.04"/>
    <n v="413.69"/>
    <s v="Retail"/>
    <n v="2350.2000000000003"/>
    <n v="2068.4499999999998"/>
    <n v="281.75000000000045"/>
    <n v="0.11988341417751698"/>
    <x v="0"/>
    <x v="0"/>
    <s v="No Rating"/>
    <s v="Mar"/>
  </r>
  <r>
    <x v="5971"/>
    <x v="215"/>
    <s v="Headphones"/>
    <x v="3"/>
    <x v="4"/>
    <n v="1"/>
    <n v="161.41999999999999"/>
    <n v="135.91999999999999"/>
    <s v="Retail"/>
    <n v="161.41999999999999"/>
    <n v="135.91999999999999"/>
    <n v="25.5"/>
    <n v="0.15797298971626814"/>
    <x v="0"/>
    <x v="0"/>
    <s v="No Rating"/>
    <s v="Mar"/>
  </r>
  <r>
    <x v="5972"/>
    <x v="215"/>
    <s v="Cookware Set"/>
    <x v="2"/>
    <x v="2"/>
    <n v="5"/>
    <n v="290.52999999999997"/>
    <n v="200.77"/>
    <s v="Online"/>
    <n v="1452.6499999999999"/>
    <n v="1003.85"/>
    <n v="448.79999999999984"/>
    <n v="0.30895260386190748"/>
    <x v="0"/>
    <x v="0"/>
    <s v="No Rating"/>
    <s v="Mar"/>
  </r>
  <r>
    <x v="5973"/>
    <x v="215"/>
    <s v="Cycle"/>
    <x v="0"/>
    <x v="2"/>
    <n v="9"/>
    <n v="382.25"/>
    <n v="291.33"/>
    <s v="Online"/>
    <n v="3440.25"/>
    <n v="2621.97"/>
    <n v="818.2800000000002"/>
    <n v="0.23785480706344023"/>
    <x v="0"/>
    <x v="0"/>
    <s v="No Rating"/>
    <s v="Mar"/>
  </r>
  <r>
    <x v="5974"/>
    <x v="215"/>
    <s v="Cycle"/>
    <x v="0"/>
    <x v="0"/>
    <n v="20"/>
    <n v="292.3"/>
    <n v="227.04"/>
    <s v="Retail"/>
    <n v="5846"/>
    <n v="4540.8"/>
    <n v="1305.1999999999998"/>
    <n v="0.22326377009921311"/>
    <x v="0"/>
    <x v="0"/>
    <s v="No Rating"/>
    <s v="Mar"/>
  </r>
  <r>
    <x v="5975"/>
    <x v="215"/>
    <s v="Vacuum Cleaner"/>
    <x v="2"/>
    <x v="0"/>
    <n v="4"/>
    <n v="70.97"/>
    <n v="63.03"/>
    <s v="Retail"/>
    <n v="283.88"/>
    <n v="252.12"/>
    <n v="31.759999999999991"/>
    <n v="0.11187825841905027"/>
    <x v="0"/>
    <x v="0"/>
    <s v="No Rating"/>
    <s v="Mar"/>
  </r>
  <r>
    <x v="5976"/>
    <x v="215"/>
    <s v="Mixer"/>
    <x v="2"/>
    <x v="1"/>
    <n v="10"/>
    <n v="316.39"/>
    <n v="232.88"/>
    <s v="Retail"/>
    <n v="3163.8999999999996"/>
    <n v="2328.8000000000002"/>
    <n v="835.09999999999945"/>
    <n v="0.26394639527165825"/>
    <x v="0"/>
    <x v="0"/>
    <s v="No Rating"/>
    <s v="Mar"/>
  </r>
  <r>
    <x v="5977"/>
    <x v="215"/>
    <s v="Chair"/>
    <x v="2"/>
    <x v="0"/>
    <n v="1"/>
    <n v="158.54"/>
    <n v="114.74"/>
    <s v="Retail"/>
    <n v="158.54"/>
    <n v="114.74"/>
    <n v="43.8"/>
    <n v="0.276270972625205"/>
    <x v="0"/>
    <x v="0"/>
    <n v="2"/>
    <s v="Mar"/>
  </r>
  <r>
    <x v="5978"/>
    <x v="215"/>
    <s v="Laptop"/>
    <x v="3"/>
    <x v="1"/>
    <n v="16"/>
    <n v="179.55"/>
    <n v="112.33"/>
    <s v="Retail"/>
    <n v="2872.8"/>
    <n v="1797.28"/>
    <n v="1075.5200000000002"/>
    <n v="0.37438039543302704"/>
    <x v="0"/>
    <x v="0"/>
    <s v="No Rating"/>
    <s v="Mar"/>
  </r>
  <r>
    <x v="5979"/>
    <x v="215"/>
    <s v="Dumbbells"/>
    <x v="0"/>
    <x v="4"/>
    <n v="4"/>
    <n v="370.69"/>
    <n v="325.48"/>
    <s v="Online"/>
    <n v="1482.76"/>
    <n v="1301.92"/>
    <n v="180.83999999999992"/>
    <n v="0.1219617470123283"/>
    <x v="1"/>
    <x v="2"/>
    <s v="No Rating"/>
    <s v="Mar"/>
  </r>
  <r>
    <x v="5980"/>
    <x v="215"/>
    <s v="Headphones"/>
    <x v="3"/>
    <x v="4"/>
    <n v="8"/>
    <n v="176.44"/>
    <n v="116.58"/>
    <s v="Retail"/>
    <n v="1411.52"/>
    <n v="932.64"/>
    <n v="478.88"/>
    <n v="0.33926547268193152"/>
    <x v="0"/>
    <x v="0"/>
    <s v="No Rating"/>
    <s v="Mar"/>
  </r>
  <r>
    <x v="5981"/>
    <x v="215"/>
    <s v="Dumbbells"/>
    <x v="0"/>
    <x v="2"/>
    <n v="16"/>
    <n v="149.94"/>
    <n v="133.12"/>
    <s v="Retail"/>
    <n v="2399.04"/>
    <n v="2129.92"/>
    <n v="269.11999999999989"/>
    <n v="0.11217820461517936"/>
    <x v="0"/>
    <x v="0"/>
    <s v="No Rating"/>
    <s v="Mar"/>
  </r>
  <r>
    <x v="5982"/>
    <x v="215"/>
    <s v="Headphones"/>
    <x v="3"/>
    <x v="0"/>
    <n v="2"/>
    <n v="47.78"/>
    <n v="39.64"/>
    <s v="Online"/>
    <n v="95.56"/>
    <n v="79.28"/>
    <n v="16.28"/>
    <n v="0.17036416910841357"/>
    <x v="0"/>
    <x v="0"/>
    <s v="No Rating"/>
    <s v="Mar"/>
  </r>
  <r>
    <x v="5983"/>
    <x v="215"/>
    <s v="Cookware Set"/>
    <x v="2"/>
    <x v="4"/>
    <n v="18"/>
    <n v="389.08"/>
    <n v="244"/>
    <s v="Online"/>
    <n v="7003.44"/>
    <n v="4392"/>
    <n v="2611.4399999999996"/>
    <n v="0.37287961344710596"/>
    <x v="0"/>
    <x v="0"/>
    <s v="No Rating"/>
    <s v="Mar"/>
  </r>
  <r>
    <x v="5984"/>
    <x v="215"/>
    <s v="Camera"/>
    <x v="3"/>
    <x v="4"/>
    <n v="4"/>
    <n v="150.83000000000001"/>
    <n v="112.41"/>
    <s v="Online"/>
    <n v="603.32000000000005"/>
    <n v="449.64"/>
    <n v="153.68000000000006"/>
    <n v="0.25472386130080232"/>
    <x v="0"/>
    <x v="0"/>
    <s v="No Rating"/>
    <s v="Mar"/>
  </r>
  <r>
    <x v="5985"/>
    <x v="215"/>
    <s v="Sneakers"/>
    <x v="4"/>
    <x v="2"/>
    <n v="20"/>
    <n v="316.20999999999998"/>
    <n v="230.59"/>
    <s v="Retail"/>
    <n v="6324.2"/>
    <n v="4611.8"/>
    <n v="1712.3999999999996"/>
    <n v="0.27076942538186644"/>
    <x v="0"/>
    <x v="0"/>
    <s v="No Rating"/>
    <s v="Mar"/>
  </r>
  <r>
    <x v="5986"/>
    <x v="215"/>
    <s v="Textbook"/>
    <x v="1"/>
    <x v="1"/>
    <n v="11"/>
    <n v="348.06"/>
    <n v="228.73"/>
    <s v="Online"/>
    <n v="3828.66"/>
    <n v="2516.0299999999997"/>
    <n v="1312.63"/>
    <n v="0.34284318795609958"/>
    <x v="0"/>
    <x v="0"/>
    <s v="No Rating"/>
    <s v="Mar"/>
  </r>
  <r>
    <x v="5987"/>
    <x v="215"/>
    <s v="Textbook"/>
    <x v="1"/>
    <x v="3"/>
    <n v="18"/>
    <n v="138.91999999999999"/>
    <n v="122.68"/>
    <s v="Online"/>
    <n v="2500.56"/>
    <n v="2208.2400000000002"/>
    <n v="292.31999999999971"/>
    <n v="0.11690181399366531"/>
    <x v="0"/>
    <x v="0"/>
    <s v="No Rating"/>
    <s v="Mar"/>
  </r>
  <r>
    <x v="5988"/>
    <x v="215"/>
    <s v="Cookware Set"/>
    <x v="2"/>
    <x v="4"/>
    <n v="11"/>
    <n v="353.11"/>
    <n v="258.62"/>
    <s v="Online"/>
    <n v="3884.21"/>
    <n v="2844.82"/>
    <n v="1039.3899999999999"/>
    <n v="0.26759366769561888"/>
    <x v="0"/>
    <x v="0"/>
    <s v="No Rating"/>
    <s v="Mar"/>
  </r>
  <r>
    <x v="5989"/>
    <x v="215"/>
    <s v="Jeans"/>
    <x v="4"/>
    <x v="0"/>
    <n v="14"/>
    <n v="35.4"/>
    <n v="23.22"/>
    <s v="Retail"/>
    <n v="495.59999999999997"/>
    <n v="325.08"/>
    <n v="170.51999999999998"/>
    <n v="0.34406779661016945"/>
    <x v="0"/>
    <x v="0"/>
    <s v="No Rating"/>
    <s v="Mar"/>
  </r>
  <r>
    <x v="5990"/>
    <x v="215"/>
    <s v="Biography"/>
    <x v="1"/>
    <x v="2"/>
    <n v="14"/>
    <n v="60.45"/>
    <n v="38.130000000000003"/>
    <s v="Online"/>
    <n v="846.30000000000007"/>
    <n v="533.82000000000005"/>
    <n v="312.48"/>
    <n v="0.3692307692307692"/>
    <x v="0"/>
    <x v="0"/>
    <s v="No Rating"/>
    <s v="Mar"/>
  </r>
  <r>
    <x v="5991"/>
    <x v="215"/>
    <s v="Textbook"/>
    <x v="1"/>
    <x v="2"/>
    <n v="17"/>
    <n v="312.8"/>
    <n v="263.62"/>
    <s v="Retail"/>
    <n v="5317.6"/>
    <n v="4481.54"/>
    <n v="836.0600000000004"/>
    <n v="0.15722506393861899"/>
    <x v="0"/>
    <x v="0"/>
    <s v="No Rating"/>
    <s v="Mar"/>
  </r>
  <r>
    <x v="5992"/>
    <x v="215"/>
    <s v="Chair"/>
    <x v="2"/>
    <x v="3"/>
    <n v="5"/>
    <n v="303.85000000000002"/>
    <n v="232.96"/>
    <s v="Online"/>
    <n v="1519.25"/>
    <n v="1164.8"/>
    <n v="354.45000000000005"/>
    <n v="0.23330590752015801"/>
    <x v="0"/>
    <x v="0"/>
    <s v="No Rating"/>
    <s v="Mar"/>
  </r>
  <r>
    <x v="5993"/>
    <x v="216"/>
    <s v="Laptop"/>
    <x v="3"/>
    <x v="1"/>
    <n v="20"/>
    <n v="356.13"/>
    <n v="254.46"/>
    <s v="Online"/>
    <n v="7122.6"/>
    <n v="5089.2"/>
    <n v="2033.4000000000005"/>
    <n v="0.28548563726729009"/>
    <x v="0"/>
    <x v="0"/>
    <s v="No Rating"/>
    <s v="Mar"/>
  </r>
  <r>
    <x v="5994"/>
    <x v="216"/>
    <s v="Mixer"/>
    <x v="2"/>
    <x v="3"/>
    <n v="20"/>
    <n v="464.7"/>
    <n v="413.2"/>
    <s v="Retail"/>
    <n v="9294"/>
    <n v="8264"/>
    <n v="1030"/>
    <n v="0.11082418764794491"/>
    <x v="0"/>
    <x v="0"/>
    <s v="No Rating"/>
    <s v="Mar"/>
  </r>
  <r>
    <x v="5995"/>
    <x v="216"/>
    <s v="Yoga Mat"/>
    <x v="0"/>
    <x v="4"/>
    <n v="12"/>
    <n v="146.86000000000001"/>
    <n v="102.57"/>
    <s v="Retail"/>
    <n v="1762.3200000000002"/>
    <n v="1230.8399999999999"/>
    <n v="531.48000000000025"/>
    <n v="0.3015797358028055"/>
    <x v="0"/>
    <x v="0"/>
    <s v="No Rating"/>
    <s v="Mar"/>
  </r>
  <r>
    <x v="5996"/>
    <x v="216"/>
    <s v="Chair"/>
    <x v="2"/>
    <x v="3"/>
    <n v="15"/>
    <n v="445.82"/>
    <n v="348.13"/>
    <s v="Online"/>
    <n v="6687.3"/>
    <n v="5221.95"/>
    <n v="1465.3500000000004"/>
    <n v="0.21912431025974613"/>
    <x v="0"/>
    <x v="0"/>
    <s v="No Rating"/>
    <s v="Mar"/>
  </r>
  <r>
    <x v="5997"/>
    <x v="216"/>
    <s v="Chair"/>
    <x v="2"/>
    <x v="4"/>
    <n v="7"/>
    <n v="38.39"/>
    <n v="34.450000000000003"/>
    <s v="Online"/>
    <n v="268.73"/>
    <n v="241.15000000000003"/>
    <n v="27.579999999999984"/>
    <n v="0.10263089346183896"/>
    <x v="0"/>
    <x v="0"/>
    <s v="No Rating"/>
    <s v="Mar"/>
  </r>
  <r>
    <x v="5998"/>
    <x v="216"/>
    <s v="Vacuum Cleaner"/>
    <x v="2"/>
    <x v="2"/>
    <n v="11"/>
    <n v="75.599999999999994"/>
    <n v="57.01"/>
    <s v="Retail"/>
    <n v="831.59999999999991"/>
    <n v="627.11"/>
    <n v="204.4899999999999"/>
    <n v="0.24589947089947081"/>
    <x v="0"/>
    <x v="0"/>
    <s v="No Rating"/>
    <s v="Mar"/>
  </r>
  <r>
    <x v="5999"/>
    <x v="216"/>
    <s v="Jeans"/>
    <x v="4"/>
    <x v="2"/>
    <n v="17"/>
    <n v="430.61"/>
    <n v="280.74"/>
    <s v="Retail"/>
    <n v="7320.37"/>
    <n v="4772.58"/>
    <n v="2547.79"/>
    <n v="0.34804115092543136"/>
    <x v="0"/>
    <x v="0"/>
    <s v="No Rating"/>
    <s v="Mar"/>
  </r>
  <r>
    <x v="6000"/>
    <x v="216"/>
    <s v="Mixer"/>
    <x v="2"/>
    <x v="1"/>
    <n v="9"/>
    <n v="74.06"/>
    <n v="66.010000000000005"/>
    <s v="Online"/>
    <n v="666.54"/>
    <n v="594.09"/>
    <n v="72.449999999999932"/>
    <n v="0.10869565217391294"/>
    <x v="0"/>
    <x v="0"/>
    <s v="No Rating"/>
    <s v="Mar"/>
  </r>
  <r>
    <x v="6001"/>
    <x v="216"/>
    <s v="Jacket"/>
    <x v="4"/>
    <x v="0"/>
    <n v="3"/>
    <n v="133.05000000000001"/>
    <n v="92.75"/>
    <s v="Online"/>
    <n v="399.15000000000003"/>
    <n v="278.25"/>
    <n v="120.90000000000003"/>
    <n v="0.30289364900413385"/>
    <x v="0"/>
    <x v="0"/>
    <s v="No Rating"/>
    <s v="Mar"/>
  </r>
  <r>
    <x v="6002"/>
    <x v="216"/>
    <s v="Vacuum Cleaner"/>
    <x v="2"/>
    <x v="4"/>
    <n v="7"/>
    <n v="418.73"/>
    <n v="307.36"/>
    <s v="Retail"/>
    <n v="2931.11"/>
    <n v="2151.52"/>
    <n v="779.59000000000015"/>
    <n v="0.26597091204356033"/>
    <x v="0"/>
    <x v="0"/>
    <s v="No Rating"/>
    <s v="Mar"/>
  </r>
  <r>
    <x v="6003"/>
    <x v="216"/>
    <s v="Yoga Mat"/>
    <x v="0"/>
    <x v="3"/>
    <n v="10"/>
    <n v="373.31"/>
    <n v="332.87"/>
    <s v="Online"/>
    <n v="3733.1"/>
    <n v="3328.7"/>
    <n v="404.40000000000009"/>
    <n v="0.10832819908387134"/>
    <x v="0"/>
    <x v="0"/>
    <s v="No Rating"/>
    <s v="Mar"/>
  </r>
  <r>
    <x v="6004"/>
    <x v="216"/>
    <s v="Cycle"/>
    <x v="0"/>
    <x v="1"/>
    <n v="11"/>
    <n v="318.02"/>
    <n v="221.17"/>
    <s v="Online"/>
    <n v="3498.22"/>
    <n v="2432.87"/>
    <n v="1065.3499999999999"/>
    <n v="0.30454059493113639"/>
    <x v="0"/>
    <x v="0"/>
    <n v="2"/>
    <s v="Mar"/>
  </r>
  <r>
    <x v="6005"/>
    <x v="216"/>
    <s v="Dumbbells"/>
    <x v="0"/>
    <x v="3"/>
    <n v="10"/>
    <n v="189.16"/>
    <n v="168.56"/>
    <s v="Online"/>
    <n v="1891.6"/>
    <n v="1685.6"/>
    <n v="206"/>
    <n v="0.10890251638824276"/>
    <x v="0"/>
    <x v="0"/>
    <s v="No Rating"/>
    <s v="Mar"/>
  </r>
  <r>
    <x v="6006"/>
    <x v="216"/>
    <s v="Mixer"/>
    <x v="2"/>
    <x v="0"/>
    <n v="10"/>
    <n v="170.85"/>
    <n v="122.59"/>
    <s v="Online"/>
    <n v="1708.5"/>
    <n v="1225.9000000000001"/>
    <n v="482.59999999999991"/>
    <n v="0.28247000292654367"/>
    <x v="0"/>
    <x v="0"/>
    <s v="No Rating"/>
    <s v="Mar"/>
  </r>
  <r>
    <x v="6007"/>
    <x v="216"/>
    <s v="Chair"/>
    <x v="2"/>
    <x v="4"/>
    <n v="11"/>
    <n v="94.49"/>
    <n v="59.52"/>
    <s v="Online"/>
    <n v="1039.3899999999999"/>
    <n v="654.72"/>
    <n v="384.66999999999985"/>
    <n v="0.37009207323526289"/>
    <x v="0"/>
    <x v="0"/>
    <s v="No Rating"/>
    <s v="Mar"/>
  </r>
  <r>
    <x v="6008"/>
    <x v="216"/>
    <s v="Dumbbells"/>
    <x v="0"/>
    <x v="2"/>
    <n v="18"/>
    <n v="296.61"/>
    <n v="251.63"/>
    <s v="Online"/>
    <n v="5338.9800000000005"/>
    <n v="4529.34"/>
    <n v="809.64000000000033"/>
    <n v="0.15164694379825364"/>
    <x v="0"/>
    <x v="0"/>
    <s v="No Rating"/>
    <s v="Mar"/>
  </r>
  <r>
    <x v="6009"/>
    <x v="216"/>
    <s v="Camera"/>
    <x v="3"/>
    <x v="1"/>
    <n v="2"/>
    <n v="265.10000000000002"/>
    <n v="183.94"/>
    <s v="Online"/>
    <n v="530.20000000000005"/>
    <n v="367.88"/>
    <n v="162.32000000000005"/>
    <n v="0.30614862316107139"/>
    <x v="0"/>
    <x v="0"/>
    <s v="No Rating"/>
    <s v="Mar"/>
  </r>
  <r>
    <x v="6010"/>
    <x v="216"/>
    <s v="Football"/>
    <x v="0"/>
    <x v="1"/>
    <n v="14"/>
    <n v="115.56"/>
    <n v="79.3"/>
    <s v="Retail"/>
    <n v="1617.8400000000001"/>
    <n v="1110.2"/>
    <n v="507.6400000000001"/>
    <n v="0.3137763932156456"/>
    <x v="0"/>
    <x v="0"/>
    <s v="No Rating"/>
    <s v="Mar"/>
  </r>
  <r>
    <x v="6011"/>
    <x v="216"/>
    <s v="Cookware Set"/>
    <x v="2"/>
    <x v="1"/>
    <n v="13"/>
    <n v="314.64"/>
    <n v="245.08"/>
    <s v="Retail"/>
    <n v="4090.3199999999997"/>
    <n v="3186.04"/>
    <n v="904.27999999999975"/>
    <n v="0.22107805746249679"/>
    <x v="0"/>
    <x v="0"/>
    <s v="No Rating"/>
    <s v="Mar"/>
  </r>
  <r>
    <x v="6012"/>
    <x v="216"/>
    <s v="Vacuum Cleaner"/>
    <x v="2"/>
    <x v="1"/>
    <n v="7"/>
    <n v="285.33999999999997"/>
    <n v="211.42"/>
    <s v="Retail"/>
    <n v="1997.3799999999999"/>
    <n v="1479.9399999999998"/>
    <n v="517.44000000000005"/>
    <n v="0.25905936777178107"/>
    <x v="1"/>
    <x v="1"/>
    <s v="No Rating"/>
    <s v="Mar"/>
  </r>
  <r>
    <x v="6013"/>
    <x v="216"/>
    <s v="Yoga Mat"/>
    <x v="0"/>
    <x v="3"/>
    <n v="19"/>
    <n v="400.09"/>
    <n v="292.10000000000002"/>
    <s v="Retail"/>
    <n v="7601.7099999999991"/>
    <n v="5549.9000000000005"/>
    <n v="2051.8099999999986"/>
    <n v="0.2699142692894097"/>
    <x v="0"/>
    <x v="0"/>
    <s v="No Rating"/>
    <s v="Mar"/>
  </r>
  <r>
    <x v="6014"/>
    <x v="216"/>
    <s v="Comics"/>
    <x v="1"/>
    <x v="2"/>
    <n v="17"/>
    <n v="424.9"/>
    <n v="339.7"/>
    <s v="Retail"/>
    <n v="7223.2999999999993"/>
    <n v="5774.9"/>
    <n v="1448.3999999999996"/>
    <n v="0.20051776888679687"/>
    <x v="0"/>
    <x v="0"/>
    <s v="No Rating"/>
    <s v="Mar"/>
  </r>
  <r>
    <x v="6015"/>
    <x v="216"/>
    <s v="Sneakers"/>
    <x v="4"/>
    <x v="1"/>
    <n v="15"/>
    <n v="432.57"/>
    <n v="370.83"/>
    <s v="Retail"/>
    <n v="6488.55"/>
    <n v="5562.45"/>
    <n v="926.10000000000036"/>
    <n v="0.14272834454539154"/>
    <x v="1"/>
    <x v="4"/>
    <s v="No Rating"/>
    <s v="Mar"/>
  </r>
  <r>
    <x v="6016"/>
    <x v="216"/>
    <s v="Headphones"/>
    <x v="3"/>
    <x v="1"/>
    <n v="18"/>
    <n v="409.72"/>
    <n v="261.74"/>
    <s v="Online"/>
    <n v="7374.9600000000009"/>
    <n v="4711.32"/>
    <n v="2663.6400000000012"/>
    <n v="0.36117348433076257"/>
    <x v="0"/>
    <x v="0"/>
    <s v="No Rating"/>
    <s v="Mar"/>
  </r>
  <r>
    <x v="6017"/>
    <x v="216"/>
    <s v="Smartphone"/>
    <x v="3"/>
    <x v="1"/>
    <n v="3"/>
    <n v="133.81"/>
    <n v="116.52"/>
    <s v="Retail"/>
    <n v="401.43"/>
    <n v="349.56"/>
    <n v="51.870000000000005"/>
    <n v="0.12921306329870713"/>
    <x v="0"/>
    <x v="0"/>
    <s v="No Rating"/>
    <s v="Mar"/>
  </r>
  <r>
    <x v="6018"/>
    <x v="216"/>
    <s v="Vacuum Cleaner"/>
    <x v="2"/>
    <x v="2"/>
    <n v="11"/>
    <n v="187.67"/>
    <n v="112.84"/>
    <s v="Retail"/>
    <n v="2064.37"/>
    <n v="1241.24"/>
    <n v="823.12999999999988"/>
    <n v="0.39873181648638562"/>
    <x v="0"/>
    <x v="0"/>
    <s v="No Rating"/>
    <s v="Mar"/>
  </r>
  <r>
    <x v="6019"/>
    <x v="216"/>
    <s v="Cookware Set"/>
    <x v="2"/>
    <x v="1"/>
    <n v="19"/>
    <n v="474.13"/>
    <n v="291.60000000000002"/>
    <s v="Online"/>
    <n v="9008.4699999999993"/>
    <n v="5540.4000000000005"/>
    <n v="3468.0699999999988"/>
    <n v="0.38497880328180023"/>
    <x v="0"/>
    <x v="0"/>
    <s v="No Rating"/>
    <s v="Mar"/>
  </r>
  <r>
    <x v="6020"/>
    <x v="216"/>
    <s v="Chair"/>
    <x v="2"/>
    <x v="0"/>
    <n v="10"/>
    <n v="96.95"/>
    <n v="80.3"/>
    <s v="Online"/>
    <n v="969.5"/>
    <n v="803"/>
    <n v="166.5"/>
    <n v="0.17173800928313562"/>
    <x v="0"/>
    <x v="0"/>
    <s v="No Rating"/>
    <s v="Mar"/>
  </r>
  <r>
    <x v="6021"/>
    <x v="217"/>
    <s v="Chair"/>
    <x v="2"/>
    <x v="2"/>
    <n v="15"/>
    <n v="337.65"/>
    <n v="204.54"/>
    <s v="Online"/>
    <n v="5064.75"/>
    <n v="3068.1"/>
    <n v="1996.65"/>
    <n v="0.39422478898267438"/>
    <x v="0"/>
    <x v="0"/>
    <s v="No Rating"/>
    <s v="Mar"/>
  </r>
  <r>
    <x v="6022"/>
    <x v="217"/>
    <s v="Biography"/>
    <x v="1"/>
    <x v="3"/>
    <n v="7"/>
    <n v="298.88"/>
    <n v="216.45"/>
    <s v="Retail"/>
    <n v="2092.16"/>
    <n v="1515.1499999999999"/>
    <n v="577.01"/>
    <n v="0.27579630620985013"/>
    <x v="0"/>
    <x v="0"/>
    <s v="No Rating"/>
    <s v="Mar"/>
  </r>
  <r>
    <x v="6023"/>
    <x v="217"/>
    <s v="Headphones"/>
    <x v="3"/>
    <x v="3"/>
    <n v="11"/>
    <n v="251.42"/>
    <n v="214.19"/>
    <s v="Online"/>
    <n v="2765.62"/>
    <n v="2356.09"/>
    <n v="409.52999999999975"/>
    <n v="0.14807891178108337"/>
    <x v="0"/>
    <x v="0"/>
    <n v="4"/>
    <s v="Mar"/>
  </r>
  <r>
    <x v="6024"/>
    <x v="217"/>
    <s v="Textbook"/>
    <x v="1"/>
    <x v="2"/>
    <n v="3"/>
    <n v="192.16"/>
    <n v="123.27"/>
    <s v="Retail"/>
    <n v="576.48"/>
    <n v="369.81"/>
    <n v="206.67000000000002"/>
    <n v="0.35850333055786848"/>
    <x v="0"/>
    <x v="0"/>
    <s v="No Rating"/>
    <s v="Mar"/>
  </r>
  <r>
    <x v="6025"/>
    <x v="217"/>
    <s v="Comics"/>
    <x v="1"/>
    <x v="3"/>
    <n v="13"/>
    <n v="263"/>
    <n v="176.71"/>
    <s v="Retail"/>
    <n v="3419"/>
    <n v="2297.23"/>
    <n v="1121.77"/>
    <n v="0.32809885931558935"/>
    <x v="0"/>
    <x v="0"/>
    <s v="No Rating"/>
    <s v="Mar"/>
  </r>
  <r>
    <x v="6026"/>
    <x v="217"/>
    <s v="Headphones"/>
    <x v="3"/>
    <x v="3"/>
    <n v="9"/>
    <n v="438.5"/>
    <n v="391.81"/>
    <s v="Online"/>
    <n v="3946.5"/>
    <n v="3526.29"/>
    <n v="420.21000000000004"/>
    <n v="0.10647662485746866"/>
    <x v="0"/>
    <x v="0"/>
    <s v="No Rating"/>
    <s v="Mar"/>
  </r>
  <r>
    <x v="6027"/>
    <x v="217"/>
    <s v="Chair"/>
    <x v="2"/>
    <x v="1"/>
    <n v="1"/>
    <n v="27.11"/>
    <n v="24.27"/>
    <s v="Retail"/>
    <n v="27.11"/>
    <n v="24.27"/>
    <n v="2.84"/>
    <n v="0.10475839173736629"/>
    <x v="0"/>
    <x v="0"/>
    <s v="No Rating"/>
    <s v="Mar"/>
  </r>
  <r>
    <x v="6028"/>
    <x v="217"/>
    <s v="Football"/>
    <x v="0"/>
    <x v="1"/>
    <n v="15"/>
    <n v="82.35"/>
    <n v="50.91"/>
    <s v="Online"/>
    <n v="1235.25"/>
    <n v="763.65"/>
    <n v="471.6"/>
    <n v="0.38178506375227689"/>
    <x v="0"/>
    <x v="0"/>
    <s v="No Rating"/>
    <s v="Mar"/>
  </r>
  <r>
    <x v="6029"/>
    <x v="217"/>
    <s v="Chair"/>
    <x v="2"/>
    <x v="4"/>
    <n v="11"/>
    <n v="103.01"/>
    <n v="64.2"/>
    <s v="Retail"/>
    <n v="1133.1100000000001"/>
    <n v="706.2"/>
    <n v="426.91000000000008"/>
    <n v="0.3767595379089409"/>
    <x v="0"/>
    <x v="0"/>
    <s v="No Rating"/>
    <s v="Mar"/>
  </r>
  <r>
    <x v="6030"/>
    <x v="217"/>
    <s v="Yoga Mat"/>
    <x v="0"/>
    <x v="4"/>
    <n v="7"/>
    <n v="185.33"/>
    <n v="140.5"/>
    <s v="Retail"/>
    <n v="1297.3100000000002"/>
    <n v="983.5"/>
    <n v="313.81000000000017"/>
    <n v="0.24189283979927706"/>
    <x v="0"/>
    <x v="0"/>
    <s v="No Rating"/>
    <s v="Mar"/>
  </r>
  <r>
    <x v="6031"/>
    <x v="217"/>
    <s v="Football"/>
    <x v="0"/>
    <x v="0"/>
    <n v="14"/>
    <n v="90.92"/>
    <n v="78.97"/>
    <s v="Online"/>
    <n v="1272.8800000000001"/>
    <n v="1105.58"/>
    <n v="167.30000000000018"/>
    <n v="0.13143422789265302"/>
    <x v="0"/>
    <x v="0"/>
    <s v="No Rating"/>
    <s v="Mar"/>
  </r>
  <r>
    <x v="6032"/>
    <x v="217"/>
    <s v="Textbook"/>
    <x v="1"/>
    <x v="3"/>
    <n v="16"/>
    <n v="441.02"/>
    <n v="337.69"/>
    <s v="Retail"/>
    <n v="7056.32"/>
    <n v="5403.04"/>
    <n v="1653.2799999999997"/>
    <n v="0.23429776427372906"/>
    <x v="0"/>
    <x v="0"/>
    <s v="No Rating"/>
    <s v="Mar"/>
  </r>
  <r>
    <x v="6033"/>
    <x v="217"/>
    <s v="Laptop"/>
    <x v="3"/>
    <x v="2"/>
    <n v="2"/>
    <n v="342.82"/>
    <n v="230.48"/>
    <s v="Online"/>
    <n v="685.64"/>
    <n v="460.96"/>
    <n v="224.68"/>
    <n v="0.32769383349862902"/>
    <x v="0"/>
    <x v="0"/>
    <s v="No Rating"/>
    <s v="Mar"/>
  </r>
  <r>
    <x v="6034"/>
    <x v="217"/>
    <s v="Vacuum Cleaner"/>
    <x v="2"/>
    <x v="3"/>
    <n v="11"/>
    <n v="186.53"/>
    <n v="117.73"/>
    <s v="Online"/>
    <n v="2051.83"/>
    <n v="1295.03"/>
    <n v="756.8"/>
    <n v="0.36884147322146571"/>
    <x v="0"/>
    <x v="0"/>
    <s v="No Rating"/>
    <s v="Mar"/>
  </r>
  <r>
    <x v="6035"/>
    <x v="217"/>
    <s v="Yoga Mat"/>
    <x v="0"/>
    <x v="1"/>
    <n v="20"/>
    <n v="284.5"/>
    <n v="234.96"/>
    <s v="Online"/>
    <n v="5690"/>
    <n v="4699.2"/>
    <n v="990.80000000000018"/>
    <n v="0.17413005272407736"/>
    <x v="0"/>
    <x v="0"/>
    <s v="No Rating"/>
    <s v="Mar"/>
  </r>
  <r>
    <x v="6036"/>
    <x v="217"/>
    <s v="Biography"/>
    <x v="1"/>
    <x v="3"/>
    <n v="11"/>
    <n v="235.22"/>
    <n v="186.76"/>
    <s v="Retail"/>
    <n v="2587.42"/>
    <n v="2054.3599999999997"/>
    <n v="533.0600000000004"/>
    <n v="0.20601989626732437"/>
    <x v="0"/>
    <x v="0"/>
    <s v="No Rating"/>
    <s v="Mar"/>
  </r>
  <r>
    <x v="6037"/>
    <x v="217"/>
    <s v="Vacuum Cleaner"/>
    <x v="2"/>
    <x v="3"/>
    <n v="12"/>
    <n v="119.1"/>
    <n v="83.99"/>
    <s v="Online"/>
    <n v="1429.1999999999998"/>
    <n v="1007.8799999999999"/>
    <n v="421.31999999999994"/>
    <n v="0.29479429051217465"/>
    <x v="0"/>
    <x v="0"/>
    <n v="5"/>
    <s v="Mar"/>
  </r>
  <r>
    <x v="6038"/>
    <x v="217"/>
    <s v="Mixer"/>
    <x v="2"/>
    <x v="0"/>
    <n v="2"/>
    <n v="430.52"/>
    <n v="370.99"/>
    <s v="Online"/>
    <n v="861.04"/>
    <n v="741.98"/>
    <n v="119.05999999999995"/>
    <n v="0.13827464461581337"/>
    <x v="0"/>
    <x v="0"/>
    <s v="No Rating"/>
    <s v="Mar"/>
  </r>
  <r>
    <x v="6039"/>
    <x v="217"/>
    <s v="Chair"/>
    <x v="2"/>
    <x v="3"/>
    <n v="11"/>
    <n v="306.66000000000003"/>
    <n v="267.08999999999997"/>
    <s v="Online"/>
    <n v="3373.26"/>
    <n v="2937.99"/>
    <n v="435.27000000000044"/>
    <n v="0.12903541381334388"/>
    <x v="0"/>
    <x v="0"/>
    <s v="No Rating"/>
    <s v="Mar"/>
  </r>
  <r>
    <x v="6040"/>
    <x v="217"/>
    <s v="Smartphone"/>
    <x v="3"/>
    <x v="1"/>
    <n v="12"/>
    <n v="114.18"/>
    <n v="95.28"/>
    <s v="Retail"/>
    <n v="1370.16"/>
    <n v="1143.3600000000001"/>
    <n v="226.79999999999995"/>
    <n v="0.16552811350499208"/>
    <x v="0"/>
    <x v="0"/>
    <s v="No Rating"/>
    <s v="Mar"/>
  </r>
  <r>
    <x v="6041"/>
    <x v="217"/>
    <s v="Comics"/>
    <x v="1"/>
    <x v="1"/>
    <n v="8"/>
    <n v="31.32"/>
    <n v="21.68"/>
    <s v="Retail"/>
    <n v="250.56"/>
    <n v="173.44"/>
    <n v="77.12"/>
    <n v="0.30779054916985954"/>
    <x v="0"/>
    <x v="0"/>
    <s v="No Rating"/>
    <s v="Mar"/>
  </r>
  <r>
    <x v="6042"/>
    <x v="217"/>
    <s v="Smartphone"/>
    <x v="3"/>
    <x v="3"/>
    <n v="20"/>
    <n v="10.25"/>
    <n v="7.24"/>
    <s v="Retail"/>
    <n v="205"/>
    <n v="144.80000000000001"/>
    <n v="60.199999999999989"/>
    <n v="0.29365853658536578"/>
    <x v="0"/>
    <x v="0"/>
    <s v="No Rating"/>
    <s v="Mar"/>
  </r>
  <r>
    <x v="6043"/>
    <x v="217"/>
    <s v="Cycle"/>
    <x v="0"/>
    <x v="2"/>
    <n v="15"/>
    <n v="307.31"/>
    <n v="273.45"/>
    <s v="Online"/>
    <n v="4609.6499999999996"/>
    <n v="4101.75"/>
    <n v="507.89999999999964"/>
    <n v="0.11018190101200735"/>
    <x v="0"/>
    <x v="0"/>
    <s v="No Rating"/>
    <s v="Mar"/>
  </r>
  <r>
    <x v="6044"/>
    <x v="217"/>
    <s v="Yoga Mat"/>
    <x v="0"/>
    <x v="1"/>
    <n v="12"/>
    <n v="59.17"/>
    <n v="51.18"/>
    <s v="Online"/>
    <n v="710.04"/>
    <n v="614.16"/>
    <n v="95.88"/>
    <n v="0.13503464593544026"/>
    <x v="0"/>
    <x v="0"/>
    <s v="No Rating"/>
    <s v="Mar"/>
  </r>
  <r>
    <x v="6045"/>
    <x v="218"/>
    <s v="Camera"/>
    <x v="3"/>
    <x v="3"/>
    <n v="6"/>
    <n v="287.37"/>
    <n v="253.3"/>
    <s v="Online"/>
    <n v="1724.22"/>
    <n v="1519.8000000000002"/>
    <n v="204.41999999999985"/>
    <n v="0.11855795664126378"/>
    <x v="0"/>
    <x v="0"/>
    <s v="No Rating"/>
    <s v="Mar"/>
  </r>
  <r>
    <x v="6046"/>
    <x v="218"/>
    <s v="Camera"/>
    <x v="3"/>
    <x v="4"/>
    <n v="16"/>
    <n v="51.01"/>
    <n v="35.25"/>
    <s v="Online"/>
    <n v="816.16"/>
    <n v="564"/>
    <n v="252.15999999999997"/>
    <n v="0.30895902764163885"/>
    <x v="0"/>
    <x v="0"/>
    <s v="No Rating"/>
    <s v="Mar"/>
  </r>
  <r>
    <x v="6047"/>
    <x v="218"/>
    <s v="T-shirt"/>
    <x v="4"/>
    <x v="1"/>
    <n v="15"/>
    <n v="236.06"/>
    <n v="167.06"/>
    <s v="Online"/>
    <n v="3540.9"/>
    <n v="2505.9"/>
    <n v="1035"/>
    <n v="0.2922985681606371"/>
    <x v="0"/>
    <x v="0"/>
    <s v="No Rating"/>
    <s v="Mar"/>
  </r>
  <r>
    <x v="6048"/>
    <x v="218"/>
    <s v="Mixer"/>
    <x v="2"/>
    <x v="3"/>
    <n v="9"/>
    <n v="323.97000000000003"/>
    <n v="198.53"/>
    <s v="Online"/>
    <n v="2915.7300000000005"/>
    <n v="1786.77"/>
    <n v="1128.9600000000005"/>
    <n v="0.38719634534061809"/>
    <x v="0"/>
    <x v="0"/>
    <s v="No Rating"/>
    <s v="Mar"/>
  </r>
  <r>
    <x v="6049"/>
    <x v="218"/>
    <s v="Yoga Mat"/>
    <x v="0"/>
    <x v="1"/>
    <n v="8"/>
    <n v="345.26"/>
    <n v="218.2"/>
    <s v="Retail"/>
    <n v="2762.08"/>
    <n v="1745.6"/>
    <n v="1016.48"/>
    <n v="0.36801251230956383"/>
    <x v="0"/>
    <x v="0"/>
    <s v="No Rating"/>
    <s v="Mar"/>
  </r>
  <r>
    <x v="6050"/>
    <x v="218"/>
    <s v="Laptop"/>
    <x v="3"/>
    <x v="4"/>
    <n v="15"/>
    <n v="243.8"/>
    <n v="217.81"/>
    <s v="Retail"/>
    <n v="3657"/>
    <n v="3267.15"/>
    <n v="389.84999999999991"/>
    <n v="0.10660377358490564"/>
    <x v="0"/>
    <x v="0"/>
    <s v="No Rating"/>
    <s v="Mar"/>
  </r>
  <r>
    <x v="6051"/>
    <x v="218"/>
    <s v="Comics"/>
    <x v="1"/>
    <x v="1"/>
    <n v="19"/>
    <n v="358.55"/>
    <n v="228.33"/>
    <s v="Online"/>
    <n v="6812.45"/>
    <n v="4338.2700000000004"/>
    <n v="2474.1799999999994"/>
    <n v="0.36318505089945607"/>
    <x v="0"/>
    <x v="0"/>
    <n v="1"/>
    <s v="Mar"/>
  </r>
  <r>
    <x v="6052"/>
    <x v="218"/>
    <s v="Comics"/>
    <x v="1"/>
    <x v="3"/>
    <n v="7"/>
    <n v="100.44"/>
    <n v="75.150000000000006"/>
    <s v="Retail"/>
    <n v="703.07999999999993"/>
    <n v="526.05000000000007"/>
    <n v="177.02999999999986"/>
    <n v="0.25179211469534035"/>
    <x v="0"/>
    <x v="0"/>
    <s v="No Rating"/>
    <s v="Mar"/>
  </r>
  <r>
    <x v="6053"/>
    <x v="218"/>
    <s v="Laptop"/>
    <x v="3"/>
    <x v="0"/>
    <n v="18"/>
    <n v="204.77"/>
    <n v="166.81"/>
    <s v="Online"/>
    <n v="3685.86"/>
    <n v="3002.58"/>
    <n v="683.2800000000002"/>
    <n v="0.18537871758558389"/>
    <x v="0"/>
    <x v="0"/>
    <s v="No Rating"/>
    <s v="Mar"/>
  </r>
  <r>
    <x v="6054"/>
    <x v="218"/>
    <s v="Jacket"/>
    <x v="4"/>
    <x v="0"/>
    <n v="13"/>
    <n v="96.54"/>
    <n v="69.650000000000006"/>
    <s v="Retail"/>
    <n v="1255.02"/>
    <n v="905.45"/>
    <n v="349.56999999999994"/>
    <n v="0.27853739382639314"/>
    <x v="0"/>
    <x v="0"/>
    <s v="No Rating"/>
    <s v="Mar"/>
  </r>
  <r>
    <x v="6055"/>
    <x v="218"/>
    <s v="T-shirt"/>
    <x v="4"/>
    <x v="4"/>
    <n v="12"/>
    <n v="194.44"/>
    <n v="147.94999999999999"/>
    <s v="Online"/>
    <n v="2333.2799999999997"/>
    <n v="1775.3999999999999"/>
    <n v="557.87999999999988"/>
    <n v="0.23909689364328324"/>
    <x v="1"/>
    <x v="3"/>
    <s v="No Rating"/>
    <s v="Mar"/>
  </r>
  <r>
    <x v="6056"/>
    <x v="218"/>
    <s v="Cycle"/>
    <x v="0"/>
    <x v="4"/>
    <n v="7"/>
    <n v="218.89"/>
    <n v="152.72999999999999"/>
    <s v="Online"/>
    <n v="1532.23"/>
    <n v="1069.1099999999999"/>
    <n v="463.12000000000012"/>
    <n v="0.30225227283110245"/>
    <x v="0"/>
    <x v="0"/>
    <s v="No Rating"/>
    <s v="Mar"/>
  </r>
  <r>
    <x v="6057"/>
    <x v="218"/>
    <s v="Football"/>
    <x v="0"/>
    <x v="4"/>
    <n v="15"/>
    <n v="354.2"/>
    <n v="246.39"/>
    <s v="Retail"/>
    <n v="5313"/>
    <n v="3695.85"/>
    <n v="1617.15"/>
    <n v="0.30437605872388485"/>
    <x v="0"/>
    <x v="0"/>
    <s v="No Rating"/>
    <s v="Mar"/>
  </r>
  <r>
    <x v="6058"/>
    <x v="218"/>
    <s v="Dumbbells"/>
    <x v="0"/>
    <x v="0"/>
    <n v="10"/>
    <n v="320.3"/>
    <n v="244.52"/>
    <s v="Retail"/>
    <n v="3203"/>
    <n v="2445.2000000000003"/>
    <n v="757.79999999999973"/>
    <n v="0.23659069622229151"/>
    <x v="0"/>
    <x v="0"/>
    <s v="No Rating"/>
    <s v="Mar"/>
  </r>
  <r>
    <x v="6059"/>
    <x v="218"/>
    <s v="Biography"/>
    <x v="1"/>
    <x v="4"/>
    <n v="20"/>
    <n v="344.25"/>
    <n v="306.45999999999998"/>
    <s v="Online"/>
    <n v="6885"/>
    <n v="6129.2"/>
    <n v="755.80000000000018"/>
    <n v="0.10977487291212784"/>
    <x v="0"/>
    <x v="0"/>
    <s v="No Rating"/>
    <s v="Mar"/>
  </r>
  <r>
    <x v="6060"/>
    <x v="218"/>
    <s v="Cycle"/>
    <x v="0"/>
    <x v="1"/>
    <n v="2"/>
    <n v="26.42"/>
    <n v="22.64"/>
    <s v="Online"/>
    <n v="52.84"/>
    <n v="45.28"/>
    <n v="7.5600000000000023"/>
    <n v="0.14307342922028771"/>
    <x v="0"/>
    <x v="0"/>
    <s v="No Rating"/>
    <s v="Mar"/>
  </r>
  <r>
    <x v="6061"/>
    <x v="218"/>
    <s v="T-shirt"/>
    <x v="4"/>
    <x v="1"/>
    <n v="18"/>
    <n v="409.14"/>
    <n v="291.39"/>
    <s v="Online"/>
    <n v="7364.5199999999995"/>
    <n v="5245.0199999999995"/>
    <n v="2119.5"/>
    <n v="0.28779879747763604"/>
    <x v="0"/>
    <x v="0"/>
    <s v="No Rating"/>
    <s v="Mar"/>
  </r>
  <r>
    <x v="6062"/>
    <x v="218"/>
    <s v="Camera"/>
    <x v="3"/>
    <x v="3"/>
    <n v="2"/>
    <n v="66.06"/>
    <n v="44.62"/>
    <s v="Online"/>
    <n v="132.12"/>
    <n v="89.24"/>
    <n v="42.88000000000001"/>
    <n v="0.32455343627005756"/>
    <x v="0"/>
    <x v="0"/>
    <s v="No Rating"/>
    <s v="Mar"/>
  </r>
  <r>
    <x v="6063"/>
    <x v="218"/>
    <s v="Biography"/>
    <x v="1"/>
    <x v="0"/>
    <n v="10"/>
    <n v="83.99"/>
    <n v="62.54"/>
    <s v="Online"/>
    <n v="839.9"/>
    <n v="625.4"/>
    <n v="214.5"/>
    <n v="0.25538754613644482"/>
    <x v="0"/>
    <x v="0"/>
    <s v="No Rating"/>
    <s v="Mar"/>
  </r>
  <r>
    <x v="6064"/>
    <x v="218"/>
    <s v="Biography"/>
    <x v="1"/>
    <x v="2"/>
    <n v="18"/>
    <n v="136.32"/>
    <n v="111.61"/>
    <s v="Online"/>
    <n v="2453.7599999999998"/>
    <n v="2008.98"/>
    <n v="444.77999999999975"/>
    <n v="0.18126467136150226"/>
    <x v="0"/>
    <x v="0"/>
    <s v="No Rating"/>
    <s v="Mar"/>
  </r>
  <r>
    <x v="6065"/>
    <x v="218"/>
    <s v="Fiction"/>
    <x v="1"/>
    <x v="1"/>
    <n v="1"/>
    <n v="380.89"/>
    <n v="267.37"/>
    <s v="Online"/>
    <n v="380.89"/>
    <n v="267.37"/>
    <n v="113.51999999999998"/>
    <n v="0.29803880385413106"/>
    <x v="0"/>
    <x v="0"/>
    <s v="No Rating"/>
    <s v="Mar"/>
  </r>
  <r>
    <x v="6066"/>
    <x v="218"/>
    <s v="Laptop"/>
    <x v="3"/>
    <x v="3"/>
    <n v="14"/>
    <n v="185.46"/>
    <n v="134.29"/>
    <s v="Online"/>
    <n v="2596.44"/>
    <n v="1880.06"/>
    <n v="716.38000000000011"/>
    <n v="0.27590855170926348"/>
    <x v="0"/>
    <x v="0"/>
    <s v="No Rating"/>
    <s v="Mar"/>
  </r>
  <r>
    <x v="6067"/>
    <x v="218"/>
    <s v="Football"/>
    <x v="0"/>
    <x v="2"/>
    <n v="12"/>
    <n v="440.72"/>
    <n v="328.97"/>
    <s v="Retail"/>
    <n v="5288.64"/>
    <n v="3947.6400000000003"/>
    <n v="1341"/>
    <n v="0.25356235251406789"/>
    <x v="0"/>
    <x v="0"/>
    <s v="No Rating"/>
    <s v="Mar"/>
  </r>
  <r>
    <x v="6068"/>
    <x v="218"/>
    <s v="Comics"/>
    <x v="1"/>
    <x v="1"/>
    <n v="10"/>
    <n v="110.93"/>
    <n v="93.07"/>
    <s v="Online"/>
    <n v="1109.3000000000002"/>
    <n v="930.69999999999993"/>
    <n v="178.60000000000025"/>
    <n v="0.16100243396736702"/>
    <x v="0"/>
    <x v="0"/>
    <n v="3"/>
    <s v="Mar"/>
  </r>
  <r>
    <x v="6069"/>
    <x v="218"/>
    <s v="Vacuum Cleaner"/>
    <x v="2"/>
    <x v="3"/>
    <n v="11"/>
    <n v="260.41000000000003"/>
    <n v="173.51"/>
    <s v="Online"/>
    <n v="2864.51"/>
    <n v="1908.61"/>
    <n v="955.90000000000032"/>
    <n v="0.33370454283629669"/>
    <x v="0"/>
    <x v="0"/>
    <s v="No Rating"/>
    <s v="Mar"/>
  </r>
  <r>
    <x v="6070"/>
    <x v="218"/>
    <s v="Vacuum Cleaner"/>
    <x v="2"/>
    <x v="2"/>
    <n v="14"/>
    <n v="376.47"/>
    <n v="277.54000000000002"/>
    <s v="Online"/>
    <n v="5270.58"/>
    <n v="3885.5600000000004"/>
    <n v="1385.0199999999995"/>
    <n v="0.26278322309878599"/>
    <x v="0"/>
    <x v="0"/>
    <n v="5"/>
    <s v="Mar"/>
  </r>
  <r>
    <x v="6071"/>
    <x v="219"/>
    <s v="Comics"/>
    <x v="1"/>
    <x v="0"/>
    <n v="11"/>
    <n v="445.68"/>
    <n v="321.27999999999997"/>
    <s v="Online"/>
    <n v="4902.4800000000005"/>
    <n v="3534.08"/>
    <n v="1368.4000000000005"/>
    <n v="0.27912403518219359"/>
    <x v="0"/>
    <x v="0"/>
    <s v="No Rating"/>
    <s v="Mar"/>
  </r>
  <r>
    <x v="6072"/>
    <x v="219"/>
    <s v="Fiction"/>
    <x v="1"/>
    <x v="0"/>
    <n v="1"/>
    <n v="160.59"/>
    <n v="115.87"/>
    <s v="Retail"/>
    <n v="160.59"/>
    <n v="115.87"/>
    <n v="44.72"/>
    <n v="0.27847313033190108"/>
    <x v="0"/>
    <x v="0"/>
    <s v="No Rating"/>
    <s v="Mar"/>
  </r>
  <r>
    <x v="6073"/>
    <x v="219"/>
    <s v="Fiction"/>
    <x v="1"/>
    <x v="3"/>
    <n v="14"/>
    <n v="282.3"/>
    <n v="249.12"/>
    <s v="Retail"/>
    <n v="3952.2000000000003"/>
    <n v="3487.6800000000003"/>
    <n v="464.52"/>
    <n v="0.11753453772582358"/>
    <x v="0"/>
    <x v="0"/>
    <s v="No Rating"/>
    <s v="Mar"/>
  </r>
  <r>
    <x v="6074"/>
    <x v="219"/>
    <s v="Biography"/>
    <x v="1"/>
    <x v="2"/>
    <n v="10"/>
    <n v="456.77"/>
    <n v="311.06"/>
    <s v="Retail"/>
    <n v="4567.7"/>
    <n v="3110.6"/>
    <n v="1457.1"/>
    <n v="0.31900081003568537"/>
    <x v="0"/>
    <x v="0"/>
    <s v="No Rating"/>
    <s v="Mar"/>
  </r>
  <r>
    <x v="6075"/>
    <x v="219"/>
    <s v="Comics"/>
    <x v="1"/>
    <x v="4"/>
    <n v="1"/>
    <n v="485.03"/>
    <n v="395.12"/>
    <s v="Online"/>
    <n v="485.03"/>
    <n v="395.12"/>
    <n v="89.909999999999968"/>
    <n v="0.18536997711481759"/>
    <x v="0"/>
    <x v="0"/>
    <s v="No Rating"/>
    <s v="Mar"/>
  </r>
  <r>
    <x v="6076"/>
    <x v="219"/>
    <s v="Jacket"/>
    <x v="4"/>
    <x v="2"/>
    <n v="14"/>
    <n v="252.47"/>
    <n v="183.56"/>
    <s v="Retail"/>
    <n v="3534.58"/>
    <n v="2569.84"/>
    <n v="964.73999999999978"/>
    <n v="0.27294331999841559"/>
    <x v="0"/>
    <x v="0"/>
    <s v="No Rating"/>
    <s v="Mar"/>
  </r>
  <r>
    <x v="6077"/>
    <x v="219"/>
    <s v="T-shirt"/>
    <x v="4"/>
    <x v="3"/>
    <n v="6"/>
    <n v="230.72"/>
    <n v="168.33"/>
    <s v="Retail"/>
    <n v="1384.32"/>
    <n v="1009.98"/>
    <n v="374.33999999999992"/>
    <n v="0.27041435506241329"/>
    <x v="0"/>
    <x v="0"/>
    <s v="No Rating"/>
    <s v="Mar"/>
  </r>
  <r>
    <x v="6078"/>
    <x v="219"/>
    <s v="Dumbbells"/>
    <x v="0"/>
    <x v="2"/>
    <n v="10"/>
    <n v="232.47"/>
    <n v="184.91"/>
    <s v="Online"/>
    <n v="2324.6999999999998"/>
    <n v="1849.1"/>
    <n v="475.59999999999991"/>
    <n v="0.20458553791887124"/>
    <x v="0"/>
    <x v="0"/>
    <s v="No Rating"/>
    <s v="Mar"/>
  </r>
  <r>
    <x v="6079"/>
    <x v="219"/>
    <s v="Laptop"/>
    <x v="3"/>
    <x v="4"/>
    <n v="15"/>
    <n v="282.82"/>
    <n v="213.82"/>
    <s v="Retail"/>
    <n v="4242.3"/>
    <n v="3207.2999999999997"/>
    <n v="1035.0000000000005"/>
    <n v="0.24397143059189599"/>
    <x v="0"/>
    <x v="0"/>
    <s v="No Rating"/>
    <s v="Mar"/>
  </r>
  <r>
    <x v="6080"/>
    <x v="219"/>
    <s v="Headphones"/>
    <x v="3"/>
    <x v="4"/>
    <n v="10"/>
    <n v="221.64"/>
    <n v="147.82"/>
    <s v="Online"/>
    <n v="2216.3999999999996"/>
    <n v="1478.1999999999998"/>
    <n v="738.19999999999982"/>
    <n v="0.3330626240750767"/>
    <x v="0"/>
    <x v="0"/>
    <s v="No Rating"/>
    <s v="Mar"/>
  </r>
  <r>
    <x v="6081"/>
    <x v="219"/>
    <s v="Sneakers"/>
    <x v="4"/>
    <x v="1"/>
    <n v="9"/>
    <n v="480.41"/>
    <n v="348.33"/>
    <s v="Retail"/>
    <n v="4323.6900000000005"/>
    <n v="3134.97"/>
    <n v="1188.7200000000007"/>
    <n v="0.27493182906267577"/>
    <x v="0"/>
    <x v="0"/>
    <s v="No Rating"/>
    <s v="Mar"/>
  </r>
  <r>
    <x v="6082"/>
    <x v="219"/>
    <s v="Chair"/>
    <x v="2"/>
    <x v="0"/>
    <n v="3"/>
    <n v="399.49"/>
    <n v="239.85"/>
    <s v="Retail"/>
    <n v="1198.47"/>
    <n v="719.55"/>
    <n v="478.92000000000007"/>
    <n v="0.39960950211519691"/>
    <x v="0"/>
    <x v="0"/>
    <s v="No Rating"/>
    <s v="Mar"/>
  </r>
  <r>
    <x v="6083"/>
    <x v="219"/>
    <s v="Football"/>
    <x v="0"/>
    <x v="4"/>
    <n v="3"/>
    <n v="220.41"/>
    <n v="151.68"/>
    <s v="Online"/>
    <n v="661.23"/>
    <n v="455.04"/>
    <n v="206.19"/>
    <n v="0.31182795698924731"/>
    <x v="0"/>
    <x v="0"/>
    <n v="4"/>
    <s v="Mar"/>
  </r>
  <r>
    <x v="6084"/>
    <x v="219"/>
    <s v="Cookware Set"/>
    <x v="2"/>
    <x v="0"/>
    <n v="7"/>
    <n v="120.45"/>
    <n v="90.59"/>
    <s v="Retail"/>
    <n v="843.15"/>
    <n v="634.13"/>
    <n v="209.01999999999998"/>
    <n v="0.24790369447903693"/>
    <x v="0"/>
    <x v="0"/>
    <s v="No Rating"/>
    <s v="Mar"/>
  </r>
  <r>
    <x v="6085"/>
    <x v="219"/>
    <s v="Yoga Mat"/>
    <x v="0"/>
    <x v="3"/>
    <n v="3"/>
    <n v="135.59"/>
    <n v="87.81"/>
    <s v="Online"/>
    <n v="406.77"/>
    <n v="263.43"/>
    <n v="143.33999999999997"/>
    <n v="0.35238586916439263"/>
    <x v="0"/>
    <x v="0"/>
    <s v="No Rating"/>
    <s v="Mar"/>
  </r>
  <r>
    <x v="6086"/>
    <x v="219"/>
    <s v="Yoga Mat"/>
    <x v="0"/>
    <x v="0"/>
    <n v="10"/>
    <n v="256.26"/>
    <n v="180.59"/>
    <s v="Retail"/>
    <n v="2562.6"/>
    <n v="1805.9"/>
    <n v="756.69999999999982"/>
    <n v="0.29528603761804412"/>
    <x v="1"/>
    <x v="3"/>
    <s v="No Rating"/>
    <s v="Mar"/>
  </r>
  <r>
    <x v="6087"/>
    <x v="219"/>
    <s v="Headphones"/>
    <x v="3"/>
    <x v="4"/>
    <n v="12"/>
    <n v="339.85"/>
    <n v="278.38"/>
    <s v="Retail"/>
    <n v="4078.2000000000003"/>
    <n v="3340.56"/>
    <n v="737.64000000000033"/>
    <n v="0.18087391496248351"/>
    <x v="0"/>
    <x v="0"/>
    <s v="No Rating"/>
    <s v="Mar"/>
  </r>
  <r>
    <x v="6088"/>
    <x v="219"/>
    <s v="Jeans"/>
    <x v="4"/>
    <x v="0"/>
    <n v="2"/>
    <n v="79.5"/>
    <n v="63.83"/>
    <s v="Retail"/>
    <n v="159"/>
    <n v="127.66"/>
    <n v="31.340000000000003"/>
    <n v="0.19710691823899373"/>
    <x v="0"/>
    <x v="0"/>
    <s v="No Rating"/>
    <s v="Mar"/>
  </r>
  <r>
    <x v="6089"/>
    <x v="219"/>
    <s v="Mixer"/>
    <x v="2"/>
    <x v="4"/>
    <n v="13"/>
    <n v="342.04"/>
    <n v="248.05"/>
    <s v="Retail"/>
    <n v="4446.5200000000004"/>
    <n v="3224.65"/>
    <n v="1221.8700000000003"/>
    <n v="0.27479242193895453"/>
    <x v="0"/>
    <x v="0"/>
    <s v="No Rating"/>
    <s v="Mar"/>
  </r>
  <r>
    <x v="6090"/>
    <x v="219"/>
    <s v="Biography"/>
    <x v="1"/>
    <x v="0"/>
    <n v="20"/>
    <n v="289.97000000000003"/>
    <n v="228.38"/>
    <s v="Retail"/>
    <n v="5799.4000000000005"/>
    <n v="4567.6000000000004"/>
    <n v="1231.8000000000002"/>
    <n v="0.21240128289133359"/>
    <x v="0"/>
    <x v="0"/>
    <n v="5"/>
    <s v="Mar"/>
  </r>
  <r>
    <x v="6091"/>
    <x v="219"/>
    <s v="Mixer"/>
    <x v="2"/>
    <x v="1"/>
    <n v="7"/>
    <n v="223.35"/>
    <n v="140.12"/>
    <s v="Retail"/>
    <n v="1563.45"/>
    <n v="980.84"/>
    <n v="582.61"/>
    <n v="0.37264383254980971"/>
    <x v="0"/>
    <x v="0"/>
    <n v="1"/>
    <s v="Mar"/>
  </r>
  <r>
    <x v="6092"/>
    <x v="219"/>
    <s v="Jeans"/>
    <x v="4"/>
    <x v="1"/>
    <n v="18"/>
    <n v="70.260000000000005"/>
    <n v="57.57"/>
    <s v="Online"/>
    <n v="1264.68"/>
    <n v="1036.26"/>
    <n v="228.42000000000007"/>
    <n v="0.18061485909479083"/>
    <x v="0"/>
    <x v="0"/>
    <s v="No Rating"/>
    <s v="Mar"/>
  </r>
  <r>
    <x v="6093"/>
    <x v="219"/>
    <s v="Textbook"/>
    <x v="1"/>
    <x v="2"/>
    <n v="20"/>
    <n v="68.209999999999994"/>
    <n v="45.96"/>
    <s v="Online"/>
    <n v="1364.1999999999998"/>
    <n v="919.2"/>
    <n v="444.99999999999977"/>
    <n v="0.32619850461809108"/>
    <x v="0"/>
    <x v="0"/>
    <s v="No Rating"/>
    <s v="Mar"/>
  </r>
  <r>
    <x v="6094"/>
    <x v="219"/>
    <s v="Dumbbells"/>
    <x v="0"/>
    <x v="2"/>
    <n v="15"/>
    <n v="238.47"/>
    <n v="148.79"/>
    <s v="Retail"/>
    <n v="3577.05"/>
    <n v="2231.85"/>
    <n v="1345.2000000000003"/>
    <n v="0.37606407514572071"/>
    <x v="0"/>
    <x v="0"/>
    <n v="1"/>
    <s v="Mar"/>
  </r>
  <r>
    <x v="6095"/>
    <x v="219"/>
    <s v="Headphones"/>
    <x v="3"/>
    <x v="3"/>
    <n v="18"/>
    <n v="194.78"/>
    <n v="157.21"/>
    <s v="Retail"/>
    <n v="3506.04"/>
    <n v="2829.78"/>
    <n v="676.25999999999976"/>
    <n v="0.19288427970017449"/>
    <x v="0"/>
    <x v="0"/>
    <s v="No Rating"/>
    <s v="Mar"/>
  </r>
  <r>
    <x v="6096"/>
    <x v="219"/>
    <s v="Textbook"/>
    <x v="1"/>
    <x v="2"/>
    <n v="10"/>
    <n v="402.54"/>
    <n v="272.33"/>
    <s v="Retail"/>
    <n v="4025.4"/>
    <n v="2723.2999999999997"/>
    <n v="1302.1000000000004"/>
    <n v="0.32347095940776083"/>
    <x v="0"/>
    <x v="0"/>
    <s v="No Rating"/>
    <s v="Mar"/>
  </r>
  <r>
    <x v="6097"/>
    <x v="219"/>
    <s v="Textbook"/>
    <x v="1"/>
    <x v="3"/>
    <n v="1"/>
    <n v="366.44"/>
    <n v="315.64"/>
    <s v="Online"/>
    <n v="366.44"/>
    <n v="315.64"/>
    <n v="50.800000000000011"/>
    <n v="0.13863115380416988"/>
    <x v="0"/>
    <x v="0"/>
    <s v="No Rating"/>
    <s v="Mar"/>
  </r>
  <r>
    <x v="6098"/>
    <x v="219"/>
    <s v="Headphones"/>
    <x v="3"/>
    <x v="4"/>
    <n v="20"/>
    <n v="333.24"/>
    <n v="284.45999999999998"/>
    <s v="Online"/>
    <n v="6664.8"/>
    <n v="5689.2"/>
    <n v="975.60000000000036"/>
    <n v="0.14638098667626939"/>
    <x v="0"/>
    <x v="0"/>
    <s v="No Rating"/>
    <s v="Mar"/>
  </r>
  <r>
    <x v="6099"/>
    <x v="219"/>
    <s v="Textbook"/>
    <x v="1"/>
    <x v="2"/>
    <n v="1"/>
    <n v="285.66000000000003"/>
    <n v="173.27"/>
    <s v="Retail"/>
    <n v="285.66000000000003"/>
    <n v="173.27"/>
    <n v="112.39000000000001"/>
    <n v="0.39343975355317512"/>
    <x v="0"/>
    <x v="0"/>
    <s v="No Rating"/>
    <s v="Mar"/>
  </r>
  <r>
    <x v="6100"/>
    <x v="219"/>
    <s v="Laptop"/>
    <x v="3"/>
    <x v="1"/>
    <n v="20"/>
    <n v="462.53"/>
    <n v="395.33"/>
    <s v="Retail"/>
    <n v="9250.5999999999985"/>
    <n v="7906.5999999999995"/>
    <n v="1343.9999999999991"/>
    <n v="0.14528787321903436"/>
    <x v="0"/>
    <x v="0"/>
    <s v="No Rating"/>
    <s v="Mar"/>
  </r>
  <r>
    <x v="6101"/>
    <x v="219"/>
    <s v="Cookware Set"/>
    <x v="2"/>
    <x v="2"/>
    <n v="3"/>
    <n v="418.6"/>
    <n v="334.35"/>
    <s v="Online"/>
    <n v="1255.8000000000002"/>
    <n v="1003.0500000000001"/>
    <n v="252.75000000000011"/>
    <n v="0.20126612517916873"/>
    <x v="0"/>
    <x v="0"/>
    <n v="5"/>
    <s v="Mar"/>
  </r>
  <r>
    <x v="6102"/>
    <x v="219"/>
    <s v="Dumbbells"/>
    <x v="0"/>
    <x v="1"/>
    <n v="18"/>
    <n v="163.65"/>
    <n v="139.6"/>
    <s v="Online"/>
    <n v="2945.7000000000003"/>
    <n v="2512.7999999999997"/>
    <n v="432.90000000000055"/>
    <n v="0.1469599755575926"/>
    <x v="0"/>
    <x v="0"/>
    <s v="No Rating"/>
    <s v="Mar"/>
  </r>
  <r>
    <x v="6103"/>
    <x v="219"/>
    <s v="Vacuum Cleaner"/>
    <x v="2"/>
    <x v="3"/>
    <n v="5"/>
    <n v="310.63"/>
    <n v="233.69"/>
    <s v="Online"/>
    <n v="1553.15"/>
    <n v="1168.45"/>
    <n v="384.70000000000005"/>
    <n v="0.24769017802530344"/>
    <x v="0"/>
    <x v="0"/>
    <s v="No Rating"/>
    <s v="Mar"/>
  </r>
  <r>
    <x v="6104"/>
    <x v="219"/>
    <s v="Smartphone"/>
    <x v="3"/>
    <x v="0"/>
    <n v="2"/>
    <n v="140.99"/>
    <n v="85.21"/>
    <s v="Retail"/>
    <n v="281.98"/>
    <n v="170.42"/>
    <n v="111.56000000000003"/>
    <n v="0.39563089580821342"/>
    <x v="0"/>
    <x v="0"/>
    <s v="No Rating"/>
    <s v="Mar"/>
  </r>
  <r>
    <x v="6105"/>
    <x v="219"/>
    <s v="Jeans"/>
    <x v="4"/>
    <x v="2"/>
    <n v="18"/>
    <n v="38.67"/>
    <n v="31.72"/>
    <s v="Retail"/>
    <n v="696.06000000000006"/>
    <n v="570.96"/>
    <n v="125.10000000000002"/>
    <n v="0.17972588569950868"/>
    <x v="0"/>
    <x v="0"/>
    <s v="No Rating"/>
    <s v="Mar"/>
  </r>
  <r>
    <x v="6106"/>
    <x v="220"/>
    <s v="Jeans"/>
    <x v="4"/>
    <x v="3"/>
    <n v="16"/>
    <n v="443.04"/>
    <n v="293.74"/>
    <s v="Online"/>
    <n v="7088.64"/>
    <n v="4699.84"/>
    <n v="2388.8000000000002"/>
    <n v="0.33698988804622609"/>
    <x v="0"/>
    <x v="0"/>
    <s v="No Rating"/>
    <s v="Mar"/>
  </r>
  <r>
    <x v="6107"/>
    <x v="220"/>
    <s v="T-shirt"/>
    <x v="4"/>
    <x v="3"/>
    <n v="7"/>
    <n v="377.28"/>
    <n v="236.76"/>
    <s v="Online"/>
    <n v="2640.96"/>
    <n v="1657.32"/>
    <n v="983.6400000000001"/>
    <n v="0.37245547073791352"/>
    <x v="0"/>
    <x v="0"/>
    <s v="No Rating"/>
    <s v="Mar"/>
  </r>
  <r>
    <x v="6108"/>
    <x v="220"/>
    <s v="Cycle"/>
    <x v="0"/>
    <x v="3"/>
    <n v="10"/>
    <n v="11.94"/>
    <n v="10"/>
    <s v="Retail"/>
    <n v="119.39999999999999"/>
    <n v="100"/>
    <n v="19.399999999999991"/>
    <n v="0.16247906197654935"/>
    <x v="0"/>
    <x v="0"/>
    <s v="No Rating"/>
    <s v="Mar"/>
  </r>
  <r>
    <x v="6109"/>
    <x v="220"/>
    <s v="Dumbbells"/>
    <x v="0"/>
    <x v="1"/>
    <n v="17"/>
    <n v="254.26"/>
    <n v="174.38"/>
    <s v="Retail"/>
    <n v="4322.42"/>
    <n v="2964.46"/>
    <n v="1357.96"/>
    <n v="0.31416660111696687"/>
    <x v="0"/>
    <x v="0"/>
    <s v="No Rating"/>
    <s v="Mar"/>
  </r>
  <r>
    <x v="6110"/>
    <x v="220"/>
    <s v="Cookware Set"/>
    <x v="2"/>
    <x v="2"/>
    <n v="1"/>
    <n v="13.98"/>
    <n v="8.9499999999999993"/>
    <s v="Retail"/>
    <n v="13.98"/>
    <n v="8.9499999999999993"/>
    <n v="5.0300000000000011"/>
    <n v="0.35979971387696719"/>
    <x v="0"/>
    <x v="0"/>
    <s v="No Rating"/>
    <s v="Mar"/>
  </r>
  <r>
    <x v="6111"/>
    <x v="220"/>
    <s v="Biography"/>
    <x v="1"/>
    <x v="4"/>
    <n v="4"/>
    <n v="456.49"/>
    <n v="302.85000000000002"/>
    <s v="Online"/>
    <n v="1825.96"/>
    <n v="1211.4000000000001"/>
    <n v="614.55999999999995"/>
    <n v="0.33656816140550722"/>
    <x v="0"/>
    <x v="0"/>
    <s v="No Rating"/>
    <s v="Mar"/>
  </r>
  <r>
    <x v="6112"/>
    <x v="220"/>
    <s v="Headphones"/>
    <x v="3"/>
    <x v="3"/>
    <n v="3"/>
    <n v="272.55"/>
    <n v="182.2"/>
    <s v="Retail"/>
    <n v="817.65000000000009"/>
    <n v="546.59999999999991"/>
    <n v="271.05000000000018"/>
    <n v="0.3314988075582464"/>
    <x v="0"/>
    <x v="0"/>
    <s v="No Rating"/>
    <s v="Mar"/>
  </r>
  <r>
    <x v="6113"/>
    <x v="220"/>
    <s v="Jacket"/>
    <x v="4"/>
    <x v="0"/>
    <n v="20"/>
    <n v="345.92"/>
    <n v="244.63"/>
    <s v="Online"/>
    <n v="6918.4000000000005"/>
    <n v="4892.6000000000004"/>
    <n v="2025.8000000000002"/>
    <n v="0.29281336725254392"/>
    <x v="0"/>
    <x v="0"/>
    <s v="No Rating"/>
    <s v="Mar"/>
  </r>
  <r>
    <x v="6114"/>
    <x v="220"/>
    <s v="Biography"/>
    <x v="1"/>
    <x v="1"/>
    <n v="19"/>
    <n v="267.91000000000003"/>
    <n v="193.39"/>
    <s v="Online"/>
    <n v="5090.2900000000009"/>
    <n v="3674.41"/>
    <n v="1415.880000000001"/>
    <n v="0.27815311111940594"/>
    <x v="0"/>
    <x v="0"/>
    <s v="No Rating"/>
    <s v="Mar"/>
  </r>
  <r>
    <x v="6115"/>
    <x v="220"/>
    <s v="Cookware Set"/>
    <x v="2"/>
    <x v="4"/>
    <n v="1"/>
    <n v="67.349999999999994"/>
    <n v="42.92"/>
    <s v="Online"/>
    <n v="67.349999999999994"/>
    <n v="42.92"/>
    <n v="24.429999999999993"/>
    <n v="0.36273199703043796"/>
    <x v="1"/>
    <x v="1"/>
    <s v="No Rating"/>
    <s v="Mar"/>
  </r>
  <r>
    <x v="6116"/>
    <x v="220"/>
    <s v="Smartphone"/>
    <x v="3"/>
    <x v="1"/>
    <n v="18"/>
    <n v="434.37"/>
    <n v="336.14"/>
    <s v="Online"/>
    <n v="7818.66"/>
    <n v="6050.5199999999995"/>
    <n v="1768.1400000000003"/>
    <n v="0.22614361028616162"/>
    <x v="0"/>
    <x v="0"/>
    <s v="No Rating"/>
    <s v="Mar"/>
  </r>
  <r>
    <x v="6117"/>
    <x v="220"/>
    <s v="Vacuum Cleaner"/>
    <x v="2"/>
    <x v="4"/>
    <n v="12"/>
    <n v="248.2"/>
    <n v="194.22"/>
    <s v="Retail"/>
    <n v="2978.3999999999996"/>
    <n v="2330.64"/>
    <n v="647.75999999999976"/>
    <n v="0.21748589846897659"/>
    <x v="0"/>
    <x v="0"/>
    <s v="No Rating"/>
    <s v="Mar"/>
  </r>
  <r>
    <x v="6118"/>
    <x v="220"/>
    <s v="Textbook"/>
    <x v="1"/>
    <x v="4"/>
    <n v="17"/>
    <n v="84.29"/>
    <n v="51.55"/>
    <s v="Retail"/>
    <n v="1432.93"/>
    <n v="876.34999999999991"/>
    <n v="556.58000000000015"/>
    <n v="0.38842092774943654"/>
    <x v="0"/>
    <x v="0"/>
    <s v="No Rating"/>
    <s v="Mar"/>
  </r>
  <r>
    <x v="6119"/>
    <x v="220"/>
    <s v="Biography"/>
    <x v="1"/>
    <x v="3"/>
    <n v="5"/>
    <n v="211.06"/>
    <n v="184.25"/>
    <s v="Retail"/>
    <n v="1055.3"/>
    <n v="921.25"/>
    <n v="134.04999999999995"/>
    <n v="0.12702549038188188"/>
    <x v="0"/>
    <x v="0"/>
    <s v="No Rating"/>
    <s v="Mar"/>
  </r>
  <r>
    <x v="6120"/>
    <x v="220"/>
    <s v="Vacuum Cleaner"/>
    <x v="2"/>
    <x v="0"/>
    <n v="12"/>
    <n v="58.81"/>
    <n v="44.97"/>
    <s v="Online"/>
    <n v="705.72"/>
    <n v="539.64"/>
    <n v="166.08000000000004"/>
    <n v="0.23533412684917535"/>
    <x v="0"/>
    <x v="0"/>
    <s v="No Rating"/>
    <s v="Mar"/>
  </r>
  <r>
    <x v="6121"/>
    <x v="220"/>
    <s v="Sneakers"/>
    <x v="4"/>
    <x v="3"/>
    <n v="16"/>
    <n v="375.67"/>
    <n v="318.29000000000002"/>
    <s v="Retail"/>
    <n v="6010.72"/>
    <n v="5092.6400000000003"/>
    <n v="918.07999999999993"/>
    <n v="0.15274043708574012"/>
    <x v="0"/>
    <x v="0"/>
    <s v="No Rating"/>
    <s v="Mar"/>
  </r>
  <r>
    <x v="6122"/>
    <x v="220"/>
    <s v="Fiction"/>
    <x v="1"/>
    <x v="2"/>
    <n v="12"/>
    <n v="331.69"/>
    <n v="226.55"/>
    <s v="Retail"/>
    <n v="3980.2799999999997"/>
    <n v="2718.6000000000004"/>
    <n v="1261.6799999999994"/>
    <n v="0.31698272483342865"/>
    <x v="0"/>
    <x v="0"/>
    <s v="No Rating"/>
    <s v="Mar"/>
  </r>
  <r>
    <x v="6123"/>
    <x v="220"/>
    <s v="Yoga Mat"/>
    <x v="0"/>
    <x v="4"/>
    <n v="11"/>
    <n v="482.09"/>
    <n v="355.57"/>
    <s v="Retail"/>
    <n v="5302.99"/>
    <n v="3911.27"/>
    <n v="1391.7199999999998"/>
    <n v="0.26244062312016425"/>
    <x v="0"/>
    <x v="0"/>
    <s v="No Rating"/>
    <s v="Mar"/>
  </r>
  <r>
    <x v="6124"/>
    <x v="220"/>
    <s v="Comics"/>
    <x v="1"/>
    <x v="2"/>
    <n v="4"/>
    <n v="148.74"/>
    <n v="112.37"/>
    <s v="Online"/>
    <n v="594.96"/>
    <n v="449.48"/>
    <n v="145.48000000000002"/>
    <n v="0.24452064004302812"/>
    <x v="0"/>
    <x v="0"/>
    <s v="No Rating"/>
    <s v="Mar"/>
  </r>
  <r>
    <x v="6125"/>
    <x v="220"/>
    <s v="Chair"/>
    <x v="2"/>
    <x v="3"/>
    <n v="15"/>
    <n v="204.75"/>
    <n v="155.94"/>
    <s v="Online"/>
    <n v="3071.25"/>
    <n v="2339.1"/>
    <n v="732.15000000000009"/>
    <n v="0.23838827838827842"/>
    <x v="0"/>
    <x v="0"/>
    <s v="No Rating"/>
    <s v="Mar"/>
  </r>
  <r>
    <x v="6126"/>
    <x v="220"/>
    <s v="Dumbbells"/>
    <x v="0"/>
    <x v="3"/>
    <n v="4"/>
    <n v="497.71"/>
    <n v="332.98"/>
    <s v="Retail"/>
    <n v="1990.84"/>
    <n v="1331.92"/>
    <n v="658.91999999999985"/>
    <n v="0.33097586948222857"/>
    <x v="0"/>
    <x v="0"/>
    <s v="No Rating"/>
    <s v="Mar"/>
  </r>
  <r>
    <x v="6127"/>
    <x v="221"/>
    <s v="Comics"/>
    <x v="1"/>
    <x v="3"/>
    <n v="12"/>
    <n v="429.2"/>
    <n v="366.41"/>
    <s v="Retail"/>
    <n v="5150.3999999999996"/>
    <n v="4396.92"/>
    <n v="753.47999999999956"/>
    <n v="0.14629543336439882"/>
    <x v="0"/>
    <x v="0"/>
    <s v="No Rating"/>
    <s v="Mar"/>
  </r>
  <r>
    <x v="6128"/>
    <x v="221"/>
    <s v="Dumbbells"/>
    <x v="0"/>
    <x v="1"/>
    <n v="2"/>
    <n v="40.76"/>
    <n v="34.450000000000003"/>
    <s v="Online"/>
    <n v="81.52"/>
    <n v="68.900000000000006"/>
    <n v="12.61999999999999"/>
    <n v="0.15480863591756613"/>
    <x v="0"/>
    <x v="0"/>
    <s v="No Rating"/>
    <s v="Mar"/>
  </r>
  <r>
    <x v="6129"/>
    <x v="221"/>
    <s v="Cycle"/>
    <x v="0"/>
    <x v="4"/>
    <n v="4"/>
    <n v="473.43"/>
    <n v="356.41"/>
    <s v="Retail"/>
    <n v="1893.72"/>
    <n v="1425.64"/>
    <n v="468.07999999999993"/>
    <n v="0.24717487273725786"/>
    <x v="0"/>
    <x v="0"/>
    <s v="No Rating"/>
    <s v="Mar"/>
  </r>
  <r>
    <x v="6130"/>
    <x v="221"/>
    <s v="Yoga Mat"/>
    <x v="0"/>
    <x v="0"/>
    <n v="5"/>
    <n v="201.22"/>
    <n v="147.52000000000001"/>
    <s v="Online"/>
    <n v="1006.1"/>
    <n v="737.6"/>
    <n v="268.5"/>
    <n v="0.26687208031010834"/>
    <x v="0"/>
    <x v="0"/>
    <s v="No Rating"/>
    <s v="Mar"/>
  </r>
  <r>
    <x v="6131"/>
    <x v="221"/>
    <s v="Dumbbells"/>
    <x v="0"/>
    <x v="3"/>
    <n v="10"/>
    <n v="18.14"/>
    <n v="16.010000000000002"/>
    <s v="Online"/>
    <n v="181.4"/>
    <n v="160.10000000000002"/>
    <n v="21.299999999999983"/>
    <n v="0.11742006615214985"/>
    <x v="0"/>
    <x v="0"/>
    <s v="No Rating"/>
    <s v="Mar"/>
  </r>
  <r>
    <x v="6132"/>
    <x v="221"/>
    <s v="Textbook"/>
    <x v="1"/>
    <x v="0"/>
    <n v="17"/>
    <n v="54.24"/>
    <n v="38.950000000000003"/>
    <s v="Retail"/>
    <n v="922.08"/>
    <n v="662.15000000000009"/>
    <n v="259.92999999999995"/>
    <n v="0.28189528023598814"/>
    <x v="1"/>
    <x v="1"/>
    <s v="No Rating"/>
    <s v="Mar"/>
  </r>
  <r>
    <x v="6133"/>
    <x v="221"/>
    <s v="T-shirt"/>
    <x v="4"/>
    <x v="1"/>
    <n v="4"/>
    <n v="24.79"/>
    <n v="19.149999999999999"/>
    <s v="Online"/>
    <n v="99.16"/>
    <n v="76.599999999999994"/>
    <n v="22.560000000000002"/>
    <n v="0.22751109318273499"/>
    <x v="0"/>
    <x v="0"/>
    <s v="No Rating"/>
    <s v="Mar"/>
  </r>
  <r>
    <x v="6134"/>
    <x v="221"/>
    <s v="Fiction"/>
    <x v="1"/>
    <x v="2"/>
    <n v="10"/>
    <n v="319.58"/>
    <n v="205.96"/>
    <s v="Retail"/>
    <n v="3195.7999999999997"/>
    <n v="2059.6"/>
    <n v="1136.1999999999998"/>
    <n v="0.35552913198573127"/>
    <x v="0"/>
    <x v="0"/>
    <s v="No Rating"/>
    <s v="Mar"/>
  </r>
  <r>
    <x v="6135"/>
    <x v="221"/>
    <s v="Jacket"/>
    <x v="4"/>
    <x v="0"/>
    <n v="14"/>
    <n v="211.5"/>
    <n v="152.54"/>
    <s v="Retail"/>
    <n v="2961"/>
    <n v="2135.56"/>
    <n v="825.44"/>
    <n v="0.27877068557919621"/>
    <x v="0"/>
    <x v="0"/>
    <s v="No Rating"/>
    <s v="Mar"/>
  </r>
  <r>
    <x v="6136"/>
    <x v="221"/>
    <s v="Football"/>
    <x v="0"/>
    <x v="0"/>
    <n v="10"/>
    <n v="248.49"/>
    <n v="198.15"/>
    <s v="Online"/>
    <n v="2484.9"/>
    <n v="1981.5"/>
    <n v="503.40000000000009"/>
    <n v="0.20258360497404326"/>
    <x v="0"/>
    <x v="0"/>
    <s v="No Rating"/>
    <s v="Mar"/>
  </r>
  <r>
    <x v="6137"/>
    <x v="221"/>
    <s v="Fiction"/>
    <x v="1"/>
    <x v="4"/>
    <n v="2"/>
    <n v="162.33000000000001"/>
    <n v="134.24"/>
    <s v="Retail"/>
    <n v="324.66000000000003"/>
    <n v="268.48"/>
    <n v="56.180000000000007"/>
    <n v="0.17304256760919115"/>
    <x v="0"/>
    <x v="0"/>
    <s v="No Rating"/>
    <s v="Mar"/>
  </r>
  <r>
    <x v="6138"/>
    <x v="221"/>
    <s v="Headphones"/>
    <x v="3"/>
    <x v="4"/>
    <n v="9"/>
    <n v="302.77"/>
    <n v="262.75"/>
    <s v="Retail"/>
    <n v="2724.93"/>
    <n v="2364.75"/>
    <n v="360.17999999999984"/>
    <n v="0.13217954222677275"/>
    <x v="0"/>
    <x v="0"/>
    <s v="No Rating"/>
    <s v="Mar"/>
  </r>
  <r>
    <x v="6139"/>
    <x v="221"/>
    <s v="Chair"/>
    <x v="2"/>
    <x v="2"/>
    <n v="1"/>
    <n v="452.31"/>
    <n v="279.39999999999998"/>
    <s v="Online"/>
    <n v="452.31"/>
    <n v="279.39999999999998"/>
    <n v="172.91000000000003"/>
    <n v="0.38228206318675251"/>
    <x v="0"/>
    <x v="0"/>
    <s v="No Rating"/>
    <s v="Mar"/>
  </r>
  <r>
    <x v="6140"/>
    <x v="221"/>
    <s v="Mixer"/>
    <x v="2"/>
    <x v="2"/>
    <n v="7"/>
    <n v="225.4"/>
    <n v="176.15"/>
    <s v="Retail"/>
    <n v="1577.8"/>
    <n v="1233.05"/>
    <n v="344.75"/>
    <n v="0.21850044365572316"/>
    <x v="0"/>
    <x v="0"/>
    <s v="No Rating"/>
    <s v="Mar"/>
  </r>
  <r>
    <x v="6141"/>
    <x v="221"/>
    <s v="Mixer"/>
    <x v="2"/>
    <x v="2"/>
    <n v="5"/>
    <n v="290.38"/>
    <n v="257.45999999999998"/>
    <s v="Online"/>
    <n v="1451.9"/>
    <n v="1287.3"/>
    <n v="164.60000000000014"/>
    <n v="0.11336868930367114"/>
    <x v="0"/>
    <x v="0"/>
    <s v="No Rating"/>
    <s v="Mar"/>
  </r>
  <r>
    <x v="6142"/>
    <x v="221"/>
    <s v="Vacuum Cleaner"/>
    <x v="2"/>
    <x v="2"/>
    <n v="5"/>
    <n v="479.71"/>
    <n v="358.18"/>
    <s v="Retail"/>
    <n v="2398.5499999999997"/>
    <n v="1790.9"/>
    <n v="607.64999999999964"/>
    <n v="0.25334055992161919"/>
    <x v="0"/>
    <x v="0"/>
    <n v="3"/>
    <s v="Mar"/>
  </r>
  <r>
    <x v="6143"/>
    <x v="221"/>
    <s v="Vacuum Cleaner"/>
    <x v="2"/>
    <x v="2"/>
    <n v="9"/>
    <n v="134.24"/>
    <n v="102.59"/>
    <s v="Retail"/>
    <n v="1208.1600000000001"/>
    <n v="923.31000000000006"/>
    <n v="284.85000000000002"/>
    <n v="0.23577175208581644"/>
    <x v="0"/>
    <x v="0"/>
    <s v="No Rating"/>
    <s v="Mar"/>
  </r>
  <r>
    <x v="6144"/>
    <x v="221"/>
    <s v="Fiction"/>
    <x v="1"/>
    <x v="1"/>
    <n v="12"/>
    <n v="139.58000000000001"/>
    <n v="99.43"/>
    <s v="Online"/>
    <n v="1674.96"/>
    <n v="1193.1600000000001"/>
    <n v="481.79999999999995"/>
    <n v="0.28764866026651381"/>
    <x v="0"/>
    <x v="0"/>
    <s v="No Rating"/>
    <s v="Mar"/>
  </r>
  <r>
    <x v="6145"/>
    <x v="221"/>
    <s v="Cycle"/>
    <x v="0"/>
    <x v="3"/>
    <n v="16"/>
    <n v="439.49"/>
    <n v="308.52999999999997"/>
    <s v="Retail"/>
    <n v="7031.84"/>
    <n v="4936.4799999999996"/>
    <n v="2095.3600000000006"/>
    <n v="0.29798175157569007"/>
    <x v="0"/>
    <x v="0"/>
    <n v="2"/>
    <s v="Mar"/>
  </r>
  <r>
    <x v="6146"/>
    <x v="221"/>
    <s v="Biography"/>
    <x v="1"/>
    <x v="2"/>
    <n v="13"/>
    <n v="325.25"/>
    <n v="244.02"/>
    <s v="Retail"/>
    <n v="4228.25"/>
    <n v="3172.26"/>
    <n v="1055.9899999999998"/>
    <n v="0.24974634896233661"/>
    <x v="0"/>
    <x v="0"/>
    <n v="1"/>
    <s v="Mar"/>
  </r>
  <r>
    <x v="6147"/>
    <x v="221"/>
    <s v="Sneakers"/>
    <x v="4"/>
    <x v="1"/>
    <n v="1"/>
    <n v="424"/>
    <n v="334.08"/>
    <s v="Retail"/>
    <n v="424"/>
    <n v="334.08"/>
    <n v="89.920000000000016"/>
    <n v="0.21207547169811325"/>
    <x v="0"/>
    <x v="0"/>
    <s v="No Rating"/>
    <s v="Mar"/>
  </r>
  <r>
    <x v="6148"/>
    <x v="221"/>
    <s v="Comics"/>
    <x v="1"/>
    <x v="4"/>
    <n v="8"/>
    <n v="110.93"/>
    <n v="72.430000000000007"/>
    <s v="Online"/>
    <n v="887.44"/>
    <n v="579.44000000000005"/>
    <n v="308"/>
    <n v="0.34706571711890377"/>
    <x v="0"/>
    <x v="0"/>
    <s v="No Rating"/>
    <s v="Mar"/>
  </r>
  <r>
    <x v="6149"/>
    <x v="221"/>
    <s v="Smartphone"/>
    <x v="3"/>
    <x v="4"/>
    <n v="19"/>
    <n v="57.32"/>
    <n v="46.82"/>
    <s v="Retail"/>
    <n v="1089.08"/>
    <n v="889.58"/>
    <n v="199.49999999999989"/>
    <n v="0.18318213538032091"/>
    <x v="0"/>
    <x v="0"/>
    <s v="No Rating"/>
    <s v="Mar"/>
  </r>
  <r>
    <x v="6150"/>
    <x v="222"/>
    <s v="Cookware Set"/>
    <x v="2"/>
    <x v="1"/>
    <n v="4"/>
    <n v="107.31"/>
    <n v="90.15"/>
    <s v="Online"/>
    <n v="429.24"/>
    <n v="360.6"/>
    <n v="68.639999999999986"/>
    <n v="0.15991053955828904"/>
    <x v="0"/>
    <x v="0"/>
    <s v="No Rating"/>
    <s v="Mar"/>
  </r>
  <r>
    <x v="6151"/>
    <x v="222"/>
    <s v="Dumbbells"/>
    <x v="0"/>
    <x v="4"/>
    <n v="1"/>
    <n v="128.07"/>
    <n v="100.95"/>
    <s v="Retail"/>
    <n v="128.07"/>
    <n v="100.95"/>
    <n v="27.11999999999999"/>
    <n v="0.2117591941906769"/>
    <x v="1"/>
    <x v="2"/>
    <s v="No Rating"/>
    <s v="Mar"/>
  </r>
  <r>
    <x v="6152"/>
    <x v="222"/>
    <s v="Biography"/>
    <x v="1"/>
    <x v="1"/>
    <n v="5"/>
    <n v="202.1"/>
    <n v="152.41"/>
    <s v="Online"/>
    <n v="1010.5"/>
    <n v="762.05"/>
    <n v="248.45000000000005"/>
    <n v="0.24586838198911434"/>
    <x v="0"/>
    <x v="0"/>
    <s v="No Rating"/>
    <s v="Mar"/>
  </r>
  <r>
    <x v="6153"/>
    <x v="222"/>
    <s v="Cycle"/>
    <x v="0"/>
    <x v="1"/>
    <n v="11"/>
    <n v="305.27999999999997"/>
    <n v="193.38"/>
    <s v="Online"/>
    <n v="3358.08"/>
    <n v="2127.1799999999998"/>
    <n v="1230.9000000000001"/>
    <n v="0.3665487421383648"/>
    <x v="0"/>
    <x v="0"/>
    <s v="No Rating"/>
    <s v="Mar"/>
  </r>
  <r>
    <x v="6154"/>
    <x v="222"/>
    <s v="Mixer"/>
    <x v="2"/>
    <x v="1"/>
    <n v="7"/>
    <n v="307.76"/>
    <n v="211.49"/>
    <s v="Online"/>
    <n v="2154.3199999999997"/>
    <n v="1480.43"/>
    <n v="673.88999999999965"/>
    <n v="0.31280868208994012"/>
    <x v="0"/>
    <x v="0"/>
    <s v="No Rating"/>
    <s v="Mar"/>
  </r>
  <r>
    <x v="6155"/>
    <x v="222"/>
    <s v="Comics"/>
    <x v="1"/>
    <x v="1"/>
    <n v="9"/>
    <n v="383.14"/>
    <n v="325.95"/>
    <s v="Retail"/>
    <n v="3448.2599999999998"/>
    <n v="2933.5499999999997"/>
    <n v="514.71"/>
    <n v="0.14926658662629849"/>
    <x v="0"/>
    <x v="0"/>
    <s v="No Rating"/>
    <s v="Mar"/>
  </r>
  <r>
    <x v="6156"/>
    <x v="222"/>
    <s v="Cookware Set"/>
    <x v="2"/>
    <x v="2"/>
    <n v="7"/>
    <n v="143.79"/>
    <n v="90.26"/>
    <s v="Retail"/>
    <n v="1006.53"/>
    <n v="631.82000000000005"/>
    <n v="374.70999999999992"/>
    <n v="0.37227901801237911"/>
    <x v="0"/>
    <x v="0"/>
    <s v="No Rating"/>
    <s v="Mar"/>
  </r>
  <r>
    <x v="6157"/>
    <x v="222"/>
    <s v="Laptop"/>
    <x v="3"/>
    <x v="0"/>
    <n v="7"/>
    <n v="447.85"/>
    <n v="356.71"/>
    <s v="Online"/>
    <n v="3134.9500000000003"/>
    <n v="2496.9699999999998"/>
    <n v="637.98000000000047"/>
    <n v="0.20350563804845387"/>
    <x v="0"/>
    <x v="0"/>
    <n v="3"/>
    <s v="Mar"/>
  </r>
  <r>
    <x v="6158"/>
    <x v="222"/>
    <s v="Cookware Set"/>
    <x v="2"/>
    <x v="4"/>
    <n v="4"/>
    <n v="428.17"/>
    <n v="342.93"/>
    <s v="Retail"/>
    <n v="1712.68"/>
    <n v="1371.72"/>
    <n v="340.96000000000004"/>
    <n v="0.19907980475044959"/>
    <x v="0"/>
    <x v="0"/>
    <s v="No Rating"/>
    <s v="Mar"/>
  </r>
  <r>
    <x v="6159"/>
    <x v="222"/>
    <s v="Textbook"/>
    <x v="1"/>
    <x v="4"/>
    <n v="3"/>
    <n v="312.93"/>
    <n v="237.19"/>
    <s v="Online"/>
    <n v="938.79"/>
    <n v="711.56999999999994"/>
    <n v="227.22000000000003"/>
    <n v="0.24203495989518425"/>
    <x v="0"/>
    <x v="0"/>
    <s v="No Rating"/>
    <s v="Mar"/>
  </r>
  <r>
    <x v="6160"/>
    <x v="223"/>
    <s v="Sneakers"/>
    <x v="4"/>
    <x v="2"/>
    <n v="19"/>
    <n v="467.73"/>
    <n v="411.58"/>
    <s v="Retail"/>
    <n v="8886.8700000000008"/>
    <n v="7820.0199999999995"/>
    <n v="1066.8500000000013"/>
    <n v="0.12004789087721562"/>
    <x v="0"/>
    <x v="0"/>
    <s v="No Rating"/>
    <s v="Mar"/>
  </r>
  <r>
    <x v="6161"/>
    <x v="223"/>
    <s v="Chair"/>
    <x v="2"/>
    <x v="0"/>
    <n v="11"/>
    <n v="111.89"/>
    <n v="80.13"/>
    <s v="Online"/>
    <n v="1230.79"/>
    <n v="881.43"/>
    <n v="349.36"/>
    <n v="0.28385021002770583"/>
    <x v="0"/>
    <x v="0"/>
    <s v="No Rating"/>
    <s v="Mar"/>
  </r>
  <r>
    <x v="6162"/>
    <x v="223"/>
    <s v="Vacuum Cleaner"/>
    <x v="2"/>
    <x v="1"/>
    <n v="10"/>
    <n v="396.57"/>
    <n v="278.87"/>
    <s v="Retail"/>
    <n v="3965.7"/>
    <n v="2788.7"/>
    <n v="1177"/>
    <n v="0.29679501727311697"/>
    <x v="0"/>
    <x v="0"/>
    <s v="No Rating"/>
    <s v="Mar"/>
  </r>
  <r>
    <x v="6163"/>
    <x v="223"/>
    <s v="Jacket"/>
    <x v="4"/>
    <x v="1"/>
    <n v="5"/>
    <n v="295.02999999999997"/>
    <n v="213.77"/>
    <s v="Online"/>
    <n v="1475.1499999999999"/>
    <n v="1068.8500000000001"/>
    <n v="406.29999999999973"/>
    <n v="0.27542961732705135"/>
    <x v="0"/>
    <x v="0"/>
    <s v="No Rating"/>
    <s v="Mar"/>
  </r>
  <r>
    <x v="6164"/>
    <x v="223"/>
    <s v="Football"/>
    <x v="0"/>
    <x v="3"/>
    <n v="3"/>
    <n v="67.42"/>
    <n v="53.19"/>
    <s v="Online"/>
    <n v="202.26"/>
    <n v="159.57"/>
    <n v="42.69"/>
    <n v="0.21106496588549392"/>
    <x v="0"/>
    <x v="0"/>
    <s v="No Rating"/>
    <s v="Mar"/>
  </r>
  <r>
    <x v="6165"/>
    <x v="223"/>
    <s v="Cycle"/>
    <x v="0"/>
    <x v="4"/>
    <n v="17"/>
    <n v="453.58"/>
    <n v="401.55"/>
    <s v="Retail"/>
    <n v="7710.86"/>
    <n v="6826.35"/>
    <n v="884.50999999999931"/>
    <n v="0.11470964328233159"/>
    <x v="0"/>
    <x v="0"/>
    <s v="No Rating"/>
    <s v="Mar"/>
  </r>
  <r>
    <x v="6166"/>
    <x v="223"/>
    <s v="Textbook"/>
    <x v="1"/>
    <x v="1"/>
    <n v="10"/>
    <n v="114.68"/>
    <n v="81.819999999999993"/>
    <s v="Online"/>
    <n v="1146.8000000000002"/>
    <n v="818.19999999999993"/>
    <n v="328.60000000000025"/>
    <n v="0.28653644925008737"/>
    <x v="0"/>
    <x v="0"/>
    <s v="No Rating"/>
    <s v="Mar"/>
  </r>
  <r>
    <x v="6167"/>
    <x v="223"/>
    <s v="Mixer"/>
    <x v="2"/>
    <x v="4"/>
    <n v="6"/>
    <n v="134.93"/>
    <n v="116.74"/>
    <s v="Retail"/>
    <n v="809.58"/>
    <n v="700.43999999999994"/>
    <n v="109.1400000000001"/>
    <n v="0.13481064255539921"/>
    <x v="0"/>
    <x v="0"/>
    <s v="No Rating"/>
    <s v="Mar"/>
  </r>
  <r>
    <x v="6168"/>
    <x v="223"/>
    <s v="Textbook"/>
    <x v="1"/>
    <x v="2"/>
    <n v="19"/>
    <n v="336.49"/>
    <n v="236.68"/>
    <s v="Retail"/>
    <n v="6393.31"/>
    <n v="4496.92"/>
    <n v="1896.3900000000003"/>
    <n v="0.29662099913816165"/>
    <x v="0"/>
    <x v="0"/>
    <s v="No Rating"/>
    <s v="Mar"/>
  </r>
  <r>
    <x v="6169"/>
    <x v="223"/>
    <s v="Cookware Set"/>
    <x v="2"/>
    <x v="2"/>
    <n v="6"/>
    <n v="434.34"/>
    <n v="355.19"/>
    <s v="Online"/>
    <n v="2606.04"/>
    <n v="2131.14"/>
    <n v="474.90000000000009"/>
    <n v="0.18223051065985177"/>
    <x v="0"/>
    <x v="0"/>
    <s v="No Rating"/>
    <s v="Mar"/>
  </r>
  <r>
    <x v="6170"/>
    <x v="223"/>
    <s v="Headphones"/>
    <x v="3"/>
    <x v="3"/>
    <n v="1"/>
    <n v="412.84"/>
    <n v="301.25"/>
    <s v="Retail"/>
    <n v="412.84"/>
    <n v="301.25"/>
    <n v="111.58999999999997"/>
    <n v="0.27029842069566901"/>
    <x v="1"/>
    <x v="1"/>
    <s v="No Rating"/>
    <s v="Mar"/>
  </r>
  <r>
    <x v="6171"/>
    <x v="223"/>
    <s v="Chair"/>
    <x v="2"/>
    <x v="2"/>
    <n v="6"/>
    <n v="84.96"/>
    <n v="63.74"/>
    <s v="Retail"/>
    <n v="509.76"/>
    <n v="382.44"/>
    <n v="127.32"/>
    <n v="0.24976459510357815"/>
    <x v="0"/>
    <x v="0"/>
    <n v="3"/>
    <s v="Mar"/>
  </r>
  <r>
    <x v="6172"/>
    <x v="223"/>
    <s v="Headphones"/>
    <x v="3"/>
    <x v="0"/>
    <n v="5"/>
    <n v="467.43"/>
    <n v="406.99"/>
    <s v="Retail"/>
    <n v="2337.15"/>
    <n v="2034.95"/>
    <n v="302.20000000000005"/>
    <n v="0.12930278330445202"/>
    <x v="1"/>
    <x v="2"/>
    <s v="No Rating"/>
    <s v="Mar"/>
  </r>
  <r>
    <x v="6173"/>
    <x v="223"/>
    <s v="Mixer"/>
    <x v="2"/>
    <x v="3"/>
    <n v="6"/>
    <n v="154.16999999999999"/>
    <n v="135.53"/>
    <s v="Retail"/>
    <n v="925.02"/>
    <n v="813.18000000000006"/>
    <n v="111.83999999999992"/>
    <n v="0.12090549393526617"/>
    <x v="0"/>
    <x v="0"/>
    <s v="No Rating"/>
    <s v="Mar"/>
  </r>
  <r>
    <x v="6174"/>
    <x v="223"/>
    <s v="Jacket"/>
    <x v="4"/>
    <x v="3"/>
    <n v="14"/>
    <n v="468.65"/>
    <n v="401.94"/>
    <s v="Online"/>
    <n v="6561.0999999999995"/>
    <n v="5627.16"/>
    <n v="933.9399999999996"/>
    <n v="0.14234503360716949"/>
    <x v="0"/>
    <x v="0"/>
    <s v="No Rating"/>
    <s v="Mar"/>
  </r>
  <r>
    <x v="6175"/>
    <x v="223"/>
    <s v="Jacket"/>
    <x v="4"/>
    <x v="3"/>
    <n v="16"/>
    <n v="177.96"/>
    <n v="159.13999999999999"/>
    <s v="Retail"/>
    <n v="2847.36"/>
    <n v="2546.2399999999998"/>
    <n v="301.12000000000035"/>
    <n v="0.10575410204540357"/>
    <x v="0"/>
    <x v="0"/>
    <s v="No Rating"/>
    <s v="Mar"/>
  </r>
  <r>
    <x v="6176"/>
    <x v="223"/>
    <s v="Jeans"/>
    <x v="4"/>
    <x v="1"/>
    <n v="9"/>
    <n v="84.8"/>
    <n v="58.5"/>
    <s v="Online"/>
    <n v="763.19999999999993"/>
    <n v="526.5"/>
    <n v="236.69999999999993"/>
    <n v="0.31014150943396218"/>
    <x v="0"/>
    <x v="0"/>
    <n v="2"/>
    <s v="Mar"/>
  </r>
  <r>
    <x v="6177"/>
    <x v="223"/>
    <s v="Jacket"/>
    <x v="4"/>
    <x v="4"/>
    <n v="14"/>
    <n v="55.46"/>
    <n v="47.26"/>
    <s v="Retail"/>
    <n v="776.44"/>
    <n v="661.64"/>
    <n v="114.80000000000007"/>
    <n v="0.14785430941218905"/>
    <x v="0"/>
    <x v="0"/>
    <s v="No Rating"/>
    <s v="Mar"/>
  </r>
  <r>
    <x v="6178"/>
    <x v="223"/>
    <s v="Vacuum Cleaner"/>
    <x v="2"/>
    <x v="2"/>
    <n v="17"/>
    <n v="477.42"/>
    <n v="304.79000000000002"/>
    <s v="Retail"/>
    <n v="8116.14"/>
    <n v="5181.43"/>
    <n v="2934.71"/>
    <n v="0.36158937623057263"/>
    <x v="0"/>
    <x v="0"/>
    <s v="No Rating"/>
    <s v="Mar"/>
  </r>
  <r>
    <x v="6179"/>
    <x v="223"/>
    <s v="Biography"/>
    <x v="1"/>
    <x v="3"/>
    <n v="9"/>
    <n v="211.6"/>
    <n v="129.66999999999999"/>
    <s v="Online"/>
    <n v="1904.3999999999999"/>
    <n v="1167.03"/>
    <n v="737.36999999999989"/>
    <n v="0.38719281663516064"/>
    <x v="0"/>
    <x v="0"/>
    <s v="No Rating"/>
    <s v="Mar"/>
  </r>
  <r>
    <x v="6180"/>
    <x v="223"/>
    <s v="Textbook"/>
    <x v="1"/>
    <x v="0"/>
    <n v="9"/>
    <n v="361.87"/>
    <n v="302.58999999999997"/>
    <s v="Retail"/>
    <n v="3256.83"/>
    <n v="2723.31"/>
    <n v="533.52"/>
    <n v="0.16381573493243429"/>
    <x v="0"/>
    <x v="0"/>
    <s v="No Rating"/>
    <s v="Mar"/>
  </r>
  <r>
    <x v="6181"/>
    <x v="223"/>
    <s v="Vacuum Cleaner"/>
    <x v="2"/>
    <x v="1"/>
    <n v="16"/>
    <n v="231.14"/>
    <n v="183.69"/>
    <s v="Online"/>
    <n v="3698.24"/>
    <n v="2939.04"/>
    <n v="759.19999999999982"/>
    <n v="0.20528683914510681"/>
    <x v="0"/>
    <x v="0"/>
    <n v="1"/>
    <s v="Mar"/>
  </r>
  <r>
    <x v="6182"/>
    <x v="223"/>
    <s v="Laptop"/>
    <x v="3"/>
    <x v="1"/>
    <n v="4"/>
    <n v="478.12"/>
    <n v="366.87"/>
    <s v="Retail"/>
    <n v="1912.48"/>
    <n v="1467.48"/>
    <n v="445"/>
    <n v="0.23268217183970552"/>
    <x v="0"/>
    <x v="0"/>
    <n v="1"/>
    <s v="Mar"/>
  </r>
  <r>
    <x v="6183"/>
    <x v="223"/>
    <s v="Mixer"/>
    <x v="2"/>
    <x v="0"/>
    <n v="12"/>
    <n v="338.18"/>
    <n v="285.37"/>
    <s v="Retail"/>
    <n v="4058.16"/>
    <n v="3424.44"/>
    <n v="633.7199999999998"/>
    <n v="0.15615944171742854"/>
    <x v="0"/>
    <x v="0"/>
    <s v="No Rating"/>
    <s v="Mar"/>
  </r>
  <r>
    <x v="6184"/>
    <x v="223"/>
    <s v="Jeans"/>
    <x v="4"/>
    <x v="3"/>
    <n v="4"/>
    <n v="61.98"/>
    <n v="49.68"/>
    <s v="Retail"/>
    <n v="247.92"/>
    <n v="198.72"/>
    <n v="49.199999999999989"/>
    <n v="0.19845111326234266"/>
    <x v="0"/>
    <x v="0"/>
    <s v="No Rating"/>
    <s v="Mar"/>
  </r>
  <r>
    <x v="6185"/>
    <x v="223"/>
    <s v="Chair"/>
    <x v="2"/>
    <x v="0"/>
    <n v="5"/>
    <n v="338"/>
    <n v="218.85"/>
    <s v="Online"/>
    <n v="1690"/>
    <n v="1094.25"/>
    <n v="595.75"/>
    <n v="0.35251479289940829"/>
    <x v="0"/>
    <x v="0"/>
    <s v="No Rating"/>
    <s v="Mar"/>
  </r>
  <r>
    <x v="6186"/>
    <x v="223"/>
    <s v="Biography"/>
    <x v="1"/>
    <x v="0"/>
    <n v="5"/>
    <n v="75.55"/>
    <n v="48.93"/>
    <s v="Retail"/>
    <n v="377.75"/>
    <n v="244.65"/>
    <n v="133.1"/>
    <n v="0.35234943745863667"/>
    <x v="0"/>
    <x v="0"/>
    <s v="No Rating"/>
    <s v="Mar"/>
  </r>
  <r>
    <x v="6187"/>
    <x v="223"/>
    <s v="Dumbbells"/>
    <x v="0"/>
    <x v="1"/>
    <n v="17"/>
    <n v="201.03"/>
    <n v="145.24"/>
    <s v="Retail"/>
    <n v="3417.51"/>
    <n v="2469.08"/>
    <n v="948.43000000000029"/>
    <n v="0.27752076804457054"/>
    <x v="0"/>
    <x v="0"/>
    <s v="No Rating"/>
    <s v="Mar"/>
  </r>
  <r>
    <x v="6188"/>
    <x v="223"/>
    <s v="Comics"/>
    <x v="1"/>
    <x v="3"/>
    <n v="7"/>
    <n v="127.62"/>
    <n v="92.53"/>
    <s v="Online"/>
    <n v="893.34"/>
    <n v="647.71"/>
    <n v="245.63"/>
    <n v="0.2749569033066917"/>
    <x v="0"/>
    <x v="0"/>
    <s v="No Rating"/>
    <s v="Mar"/>
  </r>
  <r>
    <x v="6189"/>
    <x v="223"/>
    <s v="Textbook"/>
    <x v="1"/>
    <x v="4"/>
    <n v="2"/>
    <n v="264.88"/>
    <n v="168.27"/>
    <s v="Retail"/>
    <n v="529.76"/>
    <n v="336.54"/>
    <n v="193.21999999999997"/>
    <n v="0.36473119903352458"/>
    <x v="0"/>
    <x v="0"/>
    <s v="No Rating"/>
    <s v="Mar"/>
  </r>
  <r>
    <x v="6190"/>
    <x v="223"/>
    <s v="Vacuum Cleaner"/>
    <x v="2"/>
    <x v="0"/>
    <n v="16"/>
    <n v="143.18"/>
    <n v="122.12"/>
    <s v="Online"/>
    <n v="2290.88"/>
    <n v="1953.92"/>
    <n v="336.96000000000004"/>
    <n v="0.14708758206453415"/>
    <x v="0"/>
    <x v="0"/>
    <s v="No Rating"/>
    <s v="Mar"/>
  </r>
  <r>
    <x v="6191"/>
    <x v="223"/>
    <s v="Fiction"/>
    <x v="1"/>
    <x v="0"/>
    <n v="1"/>
    <n v="264.25"/>
    <n v="180.08"/>
    <s v="Online"/>
    <n v="264.25"/>
    <n v="180.08"/>
    <n v="84.169999999999987"/>
    <n v="0.31852412488174076"/>
    <x v="0"/>
    <x v="0"/>
    <s v="No Rating"/>
    <s v="Mar"/>
  </r>
  <r>
    <x v="6192"/>
    <x v="224"/>
    <s v="Sneakers"/>
    <x v="4"/>
    <x v="1"/>
    <n v="8"/>
    <n v="485.72"/>
    <n v="383.26"/>
    <s v="Online"/>
    <n v="3885.76"/>
    <n v="3066.08"/>
    <n v="819.68000000000029"/>
    <n v="0.21094457712262216"/>
    <x v="0"/>
    <x v="0"/>
    <s v="No Rating"/>
    <s v="Mar"/>
  </r>
  <r>
    <x v="6193"/>
    <x v="224"/>
    <s v="Mixer"/>
    <x v="2"/>
    <x v="1"/>
    <n v="7"/>
    <n v="445.4"/>
    <n v="314.62"/>
    <s v="Online"/>
    <n v="3117.7999999999997"/>
    <n v="2202.34"/>
    <n v="915.45999999999958"/>
    <n v="0.29362370902559487"/>
    <x v="0"/>
    <x v="0"/>
    <s v="No Rating"/>
    <s v="Mar"/>
  </r>
  <r>
    <x v="6194"/>
    <x v="224"/>
    <s v="Jacket"/>
    <x v="4"/>
    <x v="4"/>
    <n v="4"/>
    <n v="420.03"/>
    <n v="281.82"/>
    <s v="Retail"/>
    <n v="1680.12"/>
    <n v="1127.28"/>
    <n v="552.83999999999992"/>
    <n v="0.32904792514820369"/>
    <x v="0"/>
    <x v="0"/>
    <s v="No Rating"/>
    <s v="Mar"/>
  </r>
  <r>
    <x v="6195"/>
    <x v="224"/>
    <s v="Headphones"/>
    <x v="3"/>
    <x v="2"/>
    <n v="7"/>
    <n v="79.61"/>
    <n v="56.12"/>
    <s v="Online"/>
    <n v="557.27"/>
    <n v="392.84"/>
    <n v="164.43"/>
    <n v="0.29506343424192943"/>
    <x v="0"/>
    <x v="0"/>
    <s v="No Rating"/>
    <s v="Mar"/>
  </r>
  <r>
    <x v="6196"/>
    <x v="224"/>
    <s v="Cycle"/>
    <x v="0"/>
    <x v="4"/>
    <n v="14"/>
    <n v="146.47999999999999"/>
    <n v="103.38"/>
    <s v="Retail"/>
    <n v="2050.7199999999998"/>
    <n v="1447.32"/>
    <n v="603.39999999999986"/>
    <n v="0.29423812124522114"/>
    <x v="0"/>
    <x v="0"/>
    <s v="No Rating"/>
    <s v="Mar"/>
  </r>
  <r>
    <x v="6197"/>
    <x v="224"/>
    <s v="Textbook"/>
    <x v="1"/>
    <x v="0"/>
    <n v="1"/>
    <n v="95.8"/>
    <n v="74.13"/>
    <s v="Retail"/>
    <n v="95.8"/>
    <n v="74.13"/>
    <n v="21.67"/>
    <n v="0.22620041753653447"/>
    <x v="0"/>
    <x v="0"/>
    <s v="No Rating"/>
    <s v="Mar"/>
  </r>
  <r>
    <x v="6198"/>
    <x v="224"/>
    <s v="Chair"/>
    <x v="2"/>
    <x v="0"/>
    <n v="6"/>
    <n v="461.43"/>
    <n v="381.33"/>
    <s v="Online"/>
    <n v="2768.58"/>
    <n v="2287.98"/>
    <n v="480.59999999999991"/>
    <n v="0.17359079383655157"/>
    <x v="0"/>
    <x v="0"/>
    <s v="No Rating"/>
    <s v="Mar"/>
  </r>
  <r>
    <x v="6199"/>
    <x v="224"/>
    <s v="Headphones"/>
    <x v="3"/>
    <x v="2"/>
    <n v="12"/>
    <n v="169.23"/>
    <n v="124.17"/>
    <s v="Online"/>
    <n v="2030.7599999999998"/>
    <n v="1490.04"/>
    <n v="540.7199999999998"/>
    <n v="0.26626484665839384"/>
    <x v="0"/>
    <x v="0"/>
    <s v="No Rating"/>
    <s v="Mar"/>
  </r>
  <r>
    <x v="6200"/>
    <x v="224"/>
    <s v="Biography"/>
    <x v="1"/>
    <x v="4"/>
    <n v="15"/>
    <n v="262.64"/>
    <n v="198.23"/>
    <s v="Retail"/>
    <n v="3939.6"/>
    <n v="2973.45"/>
    <n v="966.15000000000009"/>
    <n v="0.2452406335668596"/>
    <x v="0"/>
    <x v="0"/>
    <n v="3"/>
    <s v="Mar"/>
  </r>
  <r>
    <x v="6201"/>
    <x v="224"/>
    <s v="Vacuum Cleaner"/>
    <x v="2"/>
    <x v="1"/>
    <n v="5"/>
    <n v="349.16"/>
    <n v="267.7"/>
    <s v="Retail"/>
    <n v="1745.8000000000002"/>
    <n v="1338.5"/>
    <n v="407.30000000000018"/>
    <n v="0.23330278382403491"/>
    <x v="0"/>
    <x v="0"/>
    <s v="No Rating"/>
    <s v="Mar"/>
  </r>
  <r>
    <x v="6202"/>
    <x v="224"/>
    <s v="Cycle"/>
    <x v="0"/>
    <x v="2"/>
    <n v="14"/>
    <n v="300.27"/>
    <n v="249.62"/>
    <s v="Retail"/>
    <n v="4203.78"/>
    <n v="3494.6800000000003"/>
    <n v="709.09999999999945"/>
    <n v="0.16868151996536437"/>
    <x v="0"/>
    <x v="0"/>
    <s v="No Rating"/>
    <s v="Mar"/>
  </r>
  <r>
    <x v="6203"/>
    <x v="224"/>
    <s v="Football"/>
    <x v="0"/>
    <x v="3"/>
    <n v="12"/>
    <n v="355.05"/>
    <n v="235.71"/>
    <s v="Retail"/>
    <n v="4260.6000000000004"/>
    <n v="2828.52"/>
    <n v="1432.0800000000004"/>
    <n v="0.33612167300380236"/>
    <x v="0"/>
    <x v="0"/>
    <s v="No Rating"/>
    <s v="Mar"/>
  </r>
  <r>
    <x v="6204"/>
    <x v="224"/>
    <s v="Dumbbells"/>
    <x v="0"/>
    <x v="2"/>
    <n v="11"/>
    <n v="130.69999999999999"/>
    <n v="98.99"/>
    <s v="Retail"/>
    <n v="1437.6999999999998"/>
    <n v="1088.8899999999999"/>
    <n v="348.80999999999995"/>
    <n v="0.24261667941851567"/>
    <x v="0"/>
    <x v="0"/>
    <s v="No Rating"/>
    <s v="Mar"/>
  </r>
  <r>
    <x v="6205"/>
    <x v="224"/>
    <s v="Laptop"/>
    <x v="3"/>
    <x v="4"/>
    <n v="1"/>
    <n v="446.51"/>
    <n v="307.06"/>
    <s v="Online"/>
    <n v="446.51"/>
    <n v="307.06"/>
    <n v="139.44999999999999"/>
    <n v="0.31231103446731312"/>
    <x v="0"/>
    <x v="0"/>
    <s v="No Rating"/>
    <s v="Mar"/>
  </r>
  <r>
    <x v="6206"/>
    <x v="224"/>
    <s v="Comics"/>
    <x v="1"/>
    <x v="3"/>
    <n v="7"/>
    <n v="230.88"/>
    <n v="190.54"/>
    <s v="Online"/>
    <n v="1616.1599999999999"/>
    <n v="1333.78"/>
    <n v="282.37999999999988"/>
    <n v="0.17472279972279967"/>
    <x v="0"/>
    <x v="0"/>
    <s v="No Rating"/>
    <s v="Mar"/>
  </r>
  <r>
    <x v="6207"/>
    <x v="224"/>
    <s v="Fiction"/>
    <x v="1"/>
    <x v="3"/>
    <n v="12"/>
    <n v="438.74"/>
    <n v="369.22"/>
    <s v="Retail"/>
    <n v="5264.88"/>
    <n v="4430.6400000000003"/>
    <n v="834.23999999999978"/>
    <n v="0.15845375393171349"/>
    <x v="0"/>
    <x v="0"/>
    <s v="No Rating"/>
    <s v="Mar"/>
  </r>
  <r>
    <x v="6208"/>
    <x v="224"/>
    <s v="Headphones"/>
    <x v="3"/>
    <x v="3"/>
    <n v="11"/>
    <n v="83.13"/>
    <n v="55.47"/>
    <s v="Retail"/>
    <n v="914.43"/>
    <n v="610.16999999999996"/>
    <n v="304.26"/>
    <n v="0.33273186575243596"/>
    <x v="0"/>
    <x v="0"/>
    <s v="No Rating"/>
    <s v="Mar"/>
  </r>
  <r>
    <x v="6209"/>
    <x v="224"/>
    <s v="Headphones"/>
    <x v="3"/>
    <x v="4"/>
    <n v="5"/>
    <n v="21.61"/>
    <n v="14.15"/>
    <s v="Retail"/>
    <n v="108.05"/>
    <n v="70.75"/>
    <n v="37.299999999999997"/>
    <n v="0.34521055067098566"/>
    <x v="1"/>
    <x v="3"/>
    <n v="2"/>
    <s v="Mar"/>
  </r>
  <r>
    <x v="6210"/>
    <x v="224"/>
    <s v="Jacket"/>
    <x v="4"/>
    <x v="4"/>
    <n v="7"/>
    <n v="382.63"/>
    <n v="312.10000000000002"/>
    <s v="Online"/>
    <n v="2678.41"/>
    <n v="2184.7000000000003"/>
    <n v="493.70999999999958"/>
    <n v="0.18432950892507108"/>
    <x v="0"/>
    <x v="0"/>
    <s v="No Rating"/>
    <s v="Mar"/>
  </r>
  <r>
    <x v="6211"/>
    <x v="224"/>
    <s v="Yoga Mat"/>
    <x v="0"/>
    <x v="1"/>
    <n v="19"/>
    <n v="251.92"/>
    <n v="211.77"/>
    <s v="Online"/>
    <n v="4786.4799999999996"/>
    <n v="4023.63"/>
    <n v="762.84999999999945"/>
    <n v="0.15937599237853275"/>
    <x v="1"/>
    <x v="4"/>
    <s v="No Rating"/>
    <s v="Mar"/>
  </r>
  <r>
    <x v="6212"/>
    <x v="224"/>
    <s v="Laptop"/>
    <x v="3"/>
    <x v="3"/>
    <n v="7"/>
    <n v="485.7"/>
    <n v="328.16"/>
    <s v="Retail"/>
    <n v="3399.9"/>
    <n v="2297.1200000000003"/>
    <n v="1102.7799999999997"/>
    <n v="0.32435659872349176"/>
    <x v="0"/>
    <x v="0"/>
    <s v="No Rating"/>
    <s v="Mar"/>
  </r>
  <r>
    <x v="6213"/>
    <x v="224"/>
    <s v="Headphones"/>
    <x v="3"/>
    <x v="0"/>
    <n v="14"/>
    <n v="288.83999999999997"/>
    <n v="192.38"/>
    <s v="Online"/>
    <n v="4043.7599999999998"/>
    <n v="2693.3199999999997"/>
    <n v="1350.44"/>
    <n v="0.33395651571804463"/>
    <x v="0"/>
    <x v="0"/>
    <s v="No Rating"/>
    <s v="Mar"/>
  </r>
  <r>
    <x v="6214"/>
    <x v="224"/>
    <s v="Sneakers"/>
    <x v="4"/>
    <x v="0"/>
    <n v="19"/>
    <n v="305.3"/>
    <n v="197.62"/>
    <s v="Online"/>
    <n v="5800.7"/>
    <n v="3754.78"/>
    <n v="2045.9199999999996"/>
    <n v="0.35270226007206024"/>
    <x v="1"/>
    <x v="4"/>
    <s v="No Rating"/>
    <s v="Mar"/>
  </r>
  <r>
    <x v="6215"/>
    <x v="224"/>
    <s v="Cookware Set"/>
    <x v="2"/>
    <x v="4"/>
    <n v="17"/>
    <n v="57.01"/>
    <n v="36.630000000000003"/>
    <s v="Retail"/>
    <n v="969.17"/>
    <n v="622.71"/>
    <n v="346.45999999999992"/>
    <n v="0.35748114365900713"/>
    <x v="0"/>
    <x v="0"/>
    <s v="No Rating"/>
    <s v="Mar"/>
  </r>
  <r>
    <x v="6216"/>
    <x v="224"/>
    <s v="Jeans"/>
    <x v="4"/>
    <x v="2"/>
    <n v="3"/>
    <n v="67.14"/>
    <n v="41.84"/>
    <s v="Online"/>
    <n v="201.42000000000002"/>
    <n v="125.52000000000001"/>
    <n v="75.900000000000006"/>
    <n v="0.37682454572535001"/>
    <x v="0"/>
    <x v="0"/>
    <s v="No Rating"/>
    <s v="Mar"/>
  </r>
  <r>
    <x v="6217"/>
    <x v="224"/>
    <s v="Chair"/>
    <x v="2"/>
    <x v="4"/>
    <n v="14"/>
    <n v="455.02"/>
    <n v="383.88"/>
    <s v="Online"/>
    <n v="6370.28"/>
    <n v="5374.32"/>
    <n v="995.96"/>
    <n v="0.15634477605379984"/>
    <x v="0"/>
    <x v="0"/>
    <s v="No Rating"/>
    <s v="Mar"/>
  </r>
  <r>
    <x v="6218"/>
    <x v="224"/>
    <s v="Biography"/>
    <x v="1"/>
    <x v="0"/>
    <n v="4"/>
    <n v="354.57"/>
    <n v="244.5"/>
    <s v="Online"/>
    <n v="1418.28"/>
    <n v="978"/>
    <n v="440.28"/>
    <n v="0.31043235468313729"/>
    <x v="0"/>
    <x v="0"/>
    <s v="No Rating"/>
    <s v="Mar"/>
  </r>
  <r>
    <x v="6219"/>
    <x v="224"/>
    <s v="Dumbbells"/>
    <x v="0"/>
    <x v="4"/>
    <n v="6"/>
    <n v="179.77"/>
    <n v="130.72"/>
    <s v="Retail"/>
    <n v="1078.6200000000001"/>
    <n v="784.31999999999994"/>
    <n v="294.30000000000018"/>
    <n v="0.27284863992879804"/>
    <x v="0"/>
    <x v="0"/>
    <s v="No Rating"/>
    <s v="Mar"/>
  </r>
  <r>
    <x v="6220"/>
    <x v="224"/>
    <s v="Mixer"/>
    <x v="2"/>
    <x v="2"/>
    <n v="17"/>
    <n v="182.87"/>
    <n v="159.83000000000001"/>
    <s v="Retail"/>
    <n v="3108.79"/>
    <n v="2717.11"/>
    <n v="391.67999999999984"/>
    <n v="0.12599114124788097"/>
    <x v="0"/>
    <x v="0"/>
    <s v="No Rating"/>
    <s v="Mar"/>
  </r>
  <r>
    <x v="6221"/>
    <x v="224"/>
    <s v="Camera"/>
    <x v="3"/>
    <x v="0"/>
    <n v="1"/>
    <n v="112.77"/>
    <n v="68.819999999999993"/>
    <s v="Retail"/>
    <n v="112.77"/>
    <n v="68.819999999999993"/>
    <n v="43.95"/>
    <n v="0.38973131151902107"/>
    <x v="0"/>
    <x v="0"/>
    <s v="No Rating"/>
    <s v="Mar"/>
  </r>
  <r>
    <x v="6222"/>
    <x v="224"/>
    <s v="Sneakers"/>
    <x v="4"/>
    <x v="3"/>
    <n v="15"/>
    <n v="125.45"/>
    <n v="104.09"/>
    <s v="Retail"/>
    <n v="1881.75"/>
    <n v="1561.3500000000001"/>
    <n v="320.39999999999986"/>
    <n v="0.17026703866082096"/>
    <x v="0"/>
    <x v="0"/>
    <s v="No Rating"/>
    <s v="Mar"/>
  </r>
  <r>
    <x v="6223"/>
    <x v="224"/>
    <s v="Comics"/>
    <x v="1"/>
    <x v="3"/>
    <n v="14"/>
    <n v="336.67"/>
    <n v="260.35000000000002"/>
    <s v="Retail"/>
    <n v="4713.38"/>
    <n v="3644.9000000000005"/>
    <n v="1068.4799999999996"/>
    <n v="0.22669082484331829"/>
    <x v="0"/>
    <x v="0"/>
    <s v="No Rating"/>
    <s v="Mar"/>
  </r>
  <r>
    <x v="6224"/>
    <x v="224"/>
    <s v="Vacuum Cleaner"/>
    <x v="2"/>
    <x v="1"/>
    <n v="10"/>
    <n v="497.9"/>
    <n v="349.17"/>
    <s v="Retail"/>
    <n v="4979"/>
    <n v="3491.7000000000003"/>
    <n v="1487.2999999999997"/>
    <n v="0.29871460132556732"/>
    <x v="0"/>
    <x v="0"/>
    <s v="No Rating"/>
    <s v="Mar"/>
  </r>
  <r>
    <x v="6225"/>
    <x v="224"/>
    <s v="Sneakers"/>
    <x v="4"/>
    <x v="0"/>
    <n v="5"/>
    <n v="274.91000000000003"/>
    <n v="230.03"/>
    <s v="Retail"/>
    <n v="1374.5500000000002"/>
    <n v="1150.1500000000001"/>
    <n v="224.40000000000009"/>
    <n v="0.16325342839474741"/>
    <x v="0"/>
    <x v="0"/>
    <s v="No Rating"/>
    <s v="Mar"/>
  </r>
  <r>
    <x v="6226"/>
    <x v="224"/>
    <s v="Laptop"/>
    <x v="3"/>
    <x v="4"/>
    <n v="12"/>
    <n v="397.95"/>
    <n v="254.24"/>
    <s v="Retail"/>
    <n v="4775.3999999999996"/>
    <n v="3050.88"/>
    <n v="1724.5199999999995"/>
    <n v="0.36112576956904124"/>
    <x v="0"/>
    <x v="0"/>
    <s v="No Rating"/>
    <s v="Mar"/>
  </r>
  <r>
    <x v="6227"/>
    <x v="224"/>
    <s v="T-shirt"/>
    <x v="4"/>
    <x v="0"/>
    <n v="7"/>
    <n v="190.81"/>
    <n v="128.27000000000001"/>
    <s v="Retail"/>
    <n v="1335.67"/>
    <n v="897.8900000000001"/>
    <n v="437.78"/>
    <n v="0.32776059954928982"/>
    <x v="0"/>
    <x v="0"/>
    <s v="No Rating"/>
    <s v="Mar"/>
  </r>
  <r>
    <x v="6228"/>
    <x v="224"/>
    <s v="Biography"/>
    <x v="1"/>
    <x v="1"/>
    <n v="7"/>
    <n v="435.48"/>
    <n v="321.45999999999998"/>
    <s v="Retail"/>
    <n v="3048.36"/>
    <n v="2250.2199999999998"/>
    <n v="798.14000000000033"/>
    <n v="0.261826031046202"/>
    <x v="0"/>
    <x v="0"/>
    <s v="No Rating"/>
    <s v="Mar"/>
  </r>
  <r>
    <x v="6229"/>
    <x v="225"/>
    <s v="Textbook"/>
    <x v="1"/>
    <x v="2"/>
    <n v="18"/>
    <n v="54.21"/>
    <n v="41"/>
    <s v="Online"/>
    <n v="975.78"/>
    <n v="738"/>
    <n v="237.77999999999997"/>
    <n v="0.24368197749492712"/>
    <x v="0"/>
    <x v="0"/>
    <s v="No Rating"/>
    <s v="Mar"/>
  </r>
  <r>
    <x v="6230"/>
    <x v="225"/>
    <s v="Yoga Mat"/>
    <x v="0"/>
    <x v="1"/>
    <n v="17"/>
    <n v="362.94"/>
    <n v="261.61"/>
    <s v="Online"/>
    <n v="6169.98"/>
    <n v="4447.37"/>
    <n v="1722.6099999999997"/>
    <n v="0.27919215297294314"/>
    <x v="0"/>
    <x v="0"/>
    <n v="1"/>
    <s v="Mar"/>
  </r>
  <r>
    <x v="6231"/>
    <x v="225"/>
    <s v="Headphones"/>
    <x v="3"/>
    <x v="3"/>
    <n v="18"/>
    <n v="149.47"/>
    <n v="117.84"/>
    <s v="Retail"/>
    <n v="2690.46"/>
    <n v="2121.12"/>
    <n v="569.34000000000015"/>
    <n v="0.21161437077674455"/>
    <x v="0"/>
    <x v="0"/>
    <s v="No Rating"/>
    <s v="Mar"/>
  </r>
  <r>
    <x v="6232"/>
    <x v="225"/>
    <s v="Jacket"/>
    <x v="4"/>
    <x v="3"/>
    <n v="7"/>
    <n v="154.29"/>
    <n v="105.37"/>
    <s v="Retail"/>
    <n v="1080.03"/>
    <n v="737.59"/>
    <n v="342.43999999999994"/>
    <n v="0.3170652667055544"/>
    <x v="0"/>
    <x v="0"/>
    <s v="No Rating"/>
    <s v="Mar"/>
  </r>
  <r>
    <x v="6233"/>
    <x v="225"/>
    <s v="Textbook"/>
    <x v="1"/>
    <x v="4"/>
    <n v="19"/>
    <n v="285.93"/>
    <n v="245.62"/>
    <s v="Retail"/>
    <n v="5432.67"/>
    <n v="4666.78"/>
    <n v="765.89000000000033"/>
    <n v="0.14097856118630439"/>
    <x v="0"/>
    <x v="0"/>
    <s v="No Rating"/>
    <s v="Mar"/>
  </r>
  <r>
    <x v="6234"/>
    <x v="225"/>
    <s v="Football"/>
    <x v="0"/>
    <x v="0"/>
    <n v="20"/>
    <n v="284.86"/>
    <n v="228.23"/>
    <s v="Online"/>
    <n v="5697.2000000000007"/>
    <n v="4564.5999999999995"/>
    <n v="1132.6000000000013"/>
    <n v="0.19879941023660766"/>
    <x v="0"/>
    <x v="0"/>
    <s v="No Rating"/>
    <s v="Mar"/>
  </r>
  <r>
    <x v="6235"/>
    <x v="225"/>
    <s v="T-shirt"/>
    <x v="4"/>
    <x v="2"/>
    <n v="19"/>
    <n v="292.75"/>
    <n v="261.16000000000003"/>
    <s v="Retail"/>
    <n v="5562.25"/>
    <n v="4962.0400000000009"/>
    <n v="600.20999999999913"/>
    <n v="0.10790777113578123"/>
    <x v="0"/>
    <x v="0"/>
    <s v="No Rating"/>
    <s v="Mar"/>
  </r>
  <r>
    <x v="6236"/>
    <x v="225"/>
    <s v="Biography"/>
    <x v="1"/>
    <x v="3"/>
    <n v="8"/>
    <n v="158.9"/>
    <n v="103.36"/>
    <s v="Online"/>
    <n v="1271.2"/>
    <n v="826.88"/>
    <n v="444.32000000000005"/>
    <n v="0.34952800503461301"/>
    <x v="0"/>
    <x v="0"/>
    <s v="No Rating"/>
    <s v="Mar"/>
  </r>
  <r>
    <x v="6237"/>
    <x v="225"/>
    <s v="Sneakers"/>
    <x v="4"/>
    <x v="1"/>
    <n v="16"/>
    <n v="219.8"/>
    <n v="162.72999999999999"/>
    <s v="Retail"/>
    <n v="3516.8"/>
    <n v="2603.6799999999998"/>
    <n v="913.12000000000035"/>
    <n v="0.25964513193812566"/>
    <x v="0"/>
    <x v="0"/>
    <s v="No Rating"/>
    <s v="Mar"/>
  </r>
  <r>
    <x v="6238"/>
    <x v="225"/>
    <s v="Dumbbells"/>
    <x v="0"/>
    <x v="3"/>
    <n v="12"/>
    <n v="180.96"/>
    <n v="142.63"/>
    <s v="Online"/>
    <n v="2171.52"/>
    <n v="1711.56"/>
    <n v="459.96000000000004"/>
    <n v="0.21181476569407606"/>
    <x v="0"/>
    <x v="0"/>
    <s v="No Rating"/>
    <s v="Mar"/>
  </r>
  <r>
    <x v="6239"/>
    <x v="225"/>
    <s v="Dumbbells"/>
    <x v="0"/>
    <x v="3"/>
    <n v="19"/>
    <n v="219.93"/>
    <n v="187.6"/>
    <s v="Retail"/>
    <n v="4178.67"/>
    <n v="3564.4"/>
    <n v="614.27"/>
    <n v="0.14700131860137317"/>
    <x v="0"/>
    <x v="0"/>
    <s v="No Rating"/>
    <s v="Mar"/>
  </r>
  <r>
    <x v="6240"/>
    <x v="225"/>
    <s v="Football"/>
    <x v="0"/>
    <x v="4"/>
    <n v="11"/>
    <n v="299.94"/>
    <n v="187.64"/>
    <s v="Online"/>
    <n v="3299.34"/>
    <n v="2064.04"/>
    <n v="1235.3000000000002"/>
    <n v="0.37440821497632865"/>
    <x v="0"/>
    <x v="0"/>
    <s v="No Rating"/>
    <s v="Mar"/>
  </r>
  <r>
    <x v="6241"/>
    <x v="225"/>
    <s v="Headphones"/>
    <x v="3"/>
    <x v="2"/>
    <n v="2"/>
    <n v="224.8"/>
    <n v="188.55"/>
    <s v="Online"/>
    <n v="449.6"/>
    <n v="377.1"/>
    <n v="72.5"/>
    <n v="0.1612544483985765"/>
    <x v="0"/>
    <x v="0"/>
    <s v="No Rating"/>
    <s v="Mar"/>
  </r>
  <r>
    <x v="6242"/>
    <x v="225"/>
    <s v="T-shirt"/>
    <x v="4"/>
    <x v="3"/>
    <n v="8"/>
    <n v="465.78"/>
    <n v="321.87"/>
    <s v="Retail"/>
    <n v="3726.24"/>
    <n v="2574.96"/>
    <n v="1151.2799999999997"/>
    <n v="0.30896560608012363"/>
    <x v="0"/>
    <x v="0"/>
    <s v="No Rating"/>
    <s v="Mar"/>
  </r>
  <r>
    <x v="6243"/>
    <x v="225"/>
    <s v="Mixer"/>
    <x v="2"/>
    <x v="0"/>
    <n v="20"/>
    <n v="346.99"/>
    <n v="219.45"/>
    <s v="Online"/>
    <n v="6939.8"/>
    <n v="4389"/>
    <n v="2550.8000000000002"/>
    <n v="0.3675610248133952"/>
    <x v="0"/>
    <x v="0"/>
    <s v="No Rating"/>
    <s v="Mar"/>
  </r>
  <r>
    <x v="6244"/>
    <x v="225"/>
    <s v="Sneakers"/>
    <x v="4"/>
    <x v="4"/>
    <n v="8"/>
    <n v="398.42"/>
    <n v="322.17"/>
    <s v="Retail"/>
    <n v="3187.36"/>
    <n v="2577.36"/>
    <n v="610"/>
    <n v="0.19138095477134681"/>
    <x v="0"/>
    <x v="0"/>
    <s v="No Rating"/>
    <s v="Mar"/>
  </r>
  <r>
    <x v="6245"/>
    <x v="225"/>
    <s v="Vacuum Cleaner"/>
    <x v="2"/>
    <x v="1"/>
    <n v="5"/>
    <n v="343.15"/>
    <n v="281.81"/>
    <s v="Online"/>
    <n v="1715.75"/>
    <n v="1409.05"/>
    <n v="306.70000000000005"/>
    <n v="0.17875564621885476"/>
    <x v="0"/>
    <x v="0"/>
    <s v="No Rating"/>
    <s v="Mar"/>
  </r>
  <r>
    <x v="6246"/>
    <x v="225"/>
    <s v="Chair"/>
    <x v="2"/>
    <x v="3"/>
    <n v="4"/>
    <n v="188.11"/>
    <n v="137.21"/>
    <s v="Retail"/>
    <n v="752.44"/>
    <n v="548.84"/>
    <n v="203.60000000000002"/>
    <n v="0.27058635904523948"/>
    <x v="0"/>
    <x v="0"/>
    <s v="No Rating"/>
    <s v="Mar"/>
  </r>
  <r>
    <x v="6247"/>
    <x v="225"/>
    <s v="Cookware Set"/>
    <x v="2"/>
    <x v="1"/>
    <n v="16"/>
    <n v="41.95"/>
    <n v="25.39"/>
    <s v="Retail"/>
    <n v="671.2"/>
    <n v="406.24"/>
    <n v="264.96000000000004"/>
    <n v="0.39475566150178787"/>
    <x v="0"/>
    <x v="0"/>
    <s v="No Rating"/>
    <s v="Mar"/>
  </r>
  <r>
    <x v="6248"/>
    <x v="225"/>
    <s v="Mixer"/>
    <x v="2"/>
    <x v="3"/>
    <n v="14"/>
    <n v="477.66"/>
    <n v="320.88"/>
    <s v="Online"/>
    <n v="6687.2400000000007"/>
    <n v="4492.32"/>
    <n v="2194.920000000001"/>
    <n v="0.32822509734957933"/>
    <x v="0"/>
    <x v="0"/>
    <s v="No Rating"/>
    <s v="Mar"/>
  </r>
  <r>
    <x v="6249"/>
    <x v="225"/>
    <s v="Camera"/>
    <x v="3"/>
    <x v="1"/>
    <n v="9"/>
    <n v="183.8"/>
    <n v="120.72"/>
    <s v="Online"/>
    <n v="1654.2"/>
    <n v="1086.48"/>
    <n v="567.72"/>
    <n v="0.34319912948857456"/>
    <x v="0"/>
    <x v="0"/>
    <s v="No Rating"/>
    <s v="Mar"/>
  </r>
  <r>
    <x v="6250"/>
    <x v="225"/>
    <s v="Mixer"/>
    <x v="2"/>
    <x v="2"/>
    <n v="13"/>
    <n v="347.04"/>
    <n v="276.22000000000003"/>
    <s v="Online"/>
    <n v="4511.5200000000004"/>
    <n v="3590.8600000000006"/>
    <n v="920.65999999999985"/>
    <n v="0.20406869525126781"/>
    <x v="0"/>
    <x v="0"/>
    <s v="No Rating"/>
    <s v="Mar"/>
  </r>
  <r>
    <x v="6251"/>
    <x v="225"/>
    <s v="Smartphone"/>
    <x v="3"/>
    <x v="4"/>
    <n v="16"/>
    <n v="398.94"/>
    <n v="315.47000000000003"/>
    <s v="Online"/>
    <n v="6383.04"/>
    <n v="5047.5200000000004"/>
    <n v="1335.5199999999995"/>
    <n v="0.20922945806386917"/>
    <x v="0"/>
    <x v="0"/>
    <s v="No Rating"/>
    <s v="Mar"/>
  </r>
  <r>
    <x v="6252"/>
    <x v="225"/>
    <s v="Smartphone"/>
    <x v="3"/>
    <x v="2"/>
    <n v="13"/>
    <n v="56.79"/>
    <n v="37.25"/>
    <s v="Online"/>
    <n v="738.27"/>
    <n v="484.25"/>
    <n v="254.01999999999998"/>
    <n v="0.34407466103187179"/>
    <x v="0"/>
    <x v="0"/>
    <s v="No Rating"/>
    <s v="Mar"/>
  </r>
  <r>
    <x v="6253"/>
    <x v="225"/>
    <s v="Jeans"/>
    <x v="4"/>
    <x v="4"/>
    <n v="10"/>
    <n v="465.77"/>
    <n v="416.89"/>
    <s v="Retail"/>
    <n v="4657.7"/>
    <n v="4168.8999999999996"/>
    <n v="488.80000000000018"/>
    <n v="0.10494450050454091"/>
    <x v="0"/>
    <x v="0"/>
    <s v="No Rating"/>
    <s v="Mar"/>
  </r>
  <r>
    <x v="6254"/>
    <x v="225"/>
    <s v="Cookware Set"/>
    <x v="2"/>
    <x v="2"/>
    <n v="4"/>
    <n v="210.19"/>
    <n v="166.37"/>
    <s v="Retail"/>
    <n v="840.76"/>
    <n v="665.48"/>
    <n v="175.27999999999997"/>
    <n v="0.20847804367477041"/>
    <x v="0"/>
    <x v="0"/>
    <s v="No Rating"/>
    <s v="Mar"/>
  </r>
  <r>
    <x v="6255"/>
    <x v="225"/>
    <s v="Yoga Mat"/>
    <x v="0"/>
    <x v="4"/>
    <n v="19"/>
    <n v="280.64999999999998"/>
    <n v="189.97"/>
    <s v="Retail"/>
    <n v="5332.3499999999995"/>
    <n v="3609.43"/>
    <n v="1722.9199999999996"/>
    <n v="0.32310707286655971"/>
    <x v="0"/>
    <x v="0"/>
    <s v="No Rating"/>
    <s v="Mar"/>
  </r>
  <r>
    <x v="6256"/>
    <x v="225"/>
    <s v="Cycle"/>
    <x v="0"/>
    <x v="4"/>
    <n v="19"/>
    <n v="222.5"/>
    <n v="139.86000000000001"/>
    <s v="Retail"/>
    <n v="4227.5"/>
    <n v="2657.34"/>
    <n v="1570.1599999999999"/>
    <n v="0.37141573033707864"/>
    <x v="0"/>
    <x v="0"/>
    <s v="No Rating"/>
    <s v="Mar"/>
  </r>
  <r>
    <x v="6257"/>
    <x v="226"/>
    <s v="Football"/>
    <x v="0"/>
    <x v="1"/>
    <n v="12"/>
    <n v="313.8"/>
    <n v="262.74"/>
    <s v="Retail"/>
    <n v="3765.6000000000004"/>
    <n v="3152.88"/>
    <n v="612.72000000000025"/>
    <n v="0.16271510516252397"/>
    <x v="0"/>
    <x v="0"/>
    <s v="No Rating"/>
    <s v="Mar"/>
  </r>
  <r>
    <x v="6258"/>
    <x v="226"/>
    <s v="Yoga Mat"/>
    <x v="0"/>
    <x v="0"/>
    <n v="15"/>
    <n v="224.39"/>
    <n v="194.93"/>
    <s v="Online"/>
    <n v="3365.85"/>
    <n v="2923.9500000000003"/>
    <n v="441.89999999999964"/>
    <n v="0.13128927314051417"/>
    <x v="0"/>
    <x v="0"/>
    <n v="3"/>
    <s v="Mar"/>
  </r>
  <r>
    <x v="6259"/>
    <x v="226"/>
    <s v="Vacuum Cleaner"/>
    <x v="2"/>
    <x v="0"/>
    <n v="18"/>
    <n v="273.74"/>
    <n v="207.02"/>
    <s v="Retail"/>
    <n v="4927.32"/>
    <n v="3726.36"/>
    <n v="1200.9599999999996"/>
    <n v="0.24373493095638191"/>
    <x v="0"/>
    <x v="0"/>
    <s v="No Rating"/>
    <s v="Mar"/>
  </r>
  <r>
    <x v="6260"/>
    <x v="226"/>
    <s v="Smartphone"/>
    <x v="3"/>
    <x v="0"/>
    <n v="12"/>
    <n v="245.28"/>
    <n v="180.96"/>
    <s v="Online"/>
    <n v="2943.36"/>
    <n v="2171.52"/>
    <n v="771.84000000000015"/>
    <n v="0.26223091976516638"/>
    <x v="0"/>
    <x v="0"/>
    <s v="No Rating"/>
    <s v="Mar"/>
  </r>
  <r>
    <x v="6261"/>
    <x v="226"/>
    <s v="Smartphone"/>
    <x v="3"/>
    <x v="0"/>
    <n v="2"/>
    <n v="62.59"/>
    <n v="43.77"/>
    <s v="Online"/>
    <n v="125.18"/>
    <n v="87.54"/>
    <n v="37.64"/>
    <n v="0.30068701070458537"/>
    <x v="0"/>
    <x v="0"/>
    <s v="No Rating"/>
    <s v="Mar"/>
  </r>
  <r>
    <x v="6262"/>
    <x v="226"/>
    <s v="Jacket"/>
    <x v="4"/>
    <x v="4"/>
    <n v="14"/>
    <n v="46.68"/>
    <n v="39.950000000000003"/>
    <s v="Online"/>
    <n v="653.52"/>
    <n v="559.30000000000007"/>
    <n v="94.219999999999914"/>
    <n v="0.14417309340188506"/>
    <x v="0"/>
    <x v="0"/>
    <s v="No Rating"/>
    <s v="Mar"/>
  </r>
  <r>
    <x v="6263"/>
    <x v="226"/>
    <s v="Cycle"/>
    <x v="0"/>
    <x v="1"/>
    <n v="7"/>
    <n v="312.10000000000002"/>
    <n v="203.48"/>
    <s v="Online"/>
    <n v="2184.7000000000003"/>
    <n v="1424.36"/>
    <n v="760.34000000000037"/>
    <n v="0.34802947773149645"/>
    <x v="0"/>
    <x v="0"/>
    <n v="3"/>
    <s v="Mar"/>
  </r>
  <r>
    <x v="6264"/>
    <x v="226"/>
    <s v="Camera"/>
    <x v="3"/>
    <x v="3"/>
    <n v="8"/>
    <n v="112.36"/>
    <n v="71.599999999999994"/>
    <s v="Online"/>
    <n v="898.88"/>
    <n v="572.79999999999995"/>
    <n v="326.08000000000004"/>
    <n v="0.36276254894980425"/>
    <x v="0"/>
    <x v="0"/>
    <s v="No Rating"/>
    <s v="Mar"/>
  </r>
  <r>
    <x v="6265"/>
    <x v="226"/>
    <s v="Comics"/>
    <x v="1"/>
    <x v="4"/>
    <n v="12"/>
    <n v="317.86"/>
    <n v="212.47"/>
    <s v="Online"/>
    <n v="3814.32"/>
    <n v="2549.64"/>
    <n v="1264.6800000000003"/>
    <n v="0.33156106461964391"/>
    <x v="0"/>
    <x v="0"/>
    <s v="No Rating"/>
    <s v="Mar"/>
  </r>
  <r>
    <x v="6266"/>
    <x v="226"/>
    <s v="Fiction"/>
    <x v="1"/>
    <x v="1"/>
    <n v="18"/>
    <n v="182.73"/>
    <n v="129.12"/>
    <s v="Online"/>
    <n v="3289.14"/>
    <n v="2324.16"/>
    <n v="964.98"/>
    <n v="0.29338368084058447"/>
    <x v="0"/>
    <x v="0"/>
    <s v="No Rating"/>
    <s v="Mar"/>
  </r>
  <r>
    <x v="6267"/>
    <x v="226"/>
    <s v="Jacket"/>
    <x v="4"/>
    <x v="1"/>
    <n v="18"/>
    <n v="177.26"/>
    <n v="149.69"/>
    <s v="Retail"/>
    <n v="3190.68"/>
    <n v="2694.42"/>
    <n v="496.25999999999976"/>
    <n v="0.15553424348414752"/>
    <x v="0"/>
    <x v="0"/>
    <s v="No Rating"/>
    <s v="Mar"/>
  </r>
  <r>
    <x v="6268"/>
    <x v="226"/>
    <s v="Jacket"/>
    <x v="4"/>
    <x v="4"/>
    <n v="12"/>
    <n v="499.72"/>
    <n v="304.76"/>
    <s v="Online"/>
    <n v="5996.64"/>
    <n v="3657.12"/>
    <n v="2339.5200000000004"/>
    <n v="0.39013847754742659"/>
    <x v="0"/>
    <x v="0"/>
    <s v="No Rating"/>
    <s v="Mar"/>
  </r>
  <r>
    <x v="6269"/>
    <x v="226"/>
    <s v="Comics"/>
    <x v="1"/>
    <x v="4"/>
    <n v="4"/>
    <n v="342.46"/>
    <n v="299.36"/>
    <s v="Online"/>
    <n v="1369.84"/>
    <n v="1197.44"/>
    <n v="172.39999999999986"/>
    <n v="0.12585411434912097"/>
    <x v="0"/>
    <x v="0"/>
    <s v="No Rating"/>
    <s v="Mar"/>
  </r>
  <r>
    <x v="6270"/>
    <x v="226"/>
    <s v="Cookware Set"/>
    <x v="2"/>
    <x v="2"/>
    <n v="20"/>
    <n v="472.12"/>
    <n v="304.19"/>
    <s v="Retail"/>
    <n v="9442.4"/>
    <n v="6083.8"/>
    <n v="3358.5999999999995"/>
    <n v="0.35569346776243321"/>
    <x v="0"/>
    <x v="0"/>
    <s v="No Rating"/>
    <s v="Mar"/>
  </r>
  <r>
    <x v="6271"/>
    <x v="226"/>
    <s v="Dumbbells"/>
    <x v="0"/>
    <x v="2"/>
    <n v="12"/>
    <n v="420.19"/>
    <n v="350.39"/>
    <s v="Retail"/>
    <n v="5042.28"/>
    <n v="4204.68"/>
    <n v="837.59999999999945"/>
    <n v="0.16611532877983759"/>
    <x v="0"/>
    <x v="0"/>
    <s v="No Rating"/>
    <s v="Mar"/>
  </r>
  <r>
    <x v="6272"/>
    <x v="226"/>
    <s v="Biography"/>
    <x v="1"/>
    <x v="1"/>
    <n v="4"/>
    <n v="81.37"/>
    <n v="56.09"/>
    <s v="Retail"/>
    <n v="325.48"/>
    <n v="224.36"/>
    <n v="101.12"/>
    <n v="0.31067961165048541"/>
    <x v="0"/>
    <x v="0"/>
    <s v="No Rating"/>
    <s v="Mar"/>
  </r>
  <r>
    <x v="6273"/>
    <x v="226"/>
    <s v="Biography"/>
    <x v="1"/>
    <x v="0"/>
    <n v="5"/>
    <n v="274.67"/>
    <n v="216.87"/>
    <s v="Online"/>
    <n v="1373.3500000000001"/>
    <n v="1084.3499999999999"/>
    <n v="289.00000000000023"/>
    <n v="0.21043433938908523"/>
    <x v="0"/>
    <x v="0"/>
    <n v="3"/>
    <s v="Mar"/>
  </r>
  <r>
    <x v="6274"/>
    <x v="226"/>
    <s v="Jacket"/>
    <x v="4"/>
    <x v="3"/>
    <n v="19"/>
    <n v="98.87"/>
    <n v="65.73"/>
    <s v="Retail"/>
    <n v="1878.5300000000002"/>
    <n v="1248.8700000000001"/>
    <n v="629.66000000000008"/>
    <n v="0.33518762010721148"/>
    <x v="0"/>
    <x v="0"/>
    <s v="No Rating"/>
    <s v="Mar"/>
  </r>
  <r>
    <x v="6275"/>
    <x v="226"/>
    <s v="Football"/>
    <x v="0"/>
    <x v="0"/>
    <n v="10"/>
    <n v="182.03"/>
    <n v="157.97999999999999"/>
    <s v="Retail"/>
    <n v="1820.3"/>
    <n v="1579.8"/>
    <n v="240.5"/>
    <n v="0.13212107894303138"/>
    <x v="0"/>
    <x v="0"/>
    <n v="2"/>
    <s v="Mar"/>
  </r>
  <r>
    <x v="6276"/>
    <x v="226"/>
    <s v="Camera"/>
    <x v="3"/>
    <x v="4"/>
    <n v="16"/>
    <n v="130.76"/>
    <n v="91.97"/>
    <s v="Online"/>
    <n v="2092.16"/>
    <n v="1471.52"/>
    <n v="620.63999999999987"/>
    <n v="0.29665035178953802"/>
    <x v="0"/>
    <x v="0"/>
    <n v="4"/>
    <s v="Mar"/>
  </r>
  <r>
    <x v="6277"/>
    <x v="226"/>
    <s v="Vacuum Cleaner"/>
    <x v="2"/>
    <x v="0"/>
    <n v="7"/>
    <n v="115.44"/>
    <n v="98.59"/>
    <s v="Retail"/>
    <n v="808.07999999999993"/>
    <n v="690.13"/>
    <n v="117.94999999999993"/>
    <n v="0.14596327096327089"/>
    <x v="0"/>
    <x v="0"/>
    <s v="No Rating"/>
    <s v="Mar"/>
  </r>
  <r>
    <x v="6278"/>
    <x v="226"/>
    <s v="Chair"/>
    <x v="2"/>
    <x v="4"/>
    <n v="9"/>
    <n v="169.4"/>
    <n v="124.54"/>
    <s v="Retail"/>
    <n v="1524.6000000000001"/>
    <n v="1120.8600000000001"/>
    <n v="403.74"/>
    <n v="0.2648170011806375"/>
    <x v="0"/>
    <x v="0"/>
    <s v="No Rating"/>
    <s v="Mar"/>
  </r>
  <r>
    <x v="6279"/>
    <x v="226"/>
    <s v="Vacuum Cleaner"/>
    <x v="2"/>
    <x v="4"/>
    <n v="5"/>
    <n v="115.22"/>
    <n v="93.33"/>
    <s v="Online"/>
    <n v="576.1"/>
    <n v="466.65"/>
    <n v="109.45000000000005"/>
    <n v="0.18998437771220281"/>
    <x v="0"/>
    <x v="0"/>
    <s v="No Rating"/>
    <s v="Mar"/>
  </r>
  <r>
    <x v="6280"/>
    <x v="226"/>
    <s v="Headphones"/>
    <x v="3"/>
    <x v="4"/>
    <n v="7"/>
    <n v="192.48"/>
    <n v="144.83000000000001"/>
    <s v="Online"/>
    <n v="1347.36"/>
    <n v="1013.8100000000001"/>
    <n v="333.54999999999984"/>
    <n v="0.24755818786367406"/>
    <x v="0"/>
    <x v="0"/>
    <s v="No Rating"/>
    <s v="Mar"/>
  </r>
  <r>
    <x v="6281"/>
    <x v="226"/>
    <s v="Chair"/>
    <x v="2"/>
    <x v="4"/>
    <n v="20"/>
    <n v="68.08"/>
    <n v="43.98"/>
    <s v="Online"/>
    <n v="1361.6"/>
    <n v="879.59999999999991"/>
    <n v="482"/>
    <n v="0.35399529964747356"/>
    <x v="0"/>
    <x v="0"/>
    <s v="No Rating"/>
    <s v="Mar"/>
  </r>
  <r>
    <x v="6282"/>
    <x v="226"/>
    <s v="Fiction"/>
    <x v="1"/>
    <x v="4"/>
    <n v="16"/>
    <n v="492.81"/>
    <n v="410.1"/>
    <s v="Retail"/>
    <n v="7884.96"/>
    <n v="6561.6"/>
    <n v="1323.3599999999997"/>
    <n v="0.16783344493821145"/>
    <x v="0"/>
    <x v="0"/>
    <s v="No Rating"/>
    <s v="Mar"/>
  </r>
  <r>
    <x v="6283"/>
    <x v="226"/>
    <s v="Jacket"/>
    <x v="4"/>
    <x v="0"/>
    <n v="2"/>
    <n v="49.03"/>
    <n v="31.12"/>
    <s v="Retail"/>
    <n v="98.06"/>
    <n v="62.24"/>
    <n v="35.82"/>
    <n v="0.36528655924943909"/>
    <x v="0"/>
    <x v="0"/>
    <s v="No Rating"/>
    <s v="Mar"/>
  </r>
  <r>
    <x v="6284"/>
    <x v="227"/>
    <s v="Fiction"/>
    <x v="1"/>
    <x v="2"/>
    <n v="17"/>
    <n v="75.11"/>
    <n v="55.98"/>
    <s v="Online"/>
    <n v="1276.8699999999999"/>
    <n v="951.66"/>
    <n v="325.20999999999992"/>
    <n v="0.25469311676208223"/>
    <x v="0"/>
    <x v="0"/>
    <s v="No Rating"/>
    <s v="Mar"/>
  </r>
  <r>
    <x v="6285"/>
    <x v="227"/>
    <s v="Fiction"/>
    <x v="1"/>
    <x v="0"/>
    <n v="5"/>
    <n v="364.13"/>
    <n v="290.31"/>
    <s v="Retail"/>
    <n v="1820.65"/>
    <n v="1451.55"/>
    <n v="369.10000000000014"/>
    <n v="0.20272979430423207"/>
    <x v="0"/>
    <x v="0"/>
    <s v="No Rating"/>
    <s v="Mar"/>
  </r>
  <r>
    <x v="6286"/>
    <x v="227"/>
    <s v="Camera"/>
    <x v="3"/>
    <x v="0"/>
    <n v="16"/>
    <n v="196.05"/>
    <n v="167.98"/>
    <s v="Online"/>
    <n v="3136.8"/>
    <n v="2687.68"/>
    <n v="449.12000000000035"/>
    <n v="0.14317776077531252"/>
    <x v="0"/>
    <x v="0"/>
    <s v="No Rating"/>
    <s v="Mar"/>
  </r>
  <r>
    <x v="6287"/>
    <x v="227"/>
    <s v="Chair"/>
    <x v="2"/>
    <x v="2"/>
    <n v="18"/>
    <n v="323.04000000000002"/>
    <n v="278.44"/>
    <s v="Online"/>
    <n v="5814.72"/>
    <n v="5011.92"/>
    <n v="802.80000000000018"/>
    <n v="0.13806339772164442"/>
    <x v="0"/>
    <x v="0"/>
    <s v="No Rating"/>
    <s v="Mar"/>
  </r>
  <r>
    <x v="6288"/>
    <x v="227"/>
    <s v="Headphones"/>
    <x v="3"/>
    <x v="3"/>
    <n v="1"/>
    <n v="466.72"/>
    <n v="402.57"/>
    <s v="Online"/>
    <n v="466.72"/>
    <n v="402.57"/>
    <n v="64.150000000000034"/>
    <n v="0.13744857730545088"/>
    <x v="0"/>
    <x v="0"/>
    <n v="4"/>
    <s v="Mar"/>
  </r>
  <r>
    <x v="6289"/>
    <x v="227"/>
    <s v="Yoga Mat"/>
    <x v="0"/>
    <x v="2"/>
    <n v="5"/>
    <n v="412.79"/>
    <n v="270.37"/>
    <s v="Retail"/>
    <n v="2063.9500000000003"/>
    <n v="1351.85"/>
    <n v="712.10000000000036"/>
    <n v="0.34501804791782759"/>
    <x v="0"/>
    <x v="0"/>
    <s v="No Rating"/>
    <s v="Mar"/>
  </r>
  <r>
    <x v="6290"/>
    <x v="227"/>
    <s v="Mixer"/>
    <x v="2"/>
    <x v="1"/>
    <n v="11"/>
    <n v="378.75"/>
    <n v="340.72"/>
    <s v="Retail"/>
    <n v="4166.25"/>
    <n v="3747.92"/>
    <n v="418.32999999999993"/>
    <n v="0.1004092409240924"/>
    <x v="0"/>
    <x v="0"/>
    <s v="No Rating"/>
    <s v="Mar"/>
  </r>
  <r>
    <x v="6291"/>
    <x v="227"/>
    <s v="Cookware Set"/>
    <x v="2"/>
    <x v="3"/>
    <n v="5"/>
    <n v="170.53"/>
    <n v="112.55"/>
    <s v="Retail"/>
    <n v="852.65"/>
    <n v="562.75"/>
    <n v="289.89999999999998"/>
    <n v="0.33999882718583241"/>
    <x v="0"/>
    <x v="0"/>
    <s v="No Rating"/>
    <s v="Mar"/>
  </r>
  <r>
    <x v="6292"/>
    <x v="227"/>
    <s v="Smartphone"/>
    <x v="3"/>
    <x v="2"/>
    <n v="11"/>
    <n v="162.19"/>
    <n v="115.04"/>
    <s v="Online"/>
    <n v="1784.09"/>
    <n v="1265.44"/>
    <n v="518.64999999999986"/>
    <n v="0.29070842838646027"/>
    <x v="0"/>
    <x v="0"/>
    <s v="No Rating"/>
    <s v="Mar"/>
  </r>
  <r>
    <x v="6293"/>
    <x v="227"/>
    <s v="Fiction"/>
    <x v="1"/>
    <x v="2"/>
    <n v="8"/>
    <n v="345.54"/>
    <n v="265"/>
    <s v="Online"/>
    <n v="2764.32"/>
    <n v="2120"/>
    <n v="644.32000000000016"/>
    <n v="0.23308444753140017"/>
    <x v="0"/>
    <x v="0"/>
    <s v="No Rating"/>
    <s v="Mar"/>
  </r>
  <r>
    <x v="6294"/>
    <x v="227"/>
    <s v="Jacket"/>
    <x v="4"/>
    <x v="1"/>
    <n v="13"/>
    <n v="182.25"/>
    <n v="152.41"/>
    <s v="Retail"/>
    <n v="2369.25"/>
    <n v="1981.33"/>
    <n v="387.92000000000007"/>
    <n v="0.16373113854595339"/>
    <x v="0"/>
    <x v="0"/>
    <s v="No Rating"/>
    <s v="Mar"/>
  </r>
  <r>
    <x v="6295"/>
    <x v="227"/>
    <s v="Laptop"/>
    <x v="3"/>
    <x v="2"/>
    <n v="3"/>
    <n v="165.76"/>
    <n v="101.41"/>
    <s v="Online"/>
    <n v="497.28"/>
    <n v="304.23"/>
    <n v="193.04999999999995"/>
    <n v="0.38821187258687251"/>
    <x v="0"/>
    <x v="0"/>
    <s v="No Rating"/>
    <s v="Mar"/>
  </r>
  <r>
    <x v="6296"/>
    <x v="227"/>
    <s v="Camera"/>
    <x v="3"/>
    <x v="4"/>
    <n v="1"/>
    <n v="235.07"/>
    <n v="185.3"/>
    <s v="Retail"/>
    <n v="235.07"/>
    <n v="185.3"/>
    <n v="49.769999999999982"/>
    <n v="0.21172416726932397"/>
    <x v="0"/>
    <x v="0"/>
    <s v="No Rating"/>
    <s v="Mar"/>
  </r>
  <r>
    <x v="6297"/>
    <x v="227"/>
    <s v="Comics"/>
    <x v="1"/>
    <x v="1"/>
    <n v="1"/>
    <n v="231.18"/>
    <n v="147.35"/>
    <s v="Retail"/>
    <n v="231.18"/>
    <n v="147.35"/>
    <n v="83.830000000000013"/>
    <n v="0.36261787351847052"/>
    <x v="0"/>
    <x v="0"/>
    <s v="No Rating"/>
    <s v="Mar"/>
  </r>
  <r>
    <x v="6298"/>
    <x v="227"/>
    <s v="Yoga Mat"/>
    <x v="0"/>
    <x v="2"/>
    <n v="18"/>
    <n v="224.75"/>
    <n v="160.88"/>
    <s v="Online"/>
    <n v="4045.5"/>
    <n v="2895.84"/>
    <n v="1149.6599999999999"/>
    <n v="0.28418242491657392"/>
    <x v="0"/>
    <x v="0"/>
    <s v="No Rating"/>
    <s v="Mar"/>
  </r>
  <r>
    <x v="6299"/>
    <x v="227"/>
    <s v="Chair"/>
    <x v="2"/>
    <x v="0"/>
    <n v="9"/>
    <n v="389"/>
    <n v="256.58"/>
    <s v="Retail"/>
    <n v="3501"/>
    <n v="2309.2199999999998"/>
    <n v="1191.7800000000002"/>
    <n v="0.34041131105398464"/>
    <x v="0"/>
    <x v="0"/>
    <s v="No Rating"/>
    <s v="Mar"/>
  </r>
  <r>
    <x v="6300"/>
    <x v="227"/>
    <s v="Laptop"/>
    <x v="3"/>
    <x v="2"/>
    <n v="4"/>
    <n v="97.66"/>
    <n v="85.68"/>
    <s v="Online"/>
    <n v="390.64"/>
    <n v="342.72"/>
    <n v="47.919999999999959"/>
    <n v="0.1226704894532049"/>
    <x v="0"/>
    <x v="0"/>
    <s v="No Rating"/>
    <s v="Mar"/>
  </r>
  <r>
    <x v="6301"/>
    <x v="227"/>
    <s v="Biography"/>
    <x v="1"/>
    <x v="2"/>
    <n v="1"/>
    <n v="491.07"/>
    <n v="397.44"/>
    <s v="Retail"/>
    <n v="491.07"/>
    <n v="397.44"/>
    <n v="93.63"/>
    <n v="0.19066528193536561"/>
    <x v="0"/>
    <x v="0"/>
    <s v="No Rating"/>
    <s v="Mar"/>
  </r>
  <r>
    <x v="6302"/>
    <x v="227"/>
    <s v="Smartphone"/>
    <x v="3"/>
    <x v="1"/>
    <n v="19"/>
    <n v="444.04"/>
    <n v="332.57"/>
    <s v="Online"/>
    <n v="8436.76"/>
    <n v="6318.83"/>
    <n v="2117.9300000000003"/>
    <n v="0.25103594270786417"/>
    <x v="0"/>
    <x v="0"/>
    <s v="No Rating"/>
    <s v="Mar"/>
  </r>
  <r>
    <x v="6303"/>
    <x v="227"/>
    <s v="Jacket"/>
    <x v="4"/>
    <x v="1"/>
    <n v="11"/>
    <n v="102.3"/>
    <n v="75.209999999999994"/>
    <s v="Retail"/>
    <n v="1125.3"/>
    <n v="827.31"/>
    <n v="297.99"/>
    <n v="0.26480938416422289"/>
    <x v="0"/>
    <x v="0"/>
    <s v="No Rating"/>
    <s v="Mar"/>
  </r>
  <r>
    <x v="6304"/>
    <x v="227"/>
    <s v="Textbook"/>
    <x v="1"/>
    <x v="1"/>
    <n v="13"/>
    <n v="453.71"/>
    <n v="282.86"/>
    <s v="Retail"/>
    <n v="5898.23"/>
    <n v="3677.1800000000003"/>
    <n v="2221.0499999999993"/>
    <n v="0.37656212117872639"/>
    <x v="0"/>
    <x v="0"/>
    <s v="No Rating"/>
    <s v="Mar"/>
  </r>
  <r>
    <x v="6305"/>
    <x v="227"/>
    <s v="Chair"/>
    <x v="2"/>
    <x v="4"/>
    <n v="9"/>
    <n v="37.33"/>
    <n v="30.69"/>
    <s v="Retail"/>
    <n v="335.96999999999997"/>
    <n v="276.21000000000004"/>
    <n v="59.759999999999934"/>
    <n v="0.17787302437717636"/>
    <x v="0"/>
    <x v="0"/>
    <s v="No Rating"/>
    <s v="Mar"/>
  </r>
  <r>
    <x v="6306"/>
    <x v="227"/>
    <s v="T-shirt"/>
    <x v="4"/>
    <x v="2"/>
    <n v="4"/>
    <n v="74.650000000000006"/>
    <n v="52.76"/>
    <s v="Retail"/>
    <n v="298.60000000000002"/>
    <n v="211.04"/>
    <n v="87.560000000000031"/>
    <n v="0.29323509711989293"/>
    <x v="0"/>
    <x v="0"/>
    <s v="No Rating"/>
    <s v="Mar"/>
  </r>
  <r>
    <x v="6307"/>
    <x v="227"/>
    <s v="Vacuum Cleaner"/>
    <x v="2"/>
    <x v="1"/>
    <n v="18"/>
    <n v="376.7"/>
    <n v="333.87"/>
    <s v="Retail"/>
    <n v="6780.5999999999995"/>
    <n v="6009.66"/>
    <n v="770.9399999999996"/>
    <n v="0.11369790284045654"/>
    <x v="0"/>
    <x v="0"/>
    <n v="3"/>
    <s v="Mar"/>
  </r>
  <r>
    <x v="6308"/>
    <x v="227"/>
    <s v="Jeans"/>
    <x v="4"/>
    <x v="4"/>
    <n v="10"/>
    <n v="240.34"/>
    <n v="199.98"/>
    <s v="Online"/>
    <n v="2403.4"/>
    <n v="1999.8"/>
    <n v="403.60000000000014"/>
    <n v="0.16792876757926276"/>
    <x v="0"/>
    <x v="0"/>
    <s v="No Rating"/>
    <s v="Mar"/>
  </r>
  <r>
    <x v="6309"/>
    <x v="227"/>
    <s v="Camera"/>
    <x v="3"/>
    <x v="1"/>
    <n v="9"/>
    <n v="279.25"/>
    <n v="189.85"/>
    <s v="Online"/>
    <n v="2513.25"/>
    <n v="1708.6499999999999"/>
    <n v="804.60000000000014"/>
    <n v="0.32014324082363477"/>
    <x v="0"/>
    <x v="0"/>
    <s v="No Rating"/>
    <s v="Mar"/>
  </r>
  <r>
    <x v="6310"/>
    <x v="227"/>
    <s v="Yoga Mat"/>
    <x v="0"/>
    <x v="1"/>
    <n v="12"/>
    <n v="41.44"/>
    <n v="34.04"/>
    <s v="Online"/>
    <n v="497.28"/>
    <n v="408.48"/>
    <n v="88.799999999999955"/>
    <n v="0.17857142857142849"/>
    <x v="1"/>
    <x v="3"/>
    <s v="No Rating"/>
    <s v="Mar"/>
  </r>
  <r>
    <x v="6311"/>
    <x v="227"/>
    <s v="Sneakers"/>
    <x v="4"/>
    <x v="4"/>
    <n v="18"/>
    <n v="459.65"/>
    <n v="349.37"/>
    <s v="Online"/>
    <n v="8273.6999999999989"/>
    <n v="6288.66"/>
    <n v="1985.0399999999991"/>
    <n v="0.23992167953877944"/>
    <x v="0"/>
    <x v="0"/>
    <s v="No Rating"/>
    <s v="Mar"/>
  </r>
  <r>
    <x v="6312"/>
    <x v="227"/>
    <s v="Biography"/>
    <x v="1"/>
    <x v="2"/>
    <n v="3"/>
    <n v="357.75"/>
    <n v="259.44"/>
    <s v="Online"/>
    <n v="1073.25"/>
    <n v="778.31999999999994"/>
    <n v="294.93000000000006"/>
    <n v="0.27480083857442356"/>
    <x v="0"/>
    <x v="0"/>
    <n v="2"/>
    <s v="Mar"/>
  </r>
  <r>
    <x v="6313"/>
    <x v="227"/>
    <s v="Sneakers"/>
    <x v="4"/>
    <x v="0"/>
    <n v="10"/>
    <n v="87.08"/>
    <n v="66.77"/>
    <s v="Retail"/>
    <n v="870.8"/>
    <n v="667.69999999999993"/>
    <n v="203.10000000000002"/>
    <n v="0.23323380799265048"/>
    <x v="0"/>
    <x v="0"/>
    <s v="No Rating"/>
    <s v="Mar"/>
  </r>
  <r>
    <x v="6314"/>
    <x v="227"/>
    <s v="Vacuum Cleaner"/>
    <x v="2"/>
    <x v="4"/>
    <n v="9"/>
    <n v="295.68"/>
    <n v="209.27"/>
    <s v="Online"/>
    <n v="2661.12"/>
    <n v="1883.43"/>
    <n v="777.68999999999983"/>
    <n v="0.29224161255411252"/>
    <x v="0"/>
    <x v="0"/>
    <s v="No Rating"/>
    <s v="Mar"/>
  </r>
  <r>
    <x v="6315"/>
    <x v="227"/>
    <s v="Headphones"/>
    <x v="3"/>
    <x v="4"/>
    <n v="20"/>
    <n v="351.64"/>
    <n v="308.75"/>
    <s v="Online"/>
    <n v="7032.7999999999993"/>
    <n v="6175"/>
    <n v="857.79999999999927"/>
    <n v="0.12197133431918999"/>
    <x v="0"/>
    <x v="0"/>
    <n v="3"/>
    <s v="Mar"/>
  </r>
  <r>
    <x v="6316"/>
    <x v="227"/>
    <s v="Football"/>
    <x v="0"/>
    <x v="1"/>
    <n v="19"/>
    <n v="54.09"/>
    <n v="44.33"/>
    <s v="Online"/>
    <n v="1027.71"/>
    <n v="842.27"/>
    <n v="185.44000000000005"/>
    <n v="0.18044000739508231"/>
    <x v="0"/>
    <x v="0"/>
    <s v="No Rating"/>
    <s v="Mar"/>
  </r>
  <r>
    <x v="6317"/>
    <x v="228"/>
    <s v="Cycle"/>
    <x v="0"/>
    <x v="3"/>
    <n v="11"/>
    <n v="473.79"/>
    <n v="348.24"/>
    <s v="Retail"/>
    <n v="5211.6900000000005"/>
    <n v="3830.6400000000003"/>
    <n v="1381.0500000000002"/>
    <n v="0.26499081871715319"/>
    <x v="0"/>
    <x v="0"/>
    <s v="No Rating"/>
    <s v="Mar"/>
  </r>
  <r>
    <x v="6318"/>
    <x v="228"/>
    <s v="Headphones"/>
    <x v="3"/>
    <x v="0"/>
    <n v="14"/>
    <n v="318.82"/>
    <n v="217.59"/>
    <s v="Online"/>
    <n v="4463.4799999999996"/>
    <n v="3046.26"/>
    <n v="1417.2199999999993"/>
    <n v="0.31751458503230651"/>
    <x v="1"/>
    <x v="3"/>
    <s v="No Rating"/>
    <s v="Mar"/>
  </r>
  <r>
    <x v="6319"/>
    <x v="228"/>
    <s v="T-shirt"/>
    <x v="4"/>
    <x v="1"/>
    <n v="20"/>
    <n v="71.150000000000006"/>
    <n v="45.33"/>
    <s v="Online"/>
    <n v="1423"/>
    <n v="906.59999999999991"/>
    <n v="516.40000000000009"/>
    <n v="0.36289529163738588"/>
    <x v="0"/>
    <x v="0"/>
    <s v="No Rating"/>
    <s v="Mar"/>
  </r>
  <r>
    <x v="6320"/>
    <x v="228"/>
    <s v="Comics"/>
    <x v="1"/>
    <x v="1"/>
    <n v="4"/>
    <n v="400.32"/>
    <n v="244.63"/>
    <s v="Retail"/>
    <n v="1601.28"/>
    <n v="978.52"/>
    <n v="622.76"/>
    <n v="0.38891386890487611"/>
    <x v="0"/>
    <x v="0"/>
    <s v="No Rating"/>
    <s v="Mar"/>
  </r>
  <r>
    <x v="6321"/>
    <x v="228"/>
    <s v="Cookware Set"/>
    <x v="2"/>
    <x v="2"/>
    <n v="3"/>
    <n v="444.21"/>
    <n v="295.45999999999998"/>
    <s v="Retail"/>
    <n v="1332.6299999999999"/>
    <n v="886.37999999999988"/>
    <n v="446.25"/>
    <n v="0.33486414083429011"/>
    <x v="0"/>
    <x v="0"/>
    <s v="No Rating"/>
    <s v="Mar"/>
  </r>
  <r>
    <x v="6322"/>
    <x v="228"/>
    <s v="T-shirt"/>
    <x v="4"/>
    <x v="1"/>
    <n v="12"/>
    <n v="281.32"/>
    <n v="180.87"/>
    <s v="Retail"/>
    <n v="3375.84"/>
    <n v="2170.44"/>
    <n v="1205.4000000000001"/>
    <n v="0.35706668562491112"/>
    <x v="0"/>
    <x v="0"/>
    <s v="No Rating"/>
    <s v="Mar"/>
  </r>
  <r>
    <x v="6323"/>
    <x v="228"/>
    <s v="Jeans"/>
    <x v="4"/>
    <x v="4"/>
    <n v="8"/>
    <n v="268.32"/>
    <n v="210.39"/>
    <s v="Retail"/>
    <n v="2146.56"/>
    <n v="1683.12"/>
    <n v="463.44000000000005"/>
    <n v="0.21589892665474064"/>
    <x v="0"/>
    <x v="0"/>
    <s v="No Rating"/>
    <s v="Mar"/>
  </r>
  <r>
    <x v="6324"/>
    <x v="228"/>
    <s v="Headphones"/>
    <x v="3"/>
    <x v="4"/>
    <n v="18"/>
    <n v="419.62"/>
    <n v="313.81"/>
    <s v="Retail"/>
    <n v="7553.16"/>
    <n v="5648.58"/>
    <n v="1904.58"/>
    <n v="0.2521567132167199"/>
    <x v="0"/>
    <x v="0"/>
    <s v="No Rating"/>
    <s v="Mar"/>
  </r>
  <r>
    <x v="6325"/>
    <x v="228"/>
    <s v="Textbook"/>
    <x v="1"/>
    <x v="2"/>
    <n v="2"/>
    <n v="365.04"/>
    <n v="267.8"/>
    <s v="Retail"/>
    <n v="730.08"/>
    <n v="535.6"/>
    <n v="194.48000000000002"/>
    <n v="0.26638176638176642"/>
    <x v="0"/>
    <x v="0"/>
    <s v="No Rating"/>
    <s v="Mar"/>
  </r>
  <r>
    <x v="6326"/>
    <x v="228"/>
    <s v="Jeans"/>
    <x v="4"/>
    <x v="3"/>
    <n v="3"/>
    <n v="116.35"/>
    <n v="83.14"/>
    <s v="Retail"/>
    <n v="349.04999999999995"/>
    <n v="249.42000000000002"/>
    <n v="99.629999999999939"/>
    <n v="0.28543188654920487"/>
    <x v="0"/>
    <x v="0"/>
    <s v="No Rating"/>
    <s v="Mar"/>
  </r>
  <r>
    <x v="6327"/>
    <x v="228"/>
    <s v="Chair"/>
    <x v="2"/>
    <x v="2"/>
    <n v="5"/>
    <n v="144.88"/>
    <n v="94.1"/>
    <s v="Retail"/>
    <n v="724.4"/>
    <n v="470.5"/>
    <n v="253.89999999999998"/>
    <n v="0.35049696300386524"/>
    <x v="0"/>
    <x v="0"/>
    <s v="No Rating"/>
    <s v="Mar"/>
  </r>
  <r>
    <x v="6328"/>
    <x v="228"/>
    <s v="Smartphone"/>
    <x v="3"/>
    <x v="0"/>
    <n v="9"/>
    <n v="313.2"/>
    <n v="259.64"/>
    <s v="Retail"/>
    <n v="2818.7999999999997"/>
    <n v="2336.7599999999998"/>
    <n v="482.03999999999996"/>
    <n v="0.17100893997445721"/>
    <x v="0"/>
    <x v="0"/>
    <s v="No Rating"/>
    <s v="Mar"/>
  </r>
  <r>
    <x v="6329"/>
    <x v="228"/>
    <s v="Smartphone"/>
    <x v="3"/>
    <x v="3"/>
    <n v="15"/>
    <n v="214.93"/>
    <n v="136.75"/>
    <s v="Online"/>
    <n v="3223.9500000000003"/>
    <n v="2051.25"/>
    <n v="1172.7000000000003"/>
    <n v="0.36374633601637746"/>
    <x v="0"/>
    <x v="0"/>
    <s v="No Rating"/>
    <s v="Mar"/>
  </r>
  <r>
    <x v="6330"/>
    <x v="228"/>
    <s v="Chair"/>
    <x v="2"/>
    <x v="0"/>
    <n v="16"/>
    <n v="443.31"/>
    <n v="362.41"/>
    <s v="Retail"/>
    <n v="7092.96"/>
    <n v="5798.56"/>
    <n v="1294.3999999999996"/>
    <n v="0.18249080778687596"/>
    <x v="0"/>
    <x v="0"/>
    <s v="No Rating"/>
    <s v="Mar"/>
  </r>
  <r>
    <x v="6331"/>
    <x v="228"/>
    <s v="Textbook"/>
    <x v="1"/>
    <x v="4"/>
    <n v="9"/>
    <n v="378.44"/>
    <n v="236.24"/>
    <s v="Retail"/>
    <n v="3405.96"/>
    <n v="2126.16"/>
    <n v="1279.8000000000002"/>
    <n v="0.37575309163936166"/>
    <x v="0"/>
    <x v="0"/>
    <s v="No Rating"/>
    <s v="Mar"/>
  </r>
  <r>
    <x v="6332"/>
    <x v="228"/>
    <s v="Biography"/>
    <x v="1"/>
    <x v="3"/>
    <n v="5"/>
    <n v="406.22"/>
    <n v="333.01"/>
    <s v="Retail"/>
    <n v="2031.1000000000001"/>
    <n v="1665.05"/>
    <n v="366.05000000000018"/>
    <n v="0.1802225395106101"/>
    <x v="0"/>
    <x v="0"/>
    <s v="No Rating"/>
    <s v="Mar"/>
  </r>
  <r>
    <x v="6333"/>
    <x v="228"/>
    <s v="Jacket"/>
    <x v="4"/>
    <x v="3"/>
    <n v="12"/>
    <n v="249.79"/>
    <n v="213.66"/>
    <s v="Retail"/>
    <n v="2997.48"/>
    <n v="2563.92"/>
    <n v="433.55999999999995"/>
    <n v="0.14464149885904157"/>
    <x v="0"/>
    <x v="0"/>
    <s v="No Rating"/>
    <s v="Mar"/>
  </r>
  <r>
    <x v="6334"/>
    <x v="228"/>
    <s v="Yoga Mat"/>
    <x v="0"/>
    <x v="1"/>
    <n v="14"/>
    <n v="417.66"/>
    <n v="291.20999999999998"/>
    <s v="Retail"/>
    <n v="5847.2400000000007"/>
    <n v="4076.9399999999996"/>
    <n v="1770.3000000000011"/>
    <n v="0.30275822439304712"/>
    <x v="0"/>
    <x v="0"/>
    <s v="No Rating"/>
    <s v="Mar"/>
  </r>
  <r>
    <x v="6335"/>
    <x v="228"/>
    <s v="Fiction"/>
    <x v="1"/>
    <x v="4"/>
    <n v="2"/>
    <n v="143.87"/>
    <n v="110.3"/>
    <s v="Online"/>
    <n v="287.74"/>
    <n v="220.6"/>
    <n v="67.140000000000015"/>
    <n v="0.23333565023979985"/>
    <x v="0"/>
    <x v="0"/>
    <s v="No Rating"/>
    <s v="Mar"/>
  </r>
  <r>
    <x v="6336"/>
    <x v="228"/>
    <s v="Cycle"/>
    <x v="0"/>
    <x v="0"/>
    <n v="2"/>
    <n v="246.8"/>
    <n v="221.58"/>
    <s v="Retail"/>
    <n v="493.6"/>
    <n v="443.16"/>
    <n v="50.44"/>
    <n v="0.10218800648298217"/>
    <x v="0"/>
    <x v="0"/>
    <s v="No Rating"/>
    <s v="Mar"/>
  </r>
  <r>
    <x v="6337"/>
    <x v="228"/>
    <s v="Cookware Set"/>
    <x v="2"/>
    <x v="4"/>
    <n v="10"/>
    <n v="363.91"/>
    <n v="315.82"/>
    <s v="Retail"/>
    <n v="3639.1000000000004"/>
    <n v="3158.2"/>
    <n v="480.90000000000055"/>
    <n v="0.13214805858591425"/>
    <x v="0"/>
    <x v="0"/>
    <n v="4"/>
    <s v="Mar"/>
  </r>
  <r>
    <x v="6338"/>
    <x v="228"/>
    <s v="Yoga Mat"/>
    <x v="0"/>
    <x v="0"/>
    <n v="15"/>
    <n v="132.74"/>
    <n v="87.64"/>
    <s v="Online"/>
    <n v="1991.1000000000001"/>
    <n v="1314.6"/>
    <n v="676.50000000000023"/>
    <n v="0.33976194063582954"/>
    <x v="0"/>
    <x v="0"/>
    <s v="No Rating"/>
    <s v="Mar"/>
  </r>
  <r>
    <x v="6339"/>
    <x v="228"/>
    <s v="Chair"/>
    <x v="2"/>
    <x v="4"/>
    <n v="11"/>
    <n v="374.36"/>
    <n v="292.47000000000003"/>
    <s v="Online"/>
    <n v="4117.96"/>
    <n v="3217.17"/>
    <n v="900.79"/>
    <n v="0.21874666096805212"/>
    <x v="0"/>
    <x v="0"/>
    <s v="No Rating"/>
    <s v="Mar"/>
  </r>
  <r>
    <x v="6340"/>
    <x v="228"/>
    <s v="Sneakers"/>
    <x v="4"/>
    <x v="0"/>
    <n v="7"/>
    <n v="382.81"/>
    <n v="275.05"/>
    <s v="Online"/>
    <n v="2679.67"/>
    <n v="1925.3500000000001"/>
    <n v="754.31999999999994"/>
    <n v="0.28149734855411296"/>
    <x v="0"/>
    <x v="0"/>
    <s v="No Rating"/>
    <s v="Mar"/>
  </r>
  <r>
    <x v="6341"/>
    <x v="228"/>
    <s v="Cookware Set"/>
    <x v="2"/>
    <x v="4"/>
    <n v="13"/>
    <n v="331.59"/>
    <n v="271.61"/>
    <s v="Retail"/>
    <n v="4310.67"/>
    <n v="3530.9300000000003"/>
    <n v="779.73999999999978"/>
    <n v="0.1808860339575982"/>
    <x v="1"/>
    <x v="2"/>
    <n v="5"/>
    <s v="Mar"/>
  </r>
  <r>
    <x v="6342"/>
    <x v="229"/>
    <s v="Textbook"/>
    <x v="1"/>
    <x v="1"/>
    <n v="12"/>
    <n v="366.33"/>
    <n v="225.56"/>
    <s v="Online"/>
    <n v="4395.96"/>
    <n v="2706.7200000000003"/>
    <n v="1689.2399999999998"/>
    <n v="0.38427101247509071"/>
    <x v="0"/>
    <x v="0"/>
    <s v="No Rating"/>
    <s v="Mar"/>
  </r>
  <r>
    <x v="6343"/>
    <x v="229"/>
    <s v="T-shirt"/>
    <x v="4"/>
    <x v="1"/>
    <n v="8"/>
    <n v="266.08"/>
    <n v="222.07"/>
    <s v="Online"/>
    <n v="2128.64"/>
    <n v="1776.56"/>
    <n v="352.07999999999993"/>
    <n v="0.16540138304269389"/>
    <x v="0"/>
    <x v="0"/>
    <s v="No Rating"/>
    <s v="Mar"/>
  </r>
  <r>
    <x v="6344"/>
    <x v="229"/>
    <s v="Vacuum Cleaner"/>
    <x v="2"/>
    <x v="2"/>
    <n v="14"/>
    <n v="471.32"/>
    <n v="415.44"/>
    <s v="Retail"/>
    <n v="6598.48"/>
    <n v="5816.16"/>
    <n v="782.31999999999971"/>
    <n v="0.11856063820758717"/>
    <x v="0"/>
    <x v="0"/>
    <s v="No Rating"/>
    <s v="Mar"/>
  </r>
  <r>
    <x v="6345"/>
    <x v="229"/>
    <s v="Comics"/>
    <x v="1"/>
    <x v="1"/>
    <n v="5"/>
    <n v="231.27"/>
    <n v="156.13"/>
    <s v="Retail"/>
    <n v="1156.3500000000001"/>
    <n v="780.65"/>
    <n v="375.70000000000016"/>
    <n v="0.32490163012928619"/>
    <x v="0"/>
    <x v="0"/>
    <s v="No Rating"/>
    <s v="Mar"/>
  </r>
  <r>
    <x v="6346"/>
    <x v="229"/>
    <s v="T-shirt"/>
    <x v="4"/>
    <x v="1"/>
    <n v="5"/>
    <n v="407.17"/>
    <n v="321.44"/>
    <s v="Online"/>
    <n v="2035.8500000000001"/>
    <n v="1607.2"/>
    <n v="428.65000000000009"/>
    <n v="0.21055087555566473"/>
    <x v="0"/>
    <x v="0"/>
    <s v="No Rating"/>
    <s v="Mar"/>
  </r>
  <r>
    <x v="6347"/>
    <x v="229"/>
    <s v="Football"/>
    <x v="0"/>
    <x v="0"/>
    <n v="12"/>
    <n v="35.11"/>
    <n v="25.51"/>
    <s v="Online"/>
    <n v="421.32"/>
    <n v="306.12"/>
    <n v="115.19999999999999"/>
    <n v="0.27342637425234972"/>
    <x v="0"/>
    <x v="0"/>
    <s v="No Rating"/>
    <s v="Mar"/>
  </r>
  <r>
    <x v="6348"/>
    <x v="229"/>
    <s v="Camera"/>
    <x v="3"/>
    <x v="2"/>
    <n v="7"/>
    <n v="72.59"/>
    <n v="55.73"/>
    <s v="Online"/>
    <n v="508.13"/>
    <n v="390.10999999999996"/>
    <n v="118.02000000000004"/>
    <n v="0.23226339716214361"/>
    <x v="0"/>
    <x v="0"/>
    <s v="No Rating"/>
    <s v="Mar"/>
  </r>
  <r>
    <x v="6349"/>
    <x v="229"/>
    <s v="T-shirt"/>
    <x v="4"/>
    <x v="4"/>
    <n v="6"/>
    <n v="269.79000000000002"/>
    <n v="203.89"/>
    <s v="Online"/>
    <n v="1618.7400000000002"/>
    <n v="1223.3399999999999"/>
    <n v="395.40000000000032"/>
    <n v="0.24426405722969732"/>
    <x v="0"/>
    <x v="0"/>
    <s v="No Rating"/>
    <s v="Mar"/>
  </r>
  <r>
    <x v="6350"/>
    <x v="229"/>
    <s v="Sneakers"/>
    <x v="4"/>
    <x v="1"/>
    <n v="13"/>
    <n v="111.72"/>
    <n v="95.22"/>
    <s v="Online"/>
    <n v="1452.36"/>
    <n v="1237.8599999999999"/>
    <n v="214.5"/>
    <n v="0.14769065520945221"/>
    <x v="0"/>
    <x v="0"/>
    <s v="No Rating"/>
    <s v="Mar"/>
  </r>
  <r>
    <x v="6351"/>
    <x v="229"/>
    <s v="Fiction"/>
    <x v="1"/>
    <x v="3"/>
    <n v="13"/>
    <n v="361.89"/>
    <n v="282.97000000000003"/>
    <s v="Online"/>
    <n v="4704.57"/>
    <n v="3678.6100000000006"/>
    <n v="1025.9599999999991"/>
    <n v="0.21807731631158622"/>
    <x v="0"/>
    <x v="0"/>
    <s v="No Rating"/>
    <s v="Mar"/>
  </r>
  <r>
    <x v="6352"/>
    <x v="229"/>
    <s v="Jeans"/>
    <x v="4"/>
    <x v="4"/>
    <n v="18"/>
    <n v="471.47"/>
    <n v="347.75"/>
    <s v="Online"/>
    <n v="8486.4600000000009"/>
    <n v="6259.5"/>
    <n v="2226.9600000000009"/>
    <n v="0.26241330307336636"/>
    <x v="0"/>
    <x v="0"/>
    <s v="No Rating"/>
    <s v="Mar"/>
  </r>
  <r>
    <x v="6353"/>
    <x v="229"/>
    <s v="T-shirt"/>
    <x v="4"/>
    <x v="4"/>
    <n v="18"/>
    <n v="391.8"/>
    <n v="273.42"/>
    <s v="Retail"/>
    <n v="7052.4000000000005"/>
    <n v="4921.5600000000004"/>
    <n v="2130.84"/>
    <n v="0.30214395099540581"/>
    <x v="0"/>
    <x v="0"/>
    <s v="No Rating"/>
    <s v="Mar"/>
  </r>
  <r>
    <x v="6354"/>
    <x v="229"/>
    <s v="Camera"/>
    <x v="3"/>
    <x v="0"/>
    <n v="4"/>
    <n v="339.68"/>
    <n v="249.59"/>
    <s v="Online"/>
    <n v="1358.72"/>
    <n v="998.36"/>
    <n v="360.36"/>
    <n v="0.26522020725388601"/>
    <x v="0"/>
    <x v="0"/>
    <s v="No Rating"/>
    <s v="Mar"/>
  </r>
  <r>
    <x v="6355"/>
    <x v="229"/>
    <s v="Jacket"/>
    <x v="4"/>
    <x v="4"/>
    <n v="10"/>
    <n v="22.91"/>
    <n v="16"/>
    <s v="Online"/>
    <n v="229.1"/>
    <n v="160"/>
    <n v="69.099999999999994"/>
    <n v="0.30161501527717155"/>
    <x v="0"/>
    <x v="0"/>
    <s v="No Rating"/>
    <s v="Mar"/>
  </r>
  <r>
    <x v="6356"/>
    <x v="229"/>
    <s v="Jeans"/>
    <x v="4"/>
    <x v="2"/>
    <n v="13"/>
    <n v="435.71"/>
    <n v="317.91000000000003"/>
    <s v="Online"/>
    <n v="5664.23"/>
    <n v="4132.83"/>
    <n v="1531.3999999999996"/>
    <n v="0.27036331504900046"/>
    <x v="0"/>
    <x v="0"/>
    <s v="No Rating"/>
    <s v="Mar"/>
  </r>
  <r>
    <x v="6357"/>
    <x v="229"/>
    <s v="Biography"/>
    <x v="1"/>
    <x v="3"/>
    <n v="8"/>
    <n v="271.08999999999997"/>
    <n v="194.49"/>
    <s v="Retail"/>
    <n v="2168.7199999999998"/>
    <n v="1555.92"/>
    <n v="612.79999999999973"/>
    <n v="0.28256298646206046"/>
    <x v="0"/>
    <x v="0"/>
    <s v="No Rating"/>
    <s v="Mar"/>
  </r>
  <r>
    <x v="6358"/>
    <x v="229"/>
    <s v="Jeans"/>
    <x v="4"/>
    <x v="1"/>
    <n v="6"/>
    <n v="498.07"/>
    <n v="376.27"/>
    <s v="Online"/>
    <n v="2988.42"/>
    <n v="2257.62"/>
    <n v="730.80000000000018"/>
    <n v="0.24454393960688262"/>
    <x v="0"/>
    <x v="0"/>
    <s v="No Rating"/>
    <s v="Mar"/>
  </r>
  <r>
    <x v="6359"/>
    <x v="229"/>
    <s v="Comics"/>
    <x v="1"/>
    <x v="3"/>
    <n v="4"/>
    <n v="75.010000000000005"/>
    <n v="66.349999999999994"/>
    <s v="Retail"/>
    <n v="300.04000000000002"/>
    <n v="265.39999999999998"/>
    <n v="34.640000000000043"/>
    <n v="0.11545127316357832"/>
    <x v="0"/>
    <x v="0"/>
    <s v="No Rating"/>
    <s v="Mar"/>
  </r>
  <r>
    <x v="6360"/>
    <x v="229"/>
    <s v="Yoga Mat"/>
    <x v="0"/>
    <x v="4"/>
    <n v="12"/>
    <n v="70.34"/>
    <n v="47.59"/>
    <s v="Retail"/>
    <n v="844.08"/>
    <n v="571.08000000000004"/>
    <n v="273"/>
    <n v="0.32342905885698037"/>
    <x v="0"/>
    <x v="0"/>
    <s v="No Rating"/>
    <s v="Mar"/>
  </r>
  <r>
    <x v="6361"/>
    <x v="229"/>
    <s v="Fiction"/>
    <x v="1"/>
    <x v="2"/>
    <n v="20"/>
    <n v="392.98"/>
    <n v="312.64999999999998"/>
    <s v="Online"/>
    <n v="7859.6"/>
    <n v="6253"/>
    <n v="1606.6000000000004"/>
    <n v="0.20441243829202507"/>
    <x v="0"/>
    <x v="0"/>
    <n v="3"/>
    <s v="Mar"/>
  </r>
  <r>
    <x v="6362"/>
    <x v="229"/>
    <s v="Yoga Mat"/>
    <x v="0"/>
    <x v="3"/>
    <n v="4"/>
    <n v="245.2"/>
    <n v="161.32"/>
    <s v="Retail"/>
    <n v="980.8"/>
    <n v="645.28"/>
    <n v="335.52"/>
    <n v="0.34208809135399676"/>
    <x v="0"/>
    <x v="0"/>
    <s v="No Rating"/>
    <s v="Mar"/>
  </r>
  <r>
    <x v="6363"/>
    <x v="229"/>
    <s v="Yoga Mat"/>
    <x v="0"/>
    <x v="4"/>
    <n v="4"/>
    <n v="69.59"/>
    <n v="52.22"/>
    <s v="Online"/>
    <n v="278.36"/>
    <n v="208.88"/>
    <n v="69.480000000000018"/>
    <n v="0.24960482827992533"/>
    <x v="0"/>
    <x v="0"/>
    <s v="No Rating"/>
    <s v="Mar"/>
  </r>
  <r>
    <x v="6364"/>
    <x v="230"/>
    <s v="Headphones"/>
    <x v="3"/>
    <x v="4"/>
    <n v="18"/>
    <n v="20.98"/>
    <n v="14.81"/>
    <s v="Retail"/>
    <n v="377.64"/>
    <n v="266.58"/>
    <n v="111.06"/>
    <n v="0.29408960915157295"/>
    <x v="0"/>
    <x v="0"/>
    <s v="No Rating"/>
    <s v="Mar"/>
  </r>
  <r>
    <x v="6365"/>
    <x v="230"/>
    <s v="Jeans"/>
    <x v="4"/>
    <x v="2"/>
    <n v="15"/>
    <n v="286.29000000000002"/>
    <n v="196.17"/>
    <s v="Retail"/>
    <n v="4294.3500000000004"/>
    <n v="2942.5499999999997"/>
    <n v="1351.8000000000006"/>
    <n v="0.31478570680079654"/>
    <x v="0"/>
    <x v="0"/>
    <s v="No Rating"/>
    <s v="Mar"/>
  </r>
  <r>
    <x v="6366"/>
    <x v="230"/>
    <s v="Textbook"/>
    <x v="1"/>
    <x v="1"/>
    <n v="16"/>
    <n v="207.45"/>
    <n v="174.33"/>
    <s v="Online"/>
    <n v="3319.2"/>
    <n v="2789.28"/>
    <n v="529.91999999999962"/>
    <n v="0.15965292841648579"/>
    <x v="0"/>
    <x v="0"/>
    <s v="No Rating"/>
    <s v="Mar"/>
  </r>
  <r>
    <x v="6367"/>
    <x v="230"/>
    <s v="Yoga Mat"/>
    <x v="0"/>
    <x v="3"/>
    <n v="12"/>
    <n v="189.12"/>
    <n v="121.66"/>
    <s v="Online"/>
    <n v="2269.44"/>
    <n v="1459.92"/>
    <n v="809.52"/>
    <n v="0.35670473773265648"/>
    <x v="0"/>
    <x v="0"/>
    <s v="No Rating"/>
    <s v="Mar"/>
  </r>
  <r>
    <x v="6368"/>
    <x v="230"/>
    <s v="Headphones"/>
    <x v="3"/>
    <x v="2"/>
    <n v="10"/>
    <n v="71.56"/>
    <n v="60.92"/>
    <s v="Online"/>
    <n v="715.6"/>
    <n v="609.20000000000005"/>
    <n v="106.39999999999998"/>
    <n v="0.14868641699273333"/>
    <x v="0"/>
    <x v="0"/>
    <s v="No Rating"/>
    <s v="Mar"/>
  </r>
  <r>
    <x v="6369"/>
    <x v="230"/>
    <s v="Laptop"/>
    <x v="3"/>
    <x v="3"/>
    <n v="18"/>
    <n v="436.78"/>
    <n v="337.31"/>
    <s v="Online"/>
    <n v="7862.0399999999991"/>
    <n v="6071.58"/>
    <n v="1790.4599999999991"/>
    <n v="0.22773478639131819"/>
    <x v="0"/>
    <x v="0"/>
    <s v="No Rating"/>
    <s v="Mar"/>
  </r>
  <r>
    <x v="6370"/>
    <x v="230"/>
    <s v="Cookware Set"/>
    <x v="2"/>
    <x v="3"/>
    <n v="18"/>
    <n v="261.12"/>
    <n v="179.59"/>
    <s v="Retail"/>
    <n v="4700.16"/>
    <n v="3232.62"/>
    <n v="1467.54"/>
    <n v="0.31223192401960786"/>
    <x v="0"/>
    <x v="0"/>
    <s v="No Rating"/>
    <s v="Mar"/>
  </r>
  <r>
    <x v="6371"/>
    <x v="230"/>
    <s v="Cycle"/>
    <x v="0"/>
    <x v="2"/>
    <n v="11"/>
    <n v="179.72"/>
    <n v="126.26"/>
    <s v="Online"/>
    <n v="1976.92"/>
    <n v="1388.8600000000001"/>
    <n v="588.05999999999995"/>
    <n v="0.29746271978633426"/>
    <x v="0"/>
    <x v="0"/>
    <s v="No Rating"/>
    <s v="Mar"/>
  </r>
  <r>
    <x v="6372"/>
    <x v="230"/>
    <s v="Yoga Mat"/>
    <x v="0"/>
    <x v="4"/>
    <n v="15"/>
    <n v="185.89"/>
    <n v="133.66"/>
    <s v="Online"/>
    <n v="2788.35"/>
    <n v="2004.8999999999999"/>
    <n v="783.45"/>
    <n v="0.28097261821507347"/>
    <x v="0"/>
    <x v="0"/>
    <s v="No Rating"/>
    <s v="Mar"/>
  </r>
  <r>
    <x v="6373"/>
    <x v="230"/>
    <s v="Yoga Mat"/>
    <x v="0"/>
    <x v="0"/>
    <n v="17"/>
    <n v="145.41"/>
    <n v="126.46"/>
    <s v="Retail"/>
    <n v="2471.9699999999998"/>
    <n v="2149.8199999999997"/>
    <n v="322.15000000000009"/>
    <n v="0.13032116085551204"/>
    <x v="0"/>
    <x v="0"/>
    <s v="No Rating"/>
    <s v="Mar"/>
  </r>
  <r>
    <x v="6374"/>
    <x v="230"/>
    <s v="Mixer"/>
    <x v="2"/>
    <x v="1"/>
    <n v="18"/>
    <n v="119.98"/>
    <n v="78.55"/>
    <s v="Online"/>
    <n v="2159.64"/>
    <n v="1413.8999999999999"/>
    <n v="745.74"/>
    <n v="0.34530755125854312"/>
    <x v="0"/>
    <x v="0"/>
    <s v="No Rating"/>
    <s v="Mar"/>
  </r>
  <r>
    <x v="6375"/>
    <x v="230"/>
    <s v="Sneakers"/>
    <x v="4"/>
    <x v="1"/>
    <n v="7"/>
    <n v="403.46"/>
    <n v="338.76"/>
    <s v="Online"/>
    <n v="2824.22"/>
    <n v="2371.3199999999997"/>
    <n v="452.90000000000009"/>
    <n v="0.16036286125018592"/>
    <x v="1"/>
    <x v="1"/>
    <s v="No Rating"/>
    <s v="Mar"/>
  </r>
  <r>
    <x v="6376"/>
    <x v="230"/>
    <s v="Cookware Set"/>
    <x v="2"/>
    <x v="2"/>
    <n v="2"/>
    <n v="129.94999999999999"/>
    <n v="78.459999999999994"/>
    <s v="Retail"/>
    <n v="259.89999999999998"/>
    <n v="156.91999999999999"/>
    <n v="102.97999999999999"/>
    <n v="0.39622931896883418"/>
    <x v="0"/>
    <x v="0"/>
    <n v="1"/>
    <s v="Mar"/>
  </r>
  <r>
    <x v="6377"/>
    <x v="230"/>
    <s v="Cookware Set"/>
    <x v="2"/>
    <x v="4"/>
    <n v="15"/>
    <n v="99.19"/>
    <n v="61.19"/>
    <s v="Retail"/>
    <n v="1487.85"/>
    <n v="917.84999999999991"/>
    <n v="570"/>
    <n v="0.38310313539671342"/>
    <x v="0"/>
    <x v="0"/>
    <s v="No Rating"/>
    <s v="Mar"/>
  </r>
  <r>
    <x v="6378"/>
    <x v="230"/>
    <s v="Sneakers"/>
    <x v="4"/>
    <x v="2"/>
    <n v="1"/>
    <n v="179.46"/>
    <n v="111.63"/>
    <s v="Online"/>
    <n v="179.46"/>
    <n v="111.63"/>
    <n v="67.830000000000013"/>
    <n v="0.37796723503844876"/>
    <x v="0"/>
    <x v="0"/>
    <s v="No Rating"/>
    <s v="Mar"/>
  </r>
  <r>
    <x v="6379"/>
    <x v="230"/>
    <s v="Jeans"/>
    <x v="4"/>
    <x v="4"/>
    <n v="3"/>
    <n v="365.66"/>
    <n v="259.69"/>
    <s v="Retail"/>
    <n v="1096.98"/>
    <n v="779.06999999999994"/>
    <n v="317.91000000000008"/>
    <n v="0.28980473664059514"/>
    <x v="0"/>
    <x v="0"/>
    <n v="3"/>
    <s v="Mar"/>
  </r>
  <r>
    <x v="6380"/>
    <x v="230"/>
    <s v="Headphones"/>
    <x v="3"/>
    <x v="3"/>
    <n v="14"/>
    <n v="404.22"/>
    <n v="260.55"/>
    <s v="Retail"/>
    <n v="5659.08"/>
    <n v="3647.7000000000003"/>
    <n v="2011.3799999999997"/>
    <n v="0.35542526347038733"/>
    <x v="1"/>
    <x v="2"/>
    <s v="No Rating"/>
    <s v="Mar"/>
  </r>
  <r>
    <x v="6381"/>
    <x v="230"/>
    <s v="Mixer"/>
    <x v="2"/>
    <x v="3"/>
    <n v="5"/>
    <n v="264.17"/>
    <n v="169.08"/>
    <s v="Online"/>
    <n v="1320.8500000000001"/>
    <n v="845.40000000000009"/>
    <n v="475.45000000000005"/>
    <n v="0.3599576030586365"/>
    <x v="0"/>
    <x v="0"/>
    <s v="No Rating"/>
    <s v="Mar"/>
  </r>
  <r>
    <x v="6382"/>
    <x v="230"/>
    <s v="Sneakers"/>
    <x v="4"/>
    <x v="4"/>
    <n v="6"/>
    <n v="438.13"/>
    <n v="343.59"/>
    <s v="Online"/>
    <n v="2628.7799999999997"/>
    <n v="2061.54"/>
    <n v="567.23999999999978"/>
    <n v="0.21578070435715421"/>
    <x v="0"/>
    <x v="0"/>
    <s v="No Rating"/>
    <s v="Mar"/>
  </r>
  <r>
    <x v="6383"/>
    <x v="230"/>
    <s v="Laptop"/>
    <x v="3"/>
    <x v="0"/>
    <n v="15"/>
    <n v="85.84"/>
    <n v="76.88"/>
    <s v="Retail"/>
    <n v="1287.6000000000001"/>
    <n v="1153.1999999999998"/>
    <n v="134.40000000000032"/>
    <n v="0.10438024231127703"/>
    <x v="0"/>
    <x v="0"/>
    <s v="No Rating"/>
    <s v="Mar"/>
  </r>
  <r>
    <x v="6384"/>
    <x v="230"/>
    <s v="Jeans"/>
    <x v="4"/>
    <x v="3"/>
    <n v="18"/>
    <n v="345.39"/>
    <n v="242.63"/>
    <s v="Retail"/>
    <n v="6217.0199999999995"/>
    <n v="4367.34"/>
    <n v="1849.6799999999994"/>
    <n v="0.29751874692376729"/>
    <x v="0"/>
    <x v="0"/>
    <s v="No Rating"/>
    <s v="Mar"/>
  </r>
  <r>
    <x v="6385"/>
    <x v="230"/>
    <s v="Football"/>
    <x v="0"/>
    <x v="2"/>
    <n v="5"/>
    <n v="53.9"/>
    <n v="38.840000000000003"/>
    <s v="Retail"/>
    <n v="269.5"/>
    <n v="194.20000000000002"/>
    <n v="75.299999999999983"/>
    <n v="0.27940630797773647"/>
    <x v="0"/>
    <x v="0"/>
    <s v="No Rating"/>
    <s v="Mar"/>
  </r>
  <r>
    <x v="6386"/>
    <x v="230"/>
    <s v="Laptop"/>
    <x v="3"/>
    <x v="3"/>
    <n v="16"/>
    <n v="139.9"/>
    <n v="88.28"/>
    <s v="Retail"/>
    <n v="2238.4"/>
    <n v="1412.48"/>
    <n v="825.92000000000007"/>
    <n v="0.36897784131522515"/>
    <x v="0"/>
    <x v="0"/>
    <s v="No Rating"/>
    <s v="Mar"/>
  </r>
  <r>
    <x v="6387"/>
    <x v="230"/>
    <s v="Yoga Mat"/>
    <x v="0"/>
    <x v="0"/>
    <n v="18"/>
    <n v="347.62"/>
    <n v="301.43"/>
    <s v="Online"/>
    <n v="6257.16"/>
    <n v="5425.74"/>
    <n v="831.42000000000007"/>
    <n v="0.13287497842471666"/>
    <x v="0"/>
    <x v="0"/>
    <s v="No Rating"/>
    <s v="Mar"/>
  </r>
  <r>
    <x v="6388"/>
    <x v="230"/>
    <s v="Football"/>
    <x v="0"/>
    <x v="1"/>
    <n v="15"/>
    <n v="147.79"/>
    <n v="112.21"/>
    <s v="Online"/>
    <n v="2216.85"/>
    <n v="1683.1499999999999"/>
    <n v="533.70000000000005"/>
    <n v="0.2407470058867312"/>
    <x v="0"/>
    <x v="0"/>
    <s v="No Rating"/>
    <s v="Mar"/>
  </r>
  <r>
    <x v="6389"/>
    <x v="231"/>
    <s v="T-shirt"/>
    <x v="4"/>
    <x v="4"/>
    <n v="15"/>
    <n v="248.45"/>
    <n v="221.18"/>
    <s v="Retail"/>
    <n v="3726.75"/>
    <n v="3317.7000000000003"/>
    <n v="409.04999999999973"/>
    <n v="0.10976051519420399"/>
    <x v="0"/>
    <x v="0"/>
    <s v="No Rating"/>
    <s v="Mar"/>
  </r>
  <r>
    <x v="6390"/>
    <x v="231"/>
    <s v="Biography"/>
    <x v="1"/>
    <x v="4"/>
    <n v="2"/>
    <n v="83.34"/>
    <n v="55.3"/>
    <s v="Retail"/>
    <n v="166.68"/>
    <n v="110.6"/>
    <n v="56.080000000000013"/>
    <n v="0.3364530837532998"/>
    <x v="0"/>
    <x v="0"/>
    <s v="No Rating"/>
    <s v="Mar"/>
  </r>
  <r>
    <x v="6391"/>
    <x v="231"/>
    <s v="Mixer"/>
    <x v="2"/>
    <x v="1"/>
    <n v="5"/>
    <n v="11.7"/>
    <n v="8.33"/>
    <s v="Retail"/>
    <n v="58.5"/>
    <n v="41.65"/>
    <n v="16.850000000000001"/>
    <n v="0.28803418803418807"/>
    <x v="0"/>
    <x v="0"/>
    <s v="No Rating"/>
    <s v="Mar"/>
  </r>
  <r>
    <x v="6392"/>
    <x v="231"/>
    <s v="Textbook"/>
    <x v="1"/>
    <x v="4"/>
    <n v="18"/>
    <n v="223"/>
    <n v="192.58"/>
    <s v="Retail"/>
    <n v="4014"/>
    <n v="3466.44"/>
    <n v="547.55999999999995"/>
    <n v="0.13641255605381164"/>
    <x v="0"/>
    <x v="0"/>
    <s v="No Rating"/>
    <s v="Mar"/>
  </r>
  <r>
    <x v="6393"/>
    <x v="231"/>
    <s v="Sneakers"/>
    <x v="4"/>
    <x v="3"/>
    <n v="11"/>
    <n v="409.74"/>
    <n v="286.56"/>
    <s v="Online"/>
    <n v="4507.1400000000003"/>
    <n v="3152.16"/>
    <n v="1354.9800000000005"/>
    <n v="0.30062966759408416"/>
    <x v="0"/>
    <x v="0"/>
    <s v="No Rating"/>
    <s v="Mar"/>
  </r>
  <r>
    <x v="6394"/>
    <x v="231"/>
    <s v="Vacuum Cleaner"/>
    <x v="2"/>
    <x v="0"/>
    <n v="13"/>
    <n v="56.85"/>
    <n v="50.93"/>
    <s v="Retail"/>
    <n v="739.05000000000007"/>
    <n v="662.09"/>
    <n v="76.960000000000036"/>
    <n v="0.10413368513632369"/>
    <x v="0"/>
    <x v="0"/>
    <s v="No Rating"/>
    <s v="Mar"/>
  </r>
  <r>
    <x v="6395"/>
    <x v="231"/>
    <s v="Smartphone"/>
    <x v="3"/>
    <x v="0"/>
    <n v="14"/>
    <n v="91.59"/>
    <n v="79.78"/>
    <s v="Online"/>
    <n v="1282.26"/>
    <n v="1116.92"/>
    <n v="165.33999999999992"/>
    <n v="0.1289442078829566"/>
    <x v="0"/>
    <x v="0"/>
    <s v="No Rating"/>
    <s v="Mar"/>
  </r>
  <r>
    <x v="6396"/>
    <x v="231"/>
    <s v="Cycle"/>
    <x v="0"/>
    <x v="4"/>
    <n v="10"/>
    <n v="198.99"/>
    <n v="169.7"/>
    <s v="Online"/>
    <n v="1989.9"/>
    <n v="1697"/>
    <n v="292.90000000000009"/>
    <n v="0.14719332629780396"/>
    <x v="0"/>
    <x v="0"/>
    <s v="No Rating"/>
    <s v="Mar"/>
  </r>
  <r>
    <x v="6397"/>
    <x v="231"/>
    <s v="Vacuum Cleaner"/>
    <x v="2"/>
    <x v="3"/>
    <n v="11"/>
    <n v="331.62"/>
    <n v="219.46"/>
    <s v="Online"/>
    <n v="3647.82"/>
    <n v="2414.06"/>
    <n v="1233.7600000000002"/>
    <n v="0.33821844279597135"/>
    <x v="0"/>
    <x v="0"/>
    <s v="No Rating"/>
    <s v="Mar"/>
  </r>
  <r>
    <x v="6398"/>
    <x v="231"/>
    <s v="Cycle"/>
    <x v="0"/>
    <x v="3"/>
    <n v="17"/>
    <n v="183.34"/>
    <n v="139.34"/>
    <s v="Online"/>
    <n v="3116.78"/>
    <n v="2368.7800000000002"/>
    <n v="748"/>
    <n v="0.23999127304461654"/>
    <x v="0"/>
    <x v="0"/>
    <s v="No Rating"/>
    <s v="Mar"/>
  </r>
  <r>
    <x v="6399"/>
    <x v="231"/>
    <s v="Mixer"/>
    <x v="2"/>
    <x v="1"/>
    <n v="11"/>
    <n v="135.41"/>
    <n v="104.49"/>
    <s v="Retail"/>
    <n v="1489.51"/>
    <n v="1149.3899999999999"/>
    <n v="340.12000000000012"/>
    <n v="0.22834354922088479"/>
    <x v="0"/>
    <x v="0"/>
    <s v="No Rating"/>
    <s v="Mar"/>
  </r>
  <r>
    <x v="6400"/>
    <x v="231"/>
    <s v="Comics"/>
    <x v="1"/>
    <x v="4"/>
    <n v="4"/>
    <n v="384.53"/>
    <n v="342.31"/>
    <s v="Retail"/>
    <n v="1538.12"/>
    <n v="1369.24"/>
    <n v="168.87999999999988"/>
    <n v="0.10979637479520446"/>
    <x v="0"/>
    <x v="0"/>
    <s v="No Rating"/>
    <s v="Mar"/>
  </r>
  <r>
    <x v="6401"/>
    <x v="231"/>
    <s v="Smartphone"/>
    <x v="3"/>
    <x v="0"/>
    <n v="12"/>
    <n v="424.13"/>
    <n v="352.27"/>
    <s v="Online"/>
    <n v="5089.5599999999995"/>
    <n v="4227.24"/>
    <n v="862.31999999999971"/>
    <n v="0.16942918444816443"/>
    <x v="0"/>
    <x v="0"/>
    <s v="No Rating"/>
    <s v="Mar"/>
  </r>
  <r>
    <x v="6402"/>
    <x v="231"/>
    <s v="Camera"/>
    <x v="3"/>
    <x v="2"/>
    <n v="18"/>
    <n v="408.81"/>
    <n v="350.25"/>
    <s v="Retail"/>
    <n v="7358.58"/>
    <n v="6304.5"/>
    <n v="1054.08"/>
    <n v="0.14324502825273353"/>
    <x v="0"/>
    <x v="0"/>
    <s v="No Rating"/>
    <s v="Mar"/>
  </r>
  <r>
    <x v="6403"/>
    <x v="231"/>
    <s v="T-shirt"/>
    <x v="4"/>
    <x v="3"/>
    <n v="10"/>
    <n v="208.36"/>
    <n v="181.37"/>
    <s v="Online"/>
    <n v="2083.6000000000004"/>
    <n v="1813.7"/>
    <n v="269.90000000000032"/>
    <n v="0.12953541946630845"/>
    <x v="0"/>
    <x v="0"/>
    <s v="No Rating"/>
    <s v="Mar"/>
  </r>
  <r>
    <x v="6404"/>
    <x v="231"/>
    <s v="Sneakers"/>
    <x v="4"/>
    <x v="0"/>
    <n v="8"/>
    <n v="11"/>
    <n v="7.72"/>
    <s v="Retail"/>
    <n v="88"/>
    <n v="61.76"/>
    <n v="26.240000000000002"/>
    <n v="0.29818181818181821"/>
    <x v="0"/>
    <x v="0"/>
    <s v="No Rating"/>
    <s v="Mar"/>
  </r>
  <r>
    <x v="6405"/>
    <x v="231"/>
    <s v="Sneakers"/>
    <x v="4"/>
    <x v="3"/>
    <n v="12"/>
    <n v="351.46"/>
    <n v="261.91000000000003"/>
    <s v="Retail"/>
    <n v="4217.5199999999995"/>
    <n v="3142.92"/>
    <n v="1074.5999999999995"/>
    <n v="0.25479428668980814"/>
    <x v="0"/>
    <x v="0"/>
    <s v="No Rating"/>
    <s v="Mar"/>
  </r>
  <r>
    <x v="6406"/>
    <x v="231"/>
    <s v="Smartphone"/>
    <x v="3"/>
    <x v="4"/>
    <n v="4"/>
    <n v="267.63"/>
    <n v="191.44"/>
    <s v="Online"/>
    <n v="1070.52"/>
    <n v="765.76"/>
    <n v="304.76"/>
    <n v="0.28468407876545976"/>
    <x v="0"/>
    <x v="0"/>
    <s v="No Rating"/>
    <s v="Mar"/>
  </r>
  <r>
    <x v="6407"/>
    <x v="231"/>
    <s v="T-shirt"/>
    <x v="4"/>
    <x v="2"/>
    <n v="20"/>
    <n v="372.72"/>
    <n v="329.84"/>
    <s v="Online"/>
    <n v="7454.4000000000005"/>
    <n v="6596.7999999999993"/>
    <n v="857.60000000000127"/>
    <n v="0.11504614724189756"/>
    <x v="0"/>
    <x v="0"/>
    <s v="No Rating"/>
    <s v="Mar"/>
  </r>
  <r>
    <x v="6408"/>
    <x v="231"/>
    <s v="Jeans"/>
    <x v="4"/>
    <x v="1"/>
    <n v="6"/>
    <n v="175.37"/>
    <n v="144.01"/>
    <s v="Online"/>
    <n v="1052.22"/>
    <n v="864.06"/>
    <n v="188.16000000000008"/>
    <n v="0.17882191937047393"/>
    <x v="0"/>
    <x v="0"/>
    <s v="No Rating"/>
    <s v="Mar"/>
  </r>
  <r>
    <x v="6409"/>
    <x v="231"/>
    <s v="Mixer"/>
    <x v="2"/>
    <x v="0"/>
    <n v="20"/>
    <n v="147.97999999999999"/>
    <n v="115.92"/>
    <s v="Retail"/>
    <n v="2959.6"/>
    <n v="2318.4"/>
    <n v="641.19999999999982"/>
    <n v="0.21665089877010402"/>
    <x v="0"/>
    <x v="0"/>
    <s v="No Rating"/>
    <s v="Mar"/>
  </r>
  <r>
    <x v="6410"/>
    <x v="231"/>
    <s v="Jeans"/>
    <x v="4"/>
    <x v="0"/>
    <n v="1"/>
    <n v="92.73"/>
    <n v="58.14"/>
    <s v="Retail"/>
    <n v="92.73"/>
    <n v="58.14"/>
    <n v="34.590000000000003"/>
    <n v="0.373018440634099"/>
    <x v="0"/>
    <x v="0"/>
    <s v="No Rating"/>
    <s v="Mar"/>
  </r>
  <r>
    <x v="6411"/>
    <x v="232"/>
    <s v="Fiction"/>
    <x v="1"/>
    <x v="1"/>
    <n v="15"/>
    <n v="294.76"/>
    <n v="176.91"/>
    <s v="Retail"/>
    <n v="4421.3999999999996"/>
    <n v="2653.65"/>
    <n v="1767.7499999999995"/>
    <n v="0.39981680010856285"/>
    <x v="0"/>
    <x v="0"/>
    <s v="No Rating"/>
    <s v="Mar"/>
  </r>
  <r>
    <x v="6412"/>
    <x v="232"/>
    <s v="Headphones"/>
    <x v="3"/>
    <x v="0"/>
    <n v="14"/>
    <n v="450.95"/>
    <n v="324.18"/>
    <s v="Online"/>
    <n v="6313.3"/>
    <n v="4538.5200000000004"/>
    <n v="1774.7799999999997"/>
    <n v="0.28111764053664479"/>
    <x v="0"/>
    <x v="0"/>
    <s v="No Rating"/>
    <s v="Mar"/>
  </r>
  <r>
    <x v="6413"/>
    <x v="232"/>
    <s v="Textbook"/>
    <x v="1"/>
    <x v="4"/>
    <n v="17"/>
    <n v="81.430000000000007"/>
    <n v="58.95"/>
    <s v="Online"/>
    <n v="1384.3100000000002"/>
    <n v="1002.1500000000001"/>
    <n v="382.16000000000008"/>
    <n v="0.27606533218715462"/>
    <x v="0"/>
    <x v="0"/>
    <s v="No Rating"/>
    <s v="Mar"/>
  </r>
  <r>
    <x v="6414"/>
    <x v="232"/>
    <s v="Headphones"/>
    <x v="3"/>
    <x v="0"/>
    <n v="7"/>
    <n v="32.74"/>
    <n v="23.19"/>
    <s v="Retail"/>
    <n v="229.18"/>
    <n v="162.33000000000001"/>
    <n v="66.849999999999994"/>
    <n v="0.29169211973121562"/>
    <x v="0"/>
    <x v="0"/>
    <s v="No Rating"/>
    <s v="Mar"/>
  </r>
  <r>
    <x v="6415"/>
    <x v="232"/>
    <s v="Jeans"/>
    <x v="4"/>
    <x v="0"/>
    <n v="16"/>
    <n v="17.760000000000002"/>
    <n v="11.35"/>
    <s v="Online"/>
    <n v="284.16000000000003"/>
    <n v="181.6"/>
    <n v="102.56000000000003"/>
    <n v="0.36092342342342348"/>
    <x v="0"/>
    <x v="0"/>
    <s v="No Rating"/>
    <s v="Mar"/>
  </r>
  <r>
    <x v="6416"/>
    <x v="232"/>
    <s v="Chair"/>
    <x v="2"/>
    <x v="4"/>
    <n v="9"/>
    <n v="371.17"/>
    <n v="281.29000000000002"/>
    <s v="Retail"/>
    <n v="3340.53"/>
    <n v="2531.61"/>
    <n v="808.92000000000007"/>
    <n v="0.24215319126006951"/>
    <x v="0"/>
    <x v="0"/>
    <s v="No Rating"/>
    <s v="Mar"/>
  </r>
  <r>
    <x v="6417"/>
    <x v="232"/>
    <s v="Fiction"/>
    <x v="1"/>
    <x v="1"/>
    <n v="5"/>
    <n v="493.08"/>
    <n v="401.21"/>
    <s v="Online"/>
    <n v="2465.4"/>
    <n v="2006.05"/>
    <n v="459.35000000000014"/>
    <n v="0.18631865011762802"/>
    <x v="0"/>
    <x v="0"/>
    <n v="4"/>
    <s v="Mar"/>
  </r>
  <r>
    <x v="6418"/>
    <x v="232"/>
    <s v="Jeans"/>
    <x v="4"/>
    <x v="1"/>
    <n v="18"/>
    <n v="118.91"/>
    <n v="76.06"/>
    <s v="Retail"/>
    <n v="2140.38"/>
    <n v="1369.08"/>
    <n v="771.30000000000018"/>
    <n v="0.36035657219746031"/>
    <x v="0"/>
    <x v="0"/>
    <s v="No Rating"/>
    <s v="Mar"/>
  </r>
  <r>
    <x v="6419"/>
    <x v="232"/>
    <s v="Cookware Set"/>
    <x v="2"/>
    <x v="4"/>
    <n v="16"/>
    <n v="155.72"/>
    <n v="127.99"/>
    <s v="Online"/>
    <n v="2491.52"/>
    <n v="2047.84"/>
    <n v="443.68000000000006"/>
    <n v="0.17807603390701263"/>
    <x v="0"/>
    <x v="0"/>
    <s v="No Rating"/>
    <s v="Mar"/>
  </r>
  <r>
    <x v="6420"/>
    <x v="232"/>
    <s v="Jeans"/>
    <x v="4"/>
    <x v="4"/>
    <n v="3"/>
    <n v="383.39"/>
    <n v="234.86"/>
    <s v="Online"/>
    <n v="1150.17"/>
    <n v="704.58"/>
    <n v="445.59000000000003"/>
    <n v="0.38741229557369783"/>
    <x v="0"/>
    <x v="0"/>
    <s v="No Rating"/>
    <s v="Mar"/>
  </r>
  <r>
    <x v="6421"/>
    <x v="232"/>
    <s v="Headphones"/>
    <x v="3"/>
    <x v="0"/>
    <n v="6"/>
    <n v="133.63"/>
    <n v="115.5"/>
    <s v="Retail"/>
    <n v="801.78"/>
    <n v="693"/>
    <n v="108.77999999999997"/>
    <n v="0.13567312729177577"/>
    <x v="0"/>
    <x v="0"/>
    <s v="No Rating"/>
    <s v="Mar"/>
  </r>
  <r>
    <x v="6422"/>
    <x v="232"/>
    <s v="T-shirt"/>
    <x v="4"/>
    <x v="4"/>
    <n v="5"/>
    <n v="51.84"/>
    <n v="45.63"/>
    <s v="Online"/>
    <n v="259.20000000000005"/>
    <n v="228.15"/>
    <n v="31.05000000000004"/>
    <n v="0.1197916666666668"/>
    <x v="0"/>
    <x v="0"/>
    <s v="No Rating"/>
    <s v="Mar"/>
  </r>
  <r>
    <x v="6423"/>
    <x v="232"/>
    <s v="Dumbbells"/>
    <x v="0"/>
    <x v="1"/>
    <n v="11"/>
    <n v="371.94"/>
    <n v="255.71"/>
    <s v="Online"/>
    <n v="4091.34"/>
    <n v="2812.81"/>
    <n v="1278.5300000000002"/>
    <n v="0.31249663924288867"/>
    <x v="1"/>
    <x v="1"/>
    <s v="No Rating"/>
    <s v="Mar"/>
  </r>
  <r>
    <x v="6424"/>
    <x v="232"/>
    <s v="Fiction"/>
    <x v="1"/>
    <x v="4"/>
    <n v="14"/>
    <n v="24.94"/>
    <n v="20.27"/>
    <s v="Retail"/>
    <n v="349.16"/>
    <n v="283.77999999999997"/>
    <n v="65.380000000000052"/>
    <n v="0.18724939855653583"/>
    <x v="0"/>
    <x v="0"/>
    <s v="No Rating"/>
    <s v="Mar"/>
  </r>
  <r>
    <x v="6425"/>
    <x v="232"/>
    <s v="Headphones"/>
    <x v="3"/>
    <x v="4"/>
    <n v="6"/>
    <n v="51.04"/>
    <n v="32.79"/>
    <s v="Retail"/>
    <n v="306.24"/>
    <n v="196.74"/>
    <n v="109.5"/>
    <n v="0.35756269592476486"/>
    <x v="0"/>
    <x v="0"/>
    <n v="2"/>
    <s v="Mar"/>
  </r>
  <r>
    <x v="6426"/>
    <x v="232"/>
    <s v="Cycle"/>
    <x v="0"/>
    <x v="0"/>
    <n v="5"/>
    <n v="308.08999999999997"/>
    <n v="227.73"/>
    <s v="Retail"/>
    <n v="1540.4499999999998"/>
    <n v="1138.6499999999999"/>
    <n v="401.79999999999995"/>
    <n v="0.26083287351098705"/>
    <x v="0"/>
    <x v="0"/>
    <s v="No Rating"/>
    <s v="Mar"/>
  </r>
  <r>
    <x v="6427"/>
    <x v="232"/>
    <s v="Fiction"/>
    <x v="1"/>
    <x v="1"/>
    <n v="6"/>
    <n v="477.55"/>
    <n v="417.69"/>
    <s v="Retail"/>
    <n v="2865.3"/>
    <n v="2506.14"/>
    <n v="359.16000000000031"/>
    <n v="0.12534813108575027"/>
    <x v="0"/>
    <x v="0"/>
    <s v="No Rating"/>
    <s v="Mar"/>
  </r>
  <r>
    <x v="6428"/>
    <x v="232"/>
    <s v="Fiction"/>
    <x v="1"/>
    <x v="0"/>
    <n v="8"/>
    <n v="437.53"/>
    <n v="295.08"/>
    <s v="Retail"/>
    <n v="3500.24"/>
    <n v="2360.64"/>
    <n v="1139.5999999999999"/>
    <n v="0.32557767467373666"/>
    <x v="0"/>
    <x v="0"/>
    <s v="No Rating"/>
    <s v="Mar"/>
  </r>
  <r>
    <x v="6429"/>
    <x v="232"/>
    <s v="Textbook"/>
    <x v="1"/>
    <x v="3"/>
    <n v="10"/>
    <n v="113.08"/>
    <n v="89.14"/>
    <s v="Retail"/>
    <n v="1130.8"/>
    <n v="891.4"/>
    <n v="239.39999999999998"/>
    <n v="0.21170852493809691"/>
    <x v="1"/>
    <x v="1"/>
    <s v="No Rating"/>
    <s v="Mar"/>
  </r>
  <r>
    <x v="6430"/>
    <x v="232"/>
    <s v="Fiction"/>
    <x v="1"/>
    <x v="4"/>
    <n v="8"/>
    <n v="272.61"/>
    <n v="209.13"/>
    <s v="Retail"/>
    <n v="2180.88"/>
    <n v="1673.04"/>
    <n v="507.84000000000015"/>
    <n v="0.23286012985583807"/>
    <x v="0"/>
    <x v="0"/>
    <n v="3"/>
    <s v="Mar"/>
  </r>
  <r>
    <x v="6431"/>
    <x v="232"/>
    <s v="Comics"/>
    <x v="1"/>
    <x v="2"/>
    <n v="9"/>
    <n v="97.09"/>
    <n v="75.09"/>
    <s v="Retail"/>
    <n v="873.81000000000006"/>
    <n v="675.81000000000006"/>
    <n v="198"/>
    <n v="0.22659388196518693"/>
    <x v="0"/>
    <x v="0"/>
    <s v="No Rating"/>
    <s v="Mar"/>
  </r>
  <r>
    <x v="6432"/>
    <x v="232"/>
    <s v="Vacuum Cleaner"/>
    <x v="2"/>
    <x v="4"/>
    <n v="12"/>
    <n v="48.86"/>
    <n v="32.25"/>
    <s v="Online"/>
    <n v="586.31999999999994"/>
    <n v="387"/>
    <n v="199.31999999999994"/>
    <n v="0.33995088006549318"/>
    <x v="0"/>
    <x v="0"/>
    <s v="No Rating"/>
    <s v="Mar"/>
  </r>
  <r>
    <x v="6433"/>
    <x v="232"/>
    <s v="Camera"/>
    <x v="3"/>
    <x v="2"/>
    <n v="17"/>
    <n v="40.96"/>
    <n v="30.74"/>
    <s v="Online"/>
    <n v="696.32"/>
    <n v="522.57999999999993"/>
    <n v="173.74000000000012"/>
    <n v="0.24951171875000017"/>
    <x v="0"/>
    <x v="0"/>
    <s v="No Rating"/>
    <s v="Mar"/>
  </r>
  <r>
    <x v="6434"/>
    <x v="232"/>
    <s v="Comics"/>
    <x v="1"/>
    <x v="1"/>
    <n v="1"/>
    <n v="303.66000000000003"/>
    <n v="243.43"/>
    <s v="Online"/>
    <n v="303.66000000000003"/>
    <n v="243.43"/>
    <n v="60.230000000000018"/>
    <n v="0.1983468352762959"/>
    <x v="0"/>
    <x v="0"/>
    <s v="No Rating"/>
    <s v="Mar"/>
  </r>
  <r>
    <x v="6435"/>
    <x v="232"/>
    <s v="Dumbbells"/>
    <x v="0"/>
    <x v="2"/>
    <n v="15"/>
    <n v="360.53"/>
    <n v="303.67"/>
    <s v="Online"/>
    <n v="5407.95"/>
    <n v="4555.05"/>
    <n v="852.89999999999964"/>
    <n v="0.15771225695503835"/>
    <x v="0"/>
    <x v="0"/>
    <s v="No Rating"/>
    <s v="Mar"/>
  </r>
  <r>
    <x v="6436"/>
    <x v="232"/>
    <s v="Jeans"/>
    <x v="4"/>
    <x v="4"/>
    <n v="14"/>
    <n v="285.29000000000002"/>
    <n v="208.16"/>
    <s v="Retail"/>
    <n v="3994.0600000000004"/>
    <n v="2914.24"/>
    <n v="1079.8200000000006"/>
    <n v="0.27035647937186735"/>
    <x v="0"/>
    <x v="0"/>
    <s v="No Rating"/>
    <s v="Mar"/>
  </r>
  <r>
    <x v="6437"/>
    <x v="233"/>
    <s v="Headphones"/>
    <x v="3"/>
    <x v="3"/>
    <n v="15"/>
    <n v="72.37"/>
    <n v="64.22"/>
    <s v="Retail"/>
    <n v="1085.5500000000002"/>
    <n v="963.3"/>
    <n v="122.25000000000023"/>
    <n v="0.11261572474782387"/>
    <x v="0"/>
    <x v="0"/>
    <s v="No Rating"/>
    <s v="Mar"/>
  </r>
  <r>
    <x v="6438"/>
    <x v="233"/>
    <s v="Cookware Set"/>
    <x v="2"/>
    <x v="2"/>
    <n v="18"/>
    <n v="241.54"/>
    <n v="210.9"/>
    <s v="Online"/>
    <n v="4347.72"/>
    <n v="3796.2000000000003"/>
    <n v="551.52"/>
    <n v="0.12685269520576301"/>
    <x v="0"/>
    <x v="0"/>
    <s v="No Rating"/>
    <s v="Mar"/>
  </r>
  <r>
    <x v="6439"/>
    <x v="233"/>
    <s v="Jacket"/>
    <x v="4"/>
    <x v="2"/>
    <n v="17"/>
    <n v="102.02"/>
    <n v="87.2"/>
    <s v="Retail"/>
    <n v="1734.34"/>
    <n v="1482.4"/>
    <n v="251.93999999999983"/>
    <n v="0.14526563418937455"/>
    <x v="0"/>
    <x v="0"/>
    <s v="No Rating"/>
    <s v="Mar"/>
  </r>
  <r>
    <x v="6440"/>
    <x v="233"/>
    <s v="Comics"/>
    <x v="1"/>
    <x v="1"/>
    <n v="10"/>
    <n v="474.77"/>
    <n v="318.58"/>
    <s v="Online"/>
    <n v="4747.7"/>
    <n v="3185.7999999999997"/>
    <n v="1561.9"/>
    <n v="0.32898034837921525"/>
    <x v="0"/>
    <x v="0"/>
    <s v="No Rating"/>
    <s v="Mar"/>
  </r>
  <r>
    <x v="6441"/>
    <x v="233"/>
    <s v="Biography"/>
    <x v="1"/>
    <x v="4"/>
    <n v="4"/>
    <n v="46.36"/>
    <n v="33.869999999999997"/>
    <s v="Online"/>
    <n v="185.44"/>
    <n v="135.47999999999999"/>
    <n v="49.960000000000008"/>
    <n v="0.26941328731665232"/>
    <x v="1"/>
    <x v="4"/>
    <s v="No Rating"/>
    <s v="Mar"/>
  </r>
  <r>
    <x v="6442"/>
    <x v="233"/>
    <s v="T-shirt"/>
    <x v="4"/>
    <x v="4"/>
    <n v="13"/>
    <n v="91.35"/>
    <n v="65.03"/>
    <s v="Retail"/>
    <n v="1187.55"/>
    <n v="845.39"/>
    <n v="342.15999999999997"/>
    <n v="0.28812260536398465"/>
    <x v="0"/>
    <x v="0"/>
    <s v="No Rating"/>
    <s v="Mar"/>
  </r>
  <r>
    <x v="6443"/>
    <x v="233"/>
    <s v="Vacuum Cleaner"/>
    <x v="2"/>
    <x v="1"/>
    <n v="19"/>
    <n v="280.64"/>
    <n v="227.61"/>
    <s v="Online"/>
    <n v="5332.16"/>
    <n v="4324.59"/>
    <n v="1007.5699999999997"/>
    <n v="0.18896094640820976"/>
    <x v="0"/>
    <x v="0"/>
    <s v="No Rating"/>
    <s v="Mar"/>
  </r>
  <r>
    <x v="6444"/>
    <x v="233"/>
    <s v="T-shirt"/>
    <x v="4"/>
    <x v="2"/>
    <n v="18"/>
    <n v="474.64"/>
    <n v="414.76"/>
    <s v="Online"/>
    <n v="8543.52"/>
    <n v="7465.68"/>
    <n v="1077.8400000000001"/>
    <n v="0.12615877296477332"/>
    <x v="0"/>
    <x v="0"/>
    <s v="No Rating"/>
    <s v="Mar"/>
  </r>
  <r>
    <x v="6445"/>
    <x v="233"/>
    <s v="Cycle"/>
    <x v="0"/>
    <x v="3"/>
    <n v="10"/>
    <n v="51.55"/>
    <n v="36.200000000000003"/>
    <s v="Online"/>
    <n v="515.5"/>
    <n v="362"/>
    <n v="153.5"/>
    <n v="0.29776915615906885"/>
    <x v="1"/>
    <x v="3"/>
    <s v="No Rating"/>
    <s v="Mar"/>
  </r>
  <r>
    <x v="6446"/>
    <x v="233"/>
    <s v="Cycle"/>
    <x v="0"/>
    <x v="1"/>
    <n v="7"/>
    <n v="93.03"/>
    <n v="56.23"/>
    <s v="Retail"/>
    <n v="651.21"/>
    <n v="393.60999999999996"/>
    <n v="257.60000000000008"/>
    <n v="0.39557132107922188"/>
    <x v="1"/>
    <x v="3"/>
    <s v="No Rating"/>
    <s v="Mar"/>
  </r>
  <r>
    <x v="6447"/>
    <x v="233"/>
    <s v="Smartphone"/>
    <x v="3"/>
    <x v="4"/>
    <n v="13"/>
    <n v="338.91"/>
    <n v="225.8"/>
    <s v="Retail"/>
    <n v="4405.83"/>
    <n v="2935.4"/>
    <n v="1470.4299999999998"/>
    <n v="0.33374642235401725"/>
    <x v="0"/>
    <x v="0"/>
    <s v="No Rating"/>
    <s v="Mar"/>
  </r>
  <r>
    <x v="6448"/>
    <x v="233"/>
    <s v="Jeans"/>
    <x v="4"/>
    <x v="2"/>
    <n v="15"/>
    <n v="329.91"/>
    <n v="205.17"/>
    <s v="Retail"/>
    <n v="4948.6500000000005"/>
    <n v="3077.5499999999997"/>
    <n v="1871.1000000000008"/>
    <n v="0.37810311903246352"/>
    <x v="1"/>
    <x v="1"/>
    <s v="No Rating"/>
    <s v="Mar"/>
  </r>
  <r>
    <x v="6449"/>
    <x v="233"/>
    <s v="Sneakers"/>
    <x v="4"/>
    <x v="1"/>
    <n v="18"/>
    <n v="110.43"/>
    <n v="82.55"/>
    <s v="Retail"/>
    <n v="1987.7400000000002"/>
    <n v="1485.8999999999999"/>
    <n v="501.84000000000037"/>
    <n v="0.25246762655075627"/>
    <x v="0"/>
    <x v="0"/>
    <s v="No Rating"/>
    <s v="Mar"/>
  </r>
  <r>
    <x v="6450"/>
    <x v="233"/>
    <s v="Laptop"/>
    <x v="3"/>
    <x v="0"/>
    <n v="13"/>
    <n v="138.49"/>
    <n v="113.43"/>
    <s v="Online"/>
    <n v="1800.3700000000001"/>
    <n v="1474.5900000000001"/>
    <n v="325.77999999999997"/>
    <n v="0.18095169326305147"/>
    <x v="0"/>
    <x v="0"/>
    <s v="No Rating"/>
    <s v="Mar"/>
  </r>
  <r>
    <x v="6451"/>
    <x v="233"/>
    <s v="Mixer"/>
    <x v="2"/>
    <x v="4"/>
    <n v="8"/>
    <n v="89.01"/>
    <n v="66.400000000000006"/>
    <s v="Online"/>
    <n v="712.08"/>
    <n v="531.20000000000005"/>
    <n v="180.88"/>
    <n v="0.25401640265138747"/>
    <x v="0"/>
    <x v="0"/>
    <s v="No Rating"/>
    <s v="Mar"/>
  </r>
  <r>
    <x v="6452"/>
    <x v="233"/>
    <s v="Comics"/>
    <x v="1"/>
    <x v="0"/>
    <n v="4"/>
    <n v="289.57"/>
    <n v="233.72"/>
    <s v="Retail"/>
    <n v="1158.28"/>
    <n v="934.88"/>
    <n v="223.39999999999998"/>
    <n v="0.19287218979866697"/>
    <x v="0"/>
    <x v="0"/>
    <s v="No Rating"/>
    <s v="Mar"/>
  </r>
  <r>
    <x v="6453"/>
    <x v="233"/>
    <s v="Camera"/>
    <x v="3"/>
    <x v="1"/>
    <n v="10"/>
    <n v="110.73"/>
    <n v="76.209999999999994"/>
    <s v="Retail"/>
    <n v="1107.3"/>
    <n v="762.09999999999991"/>
    <n v="345.20000000000005"/>
    <n v="0.31174930009934082"/>
    <x v="0"/>
    <x v="0"/>
    <s v="No Rating"/>
    <s v="Mar"/>
  </r>
  <r>
    <x v="6454"/>
    <x v="233"/>
    <s v="Biography"/>
    <x v="1"/>
    <x v="1"/>
    <n v="2"/>
    <n v="472.45"/>
    <n v="334"/>
    <s v="Online"/>
    <n v="944.9"/>
    <n v="668"/>
    <n v="276.89999999999998"/>
    <n v="0.29304688326807066"/>
    <x v="0"/>
    <x v="0"/>
    <s v="No Rating"/>
    <s v="Mar"/>
  </r>
  <r>
    <x v="6455"/>
    <x v="233"/>
    <s v="Comics"/>
    <x v="1"/>
    <x v="2"/>
    <n v="6"/>
    <n v="72.94"/>
    <n v="48.66"/>
    <s v="Online"/>
    <n v="437.64"/>
    <n v="291.95999999999998"/>
    <n v="145.68"/>
    <n v="0.33287633671510836"/>
    <x v="0"/>
    <x v="0"/>
    <n v="1"/>
    <s v="Mar"/>
  </r>
  <r>
    <x v="6456"/>
    <x v="233"/>
    <s v="Laptop"/>
    <x v="3"/>
    <x v="1"/>
    <n v="1"/>
    <n v="339.68"/>
    <n v="206.8"/>
    <s v="Retail"/>
    <n v="339.68"/>
    <n v="206.8"/>
    <n v="132.88"/>
    <n v="0.39119170984455959"/>
    <x v="0"/>
    <x v="0"/>
    <s v="No Rating"/>
    <s v="Mar"/>
  </r>
  <r>
    <x v="6457"/>
    <x v="233"/>
    <s v="Mixer"/>
    <x v="2"/>
    <x v="4"/>
    <n v="6"/>
    <n v="322.25"/>
    <n v="212.11"/>
    <s v="Retail"/>
    <n v="1933.5"/>
    <n v="1272.6600000000001"/>
    <n v="660.83999999999992"/>
    <n v="0.34178432893716054"/>
    <x v="0"/>
    <x v="0"/>
    <s v="No Rating"/>
    <s v="Mar"/>
  </r>
  <r>
    <x v="6458"/>
    <x v="233"/>
    <s v="Vacuum Cleaner"/>
    <x v="2"/>
    <x v="3"/>
    <n v="9"/>
    <n v="350.12"/>
    <n v="222.92"/>
    <s v="Online"/>
    <n v="3151.08"/>
    <n v="2006.28"/>
    <n v="1144.8"/>
    <n v="0.36330401005369589"/>
    <x v="0"/>
    <x v="0"/>
    <s v="No Rating"/>
    <s v="Mar"/>
  </r>
  <r>
    <x v="6459"/>
    <x v="233"/>
    <s v="Football"/>
    <x v="0"/>
    <x v="0"/>
    <n v="10"/>
    <n v="119.56"/>
    <n v="96.92"/>
    <s v="Online"/>
    <n v="1195.5999999999999"/>
    <n v="969.2"/>
    <n v="226.39999999999986"/>
    <n v="0.18936099029775835"/>
    <x v="0"/>
    <x v="0"/>
    <s v="No Rating"/>
    <s v="Mar"/>
  </r>
  <r>
    <x v="6460"/>
    <x v="233"/>
    <s v="Comics"/>
    <x v="1"/>
    <x v="1"/>
    <n v="2"/>
    <n v="63.54"/>
    <n v="55.46"/>
    <s v="Online"/>
    <n v="127.08"/>
    <n v="110.92"/>
    <n v="16.159999999999997"/>
    <n v="0.12716399118665406"/>
    <x v="0"/>
    <x v="0"/>
    <s v="No Rating"/>
    <s v="Mar"/>
  </r>
  <r>
    <x v="6461"/>
    <x v="233"/>
    <s v="Laptop"/>
    <x v="3"/>
    <x v="4"/>
    <n v="14"/>
    <n v="125.19"/>
    <n v="99.19"/>
    <s v="Retail"/>
    <n v="1752.6599999999999"/>
    <n v="1388.6599999999999"/>
    <n v="364"/>
    <n v="0.20768431983385255"/>
    <x v="0"/>
    <x v="0"/>
    <s v="No Rating"/>
    <s v="Mar"/>
  </r>
  <r>
    <x v="6462"/>
    <x v="233"/>
    <s v="Dumbbells"/>
    <x v="0"/>
    <x v="1"/>
    <n v="5"/>
    <n v="260.89999999999998"/>
    <n v="224.37"/>
    <s v="Retail"/>
    <n v="1304.5"/>
    <n v="1121.8499999999999"/>
    <n v="182.65000000000009"/>
    <n v="0.1400153315446532"/>
    <x v="0"/>
    <x v="0"/>
    <s v="No Rating"/>
    <s v="Mar"/>
  </r>
  <r>
    <x v="6463"/>
    <x v="233"/>
    <s v="Vacuum Cleaner"/>
    <x v="2"/>
    <x v="0"/>
    <n v="19"/>
    <n v="157.94"/>
    <n v="139.77000000000001"/>
    <s v="Retail"/>
    <n v="3000.86"/>
    <n v="2655.63"/>
    <n v="345.23"/>
    <n v="0.1150436874762568"/>
    <x v="0"/>
    <x v="0"/>
    <s v="No Rating"/>
    <s v="Mar"/>
  </r>
  <r>
    <x v="6464"/>
    <x v="233"/>
    <s v="Textbook"/>
    <x v="1"/>
    <x v="1"/>
    <n v="10"/>
    <n v="341.18"/>
    <n v="208.51"/>
    <s v="Online"/>
    <n v="3411.8"/>
    <n v="2085.1"/>
    <n v="1326.7000000000003"/>
    <n v="0.38885632217597754"/>
    <x v="0"/>
    <x v="0"/>
    <s v="No Rating"/>
    <s v="Mar"/>
  </r>
  <r>
    <x v="6465"/>
    <x v="233"/>
    <s v="Cookware Set"/>
    <x v="2"/>
    <x v="2"/>
    <n v="5"/>
    <n v="312.48"/>
    <n v="219.87"/>
    <s v="Retail"/>
    <n v="1562.4"/>
    <n v="1099.3499999999999"/>
    <n v="463.05000000000018"/>
    <n v="0.29637096774193561"/>
    <x v="0"/>
    <x v="0"/>
    <s v="No Rating"/>
    <s v="Mar"/>
  </r>
  <r>
    <x v="6466"/>
    <x v="234"/>
    <s v="Laptop"/>
    <x v="3"/>
    <x v="0"/>
    <n v="19"/>
    <n v="253.59"/>
    <n v="223.04"/>
    <s v="Online"/>
    <n v="4818.21"/>
    <n v="4237.76"/>
    <n v="580.44999999999982"/>
    <n v="0.12047005008083911"/>
    <x v="0"/>
    <x v="0"/>
    <s v="No Rating"/>
    <s v="Mar"/>
  </r>
  <r>
    <x v="6467"/>
    <x v="234"/>
    <s v="Sneakers"/>
    <x v="4"/>
    <x v="0"/>
    <n v="4"/>
    <n v="387.81"/>
    <n v="285.77"/>
    <s v="Retail"/>
    <n v="1551.24"/>
    <n v="1143.08"/>
    <n v="408.16000000000008"/>
    <n v="0.26311853742812208"/>
    <x v="0"/>
    <x v="0"/>
    <s v="No Rating"/>
    <s v="Mar"/>
  </r>
  <r>
    <x v="6468"/>
    <x v="234"/>
    <s v="Laptop"/>
    <x v="3"/>
    <x v="1"/>
    <n v="7"/>
    <n v="242.91"/>
    <n v="196.59"/>
    <s v="Retail"/>
    <n v="1700.37"/>
    <n v="1376.13"/>
    <n v="324.23999999999978"/>
    <n v="0.19068790910213648"/>
    <x v="0"/>
    <x v="0"/>
    <s v="No Rating"/>
    <s v="Mar"/>
  </r>
  <r>
    <x v="6469"/>
    <x v="234"/>
    <s v="T-shirt"/>
    <x v="4"/>
    <x v="0"/>
    <n v="2"/>
    <n v="252.33"/>
    <n v="214.46"/>
    <s v="Retail"/>
    <n v="504.66"/>
    <n v="428.92"/>
    <n v="75.740000000000009"/>
    <n v="0.15008124281694607"/>
    <x v="0"/>
    <x v="0"/>
    <s v="No Rating"/>
    <s v="Mar"/>
  </r>
  <r>
    <x v="6470"/>
    <x v="234"/>
    <s v="Dumbbells"/>
    <x v="0"/>
    <x v="3"/>
    <n v="8"/>
    <n v="128.44999999999999"/>
    <n v="92.62"/>
    <s v="Online"/>
    <n v="1027.5999999999999"/>
    <n v="740.96"/>
    <n v="286.63999999999987"/>
    <n v="0.27894122226547285"/>
    <x v="0"/>
    <x v="0"/>
    <s v="No Rating"/>
    <s v="Mar"/>
  </r>
  <r>
    <x v="6471"/>
    <x v="234"/>
    <s v="Sneakers"/>
    <x v="4"/>
    <x v="2"/>
    <n v="16"/>
    <n v="485.73"/>
    <n v="311.99"/>
    <s v="Retail"/>
    <n v="7771.68"/>
    <n v="4991.84"/>
    <n v="2779.84"/>
    <n v="0.35768842772733822"/>
    <x v="0"/>
    <x v="0"/>
    <s v="No Rating"/>
    <s v="Mar"/>
  </r>
  <r>
    <x v="6472"/>
    <x v="234"/>
    <s v="Camera"/>
    <x v="3"/>
    <x v="1"/>
    <n v="16"/>
    <n v="377.47"/>
    <n v="234.53"/>
    <s v="Online"/>
    <n v="6039.52"/>
    <n v="3752.48"/>
    <n v="2287.0400000000004"/>
    <n v="0.37867910032585378"/>
    <x v="0"/>
    <x v="0"/>
    <s v="No Rating"/>
    <s v="Mar"/>
  </r>
  <r>
    <x v="6473"/>
    <x v="234"/>
    <s v="Mixer"/>
    <x v="2"/>
    <x v="3"/>
    <n v="17"/>
    <n v="211.55"/>
    <n v="178.67"/>
    <s v="Online"/>
    <n v="3596.3500000000004"/>
    <n v="3037.39"/>
    <n v="558.96000000000049"/>
    <n v="0.15542424958638631"/>
    <x v="0"/>
    <x v="0"/>
    <s v="No Rating"/>
    <s v="Mar"/>
  </r>
  <r>
    <x v="6474"/>
    <x v="234"/>
    <s v="Jeans"/>
    <x v="4"/>
    <x v="3"/>
    <n v="16"/>
    <n v="486.73"/>
    <n v="298.13"/>
    <s v="Retail"/>
    <n v="7787.68"/>
    <n v="4770.08"/>
    <n v="3017.6000000000004"/>
    <n v="0.38748382059868924"/>
    <x v="0"/>
    <x v="0"/>
    <n v="5"/>
    <s v="Mar"/>
  </r>
  <r>
    <x v="6475"/>
    <x v="234"/>
    <s v="T-shirt"/>
    <x v="4"/>
    <x v="0"/>
    <n v="20"/>
    <n v="64.22"/>
    <n v="56.27"/>
    <s v="Retail"/>
    <n v="1284.4000000000001"/>
    <n v="1125.4000000000001"/>
    <n v="159"/>
    <n v="0.12379321083774524"/>
    <x v="0"/>
    <x v="0"/>
    <s v="No Rating"/>
    <s v="Mar"/>
  </r>
  <r>
    <x v="6476"/>
    <x v="234"/>
    <s v="Textbook"/>
    <x v="1"/>
    <x v="1"/>
    <n v="13"/>
    <n v="74.69"/>
    <n v="56.25"/>
    <s v="Retail"/>
    <n v="970.97"/>
    <n v="731.25"/>
    <n v="239.72000000000003"/>
    <n v="0.24688713348507166"/>
    <x v="0"/>
    <x v="0"/>
    <s v="No Rating"/>
    <s v="Mar"/>
  </r>
  <r>
    <x v="6477"/>
    <x v="234"/>
    <s v="Vacuum Cleaner"/>
    <x v="2"/>
    <x v="3"/>
    <n v="8"/>
    <n v="426.51"/>
    <n v="341.48"/>
    <s v="Online"/>
    <n v="3412.08"/>
    <n v="2731.84"/>
    <n v="680.23999999999978"/>
    <n v="0.19936226583198513"/>
    <x v="0"/>
    <x v="0"/>
    <s v="No Rating"/>
    <s v="Mar"/>
  </r>
  <r>
    <x v="6478"/>
    <x v="234"/>
    <s v="Comics"/>
    <x v="1"/>
    <x v="4"/>
    <n v="20"/>
    <n v="262.81"/>
    <n v="208.53"/>
    <s v="Online"/>
    <n v="5256.2"/>
    <n v="4170.6000000000004"/>
    <n v="1085.5999999999995"/>
    <n v="0.20653704196948355"/>
    <x v="0"/>
    <x v="0"/>
    <s v="No Rating"/>
    <s v="Mar"/>
  </r>
  <r>
    <x v="6479"/>
    <x v="234"/>
    <s v="Smartphone"/>
    <x v="3"/>
    <x v="1"/>
    <n v="9"/>
    <n v="61.16"/>
    <n v="51.14"/>
    <s v="Retail"/>
    <n v="550.43999999999994"/>
    <n v="460.26"/>
    <n v="90.17999999999995"/>
    <n v="0.16383257030739037"/>
    <x v="0"/>
    <x v="0"/>
    <s v="No Rating"/>
    <s v="Mar"/>
  </r>
  <r>
    <x v="6480"/>
    <x v="234"/>
    <s v="Dumbbells"/>
    <x v="0"/>
    <x v="4"/>
    <n v="5"/>
    <n v="398.2"/>
    <n v="279.93"/>
    <s v="Online"/>
    <n v="1991"/>
    <n v="1399.65"/>
    <n v="591.34999999999991"/>
    <n v="0.29701155198392765"/>
    <x v="0"/>
    <x v="0"/>
    <s v="No Rating"/>
    <s v="Mar"/>
  </r>
  <r>
    <x v="6481"/>
    <x v="234"/>
    <s v="Vacuum Cleaner"/>
    <x v="2"/>
    <x v="0"/>
    <n v="6"/>
    <n v="182.14"/>
    <n v="142.34"/>
    <s v="Retail"/>
    <n v="1092.8399999999999"/>
    <n v="854.04"/>
    <n v="238.79999999999995"/>
    <n v="0.21851323158010319"/>
    <x v="0"/>
    <x v="0"/>
    <s v="No Rating"/>
    <s v="Mar"/>
  </r>
  <r>
    <x v="6482"/>
    <x v="234"/>
    <s v="Vacuum Cleaner"/>
    <x v="2"/>
    <x v="3"/>
    <n v="14"/>
    <n v="214.38"/>
    <n v="137.08000000000001"/>
    <s v="Retail"/>
    <n v="3001.3199999999997"/>
    <n v="1919.1200000000001"/>
    <n v="1082.1999999999996"/>
    <n v="0.36057468047392471"/>
    <x v="0"/>
    <x v="0"/>
    <s v="No Rating"/>
    <s v="Mar"/>
  </r>
  <r>
    <x v="6483"/>
    <x v="234"/>
    <s v="Football"/>
    <x v="0"/>
    <x v="3"/>
    <n v="15"/>
    <n v="38.979999999999997"/>
    <n v="34.94"/>
    <s v="Online"/>
    <n v="584.69999999999993"/>
    <n v="524.09999999999991"/>
    <n v="60.600000000000023"/>
    <n v="0.10364289379168809"/>
    <x v="0"/>
    <x v="0"/>
    <s v="No Rating"/>
    <s v="Mar"/>
  </r>
  <r>
    <x v="6484"/>
    <x v="234"/>
    <s v="Vacuum Cleaner"/>
    <x v="2"/>
    <x v="2"/>
    <n v="8"/>
    <n v="14.38"/>
    <n v="11.18"/>
    <s v="Online"/>
    <n v="115.04"/>
    <n v="89.44"/>
    <n v="25.600000000000009"/>
    <n v="0.22253129346314332"/>
    <x v="0"/>
    <x v="0"/>
    <s v="No Rating"/>
    <s v="Mar"/>
  </r>
  <r>
    <x v="6485"/>
    <x v="234"/>
    <s v="Mixer"/>
    <x v="2"/>
    <x v="2"/>
    <n v="15"/>
    <n v="114.63"/>
    <n v="90"/>
    <s v="Online"/>
    <n v="1719.4499999999998"/>
    <n v="1350"/>
    <n v="369.44999999999982"/>
    <n v="0.21486521852918075"/>
    <x v="0"/>
    <x v="0"/>
    <s v="No Rating"/>
    <s v="Mar"/>
  </r>
  <r>
    <x v="6486"/>
    <x v="234"/>
    <s v="Headphones"/>
    <x v="3"/>
    <x v="2"/>
    <n v="12"/>
    <n v="389.65"/>
    <n v="322.08"/>
    <s v="Retail"/>
    <n v="4675.7999999999993"/>
    <n v="3864.96"/>
    <n v="810.83999999999924"/>
    <n v="0.17341203644296149"/>
    <x v="0"/>
    <x v="0"/>
    <s v="No Rating"/>
    <s v="Mar"/>
  </r>
  <r>
    <x v="6487"/>
    <x v="234"/>
    <s v="Chair"/>
    <x v="2"/>
    <x v="0"/>
    <n v="16"/>
    <n v="189.16"/>
    <n v="165.25"/>
    <s v="Online"/>
    <n v="3026.56"/>
    <n v="2644"/>
    <n v="382.55999999999995"/>
    <n v="0.1264009304292662"/>
    <x v="0"/>
    <x v="0"/>
    <s v="No Rating"/>
    <s v="Mar"/>
  </r>
  <r>
    <x v="6488"/>
    <x v="234"/>
    <s v="Jacket"/>
    <x v="4"/>
    <x v="4"/>
    <n v="16"/>
    <n v="254.15"/>
    <n v="179.97"/>
    <s v="Online"/>
    <n v="4066.4"/>
    <n v="2879.52"/>
    <n v="1186.8800000000001"/>
    <n v="0.29187487704111748"/>
    <x v="0"/>
    <x v="0"/>
    <s v="No Rating"/>
    <s v="Mar"/>
  </r>
  <r>
    <x v="6489"/>
    <x v="234"/>
    <s v="Cycle"/>
    <x v="0"/>
    <x v="2"/>
    <n v="8"/>
    <n v="106.93"/>
    <n v="67.599999999999994"/>
    <s v="Online"/>
    <n v="855.44"/>
    <n v="540.79999999999995"/>
    <n v="314.6400000000001"/>
    <n v="0.36781071729168624"/>
    <x v="0"/>
    <x v="0"/>
    <s v="No Rating"/>
    <s v="Mar"/>
  </r>
  <r>
    <x v="6490"/>
    <x v="234"/>
    <s v="Laptop"/>
    <x v="3"/>
    <x v="2"/>
    <n v="1"/>
    <n v="357.81"/>
    <n v="215.16"/>
    <s v="Retail"/>
    <n v="357.81"/>
    <n v="215.16"/>
    <n v="142.65"/>
    <n v="0.39867527458707136"/>
    <x v="0"/>
    <x v="0"/>
    <s v="No Rating"/>
    <s v="Mar"/>
  </r>
  <r>
    <x v="6491"/>
    <x v="234"/>
    <s v="Smartphone"/>
    <x v="3"/>
    <x v="4"/>
    <n v="17"/>
    <n v="49.78"/>
    <n v="32.39"/>
    <s v="Retail"/>
    <n v="846.26"/>
    <n v="550.63"/>
    <n v="295.63"/>
    <n v="0.3493370831659301"/>
    <x v="0"/>
    <x v="0"/>
    <s v="No Rating"/>
    <s v="Mar"/>
  </r>
  <r>
    <x v="6492"/>
    <x v="234"/>
    <s v="T-shirt"/>
    <x v="4"/>
    <x v="1"/>
    <n v="1"/>
    <n v="165.01"/>
    <n v="105.95"/>
    <s v="Online"/>
    <n v="165.01"/>
    <n v="105.95"/>
    <n v="59.059999999999988"/>
    <n v="0.35791770195745709"/>
    <x v="0"/>
    <x v="0"/>
    <s v="No Rating"/>
    <s v="Mar"/>
  </r>
  <r>
    <x v="6493"/>
    <x v="234"/>
    <s v="Camera"/>
    <x v="3"/>
    <x v="1"/>
    <n v="11"/>
    <n v="370.28"/>
    <n v="282.8"/>
    <s v="Online"/>
    <n v="4073.08"/>
    <n v="3110.8"/>
    <n v="962.27999999999975"/>
    <n v="0.23625364588959699"/>
    <x v="0"/>
    <x v="0"/>
    <s v="No Rating"/>
    <s v="Mar"/>
  </r>
  <r>
    <x v="6494"/>
    <x v="234"/>
    <s v="Textbook"/>
    <x v="1"/>
    <x v="1"/>
    <n v="11"/>
    <n v="73.25"/>
    <n v="52.54"/>
    <s v="Online"/>
    <n v="805.75"/>
    <n v="577.93999999999994"/>
    <n v="227.81000000000006"/>
    <n v="0.28273037542662122"/>
    <x v="0"/>
    <x v="0"/>
    <s v="No Rating"/>
    <s v="Mar"/>
  </r>
  <r>
    <x v="6495"/>
    <x v="234"/>
    <s v="Jeans"/>
    <x v="4"/>
    <x v="4"/>
    <n v="3"/>
    <n v="487.88"/>
    <n v="355.18"/>
    <s v="Retail"/>
    <n v="1463.6399999999999"/>
    <n v="1065.54"/>
    <n v="398.09999999999991"/>
    <n v="0.27199311306058865"/>
    <x v="0"/>
    <x v="0"/>
    <s v="No Rating"/>
    <s v="Mar"/>
  </r>
  <r>
    <x v="6496"/>
    <x v="234"/>
    <s v="Cookware Set"/>
    <x v="2"/>
    <x v="1"/>
    <n v="10"/>
    <n v="20.87"/>
    <n v="13.97"/>
    <s v="Retail"/>
    <n v="208.70000000000002"/>
    <n v="139.70000000000002"/>
    <n v="69"/>
    <n v="0.33061811212266407"/>
    <x v="0"/>
    <x v="0"/>
    <s v="No Rating"/>
    <s v="Mar"/>
  </r>
  <r>
    <x v="6497"/>
    <x v="234"/>
    <s v="Vacuum Cleaner"/>
    <x v="2"/>
    <x v="1"/>
    <n v="12"/>
    <n v="274.75"/>
    <n v="233.39"/>
    <s v="Retail"/>
    <n v="3297"/>
    <n v="2800.68"/>
    <n v="496.32000000000016"/>
    <n v="0.15053685168334854"/>
    <x v="0"/>
    <x v="0"/>
    <s v="No Rating"/>
    <s v="Mar"/>
  </r>
  <r>
    <x v="6498"/>
    <x v="234"/>
    <s v="Textbook"/>
    <x v="1"/>
    <x v="2"/>
    <n v="20"/>
    <n v="198.06"/>
    <n v="129.07"/>
    <s v="Retail"/>
    <n v="3961.2"/>
    <n v="2581.3999999999996"/>
    <n v="1379.8000000000002"/>
    <n v="0.34832878925578115"/>
    <x v="0"/>
    <x v="0"/>
    <s v="No Rating"/>
    <s v="Mar"/>
  </r>
  <r>
    <x v="6499"/>
    <x v="234"/>
    <s v="Dumbbells"/>
    <x v="0"/>
    <x v="2"/>
    <n v="1"/>
    <n v="207.28"/>
    <n v="151.59"/>
    <s v="Retail"/>
    <n v="207.28"/>
    <n v="151.59"/>
    <n v="55.69"/>
    <n v="0.26867039752991123"/>
    <x v="0"/>
    <x v="0"/>
    <s v="No Rating"/>
    <s v="Mar"/>
  </r>
  <r>
    <x v="6500"/>
    <x v="234"/>
    <s v="Chair"/>
    <x v="2"/>
    <x v="0"/>
    <n v="5"/>
    <n v="103.9"/>
    <n v="83.15"/>
    <s v="Retail"/>
    <n v="519.5"/>
    <n v="415.75"/>
    <n v="103.75"/>
    <n v="0.19971126082771895"/>
    <x v="0"/>
    <x v="0"/>
    <s v="No Rating"/>
    <s v="Mar"/>
  </r>
  <r>
    <x v="6501"/>
    <x v="234"/>
    <s v="Laptop"/>
    <x v="3"/>
    <x v="3"/>
    <n v="9"/>
    <n v="206.45"/>
    <n v="169.83"/>
    <s v="Retail"/>
    <n v="1858.05"/>
    <n v="1528.47"/>
    <n v="329.57999999999993"/>
    <n v="0.17737951077742792"/>
    <x v="0"/>
    <x v="0"/>
    <s v="No Rating"/>
    <s v="Mar"/>
  </r>
  <r>
    <x v="6502"/>
    <x v="234"/>
    <s v="Vacuum Cleaner"/>
    <x v="2"/>
    <x v="3"/>
    <n v="17"/>
    <n v="10.15"/>
    <n v="8.83"/>
    <s v="Online"/>
    <n v="172.55"/>
    <n v="150.11000000000001"/>
    <n v="22.439999999999998"/>
    <n v="0.13004926108374382"/>
    <x v="0"/>
    <x v="0"/>
    <s v="No Rating"/>
    <s v="Mar"/>
  </r>
  <r>
    <x v="6503"/>
    <x v="235"/>
    <s v="Jeans"/>
    <x v="4"/>
    <x v="1"/>
    <n v="8"/>
    <n v="221.81"/>
    <n v="190.71"/>
    <s v="Retail"/>
    <n v="1774.48"/>
    <n v="1525.68"/>
    <n v="248.79999999999995"/>
    <n v="0.14021008971642393"/>
    <x v="0"/>
    <x v="0"/>
    <s v="No Rating"/>
    <s v="Mar"/>
  </r>
  <r>
    <x v="6504"/>
    <x v="235"/>
    <s v="Sneakers"/>
    <x v="4"/>
    <x v="1"/>
    <n v="2"/>
    <n v="120.56"/>
    <n v="76.55"/>
    <s v="Online"/>
    <n v="241.12"/>
    <n v="153.1"/>
    <n v="88.02000000000001"/>
    <n v="0.36504644990046453"/>
    <x v="0"/>
    <x v="0"/>
    <s v="No Rating"/>
    <s v="Mar"/>
  </r>
  <r>
    <x v="6505"/>
    <x v="235"/>
    <s v="Dumbbells"/>
    <x v="0"/>
    <x v="4"/>
    <n v="20"/>
    <n v="348.03"/>
    <n v="235.53"/>
    <s v="Retail"/>
    <n v="6960.5999999999995"/>
    <n v="4710.6000000000004"/>
    <n v="2249.9999999999991"/>
    <n v="0.32324799586242553"/>
    <x v="0"/>
    <x v="0"/>
    <n v="2"/>
    <s v="Mar"/>
  </r>
  <r>
    <x v="6506"/>
    <x v="235"/>
    <s v="Camera"/>
    <x v="3"/>
    <x v="1"/>
    <n v="11"/>
    <n v="296.18"/>
    <n v="221.28"/>
    <s v="Online"/>
    <n v="3257.98"/>
    <n v="2434.08"/>
    <n v="823.90000000000009"/>
    <n v="0.25288675805253563"/>
    <x v="0"/>
    <x v="0"/>
    <n v="2"/>
    <s v="Mar"/>
  </r>
  <r>
    <x v="6507"/>
    <x v="235"/>
    <s v="Comics"/>
    <x v="1"/>
    <x v="0"/>
    <n v="8"/>
    <n v="221"/>
    <n v="172.67"/>
    <s v="Retail"/>
    <n v="1768"/>
    <n v="1381.36"/>
    <n v="386.6400000000001"/>
    <n v="0.21868778280542991"/>
    <x v="0"/>
    <x v="0"/>
    <s v="No Rating"/>
    <s v="Mar"/>
  </r>
  <r>
    <x v="6508"/>
    <x v="235"/>
    <s v="Mixer"/>
    <x v="2"/>
    <x v="2"/>
    <n v="16"/>
    <n v="441.8"/>
    <n v="305.7"/>
    <s v="Retail"/>
    <n v="7068.8"/>
    <n v="4891.2"/>
    <n v="2177.6000000000004"/>
    <n v="0.30805794477138981"/>
    <x v="0"/>
    <x v="0"/>
    <s v="No Rating"/>
    <s v="Mar"/>
  </r>
  <r>
    <x v="6509"/>
    <x v="235"/>
    <s v="T-shirt"/>
    <x v="4"/>
    <x v="0"/>
    <n v="20"/>
    <n v="204.15"/>
    <n v="149.31"/>
    <s v="Retail"/>
    <n v="4083"/>
    <n v="2986.2"/>
    <n v="1096.8000000000002"/>
    <n v="0.26862601028655403"/>
    <x v="0"/>
    <x v="0"/>
    <s v="No Rating"/>
    <s v="Mar"/>
  </r>
  <r>
    <x v="6510"/>
    <x v="235"/>
    <s v="Vacuum Cleaner"/>
    <x v="2"/>
    <x v="1"/>
    <n v="14"/>
    <n v="67.38"/>
    <n v="43.59"/>
    <s v="Retail"/>
    <n v="943.31999999999994"/>
    <n v="610.26"/>
    <n v="333.05999999999995"/>
    <n v="0.3530721282279608"/>
    <x v="0"/>
    <x v="0"/>
    <s v="No Rating"/>
    <s v="Mar"/>
  </r>
  <r>
    <x v="6511"/>
    <x v="235"/>
    <s v="Headphones"/>
    <x v="3"/>
    <x v="0"/>
    <n v="10"/>
    <n v="294.37"/>
    <n v="188.26"/>
    <s v="Retail"/>
    <n v="2943.7"/>
    <n v="1882.6"/>
    <n v="1061.0999999999999"/>
    <n v="0.36046472126915108"/>
    <x v="0"/>
    <x v="0"/>
    <s v="No Rating"/>
    <s v="Mar"/>
  </r>
  <r>
    <x v="6512"/>
    <x v="235"/>
    <s v="Cookware Set"/>
    <x v="2"/>
    <x v="0"/>
    <n v="18"/>
    <n v="204.98"/>
    <n v="149.46"/>
    <s v="Online"/>
    <n v="3689.64"/>
    <n v="2690.28"/>
    <n v="999.35999999999967"/>
    <n v="0.27085569323836461"/>
    <x v="0"/>
    <x v="0"/>
    <s v="No Rating"/>
    <s v="Mar"/>
  </r>
  <r>
    <x v="6513"/>
    <x v="235"/>
    <s v="Laptop"/>
    <x v="3"/>
    <x v="0"/>
    <n v="20"/>
    <n v="120.65"/>
    <n v="75.08"/>
    <s v="Retail"/>
    <n v="2413"/>
    <n v="1501.6"/>
    <n v="911.40000000000009"/>
    <n v="0.37770410277662664"/>
    <x v="0"/>
    <x v="0"/>
    <s v="No Rating"/>
    <s v="Mar"/>
  </r>
  <r>
    <x v="6514"/>
    <x v="235"/>
    <s v="Yoga Mat"/>
    <x v="0"/>
    <x v="2"/>
    <n v="5"/>
    <n v="183.93"/>
    <n v="149.80000000000001"/>
    <s v="Retail"/>
    <n v="919.65000000000009"/>
    <n v="749"/>
    <n v="170.65000000000009"/>
    <n v="0.18555972380797051"/>
    <x v="0"/>
    <x v="0"/>
    <s v="No Rating"/>
    <s v="Mar"/>
  </r>
  <r>
    <x v="6515"/>
    <x v="235"/>
    <s v="Sneakers"/>
    <x v="4"/>
    <x v="2"/>
    <n v="5"/>
    <n v="485.82"/>
    <n v="327.47000000000003"/>
    <s v="Retail"/>
    <n v="2429.1"/>
    <n v="1637.3500000000001"/>
    <n v="791.74999999999977"/>
    <n v="0.32594376518051943"/>
    <x v="0"/>
    <x v="0"/>
    <s v="No Rating"/>
    <s v="Mar"/>
  </r>
  <r>
    <x v="6516"/>
    <x v="235"/>
    <s v="Comics"/>
    <x v="1"/>
    <x v="0"/>
    <n v="3"/>
    <n v="170.82"/>
    <n v="136.29"/>
    <s v="Retail"/>
    <n v="512.46"/>
    <n v="408.87"/>
    <n v="103.59000000000003"/>
    <n v="0.20214260625219535"/>
    <x v="0"/>
    <x v="0"/>
    <s v="No Rating"/>
    <s v="Mar"/>
  </r>
  <r>
    <x v="6517"/>
    <x v="235"/>
    <s v="Dumbbells"/>
    <x v="0"/>
    <x v="3"/>
    <n v="9"/>
    <n v="225.27"/>
    <n v="137.13"/>
    <s v="Online"/>
    <n v="2027.43"/>
    <n v="1234.17"/>
    <n v="793.26"/>
    <n v="0.39126381675322947"/>
    <x v="0"/>
    <x v="0"/>
    <n v="5"/>
    <s v="Mar"/>
  </r>
  <r>
    <x v="6518"/>
    <x v="235"/>
    <s v="Camera"/>
    <x v="3"/>
    <x v="2"/>
    <n v="3"/>
    <n v="461.15"/>
    <n v="380.61"/>
    <s v="Online"/>
    <n v="1383.4499999999998"/>
    <n v="1141.83"/>
    <n v="241.61999999999989"/>
    <n v="0.17465033069500158"/>
    <x v="0"/>
    <x v="0"/>
    <s v="No Rating"/>
    <s v="Mar"/>
  </r>
  <r>
    <x v="6519"/>
    <x v="235"/>
    <s v="Comics"/>
    <x v="1"/>
    <x v="1"/>
    <n v="13"/>
    <n v="256.14999999999998"/>
    <n v="227.09"/>
    <s v="Online"/>
    <n v="3329.95"/>
    <n v="2952.17"/>
    <n v="377.77999999999975"/>
    <n v="0.1134491508881514"/>
    <x v="1"/>
    <x v="2"/>
    <n v="5"/>
    <s v="Mar"/>
  </r>
  <r>
    <x v="6520"/>
    <x v="235"/>
    <s v="Vacuum Cleaner"/>
    <x v="2"/>
    <x v="0"/>
    <n v="10"/>
    <n v="122.22"/>
    <n v="86.47"/>
    <s v="Online"/>
    <n v="1222.2"/>
    <n v="864.7"/>
    <n v="357.5"/>
    <n v="0.29250531827851417"/>
    <x v="0"/>
    <x v="0"/>
    <s v="No Rating"/>
    <s v="Mar"/>
  </r>
  <r>
    <x v="6521"/>
    <x v="235"/>
    <s v="T-shirt"/>
    <x v="4"/>
    <x v="1"/>
    <n v="5"/>
    <n v="138.81"/>
    <n v="100.62"/>
    <s v="Online"/>
    <n v="694.05"/>
    <n v="503.1"/>
    <n v="190.94999999999993"/>
    <n v="0.27512427058569261"/>
    <x v="1"/>
    <x v="3"/>
    <s v="No Rating"/>
    <s v="Mar"/>
  </r>
  <r>
    <x v="6522"/>
    <x v="235"/>
    <s v="Cycle"/>
    <x v="0"/>
    <x v="4"/>
    <n v="6"/>
    <n v="403.12"/>
    <n v="264.62"/>
    <s v="Retail"/>
    <n v="2418.7200000000003"/>
    <n v="1587.72"/>
    <n v="831.00000000000023"/>
    <n v="0.34357015280809688"/>
    <x v="0"/>
    <x v="0"/>
    <s v="No Rating"/>
    <s v="Mar"/>
  </r>
  <r>
    <x v="6523"/>
    <x v="235"/>
    <s v="Textbook"/>
    <x v="1"/>
    <x v="4"/>
    <n v="9"/>
    <n v="19.5"/>
    <n v="16.77"/>
    <s v="Retail"/>
    <n v="175.5"/>
    <n v="150.93"/>
    <n v="24.569999999999993"/>
    <n v="0.13999999999999996"/>
    <x v="0"/>
    <x v="0"/>
    <s v="No Rating"/>
    <s v="Mar"/>
  </r>
  <r>
    <x v="6524"/>
    <x v="235"/>
    <s v="T-shirt"/>
    <x v="4"/>
    <x v="3"/>
    <n v="4"/>
    <n v="420.61"/>
    <n v="264.94"/>
    <s v="Retail"/>
    <n v="1682.44"/>
    <n v="1059.76"/>
    <n v="622.68000000000006"/>
    <n v="0.37010532322103612"/>
    <x v="0"/>
    <x v="0"/>
    <n v="4"/>
    <s v="Mar"/>
  </r>
  <r>
    <x v="6525"/>
    <x v="235"/>
    <s v="Laptop"/>
    <x v="3"/>
    <x v="2"/>
    <n v="3"/>
    <n v="268.81"/>
    <n v="190.81"/>
    <s v="Online"/>
    <n v="806.43000000000006"/>
    <n v="572.43000000000006"/>
    <n v="234"/>
    <n v="0.29016777649641007"/>
    <x v="0"/>
    <x v="0"/>
    <s v="No Rating"/>
    <s v="Mar"/>
  </r>
  <r>
    <x v="6526"/>
    <x v="235"/>
    <s v="Camera"/>
    <x v="3"/>
    <x v="1"/>
    <n v="16"/>
    <n v="368.28"/>
    <n v="280.44"/>
    <s v="Retail"/>
    <n v="5892.48"/>
    <n v="4487.04"/>
    <n v="1405.4399999999996"/>
    <n v="0.23851417399804492"/>
    <x v="0"/>
    <x v="0"/>
    <n v="3"/>
    <s v="Mar"/>
  </r>
  <r>
    <x v="6527"/>
    <x v="235"/>
    <s v="Dumbbells"/>
    <x v="0"/>
    <x v="3"/>
    <n v="20"/>
    <n v="91.76"/>
    <n v="76.91"/>
    <s v="Retail"/>
    <n v="1835.2"/>
    <n v="1538.1999999999998"/>
    <n v="297.00000000000023"/>
    <n v="0.16183522231909342"/>
    <x v="0"/>
    <x v="0"/>
    <s v="No Rating"/>
    <s v="Mar"/>
  </r>
  <r>
    <x v="6528"/>
    <x v="235"/>
    <s v="Headphones"/>
    <x v="3"/>
    <x v="1"/>
    <n v="2"/>
    <n v="290.55"/>
    <n v="209.53"/>
    <s v="Online"/>
    <n v="581.1"/>
    <n v="419.06"/>
    <n v="162.04000000000002"/>
    <n v="0.27885045603166408"/>
    <x v="0"/>
    <x v="0"/>
    <n v="1"/>
    <s v="Mar"/>
  </r>
  <r>
    <x v="6529"/>
    <x v="235"/>
    <s v="Comics"/>
    <x v="1"/>
    <x v="1"/>
    <n v="16"/>
    <n v="164.42"/>
    <n v="106.82"/>
    <s v="Online"/>
    <n v="2630.72"/>
    <n v="1709.12"/>
    <n v="921.59999999999991"/>
    <n v="0.35032234521347766"/>
    <x v="0"/>
    <x v="0"/>
    <s v="No Rating"/>
    <s v="Mar"/>
  </r>
  <r>
    <x v="6530"/>
    <x v="236"/>
    <s v="Football"/>
    <x v="0"/>
    <x v="4"/>
    <n v="6"/>
    <n v="316.62"/>
    <n v="248.93"/>
    <s v="Retail"/>
    <n v="1899.72"/>
    <n v="1493.58"/>
    <n v="406.1400000000001"/>
    <n v="0.213789400543238"/>
    <x v="0"/>
    <x v="0"/>
    <s v="No Rating"/>
    <s v="Mar"/>
  </r>
  <r>
    <x v="6531"/>
    <x v="236"/>
    <s v="Dumbbells"/>
    <x v="0"/>
    <x v="0"/>
    <n v="19"/>
    <n v="449.89"/>
    <n v="289.83"/>
    <s v="Online"/>
    <n v="8547.91"/>
    <n v="5506.7699999999995"/>
    <n v="3041.1400000000003"/>
    <n v="0.3557758563204339"/>
    <x v="1"/>
    <x v="3"/>
    <s v="No Rating"/>
    <s v="Mar"/>
  </r>
  <r>
    <x v="6532"/>
    <x v="236"/>
    <s v="Dumbbells"/>
    <x v="0"/>
    <x v="4"/>
    <n v="16"/>
    <n v="402.33"/>
    <n v="334.37"/>
    <s v="Online"/>
    <n v="6437.28"/>
    <n v="5349.92"/>
    <n v="1087.3599999999997"/>
    <n v="0.16891606392762157"/>
    <x v="0"/>
    <x v="0"/>
    <s v="No Rating"/>
    <s v="Mar"/>
  </r>
  <r>
    <x v="6533"/>
    <x v="236"/>
    <s v="T-shirt"/>
    <x v="4"/>
    <x v="4"/>
    <n v="7"/>
    <n v="326.17"/>
    <n v="249.34"/>
    <s v="Retail"/>
    <n v="2283.19"/>
    <n v="1745.38"/>
    <n v="537.80999999999995"/>
    <n v="0.23555201275408527"/>
    <x v="0"/>
    <x v="0"/>
    <s v="No Rating"/>
    <s v="Mar"/>
  </r>
  <r>
    <x v="6534"/>
    <x v="236"/>
    <s v="Cookware Set"/>
    <x v="2"/>
    <x v="3"/>
    <n v="7"/>
    <n v="344.5"/>
    <n v="285.81"/>
    <s v="Online"/>
    <n v="2411.5"/>
    <n v="2000.67"/>
    <n v="410.82999999999993"/>
    <n v="0.17036284470246732"/>
    <x v="0"/>
    <x v="0"/>
    <s v="No Rating"/>
    <s v="Mar"/>
  </r>
  <r>
    <x v="6535"/>
    <x v="236"/>
    <s v="Jeans"/>
    <x v="4"/>
    <x v="1"/>
    <n v="12"/>
    <n v="53.73"/>
    <n v="44.52"/>
    <s v="Retail"/>
    <n v="644.76"/>
    <n v="534.24"/>
    <n v="110.51999999999998"/>
    <n v="0.17141261864879953"/>
    <x v="0"/>
    <x v="0"/>
    <s v="No Rating"/>
    <s v="Mar"/>
  </r>
  <r>
    <x v="6536"/>
    <x v="236"/>
    <s v="Chair"/>
    <x v="2"/>
    <x v="4"/>
    <n v="14"/>
    <n v="157.66"/>
    <n v="109.89"/>
    <s v="Retail"/>
    <n v="2207.2399999999998"/>
    <n v="1538.46"/>
    <n v="668.77999999999975"/>
    <n v="0.30299378409235056"/>
    <x v="0"/>
    <x v="0"/>
    <s v="No Rating"/>
    <s v="Mar"/>
  </r>
  <r>
    <x v="6537"/>
    <x v="236"/>
    <s v="Mixer"/>
    <x v="2"/>
    <x v="0"/>
    <n v="8"/>
    <n v="480.71"/>
    <n v="339.49"/>
    <s v="Online"/>
    <n v="3845.68"/>
    <n v="2715.92"/>
    <n v="1129.7599999999998"/>
    <n v="0.29377379293128908"/>
    <x v="0"/>
    <x v="0"/>
    <s v="No Rating"/>
    <s v="Mar"/>
  </r>
  <r>
    <x v="6538"/>
    <x v="236"/>
    <s v="Biography"/>
    <x v="1"/>
    <x v="4"/>
    <n v="11"/>
    <n v="249.35"/>
    <n v="189.09"/>
    <s v="Online"/>
    <n v="2742.85"/>
    <n v="2079.9900000000002"/>
    <n v="662.85999999999967"/>
    <n v="0.24166833767796259"/>
    <x v="0"/>
    <x v="0"/>
    <s v="No Rating"/>
    <s v="Mar"/>
  </r>
  <r>
    <x v="6539"/>
    <x v="236"/>
    <s v="Camera"/>
    <x v="3"/>
    <x v="1"/>
    <n v="18"/>
    <n v="342.93"/>
    <n v="212.82"/>
    <s v="Retail"/>
    <n v="6172.74"/>
    <n v="3830.7599999999998"/>
    <n v="2341.98"/>
    <n v="0.37940687603884177"/>
    <x v="0"/>
    <x v="0"/>
    <n v="1"/>
    <s v="Mar"/>
  </r>
  <r>
    <x v="6540"/>
    <x v="236"/>
    <s v="Jeans"/>
    <x v="4"/>
    <x v="1"/>
    <n v="20"/>
    <n v="206.17"/>
    <n v="146.99"/>
    <s v="Retail"/>
    <n v="4123.3999999999996"/>
    <n v="2939.8"/>
    <n v="1183.5999999999995"/>
    <n v="0.28704467187272631"/>
    <x v="0"/>
    <x v="0"/>
    <n v="5"/>
    <s v="Mar"/>
  </r>
  <r>
    <x v="6541"/>
    <x v="236"/>
    <s v="Chair"/>
    <x v="2"/>
    <x v="1"/>
    <n v="13"/>
    <n v="37.33"/>
    <n v="24.21"/>
    <s v="Online"/>
    <n v="485.28999999999996"/>
    <n v="314.73"/>
    <n v="170.55999999999995"/>
    <n v="0.35145995178140899"/>
    <x v="0"/>
    <x v="0"/>
    <s v="No Rating"/>
    <s v="Mar"/>
  </r>
  <r>
    <x v="6542"/>
    <x v="236"/>
    <s v="Headphones"/>
    <x v="3"/>
    <x v="2"/>
    <n v="9"/>
    <n v="73.989999999999995"/>
    <n v="48.79"/>
    <s v="Online"/>
    <n v="665.91"/>
    <n v="439.11"/>
    <n v="226.79999999999995"/>
    <n v="0.34058656575212859"/>
    <x v="0"/>
    <x v="0"/>
    <s v="No Rating"/>
    <s v="Mar"/>
  </r>
  <r>
    <x v="6543"/>
    <x v="236"/>
    <s v="Comics"/>
    <x v="1"/>
    <x v="0"/>
    <n v="16"/>
    <n v="185.92"/>
    <n v="159.21"/>
    <s v="Retail"/>
    <n v="2974.72"/>
    <n v="2547.36"/>
    <n v="427.35999999999967"/>
    <n v="0.14366394148020645"/>
    <x v="1"/>
    <x v="1"/>
    <s v="No Rating"/>
    <s v="Mar"/>
  </r>
  <r>
    <x v="6544"/>
    <x v="236"/>
    <s v="Fiction"/>
    <x v="1"/>
    <x v="2"/>
    <n v="8"/>
    <n v="109.91"/>
    <n v="75.17"/>
    <s v="Online"/>
    <n v="879.28"/>
    <n v="601.36"/>
    <n v="277.91999999999996"/>
    <n v="0.31607679010099171"/>
    <x v="0"/>
    <x v="0"/>
    <s v="No Rating"/>
    <s v="Mar"/>
  </r>
  <r>
    <x v="6545"/>
    <x v="236"/>
    <s v="Comics"/>
    <x v="1"/>
    <x v="1"/>
    <n v="4"/>
    <n v="412.69"/>
    <n v="301.42"/>
    <s v="Retail"/>
    <n v="1650.76"/>
    <n v="1205.68"/>
    <n v="445.07999999999993"/>
    <n v="0.269621265356563"/>
    <x v="0"/>
    <x v="0"/>
    <s v="No Rating"/>
    <s v="Mar"/>
  </r>
  <r>
    <x v="6546"/>
    <x v="236"/>
    <s v="Mixer"/>
    <x v="2"/>
    <x v="0"/>
    <n v="10"/>
    <n v="70.03"/>
    <n v="59.02"/>
    <s v="Retail"/>
    <n v="700.3"/>
    <n v="590.20000000000005"/>
    <n v="110.09999999999991"/>
    <n v="0.15721833499928589"/>
    <x v="0"/>
    <x v="0"/>
    <s v="No Rating"/>
    <s v="Mar"/>
  </r>
  <r>
    <x v="6547"/>
    <x v="236"/>
    <s v="T-shirt"/>
    <x v="4"/>
    <x v="1"/>
    <n v="7"/>
    <n v="88.97"/>
    <n v="64.459999999999994"/>
    <s v="Online"/>
    <n v="622.79"/>
    <n v="451.21999999999997"/>
    <n v="171.57"/>
    <n v="0.27548611891648872"/>
    <x v="0"/>
    <x v="0"/>
    <s v="No Rating"/>
    <s v="Mar"/>
  </r>
  <r>
    <x v="6548"/>
    <x v="236"/>
    <s v="Comics"/>
    <x v="1"/>
    <x v="1"/>
    <n v="9"/>
    <n v="450.72"/>
    <n v="272.2"/>
    <s v="Retail"/>
    <n v="4056.4800000000005"/>
    <n v="2449.7999999999997"/>
    <n v="1606.6800000000007"/>
    <n v="0.39607738729144493"/>
    <x v="0"/>
    <x v="0"/>
    <s v="No Rating"/>
    <s v="Mar"/>
  </r>
  <r>
    <x v="6549"/>
    <x v="236"/>
    <s v="Football"/>
    <x v="0"/>
    <x v="0"/>
    <n v="16"/>
    <n v="152.52000000000001"/>
    <n v="126.16"/>
    <s v="Online"/>
    <n v="2440.3200000000002"/>
    <n v="2018.56"/>
    <n v="421.76000000000022"/>
    <n v="0.17282979281405725"/>
    <x v="0"/>
    <x v="0"/>
    <s v="No Rating"/>
    <s v="Mar"/>
  </r>
  <r>
    <x v="6550"/>
    <x v="236"/>
    <s v="Fiction"/>
    <x v="1"/>
    <x v="0"/>
    <n v="11"/>
    <n v="466.15"/>
    <n v="393.84"/>
    <s v="Online"/>
    <n v="5127.6499999999996"/>
    <n v="4332.24"/>
    <n v="795.40999999999985"/>
    <n v="0.15512174192856376"/>
    <x v="0"/>
    <x v="0"/>
    <s v="No Rating"/>
    <s v="Mar"/>
  </r>
  <r>
    <x v="6551"/>
    <x v="236"/>
    <s v="Smartphone"/>
    <x v="3"/>
    <x v="3"/>
    <n v="20"/>
    <n v="19.670000000000002"/>
    <n v="13.38"/>
    <s v="Retail"/>
    <n v="393.40000000000003"/>
    <n v="267.60000000000002"/>
    <n v="125.80000000000001"/>
    <n v="0.31977630910015253"/>
    <x v="0"/>
    <x v="0"/>
    <s v="No Rating"/>
    <s v="Mar"/>
  </r>
  <r>
    <x v="6552"/>
    <x v="236"/>
    <s v="Jacket"/>
    <x v="4"/>
    <x v="1"/>
    <n v="18"/>
    <n v="208.04"/>
    <n v="141.09"/>
    <s v="Online"/>
    <n v="3744.72"/>
    <n v="2539.62"/>
    <n v="1205.0999999999999"/>
    <n v="0.32181311286291098"/>
    <x v="0"/>
    <x v="0"/>
    <n v="2"/>
    <s v="Mar"/>
  </r>
  <r>
    <x v="6553"/>
    <x v="236"/>
    <s v="Cycle"/>
    <x v="0"/>
    <x v="1"/>
    <n v="13"/>
    <n v="390.01"/>
    <n v="311.23"/>
    <s v="Retail"/>
    <n v="5070.13"/>
    <n v="4045.9900000000002"/>
    <n v="1024.1399999999999"/>
    <n v="0.20199482064562443"/>
    <x v="1"/>
    <x v="4"/>
    <s v="No Rating"/>
    <s v="Mar"/>
  </r>
  <r>
    <x v="6554"/>
    <x v="236"/>
    <s v="Cycle"/>
    <x v="0"/>
    <x v="4"/>
    <n v="4"/>
    <n v="320.77999999999997"/>
    <n v="238.05"/>
    <s v="Retail"/>
    <n v="1283.1199999999999"/>
    <n v="952.2"/>
    <n v="330.91999999999985"/>
    <n v="0.25790261238231799"/>
    <x v="0"/>
    <x v="0"/>
    <s v="No Rating"/>
    <s v="Mar"/>
  </r>
  <r>
    <x v="6555"/>
    <x v="236"/>
    <s v="Camera"/>
    <x v="3"/>
    <x v="2"/>
    <n v="19"/>
    <n v="399.59"/>
    <n v="335.67"/>
    <s v="Retail"/>
    <n v="7592.2099999999991"/>
    <n v="6377.7300000000005"/>
    <n v="1214.4799999999987"/>
    <n v="0.15996396306213853"/>
    <x v="1"/>
    <x v="4"/>
    <s v="No Rating"/>
    <s v="Mar"/>
  </r>
  <r>
    <x v="6556"/>
    <x v="236"/>
    <s v="Mixer"/>
    <x v="2"/>
    <x v="3"/>
    <n v="6"/>
    <n v="145.93"/>
    <n v="105.27"/>
    <s v="Retail"/>
    <n v="875.58"/>
    <n v="631.62"/>
    <n v="243.96000000000004"/>
    <n v="0.27862673884739264"/>
    <x v="0"/>
    <x v="0"/>
    <s v="No Rating"/>
    <s v="Mar"/>
  </r>
  <r>
    <x v="6557"/>
    <x v="236"/>
    <s v="Comics"/>
    <x v="1"/>
    <x v="1"/>
    <n v="9"/>
    <n v="404.61"/>
    <n v="304.29000000000002"/>
    <s v="Online"/>
    <n v="3641.4900000000002"/>
    <n v="2738.61"/>
    <n v="902.88000000000011"/>
    <n v="0.24794246311262699"/>
    <x v="0"/>
    <x v="0"/>
    <s v="No Rating"/>
    <s v="Mar"/>
  </r>
  <r>
    <x v="6558"/>
    <x v="237"/>
    <s v="Dumbbells"/>
    <x v="0"/>
    <x v="2"/>
    <n v="20"/>
    <n v="180.06"/>
    <n v="136.41"/>
    <s v="Online"/>
    <n v="3601.2"/>
    <n v="2728.2"/>
    <n v="873"/>
    <n v="0.24241919360213263"/>
    <x v="0"/>
    <x v="0"/>
    <s v="No Rating"/>
    <s v="Mar"/>
  </r>
  <r>
    <x v="6559"/>
    <x v="237"/>
    <s v="Camera"/>
    <x v="3"/>
    <x v="1"/>
    <n v="17"/>
    <n v="371.79"/>
    <n v="223.17"/>
    <s v="Retail"/>
    <n v="6320.43"/>
    <n v="3793.89"/>
    <n v="2526.5400000000004"/>
    <n v="0.39974178972000329"/>
    <x v="0"/>
    <x v="0"/>
    <s v="No Rating"/>
    <s v="Mar"/>
  </r>
  <r>
    <x v="6560"/>
    <x v="237"/>
    <s v="Cookware Set"/>
    <x v="2"/>
    <x v="4"/>
    <n v="15"/>
    <n v="352.44"/>
    <n v="284.14"/>
    <s v="Online"/>
    <n v="5286.6"/>
    <n v="4262.0999999999995"/>
    <n v="1024.5000000000009"/>
    <n v="0.19379185109522204"/>
    <x v="0"/>
    <x v="0"/>
    <s v="No Rating"/>
    <s v="Mar"/>
  </r>
  <r>
    <x v="6561"/>
    <x v="237"/>
    <s v="Vacuum Cleaner"/>
    <x v="2"/>
    <x v="4"/>
    <n v="6"/>
    <n v="256.2"/>
    <n v="181.54"/>
    <s v="Online"/>
    <n v="1537.1999999999998"/>
    <n v="1089.24"/>
    <n v="447.95999999999981"/>
    <n v="0.2914129586260733"/>
    <x v="0"/>
    <x v="0"/>
    <s v="No Rating"/>
    <s v="Mar"/>
  </r>
  <r>
    <x v="6562"/>
    <x v="237"/>
    <s v="Chair"/>
    <x v="2"/>
    <x v="4"/>
    <n v="10"/>
    <n v="315.38"/>
    <n v="205.76"/>
    <s v="Online"/>
    <n v="3153.8"/>
    <n v="2057.6"/>
    <n v="1096.2000000000003"/>
    <n v="0.3475806963028728"/>
    <x v="0"/>
    <x v="0"/>
    <s v="No Rating"/>
    <s v="Mar"/>
  </r>
  <r>
    <x v="6563"/>
    <x v="237"/>
    <s v="T-shirt"/>
    <x v="4"/>
    <x v="1"/>
    <n v="7"/>
    <n v="36.46"/>
    <n v="26.4"/>
    <s v="Retail"/>
    <n v="255.22"/>
    <n v="184.79999999999998"/>
    <n v="70.420000000000016"/>
    <n v="0.27591881513987937"/>
    <x v="0"/>
    <x v="0"/>
    <s v="No Rating"/>
    <s v="Mar"/>
  </r>
  <r>
    <x v="6564"/>
    <x v="237"/>
    <s v="Yoga Mat"/>
    <x v="0"/>
    <x v="3"/>
    <n v="16"/>
    <n v="166.91"/>
    <n v="128.09"/>
    <s v="Online"/>
    <n v="2670.56"/>
    <n v="2049.44"/>
    <n v="621.11999999999989"/>
    <n v="0.23258043256845004"/>
    <x v="0"/>
    <x v="0"/>
    <s v="No Rating"/>
    <s v="Mar"/>
  </r>
  <r>
    <x v="6565"/>
    <x v="237"/>
    <s v="Cookware Set"/>
    <x v="2"/>
    <x v="0"/>
    <n v="4"/>
    <n v="99.52"/>
    <n v="67.03"/>
    <s v="Online"/>
    <n v="398.08"/>
    <n v="268.12"/>
    <n v="129.95999999999998"/>
    <n v="0.32646704180064307"/>
    <x v="0"/>
    <x v="0"/>
    <n v="4"/>
    <s v="Mar"/>
  </r>
  <r>
    <x v="6566"/>
    <x v="237"/>
    <s v="Chair"/>
    <x v="2"/>
    <x v="2"/>
    <n v="18"/>
    <n v="457.82"/>
    <n v="284.19"/>
    <s v="Online"/>
    <n v="8240.76"/>
    <n v="5115.42"/>
    <n v="3125.34"/>
    <n v="0.3792538552269451"/>
    <x v="0"/>
    <x v="0"/>
    <n v="2"/>
    <s v="Mar"/>
  </r>
  <r>
    <x v="6567"/>
    <x v="237"/>
    <s v="Smartphone"/>
    <x v="3"/>
    <x v="2"/>
    <n v="20"/>
    <n v="53.32"/>
    <n v="45.71"/>
    <s v="Online"/>
    <n v="1066.4000000000001"/>
    <n v="914.2"/>
    <n v="152.20000000000005"/>
    <n v="0.14272318079519883"/>
    <x v="0"/>
    <x v="0"/>
    <n v="2"/>
    <s v="Mar"/>
  </r>
  <r>
    <x v="6568"/>
    <x v="237"/>
    <s v="Dumbbells"/>
    <x v="0"/>
    <x v="3"/>
    <n v="12"/>
    <n v="309.52"/>
    <n v="276.58999999999997"/>
    <s v="Retail"/>
    <n v="3714.24"/>
    <n v="3319.08"/>
    <n v="395.15999999999985"/>
    <n v="0.10639054019126386"/>
    <x v="0"/>
    <x v="0"/>
    <s v="No Rating"/>
    <s v="Mar"/>
  </r>
  <r>
    <x v="6569"/>
    <x v="237"/>
    <s v="Vacuum Cleaner"/>
    <x v="2"/>
    <x v="4"/>
    <n v="4"/>
    <n v="285.20999999999998"/>
    <n v="222.8"/>
    <s v="Online"/>
    <n v="1140.8399999999999"/>
    <n v="891.2"/>
    <n v="249.63999999999987"/>
    <n v="0.21882121945233327"/>
    <x v="0"/>
    <x v="0"/>
    <s v="No Rating"/>
    <s v="Mar"/>
  </r>
  <r>
    <x v="6570"/>
    <x v="237"/>
    <s v="Fiction"/>
    <x v="1"/>
    <x v="4"/>
    <n v="6"/>
    <n v="243.75"/>
    <n v="212.78"/>
    <s v="Retail"/>
    <n v="1462.5"/>
    <n v="1276.68"/>
    <n v="185.81999999999994"/>
    <n v="0.12705641025641021"/>
    <x v="0"/>
    <x v="0"/>
    <n v="3"/>
    <s v="Mar"/>
  </r>
  <r>
    <x v="6571"/>
    <x v="237"/>
    <s v="Vacuum Cleaner"/>
    <x v="2"/>
    <x v="0"/>
    <n v="14"/>
    <n v="220.35"/>
    <n v="192.9"/>
    <s v="Online"/>
    <n v="3084.9"/>
    <n v="2700.6"/>
    <n v="384.30000000000018"/>
    <n v="0.1245745405037441"/>
    <x v="0"/>
    <x v="0"/>
    <s v="No Rating"/>
    <s v="Mar"/>
  </r>
  <r>
    <x v="6572"/>
    <x v="237"/>
    <s v="Dumbbells"/>
    <x v="0"/>
    <x v="4"/>
    <n v="1"/>
    <n v="377.56"/>
    <n v="304.42"/>
    <s v="Online"/>
    <n v="377.56"/>
    <n v="304.42"/>
    <n v="73.139999999999986"/>
    <n v="0.19371755482572303"/>
    <x v="0"/>
    <x v="0"/>
    <s v="No Rating"/>
    <s v="Mar"/>
  </r>
  <r>
    <x v="6573"/>
    <x v="237"/>
    <s v="Cycle"/>
    <x v="0"/>
    <x v="4"/>
    <n v="16"/>
    <n v="339.07"/>
    <n v="294.54000000000002"/>
    <s v="Retail"/>
    <n v="5425.12"/>
    <n v="4712.6400000000003"/>
    <n v="712.47999999999956"/>
    <n v="0.13132981390273388"/>
    <x v="0"/>
    <x v="0"/>
    <s v="No Rating"/>
    <s v="Mar"/>
  </r>
  <r>
    <x v="6574"/>
    <x v="237"/>
    <s v="Biography"/>
    <x v="1"/>
    <x v="1"/>
    <n v="9"/>
    <n v="311.27"/>
    <n v="205.85"/>
    <s v="Online"/>
    <n v="2801.43"/>
    <n v="1852.6499999999999"/>
    <n v="948.78"/>
    <n v="0.33867703280110517"/>
    <x v="0"/>
    <x v="0"/>
    <s v="No Rating"/>
    <s v="Mar"/>
  </r>
  <r>
    <x v="6575"/>
    <x v="237"/>
    <s v="Yoga Mat"/>
    <x v="0"/>
    <x v="4"/>
    <n v="19"/>
    <n v="273.20999999999998"/>
    <n v="174.85"/>
    <s v="Online"/>
    <n v="5190.99"/>
    <n v="3322.15"/>
    <n v="1868.8399999999997"/>
    <n v="0.36001610482778812"/>
    <x v="0"/>
    <x v="0"/>
    <s v="No Rating"/>
    <s v="Mar"/>
  </r>
  <r>
    <x v="6576"/>
    <x v="237"/>
    <s v="Football"/>
    <x v="0"/>
    <x v="0"/>
    <n v="6"/>
    <n v="107.33"/>
    <n v="75.64"/>
    <s v="Online"/>
    <n v="643.98"/>
    <n v="453.84000000000003"/>
    <n v="190.14"/>
    <n v="0.29525761669617068"/>
    <x v="1"/>
    <x v="4"/>
    <s v="No Rating"/>
    <s v="Mar"/>
  </r>
  <r>
    <x v="6577"/>
    <x v="237"/>
    <s v="Fiction"/>
    <x v="1"/>
    <x v="2"/>
    <n v="10"/>
    <n v="220.89"/>
    <n v="167.7"/>
    <s v="Online"/>
    <n v="2208.8999999999996"/>
    <n v="1677"/>
    <n v="531.89999999999964"/>
    <n v="0.24079858753225575"/>
    <x v="0"/>
    <x v="0"/>
    <s v="No Rating"/>
    <s v="Mar"/>
  </r>
  <r>
    <x v="6578"/>
    <x v="237"/>
    <s v="Fiction"/>
    <x v="1"/>
    <x v="2"/>
    <n v="14"/>
    <n v="82.53"/>
    <n v="53.71"/>
    <s v="Online"/>
    <n v="1155.42"/>
    <n v="751.94"/>
    <n v="403.48"/>
    <n v="0.34920634920634919"/>
    <x v="0"/>
    <x v="0"/>
    <s v="No Rating"/>
    <s v="Mar"/>
  </r>
  <r>
    <x v="6579"/>
    <x v="237"/>
    <s v="Football"/>
    <x v="0"/>
    <x v="4"/>
    <n v="17"/>
    <n v="175.1"/>
    <n v="133.57"/>
    <s v="Online"/>
    <n v="2976.7"/>
    <n v="2270.69"/>
    <n v="706.00999999999976"/>
    <n v="0.23717875499714441"/>
    <x v="0"/>
    <x v="0"/>
    <s v="No Rating"/>
    <s v="Mar"/>
  </r>
  <r>
    <x v="6580"/>
    <x v="237"/>
    <s v="Cycle"/>
    <x v="0"/>
    <x v="3"/>
    <n v="9"/>
    <n v="462.96"/>
    <n v="390.51"/>
    <s v="Retail"/>
    <n v="4166.6399999999994"/>
    <n v="3514.59"/>
    <n v="652.04999999999927"/>
    <n v="0.15649300155520979"/>
    <x v="0"/>
    <x v="0"/>
    <s v="No Rating"/>
    <s v="Mar"/>
  </r>
  <r>
    <x v="6581"/>
    <x v="237"/>
    <s v="Yoga Mat"/>
    <x v="0"/>
    <x v="0"/>
    <n v="11"/>
    <n v="255.97"/>
    <n v="180.29"/>
    <s v="Online"/>
    <n v="2815.67"/>
    <n v="1983.1899999999998"/>
    <n v="832.48000000000025"/>
    <n v="0.29565964761495495"/>
    <x v="0"/>
    <x v="0"/>
    <s v="No Rating"/>
    <s v="Mar"/>
  </r>
  <r>
    <x v="6582"/>
    <x v="237"/>
    <s v="Vacuum Cleaner"/>
    <x v="2"/>
    <x v="0"/>
    <n v="4"/>
    <n v="146.9"/>
    <n v="105.09"/>
    <s v="Retail"/>
    <n v="587.6"/>
    <n v="420.36"/>
    <n v="167.24"/>
    <n v="0.2846153846153846"/>
    <x v="0"/>
    <x v="0"/>
    <n v="4"/>
    <s v="Mar"/>
  </r>
  <r>
    <x v="6583"/>
    <x v="237"/>
    <s v="Camera"/>
    <x v="3"/>
    <x v="0"/>
    <n v="6"/>
    <n v="47.98"/>
    <n v="30.91"/>
    <s v="Online"/>
    <n v="287.88"/>
    <n v="185.46"/>
    <n v="102.41999999999999"/>
    <n v="0.35577323884952061"/>
    <x v="0"/>
    <x v="0"/>
    <s v="No Rating"/>
    <s v="Mar"/>
  </r>
  <r>
    <x v="6584"/>
    <x v="237"/>
    <s v="Comics"/>
    <x v="1"/>
    <x v="0"/>
    <n v="6"/>
    <n v="260.74"/>
    <n v="194.86"/>
    <s v="Retail"/>
    <n v="1564.44"/>
    <n v="1169.1600000000001"/>
    <n v="395.28"/>
    <n v="0.25266549052696169"/>
    <x v="0"/>
    <x v="0"/>
    <s v="No Rating"/>
    <s v="Mar"/>
  </r>
  <r>
    <x v="6585"/>
    <x v="238"/>
    <s v="Mixer"/>
    <x v="2"/>
    <x v="3"/>
    <n v="10"/>
    <n v="37.04"/>
    <n v="31.28"/>
    <s v="Online"/>
    <n v="370.4"/>
    <n v="312.8"/>
    <n v="57.599999999999966"/>
    <n v="0.1555075593952483"/>
    <x v="0"/>
    <x v="0"/>
    <s v="No Rating"/>
    <s v="Mar"/>
  </r>
  <r>
    <x v="6586"/>
    <x v="238"/>
    <s v="Vacuum Cleaner"/>
    <x v="2"/>
    <x v="0"/>
    <n v="2"/>
    <n v="80.2"/>
    <n v="52.9"/>
    <s v="Retail"/>
    <n v="160.4"/>
    <n v="105.8"/>
    <n v="54.600000000000009"/>
    <n v="0.34039900249376565"/>
    <x v="0"/>
    <x v="0"/>
    <s v="No Rating"/>
    <s v="Mar"/>
  </r>
  <r>
    <x v="6587"/>
    <x v="238"/>
    <s v="Comics"/>
    <x v="1"/>
    <x v="1"/>
    <n v="9"/>
    <n v="271.47000000000003"/>
    <n v="173.16"/>
    <s v="Retail"/>
    <n v="2443.2300000000005"/>
    <n v="1558.44"/>
    <n v="884.79000000000042"/>
    <n v="0.36213946292408011"/>
    <x v="0"/>
    <x v="0"/>
    <s v="No Rating"/>
    <s v="Mar"/>
  </r>
  <r>
    <x v="6588"/>
    <x v="238"/>
    <s v="Headphones"/>
    <x v="3"/>
    <x v="3"/>
    <n v="10"/>
    <n v="397.83"/>
    <n v="295.32"/>
    <s v="Online"/>
    <n v="3978.2999999999997"/>
    <n v="2953.2"/>
    <n v="1025.0999999999999"/>
    <n v="0.25767287534876704"/>
    <x v="1"/>
    <x v="1"/>
    <s v="No Rating"/>
    <s v="Mar"/>
  </r>
  <r>
    <x v="6589"/>
    <x v="238"/>
    <s v="Jeans"/>
    <x v="4"/>
    <x v="1"/>
    <n v="17"/>
    <n v="223.61"/>
    <n v="172.38"/>
    <s v="Retail"/>
    <n v="3801.3700000000003"/>
    <n v="2930.46"/>
    <n v="870.91000000000031"/>
    <n v="0.22910424399624352"/>
    <x v="0"/>
    <x v="0"/>
    <n v="3"/>
    <s v="Mar"/>
  </r>
  <r>
    <x v="6590"/>
    <x v="238"/>
    <s v="Biography"/>
    <x v="1"/>
    <x v="0"/>
    <n v="8"/>
    <n v="301.63"/>
    <n v="216.21"/>
    <s v="Retail"/>
    <n v="2413.04"/>
    <n v="1729.68"/>
    <n v="683.3599999999999"/>
    <n v="0.2831946424427278"/>
    <x v="0"/>
    <x v="0"/>
    <s v="No Rating"/>
    <s v="Mar"/>
  </r>
  <r>
    <x v="6591"/>
    <x v="238"/>
    <s v="Comics"/>
    <x v="1"/>
    <x v="4"/>
    <n v="19"/>
    <n v="88.95"/>
    <n v="53.7"/>
    <s v="Retail"/>
    <n v="1690.05"/>
    <n v="1020.3000000000001"/>
    <n v="669.74999999999989"/>
    <n v="0.39629005059021916"/>
    <x v="0"/>
    <x v="0"/>
    <s v="No Rating"/>
    <s v="Mar"/>
  </r>
  <r>
    <x v="6592"/>
    <x v="238"/>
    <s v="Yoga Mat"/>
    <x v="0"/>
    <x v="2"/>
    <n v="19"/>
    <n v="423.04"/>
    <n v="342.36"/>
    <s v="Online"/>
    <n v="8037.76"/>
    <n v="6504.84"/>
    <n v="1532.92"/>
    <n v="0.19071482602118003"/>
    <x v="0"/>
    <x v="0"/>
    <s v="No Rating"/>
    <s v="Mar"/>
  </r>
  <r>
    <x v="6593"/>
    <x v="238"/>
    <s v="Football"/>
    <x v="0"/>
    <x v="4"/>
    <n v="7"/>
    <n v="175"/>
    <n v="152.11000000000001"/>
    <s v="Retail"/>
    <n v="1225"/>
    <n v="1064.77"/>
    <n v="160.23000000000002"/>
    <n v="0.13080000000000003"/>
    <x v="0"/>
    <x v="0"/>
    <s v="No Rating"/>
    <s v="Mar"/>
  </r>
  <r>
    <x v="6594"/>
    <x v="238"/>
    <s v="Football"/>
    <x v="0"/>
    <x v="0"/>
    <n v="1"/>
    <n v="216.47"/>
    <n v="175.19"/>
    <s v="Online"/>
    <n v="216.47"/>
    <n v="175.19"/>
    <n v="41.28"/>
    <n v="0.19069617037002817"/>
    <x v="0"/>
    <x v="0"/>
    <s v="No Rating"/>
    <s v="Mar"/>
  </r>
  <r>
    <x v="6595"/>
    <x v="238"/>
    <s v="Fiction"/>
    <x v="1"/>
    <x v="3"/>
    <n v="3"/>
    <n v="411.42"/>
    <n v="324.16000000000003"/>
    <s v="Retail"/>
    <n v="1234.26"/>
    <n v="972.48"/>
    <n v="261.77999999999997"/>
    <n v="0.21209469641728645"/>
    <x v="0"/>
    <x v="0"/>
    <s v="No Rating"/>
    <s v="Mar"/>
  </r>
  <r>
    <x v="6596"/>
    <x v="238"/>
    <s v="Headphones"/>
    <x v="3"/>
    <x v="0"/>
    <n v="8"/>
    <n v="317.95999999999998"/>
    <n v="196.29"/>
    <s v="Online"/>
    <n v="2543.6799999999998"/>
    <n v="1570.32"/>
    <n v="973.3599999999999"/>
    <n v="0.3826581959994968"/>
    <x v="0"/>
    <x v="0"/>
    <n v="3"/>
    <s v="Mar"/>
  </r>
  <r>
    <x v="6597"/>
    <x v="238"/>
    <s v="Sneakers"/>
    <x v="4"/>
    <x v="4"/>
    <n v="16"/>
    <n v="246.98"/>
    <n v="190.67"/>
    <s v="Retail"/>
    <n v="3951.68"/>
    <n v="3050.72"/>
    <n v="900.96"/>
    <n v="0.22799416956838611"/>
    <x v="0"/>
    <x v="0"/>
    <s v="No Rating"/>
    <s v="Mar"/>
  </r>
  <r>
    <x v="6598"/>
    <x v="238"/>
    <s v="Football"/>
    <x v="0"/>
    <x v="4"/>
    <n v="3"/>
    <n v="179.75"/>
    <n v="148.66"/>
    <s v="Retail"/>
    <n v="539.25"/>
    <n v="445.98"/>
    <n v="93.269999999999982"/>
    <n v="0.17296244784422807"/>
    <x v="0"/>
    <x v="0"/>
    <s v="No Rating"/>
    <s v="Mar"/>
  </r>
  <r>
    <x v="6599"/>
    <x v="238"/>
    <s v="Smartphone"/>
    <x v="3"/>
    <x v="2"/>
    <n v="5"/>
    <n v="181.62"/>
    <n v="144.87"/>
    <s v="Online"/>
    <n v="908.1"/>
    <n v="724.35"/>
    <n v="183.75"/>
    <n v="0.20234555665675585"/>
    <x v="0"/>
    <x v="0"/>
    <n v="2"/>
    <s v="Mar"/>
  </r>
  <r>
    <x v="6600"/>
    <x v="238"/>
    <s v="Headphones"/>
    <x v="3"/>
    <x v="1"/>
    <n v="7"/>
    <n v="443.56"/>
    <n v="382.58"/>
    <s v="Online"/>
    <n v="3104.92"/>
    <n v="2678.06"/>
    <n v="426.86000000000013"/>
    <n v="0.13747858237893412"/>
    <x v="0"/>
    <x v="0"/>
    <s v="No Rating"/>
    <s v="Mar"/>
  </r>
  <r>
    <x v="6601"/>
    <x v="238"/>
    <s v="Football"/>
    <x v="0"/>
    <x v="2"/>
    <n v="15"/>
    <n v="284.14"/>
    <n v="250.43"/>
    <s v="Online"/>
    <n v="4262.0999999999995"/>
    <n v="3756.4500000000003"/>
    <n v="505.64999999999918"/>
    <n v="0.1186386992327724"/>
    <x v="0"/>
    <x v="0"/>
    <s v="No Rating"/>
    <s v="Mar"/>
  </r>
  <r>
    <x v="6602"/>
    <x v="238"/>
    <s v="Jeans"/>
    <x v="4"/>
    <x v="3"/>
    <n v="13"/>
    <n v="425.85"/>
    <n v="357.23"/>
    <s v="Online"/>
    <n v="5536.05"/>
    <n v="4643.99"/>
    <n v="892.0600000000004"/>
    <n v="0.16113655042855471"/>
    <x v="0"/>
    <x v="0"/>
    <s v="No Rating"/>
    <s v="Mar"/>
  </r>
  <r>
    <x v="6603"/>
    <x v="238"/>
    <s v="Comics"/>
    <x v="1"/>
    <x v="3"/>
    <n v="3"/>
    <n v="196.14"/>
    <n v="173.86"/>
    <s v="Retail"/>
    <n v="588.41999999999996"/>
    <n v="521.58000000000004"/>
    <n v="66.839999999999918"/>
    <n v="0.11359233200774943"/>
    <x v="1"/>
    <x v="1"/>
    <s v="No Rating"/>
    <s v="Mar"/>
  </r>
  <r>
    <x v="6604"/>
    <x v="238"/>
    <s v="Fiction"/>
    <x v="1"/>
    <x v="3"/>
    <n v="2"/>
    <n v="241.48"/>
    <n v="208.87"/>
    <s v="Online"/>
    <n v="482.96"/>
    <n v="417.74"/>
    <n v="65.21999999999997"/>
    <n v="0.13504223952294181"/>
    <x v="0"/>
    <x v="0"/>
    <s v="No Rating"/>
    <s v="Mar"/>
  </r>
  <r>
    <x v="6605"/>
    <x v="238"/>
    <s v="Cookware Set"/>
    <x v="2"/>
    <x v="4"/>
    <n v="13"/>
    <n v="84.88"/>
    <n v="75.180000000000007"/>
    <s v="Retail"/>
    <n v="1103.44"/>
    <n v="977.34000000000015"/>
    <n v="126.09999999999991"/>
    <n v="0.1142789820923656"/>
    <x v="0"/>
    <x v="0"/>
    <s v="No Rating"/>
    <s v="Mar"/>
  </r>
  <r>
    <x v="6606"/>
    <x v="238"/>
    <s v="Chair"/>
    <x v="2"/>
    <x v="0"/>
    <n v="14"/>
    <n v="249.94"/>
    <n v="183.83"/>
    <s v="Online"/>
    <n v="3499.16"/>
    <n v="2573.6200000000003"/>
    <n v="925.53999999999951"/>
    <n v="0.26450348083540037"/>
    <x v="1"/>
    <x v="1"/>
    <s v="No Rating"/>
    <s v="Mar"/>
  </r>
  <r>
    <x v="6607"/>
    <x v="238"/>
    <s v="Camera"/>
    <x v="3"/>
    <x v="0"/>
    <n v="17"/>
    <n v="358.18"/>
    <n v="288.16000000000003"/>
    <s v="Retail"/>
    <n v="6089.06"/>
    <n v="4898.72"/>
    <n v="1190.3400000000001"/>
    <n v="0.195488301971076"/>
    <x v="0"/>
    <x v="0"/>
    <n v="2"/>
    <s v="Mar"/>
  </r>
  <r>
    <x v="6608"/>
    <x v="239"/>
    <s v="Jacket"/>
    <x v="4"/>
    <x v="0"/>
    <n v="9"/>
    <n v="323.44"/>
    <n v="255.91"/>
    <s v="Online"/>
    <n v="2910.96"/>
    <n v="2303.19"/>
    <n v="607.77"/>
    <n v="0.20878679198614888"/>
    <x v="0"/>
    <x v="0"/>
    <s v="No Rating"/>
    <s v="Mar"/>
  </r>
  <r>
    <x v="6609"/>
    <x v="239"/>
    <s v="Cycle"/>
    <x v="0"/>
    <x v="3"/>
    <n v="10"/>
    <n v="346.91"/>
    <n v="255.07"/>
    <s v="Retail"/>
    <n v="3469.1000000000004"/>
    <n v="2550.6999999999998"/>
    <n v="918.40000000000055"/>
    <n v="0.26473725173676182"/>
    <x v="0"/>
    <x v="0"/>
    <s v="No Rating"/>
    <s v="Mar"/>
  </r>
  <r>
    <x v="6610"/>
    <x v="239"/>
    <s v="Fiction"/>
    <x v="1"/>
    <x v="3"/>
    <n v="6"/>
    <n v="178.4"/>
    <n v="128.30000000000001"/>
    <s v="Online"/>
    <n v="1070.4000000000001"/>
    <n v="769.80000000000007"/>
    <n v="300.60000000000002"/>
    <n v="0.28082959641255606"/>
    <x v="0"/>
    <x v="0"/>
    <s v="No Rating"/>
    <s v="Mar"/>
  </r>
  <r>
    <x v="6611"/>
    <x v="239"/>
    <s v="Cycle"/>
    <x v="0"/>
    <x v="4"/>
    <n v="15"/>
    <n v="192.53"/>
    <n v="143.22999999999999"/>
    <s v="Online"/>
    <n v="2887.95"/>
    <n v="2148.4499999999998"/>
    <n v="739.5"/>
    <n v="0.25606399002752822"/>
    <x v="0"/>
    <x v="0"/>
    <s v="No Rating"/>
    <s v="Mar"/>
  </r>
  <r>
    <x v="6612"/>
    <x v="239"/>
    <s v="Cycle"/>
    <x v="0"/>
    <x v="1"/>
    <n v="19"/>
    <n v="453.49"/>
    <n v="323.52"/>
    <s v="Retail"/>
    <n v="8616.31"/>
    <n v="6146.8799999999992"/>
    <n v="2469.4300000000003"/>
    <n v="0.28659948400185237"/>
    <x v="0"/>
    <x v="0"/>
    <s v="No Rating"/>
    <s v="Mar"/>
  </r>
  <r>
    <x v="6613"/>
    <x v="239"/>
    <s v="Cycle"/>
    <x v="0"/>
    <x v="3"/>
    <n v="9"/>
    <n v="200.84"/>
    <n v="148.41"/>
    <s v="Retail"/>
    <n v="1807.56"/>
    <n v="1335.69"/>
    <n v="471.86999999999989"/>
    <n v="0.26105357498506271"/>
    <x v="0"/>
    <x v="0"/>
    <s v="No Rating"/>
    <s v="Mar"/>
  </r>
  <r>
    <x v="6614"/>
    <x v="239"/>
    <s v="Jacket"/>
    <x v="4"/>
    <x v="4"/>
    <n v="4"/>
    <n v="373.23"/>
    <n v="283.7"/>
    <s v="Retail"/>
    <n v="1492.92"/>
    <n v="1134.8"/>
    <n v="358.12000000000012"/>
    <n v="0.23987889505130891"/>
    <x v="0"/>
    <x v="0"/>
    <s v="No Rating"/>
    <s v="Mar"/>
  </r>
  <r>
    <x v="6615"/>
    <x v="239"/>
    <s v="Fiction"/>
    <x v="1"/>
    <x v="3"/>
    <n v="11"/>
    <n v="93.56"/>
    <n v="71.42"/>
    <s v="Online"/>
    <n v="1029.1600000000001"/>
    <n v="785.62"/>
    <n v="243.54000000000008"/>
    <n v="0.23663958956819159"/>
    <x v="0"/>
    <x v="0"/>
    <s v="No Rating"/>
    <s v="Mar"/>
  </r>
  <r>
    <x v="6616"/>
    <x v="239"/>
    <s v="Headphones"/>
    <x v="3"/>
    <x v="1"/>
    <n v="17"/>
    <n v="185.88"/>
    <n v="113.94"/>
    <s v="Online"/>
    <n v="3159.96"/>
    <n v="1936.98"/>
    <n v="1222.98"/>
    <n v="0.38702388637830859"/>
    <x v="0"/>
    <x v="0"/>
    <s v="No Rating"/>
    <s v="Mar"/>
  </r>
  <r>
    <x v="6617"/>
    <x v="239"/>
    <s v="Jacket"/>
    <x v="4"/>
    <x v="2"/>
    <n v="2"/>
    <n v="455.94"/>
    <n v="355.53"/>
    <s v="Online"/>
    <n v="911.88"/>
    <n v="711.06"/>
    <n v="200.82000000000005"/>
    <n v="0.22022634557178583"/>
    <x v="0"/>
    <x v="0"/>
    <n v="3"/>
    <s v="Mar"/>
  </r>
  <r>
    <x v="6618"/>
    <x v="239"/>
    <s v="Camera"/>
    <x v="3"/>
    <x v="4"/>
    <n v="2"/>
    <n v="330.29"/>
    <n v="218.05"/>
    <s v="Retail"/>
    <n v="660.58"/>
    <n v="436.1"/>
    <n v="224.48000000000002"/>
    <n v="0.33982258015683187"/>
    <x v="0"/>
    <x v="0"/>
    <s v="No Rating"/>
    <s v="Mar"/>
  </r>
  <r>
    <x v="6619"/>
    <x v="239"/>
    <s v="Fiction"/>
    <x v="1"/>
    <x v="3"/>
    <n v="1"/>
    <n v="99.9"/>
    <n v="61.56"/>
    <s v="Online"/>
    <n v="99.9"/>
    <n v="61.56"/>
    <n v="38.340000000000003"/>
    <n v="0.38378378378378381"/>
    <x v="0"/>
    <x v="0"/>
    <n v="4"/>
    <s v="Mar"/>
  </r>
  <r>
    <x v="6620"/>
    <x v="239"/>
    <s v="Fiction"/>
    <x v="1"/>
    <x v="0"/>
    <n v="2"/>
    <n v="480.63"/>
    <n v="295.45"/>
    <s v="Retail"/>
    <n v="961.26"/>
    <n v="590.9"/>
    <n v="370.36"/>
    <n v="0.38528597881946614"/>
    <x v="0"/>
    <x v="0"/>
    <s v="No Rating"/>
    <s v="Mar"/>
  </r>
  <r>
    <x v="6621"/>
    <x v="239"/>
    <s v="Cookware Set"/>
    <x v="2"/>
    <x v="2"/>
    <n v="1"/>
    <n v="88.54"/>
    <n v="61.43"/>
    <s v="Online"/>
    <n v="88.54"/>
    <n v="61.43"/>
    <n v="27.110000000000007"/>
    <n v="0.30618929297492664"/>
    <x v="0"/>
    <x v="0"/>
    <s v="No Rating"/>
    <s v="Mar"/>
  </r>
  <r>
    <x v="6622"/>
    <x v="239"/>
    <s v="T-shirt"/>
    <x v="4"/>
    <x v="1"/>
    <n v="6"/>
    <n v="351.87"/>
    <n v="263.33"/>
    <s v="Retail"/>
    <n v="2111.2200000000003"/>
    <n v="1579.98"/>
    <n v="531.24000000000024"/>
    <n v="0.25162702134310977"/>
    <x v="0"/>
    <x v="0"/>
    <s v="No Rating"/>
    <s v="Mar"/>
  </r>
  <r>
    <x v="6623"/>
    <x v="239"/>
    <s v="Yoga Mat"/>
    <x v="0"/>
    <x v="4"/>
    <n v="15"/>
    <n v="442.03"/>
    <n v="328.47"/>
    <s v="Online"/>
    <n v="6630.45"/>
    <n v="4927.05"/>
    <n v="1703.3999999999996"/>
    <n v="0.2569056398886953"/>
    <x v="0"/>
    <x v="0"/>
    <n v="5"/>
    <s v="Mar"/>
  </r>
  <r>
    <x v="6624"/>
    <x v="239"/>
    <s v="Cookware Set"/>
    <x v="2"/>
    <x v="2"/>
    <n v="6"/>
    <n v="45.99"/>
    <n v="40.700000000000003"/>
    <s v="Retail"/>
    <n v="275.94"/>
    <n v="244.20000000000002"/>
    <n v="31.739999999999981"/>
    <n v="0.11502500543596426"/>
    <x v="0"/>
    <x v="0"/>
    <s v="No Rating"/>
    <s v="Mar"/>
  </r>
  <r>
    <x v="6625"/>
    <x v="239"/>
    <s v="Cycle"/>
    <x v="0"/>
    <x v="1"/>
    <n v="8"/>
    <n v="36.76"/>
    <n v="23.11"/>
    <s v="Retail"/>
    <n v="294.08"/>
    <n v="184.88"/>
    <n v="109.19999999999999"/>
    <n v="0.37132752992383022"/>
    <x v="0"/>
    <x v="0"/>
    <s v="No Rating"/>
    <s v="Mar"/>
  </r>
  <r>
    <x v="6626"/>
    <x v="239"/>
    <s v="Mixer"/>
    <x v="2"/>
    <x v="2"/>
    <n v="20"/>
    <n v="22.38"/>
    <n v="19.559999999999999"/>
    <s v="Online"/>
    <n v="447.59999999999997"/>
    <n v="391.2"/>
    <n v="56.399999999999977"/>
    <n v="0.12600536193029485"/>
    <x v="0"/>
    <x v="0"/>
    <s v="No Rating"/>
    <s v="Mar"/>
  </r>
  <r>
    <x v="6627"/>
    <x v="239"/>
    <s v="Textbook"/>
    <x v="1"/>
    <x v="4"/>
    <n v="13"/>
    <n v="292.25"/>
    <n v="214.95"/>
    <s v="Online"/>
    <n v="3799.25"/>
    <n v="2794.35"/>
    <n v="1004.9000000000001"/>
    <n v="0.26449957228400345"/>
    <x v="0"/>
    <x v="0"/>
    <s v="No Rating"/>
    <s v="Mar"/>
  </r>
  <r>
    <x v="6628"/>
    <x v="239"/>
    <s v="Jeans"/>
    <x v="4"/>
    <x v="3"/>
    <n v="15"/>
    <n v="282.81"/>
    <n v="236.5"/>
    <s v="Online"/>
    <n v="4242.1499999999996"/>
    <n v="3547.5"/>
    <n v="694.64999999999964"/>
    <n v="0.16374951380785679"/>
    <x v="0"/>
    <x v="0"/>
    <s v="No Rating"/>
    <s v="Mar"/>
  </r>
  <r>
    <x v="6629"/>
    <x v="239"/>
    <s v="T-shirt"/>
    <x v="4"/>
    <x v="3"/>
    <n v="8"/>
    <n v="54.39"/>
    <n v="48.95"/>
    <s v="Retail"/>
    <n v="435.12"/>
    <n v="391.6"/>
    <n v="43.519999999999982"/>
    <n v="0.10001838573267141"/>
    <x v="0"/>
    <x v="0"/>
    <s v="No Rating"/>
    <s v="Mar"/>
  </r>
  <r>
    <x v="6630"/>
    <x v="239"/>
    <s v="Textbook"/>
    <x v="1"/>
    <x v="3"/>
    <n v="3"/>
    <n v="395.89"/>
    <n v="298.27"/>
    <s v="Online"/>
    <n v="1187.67"/>
    <n v="894.81"/>
    <n v="292.86000000000013"/>
    <n v="0.24658364697264401"/>
    <x v="0"/>
    <x v="0"/>
    <s v="No Rating"/>
    <s v="Mar"/>
  </r>
  <r>
    <x v="6631"/>
    <x v="239"/>
    <s v="Mixer"/>
    <x v="2"/>
    <x v="1"/>
    <n v="8"/>
    <n v="50.08"/>
    <n v="38.909999999999997"/>
    <s v="Retail"/>
    <n v="400.64"/>
    <n v="311.27999999999997"/>
    <n v="89.360000000000014"/>
    <n v="0.22304313099041537"/>
    <x v="0"/>
    <x v="0"/>
    <s v="No Rating"/>
    <s v="Mar"/>
  </r>
  <r>
    <x v="6632"/>
    <x v="239"/>
    <s v="Headphones"/>
    <x v="3"/>
    <x v="4"/>
    <n v="19"/>
    <n v="405.48"/>
    <n v="315.77"/>
    <s v="Retail"/>
    <n v="7704.1200000000008"/>
    <n v="5999.6299999999992"/>
    <n v="1704.4900000000016"/>
    <n v="0.22124395777843561"/>
    <x v="0"/>
    <x v="0"/>
    <s v="No Rating"/>
    <s v="Mar"/>
  </r>
  <r>
    <x v="6633"/>
    <x v="239"/>
    <s v="Fiction"/>
    <x v="1"/>
    <x v="4"/>
    <n v="7"/>
    <n v="132.91"/>
    <n v="115.4"/>
    <s v="Retail"/>
    <n v="930.37"/>
    <n v="807.80000000000007"/>
    <n v="122.56999999999994"/>
    <n v="0.13174328492965157"/>
    <x v="0"/>
    <x v="0"/>
    <s v="No Rating"/>
    <s v="Mar"/>
  </r>
  <r>
    <x v="6634"/>
    <x v="239"/>
    <s v="Yoga Mat"/>
    <x v="0"/>
    <x v="4"/>
    <n v="16"/>
    <n v="157.07"/>
    <n v="119.25"/>
    <s v="Online"/>
    <n v="2513.12"/>
    <n v="1908"/>
    <n v="605.11999999999989"/>
    <n v="0.24078436365951483"/>
    <x v="0"/>
    <x v="0"/>
    <n v="4"/>
    <s v="Mar"/>
  </r>
  <r>
    <x v="6635"/>
    <x v="239"/>
    <s v="Dumbbells"/>
    <x v="0"/>
    <x v="3"/>
    <n v="5"/>
    <n v="192.19"/>
    <n v="156.1"/>
    <s v="Retail"/>
    <n v="960.95"/>
    <n v="780.5"/>
    <n v="180.45000000000005"/>
    <n v="0.18778292314896722"/>
    <x v="0"/>
    <x v="0"/>
    <s v="No Rating"/>
    <s v="Mar"/>
  </r>
  <r>
    <x v="6636"/>
    <x v="240"/>
    <s v="Dumbbells"/>
    <x v="0"/>
    <x v="2"/>
    <n v="12"/>
    <n v="45.69"/>
    <n v="31.95"/>
    <s v="Retail"/>
    <n v="548.28"/>
    <n v="383.4"/>
    <n v="164.88"/>
    <n v="0.30072225869993435"/>
    <x v="0"/>
    <x v="0"/>
    <s v="No Rating"/>
    <s v="Mar"/>
  </r>
  <r>
    <x v="6637"/>
    <x v="240"/>
    <s v="Smartphone"/>
    <x v="3"/>
    <x v="1"/>
    <n v="18"/>
    <n v="214.95"/>
    <n v="152.91999999999999"/>
    <s v="Retail"/>
    <n v="3869.1"/>
    <n v="2752.56"/>
    <n v="1116.54"/>
    <n v="0.28857873924168409"/>
    <x v="0"/>
    <x v="0"/>
    <s v="No Rating"/>
    <s v="Mar"/>
  </r>
  <r>
    <x v="6638"/>
    <x v="240"/>
    <s v="Headphones"/>
    <x v="3"/>
    <x v="3"/>
    <n v="16"/>
    <n v="179.25"/>
    <n v="112.09"/>
    <s v="Online"/>
    <n v="2868"/>
    <n v="1793.44"/>
    <n v="1074.56"/>
    <n v="0.37467224546722455"/>
    <x v="0"/>
    <x v="0"/>
    <s v="No Rating"/>
    <s v="Mar"/>
  </r>
  <r>
    <x v="6639"/>
    <x v="240"/>
    <s v="Smartphone"/>
    <x v="3"/>
    <x v="1"/>
    <n v="13"/>
    <n v="87.56"/>
    <n v="62.75"/>
    <s v="Online"/>
    <n v="1138.28"/>
    <n v="815.75"/>
    <n v="322.52999999999997"/>
    <n v="0.28334856098675193"/>
    <x v="0"/>
    <x v="0"/>
    <s v="No Rating"/>
    <s v="Mar"/>
  </r>
  <r>
    <x v="6640"/>
    <x v="240"/>
    <s v="Laptop"/>
    <x v="3"/>
    <x v="3"/>
    <n v="14"/>
    <n v="80.44"/>
    <n v="48.94"/>
    <s v="Retail"/>
    <n v="1126.1599999999999"/>
    <n v="685.16"/>
    <n v="440.99999999999989"/>
    <n v="0.39159622078567874"/>
    <x v="0"/>
    <x v="0"/>
    <s v="No Rating"/>
    <s v="Mar"/>
  </r>
  <r>
    <x v="6641"/>
    <x v="240"/>
    <s v="Jacket"/>
    <x v="4"/>
    <x v="0"/>
    <n v="12"/>
    <n v="320.68"/>
    <n v="238.83"/>
    <s v="Retail"/>
    <n v="3848.16"/>
    <n v="2865.96"/>
    <n v="982.19999999999982"/>
    <n v="0.25523886740676061"/>
    <x v="0"/>
    <x v="0"/>
    <s v="No Rating"/>
    <s v="Mar"/>
  </r>
  <r>
    <x v="6642"/>
    <x v="240"/>
    <s v="Laptop"/>
    <x v="3"/>
    <x v="0"/>
    <n v="7"/>
    <n v="26.13"/>
    <n v="19.53"/>
    <s v="Online"/>
    <n v="182.91"/>
    <n v="136.71"/>
    <n v="46.199999999999989"/>
    <n v="0.25258323765786445"/>
    <x v="0"/>
    <x v="0"/>
    <s v="No Rating"/>
    <s v="Mar"/>
  </r>
  <r>
    <x v="6643"/>
    <x v="240"/>
    <s v="Vacuum Cleaner"/>
    <x v="2"/>
    <x v="3"/>
    <n v="20"/>
    <n v="455.59"/>
    <n v="301.45999999999998"/>
    <s v="Online"/>
    <n v="9111.7999999999993"/>
    <n v="6029.2"/>
    <n v="3082.5999999999995"/>
    <n v="0.33830856691323336"/>
    <x v="0"/>
    <x v="0"/>
    <s v="No Rating"/>
    <s v="Mar"/>
  </r>
  <r>
    <x v="6644"/>
    <x v="240"/>
    <s v="Cycle"/>
    <x v="0"/>
    <x v="1"/>
    <n v="7"/>
    <n v="75.62"/>
    <n v="50.78"/>
    <s v="Online"/>
    <n v="529.34"/>
    <n v="355.46000000000004"/>
    <n v="173.88"/>
    <n v="0.32848452790267124"/>
    <x v="0"/>
    <x v="0"/>
    <s v="No Rating"/>
    <s v="Mar"/>
  </r>
  <r>
    <x v="6645"/>
    <x v="240"/>
    <s v="Cycle"/>
    <x v="0"/>
    <x v="2"/>
    <n v="3"/>
    <n v="49.39"/>
    <n v="41.73"/>
    <s v="Online"/>
    <n v="148.17000000000002"/>
    <n v="125.19"/>
    <n v="22.980000000000018"/>
    <n v="0.15509212391172314"/>
    <x v="0"/>
    <x v="0"/>
    <s v="No Rating"/>
    <s v="Mar"/>
  </r>
  <r>
    <x v="6646"/>
    <x v="240"/>
    <s v="Football"/>
    <x v="0"/>
    <x v="3"/>
    <n v="12"/>
    <n v="410.09"/>
    <n v="357.36"/>
    <s v="Online"/>
    <n v="4921.08"/>
    <n v="4288.32"/>
    <n v="632.76000000000022"/>
    <n v="0.12858153088346466"/>
    <x v="0"/>
    <x v="0"/>
    <s v="No Rating"/>
    <s v="Mar"/>
  </r>
  <r>
    <x v="6647"/>
    <x v="240"/>
    <s v="Chair"/>
    <x v="2"/>
    <x v="3"/>
    <n v="5"/>
    <n v="165.76"/>
    <n v="136.58000000000001"/>
    <s v="Online"/>
    <n v="828.8"/>
    <n v="682.90000000000009"/>
    <n v="145.89999999999986"/>
    <n v="0.17603764478764464"/>
    <x v="0"/>
    <x v="0"/>
    <s v="No Rating"/>
    <s v="Mar"/>
  </r>
  <r>
    <x v="6648"/>
    <x v="240"/>
    <s v="Laptop"/>
    <x v="3"/>
    <x v="1"/>
    <n v="18"/>
    <n v="81.93"/>
    <n v="66.8"/>
    <s v="Retail"/>
    <n v="1474.7400000000002"/>
    <n v="1202.3999999999999"/>
    <n v="272.34000000000037"/>
    <n v="0.184669840107409"/>
    <x v="0"/>
    <x v="0"/>
    <s v="No Rating"/>
    <s v="Mar"/>
  </r>
  <r>
    <x v="6649"/>
    <x v="240"/>
    <s v="Yoga Mat"/>
    <x v="0"/>
    <x v="4"/>
    <n v="1"/>
    <n v="246.51"/>
    <n v="183.21"/>
    <s v="Online"/>
    <n v="246.51"/>
    <n v="183.21"/>
    <n v="63.299999999999983"/>
    <n v="0.25678471461603986"/>
    <x v="0"/>
    <x v="0"/>
    <s v="No Rating"/>
    <s v="Mar"/>
  </r>
  <r>
    <x v="6650"/>
    <x v="240"/>
    <s v="Cycle"/>
    <x v="0"/>
    <x v="3"/>
    <n v="19"/>
    <n v="199.57"/>
    <n v="147.91"/>
    <s v="Online"/>
    <n v="3791.83"/>
    <n v="2810.29"/>
    <n v="981.54"/>
    <n v="0.25885654156436338"/>
    <x v="0"/>
    <x v="0"/>
    <s v="No Rating"/>
    <s v="Mar"/>
  </r>
  <r>
    <x v="6651"/>
    <x v="240"/>
    <s v="Cycle"/>
    <x v="0"/>
    <x v="1"/>
    <n v="17"/>
    <n v="405.29"/>
    <n v="351.36"/>
    <s v="Online"/>
    <n v="6889.93"/>
    <n v="5973.12"/>
    <n v="916.8100000000004"/>
    <n v="0.13306521256384324"/>
    <x v="0"/>
    <x v="0"/>
    <n v="1"/>
    <s v="Mar"/>
  </r>
  <r>
    <x v="6652"/>
    <x v="240"/>
    <s v="Cookware Set"/>
    <x v="2"/>
    <x v="3"/>
    <n v="17"/>
    <n v="41.21"/>
    <n v="26.86"/>
    <s v="Online"/>
    <n v="700.57"/>
    <n v="456.62"/>
    <n v="243.95000000000005"/>
    <n v="0.34821645231739873"/>
    <x v="0"/>
    <x v="0"/>
    <s v="No Rating"/>
    <s v="Mar"/>
  </r>
  <r>
    <x v="6653"/>
    <x v="240"/>
    <s v="Jacket"/>
    <x v="4"/>
    <x v="0"/>
    <n v="18"/>
    <n v="257.64999999999998"/>
    <n v="225.74"/>
    <s v="Retail"/>
    <n v="4637.7"/>
    <n v="4063.32"/>
    <n v="574.37999999999965"/>
    <n v="0.12385018435862598"/>
    <x v="0"/>
    <x v="0"/>
    <s v="No Rating"/>
    <s v="Mar"/>
  </r>
  <r>
    <x v="6654"/>
    <x v="240"/>
    <s v="Yoga Mat"/>
    <x v="0"/>
    <x v="2"/>
    <n v="20"/>
    <n v="40.89"/>
    <n v="34.409999999999997"/>
    <s v="Online"/>
    <n v="817.8"/>
    <n v="688.19999999999993"/>
    <n v="129.60000000000002"/>
    <n v="0.15847395451210569"/>
    <x v="0"/>
    <x v="0"/>
    <s v="No Rating"/>
    <s v="Mar"/>
  </r>
  <r>
    <x v="6655"/>
    <x v="240"/>
    <s v="Cycle"/>
    <x v="0"/>
    <x v="0"/>
    <n v="12"/>
    <n v="320.06"/>
    <n v="218.27"/>
    <s v="Online"/>
    <n v="3840.7200000000003"/>
    <n v="2619.2400000000002"/>
    <n v="1221.48"/>
    <n v="0.31803411860276198"/>
    <x v="0"/>
    <x v="0"/>
    <s v="No Rating"/>
    <s v="Mar"/>
  </r>
  <r>
    <x v="6656"/>
    <x v="240"/>
    <s v="T-shirt"/>
    <x v="4"/>
    <x v="2"/>
    <n v="2"/>
    <n v="141.66"/>
    <n v="102.58"/>
    <s v="Retail"/>
    <n v="283.32"/>
    <n v="205.16"/>
    <n v="78.16"/>
    <n v="0.27587180573203446"/>
    <x v="0"/>
    <x v="0"/>
    <n v="2"/>
    <s v="Mar"/>
  </r>
  <r>
    <x v="6657"/>
    <x v="240"/>
    <s v="Jeans"/>
    <x v="4"/>
    <x v="2"/>
    <n v="17"/>
    <n v="202.35"/>
    <n v="176.66"/>
    <s v="Online"/>
    <n v="3439.95"/>
    <n v="3003.22"/>
    <n v="436.73"/>
    <n v="0.12695824067210282"/>
    <x v="0"/>
    <x v="0"/>
    <s v="No Rating"/>
    <s v="Mar"/>
  </r>
  <r>
    <x v="6658"/>
    <x v="240"/>
    <s v="Laptop"/>
    <x v="3"/>
    <x v="2"/>
    <n v="5"/>
    <n v="253.47"/>
    <n v="189.68"/>
    <s v="Online"/>
    <n v="1267.3499999999999"/>
    <n v="948.40000000000009"/>
    <n v="318.94999999999982"/>
    <n v="0.25166686392866994"/>
    <x v="0"/>
    <x v="0"/>
    <s v="No Rating"/>
    <s v="Mar"/>
  </r>
  <r>
    <x v="6659"/>
    <x v="240"/>
    <s v="Dumbbells"/>
    <x v="0"/>
    <x v="0"/>
    <n v="20"/>
    <n v="28.65"/>
    <n v="23.56"/>
    <s v="Online"/>
    <n v="573"/>
    <n v="471.2"/>
    <n v="101.80000000000001"/>
    <n v="0.17766143106457244"/>
    <x v="0"/>
    <x v="0"/>
    <s v="No Rating"/>
    <s v="Mar"/>
  </r>
  <r>
    <x v="6660"/>
    <x v="240"/>
    <s v="Textbook"/>
    <x v="1"/>
    <x v="1"/>
    <n v="4"/>
    <n v="244.43"/>
    <n v="188.51"/>
    <s v="Retail"/>
    <n v="977.72"/>
    <n v="754.04"/>
    <n v="223.68000000000006"/>
    <n v="0.22877715501370541"/>
    <x v="0"/>
    <x v="0"/>
    <s v="No Rating"/>
    <s v="Mar"/>
  </r>
  <r>
    <x v="6661"/>
    <x v="241"/>
    <s v="Yoga Mat"/>
    <x v="0"/>
    <x v="3"/>
    <n v="20"/>
    <n v="173.78"/>
    <n v="150.13999999999999"/>
    <s v="Retail"/>
    <n v="3475.6"/>
    <n v="3002.7999999999997"/>
    <n v="472.80000000000018"/>
    <n v="0.13603406606053636"/>
    <x v="0"/>
    <x v="0"/>
    <s v="No Rating"/>
    <s v="Mar"/>
  </r>
  <r>
    <x v="6662"/>
    <x v="241"/>
    <s v="Fiction"/>
    <x v="1"/>
    <x v="3"/>
    <n v="1"/>
    <n v="65.38"/>
    <n v="50.64"/>
    <s v="Online"/>
    <n v="65.38"/>
    <n v="50.64"/>
    <n v="14.739999999999995"/>
    <n v="0.22545120832058727"/>
    <x v="0"/>
    <x v="0"/>
    <s v="No Rating"/>
    <s v="Mar"/>
  </r>
  <r>
    <x v="6663"/>
    <x v="241"/>
    <s v="T-shirt"/>
    <x v="4"/>
    <x v="1"/>
    <n v="7"/>
    <n v="299.74"/>
    <n v="213.33"/>
    <s v="Online"/>
    <n v="2098.1800000000003"/>
    <n v="1493.3100000000002"/>
    <n v="604.87000000000012"/>
    <n v="0.28828317875492093"/>
    <x v="0"/>
    <x v="0"/>
    <s v="No Rating"/>
    <s v="Mar"/>
  </r>
  <r>
    <x v="6664"/>
    <x v="241"/>
    <s v="Jacket"/>
    <x v="4"/>
    <x v="4"/>
    <n v="8"/>
    <n v="221.77"/>
    <n v="197.87"/>
    <s v="Retail"/>
    <n v="1774.16"/>
    <n v="1582.96"/>
    <n v="191.20000000000005"/>
    <n v="0.10776931054696309"/>
    <x v="0"/>
    <x v="0"/>
    <s v="No Rating"/>
    <s v="Mar"/>
  </r>
  <r>
    <x v="6665"/>
    <x v="241"/>
    <s v="T-shirt"/>
    <x v="4"/>
    <x v="3"/>
    <n v="13"/>
    <n v="435.94"/>
    <n v="344.9"/>
    <s v="Retail"/>
    <n v="5667.22"/>
    <n v="4483.7"/>
    <n v="1183.5200000000004"/>
    <n v="0.20883607835940732"/>
    <x v="0"/>
    <x v="0"/>
    <s v="No Rating"/>
    <s v="Mar"/>
  </r>
  <r>
    <x v="6666"/>
    <x v="241"/>
    <s v="Mixer"/>
    <x v="2"/>
    <x v="4"/>
    <n v="14"/>
    <n v="176.37"/>
    <n v="144.47999999999999"/>
    <s v="Retail"/>
    <n v="2469.1800000000003"/>
    <n v="2022.7199999999998"/>
    <n v="446.46000000000049"/>
    <n v="0.18081306344616449"/>
    <x v="0"/>
    <x v="0"/>
    <s v="No Rating"/>
    <s v="Mar"/>
  </r>
  <r>
    <x v="6667"/>
    <x v="241"/>
    <s v="Jeans"/>
    <x v="4"/>
    <x v="0"/>
    <n v="6"/>
    <n v="314.56"/>
    <n v="196.7"/>
    <s v="Online"/>
    <n v="1887.3600000000001"/>
    <n v="1180.1999999999998"/>
    <n v="707.16000000000031"/>
    <n v="0.37468209562563592"/>
    <x v="0"/>
    <x v="0"/>
    <s v="No Rating"/>
    <s v="Mar"/>
  </r>
  <r>
    <x v="6668"/>
    <x v="241"/>
    <s v="T-shirt"/>
    <x v="4"/>
    <x v="0"/>
    <n v="8"/>
    <n v="317.08999999999997"/>
    <n v="192.35"/>
    <s v="Retail"/>
    <n v="2536.7199999999998"/>
    <n v="1538.8"/>
    <n v="997.91999999999985"/>
    <n v="0.39338988930587526"/>
    <x v="0"/>
    <x v="0"/>
    <s v="No Rating"/>
    <s v="Mar"/>
  </r>
  <r>
    <x v="6669"/>
    <x v="241"/>
    <s v="Headphones"/>
    <x v="3"/>
    <x v="2"/>
    <n v="6"/>
    <n v="382.24"/>
    <n v="239.98"/>
    <s v="Online"/>
    <n v="2293.44"/>
    <n v="1439.8799999999999"/>
    <n v="853.56000000000017"/>
    <n v="0.37217455002092931"/>
    <x v="0"/>
    <x v="0"/>
    <s v="No Rating"/>
    <s v="Mar"/>
  </r>
  <r>
    <x v="6670"/>
    <x v="241"/>
    <s v="Fiction"/>
    <x v="1"/>
    <x v="1"/>
    <n v="18"/>
    <n v="353.05"/>
    <n v="233.51"/>
    <s v="Retail"/>
    <n v="6354.9000000000005"/>
    <n v="4203.18"/>
    <n v="2151.7200000000003"/>
    <n v="0.33859226738422321"/>
    <x v="0"/>
    <x v="0"/>
    <s v="No Rating"/>
    <s v="Mar"/>
  </r>
  <r>
    <x v="6671"/>
    <x v="241"/>
    <s v="Smartphone"/>
    <x v="3"/>
    <x v="1"/>
    <n v="17"/>
    <n v="359.55"/>
    <n v="289.57"/>
    <s v="Retail"/>
    <n v="6112.35"/>
    <n v="4922.6899999999996"/>
    <n v="1189.6600000000008"/>
    <n v="0.19463217911277997"/>
    <x v="0"/>
    <x v="0"/>
    <s v="No Rating"/>
    <s v="Mar"/>
  </r>
  <r>
    <x v="6672"/>
    <x v="241"/>
    <s v="Jacket"/>
    <x v="4"/>
    <x v="0"/>
    <n v="14"/>
    <n v="279.62"/>
    <n v="218.71"/>
    <s v="Online"/>
    <n v="3914.6800000000003"/>
    <n v="3061.94"/>
    <n v="852.74000000000024"/>
    <n v="0.21783134253629929"/>
    <x v="0"/>
    <x v="0"/>
    <s v="No Rating"/>
    <s v="Mar"/>
  </r>
  <r>
    <x v="6673"/>
    <x v="241"/>
    <s v="Yoga Mat"/>
    <x v="0"/>
    <x v="0"/>
    <n v="4"/>
    <n v="460.43"/>
    <n v="391.05"/>
    <s v="Online"/>
    <n v="1841.72"/>
    <n v="1564.2"/>
    <n v="277.52"/>
    <n v="0.15068522902504181"/>
    <x v="0"/>
    <x v="0"/>
    <s v="No Rating"/>
    <s v="Mar"/>
  </r>
  <r>
    <x v="6674"/>
    <x v="241"/>
    <s v="Cycle"/>
    <x v="0"/>
    <x v="3"/>
    <n v="1"/>
    <n v="206.85"/>
    <n v="128.80000000000001"/>
    <s v="Online"/>
    <n v="206.85"/>
    <n v="128.80000000000001"/>
    <n v="78.049999999999983"/>
    <n v="0.37732656514382396"/>
    <x v="0"/>
    <x v="0"/>
    <s v="No Rating"/>
    <s v="Mar"/>
  </r>
  <r>
    <x v="6675"/>
    <x v="241"/>
    <s v="Yoga Mat"/>
    <x v="0"/>
    <x v="1"/>
    <n v="6"/>
    <n v="44.12"/>
    <n v="27.42"/>
    <s v="Online"/>
    <n v="264.71999999999997"/>
    <n v="164.52"/>
    <n v="100.19999999999996"/>
    <n v="0.37851314596554841"/>
    <x v="0"/>
    <x v="0"/>
    <n v="3"/>
    <s v="Mar"/>
  </r>
  <r>
    <x v="6676"/>
    <x v="241"/>
    <s v="Smartphone"/>
    <x v="3"/>
    <x v="0"/>
    <n v="9"/>
    <n v="163.44999999999999"/>
    <n v="117.88"/>
    <s v="Retail"/>
    <n v="1471.05"/>
    <n v="1060.92"/>
    <n v="410.12999999999988"/>
    <n v="0.27880085653104919"/>
    <x v="0"/>
    <x v="0"/>
    <s v="No Rating"/>
    <s v="Mar"/>
  </r>
  <r>
    <x v="6677"/>
    <x v="241"/>
    <s v="Cookware Set"/>
    <x v="2"/>
    <x v="3"/>
    <n v="1"/>
    <n v="440.3"/>
    <n v="371.43"/>
    <s v="Online"/>
    <n v="440.3"/>
    <n v="371.43"/>
    <n v="68.87"/>
    <n v="0.15641607994549173"/>
    <x v="1"/>
    <x v="4"/>
    <s v="No Rating"/>
    <s v="Mar"/>
  </r>
  <r>
    <x v="6678"/>
    <x v="241"/>
    <s v="Sneakers"/>
    <x v="4"/>
    <x v="1"/>
    <n v="19"/>
    <n v="93.47"/>
    <n v="81.42"/>
    <s v="Online"/>
    <n v="1775.93"/>
    <n v="1546.98"/>
    <n v="228.95000000000005"/>
    <n v="0.12891836953033062"/>
    <x v="0"/>
    <x v="0"/>
    <n v="2"/>
    <s v="Mar"/>
  </r>
  <r>
    <x v="6679"/>
    <x v="241"/>
    <s v="Football"/>
    <x v="0"/>
    <x v="2"/>
    <n v="12"/>
    <n v="343"/>
    <n v="277.54000000000002"/>
    <s v="Online"/>
    <n v="4116"/>
    <n v="3330.4800000000005"/>
    <n v="785.51999999999953"/>
    <n v="0.19084548104956256"/>
    <x v="0"/>
    <x v="0"/>
    <s v="No Rating"/>
    <s v="Mar"/>
  </r>
  <r>
    <x v="6680"/>
    <x v="241"/>
    <s v="Jacket"/>
    <x v="4"/>
    <x v="2"/>
    <n v="14"/>
    <n v="313.44"/>
    <n v="195.47"/>
    <s v="Retail"/>
    <n v="4388.16"/>
    <n v="2736.58"/>
    <n v="1651.58"/>
    <n v="0.37637187340479838"/>
    <x v="0"/>
    <x v="0"/>
    <s v="No Rating"/>
    <s v="Mar"/>
  </r>
  <r>
    <x v="6681"/>
    <x v="241"/>
    <s v="Vacuum Cleaner"/>
    <x v="2"/>
    <x v="3"/>
    <n v="7"/>
    <n v="455.03"/>
    <n v="387.47"/>
    <s v="Retail"/>
    <n v="3185.21"/>
    <n v="2712.29"/>
    <n v="472.92000000000007"/>
    <n v="0.14847372700701056"/>
    <x v="0"/>
    <x v="0"/>
    <s v="No Rating"/>
    <s v="Mar"/>
  </r>
  <r>
    <x v="6682"/>
    <x v="241"/>
    <s v="Vacuum Cleaner"/>
    <x v="2"/>
    <x v="0"/>
    <n v="2"/>
    <n v="336.95"/>
    <n v="219.48"/>
    <s v="Online"/>
    <n v="673.9"/>
    <n v="438.96"/>
    <n v="234.94"/>
    <n v="0.3486273927882475"/>
    <x v="0"/>
    <x v="0"/>
    <s v="No Rating"/>
    <s v="Mar"/>
  </r>
  <r>
    <x v="6683"/>
    <x v="242"/>
    <s v="Mixer"/>
    <x v="2"/>
    <x v="4"/>
    <n v="13"/>
    <n v="332.58"/>
    <n v="264.73"/>
    <s v="Online"/>
    <n v="4323.54"/>
    <n v="3441.4900000000002"/>
    <n v="882.04999999999973"/>
    <n v="0.20401106500691557"/>
    <x v="0"/>
    <x v="0"/>
    <s v="No Rating"/>
    <s v="Apr"/>
  </r>
  <r>
    <x v="6684"/>
    <x v="242"/>
    <s v="Yoga Mat"/>
    <x v="0"/>
    <x v="4"/>
    <n v="5"/>
    <n v="283.67"/>
    <n v="171.47"/>
    <s v="Online"/>
    <n v="1418.3500000000001"/>
    <n v="857.35"/>
    <n v="561.00000000000011"/>
    <n v="0.3955300172735926"/>
    <x v="0"/>
    <x v="0"/>
    <s v="No Rating"/>
    <s v="Apr"/>
  </r>
  <r>
    <x v="6685"/>
    <x v="242"/>
    <s v="Yoga Mat"/>
    <x v="0"/>
    <x v="2"/>
    <n v="12"/>
    <n v="456.95"/>
    <n v="277.99"/>
    <s v="Retail"/>
    <n v="5483.4"/>
    <n v="3335.88"/>
    <n v="2147.5199999999995"/>
    <n v="0.39164022321917052"/>
    <x v="0"/>
    <x v="0"/>
    <n v="2"/>
    <s v="Apr"/>
  </r>
  <r>
    <x v="6686"/>
    <x v="242"/>
    <s v="Textbook"/>
    <x v="1"/>
    <x v="0"/>
    <n v="7"/>
    <n v="130.84"/>
    <n v="116.88"/>
    <s v="Retail"/>
    <n v="915.88"/>
    <n v="818.16"/>
    <n v="97.720000000000027"/>
    <n v="0.10669520024457356"/>
    <x v="0"/>
    <x v="0"/>
    <n v="5"/>
    <s v="Apr"/>
  </r>
  <r>
    <x v="6687"/>
    <x v="242"/>
    <s v="Dumbbells"/>
    <x v="0"/>
    <x v="0"/>
    <n v="20"/>
    <n v="493.02"/>
    <n v="442.77"/>
    <s v="Online"/>
    <n v="9860.4"/>
    <n v="8855.4"/>
    <n v="1005"/>
    <n v="0.10192284288669831"/>
    <x v="1"/>
    <x v="4"/>
    <s v="No Rating"/>
    <s v="Apr"/>
  </r>
  <r>
    <x v="6688"/>
    <x v="242"/>
    <s v="Cookware Set"/>
    <x v="2"/>
    <x v="3"/>
    <n v="16"/>
    <n v="280.2"/>
    <n v="214.04"/>
    <s v="Retail"/>
    <n v="4483.2"/>
    <n v="3424.64"/>
    <n v="1058.56"/>
    <n v="0.23611705924339757"/>
    <x v="0"/>
    <x v="0"/>
    <s v="No Rating"/>
    <s v="Apr"/>
  </r>
  <r>
    <x v="6689"/>
    <x v="242"/>
    <s v="Yoga Mat"/>
    <x v="0"/>
    <x v="0"/>
    <n v="4"/>
    <n v="428.52"/>
    <n v="348.97"/>
    <s v="Online"/>
    <n v="1714.08"/>
    <n v="1395.88"/>
    <n v="318.19999999999982"/>
    <n v="0.18563894333986736"/>
    <x v="0"/>
    <x v="0"/>
    <s v="No Rating"/>
    <s v="Apr"/>
  </r>
  <r>
    <x v="6690"/>
    <x v="242"/>
    <s v="Cookware Set"/>
    <x v="2"/>
    <x v="0"/>
    <n v="10"/>
    <n v="196.05"/>
    <n v="140.41"/>
    <s v="Retail"/>
    <n v="1960.5"/>
    <n v="1404.1"/>
    <n v="556.40000000000009"/>
    <n v="0.28380515174700338"/>
    <x v="0"/>
    <x v="0"/>
    <s v="No Rating"/>
    <s v="Apr"/>
  </r>
  <r>
    <x v="6691"/>
    <x v="242"/>
    <s v="Football"/>
    <x v="0"/>
    <x v="4"/>
    <n v="19"/>
    <n v="94.88"/>
    <n v="82.53"/>
    <s v="Retail"/>
    <n v="1802.7199999999998"/>
    <n v="1568.07"/>
    <n v="234.64999999999986"/>
    <n v="0.13016441821247887"/>
    <x v="0"/>
    <x v="0"/>
    <n v="4"/>
    <s v="Apr"/>
  </r>
  <r>
    <x v="6692"/>
    <x v="242"/>
    <s v="Sneakers"/>
    <x v="4"/>
    <x v="1"/>
    <n v="8"/>
    <n v="348.78"/>
    <n v="284.5"/>
    <s v="Online"/>
    <n v="2790.24"/>
    <n v="2276"/>
    <n v="514.23999999999978"/>
    <n v="0.18429955846092086"/>
    <x v="0"/>
    <x v="0"/>
    <s v="No Rating"/>
    <s v="Apr"/>
  </r>
  <r>
    <x v="6693"/>
    <x v="242"/>
    <s v="Chair"/>
    <x v="2"/>
    <x v="3"/>
    <n v="1"/>
    <n v="171.71"/>
    <n v="154.04"/>
    <s v="Retail"/>
    <n v="171.71"/>
    <n v="154.04"/>
    <n v="17.670000000000016"/>
    <n v="0.10290606254731824"/>
    <x v="0"/>
    <x v="0"/>
    <s v="No Rating"/>
    <s v="Apr"/>
  </r>
  <r>
    <x v="6694"/>
    <x v="242"/>
    <s v="Jacket"/>
    <x v="4"/>
    <x v="0"/>
    <n v="18"/>
    <n v="396.47"/>
    <n v="247.61"/>
    <s v="Online"/>
    <n v="7136.4600000000009"/>
    <n v="4456.9800000000005"/>
    <n v="2679.4800000000005"/>
    <n v="0.37546346507932504"/>
    <x v="0"/>
    <x v="0"/>
    <s v="No Rating"/>
    <s v="Apr"/>
  </r>
  <r>
    <x v="6695"/>
    <x v="242"/>
    <s v="Sneakers"/>
    <x v="4"/>
    <x v="1"/>
    <n v="19"/>
    <n v="99.36"/>
    <n v="60.84"/>
    <s v="Online"/>
    <n v="1887.84"/>
    <n v="1155.96"/>
    <n v="731.87999999999988"/>
    <n v="0.3876811594202898"/>
    <x v="1"/>
    <x v="4"/>
    <s v="No Rating"/>
    <s v="Apr"/>
  </r>
  <r>
    <x v="6696"/>
    <x v="242"/>
    <s v="Smartphone"/>
    <x v="3"/>
    <x v="1"/>
    <n v="9"/>
    <n v="350.3"/>
    <n v="273.61"/>
    <s v="Online"/>
    <n v="3152.7000000000003"/>
    <n v="2462.4900000000002"/>
    <n v="690.21"/>
    <n v="0.21892663431344561"/>
    <x v="0"/>
    <x v="0"/>
    <s v="No Rating"/>
    <s v="Apr"/>
  </r>
  <r>
    <x v="6697"/>
    <x v="242"/>
    <s v="Smartphone"/>
    <x v="3"/>
    <x v="2"/>
    <n v="4"/>
    <n v="77.34"/>
    <n v="68.680000000000007"/>
    <s v="Online"/>
    <n v="309.36"/>
    <n v="274.72000000000003"/>
    <n v="34.639999999999986"/>
    <n v="0.1119731057667442"/>
    <x v="0"/>
    <x v="0"/>
    <s v="No Rating"/>
    <s v="Apr"/>
  </r>
  <r>
    <x v="6698"/>
    <x v="242"/>
    <s v="Dumbbells"/>
    <x v="0"/>
    <x v="2"/>
    <n v="14"/>
    <n v="254.71"/>
    <n v="210.83"/>
    <s v="Retail"/>
    <n v="3565.94"/>
    <n v="2951.6200000000003"/>
    <n v="614.31999999999971"/>
    <n v="0.17227435122295937"/>
    <x v="0"/>
    <x v="0"/>
    <s v="No Rating"/>
    <s v="Apr"/>
  </r>
  <r>
    <x v="6699"/>
    <x v="242"/>
    <s v="Vacuum Cleaner"/>
    <x v="2"/>
    <x v="0"/>
    <n v="18"/>
    <n v="312.77"/>
    <n v="226.78"/>
    <s v="Online"/>
    <n v="5629.86"/>
    <n v="4082.04"/>
    <n v="1547.8199999999997"/>
    <n v="0.27493046008248867"/>
    <x v="0"/>
    <x v="0"/>
    <s v="No Rating"/>
    <s v="Apr"/>
  </r>
  <r>
    <x v="6700"/>
    <x v="242"/>
    <s v="Camera"/>
    <x v="3"/>
    <x v="0"/>
    <n v="17"/>
    <n v="307.62"/>
    <n v="231.25"/>
    <s v="Online"/>
    <n v="5229.54"/>
    <n v="3931.25"/>
    <n v="1298.29"/>
    <n v="0.24826084129770495"/>
    <x v="0"/>
    <x v="0"/>
    <s v="No Rating"/>
    <s v="Apr"/>
  </r>
  <r>
    <x v="6701"/>
    <x v="242"/>
    <s v="Sneakers"/>
    <x v="4"/>
    <x v="2"/>
    <n v="6"/>
    <n v="65.33"/>
    <n v="47.76"/>
    <s v="Online"/>
    <n v="391.98"/>
    <n v="286.56"/>
    <n v="105.42000000000002"/>
    <n v="0.26894229297413136"/>
    <x v="0"/>
    <x v="0"/>
    <s v="No Rating"/>
    <s v="Apr"/>
  </r>
  <r>
    <x v="6702"/>
    <x v="242"/>
    <s v="Chair"/>
    <x v="2"/>
    <x v="0"/>
    <n v="15"/>
    <n v="142.52000000000001"/>
    <n v="116.61"/>
    <s v="Retail"/>
    <n v="2137.8000000000002"/>
    <n v="1749.15"/>
    <n v="388.65000000000009"/>
    <n v="0.18179904574796524"/>
    <x v="0"/>
    <x v="0"/>
    <s v="No Rating"/>
    <s v="Apr"/>
  </r>
  <r>
    <x v="6703"/>
    <x v="242"/>
    <s v="Yoga Mat"/>
    <x v="0"/>
    <x v="4"/>
    <n v="9"/>
    <n v="355.43"/>
    <n v="311.95999999999998"/>
    <s v="Online"/>
    <n v="3198.87"/>
    <n v="2807.64"/>
    <n v="391.23"/>
    <n v="0.12230256309259208"/>
    <x v="0"/>
    <x v="0"/>
    <s v="No Rating"/>
    <s v="Apr"/>
  </r>
  <r>
    <x v="6704"/>
    <x v="242"/>
    <s v="Football"/>
    <x v="0"/>
    <x v="3"/>
    <n v="20"/>
    <n v="104.75"/>
    <n v="88.02"/>
    <s v="Online"/>
    <n v="2095"/>
    <n v="1760.3999999999999"/>
    <n v="334.60000000000014"/>
    <n v="0.15971360381861582"/>
    <x v="0"/>
    <x v="0"/>
    <s v="No Rating"/>
    <s v="Apr"/>
  </r>
  <r>
    <x v="6705"/>
    <x v="242"/>
    <s v="Camera"/>
    <x v="3"/>
    <x v="2"/>
    <n v="4"/>
    <n v="123.56"/>
    <n v="100.32"/>
    <s v="Retail"/>
    <n v="494.24"/>
    <n v="401.28"/>
    <n v="92.960000000000036"/>
    <n v="0.1880867594690839"/>
    <x v="0"/>
    <x v="0"/>
    <s v="No Rating"/>
    <s v="Apr"/>
  </r>
  <r>
    <x v="6706"/>
    <x v="242"/>
    <s v="Comics"/>
    <x v="1"/>
    <x v="4"/>
    <n v="2"/>
    <n v="453.66"/>
    <n v="329.99"/>
    <s v="Retail"/>
    <n v="907.32"/>
    <n v="659.98"/>
    <n v="247.34000000000003"/>
    <n v="0.27260503460741525"/>
    <x v="0"/>
    <x v="0"/>
    <s v="No Rating"/>
    <s v="Apr"/>
  </r>
  <r>
    <x v="6707"/>
    <x v="242"/>
    <s v="Camera"/>
    <x v="3"/>
    <x v="4"/>
    <n v="20"/>
    <n v="188.55"/>
    <n v="143.30000000000001"/>
    <s v="Retail"/>
    <n v="3771"/>
    <n v="2866"/>
    <n v="905"/>
    <n v="0.23998939273402281"/>
    <x v="1"/>
    <x v="1"/>
    <s v="No Rating"/>
    <s v="Apr"/>
  </r>
  <r>
    <x v="6708"/>
    <x v="242"/>
    <s v="T-shirt"/>
    <x v="4"/>
    <x v="4"/>
    <n v="10"/>
    <n v="308.89999999999998"/>
    <n v="225.18"/>
    <s v="Retail"/>
    <n v="3089"/>
    <n v="2251.8000000000002"/>
    <n v="837.19999999999982"/>
    <n v="0.27102622207834243"/>
    <x v="0"/>
    <x v="0"/>
    <s v="No Rating"/>
    <s v="Apr"/>
  </r>
  <r>
    <x v="6709"/>
    <x v="243"/>
    <s v="Jeans"/>
    <x v="4"/>
    <x v="0"/>
    <n v="7"/>
    <n v="176.56"/>
    <n v="156.74"/>
    <s v="Online"/>
    <n v="1235.92"/>
    <n v="1097.18"/>
    <n v="138.74"/>
    <n v="0.11225645672859084"/>
    <x v="0"/>
    <x v="0"/>
    <s v="No Rating"/>
    <s v="Apr"/>
  </r>
  <r>
    <x v="6710"/>
    <x v="243"/>
    <s v="Smartphone"/>
    <x v="3"/>
    <x v="3"/>
    <n v="17"/>
    <n v="485.11"/>
    <n v="433.62"/>
    <s v="Retail"/>
    <n v="8246.8700000000008"/>
    <n v="7371.54"/>
    <n v="875.33000000000084"/>
    <n v="0.10614087526540382"/>
    <x v="0"/>
    <x v="0"/>
    <s v="No Rating"/>
    <s v="Apr"/>
  </r>
  <r>
    <x v="6711"/>
    <x v="243"/>
    <s v="Comics"/>
    <x v="1"/>
    <x v="0"/>
    <n v="8"/>
    <n v="80.59"/>
    <n v="70.290000000000006"/>
    <s v="Retail"/>
    <n v="644.72"/>
    <n v="562.32000000000005"/>
    <n v="82.399999999999977"/>
    <n v="0.12780742027546838"/>
    <x v="0"/>
    <x v="0"/>
    <s v="No Rating"/>
    <s v="Apr"/>
  </r>
  <r>
    <x v="6712"/>
    <x v="243"/>
    <s v="Biography"/>
    <x v="1"/>
    <x v="4"/>
    <n v="20"/>
    <n v="54.32"/>
    <n v="42.47"/>
    <s v="Online"/>
    <n v="1086.4000000000001"/>
    <n v="849.4"/>
    <n v="237.00000000000011"/>
    <n v="0.21815169366715767"/>
    <x v="0"/>
    <x v="0"/>
    <s v="No Rating"/>
    <s v="Apr"/>
  </r>
  <r>
    <x v="6713"/>
    <x v="243"/>
    <s v="Vacuum Cleaner"/>
    <x v="2"/>
    <x v="0"/>
    <n v="8"/>
    <n v="146.94999999999999"/>
    <n v="98.06"/>
    <s v="Online"/>
    <n v="1175.5999999999999"/>
    <n v="784.48"/>
    <n v="391.11999999999989"/>
    <n v="0.33269819666553241"/>
    <x v="0"/>
    <x v="0"/>
    <s v="No Rating"/>
    <s v="Apr"/>
  </r>
  <r>
    <x v="6714"/>
    <x v="243"/>
    <s v="Yoga Mat"/>
    <x v="0"/>
    <x v="3"/>
    <n v="10"/>
    <n v="85.66"/>
    <n v="52.22"/>
    <s v="Retail"/>
    <n v="856.59999999999991"/>
    <n v="522.20000000000005"/>
    <n v="334.39999999999986"/>
    <n v="0.39038057436376361"/>
    <x v="0"/>
    <x v="0"/>
    <s v="No Rating"/>
    <s v="Apr"/>
  </r>
  <r>
    <x v="6715"/>
    <x v="243"/>
    <s v="Laptop"/>
    <x v="3"/>
    <x v="1"/>
    <n v="1"/>
    <n v="100.5"/>
    <n v="86.16"/>
    <s v="Online"/>
    <n v="100.5"/>
    <n v="86.16"/>
    <n v="14.340000000000003"/>
    <n v="0.14268656716417913"/>
    <x v="0"/>
    <x v="0"/>
    <s v="No Rating"/>
    <s v="Apr"/>
  </r>
  <r>
    <x v="6716"/>
    <x v="243"/>
    <s v="Biography"/>
    <x v="1"/>
    <x v="4"/>
    <n v="9"/>
    <n v="271.54000000000002"/>
    <n v="234.57"/>
    <s v="Retail"/>
    <n v="2443.86"/>
    <n v="2111.13"/>
    <n v="332.73"/>
    <n v="0.13614937025852544"/>
    <x v="0"/>
    <x v="0"/>
    <s v="No Rating"/>
    <s v="Apr"/>
  </r>
  <r>
    <x v="6717"/>
    <x v="243"/>
    <s v="Vacuum Cleaner"/>
    <x v="2"/>
    <x v="3"/>
    <n v="13"/>
    <n v="79.05"/>
    <n v="69.489999999999995"/>
    <s v="Online"/>
    <n v="1027.6499999999999"/>
    <n v="903.36999999999989"/>
    <n v="124.27999999999997"/>
    <n v="0.12093611638203668"/>
    <x v="0"/>
    <x v="0"/>
    <s v="No Rating"/>
    <s v="Apr"/>
  </r>
  <r>
    <x v="6718"/>
    <x v="243"/>
    <s v="Jacket"/>
    <x v="4"/>
    <x v="2"/>
    <n v="16"/>
    <n v="189.62"/>
    <n v="136.41"/>
    <s v="Online"/>
    <n v="3033.92"/>
    <n v="2182.56"/>
    <n v="851.36000000000013"/>
    <n v="0.28061385929754251"/>
    <x v="0"/>
    <x v="0"/>
    <s v="No Rating"/>
    <s v="Apr"/>
  </r>
  <r>
    <x v="6719"/>
    <x v="243"/>
    <s v="Jacket"/>
    <x v="4"/>
    <x v="1"/>
    <n v="7"/>
    <n v="466.82"/>
    <n v="309.87"/>
    <s v="Online"/>
    <n v="3267.74"/>
    <n v="2169.09"/>
    <n v="1098.6499999999996"/>
    <n v="0.33621095925624428"/>
    <x v="0"/>
    <x v="0"/>
    <s v="No Rating"/>
    <s v="Apr"/>
  </r>
  <r>
    <x v="6720"/>
    <x v="243"/>
    <s v="Fiction"/>
    <x v="1"/>
    <x v="4"/>
    <n v="17"/>
    <n v="428.59"/>
    <n v="294.47000000000003"/>
    <s v="Online"/>
    <n v="7286.03"/>
    <n v="5005.9900000000007"/>
    <n v="2280.0399999999991"/>
    <n v="0.31293310623206316"/>
    <x v="0"/>
    <x v="0"/>
    <s v="No Rating"/>
    <s v="Apr"/>
  </r>
  <r>
    <x v="6721"/>
    <x v="243"/>
    <s v="Jeans"/>
    <x v="4"/>
    <x v="3"/>
    <n v="17"/>
    <n v="462.82"/>
    <n v="310.42"/>
    <s v="Retail"/>
    <n v="7867.94"/>
    <n v="5277.14"/>
    <n v="2590.7999999999993"/>
    <n v="0.32928568341903974"/>
    <x v="0"/>
    <x v="0"/>
    <s v="No Rating"/>
    <s v="Apr"/>
  </r>
  <r>
    <x v="6722"/>
    <x v="243"/>
    <s v="Vacuum Cleaner"/>
    <x v="2"/>
    <x v="0"/>
    <n v="3"/>
    <n v="259.87"/>
    <n v="190.61"/>
    <s v="Online"/>
    <n v="779.61"/>
    <n v="571.83000000000004"/>
    <n v="207.77999999999997"/>
    <n v="0.26651787432177626"/>
    <x v="0"/>
    <x v="0"/>
    <s v="No Rating"/>
    <s v="Apr"/>
  </r>
  <r>
    <x v="6723"/>
    <x v="243"/>
    <s v="Vacuum Cleaner"/>
    <x v="2"/>
    <x v="1"/>
    <n v="19"/>
    <n v="300.69"/>
    <n v="183.95"/>
    <s v="Retail"/>
    <n v="5713.11"/>
    <n v="3495.0499999999997"/>
    <n v="2218.06"/>
    <n v="0.3882403804582793"/>
    <x v="0"/>
    <x v="0"/>
    <s v="No Rating"/>
    <s v="Apr"/>
  </r>
  <r>
    <x v="6724"/>
    <x v="243"/>
    <s v="Sneakers"/>
    <x v="4"/>
    <x v="2"/>
    <n v="5"/>
    <n v="196.84"/>
    <n v="164.4"/>
    <s v="Retail"/>
    <n v="984.2"/>
    <n v="822"/>
    <n v="162.20000000000005"/>
    <n v="0.16480390164600695"/>
    <x v="1"/>
    <x v="4"/>
    <s v="No Rating"/>
    <s v="Apr"/>
  </r>
  <r>
    <x v="6725"/>
    <x v="243"/>
    <s v="Jeans"/>
    <x v="4"/>
    <x v="4"/>
    <n v="2"/>
    <n v="475.48"/>
    <n v="352.83"/>
    <s v="Retail"/>
    <n v="950.96"/>
    <n v="705.66"/>
    <n v="245.30000000000007"/>
    <n v="0.25794986119289987"/>
    <x v="0"/>
    <x v="0"/>
    <s v="No Rating"/>
    <s v="Apr"/>
  </r>
  <r>
    <x v="6726"/>
    <x v="243"/>
    <s v="Comics"/>
    <x v="1"/>
    <x v="2"/>
    <n v="19"/>
    <n v="359.89"/>
    <n v="317.05"/>
    <s v="Online"/>
    <n v="6837.91"/>
    <n v="6023.95"/>
    <n v="813.96"/>
    <n v="0.11903637222484649"/>
    <x v="0"/>
    <x v="0"/>
    <s v="No Rating"/>
    <s v="Apr"/>
  </r>
  <r>
    <x v="6727"/>
    <x v="243"/>
    <s v="Headphones"/>
    <x v="3"/>
    <x v="1"/>
    <n v="5"/>
    <n v="364.12"/>
    <n v="238.81"/>
    <s v="Online"/>
    <n v="1820.6"/>
    <n v="1194.05"/>
    <n v="626.54999999999995"/>
    <n v="0.34414478743271448"/>
    <x v="0"/>
    <x v="0"/>
    <s v="No Rating"/>
    <s v="Apr"/>
  </r>
  <r>
    <x v="6728"/>
    <x v="243"/>
    <s v="Jeans"/>
    <x v="4"/>
    <x v="3"/>
    <n v="13"/>
    <n v="394.65"/>
    <n v="290.02999999999997"/>
    <s v="Retail"/>
    <n v="5130.45"/>
    <n v="3770.3899999999994"/>
    <n v="1360.0600000000004"/>
    <n v="0.26509565437729643"/>
    <x v="0"/>
    <x v="0"/>
    <n v="1"/>
    <s v="Apr"/>
  </r>
  <r>
    <x v="6729"/>
    <x v="243"/>
    <s v="Headphones"/>
    <x v="3"/>
    <x v="0"/>
    <n v="14"/>
    <n v="398.83"/>
    <n v="248.7"/>
    <s v="Online"/>
    <n v="5583.62"/>
    <n v="3481.7999999999997"/>
    <n v="2101.8200000000002"/>
    <n v="0.37642604618509146"/>
    <x v="0"/>
    <x v="0"/>
    <s v="No Rating"/>
    <s v="Apr"/>
  </r>
  <r>
    <x v="6730"/>
    <x v="243"/>
    <s v="Chair"/>
    <x v="2"/>
    <x v="3"/>
    <n v="14"/>
    <n v="197.06"/>
    <n v="174.27"/>
    <s v="Retail"/>
    <n v="2758.84"/>
    <n v="2439.7800000000002"/>
    <n v="319.05999999999995"/>
    <n v="0.11565005582056224"/>
    <x v="0"/>
    <x v="0"/>
    <s v="No Rating"/>
    <s v="Apr"/>
  </r>
  <r>
    <x v="6731"/>
    <x v="243"/>
    <s v="Cookware Set"/>
    <x v="2"/>
    <x v="3"/>
    <n v="5"/>
    <n v="356.26"/>
    <n v="256.26"/>
    <s v="Online"/>
    <n v="1781.3"/>
    <n v="1281.3"/>
    <n v="500"/>
    <n v="0.28069387525964185"/>
    <x v="0"/>
    <x v="0"/>
    <n v="2"/>
    <s v="Apr"/>
  </r>
  <r>
    <x v="6732"/>
    <x v="244"/>
    <s v="Yoga Mat"/>
    <x v="0"/>
    <x v="3"/>
    <n v="6"/>
    <n v="202.4"/>
    <n v="167.88"/>
    <s v="Retail"/>
    <n v="1214.4000000000001"/>
    <n v="1007.28"/>
    <n v="207.12000000000012"/>
    <n v="0.17055335968379456"/>
    <x v="0"/>
    <x v="0"/>
    <s v="No Rating"/>
    <s v="Apr"/>
  </r>
  <r>
    <x v="6733"/>
    <x v="244"/>
    <s v="Smartphone"/>
    <x v="3"/>
    <x v="1"/>
    <n v="3"/>
    <n v="93.19"/>
    <n v="82.57"/>
    <s v="Retail"/>
    <n v="279.57"/>
    <n v="247.70999999999998"/>
    <n v="31.860000000000014"/>
    <n v="0.11396072539972105"/>
    <x v="0"/>
    <x v="0"/>
    <n v="5"/>
    <s v="Apr"/>
  </r>
  <r>
    <x v="6734"/>
    <x v="244"/>
    <s v="Jacket"/>
    <x v="4"/>
    <x v="4"/>
    <n v="7"/>
    <n v="251.2"/>
    <n v="173.56"/>
    <s v="Online"/>
    <n v="1758.3999999999999"/>
    <n v="1214.92"/>
    <n v="543.47999999999979"/>
    <n v="0.30907643312101901"/>
    <x v="0"/>
    <x v="0"/>
    <s v="No Rating"/>
    <s v="Apr"/>
  </r>
  <r>
    <x v="6735"/>
    <x v="244"/>
    <s v="Chair"/>
    <x v="2"/>
    <x v="4"/>
    <n v="19"/>
    <n v="422.46"/>
    <n v="270.8"/>
    <s v="Online"/>
    <n v="8026.74"/>
    <n v="5145.2"/>
    <n v="2881.54"/>
    <n v="0.35899256734365387"/>
    <x v="0"/>
    <x v="0"/>
    <s v="No Rating"/>
    <s v="Apr"/>
  </r>
  <r>
    <x v="6736"/>
    <x v="244"/>
    <s v="Cookware Set"/>
    <x v="2"/>
    <x v="1"/>
    <n v="15"/>
    <n v="113.39"/>
    <n v="100.74"/>
    <s v="Online"/>
    <n v="1700.85"/>
    <n v="1511.1"/>
    <n v="189.75"/>
    <n v="0.11156186612576066"/>
    <x v="0"/>
    <x v="0"/>
    <s v="No Rating"/>
    <s v="Apr"/>
  </r>
  <r>
    <x v="6737"/>
    <x v="244"/>
    <s v="Cycle"/>
    <x v="0"/>
    <x v="2"/>
    <n v="9"/>
    <n v="257.62"/>
    <n v="155.63"/>
    <s v="Retail"/>
    <n v="2318.58"/>
    <n v="1400.67"/>
    <n v="917.90999999999985"/>
    <n v="0.39589317599565244"/>
    <x v="0"/>
    <x v="0"/>
    <n v="2"/>
    <s v="Apr"/>
  </r>
  <r>
    <x v="6738"/>
    <x v="244"/>
    <s v="Cycle"/>
    <x v="0"/>
    <x v="3"/>
    <n v="18"/>
    <n v="283.52"/>
    <n v="183"/>
    <s v="Retail"/>
    <n v="5103.3599999999997"/>
    <n v="3294"/>
    <n v="1809.3599999999997"/>
    <n v="0.35454288939051914"/>
    <x v="0"/>
    <x v="0"/>
    <s v="No Rating"/>
    <s v="Apr"/>
  </r>
  <r>
    <x v="6739"/>
    <x v="244"/>
    <s v="Sneakers"/>
    <x v="4"/>
    <x v="2"/>
    <n v="8"/>
    <n v="445.21"/>
    <n v="274.89999999999998"/>
    <s v="Online"/>
    <n v="3561.68"/>
    <n v="2199.1999999999998"/>
    <n v="1362.48"/>
    <n v="0.38253857730059976"/>
    <x v="0"/>
    <x v="0"/>
    <s v="No Rating"/>
    <s v="Apr"/>
  </r>
  <r>
    <x v="6740"/>
    <x v="244"/>
    <s v="Fiction"/>
    <x v="1"/>
    <x v="0"/>
    <n v="10"/>
    <n v="345.69"/>
    <n v="263.74"/>
    <s v="Online"/>
    <n v="3456.9"/>
    <n v="2637.4"/>
    <n v="819.5"/>
    <n v="0.23706210766872052"/>
    <x v="0"/>
    <x v="0"/>
    <s v="No Rating"/>
    <s v="Apr"/>
  </r>
  <r>
    <x v="6741"/>
    <x v="244"/>
    <s v="Smartphone"/>
    <x v="3"/>
    <x v="0"/>
    <n v="17"/>
    <n v="310.44"/>
    <n v="218.85"/>
    <s v="Retail"/>
    <n v="5277.48"/>
    <n v="3720.45"/>
    <n v="1557.0299999999997"/>
    <n v="0.29503285659064549"/>
    <x v="0"/>
    <x v="0"/>
    <s v="No Rating"/>
    <s v="Apr"/>
  </r>
  <r>
    <x v="6742"/>
    <x v="244"/>
    <s v="T-shirt"/>
    <x v="4"/>
    <x v="4"/>
    <n v="3"/>
    <n v="257.83999999999997"/>
    <n v="211.7"/>
    <s v="Retail"/>
    <n v="773.52"/>
    <n v="635.09999999999991"/>
    <n v="138.42000000000007"/>
    <n v="0.17894818492088127"/>
    <x v="0"/>
    <x v="0"/>
    <s v="No Rating"/>
    <s v="Apr"/>
  </r>
  <r>
    <x v="6743"/>
    <x v="244"/>
    <s v="Cycle"/>
    <x v="0"/>
    <x v="3"/>
    <n v="15"/>
    <n v="256.61"/>
    <n v="175.91"/>
    <s v="Online"/>
    <n v="3849.15"/>
    <n v="2638.65"/>
    <n v="1210.5"/>
    <n v="0.31448501617240171"/>
    <x v="0"/>
    <x v="0"/>
    <s v="No Rating"/>
    <s v="Apr"/>
  </r>
  <r>
    <x v="6744"/>
    <x v="244"/>
    <s v="Biography"/>
    <x v="1"/>
    <x v="4"/>
    <n v="17"/>
    <n v="114.51"/>
    <n v="101.2"/>
    <s v="Retail"/>
    <n v="1946.67"/>
    <n v="1720.4"/>
    <n v="226.26999999999998"/>
    <n v="0.11623439000960613"/>
    <x v="0"/>
    <x v="0"/>
    <n v="2"/>
    <s v="Apr"/>
  </r>
  <r>
    <x v="6745"/>
    <x v="244"/>
    <s v="Smartphone"/>
    <x v="3"/>
    <x v="0"/>
    <n v="12"/>
    <n v="215.04"/>
    <n v="129.69999999999999"/>
    <s v="Retail"/>
    <n v="2580.48"/>
    <n v="1556.3999999999999"/>
    <n v="1024.0800000000002"/>
    <n v="0.39685639880952389"/>
    <x v="0"/>
    <x v="0"/>
    <s v="No Rating"/>
    <s v="Apr"/>
  </r>
  <r>
    <x v="6746"/>
    <x v="244"/>
    <s v="Laptop"/>
    <x v="3"/>
    <x v="1"/>
    <n v="1"/>
    <n v="372.18"/>
    <n v="286.58"/>
    <s v="Online"/>
    <n v="372.18"/>
    <n v="286.58"/>
    <n v="85.600000000000023"/>
    <n v="0.22999623837927891"/>
    <x v="0"/>
    <x v="0"/>
    <s v="No Rating"/>
    <s v="Apr"/>
  </r>
  <r>
    <x v="6747"/>
    <x v="244"/>
    <s v="Vacuum Cleaner"/>
    <x v="2"/>
    <x v="2"/>
    <n v="18"/>
    <n v="163.87"/>
    <n v="126.83"/>
    <s v="Retail"/>
    <n v="2949.66"/>
    <n v="2282.94"/>
    <n v="666.7199999999998"/>
    <n v="0.22603283090254464"/>
    <x v="0"/>
    <x v="0"/>
    <s v="No Rating"/>
    <s v="Apr"/>
  </r>
  <r>
    <x v="6748"/>
    <x v="244"/>
    <s v="Jacket"/>
    <x v="4"/>
    <x v="1"/>
    <n v="1"/>
    <n v="434.29"/>
    <n v="369.4"/>
    <s v="Retail"/>
    <n v="434.29"/>
    <n v="369.4"/>
    <n v="64.890000000000043"/>
    <n v="0.14941628865504625"/>
    <x v="0"/>
    <x v="0"/>
    <s v="No Rating"/>
    <s v="Apr"/>
  </r>
  <r>
    <x v="6749"/>
    <x v="244"/>
    <s v="Cycle"/>
    <x v="0"/>
    <x v="4"/>
    <n v="9"/>
    <n v="486.24"/>
    <n v="336.77"/>
    <s v="Online"/>
    <n v="4376.16"/>
    <n v="3030.93"/>
    <n v="1345.23"/>
    <n v="0.30739963803882858"/>
    <x v="0"/>
    <x v="0"/>
    <s v="No Rating"/>
    <s v="Apr"/>
  </r>
  <r>
    <x v="6750"/>
    <x v="244"/>
    <s v="Biography"/>
    <x v="1"/>
    <x v="1"/>
    <n v="2"/>
    <n v="57.91"/>
    <n v="34.99"/>
    <s v="Online"/>
    <n v="115.82"/>
    <n v="69.98"/>
    <n v="45.839999999999989"/>
    <n v="0.39578656536004136"/>
    <x v="0"/>
    <x v="0"/>
    <s v="No Rating"/>
    <s v="Apr"/>
  </r>
  <r>
    <x v="6751"/>
    <x v="244"/>
    <s v="Sneakers"/>
    <x v="4"/>
    <x v="1"/>
    <n v="5"/>
    <n v="42.29"/>
    <n v="36.01"/>
    <s v="Online"/>
    <n v="211.45"/>
    <n v="180.04999999999998"/>
    <n v="31.400000000000006"/>
    <n v="0.14849846299361555"/>
    <x v="0"/>
    <x v="0"/>
    <s v="No Rating"/>
    <s v="Apr"/>
  </r>
  <r>
    <x v="6752"/>
    <x v="244"/>
    <s v="Sneakers"/>
    <x v="4"/>
    <x v="2"/>
    <n v="5"/>
    <n v="321.04000000000002"/>
    <n v="210.55"/>
    <s v="Retail"/>
    <n v="1605.2"/>
    <n v="1052.75"/>
    <n v="552.45000000000005"/>
    <n v="0.34416272115624225"/>
    <x v="0"/>
    <x v="0"/>
    <s v="No Rating"/>
    <s v="Apr"/>
  </r>
  <r>
    <x v="6753"/>
    <x v="245"/>
    <s v="Cookware Set"/>
    <x v="2"/>
    <x v="4"/>
    <n v="7"/>
    <n v="145.02000000000001"/>
    <n v="88.78"/>
    <s v="Online"/>
    <n v="1015.1400000000001"/>
    <n v="621.46"/>
    <n v="393.68000000000006"/>
    <n v="0.38780857812715491"/>
    <x v="0"/>
    <x v="0"/>
    <s v="No Rating"/>
    <s v="Apr"/>
  </r>
  <r>
    <x v="6754"/>
    <x v="245"/>
    <s v="Vacuum Cleaner"/>
    <x v="2"/>
    <x v="4"/>
    <n v="3"/>
    <n v="418.36"/>
    <n v="302.83999999999997"/>
    <s v="Online"/>
    <n v="1255.08"/>
    <n v="908.52"/>
    <n v="346.55999999999995"/>
    <n v="0.27612582464862795"/>
    <x v="0"/>
    <x v="0"/>
    <n v="2"/>
    <s v="Apr"/>
  </r>
  <r>
    <x v="6755"/>
    <x v="245"/>
    <s v="Mixer"/>
    <x v="2"/>
    <x v="1"/>
    <n v="16"/>
    <n v="455.14"/>
    <n v="275.66000000000003"/>
    <s v="Retail"/>
    <n v="7282.24"/>
    <n v="4410.5600000000004"/>
    <n v="2871.6799999999994"/>
    <n v="0.39434020301445699"/>
    <x v="0"/>
    <x v="0"/>
    <s v="No Rating"/>
    <s v="Apr"/>
  </r>
  <r>
    <x v="6756"/>
    <x v="245"/>
    <s v="Vacuum Cleaner"/>
    <x v="2"/>
    <x v="2"/>
    <n v="13"/>
    <n v="173.39"/>
    <n v="126.34"/>
    <s v="Retail"/>
    <n v="2254.0699999999997"/>
    <n v="1642.42"/>
    <n v="611.64999999999964"/>
    <n v="0.27135359593978881"/>
    <x v="0"/>
    <x v="0"/>
    <s v="No Rating"/>
    <s v="Apr"/>
  </r>
  <r>
    <x v="6757"/>
    <x v="245"/>
    <s v="Cookware Set"/>
    <x v="2"/>
    <x v="0"/>
    <n v="2"/>
    <n v="152.6"/>
    <n v="136.72999999999999"/>
    <s v="Online"/>
    <n v="305.2"/>
    <n v="273.45999999999998"/>
    <n v="31.740000000000009"/>
    <n v="0.10399737876802101"/>
    <x v="0"/>
    <x v="0"/>
    <s v="No Rating"/>
    <s v="Apr"/>
  </r>
  <r>
    <x v="6758"/>
    <x v="245"/>
    <s v="Cycle"/>
    <x v="0"/>
    <x v="3"/>
    <n v="15"/>
    <n v="310.05"/>
    <n v="266.23"/>
    <s v="Online"/>
    <n v="4650.75"/>
    <n v="3993.4500000000003"/>
    <n v="657.29999999999973"/>
    <n v="0.14133204321883561"/>
    <x v="0"/>
    <x v="0"/>
    <s v="No Rating"/>
    <s v="Apr"/>
  </r>
  <r>
    <x v="6759"/>
    <x v="245"/>
    <s v="Smartphone"/>
    <x v="3"/>
    <x v="0"/>
    <n v="14"/>
    <n v="376.35"/>
    <n v="245.57"/>
    <s v="Online"/>
    <n v="5268.9000000000005"/>
    <n v="3437.98"/>
    <n v="1830.9200000000005"/>
    <n v="0.3474956822107082"/>
    <x v="0"/>
    <x v="0"/>
    <s v="No Rating"/>
    <s v="Apr"/>
  </r>
  <r>
    <x v="6760"/>
    <x v="245"/>
    <s v="Yoga Mat"/>
    <x v="0"/>
    <x v="4"/>
    <n v="4"/>
    <n v="401.91"/>
    <n v="280.33999999999997"/>
    <s v="Online"/>
    <n v="1607.64"/>
    <n v="1121.3599999999999"/>
    <n v="486.2800000000002"/>
    <n v="0.30248065487298159"/>
    <x v="0"/>
    <x v="0"/>
    <n v="5"/>
    <s v="Apr"/>
  </r>
  <r>
    <x v="6761"/>
    <x v="245"/>
    <s v="Jacket"/>
    <x v="4"/>
    <x v="2"/>
    <n v="8"/>
    <n v="231.39"/>
    <n v="189.87"/>
    <s v="Online"/>
    <n v="1851.12"/>
    <n v="1518.96"/>
    <n v="332.15999999999985"/>
    <n v="0.17943731362634507"/>
    <x v="0"/>
    <x v="0"/>
    <s v="No Rating"/>
    <s v="Apr"/>
  </r>
  <r>
    <x v="6762"/>
    <x v="245"/>
    <s v="Textbook"/>
    <x v="1"/>
    <x v="4"/>
    <n v="12"/>
    <n v="176.48"/>
    <n v="107.01"/>
    <s v="Retail"/>
    <n v="2117.7599999999998"/>
    <n v="1284.1200000000001"/>
    <n v="833.63999999999965"/>
    <n v="0.3936423390752492"/>
    <x v="0"/>
    <x v="0"/>
    <s v="No Rating"/>
    <s v="Apr"/>
  </r>
  <r>
    <x v="6763"/>
    <x v="245"/>
    <s v="Fiction"/>
    <x v="1"/>
    <x v="2"/>
    <n v="17"/>
    <n v="153.5"/>
    <n v="110.99"/>
    <s v="Retail"/>
    <n v="2609.5"/>
    <n v="1886.83"/>
    <n v="722.67000000000007"/>
    <n v="0.27693811074918567"/>
    <x v="0"/>
    <x v="0"/>
    <s v="No Rating"/>
    <s v="Apr"/>
  </r>
  <r>
    <x v="6764"/>
    <x v="245"/>
    <s v="Mixer"/>
    <x v="2"/>
    <x v="4"/>
    <n v="6"/>
    <n v="51.22"/>
    <n v="43.6"/>
    <s v="Retail"/>
    <n v="307.32"/>
    <n v="261.60000000000002"/>
    <n v="45.71999999999997"/>
    <n v="0.14877001171417406"/>
    <x v="0"/>
    <x v="0"/>
    <s v="No Rating"/>
    <s v="Apr"/>
  </r>
  <r>
    <x v="6765"/>
    <x v="245"/>
    <s v="Dumbbells"/>
    <x v="0"/>
    <x v="3"/>
    <n v="4"/>
    <n v="414.67"/>
    <n v="364.5"/>
    <s v="Retail"/>
    <n v="1658.68"/>
    <n v="1458"/>
    <n v="200.68000000000006"/>
    <n v="0.12098777341018162"/>
    <x v="0"/>
    <x v="0"/>
    <s v="No Rating"/>
    <s v="Apr"/>
  </r>
  <r>
    <x v="6766"/>
    <x v="245"/>
    <s v="Comics"/>
    <x v="1"/>
    <x v="0"/>
    <n v="13"/>
    <n v="27.82"/>
    <n v="18.88"/>
    <s v="Online"/>
    <n v="361.66"/>
    <n v="245.44"/>
    <n v="116.22000000000003"/>
    <n v="0.32135154565061114"/>
    <x v="0"/>
    <x v="0"/>
    <s v="No Rating"/>
    <s v="Apr"/>
  </r>
  <r>
    <x v="6767"/>
    <x v="245"/>
    <s v="Dumbbells"/>
    <x v="0"/>
    <x v="1"/>
    <n v="9"/>
    <n v="378.37"/>
    <n v="248.32"/>
    <s v="Online"/>
    <n v="3405.33"/>
    <n v="2234.88"/>
    <n v="1170.4499999999998"/>
    <n v="0.34371118217617669"/>
    <x v="0"/>
    <x v="0"/>
    <s v="No Rating"/>
    <s v="Apr"/>
  </r>
  <r>
    <x v="6768"/>
    <x v="245"/>
    <s v="Smartphone"/>
    <x v="3"/>
    <x v="1"/>
    <n v="15"/>
    <n v="298.54000000000002"/>
    <n v="259.88"/>
    <s v="Online"/>
    <n v="4478.1000000000004"/>
    <n v="3898.2"/>
    <n v="579.90000000000055"/>
    <n v="0.1294968848395526"/>
    <x v="0"/>
    <x v="0"/>
    <s v="No Rating"/>
    <s v="Apr"/>
  </r>
  <r>
    <x v="6769"/>
    <x v="245"/>
    <s v="Smartphone"/>
    <x v="3"/>
    <x v="4"/>
    <n v="16"/>
    <n v="305.72000000000003"/>
    <n v="207.06"/>
    <s v="Online"/>
    <n v="4891.5200000000004"/>
    <n v="3312.96"/>
    <n v="1578.5600000000004"/>
    <n v="0.32271359413842737"/>
    <x v="0"/>
    <x v="0"/>
    <s v="No Rating"/>
    <s v="Apr"/>
  </r>
  <r>
    <x v="6770"/>
    <x v="245"/>
    <s v="Fiction"/>
    <x v="1"/>
    <x v="2"/>
    <n v="19"/>
    <n v="272.43"/>
    <n v="244.33"/>
    <s v="Online"/>
    <n v="5176.17"/>
    <n v="4642.2700000000004"/>
    <n v="533.89999999999964"/>
    <n v="0.10314576221414669"/>
    <x v="0"/>
    <x v="0"/>
    <s v="No Rating"/>
    <s v="Apr"/>
  </r>
  <r>
    <x v="6771"/>
    <x v="245"/>
    <s v="Vacuum Cleaner"/>
    <x v="2"/>
    <x v="2"/>
    <n v="12"/>
    <n v="128.75"/>
    <n v="104.67"/>
    <s v="Retail"/>
    <n v="1545"/>
    <n v="1256.04"/>
    <n v="288.96000000000004"/>
    <n v="0.18702912621359224"/>
    <x v="0"/>
    <x v="0"/>
    <s v="No Rating"/>
    <s v="Apr"/>
  </r>
  <r>
    <x v="6772"/>
    <x v="245"/>
    <s v="T-shirt"/>
    <x v="4"/>
    <x v="0"/>
    <n v="19"/>
    <n v="94.32"/>
    <n v="66.239999999999995"/>
    <s v="Retail"/>
    <n v="1792.08"/>
    <n v="1258.56"/>
    <n v="533.52"/>
    <n v="0.29770992366412213"/>
    <x v="0"/>
    <x v="0"/>
    <s v="No Rating"/>
    <s v="Apr"/>
  </r>
  <r>
    <x v="6773"/>
    <x v="245"/>
    <s v="Yoga Mat"/>
    <x v="0"/>
    <x v="2"/>
    <n v="17"/>
    <n v="198.44"/>
    <n v="153.77000000000001"/>
    <s v="Online"/>
    <n v="3373.48"/>
    <n v="2614.09"/>
    <n v="759.38999999999987"/>
    <n v="0.22510582543841964"/>
    <x v="0"/>
    <x v="0"/>
    <s v="No Rating"/>
    <s v="Apr"/>
  </r>
  <r>
    <x v="6774"/>
    <x v="245"/>
    <s v="Chair"/>
    <x v="2"/>
    <x v="0"/>
    <n v="15"/>
    <n v="30.03"/>
    <n v="23.42"/>
    <s v="Online"/>
    <n v="450.45000000000005"/>
    <n v="351.3"/>
    <n v="99.150000000000034"/>
    <n v="0.22011322011322015"/>
    <x v="0"/>
    <x v="0"/>
    <s v="No Rating"/>
    <s v="Apr"/>
  </r>
  <r>
    <x v="6775"/>
    <x v="245"/>
    <s v="Laptop"/>
    <x v="3"/>
    <x v="3"/>
    <n v="16"/>
    <n v="362.61"/>
    <n v="230.22"/>
    <s v="Online"/>
    <n v="5801.76"/>
    <n v="3683.52"/>
    <n v="2118.2400000000002"/>
    <n v="0.3651030032266071"/>
    <x v="1"/>
    <x v="2"/>
    <n v="2"/>
    <s v="Apr"/>
  </r>
  <r>
    <x v="6776"/>
    <x v="245"/>
    <s v="Jeans"/>
    <x v="4"/>
    <x v="1"/>
    <n v="1"/>
    <n v="52.4"/>
    <n v="33.57"/>
    <s v="Retail"/>
    <n v="52.4"/>
    <n v="33.57"/>
    <n v="18.829999999999998"/>
    <n v="0.3593511450381679"/>
    <x v="0"/>
    <x v="0"/>
    <s v="No Rating"/>
    <s v="Apr"/>
  </r>
  <r>
    <x v="6777"/>
    <x v="245"/>
    <s v="Sneakers"/>
    <x v="4"/>
    <x v="3"/>
    <n v="18"/>
    <n v="445.83"/>
    <n v="338.79"/>
    <s v="Online"/>
    <n v="8024.94"/>
    <n v="6098.22"/>
    <n v="1926.7199999999993"/>
    <n v="0.24009151470291359"/>
    <x v="0"/>
    <x v="0"/>
    <s v="No Rating"/>
    <s v="Apr"/>
  </r>
  <r>
    <x v="6778"/>
    <x v="245"/>
    <s v="T-shirt"/>
    <x v="4"/>
    <x v="0"/>
    <n v="4"/>
    <n v="373.67"/>
    <n v="309.06"/>
    <s v="Online"/>
    <n v="1494.68"/>
    <n v="1236.24"/>
    <n v="258.44000000000005"/>
    <n v="0.17290657532046996"/>
    <x v="0"/>
    <x v="0"/>
    <s v="No Rating"/>
    <s v="Apr"/>
  </r>
  <r>
    <x v="6779"/>
    <x v="245"/>
    <s v="Laptop"/>
    <x v="3"/>
    <x v="0"/>
    <n v="18"/>
    <n v="54.69"/>
    <n v="33.44"/>
    <s v="Online"/>
    <n v="984.42"/>
    <n v="601.91999999999996"/>
    <n v="382.5"/>
    <n v="0.38855366611812031"/>
    <x v="1"/>
    <x v="2"/>
    <s v="No Rating"/>
    <s v="Apr"/>
  </r>
  <r>
    <x v="6780"/>
    <x v="245"/>
    <s v="Mixer"/>
    <x v="2"/>
    <x v="0"/>
    <n v="10"/>
    <n v="165.68"/>
    <n v="116.67"/>
    <s v="Retail"/>
    <n v="1656.8000000000002"/>
    <n v="1166.7"/>
    <n v="490.10000000000014"/>
    <n v="0.29581120231772096"/>
    <x v="0"/>
    <x v="0"/>
    <s v="No Rating"/>
    <s v="Apr"/>
  </r>
  <r>
    <x v="6781"/>
    <x v="245"/>
    <s v="Comics"/>
    <x v="1"/>
    <x v="0"/>
    <n v="20"/>
    <n v="223.93"/>
    <n v="167.55"/>
    <s v="Retail"/>
    <n v="4478.6000000000004"/>
    <n v="3351"/>
    <n v="1127.6000000000004"/>
    <n v="0.25177510829277011"/>
    <x v="0"/>
    <x v="0"/>
    <n v="4"/>
    <s v="Apr"/>
  </r>
  <r>
    <x v="6782"/>
    <x v="245"/>
    <s v="Biography"/>
    <x v="1"/>
    <x v="3"/>
    <n v="20"/>
    <n v="300.45"/>
    <n v="188.04"/>
    <s v="Online"/>
    <n v="6009"/>
    <n v="3760.7999999999997"/>
    <n v="2248.2000000000003"/>
    <n v="0.3741387918122816"/>
    <x v="0"/>
    <x v="0"/>
    <s v="No Rating"/>
    <s v="Apr"/>
  </r>
  <r>
    <x v="6783"/>
    <x v="245"/>
    <s v="Fiction"/>
    <x v="1"/>
    <x v="0"/>
    <n v="17"/>
    <n v="253.58"/>
    <n v="202.37"/>
    <s v="Online"/>
    <n v="4310.8600000000006"/>
    <n v="3440.29"/>
    <n v="870.57000000000062"/>
    <n v="0.20194810316271011"/>
    <x v="0"/>
    <x v="0"/>
    <s v="No Rating"/>
    <s v="Apr"/>
  </r>
  <r>
    <x v="6784"/>
    <x v="245"/>
    <s v="Fiction"/>
    <x v="1"/>
    <x v="3"/>
    <n v="16"/>
    <n v="446.45"/>
    <n v="344.19"/>
    <s v="Online"/>
    <n v="7143.2"/>
    <n v="5507.04"/>
    <n v="1636.1599999999999"/>
    <n v="0.22905140553253442"/>
    <x v="0"/>
    <x v="0"/>
    <s v="No Rating"/>
    <s v="Apr"/>
  </r>
  <r>
    <x v="6785"/>
    <x v="245"/>
    <s v="Yoga Mat"/>
    <x v="0"/>
    <x v="2"/>
    <n v="13"/>
    <n v="181.84"/>
    <n v="125.71"/>
    <s v="Retail"/>
    <n v="2363.92"/>
    <n v="1634.23"/>
    <n v="729.69"/>
    <n v="0.30867795864496261"/>
    <x v="0"/>
    <x v="0"/>
    <s v="No Rating"/>
    <s v="Apr"/>
  </r>
  <r>
    <x v="6786"/>
    <x v="245"/>
    <s v="Chair"/>
    <x v="2"/>
    <x v="1"/>
    <n v="7"/>
    <n v="435.07"/>
    <n v="303.62"/>
    <s v="Online"/>
    <n v="3045.49"/>
    <n v="2125.34"/>
    <n v="920.14999999999964"/>
    <n v="0.30213528857425231"/>
    <x v="0"/>
    <x v="0"/>
    <s v="No Rating"/>
    <s v="Apr"/>
  </r>
  <r>
    <x v="6787"/>
    <x v="245"/>
    <s v="Biography"/>
    <x v="1"/>
    <x v="3"/>
    <n v="17"/>
    <n v="138.30000000000001"/>
    <n v="88.97"/>
    <s v="Online"/>
    <n v="2351.1000000000004"/>
    <n v="1512.49"/>
    <n v="838.61000000000035"/>
    <n v="0.35668835864063642"/>
    <x v="0"/>
    <x v="0"/>
    <s v="No Rating"/>
    <s v="Apr"/>
  </r>
  <r>
    <x v="6788"/>
    <x v="245"/>
    <s v="Headphones"/>
    <x v="3"/>
    <x v="3"/>
    <n v="13"/>
    <n v="405.94"/>
    <n v="275.92"/>
    <s v="Online"/>
    <n v="5277.22"/>
    <n v="3586.96"/>
    <n v="1690.2600000000002"/>
    <n v="0.32029363945410655"/>
    <x v="0"/>
    <x v="0"/>
    <s v="No Rating"/>
    <s v="Apr"/>
  </r>
  <r>
    <x v="6789"/>
    <x v="245"/>
    <s v="Biography"/>
    <x v="1"/>
    <x v="0"/>
    <n v="3"/>
    <n v="334.38"/>
    <n v="226.25"/>
    <s v="Online"/>
    <n v="1003.14"/>
    <n v="678.75"/>
    <n v="324.39"/>
    <n v="0.32337460374424309"/>
    <x v="0"/>
    <x v="0"/>
    <n v="1"/>
    <s v="Apr"/>
  </r>
  <r>
    <x v="6790"/>
    <x v="245"/>
    <s v="Sneakers"/>
    <x v="4"/>
    <x v="0"/>
    <n v="18"/>
    <n v="405.28"/>
    <n v="346.43"/>
    <s v="Retail"/>
    <n v="7295.0399999999991"/>
    <n v="6235.74"/>
    <n v="1059.2999999999993"/>
    <n v="0.14520825108566909"/>
    <x v="0"/>
    <x v="0"/>
    <s v="No Rating"/>
    <s v="Apr"/>
  </r>
  <r>
    <x v="6791"/>
    <x v="246"/>
    <s v="Chair"/>
    <x v="2"/>
    <x v="1"/>
    <n v="17"/>
    <n v="144.79"/>
    <n v="100.68"/>
    <s v="Online"/>
    <n v="2461.4299999999998"/>
    <n v="1711.5600000000002"/>
    <n v="749.86999999999966"/>
    <n v="0.30464811105739337"/>
    <x v="0"/>
    <x v="0"/>
    <s v="No Rating"/>
    <s v="Apr"/>
  </r>
  <r>
    <x v="6792"/>
    <x v="246"/>
    <s v="Vacuum Cleaner"/>
    <x v="2"/>
    <x v="0"/>
    <n v="10"/>
    <n v="301.72000000000003"/>
    <n v="216.73"/>
    <s v="Online"/>
    <n v="3017.2000000000003"/>
    <n v="2167.2999999999997"/>
    <n v="849.90000000000055"/>
    <n v="0.28168500596579626"/>
    <x v="0"/>
    <x v="0"/>
    <s v="No Rating"/>
    <s v="Apr"/>
  </r>
  <r>
    <x v="6793"/>
    <x v="246"/>
    <s v="Mixer"/>
    <x v="2"/>
    <x v="1"/>
    <n v="4"/>
    <n v="124.25"/>
    <n v="104.76"/>
    <s v="Retail"/>
    <n v="497"/>
    <n v="419.04"/>
    <n v="77.95999999999998"/>
    <n v="0.15686116700201203"/>
    <x v="0"/>
    <x v="0"/>
    <s v="No Rating"/>
    <s v="Apr"/>
  </r>
  <r>
    <x v="6794"/>
    <x v="246"/>
    <s v="Mixer"/>
    <x v="2"/>
    <x v="1"/>
    <n v="11"/>
    <n v="91.65"/>
    <n v="78.61"/>
    <s v="Retail"/>
    <n v="1008.1500000000001"/>
    <n v="864.71"/>
    <n v="143.44000000000005"/>
    <n v="0.14228041462084021"/>
    <x v="0"/>
    <x v="0"/>
    <s v="No Rating"/>
    <s v="Apr"/>
  </r>
  <r>
    <x v="6795"/>
    <x v="246"/>
    <s v="Vacuum Cleaner"/>
    <x v="2"/>
    <x v="1"/>
    <n v="6"/>
    <n v="143.26"/>
    <n v="115.56"/>
    <s v="Online"/>
    <n v="859.56"/>
    <n v="693.36"/>
    <n v="166.19999999999993"/>
    <n v="0.19335473963423139"/>
    <x v="0"/>
    <x v="0"/>
    <s v="No Rating"/>
    <s v="Apr"/>
  </r>
  <r>
    <x v="6796"/>
    <x v="246"/>
    <s v="Textbook"/>
    <x v="1"/>
    <x v="1"/>
    <n v="16"/>
    <n v="237.86"/>
    <n v="155.4"/>
    <s v="Online"/>
    <n v="3805.76"/>
    <n v="2486.4"/>
    <n v="1319.3600000000001"/>
    <n v="0.34667451442024722"/>
    <x v="0"/>
    <x v="0"/>
    <s v="No Rating"/>
    <s v="Apr"/>
  </r>
  <r>
    <x v="6797"/>
    <x v="246"/>
    <s v="Comics"/>
    <x v="1"/>
    <x v="1"/>
    <n v="9"/>
    <n v="70.63"/>
    <n v="52.49"/>
    <s v="Online"/>
    <n v="635.66999999999996"/>
    <n v="472.41"/>
    <n v="163.25999999999993"/>
    <n v="0.25683137476992768"/>
    <x v="0"/>
    <x v="0"/>
    <s v="No Rating"/>
    <s v="Apr"/>
  </r>
  <r>
    <x v="6798"/>
    <x v="246"/>
    <s v="Cookware Set"/>
    <x v="2"/>
    <x v="1"/>
    <n v="7"/>
    <n v="322.56"/>
    <n v="200.99"/>
    <s v="Retail"/>
    <n v="2257.92"/>
    <n v="1406.93"/>
    <n v="850.99"/>
    <n v="0.37689112103174605"/>
    <x v="0"/>
    <x v="0"/>
    <s v="No Rating"/>
    <s v="Apr"/>
  </r>
  <r>
    <x v="6799"/>
    <x v="246"/>
    <s v="Comics"/>
    <x v="1"/>
    <x v="0"/>
    <n v="3"/>
    <n v="137.9"/>
    <n v="92.45"/>
    <s v="Retail"/>
    <n v="413.70000000000005"/>
    <n v="277.35000000000002"/>
    <n v="136.35000000000002"/>
    <n v="0.32958665699782452"/>
    <x v="0"/>
    <x v="0"/>
    <s v="No Rating"/>
    <s v="Apr"/>
  </r>
  <r>
    <x v="6800"/>
    <x v="246"/>
    <s v="Cycle"/>
    <x v="0"/>
    <x v="0"/>
    <n v="20"/>
    <n v="413.02"/>
    <n v="347.08"/>
    <s v="Online"/>
    <n v="8260.4"/>
    <n v="6941.5999999999995"/>
    <n v="1318.8000000000002"/>
    <n v="0.15965328555517896"/>
    <x v="0"/>
    <x v="0"/>
    <s v="No Rating"/>
    <s v="Apr"/>
  </r>
  <r>
    <x v="6801"/>
    <x v="246"/>
    <s v="T-shirt"/>
    <x v="4"/>
    <x v="2"/>
    <n v="11"/>
    <n v="406.43"/>
    <n v="259.33"/>
    <s v="Online"/>
    <n v="4470.7300000000005"/>
    <n v="2852.6299999999997"/>
    <n v="1618.1000000000008"/>
    <n v="0.36193194400019696"/>
    <x v="0"/>
    <x v="0"/>
    <s v="No Rating"/>
    <s v="Apr"/>
  </r>
  <r>
    <x v="6802"/>
    <x v="246"/>
    <s v="Comics"/>
    <x v="1"/>
    <x v="2"/>
    <n v="1"/>
    <n v="314.44"/>
    <n v="203.68"/>
    <s v="Online"/>
    <n v="314.44"/>
    <n v="203.68"/>
    <n v="110.75999999999999"/>
    <n v="0.35224526141712248"/>
    <x v="0"/>
    <x v="0"/>
    <s v="No Rating"/>
    <s v="Apr"/>
  </r>
  <r>
    <x v="6803"/>
    <x v="246"/>
    <s v="Textbook"/>
    <x v="1"/>
    <x v="1"/>
    <n v="4"/>
    <n v="234.34"/>
    <n v="196.28"/>
    <s v="Retail"/>
    <n v="937.36"/>
    <n v="785.12"/>
    <n v="152.24"/>
    <n v="0.16241358709567297"/>
    <x v="0"/>
    <x v="0"/>
    <s v="No Rating"/>
    <s v="Apr"/>
  </r>
  <r>
    <x v="6804"/>
    <x v="246"/>
    <s v="Textbook"/>
    <x v="1"/>
    <x v="0"/>
    <n v="10"/>
    <n v="76.739999999999995"/>
    <n v="52.99"/>
    <s v="Retail"/>
    <n v="767.4"/>
    <n v="529.9"/>
    <n v="237.5"/>
    <n v="0.30948657805577273"/>
    <x v="0"/>
    <x v="0"/>
    <s v="No Rating"/>
    <s v="Apr"/>
  </r>
  <r>
    <x v="6805"/>
    <x v="246"/>
    <s v="Laptop"/>
    <x v="3"/>
    <x v="0"/>
    <n v="5"/>
    <n v="173.6"/>
    <n v="127.26"/>
    <s v="Retail"/>
    <n v="868"/>
    <n v="636.30000000000007"/>
    <n v="231.69999999999993"/>
    <n v="0.26693548387096766"/>
    <x v="0"/>
    <x v="0"/>
    <s v="No Rating"/>
    <s v="Apr"/>
  </r>
  <r>
    <x v="6806"/>
    <x v="246"/>
    <s v="Biography"/>
    <x v="1"/>
    <x v="4"/>
    <n v="13"/>
    <n v="202.23"/>
    <n v="125.4"/>
    <s v="Online"/>
    <n v="2628.99"/>
    <n v="1630.2"/>
    <n v="998.78999999999974"/>
    <n v="0.37991395935321159"/>
    <x v="0"/>
    <x v="0"/>
    <s v="No Rating"/>
    <s v="Apr"/>
  </r>
  <r>
    <x v="6807"/>
    <x v="246"/>
    <s v="Dumbbells"/>
    <x v="0"/>
    <x v="4"/>
    <n v="19"/>
    <n v="251.25"/>
    <n v="188.96"/>
    <s v="Online"/>
    <n v="4773.75"/>
    <n v="3590.2400000000002"/>
    <n v="1183.5099999999998"/>
    <n v="0.24792039800995019"/>
    <x v="0"/>
    <x v="0"/>
    <s v="No Rating"/>
    <s v="Apr"/>
  </r>
  <r>
    <x v="6808"/>
    <x v="246"/>
    <s v="Cookware Set"/>
    <x v="2"/>
    <x v="3"/>
    <n v="4"/>
    <n v="216.72"/>
    <n v="190.31"/>
    <s v="Retail"/>
    <n v="866.88"/>
    <n v="761.24"/>
    <n v="105.63999999999999"/>
    <n v="0.12186231081579918"/>
    <x v="0"/>
    <x v="0"/>
    <n v="3"/>
    <s v="Apr"/>
  </r>
  <r>
    <x v="6809"/>
    <x v="246"/>
    <s v="Vacuum Cleaner"/>
    <x v="2"/>
    <x v="2"/>
    <n v="16"/>
    <n v="244.78"/>
    <n v="204.69"/>
    <s v="Online"/>
    <n v="3916.48"/>
    <n v="3275.04"/>
    <n v="641.44000000000005"/>
    <n v="0.16377972056540568"/>
    <x v="0"/>
    <x v="0"/>
    <s v="No Rating"/>
    <s v="Apr"/>
  </r>
  <r>
    <x v="6810"/>
    <x v="246"/>
    <s v="T-shirt"/>
    <x v="4"/>
    <x v="4"/>
    <n v="9"/>
    <n v="415.82"/>
    <n v="327.73"/>
    <s v="Online"/>
    <n v="3742.38"/>
    <n v="2949.57"/>
    <n v="792.81"/>
    <n v="0.2118464720311673"/>
    <x v="0"/>
    <x v="0"/>
    <s v="No Rating"/>
    <s v="Apr"/>
  </r>
  <r>
    <x v="6811"/>
    <x v="246"/>
    <s v="Comics"/>
    <x v="1"/>
    <x v="1"/>
    <n v="7"/>
    <n v="221.02"/>
    <n v="191.55"/>
    <s v="Online"/>
    <n v="1547.14"/>
    <n v="1340.8500000000001"/>
    <n v="206.28999999999996"/>
    <n v="0.1333363496516152"/>
    <x v="0"/>
    <x v="0"/>
    <n v="4"/>
    <s v="Apr"/>
  </r>
  <r>
    <x v="6812"/>
    <x v="246"/>
    <s v="Sneakers"/>
    <x v="4"/>
    <x v="1"/>
    <n v="7"/>
    <n v="394.82"/>
    <n v="285.58"/>
    <s v="Retail"/>
    <n v="2763.74"/>
    <n v="1999.06"/>
    <n v="764.67999999999984"/>
    <n v="0.27668304543842759"/>
    <x v="0"/>
    <x v="0"/>
    <s v="No Rating"/>
    <s v="Apr"/>
  </r>
  <r>
    <x v="6813"/>
    <x v="246"/>
    <s v="Football"/>
    <x v="0"/>
    <x v="0"/>
    <n v="20"/>
    <n v="301.17"/>
    <n v="205.9"/>
    <s v="Retail"/>
    <n v="6023.4000000000005"/>
    <n v="4118"/>
    <n v="1905.4000000000005"/>
    <n v="0.31633296809111139"/>
    <x v="0"/>
    <x v="0"/>
    <s v="No Rating"/>
    <s v="Apr"/>
  </r>
  <r>
    <x v="6814"/>
    <x v="246"/>
    <s v="Headphones"/>
    <x v="3"/>
    <x v="4"/>
    <n v="9"/>
    <n v="334.43"/>
    <n v="206.19"/>
    <s v="Retail"/>
    <n v="3009.87"/>
    <n v="1855.71"/>
    <n v="1154.1599999999999"/>
    <n v="0.38345842179230327"/>
    <x v="0"/>
    <x v="0"/>
    <s v="No Rating"/>
    <s v="Apr"/>
  </r>
  <r>
    <x v="6815"/>
    <x v="246"/>
    <s v="Textbook"/>
    <x v="1"/>
    <x v="2"/>
    <n v="11"/>
    <n v="180.89"/>
    <n v="110.4"/>
    <s v="Online"/>
    <n v="1989.79"/>
    <n v="1214.4000000000001"/>
    <n v="775.38999999999987"/>
    <n v="0.38968433854828893"/>
    <x v="0"/>
    <x v="0"/>
    <n v="4"/>
    <s v="Apr"/>
  </r>
  <r>
    <x v="6816"/>
    <x v="246"/>
    <s v="Cookware Set"/>
    <x v="2"/>
    <x v="1"/>
    <n v="14"/>
    <n v="109.8"/>
    <n v="77.52"/>
    <s v="Online"/>
    <n v="1537.2"/>
    <n v="1085.28"/>
    <n v="451.92000000000007"/>
    <n v="0.29398907103825139"/>
    <x v="0"/>
    <x v="0"/>
    <s v="No Rating"/>
    <s v="Apr"/>
  </r>
  <r>
    <x v="6817"/>
    <x v="246"/>
    <s v="Chair"/>
    <x v="2"/>
    <x v="1"/>
    <n v="9"/>
    <n v="446.45"/>
    <n v="359.61"/>
    <s v="Retail"/>
    <n v="4018.0499999999997"/>
    <n v="3236.4900000000002"/>
    <n v="781.55999999999949"/>
    <n v="0.19451226341135613"/>
    <x v="0"/>
    <x v="0"/>
    <s v="No Rating"/>
    <s v="Apr"/>
  </r>
  <r>
    <x v="6818"/>
    <x v="246"/>
    <s v="Dumbbells"/>
    <x v="0"/>
    <x v="2"/>
    <n v="12"/>
    <n v="298.99"/>
    <n v="242.44"/>
    <s v="Retail"/>
    <n v="3587.88"/>
    <n v="2909.2799999999997"/>
    <n v="678.60000000000036"/>
    <n v="0.18913676042677022"/>
    <x v="0"/>
    <x v="0"/>
    <s v="No Rating"/>
    <s v="Apr"/>
  </r>
  <r>
    <x v="6819"/>
    <x v="246"/>
    <s v="Vacuum Cleaner"/>
    <x v="2"/>
    <x v="3"/>
    <n v="10"/>
    <n v="93.54"/>
    <n v="76.66"/>
    <s v="Online"/>
    <n v="935.40000000000009"/>
    <n v="766.59999999999991"/>
    <n v="168.80000000000018"/>
    <n v="0.18045755826384452"/>
    <x v="0"/>
    <x v="0"/>
    <s v="No Rating"/>
    <s v="Apr"/>
  </r>
  <r>
    <x v="6820"/>
    <x v="246"/>
    <s v="Jeans"/>
    <x v="4"/>
    <x v="1"/>
    <n v="10"/>
    <n v="373.13"/>
    <n v="240.9"/>
    <s v="Online"/>
    <n v="3731.3"/>
    <n v="2409"/>
    <n v="1322.3000000000002"/>
    <n v="0.35438051081392546"/>
    <x v="0"/>
    <x v="0"/>
    <s v="No Rating"/>
    <s v="Apr"/>
  </r>
  <r>
    <x v="6821"/>
    <x v="247"/>
    <s v="Camera"/>
    <x v="3"/>
    <x v="1"/>
    <n v="8"/>
    <n v="421.13"/>
    <n v="356.93"/>
    <s v="Retail"/>
    <n v="3369.04"/>
    <n v="2855.44"/>
    <n v="513.59999999999991"/>
    <n v="0.1524469878659796"/>
    <x v="0"/>
    <x v="0"/>
    <s v="No Rating"/>
    <s v="Apr"/>
  </r>
  <r>
    <x v="6822"/>
    <x v="247"/>
    <s v="Fiction"/>
    <x v="1"/>
    <x v="1"/>
    <n v="11"/>
    <n v="131.13"/>
    <n v="103.33"/>
    <s v="Retail"/>
    <n v="1442.4299999999998"/>
    <n v="1136.6299999999999"/>
    <n v="305.79999999999995"/>
    <n v="0.21200335544879126"/>
    <x v="0"/>
    <x v="0"/>
    <s v="No Rating"/>
    <s v="Apr"/>
  </r>
  <r>
    <x v="6823"/>
    <x v="247"/>
    <s v="Comics"/>
    <x v="1"/>
    <x v="1"/>
    <n v="3"/>
    <n v="102.47"/>
    <n v="82.64"/>
    <s v="Online"/>
    <n v="307.40999999999997"/>
    <n v="247.92000000000002"/>
    <n v="59.489999999999952"/>
    <n v="0.19352005465014138"/>
    <x v="0"/>
    <x v="0"/>
    <s v="No Rating"/>
    <s v="Apr"/>
  </r>
  <r>
    <x v="6824"/>
    <x v="247"/>
    <s v="Cookware Set"/>
    <x v="2"/>
    <x v="3"/>
    <n v="3"/>
    <n v="355.05"/>
    <n v="317.75"/>
    <s v="Online"/>
    <n v="1065.1500000000001"/>
    <n v="953.25"/>
    <n v="111.90000000000009"/>
    <n v="0.10505562596817357"/>
    <x v="0"/>
    <x v="0"/>
    <s v="No Rating"/>
    <s v="Apr"/>
  </r>
  <r>
    <x v="6825"/>
    <x v="247"/>
    <s v="Laptop"/>
    <x v="3"/>
    <x v="0"/>
    <n v="19"/>
    <n v="392.35"/>
    <n v="328.32"/>
    <s v="Online"/>
    <n v="7454.6500000000005"/>
    <n v="6238.08"/>
    <n v="1216.5700000000006"/>
    <n v="0.16319612590799037"/>
    <x v="0"/>
    <x v="0"/>
    <s v="No Rating"/>
    <s v="Apr"/>
  </r>
  <r>
    <x v="6826"/>
    <x v="247"/>
    <s v="Laptop"/>
    <x v="3"/>
    <x v="4"/>
    <n v="17"/>
    <n v="30.71"/>
    <n v="19.32"/>
    <s v="Retail"/>
    <n v="522.07000000000005"/>
    <n v="328.44"/>
    <n v="193.63000000000005"/>
    <n v="0.3708889612504071"/>
    <x v="0"/>
    <x v="0"/>
    <s v="No Rating"/>
    <s v="Apr"/>
  </r>
  <r>
    <x v="6827"/>
    <x v="247"/>
    <s v="Jeans"/>
    <x v="4"/>
    <x v="1"/>
    <n v="7"/>
    <n v="374.84"/>
    <n v="292.99"/>
    <s v="Online"/>
    <n v="2623.8799999999997"/>
    <n v="2050.9300000000003"/>
    <n v="572.94999999999936"/>
    <n v="0.21835983352897215"/>
    <x v="0"/>
    <x v="0"/>
    <s v="No Rating"/>
    <s v="Apr"/>
  </r>
  <r>
    <x v="6828"/>
    <x v="247"/>
    <s v="Mixer"/>
    <x v="2"/>
    <x v="3"/>
    <n v="18"/>
    <n v="477.92"/>
    <n v="387.25"/>
    <s v="Retail"/>
    <n v="8602.56"/>
    <n v="6970.5"/>
    <n v="1632.0599999999995"/>
    <n v="0.18971794442584528"/>
    <x v="0"/>
    <x v="0"/>
    <s v="No Rating"/>
    <s v="Apr"/>
  </r>
  <r>
    <x v="6829"/>
    <x v="247"/>
    <s v="Headphones"/>
    <x v="3"/>
    <x v="4"/>
    <n v="15"/>
    <n v="144.93"/>
    <n v="119.11"/>
    <s v="Retail"/>
    <n v="2173.9500000000003"/>
    <n v="1786.65"/>
    <n v="387.30000000000018"/>
    <n v="0.17815497136548686"/>
    <x v="0"/>
    <x v="0"/>
    <s v="No Rating"/>
    <s v="Apr"/>
  </r>
  <r>
    <x v="6830"/>
    <x v="247"/>
    <s v="Biography"/>
    <x v="1"/>
    <x v="4"/>
    <n v="1"/>
    <n v="244.95"/>
    <n v="177.48"/>
    <s v="Retail"/>
    <n v="244.95"/>
    <n v="177.48"/>
    <n v="67.47"/>
    <n v="0.27544396815676669"/>
    <x v="0"/>
    <x v="0"/>
    <s v="No Rating"/>
    <s v="Apr"/>
  </r>
  <r>
    <x v="6831"/>
    <x v="247"/>
    <s v="T-shirt"/>
    <x v="4"/>
    <x v="1"/>
    <n v="3"/>
    <n v="261.75"/>
    <n v="199.92"/>
    <s v="Retail"/>
    <n v="785.25"/>
    <n v="599.76"/>
    <n v="185.49"/>
    <n v="0.23621776504297995"/>
    <x v="0"/>
    <x v="0"/>
    <s v="No Rating"/>
    <s v="Apr"/>
  </r>
  <r>
    <x v="6832"/>
    <x v="247"/>
    <s v="Fiction"/>
    <x v="1"/>
    <x v="3"/>
    <n v="11"/>
    <n v="209.7"/>
    <n v="132.41"/>
    <s v="Retail"/>
    <n v="2306.6999999999998"/>
    <n v="1456.51"/>
    <n v="850.18999999999983"/>
    <n v="0.36857415355269429"/>
    <x v="0"/>
    <x v="0"/>
    <s v="No Rating"/>
    <s v="Apr"/>
  </r>
  <r>
    <x v="6833"/>
    <x v="247"/>
    <s v="Football"/>
    <x v="0"/>
    <x v="1"/>
    <n v="13"/>
    <n v="229.68"/>
    <n v="199.62"/>
    <s v="Retail"/>
    <n v="2985.84"/>
    <n v="2595.06"/>
    <n v="390.7800000000002"/>
    <n v="0.13087774294670854"/>
    <x v="0"/>
    <x v="0"/>
    <s v="No Rating"/>
    <s v="Apr"/>
  </r>
  <r>
    <x v="6834"/>
    <x v="247"/>
    <s v="Smartphone"/>
    <x v="3"/>
    <x v="0"/>
    <n v="14"/>
    <n v="385.96"/>
    <n v="308.18"/>
    <s v="Retail"/>
    <n v="5403.44"/>
    <n v="4314.5200000000004"/>
    <n v="1088.9199999999992"/>
    <n v="0.20152347393512268"/>
    <x v="0"/>
    <x v="0"/>
    <s v="No Rating"/>
    <s v="Apr"/>
  </r>
  <r>
    <x v="6835"/>
    <x v="247"/>
    <s v="Mixer"/>
    <x v="2"/>
    <x v="3"/>
    <n v="1"/>
    <n v="223.71"/>
    <n v="172.55"/>
    <s v="Online"/>
    <n v="223.71"/>
    <n v="172.55"/>
    <n v="51.16"/>
    <n v="0.22868892762952034"/>
    <x v="0"/>
    <x v="0"/>
    <s v="No Rating"/>
    <s v="Apr"/>
  </r>
  <r>
    <x v="6836"/>
    <x v="247"/>
    <s v="Textbook"/>
    <x v="1"/>
    <x v="0"/>
    <n v="6"/>
    <n v="166.91"/>
    <n v="119.82"/>
    <s v="Online"/>
    <n v="1001.46"/>
    <n v="718.92"/>
    <n v="282.54000000000008"/>
    <n v="0.28212809298424307"/>
    <x v="0"/>
    <x v="0"/>
    <s v="No Rating"/>
    <s v="Apr"/>
  </r>
  <r>
    <x v="6837"/>
    <x v="247"/>
    <s v="Fiction"/>
    <x v="1"/>
    <x v="0"/>
    <n v="5"/>
    <n v="174.4"/>
    <n v="142.66999999999999"/>
    <s v="Retail"/>
    <n v="872"/>
    <n v="713.34999999999991"/>
    <n v="158.65000000000009"/>
    <n v="0.18193807339449553"/>
    <x v="0"/>
    <x v="0"/>
    <s v="No Rating"/>
    <s v="Apr"/>
  </r>
  <r>
    <x v="6838"/>
    <x v="247"/>
    <s v="Dumbbells"/>
    <x v="0"/>
    <x v="1"/>
    <n v="17"/>
    <n v="284.24"/>
    <n v="206.87"/>
    <s v="Online"/>
    <n v="4832.08"/>
    <n v="3516.79"/>
    <n v="1315.29"/>
    <n v="0.27219954967632987"/>
    <x v="0"/>
    <x v="0"/>
    <s v="No Rating"/>
    <s v="Apr"/>
  </r>
  <r>
    <x v="6839"/>
    <x v="247"/>
    <s v="Biography"/>
    <x v="1"/>
    <x v="2"/>
    <n v="12"/>
    <n v="424.3"/>
    <n v="366.01"/>
    <s v="Retail"/>
    <n v="5091.6000000000004"/>
    <n v="4392.12"/>
    <n v="699.48000000000047"/>
    <n v="0.13737921282111723"/>
    <x v="0"/>
    <x v="0"/>
    <s v="No Rating"/>
    <s v="Apr"/>
  </r>
  <r>
    <x v="6840"/>
    <x v="247"/>
    <s v="Biography"/>
    <x v="1"/>
    <x v="3"/>
    <n v="6"/>
    <n v="378.4"/>
    <n v="312.44"/>
    <s v="Retail"/>
    <n v="2270.3999999999996"/>
    <n v="1874.6399999999999"/>
    <n v="395.75999999999976"/>
    <n v="0.1743128964059196"/>
    <x v="0"/>
    <x v="0"/>
    <n v="4"/>
    <s v="Apr"/>
  </r>
  <r>
    <x v="6841"/>
    <x v="247"/>
    <s v="T-shirt"/>
    <x v="4"/>
    <x v="1"/>
    <n v="11"/>
    <n v="33.93"/>
    <n v="28.23"/>
    <s v="Retail"/>
    <n v="373.23"/>
    <n v="310.53000000000003"/>
    <n v="62.699999999999989"/>
    <n v="0.16799292661361623"/>
    <x v="0"/>
    <x v="0"/>
    <s v="No Rating"/>
    <s v="Apr"/>
  </r>
  <r>
    <x v="6842"/>
    <x v="247"/>
    <s v="T-shirt"/>
    <x v="4"/>
    <x v="0"/>
    <n v="6"/>
    <n v="203.84"/>
    <n v="174.13"/>
    <s v="Retail"/>
    <n v="1223.04"/>
    <n v="1044.78"/>
    <n v="178.26"/>
    <n v="0.14575156985871271"/>
    <x v="0"/>
    <x v="0"/>
    <s v="No Rating"/>
    <s v="Apr"/>
  </r>
  <r>
    <x v="6843"/>
    <x v="248"/>
    <s v="Laptop"/>
    <x v="3"/>
    <x v="1"/>
    <n v="17"/>
    <n v="367.95"/>
    <n v="312.17"/>
    <s v="Online"/>
    <n v="6255.15"/>
    <n v="5306.89"/>
    <n v="948.25999999999931"/>
    <n v="0.15159668433211024"/>
    <x v="0"/>
    <x v="0"/>
    <n v="2"/>
    <s v="Apr"/>
  </r>
  <r>
    <x v="6844"/>
    <x v="248"/>
    <s v="Jacket"/>
    <x v="4"/>
    <x v="0"/>
    <n v="19"/>
    <n v="292.42"/>
    <n v="246.61"/>
    <s v="Online"/>
    <n v="5555.9800000000005"/>
    <n v="4685.59"/>
    <n v="870.39000000000033"/>
    <n v="0.15665823131112788"/>
    <x v="0"/>
    <x v="0"/>
    <s v="No Rating"/>
    <s v="Apr"/>
  </r>
  <r>
    <x v="6845"/>
    <x v="248"/>
    <s v="Textbook"/>
    <x v="1"/>
    <x v="0"/>
    <n v="18"/>
    <n v="353.96"/>
    <n v="244.69"/>
    <s v="Retail"/>
    <n v="6371.28"/>
    <n v="4404.42"/>
    <n v="1966.8599999999997"/>
    <n v="0.30870719855350881"/>
    <x v="0"/>
    <x v="0"/>
    <s v="No Rating"/>
    <s v="Apr"/>
  </r>
  <r>
    <x v="6846"/>
    <x v="248"/>
    <s v="Football"/>
    <x v="0"/>
    <x v="1"/>
    <n v="16"/>
    <n v="223.91"/>
    <n v="144.07"/>
    <s v="Online"/>
    <n v="3582.56"/>
    <n v="2305.12"/>
    <n v="1277.44"/>
    <n v="0.35657183689875399"/>
    <x v="0"/>
    <x v="0"/>
    <s v="No Rating"/>
    <s v="Apr"/>
  </r>
  <r>
    <x v="6847"/>
    <x v="248"/>
    <s v="Cycle"/>
    <x v="0"/>
    <x v="3"/>
    <n v="19"/>
    <n v="230.13"/>
    <n v="174.75"/>
    <s v="Online"/>
    <n v="4372.47"/>
    <n v="3320.25"/>
    <n v="1052.2200000000003"/>
    <n v="0.24064659105722858"/>
    <x v="0"/>
    <x v="0"/>
    <s v="No Rating"/>
    <s v="Apr"/>
  </r>
  <r>
    <x v="6848"/>
    <x v="248"/>
    <s v="Chair"/>
    <x v="2"/>
    <x v="1"/>
    <n v="19"/>
    <n v="335.5"/>
    <n v="245.27"/>
    <s v="Retail"/>
    <n v="6374.5"/>
    <n v="4660.13"/>
    <n v="1714.37"/>
    <n v="0.26894187779433681"/>
    <x v="0"/>
    <x v="0"/>
    <s v="No Rating"/>
    <s v="Apr"/>
  </r>
  <r>
    <x v="6849"/>
    <x v="248"/>
    <s v="Mixer"/>
    <x v="2"/>
    <x v="2"/>
    <n v="11"/>
    <n v="45.41"/>
    <n v="35.97"/>
    <s v="Retail"/>
    <n v="499.51"/>
    <n v="395.66999999999996"/>
    <n v="103.84000000000003"/>
    <n v="0.20788372605153058"/>
    <x v="0"/>
    <x v="0"/>
    <s v="No Rating"/>
    <s v="Apr"/>
  </r>
  <r>
    <x v="6850"/>
    <x v="248"/>
    <s v="Laptop"/>
    <x v="3"/>
    <x v="0"/>
    <n v="15"/>
    <n v="39.700000000000003"/>
    <n v="29.24"/>
    <s v="Online"/>
    <n v="595.5"/>
    <n v="438.59999999999997"/>
    <n v="156.90000000000003"/>
    <n v="0.26347607052896732"/>
    <x v="0"/>
    <x v="0"/>
    <s v="No Rating"/>
    <s v="Apr"/>
  </r>
  <r>
    <x v="6851"/>
    <x v="248"/>
    <s v="Textbook"/>
    <x v="1"/>
    <x v="2"/>
    <n v="12"/>
    <n v="164.96"/>
    <n v="136.63999999999999"/>
    <s v="Retail"/>
    <n v="1979.52"/>
    <n v="1639.6799999999998"/>
    <n v="339.84000000000015"/>
    <n v="0.17167798254122218"/>
    <x v="0"/>
    <x v="0"/>
    <s v="No Rating"/>
    <s v="Apr"/>
  </r>
  <r>
    <x v="6852"/>
    <x v="248"/>
    <s v="Mixer"/>
    <x v="2"/>
    <x v="4"/>
    <n v="6"/>
    <n v="489.81"/>
    <n v="393.42"/>
    <s v="Online"/>
    <n v="2938.86"/>
    <n v="2360.52"/>
    <n v="578.34000000000015"/>
    <n v="0.19679059227047227"/>
    <x v="0"/>
    <x v="0"/>
    <s v="No Rating"/>
    <s v="Apr"/>
  </r>
  <r>
    <x v="6853"/>
    <x v="248"/>
    <s v="Laptop"/>
    <x v="3"/>
    <x v="4"/>
    <n v="13"/>
    <n v="165.5"/>
    <n v="114.64"/>
    <s v="Retail"/>
    <n v="2151.5"/>
    <n v="1490.32"/>
    <n v="661.18000000000006"/>
    <n v="0.30731117824773418"/>
    <x v="0"/>
    <x v="0"/>
    <s v="No Rating"/>
    <s v="Apr"/>
  </r>
  <r>
    <x v="6854"/>
    <x v="248"/>
    <s v="Headphones"/>
    <x v="3"/>
    <x v="3"/>
    <n v="3"/>
    <n v="192.18"/>
    <n v="157.85"/>
    <s v="Retail"/>
    <n v="576.54"/>
    <n v="473.54999999999995"/>
    <n v="102.99000000000001"/>
    <n v="0.17863461338328654"/>
    <x v="0"/>
    <x v="0"/>
    <s v="No Rating"/>
    <s v="Apr"/>
  </r>
  <r>
    <x v="6855"/>
    <x v="248"/>
    <s v="Sneakers"/>
    <x v="4"/>
    <x v="1"/>
    <n v="12"/>
    <n v="479.36"/>
    <n v="350.22"/>
    <s v="Retail"/>
    <n v="5752.32"/>
    <n v="4202.6400000000003"/>
    <n v="1549.6799999999994"/>
    <n v="0.26940086782376493"/>
    <x v="0"/>
    <x v="0"/>
    <s v="No Rating"/>
    <s v="Apr"/>
  </r>
  <r>
    <x v="6856"/>
    <x v="248"/>
    <s v="Jacket"/>
    <x v="4"/>
    <x v="2"/>
    <n v="13"/>
    <n v="404.05"/>
    <n v="254.17"/>
    <s v="Online"/>
    <n v="5252.6500000000005"/>
    <n v="3304.21"/>
    <n v="1948.4400000000005"/>
    <n v="0.37094419007548579"/>
    <x v="0"/>
    <x v="0"/>
    <s v="No Rating"/>
    <s v="Apr"/>
  </r>
  <r>
    <x v="6857"/>
    <x v="248"/>
    <s v="Cycle"/>
    <x v="0"/>
    <x v="1"/>
    <n v="2"/>
    <n v="220.92"/>
    <n v="161.72"/>
    <s v="Online"/>
    <n v="441.84"/>
    <n v="323.44"/>
    <n v="118.39999999999998"/>
    <n v="0.26797030599311966"/>
    <x v="0"/>
    <x v="0"/>
    <s v="No Rating"/>
    <s v="Apr"/>
  </r>
  <r>
    <x v="6858"/>
    <x v="248"/>
    <s v="Laptop"/>
    <x v="3"/>
    <x v="3"/>
    <n v="15"/>
    <n v="339.14"/>
    <n v="253.66"/>
    <s v="Retail"/>
    <n v="5087.0999999999995"/>
    <n v="3804.9"/>
    <n v="1282.1999999999994"/>
    <n v="0.25204930117355656"/>
    <x v="0"/>
    <x v="0"/>
    <s v="No Rating"/>
    <s v="Apr"/>
  </r>
  <r>
    <x v="6859"/>
    <x v="248"/>
    <s v="Sneakers"/>
    <x v="4"/>
    <x v="1"/>
    <n v="12"/>
    <n v="25.04"/>
    <n v="20.75"/>
    <s v="Online"/>
    <n v="300.48"/>
    <n v="249"/>
    <n v="51.480000000000018"/>
    <n v="0.17132587859424925"/>
    <x v="0"/>
    <x v="0"/>
    <s v="No Rating"/>
    <s v="Apr"/>
  </r>
  <r>
    <x v="6860"/>
    <x v="248"/>
    <s v="Chair"/>
    <x v="2"/>
    <x v="1"/>
    <n v="12"/>
    <n v="206.08"/>
    <n v="173.36"/>
    <s v="Retail"/>
    <n v="2472.96"/>
    <n v="2080.3200000000002"/>
    <n v="392.63999999999987"/>
    <n v="0.1587732919254658"/>
    <x v="0"/>
    <x v="0"/>
    <s v="No Rating"/>
    <s v="Apr"/>
  </r>
  <r>
    <x v="6861"/>
    <x v="248"/>
    <s v="Cookware Set"/>
    <x v="2"/>
    <x v="4"/>
    <n v="19"/>
    <n v="386.55"/>
    <n v="335.68"/>
    <s v="Retail"/>
    <n v="7344.45"/>
    <n v="6377.92"/>
    <n v="966.52999999999975"/>
    <n v="0.13160005173974904"/>
    <x v="0"/>
    <x v="0"/>
    <s v="No Rating"/>
    <s v="Apr"/>
  </r>
  <r>
    <x v="6862"/>
    <x v="248"/>
    <s v="Jacket"/>
    <x v="4"/>
    <x v="1"/>
    <n v="2"/>
    <n v="231.98"/>
    <n v="192.54"/>
    <s v="Retail"/>
    <n v="463.96"/>
    <n v="385.08"/>
    <n v="78.88"/>
    <n v="0.17001465643589964"/>
    <x v="0"/>
    <x v="0"/>
    <s v="No Rating"/>
    <s v="Apr"/>
  </r>
  <r>
    <x v="6863"/>
    <x v="248"/>
    <s v="Laptop"/>
    <x v="3"/>
    <x v="0"/>
    <n v="4"/>
    <n v="443.49"/>
    <n v="356.87"/>
    <s v="Retail"/>
    <n v="1773.96"/>
    <n v="1427.48"/>
    <n v="346.48"/>
    <n v="0.19531443775507903"/>
    <x v="0"/>
    <x v="0"/>
    <n v="1"/>
    <s v="Apr"/>
  </r>
  <r>
    <x v="6864"/>
    <x v="248"/>
    <s v="Jacket"/>
    <x v="4"/>
    <x v="2"/>
    <n v="7"/>
    <n v="327.78"/>
    <n v="240.46"/>
    <s v="Online"/>
    <n v="2294.46"/>
    <n v="1683.22"/>
    <n v="611.24"/>
    <n v="0.26639819391054975"/>
    <x v="0"/>
    <x v="0"/>
    <s v="No Rating"/>
    <s v="Apr"/>
  </r>
  <r>
    <x v="6865"/>
    <x v="248"/>
    <s v="Comics"/>
    <x v="1"/>
    <x v="3"/>
    <n v="17"/>
    <n v="294.66000000000003"/>
    <n v="256.77999999999997"/>
    <s v="Online"/>
    <n v="5009.22"/>
    <n v="4365.2599999999993"/>
    <n v="643.96000000000095"/>
    <n v="0.12855494468200657"/>
    <x v="0"/>
    <x v="0"/>
    <s v="No Rating"/>
    <s v="Apr"/>
  </r>
  <r>
    <x v="6866"/>
    <x v="248"/>
    <s v="Biography"/>
    <x v="1"/>
    <x v="3"/>
    <n v="20"/>
    <n v="145.88999999999999"/>
    <n v="122.45"/>
    <s v="Retail"/>
    <n v="2917.7999999999997"/>
    <n v="2449"/>
    <n v="468.79999999999973"/>
    <n v="0.16066899718966338"/>
    <x v="0"/>
    <x v="0"/>
    <s v="No Rating"/>
    <s v="Apr"/>
  </r>
  <r>
    <x v="6867"/>
    <x v="248"/>
    <s v="Vacuum Cleaner"/>
    <x v="2"/>
    <x v="1"/>
    <n v="15"/>
    <n v="171.99"/>
    <n v="135.6"/>
    <s v="Online"/>
    <n v="2579.8500000000004"/>
    <n v="2034"/>
    <n v="545.85000000000036"/>
    <n v="0.21158206872492599"/>
    <x v="0"/>
    <x v="0"/>
    <s v="No Rating"/>
    <s v="Apr"/>
  </r>
  <r>
    <x v="6868"/>
    <x v="248"/>
    <s v="Sneakers"/>
    <x v="4"/>
    <x v="4"/>
    <n v="15"/>
    <n v="278.49"/>
    <n v="247.64"/>
    <s v="Online"/>
    <n v="4177.3500000000004"/>
    <n v="3714.6"/>
    <n v="462.75000000000045"/>
    <n v="0.11077597041186409"/>
    <x v="0"/>
    <x v="0"/>
    <s v="No Rating"/>
    <s v="Apr"/>
  </r>
  <r>
    <x v="6869"/>
    <x v="248"/>
    <s v="Textbook"/>
    <x v="1"/>
    <x v="2"/>
    <n v="14"/>
    <n v="383.37"/>
    <n v="253.81"/>
    <s v="Retail"/>
    <n v="5367.18"/>
    <n v="3553.34"/>
    <n v="1813.8400000000001"/>
    <n v="0.33795028301640712"/>
    <x v="0"/>
    <x v="0"/>
    <s v="No Rating"/>
    <s v="Apr"/>
  </r>
  <r>
    <x v="6870"/>
    <x v="248"/>
    <s v="Football"/>
    <x v="0"/>
    <x v="0"/>
    <n v="15"/>
    <n v="130.97"/>
    <n v="99.83"/>
    <s v="Retail"/>
    <n v="1964.55"/>
    <n v="1497.45"/>
    <n v="467.09999999999991"/>
    <n v="0.23776437352065355"/>
    <x v="0"/>
    <x v="0"/>
    <s v="No Rating"/>
    <s v="Apr"/>
  </r>
  <r>
    <x v="6871"/>
    <x v="248"/>
    <s v="Jeans"/>
    <x v="4"/>
    <x v="2"/>
    <n v="7"/>
    <n v="472.48"/>
    <n v="319.48"/>
    <s v="Retail"/>
    <n v="3307.36"/>
    <n v="2236.36"/>
    <n v="1071"/>
    <n v="0.323823230612936"/>
    <x v="0"/>
    <x v="0"/>
    <s v="No Rating"/>
    <s v="Apr"/>
  </r>
  <r>
    <x v="6872"/>
    <x v="248"/>
    <s v="Textbook"/>
    <x v="1"/>
    <x v="4"/>
    <n v="18"/>
    <n v="83.65"/>
    <n v="70.56"/>
    <s v="Retail"/>
    <n v="1505.7"/>
    <n v="1270.08"/>
    <n v="235.62000000000012"/>
    <n v="0.15648535564853563"/>
    <x v="0"/>
    <x v="0"/>
    <s v="No Rating"/>
    <s v="Apr"/>
  </r>
  <r>
    <x v="6873"/>
    <x v="248"/>
    <s v="Textbook"/>
    <x v="1"/>
    <x v="1"/>
    <n v="6"/>
    <n v="372.53"/>
    <n v="290.77"/>
    <s v="Retail"/>
    <n v="2235.1799999999998"/>
    <n v="1744.62"/>
    <n v="490.55999999999995"/>
    <n v="0.21947225726787103"/>
    <x v="0"/>
    <x v="0"/>
    <s v="No Rating"/>
    <s v="Apr"/>
  </r>
  <r>
    <x v="6874"/>
    <x v="248"/>
    <s v="Sneakers"/>
    <x v="4"/>
    <x v="4"/>
    <n v="12"/>
    <n v="286.69"/>
    <n v="242.64"/>
    <s v="Online"/>
    <n v="3440.2799999999997"/>
    <n v="2911.68"/>
    <n v="528.59999999999991"/>
    <n v="0.15365028427918656"/>
    <x v="0"/>
    <x v="0"/>
    <s v="No Rating"/>
    <s v="Apr"/>
  </r>
  <r>
    <x v="6875"/>
    <x v="248"/>
    <s v="Jeans"/>
    <x v="4"/>
    <x v="0"/>
    <n v="16"/>
    <n v="26.23"/>
    <n v="21.58"/>
    <s v="Retail"/>
    <n v="419.68"/>
    <n v="345.28"/>
    <n v="74.400000000000034"/>
    <n v="0.17727792603888684"/>
    <x v="0"/>
    <x v="0"/>
    <s v="No Rating"/>
    <s v="Apr"/>
  </r>
  <r>
    <x v="6876"/>
    <x v="248"/>
    <s v="Camera"/>
    <x v="3"/>
    <x v="3"/>
    <n v="10"/>
    <n v="250.72"/>
    <n v="185.69"/>
    <s v="Retail"/>
    <n v="2507.1999999999998"/>
    <n v="1856.9"/>
    <n v="650.29999999999973"/>
    <n v="0.25937300574345873"/>
    <x v="0"/>
    <x v="0"/>
    <n v="4"/>
    <s v="Apr"/>
  </r>
  <r>
    <x v="6877"/>
    <x v="249"/>
    <s v="Cookware Set"/>
    <x v="2"/>
    <x v="0"/>
    <n v="14"/>
    <n v="289.95"/>
    <n v="219.54"/>
    <s v="Retail"/>
    <n v="4059.2999999999997"/>
    <n v="3073.56"/>
    <n v="985.73999999999978"/>
    <n v="0.24283497154681838"/>
    <x v="0"/>
    <x v="0"/>
    <s v="No Rating"/>
    <s v="Apr"/>
  </r>
  <r>
    <x v="6878"/>
    <x v="249"/>
    <s v="Smartphone"/>
    <x v="3"/>
    <x v="0"/>
    <n v="11"/>
    <n v="284.85000000000002"/>
    <n v="191.83"/>
    <s v="Online"/>
    <n v="3133.3500000000004"/>
    <n v="2110.13"/>
    <n v="1023.2200000000003"/>
    <n v="0.32655783745831146"/>
    <x v="0"/>
    <x v="0"/>
    <s v="No Rating"/>
    <s v="Apr"/>
  </r>
  <r>
    <x v="6879"/>
    <x v="249"/>
    <s v="Jeans"/>
    <x v="4"/>
    <x v="3"/>
    <n v="18"/>
    <n v="478.95"/>
    <n v="421.19"/>
    <s v="Online"/>
    <n v="8621.1"/>
    <n v="7581.42"/>
    <n v="1039.6800000000003"/>
    <n v="0.1205971395761562"/>
    <x v="0"/>
    <x v="0"/>
    <s v="No Rating"/>
    <s v="Apr"/>
  </r>
  <r>
    <x v="6880"/>
    <x v="249"/>
    <s v="T-shirt"/>
    <x v="4"/>
    <x v="1"/>
    <n v="19"/>
    <n v="313.37"/>
    <n v="191.54"/>
    <s v="Online"/>
    <n v="5954.03"/>
    <n v="3639.2599999999998"/>
    <n v="2314.77"/>
    <n v="0.38877365414685516"/>
    <x v="0"/>
    <x v="0"/>
    <s v="No Rating"/>
    <s v="Apr"/>
  </r>
  <r>
    <x v="6881"/>
    <x v="249"/>
    <s v="Mixer"/>
    <x v="2"/>
    <x v="3"/>
    <n v="10"/>
    <n v="102.49"/>
    <n v="67.099999999999994"/>
    <s v="Retail"/>
    <n v="1024.8999999999999"/>
    <n v="671"/>
    <n v="353.89999999999986"/>
    <n v="0.34530198068104195"/>
    <x v="0"/>
    <x v="0"/>
    <s v="No Rating"/>
    <s v="Apr"/>
  </r>
  <r>
    <x v="6882"/>
    <x v="249"/>
    <s v="Biography"/>
    <x v="1"/>
    <x v="2"/>
    <n v="5"/>
    <n v="266.63"/>
    <n v="218.92"/>
    <s v="Retail"/>
    <n v="1333.15"/>
    <n v="1094.5999999999999"/>
    <n v="238.55000000000018"/>
    <n v="0.17893710385177974"/>
    <x v="0"/>
    <x v="0"/>
    <s v="No Rating"/>
    <s v="Apr"/>
  </r>
  <r>
    <x v="6883"/>
    <x v="249"/>
    <s v="Camera"/>
    <x v="3"/>
    <x v="0"/>
    <n v="1"/>
    <n v="126.3"/>
    <n v="85.93"/>
    <s v="Online"/>
    <n v="126.3"/>
    <n v="85.93"/>
    <n v="40.36999999999999"/>
    <n v="0.31963578780680912"/>
    <x v="0"/>
    <x v="0"/>
    <s v="No Rating"/>
    <s v="Apr"/>
  </r>
  <r>
    <x v="6884"/>
    <x v="249"/>
    <s v="Vacuum Cleaner"/>
    <x v="2"/>
    <x v="4"/>
    <n v="19"/>
    <n v="344.54"/>
    <n v="255.17"/>
    <s v="Online"/>
    <n v="6546.26"/>
    <n v="4848.2299999999996"/>
    <n v="1698.0300000000007"/>
    <n v="0.25938933070180542"/>
    <x v="0"/>
    <x v="0"/>
    <s v="No Rating"/>
    <s v="Apr"/>
  </r>
  <r>
    <x v="6885"/>
    <x v="249"/>
    <s v="Yoga Mat"/>
    <x v="0"/>
    <x v="2"/>
    <n v="8"/>
    <n v="297.51"/>
    <n v="207.91"/>
    <s v="Retail"/>
    <n v="2380.08"/>
    <n v="1663.28"/>
    <n v="716.8"/>
    <n v="0.30116634734966891"/>
    <x v="0"/>
    <x v="0"/>
    <s v="No Rating"/>
    <s v="Apr"/>
  </r>
  <r>
    <x v="6886"/>
    <x v="249"/>
    <s v="Camera"/>
    <x v="3"/>
    <x v="4"/>
    <n v="19"/>
    <n v="280.93"/>
    <n v="245.53"/>
    <s v="Retail"/>
    <n v="5337.67"/>
    <n v="4665.07"/>
    <n v="672.60000000000036"/>
    <n v="0.12601003808777994"/>
    <x v="0"/>
    <x v="0"/>
    <s v="No Rating"/>
    <s v="Apr"/>
  </r>
  <r>
    <x v="6887"/>
    <x v="249"/>
    <s v="Fiction"/>
    <x v="1"/>
    <x v="4"/>
    <n v="20"/>
    <n v="251.12"/>
    <n v="167.77"/>
    <s v="Retail"/>
    <n v="5022.3999999999996"/>
    <n v="3355.4"/>
    <n v="1666.9999999999995"/>
    <n v="0.33191302962726976"/>
    <x v="0"/>
    <x v="0"/>
    <s v="No Rating"/>
    <s v="Apr"/>
  </r>
  <r>
    <x v="6888"/>
    <x v="249"/>
    <s v="Camera"/>
    <x v="3"/>
    <x v="1"/>
    <n v="8"/>
    <n v="262.26"/>
    <n v="174.79"/>
    <s v="Online"/>
    <n v="2098.08"/>
    <n v="1398.32"/>
    <n v="699.76"/>
    <n v="0.33352398383283766"/>
    <x v="0"/>
    <x v="0"/>
    <s v="No Rating"/>
    <s v="Apr"/>
  </r>
  <r>
    <x v="6889"/>
    <x v="249"/>
    <s v="Smartphone"/>
    <x v="3"/>
    <x v="3"/>
    <n v="17"/>
    <n v="331.88"/>
    <n v="273.12"/>
    <s v="Retail"/>
    <n v="5641.96"/>
    <n v="4643.04"/>
    <n v="998.92000000000007"/>
    <n v="0.17705194648668193"/>
    <x v="0"/>
    <x v="0"/>
    <s v="No Rating"/>
    <s v="Apr"/>
  </r>
  <r>
    <x v="6890"/>
    <x v="249"/>
    <s v="Cookware Set"/>
    <x v="2"/>
    <x v="2"/>
    <n v="19"/>
    <n v="423.23"/>
    <n v="349.79"/>
    <s v="Retail"/>
    <n v="8041.3700000000008"/>
    <n v="6646.01"/>
    <n v="1395.3600000000006"/>
    <n v="0.17352267088816961"/>
    <x v="0"/>
    <x v="0"/>
    <s v="No Rating"/>
    <s v="Apr"/>
  </r>
  <r>
    <x v="6891"/>
    <x v="249"/>
    <s v="Sneakers"/>
    <x v="4"/>
    <x v="1"/>
    <n v="16"/>
    <n v="176.83"/>
    <n v="138.01"/>
    <s v="Retail"/>
    <n v="2829.28"/>
    <n v="2208.16"/>
    <n v="621.12000000000035"/>
    <n v="0.21953288469151172"/>
    <x v="1"/>
    <x v="1"/>
    <s v="No Rating"/>
    <s v="Apr"/>
  </r>
  <r>
    <x v="6892"/>
    <x v="249"/>
    <s v="Sneakers"/>
    <x v="4"/>
    <x v="1"/>
    <n v="18"/>
    <n v="487.02"/>
    <n v="354.68"/>
    <s v="Retail"/>
    <n v="8766.36"/>
    <n v="6384.24"/>
    <n v="2382.1200000000008"/>
    <n v="0.27173422036056022"/>
    <x v="0"/>
    <x v="0"/>
    <n v="5"/>
    <s v="Apr"/>
  </r>
  <r>
    <x v="6893"/>
    <x v="249"/>
    <s v="Sneakers"/>
    <x v="4"/>
    <x v="1"/>
    <n v="19"/>
    <n v="446.19"/>
    <n v="294.39"/>
    <s v="Retail"/>
    <n v="8477.61"/>
    <n v="5593.41"/>
    <n v="2884.2000000000007"/>
    <n v="0.34021381026020314"/>
    <x v="0"/>
    <x v="0"/>
    <s v="No Rating"/>
    <s v="Apr"/>
  </r>
  <r>
    <x v="6894"/>
    <x v="249"/>
    <s v="T-shirt"/>
    <x v="4"/>
    <x v="1"/>
    <n v="17"/>
    <n v="57.31"/>
    <n v="38.06"/>
    <s v="Retail"/>
    <n v="974.27"/>
    <n v="647.02"/>
    <n v="327.25"/>
    <n v="0.33589251439539347"/>
    <x v="0"/>
    <x v="0"/>
    <s v="No Rating"/>
    <s v="Apr"/>
  </r>
  <r>
    <x v="6895"/>
    <x v="249"/>
    <s v="Fiction"/>
    <x v="1"/>
    <x v="1"/>
    <n v="5"/>
    <n v="261.5"/>
    <n v="168.72"/>
    <s v="Online"/>
    <n v="1307.5"/>
    <n v="843.6"/>
    <n v="463.9"/>
    <n v="0.35479923518164436"/>
    <x v="0"/>
    <x v="0"/>
    <s v="No Rating"/>
    <s v="Apr"/>
  </r>
  <r>
    <x v="6896"/>
    <x v="249"/>
    <s v="Comics"/>
    <x v="1"/>
    <x v="0"/>
    <n v="10"/>
    <n v="276.5"/>
    <n v="194.59"/>
    <s v="Retail"/>
    <n v="2765"/>
    <n v="1945.9"/>
    <n v="819.09999999999991"/>
    <n v="0.2962386980108499"/>
    <x v="0"/>
    <x v="0"/>
    <s v="No Rating"/>
    <s v="Apr"/>
  </r>
  <r>
    <x v="6897"/>
    <x v="249"/>
    <s v="Football"/>
    <x v="0"/>
    <x v="2"/>
    <n v="19"/>
    <n v="292.62"/>
    <n v="204.32"/>
    <s v="Online"/>
    <n v="5559.78"/>
    <n v="3882.08"/>
    <n v="1677.6999999999998"/>
    <n v="0.30175654432369625"/>
    <x v="0"/>
    <x v="0"/>
    <s v="No Rating"/>
    <s v="Apr"/>
  </r>
  <r>
    <x v="6898"/>
    <x v="249"/>
    <s v="Biography"/>
    <x v="1"/>
    <x v="4"/>
    <n v="20"/>
    <n v="301.55"/>
    <n v="245.7"/>
    <s v="Retail"/>
    <n v="6031"/>
    <n v="4914"/>
    <n v="1117"/>
    <n v="0.18520974962692754"/>
    <x v="0"/>
    <x v="0"/>
    <s v="No Rating"/>
    <s v="Apr"/>
  </r>
  <r>
    <x v="6899"/>
    <x v="249"/>
    <s v="Camera"/>
    <x v="3"/>
    <x v="0"/>
    <n v="18"/>
    <n v="80.81"/>
    <n v="69.97"/>
    <s v="Retail"/>
    <n v="1454.58"/>
    <n v="1259.46"/>
    <n v="195.11999999999989"/>
    <n v="0.13414181413191431"/>
    <x v="0"/>
    <x v="0"/>
    <s v="No Rating"/>
    <s v="Apr"/>
  </r>
  <r>
    <x v="6900"/>
    <x v="249"/>
    <s v="Dumbbells"/>
    <x v="0"/>
    <x v="0"/>
    <n v="10"/>
    <n v="370.56"/>
    <n v="279.58999999999997"/>
    <s v="Online"/>
    <n v="3705.6"/>
    <n v="2795.8999999999996"/>
    <n v="909.70000000000027"/>
    <n v="0.24549330742659767"/>
    <x v="0"/>
    <x v="0"/>
    <s v="No Rating"/>
    <s v="Apr"/>
  </r>
  <r>
    <x v="6901"/>
    <x v="249"/>
    <s v="Dumbbells"/>
    <x v="0"/>
    <x v="2"/>
    <n v="4"/>
    <n v="182.37"/>
    <n v="162.44999999999999"/>
    <s v="Retail"/>
    <n v="729.48"/>
    <n v="649.79999999999995"/>
    <n v="79.680000000000064"/>
    <n v="0.10922849152821196"/>
    <x v="0"/>
    <x v="0"/>
    <s v="No Rating"/>
    <s v="Apr"/>
  </r>
  <r>
    <x v="6902"/>
    <x v="250"/>
    <s v="Chair"/>
    <x v="2"/>
    <x v="2"/>
    <n v="17"/>
    <n v="466.19"/>
    <n v="335.15"/>
    <s v="Retail"/>
    <n v="7925.23"/>
    <n v="5697.5499999999993"/>
    <n v="2227.6800000000003"/>
    <n v="0.28108711040562867"/>
    <x v="0"/>
    <x v="0"/>
    <s v="No Rating"/>
    <s v="Apr"/>
  </r>
  <r>
    <x v="6903"/>
    <x v="250"/>
    <s v="Yoga Mat"/>
    <x v="0"/>
    <x v="3"/>
    <n v="6"/>
    <n v="16.22"/>
    <n v="13.98"/>
    <s v="Retail"/>
    <n v="97.32"/>
    <n v="83.88"/>
    <n v="13.439999999999998"/>
    <n v="0.13810110974106041"/>
    <x v="0"/>
    <x v="0"/>
    <n v="4"/>
    <s v="Apr"/>
  </r>
  <r>
    <x v="6904"/>
    <x v="250"/>
    <s v="Vacuum Cleaner"/>
    <x v="2"/>
    <x v="2"/>
    <n v="19"/>
    <n v="136.62"/>
    <n v="105.3"/>
    <s v="Online"/>
    <n v="2595.7800000000002"/>
    <n v="2000.7"/>
    <n v="595.08000000000015"/>
    <n v="0.22924901185770755"/>
    <x v="0"/>
    <x v="0"/>
    <s v="No Rating"/>
    <s v="Apr"/>
  </r>
  <r>
    <x v="6905"/>
    <x v="250"/>
    <s v="Chair"/>
    <x v="2"/>
    <x v="0"/>
    <n v="11"/>
    <n v="57.84"/>
    <n v="42.94"/>
    <s v="Retail"/>
    <n v="636.24"/>
    <n v="472.34"/>
    <n v="163.90000000000003"/>
    <n v="0.25760719225449519"/>
    <x v="0"/>
    <x v="0"/>
    <s v="No Rating"/>
    <s v="Apr"/>
  </r>
  <r>
    <x v="6906"/>
    <x v="250"/>
    <s v="Vacuum Cleaner"/>
    <x v="2"/>
    <x v="1"/>
    <n v="8"/>
    <n v="248.3"/>
    <n v="201.28"/>
    <s v="Retail"/>
    <n v="1986.4"/>
    <n v="1610.24"/>
    <n v="376.16000000000008"/>
    <n v="0.18936770036246478"/>
    <x v="0"/>
    <x v="0"/>
    <n v="3"/>
    <s v="Apr"/>
  </r>
  <r>
    <x v="6907"/>
    <x v="250"/>
    <s v="Comics"/>
    <x v="1"/>
    <x v="0"/>
    <n v="11"/>
    <n v="298.35000000000002"/>
    <n v="190.43"/>
    <s v="Online"/>
    <n v="3281.8500000000004"/>
    <n v="2094.73"/>
    <n v="1187.1200000000003"/>
    <n v="0.36172280878163238"/>
    <x v="0"/>
    <x v="0"/>
    <s v="No Rating"/>
    <s v="Apr"/>
  </r>
  <r>
    <x v="6908"/>
    <x v="250"/>
    <s v="Cookware Set"/>
    <x v="2"/>
    <x v="0"/>
    <n v="20"/>
    <n v="442.17"/>
    <n v="314.72000000000003"/>
    <s v="Retail"/>
    <n v="8843.4"/>
    <n v="6294.4000000000005"/>
    <n v="2548.9999999999991"/>
    <n v="0.28823755569124987"/>
    <x v="0"/>
    <x v="0"/>
    <s v="No Rating"/>
    <s v="Apr"/>
  </r>
  <r>
    <x v="6909"/>
    <x v="250"/>
    <s v="Football"/>
    <x v="0"/>
    <x v="0"/>
    <n v="15"/>
    <n v="39.06"/>
    <n v="29.9"/>
    <s v="Online"/>
    <n v="585.90000000000009"/>
    <n v="448.5"/>
    <n v="137.40000000000009"/>
    <n v="0.23451100870455721"/>
    <x v="0"/>
    <x v="0"/>
    <n v="2"/>
    <s v="Apr"/>
  </r>
  <r>
    <x v="6910"/>
    <x v="250"/>
    <s v="Mixer"/>
    <x v="2"/>
    <x v="0"/>
    <n v="16"/>
    <n v="366.26"/>
    <n v="222.38"/>
    <s v="Online"/>
    <n v="5860.16"/>
    <n v="3558.08"/>
    <n v="2302.08"/>
    <n v="0.39283569049309236"/>
    <x v="0"/>
    <x v="0"/>
    <s v="No Rating"/>
    <s v="Apr"/>
  </r>
  <r>
    <x v="6911"/>
    <x v="250"/>
    <s v="Dumbbells"/>
    <x v="0"/>
    <x v="4"/>
    <n v="6"/>
    <n v="296.99"/>
    <n v="246.04"/>
    <s v="Retail"/>
    <n v="1781.94"/>
    <n v="1476.24"/>
    <n v="305.70000000000005"/>
    <n v="0.17155459779790566"/>
    <x v="0"/>
    <x v="0"/>
    <s v="No Rating"/>
    <s v="Apr"/>
  </r>
  <r>
    <x v="6912"/>
    <x v="250"/>
    <s v="Fiction"/>
    <x v="1"/>
    <x v="3"/>
    <n v="1"/>
    <n v="352.63"/>
    <n v="257.98"/>
    <s v="Online"/>
    <n v="352.63"/>
    <n v="257.98"/>
    <n v="94.649999999999977"/>
    <n v="0.26841164960440117"/>
    <x v="0"/>
    <x v="0"/>
    <s v="No Rating"/>
    <s v="Apr"/>
  </r>
  <r>
    <x v="6913"/>
    <x v="250"/>
    <s v="T-shirt"/>
    <x v="4"/>
    <x v="2"/>
    <n v="19"/>
    <n v="68.8"/>
    <n v="55.48"/>
    <s v="Online"/>
    <n v="1307.2"/>
    <n v="1054.1199999999999"/>
    <n v="253.08000000000015"/>
    <n v="0.1936046511627908"/>
    <x v="0"/>
    <x v="0"/>
    <s v="No Rating"/>
    <s v="Apr"/>
  </r>
  <r>
    <x v="6914"/>
    <x v="250"/>
    <s v="Camera"/>
    <x v="3"/>
    <x v="1"/>
    <n v="13"/>
    <n v="177.7"/>
    <n v="116.81"/>
    <s v="Retail"/>
    <n v="2310.1"/>
    <n v="1518.53"/>
    <n v="791.56999999999994"/>
    <n v="0.34265616207090599"/>
    <x v="0"/>
    <x v="0"/>
    <s v="No Rating"/>
    <s v="Apr"/>
  </r>
  <r>
    <x v="6915"/>
    <x v="250"/>
    <s v="Headphones"/>
    <x v="3"/>
    <x v="2"/>
    <n v="9"/>
    <n v="375.59"/>
    <n v="299.88"/>
    <s v="Retail"/>
    <n v="3380.31"/>
    <n v="2698.92"/>
    <n v="681.38999999999987"/>
    <n v="0.20157618679943551"/>
    <x v="0"/>
    <x v="0"/>
    <s v="No Rating"/>
    <s v="Apr"/>
  </r>
  <r>
    <x v="6916"/>
    <x v="250"/>
    <s v="Dumbbells"/>
    <x v="0"/>
    <x v="1"/>
    <n v="1"/>
    <n v="411.61"/>
    <n v="361.43"/>
    <s v="Retail"/>
    <n v="411.61"/>
    <n v="361.43"/>
    <n v="50.180000000000007"/>
    <n v="0.1219115181846894"/>
    <x v="0"/>
    <x v="0"/>
    <s v="No Rating"/>
    <s v="Apr"/>
  </r>
  <r>
    <x v="6917"/>
    <x v="250"/>
    <s v="Sneakers"/>
    <x v="4"/>
    <x v="4"/>
    <n v="18"/>
    <n v="136.96"/>
    <n v="88.27"/>
    <s v="Retail"/>
    <n v="2465.2800000000002"/>
    <n v="1588.86"/>
    <n v="876.4200000000003"/>
    <n v="0.35550525700934588"/>
    <x v="0"/>
    <x v="0"/>
    <s v="No Rating"/>
    <s v="Apr"/>
  </r>
  <r>
    <x v="6918"/>
    <x v="250"/>
    <s v="Jeans"/>
    <x v="4"/>
    <x v="3"/>
    <n v="17"/>
    <n v="152.66"/>
    <n v="97.83"/>
    <s v="Online"/>
    <n v="2595.2199999999998"/>
    <n v="1663.11"/>
    <n v="932.1099999999999"/>
    <n v="0.35916415563998427"/>
    <x v="0"/>
    <x v="0"/>
    <n v="3"/>
    <s v="Apr"/>
  </r>
  <r>
    <x v="6919"/>
    <x v="250"/>
    <s v="Jeans"/>
    <x v="4"/>
    <x v="2"/>
    <n v="17"/>
    <n v="39.369999999999997"/>
    <n v="34.86"/>
    <s v="Retail"/>
    <n v="669.29"/>
    <n v="592.62"/>
    <n v="76.669999999999959"/>
    <n v="0.11455422910845817"/>
    <x v="1"/>
    <x v="4"/>
    <s v="No Rating"/>
    <s v="Apr"/>
  </r>
  <r>
    <x v="6920"/>
    <x v="250"/>
    <s v="Textbook"/>
    <x v="1"/>
    <x v="0"/>
    <n v="16"/>
    <n v="420.57"/>
    <n v="312.79000000000002"/>
    <s v="Online"/>
    <n v="6729.12"/>
    <n v="5004.6400000000003"/>
    <n v="1724.4799999999996"/>
    <n v="0.25627125092136854"/>
    <x v="0"/>
    <x v="0"/>
    <s v="No Rating"/>
    <s v="Apr"/>
  </r>
  <r>
    <x v="6921"/>
    <x v="251"/>
    <s v="Football"/>
    <x v="0"/>
    <x v="1"/>
    <n v="17"/>
    <n v="37.72"/>
    <n v="27.01"/>
    <s v="Retail"/>
    <n v="641.24"/>
    <n v="459.17"/>
    <n v="182.07"/>
    <n v="0.28393425238600212"/>
    <x v="0"/>
    <x v="0"/>
    <s v="No Rating"/>
    <s v="Apr"/>
  </r>
  <r>
    <x v="6922"/>
    <x v="251"/>
    <s v="Cookware Set"/>
    <x v="2"/>
    <x v="0"/>
    <n v="13"/>
    <n v="180.26"/>
    <n v="143.34"/>
    <s v="Retail"/>
    <n v="2343.38"/>
    <n v="1863.42"/>
    <n v="479.96000000000004"/>
    <n v="0.2048152668367913"/>
    <x v="0"/>
    <x v="0"/>
    <s v="No Rating"/>
    <s v="Apr"/>
  </r>
  <r>
    <x v="6923"/>
    <x v="251"/>
    <s v="Smartphone"/>
    <x v="3"/>
    <x v="3"/>
    <n v="4"/>
    <n v="100.76"/>
    <n v="74.86"/>
    <s v="Retail"/>
    <n v="403.04"/>
    <n v="299.44"/>
    <n v="103.60000000000002"/>
    <n v="0.2570464470027789"/>
    <x v="0"/>
    <x v="0"/>
    <s v="No Rating"/>
    <s v="Apr"/>
  </r>
  <r>
    <x v="6924"/>
    <x v="251"/>
    <s v="Biography"/>
    <x v="1"/>
    <x v="1"/>
    <n v="12"/>
    <n v="156.91999999999999"/>
    <n v="134.9"/>
    <s v="Online"/>
    <n v="1883.04"/>
    <n v="1618.8000000000002"/>
    <n v="264.23999999999978"/>
    <n v="0.14032628090746865"/>
    <x v="0"/>
    <x v="0"/>
    <s v="No Rating"/>
    <s v="Apr"/>
  </r>
  <r>
    <x v="6925"/>
    <x v="251"/>
    <s v="T-shirt"/>
    <x v="4"/>
    <x v="3"/>
    <n v="19"/>
    <n v="215.96"/>
    <n v="164.25"/>
    <s v="Retail"/>
    <n v="4103.24"/>
    <n v="3120.75"/>
    <n v="982.48999999999978"/>
    <n v="0.23944248934987958"/>
    <x v="0"/>
    <x v="0"/>
    <s v="No Rating"/>
    <s v="Apr"/>
  </r>
  <r>
    <x v="6926"/>
    <x v="251"/>
    <s v="Cycle"/>
    <x v="0"/>
    <x v="3"/>
    <n v="6"/>
    <n v="331.59"/>
    <n v="280.16000000000003"/>
    <s v="Retail"/>
    <n v="1989.54"/>
    <n v="1680.96"/>
    <n v="308.57999999999993"/>
    <n v="0.15510117916704361"/>
    <x v="0"/>
    <x v="0"/>
    <n v="3"/>
    <s v="Apr"/>
  </r>
  <r>
    <x v="6927"/>
    <x v="251"/>
    <s v="Comics"/>
    <x v="1"/>
    <x v="3"/>
    <n v="5"/>
    <n v="60.15"/>
    <n v="53.96"/>
    <s v="Online"/>
    <n v="300.75"/>
    <n v="269.8"/>
    <n v="30.949999999999989"/>
    <n v="0.10290939318370736"/>
    <x v="0"/>
    <x v="0"/>
    <s v="No Rating"/>
    <s v="Apr"/>
  </r>
  <r>
    <x v="6928"/>
    <x v="251"/>
    <s v="Vacuum Cleaner"/>
    <x v="2"/>
    <x v="4"/>
    <n v="15"/>
    <n v="85.04"/>
    <n v="70.11"/>
    <s v="Retail"/>
    <n v="1275.6000000000001"/>
    <n v="1051.6500000000001"/>
    <n v="223.95000000000005"/>
    <n v="0.17556444026340548"/>
    <x v="0"/>
    <x v="0"/>
    <s v="No Rating"/>
    <s v="Apr"/>
  </r>
  <r>
    <x v="6929"/>
    <x v="251"/>
    <s v="Football"/>
    <x v="0"/>
    <x v="0"/>
    <n v="14"/>
    <n v="99.78"/>
    <n v="68.84"/>
    <s v="Online"/>
    <n v="1396.92"/>
    <n v="963.76"/>
    <n v="433.16000000000008"/>
    <n v="0.31008218079775512"/>
    <x v="0"/>
    <x v="0"/>
    <s v="No Rating"/>
    <s v="Apr"/>
  </r>
  <r>
    <x v="6930"/>
    <x v="251"/>
    <s v="Chair"/>
    <x v="2"/>
    <x v="3"/>
    <n v="8"/>
    <n v="330.37"/>
    <n v="272.54000000000002"/>
    <s v="Online"/>
    <n v="2642.96"/>
    <n v="2180.3200000000002"/>
    <n v="462.63999999999987"/>
    <n v="0.17504616036565057"/>
    <x v="0"/>
    <x v="0"/>
    <s v="No Rating"/>
    <s v="Apr"/>
  </r>
  <r>
    <x v="6931"/>
    <x v="251"/>
    <s v="Textbook"/>
    <x v="1"/>
    <x v="4"/>
    <n v="18"/>
    <n v="74.84"/>
    <n v="58.81"/>
    <s v="Online"/>
    <n v="1347.1200000000001"/>
    <n v="1058.58"/>
    <n v="288.54000000000019"/>
    <n v="0.21419027258150733"/>
    <x v="0"/>
    <x v="0"/>
    <s v="No Rating"/>
    <s v="Apr"/>
  </r>
  <r>
    <x v="6932"/>
    <x v="251"/>
    <s v="Cycle"/>
    <x v="0"/>
    <x v="1"/>
    <n v="12"/>
    <n v="190.86"/>
    <n v="145.16999999999999"/>
    <s v="Online"/>
    <n v="2290.3200000000002"/>
    <n v="1742.04"/>
    <n v="548.2800000000002"/>
    <n v="0.23939012889028613"/>
    <x v="0"/>
    <x v="0"/>
    <s v="No Rating"/>
    <s v="Apr"/>
  </r>
  <r>
    <x v="6933"/>
    <x v="251"/>
    <s v="Biography"/>
    <x v="1"/>
    <x v="0"/>
    <n v="11"/>
    <n v="448.18"/>
    <n v="386.28"/>
    <s v="Online"/>
    <n v="4929.9800000000005"/>
    <n v="4249.08"/>
    <n v="680.90000000000055"/>
    <n v="0.13811415056450543"/>
    <x v="0"/>
    <x v="0"/>
    <n v="2"/>
    <s v="Apr"/>
  </r>
  <r>
    <x v="6934"/>
    <x v="251"/>
    <s v="Chair"/>
    <x v="2"/>
    <x v="2"/>
    <n v="8"/>
    <n v="375.81"/>
    <n v="323.42"/>
    <s v="Retail"/>
    <n v="3006.48"/>
    <n v="2587.36"/>
    <n v="419.11999999999989"/>
    <n v="0.13940555067720387"/>
    <x v="0"/>
    <x v="0"/>
    <s v="No Rating"/>
    <s v="Apr"/>
  </r>
  <r>
    <x v="6935"/>
    <x v="251"/>
    <s v="Smartphone"/>
    <x v="3"/>
    <x v="0"/>
    <n v="1"/>
    <n v="361.44"/>
    <n v="292.19"/>
    <s v="Retail"/>
    <n v="361.44"/>
    <n v="292.19"/>
    <n v="69.25"/>
    <n v="0.1915947321823816"/>
    <x v="0"/>
    <x v="0"/>
    <s v="No Rating"/>
    <s v="Apr"/>
  </r>
  <r>
    <x v="6936"/>
    <x v="251"/>
    <s v="Smartphone"/>
    <x v="3"/>
    <x v="2"/>
    <n v="5"/>
    <n v="227.22"/>
    <n v="194.83"/>
    <s v="Retail"/>
    <n v="1136.0999999999999"/>
    <n v="974.15000000000009"/>
    <n v="161.94999999999982"/>
    <n v="0.14254907138456108"/>
    <x v="0"/>
    <x v="0"/>
    <s v="No Rating"/>
    <s v="Apr"/>
  </r>
  <r>
    <x v="6937"/>
    <x v="251"/>
    <s v="Dumbbells"/>
    <x v="0"/>
    <x v="0"/>
    <n v="15"/>
    <n v="498.54"/>
    <n v="378.34"/>
    <s v="Online"/>
    <n v="7478.1"/>
    <n v="5675.0999999999995"/>
    <n v="1803.0000000000009"/>
    <n v="0.2411040237493482"/>
    <x v="0"/>
    <x v="0"/>
    <s v="No Rating"/>
    <s v="Apr"/>
  </r>
  <r>
    <x v="6938"/>
    <x v="251"/>
    <s v="Football"/>
    <x v="0"/>
    <x v="1"/>
    <n v="10"/>
    <n v="384.34"/>
    <n v="266.17"/>
    <s v="Retail"/>
    <n v="3843.3999999999996"/>
    <n v="2661.7000000000003"/>
    <n v="1181.6999999999994"/>
    <n v="0.30746214289431217"/>
    <x v="0"/>
    <x v="0"/>
    <s v="No Rating"/>
    <s v="Apr"/>
  </r>
  <r>
    <x v="6939"/>
    <x v="251"/>
    <s v="T-shirt"/>
    <x v="4"/>
    <x v="0"/>
    <n v="20"/>
    <n v="73"/>
    <n v="51.94"/>
    <s v="Retail"/>
    <n v="1460"/>
    <n v="1038.8"/>
    <n v="421.20000000000005"/>
    <n v="0.28849315068493153"/>
    <x v="0"/>
    <x v="0"/>
    <s v="No Rating"/>
    <s v="Apr"/>
  </r>
  <r>
    <x v="6940"/>
    <x v="251"/>
    <s v="Laptop"/>
    <x v="3"/>
    <x v="0"/>
    <n v="17"/>
    <n v="249.51"/>
    <n v="203.49"/>
    <s v="Retail"/>
    <n v="4241.67"/>
    <n v="3459.33"/>
    <n v="782.34000000000015"/>
    <n v="0.18444150535048698"/>
    <x v="0"/>
    <x v="0"/>
    <s v="No Rating"/>
    <s v="Apr"/>
  </r>
  <r>
    <x v="6941"/>
    <x v="251"/>
    <s v="Headphones"/>
    <x v="3"/>
    <x v="1"/>
    <n v="20"/>
    <n v="246.92"/>
    <n v="160.41999999999999"/>
    <s v="Online"/>
    <n v="4938.3999999999996"/>
    <n v="3208.3999999999996"/>
    <n v="1730"/>
    <n v="0.35031589178681355"/>
    <x v="0"/>
    <x v="0"/>
    <s v="No Rating"/>
    <s v="Apr"/>
  </r>
  <r>
    <x v="6942"/>
    <x v="251"/>
    <s v="Comics"/>
    <x v="1"/>
    <x v="3"/>
    <n v="12"/>
    <n v="205.47"/>
    <n v="129.38999999999999"/>
    <s v="Retail"/>
    <n v="2465.64"/>
    <n v="1552.6799999999998"/>
    <n v="912.96"/>
    <n v="0.37027303255949778"/>
    <x v="0"/>
    <x v="0"/>
    <s v="No Rating"/>
    <s v="Apr"/>
  </r>
  <r>
    <x v="6943"/>
    <x v="251"/>
    <s v="Cycle"/>
    <x v="0"/>
    <x v="0"/>
    <n v="3"/>
    <n v="329.4"/>
    <n v="272.70999999999998"/>
    <s v="Retail"/>
    <n v="988.19999999999993"/>
    <n v="818.12999999999988"/>
    <n v="170.07000000000005"/>
    <n v="0.17210078931390413"/>
    <x v="0"/>
    <x v="0"/>
    <s v="No Rating"/>
    <s v="Apr"/>
  </r>
  <r>
    <x v="6944"/>
    <x v="251"/>
    <s v="Football"/>
    <x v="0"/>
    <x v="4"/>
    <n v="11"/>
    <n v="444.23"/>
    <n v="288.12"/>
    <s v="Retail"/>
    <n v="4886.5300000000007"/>
    <n v="3169.32"/>
    <n v="1717.2100000000005"/>
    <n v="0.35141705873083767"/>
    <x v="0"/>
    <x v="0"/>
    <s v="No Rating"/>
    <s v="Apr"/>
  </r>
  <r>
    <x v="6945"/>
    <x v="251"/>
    <s v="Cookware Set"/>
    <x v="2"/>
    <x v="3"/>
    <n v="6"/>
    <n v="17.100000000000001"/>
    <n v="11.32"/>
    <s v="Online"/>
    <n v="102.60000000000001"/>
    <n v="67.92"/>
    <n v="34.680000000000007"/>
    <n v="0.33801169590643276"/>
    <x v="0"/>
    <x v="0"/>
    <s v="No Rating"/>
    <s v="Apr"/>
  </r>
  <r>
    <x v="6946"/>
    <x v="251"/>
    <s v="Laptop"/>
    <x v="3"/>
    <x v="2"/>
    <n v="13"/>
    <n v="476.03"/>
    <n v="415.41"/>
    <s v="Online"/>
    <n v="6188.3899999999994"/>
    <n v="5400.33"/>
    <n v="788.05999999999949"/>
    <n v="0.1273449152364346"/>
    <x v="0"/>
    <x v="0"/>
    <s v="No Rating"/>
    <s v="Apr"/>
  </r>
  <r>
    <x v="6947"/>
    <x v="251"/>
    <s v="Chair"/>
    <x v="2"/>
    <x v="4"/>
    <n v="12"/>
    <n v="133.52000000000001"/>
    <n v="83.58"/>
    <s v="Retail"/>
    <n v="1602.2400000000002"/>
    <n v="1002.96"/>
    <n v="599.2800000000002"/>
    <n v="0.37402636309167175"/>
    <x v="0"/>
    <x v="0"/>
    <s v="No Rating"/>
    <s v="Apr"/>
  </r>
  <r>
    <x v="6948"/>
    <x v="251"/>
    <s v="Football"/>
    <x v="0"/>
    <x v="3"/>
    <n v="18"/>
    <n v="410.98"/>
    <n v="278.83999999999997"/>
    <s v="Online"/>
    <n v="7397.64"/>
    <n v="5019.12"/>
    <n v="2378.5200000000004"/>
    <n v="0.32152416175969639"/>
    <x v="0"/>
    <x v="0"/>
    <s v="No Rating"/>
    <s v="Apr"/>
  </r>
  <r>
    <x v="6949"/>
    <x v="251"/>
    <s v="Jeans"/>
    <x v="4"/>
    <x v="1"/>
    <n v="9"/>
    <n v="26.15"/>
    <n v="23.13"/>
    <s v="Retail"/>
    <n v="235.35"/>
    <n v="208.17"/>
    <n v="27.180000000000007"/>
    <n v="0.11548757170172087"/>
    <x v="0"/>
    <x v="0"/>
    <s v="No Rating"/>
    <s v="Apr"/>
  </r>
  <r>
    <x v="6950"/>
    <x v="251"/>
    <s v="Jacket"/>
    <x v="4"/>
    <x v="2"/>
    <n v="5"/>
    <n v="491.63"/>
    <n v="397.21"/>
    <s v="Retail"/>
    <n v="2458.15"/>
    <n v="1986.05"/>
    <n v="472.10000000000014"/>
    <n v="0.19205500071191756"/>
    <x v="1"/>
    <x v="4"/>
    <s v="No Rating"/>
    <s v="Apr"/>
  </r>
  <r>
    <x v="6951"/>
    <x v="252"/>
    <s v="Headphones"/>
    <x v="3"/>
    <x v="1"/>
    <n v="1"/>
    <n v="107.96"/>
    <n v="86.05"/>
    <s v="Retail"/>
    <n v="107.96"/>
    <n v="86.05"/>
    <n v="21.909999999999997"/>
    <n v="0.20294553538347535"/>
    <x v="0"/>
    <x v="0"/>
    <s v="No Rating"/>
    <s v="Apr"/>
  </r>
  <r>
    <x v="6952"/>
    <x v="252"/>
    <s v="Biography"/>
    <x v="1"/>
    <x v="0"/>
    <n v="19"/>
    <n v="436.46"/>
    <n v="377.94"/>
    <s v="Online"/>
    <n v="8292.74"/>
    <n v="7180.86"/>
    <n v="1111.8800000000001"/>
    <n v="0.13407872428172113"/>
    <x v="0"/>
    <x v="0"/>
    <s v="No Rating"/>
    <s v="Apr"/>
  </r>
  <r>
    <x v="6953"/>
    <x v="252"/>
    <s v="Football"/>
    <x v="0"/>
    <x v="3"/>
    <n v="3"/>
    <n v="345.39"/>
    <n v="286.08999999999997"/>
    <s v="Retail"/>
    <n v="1036.17"/>
    <n v="858.27"/>
    <n v="177.90000000000009"/>
    <n v="0.17168997365297209"/>
    <x v="0"/>
    <x v="0"/>
    <s v="No Rating"/>
    <s v="Apr"/>
  </r>
  <r>
    <x v="6954"/>
    <x v="252"/>
    <s v="Textbook"/>
    <x v="1"/>
    <x v="2"/>
    <n v="6"/>
    <n v="23.79"/>
    <n v="19.059999999999999"/>
    <s v="Retail"/>
    <n v="142.74"/>
    <n v="114.35999999999999"/>
    <n v="28.380000000000024"/>
    <n v="0.19882303488860881"/>
    <x v="0"/>
    <x v="0"/>
    <s v="No Rating"/>
    <s v="Apr"/>
  </r>
  <r>
    <x v="6955"/>
    <x v="252"/>
    <s v="T-shirt"/>
    <x v="4"/>
    <x v="0"/>
    <n v="8"/>
    <n v="331.93"/>
    <n v="254.05"/>
    <s v="Online"/>
    <n v="2655.44"/>
    <n v="2032.4"/>
    <n v="623.04"/>
    <n v="0.23462778296628806"/>
    <x v="0"/>
    <x v="0"/>
    <s v="No Rating"/>
    <s v="Apr"/>
  </r>
  <r>
    <x v="6956"/>
    <x v="252"/>
    <s v="Fiction"/>
    <x v="1"/>
    <x v="3"/>
    <n v="5"/>
    <n v="169.05"/>
    <n v="150.31"/>
    <s v="Retail"/>
    <n v="845.25"/>
    <n v="751.55"/>
    <n v="93.700000000000045"/>
    <n v="0.11085477669328607"/>
    <x v="0"/>
    <x v="0"/>
    <s v="No Rating"/>
    <s v="Apr"/>
  </r>
  <r>
    <x v="6957"/>
    <x v="252"/>
    <s v="Jeans"/>
    <x v="4"/>
    <x v="1"/>
    <n v="1"/>
    <n v="347.98"/>
    <n v="234.45"/>
    <s v="Retail"/>
    <n v="347.98"/>
    <n v="234.45"/>
    <n v="113.53000000000003"/>
    <n v="0.32625438243577226"/>
    <x v="0"/>
    <x v="0"/>
    <s v="No Rating"/>
    <s v="Apr"/>
  </r>
  <r>
    <x v="6958"/>
    <x v="252"/>
    <s v="Smartphone"/>
    <x v="3"/>
    <x v="1"/>
    <n v="19"/>
    <n v="326.91000000000003"/>
    <n v="278.73"/>
    <s v="Online"/>
    <n v="6211.2900000000009"/>
    <n v="5295.8700000000008"/>
    <n v="915.42000000000007"/>
    <n v="0.14738001284757271"/>
    <x v="0"/>
    <x v="0"/>
    <s v="No Rating"/>
    <s v="Apr"/>
  </r>
  <r>
    <x v="6959"/>
    <x v="252"/>
    <s v="Smartphone"/>
    <x v="3"/>
    <x v="4"/>
    <n v="17"/>
    <n v="108.3"/>
    <n v="84.52"/>
    <s v="Retail"/>
    <n v="1841.1"/>
    <n v="1436.84"/>
    <n v="404.26"/>
    <n v="0.2195752539242844"/>
    <x v="0"/>
    <x v="0"/>
    <s v="No Rating"/>
    <s v="Apr"/>
  </r>
  <r>
    <x v="6960"/>
    <x v="252"/>
    <s v="Cookware Set"/>
    <x v="2"/>
    <x v="3"/>
    <n v="9"/>
    <n v="240.04"/>
    <n v="152.30000000000001"/>
    <s v="Online"/>
    <n v="2160.36"/>
    <n v="1370.7"/>
    <n v="789.66000000000008"/>
    <n v="0.36552241293117815"/>
    <x v="0"/>
    <x v="0"/>
    <s v="No Rating"/>
    <s v="Apr"/>
  </r>
  <r>
    <x v="6961"/>
    <x v="252"/>
    <s v="Smartphone"/>
    <x v="3"/>
    <x v="1"/>
    <n v="13"/>
    <n v="456"/>
    <n v="289.39"/>
    <s v="Online"/>
    <n v="5928"/>
    <n v="3762.0699999999997"/>
    <n v="2165.9300000000003"/>
    <n v="0.36537280701754393"/>
    <x v="0"/>
    <x v="0"/>
    <s v="No Rating"/>
    <s v="Apr"/>
  </r>
  <r>
    <x v="6962"/>
    <x v="252"/>
    <s v="Smartphone"/>
    <x v="3"/>
    <x v="2"/>
    <n v="5"/>
    <n v="51.85"/>
    <n v="40.93"/>
    <s v="Retail"/>
    <n v="259.25"/>
    <n v="204.65"/>
    <n v="54.599999999999994"/>
    <n v="0.21060752169720345"/>
    <x v="0"/>
    <x v="0"/>
    <s v="No Rating"/>
    <s v="Apr"/>
  </r>
  <r>
    <x v="6963"/>
    <x v="252"/>
    <s v="Chair"/>
    <x v="2"/>
    <x v="0"/>
    <n v="17"/>
    <n v="400.83"/>
    <n v="349.72"/>
    <s v="Online"/>
    <n v="6814.11"/>
    <n v="5945.2400000000007"/>
    <n v="868.86999999999898"/>
    <n v="0.12751041588703427"/>
    <x v="1"/>
    <x v="2"/>
    <s v="No Rating"/>
    <s v="Apr"/>
  </r>
  <r>
    <x v="6964"/>
    <x v="252"/>
    <s v="Comics"/>
    <x v="1"/>
    <x v="4"/>
    <n v="9"/>
    <n v="261.94"/>
    <n v="207.73"/>
    <s v="Online"/>
    <n v="2357.46"/>
    <n v="1869.57"/>
    <n v="487.8900000000001"/>
    <n v="0.20695579140261133"/>
    <x v="0"/>
    <x v="0"/>
    <s v="No Rating"/>
    <s v="Apr"/>
  </r>
  <r>
    <x v="6965"/>
    <x v="252"/>
    <s v="Jacket"/>
    <x v="4"/>
    <x v="4"/>
    <n v="14"/>
    <n v="42.24"/>
    <n v="37.630000000000003"/>
    <s v="Retail"/>
    <n v="591.36"/>
    <n v="526.82000000000005"/>
    <n v="64.539999999999964"/>
    <n v="0.10913825757575751"/>
    <x v="0"/>
    <x v="0"/>
    <s v="No Rating"/>
    <s v="Apr"/>
  </r>
  <r>
    <x v="6966"/>
    <x v="252"/>
    <s v="Camera"/>
    <x v="3"/>
    <x v="3"/>
    <n v="16"/>
    <n v="65.569999999999993"/>
    <n v="50.22"/>
    <s v="Retail"/>
    <n v="1049.1199999999999"/>
    <n v="803.52"/>
    <n v="245.59999999999991"/>
    <n v="0.23410096080524623"/>
    <x v="0"/>
    <x v="0"/>
    <s v="No Rating"/>
    <s v="Apr"/>
  </r>
  <r>
    <x v="6967"/>
    <x v="252"/>
    <s v="Cycle"/>
    <x v="0"/>
    <x v="0"/>
    <n v="4"/>
    <n v="447.21"/>
    <n v="386.69"/>
    <s v="Retail"/>
    <n v="1788.84"/>
    <n v="1546.76"/>
    <n v="242.07999999999993"/>
    <n v="0.13532792200532184"/>
    <x v="0"/>
    <x v="0"/>
    <s v="No Rating"/>
    <s v="Apr"/>
  </r>
  <r>
    <x v="6968"/>
    <x v="252"/>
    <s v="Textbook"/>
    <x v="1"/>
    <x v="2"/>
    <n v="10"/>
    <n v="459.8"/>
    <n v="324.62"/>
    <s v="Online"/>
    <n v="4598"/>
    <n v="3246.2"/>
    <n v="1351.8000000000002"/>
    <n v="0.29399739016963899"/>
    <x v="0"/>
    <x v="0"/>
    <s v="No Rating"/>
    <s v="Apr"/>
  </r>
  <r>
    <x v="6969"/>
    <x v="252"/>
    <s v="Jacket"/>
    <x v="4"/>
    <x v="1"/>
    <n v="8"/>
    <n v="262.07"/>
    <n v="184.62"/>
    <s v="Online"/>
    <n v="2096.56"/>
    <n v="1476.96"/>
    <n v="619.59999999999991"/>
    <n v="0.2955317281642309"/>
    <x v="0"/>
    <x v="0"/>
    <s v="No Rating"/>
    <s v="Apr"/>
  </r>
  <r>
    <x v="6970"/>
    <x v="252"/>
    <s v="Mixer"/>
    <x v="2"/>
    <x v="0"/>
    <n v="7"/>
    <n v="138.26"/>
    <n v="100.99"/>
    <s v="Online"/>
    <n v="967.81999999999994"/>
    <n v="706.93"/>
    <n v="260.89"/>
    <n v="0.2695645884565312"/>
    <x v="0"/>
    <x v="0"/>
    <s v="No Rating"/>
    <s v="Apr"/>
  </r>
  <r>
    <x v="6971"/>
    <x v="252"/>
    <s v="Cycle"/>
    <x v="0"/>
    <x v="2"/>
    <n v="2"/>
    <n v="461.18"/>
    <n v="338.05"/>
    <s v="Online"/>
    <n v="922.36"/>
    <n v="676.1"/>
    <n v="246.26"/>
    <n v="0.26698902814519276"/>
    <x v="0"/>
    <x v="0"/>
    <s v="No Rating"/>
    <s v="Apr"/>
  </r>
  <r>
    <x v="6972"/>
    <x v="252"/>
    <s v="Biography"/>
    <x v="1"/>
    <x v="3"/>
    <n v="2"/>
    <n v="315.95999999999998"/>
    <n v="197.59"/>
    <s v="Retail"/>
    <n v="631.91999999999996"/>
    <n v="395.18"/>
    <n v="236.73999999999995"/>
    <n v="0.37463602987719957"/>
    <x v="0"/>
    <x v="0"/>
    <s v="No Rating"/>
    <s v="Apr"/>
  </r>
  <r>
    <x v="6973"/>
    <x v="252"/>
    <s v="Football"/>
    <x v="0"/>
    <x v="4"/>
    <n v="1"/>
    <n v="266"/>
    <n v="219.45"/>
    <s v="Online"/>
    <n v="266"/>
    <n v="219.45"/>
    <n v="46.550000000000011"/>
    <n v="0.17500000000000004"/>
    <x v="0"/>
    <x v="0"/>
    <s v="No Rating"/>
    <s v="Apr"/>
  </r>
  <r>
    <x v="6974"/>
    <x v="252"/>
    <s v="Football"/>
    <x v="0"/>
    <x v="2"/>
    <n v="2"/>
    <n v="448.89"/>
    <n v="362.61"/>
    <s v="Retail"/>
    <n v="897.78"/>
    <n v="725.22"/>
    <n v="172.55999999999995"/>
    <n v="0.19220744503107659"/>
    <x v="0"/>
    <x v="0"/>
    <s v="No Rating"/>
    <s v="Apr"/>
  </r>
  <r>
    <x v="6975"/>
    <x v="252"/>
    <s v="Fiction"/>
    <x v="1"/>
    <x v="2"/>
    <n v="19"/>
    <n v="483.82"/>
    <n v="359.83"/>
    <s v="Retail"/>
    <n v="9192.58"/>
    <n v="6836.7699999999995"/>
    <n v="2355.8100000000004"/>
    <n v="0.25627299408871074"/>
    <x v="0"/>
    <x v="0"/>
    <n v="2"/>
    <s v="Apr"/>
  </r>
  <r>
    <x v="6976"/>
    <x v="252"/>
    <s v="Comics"/>
    <x v="1"/>
    <x v="2"/>
    <n v="1"/>
    <n v="296.39999999999998"/>
    <n v="188.93"/>
    <s v="Retail"/>
    <n v="296.39999999999998"/>
    <n v="188.93"/>
    <n v="107.46999999999997"/>
    <n v="0.36258434547908225"/>
    <x v="0"/>
    <x v="0"/>
    <n v="3"/>
    <s v="Apr"/>
  </r>
  <r>
    <x v="6977"/>
    <x v="252"/>
    <s v="Fiction"/>
    <x v="1"/>
    <x v="1"/>
    <n v="5"/>
    <n v="94.87"/>
    <n v="58.66"/>
    <s v="Retail"/>
    <n v="474.35"/>
    <n v="293.29999999999995"/>
    <n v="181.05000000000007"/>
    <n v="0.38168019394961539"/>
    <x v="0"/>
    <x v="0"/>
    <s v="No Rating"/>
    <s v="Apr"/>
  </r>
  <r>
    <x v="6978"/>
    <x v="252"/>
    <s v="Football"/>
    <x v="0"/>
    <x v="1"/>
    <n v="6"/>
    <n v="105.23"/>
    <n v="68.25"/>
    <s v="Retail"/>
    <n v="631.38"/>
    <n v="409.5"/>
    <n v="221.88"/>
    <n v="0.35142069751971872"/>
    <x v="0"/>
    <x v="0"/>
    <s v="No Rating"/>
    <s v="Apr"/>
  </r>
  <r>
    <x v="6979"/>
    <x v="252"/>
    <s v="Smartphone"/>
    <x v="3"/>
    <x v="1"/>
    <n v="7"/>
    <n v="288.20999999999998"/>
    <n v="178.18"/>
    <s v="Retail"/>
    <n v="2017.4699999999998"/>
    <n v="1247.26"/>
    <n v="770.20999999999981"/>
    <n v="0.3817702369799798"/>
    <x v="0"/>
    <x v="0"/>
    <s v="No Rating"/>
    <s v="Apr"/>
  </r>
  <r>
    <x v="6980"/>
    <x v="252"/>
    <s v="Dumbbells"/>
    <x v="0"/>
    <x v="2"/>
    <n v="1"/>
    <n v="235.93"/>
    <n v="188.85"/>
    <s v="Retail"/>
    <n v="235.93"/>
    <n v="188.85"/>
    <n v="47.080000000000013"/>
    <n v="0.19955071419488837"/>
    <x v="0"/>
    <x v="0"/>
    <s v="No Rating"/>
    <s v="Apr"/>
  </r>
  <r>
    <x v="6981"/>
    <x v="252"/>
    <s v="Dumbbells"/>
    <x v="0"/>
    <x v="3"/>
    <n v="3"/>
    <n v="471.09"/>
    <n v="286.74"/>
    <s v="Retail"/>
    <n v="1413.27"/>
    <n v="860.22"/>
    <n v="553.04999999999995"/>
    <n v="0.39132649812137804"/>
    <x v="0"/>
    <x v="0"/>
    <s v="No Rating"/>
    <s v="Apr"/>
  </r>
  <r>
    <x v="6982"/>
    <x v="252"/>
    <s v="Mixer"/>
    <x v="2"/>
    <x v="4"/>
    <n v="18"/>
    <n v="77.989999999999995"/>
    <n v="64.14"/>
    <s v="Online"/>
    <n v="1403.82"/>
    <n v="1154.52"/>
    <n v="249.29999999999995"/>
    <n v="0.17758687011155275"/>
    <x v="0"/>
    <x v="0"/>
    <n v="2"/>
    <s v="Apr"/>
  </r>
  <r>
    <x v="6983"/>
    <x v="253"/>
    <s v="Comics"/>
    <x v="1"/>
    <x v="2"/>
    <n v="8"/>
    <n v="274.93"/>
    <n v="207.59"/>
    <s v="Online"/>
    <n v="2199.44"/>
    <n v="1660.72"/>
    <n v="538.72"/>
    <n v="0.24493507438257012"/>
    <x v="0"/>
    <x v="0"/>
    <s v="No Rating"/>
    <s v="Apr"/>
  </r>
  <r>
    <x v="6984"/>
    <x v="253"/>
    <s v="Sneakers"/>
    <x v="4"/>
    <x v="4"/>
    <n v="3"/>
    <n v="111.76"/>
    <n v="91.59"/>
    <s v="Online"/>
    <n v="335.28000000000003"/>
    <n v="274.77"/>
    <n v="60.510000000000048"/>
    <n v="0.1804760200429493"/>
    <x v="1"/>
    <x v="4"/>
    <n v="5"/>
    <s v="Apr"/>
  </r>
  <r>
    <x v="6985"/>
    <x v="253"/>
    <s v="Smartphone"/>
    <x v="3"/>
    <x v="0"/>
    <n v="13"/>
    <n v="27.06"/>
    <n v="17.09"/>
    <s v="Online"/>
    <n v="351.78"/>
    <n v="222.17"/>
    <n v="129.60999999999999"/>
    <n v="0.36844050258684402"/>
    <x v="1"/>
    <x v="2"/>
    <s v="No Rating"/>
    <s v="Apr"/>
  </r>
  <r>
    <x v="6986"/>
    <x v="253"/>
    <s v="Headphones"/>
    <x v="3"/>
    <x v="1"/>
    <n v="14"/>
    <n v="481.1"/>
    <n v="331.59"/>
    <s v="Retail"/>
    <n v="6735.4000000000005"/>
    <n v="4642.2599999999993"/>
    <n v="2093.1400000000012"/>
    <n v="0.31076699230929139"/>
    <x v="0"/>
    <x v="0"/>
    <s v="No Rating"/>
    <s v="Apr"/>
  </r>
  <r>
    <x v="6987"/>
    <x v="253"/>
    <s v="Fiction"/>
    <x v="1"/>
    <x v="1"/>
    <n v="8"/>
    <n v="259.57"/>
    <n v="171.02"/>
    <s v="Online"/>
    <n v="2076.56"/>
    <n v="1368.16"/>
    <n v="708.39999999999986"/>
    <n v="0.3411411180028508"/>
    <x v="0"/>
    <x v="0"/>
    <n v="1"/>
    <s v="Apr"/>
  </r>
  <r>
    <x v="6988"/>
    <x v="253"/>
    <s v="Cycle"/>
    <x v="0"/>
    <x v="4"/>
    <n v="5"/>
    <n v="365.83"/>
    <n v="262.68"/>
    <s v="Retail"/>
    <n v="1829.1499999999999"/>
    <n v="1313.4"/>
    <n v="515.74999999999977"/>
    <n v="0.2819615668479894"/>
    <x v="0"/>
    <x v="0"/>
    <s v="No Rating"/>
    <s v="Apr"/>
  </r>
  <r>
    <x v="6989"/>
    <x v="253"/>
    <s v="Textbook"/>
    <x v="1"/>
    <x v="3"/>
    <n v="20"/>
    <n v="20.170000000000002"/>
    <n v="17.14"/>
    <s v="Retail"/>
    <n v="403.40000000000003"/>
    <n v="342.8"/>
    <n v="60.600000000000023"/>
    <n v="0.15022310361923652"/>
    <x v="0"/>
    <x v="0"/>
    <s v="No Rating"/>
    <s v="Apr"/>
  </r>
  <r>
    <x v="6990"/>
    <x v="253"/>
    <s v="Fiction"/>
    <x v="1"/>
    <x v="2"/>
    <n v="16"/>
    <n v="392.6"/>
    <n v="327.13"/>
    <s v="Online"/>
    <n v="6281.6"/>
    <n v="5234.08"/>
    <n v="1047.5200000000004"/>
    <n v="0.16676006113092212"/>
    <x v="0"/>
    <x v="0"/>
    <s v="No Rating"/>
    <s v="Apr"/>
  </r>
  <r>
    <x v="6991"/>
    <x v="253"/>
    <s v="Cycle"/>
    <x v="0"/>
    <x v="0"/>
    <n v="2"/>
    <n v="377.6"/>
    <n v="231.75"/>
    <s v="Online"/>
    <n v="755.2"/>
    <n v="463.5"/>
    <n v="291.70000000000005"/>
    <n v="0.38625529661016955"/>
    <x v="0"/>
    <x v="0"/>
    <s v="No Rating"/>
    <s v="Apr"/>
  </r>
  <r>
    <x v="6992"/>
    <x v="253"/>
    <s v="Cookware Set"/>
    <x v="2"/>
    <x v="3"/>
    <n v="13"/>
    <n v="202.1"/>
    <n v="158.85"/>
    <s v="Retail"/>
    <n v="2627.2999999999997"/>
    <n v="2065.0499999999997"/>
    <n v="562.25"/>
    <n v="0.21400296882731323"/>
    <x v="0"/>
    <x v="0"/>
    <s v="No Rating"/>
    <s v="Apr"/>
  </r>
  <r>
    <x v="6993"/>
    <x v="253"/>
    <s v="Camera"/>
    <x v="3"/>
    <x v="2"/>
    <n v="7"/>
    <n v="77.72"/>
    <n v="65.45"/>
    <s v="Online"/>
    <n v="544.04"/>
    <n v="458.15000000000003"/>
    <n v="85.88999999999993"/>
    <n v="0.15787442099845589"/>
    <x v="0"/>
    <x v="0"/>
    <s v="No Rating"/>
    <s v="Apr"/>
  </r>
  <r>
    <x v="6994"/>
    <x v="253"/>
    <s v="Sneakers"/>
    <x v="4"/>
    <x v="0"/>
    <n v="14"/>
    <n v="349.71"/>
    <n v="257.3"/>
    <s v="Online"/>
    <n v="4895.9399999999996"/>
    <n v="3602.2000000000003"/>
    <n v="1293.7399999999993"/>
    <n v="0.26424751937319479"/>
    <x v="0"/>
    <x v="0"/>
    <s v="No Rating"/>
    <s v="Apr"/>
  </r>
  <r>
    <x v="6995"/>
    <x v="253"/>
    <s v="Smartphone"/>
    <x v="3"/>
    <x v="4"/>
    <n v="5"/>
    <n v="407.82"/>
    <n v="316.73"/>
    <s v="Retail"/>
    <n v="2039.1"/>
    <n v="1583.65"/>
    <n v="455.44999999999982"/>
    <n v="0.22335834436761309"/>
    <x v="1"/>
    <x v="2"/>
    <s v="No Rating"/>
    <s v="Apr"/>
  </r>
  <r>
    <x v="6996"/>
    <x v="253"/>
    <s v="Cycle"/>
    <x v="0"/>
    <x v="0"/>
    <n v="16"/>
    <n v="134.07"/>
    <n v="116.39"/>
    <s v="Retail"/>
    <n v="2145.12"/>
    <n v="1862.24"/>
    <n v="282.87999999999988"/>
    <n v="0.13187141045722378"/>
    <x v="0"/>
    <x v="0"/>
    <s v="No Rating"/>
    <s v="Apr"/>
  </r>
  <r>
    <x v="6997"/>
    <x v="253"/>
    <s v="Laptop"/>
    <x v="3"/>
    <x v="4"/>
    <n v="20"/>
    <n v="337.11"/>
    <n v="281.37"/>
    <s v="Retail"/>
    <n v="6742.2000000000007"/>
    <n v="5627.4"/>
    <n v="1114.8000000000011"/>
    <n v="0.16534662276408307"/>
    <x v="0"/>
    <x v="0"/>
    <s v="No Rating"/>
    <s v="Apr"/>
  </r>
  <r>
    <x v="6998"/>
    <x v="253"/>
    <s v="Fiction"/>
    <x v="1"/>
    <x v="1"/>
    <n v="17"/>
    <n v="339.48"/>
    <n v="234.34"/>
    <s v="Online"/>
    <n v="5771.16"/>
    <n v="3983.78"/>
    <n v="1787.3799999999997"/>
    <n v="0.3097089666548839"/>
    <x v="0"/>
    <x v="0"/>
    <s v="No Rating"/>
    <s v="Apr"/>
  </r>
  <r>
    <x v="6999"/>
    <x v="253"/>
    <s v="Comics"/>
    <x v="1"/>
    <x v="3"/>
    <n v="14"/>
    <n v="227.57"/>
    <n v="198.26"/>
    <s v="Online"/>
    <n v="3185.98"/>
    <n v="2775.64"/>
    <n v="410.34000000000015"/>
    <n v="0.12879553543964498"/>
    <x v="0"/>
    <x v="0"/>
    <s v="No Rating"/>
    <s v="Apr"/>
  </r>
  <r>
    <x v="7000"/>
    <x v="253"/>
    <s v="Laptop"/>
    <x v="3"/>
    <x v="2"/>
    <n v="15"/>
    <n v="322.64999999999998"/>
    <n v="216.15"/>
    <s v="Retail"/>
    <n v="4839.75"/>
    <n v="3242.25"/>
    <n v="1597.5"/>
    <n v="0.33007903300790331"/>
    <x v="0"/>
    <x v="0"/>
    <s v="No Rating"/>
    <s v="Apr"/>
  </r>
  <r>
    <x v="7001"/>
    <x v="253"/>
    <s v="Jeans"/>
    <x v="4"/>
    <x v="1"/>
    <n v="2"/>
    <n v="157.91999999999999"/>
    <n v="104.03"/>
    <s v="Retail"/>
    <n v="315.83999999999997"/>
    <n v="208.06"/>
    <n v="107.77999999999997"/>
    <n v="0.34124873353596752"/>
    <x v="0"/>
    <x v="0"/>
    <s v="No Rating"/>
    <s v="Apr"/>
  </r>
  <r>
    <x v="7002"/>
    <x v="253"/>
    <s v="Jacket"/>
    <x v="4"/>
    <x v="3"/>
    <n v="10"/>
    <n v="277.04000000000002"/>
    <n v="219.39"/>
    <s v="Online"/>
    <n v="2770.4"/>
    <n v="2193.8999999999996"/>
    <n v="576.50000000000045"/>
    <n v="0.20809269419578416"/>
    <x v="0"/>
    <x v="0"/>
    <s v="No Rating"/>
    <s v="Apr"/>
  </r>
  <r>
    <x v="7003"/>
    <x v="253"/>
    <s v="Sneakers"/>
    <x v="4"/>
    <x v="0"/>
    <n v="4"/>
    <n v="427.19"/>
    <n v="372.81"/>
    <s v="Online"/>
    <n v="1708.76"/>
    <n v="1491.24"/>
    <n v="217.51999999999998"/>
    <n v="0.1272969872890283"/>
    <x v="0"/>
    <x v="0"/>
    <s v="No Rating"/>
    <s v="Apr"/>
  </r>
  <r>
    <x v="7004"/>
    <x v="253"/>
    <s v="T-shirt"/>
    <x v="4"/>
    <x v="1"/>
    <n v="2"/>
    <n v="386.58"/>
    <n v="246.5"/>
    <s v="Retail"/>
    <n v="773.16"/>
    <n v="493"/>
    <n v="280.15999999999997"/>
    <n v="0.36235708003518025"/>
    <x v="0"/>
    <x v="0"/>
    <s v="No Rating"/>
    <s v="Apr"/>
  </r>
  <r>
    <x v="7005"/>
    <x v="253"/>
    <s v="Yoga Mat"/>
    <x v="0"/>
    <x v="4"/>
    <n v="13"/>
    <n v="61.02"/>
    <n v="50.42"/>
    <s v="Retail"/>
    <n v="793.26"/>
    <n v="655.46"/>
    <n v="137.79999999999995"/>
    <n v="0.1737135365453949"/>
    <x v="0"/>
    <x v="0"/>
    <s v="No Rating"/>
    <s v="Apr"/>
  </r>
  <r>
    <x v="7006"/>
    <x v="253"/>
    <s v="Laptop"/>
    <x v="3"/>
    <x v="2"/>
    <n v="6"/>
    <n v="283.14"/>
    <n v="234.88"/>
    <s v="Online"/>
    <n v="1698.84"/>
    <n v="1409.28"/>
    <n v="289.55999999999995"/>
    <n v="0.17044571590026134"/>
    <x v="0"/>
    <x v="0"/>
    <s v="No Rating"/>
    <s v="Apr"/>
  </r>
  <r>
    <x v="7007"/>
    <x v="253"/>
    <s v="Jacket"/>
    <x v="4"/>
    <x v="1"/>
    <n v="18"/>
    <n v="49.07"/>
    <n v="42.63"/>
    <s v="Retail"/>
    <n v="883.26"/>
    <n v="767.34"/>
    <n v="115.91999999999996"/>
    <n v="0.13124108416547783"/>
    <x v="0"/>
    <x v="0"/>
    <s v="No Rating"/>
    <s v="Apr"/>
  </r>
  <r>
    <x v="7008"/>
    <x v="253"/>
    <s v="Dumbbells"/>
    <x v="0"/>
    <x v="2"/>
    <n v="15"/>
    <n v="172.61"/>
    <n v="146.72"/>
    <s v="Retail"/>
    <n v="2589.15"/>
    <n v="2200.8000000000002"/>
    <n v="388.34999999999991"/>
    <n v="0.14999130988934589"/>
    <x v="0"/>
    <x v="0"/>
    <s v="No Rating"/>
    <s v="Apr"/>
  </r>
  <r>
    <x v="7009"/>
    <x v="253"/>
    <s v="Camera"/>
    <x v="3"/>
    <x v="1"/>
    <n v="7"/>
    <n v="190.92"/>
    <n v="167.93"/>
    <s v="Retail"/>
    <n v="1336.4399999999998"/>
    <n v="1175.51"/>
    <n v="160.92999999999984"/>
    <n v="0.12041692855646334"/>
    <x v="0"/>
    <x v="0"/>
    <s v="No Rating"/>
    <s v="Apr"/>
  </r>
  <r>
    <x v="7010"/>
    <x v="253"/>
    <s v="Fiction"/>
    <x v="1"/>
    <x v="3"/>
    <n v="11"/>
    <n v="462.06"/>
    <n v="281.77"/>
    <s v="Online"/>
    <n v="5082.66"/>
    <n v="3099.47"/>
    <n v="1983.19"/>
    <n v="0.39018742154698527"/>
    <x v="1"/>
    <x v="3"/>
    <s v="No Rating"/>
    <s v="Apr"/>
  </r>
  <r>
    <x v="7011"/>
    <x v="253"/>
    <s v="Mixer"/>
    <x v="2"/>
    <x v="1"/>
    <n v="19"/>
    <n v="49.02"/>
    <n v="34.799999999999997"/>
    <s v="Retail"/>
    <n v="931.38000000000011"/>
    <n v="661.19999999999993"/>
    <n v="270.18000000000018"/>
    <n v="0.29008567931456564"/>
    <x v="0"/>
    <x v="0"/>
    <s v="No Rating"/>
    <s v="Apr"/>
  </r>
  <r>
    <x v="7012"/>
    <x v="253"/>
    <s v="Sneakers"/>
    <x v="4"/>
    <x v="4"/>
    <n v="8"/>
    <n v="283.57"/>
    <n v="231.19"/>
    <s v="Online"/>
    <n v="2268.56"/>
    <n v="1849.52"/>
    <n v="419.03999999999996"/>
    <n v="0.18471629579997884"/>
    <x v="1"/>
    <x v="2"/>
    <s v="No Rating"/>
    <s v="Apr"/>
  </r>
  <r>
    <x v="7013"/>
    <x v="253"/>
    <s v="Laptop"/>
    <x v="3"/>
    <x v="2"/>
    <n v="9"/>
    <n v="401.79"/>
    <n v="281.58"/>
    <s v="Online"/>
    <n v="3616.11"/>
    <n v="2534.2199999999998"/>
    <n v="1081.8900000000003"/>
    <n v="0.29918614201448523"/>
    <x v="0"/>
    <x v="0"/>
    <s v="No Rating"/>
    <s v="Apr"/>
  </r>
  <r>
    <x v="7014"/>
    <x v="254"/>
    <s v="Football"/>
    <x v="0"/>
    <x v="4"/>
    <n v="19"/>
    <n v="258.31"/>
    <n v="207.29"/>
    <s v="Retail"/>
    <n v="4907.8900000000003"/>
    <n v="3938.5099999999998"/>
    <n v="969.38000000000056"/>
    <n v="0.19751461422322025"/>
    <x v="0"/>
    <x v="0"/>
    <n v="4"/>
    <s v="Apr"/>
  </r>
  <r>
    <x v="7015"/>
    <x v="254"/>
    <s v="Headphones"/>
    <x v="3"/>
    <x v="3"/>
    <n v="12"/>
    <n v="331.29"/>
    <n v="237.54"/>
    <s v="Retail"/>
    <n v="3975.4800000000005"/>
    <n v="2850.48"/>
    <n v="1125.0000000000005"/>
    <n v="0.28298469618763028"/>
    <x v="0"/>
    <x v="0"/>
    <s v="No Rating"/>
    <s v="Apr"/>
  </r>
  <r>
    <x v="7016"/>
    <x v="254"/>
    <s v="Comics"/>
    <x v="1"/>
    <x v="2"/>
    <n v="2"/>
    <n v="67.95"/>
    <n v="49.47"/>
    <s v="Online"/>
    <n v="135.9"/>
    <n v="98.94"/>
    <n v="36.960000000000008"/>
    <n v="0.27196467991169981"/>
    <x v="0"/>
    <x v="0"/>
    <s v="No Rating"/>
    <s v="Apr"/>
  </r>
  <r>
    <x v="7017"/>
    <x v="254"/>
    <s v="Textbook"/>
    <x v="1"/>
    <x v="4"/>
    <n v="6"/>
    <n v="450.18"/>
    <n v="393.33"/>
    <s v="Retail"/>
    <n v="2701.08"/>
    <n v="2359.98"/>
    <n v="341.09999999999991"/>
    <n v="0.1262828202052512"/>
    <x v="0"/>
    <x v="0"/>
    <s v="No Rating"/>
    <s v="Apr"/>
  </r>
  <r>
    <x v="7018"/>
    <x v="254"/>
    <s v="Laptop"/>
    <x v="3"/>
    <x v="4"/>
    <n v="12"/>
    <n v="326.24"/>
    <n v="252.25"/>
    <s v="Online"/>
    <n v="3914.88"/>
    <n v="3027"/>
    <n v="887.88000000000011"/>
    <n v="0.22679622363903876"/>
    <x v="0"/>
    <x v="0"/>
    <s v="No Rating"/>
    <s v="Apr"/>
  </r>
  <r>
    <x v="7019"/>
    <x v="254"/>
    <s v="Cookware Set"/>
    <x v="2"/>
    <x v="1"/>
    <n v="18"/>
    <n v="191.95"/>
    <n v="135.65"/>
    <s v="Online"/>
    <n v="3455.1"/>
    <n v="2441.7000000000003"/>
    <n v="1013.3999999999996"/>
    <n v="0.29330554831987488"/>
    <x v="0"/>
    <x v="0"/>
    <s v="No Rating"/>
    <s v="Apr"/>
  </r>
  <r>
    <x v="7020"/>
    <x v="254"/>
    <s v="Textbook"/>
    <x v="1"/>
    <x v="2"/>
    <n v="5"/>
    <n v="489.35"/>
    <n v="317.17"/>
    <s v="Retail"/>
    <n v="2446.75"/>
    <n v="1585.8500000000001"/>
    <n v="860.89999999999986"/>
    <n v="0.35185450086849895"/>
    <x v="0"/>
    <x v="0"/>
    <s v="No Rating"/>
    <s v="Apr"/>
  </r>
  <r>
    <x v="7021"/>
    <x v="254"/>
    <s v="Headphones"/>
    <x v="3"/>
    <x v="2"/>
    <n v="9"/>
    <n v="96.64"/>
    <n v="59.38"/>
    <s v="Retail"/>
    <n v="869.76"/>
    <n v="534.42000000000007"/>
    <n v="335.33999999999992"/>
    <n v="0.38555463576158933"/>
    <x v="0"/>
    <x v="0"/>
    <n v="5"/>
    <s v="Apr"/>
  </r>
  <r>
    <x v="7022"/>
    <x v="254"/>
    <s v="Sneakers"/>
    <x v="4"/>
    <x v="4"/>
    <n v="4"/>
    <n v="17.27"/>
    <n v="10.73"/>
    <s v="Online"/>
    <n v="69.08"/>
    <n v="42.92"/>
    <n v="26.159999999999997"/>
    <n v="0.37869137232194555"/>
    <x v="0"/>
    <x v="0"/>
    <s v="No Rating"/>
    <s v="Apr"/>
  </r>
  <r>
    <x v="7023"/>
    <x v="254"/>
    <s v="Cookware Set"/>
    <x v="2"/>
    <x v="0"/>
    <n v="18"/>
    <n v="130.53"/>
    <n v="89.44"/>
    <s v="Retail"/>
    <n v="2349.54"/>
    <n v="1609.92"/>
    <n v="739.61999999999989"/>
    <n v="0.31479353405347427"/>
    <x v="0"/>
    <x v="0"/>
    <s v="No Rating"/>
    <s v="Apr"/>
  </r>
  <r>
    <x v="7024"/>
    <x v="254"/>
    <s v="Camera"/>
    <x v="3"/>
    <x v="3"/>
    <n v="13"/>
    <n v="57.22"/>
    <n v="47.88"/>
    <s v="Online"/>
    <n v="743.86"/>
    <n v="622.44000000000005"/>
    <n v="121.41999999999996"/>
    <n v="0.1632296399860188"/>
    <x v="0"/>
    <x v="0"/>
    <n v="4"/>
    <s v="Apr"/>
  </r>
  <r>
    <x v="7025"/>
    <x v="254"/>
    <s v="Mixer"/>
    <x v="2"/>
    <x v="2"/>
    <n v="4"/>
    <n v="264.70999999999998"/>
    <n v="190.73"/>
    <s v="Retail"/>
    <n v="1058.8399999999999"/>
    <n v="762.92"/>
    <n v="295.91999999999996"/>
    <n v="0.27947565260095952"/>
    <x v="0"/>
    <x v="0"/>
    <s v="No Rating"/>
    <s v="Apr"/>
  </r>
  <r>
    <x v="7026"/>
    <x v="254"/>
    <s v="Sneakers"/>
    <x v="4"/>
    <x v="4"/>
    <n v="7"/>
    <n v="137.41999999999999"/>
    <n v="103.72"/>
    <s v="Online"/>
    <n v="961.93999999999994"/>
    <n v="726.04"/>
    <n v="235.89999999999998"/>
    <n v="0.24523359045262696"/>
    <x v="0"/>
    <x v="0"/>
    <s v="No Rating"/>
    <s v="Apr"/>
  </r>
  <r>
    <x v="7027"/>
    <x v="254"/>
    <s v="Smartphone"/>
    <x v="3"/>
    <x v="4"/>
    <n v="3"/>
    <n v="309.27999999999997"/>
    <n v="220.62"/>
    <s v="Online"/>
    <n v="927.83999999999992"/>
    <n v="661.86"/>
    <n v="265.9799999999999"/>
    <n v="0.28666580444904288"/>
    <x v="0"/>
    <x v="0"/>
    <s v="No Rating"/>
    <s v="Apr"/>
  </r>
  <r>
    <x v="7028"/>
    <x v="254"/>
    <s v="Laptop"/>
    <x v="3"/>
    <x v="0"/>
    <n v="3"/>
    <n v="288.55"/>
    <n v="234.04"/>
    <s v="Online"/>
    <n v="865.65000000000009"/>
    <n v="702.12"/>
    <n v="163.53000000000009"/>
    <n v="0.18891006757927578"/>
    <x v="1"/>
    <x v="3"/>
    <s v="No Rating"/>
    <s v="Apr"/>
  </r>
  <r>
    <x v="7029"/>
    <x v="254"/>
    <s v="Headphones"/>
    <x v="3"/>
    <x v="3"/>
    <n v="16"/>
    <n v="94.7"/>
    <n v="66.67"/>
    <s v="Online"/>
    <n v="1515.2"/>
    <n v="1066.72"/>
    <n v="448.48"/>
    <n v="0.29598732840549102"/>
    <x v="0"/>
    <x v="0"/>
    <s v="No Rating"/>
    <s v="Apr"/>
  </r>
  <r>
    <x v="7030"/>
    <x v="254"/>
    <s v="Textbook"/>
    <x v="1"/>
    <x v="2"/>
    <n v="15"/>
    <n v="289.39"/>
    <n v="231.37"/>
    <s v="Online"/>
    <n v="4340.8499999999995"/>
    <n v="3470.55"/>
    <n v="870.29999999999927"/>
    <n v="0.20049068730778519"/>
    <x v="0"/>
    <x v="0"/>
    <s v="No Rating"/>
    <s v="Apr"/>
  </r>
  <r>
    <x v="7031"/>
    <x v="254"/>
    <s v="Fiction"/>
    <x v="1"/>
    <x v="4"/>
    <n v="4"/>
    <n v="81.760000000000005"/>
    <n v="70.2"/>
    <s v="Online"/>
    <n v="327.04000000000002"/>
    <n v="280.8"/>
    <n v="46.240000000000009"/>
    <n v="0.1413894324853229"/>
    <x v="0"/>
    <x v="0"/>
    <s v="No Rating"/>
    <s v="Apr"/>
  </r>
  <r>
    <x v="7032"/>
    <x v="254"/>
    <s v="Smartphone"/>
    <x v="3"/>
    <x v="0"/>
    <n v="17"/>
    <n v="259.02"/>
    <n v="165.92"/>
    <s v="Retail"/>
    <n v="4403.34"/>
    <n v="2820.64"/>
    <n v="1582.7000000000003"/>
    <n v="0.35943170411551234"/>
    <x v="1"/>
    <x v="2"/>
    <s v="No Rating"/>
    <s v="Apr"/>
  </r>
  <r>
    <x v="7033"/>
    <x v="254"/>
    <s v="Camera"/>
    <x v="3"/>
    <x v="2"/>
    <n v="14"/>
    <n v="368.33"/>
    <n v="239.54"/>
    <s v="Online"/>
    <n v="5156.62"/>
    <n v="3353.56"/>
    <n v="1803.06"/>
    <n v="0.3496592729345967"/>
    <x v="0"/>
    <x v="0"/>
    <s v="No Rating"/>
    <s v="Apr"/>
  </r>
  <r>
    <x v="7034"/>
    <x v="254"/>
    <s v="Jacket"/>
    <x v="4"/>
    <x v="3"/>
    <n v="9"/>
    <n v="101.62"/>
    <n v="71.27"/>
    <s v="Online"/>
    <n v="914.58"/>
    <n v="641.42999999999995"/>
    <n v="273.15000000000009"/>
    <n v="0.29866168077150174"/>
    <x v="0"/>
    <x v="0"/>
    <s v="No Rating"/>
    <s v="Apr"/>
  </r>
  <r>
    <x v="7035"/>
    <x v="254"/>
    <s v="Camera"/>
    <x v="3"/>
    <x v="1"/>
    <n v="4"/>
    <n v="287.7"/>
    <n v="227.77"/>
    <s v="Retail"/>
    <n v="1150.8"/>
    <n v="911.08"/>
    <n v="239.71999999999991"/>
    <n v="0.208307264511644"/>
    <x v="0"/>
    <x v="0"/>
    <s v="No Rating"/>
    <s v="Apr"/>
  </r>
  <r>
    <x v="7036"/>
    <x v="254"/>
    <s v="Football"/>
    <x v="0"/>
    <x v="3"/>
    <n v="16"/>
    <n v="384.84"/>
    <n v="241.88"/>
    <s v="Online"/>
    <n v="6157.44"/>
    <n v="3870.08"/>
    <n v="2287.3599999999997"/>
    <n v="0.37147905623116095"/>
    <x v="1"/>
    <x v="1"/>
    <s v="No Rating"/>
    <s v="Apr"/>
  </r>
  <r>
    <x v="7037"/>
    <x v="254"/>
    <s v="Sneakers"/>
    <x v="4"/>
    <x v="3"/>
    <n v="13"/>
    <n v="97.45"/>
    <n v="85.48"/>
    <s v="Online"/>
    <n v="1266.8500000000001"/>
    <n v="1111.24"/>
    <n v="155.61000000000013"/>
    <n v="0.12283222165212938"/>
    <x v="0"/>
    <x v="0"/>
    <s v="No Rating"/>
    <s v="Apr"/>
  </r>
  <r>
    <x v="7038"/>
    <x v="254"/>
    <s v="Laptop"/>
    <x v="3"/>
    <x v="0"/>
    <n v="16"/>
    <n v="320.12"/>
    <n v="236.56"/>
    <s v="Online"/>
    <n v="5121.92"/>
    <n v="3784.96"/>
    <n v="1336.96"/>
    <n v="0.26102711483193802"/>
    <x v="0"/>
    <x v="0"/>
    <s v="No Rating"/>
    <s v="Apr"/>
  </r>
  <r>
    <x v="7039"/>
    <x v="254"/>
    <s v="Fiction"/>
    <x v="1"/>
    <x v="0"/>
    <n v="17"/>
    <n v="477.16"/>
    <n v="414.36"/>
    <s v="Online"/>
    <n v="8111.72"/>
    <n v="7044.12"/>
    <n v="1067.6000000000004"/>
    <n v="0.13161203789085427"/>
    <x v="0"/>
    <x v="0"/>
    <s v="No Rating"/>
    <s v="Apr"/>
  </r>
  <r>
    <x v="7040"/>
    <x v="254"/>
    <s v="Fiction"/>
    <x v="1"/>
    <x v="4"/>
    <n v="14"/>
    <n v="432.29"/>
    <n v="370.3"/>
    <s v="Retail"/>
    <n v="6052.06"/>
    <n v="5184.2"/>
    <n v="867.86000000000058"/>
    <n v="0.14339910708089484"/>
    <x v="0"/>
    <x v="0"/>
    <s v="No Rating"/>
    <s v="Apr"/>
  </r>
  <r>
    <x v="7041"/>
    <x v="254"/>
    <s v="Textbook"/>
    <x v="1"/>
    <x v="1"/>
    <n v="15"/>
    <n v="498.08"/>
    <n v="316.88"/>
    <s v="Online"/>
    <n v="7471.2"/>
    <n v="4753.2"/>
    <n v="2718"/>
    <n v="0.36379698040475428"/>
    <x v="0"/>
    <x v="0"/>
    <s v="No Rating"/>
    <s v="Apr"/>
  </r>
  <r>
    <x v="7042"/>
    <x v="255"/>
    <s v="Cycle"/>
    <x v="0"/>
    <x v="3"/>
    <n v="16"/>
    <n v="93.44"/>
    <n v="73.48"/>
    <s v="Online"/>
    <n v="1495.04"/>
    <n v="1175.68"/>
    <n v="319.3599999999999"/>
    <n v="0.21361301369863009"/>
    <x v="0"/>
    <x v="0"/>
    <s v="No Rating"/>
    <s v="Apr"/>
  </r>
  <r>
    <x v="7043"/>
    <x v="255"/>
    <s v="Sneakers"/>
    <x v="4"/>
    <x v="0"/>
    <n v="11"/>
    <n v="15.95"/>
    <n v="11.4"/>
    <s v="Online"/>
    <n v="175.45"/>
    <n v="125.4"/>
    <n v="50.049999999999983"/>
    <n v="0.28526645768025072"/>
    <x v="0"/>
    <x v="0"/>
    <s v="No Rating"/>
    <s v="Apr"/>
  </r>
  <r>
    <x v="7044"/>
    <x v="255"/>
    <s v="Mixer"/>
    <x v="2"/>
    <x v="0"/>
    <n v="15"/>
    <n v="235.96"/>
    <n v="209.49"/>
    <s v="Retail"/>
    <n v="3539.4"/>
    <n v="3142.3500000000004"/>
    <n v="397.04999999999973"/>
    <n v="0.11218003051364631"/>
    <x v="0"/>
    <x v="0"/>
    <s v="No Rating"/>
    <s v="Apr"/>
  </r>
  <r>
    <x v="7045"/>
    <x v="255"/>
    <s v="Comics"/>
    <x v="1"/>
    <x v="2"/>
    <n v="1"/>
    <n v="44.69"/>
    <n v="33.5"/>
    <s v="Retail"/>
    <n v="44.69"/>
    <n v="33.5"/>
    <n v="11.189999999999998"/>
    <n v="0.25039158648467214"/>
    <x v="0"/>
    <x v="0"/>
    <s v="No Rating"/>
    <s v="Apr"/>
  </r>
  <r>
    <x v="7046"/>
    <x v="255"/>
    <s v="Cookware Set"/>
    <x v="2"/>
    <x v="3"/>
    <n v="7"/>
    <n v="439.55"/>
    <n v="372.13"/>
    <s v="Online"/>
    <n v="3076.85"/>
    <n v="2604.91"/>
    <n v="471.94000000000005"/>
    <n v="0.15338414287339328"/>
    <x v="0"/>
    <x v="0"/>
    <s v="No Rating"/>
    <s v="Apr"/>
  </r>
  <r>
    <x v="7047"/>
    <x v="255"/>
    <s v="Football"/>
    <x v="0"/>
    <x v="4"/>
    <n v="2"/>
    <n v="130.26"/>
    <n v="92.8"/>
    <s v="Retail"/>
    <n v="260.52"/>
    <n v="185.6"/>
    <n v="74.919999999999987"/>
    <n v="0.28757868877629356"/>
    <x v="0"/>
    <x v="0"/>
    <s v="No Rating"/>
    <s v="Apr"/>
  </r>
  <r>
    <x v="7048"/>
    <x v="255"/>
    <s v="Football"/>
    <x v="0"/>
    <x v="4"/>
    <n v="18"/>
    <n v="338.53"/>
    <n v="296.29000000000002"/>
    <s v="Online"/>
    <n v="6093.5399999999991"/>
    <n v="5333.22"/>
    <n v="760.3199999999988"/>
    <n v="0.12477476146870274"/>
    <x v="0"/>
    <x v="0"/>
    <s v="No Rating"/>
    <s v="Apr"/>
  </r>
  <r>
    <x v="7049"/>
    <x v="255"/>
    <s v="Cookware Set"/>
    <x v="2"/>
    <x v="2"/>
    <n v="13"/>
    <n v="485.56"/>
    <n v="375.75"/>
    <s v="Online"/>
    <n v="6312.28"/>
    <n v="4884.75"/>
    <n v="1427.5299999999997"/>
    <n v="0.22615124804349615"/>
    <x v="0"/>
    <x v="0"/>
    <s v="No Rating"/>
    <s v="Apr"/>
  </r>
  <r>
    <x v="7050"/>
    <x v="255"/>
    <s v="Headphones"/>
    <x v="3"/>
    <x v="0"/>
    <n v="13"/>
    <n v="108.53"/>
    <n v="92.23"/>
    <s v="Retail"/>
    <n v="1410.89"/>
    <n v="1198.99"/>
    <n v="211.90000000000009"/>
    <n v="0.15018888786510648"/>
    <x v="0"/>
    <x v="0"/>
    <s v="No Rating"/>
    <s v="Apr"/>
  </r>
  <r>
    <x v="7051"/>
    <x v="255"/>
    <s v="Jeans"/>
    <x v="4"/>
    <x v="3"/>
    <n v="9"/>
    <n v="130.09"/>
    <n v="82.85"/>
    <s v="Online"/>
    <n v="1170.81"/>
    <n v="745.65"/>
    <n v="425.15999999999997"/>
    <n v="0.36313321546621569"/>
    <x v="0"/>
    <x v="0"/>
    <s v="No Rating"/>
    <s v="Apr"/>
  </r>
  <r>
    <x v="7052"/>
    <x v="255"/>
    <s v="Vacuum Cleaner"/>
    <x v="2"/>
    <x v="1"/>
    <n v="18"/>
    <n v="492.52"/>
    <n v="401.76"/>
    <s v="Retail"/>
    <n v="8865.36"/>
    <n v="7231.68"/>
    <n v="1633.6800000000003"/>
    <n v="0.18427678063834974"/>
    <x v="1"/>
    <x v="3"/>
    <s v="No Rating"/>
    <s v="Apr"/>
  </r>
  <r>
    <x v="7053"/>
    <x v="255"/>
    <s v="Jacket"/>
    <x v="4"/>
    <x v="3"/>
    <n v="19"/>
    <n v="336.89"/>
    <n v="302.93"/>
    <s v="Online"/>
    <n v="6400.91"/>
    <n v="5755.67"/>
    <n v="645.23999999999978"/>
    <n v="0.10080441687197599"/>
    <x v="0"/>
    <x v="0"/>
    <s v="No Rating"/>
    <s v="Apr"/>
  </r>
  <r>
    <x v="7054"/>
    <x v="255"/>
    <s v="Jeans"/>
    <x v="4"/>
    <x v="0"/>
    <n v="16"/>
    <n v="49.2"/>
    <n v="29.94"/>
    <s v="Retail"/>
    <n v="787.2"/>
    <n v="479.04"/>
    <n v="308.16000000000003"/>
    <n v="0.39146341463414636"/>
    <x v="0"/>
    <x v="0"/>
    <s v="No Rating"/>
    <s v="Apr"/>
  </r>
  <r>
    <x v="7055"/>
    <x v="255"/>
    <s v="Sneakers"/>
    <x v="4"/>
    <x v="0"/>
    <n v="14"/>
    <n v="215.8"/>
    <n v="138.68"/>
    <s v="Online"/>
    <n v="3021.2000000000003"/>
    <n v="1941.52"/>
    <n v="1079.6800000000003"/>
    <n v="0.35736793327154781"/>
    <x v="1"/>
    <x v="1"/>
    <s v="No Rating"/>
    <s v="Apr"/>
  </r>
  <r>
    <x v="7056"/>
    <x v="255"/>
    <s v="Cycle"/>
    <x v="0"/>
    <x v="2"/>
    <n v="2"/>
    <n v="266.37"/>
    <n v="180.98"/>
    <s v="Online"/>
    <n v="532.74"/>
    <n v="361.96"/>
    <n v="170.78000000000003"/>
    <n v="0.32056913316064128"/>
    <x v="0"/>
    <x v="0"/>
    <s v="No Rating"/>
    <s v="Apr"/>
  </r>
  <r>
    <x v="7057"/>
    <x v="255"/>
    <s v="Laptop"/>
    <x v="3"/>
    <x v="2"/>
    <n v="11"/>
    <n v="26.51"/>
    <n v="20.54"/>
    <s v="Retail"/>
    <n v="291.61"/>
    <n v="225.94"/>
    <n v="65.670000000000016"/>
    <n v="0.22519803847604683"/>
    <x v="0"/>
    <x v="0"/>
    <n v="2"/>
    <s v="Apr"/>
  </r>
  <r>
    <x v="7058"/>
    <x v="255"/>
    <s v="Yoga Mat"/>
    <x v="0"/>
    <x v="3"/>
    <n v="19"/>
    <n v="316.08999999999997"/>
    <n v="217.66"/>
    <s v="Online"/>
    <n v="6005.7099999999991"/>
    <n v="4135.54"/>
    <n v="1870.1699999999992"/>
    <n v="0.31139865228257763"/>
    <x v="0"/>
    <x v="0"/>
    <s v="No Rating"/>
    <s v="Apr"/>
  </r>
  <r>
    <x v="7059"/>
    <x v="255"/>
    <s v="Dumbbells"/>
    <x v="0"/>
    <x v="0"/>
    <n v="7"/>
    <n v="353.9"/>
    <n v="284.41000000000003"/>
    <s v="Online"/>
    <n v="2477.2999999999997"/>
    <n v="1990.8700000000001"/>
    <n v="486.42999999999961"/>
    <n v="0.19635490251483456"/>
    <x v="0"/>
    <x v="0"/>
    <s v="No Rating"/>
    <s v="Apr"/>
  </r>
  <r>
    <x v="7060"/>
    <x v="255"/>
    <s v="Mixer"/>
    <x v="2"/>
    <x v="2"/>
    <n v="16"/>
    <n v="51.24"/>
    <n v="32.33"/>
    <s v="Online"/>
    <n v="819.84"/>
    <n v="517.28"/>
    <n v="302.56000000000006"/>
    <n v="0.36904761904761912"/>
    <x v="0"/>
    <x v="0"/>
    <s v="No Rating"/>
    <s v="Apr"/>
  </r>
  <r>
    <x v="7061"/>
    <x v="255"/>
    <s v="Laptop"/>
    <x v="3"/>
    <x v="2"/>
    <n v="19"/>
    <n v="461.54"/>
    <n v="401.06"/>
    <s v="Retail"/>
    <n v="8769.26"/>
    <n v="7620.14"/>
    <n v="1149.1199999999999"/>
    <n v="0.13103956320145599"/>
    <x v="0"/>
    <x v="0"/>
    <s v="No Rating"/>
    <s v="Apr"/>
  </r>
  <r>
    <x v="7062"/>
    <x v="255"/>
    <s v="Smartphone"/>
    <x v="3"/>
    <x v="3"/>
    <n v="11"/>
    <n v="100.43"/>
    <n v="75.28"/>
    <s v="Online"/>
    <n v="1104.73"/>
    <n v="828.08"/>
    <n v="276.64999999999998"/>
    <n v="0.2504231803246042"/>
    <x v="0"/>
    <x v="0"/>
    <s v="No Rating"/>
    <s v="Apr"/>
  </r>
  <r>
    <x v="7063"/>
    <x v="255"/>
    <s v="Yoga Mat"/>
    <x v="0"/>
    <x v="2"/>
    <n v="14"/>
    <n v="146.22999999999999"/>
    <n v="94.6"/>
    <s v="Retail"/>
    <n v="2047.2199999999998"/>
    <n v="1324.3999999999999"/>
    <n v="722.81999999999994"/>
    <n v="0.3530739246392669"/>
    <x v="0"/>
    <x v="0"/>
    <s v="No Rating"/>
    <s v="Apr"/>
  </r>
  <r>
    <x v="7064"/>
    <x v="255"/>
    <s v="T-shirt"/>
    <x v="4"/>
    <x v="3"/>
    <n v="13"/>
    <n v="349.18"/>
    <n v="223.04"/>
    <s v="Retail"/>
    <n v="4539.34"/>
    <n v="2899.52"/>
    <n v="1639.8200000000002"/>
    <n v="0.36124634858812077"/>
    <x v="0"/>
    <x v="0"/>
    <s v="No Rating"/>
    <s v="Apr"/>
  </r>
  <r>
    <x v="7065"/>
    <x v="255"/>
    <s v="Sneakers"/>
    <x v="4"/>
    <x v="3"/>
    <n v="19"/>
    <n v="401"/>
    <n v="321.14"/>
    <s v="Online"/>
    <n v="7619"/>
    <n v="6101.66"/>
    <n v="1517.3400000000001"/>
    <n v="0.19915211970074814"/>
    <x v="0"/>
    <x v="0"/>
    <s v="No Rating"/>
    <s v="Apr"/>
  </r>
  <r>
    <x v="7066"/>
    <x v="255"/>
    <s v="Cookware Set"/>
    <x v="2"/>
    <x v="2"/>
    <n v="20"/>
    <n v="126.35"/>
    <n v="111.28"/>
    <s v="Retail"/>
    <n v="2527"/>
    <n v="2225.6"/>
    <n v="301.40000000000009"/>
    <n v="0.11927186387020186"/>
    <x v="0"/>
    <x v="0"/>
    <s v="No Rating"/>
    <s v="Apr"/>
  </r>
  <r>
    <x v="7067"/>
    <x v="255"/>
    <s v="T-shirt"/>
    <x v="4"/>
    <x v="2"/>
    <n v="15"/>
    <n v="88.74"/>
    <n v="61.58"/>
    <s v="Retail"/>
    <n v="1331.1"/>
    <n v="923.69999999999993"/>
    <n v="407.4"/>
    <n v="0.30606265494703627"/>
    <x v="0"/>
    <x v="0"/>
    <s v="No Rating"/>
    <s v="Apr"/>
  </r>
  <r>
    <x v="7068"/>
    <x v="256"/>
    <s v="Cookware Set"/>
    <x v="2"/>
    <x v="3"/>
    <n v="12"/>
    <n v="371.38"/>
    <n v="223.88"/>
    <s v="Retail"/>
    <n v="4456.5599999999995"/>
    <n v="2686.56"/>
    <n v="1769.9999999999995"/>
    <n v="0.39716732188055354"/>
    <x v="0"/>
    <x v="0"/>
    <s v="No Rating"/>
    <s v="Apr"/>
  </r>
  <r>
    <x v="7069"/>
    <x v="256"/>
    <s v="Comics"/>
    <x v="1"/>
    <x v="3"/>
    <n v="2"/>
    <n v="80.37"/>
    <n v="63.81"/>
    <s v="Retail"/>
    <n v="160.74"/>
    <n v="127.62"/>
    <n v="33.120000000000005"/>
    <n v="0.20604703247480405"/>
    <x v="0"/>
    <x v="0"/>
    <s v="No Rating"/>
    <s v="Apr"/>
  </r>
  <r>
    <x v="7070"/>
    <x v="256"/>
    <s v="Dumbbells"/>
    <x v="0"/>
    <x v="4"/>
    <n v="1"/>
    <n v="434.71"/>
    <n v="306.99"/>
    <s v="Retail"/>
    <n v="434.71"/>
    <n v="306.99"/>
    <n v="127.71999999999997"/>
    <n v="0.29380506544592944"/>
    <x v="0"/>
    <x v="0"/>
    <n v="5"/>
    <s v="Apr"/>
  </r>
  <r>
    <x v="7071"/>
    <x v="256"/>
    <s v="Mixer"/>
    <x v="2"/>
    <x v="4"/>
    <n v="14"/>
    <n v="123.71"/>
    <n v="94.76"/>
    <s v="Retail"/>
    <n v="1731.9399999999998"/>
    <n v="1326.64"/>
    <n v="405.29999999999973"/>
    <n v="0.2340150351628808"/>
    <x v="0"/>
    <x v="0"/>
    <s v="No Rating"/>
    <s v="Apr"/>
  </r>
  <r>
    <x v="7072"/>
    <x v="256"/>
    <s v="Sneakers"/>
    <x v="4"/>
    <x v="3"/>
    <n v="11"/>
    <n v="27.91"/>
    <n v="23.85"/>
    <s v="Online"/>
    <n v="307.01"/>
    <n v="262.35000000000002"/>
    <n v="44.659999999999968"/>
    <n v="0.1454675743461124"/>
    <x v="0"/>
    <x v="0"/>
    <s v="No Rating"/>
    <s v="Apr"/>
  </r>
  <r>
    <x v="7073"/>
    <x v="256"/>
    <s v="Fiction"/>
    <x v="1"/>
    <x v="3"/>
    <n v="7"/>
    <n v="103.15"/>
    <n v="69.42"/>
    <s v="Retail"/>
    <n v="722.05000000000007"/>
    <n v="485.94"/>
    <n v="236.11000000000007"/>
    <n v="0.32699951526902576"/>
    <x v="0"/>
    <x v="0"/>
    <s v="No Rating"/>
    <s v="Apr"/>
  </r>
  <r>
    <x v="7074"/>
    <x v="256"/>
    <s v="Mixer"/>
    <x v="2"/>
    <x v="4"/>
    <n v="5"/>
    <n v="112.12"/>
    <n v="88.86"/>
    <s v="Online"/>
    <n v="560.6"/>
    <n v="444.3"/>
    <n v="116.30000000000001"/>
    <n v="0.20745629682483055"/>
    <x v="0"/>
    <x v="0"/>
    <s v="No Rating"/>
    <s v="Apr"/>
  </r>
  <r>
    <x v="7075"/>
    <x v="256"/>
    <s v="Yoga Mat"/>
    <x v="0"/>
    <x v="0"/>
    <n v="11"/>
    <n v="334.97"/>
    <n v="202.48"/>
    <s v="Online"/>
    <n v="3684.67"/>
    <n v="2227.2799999999997"/>
    <n v="1457.3900000000003"/>
    <n v="0.39552795772755778"/>
    <x v="0"/>
    <x v="0"/>
    <s v="No Rating"/>
    <s v="Apr"/>
  </r>
  <r>
    <x v="7076"/>
    <x v="256"/>
    <s v="Dumbbells"/>
    <x v="0"/>
    <x v="4"/>
    <n v="8"/>
    <n v="477.75"/>
    <n v="322.69"/>
    <s v="Online"/>
    <n v="3822"/>
    <n v="2581.52"/>
    <n v="1240.48"/>
    <n v="0.32456305599162744"/>
    <x v="0"/>
    <x v="0"/>
    <s v="No Rating"/>
    <s v="Apr"/>
  </r>
  <r>
    <x v="7077"/>
    <x v="256"/>
    <s v="Sneakers"/>
    <x v="4"/>
    <x v="3"/>
    <n v="17"/>
    <n v="199.73"/>
    <n v="132.61000000000001"/>
    <s v="Online"/>
    <n v="3395.41"/>
    <n v="2254.3700000000003"/>
    <n v="1141.0399999999995"/>
    <n v="0.33605367245781792"/>
    <x v="0"/>
    <x v="0"/>
    <s v="No Rating"/>
    <s v="Apr"/>
  </r>
  <r>
    <x v="7078"/>
    <x v="256"/>
    <s v="Biography"/>
    <x v="1"/>
    <x v="1"/>
    <n v="12"/>
    <n v="470.59"/>
    <n v="328.43"/>
    <s v="Online"/>
    <n v="5647.08"/>
    <n v="3941.16"/>
    <n v="1705.92"/>
    <n v="0.30208886716674815"/>
    <x v="0"/>
    <x v="0"/>
    <s v="No Rating"/>
    <s v="Apr"/>
  </r>
  <r>
    <x v="7079"/>
    <x v="256"/>
    <s v="Jacket"/>
    <x v="4"/>
    <x v="1"/>
    <n v="14"/>
    <n v="445.65"/>
    <n v="301.58999999999997"/>
    <s v="Online"/>
    <n v="6239.0999999999995"/>
    <n v="4222.2599999999993"/>
    <n v="2016.8400000000001"/>
    <n v="0.32325816223493781"/>
    <x v="0"/>
    <x v="0"/>
    <s v="No Rating"/>
    <s v="Apr"/>
  </r>
  <r>
    <x v="7080"/>
    <x v="256"/>
    <s v="Cookware Set"/>
    <x v="2"/>
    <x v="4"/>
    <n v="1"/>
    <n v="170.1"/>
    <n v="104.42"/>
    <s v="Online"/>
    <n v="170.1"/>
    <n v="104.42"/>
    <n v="65.679999999999993"/>
    <n v="0.38612580834803056"/>
    <x v="0"/>
    <x v="0"/>
    <s v="No Rating"/>
    <s v="Apr"/>
  </r>
  <r>
    <x v="7081"/>
    <x v="256"/>
    <s v="Jeans"/>
    <x v="4"/>
    <x v="4"/>
    <n v="8"/>
    <n v="499.52"/>
    <n v="365.48"/>
    <s v="Online"/>
    <n v="3996.16"/>
    <n v="2923.84"/>
    <n v="1072.3199999999997"/>
    <n v="0.2683376040999359"/>
    <x v="0"/>
    <x v="0"/>
    <s v="No Rating"/>
    <s v="Apr"/>
  </r>
  <r>
    <x v="7082"/>
    <x v="256"/>
    <s v="Cookware Set"/>
    <x v="2"/>
    <x v="4"/>
    <n v="14"/>
    <n v="338.3"/>
    <n v="258.88"/>
    <s v="Retail"/>
    <n v="4736.2"/>
    <n v="3624.3199999999997"/>
    <n v="1111.8800000000001"/>
    <n v="0.2347620455217263"/>
    <x v="0"/>
    <x v="0"/>
    <s v="No Rating"/>
    <s v="Apr"/>
  </r>
  <r>
    <x v="7083"/>
    <x v="256"/>
    <s v="Camera"/>
    <x v="3"/>
    <x v="1"/>
    <n v="7"/>
    <n v="32.25"/>
    <n v="22.5"/>
    <s v="Retail"/>
    <n v="225.75"/>
    <n v="157.5"/>
    <n v="68.25"/>
    <n v="0.30232558139534882"/>
    <x v="0"/>
    <x v="0"/>
    <s v="No Rating"/>
    <s v="Apr"/>
  </r>
  <r>
    <x v="7084"/>
    <x v="256"/>
    <s v="Jacket"/>
    <x v="4"/>
    <x v="0"/>
    <n v="16"/>
    <n v="379.74"/>
    <n v="337.24"/>
    <s v="Online"/>
    <n v="6075.84"/>
    <n v="5395.84"/>
    <n v="680"/>
    <n v="0.11191868120292832"/>
    <x v="0"/>
    <x v="0"/>
    <s v="No Rating"/>
    <s v="Apr"/>
  </r>
  <r>
    <x v="7085"/>
    <x v="256"/>
    <s v="Textbook"/>
    <x v="1"/>
    <x v="4"/>
    <n v="12"/>
    <n v="387.7"/>
    <n v="301"/>
    <s v="Online"/>
    <n v="4652.3999999999996"/>
    <n v="3612"/>
    <n v="1040.3999999999996"/>
    <n v="0.22362651534691766"/>
    <x v="0"/>
    <x v="0"/>
    <s v="No Rating"/>
    <s v="Apr"/>
  </r>
  <r>
    <x v="7086"/>
    <x v="256"/>
    <s v="Laptop"/>
    <x v="3"/>
    <x v="4"/>
    <n v="7"/>
    <n v="20.59"/>
    <n v="17.88"/>
    <s v="Online"/>
    <n v="144.13"/>
    <n v="125.16"/>
    <n v="18.97"/>
    <n v="0.13161728994657601"/>
    <x v="0"/>
    <x v="0"/>
    <s v="No Rating"/>
    <s v="Apr"/>
  </r>
  <r>
    <x v="7087"/>
    <x v="256"/>
    <s v="Mixer"/>
    <x v="2"/>
    <x v="1"/>
    <n v="18"/>
    <n v="313.85000000000002"/>
    <n v="278.62"/>
    <s v="Online"/>
    <n v="5649.3"/>
    <n v="5015.16"/>
    <n v="634.14000000000033"/>
    <n v="0.11225107535446875"/>
    <x v="0"/>
    <x v="0"/>
    <s v="No Rating"/>
    <s v="Apr"/>
  </r>
  <r>
    <x v="7088"/>
    <x v="256"/>
    <s v="Vacuum Cleaner"/>
    <x v="2"/>
    <x v="4"/>
    <n v="6"/>
    <n v="421.75"/>
    <n v="275.74"/>
    <s v="Retail"/>
    <n v="2530.5"/>
    <n v="1654.44"/>
    <n v="876.06"/>
    <n v="0.34620035566093654"/>
    <x v="0"/>
    <x v="0"/>
    <s v="No Rating"/>
    <s v="Apr"/>
  </r>
  <r>
    <x v="7089"/>
    <x v="256"/>
    <s v="Biography"/>
    <x v="1"/>
    <x v="2"/>
    <n v="3"/>
    <n v="478.11"/>
    <n v="421.54"/>
    <s v="Online"/>
    <n v="1434.33"/>
    <n v="1264.6200000000001"/>
    <n v="169.70999999999981"/>
    <n v="0.11832005187090824"/>
    <x v="0"/>
    <x v="0"/>
    <s v="No Rating"/>
    <s v="Apr"/>
  </r>
  <r>
    <x v="7090"/>
    <x v="256"/>
    <s v="Dumbbells"/>
    <x v="0"/>
    <x v="0"/>
    <n v="14"/>
    <n v="241.57"/>
    <n v="189.15"/>
    <s v="Retail"/>
    <n v="3381.98"/>
    <n v="2648.1"/>
    <n v="733.88000000000011"/>
    <n v="0.21699714368506026"/>
    <x v="0"/>
    <x v="0"/>
    <s v="No Rating"/>
    <s v="Apr"/>
  </r>
  <r>
    <x v="7091"/>
    <x v="256"/>
    <s v="Textbook"/>
    <x v="1"/>
    <x v="3"/>
    <n v="16"/>
    <n v="180.56"/>
    <n v="155.15"/>
    <s v="Retail"/>
    <n v="2888.96"/>
    <n v="2482.4"/>
    <n v="406.55999999999995"/>
    <n v="0.14072884359769602"/>
    <x v="0"/>
    <x v="0"/>
    <s v="No Rating"/>
    <s v="Apr"/>
  </r>
  <r>
    <x v="7092"/>
    <x v="256"/>
    <s v="Fiction"/>
    <x v="1"/>
    <x v="3"/>
    <n v="18"/>
    <n v="243.99"/>
    <n v="214.44"/>
    <s v="Online"/>
    <n v="4391.82"/>
    <n v="3859.92"/>
    <n v="531.89999999999964"/>
    <n v="0.12111152096397386"/>
    <x v="0"/>
    <x v="0"/>
    <s v="No Rating"/>
    <s v="Apr"/>
  </r>
  <r>
    <x v="7093"/>
    <x v="256"/>
    <s v="Smartphone"/>
    <x v="3"/>
    <x v="3"/>
    <n v="18"/>
    <n v="328.32"/>
    <n v="255.38"/>
    <s v="Retail"/>
    <n v="5909.76"/>
    <n v="4596.84"/>
    <n v="1312.92"/>
    <n v="0.222161306042885"/>
    <x v="0"/>
    <x v="0"/>
    <n v="3"/>
    <s v="Apr"/>
  </r>
  <r>
    <x v="7094"/>
    <x v="256"/>
    <s v="Biography"/>
    <x v="1"/>
    <x v="0"/>
    <n v="14"/>
    <n v="16.04"/>
    <n v="11.88"/>
    <s v="Retail"/>
    <n v="224.56"/>
    <n v="166.32000000000002"/>
    <n v="58.239999999999981"/>
    <n v="0.25935162094763081"/>
    <x v="0"/>
    <x v="0"/>
    <s v="No Rating"/>
    <s v="Apr"/>
  </r>
  <r>
    <x v="7095"/>
    <x v="256"/>
    <s v="Cookware Set"/>
    <x v="2"/>
    <x v="3"/>
    <n v="20"/>
    <n v="366.3"/>
    <n v="247.85"/>
    <s v="Retail"/>
    <n v="7326"/>
    <n v="4957"/>
    <n v="2369"/>
    <n v="0.32336882336882339"/>
    <x v="0"/>
    <x v="0"/>
    <s v="No Rating"/>
    <s v="Apr"/>
  </r>
  <r>
    <x v="7096"/>
    <x v="256"/>
    <s v="Vacuum Cleaner"/>
    <x v="2"/>
    <x v="3"/>
    <n v="10"/>
    <n v="90.76"/>
    <n v="75.19"/>
    <s v="Retail"/>
    <n v="907.6"/>
    <n v="751.9"/>
    <n v="155.70000000000005"/>
    <n v="0.17155134420449542"/>
    <x v="0"/>
    <x v="0"/>
    <s v="No Rating"/>
    <s v="Apr"/>
  </r>
  <r>
    <x v="7097"/>
    <x v="257"/>
    <s v="Jeans"/>
    <x v="4"/>
    <x v="0"/>
    <n v="20"/>
    <n v="43.95"/>
    <n v="37.72"/>
    <s v="Online"/>
    <n v="879"/>
    <n v="754.4"/>
    <n v="124.60000000000002"/>
    <n v="0.1417519908987486"/>
    <x v="0"/>
    <x v="0"/>
    <s v="No Rating"/>
    <s v="Apr"/>
  </r>
  <r>
    <x v="7098"/>
    <x v="257"/>
    <s v="Football"/>
    <x v="0"/>
    <x v="3"/>
    <n v="7"/>
    <n v="447.31"/>
    <n v="372.86"/>
    <s v="Retail"/>
    <n v="3131.17"/>
    <n v="2610.02"/>
    <n v="521.15000000000009"/>
    <n v="0.16643938208401335"/>
    <x v="0"/>
    <x v="0"/>
    <s v="No Rating"/>
    <s v="Apr"/>
  </r>
  <r>
    <x v="7099"/>
    <x v="257"/>
    <s v="Jeans"/>
    <x v="4"/>
    <x v="1"/>
    <n v="5"/>
    <n v="174.41"/>
    <n v="107.62"/>
    <s v="Online"/>
    <n v="872.05"/>
    <n v="538.1"/>
    <n v="333.94999999999993"/>
    <n v="0.3829482254457886"/>
    <x v="0"/>
    <x v="0"/>
    <s v="No Rating"/>
    <s v="Apr"/>
  </r>
  <r>
    <x v="7100"/>
    <x v="257"/>
    <s v="Mixer"/>
    <x v="2"/>
    <x v="0"/>
    <n v="10"/>
    <n v="289.39999999999998"/>
    <n v="206.75"/>
    <s v="Online"/>
    <n v="2894"/>
    <n v="2067.5"/>
    <n v="826.5"/>
    <n v="0.28559087767795438"/>
    <x v="0"/>
    <x v="0"/>
    <s v="No Rating"/>
    <s v="Apr"/>
  </r>
  <r>
    <x v="7101"/>
    <x v="257"/>
    <s v="Comics"/>
    <x v="1"/>
    <x v="2"/>
    <n v="9"/>
    <n v="182.51"/>
    <n v="136.86000000000001"/>
    <s v="Retail"/>
    <n v="1642.59"/>
    <n v="1231.7400000000002"/>
    <n v="410.84999999999968"/>
    <n v="0.25012328091611402"/>
    <x v="0"/>
    <x v="0"/>
    <s v="No Rating"/>
    <s v="Apr"/>
  </r>
  <r>
    <x v="7102"/>
    <x v="257"/>
    <s v="Mixer"/>
    <x v="2"/>
    <x v="1"/>
    <n v="16"/>
    <n v="432.06"/>
    <n v="335.82"/>
    <s v="Retail"/>
    <n v="6912.96"/>
    <n v="5373.12"/>
    <n v="1539.8400000000001"/>
    <n v="0.22274684071656717"/>
    <x v="0"/>
    <x v="0"/>
    <n v="3"/>
    <s v="Apr"/>
  </r>
  <r>
    <x v="7103"/>
    <x v="257"/>
    <s v="Chair"/>
    <x v="2"/>
    <x v="2"/>
    <n v="15"/>
    <n v="314.39999999999998"/>
    <n v="257.08999999999997"/>
    <s v="Online"/>
    <n v="4716"/>
    <n v="3856.3499999999995"/>
    <n v="859.65000000000055"/>
    <n v="0.18228371501272275"/>
    <x v="0"/>
    <x v="0"/>
    <n v="4"/>
    <s v="Apr"/>
  </r>
  <r>
    <x v="7104"/>
    <x v="257"/>
    <s v="Chair"/>
    <x v="2"/>
    <x v="1"/>
    <n v="17"/>
    <n v="409.66"/>
    <n v="366.99"/>
    <s v="Retail"/>
    <n v="6964.22"/>
    <n v="6238.83"/>
    <n v="725.39000000000033"/>
    <n v="0.10415954694136606"/>
    <x v="0"/>
    <x v="0"/>
    <s v="No Rating"/>
    <s v="Apr"/>
  </r>
  <r>
    <x v="7105"/>
    <x v="257"/>
    <s v="Smartphone"/>
    <x v="3"/>
    <x v="3"/>
    <n v="12"/>
    <n v="128.31"/>
    <n v="111.5"/>
    <s v="Retail"/>
    <n v="1539.72"/>
    <n v="1338"/>
    <n v="201.72000000000003"/>
    <n v="0.13101083313849274"/>
    <x v="0"/>
    <x v="0"/>
    <s v="No Rating"/>
    <s v="Apr"/>
  </r>
  <r>
    <x v="7106"/>
    <x v="257"/>
    <s v="Headphones"/>
    <x v="3"/>
    <x v="2"/>
    <n v="19"/>
    <n v="368.67"/>
    <n v="290.7"/>
    <s v="Online"/>
    <n v="7004.7300000000005"/>
    <n v="5523.3"/>
    <n v="1481.4300000000003"/>
    <n v="0.21148995036211249"/>
    <x v="0"/>
    <x v="0"/>
    <n v="1"/>
    <s v="Apr"/>
  </r>
  <r>
    <x v="7107"/>
    <x v="257"/>
    <s v="Mixer"/>
    <x v="2"/>
    <x v="4"/>
    <n v="9"/>
    <n v="241.35"/>
    <n v="154.78"/>
    <s v="Retail"/>
    <n v="2172.15"/>
    <n v="1393.02"/>
    <n v="779.13000000000011"/>
    <n v="0.35869069815620469"/>
    <x v="0"/>
    <x v="0"/>
    <n v="4"/>
    <s v="Apr"/>
  </r>
  <r>
    <x v="7108"/>
    <x v="257"/>
    <s v="Jeans"/>
    <x v="4"/>
    <x v="0"/>
    <n v="10"/>
    <n v="360.08"/>
    <n v="240.62"/>
    <s v="Retail"/>
    <n v="3600.7999999999997"/>
    <n v="2406.1999999999998"/>
    <n v="1194.5999999999999"/>
    <n v="0.33175960897578316"/>
    <x v="0"/>
    <x v="0"/>
    <s v="No Rating"/>
    <s v="Apr"/>
  </r>
  <r>
    <x v="7109"/>
    <x v="257"/>
    <s v="Sneakers"/>
    <x v="4"/>
    <x v="3"/>
    <n v="12"/>
    <n v="202.85"/>
    <n v="131.29"/>
    <s v="Retail"/>
    <n v="2434.1999999999998"/>
    <n v="1575.48"/>
    <n v="858.7199999999998"/>
    <n v="0.35277298496425924"/>
    <x v="0"/>
    <x v="0"/>
    <s v="No Rating"/>
    <s v="Apr"/>
  </r>
  <r>
    <x v="7110"/>
    <x v="257"/>
    <s v="Cookware Set"/>
    <x v="2"/>
    <x v="2"/>
    <n v="11"/>
    <n v="102.45"/>
    <n v="86.42"/>
    <s v="Retail"/>
    <n v="1126.95"/>
    <n v="950.62"/>
    <n v="176.33000000000004"/>
    <n v="0.15646656905807715"/>
    <x v="0"/>
    <x v="0"/>
    <s v="No Rating"/>
    <s v="Apr"/>
  </r>
  <r>
    <x v="7111"/>
    <x v="257"/>
    <s v="Jeans"/>
    <x v="4"/>
    <x v="1"/>
    <n v="5"/>
    <n v="402.8"/>
    <n v="332.84"/>
    <s v="Online"/>
    <n v="2014"/>
    <n v="1664.1999999999998"/>
    <n v="349.80000000000018"/>
    <n v="0.17368421052631589"/>
    <x v="0"/>
    <x v="0"/>
    <s v="No Rating"/>
    <s v="Apr"/>
  </r>
  <r>
    <x v="7112"/>
    <x v="257"/>
    <s v="Vacuum Cleaner"/>
    <x v="2"/>
    <x v="0"/>
    <n v="18"/>
    <n v="220.79"/>
    <n v="192.21"/>
    <s v="Online"/>
    <n v="3974.22"/>
    <n v="3459.78"/>
    <n v="514.4399999999996"/>
    <n v="0.12944426830925304"/>
    <x v="0"/>
    <x v="0"/>
    <s v="No Rating"/>
    <s v="Apr"/>
  </r>
  <r>
    <x v="7113"/>
    <x v="257"/>
    <s v="Football"/>
    <x v="0"/>
    <x v="2"/>
    <n v="11"/>
    <n v="150.72"/>
    <n v="115.22"/>
    <s v="Online"/>
    <n v="1657.92"/>
    <n v="1267.42"/>
    <n v="390.5"/>
    <n v="0.23553609341825901"/>
    <x v="0"/>
    <x v="0"/>
    <s v="No Rating"/>
    <s v="Apr"/>
  </r>
  <r>
    <x v="7114"/>
    <x v="257"/>
    <s v="Biography"/>
    <x v="1"/>
    <x v="2"/>
    <n v="19"/>
    <n v="457.23"/>
    <n v="372.72"/>
    <s v="Online"/>
    <n v="8687.3700000000008"/>
    <n v="7081.68"/>
    <n v="1605.6900000000005"/>
    <n v="0.18483039170658097"/>
    <x v="0"/>
    <x v="0"/>
    <s v="No Rating"/>
    <s v="Apr"/>
  </r>
  <r>
    <x v="7115"/>
    <x v="257"/>
    <s v="Mixer"/>
    <x v="2"/>
    <x v="2"/>
    <n v="19"/>
    <n v="219.33"/>
    <n v="142.62"/>
    <s v="Online"/>
    <n v="4167.2700000000004"/>
    <n v="2709.78"/>
    <n v="1457.4900000000002"/>
    <n v="0.34974695664067845"/>
    <x v="0"/>
    <x v="0"/>
    <s v="No Rating"/>
    <s v="Apr"/>
  </r>
  <r>
    <x v="7116"/>
    <x v="257"/>
    <s v="Biography"/>
    <x v="1"/>
    <x v="1"/>
    <n v="11"/>
    <n v="359.73"/>
    <n v="292.82"/>
    <s v="Online"/>
    <n v="3957.03"/>
    <n v="3221.02"/>
    <n v="736.01000000000022"/>
    <n v="0.1860006115697885"/>
    <x v="0"/>
    <x v="0"/>
    <s v="No Rating"/>
    <s v="Apr"/>
  </r>
  <r>
    <x v="7117"/>
    <x v="257"/>
    <s v="Vacuum Cleaner"/>
    <x v="2"/>
    <x v="1"/>
    <n v="17"/>
    <n v="235.6"/>
    <n v="162.05000000000001"/>
    <s v="Online"/>
    <n v="4005.2"/>
    <n v="2754.8500000000004"/>
    <n v="1250.3499999999995"/>
    <n v="0.31218166383701174"/>
    <x v="0"/>
    <x v="0"/>
    <s v="No Rating"/>
    <s v="Apr"/>
  </r>
  <r>
    <x v="7118"/>
    <x v="257"/>
    <s v="Sneakers"/>
    <x v="4"/>
    <x v="2"/>
    <n v="19"/>
    <n v="69.150000000000006"/>
    <n v="41.59"/>
    <s v="Online"/>
    <n v="1313.8500000000001"/>
    <n v="790.21"/>
    <n v="523.6400000000001"/>
    <n v="0.39855386840202461"/>
    <x v="0"/>
    <x v="0"/>
    <s v="No Rating"/>
    <s v="Apr"/>
  </r>
  <r>
    <x v="7119"/>
    <x v="257"/>
    <s v="Dumbbells"/>
    <x v="0"/>
    <x v="1"/>
    <n v="20"/>
    <n v="98.99"/>
    <n v="80.540000000000006"/>
    <s v="Online"/>
    <n v="1979.8"/>
    <n v="1610.8000000000002"/>
    <n v="368.99999999999977"/>
    <n v="0.18638246287503776"/>
    <x v="0"/>
    <x v="0"/>
    <n v="3"/>
    <s v="Apr"/>
  </r>
  <r>
    <x v="7120"/>
    <x v="257"/>
    <s v="Vacuum Cleaner"/>
    <x v="2"/>
    <x v="2"/>
    <n v="16"/>
    <n v="412.24"/>
    <n v="250.29"/>
    <s v="Retail"/>
    <n v="6595.84"/>
    <n v="4004.64"/>
    <n v="2591.2000000000003"/>
    <n v="0.39285367746943534"/>
    <x v="0"/>
    <x v="0"/>
    <s v="No Rating"/>
    <s v="Apr"/>
  </r>
  <r>
    <x v="7121"/>
    <x v="257"/>
    <s v="Mixer"/>
    <x v="2"/>
    <x v="3"/>
    <n v="14"/>
    <n v="419.67"/>
    <n v="297.35000000000002"/>
    <s v="Retail"/>
    <n v="5875.38"/>
    <n v="4162.9000000000005"/>
    <n v="1712.4799999999996"/>
    <n v="0.29146710510639307"/>
    <x v="0"/>
    <x v="0"/>
    <s v="No Rating"/>
    <s v="Apr"/>
  </r>
  <r>
    <x v="7122"/>
    <x v="257"/>
    <s v="Mixer"/>
    <x v="2"/>
    <x v="2"/>
    <n v="3"/>
    <n v="177.1"/>
    <n v="132.99"/>
    <s v="Online"/>
    <n v="531.29999999999995"/>
    <n v="398.97"/>
    <n v="132.32999999999993"/>
    <n v="0.24906832298136633"/>
    <x v="0"/>
    <x v="0"/>
    <s v="No Rating"/>
    <s v="Apr"/>
  </r>
  <r>
    <x v="7123"/>
    <x v="257"/>
    <s v="Jacket"/>
    <x v="4"/>
    <x v="2"/>
    <n v="13"/>
    <n v="92.54"/>
    <n v="73.27"/>
    <s v="Online"/>
    <n v="1203.02"/>
    <n v="952.51"/>
    <n v="250.51"/>
    <n v="0.20823427706937539"/>
    <x v="0"/>
    <x v="0"/>
    <s v="No Rating"/>
    <s v="Apr"/>
  </r>
  <r>
    <x v="7124"/>
    <x v="257"/>
    <s v="Football"/>
    <x v="0"/>
    <x v="0"/>
    <n v="20"/>
    <n v="317.01"/>
    <n v="217.8"/>
    <s v="Retail"/>
    <n v="6340.2"/>
    <n v="4356"/>
    <n v="1984.1999999999998"/>
    <n v="0.31295542727358755"/>
    <x v="0"/>
    <x v="0"/>
    <s v="No Rating"/>
    <s v="Apr"/>
  </r>
  <r>
    <x v="7125"/>
    <x v="258"/>
    <s v="Football"/>
    <x v="0"/>
    <x v="1"/>
    <n v="1"/>
    <n v="273.43"/>
    <n v="209.68"/>
    <s v="Online"/>
    <n v="273.43"/>
    <n v="209.68"/>
    <n v="63.75"/>
    <n v="0.23314925209377171"/>
    <x v="0"/>
    <x v="0"/>
    <s v="No Rating"/>
    <s v="Apr"/>
  </r>
  <r>
    <x v="7126"/>
    <x v="258"/>
    <s v="Laptop"/>
    <x v="3"/>
    <x v="4"/>
    <n v="18"/>
    <n v="408.73"/>
    <n v="252.43"/>
    <s v="Retail"/>
    <n v="7357.14"/>
    <n v="4543.74"/>
    <n v="2813.4000000000005"/>
    <n v="0.38240403200156586"/>
    <x v="0"/>
    <x v="0"/>
    <s v="No Rating"/>
    <s v="Apr"/>
  </r>
  <r>
    <x v="7127"/>
    <x v="258"/>
    <s v="Comics"/>
    <x v="1"/>
    <x v="3"/>
    <n v="9"/>
    <n v="317.49"/>
    <n v="285.10000000000002"/>
    <s v="Online"/>
    <n v="2857.41"/>
    <n v="2565.9"/>
    <n v="291.50999999999976"/>
    <n v="0.10201896122712518"/>
    <x v="0"/>
    <x v="0"/>
    <s v="No Rating"/>
    <s v="Apr"/>
  </r>
  <r>
    <x v="7128"/>
    <x v="258"/>
    <s v="Mixer"/>
    <x v="2"/>
    <x v="2"/>
    <n v="11"/>
    <n v="132.19"/>
    <n v="99.17"/>
    <s v="Retail"/>
    <n v="1454.09"/>
    <n v="1090.8700000000001"/>
    <n v="363.2199999999998"/>
    <n v="0.24979196610938789"/>
    <x v="0"/>
    <x v="0"/>
    <s v="No Rating"/>
    <s v="Apr"/>
  </r>
  <r>
    <x v="7129"/>
    <x v="258"/>
    <s v="Comics"/>
    <x v="1"/>
    <x v="4"/>
    <n v="4"/>
    <n v="394.55"/>
    <n v="261.55"/>
    <s v="Online"/>
    <n v="1578.2"/>
    <n v="1046.2"/>
    <n v="532"/>
    <n v="0.3370928906349005"/>
    <x v="0"/>
    <x v="0"/>
    <s v="No Rating"/>
    <s v="Apr"/>
  </r>
  <r>
    <x v="7130"/>
    <x v="258"/>
    <s v="Jeans"/>
    <x v="4"/>
    <x v="2"/>
    <n v="10"/>
    <n v="85.62"/>
    <n v="56.65"/>
    <s v="Online"/>
    <n v="856.2"/>
    <n v="566.5"/>
    <n v="289.70000000000005"/>
    <n v="0.33835552441018457"/>
    <x v="0"/>
    <x v="0"/>
    <s v="No Rating"/>
    <s v="Apr"/>
  </r>
  <r>
    <x v="7131"/>
    <x v="258"/>
    <s v="Camera"/>
    <x v="3"/>
    <x v="3"/>
    <n v="12"/>
    <n v="13.41"/>
    <n v="8.8000000000000007"/>
    <s v="Retail"/>
    <n v="160.92000000000002"/>
    <n v="105.60000000000001"/>
    <n v="55.320000000000007"/>
    <n v="0.34377330350484714"/>
    <x v="1"/>
    <x v="1"/>
    <n v="2"/>
    <s v="Apr"/>
  </r>
  <r>
    <x v="7132"/>
    <x v="258"/>
    <s v="Camera"/>
    <x v="3"/>
    <x v="4"/>
    <n v="7"/>
    <n v="302.18"/>
    <n v="229.51"/>
    <s v="Online"/>
    <n v="2115.2600000000002"/>
    <n v="1606.57"/>
    <n v="508.69000000000028"/>
    <n v="0.24048580316367738"/>
    <x v="0"/>
    <x v="0"/>
    <s v="No Rating"/>
    <s v="Apr"/>
  </r>
  <r>
    <x v="7133"/>
    <x v="258"/>
    <s v="Headphones"/>
    <x v="3"/>
    <x v="2"/>
    <n v="7"/>
    <n v="362.42"/>
    <n v="258.39"/>
    <s v="Retail"/>
    <n v="2536.94"/>
    <n v="1808.73"/>
    <n v="728.21"/>
    <n v="0.28704265768997295"/>
    <x v="0"/>
    <x v="0"/>
    <s v="No Rating"/>
    <s v="Apr"/>
  </r>
  <r>
    <x v="7134"/>
    <x v="258"/>
    <s v="Headphones"/>
    <x v="3"/>
    <x v="0"/>
    <n v="12"/>
    <n v="331.35"/>
    <n v="248.59"/>
    <s v="Retail"/>
    <n v="3976.2000000000003"/>
    <n v="2983.08"/>
    <n v="993.12000000000035"/>
    <n v="0.24976610834465074"/>
    <x v="0"/>
    <x v="0"/>
    <s v="No Rating"/>
    <s v="Apr"/>
  </r>
  <r>
    <x v="7135"/>
    <x v="258"/>
    <s v="Yoga Mat"/>
    <x v="0"/>
    <x v="3"/>
    <n v="10"/>
    <n v="325.26"/>
    <n v="266.58999999999997"/>
    <s v="Online"/>
    <n v="3252.6"/>
    <n v="2665.8999999999996"/>
    <n v="586.70000000000027"/>
    <n v="0.18037877390395385"/>
    <x v="0"/>
    <x v="0"/>
    <s v="No Rating"/>
    <s v="Apr"/>
  </r>
  <r>
    <x v="7136"/>
    <x v="258"/>
    <s v="Cycle"/>
    <x v="0"/>
    <x v="4"/>
    <n v="8"/>
    <n v="80.7"/>
    <n v="69.72"/>
    <s v="Online"/>
    <n v="645.6"/>
    <n v="557.76"/>
    <n v="87.840000000000032"/>
    <n v="0.13605947955390338"/>
    <x v="0"/>
    <x v="0"/>
    <s v="No Rating"/>
    <s v="Apr"/>
  </r>
  <r>
    <x v="7137"/>
    <x v="258"/>
    <s v="Cycle"/>
    <x v="0"/>
    <x v="2"/>
    <n v="5"/>
    <n v="430.98"/>
    <n v="304.06"/>
    <s v="Online"/>
    <n v="2154.9"/>
    <n v="1520.3"/>
    <n v="634.60000000000014"/>
    <n v="0.29449162374124094"/>
    <x v="0"/>
    <x v="0"/>
    <s v="No Rating"/>
    <s v="Apr"/>
  </r>
  <r>
    <x v="7138"/>
    <x v="258"/>
    <s v="Mixer"/>
    <x v="2"/>
    <x v="4"/>
    <n v="10"/>
    <n v="336.42"/>
    <n v="239.94"/>
    <s v="Retail"/>
    <n v="3364.2000000000003"/>
    <n v="2399.4"/>
    <n v="964.80000000000018"/>
    <n v="0.28678437667201717"/>
    <x v="0"/>
    <x v="0"/>
    <n v="1"/>
    <s v="Apr"/>
  </r>
  <r>
    <x v="7139"/>
    <x v="258"/>
    <s v="Yoga Mat"/>
    <x v="0"/>
    <x v="0"/>
    <n v="14"/>
    <n v="170.2"/>
    <n v="119.54"/>
    <s v="Online"/>
    <n v="2382.7999999999997"/>
    <n v="1673.5600000000002"/>
    <n v="709.23999999999955"/>
    <n v="0.29764982373678012"/>
    <x v="1"/>
    <x v="3"/>
    <s v="No Rating"/>
    <s v="Apr"/>
  </r>
  <r>
    <x v="7140"/>
    <x v="258"/>
    <s v="Textbook"/>
    <x v="1"/>
    <x v="1"/>
    <n v="20"/>
    <n v="331.29"/>
    <n v="253.42"/>
    <s v="Retail"/>
    <n v="6625.8"/>
    <n v="5068.3999999999996"/>
    <n v="1557.4000000000005"/>
    <n v="0.23505086178272819"/>
    <x v="0"/>
    <x v="0"/>
    <s v="No Rating"/>
    <s v="Apr"/>
  </r>
  <r>
    <x v="7141"/>
    <x v="258"/>
    <s v="Jeans"/>
    <x v="4"/>
    <x v="3"/>
    <n v="13"/>
    <n v="412.86"/>
    <n v="319.33"/>
    <s v="Online"/>
    <n v="5367.18"/>
    <n v="4151.29"/>
    <n v="1215.8900000000003"/>
    <n v="0.22654168483263096"/>
    <x v="0"/>
    <x v="0"/>
    <s v="No Rating"/>
    <s v="Apr"/>
  </r>
  <r>
    <x v="7142"/>
    <x v="258"/>
    <s v="Dumbbells"/>
    <x v="0"/>
    <x v="4"/>
    <n v="17"/>
    <n v="158.59"/>
    <n v="139.52000000000001"/>
    <s v="Online"/>
    <n v="2696.03"/>
    <n v="2371.84"/>
    <n v="324.19000000000005"/>
    <n v="0.12024717825840218"/>
    <x v="0"/>
    <x v="0"/>
    <s v="No Rating"/>
    <s v="Apr"/>
  </r>
  <r>
    <x v="7143"/>
    <x v="258"/>
    <s v="Comics"/>
    <x v="1"/>
    <x v="3"/>
    <n v="12"/>
    <n v="166.31"/>
    <n v="139.66"/>
    <s v="Online"/>
    <n v="1995.72"/>
    <n v="1675.92"/>
    <n v="319.79999999999995"/>
    <n v="0.16024291984847572"/>
    <x v="0"/>
    <x v="0"/>
    <s v="No Rating"/>
    <s v="Apr"/>
  </r>
  <r>
    <x v="7144"/>
    <x v="258"/>
    <s v="Fiction"/>
    <x v="1"/>
    <x v="4"/>
    <n v="18"/>
    <n v="52.58"/>
    <n v="45.06"/>
    <s v="Retail"/>
    <n v="946.43999999999994"/>
    <n v="811.08"/>
    <n v="135.3599999999999"/>
    <n v="0.14302015975656132"/>
    <x v="0"/>
    <x v="0"/>
    <s v="No Rating"/>
    <s v="Apr"/>
  </r>
  <r>
    <x v="7145"/>
    <x v="258"/>
    <s v="Dumbbells"/>
    <x v="0"/>
    <x v="4"/>
    <n v="15"/>
    <n v="20.02"/>
    <n v="15.5"/>
    <s v="Retail"/>
    <n v="300.3"/>
    <n v="232.5"/>
    <n v="67.800000000000011"/>
    <n v="0.22577422577422582"/>
    <x v="0"/>
    <x v="0"/>
    <s v="No Rating"/>
    <s v="Apr"/>
  </r>
  <r>
    <x v="7146"/>
    <x v="258"/>
    <s v="Mixer"/>
    <x v="2"/>
    <x v="2"/>
    <n v="20"/>
    <n v="376.68"/>
    <n v="233.07"/>
    <s v="Online"/>
    <n v="7533.6"/>
    <n v="4661.3999999999996"/>
    <n v="2872.2000000000007"/>
    <n v="0.38125199107996183"/>
    <x v="0"/>
    <x v="0"/>
    <s v="No Rating"/>
    <s v="Apr"/>
  </r>
  <r>
    <x v="7147"/>
    <x v="258"/>
    <s v="Chair"/>
    <x v="2"/>
    <x v="2"/>
    <n v="2"/>
    <n v="169.95"/>
    <n v="152.69999999999999"/>
    <s v="Online"/>
    <n v="339.9"/>
    <n v="305.39999999999998"/>
    <n v="34.5"/>
    <n v="0.10150044130626655"/>
    <x v="0"/>
    <x v="0"/>
    <n v="3"/>
    <s v="Apr"/>
  </r>
  <r>
    <x v="7148"/>
    <x v="258"/>
    <s v="Comics"/>
    <x v="1"/>
    <x v="2"/>
    <n v="16"/>
    <n v="51.32"/>
    <n v="45.34"/>
    <s v="Retail"/>
    <n v="821.12"/>
    <n v="725.44"/>
    <n v="95.67999999999995"/>
    <n v="0.11652377240841771"/>
    <x v="0"/>
    <x v="0"/>
    <s v="No Rating"/>
    <s v="Apr"/>
  </r>
  <r>
    <x v="7149"/>
    <x v="258"/>
    <s v="Yoga Mat"/>
    <x v="0"/>
    <x v="2"/>
    <n v="3"/>
    <n v="86.99"/>
    <n v="55.28"/>
    <s v="Retail"/>
    <n v="260.96999999999997"/>
    <n v="165.84"/>
    <n v="95.129999999999967"/>
    <n v="0.36452465800666733"/>
    <x v="0"/>
    <x v="0"/>
    <n v="3"/>
    <s v="Apr"/>
  </r>
  <r>
    <x v="7150"/>
    <x v="258"/>
    <s v="T-shirt"/>
    <x v="4"/>
    <x v="0"/>
    <n v="3"/>
    <n v="165.38"/>
    <n v="106.62"/>
    <s v="Retail"/>
    <n v="496.14"/>
    <n v="319.86"/>
    <n v="176.27999999999997"/>
    <n v="0.35530293868666096"/>
    <x v="0"/>
    <x v="0"/>
    <s v="No Rating"/>
    <s v="Apr"/>
  </r>
  <r>
    <x v="7151"/>
    <x v="258"/>
    <s v="Sneakers"/>
    <x v="4"/>
    <x v="2"/>
    <n v="16"/>
    <n v="25.17"/>
    <n v="21.6"/>
    <s v="Retail"/>
    <n v="402.72"/>
    <n v="345.6"/>
    <n v="57.120000000000005"/>
    <n v="0.14183551847437426"/>
    <x v="0"/>
    <x v="0"/>
    <s v="No Rating"/>
    <s v="Apr"/>
  </r>
  <r>
    <x v="7152"/>
    <x v="259"/>
    <s v="Yoga Mat"/>
    <x v="0"/>
    <x v="1"/>
    <n v="13"/>
    <n v="116.2"/>
    <n v="80.63"/>
    <s v="Retail"/>
    <n v="1510.6000000000001"/>
    <n v="1048.19"/>
    <n v="462.41000000000008"/>
    <n v="0.30611015490533566"/>
    <x v="1"/>
    <x v="3"/>
    <s v="No Rating"/>
    <s v="Apr"/>
  </r>
  <r>
    <x v="7153"/>
    <x v="259"/>
    <s v="Dumbbells"/>
    <x v="0"/>
    <x v="1"/>
    <n v="6"/>
    <n v="417.91"/>
    <n v="286.04000000000002"/>
    <s v="Retail"/>
    <n v="2507.46"/>
    <n v="1716.2400000000002"/>
    <n v="791.2199999999998"/>
    <n v="0.31554640951401008"/>
    <x v="0"/>
    <x v="0"/>
    <s v="No Rating"/>
    <s v="Apr"/>
  </r>
  <r>
    <x v="7154"/>
    <x v="259"/>
    <s v="Camera"/>
    <x v="3"/>
    <x v="3"/>
    <n v="3"/>
    <n v="373.58"/>
    <n v="332.85"/>
    <s v="Retail"/>
    <n v="1120.74"/>
    <n v="998.55000000000007"/>
    <n v="122.18999999999994"/>
    <n v="0.10902617913164511"/>
    <x v="0"/>
    <x v="0"/>
    <s v="No Rating"/>
    <s v="Apr"/>
  </r>
  <r>
    <x v="7155"/>
    <x v="259"/>
    <s v="Camera"/>
    <x v="3"/>
    <x v="1"/>
    <n v="12"/>
    <n v="116.06"/>
    <n v="85.02"/>
    <s v="Retail"/>
    <n v="1392.72"/>
    <n v="1020.24"/>
    <n v="372.48"/>
    <n v="0.26744787179045321"/>
    <x v="0"/>
    <x v="0"/>
    <s v="No Rating"/>
    <s v="Apr"/>
  </r>
  <r>
    <x v="7156"/>
    <x v="259"/>
    <s v="Cycle"/>
    <x v="0"/>
    <x v="3"/>
    <n v="6"/>
    <n v="404.88"/>
    <n v="284.3"/>
    <s v="Online"/>
    <n v="2429.2799999999997"/>
    <n v="1705.8000000000002"/>
    <n v="723.47999999999956"/>
    <n v="0.29781663702825512"/>
    <x v="0"/>
    <x v="0"/>
    <s v="No Rating"/>
    <s v="Apr"/>
  </r>
  <r>
    <x v="7157"/>
    <x v="259"/>
    <s v="Comics"/>
    <x v="1"/>
    <x v="0"/>
    <n v="17"/>
    <n v="432.37"/>
    <n v="379.81"/>
    <s v="Retail"/>
    <n v="7350.29"/>
    <n v="6456.77"/>
    <n v="893.51999999999953"/>
    <n v="0.12156255059324184"/>
    <x v="0"/>
    <x v="0"/>
    <s v="No Rating"/>
    <s v="Apr"/>
  </r>
  <r>
    <x v="7158"/>
    <x v="259"/>
    <s v="Headphones"/>
    <x v="3"/>
    <x v="1"/>
    <n v="14"/>
    <n v="213.9"/>
    <n v="190.33"/>
    <s v="Retail"/>
    <n v="2994.6"/>
    <n v="2664.6200000000003"/>
    <n v="329.97999999999956"/>
    <n v="0.11019167835437106"/>
    <x v="0"/>
    <x v="0"/>
    <s v="No Rating"/>
    <s v="Apr"/>
  </r>
  <r>
    <x v="7159"/>
    <x v="259"/>
    <s v="Jacket"/>
    <x v="4"/>
    <x v="3"/>
    <n v="16"/>
    <n v="32.53"/>
    <n v="23.67"/>
    <s v="Online"/>
    <n v="520.48"/>
    <n v="378.72"/>
    <n v="141.76"/>
    <n v="0.27236397171841376"/>
    <x v="0"/>
    <x v="0"/>
    <n v="4"/>
    <s v="Apr"/>
  </r>
  <r>
    <x v="7160"/>
    <x v="259"/>
    <s v="Biography"/>
    <x v="1"/>
    <x v="0"/>
    <n v="12"/>
    <n v="255.29"/>
    <n v="198.72"/>
    <s v="Retail"/>
    <n v="3063.48"/>
    <n v="2384.64"/>
    <n v="678.84000000000015"/>
    <n v="0.22159113165419722"/>
    <x v="0"/>
    <x v="0"/>
    <s v="No Rating"/>
    <s v="Apr"/>
  </r>
  <r>
    <x v="7161"/>
    <x v="259"/>
    <s v="Dumbbells"/>
    <x v="0"/>
    <x v="2"/>
    <n v="4"/>
    <n v="44.78"/>
    <n v="37.65"/>
    <s v="Retail"/>
    <n v="179.12"/>
    <n v="150.6"/>
    <n v="28.52000000000001"/>
    <n v="0.15922286735149627"/>
    <x v="0"/>
    <x v="0"/>
    <s v="No Rating"/>
    <s v="Apr"/>
  </r>
  <r>
    <x v="7162"/>
    <x v="259"/>
    <s v="T-shirt"/>
    <x v="4"/>
    <x v="0"/>
    <n v="9"/>
    <n v="370.23"/>
    <n v="326.16000000000003"/>
    <s v="Retail"/>
    <n v="3332.07"/>
    <n v="2935.44"/>
    <n v="396.63000000000011"/>
    <n v="0.11903411392917919"/>
    <x v="0"/>
    <x v="0"/>
    <s v="No Rating"/>
    <s v="Apr"/>
  </r>
  <r>
    <x v="7163"/>
    <x v="259"/>
    <s v="Mixer"/>
    <x v="2"/>
    <x v="2"/>
    <n v="19"/>
    <n v="332.11"/>
    <n v="296.62"/>
    <s v="Online"/>
    <n v="6310.09"/>
    <n v="5635.78"/>
    <n v="674.3100000000004"/>
    <n v="0.10686218421607305"/>
    <x v="0"/>
    <x v="0"/>
    <s v="No Rating"/>
    <s v="Apr"/>
  </r>
  <r>
    <x v="7164"/>
    <x v="259"/>
    <s v="Dumbbells"/>
    <x v="0"/>
    <x v="0"/>
    <n v="4"/>
    <n v="192.72"/>
    <n v="122.12"/>
    <s v="Online"/>
    <n v="770.88"/>
    <n v="488.48"/>
    <n v="282.39999999999998"/>
    <n v="0.36633457866334573"/>
    <x v="0"/>
    <x v="0"/>
    <s v="No Rating"/>
    <s v="Apr"/>
  </r>
  <r>
    <x v="7165"/>
    <x v="259"/>
    <s v="Cookware Set"/>
    <x v="2"/>
    <x v="0"/>
    <n v="13"/>
    <n v="180.47"/>
    <n v="122.43"/>
    <s v="Retail"/>
    <n v="2346.11"/>
    <n v="1591.5900000000001"/>
    <n v="754.52"/>
    <n v="0.32160469884191278"/>
    <x v="0"/>
    <x v="0"/>
    <s v="No Rating"/>
    <s v="Apr"/>
  </r>
  <r>
    <x v="7166"/>
    <x v="259"/>
    <s v="Laptop"/>
    <x v="3"/>
    <x v="1"/>
    <n v="7"/>
    <n v="334.22"/>
    <n v="293.43"/>
    <s v="Retail"/>
    <n v="2339.54"/>
    <n v="2054.0100000000002"/>
    <n v="285.52999999999975"/>
    <n v="0.12204535934414447"/>
    <x v="0"/>
    <x v="0"/>
    <s v="No Rating"/>
    <s v="Apr"/>
  </r>
  <r>
    <x v="7167"/>
    <x v="259"/>
    <s v="Camera"/>
    <x v="3"/>
    <x v="2"/>
    <n v="20"/>
    <n v="187.56"/>
    <n v="151.26"/>
    <s v="Retail"/>
    <n v="3751.2"/>
    <n v="3025.2"/>
    <n v="726"/>
    <n v="0.19353806781829816"/>
    <x v="0"/>
    <x v="0"/>
    <n v="4"/>
    <s v="Apr"/>
  </r>
  <r>
    <x v="7168"/>
    <x v="259"/>
    <s v="Cycle"/>
    <x v="0"/>
    <x v="4"/>
    <n v="16"/>
    <n v="376.19"/>
    <n v="273.82"/>
    <s v="Retail"/>
    <n v="6019.04"/>
    <n v="4381.12"/>
    <n v="1637.92"/>
    <n v="0.27212312926978388"/>
    <x v="0"/>
    <x v="0"/>
    <s v="No Rating"/>
    <s v="Apr"/>
  </r>
  <r>
    <x v="7169"/>
    <x v="259"/>
    <s v="Yoga Mat"/>
    <x v="0"/>
    <x v="3"/>
    <n v="10"/>
    <n v="103.89"/>
    <n v="87.35"/>
    <s v="Retail"/>
    <n v="1038.9000000000001"/>
    <n v="873.5"/>
    <n v="165.40000000000009"/>
    <n v="0.15920685340263749"/>
    <x v="0"/>
    <x v="0"/>
    <s v="No Rating"/>
    <s v="Apr"/>
  </r>
  <r>
    <x v="7170"/>
    <x v="260"/>
    <s v="Fiction"/>
    <x v="1"/>
    <x v="4"/>
    <n v="1"/>
    <n v="359.65"/>
    <n v="266.88"/>
    <s v="Online"/>
    <n v="359.65"/>
    <n v="266.88"/>
    <n v="92.769999999999982"/>
    <n v="0.25794522452384261"/>
    <x v="0"/>
    <x v="0"/>
    <s v="No Rating"/>
    <s v="Apr"/>
  </r>
  <r>
    <x v="7171"/>
    <x v="260"/>
    <s v="Comics"/>
    <x v="1"/>
    <x v="4"/>
    <n v="10"/>
    <n v="246.66"/>
    <n v="205.6"/>
    <s v="Retail"/>
    <n v="2466.6"/>
    <n v="2056"/>
    <n v="410.59999999999991"/>
    <n v="0.16646395848536444"/>
    <x v="1"/>
    <x v="1"/>
    <s v="No Rating"/>
    <s v="Apr"/>
  </r>
  <r>
    <x v="7172"/>
    <x v="260"/>
    <s v="Mixer"/>
    <x v="2"/>
    <x v="1"/>
    <n v="6"/>
    <n v="196.53"/>
    <n v="168.76"/>
    <s v="Online"/>
    <n v="1179.18"/>
    <n v="1012.56"/>
    <n v="166.62000000000012"/>
    <n v="0.14130158245560484"/>
    <x v="0"/>
    <x v="0"/>
    <s v="No Rating"/>
    <s v="Apr"/>
  </r>
  <r>
    <x v="7173"/>
    <x v="260"/>
    <s v="T-shirt"/>
    <x v="4"/>
    <x v="0"/>
    <n v="20"/>
    <n v="247.15"/>
    <n v="216.37"/>
    <s v="Retail"/>
    <n v="4943"/>
    <n v="4327.3999999999996"/>
    <n v="615.60000000000036"/>
    <n v="0.12453975318632417"/>
    <x v="0"/>
    <x v="0"/>
    <s v="No Rating"/>
    <s v="Apr"/>
  </r>
  <r>
    <x v="7174"/>
    <x v="260"/>
    <s v="Biography"/>
    <x v="1"/>
    <x v="1"/>
    <n v="12"/>
    <n v="200.75"/>
    <n v="125.88"/>
    <s v="Retail"/>
    <n v="2409"/>
    <n v="1510.56"/>
    <n v="898.44"/>
    <n v="0.37295143212951437"/>
    <x v="0"/>
    <x v="0"/>
    <s v="No Rating"/>
    <s v="Apr"/>
  </r>
  <r>
    <x v="7175"/>
    <x v="260"/>
    <s v="T-shirt"/>
    <x v="4"/>
    <x v="2"/>
    <n v="8"/>
    <n v="426.51"/>
    <n v="295.2"/>
    <s v="Online"/>
    <n v="3412.08"/>
    <n v="2361.6"/>
    <n v="1050.48"/>
    <n v="0.30787085883097703"/>
    <x v="0"/>
    <x v="0"/>
    <s v="No Rating"/>
    <s v="Apr"/>
  </r>
  <r>
    <x v="7176"/>
    <x v="260"/>
    <s v="Fiction"/>
    <x v="1"/>
    <x v="4"/>
    <n v="10"/>
    <n v="456.36"/>
    <n v="362.9"/>
    <s v="Online"/>
    <n v="4563.6000000000004"/>
    <n v="3629"/>
    <n v="934.60000000000036"/>
    <n v="0.20479446051362965"/>
    <x v="0"/>
    <x v="0"/>
    <s v="No Rating"/>
    <s v="Apr"/>
  </r>
  <r>
    <x v="7177"/>
    <x v="260"/>
    <s v="Headphones"/>
    <x v="3"/>
    <x v="3"/>
    <n v="14"/>
    <n v="238.52"/>
    <n v="193.28"/>
    <s v="Retail"/>
    <n v="3339.28"/>
    <n v="2705.92"/>
    <n v="633.36000000000013"/>
    <n v="0.18966962938118401"/>
    <x v="0"/>
    <x v="0"/>
    <s v="No Rating"/>
    <s v="Apr"/>
  </r>
  <r>
    <x v="7178"/>
    <x v="260"/>
    <s v="Laptop"/>
    <x v="3"/>
    <x v="0"/>
    <n v="3"/>
    <n v="286.27999999999997"/>
    <n v="204.2"/>
    <s v="Retail"/>
    <n v="858.83999999999992"/>
    <n v="612.59999999999991"/>
    <n v="246.24"/>
    <n v="0.28671230962693872"/>
    <x v="0"/>
    <x v="0"/>
    <s v="No Rating"/>
    <s v="Apr"/>
  </r>
  <r>
    <x v="7179"/>
    <x v="260"/>
    <s v="Dumbbells"/>
    <x v="0"/>
    <x v="3"/>
    <n v="15"/>
    <n v="29.12"/>
    <n v="25.81"/>
    <s v="Online"/>
    <n v="436.8"/>
    <n v="387.15"/>
    <n v="49.650000000000034"/>
    <n v="0.1136675824175825"/>
    <x v="0"/>
    <x v="0"/>
    <s v="No Rating"/>
    <s v="Apr"/>
  </r>
  <r>
    <x v="7180"/>
    <x v="260"/>
    <s v="Camera"/>
    <x v="3"/>
    <x v="0"/>
    <n v="11"/>
    <n v="35.020000000000003"/>
    <n v="22.78"/>
    <s v="Retail"/>
    <n v="385.22"/>
    <n v="250.58"/>
    <n v="134.64000000000001"/>
    <n v="0.34951456310679613"/>
    <x v="0"/>
    <x v="0"/>
    <s v="No Rating"/>
    <s v="Apr"/>
  </r>
  <r>
    <x v="7181"/>
    <x v="260"/>
    <s v="Comics"/>
    <x v="1"/>
    <x v="0"/>
    <n v="20"/>
    <n v="160.11000000000001"/>
    <n v="123.44"/>
    <s v="Retail"/>
    <n v="3202.2000000000003"/>
    <n v="2468.8000000000002"/>
    <n v="733.40000000000009"/>
    <n v="0.22903004184623071"/>
    <x v="0"/>
    <x v="0"/>
    <s v="No Rating"/>
    <s v="Apr"/>
  </r>
  <r>
    <x v="7182"/>
    <x v="260"/>
    <s v="Cycle"/>
    <x v="0"/>
    <x v="3"/>
    <n v="16"/>
    <n v="284.32"/>
    <n v="202.12"/>
    <s v="Online"/>
    <n v="4549.12"/>
    <n v="3233.92"/>
    <n v="1315.1999999999998"/>
    <n v="0.2891108610016882"/>
    <x v="0"/>
    <x v="0"/>
    <s v="No Rating"/>
    <s v="Apr"/>
  </r>
  <r>
    <x v="7183"/>
    <x v="260"/>
    <s v="Jacket"/>
    <x v="4"/>
    <x v="3"/>
    <n v="10"/>
    <n v="453.87"/>
    <n v="330.96"/>
    <s v="Retail"/>
    <n v="4538.7"/>
    <n v="3309.6"/>
    <n v="1229.0999999999999"/>
    <n v="0.27080441536122679"/>
    <x v="0"/>
    <x v="0"/>
    <s v="No Rating"/>
    <s v="Apr"/>
  </r>
  <r>
    <x v="7184"/>
    <x v="260"/>
    <s v="Dumbbells"/>
    <x v="0"/>
    <x v="2"/>
    <n v="16"/>
    <n v="267.13"/>
    <n v="230.42"/>
    <s v="Online"/>
    <n v="4274.08"/>
    <n v="3686.72"/>
    <n v="587.36000000000013"/>
    <n v="0.13742372627559618"/>
    <x v="0"/>
    <x v="0"/>
    <s v="No Rating"/>
    <s v="Apr"/>
  </r>
  <r>
    <x v="7185"/>
    <x v="260"/>
    <s v="Biography"/>
    <x v="1"/>
    <x v="1"/>
    <n v="10"/>
    <n v="306.83999999999997"/>
    <n v="251.72"/>
    <s v="Retail"/>
    <n v="3068.3999999999996"/>
    <n v="2517.1999999999998"/>
    <n v="551.19999999999982"/>
    <n v="0.17963759614131139"/>
    <x v="0"/>
    <x v="0"/>
    <s v="No Rating"/>
    <s v="Apr"/>
  </r>
  <r>
    <x v="7186"/>
    <x v="260"/>
    <s v="Smartphone"/>
    <x v="3"/>
    <x v="1"/>
    <n v="11"/>
    <n v="327.45"/>
    <n v="239.75"/>
    <s v="Online"/>
    <n v="3601.95"/>
    <n v="2637.25"/>
    <n v="964.69999999999982"/>
    <n v="0.26782714918308137"/>
    <x v="0"/>
    <x v="0"/>
    <s v="No Rating"/>
    <s v="Apr"/>
  </r>
  <r>
    <x v="7187"/>
    <x v="260"/>
    <s v="Textbook"/>
    <x v="1"/>
    <x v="2"/>
    <n v="17"/>
    <n v="383.58"/>
    <n v="333.94"/>
    <s v="Retail"/>
    <n v="6520.86"/>
    <n v="5676.98"/>
    <n v="843.88000000000011"/>
    <n v="0.12941237812190418"/>
    <x v="0"/>
    <x v="0"/>
    <s v="No Rating"/>
    <s v="Apr"/>
  </r>
  <r>
    <x v="7188"/>
    <x v="260"/>
    <s v="Vacuum Cleaner"/>
    <x v="2"/>
    <x v="3"/>
    <n v="5"/>
    <n v="347.93"/>
    <n v="219.06"/>
    <s v="Retail"/>
    <n v="1739.65"/>
    <n v="1095.3"/>
    <n v="644.35000000000014"/>
    <n v="0.37039059580950195"/>
    <x v="0"/>
    <x v="0"/>
    <s v="No Rating"/>
    <s v="Apr"/>
  </r>
  <r>
    <x v="7189"/>
    <x v="260"/>
    <s v="Textbook"/>
    <x v="1"/>
    <x v="2"/>
    <n v="20"/>
    <n v="461.85"/>
    <n v="404.6"/>
    <s v="Retail"/>
    <n v="9237"/>
    <n v="8092"/>
    <n v="1145"/>
    <n v="0.12395799502002815"/>
    <x v="0"/>
    <x v="0"/>
    <s v="No Rating"/>
    <s v="Apr"/>
  </r>
  <r>
    <x v="7190"/>
    <x v="260"/>
    <s v="Dumbbells"/>
    <x v="0"/>
    <x v="0"/>
    <n v="18"/>
    <n v="109.92"/>
    <n v="89.59"/>
    <s v="Retail"/>
    <n v="1978.56"/>
    <n v="1612.6200000000001"/>
    <n v="365.93999999999983"/>
    <n v="0.18495269286753996"/>
    <x v="0"/>
    <x v="0"/>
    <s v="No Rating"/>
    <s v="Apr"/>
  </r>
  <r>
    <x v="7191"/>
    <x v="260"/>
    <s v="Cookware Set"/>
    <x v="2"/>
    <x v="0"/>
    <n v="5"/>
    <n v="61.64"/>
    <n v="47.63"/>
    <s v="Retail"/>
    <n v="308.2"/>
    <n v="238.15"/>
    <n v="70.049999999999983"/>
    <n v="0.22728747566515245"/>
    <x v="0"/>
    <x v="0"/>
    <s v="No Rating"/>
    <s v="Apr"/>
  </r>
  <r>
    <x v="7192"/>
    <x v="260"/>
    <s v="Dumbbells"/>
    <x v="0"/>
    <x v="4"/>
    <n v="9"/>
    <n v="85.92"/>
    <n v="66.53"/>
    <s v="Retail"/>
    <n v="773.28"/>
    <n v="598.77"/>
    <n v="174.51"/>
    <n v="0.22567504655493481"/>
    <x v="0"/>
    <x v="0"/>
    <s v="No Rating"/>
    <s v="Apr"/>
  </r>
  <r>
    <x v="7193"/>
    <x v="260"/>
    <s v="Smartphone"/>
    <x v="3"/>
    <x v="2"/>
    <n v="12"/>
    <n v="369.6"/>
    <n v="229.15"/>
    <s v="Online"/>
    <n v="4435.2000000000007"/>
    <n v="2749.8"/>
    <n v="1685.4000000000005"/>
    <n v="0.38000541125541132"/>
    <x v="0"/>
    <x v="0"/>
    <s v="No Rating"/>
    <s v="Apr"/>
  </r>
  <r>
    <x v="7194"/>
    <x v="260"/>
    <s v="Biography"/>
    <x v="1"/>
    <x v="1"/>
    <n v="9"/>
    <n v="26.14"/>
    <n v="16.809999999999999"/>
    <s v="Retail"/>
    <n v="235.26"/>
    <n v="151.29"/>
    <n v="83.97"/>
    <n v="0.35692425401683248"/>
    <x v="0"/>
    <x v="0"/>
    <s v="No Rating"/>
    <s v="Apr"/>
  </r>
  <r>
    <x v="7195"/>
    <x v="260"/>
    <s v="Chair"/>
    <x v="2"/>
    <x v="1"/>
    <n v="11"/>
    <n v="272.39999999999998"/>
    <n v="191.09"/>
    <s v="Retail"/>
    <n v="2996.3999999999996"/>
    <n v="2101.9900000000002"/>
    <n v="894.4099999999994"/>
    <n v="0.2984948604992656"/>
    <x v="0"/>
    <x v="0"/>
    <s v="No Rating"/>
    <s v="Apr"/>
  </r>
  <r>
    <x v="7196"/>
    <x v="260"/>
    <s v="Jacket"/>
    <x v="4"/>
    <x v="0"/>
    <n v="7"/>
    <n v="382.47"/>
    <n v="250.35"/>
    <s v="Online"/>
    <n v="2677.29"/>
    <n v="1752.45"/>
    <n v="924.83999999999992"/>
    <n v="0.34543885794964307"/>
    <x v="0"/>
    <x v="0"/>
    <s v="No Rating"/>
    <s v="Apr"/>
  </r>
  <r>
    <x v="7197"/>
    <x v="260"/>
    <s v="Vacuum Cleaner"/>
    <x v="2"/>
    <x v="0"/>
    <n v="2"/>
    <n v="167.58"/>
    <n v="132.21"/>
    <s v="Online"/>
    <n v="335.16"/>
    <n v="264.42"/>
    <n v="70.740000000000009"/>
    <n v="0.21106337271750808"/>
    <x v="0"/>
    <x v="0"/>
    <s v="No Rating"/>
    <s v="Apr"/>
  </r>
  <r>
    <x v="7198"/>
    <x v="260"/>
    <s v="Fiction"/>
    <x v="1"/>
    <x v="0"/>
    <n v="20"/>
    <n v="109.5"/>
    <n v="85.72"/>
    <s v="Retail"/>
    <n v="2190"/>
    <n v="1714.4"/>
    <n v="475.59999999999991"/>
    <n v="0.21716894977168946"/>
    <x v="0"/>
    <x v="0"/>
    <s v="No Rating"/>
    <s v="Apr"/>
  </r>
  <r>
    <x v="7199"/>
    <x v="260"/>
    <s v="Sneakers"/>
    <x v="4"/>
    <x v="3"/>
    <n v="8"/>
    <n v="233.51"/>
    <n v="147.43"/>
    <s v="Retail"/>
    <n v="1868.08"/>
    <n v="1179.44"/>
    <n v="688.63999999999987"/>
    <n v="0.36863517622371628"/>
    <x v="0"/>
    <x v="0"/>
    <n v="3"/>
    <s v="Apr"/>
  </r>
  <r>
    <x v="7200"/>
    <x v="260"/>
    <s v="Fiction"/>
    <x v="1"/>
    <x v="4"/>
    <n v="14"/>
    <n v="21.9"/>
    <n v="13.43"/>
    <s v="Retail"/>
    <n v="306.59999999999997"/>
    <n v="188.01999999999998"/>
    <n v="118.57999999999998"/>
    <n v="0.38675799086757989"/>
    <x v="1"/>
    <x v="1"/>
    <s v="No Rating"/>
    <s v="Apr"/>
  </r>
  <r>
    <x v="7201"/>
    <x v="261"/>
    <s v="Biography"/>
    <x v="1"/>
    <x v="0"/>
    <n v="16"/>
    <n v="346.87"/>
    <n v="211.57"/>
    <s v="Online"/>
    <n v="5549.92"/>
    <n v="3385.12"/>
    <n v="2164.8000000000002"/>
    <n v="0.39005967653587803"/>
    <x v="0"/>
    <x v="0"/>
    <s v="No Rating"/>
    <s v="Apr"/>
  </r>
  <r>
    <x v="7202"/>
    <x v="261"/>
    <s v="T-shirt"/>
    <x v="4"/>
    <x v="2"/>
    <n v="19"/>
    <n v="114.77"/>
    <n v="86.92"/>
    <s v="Online"/>
    <n v="2180.63"/>
    <n v="1651.48"/>
    <n v="529.15000000000009"/>
    <n v="0.24265923150649127"/>
    <x v="0"/>
    <x v="0"/>
    <s v="No Rating"/>
    <s v="Apr"/>
  </r>
  <r>
    <x v="7203"/>
    <x v="261"/>
    <s v="Sneakers"/>
    <x v="4"/>
    <x v="0"/>
    <n v="12"/>
    <n v="74.98"/>
    <n v="51.78"/>
    <s v="Online"/>
    <n v="899.76"/>
    <n v="621.36"/>
    <n v="278.39999999999998"/>
    <n v="0.30941584422512669"/>
    <x v="0"/>
    <x v="0"/>
    <n v="1"/>
    <s v="Apr"/>
  </r>
  <r>
    <x v="7204"/>
    <x v="261"/>
    <s v="Laptop"/>
    <x v="3"/>
    <x v="1"/>
    <n v="6"/>
    <n v="265.3"/>
    <n v="224.67"/>
    <s v="Online"/>
    <n v="1591.8000000000002"/>
    <n v="1348.02"/>
    <n v="243.7800000000002"/>
    <n v="0.15314738032416145"/>
    <x v="0"/>
    <x v="0"/>
    <s v="No Rating"/>
    <s v="Apr"/>
  </r>
  <r>
    <x v="7205"/>
    <x v="261"/>
    <s v="Cookware Set"/>
    <x v="2"/>
    <x v="1"/>
    <n v="13"/>
    <n v="105.48"/>
    <n v="88.96"/>
    <s v="Online"/>
    <n v="1371.24"/>
    <n v="1156.48"/>
    <n v="214.76"/>
    <n v="0.15661736822146377"/>
    <x v="0"/>
    <x v="0"/>
    <s v="No Rating"/>
    <s v="Apr"/>
  </r>
  <r>
    <x v="7206"/>
    <x v="261"/>
    <s v="Fiction"/>
    <x v="1"/>
    <x v="1"/>
    <n v="14"/>
    <n v="294.52"/>
    <n v="244.17"/>
    <s v="Retail"/>
    <n v="4123.28"/>
    <n v="3418.3799999999997"/>
    <n v="704.90000000000009"/>
    <n v="0.17095613201140841"/>
    <x v="0"/>
    <x v="0"/>
    <s v="No Rating"/>
    <s v="Apr"/>
  </r>
  <r>
    <x v="7207"/>
    <x v="261"/>
    <s v="Football"/>
    <x v="0"/>
    <x v="0"/>
    <n v="3"/>
    <n v="292.74"/>
    <n v="220.26"/>
    <s v="Retail"/>
    <n v="878.22"/>
    <n v="660.78"/>
    <n v="217.44000000000005"/>
    <n v="0.24759171961467519"/>
    <x v="0"/>
    <x v="0"/>
    <s v="No Rating"/>
    <s v="Apr"/>
  </r>
  <r>
    <x v="7208"/>
    <x v="261"/>
    <s v="Dumbbells"/>
    <x v="0"/>
    <x v="3"/>
    <n v="9"/>
    <n v="70.42"/>
    <n v="52.94"/>
    <s v="Retail"/>
    <n v="633.78"/>
    <n v="476.46"/>
    <n v="157.32"/>
    <n v="0.24822493609769952"/>
    <x v="0"/>
    <x v="0"/>
    <s v="No Rating"/>
    <s v="Apr"/>
  </r>
  <r>
    <x v="7209"/>
    <x v="261"/>
    <s v="T-shirt"/>
    <x v="4"/>
    <x v="4"/>
    <n v="15"/>
    <n v="58.91"/>
    <n v="50.78"/>
    <s v="Online"/>
    <n v="883.65"/>
    <n v="761.7"/>
    <n v="121.94999999999993"/>
    <n v="0.13800712951960611"/>
    <x v="0"/>
    <x v="0"/>
    <n v="5"/>
    <s v="Apr"/>
  </r>
  <r>
    <x v="7210"/>
    <x v="261"/>
    <s v="Football"/>
    <x v="0"/>
    <x v="2"/>
    <n v="16"/>
    <n v="429.13"/>
    <n v="303.60000000000002"/>
    <s v="Retail"/>
    <n v="6866.08"/>
    <n v="4857.6000000000004"/>
    <n v="2008.4799999999996"/>
    <n v="0.29252207955631154"/>
    <x v="0"/>
    <x v="0"/>
    <s v="No Rating"/>
    <s v="Apr"/>
  </r>
  <r>
    <x v="7211"/>
    <x v="261"/>
    <s v="Fiction"/>
    <x v="1"/>
    <x v="1"/>
    <n v="19"/>
    <n v="193.11"/>
    <n v="169.36"/>
    <s v="Online"/>
    <n v="3669.09"/>
    <n v="3217.84"/>
    <n v="451.25"/>
    <n v="0.1229868986587955"/>
    <x v="1"/>
    <x v="4"/>
    <s v="No Rating"/>
    <s v="Apr"/>
  </r>
  <r>
    <x v="7212"/>
    <x v="261"/>
    <s v="Yoga Mat"/>
    <x v="0"/>
    <x v="3"/>
    <n v="7"/>
    <n v="452.27"/>
    <n v="272.95"/>
    <s v="Online"/>
    <n v="3165.89"/>
    <n v="1910.6499999999999"/>
    <n v="1255.24"/>
    <n v="0.39648882304817923"/>
    <x v="0"/>
    <x v="0"/>
    <s v="No Rating"/>
    <s v="Apr"/>
  </r>
  <r>
    <x v="7213"/>
    <x v="261"/>
    <s v="Jeans"/>
    <x v="4"/>
    <x v="0"/>
    <n v="13"/>
    <n v="457.58"/>
    <n v="342.37"/>
    <s v="Online"/>
    <n v="5948.54"/>
    <n v="4450.8100000000004"/>
    <n v="1497.7299999999996"/>
    <n v="0.25178110931421821"/>
    <x v="0"/>
    <x v="0"/>
    <s v="No Rating"/>
    <s v="Apr"/>
  </r>
  <r>
    <x v="7214"/>
    <x v="261"/>
    <s v="T-shirt"/>
    <x v="4"/>
    <x v="2"/>
    <n v="1"/>
    <n v="178.96"/>
    <n v="158.24"/>
    <s v="Retail"/>
    <n v="178.96"/>
    <n v="158.24"/>
    <n v="20.72"/>
    <n v="0.11578006258381759"/>
    <x v="0"/>
    <x v="0"/>
    <n v="1"/>
    <s v="Apr"/>
  </r>
  <r>
    <x v="7215"/>
    <x v="261"/>
    <s v="Chair"/>
    <x v="2"/>
    <x v="2"/>
    <n v="9"/>
    <n v="156.1"/>
    <n v="109.8"/>
    <s v="Retail"/>
    <n v="1404.8999999999999"/>
    <n v="988.19999999999993"/>
    <n v="416.69999999999993"/>
    <n v="0.29660474055092889"/>
    <x v="0"/>
    <x v="0"/>
    <s v="No Rating"/>
    <s v="Apr"/>
  </r>
  <r>
    <x v="7216"/>
    <x v="261"/>
    <s v="Jeans"/>
    <x v="4"/>
    <x v="0"/>
    <n v="2"/>
    <n v="290.47000000000003"/>
    <n v="180.48"/>
    <s v="Online"/>
    <n v="580.94000000000005"/>
    <n v="360.96"/>
    <n v="219.98000000000008"/>
    <n v="0.37866216821014226"/>
    <x v="0"/>
    <x v="0"/>
    <s v="No Rating"/>
    <s v="Apr"/>
  </r>
  <r>
    <x v="7217"/>
    <x v="261"/>
    <s v="Yoga Mat"/>
    <x v="0"/>
    <x v="1"/>
    <n v="6"/>
    <n v="131.16999999999999"/>
    <n v="97.89"/>
    <s v="Retail"/>
    <n v="787.02"/>
    <n v="587.34"/>
    <n v="199.67999999999995"/>
    <n v="0.25371655104063423"/>
    <x v="0"/>
    <x v="0"/>
    <s v="No Rating"/>
    <s v="Apr"/>
  </r>
  <r>
    <x v="7218"/>
    <x v="261"/>
    <s v="Laptop"/>
    <x v="3"/>
    <x v="0"/>
    <n v="17"/>
    <n v="492.18"/>
    <n v="350.39"/>
    <s v="Online"/>
    <n v="8367.06"/>
    <n v="5956.63"/>
    <n v="2410.4299999999994"/>
    <n v="0.28808565971798927"/>
    <x v="0"/>
    <x v="0"/>
    <s v="No Rating"/>
    <s v="Apr"/>
  </r>
  <r>
    <x v="7219"/>
    <x v="261"/>
    <s v="Cookware Set"/>
    <x v="2"/>
    <x v="3"/>
    <n v="4"/>
    <n v="365.51"/>
    <n v="284.95"/>
    <s v="Retail"/>
    <n v="1462.04"/>
    <n v="1139.8"/>
    <n v="322.24"/>
    <n v="0.2204043665016005"/>
    <x v="0"/>
    <x v="0"/>
    <s v="No Rating"/>
    <s v="Apr"/>
  </r>
  <r>
    <x v="7220"/>
    <x v="261"/>
    <s v="T-shirt"/>
    <x v="4"/>
    <x v="2"/>
    <n v="16"/>
    <n v="423.7"/>
    <n v="368.94"/>
    <s v="Online"/>
    <n v="6779.2"/>
    <n v="5903.04"/>
    <n v="876.15999999999985"/>
    <n v="0.12924238848241679"/>
    <x v="1"/>
    <x v="4"/>
    <n v="5"/>
    <s v="Apr"/>
  </r>
  <r>
    <x v="7221"/>
    <x v="261"/>
    <s v="Yoga Mat"/>
    <x v="0"/>
    <x v="3"/>
    <n v="19"/>
    <n v="261.33"/>
    <n v="184.09"/>
    <s v="Retail"/>
    <n v="4965.2699999999995"/>
    <n v="3497.71"/>
    <n v="1467.5599999999995"/>
    <n v="0.29556499445145978"/>
    <x v="0"/>
    <x v="0"/>
    <n v="3"/>
    <s v="Apr"/>
  </r>
  <r>
    <x v="7222"/>
    <x v="261"/>
    <s v="Jacket"/>
    <x v="4"/>
    <x v="1"/>
    <n v="16"/>
    <n v="139.68"/>
    <n v="98.3"/>
    <s v="Retail"/>
    <n v="2234.88"/>
    <n v="1572.8"/>
    <n v="662.08000000000015"/>
    <n v="0.29624856815578471"/>
    <x v="0"/>
    <x v="0"/>
    <n v="1"/>
    <s v="Apr"/>
  </r>
  <r>
    <x v="7223"/>
    <x v="261"/>
    <s v="Biography"/>
    <x v="1"/>
    <x v="4"/>
    <n v="1"/>
    <n v="221.02"/>
    <n v="156.21"/>
    <s v="Online"/>
    <n v="221.02"/>
    <n v="156.21"/>
    <n v="64.81"/>
    <n v="0.29323138177540492"/>
    <x v="0"/>
    <x v="0"/>
    <s v="No Rating"/>
    <s v="Apr"/>
  </r>
  <r>
    <x v="7224"/>
    <x v="261"/>
    <s v="Football"/>
    <x v="0"/>
    <x v="2"/>
    <n v="2"/>
    <n v="110.55"/>
    <n v="78.97"/>
    <s v="Online"/>
    <n v="221.1"/>
    <n v="157.94"/>
    <n v="63.16"/>
    <n v="0.28566259611035727"/>
    <x v="0"/>
    <x v="0"/>
    <s v="No Rating"/>
    <s v="Apr"/>
  </r>
  <r>
    <x v="7225"/>
    <x v="261"/>
    <s v="Fiction"/>
    <x v="1"/>
    <x v="3"/>
    <n v="13"/>
    <n v="429.79"/>
    <n v="376.5"/>
    <s v="Retail"/>
    <n v="5587.27"/>
    <n v="4894.5"/>
    <n v="692.77000000000044"/>
    <n v="0.12399078619791068"/>
    <x v="0"/>
    <x v="0"/>
    <s v="No Rating"/>
    <s v="Apr"/>
  </r>
  <r>
    <x v="7226"/>
    <x v="261"/>
    <s v="Football"/>
    <x v="0"/>
    <x v="4"/>
    <n v="12"/>
    <n v="143.46"/>
    <n v="90.03"/>
    <s v="Retail"/>
    <n v="1721.52"/>
    <n v="1080.3600000000001"/>
    <n v="641.15999999999985"/>
    <n v="0.37243831033040559"/>
    <x v="0"/>
    <x v="0"/>
    <s v="No Rating"/>
    <s v="Apr"/>
  </r>
  <r>
    <x v="7227"/>
    <x v="261"/>
    <s v="Headphones"/>
    <x v="3"/>
    <x v="3"/>
    <n v="20"/>
    <n v="427.2"/>
    <n v="298.66000000000003"/>
    <s v="Retail"/>
    <n v="8544"/>
    <n v="5973.2000000000007"/>
    <n v="2570.7999999999993"/>
    <n v="0.30088951310861417"/>
    <x v="0"/>
    <x v="0"/>
    <s v="No Rating"/>
    <s v="Apr"/>
  </r>
  <r>
    <x v="7228"/>
    <x v="261"/>
    <s v="Laptop"/>
    <x v="3"/>
    <x v="0"/>
    <n v="16"/>
    <n v="450.94"/>
    <n v="353.21"/>
    <s v="Online"/>
    <n v="7215.04"/>
    <n v="5651.36"/>
    <n v="1563.6800000000003"/>
    <n v="0.21672506320131285"/>
    <x v="0"/>
    <x v="0"/>
    <s v="No Rating"/>
    <s v="Apr"/>
  </r>
  <r>
    <x v="7229"/>
    <x v="261"/>
    <s v="Textbook"/>
    <x v="1"/>
    <x v="1"/>
    <n v="6"/>
    <n v="349.17"/>
    <n v="212.97"/>
    <s v="Online"/>
    <n v="2095.02"/>
    <n v="1277.82"/>
    <n v="817.2"/>
    <n v="0.39006787524701436"/>
    <x v="0"/>
    <x v="0"/>
    <s v="No Rating"/>
    <s v="Apr"/>
  </r>
  <r>
    <x v="7230"/>
    <x v="261"/>
    <s v="Cookware Set"/>
    <x v="2"/>
    <x v="1"/>
    <n v="16"/>
    <n v="155.03"/>
    <n v="132.66999999999999"/>
    <s v="Online"/>
    <n v="2480.48"/>
    <n v="2122.7199999999998"/>
    <n v="357.76000000000022"/>
    <n v="0.14423014900341877"/>
    <x v="0"/>
    <x v="0"/>
    <s v="No Rating"/>
    <s v="Apr"/>
  </r>
  <r>
    <x v="7231"/>
    <x v="261"/>
    <s v="Fiction"/>
    <x v="1"/>
    <x v="1"/>
    <n v="3"/>
    <n v="276.64999999999998"/>
    <n v="237.26"/>
    <s v="Retail"/>
    <n v="829.94999999999993"/>
    <n v="711.78"/>
    <n v="118.16999999999996"/>
    <n v="0.14238207120910895"/>
    <x v="0"/>
    <x v="0"/>
    <s v="No Rating"/>
    <s v="Apr"/>
  </r>
  <r>
    <x v="7232"/>
    <x v="261"/>
    <s v="Dumbbells"/>
    <x v="0"/>
    <x v="4"/>
    <n v="19"/>
    <n v="99.99"/>
    <n v="71.790000000000006"/>
    <s v="Retail"/>
    <n v="1899.81"/>
    <n v="1364.0100000000002"/>
    <n v="535.79999999999973"/>
    <n v="0.2820282028202819"/>
    <x v="0"/>
    <x v="0"/>
    <s v="No Rating"/>
    <s v="Apr"/>
  </r>
  <r>
    <x v="7233"/>
    <x v="261"/>
    <s v="T-shirt"/>
    <x v="4"/>
    <x v="3"/>
    <n v="20"/>
    <n v="286.67"/>
    <n v="213.3"/>
    <s v="Online"/>
    <n v="5733.4000000000005"/>
    <n v="4266"/>
    <n v="1467.4000000000005"/>
    <n v="0.25593888443157647"/>
    <x v="0"/>
    <x v="0"/>
    <s v="No Rating"/>
    <s v="Apr"/>
  </r>
  <r>
    <x v="7234"/>
    <x v="262"/>
    <s v="Textbook"/>
    <x v="1"/>
    <x v="0"/>
    <n v="18"/>
    <n v="255.45"/>
    <n v="168.67"/>
    <s v="Retail"/>
    <n v="4598.0999999999995"/>
    <n v="3036.06"/>
    <n v="1562.0399999999995"/>
    <n v="0.33971422979056559"/>
    <x v="0"/>
    <x v="0"/>
    <s v="No Rating"/>
    <s v="Apr"/>
  </r>
  <r>
    <x v="7235"/>
    <x v="262"/>
    <s v="Smartphone"/>
    <x v="3"/>
    <x v="1"/>
    <n v="15"/>
    <n v="396.56"/>
    <n v="343.42"/>
    <s v="Online"/>
    <n v="5948.4"/>
    <n v="5151.3"/>
    <n v="797.09999999999945"/>
    <n v="0.1340024208190437"/>
    <x v="0"/>
    <x v="0"/>
    <s v="No Rating"/>
    <s v="Apr"/>
  </r>
  <r>
    <x v="7236"/>
    <x v="262"/>
    <s v="Cycle"/>
    <x v="0"/>
    <x v="1"/>
    <n v="3"/>
    <n v="81.099999999999994"/>
    <n v="60.3"/>
    <s v="Retail"/>
    <n v="243.29999999999998"/>
    <n v="180.89999999999998"/>
    <n v="62.400000000000006"/>
    <n v="0.25647348951911225"/>
    <x v="0"/>
    <x v="0"/>
    <s v="No Rating"/>
    <s v="Apr"/>
  </r>
  <r>
    <x v="7237"/>
    <x v="262"/>
    <s v="Camera"/>
    <x v="3"/>
    <x v="2"/>
    <n v="7"/>
    <n v="270.12"/>
    <n v="170.34"/>
    <s v="Retail"/>
    <n v="1890.8400000000001"/>
    <n v="1192.3800000000001"/>
    <n v="698.46"/>
    <n v="0.36939138160817414"/>
    <x v="0"/>
    <x v="0"/>
    <s v="No Rating"/>
    <s v="Apr"/>
  </r>
  <r>
    <x v="7238"/>
    <x v="262"/>
    <s v="Camera"/>
    <x v="3"/>
    <x v="4"/>
    <n v="1"/>
    <n v="306.58"/>
    <n v="260.07"/>
    <s v="Retail"/>
    <n v="306.58"/>
    <n v="260.07"/>
    <n v="46.509999999999991"/>
    <n v="0.15170591688955573"/>
    <x v="0"/>
    <x v="0"/>
    <s v="No Rating"/>
    <s v="Apr"/>
  </r>
  <r>
    <x v="7239"/>
    <x v="262"/>
    <s v="Laptop"/>
    <x v="3"/>
    <x v="0"/>
    <n v="5"/>
    <n v="368.95"/>
    <n v="324.69"/>
    <s v="Online"/>
    <n v="1844.75"/>
    <n v="1623.45"/>
    <n v="221.29999999999995"/>
    <n v="0.11996205447892666"/>
    <x v="0"/>
    <x v="0"/>
    <s v="No Rating"/>
    <s v="Apr"/>
  </r>
  <r>
    <x v="7240"/>
    <x v="262"/>
    <s v="Headphones"/>
    <x v="3"/>
    <x v="4"/>
    <n v="7"/>
    <n v="323.56"/>
    <n v="248.24"/>
    <s v="Online"/>
    <n v="2264.92"/>
    <n v="1737.68"/>
    <n v="527.24"/>
    <n v="0.23278526393868215"/>
    <x v="0"/>
    <x v="0"/>
    <s v="No Rating"/>
    <s v="Apr"/>
  </r>
  <r>
    <x v="7241"/>
    <x v="262"/>
    <s v="Vacuum Cleaner"/>
    <x v="2"/>
    <x v="3"/>
    <n v="18"/>
    <n v="202.81"/>
    <n v="125.9"/>
    <s v="Retail"/>
    <n v="3650.58"/>
    <n v="2266.2000000000003"/>
    <n v="1384.3799999999997"/>
    <n v="0.37922193185740338"/>
    <x v="0"/>
    <x v="0"/>
    <s v="No Rating"/>
    <s v="Apr"/>
  </r>
  <r>
    <x v="7242"/>
    <x v="262"/>
    <s v="Vacuum Cleaner"/>
    <x v="2"/>
    <x v="2"/>
    <n v="6"/>
    <n v="164.23"/>
    <n v="111.99"/>
    <s v="Online"/>
    <n v="985.37999999999988"/>
    <n v="671.93999999999994"/>
    <n v="313.43999999999994"/>
    <n v="0.31809048285940444"/>
    <x v="0"/>
    <x v="0"/>
    <s v="No Rating"/>
    <s v="Apr"/>
  </r>
  <r>
    <x v="7243"/>
    <x v="262"/>
    <s v="Camera"/>
    <x v="3"/>
    <x v="3"/>
    <n v="16"/>
    <n v="255.83"/>
    <n v="205.36"/>
    <s v="Retail"/>
    <n v="4093.28"/>
    <n v="3285.76"/>
    <n v="807.52"/>
    <n v="0.19727944338036976"/>
    <x v="0"/>
    <x v="0"/>
    <s v="No Rating"/>
    <s v="Apr"/>
  </r>
  <r>
    <x v="7244"/>
    <x v="262"/>
    <s v="T-shirt"/>
    <x v="4"/>
    <x v="4"/>
    <n v="19"/>
    <n v="20.11"/>
    <n v="13.9"/>
    <s v="Online"/>
    <n v="382.09"/>
    <n v="264.10000000000002"/>
    <n v="117.98999999999995"/>
    <n v="0.30880159124813517"/>
    <x v="0"/>
    <x v="0"/>
    <s v="No Rating"/>
    <s v="Apr"/>
  </r>
  <r>
    <x v="7245"/>
    <x v="262"/>
    <s v="Yoga Mat"/>
    <x v="0"/>
    <x v="1"/>
    <n v="15"/>
    <n v="54.41"/>
    <n v="34.39"/>
    <s v="Retail"/>
    <n v="816.15"/>
    <n v="515.85"/>
    <n v="300.29999999999995"/>
    <n v="0.36794706855357467"/>
    <x v="0"/>
    <x v="0"/>
    <s v="No Rating"/>
    <s v="Apr"/>
  </r>
  <r>
    <x v="7246"/>
    <x v="262"/>
    <s v="Smartphone"/>
    <x v="3"/>
    <x v="2"/>
    <n v="12"/>
    <n v="225.73"/>
    <n v="165.75"/>
    <s v="Online"/>
    <n v="2708.7599999999998"/>
    <n v="1989"/>
    <n v="719.75999999999976"/>
    <n v="0.26571567802241608"/>
    <x v="0"/>
    <x v="0"/>
    <s v="No Rating"/>
    <s v="Apr"/>
  </r>
  <r>
    <x v="7247"/>
    <x v="262"/>
    <s v="Mixer"/>
    <x v="2"/>
    <x v="0"/>
    <n v="7"/>
    <n v="494.4"/>
    <n v="400.87"/>
    <s v="Retail"/>
    <n v="3460.7999999999997"/>
    <n v="2806.09"/>
    <n v="654.70999999999958"/>
    <n v="0.18917880258899666"/>
    <x v="0"/>
    <x v="0"/>
    <n v="1"/>
    <s v="Apr"/>
  </r>
  <r>
    <x v="7248"/>
    <x v="262"/>
    <s v="Sneakers"/>
    <x v="4"/>
    <x v="2"/>
    <n v="16"/>
    <n v="395.54"/>
    <n v="319.04000000000002"/>
    <s v="Online"/>
    <n v="6328.64"/>
    <n v="5104.6400000000003"/>
    <n v="1224"/>
    <n v="0.19340648227739293"/>
    <x v="0"/>
    <x v="0"/>
    <s v="No Rating"/>
    <s v="Apr"/>
  </r>
  <r>
    <x v="7249"/>
    <x v="262"/>
    <s v="Jeans"/>
    <x v="4"/>
    <x v="4"/>
    <n v="3"/>
    <n v="319.48"/>
    <n v="243.2"/>
    <s v="Online"/>
    <n v="958.44"/>
    <n v="729.59999999999991"/>
    <n v="228.84000000000015"/>
    <n v="0.23876298985852024"/>
    <x v="0"/>
    <x v="0"/>
    <s v="No Rating"/>
    <s v="Apr"/>
  </r>
  <r>
    <x v="7250"/>
    <x v="262"/>
    <s v="Mixer"/>
    <x v="2"/>
    <x v="3"/>
    <n v="10"/>
    <n v="236.55"/>
    <n v="192.07"/>
    <s v="Online"/>
    <n v="2365.5"/>
    <n v="1920.6999999999998"/>
    <n v="444.80000000000018"/>
    <n v="0.18803635595011634"/>
    <x v="0"/>
    <x v="0"/>
    <s v="No Rating"/>
    <s v="Apr"/>
  </r>
  <r>
    <x v="7251"/>
    <x v="262"/>
    <s v="Chair"/>
    <x v="2"/>
    <x v="1"/>
    <n v="19"/>
    <n v="234.56"/>
    <n v="192.81"/>
    <s v="Online"/>
    <n v="4456.6400000000003"/>
    <n v="3663.39"/>
    <n v="793.25000000000045"/>
    <n v="0.17799283765347895"/>
    <x v="0"/>
    <x v="0"/>
    <s v="No Rating"/>
    <s v="Apr"/>
  </r>
  <r>
    <x v="7252"/>
    <x v="262"/>
    <s v="Textbook"/>
    <x v="1"/>
    <x v="4"/>
    <n v="2"/>
    <n v="69.42"/>
    <n v="55.84"/>
    <s v="Online"/>
    <n v="138.84"/>
    <n v="111.68"/>
    <n v="27.159999999999997"/>
    <n v="0.19562085854220682"/>
    <x v="0"/>
    <x v="0"/>
    <s v="No Rating"/>
    <s v="Apr"/>
  </r>
  <r>
    <x v="7253"/>
    <x v="262"/>
    <s v="Yoga Mat"/>
    <x v="0"/>
    <x v="3"/>
    <n v="2"/>
    <n v="393.26"/>
    <n v="265.95999999999998"/>
    <s v="Online"/>
    <n v="786.52"/>
    <n v="531.91999999999996"/>
    <n v="254.60000000000002"/>
    <n v="0.32370441946803646"/>
    <x v="0"/>
    <x v="0"/>
    <s v="No Rating"/>
    <s v="Apr"/>
  </r>
  <r>
    <x v="7254"/>
    <x v="262"/>
    <s v="Football"/>
    <x v="0"/>
    <x v="2"/>
    <n v="7"/>
    <n v="390.27"/>
    <n v="319.02999999999997"/>
    <s v="Online"/>
    <n v="2731.89"/>
    <n v="2233.21"/>
    <n v="498.67999999999984"/>
    <n v="0.18254029261793112"/>
    <x v="0"/>
    <x v="0"/>
    <s v="No Rating"/>
    <s v="Apr"/>
  </r>
  <r>
    <x v="7255"/>
    <x v="262"/>
    <s v="Sneakers"/>
    <x v="4"/>
    <x v="4"/>
    <n v="17"/>
    <n v="194.33"/>
    <n v="139.84"/>
    <s v="Online"/>
    <n v="3303.61"/>
    <n v="2377.2800000000002"/>
    <n v="926.32999999999993"/>
    <n v="0.28039932074306589"/>
    <x v="0"/>
    <x v="0"/>
    <s v="No Rating"/>
    <s v="Apr"/>
  </r>
  <r>
    <x v="7256"/>
    <x v="262"/>
    <s v="Yoga Mat"/>
    <x v="0"/>
    <x v="0"/>
    <n v="19"/>
    <n v="410.4"/>
    <n v="349.33"/>
    <s v="Retail"/>
    <n v="7797.5999999999995"/>
    <n v="6637.2699999999995"/>
    <n v="1160.33"/>
    <n v="0.14880604288499025"/>
    <x v="0"/>
    <x v="0"/>
    <s v="No Rating"/>
    <s v="Apr"/>
  </r>
  <r>
    <x v="7257"/>
    <x v="262"/>
    <s v="Jeans"/>
    <x v="4"/>
    <x v="2"/>
    <n v="10"/>
    <n v="159.76"/>
    <n v="104.93"/>
    <s v="Retail"/>
    <n v="1597.6"/>
    <n v="1049.3000000000002"/>
    <n v="548.29999999999973"/>
    <n v="0.3432023034551826"/>
    <x v="0"/>
    <x v="0"/>
    <s v="No Rating"/>
    <s v="Apr"/>
  </r>
  <r>
    <x v="7258"/>
    <x v="262"/>
    <s v="Mixer"/>
    <x v="2"/>
    <x v="4"/>
    <n v="10"/>
    <n v="485.99"/>
    <n v="369.44"/>
    <s v="Retail"/>
    <n v="4859.8999999999996"/>
    <n v="3694.4"/>
    <n v="1165.4999999999995"/>
    <n v="0.23981974937755912"/>
    <x v="0"/>
    <x v="0"/>
    <s v="No Rating"/>
    <s v="Apr"/>
  </r>
  <r>
    <x v="7259"/>
    <x v="262"/>
    <s v="Smartphone"/>
    <x v="3"/>
    <x v="2"/>
    <n v="15"/>
    <n v="208.42"/>
    <n v="157.27000000000001"/>
    <s v="Online"/>
    <n v="3126.2999999999997"/>
    <n v="2359.0500000000002"/>
    <n v="767.24999999999955"/>
    <n v="0.24541790615104103"/>
    <x v="0"/>
    <x v="0"/>
    <s v="No Rating"/>
    <s v="Apr"/>
  </r>
  <r>
    <x v="7260"/>
    <x v="262"/>
    <s v="Camera"/>
    <x v="3"/>
    <x v="2"/>
    <n v="16"/>
    <n v="280.19"/>
    <n v="187.46"/>
    <s v="Retail"/>
    <n v="4483.04"/>
    <n v="2999.36"/>
    <n v="1483.6799999999998"/>
    <n v="0.33095399550305149"/>
    <x v="0"/>
    <x v="0"/>
    <s v="No Rating"/>
    <s v="Apr"/>
  </r>
  <r>
    <x v="7261"/>
    <x v="262"/>
    <s v="Camera"/>
    <x v="3"/>
    <x v="3"/>
    <n v="10"/>
    <n v="236.76"/>
    <n v="145.88999999999999"/>
    <s v="Online"/>
    <n v="2367.6"/>
    <n v="1458.8999999999999"/>
    <n v="908.7"/>
    <n v="0.38380638621388752"/>
    <x v="1"/>
    <x v="2"/>
    <s v="No Rating"/>
    <s v="Apr"/>
  </r>
  <r>
    <x v="7262"/>
    <x v="262"/>
    <s v="Comics"/>
    <x v="1"/>
    <x v="4"/>
    <n v="3"/>
    <n v="334.39"/>
    <n v="264.5"/>
    <s v="Retail"/>
    <n v="1003.17"/>
    <n v="793.5"/>
    <n v="209.66999999999996"/>
    <n v="0.20900744639492805"/>
    <x v="0"/>
    <x v="0"/>
    <s v="No Rating"/>
    <s v="Apr"/>
  </r>
  <r>
    <x v="7263"/>
    <x v="262"/>
    <s v="Comics"/>
    <x v="1"/>
    <x v="1"/>
    <n v="17"/>
    <n v="381.94"/>
    <n v="238.68"/>
    <s v="Retail"/>
    <n v="6492.98"/>
    <n v="4057.56"/>
    <n v="2435.4199999999996"/>
    <n v="0.37508509189925116"/>
    <x v="0"/>
    <x v="0"/>
    <s v="No Rating"/>
    <s v="Apr"/>
  </r>
  <r>
    <x v="7264"/>
    <x v="262"/>
    <s v="Chair"/>
    <x v="2"/>
    <x v="4"/>
    <n v="9"/>
    <n v="64.92"/>
    <n v="43.52"/>
    <s v="Retail"/>
    <n v="584.28"/>
    <n v="391.68"/>
    <n v="192.59999999999997"/>
    <n v="0.3296364756623536"/>
    <x v="1"/>
    <x v="3"/>
    <s v="No Rating"/>
    <s v="Apr"/>
  </r>
  <r>
    <x v="7265"/>
    <x v="262"/>
    <s v="Headphones"/>
    <x v="3"/>
    <x v="3"/>
    <n v="2"/>
    <n v="284.25"/>
    <n v="185.91"/>
    <s v="Online"/>
    <n v="568.5"/>
    <n v="371.82"/>
    <n v="196.68"/>
    <n v="0.34596306068601584"/>
    <x v="0"/>
    <x v="0"/>
    <s v="No Rating"/>
    <s v="Apr"/>
  </r>
  <r>
    <x v="7266"/>
    <x v="262"/>
    <s v="Camera"/>
    <x v="3"/>
    <x v="4"/>
    <n v="7"/>
    <n v="336.55"/>
    <n v="224.03"/>
    <s v="Retail"/>
    <n v="2355.85"/>
    <n v="1568.21"/>
    <n v="787.63999999999987"/>
    <n v="0.33433367998811464"/>
    <x v="0"/>
    <x v="0"/>
    <s v="No Rating"/>
    <s v="Apr"/>
  </r>
  <r>
    <x v="7267"/>
    <x v="262"/>
    <s v="Smartphone"/>
    <x v="3"/>
    <x v="3"/>
    <n v="12"/>
    <n v="188.13"/>
    <n v="153.41999999999999"/>
    <s v="Retail"/>
    <n v="2257.56"/>
    <n v="1841.04"/>
    <n v="416.52"/>
    <n v="0.18450007973210014"/>
    <x v="0"/>
    <x v="0"/>
    <s v="No Rating"/>
    <s v="Apr"/>
  </r>
  <r>
    <x v="7268"/>
    <x v="262"/>
    <s v="Headphones"/>
    <x v="3"/>
    <x v="1"/>
    <n v="11"/>
    <n v="354.9"/>
    <n v="298"/>
    <s v="Online"/>
    <n v="3903.8999999999996"/>
    <n v="3278"/>
    <n v="625.89999999999964"/>
    <n v="0.16032685263454485"/>
    <x v="0"/>
    <x v="0"/>
    <s v="No Rating"/>
    <s v="Apr"/>
  </r>
  <r>
    <x v="7269"/>
    <x v="262"/>
    <s v="Vacuum Cleaner"/>
    <x v="2"/>
    <x v="0"/>
    <n v="3"/>
    <n v="423.06"/>
    <n v="302.44"/>
    <s v="Online"/>
    <n v="1269.18"/>
    <n v="907.31999999999994"/>
    <n v="361.86000000000013"/>
    <n v="0.2851132227107267"/>
    <x v="0"/>
    <x v="0"/>
    <s v="No Rating"/>
    <s v="Apr"/>
  </r>
  <r>
    <x v="7270"/>
    <x v="263"/>
    <s v="Smartphone"/>
    <x v="3"/>
    <x v="1"/>
    <n v="5"/>
    <n v="149.31"/>
    <n v="133.19"/>
    <s v="Online"/>
    <n v="746.55"/>
    <n v="665.95"/>
    <n v="80.599999999999909"/>
    <n v="0.10796329783671545"/>
    <x v="0"/>
    <x v="0"/>
    <s v="No Rating"/>
    <s v="Apr"/>
  </r>
  <r>
    <x v="7271"/>
    <x v="263"/>
    <s v="Vacuum Cleaner"/>
    <x v="2"/>
    <x v="3"/>
    <n v="4"/>
    <n v="445.45"/>
    <n v="325.64"/>
    <s v="Retail"/>
    <n v="1781.8"/>
    <n v="1302.56"/>
    <n v="479.24"/>
    <n v="0.26896396902009206"/>
    <x v="0"/>
    <x v="0"/>
    <s v="No Rating"/>
    <s v="Apr"/>
  </r>
  <r>
    <x v="7272"/>
    <x v="263"/>
    <s v="Football"/>
    <x v="0"/>
    <x v="2"/>
    <n v="9"/>
    <n v="314.27999999999997"/>
    <n v="244.94"/>
    <s v="Online"/>
    <n v="2828.5199999999995"/>
    <n v="2204.46"/>
    <n v="624.05999999999949"/>
    <n v="0.22063128420516723"/>
    <x v="0"/>
    <x v="0"/>
    <s v="No Rating"/>
    <s v="Apr"/>
  </r>
  <r>
    <x v="7273"/>
    <x v="263"/>
    <s v="Headphones"/>
    <x v="3"/>
    <x v="4"/>
    <n v="1"/>
    <n v="78.459999999999994"/>
    <n v="64.13"/>
    <s v="Retail"/>
    <n v="78.459999999999994"/>
    <n v="64.13"/>
    <n v="14.329999999999998"/>
    <n v="0.18264083609482537"/>
    <x v="0"/>
    <x v="0"/>
    <s v="No Rating"/>
    <s v="Apr"/>
  </r>
  <r>
    <x v="7274"/>
    <x v="263"/>
    <s v="Chair"/>
    <x v="2"/>
    <x v="4"/>
    <n v="19"/>
    <n v="424.64"/>
    <n v="309.32"/>
    <s v="Retail"/>
    <n v="8068.16"/>
    <n v="5877.08"/>
    <n v="2191.08"/>
    <n v="0.27157121326299927"/>
    <x v="0"/>
    <x v="0"/>
    <s v="No Rating"/>
    <s v="Apr"/>
  </r>
  <r>
    <x v="7275"/>
    <x v="263"/>
    <s v="Football"/>
    <x v="0"/>
    <x v="3"/>
    <n v="18"/>
    <n v="103.65"/>
    <n v="93.21"/>
    <s v="Online"/>
    <n v="1865.7"/>
    <n v="1677.78"/>
    <n v="187.92000000000007"/>
    <n v="0.10072358900144722"/>
    <x v="0"/>
    <x v="0"/>
    <s v="No Rating"/>
    <s v="Apr"/>
  </r>
  <r>
    <x v="7276"/>
    <x v="263"/>
    <s v="Jeans"/>
    <x v="4"/>
    <x v="4"/>
    <n v="19"/>
    <n v="109.08"/>
    <n v="82.26"/>
    <s v="Retail"/>
    <n v="2072.52"/>
    <n v="1562.94"/>
    <n v="509.57999999999993"/>
    <n v="0.24587458745874585"/>
    <x v="0"/>
    <x v="0"/>
    <s v="No Rating"/>
    <s v="Apr"/>
  </r>
  <r>
    <x v="7277"/>
    <x v="263"/>
    <s v="Sneakers"/>
    <x v="4"/>
    <x v="3"/>
    <n v="1"/>
    <n v="418.52"/>
    <n v="261.62"/>
    <s v="Online"/>
    <n v="418.52"/>
    <n v="261.62"/>
    <n v="156.89999999999998"/>
    <n v="0.37489247825671412"/>
    <x v="0"/>
    <x v="0"/>
    <s v="No Rating"/>
    <s v="Apr"/>
  </r>
  <r>
    <x v="7278"/>
    <x v="263"/>
    <s v="Dumbbells"/>
    <x v="0"/>
    <x v="4"/>
    <n v="1"/>
    <n v="182.4"/>
    <n v="150.61000000000001"/>
    <s v="Retail"/>
    <n v="182.4"/>
    <n v="150.61000000000001"/>
    <n v="31.789999999999992"/>
    <n v="0.17428728070175434"/>
    <x v="0"/>
    <x v="0"/>
    <s v="No Rating"/>
    <s v="Apr"/>
  </r>
  <r>
    <x v="7279"/>
    <x v="263"/>
    <s v="T-shirt"/>
    <x v="4"/>
    <x v="1"/>
    <n v="18"/>
    <n v="211.41"/>
    <n v="131.32"/>
    <s v="Online"/>
    <n v="3805.38"/>
    <n v="2363.7599999999998"/>
    <n v="1441.6200000000003"/>
    <n v="0.3788373303060405"/>
    <x v="0"/>
    <x v="0"/>
    <s v="No Rating"/>
    <s v="Apr"/>
  </r>
  <r>
    <x v="7280"/>
    <x v="263"/>
    <s v="Dumbbells"/>
    <x v="0"/>
    <x v="0"/>
    <n v="7"/>
    <n v="292.99"/>
    <n v="194.76"/>
    <s v="Online"/>
    <n v="2050.9300000000003"/>
    <n v="1363.32"/>
    <n v="687.61000000000035"/>
    <n v="0.33526741527014586"/>
    <x v="0"/>
    <x v="0"/>
    <s v="No Rating"/>
    <s v="Apr"/>
  </r>
  <r>
    <x v="7281"/>
    <x v="263"/>
    <s v="Football"/>
    <x v="0"/>
    <x v="1"/>
    <n v="1"/>
    <n v="428.85"/>
    <n v="290.63"/>
    <s v="Retail"/>
    <n v="428.85"/>
    <n v="290.63"/>
    <n v="138.22000000000003"/>
    <n v="0.32230383584003736"/>
    <x v="0"/>
    <x v="0"/>
    <s v="No Rating"/>
    <s v="Apr"/>
  </r>
  <r>
    <x v="7282"/>
    <x v="263"/>
    <s v="Sneakers"/>
    <x v="4"/>
    <x v="0"/>
    <n v="14"/>
    <n v="153.21"/>
    <n v="120.14"/>
    <s v="Online"/>
    <n v="2144.94"/>
    <n v="1681.96"/>
    <n v="462.98"/>
    <n v="0.21584752953462569"/>
    <x v="0"/>
    <x v="0"/>
    <s v="No Rating"/>
    <s v="Apr"/>
  </r>
  <r>
    <x v="7283"/>
    <x v="263"/>
    <s v="Cycle"/>
    <x v="0"/>
    <x v="4"/>
    <n v="7"/>
    <n v="401.8"/>
    <n v="317.08999999999997"/>
    <s v="Online"/>
    <n v="2812.6"/>
    <n v="2219.6299999999997"/>
    <n v="592.97000000000025"/>
    <n v="0.21082628173220516"/>
    <x v="0"/>
    <x v="0"/>
    <s v="No Rating"/>
    <s v="Apr"/>
  </r>
  <r>
    <x v="7284"/>
    <x v="263"/>
    <s v="Mixer"/>
    <x v="2"/>
    <x v="3"/>
    <n v="10"/>
    <n v="140.19999999999999"/>
    <n v="89.62"/>
    <s v="Retail"/>
    <n v="1402"/>
    <n v="896.2"/>
    <n v="505.79999999999995"/>
    <n v="0.36077032810271037"/>
    <x v="0"/>
    <x v="0"/>
    <s v="No Rating"/>
    <s v="Apr"/>
  </r>
  <r>
    <x v="7285"/>
    <x v="263"/>
    <s v="Mixer"/>
    <x v="2"/>
    <x v="2"/>
    <n v="12"/>
    <n v="127.75"/>
    <n v="110.26"/>
    <s v="Online"/>
    <n v="1533"/>
    <n v="1323.1200000000001"/>
    <n v="209.87999999999988"/>
    <n v="0.13690802348336586"/>
    <x v="0"/>
    <x v="0"/>
    <s v="No Rating"/>
    <s v="Apr"/>
  </r>
  <r>
    <x v="7286"/>
    <x v="263"/>
    <s v="Dumbbells"/>
    <x v="0"/>
    <x v="2"/>
    <n v="12"/>
    <n v="429.1"/>
    <n v="368.9"/>
    <s v="Retail"/>
    <n v="5149.2000000000007"/>
    <n v="4426.7999999999993"/>
    <n v="722.40000000000146"/>
    <n v="0.14029363784665605"/>
    <x v="1"/>
    <x v="4"/>
    <s v="No Rating"/>
    <s v="Apr"/>
  </r>
  <r>
    <x v="7287"/>
    <x v="263"/>
    <s v="Football"/>
    <x v="0"/>
    <x v="0"/>
    <n v="17"/>
    <n v="72.010000000000005"/>
    <n v="50.65"/>
    <s v="Retail"/>
    <n v="1224.17"/>
    <n v="861.05"/>
    <n v="363.12000000000012"/>
    <n v="0.29662546868490497"/>
    <x v="0"/>
    <x v="0"/>
    <s v="No Rating"/>
    <s v="Apr"/>
  </r>
  <r>
    <x v="7288"/>
    <x v="263"/>
    <s v="Cycle"/>
    <x v="0"/>
    <x v="2"/>
    <n v="13"/>
    <n v="489.84"/>
    <n v="317.60000000000002"/>
    <s v="Retail"/>
    <n v="6367.92"/>
    <n v="4128.8"/>
    <n v="2239.12"/>
    <n v="0.35162502041482929"/>
    <x v="1"/>
    <x v="3"/>
    <s v="No Rating"/>
    <s v="Apr"/>
  </r>
  <r>
    <x v="7289"/>
    <x v="263"/>
    <s v="Headphones"/>
    <x v="3"/>
    <x v="1"/>
    <n v="3"/>
    <n v="469.35"/>
    <n v="356.63"/>
    <s v="Retail"/>
    <n v="1408.0500000000002"/>
    <n v="1069.8899999999999"/>
    <n v="338.16000000000031"/>
    <n v="0.24016192606796652"/>
    <x v="0"/>
    <x v="0"/>
    <s v="No Rating"/>
    <s v="Apr"/>
  </r>
  <r>
    <x v="7290"/>
    <x v="263"/>
    <s v="Smartphone"/>
    <x v="3"/>
    <x v="3"/>
    <n v="14"/>
    <n v="188.43"/>
    <n v="141.25"/>
    <s v="Retail"/>
    <n v="2638.02"/>
    <n v="1977.5"/>
    <n v="660.52"/>
    <n v="0.25038475826566892"/>
    <x v="0"/>
    <x v="0"/>
    <s v="No Rating"/>
    <s v="Apr"/>
  </r>
  <r>
    <x v="7291"/>
    <x v="263"/>
    <s v="Vacuum Cleaner"/>
    <x v="2"/>
    <x v="4"/>
    <n v="1"/>
    <n v="494.01"/>
    <n v="434.07"/>
    <s v="Online"/>
    <n v="494.01"/>
    <n v="434.07"/>
    <n v="59.94"/>
    <n v="0.12133357624339589"/>
    <x v="0"/>
    <x v="0"/>
    <n v="2"/>
    <s v="Apr"/>
  </r>
  <r>
    <x v="7292"/>
    <x v="263"/>
    <s v="Fiction"/>
    <x v="1"/>
    <x v="0"/>
    <n v="1"/>
    <n v="374.05"/>
    <n v="328.9"/>
    <s v="Online"/>
    <n v="374.05"/>
    <n v="328.9"/>
    <n v="45.150000000000034"/>
    <n v="0.12070578799625727"/>
    <x v="0"/>
    <x v="0"/>
    <s v="No Rating"/>
    <s v="Apr"/>
  </r>
  <r>
    <x v="7293"/>
    <x v="263"/>
    <s v="Textbook"/>
    <x v="1"/>
    <x v="1"/>
    <n v="1"/>
    <n v="399.4"/>
    <n v="354.95"/>
    <s v="Retail"/>
    <n v="399.4"/>
    <n v="354.95"/>
    <n v="44.449999999999989"/>
    <n v="0.11129193790686027"/>
    <x v="0"/>
    <x v="0"/>
    <s v="No Rating"/>
    <s v="Apr"/>
  </r>
  <r>
    <x v="7294"/>
    <x v="263"/>
    <s v="Vacuum Cleaner"/>
    <x v="2"/>
    <x v="2"/>
    <n v="7"/>
    <n v="54.92"/>
    <n v="37.35"/>
    <s v="Online"/>
    <n v="384.44"/>
    <n v="261.45"/>
    <n v="122.99000000000001"/>
    <n v="0.3199198834668609"/>
    <x v="0"/>
    <x v="0"/>
    <s v="No Rating"/>
    <s v="Apr"/>
  </r>
  <r>
    <x v="7295"/>
    <x v="263"/>
    <s v="Smartphone"/>
    <x v="3"/>
    <x v="0"/>
    <n v="3"/>
    <n v="494.97"/>
    <n v="319.66000000000003"/>
    <s v="Retail"/>
    <n v="1484.91"/>
    <n v="958.98"/>
    <n v="525.93000000000006"/>
    <n v="0.35418308180293756"/>
    <x v="0"/>
    <x v="0"/>
    <s v="No Rating"/>
    <s v="Apr"/>
  </r>
  <r>
    <x v="7296"/>
    <x v="263"/>
    <s v="Cookware Set"/>
    <x v="2"/>
    <x v="2"/>
    <n v="18"/>
    <n v="495.11"/>
    <n v="318.06"/>
    <s v="Retail"/>
    <n v="8911.98"/>
    <n v="5725.08"/>
    <n v="3186.8999999999996"/>
    <n v="0.35759730160974329"/>
    <x v="0"/>
    <x v="0"/>
    <n v="2"/>
    <s v="Apr"/>
  </r>
  <r>
    <x v="7297"/>
    <x v="263"/>
    <s v="Jeans"/>
    <x v="4"/>
    <x v="4"/>
    <n v="3"/>
    <n v="331.67"/>
    <n v="201.85"/>
    <s v="Retail"/>
    <n v="995.01"/>
    <n v="605.54999999999995"/>
    <n v="389.46000000000004"/>
    <n v="0.39141315162661688"/>
    <x v="0"/>
    <x v="0"/>
    <s v="No Rating"/>
    <s v="Apr"/>
  </r>
  <r>
    <x v="7298"/>
    <x v="263"/>
    <s v="Cycle"/>
    <x v="0"/>
    <x v="3"/>
    <n v="2"/>
    <n v="193.56"/>
    <n v="134.16999999999999"/>
    <s v="Retail"/>
    <n v="387.12"/>
    <n v="268.33999999999997"/>
    <n v="118.78000000000003"/>
    <n v="0.30682992353792116"/>
    <x v="0"/>
    <x v="0"/>
    <s v="No Rating"/>
    <s v="Apr"/>
  </r>
  <r>
    <x v="7299"/>
    <x v="263"/>
    <s v="Sneakers"/>
    <x v="4"/>
    <x v="3"/>
    <n v="17"/>
    <n v="294.35000000000002"/>
    <n v="216.08"/>
    <s v="Retail"/>
    <n v="5003.9500000000007"/>
    <n v="3673.36"/>
    <n v="1330.5900000000006"/>
    <n v="0.26590793273314089"/>
    <x v="0"/>
    <x v="0"/>
    <s v="No Rating"/>
    <s v="Apr"/>
  </r>
  <r>
    <x v="7300"/>
    <x v="263"/>
    <s v="Yoga Mat"/>
    <x v="0"/>
    <x v="1"/>
    <n v="20"/>
    <n v="167.21"/>
    <n v="118.1"/>
    <s v="Online"/>
    <n v="3344.2000000000003"/>
    <n v="2362"/>
    <n v="982.20000000000027"/>
    <n v="0.29370252975300526"/>
    <x v="0"/>
    <x v="0"/>
    <s v="No Rating"/>
    <s v="Apr"/>
  </r>
  <r>
    <x v="7301"/>
    <x v="263"/>
    <s v="Comics"/>
    <x v="1"/>
    <x v="4"/>
    <n v="12"/>
    <n v="266.29000000000002"/>
    <n v="160.63"/>
    <s v="Online"/>
    <n v="3195.4800000000005"/>
    <n v="1927.56"/>
    <n v="1267.9200000000005"/>
    <n v="0.39678545946148946"/>
    <x v="0"/>
    <x v="0"/>
    <s v="No Rating"/>
    <s v="Apr"/>
  </r>
  <r>
    <x v="7302"/>
    <x v="263"/>
    <s v="Jeans"/>
    <x v="4"/>
    <x v="3"/>
    <n v="16"/>
    <n v="470.73"/>
    <n v="369.38"/>
    <s v="Retail"/>
    <n v="7531.68"/>
    <n v="5910.08"/>
    <n v="1621.6000000000004"/>
    <n v="0.21530388970322695"/>
    <x v="0"/>
    <x v="0"/>
    <s v="No Rating"/>
    <s v="Apr"/>
  </r>
  <r>
    <x v="7303"/>
    <x v="264"/>
    <s v="Camera"/>
    <x v="3"/>
    <x v="1"/>
    <n v="17"/>
    <n v="313.5"/>
    <n v="225.84"/>
    <s v="Online"/>
    <n v="5329.5"/>
    <n v="3839.28"/>
    <n v="1490.2199999999998"/>
    <n v="0.27961722488038276"/>
    <x v="0"/>
    <x v="0"/>
    <s v="No Rating"/>
    <s v="Apr"/>
  </r>
  <r>
    <x v="7304"/>
    <x v="264"/>
    <s v="Comics"/>
    <x v="1"/>
    <x v="2"/>
    <n v="9"/>
    <n v="210.04"/>
    <n v="148.38"/>
    <s v="Retail"/>
    <n v="1890.36"/>
    <n v="1335.42"/>
    <n v="554.93999999999983"/>
    <n v="0.29356313083222235"/>
    <x v="0"/>
    <x v="0"/>
    <s v="No Rating"/>
    <s v="Apr"/>
  </r>
  <r>
    <x v="7305"/>
    <x v="264"/>
    <s v="Dumbbells"/>
    <x v="0"/>
    <x v="0"/>
    <n v="12"/>
    <n v="453.48"/>
    <n v="272.11"/>
    <s v="Online"/>
    <n v="5441.76"/>
    <n v="3265.32"/>
    <n v="2176.44"/>
    <n v="0.39995148628384936"/>
    <x v="0"/>
    <x v="0"/>
    <s v="No Rating"/>
    <s v="Apr"/>
  </r>
  <r>
    <x v="7306"/>
    <x v="264"/>
    <s v="Fiction"/>
    <x v="1"/>
    <x v="0"/>
    <n v="6"/>
    <n v="370.35"/>
    <n v="302.5"/>
    <s v="Online"/>
    <n v="2222.1000000000004"/>
    <n v="1815"/>
    <n v="407.10000000000036"/>
    <n v="0.18320507627919549"/>
    <x v="0"/>
    <x v="0"/>
    <s v="No Rating"/>
    <s v="Apr"/>
  </r>
  <r>
    <x v="7307"/>
    <x v="264"/>
    <s v="Cycle"/>
    <x v="0"/>
    <x v="2"/>
    <n v="8"/>
    <n v="390.59"/>
    <n v="255.28"/>
    <s v="Retail"/>
    <n v="3124.72"/>
    <n v="2042.24"/>
    <n v="1082.4799999999998"/>
    <n v="0.34642463964771242"/>
    <x v="0"/>
    <x v="0"/>
    <s v="No Rating"/>
    <s v="Apr"/>
  </r>
  <r>
    <x v="7308"/>
    <x v="264"/>
    <s v="Cookware Set"/>
    <x v="2"/>
    <x v="1"/>
    <n v="15"/>
    <n v="335.31"/>
    <n v="268.08"/>
    <s v="Online"/>
    <n v="5029.6499999999996"/>
    <n v="4021.2"/>
    <n v="1008.4499999999998"/>
    <n v="0.20050102889863108"/>
    <x v="0"/>
    <x v="0"/>
    <s v="No Rating"/>
    <s v="Apr"/>
  </r>
  <r>
    <x v="7309"/>
    <x v="264"/>
    <s v="Biography"/>
    <x v="1"/>
    <x v="2"/>
    <n v="13"/>
    <n v="327.92"/>
    <n v="253.09"/>
    <s v="Online"/>
    <n v="4262.96"/>
    <n v="3290.17"/>
    <n v="972.79"/>
    <n v="0.22819590143937546"/>
    <x v="0"/>
    <x v="0"/>
    <n v="3"/>
    <s v="Apr"/>
  </r>
  <r>
    <x v="7310"/>
    <x v="264"/>
    <s v="Headphones"/>
    <x v="3"/>
    <x v="3"/>
    <n v="1"/>
    <n v="448.55"/>
    <n v="314.76"/>
    <s v="Retail"/>
    <n v="448.55"/>
    <n v="314.76"/>
    <n v="133.79000000000002"/>
    <n v="0.29827221045591351"/>
    <x v="1"/>
    <x v="1"/>
    <s v="No Rating"/>
    <s v="Apr"/>
  </r>
  <r>
    <x v="7311"/>
    <x v="264"/>
    <s v="Fiction"/>
    <x v="1"/>
    <x v="4"/>
    <n v="1"/>
    <n v="214.21"/>
    <n v="149.11000000000001"/>
    <s v="Online"/>
    <n v="214.21"/>
    <n v="149.11000000000001"/>
    <n v="65.099999999999994"/>
    <n v="0.30390738060781475"/>
    <x v="0"/>
    <x v="0"/>
    <s v="No Rating"/>
    <s v="Apr"/>
  </r>
  <r>
    <x v="7312"/>
    <x v="264"/>
    <s v="Chair"/>
    <x v="2"/>
    <x v="4"/>
    <n v="16"/>
    <n v="274.25"/>
    <n v="234.8"/>
    <s v="Online"/>
    <n v="4388"/>
    <n v="3756.8"/>
    <n v="631.19999999999982"/>
    <n v="0.14384685505925246"/>
    <x v="0"/>
    <x v="0"/>
    <n v="2"/>
    <s v="Apr"/>
  </r>
  <r>
    <x v="7313"/>
    <x v="264"/>
    <s v="T-shirt"/>
    <x v="4"/>
    <x v="2"/>
    <n v="3"/>
    <n v="230.46"/>
    <n v="188.24"/>
    <s v="Online"/>
    <n v="691.38"/>
    <n v="564.72"/>
    <n v="126.65999999999997"/>
    <n v="0.18319881975180069"/>
    <x v="0"/>
    <x v="0"/>
    <s v="No Rating"/>
    <s v="Apr"/>
  </r>
  <r>
    <x v="7314"/>
    <x v="264"/>
    <s v="Smartphone"/>
    <x v="3"/>
    <x v="4"/>
    <n v="18"/>
    <n v="389.48"/>
    <n v="348.03"/>
    <s v="Retail"/>
    <n v="7010.64"/>
    <n v="6264.5399999999991"/>
    <n v="746.10000000000127"/>
    <n v="0.10642394988189398"/>
    <x v="0"/>
    <x v="0"/>
    <s v="No Rating"/>
    <s v="Apr"/>
  </r>
  <r>
    <x v="7315"/>
    <x v="264"/>
    <s v="Chair"/>
    <x v="2"/>
    <x v="0"/>
    <n v="12"/>
    <n v="316.25"/>
    <n v="198.54"/>
    <s v="Retail"/>
    <n v="3795"/>
    <n v="2382.48"/>
    <n v="1412.52"/>
    <n v="0.37220553359683795"/>
    <x v="0"/>
    <x v="0"/>
    <n v="1"/>
    <s v="Apr"/>
  </r>
  <r>
    <x v="7316"/>
    <x v="264"/>
    <s v="Sneakers"/>
    <x v="4"/>
    <x v="0"/>
    <n v="8"/>
    <n v="18.25"/>
    <n v="11.6"/>
    <s v="Retail"/>
    <n v="146"/>
    <n v="92.8"/>
    <n v="53.2"/>
    <n v="0.36438356164383562"/>
    <x v="0"/>
    <x v="0"/>
    <s v="No Rating"/>
    <s v="Apr"/>
  </r>
  <r>
    <x v="7317"/>
    <x v="264"/>
    <s v="Cycle"/>
    <x v="0"/>
    <x v="2"/>
    <n v="1"/>
    <n v="392.23"/>
    <n v="307.23"/>
    <s v="Retail"/>
    <n v="392.23"/>
    <n v="307.23"/>
    <n v="85"/>
    <n v="0.21670958366264689"/>
    <x v="0"/>
    <x v="0"/>
    <s v="No Rating"/>
    <s v="Apr"/>
  </r>
  <r>
    <x v="7318"/>
    <x v="264"/>
    <s v="Fiction"/>
    <x v="1"/>
    <x v="1"/>
    <n v="18"/>
    <n v="250.69"/>
    <n v="185.03"/>
    <s v="Retail"/>
    <n v="4512.42"/>
    <n v="3330.54"/>
    <n v="1181.8800000000001"/>
    <n v="0.26191710877976787"/>
    <x v="0"/>
    <x v="0"/>
    <s v="No Rating"/>
    <s v="Apr"/>
  </r>
  <r>
    <x v="7319"/>
    <x v="264"/>
    <s v="Laptop"/>
    <x v="3"/>
    <x v="3"/>
    <n v="12"/>
    <n v="22.36"/>
    <n v="13.76"/>
    <s v="Retail"/>
    <n v="268.32"/>
    <n v="165.12"/>
    <n v="103.19999999999999"/>
    <n v="0.38461538461538458"/>
    <x v="0"/>
    <x v="0"/>
    <s v="No Rating"/>
    <s v="Apr"/>
  </r>
  <r>
    <x v="7320"/>
    <x v="264"/>
    <s v="Chair"/>
    <x v="2"/>
    <x v="1"/>
    <n v="7"/>
    <n v="236.07"/>
    <n v="142.22999999999999"/>
    <s v="Retail"/>
    <n v="1652.49"/>
    <n v="995.6099999999999"/>
    <n v="656.88000000000011"/>
    <n v="0.39750921336891604"/>
    <x v="0"/>
    <x v="0"/>
    <s v="No Rating"/>
    <s v="Apr"/>
  </r>
  <r>
    <x v="7321"/>
    <x v="264"/>
    <s v="Jacket"/>
    <x v="4"/>
    <x v="2"/>
    <n v="20"/>
    <n v="377.71"/>
    <n v="247.93"/>
    <s v="Online"/>
    <n v="7554.2"/>
    <n v="4958.6000000000004"/>
    <n v="2595.5999999999995"/>
    <n v="0.34359693945090142"/>
    <x v="0"/>
    <x v="0"/>
    <s v="No Rating"/>
    <s v="Apr"/>
  </r>
  <r>
    <x v="7322"/>
    <x v="264"/>
    <s v="Cycle"/>
    <x v="0"/>
    <x v="3"/>
    <n v="7"/>
    <n v="176.63"/>
    <n v="158.46"/>
    <s v="Retail"/>
    <n v="1236.4099999999999"/>
    <n v="1109.22"/>
    <n v="127.18999999999983"/>
    <n v="0.10287040706561726"/>
    <x v="0"/>
    <x v="0"/>
    <s v="No Rating"/>
    <s v="Apr"/>
  </r>
  <r>
    <x v="7323"/>
    <x v="264"/>
    <s v="Dumbbells"/>
    <x v="0"/>
    <x v="3"/>
    <n v="8"/>
    <n v="166.33"/>
    <n v="141.41999999999999"/>
    <s v="Online"/>
    <n v="1330.64"/>
    <n v="1131.3599999999999"/>
    <n v="199.2800000000002"/>
    <n v="0.14976252029098794"/>
    <x v="0"/>
    <x v="0"/>
    <s v="No Rating"/>
    <s v="Apr"/>
  </r>
  <r>
    <x v="7324"/>
    <x v="264"/>
    <s v="Fiction"/>
    <x v="1"/>
    <x v="0"/>
    <n v="13"/>
    <n v="157.54"/>
    <n v="113.66"/>
    <s v="Retail"/>
    <n v="2048.02"/>
    <n v="1477.58"/>
    <n v="570.44000000000005"/>
    <n v="0.27853243620667772"/>
    <x v="0"/>
    <x v="0"/>
    <s v="No Rating"/>
    <s v="Apr"/>
  </r>
  <r>
    <x v="7325"/>
    <x v="264"/>
    <s v="Sneakers"/>
    <x v="4"/>
    <x v="0"/>
    <n v="5"/>
    <n v="431.77"/>
    <n v="326.68"/>
    <s v="Retail"/>
    <n v="2158.85"/>
    <n v="1633.4"/>
    <n v="525.44999999999982"/>
    <n v="0.24339347337702935"/>
    <x v="0"/>
    <x v="0"/>
    <n v="1"/>
    <s v="Apr"/>
  </r>
  <r>
    <x v="7326"/>
    <x v="264"/>
    <s v="Cookware Set"/>
    <x v="2"/>
    <x v="3"/>
    <n v="16"/>
    <n v="286.57"/>
    <n v="221.23"/>
    <s v="Retail"/>
    <n v="4585.12"/>
    <n v="3539.68"/>
    <n v="1045.44"/>
    <n v="0.22800711867955475"/>
    <x v="0"/>
    <x v="0"/>
    <s v="No Rating"/>
    <s v="Apr"/>
  </r>
  <r>
    <x v="7327"/>
    <x v="264"/>
    <s v="T-shirt"/>
    <x v="4"/>
    <x v="3"/>
    <n v="6"/>
    <n v="30.13"/>
    <n v="19.510000000000002"/>
    <s v="Retail"/>
    <n v="180.78"/>
    <n v="117.06"/>
    <n v="63.72"/>
    <n v="0.35247261865250579"/>
    <x v="0"/>
    <x v="0"/>
    <s v="No Rating"/>
    <s v="Apr"/>
  </r>
  <r>
    <x v="7328"/>
    <x v="264"/>
    <s v="Biography"/>
    <x v="1"/>
    <x v="1"/>
    <n v="15"/>
    <n v="381.17"/>
    <n v="285.79000000000002"/>
    <s v="Online"/>
    <n v="5717.55"/>
    <n v="4286.8500000000004"/>
    <n v="1430.6999999999998"/>
    <n v="0.25022955636592592"/>
    <x v="0"/>
    <x v="0"/>
    <n v="4"/>
    <s v="Apr"/>
  </r>
  <r>
    <x v="7329"/>
    <x v="264"/>
    <s v="Yoga Mat"/>
    <x v="0"/>
    <x v="1"/>
    <n v="20"/>
    <n v="119.29"/>
    <n v="83.26"/>
    <s v="Retail"/>
    <n v="2385.8000000000002"/>
    <n v="1665.2"/>
    <n v="720.60000000000014"/>
    <n v="0.30203705256098584"/>
    <x v="0"/>
    <x v="0"/>
    <s v="No Rating"/>
    <s v="Apr"/>
  </r>
  <r>
    <x v="7330"/>
    <x v="264"/>
    <s v="T-shirt"/>
    <x v="4"/>
    <x v="1"/>
    <n v="19"/>
    <n v="108.19"/>
    <n v="88.82"/>
    <s v="Retail"/>
    <n v="2055.61"/>
    <n v="1687.58"/>
    <n v="368.0300000000002"/>
    <n v="0.17903687956373057"/>
    <x v="0"/>
    <x v="0"/>
    <s v="No Rating"/>
    <s v="Apr"/>
  </r>
  <r>
    <x v="7331"/>
    <x v="265"/>
    <s v="Cookware Set"/>
    <x v="2"/>
    <x v="3"/>
    <n v="3"/>
    <n v="192.35"/>
    <n v="166.33"/>
    <s v="Online"/>
    <n v="577.04999999999995"/>
    <n v="498.99"/>
    <n v="78.059999999999945"/>
    <n v="0.13527423966727312"/>
    <x v="0"/>
    <x v="0"/>
    <s v="No Rating"/>
    <s v="Apr"/>
  </r>
  <r>
    <x v="7332"/>
    <x v="265"/>
    <s v="Camera"/>
    <x v="3"/>
    <x v="3"/>
    <n v="16"/>
    <n v="387.71"/>
    <n v="320.33999999999997"/>
    <s v="Retail"/>
    <n v="6203.36"/>
    <n v="5125.4399999999996"/>
    <n v="1077.92"/>
    <n v="0.17376389569523615"/>
    <x v="0"/>
    <x v="0"/>
    <s v="No Rating"/>
    <s v="Apr"/>
  </r>
  <r>
    <x v="7333"/>
    <x v="265"/>
    <s v="T-shirt"/>
    <x v="4"/>
    <x v="1"/>
    <n v="4"/>
    <n v="333.1"/>
    <n v="275.08999999999997"/>
    <s v="Online"/>
    <n v="1332.4"/>
    <n v="1100.3599999999999"/>
    <n v="232.04000000000019"/>
    <n v="0.17415190633443423"/>
    <x v="1"/>
    <x v="3"/>
    <n v="3"/>
    <s v="Apr"/>
  </r>
  <r>
    <x v="7334"/>
    <x v="265"/>
    <s v="Jacket"/>
    <x v="4"/>
    <x v="4"/>
    <n v="9"/>
    <n v="239.71"/>
    <n v="179.08"/>
    <s v="Online"/>
    <n v="2157.39"/>
    <n v="1611.72"/>
    <n v="545.66999999999985"/>
    <n v="0.25293062450460968"/>
    <x v="0"/>
    <x v="0"/>
    <s v="No Rating"/>
    <s v="Apr"/>
  </r>
  <r>
    <x v="7335"/>
    <x v="265"/>
    <s v="Football"/>
    <x v="0"/>
    <x v="0"/>
    <n v="1"/>
    <n v="476.06"/>
    <n v="349.07"/>
    <s v="Online"/>
    <n v="476.06"/>
    <n v="349.07"/>
    <n v="126.99000000000001"/>
    <n v="0.26675209007267991"/>
    <x v="0"/>
    <x v="0"/>
    <s v="No Rating"/>
    <s v="Apr"/>
  </r>
  <r>
    <x v="7336"/>
    <x v="265"/>
    <s v="Mixer"/>
    <x v="2"/>
    <x v="1"/>
    <n v="5"/>
    <n v="225.03"/>
    <n v="197.91"/>
    <s v="Online"/>
    <n v="1125.1500000000001"/>
    <n v="989.55"/>
    <n v="135.60000000000014"/>
    <n v="0.12051726436475148"/>
    <x v="0"/>
    <x v="0"/>
    <s v="No Rating"/>
    <s v="Apr"/>
  </r>
  <r>
    <x v="7337"/>
    <x v="265"/>
    <s v="Laptop"/>
    <x v="3"/>
    <x v="1"/>
    <n v="9"/>
    <n v="439.01"/>
    <n v="365.66"/>
    <s v="Online"/>
    <n v="3951.09"/>
    <n v="3290.94"/>
    <n v="660.15000000000009"/>
    <n v="0.16708047652673061"/>
    <x v="0"/>
    <x v="0"/>
    <s v="No Rating"/>
    <s v="Apr"/>
  </r>
  <r>
    <x v="7338"/>
    <x v="265"/>
    <s v="Cycle"/>
    <x v="0"/>
    <x v="1"/>
    <n v="6"/>
    <n v="320.02999999999997"/>
    <n v="270.69"/>
    <s v="Online"/>
    <n v="1920.1799999999998"/>
    <n v="1624.1399999999999"/>
    <n v="296.03999999999996"/>
    <n v="0.15417304627691153"/>
    <x v="0"/>
    <x v="0"/>
    <s v="No Rating"/>
    <s v="Apr"/>
  </r>
  <r>
    <x v="7339"/>
    <x v="265"/>
    <s v="Vacuum Cleaner"/>
    <x v="2"/>
    <x v="2"/>
    <n v="12"/>
    <n v="318.58"/>
    <n v="271.60000000000002"/>
    <s v="Online"/>
    <n v="3822.96"/>
    <n v="3259.2000000000003"/>
    <n v="563.75999999999976"/>
    <n v="0.14746688429907709"/>
    <x v="1"/>
    <x v="3"/>
    <s v="No Rating"/>
    <s v="Apr"/>
  </r>
  <r>
    <x v="7340"/>
    <x v="265"/>
    <s v="Smartphone"/>
    <x v="3"/>
    <x v="2"/>
    <n v="14"/>
    <n v="475.23"/>
    <n v="354.9"/>
    <s v="Online"/>
    <n v="6653.22"/>
    <n v="4968.5999999999995"/>
    <n v="1684.6200000000008"/>
    <n v="0.25320371188687596"/>
    <x v="0"/>
    <x v="0"/>
    <s v="No Rating"/>
    <s v="Apr"/>
  </r>
  <r>
    <x v="7341"/>
    <x v="265"/>
    <s v="Cycle"/>
    <x v="0"/>
    <x v="3"/>
    <n v="5"/>
    <n v="37.56"/>
    <n v="23.77"/>
    <s v="Retail"/>
    <n v="187.8"/>
    <n v="118.85"/>
    <n v="68.950000000000017"/>
    <n v="0.36714589989350377"/>
    <x v="0"/>
    <x v="0"/>
    <s v="No Rating"/>
    <s v="Apr"/>
  </r>
  <r>
    <x v="7342"/>
    <x v="265"/>
    <s v="T-shirt"/>
    <x v="4"/>
    <x v="4"/>
    <n v="12"/>
    <n v="203.34"/>
    <n v="162.29"/>
    <s v="Retail"/>
    <n v="2440.08"/>
    <n v="1947.48"/>
    <n v="492.59999999999991"/>
    <n v="0.20187862693026454"/>
    <x v="0"/>
    <x v="0"/>
    <s v="No Rating"/>
    <s v="Apr"/>
  </r>
  <r>
    <x v="7343"/>
    <x v="265"/>
    <s v="Yoga Mat"/>
    <x v="0"/>
    <x v="3"/>
    <n v="9"/>
    <n v="94.3"/>
    <n v="67.06"/>
    <s v="Retail"/>
    <n v="848.69999999999993"/>
    <n v="603.54"/>
    <n v="245.15999999999997"/>
    <n v="0.28886532343584304"/>
    <x v="0"/>
    <x v="0"/>
    <s v="No Rating"/>
    <s v="Apr"/>
  </r>
  <r>
    <x v="7344"/>
    <x v="265"/>
    <s v="Mixer"/>
    <x v="2"/>
    <x v="3"/>
    <n v="9"/>
    <n v="373.5"/>
    <n v="306.73"/>
    <s v="Retail"/>
    <n v="3361.5"/>
    <n v="2760.57"/>
    <n v="600.92999999999984"/>
    <n v="0.17876840696117799"/>
    <x v="0"/>
    <x v="0"/>
    <s v="No Rating"/>
    <s v="Apr"/>
  </r>
  <r>
    <x v="7345"/>
    <x v="265"/>
    <s v="Vacuum Cleaner"/>
    <x v="2"/>
    <x v="2"/>
    <n v="4"/>
    <n v="134.96"/>
    <n v="81.010000000000005"/>
    <s v="Online"/>
    <n v="539.84"/>
    <n v="324.04000000000002"/>
    <n v="215.8"/>
    <n v="0.39974807350326025"/>
    <x v="0"/>
    <x v="0"/>
    <s v="No Rating"/>
    <s v="Apr"/>
  </r>
  <r>
    <x v="7346"/>
    <x v="265"/>
    <s v="Football"/>
    <x v="0"/>
    <x v="0"/>
    <n v="12"/>
    <n v="372.71"/>
    <n v="322.23"/>
    <s v="Retail"/>
    <n v="4472.5199999999995"/>
    <n v="3866.76"/>
    <n v="605.75999999999931"/>
    <n v="0.1354404228488636"/>
    <x v="0"/>
    <x v="0"/>
    <s v="No Rating"/>
    <s v="Apr"/>
  </r>
  <r>
    <x v="7347"/>
    <x v="265"/>
    <s v="Fiction"/>
    <x v="1"/>
    <x v="1"/>
    <n v="20"/>
    <n v="195.27"/>
    <n v="133.81"/>
    <s v="Retail"/>
    <n v="3905.4"/>
    <n v="2676.2"/>
    <n v="1229.2000000000003"/>
    <n v="0.31474368822655818"/>
    <x v="0"/>
    <x v="0"/>
    <s v="No Rating"/>
    <s v="Apr"/>
  </r>
  <r>
    <x v="7348"/>
    <x v="265"/>
    <s v="Fiction"/>
    <x v="1"/>
    <x v="0"/>
    <n v="8"/>
    <n v="431.5"/>
    <n v="320.95"/>
    <s v="Retail"/>
    <n v="3452"/>
    <n v="2567.6"/>
    <n v="884.40000000000009"/>
    <n v="0.25619930475086911"/>
    <x v="0"/>
    <x v="0"/>
    <s v="No Rating"/>
    <s v="Apr"/>
  </r>
  <r>
    <x v="7349"/>
    <x v="265"/>
    <s v="Jacket"/>
    <x v="4"/>
    <x v="3"/>
    <n v="19"/>
    <n v="113.13"/>
    <n v="100.89"/>
    <s v="Online"/>
    <n v="2149.4699999999998"/>
    <n v="1916.91"/>
    <n v="232.55999999999972"/>
    <n v="0.10819411296738253"/>
    <x v="0"/>
    <x v="0"/>
    <s v="No Rating"/>
    <s v="Apr"/>
  </r>
  <r>
    <x v="7350"/>
    <x v="265"/>
    <s v="Camera"/>
    <x v="3"/>
    <x v="0"/>
    <n v="19"/>
    <n v="438.07"/>
    <n v="347.03"/>
    <s v="Online"/>
    <n v="8323.33"/>
    <n v="6593.57"/>
    <n v="1729.7600000000002"/>
    <n v="0.20782066792978293"/>
    <x v="0"/>
    <x v="0"/>
    <s v="No Rating"/>
    <s v="Apr"/>
  </r>
  <r>
    <x v="7351"/>
    <x v="265"/>
    <s v="Mixer"/>
    <x v="2"/>
    <x v="0"/>
    <n v="9"/>
    <n v="263.13"/>
    <n v="222.78"/>
    <s v="Online"/>
    <n v="2368.17"/>
    <n v="2005.02"/>
    <n v="363.15000000000009"/>
    <n v="0.15334625470299856"/>
    <x v="0"/>
    <x v="0"/>
    <s v="No Rating"/>
    <s v="Apr"/>
  </r>
  <r>
    <x v="7352"/>
    <x v="265"/>
    <s v="Biography"/>
    <x v="1"/>
    <x v="4"/>
    <n v="9"/>
    <n v="218.64"/>
    <n v="177.97"/>
    <s v="Online"/>
    <n v="1967.7599999999998"/>
    <n v="1601.73"/>
    <n v="366.02999999999975"/>
    <n v="0.18601353823637018"/>
    <x v="0"/>
    <x v="0"/>
    <s v="No Rating"/>
    <s v="Apr"/>
  </r>
  <r>
    <x v="7353"/>
    <x v="265"/>
    <s v="T-shirt"/>
    <x v="4"/>
    <x v="4"/>
    <n v="6"/>
    <n v="214.73"/>
    <n v="142"/>
    <s v="Retail"/>
    <n v="1288.3799999999999"/>
    <n v="852"/>
    <n v="436.37999999999988"/>
    <n v="0.33870441950356256"/>
    <x v="0"/>
    <x v="0"/>
    <s v="No Rating"/>
    <s v="Apr"/>
  </r>
  <r>
    <x v="7354"/>
    <x v="265"/>
    <s v="Smartphone"/>
    <x v="3"/>
    <x v="4"/>
    <n v="5"/>
    <n v="135.15"/>
    <n v="117.69"/>
    <s v="Online"/>
    <n v="675.75"/>
    <n v="588.45000000000005"/>
    <n v="87.299999999999955"/>
    <n v="0.12918978912319637"/>
    <x v="0"/>
    <x v="0"/>
    <s v="No Rating"/>
    <s v="Apr"/>
  </r>
  <r>
    <x v="7355"/>
    <x v="265"/>
    <s v="Yoga Mat"/>
    <x v="0"/>
    <x v="2"/>
    <n v="16"/>
    <n v="468.26"/>
    <n v="348.47"/>
    <s v="Online"/>
    <n v="7492.16"/>
    <n v="5575.52"/>
    <n v="1916.6399999999994"/>
    <n v="0.25581941656344759"/>
    <x v="0"/>
    <x v="0"/>
    <s v="No Rating"/>
    <s v="Apr"/>
  </r>
  <r>
    <x v="7356"/>
    <x v="265"/>
    <s v="Yoga Mat"/>
    <x v="0"/>
    <x v="3"/>
    <n v="4"/>
    <n v="117.88"/>
    <n v="99.91"/>
    <s v="Online"/>
    <n v="471.52"/>
    <n v="399.64"/>
    <n v="71.88"/>
    <n v="0.15244316253817441"/>
    <x v="0"/>
    <x v="0"/>
    <s v="No Rating"/>
    <s v="Apr"/>
  </r>
  <r>
    <x v="7357"/>
    <x v="265"/>
    <s v="Cycle"/>
    <x v="0"/>
    <x v="1"/>
    <n v="7"/>
    <n v="219.07"/>
    <n v="186.58"/>
    <s v="Online"/>
    <n v="1533.49"/>
    <n v="1306.0600000000002"/>
    <n v="227.42999999999984"/>
    <n v="0.14830875975715513"/>
    <x v="0"/>
    <x v="0"/>
    <s v="No Rating"/>
    <s v="Apr"/>
  </r>
  <r>
    <x v="7358"/>
    <x v="265"/>
    <s v="Chair"/>
    <x v="2"/>
    <x v="0"/>
    <n v="12"/>
    <n v="158.25"/>
    <n v="128.38999999999999"/>
    <s v="Online"/>
    <n v="1899"/>
    <n v="1540.6799999999998"/>
    <n v="358.32000000000016"/>
    <n v="0.18868878357030025"/>
    <x v="0"/>
    <x v="0"/>
    <s v="No Rating"/>
    <s v="Apr"/>
  </r>
  <r>
    <x v="7359"/>
    <x v="265"/>
    <s v="Sneakers"/>
    <x v="4"/>
    <x v="3"/>
    <n v="8"/>
    <n v="153.34"/>
    <n v="105.55"/>
    <s v="Online"/>
    <n v="1226.72"/>
    <n v="844.4"/>
    <n v="382.32000000000005"/>
    <n v="0.31166036259293078"/>
    <x v="0"/>
    <x v="0"/>
    <s v="No Rating"/>
    <s v="Apr"/>
  </r>
  <r>
    <x v="7360"/>
    <x v="265"/>
    <s v="Smartphone"/>
    <x v="3"/>
    <x v="1"/>
    <n v="20"/>
    <n v="201.07"/>
    <n v="125.16"/>
    <s v="Online"/>
    <n v="4021.3999999999996"/>
    <n v="2503.1999999999998"/>
    <n v="1518.1999999999998"/>
    <n v="0.37753021335853182"/>
    <x v="0"/>
    <x v="0"/>
    <s v="No Rating"/>
    <s v="Apr"/>
  </r>
  <r>
    <x v="7361"/>
    <x v="266"/>
    <s v="Camera"/>
    <x v="3"/>
    <x v="4"/>
    <n v="11"/>
    <n v="274.72000000000003"/>
    <n v="208.11"/>
    <s v="Retail"/>
    <n v="3021.92"/>
    <n v="2289.21"/>
    <n v="732.71"/>
    <n v="0.24246505532906232"/>
    <x v="0"/>
    <x v="0"/>
    <s v="No Rating"/>
    <s v="Apr"/>
  </r>
  <r>
    <x v="7362"/>
    <x v="266"/>
    <s v="T-shirt"/>
    <x v="4"/>
    <x v="0"/>
    <n v="10"/>
    <n v="154.99"/>
    <n v="119.9"/>
    <s v="Retail"/>
    <n v="1549.9"/>
    <n v="1199"/>
    <n v="350.90000000000009"/>
    <n v="0.22640170333569912"/>
    <x v="0"/>
    <x v="0"/>
    <s v="No Rating"/>
    <s v="Apr"/>
  </r>
  <r>
    <x v="7363"/>
    <x v="266"/>
    <s v="Textbook"/>
    <x v="1"/>
    <x v="2"/>
    <n v="11"/>
    <n v="379.67"/>
    <n v="243.4"/>
    <s v="Online"/>
    <n v="4176.37"/>
    <n v="2677.4"/>
    <n v="1498.9699999999998"/>
    <n v="0.35891695419706582"/>
    <x v="0"/>
    <x v="0"/>
    <s v="No Rating"/>
    <s v="Apr"/>
  </r>
  <r>
    <x v="7364"/>
    <x v="266"/>
    <s v="Fiction"/>
    <x v="1"/>
    <x v="4"/>
    <n v="4"/>
    <n v="115.63"/>
    <n v="101.66"/>
    <s v="Online"/>
    <n v="462.52"/>
    <n v="406.64"/>
    <n v="55.879999999999995"/>
    <n v="0.1208163971287728"/>
    <x v="1"/>
    <x v="2"/>
    <n v="4"/>
    <s v="Apr"/>
  </r>
  <r>
    <x v="7365"/>
    <x v="266"/>
    <s v="T-shirt"/>
    <x v="4"/>
    <x v="4"/>
    <n v="15"/>
    <n v="244.73"/>
    <n v="173.51"/>
    <s v="Retail"/>
    <n v="3670.95"/>
    <n v="2602.6499999999996"/>
    <n v="1068.3000000000002"/>
    <n v="0.29101458750459697"/>
    <x v="0"/>
    <x v="0"/>
    <s v="No Rating"/>
    <s v="Apr"/>
  </r>
  <r>
    <x v="7366"/>
    <x v="266"/>
    <s v="Smartphone"/>
    <x v="3"/>
    <x v="4"/>
    <n v="11"/>
    <n v="208.92"/>
    <n v="134.13999999999999"/>
    <s v="Retail"/>
    <n v="2298.12"/>
    <n v="1475.54"/>
    <n v="822.57999999999993"/>
    <n v="0.35793605207735019"/>
    <x v="0"/>
    <x v="0"/>
    <s v="No Rating"/>
    <s v="Apr"/>
  </r>
  <r>
    <x v="7367"/>
    <x v="266"/>
    <s v="Fiction"/>
    <x v="1"/>
    <x v="0"/>
    <n v="19"/>
    <n v="451.29"/>
    <n v="368.34"/>
    <s v="Online"/>
    <n v="8574.51"/>
    <n v="6998.4599999999991"/>
    <n v="1576.0500000000011"/>
    <n v="0.18380642159143801"/>
    <x v="0"/>
    <x v="0"/>
    <n v="4"/>
    <s v="Apr"/>
  </r>
  <r>
    <x v="7368"/>
    <x v="266"/>
    <s v="Jeans"/>
    <x v="4"/>
    <x v="0"/>
    <n v="6"/>
    <n v="40.94"/>
    <n v="34.200000000000003"/>
    <s v="Retail"/>
    <n v="245.64"/>
    <n v="205.20000000000002"/>
    <n v="40.439999999999969"/>
    <n v="0.16463116756228616"/>
    <x v="0"/>
    <x v="0"/>
    <s v="No Rating"/>
    <s v="Apr"/>
  </r>
  <r>
    <x v="7369"/>
    <x v="266"/>
    <s v="T-shirt"/>
    <x v="4"/>
    <x v="3"/>
    <n v="20"/>
    <n v="355.85"/>
    <n v="245.91"/>
    <s v="Retail"/>
    <n v="7117"/>
    <n v="4918.2"/>
    <n v="2198.8000000000002"/>
    <n v="0.30895040044962768"/>
    <x v="0"/>
    <x v="0"/>
    <s v="No Rating"/>
    <s v="Apr"/>
  </r>
  <r>
    <x v="7370"/>
    <x v="266"/>
    <s v="Cookware Set"/>
    <x v="2"/>
    <x v="3"/>
    <n v="9"/>
    <n v="116.02"/>
    <n v="86.28"/>
    <s v="Online"/>
    <n v="1044.18"/>
    <n v="776.52"/>
    <n v="267.66000000000008"/>
    <n v="0.25633511463540776"/>
    <x v="0"/>
    <x v="0"/>
    <s v="No Rating"/>
    <s v="Apr"/>
  </r>
  <r>
    <x v="7371"/>
    <x v="266"/>
    <s v="Dumbbells"/>
    <x v="0"/>
    <x v="3"/>
    <n v="7"/>
    <n v="280.57"/>
    <n v="222.08"/>
    <s v="Retail"/>
    <n v="1963.99"/>
    <n v="1554.5600000000002"/>
    <n v="409.42999999999984"/>
    <n v="0.2084684748904016"/>
    <x v="0"/>
    <x v="0"/>
    <s v="No Rating"/>
    <s v="Apr"/>
  </r>
  <r>
    <x v="7372"/>
    <x v="266"/>
    <s v="Cycle"/>
    <x v="0"/>
    <x v="2"/>
    <n v="1"/>
    <n v="190.13"/>
    <n v="149.54"/>
    <s v="Retail"/>
    <n v="190.13"/>
    <n v="149.54"/>
    <n v="40.590000000000003"/>
    <n v="0.21348550991426921"/>
    <x v="0"/>
    <x v="0"/>
    <s v="No Rating"/>
    <s v="Apr"/>
  </r>
  <r>
    <x v="7373"/>
    <x v="266"/>
    <s v="Jacket"/>
    <x v="4"/>
    <x v="3"/>
    <n v="3"/>
    <n v="54.44"/>
    <n v="39.89"/>
    <s v="Retail"/>
    <n v="163.32"/>
    <n v="119.67"/>
    <n v="43.649999999999991"/>
    <n v="0.26726671565025711"/>
    <x v="0"/>
    <x v="0"/>
    <s v="No Rating"/>
    <s v="Apr"/>
  </r>
  <r>
    <x v="7374"/>
    <x v="266"/>
    <s v="T-shirt"/>
    <x v="4"/>
    <x v="1"/>
    <n v="5"/>
    <n v="399.18"/>
    <n v="256.13"/>
    <s v="Retail"/>
    <n v="1995.9"/>
    <n v="1280.6500000000001"/>
    <n v="715.25"/>
    <n v="0.35835963725637554"/>
    <x v="0"/>
    <x v="0"/>
    <s v="No Rating"/>
    <s v="Apr"/>
  </r>
  <r>
    <x v="7375"/>
    <x v="266"/>
    <s v="Cookware Set"/>
    <x v="2"/>
    <x v="4"/>
    <n v="18"/>
    <n v="331.28"/>
    <n v="282.8"/>
    <s v="Online"/>
    <n v="5963.0399999999991"/>
    <n v="5090.4000000000005"/>
    <n v="872.63999999999851"/>
    <n v="0.14634146341463392"/>
    <x v="0"/>
    <x v="0"/>
    <s v="No Rating"/>
    <s v="Apr"/>
  </r>
  <r>
    <x v="7376"/>
    <x v="266"/>
    <s v="Vacuum Cleaner"/>
    <x v="2"/>
    <x v="4"/>
    <n v="14"/>
    <n v="74.05"/>
    <n v="65.849999999999994"/>
    <s v="Retail"/>
    <n v="1036.7"/>
    <n v="921.89999999999986"/>
    <n v="114.80000000000018"/>
    <n v="0.11073598919648903"/>
    <x v="0"/>
    <x v="0"/>
    <s v="No Rating"/>
    <s v="Apr"/>
  </r>
  <r>
    <x v="7377"/>
    <x v="266"/>
    <s v="Sneakers"/>
    <x v="4"/>
    <x v="2"/>
    <n v="8"/>
    <n v="290.42"/>
    <n v="214.27"/>
    <s v="Retail"/>
    <n v="2323.36"/>
    <n v="1714.16"/>
    <n v="609.20000000000005"/>
    <n v="0.26220645961021971"/>
    <x v="0"/>
    <x v="0"/>
    <n v="5"/>
    <s v="Apr"/>
  </r>
  <r>
    <x v="7378"/>
    <x v="266"/>
    <s v="Biography"/>
    <x v="1"/>
    <x v="1"/>
    <n v="15"/>
    <n v="237.78"/>
    <n v="176.08"/>
    <s v="Retail"/>
    <n v="3566.7"/>
    <n v="2641.2000000000003"/>
    <n v="925.49999999999955"/>
    <n v="0.25948355622844632"/>
    <x v="0"/>
    <x v="0"/>
    <s v="No Rating"/>
    <s v="Apr"/>
  </r>
  <r>
    <x v="7379"/>
    <x v="266"/>
    <s v="Camera"/>
    <x v="3"/>
    <x v="4"/>
    <n v="20"/>
    <n v="426.5"/>
    <n v="319.95"/>
    <s v="Retail"/>
    <n v="8530"/>
    <n v="6399"/>
    <n v="2131"/>
    <n v="0.24982415005861663"/>
    <x v="0"/>
    <x v="0"/>
    <s v="No Rating"/>
    <s v="Apr"/>
  </r>
  <r>
    <x v="7380"/>
    <x v="266"/>
    <s v="Yoga Mat"/>
    <x v="0"/>
    <x v="1"/>
    <n v="18"/>
    <n v="375.55"/>
    <n v="290.97000000000003"/>
    <s v="Online"/>
    <n v="6759.9000000000005"/>
    <n v="5237.4600000000009"/>
    <n v="1522.4399999999996"/>
    <n v="0.22521634935428031"/>
    <x v="0"/>
    <x v="0"/>
    <s v="No Rating"/>
    <s v="Apr"/>
  </r>
  <r>
    <x v="7381"/>
    <x v="266"/>
    <s v="Cycle"/>
    <x v="0"/>
    <x v="2"/>
    <n v="18"/>
    <n v="324.43"/>
    <n v="200.25"/>
    <s v="Retail"/>
    <n v="5839.74"/>
    <n v="3604.5"/>
    <n v="2235.2399999999998"/>
    <n v="0.38276361618839194"/>
    <x v="0"/>
    <x v="0"/>
    <s v="No Rating"/>
    <s v="Apr"/>
  </r>
  <r>
    <x v="7382"/>
    <x v="266"/>
    <s v="Dumbbells"/>
    <x v="0"/>
    <x v="4"/>
    <n v="18"/>
    <n v="159.96"/>
    <n v="113.18"/>
    <s v="Retail"/>
    <n v="2879.28"/>
    <n v="2037.2400000000002"/>
    <n v="842.04"/>
    <n v="0.29244811202800697"/>
    <x v="0"/>
    <x v="0"/>
    <s v="No Rating"/>
    <s v="Apr"/>
  </r>
  <r>
    <x v="7383"/>
    <x v="266"/>
    <s v="Sneakers"/>
    <x v="4"/>
    <x v="3"/>
    <n v="7"/>
    <n v="290"/>
    <n v="223.28"/>
    <s v="Online"/>
    <n v="2030"/>
    <n v="1562.96"/>
    <n v="467.03999999999996"/>
    <n v="0.23006896551724138"/>
    <x v="0"/>
    <x v="0"/>
    <s v="No Rating"/>
    <s v="Apr"/>
  </r>
  <r>
    <x v="7384"/>
    <x v="266"/>
    <s v="Vacuum Cleaner"/>
    <x v="2"/>
    <x v="0"/>
    <n v="8"/>
    <n v="463.11"/>
    <n v="364.77"/>
    <s v="Online"/>
    <n v="3704.88"/>
    <n v="2918.16"/>
    <n v="786.72000000000025"/>
    <n v="0.21234695860594682"/>
    <x v="0"/>
    <x v="0"/>
    <s v="No Rating"/>
    <s v="Apr"/>
  </r>
  <r>
    <x v="7385"/>
    <x v="266"/>
    <s v="Smartphone"/>
    <x v="3"/>
    <x v="0"/>
    <n v="16"/>
    <n v="208.1"/>
    <n v="136.63"/>
    <s v="Retail"/>
    <n v="3329.6"/>
    <n v="2186.08"/>
    <n v="1143.52"/>
    <n v="0.3434406535319558"/>
    <x v="0"/>
    <x v="0"/>
    <s v="No Rating"/>
    <s v="Apr"/>
  </r>
  <r>
    <x v="7386"/>
    <x v="266"/>
    <s v="Biography"/>
    <x v="1"/>
    <x v="4"/>
    <n v="20"/>
    <n v="196.08"/>
    <n v="146.16999999999999"/>
    <s v="Online"/>
    <n v="3921.6000000000004"/>
    <n v="2923.3999999999996"/>
    <n v="998.20000000000073"/>
    <n v="0.25453896368829065"/>
    <x v="0"/>
    <x v="0"/>
    <s v="No Rating"/>
    <s v="Apr"/>
  </r>
  <r>
    <x v="7387"/>
    <x v="267"/>
    <s v="Sneakers"/>
    <x v="4"/>
    <x v="2"/>
    <n v="18"/>
    <n v="137.18"/>
    <n v="112.15"/>
    <s v="Online"/>
    <n v="2469.2400000000002"/>
    <n v="2018.7"/>
    <n v="450.54000000000019"/>
    <n v="0.18246100014579392"/>
    <x v="0"/>
    <x v="0"/>
    <s v="No Rating"/>
    <s v="Apr"/>
  </r>
  <r>
    <x v="7388"/>
    <x v="267"/>
    <s v="Headphones"/>
    <x v="3"/>
    <x v="3"/>
    <n v="20"/>
    <n v="196.19"/>
    <n v="125.91"/>
    <s v="Retail"/>
    <n v="3923.8"/>
    <n v="2518.1999999999998"/>
    <n v="1405.6000000000004"/>
    <n v="0.35822417044701571"/>
    <x v="0"/>
    <x v="0"/>
    <s v="No Rating"/>
    <s v="Apr"/>
  </r>
  <r>
    <x v="7389"/>
    <x v="267"/>
    <s v="Textbook"/>
    <x v="1"/>
    <x v="4"/>
    <n v="20"/>
    <n v="391.51"/>
    <n v="315.07"/>
    <s v="Retail"/>
    <n v="7830.2"/>
    <n v="6301.4"/>
    <n v="1528.8000000000002"/>
    <n v="0.19524405506883608"/>
    <x v="0"/>
    <x v="0"/>
    <s v="No Rating"/>
    <s v="Apr"/>
  </r>
  <r>
    <x v="7390"/>
    <x v="267"/>
    <s v="Cycle"/>
    <x v="0"/>
    <x v="1"/>
    <n v="1"/>
    <n v="55.83"/>
    <n v="46.76"/>
    <s v="Retail"/>
    <n v="55.83"/>
    <n v="46.76"/>
    <n v="9.07"/>
    <n v="0.16245746014687446"/>
    <x v="0"/>
    <x v="0"/>
    <s v="No Rating"/>
    <s v="Apr"/>
  </r>
  <r>
    <x v="7391"/>
    <x v="267"/>
    <s v="T-shirt"/>
    <x v="4"/>
    <x v="2"/>
    <n v="20"/>
    <n v="165.63"/>
    <n v="127.37"/>
    <s v="Online"/>
    <n v="3312.6"/>
    <n v="2547.4"/>
    <n v="765.19999999999982"/>
    <n v="0.23099680009660081"/>
    <x v="0"/>
    <x v="0"/>
    <s v="No Rating"/>
    <s v="Apr"/>
  </r>
  <r>
    <x v="7392"/>
    <x v="267"/>
    <s v="Mixer"/>
    <x v="2"/>
    <x v="4"/>
    <n v="16"/>
    <n v="483.01"/>
    <n v="321.85000000000002"/>
    <s v="Online"/>
    <n v="7728.16"/>
    <n v="5149.6000000000004"/>
    <n v="2578.5599999999995"/>
    <n v="0.33365768824662007"/>
    <x v="0"/>
    <x v="0"/>
    <s v="No Rating"/>
    <s v="Apr"/>
  </r>
  <r>
    <x v="7393"/>
    <x v="267"/>
    <s v="Jacket"/>
    <x v="4"/>
    <x v="1"/>
    <n v="7"/>
    <n v="295.33999999999997"/>
    <n v="222.32"/>
    <s v="Online"/>
    <n v="2067.3799999999997"/>
    <n v="1556.24"/>
    <n v="511.13999999999965"/>
    <n v="0.24724046861244653"/>
    <x v="0"/>
    <x v="0"/>
    <s v="No Rating"/>
    <s v="Apr"/>
  </r>
  <r>
    <x v="7394"/>
    <x v="267"/>
    <s v="Jacket"/>
    <x v="4"/>
    <x v="2"/>
    <n v="9"/>
    <n v="275.77"/>
    <n v="221.2"/>
    <s v="Retail"/>
    <n v="2481.9299999999998"/>
    <n v="1990.8"/>
    <n v="491.12999999999988"/>
    <n v="0.19788229321536061"/>
    <x v="0"/>
    <x v="0"/>
    <s v="No Rating"/>
    <s v="Apr"/>
  </r>
  <r>
    <x v="7395"/>
    <x v="267"/>
    <s v="Cookware Set"/>
    <x v="2"/>
    <x v="4"/>
    <n v="3"/>
    <n v="464.1"/>
    <n v="313.82"/>
    <s v="Retail"/>
    <n v="1392.3000000000002"/>
    <n v="941.46"/>
    <n v="450.84000000000015"/>
    <n v="0.32380952380952388"/>
    <x v="0"/>
    <x v="0"/>
    <n v="4"/>
    <s v="Apr"/>
  </r>
  <r>
    <x v="7396"/>
    <x v="267"/>
    <s v="Cycle"/>
    <x v="0"/>
    <x v="2"/>
    <n v="20"/>
    <n v="328.17"/>
    <n v="212.86"/>
    <s v="Retail"/>
    <n v="6563.4000000000005"/>
    <n v="4257.2000000000007"/>
    <n v="2306.1999999999998"/>
    <n v="0.35137276411615925"/>
    <x v="0"/>
    <x v="0"/>
    <s v="No Rating"/>
    <s v="Apr"/>
  </r>
  <r>
    <x v="7397"/>
    <x v="267"/>
    <s v="Chair"/>
    <x v="2"/>
    <x v="1"/>
    <n v="3"/>
    <n v="470.68"/>
    <n v="355.53"/>
    <s v="Online"/>
    <n v="1412.04"/>
    <n v="1066.5899999999999"/>
    <n v="345.45000000000005"/>
    <n v="0.24464604402141588"/>
    <x v="0"/>
    <x v="0"/>
    <s v="No Rating"/>
    <s v="Apr"/>
  </r>
  <r>
    <x v="7398"/>
    <x v="267"/>
    <s v="Chair"/>
    <x v="2"/>
    <x v="2"/>
    <n v="6"/>
    <n v="307.10000000000002"/>
    <n v="234.66"/>
    <s v="Retail"/>
    <n v="1842.6000000000001"/>
    <n v="1407.96"/>
    <n v="434.6400000000001"/>
    <n v="0.23588407684793231"/>
    <x v="0"/>
    <x v="0"/>
    <s v="No Rating"/>
    <s v="Apr"/>
  </r>
  <r>
    <x v="7399"/>
    <x v="267"/>
    <s v="Yoga Mat"/>
    <x v="0"/>
    <x v="0"/>
    <n v="15"/>
    <n v="59.75"/>
    <n v="39.380000000000003"/>
    <s v="Retail"/>
    <n v="896.25"/>
    <n v="590.70000000000005"/>
    <n v="305.54999999999995"/>
    <n v="0.34092050209205016"/>
    <x v="0"/>
    <x v="0"/>
    <s v="No Rating"/>
    <s v="Apr"/>
  </r>
  <r>
    <x v="7400"/>
    <x v="267"/>
    <s v="Textbook"/>
    <x v="1"/>
    <x v="3"/>
    <n v="8"/>
    <n v="360.76"/>
    <n v="308.04000000000002"/>
    <s v="Online"/>
    <n v="2886.08"/>
    <n v="2464.3200000000002"/>
    <n v="421.75999999999976"/>
    <n v="0.1461359352478101"/>
    <x v="0"/>
    <x v="0"/>
    <s v="No Rating"/>
    <s v="Apr"/>
  </r>
  <r>
    <x v="7401"/>
    <x v="267"/>
    <s v="Football"/>
    <x v="0"/>
    <x v="3"/>
    <n v="4"/>
    <n v="94.32"/>
    <n v="77.819999999999993"/>
    <s v="Online"/>
    <n v="377.28"/>
    <n v="311.27999999999997"/>
    <n v="66"/>
    <n v="0.17493638676844786"/>
    <x v="0"/>
    <x v="0"/>
    <s v="No Rating"/>
    <s v="Apr"/>
  </r>
  <r>
    <x v="7402"/>
    <x v="267"/>
    <s v="Cycle"/>
    <x v="0"/>
    <x v="2"/>
    <n v="9"/>
    <n v="359.76"/>
    <n v="276.44"/>
    <s v="Online"/>
    <n v="3237.84"/>
    <n v="2487.96"/>
    <n v="749.88000000000011"/>
    <n v="0.23159884367356018"/>
    <x v="0"/>
    <x v="0"/>
    <s v="No Rating"/>
    <s v="Apr"/>
  </r>
  <r>
    <x v="7403"/>
    <x v="267"/>
    <s v="T-shirt"/>
    <x v="4"/>
    <x v="0"/>
    <n v="14"/>
    <n v="101.32"/>
    <n v="74.31"/>
    <s v="Retail"/>
    <n v="1418.48"/>
    <n v="1040.3400000000001"/>
    <n v="378.13999999999987"/>
    <n v="0.26658112909593357"/>
    <x v="0"/>
    <x v="0"/>
    <s v="No Rating"/>
    <s v="Apr"/>
  </r>
  <r>
    <x v="7404"/>
    <x v="267"/>
    <s v="Comics"/>
    <x v="1"/>
    <x v="2"/>
    <n v="6"/>
    <n v="480.28"/>
    <n v="390.2"/>
    <s v="Online"/>
    <n v="2881.68"/>
    <n v="2341.1999999999998"/>
    <n v="540.48"/>
    <n v="0.18755725826601152"/>
    <x v="0"/>
    <x v="0"/>
    <s v="No Rating"/>
    <s v="Apr"/>
  </r>
  <r>
    <x v="7405"/>
    <x v="267"/>
    <s v="Yoga Mat"/>
    <x v="0"/>
    <x v="0"/>
    <n v="19"/>
    <n v="392.5"/>
    <n v="249.89"/>
    <s v="Online"/>
    <n v="7457.5"/>
    <n v="4747.91"/>
    <n v="2709.59"/>
    <n v="0.36333757961783442"/>
    <x v="0"/>
    <x v="0"/>
    <s v="No Rating"/>
    <s v="Apr"/>
  </r>
  <r>
    <x v="7406"/>
    <x v="267"/>
    <s v="Sneakers"/>
    <x v="4"/>
    <x v="2"/>
    <n v="16"/>
    <n v="485.44"/>
    <n v="360.13"/>
    <s v="Online"/>
    <n v="7767.04"/>
    <n v="5762.08"/>
    <n v="2004.96"/>
    <n v="0.25813694792353331"/>
    <x v="0"/>
    <x v="0"/>
    <s v="No Rating"/>
    <s v="Apr"/>
  </r>
  <r>
    <x v="7407"/>
    <x v="267"/>
    <s v="Dumbbells"/>
    <x v="0"/>
    <x v="4"/>
    <n v="18"/>
    <n v="63.27"/>
    <n v="45.76"/>
    <s v="Online"/>
    <n v="1138.8600000000001"/>
    <n v="823.68"/>
    <n v="315.18000000000018"/>
    <n v="0.27675043464517163"/>
    <x v="0"/>
    <x v="0"/>
    <s v="No Rating"/>
    <s v="Apr"/>
  </r>
  <r>
    <x v="7408"/>
    <x v="267"/>
    <s v="Football"/>
    <x v="0"/>
    <x v="1"/>
    <n v="15"/>
    <n v="155.80000000000001"/>
    <n v="120.55"/>
    <s v="Online"/>
    <n v="2337"/>
    <n v="1808.25"/>
    <n v="528.75"/>
    <n v="0.22625160462130936"/>
    <x v="0"/>
    <x v="0"/>
    <s v="No Rating"/>
    <s v="Apr"/>
  </r>
  <r>
    <x v="7409"/>
    <x v="267"/>
    <s v="Fiction"/>
    <x v="1"/>
    <x v="0"/>
    <n v="18"/>
    <n v="87.95"/>
    <n v="60.22"/>
    <s v="Online"/>
    <n v="1583.1000000000001"/>
    <n v="1083.96"/>
    <n v="499.1400000000001"/>
    <n v="0.31529277998862992"/>
    <x v="0"/>
    <x v="0"/>
    <n v="5"/>
    <s v="Apr"/>
  </r>
  <r>
    <x v="7410"/>
    <x v="267"/>
    <s v="Cookware Set"/>
    <x v="2"/>
    <x v="1"/>
    <n v="8"/>
    <n v="246.94"/>
    <n v="194.39"/>
    <s v="Retail"/>
    <n v="1975.52"/>
    <n v="1555.12"/>
    <n v="420.40000000000009"/>
    <n v="0.2128047298939014"/>
    <x v="0"/>
    <x v="0"/>
    <n v="3"/>
    <s v="Apr"/>
  </r>
  <r>
    <x v="7411"/>
    <x v="267"/>
    <s v="Jacket"/>
    <x v="4"/>
    <x v="1"/>
    <n v="3"/>
    <n v="208.55"/>
    <n v="136.96"/>
    <s v="Retail"/>
    <n v="625.65000000000009"/>
    <n v="410.88"/>
    <n v="214.7700000000001"/>
    <n v="0.34327499400623362"/>
    <x v="0"/>
    <x v="0"/>
    <s v="No Rating"/>
    <s v="Apr"/>
  </r>
  <r>
    <x v="7412"/>
    <x v="267"/>
    <s v="T-shirt"/>
    <x v="4"/>
    <x v="0"/>
    <n v="4"/>
    <n v="302.82"/>
    <n v="251.41"/>
    <s v="Online"/>
    <n v="1211.28"/>
    <n v="1005.64"/>
    <n v="205.64"/>
    <n v="0.16977082094973911"/>
    <x v="0"/>
    <x v="0"/>
    <n v="4"/>
    <s v="Apr"/>
  </r>
  <r>
    <x v="7413"/>
    <x v="267"/>
    <s v="Comics"/>
    <x v="1"/>
    <x v="3"/>
    <n v="19"/>
    <n v="259.77999999999997"/>
    <n v="228.13"/>
    <s v="Online"/>
    <n v="4935.82"/>
    <n v="4334.47"/>
    <n v="601.34999999999945"/>
    <n v="0.12183385941950871"/>
    <x v="0"/>
    <x v="0"/>
    <s v="No Rating"/>
    <s v="Apr"/>
  </r>
  <r>
    <x v="7414"/>
    <x v="268"/>
    <s v="Cookware Set"/>
    <x v="2"/>
    <x v="1"/>
    <n v="7"/>
    <n v="302.04000000000002"/>
    <n v="185.26"/>
    <s v="Online"/>
    <n v="2114.2800000000002"/>
    <n v="1296.82"/>
    <n v="817.46000000000026"/>
    <n v="0.38663753145278779"/>
    <x v="0"/>
    <x v="0"/>
    <s v="No Rating"/>
    <s v="Apr"/>
  </r>
  <r>
    <x v="7415"/>
    <x v="268"/>
    <s v="Chair"/>
    <x v="2"/>
    <x v="1"/>
    <n v="16"/>
    <n v="355.37"/>
    <n v="267.86"/>
    <s v="Retail"/>
    <n v="5685.92"/>
    <n v="4285.76"/>
    <n v="1400.1599999999999"/>
    <n v="0.24625038692067419"/>
    <x v="0"/>
    <x v="0"/>
    <s v="No Rating"/>
    <s v="Apr"/>
  </r>
  <r>
    <x v="7416"/>
    <x v="268"/>
    <s v="Jeans"/>
    <x v="4"/>
    <x v="1"/>
    <n v="5"/>
    <n v="19.03"/>
    <n v="16.27"/>
    <s v="Retail"/>
    <n v="95.15"/>
    <n v="81.349999999999994"/>
    <n v="13.800000000000011"/>
    <n v="0.14503415659485036"/>
    <x v="0"/>
    <x v="0"/>
    <s v="No Rating"/>
    <s v="Apr"/>
  </r>
  <r>
    <x v="7417"/>
    <x v="268"/>
    <s v="Yoga Mat"/>
    <x v="0"/>
    <x v="3"/>
    <n v="12"/>
    <n v="353.24"/>
    <n v="249.58"/>
    <s v="Retail"/>
    <n v="4238.88"/>
    <n v="2994.96"/>
    <n v="1243.92"/>
    <n v="0.29345487487260785"/>
    <x v="0"/>
    <x v="0"/>
    <s v="No Rating"/>
    <s v="Apr"/>
  </r>
  <r>
    <x v="7418"/>
    <x v="268"/>
    <s v="Jeans"/>
    <x v="4"/>
    <x v="3"/>
    <n v="12"/>
    <n v="375.59"/>
    <n v="247.82"/>
    <s v="Online"/>
    <n v="4507.08"/>
    <n v="2973.84"/>
    <n v="1533.2399999999998"/>
    <n v="0.34018477595250135"/>
    <x v="0"/>
    <x v="0"/>
    <s v="No Rating"/>
    <s v="Apr"/>
  </r>
  <r>
    <x v="7419"/>
    <x v="268"/>
    <s v="Comics"/>
    <x v="1"/>
    <x v="0"/>
    <n v="14"/>
    <n v="311.5"/>
    <n v="218.89"/>
    <s v="Retail"/>
    <n v="4361"/>
    <n v="3064.46"/>
    <n v="1296.54"/>
    <n v="0.29730337078651686"/>
    <x v="0"/>
    <x v="0"/>
    <s v="No Rating"/>
    <s v="Apr"/>
  </r>
  <r>
    <x v="7420"/>
    <x v="268"/>
    <s v="Cycle"/>
    <x v="0"/>
    <x v="3"/>
    <n v="15"/>
    <n v="146.44999999999999"/>
    <n v="116.88"/>
    <s v="Online"/>
    <n v="2196.75"/>
    <n v="1753.1999999999998"/>
    <n v="443.55000000000018"/>
    <n v="0.20191191532946406"/>
    <x v="0"/>
    <x v="0"/>
    <s v="No Rating"/>
    <s v="Apr"/>
  </r>
  <r>
    <x v="7421"/>
    <x v="268"/>
    <s v="Headphones"/>
    <x v="3"/>
    <x v="3"/>
    <n v="12"/>
    <n v="325.64999999999998"/>
    <n v="244.98"/>
    <s v="Retail"/>
    <n v="3907.7999999999997"/>
    <n v="2939.7599999999998"/>
    <n v="968.04"/>
    <n v="0.24771994472593276"/>
    <x v="0"/>
    <x v="0"/>
    <s v="No Rating"/>
    <s v="Apr"/>
  </r>
  <r>
    <x v="7422"/>
    <x v="268"/>
    <s v="Camera"/>
    <x v="3"/>
    <x v="4"/>
    <n v="17"/>
    <n v="13.42"/>
    <n v="8.5399999999999991"/>
    <s v="Retail"/>
    <n v="228.14"/>
    <n v="145.17999999999998"/>
    <n v="82.960000000000008"/>
    <n v="0.3636363636363637"/>
    <x v="0"/>
    <x v="0"/>
    <n v="2"/>
    <s v="Apr"/>
  </r>
  <r>
    <x v="7423"/>
    <x v="268"/>
    <s v="Jacket"/>
    <x v="4"/>
    <x v="1"/>
    <n v="2"/>
    <n v="368.53"/>
    <n v="251.35"/>
    <s v="Retail"/>
    <n v="737.06"/>
    <n v="502.7"/>
    <n v="234.35999999999996"/>
    <n v="0.31796597291943662"/>
    <x v="0"/>
    <x v="0"/>
    <s v="No Rating"/>
    <s v="Apr"/>
  </r>
  <r>
    <x v="7424"/>
    <x v="268"/>
    <s v="Laptop"/>
    <x v="3"/>
    <x v="3"/>
    <n v="17"/>
    <n v="438.11"/>
    <n v="263.33999999999997"/>
    <s v="Retail"/>
    <n v="7447.87"/>
    <n v="4476.78"/>
    <n v="2971.09"/>
    <n v="0.39891807993426309"/>
    <x v="0"/>
    <x v="0"/>
    <s v="No Rating"/>
    <s v="Apr"/>
  </r>
  <r>
    <x v="7425"/>
    <x v="268"/>
    <s v="Fiction"/>
    <x v="1"/>
    <x v="0"/>
    <n v="16"/>
    <n v="364.2"/>
    <n v="239.14"/>
    <s v="Online"/>
    <n v="5827.2"/>
    <n v="3826.24"/>
    <n v="2000.96"/>
    <n v="0.34338275672707308"/>
    <x v="0"/>
    <x v="0"/>
    <s v="No Rating"/>
    <s v="Apr"/>
  </r>
  <r>
    <x v="7426"/>
    <x v="268"/>
    <s v="Dumbbells"/>
    <x v="0"/>
    <x v="1"/>
    <n v="9"/>
    <n v="285.98"/>
    <n v="172.04"/>
    <s v="Online"/>
    <n v="2573.8200000000002"/>
    <n v="1548.36"/>
    <n v="1025.4600000000003"/>
    <n v="0.39841946989299959"/>
    <x v="0"/>
    <x v="0"/>
    <s v="No Rating"/>
    <s v="Apr"/>
  </r>
  <r>
    <x v="7427"/>
    <x v="268"/>
    <s v="Camera"/>
    <x v="3"/>
    <x v="1"/>
    <n v="1"/>
    <n v="329.24"/>
    <n v="272.06"/>
    <s v="Online"/>
    <n v="329.24"/>
    <n v="272.06"/>
    <n v="57.180000000000007"/>
    <n v="0.17367270076539912"/>
    <x v="0"/>
    <x v="0"/>
    <s v="No Rating"/>
    <s v="Apr"/>
  </r>
  <r>
    <x v="7428"/>
    <x v="268"/>
    <s v="Vacuum Cleaner"/>
    <x v="2"/>
    <x v="0"/>
    <n v="13"/>
    <n v="155.22"/>
    <n v="122.12"/>
    <s v="Online"/>
    <n v="2017.86"/>
    <n v="1587.56"/>
    <n v="430.29999999999995"/>
    <n v="0.21324571575827855"/>
    <x v="0"/>
    <x v="0"/>
    <s v="No Rating"/>
    <s v="Apr"/>
  </r>
  <r>
    <x v="7429"/>
    <x v="268"/>
    <s v="Chair"/>
    <x v="2"/>
    <x v="0"/>
    <n v="8"/>
    <n v="138.85"/>
    <n v="117.48"/>
    <s v="Online"/>
    <n v="1110.8"/>
    <n v="939.84"/>
    <n v="170.95999999999992"/>
    <n v="0.15390709398631611"/>
    <x v="0"/>
    <x v="0"/>
    <s v="No Rating"/>
    <s v="Apr"/>
  </r>
  <r>
    <x v="7430"/>
    <x v="268"/>
    <s v="Yoga Mat"/>
    <x v="0"/>
    <x v="1"/>
    <n v="10"/>
    <n v="161.28"/>
    <n v="107.69"/>
    <s v="Retail"/>
    <n v="1612.8"/>
    <n v="1076.9000000000001"/>
    <n v="535.89999999999986"/>
    <n v="0.33227926587301582"/>
    <x v="0"/>
    <x v="0"/>
    <s v="No Rating"/>
    <s v="Apr"/>
  </r>
  <r>
    <x v="7431"/>
    <x v="268"/>
    <s v="Textbook"/>
    <x v="1"/>
    <x v="1"/>
    <n v="6"/>
    <n v="79.900000000000006"/>
    <n v="57.39"/>
    <s v="Retail"/>
    <n v="479.40000000000003"/>
    <n v="344.34000000000003"/>
    <n v="135.06"/>
    <n v="0.28172715894868583"/>
    <x v="0"/>
    <x v="0"/>
    <s v="No Rating"/>
    <s v="Apr"/>
  </r>
  <r>
    <x v="7432"/>
    <x v="268"/>
    <s v="Sneakers"/>
    <x v="4"/>
    <x v="4"/>
    <n v="12"/>
    <n v="102.29"/>
    <n v="79.88"/>
    <s v="Online"/>
    <n v="1227.48"/>
    <n v="958.56"/>
    <n v="268.92000000000007"/>
    <n v="0.21908299931567118"/>
    <x v="0"/>
    <x v="0"/>
    <s v="No Rating"/>
    <s v="Apr"/>
  </r>
  <r>
    <x v="7433"/>
    <x v="268"/>
    <s v="Camera"/>
    <x v="3"/>
    <x v="0"/>
    <n v="19"/>
    <n v="493.89"/>
    <n v="361.35"/>
    <s v="Retail"/>
    <n v="9383.91"/>
    <n v="6865.6500000000005"/>
    <n v="2518.2599999999993"/>
    <n v="0.26835935127255051"/>
    <x v="0"/>
    <x v="0"/>
    <n v="2"/>
    <s v="Apr"/>
  </r>
  <r>
    <x v="7434"/>
    <x v="268"/>
    <s v="Smartphone"/>
    <x v="3"/>
    <x v="0"/>
    <n v="13"/>
    <n v="314.63"/>
    <n v="244.88"/>
    <s v="Online"/>
    <n v="4090.19"/>
    <n v="3183.44"/>
    <n v="906.75"/>
    <n v="0.22168896799415186"/>
    <x v="0"/>
    <x v="0"/>
    <s v="No Rating"/>
    <s v="Apr"/>
  </r>
  <r>
    <x v="7435"/>
    <x v="268"/>
    <s v="Football"/>
    <x v="0"/>
    <x v="1"/>
    <n v="2"/>
    <n v="132.12"/>
    <n v="98.59"/>
    <s v="Retail"/>
    <n v="264.24"/>
    <n v="197.18"/>
    <n v="67.06"/>
    <n v="0.253784438389343"/>
    <x v="0"/>
    <x v="0"/>
    <s v="No Rating"/>
    <s v="Apr"/>
  </r>
  <r>
    <x v="7436"/>
    <x v="268"/>
    <s v="Vacuum Cleaner"/>
    <x v="2"/>
    <x v="0"/>
    <n v="8"/>
    <n v="266.33"/>
    <n v="177.54"/>
    <s v="Online"/>
    <n v="2130.64"/>
    <n v="1420.32"/>
    <n v="710.31999999999994"/>
    <n v="0.33338339653812937"/>
    <x v="0"/>
    <x v="0"/>
    <s v="No Rating"/>
    <s v="Apr"/>
  </r>
  <r>
    <x v="7437"/>
    <x v="268"/>
    <s v="Chair"/>
    <x v="2"/>
    <x v="2"/>
    <n v="19"/>
    <n v="169.95"/>
    <n v="152.44999999999999"/>
    <s v="Retail"/>
    <n v="3229.0499999999997"/>
    <n v="2896.5499999999997"/>
    <n v="332.5"/>
    <n v="0.10297146219476318"/>
    <x v="0"/>
    <x v="0"/>
    <s v="No Rating"/>
    <s v="Apr"/>
  </r>
  <r>
    <x v="7438"/>
    <x v="268"/>
    <s v="Headphones"/>
    <x v="3"/>
    <x v="3"/>
    <n v="4"/>
    <n v="267.83999999999997"/>
    <n v="187.53"/>
    <s v="Retail"/>
    <n v="1071.3599999999999"/>
    <n v="750.12"/>
    <n v="321.2399999999999"/>
    <n v="0.29984318996415765"/>
    <x v="0"/>
    <x v="0"/>
    <s v="No Rating"/>
    <s v="Apr"/>
  </r>
  <r>
    <x v="7439"/>
    <x v="269"/>
    <s v="Mixer"/>
    <x v="2"/>
    <x v="1"/>
    <n v="4"/>
    <n v="497.5"/>
    <n v="442.34"/>
    <s v="Retail"/>
    <n v="1990"/>
    <n v="1769.36"/>
    <n v="220.6400000000001"/>
    <n v="0.11087437185929654"/>
    <x v="1"/>
    <x v="1"/>
    <s v="No Rating"/>
    <s v="Apr"/>
  </r>
  <r>
    <x v="7440"/>
    <x v="269"/>
    <s v="Comics"/>
    <x v="1"/>
    <x v="1"/>
    <n v="19"/>
    <n v="113.46"/>
    <n v="93.65"/>
    <s v="Online"/>
    <n v="2155.7399999999998"/>
    <n v="1779.3500000000001"/>
    <n v="376.38999999999965"/>
    <n v="0.17459897761325563"/>
    <x v="0"/>
    <x v="0"/>
    <s v="No Rating"/>
    <s v="Apr"/>
  </r>
  <r>
    <x v="7441"/>
    <x v="269"/>
    <s v="Chair"/>
    <x v="2"/>
    <x v="4"/>
    <n v="15"/>
    <n v="172.03"/>
    <n v="141.77000000000001"/>
    <s v="Retail"/>
    <n v="2580.4499999999998"/>
    <n v="2126.5500000000002"/>
    <n v="453.89999999999964"/>
    <n v="0.17589955240365041"/>
    <x v="0"/>
    <x v="0"/>
    <s v="No Rating"/>
    <s v="Apr"/>
  </r>
  <r>
    <x v="7442"/>
    <x v="269"/>
    <s v="Vacuum Cleaner"/>
    <x v="2"/>
    <x v="0"/>
    <n v="20"/>
    <n v="158.72"/>
    <n v="131.69999999999999"/>
    <s v="Retail"/>
    <n v="3174.4"/>
    <n v="2634"/>
    <n v="540.40000000000009"/>
    <n v="0.17023689516129034"/>
    <x v="0"/>
    <x v="0"/>
    <s v="No Rating"/>
    <s v="Apr"/>
  </r>
  <r>
    <x v="7443"/>
    <x v="269"/>
    <s v="Football"/>
    <x v="0"/>
    <x v="4"/>
    <n v="15"/>
    <n v="37.729999999999997"/>
    <n v="26.07"/>
    <s v="Retail"/>
    <n v="565.94999999999993"/>
    <n v="391.05"/>
    <n v="174.89999999999992"/>
    <n v="0.30903790087463545"/>
    <x v="0"/>
    <x v="0"/>
    <s v="No Rating"/>
    <s v="Apr"/>
  </r>
  <r>
    <x v="7444"/>
    <x v="269"/>
    <s v="Camera"/>
    <x v="3"/>
    <x v="1"/>
    <n v="18"/>
    <n v="286.93"/>
    <n v="222.1"/>
    <s v="Online"/>
    <n v="5164.74"/>
    <n v="3997.7999999999997"/>
    <n v="1166.94"/>
    <n v="0.22594360993970658"/>
    <x v="0"/>
    <x v="0"/>
    <s v="No Rating"/>
    <s v="Apr"/>
  </r>
  <r>
    <x v="7445"/>
    <x v="269"/>
    <s v="Headphones"/>
    <x v="3"/>
    <x v="1"/>
    <n v="16"/>
    <n v="463.79"/>
    <n v="346.27"/>
    <s v="Retail"/>
    <n v="7420.64"/>
    <n v="5540.32"/>
    <n v="1880.3200000000006"/>
    <n v="0.25339054313374593"/>
    <x v="0"/>
    <x v="0"/>
    <s v="No Rating"/>
    <s v="Apr"/>
  </r>
  <r>
    <x v="7446"/>
    <x v="269"/>
    <s v="Yoga Mat"/>
    <x v="0"/>
    <x v="3"/>
    <n v="13"/>
    <n v="50.41"/>
    <n v="43.33"/>
    <s v="Retail"/>
    <n v="655.32999999999993"/>
    <n v="563.29"/>
    <n v="92.039999999999964"/>
    <n v="0.14044832374528859"/>
    <x v="0"/>
    <x v="0"/>
    <s v="No Rating"/>
    <s v="Apr"/>
  </r>
  <r>
    <x v="7447"/>
    <x v="269"/>
    <s v="Comics"/>
    <x v="1"/>
    <x v="1"/>
    <n v="7"/>
    <n v="281.31"/>
    <n v="248.01"/>
    <s v="Online"/>
    <n v="1969.17"/>
    <n v="1736.07"/>
    <n v="233.10000000000014"/>
    <n v="0.11837474672069966"/>
    <x v="0"/>
    <x v="0"/>
    <s v="No Rating"/>
    <s v="Apr"/>
  </r>
  <r>
    <x v="7448"/>
    <x v="269"/>
    <s v="Cycle"/>
    <x v="0"/>
    <x v="0"/>
    <n v="14"/>
    <n v="329.31"/>
    <n v="263.44"/>
    <s v="Retail"/>
    <n v="4610.34"/>
    <n v="3688.16"/>
    <n v="922.18000000000029"/>
    <n v="0.20002429321915527"/>
    <x v="0"/>
    <x v="0"/>
    <s v="No Rating"/>
    <s v="Apr"/>
  </r>
  <r>
    <x v="7449"/>
    <x v="269"/>
    <s v="Chair"/>
    <x v="2"/>
    <x v="1"/>
    <n v="7"/>
    <n v="305.56"/>
    <n v="223.8"/>
    <s v="Online"/>
    <n v="2138.92"/>
    <n v="1566.6000000000001"/>
    <n v="572.31999999999994"/>
    <n v="0.26757428982851156"/>
    <x v="0"/>
    <x v="0"/>
    <s v="No Rating"/>
    <s v="Apr"/>
  </r>
  <r>
    <x v="7450"/>
    <x v="269"/>
    <s v="Sneakers"/>
    <x v="4"/>
    <x v="4"/>
    <n v="15"/>
    <n v="425.89"/>
    <n v="315.35000000000002"/>
    <s v="Retail"/>
    <n v="6388.3499999999995"/>
    <n v="4730.25"/>
    <n v="1658.0999999999995"/>
    <n v="0.25955058818004645"/>
    <x v="0"/>
    <x v="0"/>
    <s v="No Rating"/>
    <s v="Apr"/>
  </r>
  <r>
    <x v="7451"/>
    <x v="269"/>
    <s v="Sneakers"/>
    <x v="4"/>
    <x v="4"/>
    <n v="7"/>
    <n v="148.94"/>
    <n v="105.96"/>
    <s v="Online"/>
    <n v="1042.58"/>
    <n v="741.71999999999991"/>
    <n v="300.86"/>
    <n v="0.28857257956223986"/>
    <x v="0"/>
    <x v="0"/>
    <s v="No Rating"/>
    <s v="Apr"/>
  </r>
  <r>
    <x v="7452"/>
    <x v="269"/>
    <s v="Chair"/>
    <x v="2"/>
    <x v="2"/>
    <n v="3"/>
    <n v="384.92"/>
    <n v="313.05"/>
    <s v="Retail"/>
    <n v="1154.76"/>
    <n v="939.15000000000009"/>
    <n v="215.6099999999999"/>
    <n v="0.1867141224150472"/>
    <x v="0"/>
    <x v="0"/>
    <s v="No Rating"/>
    <s v="Apr"/>
  </r>
  <r>
    <x v="7453"/>
    <x v="269"/>
    <s v="Cycle"/>
    <x v="0"/>
    <x v="4"/>
    <n v="15"/>
    <n v="285.70999999999998"/>
    <n v="194.62"/>
    <s v="Retail"/>
    <n v="4285.6499999999996"/>
    <n v="2919.3"/>
    <n v="1366.3499999999995"/>
    <n v="0.31881978229673436"/>
    <x v="0"/>
    <x v="0"/>
    <n v="1"/>
    <s v="Apr"/>
  </r>
  <r>
    <x v="7454"/>
    <x v="269"/>
    <s v="Football"/>
    <x v="0"/>
    <x v="1"/>
    <n v="15"/>
    <n v="69.59"/>
    <n v="50.97"/>
    <s v="Online"/>
    <n v="1043.8500000000001"/>
    <n v="764.55"/>
    <n v="279.30000000000018"/>
    <n v="0.26756717919241285"/>
    <x v="0"/>
    <x v="0"/>
    <s v="No Rating"/>
    <s v="Apr"/>
  </r>
  <r>
    <x v="7455"/>
    <x v="269"/>
    <s v="T-shirt"/>
    <x v="4"/>
    <x v="1"/>
    <n v="15"/>
    <n v="102.13"/>
    <n v="61.88"/>
    <s v="Online"/>
    <n v="1531.9499999999998"/>
    <n v="928.2"/>
    <n v="603.74999999999977"/>
    <n v="0.39410555174777234"/>
    <x v="0"/>
    <x v="0"/>
    <s v="No Rating"/>
    <s v="Apr"/>
  </r>
  <r>
    <x v="7456"/>
    <x v="270"/>
    <s v="Chair"/>
    <x v="2"/>
    <x v="1"/>
    <n v="11"/>
    <n v="396.96"/>
    <n v="305.5"/>
    <s v="Online"/>
    <n v="4366.5599999999995"/>
    <n v="3360.5"/>
    <n v="1006.0599999999995"/>
    <n v="0.23040104796453034"/>
    <x v="0"/>
    <x v="0"/>
    <s v="No Rating"/>
    <s v="Apr"/>
  </r>
  <r>
    <x v="7457"/>
    <x v="270"/>
    <s v="Dumbbells"/>
    <x v="0"/>
    <x v="0"/>
    <n v="12"/>
    <n v="262.42"/>
    <n v="213.65"/>
    <s v="Retail"/>
    <n v="3149.04"/>
    <n v="2563.8000000000002"/>
    <n v="585.23999999999978"/>
    <n v="0.18584711531133291"/>
    <x v="0"/>
    <x v="0"/>
    <n v="4"/>
    <s v="Apr"/>
  </r>
  <r>
    <x v="7458"/>
    <x v="270"/>
    <s v="Textbook"/>
    <x v="1"/>
    <x v="4"/>
    <n v="16"/>
    <n v="450.87"/>
    <n v="366.03"/>
    <s v="Retail"/>
    <n v="7213.92"/>
    <n v="5856.48"/>
    <n v="1357.4400000000005"/>
    <n v="0.18816953889147656"/>
    <x v="0"/>
    <x v="0"/>
    <s v="No Rating"/>
    <s v="Apr"/>
  </r>
  <r>
    <x v="7459"/>
    <x v="270"/>
    <s v="Jacket"/>
    <x v="4"/>
    <x v="3"/>
    <n v="1"/>
    <n v="32.28"/>
    <n v="24.95"/>
    <s v="Retail"/>
    <n v="32.28"/>
    <n v="24.95"/>
    <n v="7.3300000000000018"/>
    <n v="0.22707558859975221"/>
    <x v="0"/>
    <x v="0"/>
    <s v="No Rating"/>
    <s v="Apr"/>
  </r>
  <r>
    <x v="7460"/>
    <x v="270"/>
    <s v="Jacket"/>
    <x v="4"/>
    <x v="3"/>
    <n v="8"/>
    <n v="62.91"/>
    <n v="41.19"/>
    <s v="Online"/>
    <n v="503.28"/>
    <n v="329.52"/>
    <n v="173.76"/>
    <n v="0.34525512637100619"/>
    <x v="0"/>
    <x v="0"/>
    <s v="No Rating"/>
    <s v="Apr"/>
  </r>
  <r>
    <x v="7461"/>
    <x v="270"/>
    <s v="Chair"/>
    <x v="2"/>
    <x v="0"/>
    <n v="6"/>
    <n v="232.85"/>
    <n v="151.03"/>
    <s v="Online"/>
    <n v="1397.1"/>
    <n v="906.18000000000006"/>
    <n v="490.91999999999985"/>
    <n v="0.35138501181017812"/>
    <x v="0"/>
    <x v="0"/>
    <s v="No Rating"/>
    <s v="Apr"/>
  </r>
  <r>
    <x v="7462"/>
    <x v="270"/>
    <s v="Cycle"/>
    <x v="0"/>
    <x v="0"/>
    <n v="5"/>
    <n v="408.76"/>
    <n v="308.89"/>
    <s v="Retail"/>
    <n v="2043.8"/>
    <n v="1544.4499999999998"/>
    <n v="499.35000000000014"/>
    <n v="0.24432429787650461"/>
    <x v="0"/>
    <x v="0"/>
    <s v="No Rating"/>
    <s v="Apr"/>
  </r>
  <r>
    <x v="7463"/>
    <x v="270"/>
    <s v="T-shirt"/>
    <x v="4"/>
    <x v="2"/>
    <n v="20"/>
    <n v="338.28"/>
    <n v="223.22"/>
    <s v="Online"/>
    <n v="6765.5999999999995"/>
    <n v="4464.3999999999996"/>
    <n v="2301.1999999999998"/>
    <n v="0.34013243466950455"/>
    <x v="0"/>
    <x v="0"/>
    <s v="No Rating"/>
    <s v="Apr"/>
  </r>
  <r>
    <x v="7464"/>
    <x v="270"/>
    <s v="Camera"/>
    <x v="3"/>
    <x v="1"/>
    <n v="7"/>
    <n v="173.11"/>
    <n v="131.35"/>
    <s v="Online"/>
    <n v="1211.77"/>
    <n v="919.44999999999993"/>
    <n v="292.32000000000005"/>
    <n v="0.24123389752180699"/>
    <x v="0"/>
    <x v="0"/>
    <s v="No Rating"/>
    <s v="Apr"/>
  </r>
  <r>
    <x v="7465"/>
    <x v="270"/>
    <s v="Fiction"/>
    <x v="1"/>
    <x v="1"/>
    <n v="3"/>
    <n v="232.73"/>
    <n v="204.81"/>
    <s v="Online"/>
    <n v="698.18999999999994"/>
    <n v="614.43000000000006"/>
    <n v="83.759999999999877"/>
    <n v="0.11996734413268578"/>
    <x v="0"/>
    <x v="0"/>
    <s v="No Rating"/>
    <s v="Apr"/>
  </r>
  <r>
    <x v="7466"/>
    <x v="270"/>
    <s v="Football"/>
    <x v="0"/>
    <x v="4"/>
    <n v="2"/>
    <n v="474.05"/>
    <n v="313.68"/>
    <s v="Online"/>
    <n v="948.1"/>
    <n v="627.36"/>
    <n v="320.74"/>
    <n v="0.33829764792743383"/>
    <x v="0"/>
    <x v="0"/>
    <s v="No Rating"/>
    <s v="Apr"/>
  </r>
  <r>
    <x v="7467"/>
    <x v="270"/>
    <s v="Chair"/>
    <x v="2"/>
    <x v="1"/>
    <n v="16"/>
    <n v="300.5"/>
    <n v="222.63"/>
    <s v="Retail"/>
    <n v="4808"/>
    <n v="3562.08"/>
    <n v="1245.92"/>
    <n v="0.25913477537437607"/>
    <x v="1"/>
    <x v="2"/>
    <s v="No Rating"/>
    <s v="Apr"/>
  </r>
  <r>
    <x v="7468"/>
    <x v="270"/>
    <s v="Camera"/>
    <x v="3"/>
    <x v="2"/>
    <n v="17"/>
    <n v="467.69"/>
    <n v="321.17"/>
    <s v="Online"/>
    <n v="7950.73"/>
    <n v="5459.89"/>
    <n v="2490.8399999999992"/>
    <n v="0.3132844405482263"/>
    <x v="0"/>
    <x v="0"/>
    <s v="No Rating"/>
    <s v="Apr"/>
  </r>
  <r>
    <x v="7469"/>
    <x v="270"/>
    <s v="T-shirt"/>
    <x v="4"/>
    <x v="0"/>
    <n v="3"/>
    <n v="215.89"/>
    <n v="139.08000000000001"/>
    <s v="Retail"/>
    <n v="647.66999999999996"/>
    <n v="417.24"/>
    <n v="230.42999999999995"/>
    <n v="0.35578303765806657"/>
    <x v="0"/>
    <x v="0"/>
    <s v="No Rating"/>
    <s v="Apr"/>
  </r>
  <r>
    <x v="7470"/>
    <x v="270"/>
    <s v="Biography"/>
    <x v="1"/>
    <x v="1"/>
    <n v="11"/>
    <n v="369.11"/>
    <n v="314.13"/>
    <s v="Online"/>
    <n v="4060.21"/>
    <n v="3455.43"/>
    <n v="604.7800000000002"/>
    <n v="0.14895288667334947"/>
    <x v="0"/>
    <x v="0"/>
    <s v="No Rating"/>
    <s v="Apr"/>
  </r>
  <r>
    <x v="7471"/>
    <x v="270"/>
    <s v="T-shirt"/>
    <x v="4"/>
    <x v="0"/>
    <n v="2"/>
    <n v="269.63"/>
    <n v="215.67"/>
    <s v="Online"/>
    <n v="539.26"/>
    <n v="431.34"/>
    <n v="107.92000000000002"/>
    <n v="0.20012609872788639"/>
    <x v="0"/>
    <x v="0"/>
    <s v="No Rating"/>
    <s v="Apr"/>
  </r>
  <r>
    <x v="7472"/>
    <x v="270"/>
    <s v="Fiction"/>
    <x v="1"/>
    <x v="4"/>
    <n v="15"/>
    <n v="498.84"/>
    <n v="348.94"/>
    <s v="Retail"/>
    <n v="7482.5999999999995"/>
    <n v="5234.1000000000004"/>
    <n v="2248.4999999999991"/>
    <n v="0.30049715339587835"/>
    <x v="1"/>
    <x v="3"/>
    <s v="No Rating"/>
    <s v="Apr"/>
  </r>
  <r>
    <x v="7473"/>
    <x v="270"/>
    <s v="Biography"/>
    <x v="1"/>
    <x v="4"/>
    <n v="1"/>
    <n v="401.37"/>
    <n v="339.71"/>
    <s v="Retail"/>
    <n v="401.37"/>
    <n v="339.71"/>
    <n v="61.660000000000025"/>
    <n v="0.15362383835363885"/>
    <x v="0"/>
    <x v="0"/>
    <s v="No Rating"/>
    <s v="Apr"/>
  </r>
  <r>
    <x v="7474"/>
    <x v="270"/>
    <s v="Vacuum Cleaner"/>
    <x v="2"/>
    <x v="0"/>
    <n v="8"/>
    <n v="453.63"/>
    <n v="361.68"/>
    <s v="Online"/>
    <n v="3629.04"/>
    <n v="2893.44"/>
    <n v="735.59999999999991"/>
    <n v="0.20269823424376693"/>
    <x v="0"/>
    <x v="0"/>
    <s v="No Rating"/>
    <s v="Apr"/>
  </r>
  <r>
    <x v="7475"/>
    <x v="270"/>
    <s v="Chair"/>
    <x v="2"/>
    <x v="0"/>
    <n v="20"/>
    <n v="196.04"/>
    <n v="123.83"/>
    <s v="Retail"/>
    <n v="3920.7999999999997"/>
    <n v="2476.6"/>
    <n v="1444.1999999999998"/>
    <n v="0.36834319526627218"/>
    <x v="0"/>
    <x v="0"/>
    <s v="No Rating"/>
    <s v="Apr"/>
  </r>
  <r>
    <x v="7476"/>
    <x v="270"/>
    <s v="Jeans"/>
    <x v="4"/>
    <x v="4"/>
    <n v="6"/>
    <n v="321.85000000000002"/>
    <n v="261.64"/>
    <s v="Online"/>
    <n v="1931.1000000000001"/>
    <n v="1569.84"/>
    <n v="361.26000000000022"/>
    <n v="0.18707472425042732"/>
    <x v="0"/>
    <x v="0"/>
    <s v="No Rating"/>
    <s v="Apr"/>
  </r>
  <r>
    <x v="7477"/>
    <x v="270"/>
    <s v="Vacuum Cleaner"/>
    <x v="2"/>
    <x v="0"/>
    <n v="9"/>
    <n v="490.72"/>
    <n v="428.59"/>
    <s v="Retail"/>
    <n v="4416.4800000000005"/>
    <n v="3857.31"/>
    <n v="559.17000000000053"/>
    <n v="0.12660987936093912"/>
    <x v="0"/>
    <x v="0"/>
    <s v="No Rating"/>
    <s v="Apr"/>
  </r>
  <r>
    <x v="7478"/>
    <x v="270"/>
    <s v="Jacket"/>
    <x v="4"/>
    <x v="3"/>
    <n v="19"/>
    <n v="125.38"/>
    <n v="78.14"/>
    <s v="Online"/>
    <n v="2382.2199999999998"/>
    <n v="1484.66"/>
    <n v="897.55999999999972"/>
    <n v="0.37677460520019135"/>
    <x v="0"/>
    <x v="0"/>
    <s v="No Rating"/>
    <s v="Apr"/>
  </r>
  <r>
    <x v="7479"/>
    <x v="270"/>
    <s v="Camera"/>
    <x v="3"/>
    <x v="4"/>
    <n v="17"/>
    <n v="307.56"/>
    <n v="258.56"/>
    <s v="Online"/>
    <n v="5228.5200000000004"/>
    <n v="4395.5200000000004"/>
    <n v="833"/>
    <n v="0.15931850695799193"/>
    <x v="0"/>
    <x v="0"/>
    <s v="No Rating"/>
    <s v="Apr"/>
  </r>
  <r>
    <x v="7480"/>
    <x v="270"/>
    <s v="Camera"/>
    <x v="3"/>
    <x v="4"/>
    <n v="19"/>
    <n v="77.010000000000005"/>
    <n v="47.24"/>
    <s v="Retail"/>
    <n v="1463.19"/>
    <n v="897.56000000000006"/>
    <n v="565.63"/>
    <n v="0.38657317231528371"/>
    <x v="0"/>
    <x v="0"/>
    <s v="No Rating"/>
    <s v="Apr"/>
  </r>
  <r>
    <x v="7481"/>
    <x v="270"/>
    <s v="Cookware Set"/>
    <x v="2"/>
    <x v="3"/>
    <n v="16"/>
    <n v="27.83"/>
    <n v="22.66"/>
    <s v="Retail"/>
    <n v="445.28"/>
    <n v="362.56"/>
    <n v="82.71999999999997"/>
    <n v="0.18577075098814225"/>
    <x v="0"/>
    <x v="0"/>
    <s v="No Rating"/>
    <s v="Apr"/>
  </r>
  <r>
    <x v="7482"/>
    <x v="270"/>
    <s v="Camera"/>
    <x v="3"/>
    <x v="3"/>
    <n v="9"/>
    <n v="299.99"/>
    <n v="242.8"/>
    <s v="Online"/>
    <n v="2699.91"/>
    <n v="2185.2000000000003"/>
    <n v="514.70999999999958"/>
    <n v="0.19063968798959952"/>
    <x v="0"/>
    <x v="0"/>
    <n v="3"/>
    <s v="Apr"/>
  </r>
  <r>
    <x v="7483"/>
    <x v="271"/>
    <s v="Camera"/>
    <x v="3"/>
    <x v="4"/>
    <n v="13"/>
    <n v="336.69"/>
    <n v="244.95"/>
    <s v="Online"/>
    <n v="4376.97"/>
    <n v="3184.35"/>
    <n v="1192.6200000000003"/>
    <n v="0.2724761650182661"/>
    <x v="0"/>
    <x v="0"/>
    <s v="No Rating"/>
    <s v="Apr"/>
  </r>
  <r>
    <x v="7484"/>
    <x v="271"/>
    <s v="Cycle"/>
    <x v="0"/>
    <x v="0"/>
    <n v="11"/>
    <n v="357.44"/>
    <n v="302.44"/>
    <s v="Retail"/>
    <n v="3931.84"/>
    <n v="3326.84"/>
    <n v="605"/>
    <n v="0.15387197851387646"/>
    <x v="0"/>
    <x v="0"/>
    <s v="No Rating"/>
    <s v="Apr"/>
  </r>
  <r>
    <x v="7485"/>
    <x v="271"/>
    <s v="Vacuum Cleaner"/>
    <x v="2"/>
    <x v="0"/>
    <n v="3"/>
    <n v="241.29"/>
    <n v="168.97"/>
    <s v="Online"/>
    <n v="723.87"/>
    <n v="506.90999999999997"/>
    <n v="216.96000000000004"/>
    <n v="0.29972232583198644"/>
    <x v="0"/>
    <x v="0"/>
    <n v="5"/>
    <s v="Apr"/>
  </r>
  <r>
    <x v="7486"/>
    <x v="271"/>
    <s v="T-shirt"/>
    <x v="4"/>
    <x v="3"/>
    <n v="11"/>
    <n v="233.3"/>
    <n v="197.67"/>
    <s v="Online"/>
    <n v="2566.3000000000002"/>
    <n v="2174.37"/>
    <n v="391.93000000000029"/>
    <n v="0.15272181740248617"/>
    <x v="0"/>
    <x v="0"/>
    <s v="No Rating"/>
    <s v="Apr"/>
  </r>
  <r>
    <x v="7487"/>
    <x v="271"/>
    <s v="Yoga Mat"/>
    <x v="0"/>
    <x v="0"/>
    <n v="8"/>
    <n v="374.01"/>
    <n v="235.23"/>
    <s v="Online"/>
    <n v="2992.08"/>
    <n v="1881.84"/>
    <n v="1110.24"/>
    <n v="0.37105959733696964"/>
    <x v="0"/>
    <x v="0"/>
    <s v="No Rating"/>
    <s v="Apr"/>
  </r>
  <r>
    <x v="7488"/>
    <x v="271"/>
    <s v="Smartphone"/>
    <x v="3"/>
    <x v="2"/>
    <n v="13"/>
    <n v="31.42"/>
    <n v="21.06"/>
    <s v="Online"/>
    <n v="408.46000000000004"/>
    <n v="273.77999999999997"/>
    <n v="134.68000000000006"/>
    <n v="0.3297262889879059"/>
    <x v="0"/>
    <x v="0"/>
    <s v="No Rating"/>
    <s v="Apr"/>
  </r>
  <r>
    <x v="7489"/>
    <x v="271"/>
    <s v="Football"/>
    <x v="0"/>
    <x v="2"/>
    <n v="17"/>
    <n v="88.77"/>
    <n v="54.75"/>
    <s v="Online"/>
    <n v="1509.09"/>
    <n v="930.75"/>
    <n v="578.33999999999992"/>
    <n v="0.38323758026360255"/>
    <x v="0"/>
    <x v="0"/>
    <s v="No Rating"/>
    <s v="Apr"/>
  </r>
  <r>
    <x v="7490"/>
    <x v="271"/>
    <s v="Vacuum Cleaner"/>
    <x v="2"/>
    <x v="2"/>
    <n v="7"/>
    <n v="453.47"/>
    <n v="320.77999999999997"/>
    <s v="Retail"/>
    <n v="3174.29"/>
    <n v="2245.46"/>
    <n v="928.82999999999993"/>
    <n v="0.29261031600767412"/>
    <x v="0"/>
    <x v="0"/>
    <s v="No Rating"/>
    <s v="Apr"/>
  </r>
  <r>
    <x v="7491"/>
    <x v="271"/>
    <s v="Dumbbells"/>
    <x v="0"/>
    <x v="1"/>
    <n v="4"/>
    <n v="187.67"/>
    <n v="116.15"/>
    <s v="Retail"/>
    <n v="750.68"/>
    <n v="464.6"/>
    <n v="286.07999999999993"/>
    <n v="0.38109447434326205"/>
    <x v="0"/>
    <x v="0"/>
    <n v="3"/>
    <s v="Apr"/>
  </r>
  <r>
    <x v="7492"/>
    <x v="271"/>
    <s v="Football"/>
    <x v="0"/>
    <x v="3"/>
    <n v="6"/>
    <n v="295.27999999999997"/>
    <n v="260.33999999999997"/>
    <s v="Retail"/>
    <n v="1771.6799999999998"/>
    <n v="1562.04"/>
    <n v="209.63999999999987"/>
    <n v="0.11832836629639658"/>
    <x v="0"/>
    <x v="0"/>
    <s v="No Rating"/>
    <s v="Apr"/>
  </r>
  <r>
    <x v="7493"/>
    <x v="271"/>
    <s v="Vacuum Cleaner"/>
    <x v="2"/>
    <x v="4"/>
    <n v="9"/>
    <n v="177.68"/>
    <n v="151.19"/>
    <s v="Online"/>
    <n v="1599.1200000000001"/>
    <n v="1360.71"/>
    <n v="238.41000000000008"/>
    <n v="0.14908824853669522"/>
    <x v="0"/>
    <x v="0"/>
    <s v="No Rating"/>
    <s v="Apr"/>
  </r>
  <r>
    <x v="7494"/>
    <x v="271"/>
    <s v="Headphones"/>
    <x v="3"/>
    <x v="1"/>
    <n v="3"/>
    <n v="281.52999999999997"/>
    <n v="182.32"/>
    <s v="Retail"/>
    <n v="844.58999999999992"/>
    <n v="546.96"/>
    <n v="297.62999999999988"/>
    <n v="0.35239583703335337"/>
    <x v="0"/>
    <x v="0"/>
    <s v="No Rating"/>
    <s v="Apr"/>
  </r>
  <r>
    <x v="7495"/>
    <x v="271"/>
    <s v="Chair"/>
    <x v="2"/>
    <x v="4"/>
    <n v="16"/>
    <n v="356.9"/>
    <n v="275.58999999999997"/>
    <s v="Retail"/>
    <n v="5710.4"/>
    <n v="4409.4399999999996"/>
    <n v="1300.96"/>
    <n v="0.22782291958531803"/>
    <x v="0"/>
    <x v="0"/>
    <s v="No Rating"/>
    <s v="Apr"/>
  </r>
  <r>
    <x v="7496"/>
    <x v="271"/>
    <s v="Camera"/>
    <x v="3"/>
    <x v="2"/>
    <n v="4"/>
    <n v="456.8"/>
    <n v="368.28"/>
    <s v="Retail"/>
    <n v="1827.2"/>
    <n v="1473.12"/>
    <n v="354.08000000000015"/>
    <n v="0.19378283712784597"/>
    <x v="0"/>
    <x v="0"/>
    <s v="No Rating"/>
    <s v="Apr"/>
  </r>
  <r>
    <x v="7497"/>
    <x v="271"/>
    <s v="Mixer"/>
    <x v="2"/>
    <x v="1"/>
    <n v="3"/>
    <n v="351.42"/>
    <n v="266.60000000000002"/>
    <s v="Retail"/>
    <n v="1054.26"/>
    <n v="799.80000000000007"/>
    <n v="254.45999999999992"/>
    <n v="0.24136361049456484"/>
    <x v="0"/>
    <x v="0"/>
    <s v="No Rating"/>
    <s v="Apr"/>
  </r>
  <r>
    <x v="7498"/>
    <x v="271"/>
    <s v="Mixer"/>
    <x v="2"/>
    <x v="4"/>
    <n v="5"/>
    <n v="398.25"/>
    <n v="311.45999999999998"/>
    <s v="Online"/>
    <n v="1991.25"/>
    <n v="1557.3"/>
    <n v="433.95000000000005"/>
    <n v="0.21792843691148778"/>
    <x v="0"/>
    <x v="0"/>
    <s v="No Rating"/>
    <s v="Apr"/>
  </r>
  <r>
    <x v="7499"/>
    <x v="271"/>
    <s v="Jacket"/>
    <x v="4"/>
    <x v="0"/>
    <n v="9"/>
    <n v="52.62"/>
    <n v="45.62"/>
    <s v="Online"/>
    <n v="473.58"/>
    <n v="410.58"/>
    <n v="63"/>
    <n v="0.13302926643861651"/>
    <x v="0"/>
    <x v="0"/>
    <s v="No Rating"/>
    <s v="Apr"/>
  </r>
  <r>
    <x v="7500"/>
    <x v="271"/>
    <s v="Comics"/>
    <x v="1"/>
    <x v="1"/>
    <n v="3"/>
    <n v="105.79"/>
    <n v="90.24"/>
    <s v="Online"/>
    <n v="317.37"/>
    <n v="270.71999999999997"/>
    <n v="46.650000000000034"/>
    <n v="0.14698931846110228"/>
    <x v="0"/>
    <x v="0"/>
    <s v="No Rating"/>
    <s v="Apr"/>
  </r>
  <r>
    <x v="7501"/>
    <x v="271"/>
    <s v="Dumbbells"/>
    <x v="0"/>
    <x v="1"/>
    <n v="6"/>
    <n v="169.46"/>
    <n v="137.24"/>
    <s v="Online"/>
    <n v="1016.76"/>
    <n v="823.44"/>
    <n v="193.31999999999994"/>
    <n v="0.19013336480585383"/>
    <x v="0"/>
    <x v="0"/>
    <s v="No Rating"/>
    <s v="Apr"/>
  </r>
  <r>
    <x v="7502"/>
    <x v="271"/>
    <s v="Vacuum Cleaner"/>
    <x v="2"/>
    <x v="2"/>
    <n v="8"/>
    <n v="441.96"/>
    <n v="310.76"/>
    <s v="Online"/>
    <n v="3535.68"/>
    <n v="2486.08"/>
    <n v="1049.5999999999999"/>
    <n v="0.29685944429360123"/>
    <x v="0"/>
    <x v="0"/>
    <s v="No Rating"/>
    <s v="Apr"/>
  </r>
  <r>
    <x v="7503"/>
    <x v="271"/>
    <s v="Smartphone"/>
    <x v="3"/>
    <x v="2"/>
    <n v="4"/>
    <n v="270.97000000000003"/>
    <n v="174.03"/>
    <s v="Retail"/>
    <n v="1083.8800000000001"/>
    <n v="696.12"/>
    <n v="387.7600000000001"/>
    <n v="0.3577517806399233"/>
    <x v="0"/>
    <x v="0"/>
    <s v="No Rating"/>
    <s v="Apr"/>
  </r>
  <r>
    <x v="7504"/>
    <x v="271"/>
    <s v="Sneakers"/>
    <x v="4"/>
    <x v="3"/>
    <n v="16"/>
    <n v="471.07"/>
    <n v="311.75"/>
    <s v="Retail"/>
    <n v="7537.12"/>
    <n v="4988"/>
    <n v="2549.12"/>
    <n v="0.33820875878319567"/>
    <x v="0"/>
    <x v="0"/>
    <n v="5"/>
    <s v="Apr"/>
  </r>
  <r>
    <x v="7505"/>
    <x v="271"/>
    <s v="Football"/>
    <x v="0"/>
    <x v="1"/>
    <n v="15"/>
    <n v="158.9"/>
    <n v="99.98"/>
    <s v="Retail"/>
    <n v="2383.5"/>
    <n v="1499.7"/>
    <n v="883.8"/>
    <n v="0.37079924480805537"/>
    <x v="0"/>
    <x v="0"/>
    <s v="No Rating"/>
    <s v="Apr"/>
  </r>
  <r>
    <x v="7506"/>
    <x v="271"/>
    <s v="Textbook"/>
    <x v="1"/>
    <x v="3"/>
    <n v="2"/>
    <n v="256.93"/>
    <n v="204.97"/>
    <s v="Retail"/>
    <n v="513.86"/>
    <n v="409.94"/>
    <n v="103.92000000000002"/>
    <n v="0.20223407153699455"/>
    <x v="0"/>
    <x v="0"/>
    <n v="5"/>
    <s v="Apr"/>
  </r>
  <r>
    <x v="7507"/>
    <x v="271"/>
    <s v="T-shirt"/>
    <x v="4"/>
    <x v="4"/>
    <n v="5"/>
    <n v="440.14"/>
    <n v="386.74"/>
    <s v="Online"/>
    <n v="2200.6999999999998"/>
    <n v="1933.7"/>
    <n v="266.99999999999977"/>
    <n v="0.12132503294406316"/>
    <x v="0"/>
    <x v="0"/>
    <s v="No Rating"/>
    <s v="Apr"/>
  </r>
  <r>
    <x v="7508"/>
    <x v="272"/>
    <s v="Camera"/>
    <x v="3"/>
    <x v="4"/>
    <n v="4"/>
    <n v="75.430000000000007"/>
    <n v="60.01"/>
    <s v="Online"/>
    <n v="301.72000000000003"/>
    <n v="240.04"/>
    <n v="61.680000000000035"/>
    <n v="0.20442794644040843"/>
    <x v="0"/>
    <x v="0"/>
    <s v="No Rating"/>
    <s v="May"/>
  </r>
  <r>
    <x v="7509"/>
    <x v="272"/>
    <s v="Textbook"/>
    <x v="1"/>
    <x v="4"/>
    <n v="4"/>
    <n v="63.15"/>
    <n v="48.14"/>
    <s v="Online"/>
    <n v="252.6"/>
    <n v="192.56"/>
    <n v="60.039999999999992"/>
    <n v="0.23768804433887566"/>
    <x v="0"/>
    <x v="0"/>
    <s v="No Rating"/>
    <s v="May"/>
  </r>
  <r>
    <x v="7510"/>
    <x v="272"/>
    <s v="Football"/>
    <x v="0"/>
    <x v="4"/>
    <n v="12"/>
    <n v="272.32"/>
    <n v="241.58"/>
    <s v="Retail"/>
    <n v="3267.84"/>
    <n v="2898.96"/>
    <n v="368.88000000000011"/>
    <n v="0.11288190364277324"/>
    <x v="0"/>
    <x v="0"/>
    <s v="No Rating"/>
    <s v="May"/>
  </r>
  <r>
    <x v="7511"/>
    <x v="272"/>
    <s v="Camera"/>
    <x v="3"/>
    <x v="0"/>
    <n v="20"/>
    <n v="154.69999999999999"/>
    <n v="107.32"/>
    <s v="Online"/>
    <n v="3094"/>
    <n v="2146.3999999999996"/>
    <n v="947.60000000000036"/>
    <n v="0.30627020038784758"/>
    <x v="0"/>
    <x v="0"/>
    <s v="No Rating"/>
    <s v="May"/>
  </r>
  <r>
    <x v="7512"/>
    <x v="272"/>
    <s v="Headphones"/>
    <x v="3"/>
    <x v="4"/>
    <n v="16"/>
    <n v="476.39"/>
    <n v="292.45"/>
    <s v="Retail"/>
    <n v="7622.24"/>
    <n v="4679.2"/>
    <n v="2943.04"/>
    <n v="0.38611221898024728"/>
    <x v="1"/>
    <x v="2"/>
    <n v="1"/>
    <s v="May"/>
  </r>
  <r>
    <x v="7513"/>
    <x v="272"/>
    <s v="Fiction"/>
    <x v="1"/>
    <x v="4"/>
    <n v="11"/>
    <n v="38.9"/>
    <n v="28.72"/>
    <s v="Retail"/>
    <n v="427.9"/>
    <n v="315.91999999999996"/>
    <n v="111.98000000000002"/>
    <n v="0.26169665809768644"/>
    <x v="0"/>
    <x v="0"/>
    <s v="No Rating"/>
    <s v="May"/>
  </r>
  <r>
    <x v="7514"/>
    <x v="272"/>
    <s v="Comics"/>
    <x v="1"/>
    <x v="4"/>
    <n v="5"/>
    <n v="96.09"/>
    <n v="72.08"/>
    <s v="Retail"/>
    <n v="480.45000000000005"/>
    <n v="360.4"/>
    <n v="120.05000000000007"/>
    <n v="0.24986991362264555"/>
    <x v="0"/>
    <x v="0"/>
    <s v="No Rating"/>
    <s v="May"/>
  </r>
  <r>
    <x v="7515"/>
    <x v="272"/>
    <s v="Laptop"/>
    <x v="3"/>
    <x v="3"/>
    <n v="3"/>
    <n v="449.62"/>
    <n v="357.21"/>
    <s v="Online"/>
    <n v="1348.8600000000001"/>
    <n v="1071.6299999999999"/>
    <n v="277.23000000000025"/>
    <n v="0.20552911347360009"/>
    <x v="0"/>
    <x v="0"/>
    <s v="No Rating"/>
    <s v="May"/>
  </r>
  <r>
    <x v="7516"/>
    <x v="272"/>
    <s v="Textbook"/>
    <x v="1"/>
    <x v="1"/>
    <n v="20"/>
    <n v="184.03"/>
    <n v="145.56"/>
    <s v="Online"/>
    <n v="3680.6"/>
    <n v="2911.2"/>
    <n v="769.40000000000009"/>
    <n v="0.20904200402108356"/>
    <x v="0"/>
    <x v="0"/>
    <s v="No Rating"/>
    <s v="May"/>
  </r>
  <r>
    <x v="7517"/>
    <x v="272"/>
    <s v="T-shirt"/>
    <x v="4"/>
    <x v="2"/>
    <n v="12"/>
    <n v="437.37"/>
    <n v="380.11"/>
    <s v="Online"/>
    <n v="5248.4400000000005"/>
    <n v="4561.32"/>
    <n v="687.1200000000008"/>
    <n v="0.13091890161648045"/>
    <x v="0"/>
    <x v="0"/>
    <s v="No Rating"/>
    <s v="May"/>
  </r>
  <r>
    <x v="7518"/>
    <x v="272"/>
    <s v="Yoga Mat"/>
    <x v="0"/>
    <x v="4"/>
    <n v="1"/>
    <n v="80.040000000000006"/>
    <n v="70.709999999999994"/>
    <s v="Online"/>
    <n v="80.040000000000006"/>
    <n v="70.709999999999994"/>
    <n v="9.3300000000000125"/>
    <n v="0.11656671664167931"/>
    <x v="0"/>
    <x v="0"/>
    <n v="5"/>
    <s v="May"/>
  </r>
  <r>
    <x v="7519"/>
    <x v="272"/>
    <s v="Comics"/>
    <x v="1"/>
    <x v="0"/>
    <n v="10"/>
    <n v="292.68"/>
    <n v="226.34"/>
    <s v="Retail"/>
    <n v="2926.8"/>
    <n v="2263.4"/>
    <n v="663.40000000000009"/>
    <n v="0.22666393330599974"/>
    <x v="0"/>
    <x v="0"/>
    <s v="No Rating"/>
    <s v="May"/>
  </r>
  <r>
    <x v="7520"/>
    <x v="272"/>
    <s v="T-shirt"/>
    <x v="4"/>
    <x v="2"/>
    <n v="14"/>
    <n v="249.19"/>
    <n v="174.63"/>
    <s v="Online"/>
    <n v="3488.66"/>
    <n v="2444.8199999999997"/>
    <n v="1043.8400000000001"/>
    <n v="0.29920943858100252"/>
    <x v="0"/>
    <x v="0"/>
    <s v="No Rating"/>
    <s v="May"/>
  </r>
  <r>
    <x v="7521"/>
    <x v="272"/>
    <s v="Comics"/>
    <x v="1"/>
    <x v="2"/>
    <n v="7"/>
    <n v="202.01"/>
    <n v="159.5"/>
    <s v="Online"/>
    <n v="1414.07"/>
    <n v="1116.5"/>
    <n v="297.56999999999994"/>
    <n v="0.21043512697391215"/>
    <x v="0"/>
    <x v="0"/>
    <n v="2"/>
    <s v="May"/>
  </r>
  <r>
    <x v="7522"/>
    <x v="272"/>
    <s v="Camera"/>
    <x v="3"/>
    <x v="2"/>
    <n v="4"/>
    <n v="107.56"/>
    <n v="86.02"/>
    <s v="Retail"/>
    <n v="430.24"/>
    <n v="344.08"/>
    <n v="86.160000000000025"/>
    <n v="0.20026031982149503"/>
    <x v="0"/>
    <x v="0"/>
    <s v="No Rating"/>
    <s v="May"/>
  </r>
  <r>
    <x v="7523"/>
    <x v="272"/>
    <s v="Cookware Set"/>
    <x v="2"/>
    <x v="3"/>
    <n v="7"/>
    <n v="166.82"/>
    <n v="129.13"/>
    <s v="Online"/>
    <n v="1167.74"/>
    <n v="903.91"/>
    <n v="263.83000000000004"/>
    <n v="0.22593214242896539"/>
    <x v="0"/>
    <x v="0"/>
    <s v="No Rating"/>
    <s v="May"/>
  </r>
  <r>
    <x v="7524"/>
    <x v="272"/>
    <s v="Vacuum Cleaner"/>
    <x v="2"/>
    <x v="4"/>
    <n v="7"/>
    <n v="233.59"/>
    <n v="166.95"/>
    <s v="Online"/>
    <n v="1635.13"/>
    <n v="1168.6499999999999"/>
    <n v="466.48000000000025"/>
    <n v="0.28528618519628424"/>
    <x v="0"/>
    <x v="0"/>
    <s v="No Rating"/>
    <s v="May"/>
  </r>
  <r>
    <x v="7525"/>
    <x v="272"/>
    <s v="Dumbbells"/>
    <x v="0"/>
    <x v="0"/>
    <n v="5"/>
    <n v="117.46"/>
    <n v="98.37"/>
    <s v="Retail"/>
    <n v="587.29999999999995"/>
    <n v="491.85"/>
    <n v="95.449999999999932"/>
    <n v="0.16252341222543834"/>
    <x v="0"/>
    <x v="0"/>
    <s v="No Rating"/>
    <s v="May"/>
  </r>
  <r>
    <x v="7526"/>
    <x v="272"/>
    <s v="Headphones"/>
    <x v="3"/>
    <x v="0"/>
    <n v="6"/>
    <n v="249.49"/>
    <n v="171.7"/>
    <s v="Retail"/>
    <n v="1496.94"/>
    <n v="1030.1999999999998"/>
    <n v="466.74000000000024"/>
    <n v="0.31179606397049997"/>
    <x v="0"/>
    <x v="0"/>
    <s v="No Rating"/>
    <s v="May"/>
  </r>
  <r>
    <x v="7527"/>
    <x v="272"/>
    <s v="Vacuum Cleaner"/>
    <x v="2"/>
    <x v="3"/>
    <n v="4"/>
    <n v="177.1"/>
    <n v="136.22999999999999"/>
    <s v="Retail"/>
    <n v="708.4"/>
    <n v="544.91999999999996"/>
    <n v="163.48000000000002"/>
    <n v="0.23077357425183515"/>
    <x v="1"/>
    <x v="4"/>
    <s v="No Rating"/>
    <s v="May"/>
  </r>
  <r>
    <x v="7528"/>
    <x v="272"/>
    <s v="Mixer"/>
    <x v="2"/>
    <x v="2"/>
    <n v="15"/>
    <n v="214.48"/>
    <n v="182.52"/>
    <s v="Retail"/>
    <n v="3217.2"/>
    <n v="2737.8"/>
    <n v="479.39999999999964"/>
    <n v="0.14901156284968284"/>
    <x v="0"/>
    <x v="0"/>
    <s v="No Rating"/>
    <s v="May"/>
  </r>
  <r>
    <x v="7529"/>
    <x v="272"/>
    <s v="Cookware Set"/>
    <x v="2"/>
    <x v="3"/>
    <n v="1"/>
    <n v="411.55"/>
    <n v="314.89999999999998"/>
    <s v="Online"/>
    <n v="411.55"/>
    <n v="314.89999999999998"/>
    <n v="96.650000000000034"/>
    <n v="0.23484388288178842"/>
    <x v="0"/>
    <x v="0"/>
    <n v="4"/>
    <s v="May"/>
  </r>
  <r>
    <x v="7530"/>
    <x v="272"/>
    <s v="Camera"/>
    <x v="3"/>
    <x v="1"/>
    <n v="4"/>
    <n v="436.64"/>
    <n v="376.9"/>
    <s v="Retail"/>
    <n v="1746.56"/>
    <n v="1507.6"/>
    <n v="238.96000000000004"/>
    <n v="0.13681751557347016"/>
    <x v="0"/>
    <x v="0"/>
    <s v="No Rating"/>
    <s v="May"/>
  </r>
  <r>
    <x v="7531"/>
    <x v="272"/>
    <s v="Camera"/>
    <x v="3"/>
    <x v="2"/>
    <n v="7"/>
    <n v="18.690000000000001"/>
    <n v="14.55"/>
    <s v="Online"/>
    <n v="130.83000000000001"/>
    <n v="101.85000000000001"/>
    <n v="28.980000000000004"/>
    <n v="0.2215088282504013"/>
    <x v="0"/>
    <x v="0"/>
    <n v="4"/>
    <s v="May"/>
  </r>
  <r>
    <x v="7532"/>
    <x v="272"/>
    <s v="Fiction"/>
    <x v="1"/>
    <x v="1"/>
    <n v="3"/>
    <n v="270.64"/>
    <n v="197.69"/>
    <s v="Retail"/>
    <n v="811.92"/>
    <n v="593.06999999999994"/>
    <n v="218.85000000000002"/>
    <n v="0.26954626071534143"/>
    <x v="0"/>
    <x v="0"/>
    <s v="No Rating"/>
    <s v="May"/>
  </r>
  <r>
    <x v="7533"/>
    <x v="272"/>
    <s v="Comics"/>
    <x v="1"/>
    <x v="3"/>
    <n v="1"/>
    <n v="192.13"/>
    <n v="156.44"/>
    <s v="Retail"/>
    <n v="192.13"/>
    <n v="156.44"/>
    <n v="35.69"/>
    <n v="0.18575964190912403"/>
    <x v="0"/>
    <x v="0"/>
    <s v="No Rating"/>
    <s v="May"/>
  </r>
  <r>
    <x v="7534"/>
    <x v="272"/>
    <s v="Headphones"/>
    <x v="3"/>
    <x v="2"/>
    <n v="15"/>
    <n v="174.95"/>
    <n v="123.05"/>
    <s v="Online"/>
    <n v="2624.25"/>
    <n v="1845.75"/>
    <n v="778.5"/>
    <n v="0.29665618748213773"/>
    <x v="0"/>
    <x v="0"/>
    <s v="No Rating"/>
    <s v="May"/>
  </r>
  <r>
    <x v="7535"/>
    <x v="272"/>
    <s v="Mixer"/>
    <x v="2"/>
    <x v="1"/>
    <n v="12"/>
    <n v="151.57"/>
    <n v="131.96"/>
    <s v="Retail"/>
    <n v="1818.84"/>
    <n v="1583.52"/>
    <n v="235.31999999999994"/>
    <n v="0.12937916474236325"/>
    <x v="0"/>
    <x v="0"/>
    <s v="No Rating"/>
    <s v="May"/>
  </r>
  <r>
    <x v="7536"/>
    <x v="272"/>
    <s v="Football"/>
    <x v="0"/>
    <x v="2"/>
    <n v="10"/>
    <n v="116.61"/>
    <n v="89.49"/>
    <s v="Retail"/>
    <n v="1166.0999999999999"/>
    <n v="894.9"/>
    <n v="271.19999999999993"/>
    <n v="0.23257010547980445"/>
    <x v="0"/>
    <x v="0"/>
    <s v="No Rating"/>
    <s v="May"/>
  </r>
  <r>
    <x v="7537"/>
    <x v="272"/>
    <s v="Textbook"/>
    <x v="1"/>
    <x v="2"/>
    <n v="9"/>
    <n v="234.66"/>
    <n v="143.97999999999999"/>
    <s v="Retail"/>
    <n v="2111.94"/>
    <n v="1295.82"/>
    <n v="816.12000000000012"/>
    <n v="0.3864314327111566"/>
    <x v="0"/>
    <x v="0"/>
    <s v="No Rating"/>
    <s v="May"/>
  </r>
  <r>
    <x v="7538"/>
    <x v="272"/>
    <s v="Yoga Mat"/>
    <x v="0"/>
    <x v="3"/>
    <n v="10"/>
    <n v="462.87"/>
    <n v="326.77"/>
    <s v="Retail"/>
    <n v="4628.7"/>
    <n v="3267.7"/>
    <n v="1361"/>
    <n v="0.29403504223648108"/>
    <x v="0"/>
    <x v="0"/>
    <s v="No Rating"/>
    <s v="May"/>
  </r>
  <r>
    <x v="7539"/>
    <x v="273"/>
    <s v="Football"/>
    <x v="0"/>
    <x v="3"/>
    <n v="8"/>
    <n v="170.16"/>
    <n v="133.86000000000001"/>
    <s v="Retail"/>
    <n v="1361.28"/>
    <n v="1070.8800000000001"/>
    <n v="290.39999999999986"/>
    <n v="0.21332863187588141"/>
    <x v="0"/>
    <x v="0"/>
    <s v="No Rating"/>
    <s v="May"/>
  </r>
  <r>
    <x v="7540"/>
    <x v="273"/>
    <s v="Biography"/>
    <x v="1"/>
    <x v="0"/>
    <n v="9"/>
    <n v="135.52000000000001"/>
    <n v="115.39"/>
    <s v="Retail"/>
    <n v="1219.68"/>
    <n v="1038.51"/>
    <n v="181.17000000000007"/>
    <n v="0.14853896103896108"/>
    <x v="0"/>
    <x v="0"/>
    <s v="No Rating"/>
    <s v="May"/>
  </r>
  <r>
    <x v="7541"/>
    <x v="273"/>
    <s v="Sneakers"/>
    <x v="4"/>
    <x v="1"/>
    <n v="15"/>
    <n v="113.51"/>
    <n v="79.25"/>
    <s v="Retail"/>
    <n v="1702.65"/>
    <n v="1188.75"/>
    <n v="513.90000000000009"/>
    <n v="0.30182362787419614"/>
    <x v="0"/>
    <x v="0"/>
    <s v="No Rating"/>
    <s v="May"/>
  </r>
  <r>
    <x v="7542"/>
    <x v="273"/>
    <s v="Football"/>
    <x v="0"/>
    <x v="0"/>
    <n v="12"/>
    <n v="407.67"/>
    <n v="307.08"/>
    <s v="Retail"/>
    <n v="4892.04"/>
    <n v="3684.96"/>
    <n v="1207.08"/>
    <n v="0.24674368974906172"/>
    <x v="0"/>
    <x v="0"/>
    <s v="No Rating"/>
    <s v="May"/>
  </r>
  <r>
    <x v="7543"/>
    <x v="273"/>
    <s v="Football"/>
    <x v="0"/>
    <x v="1"/>
    <n v="13"/>
    <n v="38.22"/>
    <n v="29.21"/>
    <s v="Retail"/>
    <n v="496.86"/>
    <n v="379.73"/>
    <n v="117.13"/>
    <n v="0.23574045002616428"/>
    <x v="0"/>
    <x v="0"/>
    <s v="No Rating"/>
    <s v="May"/>
  </r>
  <r>
    <x v="7544"/>
    <x v="273"/>
    <s v="Football"/>
    <x v="0"/>
    <x v="0"/>
    <n v="8"/>
    <n v="115.17"/>
    <n v="73.010000000000005"/>
    <s v="Retail"/>
    <n v="921.36"/>
    <n v="584.08000000000004"/>
    <n v="337.28"/>
    <n v="0.36606755231397059"/>
    <x v="0"/>
    <x v="0"/>
    <n v="1"/>
    <s v="May"/>
  </r>
  <r>
    <x v="7545"/>
    <x v="273"/>
    <s v="Mixer"/>
    <x v="2"/>
    <x v="2"/>
    <n v="4"/>
    <n v="113.41"/>
    <n v="87.49"/>
    <s v="Retail"/>
    <n v="453.64"/>
    <n v="349.96"/>
    <n v="103.68"/>
    <n v="0.22855127413808307"/>
    <x v="0"/>
    <x v="0"/>
    <s v="No Rating"/>
    <s v="May"/>
  </r>
  <r>
    <x v="7546"/>
    <x v="273"/>
    <s v="Yoga Mat"/>
    <x v="0"/>
    <x v="2"/>
    <n v="3"/>
    <n v="485.08"/>
    <n v="305.24"/>
    <s v="Online"/>
    <n v="1455.24"/>
    <n v="915.72"/>
    <n v="539.52"/>
    <n v="0.37074297023171432"/>
    <x v="0"/>
    <x v="0"/>
    <s v="No Rating"/>
    <s v="May"/>
  </r>
  <r>
    <x v="7547"/>
    <x v="273"/>
    <s v="Dumbbells"/>
    <x v="0"/>
    <x v="4"/>
    <n v="12"/>
    <n v="475.44"/>
    <n v="349.96"/>
    <s v="Retail"/>
    <n v="5705.28"/>
    <n v="4199.5199999999995"/>
    <n v="1505.7600000000002"/>
    <n v="0.26392394413595832"/>
    <x v="0"/>
    <x v="0"/>
    <s v="No Rating"/>
    <s v="May"/>
  </r>
  <r>
    <x v="7548"/>
    <x v="273"/>
    <s v="Yoga Mat"/>
    <x v="0"/>
    <x v="2"/>
    <n v="10"/>
    <n v="374.35"/>
    <n v="250.52"/>
    <s v="Online"/>
    <n v="3743.5"/>
    <n v="2505.2000000000003"/>
    <n v="1238.2999999999997"/>
    <n v="0.33078669694136498"/>
    <x v="0"/>
    <x v="0"/>
    <s v="No Rating"/>
    <s v="May"/>
  </r>
  <r>
    <x v="7549"/>
    <x v="273"/>
    <s v="Textbook"/>
    <x v="1"/>
    <x v="4"/>
    <n v="3"/>
    <n v="159.63"/>
    <n v="106.96"/>
    <s v="Online"/>
    <n v="478.89"/>
    <n v="320.88"/>
    <n v="158.01"/>
    <n v="0.32995051055565994"/>
    <x v="0"/>
    <x v="0"/>
    <n v="3"/>
    <s v="May"/>
  </r>
  <r>
    <x v="7550"/>
    <x v="273"/>
    <s v="Cycle"/>
    <x v="0"/>
    <x v="4"/>
    <n v="1"/>
    <n v="330.02"/>
    <n v="254.27"/>
    <s v="Online"/>
    <n v="330.02"/>
    <n v="254.27"/>
    <n v="75.749999999999972"/>
    <n v="0.22953154354281552"/>
    <x v="0"/>
    <x v="0"/>
    <s v="No Rating"/>
    <s v="May"/>
  </r>
  <r>
    <x v="7551"/>
    <x v="273"/>
    <s v="Headphones"/>
    <x v="3"/>
    <x v="4"/>
    <n v="16"/>
    <n v="157.30000000000001"/>
    <n v="131.31"/>
    <s v="Retail"/>
    <n v="2516.8000000000002"/>
    <n v="2100.96"/>
    <n v="415.84000000000015"/>
    <n v="0.16522568340750163"/>
    <x v="1"/>
    <x v="4"/>
    <n v="5"/>
    <s v="May"/>
  </r>
  <r>
    <x v="7552"/>
    <x v="273"/>
    <s v="Chair"/>
    <x v="2"/>
    <x v="4"/>
    <n v="17"/>
    <n v="10.38"/>
    <n v="8.49"/>
    <s v="Retail"/>
    <n v="176.46"/>
    <n v="144.33000000000001"/>
    <n v="32.129999999999995"/>
    <n v="0.18208092485549129"/>
    <x v="0"/>
    <x v="0"/>
    <s v="No Rating"/>
    <s v="May"/>
  </r>
  <r>
    <x v="7553"/>
    <x v="273"/>
    <s v="Yoga Mat"/>
    <x v="0"/>
    <x v="0"/>
    <n v="1"/>
    <n v="228.09"/>
    <n v="151.74"/>
    <s v="Online"/>
    <n v="228.09"/>
    <n v="151.74"/>
    <n v="76.349999999999994"/>
    <n v="0.33473628830724711"/>
    <x v="0"/>
    <x v="0"/>
    <s v="No Rating"/>
    <s v="May"/>
  </r>
  <r>
    <x v="7554"/>
    <x v="273"/>
    <s v="Chair"/>
    <x v="2"/>
    <x v="2"/>
    <n v="6"/>
    <n v="165.33"/>
    <n v="133.34"/>
    <s v="Retail"/>
    <n v="991.98"/>
    <n v="800.04"/>
    <n v="191.94000000000005"/>
    <n v="0.19349180427024743"/>
    <x v="0"/>
    <x v="0"/>
    <s v="No Rating"/>
    <s v="May"/>
  </r>
  <r>
    <x v="7555"/>
    <x v="273"/>
    <s v="Jeans"/>
    <x v="4"/>
    <x v="4"/>
    <n v="7"/>
    <n v="329.98"/>
    <n v="268.19"/>
    <s v="Retail"/>
    <n v="2309.86"/>
    <n v="1877.33"/>
    <n v="432.5300000000002"/>
    <n v="0.18725377295593679"/>
    <x v="0"/>
    <x v="0"/>
    <s v="No Rating"/>
    <s v="May"/>
  </r>
  <r>
    <x v="7556"/>
    <x v="273"/>
    <s v="Sneakers"/>
    <x v="4"/>
    <x v="4"/>
    <n v="8"/>
    <n v="77.099999999999994"/>
    <n v="56.01"/>
    <s v="Retail"/>
    <n v="616.79999999999995"/>
    <n v="448.08"/>
    <n v="168.71999999999997"/>
    <n v="0.27354085603112838"/>
    <x v="0"/>
    <x v="0"/>
    <s v="No Rating"/>
    <s v="May"/>
  </r>
  <r>
    <x v="7557"/>
    <x v="273"/>
    <s v="Chair"/>
    <x v="2"/>
    <x v="3"/>
    <n v="18"/>
    <n v="269.37"/>
    <n v="170.76"/>
    <s v="Online"/>
    <n v="4848.66"/>
    <n v="3073.68"/>
    <n v="1774.98"/>
    <n v="0.36607640049003232"/>
    <x v="0"/>
    <x v="0"/>
    <s v="No Rating"/>
    <s v="May"/>
  </r>
  <r>
    <x v="7558"/>
    <x v="273"/>
    <s v="Camera"/>
    <x v="3"/>
    <x v="0"/>
    <n v="18"/>
    <n v="343.84"/>
    <n v="249.77"/>
    <s v="Retail"/>
    <n v="6189.12"/>
    <n v="4495.8600000000006"/>
    <n v="1693.2599999999993"/>
    <n v="0.27358655188459741"/>
    <x v="0"/>
    <x v="0"/>
    <s v="No Rating"/>
    <s v="May"/>
  </r>
  <r>
    <x v="7559"/>
    <x v="273"/>
    <s v="Yoga Mat"/>
    <x v="0"/>
    <x v="0"/>
    <n v="12"/>
    <n v="197.18"/>
    <n v="157.36000000000001"/>
    <s v="Online"/>
    <n v="2366.16"/>
    <n v="1888.3200000000002"/>
    <n v="477.83999999999969"/>
    <n v="0.20194745917435833"/>
    <x v="0"/>
    <x v="0"/>
    <s v="No Rating"/>
    <s v="May"/>
  </r>
  <r>
    <x v="7560"/>
    <x v="273"/>
    <s v="Yoga Mat"/>
    <x v="0"/>
    <x v="1"/>
    <n v="14"/>
    <n v="192.86"/>
    <n v="139.21"/>
    <s v="Retail"/>
    <n v="2700.04"/>
    <n v="1948.94"/>
    <n v="751.09999999999991"/>
    <n v="0.27818106398423725"/>
    <x v="0"/>
    <x v="0"/>
    <s v="No Rating"/>
    <s v="May"/>
  </r>
  <r>
    <x v="7561"/>
    <x v="273"/>
    <s v="Fiction"/>
    <x v="1"/>
    <x v="3"/>
    <n v="1"/>
    <n v="57.24"/>
    <n v="35.96"/>
    <s v="Retail"/>
    <n v="57.24"/>
    <n v="35.96"/>
    <n v="21.28"/>
    <n v="0.37176799440950387"/>
    <x v="0"/>
    <x v="0"/>
    <n v="4"/>
    <s v="May"/>
  </r>
  <r>
    <x v="7562"/>
    <x v="273"/>
    <s v="Textbook"/>
    <x v="1"/>
    <x v="0"/>
    <n v="10"/>
    <n v="239.08"/>
    <n v="203.98"/>
    <s v="Online"/>
    <n v="2390.8000000000002"/>
    <n v="2039.8"/>
    <n v="351.00000000000023"/>
    <n v="0.14681278233227379"/>
    <x v="0"/>
    <x v="0"/>
    <n v="2"/>
    <s v="May"/>
  </r>
  <r>
    <x v="7563"/>
    <x v="274"/>
    <s v="Dumbbells"/>
    <x v="0"/>
    <x v="2"/>
    <n v="20"/>
    <n v="204.04"/>
    <n v="137.24"/>
    <s v="Online"/>
    <n v="4080.7999999999997"/>
    <n v="2744.8"/>
    <n v="1335.9999999999995"/>
    <n v="0.32738678690452844"/>
    <x v="1"/>
    <x v="2"/>
    <s v="No Rating"/>
    <s v="May"/>
  </r>
  <r>
    <x v="7564"/>
    <x v="274"/>
    <s v="Headphones"/>
    <x v="3"/>
    <x v="2"/>
    <n v="9"/>
    <n v="68.959999999999994"/>
    <n v="50.64"/>
    <s v="Retail"/>
    <n v="620.64"/>
    <n v="455.76"/>
    <n v="164.88"/>
    <n v="0.26566125290023201"/>
    <x v="1"/>
    <x v="2"/>
    <s v="No Rating"/>
    <s v="May"/>
  </r>
  <r>
    <x v="7565"/>
    <x v="274"/>
    <s v="Vacuum Cleaner"/>
    <x v="2"/>
    <x v="4"/>
    <n v="7"/>
    <n v="475.68"/>
    <n v="309.33"/>
    <s v="Online"/>
    <n v="3329.76"/>
    <n v="2165.31"/>
    <n v="1164.4500000000003"/>
    <n v="0.34970988900100913"/>
    <x v="0"/>
    <x v="0"/>
    <s v="No Rating"/>
    <s v="May"/>
  </r>
  <r>
    <x v="7566"/>
    <x v="274"/>
    <s v="Textbook"/>
    <x v="1"/>
    <x v="4"/>
    <n v="2"/>
    <n v="31.04"/>
    <n v="22.67"/>
    <s v="Online"/>
    <n v="62.08"/>
    <n v="45.34"/>
    <n v="16.739999999999995"/>
    <n v="0.26965206185567003"/>
    <x v="0"/>
    <x v="0"/>
    <s v="No Rating"/>
    <s v="May"/>
  </r>
  <r>
    <x v="7567"/>
    <x v="274"/>
    <s v="Sneakers"/>
    <x v="4"/>
    <x v="4"/>
    <n v="12"/>
    <n v="87.27"/>
    <n v="66.84"/>
    <s v="Retail"/>
    <n v="1047.24"/>
    <n v="802.08"/>
    <n v="245.15999999999997"/>
    <n v="0.2341010656583018"/>
    <x v="0"/>
    <x v="0"/>
    <s v="No Rating"/>
    <s v="May"/>
  </r>
  <r>
    <x v="7568"/>
    <x v="274"/>
    <s v="Mixer"/>
    <x v="2"/>
    <x v="0"/>
    <n v="14"/>
    <n v="226.7"/>
    <n v="153.34"/>
    <s v="Online"/>
    <n v="3173.7999999999997"/>
    <n v="2146.7600000000002"/>
    <n v="1027.0399999999995"/>
    <n v="0.32359947066607841"/>
    <x v="1"/>
    <x v="2"/>
    <s v="No Rating"/>
    <s v="May"/>
  </r>
  <r>
    <x v="7569"/>
    <x v="274"/>
    <s v="Headphones"/>
    <x v="3"/>
    <x v="3"/>
    <n v="16"/>
    <n v="92.53"/>
    <n v="73.489999999999995"/>
    <s v="Retail"/>
    <n v="1480.48"/>
    <n v="1175.8399999999999"/>
    <n v="304.6400000000001"/>
    <n v="0.20577110126445483"/>
    <x v="0"/>
    <x v="0"/>
    <n v="2"/>
    <s v="May"/>
  </r>
  <r>
    <x v="7570"/>
    <x v="274"/>
    <s v="Yoga Mat"/>
    <x v="0"/>
    <x v="0"/>
    <n v="16"/>
    <n v="113.21"/>
    <n v="68.430000000000007"/>
    <s v="Online"/>
    <n v="1811.36"/>
    <n v="1094.8800000000001"/>
    <n v="716.47999999999979"/>
    <n v="0.39554809645791"/>
    <x v="0"/>
    <x v="0"/>
    <n v="2"/>
    <s v="May"/>
  </r>
  <r>
    <x v="7571"/>
    <x v="274"/>
    <s v="Jacket"/>
    <x v="4"/>
    <x v="2"/>
    <n v="3"/>
    <n v="417.88"/>
    <n v="299.36"/>
    <s v="Online"/>
    <n v="1253.6399999999999"/>
    <n v="898.08"/>
    <n v="355.55999999999983"/>
    <n v="0.28362209246673675"/>
    <x v="0"/>
    <x v="0"/>
    <s v="No Rating"/>
    <s v="May"/>
  </r>
  <r>
    <x v="7572"/>
    <x v="274"/>
    <s v="T-shirt"/>
    <x v="4"/>
    <x v="3"/>
    <n v="11"/>
    <n v="86.96"/>
    <n v="73.47"/>
    <s v="Retail"/>
    <n v="956.56"/>
    <n v="808.17"/>
    <n v="148.38999999999999"/>
    <n v="0.15512879484820608"/>
    <x v="0"/>
    <x v="0"/>
    <s v="No Rating"/>
    <s v="May"/>
  </r>
  <r>
    <x v="7573"/>
    <x v="274"/>
    <s v="Jeans"/>
    <x v="4"/>
    <x v="1"/>
    <n v="5"/>
    <n v="417.18"/>
    <n v="261.72000000000003"/>
    <s v="Retail"/>
    <n v="2085.9"/>
    <n v="1308.6000000000001"/>
    <n v="777.3"/>
    <n v="0.37264490148137491"/>
    <x v="0"/>
    <x v="0"/>
    <s v="No Rating"/>
    <s v="May"/>
  </r>
  <r>
    <x v="7574"/>
    <x v="274"/>
    <s v="Cycle"/>
    <x v="0"/>
    <x v="4"/>
    <n v="7"/>
    <n v="162.13"/>
    <n v="128.44999999999999"/>
    <s v="Online"/>
    <n v="1134.9099999999999"/>
    <n v="899.14999999999986"/>
    <n v="235.76"/>
    <n v="0.20773453401591319"/>
    <x v="0"/>
    <x v="0"/>
    <s v="No Rating"/>
    <s v="May"/>
  </r>
  <r>
    <x v="7575"/>
    <x v="274"/>
    <s v="T-shirt"/>
    <x v="4"/>
    <x v="0"/>
    <n v="11"/>
    <n v="468.2"/>
    <n v="402.44"/>
    <s v="Online"/>
    <n v="5150.2"/>
    <n v="4426.84"/>
    <n v="723.35999999999967"/>
    <n v="0.14045279794959414"/>
    <x v="0"/>
    <x v="0"/>
    <s v="No Rating"/>
    <s v="May"/>
  </r>
  <r>
    <x v="7576"/>
    <x v="274"/>
    <s v="Sneakers"/>
    <x v="4"/>
    <x v="4"/>
    <n v="17"/>
    <n v="406.99"/>
    <n v="320.52999999999997"/>
    <s v="Online"/>
    <n v="6918.83"/>
    <n v="5449.0099999999993"/>
    <n v="1469.8200000000006"/>
    <n v="0.21243765203076251"/>
    <x v="0"/>
    <x v="0"/>
    <s v="No Rating"/>
    <s v="May"/>
  </r>
  <r>
    <x v="7577"/>
    <x v="274"/>
    <s v="Headphones"/>
    <x v="3"/>
    <x v="4"/>
    <n v="6"/>
    <n v="60.42"/>
    <n v="50.44"/>
    <s v="Retail"/>
    <n v="362.52"/>
    <n v="302.64"/>
    <n v="59.879999999999995"/>
    <n v="0.1651770936775902"/>
    <x v="0"/>
    <x v="0"/>
    <s v="No Rating"/>
    <s v="May"/>
  </r>
  <r>
    <x v="7578"/>
    <x v="274"/>
    <s v="Smartphone"/>
    <x v="3"/>
    <x v="2"/>
    <n v="6"/>
    <n v="168.23"/>
    <n v="117.64"/>
    <s v="Retail"/>
    <n v="1009.3799999999999"/>
    <n v="705.84"/>
    <n v="303.53999999999985"/>
    <n v="0.30071925340307898"/>
    <x v="0"/>
    <x v="0"/>
    <s v="No Rating"/>
    <s v="May"/>
  </r>
  <r>
    <x v="7579"/>
    <x v="274"/>
    <s v="T-shirt"/>
    <x v="4"/>
    <x v="4"/>
    <n v="19"/>
    <n v="17.87"/>
    <n v="14.95"/>
    <s v="Online"/>
    <n v="339.53000000000003"/>
    <n v="284.05"/>
    <n v="55.480000000000018"/>
    <n v="0.16340235030777844"/>
    <x v="0"/>
    <x v="0"/>
    <s v="No Rating"/>
    <s v="May"/>
  </r>
  <r>
    <x v="7580"/>
    <x v="274"/>
    <s v="Chair"/>
    <x v="2"/>
    <x v="2"/>
    <n v="9"/>
    <n v="139.72"/>
    <n v="107.78"/>
    <s v="Retail"/>
    <n v="1257.48"/>
    <n v="970.02"/>
    <n v="287.46000000000004"/>
    <n v="0.22860005725737192"/>
    <x v="0"/>
    <x v="0"/>
    <n v="3"/>
    <s v="May"/>
  </r>
  <r>
    <x v="7581"/>
    <x v="274"/>
    <s v="Smartphone"/>
    <x v="3"/>
    <x v="3"/>
    <n v="19"/>
    <n v="135.69"/>
    <n v="111.53"/>
    <s v="Online"/>
    <n v="2578.11"/>
    <n v="2119.0700000000002"/>
    <n v="459.03999999999996"/>
    <n v="0.17805291473210993"/>
    <x v="0"/>
    <x v="0"/>
    <s v="No Rating"/>
    <s v="May"/>
  </r>
  <r>
    <x v="7582"/>
    <x v="274"/>
    <s v="Football"/>
    <x v="0"/>
    <x v="3"/>
    <n v="18"/>
    <n v="176.13"/>
    <n v="139.38999999999999"/>
    <s v="Online"/>
    <n v="3170.34"/>
    <n v="2509.0199999999995"/>
    <n v="661.32000000000062"/>
    <n v="0.20859592346562217"/>
    <x v="0"/>
    <x v="0"/>
    <s v="No Rating"/>
    <s v="May"/>
  </r>
  <r>
    <x v="7583"/>
    <x v="274"/>
    <s v="Sneakers"/>
    <x v="4"/>
    <x v="1"/>
    <n v="18"/>
    <n v="53.13"/>
    <n v="47.55"/>
    <s v="Online"/>
    <n v="956.34"/>
    <n v="855.9"/>
    <n v="100.44000000000005"/>
    <n v="0.10502540937323551"/>
    <x v="0"/>
    <x v="0"/>
    <s v="No Rating"/>
    <s v="May"/>
  </r>
  <r>
    <x v="7584"/>
    <x v="274"/>
    <s v="Headphones"/>
    <x v="3"/>
    <x v="2"/>
    <n v="17"/>
    <n v="438.16"/>
    <n v="344.08"/>
    <s v="Online"/>
    <n v="7448.72"/>
    <n v="5849.36"/>
    <n v="1599.3600000000006"/>
    <n v="0.21471608544823817"/>
    <x v="0"/>
    <x v="0"/>
    <s v="No Rating"/>
    <s v="May"/>
  </r>
  <r>
    <x v="7585"/>
    <x v="274"/>
    <s v="T-shirt"/>
    <x v="4"/>
    <x v="3"/>
    <n v="18"/>
    <n v="334.2"/>
    <n v="257.69"/>
    <s v="Online"/>
    <n v="6015.5999999999995"/>
    <n v="4638.42"/>
    <n v="1377.1799999999994"/>
    <n v="0.22893476959904241"/>
    <x v="1"/>
    <x v="4"/>
    <s v="No Rating"/>
    <s v="May"/>
  </r>
  <r>
    <x v="7586"/>
    <x v="274"/>
    <s v="Biography"/>
    <x v="1"/>
    <x v="1"/>
    <n v="9"/>
    <n v="413.78"/>
    <n v="352.6"/>
    <s v="Retail"/>
    <n v="3724.0199999999995"/>
    <n v="3173.4"/>
    <n v="550.61999999999944"/>
    <n v="0.14785634878437803"/>
    <x v="0"/>
    <x v="0"/>
    <s v="No Rating"/>
    <s v="May"/>
  </r>
  <r>
    <x v="7587"/>
    <x v="274"/>
    <s v="Biography"/>
    <x v="1"/>
    <x v="3"/>
    <n v="4"/>
    <n v="426.29"/>
    <n v="285.02"/>
    <s v="Online"/>
    <n v="1705.16"/>
    <n v="1140.08"/>
    <n v="565.08000000000015"/>
    <n v="0.33139412137277446"/>
    <x v="0"/>
    <x v="0"/>
    <s v="No Rating"/>
    <s v="May"/>
  </r>
  <r>
    <x v="7588"/>
    <x v="274"/>
    <s v="Camera"/>
    <x v="3"/>
    <x v="4"/>
    <n v="8"/>
    <n v="192.91"/>
    <n v="122.34"/>
    <s v="Online"/>
    <n v="1543.28"/>
    <n v="978.72"/>
    <n v="564.55999999999995"/>
    <n v="0.36581825721839195"/>
    <x v="0"/>
    <x v="0"/>
    <s v="No Rating"/>
    <s v="May"/>
  </r>
  <r>
    <x v="7589"/>
    <x v="275"/>
    <s v="Biography"/>
    <x v="1"/>
    <x v="1"/>
    <n v="18"/>
    <n v="162.37"/>
    <n v="138.54"/>
    <s v="Online"/>
    <n v="2922.66"/>
    <n v="2493.7199999999998"/>
    <n v="428.94000000000005"/>
    <n v="0.14676356469791221"/>
    <x v="0"/>
    <x v="0"/>
    <s v="No Rating"/>
    <s v="May"/>
  </r>
  <r>
    <x v="7590"/>
    <x v="275"/>
    <s v="Cycle"/>
    <x v="0"/>
    <x v="1"/>
    <n v="12"/>
    <n v="386.53"/>
    <n v="256.89"/>
    <s v="Online"/>
    <n v="4638.3599999999997"/>
    <n v="3082.68"/>
    <n v="1555.6799999999998"/>
    <n v="0.33539440664372749"/>
    <x v="0"/>
    <x v="0"/>
    <s v="No Rating"/>
    <s v="May"/>
  </r>
  <r>
    <x v="7591"/>
    <x v="275"/>
    <s v="Jeans"/>
    <x v="4"/>
    <x v="2"/>
    <n v="20"/>
    <n v="270.52999999999997"/>
    <n v="221.7"/>
    <s v="Online"/>
    <n v="5410.5999999999995"/>
    <n v="4434"/>
    <n v="976.59999999999945"/>
    <n v="0.18049754186227027"/>
    <x v="0"/>
    <x v="0"/>
    <s v="No Rating"/>
    <s v="May"/>
  </r>
  <r>
    <x v="7592"/>
    <x v="275"/>
    <s v="Textbook"/>
    <x v="1"/>
    <x v="1"/>
    <n v="6"/>
    <n v="114.44"/>
    <n v="82.49"/>
    <s v="Online"/>
    <n v="686.64"/>
    <n v="494.93999999999994"/>
    <n v="191.70000000000005"/>
    <n v="0.27918559944075505"/>
    <x v="0"/>
    <x v="0"/>
    <s v="No Rating"/>
    <s v="May"/>
  </r>
  <r>
    <x v="7593"/>
    <x v="275"/>
    <s v="Jeans"/>
    <x v="4"/>
    <x v="4"/>
    <n v="6"/>
    <n v="114.74"/>
    <n v="70.53"/>
    <s v="Online"/>
    <n v="688.43999999999994"/>
    <n v="423.18"/>
    <n v="265.25999999999993"/>
    <n v="0.38530590901167849"/>
    <x v="0"/>
    <x v="0"/>
    <s v="No Rating"/>
    <s v="May"/>
  </r>
  <r>
    <x v="7594"/>
    <x v="275"/>
    <s v="Textbook"/>
    <x v="1"/>
    <x v="4"/>
    <n v="4"/>
    <n v="214.04"/>
    <n v="185.72"/>
    <s v="Retail"/>
    <n v="856.16"/>
    <n v="742.88"/>
    <n v="113.27999999999997"/>
    <n v="0.13231171743599324"/>
    <x v="0"/>
    <x v="0"/>
    <s v="No Rating"/>
    <s v="May"/>
  </r>
  <r>
    <x v="7595"/>
    <x v="275"/>
    <s v="Mixer"/>
    <x v="2"/>
    <x v="3"/>
    <n v="11"/>
    <n v="69.64"/>
    <n v="62.32"/>
    <s v="Online"/>
    <n v="766.04"/>
    <n v="685.52"/>
    <n v="80.519999999999982"/>
    <n v="0.10511200459506029"/>
    <x v="0"/>
    <x v="0"/>
    <s v="No Rating"/>
    <s v="May"/>
  </r>
  <r>
    <x v="7596"/>
    <x v="275"/>
    <s v="Cycle"/>
    <x v="0"/>
    <x v="1"/>
    <n v="3"/>
    <n v="405.14"/>
    <n v="324.98"/>
    <s v="Retail"/>
    <n v="1215.42"/>
    <n v="974.94"/>
    <n v="240.48000000000002"/>
    <n v="0.197857530730118"/>
    <x v="0"/>
    <x v="0"/>
    <s v="No Rating"/>
    <s v="May"/>
  </r>
  <r>
    <x v="7597"/>
    <x v="275"/>
    <s v="Football"/>
    <x v="0"/>
    <x v="2"/>
    <n v="7"/>
    <n v="167.72"/>
    <n v="119.92"/>
    <s v="Retail"/>
    <n v="1174.04"/>
    <n v="839.44"/>
    <n v="334.59999999999991"/>
    <n v="0.28499880753637008"/>
    <x v="0"/>
    <x v="0"/>
    <s v="No Rating"/>
    <s v="May"/>
  </r>
  <r>
    <x v="7598"/>
    <x v="275"/>
    <s v="Textbook"/>
    <x v="1"/>
    <x v="2"/>
    <n v="5"/>
    <n v="487.78"/>
    <n v="294.07"/>
    <s v="Retail"/>
    <n v="2438.8999999999996"/>
    <n v="1470.35"/>
    <n v="968.54999999999973"/>
    <n v="0.39712575341342404"/>
    <x v="0"/>
    <x v="0"/>
    <s v="No Rating"/>
    <s v="May"/>
  </r>
  <r>
    <x v="7599"/>
    <x v="275"/>
    <s v="Cycle"/>
    <x v="0"/>
    <x v="2"/>
    <n v="9"/>
    <n v="140.13"/>
    <n v="104.23"/>
    <s v="Online"/>
    <n v="1261.17"/>
    <n v="938.07"/>
    <n v="323.10000000000002"/>
    <n v="0.25619068008278029"/>
    <x v="0"/>
    <x v="0"/>
    <s v="No Rating"/>
    <s v="May"/>
  </r>
  <r>
    <x v="7600"/>
    <x v="275"/>
    <s v="Cookware Set"/>
    <x v="2"/>
    <x v="4"/>
    <n v="3"/>
    <n v="47.74"/>
    <n v="37.65"/>
    <s v="Retail"/>
    <n v="143.22"/>
    <n v="112.94999999999999"/>
    <n v="30.27000000000001"/>
    <n v="0.21135316296606627"/>
    <x v="0"/>
    <x v="0"/>
    <s v="No Rating"/>
    <s v="May"/>
  </r>
  <r>
    <x v="7601"/>
    <x v="275"/>
    <s v="Chair"/>
    <x v="2"/>
    <x v="0"/>
    <n v="7"/>
    <n v="53.91"/>
    <n v="36.04"/>
    <s v="Retail"/>
    <n v="377.37"/>
    <n v="252.28"/>
    <n v="125.09"/>
    <n v="0.33147838990910777"/>
    <x v="0"/>
    <x v="0"/>
    <s v="No Rating"/>
    <s v="May"/>
  </r>
  <r>
    <x v="7602"/>
    <x v="275"/>
    <s v="Jeans"/>
    <x v="4"/>
    <x v="1"/>
    <n v="15"/>
    <n v="158.80000000000001"/>
    <n v="108.33"/>
    <s v="Online"/>
    <n v="2382"/>
    <n v="1624.95"/>
    <n v="757.05"/>
    <n v="0.3178211586901763"/>
    <x v="0"/>
    <x v="0"/>
    <s v="No Rating"/>
    <s v="May"/>
  </r>
  <r>
    <x v="7603"/>
    <x v="275"/>
    <s v="Chair"/>
    <x v="2"/>
    <x v="0"/>
    <n v="4"/>
    <n v="408.46"/>
    <n v="295.77"/>
    <s v="Retail"/>
    <n v="1633.84"/>
    <n v="1183.08"/>
    <n v="450.76"/>
    <n v="0.27588992802232776"/>
    <x v="1"/>
    <x v="4"/>
    <s v="No Rating"/>
    <s v="May"/>
  </r>
  <r>
    <x v="7604"/>
    <x v="275"/>
    <s v="Laptop"/>
    <x v="3"/>
    <x v="3"/>
    <n v="11"/>
    <n v="159.72999999999999"/>
    <n v="107.95"/>
    <s v="Retail"/>
    <n v="1757.03"/>
    <n v="1187.45"/>
    <n v="569.57999999999993"/>
    <n v="0.32417204031803665"/>
    <x v="0"/>
    <x v="0"/>
    <s v="No Rating"/>
    <s v="May"/>
  </r>
  <r>
    <x v="7605"/>
    <x v="275"/>
    <s v="Yoga Mat"/>
    <x v="0"/>
    <x v="1"/>
    <n v="20"/>
    <n v="266.3"/>
    <n v="235.66"/>
    <s v="Online"/>
    <n v="5326"/>
    <n v="4713.2"/>
    <n v="612.80000000000018"/>
    <n v="0.11505820503191892"/>
    <x v="0"/>
    <x v="0"/>
    <s v="No Rating"/>
    <s v="May"/>
  </r>
  <r>
    <x v="7606"/>
    <x v="275"/>
    <s v="Vacuum Cleaner"/>
    <x v="2"/>
    <x v="4"/>
    <n v="7"/>
    <n v="180.23"/>
    <n v="130.11000000000001"/>
    <s v="Online"/>
    <n v="1261.6099999999999"/>
    <n v="910.7700000000001"/>
    <n v="350.8399999999998"/>
    <n v="0.27808910836153788"/>
    <x v="0"/>
    <x v="0"/>
    <n v="2"/>
    <s v="May"/>
  </r>
  <r>
    <x v="7607"/>
    <x v="275"/>
    <s v="Chair"/>
    <x v="2"/>
    <x v="2"/>
    <n v="10"/>
    <n v="496.99"/>
    <n v="388.7"/>
    <s v="Retail"/>
    <n v="4969.8999999999996"/>
    <n v="3887"/>
    <n v="1082.8999999999996"/>
    <n v="0.21789170808265754"/>
    <x v="0"/>
    <x v="0"/>
    <s v="No Rating"/>
    <s v="May"/>
  </r>
  <r>
    <x v="7608"/>
    <x v="275"/>
    <s v="Football"/>
    <x v="0"/>
    <x v="1"/>
    <n v="20"/>
    <n v="177.06"/>
    <n v="157.22999999999999"/>
    <s v="Online"/>
    <n v="3541.2"/>
    <n v="3144.6"/>
    <n v="396.59999999999991"/>
    <n v="0.11199593358183664"/>
    <x v="0"/>
    <x v="0"/>
    <s v="No Rating"/>
    <s v="May"/>
  </r>
  <r>
    <x v="7609"/>
    <x v="275"/>
    <s v="Camera"/>
    <x v="3"/>
    <x v="3"/>
    <n v="2"/>
    <n v="331.03"/>
    <n v="266.68"/>
    <s v="Retail"/>
    <n v="662.06"/>
    <n v="533.36"/>
    <n v="128.69999999999993"/>
    <n v="0.19439325740869398"/>
    <x v="0"/>
    <x v="0"/>
    <s v="No Rating"/>
    <s v="May"/>
  </r>
  <r>
    <x v="7610"/>
    <x v="275"/>
    <s v="Biography"/>
    <x v="1"/>
    <x v="0"/>
    <n v="5"/>
    <n v="166.99"/>
    <n v="142.11000000000001"/>
    <s v="Online"/>
    <n v="834.95"/>
    <n v="710.55000000000007"/>
    <n v="124.39999999999998"/>
    <n v="0.14899095754236777"/>
    <x v="0"/>
    <x v="0"/>
    <s v="No Rating"/>
    <s v="May"/>
  </r>
  <r>
    <x v="7611"/>
    <x v="275"/>
    <s v="Jeans"/>
    <x v="4"/>
    <x v="0"/>
    <n v="2"/>
    <n v="371.51"/>
    <n v="331.74"/>
    <s v="Retail"/>
    <n v="743.02"/>
    <n v="663.48"/>
    <n v="79.539999999999964"/>
    <n v="0.10704960835509134"/>
    <x v="0"/>
    <x v="0"/>
    <s v="No Rating"/>
    <s v="May"/>
  </r>
  <r>
    <x v="7612"/>
    <x v="275"/>
    <s v="Camera"/>
    <x v="3"/>
    <x v="1"/>
    <n v="10"/>
    <n v="332"/>
    <n v="199.99"/>
    <s v="Online"/>
    <n v="3320"/>
    <n v="1999.9"/>
    <n v="1320.1"/>
    <n v="0.39762048192771082"/>
    <x v="0"/>
    <x v="0"/>
    <s v="No Rating"/>
    <s v="May"/>
  </r>
  <r>
    <x v="7613"/>
    <x v="276"/>
    <s v="T-shirt"/>
    <x v="4"/>
    <x v="2"/>
    <n v="17"/>
    <n v="256.47000000000003"/>
    <n v="207.29"/>
    <s v="Retail"/>
    <n v="4359.9900000000007"/>
    <n v="3523.93"/>
    <n v="836.06000000000085"/>
    <n v="0.19175732054431335"/>
    <x v="0"/>
    <x v="0"/>
    <s v="No Rating"/>
    <s v="May"/>
  </r>
  <r>
    <x v="7614"/>
    <x v="276"/>
    <s v="Laptop"/>
    <x v="3"/>
    <x v="0"/>
    <n v="1"/>
    <n v="209.15"/>
    <n v="173.74"/>
    <s v="Online"/>
    <n v="209.15"/>
    <n v="173.74"/>
    <n v="35.409999999999997"/>
    <n v="0.16930432703801099"/>
    <x v="1"/>
    <x v="3"/>
    <s v="No Rating"/>
    <s v="May"/>
  </r>
  <r>
    <x v="7615"/>
    <x v="276"/>
    <s v="Dumbbells"/>
    <x v="0"/>
    <x v="2"/>
    <n v="11"/>
    <n v="287.20999999999998"/>
    <n v="233.19"/>
    <s v="Online"/>
    <n v="3159.31"/>
    <n v="2565.09"/>
    <n v="594.2199999999998"/>
    <n v="0.18808537307196818"/>
    <x v="0"/>
    <x v="0"/>
    <s v="No Rating"/>
    <s v="May"/>
  </r>
  <r>
    <x v="7616"/>
    <x v="276"/>
    <s v="Headphones"/>
    <x v="3"/>
    <x v="1"/>
    <n v="3"/>
    <n v="111.44"/>
    <n v="70.400000000000006"/>
    <s v="Online"/>
    <n v="334.32"/>
    <n v="211.20000000000002"/>
    <n v="123.11999999999998"/>
    <n v="0.36826992103374007"/>
    <x v="0"/>
    <x v="0"/>
    <s v="No Rating"/>
    <s v="May"/>
  </r>
  <r>
    <x v="7617"/>
    <x v="276"/>
    <s v="Yoga Mat"/>
    <x v="0"/>
    <x v="0"/>
    <n v="5"/>
    <n v="118.43"/>
    <n v="74.55"/>
    <s v="Online"/>
    <n v="592.15000000000009"/>
    <n v="372.75"/>
    <n v="219.40000000000009"/>
    <n v="0.37051422781389859"/>
    <x v="0"/>
    <x v="0"/>
    <s v="No Rating"/>
    <s v="May"/>
  </r>
  <r>
    <x v="7618"/>
    <x v="276"/>
    <s v="Textbook"/>
    <x v="1"/>
    <x v="0"/>
    <n v="6"/>
    <n v="396.25"/>
    <n v="262.04000000000002"/>
    <s v="Online"/>
    <n v="2377.5"/>
    <n v="1572.2400000000002"/>
    <n v="805.25999999999976"/>
    <n v="0.33870031545741314"/>
    <x v="0"/>
    <x v="0"/>
    <s v="No Rating"/>
    <s v="May"/>
  </r>
  <r>
    <x v="7619"/>
    <x v="276"/>
    <s v="Jacket"/>
    <x v="4"/>
    <x v="3"/>
    <n v="13"/>
    <n v="115.88"/>
    <n v="82"/>
    <s v="Retail"/>
    <n v="1506.44"/>
    <n v="1066"/>
    <n v="440.44000000000005"/>
    <n v="0.29237141870900935"/>
    <x v="0"/>
    <x v="0"/>
    <n v="4"/>
    <s v="May"/>
  </r>
  <r>
    <x v="7620"/>
    <x v="276"/>
    <s v="Biography"/>
    <x v="1"/>
    <x v="4"/>
    <n v="15"/>
    <n v="82.5"/>
    <n v="63.04"/>
    <s v="Retail"/>
    <n v="1237.5"/>
    <n v="945.6"/>
    <n v="291.89999999999998"/>
    <n v="0.23587878787878785"/>
    <x v="1"/>
    <x v="3"/>
    <s v="No Rating"/>
    <s v="May"/>
  </r>
  <r>
    <x v="7621"/>
    <x v="276"/>
    <s v="Vacuum Cleaner"/>
    <x v="2"/>
    <x v="0"/>
    <n v="19"/>
    <n v="136.38999999999999"/>
    <n v="116.94"/>
    <s v="Online"/>
    <n v="2591.41"/>
    <n v="2221.86"/>
    <n v="369.54999999999973"/>
    <n v="0.14260576288584198"/>
    <x v="0"/>
    <x v="0"/>
    <s v="No Rating"/>
    <s v="May"/>
  </r>
  <r>
    <x v="7622"/>
    <x v="276"/>
    <s v="Textbook"/>
    <x v="1"/>
    <x v="3"/>
    <n v="16"/>
    <n v="282.24"/>
    <n v="236.18"/>
    <s v="Retail"/>
    <n v="4515.84"/>
    <n v="3778.88"/>
    <n v="736.96"/>
    <n v="0.16319444444444445"/>
    <x v="0"/>
    <x v="0"/>
    <s v="No Rating"/>
    <s v="May"/>
  </r>
  <r>
    <x v="7623"/>
    <x v="276"/>
    <s v="Cycle"/>
    <x v="0"/>
    <x v="1"/>
    <n v="16"/>
    <n v="244.63"/>
    <n v="151.16999999999999"/>
    <s v="Online"/>
    <n v="3914.08"/>
    <n v="2418.7199999999998"/>
    <n v="1495.3600000000001"/>
    <n v="0.38204635572088463"/>
    <x v="0"/>
    <x v="0"/>
    <s v="No Rating"/>
    <s v="May"/>
  </r>
  <r>
    <x v="7624"/>
    <x v="276"/>
    <s v="Smartphone"/>
    <x v="3"/>
    <x v="2"/>
    <n v="3"/>
    <n v="400.5"/>
    <n v="309.11"/>
    <s v="Online"/>
    <n v="1201.5"/>
    <n v="927.33"/>
    <n v="274.16999999999996"/>
    <n v="0.22818976279650433"/>
    <x v="0"/>
    <x v="0"/>
    <s v="No Rating"/>
    <s v="May"/>
  </r>
  <r>
    <x v="7625"/>
    <x v="276"/>
    <s v="Jeans"/>
    <x v="4"/>
    <x v="3"/>
    <n v="15"/>
    <n v="73.22"/>
    <n v="57.99"/>
    <s v="Online"/>
    <n v="1098.3"/>
    <n v="869.85"/>
    <n v="228.44999999999993"/>
    <n v="0.20800327779295269"/>
    <x v="0"/>
    <x v="0"/>
    <s v="No Rating"/>
    <s v="May"/>
  </r>
  <r>
    <x v="7626"/>
    <x v="276"/>
    <s v="Cookware Set"/>
    <x v="2"/>
    <x v="2"/>
    <n v="4"/>
    <n v="257.62"/>
    <n v="188.21"/>
    <s v="Retail"/>
    <n v="1030.48"/>
    <n v="752.84"/>
    <n v="277.64"/>
    <n v="0.26942783945345855"/>
    <x v="0"/>
    <x v="0"/>
    <s v="No Rating"/>
    <s v="May"/>
  </r>
  <r>
    <x v="7627"/>
    <x v="276"/>
    <s v="Jacket"/>
    <x v="4"/>
    <x v="4"/>
    <n v="20"/>
    <n v="16.05"/>
    <n v="12.29"/>
    <s v="Online"/>
    <n v="321"/>
    <n v="245.79999999999998"/>
    <n v="75.200000000000017"/>
    <n v="0.23426791277258571"/>
    <x v="0"/>
    <x v="0"/>
    <s v="No Rating"/>
    <s v="May"/>
  </r>
  <r>
    <x v="7628"/>
    <x v="276"/>
    <s v="Sneakers"/>
    <x v="4"/>
    <x v="1"/>
    <n v="6"/>
    <n v="83.25"/>
    <n v="56.03"/>
    <s v="Online"/>
    <n v="499.5"/>
    <n v="336.18"/>
    <n v="163.32"/>
    <n v="0.32696696696696698"/>
    <x v="0"/>
    <x v="0"/>
    <s v="No Rating"/>
    <s v="May"/>
  </r>
  <r>
    <x v="7629"/>
    <x v="276"/>
    <s v="Jeans"/>
    <x v="4"/>
    <x v="2"/>
    <n v="11"/>
    <n v="335.14"/>
    <n v="272.62"/>
    <s v="Online"/>
    <n v="3686.54"/>
    <n v="2998.82"/>
    <n v="687.7199999999998"/>
    <n v="0.18654890493525089"/>
    <x v="0"/>
    <x v="0"/>
    <s v="No Rating"/>
    <s v="May"/>
  </r>
  <r>
    <x v="7630"/>
    <x v="276"/>
    <s v="T-shirt"/>
    <x v="4"/>
    <x v="1"/>
    <n v="15"/>
    <n v="176.82"/>
    <n v="145.53"/>
    <s v="Online"/>
    <n v="2652.2999999999997"/>
    <n v="2182.9499999999998"/>
    <n v="469.34999999999991"/>
    <n v="0.17695961995249404"/>
    <x v="0"/>
    <x v="0"/>
    <s v="No Rating"/>
    <s v="May"/>
  </r>
  <r>
    <x v="7631"/>
    <x v="276"/>
    <s v="Smartphone"/>
    <x v="3"/>
    <x v="1"/>
    <n v="15"/>
    <n v="159.9"/>
    <n v="126.88"/>
    <s v="Retail"/>
    <n v="2398.5"/>
    <n v="1903.1999999999998"/>
    <n v="495.30000000000018"/>
    <n v="0.20650406504065047"/>
    <x v="0"/>
    <x v="0"/>
    <s v="No Rating"/>
    <s v="May"/>
  </r>
  <r>
    <x v="7632"/>
    <x v="276"/>
    <s v="Smartphone"/>
    <x v="3"/>
    <x v="4"/>
    <n v="9"/>
    <n v="271.52"/>
    <n v="169.77"/>
    <s v="Online"/>
    <n v="2443.6799999999998"/>
    <n v="1527.93"/>
    <n v="915.74999999999977"/>
    <n v="0.37474219210371235"/>
    <x v="0"/>
    <x v="0"/>
    <s v="No Rating"/>
    <s v="May"/>
  </r>
  <r>
    <x v="7633"/>
    <x v="276"/>
    <s v="Dumbbells"/>
    <x v="0"/>
    <x v="1"/>
    <n v="16"/>
    <n v="247.25"/>
    <n v="154.28"/>
    <s v="Retail"/>
    <n v="3956"/>
    <n v="2468.48"/>
    <n v="1487.52"/>
    <n v="0.37601617795753284"/>
    <x v="0"/>
    <x v="0"/>
    <s v="No Rating"/>
    <s v="May"/>
  </r>
  <r>
    <x v="7634"/>
    <x v="276"/>
    <s v="Mixer"/>
    <x v="2"/>
    <x v="2"/>
    <n v="15"/>
    <n v="124.83"/>
    <n v="83.25"/>
    <s v="Retail"/>
    <n v="1872.45"/>
    <n v="1248.75"/>
    <n v="623.70000000000005"/>
    <n v="0.33309300648882484"/>
    <x v="0"/>
    <x v="0"/>
    <s v="No Rating"/>
    <s v="May"/>
  </r>
  <r>
    <x v="7635"/>
    <x v="276"/>
    <s v="Laptop"/>
    <x v="3"/>
    <x v="0"/>
    <n v="16"/>
    <n v="476.39"/>
    <n v="294.51"/>
    <s v="Online"/>
    <n v="7622.24"/>
    <n v="4712.16"/>
    <n v="2910.08"/>
    <n v="0.3817880308150885"/>
    <x v="0"/>
    <x v="0"/>
    <s v="No Rating"/>
    <s v="May"/>
  </r>
  <r>
    <x v="7636"/>
    <x v="276"/>
    <s v="Dumbbells"/>
    <x v="0"/>
    <x v="2"/>
    <n v="18"/>
    <n v="391.12"/>
    <n v="255.25"/>
    <s v="Retail"/>
    <n v="7040.16"/>
    <n v="4594.5"/>
    <n v="2445.66"/>
    <n v="0.34738699120474531"/>
    <x v="0"/>
    <x v="0"/>
    <s v="No Rating"/>
    <s v="May"/>
  </r>
  <r>
    <x v="7637"/>
    <x v="276"/>
    <s v="Biography"/>
    <x v="1"/>
    <x v="3"/>
    <n v="20"/>
    <n v="318.77"/>
    <n v="230.68"/>
    <s v="Online"/>
    <n v="6375.4"/>
    <n v="4613.6000000000004"/>
    <n v="1761.7999999999993"/>
    <n v="0.27634344511716902"/>
    <x v="0"/>
    <x v="0"/>
    <s v="No Rating"/>
    <s v="May"/>
  </r>
  <r>
    <x v="7638"/>
    <x v="277"/>
    <s v="Smartphone"/>
    <x v="3"/>
    <x v="0"/>
    <n v="9"/>
    <n v="312.55"/>
    <n v="209.28"/>
    <s v="Retail"/>
    <n v="2812.9500000000003"/>
    <n v="1883.52"/>
    <n v="929.43000000000029"/>
    <n v="0.33041113421852508"/>
    <x v="0"/>
    <x v="0"/>
    <n v="2"/>
    <s v="May"/>
  </r>
  <r>
    <x v="7639"/>
    <x v="277"/>
    <s v="Camera"/>
    <x v="3"/>
    <x v="0"/>
    <n v="13"/>
    <n v="156.35"/>
    <n v="105.04"/>
    <s v="Retail"/>
    <n v="2032.55"/>
    <n v="1365.52"/>
    <n v="667.03"/>
    <n v="0.32817396866005755"/>
    <x v="0"/>
    <x v="0"/>
    <n v="3"/>
    <s v="May"/>
  </r>
  <r>
    <x v="7640"/>
    <x v="277"/>
    <s v="Smartphone"/>
    <x v="3"/>
    <x v="3"/>
    <n v="17"/>
    <n v="196.12"/>
    <n v="149.57"/>
    <s v="Retail"/>
    <n v="3334.04"/>
    <n v="2542.69"/>
    <n v="791.34999999999991"/>
    <n v="0.23735468080766875"/>
    <x v="0"/>
    <x v="0"/>
    <s v="No Rating"/>
    <s v="May"/>
  </r>
  <r>
    <x v="7641"/>
    <x v="277"/>
    <s v="Sneakers"/>
    <x v="4"/>
    <x v="3"/>
    <n v="5"/>
    <n v="366.41"/>
    <n v="236.88"/>
    <s v="Online"/>
    <n v="1832.0500000000002"/>
    <n v="1184.4000000000001"/>
    <n v="647.65000000000009"/>
    <n v="0.35351109412952703"/>
    <x v="0"/>
    <x v="0"/>
    <s v="No Rating"/>
    <s v="May"/>
  </r>
  <r>
    <x v="7642"/>
    <x v="277"/>
    <s v="Smartphone"/>
    <x v="3"/>
    <x v="4"/>
    <n v="5"/>
    <n v="350.73"/>
    <n v="245.47"/>
    <s v="Retail"/>
    <n v="1753.65"/>
    <n v="1227.3499999999999"/>
    <n v="526.30000000000018"/>
    <n v="0.30011689903914701"/>
    <x v="1"/>
    <x v="4"/>
    <s v="No Rating"/>
    <s v="May"/>
  </r>
  <r>
    <x v="7643"/>
    <x v="277"/>
    <s v="Smartphone"/>
    <x v="3"/>
    <x v="2"/>
    <n v="2"/>
    <n v="100.88"/>
    <n v="74.569999999999993"/>
    <s v="Online"/>
    <n v="201.76"/>
    <n v="149.13999999999999"/>
    <n v="52.620000000000005"/>
    <n v="0.2608049167327518"/>
    <x v="0"/>
    <x v="0"/>
    <s v="No Rating"/>
    <s v="May"/>
  </r>
  <r>
    <x v="7644"/>
    <x v="277"/>
    <s v="Chair"/>
    <x v="2"/>
    <x v="1"/>
    <n v="12"/>
    <n v="289.73"/>
    <n v="229.41"/>
    <s v="Retail"/>
    <n v="3476.76"/>
    <n v="2752.92"/>
    <n v="723.84000000000015"/>
    <n v="0.20819383564007873"/>
    <x v="0"/>
    <x v="0"/>
    <s v="No Rating"/>
    <s v="May"/>
  </r>
  <r>
    <x v="7645"/>
    <x v="277"/>
    <s v="Comics"/>
    <x v="1"/>
    <x v="3"/>
    <n v="8"/>
    <n v="175.17"/>
    <n v="118.84"/>
    <s v="Online"/>
    <n v="1401.36"/>
    <n v="950.72"/>
    <n v="450.63999999999987"/>
    <n v="0.3215733287663412"/>
    <x v="0"/>
    <x v="0"/>
    <s v="No Rating"/>
    <s v="May"/>
  </r>
  <r>
    <x v="7646"/>
    <x v="277"/>
    <s v="Sneakers"/>
    <x v="4"/>
    <x v="1"/>
    <n v="9"/>
    <n v="37.57"/>
    <n v="25.19"/>
    <s v="Online"/>
    <n v="338.13"/>
    <n v="226.71"/>
    <n v="111.41999999999999"/>
    <n v="0.32951823263241947"/>
    <x v="0"/>
    <x v="0"/>
    <s v="No Rating"/>
    <s v="May"/>
  </r>
  <r>
    <x v="7647"/>
    <x v="277"/>
    <s v="Chair"/>
    <x v="2"/>
    <x v="1"/>
    <n v="13"/>
    <n v="303.62"/>
    <n v="217.62"/>
    <s v="Online"/>
    <n v="3947.06"/>
    <n v="2829.06"/>
    <n v="1118"/>
    <n v="0.28324879783940454"/>
    <x v="0"/>
    <x v="0"/>
    <s v="No Rating"/>
    <s v="May"/>
  </r>
  <r>
    <x v="7648"/>
    <x v="277"/>
    <s v="Comics"/>
    <x v="1"/>
    <x v="0"/>
    <n v="12"/>
    <n v="76.95"/>
    <n v="64.27"/>
    <s v="Online"/>
    <n v="923.40000000000009"/>
    <n v="771.24"/>
    <n v="152.16000000000008"/>
    <n v="0.16478232618583502"/>
    <x v="0"/>
    <x v="0"/>
    <s v="No Rating"/>
    <s v="May"/>
  </r>
  <r>
    <x v="7649"/>
    <x v="277"/>
    <s v="Cycle"/>
    <x v="0"/>
    <x v="3"/>
    <n v="7"/>
    <n v="133.66"/>
    <n v="82.02"/>
    <s v="Online"/>
    <n v="935.62"/>
    <n v="574.14"/>
    <n v="361.48"/>
    <n v="0.38635343408648815"/>
    <x v="0"/>
    <x v="0"/>
    <s v="No Rating"/>
    <s v="May"/>
  </r>
  <r>
    <x v="7650"/>
    <x v="277"/>
    <s v="Mixer"/>
    <x v="2"/>
    <x v="1"/>
    <n v="9"/>
    <n v="213.64"/>
    <n v="155.79"/>
    <s v="Online"/>
    <n v="1922.7599999999998"/>
    <n v="1402.11"/>
    <n v="520.64999999999986"/>
    <n v="0.27078262497659611"/>
    <x v="0"/>
    <x v="0"/>
    <s v="No Rating"/>
    <s v="May"/>
  </r>
  <r>
    <x v="7651"/>
    <x v="277"/>
    <s v="T-shirt"/>
    <x v="4"/>
    <x v="4"/>
    <n v="13"/>
    <n v="412.95"/>
    <n v="371.49"/>
    <s v="Online"/>
    <n v="5368.3499999999995"/>
    <n v="4829.37"/>
    <n v="538.97999999999956"/>
    <n v="0.10039956411187788"/>
    <x v="0"/>
    <x v="0"/>
    <s v="No Rating"/>
    <s v="May"/>
  </r>
  <r>
    <x v="7652"/>
    <x v="277"/>
    <s v="Vacuum Cleaner"/>
    <x v="2"/>
    <x v="1"/>
    <n v="19"/>
    <n v="251.77"/>
    <n v="178.14"/>
    <s v="Retail"/>
    <n v="4783.63"/>
    <n v="3384.66"/>
    <n v="1398.9700000000003"/>
    <n v="0.29244945783850346"/>
    <x v="0"/>
    <x v="0"/>
    <s v="No Rating"/>
    <s v="May"/>
  </r>
  <r>
    <x v="7653"/>
    <x v="277"/>
    <s v="Biography"/>
    <x v="1"/>
    <x v="0"/>
    <n v="5"/>
    <n v="152.13999999999999"/>
    <n v="124.85"/>
    <s v="Online"/>
    <n v="760.69999999999993"/>
    <n v="624.25"/>
    <n v="136.44999999999993"/>
    <n v="0.17937426054949382"/>
    <x v="0"/>
    <x v="0"/>
    <s v="No Rating"/>
    <s v="May"/>
  </r>
  <r>
    <x v="7654"/>
    <x v="277"/>
    <s v="Textbook"/>
    <x v="1"/>
    <x v="1"/>
    <n v="11"/>
    <n v="224.77"/>
    <n v="193.98"/>
    <s v="Retail"/>
    <n v="2472.4700000000003"/>
    <n v="2133.7799999999997"/>
    <n v="338.69000000000051"/>
    <n v="0.13698447301686187"/>
    <x v="0"/>
    <x v="0"/>
    <s v="No Rating"/>
    <s v="May"/>
  </r>
  <r>
    <x v="7655"/>
    <x v="277"/>
    <s v="Laptop"/>
    <x v="3"/>
    <x v="1"/>
    <n v="3"/>
    <n v="312.31"/>
    <n v="279.63"/>
    <s v="Online"/>
    <n v="936.93000000000006"/>
    <n v="838.89"/>
    <n v="98.040000000000077"/>
    <n v="0.10463962088950089"/>
    <x v="0"/>
    <x v="0"/>
    <s v="No Rating"/>
    <s v="May"/>
  </r>
  <r>
    <x v="7656"/>
    <x v="277"/>
    <s v="Vacuum Cleaner"/>
    <x v="2"/>
    <x v="0"/>
    <n v="4"/>
    <n v="257.52"/>
    <n v="170.74"/>
    <s v="Online"/>
    <n v="1030.08"/>
    <n v="682.96"/>
    <n v="347.11999999999989"/>
    <n v="0.33698353525939723"/>
    <x v="0"/>
    <x v="0"/>
    <n v="5"/>
    <s v="May"/>
  </r>
  <r>
    <x v="7657"/>
    <x v="277"/>
    <s v="Comics"/>
    <x v="1"/>
    <x v="1"/>
    <n v="7"/>
    <n v="307.20999999999998"/>
    <n v="185.41"/>
    <s v="Retail"/>
    <n v="2150.4699999999998"/>
    <n v="1297.8699999999999"/>
    <n v="852.59999999999991"/>
    <n v="0.39647146902770092"/>
    <x v="0"/>
    <x v="0"/>
    <s v="No Rating"/>
    <s v="May"/>
  </r>
  <r>
    <x v="7658"/>
    <x v="277"/>
    <s v="Jacket"/>
    <x v="4"/>
    <x v="0"/>
    <n v="7"/>
    <n v="251.68"/>
    <n v="169.77"/>
    <s v="Online"/>
    <n v="1761.76"/>
    <n v="1188.3900000000001"/>
    <n v="573.36999999999989"/>
    <n v="0.32545295613477426"/>
    <x v="0"/>
    <x v="0"/>
    <s v="No Rating"/>
    <s v="May"/>
  </r>
  <r>
    <x v="7659"/>
    <x v="277"/>
    <s v="Laptop"/>
    <x v="3"/>
    <x v="0"/>
    <n v="12"/>
    <n v="435.59"/>
    <n v="292.51"/>
    <s v="Online"/>
    <n v="5227.08"/>
    <n v="3510.12"/>
    <n v="1716.96"/>
    <n v="0.32847402373791867"/>
    <x v="0"/>
    <x v="0"/>
    <s v="No Rating"/>
    <s v="May"/>
  </r>
  <r>
    <x v="7660"/>
    <x v="277"/>
    <s v="Comics"/>
    <x v="1"/>
    <x v="3"/>
    <n v="14"/>
    <n v="151.80000000000001"/>
    <n v="107.51"/>
    <s v="Retail"/>
    <n v="2125.2000000000003"/>
    <n v="1505.14"/>
    <n v="620.06000000000017"/>
    <n v="0.2917654808959157"/>
    <x v="0"/>
    <x v="0"/>
    <s v="No Rating"/>
    <s v="May"/>
  </r>
  <r>
    <x v="7661"/>
    <x v="277"/>
    <s v="Cookware Set"/>
    <x v="2"/>
    <x v="1"/>
    <n v="14"/>
    <n v="203.28"/>
    <n v="177.74"/>
    <s v="Retail"/>
    <n v="2845.92"/>
    <n v="2488.36"/>
    <n v="357.55999999999995"/>
    <n v="0.12563951200314835"/>
    <x v="0"/>
    <x v="0"/>
    <s v="No Rating"/>
    <s v="May"/>
  </r>
  <r>
    <x v="7662"/>
    <x v="277"/>
    <s v="Vacuum Cleaner"/>
    <x v="2"/>
    <x v="4"/>
    <n v="3"/>
    <n v="464.34"/>
    <n v="371.13"/>
    <s v="Online"/>
    <n v="1393.02"/>
    <n v="1113.3899999999999"/>
    <n v="279.63000000000011"/>
    <n v="0.20073652926734728"/>
    <x v="0"/>
    <x v="0"/>
    <s v="No Rating"/>
    <s v="May"/>
  </r>
  <r>
    <x v="7663"/>
    <x v="277"/>
    <s v="Textbook"/>
    <x v="1"/>
    <x v="0"/>
    <n v="2"/>
    <n v="450.58"/>
    <n v="282.81"/>
    <s v="Online"/>
    <n v="901.16"/>
    <n v="565.62"/>
    <n v="335.53999999999996"/>
    <n v="0.37234231435039278"/>
    <x v="0"/>
    <x v="0"/>
    <s v="No Rating"/>
    <s v="May"/>
  </r>
  <r>
    <x v="7664"/>
    <x v="278"/>
    <s v="Dumbbells"/>
    <x v="0"/>
    <x v="0"/>
    <n v="18"/>
    <n v="55.83"/>
    <n v="46.79"/>
    <s v="Retail"/>
    <n v="1004.9399999999999"/>
    <n v="842.22"/>
    <n v="162.71999999999991"/>
    <n v="0.16192011463370939"/>
    <x v="0"/>
    <x v="0"/>
    <s v="No Rating"/>
    <s v="May"/>
  </r>
  <r>
    <x v="7665"/>
    <x v="278"/>
    <s v="Jacket"/>
    <x v="4"/>
    <x v="0"/>
    <n v="3"/>
    <n v="212.91"/>
    <n v="137.51"/>
    <s v="Online"/>
    <n v="638.73"/>
    <n v="412.53"/>
    <n v="226.20000000000005"/>
    <n v="0.35414024705274533"/>
    <x v="0"/>
    <x v="0"/>
    <s v="No Rating"/>
    <s v="May"/>
  </r>
  <r>
    <x v="7666"/>
    <x v="278"/>
    <s v="Vacuum Cleaner"/>
    <x v="2"/>
    <x v="3"/>
    <n v="1"/>
    <n v="362.5"/>
    <n v="320.43"/>
    <s v="Retail"/>
    <n v="362.5"/>
    <n v="320.43"/>
    <n v="42.069999999999993"/>
    <n v="0.11605517241379308"/>
    <x v="0"/>
    <x v="0"/>
    <s v="No Rating"/>
    <s v="May"/>
  </r>
  <r>
    <x v="7667"/>
    <x v="278"/>
    <s v="Sneakers"/>
    <x v="4"/>
    <x v="0"/>
    <n v="17"/>
    <n v="103.07"/>
    <n v="73.63"/>
    <s v="Online"/>
    <n v="1752.1899999999998"/>
    <n v="1251.71"/>
    <n v="500.47999999999979"/>
    <n v="0.28563112447850963"/>
    <x v="0"/>
    <x v="0"/>
    <s v="No Rating"/>
    <s v="May"/>
  </r>
  <r>
    <x v="7668"/>
    <x v="278"/>
    <s v="Jeans"/>
    <x v="4"/>
    <x v="0"/>
    <n v="18"/>
    <n v="394.43"/>
    <n v="258.26"/>
    <s v="Online"/>
    <n v="7099.74"/>
    <n v="4648.68"/>
    <n v="2451.0599999999995"/>
    <n v="0.34523236062165652"/>
    <x v="0"/>
    <x v="0"/>
    <s v="No Rating"/>
    <s v="May"/>
  </r>
  <r>
    <x v="7669"/>
    <x v="278"/>
    <s v="Jeans"/>
    <x v="4"/>
    <x v="4"/>
    <n v="12"/>
    <n v="497.89"/>
    <n v="433.13"/>
    <s v="Retail"/>
    <n v="5974.68"/>
    <n v="5197.5599999999995"/>
    <n v="777.1200000000008"/>
    <n v="0.1300688907188336"/>
    <x v="0"/>
    <x v="0"/>
    <s v="No Rating"/>
    <s v="May"/>
  </r>
  <r>
    <x v="7670"/>
    <x v="278"/>
    <s v="Mixer"/>
    <x v="2"/>
    <x v="1"/>
    <n v="10"/>
    <n v="488.02"/>
    <n v="433.58"/>
    <s v="Retail"/>
    <n v="4880.2"/>
    <n v="4335.8"/>
    <n v="544.39999999999964"/>
    <n v="0.11155280521290104"/>
    <x v="0"/>
    <x v="0"/>
    <s v="No Rating"/>
    <s v="May"/>
  </r>
  <r>
    <x v="7671"/>
    <x v="278"/>
    <s v="Jeans"/>
    <x v="4"/>
    <x v="4"/>
    <n v="11"/>
    <n v="417.55"/>
    <n v="262.77999999999997"/>
    <s v="Retail"/>
    <n v="4593.05"/>
    <n v="2890.58"/>
    <n v="1702.4700000000003"/>
    <n v="0.37066219614417439"/>
    <x v="0"/>
    <x v="0"/>
    <s v="No Rating"/>
    <s v="May"/>
  </r>
  <r>
    <x v="7672"/>
    <x v="278"/>
    <s v="T-shirt"/>
    <x v="4"/>
    <x v="4"/>
    <n v="11"/>
    <n v="449.5"/>
    <n v="276"/>
    <s v="Retail"/>
    <n v="4944.5"/>
    <n v="3036"/>
    <n v="1908.5"/>
    <n v="0.38598442714126807"/>
    <x v="0"/>
    <x v="0"/>
    <s v="No Rating"/>
    <s v="May"/>
  </r>
  <r>
    <x v="7673"/>
    <x v="278"/>
    <s v="Biography"/>
    <x v="1"/>
    <x v="1"/>
    <n v="7"/>
    <n v="91.9"/>
    <n v="62.49"/>
    <s v="Online"/>
    <n v="643.30000000000007"/>
    <n v="437.43"/>
    <n v="205.87000000000006"/>
    <n v="0.3200217627856366"/>
    <x v="0"/>
    <x v="0"/>
    <s v="No Rating"/>
    <s v="May"/>
  </r>
  <r>
    <x v="7674"/>
    <x v="278"/>
    <s v="Laptop"/>
    <x v="3"/>
    <x v="1"/>
    <n v="15"/>
    <n v="213.85"/>
    <n v="181.04"/>
    <s v="Online"/>
    <n v="3207.75"/>
    <n v="2715.6"/>
    <n v="492.15000000000009"/>
    <n v="0.15342529810614919"/>
    <x v="0"/>
    <x v="0"/>
    <s v="No Rating"/>
    <s v="May"/>
  </r>
  <r>
    <x v="7675"/>
    <x v="278"/>
    <s v="Camera"/>
    <x v="3"/>
    <x v="2"/>
    <n v="15"/>
    <n v="459.01"/>
    <n v="384.21"/>
    <s v="Retail"/>
    <n v="6885.15"/>
    <n v="5763.15"/>
    <n v="1122"/>
    <n v="0.16295941264896191"/>
    <x v="0"/>
    <x v="0"/>
    <s v="No Rating"/>
    <s v="May"/>
  </r>
  <r>
    <x v="7676"/>
    <x v="278"/>
    <s v="Vacuum Cleaner"/>
    <x v="2"/>
    <x v="1"/>
    <n v="20"/>
    <n v="63.75"/>
    <n v="40.24"/>
    <s v="Online"/>
    <n v="1275"/>
    <n v="804.80000000000007"/>
    <n v="470.19999999999993"/>
    <n v="0.36878431372549014"/>
    <x v="0"/>
    <x v="0"/>
    <s v="No Rating"/>
    <s v="May"/>
  </r>
  <r>
    <x v="7677"/>
    <x v="278"/>
    <s v="Yoga Mat"/>
    <x v="0"/>
    <x v="4"/>
    <n v="13"/>
    <n v="258.16000000000003"/>
    <n v="211.84"/>
    <s v="Retail"/>
    <n v="3356.0800000000004"/>
    <n v="2753.92"/>
    <n v="602.16000000000031"/>
    <n v="0.17942361326309272"/>
    <x v="0"/>
    <x v="0"/>
    <s v="No Rating"/>
    <s v="May"/>
  </r>
  <r>
    <x v="7678"/>
    <x v="278"/>
    <s v="Fiction"/>
    <x v="1"/>
    <x v="0"/>
    <n v="10"/>
    <n v="17.11"/>
    <n v="13.61"/>
    <s v="Online"/>
    <n v="171.1"/>
    <n v="136.1"/>
    <n v="35"/>
    <n v="0.20455873758036236"/>
    <x v="0"/>
    <x v="0"/>
    <s v="No Rating"/>
    <s v="May"/>
  </r>
  <r>
    <x v="7679"/>
    <x v="278"/>
    <s v="Fiction"/>
    <x v="1"/>
    <x v="4"/>
    <n v="6"/>
    <n v="363.91"/>
    <n v="281.8"/>
    <s v="Online"/>
    <n v="2183.46"/>
    <n v="1690.8000000000002"/>
    <n v="492.65999999999985"/>
    <n v="0.22563271138468297"/>
    <x v="0"/>
    <x v="0"/>
    <n v="1"/>
    <s v="May"/>
  </r>
  <r>
    <x v="7680"/>
    <x v="278"/>
    <s v="Sneakers"/>
    <x v="4"/>
    <x v="2"/>
    <n v="6"/>
    <n v="389.27"/>
    <n v="277.33"/>
    <s v="Online"/>
    <n v="2335.62"/>
    <n v="1663.98"/>
    <n v="671.63999999999987"/>
    <n v="0.2875639016620854"/>
    <x v="0"/>
    <x v="0"/>
    <s v="No Rating"/>
    <s v="May"/>
  </r>
  <r>
    <x v="7681"/>
    <x v="278"/>
    <s v="Smartphone"/>
    <x v="3"/>
    <x v="0"/>
    <n v="16"/>
    <n v="187.24"/>
    <n v="154.22"/>
    <s v="Retail"/>
    <n v="2995.84"/>
    <n v="2467.52"/>
    <n v="528.32000000000016"/>
    <n v="0.17635120700704982"/>
    <x v="0"/>
    <x v="0"/>
    <s v="No Rating"/>
    <s v="May"/>
  </r>
  <r>
    <x v="7682"/>
    <x v="278"/>
    <s v="Textbook"/>
    <x v="1"/>
    <x v="4"/>
    <n v="16"/>
    <n v="121.34"/>
    <n v="99.99"/>
    <s v="Retail"/>
    <n v="1941.44"/>
    <n v="1599.84"/>
    <n v="341.60000000000014"/>
    <n v="0.17595187077633104"/>
    <x v="0"/>
    <x v="0"/>
    <s v="No Rating"/>
    <s v="May"/>
  </r>
  <r>
    <x v="7683"/>
    <x v="279"/>
    <s v="Textbook"/>
    <x v="1"/>
    <x v="1"/>
    <n v="10"/>
    <n v="382.23"/>
    <n v="233.93"/>
    <s v="Retail"/>
    <n v="3822.3"/>
    <n v="2339.3000000000002"/>
    <n v="1483"/>
    <n v="0.38798629097663706"/>
    <x v="0"/>
    <x v="0"/>
    <s v="No Rating"/>
    <s v="May"/>
  </r>
  <r>
    <x v="7684"/>
    <x v="279"/>
    <s v="Jacket"/>
    <x v="4"/>
    <x v="3"/>
    <n v="7"/>
    <n v="303.27"/>
    <n v="223.12"/>
    <s v="Online"/>
    <n v="2122.89"/>
    <n v="1561.8400000000001"/>
    <n v="561.04999999999973"/>
    <n v="0.26428594981369724"/>
    <x v="0"/>
    <x v="0"/>
    <s v="No Rating"/>
    <s v="May"/>
  </r>
  <r>
    <x v="7685"/>
    <x v="279"/>
    <s v="Dumbbells"/>
    <x v="0"/>
    <x v="2"/>
    <n v="1"/>
    <n v="77.349999999999994"/>
    <n v="48.23"/>
    <s v="Retail"/>
    <n v="77.349999999999994"/>
    <n v="48.23"/>
    <n v="29.119999999999997"/>
    <n v="0.37647058823529411"/>
    <x v="0"/>
    <x v="0"/>
    <s v="No Rating"/>
    <s v="May"/>
  </r>
  <r>
    <x v="7686"/>
    <x v="279"/>
    <s v="Yoga Mat"/>
    <x v="0"/>
    <x v="1"/>
    <n v="6"/>
    <n v="62.14"/>
    <n v="54.11"/>
    <s v="Online"/>
    <n v="372.84000000000003"/>
    <n v="324.65999999999997"/>
    <n v="48.180000000000064"/>
    <n v="0.12922433215320261"/>
    <x v="0"/>
    <x v="0"/>
    <s v="No Rating"/>
    <s v="May"/>
  </r>
  <r>
    <x v="7687"/>
    <x v="279"/>
    <s v="Comics"/>
    <x v="1"/>
    <x v="3"/>
    <n v="13"/>
    <n v="148.52000000000001"/>
    <n v="113.17"/>
    <s v="Retail"/>
    <n v="1930.7600000000002"/>
    <n v="1471.21"/>
    <n v="459.55000000000018"/>
    <n v="0.23801508214381908"/>
    <x v="0"/>
    <x v="0"/>
    <s v="No Rating"/>
    <s v="May"/>
  </r>
  <r>
    <x v="7688"/>
    <x v="279"/>
    <s v="Camera"/>
    <x v="3"/>
    <x v="3"/>
    <n v="1"/>
    <n v="29.81"/>
    <n v="24.14"/>
    <s v="Retail"/>
    <n v="29.81"/>
    <n v="24.14"/>
    <n v="5.6699999999999982"/>
    <n v="0.19020462931902041"/>
    <x v="0"/>
    <x v="0"/>
    <s v="No Rating"/>
    <s v="May"/>
  </r>
  <r>
    <x v="7689"/>
    <x v="279"/>
    <s v="Camera"/>
    <x v="3"/>
    <x v="2"/>
    <n v="6"/>
    <n v="15.97"/>
    <n v="13.66"/>
    <s v="Online"/>
    <n v="95.820000000000007"/>
    <n v="81.960000000000008"/>
    <n v="13.86"/>
    <n v="0.1446462116468378"/>
    <x v="0"/>
    <x v="0"/>
    <s v="No Rating"/>
    <s v="May"/>
  </r>
  <r>
    <x v="7690"/>
    <x v="279"/>
    <s v="Jeans"/>
    <x v="4"/>
    <x v="4"/>
    <n v="9"/>
    <n v="476.69"/>
    <n v="330.08"/>
    <s v="Retail"/>
    <n v="4290.21"/>
    <n v="2970.72"/>
    <n v="1319.4900000000002"/>
    <n v="0.30755837126853935"/>
    <x v="0"/>
    <x v="0"/>
    <s v="No Rating"/>
    <s v="May"/>
  </r>
  <r>
    <x v="7691"/>
    <x v="279"/>
    <s v="Textbook"/>
    <x v="1"/>
    <x v="1"/>
    <n v="14"/>
    <n v="323.39"/>
    <n v="199.92"/>
    <s v="Retail"/>
    <n v="4527.46"/>
    <n v="2798.8799999999997"/>
    <n v="1728.5800000000004"/>
    <n v="0.38179906614304715"/>
    <x v="0"/>
    <x v="0"/>
    <s v="No Rating"/>
    <s v="May"/>
  </r>
  <r>
    <x v="7692"/>
    <x v="279"/>
    <s v="Comics"/>
    <x v="1"/>
    <x v="4"/>
    <n v="5"/>
    <n v="392.96"/>
    <n v="300.08999999999997"/>
    <s v="Online"/>
    <n v="1964.8"/>
    <n v="1500.4499999999998"/>
    <n v="464.35000000000014"/>
    <n v="0.23633448697068413"/>
    <x v="0"/>
    <x v="0"/>
    <s v="No Rating"/>
    <s v="May"/>
  </r>
  <r>
    <x v="7693"/>
    <x v="279"/>
    <s v="Cookware Set"/>
    <x v="2"/>
    <x v="4"/>
    <n v="16"/>
    <n v="73.61"/>
    <n v="46.44"/>
    <s v="Online"/>
    <n v="1177.76"/>
    <n v="743.04"/>
    <n v="434.72"/>
    <n v="0.36910745822578456"/>
    <x v="0"/>
    <x v="0"/>
    <n v="1"/>
    <s v="May"/>
  </r>
  <r>
    <x v="7694"/>
    <x v="279"/>
    <s v="Sneakers"/>
    <x v="4"/>
    <x v="4"/>
    <n v="15"/>
    <n v="146.34"/>
    <n v="127.63"/>
    <s v="Retail"/>
    <n v="2195.1"/>
    <n v="1914.4499999999998"/>
    <n v="280.65000000000009"/>
    <n v="0.12785294519611867"/>
    <x v="0"/>
    <x v="0"/>
    <s v="No Rating"/>
    <s v="May"/>
  </r>
  <r>
    <x v="7695"/>
    <x v="279"/>
    <s v="Comics"/>
    <x v="1"/>
    <x v="1"/>
    <n v="5"/>
    <n v="331.34"/>
    <n v="256.39999999999998"/>
    <s v="Online"/>
    <n v="1656.6999999999998"/>
    <n v="1282"/>
    <n v="374.69999999999982"/>
    <n v="0.22617251161948443"/>
    <x v="0"/>
    <x v="0"/>
    <n v="4"/>
    <s v="May"/>
  </r>
  <r>
    <x v="7696"/>
    <x v="279"/>
    <s v="Football"/>
    <x v="0"/>
    <x v="2"/>
    <n v="6"/>
    <n v="436.88"/>
    <n v="275.75"/>
    <s v="Online"/>
    <n v="2621.2799999999997"/>
    <n v="1654.5"/>
    <n v="966.77999999999975"/>
    <n v="0.36881981322102175"/>
    <x v="0"/>
    <x v="0"/>
    <s v="No Rating"/>
    <s v="May"/>
  </r>
  <r>
    <x v="7697"/>
    <x v="279"/>
    <s v="Dumbbells"/>
    <x v="0"/>
    <x v="1"/>
    <n v="6"/>
    <n v="236.93"/>
    <n v="172.43"/>
    <s v="Retail"/>
    <n v="1421.58"/>
    <n v="1034.58"/>
    <n v="387"/>
    <n v="0.27223230490018152"/>
    <x v="0"/>
    <x v="0"/>
    <s v="No Rating"/>
    <s v="May"/>
  </r>
  <r>
    <x v="7698"/>
    <x v="279"/>
    <s v="Yoga Mat"/>
    <x v="0"/>
    <x v="3"/>
    <n v="11"/>
    <n v="44.06"/>
    <n v="30.57"/>
    <s v="Online"/>
    <n v="484.66"/>
    <n v="336.27"/>
    <n v="148.39000000000004"/>
    <n v="0.30617339990921477"/>
    <x v="1"/>
    <x v="3"/>
    <s v="No Rating"/>
    <s v="May"/>
  </r>
  <r>
    <x v="7699"/>
    <x v="279"/>
    <s v="Football"/>
    <x v="0"/>
    <x v="3"/>
    <n v="11"/>
    <n v="458.38"/>
    <n v="375.25"/>
    <s v="Retail"/>
    <n v="5042.18"/>
    <n v="4127.75"/>
    <n v="914.43000000000029"/>
    <n v="0.18135608010820722"/>
    <x v="0"/>
    <x v="0"/>
    <s v="No Rating"/>
    <s v="May"/>
  </r>
  <r>
    <x v="7700"/>
    <x v="279"/>
    <s v="Jacket"/>
    <x v="4"/>
    <x v="0"/>
    <n v="14"/>
    <n v="201.85"/>
    <n v="124.6"/>
    <s v="Retail"/>
    <n v="2825.9"/>
    <n v="1744.3999999999999"/>
    <n v="1081.5000000000002"/>
    <n v="0.38270993311865253"/>
    <x v="0"/>
    <x v="0"/>
    <s v="No Rating"/>
    <s v="May"/>
  </r>
  <r>
    <x v="7701"/>
    <x v="279"/>
    <s v="Biography"/>
    <x v="1"/>
    <x v="0"/>
    <n v="8"/>
    <n v="225.37"/>
    <n v="149.77000000000001"/>
    <s v="Online"/>
    <n v="1802.96"/>
    <n v="1198.1600000000001"/>
    <n v="604.79999999999995"/>
    <n v="0.33544837378533077"/>
    <x v="0"/>
    <x v="0"/>
    <s v="No Rating"/>
    <s v="May"/>
  </r>
  <r>
    <x v="7702"/>
    <x v="279"/>
    <s v="Comics"/>
    <x v="1"/>
    <x v="4"/>
    <n v="1"/>
    <n v="477.35"/>
    <n v="330.62"/>
    <s v="Retail"/>
    <n v="477.35"/>
    <n v="330.62"/>
    <n v="146.73000000000002"/>
    <n v="0.30738451869697292"/>
    <x v="0"/>
    <x v="0"/>
    <s v="No Rating"/>
    <s v="May"/>
  </r>
  <r>
    <x v="7703"/>
    <x v="279"/>
    <s v="Dumbbells"/>
    <x v="0"/>
    <x v="3"/>
    <n v="20"/>
    <n v="456.62"/>
    <n v="403.77"/>
    <s v="Retail"/>
    <n v="9132.4"/>
    <n v="8075.4"/>
    <n v="1057"/>
    <n v="0.11574175463186019"/>
    <x v="0"/>
    <x v="0"/>
    <s v="No Rating"/>
    <s v="May"/>
  </r>
  <r>
    <x v="7704"/>
    <x v="279"/>
    <s v="Mixer"/>
    <x v="2"/>
    <x v="0"/>
    <n v="10"/>
    <n v="56.27"/>
    <n v="41.82"/>
    <s v="Online"/>
    <n v="562.70000000000005"/>
    <n v="418.2"/>
    <n v="144.50000000000006"/>
    <n v="0.25679758308157108"/>
    <x v="0"/>
    <x v="0"/>
    <n v="3"/>
    <s v="May"/>
  </r>
  <r>
    <x v="7705"/>
    <x v="280"/>
    <s v="Cookware Set"/>
    <x v="2"/>
    <x v="1"/>
    <n v="19"/>
    <n v="473.16"/>
    <n v="404.61"/>
    <s v="Online"/>
    <n v="8990.0400000000009"/>
    <n v="7687.59"/>
    <n v="1302.4500000000007"/>
    <n v="0.14487699721024608"/>
    <x v="0"/>
    <x v="0"/>
    <s v="No Rating"/>
    <s v="May"/>
  </r>
  <r>
    <x v="7706"/>
    <x v="280"/>
    <s v="Camera"/>
    <x v="3"/>
    <x v="1"/>
    <n v="15"/>
    <n v="147.87"/>
    <n v="113.02"/>
    <s v="Retail"/>
    <n v="2218.0500000000002"/>
    <n v="1695.3"/>
    <n v="522.75000000000023"/>
    <n v="0.23567998917968494"/>
    <x v="0"/>
    <x v="0"/>
    <s v="No Rating"/>
    <s v="May"/>
  </r>
  <r>
    <x v="7707"/>
    <x v="280"/>
    <s v="Cycle"/>
    <x v="0"/>
    <x v="4"/>
    <n v="8"/>
    <n v="470.07"/>
    <n v="310.97000000000003"/>
    <s v="Retail"/>
    <n v="3760.56"/>
    <n v="2487.7600000000002"/>
    <n v="1272.7999999999997"/>
    <n v="0.33846022932754688"/>
    <x v="0"/>
    <x v="0"/>
    <n v="3"/>
    <s v="May"/>
  </r>
  <r>
    <x v="7708"/>
    <x v="280"/>
    <s v="Laptop"/>
    <x v="3"/>
    <x v="0"/>
    <n v="8"/>
    <n v="54.15"/>
    <n v="47.41"/>
    <s v="Online"/>
    <n v="433.2"/>
    <n v="379.28"/>
    <n v="53.920000000000016"/>
    <n v="0.12446906740535553"/>
    <x v="0"/>
    <x v="0"/>
    <s v="No Rating"/>
    <s v="May"/>
  </r>
  <r>
    <x v="7709"/>
    <x v="280"/>
    <s v="Biography"/>
    <x v="1"/>
    <x v="1"/>
    <n v="19"/>
    <n v="373.42"/>
    <n v="268.77999999999997"/>
    <s v="Retail"/>
    <n v="7094.9800000000005"/>
    <n v="5106.82"/>
    <n v="1988.1600000000008"/>
    <n v="0.28022066306036109"/>
    <x v="0"/>
    <x v="0"/>
    <s v="No Rating"/>
    <s v="May"/>
  </r>
  <r>
    <x v="7710"/>
    <x v="280"/>
    <s v="Yoga Mat"/>
    <x v="0"/>
    <x v="3"/>
    <n v="16"/>
    <n v="490.46"/>
    <n v="346.77"/>
    <s v="Online"/>
    <n v="7847.36"/>
    <n v="5548.32"/>
    <n v="2299.04"/>
    <n v="0.29296986502467071"/>
    <x v="0"/>
    <x v="0"/>
    <s v="No Rating"/>
    <s v="May"/>
  </r>
  <r>
    <x v="7711"/>
    <x v="280"/>
    <s v="Jeans"/>
    <x v="4"/>
    <x v="0"/>
    <n v="18"/>
    <n v="281.94"/>
    <n v="250.54"/>
    <s v="Online"/>
    <n v="5074.92"/>
    <n v="4509.72"/>
    <n v="565.19999999999982"/>
    <n v="0.11137121373341842"/>
    <x v="0"/>
    <x v="0"/>
    <s v="No Rating"/>
    <s v="May"/>
  </r>
  <r>
    <x v="7712"/>
    <x v="280"/>
    <s v="Cookware Set"/>
    <x v="2"/>
    <x v="3"/>
    <n v="17"/>
    <n v="79.040000000000006"/>
    <n v="49.1"/>
    <s v="Retail"/>
    <n v="1343.68"/>
    <n v="834.7"/>
    <n v="508.98"/>
    <n v="0.37879554655870445"/>
    <x v="0"/>
    <x v="0"/>
    <s v="No Rating"/>
    <s v="May"/>
  </r>
  <r>
    <x v="7713"/>
    <x v="280"/>
    <s v="Biography"/>
    <x v="1"/>
    <x v="3"/>
    <n v="15"/>
    <n v="140.08000000000001"/>
    <n v="93.31"/>
    <s v="Online"/>
    <n v="2101.2000000000003"/>
    <n v="1399.65"/>
    <n v="701.55000000000018"/>
    <n v="0.3338806396344946"/>
    <x v="0"/>
    <x v="0"/>
    <s v="No Rating"/>
    <s v="May"/>
  </r>
  <r>
    <x v="7714"/>
    <x v="280"/>
    <s v="Cycle"/>
    <x v="0"/>
    <x v="1"/>
    <n v="7"/>
    <n v="277.92"/>
    <n v="248.33"/>
    <s v="Online"/>
    <n v="1945.44"/>
    <n v="1738.3100000000002"/>
    <n v="207.12999999999988"/>
    <n v="0.10646948762233729"/>
    <x v="0"/>
    <x v="0"/>
    <s v="No Rating"/>
    <s v="May"/>
  </r>
  <r>
    <x v="7715"/>
    <x v="280"/>
    <s v="Smartphone"/>
    <x v="3"/>
    <x v="2"/>
    <n v="7"/>
    <n v="178.34"/>
    <n v="127.49"/>
    <s v="Online"/>
    <n v="1248.3800000000001"/>
    <n v="892.43"/>
    <n v="355.95000000000016"/>
    <n v="0.28512952786811718"/>
    <x v="0"/>
    <x v="0"/>
    <s v="No Rating"/>
    <s v="May"/>
  </r>
  <r>
    <x v="7716"/>
    <x v="280"/>
    <s v="T-shirt"/>
    <x v="4"/>
    <x v="3"/>
    <n v="15"/>
    <n v="32.22"/>
    <n v="28.27"/>
    <s v="Retail"/>
    <n v="483.29999999999995"/>
    <n v="424.05"/>
    <n v="59.249999999999943"/>
    <n v="0.12259466170080685"/>
    <x v="0"/>
    <x v="0"/>
    <s v="No Rating"/>
    <s v="May"/>
  </r>
  <r>
    <x v="7717"/>
    <x v="280"/>
    <s v="Football"/>
    <x v="0"/>
    <x v="2"/>
    <n v="19"/>
    <n v="375.51"/>
    <n v="240.23"/>
    <s v="Retail"/>
    <n v="7134.69"/>
    <n v="4564.37"/>
    <n v="2570.3199999999997"/>
    <n v="0.36025671753082472"/>
    <x v="0"/>
    <x v="0"/>
    <s v="No Rating"/>
    <s v="May"/>
  </r>
  <r>
    <x v="7718"/>
    <x v="280"/>
    <s v="Sneakers"/>
    <x v="4"/>
    <x v="4"/>
    <n v="7"/>
    <n v="55.04"/>
    <n v="35.020000000000003"/>
    <s v="Online"/>
    <n v="385.28"/>
    <n v="245.14000000000001"/>
    <n v="140.13999999999996"/>
    <n v="0.36373546511627897"/>
    <x v="0"/>
    <x v="0"/>
    <s v="No Rating"/>
    <s v="May"/>
  </r>
  <r>
    <x v="7719"/>
    <x v="280"/>
    <s v="Chair"/>
    <x v="2"/>
    <x v="1"/>
    <n v="15"/>
    <n v="338.96"/>
    <n v="238.35"/>
    <s v="Online"/>
    <n v="5084.3999999999996"/>
    <n v="3575.25"/>
    <n v="1509.1499999999996"/>
    <n v="0.29681968373849416"/>
    <x v="1"/>
    <x v="4"/>
    <s v="No Rating"/>
    <s v="May"/>
  </r>
  <r>
    <x v="7720"/>
    <x v="280"/>
    <s v="Yoga Mat"/>
    <x v="0"/>
    <x v="0"/>
    <n v="10"/>
    <n v="194.45"/>
    <n v="169.94"/>
    <s v="Retail"/>
    <n v="1944.5"/>
    <n v="1699.4"/>
    <n v="245.09999999999991"/>
    <n v="0.12604782720493696"/>
    <x v="0"/>
    <x v="0"/>
    <s v="No Rating"/>
    <s v="May"/>
  </r>
  <r>
    <x v="7721"/>
    <x v="280"/>
    <s v="Laptop"/>
    <x v="3"/>
    <x v="2"/>
    <n v="13"/>
    <n v="279.7"/>
    <n v="203.66"/>
    <s v="Online"/>
    <n v="3636.1"/>
    <n v="2647.58"/>
    <n v="988.52"/>
    <n v="0.27186271004647838"/>
    <x v="0"/>
    <x v="0"/>
    <s v="No Rating"/>
    <s v="May"/>
  </r>
  <r>
    <x v="7722"/>
    <x v="280"/>
    <s v="Football"/>
    <x v="0"/>
    <x v="4"/>
    <n v="20"/>
    <n v="207.2"/>
    <n v="150.34"/>
    <s v="Retail"/>
    <n v="4144"/>
    <n v="3006.8"/>
    <n v="1137.1999999999998"/>
    <n v="0.27442084942084938"/>
    <x v="0"/>
    <x v="0"/>
    <n v="2"/>
    <s v="May"/>
  </r>
  <r>
    <x v="7723"/>
    <x v="280"/>
    <s v="Sneakers"/>
    <x v="4"/>
    <x v="3"/>
    <n v="9"/>
    <n v="85.16"/>
    <n v="66.8"/>
    <s v="Retail"/>
    <n v="766.43999999999994"/>
    <n v="601.19999999999993"/>
    <n v="165.24"/>
    <n v="0.21559417566932834"/>
    <x v="0"/>
    <x v="0"/>
    <s v="No Rating"/>
    <s v="May"/>
  </r>
  <r>
    <x v="7724"/>
    <x v="280"/>
    <s v="Cycle"/>
    <x v="0"/>
    <x v="2"/>
    <n v="4"/>
    <n v="240.53"/>
    <n v="202.61"/>
    <s v="Retail"/>
    <n v="962.12"/>
    <n v="810.44"/>
    <n v="151.67999999999995"/>
    <n v="0.1576518521598137"/>
    <x v="0"/>
    <x v="0"/>
    <s v="No Rating"/>
    <s v="May"/>
  </r>
  <r>
    <x v="7725"/>
    <x v="280"/>
    <s v="Football"/>
    <x v="0"/>
    <x v="0"/>
    <n v="2"/>
    <n v="259.36"/>
    <n v="165.58"/>
    <s v="Online"/>
    <n v="518.72"/>
    <n v="331.16"/>
    <n v="187.56"/>
    <n v="0.36158235657001847"/>
    <x v="0"/>
    <x v="0"/>
    <s v="No Rating"/>
    <s v="May"/>
  </r>
  <r>
    <x v="7726"/>
    <x v="280"/>
    <s v="Camera"/>
    <x v="3"/>
    <x v="3"/>
    <n v="2"/>
    <n v="232.7"/>
    <n v="147.55000000000001"/>
    <s v="Retail"/>
    <n v="465.4"/>
    <n v="295.10000000000002"/>
    <n v="170.29999999999995"/>
    <n v="0.36592178770949713"/>
    <x v="0"/>
    <x v="0"/>
    <s v="No Rating"/>
    <s v="May"/>
  </r>
  <r>
    <x v="7727"/>
    <x v="280"/>
    <s v="Dumbbells"/>
    <x v="0"/>
    <x v="4"/>
    <n v="8"/>
    <n v="79.19"/>
    <n v="63.13"/>
    <s v="Retail"/>
    <n v="633.52"/>
    <n v="505.04"/>
    <n v="128.47999999999996"/>
    <n v="0.20280338426569006"/>
    <x v="0"/>
    <x v="0"/>
    <s v="No Rating"/>
    <s v="May"/>
  </r>
  <r>
    <x v="7728"/>
    <x v="280"/>
    <s v="Fiction"/>
    <x v="1"/>
    <x v="4"/>
    <n v="19"/>
    <n v="363.26"/>
    <n v="303.64"/>
    <s v="Retail"/>
    <n v="6901.94"/>
    <n v="5769.16"/>
    <n v="1132.7799999999997"/>
    <n v="0.16412486923966302"/>
    <x v="0"/>
    <x v="0"/>
    <s v="No Rating"/>
    <s v="May"/>
  </r>
  <r>
    <x v="7729"/>
    <x v="280"/>
    <s v="Camera"/>
    <x v="3"/>
    <x v="1"/>
    <n v="11"/>
    <n v="406.43"/>
    <n v="289.57"/>
    <s v="Retail"/>
    <n v="4470.7300000000005"/>
    <n v="3185.27"/>
    <n v="1285.4600000000005"/>
    <n v="0.28752798759934067"/>
    <x v="0"/>
    <x v="0"/>
    <n v="1"/>
    <s v="May"/>
  </r>
  <r>
    <x v="7730"/>
    <x v="280"/>
    <s v="Dumbbells"/>
    <x v="0"/>
    <x v="1"/>
    <n v="12"/>
    <n v="154.76"/>
    <n v="121.67"/>
    <s v="Retail"/>
    <n v="1857.12"/>
    <n v="1460.04"/>
    <n v="397.07999999999993"/>
    <n v="0.21381493926079087"/>
    <x v="0"/>
    <x v="0"/>
    <s v="No Rating"/>
    <s v="May"/>
  </r>
  <r>
    <x v="7731"/>
    <x v="281"/>
    <s v="Comics"/>
    <x v="1"/>
    <x v="0"/>
    <n v="12"/>
    <n v="326.57"/>
    <n v="233.72"/>
    <s v="Retail"/>
    <n v="3918.84"/>
    <n v="2804.64"/>
    <n v="1114.2000000000003"/>
    <n v="0.28431882904124695"/>
    <x v="1"/>
    <x v="2"/>
    <s v="No Rating"/>
    <s v="May"/>
  </r>
  <r>
    <x v="7732"/>
    <x v="281"/>
    <s v="Textbook"/>
    <x v="1"/>
    <x v="2"/>
    <n v="6"/>
    <n v="352.34"/>
    <n v="216.14"/>
    <s v="Online"/>
    <n v="2114.04"/>
    <n v="1296.8399999999999"/>
    <n v="817.2"/>
    <n v="0.38655843787250954"/>
    <x v="0"/>
    <x v="0"/>
    <s v="No Rating"/>
    <s v="May"/>
  </r>
  <r>
    <x v="7733"/>
    <x v="281"/>
    <s v="Dumbbells"/>
    <x v="0"/>
    <x v="3"/>
    <n v="16"/>
    <n v="63.96"/>
    <n v="42.48"/>
    <s v="Retail"/>
    <n v="1023.36"/>
    <n v="679.68"/>
    <n v="343.68000000000006"/>
    <n v="0.3358348968105066"/>
    <x v="0"/>
    <x v="0"/>
    <s v="No Rating"/>
    <s v="May"/>
  </r>
  <r>
    <x v="7734"/>
    <x v="281"/>
    <s v="Cookware Set"/>
    <x v="2"/>
    <x v="0"/>
    <n v="6"/>
    <n v="245.64"/>
    <n v="182.82"/>
    <s v="Retail"/>
    <n v="1473.84"/>
    <n v="1096.92"/>
    <n v="376.91999999999985"/>
    <n v="0.25574010747435261"/>
    <x v="0"/>
    <x v="0"/>
    <s v="No Rating"/>
    <s v="May"/>
  </r>
  <r>
    <x v="7735"/>
    <x v="281"/>
    <s v="Laptop"/>
    <x v="3"/>
    <x v="1"/>
    <n v="7"/>
    <n v="415.89"/>
    <n v="335.98"/>
    <s v="Online"/>
    <n v="2911.23"/>
    <n v="2351.86"/>
    <n v="559.36999999999989"/>
    <n v="0.19214215297314191"/>
    <x v="0"/>
    <x v="0"/>
    <s v="No Rating"/>
    <s v="May"/>
  </r>
  <r>
    <x v="7736"/>
    <x v="281"/>
    <s v="T-shirt"/>
    <x v="4"/>
    <x v="1"/>
    <n v="4"/>
    <n v="78.73"/>
    <n v="69.52"/>
    <s v="Online"/>
    <n v="314.92"/>
    <n v="278.08"/>
    <n v="36.840000000000032"/>
    <n v="0.11698209068969907"/>
    <x v="0"/>
    <x v="0"/>
    <s v="No Rating"/>
    <s v="May"/>
  </r>
  <r>
    <x v="7737"/>
    <x v="281"/>
    <s v="Biography"/>
    <x v="1"/>
    <x v="1"/>
    <n v="13"/>
    <n v="172.42"/>
    <n v="120.42"/>
    <s v="Online"/>
    <n v="2241.46"/>
    <n v="1565.46"/>
    <n v="676"/>
    <n v="0.30158914279085952"/>
    <x v="0"/>
    <x v="0"/>
    <s v="No Rating"/>
    <s v="May"/>
  </r>
  <r>
    <x v="7738"/>
    <x v="281"/>
    <s v="Cookware Set"/>
    <x v="2"/>
    <x v="0"/>
    <n v="11"/>
    <n v="383.77"/>
    <n v="251.77"/>
    <s v="Online"/>
    <n v="4221.4699999999993"/>
    <n v="2769.4700000000003"/>
    <n v="1451.9999999999991"/>
    <n v="0.34395601532167691"/>
    <x v="0"/>
    <x v="0"/>
    <s v="No Rating"/>
    <s v="May"/>
  </r>
  <r>
    <x v="7739"/>
    <x v="281"/>
    <s v="Yoga Mat"/>
    <x v="0"/>
    <x v="0"/>
    <n v="20"/>
    <n v="364.14"/>
    <n v="261.32"/>
    <s v="Retail"/>
    <n v="7282.7999999999993"/>
    <n v="5226.3999999999996"/>
    <n v="2056.3999999999996"/>
    <n v="0.28236392596254184"/>
    <x v="0"/>
    <x v="0"/>
    <s v="No Rating"/>
    <s v="May"/>
  </r>
  <r>
    <x v="7740"/>
    <x v="281"/>
    <s v="Mixer"/>
    <x v="2"/>
    <x v="2"/>
    <n v="15"/>
    <n v="196.52"/>
    <n v="153.02000000000001"/>
    <s v="Online"/>
    <n v="2947.8"/>
    <n v="2295.3000000000002"/>
    <n v="652.5"/>
    <n v="0.22135151638510073"/>
    <x v="0"/>
    <x v="0"/>
    <s v="No Rating"/>
    <s v="May"/>
  </r>
  <r>
    <x v="7741"/>
    <x v="281"/>
    <s v="Dumbbells"/>
    <x v="0"/>
    <x v="1"/>
    <n v="2"/>
    <n v="315.02"/>
    <n v="195.63"/>
    <s v="Retail"/>
    <n v="630.04"/>
    <n v="391.26"/>
    <n v="238.77999999999997"/>
    <n v="0.37899181004380672"/>
    <x v="0"/>
    <x v="0"/>
    <s v="No Rating"/>
    <s v="May"/>
  </r>
  <r>
    <x v="7742"/>
    <x v="281"/>
    <s v="Smartphone"/>
    <x v="3"/>
    <x v="2"/>
    <n v="8"/>
    <n v="443.21"/>
    <n v="268.06"/>
    <s v="Retail"/>
    <n v="3545.68"/>
    <n v="2144.48"/>
    <n v="1401.1999999999998"/>
    <n v="0.39518512668937972"/>
    <x v="0"/>
    <x v="0"/>
    <s v="No Rating"/>
    <s v="May"/>
  </r>
  <r>
    <x v="7743"/>
    <x v="281"/>
    <s v="Headphones"/>
    <x v="3"/>
    <x v="1"/>
    <n v="19"/>
    <n v="452.66"/>
    <n v="294.70999999999998"/>
    <s v="Retail"/>
    <n v="8600.5400000000009"/>
    <n v="5599.49"/>
    <n v="3001.0500000000011"/>
    <n v="0.34893739230327409"/>
    <x v="0"/>
    <x v="0"/>
    <s v="No Rating"/>
    <s v="May"/>
  </r>
  <r>
    <x v="7744"/>
    <x v="281"/>
    <s v="Dumbbells"/>
    <x v="0"/>
    <x v="0"/>
    <n v="3"/>
    <n v="423.77"/>
    <n v="378.75"/>
    <s v="Retail"/>
    <n v="1271.31"/>
    <n v="1136.25"/>
    <n v="135.05999999999995"/>
    <n v="0.10623687377586895"/>
    <x v="0"/>
    <x v="0"/>
    <s v="No Rating"/>
    <s v="May"/>
  </r>
  <r>
    <x v="7745"/>
    <x v="281"/>
    <s v="Fiction"/>
    <x v="1"/>
    <x v="0"/>
    <n v="19"/>
    <n v="436.24"/>
    <n v="320.37"/>
    <s v="Retail"/>
    <n v="8288.56"/>
    <n v="6087.03"/>
    <n v="2201.5299999999997"/>
    <n v="0.26561067302402347"/>
    <x v="0"/>
    <x v="0"/>
    <s v="No Rating"/>
    <s v="May"/>
  </r>
  <r>
    <x v="7746"/>
    <x v="281"/>
    <s v="Fiction"/>
    <x v="1"/>
    <x v="3"/>
    <n v="5"/>
    <n v="374.75"/>
    <n v="274.37"/>
    <s v="Retail"/>
    <n v="1873.75"/>
    <n v="1371.85"/>
    <n v="501.90000000000009"/>
    <n v="0.26785857238158778"/>
    <x v="0"/>
    <x v="0"/>
    <s v="No Rating"/>
    <s v="May"/>
  </r>
  <r>
    <x v="7747"/>
    <x v="281"/>
    <s v="Laptop"/>
    <x v="3"/>
    <x v="1"/>
    <n v="11"/>
    <n v="199.65"/>
    <n v="131.97999999999999"/>
    <s v="Online"/>
    <n v="2196.15"/>
    <n v="1451.78"/>
    <n v="744.37000000000012"/>
    <n v="0.33894315051339846"/>
    <x v="0"/>
    <x v="0"/>
    <s v="No Rating"/>
    <s v="May"/>
  </r>
  <r>
    <x v="7748"/>
    <x v="281"/>
    <s v="Vacuum Cleaner"/>
    <x v="2"/>
    <x v="2"/>
    <n v="19"/>
    <n v="68.319999999999993"/>
    <n v="50.26"/>
    <s v="Online"/>
    <n v="1298.08"/>
    <n v="954.93999999999994"/>
    <n v="343.14"/>
    <n v="0.26434426229508196"/>
    <x v="0"/>
    <x v="0"/>
    <s v="No Rating"/>
    <s v="May"/>
  </r>
  <r>
    <x v="7749"/>
    <x v="281"/>
    <s v="Smartphone"/>
    <x v="3"/>
    <x v="1"/>
    <n v="3"/>
    <n v="300.74"/>
    <n v="196.38"/>
    <s v="Retail"/>
    <n v="902.22"/>
    <n v="589.14"/>
    <n v="313.08000000000004"/>
    <n v="0.34701070692292352"/>
    <x v="0"/>
    <x v="0"/>
    <s v="No Rating"/>
    <s v="May"/>
  </r>
  <r>
    <x v="7750"/>
    <x v="281"/>
    <s v="Jeans"/>
    <x v="4"/>
    <x v="0"/>
    <n v="13"/>
    <n v="115.42"/>
    <n v="101.38"/>
    <s v="Online"/>
    <n v="1500.46"/>
    <n v="1317.94"/>
    <n v="182.51999999999998"/>
    <n v="0.12164269623981977"/>
    <x v="0"/>
    <x v="0"/>
    <s v="No Rating"/>
    <s v="May"/>
  </r>
  <r>
    <x v="7751"/>
    <x v="281"/>
    <s v="Headphones"/>
    <x v="3"/>
    <x v="2"/>
    <n v="5"/>
    <n v="279.57"/>
    <n v="183.52"/>
    <s v="Online"/>
    <n v="1397.85"/>
    <n v="917.6"/>
    <n v="480.24999999999989"/>
    <n v="0.34356332939871942"/>
    <x v="0"/>
    <x v="0"/>
    <s v="No Rating"/>
    <s v="May"/>
  </r>
  <r>
    <x v="7752"/>
    <x v="281"/>
    <s v="Comics"/>
    <x v="1"/>
    <x v="4"/>
    <n v="17"/>
    <n v="288.08"/>
    <n v="180.11"/>
    <s v="Online"/>
    <n v="4897.3599999999997"/>
    <n v="3061.8700000000003"/>
    <n v="1835.4899999999993"/>
    <n v="0.37479172452096626"/>
    <x v="0"/>
    <x v="0"/>
    <s v="No Rating"/>
    <s v="May"/>
  </r>
  <r>
    <x v="7753"/>
    <x v="281"/>
    <s v="Headphones"/>
    <x v="3"/>
    <x v="4"/>
    <n v="1"/>
    <n v="192.13"/>
    <n v="161.55000000000001"/>
    <s v="Online"/>
    <n v="192.13"/>
    <n v="161.55000000000001"/>
    <n v="30.579999999999984"/>
    <n v="0.15916306667360633"/>
    <x v="0"/>
    <x v="0"/>
    <s v="No Rating"/>
    <s v="May"/>
  </r>
  <r>
    <x v="7754"/>
    <x v="281"/>
    <s v="Football"/>
    <x v="0"/>
    <x v="2"/>
    <n v="7"/>
    <n v="480.92"/>
    <n v="432.67"/>
    <s v="Online"/>
    <n v="3366.44"/>
    <n v="3028.69"/>
    <n v="337.75"/>
    <n v="0.10032853697080596"/>
    <x v="0"/>
    <x v="0"/>
    <s v="No Rating"/>
    <s v="May"/>
  </r>
  <r>
    <x v="7755"/>
    <x v="281"/>
    <s v="Textbook"/>
    <x v="1"/>
    <x v="1"/>
    <n v="6"/>
    <n v="109.14"/>
    <n v="80.62"/>
    <s v="Online"/>
    <n v="654.84"/>
    <n v="483.72"/>
    <n v="171.12"/>
    <n v="0.26131574124977092"/>
    <x v="0"/>
    <x v="0"/>
    <n v="2"/>
    <s v="May"/>
  </r>
  <r>
    <x v="7756"/>
    <x v="282"/>
    <s v="Dumbbells"/>
    <x v="0"/>
    <x v="0"/>
    <n v="5"/>
    <n v="167.34"/>
    <n v="149.86000000000001"/>
    <s v="Retail"/>
    <n v="836.7"/>
    <n v="749.30000000000007"/>
    <n v="87.399999999999977"/>
    <n v="0.10445798972152501"/>
    <x v="0"/>
    <x v="0"/>
    <s v="No Rating"/>
    <s v="May"/>
  </r>
  <r>
    <x v="7757"/>
    <x v="282"/>
    <s v="Fiction"/>
    <x v="1"/>
    <x v="0"/>
    <n v="2"/>
    <n v="475.03"/>
    <n v="324.97000000000003"/>
    <s v="Online"/>
    <n v="950.06"/>
    <n v="649.94000000000005"/>
    <n v="300.11999999999989"/>
    <n v="0.31589583815758993"/>
    <x v="1"/>
    <x v="2"/>
    <s v="No Rating"/>
    <s v="May"/>
  </r>
  <r>
    <x v="7758"/>
    <x v="282"/>
    <s v="Dumbbells"/>
    <x v="0"/>
    <x v="2"/>
    <n v="20"/>
    <n v="49.31"/>
    <n v="31.96"/>
    <s v="Retail"/>
    <n v="986.2"/>
    <n v="639.20000000000005"/>
    <n v="347"/>
    <n v="0.35185560738186977"/>
    <x v="1"/>
    <x v="4"/>
    <s v="No Rating"/>
    <s v="May"/>
  </r>
  <r>
    <x v="7759"/>
    <x v="282"/>
    <s v="Cycle"/>
    <x v="0"/>
    <x v="4"/>
    <n v="18"/>
    <n v="278.83"/>
    <n v="210.98"/>
    <s v="Online"/>
    <n v="5018.9399999999996"/>
    <n v="3797.64"/>
    <n v="1221.2999999999997"/>
    <n v="0.24333823476670369"/>
    <x v="0"/>
    <x v="0"/>
    <s v="No Rating"/>
    <s v="May"/>
  </r>
  <r>
    <x v="7760"/>
    <x v="282"/>
    <s v="Smartphone"/>
    <x v="3"/>
    <x v="1"/>
    <n v="7"/>
    <n v="495.53"/>
    <n v="384.99"/>
    <s v="Retail"/>
    <n v="3468.71"/>
    <n v="2694.9300000000003"/>
    <n v="773.77999999999975"/>
    <n v="0.22307428409985261"/>
    <x v="0"/>
    <x v="0"/>
    <s v="No Rating"/>
    <s v="May"/>
  </r>
  <r>
    <x v="7761"/>
    <x v="282"/>
    <s v="Fiction"/>
    <x v="1"/>
    <x v="2"/>
    <n v="3"/>
    <n v="440.95"/>
    <n v="295.76"/>
    <s v="Online"/>
    <n v="1322.85"/>
    <n v="887.28"/>
    <n v="435.56999999999994"/>
    <n v="0.32926635672978793"/>
    <x v="0"/>
    <x v="0"/>
    <s v="No Rating"/>
    <s v="May"/>
  </r>
  <r>
    <x v="7762"/>
    <x v="282"/>
    <s v="T-shirt"/>
    <x v="4"/>
    <x v="2"/>
    <n v="15"/>
    <n v="352.55"/>
    <n v="245.95"/>
    <s v="Online"/>
    <n v="5288.25"/>
    <n v="3689.25"/>
    <n v="1599"/>
    <n v="0.30236845837469861"/>
    <x v="0"/>
    <x v="0"/>
    <s v="No Rating"/>
    <s v="May"/>
  </r>
  <r>
    <x v="7763"/>
    <x v="282"/>
    <s v="Vacuum Cleaner"/>
    <x v="2"/>
    <x v="0"/>
    <n v="8"/>
    <n v="48.35"/>
    <n v="30.71"/>
    <s v="Online"/>
    <n v="386.8"/>
    <n v="245.68"/>
    <n v="141.12"/>
    <n v="0.36483971044467423"/>
    <x v="0"/>
    <x v="0"/>
    <s v="No Rating"/>
    <s v="May"/>
  </r>
  <r>
    <x v="7764"/>
    <x v="282"/>
    <s v="Camera"/>
    <x v="3"/>
    <x v="4"/>
    <n v="8"/>
    <n v="428.88"/>
    <n v="261.37"/>
    <s v="Online"/>
    <n v="3431.04"/>
    <n v="2090.96"/>
    <n v="1340.08"/>
    <n v="0.39057545234098112"/>
    <x v="0"/>
    <x v="0"/>
    <s v="No Rating"/>
    <s v="May"/>
  </r>
  <r>
    <x v="7765"/>
    <x v="282"/>
    <s v="Football"/>
    <x v="0"/>
    <x v="0"/>
    <n v="5"/>
    <n v="150.47999999999999"/>
    <n v="98.33"/>
    <s v="Online"/>
    <n v="752.4"/>
    <n v="491.65"/>
    <n v="260.75"/>
    <n v="0.3465576820839979"/>
    <x v="0"/>
    <x v="0"/>
    <s v="No Rating"/>
    <s v="May"/>
  </r>
  <r>
    <x v="7766"/>
    <x v="282"/>
    <s v="Cycle"/>
    <x v="0"/>
    <x v="4"/>
    <n v="20"/>
    <n v="282.94"/>
    <n v="253.72"/>
    <s v="Retail"/>
    <n v="5658.8"/>
    <n v="5074.3999999999996"/>
    <n v="584.40000000000055"/>
    <n v="0.10327277868099254"/>
    <x v="0"/>
    <x v="0"/>
    <n v="5"/>
    <s v="May"/>
  </r>
  <r>
    <x v="7767"/>
    <x v="282"/>
    <s v="Smartphone"/>
    <x v="3"/>
    <x v="0"/>
    <n v="14"/>
    <n v="433.01"/>
    <n v="314.27"/>
    <s v="Online"/>
    <n v="6062.1399999999994"/>
    <n v="4399.78"/>
    <n v="1662.3599999999997"/>
    <n v="0.27421999491928589"/>
    <x v="0"/>
    <x v="0"/>
    <s v="No Rating"/>
    <s v="May"/>
  </r>
  <r>
    <x v="7768"/>
    <x v="282"/>
    <s v="Chair"/>
    <x v="2"/>
    <x v="2"/>
    <n v="9"/>
    <n v="91.28"/>
    <n v="65.78"/>
    <s v="Online"/>
    <n v="821.52"/>
    <n v="592.02"/>
    <n v="229.5"/>
    <n v="0.27936021034180542"/>
    <x v="0"/>
    <x v="0"/>
    <s v="No Rating"/>
    <s v="May"/>
  </r>
  <r>
    <x v="7769"/>
    <x v="282"/>
    <s v="Comics"/>
    <x v="1"/>
    <x v="3"/>
    <n v="11"/>
    <n v="177.23"/>
    <n v="151.9"/>
    <s v="Online"/>
    <n v="1949.53"/>
    <n v="1670.9"/>
    <n v="278.62999999999988"/>
    <n v="0.14292162726400717"/>
    <x v="0"/>
    <x v="0"/>
    <s v="No Rating"/>
    <s v="May"/>
  </r>
  <r>
    <x v="7770"/>
    <x v="282"/>
    <s v="Fiction"/>
    <x v="1"/>
    <x v="3"/>
    <n v="4"/>
    <n v="260.04000000000002"/>
    <n v="218.03"/>
    <s v="Online"/>
    <n v="1040.1600000000001"/>
    <n v="872.12"/>
    <n v="168.04000000000008"/>
    <n v="0.16155206891247506"/>
    <x v="0"/>
    <x v="0"/>
    <s v="No Rating"/>
    <s v="May"/>
  </r>
  <r>
    <x v="7771"/>
    <x v="282"/>
    <s v="Jeans"/>
    <x v="4"/>
    <x v="2"/>
    <n v="3"/>
    <n v="203.38"/>
    <n v="159"/>
    <s v="Retail"/>
    <n v="610.14"/>
    <n v="477"/>
    <n v="133.13999999999999"/>
    <n v="0.21821221359032353"/>
    <x v="0"/>
    <x v="0"/>
    <s v="No Rating"/>
    <s v="May"/>
  </r>
  <r>
    <x v="7772"/>
    <x v="282"/>
    <s v="Jacket"/>
    <x v="4"/>
    <x v="4"/>
    <n v="1"/>
    <n v="486.3"/>
    <n v="399.23"/>
    <s v="Retail"/>
    <n v="486.3"/>
    <n v="399.23"/>
    <n v="87.07"/>
    <n v="0.17904585646720131"/>
    <x v="0"/>
    <x v="0"/>
    <s v="No Rating"/>
    <s v="May"/>
  </r>
  <r>
    <x v="7773"/>
    <x v="282"/>
    <s v="Fiction"/>
    <x v="1"/>
    <x v="3"/>
    <n v="13"/>
    <n v="56.49"/>
    <n v="37.869999999999997"/>
    <s v="Online"/>
    <n v="734.37"/>
    <n v="492.30999999999995"/>
    <n v="242.06000000000006"/>
    <n v="0.32961586121437431"/>
    <x v="0"/>
    <x v="0"/>
    <n v="2"/>
    <s v="May"/>
  </r>
  <r>
    <x v="7774"/>
    <x v="282"/>
    <s v="Mixer"/>
    <x v="2"/>
    <x v="3"/>
    <n v="3"/>
    <n v="141.16"/>
    <n v="103.65"/>
    <s v="Retail"/>
    <n v="423.48"/>
    <n v="310.95000000000005"/>
    <n v="112.52999999999997"/>
    <n v="0.26572683479739295"/>
    <x v="0"/>
    <x v="0"/>
    <s v="No Rating"/>
    <s v="May"/>
  </r>
  <r>
    <x v="7775"/>
    <x v="282"/>
    <s v="Laptop"/>
    <x v="3"/>
    <x v="4"/>
    <n v="12"/>
    <n v="490.54"/>
    <n v="392.38"/>
    <s v="Online"/>
    <n v="5886.4800000000005"/>
    <n v="4708.5599999999995"/>
    <n v="1177.920000000001"/>
    <n v="0.20010600562645264"/>
    <x v="0"/>
    <x v="0"/>
    <s v="No Rating"/>
    <s v="May"/>
  </r>
  <r>
    <x v="7776"/>
    <x v="282"/>
    <s v="Laptop"/>
    <x v="3"/>
    <x v="2"/>
    <n v="6"/>
    <n v="414.18"/>
    <n v="345.55"/>
    <s v="Retail"/>
    <n v="2485.08"/>
    <n v="2073.3000000000002"/>
    <n v="411.77999999999975"/>
    <n v="0.16570090298903847"/>
    <x v="0"/>
    <x v="0"/>
    <n v="2"/>
    <s v="May"/>
  </r>
  <r>
    <x v="7777"/>
    <x v="282"/>
    <s v="T-shirt"/>
    <x v="4"/>
    <x v="3"/>
    <n v="10"/>
    <n v="459.52"/>
    <n v="342.58"/>
    <s v="Online"/>
    <n v="4595.2"/>
    <n v="3425.7999999999997"/>
    <n v="1169.4000000000001"/>
    <n v="0.25448293871866301"/>
    <x v="0"/>
    <x v="0"/>
    <s v="No Rating"/>
    <s v="May"/>
  </r>
  <r>
    <x v="7778"/>
    <x v="282"/>
    <s v="Cycle"/>
    <x v="0"/>
    <x v="1"/>
    <n v="4"/>
    <n v="218.03"/>
    <n v="164.16"/>
    <s v="Retail"/>
    <n v="872.12"/>
    <n v="656.64"/>
    <n v="215.48000000000002"/>
    <n v="0.24707609044626888"/>
    <x v="0"/>
    <x v="0"/>
    <s v="No Rating"/>
    <s v="May"/>
  </r>
  <r>
    <x v="7779"/>
    <x v="282"/>
    <s v="Fiction"/>
    <x v="1"/>
    <x v="0"/>
    <n v="1"/>
    <n v="466.17"/>
    <n v="306.29000000000002"/>
    <s v="Online"/>
    <n v="466.17"/>
    <n v="306.29000000000002"/>
    <n v="159.88"/>
    <n v="0.3429650127635841"/>
    <x v="0"/>
    <x v="0"/>
    <s v="No Rating"/>
    <s v="May"/>
  </r>
  <r>
    <x v="7780"/>
    <x v="282"/>
    <s v="Jacket"/>
    <x v="4"/>
    <x v="1"/>
    <n v="14"/>
    <n v="58.23"/>
    <n v="40.19"/>
    <s v="Retail"/>
    <n v="815.21999999999991"/>
    <n v="562.66"/>
    <n v="252.55999999999995"/>
    <n v="0.30980594195431904"/>
    <x v="0"/>
    <x v="0"/>
    <n v="5"/>
    <s v="May"/>
  </r>
  <r>
    <x v="7781"/>
    <x v="282"/>
    <s v="Smartphone"/>
    <x v="3"/>
    <x v="2"/>
    <n v="2"/>
    <n v="140.19999999999999"/>
    <n v="122.17"/>
    <s v="Online"/>
    <n v="280.39999999999998"/>
    <n v="244.34"/>
    <n v="36.059999999999974"/>
    <n v="0.12860199714693288"/>
    <x v="0"/>
    <x v="0"/>
    <s v="No Rating"/>
    <s v="May"/>
  </r>
  <r>
    <x v="7782"/>
    <x v="282"/>
    <s v="Yoga Mat"/>
    <x v="0"/>
    <x v="3"/>
    <n v="5"/>
    <n v="411.82"/>
    <n v="302.99"/>
    <s v="Retail"/>
    <n v="2059.1"/>
    <n v="1514.95"/>
    <n v="544.14999999999986"/>
    <n v="0.26426594143072213"/>
    <x v="0"/>
    <x v="0"/>
    <s v="No Rating"/>
    <s v="May"/>
  </r>
  <r>
    <x v="7783"/>
    <x v="283"/>
    <s v="Football"/>
    <x v="0"/>
    <x v="4"/>
    <n v="6"/>
    <n v="140.91"/>
    <n v="91.07"/>
    <s v="Retail"/>
    <n v="845.46"/>
    <n v="546.41999999999996"/>
    <n v="299.04000000000008"/>
    <n v="0.35370094386487838"/>
    <x v="0"/>
    <x v="0"/>
    <s v="No Rating"/>
    <s v="May"/>
  </r>
  <r>
    <x v="7784"/>
    <x v="283"/>
    <s v="Fiction"/>
    <x v="1"/>
    <x v="3"/>
    <n v="9"/>
    <n v="398.17"/>
    <n v="340.85"/>
    <s v="Retail"/>
    <n v="3583.53"/>
    <n v="3067.65"/>
    <n v="515.88000000000011"/>
    <n v="0.14395861064369492"/>
    <x v="0"/>
    <x v="0"/>
    <s v="No Rating"/>
    <s v="May"/>
  </r>
  <r>
    <x v="7785"/>
    <x v="283"/>
    <s v="Cookware Set"/>
    <x v="2"/>
    <x v="0"/>
    <n v="20"/>
    <n v="324.75"/>
    <n v="284.14"/>
    <s v="Retail"/>
    <n v="6495"/>
    <n v="5682.7999999999993"/>
    <n v="812.20000000000073"/>
    <n v="0.12505003849114715"/>
    <x v="0"/>
    <x v="0"/>
    <s v="No Rating"/>
    <s v="May"/>
  </r>
  <r>
    <x v="7786"/>
    <x v="283"/>
    <s v="Chair"/>
    <x v="2"/>
    <x v="0"/>
    <n v="19"/>
    <n v="307.98"/>
    <n v="271.39"/>
    <s v="Online"/>
    <n v="5851.6200000000008"/>
    <n v="5156.41"/>
    <n v="695.21000000000095"/>
    <n v="0.11880641600103918"/>
    <x v="0"/>
    <x v="0"/>
    <s v="No Rating"/>
    <s v="May"/>
  </r>
  <r>
    <x v="7787"/>
    <x v="283"/>
    <s v="Jacket"/>
    <x v="4"/>
    <x v="0"/>
    <n v="20"/>
    <n v="413.31"/>
    <n v="365.56"/>
    <s v="Online"/>
    <n v="8266.2000000000007"/>
    <n v="7311.2"/>
    <n v="955.00000000000091"/>
    <n v="0.11553071544361385"/>
    <x v="0"/>
    <x v="0"/>
    <s v="No Rating"/>
    <s v="May"/>
  </r>
  <r>
    <x v="7788"/>
    <x v="283"/>
    <s v="Cycle"/>
    <x v="0"/>
    <x v="2"/>
    <n v="18"/>
    <n v="333.45"/>
    <n v="248.74"/>
    <s v="Retail"/>
    <n v="6002.0999999999995"/>
    <n v="4477.32"/>
    <n v="1524.7799999999997"/>
    <n v="0.25404108562003297"/>
    <x v="0"/>
    <x v="0"/>
    <s v="No Rating"/>
    <s v="May"/>
  </r>
  <r>
    <x v="7789"/>
    <x v="283"/>
    <s v="Camera"/>
    <x v="3"/>
    <x v="1"/>
    <n v="12"/>
    <n v="352.61"/>
    <n v="313.29000000000002"/>
    <s v="Retail"/>
    <n v="4231.32"/>
    <n v="3759.4800000000005"/>
    <n v="471.83999999999924"/>
    <n v="0.11151130143784901"/>
    <x v="0"/>
    <x v="0"/>
    <s v="No Rating"/>
    <s v="May"/>
  </r>
  <r>
    <x v="7790"/>
    <x v="283"/>
    <s v="Chair"/>
    <x v="2"/>
    <x v="0"/>
    <n v="11"/>
    <n v="370.92"/>
    <n v="293.67"/>
    <s v="Online"/>
    <n v="4080.1200000000003"/>
    <n v="3230.3700000000003"/>
    <n v="849.75"/>
    <n v="0.20826593335490132"/>
    <x v="0"/>
    <x v="0"/>
    <s v="No Rating"/>
    <s v="May"/>
  </r>
  <r>
    <x v="7791"/>
    <x v="283"/>
    <s v="Vacuum Cleaner"/>
    <x v="2"/>
    <x v="4"/>
    <n v="7"/>
    <n v="229.59"/>
    <n v="141.9"/>
    <s v="Retail"/>
    <n v="1607.13"/>
    <n v="993.30000000000007"/>
    <n v="613.83000000000004"/>
    <n v="0.38194172220044426"/>
    <x v="0"/>
    <x v="0"/>
    <s v="No Rating"/>
    <s v="May"/>
  </r>
  <r>
    <x v="7792"/>
    <x v="283"/>
    <s v="Cookware Set"/>
    <x v="2"/>
    <x v="0"/>
    <n v="11"/>
    <n v="437.15"/>
    <n v="384.73"/>
    <s v="Retail"/>
    <n v="4808.6499999999996"/>
    <n v="4232.0300000000007"/>
    <n v="576.61999999999898"/>
    <n v="0.11991307331579529"/>
    <x v="0"/>
    <x v="0"/>
    <s v="No Rating"/>
    <s v="May"/>
  </r>
  <r>
    <x v="7793"/>
    <x v="283"/>
    <s v="Cycle"/>
    <x v="0"/>
    <x v="0"/>
    <n v="3"/>
    <n v="339.85"/>
    <n v="295.94"/>
    <s v="Retail"/>
    <n v="1019.5500000000001"/>
    <n v="887.81999999999994"/>
    <n v="131.73000000000013"/>
    <n v="0.12920406061497733"/>
    <x v="0"/>
    <x v="0"/>
    <n v="4"/>
    <s v="May"/>
  </r>
  <r>
    <x v="7794"/>
    <x v="283"/>
    <s v="Textbook"/>
    <x v="1"/>
    <x v="3"/>
    <n v="1"/>
    <n v="489.78"/>
    <n v="319.08999999999997"/>
    <s v="Online"/>
    <n v="489.78"/>
    <n v="319.08999999999997"/>
    <n v="170.69"/>
    <n v="0.34850340969414839"/>
    <x v="0"/>
    <x v="0"/>
    <s v="No Rating"/>
    <s v="May"/>
  </r>
  <r>
    <x v="7795"/>
    <x v="283"/>
    <s v="Cookware Set"/>
    <x v="2"/>
    <x v="3"/>
    <n v="17"/>
    <n v="107.45"/>
    <n v="79.8"/>
    <s v="Retail"/>
    <n v="1826.65"/>
    <n v="1356.6"/>
    <n v="470.05000000000018"/>
    <n v="0.25732899022801314"/>
    <x v="0"/>
    <x v="0"/>
    <n v="3"/>
    <s v="May"/>
  </r>
  <r>
    <x v="7796"/>
    <x v="283"/>
    <s v="Fiction"/>
    <x v="1"/>
    <x v="1"/>
    <n v="7"/>
    <n v="197.57"/>
    <n v="169.93"/>
    <s v="Online"/>
    <n v="1382.99"/>
    <n v="1189.51"/>
    <n v="193.48000000000002"/>
    <n v="0.13989978235562081"/>
    <x v="0"/>
    <x v="0"/>
    <s v="No Rating"/>
    <s v="May"/>
  </r>
  <r>
    <x v="7797"/>
    <x v="283"/>
    <s v="Headphones"/>
    <x v="3"/>
    <x v="1"/>
    <n v="7"/>
    <n v="251.99"/>
    <n v="167.75"/>
    <s v="Retail"/>
    <n v="1763.93"/>
    <n v="1174.25"/>
    <n v="589.68000000000006"/>
    <n v="0.3342989801182587"/>
    <x v="1"/>
    <x v="2"/>
    <s v="No Rating"/>
    <s v="May"/>
  </r>
  <r>
    <x v="7798"/>
    <x v="283"/>
    <s v="Textbook"/>
    <x v="1"/>
    <x v="3"/>
    <n v="19"/>
    <n v="50.24"/>
    <n v="30.3"/>
    <s v="Online"/>
    <n v="954.56000000000006"/>
    <n v="575.70000000000005"/>
    <n v="378.86"/>
    <n v="0.39689490445859871"/>
    <x v="0"/>
    <x v="0"/>
    <s v="No Rating"/>
    <s v="May"/>
  </r>
  <r>
    <x v="7799"/>
    <x v="283"/>
    <s v="Chair"/>
    <x v="2"/>
    <x v="0"/>
    <n v="6"/>
    <n v="205.4"/>
    <n v="173.38"/>
    <s v="Online"/>
    <n v="1232.4000000000001"/>
    <n v="1040.28"/>
    <n v="192.12000000000012"/>
    <n v="0.15589094449853952"/>
    <x v="0"/>
    <x v="0"/>
    <s v="No Rating"/>
    <s v="May"/>
  </r>
  <r>
    <x v="7800"/>
    <x v="283"/>
    <s v="Cycle"/>
    <x v="0"/>
    <x v="4"/>
    <n v="8"/>
    <n v="431.91"/>
    <n v="277.05"/>
    <s v="Online"/>
    <n v="3455.28"/>
    <n v="2216.4"/>
    <n v="1238.8800000000001"/>
    <n v="0.35854691949711748"/>
    <x v="0"/>
    <x v="0"/>
    <n v="5"/>
    <s v="May"/>
  </r>
  <r>
    <x v="7801"/>
    <x v="283"/>
    <s v="Vacuum Cleaner"/>
    <x v="2"/>
    <x v="3"/>
    <n v="11"/>
    <n v="89.35"/>
    <n v="75.33"/>
    <s v="Online"/>
    <n v="982.84999999999991"/>
    <n v="828.63"/>
    <n v="154.21999999999991"/>
    <n v="0.15691102406267479"/>
    <x v="0"/>
    <x v="0"/>
    <s v="No Rating"/>
    <s v="May"/>
  </r>
  <r>
    <x v="7802"/>
    <x v="284"/>
    <s v="Jeans"/>
    <x v="4"/>
    <x v="4"/>
    <n v="5"/>
    <n v="470.76"/>
    <n v="394.19"/>
    <s v="Retail"/>
    <n v="2353.8000000000002"/>
    <n v="1970.95"/>
    <n v="382.85000000000014"/>
    <n v="0.16265188206304704"/>
    <x v="0"/>
    <x v="0"/>
    <n v="2"/>
    <s v="May"/>
  </r>
  <r>
    <x v="7803"/>
    <x v="284"/>
    <s v="Fiction"/>
    <x v="1"/>
    <x v="4"/>
    <n v="20"/>
    <n v="226.97"/>
    <n v="155.44999999999999"/>
    <s v="Online"/>
    <n v="4539.3999999999996"/>
    <n v="3109"/>
    <n v="1430.3999999999996"/>
    <n v="0.31510772348768556"/>
    <x v="0"/>
    <x v="0"/>
    <s v="No Rating"/>
    <s v="May"/>
  </r>
  <r>
    <x v="7804"/>
    <x v="284"/>
    <s v="T-shirt"/>
    <x v="4"/>
    <x v="0"/>
    <n v="2"/>
    <n v="139.75"/>
    <n v="85.85"/>
    <s v="Retail"/>
    <n v="279.5"/>
    <n v="171.7"/>
    <n v="107.80000000000001"/>
    <n v="0.38568872987477643"/>
    <x v="0"/>
    <x v="0"/>
    <s v="No Rating"/>
    <s v="May"/>
  </r>
  <r>
    <x v="7805"/>
    <x v="284"/>
    <s v="Sneakers"/>
    <x v="4"/>
    <x v="4"/>
    <n v="6"/>
    <n v="346.19"/>
    <n v="273.04000000000002"/>
    <s v="Retail"/>
    <n v="2077.14"/>
    <n v="1638.2400000000002"/>
    <n v="438.89999999999964"/>
    <n v="0.21130015309512101"/>
    <x v="0"/>
    <x v="0"/>
    <s v="No Rating"/>
    <s v="May"/>
  </r>
  <r>
    <x v="7806"/>
    <x v="284"/>
    <s v="Vacuum Cleaner"/>
    <x v="2"/>
    <x v="4"/>
    <n v="18"/>
    <n v="11.17"/>
    <n v="7.26"/>
    <s v="Online"/>
    <n v="201.06"/>
    <n v="130.68"/>
    <n v="70.38"/>
    <n v="0.35004476275738583"/>
    <x v="0"/>
    <x v="0"/>
    <s v="No Rating"/>
    <s v="May"/>
  </r>
  <r>
    <x v="7807"/>
    <x v="284"/>
    <s v="Fiction"/>
    <x v="1"/>
    <x v="3"/>
    <n v="10"/>
    <n v="357.06"/>
    <n v="316.7"/>
    <s v="Online"/>
    <n v="3570.6"/>
    <n v="3167"/>
    <n v="403.59999999999991"/>
    <n v="0.11303422393995405"/>
    <x v="0"/>
    <x v="0"/>
    <s v="No Rating"/>
    <s v="May"/>
  </r>
  <r>
    <x v="7808"/>
    <x v="284"/>
    <s v="Textbook"/>
    <x v="1"/>
    <x v="1"/>
    <n v="16"/>
    <n v="386.66"/>
    <n v="311.2"/>
    <s v="Retail"/>
    <n v="6186.56"/>
    <n v="4979.2"/>
    <n v="1207.3600000000006"/>
    <n v="0.19515853721615897"/>
    <x v="0"/>
    <x v="0"/>
    <s v="No Rating"/>
    <s v="May"/>
  </r>
  <r>
    <x v="7809"/>
    <x v="284"/>
    <s v="Cookware Set"/>
    <x v="2"/>
    <x v="3"/>
    <n v="20"/>
    <n v="15.02"/>
    <n v="11.36"/>
    <s v="Retail"/>
    <n v="300.39999999999998"/>
    <n v="227.2"/>
    <n v="73.199999999999989"/>
    <n v="0.24367509986684419"/>
    <x v="0"/>
    <x v="0"/>
    <s v="No Rating"/>
    <s v="May"/>
  </r>
  <r>
    <x v="7810"/>
    <x v="284"/>
    <s v="Camera"/>
    <x v="3"/>
    <x v="3"/>
    <n v="5"/>
    <n v="480.68"/>
    <n v="351.36"/>
    <s v="Online"/>
    <n v="2403.4"/>
    <n v="1756.8000000000002"/>
    <n v="646.59999999999991"/>
    <n v="0.26903553299492383"/>
    <x v="0"/>
    <x v="0"/>
    <n v="1"/>
    <s v="May"/>
  </r>
  <r>
    <x v="7811"/>
    <x v="284"/>
    <s v="Headphones"/>
    <x v="3"/>
    <x v="0"/>
    <n v="14"/>
    <n v="72.19"/>
    <n v="61.16"/>
    <s v="Retail"/>
    <n v="1010.66"/>
    <n v="856.24"/>
    <n v="154.41999999999996"/>
    <n v="0.1527912453248372"/>
    <x v="0"/>
    <x v="0"/>
    <s v="No Rating"/>
    <s v="May"/>
  </r>
  <r>
    <x v="7812"/>
    <x v="284"/>
    <s v="Smartphone"/>
    <x v="3"/>
    <x v="0"/>
    <n v="13"/>
    <n v="111.4"/>
    <n v="74.45"/>
    <s v="Online"/>
    <n v="1448.2"/>
    <n v="967.85"/>
    <n v="480.35"/>
    <n v="0.33168761220825854"/>
    <x v="0"/>
    <x v="0"/>
    <s v="No Rating"/>
    <s v="May"/>
  </r>
  <r>
    <x v="7813"/>
    <x v="284"/>
    <s v="Football"/>
    <x v="0"/>
    <x v="1"/>
    <n v="19"/>
    <n v="444.57"/>
    <n v="340.3"/>
    <s v="Online"/>
    <n v="8446.83"/>
    <n v="6465.7"/>
    <n v="1981.13"/>
    <n v="0.23454124209910701"/>
    <x v="0"/>
    <x v="0"/>
    <s v="No Rating"/>
    <s v="May"/>
  </r>
  <r>
    <x v="7814"/>
    <x v="284"/>
    <s v="Vacuum Cleaner"/>
    <x v="2"/>
    <x v="4"/>
    <n v="8"/>
    <n v="131.31"/>
    <n v="90.86"/>
    <s v="Retail"/>
    <n v="1050.48"/>
    <n v="726.88"/>
    <n v="323.60000000000002"/>
    <n v="0.30804965349173713"/>
    <x v="0"/>
    <x v="0"/>
    <s v="No Rating"/>
    <s v="May"/>
  </r>
  <r>
    <x v="7815"/>
    <x v="284"/>
    <s v="Biography"/>
    <x v="1"/>
    <x v="2"/>
    <n v="18"/>
    <n v="137.80000000000001"/>
    <n v="106.73"/>
    <s v="Online"/>
    <n v="2480.4"/>
    <n v="1921.14"/>
    <n v="559.26"/>
    <n v="0.22547169811320752"/>
    <x v="0"/>
    <x v="0"/>
    <s v="No Rating"/>
    <s v="May"/>
  </r>
  <r>
    <x v="7816"/>
    <x v="284"/>
    <s v="Dumbbells"/>
    <x v="0"/>
    <x v="3"/>
    <n v="15"/>
    <n v="394.36"/>
    <n v="285.13"/>
    <s v="Retail"/>
    <n v="5915.4000000000005"/>
    <n v="4276.95"/>
    <n v="1638.4500000000007"/>
    <n v="0.27698042397809119"/>
    <x v="0"/>
    <x v="0"/>
    <s v="No Rating"/>
    <s v="May"/>
  </r>
  <r>
    <x v="7817"/>
    <x v="284"/>
    <s v="Football"/>
    <x v="0"/>
    <x v="4"/>
    <n v="4"/>
    <n v="466.76"/>
    <n v="363.48"/>
    <s v="Retail"/>
    <n v="1867.04"/>
    <n v="1453.92"/>
    <n v="413.11999999999989"/>
    <n v="0.22127003170794407"/>
    <x v="0"/>
    <x v="0"/>
    <s v="No Rating"/>
    <s v="May"/>
  </r>
  <r>
    <x v="7818"/>
    <x v="284"/>
    <s v="Smartphone"/>
    <x v="3"/>
    <x v="4"/>
    <n v="11"/>
    <n v="395.99"/>
    <n v="319.93"/>
    <s v="Online"/>
    <n v="4355.8900000000003"/>
    <n v="3519.23"/>
    <n v="836.66000000000031"/>
    <n v="0.19207555746357238"/>
    <x v="0"/>
    <x v="0"/>
    <s v="No Rating"/>
    <s v="May"/>
  </r>
  <r>
    <x v="7819"/>
    <x v="284"/>
    <s v="Textbook"/>
    <x v="1"/>
    <x v="0"/>
    <n v="2"/>
    <n v="243"/>
    <n v="179.77"/>
    <s v="Retail"/>
    <n v="486"/>
    <n v="359.54"/>
    <n v="126.45999999999998"/>
    <n v="0.2602057613168724"/>
    <x v="0"/>
    <x v="0"/>
    <s v="No Rating"/>
    <s v="May"/>
  </r>
  <r>
    <x v="7820"/>
    <x v="284"/>
    <s v="Football"/>
    <x v="0"/>
    <x v="1"/>
    <n v="3"/>
    <n v="362.9"/>
    <n v="279.39999999999998"/>
    <s v="Online"/>
    <n v="1088.6999999999998"/>
    <n v="838.19999999999993"/>
    <n v="250.49999999999989"/>
    <n v="0.23009093414163675"/>
    <x v="0"/>
    <x v="0"/>
    <s v="No Rating"/>
    <s v="May"/>
  </r>
  <r>
    <x v="7821"/>
    <x v="284"/>
    <s v="Yoga Mat"/>
    <x v="0"/>
    <x v="1"/>
    <n v="14"/>
    <n v="178.88"/>
    <n v="134.86000000000001"/>
    <s v="Retail"/>
    <n v="2504.3199999999997"/>
    <n v="1888.0400000000002"/>
    <n v="616.27999999999952"/>
    <n v="0.246086762075134"/>
    <x v="0"/>
    <x v="0"/>
    <s v="No Rating"/>
    <s v="May"/>
  </r>
  <r>
    <x v="7822"/>
    <x v="284"/>
    <s v="Football"/>
    <x v="0"/>
    <x v="3"/>
    <n v="5"/>
    <n v="306.25"/>
    <n v="203.48"/>
    <s v="Online"/>
    <n v="1531.25"/>
    <n v="1017.4"/>
    <n v="513.85"/>
    <n v="0.33557551020408166"/>
    <x v="0"/>
    <x v="0"/>
    <s v="No Rating"/>
    <s v="May"/>
  </r>
  <r>
    <x v="7823"/>
    <x v="284"/>
    <s v="Laptop"/>
    <x v="3"/>
    <x v="1"/>
    <n v="1"/>
    <n v="275.77999999999997"/>
    <n v="223.55"/>
    <s v="Online"/>
    <n v="275.77999999999997"/>
    <n v="223.55"/>
    <n v="52.229999999999961"/>
    <n v="0.18939009355283185"/>
    <x v="0"/>
    <x v="0"/>
    <s v="No Rating"/>
    <s v="May"/>
  </r>
  <r>
    <x v="7824"/>
    <x v="284"/>
    <s v="Dumbbells"/>
    <x v="0"/>
    <x v="2"/>
    <n v="3"/>
    <n v="94.8"/>
    <n v="58.24"/>
    <s v="Online"/>
    <n v="284.39999999999998"/>
    <n v="174.72"/>
    <n v="109.67999999999998"/>
    <n v="0.38565400843881853"/>
    <x v="0"/>
    <x v="0"/>
    <s v="No Rating"/>
    <s v="May"/>
  </r>
  <r>
    <x v="7825"/>
    <x v="284"/>
    <s v="Cycle"/>
    <x v="0"/>
    <x v="4"/>
    <n v="6"/>
    <n v="216.39"/>
    <n v="150.21"/>
    <s v="Retail"/>
    <n v="1298.3399999999999"/>
    <n v="901.26"/>
    <n v="397.07999999999993"/>
    <n v="0.3058366837654235"/>
    <x v="0"/>
    <x v="0"/>
    <s v="No Rating"/>
    <s v="May"/>
  </r>
  <r>
    <x v="7826"/>
    <x v="284"/>
    <s v="Textbook"/>
    <x v="1"/>
    <x v="1"/>
    <n v="5"/>
    <n v="257.24"/>
    <n v="220.33"/>
    <s v="Online"/>
    <n v="1286.2"/>
    <n v="1101.6500000000001"/>
    <n v="184.54999999999995"/>
    <n v="0.14348468356398689"/>
    <x v="0"/>
    <x v="0"/>
    <s v="No Rating"/>
    <s v="May"/>
  </r>
  <r>
    <x v="7827"/>
    <x v="284"/>
    <s v="Jeans"/>
    <x v="4"/>
    <x v="0"/>
    <n v="5"/>
    <n v="90.45"/>
    <n v="75.010000000000005"/>
    <s v="Retail"/>
    <n v="452.25"/>
    <n v="375.05"/>
    <n v="77.199999999999989"/>
    <n v="0.17070204532891098"/>
    <x v="0"/>
    <x v="0"/>
    <s v="No Rating"/>
    <s v="May"/>
  </r>
  <r>
    <x v="7828"/>
    <x v="284"/>
    <s v="Dumbbells"/>
    <x v="0"/>
    <x v="4"/>
    <n v="3"/>
    <n v="41.59"/>
    <n v="33.159999999999997"/>
    <s v="Retail"/>
    <n v="124.77000000000001"/>
    <n v="99.47999999999999"/>
    <n v="25.29000000000002"/>
    <n v="0.20269295503726872"/>
    <x v="0"/>
    <x v="0"/>
    <s v="No Rating"/>
    <s v="May"/>
  </r>
  <r>
    <x v="7829"/>
    <x v="284"/>
    <s v="Jeans"/>
    <x v="4"/>
    <x v="4"/>
    <n v="8"/>
    <n v="65.78"/>
    <n v="41.51"/>
    <s v="Retail"/>
    <n v="526.24"/>
    <n v="332.08"/>
    <n v="194.16000000000003"/>
    <n v="0.3689571298266951"/>
    <x v="0"/>
    <x v="0"/>
    <s v="No Rating"/>
    <s v="May"/>
  </r>
  <r>
    <x v="7830"/>
    <x v="284"/>
    <s v="Camera"/>
    <x v="3"/>
    <x v="2"/>
    <n v="15"/>
    <n v="113.93"/>
    <n v="98"/>
    <s v="Retail"/>
    <n v="1708.95"/>
    <n v="1470"/>
    <n v="238.95000000000005"/>
    <n v="0.13982269814798562"/>
    <x v="0"/>
    <x v="0"/>
    <s v="No Rating"/>
    <s v="May"/>
  </r>
  <r>
    <x v="7831"/>
    <x v="284"/>
    <s v="Jacket"/>
    <x v="4"/>
    <x v="4"/>
    <n v="18"/>
    <n v="458.66"/>
    <n v="394.33"/>
    <s v="Retail"/>
    <n v="8255.880000000001"/>
    <n v="7097.94"/>
    <n v="1157.9400000000014"/>
    <n v="0.14025639907556811"/>
    <x v="0"/>
    <x v="0"/>
    <s v="No Rating"/>
    <s v="May"/>
  </r>
  <r>
    <x v="7832"/>
    <x v="284"/>
    <s v="Dumbbells"/>
    <x v="0"/>
    <x v="2"/>
    <n v="1"/>
    <n v="335.58"/>
    <n v="248.95"/>
    <s v="Retail"/>
    <n v="335.58"/>
    <n v="248.95"/>
    <n v="86.63"/>
    <n v="0.2581500685380535"/>
    <x v="0"/>
    <x v="0"/>
    <s v="No Rating"/>
    <s v="May"/>
  </r>
  <r>
    <x v="7833"/>
    <x v="284"/>
    <s v="Laptop"/>
    <x v="3"/>
    <x v="0"/>
    <n v="8"/>
    <n v="325.16000000000003"/>
    <n v="279.51"/>
    <s v="Online"/>
    <n v="2601.2800000000002"/>
    <n v="2236.08"/>
    <n v="365.20000000000027"/>
    <n v="0.14039242219215164"/>
    <x v="0"/>
    <x v="0"/>
    <s v="No Rating"/>
    <s v="May"/>
  </r>
  <r>
    <x v="7834"/>
    <x v="284"/>
    <s v="Yoga Mat"/>
    <x v="0"/>
    <x v="1"/>
    <n v="12"/>
    <n v="358.27"/>
    <n v="280.2"/>
    <s v="Retail"/>
    <n v="4299.24"/>
    <n v="3362.3999999999996"/>
    <n v="936.84000000000015"/>
    <n v="0.21790828146370061"/>
    <x v="0"/>
    <x v="0"/>
    <s v="No Rating"/>
    <s v="May"/>
  </r>
  <r>
    <x v="7835"/>
    <x v="284"/>
    <s v="Fiction"/>
    <x v="1"/>
    <x v="3"/>
    <n v="4"/>
    <n v="420.22"/>
    <n v="261.76"/>
    <s v="Retail"/>
    <n v="1680.88"/>
    <n v="1047.04"/>
    <n v="633.84000000000015"/>
    <n v="0.37708819189948128"/>
    <x v="0"/>
    <x v="0"/>
    <s v="No Rating"/>
    <s v="May"/>
  </r>
  <r>
    <x v="7836"/>
    <x v="284"/>
    <s v="Dumbbells"/>
    <x v="0"/>
    <x v="1"/>
    <n v="17"/>
    <n v="258.35000000000002"/>
    <n v="203.22"/>
    <s v="Retail"/>
    <n v="4391.9500000000007"/>
    <n v="3454.74"/>
    <n v="937.21000000000095"/>
    <n v="0.21339268434294581"/>
    <x v="0"/>
    <x v="0"/>
    <s v="No Rating"/>
    <s v="May"/>
  </r>
  <r>
    <x v="7837"/>
    <x v="284"/>
    <s v="Camera"/>
    <x v="3"/>
    <x v="1"/>
    <n v="8"/>
    <n v="448.79"/>
    <n v="351.27"/>
    <s v="Retail"/>
    <n v="3590.32"/>
    <n v="2810.16"/>
    <n v="780.16000000000031"/>
    <n v="0.21729539428240388"/>
    <x v="0"/>
    <x v="0"/>
    <s v="No Rating"/>
    <s v="May"/>
  </r>
  <r>
    <x v="7838"/>
    <x v="284"/>
    <s v="Camera"/>
    <x v="3"/>
    <x v="4"/>
    <n v="4"/>
    <n v="456.66"/>
    <n v="339.48"/>
    <s v="Retail"/>
    <n v="1826.64"/>
    <n v="1357.92"/>
    <n v="468.72"/>
    <n v="0.25660228616476155"/>
    <x v="0"/>
    <x v="0"/>
    <s v="No Rating"/>
    <s v="May"/>
  </r>
  <r>
    <x v="7839"/>
    <x v="284"/>
    <s v="Smartphone"/>
    <x v="3"/>
    <x v="0"/>
    <n v="2"/>
    <n v="27.16"/>
    <n v="24.42"/>
    <s v="Retail"/>
    <n v="54.32"/>
    <n v="48.84"/>
    <n v="5.4799999999999969"/>
    <n v="0.10088365243004413"/>
    <x v="0"/>
    <x v="0"/>
    <s v="No Rating"/>
    <s v="May"/>
  </r>
  <r>
    <x v="7840"/>
    <x v="284"/>
    <s v="Smartphone"/>
    <x v="3"/>
    <x v="4"/>
    <n v="6"/>
    <n v="319.61"/>
    <n v="194.17"/>
    <s v="Retail"/>
    <n v="1917.66"/>
    <n v="1165.02"/>
    <n v="752.6400000000001"/>
    <n v="0.39247833296830514"/>
    <x v="0"/>
    <x v="0"/>
    <s v="No Rating"/>
    <s v="May"/>
  </r>
  <r>
    <x v="7841"/>
    <x v="284"/>
    <s v="Smartphone"/>
    <x v="3"/>
    <x v="0"/>
    <n v="1"/>
    <n v="494.09"/>
    <n v="338.63"/>
    <s v="Retail"/>
    <n v="494.09"/>
    <n v="338.63"/>
    <n v="155.45999999999998"/>
    <n v="0.3146390333744864"/>
    <x v="0"/>
    <x v="0"/>
    <s v="No Rating"/>
    <s v="May"/>
  </r>
  <r>
    <x v="7842"/>
    <x v="285"/>
    <s v="Headphones"/>
    <x v="3"/>
    <x v="3"/>
    <n v="12"/>
    <n v="473.36"/>
    <n v="352.12"/>
    <s v="Retail"/>
    <n v="5680.32"/>
    <n v="4225.4400000000005"/>
    <n v="1454.8799999999992"/>
    <n v="0.25612641541321601"/>
    <x v="0"/>
    <x v="0"/>
    <s v="No Rating"/>
    <s v="May"/>
  </r>
  <r>
    <x v="7843"/>
    <x v="285"/>
    <s v="Dumbbells"/>
    <x v="0"/>
    <x v="4"/>
    <n v="17"/>
    <n v="307.02"/>
    <n v="274.94"/>
    <s v="Retail"/>
    <n v="5219.34"/>
    <n v="4673.9799999999996"/>
    <n v="545.36000000000058"/>
    <n v="0.10448830695068737"/>
    <x v="0"/>
    <x v="0"/>
    <s v="No Rating"/>
    <s v="May"/>
  </r>
  <r>
    <x v="7844"/>
    <x v="285"/>
    <s v="Vacuum Cleaner"/>
    <x v="2"/>
    <x v="0"/>
    <n v="5"/>
    <n v="146.13"/>
    <n v="103.74"/>
    <s v="Retail"/>
    <n v="730.65"/>
    <n v="518.69999999999993"/>
    <n v="211.95000000000005"/>
    <n v="0.29008417162800254"/>
    <x v="1"/>
    <x v="1"/>
    <s v="No Rating"/>
    <s v="May"/>
  </r>
  <r>
    <x v="7845"/>
    <x v="285"/>
    <s v="Vacuum Cleaner"/>
    <x v="2"/>
    <x v="4"/>
    <n v="14"/>
    <n v="199.54"/>
    <n v="172.41"/>
    <s v="Retail"/>
    <n v="2793.56"/>
    <n v="2413.7399999999998"/>
    <n v="379.82000000000016"/>
    <n v="0.13596271424275841"/>
    <x v="0"/>
    <x v="0"/>
    <s v="No Rating"/>
    <s v="May"/>
  </r>
  <r>
    <x v="7846"/>
    <x v="285"/>
    <s v="Fiction"/>
    <x v="1"/>
    <x v="3"/>
    <n v="18"/>
    <n v="219.18"/>
    <n v="132.52000000000001"/>
    <s v="Retail"/>
    <n v="3945.2400000000002"/>
    <n v="2385.36"/>
    <n v="1559.88"/>
    <n v="0.39538279040058399"/>
    <x v="0"/>
    <x v="0"/>
    <s v="No Rating"/>
    <s v="May"/>
  </r>
  <r>
    <x v="7847"/>
    <x v="285"/>
    <s v="Mixer"/>
    <x v="2"/>
    <x v="0"/>
    <n v="19"/>
    <n v="48.39"/>
    <n v="31.24"/>
    <s v="Online"/>
    <n v="919.41"/>
    <n v="593.55999999999995"/>
    <n v="325.85000000000002"/>
    <n v="0.35441206860921681"/>
    <x v="0"/>
    <x v="0"/>
    <s v="No Rating"/>
    <s v="May"/>
  </r>
  <r>
    <x v="7848"/>
    <x v="285"/>
    <s v="Sneakers"/>
    <x v="4"/>
    <x v="0"/>
    <n v="3"/>
    <n v="357.36"/>
    <n v="273.35000000000002"/>
    <s v="Retail"/>
    <n v="1072.08"/>
    <n v="820.05000000000007"/>
    <n v="252.02999999999986"/>
    <n v="0.23508506827848658"/>
    <x v="0"/>
    <x v="0"/>
    <s v="No Rating"/>
    <s v="May"/>
  </r>
  <r>
    <x v="7849"/>
    <x v="285"/>
    <s v="Fiction"/>
    <x v="1"/>
    <x v="3"/>
    <n v="3"/>
    <n v="404.91"/>
    <n v="320.18"/>
    <s v="Retail"/>
    <n v="1214.73"/>
    <n v="960.54"/>
    <n v="254.19000000000005"/>
    <n v="0.20925637796053448"/>
    <x v="0"/>
    <x v="0"/>
    <s v="No Rating"/>
    <s v="May"/>
  </r>
  <r>
    <x v="7850"/>
    <x v="285"/>
    <s v="Cookware Set"/>
    <x v="2"/>
    <x v="3"/>
    <n v="12"/>
    <n v="118.83"/>
    <n v="102.67"/>
    <s v="Retail"/>
    <n v="1425.96"/>
    <n v="1232.04"/>
    <n v="193.92000000000007"/>
    <n v="0.13599259446267783"/>
    <x v="0"/>
    <x v="0"/>
    <n v="5"/>
    <s v="May"/>
  </r>
  <r>
    <x v="7851"/>
    <x v="285"/>
    <s v="Mixer"/>
    <x v="2"/>
    <x v="2"/>
    <n v="13"/>
    <n v="36.21"/>
    <n v="31.4"/>
    <s v="Online"/>
    <n v="470.73"/>
    <n v="408.2"/>
    <n v="62.53000000000003"/>
    <n v="0.13283623308478326"/>
    <x v="0"/>
    <x v="0"/>
    <n v="3"/>
    <s v="May"/>
  </r>
  <r>
    <x v="7852"/>
    <x v="285"/>
    <s v="Comics"/>
    <x v="1"/>
    <x v="4"/>
    <n v="3"/>
    <n v="113.5"/>
    <n v="101.34"/>
    <s v="Retail"/>
    <n v="340.5"/>
    <n v="304.02"/>
    <n v="36.480000000000018"/>
    <n v="0.10713656387665203"/>
    <x v="0"/>
    <x v="0"/>
    <s v="No Rating"/>
    <s v="May"/>
  </r>
  <r>
    <x v="7853"/>
    <x v="285"/>
    <s v="Biography"/>
    <x v="1"/>
    <x v="3"/>
    <n v="7"/>
    <n v="151.06"/>
    <n v="120.34"/>
    <s v="Retail"/>
    <n v="1057.42"/>
    <n v="842.38"/>
    <n v="215.04000000000008"/>
    <n v="0.20336290215808295"/>
    <x v="0"/>
    <x v="0"/>
    <s v="No Rating"/>
    <s v="May"/>
  </r>
  <r>
    <x v="7854"/>
    <x v="285"/>
    <s v="T-shirt"/>
    <x v="4"/>
    <x v="1"/>
    <n v="11"/>
    <n v="197.62"/>
    <n v="169.26"/>
    <s v="Retail"/>
    <n v="2173.8200000000002"/>
    <n v="1861.86"/>
    <n v="311.96000000000026"/>
    <n v="0.14350774213136333"/>
    <x v="0"/>
    <x v="0"/>
    <s v="No Rating"/>
    <s v="May"/>
  </r>
  <r>
    <x v="7855"/>
    <x v="285"/>
    <s v="Chair"/>
    <x v="2"/>
    <x v="4"/>
    <n v="16"/>
    <n v="452.93"/>
    <n v="382.6"/>
    <s v="Retail"/>
    <n v="7246.88"/>
    <n v="6121.6"/>
    <n v="1125.2799999999997"/>
    <n v="0.15527785750557477"/>
    <x v="0"/>
    <x v="0"/>
    <s v="No Rating"/>
    <s v="May"/>
  </r>
  <r>
    <x v="7856"/>
    <x v="285"/>
    <s v="Laptop"/>
    <x v="3"/>
    <x v="0"/>
    <n v="13"/>
    <n v="75.42"/>
    <n v="65.489999999999995"/>
    <s v="Online"/>
    <n v="980.46"/>
    <n v="851.36999999999989"/>
    <n v="129.09000000000015"/>
    <n v="0.13166268894192537"/>
    <x v="0"/>
    <x v="0"/>
    <s v="No Rating"/>
    <s v="May"/>
  </r>
  <r>
    <x v="7857"/>
    <x v="285"/>
    <s v="Camera"/>
    <x v="3"/>
    <x v="2"/>
    <n v="10"/>
    <n v="183.49"/>
    <n v="137.6"/>
    <s v="Online"/>
    <n v="1834.9"/>
    <n v="1376"/>
    <n v="458.90000000000009"/>
    <n v="0.25009537304485263"/>
    <x v="0"/>
    <x v="0"/>
    <s v="No Rating"/>
    <s v="May"/>
  </r>
  <r>
    <x v="7858"/>
    <x v="285"/>
    <s v="Yoga Mat"/>
    <x v="0"/>
    <x v="3"/>
    <n v="13"/>
    <n v="455.76"/>
    <n v="357.17"/>
    <s v="Retail"/>
    <n v="5924.88"/>
    <n v="4643.21"/>
    <n v="1281.67"/>
    <n v="0.21631999297876076"/>
    <x v="0"/>
    <x v="0"/>
    <n v="2"/>
    <s v="May"/>
  </r>
  <r>
    <x v="7859"/>
    <x v="285"/>
    <s v="Cycle"/>
    <x v="0"/>
    <x v="4"/>
    <n v="7"/>
    <n v="220.53"/>
    <n v="144.34"/>
    <s v="Retail"/>
    <n v="1543.71"/>
    <n v="1010.38"/>
    <n v="533.33000000000004"/>
    <n v="0.34548587493765021"/>
    <x v="1"/>
    <x v="3"/>
    <s v="No Rating"/>
    <s v="May"/>
  </r>
  <r>
    <x v="7860"/>
    <x v="285"/>
    <s v="Dumbbells"/>
    <x v="0"/>
    <x v="3"/>
    <n v="2"/>
    <n v="238.84"/>
    <n v="211.5"/>
    <s v="Retail"/>
    <n v="477.68"/>
    <n v="423"/>
    <n v="54.680000000000007"/>
    <n v="0.1144699380338302"/>
    <x v="0"/>
    <x v="0"/>
    <s v="No Rating"/>
    <s v="May"/>
  </r>
  <r>
    <x v="7861"/>
    <x v="285"/>
    <s v="T-shirt"/>
    <x v="4"/>
    <x v="3"/>
    <n v="4"/>
    <n v="396.22"/>
    <n v="240.71"/>
    <s v="Online"/>
    <n v="1584.88"/>
    <n v="962.84"/>
    <n v="622.04000000000008"/>
    <n v="0.39248397355004799"/>
    <x v="0"/>
    <x v="0"/>
    <s v="No Rating"/>
    <s v="May"/>
  </r>
  <r>
    <x v="7862"/>
    <x v="285"/>
    <s v="Mixer"/>
    <x v="2"/>
    <x v="2"/>
    <n v="12"/>
    <n v="167.75"/>
    <n v="112.89"/>
    <s v="Retail"/>
    <n v="2013"/>
    <n v="1354.68"/>
    <n v="658.31999999999994"/>
    <n v="0.3270342771982116"/>
    <x v="0"/>
    <x v="0"/>
    <s v="No Rating"/>
    <s v="May"/>
  </r>
  <r>
    <x v="7863"/>
    <x v="286"/>
    <s v="Dumbbells"/>
    <x v="0"/>
    <x v="4"/>
    <n v="3"/>
    <n v="417.91"/>
    <n v="307.01"/>
    <s v="Online"/>
    <n v="1253.73"/>
    <n v="921.03"/>
    <n v="332.70000000000005"/>
    <n v="0.2653681414658659"/>
    <x v="0"/>
    <x v="0"/>
    <s v="No Rating"/>
    <s v="May"/>
  </r>
  <r>
    <x v="7864"/>
    <x v="286"/>
    <s v="Smartphone"/>
    <x v="3"/>
    <x v="4"/>
    <n v="12"/>
    <n v="133.88999999999999"/>
    <n v="115.29"/>
    <s v="Retail"/>
    <n v="1606.6799999999998"/>
    <n v="1383.48"/>
    <n v="223.19999999999982"/>
    <n v="0.13892000896258114"/>
    <x v="0"/>
    <x v="0"/>
    <s v="No Rating"/>
    <s v="May"/>
  </r>
  <r>
    <x v="7865"/>
    <x v="286"/>
    <s v="Camera"/>
    <x v="3"/>
    <x v="1"/>
    <n v="11"/>
    <n v="185.07"/>
    <n v="144.55000000000001"/>
    <s v="Retail"/>
    <n v="2035.77"/>
    <n v="1590.0500000000002"/>
    <n v="445.7199999999998"/>
    <n v="0.2189441832820013"/>
    <x v="0"/>
    <x v="0"/>
    <s v="No Rating"/>
    <s v="May"/>
  </r>
  <r>
    <x v="7866"/>
    <x v="286"/>
    <s v="Sneakers"/>
    <x v="4"/>
    <x v="4"/>
    <n v="2"/>
    <n v="50.55"/>
    <n v="32.57"/>
    <s v="Online"/>
    <n v="101.1"/>
    <n v="65.14"/>
    <n v="35.959999999999994"/>
    <n v="0.35568743818001974"/>
    <x v="0"/>
    <x v="0"/>
    <n v="2"/>
    <s v="May"/>
  </r>
  <r>
    <x v="7867"/>
    <x v="286"/>
    <s v="Football"/>
    <x v="0"/>
    <x v="0"/>
    <n v="6"/>
    <n v="340.52"/>
    <n v="222.91"/>
    <s v="Retail"/>
    <n v="2043.12"/>
    <n v="1337.46"/>
    <n v="705.65999999999985"/>
    <n v="0.34538353107012798"/>
    <x v="0"/>
    <x v="0"/>
    <s v="No Rating"/>
    <s v="May"/>
  </r>
  <r>
    <x v="7868"/>
    <x v="286"/>
    <s v="T-shirt"/>
    <x v="4"/>
    <x v="4"/>
    <n v="2"/>
    <n v="332.14"/>
    <n v="201.37"/>
    <s v="Retail"/>
    <n v="664.28"/>
    <n v="402.74"/>
    <n v="261.53999999999996"/>
    <n v="0.39371951586680309"/>
    <x v="0"/>
    <x v="0"/>
    <s v="No Rating"/>
    <s v="May"/>
  </r>
  <r>
    <x v="7869"/>
    <x v="286"/>
    <s v="Biography"/>
    <x v="1"/>
    <x v="3"/>
    <n v="5"/>
    <n v="328.61"/>
    <n v="197.23"/>
    <s v="Online"/>
    <n v="1643.0500000000002"/>
    <n v="986.15"/>
    <n v="656.9000000000002"/>
    <n v="0.399805240254405"/>
    <x v="0"/>
    <x v="0"/>
    <s v="No Rating"/>
    <s v="May"/>
  </r>
  <r>
    <x v="7870"/>
    <x v="286"/>
    <s v="Camera"/>
    <x v="3"/>
    <x v="0"/>
    <n v="4"/>
    <n v="464.28"/>
    <n v="335.01"/>
    <s v="Retail"/>
    <n v="1857.12"/>
    <n v="1340.04"/>
    <n v="517.07999999999993"/>
    <n v="0.27843111915223567"/>
    <x v="0"/>
    <x v="0"/>
    <s v="No Rating"/>
    <s v="May"/>
  </r>
  <r>
    <x v="7871"/>
    <x v="286"/>
    <s v="Laptop"/>
    <x v="3"/>
    <x v="1"/>
    <n v="13"/>
    <n v="378.58"/>
    <n v="327.52999999999997"/>
    <s v="Online"/>
    <n v="4921.54"/>
    <n v="4257.8899999999994"/>
    <n v="663.65000000000055"/>
    <n v="0.13484600348671363"/>
    <x v="0"/>
    <x v="0"/>
    <s v="No Rating"/>
    <s v="May"/>
  </r>
  <r>
    <x v="7872"/>
    <x v="286"/>
    <s v="T-shirt"/>
    <x v="4"/>
    <x v="0"/>
    <n v="9"/>
    <n v="287.74"/>
    <n v="212.79"/>
    <s v="Retail"/>
    <n v="2589.66"/>
    <n v="1915.11"/>
    <n v="674.55"/>
    <n v="0.2604782094946827"/>
    <x v="0"/>
    <x v="0"/>
    <s v="No Rating"/>
    <s v="May"/>
  </r>
  <r>
    <x v="7873"/>
    <x v="286"/>
    <s v="Comics"/>
    <x v="1"/>
    <x v="3"/>
    <n v="15"/>
    <n v="186.49"/>
    <n v="147.69"/>
    <s v="Online"/>
    <n v="2797.3500000000004"/>
    <n v="2215.35"/>
    <n v="582.00000000000045"/>
    <n v="0.20805405115555808"/>
    <x v="0"/>
    <x v="0"/>
    <s v="No Rating"/>
    <s v="May"/>
  </r>
  <r>
    <x v="7874"/>
    <x v="286"/>
    <s v="Headphones"/>
    <x v="3"/>
    <x v="1"/>
    <n v="18"/>
    <n v="175.7"/>
    <n v="151.79"/>
    <s v="Retail"/>
    <n v="3162.6"/>
    <n v="2732.22"/>
    <n v="430.38000000000011"/>
    <n v="0.13608423449060902"/>
    <x v="0"/>
    <x v="0"/>
    <s v="No Rating"/>
    <s v="May"/>
  </r>
  <r>
    <x v="7875"/>
    <x v="286"/>
    <s v="T-shirt"/>
    <x v="4"/>
    <x v="1"/>
    <n v="1"/>
    <n v="33.770000000000003"/>
    <n v="29.65"/>
    <s v="Online"/>
    <n v="33.770000000000003"/>
    <n v="29.65"/>
    <n v="4.1200000000000045"/>
    <n v="0.12200177672490388"/>
    <x v="0"/>
    <x v="0"/>
    <s v="No Rating"/>
    <s v="May"/>
  </r>
  <r>
    <x v="7876"/>
    <x v="286"/>
    <s v="Sneakers"/>
    <x v="4"/>
    <x v="1"/>
    <n v="13"/>
    <n v="164.2"/>
    <n v="118.46"/>
    <s v="Online"/>
    <n v="2134.6"/>
    <n v="1539.98"/>
    <n v="594.61999999999989"/>
    <n v="0.27856272838002433"/>
    <x v="0"/>
    <x v="0"/>
    <s v="No Rating"/>
    <s v="May"/>
  </r>
  <r>
    <x v="7877"/>
    <x v="286"/>
    <s v="Sneakers"/>
    <x v="4"/>
    <x v="0"/>
    <n v="13"/>
    <n v="268.64"/>
    <n v="219.95"/>
    <s v="Online"/>
    <n v="3492.3199999999997"/>
    <n v="2859.35"/>
    <n v="632.9699999999998"/>
    <n v="0.18124627754615838"/>
    <x v="0"/>
    <x v="0"/>
    <s v="No Rating"/>
    <s v="May"/>
  </r>
  <r>
    <x v="7878"/>
    <x v="286"/>
    <s v="Smartphone"/>
    <x v="3"/>
    <x v="1"/>
    <n v="10"/>
    <n v="99.71"/>
    <n v="75.73"/>
    <s v="Online"/>
    <n v="997.09999999999991"/>
    <n v="757.30000000000007"/>
    <n v="239.79999999999984"/>
    <n v="0.24049744258349198"/>
    <x v="0"/>
    <x v="0"/>
    <s v="No Rating"/>
    <s v="May"/>
  </r>
  <r>
    <x v="7879"/>
    <x v="286"/>
    <s v="Biography"/>
    <x v="1"/>
    <x v="3"/>
    <n v="2"/>
    <n v="82.27"/>
    <n v="54.99"/>
    <s v="Retail"/>
    <n v="164.54"/>
    <n v="109.98"/>
    <n v="54.559999999999988"/>
    <n v="0.33159110246748508"/>
    <x v="1"/>
    <x v="2"/>
    <s v="No Rating"/>
    <s v="May"/>
  </r>
  <r>
    <x v="7880"/>
    <x v="286"/>
    <s v="Sneakers"/>
    <x v="4"/>
    <x v="3"/>
    <n v="3"/>
    <n v="439"/>
    <n v="327.8"/>
    <s v="Online"/>
    <n v="1317"/>
    <n v="983.40000000000009"/>
    <n v="333.59999999999991"/>
    <n v="0.25330296127562635"/>
    <x v="0"/>
    <x v="0"/>
    <s v="No Rating"/>
    <s v="May"/>
  </r>
  <r>
    <x v="7881"/>
    <x v="286"/>
    <s v="Comics"/>
    <x v="1"/>
    <x v="4"/>
    <n v="8"/>
    <n v="126.16"/>
    <n v="76.430000000000007"/>
    <s v="Retail"/>
    <n v="1009.28"/>
    <n v="611.44000000000005"/>
    <n v="397.83999999999992"/>
    <n v="0.39418199112238422"/>
    <x v="0"/>
    <x v="0"/>
    <s v="No Rating"/>
    <s v="May"/>
  </r>
  <r>
    <x v="7882"/>
    <x v="286"/>
    <s v="Cookware Set"/>
    <x v="2"/>
    <x v="3"/>
    <n v="18"/>
    <n v="318.44"/>
    <n v="239.05"/>
    <s v="Retail"/>
    <n v="5731.92"/>
    <n v="4302.9000000000005"/>
    <n v="1429.0199999999995"/>
    <n v="0.24930913201859053"/>
    <x v="1"/>
    <x v="4"/>
    <s v="No Rating"/>
    <s v="May"/>
  </r>
  <r>
    <x v="7883"/>
    <x v="286"/>
    <s v="Vacuum Cleaner"/>
    <x v="2"/>
    <x v="3"/>
    <n v="1"/>
    <n v="345.52"/>
    <n v="280.18"/>
    <s v="Online"/>
    <n v="345.52"/>
    <n v="280.18"/>
    <n v="65.339999999999975"/>
    <n v="0.18910627460060192"/>
    <x v="0"/>
    <x v="0"/>
    <s v="No Rating"/>
    <s v="May"/>
  </r>
  <r>
    <x v="7884"/>
    <x v="286"/>
    <s v="Comics"/>
    <x v="1"/>
    <x v="2"/>
    <n v="9"/>
    <n v="341.07"/>
    <n v="260.31"/>
    <s v="Online"/>
    <n v="3069.63"/>
    <n v="2342.79"/>
    <n v="726.84000000000015"/>
    <n v="0.23678423783973968"/>
    <x v="0"/>
    <x v="0"/>
    <s v="No Rating"/>
    <s v="May"/>
  </r>
  <r>
    <x v="7885"/>
    <x v="286"/>
    <s v="Vacuum Cleaner"/>
    <x v="2"/>
    <x v="0"/>
    <n v="17"/>
    <n v="328.39"/>
    <n v="288.45999999999998"/>
    <s v="Retail"/>
    <n v="5582.63"/>
    <n v="4903.82"/>
    <n v="678.8100000000004"/>
    <n v="0.12159322756478584"/>
    <x v="0"/>
    <x v="0"/>
    <s v="No Rating"/>
    <s v="May"/>
  </r>
  <r>
    <x v="7886"/>
    <x v="287"/>
    <s v="Yoga Mat"/>
    <x v="0"/>
    <x v="1"/>
    <n v="7"/>
    <n v="322.5"/>
    <n v="282.67"/>
    <s v="Online"/>
    <n v="2257.5"/>
    <n v="1978.69"/>
    <n v="278.80999999999995"/>
    <n v="0.12350387596899222"/>
    <x v="0"/>
    <x v="0"/>
    <s v="No Rating"/>
    <s v="May"/>
  </r>
  <r>
    <x v="7887"/>
    <x v="287"/>
    <s v="Mixer"/>
    <x v="2"/>
    <x v="0"/>
    <n v="8"/>
    <n v="236.98"/>
    <n v="144.6"/>
    <s v="Online"/>
    <n v="1895.84"/>
    <n v="1156.8"/>
    <n v="739.04"/>
    <n v="0.38982192590091991"/>
    <x v="0"/>
    <x v="0"/>
    <s v="No Rating"/>
    <s v="May"/>
  </r>
  <r>
    <x v="7888"/>
    <x v="287"/>
    <s v="Camera"/>
    <x v="3"/>
    <x v="3"/>
    <n v="9"/>
    <n v="315.92"/>
    <n v="209.54"/>
    <s v="Online"/>
    <n v="2843.28"/>
    <n v="1885.86"/>
    <n v="957.4200000000003"/>
    <n v="0.33673081792858961"/>
    <x v="0"/>
    <x v="0"/>
    <s v="No Rating"/>
    <s v="May"/>
  </r>
  <r>
    <x v="7889"/>
    <x v="287"/>
    <s v="Laptop"/>
    <x v="3"/>
    <x v="0"/>
    <n v="1"/>
    <n v="495.65"/>
    <n v="415.02"/>
    <s v="Retail"/>
    <n v="495.65"/>
    <n v="415.02"/>
    <n v="80.63"/>
    <n v="0.16267527489155653"/>
    <x v="0"/>
    <x v="0"/>
    <s v="No Rating"/>
    <s v="May"/>
  </r>
  <r>
    <x v="7890"/>
    <x v="287"/>
    <s v="Comics"/>
    <x v="1"/>
    <x v="1"/>
    <n v="11"/>
    <n v="226.87"/>
    <n v="151.32"/>
    <s v="Retail"/>
    <n v="2495.5700000000002"/>
    <n v="1664.52"/>
    <n v="831.05000000000018"/>
    <n v="0.33301009388636671"/>
    <x v="0"/>
    <x v="0"/>
    <s v="No Rating"/>
    <s v="May"/>
  </r>
  <r>
    <x v="7891"/>
    <x v="287"/>
    <s v="Headphones"/>
    <x v="3"/>
    <x v="4"/>
    <n v="19"/>
    <n v="49.43"/>
    <n v="41.09"/>
    <s v="Online"/>
    <n v="939.17"/>
    <n v="780.71"/>
    <n v="158.45999999999992"/>
    <n v="0.16872344729921093"/>
    <x v="0"/>
    <x v="0"/>
    <s v="No Rating"/>
    <s v="May"/>
  </r>
  <r>
    <x v="7892"/>
    <x v="287"/>
    <s v="Dumbbells"/>
    <x v="0"/>
    <x v="3"/>
    <n v="15"/>
    <n v="435.75"/>
    <n v="264.68"/>
    <s v="Online"/>
    <n v="6536.25"/>
    <n v="3970.2000000000003"/>
    <n v="2566.0499999999997"/>
    <n v="0.39258749282845662"/>
    <x v="0"/>
    <x v="0"/>
    <s v="No Rating"/>
    <s v="May"/>
  </r>
  <r>
    <x v="7893"/>
    <x v="287"/>
    <s v="Fiction"/>
    <x v="1"/>
    <x v="4"/>
    <n v="15"/>
    <n v="465.54"/>
    <n v="302.95999999999998"/>
    <s v="Online"/>
    <n v="6983.1"/>
    <n v="4544.3999999999996"/>
    <n v="2438.7000000000007"/>
    <n v="0.34922885251535857"/>
    <x v="0"/>
    <x v="0"/>
    <s v="No Rating"/>
    <s v="May"/>
  </r>
  <r>
    <x v="7894"/>
    <x v="287"/>
    <s v="Textbook"/>
    <x v="1"/>
    <x v="3"/>
    <n v="20"/>
    <n v="190.01"/>
    <n v="150.77000000000001"/>
    <s v="Online"/>
    <n v="3800.2"/>
    <n v="3015.4"/>
    <n v="784.79999999999973"/>
    <n v="0.20651544655544438"/>
    <x v="0"/>
    <x v="0"/>
    <s v="No Rating"/>
    <s v="May"/>
  </r>
  <r>
    <x v="7895"/>
    <x v="287"/>
    <s v="T-shirt"/>
    <x v="4"/>
    <x v="3"/>
    <n v="6"/>
    <n v="256.79000000000002"/>
    <n v="178.63"/>
    <s v="Retail"/>
    <n v="1540.7400000000002"/>
    <n v="1071.78"/>
    <n v="468.96000000000026"/>
    <n v="0.30437322325635746"/>
    <x v="1"/>
    <x v="2"/>
    <s v="No Rating"/>
    <s v="May"/>
  </r>
  <r>
    <x v="7896"/>
    <x v="287"/>
    <s v="Fiction"/>
    <x v="1"/>
    <x v="3"/>
    <n v="7"/>
    <n v="174.24"/>
    <n v="147.9"/>
    <s v="Online"/>
    <n v="1219.68"/>
    <n v="1035.3"/>
    <n v="184.38000000000011"/>
    <n v="0.1511707988980717"/>
    <x v="0"/>
    <x v="0"/>
    <n v="3"/>
    <s v="May"/>
  </r>
  <r>
    <x v="7897"/>
    <x v="287"/>
    <s v="Jeans"/>
    <x v="4"/>
    <x v="3"/>
    <n v="5"/>
    <n v="344.86"/>
    <n v="260.77"/>
    <s v="Online"/>
    <n v="1724.3000000000002"/>
    <n v="1303.8499999999999"/>
    <n v="420.45000000000027"/>
    <n v="0.24383807922055339"/>
    <x v="0"/>
    <x v="0"/>
    <s v="No Rating"/>
    <s v="May"/>
  </r>
  <r>
    <x v="7898"/>
    <x v="287"/>
    <s v="Dumbbells"/>
    <x v="0"/>
    <x v="1"/>
    <n v="4"/>
    <n v="215.6"/>
    <n v="161.22999999999999"/>
    <s v="Online"/>
    <n v="862.4"/>
    <n v="644.91999999999996"/>
    <n v="217.48000000000002"/>
    <n v="0.25217996289424865"/>
    <x v="0"/>
    <x v="0"/>
    <s v="No Rating"/>
    <s v="May"/>
  </r>
  <r>
    <x v="7899"/>
    <x v="287"/>
    <s v="Camera"/>
    <x v="3"/>
    <x v="0"/>
    <n v="7"/>
    <n v="319.58"/>
    <n v="209.51"/>
    <s v="Online"/>
    <n v="2237.06"/>
    <n v="1466.57"/>
    <n v="770.49"/>
    <n v="0.34442080230302274"/>
    <x v="0"/>
    <x v="0"/>
    <s v="No Rating"/>
    <s v="May"/>
  </r>
  <r>
    <x v="7900"/>
    <x v="287"/>
    <s v="Vacuum Cleaner"/>
    <x v="2"/>
    <x v="1"/>
    <n v="7"/>
    <n v="260.14"/>
    <n v="216.25"/>
    <s v="Online"/>
    <n v="1820.98"/>
    <n v="1513.75"/>
    <n v="307.23"/>
    <n v="0.16871684477588991"/>
    <x v="0"/>
    <x v="0"/>
    <s v="No Rating"/>
    <s v="May"/>
  </r>
  <r>
    <x v="7901"/>
    <x v="287"/>
    <s v="Jeans"/>
    <x v="4"/>
    <x v="3"/>
    <n v="20"/>
    <n v="261.07"/>
    <n v="158.41999999999999"/>
    <s v="Retail"/>
    <n v="5221.3999999999996"/>
    <n v="3168.3999999999996"/>
    <n v="2053"/>
    <n v="0.39318956601677713"/>
    <x v="0"/>
    <x v="0"/>
    <s v="No Rating"/>
    <s v="May"/>
  </r>
  <r>
    <x v="7902"/>
    <x v="287"/>
    <s v="Smartphone"/>
    <x v="3"/>
    <x v="1"/>
    <n v="8"/>
    <n v="37.630000000000003"/>
    <n v="26.19"/>
    <s v="Online"/>
    <n v="301.04000000000002"/>
    <n v="209.52"/>
    <n v="91.52000000000001"/>
    <n v="0.30401275577996278"/>
    <x v="0"/>
    <x v="0"/>
    <s v="No Rating"/>
    <s v="May"/>
  </r>
  <r>
    <x v="7903"/>
    <x v="287"/>
    <s v="Biography"/>
    <x v="1"/>
    <x v="4"/>
    <n v="1"/>
    <n v="344.03"/>
    <n v="207.99"/>
    <s v="Online"/>
    <n v="344.03"/>
    <n v="207.99"/>
    <n v="136.03999999999996"/>
    <n v="0.39543063104961768"/>
    <x v="0"/>
    <x v="0"/>
    <s v="No Rating"/>
    <s v="May"/>
  </r>
  <r>
    <x v="7904"/>
    <x v="287"/>
    <s v="Camera"/>
    <x v="3"/>
    <x v="1"/>
    <n v="11"/>
    <n v="387.67"/>
    <n v="323.64"/>
    <s v="Online"/>
    <n v="4264.37"/>
    <n v="3560.04"/>
    <n v="704.32999999999993"/>
    <n v="0.16516624964531687"/>
    <x v="0"/>
    <x v="0"/>
    <n v="5"/>
    <s v="May"/>
  </r>
  <r>
    <x v="7905"/>
    <x v="287"/>
    <s v="T-shirt"/>
    <x v="4"/>
    <x v="3"/>
    <n v="7"/>
    <n v="112.91"/>
    <n v="83.46"/>
    <s v="Online"/>
    <n v="790.37"/>
    <n v="584.21999999999991"/>
    <n v="206.15000000000009"/>
    <n v="0.26082720751040661"/>
    <x v="0"/>
    <x v="0"/>
    <s v="No Rating"/>
    <s v="May"/>
  </r>
  <r>
    <x v="7906"/>
    <x v="287"/>
    <s v="Jacket"/>
    <x v="4"/>
    <x v="1"/>
    <n v="7"/>
    <n v="268.47000000000003"/>
    <n v="221.37"/>
    <s v="Online"/>
    <n v="1879.2900000000002"/>
    <n v="1549.5900000000001"/>
    <n v="329.70000000000005"/>
    <n v="0.17543859649122809"/>
    <x v="0"/>
    <x v="0"/>
    <s v="No Rating"/>
    <s v="May"/>
  </r>
  <r>
    <x v="7907"/>
    <x v="287"/>
    <s v="Chair"/>
    <x v="2"/>
    <x v="3"/>
    <n v="15"/>
    <n v="160.05000000000001"/>
    <n v="108.15"/>
    <s v="Online"/>
    <n v="2400.75"/>
    <n v="1622.25"/>
    <n v="778.5"/>
    <n v="0.32427366447985007"/>
    <x v="0"/>
    <x v="0"/>
    <s v="No Rating"/>
    <s v="May"/>
  </r>
  <r>
    <x v="7908"/>
    <x v="287"/>
    <s v="Comics"/>
    <x v="1"/>
    <x v="3"/>
    <n v="16"/>
    <n v="386.68"/>
    <n v="265.91000000000003"/>
    <s v="Retail"/>
    <n v="6186.88"/>
    <n v="4254.5600000000004"/>
    <n v="1932.3199999999997"/>
    <n v="0.31232543705389465"/>
    <x v="0"/>
    <x v="0"/>
    <s v="No Rating"/>
    <s v="May"/>
  </r>
  <r>
    <x v="7909"/>
    <x v="287"/>
    <s v="Biography"/>
    <x v="1"/>
    <x v="3"/>
    <n v="16"/>
    <n v="495.86"/>
    <n v="387.38"/>
    <s v="Online"/>
    <n v="7933.76"/>
    <n v="6198.08"/>
    <n v="1735.6800000000003"/>
    <n v="0.21877142741902961"/>
    <x v="0"/>
    <x v="0"/>
    <s v="No Rating"/>
    <s v="May"/>
  </r>
  <r>
    <x v="7910"/>
    <x v="287"/>
    <s v="Biography"/>
    <x v="1"/>
    <x v="4"/>
    <n v="2"/>
    <n v="248.06"/>
    <n v="210.96"/>
    <s v="Retail"/>
    <n v="496.12"/>
    <n v="421.92"/>
    <n v="74.199999999999989"/>
    <n v="0.1495605901797952"/>
    <x v="0"/>
    <x v="0"/>
    <s v="No Rating"/>
    <s v="May"/>
  </r>
  <r>
    <x v="7911"/>
    <x v="287"/>
    <s v="Textbook"/>
    <x v="1"/>
    <x v="1"/>
    <n v="4"/>
    <n v="395.07"/>
    <n v="325.91000000000003"/>
    <s v="Online"/>
    <n v="1580.28"/>
    <n v="1303.6400000000001"/>
    <n v="276.63999999999987"/>
    <n v="0.17505758473181959"/>
    <x v="0"/>
    <x v="0"/>
    <s v="No Rating"/>
    <s v="May"/>
  </r>
  <r>
    <x v="7912"/>
    <x v="287"/>
    <s v="Vacuum Cleaner"/>
    <x v="2"/>
    <x v="0"/>
    <n v="2"/>
    <n v="234.52"/>
    <n v="204.43"/>
    <s v="Retail"/>
    <n v="469.04"/>
    <n v="408.86"/>
    <n v="60.180000000000007"/>
    <n v="0.12830462220706124"/>
    <x v="0"/>
    <x v="0"/>
    <s v="No Rating"/>
    <s v="May"/>
  </r>
  <r>
    <x v="7913"/>
    <x v="287"/>
    <s v="Cycle"/>
    <x v="0"/>
    <x v="3"/>
    <n v="14"/>
    <n v="51.56"/>
    <n v="37.58"/>
    <s v="Retail"/>
    <n v="721.84"/>
    <n v="526.12"/>
    <n v="195.72000000000003"/>
    <n v="0.27114041892940266"/>
    <x v="0"/>
    <x v="0"/>
    <s v="No Rating"/>
    <s v="May"/>
  </r>
  <r>
    <x v="7914"/>
    <x v="287"/>
    <s v="Smartphone"/>
    <x v="3"/>
    <x v="2"/>
    <n v="16"/>
    <n v="344.37"/>
    <n v="301.88"/>
    <s v="Retail"/>
    <n v="5509.92"/>
    <n v="4830.08"/>
    <n v="679.84000000000015"/>
    <n v="0.12338473153875194"/>
    <x v="0"/>
    <x v="0"/>
    <s v="No Rating"/>
    <s v="May"/>
  </r>
  <r>
    <x v="7915"/>
    <x v="287"/>
    <s v="Laptop"/>
    <x v="3"/>
    <x v="0"/>
    <n v="1"/>
    <n v="413.52"/>
    <n v="365.98"/>
    <s v="Online"/>
    <n v="413.52"/>
    <n v="365.98"/>
    <n v="47.539999999999964"/>
    <n v="0.114964209711743"/>
    <x v="0"/>
    <x v="0"/>
    <s v="No Rating"/>
    <s v="May"/>
  </r>
  <r>
    <x v="7916"/>
    <x v="287"/>
    <s v="Fiction"/>
    <x v="1"/>
    <x v="1"/>
    <n v="13"/>
    <n v="161.62"/>
    <n v="100.3"/>
    <s v="Retail"/>
    <n v="2101.06"/>
    <n v="1303.8999999999999"/>
    <n v="797.16000000000008"/>
    <n v="0.37940848904838514"/>
    <x v="0"/>
    <x v="0"/>
    <s v="No Rating"/>
    <s v="May"/>
  </r>
  <r>
    <x v="7917"/>
    <x v="287"/>
    <s v="Yoga Mat"/>
    <x v="0"/>
    <x v="2"/>
    <n v="16"/>
    <n v="266.10000000000002"/>
    <n v="186.54"/>
    <s v="Online"/>
    <n v="4257.6000000000004"/>
    <n v="2984.64"/>
    <n v="1272.9600000000005"/>
    <n v="0.29898534385569342"/>
    <x v="0"/>
    <x v="0"/>
    <s v="No Rating"/>
    <s v="May"/>
  </r>
  <r>
    <x v="7918"/>
    <x v="287"/>
    <s v="Dumbbells"/>
    <x v="0"/>
    <x v="3"/>
    <n v="8"/>
    <n v="324.62"/>
    <n v="206.85"/>
    <s v="Online"/>
    <n v="2596.96"/>
    <n v="1654.8"/>
    <n v="942.16000000000008"/>
    <n v="0.3627934199987678"/>
    <x v="0"/>
    <x v="0"/>
    <s v="No Rating"/>
    <s v="May"/>
  </r>
  <r>
    <x v="7919"/>
    <x v="287"/>
    <s v="Sneakers"/>
    <x v="4"/>
    <x v="3"/>
    <n v="5"/>
    <n v="481.46"/>
    <n v="362.05"/>
    <s v="Online"/>
    <n v="2407.2999999999997"/>
    <n v="1810.25"/>
    <n v="597.04999999999973"/>
    <n v="0.24801644996469066"/>
    <x v="1"/>
    <x v="1"/>
    <s v="No Rating"/>
    <s v="May"/>
  </r>
  <r>
    <x v="7920"/>
    <x v="287"/>
    <s v="Cookware Set"/>
    <x v="2"/>
    <x v="3"/>
    <n v="13"/>
    <n v="329.27"/>
    <n v="282.98"/>
    <s v="Retail"/>
    <n v="4280.51"/>
    <n v="3678.7400000000002"/>
    <n v="601.77"/>
    <n v="0.14058371549184559"/>
    <x v="0"/>
    <x v="0"/>
    <s v="No Rating"/>
    <s v="May"/>
  </r>
  <r>
    <x v="7921"/>
    <x v="288"/>
    <s v="Camera"/>
    <x v="3"/>
    <x v="3"/>
    <n v="11"/>
    <n v="96.69"/>
    <n v="61.36"/>
    <s v="Online"/>
    <n v="1063.5899999999999"/>
    <n v="674.96"/>
    <n v="388.62999999999988"/>
    <n v="0.36539455993380898"/>
    <x v="0"/>
    <x v="0"/>
    <s v="No Rating"/>
    <s v="May"/>
  </r>
  <r>
    <x v="7922"/>
    <x v="288"/>
    <s v="Football"/>
    <x v="0"/>
    <x v="3"/>
    <n v="3"/>
    <n v="296.91000000000003"/>
    <n v="197.66"/>
    <s v="Online"/>
    <n v="890.73"/>
    <n v="592.98"/>
    <n v="297.75"/>
    <n v="0.33427638004782595"/>
    <x v="0"/>
    <x v="0"/>
    <n v="1"/>
    <s v="May"/>
  </r>
  <r>
    <x v="7923"/>
    <x v="288"/>
    <s v="Cookware Set"/>
    <x v="2"/>
    <x v="4"/>
    <n v="4"/>
    <n v="202.11"/>
    <n v="167.47"/>
    <s v="Online"/>
    <n v="808.44"/>
    <n v="669.88"/>
    <n v="138.56000000000006"/>
    <n v="0.17139181633763798"/>
    <x v="0"/>
    <x v="0"/>
    <s v="No Rating"/>
    <s v="May"/>
  </r>
  <r>
    <x v="7924"/>
    <x v="288"/>
    <s v="Laptop"/>
    <x v="3"/>
    <x v="0"/>
    <n v="4"/>
    <n v="459.81"/>
    <n v="314.77999999999997"/>
    <s v="Online"/>
    <n v="1839.24"/>
    <n v="1259.1199999999999"/>
    <n v="580.12000000000012"/>
    <n v="0.31541288793197197"/>
    <x v="0"/>
    <x v="0"/>
    <n v="3"/>
    <s v="May"/>
  </r>
  <r>
    <x v="7925"/>
    <x v="288"/>
    <s v="Camera"/>
    <x v="3"/>
    <x v="4"/>
    <n v="2"/>
    <n v="235.31"/>
    <n v="189.48"/>
    <s v="Retail"/>
    <n v="470.62"/>
    <n v="378.96"/>
    <n v="91.660000000000025"/>
    <n v="0.19476435340614515"/>
    <x v="0"/>
    <x v="0"/>
    <s v="No Rating"/>
    <s v="May"/>
  </r>
  <r>
    <x v="7926"/>
    <x v="288"/>
    <s v="Vacuum Cleaner"/>
    <x v="2"/>
    <x v="0"/>
    <n v="14"/>
    <n v="133.81"/>
    <n v="112.71"/>
    <s v="Online"/>
    <n v="1873.3400000000001"/>
    <n v="1577.9399999999998"/>
    <n v="295.40000000000032"/>
    <n v="0.15768627157910486"/>
    <x v="0"/>
    <x v="0"/>
    <s v="No Rating"/>
    <s v="May"/>
  </r>
  <r>
    <x v="7927"/>
    <x v="288"/>
    <s v="Sneakers"/>
    <x v="4"/>
    <x v="1"/>
    <n v="17"/>
    <n v="477.62"/>
    <n v="426.38"/>
    <s v="Retail"/>
    <n v="8119.54"/>
    <n v="7248.46"/>
    <n v="871.07999999999993"/>
    <n v="0.10728193961726895"/>
    <x v="0"/>
    <x v="0"/>
    <s v="No Rating"/>
    <s v="May"/>
  </r>
  <r>
    <x v="7928"/>
    <x v="288"/>
    <s v="Football"/>
    <x v="0"/>
    <x v="0"/>
    <n v="19"/>
    <n v="217.94"/>
    <n v="193.84"/>
    <s v="Retail"/>
    <n v="4140.8599999999997"/>
    <n v="3682.96"/>
    <n v="457.89999999999964"/>
    <n v="0.11058089382398817"/>
    <x v="0"/>
    <x v="0"/>
    <s v="No Rating"/>
    <s v="May"/>
  </r>
  <r>
    <x v="7929"/>
    <x v="288"/>
    <s v="Comics"/>
    <x v="1"/>
    <x v="3"/>
    <n v="8"/>
    <n v="79.69"/>
    <n v="70.27"/>
    <s v="Online"/>
    <n v="637.52"/>
    <n v="562.16"/>
    <n v="75.360000000000014"/>
    <n v="0.11820805621784417"/>
    <x v="0"/>
    <x v="0"/>
    <s v="No Rating"/>
    <s v="May"/>
  </r>
  <r>
    <x v="7930"/>
    <x v="288"/>
    <s v="Headphones"/>
    <x v="3"/>
    <x v="0"/>
    <n v="4"/>
    <n v="436.08"/>
    <n v="361.9"/>
    <s v="Retail"/>
    <n v="1744.32"/>
    <n v="1447.6"/>
    <n v="296.72000000000003"/>
    <n v="0.17010640249495507"/>
    <x v="0"/>
    <x v="0"/>
    <s v="No Rating"/>
    <s v="May"/>
  </r>
  <r>
    <x v="7931"/>
    <x v="288"/>
    <s v="Comics"/>
    <x v="1"/>
    <x v="0"/>
    <n v="11"/>
    <n v="435.32"/>
    <n v="384.48"/>
    <s v="Retail"/>
    <n v="4788.5199999999995"/>
    <n v="4229.2800000000007"/>
    <n v="559.23999999999887"/>
    <n v="0.11678765046402624"/>
    <x v="0"/>
    <x v="0"/>
    <n v="2"/>
    <s v="May"/>
  </r>
  <r>
    <x v="7932"/>
    <x v="288"/>
    <s v="Jacket"/>
    <x v="4"/>
    <x v="3"/>
    <n v="13"/>
    <n v="265.72000000000003"/>
    <n v="192.33"/>
    <s v="Retail"/>
    <n v="3454.3600000000006"/>
    <n v="2500.29"/>
    <n v="954.07000000000062"/>
    <n v="0.27619298509709483"/>
    <x v="0"/>
    <x v="0"/>
    <s v="No Rating"/>
    <s v="May"/>
  </r>
  <r>
    <x v="7933"/>
    <x v="288"/>
    <s v="Vacuum Cleaner"/>
    <x v="2"/>
    <x v="0"/>
    <n v="5"/>
    <n v="23.05"/>
    <n v="16.920000000000002"/>
    <s v="Retail"/>
    <n v="115.25"/>
    <n v="84.600000000000009"/>
    <n v="30.649999999999991"/>
    <n v="0.26594360086767888"/>
    <x v="0"/>
    <x v="0"/>
    <n v="5"/>
    <s v="May"/>
  </r>
  <r>
    <x v="7934"/>
    <x v="288"/>
    <s v="T-shirt"/>
    <x v="4"/>
    <x v="2"/>
    <n v="12"/>
    <n v="244.52"/>
    <n v="187.58"/>
    <s v="Retail"/>
    <n v="2934.2400000000002"/>
    <n v="2250.96"/>
    <n v="683.2800000000002"/>
    <n v="0.23286438737117623"/>
    <x v="0"/>
    <x v="0"/>
    <s v="No Rating"/>
    <s v="May"/>
  </r>
  <r>
    <x v="7935"/>
    <x v="288"/>
    <s v="Jeans"/>
    <x v="4"/>
    <x v="0"/>
    <n v="9"/>
    <n v="256.01"/>
    <n v="205.98"/>
    <s v="Online"/>
    <n v="2304.09"/>
    <n v="1853.82"/>
    <n v="450.27000000000021"/>
    <n v="0.19542205382602251"/>
    <x v="0"/>
    <x v="0"/>
    <s v="No Rating"/>
    <s v="May"/>
  </r>
  <r>
    <x v="7936"/>
    <x v="288"/>
    <s v="Smartphone"/>
    <x v="3"/>
    <x v="2"/>
    <n v="4"/>
    <n v="334.29"/>
    <n v="268.99"/>
    <s v="Retail"/>
    <n v="1337.16"/>
    <n v="1075.96"/>
    <n v="261.20000000000005"/>
    <n v="0.19533937599090612"/>
    <x v="0"/>
    <x v="0"/>
    <s v="No Rating"/>
    <s v="May"/>
  </r>
  <r>
    <x v="7937"/>
    <x v="288"/>
    <s v="Fiction"/>
    <x v="1"/>
    <x v="4"/>
    <n v="3"/>
    <n v="207.9"/>
    <n v="127.1"/>
    <s v="Online"/>
    <n v="623.70000000000005"/>
    <n v="381.29999999999995"/>
    <n v="242.40000000000009"/>
    <n v="0.38864838864838874"/>
    <x v="0"/>
    <x v="0"/>
    <n v="2"/>
    <s v="May"/>
  </r>
  <r>
    <x v="7938"/>
    <x v="288"/>
    <s v="Biography"/>
    <x v="1"/>
    <x v="0"/>
    <n v="3"/>
    <n v="178.4"/>
    <n v="133.11000000000001"/>
    <s v="Online"/>
    <n v="535.20000000000005"/>
    <n v="399.33000000000004"/>
    <n v="135.87"/>
    <n v="0.2538677130044843"/>
    <x v="0"/>
    <x v="0"/>
    <s v="No Rating"/>
    <s v="May"/>
  </r>
  <r>
    <x v="7939"/>
    <x v="288"/>
    <s v="Biography"/>
    <x v="1"/>
    <x v="1"/>
    <n v="20"/>
    <n v="95.23"/>
    <n v="85.16"/>
    <s v="Online"/>
    <n v="1904.6000000000001"/>
    <n v="1703.1999999999998"/>
    <n v="201.40000000000032"/>
    <n v="0.10574398823900047"/>
    <x v="0"/>
    <x v="0"/>
    <s v="No Rating"/>
    <s v="May"/>
  </r>
  <r>
    <x v="7940"/>
    <x v="288"/>
    <s v="Textbook"/>
    <x v="1"/>
    <x v="4"/>
    <n v="18"/>
    <n v="232.26"/>
    <n v="203.18"/>
    <s v="Online"/>
    <n v="4180.68"/>
    <n v="3657.2400000000002"/>
    <n v="523.44000000000005"/>
    <n v="0.1252045121846207"/>
    <x v="0"/>
    <x v="0"/>
    <n v="1"/>
    <s v="May"/>
  </r>
  <r>
    <x v="7941"/>
    <x v="288"/>
    <s v="Vacuum Cleaner"/>
    <x v="2"/>
    <x v="4"/>
    <n v="4"/>
    <n v="31.41"/>
    <n v="22.25"/>
    <s v="Online"/>
    <n v="125.64"/>
    <n v="89"/>
    <n v="36.64"/>
    <n v="0.29162687042343205"/>
    <x v="1"/>
    <x v="3"/>
    <s v="No Rating"/>
    <s v="May"/>
  </r>
  <r>
    <x v="7942"/>
    <x v="288"/>
    <s v="Jeans"/>
    <x v="4"/>
    <x v="4"/>
    <n v="15"/>
    <n v="169.2"/>
    <n v="150.74"/>
    <s v="Retail"/>
    <n v="2538"/>
    <n v="2261.1000000000004"/>
    <n v="276.89999999999964"/>
    <n v="0.10910165484633555"/>
    <x v="0"/>
    <x v="0"/>
    <s v="No Rating"/>
    <s v="May"/>
  </r>
  <r>
    <x v="7943"/>
    <x v="288"/>
    <s v="T-shirt"/>
    <x v="4"/>
    <x v="2"/>
    <n v="19"/>
    <n v="457.48"/>
    <n v="392.5"/>
    <s v="Online"/>
    <n v="8692.1200000000008"/>
    <n v="7457.5"/>
    <n v="1234.6200000000008"/>
    <n v="0.14203899624027289"/>
    <x v="0"/>
    <x v="0"/>
    <s v="No Rating"/>
    <s v="May"/>
  </r>
  <r>
    <x v="7944"/>
    <x v="288"/>
    <s v="Vacuum Cleaner"/>
    <x v="2"/>
    <x v="4"/>
    <n v="18"/>
    <n v="105.83"/>
    <n v="71.36"/>
    <s v="Online"/>
    <n v="1904.94"/>
    <n v="1284.48"/>
    <n v="620.46"/>
    <n v="0.32571104601719741"/>
    <x v="0"/>
    <x v="0"/>
    <s v="No Rating"/>
    <s v="May"/>
  </r>
  <r>
    <x v="7945"/>
    <x v="288"/>
    <s v="Comics"/>
    <x v="1"/>
    <x v="2"/>
    <n v="11"/>
    <n v="366.15"/>
    <n v="261.44"/>
    <s v="Online"/>
    <n v="4027.6499999999996"/>
    <n v="2875.84"/>
    <n v="1151.8099999999995"/>
    <n v="0.28597569302198544"/>
    <x v="0"/>
    <x v="0"/>
    <s v="No Rating"/>
    <s v="May"/>
  </r>
  <r>
    <x v="7946"/>
    <x v="288"/>
    <s v="Sneakers"/>
    <x v="4"/>
    <x v="1"/>
    <n v="16"/>
    <n v="181.75"/>
    <n v="137.49"/>
    <s v="Retail"/>
    <n v="2908"/>
    <n v="2199.84"/>
    <n v="708.15999999999985"/>
    <n v="0.24352132049518566"/>
    <x v="0"/>
    <x v="0"/>
    <s v="No Rating"/>
    <s v="May"/>
  </r>
  <r>
    <x v="7947"/>
    <x v="289"/>
    <s v="Vacuum Cleaner"/>
    <x v="2"/>
    <x v="2"/>
    <n v="7"/>
    <n v="343.73"/>
    <n v="303.81"/>
    <s v="Retail"/>
    <n v="2406.11"/>
    <n v="2126.67"/>
    <n v="279.44000000000005"/>
    <n v="0.11613766619148752"/>
    <x v="0"/>
    <x v="0"/>
    <s v="No Rating"/>
    <s v="May"/>
  </r>
  <r>
    <x v="7948"/>
    <x v="289"/>
    <s v="Vacuum Cleaner"/>
    <x v="2"/>
    <x v="3"/>
    <n v="2"/>
    <n v="428.26"/>
    <n v="264.54000000000002"/>
    <s v="Retail"/>
    <n v="856.52"/>
    <n v="529.08000000000004"/>
    <n v="327.43999999999994"/>
    <n v="0.38229113155559702"/>
    <x v="0"/>
    <x v="0"/>
    <s v="No Rating"/>
    <s v="May"/>
  </r>
  <r>
    <x v="7949"/>
    <x v="289"/>
    <s v="Cycle"/>
    <x v="0"/>
    <x v="4"/>
    <n v="12"/>
    <n v="326.44"/>
    <n v="263.75"/>
    <s v="Online"/>
    <n v="3917.2799999999997"/>
    <n v="3165"/>
    <n v="752.27999999999975"/>
    <n v="0.19204141649307677"/>
    <x v="0"/>
    <x v="0"/>
    <s v="No Rating"/>
    <s v="May"/>
  </r>
  <r>
    <x v="7950"/>
    <x v="289"/>
    <s v="Laptop"/>
    <x v="3"/>
    <x v="3"/>
    <n v="12"/>
    <n v="348.82"/>
    <n v="229.7"/>
    <s v="Online"/>
    <n v="4185.84"/>
    <n v="2756.3999999999996"/>
    <n v="1429.4400000000005"/>
    <n v="0.34149418037956553"/>
    <x v="0"/>
    <x v="0"/>
    <s v="No Rating"/>
    <s v="May"/>
  </r>
  <r>
    <x v="7951"/>
    <x v="289"/>
    <s v="Dumbbells"/>
    <x v="0"/>
    <x v="0"/>
    <n v="16"/>
    <n v="272.94"/>
    <n v="220.35"/>
    <s v="Retail"/>
    <n v="4367.04"/>
    <n v="3525.6"/>
    <n v="841.44"/>
    <n v="0.19267970982633548"/>
    <x v="0"/>
    <x v="0"/>
    <s v="No Rating"/>
    <s v="May"/>
  </r>
  <r>
    <x v="7952"/>
    <x v="289"/>
    <s v="Jeans"/>
    <x v="4"/>
    <x v="3"/>
    <n v="14"/>
    <n v="14.83"/>
    <n v="10.8"/>
    <s v="Online"/>
    <n v="207.62"/>
    <n v="151.20000000000002"/>
    <n v="56.419999999999987"/>
    <n v="0.27174645987862434"/>
    <x v="0"/>
    <x v="0"/>
    <s v="No Rating"/>
    <s v="May"/>
  </r>
  <r>
    <x v="7953"/>
    <x v="289"/>
    <s v="Football"/>
    <x v="0"/>
    <x v="1"/>
    <n v="8"/>
    <n v="427.11"/>
    <n v="337.71"/>
    <s v="Online"/>
    <n v="3416.88"/>
    <n v="2701.68"/>
    <n v="715.20000000000027"/>
    <n v="0.2093137599213318"/>
    <x v="0"/>
    <x v="0"/>
    <s v="No Rating"/>
    <s v="May"/>
  </r>
  <r>
    <x v="7954"/>
    <x v="289"/>
    <s v="Yoga Mat"/>
    <x v="0"/>
    <x v="2"/>
    <n v="12"/>
    <n v="60.95"/>
    <n v="42.54"/>
    <s v="Retail"/>
    <n v="731.40000000000009"/>
    <n v="510.48"/>
    <n v="220.92000000000007"/>
    <n v="0.30205086136177201"/>
    <x v="0"/>
    <x v="0"/>
    <s v="No Rating"/>
    <s v="May"/>
  </r>
  <r>
    <x v="7955"/>
    <x v="289"/>
    <s v="Camera"/>
    <x v="3"/>
    <x v="2"/>
    <n v="15"/>
    <n v="238.6"/>
    <n v="206.61"/>
    <s v="Retail"/>
    <n v="3579"/>
    <n v="3099.15"/>
    <n v="479.84999999999991"/>
    <n v="0.13407376362112319"/>
    <x v="0"/>
    <x v="0"/>
    <n v="1"/>
    <s v="May"/>
  </r>
  <r>
    <x v="7956"/>
    <x v="289"/>
    <s v="Chair"/>
    <x v="2"/>
    <x v="0"/>
    <n v="9"/>
    <n v="157.1"/>
    <n v="99.3"/>
    <s v="Retail"/>
    <n v="1413.8999999999999"/>
    <n v="893.69999999999993"/>
    <n v="520.19999999999993"/>
    <n v="0.36791852323360913"/>
    <x v="0"/>
    <x v="0"/>
    <s v="No Rating"/>
    <s v="May"/>
  </r>
  <r>
    <x v="7957"/>
    <x v="289"/>
    <s v="Cycle"/>
    <x v="0"/>
    <x v="3"/>
    <n v="3"/>
    <n v="244.12"/>
    <n v="193.4"/>
    <s v="Retail"/>
    <n v="732.36"/>
    <n v="580.20000000000005"/>
    <n v="152.15999999999997"/>
    <n v="0.20776667212846137"/>
    <x v="0"/>
    <x v="0"/>
    <s v="No Rating"/>
    <s v="May"/>
  </r>
  <r>
    <x v="7958"/>
    <x v="289"/>
    <s v="Cycle"/>
    <x v="0"/>
    <x v="4"/>
    <n v="4"/>
    <n v="436.18"/>
    <n v="317.49"/>
    <s v="Retail"/>
    <n v="1744.72"/>
    <n v="1269.96"/>
    <n v="474.76"/>
    <n v="0.27211243064789764"/>
    <x v="0"/>
    <x v="0"/>
    <s v="No Rating"/>
    <s v="May"/>
  </r>
  <r>
    <x v="7959"/>
    <x v="289"/>
    <s v="Smartphone"/>
    <x v="3"/>
    <x v="4"/>
    <n v="8"/>
    <n v="254.91"/>
    <n v="206.62"/>
    <s v="Online"/>
    <n v="2039.28"/>
    <n v="1652.96"/>
    <n v="386.31999999999994"/>
    <n v="0.18943940998783881"/>
    <x v="0"/>
    <x v="0"/>
    <s v="No Rating"/>
    <s v="May"/>
  </r>
  <r>
    <x v="7960"/>
    <x v="289"/>
    <s v="Headphones"/>
    <x v="3"/>
    <x v="0"/>
    <n v="10"/>
    <n v="418.62"/>
    <n v="358.06"/>
    <s v="Online"/>
    <n v="4186.2"/>
    <n v="3580.6"/>
    <n v="605.59999999999991"/>
    <n v="0.14466580669819884"/>
    <x v="0"/>
    <x v="0"/>
    <s v="No Rating"/>
    <s v="May"/>
  </r>
  <r>
    <x v="7961"/>
    <x v="289"/>
    <s v="Cookware Set"/>
    <x v="2"/>
    <x v="2"/>
    <n v="11"/>
    <n v="137.19999999999999"/>
    <n v="97.42"/>
    <s v="Online"/>
    <n v="1509.1999999999998"/>
    <n v="1071.6200000000001"/>
    <n v="437.5799999999997"/>
    <n v="0.28994169096209899"/>
    <x v="0"/>
    <x v="0"/>
    <s v="No Rating"/>
    <s v="May"/>
  </r>
  <r>
    <x v="7962"/>
    <x v="289"/>
    <s v="Cookware Set"/>
    <x v="2"/>
    <x v="1"/>
    <n v="6"/>
    <n v="145.51"/>
    <n v="105.54"/>
    <s v="Retail"/>
    <n v="873.06"/>
    <n v="633.24"/>
    <n v="239.81999999999994"/>
    <n v="0.27468902480929142"/>
    <x v="0"/>
    <x v="0"/>
    <s v="No Rating"/>
    <s v="May"/>
  </r>
  <r>
    <x v="7963"/>
    <x v="289"/>
    <s v="Laptop"/>
    <x v="3"/>
    <x v="2"/>
    <n v="9"/>
    <n v="497.1"/>
    <n v="333.88"/>
    <s v="Retail"/>
    <n v="4473.9000000000005"/>
    <n v="3004.92"/>
    <n v="1468.9800000000005"/>
    <n v="0.32834439750553213"/>
    <x v="0"/>
    <x v="0"/>
    <s v="No Rating"/>
    <s v="May"/>
  </r>
  <r>
    <x v="7964"/>
    <x v="289"/>
    <s v="Sneakers"/>
    <x v="4"/>
    <x v="4"/>
    <n v="11"/>
    <n v="147.41"/>
    <n v="102.55"/>
    <s v="Online"/>
    <n v="1621.51"/>
    <n v="1128.05"/>
    <n v="493.46000000000004"/>
    <n v="0.30432128078149384"/>
    <x v="0"/>
    <x v="0"/>
    <n v="4"/>
    <s v="May"/>
  </r>
  <r>
    <x v="7965"/>
    <x v="289"/>
    <s v="Smartphone"/>
    <x v="3"/>
    <x v="3"/>
    <n v="5"/>
    <n v="471.54"/>
    <n v="412.06"/>
    <s v="Retail"/>
    <n v="2357.7000000000003"/>
    <n v="2060.3000000000002"/>
    <n v="297.40000000000009"/>
    <n v="0.12613988208847607"/>
    <x v="0"/>
    <x v="0"/>
    <s v="No Rating"/>
    <s v="May"/>
  </r>
  <r>
    <x v="7966"/>
    <x v="289"/>
    <s v="Chair"/>
    <x v="2"/>
    <x v="1"/>
    <n v="11"/>
    <n v="21.27"/>
    <n v="15.61"/>
    <s v="Retail"/>
    <n v="233.97"/>
    <n v="171.70999999999998"/>
    <n v="62.260000000000019"/>
    <n v="0.26610249177244955"/>
    <x v="0"/>
    <x v="0"/>
    <s v="No Rating"/>
    <s v="May"/>
  </r>
  <r>
    <x v="7967"/>
    <x v="289"/>
    <s v="Smartphone"/>
    <x v="3"/>
    <x v="2"/>
    <n v="11"/>
    <n v="255.23"/>
    <n v="164.7"/>
    <s v="Retail"/>
    <n v="2807.5299999999997"/>
    <n v="1811.6999999999998"/>
    <n v="995.82999999999993"/>
    <n v="0.35469968263918816"/>
    <x v="0"/>
    <x v="0"/>
    <s v="No Rating"/>
    <s v="May"/>
  </r>
  <r>
    <x v="7968"/>
    <x v="289"/>
    <s v="T-shirt"/>
    <x v="4"/>
    <x v="3"/>
    <n v="3"/>
    <n v="361.23"/>
    <n v="306.26"/>
    <s v="Retail"/>
    <n v="1083.69"/>
    <n v="918.78"/>
    <n v="164.91000000000008"/>
    <n v="0.1521745148520334"/>
    <x v="0"/>
    <x v="0"/>
    <s v="No Rating"/>
    <s v="May"/>
  </r>
  <r>
    <x v="7969"/>
    <x v="289"/>
    <s v="Jeans"/>
    <x v="4"/>
    <x v="4"/>
    <n v="17"/>
    <n v="121.08"/>
    <n v="78.22"/>
    <s v="Online"/>
    <n v="2058.36"/>
    <n v="1329.74"/>
    <n v="728.62000000000012"/>
    <n v="0.35398083911463502"/>
    <x v="0"/>
    <x v="0"/>
    <s v="No Rating"/>
    <s v="May"/>
  </r>
  <r>
    <x v="7970"/>
    <x v="290"/>
    <s v="Fiction"/>
    <x v="1"/>
    <x v="3"/>
    <n v="8"/>
    <n v="84.85"/>
    <n v="55.49"/>
    <s v="Retail"/>
    <n v="678.8"/>
    <n v="443.92"/>
    <n v="234.87999999999994"/>
    <n v="0.34602239245727751"/>
    <x v="0"/>
    <x v="0"/>
    <s v="No Rating"/>
    <s v="May"/>
  </r>
  <r>
    <x v="7971"/>
    <x v="290"/>
    <s v="Yoga Mat"/>
    <x v="0"/>
    <x v="3"/>
    <n v="19"/>
    <n v="415.33"/>
    <n v="327.45"/>
    <s v="Online"/>
    <n v="7891.2699999999995"/>
    <n v="6221.55"/>
    <n v="1669.7199999999993"/>
    <n v="0.21159078323261013"/>
    <x v="0"/>
    <x v="0"/>
    <s v="No Rating"/>
    <s v="May"/>
  </r>
  <r>
    <x v="7972"/>
    <x v="290"/>
    <s v="Biography"/>
    <x v="1"/>
    <x v="3"/>
    <n v="8"/>
    <n v="127.52"/>
    <n v="108"/>
    <s v="Online"/>
    <n v="1020.16"/>
    <n v="864"/>
    <n v="156.15999999999997"/>
    <n v="0.15307402760351316"/>
    <x v="0"/>
    <x v="0"/>
    <s v="No Rating"/>
    <s v="May"/>
  </r>
  <r>
    <x v="7973"/>
    <x v="290"/>
    <s v="Chair"/>
    <x v="2"/>
    <x v="2"/>
    <n v="20"/>
    <n v="39.74"/>
    <n v="31.61"/>
    <s v="Retail"/>
    <n v="794.80000000000007"/>
    <n v="632.20000000000005"/>
    <n v="162.60000000000002"/>
    <n v="0.20457976849521894"/>
    <x v="0"/>
    <x v="0"/>
    <s v="No Rating"/>
    <s v="May"/>
  </r>
  <r>
    <x v="7974"/>
    <x v="290"/>
    <s v="Headphones"/>
    <x v="3"/>
    <x v="1"/>
    <n v="20"/>
    <n v="336.58"/>
    <n v="206.49"/>
    <s v="Retail"/>
    <n v="6731.5999999999995"/>
    <n v="4129.8"/>
    <n v="2601.7999999999993"/>
    <n v="0.38650543704319917"/>
    <x v="0"/>
    <x v="0"/>
    <s v="No Rating"/>
    <s v="May"/>
  </r>
  <r>
    <x v="7975"/>
    <x v="290"/>
    <s v="Vacuum Cleaner"/>
    <x v="2"/>
    <x v="0"/>
    <n v="12"/>
    <n v="83.51"/>
    <n v="64.62"/>
    <s v="Online"/>
    <n v="1002.1200000000001"/>
    <n v="775.44"/>
    <n v="226.68000000000006"/>
    <n v="0.22620045503532515"/>
    <x v="0"/>
    <x v="0"/>
    <s v="No Rating"/>
    <s v="May"/>
  </r>
  <r>
    <x v="7976"/>
    <x v="290"/>
    <s v="Biography"/>
    <x v="1"/>
    <x v="4"/>
    <n v="14"/>
    <n v="144.56"/>
    <n v="90.54"/>
    <s v="Online"/>
    <n v="2023.8400000000001"/>
    <n v="1267.5600000000002"/>
    <n v="756.28"/>
    <n v="0.37368566685113441"/>
    <x v="0"/>
    <x v="0"/>
    <s v="No Rating"/>
    <s v="May"/>
  </r>
  <r>
    <x v="7977"/>
    <x v="290"/>
    <s v="Jacket"/>
    <x v="4"/>
    <x v="0"/>
    <n v="10"/>
    <n v="75.010000000000005"/>
    <n v="55.87"/>
    <s v="Online"/>
    <n v="750.1"/>
    <n v="558.69999999999993"/>
    <n v="191.40000000000009"/>
    <n v="0.25516597786961748"/>
    <x v="0"/>
    <x v="0"/>
    <s v="No Rating"/>
    <s v="May"/>
  </r>
  <r>
    <x v="7978"/>
    <x v="290"/>
    <s v="Yoga Mat"/>
    <x v="0"/>
    <x v="1"/>
    <n v="4"/>
    <n v="451.01"/>
    <n v="327.25"/>
    <s v="Online"/>
    <n v="1804.04"/>
    <n v="1309"/>
    <n v="495.03999999999996"/>
    <n v="0.27440633245382584"/>
    <x v="0"/>
    <x v="0"/>
    <s v="No Rating"/>
    <s v="May"/>
  </r>
  <r>
    <x v="7979"/>
    <x v="290"/>
    <s v="Chair"/>
    <x v="2"/>
    <x v="1"/>
    <n v="2"/>
    <n v="147.01"/>
    <n v="90.05"/>
    <s v="Retail"/>
    <n v="294.02"/>
    <n v="180.1"/>
    <n v="113.91999999999999"/>
    <n v="0.38745663560302018"/>
    <x v="0"/>
    <x v="0"/>
    <s v="No Rating"/>
    <s v="May"/>
  </r>
  <r>
    <x v="7980"/>
    <x v="290"/>
    <s v="Jeans"/>
    <x v="4"/>
    <x v="2"/>
    <n v="16"/>
    <n v="304.7"/>
    <n v="266.37"/>
    <s v="Online"/>
    <n v="4875.2"/>
    <n v="4261.92"/>
    <n v="613.27999999999975"/>
    <n v="0.12579586478503441"/>
    <x v="0"/>
    <x v="0"/>
    <s v="No Rating"/>
    <s v="May"/>
  </r>
  <r>
    <x v="7981"/>
    <x v="290"/>
    <s v="Camera"/>
    <x v="3"/>
    <x v="1"/>
    <n v="15"/>
    <n v="220.01"/>
    <n v="163.62"/>
    <s v="Online"/>
    <n v="3300.1499999999996"/>
    <n v="2454.3000000000002"/>
    <n v="845.84999999999945"/>
    <n v="0.25630653152129435"/>
    <x v="0"/>
    <x v="0"/>
    <s v="No Rating"/>
    <s v="May"/>
  </r>
  <r>
    <x v="7982"/>
    <x v="290"/>
    <s v="Textbook"/>
    <x v="1"/>
    <x v="3"/>
    <n v="5"/>
    <n v="234.39"/>
    <n v="182.57"/>
    <s v="Retail"/>
    <n v="1171.9499999999998"/>
    <n v="912.84999999999991"/>
    <n v="259.09999999999991"/>
    <n v="0.22108451725756215"/>
    <x v="0"/>
    <x v="0"/>
    <s v="No Rating"/>
    <s v="May"/>
  </r>
  <r>
    <x v="7983"/>
    <x v="290"/>
    <s v="Yoga Mat"/>
    <x v="0"/>
    <x v="3"/>
    <n v="20"/>
    <n v="484.37"/>
    <n v="293.88"/>
    <s v="Online"/>
    <n v="9687.4"/>
    <n v="5877.6"/>
    <n v="3809.7999999999993"/>
    <n v="0.3932737370192208"/>
    <x v="0"/>
    <x v="0"/>
    <s v="No Rating"/>
    <s v="May"/>
  </r>
  <r>
    <x v="7984"/>
    <x v="290"/>
    <s v="Smartphone"/>
    <x v="3"/>
    <x v="3"/>
    <n v="11"/>
    <n v="61.13"/>
    <n v="48.85"/>
    <s v="Retail"/>
    <n v="672.43000000000006"/>
    <n v="537.35"/>
    <n v="135.08000000000004"/>
    <n v="0.20088336332406351"/>
    <x v="1"/>
    <x v="2"/>
    <s v="No Rating"/>
    <s v="May"/>
  </r>
  <r>
    <x v="7985"/>
    <x v="290"/>
    <s v="Jeans"/>
    <x v="4"/>
    <x v="2"/>
    <n v="18"/>
    <n v="441.23"/>
    <n v="361.5"/>
    <s v="Online"/>
    <n v="7942.14"/>
    <n v="6507"/>
    <n v="1435.1400000000003"/>
    <n v="0.18069940847177213"/>
    <x v="0"/>
    <x v="0"/>
    <s v="No Rating"/>
    <s v="May"/>
  </r>
  <r>
    <x v="7986"/>
    <x v="290"/>
    <s v="Biography"/>
    <x v="1"/>
    <x v="1"/>
    <n v="18"/>
    <n v="364.72"/>
    <n v="270.89"/>
    <s v="Retail"/>
    <n v="6564.9600000000009"/>
    <n v="4876.0199999999995"/>
    <n v="1688.9400000000014"/>
    <n v="0.25726584777363476"/>
    <x v="0"/>
    <x v="0"/>
    <s v="No Rating"/>
    <s v="May"/>
  </r>
  <r>
    <x v="7987"/>
    <x v="290"/>
    <s v="Laptop"/>
    <x v="3"/>
    <x v="2"/>
    <n v="9"/>
    <n v="335.9"/>
    <n v="269.23"/>
    <s v="Online"/>
    <n v="3023.1"/>
    <n v="2423.0700000000002"/>
    <n v="600.02999999999975"/>
    <n v="0.19848169097945809"/>
    <x v="0"/>
    <x v="0"/>
    <s v="No Rating"/>
    <s v="May"/>
  </r>
  <r>
    <x v="7988"/>
    <x v="290"/>
    <s v="Yoga Mat"/>
    <x v="0"/>
    <x v="1"/>
    <n v="15"/>
    <n v="18.649999999999999"/>
    <n v="16.46"/>
    <s v="Retail"/>
    <n v="279.75"/>
    <n v="246.9"/>
    <n v="32.849999999999994"/>
    <n v="0.11742627345844502"/>
    <x v="0"/>
    <x v="0"/>
    <s v="No Rating"/>
    <s v="May"/>
  </r>
  <r>
    <x v="7989"/>
    <x v="290"/>
    <s v="Yoga Mat"/>
    <x v="0"/>
    <x v="2"/>
    <n v="9"/>
    <n v="262.81"/>
    <n v="162.97"/>
    <s v="Retail"/>
    <n v="2365.29"/>
    <n v="1466.73"/>
    <n v="898.56"/>
    <n v="0.37989422015905022"/>
    <x v="0"/>
    <x v="0"/>
    <s v="No Rating"/>
    <s v="May"/>
  </r>
  <r>
    <x v="7990"/>
    <x v="290"/>
    <s v="Jeans"/>
    <x v="4"/>
    <x v="2"/>
    <n v="3"/>
    <n v="174.71"/>
    <n v="157.01"/>
    <s v="Online"/>
    <n v="524.13"/>
    <n v="471.03"/>
    <n v="53.100000000000023"/>
    <n v="0.10131074351782959"/>
    <x v="0"/>
    <x v="0"/>
    <s v="No Rating"/>
    <s v="May"/>
  </r>
  <r>
    <x v="7991"/>
    <x v="290"/>
    <s v="Comics"/>
    <x v="1"/>
    <x v="3"/>
    <n v="3"/>
    <n v="59.99"/>
    <n v="48.72"/>
    <s v="Retail"/>
    <n v="179.97"/>
    <n v="146.16"/>
    <n v="33.81"/>
    <n v="0.18786464410735124"/>
    <x v="0"/>
    <x v="0"/>
    <s v="No Rating"/>
    <s v="May"/>
  </r>
  <r>
    <x v="7992"/>
    <x v="290"/>
    <s v="Football"/>
    <x v="0"/>
    <x v="2"/>
    <n v="8"/>
    <n v="205.46"/>
    <n v="139.69"/>
    <s v="Retail"/>
    <n v="1643.68"/>
    <n v="1117.52"/>
    <n v="526.16000000000008"/>
    <n v="0.32011097050520787"/>
    <x v="0"/>
    <x v="0"/>
    <s v="No Rating"/>
    <s v="May"/>
  </r>
  <r>
    <x v="7993"/>
    <x v="290"/>
    <s v="Comics"/>
    <x v="1"/>
    <x v="3"/>
    <n v="4"/>
    <n v="294.06"/>
    <n v="202.54"/>
    <s v="Online"/>
    <n v="1176.24"/>
    <n v="810.16"/>
    <n v="366.08000000000004"/>
    <n v="0.31122900088417332"/>
    <x v="0"/>
    <x v="0"/>
    <s v="No Rating"/>
    <s v="May"/>
  </r>
  <r>
    <x v="7994"/>
    <x v="290"/>
    <s v="Sneakers"/>
    <x v="4"/>
    <x v="2"/>
    <n v="17"/>
    <n v="42.08"/>
    <n v="28.94"/>
    <s v="Online"/>
    <n v="715.36"/>
    <n v="491.98"/>
    <n v="223.38"/>
    <n v="0.31226235741444863"/>
    <x v="0"/>
    <x v="0"/>
    <s v="No Rating"/>
    <s v="May"/>
  </r>
  <r>
    <x v="7995"/>
    <x v="290"/>
    <s v="Cookware Set"/>
    <x v="2"/>
    <x v="4"/>
    <n v="16"/>
    <n v="476.14"/>
    <n v="395.35"/>
    <s v="Retail"/>
    <n v="7618.24"/>
    <n v="6325.6"/>
    <n v="1292.6399999999994"/>
    <n v="0.16967698576049053"/>
    <x v="0"/>
    <x v="0"/>
    <s v="No Rating"/>
    <s v="May"/>
  </r>
  <r>
    <x v="7996"/>
    <x v="290"/>
    <s v="Football"/>
    <x v="0"/>
    <x v="2"/>
    <n v="15"/>
    <n v="35"/>
    <n v="31.35"/>
    <s v="Retail"/>
    <n v="525"/>
    <n v="470.25"/>
    <n v="54.75"/>
    <n v="0.10428571428571429"/>
    <x v="0"/>
    <x v="0"/>
    <s v="No Rating"/>
    <s v="May"/>
  </r>
  <r>
    <x v="7997"/>
    <x v="290"/>
    <s v="Chair"/>
    <x v="2"/>
    <x v="1"/>
    <n v="16"/>
    <n v="193.56"/>
    <n v="140.66"/>
    <s v="Retail"/>
    <n v="3096.96"/>
    <n v="2250.56"/>
    <n v="846.40000000000009"/>
    <n v="0.27330026865054768"/>
    <x v="0"/>
    <x v="0"/>
    <s v="No Rating"/>
    <s v="May"/>
  </r>
  <r>
    <x v="7998"/>
    <x v="290"/>
    <s v="Mixer"/>
    <x v="2"/>
    <x v="3"/>
    <n v="11"/>
    <n v="297.56"/>
    <n v="238.41"/>
    <s v="Online"/>
    <n v="3273.16"/>
    <n v="2622.5099999999998"/>
    <n v="650.65000000000009"/>
    <n v="0.19878343863422507"/>
    <x v="0"/>
    <x v="0"/>
    <s v="No Rating"/>
    <s v="May"/>
  </r>
  <r>
    <x v="7999"/>
    <x v="290"/>
    <s v="Smartphone"/>
    <x v="3"/>
    <x v="3"/>
    <n v="18"/>
    <n v="497.73"/>
    <n v="444.74"/>
    <s v="Online"/>
    <n v="8959.14"/>
    <n v="8005.32"/>
    <n v="953.81999999999971"/>
    <n v="0.1064633435798525"/>
    <x v="0"/>
    <x v="0"/>
    <s v="No Rating"/>
    <s v="May"/>
  </r>
  <r>
    <x v="8000"/>
    <x v="290"/>
    <s v="Comics"/>
    <x v="1"/>
    <x v="1"/>
    <n v="15"/>
    <n v="367.09"/>
    <n v="225.73"/>
    <s v="Online"/>
    <n v="5506.3499999999995"/>
    <n v="3385.95"/>
    <n v="2120.3999999999996"/>
    <n v="0.38508267727260342"/>
    <x v="0"/>
    <x v="0"/>
    <s v="No Rating"/>
    <s v="May"/>
  </r>
  <r>
    <x v="8001"/>
    <x v="290"/>
    <s v="Jeans"/>
    <x v="4"/>
    <x v="0"/>
    <n v="18"/>
    <n v="115.05"/>
    <n v="90.68"/>
    <s v="Retail"/>
    <n v="2070.9"/>
    <n v="1632.2400000000002"/>
    <n v="438.65999999999985"/>
    <n v="0.21182094741416768"/>
    <x v="1"/>
    <x v="4"/>
    <s v="No Rating"/>
    <s v="May"/>
  </r>
  <r>
    <x v="8002"/>
    <x v="290"/>
    <s v="Headphones"/>
    <x v="3"/>
    <x v="1"/>
    <n v="10"/>
    <n v="492.05"/>
    <n v="411.77"/>
    <s v="Retail"/>
    <n v="4920.5"/>
    <n v="4117.7"/>
    <n v="802.80000000000018"/>
    <n v="0.16315415100091457"/>
    <x v="0"/>
    <x v="0"/>
    <s v="No Rating"/>
    <s v="May"/>
  </r>
  <r>
    <x v="8003"/>
    <x v="290"/>
    <s v="Biography"/>
    <x v="1"/>
    <x v="0"/>
    <n v="6"/>
    <n v="471.89"/>
    <n v="415.07"/>
    <s v="Online"/>
    <n v="2831.34"/>
    <n v="2490.42"/>
    <n v="340.92000000000007"/>
    <n v="0.12040941744898177"/>
    <x v="0"/>
    <x v="0"/>
    <s v="No Rating"/>
    <s v="May"/>
  </r>
  <r>
    <x v="8004"/>
    <x v="291"/>
    <s v="Cookware Set"/>
    <x v="2"/>
    <x v="3"/>
    <n v="12"/>
    <n v="247.35"/>
    <n v="169.15"/>
    <s v="Retail"/>
    <n v="2968.2"/>
    <n v="2029.8000000000002"/>
    <n v="938.39999999999964"/>
    <n v="0.31615120274914077"/>
    <x v="0"/>
    <x v="0"/>
    <s v="No Rating"/>
    <s v="May"/>
  </r>
  <r>
    <x v="8005"/>
    <x v="291"/>
    <s v="Comics"/>
    <x v="1"/>
    <x v="1"/>
    <n v="9"/>
    <n v="373.82"/>
    <n v="265.64999999999998"/>
    <s v="Retail"/>
    <n v="3364.38"/>
    <n v="2390.85"/>
    <n v="973.5300000000002"/>
    <n v="0.28936386496174632"/>
    <x v="1"/>
    <x v="1"/>
    <s v="No Rating"/>
    <s v="May"/>
  </r>
  <r>
    <x v="8006"/>
    <x v="291"/>
    <s v="Yoga Mat"/>
    <x v="0"/>
    <x v="1"/>
    <n v="2"/>
    <n v="289.58999999999997"/>
    <n v="185.95"/>
    <s v="Retail"/>
    <n v="579.17999999999995"/>
    <n v="371.9"/>
    <n v="207.27999999999997"/>
    <n v="0.35788528609413306"/>
    <x v="0"/>
    <x v="0"/>
    <s v="No Rating"/>
    <s v="May"/>
  </r>
  <r>
    <x v="8007"/>
    <x v="291"/>
    <s v="Fiction"/>
    <x v="1"/>
    <x v="1"/>
    <n v="11"/>
    <n v="112.78"/>
    <n v="85.22"/>
    <s v="Retail"/>
    <n v="1240.58"/>
    <n v="937.42"/>
    <n v="303.15999999999997"/>
    <n v="0.24436956907253057"/>
    <x v="0"/>
    <x v="0"/>
    <s v="No Rating"/>
    <s v="May"/>
  </r>
  <r>
    <x v="8008"/>
    <x v="291"/>
    <s v="Mixer"/>
    <x v="2"/>
    <x v="3"/>
    <n v="17"/>
    <n v="351.12"/>
    <n v="290.08999999999997"/>
    <s v="Online"/>
    <n v="5969.04"/>
    <n v="4931.53"/>
    <n v="1037.5100000000002"/>
    <n v="0.17381521986785148"/>
    <x v="0"/>
    <x v="0"/>
    <s v="No Rating"/>
    <s v="May"/>
  </r>
  <r>
    <x v="8009"/>
    <x v="291"/>
    <s v="Vacuum Cleaner"/>
    <x v="2"/>
    <x v="2"/>
    <n v="9"/>
    <n v="450.99"/>
    <n v="401.73"/>
    <s v="Retail"/>
    <n v="4058.91"/>
    <n v="3615.57"/>
    <n v="443.33999999999969"/>
    <n v="0.10922636865562423"/>
    <x v="0"/>
    <x v="0"/>
    <s v="No Rating"/>
    <s v="May"/>
  </r>
  <r>
    <x v="8010"/>
    <x v="291"/>
    <s v="T-shirt"/>
    <x v="4"/>
    <x v="0"/>
    <n v="15"/>
    <n v="377.38"/>
    <n v="311.3"/>
    <s v="Retail"/>
    <n v="5660.7"/>
    <n v="4669.5"/>
    <n v="991.19999999999982"/>
    <n v="0.17510201918490642"/>
    <x v="0"/>
    <x v="0"/>
    <s v="No Rating"/>
    <s v="May"/>
  </r>
  <r>
    <x v="8011"/>
    <x v="291"/>
    <s v="Headphones"/>
    <x v="3"/>
    <x v="2"/>
    <n v="3"/>
    <n v="412"/>
    <n v="272.8"/>
    <s v="Retail"/>
    <n v="1236"/>
    <n v="818.40000000000009"/>
    <n v="417.59999999999991"/>
    <n v="0.33786407766990284"/>
    <x v="0"/>
    <x v="0"/>
    <s v="No Rating"/>
    <s v="May"/>
  </r>
  <r>
    <x v="8012"/>
    <x v="291"/>
    <s v="Yoga Mat"/>
    <x v="0"/>
    <x v="4"/>
    <n v="7"/>
    <n v="211.81"/>
    <n v="150.12"/>
    <s v="Retail"/>
    <n v="1482.67"/>
    <n v="1050.8400000000001"/>
    <n v="431.82999999999993"/>
    <n v="0.29125159340918744"/>
    <x v="0"/>
    <x v="0"/>
    <n v="1"/>
    <s v="May"/>
  </r>
  <r>
    <x v="8013"/>
    <x v="291"/>
    <s v="Comics"/>
    <x v="1"/>
    <x v="4"/>
    <n v="8"/>
    <n v="96.19"/>
    <n v="73.84"/>
    <s v="Retail"/>
    <n v="769.52"/>
    <n v="590.72"/>
    <n v="178.79999999999995"/>
    <n v="0.23235263540908613"/>
    <x v="0"/>
    <x v="0"/>
    <s v="No Rating"/>
    <s v="May"/>
  </r>
  <r>
    <x v="8014"/>
    <x v="291"/>
    <s v="Football"/>
    <x v="0"/>
    <x v="0"/>
    <n v="18"/>
    <n v="404.8"/>
    <n v="302.02999999999997"/>
    <s v="Retail"/>
    <n v="7286.4000000000005"/>
    <n v="5436.5399999999991"/>
    <n v="1849.8600000000015"/>
    <n v="0.25387845849802387"/>
    <x v="0"/>
    <x v="0"/>
    <s v="No Rating"/>
    <s v="May"/>
  </r>
  <r>
    <x v="8015"/>
    <x v="291"/>
    <s v="Chair"/>
    <x v="2"/>
    <x v="3"/>
    <n v="6"/>
    <n v="272.45"/>
    <n v="241.27"/>
    <s v="Retail"/>
    <n v="1634.6999999999998"/>
    <n v="1447.6200000000001"/>
    <n v="187.0799999999997"/>
    <n v="0.11444301706735163"/>
    <x v="0"/>
    <x v="0"/>
    <s v="No Rating"/>
    <s v="May"/>
  </r>
  <r>
    <x v="8016"/>
    <x v="291"/>
    <s v="Laptop"/>
    <x v="3"/>
    <x v="3"/>
    <n v="4"/>
    <n v="104.61"/>
    <n v="89.26"/>
    <s v="Online"/>
    <n v="418.44"/>
    <n v="357.04"/>
    <n v="61.399999999999977"/>
    <n v="0.14673549373864825"/>
    <x v="0"/>
    <x v="0"/>
    <s v="No Rating"/>
    <s v="May"/>
  </r>
  <r>
    <x v="8017"/>
    <x v="291"/>
    <s v="Dumbbells"/>
    <x v="0"/>
    <x v="0"/>
    <n v="1"/>
    <n v="37.340000000000003"/>
    <n v="33.369999999999997"/>
    <s v="Retail"/>
    <n v="37.340000000000003"/>
    <n v="33.369999999999997"/>
    <n v="3.970000000000006"/>
    <n v="0.10632029994643828"/>
    <x v="0"/>
    <x v="0"/>
    <s v="No Rating"/>
    <s v="May"/>
  </r>
  <r>
    <x v="8018"/>
    <x v="291"/>
    <s v="Smartphone"/>
    <x v="3"/>
    <x v="2"/>
    <n v="13"/>
    <n v="226.15"/>
    <n v="175.62"/>
    <s v="Retail"/>
    <n v="2939.9500000000003"/>
    <n v="2283.06"/>
    <n v="656.89000000000033"/>
    <n v="0.22343577271722317"/>
    <x v="0"/>
    <x v="0"/>
    <s v="No Rating"/>
    <s v="May"/>
  </r>
  <r>
    <x v="8019"/>
    <x v="291"/>
    <s v="Sneakers"/>
    <x v="4"/>
    <x v="0"/>
    <n v="3"/>
    <n v="108.43"/>
    <n v="96.14"/>
    <s v="Online"/>
    <n v="325.29000000000002"/>
    <n v="288.42"/>
    <n v="36.870000000000005"/>
    <n v="0.11334501521719081"/>
    <x v="0"/>
    <x v="0"/>
    <s v="No Rating"/>
    <s v="May"/>
  </r>
  <r>
    <x v="8020"/>
    <x v="291"/>
    <s v="Mixer"/>
    <x v="2"/>
    <x v="3"/>
    <n v="14"/>
    <n v="269.99"/>
    <n v="209.99"/>
    <s v="Online"/>
    <n v="3779.86"/>
    <n v="2939.86"/>
    <n v="840"/>
    <n v="0.22223045297973998"/>
    <x v="0"/>
    <x v="0"/>
    <s v="No Rating"/>
    <s v="May"/>
  </r>
  <r>
    <x v="8021"/>
    <x v="291"/>
    <s v="Vacuum Cleaner"/>
    <x v="2"/>
    <x v="2"/>
    <n v="6"/>
    <n v="441.18"/>
    <n v="364.17"/>
    <s v="Online"/>
    <n v="2647.08"/>
    <n v="2185.02"/>
    <n v="462.05999999999995"/>
    <n v="0.17455460356317148"/>
    <x v="1"/>
    <x v="2"/>
    <n v="4"/>
    <s v="May"/>
  </r>
  <r>
    <x v="8022"/>
    <x v="291"/>
    <s v="Football"/>
    <x v="0"/>
    <x v="1"/>
    <n v="13"/>
    <n v="159"/>
    <n v="109.62"/>
    <s v="Online"/>
    <n v="2067"/>
    <n v="1425.06"/>
    <n v="641.94000000000005"/>
    <n v="0.31056603773584907"/>
    <x v="0"/>
    <x v="0"/>
    <s v="No Rating"/>
    <s v="May"/>
  </r>
  <r>
    <x v="8023"/>
    <x v="291"/>
    <s v="Comics"/>
    <x v="1"/>
    <x v="3"/>
    <n v="4"/>
    <n v="293.87"/>
    <n v="177.39"/>
    <s v="Retail"/>
    <n v="1175.48"/>
    <n v="709.56"/>
    <n v="465.92000000000007"/>
    <n v="0.39636573995304053"/>
    <x v="0"/>
    <x v="0"/>
    <s v="No Rating"/>
    <s v="May"/>
  </r>
  <r>
    <x v="8024"/>
    <x v="291"/>
    <s v="Sneakers"/>
    <x v="4"/>
    <x v="4"/>
    <n v="9"/>
    <n v="247.72"/>
    <n v="184.49"/>
    <s v="Retail"/>
    <n v="2229.48"/>
    <n v="1660.41"/>
    <n v="569.06999999999994"/>
    <n v="0.2552478604876473"/>
    <x v="0"/>
    <x v="0"/>
    <s v="No Rating"/>
    <s v="May"/>
  </r>
  <r>
    <x v="8025"/>
    <x v="291"/>
    <s v="Headphones"/>
    <x v="3"/>
    <x v="0"/>
    <n v="6"/>
    <n v="149.82"/>
    <n v="113.74"/>
    <s v="Online"/>
    <n v="898.92"/>
    <n v="682.43999999999994"/>
    <n v="216.48000000000002"/>
    <n v="0.24082232011747434"/>
    <x v="1"/>
    <x v="3"/>
    <s v="No Rating"/>
    <s v="May"/>
  </r>
  <r>
    <x v="8026"/>
    <x v="291"/>
    <s v="Comics"/>
    <x v="1"/>
    <x v="0"/>
    <n v="12"/>
    <n v="480.81"/>
    <n v="409.6"/>
    <s v="Retail"/>
    <n v="5769.72"/>
    <n v="4915.2000000000007"/>
    <n v="854.51999999999953"/>
    <n v="0.14810424076038342"/>
    <x v="0"/>
    <x v="0"/>
    <s v="No Rating"/>
    <s v="May"/>
  </r>
  <r>
    <x v="8027"/>
    <x v="291"/>
    <s v="Dumbbells"/>
    <x v="0"/>
    <x v="0"/>
    <n v="3"/>
    <n v="209.64"/>
    <n v="127.03"/>
    <s v="Online"/>
    <n v="628.91999999999996"/>
    <n v="381.09000000000003"/>
    <n v="247.82999999999993"/>
    <n v="0.39405647777141756"/>
    <x v="0"/>
    <x v="0"/>
    <s v="No Rating"/>
    <s v="May"/>
  </r>
  <r>
    <x v="8028"/>
    <x v="291"/>
    <s v="Headphones"/>
    <x v="3"/>
    <x v="1"/>
    <n v="14"/>
    <n v="412.48"/>
    <n v="338.3"/>
    <s v="Online"/>
    <n v="5774.72"/>
    <n v="4736.2"/>
    <n v="1038.5200000000004"/>
    <n v="0.17983902249806058"/>
    <x v="0"/>
    <x v="0"/>
    <s v="No Rating"/>
    <s v="May"/>
  </r>
  <r>
    <x v="8029"/>
    <x v="291"/>
    <s v="Sneakers"/>
    <x v="4"/>
    <x v="0"/>
    <n v="6"/>
    <n v="195.96"/>
    <n v="157.49"/>
    <s v="Retail"/>
    <n v="1175.76"/>
    <n v="944.94"/>
    <n v="230.81999999999994"/>
    <n v="0.19631557460706262"/>
    <x v="0"/>
    <x v="0"/>
    <s v="No Rating"/>
    <s v="May"/>
  </r>
  <r>
    <x v="8030"/>
    <x v="291"/>
    <s v="Football"/>
    <x v="0"/>
    <x v="1"/>
    <n v="16"/>
    <n v="34.590000000000003"/>
    <n v="21.52"/>
    <s v="Online"/>
    <n v="553.44000000000005"/>
    <n v="344.32"/>
    <n v="209.12000000000006"/>
    <n v="0.37785487135010126"/>
    <x v="0"/>
    <x v="0"/>
    <s v="No Rating"/>
    <s v="May"/>
  </r>
  <r>
    <x v="8031"/>
    <x v="291"/>
    <s v="Headphones"/>
    <x v="3"/>
    <x v="4"/>
    <n v="4"/>
    <n v="271.64"/>
    <n v="190.44"/>
    <s v="Online"/>
    <n v="1086.56"/>
    <n v="761.76"/>
    <n v="324.79999999999995"/>
    <n v="0.29892504785745838"/>
    <x v="0"/>
    <x v="0"/>
    <s v="No Rating"/>
    <s v="May"/>
  </r>
  <r>
    <x v="8032"/>
    <x v="291"/>
    <s v="Comics"/>
    <x v="1"/>
    <x v="0"/>
    <n v="12"/>
    <n v="84.52"/>
    <n v="74.72"/>
    <s v="Retail"/>
    <n v="1014.24"/>
    <n v="896.64"/>
    <n v="117.60000000000002"/>
    <n v="0.11594888783719831"/>
    <x v="0"/>
    <x v="0"/>
    <n v="4"/>
    <s v="May"/>
  </r>
  <r>
    <x v="8033"/>
    <x v="292"/>
    <s v="Dumbbells"/>
    <x v="0"/>
    <x v="2"/>
    <n v="1"/>
    <n v="298.68"/>
    <n v="238.31"/>
    <s v="Online"/>
    <n v="298.68"/>
    <n v="238.31"/>
    <n v="60.370000000000005"/>
    <n v="0.20212267309495113"/>
    <x v="0"/>
    <x v="0"/>
    <s v="No Rating"/>
    <s v="May"/>
  </r>
  <r>
    <x v="8034"/>
    <x v="292"/>
    <s v="Cycle"/>
    <x v="0"/>
    <x v="4"/>
    <n v="16"/>
    <n v="411.71"/>
    <n v="361.68"/>
    <s v="Retail"/>
    <n v="6587.36"/>
    <n v="5786.88"/>
    <n v="800.47999999999956"/>
    <n v="0.12151757304899073"/>
    <x v="0"/>
    <x v="0"/>
    <s v="No Rating"/>
    <s v="May"/>
  </r>
  <r>
    <x v="8035"/>
    <x v="292"/>
    <s v="Cookware Set"/>
    <x v="2"/>
    <x v="0"/>
    <n v="16"/>
    <n v="147.97"/>
    <n v="105.29"/>
    <s v="Retail"/>
    <n v="2367.52"/>
    <n v="1684.64"/>
    <n v="682.87999999999988"/>
    <n v="0.288436845306481"/>
    <x v="0"/>
    <x v="0"/>
    <s v="No Rating"/>
    <s v="May"/>
  </r>
  <r>
    <x v="8036"/>
    <x v="292"/>
    <s v="Football"/>
    <x v="0"/>
    <x v="2"/>
    <n v="3"/>
    <n v="339.03"/>
    <n v="214.21"/>
    <s v="Retail"/>
    <n v="1017.0899999999999"/>
    <n v="642.63"/>
    <n v="374.45999999999992"/>
    <n v="0.36816800873079075"/>
    <x v="0"/>
    <x v="0"/>
    <s v="No Rating"/>
    <s v="May"/>
  </r>
  <r>
    <x v="8037"/>
    <x v="292"/>
    <s v="Fiction"/>
    <x v="1"/>
    <x v="3"/>
    <n v="19"/>
    <n v="102.83"/>
    <n v="81.92"/>
    <s v="Online"/>
    <n v="1953.77"/>
    <n v="1556.48"/>
    <n v="397.28999999999996"/>
    <n v="0.20334532723913254"/>
    <x v="0"/>
    <x v="0"/>
    <s v="No Rating"/>
    <s v="May"/>
  </r>
  <r>
    <x v="8038"/>
    <x v="292"/>
    <s v="Dumbbells"/>
    <x v="0"/>
    <x v="3"/>
    <n v="16"/>
    <n v="24.93"/>
    <n v="18.399999999999999"/>
    <s v="Retail"/>
    <n v="398.88"/>
    <n v="294.39999999999998"/>
    <n v="104.48000000000002"/>
    <n v="0.26193341355796235"/>
    <x v="0"/>
    <x v="0"/>
    <s v="No Rating"/>
    <s v="May"/>
  </r>
  <r>
    <x v="8039"/>
    <x v="292"/>
    <s v="Textbook"/>
    <x v="1"/>
    <x v="2"/>
    <n v="18"/>
    <n v="226.89"/>
    <n v="182.18"/>
    <s v="Retail"/>
    <n v="4084.0199999999995"/>
    <n v="3279.2400000000002"/>
    <n v="804.77999999999929"/>
    <n v="0.19705584203799184"/>
    <x v="0"/>
    <x v="0"/>
    <s v="No Rating"/>
    <s v="May"/>
  </r>
  <r>
    <x v="8040"/>
    <x v="292"/>
    <s v="Dumbbells"/>
    <x v="0"/>
    <x v="1"/>
    <n v="1"/>
    <n v="497.33"/>
    <n v="358.81"/>
    <s v="Retail"/>
    <n v="497.33"/>
    <n v="358.81"/>
    <n v="138.51999999999998"/>
    <n v="0.27852733597410168"/>
    <x v="0"/>
    <x v="0"/>
    <n v="1"/>
    <s v="May"/>
  </r>
  <r>
    <x v="8041"/>
    <x v="292"/>
    <s v="Sneakers"/>
    <x v="4"/>
    <x v="1"/>
    <n v="19"/>
    <n v="447.64"/>
    <n v="383.26"/>
    <s v="Online"/>
    <n v="8505.16"/>
    <n v="7281.94"/>
    <n v="1223.2200000000003"/>
    <n v="0.14382092753105177"/>
    <x v="0"/>
    <x v="0"/>
    <s v="No Rating"/>
    <s v="May"/>
  </r>
  <r>
    <x v="8042"/>
    <x v="292"/>
    <s v="Camera"/>
    <x v="3"/>
    <x v="2"/>
    <n v="12"/>
    <n v="238.65"/>
    <n v="183.98"/>
    <s v="Online"/>
    <n v="2863.8"/>
    <n v="2207.7599999999998"/>
    <n v="656.04000000000042"/>
    <n v="0.22908024303373153"/>
    <x v="0"/>
    <x v="0"/>
    <s v="No Rating"/>
    <s v="May"/>
  </r>
  <r>
    <x v="8043"/>
    <x v="292"/>
    <s v="Sneakers"/>
    <x v="4"/>
    <x v="3"/>
    <n v="5"/>
    <n v="407.64"/>
    <n v="256.3"/>
    <s v="Online"/>
    <n v="2038.1999999999998"/>
    <n v="1281.5"/>
    <n v="756.69999999999982"/>
    <n v="0.37125895397900105"/>
    <x v="0"/>
    <x v="0"/>
    <s v="No Rating"/>
    <s v="May"/>
  </r>
  <r>
    <x v="8044"/>
    <x v="292"/>
    <s v="Fiction"/>
    <x v="1"/>
    <x v="0"/>
    <n v="2"/>
    <n v="480.58"/>
    <n v="372.55"/>
    <s v="Online"/>
    <n v="961.16"/>
    <n v="745.1"/>
    <n v="216.05999999999995"/>
    <n v="0.22479087768945852"/>
    <x v="0"/>
    <x v="0"/>
    <s v="No Rating"/>
    <s v="May"/>
  </r>
  <r>
    <x v="8045"/>
    <x v="292"/>
    <s v="Football"/>
    <x v="0"/>
    <x v="3"/>
    <n v="17"/>
    <n v="226.5"/>
    <n v="188.13"/>
    <s v="Retail"/>
    <n v="3850.5"/>
    <n v="3198.21"/>
    <n v="652.29"/>
    <n v="0.16940397350993378"/>
    <x v="0"/>
    <x v="0"/>
    <s v="No Rating"/>
    <s v="May"/>
  </r>
  <r>
    <x v="8046"/>
    <x v="292"/>
    <s v="Chair"/>
    <x v="2"/>
    <x v="3"/>
    <n v="17"/>
    <n v="201.98"/>
    <n v="169.95"/>
    <s v="Retail"/>
    <n v="3433.66"/>
    <n v="2889.1499999999996"/>
    <n v="544.51000000000022"/>
    <n v="0.15858005743142892"/>
    <x v="0"/>
    <x v="0"/>
    <s v="No Rating"/>
    <s v="May"/>
  </r>
  <r>
    <x v="8047"/>
    <x v="292"/>
    <s v="Headphones"/>
    <x v="3"/>
    <x v="2"/>
    <n v="17"/>
    <n v="388.51"/>
    <n v="321.85000000000002"/>
    <s v="Retail"/>
    <n v="6604.67"/>
    <n v="5471.4500000000007"/>
    <n v="1133.2199999999993"/>
    <n v="0.17157859514555598"/>
    <x v="0"/>
    <x v="0"/>
    <s v="No Rating"/>
    <s v="May"/>
  </r>
  <r>
    <x v="8048"/>
    <x v="292"/>
    <s v="Cycle"/>
    <x v="0"/>
    <x v="4"/>
    <n v="13"/>
    <n v="496.37"/>
    <n v="351.94"/>
    <s v="Retail"/>
    <n v="6452.81"/>
    <n v="4575.22"/>
    <n v="1877.5900000000001"/>
    <n v="0.29097246006003585"/>
    <x v="0"/>
    <x v="0"/>
    <s v="No Rating"/>
    <s v="May"/>
  </r>
  <r>
    <x v="8049"/>
    <x v="292"/>
    <s v="Textbook"/>
    <x v="1"/>
    <x v="0"/>
    <n v="16"/>
    <n v="373.6"/>
    <n v="229.4"/>
    <s v="Online"/>
    <n v="5977.6"/>
    <n v="3670.4"/>
    <n v="2307.2000000000003"/>
    <n v="0.38597430406852251"/>
    <x v="0"/>
    <x v="0"/>
    <s v="No Rating"/>
    <s v="May"/>
  </r>
  <r>
    <x v="8050"/>
    <x v="292"/>
    <s v="Jacket"/>
    <x v="4"/>
    <x v="0"/>
    <n v="19"/>
    <n v="135.26"/>
    <n v="88.43"/>
    <s v="Online"/>
    <n v="2569.9399999999996"/>
    <n v="1680.17"/>
    <n v="889.76999999999953"/>
    <n v="0.34622209078811167"/>
    <x v="0"/>
    <x v="0"/>
    <s v="No Rating"/>
    <s v="May"/>
  </r>
  <r>
    <x v="8051"/>
    <x v="292"/>
    <s v="Yoga Mat"/>
    <x v="0"/>
    <x v="3"/>
    <n v="7"/>
    <n v="204.78"/>
    <n v="131.44999999999999"/>
    <s v="Retail"/>
    <n v="1433.46"/>
    <n v="920.14999999999986"/>
    <n v="513.31000000000017"/>
    <n v="0.35809161050883886"/>
    <x v="0"/>
    <x v="0"/>
    <s v="No Rating"/>
    <s v="May"/>
  </r>
  <r>
    <x v="8052"/>
    <x v="292"/>
    <s v="Camera"/>
    <x v="3"/>
    <x v="2"/>
    <n v="1"/>
    <n v="330.55"/>
    <n v="261.8"/>
    <s v="Retail"/>
    <n v="330.55"/>
    <n v="261.8"/>
    <n v="68.75"/>
    <n v="0.20798668885191346"/>
    <x v="0"/>
    <x v="0"/>
    <s v="No Rating"/>
    <s v="May"/>
  </r>
  <r>
    <x v="8053"/>
    <x v="292"/>
    <s v="Vacuum Cleaner"/>
    <x v="2"/>
    <x v="1"/>
    <n v="15"/>
    <n v="95.29"/>
    <n v="63.6"/>
    <s v="Retail"/>
    <n v="1429.3500000000001"/>
    <n v="954"/>
    <n v="475.35000000000014"/>
    <n v="0.3325637527547487"/>
    <x v="0"/>
    <x v="0"/>
    <s v="No Rating"/>
    <s v="May"/>
  </r>
  <r>
    <x v="8054"/>
    <x v="292"/>
    <s v="Sneakers"/>
    <x v="4"/>
    <x v="4"/>
    <n v="2"/>
    <n v="246.61"/>
    <n v="192.65"/>
    <s v="Online"/>
    <n v="493.22"/>
    <n v="385.3"/>
    <n v="107.92000000000002"/>
    <n v="0.21880702323506754"/>
    <x v="0"/>
    <x v="0"/>
    <s v="No Rating"/>
    <s v="May"/>
  </r>
  <r>
    <x v="8055"/>
    <x v="292"/>
    <s v="Football"/>
    <x v="0"/>
    <x v="1"/>
    <n v="16"/>
    <n v="488.34"/>
    <n v="422.82"/>
    <s v="Retail"/>
    <n v="7813.44"/>
    <n v="6765.12"/>
    <n v="1048.3199999999997"/>
    <n v="0.13416881680796164"/>
    <x v="0"/>
    <x v="0"/>
    <s v="No Rating"/>
    <s v="May"/>
  </r>
  <r>
    <x v="8056"/>
    <x v="292"/>
    <s v="Fiction"/>
    <x v="1"/>
    <x v="0"/>
    <n v="14"/>
    <n v="394.95"/>
    <n v="269.36"/>
    <s v="Retail"/>
    <n v="5529.3"/>
    <n v="3771.04"/>
    <n v="1758.2600000000002"/>
    <n v="0.31798961893910627"/>
    <x v="0"/>
    <x v="0"/>
    <s v="No Rating"/>
    <s v="May"/>
  </r>
  <r>
    <x v="8057"/>
    <x v="292"/>
    <s v="Cookware Set"/>
    <x v="2"/>
    <x v="4"/>
    <n v="9"/>
    <n v="62.79"/>
    <n v="53.21"/>
    <s v="Retail"/>
    <n v="565.11"/>
    <n v="478.89"/>
    <n v="86.220000000000027"/>
    <n v="0.15257206561554393"/>
    <x v="0"/>
    <x v="0"/>
    <s v="No Rating"/>
    <s v="May"/>
  </r>
  <r>
    <x v="8058"/>
    <x v="292"/>
    <s v="Cookware Set"/>
    <x v="2"/>
    <x v="4"/>
    <n v="16"/>
    <n v="20.329999999999998"/>
    <n v="14.36"/>
    <s v="Retail"/>
    <n v="325.27999999999997"/>
    <n v="229.76"/>
    <n v="95.519999999999982"/>
    <n v="0.293654697491392"/>
    <x v="0"/>
    <x v="0"/>
    <s v="No Rating"/>
    <s v="May"/>
  </r>
  <r>
    <x v="8059"/>
    <x v="292"/>
    <s v="Textbook"/>
    <x v="1"/>
    <x v="2"/>
    <n v="13"/>
    <n v="73"/>
    <n v="53.52"/>
    <s v="Online"/>
    <n v="949"/>
    <n v="695.76"/>
    <n v="253.24"/>
    <n v="0.26684931506849319"/>
    <x v="0"/>
    <x v="0"/>
    <n v="2"/>
    <s v="May"/>
  </r>
  <r>
    <x v="8060"/>
    <x v="292"/>
    <s v="Fiction"/>
    <x v="1"/>
    <x v="3"/>
    <n v="8"/>
    <n v="78.099999999999994"/>
    <n v="65.98"/>
    <s v="Retail"/>
    <n v="624.79999999999995"/>
    <n v="527.84"/>
    <n v="96.959999999999923"/>
    <n v="0.15518565941101142"/>
    <x v="0"/>
    <x v="0"/>
    <s v="No Rating"/>
    <s v="May"/>
  </r>
  <r>
    <x v="8061"/>
    <x v="292"/>
    <s v="Camera"/>
    <x v="3"/>
    <x v="4"/>
    <n v="15"/>
    <n v="102.66"/>
    <n v="86.94"/>
    <s v="Online"/>
    <n v="1539.8999999999999"/>
    <n v="1304.0999999999999"/>
    <n v="235.79999999999995"/>
    <n v="0.1531268264172998"/>
    <x v="0"/>
    <x v="0"/>
    <s v="No Rating"/>
    <s v="May"/>
  </r>
  <r>
    <x v="8062"/>
    <x v="292"/>
    <s v="Football"/>
    <x v="0"/>
    <x v="3"/>
    <n v="6"/>
    <n v="359.58"/>
    <n v="226.85"/>
    <s v="Retail"/>
    <n v="2157.48"/>
    <n v="1361.1"/>
    <n v="796.38000000000011"/>
    <n v="0.36912509038322494"/>
    <x v="0"/>
    <x v="0"/>
    <s v="No Rating"/>
    <s v="May"/>
  </r>
  <r>
    <x v="8063"/>
    <x v="292"/>
    <s v="Yoga Mat"/>
    <x v="0"/>
    <x v="1"/>
    <n v="5"/>
    <n v="131.72999999999999"/>
    <n v="101.39"/>
    <s v="Retail"/>
    <n v="658.65"/>
    <n v="506.95"/>
    <n v="151.69999999999999"/>
    <n v="0.23031959310711303"/>
    <x v="0"/>
    <x v="0"/>
    <s v="No Rating"/>
    <s v="May"/>
  </r>
  <r>
    <x v="8064"/>
    <x v="292"/>
    <s v="Camera"/>
    <x v="3"/>
    <x v="4"/>
    <n v="6"/>
    <n v="321.44"/>
    <n v="257.45999999999998"/>
    <s v="Retail"/>
    <n v="1928.6399999999999"/>
    <n v="1544.7599999999998"/>
    <n v="383.88000000000011"/>
    <n v="0.19904181184668995"/>
    <x v="1"/>
    <x v="2"/>
    <s v="No Rating"/>
    <s v="May"/>
  </r>
  <r>
    <x v="8065"/>
    <x v="292"/>
    <s v="T-shirt"/>
    <x v="4"/>
    <x v="1"/>
    <n v="5"/>
    <n v="253.68"/>
    <n v="203.9"/>
    <s v="Retail"/>
    <n v="1268.4000000000001"/>
    <n v="1019.5"/>
    <n v="248.90000000000009"/>
    <n v="0.19623147272153901"/>
    <x v="0"/>
    <x v="0"/>
    <s v="No Rating"/>
    <s v="May"/>
  </r>
  <r>
    <x v="8066"/>
    <x v="293"/>
    <s v="Dumbbells"/>
    <x v="0"/>
    <x v="4"/>
    <n v="15"/>
    <n v="139.30000000000001"/>
    <n v="102.76"/>
    <s v="Online"/>
    <n v="2089.5"/>
    <n v="1541.4"/>
    <n v="548.09999999999991"/>
    <n v="0.26231155778894466"/>
    <x v="0"/>
    <x v="0"/>
    <s v="No Rating"/>
    <s v="May"/>
  </r>
  <r>
    <x v="8067"/>
    <x v="293"/>
    <s v="Fiction"/>
    <x v="1"/>
    <x v="1"/>
    <n v="17"/>
    <n v="48.69"/>
    <n v="29.99"/>
    <s v="Online"/>
    <n v="827.73"/>
    <n v="509.83"/>
    <n v="317.90000000000003"/>
    <n v="0.38406243581844324"/>
    <x v="0"/>
    <x v="0"/>
    <s v="No Rating"/>
    <s v="May"/>
  </r>
  <r>
    <x v="8068"/>
    <x v="293"/>
    <s v="Smartphone"/>
    <x v="3"/>
    <x v="1"/>
    <n v="8"/>
    <n v="274.94"/>
    <n v="214.5"/>
    <s v="Online"/>
    <n v="2199.52"/>
    <n v="1716"/>
    <n v="483.52"/>
    <n v="0.21982978104313669"/>
    <x v="0"/>
    <x v="0"/>
    <s v="No Rating"/>
    <s v="May"/>
  </r>
  <r>
    <x v="8069"/>
    <x v="293"/>
    <s v="Cycle"/>
    <x v="0"/>
    <x v="1"/>
    <n v="18"/>
    <n v="275.35000000000002"/>
    <n v="195.65"/>
    <s v="Online"/>
    <n v="4956.3"/>
    <n v="3521.7000000000003"/>
    <n v="1434.6"/>
    <n v="0.2894497911748683"/>
    <x v="0"/>
    <x v="0"/>
    <s v="No Rating"/>
    <s v="May"/>
  </r>
  <r>
    <x v="8070"/>
    <x v="293"/>
    <s v="Sneakers"/>
    <x v="4"/>
    <x v="1"/>
    <n v="1"/>
    <n v="338.71"/>
    <n v="205.61"/>
    <s v="Online"/>
    <n v="338.71"/>
    <n v="205.61"/>
    <n v="133.09999999999997"/>
    <n v="0.39296153051282801"/>
    <x v="0"/>
    <x v="0"/>
    <s v="No Rating"/>
    <s v="May"/>
  </r>
  <r>
    <x v="8071"/>
    <x v="293"/>
    <s v="Sneakers"/>
    <x v="4"/>
    <x v="2"/>
    <n v="13"/>
    <n v="60.68"/>
    <n v="49.87"/>
    <s v="Retail"/>
    <n v="788.84"/>
    <n v="648.30999999999995"/>
    <n v="140.53000000000009"/>
    <n v="0.17814765985497702"/>
    <x v="1"/>
    <x v="2"/>
    <n v="1"/>
    <s v="May"/>
  </r>
  <r>
    <x v="8072"/>
    <x v="293"/>
    <s v="Cycle"/>
    <x v="0"/>
    <x v="1"/>
    <n v="9"/>
    <n v="337.93"/>
    <n v="278.14"/>
    <s v="Online"/>
    <n v="3041.37"/>
    <n v="2503.2599999999998"/>
    <n v="538.11000000000013"/>
    <n v="0.17693013345959227"/>
    <x v="0"/>
    <x v="0"/>
    <s v="No Rating"/>
    <s v="May"/>
  </r>
  <r>
    <x v="8073"/>
    <x v="293"/>
    <s v="Comics"/>
    <x v="1"/>
    <x v="2"/>
    <n v="3"/>
    <n v="23.62"/>
    <n v="14.79"/>
    <s v="Retail"/>
    <n v="70.86"/>
    <n v="44.37"/>
    <n v="26.490000000000002"/>
    <n v="0.37383573243014395"/>
    <x v="1"/>
    <x v="1"/>
    <s v="No Rating"/>
    <s v="May"/>
  </r>
  <r>
    <x v="8074"/>
    <x v="293"/>
    <s v="Camera"/>
    <x v="3"/>
    <x v="4"/>
    <n v="2"/>
    <n v="380.7"/>
    <n v="326.5"/>
    <s v="Online"/>
    <n v="761.4"/>
    <n v="653"/>
    <n v="108.39999999999998"/>
    <n v="0.14236931967428418"/>
    <x v="0"/>
    <x v="0"/>
    <s v="No Rating"/>
    <s v="May"/>
  </r>
  <r>
    <x v="8075"/>
    <x v="293"/>
    <s v="Jeans"/>
    <x v="4"/>
    <x v="2"/>
    <n v="9"/>
    <n v="468.53"/>
    <n v="361.44"/>
    <s v="Online"/>
    <n v="4216.7699999999995"/>
    <n v="3252.96"/>
    <n v="963.80999999999949"/>
    <n v="0.22856594028130525"/>
    <x v="0"/>
    <x v="0"/>
    <s v="No Rating"/>
    <s v="May"/>
  </r>
  <r>
    <x v="8076"/>
    <x v="293"/>
    <s v="Jacket"/>
    <x v="4"/>
    <x v="1"/>
    <n v="6"/>
    <n v="130.22999999999999"/>
    <n v="109.94"/>
    <s v="Retail"/>
    <n v="781.37999999999988"/>
    <n v="659.64"/>
    <n v="121.7399999999999"/>
    <n v="0.15580127466789515"/>
    <x v="0"/>
    <x v="0"/>
    <s v="No Rating"/>
    <s v="May"/>
  </r>
  <r>
    <x v="8077"/>
    <x v="293"/>
    <s v="Camera"/>
    <x v="3"/>
    <x v="0"/>
    <n v="6"/>
    <n v="337.56"/>
    <n v="295.82"/>
    <s v="Online"/>
    <n v="2025.3600000000001"/>
    <n v="1774.92"/>
    <n v="250.44000000000005"/>
    <n v="0.1236520914800332"/>
    <x v="0"/>
    <x v="0"/>
    <s v="No Rating"/>
    <s v="May"/>
  </r>
  <r>
    <x v="8078"/>
    <x v="293"/>
    <s v="Headphones"/>
    <x v="3"/>
    <x v="1"/>
    <n v="2"/>
    <n v="309.3"/>
    <n v="210.91"/>
    <s v="Online"/>
    <n v="618.6"/>
    <n v="421.82"/>
    <n v="196.78000000000003"/>
    <n v="0.31810539928871651"/>
    <x v="0"/>
    <x v="0"/>
    <s v="No Rating"/>
    <s v="May"/>
  </r>
  <r>
    <x v="8079"/>
    <x v="293"/>
    <s v="Comics"/>
    <x v="1"/>
    <x v="3"/>
    <n v="7"/>
    <n v="493.38"/>
    <n v="312.75"/>
    <s v="Online"/>
    <n v="3453.66"/>
    <n v="2189.25"/>
    <n v="1264.4099999999999"/>
    <n v="0.36610726012404227"/>
    <x v="0"/>
    <x v="0"/>
    <s v="No Rating"/>
    <s v="May"/>
  </r>
  <r>
    <x v="8080"/>
    <x v="293"/>
    <s v="Textbook"/>
    <x v="1"/>
    <x v="3"/>
    <n v="17"/>
    <n v="422.6"/>
    <n v="369.66"/>
    <s v="Retail"/>
    <n v="7184.2000000000007"/>
    <n v="6284.22"/>
    <n v="899.98000000000047"/>
    <n v="0.12527212494084244"/>
    <x v="0"/>
    <x v="0"/>
    <s v="No Rating"/>
    <s v="May"/>
  </r>
  <r>
    <x v="8081"/>
    <x v="293"/>
    <s v="Camera"/>
    <x v="3"/>
    <x v="2"/>
    <n v="13"/>
    <n v="321.64"/>
    <n v="216.39"/>
    <s v="Retail"/>
    <n v="4181.32"/>
    <n v="2813.0699999999997"/>
    <n v="1368.25"/>
    <n v="0.3272292003482154"/>
    <x v="0"/>
    <x v="0"/>
    <s v="No Rating"/>
    <s v="May"/>
  </r>
  <r>
    <x v="8082"/>
    <x v="293"/>
    <s v="Comics"/>
    <x v="1"/>
    <x v="2"/>
    <n v="9"/>
    <n v="384.84"/>
    <n v="251.67"/>
    <s v="Retail"/>
    <n v="3463.56"/>
    <n v="2265.0299999999997"/>
    <n v="1198.5300000000002"/>
    <n v="0.34603991269098855"/>
    <x v="0"/>
    <x v="0"/>
    <s v="No Rating"/>
    <s v="May"/>
  </r>
  <r>
    <x v="8083"/>
    <x v="293"/>
    <s v="Chair"/>
    <x v="2"/>
    <x v="1"/>
    <n v="17"/>
    <n v="128.29"/>
    <n v="100.37"/>
    <s v="Retail"/>
    <n v="2180.9299999999998"/>
    <n v="1706.29"/>
    <n v="474.63999999999987"/>
    <n v="0.21763192766388648"/>
    <x v="0"/>
    <x v="0"/>
    <s v="No Rating"/>
    <s v="May"/>
  </r>
  <r>
    <x v="8084"/>
    <x v="293"/>
    <s v="Headphones"/>
    <x v="3"/>
    <x v="0"/>
    <n v="8"/>
    <n v="258.89"/>
    <n v="164.85"/>
    <s v="Retail"/>
    <n v="2071.12"/>
    <n v="1318.8"/>
    <n v="752.31999999999994"/>
    <n v="0.36324307620997331"/>
    <x v="0"/>
    <x v="0"/>
    <s v="No Rating"/>
    <s v="May"/>
  </r>
  <r>
    <x v="8085"/>
    <x v="293"/>
    <s v="Smartphone"/>
    <x v="3"/>
    <x v="4"/>
    <n v="18"/>
    <n v="109.99"/>
    <n v="69.31"/>
    <s v="Retail"/>
    <n v="1979.82"/>
    <n v="1247.58"/>
    <n v="732.24"/>
    <n v="0.36985180470951906"/>
    <x v="0"/>
    <x v="0"/>
    <s v="No Rating"/>
    <s v="May"/>
  </r>
  <r>
    <x v="8086"/>
    <x v="293"/>
    <s v="Sneakers"/>
    <x v="4"/>
    <x v="2"/>
    <n v="4"/>
    <n v="110.51"/>
    <n v="70.34"/>
    <s v="Online"/>
    <n v="442.04"/>
    <n v="281.36"/>
    <n v="160.68"/>
    <n v="0.36349651615238437"/>
    <x v="0"/>
    <x v="0"/>
    <s v="No Rating"/>
    <s v="May"/>
  </r>
  <r>
    <x v="8087"/>
    <x v="293"/>
    <s v="Chair"/>
    <x v="2"/>
    <x v="4"/>
    <n v="16"/>
    <n v="204.17"/>
    <n v="167.91"/>
    <s v="Online"/>
    <n v="3266.72"/>
    <n v="2686.56"/>
    <n v="580.15999999999985"/>
    <n v="0.17759710045550273"/>
    <x v="0"/>
    <x v="0"/>
    <s v="No Rating"/>
    <s v="May"/>
  </r>
  <r>
    <x v="8088"/>
    <x v="293"/>
    <s v="Laptop"/>
    <x v="3"/>
    <x v="0"/>
    <n v="11"/>
    <n v="137.61000000000001"/>
    <n v="106.93"/>
    <s v="Retail"/>
    <n v="1513.71"/>
    <n v="1176.23"/>
    <n v="337.48"/>
    <n v="0.22294891359639563"/>
    <x v="0"/>
    <x v="0"/>
    <s v="No Rating"/>
    <s v="May"/>
  </r>
  <r>
    <x v="8089"/>
    <x v="293"/>
    <s v="Cycle"/>
    <x v="0"/>
    <x v="2"/>
    <n v="6"/>
    <n v="314.12"/>
    <n v="271.69"/>
    <s v="Online"/>
    <n v="1884.72"/>
    <n v="1630.1399999999999"/>
    <n v="254.58000000000015"/>
    <n v="0.13507576722271752"/>
    <x v="0"/>
    <x v="0"/>
    <s v="No Rating"/>
    <s v="May"/>
  </r>
  <r>
    <x v="8090"/>
    <x v="293"/>
    <s v="Jacket"/>
    <x v="4"/>
    <x v="0"/>
    <n v="16"/>
    <n v="189.3"/>
    <n v="143.47"/>
    <s v="Retail"/>
    <n v="3028.8"/>
    <n v="2295.52"/>
    <n v="733.2800000000002"/>
    <n v="0.24210248283148447"/>
    <x v="0"/>
    <x v="0"/>
    <s v="No Rating"/>
    <s v="May"/>
  </r>
  <r>
    <x v="8091"/>
    <x v="293"/>
    <s v="Jacket"/>
    <x v="4"/>
    <x v="1"/>
    <n v="20"/>
    <n v="407.83"/>
    <n v="350.45"/>
    <s v="Retail"/>
    <n v="8156.5999999999995"/>
    <n v="7009"/>
    <n v="1147.5999999999995"/>
    <n v="0.1406958781845376"/>
    <x v="0"/>
    <x v="0"/>
    <s v="No Rating"/>
    <s v="May"/>
  </r>
  <r>
    <x v="8092"/>
    <x v="293"/>
    <s v="Biography"/>
    <x v="1"/>
    <x v="3"/>
    <n v="12"/>
    <n v="492.18"/>
    <n v="411.87"/>
    <s v="Retail"/>
    <n v="5906.16"/>
    <n v="4942.4400000000005"/>
    <n v="963.71999999999935"/>
    <n v="0.16317201024015593"/>
    <x v="0"/>
    <x v="0"/>
    <s v="No Rating"/>
    <s v="May"/>
  </r>
  <r>
    <x v="8093"/>
    <x v="293"/>
    <s v="Laptop"/>
    <x v="3"/>
    <x v="1"/>
    <n v="5"/>
    <n v="108.66"/>
    <n v="70.86"/>
    <s v="Retail"/>
    <n v="543.29999999999995"/>
    <n v="354.3"/>
    <n v="188.99999999999994"/>
    <n v="0.34787410270568742"/>
    <x v="0"/>
    <x v="0"/>
    <s v="No Rating"/>
    <s v="May"/>
  </r>
  <r>
    <x v="8094"/>
    <x v="293"/>
    <s v="Textbook"/>
    <x v="1"/>
    <x v="0"/>
    <n v="7"/>
    <n v="340.04"/>
    <n v="251.69"/>
    <s v="Online"/>
    <n v="2380.2800000000002"/>
    <n v="1761.83"/>
    <n v="618.45000000000027"/>
    <n v="0.25982237383837203"/>
    <x v="0"/>
    <x v="0"/>
    <n v="5"/>
    <s v="May"/>
  </r>
  <r>
    <x v="8095"/>
    <x v="293"/>
    <s v="Jacket"/>
    <x v="4"/>
    <x v="2"/>
    <n v="13"/>
    <n v="170.7"/>
    <n v="144.16999999999999"/>
    <s v="Retail"/>
    <n v="2219.1"/>
    <n v="1874.2099999999998"/>
    <n v="344.8900000000001"/>
    <n v="0.15541886350322207"/>
    <x v="0"/>
    <x v="0"/>
    <s v="No Rating"/>
    <s v="May"/>
  </r>
  <r>
    <x v="8096"/>
    <x v="293"/>
    <s v="Headphones"/>
    <x v="3"/>
    <x v="3"/>
    <n v="20"/>
    <n v="82.54"/>
    <n v="57"/>
    <s v="Online"/>
    <n v="1650.8000000000002"/>
    <n v="1140"/>
    <n v="510.80000000000018"/>
    <n v="0.30942573297795017"/>
    <x v="0"/>
    <x v="0"/>
    <s v="No Rating"/>
    <s v="May"/>
  </r>
  <r>
    <x v="8097"/>
    <x v="294"/>
    <s v="Smartphone"/>
    <x v="3"/>
    <x v="1"/>
    <n v="19"/>
    <n v="15.56"/>
    <n v="13.3"/>
    <s v="Online"/>
    <n v="295.64"/>
    <n v="252.70000000000002"/>
    <n v="42.939999999999969"/>
    <n v="0.14524421593830325"/>
    <x v="0"/>
    <x v="0"/>
    <s v="No Rating"/>
    <s v="May"/>
  </r>
  <r>
    <x v="8098"/>
    <x v="294"/>
    <s v="Smartphone"/>
    <x v="3"/>
    <x v="1"/>
    <n v="3"/>
    <n v="406.18"/>
    <n v="355.38"/>
    <s v="Online"/>
    <n v="1218.54"/>
    <n v="1066.1399999999999"/>
    <n v="152.40000000000009"/>
    <n v="0.12506770397360784"/>
    <x v="0"/>
    <x v="0"/>
    <s v="No Rating"/>
    <s v="May"/>
  </r>
  <r>
    <x v="8099"/>
    <x v="294"/>
    <s v="Chair"/>
    <x v="2"/>
    <x v="2"/>
    <n v="12"/>
    <n v="319.67"/>
    <n v="270.92"/>
    <s v="Retail"/>
    <n v="3836.04"/>
    <n v="3251.04"/>
    <n v="585"/>
    <n v="0.15250101667344448"/>
    <x v="0"/>
    <x v="0"/>
    <s v="No Rating"/>
    <s v="May"/>
  </r>
  <r>
    <x v="8100"/>
    <x v="294"/>
    <s v="Football"/>
    <x v="0"/>
    <x v="1"/>
    <n v="10"/>
    <n v="484.05"/>
    <n v="363"/>
    <s v="Online"/>
    <n v="4840.5"/>
    <n v="3630"/>
    <n v="1210.5"/>
    <n v="0.25007747133560582"/>
    <x v="0"/>
    <x v="0"/>
    <s v="No Rating"/>
    <s v="May"/>
  </r>
  <r>
    <x v="8101"/>
    <x v="294"/>
    <s v="T-shirt"/>
    <x v="4"/>
    <x v="2"/>
    <n v="19"/>
    <n v="179.57"/>
    <n v="151.82"/>
    <s v="Retail"/>
    <n v="3411.83"/>
    <n v="2884.58"/>
    <n v="527.25"/>
    <n v="0.15453583560728407"/>
    <x v="0"/>
    <x v="0"/>
    <s v="No Rating"/>
    <s v="May"/>
  </r>
  <r>
    <x v="8102"/>
    <x v="294"/>
    <s v="Smartphone"/>
    <x v="3"/>
    <x v="0"/>
    <n v="15"/>
    <n v="329.39"/>
    <n v="295.98"/>
    <s v="Retail"/>
    <n v="4940.8499999999995"/>
    <n v="4439.7000000000007"/>
    <n v="501.14999999999873"/>
    <n v="0.10142991590515778"/>
    <x v="0"/>
    <x v="0"/>
    <s v="No Rating"/>
    <s v="May"/>
  </r>
  <r>
    <x v="8103"/>
    <x v="294"/>
    <s v="Biography"/>
    <x v="1"/>
    <x v="1"/>
    <n v="13"/>
    <n v="182.44"/>
    <n v="161.31"/>
    <s v="Retail"/>
    <n v="2371.7199999999998"/>
    <n v="2097.0300000000002"/>
    <n v="274.6899999999996"/>
    <n v="0.11581889936417436"/>
    <x v="0"/>
    <x v="0"/>
    <s v="No Rating"/>
    <s v="May"/>
  </r>
  <r>
    <x v="8104"/>
    <x v="294"/>
    <s v="Football"/>
    <x v="0"/>
    <x v="1"/>
    <n v="16"/>
    <n v="159.38999999999999"/>
    <n v="112.25"/>
    <s v="Retail"/>
    <n v="2550.2399999999998"/>
    <n v="1796"/>
    <n v="754.23999999999978"/>
    <n v="0.2957525566221218"/>
    <x v="0"/>
    <x v="0"/>
    <s v="No Rating"/>
    <s v="May"/>
  </r>
  <r>
    <x v="8105"/>
    <x v="294"/>
    <s v="Football"/>
    <x v="0"/>
    <x v="0"/>
    <n v="7"/>
    <n v="399.37"/>
    <n v="245.09"/>
    <s v="Retail"/>
    <n v="2795.59"/>
    <n v="1715.63"/>
    <n v="1079.96"/>
    <n v="0.38630843578636354"/>
    <x v="0"/>
    <x v="0"/>
    <s v="No Rating"/>
    <s v="May"/>
  </r>
  <r>
    <x v="8106"/>
    <x v="294"/>
    <s v="Chair"/>
    <x v="2"/>
    <x v="3"/>
    <n v="13"/>
    <n v="379.87"/>
    <n v="252.76"/>
    <s v="Online"/>
    <n v="4938.3100000000004"/>
    <n v="3285.88"/>
    <n v="1652.4300000000003"/>
    <n v="0.33461447337246958"/>
    <x v="0"/>
    <x v="0"/>
    <n v="3"/>
    <s v="May"/>
  </r>
  <r>
    <x v="8107"/>
    <x v="294"/>
    <s v="Camera"/>
    <x v="3"/>
    <x v="2"/>
    <n v="19"/>
    <n v="281.87"/>
    <n v="208.5"/>
    <s v="Retail"/>
    <n v="5355.53"/>
    <n v="3961.5"/>
    <n v="1394.0299999999997"/>
    <n v="0.26029730017383895"/>
    <x v="0"/>
    <x v="0"/>
    <s v="No Rating"/>
    <s v="May"/>
  </r>
  <r>
    <x v="8108"/>
    <x v="294"/>
    <s v="Sneakers"/>
    <x v="4"/>
    <x v="3"/>
    <n v="20"/>
    <n v="82.41"/>
    <n v="66.930000000000007"/>
    <s v="Retail"/>
    <n v="1648.1999999999998"/>
    <n v="1338.6000000000001"/>
    <n v="309.59999999999968"/>
    <n v="0.18784128139788844"/>
    <x v="0"/>
    <x v="0"/>
    <s v="No Rating"/>
    <s v="May"/>
  </r>
  <r>
    <x v="8109"/>
    <x v="294"/>
    <s v="Smartphone"/>
    <x v="3"/>
    <x v="4"/>
    <n v="14"/>
    <n v="82.76"/>
    <n v="72.739999999999995"/>
    <s v="Retail"/>
    <n v="1158.6400000000001"/>
    <n v="1018.3599999999999"/>
    <n v="140.2800000000002"/>
    <n v="0.12107298211696488"/>
    <x v="0"/>
    <x v="0"/>
    <s v="No Rating"/>
    <s v="May"/>
  </r>
  <r>
    <x v="8110"/>
    <x v="294"/>
    <s v="Jacket"/>
    <x v="4"/>
    <x v="3"/>
    <n v="17"/>
    <n v="450.57"/>
    <n v="346.41"/>
    <s v="Retail"/>
    <n v="7659.69"/>
    <n v="5888.97"/>
    <n v="1770.7199999999993"/>
    <n v="0.23117384646114914"/>
    <x v="0"/>
    <x v="0"/>
    <n v="3"/>
    <s v="May"/>
  </r>
  <r>
    <x v="8111"/>
    <x v="294"/>
    <s v="Laptop"/>
    <x v="3"/>
    <x v="4"/>
    <n v="3"/>
    <n v="164.05"/>
    <n v="128.13999999999999"/>
    <s v="Retail"/>
    <n v="492.15000000000003"/>
    <n v="384.41999999999996"/>
    <n v="107.73000000000008"/>
    <n v="0.21889667784212144"/>
    <x v="0"/>
    <x v="0"/>
    <s v="No Rating"/>
    <s v="May"/>
  </r>
  <r>
    <x v="8112"/>
    <x v="294"/>
    <s v="Mixer"/>
    <x v="2"/>
    <x v="1"/>
    <n v="5"/>
    <n v="418.65"/>
    <n v="293.16000000000003"/>
    <s v="Retail"/>
    <n v="2093.25"/>
    <n v="1465.8000000000002"/>
    <n v="627.44999999999982"/>
    <n v="0.29974919383733423"/>
    <x v="0"/>
    <x v="0"/>
    <s v="No Rating"/>
    <s v="May"/>
  </r>
  <r>
    <x v="8113"/>
    <x v="294"/>
    <s v="Jacket"/>
    <x v="4"/>
    <x v="2"/>
    <n v="4"/>
    <n v="277.95"/>
    <n v="228.01"/>
    <s v="Online"/>
    <n v="1111.8"/>
    <n v="912.04"/>
    <n v="199.76"/>
    <n v="0.17967260298614859"/>
    <x v="0"/>
    <x v="0"/>
    <s v="No Rating"/>
    <s v="May"/>
  </r>
  <r>
    <x v="8114"/>
    <x v="294"/>
    <s v="Textbook"/>
    <x v="1"/>
    <x v="1"/>
    <n v="16"/>
    <n v="392.33"/>
    <n v="329.18"/>
    <s v="Retail"/>
    <n v="6277.28"/>
    <n v="5266.88"/>
    <n v="1010.3999999999996"/>
    <n v="0.16096143552621511"/>
    <x v="0"/>
    <x v="0"/>
    <s v="No Rating"/>
    <s v="May"/>
  </r>
  <r>
    <x v="8115"/>
    <x v="294"/>
    <s v="Camera"/>
    <x v="3"/>
    <x v="0"/>
    <n v="15"/>
    <n v="205.25"/>
    <n v="153.76"/>
    <s v="Retail"/>
    <n v="3078.75"/>
    <n v="2306.3999999999996"/>
    <n v="772.35000000000036"/>
    <n v="0.25086479902557868"/>
    <x v="0"/>
    <x v="0"/>
    <s v="No Rating"/>
    <s v="May"/>
  </r>
  <r>
    <x v="8116"/>
    <x v="294"/>
    <s v="Chair"/>
    <x v="2"/>
    <x v="3"/>
    <n v="4"/>
    <n v="219.51"/>
    <n v="134.05000000000001"/>
    <s v="Retail"/>
    <n v="878.04"/>
    <n v="536.20000000000005"/>
    <n v="341.83999999999992"/>
    <n v="0.38932167099448767"/>
    <x v="0"/>
    <x v="0"/>
    <s v="No Rating"/>
    <s v="May"/>
  </r>
  <r>
    <x v="8117"/>
    <x v="294"/>
    <s v="Football"/>
    <x v="0"/>
    <x v="1"/>
    <n v="5"/>
    <n v="379.52"/>
    <n v="318.74"/>
    <s v="Retail"/>
    <n v="1897.6"/>
    <n v="1593.7"/>
    <n v="303.89999999999986"/>
    <n v="0.16014966273187178"/>
    <x v="0"/>
    <x v="0"/>
    <s v="No Rating"/>
    <s v="May"/>
  </r>
  <r>
    <x v="8118"/>
    <x v="294"/>
    <s v="Biography"/>
    <x v="1"/>
    <x v="2"/>
    <n v="2"/>
    <n v="260.52999999999997"/>
    <n v="185.77"/>
    <s v="Retail"/>
    <n v="521.05999999999995"/>
    <n v="371.54"/>
    <n v="149.51999999999992"/>
    <n v="0.28695351782904066"/>
    <x v="0"/>
    <x v="0"/>
    <s v="No Rating"/>
    <s v="May"/>
  </r>
  <r>
    <x v="8119"/>
    <x v="294"/>
    <s v="Smartphone"/>
    <x v="3"/>
    <x v="3"/>
    <n v="1"/>
    <n v="466.24"/>
    <n v="377.37"/>
    <s v="Online"/>
    <n v="466.24"/>
    <n v="377.37"/>
    <n v="88.87"/>
    <n v="0.19060998627316403"/>
    <x v="1"/>
    <x v="2"/>
    <n v="4"/>
    <s v="May"/>
  </r>
  <r>
    <x v="8120"/>
    <x v="294"/>
    <s v="Laptop"/>
    <x v="3"/>
    <x v="1"/>
    <n v="18"/>
    <n v="252.81"/>
    <n v="185.6"/>
    <s v="Online"/>
    <n v="4550.58"/>
    <n v="3340.7999999999997"/>
    <n v="1209.7800000000002"/>
    <n v="0.26585182548158703"/>
    <x v="0"/>
    <x v="0"/>
    <s v="No Rating"/>
    <s v="May"/>
  </r>
  <r>
    <x v="8121"/>
    <x v="294"/>
    <s v="Yoga Mat"/>
    <x v="0"/>
    <x v="1"/>
    <n v="20"/>
    <n v="335.45"/>
    <n v="265.27"/>
    <s v="Retail"/>
    <n v="6709"/>
    <n v="5305.4"/>
    <n v="1403.6000000000004"/>
    <n v="0.20921150693098828"/>
    <x v="0"/>
    <x v="0"/>
    <s v="No Rating"/>
    <s v="May"/>
  </r>
  <r>
    <x v="8122"/>
    <x v="294"/>
    <s v="Comics"/>
    <x v="1"/>
    <x v="2"/>
    <n v="4"/>
    <n v="353.78"/>
    <n v="285.04000000000002"/>
    <s v="Retail"/>
    <n v="1415.12"/>
    <n v="1140.1600000000001"/>
    <n v="274.95999999999981"/>
    <n v="0.19430154333201413"/>
    <x v="0"/>
    <x v="0"/>
    <s v="No Rating"/>
    <s v="May"/>
  </r>
  <r>
    <x v="8123"/>
    <x v="294"/>
    <s v="Headphones"/>
    <x v="3"/>
    <x v="3"/>
    <n v="10"/>
    <n v="41.61"/>
    <n v="27.65"/>
    <s v="Online"/>
    <n v="416.1"/>
    <n v="276.5"/>
    <n v="139.60000000000002"/>
    <n v="0.33549627493391015"/>
    <x v="0"/>
    <x v="0"/>
    <s v="No Rating"/>
    <s v="May"/>
  </r>
  <r>
    <x v="8124"/>
    <x v="294"/>
    <s v="Mixer"/>
    <x v="2"/>
    <x v="1"/>
    <n v="17"/>
    <n v="482.39"/>
    <n v="294.83"/>
    <s v="Online"/>
    <n v="8200.6299999999992"/>
    <n v="5012.1099999999997"/>
    <n v="3188.5199999999995"/>
    <n v="0.38881403014158666"/>
    <x v="0"/>
    <x v="0"/>
    <n v="1"/>
    <s v="May"/>
  </r>
  <r>
    <x v="8125"/>
    <x v="294"/>
    <s v="Textbook"/>
    <x v="1"/>
    <x v="0"/>
    <n v="8"/>
    <n v="60.89"/>
    <n v="39.22"/>
    <s v="Retail"/>
    <n v="487.12"/>
    <n v="313.76"/>
    <n v="173.36"/>
    <n v="0.35588766628346202"/>
    <x v="0"/>
    <x v="0"/>
    <s v="No Rating"/>
    <s v="May"/>
  </r>
  <r>
    <x v="8126"/>
    <x v="295"/>
    <s v="Fiction"/>
    <x v="1"/>
    <x v="3"/>
    <n v="9"/>
    <n v="71.67"/>
    <n v="53.12"/>
    <s v="Retail"/>
    <n v="645.03"/>
    <n v="478.08"/>
    <n v="166.95"/>
    <n v="0.25882517092228269"/>
    <x v="0"/>
    <x v="0"/>
    <s v="No Rating"/>
    <s v="May"/>
  </r>
  <r>
    <x v="8127"/>
    <x v="295"/>
    <s v="Headphones"/>
    <x v="3"/>
    <x v="1"/>
    <n v="20"/>
    <n v="40.020000000000003"/>
    <n v="29.19"/>
    <s v="Retail"/>
    <n v="800.40000000000009"/>
    <n v="583.80000000000007"/>
    <n v="216.60000000000002"/>
    <n v="0.27061469265367316"/>
    <x v="0"/>
    <x v="0"/>
    <s v="No Rating"/>
    <s v="May"/>
  </r>
  <r>
    <x v="8128"/>
    <x v="295"/>
    <s v="Biography"/>
    <x v="1"/>
    <x v="3"/>
    <n v="13"/>
    <n v="120.47"/>
    <n v="89.33"/>
    <s v="Online"/>
    <n v="1566.11"/>
    <n v="1161.29"/>
    <n v="404.81999999999994"/>
    <n v="0.25848759027143686"/>
    <x v="0"/>
    <x v="0"/>
    <s v="No Rating"/>
    <s v="May"/>
  </r>
  <r>
    <x v="8129"/>
    <x v="295"/>
    <s v="Cycle"/>
    <x v="0"/>
    <x v="4"/>
    <n v="15"/>
    <n v="12.13"/>
    <n v="9.81"/>
    <s v="Retail"/>
    <n v="181.95000000000002"/>
    <n v="147.15"/>
    <n v="34.800000000000011"/>
    <n v="0.19126133553173955"/>
    <x v="0"/>
    <x v="0"/>
    <s v="No Rating"/>
    <s v="May"/>
  </r>
  <r>
    <x v="8130"/>
    <x v="295"/>
    <s v="Vacuum Cleaner"/>
    <x v="2"/>
    <x v="4"/>
    <n v="13"/>
    <n v="328.13"/>
    <n v="236.35"/>
    <s v="Retail"/>
    <n v="4265.6899999999996"/>
    <n v="3072.5499999999997"/>
    <n v="1193.1399999999999"/>
    <n v="0.27970621400054857"/>
    <x v="0"/>
    <x v="0"/>
    <s v="No Rating"/>
    <s v="May"/>
  </r>
  <r>
    <x v="8131"/>
    <x v="295"/>
    <s v="Headphones"/>
    <x v="3"/>
    <x v="4"/>
    <n v="2"/>
    <n v="100.12"/>
    <n v="86.34"/>
    <s v="Online"/>
    <n v="200.24"/>
    <n v="172.68"/>
    <n v="27.560000000000002"/>
    <n v="0.137634838194167"/>
    <x v="0"/>
    <x v="0"/>
    <s v="No Rating"/>
    <s v="May"/>
  </r>
  <r>
    <x v="8132"/>
    <x v="295"/>
    <s v="Comics"/>
    <x v="1"/>
    <x v="1"/>
    <n v="1"/>
    <n v="146.41999999999999"/>
    <n v="130.46"/>
    <s v="Retail"/>
    <n v="146.41999999999999"/>
    <n v="130.46"/>
    <n v="15.95999999999998"/>
    <n v="0.10900150252697706"/>
    <x v="0"/>
    <x v="0"/>
    <s v="No Rating"/>
    <s v="May"/>
  </r>
  <r>
    <x v="8133"/>
    <x v="295"/>
    <s v="Jeans"/>
    <x v="4"/>
    <x v="2"/>
    <n v="7"/>
    <n v="137.26"/>
    <n v="118.8"/>
    <s v="Retail"/>
    <n v="960.81999999999994"/>
    <n v="831.6"/>
    <n v="129.21999999999991"/>
    <n v="0.13448929039778515"/>
    <x v="0"/>
    <x v="0"/>
    <s v="No Rating"/>
    <s v="May"/>
  </r>
  <r>
    <x v="8134"/>
    <x v="295"/>
    <s v="Cycle"/>
    <x v="0"/>
    <x v="0"/>
    <n v="1"/>
    <n v="276.85000000000002"/>
    <n v="195.96"/>
    <s v="Retail"/>
    <n v="276.85000000000002"/>
    <n v="195.96"/>
    <n v="80.890000000000015"/>
    <n v="0.29217988080187829"/>
    <x v="0"/>
    <x v="0"/>
    <s v="No Rating"/>
    <s v="May"/>
  </r>
  <r>
    <x v="8135"/>
    <x v="295"/>
    <s v="Mixer"/>
    <x v="2"/>
    <x v="1"/>
    <n v="1"/>
    <n v="72.760000000000005"/>
    <n v="58.6"/>
    <s v="Online"/>
    <n v="72.760000000000005"/>
    <n v="58.6"/>
    <n v="14.160000000000004"/>
    <n v="0.19461242440901597"/>
    <x v="0"/>
    <x v="0"/>
    <s v="No Rating"/>
    <s v="May"/>
  </r>
  <r>
    <x v="8136"/>
    <x v="295"/>
    <s v="Fiction"/>
    <x v="1"/>
    <x v="3"/>
    <n v="14"/>
    <n v="473.12"/>
    <n v="341.57"/>
    <s v="Retail"/>
    <n v="6623.68"/>
    <n v="4781.9799999999996"/>
    <n v="1841.7000000000007"/>
    <n v="0.27804785255326353"/>
    <x v="0"/>
    <x v="0"/>
    <s v="No Rating"/>
    <s v="May"/>
  </r>
  <r>
    <x v="8137"/>
    <x v="295"/>
    <s v="Sneakers"/>
    <x v="4"/>
    <x v="0"/>
    <n v="15"/>
    <n v="454.85"/>
    <n v="318.95999999999998"/>
    <s v="Online"/>
    <n v="6822.75"/>
    <n v="4784.3999999999996"/>
    <n v="2038.3500000000004"/>
    <n v="0.29875783225239094"/>
    <x v="0"/>
    <x v="0"/>
    <s v="No Rating"/>
    <s v="May"/>
  </r>
  <r>
    <x v="8138"/>
    <x v="295"/>
    <s v="Sneakers"/>
    <x v="4"/>
    <x v="2"/>
    <n v="19"/>
    <n v="60.92"/>
    <n v="37.24"/>
    <s v="Retail"/>
    <n v="1157.48"/>
    <n v="707.56000000000006"/>
    <n v="449.91999999999996"/>
    <n v="0.38870650032829934"/>
    <x v="0"/>
    <x v="0"/>
    <n v="4"/>
    <s v="May"/>
  </r>
  <r>
    <x v="8139"/>
    <x v="295"/>
    <s v="Laptop"/>
    <x v="3"/>
    <x v="3"/>
    <n v="9"/>
    <n v="493.26"/>
    <n v="324.04000000000002"/>
    <s v="Online"/>
    <n v="4439.34"/>
    <n v="2916.36"/>
    <n v="1522.98"/>
    <n v="0.34306450958926327"/>
    <x v="0"/>
    <x v="0"/>
    <n v="3"/>
    <s v="May"/>
  </r>
  <r>
    <x v="8140"/>
    <x v="295"/>
    <s v="Laptop"/>
    <x v="3"/>
    <x v="4"/>
    <n v="11"/>
    <n v="288.89999999999998"/>
    <n v="202.09"/>
    <s v="Retail"/>
    <n v="3177.8999999999996"/>
    <n v="2222.9900000000002"/>
    <n v="954.9099999999994"/>
    <n v="0.30048459674627881"/>
    <x v="0"/>
    <x v="0"/>
    <s v="No Rating"/>
    <s v="May"/>
  </r>
  <r>
    <x v="8141"/>
    <x v="295"/>
    <s v="Headphones"/>
    <x v="3"/>
    <x v="4"/>
    <n v="12"/>
    <n v="253.74"/>
    <n v="194.95"/>
    <s v="Online"/>
    <n v="3044.88"/>
    <n v="2339.3999999999996"/>
    <n v="705.48000000000047"/>
    <n v="0.23169385985654622"/>
    <x v="0"/>
    <x v="0"/>
    <s v="No Rating"/>
    <s v="May"/>
  </r>
  <r>
    <x v="8142"/>
    <x v="295"/>
    <s v="Smartphone"/>
    <x v="3"/>
    <x v="0"/>
    <n v="8"/>
    <n v="439.91"/>
    <n v="280.72000000000003"/>
    <s v="Retail"/>
    <n v="3519.28"/>
    <n v="2245.7600000000002"/>
    <n v="1273.52"/>
    <n v="0.36186947330135705"/>
    <x v="0"/>
    <x v="0"/>
    <s v="No Rating"/>
    <s v="May"/>
  </r>
  <r>
    <x v="8143"/>
    <x v="295"/>
    <s v="T-shirt"/>
    <x v="4"/>
    <x v="0"/>
    <n v="5"/>
    <n v="406.32"/>
    <n v="336.68"/>
    <s v="Retail"/>
    <n v="2031.6"/>
    <n v="1683.4"/>
    <n v="348.19999999999982"/>
    <n v="0.17139200630045276"/>
    <x v="0"/>
    <x v="0"/>
    <s v="No Rating"/>
    <s v="May"/>
  </r>
  <r>
    <x v="8144"/>
    <x v="295"/>
    <s v="Laptop"/>
    <x v="3"/>
    <x v="4"/>
    <n v="15"/>
    <n v="149.25"/>
    <n v="124.23"/>
    <s v="Retail"/>
    <n v="2238.75"/>
    <n v="1863.45"/>
    <n v="375.29999999999995"/>
    <n v="0.16763819095477384"/>
    <x v="0"/>
    <x v="0"/>
    <s v="No Rating"/>
    <s v="May"/>
  </r>
  <r>
    <x v="8145"/>
    <x v="295"/>
    <s v="Yoga Mat"/>
    <x v="0"/>
    <x v="4"/>
    <n v="9"/>
    <n v="153.28"/>
    <n v="128.72999999999999"/>
    <s v="Retail"/>
    <n v="1379.52"/>
    <n v="1158.57"/>
    <n v="220.95000000000005"/>
    <n v="0.16016440501043844"/>
    <x v="1"/>
    <x v="1"/>
    <s v="No Rating"/>
    <s v="May"/>
  </r>
  <r>
    <x v="8146"/>
    <x v="295"/>
    <s v="Dumbbells"/>
    <x v="0"/>
    <x v="2"/>
    <n v="12"/>
    <n v="288.91000000000003"/>
    <n v="202.87"/>
    <s v="Retail"/>
    <n v="3466.92"/>
    <n v="2434.44"/>
    <n v="1032.48"/>
    <n v="0.29780900626492679"/>
    <x v="0"/>
    <x v="0"/>
    <s v="No Rating"/>
    <s v="May"/>
  </r>
  <r>
    <x v="8147"/>
    <x v="295"/>
    <s v="Jacket"/>
    <x v="4"/>
    <x v="2"/>
    <n v="12"/>
    <n v="306.48"/>
    <n v="246.43"/>
    <s v="Online"/>
    <n v="3677.76"/>
    <n v="2957.16"/>
    <n v="720.60000000000036"/>
    <n v="0.19593448185852266"/>
    <x v="0"/>
    <x v="0"/>
    <s v="No Rating"/>
    <s v="May"/>
  </r>
  <r>
    <x v="8148"/>
    <x v="295"/>
    <s v="Biography"/>
    <x v="1"/>
    <x v="4"/>
    <n v="2"/>
    <n v="248.58"/>
    <n v="197.67"/>
    <s v="Retail"/>
    <n v="497.16"/>
    <n v="395.34"/>
    <n v="101.82000000000005"/>
    <n v="0.2048032826454261"/>
    <x v="0"/>
    <x v="0"/>
    <s v="No Rating"/>
    <s v="May"/>
  </r>
  <r>
    <x v="8149"/>
    <x v="295"/>
    <s v="Fiction"/>
    <x v="1"/>
    <x v="4"/>
    <n v="18"/>
    <n v="458.88"/>
    <n v="292.62"/>
    <s v="Retail"/>
    <n v="8259.84"/>
    <n v="5267.16"/>
    <n v="2992.6800000000003"/>
    <n v="0.36231694560669458"/>
    <x v="0"/>
    <x v="0"/>
    <s v="No Rating"/>
    <s v="May"/>
  </r>
  <r>
    <x v="8150"/>
    <x v="295"/>
    <s v="Headphones"/>
    <x v="3"/>
    <x v="1"/>
    <n v="1"/>
    <n v="441.23"/>
    <n v="392.07"/>
    <s v="Retail"/>
    <n v="441.23"/>
    <n v="392.07"/>
    <n v="49.160000000000025"/>
    <n v="0.11141581488112781"/>
    <x v="0"/>
    <x v="0"/>
    <s v="No Rating"/>
    <s v="May"/>
  </r>
  <r>
    <x v="8151"/>
    <x v="295"/>
    <s v="Cookware Set"/>
    <x v="2"/>
    <x v="2"/>
    <n v="8"/>
    <n v="481.22"/>
    <n v="366.55"/>
    <s v="Retail"/>
    <n v="3849.76"/>
    <n v="2932.4"/>
    <n v="917.36000000000013"/>
    <n v="0.23829017912804956"/>
    <x v="0"/>
    <x v="0"/>
    <s v="No Rating"/>
    <s v="May"/>
  </r>
  <r>
    <x v="8152"/>
    <x v="295"/>
    <s v="Jacket"/>
    <x v="4"/>
    <x v="0"/>
    <n v="8"/>
    <n v="184.57"/>
    <n v="165.12"/>
    <s v="Online"/>
    <n v="1476.56"/>
    <n v="1320.96"/>
    <n v="155.59999999999991"/>
    <n v="0.10538007260118107"/>
    <x v="0"/>
    <x v="0"/>
    <s v="No Rating"/>
    <s v="May"/>
  </r>
  <r>
    <x v="8153"/>
    <x v="295"/>
    <s v="Dumbbells"/>
    <x v="0"/>
    <x v="3"/>
    <n v="2"/>
    <n v="155.05000000000001"/>
    <n v="125.88"/>
    <s v="Retail"/>
    <n v="310.10000000000002"/>
    <n v="251.76"/>
    <n v="58.340000000000032"/>
    <n v="0.18813286036762344"/>
    <x v="0"/>
    <x v="0"/>
    <n v="3"/>
    <s v="May"/>
  </r>
  <r>
    <x v="8154"/>
    <x v="295"/>
    <s v="Cookware Set"/>
    <x v="2"/>
    <x v="4"/>
    <n v="20"/>
    <n v="204.41"/>
    <n v="138.21"/>
    <s v="Online"/>
    <n v="4088.2"/>
    <n v="2764.2000000000003"/>
    <n v="1323.9999999999995"/>
    <n v="0.32385891101218128"/>
    <x v="1"/>
    <x v="3"/>
    <s v="No Rating"/>
    <s v="May"/>
  </r>
  <r>
    <x v="8155"/>
    <x v="295"/>
    <s v="Football"/>
    <x v="0"/>
    <x v="4"/>
    <n v="19"/>
    <n v="328.26"/>
    <n v="214.73"/>
    <s v="Online"/>
    <n v="6236.94"/>
    <n v="4079.87"/>
    <n v="2157.0699999999997"/>
    <n v="0.34585389630171204"/>
    <x v="0"/>
    <x v="0"/>
    <n v="5"/>
    <s v="May"/>
  </r>
  <r>
    <x v="8156"/>
    <x v="296"/>
    <s v="Laptop"/>
    <x v="3"/>
    <x v="2"/>
    <n v="9"/>
    <n v="368.01"/>
    <n v="290.89999999999998"/>
    <s v="Online"/>
    <n v="3312.09"/>
    <n v="2618.1"/>
    <n v="693.99000000000024"/>
    <n v="0.20953234966441137"/>
    <x v="0"/>
    <x v="0"/>
    <n v="3"/>
    <s v="May"/>
  </r>
  <r>
    <x v="8157"/>
    <x v="296"/>
    <s v="Textbook"/>
    <x v="1"/>
    <x v="0"/>
    <n v="5"/>
    <n v="31.05"/>
    <n v="23.59"/>
    <s v="Online"/>
    <n v="155.25"/>
    <n v="117.95"/>
    <n v="37.299999999999997"/>
    <n v="0.2402576489533011"/>
    <x v="0"/>
    <x v="0"/>
    <s v="No Rating"/>
    <s v="May"/>
  </r>
  <r>
    <x v="8158"/>
    <x v="296"/>
    <s v="Vacuum Cleaner"/>
    <x v="2"/>
    <x v="0"/>
    <n v="8"/>
    <n v="111.93"/>
    <n v="71.010000000000005"/>
    <s v="Retail"/>
    <n v="895.44"/>
    <n v="568.08000000000004"/>
    <n v="327.36"/>
    <n v="0.36558563387831677"/>
    <x v="0"/>
    <x v="0"/>
    <s v="No Rating"/>
    <s v="May"/>
  </r>
  <r>
    <x v="8159"/>
    <x v="296"/>
    <s v="Textbook"/>
    <x v="1"/>
    <x v="3"/>
    <n v="5"/>
    <n v="253.01"/>
    <n v="170.15"/>
    <s v="Online"/>
    <n v="1265.05"/>
    <n v="850.75"/>
    <n v="414.29999999999995"/>
    <n v="0.32749693687996517"/>
    <x v="0"/>
    <x v="0"/>
    <s v="No Rating"/>
    <s v="May"/>
  </r>
  <r>
    <x v="8160"/>
    <x v="296"/>
    <s v="Cookware Set"/>
    <x v="2"/>
    <x v="1"/>
    <n v="2"/>
    <n v="180.53"/>
    <n v="126.55"/>
    <s v="Online"/>
    <n v="361.06"/>
    <n v="253.1"/>
    <n v="107.96000000000001"/>
    <n v="0.29900847504569877"/>
    <x v="0"/>
    <x v="0"/>
    <s v="No Rating"/>
    <s v="May"/>
  </r>
  <r>
    <x v="8161"/>
    <x v="296"/>
    <s v="Textbook"/>
    <x v="1"/>
    <x v="2"/>
    <n v="15"/>
    <n v="305.82"/>
    <n v="220.77"/>
    <s v="Retail"/>
    <n v="4587.3"/>
    <n v="3311.55"/>
    <n v="1275.75"/>
    <n v="0.27810476751030017"/>
    <x v="0"/>
    <x v="0"/>
    <n v="4"/>
    <s v="May"/>
  </r>
  <r>
    <x v="8162"/>
    <x v="296"/>
    <s v="Textbook"/>
    <x v="1"/>
    <x v="0"/>
    <n v="1"/>
    <n v="311.67"/>
    <n v="223.92"/>
    <s v="Online"/>
    <n v="311.67"/>
    <n v="223.92"/>
    <n v="87.750000000000028"/>
    <n v="0.28154779093271737"/>
    <x v="0"/>
    <x v="0"/>
    <s v="No Rating"/>
    <s v="May"/>
  </r>
  <r>
    <x v="8163"/>
    <x v="296"/>
    <s v="Comics"/>
    <x v="1"/>
    <x v="0"/>
    <n v="1"/>
    <n v="280.58999999999997"/>
    <n v="171.57"/>
    <s v="Online"/>
    <n v="280.58999999999997"/>
    <n v="171.57"/>
    <n v="109.01999999999998"/>
    <n v="0.38853843686517692"/>
    <x v="0"/>
    <x v="0"/>
    <s v="No Rating"/>
    <s v="May"/>
  </r>
  <r>
    <x v="8164"/>
    <x v="296"/>
    <s v="Vacuum Cleaner"/>
    <x v="2"/>
    <x v="0"/>
    <n v="1"/>
    <n v="386.32"/>
    <n v="324.29000000000002"/>
    <s v="Retail"/>
    <n v="386.32"/>
    <n v="324.29000000000002"/>
    <n v="62.029999999999973"/>
    <n v="0.16056636984882991"/>
    <x v="0"/>
    <x v="0"/>
    <s v="No Rating"/>
    <s v="May"/>
  </r>
  <r>
    <x v="8165"/>
    <x v="296"/>
    <s v="Comics"/>
    <x v="1"/>
    <x v="3"/>
    <n v="12"/>
    <n v="74.38"/>
    <n v="61.7"/>
    <s v="Retail"/>
    <n v="892.56"/>
    <n v="740.40000000000009"/>
    <n v="152.15999999999985"/>
    <n v="0.17047593439096517"/>
    <x v="0"/>
    <x v="0"/>
    <s v="No Rating"/>
    <s v="May"/>
  </r>
  <r>
    <x v="8166"/>
    <x v="296"/>
    <s v="Fiction"/>
    <x v="1"/>
    <x v="1"/>
    <n v="6"/>
    <n v="119.76"/>
    <n v="90.79"/>
    <s v="Retail"/>
    <n v="718.56000000000006"/>
    <n v="544.74"/>
    <n v="173.82000000000005"/>
    <n v="0.24190046760187045"/>
    <x v="0"/>
    <x v="0"/>
    <s v="No Rating"/>
    <s v="May"/>
  </r>
  <r>
    <x v="8167"/>
    <x v="296"/>
    <s v="Biography"/>
    <x v="1"/>
    <x v="0"/>
    <n v="15"/>
    <n v="412.93"/>
    <n v="340.41"/>
    <s v="Retail"/>
    <n v="6193.95"/>
    <n v="5106.1500000000005"/>
    <n v="1087.7999999999993"/>
    <n v="0.17562298694694004"/>
    <x v="0"/>
    <x v="0"/>
    <s v="No Rating"/>
    <s v="May"/>
  </r>
  <r>
    <x v="8168"/>
    <x v="296"/>
    <s v="Smartphone"/>
    <x v="3"/>
    <x v="2"/>
    <n v="7"/>
    <n v="312.48"/>
    <n v="218.69"/>
    <s v="Online"/>
    <n v="2187.36"/>
    <n v="1530.83"/>
    <n v="656.5300000000002"/>
    <n v="0.30014720942140305"/>
    <x v="0"/>
    <x v="0"/>
    <s v="No Rating"/>
    <s v="May"/>
  </r>
  <r>
    <x v="8169"/>
    <x v="296"/>
    <s v="Yoga Mat"/>
    <x v="0"/>
    <x v="1"/>
    <n v="5"/>
    <n v="167.78"/>
    <n v="124.12"/>
    <s v="Online"/>
    <n v="838.9"/>
    <n v="620.6"/>
    <n v="218.29999999999995"/>
    <n v="0.26022171891763018"/>
    <x v="0"/>
    <x v="0"/>
    <s v="No Rating"/>
    <s v="May"/>
  </r>
  <r>
    <x v="8170"/>
    <x v="296"/>
    <s v="Mixer"/>
    <x v="2"/>
    <x v="3"/>
    <n v="16"/>
    <n v="274.89999999999998"/>
    <n v="241.96"/>
    <s v="Online"/>
    <n v="4398.3999999999996"/>
    <n v="3871.36"/>
    <n v="527.03999999999951"/>
    <n v="0.11982539105129128"/>
    <x v="0"/>
    <x v="0"/>
    <s v="No Rating"/>
    <s v="May"/>
  </r>
  <r>
    <x v="8171"/>
    <x v="296"/>
    <s v="Yoga Mat"/>
    <x v="0"/>
    <x v="2"/>
    <n v="10"/>
    <n v="395.75"/>
    <n v="285.60000000000002"/>
    <s v="Online"/>
    <n v="3957.5"/>
    <n v="2856"/>
    <n v="1101.5"/>
    <n v="0.27833228048010106"/>
    <x v="0"/>
    <x v="0"/>
    <s v="No Rating"/>
    <s v="May"/>
  </r>
  <r>
    <x v="8172"/>
    <x v="296"/>
    <s v="Sneakers"/>
    <x v="4"/>
    <x v="2"/>
    <n v="1"/>
    <n v="285.45"/>
    <n v="203.71"/>
    <s v="Online"/>
    <n v="285.45"/>
    <n v="203.71"/>
    <n v="81.739999999999981"/>
    <n v="0.28635487826239264"/>
    <x v="0"/>
    <x v="0"/>
    <s v="No Rating"/>
    <s v="May"/>
  </r>
  <r>
    <x v="8173"/>
    <x v="296"/>
    <s v="Cookware Set"/>
    <x v="2"/>
    <x v="2"/>
    <n v="13"/>
    <n v="106.9"/>
    <n v="95.87"/>
    <s v="Online"/>
    <n v="1389.7"/>
    <n v="1246.31"/>
    <n v="143.3900000000001"/>
    <n v="0.1031805425631432"/>
    <x v="0"/>
    <x v="0"/>
    <s v="No Rating"/>
    <s v="May"/>
  </r>
  <r>
    <x v="8174"/>
    <x v="296"/>
    <s v="Comics"/>
    <x v="1"/>
    <x v="2"/>
    <n v="2"/>
    <n v="35.79"/>
    <n v="26.71"/>
    <s v="Online"/>
    <n v="71.58"/>
    <n v="53.42"/>
    <n v="18.159999999999997"/>
    <n v="0.25370215143894936"/>
    <x v="0"/>
    <x v="0"/>
    <s v="No Rating"/>
    <s v="May"/>
  </r>
  <r>
    <x v="8175"/>
    <x v="296"/>
    <s v="Fiction"/>
    <x v="1"/>
    <x v="0"/>
    <n v="10"/>
    <n v="231.25"/>
    <n v="155.74"/>
    <s v="Retail"/>
    <n v="2312.5"/>
    <n v="1557.4"/>
    <n v="755.09999999999991"/>
    <n v="0.32652972972972971"/>
    <x v="0"/>
    <x v="0"/>
    <s v="No Rating"/>
    <s v="May"/>
  </r>
  <r>
    <x v="8176"/>
    <x v="296"/>
    <s v="T-shirt"/>
    <x v="4"/>
    <x v="2"/>
    <n v="12"/>
    <n v="27.3"/>
    <n v="23.83"/>
    <s v="Retail"/>
    <n v="327.60000000000002"/>
    <n v="285.95999999999998"/>
    <n v="41.640000000000043"/>
    <n v="0.12710622710622724"/>
    <x v="0"/>
    <x v="0"/>
    <s v="No Rating"/>
    <s v="May"/>
  </r>
  <r>
    <x v="8177"/>
    <x v="296"/>
    <s v="Comics"/>
    <x v="1"/>
    <x v="4"/>
    <n v="9"/>
    <n v="452.03"/>
    <n v="304.70999999999998"/>
    <s v="Retail"/>
    <n v="4068.2699999999995"/>
    <n v="2742.39"/>
    <n v="1325.8799999999997"/>
    <n v="0.32590757250624952"/>
    <x v="0"/>
    <x v="0"/>
    <s v="No Rating"/>
    <s v="May"/>
  </r>
  <r>
    <x v="8178"/>
    <x v="296"/>
    <s v="Headphones"/>
    <x v="3"/>
    <x v="0"/>
    <n v="6"/>
    <n v="450.03"/>
    <n v="325.57"/>
    <s v="Online"/>
    <n v="2700.18"/>
    <n v="1953.42"/>
    <n v="746.75999999999976"/>
    <n v="0.2765593404884118"/>
    <x v="0"/>
    <x v="0"/>
    <s v="No Rating"/>
    <s v="May"/>
  </r>
  <r>
    <x v="8179"/>
    <x v="296"/>
    <s v="Cookware Set"/>
    <x v="2"/>
    <x v="3"/>
    <n v="19"/>
    <n v="458.08"/>
    <n v="363.37"/>
    <s v="Retail"/>
    <n v="8703.52"/>
    <n v="6904.03"/>
    <n v="1799.4900000000007"/>
    <n v="0.20675427872860644"/>
    <x v="0"/>
    <x v="0"/>
    <s v="No Rating"/>
    <s v="May"/>
  </r>
  <r>
    <x v="8180"/>
    <x v="297"/>
    <s v="Comics"/>
    <x v="1"/>
    <x v="2"/>
    <n v="3"/>
    <n v="230.52"/>
    <n v="184.69"/>
    <s v="Retail"/>
    <n v="691.56000000000006"/>
    <n v="554.06999999999994"/>
    <n v="137.49000000000012"/>
    <n v="0.1988113829602639"/>
    <x v="0"/>
    <x v="0"/>
    <n v="4"/>
    <s v="May"/>
  </r>
  <r>
    <x v="8181"/>
    <x v="297"/>
    <s v="Football"/>
    <x v="0"/>
    <x v="4"/>
    <n v="10"/>
    <n v="279.20999999999998"/>
    <n v="217.69"/>
    <s v="Online"/>
    <n v="2792.1"/>
    <n v="2176.9"/>
    <n v="615.19999999999982"/>
    <n v="0.22033594785287053"/>
    <x v="0"/>
    <x v="0"/>
    <s v="No Rating"/>
    <s v="May"/>
  </r>
  <r>
    <x v="8182"/>
    <x v="297"/>
    <s v="Jacket"/>
    <x v="4"/>
    <x v="3"/>
    <n v="1"/>
    <n v="329.29"/>
    <n v="231.83"/>
    <s v="Retail"/>
    <n v="329.29"/>
    <n v="231.83"/>
    <n v="97.460000000000008"/>
    <n v="0.29597011752558533"/>
    <x v="0"/>
    <x v="0"/>
    <s v="No Rating"/>
    <s v="May"/>
  </r>
  <r>
    <x v="8183"/>
    <x v="297"/>
    <s v="Camera"/>
    <x v="3"/>
    <x v="0"/>
    <n v="8"/>
    <n v="347.66"/>
    <n v="269.08"/>
    <s v="Online"/>
    <n v="2781.28"/>
    <n v="2152.64"/>
    <n v="628.64000000000033"/>
    <n v="0.22602542714146015"/>
    <x v="0"/>
    <x v="0"/>
    <s v="No Rating"/>
    <s v="May"/>
  </r>
  <r>
    <x v="8184"/>
    <x v="297"/>
    <s v="Cookware Set"/>
    <x v="2"/>
    <x v="1"/>
    <n v="9"/>
    <n v="268.79000000000002"/>
    <n v="188.76"/>
    <s v="Online"/>
    <n v="2419.11"/>
    <n v="1698.84"/>
    <n v="720.27000000000021"/>
    <n v="0.29774173146322414"/>
    <x v="0"/>
    <x v="0"/>
    <n v="5"/>
    <s v="May"/>
  </r>
  <r>
    <x v="8185"/>
    <x v="297"/>
    <s v="Jacket"/>
    <x v="4"/>
    <x v="4"/>
    <n v="6"/>
    <n v="113.4"/>
    <n v="72.790000000000006"/>
    <s v="Online"/>
    <n v="680.40000000000009"/>
    <n v="436.74"/>
    <n v="243.66000000000008"/>
    <n v="0.35811287477954151"/>
    <x v="0"/>
    <x v="0"/>
    <n v="1"/>
    <s v="May"/>
  </r>
  <r>
    <x v="8186"/>
    <x v="297"/>
    <s v="Cycle"/>
    <x v="0"/>
    <x v="4"/>
    <n v="17"/>
    <n v="67.430000000000007"/>
    <n v="54.12"/>
    <s v="Retail"/>
    <n v="1146.3100000000002"/>
    <n v="920.04"/>
    <n v="226.27000000000021"/>
    <n v="0.19738988580750422"/>
    <x v="0"/>
    <x v="0"/>
    <s v="No Rating"/>
    <s v="May"/>
  </r>
  <r>
    <x v="8187"/>
    <x v="297"/>
    <s v="Laptop"/>
    <x v="3"/>
    <x v="4"/>
    <n v="6"/>
    <n v="53.1"/>
    <n v="39.79"/>
    <s v="Online"/>
    <n v="318.60000000000002"/>
    <n v="238.74"/>
    <n v="79.860000000000014"/>
    <n v="0.25065913370998122"/>
    <x v="0"/>
    <x v="0"/>
    <s v="No Rating"/>
    <s v="May"/>
  </r>
  <r>
    <x v="8188"/>
    <x v="297"/>
    <s v="Textbook"/>
    <x v="1"/>
    <x v="1"/>
    <n v="5"/>
    <n v="293.39999999999998"/>
    <n v="204.79"/>
    <s v="Retail"/>
    <n v="1467"/>
    <n v="1023.9499999999999"/>
    <n v="443.05000000000007"/>
    <n v="0.30201090661213364"/>
    <x v="0"/>
    <x v="0"/>
    <s v="No Rating"/>
    <s v="May"/>
  </r>
  <r>
    <x v="8189"/>
    <x v="297"/>
    <s v="Vacuum Cleaner"/>
    <x v="2"/>
    <x v="4"/>
    <n v="10"/>
    <n v="344.35"/>
    <n v="235.92"/>
    <s v="Online"/>
    <n v="3443.5"/>
    <n v="2359.1999999999998"/>
    <n v="1084.3000000000002"/>
    <n v="0.31488311311165967"/>
    <x v="0"/>
    <x v="0"/>
    <s v="No Rating"/>
    <s v="May"/>
  </r>
  <r>
    <x v="8190"/>
    <x v="297"/>
    <s v="Biography"/>
    <x v="1"/>
    <x v="1"/>
    <n v="15"/>
    <n v="199.62"/>
    <n v="126.08"/>
    <s v="Retail"/>
    <n v="2994.3"/>
    <n v="1891.2"/>
    <n v="1103.1000000000001"/>
    <n v="0.36839995992385532"/>
    <x v="0"/>
    <x v="0"/>
    <n v="5"/>
    <s v="May"/>
  </r>
  <r>
    <x v="8191"/>
    <x v="297"/>
    <s v="Fiction"/>
    <x v="1"/>
    <x v="2"/>
    <n v="15"/>
    <n v="373.75"/>
    <n v="226.37"/>
    <s v="Retail"/>
    <n v="5606.25"/>
    <n v="3395.55"/>
    <n v="2210.6999999999998"/>
    <n v="0.39432775919732438"/>
    <x v="0"/>
    <x v="0"/>
    <s v="No Rating"/>
    <s v="May"/>
  </r>
  <r>
    <x v="8192"/>
    <x v="297"/>
    <s v="Textbook"/>
    <x v="1"/>
    <x v="0"/>
    <n v="6"/>
    <n v="303.45"/>
    <n v="250.76"/>
    <s v="Retail"/>
    <n v="1820.6999999999998"/>
    <n v="1504.56"/>
    <n v="316.13999999999987"/>
    <n v="0.17363651342890091"/>
    <x v="0"/>
    <x v="0"/>
    <s v="No Rating"/>
    <s v="May"/>
  </r>
  <r>
    <x v="8193"/>
    <x v="297"/>
    <s v="Comics"/>
    <x v="1"/>
    <x v="2"/>
    <n v="4"/>
    <n v="307.22000000000003"/>
    <n v="231.78"/>
    <s v="Online"/>
    <n v="1228.8800000000001"/>
    <n v="927.12"/>
    <n v="301.7600000000001"/>
    <n v="0.24555692988737718"/>
    <x v="0"/>
    <x v="0"/>
    <s v="No Rating"/>
    <s v="May"/>
  </r>
  <r>
    <x v="8194"/>
    <x v="297"/>
    <s v="Jeans"/>
    <x v="4"/>
    <x v="2"/>
    <n v="19"/>
    <n v="72.61"/>
    <n v="57.12"/>
    <s v="Retail"/>
    <n v="1379.59"/>
    <n v="1085.28"/>
    <n v="294.30999999999995"/>
    <n v="0.21333149703897533"/>
    <x v="0"/>
    <x v="0"/>
    <s v="No Rating"/>
    <s v="May"/>
  </r>
  <r>
    <x v="8195"/>
    <x v="297"/>
    <s v="Smartphone"/>
    <x v="3"/>
    <x v="2"/>
    <n v="18"/>
    <n v="97.36"/>
    <n v="78.2"/>
    <s v="Retail"/>
    <n v="1752.48"/>
    <n v="1407.6000000000001"/>
    <n v="344.87999999999988"/>
    <n v="0.1967953985209531"/>
    <x v="1"/>
    <x v="4"/>
    <s v="No Rating"/>
    <s v="May"/>
  </r>
  <r>
    <x v="8196"/>
    <x v="297"/>
    <s v="Cycle"/>
    <x v="0"/>
    <x v="3"/>
    <n v="10"/>
    <n v="221.01"/>
    <n v="195.93"/>
    <s v="Online"/>
    <n v="2210.1"/>
    <n v="1959.3000000000002"/>
    <n v="250.79999999999973"/>
    <n v="0.11347902809827598"/>
    <x v="1"/>
    <x v="2"/>
    <s v="No Rating"/>
    <s v="May"/>
  </r>
  <r>
    <x v="8197"/>
    <x v="297"/>
    <s v="Textbook"/>
    <x v="1"/>
    <x v="3"/>
    <n v="20"/>
    <n v="279.38"/>
    <n v="222.03"/>
    <s v="Online"/>
    <n v="5587.6"/>
    <n v="4440.6000000000004"/>
    <n v="1147"/>
    <n v="0.20527596821533395"/>
    <x v="0"/>
    <x v="0"/>
    <s v="No Rating"/>
    <s v="May"/>
  </r>
  <r>
    <x v="8198"/>
    <x v="297"/>
    <s v="Headphones"/>
    <x v="3"/>
    <x v="0"/>
    <n v="14"/>
    <n v="269.33999999999997"/>
    <n v="234.02"/>
    <s v="Online"/>
    <n v="3770.7599999999998"/>
    <n v="3276.28"/>
    <n v="494.47999999999956"/>
    <n v="0.1311353679364371"/>
    <x v="0"/>
    <x v="0"/>
    <s v="No Rating"/>
    <s v="May"/>
  </r>
  <r>
    <x v="8199"/>
    <x v="297"/>
    <s v="Cookware Set"/>
    <x v="2"/>
    <x v="0"/>
    <n v="4"/>
    <n v="228.29"/>
    <n v="184.33"/>
    <s v="Retail"/>
    <n v="913.16"/>
    <n v="737.32"/>
    <n v="175.83999999999992"/>
    <n v="0.19256209207586833"/>
    <x v="0"/>
    <x v="0"/>
    <s v="No Rating"/>
    <s v="May"/>
  </r>
  <r>
    <x v="8200"/>
    <x v="297"/>
    <s v="Smartphone"/>
    <x v="3"/>
    <x v="3"/>
    <n v="14"/>
    <n v="239.12"/>
    <n v="184.39"/>
    <s v="Online"/>
    <n v="3347.6800000000003"/>
    <n v="2581.46"/>
    <n v="766.22000000000025"/>
    <n v="0.22888089662094352"/>
    <x v="0"/>
    <x v="0"/>
    <s v="No Rating"/>
    <s v="May"/>
  </r>
  <r>
    <x v="8201"/>
    <x v="297"/>
    <s v="Jeans"/>
    <x v="4"/>
    <x v="4"/>
    <n v="7"/>
    <n v="134.19"/>
    <n v="114.15"/>
    <s v="Online"/>
    <n v="939.32999999999993"/>
    <n v="799.05000000000007"/>
    <n v="140.27999999999986"/>
    <n v="0.14934048736865624"/>
    <x v="0"/>
    <x v="0"/>
    <s v="No Rating"/>
    <s v="May"/>
  </r>
  <r>
    <x v="8202"/>
    <x v="297"/>
    <s v="Jacket"/>
    <x v="4"/>
    <x v="3"/>
    <n v="9"/>
    <n v="424.43"/>
    <n v="276.47000000000003"/>
    <s v="Retail"/>
    <n v="3819.87"/>
    <n v="2488.2300000000005"/>
    <n v="1331.6399999999994"/>
    <n v="0.34860872228636036"/>
    <x v="0"/>
    <x v="0"/>
    <s v="No Rating"/>
    <s v="May"/>
  </r>
  <r>
    <x v="8203"/>
    <x v="297"/>
    <s v="Cookware Set"/>
    <x v="2"/>
    <x v="4"/>
    <n v="18"/>
    <n v="229.08"/>
    <n v="163.12"/>
    <s v="Retail"/>
    <n v="4123.4400000000005"/>
    <n v="2936.16"/>
    <n v="1187.2800000000007"/>
    <n v="0.2879343460799722"/>
    <x v="0"/>
    <x v="0"/>
    <s v="No Rating"/>
    <s v="May"/>
  </r>
  <r>
    <x v="8204"/>
    <x v="298"/>
    <s v="Comics"/>
    <x v="1"/>
    <x v="1"/>
    <n v="8"/>
    <n v="301.95"/>
    <n v="269.02999999999997"/>
    <s v="Retail"/>
    <n v="2415.6"/>
    <n v="2152.2399999999998"/>
    <n v="263.36000000000013"/>
    <n v="0.10902467295909925"/>
    <x v="0"/>
    <x v="0"/>
    <n v="1"/>
    <s v="May"/>
  </r>
  <r>
    <x v="8205"/>
    <x v="298"/>
    <s v="Dumbbells"/>
    <x v="0"/>
    <x v="0"/>
    <n v="19"/>
    <n v="378"/>
    <n v="319.66000000000003"/>
    <s v="Retail"/>
    <n v="7182"/>
    <n v="6073.5400000000009"/>
    <n v="1108.4599999999991"/>
    <n v="0.15433862433862422"/>
    <x v="1"/>
    <x v="3"/>
    <s v="No Rating"/>
    <s v="May"/>
  </r>
  <r>
    <x v="8206"/>
    <x v="298"/>
    <s v="Fiction"/>
    <x v="1"/>
    <x v="2"/>
    <n v="6"/>
    <n v="19.39"/>
    <n v="15.2"/>
    <s v="Online"/>
    <n v="116.34"/>
    <n v="91.199999999999989"/>
    <n v="25.140000000000015"/>
    <n v="0.21609076843733896"/>
    <x v="0"/>
    <x v="0"/>
    <s v="No Rating"/>
    <s v="May"/>
  </r>
  <r>
    <x v="8207"/>
    <x v="298"/>
    <s v="T-shirt"/>
    <x v="4"/>
    <x v="4"/>
    <n v="15"/>
    <n v="164.65"/>
    <n v="137.58000000000001"/>
    <s v="Retail"/>
    <n v="2469.75"/>
    <n v="2063.7000000000003"/>
    <n v="406.04999999999973"/>
    <n v="0.164409353173398"/>
    <x v="0"/>
    <x v="0"/>
    <s v="No Rating"/>
    <s v="May"/>
  </r>
  <r>
    <x v="8208"/>
    <x v="298"/>
    <s v="Comics"/>
    <x v="1"/>
    <x v="4"/>
    <n v="10"/>
    <n v="450.74"/>
    <n v="349.58"/>
    <s v="Online"/>
    <n v="4507.3999999999996"/>
    <n v="3495.7999999999997"/>
    <n v="1011.5999999999999"/>
    <n v="0.22443093579447132"/>
    <x v="0"/>
    <x v="0"/>
    <s v="No Rating"/>
    <s v="May"/>
  </r>
  <r>
    <x v="8209"/>
    <x v="298"/>
    <s v="Camera"/>
    <x v="3"/>
    <x v="1"/>
    <n v="12"/>
    <n v="383.88"/>
    <n v="310.17"/>
    <s v="Online"/>
    <n v="4606.5599999999995"/>
    <n v="3722.04"/>
    <n v="884.51999999999953"/>
    <n v="0.19201312910284457"/>
    <x v="0"/>
    <x v="0"/>
    <s v="No Rating"/>
    <s v="May"/>
  </r>
  <r>
    <x v="8210"/>
    <x v="298"/>
    <s v="Biography"/>
    <x v="1"/>
    <x v="1"/>
    <n v="6"/>
    <n v="303.70999999999998"/>
    <n v="246.08"/>
    <s v="Retail"/>
    <n v="1822.2599999999998"/>
    <n v="1476.48"/>
    <n v="345.77999999999975"/>
    <n v="0.18975338316156848"/>
    <x v="1"/>
    <x v="1"/>
    <s v="No Rating"/>
    <s v="May"/>
  </r>
  <r>
    <x v="8211"/>
    <x v="298"/>
    <s v="Mixer"/>
    <x v="2"/>
    <x v="1"/>
    <n v="15"/>
    <n v="58.73"/>
    <n v="39.57"/>
    <s v="Retail"/>
    <n v="880.94999999999993"/>
    <n v="593.54999999999995"/>
    <n v="287.39999999999998"/>
    <n v="0.32623871956410694"/>
    <x v="0"/>
    <x v="0"/>
    <s v="No Rating"/>
    <s v="May"/>
  </r>
  <r>
    <x v="8212"/>
    <x v="298"/>
    <s v="Yoga Mat"/>
    <x v="0"/>
    <x v="2"/>
    <n v="13"/>
    <n v="222.54"/>
    <n v="190.48"/>
    <s v="Online"/>
    <n v="2893.02"/>
    <n v="2476.2399999999998"/>
    <n v="416.7800000000002"/>
    <n v="0.14406398849645013"/>
    <x v="0"/>
    <x v="0"/>
    <n v="3"/>
    <s v="May"/>
  </r>
  <r>
    <x v="8213"/>
    <x v="298"/>
    <s v="Fiction"/>
    <x v="1"/>
    <x v="1"/>
    <n v="20"/>
    <n v="373.47"/>
    <n v="333.79"/>
    <s v="Online"/>
    <n v="7469.4000000000005"/>
    <n v="6675.8"/>
    <n v="793.60000000000036"/>
    <n v="0.10624682036040382"/>
    <x v="0"/>
    <x v="0"/>
    <n v="5"/>
    <s v="May"/>
  </r>
  <r>
    <x v="8214"/>
    <x v="298"/>
    <s v="Camera"/>
    <x v="3"/>
    <x v="1"/>
    <n v="5"/>
    <n v="132.58000000000001"/>
    <n v="83.06"/>
    <s v="Retail"/>
    <n v="662.90000000000009"/>
    <n v="415.3"/>
    <n v="247.60000000000008"/>
    <n v="0.3735103333836175"/>
    <x v="0"/>
    <x v="0"/>
    <s v="No Rating"/>
    <s v="May"/>
  </r>
  <r>
    <x v="8215"/>
    <x v="298"/>
    <s v="Textbook"/>
    <x v="1"/>
    <x v="1"/>
    <n v="10"/>
    <n v="457.72"/>
    <n v="381.81"/>
    <s v="Retail"/>
    <n v="4577.2000000000007"/>
    <n v="3818.1"/>
    <n v="759.10000000000082"/>
    <n v="0.16584374726907294"/>
    <x v="0"/>
    <x v="0"/>
    <s v="No Rating"/>
    <s v="May"/>
  </r>
  <r>
    <x v="8216"/>
    <x v="298"/>
    <s v="Cookware Set"/>
    <x v="2"/>
    <x v="3"/>
    <n v="7"/>
    <n v="376.42"/>
    <n v="324.39999999999998"/>
    <s v="Retail"/>
    <n v="2634.94"/>
    <n v="2270.7999999999997"/>
    <n v="364.14000000000033"/>
    <n v="0.13819669518091507"/>
    <x v="0"/>
    <x v="0"/>
    <s v="No Rating"/>
    <s v="May"/>
  </r>
  <r>
    <x v="8217"/>
    <x v="298"/>
    <s v="Jacket"/>
    <x v="4"/>
    <x v="1"/>
    <n v="1"/>
    <n v="451.3"/>
    <n v="317.01"/>
    <s v="Online"/>
    <n v="451.3"/>
    <n v="317.01"/>
    <n v="134.29000000000002"/>
    <n v="0.29756259694216713"/>
    <x v="0"/>
    <x v="0"/>
    <s v="No Rating"/>
    <s v="May"/>
  </r>
  <r>
    <x v="8218"/>
    <x v="298"/>
    <s v="Biography"/>
    <x v="1"/>
    <x v="3"/>
    <n v="1"/>
    <n v="346.32"/>
    <n v="250.9"/>
    <s v="Online"/>
    <n v="346.32"/>
    <n v="250.9"/>
    <n v="95.419999999999987"/>
    <n v="0.27552552552552551"/>
    <x v="0"/>
    <x v="0"/>
    <s v="No Rating"/>
    <s v="May"/>
  </r>
  <r>
    <x v="8219"/>
    <x v="298"/>
    <s v="Laptop"/>
    <x v="3"/>
    <x v="1"/>
    <n v="12"/>
    <n v="64.3"/>
    <n v="56.79"/>
    <s v="Online"/>
    <n v="771.59999999999991"/>
    <n v="681.48"/>
    <n v="90.119999999999891"/>
    <n v="0.11679626749611184"/>
    <x v="0"/>
    <x v="0"/>
    <s v="No Rating"/>
    <s v="May"/>
  </r>
  <r>
    <x v="8220"/>
    <x v="298"/>
    <s v="Comics"/>
    <x v="1"/>
    <x v="0"/>
    <n v="12"/>
    <n v="269.98"/>
    <n v="230"/>
    <s v="Online"/>
    <n v="3239.76"/>
    <n v="2760"/>
    <n v="479.76000000000022"/>
    <n v="0.14808504333654351"/>
    <x v="0"/>
    <x v="0"/>
    <s v="No Rating"/>
    <s v="May"/>
  </r>
  <r>
    <x v="8221"/>
    <x v="298"/>
    <s v="Camera"/>
    <x v="3"/>
    <x v="4"/>
    <n v="17"/>
    <n v="118.46"/>
    <n v="90.28"/>
    <s v="Retail"/>
    <n v="2013.82"/>
    <n v="1534.76"/>
    <n v="479.05999999999995"/>
    <n v="0.23788620631436769"/>
    <x v="0"/>
    <x v="0"/>
    <s v="No Rating"/>
    <s v="May"/>
  </r>
  <r>
    <x v="8222"/>
    <x v="298"/>
    <s v="Camera"/>
    <x v="3"/>
    <x v="3"/>
    <n v="3"/>
    <n v="67.459999999999994"/>
    <n v="58.77"/>
    <s v="Retail"/>
    <n v="202.38"/>
    <n v="176.31"/>
    <n v="26.069999999999993"/>
    <n v="0.12881707678624366"/>
    <x v="0"/>
    <x v="0"/>
    <s v="No Rating"/>
    <s v="May"/>
  </r>
  <r>
    <x v="8223"/>
    <x v="298"/>
    <s v="Fiction"/>
    <x v="1"/>
    <x v="4"/>
    <n v="9"/>
    <n v="486.01"/>
    <n v="328.28"/>
    <s v="Retail"/>
    <n v="4374.09"/>
    <n v="2954.5199999999995"/>
    <n v="1419.5700000000006"/>
    <n v="0.32454064731178384"/>
    <x v="0"/>
    <x v="0"/>
    <s v="No Rating"/>
    <s v="May"/>
  </r>
  <r>
    <x v="8224"/>
    <x v="298"/>
    <s v="Biography"/>
    <x v="1"/>
    <x v="3"/>
    <n v="5"/>
    <n v="213.5"/>
    <n v="160.44"/>
    <s v="Online"/>
    <n v="1067.5"/>
    <n v="802.2"/>
    <n v="265.29999999999995"/>
    <n v="0.24852459016393438"/>
    <x v="0"/>
    <x v="0"/>
    <s v="No Rating"/>
    <s v="May"/>
  </r>
  <r>
    <x v="8225"/>
    <x v="299"/>
    <s v="Comics"/>
    <x v="1"/>
    <x v="3"/>
    <n v="8"/>
    <n v="244.12"/>
    <n v="153.03"/>
    <s v="Retail"/>
    <n v="1952.96"/>
    <n v="1224.24"/>
    <n v="728.72"/>
    <n v="0.37313616254301163"/>
    <x v="0"/>
    <x v="0"/>
    <s v="No Rating"/>
    <s v="May"/>
  </r>
  <r>
    <x v="8226"/>
    <x v="299"/>
    <s v="Cookware Set"/>
    <x v="2"/>
    <x v="4"/>
    <n v="9"/>
    <n v="54.42"/>
    <n v="38.14"/>
    <s v="Retail"/>
    <n v="489.78000000000003"/>
    <n v="343.26"/>
    <n v="146.52000000000004"/>
    <n v="0.29915472252848224"/>
    <x v="0"/>
    <x v="0"/>
    <s v="No Rating"/>
    <s v="May"/>
  </r>
  <r>
    <x v="8227"/>
    <x v="299"/>
    <s v="Comics"/>
    <x v="1"/>
    <x v="4"/>
    <n v="10"/>
    <n v="272.37"/>
    <n v="177.57"/>
    <s v="Online"/>
    <n v="2723.7"/>
    <n v="1775.6999999999998"/>
    <n v="948"/>
    <n v="0.3480559532988215"/>
    <x v="0"/>
    <x v="0"/>
    <s v="No Rating"/>
    <s v="May"/>
  </r>
  <r>
    <x v="8228"/>
    <x v="299"/>
    <s v="Sneakers"/>
    <x v="4"/>
    <x v="4"/>
    <n v="10"/>
    <n v="152.66999999999999"/>
    <n v="135.27000000000001"/>
    <s v="Online"/>
    <n v="1526.6999999999998"/>
    <n v="1352.7"/>
    <n v="173.99999999999977"/>
    <n v="0.11397131067007257"/>
    <x v="0"/>
    <x v="0"/>
    <s v="No Rating"/>
    <s v="May"/>
  </r>
  <r>
    <x v="8229"/>
    <x v="299"/>
    <s v="Chair"/>
    <x v="2"/>
    <x v="3"/>
    <n v="11"/>
    <n v="485.67"/>
    <n v="291.77999999999997"/>
    <s v="Retail"/>
    <n v="5342.37"/>
    <n v="3209.58"/>
    <n v="2132.79"/>
    <n v="0.39922169374266475"/>
    <x v="0"/>
    <x v="0"/>
    <s v="No Rating"/>
    <s v="May"/>
  </r>
  <r>
    <x v="8230"/>
    <x v="299"/>
    <s v="Mixer"/>
    <x v="2"/>
    <x v="0"/>
    <n v="18"/>
    <n v="221.8"/>
    <n v="194.56"/>
    <s v="Retail"/>
    <n v="3992.4"/>
    <n v="3502.08"/>
    <n v="490.32000000000016"/>
    <n v="0.12281334535617677"/>
    <x v="0"/>
    <x v="0"/>
    <s v="No Rating"/>
    <s v="May"/>
  </r>
  <r>
    <x v="8231"/>
    <x v="299"/>
    <s v="Mixer"/>
    <x v="2"/>
    <x v="3"/>
    <n v="9"/>
    <n v="496.86"/>
    <n v="427.89"/>
    <s v="Retail"/>
    <n v="4471.74"/>
    <n v="3851.0099999999998"/>
    <n v="620.73"/>
    <n v="0.13881173771283661"/>
    <x v="0"/>
    <x v="0"/>
    <s v="No Rating"/>
    <s v="May"/>
  </r>
  <r>
    <x v="8232"/>
    <x v="299"/>
    <s v="Football"/>
    <x v="0"/>
    <x v="0"/>
    <n v="1"/>
    <n v="231.81"/>
    <n v="199.41"/>
    <s v="Retail"/>
    <n v="231.81"/>
    <n v="199.41"/>
    <n v="32.400000000000006"/>
    <n v="0.1397696389284328"/>
    <x v="0"/>
    <x v="0"/>
    <s v="No Rating"/>
    <s v="May"/>
  </r>
  <r>
    <x v="8233"/>
    <x v="299"/>
    <s v="Football"/>
    <x v="0"/>
    <x v="2"/>
    <n v="9"/>
    <n v="174.03"/>
    <n v="126.37"/>
    <s v="Retail"/>
    <n v="1566.27"/>
    <n v="1137.33"/>
    <n v="428.94000000000005"/>
    <n v="0.27386082859277139"/>
    <x v="0"/>
    <x v="0"/>
    <s v="No Rating"/>
    <s v="May"/>
  </r>
  <r>
    <x v="8234"/>
    <x v="299"/>
    <s v="Chair"/>
    <x v="2"/>
    <x v="3"/>
    <n v="14"/>
    <n v="339.34"/>
    <n v="271.77"/>
    <s v="Online"/>
    <n v="4750.7599999999993"/>
    <n v="3804.7799999999997"/>
    <n v="945.97999999999956"/>
    <n v="0.19912182471857129"/>
    <x v="1"/>
    <x v="1"/>
    <s v="No Rating"/>
    <s v="May"/>
  </r>
  <r>
    <x v="8235"/>
    <x v="299"/>
    <s v="Vacuum Cleaner"/>
    <x v="2"/>
    <x v="1"/>
    <n v="6"/>
    <n v="179.58"/>
    <n v="147.65"/>
    <s v="Online"/>
    <n v="1077.48"/>
    <n v="885.90000000000009"/>
    <n v="191.57999999999993"/>
    <n v="0.17780376433901318"/>
    <x v="0"/>
    <x v="0"/>
    <s v="No Rating"/>
    <s v="May"/>
  </r>
  <r>
    <x v="8236"/>
    <x v="299"/>
    <s v="Cycle"/>
    <x v="0"/>
    <x v="3"/>
    <n v="11"/>
    <n v="186.09"/>
    <n v="112.05"/>
    <s v="Online"/>
    <n v="2046.99"/>
    <n v="1232.55"/>
    <n v="814.44"/>
    <n v="0.39787199742060297"/>
    <x v="0"/>
    <x v="0"/>
    <s v="No Rating"/>
    <s v="May"/>
  </r>
  <r>
    <x v="8237"/>
    <x v="299"/>
    <s v="Biography"/>
    <x v="1"/>
    <x v="4"/>
    <n v="10"/>
    <n v="259.95"/>
    <n v="219.69"/>
    <s v="Online"/>
    <n v="2599.5"/>
    <n v="2196.9"/>
    <n v="402.59999999999991"/>
    <n v="0.15487593768032309"/>
    <x v="0"/>
    <x v="0"/>
    <s v="No Rating"/>
    <s v="May"/>
  </r>
  <r>
    <x v="8238"/>
    <x v="299"/>
    <s v="Vacuum Cleaner"/>
    <x v="2"/>
    <x v="4"/>
    <n v="5"/>
    <n v="36.19"/>
    <n v="27.67"/>
    <s v="Retail"/>
    <n v="180.95"/>
    <n v="138.35000000000002"/>
    <n v="42.599999999999966"/>
    <n v="0.23542415031776717"/>
    <x v="0"/>
    <x v="0"/>
    <s v="No Rating"/>
    <s v="May"/>
  </r>
  <r>
    <x v="8239"/>
    <x v="299"/>
    <s v="Football"/>
    <x v="0"/>
    <x v="2"/>
    <n v="10"/>
    <n v="61.46"/>
    <n v="46.2"/>
    <s v="Online"/>
    <n v="614.6"/>
    <n v="462"/>
    <n v="152.60000000000002"/>
    <n v="0.24829157175398636"/>
    <x v="0"/>
    <x v="0"/>
    <n v="4"/>
    <s v="May"/>
  </r>
  <r>
    <x v="8240"/>
    <x v="299"/>
    <s v="Jacket"/>
    <x v="4"/>
    <x v="4"/>
    <n v="1"/>
    <n v="310.85000000000002"/>
    <n v="210.18"/>
    <s v="Retail"/>
    <n v="310.85000000000002"/>
    <n v="210.18"/>
    <n v="100.67000000000002"/>
    <n v="0.32385394884992763"/>
    <x v="0"/>
    <x v="0"/>
    <s v="No Rating"/>
    <s v="May"/>
  </r>
  <r>
    <x v="8241"/>
    <x v="299"/>
    <s v="Sneakers"/>
    <x v="4"/>
    <x v="2"/>
    <n v="17"/>
    <n v="340.59"/>
    <n v="212.57"/>
    <s v="Retail"/>
    <n v="5790.03"/>
    <n v="3613.69"/>
    <n v="2176.3399999999997"/>
    <n v="0.37587715434980473"/>
    <x v="0"/>
    <x v="0"/>
    <s v="No Rating"/>
    <s v="May"/>
  </r>
  <r>
    <x v="8242"/>
    <x v="299"/>
    <s v="Smartphone"/>
    <x v="3"/>
    <x v="4"/>
    <n v="3"/>
    <n v="448.58"/>
    <n v="373.76"/>
    <s v="Retail"/>
    <n v="1345.74"/>
    <n v="1121.28"/>
    <n v="224.46000000000004"/>
    <n v="0.16679299121672836"/>
    <x v="0"/>
    <x v="0"/>
    <s v="No Rating"/>
    <s v="May"/>
  </r>
  <r>
    <x v="8243"/>
    <x v="299"/>
    <s v="Cookware Set"/>
    <x v="2"/>
    <x v="1"/>
    <n v="10"/>
    <n v="122.6"/>
    <n v="101.39"/>
    <s v="Online"/>
    <n v="1226"/>
    <n v="1013.9"/>
    <n v="212.10000000000002"/>
    <n v="0.17300163132137034"/>
    <x v="0"/>
    <x v="0"/>
    <s v="No Rating"/>
    <s v="May"/>
  </r>
  <r>
    <x v="8244"/>
    <x v="299"/>
    <s v="Chair"/>
    <x v="2"/>
    <x v="1"/>
    <n v="14"/>
    <n v="160.05000000000001"/>
    <n v="142.44999999999999"/>
    <s v="Online"/>
    <n v="2240.7000000000003"/>
    <n v="1994.2999999999997"/>
    <n v="246.40000000000055"/>
    <n v="0.10996563573883185"/>
    <x v="0"/>
    <x v="0"/>
    <s v="No Rating"/>
    <s v="May"/>
  </r>
  <r>
    <x v="8245"/>
    <x v="299"/>
    <s v="Jacket"/>
    <x v="4"/>
    <x v="4"/>
    <n v="13"/>
    <n v="336.45"/>
    <n v="247.92"/>
    <s v="Online"/>
    <n v="4373.8499999999995"/>
    <n v="3222.96"/>
    <n v="1150.8899999999994"/>
    <n v="0.26312973695942926"/>
    <x v="0"/>
    <x v="0"/>
    <s v="No Rating"/>
    <s v="May"/>
  </r>
  <r>
    <x v="8246"/>
    <x v="299"/>
    <s v="Football"/>
    <x v="0"/>
    <x v="3"/>
    <n v="19"/>
    <n v="314.86"/>
    <n v="194.8"/>
    <s v="Retail"/>
    <n v="5982.34"/>
    <n v="3701.2000000000003"/>
    <n v="2281.14"/>
    <n v="0.38131232928920789"/>
    <x v="0"/>
    <x v="0"/>
    <s v="No Rating"/>
    <s v="May"/>
  </r>
  <r>
    <x v="8247"/>
    <x v="299"/>
    <s v="Dumbbells"/>
    <x v="0"/>
    <x v="4"/>
    <n v="2"/>
    <n v="91.57"/>
    <n v="74.05"/>
    <s v="Retail"/>
    <n v="183.14"/>
    <n v="148.1"/>
    <n v="35.039999999999992"/>
    <n v="0.19132903789450689"/>
    <x v="0"/>
    <x v="0"/>
    <s v="No Rating"/>
    <s v="May"/>
  </r>
  <r>
    <x v="8248"/>
    <x v="299"/>
    <s v="Textbook"/>
    <x v="1"/>
    <x v="2"/>
    <n v="10"/>
    <n v="46.49"/>
    <n v="33.53"/>
    <s v="Retail"/>
    <n v="464.90000000000003"/>
    <n v="335.3"/>
    <n v="129.60000000000002"/>
    <n v="0.2787696278769628"/>
    <x v="0"/>
    <x v="0"/>
    <s v="No Rating"/>
    <s v="May"/>
  </r>
  <r>
    <x v="8249"/>
    <x v="299"/>
    <s v="Headphones"/>
    <x v="3"/>
    <x v="3"/>
    <n v="13"/>
    <n v="476.94"/>
    <n v="318.18"/>
    <s v="Retail"/>
    <n v="6200.22"/>
    <n v="4136.34"/>
    <n v="2063.88"/>
    <n v="0.3328720593785382"/>
    <x v="0"/>
    <x v="0"/>
    <s v="No Rating"/>
    <s v="May"/>
  </r>
  <r>
    <x v="8250"/>
    <x v="299"/>
    <s v="T-shirt"/>
    <x v="4"/>
    <x v="0"/>
    <n v="1"/>
    <n v="477.26"/>
    <n v="290.26"/>
    <s v="Online"/>
    <n v="477.26"/>
    <n v="290.26"/>
    <n v="187"/>
    <n v="0.39181997234211963"/>
    <x v="0"/>
    <x v="0"/>
    <s v="No Rating"/>
    <s v="May"/>
  </r>
  <r>
    <x v="8251"/>
    <x v="300"/>
    <s v="Jacket"/>
    <x v="4"/>
    <x v="0"/>
    <n v="4"/>
    <n v="146.22"/>
    <n v="114.29"/>
    <s v="Retail"/>
    <n v="584.88"/>
    <n v="457.16"/>
    <n v="127.71999999999997"/>
    <n v="0.21836958008480367"/>
    <x v="0"/>
    <x v="0"/>
    <n v="4"/>
    <s v="May"/>
  </r>
  <r>
    <x v="8252"/>
    <x v="300"/>
    <s v="Dumbbells"/>
    <x v="0"/>
    <x v="4"/>
    <n v="1"/>
    <n v="279.74"/>
    <n v="211.4"/>
    <s v="Online"/>
    <n v="279.74"/>
    <n v="211.4"/>
    <n v="68.34"/>
    <n v="0.24429827697147352"/>
    <x v="0"/>
    <x v="0"/>
    <s v="No Rating"/>
    <s v="May"/>
  </r>
  <r>
    <x v="8253"/>
    <x v="300"/>
    <s v="Mixer"/>
    <x v="2"/>
    <x v="1"/>
    <n v="6"/>
    <n v="498.41"/>
    <n v="374.33"/>
    <s v="Retail"/>
    <n v="2990.46"/>
    <n v="2245.98"/>
    <n v="744.48"/>
    <n v="0.24895166629883028"/>
    <x v="0"/>
    <x v="0"/>
    <s v="No Rating"/>
    <s v="May"/>
  </r>
  <r>
    <x v="8254"/>
    <x v="300"/>
    <s v="Football"/>
    <x v="0"/>
    <x v="0"/>
    <n v="16"/>
    <n v="139.72"/>
    <n v="93.3"/>
    <s v="Retail"/>
    <n v="2235.52"/>
    <n v="1492.8"/>
    <n v="742.72"/>
    <n v="0.33223590037217293"/>
    <x v="0"/>
    <x v="0"/>
    <s v="No Rating"/>
    <s v="May"/>
  </r>
  <r>
    <x v="8255"/>
    <x v="300"/>
    <s v="Textbook"/>
    <x v="1"/>
    <x v="1"/>
    <n v="12"/>
    <n v="244.54"/>
    <n v="155.81"/>
    <s v="Retail"/>
    <n v="2934.48"/>
    <n v="1869.72"/>
    <n v="1064.76"/>
    <n v="0.36284452441318393"/>
    <x v="0"/>
    <x v="0"/>
    <s v="No Rating"/>
    <s v="May"/>
  </r>
  <r>
    <x v="8256"/>
    <x v="300"/>
    <s v="Comics"/>
    <x v="1"/>
    <x v="3"/>
    <n v="18"/>
    <n v="431"/>
    <n v="343.38"/>
    <s v="Retail"/>
    <n v="7758"/>
    <n v="6180.84"/>
    <n v="1577.1599999999999"/>
    <n v="0.20329466357308582"/>
    <x v="0"/>
    <x v="0"/>
    <n v="5"/>
    <s v="May"/>
  </r>
  <r>
    <x v="8257"/>
    <x v="300"/>
    <s v="Vacuum Cleaner"/>
    <x v="2"/>
    <x v="2"/>
    <n v="20"/>
    <n v="491.5"/>
    <n v="438.05"/>
    <s v="Online"/>
    <n v="9830"/>
    <n v="8761"/>
    <n v="1069"/>
    <n v="0.10874872838250255"/>
    <x v="1"/>
    <x v="3"/>
    <s v="No Rating"/>
    <s v="May"/>
  </r>
  <r>
    <x v="8258"/>
    <x v="300"/>
    <s v="Camera"/>
    <x v="3"/>
    <x v="1"/>
    <n v="1"/>
    <n v="493.49"/>
    <n v="321.95999999999998"/>
    <s v="Online"/>
    <n v="493.49"/>
    <n v="321.95999999999998"/>
    <n v="171.53000000000003"/>
    <n v="0.34758556404385099"/>
    <x v="0"/>
    <x v="0"/>
    <s v="No Rating"/>
    <s v="May"/>
  </r>
  <r>
    <x v="8259"/>
    <x v="300"/>
    <s v="Football"/>
    <x v="0"/>
    <x v="2"/>
    <n v="6"/>
    <n v="491.73"/>
    <n v="295.07"/>
    <s v="Retail"/>
    <n v="2950.38"/>
    <n v="1770.42"/>
    <n v="1179.96"/>
    <n v="0.39993492363695526"/>
    <x v="0"/>
    <x v="0"/>
    <s v="No Rating"/>
    <s v="May"/>
  </r>
  <r>
    <x v="8260"/>
    <x v="300"/>
    <s v="Mixer"/>
    <x v="2"/>
    <x v="4"/>
    <n v="20"/>
    <n v="145.78"/>
    <n v="101.78"/>
    <s v="Retail"/>
    <n v="2915.6"/>
    <n v="2035.6"/>
    <n v="880"/>
    <n v="0.30182466730690083"/>
    <x v="0"/>
    <x v="0"/>
    <s v="No Rating"/>
    <s v="May"/>
  </r>
  <r>
    <x v="8261"/>
    <x v="300"/>
    <s v="Biography"/>
    <x v="1"/>
    <x v="2"/>
    <n v="1"/>
    <n v="70.900000000000006"/>
    <n v="49.07"/>
    <s v="Online"/>
    <n v="70.900000000000006"/>
    <n v="49.07"/>
    <n v="21.830000000000005"/>
    <n v="0.30789844851904097"/>
    <x v="1"/>
    <x v="2"/>
    <s v="No Rating"/>
    <s v="May"/>
  </r>
  <r>
    <x v="8262"/>
    <x v="300"/>
    <s v="Mixer"/>
    <x v="2"/>
    <x v="3"/>
    <n v="19"/>
    <n v="302.54000000000002"/>
    <n v="191.88"/>
    <s v="Online"/>
    <n v="5748.26"/>
    <n v="3645.72"/>
    <n v="2102.5400000000004"/>
    <n v="0.36576981556157867"/>
    <x v="0"/>
    <x v="0"/>
    <s v="No Rating"/>
    <s v="May"/>
  </r>
  <r>
    <x v="8263"/>
    <x v="300"/>
    <s v="Yoga Mat"/>
    <x v="0"/>
    <x v="2"/>
    <n v="14"/>
    <n v="148.07"/>
    <n v="117.06"/>
    <s v="Online"/>
    <n v="2072.98"/>
    <n v="1638.8400000000001"/>
    <n v="434.13999999999987"/>
    <n v="0.20942797325589241"/>
    <x v="0"/>
    <x v="0"/>
    <s v="No Rating"/>
    <s v="May"/>
  </r>
  <r>
    <x v="8264"/>
    <x v="300"/>
    <s v="Dumbbells"/>
    <x v="0"/>
    <x v="3"/>
    <n v="3"/>
    <n v="470.96"/>
    <n v="292.20999999999998"/>
    <s v="Online"/>
    <n v="1412.8799999999999"/>
    <n v="876.62999999999988"/>
    <n v="536.25"/>
    <n v="0.37954391031085444"/>
    <x v="0"/>
    <x v="0"/>
    <s v="No Rating"/>
    <s v="May"/>
  </r>
  <r>
    <x v="8265"/>
    <x v="300"/>
    <s v="Vacuum Cleaner"/>
    <x v="2"/>
    <x v="1"/>
    <n v="10"/>
    <n v="279.32"/>
    <n v="247.94"/>
    <s v="Online"/>
    <n v="2793.2"/>
    <n v="2479.4"/>
    <n v="313.79999999999973"/>
    <n v="0.11234426464270361"/>
    <x v="0"/>
    <x v="0"/>
    <s v="No Rating"/>
    <s v="May"/>
  </r>
  <r>
    <x v="8266"/>
    <x v="300"/>
    <s v="Laptop"/>
    <x v="3"/>
    <x v="4"/>
    <n v="4"/>
    <n v="154.19"/>
    <n v="109.98"/>
    <s v="Retail"/>
    <n v="616.76"/>
    <n v="439.92"/>
    <n v="176.83999999999997"/>
    <n v="0.28672417147674945"/>
    <x v="0"/>
    <x v="0"/>
    <s v="No Rating"/>
    <s v="May"/>
  </r>
  <r>
    <x v="8267"/>
    <x v="300"/>
    <s v="Chair"/>
    <x v="2"/>
    <x v="2"/>
    <n v="13"/>
    <n v="37.74"/>
    <n v="32.770000000000003"/>
    <s v="Retail"/>
    <n v="490.62"/>
    <n v="426.01000000000005"/>
    <n v="64.609999999999957"/>
    <n v="0.13169051404345514"/>
    <x v="0"/>
    <x v="0"/>
    <s v="No Rating"/>
    <s v="May"/>
  </r>
  <r>
    <x v="8268"/>
    <x v="300"/>
    <s v="Mixer"/>
    <x v="2"/>
    <x v="3"/>
    <n v="17"/>
    <n v="390.73"/>
    <n v="237.56"/>
    <s v="Online"/>
    <n v="6642.41"/>
    <n v="4038.52"/>
    <n v="2603.89"/>
    <n v="0.39200982775829857"/>
    <x v="0"/>
    <x v="0"/>
    <s v="No Rating"/>
    <s v="May"/>
  </r>
  <r>
    <x v="8269"/>
    <x v="300"/>
    <s v="Textbook"/>
    <x v="1"/>
    <x v="3"/>
    <n v="16"/>
    <n v="139.71"/>
    <n v="123.88"/>
    <s v="Retail"/>
    <n v="2235.36"/>
    <n v="1982.08"/>
    <n v="253.2800000000002"/>
    <n v="0.113306134134994"/>
    <x v="0"/>
    <x v="0"/>
    <s v="No Rating"/>
    <s v="May"/>
  </r>
  <r>
    <x v="8270"/>
    <x v="300"/>
    <s v="Biography"/>
    <x v="1"/>
    <x v="1"/>
    <n v="7"/>
    <n v="329.54"/>
    <n v="223.31"/>
    <s v="Online"/>
    <n v="2306.7800000000002"/>
    <n v="1563.17"/>
    <n v="743.61000000000013"/>
    <n v="0.32235843903623235"/>
    <x v="0"/>
    <x v="0"/>
    <s v="No Rating"/>
    <s v="May"/>
  </r>
  <r>
    <x v="8271"/>
    <x v="300"/>
    <s v="Fiction"/>
    <x v="1"/>
    <x v="1"/>
    <n v="4"/>
    <n v="369.08"/>
    <n v="281.83999999999997"/>
    <s v="Retail"/>
    <n v="1476.32"/>
    <n v="1127.3599999999999"/>
    <n v="348.96000000000004"/>
    <n v="0.23637151837000112"/>
    <x v="0"/>
    <x v="0"/>
    <s v="No Rating"/>
    <s v="May"/>
  </r>
  <r>
    <x v="8272"/>
    <x v="300"/>
    <s v="Jacket"/>
    <x v="4"/>
    <x v="4"/>
    <n v="11"/>
    <n v="287.07"/>
    <n v="258.29000000000002"/>
    <s v="Online"/>
    <n v="3157.77"/>
    <n v="2841.19"/>
    <n v="316.57999999999993"/>
    <n v="0.10025429337792174"/>
    <x v="0"/>
    <x v="0"/>
    <s v="No Rating"/>
    <s v="May"/>
  </r>
  <r>
    <x v="8273"/>
    <x v="300"/>
    <s v="Sneakers"/>
    <x v="4"/>
    <x v="3"/>
    <n v="9"/>
    <n v="69.27"/>
    <n v="45.4"/>
    <s v="Online"/>
    <n v="623.42999999999995"/>
    <n v="408.59999999999997"/>
    <n v="214.82999999999998"/>
    <n v="0.34459361917135845"/>
    <x v="0"/>
    <x v="0"/>
    <s v="No Rating"/>
    <s v="May"/>
  </r>
  <r>
    <x v="8274"/>
    <x v="300"/>
    <s v="Textbook"/>
    <x v="1"/>
    <x v="0"/>
    <n v="5"/>
    <n v="433.35"/>
    <n v="272.02"/>
    <s v="Online"/>
    <n v="2166.75"/>
    <n v="1360.1"/>
    <n v="806.65000000000009"/>
    <n v="0.37228568131994927"/>
    <x v="0"/>
    <x v="0"/>
    <s v="No Rating"/>
    <s v="May"/>
  </r>
  <r>
    <x v="8275"/>
    <x v="300"/>
    <s v="Yoga Mat"/>
    <x v="0"/>
    <x v="2"/>
    <n v="10"/>
    <n v="322.14999999999998"/>
    <n v="202.68"/>
    <s v="Online"/>
    <n v="3221.5"/>
    <n v="2026.8000000000002"/>
    <n v="1194.6999999999998"/>
    <n v="0.37085208753686166"/>
    <x v="0"/>
    <x v="0"/>
    <s v="No Rating"/>
    <s v="May"/>
  </r>
  <r>
    <x v="8276"/>
    <x v="300"/>
    <s v="Cycle"/>
    <x v="0"/>
    <x v="4"/>
    <n v="19"/>
    <n v="299.7"/>
    <n v="237.71"/>
    <s v="Online"/>
    <n v="5694.3"/>
    <n v="4516.49"/>
    <n v="1177.8100000000004"/>
    <n v="0.20684017350684022"/>
    <x v="0"/>
    <x v="0"/>
    <s v="No Rating"/>
    <s v="May"/>
  </r>
  <r>
    <x v="8277"/>
    <x v="300"/>
    <s v="Textbook"/>
    <x v="1"/>
    <x v="3"/>
    <n v="8"/>
    <n v="338.95"/>
    <n v="210.37"/>
    <s v="Online"/>
    <n v="2711.6"/>
    <n v="1682.96"/>
    <n v="1028.6399999999999"/>
    <n v="0.37934798642867679"/>
    <x v="0"/>
    <x v="0"/>
    <s v="No Rating"/>
    <s v="May"/>
  </r>
  <r>
    <x v="8278"/>
    <x v="301"/>
    <s v="Jeans"/>
    <x v="4"/>
    <x v="3"/>
    <n v="1"/>
    <n v="126.06"/>
    <n v="98.54"/>
    <s v="Retail"/>
    <n v="126.06"/>
    <n v="98.54"/>
    <n v="27.519999999999996"/>
    <n v="0.21830874186895124"/>
    <x v="0"/>
    <x v="0"/>
    <s v="No Rating"/>
    <s v="May"/>
  </r>
  <r>
    <x v="8279"/>
    <x v="301"/>
    <s v="Chair"/>
    <x v="2"/>
    <x v="1"/>
    <n v="2"/>
    <n v="385.16"/>
    <n v="257.68"/>
    <s v="Retail"/>
    <n v="770.32"/>
    <n v="515.36"/>
    <n v="254.96000000000004"/>
    <n v="0.33097933326409806"/>
    <x v="0"/>
    <x v="0"/>
    <s v="No Rating"/>
    <s v="May"/>
  </r>
  <r>
    <x v="8280"/>
    <x v="301"/>
    <s v="Jacket"/>
    <x v="4"/>
    <x v="0"/>
    <n v="9"/>
    <n v="233.57"/>
    <n v="142.52000000000001"/>
    <s v="Online"/>
    <n v="2102.13"/>
    <n v="1282.68"/>
    <n v="819.45"/>
    <n v="0.38981889797491115"/>
    <x v="0"/>
    <x v="0"/>
    <s v="No Rating"/>
    <s v="May"/>
  </r>
  <r>
    <x v="8281"/>
    <x v="301"/>
    <s v="Dumbbells"/>
    <x v="0"/>
    <x v="1"/>
    <n v="5"/>
    <n v="190.75"/>
    <n v="165.75"/>
    <s v="Retail"/>
    <n v="953.75"/>
    <n v="828.75"/>
    <n v="125"/>
    <n v="0.13106159895150721"/>
    <x v="0"/>
    <x v="0"/>
    <n v="4"/>
    <s v="May"/>
  </r>
  <r>
    <x v="8282"/>
    <x v="301"/>
    <s v="Football"/>
    <x v="0"/>
    <x v="3"/>
    <n v="1"/>
    <n v="406.95"/>
    <n v="296.61"/>
    <s v="Online"/>
    <n v="406.95"/>
    <n v="296.61"/>
    <n v="110.33999999999997"/>
    <n v="0.27113896056026532"/>
    <x v="0"/>
    <x v="0"/>
    <s v="No Rating"/>
    <s v="May"/>
  </r>
  <r>
    <x v="8283"/>
    <x v="301"/>
    <s v="Fiction"/>
    <x v="1"/>
    <x v="1"/>
    <n v="20"/>
    <n v="205.06"/>
    <n v="154.71"/>
    <s v="Retail"/>
    <n v="4101.2"/>
    <n v="3094.2000000000003"/>
    <n v="1006.9999999999995"/>
    <n v="0.24553789134887341"/>
    <x v="0"/>
    <x v="0"/>
    <s v="No Rating"/>
    <s v="May"/>
  </r>
  <r>
    <x v="8284"/>
    <x v="301"/>
    <s v="Camera"/>
    <x v="3"/>
    <x v="1"/>
    <n v="2"/>
    <n v="486.08"/>
    <n v="375.57"/>
    <s v="Online"/>
    <n v="972.16"/>
    <n v="751.14"/>
    <n v="221.01999999999998"/>
    <n v="0.22734940750493746"/>
    <x v="0"/>
    <x v="0"/>
    <s v="No Rating"/>
    <s v="May"/>
  </r>
  <r>
    <x v="8285"/>
    <x v="301"/>
    <s v="Camera"/>
    <x v="3"/>
    <x v="4"/>
    <n v="8"/>
    <n v="336.31"/>
    <n v="257.72000000000003"/>
    <s v="Online"/>
    <n v="2690.48"/>
    <n v="2061.7600000000002"/>
    <n v="628.7199999999998"/>
    <n v="0.23368320894412886"/>
    <x v="0"/>
    <x v="0"/>
    <n v="5"/>
    <s v="May"/>
  </r>
  <r>
    <x v="8286"/>
    <x v="301"/>
    <s v="Mixer"/>
    <x v="2"/>
    <x v="3"/>
    <n v="9"/>
    <n v="454.85"/>
    <n v="309.87"/>
    <s v="Retail"/>
    <n v="4093.65"/>
    <n v="2788.83"/>
    <n v="1304.8200000000002"/>
    <n v="0.3187424425634825"/>
    <x v="0"/>
    <x v="0"/>
    <s v="No Rating"/>
    <s v="May"/>
  </r>
  <r>
    <x v="8287"/>
    <x v="301"/>
    <s v="Vacuum Cleaner"/>
    <x v="2"/>
    <x v="1"/>
    <n v="5"/>
    <n v="167.18"/>
    <n v="101.34"/>
    <s v="Online"/>
    <n v="835.90000000000009"/>
    <n v="506.70000000000005"/>
    <n v="329.20000000000005"/>
    <n v="0.39382701280057425"/>
    <x v="0"/>
    <x v="0"/>
    <s v="No Rating"/>
    <s v="May"/>
  </r>
  <r>
    <x v="8288"/>
    <x v="301"/>
    <s v="Biography"/>
    <x v="1"/>
    <x v="3"/>
    <n v="11"/>
    <n v="216.47"/>
    <n v="152.01"/>
    <s v="Retail"/>
    <n v="2381.17"/>
    <n v="1672.11"/>
    <n v="709.06000000000017"/>
    <n v="0.29777798309234543"/>
    <x v="0"/>
    <x v="0"/>
    <s v="No Rating"/>
    <s v="May"/>
  </r>
  <r>
    <x v="8289"/>
    <x v="301"/>
    <s v="Jeans"/>
    <x v="4"/>
    <x v="3"/>
    <n v="10"/>
    <n v="361.73"/>
    <n v="270.72000000000003"/>
    <s v="Online"/>
    <n v="3617.3"/>
    <n v="2707.2000000000003"/>
    <n v="910.09999999999991"/>
    <n v="0.25159649462306138"/>
    <x v="0"/>
    <x v="0"/>
    <s v="No Rating"/>
    <s v="May"/>
  </r>
  <r>
    <x v="8290"/>
    <x v="301"/>
    <s v="Mixer"/>
    <x v="2"/>
    <x v="3"/>
    <n v="2"/>
    <n v="495.38"/>
    <n v="351.72"/>
    <s v="Retail"/>
    <n v="990.76"/>
    <n v="703.44"/>
    <n v="287.31999999999994"/>
    <n v="0.28999959626953042"/>
    <x v="0"/>
    <x v="0"/>
    <s v="No Rating"/>
    <s v="May"/>
  </r>
  <r>
    <x v="8291"/>
    <x v="301"/>
    <s v="T-shirt"/>
    <x v="4"/>
    <x v="4"/>
    <n v="12"/>
    <n v="306.83"/>
    <n v="195.47"/>
    <s v="Online"/>
    <n v="3681.96"/>
    <n v="2345.64"/>
    <n v="1336.3200000000002"/>
    <n v="0.36293713131049771"/>
    <x v="0"/>
    <x v="0"/>
    <s v="No Rating"/>
    <s v="May"/>
  </r>
  <r>
    <x v="8292"/>
    <x v="301"/>
    <s v="Laptop"/>
    <x v="3"/>
    <x v="3"/>
    <n v="8"/>
    <n v="213.37"/>
    <n v="155.4"/>
    <s v="Retail"/>
    <n v="1706.96"/>
    <n v="1243.2"/>
    <n v="463.76"/>
    <n v="0.27168767868022681"/>
    <x v="0"/>
    <x v="0"/>
    <s v="No Rating"/>
    <s v="May"/>
  </r>
  <r>
    <x v="8293"/>
    <x v="301"/>
    <s v="T-shirt"/>
    <x v="4"/>
    <x v="1"/>
    <n v="15"/>
    <n v="466.02"/>
    <n v="308.2"/>
    <s v="Retail"/>
    <n v="6990.2999999999993"/>
    <n v="4623"/>
    <n v="2367.2999999999993"/>
    <n v="0.33865499334792493"/>
    <x v="0"/>
    <x v="0"/>
    <s v="No Rating"/>
    <s v="May"/>
  </r>
  <r>
    <x v="8294"/>
    <x v="301"/>
    <s v="Biography"/>
    <x v="1"/>
    <x v="1"/>
    <n v="6"/>
    <n v="145.4"/>
    <n v="105.35"/>
    <s v="Retail"/>
    <n v="872.40000000000009"/>
    <n v="632.09999999999991"/>
    <n v="240.30000000000018"/>
    <n v="0.27544704264099057"/>
    <x v="0"/>
    <x v="0"/>
    <s v="No Rating"/>
    <s v="May"/>
  </r>
  <r>
    <x v="8295"/>
    <x v="301"/>
    <s v="Cookware Set"/>
    <x v="2"/>
    <x v="3"/>
    <n v="6"/>
    <n v="214.93"/>
    <n v="180.33"/>
    <s v="Online"/>
    <n v="1289.58"/>
    <n v="1081.98"/>
    <n v="207.59999999999991"/>
    <n v="0.16098264551249239"/>
    <x v="0"/>
    <x v="0"/>
    <s v="No Rating"/>
    <s v="May"/>
  </r>
  <r>
    <x v="8296"/>
    <x v="301"/>
    <s v="Fiction"/>
    <x v="1"/>
    <x v="2"/>
    <n v="5"/>
    <n v="415.37"/>
    <n v="286.27"/>
    <s v="Online"/>
    <n v="2076.85"/>
    <n v="1431.35"/>
    <n v="645.5"/>
    <n v="0.31080723210631489"/>
    <x v="0"/>
    <x v="0"/>
    <s v="No Rating"/>
    <s v="May"/>
  </r>
  <r>
    <x v="8297"/>
    <x v="301"/>
    <s v="Comics"/>
    <x v="1"/>
    <x v="0"/>
    <n v="6"/>
    <n v="73.89"/>
    <n v="47.67"/>
    <s v="Online"/>
    <n v="443.34000000000003"/>
    <n v="286.02"/>
    <n v="157.32000000000005"/>
    <n v="0.35485180673974837"/>
    <x v="0"/>
    <x v="0"/>
    <s v="No Rating"/>
    <s v="May"/>
  </r>
  <r>
    <x v="8298"/>
    <x v="301"/>
    <s v="Cycle"/>
    <x v="0"/>
    <x v="2"/>
    <n v="1"/>
    <n v="321.58999999999997"/>
    <n v="269.82"/>
    <s v="Online"/>
    <n v="321.58999999999997"/>
    <n v="269.82"/>
    <n v="51.769999999999982"/>
    <n v="0.16098137379893648"/>
    <x v="0"/>
    <x v="0"/>
    <s v="No Rating"/>
    <s v="May"/>
  </r>
  <r>
    <x v="8299"/>
    <x v="301"/>
    <s v="Vacuum Cleaner"/>
    <x v="2"/>
    <x v="0"/>
    <n v="2"/>
    <n v="54.78"/>
    <n v="45.06"/>
    <s v="Retail"/>
    <n v="109.56"/>
    <n v="90.12"/>
    <n v="19.439999999999998"/>
    <n v="0.17743702081051477"/>
    <x v="0"/>
    <x v="0"/>
    <s v="No Rating"/>
    <s v="May"/>
  </r>
  <r>
    <x v="8300"/>
    <x v="301"/>
    <s v="Fiction"/>
    <x v="1"/>
    <x v="0"/>
    <n v="16"/>
    <n v="279.18"/>
    <n v="217.72"/>
    <s v="Online"/>
    <n v="4466.88"/>
    <n v="3483.52"/>
    <n v="983.36000000000013"/>
    <n v="0.22014470950641166"/>
    <x v="0"/>
    <x v="0"/>
    <s v="No Rating"/>
    <s v="May"/>
  </r>
  <r>
    <x v="8301"/>
    <x v="301"/>
    <s v="Laptop"/>
    <x v="3"/>
    <x v="2"/>
    <n v="18"/>
    <n v="267.64"/>
    <n v="175.51"/>
    <s v="Online"/>
    <n v="4817.5199999999995"/>
    <n v="3159.18"/>
    <n v="1658.3399999999997"/>
    <n v="0.3442310566432521"/>
    <x v="0"/>
    <x v="0"/>
    <s v="No Rating"/>
    <s v="May"/>
  </r>
  <r>
    <x v="8302"/>
    <x v="301"/>
    <s v="Cycle"/>
    <x v="0"/>
    <x v="3"/>
    <n v="5"/>
    <n v="250.98"/>
    <n v="175.36"/>
    <s v="Online"/>
    <n v="1254.8999999999999"/>
    <n v="876.80000000000007"/>
    <n v="378.0999999999998"/>
    <n v="0.30129890827954403"/>
    <x v="0"/>
    <x v="0"/>
    <s v="No Rating"/>
    <s v="May"/>
  </r>
  <r>
    <x v="8303"/>
    <x v="301"/>
    <s v="Fiction"/>
    <x v="1"/>
    <x v="1"/>
    <n v="10"/>
    <n v="323.51"/>
    <n v="278.39"/>
    <s v="Online"/>
    <n v="3235.1"/>
    <n v="2783.8999999999996"/>
    <n v="451.20000000000027"/>
    <n v="0.13947018639300185"/>
    <x v="1"/>
    <x v="3"/>
    <s v="No Rating"/>
    <s v="May"/>
  </r>
  <r>
    <x v="8304"/>
    <x v="301"/>
    <s v="Fiction"/>
    <x v="1"/>
    <x v="0"/>
    <n v="1"/>
    <n v="347.13"/>
    <n v="269.5"/>
    <s v="Online"/>
    <n v="347.13"/>
    <n v="269.5"/>
    <n v="77.63"/>
    <n v="0.22363379713651946"/>
    <x v="0"/>
    <x v="0"/>
    <s v="No Rating"/>
    <s v="May"/>
  </r>
  <r>
    <x v="8305"/>
    <x v="301"/>
    <s v="Jacket"/>
    <x v="4"/>
    <x v="3"/>
    <n v="15"/>
    <n v="169.17"/>
    <n v="121.3"/>
    <s v="Online"/>
    <n v="2537.5499999999997"/>
    <n v="1819.5"/>
    <n v="718.04999999999973"/>
    <n v="0.28296979369864628"/>
    <x v="0"/>
    <x v="0"/>
    <s v="No Rating"/>
    <s v="May"/>
  </r>
  <r>
    <x v="8306"/>
    <x v="301"/>
    <s v="Football"/>
    <x v="0"/>
    <x v="0"/>
    <n v="11"/>
    <n v="301.58"/>
    <n v="184.87"/>
    <s v="Retail"/>
    <n v="3317.3799999999997"/>
    <n v="2033.5700000000002"/>
    <n v="1283.8099999999995"/>
    <n v="0.38699515883016106"/>
    <x v="0"/>
    <x v="0"/>
    <s v="No Rating"/>
    <s v="May"/>
  </r>
  <r>
    <x v="8307"/>
    <x v="301"/>
    <s v="Jacket"/>
    <x v="4"/>
    <x v="0"/>
    <n v="15"/>
    <n v="110.14"/>
    <n v="97.09"/>
    <s v="Retail"/>
    <n v="1652.1"/>
    <n v="1456.3500000000001"/>
    <n v="195.74999999999977"/>
    <n v="0.11848556382785533"/>
    <x v="0"/>
    <x v="0"/>
    <s v="No Rating"/>
    <s v="May"/>
  </r>
  <r>
    <x v="8308"/>
    <x v="301"/>
    <s v="Mixer"/>
    <x v="2"/>
    <x v="4"/>
    <n v="20"/>
    <n v="79.400000000000006"/>
    <n v="63.39"/>
    <s v="Online"/>
    <n v="1588"/>
    <n v="1267.8"/>
    <n v="320.20000000000005"/>
    <n v="0.20163727959697736"/>
    <x v="0"/>
    <x v="0"/>
    <s v="No Rating"/>
    <s v="May"/>
  </r>
  <r>
    <x v="8309"/>
    <x v="301"/>
    <s v="Headphones"/>
    <x v="3"/>
    <x v="4"/>
    <n v="15"/>
    <n v="124.4"/>
    <n v="99.02"/>
    <s v="Retail"/>
    <n v="1866"/>
    <n v="1485.3"/>
    <n v="380.70000000000005"/>
    <n v="0.20401929260450163"/>
    <x v="0"/>
    <x v="0"/>
    <s v="No Rating"/>
    <s v="May"/>
  </r>
  <r>
    <x v="8310"/>
    <x v="301"/>
    <s v="Fiction"/>
    <x v="1"/>
    <x v="0"/>
    <n v="18"/>
    <n v="51.27"/>
    <n v="30.84"/>
    <s v="Retail"/>
    <n v="922.86"/>
    <n v="555.12"/>
    <n v="367.74"/>
    <n v="0.39847864248098303"/>
    <x v="0"/>
    <x v="0"/>
    <s v="No Rating"/>
    <s v="May"/>
  </r>
  <r>
    <x v="8311"/>
    <x v="301"/>
    <s v="Headphones"/>
    <x v="3"/>
    <x v="2"/>
    <n v="9"/>
    <n v="152.13"/>
    <n v="106.14"/>
    <s v="Online"/>
    <n v="1369.17"/>
    <n v="955.26"/>
    <n v="413.91000000000008"/>
    <n v="0.30230723723131536"/>
    <x v="0"/>
    <x v="0"/>
    <s v="No Rating"/>
    <s v="May"/>
  </r>
  <r>
    <x v="8312"/>
    <x v="301"/>
    <s v="Jeans"/>
    <x v="4"/>
    <x v="4"/>
    <n v="12"/>
    <n v="74.41"/>
    <n v="58.22"/>
    <s v="Online"/>
    <n v="892.92"/>
    <n v="698.64"/>
    <n v="194.27999999999997"/>
    <n v="0.21757828248891276"/>
    <x v="0"/>
    <x v="0"/>
    <s v="No Rating"/>
    <s v="May"/>
  </r>
  <r>
    <x v="8313"/>
    <x v="301"/>
    <s v="Yoga Mat"/>
    <x v="0"/>
    <x v="4"/>
    <n v="6"/>
    <n v="178.16"/>
    <n v="107.43"/>
    <s v="Online"/>
    <n v="1068.96"/>
    <n v="644.58000000000004"/>
    <n v="424.38"/>
    <n v="0.39700269420745393"/>
    <x v="0"/>
    <x v="0"/>
    <s v="No Rating"/>
    <s v="May"/>
  </r>
  <r>
    <x v="8314"/>
    <x v="301"/>
    <s v="Smartphone"/>
    <x v="3"/>
    <x v="4"/>
    <n v="18"/>
    <n v="377.52"/>
    <n v="271.45"/>
    <s v="Online"/>
    <n v="6795.36"/>
    <n v="4886.0999999999995"/>
    <n v="1909.2600000000002"/>
    <n v="0.28096524687433783"/>
    <x v="0"/>
    <x v="0"/>
    <s v="No Rating"/>
    <s v="May"/>
  </r>
  <r>
    <x v="8315"/>
    <x v="301"/>
    <s v="Football"/>
    <x v="0"/>
    <x v="4"/>
    <n v="10"/>
    <n v="32.270000000000003"/>
    <n v="27.39"/>
    <s v="Retail"/>
    <n v="322.70000000000005"/>
    <n v="273.89999999999998"/>
    <n v="48.800000000000068"/>
    <n v="0.15122404710257223"/>
    <x v="0"/>
    <x v="0"/>
    <s v="No Rating"/>
    <s v="May"/>
  </r>
  <r>
    <x v="8316"/>
    <x v="301"/>
    <s v="Sneakers"/>
    <x v="4"/>
    <x v="0"/>
    <n v="11"/>
    <n v="462.9"/>
    <n v="355.15"/>
    <s v="Online"/>
    <n v="5091.8999999999996"/>
    <n v="3906.6499999999996"/>
    <n v="1185.25"/>
    <n v="0.23277165694534457"/>
    <x v="0"/>
    <x v="0"/>
    <s v="No Rating"/>
    <s v="May"/>
  </r>
  <r>
    <x v="8317"/>
    <x v="301"/>
    <s v="Smartphone"/>
    <x v="3"/>
    <x v="1"/>
    <n v="9"/>
    <n v="362.93"/>
    <n v="252.19"/>
    <s v="Retail"/>
    <n v="3266.37"/>
    <n v="2269.71"/>
    <n v="996.65999999999985"/>
    <n v="0.30512771057779736"/>
    <x v="0"/>
    <x v="0"/>
    <s v="No Rating"/>
    <s v="May"/>
  </r>
  <r>
    <x v="8318"/>
    <x v="301"/>
    <s v="Cycle"/>
    <x v="0"/>
    <x v="0"/>
    <n v="17"/>
    <n v="184.45"/>
    <n v="126.49"/>
    <s v="Online"/>
    <n v="3135.6499999999996"/>
    <n v="2150.33"/>
    <n v="985.31999999999971"/>
    <n v="0.31423149905123332"/>
    <x v="0"/>
    <x v="0"/>
    <s v="No Rating"/>
    <s v="May"/>
  </r>
  <r>
    <x v="8319"/>
    <x v="301"/>
    <s v="Textbook"/>
    <x v="1"/>
    <x v="1"/>
    <n v="13"/>
    <n v="130.37"/>
    <n v="79.37"/>
    <s v="Retail"/>
    <n v="1694.81"/>
    <n v="1031.81"/>
    <n v="663"/>
    <n v="0.39119429316560561"/>
    <x v="0"/>
    <x v="0"/>
    <s v="No Rating"/>
    <s v="May"/>
  </r>
  <r>
    <x v="8320"/>
    <x v="302"/>
    <s v="Camera"/>
    <x v="3"/>
    <x v="0"/>
    <n v="20"/>
    <n v="128.46"/>
    <n v="88.57"/>
    <s v="Online"/>
    <n v="2569.2000000000003"/>
    <n v="1771.3999999999999"/>
    <n v="797.80000000000041"/>
    <n v="0.31052467694223895"/>
    <x v="0"/>
    <x v="0"/>
    <s v="No Rating"/>
    <s v="May"/>
  </r>
  <r>
    <x v="8321"/>
    <x v="302"/>
    <s v="Smartphone"/>
    <x v="3"/>
    <x v="4"/>
    <n v="2"/>
    <n v="493.86"/>
    <n v="392.11"/>
    <s v="Retail"/>
    <n v="987.72"/>
    <n v="784.22"/>
    <n v="203.5"/>
    <n v="0.20603004900174138"/>
    <x v="0"/>
    <x v="0"/>
    <s v="No Rating"/>
    <s v="May"/>
  </r>
  <r>
    <x v="8322"/>
    <x v="302"/>
    <s v="Cookware Set"/>
    <x v="2"/>
    <x v="0"/>
    <n v="6"/>
    <n v="129.32"/>
    <n v="93.57"/>
    <s v="Retail"/>
    <n v="775.92"/>
    <n v="561.41999999999996"/>
    <n v="214.5"/>
    <n v="0.27644602536343954"/>
    <x v="0"/>
    <x v="0"/>
    <s v="No Rating"/>
    <s v="May"/>
  </r>
  <r>
    <x v="8323"/>
    <x v="302"/>
    <s v="Chair"/>
    <x v="2"/>
    <x v="1"/>
    <n v="8"/>
    <n v="88.35"/>
    <n v="71.19"/>
    <s v="Retail"/>
    <n v="706.8"/>
    <n v="569.52"/>
    <n v="137.27999999999997"/>
    <n v="0.19422750424448215"/>
    <x v="0"/>
    <x v="0"/>
    <s v="No Rating"/>
    <s v="May"/>
  </r>
  <r>
    <x v="8324"/>
    <x v="302"/>
    <s v="Chair"/>
    <x v="2"/>
    <x v="1"/>
    <n v="1"/>
    <n v="156.09"/>
    <n v="97.16"/>
    <s v="Retail"/>
    <n v="156.09"/>
    <n v="97.16"/>
    <n v="58.930000000000007"/>
    <n v="0.37753859952591456"/>
    <x v="0"/>
    <x v="0"/>
    <n v="1"/>
    <s v="May"/>
  </r>
  <r>
    <x v="8325"/>
    <x v="302"/>
    <s v="Dumbbells"/>
    <x v="0"/>
    <x v="4"/>
    <n v="19"/>
    <n v="188.46"/>
    <n v="168"/>
    <s v="Retail"/>
    <n v="3580.7400000000002"/>
    <n v="3192"/>
    <n v="388.74000000000024"/>
    <n v="0.1085641515440943"/>
    <x v="0"/>
    <x v="0"/>
    <s v="No Rating"/>
    <s v="May"/>
  </r>
  <r>
    <x v="8326"/>
    <x v="302"/>
    <s v="Football"/>
    <x v="0"/>
    <x v="2"/>
    <n v="10"/>
    <n v="284.95"/>
    <n v="196.12"/>
    <s v="Retail"/>
    <n v="2849.5"/>
    <n v="1961.2"/>
    <n v="888.3"/>
    <n v="0.31173890156167749"/>
    <x v="0"/>
    <x v="0"/>
    <s v="No Rating"/>
    <s v="May"/>
  </r>
  <r>
    <x v="8327"/>
    <x v="302"/>
    <s v="Dumbbells"/>
    <x v="0"/>
    <x v="2"/>
    <n v="15"/>
    <n v="439.29"/>
    <n v="287.91000000000003"/>
    <s v="Online"/>
    <n v="6589.35"/>
    <n v="4318.6500000000005"/>
    <n v="2270.6999999999998"/>
    <n v="0.3446015160827699"/>
    <x v="0"/>
    <x v="0"/>
    <s v="No Rating"/>
    <s v="May"/>
  </r>
  <r>
    <x v="8328"/>
    <x v="302"/>
    <s v="Smartphone"/>
    <x v="3"/>
    <x v="2"/>
    <n v="5"/>
    <n v="330.24"/>
    <n v="240.61"/>
    <s v="Online"/>
    <n v="1651.2"/>
    <n v="1203.0500000000002"/>
    <n v="448.14999999999986"/>
    <n v="0.27140867248062006"/>
    <x v="0"/>
    <x v="0"/>
    <s v="No Rating"/>
    <s v="May"/>
  </r>
  <r>
    <x v="8329"/>
    <x v="302"/>
    <s v="Yoga Mat"/>
    <x v="0"/>
    <x v="0"/>
    <n v="12"/>
    <n v="171.1"/>
    <n v="134.55000000000001"/>
    <s v="Online"/>
    <n v="2053.1999999999998"/>
    <n v="1614.6000000000001"/>
    <n v="438.59999999999968"/>
    <n v="0.21361776738749255"/>
    <x v="0"/>
    <x v="0"/>
    <s v="No Rating"/>
    <s v="May"/>
  </r>
  <r>
    <x v="8330"/>
    <x v="302"/>
    <s v="Jeans"/>
    <x v="4"/>
    <x v="2"/>
    <n v="12"/>
    <n v="342.4"/>
    <n v="250.57"/>
    <s v="Retail"/>
    <n v="4108.7999999999993"/>
    <n v="3006.84"/>
    <n v="1101.9599999999991"/>
    <n v="0.26819509345794373"/>
    <x v="0"/>
    <x v="0"/>
    <n v="2"/>
    <s v="May"/>
  </r>
  <r>
    <x v="8331"/>
    <x v="302"/>
    <s v="Cookware Set"/>
    <x v="2"/>
    <x v="3"/>
    <n v="6"/>
    <n v="323.07"/>
    <n v="211.97"/>
    <s v="Online"/>
    <n v="1938.42"/>
    <n v="1271.82"/>
    <n v="666.60000000000014"/>
    <n v="0.34388832141641135"/>
    <x v="0"/>
    <x v="0"/>
    <s v="No Rating"/>
    <s v="May"/>
  </r>
  <r>
    <x v="8332"/>
    <x v="302"/>
    <s v="Cookware Set"/>
    <x v="2"/>
    <x v="4"/>
    <n v="8"/>
    <n v="128.63"/>
    <n v="80.42"/>
    <s v="Retail"/>
    <n v="1029.04"/>
    <n v="643.36"/>
    <n v="385.67999999999995"/>
    <n v="0.37479592630024094"/>
    <x v="0"/>
    <x v="0"/>
    <n v="1"/>
    <s v="May"/>
  </r>
  <r>
    <x v="8333"/>
    <x v="302"/>
    <s v="Biography"/>
    <x v="1"/>
    <x v="4"/>
    <n v="19"/>
    <n v="413.25"/>
    <n v="248.33"/>
    <s v="Online"/>
    <n v="7851.75"/>
    <n v="4718.2700000000004"/>
    <n v="3133.4799999999996"/>
    <n v="0.39908045977011486"/>
    <x v="0"/>
    <x v="0"/>
    <s v="No Rating"/>
    <s v="May"/>
  </r>
  <r>
    <x v="8334"/>
    <x v="302"/>
    <s v="T-shirt"/>
    <x v="4"/>
    <x v="1"/>
    <n v="8"/>
    <n v="482.27"/>
    <n v="394.27"/>
    <s v="Retail"/>
    <n v="3858.16"/>
    <n v="3154.16"/>
    <n v="704"/>
    <n v="0.18247040039811724"/>
    <x v="0"/>
    <x v="0"/>
    <s v="No Rating"/>
    <s v="May"/>
  </r>
  <r>
    <x v="8335"/>
    <x v="302"/>
    <s v="Cycle"/>
    <x v="0"/>
    <x v="4"/>
    <n v="4"/>
    <n v="407.14"/>
    <n v="276.70999999999998"/>
    <s v="Retail"/>
    <n v="1628.56"/>
    <n v="1106.8399999999999"/>
    <n v="521.72"/>
    <n v="0.32035663408164272"/>
    <x v="0"/>
    <x v="0"/>
    <s v="No Rating"/>
    <s v="May"/>
  </r>
  <r>
    <x v="8336"/>
    <x v="302"/>
    <s v="Dumbbells"/>
    <x v="0"/>
    <x v="2"/>
    <n v="7"/>
    <n v="96.85"/>
    <n v="77.569999999999993"/>
    <s v="Retail"/>
    <n v="677.94999999999993"/>
    <n v="542.99"/>
    <n v="134.95999999999992"/>
    <n v="0.19907072792978825"/>
    <x v="0"/>
    <x v="0"/>
    <s v="No Rating"/>
    <s v="May"/>
  </r>
  <r>
    <x v="8337"/>
    <x v="302"/>
    <s v="Chair"/>
    <x v="2"/>
    <x v="2"/>
    <n v="14"/>
    <n v="291.12"/>
    <n v="247.69"/>
    <s v="Online"/>
    <n v="4075.6800000000003"/>
    <n v="3467.66"/>
    <n v="608.02000000000044"/>
    <n v="0.14918246771090968"/>
    <x v="0"/>
    <x v="0"/>
    <s v="No Rating"/>
    <s v="May"/>
  </r>
  <r>
    <x v="8338"/>
    <x v="302"/>
    <s v="T-shirt"/>
    <x v="4"/>
    <x v="0"/>
    <n v="9"/>
    <n v="387.1"/>
    <n v="330.78"/>
    <s v="Retail"/>
    <n v="3483.9"/>
    <n v="2977.0199999999995"/>
    <n v="506.88000000000056"/>
    <n v="0.14549212089899266"/>
    <x v="0"/>
    <x v="0"/>
    <s v="No Rating"/>
    <s v="May"/>
  </r>
  <r>
    <x v="8339"/>
    <x v="302"/>
    <s v="Cycle"/>
    <x v="0"/>
    <x v="1"/>
    <n v="3"/>
    <n v="230.73"/>
    <n v="138.44"/>
    <s v="Retail"/>
    <n v="692.18999999999994"/>
    <n v="415.32"/>
    <n v="276.86999999999995"/>
    <n v="0.39999133185974944"/>
    <x v="0"/>
    <x v="0"/>
    <s v="No Rating"/>
    <s v="May"/>
  </r>
  <r>
    <x v="8340"/>
    <x v="302"/>
    <s v="Fiction"/>
    <x v="1"/>
    <x v="4"/>
    <n v="13"/>
    <n v="482.95"/>
    <n v="364.32"/>
    <s v="Online"/>
    <n v="6278.3499999999995"/>
    <n v="4736.16"/>
    <n v="1542.1899999999996"/>
    <n v="0.24563619422300442"/>
    <x v="0"/>
    <x v="0"/>
    <s v="No Rating"/>
    <s v="May"/>
  </r>
  <r>
    <x v="8341"/>
    <x v="302"/>
    <s v="Headphones"/>
    <x v="3"/>
    <x v="1"/>
    <n v="15"/>
    <n v="297.22000000000003"/>
    <n v="217.94"/>
    <s v="Retail"/>
    <n v="4458.3"/>
    <n v="3269.1"/>
    <n v="1189.2000000000003"/>
    <n v="0.26673844290424609"/>
    <x v="0"/>
    <x v="0"/>
    <s v="No Rating"/>
    <s v="May"/>
  </r>
  <r>
    <x v="8342"/>
    <x v="302"/>
    <s v="Laptop"/>
    <x v="3"/>
    <x v="0"/>
    <n v="16"/>
    <n v="484.1"/>
    <n v="378.59"/>
    <s v="Online"/>
    <n v="7745.6"/>
    <n v="6057.44"/>
    <n v="1688.1600000000008"/>
    <n v="0.21795083660400752"/>
    <x v="0"/>
    <x v="0"/>
    <n v="5"/>
    <s v="May"/>
  </r>
  <r>
    <x v="8343"/>
    <x v="302"/>
    <s v="Cycle"/>
    <x v="0"/>
    <x v="1"/>
    <n v="15"/>
    <n v="197.22"/>
    <n v="167.71"/>
    <s v="Retail"/>
    <n v="2958.3"/>
    <n v="2515.65"/>
    <n v="442.65000000000009"/>
    <n v="0.14962985498428152"/>
    <x v="0"/>
    <x v="0"/>
    <s v="No Rating"/>
    <s v="May"/>
  </r>
  <r>
    <x v="8344"/>
    <x v="302"/>
    <s v="Headphones"/>
    <x v="3"/>
    <x v="2"/>
    <n v="14"/>
    <n v="41.48"/>
    <n v="34.06"/>
    <s v="Online"/>
    <n v="580.71999999999991"/>
    <n v="476.84000000000003"/>
    <n v="103.87999999999988"/>
    <n v="0.17888138862102201"/>
    <x v="0"/>
    <x v="0"/>
    <s v="No Rating"/>
    <s v="May"/>
  </r>
  <r>
    <x v="8345"/>
    <x v="302"/>
    <s v="Laptop"/>
    <x v="3"/>
    <x v="0"/>
    <n v="13"/>
    <n v="177.38"/>
    <n v="142.79"/>
    <s v="Retail"/>
    <n v="2305.94"/>
    <n v="1856.27"/>
    <n v="449.67000000000007"/>
    <n v="0.19500507385274554"/>
    <x v="0"/>
    <x v="0"/>
    <s v="No Rating"/>
    <s v="May"/>
  </r>
  <r>
    <x v="8346"/>
    <x v="303"/>
    <s v="Textbook"/>
    <x v="1"/>
    <x v="2"/>
    <n v="14"/>
    <n v="202"/>
    <n v="124.02"/>
    <s v="Online"/>
    <n v="2828"/>
    <n v="1736.28"/>
    <n v="1091.72"/>
    <n v="0.38603960396039605"/>
    <x v="0"/>
    <x v="0"/>
    <s v="No Rating"/>
    <s v="Jun"/>
  </r>
  <r>
    <x v="8347"/>
    <x v="303"/>
    <s v="Laptop"/>
    <x v="3"/>
    <x v="3"/>
    <n v="2"/>
    <n v="384.13"/>
    <n v="265.24"/>
    <s v="Retail"/>
    <n v="768.26"/>
    <n v="530.48"/>
    <n v="237.77999999999997"/>
    <n v="0.30950459479863585"/>
    <x v="0"/>
    <x v="0"/>
    <s v="No Rating"/>
    <s v="Jun"/>
  </r>
  <r>
    <x v="8348"/>
    <x v="303"/>
    <s v="Camera"/>
    <x v="3"/>
    <x v="3"/>
    <n v="9"/>
    <n v="325.25"/>
    <n v="244.53"/>
    <s v="Online"/>
    <n v="2927.25"/>
    <n v="2200.77"/>
    <n v="726.48"/>
    <n v="0.24817832436587242"/>
    <x v="0"/>
    <x v="0"/>
    <s v="No Rating"/>
    <s v="Jun"/>
  </r>
  <r>
    <x v="8349"/>
    <x v="303"/>
    <s v="Headphones"/>
    <x v="3"/>
    <x v="2"/>
    <n v="5"/>
    <n v="207.89"/>
    <n v="180.42"/>
    <s v="Online"/>
    <n v="1039.4499999999998"/>
    <n v="902.09999999999991"/>
    <n v="137.34999999999991"/>
    <n v="0.1321371879359276"/>
    <x v="0"/>
    <x v="0"/>
    <n v="3"/>
    <s v="Jun"/>
  </r>
  <r>
    <x v="8350"/>
    <x v="303"/>
    <s v="Vacuum Cleaner"/>
    <x v="2"/>
    <x v="1"/>
    <n v="11"/>
    <n v="465.85"/>
    <n v="392.47"/>
    <s v="Retail"/>
    <n v="5124.3500000000004"/>
    <n v="4317.17"/>
    <n v="807.18000000000029"/>
    <n v="0.15751851454330798"/>
    <x v="0"/>
    <x v="0"/>
    <s v="No Rating"/>
    <s v="Jun"/>
  </r>
  <r>
    <x v="8351"/>
    <x v="303"/>
    <s v="Fiction"/>
    <x v="1"/>
    <x v="0"/>
    <n v="1"/>
    <n v="328"/>
    <n v="226.55"/>
    <s v="Retail"/>
    <n v="328"/>
    <n v="226.55"/>
    <n v="101.44999999999999"/>
    <n v="0.30929878048780485"/>
    <x v="0"/>
    <x v="0"/>
    <s v="No Rating"/>
    <s v="Jun"/>
  </r>
  <r>
    <x v="8352"/>
    <x v="303"/>
    <s v="Yoga Mat"/>
    <x v="0"/>
    <x v="1"/>
    <n v="6"/>
    <n v="310.13"/>
    <n v="246.98"/>
    <s v="Online"/>
    <n v="1860.78"/>
    <n v="1481.8799999999999"/>
    <n v="378.90000000000009"/>
    <n v="0.20362428658949477"/>
    <x v="1"/>
    <x v="4"/>
    <s v="No Rating"/>
    <s v="Jun"/>
  </r>
  <r>
    <x v="8353"/>
    <x v="303"/>
    <s v="Mixer"/>
    <x v="2"/>
    <x v="0"/>
    <n v="18"/>
    <n v="165.8"/>
    <n v="142.97"/>
    <s v="Online"/>
    <n v="2984.4"/>
    <n v="2573.46"/>
    <n v="410.94000000000005"/>
    <n v="0.1376960193003619"/>
    <x v="0"/>
    <x v="0"/>
    <s v="No Rating"/>
    <s v="Jun"/>
  </r>
  <r>
    <x v="8354"/>
    <x v="303"/>
    <s v="Smartphone"/>
    <x v="3"/>
    <x v="0"/>
    <n v="3"/>
    <n v="140.38"/>
    <n v="105.46"/>
    <s v="Retail"/>
    <n v="421.14"/>
    <n v="316.38"/>
    <n v="104.75999999999999"/>
    <n v="0.24875338367288785"/>
    <x v="0"/>
    <x v="0"/>
    <s v="No Rating"/>
    <s v="Jun"/>
  </r>
  <r>
    <x v="8355"/>
    <x v="303"/>
    <s v="Yoga Mat"/>
    <x v="0"/>
    <x v="4"/>
    <n v="13"/>
    <n v="160.56"/>
    <n v="132.72"/>
    <s v="Retail"/>
    <n v="2087.2800000000002"/>
    <n v="1725.36"/>
    <n v="361.9200000000003"/>
    <n v="0.17339312406576993"/>
    <x v="0"/>
    <x v="0"/>
    <s v="No Rating"/>
    <s v="Jun"/>
  </r>
  <r>
    <x v="8356"/>
    <x v="303"/>
    <s v="Chair"/>
    <x v="2"/>
    <x v="4"/>
    <n v="8"/>
    <n v="215.76"/>
    <n v="148.04"/>
    <s v="Online"/>
    <n v="1726.08"/>
    <n v="1184.32"/>
    <n v="541.76"/>
    <n v="0.3138672599184279"/>
    <x v="0"/>
    <x v="0"/>
    <s v="No Rating"/>
    <s v="Jun"/>
  </r>
  <r>
    <x v="8357"/>
    <x v="303"/>
    <s v="Textbook"/>
    <x v="1"/>
    <x v="0"/>
    <n v="9"/>
    <n v="151.13999999999999"/>
    <n v="101.21"/>
    <s v="Online"/>
    <n v="1360.2599999999998"/>
    <n v="910.89"/>
    <n v="449.36999999999978"/>
    <n v="0.33035596136032808"/>
    <x v="0"/>
    <x v="0"/>
    <n v="3"/>
    <s v="Jun"/>
  </r>
  <r>
    <x v="8358"/>
    <x v="303"/>
    <s v="Cycle"/>
    <x v="0"/>
    <x v="0"/>
    <n v="20"/>
    <n v="295.61"/>
    <n v="220.81"/>
    <s v="Retail"/>
    <n v="5912.2000000000007"/>
    <n v="4416.2"/>
    <n v="1496.0000000000009"/>
    <n v="0.25303609485470735"/>
    <x v="0"/>
    <x v="0"/>
    <s v="No Rating"/>
    <s v="Jun"/>
  </r>
  <r>
    <x v="8359"/>
    <x v="303"/>
    <s v="Chair"/>
    <x v="2"/>
    <x v="3"/>
    <n v="6"/>
    <n v="473.51"/>
    <n v="375.83"/>
    <s v="Online"/>
    <n v="2841.06"/>
    <n v="2254.98"/>
    <n v="586.07999999999993"/>
    <n v="0.20628920191759412"/>
    <x v="0"/>
    <x v="0"/>
    <s v="No Rating"/>
    <s v="Jun"/>
  </r>
  <r>
    <x v="8360"/>
    <x v="303"/>
    <s v="Mixer"/>
    <x v="2"/>
    <x v="2"/>
    <n v="17"/>
    <n v="135.4"/>
    <n v="114.7"/>
    <s v="Retail"/>
    <n v="2301.8000000000002"/>
    <n v="1949.9"/>
    <n v="351.90000000000009"/>
    <n v="0.1528803545051699"/>
    <x v="0"/>
    <x v="0"/>
    <s v="No Rating"/>
    <s v="Jun"/>
  </r>
  <r>
    <x v="8361"/>
    <x v="303"/>
    <s v="Dumbbells"/>
    <x v="0"/>
    <x v="3"/>
    <n v="6"/>
    <n v="184.97"/>
    <n v="119.02"/>
    <s v="Retail"/>
    <n v="1109.82"/>
    <n v="714.12"/>
    <n v="395.69999999999993"/>
    <n v="0.35654430448180779"/>
    <x v="0"/>
    <x v="0"/>
    <s v="No Rating"/>
    <s v="Jun"/>
  </r>
  <r>
    <x v="8362"/>
    <x v="303"/>
    <s v="Camera"/>
    <x v="3"/>
    <x v="2"/>
    <n v="16"/>
    <n v="327.72"/>
    <n v="277.33999999999997"/>
    <s v="Online"/>
    <n v="5243.52"/>
    <n v="4437.4399999999996"/>
    <n v="806.08000000000084"/>
    <n v="0.15372879287196403"/>
    <x v="0"/>
    <x v="0"/>
    <s v="No Rating"/>
    <s v="Jun"/>
  </r>
  <r>
    <x v="8363"/>
    <x v="303"/>
    <s v="Jeans"/>
    <x v="4"/>
    <x v="4"/>
    <n v="3"/>
    <n v="471.68"/>
    <n v="358.82"/>
    <s v="Retail"/>
    <n v="1415.04"/>
    <n v="1076.46"/>
    <n v="338.57999999999993"/>
    <n v="0.23927238805970144"/>
    <x v="0"/>
    <x v="0"/>
    <n v="5"/>
    <s v="Jun"/>
  </r>
  <r>
    <x v="8364"/>
    <x v="303"/>
    <s v="Yoga Mat"/>
    <x v="0"/>
    <x v="1"/>
    <n v="20"/>
    <n v="314.8"/>
    <n v="245.51"/>
    <s v="Retail"/>
    <n v="6296"/>
    <n v="4910.2"/>
    <n v="1385.8000000000002"/>
    <n v="0.22010800508259215"/>
    <x v="0"/>
    <x v="0"/>
    <s v="No Rating"/>
    <s v="Jun"/>
  </r>
  <r>
    <x v="8365"/>
    <x v="303"/>
    <s v="Chair"/>
    <x v="2"/>
    <x v="2"/>
    <n v="3"/>
    <n v="272.24"/>
    <n v="243.05"/>
    <s v="Online"/>
    <n v="816.72"/>
    <n v="729.15000000000009"/>
    <n v="87.569999999999936"/>
    <n v="0.10722156920364376"/>
    <x v="0"/>
    <x v="0"/>
    <s v="No Rating"/>
    <s v="Jun"/>
  </r>
  <r>
    <x v="8366"/>
    <x v="303"/>
    <s v="Textbook"/>
    <x v="1"/>
    <x v="1"/>
    <n v="9"/>
    <n v="430.31"/>
    <n v="310.99"/>
    <s v="Online"/>
    <n v="3872.79"/>
    <n v="2798.91"/>
    <n v="1073.8800000000001"/>
    <n v="0.27728846645441663"/>
    <x v="1"/>
    <x v="4"/>
    <s v="No Rating"/>
    <s v="Jun"/>
  </r>
  <r>
    <x v="8367"/>
    <x v="303"/>
    <s v="Textbook"/>
    <x v="1"/>
    <x v="2"/>
    <n v="13"/>
    <n v="379.9"/>
    <n v="253.14"/>
    <s v="Online"/>
    <n v="4938.7"/>
    <n v="3290.8199999999997"/>
    <n v="1647.88"/>
    <n v="0.33366675440905502"/>
    <x v="0"/>
    <x v="0"/>
    <s v="No Rating"/>
    <s v="Jun"/>
  </r>
  <r>
    <x v="8368"/>
    <x v="303"/>
    <s v="Football"/>
    <x v="0"/>
    <x v="0"/>
    <n v="1"/>
    <n v="81.510000000000005"/>
    <n v="65.81"/>
    <s v="Online"/>
    <n v="81.510000000000005"/>
    <n v="65.81"/>
    <n v="15.700000000000003"/>
    <n v="0.19261440314071895"/>
    <x v="0"/>
    <x v="0"/>
    <n v="5"/>
    <s v="Jun"/>
  </r>
  <r>
    <x v="8369"/>
    <x v="303"/>
    <s v="Dumbbells"/>
    <x v="0"/>
    <x v="0"/>
    <n v="15"/>
    <n v="135.93"/>
    <n v="85.94"/>
    <s v="Online"/>
    <n v="2038.95"/>
    <n v="1289.0999999999999"/>
    <n v="749.85000000000014"/>
    <n v="0.36776281909806524"/>
    <x v="0"/>
    <x v="0"/>
    <s v="No Rating"/>
    <s v="Jun"/>
  </r>
  <r>
    <x v="8370"/>
    <x v="303"/>
    <s v="Laptop"/>
    <x v="3"/>
    <x v="3"/>
    <n v="9"/>
    <n v="369.46"/>
    <n v="314.33"/>
    <s v="Retail"/>
    <n v="3325.14"/>
    <n v="2828.97"/>
    <n v="496.17000000000007"/>
    <n v="0.14921777729659505"/>
    <x v="0"/>
    <x v="0"/>
    <s v="No Rating"/>
    <s v="Jun"/>
  </r>
  <r>
    <x v="8371"/>
    <x v="303"/>
    <s v="Laptop"/>
    <x v="3"/>
    <x v="0"/>
    <n v="17"/>
    <n v="14.32"/>
    <n v="10.35"/>
    <s v="Online"/>
    <n v="243.44"/>
    <n v="175.95"/>
    <n v="67.490000000000009"/>
    <n v="0.2772346368715084"/>
    <x v="0"/>
    <x v="0"/>
    <s v="No Rating"/>
    <s v="Jun"/>
  </r>
  <r>
    <x v="8372"/>
    <x v="303"/>
    <s v="Laptop"/>
    <x v="3"/>
    <x v="3"/>
    <n v="7"/>
    <n v="54.58"/>
    <n v="41.82"/>
    <s v="Online"/>
    <n v="382.06"/>
    <n v="292.74"/>
    <n v="89.32"/>
    <n v="0.23378526932942467"/>
    <x v="0"/>
    <x v="0"/>
    <s v="No Rating"/>
    <s v="Jun"/>
  </r>
  <r>
    <x v="8373"/>
    <x v="303"/>
    <s v="Cycle"/>
    <x v="0"/>
    <x v="0"/>
    <n v="13"/>
    <n v="391.27"/>
    <n v="239.47"/>
    <s v="Retail"/>
    <n v="5086.51"/>
    <n v="3113.11"/>
    <n v="1973.4"/>
    <n v="0.38796738824852406"/>
    <x v="0"/>
    <x v="0"/>
    <n v="3"/>
    <s v="Jun"/>
  </r>
  <r>
    <x v="8374"/>
    <x v="303"/>
    <s v="Mixer"/>
    <x v="2"/>
    <x v="0"/>
    <n v="19"/>
    <n v="179.47"/>
    <n v="149.53"/>
    <s v="Online"/>
    <n v="3409.93"/>
    <n v="2841.07"/>
    <n v="568.85999999999967"/>
    <n v="0.1668245389201537"/>
    <x v="0"/>
    <x v="0"/>
    <s v="No Rating"/>
    <s v="Jun"/>
  </r>
  <r>
    <x v="8375"/>
    <x v="303"/>
    <s v="Camera"/>
    <x v="3"/>
    <x v="3"/>
    <n v="17"/>
    <n v="181.94"/>
    <n v="120.53"/>
    <s v="Retail"/>
    <n v="3092.98"/>
    <n v="2049.0100000000002"/>
    <n v="1043.9699999999998"/>
    <n v="0.33752885566670326"/>
    <x v="0"/>
    <x v="0"/>
    <s v="No Rating"/>
    <s v="Jun"/>
  </r>
  <r>
    <x v="8376"/>
    <x v="303"/>
    <s v="Cycle"/>
    <x v="0"/>
    <x v="1"/>
    <n v="10"/>
    <n v="58.51"/>
    <n v="49.45"/>
    <s v="Retail"/>
    <n v="585.1"/>
    <n v="494.5"/>
    <n v="90.600000000000023"/>
    <n v="0.15484532558537006"/>
    <x v="0"/>
    <x v="0"/>
    <s v="No Rating"/>
    <s v="Jun"/>
  </r>
  <r>
    <x v="8377"/>
    <x v="303"/>
    <s v="Vacuum Cleaner"/>
    <x v="2"/>
    <x v="4"/>
    <n v="1"/>
    <n v="374.38"/>
    <n v="318.63"/>
    <s v="Online"/>
    <n v="374.38"/>
    <n v="318.63"/>
    <n v="55.75"/>
    <n v="0.14891286927720498"/>
    <x v="0"/>
    <x v="0"/>
    <n v="4"/>
    <s v="Jun"/>
  </r>
  <r>
    <x v="8378"/>
    <x v="303"/>
    <s v="Chair"/>
    <x v="2"/>
    <x v="1"/>
    <n v="5"/>
    <n v="279.14"/>
    <n v="194.09"/>
    <s v="Online"/>
    <n v="1395.6999999999998"/>
    <n v="970.45"/>
    <n v="425.24999999999977"/>
    <n v="0.30468582073511485"/>
    <x v="0"/>
    <x v="0"/>
    <s v="No Rating"/>
    <s v="Jun"/>
  </r>
  <r>
    <x v="8379"/>
    <x v="303"/>
    <s v="Laptop"/>
    <x v="3"/>
    <x v="2"/>
    <n v="14"/>
    <n v="260.27999999999997"/>
    <n v="189.04"/>
    <s v="Online"/>
    <n v="3643.9199999999996"/>
    <n v="2646.56"/>
    <n v="997.35999999999967"/>
    <n v="0.27370524051021972"/>
    <x v="0"/>
    <x v="0"/>
    <s v="No Rating"/>
    <s v="Jun"/>
  </r>
  <r>
    <x v="8380"/>
    <x v="304"/>
    <s v="Fiction"/>
    <x v="1"/>
    <x v="0"/>
    <n v="10"/>
    <n v="481.13"/>
    <n v="409.92"/>
    <s v="Online"/>
    <n v="4811.3"/>
    <n v="4099.2"/>
    <n v="712.10000000000036"/>
    <n v="0.14800573649533397"/>
    <x v="0"/>
    <x v="0"/>
    <s v="No Rating"/>
    <s v="Jun"/>
  </r>
  <r>
    <x v="8381"/>
    <x v="304"/>
    <s v="Sneakers"/>
    <x v="4"/>
    <x v="2"/>
    <n v="12"/>
    <n v="296.63"/>
    <n v="213.3"/>
    <s v="Online"/>
    <n v="3559.56"/>
    <n v="2559.6000000000004"/>
    <n v="999.95999999999958"/>
    <n v="0.28092236119070885"/>
    <x v="0"/>
    <x v="0"/>
    <s v="No Rating"/>
    <s v="Jun"/>
  </r>
  <r>
    <x v="8382"/>
    <x v="304"/>
    <s v="Chair"/>
    <x v="2"/>
    <x v="0"/>
    <n v="20"/>
    <n v="399.26"/>
    <n v="336.81"/>
    <s v="Retail"/>
    <n v="7985.2"/>
    <n v="6736.2"/>
    <n v="1249"/>
    <n v="0.15641436657816962"/>
    <x v="0"/>
    <x v="0"/>
    <s v="No Rating"/>
    <s v="Jun"/>
  </r>
  <r>
    <x v="8383"/>
    <x v="304"/>
    <s v="Comics"/>
    <x v="1"/>
    <x v="4"/>
    <n v="1"/>
    <n v="252.83"/>
    <n v="199.96"/>
    <s v="Retail"/>
    <n v="252.83"/>
    <n v="199.96"/>
    <n v="52.870000000000005"/>
    <n v="0.20911284262152435"/>
    <x v="0"/>
    <x v="0"/>
    <s v="No Rating"/>
    <s v="Jun"/>
  </r>
  <r>
    <x v="8384"/>
    <x v="304"/>
    <s v="Comics"/>
    <x v="1"/>
    <x v="4"/>
    <n v="8"/>
    <n v="168.14"/>
    <n v="150.5"/>
    <s v="Online"/>
    <n v="1345.12"/>
    <n v="1204"/>
    <n v="141.11999999999989"/>
    <n v="0.1049125728559533"/>
    <x v="0"/>
    <x v="0"/>
    <s v="No Rating"/>
    <s v="Jun"/>
  </r>
  <r>
    <x v="8385"/>
    <x v="304"/>
    <s v="Headphones"/>
    <x v="3"/>
    <x v="4"/>
    <n v="18"/>
    <n v="35.42"/>
    <n v="23.25"/>
    <s v="Retail"/>
    <n v="637.56000000000006"/>
    <n v="418.5"/>
    <n v="219.06000000000006"/>
    <n v="0.34359119141727845"/>
    <x v="0"/>
    <x v="0"/>
    <n v="1"/>
    <s v="Jun"/>
  </r>
  <r>
    <x v="8386"/>
    <x v="304"/>
    <s v="T-shirt"/>
    <x v="4"/>
    <x v="0"/>
    <n v="9"/>
    <n v="30.86"/>
    <n v="23.22"/>
    <s v="Online"/>
    <n v="277.74"/>
    <n v="208.98"/>
    <n v="68.760000000000019"/>
    <n v="0.24756966947504866"/>
    <x v="0"/>
    <x v="0"/>
    <s v="No Rating"/>
    <s v="Jun"/>
  </r>
  <r>
    <x v="8387"/>
    <x v="304"/>
    <s v="Football"/>
    <x v="0"/>
    <x v="3"/>
    <n v="15"/>
    <n v="458.99"/>
    <n v="366.48"/>
    <s v="Retail"/>
    <n v="6884.85"/>
    <n v="5497.2000000000007"/>
    <n v="1387.6499999999996"/>
    <n v="0.20155123205298583"/>
    <x v="0"/>
    <x v="0"/>
    <s v="No Rating"/>
    <s v="Jun"/>
  </r>
  <r>
    <x v="8388"/>
    <x v="304"/>
    <s v="Textbook"/>
    <x v="1"/>
    <x v="0"/>
    <n v="18"/>
    <n v="107.42"/>
    <n v="82.08"/>
    <s v="Online"/>
    <n v="1933.56"/>
    <n v="1477.44"/>
    <n v="456.11999999999989"/>
    <n v="0.23589648110221556"/>
    <x v="0"/>
    <x v="0"/>
    <s v="No Rating"/>
    <s v="Jun"/>
  </r>
  <r>
    <x v="8389"/>
    <x v="304"/>
    <s v="Biography"/>
    <x v="1"/>
    <x v="4"/>
    <n v="9"/>
    <n v="41.45"/>
    <n v="29.06"/>
    <s v="Retail"/>
    <n v="373.05"/>
    <n v="261.53999999999996"/>
    <n v="111.51000000000005"/>
    <n v="0.29891435464414967"/>
    <x v="0"/>
    <x v="0"/>
    <s v="No Rating"/>
    <s v="Jun"/>
  </r>
  <r>
    <x v="8390"/>
    <x v="304"/>
    <s v="Yoga Mat"/>
    <x v="0"/>
    <x v="3"/>
    <n v="14"/>
    <n v="85.29"/>
    <n v="59.56"/>
    <s v="Retail"/>
    <n v="1194.0600000000002"/>
    <n v="833.84"/>
    <n v="360.22000000000014"/>
    <n v="0.30167663266502526"/>
    <x v="0"/>
    <x v="0"/>
    <s v="No Rating"/>
    <s v="Jun"/>
  </r>
  <r>
    <x v="8391"/>
    <x v="304"/>
    <s v="Mixer"/>
    <x v="2"/>
    <x v="1"/>
    <n v="16"/>
    <n v="84.76"/>
    <n v="60.21"/>
    <s v="Retail"/>
    <n v="1356.16"/>
    <n v="963.36"/>
    <n v="392.80000000000007"/>
    <n v="0.28964134025483723"/>
    <x v="0"/>
    <x v="0"/>
    <s v="No Rating"/>
    <s v="Jun"/>
  </r>
  <r>
    <x v="8392"/>
    <x v="304"/>
    <s v="Chair"/>
    <x v="2"/>
    <x v="3"/>
    <n v="13"/>
    <n v="378.57"/>
    <n v="312.27999999999997"/>
    <s v="Retail"/>
    <n v="4921.41"/>
    <n v="4059.6399999999994"/>
    <n v="861.77000000000044"/>
    <n v="0.17510632115592897"/>
    <x v="0"/>
    <x v="0"/>
    <s v="No Rating"/>
    <s v="Jun"/>
  </r>
  <r>
    <x v="8393"/>
    <x v="304"/>
    <s v="Yoga Mat"/>
    <x v="0"/>
    <x v="0"/>
    <n v="15"/>
    <n v="443.23"/>
    <n v="340.89"/>
    <s v="Retail"/>
    <n v="6648.4500000000007"/>
    <n v="5113.3499999999995"/>
    <n v="1535.1000000000013"/>
    <n v="0.23089592310989795"/>
    <x v="0"/>
    <x v="0"/>
    <s v="No Rating"/>
    <s v="Jun"/>
  </r>
  <r>
    <x v="8394"/>
    <x v="304"/>
    <s v="Headphones"/>
    <x v="3"/>
    <x v="3"/>
    <n v="9"/>
    <n v="182.16"/>
    <n v="134.37"/>
    <s v="Retail"/>
    <n v="1639.44"/>
    <n v="1209.33"/>
    <n v="430.11000000000013"/>
    <n v="0.26235177865612658"/>
    <x v="0"/>
    <x v="0"/>
    <s v="No Rating"/>
    <s v="Jun"/>
  </r>
  <r>
    <x v="8395"/>
    <x v="304"/>
    <s v="Jacket"/>
    <x v="4"/>
    <x v="2"/>
    <n v="19"/>
    <n v="324.27999999999997"/>
    <n v="282.89999999999998"/>
    <s v="Online"/>
    <n v="6161.32"/>
    <n v="5375.0999999999995"/>
    <n v="786.22000000000025"/>
    <n v="0.12760577278894786"/>
    <x v="0"/>
    <x v="0"/>
    <s v="No Rating"/>
    <s v="Jun"/>
  </r>
  <r>
    <x v="8396"/>
    <x v="304"/>
    <s v="T-shirt"/>
    <x v="4"/>
    <x v="0"/>
    <n v="6"/>
    <n v="242.66"/>
    <n v="182.23"/>
    <s v="Retail"/>
    <n v="1455.96"/>
    <n v="1093.3799999999999"/>
    <n v="362.58000000000015"/>
    <n v="0.24903156680128585"/>
    <x v="0"/>
    <x v="0"/>
    <s v="No Rating"/>
    <s v="Jun"/>
  </r>
  <r>
    <x v="8397"/>
    <x v="304"/>
    <s v="T-shirt"/>
    <x v="4"/>
    <x v="3"/>
    <n v="3"/>
    <n v="272"/>
    <n v="209.81"/>
    <s v="Retail"/>
    <n v="816"/>
    <n v="629.43000000000006"/>
    <n v="186.56999999999994"/>
    <n v="0.22863970588235286"/>
    <x v="0"/>
    <x v="0"/>
    <s v="No Rating"/>
    <s v="Jun"/>
  </r>
  <r>
    <x v="8398"/>
    <x v="304"/>
    <s v="Jeans"/>
    <x v="4"/>
    <x v="4"/>
    <n v="16"/>
    <n v="285.77"/>
    <n v="180.23"/>
    <s v="Online"/>
    <n v="4572.32"/>
    <n v="2883.68"/>
    <n v="1688.6399999999999"/>
    <n v="0.36931798299331631"/>
    <x v="0"/>
    <x v="0"/>
    <s v="No Rating"/>
    <s v="Jun"/>
  </r>
  <r>
    <x v="8399"/>
    <x v="304"/>
    <s v="Camera"/>
    <x v="3"/>
    <x v="1"/>
    <n v="3"/>
    <n v="428.64"/>
    <n v="267.26"/>
    <s v="Retail"/>
    <n v="1285.92"/>
    <n v="801.78"/>
    <n v="484.1400000000001"/>
    <n v="0.37649309443822326"/>
    <x v="0"/>
    <x v="0"/>
    <s v="No Rating"/>
    <s v="Jun"/>
  </r>
  <r>
    <x v="8400"/>
    <x v="304"/>
    <s v="Fiction"/>
    <x v="1"/>
    <x v="4"/>
    <n v="3"/>
    <n v="200.61"/>
    <n v="155.88"/>
    <s v="Retail"/>
    <n v="601.83000000000004"/>
    <n v="467.64"/>
    <n v="134.19000000000005"/>
    <n v="0.22296994167788253"/>
    <x v="0"/>
    <x v="0"/>
    <s v="No Rating"/>
    <s v="Jun"/>
  </r>
  <r>
    <x v="8401"/>
    <x v="304"/>
    <s v="Smartphone"/>
    <x v="3"/>
    <x v="3"/>
    <n v="14"/>
    <n v="321.88"/>
    <n v="208.76"/>
    <s v="Retail"/>
    <n v="4506.32"/>
    <n v="2922.64"/>
    <n v="1583.6799999999998"/>
    <n v="0.35143531750963092"/>
    <x v="0"/>
    <x v="0"/>
    <s v="No Rating"/>
    <s v="Jun"/>
  </r>
  <r>
    <x v="8402"/>
    <x v="304"/>
    <s v="Yoga Mat"/>
    <x v="0"/>
    <x v="2"/>
    <n v="1"/>
    <n v="167.98"/>
    <n v="137.09"/>
    <s v="Online"/>
    <n v="167.98"/>
    <n v="137.09"/>
    <n v="30.889999999999986"/>
    <n v="0.18389093939754725"/>
    <x v="0"/>
    <x v="0"/>
    <n v="1"/>
    <s v="Jun"/>
  </r>
  <r>
    <x v="8403"/>
    <x v="304"/>
    <s v="Jeans"/>
    <x v="4"/>
    <x v="4"/>
    <n v="4"/>
    <n v="353.16"/>
    <n v="247.18"/>
    <s v="Retail"/>
    <n v="1412.64"/>
    <n v="988.72"/>
    <n v="423.92000000000007"/>
    <n v="0.30009061048816404"/>
    <x v="0"/>
    <x v="0"/>
    <s v="No Rating"/>
    <s v="Jun"/>
  </r>
  <r>
    <x v="8404"/>
    <x v="304"/>
    <s v="Chair"/>
    <x v="2"/>
    <x v="3"/>
    <n v="3"/>
    <n v="218.44"/>
    <n v="155.69"/>
    <s v="Online"/>
    <n v="655.31999999999994"/>
    <n v="467.07"/>
    <n v="188.24999999999994"/>
    <n v="0.28726423731917228"/>
    <x v="0"/>
    <x v="0"/>
    <s v="No Rating"/>
    <s v="Jun"/>
  </r>
  <r>
    <x v="8405"/>
    <x v="304"/>
    <s v="Headphones"/>
    <x v="3"/>
    <x v="1"/>
    <n v="16"/>
    <n v="412.42"/>
    <n v="253.52"/>
    <s v="Online"/>
    <n v="6598.72"/>
    <n v="4056.32"/>
    <n v="2542.4"/>
    <n v="0.38528684350904419"/>
    <x v="0"/>
    <x v="0"/>
    <s v="No Rating"/>
    <s v="Jun"/>
  </r>
  <r>
    <x v="8406"/>
    <x v="304"/>
    <s v="Sneakers"/>
    <x v="4"/>
    <x v="1"/>
    <n v="5"/>
    <n v="122.16"/>
    <n v="90.96"/>
    <s v="Retail"/>
    <n v="610.79999999999995"/>
    <n v="454.79999999999995"/>
    <n v="156"/>
    <n v="0.25540275049115918"/>
    <x v="1"/>
    <x v="4"/>
    <n v="3"/>
    <s v="Jun"/>
  </r>
  <r>
    <x v="8407"/>
    <x v="304"/>
    <s v="T-shirt"/>
    <x v="4"/>
    <x v="2"/>
    <n v="4"/>
    <n v="129.09"/>
    <n v="84.37"/>
    <s v="Online"/>
    <n v="516.36"/>
    <n v="337.48"/>
    <n v="178.88"/>
    <n v="0.34642497482376633"/>
    <x v="0"/>
    <x v="0"/>
    <s v="No Rating"/>
    <s v="Jun"/>
  </r>
  <r>
    <x v="8408"/>
    <x v="304"/>
    <s v="Headphones"/>
    <x v="3"/>
    <x v="4"/>
    <n v="16"/>
    <n v="97.25"/>
    <n v="79.489999999999995"/>
    <s v="Retail"/>
    <n v="1556"/>
    <n v="1271.8399999999999"/>
    <n v="284.16000000000008"/>
    <n v="0.18262210796915174"/>
    <x v="0"/>
    <x v="0"/>
    <s v="No Rating"/>
    <s v="Jun"/>
  </r>
  <r>
    <x v="8409"/>
    <x v="304"/>
    <s v="Dumbbells"/>
    <x v="0"/>
    <x v="1"/>
    <n v="18"/>
    <n v="308.7"/>
    <n v="272.12"/>
    <s v="Retail"/>
    <n v="5556.5999999999995"/>
    <n v="4898.16"/>
    <n v="658.4399999999996"/>
    <n v="0.11849692257855517"/>
    <x v="0"/>
    <x v="0"/>
    <s v="No Rating"/>
    <s v="Jun"/>
  </r>
  <r>
    <x v="8410"/>
    <x v="304"/>
    <s v="Vacuum Cleaner"/>
    <x v="2"/>
    <x v="0"/>
    <n v="15"/>
    <n v="134.41"/>
    <n v="113.62"/>
    <s v="Retail"/>
    <n v="2016.1499999999999"/>
    <n v="1704.3000000000002"/>
    <n v="311.84999999999968"/>
    <n v="0.1546759913696896"/>
    <x v="0"/>
    <x v="0"/>
    <s v="No Rating"/>
    <s v="Jun"/>
  </r>
  <r>
    <x v="8411"/>
    <x v="304"/>
    <s v="Vacuum Cleaner"/>
    <x v="2"/>
    <x v="3"/>
    <n v="5"/>
    <n v="149"/>
    <n v="116.65"/>
    <s v="Online"/>
    <n v="745"/>
    <n v="583.25"/>
    <n v="161.75"/>
    <n v="0.21711409395973155"/>
    <x v="0"/>
    <x v="0"/>
    <s v="No Rating"/>
    <s v="Jun"/>
  </r>
  <r>
    <x v="8412"/>
    <x v="304"/>
    <s v="Fiction"/>
    <x v="1"/>
    <x v="3"/>
    <n v="12"/>
    <n v="111.17"/>
    <n v="88.47"/>
    <s v="Online"/>
    <n v="1334.04"/>
    <n v="1061.6399999999999"/>
    <n v="272.40000000000009"/>
    <n v="0.20419177835747063"/>
    <x v="0"/>
    <x v="0"/>
    <s v="No Rating"/>
    <s v="Jun"/>
  </r>
  <r>
    <x v="8413"/>
    <x v="305"/>
    <s v="Sneakers"/>
    <x v="4"/>
    <x v="3"/>
    <n v="18"/>
    <n v="352.9"/>
    <n v="248.99"/>
    <s v="Retail"/>
    <n v="6352.2"/>
    <n v="4481.82"/>
    <n v="1870.38"/>
    <n v="0.29444601870218196"/>
    <x v="0"/>
    <x v="0"/>
    <s v="No Rating"/>
    <s v="Jun"/>
  </r>
  <r>
    <x v="8414"/>
    <x v="305"/>
    <s v="Biography"/>
    <x v="1"/>
    <x v="3"/>
    <n v="16"/>
    <n v="351.82"/>
    <n v="227.54"/>
    <s v="Retail"/>
    <n v="5629.12"/>
    <n v="3640.64"/>
    <n v="1988.48"/>
    <n v="0.35324882041953271"/>
    <x v="0"/>
    <x v="0"/>
    <s v="No Rating"/>
    <s v="Jun"/>
  </r>
  <r>
    <x v="8415"/>
    <x v="305"/>
    <s v="Mixer"/>
    <x v="2"/>
    <x v="4"/>
    <n v="19"/>
    <n v="490.05"/>
    <n v="418.25"/>
    <s v="Retail"/>
    <n v="9310.9500000000007"/>
    <n v="7946.75"/>
    <n v="1364.2000000000007"/>
    <n v="0.14651566166717689"/>
    <x v="0"/>
    <x v="0"/>
    <s v="No Rating"/>
    <s v="Jun"/>
  </r>
  <r>
    <x v="8416"/>
    <x v="305"/>
    <s v="Comics"/>
    <x v="1"/>
    <x v="2"/>
    <n v="10"/>
    <n v="418.11"/>
    <n v="361.88"/>
    <s v="Retail"/>
    <n v="4181.1000000000004"/>
    <n v="3618.8"/>
    <n v="562.30000000000018"/>
    <n v="0.13448614001100193"/>
    <x v="0"/>
    <x v="0"/>
    <n v="4"/>
    <s v="Jun"/>
  </r>
  <r>
    <x v="8417"/>
    <x v="305"/>
    <s v="Dumbbells"/>
    <x v="0"/>
    <x v="2"/>
    <n v="9"/>
    <n v="430.59"/>
    <n v="309.43"/>
    <s v="Online"/>
    <n v="3875.31"/>
    <n v="2784.87"/>
    <n v="1090.44"/>
    <n v="0.28138136045890522"/>
    <x v="0"/>
    <x v="0"/>
    <s v="No Rating"/>
    <s v="Jun"/>
  </r>
  <r>
    <x v="8418"/>
    <x v="305"/>
    <s v="Dumbbells"/>
    <x v="0"/>
    <x v="0"/>
    <n v="2"/>
    <n v="171.68"/>
    <n v="133.77000000000001"/>
    <s v="Retail"/>
    <n v="343.36"/>
    <n v="267.54000000000002"/>
    <n v="75.819999999999993"/>
    <n v="0.22081780055917985"/>
    <x v="0"/>
    <x v="0"/>
    <n v="5"/>
    <s v="Jun"/>
  </r>
  <r>
    <x v="8419"/>
    <x v="305"/>
    <s v="Biography"/>
    <x v="1"/>
    <x v="2"/>
    <n v="7"/>
    <n v="36.4"/>
    <n v="23.87"/>
    <s v="Retail"/>
    <n v="254.79999999999998"/>
    <n v="167.09"/>
    <n v="87.70999999999998"/>
    <n v="0.34423076923076917"/>
    <x v="0"/>
    <x v="0"/>
    <s v="No Rating"/>
    <s v="Jun"/>
  </r>
  <r>
    <x v="8420"/>
    <x v="305"/>
    <s v="Comics"/>
    <x v="1"/>
    <x v="4"/>
    <n v="7"/>
    <n v="266.92"/>
    <n v="174.64"/>
    <s v="Retail"/>
    <n v="1868.44"/>
    <n v="1222.48"/>
    <n v="645.96"/>
    <n v="0.345721564513712"/>
    <x v="0"/>
    <x v="0"/>
    <n v="4"/>
    <s v="Jun"/>
  </r>
  <r>
    <x v="8421"/>
    <x v="305"/>
    <s v="Cookware Set"/>
    <x v="2"/>
    <x v="0"/>
    <n v="10"/>
    <n v="287.95"/>
    <n v="180.39"/>
    <s v="Retail"/>
    <n v="2879.5"/>
    <n v="1803.8999999999999"/>
    <n v="1075.6000000000001"/>
    <n v="0.37353707240840428"/>
    <x v="0"/>
    <x v="0"/>
    <s v="No Rating"/>
    <s v="Jun"/>
  </r>
  <r>
    <x v="8422"/>
    <x v="305"/>
    <s v="Biography"/>
    <x v="1"/>
    <x v="1"/>
    <n v="13"/>
    <n v="321.02"/>
    <n v="269.19"/>
    <s v="Online"/>
    <n v="4173.26"/>
    <n v="3499.47"/>
    <n v="673.79000000000042"/>
    <n v="0.16145411500841078"/>
    <x v="0"/>
    <x v="0"/>
    <s v="No Rating"/>
    <s v="Jun"/>
  </r>
  <r>
    <x v="8423"/>
    <x v="305"/>
    <s v="Fiction"/>
    <x v="1"/>
    <x v="2"/>
    <n v="20"/>
    <n v="116.97"/>
    <n v="76.14"/>
    <s v="Retail"/>
    <n v="2339.4"/>
    <n v="1522.8"/>
    <n v="816.60000000000014"/>
    <n v="0.34906386252885357"/>
    <x v="0"/>
    <x v="0"/>
    <s v="No Rating"/>
    <s v="Jun"/>
  </r>
  <r>
    <x v="8424"/>
    <x v="305"/>
    <s v="Yoga Mat"/>
    <x v="0"/>
    <x v="4"/>
    <n v="10"/>
    <n v="290.66000000000003"/>
    <n v="218.26"/>
    <s v="Retail"/>
    <n v="2906.6000000000004"/>
    <n v="2182.6"/>
    <n v="724.00000000000045"/>
    <n v="0.24908828184132675"/>
    <x v="0"/>
    <x v="0"/>
    <s v="No Rating"/>
    <s v="Jun"/>
  </r>
  <r>
    <x v="8425"/>
    <x v="305"/>
    <s v="Jacket"/>
    <x v="4"/>
    <x v="2"/>
    <n v="17"/>
    <n v="304.79000000000002"/>
    <n v="245.62"/>
    <s v="Retail"/>
    <n v="5181.43"/>
    <n v="4175.54"/>
    <n v="1005.8900000000003"/>
    <n v="0.19413366580268387"/>
    <x v="0"/>
    <x v="0"/>
    <n v="3"/>
    <s v="Jun"/>
  </r>
  <r>
    <x v="8426"/>
    <x v="305"/>
    <s v="Cookware Set"/>
    <x v="2"/>
    <x v="0"/>
    <n v="5"/>
    <n v="320.07"/>
    <n v="235.28"/>
    <s v="Retail"/>
    <n v="1600.35"/>
    <n v="1176.4000000000001"/>
    <n v="423.94999999999982"/>
    <n v="0.26491080076233314"/>
    <x v="0"/>
    <x v="0"/>
    <s v="No Rating"/>
    <s v="Jun"/>
  </r>
  <r>
    <x v="8427"/>
    <x v="305"/>
    <s v="Jacket"/>
    <x v="4"/>
    <x v="4"/>
    <n v="12"/>
    <n v="465.27"/>
    <n v="371.67"/>
    <s v="Online"/>
    <n v="5583.24"/>
    <n v="4460.04"/>
    <n v="1123.1999999999998"/>
    <n v="0.20117351215423301"/>
    <x v="0"/>
    <x v="0"/>
    <s v="No Rating"/>
    <s v="Jun"/>
  </r>
  <r>
    <x v="8428"/>
    <x v="305"/>
    <s v="Jacket"/>
    <x v="4"/>
    <x v="4"/>
    <n v="7"/>
    <n v="472.85"/>
    <n v="298.63"/>
    <s v="Retail"/>
    <n v="3309.9500000000003"/>
    <n v="2090.41"/>
    <n v="1219.5400000000004"/>
    <n v="0.36844665327270815"/>
    <x v="0"/>
    <x v="0"/>
    <s v="No Rating"/>
    <s v="Jun"/>
  </r>
  <r>
    <x v="8429"/>
    <x v="305"/>
    <s v="Sneakers"/>
    <x v="4"/>
    <x v="4"/>
    <n v="14"/>
    <n v="155.91"/>
    <n v="109.83"/>
    <s v="Online"/>
    <n v="2182.7399999999998"/>
    <n v="1537.62"/>
    <n v="645.11999999999989"/>
    <n v="0.29555512795843752"/>
    <x v="0"/>
    <x v="0"/>
    <s v="No Rating"/>
    <s v="Jun"/>
  </r>
  <r>
    <x v="8430"/>
    <x v="305"/>
    <s v="Jeans"/>
    <x v="4"/>
    <x v="0"/>
    <n v="11"/>
    <n v="116.54"/>
    <n v="104.77"/>
    <s v="Online"/>
    <n v="1281.94"/>
    <n v="1152.47"/>
    <n v="129.47000000000003"/>
    <n v="0.10099536639780335"/>
    <x v="0"/>
    <x v="0"/>
    <s v="No Rating"/>
    <s v="Jun"/>
  </r>
  <r>
    <x v="8431"/>
    <x v="305"/>
    <s v="Cycle"/>
    <x v="0"/>
    <x v="3"/>
    <n v="6"/>
    <n v="51.34"/>
    <n v="31.14"/>
    <s v="Retail"/>
    <n v="308.04000000000002"/>
    <n v="186.84"/>
    <n v="121.20000000000002"/>
    <n v="0.39345539540319441"/>
    <x v="0"/>
    <x v="0"/>
    <s v="No Rating"/>
    <s v="Jun"/>
  </r>
  <r>
    <x v="8432"/>
    <x v="305"/>
    <s v="Headphones"/>
    <x v="3"/>
    <x v="2"/>
    <n v="13"/>
    <n v="448.39"/>
    <n v="346.32"/>
    <s v="Online"/>
    <n v="5829.07"/>
    <n v="4502.16"/>
    <n v="1326.9099999999999"/>
    <n v="0.22763665558999976"/>
    <x v="0"/>
    <x v="0"/>
    <s v="No Rating"/>
    <s v="Jun"/>
  </r>
  <r>
    <x v="8433"/>
    <x v="305"/>
    <s v="Yoga Mat"/>
    <x v="0"/>
    <x v="3"/>
    <n v="20"/>
    <n v="446.4"/>
    <n v="311.14"/>
    <s v="Retail"/>
    <n v="8928"/>
    <n v="6222.7999999999993"/>
    <n v="2705.2000000000007"/>
    <n v="0.30300179211469541"/>
    <x v="0"/>
    <x v="0"/>
    <s v="No Rating"/>
    <s v="Jun"/>
  </r>
  <r>
    <x v="8434"/>
    <x v="305"/>
    <s v="Cycle"/>
    <x v="0"/>
    <x v="2"/>
    <n v="18"/>
    <n v="332.28"/>
    <n v="264.42"/>
    <s v="Online"/>
    <n v="5981.0399999999991"/>
    <n v="4759.5600000000004"/>
    <n v="1221.4799999999987"/>
    <n v="0.20422535211267587"/>
    <x v="0"/>
    <x v="0"/>
    <s v="No Rating"/>
    <s v="Jun"/>
  </r>
  <r>
    <x v="8435"/>
    <x v="305"/>
    <s v="Vacuum Cleaner"/>
    <x v="2"/>
    <x v="4"/>
    <n v="11"/>
    <n v="88.56"/>
    <n v="75.31"/>
    <s v="Retail"/>
    <n v="974.16000000000008"/>
    <n v="828.41000000000008"/>
    <n v="145.75"/>
    <n v="0.14961607949412825"/>
    <x v="0"/>
    <x v="0"/>
    <s v="No Rating"/>
    <s v="Jun"/>
  </r>
  <r>
    <x v="8436"/>
    <x v="306"/>
    <s v="Jeans"/>
    <x v="4"/>
    <x v="2"/>
    <n v="2"/>
    <n v="219.42"/>
    <n v="184.58"/>
    <s v="Online"/>
    <n v="438.84"/>
    <n v="369.16"/>
    <n v="69.67999999999995"/>
    <n v="0.15878224409807665"/>
    <x v="0"/>
    <x v="0"/>
    <s v="No Rating"/>
    <s v="Jun"/>
  </r>
  <r>
    <x v="8437"/>
    <x v="306"/>
    <s v="Cycle"/>
    <x v="0"/>
    <x v="1"/>
    <n v="10"/>
    <n v="29.91"/>
    <n v="24.66"/>
    <s v="Online"/>
    <n v="299.10000000000002"/>
    <n v="246.6"/>
    <n v="52.500000000000028"/>
    <n v="0.17552657973921773"/>
    <x v="0"/>
    <x v="0"/>
    <s v="No Rating"/>
    <s v="Jun"/>
  </r>
  <r>
    <x v="8438"/>
    <x v="306"/>
    <s v="Laptop"/>
    <x v="3"/>
    <x v="2"/>
    <n v="15"/>
    <n v="32.71"/>
    <n v="26.07"/>
    <s v="Online"/>
    <n v="490.65000000000003"/>
    <n v="391.05"/>
    <n v="99.600000000000023"/>
    <n v="0.20299602568022015"/>
    <x v="0"/>
    <x v="0"/>
    <s v="No Rating"/>
    <s v="Jun"/>
  </r>
  <r>
    <x v="8439"/>
    <x v="306"/>
    <s v="T-shirt"/>
    <x v="4"/>
    <x v="4"/>
    <n v="16"/>
    <n v="487.33"/>
    <n v="383.88"/>
    <s v="Retail"/>
    <n v="7797.28"/>
    <n v="6142.08"/>
    <n v="1655.1999999999998"/>
    <n v="0.21227915375618162"/>
    <x v="0"/>
    <x v="0"/>
    <s v="No Rating"/>
    <s v="Jun"/>
  </r>
  <r>
    <x v="8440"/>
    <x v="306"/>
    <s v="Biography"/>
    <x v="1"/>
    <x v="3"/>
    <n v="6"/>
    <n v="32.950000000000003"/>
    <n v="28"/>
    <s v="Retail"/>
    <n v="197.70000000000002"/>
    <n v="168"/>
    <n v="29.700000000000017"/>
    <n v="0.150227617602428"/>
    <x v="0"/>
    <x v="0"/>
    <s v="No Rating"/>
    <s v="Jun"/>
  </r>
  <r>
    <x v="8441"/>
    <x v="306"/>
    <s v="Vacuum Cleaner"/>
    <x v="2"/>
    <x v="1"/>
    <n v="5"/>
    <n v="131.56"/>
    <n v="117.09"/>
    <s v="Online"/>
    <n v="657.8"/>
    <n v="585.45000000000005"/>
    <n v="72.349999999999909"/>
    <n v="0.10998783824870768"/>
    <x v="0"/>
    <x v="0"/>
    <s v="No Rating"/>
    <s v="Jun"/>
  </r>
  <r>
    <x v="8442"/>
    <x v="306"/>
    <s v="Dumbbells"/>
    <x v="0"/>
    <x v="1"/>
    <n v="4"/>
    <n v="418.46"/>
    <n v="321.56"/>
    <s v="Retail"/>
    <n v="1673.84"/>
    <n v="1286.24"/>
    <n v="387.59999999999991"/>
    <n v="0.23156335133585046"/>
    <x v="0"/>
    <x v="0"/>
    <s v="No Rating"/>
    <s v="Jun"/>
  </r>
  <r>
    <x v="8443"/>
    <x v="306"/>
    <s v="Vacuum Cleaner"/>
    <x v="2"/>
    <x v="3"/>
    <n v="3"/>
    <n v="242.49"/>
    <n v="166.15"/>
    <s v="Retail"/>
    <n v="727.47"/>
    <n v="498.45000000000005"/>
    <n v="229.01999999999998"/>
    <n v="0.31481710586003542"/>
    <x v="0"/>
    <x v="0"/>
    <s v="No Rating"/>
    <s v="Jun"/>
  </r>
  <r>
    <x v="8444"/>
    <x v="306"/>
    <s v="Smartphone"/>
    <x v="3"/>
    <x v="0"/>
    <n v="9"/>
    <n v="261.94"/>
    <n v="161.41999999999999"/>
    <s v="Online"/>
    <n v="2357.46"/>
    <n v="1452.78"/>
    <n v="904.68000000000006"/>
    <n v="0.38375200427578837"/>
    <x v="0"/>
    <x v="0"/>
    <s v="No Rating"/>
    <s v="Jun"/>
  </r>
  <r>
    <x v="8445"/>
    <x v="306"/>
    <s v="Laptop"/>
    <x v="3"/>
    <x v="3"/>
    <n v="19"/>
    <n v="38.97"/>
    <n v="24.72"/>
    <s v="Online"/>
    <n v="740.43"/>
    <n v="469.67999999999995"/>
    <n v="270.75"/>
    <n v="0.36566589684372597"/>
    <x v="0"/>
    <x v="0"/>
    <s v="No Rating"/>
    <s v="Jun"/>
  </r>
  <r>
    <x v="8446"/>
    <x v="306"/>
    <s v="Football"/>
    <x v="0"/>
    <x v="3"/>
    <n v="19"/>
    <n v="292.74"/>
    <n v="185.36"/>
    <s v="Retail"/>
    <n v="5562.06"/>
    <n v="3521.84"/>
    <n v="2040.2200000000003"/>
    <n v="0.3668101386896222"/>
    <x v="0"/>
    <x v="0"/>
    <n v="4"/>
    <s v="Jun"/>
  </r>
  <r>
    <x v="8447"/>
    <x v="306"/>
    <s v="Textbook"/>
    <x v="1"/>
    <x v="2"/>
    <n v="10"/>
    <n v="76.45"/>
    <n v="57.14"/>
    <s v="Retail"/>
    <n v="764.5"/>
    <n v="571.4"/>
    <n v="193.10000000000002"/>
    <n v="0.25258338783518641"/>
    <x v="0"/>
    <x v="0"/>
    <s v="No Rating"/>
    <s v="Jun"/>
  </r>
  <r>
    <x v="8448"/>
    <x v="306"/>
    <s v="Headphones"/>
    <x v="3"/>
    <x v="4"/>
    <n v="10"/>
    <n v="266.41000000000003"/>
    <n v="172.34"/>
    <s v="Online"/>
    <n v="2664.1000000000004"/>
    <n v="1723.4"/>
    <n v="940.70000000000027"/>
    <n v="0.35310236102248421"/>
    <x v="0"/>
    <x v="0"/>
    <s v="No Rating"/>
    <s v="Jun"/>
  </r>
  <r>
    <x v="8449"/>
    <x v="306"/>
    <s v="Cycle"/>
    <x v="0"/>
    <x v="2"/>
    <n v="13"/>
    <n v="362.21"/>
    <n v="279.41000000000003"/>
    <s v="Online"/>
    <n v="4708.7299999999996"/>
    <n v="3632.3300000000004"/>
    <n v="1076.3999999999992"/>
    <n v="0.22859667043979998"/>
    <x v="0"/>
    <x v="0"/>
    <s v="No Rating"/>
    <s v="Jun"/>
  </r>
  <r>
    <x v="8450"/>
    <x v="306"/>
    <s v="Laptop"/>
    <x v="3"/>
    <x v="1"/>
    <n v="11"/>
    <n v="359.8"/>
    <n v="250.13"/>
    <s v="Online"/>
    <n v="3957.8"/>
    <n v="2751.43"/>
    <n v="1206.3700000000003"/>
    <n v="0.30480822679266267"/>
    <x v="0"/>
    <x v="0"/>
    <s v="No Rating"/>
    <s v="Jun"/>
  </r>
  <r>
    <x v="8451"/>
    <x v="306"/>
    <s v="T-shirt"/>
    <x v="4"/>
    <x v="3"/>
    <n v="6"/>
    <n v="377.38"/>
    <n v="264.83"/>
    <s v="Retail"/>
    <n v="2264.2799999999997"/>
    <n v="1588.98"/>
    <n v="675.29999999999973"/>
    <n v="0.2982405002914833"/>
    <x v="0"/>
    <x v="0"/>
    <s v="No Rating"/>
    <s v="Jun"/>
  </r>
  <r>
    <x v="8452"/>
    <x v="306"/>
    <s v="Textbook"/>
    <x v="1"/>
    <x v="2"/>
    <n v="16"/>
    <n v="299.02"/>
    <n v="249.27"/>
    <s v="Online"/>
    <n v="4784.32"/>
    <n v="3988.32"/>
    <n v="795.99999999999955"/>
    <n v="0.16637683098120518"/>
    <x v="0"/>
    <x v="0"/>
    <s v="No Rating"/>
    <s v="Jun"/>
  </r>
  <r>
    <x v="8453"/>
    <x v="306"/>
    <s v="Laptop"/>
    <x v="3"/>
    <x v="2"/>
    <n v="1"/>
    <n v="413.73"/>
    <n v="275.3"/>
    <s v="Online"/>
    <n v="413.73"/>
    <n v="275.3"/>
    <n v="138.43"/>
    <n v="0.33459019167089649"/>
    <x v="0"/>
    <x v="0"/>
    <s v="No Rating"/>
    <s v="Jun"/>
  </r>
  <r>
    <x v="8454"/>
    <x v="306"/>
    <s v="Comics"/>
    <x v="1"/>
    <x v="2"/>
    <n v="20"/>
    <n v="350.74"/>
    <n v="287.55"/>
    <s v="Online"/>
    <n v="7014.8"/>
    <n v="5751"/>
    <n v="1263.8000000000002"/>
    <n v="0.18016194331983809"/>
    <x v="1"/>
    <x v="4"/>
    <s v="No Rating"/>
    <s v="Jun"/>
  </r>
  <r>
    <x v="8455"/>
    <x v="306"/>
    <s v="Cycle"/>
    <x v="0"/>
    <x v="3"/>
    <n v="15"/>
    <n v="422.45"/>
    <n v="346.13"/>
    <s v="Online"/>
    <n v="6336.75"/>
    <n v="5191.95"/>
    <n v="1144.8000000000002"/>
    <n v="0.18066043318735947"/>
    <x v="0"/>
    <x v="0"/>
    <s v="No Rating"/>
    <s v="Jun"/>
  </r>
  <r>
    <x v="8456"/>
    <x v="306"/>
    <s v="Jacket"/>
    <x v="4"/>
    <x v="2"/>
    <n v="3"/>
    <n v="226.13"/>
    <n v="168.37"/>
    <s v="Online"/>
    <n v="678.39"/>
    <n v="505.11"/>
    <n v="173.27999999999997"/>
    <n v="0.2554282934595144"/>
    <x v="0"/>
    <x v="0"/>
    <s v="No Rating"/>
    <s v="Jun"/>
  </r>
  <r>
    <x v="8457"/>
    <x v="306"/>
    <s v="Smartphone"/>
    <x v="3"/>
    <x v="0"/>
    <n v="10"/>
    <n v="358.79"/>
    <n v="261.8"/>
    <s v="Retail"/>
    <n v="3587.9"/>
    <n v="2618"/>
    <n v="969.90000000000009"/>
    <n v="0.27032525990133505"/>
    <x v="0"/>
    <x v="0"/>
    <s v="No Rating"/>
    <s v="Jun"/>
  </r>
  <r>
    <x v="8458"/>
    <x v="306"/>
    <s v="Textbook"/>
    <x v="1"/>
    <x v="4"/>
    <n v="4"/>
    <n v="260.02999999999997"/>
    <n v="161.08000000000001"/>
    <s v="Online"/>
    <n v="1040.1199999999999"/>
    <n v="644.32000000000005"/>
    <n v="395.79999999999984"/>
    <n v="0.38053301542129742"/>
    <x v="0"/>
    <x v="0"/>
    <s v="No Rating"/>
    <s v="Jun"/>
  </r>
  <r>
    <x v="8459"/>
    <x v="306"/>
    <s v="Dumbbells"/>
    <x v="0"/>
    <x v="1"/>
    <n v="13"/>
    <n v="314.62"/>
    <n v="211.23"/>
    <s v="Online"/>
    <n v="4090.06"/>
    <n v="2745.99"/>
    <n v="1344.0700000000002"/>
    <n v="0.32861865107113347"/>
    <x v="0"/>
    <x v="0"/>
    <s v="No Rating"/>
    <s v="Jun"/>
  </r>
  <r>
    <x v="8460"/>
    <x v="307"/>
    <s v="Dumbbells"/>
    <x v="0"/>
    <x v="0"/>
    <n v="17"/>
    <n v="115.32"/>
    <n v="93.43"/>
    <s v="Retail"/>
    <n v="1960.4399999999998"/>
    <n v="1588.3100000000002"/>
    <n v="372.12999999999965"/>
    <n v="0.18981963232743654"/>
    <x v="0"/>
    <x v="0"/>
    <s v="No Rating"/>
    <s v="Jun"/>
  </r>
  <r>
    <x v="8461"/>
    <x v="307"/>
    <s v="Chair"/>
    <x v="2"/>
    <x v="3"/>
    <n v="14"/>
    <n v="105.14"/>
    <n v="63.24"/>
    <s v="Online"/>
    <n v="1471.96"/>
    <n v="885.36"/>
    <n v="586.6"/>
    <n v="0.39851626402891382"/>
    <x v="0"/>
    <x v="0"/>
    <n v="3"/>
    <s v="Jun"/>
  </r>
  <r>
    <x v="8462"/>
    <x v="307"/>
    <s v="Vacuum Cleaner"/>
    <x v="2"/>
    <x v="1"/>
    <n v="6"/>
    <n v="441.82"/>
    <n v="314.73"/>
    <s v="Retail"/>
    <n v="2650.92"/>
    <n v="1888.38"/>
    <n v="762.54"/>
    <n v="0.28765107962518671"/>
    <x v="0"/>
    <x v="0"/>
    <s v="No Rating"/>
    <s v="Jun"/>
  </r>
  <r>
    <x v="8463"/>
    <x v="307"/>
    <s v="Dumbbells"/>
    <x v="0"/>
    <x v="3"/>
    <n v="20"/>
    <n v="409.48"/>
    <n v="250.1"/>
    <s v="Online"/>
    <n v="8189.6"/>
    <n v="5002"/>
    <n v="3187.6000000000004"/>
    <n v="0.3892253589918922"/>
    <x v="0"/>
    <x v="0"/>
    <s v="No Rating"/>
    <s v="Jun"/>
  </r>
  <r>
    <x v="8464"/>
    <x v="307"/>
    <s v="Comics"/>
    <x v="1"/>
    <x v="1"/>
    <n v="6"/>
    <n v="78.02"/>
    <n v="48.7"/>
    <s v="Online"/>
    <n v="468.12"/>
    <n v="292.20000000000005"/>
    <n v="175.91999999999996"/>
    <n v="0.37580107664701351"/>
    <x v="0"/>
    <x v="0"/>
    <s v="No Rating"/>
    <s v="Jun"/>
  </r>
  <r>
    <x v="8465"/>
    <x v="307"/>
    <s v="Football"/>
    <x v="0"/>
    <x v="0"/>
    <n v="15"/>
    <n v="59.32"/>
    <n v="45.83"/>
    <s v="Retail"/>
    <n v="889.8"/>
    <n v="687.44999999999993"/>
    <n v="202.35000000000002"/>
    <n v="0.22741065407956848"/>
    <x v="0"/>
    <x v="0"/>
    <s v="No Rating"/>
    <s v="Jun"/>
  </r>
  <r>
    <x v="8466"/>
    <x v="307"/>
    <s v="Camera"/>
    <x v="3"/>
    <x v="1"/>
    <n v="17"/>
    <n v="228.49"/>
    <n v="172.83"/>
    <s v="Online"/>
    <n v="3884.33"/>
    <n v="2938.11"/>
    <n v="946.2199999999998"/>
    <n v="0.2435992822442995"/>
    <x v="0"/>
    <x v="0"/>
    <s v="No Rating"/>
    <s v="Jun"/>
  </r>
  <r>
    <x v="8467"/>
    <x v="307"/>
    <s v="Camera"/>
    <x v="3"/>
    <x v="3"/>
    <n v="20"/>
    <n v="223.45"/>
    <n v="139.43"/>
    <s v="Online"/>
    <n v="4469"/>
    <n v="2788.6000000000004"/>
    <n v="1680.3999999999996"/>
    <n v="0.3760125307675094"/>
    <x v="0"/>
    <x v="0"/>
    <s v="No Rating"/>
    <s v="Jun"/>
  </r>
  <r>
    <x v="8468"/>
    <x v="307"/>
    <s v="Fiction"/>
    <x v="1"/>
    <x v="4"/>
    <n v="1"/>
    <n v="169.08"/>
    <n v="139.22999999999999"/>
    <s v="Retail"/>
    <n v="169.08"/>
    <n v="139.22999999999999"/>
    <n v="29.850000000000023"/>
    <n v="0.17654364797728897"/>
    <x v="0"/>
    <x v="0"/>
    <s v="No Rating"/>
    <s v="Jun"/>
  </r>
  <r>
    <x v="8469"/>
    <x v="307"/>
    <s v="Mixer"/>
    <x v="2"/>
    <x v="1"/>
    <n v="20"/>
    <n v="194.9"/>
    <n v="118.03"/>
    <s v="Online"/>
    <n v="3898"/>
    <n v="2360.6"/>
    <n v="1537.4"/>
    <n v="0.39440738840430994"/>
    <x v="0"/>
    <x v="0"/>
    <s v="No Rating"/>
    <s v="Jun"/>
  </r>
  <r>
    <x v="8470"/>
    <x v="307"/>
    <s v="Dumbbells"/>
    <x v="0"/>
    <x v="4"/>
    <n v="13"/>
    <n v="82.99"/>
    <n v="55.44"/>
    <s v="Retail"/>
    <n v="1078.8699999999999"/>
    <n v="720.72"/>
    <n v="358.14999999999986"/>
    <n v="0.33196770695264483"/>
    <x v="0"/>
    <x v="0"/>
    <n v="5"/>
    <s v="Jun"/>
  </r>
  <r>
    <x v="8471"/>
    <x v="307"/>
    <s v="Headphones"/>
    <x v="3"/>
    <x v="4"/>
    <n v="11"/>
    <n v="432.18"/>
    <n v="320.56"/>
    <s v="Online"/>
    <n v="4753.9800000000005"/>
    <n v="3526.16"/>
    <n v="1227.8200000000006"/>
    <n v="0.25827201628950913"/>
    <x v="0"/>
    <x v="0"/>
    <s v="No Rating"/>
    <s v="Jun"/>
  </r>
  <r>
    <x v="8472"/>
    <x v="307"/>
    <s v="Cycle"/>
    <x v="0"/>
    <x v="3"/>
    <n v="7"/>
    <n v="171.93"/>
    <n v="140.63999999999999"/>
    <s v="Online"/>
    <n v="1203.51"/>
    <n v="984.4799999999999"/>
    <n v="219.03000000000009"/>
    <n v="0.18199267143604964"/>
    <x v="0"/>
    <x v="0"/>
    <s v="No Rating"/>
    <s v="Jun"/>
  </r>
  <r>
    <x v="8473"/>
    <x v="307"/>
    <s v="Vacuum Cleaner"/>
    <x v="2"/>
    <x v="0"/>
    <n v="5"/>
    <n v="442.09"/>
    <n v="326.33"/>
    <s v="Online"/>
    <n v="2210.4499999999998"/>
    <n v="1631.6499999999999"/>
    <n v="578.79999999999995"/>
    <n v="0.26184713519871522"/>
    <x v="0"/>
    <x v="0"/>
    <s v="No Rating"/>
    <s v="Jun"/>
  </r>
  <r>
    <x v="8474"/>
    <x v="307"/>
    <s v="T-shirt"/>
    <x v="4"/>
    <x v="0"/>
    <n v="6"/>
    <n v="375.81"/>
    <n v="317.05"/>
    <s v="Retail"/>
    <n v="2254.86"/>
    <n v="1902.3000000000002"/>
    <n v="352.55999999999995"/>
    <n v="0.15635560522604505"/>
    <x v="0"/>
    <x v="0"/>
    <s v="No Rating"/>
    <s v="Jun"/>
  </r>
  <r>
    <x v="8475"/>
    <x v="307"/>
    <s v="Cycle"/>
    <x v="0"/>
    <x v="1"/>
    <n v="18"/>
    <n v="188.16"/>
    <n v="147.13999999999999"/>
    <s v="Online"/>
    <n v="3386.88"/>
    <n v="2648.5199999999995"/>
    <n v="738.36000000000058"/>
    <n v="0.21800595238095255"/>
    <x v="0"/>
    <x v="0"/>
    <s v="No Rating"/>
    <s v="Jun"/>
  </r>
  <r>
    <x v="8476"/>
    <x v="307"/>
    <s v="Cycle"/>
    <x v="0"/>
    <x v="2"/>
    <n v="19"/>
    <n v="113.15"/>
    <n v="89.29"/>
    <s v="Retail"/>
    <n v="2149.85"/>
    <n v="1696.5100000000002"/>
    <n v="453.33999999999969"/>
    <n v="0.21087052585064062"/>
    <x v="0"/>
    <x v="0"/>
    <s v="No Rating"/>
    <s v="Jun"/>
  </r>
  <r>
    <x v="8477"/>
    <x v="307"/>
    <s v="Football"/>
    <x v="0"/>
    <x v="4"/>
    <n v="16"/>
    <n v="80.31"/>
    <n v="63"/>
    <s v="Retail"/>
    <n v="1284.96"/>
    <n v="1008"/>
    <n v="276.96000000000004"/>
    <n v="0.21553978333955923"/>
    <x v="0"/>
    <x v="0"/>
    <s v="No Rating"/>
    <s v="Jun"/>
  </r>
  <r>
    <x v="8478"/>
    <x v="307"/>
    <s v="Camera"/>
    <x v="3"/>
    <x v="2"/>
    <n v="19"/>
    <n v="81.69"/>
    <n v="71.09"/>
    <s v="Online"/>
    <n v="1552.11"/>
    <n v="1350.71"/>
    <n v="201.39999999999986"/>
    <n v="0.12975884441180063"/>
    <x v="0"/>
    <x v="0"/>
    <s v="No Rating"/>
    <s v="Jun"/>
  </r>
  <r>
    <x v="8479"/>
    <x v="307"/>
    <s v="Comics"/>
    <x v="1"/>
    <x v="3"/>
    <n v="15"/>
    <n v="358.24"/>
    <n v="271.2"/>
    <s v="Retail"/>
    <n v="5373.6"/>
    <n v="4068"/>
    <n v="1305.6000000000004"/>
    <n v="0.24296560964716396"/>
    <x v="0"/>
    <x v="0"/>
    <n v="5"/>
    <s v="Jun"/>
  </r>
  <r>
    <x v="8480"/>
    <x v="307"/>
    <s v="Fiction"/>
    <x v="1"/>
    <x v="3"/>
    <n v="20"/>
    <n v="35.450000000000003"/>
    <n v="29.38"/>
    <s v="Retail"/>
    <n v="709"/>
    <n v="587.6"/>
    <n v="121.39999999999998"/>
    <n v="0.1712270803949224"/>
    <x v="0"/>
    <x v="0"/>
    <s v="No Rating"/>
    <s v="Jun"/>
  </r>
  <r>
    <x v="8481"/>
    <x v="307"/>
    <s v="Headphones"/>
    <x v="3"/>
    <x v="3"/>
    <n v="8"/>
    <n v="241.12"/>
    <n v="208.36"/>
    <s v="Retail"/>
    <n v="1928.96"/>
    <n v="1666.88"/>
    <n v="262.07999999999993"/>
    <n v="0.13586595885865954"/>
    <x v="0"/>
    <x v="0"/>
    <s v="No Rating"/>
    <s v="Jun"/>
  </r>
  <r>
    <x v="8482"/>
    <x v="307"/>
    <s v="Smartphone"/>
    <x v="3"/>
    <x v="1"/>
    <n v="10"/>
    <n v="166.4"/>
    <n v="125.94"/>
    <s v="Retail"/>
    <n v="1664"/>
    <n v="1259.4000000000001"/>
    <n v="404.59999999999991"/>
    <n v="0.2431490384615384"/>
    <x v="0"/>
    <x v="0"/>
    <s v="No Rating"/>
    <s v="Jun"/>
  </r>
  <r>
    <x v="8483"/>
    <x v="307"/>
    <s v="Cookware Set"/>
    <x v="2"/>
    <x v="3"/>
    <n v="18"/>
    <n v="47.08"/>
    <n v="29.51"/>
    <s v="Online"/>
    <n v="847.43999999999994"/>
    <n v="531.18000000000006"/>
    <n v="316.25999999999988"/>
    <n v="0.3731945624468988"/>
    <x v="0"/>
    <x v="0"/>
    <s v="No Rating"/>
    <s v="Jun"/>
  </r>
  <r>
    <x v="8484"/>
    <x v="307"/>
    <s v="Jacket"/>
    <x v="4"/>
    <x v="2"/>
    <n v="12"/>
    <n v="48.23"/>
    <n v="31.87"/>
    <s v="Retail"/>
    <n v="578.76"/>
    <n v="382.44"/>
    <n v="196.32"/>
    <n v="0.33920796184947127"/>
    <x v="0"/>
    <x v="0"/>
    <s v="No Rating"/>
    <s v="Jun"/>
  </r>
  <r>
    <x v="8485"/>
    <x v="308"/>
    <s v="Football"/>
    <x v="0"/>
    <x v="2"/>
    <n v="9"/>
    <n v="109.01"/>
    <n v="71.150000000000006"/>
    <s v="Retail"/>
    <n v="981.09"/>
    <n v="640.35"/>
    <n v="340.74"/>
    <n v="0.3473075864599578"/>
    <x v="1"/>
    <x v="2"/>
    <s v="No Rating"/>
    <s v="Jun"/>
  </r>
  <r>
    <x v="8486"/>
    <x v="308"/>
    <s v="Smartphone"/>
    <x v="3"/>
    <x v="0"/>
    <n v="1"/>
    <n v="432.62"/>
    <n v="303.63"/>
    <s v="Online"/>
    <n v="432.62"/>
    <n v="303.63"/>
    <n v="128.99"/>
    <n v="0.2981600480791457"/>
    <x v="0"/>
    <x v="0"/>
    <s v="No Rating"/>
    <s v="Jun"/>
  </r>
  <r>
    <x v="8487"/>
    <x v="308"/>
    <s v="Cycle"/>
    <x v="0"/>
    <x v="1"/>
    <n v="18"/>
    <n v="230.35"/>
    <n v="180.9"/>
    <s v="Online"/>
    <n v="4146.3"/>
    <n v="3256.2000000000003"/>
    <n v="890.09999999999991"/>
    <n v="0.21467332320382024"/>
    <x v="0"/>
    <x v="0"/>
    <s v="No Rating"/>
    <s v="Jun"/>
  </r>
  <r>
    <x v="8488"/>
    <x v="308"/>
    <s v="Laptop"/>
    <x v="3"/>
    <x v="0"/>
    <n v="12"/>
    <n v="70.069999999999993"/>
    <n v="44.74"/>
    <s v="Online"/>
    <n v="840.83999999999992"/>
    <n v="536.88"/>
    <n v="303.95999999999992"/>
    <n v="0.36149564720993288"/>
    <x v="0"/>
    <x v="0"/>
    <s v="No Rating"/>
    <s v="Jun"/>
  </r>
  <r>
    <x v="8489"/>
    <x v="308"/>
    <s v="Smartphone"/>
    <x v="3"/>
    <x v="3"/>
    <n v="15"/>
    <n v="169.63"/>
    <n v="129.26"/>
    <s v="Online"/>
    <n v="2544.4499999999998"/>
    <n v="1938.8999999999999"/>
    <n v="605.54999999999995"/>
    <n v="0.23798856334374816"/>
    <x v="0"/>
    <x v="0"/>
    <s v="No Rating"/>
    <s v="Jun"/>
  </r>
  <r>
    <x v="8490"/>
    <x v="308"/>
    <s v="Smartphone"/>
    <x v="3"/>
    <x v="0"/>
    <n v="9"/>
    <n v="459.19"/>
    <n v="337.03"/>
    <s v="Online"/>
    <n v="4132.71"/>
    <n v="3033.2699999999995"/>
    <n v="1099.4400000000005"/>
    <n v="0.2660336679805746"/>
    <x v="0"/>
    <x v="0"/>
    <s v="No Rating"/>
    <s v="Jun"/>
  </r>
  <r>
    <x v="8491"/>
    <x v="308"/>
    <s v="Headphones"/>
    <x v="3"/>
    <x v="2"/>
    <n v="11"/>
    <n v="140.74"/>
    <n v="104.84"/>
    <s v="Online"/>
    <n v="1548.14"/>
    <n v="1153.24"/>
    <n v="394.90000000000009"/>
    <n v="0.25508028989626264"/>
    <x v="0"/>
    <x v="0"/>
    <s v="No Rating"/>
    <s v="Jun"/>
  </r>
  <r>
    <x v="8492"/>
    <x v="308"/>
    <s v="Dumbbells"/>
    <x v="0"/>
    <x v="4"/>
    <n v="12"/>
    <n v="24.13"/>
    <n v="14.94"/>
    <s v="Retail"/>
    <n v="289.56"/>
    <n v="179.28"/>
    <n v="110.28"/>
    <n v="0.38085370907583921"/>
    <x v="0"/>
    <x v="0"/>
    <s v="No Rating"/>
    <s v="Jun"/>
  </r>
  <r>
    <x v="8493"/>
    <x v="308"/>
    <s v="Jeans"/>
    <x v="4"/>
    <x v="4"/>
    <n v="10"/>
    <n v="291.72000000000003"/>
    <n v="246.68"/>
    <s v="Retail"/>
    <n v="2917.2000000000003"/>
    <n v="2466.8000000000002"/>
    <n v="450.40000000000009"/>
    <n v="0.1543946249828603"/>
    <x v="0"/>
    <x v="0"/>
    <s v="No Rating"/>
    <s v="Jun"/>
  </r>
  <r>
    <x v="8494"/>
    <x v="308"/>
    <s v="Dumbbells"/>
    <x v="0"/>
    <x v="0"/>
    <n v="8"/>
    <n v="445.54"/>
    <n v="397.94"/>
    <s v="Retail"/>
    <n v="3564.32"/>
    <n v="3183.52"/>
    <n v="380.80000000000018"/>
    <n v="0.10683664766350949"/>
    <x v="0"/>
    <x v="0"/>
    <n v="1"/>
    <s v="Jun"/>
  </r>
  <r>
    <x v="8495"/>
    <x v="308"/>
    <s v="Jeans"/>
    <x v="4"/>
    <x v="1"/>
    <n v="18"/>
    <n v="244.95"/>
    <n v="168.98"/>
    <s v="Online"/>
    <n v="4409.0999999999995"/>
    <n v="3041.64"/>
    <n v="1367.4599999999996"/>
    <n v="0.31014492753623185"/>
    <x v="0"/>
    <x v="0"/>
    <s v="No Rating"/>
    <s v="Jun"/>
  </r>
  <r>
    <x v="8496"/>
    <x v="308"/>
    <s v="Laptop"/>
    <x v="3"/>
    <x v="4"/>
    <n v="6"/>
    <n v="147.97999999999999"/>
    <n v="116.33"/>
    <s v="Retail"/>
    <n v="887.87999999999988"/>
    <n v="697.98"/>
    <n v="189.89999999999986"/>
    <n v="0.2138802540883902"/>
    <x v="0"/>
    <x v="0"/>
    <s v="No Rating"/>
    <s v="Jun"/>
  </r>
  <r>
    <x v="8497"/>
    <x v="308"/>
    <s v="Dumbbells"/>
    <x v="0"/>
    <x v="3"/>
    <n v="7"/>
    <n v="247.9"/>
    <n v="186.55"/>
    <s v="Online"/>
    <n v="1735.3"/>
    <n v="1305.8500000000001"/>
    <n v="429.44999999999982"/>
    <n v="0.24747882210568767"/>
    <x v="0"/>
    <x v="0"/>
    <s v="No Rating"/>
    <s v="Jun"/>
  </r>
  <r>
    <x v="8498"/>
    <x v="308"/>
    <s v="Headphones"/>
    <x v="3"/>
    <x v="1"/>
    <n v="5"/>
    <n v="389.41"/>
    <n v="289.86"/>
    <s v="Retail"/>
    <n v="1947.0500000000002"/>
    <n v="1449.3000000000002"/>
    <n v="497.75"/>
    <n v="0.25564315246141595"/>
    <x v="0"/>
    <x v="0"/>
    <s v="No Rating"/>
    <s v="Jun"/>
  </r>
  <r>
    <x v="8499"/>
    <x v="308"/>
    <s v="Sneakers"/>
    <x v="4"/>
    <x v="2"/>
    <n v="13"/>
    <n v="178.02"/>
    <n v="122.32"/>
    <s v="Retail"/>
    <n v="2314.2600000000002"/>
    <n v="1590.1599999999999"/>
    <n v="724.10000000000036"/>
    <n v="0.31288619256263356"/>
    <x v="0"/>
    <x v="0"/>
    <s v="No Rating"/>
    <s v="Jun"/>
  </r>
  <r>
    <x v="8500"/>
    <x v="308"/>
    <s v="Laptop"/>
    <x v="3"/>
    <x v="1"/>
    <n v="14"/>
    <n v="102.19"/>
    <n v="84.1"/>
    <s v="Online"/>
    <n v="1430.6599999999999"/>
    <n v="1177.3999999999999"/>
    <n v="253.26"/>
    <n v="0.17702319209315981"/>
    <x v="0"/>
    <x v="0"/>
    <s v="No Rating"/>
    <s v="Jun"/>
  </r>
  <r>
    <x v="8501"/>
    <x v="308"/>
    <s v="Smartphone"/>
    <x v="3"/>
    <x v="3"/>
    <n v="3"/>
    <n v="113.36"/>
    <n v="70.86"/>
    <s v="Retail"/>
    <n v="340.08"/>
    <n v="212.57999999999998"/>
    <n v="127.5"/>
    <n v="0.37491178546224418"/>
    <x v="0"/>
    <x v="0"/>
    <s v="No Rating"/>
    <s v="Jun"/>
  </r>
  <r>
    <x v="8502"/>
    <x v="308"/>
    <s v="Cycle"/>
    <x v="0"/>
    <x v="1"/>
    <n v="19"/>
    <n v="76.17"/>
    <n v="64.94"/>
    <s v="Retail"/>
    <n v="1447.23"/>
    <n v="1233.8599999999999"/>
    <n v="213.37000000000012"/>
    <n v="0.14743337271891829"/>
    <x v="0"/>
    <x v="0"/>
    <s v="No Rating"/>
    <s v="Jun"/>
  </r>
  <r>
    <x v="8503"/>
    <x v="308"/>
    <s v="Cycle"/>
    <x v="0"/>
    <x v="3"/>
    <n v="16"/>
    <n v="332.01"/>
    <n v="245.98"/>
    <s v="Retail"/>
    <n v="5312.16"/>
    <n v="3935.68"/>
    <n v="1376.48"/>
    <n v="0.25911870124393843"/>
    <x v="0"/>
    <x v="0"/>
    <s v="No Rating"/>
    <s v="Jun"/>
  </r>
  <r>
    <x v="8504"/>
    <x v="308"/>
    <s v="Cookware Set"/>
    <x v="2"/>
    <x v="4"/>
    <n v="4"/>
    <n v="42.67"/>
    <n v="33.020000000000003"/>
    <s v="Online"/>
    <n v="170.68"/>
    <n v="132.08000000000001"/>
    <n v="38.599999999999994"/>
    <n v="0.22615420670260131"/>
    <x v="0"/>
    <x v="0"/>
    <s v="No Rating"/>
    <s v="Jun"/>
  </r>
  <r>
    <x v="8505"/>
    <x v="308"/>
    <s v="T-shirt"/>
    <x v="4"/>
    <x v="2"/>
    <n v="3"/>
    <n v="139.27000000000001"/>
    <n v="99.45"/>
    <s v="Retail"/>
    <n v="417.81000000000006"/>
    <n v="298.35000000000002"/>
    <n v="119.46000000000004"/>
    <n v="0.28591943706469453"/>
    <x v="0"/>
    <x v="0"/>
    <s v="No Rating"/>
    <s v="Jun"/>
  </r>
  <r>
    <x v="8506"/>
    <x v="308"/>
    <s v="Textbook"/>
    <x v="1"/>
    <x v="3"/>
    <n v="6"/>
    <n v="396.93"/>
    <n v="271.52"/>
    <s v="Online"/>
    <n v="2381.58"/>
    <n v="1629.12"/>
    <n v="752.46"/>
    <n v="0.31594991560224728"/>
    <x v="0"/>
    <x v="0"/>
    <s v="No Rating"/>
    <s v="Jun"/>
  </r>
  <r>
    <x v="8507"/>
    <x v="308"/>
    <s v="Mixer"/>
    <x v="2"/>
    <x v="2"/>
    <n v="12"/>
    <n v="114.61"/>
    <n v="92.07"/>
    <s v="Retail"/>
    <n v="1375.32"/>
    <n v="1104.8399999999999"/>
    <n v="270.48"/>
    <n v="0.19666695750807087"/>
    <x v="0"/>
    <x v="0"/>
    <s v="No Rating"/>
    <s v="Jun"/>
  </r>
  <r>
    <x v="8508"/>
    <x v="308"/>
    <s v="Cycle"/>
    <x v="0"/>
    <x v="0"/>
    <n v="18"/>
    <n v="218.53"/>
    <n v="171.61"/>
    <s v="Retail"/>
    <n v="3933.54"/>
    <n v="3088.9800000000005"/>
    <n v="844.55999999999949"/>
    <n v="0.2147073628334781"/>
    <x v="0"/>
    <x v="0"/>
    <s v="No Rating"/>
    <s v="Jun"/>
  </r>
  <r>
    <x v="8509"/>
    <x v="308"/>
    <s v="Chair"/>
    <x v="2"/>
    <x v="0"/>
    <n v="20"/>
    <n v="231.23"/>
    <n v="148.97999999999999"/>
    <s v="Online"/>
    <n v="4624.5999999999995"/>
    <n v="2979.6"/>
    <n v="1644.9999999999995"/>
    <n v="0.35570643947584651"/>
    <x v="0"/>
    <x v="0"/>
    <s v="No Rating"/>
    <s v="Jun"/>
  </r>
  <r>
    <x v="8510"/>
    <x v="308"/>
    <s v="Comics"/>
    <x v="1"/>
    <x v="3"/>
    <n v="9"/>
    <n v="232.05"/>
    <n v="165.96"/>
    <s v="Retail"/>
    <n v="2088.4500000000003"/>
    <n v="1493.64"/>
    <n v="594.81000000000017"/>
    <n v="0.28480930833872015"/>
    <x v="0"/>
    <x v="0"/>
    <n v="5"/>
    <s v="Jun"/>
  </r>
  <r>
    <x v="8511"/>
    <x v="308"/>
    <s v="Textbook"/>
    <x v="1"/>
    <x v="3"/>
    <n v="6"/>
    <n v="73.930000000000007"/>
    <n v="65.7"/>
    <s v="Retail"/>
    <n v="443.58000000000004"/>
    <n v="394.20000000000005"/>
    <n v="49.379999999999995"/>
    <n v="0.11132152035709453"/>
    <x v="0"/>
    <x v="0"/>
    <s v="No Rating"/>
    <s v="Jun"/>
  </r>
  <r>
    <x v="8512"/>
    <x v="308"/>
    <s v="Comics"/>
    <x v="1"/>
    <x v="0"/>
    <n v="6"/>
    <n v="222.06"/>
    <n v="135.97999999999999"/>
    <s v="Retail"/>
    <n v="1332.3600000000001"/>
    <n v="815.87999999999988"/>
    <n v="516.48000000000025"/>
    <n v="0.38764297937494385"/>
    <x v="0"/>
    <x v="0"/>
    <s v="No Rating"/>
    <s v="Jun"/>
  </r>
  <r>
    <x v="8513"/>
    <x v="308"/>
    <s v="Yoga Mat"/>
    <x v="0"/>
    <x v="4"/>
    <n v="18"/>
    <n v="71.33"/>
    <n v="47.65"/>
    <s v="Retail"/>
    <n v="1283.94"/>
    <n v="857.69999999999993"/>
    <n v="426.24000000000012"/>
    <n v="0.33197812981915054"/>
    <x v="0"/>
    <x v="0"/>
    <s v="No Rating"/>
    <s v="Jun"/>
  </r>
  <r>
    <x v="8514"/>
    <x v="309"/>
    <s v="Fiction"/>
    <x v="1"/>
    <x v="2"/>
    <n v="16"/>
    <n v="298.7"/>
    <n v="210.16"/>
    <s v="Online"/>
    <n v="4779.2"/>
    <n v="3362.56"/>
    <n v="1416.6399999999999"/>
    <n v="0.2964178105122196"/>
    <x v="0"/>
    <x v="0"/>
    <s v="No Rating"/>
    <s v="Jun"/>
  </r>
  <r>
    <x v="8515"/>
    <x v="309"/>
    <s v="Laptop"/>
    <x v="3"/>
    <x v="4"/>
    <n v="6"/>
    <n v="195.17"/>
    <n v="132.72"/>
    <s v="Online"/>
    <n v="1171.02"/>
    <n v="796.31999999999994"/>
    <n v="374.70000000000005"/>
    <n v="0.31997745555157048"/>
    <x v="0"/>
    <x v="0"/>
    <s v="No Rating"/>
    <s v="Jun"/>
  </r>
  <r>
    <x v="8516"/>
    <x v="309"/>
    <s v="Football"/>
    <x v="0"/>
    <x v="3"/>
    <n v="11"/>
    <n v="421.57"/>
    <n v="335.95"/>
    <s v="Retail"/>
    <n v="4637.2699999999995"/>
    <n v="3695.45"/>
    <n v="941.81999999999971"/>
    <n v="0.20309794340204471"/>
    <x v="0"/>
    <x v="0"/>
    <s v="No Rating"/>
    <s v="Jun"/>
  </r>
  <r>
    <x v="8517"/>
    <x v="309"/>
    <s v="Vacuum Cleaner"/>
    <x v="2"/>
    <x v="1"/>
    <n v="17"/>
    <n v="330.93"/>
    <n v="293.06"/>
    <s v="Online"/>
    <n v="5625.81"/>
    <n v="4982.0200000000004"/>
    <n v="643.79"/>
    <n v="0.11443507690448129"/>
    <x v="0"/>
    <x v="0"/>
    <s v="No Rating"/>
    <s v="Jun"/>
  </r>
  <r>
    <x v="8518"/>
    <x v="309"/>
    <s v="Smartphone"/>
    <x v="3"/>
    <x v="2"/>
    <n v="7"/>
    <n v="181.23"/>
    <n v="143.52000000000001"/>
    <s v="Online"/>
    <n v="1268.6099999999999"/>
    <n v="1004.6400000000001"/>
    <n v="263.9699999999998"/>
    <n v="0.20807813275947676"/>
    <x v="0"/>
    <x v="0"/>
    <s v="No Rating"/>
    <s v="Jun"/>
  </r>
  <r>
    <x v="8519"/>
    <x v="309"/>
    <s v="Cycle"/>
    <x v="0"/>
    <x v="3"/>
    <n v="16"/>
    <n v="23.89"/>
    <n v="21.38"/>
    <s v="Retail"/>
    <n v="382.24"/>
    <n v="342.08"/>
    <n v="40.160000000000025"/>
    <n v="0.10506488070322317"/>
    <x v="0"/>
    <x v="0"/>
    <n v="3"/>
    <s v="Jun"/>
  </r>
  <r>
    <x v="8520"/>
    <x v="309"/>
    <s v="Smartphone"/>
    <x v="3"/>
    <x v="0"/>
    <n v="13"/>
    <n v="48.23"/>
    <n v="35.72"/>
    <s v="Online"/>
    <n v="626.99"/>
    <n v="464.36"/>
    <n v="162.63"/>
    <n v="0.25938212730665561"/>
    <x v="0"/>
    <x v="0"/>
    <s v="No Rating"/>
    <s v="Jun"/>
  </r>
  <r>
    <x v="8521"/>
    <x v="309"/>
    <s v="Yoga Mat"/>
    <x v="0"/>
    <x v="0"/>
    <n v="5"/>
    <n v="124.54"/>
    <n v="98.05"/>
    <s v="Retail"/>
    <n v="622.70000000000005"/>
    <n v="490.25"/>
    <n v="132.45000000000005"/>
    <n v="0.21270274610566892"/>
    <x v="0"/>
    <x v="0"/>
    <s v="No Rating"/>
    <s v="Jun"/>
  </r>
  <r>
    <x v="8522"/>
    <x v="309"/>
    <s v="Football"/>
    <x v="0"/>
    <x v="1"/>
    <n v="7"/>
    <n v="481.02"/>
    <n v="350.91"/>
    <s v="Retail"/>
    <n v="3367.14"/>
    <n v="2456.3700000000003"/>
    <n v="910.76999999999953"/>
    <n v="0.27048771360858165"/>
    <x v="0"/>
    <x v="0"/>
    <s v="No Rating"/>
    <s v="Jun"/>
  </r>
  <r>
    <x v="8523"/>
    <x v="309"/>
    <s v="Jeans"/>
    <x v="4"/>
    <x v="3"/>
    <n v="17"/>
    <n v="239.87"/>
    <n v="146.85"/>
    <s v="Online"/>
    <n v="4077.79"/>
    <n v="2496.4499999999998"/>
    <n v="1581.3400000000001"/>
    <n v="0.38779338808521285"/>
    <x v="0"/>
    <x v="0"/>
    <s v="No Rating"/>
    <s v="Jun"/>
  </r>
  <r>
    <x v="8524"/>
    <x v="309"/>
    <s v="Jacket"/>
    <x v="4"/>
    <x v="4"/>
    <n v="5"/>
    <n v="315.33999999999997"/>
    <n v="231.82"/>
    <s v="Online"/>
    <n v="1576.6999999999998"/>
    <n v="1159.0999999999999"/>
    <n v="417.59999999999991"/>
    <n v="0.26485697976786959"/>
    <x v="0"/>
    <x v="0"/>
    <s v="No Rating"/>
    <s v="Jun"/>
  </r>
  <r>
    <x v="8525"/>
    <x v="309"/>
    <s v="Cycle"/>
    <x v="0"/>
    <x v="1"/>
    <n v="8"/>
    <n v="78.78"/>
    <n v="69.42"/>
    <s v="Retail"/>
    <n v="630.24"/>
    <n v="555.36"/>
    <n v="74.88"/>
    <n v="0.11881188118811881"/>
    <x v="0"/>
    <x v="0"/>
    <s v="No Rating"/>
    <s v="Jun"/>
  </r>
  <r>
    <x v="8526"/>
    <x v="309"/>
    <s v="T-shirt"/>
    <x v="4"/>
    <x v="2"/>
    <n v="3"/>
    <n v="161.28"/>
    <n v="115.59"/>
    <s v="Online"/>
    <n v="483.84000000000003"/>
    <n v="346.77"/>
    <n v="137.07000000000005"/>
    <n v="0.28329613095238104"/>
    <x v="0"/>
    <x v="0"/>
    <s v="No Rating"/>
    <s v="Jun"/>
  </r>
  <r>
    <x v="8527"/>
    <x v="309"/>
    <s v="Fiction"/>
    <x v="1"/>
    <x v="2"/>
    <n v="18"/>
    <n v="111.16"/>
    <n v="70.33"/>
    <s v="Online"/>
    <n v="2000.8799999999999"/>
    <n v="1265.94"/>
    <n v="734.93999999999983"/>
    <n v="0.36730838431090312"/>
    <x v="0"/>
    <x v="0"/>
    <s v="No Rating"/>
    <s v="Jun"/>
  </r>
  <r>
    <x v="8528"/>
    <x v="309"/>
    <s v="Vacuum Cleaner"/>
    <x v="2"/>
    <x v="0"/>
    <n v="19"/>
    <n v="193.04"/>
    <n v="156.85"/>
    <s v="Online"/>
    <n v="3667.7599999999998"/>
    <n v="2980.15"/>
    <n v="687.60999999999967"/>
    <n v="0.18747409863240772"/>
    <x v="0"/>
    <x v="0"/>
    <s v="No Rating"/>
    <s v="Jun"/>
  </r>
  <r>
    <x v="8529"/>
    <x v="309"/>
    <s v="Laptop"/>
    <x v="3"/>
    <x v="3"/>
    <n v="16"/>
    <n v="430.33"/>
    <n v="299.95999999999998"/>
    <s v="Online"/>
    <n v="6885.28"/>
    <n v="4799.3599999999997"/>
    <n v="2085.92"/>
    <n v="0.30295354727767065"/>
    <x v="0"/>
    <x v="0"/>
    <s v="No Rating"/>
    <s v="Jun"/>
  </r>
  <r>
    <x v="8530"/>
    <x v="309"/>
    <s v="Jacket"/>
    <x v="4"/>
    <x v="4"/>
    <n v="3"/>
    <n v="207.21"/>
    <n v="180.27"/>
    <s v="Online"/>
    <n v="621.63"/>
    <n v="540.81000000000006"/>
    <n v="80.819999999999936"/>
    <n v="0.13001303025915728"/>
    <x v="0"/>
    <x v="0"/>
    <s v="No Rating"/>
    <s v="Jun"/>
  </r>
  <r>
    <x v="8531"/>
    <x v="309"/>
    <s v="Camera"/>
    <x v="3"/>
    <x v="2"/>
    <n v="13"/>
    <n v="284.64999999999998"/>
    <n v="209.55"/>
    <s v="Retail"/>
    <n v="3700.45"/>
    <n v="2724.15"/>
    <n v="976.29999999999973"/>
    <n v="0.26383277709467762"/>
    <x v="0"/>
    <x v="0"/>
    <s v="No Rating"/>
    <s v="Jun"/>
  </r>
  <r>
    <x v="8532"/>
    <x v="309"/>
    <s v="Biography"/>
    <x v="1"/>
    <x v="1"/>
    <n v="15"/>
    <n v="77.459999999999994"/>
    <n v="61.52"/>
    <s v="Online"/>
    <n v="1161.8999999999999"/>
    <n v="922.80000000000007"/>
    <n v="239.0999999999998"/>
    <n v="0.20578363026077962"/>
    <x v="0"/>
    <x v="0"/>
    <s v="No Rating"/>
    <s v="Jun"/>
  </r>
  <r>
    <x v="8533"/>
    <x v="309"/>
    <s v="Headphones"/>
    <x v="3"/>
    <x v="0"/>
    <n v="15"/>
    <n v="433.23"/>
    <n v="344.7"/>
    <s v="Retail"/>
    <n v="6498.4500000000007"/>
    <n v="5170.5"/>
    <n v="1327.9500000000007"/>
    <n v="0.20434872931237458"/>
    <x v="0"/>
    <x v="0"/>
    <s v="No Rating"/>
    <s v="Jun"/>
  </r>
  <r>
    <x v="8534"/>
    <x v="309"/>
    <s v="Camera"/>
    <x v="3"/>
    <x v="2"/>
    <n v="7"/>
    <n v="139.41"/>
    <n v="84.79"/>
    <s v="Online"/>
    <n v="975.87"/>
    <n v="593.53000000000009"/>
    <n v="382.33999999999992"/>
    <n v="0.39179398895344658"/>
    <x v="0"/>
    <x v="0"/>
    <s v="No Rating"/>
    <s v="Jun"/>
  </r>
  <r>
    <x v="8535"/>
    <x v="309"/>
    <s v="Sneakers"/>
    <x v="4"/>
    <x v="4"/>
    <n v="16"/>
    <n v="333.99"/>
    <n v="273.68"/>
    <s v="Online"/>
    <n v="5343.84"/>
    <n v="4378.88"/>
    <n v="964.96"/>
    <n v="0.18057426869067936"/>
    <x v="1"/>
    <x v="2"/>
    <s v="No Rating"/>
    <s v="Jun"/>
  </r>
  <r>
    <x v="8536"/>
    <x v="309"/>
    <s v="Sneakers"/>
    <x v="4"/>
    <x v="4"/>
    <n v="18"/>
    <n v="380.26"/>
    <n v="307.5"/>
    <s v="Retail"/>
    <n v="6844.68"/>
    <n v="5535"/>
    <n v="1309.6800000000003"/>
    <n v="0.19134276547625312"/>
    <x v="1"/>
    <x v="4"/>
    <s v="No Rating"/>
    <s v="Jun"/>
  </r>
  <r>
    <x v="8537"/>
    <x v="309"/>
    <s v="Camera"/>
    <x v="3"/>
    <x v="4"/>
    <n v="16"/>
    <n v="219.72"/>
    <n v="182.15"/>
    <s v="Online"/>
    <n v="3515.52"/>
    <n v="2914.4"/>
    <n v="601.11999999999989"/>
    <n v="0.17099035135627158"/>
    <x v="0"/>
    <x v="0"/>
    <n v="2"/>
    <s v="Jun"/>
  </r>
  <r>
    <x v="8538"/>
    <x v="309"/>
    <s v="Cookware Set"/>
    <x v="2"/>
    <x v="0"/>
    <n v="7"/>
    <n v="72.680000000000007"/>
    <n v="58.5"/>
    <s v="Online"/>
    <n v="508.76000000000005"/>
    <n v="409.5"/>
    <n v="99.260000000000048"/>
    <n v="0.19510181618051742"/>
    <x v="0"/>
    <x v="0"/>
    <s v="No Rating"/>
    <s v="Jun"/>
  </r>
  <r>
    <x v="8539"/>
    <x v="309"/>
    <s v="Football"/>
    <x v="0"/>
    <x v="4"/>
    <n v="10"/>
    <n v="216.23"/>
    <n v="136.55000000000001"/>
    <s v="Retail"/>
    <n v="2162.2999999999997"/>
    <n v="1365.5"/>
    <n v="796.79999999999973"/>
    <n v="0.36849650834759279"/>
    <x v="0"/>
    <x v="0"/>
    <s v="No Rating"/>
    <s v="Jun"/>
  </r>
  <r>
    <x v="8540"/>
    <x v="309"/>
    <s v="Comics"/>
    <x v="1"/>
    <x v="2"/>
    <n v="16"/>
    <n v="189.1"/>
    <n v="140.81"/>
    <s v="Online"/>
    <n v="3025.6"/>
    <n v="2252.96"/>
    <n v="772.63999999999987"/>
    <n v="0.2553675304071919"/>
    <x v="0"/>
    <x v="0"/>
    <s v="No Rating"/>
    <s v="Jun"/>
  </r>
  <r>
    <x v="8541"/>
    <x v="309"/>
    <s v="Jeans"/>
    <x v="4"/>
    <x v="3"/>
    <n v="17"/>
    <n v="61.66"/>
    <n v="38.93"/>
    <s v="Online"/>
    <n v="1048.22"/>
    <n v="661.81"/>
    <n v="386.41000000000008"/>
    <n v="0.36863444696723979"/>
    <x v="0"/>
    <x v="0"/>
    <s v="No Rating"/>
    <s v="Jun"/>
  </r>
  <r>
    <x v="8542"/>
    <x v="309"/>
    <s v="Yoga Mat"/>
    <x v="0"/>
    <x v="1"/>
    <n v="8"/>
    <n v="327.75"/>
    <n v="265.24"/>
    <s v="Retail"/>
    <n v="2622"/>
    <n v="2121.92"/>
    <n v="500.07999999999993"/>
    <n v="0.19072463768115938"/>
    <x v="0"/>
    <x v="0"/>
    <s v="No Rating"/>
    <s v="Jun"/>
  </r>
  <r>
    <x v="8543"/>
    <x v="309"/>
    <s v="Comics"/>
    <x v="1"/>
    <x v="1"/>
    <n v="10"/>
    <n v="404.73"/>
    <n v="336.58"/>
    <s v="Online"/>
    <n v="4047.3"/>
    <n v="3365.7999999999997"/>
    <n v="681.50000000000045"/>
    <n v="0.16838386084550205"/>
    <x v="0"/>
    <x v="0"/>
    <s v="No Rating"/>
    <s v="Jun"/>
  </r>
  <r>
    <x v="8544"/>
    <x v="309"/>
    <s v="Headphones"/>
    <x v="3"/>
    <x v="2"/>
    <n v="12"/>
    <n v="417.15"/>
    <n v="330.63"/>
    <s v="Online"/>
    <n v="5005.7999999999993"/>
    <n v="3967.56"/>
    <n v="1038.2399999999993"/>
    <n v="0.20740740740740729"/>
    <x v="0"/>
    <x v="0"/>
    <s v="No Rating"/>
    <s v="Jun"/>
  </r>
  <r>
    <x v="8545"/>
    <x v="309"/>
    <s v="Sneakers"/>
    <x v="4"/>
    <x v="2"/>
    <n v="20"/>
    <n v="154.63"/>
    <n v="135.56"/>
    <s v="Online"/>
    <n v="3092.6"/>
    <n v="2711.2"/>
    <n v="381.40000000000009"/>
    <n v="0.1233266507146091"/>
    <x v="0"/>
    <x v="0"/>
    <s v="No Rating"/>
    <s v="Jun"/>
  </r>
  <r>
    <x v="8546"/>
    <x v="309"/>
    <s v="Sneakers"/>
    <x v="4"/>
    <x v="4"/>
    <n v="10"/>
    <n v="308.33"/>
    <n v="196.15"/>
    <s v="Online"/>
    <n v="3083.2999999999997"/>
    <n v="1961.5"/>
    <n v="1121.7999999999997"/>
    <n v="0.36383096033470624"/>
    <x v="0"/>
    <x v="0"/>
    <s v="No Rating"/>
    <s v="Jun"/>
  </r>
  <r>
    <x v="8547"/>
    <x v="309"/>
    <s v="Cookware Set"/>
    <x v="2"/>
    <x v="4"/>
    <n v="2"/>
    <n v="349.06"/>
    <n v="213.19"/>
    <s v="Online"/>
    <n v="698.12"/>
    <n v="426.38"/>
    <n v="271.74"/>
    <n v="0.38924540193662982"/>
    <x v="0"/>
    <x v="0"/>
    <n v="5"/>
    <s v="Jun"/>
  </r>
  <r>
    <x v="8548"/>
    <x v="309"/>
    <s v="Laptop"/>
    <x v="3"/>
    <x v="2"/>
    <n v="4"/>
    <n v="186.55"/>
    <n v="129.19999999999999"/>
    <s v="Retail"/>
    <n v="746.2"/>
    <n v="516.79999999999995"/>
    <n v="229.40000000000009"/>
    <n v="0.30742428303403924"/>
    <x v="0"/>
    <x v="0"/>
    <s v="No Rating"/>
    <s v="Jun"/>
  </r>
  <r>
    <x v="8549"/>
    <x v="309"/>
    <s v="Vacuum Cleaner"/>
    <x v="2"/>
    <x v="3"/>
    <n v="10"/>
    <n v="29.74"/>
    <n v="23.23"/>
    <s v="Retail"/>
    <n v="297.39999999999998"/>
    <n v="232.3"/>
    <n v="65.099999999999966"/>
    <n v="0.21889710827168787"/>
    <x v="1"/>
    <x v="4"/>
    <s v="No Rating"/>
    <s v="Jun"/>
  </r>
  <r>
    <x v="8550"/>
    <x v="309"/>
    <s v="Yoga Mat"/>
    <x v="0"/>
    <x v="1"/>
    <n v="3"/>
    <n v="327.31"/>
    <n v="280.8"/>
    <s v="Online"/>
    <n v="981.93000000000006"/>
    <n v="842.40000000000009"/>
    <n v="139.52999999999997"/>
    <n v="0.14209770553909135"/>
    <x v="0"/>
    <x v="0"/>
    <n v="3"/>
    <s v="Jun"/>
  </r>
  <r>
    <x v="8551"/>
    <x v="309"/>
    <s v="Laptop"/>
    <x v="3"/>
    <x v="4"/>
    <n v="7"/>
    <n v="352.55"/>
    <n v="221.91"/>
    <s v="Retail"/>
    <n v="2467.85"/>
    <n v="1553.37"/>
    <n v="914.48"/>
    <n v="0.37055736774925546"/>
    <x v="0"/>
    <x v="0"/>
    <n v="5"/>
    <s v="Jun"/>
  </r>
  <r>
    <x v="8552"/>
    <x v="310"/>
    <s v="T-shirt"/>
    <x v="4"/>
    <x v="1"/>
    <n v="14"/>
    <n v="357.78"/>
    <n v="313.85000000000002"/>
    <s v="Online"/>
    <n v="5008.92"/>
    <n v="4393.9000000000005"/>
    <n v="615.01999999999953"/>
    <n v="0.12278495164626298"/>
    <x v="0"/>
    <x v="0"/>
    <s v="No Rating"/>
    <s v="Jun"/>
  </r>
  <r>
    <x v="8553"/>
    <x v="310"/>
    <s v="Laptop"/>
    <x v="3"/>
    <x v="3"/>
    <n v="13"/>
    <n v="163.03"/>
    <n v="131.65"/>
    <s v="Online"/>
    <n v="2119.39"/>
    <n v="1711.45"/>
    <n v="407.93999999999983"/>
    <n v="0.19247991167269821"/>
    <x v="0"/>
    <x v="0"/>
    <s v="No Rating"/>
    <s v="Jun"/>
  </r>
  <r>
    <x v="8554"/>
    <x v="310"/>
    <s v="T-shirt"/>
    <x v="4"/>
    <x v="2"/>
    <n v="8"/>
    <n v="325.42"/>
    <n v="223.33"/>
    <s v="Online"/>
    <n v="2603.36"/>
    <n v="1786.64"/>
    <n v="816.72"/>
    <n v="0.31371765718148853"/>
    <x v="0"/>
    <x v="0"/>
    <s v="No Rating"/>
    <s v="Jun"/>
  </r>
  <r>
    <x v="8555"/>
    <x v="310"/>
    <s v="Cookware Set"/>
    <x v="2"/>
    <x v="3"/>
    <n v="4"/>
    <n v="85.58"/>
    <n v="64.7"/>
    <s v="Retail"/>
    <n v="342.32"/>
    <n v="258.8"/>
    <n v="83.519999999999982"/>
    <n v="0.24398223884085063"/>
    <x v="0"/>
    <x v="0"/>
    <n v="1"/>
    <s v="Jun"/>
  </r>
  <r>
    <x v="8556"/>
    <x v="310"/>
    <s v="Mixer"/>
    <x v="2"/>
    <x v="1"/>
    <n v="17"/>
    <n v="272.58"/>
    <n v="232.8"/>
    <s v="Retail"/>
    <n v="4633.8599999999997"/>
    <n v="3957.6000000000004"/>
    <n v="676.25999999999931"/>
    <n v="0.14593880695575598"/>
    <x v="0"/>
    <x v="0"/>
    <s v="No Rating"/>
    <s v="Jun"/>
  </r>
  <r>
    <x v="8557"/>
    <x v="310"/>
    <s v="Jeans"/>
    <x v="4"/>
    <x v="4"/>
    <n v="7"/>
    <n v="144.22"/>
    <n v="119.82"/>
    <s v="Online"/>
    <n v="1009.54"/>
    <n v="838.74"/>
    <n v="170.79999999999995"/>
    <n v="0.16918596588545273"/>
    <x v="0"/>
    <x v="0"/>
    <s v="No Rating"/>
    <s v="Jun"/>
  </r>
  <r>
    <x v="8558"/>
    <x v="310"/>
    <s v="Laptop"/>
    <x v="3"/>
    <x v="4"/>
    <n v="12"/>
    <n v="177.89"/>
    <n v="122.78"/>
    <s v="Retail"/>
    <n v="2134.6799999999998"/>
    <n v="1473.3600000000001"/>
    <n v="661.31999999999971"/>
    <n v="0.30979818989263014"/>
    <x v="0"/>
    <x v="0"/>
    <s v="No Rating"/>
    <s v="Jun"/>
  </r>
  <r>
    <x v="8559"/>
    <x v="310"/>
    <s v="Biography"/>
    <x v="1"/>
    <x v="3"/>
    <n v="11"/>
    <n v="436.35"/>
    <n v="382.43"/>
    <s v="Online"/>
    <n v="4799.8500000000004"/>
    <n v="4206.7300000000005"/>
    <n v="593.11999999999989"/>
    <n v="0.12357052824567431"/>
    <x v="0"/>
    <x v="0"/>
    <s v="No Rating"/>
    <s v="Jun"/>
  </r>
  <r>
    <x v="8560"/>
    <x v="310"/>
    <s v="Dumbbells"/>
    <x v="0"/>
    <x v="2"/>
    <n v="1"/>
    <n v="298.14"/>
    <n v="249.87"/>
    <s v="Retail"/>
    <n v="298.14"/>
    <n v="249.87"/>
    <n v="48.269999999999982"/>
    <n v="0.16190380358220965"/>
    <x v="0"/>
    <x v="0"/>
    <s v="No Rating"/>
    <s v="Jun"/>
  </r>
  <r>
    <x v="8561"/>
    <x v="310"/>
    <s v="Mixer"/>
    <x v="2"/>
    <x v="1"/>
    <n v="10"/>
    <n v="75.52"/>
    <n v="48.2"/>
    <s v="Retail"/>
    <n v="755.19999999999993"/>
    <n v="482"/>
    <n v="273.19999999999993"/>
    <n v="0.36175847457627114"/>
    <x v="0"/>
    <x v="0"/>
    <s v="No Rating"/>
    <s v="Jun"/>
  </r>
  <r>
    <x v="8562"/>
    <x v="310"/>
    <s v="Cookware Set"/>
    <x v="2"/>
    <x v="4"/>
    <n v="9"/>
    <n v="486.44"/>
    <n v="372.14"/>
    <s v="Retail"/>
    <n v="4377.96"/>
    <n v="3349.2599999999998"/>
    <n v="1028.7000000000003"/>
    <n v="0.2349724529232794"/>
    <x v="0"/>
    <x v="0"/>
    <n v="4"/>
    <s v="Jun"/>
  </r>
  <r>
    <x v="8563"/>
    <x v="310"/>
    <s v="Comics"/>
    <x v="1"/>
    <x v="3"/>
    <n v="6"/>
    <n v="256.32"/>
    <n v="190.53"/>
    <s v="Retail"/>
    <n v="1537.92"/>
    <n v="1143.18"/>
    <n v="394.74"/>
    <n v="0.25667134831460675"/>
    <x v="0"/>
    <x v="0"/>
    <n v="3"/>
    <s v="Jun"/>
  </r>
  <r>
    <x v="8564"/>
    <x v="310"/>
    <s v="Laptop"/>
    <x v="3"/>
    <x v="4"/>
    <n v="20"/>
    <n v="316.19"/>
    <n v="249.8"/>
    <s v="Online"/>
    <n v="6323.8"/>
    <n v="4996"/>
    <n v="1327.8000000000002"/>
    <n v="0.20996868971188212"/>
    <x v="1"/>
    <x v="1"/>
    <s v="No Rating"/>
    <s v="Jun"/>
  </r>
  <r>
    <x v="8565"/>
    <x v="310"/>
    <s v="Cookware Set"/>
    <x v="2"/>
    <x v="2"/>
    <n v="12"/>
    <n v="466.02"/>
    <n v="397.66"/>
    <s v="Retail"/>
    <n v="5592.24"/>
    <n v="4771.92"/>
    <n v="820.31999999999971"/>
    <n v="0.14668898330543748"/>
    <x v="0"/>
    <x v="0"/>
    <s v="No Rating"/>
    <s v="Jun"/>
  </r>
  <r>
    <x v="8566"/>
    <x v="310"/>
    <s v="Camera"/>
    <x v="3"/>
    <x v="3"/>
    <n v="2"/>
    <n v="300.45"/>
    <n v="241.43"/>
    <s v="Retail"/>
    <n v="600.9"/>
    <n v="482.86"/>
    <n v="118.03999999999996"/>
    <n v="0.19643867532035275"/>
    <x v="0"/>
    <x v="0"/>
    <n v="5"/>
    <s v="Jun"/>
  </r>
  <r>
    <x v="8567"/>
    <x v="310"/>
    <s v="Jeans"/>
    <x v="4"/>
    <x v="3"/>
    <n v="6"/>
    <n v="158.85"/>
    <n v="140.76"/>
    <s v="Online"/>
    <n v="953.09999999999991"/>
    <n v="844.56"/>
    <n v="108.53999999999996"/>
    <n v="0.1138810198300283"/>
    <x v="1"/>
    <x v="3"/>
    <s v="No Rating"/>
    <s v="Jun"/>
  </r>
  <r>
    <x v="8568"/>
    <x v="310"/>
    <s v="Vacuum Cleaner"/>
    <x v="2"/>
    <x v="4"/>
    <n v="19"/>
    <n v="83.91"/>
    <n v="72.25"/>
    <s v="Retail"/>
    <n v="1594.29"/>
    <n v="1372.75"/>
    <n v="221.53999999999996"/>
    <n v="0.13895840781790011"/>
    <x v="0"/>
    <x v="0"/>
    <s v="No Rating"/>
    <s v="Jun"/>
  </r>
  <r>
    <x v="8569"/>
    <x v="310"/>
    <s v="Chair"/>
    <x v="2"/>
    <x v="0"/>
    <n v="8"/>
    <n v="490.48"/>
    <n v="310.2"/>
    <s v="Retail"/>
    <n v="3923.84"/>
    <n v="2481.6"/>
    <n v="1442.2400000000002"/>
    <n v="0.36755831022671676"/>
    <x v="0"/>
    <x v="0"/>
    <s v="No Rating"/>
    <s v="Jun"/>
  </r>
  <r>
    <x v="8570"/>
    <x v="310"/>
    <s v="Jacket"/>
    <x v="4"/>
    <x v="2"/>
    <n v="18"/>
    <n v="270.37"/>
    <n v="186.58"/>
    <s v="Retail"/>
    <n v="4866.66"/>
    <n v="3358.44"/>
    <n v="1508.2199999999998"/>
    <n v="0.30990864371047078"/>
    <x v="0"/>
    <x v="0"/>
    <s v="No Rating"/>
    <s v="Jun"/>
  </r>
  <r>
    <x v="8571"/>
    <x v="310"/>
    <s v="Sneakers"/>
    <x v="4"/>
    <x v="0"/>
    <n v="3"/>
    <n v="80.91"/>
    <n v="53.29"/>
    <s v="Retail"/>
    <n v="242.73"/>
    <n v="159.87"/>
    <n v="82.859999999999985"/>
    <n v="0.34136695093313552"/>
    <x v="0"/>
    <x v="0"/>
    <s v="No Rating"/>
    <s v="Jun"/>
  </r>
  <r>
    <x v="8572"/>
    <x v="310"/>
    <s v="Yoga Mat"/>
    <x v="0"/>
    <x v="0"/>
    <n v="14"/>
    <n v="454.23"/>
    <n v="328.86"/>
    <s v="Retail"/>
    <n v="6359.22"/>
    <n v="4604.04"/>
    <n v="1755.1800000000003"/>
    <n v="0.27600554785020809"/>
    <x v="0"/>
    <x v="0"/>
    <s v="No Rating"/>
    <s v="Jun"/>
  </r>
  <r>
    <x v="8573"/>
    <x v="310"/>
    <s v="Vacuum Cleaner"/>
    <x v="2"/>
    <x v="0"/>
    <n v="19"/>
    <n v="449.49"/>
    <n v="385.97"/>
    <s v="Online"/>
    <n v="8540.31"/>
    <n v="7333.43"/>
    <n v="1206.8799999999992"/>
    <n v="0.1413157133640347"/>
    <x v="0"/>
    <x v="0"/>
    <s v="No Rating"/>
    <s v="Jun"/>
  </r>
  <r>
    <x v="8574"/>
    <x v="310"/>
    <s v="Smartphone"/>
    <x v="3"/>
    <x v="4"/>
    <n v="3"/>
    <n v="93.34"/>
    <n v="60.08"/>
    <s v="Online"/>
    <n v="280.02"/>
    <n v="180.24"/>
    <n v="99.779999999999973"/>
    <n v="0.35633169059352898"/>
    <x v="0"/>
    <x v="0"/>
    <s v="No Rating"/>
    <s v="Jun"/>
  </r>
  <r>
    <x v="8575"/>
    <x v="310"/>
    <s v="Biography"/>
    <x v="1"/>
    <x v="3"/>
    <n v="3"/>
    <n v="346.76"/>
    <n v="297.8"/>
    <s v="Online"/>
    <n v="1040.28"/>
    <n v="893.40000000000009"/>
    <n v="146.87999999999988"/>
    <n v="0.14119275579651622"/>
    <x v="0"/>
    <x v="0"/>
    <n v="5"/>
    <s v="Jun"/>
  </r>
  <r>
    <x v="8576"/>
    <x v="310"/>
    <s v="Sneakers"/>
    <x v="4"/>
    <x v="1"/>
    <n v="1"/>
    <n v="56.5"/>
    <n v="43.81"/>
    <s v="Retail"/>
    <n v="56.5"/>
    <n v="43.81"/>
    <n v="12.689999999999998"/>
    <n v="0.22460176991150438"/>
    <x v="0"/>
    <x v="0"/>
    <s v="No Rating"/>
    <s v="Jun"/>
  </r>
  <r>
    <x v="8577"/>
    <x v="311"/>
    <s v="Textbook"/>
    <x v="1"/>
    <x v="1"/>
    <n v="13"/>
    <n v="124.05"/>
    <n v="89.44"/>
    <s v="Online"/>
    <n v="1612.6499999999999"/>
    <n v="1162.72"/>
    <n v="449.92999999999984"/>
    <n v="0.27900040306328083"/>
    <x v="0"/>
    <x v="0"/>
    <s v="No Rating"/>
    <s v="Jun"/>
  </r>
  <r>
    <x v="8578"/>
    <x v="311"/>
    <s v="Chair"/>
    <x v="2"/>
    <x v="1"/>
    <n v="8"/>
    <n v="259.58999999999997"/>
    <n v="218.84"/>
    <s v="Retail"/>
    <n v="2076.7199999999998"/>
    <n v="1750.72"/>
    <n v="325.99999999999977"/>
    <n v="0.15697831195346498"/>
    <x v="0"/>
    <x v="0"/>
    <s v="No Rating"/>
    <s v="Jun"/>
  </r>
  <r>
    <x v="8579"/>
    <x v="311"/>
    <s v="Vacuum Cleaner"/>
    <x v="2"/>
    <x v="1"/>
    <n v="10"/>
    <n v="308.02"/>
    <n v="239.04"/>
    <s v="Online"/>
    <n v="3080.2"/>
    <n v="2390.4"/>
    <n v="689.79999999999973"/>
    <n v="0.22394649698071548"/>
    <x v="0"/>
    <x v="0"/>
    <s v="No Rating"/>
    <s v="Jun"/>
  </r>
  <r>
    <x v="8580"/>
    <x v="311"/>
    <s v="Football"/>
    <x v="0"/>
    <x v="2"/>
    <n v="4"/>
    <n v="91.47"/>
    <n v="81.23"/>
    <s v="Retail"/>
    <n v="365.88"/>
    <n v="324.92"/>
    <n v="40.95999999999998"/>
    <n v="0.11194927298567831"/>
    <x v="0"/>
    <x v="0"/>
    <s v="No Rating"/>
    <s v="Jun"/>
  </r>
  <r>
    <x v="8581"/>
    <x v="311"/>
    <s v="Laptop"/>
    <x v="3"/>
    <x v="1"/>
    <n v="15"/>
    <n v="161.04"/>
    <n v="112.39"/>
    <s v="Online"/>
    <n v="2415.6"/>
    <n v="1685.85"/>
    <n v="729.75"/>
    <n v="0.30209885742672626"/>
    <x v="0"/>
    <x v="0"/>
    <s v="No Rating"/>
    <s v="Jun"/>
  </r>
  <r>
    <x v="8582"/>
    <x v="311"/>
    <s v="Jacket"/>
    <x v="4"/>
    <x v="4"/>
    <n v="6"/>
    <n v="22.93"/>
    <n v="13.88"/>
    <s v="Online"/>
    <n v="137.57999999999998"/>
    <n v="83.28"/>
    <n v="54.299999999999983"/>
    <n v="0.39467945922372433"/>
    <x v="0"/>
    <x v="0"/>
    <s v="No Rating"/>
    <s v="Jun"/>
  </r>
  <r>
    <x v="8583"/>
    <x v="311"/>
    <s v="Fiction"/>
    <x v="1"/>
    <x v="2"/>
    <n v="18"/>
    <n v="129.55000000000001"/>
    <n v="86.62"/>
    <s v="Retail"/>
    <n v="2331.9"/>
    <n v="1559.16"/>
    <n v="772.74"/>
    <n v="0.3313778463913547"/>
    <x v="0"/>
    <x v="0"/>
    <s v="No Rating"/>
    <s v="Jun"/>
  </r>
  <r>
    <x v="8584"/>
    <x v="311"/>
    <s v="Smartphone"/>
    <x v="3"/>
    <x v="2"/>
    <n v="3"/>
    <n v="124.97"/>
    <n v="104.1"/>
    <s v="Retail"/>
    <n v="374.90999999999997"/>
    <n v="312.29999999999995"/>
    <n v="62.610000000000014"/>
    <n v="0.16700008001920466"/>
    <x v="0"/>
    <x v="0"/>
    <s v="No Rating"/>
    <s v="Jun"/>
  </r>
  <r>
    <x v="8585"/>
    <x v="311"/>
    <s v="Biography"/>
    <x v="1"/>
    <x v="4"/>
    <n v="3"/>
    <n v="248.85"/>
    <n v="214.24"/>
    <s v="Retail"/>
    <n v="746.55"/>
    <n v="642.72"/>
    <n v="103.82999999999993"/>
    <n v="0.13907976692786811"/>
    <x v="0"/>
    <x v="0"/>
    <s v="No Rating"/>
    <s v="Jun"/>
  </r>
  <r>
    <x v="8586"/>
    <x v="311"/>
    <s v="Mixer"/>
    <x v="2"/>
    <x v="1"/>
    <n v="4"/>
    <n v="367.96"/>
    <n v="271.14999999999998"/>
    <s v="Retail"/>
    <n v="1471.84"/>
    <n v="1084.5999999999999"/>
    <n v="387.24"/>
    <n v="0.26309924991846945"/>
    <x v="1"/>
    <x v="1"/>
    <s v="No Rating"/>
    <s v="Jun"/>
  </r>
  <r>
    <x v="8587"/>
    <x v="311"/>
    <s v="Camera"/>
    <x v="3"/>
    <x v="1"/>
    <n v="12"/>
    <n v="211.98"/>
    <n v="150.63"/>
    <s v="Online"/>
    <n v="2543.7599999999998"/>
    <n v="1807.56"/>
    <n v="736.19999999999982"/>
    <n v="0.28941409566940274"/>
    <x v="0"/>
    <x v="0"/>
    <s v="No Rating"/>
    <s v="Jun"/>
  </r>
  <r>
    <x v="8588"/>
    <x v="311"/>
    <s v="Cookware Set"/>
    <x v="2"/>
    <x v="0"/>
    <n v="7"/>
    <n v="433.77"/>
    <n v="331.32"/>
    <s v="Online"/>
    <n v="3036.39"/>
    <n v="2319.2399999999998"/>
    <n v="717.15000000000009"/>
    <n v="0.23618507503976766"/>
    <x v="0"/>
    <x v="0"/>
    <s v="No Rating"/>
    <s v="Jun"/>
  </r>
  <r>
    <x v="8589"/>
    <x v="311"/>
    <s v="Textbook"/>
    <x v="1"/>
    <x v="3"/>
    <n v="11"/>
    <n v="406.62"/>
    <n v="310.06"/>
    <s v="Online"/>
    <n v="4472.82"/>
    <n v="3410.66"/>
    <n v="1062.1599999999999"/>
    <n v="0.23746987359205152"/>
    <x v="0"/>
    <x v="0"/>
    <s v="No Rating"/>
    <s v="Jun"/>
  </r>
  <r>
    <x v="8590"/>
    <x v="311"/>
    <s v="Dumbbells"/>
    <x v="0"/>
    <x v="1"/>
    <n v="20"/>
    <n v="262.08"/>
    <n v="180.49"/>
    <s v="Retail"/>
    <n v="5241.5999999999995"/>
    <n v="3609.8"/>
    <n v="1631.7999999999993"/>
    <n v="0.31131715506715496"/>
    <x v="1"/>
    <x v="4"/>
    <s v="No Rating"/>
    <s v="Jun"/>
  </r>
  <r>
    <x v="8591"/>
    <x v="311"/>
    <s v="T-shirt"/>
    <x v="4"/>
    <x v="0"/>
    <n v="17"/>
    <n v="53.25"/>
    <n v="46.48"/>
    <s v="Retail"/>
    <n v="905.25"/>
    <n v="790.16"/>
    <n v="115.09000000000003"/>
    <n v="0.12713615023474181"/>
    <x v="0"/>
    <x v="0"/>
    <s v="No Rating"/>
    <s v="Jun"/>
  </r>
  <r>
    <x v="8592"/>
    <x v="311"/>
    <s v="Cookware Set"/>
    <x v="2"/>
    <x v="0"/>
    <n v="1"/>
    <n v="403.47"/>
    <n v="348.77"/>
    <s v="Retail"/>
    <n v="403.47"/>
    <n v="348.77"/>
    <n v="54.700000000000045"/>
    <n v="0.135573896448311"/>
    <x v="0"/>
    <x v="0"/>
    <s v="No Rating"/>
    <s v="Jun"/>
  </r>
  <r>
    <x v="8593"/>
    <x v="311"/>
    <s v="Fiction"/>
    <x v="1"/>
    <x v="1"/>
    <n v="3"/>
    <n v="483.98"/>
    <n v="349.82"/>
    <s v="Online"/>
    <n v="1451.94"/>
    <n v="1049.46"/>
    <n v="402.48"/>
    <n v="0.27720153725360552"/>
    <x v="0"/>
    <x v="0"/>
    <s v="No Rating"/>
    <s v="Jun"/>
  </r>
  <r>
    <x v="8594"/>
    <x v="311"/>
    <s v="Camera"/>
    <x v="3"/>
    <x v="0"/>
    <n v="20"/>
    <n v="24.87"/>
    <n v="18.89"/>
    <s v="Retail"/>
    <n v="497.40000000000003"/>
    <n v="377.8"/>
    <n v="119.60000000000002"/>
    <n v="0.2404503417772417"/>
    <x v="0"/>
    <x v="0"/>
    <s v="No Rating"/>
    <s v="Jun"/>
  </r>
  <r>
    <x v="8595"/>
    <x v="311"/>
    <s v="Jeans"/>
    <x v="4"/>
    <x v="2"/>
    <n v="13"/>
    <n v="169.76"/>
    <n v="130.25"/>
    <s v="Retail"/>
    <n v="2206.88"/>
    <n v="1693.25"/>
    <n v="513.63000000000011"/>
    <n v="0.23274033930254481"/>
    <x v="0"/>
    <x v="0"/>
    <s v="No Rating"/>
    <s v="Jun"/>
  </r>
  <r>
    <x v="8596"/>
    <x v="311"/>
    <s v="Chair"/>
    <x v="2"/>
    <x v="1"/>
    <n v="1"/>
    <n v="377.67"/>
    <n v="304.47000000000003"/>
    <s v="Online"/>
    <n v="377.67"/>
    <n v="304.47000000000003"/>
    <n v="73.199999999999989"/>
    <n v="0.19382000158868851"/>
    <x v="0"/>
    <x v="0"/>
    <s v="No Rating"/>
    <s v="Jun"/>
  </r>
  <r>
    <x v="8597"/>
    <x v="311"/>
    <s v="Smartphone"/>
    <x v="3"/>
    <x v="4"/>
    <n v="17"/>
    <n v="411.94"/>
    <n v="370.32"/>
    <s v="Online"/>
    <n v="7002.98"/>
    <n v="6295.44"/>
    <n v="707.54"/>
    <n v="0.10103413118415304"/>
    <x v="0"/>
    <x v="0"/>
    <s v="No Rating"/>
    <s v="Jun"/>
  </r>
  <r>
    <x v="8598"/>
    <x v="311"/>
    <s v="Sneakers"/>
    <x v="4"/>
    <x v="2"/>
    <n v="14"/>
    <n v="97.95"/>
    <n v="62.28"/>
    <s v="Online"/>
    <n v="1371.3"/>
    <n v="871.92000000000007"/>
    <n v="499.37999999999988"/>
    <n v="0.36416539050535979"/>
    <x v="0"/>
    <x v="0"/>
    <n v="5"/>
    <s v="Jun"/>
  </r>
  <r>
    <x v="8599"/>
    <x v="311"/>
    <s v="Camera"/>
    <x v="3"/>
    <x v="0"/>
    <n v="7"/>
    <n v="487.53"/>
    <n v="330.32"/>
    <s v="Online"/>
    <n v="3412.71"/>
    <n v="2312.2399999999998"/>
    <n v="1100.4700000000003"/>
    <n v="0.32246220745390036"/>
    <x v="0"/>
    <x v="0"/>
    <s v="No Rating"/>
    <s v="Jun"/>
  </r>
  <r>
    <x v="8600"/>
    <x v="312"/>
    <s v="Mixer"/>
    <x v="2"/>
    <x v="3"/>
    <n v="7"/>
    <n v="465.98"/>
    <n v="414.11"/>
    <s v="Online"/>
    <n v="3261.86"/>
    <n v="2898.77"/>
    <n v="363.09000000000015"/>
    <n v="0.11131379029142886"/>
    <x v="0"/>
    <x v="0"/>
    <s v="No Rating"/>
    <s v="Jun"/>
  </r>
  <r>
    <x v="8601"/>
    <x v="312"/>
    <s v="T-shirt"/>
    <x v="4"/>
    <x v="0"/>
    <n v="4"/>
    <n v="385.33"/>
    <n v="295.27"/>
    <s v="Retail"/>
    <n v="1541.32"/>
    <n v="1181.08"/>
    <n v="360.24"/>
    <n v="0.23372174499779411"/>
    <x v="0"/>
    <x v="0"/>
    <s v="No Rating"/>
    <s v="Jun"/>
  </r>
  <r>
    <x v="8602"/>
    <x v="312"/>
    <s v="Vacuum Cleaner"/>
    <x v="2"/>
    <x v="1"/>
    <n v="2"/>
    <n v="457.11"/>
    <n v="382.76"/>
    <s v="Retail"/>
    <n v="914.22"/>
    <n v="765.52"/>
    <n v="148.70000000000005"/>
    <n v="0.16265231563518631"/>
    <x v="0"/>
    <x v="0"/>
    <s v="No Rating"/>
    <s v="Jun"/>
  </r>
  <r>
    <x v="8603"/>
    <x v="312"/>
    <s v="Chair"/>
    <x v="2"/>
    <x v="2"/>
    <n v="18"/>
    <n v="369.9"/>
    <n v="237.34"/>
    <s v="Retail"/>
    <n v="6658.2"/>
    <n v="4272.12"/>
    <n v="2386.08"/>
    <n v="0.35836712625033795"/>
    <x v="0"/>
    <x v="0"/>
    <s v="No Rating"/>
    <s v="Jun"/>
  </r>
  <r>
    <x v="8604"/>
    <x v="312"/>
    <s v="Cookware Set"/>
    <x v="2"/>
    <x v="3"/>
    <n v="20"/>
    <n v="101.34"/>
    <n v="70.61"/>
    <s v="Online"/>
    <n v="2026.8000000000002"/>
    <n v="1412.2"/>
    <n v="614.60000000000014"/>
    <n v="0.30323662916913363"/>
    <x v="0"/>
    <x v="0"/>
    <s v="No Rating"/>
    <s v="Jun"/>
  </r>
  <r>
    <x v="8605"/>
    <x v="312"/>
    <s v="T-shirt"/>
    <x v="4"/>
    <x v="0"/>
    <n v="18"/>
    <n v="183.32"/>
    <n v="118.14"/>
    <s v="Online"/>
    <n v="3299.7599999999998"/>
    <n v="2126.52"/>
    <n v="1173.2399999999998"/>
    <n v="0.35555313113680992"/>
    <x v="0"/>
    <x v="0"/>
    <s v="No Rating"/>
    <s v="Jun"/>
  </r>
  <r>
    <x v="8606"/>
    <x v="312"/>
    <s v="Textbook"/>
    <x v="1"/>
    <x v="3"/>
    <n v="2"/>
    <n v="61.2"/>
    <n v="42.56"/>
    <s v="Retail"/>
    <n v="122.4"/>
    <n v="85.12"/>
    <n v="37.28"/>
    <n v="0.30457516339869278"/>
    <x v="0"/>
    <x v="0"/>
    <s v="No Rating"/>
    <s v="Jun"/>
  </r>
  <r>
    <x v="8607"/>
    <x v="312"/>
    <s v="Laptop"/>
    <x v="3"/>
    <x v="2"/>
    <n v="6"/>
    <n v="41.15"/>
    <n v="36.89"/>
    <s v="Online"/>
    <n v="246.89999999999998"/>
    <n v="221.34"/>
    <n v="25.559999999999974"/>
    <n v="0.10352369380315908"/>
    <x v="0"/>
    <x v="0"/>
    <s v="No Rating"/>
    <s v="Jun"/>
  </r>
  <r>
    <x v="8608"/>
    <x v="312"/>
    <s v="Chair"/>
    <x v="2"/>
    <x v="2"/>
    <n v="17"/>
    <n v="252.86"/>
    <n v="159.37"/>
    <s v="Online"/>
    <n v="4298.62"/>
    <n v="2709.29"/>
    <n v="1589.33"/>
    <n v="0.36973028553349679"/>
    <x v="0"/>
    <x v="0"/>
    <s v="No Rating"/>
    <s v="Jun"/>
  </r>
  <r>
    <x v="8609"/>
    <x v="312"/>
    <s v="Fiction"/>
    <x v="1"/>
    <x v="2"/>
    <n v="5"/>
    <n v="382.37"/>
    <n v="329.08"/>
    <s v="Retail"/>
    <n v="1911.85"/>
    <n v="1645.3999999999999"/>
    <n v="266.45000000000005"/>
    <n v="0.13936762821351051"/>
    <x v="0"/>
    <x v="0"/>
    <s v="No Rating"/>
    <s v="Jun"/>
  </r>
  <r>
    <x v="8610"/>
    <x v="312"/>
    <s v="Jeans"/>
    <x v="4"/>
    <x v="2"/>
    <n v="3"/>
    <n v="456.3"/>
    <n v="286.94"/>
    <s v="Online"/>
    <n v="1368.9"/>
    <n v="860.81999999999994"/>
    <n v="508.08000000000015"/>
    <n v="0.37115932500547894"/>
    <x v="0"/>
    <x v="0"/>
    <s v="No Rating"/>
    <s v="Jun"/>
  </r>
  <r>
    <x v="8611"/>
    <x v="312"/>
    <s v="Football"/>
    <x v="0"/>
    <x v="0"/>
    <n v="16"/>
    <n v="90.58"/>
    <n v="72.430000000000007"/>
    <s v="Retail"/>
    <n v="1449.28"/>
    <n v="1158.8800000000001"/>
    <n v="290.39999999999986"/>
    <n v="0.20037535879885177"/>
    <x v="0"/>
    <x v="0"/>
    <s v="No Rating"/>
    <s v="Jun"/>
  </r>
  <r>
    <x v="8612"/>
    <x v="312"/>
    <s v="Jeans"/>
    <x v="4"/>
    <x v="2"/>
    <n v="7"/>
    <n v="111.41"/>
    <n v="87.71"/>
    <s v="Retail"/>
    <n v="779.87"/>
    <n v="613.96999999999991"/>
    <n v="165.90000000000009"/>
    <n v="0.21272776231936102"/>
    <x v="0"/>
    <x v="0"/>
    <s v="No Rating"/>
    <s v="Jun"/>
  </r>
  <r>
    <x v="8613"/>
    <x v="312"/>
    <s v="Dumbbells"/>
    <x v="0"/>
    <x v="0"/>
    <n v="13"/>
    <n v="222.22"/>
    <n v="156.84"/>
    <s v="Retail"/>
    <n v="2888.86"/>
    <n v="2038.92"/>
    <n v="849.94"/>
    <n v="0.29421294212942128"/>
    <x v="0"/>
    <x v="0"/>
    <s v="No Rating"/>
    <s v="Jun"/>
  </r>
  <r>
    <x v="8614"/>
    <x v="312"/>
    <s v="Yoga Mat"/>
    <x v="0"/>
    <x v="3"/>
    <n v="9"/>
    <n v="188.06"/>
    <n v="137.63999999999999"/>
    <s v="Online"/>
    <n v="1692.54"/>
    <n v="1238.7599999999998"/>
    <n v="453.7800000000002"/>
    <n v="0.26810592364139119"/>
    <x v="0"/>
    <x v="0"/>
    <s v="No Rating"/>
    <s v="Jun"/>
  </r>
  <r>
    <x v="8615"/>
    <x v="312"/>
    <s v="Cycle"/>
    <x v="0"/>
    <x v="1"/>
    <n v="1"/>
    <n v="187.55"/>
    <n v="157.09"/>
    <s v="Online"/>
    <n v="187.55"/>
    <n v="157.09"/>
    <n v="30.460000000000008"/>
    <n v="0.16241002399360174"/>
    <x v="0"/>
    <x v="0"/>
    <s v="No Rating"/>
    <s v="Jun"/>
  </r>
  <r>
    <x v="8616"/>
    <x v="312"/>
    <s v="Fiction"/>
    <x v="1"/>
    <x v="0"/>
    <n v="10"/>
    <n v="414.36"/>
    <n v="278.8"/>
    <s v="Online"/>
    <n v="4143.6000000000004"/>
    <n v="2788"/>
    <n v="1355.6000000000004"/>
    <n v="0.32715513080413172"/>
    <x v="0"/>
    <x v="0"/>
    <s v="No Rating"/>
    <s v="Jun"/>
  </r>
  <r>
    <x v="8617"/>
    <x v="312"/>
    <s v="Cookware Set"/>
    <x v="2"/>
    <x v="3"/>
    <n v="8"/>
    <n v="285.14999999999998"/>
    <n v="213.6"/>
    <s v="Retail"/>
    <n v="2281.1999999999998"/>
    <n v="1708.8"/>
    <n v="572.39999999999986"/>
    <n v="0.250920568122041"/>
    <x v="0"/>
    <x v="0"/>
    <s v="No Rating"/>
    <s v="Jun"/>
  </r>
  <r>
    <x v="8618"/>
    <x v="312"/>
    <s v="Fiction"/>
    <x v="1"/>
    <x v="4"/>
    <n v="7"/>
    <n v="13.63"/>
    <n v="11.74"/>
    <s v="Online"/>
    <n v="95.410000000000011"/>
    <n v="82.18"/>
    <n v="13.230000000000004"/>
    <n v="0.13866471019809246"/>
    <x v="0"/>
    <x v="0"/>
    <s v="No Rating"/>
    <s v="Jun"/>
  </r>
  <r>
    <x v="8619"/>
    <x v="312"/>
    <s v="Biography"/>
    <x v="1"/>
    <x v="3"/>
    <n v="11"/>
    <n v="215.74"/>
    <n v="186.5"/>
    <s v="Retail"/>
    <n v="2373.1400000000003"/>
    <n v="2051.5"/>
    <n v="321.64000000000033"/>
    <n v="0.13553351256141663"/>
    <x v="0"/>
    <x v="0"/>
    <s v="No Rating"/>
    <s v="Jun"/>
  </r>
  <r>
    <x v="8620"/>
    <x v="312"/>
    <s v="Mixer"/>
    <x v="2"/>
    <x v="2"/>
    <n v="10"/>
    <n v="270.5"/>
    <n v="239.78"/>
    <s v="Online"/>
    <n v="2705"/>
    <n v="2397.8000000000002"/>
    <n v="307.19999999999982"/>
    <n v="0.11356746765249531"/>
    <x v="0"/>
    <x v="0"/>
    <s v="No Rating"/>
    <s v="Jun"/>
  </r>
  <r>
    <x v="8621"/>
    <x v="312"/>
    <s v="Camera"/>
    <x v="3"/>
    <x v="0"/>
    <n v="9"/>
    <n v="262.81"/>
    <n v="210.41"/>
    <s v="Retail"/>
    <n v="2365.29"/>
    <n v="1893.69"/>
    <n v="471.59999999999991"/>
    <n v="0.19938358509950149"/>
    <x v="0"/>
    <x v="0"/>
    <s v="No Rating"/>
    <s v="Jun"/>
  </r>
  <r>
    <x v="8622"/>
    <x v="313"/>
    <s v="Yoga Mat"/>
    <x v="0"/>
    <x v="1"/>
    <n v="8"/>
    <n v="322.91000000000003"/>
    <n v="248.85"/>
    <s v="Retail"/>
    <n v="2583.2800000000002"/>
    <n v="1990.8"/>
    <n v="592.48000000000025"/>
    <n v="0.22935183177975296"/>
    <x v="0"/>
    <x v="0"/>
    <s v="No Rating"/>
    <s v="Jun"/>
  </r>
  <r>
    <x v="8623"/>
    <x v="313"/>
    <s v="Textbook"/>
    <x v="1"/>
    <x v="4"/>
    <n v="7"/>
    <n v="410.18"/>
    <n v="290.47000000000003"/>
    <s v="Online"/>
    <n v="2871.26"/>
    <n v="2033.2900000000002"/>
    <n v="837.97"/>
    <n v="0.29184748159344676"/>
    <x v="0"/>
    <x v="0"/>
    <s v="No Rating"/>
    <s v="Jun"/>
  </r>
  <r>
    <x v="8624"/>
    <x v="313"/>
    <s v="Headphones"/>
    <x v="3"/>
    <x v="2"/>
    <n v="18"/>
    <n v="347.05"/>
    <n v="306.42"/>
    <s v="Online"/>
    <n v="6246.9000000000005"/>
    <n v="5515.56"/>
    <n v="731.34000000000015"/>
    <n v="0.11707246794410028"/>
    <x v="0"/>
    <x v="0"/>
    <s v="No Rating"/>
    <s v="Jun"/>
  </r>
  <r>
    <x v="8625"/>
    <x v="313"/>
    <s v="Comics"/>
    <x v="1"/>
    <x v="4"/>
    <n v="1"/>
    <n v="299.68"/>
    <n v="233.02"/>
    <s v="Online"/>
    <n v="299.68"/>
    <n v="233.02"/>
    <n v="66.66"/>
    <n v="0.22243726641751199"/>
    <x v="0"/>
    <x v="0"/>
    <s v="No Rating"/>
    <s v="Jun"/>
  </r>
  <r>
    <x v="8626"/>
    <x v="313"/>
    <s v="Headphones"/>
    <x v="3"/>
    <x v="0"/>
    <n v="15"/>
    <n v="62.4"/>
    <n v="37.450000000000003"/>
    <s v="Online"/>
    <n v="936"/>
    <n v="561.75"/>
    <n v="374.25"/>
    <n v="0.39983974358974361"/>
    <x v="0"/>
    <x v="0"/>
    <s v="No Rating"/>
    <s v="Jun"/>
  </r>
  <r>
    <x v="8627"/>
    <x v="313"/>
    <s v="Chair"/>
    <x v="2"/>
    <x v="3"/>
    <n v="18"/>
    <n v="411.62"/>
    <n v="269.79000000000002"/>
    <s v="Retail"/>
    <n v="7409.16"/>
    <n v="4856.22"/>
    <n v="2552.9399999999996"/>
    <n v="0.34456537583207808"/>
    <x v="0"/>
    <x v="0"/>
    <s v="No Rating"/>
    <s v="Jun"/>
  </r>
  <r>
    <x v="8628"/>
    <x v="313"/>
    <s v="Football"/>
    <x v="0"/>
    <x v="1"/>
    <n v="9"/>
    <n v="290.49"/>
    <n v="185.34"/>
    <s v="Online"/>
    <n v="2614.41"/>
    <n v="1668.06"/>
    <n v="946.34999999999991"/>
    <n v="0.36197459465041826"/>
    <x v="0"/>
    <x v="0"/>
    <s v="No Rating"/>
    <s v="Jun"/>
  </r>
  <r>
    <x v="8629"/>
    <x v="313"/>
    <s v="Sneakers"/>
    <x v="4"/>
    <x v="4"/>
    <n v="6"/>
    <n v="490.56"/>
    <n v="408.01"/>
    <s v="Online"/>
    <n v="2943.36"/>
    <n v="2448.06"/>
    <n v="495.30000000000018"/>
    <n v="0.16827707110241363"/>
    <x v="1"/>
    <x v="2"/>
    <s v="No Rating"/>
    <s v="Jun"/>
  </r>
  <r>
    <x v="8630"/>
    <x v="313"/>
    <s v="Laptop"/>
    <x v="3"/>
    <x v="3"/>
    <n v="7"/>
    <n v="20.43"/>
    <n v="13.99"/>
    <s v="Online"/>
    <n v="143.01"/>
    <n v="97.93"/>
    <n v="45.079999999999984"/>
    <n v="0.31522271169848254"/>
    <x v="0"/>
    <x v="0"/>
    <n v="3"/>
    <s v="Jun"/>
  </r>
  <r>
    <x v="8631"/>
    <x v="313"/>
    <s v="Chair"/>
    <x v="2"/>
    <x v="0"/>
    <n v="11"/>
    <n v="354.86"/>
    <n v="309.75"/>
    <s v="Retail"/>
    <n v="3903.46"/>
    <n v="3407.25"/>
    <n v="496.21000000000004"/>
    <n v="0.12712055458490673"/>
    <x v="0"/>
    <x v="0"/>
    <s v="No Rating"/>
    <s v="Jun"/>
  </r>
  <r>
    <x v="8632"/>
    <x v="313"/>
    <s v="Smartphone"/>
    <x v="3"/>
    <x v="1"/>
    <n v="14"/>
    <n v="384.21"/>
    <n v="328.92"/>
    <s v="Online"/>
    <n v="5378.94"/>
    <n v="4604.88"/>
    <n v="774.05999999999949"/>
    <n v="0.14390567658311854"/>
    <x v="0"/>
    <x v="0"/>
    <s v="No Rating"/>
    <s v="Jun"/>
  </r>
  <r>
    <x v="8633"/>
    <x v="313"/>
    <s v="Chair"/>
    <x v="2"/>
    <x v="4"/>
    <n v="3"/>
    <n v="38.28"/>
    <n v="27.02"/>
    <s v="Online"/>
    <n v="114.84"/>
    <n v="81.06"/>
    <n v="33.78"/>
    <n v="0.29414838035527691"/>
    <x v="0"/>
    <x v="0"/>
    <s v="No Rating"/>
    <s v="Jun"/>
  </r>
  <r>
    <x v="8634"/>
    <x v="313"/>
    <s v="Fiction"/>
    <x v="1"/>
    <x v="0"/>
    <n v="20"/>
    <n v="374.13"/>
    <n v="246.05"/>
    <s v="Online"/>
    <n v="7482.6"/>
    <n v="4921"/>
    <n v="2561.6000000000004"/>
    <n v="0.34234089754898034"/>
    <x v="0"/>
    <x v="0"/>
    <s v="No Rating"/>
    <s v="Jun"/>
  </r>
  <r>
    <x v="8635"/>
    <x v="313"/>
    <s v="Jacket"/>
    <x v="4"/>
    <x v="4"/>
    <n v="15"/>
    <n v="441.42"/>
    <n v="318.5"/>
    <s v="Retail"/>
    <n v="6621.3"/>
    <n v="4777.5"/>
    <n v="1843.8000000000002"/>
    <n v="0.27846495401205201"/>
    <x v="0"/>
    <x v="0"/>
    <s v="No Rating"/>
    <s v="Jun"/>
  </r>
  <r>
    <x v="8636"/>
    <x v="313"/>
    <s v="Biography"/>
    <x v="1"/>
    <x v="3"/>
    <n v="10"/>
    <n v="289.52999999999997"/>
    <n v="253.13"/>
    <s v="Retail"/>
    <n v="2895.2999999999997"/>
    <n v="2531.3000000000002"/>
    <n v="363.99999999999955"/>
    <n v="0.12572099609712278"/>
    <x v="0"/>
    <x v="0"/>
    <s v="No Rating"/>
    <s v="Jun"/>
  </r>
  <r>
    <x v="8637"/>
    <x v="313"/>
    <s v="Smartphone"/>
    <x v="3"/>
    <x v="3"/>
    <n v="3"/>
    <n v="61.37"/>
    <n v="39.729999999999997"/>
    <s v="Online"/>
    <n v="184.10999999999999"/>
    <n v="119.19"/>
    <n v="64.919999999999987"/>
    <n v="0.35261528434088313"/>
    <x v="0"/>
    <x v="0"/>
    <s v="No Rating"/>
    <s v="Jun"/>
  </r>
  <r>
    <x v="8638"/>
    <x v="313"/>
    <s v="Football"/>
    <x v="0"/>
    <x v="0"/>
    <n v="5"/>
    <n v="315.98"/>
    <n v="226.56"/>
    <s v="Online"/>
    <n v="1579.9"/>
    <n v="1132.8"/>
    <n v="447.10000000000014"/>
    <n v="0.2829925944680044"/>
    <x v="1"/>
    <x v="3"/>
    <s v="No Rating"/>
    <s v="Jun"/>
  </r>
  <r>
    <x v="8639"/>
    <x v="313"/>
    <s v="Jacket"/>
    <x v="4"/>
    <x v="1"/>
    <n v="19"/>
    <n v="25.09"/>
    <n v="16.14"/>
    <s v="Online"/>
    <n v="476.71"/>
    <n v="306.66000000000003"/>
    <n v="170.04999999999995"/>
    <n v="0.3567158230370665"/>
    <x v="0"/>
    <x v="0"/>
    <s v="No Rating"/>
    <s v="Jun"/>
  </r>
  <r>
    <x v="8640"/>
    <x v="313"/>
    <s v="Smartphone"/>
    <x v="3"/>
    <x v="1"/>
    <n v="3"/>
    <n v="270.62"/>
    <n v="212.39"/>
    <s v="Online"/>
    <n v="811.86"/>
    <n v="637.16999999999996"/>
    <n v="174.69000000000005"/>
    <n v="0.21517256669869195"/>
    <x v="0"/>
    <x v="0"/>
    <n v="4"/>
    <s v="Jun"/>
  </r>
  <r>
    <x v="8641"/>
    <x v="313"/>
    <s v="Textbook"/>
    <x v="1"/>
    <x v="1"/>
    <n v="16"/>
    <n v="260.38"/>
    <n v="157.15"/>
    <s v="Online"/>
    <n v="4166.08"/>
    <n v="2514.4"/>
    <n v="1651.6799999999998"/>
    <n v="0.39645902143021733"/>
    <x v="0"/>
    <x v="0"/>
    <n v="5"/>
    <s v="Jun"/>
  </r>
  <r>
    <x v="8642"/>
    <x v="313"/>
    <s v="Chair"/>
    <x v="2"/>
    <x v="1"/>
    <n v="15"/>
    <n v="78.069999999999993"/>
    <n v="51.09"/>
    <s v="Online"/>
    <n v="1171.05"/>
    <n v="766.35"/>
    <n v="404.69999999999993"/>
    <n v="0.34558729345459199"/>
    <x v="0"/>
    <x v="0"/>
    <s v="No Rating"/>
    <s v="Jun"/>
  </r>
  <r>
    <x v="8643"/>
    <x v="313"/>
    <s v="Cycle"/>
    <x v="0"/>
    <x v="1"/>
    <n v="5"/>
    <n v="398.31"/>
    <n v="246.74"/>
    <s v="Retail"/>
    <n v="1991.55"/>
    <n v="1233.7"/>
    <n v="757.84999999999991"/>
    <n v="0.38053275087243599"/>
    <x v="0"/>
    <x v="0"/>
    <s v="No Rating"/>
    <s v="Jun"/>
  </r>
  <r>
    <x v="8644"/>
    <x v="313"/>
    <s v="Mixer"/>
    <x v="2"/>
    <x v="0"/>
    <n v="3"/>
    <n v="23.55"/>
    <n v="18.2"/>
    <s v="Online"/>
    <n v="70.650000000000006"/>
    <n v="54.599999999999994"/>
    <n v="16.050000000000011"/>
    <n v="0.2271762208067942"/>
    <x v="1"/>
    <x v="1"/>
    <s v="No Rating"/>
    <s v="Jun"/>
  </r>
  <r>
    <x v="8645"/>
    <x v="313"/>
    <s v="Yoga Mat"/>
    <x v="0"/>
    <x v="3"/>
    <n v="16"/>
    <n v="222.03"/>
    <n v="156.09"/>
    <s v="Retail"/>
    <n v="3552.48"/>
    <n v="2497.44"/>
    <n v="1055.04"/>
    <n v="0.2969868936630185"/>
    <x v="0"/>
    <x v="0"/>
    <s v="No Rating"/>
    <s v="Jun"/>
  </r>
  <r>
    <x v="8646"/>
    <x v="313"/>
    <s v="Comics"/>
    <x v="1"/>
    <x v="1"/>
    <n v="10"/>
    <n v="486.05"/>
    <n v="327.41000000000003"/>
    <s v="Retail"/>
    <n v="4860.5"/>
    <n v="3274.1000000000004"/>
    <n v="1586.3999999999996"/>
    <n v="0.32638617426190714"/>
    <x v="0"/>
    <x v="0"/>
    <s v="No Rating"/>
    <s v="Jun"/>
  </r>
  <r>
    <x v="8647"/>
    <x v="313"/>
    <s v="Jacket"/>
    <x v="4"/>
    <x v="4"/>
    <n v="15"/>
    <n v="299.83"/>
    <n v="217.34"/>
    <s v="Online"/>
    <n v="4497.45"/>
    <n v="3260.1"/>
    <n v="1237.3499999999999"/>
    <n v="0.27512256945602509"/>
    <x v="0"/>
    <x v="0"/>
    <s v="No Rating"/>
    <s v="Jun"/>
  </r>
  <r>
    <x v="8648"/>
    <x v="314"/>
    <s v="Dumbbells"/>
    <x v="0"/>
    <x v="3"/>
    <n v="13"/>
    <n v="443.37"/>
    <n v="289.47000000000003"/>
    <s v="Retail"/>
    <n v="5763.81"/>
    <n v="3763.1100000000006"/>
    <n v="2000.6999999999998"/>
    <n v="0.34711414845388722"/>
    <x v="0"/>
    <x v="0"/>
    <s v="No Rating"/>
    <s v="Jun"/>
  </r>
  <r>
    <x v="8649"/>
    <x v="314"/>
    <s v="Football"/>
    <x v="0"/>
    <x v="1"/>
    <n v="1"/>
    <n v="318.36"/>
    <n v="249.79"/>
    <s v="Online"/>
    <n v="318.36"/>
    <n v="249.79"/>
    <n v="68.570000000000022"/>
    <n v="0.21538509863048128"/>
    <x v="0"/>
    <x v="0"/>
    <s v="No Rating"/>
    <s v="Jun"/>
  </r>
  <r>
    <x v="8650"/>
    <x v="314"/>
    <s v="Sneakers"/>
    <x v="4"/>
    <x v="2"/>
    <n v="16"/>
    <n v="200.76"/>
    <n v="162.56"/>
    <s v="Online"/>
    <n v="3212.16"/>
    <n v="2600.96"/>
    <n v="611.19999999999982"/>
    <n v="0.19027694759912328"/>
    <x v="0"/>
    <x v="0"/>
    <s v="No Rating"/>
    <s v="Jun"/>
  </r>
  <r>
    <x v="8651"/>
    <x v="314"/>
    <s v="Smartphone"/>
    <x v="3"/>
    <x v="0"/>
    <n v="17"/>
    <n v="51.97"/>
    <n v="38.409999999999997"/>
    <s v="Retail"/>
    <n v="883.49"/>
    <n v="652.96999999999991"/>
    <n v="230.5200000000001"/>
    <n v="0.26091976140080825"/>
    <x v="0"/>
    <x v="0"/>
    <s v="No Rating"/>
    <s v="Jun"/>
  </r>
  <r>
    <x v="8652"/>
    <x v="314"/>
    <s v="Cookware Set"/>
    <x v="2"/>
    <x v="3"/>
    <n v="10"/>
    <n v="28.29"/>
    <n v="19.809999999999999"/>
    <s v="Online"/>
    <n v="282.89999999999998"/>
    <n v="198.1"/>
    <n v="84.799999999999983"/>
    <n v="0.2997525627430187"/>
    <x v="0"/>
    <x v="0"/>
    <s v="No Rating"/>
    <s v="Jun"/>
  </r>
  <r>
    <x v="8653"/>
    <x v="314"/>
    <s v="Chair"/>
    <x v="2"/>
    <x v="2"/>
    <n v="17"/>
    <n v="365.79"/>
    <n v="278.37"/>
    <s v="Retail"/>
    <n v="6218.43"/>
    <n v="4732.29"/>
    <n v="1486.1400000000003"/>
    <n v="0.23898958418764868"/>
    <x v="0"/>
    <x v="0"/>
    <s v="No Rating"/>
    <s v="Jun"/>
  </r>
  <r>
    <x v="8654"/>
    <x v="314"/>
    <s v="Cookware Set"/>
    <x v="2"/>
    <x v="2"/>
    <n v="2"/>
    <n v="388.42"/>
    <n v="254.4"/>
    <s v="Retail"/>
    <n v="776.84"/>
    <n v="508.8"/>
    <n v="268.04000000000002"/>
    <n v="0.34503887544410689"/>
    <x v="0"/>
    <x v="0"/>
    <s v="No Rating"/>
    <s v="Jun"/>
  </r>
  <r>
    <x v="8655"/>
    <x v="314"/>
    <s v="Football"/>
    <x v="0"/>
    <x v="4"/>
    <n v="7"/>
    <n v="424.78"/>
    <n v="349.71"/>
    <s v="Retail"/>
    <n v="2973.46"/>
    <n v="2447.9699999999998"/>
    <n v="525.49000000000024"/>
    <n v="0.17672677621356944"/>
    <x v="0"/>
    <x v="0"/>
    <s v="No Rating"/>
    <s v="Jun"/>
  </r>
  <r>
    <x v="8656"/>
    <x v="314"/>
    <s v="Football"/>
    <x v="0"/>
    <x v="2"/>
    <n v="16"/>
    <n v="316.14"/>
    <n v="279.05"/>
    <s v="Retail"/>
    <n v="5058.24"/>
    <n v="4464.8"/>
    <n v="593.4399999999996"/>
    <n v="0.11732143986841266"/>
    <x v="0"/>
    <x v="0"/>
    <s v="No Rating"/>
    <s v="Jun"/>
  </r>
  <r>
    <x v="8657"/>
    <x v="314"/>
    <s v="Jeans"/>
    <x v="4"/>
    <x v="1"/>
    <n v="17"/>
    <n v="484.57"/>
    <n v="406.47"/>
    <s v="Online"/>
    <n v="8237.69"/>
    <n v="6909.9900000000007"/>
    <n v="1327.6999999999998"/>
    <n v="0.16117382421528362"/>
    <x v="0"/>
    <x v="0"/>
    <s v="No Rating"/>
    <s v="Jun"/>
  </r>
  <r>
    <x v="8658"/>
    <x v="314"/>
    <s v="Textbook"/>
    <x v="1"/>
    <x v="0"/>
    <n v="3"/>
    <n v="214"/>
    <n v="177.58"/>
    <s v="Online"/>
    <n v="642"/>
    <n v="532.74"/>
    <n v="109.25999999999999"/>
    <n v="0.17018691588785045"/>
    <x v="0"/>
    <x v="0"/>
    <s v="No Rating"/>
    <s v="Jun"/>
  </r>
  <r>
    <x v="8659"/>
    <x v="314"/>
    <s v="Sneakers"/>
    <x v="4"/>
    <x v="2"/>
    <n v="18"/>
    <n v="160.72"/>
    <n v="126.71"/>
    <s v="Retail"/>
    <n v="2892.96"/>
    <n v="2280.7799999999997"/>
    <n v="612.18000000000029"/>
    <n v="0.21161025385764071"/>
    <x v="0"/>
    <x v="0"/>
    <s v="No Rating"/>
    <s v="Jun"/>
  </r>
  <r>
    <x v="8660"/>
    <x v="314"/>
    <s v="Chair"/>
    <x v="2"/>
    <x v="1"/>
    <n v="19"/>
    <n v="483.67"/>
    <n v="432.19"/>
    <s v="Retail"/>
    <n v="9189.73"/>
    <n v="8211.61"/>
    <n v="978.11999999999898"/>
    <n v="0.10643620650443474"/>
    <x v="0"/>
    <x v="0"/>
    <s v="No Rating"/>
    <s v="Jun"/>
  </r>
  <r>
    <x v="8661"/>
    <x v="314"/>
    <s v="Smartphone"/>
    <x v="3"/>
    <x v="0"/>
    <n v="17"/>
    <n v="368.08"/>
    <n v="251.64"/>
    <s v="Online"/>
    <n v="6257.36"/>
    <n v="4277.88"/>
    <n v="1979.4799999999996"/>
    <n v="0.31634427298413381"/>
    <x v="0"/>
    <x v="0"/>
    <n v="5"/>
    <s v="Jun"/>
  </r>
  <r>
    <x v="8662"/>
    <x v="314"/>
    <s v="Cycle"/>
    <x v="0"/>
    <x v="4"/>
    <n v="18"/>
    <n v="494.08"/>
    <n v="312.72000000000003"/>
    <s v="Online"/>
    <n v="8893.44"/>
    <n v="5628.9600000000009"/>
    <n v="3264.4799999999996"/>
    <n v="0.36706606217616572"/>
    <x v="0"/>
    <x v="0"/>
    <s v="No Rating"/>
    <s v="Jun"/>
  </r>
  <r>
    <x v="8663"/>
    <x v="314"/>
    <s v="Football"/>
    <x v="0"/>
    <x v="3"/>
    <n v="10"/>
    <n v="36.049999999999997"/>
    <n v="25.3"/>
    <s v="Retail"/>
    <n v="360.5"/>
    <n v="253"/>
    <n v="107.5"/>
    <n v="0.29819694868238555"/>
    <x v="0"/>
    <x v="0"/>
    <s v="No Rating"/>
    <s v="Jun"/>
  </r>
  <r>
    <x v="8664"/>
    <x v="314"/>
    <s v="Jeans"/>
    <x v="4"/>
    <x v="2"/>
    <n v="20"/>
    <n v="205"/>
    <n v="135.58000000000001"/>
    <s v="Online"/>
    <n v="4100"/>
    <n v="2711.6000000000004"/>
    <n v="1388.3999999999996"/>
    <n v="0.33863414634146333"/>
    <x v="0"/>
    <x v="0"/>
    <s v="No Rating"/>
    <s v="Jun"/>
  </r>
  <r>
    <x v="8665"/>
    <x v="314"/>
    <s v="Vacuum Cleaner"/>
    <x v="2"/>
    <x v="1"/>
    <n v="13"/>
    <n v="217.09"/>
    <n v="143.99"/>
    <s v="Online"/>
    <n v="2822.17"/>
    <n v="1871.8700000000001"/>
    <n v="950.3"/>
    <n v="0.33672670321064996"/>
    <x v="0"/>
    <x v="0"/>
    <s v="No Rating"/>
    <s v="Jun"/>
  </r>
  <r>
    <x v="8666"/>
    <x v="314"/>
    <s v="Vacuum Cleaner"/>
    <x v="2"/>
    <x v="4"/>
    <n v="3"/>
    <n v="66.680000000000007"/>
    <n v="55.78"/>
    <s v="Retail"/>
    <n v="200.04000000000002"/>
    <n v="167.34"/>
    <n v="32.700000000000017"/>
    <n v="0.16346730653869232"/>
    <x v="0"/>
    <x v="0"/>
    <n v="2"/>
    <s v="Jun"/>
  </r>
  <r>
    <x v="8667"/>
    <x v="314"/>
    <s v="Mixer"/>
    <x v="2"/>
    <x v="0"/>
    <n v="14"/>
    <n v="233.97"/>
    <n v="160.47"/>
    <s v="Online"/>
    <n v="3275.58"/>
    <n v="2246.58"/>
    <n v="1029"/>
    <n v="0.31414283882549043"/>
    <x v="0"/>
    <x v="0"/>
    <s v="No Rating"/>
    <s v="Jun"/>
  </r>
  <r>
    <x v="8668"/>
    <x v="314"/>
    <s v="Vacuum Cleaner"/>
    <x v="2"/>
    <x v="0"/>
    <n v="11"/>
    <n v="317.89999999999998"/>
    <n v="200.74"/>
    <s v="Retail"/>
    <n v="3496.8999999999996"/>
    <n v="2208.1400000000003"/>
    <n v="1288.7599999999993"/>
    <n v="0.36854356715948394"/>
    <x v="0"/>
    <x v="0"/>
    <s v="No Rating"/>
    <s v="Jun"/>
  </r>
  <r>
    <x v="8669"/>
    <x v="314"/>
    <s v="Biography"/>
    <x v="1"/>
    <x v="2"/>
    <n v="6"/>
    <n v="171.42"/>
    <n v="119.38"/>
    <s v="Online"/>
    <n v="1028.52"/>
    <n v="716.28"/>
    <n v="312.24"/>
    <n v="0.30358184575895464"/>
    <x v="0"/>
    <x v="0"/>
    <s v="No Rating"/>
    <s v="Jun"/>
  </r>
  <r>
    <x v="8670"/>
    <x v="314"/>
    <s v="Mixer"/>
    <x v="2"/>
    <x v="3"/>
    <n v="16"/>
    <n v="33.18"/>
    <n v="21.94"/>
    <s v="Retail"/>
    <n v="530.88"/>
    <n v="351.04"/>
    <n v="179.83999999999997"/>
    <n v="0.33875828812537667"/>
    <x v="0"/>
    <x v="0"/>
    <s v="No Rating"/>
    <s v="Jun"/>
  </r>
  <r>
    <x v="8671"/>
    <x v="314"/>
    <s v="Biography"/>
    <x v="1"/>
    <x v="0"/>
    <n v="14"/>
    <n v="180.65"/>
    <n v="118.14"/>
    <s v="Retail"/>
    <n v="2529.1"/>
    <n v="1653.96"/>
    <n v="875.13999999999987"/>
    <n v="0.34602823138665922"/>
    <x v="0"/>
    <x v="0"/>
    <n v="4"/>
    <s v="Jun"/>
  </r>
  <r>
    <x v="8672"/>
    <x v="315"/>
    <s v="Jeans"/>
    <x v="4"/>
    <x v="0"/>
    <n v="3"/>
    <n v="110.25"/>
    <n v="86.21"/>
    <s v="Retail"/>
    <n v="330.75"/>
    <n v="258.63"/>
    <n v="72.12"/>
    <n v="0.21804988662131522"/>
    <x v="0"/>
    <x v="0"/>
    <s v="No Rating"/>
    <s v="Jun"/>
  </r>
  <r>
    <x v="8673"/>
    <x v="315"/>
    <s v="Chair"/>
    <x v="2"/>
    <x v="1"/>
    <n v="3"/>
    <n v="219.48"/>
    <n v="158.04"/>
    <s v="Retail"/>
    <n v="658.43999999999994"/>
    <n v="474.12"/>
    <n v="184.31999999999994"/>
    <n v="0.27993439037725526"/>
    <x v="0"/>
    <x v="0"/>
    <s v="No Rating"/>
    <s v="Jun"/>
  </r>
  <r>
    <x v="8674"/>
    <x v="315"/>
    <s v="Football"/>
    <x v="0"/>
    <x v="0"/>
    <n v="14"/>
    <n v="419.3"/>
    <n v="367.47"/>
    <s v="Retail"/>
    <n v="5870.2"/>
    <n v="5144.58"/>
    <n v="725.61999999999989"/>
    <n v="0.12361077987121391"/>
    <x v="0"/>
    <x v="0"/>
    <n v="4"/>
    <s v="Jun"/>
  </r>
  <r>
    <x v="8675"/>
    <x v="315"/>
    <s v="Sneakers"/>
    <x v="4"/>
    <x v="1"/>
    <n v="9"/>
    <n v="227.56"/>
    <n v="204.63"/>
    <s v="Online"/>
    <n v="2048.04"/>
    <n v="1841.67"/>
    <n v="206.36999999999989"/>
    <n v="0.10076463350325184"/>
    <x v="0"/>
    <x v="0"/>
    <s v="No Rating"/>
    <s v="Jun"/>
  </r>
  <r>
    <x v="8676"/>
    <x v="315"/>
    <s v="Cycle"/>
    <x v="0"/>
    <x v="1"/>
    <n v="12"/>
    <n v="331.57"/>
    <n v="294.99"/>
    <s v="Online"/>
    <n v="3978.84"/>
    <n v="3539.88"/>
    <n v="438.96000000000004"/>
    <n v="0.11032361190698797"/>
    <x v="0"/>
    <x v="0"/>
    <n v="5"/>
    <s v="Jun"/>
  </r>
  <r>
    <x v="8677"/>
    <x v="315"/>
    <s v="Headphones"/>
    <x v="3"/>
    <x v="4"/>
    <n v="15"/>
    <n v="302.36"/>
    <n v="220.38"/>
    <s v="Online"/>
    <n v="4535.4000000000005"/>
    <n v="3305.7"/>
    <n v="1229.7000000000007"/>
    <n v="0.27113374785024486"/>
    <x v="0"/>
    <x v="0"/>
    <s v="No Rating"/>
    <s v="Jun"/>
  </r>
  <r>
    <x v="8678"/>
    <x v="315"/>
    <s v="Comics"/>
    <x v="1"/>
    <x v="2"/>
    <n v="6"/>
    <n v="290.88"/>
    <n v="203.82"/>
    <s v="Retail"/>
    <n v="1745.28"/>
    <n v="1222.92"/>
    <n v="522.3599999999999"/>
    <n v="0.29929867986798675"/>
    <x v="0"/>
    <x v="0"/>
    <s v="No Rating"/>
    <s v="Jun"/>
  </r>
  <r>
    <x v="8679"/>
    <x v="315"/>
    <s v="Headphones"/>
    <x v="3"/>
    <x v="0"/>
    <n v="9"/>
    <n v="466.7"/>
    <n v="384.15"/>
    <s v="Online"/>
    <n v="4200.3"/>
    <n v="3457.35"/>
    <n v="742.95000000000027"/>
    <n v="0.17688022284122568"/>
    <x v="0"/>
    <x v="0"/>
    <s v="No Rating"/>
    <s v="Jun"/>
  </r>
  <r>
    <x v="8680"/>
    <x v="315"/>
    <s v="Biography"/>
    <x v="1"/>
    <x v="2"/>
    <n v="19"/>
    <n v="214.29"/>
    <n v="184.49"/>
    <s v="Online"/>
    <n v="4071.5099999999998"/>
    <n v="3505.3100000000004"/>
    <n v="566.19999999999936"/>
    <n v="0.13906388538895875"/>
    <x v="0"/>
    <x v="0"/>
    <s v="No Rating"/>
    <s v="Jun"/>
  </r>
  <r>
    <x v="8681"/>
    <x v="315"/>
    <s v="Vacuum Cleaner"/>
    <x v="2"/>
    <x v="3"/>
    <n v="10"/>
    <n v="174.66"/>
    <n v="111.02"/>
    <s v="Retail"/>
    <n v="1746.6"/>
    <n v="1110.2"/>
    <n v="636.39999999999986"/>
    <n v="0.36436505210122516"/>
    <x v="0"/>
    <x v="0"/>
    <s v="No Rating"/>
    <s v="Jun"/>
  </r>
  <r>
    <x v="8682"/>
    <x v="315"/>
    <s v="Jacket"/>
    <x v="4"/>
    <x v="3"/>
    <n v="18"/>
    <n v="397.97"/>
    <n v="244.76"/>
    <s v="Online"/>
    <n v="7163.4600000000009"/>
    <n v="4405.68"/>
    <n v="2757.7800000000007"/>
    <n v="0.38497876724376212"/>
    <x v="0"/>
    <x v="0"/>
    <s v="No Rating"/>
    <s v="Jun"/>
  </r>
  <r>
    <x v="8683"/>
    <x v="315"/>
    <s v="Textbook"/>
    <x v="1"/>
    <x v="0"/>
    <n v="7"/>
    <n v="350.59"/>
    <n v="252.9"/>
    <s v="Online"/>
    <n v="2454.1299999999997"/>
    <n v="1770.3"/>
    <n v="683.8299999999997"/>
    <n v="0.27864457058102049"/>
    <x v="0"/>
    <x v="0"/>
    <s v="No Rating"/>
    <s v="Jun"/>
  </r>
  <r>
    <x v="8684"/>
    <x v="315"/>
    <s v="Vacuum Cleaner"/>
    <x v="2"/>
    <x v="2"/>
    <n v="17"/>
    <n v="358.34"/>
    <n v="227.74"/>
    <s v="Online"/>
    <n v="6091.78"/>
    <n v="3871.58"/>
    <n v="2220.1999999999998"/>
    <n v="0.36445833565887142"/>
    <x v="0"/>
    <x v="0"/>
    <s v="No Rating"/>
    <s v="Jun"/>
  </r>
  <r>
    <x v="8685"/>
    <x v="315"/>
    <s v="Chair"/>
    <x v="2"/>
    <x v="4"/>
    <n v="11"/>
    <n v="230.07"/>
    <n v="153.91999999999999"/>
    <s v="Retail"/>
    <n v="2530.77"/>
    <n v="1693.12"/>
    <n v="837.65000000000009"/>
    <n v="0.33098622158473512"/>
    <x v="0"/>
    <x v="0"/>
    <s v="No Rating"/>
    <s v="Jun"/>
  </r>
  <r>
    <x v="8686"/>
    <x v="315"/>
    <s v="T-shirt"/>
    <x v="4"/>
    <x v="2"/>
    <n v="5"/>
    <n v="55.14"/>
    <n v="43.96"/>
    <s v="Online"/>
    <n v="275.7"/>
    <n v="219.8"/>
    <n v="55.899999999999977"/>
    <n v="0.20275661951396437"/>
    <x v="0"/>
    <x v="0"/>
    <s v="No Rating"/>
    <s v="Jun"/>
  </r>
  <r>
    <x v="8687"/>
    <x v="315"/>
    <s v="Comics"/>
    <x v="1"/>
    <x v="3"/>
    <n v="20"/>
    <n v="28.82"/>
    <n v="19.04"/>
    <s v="Retail"/>
    <n v="576.4"/>
    <n v="380.79999999999995"/>
    <n v="195.60000000000002"/>
    <n v="0.33934767522553788"/>
    <x v="0"/>
    <x v="0"/>
    <s v="No Rating"/>
    <s v="Jun"/>
  </r>
  <r>
    <x v="8688"/>
    <x v="315"/>
    <s v="Cookware Set"/>
    <x v="2"/>
    <x v="4"/>
    <n v="16"/>
    <n v="41.88"/>
    <n v="33.369999999999997"/>
    <s v="Online"/>
    <n v="670.08"/>
    <n v="533.91999999999996"/>
    <n v="136.16000000000008"/>
    <n v="0.20319961795606506"/>
    <x v="0"/>
    <x v="0"/>
    <s v="No Rating"/>
    <s v="Jun"/>
  </r>
  <r>
    <x v="8689"/>
    <x v="315"/>
    <s v="Smartphone"/>
    <x v="3"/>
    <x v="1"/>
    <n v="11"/>
    <n v="225.01"/>
    <n v="140.51"/>
    <s v="Retail"/>
    <n v="2475.1099999999997"/>
    <n v="1545.61"/>
    <n v="929.49999999999977"/>
    <n v="0.37553886493933597"/>
    <x v="0"/>
    <x v="0"/>
    <s v="No Rating"/>
    <s v="Jun"/>
  </r>
  <r>
    <x v="8690"/>
    <x v="315"/>
    <s v="Yoga Mat"/>
    <x v="0"/>
    <x v="4"/>
    <n v="13"/>
    <n v="403.07"/>
    <n v="248.75"/>
    <s v="Online"/>
    <n v="5239.91"/>
    <n v="3233.75"/>
    <n v="2006.1599999999999"/>
    <n v="0.38286153769816655"/>
    <x v="0"/>
    <x v="0"/>
    <s v="No Rating"/>
    <s v="Jun"/>
  </r>
  <r>
    <x v="8691"/>
    <x v="315"/>
    <s v="Yoga Mat"/>
    <x v="0"/>
    <x v="1"/>
    <n v="17"/>
    <n v="194.55"/>
    <n v="172.87"/>
    <s v="Online"/>
    <n v="3307.3500000000004"/>
    <n v="2938.79"/>
    <n v="368.5600000000004"/>
    <n v="0.11143664867643291"/>
    <x v="0"/>
    <x v="0"/>
    <s v="No Rating"/>
    <s v="Jun"/>
  </r>
  <r>
    <x v="8692"/>
    <x v="315"/>
    <s v="Headphones"/>
    <x v="3"/>
    <x v="0"/>
    <n v="13"/>
    <n v="232.89"/>
    <n v="166.05"/>
    <s v="Online"/>
    <n v="3027.5699999999997"/>
    <n v="2158.65"/>
    <n v="868.91999999999962"/>
    <n v="0.28700244750740683"/>
    <x v="0"/>
    <x v="0"/>
    <s v="No Rating"/>
    <s v="Jun"/>
  </r>
  <r>
    <x v="8693"/>
    <x v="315"/>
    <s v="T-shirt"/>
    <x v="4"/>
    <x v="1"/>
    <n v="19"/>
    <n v="464.29"/>
    <n v="378.43"/>
    <s v="Retail"/>
    <n v="8821.51"/>
    <n v="7190.17"/>
    <n v="1631.3400000000001"/>
    <n v="0.18492752374593466"/>
    <x v="0"/>
    <x v="0"/>
    <s v="No Rating"/>
    <s v="Jun"/>
  </r>
  <r>
    <x v="8694"/>
    <x v="315"/>
    <s v="Football"/>
    <x v="0"/>
    <x v="4"/>
    <n v="7"/>
    <n v="78.069999999999993"/>
    <n v="54.37"/>
    <s v="Retail"/>
    <n v="546.49"/>
    <n v="380.59"/>
    <n v="165.90000000000003"/>
    <n v="0.30357371589599086"/>
    <x v="0"/>
    <x v="0"/>
    <s v="No Rating"/>
    <s v="Jun"/>
  </r>
  <r>
    <x v="8695"/>
    <x v="315"/>
    <s v="Jeans"/>
    <x v="4"/>
    <x v="0"/>
    <n v="13"/>
    <n v="467.96"/>
    <n v="373.85"/>
    <s v="Retail"/>
    <n v="6083.48"/>
    <n v="4860.05"/>
    <n v="1223.4299999999994"/>
    <n v="0.20110693221642867"/>
    <x v="0"/>
    <x v="0"/>
    <s v="No Rating"/>
    <s v="Jun"/>
  </r>
  <r>
    <x v="8696"/>
    <x v="315"/>
    <s v="Dumbbells"/>
    <x v="0"/>
    <x v="0"/>
    <n v="18"/>
    <n v="59.24"/>
    <n v="41.86"/>
    <s v="Online"/>
    <n v="1066.32"/>
    <n v="753.48"/>
    <n v="312.83999999999992"/>
    <n v="0.29338284942606341"/>
    <x v="0"/>
    <x v="0"/>
    <s v="No Rating"/>
    <s v="Jun"/>
  </r>
  <r>
    <x v="8697"/>
    <x v="315"/>
    <s v="Fiction"/>
    <x v="1"/>
    <x v="3"/>
    <n v="3"/>
    <n v="475.9"/>
    <n v="392.4"/>
    <s v="Retail"/>
    <n v="1427.6999999999998"/>
    <n v="1177.1999999999998"/>
    <n v="250.5"/>
    <n v="0.17545702878756042"/>
    <x v="0"/>
    <x v="0"/>
    <s v="No Rating"/>
    <s v="Jun"/>
  </r>
  <r>
    <x v="8698"/>
    <x v="315"/>
    <s v="Mixer"/>
    <x v="2"/>
    <x v="0"/>
    <n v="14"/>
    <n v="280.81"/>
    <n v="200.47"/>
    <s v="Online"/>
    <n v="3931.34"/>
    <n v="2806.58"/>
    <n v="1124.7600000000002"/>
    <n v="0.28610092233182582"/>
    <x v="0"/>
    <x v="0"/>
    <s v="No Rating"/>
    <s v="Jun"/>
  </r>
  <r>
    <x v="8699"/>
    <x v="315"/>
    <s v="Jacket"/>
    <x v="4"/>
    <x v="2"/>
    <n v="14"/>
    <n v="18.579999999999998"/>
    <n v="16.16"/>
    <s v="Online"/>
    <n v="260.12"/>
    <n v="226.24"/>
    <n v="33.879999999999995"/>
    <n v="0.13024757804090417"/>
    <x v="0"/>
    <x v="0"/>
    <s v="No Rating"/>
    <s v="Jun"/>
  </r>
  <r>
    <x v="8700"/>
    <x v="315"/>
    <s v="Jacket"/>
    <x v="4"/>
    <x v="2"/>
    <n v="2"/>
    <n v="416.13"/>
    <n v="292.64"/>
    <s v="Online"/>
    <n v="832.26"/>
    <n v="585.28"/>
    <n v="246.98000000000002"/>
    <n v="0.29675822459327617"/>
    <x v="0"/>
    <x v="0"/>
    <s v="No Rating"/>
    <s v="Jun"/>
  </r>
  <r>
    <x v="8701"/>
    <x v="316"/>
    <s v="Headphones"/>
    <x v="3"/>
    <x v="4"/>
    <n v="9"/>
    <n v="46.73"/>
    <n v="29.24"/>
    <s v="Online"/>
    <n v="420.57"/>
    <n v="263.15999999999997"/>
    <n v="157.41000000000003"/>
    <n v="0.37427776588915052"/>
    <x v="0"/>
    <x v="0"/>
    <s v="No Rating"/>
    <s v="Jun"/>
  </r>
  <r>
    <x v="8702"/>
    <x v="316"/>
    <s v="Cycle"/>
    <x v="0"/>
    <x v="1"/>
    <n v="15"/>
    <n v="280.83"/>
    <n v="226.87"/>
    <s v="Online"/>
    <n v="4212.45"/>
    <n v="3403.05"/>
    <n v="809.39999999999964"/>
    <n v="0.19214471388384424"/>
    <x v="0"/>
    <x v="0"/>
    <s v="No Rating"/>
    <s v="Jun"/>
  </r>
  <r>
    <x v="8703"/>
    <x v="316"/>
    <s v="Laptop"/>
    <x v="3"/>
    <x v="3"/>
    <n v="10"/>
    <n v="465.18"/>
    <n v="391.06"/>
    <s v="Retail"/>
    <n v="4651.8"/>
    <n v="3910.6"/>
    <n v="741.20000000000027"/>
    <n v="0.15933617094458064"/>
    <x v="0"/>
    <x v="0"/>
    <s v="No Rating"/>
    <s v="Jun"/>
  </r>
  <r>
    <x v="8704"/>
    <x v="316"/>
    <s v="Chair"/>
    <x v="2"/>
    <x v="4"/>
    <n v="7"/>
    <n v="246.41"/>
    <n v="204.55"/>
    <s v="Retail"/>
    <n v="1724.87"/>
    <n v="1431.8500000000001"/>
    <n v="293.01999999999975"/>
    <n v="0.16987946917738714"/>
    <x v="0"/>
    <x v="0"/>
    <n v="5"/>
    <s v="Jun"/>
  </r>
  <r>
    <x v="8705"/>
    <x v="316"/>
    <s v="Textbook"/>
    <x v="1"/>
    <x v="0"/>
    <n v="16"/>
    <n v="382.58"/>
    <n v="329.11"/>
    <s v="Retail"/>
    <n v="6121.28"/>
    <n v="5265.76"/>
    <n v="855.51999999999953"/>
    <n v="0.13976161848502267"/>
    <x v="0"/>
    <x v="0"/>
    <s v="No Rating"/>
    <s v="Jun"/>
  </r>
  <r>
    <x v="8706"/>
    <x v="316"/>
    <s v="Laptop"/>
    <x v="3"/>
    <x v="3"/>
    <n v="6"/>
    <n v="53.73"/>
    <n v="41.38"/>
    <s v="Online"/>
    <n v="322.38"/>
    <n v="248.28000000000003"/>
    <n v="74.099999999999966"/>
    <n v="0.22985296854643578"/>
    <x v="0"/>
    <x v="0"/>
    <s v="No Rating"/>
    <s v="Jun"/>
  </r>
  <r>
    <x v="8707"/>
    <x v="316"/>
    <s v="Headphones"/>
    <x v="3"/>
    <x v="2"/>
    <n v="8"/>
    <n v="457.88"/>
    <n v="403.85"/>
    <s v="Online"/>
    <n v="3663.04"/>
    <n v="3230.8"/>
    <n v="432.23999999999978"/>
    <n v="0.11800034943653354"/>
    <x v="0"/>
    <x v="0"/>
    <s v="No Rating"/>
    <s v="Jun"/>
  </r>
  <r>
    <x v="8708"/>
    <x v="316"/>
    <s v="Vacuum Cleaner"/>
    <x v="2"/>
    <x v="0"/>
    <n v="5"/>
    <n v="105.15"/>
    <n v="77.239999999999995"/>
    <s v="Online"/>
    <n v="525.75"/>
    <n v="386.2"/>
    <n v="139.55000000000001"/>
    <n v="0.26543033761293394"/>
    <x v="0"/>
    <x v="0"/>
    <s v="No Rating"/>
    <s v="Jun"/>
  </r>
  <r>
    <x v="8709"/>
    <x v="316"/>
    <s v="Camera"/>
    <x v="3"/>
    <x v="3"/>
    <n v="14"/>
    <n v="202.07"/>
    <n v="161.13999999999999"/>
    <s v="Retail"/>
    <n v="2828.98"/>
    <n v="2255.96"/>
    <n v="573.02"/>
    <n v="0.20255357054486067"/>
    <x v="0"/>
    <x v="0"/>
    <s v="No Rating"/>
    <s v="Jun"/>
  </r>
  <r>
    <x v="8710"/>
    <x v="316"/>
    <s v="Comics"/>
    <x v="1"/>
    <x v="1"/>
    <n v="14"/>
    <n v="99.01"/>
    <n v="77.790000000000006"/>
    <s v="Retail"/>
    <n v="1386.14"/>
    <n v="1089.0600000000002"/>
    <n v="297.07999999999993"/>
    <n v="0.21432178567821425"/>
    <x v="1"/>
    <x v="3"/>
    <s v="No Rating"/>
    <s v="Jun"/>
  </r>
  <r>
    <x v="8711"/>
    <x v="316"/>
    <s v="Jeans"/>
    <x v="4"/>
    <x v="4"/>
    <n v="19"/>
    <n v="86.58"/>
    <n v="71.58"/>
    <s v="Retail"/>
    <n v="1645.02"/>
    <n v="1360.02"/>
    <n v="285"/>
    <n v="0.17325017325017325"/>
    <x v="0"/>
    <x v="0"/>
    <s v="No Rating"/>
    <s v="Jun"/>
  </r>
  <r>
    <x v="8712"/>
    <x v="316"/>
    <s v="Vacuum Cleaner"/>
    <x v="2"/>
    <x v="1"/>
    <n v="9"/>
    <n v="149.07"/>
    <n v="119.54"/>
    <s v="Online"/>
    <n v="1341.6299999999999"/>
    <n v="1075.8600000000001"/>
    <n v="265.76999999999975"/>
    <n v="0.19809485476621705"/>
    <x v="0"/>
    <x v="0"/>
    <s v="No Rating"/>
    <s v="Jun"/>
  </r>
  <r>
    <x v="8713"/>
    <x v="316"/>
    <s v="Camera"/>
    <x v="3"/>
    <x v="3"/>
    <n v="5"/>
    <n v="448.54"/>
    <n v="358.22"/>
    <s v="Online"/>
    <n v="2242.7000000000003"/>
    <n v="1791.1000000000001"/>
    <n v="451.60000000000014"/>
    <n v="0.20136442680697378"/>
    <x v="0"/>
    <x v="0"/>
    <s v="No Rating"/>
    <s v="Jun"/>
  </r>
  <r>
    <x v="8714"/>
    <x v="316"/>
    <s v="Vacuum Cleaner"/>
    <x v="2"/>
    <x v="4"/>
    <n v="15"/>
    <n v="281.93"/>
    <n v="228.45"/>
    <s v="Retail"/>
    <n v="4228.95"/>
    <n v="3426.75"/>
    <n v="802.19999999999982"/>
    <n v="0.18969247685595711"/>
    <x v="0"/>
    <x v="0"/>
    <s v="No Rating"/>
    <s v="Jun"/>
  </r>
  <r>
    <x v="8715"/>
    <x v="316"/>
    <s v="Fiction"/>
    <x v="1"/>
    <x v="3"/>
    <n v="12"/>
    <n v="24.62"/>
    <n v="15.14"/>
    <s v="Retail"/>
    <n v="295.44"/>
    <n v="181.68"/>
    <n v="113.75999999999999"/>
    <n v="0.38505280259951258"/>
    <x v="0"/>
    <x v="0"/>
    <s v="No Rating"/>
    <s v="Jun"/>
  </r>
  <r>
    <x v="8716"/>
    <x v="316"/>
    <s v="Football"/>
    <x v="0"/>
    <x v="0"/>
    <n v="9"/>
    <n v="21.03"/>
    <n v="15.1"/>
    <s v="Retail"/>
    <n v="189.27"/>
    <n v="135.9"/>
    <n v="53.370000000000005"/>
    <n v="0.28197812648597242"/>
    <x v="0"/>
    <x v="0"/>
    <s v="No Rating"/>
    <s v="Jun"/>
  </r>
  <r>
    <x v="8717"/>
    <x v="317"/>
    <s v="Camera"/>
    <x v="3"/>
    <x v="0"/>
    <n v="3"/>
    <n v="196.25"/>
    <n v="129.94"/>
    <s v="Retail"/>
    <n v="588.75"/>
    <n v="389.82"/>
    <n v="198.93"/>
    <n v="0.33788535031847133"/>
    <x v="0"/>
    <x v="0"/>
    <s v="No Rating"/>
    <s v="Jun"/>
  </r>
  <r>
    <x v="8718"/>
    <x v="317"/>
    <s v="Dumbbells"/>
    <x v="0"/>
    <x v="1"/>
    <n v="1"/>
    <n v="310.35000000000002"/>
    <n v="242.77"/>
    <s v="Online"/>
    <n v="310.35000000000002"/>
    <n v="242.77"/>
    <n v="67.580000000000013"/>
    <n v="0.21775414854196876"/>
    <x v="0"/>
    <x v="0"/>
    <n v="3"/>
    <s v="Jun"/>
  </r>
  <r>
    <x v="8719"/>
    <x v="317"/>
    <s v="Yoga Mat"/>
    <x v="0"/>
    <x v="3"/>
    <n v="17"/>
    <n v="73.47"/>
    <n v="59.14"/>
    <s v="Online"/>
    <n v="1248.99"/>
    <n v="1005.38"/>
    <n v="243.61"/>
    <n v="0.19504559684224854"/>
    <x v="0"/>
    <x v="0"/>
    <s v="No Rating"/>
    <s v="Jun"/>
  </r>
  <r>
    <x v="8720"/>
    <x v="317"/>
    <s v="Cycle"/>
    <x v="0"/>
    <x v="0"/>
    <n v="6"/>
    <n v="37.909999999999997"/>
    <n v="26.87"/>
    <s v="Retail"/>
    <n v="227.45999999999998"/>
    <n v="161.22"/>
    <n v="66.239999999999981"/>
    <n v="0.29121603798470053"/>
    <x v="0"/>
    <x v="0"/>
    <n v="5"/>
    <s v="Jun"/>
  </r>
  <r>
    <x v="8721"/>
    <x v="317"/>
    <s v="Jacket"/>
    <x v="4"/>
    <x v="2"/>
    <n v="18"/>
    <n v="420.07"/>
    <n v="350.81"/>
    <s v="Retail"/>
    <n v="7561.26"/>
    <n v="6314.58"/>
    <n v="1246.6800000000003"/>
    <n v="0.16487728235770233"/>
    <x v="0"/>
    <x v="0"/>
    <s v="No Rating"/>
    <s v="Jun"/>
  </r>
  <r>
    <x v="8722"/>
    <x v="317"/>
    <s v="T-shirt"/>
    <x v="4"/>
    <x v="3"/>
    <n v="5"/>
    <n v="353.79"/>
    <n v="217.92"/>
    <s v="Retail"/>
    <n v="1768.95"/>
    <n v="1089.5999999999999"/>
    <n v="679.35000000000014"/>
    <n v="0.38404138047994579"/>
    <x v="0"/>
    <x v="0"/>
    <s v="No Rating"/>
    <s v="Jun"/>
  </r>
  <r>
    <x v="8723"/>
    <x v="317"/>
    <s v="Sneakers"/>
    <x v="4"/>
    <x v="1"/>
    <n v="4"/>
    <n v="379.81"/>
    <n v="263.12"/>
    <s v="Online"/>
    <n v="1519.24"/>
    <n v="1052.48"/>
    <n v="466.76"/>
    <n v="0.30723256365024615"/>
    <x v="0"/>
    <x v="0"/>
    <s v="No Rating"/>
    <s v="Jun"/>
  </r>
  <r>
    <x v="8724"/>
    <x v="317"/>
    <s v="Comics"/>
    <x v="1"/>
    <x v="0"/>
    <n v="17"/>
    <n v="269.44"/>
    <n v="234.16"/>
    <s v="Retail"/>
    <n v="4580.4799999999996"/>
    <n v="3980.72"/>
    <n v="599.75999999999976"/>
    <n v="0.130938242280285"/>
    <x v="1"/>
    <x v="3"/>
    <s v="No Rating"/>
    <s v="Jun"/>
  </r>
  <r>
    <x v="8725"/>
    <x v="317"/>
    <s v="Textbook"/>
    <x v="1"/>
    <x v="4"/>
    <n v="10"/>
    <n v="58.4"/>
    <n v="50.97"/>
    <s v="Retail"/>
    <n v="584"/>
    <n v="509.7"/>
    <n v="74.300000000000011"/>
    <n v="0.1272260273972603"/>
    <x v="0"/>
    <x v="0"/>
    <s v="No Rating"/>
    <s v="Jun"/>
  </r>
  <r>
    <x v="8726"/>
    <x v="317"/>
    <s v="Fiction"/>
    <x v="1"/>
    <x v="4"/>
    <n v="3"/>
    <n v="472.41"/>
    <n v="381.44"/>
    <s v="Online"/>
    <n v="1417.23"/>
    <n v="1144.32"/>
    <n v="272.91000000000008"/>
    <n v="0.19256577972523872"/>
    <x v="0"/>
    <x v="0"/>
    <s v="No Rating"/>
    <s v="Jun"/>
  </r>
  <r>
    <x v="8727"/>
    <x v="317"/>
    <s v="Laptop"/>
    <x v="3"/>
    <x v="3"/>
    <n v="5"/>
    <n v="111.64"/>
    <n v="94.26"/>
    <s v="Retail"/>
    <n v="558.20000000000005"/>
    <n v="471.3"/>
    <n v="86.900000000000034"/>
    <n v="0.15567896811178794"/>
    <x v="0"/>
    <x v="0"/>
    <n v="3"/>
    <s v="Jun"/>
  </r>
  <r>
    <x v="8728"/>
    <x v="317"/>
    <s v="Jacket"/>
    <x v="4"/>
    <x v="0"/>
    <n v="8"/>
    <n v="308.19"/>
    <n v="199.43"/>
    <s v="Online"/>
    <n v="2465.52"/>
    <n v="1595.44"/>
    <n v="870.07999999999993"/>
    <n v="0.35289918556734479"/>
    <x v="0"/>
    <x v="0"/>
    <s v="No Rating"/>
    <s v="Jun"/>
  </r>
  <r>
    <x v="8729"/>
    <x v="317"/>
    <s v="Biography"/>
    <x v="1"/>
    <x v="3"/>
    <n v="12"/>
    <n v="390.14"/>
    <n v="245.07"/>
    <s v="Online"/>
    <n v="4681.68"/>
    <n v="2940.84"/>
    <n v="1740.8400000000001"/>
    <n v="0.37184087763366996"/>
    <x v="0"/>
    <x v="0"/>
    <s v="No Rating"/>
    <s v="Jun"/>
  </r>
  <r>
    <x v="8730"/>
    <x v="317"/>
    <s v="T-shirt"/>
    <x v="4"/>
    <x v="2"/>
    <n v="12"/>
    <n v="32.049999999999997"/>
    <n v="24.11"/>
    <s v="Retail"/>
    <n v="384.59999999999997"/>
    <n v="289.32"/>
    <n v="95.279999999999973"/>
    <n v="0.24773790951638061"/>
    <x v="0"/>
    <x v="0"/>
    <s v="No Rating"/>
    <s v="Jun"/>
  </r>
  <r>
    <x v="8731"/>
    <x v="317"/>
    <s v="Textbook"/>
    <x v="1"/>
    <x v="1"/>
    <n v="6"/>
    <n v="84.55"/>
    <n v="52.08"/>
    <s v="Online"/>
    <n v="507.29999999999995"/>
    <n v="312.48"/>
    <n v="194.81999999999994"/>
    <n v="0.38403311649911287"/>
    <x v="1"/>
    <x v="4"/>
    <s v="No Rating"/>
    <s v="Jun"/>
  </r>
  <r>
    <x v="8732"/>
    <x v="317"/>
    <s v="Jeans"/>
    <x v="4"/>
    <x v="2"/>
    <n v="20"/>
    <n v="100.84"/>
    <n v="74.81"/>
    <s v="Online"/>
    <n v="2016.8000000000002"/>
    <n v="1496.2"/>
    <n v="520.60000000000014"/>
    <n v="0.2581316937723126"/>
    <x v="0"/>
    <x v="0"/>
    <s v="No Rating"/>
    <s v="Jun"/>
  </r>
  <r>
    <x v="8733"/>
    <x v="317"/>
    <s v="Camera"/>
    <x v="3"/>
    <x v="0"/>
    <n v="12"/>
    <n v="196.71"/>
    <n v="169.93"/>
    <s v="Retail"/>
    <n v="2360.52"/>
    <n v="2039.16"/>
    <n v="321.3599999999999"/>
    <n v="0.13613949468761116"/>
    <x v="0"/>
    <x v="0"/>
    <s v="No Rating"/>
    <s v="Jun"/>
  </r>
  <r>
    <x v="8734"/>
    <x v="317"/>
    <s v="Mixer"/>
    <x v="2"/>
    <x v="1"/>
    <n v="20"/>
    <n v="221.76"/>
    <n v="197.31"/>
    <s v="Retail"/>
    <n v="4435.2"/>
    <n v="3946.2"/>
    <n v="489"/>
    <n v="0.11025432900432901"/>
    <x v="0"/>
    <x v="0"/>
    <s v="No Rating"/>
    <s v="Jun"/>
  </r>
  <r>
    <x v="8735"/>
    <x v="317"/>
    <s v="Chair"/>
    <x v="2"/>
    <x v="0"/>
    <n v="13"/>
    <n v="17.2"/>
    <n v="14.34"/>
    <s v="Retail"/>
    <n v="223.6"/>
    <n v="186.42"/>
    <n v="37.180000000000007"/>
    <n v="0.16627906976744189"/>
    <x v="0"/>
    <x v="0"/>
    <s v="No Rating"/>
    <s v="Jun"/>
  </r>
  <r>
    <x v="8736"/>
    <x v="317"/>
    <s v="Textbook"/>
    <x v="1"/>
    <x v="0"/>
    <n v="16"/>
    <n v="474.17"/>
    <n v="395.67"/>
    <s v="Retail"/>
    <n v="7586.72"/>
    <n v="6330.72"/>
    <n v="1256"/>
    <n v="0.16555243899867136"/>
    <x v="0"/>
    <x v="0"/>
    <s v="No Rating"/>
    <s v="Jun"/>
  </r>
  <r>
    <x v="8737"/>
    <x v="317"/>
    <s v="Sneakers"/>
    <x v="4"/>
    <x v="1"/>
    <n v="15"/>
    <n v="388.01"/>
    <n v="327.74"/>
    <s v="Online"/>
    <n v="5820.15"/>
    <n v="4916.1000000000004"/>
    <n v="904.04999999999927"/>
    <n v="0.15533104816886151"/>
    <x v="0"/>
    <x v="0"/>
    <s v="No Rating"/>
    <s v="Jun"/>
  </r>
  <r>
    <x v="8738"/>
    <x v="318"/>
    <s v="Textbook"/>
    <x v="1"/>
    <x v="0"/>
    <n v="13"/>
    <n v="439.62"/>
    <n v="330.18"/>
    <s v="Online"/>
    <n v="5715.06"/>
    <n v="4292.34"/>
    <n v="1422.7200000000003"/>
    <n v="0.2489422683226423"/>
    <x v="1"/>
    <x v="3"/>
    <s v="No Rating"/>
    <s v="Jun"/>
  </r>
  <r>
    <x v="8739"/>
    <x v="318"/>
    <s v="Cookware Set"/>
    <x v="2"/>
    <x v="3"/>
    <n v="13"/>
    <n v="181.12"/>
    <n v="134.49"/>
    <s v="Retail"/>
    <n v="2354.56"/>
    <n v="1748.3700000000001"/>
    <n v="606.18999999999983"/>
    <n v="0.25745362190812715"/>
    <x v="0"/>
    <x v="0"/>
    <s v="No Rating"/>
    <s v="Jun"/>
  </r>
  <r>
    <x v="8740"/>
    <x v="318"/>
    <s v="Dumbbells"/>
    <x v="0"/>
    <x v="2"/>
    <n v="20"/>
    <n v="150.47"/>
    <n v="105.09"/>
    <s v="Retail"/>
    <n v="3009.4"/>
    <n v="2101.8000000000002"/>
    <n v="907.59999999999991"/>
    <n v="0.30158835648301985"/>
    <x v="0"/>
    <x v="0"/>
    <s v="No Rating"/>
    <s v="Jun"/>
  </r>
  <r>
    <x v="8741"/>
    <x v="318"/>
    <s v="T-shirt"/>
    <x v="4"/>
    <x v="4"/>
    <n v="19"/>
    <n v="263.31"/>
    <n v="204.43"/>
    <s v="Retail"/>
    <n v="5002.8900000000003"/>
    <n v="3884.17"/>
    <n v="1118.7200000000003"/>
    <n v="0.22361475067411041"/>
    <x v="0"/>
    <x v="0"/>
    <n v="1"/>
    <s v="Jun"/>
  </r>
  <r>
    <x v="8742"/>
    <x v="318"/>
    <s v="Jeans"/>
    <x v="4"/>
    <x v="2"/>
    <n v="5"/>
    <n v="278.60000000000002"/>
    <n v="246.71"/>
    <s v="Online"/>
    <n v="1393"/>
    <n v="1233.55"/>
    <n v="159.45000000000005"/>
    <n v="0.11446518305814792"/>
    <x v="0"/>
    <x v="0"/>
    <s v="No Rating"/>
    <s v="Jun"/>
  </r>
  <r>
    <x v="8743"/>
    <x v="318"/>
    <s v="Headphones"/>
    <x v="3"/>
    <x v="4"/>
    <n v="5"/>
    <n v="61.29"/>
    <n v="39.75"/>
    <s v="Online"/>
    <n v="306.45"/>
    <n v="198.75"/>
    <n v="107.69999999999999"/>
    <n v="0.35144395496818404"/>
    <x v="0"/>
    <x v="0"/>
    <s v="No Rating"/>
    <s v="Jun"/>
  </r>
  <r>
    <x v="8744"/>
    <x v="318"/>
    <s v="Dumbbells"/>
    <x v="0"/>
    <x v="0"/>
    <n v="14"/>
    <n v="475.92"/>
    <n v="419.69"/>
    <s v="Retail"/>
    <n v="6662.88"/>
    <n v="5875.66"/>
    <n v="787.22000000000025"/>
    <n v="0.11815010926206089"/>
    <x v="0"/>
    <x v="0"/>
    <s v="No Rating"/>
    <s v="Jun"/>
  </r>
  <r>
    <x v="8745"/>
    <x v="318"/>
    <s v="Jacket"/>
    <x v="4"/>
    <x v="1"/>
    <n v="1"/>
    <n v="313.35000000000002"/>
    <n v="280.86"/>
    <s v="Retail"/>
    <n v="313.35000000000002"/>
    <n v="280.86"/>
    <n v="32.490000000000009"/>
    <n v="0.10368597415031118"/>
    <x v="0"/>
    <x v="0"/>
    <s v="No Rating"/>
    <s v="Jun"/>
  </r>
  <r>
    <x v="8746"/>
    <x v="318"/>
    <s v="Laptop"/>
    <x v="3"/>
    <x v="0"/>
    <n v="15"/>
    <n v="206.67"/>
    <n v="182.89"/>
    <s v="Retail"/>
    <n v="3100.0499999999997"/>
    <n v="2743.35"/>
    <n v="356.69999999999982"/>
    <n v="0.11506266027967287"/>
    <x v="0"/>
    <x v="0"/>
    <s v="No Rating"/>
    <s v="Jun"/>
  </r>
  <r>
    <x v="8747"/>
    <x v="318"/>
    <s v="Biography"/>
    <x v="1"/>
    <x v="0"/>
    <n v="8"/>
    <n v="455.43"/>
    <n v="278.95999999999998"/>
    <s v="Retail"/>
    <n v="3643.44"/>
    <n v="2231.6799999999998"/>
    <n v="1411.7600000000002"/>
    <n v="0.38747996399007539"/>
    <x v="0"/>
    <x v="0"/>
    <s v="No Rating"/>
    <s v="Jun"/>
  </r>
  <r>
    <x v="8748"/>
    <x v="318"/>
    <s v="Football"/>
    <x v="0"/>
    <x v="3"/>
    <n v="10"/>
    <n v="309.63"/>
    <n v="259.83"/>
    <s v="Retail"/>
    <n v="3096.3"/>
    <n v="2598.2999999999997"/>
    <n v="498.00000000000045"/>
    <n v="0.1608371281852535"/>
    <x v="0"/>
    <x v="0"/>
    <n v="5"/>
    <s v="Jun"/>
  </r>
  <r>
    <x v="8749"/>
    <x v="318"/>
    <s v="Yoga Mat"/>
    <x v="0"/>
    <x v="2"/>
    <n v="16"/>
    <n v="135.87"/>
    <n v="104.36"/>
    <s v="Online"/>
    <n v="2173.92"/>
    <n v="1669.76"/>
    <n v="504.16000000000008"/>
    <n v="0.23191285787885482"/>
    <x v="0"/>
    <x v="0"/>
    <s v="No Rating"/>
    <s v="Jun"/>
  </r>
  <r>
    <x v="8750"/>
    <x v="318"/>
    <s v="Sneakers"/>
    <x v="4"/>
    <x v="3"/>
    <n v="17"/>
    <n v="172.22"/>
    <n v="154.22"/>
    <s v="Online"/>
    <n v="2927.74"/>
    <n v="2621.74"/>
    <n v="306"/>
    <n v="0.10451747764487285"/>
    <x v="0"/>
    <x v="0"/>
    <s v="No Rating"/>
    <s v="Jun"/>
  </r>
  <r>
    <x v="8751"/>
    <x v="318"/>
    <s v="Fiction"/>
    <x v="1"/>
    <x v="1"/>
    <n v="3"/>
    <n v="372.11"/>
    <n v="303.51"/>
    <s v="Retail"/>
    <n v="1116.33"/>
    <n v="910.53"/>
    <n v="205.79999999999995"/>
    <n v="0.18435408884469642"/>
    <x v="0"/>
    <x v="0"/>
    <s v="No Rating"/>
    <s v="Jun"/>
  </r>
  <r>
    <x v="8752"/>
    <x v="318"/>
    <s v="Jacket"/>
    <x v="4"/>
    <x v="3"/>
    <n v="17"/>
    <n v="346.72"/>
    <n v="262.25"/>
    <s v="Online"/>
    <n v="5894.2400000000007"/>
    <n v="4458.25"/>
    <n v="1435.9900000000007"/>
    <n v="0.24362598061836649"/>
    <x v="0"/>
    <x v="0"/>
    <s v="No Rating"/>
    <s v="Jun"/>
  </r>
  <r>
    <x v="8753"/>
    <x v="318"/>
    <s v="Textbook"/>
    <x v="1"/>
    <x v="2"/>
    <n v="17"/>
    <n v="229.07"/>
    <n v="177.78"/>
    <s v="Online"/>
    <n v="3894.19"/>
    <n v="3022.26"/>
    <n v="871.92999999999984"/>
    <n v="0.22390535644126244"/>
    <x v="0"/>
    <x v="0"/>
    <s v="No Rating"/>
    <s v="Jun"/>
  </r>
  <r>
    <x v="8754"/>
    <x v="318"/>
    <s v="Fiction"/>
    <x v="1"/>
    <x v="3"/>
    <n v="15"/>
    <n v="226.56"/>
    <n v="150.44999999999999"/>
    <s v="Online"/>
    <n v="3398.4"/>
    <n v="2256.75"/>
    <n v="1141.6500000000001"/>
    <n v="0.3359375"/>
    <x v="0"/>
    <x v="0"/>
    <s v="No Rating"/>
    <s v="Jun"/>
  </r>
  <r>
    <x v="8755"/>
    <x v="318"/>
    <s v="Textbook"/>
    <x v="1"/>
    <x v="3"/>
    <n v="12"/>
    <n v="150.97999999999999"/>
    <n v="111.76"/>
    <s v="Retail"/>
    <n v="1811.7599999999998"/>
    <n v="1341.1200000000001"/>
    <n v="470.63999999999965"/>
    <n v="0.25976950589482034"/>
    <x v="0"/>
    <x v="0"/>
    <s v="No Rating"/>
    <s v="Jun"/>
  </r>
  <r>
    <x v="8756"/>
    <x v="318"/>
    <s v="Jeans"/>
    <x v="4"/>
    <x v="1"/>
    <n v="14"/>
    <n v="31.74"/>
    <n v="21.61"/>
    <s v="Online"/>
    <n v="444.35999999999996"/>
    <n v="302.53999999999996"/>
    <n v="141.82"/>
    <n v="0.3191556395715186"/>
    <x v="0"/>
    <x v="0"/>
    <s v="No Rating"/>
    <s v="Jun"/>
  </r>
  <r>
    <x v="8757"/>
    <x v="318"/>
    <s v="Chair"/>
    <x v="2"/>
    <x v="2"/>
    <n v="14"/>
    <n v="467.09"/>
    <n v="388.88"/>
    <s v="Online"/>
    <n v="6539.2599999999993"/>
    <n v="5444.32"/>
    <n v="1094.9399999999996"/>
    <n v="0.16744096426812816"/>
    <x v="0"/>
    <x v="0"/>
    <s v="No Rating"/>
    <s v="Jun"/>
  </r>
  <r>
    <x v="8758"/>
    <x v="319"/>
    <s v="Football"/>
    <x v="0"/>
    <x v="3"/>
    <n v="19"/>
    <n v="53.15"/>
    <n v="34.92"/>
    <s v="Retail"/>
    <n v="1009.85"/>
    <n v="663.48"/>
    <n v="346.37"/>
    <n v="0.34299153339604893"/>
    <x v="0"/>
    <x v="0"/>
    <s v="No Rating"/>
    <s v="Jun"/>
  </r>
  <r>
    <x v="8759"/>
    <x v="319"/>
    <s v="T-shirt"/>
    <x v="4"/>
    <x v="4"/>
    <n v="7"/>
    <n v="353.34"/>
    <n v="252.81"/>
    <s v="Retail"/>
    <n v="2473.3799999999997"/>
    <n v="1769.67"/>
    <n v="703.70999999999958"/>
    <n v="0.28451349974528767"/>
    <x v="0"/>
    <x v="0"/>
    <s v="No Rating"/>
    <s v="Jun"/>
  </r>
  <r>
    <x v="8760"/>
    <x v="319"/>
    <s v="Camera"/>
    <x v="3"/>
    <x v="4"/>
    <n v="5"/>
    <n v="398.53"/>
    <n v="303"/>
    <s v="Retail"/>
    <n v="1992.6499999999999"/>
    <n v="1515"/>
    <n v="477.64999999999986"/>
    <n v="0.23970591925325566"/>
    <x v="0"/>
    <x v="0"/>
    <s v="No Rating"/>
    <s v="Jun"/>
  </r>
  <r>
    <x v="8761"/>
    <x v="319"/>
    <s v="Textbook"/>
    <x v="1"/>
    <x v="0"/>
    <n v="8"/>
    <n v="402.73"/>
    <n v="274.82"/>
    <s v="Online"/>
    <n v="3221.84"/>
    <n v="2198.56"/>
    <n v="1023.2800000000002"/>
    <n v="0.31760732997293478"/>
    <x v="0"/>
    <x v="0"/>
    <s v="No Rating"/>
    <s v="Jun"/>
  </r>
  <r>
    <x v="8762"/>
    <x v="319"/>
    <s v="Biography"/>
    <x v="1"/>
    <x v="1"/>
    <n v="16"/>
    <n v="294.29000000000002"/>
    <n v="181.45"/>
    <s v="Online"/>
    <n v="4708.6400000000003"/>
    <n v="2903.2"/>
    <n v="1805.4400000000005"/>
    <n v="0.38343130925277796"/>
    <x v="1"/>
    <x v="1"/>
    <s v="No Rating"/>
    <s v="Jun"/>
  </r>
  <r>
    <x v="8763"/>
    <x v="319"/>
    <s v="Smartphone"/>
    <x v="3"/>
    <x v="2"/>
    <n v="1"/>
    <n v="88.17"/>
    <n v="68.87"/>
    <s v="Online"/>
    <n v="88.17"/>
    <n v="68.87"/>
    <n v="19.299999999999997"/>
    <n v="0.21889531586707492"/>
    <x v="0"/>
    <x v="0"/>
    <s v="No Rating"/>
    <s v="Jun"/>
  </r>
  <r>
    <x v="8764"/>
    <x v="319"/>
    <s v="Biography"/>
    <x v="1"/>
    <x v="4"/>
    <n v="19"/>
    <n v="406.4"/>
    <n v="352.52"/>
    <s v="Retail"/>
    <n v="7721.5999999999995"/>
    <n v="6697.8799999999992"/>
    <n v="1023.7200000000003"/>
    <n v="0.13257874015748036"/>
    <x v="0"/>
    <x v="0"/>
    <s v="No Rating"/>
    <s v="Jun"/>
  </r>
  <r>
    <x v="8765"/>
    <x v="319"/>
    <s v="Fiction"/>
    <x v="1"/>
    <x v="1"/>
    <n v="17"/>
    <n v="316.83"/>
    <n v="214.08"/>
    <s v="Retail"/>
    <n v="5386.11"/>
    <n v="3639.36"/>
    <n v="1746.7499999999995"/>
    <n v="0.32430641037780505"/>
    <x v="0"/>
    <x v="0"/>
    <s v="No Rating"/>
    <s v="Jun"/>
  </r>
  <r>
    <x v="8766"/>
    <x v="319"/>
    <s v="Camera"/>
    <x v="3"/>
    <x v="3"/>
    <n v="17"/>
    <n v="406.94"/>
    <n v="254.66"/>
    <s v="Online"/>
    <n v="6917.98"/>
    <n v="4329.22"/>
    <n v="2588.7599999999993"/>
    <n v="0.3742074998771317"/>
    <x v="0"/>
    <x v="0"/>
    <s v="No Rating"/>
    <s v="Jun"/>
  </r>
  <r>
    <x v="8767"/>
    <x v="319"/>
    <s v="Vacuum Cleaner"/>
    <x v="2"/>
    <x v="1"/>
    <n v="10"/>
    <n v="311.69"/>
    <n v="255.09"/>
    <s v="Retail"/>
    <n v="3116.9"/>
    <n v="2550.9"/>
    <n v="566"/>
    <n v="0.1815906830504668"/>
    <x v="0"/>
    <x v="0"/>
    <s v="No Rating"/>
    <s v="Jun"/>
  </r>
  <r>
    <x v="8768"/>
    <x v="319"/>
    <s v="Chair"/>
    <x v="2"/>
    <x v="4"/>
    <n v="15"/>
    <n v="28.36"/>
    <n v="19.53"/>
    <s v="Online"/>
    <n v="425.4"/>
    <n v="292.95000000000005"/>
    <n v="132.44999999999993"/>
    <n v="0.31135401974612115"/>
    <x v="0"/>
    <x v="0"/>
    <s v="No Rating"/>
    <s v="Jun"/>
  </r>
  <r>
    <x v="8769"/>
    <x v="319"/>
    <s v="T-shirt"/>
    <x v="4"/>
    <x v="1"/>
    <n v="11"/>
    <n v="493.13"/>
    <n v="331.62"/>
    <s v="Retail"/>
    <n v="5424.43"/>
    <n v="3647.82"/>
    <n v="1776.6100000000001"/>
    <n v="0.32752012653864093"/>
    <x v="0"/>
    <x v="0"/>
    <s v="No Rating"/>
    <s v="Jun"/>
  </r>
  <r>
    <x v="8770"/>
    <x v="319"/>
    <s v="Comics"/>
    <x v="1"/>
    <x v="2"/>
    <n v="18"/>
    <n v="462.85"/>
    <n v="343.24"/>
    <s v="Online"/>
    <n v="8331.3000000000011"/>
    <n v="6178.32"/>
    <n v="2152.9800000000014"/>
    <n v="0.25842065463973224"/>
    <x v="0"/>
    <x v="0"/>
    <n v="3"/>
    <s v="Jun"/>
  </r>
  <r>
    <x v="8771"/>
    <x v="319"/>
    <s v="Jeans"/>
    <x v="4"/>
    <x v="2"/>
    <n v="11"/>
    <n v="493.88"/>
    <n v="377.31"/>
    <s v="Online"/>
    <n v="5432.68"/>
    <n v="4150.41"/>
    <n v="1282.2700000000004"/>
    <n v="0.23602899489754603"/>
    <x v="0"/>
    <x v="0"/>
    <s v="No Rating"/>
    <s v="Jun"/>
  </r>
  <r>
    <x v="8772"/>
    <x v="319"/>
    <s v="Jacket"/>
    <x v="4"/>
    <x v="3"/>
    <n v="19"/>
    <n v="314.18"/>
    <n v="209.65"/>
    <s v="Online"/>
    <n v="5969.42"/>
    <n v="3983.35"/>
    <n v="1986.0700000000002"/>
    <n v="0.33270736520465977"/>
    <x v="0"/>
    <x v="0"/>
    <s v="No Rating"/>
    <s v="Jun"/>
  </r>
  <r>
    <x v="8773"/>
    <x v="319"/>
    <s v="Dumbbells"/>
    <x v="0"/>
    <x v="3"/>
    <n v="9"/>
    <n v="32.28"/>
    <n v="19.61"/>
    <s v="Retail"/>
    <n v="290.52"/>
    <n v="176.49"/>
    <n v="114.02999999999997"/>
    <n v="0.39250309789343241"/>
    <x v="0"/>
    <x v="0"/>
    <s v="No Rating"/>
    <s v="Jun"/>
  </r>
  <r>
    <x v="8774"/>
    <x v="319"/>
    <s v="Smartphone"/>
    <x v="3"/>
    <x v="1"/>
    <n v="6"/>
    <n v="369.9"/>
    <n v="248.68"/>
    <s v="Retail"/>
    <n v="2219.3999999999996"/>
    <n v="1492.08"/>
    <n v="727.31999999999971"/>
    <n v="0.32771019194376849"/>
    <x v="1"/>
    <x v="4"/>
    <s v="No Rating"/>
    <s v="Jun"/>
  </r>
  <r>
    <x v="8775"/>
    <x v="319"/>
    <s v="Cycle"/>
    <x v="0"/>
    <x v="3"/>
    <n v="11"/>
    <n v="492.64"/>
    <n v="385.31"/>
    <s v="Online"/>
    <n v="5419.04"/>
    <n v="4238.41"/>
    <n v="1180.6300000000001"/>
    <n v="0.21786700227346542"/>
    <x v="0"/>
    <x v="0"/>
    <s v="No Rating"/>
    <s v="Jun"/>
  </r>
  <r>
    <x v="8776"/>
    <x v="319"/>
    <s v="Jeans"/>
    <x v="4"/>
    <x v="0"/>
    <n v="14"/>
    <n v="261.57"/>
    <n v="178.99"/>
    <s v="Online"/>
    <n v="3661.98"/>
    <n v="2505.86"/>
    <n v="1156.1199999999999"/>
    <n v="0.31570898803379588"/>
    <x v="0"/>
    <x v="0"/>
    <s v="No Rating"/>
    <s v="Jun"/>
  </r>
  <r>
    <x v="8777"/>
    <x v="319"/>
    <s v="Jeans"/>
    <x v="4"/>
    <x v="1"/>
    <n v="14"/>
    <n v="367.34"/>
    <n v="278.20999999999998"/>
    <s v="Online"/>
    <n v="5142.7599999999993"/>
    <n v="3894.9399999999996"/>
    <n v="1247.8199999999997"/>
    <n v="0.24263624979582946"/>
    <x v="0"/>
    <x v="0"/>
    <s v="No Rating"/>
    <s v="Jun"/>
  </r>
  <r>
    <x v="8778"/>
    <x v="319"/>
    <s v="Chair"/>
    <x v="2"/>
    <x v="4"/>
    <n v="16"/>
    <n v="109.03"/>
    <n v="92.11"/>
    <s v="Retail"/>
    <n v="1744.48"/>
    <n v="1473.76"/>
    <n v="270.72000000000003"/>
    <n v="0.15518664587728151"/>
    <x v="0"/>
    <x v="0"/>
    <s v="No Rating"/>
    <s v="Jun"/>
  </r>
  <r>
    <x v="8779"/>
    <x v="319"/>
    <s v="T-shirt"/>
    <x v="4"/>
    <x v="1"/>
    <n v="15"/>
    <n v="367.83"/>
    <n v="293.64"/>
    <s v="Retail"/>
    <n v="5517.45"/>
    <n v="4404.5999999999995"/>
    <n v="1112.8500000000004"/>
    <n v="0.20169643585351937"/>
    <x v="0"/>
    <x v="0"/>
    <s v="No Rating"/>
    <s v="Jun"/>
  </r>
  <r>
    <x v="8780"/>
    <x v="319"/>
    <s v="Biography"/>
    <x v="1"/>
    <x v="4"/>
    <n v="12"/>
    <n v="136.32"/>
    <n v="122.33"/>
    <s v="Retail"/>
    <n v="1635.84"/>
    <n v="1467.96"/>
    <n v="167.87999999999988"/>
    <n v="0.10262617370892012"/>
    <x v="0"/>
    <x v="0"/>
    <s v="No Rating"/>
    <s v="Jun"/>
  </r>
  <r>
    <x v="8781"/>
    <x v="319"/>
    <s v="Dumbbells"/>
    <x v="0"/>
    <x v="2"/>
    <n v="2"/>
    <n v="134.99"/>
    <n v="107.96"/>
    <s v="Retail"/>
    <n v="269.98"/>
    <n v="215.92"/>
    <n v="54.060000000000031"/>
    <n v="0.20023705459663688"/>
    <x v="0"/>
    <x v="0"/>
    <s v="No Rating"/>
    <s v="Jun"/>
  </r>
  <r>
    <x v="8782"/>
    <x v="319"/>
    <s v="Cookware Set"/>
    <x v="2"/>
    <x v="2"/>
    <n v="14"/>
    <n v="380.69"/>
    <n v="263.37"/>
    <s v="Retail"/>
    <n v="5329.66"/>
    <n v="3687.1800000000003"/>
    <n v="1642.4799999999996"/>
    <n v="0.30817725708581778"/>
    <x v="0"/>
    <x v="0"/>
    <s v="No Rating"/>
    <s v="Jun"/>
  </r>
  <r>
    <x v="8783"/>
    <x v="320"/>
    <s v="Cycle"/>
    <x v="0"/>
    <x v="2"/>
    <n v="14"/>
    <n v="175.04"/>
    <n v="144.38"/>
    <s v="Retail"/>
    <n v="2450.56"/>
    <n v="2021.32"/>
    <n v="429.24"/>
    <n v="0.17515996343692872"/>
    <x v="0"/>
    <x v="0"/>
    <s v="No Rating"/>
    <s v="Jun"/>
  </r>
  <r>
    <x v="8784"/>
    <x v="320"/>
    <s v="Sneakers"/>
    <x v="4"/>
    <x v="0"/>
    <n v="7"/>
    <n v="291.87"/>
    <n v="203.91"/>
    <s v="Retail"/>
    <n v="2043.0900000000001"/>
    <n v="1427.37"/>
    <n v="615.72000000000025"/>
    <n v="0.30136704697296751"/>
    <x v="1"/>
    <x v="2"/>
    <s v="No Rating"/>
    <s v="Jun"/>
  </r>
  <r>
    <x v="8785"/>
    <x v="320"/>
    <s v="Textbook"/>
    <x v="1"/>
    <x v="2"/>
    <n v="14"/>
    <n v="233.24"/>
    <n v="171.16"/>
    <s v="Retail"/>
    <n v="3265.36"/>
    <n v="2396.2399999999998"/>
    <n v="869.12000000000035"/>
    <n v="0.26616360830046315"/>
    <x v="0"/>
    <x v="0"/>
    <s v="No Rating"/>
    <s v="Jun"/>
  </r>
  <r>
    <x v="8786"/>
    <x v="320"/>
    <s v="Comics"/>
    <x v="1"/>
    <x v="3"/>
    <n v="5"/>
    <n v="188.43"/>
    <n v="122.67"/>
    <s v="Retail"/>
    <n v="942.15000000000009"/>
    <n v="613.35"/>
    <n v="328.80000000000007"/>
    <n v="0.34898901448813885"/>
    <x v="0"/>
    <x v="0"/>
    <s v="No Rating"/>
    <s v="Jun"/>
  </r>
  <r>
    <x v="8787"/>
    <x v="320"/>
    <s v="Yoga Mat"/>
    <x v="0"/>
    <x v="0"/>
    <n v="4"/>
    <n v="181.16"/>
    <n v="121.93"/>
    <s v="Online"/>
    <n v="724.64"/>
    <n v="487.72"/>
    <n v="236.91999999999996"/>
    <n v="0.32694855376462789"/>
    <x v="0"/>
    <x v="0"/>
    <s v="No Rating"/>
    <s v="Jun"/>
  </r>
  <r>
    <x v="8788"/>
    <x v="320"/>
    <s v="Smartphone"/>
    <x v="3"/>
    <x v="3"/>
    <n v="2"/>
    <n v="394.12"/>
    <n v="297.41000000000003"/>
    <s v="Online"/>
    <n v="788.24"/>
    <n v="594.82000000000005"/>
    <n v="193.41999999999996"/>
    <n v="0.24538211712168878"/>
    <x v="0"/>
    <x v="0"/>
    <s v="No Rating"/>
    <s v="Jun"/>
  </r>
  <r>
    <x v="8789"/>
    <x v="320"/>
    <s v="Cycle"/>
    <x v="0"/>
    <x v="4"/>
    <n v="19"/>
    <n v="474.14"/>
    <n v="318.08999999999997"/>
    <s v="Retail"/>
    <n v="9008.66"/>
    <n v="6043.7099999999991"/>
    <n v="2964.9500000000007"/>
    <n v="0.3291222001940356"/>
    <x v="1"/>
    <x v="2"/>
    <s v="No Rating"/>
    <s v="Jun"/>
  </r>
  <r>
    <x v="8790"/>
    <x v="320"/>
    <s v="Camera"/>
    <x v="3"/>
    <x v="4"/>
    <n v="7"/>
    <n v="36.340000000000003"/>
    <n v="24.9"/>
    <s v="Online"/>
    <n v="254.38000000000002"/>
    <n v="174.29999999999998"/>
    <n v="80.080000000000041"/>
    <n v="0.31480462300495338"/>
    <x v="0"/>
    <x v="0"/>
    <s v="No Rating"/>
    <s v="Jun"/>
  </r>
  <r>
    <x v="8791"/>
    <x v="320"/>
    <s v="T-shirt"/>
    <x v="4"/>
    <x v="4"/>
    <n v="20"/>
    <n v="145.35"/>
    <n v="119.33"/>
    <s v="Online"/>
    <n v="2907"/>
    <n v="2386.6"/>
    <n v="520.40000000000009"/>
    <n v="0.17901616787065708"/>
    <x v="0"/>
    <x v="0"/>
    <s v="No Rating"/>
    <s v="Jun"/>
  </r>
  <r>
    <x v="8792"/>
    <x v="320"/>
    <s v="Cookware Set"/>
    <x v="2"/>
    <x v="2"/>
    <n v="2"/>
    <n v="335.24"/>
    <n v="279.92"/>
    <s v="Retail"/>
    <n v="670.48"/>
    <n v="559.84"/>
    <n v="110.63999999999999"/>
    <n v="0.16501610786302348"/>
    <x v="1"/>
    <x v="3"/>
    <s v="No Rating"/>
    <s v="Jun"/>
  </r>
  <r>
    <x v="8793"/>
    <x v="320"/>
    <s v="Cycle"/>
    <x v="0"/>
    <x v="2"/>
    <n v="2"/>
    <n v="269.24"/>
    <n v="188.96"/>
    <s v="Retail"/>
    <n v="538.48"/>
    <n v="377.92"/>
    <n v="160.56"/>
    <n v="0.29817263408111722"/>
    <x v="1"/>
    <x v="4"/>
    <s v="No Rating"/>
    <s v="Jun"/>
  </r>
  <r>
    <x v="8794"/>
    <x v="320"/>
    <s v="Textbook"/>
    <x v="1"/>
    <x v="3"/>
    <n v="14"/>
    <n v="356.85"/>
    <n v="286.5"/>
    <s v="Retail"/>
    <n v="4995.9000000000005"/>
    <n v="4011"/>
    <n v="984.90000000000055"/>
    <n v="0.19714165615804968"/>
    <x v="0"/>
    <x v="0"/>
    <s v="No Rating"/>
    <s v="Jun"/>
  </r>
  <r>
    <x v="8795"/>
    <x v="320"/>
    <s v="Sneakers"/>
    <x v="4"/>
    <x v="1"/>
    <n v="13"/>
    <n v="110.26"/>
    <n v="88.55"/>
    <s v="Retail"/>
    <n v="1433.38"/>
    <n v="1151.1499999999999"/>
    <n v="282.23000000000025"/>
    <n v="0.19689824052240176"/>
    <x v="0"/>
    <x v="0"/>
    <s v="No Rating"/>
    <s v="Jun"/>
  </r>
  <r>
    <x v="8796"/>
    <x v="320"/>
    <s v="Laptop"/>
    <x v="3"/>
    <x v="4"/>
    <n v="1"/>
    <n v="282.19"/>
    <n v="175.16"/>
    <s v="Online"/>
    <n v="282.19"/>
    <n v="175.16"/>
    <n v="107.03"/>
    <n v="0.37928346149757258"/>
    <x v="0"/>
    <x v="0"/>
    <s v="No Rating"/>
    <s v="Jun"/>
  </r>
  <r>
    <x v="8797"/>
    <x v="320"/>
    <s v="Cookware Set"/>
    <x v="2"/>
    <x v="2"/>
    <n v="20"/>
    <n v="365.57"/>
    <n v="312.23"/>
    <s v="Online"/>
    <n v="7311.4"/>
    <n v="6244.6"/>
    <n v="1066.7999999999993"/>
    <n v="0.14590912821073931"/>
    <x v="0"/>
    <x v="0"/>
    <s v="No Rating"/>
    <s v="Jun"/>
  </r>
  <r>
    <x v="8798"/>
    <x v="320"/>
    <s v="Dumbbells"/>
    <x v="0"/>
    <x v="3"/>
    <n v="4"/>
    <n v="293.25"/>
    <n v="210.61"/>
    <s v="Retail"/>
    <n v="1173"/>
    <n v="842.44"/>
    <n v="330.55999999999995"/>
    <n v="0.28180733162830346"/>
    <x v="0"/>
    <x v="0"/>
    <s v="No Rating"/>
    <s v="Jun"/>
  </r>
  <r>
    <x v="8799"/>
    <x v="320"/>
    <s v="Textbook"/>
    <x v="1"/>
    <x v="4"/>
    <n v="12"/>
    <n v="69.27"/>
    <n v="61.36"/>
    <s v="Online"/>
    <n v="831.24"/>
    <n v="736.31999999999994"/>
    <n v="94.920000000000073"/>
    <n v="0.11419084740869072"/>
    <x v="0"/>
    <x v="0"/>
    <s v="No Rating"/>
    <s v="Jun"/>
  </r>
  <r>
    <x v="8800"/>
    <x v="320"/>
    <s v="Jacket"/>
    <x v="4"/>
    <x v="0"/>
    <n v="9"/>
    <n v="95.53"/>
    <n v="73.150000000000006"/>
    <s v="Retail"/>
    <n v="859.77"/>
    <n v="658.35"/>
    <n v="201.41999999999996"/>
    <n v="0.23427195645347007"/>
    <x v="0"/>
    <x v="0"/>
    <s v="No Rating"/>
    <s v="Jun"/>
  </r>
  <r>
    <x v="8801"/>
    <x v="320"/>
    <s v="Sneakers"/>
    <x v="4"/>
    <x v="2"/>
    <n v="19"/>
    <n v="385.1"/>
    <n v="340.26"/>
    <s v="Online"/>
    <n v="7316.9000000000005"/>
    <n v="6464.94"/>
    <n v="851.96000000000095"/>
    <n v="0.11643728901584016"/>
    <x v="0"/>
    <x v="0"/>
    <s v="No Rating"/>
    <s v="Jun"/>
  </r>
  <r>
    <x v="8802"/>
    <x v="320"/>
    <s v="Fiction"/>
    <x v="1"/>
    <x v="2"/>
    <n v="10"/>
    <n v="434.43"/>
    <n v="322.45"/>
    <s v="Online"/>
    <n v="4344.3"/>
    <n v="3224.5"/>
    <n v="1119.8000000000002"/>
    <n v="0.25776304583016829"/>
    <x v="0"/>
    <x v="0"/>
    <s v="No Rating"/>
    <s v="Jun"/>
  </r>
  <r>
    <x v="8803"/>
    <x v="320"/>
    <s v="Comics"/>
    <x v="1"/>
    <x v="0"/>
    <n v="19"/>
    <n v="76.650000000000006"/>
    <n v="48.99"/>
    <s v="Online"/>
    <n v="1456.3500000000001"/>
    <n v="930.81000000000006"/>
    <n v="525.54000000000008"/>
    <n v="0.36086105675146773"/>
    <x v="0"/>
    <x v="0"/>
    <s v="No Rating"/>
    <s v="Jun"/>
  </r>
  <r>
    <x v="8804"/>
    <x v="320"/>
    <s v="Jeans"/>
    <x v="4"/>
    <x v="4"/>
    <n v="13"/>
    <n v="305.61"/>
    <n v="184.05"/>
    <s v="Retail"/>
    <n v="3972.9300000000003"/>
    <n v="2392.65"/>
    <n v="1580.2800000000002"/>
    <n v="0.39776185334249536"/>
    <x v="0"/>
    <x v="0"/>
    <s v="No Rating"/>
    <s v="Jun"/>
  </r>
  <r>
    <x v="8805"/>
    <x v="320"/>
    <s v="Fiction"/>
    <x v="1"/>
    <x v="3"/>
    <n v="12"/>
    <n v="165.71"/>
    <n v="122.08"/>
    <s v="Retail"/>
    <n v="1988.52"/>
    <n v="1464.96"/>
    <n v="523.55999999999995"/>
    <n v="0.2632912920161728"/>
    <x v="0"/>
    <x v="0"/>
    <s v="No Rating"/>
    <s v="Jun"/>
  </r>
  <r>
    <x v="8806"/>
    <x v="320"/>
    <s v="Cookware Set"/>
    <x v="2"/>
    <x v="3"/>
    <n v="11"/>
    <n v="349.87"/>
    <n v="293.5"/>
    <s v="Retail"/>
    <n v="3848.57"/>
    <n v="3228.5"/>
    <n v="620.07000000000016"/>
    <n v="0.1611169863092006"/>
    <x v="0"/>
    <x v="0"/>
    <s v="No Rating"/>
    <s v="Jun"/>
  </r>
  <r>
    <x v="8807"/>
    <x v="320"/>
    <s v="Sneakers"/>
    <x v="4"/>
    <x v="2"/>
    <n v="10"/>
    <n v="290.44"/>
    <n v="239.6"/>
    <s v="Retail"/>
    <n v="2904.4"/>
    <n v="2396"/>
    <n v="508.40000000000009"/>
    <n v="0.17504475967497593"/>
    <x v="0"/>
    <x v="0"/>
    <s v="No Rating"/>
    <s v="Jun"/>
  </r>
  <r>
    <x v="8808"/>
    <x v="320"/>
    <s v="Jeans"/>
    <x v="4"/>
    <x v="0"/>
    <n v="1"/>
    <n v="475.37"/>
    <n v="351.23"/>
    <s v="Online"/>
    <n v="475.37"/>
    <n v="351.23"/>
    <n v="124.13999999999999"/>
    <n v="0.26114395102762056"/>
    <x v="0"/>
    <x v="0"/>
    <s v="No Rating"/>
    <s v="Jun"/>
  </r>
  <r>
    <x v="8809"/>
    <x v="320"/>
    <s v="Fiction"/>
    <x v="1"/>
    <x v="0"/>
    <n v="4"/>
    <n v="343.2"/>
    <n v="229.93"/>
    <s v="Retail"/>
    <n v="1372.8"/>
    <n v="919.72"/>
    <n v="453.07999999999993"/>
    <n v="0.33004079254079249"/>
    <x v="0"/>
    <x v="0"/>
    <s v="No Rating"/>
    <s v="Jun"/>
  </r>
  <r>
    <x v="8810"/>
    <x v="321"/>
    <s v="T-shirt"/>
    <x v="4"/>
    <x v="4"/>
    <n v="13"/>
    <n v="378.29"/>
    <n v="331.56"/>
    <s v="Retail"/>
    <n v="4917.7700000000004"/>
    <n v="4310.28"/>
    <n v="607.49000000000069"/>
    <n v="0.12352956726321089"/>
    <x v="0"/>
    <x v="0"/>
    <s v="No Rating"/>
    <s v="Jun"/>
  </r>
  <r>
    <x v="8811"/>
    <x v="321"/>
    <s v="Smartphone"/>
    <x v="3"/>
    <x v="3"/>
    <n v="20"/>
    <n v="349.13"/>
    <n v="299.66000000000003"/>
    <s v="Retail"/>
    <n v="6982.6"/>
    <n v="5993.2000000000007"/>
    <n v="989.39999999999964"/>
    <n v="0.14169507060407291"/>
    <x v="0"/>
    <x v="0"/>
    <s v="No Rating"/>
    <s v="Jun"/>
  </r>
  <r>
    <x v="8812"/>
    <x v="321"/>
    <s v="Fiction"/>
    <x v="1"/>
    <x v="0"/>
    <n v="16"/>
    <n v="157.53"/>
    <n v="104.96"/>
    <s v="Online"/>
    <n v="2520.48"/>
    <n v="1679.36"/>
    <n v="841.12000000000012"/>
    <n v="0.33371421316574623"/>
    <x v="0"/>
    <x v="0"/>
    <s v="No Rating"/>
    <s v="Jun"/>
  </r>
  <r>
    <x v="8813"/>
    <x v="321"/>
    <s v="Football"/>
    <x v="0"/>
    <x v="4"/>
    <n v="6"/>
    <n v="94.05"/>
    <n v="63.39"/>
    <s v="Retail"/>
    <n v="564.29999999999995"/>
    <n v="380.34000000000003"/>
    <n v="183.95999999999992"/>
    <n v="0.3259968102073364"/>
    <x v="0"/>
    <x v="0"/>
    <s v="No Rating"/>
    <s v="Jun"/>
  </r>
  <r>
    <x v="8814"/>
    <x v="321"/>
    <s v="Cookware Set"/>
    <x v="2"/>
    <x v="3"/>
    <n v="10"/>
    <n v="288.2"/>
    <n v="191.13"/>
    <s v="Retail"/>
    <n v="2882"/>
    <n v="1911.3"/>
    <n v="970.7"/>
    <n v="0.33681471200555174"/>
    <x v="0"/>
    <x v="0"/>
    <s v="No Rating"/>
    <s v="Jun"/>
  </r>
  <r>
    <x v="8815"/>
    <x v="321"/>
    <s v="Cycle"/>
    <x v="0"/>
    <x v="2"/>
    <n v="6"/>
    <n v="199.61"/>
    <n v="170.47"/>
    <s v="Retail"/>
    <n v="1197.6600000000001"/>
    <n v="1022.8199999999999"/>
    <n v="174.84000000000015"/>
    <n v="0.14598467010670818"/>
    <x v="0"/>
    <x v="0"/>
    <s v="No Rating"/>
    <s v="Jun"/>
  </r>
  <r>
    <x v="8816"/>
    <x v="321"/>
    <s v="Cookware Set"/>
    <x v="2"/>
    <x v="3"/>
    <n v="6"/>
    <n v="408.14"/>
    <n v="310.10000000000002"/>
    <s v="Retail"/>
    <n v="2448.84"/>
    <n v="1860.6000000000001"/>
    <n v="588.24"/>
    <n v="0.24021169206644777"/>
    <x v="0"/>
    <x v="0"/>
    <s v="No Rating"/>
    <s v="Jun"/>
  </r>
  <r>
    <x v="8817"/>
    <x v="321"/>
    <s v="Fiction"/>
    <x v="1"/>
    <x v="3"/>
    <n v="16"/>
    <n v="368.96"/>
    <n v="280.94"/>
    <s v="Retail"/>
    <n v="5903.36"/>
    <n v="4495.04"/>
    <n v="1408.3199999999997"/>
    <n v="0.23856244579358193"/>
    <x v="0"/>
    <x v="0"/>
    <s v="No Rating"/>
    <s v="Jun"/>
  </r>
  <r>
    <x v="8818"/>
    <x v="321"/>
    <s v="Textbook"/>
    <x v="1"/>
    <x v="1"/>
    <n v="12"/>
    <n v="481.55"/>
    <n v="375.55"/>
    <s v="Online"/>
    <n v="5778.6"/>
    <n v="4506.6000000000004"/>
    <n v="1272"/>
    <n v="0.220122521025854"/>
    <x v="0"/>
    <x v="0"/>
    <s v="No Rating"/>
    <s v="Jun"/>
  </r>
  <r>
    <x v="8819"/>
    <x v="321"/>
    <s v="Fiction"/>
    <x v="1"/>
    <x v="3"/>
    <n v="1"/>
    <n v="131.32"/>
    <n v="106.98"/>
    <s v="Retail"/>
    <n v="131.32"/>
    <n v="106.98"/>
    <n v="24.339999999999989"/>
    <n v="0.18534876637222045"/>
    <x v="0"/>
    <x v="0"/>
    <s v="No Rating"/>
    <s v="Jun"/>
  </r>
  <r>
    <x v="8820"/>
    <x v="321"/>
    <s v="Camera"/>
    <x v="3"/>
    <x v="0"/>
    <n v="11"/>
    <n v="181"/>
    <n v="138.26"/>
    <s v="Retail"/>
    <n v="1991"/>
    <n v="1520.86"/>
    <n v="470.1400000000001"/>
    <n v="0.23613259668508293"/>
    <x v="0"/>
    <x v="0"/>
    <s v="No Rating"/>
    <s v="Jun"/>
  </r>
  <r>
    <x v="8821"/>
    <x v="321"/>
    <s v="Camera"/>
    <x v="3"/>
    <x v="2"/>
    <n v="14"/>
    <n v="240.31"/>
    <n v="164.98"/>
    <s v="Online"/>
    <n v="3364.34"/>
    <n v="2309.7199999999998"/>
    <n v="1054.6200000000003"/>
    <n v="0.31347010111938756"/>
    <x v="0"/>
    <x v="0"/>
    <s v="No Rating"/>
    <s v="Jun"/>
  </r>
  <r>
    <x v="8822"/>
    <x v="321"/>
    <s v="Yoga Mat"/>
    <x v="0"/>
    <x v="3"/>
    <n v="4"/>
    <n v="333.11"/>
    <n v="245.22"/>
    <s v="Retail"/>
    <n v="1332.44"/>
    <n v="980.88"/>
    <n v="351.56000000000006"/>
    <n v="0.26384677734081841"/>
    <x v="0"/>
    <x v="0"/>
    <s v="No Rating"/>
    <s v="Jun"/>
  </r>
  <r>
    <x v="8823"/>
    <x v="321"/>
    <s v="Fiction"/>
    <x v="1"/>
    <x v="3"/>
    <n v="20"/>
    <n v="229.55"/>
    <n v="172.46"/>
    <s v="Retail"/>
    <n v="4591"/>
    <n v="3449.2000000000003"/>
    <n v="1141.7999999999997"/>
    <n v="0.24870398605968191"/>
    <x v="0"/>
    <x v="0"/>
    <s v="No Rating"/>
    <s v="Jun"/>
  </r>
  <r>
    <x v="8824"/>
    <x v="321"/>
    <s v="Fiction"/>
    <x v="1"/>
    <x v="4"/>
    <n v="16"/>
    <n v="124.19"/>
    <n v="108.88"/>
    <s v="Online"/>
    <n v="1987.04"/>
    <n v="1742.08"/>
    <n v="244.96000000000004"/>
    <n v="0.12327884692809407"/>
    <x v="0"/>
    <x v="0"/>
    <s v="No Rating"/>
    <s v="Jun"/>
  </r>
  <r>
    <x v="8825"/>
    <x v="321"/>
    <s v="Headphones"/>
    <x v="3"/>
    <x v="1"/>
    <n v="1"/>
    <n v="110.01"/>
    <n v="81.44"/>
    <s v="Online"/>
    <n v="110.01"/>
    <n v="81.44"/>
    <n v="28.570000000000007"/>
    <n v="0.25970366330333611"/>
    <x v="0"/>
    <x v="0"/>
    <s v="No Rating"/>
    <s v="Jun"/>
  </r>
  <r>
    <x v="8826"/>
    <x v="321"/>
    <s v="Jacket"/>
    <x v="4"/>
    <x v="0"/>
    <n v="20"/>
    <n v="77.53"/>
    <n v="65.790000000000006"/>
    <s v="Retail"/>
    <n v="1550.6"/>
    <n v="1315.8000000000002"/>
    <n v="234.79999999999973"/>
    <n v="0.15142525474010043"/>
    <x v="0"/>
    <x v="0"/>
    <s v="No Rating"/>
    <s v="Jun"/>
  </r>
  <r>
    <x v="8827"/>
    <x v="321"/>
    <s v="Yoga Mat"/>
    <x v="0"/>
    <x v="3"/>
    <n v="16"/>
    <n v="350.49"/>
    <n v="223.21"/>
    <s v="Online"/>
    <n v="5607.84"/>
    <n v="3571.36"/>
    <n v="2036.48"/>
    <n v="0.36314873462866271"/>
    <x v="0"/>
    <x v="0"/>
    <s v="No Rating"/>
    <s v="Jun"/>
  </r>
  <r>
    <x v="8828"/>
    <x v="321"/>
    <s v="Cookware Set"/>
    <x v="2"/>
    <x v="1"/>
    <n v="1"/>
    <n v="445.97"/>
    <n v="344.12"/>
    <s v="Online"/>
    <n v="445.97"/>
    <n v="344.12"/>
    <n v="101.85000000000002"/>
    <n v="0.22837859048814946"/>
    <x v="0"/>
    <x v="0"/>
    <s v="No Rating"/>
    <s v="Jun"/>
  </r>
  <r>
    <x v="8829"/>
    <x v="321"/>
    <s v="Football"/>
    <x v="0"/>
    <x v="3"/>
    <n v="7"/>
    <n v="392.33"/>
    <n v="263.19"/>
    <s v="Retail"/>
    <n v="2746.31"/>
    <n v="1842.33"/>
    <n v="903.98"/>
    <n v="0.32916167512043432"/>
    <x v="1"/>
    <x v="3"/>
    <s v="No Rating"/>
    <s v="Jun"/>
  </r>
  <r>
    <x v="8830"/>
    <x v="321"/>
    <s v="Mixer"/>
    <x v="2"/>
    <x v="1"/>
    <n v="6"/>
    <n v="491.9"/>
    <n v="298.05"/>
    <s v="Online"/>
    <n v="2951.3999999999996"/>
    <n v="1788.3000000000002"/>
    <n v="1163.0999999999995"/>
    <n v="0.39408416344785513"/>
    <x v="0"/>
    <x v="0"/>
    <s v="No Rating"/>
    <s v="Jun"/>
  </r>
  <r>
    <x v="8831"/>
    <x v="321"/>
    <s v="Headphones"/>
    <x v="3"/>
    <x v="3"/>
    <n v="17"/>
    <n v="126.14"/>
    <n v="87.22"/>
    <s v="Retail"/>
    <n v="2144.38"/>
    <n v="1482.74"/>
    <n v="661.6400000000001"/>
    <n v="0.30854605993340734"/>
    <x v="0"/>
    <x v="0"/>
    <n v="1"/>
    <s v="Jun"/>
  </r>
  <r>
    <x v="8832"/>
    <x v="321"/>
    <s v="Camera"/>
    <x v="3"/>
    <x v="2"/>
    <n v="16"/>
    <n v="310.64"/>
    <n v="225.6"/>
    <s v="Retail"/>
    <n v="4970.24"/>
    <n v="3609.6"/>
    <n v="1360.6399999999999"/>
    <n v="0.27375740406901877"/>
    <x v="0"/>
    <x v="0"/>
    <s v="No Rating"/>
    <s v="Jun"/>
  </r>
  <r>
    <x v="8833"/>
    <x v="322"/>
    <s v="T-shirt"/>
    <x v="4"/>
    <x v="1"/>
    <n v="19"/>
    <n v="186.12"/>
    <n v="136.03"/>
    <s v="Retail"/>
    <n v="3536.28"/>
    <n v="2584.5700000000002"/>
    <n v="951.71"/>
    <n v="0.26912744465935956"/>
    <x v="0"/>
    <x v="0"/>
    <n v="3"/>
    <s v="Jun"/>
  </r>
  <r>
    <x v="8834"/>
    <x v="322"/>
    <s v="Football"/>
    <x v="0"/>
    <x v="2"/>
    <n v="13"/>
    <n v="391.88"/>
    <n v="303.86"/>
    <s v="Online"/>
    <n v="5094.4399999999996"/>
    <n v="3950.1800000000003"/>
    <n v="1144.2599999999993"/>
    <n v="0.22460957435949769"/>
    <x v="0"/>
    <x v="0"/>
    <s v="No Rating"/>
    <s v="Jun"/>
  </r>
  <r>
    <x v="8835"/>
    <x v="322"/>
    <s v="Vacuum Cleaner"/>
    <x v="2"/>
    <x v="4"/>
    <n v="9"/>
    <n v="169.72"/>
    <n v="144.87"/>
    <s v="Online"/>
    <n v="1527.48"/>
    <n v="1303.83"/>
    <n v="223.65000000000009"/>
    <n v="0.14641762903605945"/>
    <x v="0"/>
    <x v="0"/>
    <s v="No Rating"/>
    <s v="Jun"/>
  </r>
  <r>
    <x v="8836"/>
    <x v="322"/>
    <s v="Mixer"/>
    <x v="2"/>
    <x v="1"/>
    <n v="14"/>
    <n v="300.10000000000002"/>
    <n v="213.97"/>
    <s v="Online"/>
    <n v="4201.4000000000005"/>
    <n v="2995.58"/>
    <n v="1205.8200000000006"/>
    <n v="0.2870043318893703"/>
    <x v="0"/>
    <x v="0"/>
    <s v="No Rating"/>
    <s v="Jun"/>
  </r>
  <r>
    <x v="8837"/>
    <x v="322"/>
    <s v="T-shirt"/>
    <x v="4"/>
    <x v="4"/>
    <n v="1"/>
    <n v="349.44"/>
    <n v="276.77999999999997"/>
    <s v="Online"/>
    <n v="349.44"/>
    <n v="276.77999999999997"/>
    <n v="72.660000000000025"/>
    <n v="0.20793269230769237"/>
    <x v="0"/>
    <x v="0"/>
    <s v="No Rating"/>
    <s v="Jun"/>
  </r>
  <r>
    <x v="8838"/>
    <x v="322"/>
    <s v="Textbook"/>
    <x v="1"/>
    <x v="4"/>
    <n v="10"/>
    <n v="128.52000000000001"/>
    <n v="77.38"/>
    <s v="Online"/>
    <n v="1285.2"/>
    <n v="773.8"/>
    <n v="511.40000000000009"/>
    <n v="0.39791472144413326"/>
    <x v="0"/>
    <x v="0"/>
    <s v="No Rating"/>
    <s v="Jun"/>
  </r>
  <r>
    <x v="8839"/>
    <x v="322"/>
    <s v="Comics"/>
    <x v="1"/>
    <x v="1"/>
    <n v="4"/>
    <n v="207.57"/>
    <n v="180.47"/>
    <s v="Online"/>
    <n v="830.28"/>
    <n v="721.88"/>
    <n v="108.39999999999998"/>
    <n v="0.13055836585248348"/>
    <x v="0"/>
    <x v="0"/>
    <s v="No Rating"/>
    <s v="Jun"/>
  </r>
  <r>
    <x v="8840"/>
    <x v="322"/>
    <s v="Cycle"/>
    <x v="0"/>
    <x v="0"/>
    <n v="6"/>
    <n v="96.39"/>
    <n v="70.41"/>
    <s v="Retail"/>
    <n v="578.34"/>
    <n v="422.46"/>
    <n v="155.88000000000005"/>
    <n v="0.26953003423591665"/>
    <x v="0"/>
    <x v="0"/>
    <n v="4"/>
    <s v="Jun"/>
  </r>
  <r>
    <x v="8841"/>
    <x v="322"/>
    <s v="Football"/>
    <x v="0"/>
    <x v="0"/>
    <n v="18"/>
    <n v="469.21"/>
    <n v="353.29"/>
    <s v="Online"/>
    <n v="8445.7799999999988"/>
    <n v="6359.22"/>
    <n v="2086.5599999999986"/>
    <n v="0.24705355810830959"/>
    <x v="0"/>
    <x v="0"/>
    <n v="1"/>
    <s v="Jun"/>
  </r>
  <r>
    <x v="8842"/>
    <x v="322"/>
    <s v="Dumbbells"/>
    <x v="0"/>
    <x v="1"/>
    <n v="4"/>
    <n v="315.44"/>
    <n v="233.68"/>
    <s v="Online"/>
    <n v="1261.76"/>
    <n v="934.72"/>
    <n v="327.03999999999996"/>
    <n v="0.25919350748161296"/>
    <x v="0"/>
    <x v="0"/>
    <s v="No Rating"/>
    <s v="Jun"/>
  </r>
  <r>
    <x v="8843"/>
    <x v="322"/>
    <s v="Comics"/>
    <x v="1"/>
    <x v="0"/>
    <n v="9"/>
    <n v="128.51"/>
    <n v="84.08"/>
    <s v="Retail"/>
    <n v="1156.5899999999999"/>
    <n v="756.72"/>
    <n v="399.86999999999989"/>
    <n v="0.34573184966150489"/>
    <x v="0"/>
    <x v="0"/>
    <s v="No Rating"/>
    <s v="Jun"/>
  </r>
  <r>
    <x v="8844"/>
    <x v="322"/>
    <s v="Smartphone"/>
    <x v="3"/>
    <x v="3"/>
    <n v="19"/>
    <n v="120.95"/>
    <n v="84.02"/>
    <s v="Retail"/>
    <n v="2298.0500000000002"/>
    <n v="1596.3799999999999"/>
    <n v="701.6700000000003"/>
    <n v="0.30533278214138082"/>
    <x v="0"/>
    <x v="0"/>
    <s v="No Rating"/>
    <s v="Jun"/>
  </r>
  <r>
    <x v="8845"/>
    <x v="322"/>
    <s v="Dumbbells"/>
    <x v="0"/>
    <x v="4"/>
    <n v="7"/>
    <n v="312.2"/>
    <n v="223.99"/>
    <s v="Online"/>
    <n v="2185.4"/>
    <n v="1567.93"/>
    <n v="617.47"/>
    <n v="0.2825432415118514"/>
    <x v="0"/>
    <x v="0"/>
    <s v="No Rating"/>
    <s v="Jun"/>
  </r>
  <r>
    <x v="8846"/>
    <x v="322"/>
    <s v="Mixer"/>
    <x v="2"/>
    <x v="0"/>
    <n v="5"/>
    <n v="457.43"/>
    <n v="370.46"/>
    <s v="Online"/>
    <n v="2287.15"/>
    <n v="1852.3"/>
    <n v="434.85000000000014"/>
    <n v="0.19012745119471838"/>
    <x v="0"/>
    <x v="0"/>
    <s v="No Rating"/>
    <s v="Jun"/>
  </r>
  <r>
    <x v="8847"/>
    <x v="322"/>
    <s v="Laptop"/>
    <x v="3"/>
    <x v="3"/>
    <n v="6"/>
    <n v="353.92"/>
    <n v="214.36"/>
    <s v="Retail"/>
    <n v="2123.52"/>
    <n v="1286.1600000000001"/>
    <n v="837.3599999999999"/>
    <n v="0.39432640144665454"/>
    <x v="0"/>
    <x v="0"/>
    <s v="No Rating"/>
    <s v="Jun"/>
  </r>
  <r>
    <x v="8848"/>
    <x v="322"/>
    <s v="Laptop"/>
    <x v="3"/>
    <x v="4"/>
    <n v="5"/>
    <n v="149.96"/>
    <n v="114.05"/>
    <s v="Retail"/>
    <n v="749.80000000000007"/>
    <n v="570.25"/>
    <n v="179.55000000000007"/>
    <n v="0.23946385702854101"/>
    <x v="0"/>
    <x v="0"/>
    <s v="No Rating"/>
    <s v="Jun"/>
  </r>
  <r>
    <x v="8849"/>
    <x v="322"/>
    <s v="Biography"/>
    <x v="1"/>
    <x v="2"/>
    <n v="12"/>
    <n v="372.95"/>
    <n v="305.35000000000002"/>
    <s v="Retail"/>
    <n v="4475.3999999999996"/>
    <n v="3664.2000000000003"/>
    <n v="811.19999999999936"/>
    <n v="0.18125754122536519"/>
    <x v="0"/>
    <x v="0"/>
    <n v="5"/>
    <s v="Jun"/>
  </r>
  <r>
    <x v="8850"/>
    <x v="322"/>
    <s v="Jeans"/>
    <x v="4"/>
    <x v="3"/>
    <n v="2"/>
    <n v="178.32"/>
    <n v="117.05"/>
    <s v="Online"/>
    <n v="356.64"/>
    <n v="234.1"/>
    <n v="122.53999999999999"/>
    <n v="0.34359578286227005"/>
    <x v="0"/>
    <x v="0"/>
    <s v="No Rating"/>
    <s v="Jun"/>
  </r>
  <r>
    <x v="8851"/>
    <x v="322"/>
    <s v="T-shirt"/>
    <x v="4"/>
    <x v="3"/>
    <n v="13"/>
    <n v="231.97"/>
    <n v="160.83000000000001"/>
    <s v="Online"/>
    <n v="3015.61"/>
    <n v="2090.79"/>
    <n v="924.82000000000016"/>
    <n v="0.3066775876190887"/>
    <x v="0"/>
    <x v="0"/>
    <s v="No Rating"/>
    <s v="Jun"/>
  </r>
  <r>
    <x v="8852"/>
    <x v="322"/>
    <s v="Yoga Mat"/>
    <x v="0"/>
    <x v="2"/>
    <n v="2"/>
    <n v="292.93"/>
    <n v="205.69"/>
    <s v="Online"/>
    <n v="585.86"/>
    <n v="411.38"/>
    <n v="174.48000000000002"/>
    <n v="0.29781859147236545"/>
    <x v="0"/>
    <x v="0"/>
    <s v="No Rating"/>
    <s v="Jun"/>
  </r>
  <r>
    <x v="8853"/>
    <x v="322"/>
    <s v="Jacket"/>
    <x v="4"/>
    <x v="1"/>
    <n v="10"/>
    <n v="468.45"/>
    <n v="388.45"/>
    <s v="Retail"/>
    <n v="4684.5"/>
    <n v="3884.5"/>
    <n v="800"/>
    <n v="0.17077596328316788"/>
    <x v="0"/>
    <x v="0"/>
    <s v="No Rating"/>
    <s v="Jun"/>
  </r>
  <r>
    <x v="8854"/>
    <x v="322"/>
    <s v="Fiction"/>
    <x v="1"/>
    <x v="4"/>
    <n v="17"/>
    <n v="16.13"/>
    <n v="11.78"/>
    <s v="Retail"/>
    <n v="274.20999999999998"/>
    <n v="200.26"/>
    <n v="73.949999999999989"/>
    <n v="0.26968381897086174"/>
    <x v="0"/>
    <x v="0"/>
    <s v="No Rating"/>
    <s v="Jun"/>
  </r>
  <r>
    <x v="8855"/>
    <x v="322"/>
    <s v="Fiction"/>
    <x v="1"/>
    <x v="2"/>
    <n v="7"/>
    <n v="362.85"/>
    <n v="257.8"/>
    <s v="Online"/>
    <n v="2539.9500000000003"/>
    <n v="1804.6000000000001"/>
    <n v="735.35000000000014"/>
    <n v="0.28951357310183273"/>
    <x v="0"/>
    <x v="0"/>
    <s v="No Rating"/>
    <s v="Jun"/>
  </r>
  <r>
    <x v="8856"/>
    <x v="322"/>
    <s v="Jacket"/>
    <x v="4"/>
    <x v="1"/>
    <n v="13"/>
    <n v="247.95"/>
    <n v="161"/>
    <s v="Online"/>
    <n v="3223.35"/>
    <n v="2093"/>
    <n v="1130.3499999999999"/>
    <n v="0.35067553942327079"/>
    <x v="0"/>
    <x v="0"/>
    <n v="2"/>
    <s v="Jun"/>
  </r>
  <r>
    <x v="8857"/>
    <x v="322"/>
    <s v="Textbook"/>
    <x v="1"/>
    <x v="3"/>
    <n v="1"/>
    <n v="247.68"/>
    <n v="162.9"/>
    <s v="Retail"/>
    <n v="247.68"/>
    <n v="162.9"/>
    <n v="84.78"/>
    <n v="0.34229651162790697"/>
    <x v="0"/>
    <x v="0"/>
    <s v="No Rating"/>
    <s v="Jun"/>
  </r>
  <r>
    <x v="8858"/>
    <x v="322"/>
    <s v="Jeans"/>
    <x v="4"/>
    <x v="4"/>
    <n v="4"/>
    <n v="424.33"/>
    <n v="354.22"/>
    <s v="Online"/>
    <n v="1697.32"/>
    <n v="1416.88"/>
    <n v="280.43999999999983"/>
    <n v="0.16522517851672039"/>
    <x v="0"/>
    <x v="0"/>
    <s v="No Rating"/>
    <s v="Jun"/>
  </r>
  <r>
    <x v="8859"/>
    <x v="322"/>
    <s v="Comics"/>
    <x v="1"/>
    <x v="3"/>
    <n v="12"/>
    <n v="304.8"/>
    <n v="251.33"/>
    <s v="Retail"/>
    <n v="3657.6000000000004"/>
    <n v="3015.96"/>
    <n v="641.64000000000033"/>
    <n v="0.17542650918635178"/>
    <x v="0"/>
    <x v="0"/>
    <s v="No Rating"/>
    <s v="Jun"/>
  </r>
  <r>
    <x v="8860"/>
    <x v="322"/>
    <s v="Cycle"/>
    <x v="0"/>
    <x v="2"/>
    <n v="13"/>
    <n v="201.88"/>
    <n v="164.5"/>
    <s v="Online"/>
    <n v="2624.44"/>
    <n v="2138.5"/>
    <n v="485.94000000000005"/>
    <n v="0.1851595006934813"/>
    <x v="0"/>
    <x v="0"/>
    <s v="No Rating"/>
    <s v="Jun"/>
  </r>
  <r>
    <x v="8861"/>
    <x v="322"/>
    <s v="Comics"/>
    <x v="1"/>
    <x v="3"/>
    <n v="3"/>
    <n v="97.28"/>
    <n v="76.23"/>
    <s v="Online"/>
    <n v="291.84000000000003"/>
    <n v="228.69"/>
    <n v="63.150000000000034"/>
    <n v="0.21638569078947378"/>
    <x v="0"/>
    <x v="0"/>
    <s v="No Rating"/>
    <s v="Jun"/>
  </r>
  <r>
    <x v="8862"/>
    <x v="322"/>
    <s v="Cycle"/>
    <x v="0"/>
    <x v="0"/>
    <n v="6"/>
    <n v="33.28"/>
    <n v="24.27"/>
    <s v="Retail"/>
    <n v="199.68"/>
    <n v="145.62"/>
    <n v="54.06"/>
    <n v="0.27073317307692307"/>
    <x v="0"/>
    <x v="0"/>
    <s v="No Rating"/>
    <s v="Jun"/>
  </r>
  <r>
    <x v="8863"/>
    <x v="322"/>
    <s v="Laptop"/>
    <x v="3"/>
    <x v="0"/>
    <n v="10"/>
    <n v="333.3"/>
    <n v="281.39999999999998"/>
    <s v="Online"/>
    <n v="3333"/>
    <n v="2814"/>
    <n v="519"/>
    <n v="0.15571557155715571"/>
    <x v="0"/>
    <x v="0"/>
    <s v="No Rating"/>
    <s v="Jun"/>
  </r>
  <r>
    <x v="8864"/>
    <x v="322"/>
    <s v="Jeans"/>
    <x v="4"/>
    <x v="2"/>
    <n v="19"/>
    <n v="23.1"/>
    <n v="16.04"/>
    <s v="Retail"/>
    <n v="438.90000000000003"/>
    <n v="304.76"/>
    <n v="134.14000000000004"/>
    <n v="0.30562770562770569"/>
    <x v="0"/>
    <x v="0"/>
    <s v="No Rating"/>
    <s v="Jun"/>
  </r>
  <r>
    <x v="8865"/>
    <x v="322"/>
    <s v="Smartphone"/>
    <x v="3"/>
    <x v="4"/>
    <n v="17"/>
    <n v="105.46"/>
    <n v="70.88"/>
    <s v="Retail"/>
    <n v="1792.82"/>
    <n v="1204.96"/>
    <n v="587.8599999999999"/>
    <n v="0.32789683292243499"/>
    <x v="0"/>
    <x v="0"/>
    <s v="No Rating"/>
    <s v="Jun"/>
  </r>
  <r>
    <x v="8866"/>
    <x v="323"/>
    <s v="Yoga Mat"/>
    <x v="0"/>
    <x v="0"/>
    <n v="5"/>
    <n v="494.17"/>
    <n v="395.94"/>
    <s v="Retail"/>
    <n v="2470.85"/>
    <n v="1979.7"/>
    <n v="491.14999999999986"/>
    <n v="0.19877774854807045"/>
    <x v="0"/>
    <x v="0"/>
    <s v="No Rating"/>
    <s v="Jun"/>
  </r>
  <r>
    <x v="8867"/>
    <x v="323"/>
    <s v="Jacket"/>
    <x v="4"/>
    <x v="3"/>
    <n v="18"/>
    <n v="136.63"/>
    <n v="100.67"/>
    <s v="Retail"/>
    <n v="2459.34"/>
    <n v="1812.06"/>
    <n v="647.2800000000002"/>
    <n v="0.2631925638585963"/>
    <x v="0"/>
    <x v="0"/>
    <s v="No Rating"/>
    <s v="Jun"/>
  </r>
  <r>
    <x v="8868"/>
    <x v="323"/>
    <s v="Cookware Set"/>
    <x v="2"/>
    <x v="3"/>
    <n v="10"/>
    <n v="391.11"/>
    <n v="240.66"/>
    <s v="Retail"/>
    <n v="3911.1000000000004"/>
    <n v="2406.6"/>
    <n v="1504.5000000000005"/>
    <n v="0.38467438827951222"/>
    <x v="0"/>
    <x v="0"/>
    <s v="No Rating"/>
    <s v="Jun"/>
  </r>
  <r>
    <x v="8869"/>
    <x v="323"/>
    <s v="Football"/>
    <x v="0"/>
    <x v="0"/>
    <n v="9"/>
    <n v="411.44"/>
    <n v="319.45999999999998"/>
    <s v="Online"/>
    <n v="3702.96"/>
    <n v="2875.14"/>
    <n v="827.82000000000016"/>
    <n v="0.22355629010305272"/>
    <x v="0"/>
    <x v="0"/>
    <n v="5"/>
    <s v="Jun"/>
  </r>
  <r>
    <x v="8870"/>
    <x v="323"/>
    <s v="Chair"/>
    <x v="2"/>
    <x v="2"/>
    <n v="12"/>
    <n v="149.72"/>
    <n v="124.87"/>
    <s v="Online"/>
    <n v="1796.6399999999999"/>
    <n v="1498.44"/>
    <n v="298.19999999999982"/>
    <n v="0.16597648944696758"/>
    <x v="0"/>
    <x v="0"/>
    <s v="No Rating"/>
    <s v="Jun"/>
  </r>
  <r>
    <x v="8871"/>
    <x v="323"/>
    <s v="Comics"/>
    <x v="1"/>
    <x v="3"/>
    <n v="9"/>
    <n v="179.17"/>
    <n v="147.66"/>
    <s v="Retail"/>
    <n v="1612.53"/>
    <n v="1328.94"/>
    <n v="283.58999999999992"/>
    <n v="0.17586649550706029"/>
    <x v="0"/>
    <x v="0"/>
    <s v="No Rating"/>
    <s v="Jun"/>
  </r>
  <r>
    <x v="8872"/>
    <x v="323"/>
    <s v="Headphones"/>
    <x v="3"/>
    <x v="0"/>
    <n v="2"/>
    <n v="106.67"/>
    <n v="69.83"/>
    <s v="Retail"/>
    <n v="213.34"/>
    <n v="139.66"/>
    <n v="73.680000000000007"/>
    <n v="0.34536420736851975"/>
    <x v="0"/>
    <x v="0"/>
    <s v="No Rating"/>
    <s v="Jun"/>
  </r>
  <r>
    <x v="8873"/>
    <x v="323"/>
    <s v="Headphones"/>
    <x v="3"/>
    <x v="0"/>
    <n v="5"/>
    <n v="43.08"/>
    <n v="34.14"/>
    <s v="Retail"/>
    <n v="215.39999999999998"/>
    <n v="170.7"/>
    <n v="44.699999999999989"/>
    <n v="0.20752089136490248"/>
    <x v="0"/>
    <x v="0"/>
    <s v="No Rating"/>
    <s v="Jun"/>
  </r>
  <r>
    <x v="8874"/>
    <x v="323"/>
    <s v="Yoga Mat"/>
    <x v="0"/>
    <x v="1"/>
    <n v="9"/>
    <n v="204.14"/>
    <n v="137.41999999999999"/>
    <s v="Retail"/>
    <n v="1837.2599999999998"/>
    <n v="1236.78"/>
    <n v="600.47999999999979"/>
    <n v="0.32683452532575674"/>
    <x v="0"/>
    <x v="0"/>
    <n v="3"/>
    <s v="Jun"/>
  </r>
  <r>
    <x v="8875"/>
    <x v="323"/>
    <s v="Jeans"/>
    <x v="4"/>
    <x v="0"/>
    <n v="4"/>
    <n v="447.49"/>
    <n v="289.98"/>
    <s v="Online"/>
    <n v="1789.96"/>
    <n v="1159.92"/>
    <n v="630.04"/>
    <n v="0.35198551922947996"/>
    <x v="0"/>
    <x v="0"/>
    <s v="No Rating"/>
    <s v="Jun"/>
  </r>
  <r>
    <x v="8876"/>
    <x v="323"/>
    <s v="Jacket"/>
    <x v="4"/>
    <x v="3"/>
    <n v="2"/>
    <n v="353.45"/>
    <n v="270.70999999999998"/>
    <s v="Online"/>
    <n v="706.9"/>
    <n v="541.41999999999996"/>
    <n v="165.48000000000002"/>
    <n v="0.23409251662187017"/>
    <x v="0"/>
    <x v="0"/>
    <s v="No Rating"/>
    <s v="Jun"/>
  </r>
  <r>
    <x v="8877"/>
    <x v="323"/>
    <s v="Laptop"/>
    <x v="3"/>
    <x v="1"/>
    <n v="2"/>
    <n v="286.94"/>
    <n v="240.04"/>
    <s v="Online"/>
    <n v="573.88"/>
    <n v="480.08"/>
    <n v="93.800000000000011"/>
    <n v="0.16344880462814529"/>
    <x v="0"/>
    <x v="0"/>
    <s v="No Rating"/>
    <s v="Jun"/>
  </r>
  <r>
    <x v="8878"/>
    <x v="323"/>
    <s v="Yoga Mat"/>
    <x v="0"/>
    <x v="3"/>
    <n v="3"/>
    <n v="351.42"/>
    <n v="316"/>
    <s v="Online"/>
    <n v="1054.26"/>
    <n v="948"/>
    <n v="106.25999999999999"/>
    <n v="0.10079107620511069"/>
    <x v="0"/>
    <x v="0"/>
    <s v="No Rating"/>
    <s v="Jun"/>
  </r>
  <r>
    <x v="8879"/>
    <x v="323"/>
    <s v="Jacket"/>
    <x v="4"/>
    <x v="3"/>
    <n v="3"/>
    <n v="179.22"/>
    <n v="114.74"/>
    <s v="Online"/>
    <n v="537.66"/>
    <n v="344.21999999999997"/>
    <n v="193.44"/>
    <n v="0.35978127441133806"/>
    <x v="0"/>
    <x v="0"/>
    <n v="5"/>
    <s v="Jun"/>
  </r>
  <r>
    <x v="8880"/>
    <x v="323"/>
    <s v="Yoga Mat"/>
    <x v="0"/>
    <x v="1"/>
    <n v="5"/>
    <n v="24.93"/>
    <n v="19.329999999999998"/>
    <s v="Retail"/>
    <n v="124.65"/>
    <n v="96.649999999999991"/>
    <n v="28.000000000000014"/>
    <n v="0.22462896109105507"/>
    <x v="0"/>
    <x v="0"/>
    <s v="No Rating"/>
    <s v="Jun"/>
  </r>
  <r>
    <x v="8881"/>
    <x v="323"/>
    <s v="Cookware Set"/>
    <x v="2"/>
    <x v="4"/>
    <n v="1"/>
    <n v="428.24"/>
    <n v="268.23"/>
    <s v="Online"/>
    <n v="428.24"/>
    <n v="268.23"/>
    <n v="160.01"/>
    <n v="0.37364561927890899"/>
    <x v="1"/>
    <x v="3"/>
    <s v="No Rating"/>
    <s v="Jun"/>
  </r>
  <r>
    <x v="8882"/>
    <x v="323"/>
    <s v="Mixer"/>
    <x v="2"/>
    <x v="3"/>
    <n v="16"/>
    <n v="486.12"/>
    <n v="392.09"/>
    <s v="Online"/>
    <n v="7777.92"/>
    <n v="6273.44"/>
    <n v="1504.4800000000005"/>
    <n v="0.19342960585863578"/>
    <x v="0"/>
    <x v="0"/>
    <s v="No Rating"/>
    <s v="Jun"/>
  </r>
  <r>
    <x v="8883"/>
    <x v="323"/>
    <s v="Cycle"/>
    <x v="0"/>
    <x v="0"/>
    <n v="17"/>
    <n v="23.91"/>
    <n v="15.73"/>
    <s v="Retail"/>
    <n v="406.47"/>
    <n v="267.41000000000003"/>
    <n v="139.06"/>
    <n v="0.34211626934337097"/>
    <x v="0"/>
    <x v="0"/>
    <n v="4"/>
    <s v="Jun"/>
  </r>
  <r>
    <x v="8884"/>
    <x v="323"/>
    <s v="T-shirt"/>
    <x v="4"/>
    <x v="0"/>
    <n v="20"/>
    <n v="386.05"/>
    <n v="253.81"/>
    <s v="Retail"/>
    <n v="7721"/>
    <n v="5076.2"/>
    <n v="2644.8"/>
    <n v="0.3425463022924492"/>
    <x v="0"/>
    <x v="0"/>
    <s v="No Rating"/>
    <s v="Jun"/>
  </r>
  <r>
    <x v="8885"/>
    <x v="323"/>
    <s v="Fiction"/>
    <x v="1"/>
    <x v="4"/>
    <n v="2"/>
    <n v="365.4"/>
    <n v="311.22000000000003"/>
    <s v="Retail"/>
    <n v="730.8"/>
    <n v="622.44000000000005"/>
    <n v="108.3599999999999"/>
    <n v="0.1482758620689654"/>
    <x v="0"/>
    <x v="0"/>
    <s v="No Rating"/>
    <s v="Jun"/>
  </r>
  <r>
    <x v="8886"/>
    <x v="323"/>
    <s v="Biography"/>
    <x v="1"/>
    <x v="4"/>
    <n v="12"/>
    <n v="242.32"/>
    <n v="202.25"/>
    <s v="Retail"/>
    <n v="2907.84"/>
    <n v="2427"/>
    <n v="480.84000000000015"/>
    <n v="0.16535985473753717"/>
    <x v="0"/>
    <x v="0"/>
    <s v="No Rating"/>
    <s v="Jun"/>
  </r>
  <r>
    <x v="8887"/>
    <x v="323"/>
    <s v="Cycle"/>
    <x v="0"/>
    <x v="3"/>
    <n v="6"/>
    <n v="402.68"/>
    <n v="287.66000000000003"/>
    <s v="Retail"/>
    <n v="2416.08"/>
    <n v="1725.96"/>
    <n v="690.11999999999989"/>
    <n v="0.28563623721068837"/>
    <x v="0"/>
    <x v="0"/>
    <s v="No Rating"/>
    <s v="Jun"/>
  </r>
  <r>
    <x v="8888"/>
    <x v="323"/>
    <s v="Cookware Set"/>
    <x v="2"/>
    <x v="3"/>
    <n v="8"/>
    <n v="150.72"/>
    <n v="128.66"/>
    <s v="Retail"/>
    <n v="1205.76"/>
    <n v="1029.28"/>
    <n v="176.48000000000002"/>
    <n v="0.14636411889596604"/>
    <x v="0"/>
    <x v="0"/>
    <s v="No Rating"/>
    <s v="Jun"/>
  </r>
  <r>
    <x v="8889"/>
    <x v="324"/>
    <s v="Jeans"/>
    <x v="4"/>
    <x v="1"/>
    <n v="15"/>
    <n v="190.3"/>
    <n v="131.58000000000001"/>
    <s v="Online"/>
    <n v="2854.5"/>
    <n v="1973.7000000000003"/>
    <n v="880.79999999999973"/>
    <n v="0.30856542301628997"/>
    <x v="0"/>
    <x v="0"/>
    <s v="No Rating"/>
    <s v="Jun"/>
  </r>
  <r>
    <x v="8890"/>
    <x v="324"/>
    <s v="Sneakers"/>
    <x v="4"/>
    <x v="0"/>
    <n v="9"/>
    <n v="371.88"/>
    <n v="293.87"/>
    <s v="Online"/>
    <n v="3346.92"/>
    <n v="2644.83"/>
    <n v="702.09000000000015"/>
    <n v="0.20977196945251161"/>
    <x v="0"/>
    <x v="0"/>
    <s v="No Rating"/>
    <s v="Jun"/>
  </r>
  <r>
    <x v="8891"/>
    <x v="324"/>
    <s v="Vacuum Cleaner"/>
    <x v="2"/>
    <x v="2"/>
    <n v="3"/>
    <n v="283.10000000000002"/>
    <n v="235.84"/>
    <s v="Online"/>
    <n v="849.30000000000007"/>
    <n v="707.52"/>
    <n v="141.78000000000009"/>
    <n v="0.16693747792299549"/>
    <x v="0"/>
    <x v="0"/>
    <s v="No Rating"/>
    <s v="Jun"/>
  </r>
  <r>
    <x v="8892"/>
    <x v="324"/>
    <s v="Jacket"/>
    <x v="4"/>
    <x v="2"/>
    <n v="14"/>
    <n v="301.66000000000003"/>
    <n v="223.28"/>
    <s v="Online"/>
    <n v="4223.2400000000007"/>
    <n v="3125.92"/>
    <n v="1097.3200000000006"/>
    <n v="0.25982894649605526"/>
    <x v="0"/>
    <x v="0"/>
    <n v="5"/>
    <s v="Jun"/>
  </r>
  <r>
    <x v="8893"/>
    <x v="324"/>
    <s v="Football"/>
    <x v="0"/>
    <x v="4"/>
    <n v="6"/>
    <n v="262.38"/>
    <n v="188"/>
    <s v="Retail"/>
    <n v="1574.28"/>
    <n v="1128"/>
    <n v="446.28"/>
    <n v="0.28348197271133468"/>
    <x v="0"/>
    <x v="0"/>
    <s v="No Rating"/>
    <s v="Jun"/>
  </r>
  <r>
    <x v="8894"/>
    <x v="324"/>
    <s v="Mixer"/>
    <x v="2"/>
    <x v="4"/>
    <n v="14"/>
    <n v="193.74"/>
    <n v="152.54"/>
    <s v="Online"/>
    <n v="2712.36"/>
    <n v="2135.56"/>
    <n v="576.80000000000018"/>
    <n v="0.21265613709094669"/>
    <x v="0"/>
    <x v="0"/>
    <s v="No Rating"/>
    <s v="Jun"/>
  </r>
  <r>
    <x v="8895"/>
    <x v="324"/>
    <s v="Jacket"/>
    <x v="4"/>
    <x v="1"/>
    <n v="19"/>
    <n v="142.99"/>
    <n v="118.82"/>
    <s v="Retail"/>
    <n v="2716.8100000000004"/>
    <n v="2257.58"/>
    <n v="459.23000000000047"/>
    <n v="0.16903279949646843"/>
    <x v="0"/>
    <x v="0"/>
    <n v="4"/>
    <s v="Jun"/>
  </r>
  <r>
    <x v="8896"/>
    <x v="324"/>
    <s v="Mixer"/>
    <x v="2"/>
    <x v="4"/>
    <n v="7"/>
    <n v="484.01"/>
    <n v="369.35"/>
    <s v="Retail"/>
    <n v="3388.0699999999997"/>
    <n v="2585.4500000000003"/>
    <n v="802.61999999999944"/>
    <n v="0.23689593190223329"/>
    <x v="0"/>
    <x v="0"/>
    <s v="No Rating"/>
    <s v="Jun"/>
  </r>
  <r>
    <x v="8897"/>
    <x v="324"/>
    <s v="Chair"/>
    <x v="2"/>
    <x v="4"/>
    <n v="13"/>
    <n v="263.97000000000003"/>
    <n v="231.53"/>
    <s v="Retail"/>
    <n v="3431.6100000000006"/>
    <n v="3009.89"/>
    <n v="421.72000000000071"/>
    <n v="0.12289275296435219"/>
    <x v="0"/>
    <x v="0"/>
    <s v="No Rating"/>
    <s v="Jun"/>
  </r>
  <r>
    <x v="8898"/>
    <x v="324"/>
    <s v="Biography"/>
    <x v="1"/>
    <x v="2"/>
    <n v="17"/>
    <n v="449.35"/>
    <n v="399.91"/>
    <s v="Online"/>
    <n v="7638.9500000000007"/>
    <n v="6798.47"/>
    <n v="840.48000000000047"/>
    <n v="0.11002559252253259"/>
    <x v="0"/>
    <x v="0"/>
    <s v="No Rating"/>
    <s v="Jun"/>
  </r>
  <r>
    <x v="8899"/>
    <x v="324"/>
    <s v="Biography"/>
    <x v="1"/>
    <x v="0"/>
    <n v="5"/>
    <n v="234.09"/>
    <n v="164.81"/>
    <s v="Retail"/>
    <n v="1170.45"/>
    <n v="824.05"/>
    <n v="346.40000000000009"/>
    <n v="0.29595454739630062"/>
    <x v="0"/>
    <x v="0"/>
    <s v="No Rating"/>
    <s v="Jun"/>
  </r>
  <r>
    <x v="8900"/>
    <x v="324"/>
    <s v="T-shirt"/>
    <x v="4"/>
    <x v="1"/>
    <n v="16"/>
    <n v="26.64"/>
    <n v="18.920000000000002"/>
    <s v="Online"/>
    <n v="426.24"/>
    <n v="302.72000000000003"/>
    <n v="123.51999999999998"/>
    <n v="0.28978978978978975"/>
    <x v="0"/>
    <x v="0"/>
    <n v="2"/>
    <s v="Jun"/>
  </r>
  <r>
    <x v="8901"/>
    <x v="324"/>
    <s v="Sneakers"/>
    <x v="4"/>
    <x v="4"/>
    <n v="15"/>
    <n v="356.46"/>
    <n v="309.31"/>
    <s v="Online"/>
    <n v="5346.9"/>
    <n v="4639.6499999999996"/>
    <n v="707.25"/>
    <n v="0.13227290579588175"/>
    <x v="0"/>
    <x v="0"/>
    <s v="No Rating"/>
    <s v="Jun"/>
  </r>
  <r>
    <x v="8902"/>
    <x v="324"/>
    <s v="Smartphone"/>
    <x v="3"/>
    <x v="0"/>
    <n v="1"/>
    <n v="54.55"/>
    <n v="38.729999999999997"/>
    <s v="Retail"/>
    <n v="54.55"/>
    <n v="38.729999999999997"/>
    <n v="15.82"/>
    <n v="0.29000916590284143"/>
    <x v="0"/>
    <x v="0"/>
    <s v="No Rating"/>
    <s v="Jun"/>
  </r>
  <r>
    <x v="8903"/>
    <x v="324"/>
    <s v="Jacket"/>
    <x v="4"/>
    <x v="3"/>
    <n v="10"/>
    <n v="87.37"/>
    <n v="53.49"/>
    <s v="Online"/>
    <n v="873.7"/>
    <n v="534.9"/>
    <n v="338.80000000000007"/>
    <n v="0.38777612452787003"/>
    <x v="0"/>
    <x v="0"/>
    <s v="No Rating"/>
    <s v="Jun"/>
  </r>
  <r>
    <x v="8904"/>
    <x v="324"/>
    <s v="Chair"/>
    <x v="2"/>
    <x v="1"/>
    <n v="8"/>
    <n v="399.38"/>
    <n v="307.37"/>
    <s v="Retail"/>
    <n v="3195.04"/>
    <n v="2458.96"/>
    <n v="736.07999999999993"/>
    <n v="0.23038209224297659"/>
    <x v="0"/>
    <x v="0"/>
    <s v="No Rating"/>
    <s v="Jun"/>
  </r>
  <r>
    <x v="8905"/>
    <x v="324"/>
    <s v="Camera"/>
    <x v="3"/>
    <x v="2"/>
    <n v="14"/>
    <n v="272.64999999999998"/>
    <n v="230.06"/>
    <s v="Retail"/>
    <n v="3817.0999999999995"/>
    <n v="3220.84"/>
    <n v="596.25999999999931"/>
    <n v="0.15620759215110933"/>
    <x v="0"/>
    <x v="0"/>
    <s v="No Rating"/>
    <s v="Jun"/>
  </r>
  <r>
    <x v="8906"/>
    <x v="324"/>
    <s v="Fiction"/>
    <x v="1"/>
    <x v="2"/>
    <n v="6"/>
    <n v="228.57"/>
    <n v="199.38"/>
    <s v="Online"/>
    <n v="1371.42"/>
    <n v="1196.28"/>
    <n v="175.1400000000001"/>
    <n v="0.12770704816905112"/>
    <x v="0"/>
    <x v="0"/>
    <s v="No Rating"/>
    <s v="Jun"/>
  </r>
  <r>
    <x v="8907"/>
    <x v="324"/>
    <s v="Jacket"/>
    <x v="4"/>
    <x v="1"/>
    <n v="2"/>
    <n v="29.97"/>
    <n v="26.87"/>
    <s v="Retail"/>
    <n v="59.94"/>
    <n v="53.74"/>
    <n v="6.1999999999999957"/>
    <n v="0.1034367701034367"/>
    <x v="0"/>
    <x v="0"/>
    <s v="No Rating"/>
    <s v="Jun"/>
  </r>
  <r>
    <x v="8908"/>
    <x v="324"/>
    <s v="Cookware Set"/>
    <x v="2"/>
    <x v="2"/>
    <n v="8"/>
    <n v="177.82"/>
    <n v="147.97999999999999"/>
    <s v="Online"/>
    <n v="1422.56"/>
    <n v="1183.8399999999999"/>
    <n v="238.72000000000003"/>
    <n v="0.16781014509054101"/>
    <x v="0"/>
    <x v="0"/>
    <s v="No Rating"/>
    <s v="Jun"/>
  </r>
  <r>
    <x v="8909"/>
    <x v="324"/>
    <s v="Sneakers"/>
    <x v="4"/>
    <x v="0"/>
    <n v="5"/>
    <n v="187.7"/>
    <n v="125"/>
    <s v="Online"/>
    <n v="938.5"/>
    <n v="625"/>
    <n v="313.5"/>
    <n v="0.33404368673415025"/>
    <x v="1"/>
    <x v="2"/>
    <s v="No Rating"/>
    <s v="Jun"/>
  </r>
  <r>
    <x v="8910"/>
    <x v="325"/>
    <s v="Headphones"/>
    <x v="3"/>
    <x v="2"/>
    <n v="9"/>
    <n v="280.02"/>
    <n v="205.78"/>
    <s v="Retail"/>
    <n v="2520.1799999999998"/>
    <n v="1852.02"/>
    <n v="668.15999999999985"/>
    <n v="0.26512391972001997"/>
    <x v="0"/>
    <x v="0"/>
    <n v="4"/>
    <s v="Jun"/>
  </r>
  <r>
    <x v="8911"/>
    <x v="325"/>
    <s v="T-shirt"/>
    <x v="4"/>
    <x v="4"/>
    <n v="13"/>
    <n v="364.59"/>
    <n v="326.14"/>
    <s v="Online"/>
    <n v="4739.67"/>
    <n v="4239.82"/>
    <n v="499.85000000000036"/>
    <n v="0.10546092871444644"/>
    <x v="0"/>
    <x v="0"/>
    <s v="No Rating"/>
    <s v="Jun"/>
  </r>
  <r>
    <x v="8912"/>
    <x v="325"/>
    <s v="Football"/>
    <x v="0"/>
    <x v="2"/>
    <n v="17"/>
    <n v="136.31"/>
    <n v="86.66"/>
    <s v="Online"/>
    <n v="2317.27"/>
    <n v="1473.22"/>
    <n v="844.05"/>
    <n v="0.3642432690191475"/>
    <x v="0"/>
    <x v="0"/>
    <s v="No Rating"/>
    <s v="Jun"/>
  </r>
  <r>
    <x v="8913"/>
    <x v="325"/>
    <s v="Smartphone"/>
    <x v="3"/>
    <x v="0"/>
    <n v="14"/>
    <n v="308.77"/>
    <n v="275.45"/>
    <s v="Online"/>
    <n v="4322.78"/>
    <n v="3856.2999999999997"/>
    <n v="466.48"/>
    <n v="0.10791203808660169"/>
    <x v="0"/>
    <x v="0"/>
    <s v="No Rating"/>
    <s v="Jun"/>
  </r>
  <r>
    <x v="8914"/>
    <x v="325"/>
    <s v="Camera"/>
    <x v="3"/>
    <x v="0"/>
    <n v="7"/>
    <n v="12.1"/>
    <n v="10.79"/>
    <s v="Retail"/>
    <n v="84.7"/>
    <n v="75.53"/>
    <n v="9.1700000000000017"/>
    <n v="0.10826446280991738"/>
    <x v="0"/>
    <x v="0"/>
    <s v="No Rating"/>
    <s v="Jun"/>
  </r>
  <r>
    <x v="8915"/>
    <x v="325"/>
    <s v="Chair"/>
    <x v="2"/>
    <x v="0"/>
    <n v="8"/>
    <n v="460.54"/>
    <n v="375.2"/>
    <s v="Retail"/>
    <n v="3684.32"/>
    <n v="3001.6"/>
    <n v="682.72000000000025"/>
    <n v="0.18530420810353071"/>
    <x v="1"/>
    <x v="4"/>
    <s v="No Rating"/>
    <s v="Jun"/>
  </r>
  <r>
    <x v="8916"/>
    <x v="325"/>
    <s v="Textbook"/>
    <x v="1"/>
    <x v="2"/>
    <n v="18"/>
    <n v="229.9"/>
    <n v="199.1"/>
    <s v="Online"/>
    <n v="4138.2"/>
    <n v="3583.7999999999997"/>
    <n v="554.40000000000009"/>
    <n v="0.13397129186602874"/>
    <x v="0"/>
    <x v="0"/>
    <s v="No Rating"/>
    <s v="Jun"/>
  </r>
  <r>
    <x v="8917"/>
    <x v="325"/>
    <s v="Sneakers"/>
    <x v="4"/>
    <x v="3"/>
    <n v="2"/>
    <n v="24.86"/>
    <n v="19.809999999999999"/>
    <s v="Online"/>
    <n v="49.72"/>
    <n v="39.619999999999997"/>
    <n v="10.100000000000001"/>
    <n v="0.2031375703942076"/>
    <x v="0"/>
    <x v="0"/>
    <s v="No Rating"/>
    <s v="Jun"/>
  </r>
  <r>
    <x v="8918"/>
    <x v="325"/>
    <s v="Comics"/>
    <x v="1"/>
    <x v="2"/>
    <n v="17"/>
    <n v="370.98"/>
    <n v="229.64"/>
    <s v="Retail"/>
    <n v="6306.66"/>
    <n v="3903.8799999999997"/>
    <n v="2402.7800000000002"/>
    <n v="0.38099088899671146"/>
    <x v="0"/>
    <x v="0"/>
    <s v="No Rating"/>
    <s v="Jun"/>
  </r>
  <r>
    <x v="8919"/>
    <x v="325"/>
    <s v="Mixer"/>
    <x v="2"/>
    <x v="2"/>
    <n v="18"/>
    <n v="90.78"/>
    <n v="58.78"/>
    <s v="Online"/>
    <n v="1634.04"/>
    <n v="1058.04"/>
    <n v="576"/>
    <n v="0.35250055078211062"/>
    <x v="0"/>
    <x v="0"/>
    <s v="No Rating"/>
    <s v="Jun"/>
  </r>
  <r>
    <x v="8920"/>
    <x v="325"/>
    <s v="Jacket"/>
    <x v="4"/>
    <x v="0"/>
    <n v="12"/>
    <n v="387.31"/>
    <n v="239.56"/>
    <s v="Retail"/>
    <n v="4647.72"/>
    <n v="2874.7200000000003"/>
    <n v="1773"/>
    <n v="0.38147736954894013"/>
    <x v="0"/>
    <x v="0"/>
    <s v="No Rating"/>
    <s v="Jun"/>
  </r>
  <r>
    <x v="8921"/>
    <x v="325"/>
    <s v="Mixer"/>
    <x v="2"/>
    <x v="1"/>
    <n v="20"/>
    <n v="484.22"/>
    <n v="327.67"/>
    <s v="Retail"/>
    <n v="9684.4000000000015"/>
    <n v="6553.4000000000005"/>
    <n v="3131.0000000000009"/>
    <n v="0.32330345710627406"/>
    <x v="0"/>
    <x v="0"/>
    <s v="No Rating"/>
    <s v="Jun"/>
  </r>
  <r>
    <x v="8922"/>
    <x v="325"/>
    <s v="Cycle"/>
    <x v="0"/>
    <x v="2"/>
    <n v="14"/>
    <n v="27.94"/>
    <n v="22.52"/>
    <s v="Online"/>
    <n v="391.16"/>
    <n v="315.27999999999997"/>
    <n v="75.880000000000052"/>
    <n v="0.19398711524695789"/>
    <x v="0"/>
    <x v="0"/>
    <s v="No Rating"/>
    <s v="Jun"/>
  </r>
  <r>
    <x v="8923"/>
    <x v="325"/>
    <s v="Cookware Set"/>
    <x v="2"/>
    <x v="4"/>
    <n v="20"/>
    <n v="269.74"/>
    <n v="233.71"/>
    <s v="Online"/>
    <n v="5394.8"/>
    <n v="4674.2"/>
    <n v="720.60000000000036"/>
    <n v="0.13357307036405433"/>
    <x v="0"/>
    <x v="0"/>
    <s v="No Rating"/>
    <s v="Jun"/>
  </r>
  <r>
    <x v="8924"/>
    <x v="325"/>
    <s v="Dumbbells"/>
    <x v="0"/>
    <x v="0"/>
    <n v="2"/>
    <n v="432.61"/>
    <n v="350.68"/>
    <s v="Retail"/>
    <n v="865.22"/>
    <n v="701.36"/>
    <n v="163.86"/>
    <n v="0.18938535863710965"/>
    <x v="0"/>
    <x v="0"/>
    <s v="No Rating"/>
    <s v="Jun"/>
  </r>
  <r>
    <x v="8925"/>
    <x v="325"/>
    <s v="Football"/>
    <x v="0"/>
    <x v="4"/>
    <n v="16"/>
    <n v="36.82"/>
    <n v="27.34"/>
    <s v="Retail"/>
    <n v="589.12"/>
    <n v="437.44"/>
    <n v="151.68"/>
    <n v="0.25746876697447041"/>
    <x v="0"/>
    <x v="0"/>
    <s v="No Rating"/>
    <s v="Jun"/>
  </r>
  <r>
    <x v="8926"/>
    <x v="325"/>
    <s v="Vacuum Cleaner"/>
    <x v="2"/>
    <x v="0"/>
    <n v="17"/>
    <n v="243.37"/>
    <n v="153.94"/>
    <s v="Online"/>
    <n v="4137.29"/>
    <n v="2616.98"/>
    <n v="1520.31"/>
    <n v="0.36746517648025639"/>
    <x v="0"/>
    <x v="0"/>
    <s v="No Rating"/>
    <s v="Jun"/>
  </r>
  <r>
    <x v="8927"/>
    <x v="325"/>
    <s v="Biography"/>
    <x v="1"/>
    <x v="4"/>
    <n v="3"/>
    <n v="264.47000000000003"/>
    <n v="217.4"/>
    <s v="Online"/>
    <n v="793.41000000000008"/>
    <n v="652.20000000000005"/>
    <n v="141.21000000000004"/>
    <n v="0.17797859870684768"/>
    <x v="0"/>
    <x v="0"/>
    <n v="1"/>
    <s v="Jun"/>
  </r>
  <r>
    <x v="8928"/>
    <x v="325"/>
    <s v="Jeans"/>
    <x v="4"/>
    <x v="4"/>
    <n v="15"/>
    <n v="457.34"/>
    <n v="340.38"/>
    <s v="Retail"/>
    <n v="6860.0999999999995"/>
    <n v="5105.7"/>
    <n v="1754.3999999999996"/>
    <n v="0.25573971224909253"/>
    <x v="0"/>
    <x v="0"/>
    <s v="No Rating"/>
    <s v="Jun"/>
  </r>
  <r>
    <x v="8929"/>
    <x v="325"/>
    <s v="Cookware Set"/>
    <x v="2"/>
    <x v="4"/>
    <n v="7"/>
    <n v="49.12"/>
    <n v="35.950000000000003"/>
    <s v="Retail"/>
    <n v="343.84"/>
    <n v="251.65000000000003"/>
    <n v="92.189999999999941"/>
    <n v="0.26811889250814319"/>
    <x v="0"/>
    <x v="0"/>
    <s v="No Rating"/>
    <s v="Jun"/>
  </r>
  <r>
    <x v="8930"/>
    <x v="325"/>
    <s v="Yoga Mat"/>
    <x v="0"/>
    <x v="1"/>
    <n v="1"/>
    <n v="19.25"/>
    <n v="13.92"/>
    <s v="Online"/>
    <n v="19.25"/>
    <n v="13.92"/>
    <n v="5.33"/>
    <n v="0.2768831168831169"/>
    <x v="0"/>
    <x v="0"/>
    <s v="No Rating"/>
    <s v="Jun"/>
  </r>
  <r>
    <x v="8931"/>
    <x v="325"/>
    <s v="Jeans"/>
    <x v="4"/>
    <x v="0"/>
    <n v="4"/>
    <n v="257.04000000000002"/>
    <n v="212.94"/>
    <s v="Online"/>
    <n v="1028.1600000000001"/>
    <n v="851.76"/>
    <n v="176.40000000000009"/>
    <n v="0.17156862745098048"/>
    <x v="0"/>
    <x v="0"/>
    <s v="No Rating"/>
    <s v="Jun"/>
  </r>
  <r>
    <x v="8932"/>
    <x v="326"/>
    <s v="Fiction"/>
    <x v="1"/>
    <x v="2"/>
    <n v="13"/>
    <n v="468.48"/>
    <n v="346.46"/>
    <s v="Retail"/>
    <n v="6090.24"/>
    <n v="4503.9799999999996"/>
    <n v="1586.2600000000002"/>
    <n v="0.26045935792349734"/>
    <x v="0"/>
    <x v="0"/>
    <s v="No Rating"/>
    <s v="Jun"/>
  </r>
  <r>
    <x v="8933"/>
    <x v="326"/>
    <s v="Jeans"/>
    <x v="4"/>
    <x v="4"/>
    <n v="13"/>
    <n v="88.99"/>
    <n v="61.25"/>
    <s v="Retail"/>
    <n v="1156.8699999999999"/>
    <n v="796.25"/>
    <n v="360.61999999999989"/>
    <n v="0.31172041802449707"/>
    <x v="0"/>
    <x v="0"/>
    <s v="No Rating"/>
    <s v="Jun"/>
  </r>
  <r>
    <x v="8934"/>
    <x v="326"/>
    <s v="Biography"/>
    <x v="1"/>
    <x v="4"/>
    <n v="6"/>
    <n v="439.77"/>
    <n v="280.77"/>
    <s v="Retail"/>
    <n v="2638.62"/>
    <n v="1684.62"/>
    <n v="954"/>
    <n v="0.36155262978375063"/>
    <x v="0"/>
    <x v="0"/>
    <s v="No Rating"/>
    <s v="Jun"/>
  </r>
  <r>
    <x v="8935"/>
    <x v="326"/>
    <s v="T-shirt"/>
    <x v="4"/>
    <x v="0"/>
    <n v="6"/>
    <n v="59.64"/>
    <n v="48.73"/>
    <s v="Online"/>
    <n v="357.84000000000003"/>
    <n v="292.38"/>
    <n v="65.460000000000036"/>
    <n v="0.18293091884641188"/>
    <x v="0"/>
    <x v="0"/>
    <s v="No Rating"/>
    <s v="Jun"/>
  </r>
  <r>
    <x v="8936"/>
    <x v="326"/>
    <s v="Chair"/>
    <x v="2"/>
    <x v="0"/>
    <n v="14"/>
    <n v="64.13"/>
    <n v="44.9"/>
    <s v="Online"/>
    <n v="897.81999999999994"/>
    <n v="628.6"/>
    <n v="269.21999999999991"/>
    <n v="0.29985966006549192"/>
    <x v="0"/>
    <x v="0"/>
    <s v="No Rating"/>
    <s v="Jun"/>
  </r>
  <r>
    <x v="8937"/>
    <x v="326"/>
    <s v="Laptop"/>
    <x v="3"/>
    <x v="1"/>
    <n v="11"/>
    <n v="35.270000000000003"/>
    <n v="28.51"/>
    <s v="Online"/>
    <n v="387.97"/>
    <n v="313.61"/>
    <n v="74.360000000000014"/>
    <n v="0.19166430394102638"/>
    <x v="0"/>
    <x v="0"/>
    <n v="3"/>
    <s v="Jun"/>
  </r>
  <r>
    <x v="8938"/>
    <x v="326"/>
    <s v="Smartphone"/>
    <x v="3"/>
    <x v="2"/>
    <n v="3"/>
    <n v="486.55"/>
    <n v="375.01"/>
    <s v="Online"/>
    <n v="1459.65"/>
    <n v="1125.03"/>
    <n v="334.62000000000012"/>
    <n v="0.22924673723152816"/>
    <x v="0"/>
    <x v="0"/>
    <s v="No Rating"/>
    <s v="Jun"/>
  </r>
  <r>
    <x v="8939"/>
    <x v="326"/>
    <s v="Laptop"/>
    <x v="3"/>
    <x v="2"/>
    <n v="10"/>
    <n v="15.79"/>
    <n v="13.06"/>
    <s v="Retail"/>
    <n v="157.89999999999998"/>
    <n v="130.6"/>
    <n v="27.299999999999983"/>
    <n v="0.17289423685877128"/>
    <x v="0"/>
    <x v="0"/>
    <s v="No Rating"/>
    <s v="Jun"/>
  </r>
  <r>
    <x v="8940"/>
    <x v="326"/>
    <s v="Jeans"/>
    <x v="4"/>
    <x v="1"/>
    <n v="17"/>
    <n v="241.62"/>
    <n v="152.72"/>
    <s v="Retail"/>
    <n v="4107.54"/>
    <n v="2596.2399999999998"/>
    <n v="1511.3000000000002"/>
    <n v="0.36793311811936102"/>
    <x v="0"/>
    <x v="0"/>
    <s v="No Rating"/>
    <s v="Jun"/>
  </r>
  <r>
    <x v="8941"/>
    <x v="326"/>
    <s v="Camera"/>
    <x v="3"/>
    <x v="1"/>
    <n v="20"/>
    <n v="126.1"/>
    <n v="96.25"/>
    <s v="Retail"/>
    <n v="2522"/>
    <n v="1925"/>
    <n v="597"/>
    <n v="0.23671689135606661"/>
    <x v="0"/>
    <x v="0"/>
    <s v="No Rating"/>
    <s v="Jun"/>
  </r>
  <r>
    <x v="8942"/>
    <x v="326"/>
    <s v="Football"/>
    <x v="0"/>
    <x v="3"/>
    <n v="7"/>
    <n v="70.569999999999993"/>
    <n v="46.97"/>
    <s v="Retail"/>
    <n v="493.98999999999995"/>
    <n v="328.78999999999996"/>
    <n v="165.2"/>
    <n v="0.33441972509564971"/>
    <x v="0"/>
    <x v="0"/>
    <s v="No Rating"/>
    <s v="Jun"/>
  </r>
  <r>
    <x v="8943"/>
    <x v="326"/>
    <s v="Chair"/>
    <x v="2"/>
    <x v="0"/>
    <n v="8"/>
    <n v="379.83"/>
    <n v="244.06"/>
    <s v="Online"/>
    <n v="3038.64"/>
    <n v="1952.48"/>
    <n v="1086.1599999999999"/>
    <n v="0.3574493852512966"/>
    <x v="0"/>
    <x v="0"/>
    <s v="No Rating"/>
    <s v="Jun"/>
  </r>
  <r>
    <x v="8944"/>
    <x v="326"/>
    <s v="Dumbbells"/>
    <x v="0"/>
    <x v="2"/>
    <n v="12"/>
    <n v="200.48"/>
    <n v="173.31"/>
    <s v="Retail"/>
    <n v="2405.7599999999998"/>
    <n v="2079.7200000000003"/>
    <n v="326.03999999999951"/>
    <n v="0.1355247406225058"/>
    <x v="0"/>
    <x v="0"/>
    <s v="No Rating"/>
    <s v="Jun"/>
  </r>
  <r>
    <x v="8945"/>
    <x v="326"/>
    <s v="Yoga Mat"/>
    <x v="0"/>
    <x v="3"/>
    <n v="19"/>
    <n v="182.6"/>
    <n v="153.80000000000001"/>
    <s v="Online"/>
    <n v="3469.4"/>
    <n v="2922.2000000000003"/>
    <n v="547.19999999999982"/>
    <n v="0.1577217962760131"/>
    <x v="0"/>
    <x v="0"/>
    <s v="No Rating"/>
    <s v="Jun"/>
  </r>
  <r>
    <x v="8946"/>
    <x v="326"/>
    <s v="Chair"/>
    <x v="2"/>
    <x v="0"/>
    <n v="15"/>
    <n v="334.89"/>
    <n v="218.39"/>
    <s v="Retail"/>
    <n v="5023.3499999999995"/>
    <n v="3275.85"/>
    <n v="1747.4999999999995"/>
    <n v="0.34787542178028602"/>
    <x v="0"/>
    <x v="0"/>
    <s v="No Rating"/>
    <s v="Jun"/>
  </r>
  <r>
    <x v="8947"/>
    <x v="326"/>
    <s v="Comics"/>
    <x v="1"/>
    <x v="3"/>
    <n v="12"/>
    <n v="435.9"/>
    <n v="347.5"/>
    <s v="Retail"/>
    <n v="5230.7999999999993"/>
    <n v="4170"/>
    <n v="1060.7999999999993"/>
    <n v="0.20279880706584069"/>
    <x v="0"/>
    <x v="0"/>
    <s v="No Rating"/>
    <s v="Jun"/>
  </r>
  <r>
    <x v="8948"/>
    <x v="326"/>
    <s v="T-shirt"/>
    <x v="4"/>
    <x v="1"/>
    <n v="7"/>
    <n v="444.95"/>
    <n v="297.16000000000003"/>
    <s v="Retail"/>
    <n v="3114.65"/>
    <n v="2080.1200000000003"/>
    <n v="1034.5299999999997"/>
    <n v="0.33214967973929643"/>
    <x v="0"/>
    <x v="0"/>
    <s v="No Rating"/>
    <s v="Jun"/>
  </r>
  <r>
    <x v="8949"/>
    <x v="326"/>
    <s v="Textbook"/>
    <x v="1"/>
    <x v="1"/>
    <n v="18"/>
    <n v="62.31"/>
    <n v="48.96"/>
    <s v="Retail"/>
    <n v="1121.58"/>
    <n v="881.28"/>
    <n v="240.29999999999995"/>
    <n v="0.21425132402503608"/>
    <x v="0"/>
    <x v="0"/>
    <s v="No Rating"/>
    <s v="Jun"/>
  </r>
  <r>
    <x v="8950"/>
    <x v="326"/>
    <s v="Laptop"/>
    <x v="3"/>
    <x v="0"/>
    <n v="5"/>
    <n v="420.3"/>
    <n v="337.47"/>
    <s v="Online"/>
    <n v="2101.5"/>
    <n v="1687.3500000000001"/>
    <n v="414.14999999999986"/>
    <n v="0.19707351891506061"/>
    <x v="0"/>
    <x v="0"/>
    <s v="No Rating"/>
    <s v="Jun"/>
  </r>
  <r>
    <x v="8951"/>
    <x v="326"/>
    <s v="Football"/>
    <x v="0"/>
    <x v="4"/>
    <n v="16"/>
    <n v="313.89"/>
    <n v="237.09"/>
    <s v="Online"/>
    <n v="5022.24"/>
    <n v="3793.44"/>
    <n v="1228.7999999999997"/>
    <n v="0.24467170027716711"/>
    <x v="0"/>
    <x v="0"/>
    <s v="No Rating"/>
    <s v="Jun"/>
  </r>
  <r>
    <x v="8952"/>
    <x v="326"/>
    <s v="Laptop"/>
    <x v="3"/>
    <x v="2"/>
    <n v="3"/>
    <n v="311.31"/>
    <n v="243.3"/>
    <s v="Online"/>
    <n v="933.93000000000006"/>
    <n v="729.90000000000009"/>
    <n v="204.02999999999997"/>
    <n v="0.21846391057145606"/>
    <x v="0"/>
    <x v="0"/>
    <s v="No Rating"/>
    <s v="Jun"/>
  </r>
  <r>
    <x v="8953"/>
    <x v="326"/>
    <s v="Cycle"/>
    <x v="0"/>
    <x v="0"/>
    <n v="13"/>
    <n v="411.12"/>
    <n v="333.57"/>
    <s v="Retail"/>
    <n v="5344.56"/>
    <n v="4336.41"/>
    <n v="1008.1500000000005"/>
    <n v="0.18863105662580276"/>
    <x v="0"/>
    <x v="0"/>
    <s v="No Rating"/>
    <s v="Jun"/>
  </r>
  <r>
    <x v="8954"/>
    <x v="326"/>
    <s v="Cycle"/>
    <x v="0"/>
    <x v="3"/>
    <n v="1"/>
    <n v="58.91"/>
    <n v="50.34"/>
    <s v="Online"/>
    <n v="58.91"/>
    <n v="50.34"/>
    <n v="8.5699999999999932"/>
    <n v="0.14547615005941256"/>
    <x v="0"/>
    <x v="0"/>
    <s v="No Rating"/>
    <s v="Jun"/>
  </r>
  <r>
    <x v="8955"/>
    <x v="326"/>
    <s v="Mixer"/>
    <x v="2"/>
    <x v="0"/>
    <n v="11"/>
    <n v="171.76"/>
    <n v="133.38999999999999"/>
    <s v="Online"/>
    <n v="1889.36"/>
    <n v="1467.29"/>
    <n v="422.06999999999994"/>
    <n v="0.22339310666045642"/>
    <x v="0"/>
    <x v="0"/>
    <s v="No Rating"/>
    <s v="Jun"/>
  </r>
  <r>
    <x v="8956"/>
    <x v="326"/>
    <s v="Jacket"/>
    <x v="4"/>
    <x v="1"/>
    <n v="17"/>
    <n v="298.19"/>
    <n v="219.13"/>
    <s v="Retail"/>
    <n v="5069.2299999999996"/>
    <n v="3725.21"/>
    <n v="1344.0199999999995"/>
    <n v="0.26513296891243832"/>
    <x v="0"/>
    <x v="0"/>
    <s v="No Rating"/>
    <s v="Jun"/>
  </r>
  <r>
    <x v="8957"/>
    <x v="326"/>
    <s v="Cycle"/>
    <x v="0"/>
    <x v="2"/>
    <n v="10"/>
    <n v="441.03"/>
    <n v="312.74"/>
    <s v="Online"/>
    <n v="4410.2999999999993"/>
    <n v="3127.4"/>
    <n v="1282.8999999999992"/>
    <n v="0.29088724123075516"/>
    <x v="1"/>
    <x v="4"/>
    <s v="No Rating"/>
    <s v="Jun"/>
  </r>
  <r>
    <x v="8958"/>
    <x v="326"/>
    <s v="Jeans"/>
    <x v="4"/>
    <x v="1"/>
    <n v="18"/>
    <n v="361.1"/>
    <n v="227.29"/>
    <s v="Retail"/>
    <n v="6499.8"/>
    <n v="4091.22"/>
    <n v="2408.5800000000004"/>
    <n v="0.37056217114372753"/>
    <x v="0"/>
    <x v="0"/>
    <s v="No Rating"/>
    <s v="Jun"/>
  </r>
  <r>
    <x v="8959"/>
    <x v="327"/>
    <s v="Cookware Set"/>
    <x v="2"/>
    <x v="3"/>
    <n v="7"/>
    <n v="271.55"/>
    <n v="196.03"/>
    <s v="Retail"/>
    <n v="1900.8500000000001"/>
    <n v="1372.21"/>
    <n v="528.6400000000001"/>
    <n v="0.27810716258515933"/>
    <x v="0"/>
    <x v="0"/>
    <s v="No Rating"/>
    <s v="Jun"/>
  </r>
  <r>
    <x v="8960"/>
    <x v="327"/>
    <s v="Jeans"/>
    <x v="4"/>
    <x v="0"/>
    <n v="18"/>
    <n v="464.74"/>
    <n v="414.92"/>
    <s v="Online"/>
    <n v="8365.32"/>
    <n v="7468.56"/>
    <n v="896.75999999999931"/>
    <n v="0.10719972457718287"/>
    <x v="0"/>
    <x v="0"/>
    <s v="No Rating"/>
    <s v="Jun"/>
  </r>
  <r>
    <x v="8961"/>
    <x v="327"/>
    <s v="Laptop"/>
    <x v="3"/>
    <x v="0"/>
    <n v="3"/>
    <n v="353.22"/>
    <n v="289.68"/>
    <s v="Online"/>
    <n v="1059.6600000000001"/>
    <n v="869.04"/>
    <n v="190.62000000000012"/>
    <n v="0.17988788856803134"/>
    <x v="0"/>
    <x v="0"/>
    <s v="No Rating"/>
    <s v="Jun"/>
  </r>
  <r>
    <x v="8962"/>
    <x v="327"/>
    <s v="Yoga Mat"/>
    <x v="0"/>
    <x v="3"/>
    <n v="12"/>
    <n v="217.64"/>
    <n v="165.33"/>
    <s v="Online"/>
    <n v="2611.6799999999998"/>
    <n v="1983.96"/>
    <n v="627.7199999999998"/>
    <n v="0.24035103841205654"/>
    <x v="0"/>
    <x v="0"/>
    <s v="No Rating"/>
    <s v="Jun"/>
  </r>
  <r>
    <x v="8963"/>
    <x v="327"/>
    <s v="Football"/>
    <x v="0"/>
    <x v="2"/>
    <n v="14"/>
    <n v="185.79"/>
    <n v="114.79"/>
    <s v="Online"/>
    <n v="2601.06"/>
    <n v="1607.0600000000002"/>
    <n v="993.99999999999977"/>
    <n v="0.38215189192098598"/>
    <x v="0"/>
    <x v="0"/>
    <s v="No Rating"/>
    <s v="Jun"/>
  </r>
  <r>
    <x v="8964"/>
    <x v="327"/>
    <s v="Football"/>
    <x v="0"/>
    <x v="0"/>
    <n v="10"/>
    <n v="41.68"/>
    <n v="35.369999999999997"/>
    <s v="Online"/>
    <n v="416.8"/>
    <n v="353.7"/>
    <n v="63.100000000000023"/>
    <n v="0.15139155470249524"/>
    <x v="0"/>
    <x v="0"/>
    <s v="No Rating"/>
    <s v="Jun"/>
  </r>
  <r>
    <x v="8965"/>
    <x v="327"/>
    <s v="Dumbbells"/>
    <x v="0"/>
    <x v="3"/>
    <n v="16"/>
    <n v="449.45"/>
    <n v="389.59"/>
    <s v="Retail"/>
    <n v="7191.2"/>
    <n v="6233.44"/>
    <n v="957.76000000000022"/>
    <n v="0.13318500389364782"/>
    <x v="1"/>
    <x v="1"/>
    <s v="No Rating"/>
    <s v="Jun"/>
  </r>
  <r>
    <x v="8966"/>
    <x v="327"/>
    <s v="Textbook"/>
    <x v="1"/>
    <x v="0"/>
    <n v="13"/>
    <n v="275.01"/>
    <n v="171.36"/>
    <s v="Online"/>
    <n v="3575.13"/>
    <n v="2227.6800000000003"/>
    <n v="1347.4499999999998"/>
    <n v="0.37689538562234093"/>
    <x v="0"/>
    <x v="0"/>
    <n v="5"/>
    <s v="Jun"/>
  </r>
  <r>
    <x v="8967"/>
    <x v="327"/>
    <s v="Chair"/>
    <x v="2"/>
    <x v="1"/>
    <n v="3"/>
    <n v="397.71"/>
    <n v="355.98"/>
    <s v="Online"/>
    <n v="1193.1299999999999"/>
    <n v="1067.94"/>
    <n v="125.18999999999983"/>
    <n v="0.10492569963038381"/>
    <x v="0"/>
    <x v="0"/>
    <s v="No Rating"/>
    <s v="Jun"/>
  </r>
  <r>
    <x v="8968"/>
    <x v="327"/>
    <s v="T-shirt"/>
    <x v="4"/>
    <x v="4"/>
    <n v="10"/>
    <n v="80.69"/>
    <n v="68.8"/>
    <s v="Online"/>
    <n v="806.9"/>
    <n v="688"/>
    <n v="118.89999999999998"/>
    <n v="0.14735407113644811"/>
    <x v="0"/>
    <x v="0"/>
    <s v="No Rating"/>
    <s v="Jun"/>
  </r>
  <r>
    <x v="8969"/>
    <x v="327"/>
    <s v="Jacket"/>
    <x v="4"/>
    <x v="2"/>
    <n v="8"/>
    <n v="161.38999999999999"/>
    <n v="124.79"/>
    <s v="Online"/>
    <n v="1291.1199999999999"/>
    <n v="998.32"/>
    <n v="292.79999999999984"/>
    <n v="0.22677985005266735"/>
    <x v="0"/>
    <x v="0"/>
    <n v="1"/>
    <s v="Jun"/>
  </r>
  <r>
    <x v="8970"/>
    <x v="327"/>
    <s v="Mixer"/>
    <x v="2"/>
    <x v="0"/>
    <n v="11"/>
    <n v="306.43"/>
    <n v="208.44"/>
    <s v="Online"/>
    <n v="3370.73"/>
    <n v="2292.84"/>
    <n v="1077.8899999999999"/>
    <n v="0.31977939496785557"/>
    <x v="0"/>
    <x v="0"/>
    <s v="No Rating"/>
    <s v="Jun"/>
  </r>
  <r>
    <x v="8971"/>
    <x v="327"/>
    <s v="Yoga Mat"/>
    <x v="0"/>
    <x v="4"/>
    <n v="10"/>
    <n v="181.16"/>
    <n v="151.29"/>
    <s v="Retail"/>
    <n v="1811.6"/>
    <n v="1512.8999999999999"/>
    <n v="298.70000000000005"/>
    <n v="0.16488187237800842"/>
    <x v="0"/>
    <x v="0"/>
    <s v="No Rating"/>
    <s v="Jun"/>
  </r>
  <r>
    <x v="8972"/>
    <x v="327"/>
    <s v="Yoga Mat"/>
    <x v="0"/>
    <x v="1"/>
    <n v="20"/>
    <n v="308.02999999999997"/>
    <n v="230.64"/>
    <s v="Retail"/>
    <n v="6160.5999999999995"/>
    <n v="4612.7999999999993"/>
    <n v="1547.8000000000002"/>
    <n v="0.25124176216602284"/>
    <x v="0"/>
    <x v="0"/>
    <n v="1"/>
    <s v="Jun"/>
  </r>
  <r>
    <x v="8973"/>
    <x v="327"/>
    <s v="Fiction"/>
    <x v="1"/>
    <x v="0"/>
    <n v="2"/>
    <n v="497.73"/>
    <n v="373.22"/>
    <s v="Online"/>
    <n v="995.46"/>
    <n v="746.44"/>
    <n v="249.01999999999998"/>
    <n v="0.2501557069093685"/>
    <x v="0"/>
    <x v="0"/>
    <s v="No Rating"/>
    <s v="Jun"/>
  </r>
  <r>
    <x v="8974"/>
    <x v="327"/>
    <s v="Sneakers"/>
    <x v="4"/>
    <x v="3"/>
    <n v="3"/>
    <n v="420.18"/>
    <n v="273.89"/>
    <s v="Retail"/>
    <n v="1260.54"/>
    <n v="821.67"/>
    <n v="438.87"/>
    <n v="0.34816031224713218"/>
    <x v="0"/>
    <x v="0"/>
    <s v="No Rating"/>
    <s v="Jun"/>
  </r>
  <r>
    <x v="8975"/>
    <x v="327"/>
    <s v="Comics"/>
    <x v="1"/>
    <x v="4"/>
    <n v="11"/>
    <n v="325.44"/>
    <n v="247.83"/>
    <s v="Online"/>
    <n v="3579.84"/>
    <n v="2726.13"/>
    <n v="853.71"/>
    <n v="0.23847713864306785"/>
    <x v="0"/>
    <x v="0"/>
    <s v="No Rating"/>
    <s v="Jun"/>
  </r>
  <r>
    <x v="8976"/>
    <x v="327"/>
    <s v="Camera"/>
    <x v="3"/>
    <x v="3"/>
    <n v="19"/>
    <n v="139.51"/>
    <n v="114.66"/>
    <s v="Online"/>
    <n v="2650.6899999999996"/>
    <n v="2178.54"/>
    <n v="472.14999999999964"/>
    <n v="0.17812343201204203"/>
    <x v="0"/>
    <x v="0"/>
    <s v="No Rating"/>
    <s v="Jun"/>
  </r>
  <r>
    <x v="8977"/>
    <x v="327"/>
    <s v="Jeans"/>
    <x v="4"/>
    <x v="1"/>
    <n v="20"/>
    <n v="190.97"/>
    <n v="151.88999999999999"/>
    <s v="Retail"/>
    <n v="3819.4"/>
    <n v="3037.7999999999997"/>
    <n v="781.60000000000036"/>
    <n v="0.2046394721684035"/>
    <x v="0"/>
    <x v="0"/>
    <s v="No Rating"/>
    <s v="Jun"/>
  </r>
  <r>
    <x v="8978"/>
    <x v="327"/>
    <s v="Cookware Set"/>
    <x v="2"/>
    <x v="4"/>
    <n v="8"/>
    <n v="340.5"/>
    <n v="265.33999999999997"/>
    <s v="Online"/>
    <n v="2724"/>
    <n v="2122.7199999999998"/>
    <n v="601.2800000000002"/>
    <n v="0.22073421439060212"/>
    <x v="0"/>
    <x v="0"/>
    <s v="No Rating"/>
    <s v="Jun"/>
  </r>
  <r>
    <x v="8979"/>
    <x v="327"/>
    <s v="Biography"/>
    <x v="1"/>
    <x v="4"/>
    <n v="13"/>
    <n v="163.44"/>
    <n v="118.84"/>
    <s v="Retail"/>
    <n v="2124.7199999999998"/>
    <n v="1544.92"/>
    <n v="579.79999999999973"/>
    <n v="0.27288301517376395"/>
    <x v="0"/>
    <x v="0"/>
    <s v="No Rating"/>
    <s v="Jun"/>
  </r>
  <r>
    <x v="8980"/>
    <x v="327"/>
    <s v="Textbook"/>
    <x v="1"/>
    <x v="3"/>
    <n v="8"/>
    <n v="271.42"/>
    <n v="214.68"/>
    <s v="Retail"/>
    <n v="2171.36"/>
    <n v="1717.44"/>
    <n v="453.92000000000007"/>
    <n v="0.20904870680126744"/>
    <x v="0"/>
    <x v="0"/>
    <s v="No Rating"/>
    <s v="Jun"/>
  </r>
  <r>
    <x v="8981"/>
    <x v="327"/>
    <s v="Cookware Set"/>
    <x v="2"/>
    <x v="1"/>
    <n v="8"/>
    <n v="220.36"/>
    <n v="141.30000000000001"/>
    <s v="Online"/>
    <n v="1762.88"/>
    <n v="1130.4000000000001"/>
    <n v="632.48"/>
    <n v="0.35877654746777998"/>
    <x v="0"/>
    <x v="0"/>
    <s v="No Rating"/>
    <s v="Jun"/>
  </r>
  <r>
    <x v="8982"/>
    <x v="327"/>
    <s v="Biography"/>
    <x v="1"/>
    <x v="3"/>
    <n v="8"/>
    <n v="218.16"/>
    <n v="188.68"/>
    <s v="Retail"/>
    <n v="1745.28"/>
    <n v="1509.44"/>
    <n v="235.83999999999992"/>
    <n v="0.13513017968463509"/>
    <x v="0"/>
    <x v="0"/>
    <n v="2"/>
    <s v="Jun"/>
  </r>
  <r>
    <x v="8983"/>
    <x v="327"/>
    <s v="Yoga Mat"/>
    <x v="0"/>
    <x v="1"/>
    <n v="20"/>
    <n v="248.65"/>
    <n v="210.58"/>
    <s v="Online"/>
    <n v="4973"/>
    <n v="4211.6000000000004"/>
    <n v="761.39999999999964"/>
    <n v="0.15310677659360539"/>
    <x v="0"/>
    <x v="0"/>
    <s v="No Rating"/>
    <s v="Jun"/>
  </r>
  <r>
    <x v="8984"/>
    <x v="327"/>
    <s v="Headphones"/>
    <x v="3"/>
    <x v="1"/>
    <n v="2"/>
    <n v="217"/>
    <n v="151.4"/>
    <s v="Online"/>
    <n v="434"/>
    <n v="302.8"/>
    <n v="131.19999999999999"/>
    <n v="0.30230414746543777"/>
    <x v="0"/>
    <x v="0"/>
    <s v="No Rating"/>
    <s v="Jun"/>
  </r>
  <r>
    <x v="8985"/>
    <x v="327"/>
    <s v="T-shirt"/>
    <x v="4"/>
    <x v="3"/>
    <n v="8"/>
    <n v="49.07"/>
    <n v="34.520000000000003"/>
    <s v="Retail"/>
    <n v="392.56"/>
    <n v="276.16000000000003"/>
    <n v="116.39999999999998"/>
    <n v="0.29651518239250046"/>
    <x v="0"/>
    <x v="0"/>
    <s v="No Rating"/>
    <s v="Jun"/>
  </r>
  <r>
    <x v="8986"/>
    <x v="327"/>
    <s v="Laptop"/>
    <x v="3"/>
    <x v="3"/>
    <n v="15"/>
    <n v="322.06"/>
    <n v="232.44"/>
    <s v="Online"/>
    <n v="4830.8999999999996"/>
    <n v="3486.6"/>
    <n v="1344.2999999999997"/>
    <n v="0.27827112960317951"/>
    <x v="0"/>
    <x v="0"/>
    <s v="No Rating"/>
    <s v="Jun"/>
  </r>
  <r>
    <x v="8987"/>
    <x v="328"/>
    <s v="Jeans"/>
    <x v="4"/>
    <x v="0"/>
    <n v="2"/>
    <n v="175.05"/>
    <n v="156.86000000000001"/>
    <s v="Retail"/>
    <n v="350.1"/>
    <n v="313.72000000000003"/>
    <n v="36.379999999999995"/>
    <n v="0.10391316766638102"/>
    <x v="0"/>
    <x v="0"/>
    <s v="No Rating"/>
    <s v="Jun"/>
  </r>
  <r>
    <x v="8988"/>
    <x v="328"/>
    <s v="Camera"/>
    <x v="3"/>
    <x v="0"/>
    <n v="20"/>
    <n v="260.83999999999997"/>
    <n v="165.04"/>
    <s v="Retail"/>
    <n v="5216.7999999999993"/>
    <n v="3300.7999999999997"/>
    <n v="1915.9999999999995"/>
    <n v="0.36727495782855385"/>
    <x v="0"/>
    <x v="0"/>
    <s v="No Rating"/>
    <s v="Jun"/>
  </r>
  <r>
    <x v="8989"/>
    <x v="328"/>
    <s v="T-shirt"/>
    <x v="4"/>
    <x v="2"/>
    <n v="18"/>
    <n v="29.79"/>
    <n v="22.37"/>
    <s v="Retail"/>
    <n v="536.22"/>
    <n v="402.66"/>
    <n v="133.56"/>
    <n v="0.2490768714333669"/>
    <x v="0"/>
    <x v="0"/>
    <s v="No Rating"/>
    <s v="Jun"/>
  </r>
  <r>
    <x v="8990"/>
    <x v="328"/>
    <s v="Headphones"/>
    <x v="3"/>
    <x v="1"/>
    <n v="5"/>
    <n v="428.18"/>
    <n v="290.89"/>
    <s v="Online"/>
    <n v="2140.9"/>
    <n v="1454.4499999999998"/>
    <n v="686.45000000000027"/>
    <n v="0.32063618104535485"/>
    <x v="0"/>
    <x v="0"/>
    <s v="No Rating"/>
    <s v="Jun"/>
  </r>
  <r>
    <x v="8991"/>
    <x v="328"/>
    <s v="Smartphone"/>
    <x v="3"/>
    <x v="0"/>
    <n v="10"/>
    <n v="108.73"/>
    <n v="95"/>
    <s v="Retail"/>
    <n v="1087.3"/>
    <n v="950"/>
    <n v="137.29999999999995"/>
    <n v="0.12627609675342588"/>
    <x v="0"/>
    <x v="0"/>
    <n v="1"/>
    <s v="Jun"/>
  </r>
  <r>
    <x v="8992"/>
    <x v="328"/>
    <s v="Laptop"/>
    <x v="3"/>
    <x v="0"/>
    <n v="3"/>
    <n v="72.22"/>
    <n v="53.28"/>
    <s v="Retail"/>
    <n v="216.66"/>
    <n v="159.84"/>
    <n v="56.819999999999993"/>
    <n v="0.26225422320686786"/>
    <x v="0"/>
    <x v="0"/>
    <n v="4"/>
    <s v="Jun"/>
  </r>
  <r>
    <x v="8993"/>
    <x v="328"/>
    <s v="Vacuum Cleaner"/>
    <x v="2"/>
    <x v="3"/>
    <n v="12"/>
    <n v="33.25"/>
    <n v="24.61"/>
    <s v="Online"/>
    <n v="399"/>
    <n v="295.32"/>
    <n v="103.68"/>
    <n v="0.25984962406015039"/>
    <x v="0"/>
    <x v="0"/>
    <s v="No Rating"/>
    <s v="Jun"/>
  </r>
  <r>
    <x v="8994"/>
    <x v="328"/>
    <s v="Football"/>
    <x v="0"/>
    <x v="4"/>
    <n v="13"/>
    <n v="17.16"/>
    <n v="14.23"/>
    <s v="Retail"/>
    <n v="223.08"/>
    <n v="184.99"/>
    <n v="38.090000000000003"/>
    <n v="0.17074592074592077"/>
    <x v="0"/>
    <x v="0"/>
    <n v="1"/>
    <s v="Jun"/>
  </r>
  <r>
    <x v="8995"/>
    <x v="328"/>
    <s v="Cookware Set"/>
    <x v="2"/>
    <x v="2"/>
    <n v="12"/>
    <n v="89.13"/>
    <n v="66.52"/>
    <s v="Online"/>
    <n v="1069.56"/>
    <n v="798.24"/>
    <n v="271.31999999999994"/>
    <n v="0.2536744081678447"/>
    <x v="0"/>
    <x v="0"/>
    <s v="No Rating"/>
    <s v="Jun"/>
  </r>
  <r>
    <x v="8996"/>
    <x v="328"/>
    <s v="Yoga Mat"/>
    <x v="0"/>
    <x v="4"/>
    <n v="6"/>
    <n v="320.24"/>
    <n v="247.34"/>
    <s v="Retail"/>
    <n v="1921.44"/>
    <n v="1484.04"/>
    <n v="437.40000000000009"/>
    <n v="0.22764176867349492"/>
    <x v="0"/>
    <x v="0"/>
    <s v="No Rating"/>
    <s v="Jun"/>
  </r>
  <r>
    <x v="8997"/>
    <x v="328"/>
    <s v="Fiction"/>
    <x v="1"/>
    <x v="3"/>
    <n v="17"/>
    <n v="149.54"/>
    <n v="109.51"/>
    <s v="Online"/>
    <n v="2542.1799999999998"/>
    <n v="1861.67"/>
    <n v="680.50999999999976"/>
    <n v="0.26768757523070741"/>
    <x v="0"/>
    <x v="0"/>
    <s v="No Rating"/>
    <s v="Jun"/>
  </r>
  <r>
    <x v="8998"/>
    <x v="328"/>
    <s v="Jacket"/>
    <x v="4"/>
    <x v="2"/>
    <n v="17"/>
    <n v="419.81"/>
    <n v="279.98"/>
    <s v="Retail"/>
    <n v="7136.77"/>
    <n v="4759.66"/>
    <n v="2377.1100000000006"/>
    <n v="0.33307925013696676"/>
    <x v="0"/>
    <x v="0"/>
    <s v="No Rating"/>
    <s v="Jun"/>
  </r>
  <r>
    <x v="8999"/>
    <x v="328"/>
    <s v="Jacket"/>
    <x v="4"/>
    <x v="1"/>
    <n v="4"/>
    <n v="153.35"/>
    <n v="105.26"/>
    <s v="Online"/>
    <n v="613.4"/>
    <n v="421.04"/>
    <n v="192.35999999999996"/>
    <n v="0.31359634822301918"/>
    <x v="0"/>
    <x v="0"/>
    <s v="No Rating"/>
    <s v="Jun"/>
  </r>
  <r>
    <x v="9000"/>
    <x v="328"/>
    <s v="Mixer"/>
    <x v="2"/>
    <x v="0"/>
    <n v="18"/>
    <n v="278.60000000000002"/>
    <n v="176.28"/>
    <s v="Retail"/>
    <n v="5014.8"/>
    <n v="3173.04"/>
    <n v="1841.7600000000002"/>
    <n v="0.36726489590811201"/>
    <x v="0"/>
    <x v="0"/>
    <s v="No Rating"/>
    <s v="Jun"/>
  </r>
  <r>
    <x v="9001"/>
    <x v="328"/>
    <s v="Vacuum Cleaner"/>
    <x v="2"/>
    <x v="1"/>
    <n v="3"/>
    <n v="15.44"/>
    <n v="13.37"/>
    <s v="Retail"/>
    <n v="46.32"/>
    <n v="40.11"/>
    <n v="6.2100000000000009"/>
    <n v="0.13406735751295337"/>
    <x v="0"/>
    <x v="0"/>
    <n v="5"/>
    <s v="Jun"/>
  </r>
  <r>
    <x v="9002"/>
    <x v="328"/>
    <s v="Laptop"/>
    <x v="3"/>
    <x v="4"/>
    <n v="15"/>
    <n v="172.86"/>
    <n v="133.63999999999999"/>
    <s v="Online"/>
    <n v="2592.9"/>
    <n v="2004.6"/>
    <n v="588.30000000000018"/>
    <n v="0.22688881175517767"/>
    <x v="0"/>
    <x v="0"/>
    <s v="No Rating"/>
    <s v="Jun"/>
  </r>
  <r>
    <x v="9003"/>
    <x v="328"/>
    <s v="Cookware Set"/>
    <x v="2"/>
    <x v="4"/>
    <n v="6"/>
    <n v="76.92"/>
    <n v="60.95"/>
    <s v="Online"/>
    <n v="461.52"/>
    <n v="365.70000000000005"/>
    <n v="95.819999999999936"/>
    <n v="0.20761830473218915"/>
    <x v="0"/>
    <x v="0"/>
    <s v="No Rating"/>
    <s v="Jun"/>
  </r>
  <r>
    <x v="9004"/>
    <x v="328"/>
    <s v="Jacket"/>
    <x v="4"/>
    <x v="2"/>
    <n v="19"/>
    <n v="11.19"/>
    <n v="9.4600000000000009"/>
    <s v="Online"/>
    <n v="212.60999999999999"/>
    <n v="179.74"/>
    <n v="32.869999999999976"/>
    <n v="0.15460232350312769"/>
    <x v="0"/>
    <x v="0"/>
    <s v="No Rating"/>
    <s v="Jun"/>
  </r>
  <r>
    <x v="9005"/>
    <x v="328"/>
    <s v="Yoga Mat"/>
    <x v="0"/>
    <x v="1"/>
    <n v="18"/>
    <n v="247.62"/>
    <n v="190.83"/>
    <s v="Online"/>
    <n v="4457.16"/>
    <n v="3434.94"/>
    <n v="1022.2199999999998"/>
    <n v="0.22934334867942813"/>
    <x v="1"/>
    <x v="1"/>
    <s v="No Rating"/>
    <s v="Jun"/>
  </r>
  <r>
    <x v="9006"/>
    <x v="328"/>
    <s v="Fiction"/>
    <x v="1"/>
    <x v="2"/>
    <n v="16"/>
    <n v="85.98"/>
    <n v="54.8"/>
    <s v="Online"/>
    <n v="1375.68"/>
    <n v="876.8"/>
    <n v="498.88000000000011"/>
    <n v="0.36264247499418478"/>
    <x v="0"/>
    <x v="0"/>
    <n v="3"/>
    <s v="Jun"/>
  </r>
  <r>
    <x v="9007"/>
    <x v="329"/>
    <s v="Textbook"/>
    <x v="1"/>
    <x v="3"/>
    <n v="20"/>
    <n v="352.76"/>
    <n v="291"/>
    <s v="Online"/>
    <n v="7055.2"/>
    <n v="5820"/>
    <n v="1235.1999999999998"/>
    <n v="0.17507653929016892"/>
    <x v="0"/>
    <x v="0"/>
    <s v="No Rating"/>
    <s v="Jun"/>
  </r>
  <r>
    <x v="9008"/>
    <x v="329"/>
    <s v="Fiction"/>
    <x v="1"/>
    <x v="1"/>
    <n v="5"/>
    <n v="93.04"/>
    <n v="63.48"/>
    <s v="Retail"/>
    <n v="465.20000000000005"/>
    <n v="317.39999999999998"/>
    <n v="147.80000000000007"/>
    <n v="0.3177128116938952"/>
    <x v="0"/>
    <x v="0"/>
    <s v="No Rating"/>
    <s v="Jun"/>
  </r>
  <r>
    <x v="9009"/>
    <x v="329"/>
    <s v="Jeans"/>
    <x v="4"/>
    <x v="1"/>
    <n v="6"/>
    <n v="14.03"/>
    <n v="9.35"/>
    <s v="Retail"/>
    <n v="84.179999999999993"/>
    <n v="56.099999999999994"/>
    <n v="28.08"/>
    <n v="0.33357091945830364"/>
    <x v="1"/>
    <x v="3"/>
    <s v="No Rating"/>
    <s v="Jun"/>
  </r>
  <r>
    <x v="9010"/>
    <x v="329"/>
    <s v="Headphones"/>
    <x v="3"/>
    <x v="1"/>
    <n v="15"/>
    <n v="357.34"/>
    <n v="300.54000000000002"/>
    <s v="Online"/>
    <n v="5360.0999999999995"/>
    <n v="4508.1000000000004"/>
    <n v="851.99999999999909"/>
    <n v="0.15895225835338878"/>
    <x v="0"/>
    <x v="0"/>
    <s v="No Rating"/>
    <s v="Jun"/>
  </r>
  <r>
    <x v="9011"/>
    <x v="329"/>
    <s v="Biography"/>
    <x v="1"/>
    <x v="4"/>
    <n v="13"/>
    <n v="236.6"/>
    <n v="200"/>
    <s v="Retail"/>
    <n v="3075.7999999999997"/>
    <n v="2600"/>
    <n v="475.79999999999973"/>
    <n v="0.15469146238376999"/>
    <x v="0"/>
    <x v="0"/>
    <s v="No Rating"/>
    <s v="Jun"/>
  </r>
  <r>
    <x v="9012"/>
    <x v="329"/>
    <s v="Football"/>
    <x v="0"/>
    <x v="2"/>
    <n v="4"/>
    <n v="133.28"/>
    <n v="100.93"/>
    <s v="Online"/>
    <n v="533.12"/>
    <n v="403.72"/>
    <n v="129.39999999999998"/>
    <n v="0.24272208883553417"/>
    <x v="0"/>
    <x v="0"/>
    <s v="No Rating"/>
    <s v="Jun"/>
  </r>
  <r>
    <x v="9013"/>
    <x v="329"/>
    <s v="Mixer"/>
    <x v="2"/>
    <x v="2"/>
    <n v="11"/>
    <n v="438.2"/>
    <n v="313.45"/>
    <s v="Online"/>
    <n v="4820.2"/>
    <n v="3447.95"/>
    <n v="1372.25"/>
    <n v="0.28468735737106343"/>
    <x v="0"/>
    <x v="0"/>
    <s v="No Rating"/>
    <s v="Jun"/>
  </r>
  <r>
    <x v="9014"/>
    <x v="329"/>
    <s v="Cookware Set"/>
    <x v="2"/>
    <x v="1"/>
    <n v="8"/>
    <n v="375.73"/>
    <n v="289.05"/>
    <s v="Retail"/>
    <n v="3005.84"/>
    <n v="2312.4"/>
    <n v="693.44"/>
    <n v="0.23069757538658078"/>
    <x v="0"/>
    <x v="0"/>
    <s v="No Rating"/>
    <s v="Jun"/>
  </r>
  <r>
    <x v="9015"/>
    <x v="329"/>
    <s v="T-shirt"/>
    <x v="4"/>
    <x v="3"/>
    <n v="5"/>
    <n v="359.39"/>
    <n v="241.16"/>
    <s v="Retail"/>
    <n v="1796.9499999999998"/>
    <n v="1205.8"/>
    <n v="591.14999999999986"/>
    <n v="0.32897409499429586"/>
    <x v="0"/>
    <x v="0"/>
    <s v="No Rating"/>
    <s v="Jun"/>
  </r>
  <r>
    <x v="9016"/>
    <x v="329"/>
    <s v="Textbook"/>
    <x v="1"/>
    <x v="4"/>
    <n v="7"/>
    <n v="426.9"/>
    <n v="349.65"/>
    <s v="Retail"/>
    <n v="2988.2999999999997"/>
    <n v="2447.5499999999997"/>
    <n v="540.75"/>
    <n v="0.1809557273366128"/>
    <x v="0"/>
    <x v="0"/>
    <s v="No Rating"/>
    <s v="Jun"/>
  </r>
  <r>
    <x v="9017"/>
    <x v="329"/>
    <s v="T-shirt"/>
    <x v="4"/>
    <x v="2"/>
    <n v="19"/>
    <n v="93.07"/>
    <n v="65.14"/>
    <s v="Retail"/>
    <n v="1768.33"/>
    <n v="1237.6600000000001"/>
    <n v="530.66999999999985"/>
    <n v="0.30009670140754263"/>
    <x v="0"/>
    <x v="0"/>
    <s v="No Rating"/>
    <s v="Jun"/>
  </r>
  <r>
    <x v="9018"/>
    <x v="329"/>
    <s v="Camera"/>
    <x v="3"/>
    <x v="1"/>
    <n v="17"/>
    <n v="490.67"/>
    <n v="333.11"/>
    <s v="Retail"/>
    <n v="8341.39"/>
    <n v="5662.87"/>
    <n v="2678.5199999999995"/>
    <n v="0.32111194896773798"/>
    <x v="0"/>
    <x v="0"/>
    <s v="No Rating"/>
    <s v="Jun"/>
  </r>
  <r>
    <x v="9019"/>
    <x v="329"/>
    <s v="Jeans"/>
    <x v="4"/>
    <x v="1"/>
    <n v="5"/>
    <n v="358.28"/>
    <n v="266.12"/>
    <s v="Retail"/>
    <n v="1791.3999999999999"/>
    <n v="1330.6"/>
    <n v="460.79999999999995"/>
    <n v="0.25722898291838786"/>
    <x v="0"/>
    <x v="0"/>
    <s v="No Rating"/>
    <s v="Jun"/>
  </r>
  <r>
    <x v="9020"/>
    <x v="329"/>
    <s v="Jacket"/>
    <x v="4"/>
    <x v="1"/>
    <n v="3"/>
    <n v="233.31"/>
    <n v="199.27"/>
    <s v="Online"/>
    <n v="699.93000000000006"/>
    <n v="597.81000000000006"/>
    <n v="102.12"/>
    <n v="0.1459003043161459"/>
    <x v="0"/>
    <x v="0"/>
    <s v="No Rating"/>
    <s v="Jun"/>
  </r>
  <r>
    <x v="9021"/>
    <x v="329"/>
    <s v="Sneakers"/>
    <x v="4"/>
    <x v="4"/>
    <n v="1"/>
    <n v="304.35000000000002"/>
    <n v="264.68"/>
    <s v="Online"/>
    <n v="304.35000000000002"/>
    <n v="264.68"/>
    <n v="39.670000000000016"/>
    <n v="0.13034335469032368"/>
    <x v="0"/>
    <x v="0"/>
    <s v="No Rating"/>
    <s v="Jun"/>
  </r>
  <r>
    <x v="9022"/>
    <x v="329"/>
    <s v="Vacuum Cleaner"/>
    <x v="2"/>
    <x v="4"/>
    <n v="5"/>
    <n v="444.13"/>
    <n v="339.04"/>
    <s v="Retail"/>
    <n v="2220.65"/>
    <n v="1695.2"/>
    <n v="525.45000000000005"/>
    <n v="0.23661990858532414"/>
    <x v="0"/>
    <x v="0"/>
    <s v="No Rating"/>
    <s v="Jun"/>
  </r>
  <r>
    <x v="9023"/>
    <x v="329"/>
    <s v="Biography"/>
    <x v="1"/>
    <x v="0"/>
    <n v="8"/>
    <n v="373.88"/>
    <n v="225.89"/>
    <s v="Online"/>
    <n v="2991.04"/>
    <n v="1807.12"/>
    <n v="1183.92"/>
    <n v="0.39582218893762705"/>
    <x v="0"/>
    <x v="0"/>
    <s v="No Rating"/>
    <s v="Jun"/>
  </r>
  <r>
    <x v="9024"/>
    <x v="329"/>
    <s v="Jeans"/>
    <x v="4"/>
    <x v="4"/>
    <n v="9"/>
    <n v="90.75"/>
    <n v="60.79"/>
    <s v="Online"/>
    <n v="816.75"/>
    <n v="547.11"/>
    <n v="269.64"/>
    <n v="0.33013774104683191"/>
    <x v="0"/>
    <x v="0"/>
    <s v="No Rating"/>
    <s v="Jun"/>
  </r>
  <r>
    <x v="9025"/>
    <x v="329"/>
    <s v="Headphones"/>
    <x v="3"/>
    <x v="3"/>
    <n v="5"/>
    <n v="180.33"/>
    <n v="135.44"/>
    <s v="Retail"/>
    <n v="901.65000000000009"/>
    <n v="677.2"/>
    <n v="224.45000000000005"/>
    <n v="0.24893251261576002"/>
    <x v="0"/>
    <x v="0"/>
    <s v="No Rating"/>
    <s v="Jun"/>
  </r>
  <r>
    <x v="9026"/>
    <x v="329"/>
    <s v="Jeans"/>
    <x v="4"/>
    <x v="1"/>
    <n v="2"/>
    <n v="13.51"/>
    <n v="8.6199999999999992"/>
    <s v="Retail"/>
    <n v="27.02"/>
    <n v="17.239999999999998"/>
    <n v="9.7800000000000011"/>
    <n v="0.36195410806809775"/>
    <x v="0"/>
    <x v="0"/>
    <s v="No Rating"/>
    <s v="Jun"/>
  </r>
  <r>
    <x v="9027"/>
    <x v="329"/>
    <s v="Sneakers"/>
    <x v="4"/>
    <x v="3"/>
    <n v="18"/>
    <n v="215.88"/>
    <n v="157.51"/>
    <s v="Retail"/>
    <n v="3885.84"/>
    <n v="2835.18"/>
    <n v="1050.6600000000003"/>
    <n v="0.2703816935334446"/>
    <x v="0"/>
    <x v="0"/>
    <s v="No Rating"/>
    <s v="Jun"/>
  </r>
  <r>
    <x v="9028"/>
    <x v="329"/>
    <s v="Mixer"/>
    <x v="2"/>
    <x v="4"/>
    <n v="15"/>
    <n v="245.98"/>
    <n v="208.4"/>
    <s v="Retail"/>
    <n v="3689.7"/>
    <n v="3126"/>
    <n v="563.69999999999982"/>
    <n v="0.15277664850800873"/>
    <x v="0"/>
    <x v="0"/>
    <s v="No Rating"/>
    <s v="Jun"/>
  </r>
  <r>
    <x v="9029"/>
    <x v="329"/>
    <s v="Jacket"/>
    <x v="4"/>
    <x v="4"/>
    <n v="3"/>
    <n v="443.72"/>
    <n v="272.14"/>
    <s v="Retail"/>
    <n v="1331.16"/>
    <n v="816.42"/>
    <n v="514.74000000000012"/>
    <n v="0.38668529703416576"/>
    <x v="0"/>
    <x v="0"/>
    <s v="No Rating"/>
    <s v="Jun"/>
  </r>
  <r>
    <x v="9030"/>
    <x v="329"/>
    <s v="Fiction"/>
    <x v="1"/>
    <x v="2"/>
    <n v="12"/>
    <n v="318.52"/>
    <n v="218.14"/>
    <s v="Online"/>
    <n v="3822.24"/>
    <n v="2617.6799999999998"/>
    <n v="1204.56"/>
    <n v="0.3151450458369961"/>
    <x v="0"/>
    <x v="0"/>
    <s v="No Rating"/>
    <s v="Jun"/>
  </r>
  <r>
    <x v="9031"/>
    <x v="329"/>
    <s v="Smartphone"/>
    <x v="3"/>
    <x v="2"/>
    <n v="4"/>
    <n v="181.16"/>
    <n v="117.22"/>
    <s v="Online"/>
    <n v="724.64"/>
    <n v="468.88"/>
    <n v="255.76"/>
    <n v="0.35294767056745419"/>
    <x v="0"/>
    <x v="0"/>
    <s v="No Rating"/>
    <s v="Jun"/>
  </r>
  <r>
    <x v="9032"/>
    <x v="329"/>
    <s v="Sneakers"/>
    <x v="4"/>
    <x v="0"/>
    <n v="20"/>
    <n v="286.43"/>
    <n v="172.62"/>
    <s v="Retail"/>
    <n v="5728.6"/>
    <n v="3452.4"/>
    <n v="2276.2000000000003"/>
    <n v="0.39733966414132599"/>
    <x v="0"/>
    <x v="0"/>
    <s v="No Rating"/>
    <s v="Jun"/>
  </r>
  <r>
    <x v="9033"/>
    <x v="329"/>
    <s v="Textbook"/>
    <x v="1"/>
    <x v="3"/>
    <n v="7"/>
    <n v="481.08"/>
    <n v="379.44"/>
    <s v="Online"/>
    <n v="3367.56"/>
    <n v="2656.08"/>
    <n v="711.48"/>
    <n v="0.2112746320778249"/>
    <x v="0"/>
    <x v="0"/>
    <s v="No Rating"/>
    <s v="Jun"/>
  </r>
  <r>
    <x v="9034"/>
    <x v="329"/>
    <s v="Headphones"/>
    <x v="3"/>
    <x v="2"/>
    <n v="9"/>
    <n v="462.58"/>
    <n v="344.62"/>
    <s v="Retail"/>
    <n v="4163.22"/>
    <n v="3101.58"/>
    <n v="1061.6400000000003"/>
    <n v="0.25500453975528564"/>
    <x v="0"/>
    <x v="0"/>
    <s v="No Rating"/>
    <s v="Jun"/>
  </r>
  <r>
    <x v="9035"/>
    <x v="329"/>
    <s v="Jacket"/>
    <x v="4"/>
    <x v="3"/>
    <n v="8"/>
    <n v="442.59"/>
    <n v="323.73"/>
    <s v="Retail"/>
    <n v="3540.72"/>
    <n v="2589.84"/>
    <n v="950.87999999999965"/>
    <n v="0.26855554802413062"/>
    <x v="0"/>
    <x v="0"/>
    <s v="No Rating"/>
    <s v="Jun"/>
  </r>
  <r>
    <x v="9036"/>
    <x v="329"/>
    <s v="Football"/>
    <x v="0"/>
    <x v="0"/>
    <n v="14"/>
    <n v="15.64"/>
    <n v="12.2"/>
    <s v="Retail"/>
    <n v="218.96"/>
    <n v="170.79999999999998"/>
    <n v="48.160000000000025"/>
    <n v="0.21994884910485943"/>
    <x v="0"/>
    <x v="0"/>
    <s v="No Rating"/>
    <s v="Jun"/>
  </r>
  <r>
    <x v="9037"/>
    <x v="329"/>
    <s v="Laptop"/>
    <x v="3"/>
    <x v="0"/>
    <n v="15"/>
    <n v="280.95"/>
    <n v="235.4"/>
    <s v="Retail"/>
    <n v="4214.25"/>
    <n v="3531"/>
    <n v="683.25"/>
    <n v="0.1621284926143442"/>
    <x v="0"/>
    <x v="0"/>
    <s v="No Rating"/>
    <s v="Jun"/>
  </r>
  <r>
    <x v="9038"/>
    <x v="330"/>
    <s v="Fiction"/>
    <x v="1"/>
    <x v="3"/>
    <n v="7"/>
    <n v="81.89"/>
    <n v="66.13"/>
    <s v="Retail"/>
    <n v="573.23"/>
    <n v="462.90999999999997"/>
    <n v="110.32000000000005"/>
    <n v="0.19245329100012221"/>
    <x v="0"/>
    <x v="0"/>
    <s v="No Rating"/>
    <s v="Jun"/>
  </r>
  <r>
    <x v="9039"/>
    <x v="330"/>
    <s v="Chair"/>
    <x v="2"/>
    <x v="4"/>
    <n v="10"/>
    <n v="411.17"/>
    <n v="333.13"/>
    <s v="Online"/>
    <n v="4111.7"/>
    <n v="3331.3"/>
    <n v="780.39999999999964"/>
    <n v="0.18979983948245244"/>
    <x v="0"/>
    <x v="0"/>
    <s v="No Rating"/>
    <s v="Jun"/>
  </r>
  <r>
    <x v="9040"/>
    <x v="330"/>
    <s v="T-shirt"/>
    <x v="4"/>
    <x v="3"/>
    <n v="15"/>
    <n v="497.47"/>
    <n v="322.83"/>
    <s v="Retail"/>
    <n v="7462.05"/>
    <n v="4842.45"/>
    <n v="2619.6000000000004"/>
    <n v="0.35105634510623762"/>
    <x v="1"/>
    <x v="4"/>
    <s v="No Rating"/>
    <s v="Jun"/>
  </r>
  <r>
    <x v="9041"/>
    <x v="330"/>
    <s v="Fiction"/>
    <x v="1"/>
    <x v="0"/>
    <n v="5"/>
    <n v="14.02"/>
    <n v="11.32"/>
    <s v="Retail"/>
    <n v="70.099999999999994"/>
    <n v="56.6"/>
    <n v="13.499999999999993"/>
    <n v="0.19258202567760332"/>
    <x v="0"/>
    <x v="0"/>
    <s v="No Rating"/>
    <s v="Jun"/>
  </r>
  <r>
    <x v="9042"/>
    <x v="330"/>
    <s v="Headphones"/>
    <x v="3"/>
    <x v="2"/>
    <n v="13"/>
    <n v="42.05"/>
    <n v="36.17"/>
    <s v="Online"/>
    <n v="546.65"/>
    <n v="470.21000000000004"/>
    <n v="76.439999999999941"/>
    <n v="0.13983353151010691"/>
    <x v="0"/>
    <x v="0"/>
    <s v="No Rating"/>
    <s v="Jun"/>
  </r>
  <r>
    <x v="9043"/>
    <x v="330"/>
    <s v="Comics"/>
    <x v="1"/>
    <x v="0"/>
    <n v="20"/>
    <n v="171.38"/>
    <n v="130.66999999999999"/>
    <s v="Retail"/>
    <n v="3427.6"/>
    <n v="2613.3999999999996"/>
    <n v="814.20000000000027"/>
    <n v="0.23754230365270168"/>
    <x v="0"/>
    <x v="0"/>
    <s v="No Rating"/>
    <s v="Jun"/>
  </r>
  <r>
    <x v="9044"/>
    <x v="330"/>
    <s v="Jacket"/>
    <x v="4"/>
    <x v="3"/>
    <n v="8"/>
    <n v="38.01"/>
    <n v="31.63"/>
    <s v="Retail"/>
    <n v="304.08"/>
    <n v="253.04"/>
    <n v="51.039999999999992"/>
    <n v="0.16785056564062087"/>
    <x v="0"/>
    <x v="0"/>
    <s v="No Rating"/>
    <s v="Jun"/>
  </r>
  <r>
    <x v="9045"/>
    <x v="330"/>
    <s v="Textbook"/>
    <x v="1"/>
    <x v="0"/>
    <n v="19"/>
    <n v="334.54"/>
    <n v="297.58999999999997"/>
    <s v="Online"/>
    <n v="6356.26"/>
    <n v="5654.2099999999991"/>
    <n v="702.05000000000109"/>
    <n v="0.11045017038321293"/>
    <x v="0"/>
    <x v="0"/>
    <s v="No Rating"/>
    <s v="Jun"/>
  </r>
  <r>
    <x v="9046"/>
    <x v="330"/>
    <s v="Headphones"/>
    <x v="3"/>
    <x v="3"/>
    <n v="12"/>
    <n v="403.82"/>
    <n v="313.48"/>
    <s v="Retail"/>
    <n v="4845.84"/>
    <n v="3761.76"/>
    <n v="1084.08"/>
    <n v="0.22371353573374272"/>
    <x v="0"/>
    <x v="0"/>
    <s v="No Rating"/>
    <s v="Jun"/>
  </r>
  <r>
    <x v="9047"/>
    <x v="330"/>
    <s v="Jacket"/>
    <x v="4"/>
    <x v="2"/>
    <n v="14"/>
    <n v="289.08"/>
    <n v="204.27"/>
    <s v="Retail"/>
    <n v="4047.12"/>
    <n v="2859.78"/>
    <n v="1187.3399999999997"/>
    <n v="0.29337899543378987"/>
    <x v="0"/>
    <x v="0"/>
    <n v="1"/>
    <s v="Jun"/>
  </r>
  <r>
    <x v="9048"/>
    <x v="330"/>
    <s v="Comics"/>
    <x v="1"/>
    <x v="0"/>
    <n v="7"/>
    <n v="450.79"/>
    <n v="382.45"/>
    <s v="Online"/>
    <n v="3155.53"/>
    <n v="2677.15"/>
    <n v="478.38000000000011"/>
    <n v="0.1516005235253666"/>
    <x v="0"/>
    <x v="0"/>
    <s v="No Rating"/>
    <s v="Jun"/>
  </r>
  <r>
    <x v="9049"/>
    <x v="330"/>
    <s v="Cookware Set"/>
    <x v="2"/>
    <x v="0"/>
    <n v="4"/>
    <n v="113.89"/>
    <n v="87.63"/>
    <s v="Retail"/>
    <n v="455.56"/>
    <n v="350.52"/>
    <n v="105.04000000000002"/>
    <n v="0.23057336025989994"/>
    <x v="0"/>
    <x v="0"/>
    <s v="No Rating"/>
    <s v="Jun"/>
  </r>
  <r>
    <x v="9050"/>
    <x v="330"/>
    <s v="Headphones"/>
    <x v="3"/>
    <x v="0"/>
    <n v="10"/>
    <n v="462.44"/>
    <n v="332.95"/>
    <s v="Online"/>
    <n v="4624.3999999999996"/>
    <n v="3329.5"/>
    <n v="1294.8999999999996"/>
    <n v="0.28001470461032779"/>
    <x v="0"/>
    <x v="0"/>
    <s v="No Rating"/>
    <s v="Jun"/>
  </r>
  <r>
    <x v="9051"/>
    <x v="330"/>
    <s v="Sneakers"/>
    <x v="4"/>
    <x v="4"/>
    <n v="12"/>
    <n v="139.97999999999999"/>
    <n v="94.46"/>
    <s v="Online"/>
    <n v="1679.7599999999998"/>
    <n v="1133.52"/>
    <n v="546.23999999999978"/>
    <n v="0.32518931275896551"/>
    <x v="0"/>
    <x v="0"/>
    <s v="No Rating"/>
    <s v="Jun"/>
  </r>
  <r>
    <x v="9052"/>
    <x v="330"/>
    <s v="Chair"/>
    <x v="2"/>
    <x v="2"/>
    <n v="12"/>
    <n v="352.69"/>
    <n v="246.33"/>
    <s v="Online"/>
    <n v="4232.28"/>
    <n v="2955.96"/>
    <n v="1276.3199999999997"/>
    <n v="0.30156794919050717"/>
    <x v="0"/>
    <x v="0"/>
    <n v="2"/>
    <s v="Jun"/>
  </r>
  <r>
    <x v="9053"/>
    <x v="330"/>
    <s v="Fiction"/>
    <x v="1"/>
    <x v="2"/>
    <n v="18"/>
    <n v="30.68"/>
    <n v="18.87"/>
    <s v="Online"/>
    <n v="552.24"/>
    <n v="339.66"/>
    <n v="212.57999999999998"/>
    <n v="0.38494132985658408"/>
    <x v="0"/>
    <x v="0"/>
    <n v="1"/>
    <s v="Jun"/>
  </r>
  <r>
    <x v="9054"/>
    <x v="330"/>
    <s v="Dumbbells"/>
    <x v="0"/>
    <x v="1"/>
    <n v="13"/>
    <n v="349.28"/>
    <n v="223.7"/>
    <s v="Online"/>
    <n v="4540.6399999999994"/>
    <n v="2908.1"/>
    <n v="1632.5399999999995"/>
    <n v="0.35953962437013276"/>
    <x v="0"/>
    <x v="0"/>
    <s v="No Rating"/>
    <s v="Jun"/>
  </r>
  <r>
    <x v="9055"/>
    <x v="330"/>
    <s v="Mixer"/>
    <x v="2"/>
    <x v="3"/>
    <n v="9"/>
    <n v="414.63"/>
    <n v="266.01"/>
    <s v="Retail"/>
    <n v="3731.67"/>
    <n v="2394.09"/>
    <n v="1337.58"/>
    <n v="0.35844005498878517"/>
    <x v="0"/>
    <x v="0"/>
    <s v="No Rating"/>
    <s v="Jun"/>
  </r>
  <r>
    <x v="9056"/>
    <x v="330"/>
    <s v="Cycle"/>
    <x v="0"/>
    <x v="1"/>
    <n v="4"/>
    <n v="128.78"/>
    <n v="96.6"/>
    <s v="Online"/>
    <n v="515.12"/>
    <n v="386.4"/>
    <n v="128.72000000000003"/>
    <n v="0.2498835222860693"/>
    <x v="0"/>
    <x v="0"/>
    <s v="No Rating"/>
    <s v="Jun"/>
  </r>
  <r>
    <x v="9057"/>
    <x v="330"/>
    <s v="Chair"/>
    <x v="2"/>
    <x v="0"/>
    <n v="10"/>
    <n v="83.41"/>
    <n v="72.52"/>
    <s v="Retail"/>
    <n v="834.09999999999991"/>
    <n v="725.19999999999993"/>
    <n v="108.89999999999998"/>
    <n v="0.13055988490588658"/>
    <x v="0"/>
    <x v="0"/>
    <n v="1"/>
    <s v="Jun"/>
  </r>
  <r>
    <x v="9058"/>
    <x v="330"/>
    <s v="Jacket"/>
    <x v="4"/>
    <x v="2"/>
    <n v="4"/>
    <n v="426.88"/>
    <n v="271.37"/>
    <s v="Online"/>
    <n v="1707.52"/>
    <n v="1085.48"/>
    <n v="622.04"/>
    <n v="0.36429441529235379"/>
    <x v="0"/>
    <x v="0"/>
    <s v="No Rating"/>
    <s v="Jun"/>
  </r>
  <r>
    <x v="9059"/>
    <x v="330"/>
    <s v="Biography"/>
    <x v="1"/>
    <x v="0"/>
    <n v="5"/>
    <n v="53.11"/>
    <n v="43.95"/>
    <s v="Online"/>
    <n v="265.55"/>
    <n v="219.75"/>
    <n v="45.800000000000011"/>
    <n v="0.17247222745245719"/>
    <x v="0"/>
    <x v="0"/>
    <s v="No Rating"/>
    <s v="Jun"/>
  </r>
  <r>
    <x v="9060"/>
    <x v="330"/>
    <s v="Fiction"/>
    <x v="1"/>
    <x v="4"/>
    <n v="19"/>
    <n v="83.97"/>
    <n v="66.209999999999994"/>
    <s v="Retail"/>
    <n v="1595.43"/>
    <n v="1257.9899999999998"/>
    <n v="337.44000000000028"/>
    <n v="0.21150410861021809"/>
    <x v="0"/>
    <x v="0"/>
    <s v="No Rating"/>
    <s v="Jun"/>
  </r>
  <r>
    <x v="9061"/>
    <x v="330"/>
    <s v="T-shirt"/>
    <x v="4"/>
    <x v="4"/>
    <n v="14"/>
    <n v="95.24"/>
    <n v="80.31"/>
    <s v="Retail"/>
    <n v="1333.36"/>
    <n v="1124.3400000000001"/>
    <n v="209.01999999999975"/>
    <n v="0.15676186476270457"/>
    <x v="0"/>
    <x v="0"/>
    <s v="No Rating"/>
    <s v="Jun"/>
  </r>
  <r>
    <x v="9062"/>
    <x v="330"/>
    <s v="Comics"/>
    <x v="1"/>
    <x v="0"/>
    <n v="16"/>
    <n v="368.83"/>
    <n v="307.37"/>
    <s v="Online"/>
    <n v="5901.28"/>
    <n v="4917.92"/>
    <n v="983.35999999999967"/>
    <n v="0.1666350351110267"/>
    <x v="0"/>
    <x v="0"/>
    <s v="No Rating"/>
    <s v="Jun"/>
  </r>
  <r>
    <x v="9063"/>
    <x v="330"/>
    <s v="Comics"/>
    <x v="1"/>
    <x v="0"/>
    <n v="7"/>
    <n v="132.91"/>
    <n v="109.14"/>
    <s v="Online"/>
    <n v="930.37"/>
    <n v="763.98"/>
    <n v="166.39"/>
    <n v="0.17884282597246257"/>
    <x v="0"/>
    <x v="0"/>
    <s v="No Rating"/>
    <s v="Jun"/>
  </r>
  <r>
    <x v="9064"/>
    <x v="330"/>
    <s v="Football"/>
    <x v="0"/>
    <x v="4"/>
    <n v="17"/>
    <n v="459.87"/>
    <n v="400.44"/>
    <s v="Online"/>
    <n v="7817.79"/>
    <n v="6807.48"/>
    <n v="1010.3100000000004"/>
    <n v="0.12923217431013118"/>
    <x v="0"/>
    <x v="0"/>
    <s v="No Rating"/>
    <s v="Jun"/>
  </r>
  <r>
    <x v="9065"/>
    <x v="330"/>
    <s v="Jeans"/>
    <x v="4"/>
    <x v="0"/>
    <n v="5"/>
    <n v="278.32"/>
    <n v="185.61"/>
    <s v="Retail"/>
    <n v="1391.6"/>
    <n v="928.05000000000007"/>
    <n v="463.54999999999984"/>
    <n v="0.33310577752227644"/>
    <x v="0"/>
    <x v="0"/>
    <s v="No Rating"/>
    <s v="Jun"/>
  </r>
  <r>
    <x v="9066"/>
    <x v="330"/>
    <s v="Textbook"/>
    <x v="1"/>
    <x v="0"/>
    <n v="17"/>
    <n v="421.56"/>
    <n v="310.79000000000002"/>
    <s v="Online"/>
    <n v="7166.52"/>
    <n v="5283.43"/>
    <n v="1883.0900000000001"/>
    <n v="0.26276212164341967"/>
    <x v="0"/>
    <x v="0"/>
    <s v="No Rating"/>
    <s v="Jun"/>
  </r>
  <r>
    <x v="9067"/>
    <x v="330"/>
    <s v="Biography"/>
    <x v="1"/>
    <x v="0"/>
    <n v="10"/>
    <n v="432.5"/>
    <n v="388.57"/>
    <s v="Retail"/>
    <n v="4325"/>
    <n v="3885.7"/>
    <n v="439.30000000000018"/>
    <n v="0.10157225433526015"/>
    <x v="1"/>
    <x v="4"/>
    <s v="No Rating"/>
    <s v="Jun"/>
  </r>
  <r>
    <x v="9068"/>
    <x v="330"/>
    <s v="T-shirt"/>
    <x v="4"/>
    <x v="0"/>
    <n v="16"/>
    <n v="121.15"/>
    <n v="87.79"/>
    <s v="Retail"/>
    <n v="1938.4"/>
    <n v="1404.64"/>
    <n v="533.76"/>
    <n v="0.27536112257531986"/>
    <x v="0"/>
    <x v="0"/>
    <s v="No Rating"/>
    <s v="Jun"/>
  </r>
  <r>
    <x v="9069"/>
    <x v="330"/>
    <s v="Dumbbells"/>
    <x v="0"/>
    <x v="0"/>
    <n v="15"/>
    <n v="19.170000000000002"/>
    <n v="14.98"/>
    <s v="Online"/>
    <n v="287.55"/>
    <n v="224.70000000000002"/>
    <n v="62.849999999999994"/>
    <n v="0.21857068335941574"/>
    <x v="0"/>
    <x v="0"/>
    <s v="No Rating"/>
    <s v="Jun"/>
  </r>
  <r>
    <x v="9070"/>
    <x v="330"/>
    <s v="Headphones"/>
    <x v="3"/>
    <x v="3"/>
    <n v="17"/>
    <n v="17.95"/>
    <n v="11.64"/>
    <s v="Online"/>
    <n v="305.14999999999998"/>
    <n v="197.88"/>
    <n v="107.26999999999998"/>
    <n v="0.35153203342618383"/>
    <x v="0"/>
    <x v="0"/>
    <s v="No Rating"/>
    <s v="Jun"/>
  </r>
  <r>
    <x v="9071"/>
    <x v="330"/>
    <s v="Chair"/>
    <x v="2"/>
    <x v="0"/>
    <n v="1"/>
    <n v="278.74"/>
    <n v="187.63"/>
    <s v="Online"/>
    <n v="278.74"/>
    <n v="187.63"/>
    <n v="91.110000000000014"/>
    <n v="0.32686374399081586"/>
    <x v="0"/>
    <x v="0"/>
    <s v="No Rating"/>
    <s v="Jun"/>
  </r>
  <r>
    <x v="9072"/>
    <x v="330"/>
    <s v="Fiction"/>
    <x v="1"/>
    <x v="0"/>
    <n v="11"/>
    <n v="33.44"/>
    <n v="20.55"/>
    <s v="Online"/>
    <n v="367.84"/>
    <n v="226.05"/>
    <n v="141.78999999999996"/>
    <n v="0.3854665071770334"/>
    <x v="0"/>
    <x v="0"/>
    <s v="No Rating"/>
    <s v="Jun"/>
  </r>
  <r>
    <x v="9073"/>
    <x v="331"/>
    <s v="Vacuum Cleaner"/>
    <x v="2"/>
    <x v="3"/>
    <n v="15"/>
    <n v="171.06"/>
    <n v="135.88999999999999"/>
    <s v="Online"/>
    <n v="2565.9"/>
    <n v="2038.35"/>
    <n v="527.55000000000018"/>
    <n v="0.20560037413772952"/>
    <x v="0"/>
    <x v="0"/>
    <s v="No Rating"/>
    <s v="Jun"/>
  </r>
  <r>
    <x v="9074"/>
    <x v="331"/>
    <s v="Yoga Mat"/>
    <x v="0"/>
    <x v="1"/>
    <n v="1"/>
    <n v="483.51"/>
    <n v="354.02"/>
    <s v="Online"/>
    <n v="483.51"/>
    <n v="354.02"/>
    <n v="129.49"/>
    <n v="0.2678124547579161"/>
    <x v="0"/>
    <x v="0"/>
    <s v="No Rating"/>
    <s v="Jun"/>
  </r>
  <r>
    <x v="9075"/>
    <x v="331"/>
    <s v="Dumbbells"/>
    <x v="0"/>
    <x v="0"/>
    <n v="20"/>
    <n v="129.16"/>
    <n v="78.8"/>
    <s v="Retail"/>
    <n v="2583.1999999999998"/>
    <n v="1576"/>
    <n v="1007.1999999999998"/>
    <n v="0.38990399504490553"/>
    <x v="1"/>
    <x v="2"/>
    <s v="No Rating"/>
    <s v="Jun"/>
  </r>
  <r>
    <x v="9076"/>
    <x v="331"/>
    <s v="Textbook"/>
    <x v="1"/>
    <x v="3"/>
    <n v="19"/>
    <n v="350.97"/>
    <n v="222.27"/>
    <s v="Retail"/>
    <n v="6668.43"/>
    <n v="4223.13"/>
    <n v="2445.3000000000002"/>
    <n v="0.36669800837678435"/>
    <x v="0"/>
    <x v="0"/>
    <s v="No Rating"/>
    <s v="Jun"/>
  </r>
  <r>
    <x v="9077"/>
    <x v="331"/>
    <s v="Camera"/>
    <x v="3"/>
    <x v="2"/>
    <n v="17"/>
    <n v="484.68"/>
    <n v="349.27"/>
    <s v="Retail"/>
    <n v="8239.56"/>
    <n v="5937.59"/>
    <n v="2301.9699999999993"/>
    <n v="0.27938020962284388"/>
    <x v="0"/>
    <x v="0"/>
    <s v="No Rating"/>
    <s v="Jun"/>
  </r>
  <r>
    <x v="9078"/>
    <x v="331"/>
    <s v="Mixer"/>
    <x v="2"/>
    <x v="3"/>
    <n v="18"/>
    <n v="37.35"/>
    <n v="25.22"/>
    <s v="Retail"/>
    <n v="672.30000000000007"/>
    <n v="453.96"/>
    <n v="218.34000000000009"/>
    <n v="0.32476572958500677"/>
    <x v="0"/>
    <x v="0"/>
    <s v="No Rating"/>
    <s v="Jun"/>
  </r>
  <r>
    <x v="9079"/>
    <x v="331"/>
    <s v="Cycle"/>
    <x v="0"/>
    <x v="3"/>
    <n v="8"/>
    <n v="15.06"/>
    <n v="11.45"/>
    <s v="Online"/>
    <n v="120.48"/>
    <n v="91.6"/>
    <n v="28.88000000000001"/>
    <n v="0.23970783532536527"/>
    <x v="0"/>
    <x v="0"/>
    <s v="No Rating"/>
    <s v="Jun"/>
  </r>
  <r>
    <x v="9080"/>
    <x v="331"/>
    <s v="Laptop"/>
    <x v="3"/>
    <x v="1"/>
    <n v="2"/>
    <n v="465.7"/>
    <n v="319.52999999999997"/>
    <s v="Online"/>
    <n v="931.4"/>
    <n v="639.05999999999995"/>
    <n v="292.34000000000003"/>
    <n v="0.31387159115310292"/>
    <x v="0"/>
    <x v="0"/>
    <s v="No Rating"/>
    <s v="Jun"/>
  </r>
  <r>
    <x v="9081"/>
    <x v="331"/>
    <s v="Dumbbells"/>
    <x v="0"/>
    <x v="2"/>
    <n v="10"/>
    <n v="46.54"/>
    <n v="34.5"/>
    <s v="Retail"/>
    <n v="465.4"/>
    <n v="345"/>
    <n v="120.39999999999998"/>
    <n v="0.2587021916630855"/>
    <x v="0"/>
    <x v="0"/>
    <s v="No Rating"/>
    <s v="Jun"/>
  </r>
  <r>
    <x v="9082"/>
    <x v="331"/>
    <s v="Cycle"/>
    <x v="0"/>
    <x v="4"/>
    <n v="2"/>
    <n v="346.93"/>
    <n v="305.66000000000003"/>
    <s v="Online"/>
    <n v="693.86"/>
    <n v="611.32000000000005"/>
    <n v="82.539999999999964"/>
    <n v="0.11895771481278639"/>
    <x v="0"/>
    <x v="0"/>
    <s v="No Rating"/>
    <s v="Jun"/>
  </r>
  <r>
    <x v="9083"/>
    <x v="331"/>
    <s v="Cookware Set"/>
    <x v="2"/>
    <x v="4"/>
    <n v="11"/>
    <n v="445.29"/>
    <n v="365.83"/>
    <s v="Retail"/>
    <n v="4898.1900000000005"/>
    <n v="4024.1299999999997"/>
    <n v="874.06000000000085"/>
    <n v="0.17844550742212956"/>
    <x v="0"/>
    <x v="0"/>
    <s v="No Rating"/>
    <s v="Jun"/>
  </r>
  <r>
    <x v="9084"/>
    <x v="331"/>
    <s v="Biography"/>
    <x v="1"/>
    <x v="0"/>
    <n v="3"/>
    <n v="136.85"/>
    <n v="90.56"/>
    <s v="Online"/>
    <n v="410.54999999999995"/>
    <n v="271.68"/>
    <n v="138.86999999999995"/>
    <n v="0.33825356229448295"/>
    <x v="0"/>
    <x v="0"/>
    <s v="No Rating"/>
    <s v="Jun"/>
  </r>
  <r>
    <x v="9085"/>
    <x v="331"/>
    <s v="Vacuum Cleaner"/>
    <x v="2"/>
    <x v="3"/>
    <n v="9"/>
    <n v="367.74"/>
    <n v="315.89999999999998"/>
    <s v="Online"/>
    <n v="3309.66"/>
    <n v="2843.1"/>
    <n v="466.55999999999995"/>
    <n v="0.1409691629955947"/>
    <x v="0"/>
    <x v="0"/>
    <s v="No Rating"/>
    <s v="Jun"/>
  </r>
  <r>
    <x v="9086"/>
    <x v="331"/>
    <s v="Yoga Mat"/>
    <x v="0"/>
    <x v="0"/>
    <n v="14"/>
    <n v="255.05"/>
    <n v="198.83"/>
    <s v="Retail"/>
    <n v="3570.7000000000003"/>
    <n v="2783.6200000000003"/>
    <n v="787.07999999999993"/>
    <n v="0.22042736718290529"/>
    <x v="0"/>
    <x v="0"/>
    <s v="No Rating"/>
    <s v="Jun"/>
  </r>
  <r>
    <x v="9087"/>
    <x v="331"/>
    <s v="Yoga Mat"/>
    <x v="0"/>
    <x v="3"/>
    <n v="16"/>
    <n v="138.99"/>
    <n v="112.28"/>
    <s v="Online"/>
    <n v="2223.84"/>
    <n v="1796.48"/>
    <n v="427.36000000000013"/>
    <n v="0.19217209871213761"/>
    <x v="0"/>
    <x v="0"/>
    <s v="No Rating"/>
    <s v="Jun"/>
  </r>
  <r>
    <x v="9088"/>
    <x v="331"/>
    <s v="Jacket"/>
    <x v="4"/>
    <x v="4"/>
    <n v="15"/>
    <n v="61.56"/>
    <n v="48.67"/>
    <s v="Online"/>
    <n v="923.40000000000009"/>
    <n v="730.05000000000007"/>
    <n v="193.35000000000002"/>
    <n v="0.20938921377517869"/>
    <x v="0"/>
    <x v="0"/>
    <n v="2"/>
    <s v="Jun"/>
  </r>
  <r>
    <x v="9089"/>
    <x v="331"/>
    <s v="Cookware Set"/>
    <x v="2"/>
    <x v="4"/>
    <n v="13"/>
    <n v="103.33"/>
    <n v="72.66"/>
    <s v="Online"/>
    <n v="1343.29"/>
    <n v="944.57999999999993"/>
    <n v="398.71000000000004"/>
    <n v="0.29681602632342985"/>
    <x v="0"/>
    <x v="0"/>
    <s v="No Rating"/>
    <s v="Jun"/>
  </r>
  <r>
    <x v="9090"/>
    <x v="331"/>
    <s v="Yoga Mat"/>
    <x v="0"/>
    <x v="3"/>
    <n v="10"/>
    <n v="28.53"/>
    <n v="20.55"/>
    <s v="Retail"/>
    <n v="285.3"/>
    <n v="205.5"/>
    <n v="79.800000000000011"/>
    <n v="0.27970557308096744"/>
    <x v="0"/>
    <x v="0"/>
    <s v="No Rating"/>
    <s v="Jun"/>
  </r>
  <r>
    <x v="9091"/>
    <x v="331"/>
    <s v="Textbook"/>
    <x v="1"/>
    <x v="2"/>
    <n v="2"/>
    <n v="46.49"/>
    <n v="32.770000000000003"/>
    <s v="Retail"/>
    <n v="92.98"/>
    <n v="65.540000000000006"/>
    <n v="27.439999999999998"/>
    <n v="0.29511722951172292"/>
    <x v="1"/>
    <x v="2"/>
    <s v="No Rating"/>
    <s v="Jun"/>
  </r>
  <r>
    <x v="9092"/>
    <x v="331"/>
    <s v="Chair"/>
    <x v="2"/>
    <x v="3"/>
    <n v="17"/>
    <n v="451.03"/>
    <n v="398.51"/>
    <s v="Online"/>
    <n v="7667.5099999999993"/>
    <n v="6774.67"/>
    <n v="892.83999999999924"/>
    <n v="0.1164445824002837"/>
    <x v="0"/>
    <x v="0"/>
    <s v="No Rating"/>
    <s v="Jun"/>
  </r>
  <r>
    <x v="9093"/>
    <x v="331"/>
    <s v="Vacuum Cleaner"/>
    <x v="2"/>
    <x v="2"/>
    <n v="10"/>
    <n v="204.32"/>
    <n v="153.46"/>
    <s v="Retail"/>
    <n v="2043.1999999999998"/>
    <n v="1534.6000000000001"/>
    <n v="508.59999999999968"/>
    <n v="0.24892325763508208"/>
    <x v="0"/>
    <x v="0"/>
    <n v="2"/>
    <s v="Jun"/>
  </r>
  <r>
    <x v="9094"/>
    <x v="331"/>
    <s v="Cycle"/>
    <x v="0"/>
    <x v="0"/>
    <n v="19"/>
    <n v="110.04"/>
    <n v="75.02"/>
    <s v="Online"/>
    <n v="2090.7600000000002"/>
    <n v="1425.3799999999999"/>
    <n v="665.38000000000034"/>
    <n v="0.31824790985096341"/>
    <x v="0"/>
    <x v="0"/>
    <s v="No Rating"/>
    <s v="Jun"/>
  </r>
  <r>
    <x v="9095"/>
    <x v="331"/>
    <s v="Dumbbells"/>
    <x v="0"/>
    <x v="2"/>
    <n v="5"/>
    <n v="463.01"/>
    <n v="390.38"/>
    <s v="Online"/>
    <n v="2315.0500000000002"/>
    <n v="1951.9"/>
    <n v="363.15000000000009"/>
    <n v="0.15686486252996698"/>
    <x v="0"/>
    <x v="0"/>
    <s v="No Rating"/>
    <s v="Jun"/>
  </r>
  <r>
    <x v="9096"/>
    <x v="332"/>
    <s v="Cookware Set"/>
    <x v="2"/>
    <x v="0"/>
    <n v="7"/>
    <n v="23.11"/>
    <n v="16.12"/>
    <s v="Retail"/>
    <n v="161.76999999999998"/>
    <n v="112.84"/>
    <n v="48.929999999999978"/>
    <n v="0.30246646473388134"/>
    <x v="0"/>
    <x v="0"/>
    <s v="No Rating"/>
    <s v="Jun"/>
  </r>
  <r>
    <x v="9097"/>
    <x v="332"/>
    <s v="Headphones"/>
    <x v="3"/>
    <x v="2"/>
    <n v="16"/>
    <n v="167.52"/>
    <n v="114.83"/>
    <s v="Online"/>
    <n v="2680.32"/>
    <n v="1837.28"/>
    <n v="843.04000000000019"/>
    <n v="0.31452960840496663"/>
    <x v="0"/>
    <x v="0"/>
    <n v="3"/>
    <s v="Jun"/>
  </r>
  <r>
    <x v="9098"/>
    <x v="332"/>
    <s v="Camera"/>
    <x v="3"/>
    <x v="4"/>
    <n v="14"/>
    <n v="435.3"/>
    <n v="385.66"/>
    <s v="Retail"/>
    <n v="6094.2"/>
    <n v="5399.2400000000007"/>
    <n v="694.95999999999913"/>
    <n v="0.11403629680679978"/>
    <x v="0"/>
    <x v="0"/>
    <s v="No Rating"/>
    <s v="Jun"/>
  </r>
  <r>
    <x v="9099"/>
    <x v="332"/>
    <s v="Sneakers"/>
    <x v="4"/>
    <x v="2"/>
    <n v="5"/>
    <n v="394.68"/>
    <n v="269.23"/>
    <s v="Online"/>
    <n v="1973.4"/>
    <n v="1346.15"/>
    <n v="627.25"/>
    <n v="0.31785243741765479"/>
    <x v="0"/>
    <x v="0"/>
    <s v="No Rating"/>
    <s v="Jun"/>
  </r>
  <r>
    <x v="9100"/>
    <x v="332"/>
    <s v="Headphones"/>
    <x v="3"/>
    <x v="0"/>
    <n v="2"/>
    <n v="454.31"/>
    <n v="302.97000000000003"/>
    <s v="Retail"/>
    <n v="908.62"/>
    <n v="605.94000000000005"/>
    <n v="302.67999999999995"/>
    <n v="0.33312055644824012"/>
    <x v="0"/>
    <x v="0"/>
    <s v="No Rating"/>
    <s v="Jun"/>
  </r>
  <r>
    <x v="9101"/>
    <x v="332"/>
    <s v="Chair"/>
    <x v="2"/>
    <x v="4"/>
    <n v="4"/>
    <n v="399.46"/>
    <n v="244.74"/>
    <s v="Online"/>
    <n v="1597.84"/>
    <n v="978.96"/>
    <n v="618.87999999999988"/>
    <n v="0.38732288589595948"/>
    <x v="0"/>
    <x v="0"/>
    <s v="No Rating"/>
    <s v="Jun"/>
  </r>
  <r>
    <x v="9102"/>
    <x v="332"/>
    <s v="Sneakers"/>
    <x v="4"/>
    <x v="0"/>
    <n v="15"/>
    <n v="343.81"/>
    <n v="291.67"/>
    <s v="Retail"/>
    <n v="5157.1499999999996"/>
    <n v="4375.05"/>
    <n v="782.09999999999945"/>
    <n v="0.15165352956574843"/>
    <x v="0"/>
    <x v="0"/>
    <n v="1"/>
    <s v="Jun"/>
  </r>
  <r>
    <x v="9103"/>
    <x v="332"/>
    <s v="Jacket"/>
    <x v="4"/>
    <x v="1"/>
    <n v="1"/>
    <n v="487.06"/>
    <n v="374.22"/>
    <s v="Retail"/>
    <n v="487.06"/>
    <n v="374.22"/>
    <n v="112.83999999999997"/>
    <n v="0.23167576889910887"/>
    <x v="0"/>
    <x v="0"/>
    <s v="No Rating"/>
    <s v="Jun"/>
  </r>
  <r>
    <x v="9104"/>
    <x v="332"/>
    <s v="Mixer"/>
    <x v="2"/>
    <x v="0"/>
    <n v="13"/>
    <n v="442.81"/>
    <n v="319.23"/>
    <s v="Online"/>
    <n v="5756.53"/>
    <n v="4149.99"/>
    <n v="1606.54"/>
    <n v="0.27908132156003707"/>
    <x v="0"/>
    <x v="0"/>
    <s v="No Rating"/>
    <s v="Jun"/>
  </r>
  <r>
    <x v="9105"/>
    <x v="332"/>
    <s v="Headphones"/>
    <x v="3"/>
    <x v="3"/>
    <n v="5"/>
    <n v="132.22999999999999"/>
    <n v="90.46"/>
    <s v="Online"/>
    <n v="661.15"/>
    <n v="452.29999999999995"/>
    <n v="208.85000000000002"/>
    <n v="0.31588898132042659"/>
    <x v="0"/>
    <x v="0"/>
    <s v="No Rating"/>
    <s v="Jun"/>
  </r>
  <r>
    <x v="9106"/>
    <x v="332"/>
    <s v="Smartphone"/>
    <x v="3"/>
    <x v="0"/>
    <n v="5"/>
    <n v="113.11"/>
    <n v="70.760000000000005"/>
    <s v="Online"/>
    <n v="565.54999999999995"/>
    <n v="353.8"/>
    <n v="211.74999999999994"/>
    <n v="0.37441428697727869"/>
    <x v="0"/>
    <x v="0"/>
    <s v="No Rating"/>
    <s v="Jun"/>
  </r>
  <r>
    <x v="9107"/>
    <x v="332"/>
    <s v="Biography"/>
    <x v="1"/>
    <x v="0"/>
    <n v="9"/>
    <n v="131.35"/>
    <n v="116.25"/>
    <s v="Online"/>
    <n v="1182.1499999999999"/>
    <n v="1046.25"/>
    <n v="135.89999999999986"/>
    <n v="0.1149600304529881"/>
    <x v="0"/>
    <x v="0"/>
    <s v="No Rating"/>
    <s v="Jun"/>
  </r>
  <r>
    <x v="9108"/>
    <x v="332"/>
    <s v="Football"/>
    <x v="0"/>
    <x v="2"/>
    <n v="2"/>
    <n v="449.01"/>
    <n v="359.76"/>
    <s v="Online"/>
    <n v="898.02"/>
    <n v="719.52"/>
    <n v="178.5"/>
    <n v="0.19877062871650966"/>
    <x v="0"/>
    <x v="0"/>
    <s v="No Rating"/>
    <s v="Jun"/>
  </r>
  <r>
    <x v="9109"/>
    <x v="332"/>
    <s v="Yoga Mat"/>
    <x v="0"/>
    <x v="0"/>
    <n v="15"/>
    <n v="377.77"/>
    <n v="322.31"/>
    <s v="Online"/>
    <n v="5666.5499999999993"/>
    <n v="4834.6499999999996"/>
    <n v="831.89999999999964"/>
    <n v="0.14680890488921827"/>
    <x v="0"/>
    <x v="0"/>
    <s v="No Rating"/>
    <s v="Jun"/>
  </r>
  <r>
    <x v="9110"/>
    <x v="332"/>
    <s v="Jeans"/>
    <x v="4"/>
    <x v="2"/>
    <n v="17"/>
    <n v="308.77"/>
    <n v="265.17"/>
    <s v="Retail"/>
    <n v="5249.09"/>
    <n v="4507.8900000000003"/>
    <n v="741.19999999999982"/>
    <n v="0.14120542798847036"/>
    <x v="0"/>
    <x v="0"/>
    <s v="No Rating"/>
    <s v="Jun"/>
  </r>
  <r>
    <x v="9111"/>
    <x v="332"/>
    <s v="T-shirt"/>
    <x v="4"/>
    <x v="0"/>
    <n v="8"/>
    <n v="295.82"/>
    <n v="251.81"/>
    <s v="Retail"/>
    <n v="2366.56"/>
    <n v="2014.48"/>
    <n v="352.07999999999993"/>
    <n v="0.14877290244067334"/>
    <x v="0"/>
    <x v="0"/>
    <s v="No Rating"/>
    <s v="Jun"/>
  </r>
  <r>
    <x v="9112"/>
    <x v="332"/>
    <s v="Dumbbells"/>
    <x v="0"/>
    <x v="0"/>
    <n v="14"/>
    <n v="354.13"/>
    <n v="267.33"/>
    <s v="Retail"/>
    <n v="4957.82"/>
    <n v="3742.62"/>
    <n v="1215.1999999999998"/>
    <n v="0.2451077288001581"/>
    <x v="0"/>
    <x v="0"/>
    <s v="No Rating"/>
    <s v="Jun"/>
  </r>
  <r>
    <x v="9113"/>
    <x v="332"/>
    <s v="Dumbbells"/>
    <x v="0"/>
    <x v="2"/>
    <n v="20"/>
    <n v="221.45"/>
    <n v="143.13999999999999"/>
    <s v="Retail"/>
    <n v="4429"/>
    <n v="2862.7999999999997"/>
    <n v="1566.2000000000003"/>
    <n v="0.3536238428539174"/>
    <x v="0"/>
    <x v="0"/>
    <s v="No Rating"/>
    <s v="Jun"/>
  </r>
  <r>
    <x v="9114"/>
    <x v="332"/>
    <s v="Dumbbells"/>
    <x v="0"/>
    <x v="1"/>
    <n v="4"/>
    <n v="364.95"/>
    <n v="261.02"/>
    <s v="Retail"/>
    <n v="1459.8"/>
    <n v="1044.08"/>
    <n v="415.72"/>
    <n v="0.2847787368132621"/>
    <x v="0"/>
    <x v="0"/>
    <s v="No Rating"/>
    <s v="Jun"/>
  </r>
  <r>
    <x v="9115"/>
    <x v="332"/>
    <s v="Football"/>
    <x v="0"/>
    <x v="2"/>
    <n v="14"/>
    <n v="315.88"/>
    <n v="224.58"/>
    <s v="Online"/>
    <n v="4422.32"/>
    <n v="3144.1200000000003"/>
    <n v="1278.1999999999994"/>
    <n v="0.28903381030771169"/>
    <x v="0"/>
    <x v="0"/>
    <s v="No Rating"/>
    <s v="Jun"/>
  </r>
  <r>
    <x v="9116"/>
    <x v="332"/>
    <s v="Cookware Set"/>
    <x v="2"/>
    <x v="0"/>
    <n v="10"/>
    <n v="227.42"/>
    <n v="149.13"/>
    <s v="Retail"/>
    <n v="2274.1999999999998"/>
    <n v="1491.3"/>
    <n v="782.89999999999986"/>
    <n v="0.34425292410517982"/>
    <x v="0"/>
    <x v="0"/>
    <s v="No Rating"/>
    <s v="Jun"/>
  </r>
  <r>
    <x v="9117"/>
    <x v="332"/>
    <s v="Cookware Set"/>
    <x v="2"/>
    <x v="1"/>
    <n v="20"/>
    <n v="285.27999999999997"/>
    <n v="251.56"/>
    <s v="Retail"/>
    <n v="5705.5999999999995"/>
    <n v="5031.2"/>
    <n v="674.39999999999964"/>
    <n v="0.11819966348850247"/>
    <x v="0"/>
    <x v="0"/>
    <s v="No Rating"/>
    <s v="Jun"/>
  </r>
  <r>
    <x v="9118"/>
    <x v="332"/>
    <s v="Laptop"/>
    <x v="3"/>
    <x v="0"/>
    <n v="19"/>
    <n v="268.79000000000002"/>
    <n v="173.62"/>
    <s v="Retail"/>
    <n v="5107.01"/>
    <n v="3298.78"/>
    <n v="1808.23"/>
    <n v="0.35406823170504853"/>
    <x v="0"/>
    <x v="0"/>
    <s v="No Rating"/>
    <s v="Jun"/>
  </r>
  <r>
    <x v="9119"/>
    <x v="332"/>
    <s v="Textbook"/>
    <x v="1"/>
    <x v="1"/>
    <n v="13"/>
    <n v="288.69"/>
    <n v="187.05"/>
    <s v="Online"/>
    <n v="3752.97"/>
    <n v="2431.65"/>
    <n v="1321.3199999999997"/>
    <n v="0.35207315805881734"/>
    <x v="0"/>
    <x v="0"/>
    <s v="No Rating"/>
    <s v="Jun"/>
  </r>
  <r>
    <x v="9120"/>
    <x v="332"/>
    <s v="Fiction"/>
    <x v="1"/>
    <x v="0"/>
    <n v="12"/>
    <n v="300.06"/>
    <n v="222.53"/>
    <s v="Online"/>
    <n v="3600.7200000000003"/>
    <n v="2670.36"/>
    <n v="930.36000000000013"/>
    <n v="0.25838165700193294"/>
    <x v="0"/>
    <x v="0"/>
    <s v="No Rating"/>
    <s v="Jun"/>
  </r>
  <r>
    <x v="9121"/>
    <x v="332"/>
    <s v="Cycle"/>
    <x v="0"/>
    <x v="3"/>
    <n v="12"/>
    <n v="238.05"/>
    <n v="148.53"/>
    <s v="Online"/>
    <n v="2856.6000000000004"/>
    <n v="1782.3600000000001"/>
    <n v="1074.2400000000002"/>
    <n v="0.3760554505356018"/>
    <x v="0"/>
    <x v="0"/>
    <s v="No Rating"/>
    <s v="Jun"/>
  </r>
  <r>
    <x v="9122"/>
    <x v="333"/>
    <s v="Football"/>
    <x v="0"/>
    <x v="2"/>
    <n v="11"/>
    <n v="204.38"/>
    <n v="148.54"/>
    <s v="Retail"/>
    <n v="2248.1799999999998"/>
    <n v="1633.9399999999998"/>
    <n v="614.24"/>
    <n v="0.27321655739309131"/>
    <x v="0"/>
    <x v="0"/>
    <s v="No Rating"/>
    <s v="Jul"/>
  </r>
  <r>
    <x v="9123"/>
    <x v="333"/>
    <s v="Cycle"/>
    <x v="0"/>
    <x v="1"/>
    <n v="5"/>
    <n v="137.63999999999999"/>
    <n v="108.58"/>
    <s v="Retail"/>
    <n v="688.19999999999993"/>
    <n v="542.9"/>
    <n v="145.29999999999995"/>
    <n v="0.21113048532403367"/>
    <x v="0"/>
    <x v="0"/>
    <s v="No Rating"/>
    <s v="Jul"/>
  </r>
  <r>
    <x v="9124"/>
    <x v="333"/>
    <s v="Yoga Mat"/>
    <x v="0"/>
    <x v="3"/>
    <n v="11"/>
    <n v="272.02"/>
    <n v="202.25"/>
    <s v="Retail"/>
    <n v="2992.22"/>
    <n v="2224.75"/>
    <n v="767.4699999999998"/>
    <n v="0.25648849349312547"/>
    <x v="0"/>
    <x v="0"/>
    <s v="No Rating"/>
    <s v="Jul"/>
  </r>
  <r>
    <x v="9125"/>
    <x v="333"/>
    <s v="Sneakers"/>
    <x v="4"/>
    <x v="4"/>
    <n v="9"/>
    <n v="247.54"/>
    <n v="197.4"/>
    <s v="Online"/>
    <n v="2227.86"/>
    <n v="1776.6000000000001"/>
    <n v="451.26"/>
    <n v="0.20255312272763995"/>
    <x v="0"/>
    <x v="0"/>
    <s v="No Rating"/>
    <s v="Jul"/>
  </r>
  <r>
    <x v="9126"/>
    <x v="333"/>
    <s v="Dumbbells"/>
    <x v="0"/>
    <x v="2"/>
    <n v="4"/>
    <n v="168.79"/>
    <n v="110.28"/>
    <s v="Retail"/>
    <n v="675.16"/>
    <n v="441.12"/>
    <n v="234.03999999999996"/>
    <n v="0.34664375851649976"/>
    <x v="0"/>
    <x v="0"/>
    <n v="2"/>
    <s v="Jul"/>
  </r>
  <r>
    <x v="9127"/>
    <x v="333"/>
    <s v="Jacket"/>
    <x v="4"/>
    <x v="4"/>
    <n v="11"/>
    <n v="437.64"/>
    <n v="291.32"/>
    <s v="Online"/>
    <n v="4814.04"/>
    <n v="3204.52"/>
    <n v="1609.52"/>
    <n v="0.33433872589342839"/>
    <x v="0"/>
    <x v="0"/>
    <s v="No Rating"/>
    <s v="Jul"/>
  </r>
  <r>
    <x v="9128"/>
    <x v="333"/>
    <s v="Mixer"/>
    <x v="2"/>
    <x v="1"/>
    <n v="9"/>
    <n v="109.8"/>
    <n v="75.66"/>
    <s v="Online"/>
    <n v="988.19999999999993"/>
    <n v="680.93999999999994"/>
    <n v="307.26"/>
    <n v="0.31092896174863388"/>
    <x v="0"/>
    <x v="0"/>
    <s v="No Rating"/>
    <s v="Jul"/>
  </r>
  <r>
    <x v="9129"/>
    <x v="333"/>
    <s v="Camera"/>
    <x v="3"/>
    <x v="3"/>
    <n v="10"/>
    <n v="84.03"/>
    <n v="56.08"/>
    <s v="Online"/>
    <n v="840.3"/>
    <n v="560.79999999999995"/>
    <n v="279.5"/>
    <n v="0.3326193026300131"/>
    <x v="0"/>
    <x v="0"/>
    <s v="No Rating"/>
    <s v="Jul"/>
  </r>
  <r>
    <x v="9130"/>
    <x v="333"/>
    <s v="Jeans"/>
    <x v="4"/>
    <x v="0"/>
    <n v="2"/>
    <n v="14.83"/>
    <n v="11.56"/>
    <s v="Online"/>
    <n v="29.66"/>
    <n v="23.12"/>
    <n v="6.5399999999999991"/>
    <n v="0.22049898853674979"/>
    <x v="0"/>
    <x v="0"/>
    <s v="No Rating"/>
    <s v="Jul"/>
  </r>
  <r>
    <x v="9131"/>
    <x v="333"/>
    <s v="Football"/>
    <x v="0"/>
    <x v="3"/>
    <n v="2"/>
    <n v="207.94"/>
    <n v="174.37"/>
    <s v="Online"/>
    <n v="415.88"/>
    <n v="348.74"/>
    <n v="67.139999999999986"/>
    <n v="0.16144080023083579"/>
    <x v="0"/>
    <x v="0"/>
    <s v="No Rating"/>
    <s v="Jul"/>
  </r>
  <r>
    <x v="9132"/>
    <x v="333"/>
    <s v="Smartphone"/>
    <x v="3"/>
    <x v="2"/>
    <n v="7"/>
    <n v="373.97"/>
    <n v="246.19"/>
    <s v="Online"/>
    <n v="2617.79"/>
    <n v="1723.33"/>
    <n v="894.46"/>
    <n v="0.34168516191138326"/>
    <x v="0"/>
    <x v="0"/>
    <s v="No Rating"/>
    <s v="Jul"/>
  </r>
  <r>
    <x v="9133"/>
    <x v="333"/>
    <s v="T-shirt"/>
    <x v="4"/>
    <x v="4"/>
    <n v="5"/>
    <n v="221.55"/>
    <n v="170.34"/>
    <s v="Retail"/>
    <n v="1107.75"/>
    <n v="851.7"/>
    <n v="256.04999999999995"/>
    <n v="0.23114421123899792"/>
    <x v="0"/>
    <x v="0"/>
    <s v="No Rating"/>
    <s v="Jul"/>
  </r>
  <r>
    <x v="9134"/>
    <x v="333"/>
    <s v="Headphones"/>
    <x v="3"/>
    <x v="0"/>
    <n v="19"/>
    <n v="44.96"/>
    <n v="34.729999999999997"/>
    <s v="Online"/>
    <n v="854.24"/>
    <n v="659.86999999999989"/>
    <n v="194.37000000000012"/>
    <n v="0.22753558718861225"/>
    <x v="0"/>
    <x v="0"/>
    <s v="No Rating"/>
    <s v="Jul"/>
  </r>
  <r>
    <x v="9135"/>
    <x v="333"/>
    <s v="Biography"/>
    <x v="1"/>
    <x v="0"/>
    <n v="19"/>
    <n v="250.47"/>
    <n v="209.77"/>
    <s v="Online"/>
    <n v="4758.93"/>
    <n v="3985.63"/>
    <n v="773.30000000000018"/>
    <n v="0.16249451032059731"/>
    <x v="1"/>
    <x v="1"/>
    <s v="No Rating"/>
    <s v="Jul"/>
  </r>
  <r>
    <x v="9136"/>
    <x v="333"/>
    <s v="Smartphone"/>
    <x v="3"/>
    <x v="2"/>
    <n v="1"/>
    <n v="325"/>
    <n v="198.63"/>
    <s v="Retail"/>
    <n v="325"/>
    <n v="198.63"/>
    <n v="126.37"/>
    <n v="0.38883076923076926"/>
    <x v="0"/>
    <x v="0"/>
    <s v="No Rating"/>
    <s v="Jul"/>
  </r>
  <r>
    <x v="9137"/>
    <x v="333"/>
    <s v="Comics"/>
    <x v="1"/>
    <x v="0"/>
    <n v="19"/>
    <n v="164.97"/>
    <n v="132.55000000000001"/>
    <s v="Retail"/>
    <n v="3134.43"/>
    <n v="2518.4500000000003"/>
    <n v="615.97999999999956"/>
    <n v="0.19652057949930277"/>
    <x v="0"/>
    <x v="0"/>
    <s v="No Rating"/>
    <s v="Jul"/>
  </r>
  <r>
    <x v="9138"/>
    <x v="333"/>
    <s v="Football"/>
    <x v="0"/>
    <x v="4"/>
    <n v="5"/>
    <n v="114.71"/>
    <n v="86.65"/>
    <s v="Online"/>
    <n v="573.54999999999995"/>
    <n v="433.25"/>
    <n v="140.29999999999995"/>
    <n v="0.24461685990759299"/>
    <x v="0"/>
    <x v="0"/>
    <s v="No Rating"/>
    <s v="Jul"/>
  </r>
  <r>
    <x v="9139"/>
    <x v="333"/>
    <s v="Textbook"/>
    <x v="1"/>
    <x v="1"/>
    <n v="10"/>
    <n v="382.95"/>
    <n v="338.57"/>
    <s v="Retail"/>
    <n v="3829.5"/>
    <n v="3385.7"/>
    <n v="443.80000000000018"/>
    <n v="0.11588980284632464"/>
    <x v="0"/>
    <x v="0"/>
    <s v="No Rating"/>
    <s v="Jul"/>
  </r>
  <r>
    <x v="9140"/>
    <x v="333"/>
    <s v="Laptop"/>
    <x v="3"/>
    <x v="3"/>
    <n v="9"/>
    <n v="378.36"/>
    <n v="295.44"/>
    <s v="Retail"/>
    <n v="3405.2400000000002"/>
    <n v="2658.96"/>
    <n v="746.2800000000002"/>
    <n v="0.21915635902315259"/>
    <x v="0"/>
    <x v="0"/>
    <s v="No Rating"/>
    <s v="Jul"/>
  </r>
  <r>
    <x v="9141"/>
    <x v="333"/>
    <s v="Fiction"/>
    <x v="1"/>
    <x v="1"/>
    <n v="2"/>
    <n v="124.19"/>
    <n v="84.67"/>
    <s v="Online"/>
    <n v="248.38"/>
    <n v="169.34"/>
    <n v="79.039999999999992"/>
    <n v="0.31822207907238903"/>
    <x v="0"/>
    <x v="0"/>
    <n v="2"/>
    <s v="Jul"/>
  </r>
  <r>
    <x v="9142"/>
    <x v="334"/>
    <s v="Comics"/>
    <x v="1"/>
    <x v="2"/>
    <n v="11"/>
    <n v="270.26"/>
    <n v="221.32"/>
    <s v="Retail"/>
    <n v="2972.8599999999997"/>
    <n v="2434.52"/>
    <n v="538.33999999999969"/>
    <n v="0.18108488122548649"/>
    <x v="0"/>
    <x v="0"/>
    <s v="No Rating"/>
    <s v="Jul"/>
  </r>
  <r>
    <x v="9143"/>
    <x v="334"/>
    <s v="Jeans"/>
    <x v="4"/>
    <x v="0"/>
    <n v="13"/>
    <n v="289.83"/>
    <n v="245.54"/>
    <s v="Online"/>
    <n v="3767.79"/>
    <n v="3192.02"/>
    <n v="575.77"/>
    <n v="0.15281371838664043"/>
    <x v="0"/>
    <x v="0"/>
    <s v="No Rating"/>
    <s v="Jul"/>
  </r>
  <r>
    <x v="9144"/>
    <x v="334"/>
    <s v="Mixer"/>
    <x v="2"/>
    <x v="0"/>
    <n v="6"/>
    <n v="27.33"/>
    <n v="24.56"/>
    <s v="Retail"/>
    <n v="163.98"/>
    <n v="147.35999999999999"/>
    <n v="16.620000000000005"/>
    <n v="0.10135382363702894"/>
    <x v="0"/>
    <x v="0"/>
    <n v="1"/>
    <s v="Jul"/>
  </r>
  <r>
    <x v="9145"/>
    <x v="334"/>
    <s v="Laptop"/>
    <x v="3"/>
    <x v="1"/>
    <n v="12"/>
    <n v="464.7"/>
    <n v="417.94"/>
    <s v="Online"/>
    <n v="5576.4"/>
    <n v="5015.28"/>
    <n v="561.11999999999989"/>
    <n v="0.10062405853238647"/>
    <x v="0"/>
    <x v="0"/>
    <n v="1"/>
    <s v="Jul"/>
  </r>
  <r>
    <x v="9146"/>
    <x v="334"/>
    <s v="Camera"/>
    <x v="3"/>
    <x v="0"/>
    <n v="5"/>
    <n v="127.61"/>
    <n v="76.62"/>
    <s v="Retail"/>
    <n v="638.04999999999995"/>
    <n v="383.1"/>
    <n v="254.94999999999993"/>
    <n v="0.39957683567118557"/>
    <x v="0"/>
    <x v="0"/>
    <s v="No Rating"/>
    <s v="Jul"/>
  </r>
  <r>
    <x v="9147"/>
    <x v="334"/>
    <s v="Camera"/>
    <x v="3"/>
    <x v="1"/>
    <n v="11"/>
    <n v="139.41"/>
    <n v="88.59"/>
    <s v="Retail"/>
    <n v="1533.51"/>
    <n v="974.49"/>
    <n v="559.02"/>
    <n v="0.36453625995265759"/>
    <x v="0"/>
    <x v="0"/>
    <s v="No Rating"/>
    <s v="Jul"/>
  </r>
  <r>
    <x v="9148"/>
    <x v="334"/>
    <s v="Mixer"/>
    <x v="2"/>
    <x v="2"/>
    <n v="18"/>
    <n v="448.85"/>
    <n v="390.85"/>
    <s v="Retail"/>
    <n v="8079.3"/>
    <n v="7035.3"/>
    <n v="1044"/>
    <n v="0.12921911551743342"/>
    <x v="0"/>
    <x v="0"/>
    <s v="No Rating"/>
    <s v="Jul"/>
  </r>
  <r>
    <x v="9149"/>
    <x v="334"/>
    <s v="Comics"/>
    <x v="1"/>
    <x v="4"/>
    <n v="7"/>
    <n v="210.87"/>
    <n v="130.69999999999999"/>
    <s v="Online"/>
    <n v="1476.0900000000001"/>
    <n v="914.89999999999986"/>
    <n v="561.19000000000028"/>
    <n v="0.38018684497557753"/>
    <x v="0"/>
    <x v="0"/>
    <s v="No Rating"/>
    <s v="Jul"/>
  </r>
  <r>
    <x v="9150"/>
    <x v="334"/>
    <s v="Jacket"/>
    <x v="4"/>
    <x v="0"/>
    <n v="18"/>
    <n v="254.23"/>
    <n v="188.93"/>
    <s v="Retail"/>
    <n v="4576.1399999999994"/>
    <n v="3400.7400000000002"/>
    <n v="1175.3999999999992"/>
    <n v="0.25685402981552125"/>
    <x v="0"/>
    <x v="0"/>
    <s v="No Rating"/>
    <s v="Jul"/>
  </r>
  <r>
    <x v="9151"/>
    <x v="334"/>
    <s v="Fiction"/>
    <x v="1"/>
    <x v="2"/>
    <n v="20"/>
    <n v="492.75"/>
    <n v="340.53"/>
    <s v="Online"/>
    <n v="9855"/>
    <n v="6810.5999999999995"/>
    <n v="3044.4000000000005"/>
    <n v="0.30891933028919338"/>
    <x v="0"/>
    <x v="0"/>
    <s v="No Rating"/>
    <s v="Jul"/>
  </r>
  <r>
    <x v="9152"/>
    <x v="334"/>
    <s v="Cycle"/>
    <x v="0"/>
    <x v="4"/>
    <n v="6"/>
    <n v="232.59"/>
    <n v="150.34"/>
    <s v="Online"/>
    <n v="1395.54"/>
    <n v="902.04"/>
    <n v="493.5"/>
    <n v="0.35362655316221681"/>
    <x v="0"/>
    <x v="0"/>
    <s v="No Rating"/>
    <s v="Jul"/>
  </r>
  <r>
    <x v="9153"/>
    <x v="334"/>
    <s v="Dumbbells"/>
    <x v="0"/>
    <x v="2"/>
    <n v="3"/>
    <n v="407.43"/>
    <n v="303.68"/>
    <s v="Retail"/>
    <n v="1222.29"/>
    <n v="911.04"/>
    <n v="311.25"/>
    <n v="0.25464496968804456"/>
    <x v="0"/>
    <x v="0"/>
    <s v="No Rating"/>
    <s v="Jul"/>
  </r>
  <r>
    <x v="9154"/>
    <x v="334"/>
    <s v="Dumbbells"/>
    <x v="0"/>
    <x v="0"/>
    <n v="6"/>
    <n v="43.1"/>
    <n v="33.51"/>
    <s v="Retail"/>
    <n v="258.60000000000002"/>
    <n v="201.06"/>
    <n v="57.54000000000002"/>
    <n v="0.22250580046403717"/>
    <x v="0"/>
    <x v="0"/>
    <s v="No Rating"/>
    <s v="Jul"/>
  </r>
  <r>
    <x v="9155"/>
    <x v="334"/>
    <s v="T-shirt"/>
    <x v="4"/>
    <x v="4"/>
    <n v="8"/>
    <n v="26.99"/>
    <n v="19.239999999999998"/>
    <s v="Online"/>
    <n v="215.92"/>
    <n v="153.91999999999999"/>
    <n v="62"/>
    <n v="0.287143386439422"/>
    <x v="0"/>
    <x v="0"/>
    <s v="No Rating"/>
    <s v="Jul"/>
  </r>
  <r>
    <x v="9156"/>
    <x v="334"/>
    <s v="Sneakers"/>
    <x v="4"/>
    <x v="1"/>
    <n v="2"/>
    <n v="124.18"/>
    <n v="75.09"/>
    <s v="Online"/>
    <n v="248.36"/>
    <n v="150.18"/>
    <n v="98.18"/>
    <n v="0.39531325495248831"/>
    <x v="0"/>
    <x v="0"/>
    <s v="No Rating"/>
    <s v="Jul"/>
  </r>
  <r>
    <x v="9157"/>
    <x v="334"/>
    <s v="Comics"/>
    <x v="1"/>
    <x v="0"/>
    <n v="16"/>
    <n v="486.9"/>
    <n v="419.64"/>
    <s v="Online"/>
    <n v="7790.4"/>
    <n v="6714.24"/>
    <n v="1076.1599999999999"/>
    <n v="0.13813924830560689"/>
    <x v="0"/>
    <x v="0"/>
    <s v="No Rating"/>
    <s v="Jul"/>
  </r>
  <r>
    <x v="9158"/>
    <x v="334"/>
    <s v="Headphones"/>
    <x v="3"/>
    <x v="4"/>
    <n v="1"/>
    <n v="363.56"/>
    <n v="242.48"/>
    <s v="Online"/>
    <n v="363.56"/>
    <n v="242.48"/>
    <n v="121.08000000000001"/>
    <n v="0.33303993838706131"/>
    <x v="0"/>
    <x v="0"/>
    <s v="No Rating"/>
    <s v="Jul"/>
  </r>
  <r>
    <x v="9159"/>
    <x v="334"/>
    <s v="Mixer"/>
    <x v="2"/>
    <x v="1"/>
    <n v="16"/>
    <n v="247.41"/>
    <n v="169.8"/>
    <s v="Retail"/>
    <n v="3958.56"/>
    <n v="2716.8"/>
    <n v="1241.7599999999998"/>
    <n v="0.31368982660361339"/>
    <x v="0"/>
    <x v="0"/>
    <s v="No Rating"/>
    <s v="Jul"/>
  </r>
  <r>
    <x v="9160"/>
    <x v="334"/>
    <s v="Yoga Mat"/>
    <x v="0"/>
    <x v="0"/>
    <n v="18"/>
    <n v="151.30000000000001"/>
    <n v="119.98"/>
    <s v="Online"/>
    <n v="2723.4"/>
    <n v="2159.64"/>
    <n v="563.76000000000022"/>
    <n v="0.20700594844679451"/>
    <x v="0"/>
    <x v="0"/>
    <n v="4"/>
    <s v="Jul"/>
  </r>
  <r>
    <x v="9161"/>
    <x v="334"/>
    <s v="Jeans"/>
    <x v="4"/>
    <x v="0"/>
    <n v="6"/>
    <n v="289.75"/>
    <n v="205.82"/>
    <s v="Online"/>
    <n v="1738.5"/>
    <n v="1234.92"/>
    <n v="503.57999999999993"/>
    <n v="0.28966350301984467"/>
    <x v="0"/>
    <x v="0"/>
    <s v="No Rating"/>
    <s v="Jul"/>
  </r>
  <r>
    <x v="9162"/>
    <x v="334"/>
    <s v="Jeans"/>
    <x v="4"/>
    <x v="4"/>
    <n v="18"/>
    <n v="430.79"/>
    <n v="329.1"/>
    <s v="Retail"/>
    <n v="7754.22"/>
    <n v="5923.8"/>
    <n v="1830.42"/>
    <n v="0.23605469022029296"/>
    <x v="0"/>
    <x v="0"/>
    <s v="No Rating"/>
    <s v="Jul"/>
  </r>
  <r>
    <x v="9163"/>
    <x v="334"/>
    <s v="Biography"/>
    <x v="1"/>
    <x v="2"/>
    <n v="11"/>
    <n v="143.52000000000001"/>
    <n v="112.62"/>
    <s v="Online"/>
    <n v="1578.72"/>
    <n v="1238.8200000000002"/>
    <n v="339.89999999999986"/>
    <n v="0.21530100334448152"/>
    <x v="0"/>
    <x v="0"/>
    <n v="2"/>
    <s v="Jul"/>
  </r>
  <r>
    <x v="9164"/>
    <x v="334"/>
    <s v="Jeans"/>
    <x v="4"/>
    <x v="2"/>
    <n v="8"/>
    <n v="319.74"/>
    <n v="206.1"/>
    <s v="Retail"/>
    <n v="2557.92"/>
    <n v="1648.8"/>
    <n v="909.12000000000012"/>
    <n v="0.35541377369112409"/>
    <x v="0"/>
    <x v="0"/>
    <s v="No Rating"/>
    <s v="Jul"/>
  </r>
  <r>
    <x v="9165"/>
    <x v="334"/>
    <s v="Dumbbells"/>
    <x v="0"/>
    <x v="4"/>
    <n v="10"/>
    <n v="445.4"/>
    <n v="338.34"/>
    <s v="Retail"/>
    <n v="4454"/>
    <n v="3383.3999999999996"/>
    <n v="1070.6000000000004"/>
    <n v="0.2403682083520432"/>
    <x v="0"/>
    <x v="0"/>
    <s v="No Rating"/>
    <s v="Jul"/>
  </r>
  <r>
    <x v="9166"/>
    <x v="335"/>
    <s v="Sneakers"/>
    <x v="4"/>
    <x v="2"/>
    <n v="14"/>
    <n v="290.12"/>
    <n v="193.15"/>
    <s v="Online"/>
    <n v="4061.6800000000003"/>
    <n v="2704.1"/>
    <n v="1357.5800000000004"/>
    <n v="0.33424100372259763"/>
    <x v="0"/>
    <x v="0"/>
    <s v="No Rating"/>
    <s v="Jul"/>
  </r>
  <r>
    <x v="9167"/>
    <x v="335"/>
    <s v="Cookware Set"/>
    <x v="2"/>
    <x v="2"/>
    <n v="1"/>
    <n v="320.27"/>
    <n v="243.59"/>
    <s v="Retail"/>
    <n v="320.27"/>
    <n v="243.59"/>
    <n v="76.679999999999978"/>
    <n v="0.23942298685484117"/>
    <x v="0"/>
    <x v="0"/>
    <s v="No Rating"/>
    <s v="Jul"/>
  </r>
  <r>
    <x v="9168"/>
    <x v="335"/>
    <s v="Mixer"/>
    <x v="2"/>
    <x v="0"/>
    <n v="3"/>
    <n v="104.12"/>
    <n v="65.91"/>
    <s v="Retail"/>
    <n v="312.36"/>
    <n v="197.73"/>
    <n v="114.63000000000002"/>
    <n v="0.36698040722243569"/>
    <x v="0"/>
    <x v="0"/>
    <s v="No Rating"/>
    <s v="Jul"/>
  </r>
  <r>
    <x v="9169"/>
    <x v="335"/>
    <s v="Dumbbells"/>
    <x v="0"/>
    <x v="3"/>
    <n v="7"/>
    <n v="466.59"/>
    <n v="356.97"/>
    <s v="Retail"/>
    <n v="3266.1299999999997"/>
    <n v="2498.79"/>
    <n v="767.33999999999969"/>
    <n v="0.23493859705523043"/>
    <x v="0"/>
    <x v="0"/>
    <s v="No Rating"/>
    <s v="Jul"/>
  </r>
  <r>
    <x v="9170"/>
    <x v="335"/>
    <s v="Yoga Mat"/>
    <x v="0"/>
    <x v="4"/>
    <n v="5"/>
    <n v="479.56"/>
    <n v="378.1"/>
    <s v="Online"/>
    <n v="2397.8000000000002"/>
    <n v="1890.5"/>
    <n v="507.30000000000018"/>
    <n v="0.21156893819334396"/>
    <x v="0"/>
    <x v="0"/>
    <s v="No Rating"/>
    <s v="Jul"/>
  </r>
  <r>
    <x v="9171"/>
    <x v="335"/>
    <s v="Sneakers"/>
    <x v="4"/>
    <x v="3"/>
    <n v="10"/>
    <n v="222.03"/>
    <n v="158.51"/>
    <s v="Online"/>
    <n v="2220.3000000000002"/>
    <n v="1585.1"/>
    <n v="635.20000000000027"/>
    <n v="0.28608746565779408"/>
    <x v="0"/>
    <x v="0"/>
    <s v="No Rating"/>
    <s v="Jul"/>
  </r>
  <r>
    <x v="9172"/>
    <x v="335"/>
    <s v="Dumbbells"/>
    <x v="0"/>
    <x v="2"/>
    <n v="1"/>
    <n v="68.22"/>
    <n v="48.51"/>
    <s v="Retail"/>
    <n v="68.22"/>
    <n v="48.51"/>
    <n v="19.71"/>
    <n v="0.28891820580474936"/>
    <x v="1"/>
    <x v="2"/>
    <s v="No Rating"/>
    <s v="Jul"/>
  </r>
  <r>
    <x v="9173"/>
    <x v="335"/>
    <s v="Sneakers"/>
    <x v="4"/>
    <x v="3"/>
    <n v="9"/>
    <n v="422.46"/>
    <n v="375.25"/>
    <s v="Retail"/>
    <n v="3802.14"/>
    <n v="3377.25"/>
    <n v="424.88999999999987"/>
    <n v="0.11175022487336077"/>
    <x v="0"/>
    <x v="0"/>
    <s v="No Rating"/>
    <s v="Jul"/>
  </r>
  <r>
    <x v="9174"/>
    <x v="335"/>
    <s v="Biography"/>
    <x v="1"/>
    <x v="2"/>
    <n v="3"/>
    <n v="78.73"/>
    <n v="54.8"/>
    <s v="Online"/>
    <n v="236.19"/>
    <n v="164.39999999999998"/>
    <n v="71.79000000000002"/>
    <n v="0.3039502095770355"/>
    <x v="0"/>
    <x v="0"/>
    <s v="No Rating"/>
    <s v="Jul"/>
  </r>
  <r>
    <x v="9175"/>
    <x v="335"/>
    <s v="Laptop"/>
    <x v="3"/>
    <x v="0"/>
    <n v="5"/>
    <n v="20.54"/>
    <n v="13.42"/>
    <s v="Retail"/>
    <n v="102.69999999999999"/>
    <n v="67.099999999999994"/>
    <n v="35.599999999999994"/>
    <n v="0.3466407010710808"/>
    <x v="0"/>
    <x v="0"/>
    <s v="No Rating"/>
    <s v="Jul"/>
  </r>
  <r>
    <x v="9176"/>
    <x v="335"/>
    <s v="Camera"/>
    <x v="3"/>
    <x v="2"/>
    <n v="20"/>
    <n v="199.51"/>
    <n v="138.53"/>
    <s v="Online"/>
    <n v="3990.2"/>
    <n v="2770.6"/>
    <n v="1219.5999999999999"/>
    <n v="0.30564883965716005"/>
    <x v="0"/>
    <x v="0"/>
    <s v="No Rating"/>
    <s v="Jul"/>
  </r>
  <r>
    <x v="9177"/>
    <x v="335"/>
    <s v="Smartphone"/>
    <x v="3"/>
    <x v="2"/>
    <n v="18"/>
    <n v="412.01"/>
    <n v="264.70999999999998"/>
    <s v="Retail"/>
    <n v="7416.18"/>
    <n v="4764.78"/>
    <n v="2651.4000000000005"/>
    <n v="0.35751559428169227"/>
    <x v="0"/>
    <x v="0"/>
    <s v="No Rating"/>
    <s v="Jul"/>
  </r>
  <r>
    <x v="9178"/>
    <x v="335"/>
    <s v="Laptop"/>
    <x v="3"/>
    <x v="3"/>
    <n v="17"/>
    <n v="133.27000000000001"/>
    <n v="80.010000000000005"/>
    <s v="Online"/>
    <n v="2265.59"/>
    <n v="1360.17"/>
    <n v="905.42000000000007"/>
    <n v="0.3996398289187364"/>
    <x v="1"/>
    <x v="3"/>
    <s v="No Rating"/>
    <s v="Jul"/>
  </r>
  <r>
    <x v="9179"/>
    <x v="335"/>
    <s v="Cycle"/>
    <x v="0"/>
    <x v="0"/>
    <n v="16"/>
    <n v="479.21"/>
    <n v="340.81"/>
    <s v="Online"/>
    <n v="7667.36"/>
    <n v="5452.96"/>
    <n v="2214.3999999999996"/>
    <n v="0.28880866425992774"/>
    <x v="0"/>
    <x v="0"/>
    <s v="No Rating"/>
    <s v="Jul"/>
  </r>
  <r>
    <x v="9180"/>
    <x v="335"/>
    <s v="Biography"/>
    <x v="1"/>
    <x v="3"/>
    <n v="10"/>
    <n v="482.05"/>
    <n v="290.61"/>
    <s v="Online"/>
    <n v="4820.5"/>
    <n v="2906.1000000000004"/>
    <n v="1914.3999999999996"/>
    <n v="0.39713722642879362"/>
    <x v="0"/>
    <x v="0"/>
    <s v="No Rating"/>
    <s v="Jul"/>
  </r>
  <r>
    <x v="9181"/>
    <x v="335"/>
    <s v="Camera"/>
    <x v="3"/>
    <x v="1"/>
    <n v="12"/>
    <n v="85.05"/>
    <n v="70.83"/>
    <s v="Online"/>
    <n v="1020.5999999999999"/>
    <n v="849.96"/>
    <n v="170.63999999999987"/>
    <n v="0.16719576719576709"/>
    <x v="0"/>
    <x v="0"/>
    <s v="No Rating"/>
    <s v="Jul"/>
  </r>
  <r>
    <x v="9182"/>
    <x v="335"/>
    <s v="Fiction"/>
    <x v="1"/>
    <x v="3"/>
    <n v="6"/>
    <n v="485.66"/>
    <n v="391.44"/>
    <s v="Online"/>
    <n v="2913.96"/>
    <n v="2348.64"/>
    <n v="565.32000000000016"/>
    <n v="0.19400403574517158"/>
    <x v="0"/>
    <x v="0"/>
    <s v="No Rating"/>
    <s v="Jul"/>
  </r>
  <r>
    <x v="9183"/>
    <x v="335"/>
    <s v="Yoga Mat"/>
    <x v="0"/>
    <x v="2"/>
    <n v="9"/>
    <n v="240.03"/>
    <n v="179.27"/>
    <s v="Retail"/>
    <n v="2160.27"/>
    <n v="1613.43"/>
    <n v="546.83999999999992"/>
    <n v="0.25313502478856809"/>
    <x v="0"/>
    <x v="0"/>
    <n v="4"/>
    <s v="Jul"/>
  </r>
  <r>
    <x v="9184"/>
    <x v="335"/>
    <s v="Yoga Mat"/>
    <x v="0"/>
    <x v="1"/>
    <n v="18"/>
    <n v="428.06"/>
    <n v="320.66000000000003"/>
    <s v="Retail"/>
    <n v="7705.08"/>
    <n v="5771.88"/>
    <n v="1933.1999999999998"/>
    <n v="0.25089940662523941"/>
    <x v="0"/>
    <x v="0"/>
    <s v="No Rating"/>
    <s v="Jul"/>
  </r>
  <r>
    <x v="9185"/>
    <x v="335"/>
    <s v="Smartphone"/>
    <x v="3"/>
    <x v="3"/>
    <n v="12"/>
    <n v="120.63"/>
    <n v="84.6"/>
    <s v="Online"/>
    <n v="1447.56"/>
    <n v="1015.1999999999999"/>
    <n v="432.36"/>
    <n v="0.29868191992041782"/>
    <x v="0"/>
    <x v="0"/>
    <s v="No Rating"/>
    <s v="Jul"/>
  </r>
  <r>
    <x v="9186"/>
    <x v="335"/>
    <s v="Football"/>
    <x v="0"/>
    <x v="4"/>
    <n v="8"/>
    <n v="337.31"/>
    <n v="239.63"/>
    <s v="Online"/>
    <n v="2698.48"/>
    <n v="1917.04"/>
    <n v="781.44"/>
    <n v="0.2895852479914619"/>
    <x v="0"/>
    <x v="0"/>
    <s v="No Rating"/>
    <s v="Jul"/>
  </r>
  <r>
    <x v="9187"/>
    <x v="335"/>
    <s v="Dumbbells"/>
    <x v="0"/>
    <x v="2"/>
    <n v="7"/>
    <n v="409.54"/>
    <n v="310.41000000000003"/>
    <s v="Retail"/>
    <n v="2866.78"/>
    <n v="2172.8700000000003"/>
    <n v="693.90999999999985"/>
    <n v="0.24205205840699315"/>
    <x v="0"/>
    <x v="0"/>
    <s v="No Rating"/>
    <s v="Jul"/>
  </r>
  <r>
    <x v="9188"/>
    <x v="335"/>
    <s v="Jeans"/>
    <x v="4"/>
    <x v="0"/>
    <n v="12"/>
    <n v="240.8"/>
    <n v="203.88"/>
    <s v="Online"/>
    <n v="2889.6000000000004"/>
    <n v="2446.56"/>
    <n v="443.04000000000042"/>
    <n v="0.15332225913621275"/>
    <x v="0"/>
    <x v="0"/>
    <s v="No Rating"/>
    <s v="Jul"/>
  </r>
  <r>
    <x v="9189"/>
    <x v="335"/>
    <s v="Biography"/>
    <x v="1"/>
    <x v="2"/>
    <n v="6"/>
    <n v="80.3"/>
    <n v="49.11"/>
    <s v="Retail"/>
    <n v="481.79999999999995"/>
    <n v="294.65999999999997"/>
    <n v="187.14"/>
    <n v="0.38841843088418432"/>
    <x v="0"/>
    <x v="0"/>
    <s v="No Rating"/>
    <s v="Jul"/>
  </r>
  <r>
    <x v="9190"/>
    <x v="335"/>
    <s v="Football"/>
    <x v="0"/>
    <x v="4"/>
    <n v="3"/>
    <n v="229.21"/>
    <n v="149.76"/>
    <s v="Online"/>
    <n v="687.63"/>
    <n v="449.28"/>
    <n v="238.35000000000002"/>
    <n v="0.34662536538545441"/>
    <x v="0"/>
    <x v="0"/>
    <s v="No Rating"/>
    <s v="Jul"/>
  </r>
  <r>
    <x v="9191"/>
    <x v="335"/>
    <s v="Textbook"/>
    <x v="1"/>
    <x v="1"/>
    <n v="9"/>
    <n v="220.36"/>
    <n v="191.46"/>
    <s v="Online"/>
    <n v="1983.2400000000002"/>
    <n v="1723.14"/>
    <n v="260.10000000000014"/>
    <n v="0.13114902886186247"/>
    <x v="0"/>
    <x v="0"/>
    <s v="No Rating"/>
    <s v="Jul"/>
  </r>
  <r>
    <x v="9192"/>
    <x v="335"/>
    <s v="T-shirt"/>
    <x v="4"/>
    <x v="1"/>
    <n v="4"/>
    <n v="131.66999999999999"/>
    <n v="101.92"/>
    <s v="Online"/>
    <n v="526.67999999999995"/>
    <n v="407.68"/>
    <n v="118.99999999999994"/>
    <n v="0.2259436469962785"/>
    <x v="0"/>
    <x v="0"/>
    <s v="No Rating"/>
    <s v="Jul"/>
  </r>
  <r>
    <x v="9193"/>
    <x v="335"/>
    <s v="Cycle"/>
    <x v="0"/>
    <x v="0"/>
    <n v="7"/>
    <n v="118.39"/>
    <n v="95.31"/>
    <s v="Online"/>
    <n v="828.73"/>
    <n v="667.17000000000007"/>
    <n v="161.55999999999995"/>
    <n v="0.19494889771095525"/>
    <x v="0"/>
    <x v="0"/>
    <s v="No Rating"/>
    <s v="Jul"/>
  </r>
  <r>
    <x v="9194"/>
    <x v="336"/>
    <s v="Comics"/>
    <x v="1"/>
    <x v="3"/>
    <n v="1"/>
    <n v="56.62"/>
    <n v="35.01"/>
    <s v="Online"/>
    <n v="56.62"/>
    <n v="35.01"/>
    <n v="21.61"/>
    <n v="0.38166725538678914"/>
    <x v="0"/>
    <x v="0"/>
    <s v="No Rating"/>
    <s v="Jul"/>
  </r>
  <r>
    <x v="9195"/>
    <x v="336"/>
    <s v="T-shirt"/>
    <x v="4"/>
    <x v="3"/>
    <n v="17"/>
    <n v="376.88"/>
    <n v="270.85000000000002"/>
    <s v="Online"/>
    <n v="6406.96"/>
    <n v="4604.4500000000007"/>
    <n v="1802.5099999999993"/>
    <n v="0.28133623434514954"/>
    <x v="0"/>
    <x v="0"/>
    <s v="No Rating"/>
    <s v="Jul"/>
  </r>
  <r>
    <x v="9196"/>
    <x v="336"/>
    <s v="Football"/>
    <x v="0"/>
    <x v="3"/>
    <n v="5"/>
    <n v="164.68"/>
    <n v="124.94"/>
    <s v="Retail"/>
    <n v="823.40000000000009"/>
    <n v="624.70000000000005"/>
    <n v="198.70000000000005"/>
    <n v="0.24131649259169302"/>
    <x v="0"/>
    <x v="0"/>
    <s v="No Rating"/>
    <s v="Jul"/>
  </r>
  <r>
    <x v="9197"/>
    <x v="336"/>
    <s v="Headphones"/>
    <x v="3"/>
    <x v="4"/>
    <n v="14"/>
    <n v="209.73"/>
    <n v="147.02000000000001"/>
    <s v="Online"/>
    <n v="2936.22"/>
    <n v="2058.2800000000002"/>
    <n v="877.9399999999996"/>
    <n v="0.2990034806656176"/>
    <x v="0"/>
    <x v="0"/>
    <s v="No Rating"/>
    <s v="Jul"/>
  </r>
  <r>
    <x v="9198"/>
    <x v="336"/>
    <s v="Cycle"/>
    <x v="0"/>
    <x v="2"/>
    <n v="12"/>
    <n v="102.54"/>
    <n v="77.31"/>
    <s v="Retail"/>
    <n v="1230.48"/>
    <n v="927.72"/>
    <n v="302.76"/>
    <n v="0.246050321825629"/>
    <x v="0"/>
    <x v="0"/>
    <s v="No Rating"/>
    <s v="Jul"/>
  </r>
  <r>
    <x v="9199"/>
    <x v="336"/>
    <s v="Biography"/>
    <x v="1"/>
    <x v="4"/>
    <n v="9"/>
    <n v="165.36"/>
    <n v="121.64"/>
    <s v="Online"/>
    <n v="1488.2400000000002"/>
    <n v="1094.76"/>
    <n v="393.48000000000025"/>
    <n v="0.2643928398645381"/>
    <x v="0"/>
    <x v="0"/>
    <s v="No Rating"/>
    <s v="Jul"/>
  </r>
  <r>
    <x v="9200"/>
    <x v="336"/>
    <s v="Cycle"/>
    <x v="0"/>
    <x v="4"/>
    <n v="9"/>
    <n v="257.31"/>
    <n v="193.38"/>
    <s v="Online"/>
    <n v="2315.79"/>
    <n v="1740.42"/>
    <n v="575.36999999999989"/>
    <n v="0.24845517080564294"/>
    <x v="0"/>
    <x v="0"/>
    <s v="No Rating"/>
    <s v="Jul"/>
  </r>
  <r>
    <x v="9201"/>
    <x v="336"/>
    <s v="Football"/>
    <x v="0"/>
    <x v="4"/>
    <n v="9"/>
    <n v="460.75"/>
    <n v="329.25"/>
    <s v="Retail"/>
    <n v="4146.75"/>
    <n v="2963.25"/>
    <n v="1183.5"/>
    <n v="0.28540423223005967"/>
    <x v="0"/>
    <x v="0"/>
    <s v="No Rating"/>
    <s v="Jul"/>
  </r>
  <r>
    <x v="9202"/>
    <x v="336"/>
    <s v="Yoga Mat"/>
    <x v="0"/>
    <x v="0"/>
    <n v="7"/>
    <n v="394.46"/>
    <n v="340.51"/>
    <s v="Retail"/>
    <n v="2761.22"/>
    <n v="2383.5699999999997"/>
    <n v="377.65000000000009"/>
    <n v="0.13676925417025812"/>
    <x v="0"/>
    <x v="0"/>
    <s v="No Rating"/>
    <s v="Jul"/>
  </r>
  <r>
    <x v="9203"/>
    <x v="336"/>
    <s v="Vacuum Cleaner"/>
    <x v="2"/>
    <x v="0"/>
    <n v="11"/>
    <n v="403.33"/>
    <n v="250.82"/>
    <s v="Retail"/>
    <n v="4436.63"/>
    <n v="2759.02"/>
    <n v="1677.6100000000001"/>
    <n v="0.37812709195943772"/>
    <x v="0"/>
    <x v="0"/>
    <s v="No Rating"/>
    <s v="Jul"/>
  </r>
  <r>
    <x v="9204"/>
    <x v="336"/>
    <s v="Football"/>
    <x v="0"/>
    <x v="0"/>
    <n v="19"/>
    <n v="154.72"/>
    <n v="105.64"/>
    <s v="Online"/>
    <n v="2939.68"/>
    <n v="2007.16"/>
    <n v="932.51999999999975"/>
    <n v="0.31721820062047562"/>
    <x v="0"/>
    <x v="0"/>
    <s v="No Rating"/>
    <s v="Jul"/>
  </r>
  <r>
    <x v="9205"/>
    <x v="336"/>
    <s v="Mixer"/>
    <x v="2"/>
    <x v="0"/>
    <n v="15"/>
    <n v="476.22"/>
    <n v="369.71"/>
    <s v="Retail"/>
    <n v="7143.3"/>
    <n v="5545.65"/>
    <n v="1597.6500000000005"/>
    <n v="0.22365713325773809"/>
    <x v="0"/>
    <x v="0"/>
    <s v="No Rating"/>
    <s v="Jul"/>
  </r>
  <r>
    <x v="9206"/>
    <x v="336"/>
    <s v="Smartphone"/>
    <x v="3"/>
    <x v="4"/>
    <n v="12"/>
    <n v="279.70999999999998"/>
    <n v="178.33"/>
    <s v="Online"/>
    <n v="3356.5199999999995"/>
    <n v="2139.96"/>
    <n v="1216.5599999999995"/>
    <n v="0.36244681992063199"/>
    <x v="0"/>
    <x v="0"/>
    <s v="No Rating"/>
    <s v="Jul"/>
  </r>
  <r>
    <x v="9207"/>
    <x v="336"/>
    <s v="Dumbbells"/>
    <x v="0"/>
    <x v="3"/>
    <n v="11"/>
    <n v="231.96"/>
    <n v="181.89"/>
    <s v="Retail"/>
    <n v="2551.56"/>
    <n v="2000.79"/>
    <n v="550.77"/>
    <n v="0.21585618210036212"/>
    <x v="0"/>
    <x v="0"/>
    <s v="No Rating"/>
    <s v="Jul"/>
  </r>
  <r>
    <x v="9208"/>
    <x v="336"/>
    <s v="Mixer"/>
    <x v="2"/>
    <x v="0"/>
    <n v="5"/>
    <n v="71.19"/>
    <n v="50.37"/>
    <s v="Online"/>
    <n v="355.95"/>
    <n v="251.85"/>
    <n v="104.1"/>
    <n v="0.29245680573114202"/>
    <x v="0"/>
    <x v="0"/>
    <s v="No Rating"/>
    <s v="Jul"/>
  </r>
  <r>
    <x v="9209"/>
    <x v="336"/>
    <s v="Cycle"/>
    <x v="0"/>
    <x v="2"/>
    <n v="13"/>
    <n v="81.91"/>
    <n v="56.67"/>
    <s v="Retail"/>
    <n v="1064.83"/>
    <n v="736.71"/>
    <n v="328.11999999999989"/>
    <n v="0.30814308387254297"/>
    <x v="0"/>
    <x v="0"/>
    <s v="No Rating"/>
    <s v="Jul"/>
  </r>
  <r>
    <x v="9210"/>
    <x v="336"/>
    <s v="Football"/>
    <x v="0"/>
    <x v="3"/>
    <n v="17"/>
    <n v="345.1"/>
    <n v="222.53"/>
    <s v="Retail"/>
    <n v="5866.7000000000007"/>
    <n v="3783.01"/>
    <n v="2083.6900000000005"/>
    <n v="0.35517241379310349"/>
    <x v="0"/>
    <x v="0"/>
    <n v="5"/>
    <s v="Jul"/>
  </r>
  <r>
    <x v="9211"/>
    <x v="336"/>
    <s v="Biography"/>
    <x v="1"/>
    <x v="1"/>
    <n v="12"/>
    <n v="71.09"/>
    <n v="52.76"/>
    <s v="Retail"/>
    <n v="853.08"/>
    <n v="633.12"/>
    <n v="219.96000000000004"/>
    <n v="0.25784217189478131"/>
    <x v="0"/>
    <x v="0"/>
    <s v="No Rating"/>
    <s v="Jul"/>
  </r>
  <r>
    <x v="9212"/>
    <x v="336"/>
    <s v="T-shirt"/>
    <x v="4"/>
    <x v="3"/>
    <n v="7"/>
    <n v="450.19"/>
    <n v="364.61"/>
    <s v="Online"/>
    <n v="3151.33"/>
    <n v="2552.27"/>
    <n v="599.05999999999995"/>
    <n v="0.19009751438281614"/>
    <x v="0"/>
    <x v="0"/>
    <s v="No Rating"/>
    <s v="Jul"/>
  </r>
  <r>
    <x v="9213"/>
    <x v="336"/>
    <s v="Cookware Set"/>
    <x v="2"/>
    <x v="3"/>
    <n v="7"/>
    <n v="285.33"/>
    <n v="255.07"/>
    <s v="Online"/>
    <n v="1997.31"/>
    <n v="1785.49"/>
    <n v="211.81999999999994"/>
    <n v="0.1060526408018785"/>
    <x v="1"/>
    <x v="2"/>
    <s v="No Rating"/>
    <s v="Jul"/>
  </r>
  <r>
    <x v="9214"/>
    <x v="336"/>
    <s v="Yoga Mat"/>
    <x v="0"/>
    <x v="2"/>
    <n v="14"/>
    <n v="206.4"/>
    <n v="176.79"/>
    <s v="Online"/>
    <n v="2889.6"/>
    <n v="2475.06"/>
    <n v="414.53999999999996"/>
    <n v="0.14345930232558138"/>
    <x v="0"/>
    <x v="0"/>
    <s v="No Rating"/>
    <s v="Jul"/>
  </r>
  <r>
    <x v="9215"/>
    <x v="337"/>
    <s v="Cookware Set"/>
    <x v="2"/>
    <x v="4"/>
    <n v="16"/>
    <n v="86.65"/>
    <n v="53.99"/>
    <s v="Online"/>
    <n v="1386.4"/>
    <n v="863.84"/>
    <n v="522.56000000000006"/>
    <n v="0.37691863819965382"/>
    <x v="0"/>
    <x v="0"/>
    <n v="2"/>
    <s v="Jul"/>
  </r>
  <r>
    <x v="9216"/>
    <x v="337"/>
    <s v="Dumbbells"/>
    <x v="0"/>
    <x v="2"/>
    <n v="13"/>
    <n v="179.05"/>
    <n v="128.6"/>
    <s v="Retail"/>
    <n v="2327.65"/>
    <n v="1671.8"/>
    <n v="655.85000000000014"/>
    <n v="0.28176487014800339"/>
    <x v="0"/>
    <x v="0"/>
    <s v="No Rating"/>
    <s v="Jul"/>
  </r>
  <r>
    <x v="9217"/>
    <x v="337"/>
    <s v="Cycle"/>
    <x v="0"/>
    <x v="4"/>
    <n v="3"/>
    <n v="369.41"/>
    <n v="244.97"/>
    <s v="Retail"/>
    <n v="1108.23"/>
    <n v="734.91"/>
    <n v="373.32000000000005"/>
    <n v="0.33686148182236542"/>
    <x v="0"/>
    <x v="0"/>
    <s v="No Rating"/>
    <s v="Jul"/>
  </r>
  <r>
    <x v="9218"/>
    <x v="337"/>
    <s v="Biography"/>
    <x v="1"/>
    <x v="1"/>
    <n v="16"/>
    <n v="289.29000000000002"/>
    <n v="194.68"/>
    <s v="Online"/>
    <n v="4628.6400000000003"/>
    <n v="3114.88"/>
    <n v="1513.7600000000002"/>
    <n v="0.32704206851256529"/>
    <x v="0"/>
    <x v="0"/>
    <s v="No Rating"/>
    <s v="Jul"/>
  </r>
  <r>
    <x v="9219"/>
    <x v="337"/>
    <s v="Vacuum Cleaner"/>
    <x v="2"/>
    <x v="4"/>
    <n v="6"/>
    <n v="94.11"/>
    <n v="82.52"/>
    <s v="Online"/>
    <n v="564.66"/>
    <n v="495.12"/>
    <n v="69.539999999999964"/>
    <n v="0.12315375624269466"/>
    <x v="0"/>
    <x v="0"/>
    <s v="No Rating"/>
    <s v="Jul"/>
  </r>
  <r>
    <x v="9220"/>
    <x v="337"/>
    <s v="Vacuum Cleaner"/>
    <x v="2"/>
    <x v="3"/>
    <n v="17"/>
    <n v="250.56"/>
    <n v="209.55"/>
    <s v="Retail"/>
    <n v="4259.5200000000004"/>
    <n v="3562.3500000000004"/>
    <n v="697.17000000000007"/>
    <n v="0.16367337164750959"/>
    <x v="0"/>
    <x v="0"/>
    <s v="No Rating"/>
    <s v="Jul"/>
  </r>
  <r>
    <x v="9221"/>
    <x v="337"/>
    <s v="Jacket"/>
    <x v="4"/>
    <x v="3"/>
    <n v="4"/>
    <n v="490.13"/>
    <n v="434.04"/>
    <s v="Online"/>
    <n v="1960.52"/>
    <n v="1736.16"/>
    <n v="224.3599999999999"/>
    <n v="0.11443902638075608"/>
    <x v="0"/>
    <x v="0"/>
    <s v="No Rating"/>
    <s v="Jul"/>
  </r>
  <r>
    <x v="9222"/>
    <x v="337"/>
    <s v="Smartphone"/>
    <x v="3"/>
    <x v="3"/>
    <n v="6"/>
    <n v="151.25"/>
    <n v="101.29"/>
    <s v="Online"/>
    <n v="907.5"/>
    <n v="607.74"/>
    <n v="299.76"/>
    <n v="0.33031404958677685"/>
    <x v="1"/>
    <x v="2"/>
    <s v="No Rating"/>
    <s v="Jul"/>
  </r>
  <r>
    <x v="9223"/>
    <x v="337"/>
    <s v="Sneakers"/>
    <x v="4"/>
    <x v="3"/>
    <n v="7"/>
    <n v="233.89"/>
    <n v="142.41999999999999"/>
    <s v="Retail"/>
    <n v="1637.23"/>
    <n v="996.93999999999994"/>
    <n v="640.29000000000008"/>
    <n v="0.39108127752362226"/>
    <x v="0"/>
    <x v="0"/>
    <s v="No Rating"/>
    <s v="Jul"/>
  </r>
  <r>
    <x v="9224"/>
    <x v="337"/>
    <s v="Smartphone"/>
    <x v="3"/>
    <x v="4"/>
    <n v="15"/>
    <n v="182.86"/>
    <n v="136.28"/>
    <s v="Retail"/>
    <n v="2742.9"/>
    <n v="2044.2"/>
    <n v="698.7"/>
    <n v="0.2547303948375807"/>
    <x v="0"/>
    <x v="0"/>
    <s v="No Rating"/>
    <s v="Jul"/>
  </r>
  <r>
    <x v="9225"/>
    <x v="337"/>
    <s v="Vacuum Cleaner"/>
    <x v="2"/>
    <x v="1"/>
    <n v="19"/>
    <n v="178.92"/>
    <n v="147.93"/>
    <s v="Retail"/>
    <n v="3399.4799999999996"/>
    <n v="2810.67"/>
    <n v="588.80999999999949"/>
    <n v="0.17320590207914138"/>
    <x v="0"/>
    <x v="0"/>
    <s v="No Rating"/>
    <s v="Jul"/>
  </r>
  <r>
    <x v="9226"/>
    <x v="337"/>
    <s v="Fiction"/>
    <x v="1"/>
    <x v="0"/>
    <n v="6"/>
    <n v="100.27"/>
    <n v="87"/>
    <s v="Online"/>
    <n v="601.62"/>
    <n v="522"/>
    <n v="79.62"/>
    <n v="0.13234267477809913"/>
    <x v="0"/>
    <x v="0"/>
    <s v="No Rating"/>
    <s v="Jul"/>
  </r>
  <r>
    <x v="9227"/>
    <x v="337"/>
    <s v="Jeans"/>
    <x v="4"/>
    <x v="2"/>
    <n v="17"/>
    <n v="411.36"/>
    <n v="270.02999999999997"/>
    <s v="Online"/>
    <n v="6993.12"/>
    <n v="4590.5099999999993"/>
    <n v="2402.6100000000006"/>
    <n v="0.34356767794632448"/>
    <x v="0"/>
    <x v="0"/>
    <s v="No Rating"/>
    <s v="Jul"/>
  </r>
  <r>
    <x v="9228"/>
    <x v="337"/>
    <s v="Yoga Mat"/>
    <x v="0"/>
    <x v="1"/>
    <n v="19"/>
    <n v="132.97"/>
    <n v="82.3"/>
    <s v="Retail"/>
    <n v="2526.4299999999998"/>
    <n v="1563.7"/>
    <n v="962.72999999999979"/>
    <n v="0.38106339775889292"/>
    <x v="0"/>
    <x v="0"/>
    <s v="No Rating"/>
    <s v="Jul"/>
  </r>
  <r>
    <x v="9229"/>
    <x v="337"/>
    <s v="T-shirt"/>
    <x v="4"/>
    <x v="4"/>
    <n v="17"/>
    <n v="295.79000000000002"/>
    <n v="228.94"/>
    <s v="Online"/>
    <n v="5028.43"/>
    <n v="3891.98"/>
    <n v="1136.4500000000003"/>
    <n v="0.22600493593427773"/>
    <x v="0"/>
    <x v="0"/>
    <n v="4"/>
    <s v="Jul"/>
  </r>
  <r>
    <x v="9230"/>
    <x v="337"/>
    <s v="Comics"/>
    <x v="1"/>
    <x v="1"/>
    <n v="15"/>
    <n v="146.37"/>
    <n v="125.55"/>
    <s v="Online"/>
    <n v="2195.5500000000002"/>
    <n v="1883.25"/>
    <n v="312.30000000000018"/>
    <n v="0.14224226275876212"/>
    <x v="0"/>
    <x v="0"/>
    <s v="No Rating"/>
    <s v="Jul"/>
  </r>
  <r>
    <x v="9231"/>
    <x v="337"/>
    <s v="Smartphone"/>
    <x v="3"/>
    <x v="3"/>
    <n v="9"/>
    <n v="399.91"/>
    <n v="331.93"/>
    <s v="Retail"/>
    <n v="3599.19"/>
    <n v="2987.37"/>
    <n v="611.82000000000016"/>
    <n v="0.16998824735565507"/>
    <x v="0"/>
    <x v="0"/>
    <s v="No Rating"/>
    <s v="Jul"/>
  </r>
  <r>
    <x v="9232"/>
    <x v="337"/>
    <s v="Cookware Set"/>
    <x v="2"/>
    <x v="2"/>
    <n v="1"/>
    <n v="299.44"/>
    <n v="214.69"/>
    <s v="Online"/>
    <n v="299.44"/>
    <n v="214.69"/>
    <n v="84.75"/>
    <n v="0.28302831952978896"/>
    <x v="0"/>
    <x v="0"/>
    <s v="No Rating"/>
    <s v="Jul"/>
  </r>
  <r>
    <x v="9233"/>
    <x v="337"/>
    <s v="Football"/>
    <x v="0"/>
    <x v="4"/>
    <n v="17"/>
    <n v="331.98"/>
    <n v="235.23"/>
    <s v="Retail"/>
    <n v="5643.66"/>
    <n v="3998.91"/>
    <n v="1644.75"/>
    <n v="0.29143321886860657"/>
    <x v="0"/>
    <x v="0"/>
    <s v="No Rating"/>
    <s v="Jul"/>
  </r>
  <r>
    <x v="9234"/>
    <x v="337"/>
    <s v="Chair"/>
    <x v="2"/>
    <x v="1"/>
    <n v="17"/>
    <n v="184.74"/>
    <n v="152.57"/>
    <s v="Retail"/>
    <n v="3140.58"/>
    <n v="2593.69"/>
    <n v="546.88999999999987"/>
    <n v="0.17413662444516614"/>
    <x v="0"/>
    <x v="0"/>
    <s v="No Rating"/>
    <s v="Jul"/>
  </r>
  <r>
    <x v="9235"/>
    <x v="337"/>
    <s v="Camera"/>
    <x v="3"/>
    <x v="2"/>
    <n v="10"/>
    <n v="349.08"/>
    <n v="260.35000000000002"/>
    <s v="Online"/>
    <n v="3490.7999999999997"/>
    <n v="2603.5"/>
    <n v="887.29999999999973"/>
    <n v="0.2541824223673656"/>
    <x v="0"/>
    <x v="0"/>
    <s v="No Rating"/>
    <s v="Jul"/>
  </r>
  <r>
    <x v="9236"/>
    <x v="337"/>
    <s v="Laptop"/>
    <x v="3"/>
    <x v="2"/>
    <n v="3"/>
    <n v="339.36"/>
    <n v="290.14999999999998"/>
    <s v="Online"/>
    <n v="1018.08"/>
    <n v="870.44999999999993"/>
    <n v="147.63000000000011"/>
    <n v="0.14500825082508262"/>
    <x v="0"/>
    <x v="0"/>
    <s v="No Rating"/>
    <s v="Jul"/>
  </r>
  <r>
    <x v="9237"/>
    <x v="337"/>
    <s v="Jacket"/>
    <x v="4"/>
    <x v="3"/>
    <n v="1"/>
    <n v="387.41"/>
    <n v="305.56"/>
    <s v="Online"/>
    <n v="387.41"/>
    <n v="305.56"/>
    <n v="81.850000000000023"/>
    <n v="0.21127487674556675"/>
    <x v="0"/>
    <x v="0"/>
    <s v="No Rating"/>
    <s v="Jul"/>
  </r>
  <r>
    <x v="9238"/>
    <x v="337"/>
    <s v="Dumbbells"/>
    <x v="0"/>
    <x v="1"/>
    <n v="20"/>
    <n v="125.47"/>
    <n v="97.75"/>
    <s v="Online"/>
    <n v="2509.4"/>
    <n v="1955"/>
    <n v="554.40000000000009"/>
    <n v="0.22092930581015385"/>
    <x v="0"/>
    <x v="0"/>
    <s v="No Rating"/>
    <s v="Jul"/>
  </r>
  <r>
    <x v="9239"/>
    <x v="337"/>
    <s v="Jacket"/>
    <x v="4"/>
    <x v="0"/>
    <n v="10"/>
    <n v="445.09"/>
    <n v="365"/>
    <s v="Online"/>
    <n v="4450.8999999999996"/>
    <n v="3650"/>
    <n v="800.89999999999964"/>
    <n v="0.17994113550068519"/>
    <x v="0"/>
    <x v="0"/>
    <n v="1"/>
    <s v="Jul"/>
  </r>
  <r>
    <x v="9240"/>
    <x v="337"/>
    <s v="Cookware Set"/>
    <x v="2"/>
    <x v="3"/>
    <n v="10"/>
    <n v="474.27"/>
    <n v="376.65"/>
    <s v="Online"/>
    <n v="4742.7"/>
    <n v="3766.5"/>
    <n v="976.19999999999982"/>
    <n v="0.20583212094376618"/>
    <x v="0"/>
    <x v="0"/>
    <s v="No Rating"/>
    <s v="Jul"/>
  </r>
  <r>
    <x v="9241"/>
    <x v="337"/>
    <s v="Vacuum Cleaner"/>
    <x v="2"/>
    <x v="3"/>
    <n v="20"/>
    <n v="19"/>
    <n v="12.35"/>
    <s v="Online"/>
    <n v="380"/>
    <n v="247"/>
    <n v="133"/>
    <n v="0.35"/>
    <x v="0"/>
    <x v="0"/>
    <s v="No Rating"/>
    <s v="Jul"/>
  </r>
  <r>
    <x v="9242"/>
    <x v="337"/>
    <s v="Yoga Mat"/>
    <x v="0"/>
    <x v="4"/>
    <n v="18"/>
    <n v="237.41"/>
    <n v="169.84"/>
    <s v="Retail"/>
    <n v="4273.38"/>
    <n v="3057.12"/>
    <n v="1216.2600000000002"/>
    <n v="0.28461311654942928"/>
    <x v="0"/>
    <x v="0"/>
    <s v="No Rating"/>
    <s v="Jul"/>
  </r>
  <r>
    <x v="9243"/>
    <x v="337"/>
    <s v="Headphones"/>
    <x v="3"/>
    <x v="0"/>
    <n v="17"/>
    <n v="226.07"/>
    <n v="139.66"/>
    <s v="Retail"/>
    <n v="3843.19"/>
    <n v="2374.2199999999998"/>
    <n v="1468.9700000000003"/>
    <n v="0.38222674392887163"/>
    <x v="0"/>
    <x v="0"/>
    <s v="No Rating"/>
    <s v="Jul"/>
  </r>
  <r>
    <x v="9244"/>
    <x v="337"/>
    <s v="Headphones"/>
    <x v="3"/>
    <x v="0"/>
    <n v="20"/>
    <n v="71.260000000000005"/>
    <n v="61.29"/>
    <s v="Retail"/>
    <n v="1425.2"/>
    <n v="1225.8"/>
    <n v="199.40000000000009"/>
    <n v="0.13991018804378338"/>
    <x v="0"/>
    <x v="0"/>
    <s v="No Rating"/>
    <s v="Jul"/>
  </r>
  <r>
    <x v="9245"/>
    <x v="337"/>
    <s v="Jacket"/>
    <x v="4"/>
    <x v="2"/>
    <n v="4"/>
    <n v="155.9"/>
    <n v="118.51"/>
    <s v="Online"/>
    <n v="623.6"/>
    <n v="474.04"/>
    <n v="149.56"/>
    <n v="0.23983322642719693"/>
    <x v="0"/>
    <x v="0"/>
    <s v="No Rating"/>
    <s v="Jul"/>
  </r>
  <r>
    <x v="9246"/>
    <x v="337"/>
    <s v="Chair"/>
    <x v="2"/>
    <x v="2"/>
    <n v="7"/>
    <n v="447.18"/>
    <n v="331.72"/>
    <s v="Online"/>
    <n v="3130.26"/>
    <n v="2322.04"/>
    <n v="808.22000000000025"/>
    <n v="0.25819580482132481"/>
    <x v="0"/>
    <x v="0"/>
    <s v="No Rating"/>
    <s v="Jul"/>
  </r>
  <r>
    <x v="9247"/>
    <x v="337"/>
    <s v="Jeans"/>
    <x v="4"/>
    <x v="1"/>
    <n v="1"/>
    <n v="163.22999999999999"/>
    <n v="123.88"/>
    <s v="Retail"/>
    <n v="163.22999999999999"/>
    <n v="123.88"/>
    <n v="39.349999999999994"/>
    <n v="0.24107088157814124"/>
    <x v="0"/>
    <x v="0"/>
    <n v="1"/>
    <s v="Jul"/>
  </r>
  <r>
    <x v="9248"/>
    <x v="337"/>
    <s v="Vacuum Cleaner"/>
    <x v="2"/>
    <x v="4"/>
    <n v="17"/>
    <n v="378.47"/>
    <n v="275.70999999999998"/>
    <s v="Online"/>
    <n v="6433.9900000000007"/>
    <n v="4687.07"/>
    <n v="1746.920000000001"/>
    <n v="0.27151425476259688"/>
    <x v="0"/>
    <x v="0"/>
    <s v="No Rating"/>
    <s v="Jul"/>
  </r>
  <r>
    <x v="9249"/>
    <x v="337"/>
    <s v="Cycle"/>
    <x v="0"/>
    <x v="4"/>
    <n v="9"/>
    <n v="220.22"/>
    <n v="145.36000000000001"/>
    <s v="Retail"/>
    <n v="1981.98"/>
    <n v="1308.2400000000002"/>
    <n v="673.73999999999978"/>
    <n v="0.33993279447824892"/>
    <x v="0"/>
    <x v="0"/>
    <s v="No Rating"/>
    <s v="Jul"/>
  </r>
  <r>
    <x v="9250"/>
    <x v="337"/>
    <s v="Dumbbells"/>
    <x v="0"/>
    <x v="2"/>
    <n v="6"/>
    <n v="192.38"/>
    <n v="121.06"/>
    <s v="Retail"/>
    <n v="1154.28"/>
    <n v="726.36"/>
    <n v="427.91999999999996"/>
    <n v="0.37072460754756209"/>
    <x v="0"/>
    <x v="0"/>
    <s v="No Rating"/>
    <s v="Jul"/>
  </r>
  <r>
    <x v="9251"/>
    <x v="337"/>
    <s v="Camera"/>
    <x v="3"/>
    <x v="1"/>
    <n v="4"/>
    <n v="285.08"/>
    <n v="191.62"/>
    <s v="Retail"/>
    <n v="1140.32"/>
    <n v="766.48"/>
    <n v="373.83999999999992"/>
    <n v="0.32783779991581308"/>
    <x v="0"/>
    <x v="0"/>
    <s v="No Rating"/>
    <s v="Jul"/>
  </r>
  <r>
    <x v="9252"/>
    <x v="338"/>
    <s v="T-shirt"/>
    <x v="4"/>
    <x v="3"/>
    <n v="1"/>
    <n v="490.61"/>
    <n v="381.6"/>
    <s v="Retail"/>
    <n v="490.61"/>
    <n v="381.6"/>
    <n v="109.00999999999999"/>
    <n v="0.22219278041621651"/>
    <x v="0"/>
    <x v="0"/>
    <s v="No Rating"/>
    <s v="Jul"/>
  </r>
  <r>
    <x v="9253"/>
    <x v="338"/>
    <s v="Cycle"/>
    <x v="0"/>
    <x v="2"/>
    <n v="1"/>
    <n v="249.11"/>
    <n v="151.57"/>
    <s v="Online"/>
    <n v="249.11"/>
    <n v="151.57"/>
    <n v="97.54000000000002"/>
    <n v="0.39155393199791261"/>
    <x v="0"/>
    <x v="0"/>
    <s v="No Rating"/>
    <s v="Jul"/>
  </r>
  <r>
    <x v="9254"/>
    <x v="338"/>
    <s v="Biography"/>
    <x v="1"/>
    <x v="0"/>
    <n v="6"/>
    <n v="221.4"/>
    <n v="148.29"/>
    <s v="Online"/>
    <n v="1328.4"/>
    <n v="889.74"/>
    <n v="438.66000000000008"/>
    <n v="0.33021680216802174"/>
    <x v="0"/>
    <x v="0"/>
    <s v="No Rating"/>
    <s v="Jul"/>
  </r>
  <r>
    <x v="9255"/>
    <x v="338"/>
    <s v="Chair"/>
    <x v="2"/>
    <x v="0"/>
    <n v="15"/>
    <n v="348.86"/>
    <n v="309.16000000000003"/>
    <s v="Retail"/>
    <n v="5232.9000000000005"/>
    <n v="4637.4000000000005"/>
    <n v="595.5"/>
    <n v="0.11379923178352347"/>
    <x v="0"/>
    <x v="0"/>
    <s v="No Rating"/>
    <s v="Jul"/>
  </r>
  <r>
    <x v="9256"/>
    <x v="338"/>
    <s v="Football"/>
    <x v="0"/>
    <x v="0"/>
    <n v="4"/>
    <n v="210.22"/>
    <n v="157.72999999999999"/>
    <s v="Online"/>
    <n v="840.88"/>
    <n v="630.91999999999996"/>
    <n v="209.96000000000004"/>
    <n v="0.24969080011416617"/>
    <x v="0"/>
    <x v="0"/>
    <s v="No Rating"/>
    <s v="Jul"/>
  </r>
  <r>
    <x v="9257"/>
    <x v="338"/>
    <s v="Sneakers"/>
    <x v="4"/>
    <x v="4"/>
    <n v="15"/>
    <n v="483.38"/>
    <n v="358.65"/>
    <s v="Retail"/>
    <n v="7250.7"/>
    <n v="5379.75"/>
    <n v="1870.9499999999998"/>
    <n v="0.2580371550333071"/>
    <x v="0"/>
    <x v="0"/>
    <s v="No Rating"/>
    <s v="Jul"/>
  </r>
  <r>
    <x v="9258"/>
    <x v="338"/>
    <s v="Textbook"/>
    <x v="1"/>
    <x v="3"/>
    <n v="17"/>
    <n v="267.07"/>
    <n v="164"/>
    <s v="Online"/>
    <n v="4540.1899999999996"/>
    <n v="2788"/>
    <n v="1752.1899999999996"/>
    <n v="0.38592878271614178"/>
    <x v="0"/>
    <x v="0"/>
    <s v="No Rating"/>
    <s v="Jul"/>
  </r>
  <r>
    <x v="9259"/>
    <x v="338"/>
    <s v="Chair"/>
    <x v="2"/>
    <x v="0"/>
    <n v="7"/>
    <n v="36.22"/>
    <n v="24.12"/>
    <s v="Online"/>
    <n v="253.54"/>
    <n v="168.84"/>
    <n v="84.699999999999989"/>
    <n v="0.33406957482054112"/>
    <x v="0"/>
    <x v="0"/>
    <s v="No Rating"/>
    <s v="Jul"/>
  </r>
  <r>
    <x v="9260"/>
    <x v="338"/>
    <s v="Headphones"/>
    <x v="3"/>
    <x v="2"/>
    <n v="17"/>
    <n v="370.97"/>
    <n v="323.85000000000002"/>
    <s v="Retail"/>
    <n v="6306.4900000000007"/>
    <n v="5505.4500000000007"/>
    <n v="801.04"/>
    <n v="0.12701835727956437"/>
    <x v="0"/>
    <x v="0"/>
    <s v="No Rating"/>
    <s v="Jul"/>
  </r>
  <r>
    <x v="9261"/>
    <x v="338"/>
    <s v="Dumbbells"/>
    <x v="0"/>
    <x v="1"/>
    <n v="1"/>
    <n v="135.16"/>
    <n v="100.17"/>
    <s v="Online"/>
    <n v="135.16"/>
    <n v="100.17"/>
    <n v="34.989999999999995"/>
    <n v="0.25887836638058592"/>
    <x v="0"/>
    <x v="0"/>
    <s v="No Rating"/>
    <s v="Jul"/>
  </r>
  <r>
    <x v="9262"/>
    <x v="338"/>
    <s v="Mixer"/>
    <x v="2"/>
    <x v="3"/>
    <n v="16"/>
    <n v="363.05"/>
    <n v="263.85000000000002"/>
    <s v="Online"/>
    <n v="5808.8"/>
    <n v="4221.6000000000004"/>
    <n v="1587.1999999999998"/>
    <n v="0.27324060046825505"/>
    <x v="0"/>
    <x v="0"/>
    <s v="No Rating"/>
    <s v="Jul"/>
  </r>
  <r>
    <x v="9263"/>
    <x v="338"/>
    <s v="Textbook"/>
    <x v="1"/>
    <x v="4"/>
    <n v="2"/>
    <n v="270.58999999999997"/>
    <n v="221.87"/>
    <s v="Online"/>
    <n v="541.17999999999995"/>
    <n v="443.74"/>
    <n v="97.439999999999941"/>
    <n v="0.18005099966739338"/>
    <x v="0"/>
    <x v="0"/>
    <s v="No Rating"/>
    <s v="Jul"/>
  </r>
  <r>
    <x v="9264"/>
    <x v="338"/>
    <s v="Camera"/>
    <x v="3"/>
    <x v="3"/>
    <n v="16"/>
    <n v="456.01"/>
    <n v="344.05"/>
    <s v="Online"/>
    <n v="7296.16"/>
    <n v="5504.8"/>
    <n v="1791.3599999999997"/>
    <n v="0.24552093155851842"/>
    <x v="0"/>
    <x v="0"/>
    <s v="No Rating"/>
    <s v="Jul"/>
  </r>
  <r>
    <x v="9265"/>
    <x v="338"/>
    <s v="Textbook"/>
    <x v="1"/>
    <x v="0"/>
    <n v="15"/>
    <n v="108.33"/>
    <n v="77.7"/>
    <s v="Retail"/>
    <n v="1624.95"/>
    <n v="1165.5"/>
    <n v="459.45000000000005"/>
    <n v="0.28274716145112161"/>
    <x v="1"/>
    <x v="1"/>
    <n v="5"/>
    <s v="Jul"/>
  </r>
  <r>
    <x v="9266"/>
    <x v="338"/>
    <s v="Mixer"/>
    <x v="2"/>
    <x v="3"/>
    <n v="2"/>
    <n v="480.96"/>
    <n v="421.64"/>
    <s v="Online"/>
    <n v="961.92"/>
    <n v="843.28"/>
    <n v="118.63999999999999"/>
    <n v="0.12333666001330672"/>
    <x v="1"/>
    <x v="4"/>
    <s v="No Rating"/>
    <s v="Jul"/>
  </r>
  <r>
    <x v="9267"/>
    <x v="338"/>
    <s v="T-shirt"/>
    <x v="4"/>
    <x v="4"/>
    <n v="8"/>
    <n v="12.48"/>
    <n v="8.15"/>
    <s v="Online"/>
    <n v="99.84"/>
    <n v="65.2"/>
    <n v="34.64"/>
    <n v="0.34695512820512819"/>
    <x v="0"/>
    <x v="0"/>
    <s v="No Rating"/>
    <s v="Jul"/>
  </r>
  <r>
    <x v="9268"/>
    <x v="338"/>
    <s v="Sneakers"/>
    <x v="4"/>
    <x v="0"/>
    <n v="20"/>
    <n v="193.83"/>
    <n v="152.31"/>
    <s v="Online"/>
    <n v="3876.6000000000004"/>
    <n v="3046.2"/>
    <n v="830.40000000000055"/>
    <n v="0.21420832688438335"/>
    <x v="0"/>
    <x v="0"/>
    <s v="No Rating"/>
    <s v="Jul"/>
  </r>
  <r>
    <x v="9269"/>
    <x v="338"/>
    <s v="Vacuum Cleaner"/>
    <x v="2"/>
    <x v="3"/>
    <n v="10"/>
    <n v="300.47000000000003"/>
    <n v="257.16000000000003"/>
    <s v="Online"/>
    <n v="3004.7000000000003"/>
    <n v="2571.6000000000004"/>
    <n v="433.09999999999991"/>
    <n v="0.14414084600792088"/>
    <x v="0"/>
    <x v="0"/>
    <s v="No Rating"/>
    <s v="Jul"/>
  </r>
  <r>
    <x v="9270"/>
    <x v="338"/>
    <s v="T-shirt"/>
    <x v="4"/>
    <x v="4"/>
    <n v="13"/>
    <n v="224.83"/>
    <n v="165.77"/>
    <s v="Online"/>
    <n v="2922.79"/>
    <n v="2155.0100000000002"/>
    <n v="767.77999999999975"/>
    <n v="0.26268736378597152"/>
    <x v="0"/>
    <x v="0"/>
    <s v="No Rating"/>
    <s v="Jul"/>
  </r>
  <r>
    <x v="9271"/>
    <x v="338"/>
    <s v="Laptop"/>
    <x v="3"/>
    <x v="1"/>
    <n v="18"/>
    <n v="39.159999999999997"/>
    <n v="31.8"/>
    <s v="Retail"/>
    <n v="704.87999999999988"/>
    <n v="572.4"/>
    <n v="132.4799999999999"/>
    <n v="0.18794688457609796"/>
    <x v="0"/>
    <x v="0"/>
    <s v="No Rating"/>
    <s v="Jul"/>
  </r>
  <r>
    <x v="9272"/>
    <x v="338"/>
    <s v="Mixer"/>
    <x v="2"/>
    <x v="3"/>
    <n v="7"/>
    <n v="97.47"/>
    <n v="70.52"/>
    <s v="Online"/>
    <n v="682.29"/>
    <n v="493.64"/>
    <n v="188.64999999999998"/>
    <n v="0.27649533189699393"/>
    <x v="0"/>
    <x v="0"/>
    <s v="No Rating"/>
    <s v="Jul"/>
  </r>
  <r>
    <x v="9273"/>
    <x v="338"/>
    <s v="Dumbbells"/>
    <x v="0"/>
    <x v="0"/>
    <n v="19"/>
    <n v="92.66"/>
    <n v="68.86"/>
    <s v="Online"/>
    <n v="1760.54"/>
    <n v="1308.3399999999999"/>
    <n v="452.20000000000005"/>
    <n v="0.25685301100798624"/>
    <x v="0"/>
    <x v="0"/>
    <s v="No Rating"/>
    <s v="Jul"/>
  </r>
  <r>
    <x v="9274"/>
    <x v="338"/>
    <s v="Jeans"/>
    <x v="4"/>
    <x v="0"/>
    <n v="17"/>
    <n v="200.19"/>
    <n v="175.02"/>
    <s v="Retail"/>
    <n v="3403.23"/>
    <n v="2975.34"/>
    <n v="427.88999999999987"/>
    <n v="0.12573055597182672"/>
    <x v="0"/>
    <x v="0"/>
    <s v="No Rating"/>
    <s v="Jul"/>
  </r>
  <r>
    <x v="9275"/>
    <x v="339"/>
    <s v="Fiction"/>
    <x v="1"/>
    <x v="1"/>
    <n v="4"/>
    <n v="159.46"/>
    <n v="139.85"/>
    <s v="Retail"/>
    <n v="637.84"/>
    <n v="559.4"/>
    <n v="78.440000000000055"/>
    <n v="0.12297754922864676"/>
    <x v="0"/>
    <x v="0"/>
    <n v="3"/>
    <s v="Jul"/>
  </r>
  <r>
    <x v="9276"/>
    <x v="339"/>
    <s v="Dumbbells"/>
    <x v="0"/>
    <x v="3"/>
    <n v="13"/>
    <n v="209.36"/>
    <n v="182.86"/>
    <s v="Retail"/>
    <n v="2721.6800000000003"/>
    <n v="2377.1800000000003"/>
    <n v="344.5"/>
    <n v="0.12657623232709209"/>
    <x v="0"/>
    <x v="0"/>
    <s v="No Rating"/>
    <s v="Jul"/>
  </r>
  <r>
    <x v="9277"/>
    <x v="339"/>
    <s v="Jacket"/>
    <x v="4"/>
    <x v="3"/>
    <n v="2"/>
    <n v="499.57"/>
    <n v="303.75"/>
    <s v="Retail"/>
    <n v="999.14"/>
    <n v="607.5"/>
    <n v="391.64"/>
    <n v="0.39197710030626337"/>
    <x v="0"/>
    <x v="0"/>
    <s v="No Rating"/>
    <s v="Jul"/>
  </r>
  <r>
    <x v="9278"/>
    <x v="339"/>
    <s v="Jacket"/>
    <x v="4"/>
    <x v="2"/>
    <n v="12"/>
    <n v="94.58"/>
    <n v="74.569999999999993"/>
    <s v="Retail"/>
    <n v="1134.96"/>
    <n v="894.83999999999992"/>
    <n v="240.12000000000012"/>
    <n v="0.21156692746880956"/>
    <x v="0"/>
    <x v="0"/>
    <s v="No Rating"/>
    <s v="Jul"/>
  </r>
  <r>
    <x v="9279"/>
    <x v="339"/>
    <s v="Mixer"/>
    <x v="2"/>
    <x v="0"/>
    <n v="9"/>
    <n v="62.84"/>
    <n v="44.62"/>
    <s v="Retail"/>
    <n v="565.56000000000006"/>
    <n v="401.58"/>
    <n v="163.98000000000008"/>
    <n v="0.28994271164863156"/>
    <x v="0"/>
    <x v="0"/>
    <n v="1"/>
    <s v="Jul"/>
  </r>
  <r>
    <x v="9280"/>
    <x v="339"/>
    <s v="Laptop"/>
    <x v="3"/>
    <x v="0"/>
    <n v="19"/>
    <n v="20.149999999999999"/>
    <n v="13.03"/>
    <s v="Online"/>
    <n v="382.84999999999997"/>
    <n v="247.57"/>
    <n v="135.27999999999997"/>
    <n v="0.35334987593052103"/>
    <x v="0"/>
    <x v="0"/>
    <s v="No Rating"/>
    <s v="Jul"/>
  </r>
  <r>
    <x v="9281"/>
    <x v="339"/>
    <s v="Textbook"/>
    <x v="1"/>
    <x v="2"/>
    <n v="10"/>
    <n v="280.91000000000003"/>
    <n v="187.24"/>
    <s v="Retail"/>
    <n v="2809.1000000000004"/>
    <n v="1872.4"/>
    <n v="936.70000000000027"/>
    <n v="0.33345199530098613"/>
    <x v="0"/>
    <x v="0"/>
    <s v="No Rating"/>
    <s v="Jul"/>
  </r>
  <r>
    <x v="9282"/>
    <x v="339"/>
    <s v="Football"/>
    <x v="0"/>
    <x v="3"/>
    <n v="13"/>
    <n v="120.69"/>
    <n v="76.22"/>
    <s v="Retail"/>
    <n v="1568.97"/>
    <n v="990.86"/>
    <n v="578.11"/>
    <n v="0.3684646615295385"/>
    <x v="0"/>
    <x v="0"/>
    <s v="No Rating"/>
    <s v="Jul"/>
  </r>
  <r>
    <x v="9283"/>
    <x v="339"/>
    <s v="Mixer"/>
    <x v="2"/>
    <x v="2"/>
    <n v="15"/>
    <n v="204.34"/>
    <n v="159.69999999999999"/>
    <s v="Online"/>
    <n v="3065.1"/>
    <n v="2395.5"/>
    <n v="669.59999999999991"/>
    <n v="0.21845943036116275"/>
    <x v="0"/>
    <x v="0"/>
    <s v="No Rating"/>
    <s v="Jul"/>
  </r>
  <r>
    <x v="9284"/>
    <x v="339"/>
    <s v="Chair"/>
    <x v="2"/>
    <x v="3"/>
    <n v="7"/>
    <n v="399.79"/>
    <n v="251.6"/>
    <s v="Online"/>
    <n v="2798.53"/>
    <n v="1761.2"/>
    <n v="1037.3300000000002"/>
    <n v="0.37066960154080897"/>
    <x v="0"/>
    <x v="0"/>
    <s v="No Rating"/>
    <s v="Jul"/>
  </r>
  <r>
    <x v="9285"/>
    <x v="339"/>
    <s v="Camera"/>
    <x v="3"/>
    <x v="0"/>
    <n v="6"/>
    <n v="431.96"/>
    <n v="292.06"/>
    <s v="Retail"/>
    <n v="2591.7599999999998"/>
    <n v="1752.3600000000001"/>
    <n v="839.39999999999964"/>
    <n v="0.32387258079451792"/>
    <x v="0"/>
    <x v="0"/>
    <s v="No Rating"/>
    <s v="Jul"/>
  </r>
  <r>
    <x v="9286"/>
    <x v="339"/>
    <s v="Football"/>
    <x v="0"/>
    <x v="1"/>
    <n v="15"/>
    <n v="338.49"/>
    <n v="206.57"/>
    <s v="Online"/>
    <n v="5077.3500000000004"/>
    <n v="3098.5499999999997"/>
    <n v="1978.8000000000006"/>
    <n v="0.38973086354102049"/>
    <x v="0"/>
    <x v="0"/>
    <s v="No Rating"/>
    <s v="Jul"/>
  </r>
  <r>
    <x v="9287"/>
    <x v="339"/>
    <s v="Jeans"/>
    <x v="4"/>
    <x v="0"/>
    <n v="17"/>
    <n v="326.26"/>
    <n v="217.42"/>
    <s v="Retail"/>
    <n v="5546.42"/>
    <n v="3696.14"/>
    <n v="1850.2800000000002"/>
    <n v="0.33359897014650897"/>
    <x v="0"/>
    <x v="0"/>
    <s v="No Rating"/>
    <s v="Jul"/>
  </r>
  <r>
    <x v="9288"/>
    <x v="339"/>
    <s v="Cycle"/>
    <x v="0"/>
    <x v="3"/>
    <n v="9"/>
    <n v="465.58"/>
    <n v="415.33"/>
    <s v="Retail"/>
    <n v="4190.22"/>
    <n v="3737.97"/>
    <n v="452.25000000000045"/>
    <n v="0.107929893895786"/>
    <x v="0"/>
    <x v="0"/>
    <s v="No Rating"/>
    <s v="Jul"/>
  </r>
  <r>
    <x v="9289"/>
    <x v="339"/>
    <s v="Camera"/>
    <x v="3"/>
    <x v="0"/>
    <n v="8"/>
    <n v="41.78"/>
    <n v="27.55"/>
    <s v="Retail"/>
    <n v="334.24"/>
    <n v="220.4"/>
    <n v="113.84"/>
    <n v="0.34059358544758256"/>
    <x v="0"/>
    <x v="0"/>
    <s v="No Rating"/>
    <s v="Jul"/>
  </r>
  <r>
    <x v="9290"/>
    <x v="339"/>
    <s v="Fiction"/>
    <x v="1"/>
    <x v="2"/>
    <n v="12"/>
    <n v="226.07"/>
    <n v="156.71"/>
    <s v="Retail"/>
    <n v="2712.84"/>
    <n v="1880.52"/>
    <n v="832.32000000000016"/>
    <n v="0.30680762595656219"/>
    <x v="0"/>
    <x v="0"/>
    <s v="No Rating"/>
    <s v="Jul"/>
  </r>
  <r>
    <x v="9291"/>
    <x v="339"/>
    <s v="Yoga Mat"/>
    <x v="0"/>
    <x v="2"/>
    <n v="17"/>
    <n v="186.7"/>
    <n v="144.74"/>
    <s v="Online"/>
    <n v="3173.8999999999996"/>
    <n v="2460.58"/>
    <n v="713.31999999999971"/>
    <n v="0.22474558114622381"/>
    <x v="0"/>
    <x v="0"/>
    <s v="No Rating"/>
    <s v="Jul"/>
  </r>
  <r>
    <x v="9292"/>
    <x v="339"/>
    <s v="Cookware Set"/>
    <x v="2"/>
    <x v="0"/>
    <n v="12"/>
    <n v="283.49"/>
    <n v="190.44"/>
    <s v="Retail"/>
    <n v="3401.88"/>
    <n v="2285.2799999999997"/>
    <n v="1116.6000000000004"/>
    <n v="0.32823027267275751"/>
    <x v="1"/>
    <x v="4"/>
    <s v="No Rating"/>
    <s v="Jul"/>
  </r>
  <r>
    <x v="9293"/>
    <x v="339"/>
    <s v="Biography"/>
    <x v="1"/>
    <x v="0"/>
    <n v="4"/>
    <n v="78.41"/>
    <n v="60.2"/>
    <s v="Online"/>
    <n v="313.64"/>
    <n v="240.8"/>
    <n v="72.839999999999975"/>
    <n v="0.23224078561407976"/>
    <x v="0"/>
    <x v="0"/>
    <s v="No Rating"/>
    <s v="Jul"/>
  </r>
  <r>
    <x v="9294"/>
    <x v="339"/>
    <s v="Chair"/>
    <x v="2"/>
    <x v="4"/>
    <n v="14"/>
    <n v="82.2"/>
    <n v="65.209999999999994"/>
    <s v="Online"/>
    <n v="1150.8"/>
    <n v="912.93999999999994"/>
    <n v="237.86"/>
    <n v="0.20669099756691001"/>
    <x v="0"/>
    <x v="0"/>
    <s v="No Rating"/>
    <s v="Jul"/>
  </r>
  <r>
    <x v="9295"/>
    <x v="339"/>
    <s v="Textbook"/>
    <x v="1"/>
    <x v="0"/>
    <n v="15"/>
    <n v="366.37"/>
    <n v="289.45"/>
    <s v="Retail"/>
    <n v="5495.55"/>
    <n v="4341.75"/>
    <n v="1153.8000000000002"/>
    <n v="0.20995168818407622"/>
    <x v="0"/>
    <x v="0"/>
    <s v="No Rating"/>
    <s v="Jul"/>
  </r>
  <r>
    <x v="9296"/>
    <x v="339"/>
    <s v="Headphones"/>
    <x v="3"/>
    <x v="0"/>
    <n v="10"/>
    <n v="469.85"/>
    <n v="329.2"/>
    <s v="Retail"/>
    <n v="4698.5"/>
    <n v="3292"/>
    <n v="1406.5"/>
    <n v="0.29935085665637967"/>
    <x v="0"/>
    <x v="0"/>
    <s v="No Rating"/>
    <s v="Jul"/>
  </r>
  <r>
    <x v="9297"/>
    <x v="339"/>
    <s v="Mixer"/>
    <x v="2"/>
    <x v="0"/>
    <n v="17"/>
    <n v="459.62"/>
    <n v="310.63"/>
    <s v="Retail"/>
    <n v="7813.54"/>
    <n v="5280.71"/>
    <n v="2532.83"/>
    <n v="0.3241590879422131"/>
    <x v="0"/>
    <x v="0"/>
    <s v="No Rating"/>
    <s v="Jul"/>
  </r>
  <r>
    <x v="9298"/>
    <x v="339"/>
    <s v="Vacuum Cleaner"/>
    <x v="2"/>
    <x v="2"/>
    <n v="9"/>
    <n v="184.9"/>
    <n v="147.26"/>
    <s v="Retail"/>
    <n v="1664.1000000000001"/>
    <n v="1325.34"/>
    <n v="338.76000000000022"/>
    <n v="0.20356949702541927"/>
    <x v="0"/>
    <x v="0"/>
    <s v="No Rating"/>
    <s v="Jul"/>
  </r>
  <r>
    <x v="9299"/>
    <x v="339"/>
    <s v="Cookware Set"/>
    <x v="2"/>
    <x v="4"/>
    <n v="10"/>
    <n v="165.08"/>
    <n v="121.28"/>
    <s v="Online"/>
    <n v="1650.8000000000002"/>
    <n v="1212.8"/>
    <n v="438.00000000000023"/>
    <n v="0.26532590259268246"/>
    <x v="0"/>
    <x v="0"/>
    <s v="No Rating"/>
    <s v="Jul"/>
  </r>
  <r>
    <x v="9300"/>
    <x v="339"/>
    <s v="Biography"/>
    <x v="1"/>
    <x v="0"/>
    <n v="9"/>
    <n v="47.17"/>
    <n v="41.51"/>
    <s v="Online"/>
    <n v="424.53000000000003"/>
    <n v="373.59"/>
    <n v="50.940000000000055"/>
    <n v="0.11999152003391998"/>
    <x v="0"/>
    <x v="0"/>
    <s v="No Rating"/>
    <s v="Jul"/>
  </r>
  <r>
    <x v="9301"/>
    <x v="339"/>
    <s v="Cookware Set"/>
    <x v="2"/>
    <x v="2"/>
    <n v="11"/>
    <n v="248.53"/>
    <n v="220.92"/>
    <s v="Retail"/>
    <n v="2733.83"/>
    <n v="2430.12"/>
    <n v="303.71000000000004"/>
    <n v="0.11109322818170846"/>
    <x v="0"/>
    <x v="0"/>
    <n v="4"/>
    <s v="Jul"/>
  </r>
  <r>
    <x v="9302"/>
    <x v="339"/>
    <s v="Mixer"/>
    <x v="2"/>
    <x v="3"/>
    <n v="11"/>
    <n v="142.13"/>
    <n v="122.44"/>
    <s v="Retail"/>
    <n v="1563.4299999999998"/>
    <n v="1346.84"/>
    <n v="216.58999999999992"/>
    <n v="0.13853514388236118"/>
    <x v="0"/>
    <x v="0"/>
    <s v="No Rating"/>
    <s v="Jul"/>
  </r>
  <r>
    <x v="9303"/>
    <x v="339"/>
    <s v="T-shirt"/>
    <x v="4"/>
    <x v="2"/>
    <n v="5"/>
    <n v="238.62"/>
    <n v="176.93"/>
    <s v="Retail"/>
    <n v="1193.0999999999999"/>
    <n v="884.65000000000009"/>
    <n v="308.44999999999982"/>
    <n v="0.25852820383873931"/>
    <x v="0"/>
    <x v="0"/>
    <s v="No Rating"/>
    <s v="Jul"/>
  </r>
  <r>
    <x v="9304"/>
    <x v="339"/>
    <s v="Dumbbells"/>
    <x v="0"/>
    <x v="3"/>
    <n v="18"/>
    <n v="185.04"/>
    <n v="160.15"/>
    <s v="Retail"/>
    <n v="3330.72"/>
    <n v="2882.7000000000003"/>
    <n v="448.01999999999953"/>
    <n v="0.13451145698227396"/>
    <x v="0"/>
    <x v="0"/>
    <s v="No Rating"/>
    <s v="Jul"/>
  </r>
  <r>
    <x v="9305"/>
    <x v="339"/>
    <s v="Smartphone"/>
    <x v="3"/>
    <x v="4"/>
    <n v="1"/>
    <n v="111.58"/>
    <n v="78.319999999999993"/>
    <s v="Online"/>
    <n v="111.58"/>
    <n v="78.319999999999993"/>
    <n v="33.260000000000005"/>
    <n v="0.29808209356515508"/>
    <x v="0"/>
    <x v="0"/>
    <s v="No Rating"/>
    <s v="Jul"/>
  </r>
  <r>
    <x v="9306"/>
    <x v="340"/>
    <s v="Dumbbells"/>
    <x v="0"/>
    <x v="1"/>
    <n v="10"/>
    <n v="285.06"/>
    <n v="184.8"/>
    <s v="Retail"/>
    <n v="2850.6"/>
    <n v="1848"/>
    <n v="1002.5999999999999"/>
    <n v="0.35171542833087771"/>
    <x v="0"/>
    <x v="0"/>
    <s v="No Rating"/>
    <s v="Jul"/>
  </r>
  <r>
    <x v="9307"/>
    <x v="340"/>
    <s v="Fiction"/>
    <x v="1"/>
    <x v="3"/>
    <n v="7"/>
    <n v="458.51"/>
    <n v="346.22"/>
    <s v="Retail"/>
    <n v="3209.5699999999997"/>
    <n v="2423.54"/>
    <n v="786.02999999999975"/>
    <n v="0.24490196506074016"/>
    <x v="0"/>
    <x v="0"/>
    <s v="No Rating"/>
    <s v="Jul"/>
  </r>
  <r>
    <x v="9308"/>
    <x v="340"/>
    <s v="Football"/>
    <x v="0"/>
    <x v="0"/>
    <n v="13"/>
    <n v="321.54000000000002"/>
    <n v="273.52"/>
    <s v="Retail"/>
    <n v="4180.0200000000004"/>
    <n v="3555.7599999999998"/>
    <n v="624.26000000000067"/>
    <n v="0.14934378304410043"/>
    <x v="0"/>
    <x v="0"/>
    <s v="No Rating"/>
    <s v="Jul"/>
  </r>
  <r>
    <x v="9309"/>
    <x v="340"/>
    <s v="Sneakers"/>
    <x v="4"/>
    <x v="0"/>
    <n v="2"/>
    <n v="219.12"/>
    <n v="146.31"/>
    <s v="Online"/>
    <n v="438.24"/>
    <n v="292.62"/>
    <n v="145.62"/>
    <n v="0.33228368017524645"/>
    <x v="0"/>
    <x v="0"/>
    <s v="No Rating"/>
    <s v="Jul"/>
  </r>
  <r>
    <x v="9310"/>
    <x v="340"/>
    <s v="Comics"/>
    <x v="1"/>
    <x v="3"/>
    <n v="11"/>
    <n v="48.5"/>
    <n v="30.01"/>
    <s v="Online"/>
    <n v="533.5"/>
    <n v="330.11"/>
    <n v="203.39"/>
    <n v="0.38123711340206184"/>
    <x v="0"/>
    <x v="0"/>
    <s v="No Rating"/>
    <s v="Jul"/>
  </r>
  <r>
    <x v="9311"/>
    <x v="340"/>
    <s v="Smartphone"/>
    <x v="3"/>
    <x v="3"/>
    <n v="18"/>
    <n v="100.93"/>
    <n v="83.54"/>
    <s v="Online"/>
    <n v="1816.7400000000002"/>
    <n v="1503.72"/>
    <n v="313.02000000000021"/>
    <n v="0.1722976320221937"/>
    <x v="0"/>
    <x v="0"/>
    <s v="No Rating"/>
    <s v="Jul"/>
  </r>
  <r>
    <x v="9312"/>
    <x v="340"/>
    <s v="Sneakers"/>
    <x v="4"/>
    <x v="3"/>
    <n v="16"/>
    <n v="444.79"/>
    <n v="390.19"/>
    <s v="Online"/>
    <n v="7116.64"/>
    <n v="6243.04"/>
    <n v="873.60000000000036"/>
    <n v="0.12275455833089777"/>
    <x v="0"/>
    <x v="0"/>
    <s v="No Rating"/>
    <s v="Jul"/>
  </r>
  <r>
    <x v="9313"/>
    <x v="340"/>
    <s v="Mixer"/>
    <x v="2"/>
    <x v="2"/>
    <n v="15"/>
    <n v="18.82"/>
    <n v="14.1"/>
    <s v="Retail"/>
    <n v="282.3"/>
    <n v="211.5"/>
    <n v="70.800000000000011"/>
    <n v="0.25079702444208291"/>
    <x v="0"/>
    <x v="0"/>
    <s v="No Rating"/>
    <s v="Jul"/>
  </r>
  <r>
    <x v="9314"/>
    <x v="340"/>
    <s v="Football"/>
    <x v="0"/>
    <x v="4"/>
    <n v="2"/>
    <n v="262.37"/>
    <n v="233.91"/>
    <s v="Online"/>
    <n v="524.74"/>
    <n v="467.82"/>
    <n v="56.920000000000016"/>
    <n v="0.10847276746579261"/>
    <x v="1"/>
    <x v="1"/>
    <s v="No Rating"/>
    <s v="Jul"/>
  </r>
  <r>
    <x v="9315"/>
    <x v="340"/>
    <s v="Camera"/>
    <x v="3"/>
    <x v="1"/>
    <n v="6"/>
    <n v="85"/>
    <n v="74.39"/>
    <s v="Retail"/>
    <n v="510"/>
    <n v="446.34000000000003"/>
    <n v="63.659999999999968"/>
    <n v="0.12482352941176464"/>
    <x v="0"/>
    <x v="0"/>
    <s v="No Rating"/>
    <s v="Jul"/>
  </r>
  <r>
    <x v="9316"/>
    <x v="340"/>
    <s v="Jeans"/>
    <x v="4"/>
    <x v="4"/>
    <n v="18"/>
    <n v="16.260000000000002"/>
    <n v="12.24"/>
    <s v="Online"/>
    <n v="292.68"/>
    <n v="220.32"/>
    <n v="72.360000000000014"/>
    <n v="0.24723247232472328"/>
    <x v="0"/>
    <x v="0"/>
    <s v="No Rating"/>
    <s v="Jul"/>
  </r>
  <r>
    <x v="9317"/>
    <x v="340"/>
    <s v="Jeans"/>
    <x v="4"/>
    <x v="1"/>
    <n v="18"/>
    <n v="29.03"/>
    <n v="18.72"/>
    <s v="Online"/>
    <n v="522.54"/>
    <n v="336.96"/>
    <n v="185.57999999999998"/>
    <n v="0.3551498449879435"/>
    <x v="0"/>
    <x v="0"/>
    <s v="No Rating"/>
    <s v="Jul"/>
  </r>
  <r>
    <x v="9318"/>
    <x v="340"/>
    <s v="Football"/>
    <x v="0"/>
    <x v="1"/>
    <n v="11"/>
    <n v="191.48"/>
    <n v="141.21"/>
    <s v="Online"/>
    <n v="2106.2799999999997"/>
    <n v="1553.3100000000002"/>
    <n v="552.96999999999957"/>
    <n v="0.26253394610403158"/>
    <x v="0"/>
    <x v="0"/>
    <s v="No Rating"/>
    <s v="Jul"/>
  </r>
  <r>
    <x v="9319"/>
    <x v="340"/>
    <s v="Smartphone"/>
    <x v="3"/>
    <x v="4"/>
    <n v="15"/>
    <n v="147.86000000000001"/>
    <n v="98.81"/>
    <s v="Online"/>
    <n v="2217.9"/>
    <n v="1482.15"/>
    <n v="735.75"/>
    <n v="0.33173272014067362"/>
    <x v="0"/>
    <x v="0"/>
    <n v="2"/>
    <s v="Jul"/>
  </r>
  <r>
    <x v="9320"/>
    <x v="340"/>
    <s v="Dumbbells"/>
    <x v="0"/>
    <x v="1"/>
    <n v="3"/>
    <n v="78.739999999999995"/>
    <n v="60.09"/>
    <s v="Retail"/>
    <n v="236.21999999999997"/>
    <n v="180.27"/>
    <n v="55.94999999999996"/>
    <n v="0.23685547371094728"/>
    <x v="0"/>
    <x v="0"/>
    <s v="No Rating"/>
    <s v="Jul"/>
  </r>
  <r>
    <x v="9321"/>
    <x v="340"/>
    <s v="Chair"/>
    <x v="2"/>
    <x v="2"/>
    <n v="5"/>
    <n v="253.82"/>
    <n v="180.99"/>
    <s v="Retail"/>
    <n v="1269.0999999999999"/>
    <n v="904.95"/>
    <n v="364.14999999999986"/>
    <n v="0.28693562367031744"/>
    <x v="1"/>
    <x v="1"/>
    <s v="No Rating"/>
    <s v="Jul"/>
  </r>
  <r>
    <x v="9322"/>
    <x v="340"/>
    <s v="Cookware Set"/>
    <x v="2"/>
    <x v="0"/>
    <n v="1"/>
    <n v="438.06"/>
    <n v="309.08"/>
    <s v="Online"/>
    <n v="438.06"/>
    <n v="309.08"/>
    <n v="128.98000000000002"/>
    <n v="0.29443455234442772"/>
    <x v="0"/>
    <x v="0"/>
    <s v="No Rating"/>
    <s v="Jul"/>
  </r>
  <r>
    <x v="9323"/>
    <x v="340"/>
    <s v="Cookware Set"/>
    <x v="2"/>
    <x v="1"/>
    <n v="7"/>
    <n v="411.73"/>
    <n v="338.89"/>
    <s v="Online"/>
    <n v="2882.11"/>
    <n v="2372.23"/>
    <n v="509.88000000000011"/>
    <n v="0.17691205401598137"/>
    <x v="0"/>
    <x v="0"/>
    <s v="No Rating"/>
    <s v="Jul"/>
  </r>
  <r>
    <x v="9324"/>
    <x v="340"/>
    <s v="Smartphone"/>
    <x v="3"/>
    <x v="1"/>
    <n v="14"/>
    <n v="23.16"/>
    <n v="18.5"/>
    <s v="Retail"/>
    <n v="324.24"/>
    <n v="259"/>
    <n v="65.240000000000009"/>
    <n v="0.20120898100172713"/>
    <x v="0"/>
    <x v="0"/>
    <s v="No Rating"/>
    <s v="Jul"/>
  </r>
  <r>
    <x v="9325"/>
    <x v="340"/>
    <s v="Headphones"/>
    <x v="3"/>
    <x v="0"/>
    <n v="9"/>
    <n v="499.93"/>
    <n v="372.16"/>
    <s v="Online"/>
    <n v="4499.37"/>
    <n v="3349.44"/>
    <n v="1149.9299999999998"/>
    <n v="0.25557578060928526"/>
    <x v="0"/>
    <x v="0"/>
    <s v="No Rating"/>
    <s v="Jul"/>
  </r>
  <r>
    <x v="9326"/>
    <x v="340"/>
    <s v="Jacket"/>
    <x v="4"/>
    <x v="2"/>
    <n v="16"/>
    <n v="180.33"/>
    <n v="141.49"/>
    <s v="Online"/>
    <n v="2885.28"/>
    <n v="2263.84"/>
    <n v="621.44000000000005"/>
    <n v="0.21538290911107413"/>
    <x v="0"/>
    <x v="0"/>
    <n v="1"/>
    <s v="Jul"/>
  </r>
  <r>
    <x v="9327"/>
    <x v="340"/>
    <s v="Jeans"/>
    <x v="4"/>
    <x v="1"/>
    <n v="3"/>
    <n v="316.95999999999998"/>
    <n v="272.05"/>
    <s v="Retail"/>
    <n v="950.87999999999988"/>
    <n v="816.15000000000009"/>
    <n v="134.72999999999979"/>
    <n v="0.14168980312973226"/>
    <x v="0"/>
    <x v="0"/>
    <s v="No Rating"/>
    <s v="Jul"/>
  </r>
  <r>
    <x v="9328"/>
    <x v="340"/>
    <s v="Comics"/>
    <x v="1"/>
    <x v="0"/>
    <n v="20"/>
    <n v="433.8"/>
    <n v="374.35"/>
    <s v="Online"/>
    <n v="8676"/>
    <n v="7487"/>
    <n v="1189"/>
    <n v="0.13704472106961735"/>
    <x v="1"/>
    <x v="3"/>
    <s v="No Rating"/>
    <s v="Jul"/>
  </r>
  <r>
    <x v="9329"/>
    <x v="340"/>
    <s v="Fiction"/>
    <x v="1"/>
    <x v="1"/>
    <n v="4"/>
    <n v="373.57"/>
    <n v="306.79000000000002"/>
    <s v="Retail"/>
    <n v="1494.28"/>
    <n v="1227.1600000000001"/>
    <n v="267.11999999999989"/>
    <n v="0.17876167786492483"/>
    <x v="0"/>
    <x v="0"/>
    <s v="No Rating"/>
    <s v="Jul"/>
  </r>
  <r>
    <x v="9330"/>
    <x v="340"/>
    <s v="Football"/>
    <x v="0"/>
    <x v="2"/>
    <n v="20"/>
    <n v="351.65"/>
    <n v="306.81"/>
    <s v="Retail"/>
    <n v="7033"/>
    <n v="6136.2"/>
    <n v="896.80000000000018"/>
    <n v="0.1275131522820987"/>
    <x v="0"/>
    <x v="0"/>
    <n v="2"/>
    <s v="Jul"/>
  </r>
  <r>
    <x v="9331"/>
    <x v="341"/>
    <s v="Football"/>
    <x v="0"/>
    <x v="2"/>
    <n v="1"/>
    <n v="24.74"/>
    <n v="19.97"/>
    <s v="Online"/>
    <n v="24.74"/>
    <n v="19.97"/>
    <n v="4.7699999999999996"/>
    <n v="0.19280517380759901"/>
    <x v="0"/>
    <x v="0"/>
    <s v="No Rating"/>
    <s v="Jul"/>
  </r>
  <r>
    <x v="9332"/>
    <x v="341"/>
    <s v="Headphones"/>
    <x v="3"/>
    <x v="3"/>
    <n v="3"/>
    <n v="371.22"/>
    <n v="286.26"/>
    <s v="Online"/>
    <n v="1113.6600000000001"/>
    <n v="858.78"/>
    <n v="254.88000000000011"/>
    <n v="0.22886697914983037"/>
    <x v="0"/>
    <x v="0"/>
    <s v="No Rating"/>
    <s v="Jul"/>
  </r>
  <r>
    <x v="9333"/>
    <x v="341"/>
    <s v="Mixer"/>
    <x v="2"/>
    <x v="3"/>
    <n v="9"/>
    <n v="224.88"/>
    <n v="159.27000000000001"/>
    <s v="Retail"/>
    <n v="2023.92"/>
    <n v="1433.43"/>
    <n v="590.49"/>
    <n v="0.29175560298826042"/>
    <x v="0"/>
    <x v="0"/>
    <s v="No Rating"/>
    <s v="Jul"/>
  </r>
  <r>
    <x v="9334"/>
    <x v="341"/>
    <s v="Camera"/>
    <x v="3"/>
    <x v="4"/>
    <n v="3"/>
    <n v="155.01"/>
    <n v="107.79"/>
    <s v="Online"/>
    <n v="465.03"/>
    <n v="323.37"/>
    <n v="141.65999999999997"/>
    <n v="0.30462550803173982"/>
    <x v="0"/>
    <x v="0"/>
    <n v="3"/>
    <s v="Jul"/>
  </r>
  <r>
    <x v="9335"/>
    <x v="341"/>
    <s v="Laptop"/>
    <x v="3"/>
    <x v="4"/>
    <n v="11"/>
    <n v="147.22"/>
    <n v="102.89"/>
    <s v="Retail"/>
    <n v="1619.42"/>
    <n v="1131.79"/>
    <n v="487.63000000000011"/>
    <n v="0.30111397907892956"/>
    <x v="0"/>
    <x v="0"/>
    <s v="No Rating"/>
    <s v="Jul"/>
  </r>
  <r>
    <x v="9336"/>
    <x v="341"/>
    <s v="Sneakers"/>
    <x v="4"/>
    <x v="4"/>
    <n v="12"/>
    <n v="262.86"/>
    <n v="173.61"/>
    <s v="Retail"/>
    <n v="3154.32"/>
    <n v="2083.3200000000002"/>
    <n v="1071"/>
    <n v="0.33953435288746858"/>
    <x v="0"/>
    <x v="0"/>
    <s v="No Rating"/>
    <s v="Jul"/>
  </r>
  <r>
    <x v="9337"/>
    <x v="341"/>
    <s v="Sneakers"/>
    <x v="4"/>
    <x v="0"/>
    <n v="4"/>
    <n v="222.87"/>
    <n v="199.53"/>
    <s v="Retail"/>
    <n v="891.48"/>
    <n v="798.12"/>
    <n v="93.360000000000014"/>
    <n v="0.10472472741957196"/>
    <x v="0"/>
    <x v="0"/>
    <n v="5"/>
    <s v="Jul"/>
  </r>
  <r>
    <x v="9338"/>
    <x v="341"/>
    <s v="Camera"/>
    <x v="3"/>
    <x v="2"/>
    <n v="1"/>
    <n v="438.21"/>
    <n v="291.58999999999997"/>
    <s v="Retail"/>
    <n v="438.21"/>
    <n v="291.58999999999997"/>
    <n v="146.62"/>
    <n v="0.33458843933274002"/>
    <x v="0"/>
    <x v="0"/>
    <s v="No Rating"/>
    <s v="Jul"/>
  </r>
  <r>
    <x v="9339"/>
    <x v="341"/>
    <s v="Jeans"/>
    <x v="4"/>
    <x v="0"/>
    <n v="10"/>
    <n v="463.82"/>
    <n v="284.69"/>
    <s v="Online"/>
    <n v="4638.2"/>
    <n v="2846.9"/>
    <n v="1791.2999999999997"/>
    <n v="0.3862058557198913"/>
    <x v="0"/>
    <x v="0"/>
    <s v="No Rating"/>
    <s v="Jul"/>
  </r>
  <r>
    <x v="9340"/>
    <x v="341"/>
    <s v="Fiction"/>
    <x v="1"/>
    <x v="2"/>
    <n v="12"/>
    <n v="323.83"/>
    <n v="208.23"/>
    <s v="Online"/>
    <n v="3885.96"/>
    <n v="2498.7599999999998"/>
    <n v="1387.2000000000003"/>
    <n v="0.35697742642744656"/>
    <x v="0"/>
    <x v="0"/>
    <s v="No Rating"/>
    <s v="Jul"/>
  </r>
  <r>
    <x v="9341"/>
    <x v="341"/>
    <s v="Chair"/>
    <x v="2"/>
    <x v="3"/>
    <n v="10"/>
    <n v="261.45999999999998"/>
    <n v="160.96"/>
    <s v="Online"/>
    <n v="2614.6"/>
    <n v="1609.6000000000001"/>
    <n v="1004.9999999999998"/>
    <n v="0.38438001988831938"/>
    <x v="0"/>
    <x v="0"/>
    <s v="No Rating"/>
    <s v="Jul"/>
  </r>
  <r>
    <x v="9342"/>
    <x v="341"/>
    <s v="Cycle"/>
    <x v="0"/>
    <x v="4"/>
    <n v="9"/>
    <n v="97.11"/>
    <n v="75.260000000000005"/>
    <s v="Online"/>
    <n v="873.99"/>
    <n v="677.34"/>
    <n v="196.64999999999998"/>
    <n v="0.22500257440016475"/>
    <x v="0"/>
    <x v="0"/>
    <s v="No Rating"/>
    <s v="Jul"/>
  </r>
  <r>
    <x v="9343"/>
    <x v="341"/>
    <s v="T-shirt"/>
    <x v="4"/>
    <x v="3"/>
    <n v="5"/>
    <n v="472.85"/>
    <n v="299.57"/>
    <s v="Online"/>
    <n v="2364.25"/>
    <n v="1497.85"/>
    <n v="866.40000000000009"/>
    <n v="0.36645870783546586"/>
    <x v="0"/>
    <x v="0"/>
    <s v="No Rating"/>
    <s v="Jul"/>
  </r>
  <r>
    <x v="9344"/>
    <x v="341"/>
    <s v="Fiction"/>
    <x v="1"/>
    <x v="2"/>
    <n v="2"/>
    <n v="402.27"/>
    <n v="281.58999999999997"/>
    <s v="Online"/>
    <n v="804.54"/>
    <n v="563.17999999999995"/>
    <n v="241.36"/>
    <n v="0.2999975141074403"/>
    <x v="0"/>
    <x v="0"/>
    <s v="No Rating"/>
    <s v="Jul"/>
  </r>
  <r>
    <x v="9345"/>
    <x v="341"/>
    <s v="Football"/>
    <x v="0"/>
    <x v="0"/>
    <n v="17"/>
    <n v="13.82"/>
    <n v="8.5399999999999991"/>
    <s v="Retail"/>
    <n v="234.94"/>
    <n v="145.17999999999998"/>
    <n v="89.760000000000019"/>
    <n v="0.38205499276411009"/>
    <x v="0"/>
    <x v="0"/>
    <s v="No Rating"/>
    <s v="Jul"/>
  </r>
  <r>
    <x v="9346"/>
    <x v="341"/>
    <s v="Comics"/>
    <x v="1"/>
    <x v="1"/>
    <n v="2"/>
    <n v="252.14"/>
    <n v="219.38"/>
    <s v="Retail"/>
    <n v="504.28"/>
    <n v="438.76"/>
    <n v="65.519999999999982"/>
    <n v="0.1299278178789561"/>
    <x v="0"/>
    <x v="0"/>
    <s v="No Rating"/>
    <s v="Jul"/>
  </r>
  <r>
    <x v="9347"/>
    <x v="341"/>
    <s v="Cookware Set"/>
    <x v="2"/>
    <x v="0"/>
    <n v="9"/>
    <n v="448.33"/>
    <n v="367.86"/>
    <s v="Retail"/>
    <n v="4034.97"/>
    <n v="3310.7400000000002"/>
    <n v="724.22999999999956"/>
    <n v="0.1794883233332589"/>
    <x v="0"/>
    <x v="0"/>
    <s v="No Rating"/>
    <s v="Jul"/>
  </r>
  <r>
    <x v="9348"/>
    <x v="341"/>
    <s v="Biography"/>
    <x v="1"/>
    <x v="2"/>
    <n v="18"/>
    <n v="421.34"/>
    <n v="298.38"/>
    <s v="Retail"/>
    <n v="7584.12"/>
    <n v="5370.84"/>
    <n v="2213.2799999999997"/>
    <n v="0.29183082546162242"/>
    <x v="0"/>
    <x v="0"/>
    <s v="No Rating"/>
    <s v="Jul"/>
  </r>
  <r>
    <x v="9349"/>
    <x v="341"/>
    <s v="Camera"/>
    <x v="3"/>
    <x v="1"/>
    <n v="6"/>
    <n v="233.31"/>
    <n v="191.84"/>
    <s v="Online"/>
    <n v="1399.8600000000001"/>
    <n v="1151.04"/>
    <n v="248.82000000000016"/>
    <n v="0.17774634606317785"/>
    <x v="0"/>
    <x v="0"/>
    <s v="No Rating"/>
    <s v="Jul"/>
  </r>
  <r>
    <x v="9350"/>
    <x v="341"/>
    <s v="Chair"/>
    <x v="2"/>
    <x v="3"/>
    <n v="12"/>
    <n v="371.47"/>
    <n v="299.95"/>
    <s v="Retail"/>
    <n v="4457.6400000000003"/>
    <n v="3599.3999999999996"/>
    <n v="858.24000000000069"/>
    <n v="0.19253237138934517"/>
    <x v="1"/>
    <x v="4"/>
    <s v="No Rating"/>
    <s v="Jul"/>
  </r>
  <r>
    <x v="9351"/>
    <x v="341"/>
    <s v="Chair"/>
    <x v="2"/>
    <x v="0"/>
    <n v="14"/>
    <n v="133.07"/>
    <n v="89.2"/>
    <s v="Retail"/>
    <n v="1862.98"/>
    <n v="1248.8"/>
    <n v="614.18000000000006"/>
    <n v="0.32967611031787786"/>
    <x v="0"/>
    <x v="0"/>
    <s v="No Rating"/>
    <s v="Jul"/>
  </r>
  <r>
    <x v="9352"/>
    <x v="341"/>
    <s v="Mixer"/>
    <x v="2"/>
    <x v="4"/>
    <n v="7"/>
    <n v="183.33"/>
    <n v="144.66999999999999"/>
    <s v="Retail"/>
    <n v="1283.3100000000002"/>
    <n v="1012.6899999999999"/>
    <n v="270.62000000000023"/>
    <n v="0.21087656139202546"/>
    <x v="0"/>
    <x v="0"/>
    <s v="No Rating"/>
    <s v="Jul"/>
  </r>
  <r>
    <x v="9353"/>
    <x v="341"/>
    <s v="Camera"/>
    <x v="3"/>
    <x v="2"/>
    <n v="15"/>
    <n v="481.25"/>
    <n v="392.49"/>
    <s v="Online"/>
    <n v="7218.75"/>
    <n v="5887.35"/>
    <n v="1331.3999999999996"/>
    <n v="0.18443636363636359"/>
    <x v="1"/>
    <x v="3"/>
    <s v="No Rating"/>
    <s v="Jul"/>
  </r>
  <r>
    <x v="9354"/>
    <x v="341"/>
    <s v="Smartphone"/>
    <x v="3"/>
    <x v="3"/>
    <n v="17"/>
    <n v="255.14"/>
    <n v="187.68"/>
    <s v="Online"/>
    <n v="4337.38"/>
    <n v="3190.56"/>
    <n v="1146.8200000000002"/>
    <n v="0.26440385670612215"/>
    <x v="0"/>
    <x v="0"/>
    <s v="No Rating"/>
    <s v="Jul"/>
  </r>
  <r>
    <x v="9355"/>
    <x v="341"/>
    <s v="Yoga Mat"/>
    <x v="0"/>
    <x v="3"/>
    <n v="19"/>
    <n v="360.18"/>
    <n v="287.22000000000003"/>
    <s v="Online"/>
    <n v="6843.42"/>
    <n v="5457.18"/>
    <n v="1386.2399999999998"/>
    <n v="0.2025653839746793"/>
    <x v="0"/>
    <x v="0"/>
    <n v="1"/>
    <s v="Jul"/>
  </r>
  <r>
    <x v="9356"/>
    <x v="341"/>
    <s v="Sneakers"/>
    <x v="4"/>
    <x v="4"/>
    <n v="3"/>
    <n v="192.52"/>
    <n v="129.66"/>
    <s v="Online"/>
    <n v="577.56000000000006"/>
    <n v="388.98"/>
    <n v="188.58000000000004"/>
    <n v="0.32651153126947852"/>
    <x v="0"/>
    <x v="0"/>
    <s v="No Rating"/>
    <s v="Jul"/>
  </r>
  <r>
    <x v="9357"/>
    <x v="341"/>
    <s v="Dumbbells"/>
    <x v="0"/>
    <x v="4"/>
    <n v="19"/>
    <n v="215.89"/>
    <n v="138.76"/>
    <s v="Retail"/>
    <n v="4101.91"/>
    <n v="2636.4399999999996"/>
    <n v="1465.4700000000003"/>
    <n v="0.3572652739821206"/>
    <x v="0"/>
    <x v="0"/>
    <s v="No Rating"/>
    <s v="Jul"/>
  </r>
  <r>
    <x v="9358"/>
    <x v="341"/>
    <s v="Comics"/>
    <x v="1"/>
    <x v="4"/>
    <n v="9"/>
    <n v="317.73"/>
    <n v="247.12"/>
    <s v="Online"/>
    <n v="2859.57"/>
    <n v="2224.08"/>
    <n v="635.49000000000024"/>
    <n v="0.22223271331004318"/>
    <x v="0"/>
    <x v="0"/>
    <s v="No Rating"/>
    <s v="Jul"/>
  </r>
  <r>
    <x v="9359"/>
    <x v="341"/>
    <s v="Sneakers"/>
    <x v="4"/>
    <x v="3"/>
    <n v="16"/>
    <n v="402.5"/>
    <n v="285.47000000000003"/>
    <s v="Retail"/>
    <n v="6440"/>
    <n v="4567.5200000000004"/>
    <n v="1872.4799999999996"/>
    <n v="0.29075776397515524"/>
    <x v="0"/>
    <x v="0"/>
    <s v="No Rating"/>
    <s v="Jul"/>
  </r>
  <r>
    <x v="9360"/>
    <x v="341"/>
    <s v="T-shirt"/>
    <x v="4"/>
    <x v="1"/>
    <n v="4"/>
    <n v="326.56"/>
    <n v="223.76"/>
    <s v="Online"/>
    <n v="1306.24"/>
    <n v="895.04"/>
    <n v="411.20000000000005"/>
    <n v="0.31479666829985303"/>
    <x v="0"/>
    <x v="0"/>
    <n v="4"/>
    <s v="Jul"/>
  </r>
  <r>
    <x v="9361"/>
    <x v="341"/>
    <s v="T-shirt"/>
    <x v="4"/>
    <x v="4"/>
    <n v="13"/>
    <n v="283.66000000000003"/>
    <n v="186.13"/>
    <s v="Retail"/>
    <n v="3687.5800000000004"/>
    <n v="2419.69"/>
    <n v="1267.8900000000003"/>
    <n v="0.3438271169710217"/>
    <x v="0"/>
    <x v="0"/>
    <s v="No Rating"/>
    <s v="Jul"/>
  </r>
  <r>
    <x v="9362"/>
    <x v="341"/>
    <s v="Biography"/>
    <x v="1"/>
    <x v="4"/>
    <n v="4"/>
    <n v="389.78"/>
    <n v="275.02"/>
    <s v="Retail"/>
    <n v="1559.12"/>
    <n v="1100.08"/>
    <n v="459.03999999999996"/>
    <n v="0.29442249474062293"/>
    <x v="0"/>
    <x v="0"/>
    <s v="No Rating"/>
    <s v="Jul"/>
  </r>
  <r>
    <x v="9363"/>
    <x v="341"/>
    <s v="Jacket"/>
    <x v="4"/>
    <x v="1"/>
    <n v="18"/>
    <n v="75.290000000000006"/>
    <n v="49.66"/>
    <s v="Retail"/>
    <n v="1355.22"/>
    <n v="893.87999999999988"/>
    <n v="461.34000000000015"/>
    <n v="0.34041705405764389"/>
    <x v="1"/>
    <x v="1"/>
    <s v="No Rating"/>
    <s v="Jul"/>
  </r>
  <r>
    <x v="9364"/>
    <x v="342"/>
    <s v="Yoga Mat"/>
    <x v="0"/>
    <x v="2"/>
    <n v="10"/>
    <n v="32.950000000000003"/>
    <n v="27.2"/>
    <s v="Online"/>
    <n v="329.5"/>
    <n v="272"/>
    <n v="57.5"/>
    <n v="0.17450682852807284"/>
    <x v="0"/>
    <x v="0"/>
    <s v="No Rating"/>
    <s v="Jul"/>
  </r>
  <r>
    <x v="9365"/>
    <x v="342"/>
    <s v="Laptop"/>
    <x v="3"/>
    <x v="0"/>
    <n v="17"/>
    <n v="120.77"/>
    <n v="94.34"/>
    <s v="Retail"/>
    <n v="2053.09"/>
    <n v="1603.78"/>
    <n v="449.31000000000017"/>
    <n v="0.21884573983605207"/>
    <x v="0"/>
    <x v="0"/>
    <s v="No Rating"/>
    <s v="Jul"/>
  </r>
  <r>
    <x v="9366"/>
    <x v="342"/>
    <s v="Comics"/>
    <x v="1"/>
    <x v="3"/>
    <n v="16"/>
    <n v="102.76"/>
    <n v="65.83"/>
    <s v="Online"/>
    <n v="1644.16"/>
    <n v="1053.28"/>
    <n v="590.88000000000011"/>
    <n v="0.35938108213312575"/>
    <x v="0"/>
    <x v="0"/>
    <s v="No Rating"/>
    <s v="Jul"/>
  </r>
  <r>
    <x v="9367"/>
    <x v="342"/>
    <s v="Jacket"/>
    <x v="4"/>
    <x v="4"/>
    <n v="3"/>
    <n v="31.61"/>
    <n v="25.44"/>
    <s v="Online"/>
    <n v="94.83"/>
    <n v="76.320000000000007"/>
    <n v="18.509999999999991"/>
    <n v="0.19519139512812392"/>
    <x v="0"/>
    <x v="0"/>
    <s v="No Rating"/>
    <s v="Jul"/>
  </r>
  <r>
    <x v="9368"/>
    <x v="342"/>
    <s v="T-shirt"/>
    <x v="4"/>
    <x v="4"/>
    <n v="13"/>
    <n v="488.18"/>
    <n v="347.51"/>
    <s v="Retail"/>
    <n v="6346.34"/>
    <n v="4517.63"/>
    <n v="1828.71"/>
    <n v="0.28815191118030237"/>
    <x v="0"/>
    <x v="0"/>
    <s v="No Rating"/>
    <s v="Jul"/>
  </r>
  <r>
    <x v="9369"/>
    <x v="342"/>
    <s v="Vacuum Cleaner"/>
    <x v="2"/>
    <x v="0"/>
    <n v="7"/>
    <n v="313.89"/>
    <n v="207.72"/>
    <s v="Online"/>
    <n v="2197.23"/>
    <n v="1454.04"/>
    <n v="743.19"/>
    <n v="0.33823951065659946"/>
    <x v="0"/>
    <x v="0"/>
    <s v="No Rating"/>
    <s v="Jul"/>
  </r>
  <r>
    <x v="9370"/>
    <x v="342"/>
    <s v="Laptop"/>
    <x v="3"/>
    <x v="4"/>
    <n v="16"/>
    <n v="403.08"/>
    <n v="348.32"/>
    <s v="Retail"/>
    <n v="6449.28"/>
    <n v="5573.12"/>
    <n v="876.15999999999985"/>
    <n v="0.13585392477920014"/>
    <x v="0"/>
    <x v="0"/>
    <s v="No Rating"/>
    <s v="Jul"/>
  </r>
  <r>
    <x v="9371"/>
    <x v="342"/>
    <s v="Cycle"/>
    <x v="0"/>
    <x v="2"/>
    <n v="15"/>
    <n v="440.75"/>
    <n v="346.49"/>
    <s v="Retail"/>
    <n v="6611.25"/>
    <n v="5197.3500000000004"/>
    <n v="1413.8999999999996"/>
    <n v="0.21386273397617692"/>
    <x v="0"/>
    <x v="0"/>
    <n v="2"/>
    <s v="Jul"/>
  </r>
  <r>
    <x v="9372"/>
    <x v="342"/>
    <s v="Dumbbells"/>
    <x v="0"/>
    <x v="1"/>
    <n v="3"/>
    <n v="14.68"/>
    <n v="10.31"/>
    <s v="Retail"/>
    <n v="44.04"/>
    <n v="30.93"/>
    <n v="13.11"/>
    <n v="0.29768392370572205"/>
    <x v="0"/>
    <x v="0"/>
    <s v="No Rating"/>
    <s v="Jul"/>
  </r>
  <r>
    <x v="9373"/>
    <x v="342"/>
    <s v="Sneakers"/>
    <x v="4"/>
    <x v="2"/>
    <n v="3"/>
    <n v="107.37"/>
    <n v="85.33"/>
    <s v="Online"/>
    <n v="322.11"/>
    <n v="255.99"/>
    <n v="66.12"/>
    <n v="0.20527149110552295"/>
    <x v="0"/>
    <x v="0"/>
    <s v="No Rating"/>
    <s v="Jul"/>
  </r>
  <r>
    <x v="9374"/>
    <x v="342"/>
    <s v="Textbook"/>
    <x v="1"/>
    <x v="1"/>
    <n v="19"/>
    <n v="99.58"/>
    <n v="88.2"/>
    <s v="Online"/>
    <n v="1892.02"/>
    <n v="1675.8"/>
    <n v="216.22000000000003"/>
    <n v="0.11427997589877487"/>
    <x v="0"/>
    <x v="0"/>
    <s v="No Rating"/>
    <s v="Jul"/>
  </r>
  <r>
    <x v="9375"/>
    <x v="342"/>
    <s v="Smartphone"/>
    <x v="3"/>
    <x v="0"/>
    <n v="7"/>
    <n v="244.91"/>
    <n v="186.76"/>
    <s v="Online"/>
    <n v="1714.37"/>
    <n v="1307.32"/>
    <n v="407.04999999999995"/>
    <n v="0.23743415948715854"/>
    <x v="0"/>
    <x v="0"/>
    <s v="No Rating"/>
    <s v="Jul"/>
  </r>
  <r>
    <x v="9376"/>
    <x v="342"/>
    <s v="T-shirt"/>
    <x v="4"/>
    <x v="0"/>
    <n v="7"/>
    <n v="166.65"/>
    <n v="116.27"/>
    <s v="Retail"/>
    <n v="1166.55"/>
    <n v="813.89"/>
    <n v="352.65999999999997"/>
    <n v="0.30231023102310228"/>
    <x v="0"/>
    <x v="0"/>
    <s v="No Rating"/>
    <s v="Jul"/>
  </r>
  <r>
    <x v="9377"/>
    <x v="342"/>
    <s v="Dumbbells"/>
    <x v="0"/>
    <x v="4"/>
    <n v="13"/>
    <n v="358.86"/>
    <n v="263.39"/>
    <s v="Online"/>
    <n v="4665.18"/>
    <n v="3424.0699999999997"/>
    <n v="1241.1100000000006"/>
    <n v="0.26603689461071178"/>
    <x v="1"/>
    <x v="1"/>
    <s v="No Rating"/>
    <s v="Jul"/>
  </r>
  <r>
    <x v="9378"/>
    <x v="342"/>
    <s v="Sneakers"/>
    <x v="4"/>
    <x v="0"/>
    <n v="2"/>
    <n v="197.86"/>
    <n v="155.41"/>
    <s v="Online"/>
    <n v="395.72"/>
    <n v="310.82"/>
    <n v="84.900000000000034"/>
    <n v="0.21454563833013249"/>
    <x v="0"/>
    <x v="0"/>
    <s v="No Rating"/>
    <s v="Jul"/>
  </r>
  <r>
    <x v="9379"/>
    <x v="342"/>
    <s v="Vacuum Cleaner"/>
    <x v="2"/>
    <x v="0"/>
    <n v="4"/>
    <n v="234.89"/>
    <n v="150.56"/>
    <s v="Retail"/>
    <n v="939.56"/>
    <n v="602.24"/>
    <n v="337.31999999999994"/>
    <n v="0.35901911533058023"/>
    <x v="0"/>
    <x v="0"/>
    <s v="No Rating"/>
    <s v="Jul"/>
  </r>
  <r>
    <x v="9380"/>
    <x v="342"/>
    <s v="Chair"/>
    <x v="2"/>
    <x v="1"/>
    <n v="7"/>
    <n v="80.77"/>
    <n v="59.32"/>
    <s v="Online"/>
    <n v="565.39"/>
    <n v="415.24"/>
    <n v="150.14999999999998"/>
    <n v="0.26556889934381572"/>
    <x v="0"/>
    <x v="0"/>
    <n v="4"/>
    <s v="Jul"/>
  </r>
  <r>
    <x v="9381"/>
    <x v="342"/>
    <s v="Jeans"/>
    <x v="4"/>
    <x v="1"/>
    <n v="6"/>
    <n v="379.12"/>
    <n v="276.39999999999998"/>
    <s v="Retail"/>
    <n v="2274.7200000000003"/>
    <n v="1658.3999999999999"/>
    <n v="616.32000000000039"/>
    <n v="0.27094323696982497"/>
    <x v="0"/>
    <x v="0"/>
    <s v="No Rating"/>
    <s v="Jul"/>
  </r>
  <r>
    <x v="9382"/>
    <x v="342"/>
    <s v="Cycle"/>
    <x v="0"/>
    <x v="3"/>
    <n v="2"/>
    <n v="449.3"/>
    <n v="276.18"/>
    <s v="Online"/>
    <n v="898.6"/>
    <n v="552.36"/>
    <n v="346.24"/>
    <n v="0.38531048297351433"/>
    <x v="0"/>
    <x v="0"/>
    <s v="No Rating"/>
    <s v="Jul"/>
  </r>
  <r>
    <x v="9383"/>
    <x v="342"/>
    <s v="Laptop"/>
    <x v="3"/>
    <x v="1"/>
    <n v="7"/>
    <n v="88.01"/>
    <n v="77.84"/>
    <s v="Online"/>
    <n v="616.07000000000005"/>
    <n v="544.88"/>
    <n v="71.190000000000055"/>
    <n v="0.11555505056243616"/>
    <x v="0"/>
    <x v="0"/>
    <s v="No Rating"/>
    <s v="Jul"/>
  </r>
  <r>
    <x v="9384"/>
    <x v="342"/>
    <s v="Headphones"/>
    <x v="3"/>
    <x v="1"/>
    <n v="18"/>
    <n v="29.73"/>
    <n v="22.69"/>
    <s v="Retail"/>
    <n v="535.14"/>
    <n v="408.42"/>
    <n v="126.71999999999997"/>
    <n v="0.2367978472922973"/>
    <x v="0"/>
    <x v="0"/>
    <s v="No Rating"/>
    <s v="Jul"/>
  </r>
  <r>
    <x v="9385"/>
    <x v="342"/>
    <s v="Cookware Set"/>
    <x v="2"/>
    <x v="4"/>
    <n v="18"/>
    <n v="69.23"/>
    <n v="59.39"/>
    <s v="Online"/>
    <n v="1246.1400000000001"/>
    <n v="1069.02"/>
    <n v="177.12000000000012"/>
    <n v="0.14213491261014019"/>
    <x v="0"/>
    <x v="0"/>
    <s v="No Rating"/>
    <s v="Jul"/>
  </r>
  <r>
    <x v="9386"/>
    <x v="342"/>
    <s v="Laptop"/>
    <x v="3"/>
    <x v="2"/>
    <n v="18"/>
    <n v="445.16"/>
    <n v="350.62"/>
    <s v="Retail"/>
    <n v="8012.88"/>
    <n v="6311.16"/>
    <n v="1701.7200000000003"/>
    <n v="0.21237307934225899"/>
    <x v="0"/>
    <x v="0"/>
    <s v="No Rating"/>
    <s v="Jul"/>
  </r>
  <r>
    <x v="9387"/>
    <x v="342"/>
    <s v="Mixer"/>
    <x v="2"/>
    <x v="0"/>
    <n v="4"/>
    <n v="279.44"/>
    <n v="179.6"/>
    <s v="Online"/>
    <n v="1117.76"/>
    <n v="718.4"/>
    <n v="399.36"/>
    <n v="0.35728600057257376"/>
    <x v="0"/>
    <x v="0"/>
    <s v="No Rating"/>
    <s v="Jul"/>
  </r>
  <r>
    <x v="9388"/>
    <x v="342"/>
    <s v="Chair"/>
    <x v="2"/>
    <x v="2"/>
    <n v="10"/>
    <n v="204.65"/>
    <n v="132.24"/>
    <s v="Retail"/>
    <n v="2046.5"/>
    <n v="1322.4"/>
    <n v="724.09999999999991"/>
    <n v="0.3538236012704617"/>
    <x v="0"/>
    <x v="0"/>
    <s v="No Rating"/>
    <s v="Jul"/>
  </r>
  <r>
    <x v="9389"/>
    <x v="342"/>
    <s v="Jacket"/>
    <x v="4"/>
    <x v="3"/>
    <n v="4"/>
    <n v="141.01"/>
    <n v="98.17"/>
    <s v="Online"/>
    <n v="564.04"/>
    <n v="392.68"/>
    <n v="171.35999999999996"/>
    <n v="0.30380824055031552"/>
    <x v="0"/>
    <x v="0"/>
    <s v="No Rating"/>
    <s v="Jul"/>
  </r>
  <r>
    <x v="9390"/>
    <x v="342"/>
    <s v="Comics"/>
    <x v="1"/>
    <x v="1"/>
    <n v="2"/>
    <n v="376.04"/>
    <n v="261.38"/>
    <s v="Online"/>
    <n v="752.08"/>
    <n v="522.76"/>
    <n v="229.32000000000005"/>
    <n v="0.30491437081161582"/>
    <x v="0"/>
    <x v="0"/>
    <s v="No Rating"/>
    <s v="Jul"/>
  </r>
  <r>
    <x v="9391"/>
    <x v="342"/>
    <s v="Camera"/>
    <x v="3"/>
    <x v="1"/>
    <n v="18"/>
    <n v="385.44"/>
    <n v="300.05"/>
    <s v="Online"/>
    <n v="6937.92"/>
    <n v="5400.9000000000005"/>
    <n v="1537.0199999999995"/>
    <n v="0.22153902034039014"/>
    <x v="0"/>
    <x v="0"/>
    <s v="No Rating"/>
    <s v="Jul"/>
  </r>
  <r>
    <x v="9392"/>
    <x v="342"/>
    <s v="Jacket"/>
    <x v="4"/>
    <x v="4"/>
    <n v="6"/>
    <n v="339.24"/>
    <n v="297.54000000000002"/>
    <s v="Online"/>
    <n v="2035.44"/>
    <n v="1785.2400000000002"/>
    <n v="250.19999999999982"/>
    <n v="0.12292182525645551"/>
    <x v="0"/>
    <x v="0"/>
    <s v="No Rating"/>
    <s v="Jul"/>
  </r>
  <r>
    <x v="9393"/>
    <x v="343"/>
    <s v="Headphones"/>
    <x v="3"/>
    <x v="3"/>
    <n v="3"/>
    <n v="447.14"/>
    <n v="284.89"/>
    <s v="Retail"/>
    <n v="1341.42"/>
    <n v="854.67"/>
    <n v="486.75000000000011"/>
    <n v="0.36286174352551781"/>
    <x v="0"/>
    <x v="0"/>
    <s v="No Rating"/>
    <s v="Jul"/>
  </r>
  <r>
    <x v="9394"/>
    <x v="343"/>
    <s v="Vacuum Cleaner"/>
    <x v="2"/>
    <x v="4"/>
    <n v="6"/>
    <n v="216.82"/>
    <n v="166.1"/>
    <s v="Online"/>
    <n v="1300.92"/>
    <n v="996.59999999999991"/>
    <n v="304.32000000000016"/>
    <n v="0.23392675952402925"/>
    <x v="0"/>
    <x v="0"/>
    <s v="No Rating"/>
    <s v="Jul"/>
  </r>
  <r>
    <x v="9395"/>
    <x v="343"/>
    <s v="Yoga Mat"/>
    <x v="0"/>
    <x v="0"/>
    <n v="18"/>
    <n v="280.17"/>
    <n v="233.51"/>
    <s v="Online"/>
    <n v="5043.0600000000004"/>
    <n v="4203.18"/>
    <n v="839.88000000000011"/>
    <n v="0.16654174251347398"/>
    <x v="0"/>
    <x v="0"/>
    <s v="No Rating"/>
    <s v="Jul"/>
  </r>
  <r>
    <x v="9396"/>
    <x v="343"/>
    <s v="Cycle"/>
    <x v="0"/>
    <x v="0"/>
    <n v="3"/>
    <n v="124.51"/>
    <n v="92.72"/>
    <s v="Retail"/>
    <n v="373.53000000000003"/>
    <n v="278.15999999999997"/>
    <n v="95.370000000000061"/>
    <n v="0.25532085776242885"/>
    <x v="0"/>
    <x v="0"/>
    <s v="No Rating"/>
    <s v="Jul"/>
  </r>
  <r>
    <x v="9397"/>
    <x v="343"/>
    <s v="Yoga Mat"/>
    <x v="0"/>
    <x v="2"/>
    <n v="3"/>
    <n v="193.38"/>
    <n v="154.49"/>
    <s v="Retail"/>
    <n v="580.14"/>
    <n v="463.47"/>
    <n v="116.66999999999996"/>
    <n v="0.20110662943427443"/>
    <x v="0"/>
    <x v="0"/>
    <s v="No Rating"/>
    <s v="Jul"/>
  </r>
  <r>
    <x v="9398"/>
    <x v="343"/>
    <s v="Yoga Mat"/>
    <x v="0"/>
    <x v="2"/>
    <n v="11"/>
    <n v="339.82"/>
    <n v="281.77"/>
    <s v="Retail"/>
    <n v="3738.02"/>
    <n v="3099.47"/>
    <n v="638.55000000000018"/>
    <n v="0.17082573126949566"/>
    <x v="0"/>
    <x v="0"/>
    <s v="No Rating"/>
    <s v="Jul"/>
  </r>
  <r>
    <x v="9399"/>
    <x v="343"/>
    <s v="Textbook"/>
    <x v="1"/>
    <x v="0"/>
    <n v="12"/>
    <n v="282.37"/>
    <n v="189.72"/>
    <s v="Retail"/>
    <n v="3388.44"/>
    <n v="2276.64"/>
    <n v="1111.8000000000002"/>
    <n v="0.32811559301625531"/>
    <x v="1"/>
    <x v="3"/>
    <s v="No Rating"/>
    <s v="Jul"/>
  </r>
  <r>
    <x v="9400"/>
    <x v="343"/>
    <s v="Jeans"/>
    <x v="4"/>
    <x v="4"/>
    <n v="5"/>
    <n v="78.19"/>
    <n v="66.25"/>
    <s v="Online"/>
    <n v="390.95"/>
    <n v="331.25"/>
    <n v="59.699999999999989"/>
    <n v="0.15270494948203092"/>
    <x v="0"/>
    <x v="0"/>
    <s v="No Rating"/>
    <s v="Jul"/>
  </r>
  <r>
    <x v="9401"/>
    <x v="343"/>
    <s v="T-shirt"/>
    <x v="4"/>
    <x v="0"/>
    <n v="18"/>
    <n v="255.22"/>
    <n v="184.78"/>
    <s v="Retail"/>
    <n v="4593.96"/>
    <n v="3326.04"/>
    <n v="1267.92"/>
    <n v="0.27599717890447456"/>
    <x v="0"/>
    <x v="0"/>
    <s v="No Rating"/>
    <s v="Jul"/>
  </r>
  <r>
    <x v="9402"/>
    <x v="343"/>
    <s v="Cycle"/>
    <x v="0"/>
    <x v="4"/>
    <n v="2"/>
    <n v="213.67"/>
    <n v="149.81"/>
    <s v="Online"/>
    <n v="427.34"/>
    <n v="299.62"/>
    <n v="127.71999999999997"/>
    <n v="0.29887209247905644"/>
    <x v="0"/>
    <x v="0"/>
    <s v="No Rating"/>
    <s v="Jul"/>
  </r>
  <r>
    <x v="9403"/>
    <x v="343"/>
    <s v="Jeans"/>
    <x v="4"/>
    <x v="0"/>
    <n v="14"/>
    <n v="470.72"/>
    <n v="411.52"/>
    <s v="Retail"/>
    <n v="6590.08"/>
    <n v="5761.28"/>
    <n v="828.80000000000018"/>
    <n v="0.12576478585995923"/>
    <x v="0"/>
    <x v="0"/>
    <s v="No Rating"/>
    <s v="Jul"/>
  </r>
  <r>
    <x v="9404"/>
    <x v="343"/>
    <s v="Camera"/>
    <x v="3"/>
    <x v="1"/>
    <n v="5"/>
    <n v="119.38"/>
    <n v="94.71"/>
    <s v="Online"/>
    <n v="596.9"/>
    <n v="473.54999999999995"/>
    <n v="123.35000000000002"/>
    <n v="0.20665103032333729"/>
    <x v="0"/>
    <x v="0"/>
    <s v="No Rating"/>
    <s v="Jul"/>
  </r>
  <r>
    <x v="9405"/>
    <x v="343"/>
    <s v="Camera"/>
    <x v="3"/>
    <x v="0"/>
    <n v="19"/>
    <n v="462.34"/>
    <n v="314.54000000000002"/>
    <s v="Retail"/>
    <n v="8784.4599999999991"/>
    <n v="5976.26"/>
    <n v="2808.1999999999989"/>
    <n v="0.31967815893065699"/>
    <x v="0"/>
    <x v="0"/>
    <s v="No Rating"/>
    <s v="Jul"/>
  </r>
  <r>
    <x v="9406"/>
    <x v="343"/>
    <s v="Laptop"/>
    <x v="3"/>
    <x v="1"/>
    <n v="3"/>
    <n v="173.07"/>
    <n v="114.14"/>
    <s v="Retail"/>
    <n v="519.21"/>
    <n v="342.42"/>
    <n v="176.79000000000002"/>
    <n v="0.34049806436701913"/>
    <x v="0"/>
    <x v="0"/>
    <s v="No Rating"/>
    <s v="Jul"/>
  </r>
  <r>
    <x v="9407"/>
    <x v="343"/>
    <s v="Mixer"/>
    <x v="2"/>
    <x v="1"/>
    <n v="5"/>
    <n v="481.74"/>
    <n v="404.23"/>
    <s v="Online"/>
    <n v="2408.6999999999998"/>
    <n v="2021.15"/>
    <n v="387.54999999999973"/>
    <n v="0.16089591896043498"/>
    <x v="0"/>
    <x v="0"/>
    <s v="No Rating"/>
    <s v="Jul"/>
  </r>
  <r>
    <x v="9408"/>
    <x v="343"/>
    <s v="Chair"/>
    <x v="2"/>
    <x v="3"/>
    <n v="7"/>
    <n v="145.74"/>
    <n v="127.63"/>
    <s v="Online"/>
    <n v="1020.1800000000001"/>
    <n v="893.41"/>
    <n v="126.7700000000001"/>
    <n v="0.12426238506930158"/>
    <x v="0"/>
    <x v="0"/>
    <s v="No Rating"/>
    <s v="Jul"/>
  </r>
  <r>
    <x v="9409"/>
    <x v="343"/>
    <s v="Laptop"/>
    <x v="3"/>
    <x v="0"/>
    <n v="4"/>
    <n v="38.01"/>
    <n v="30.06"/>
    <s v="Retail"/>
    <n v="152.04"/>
    <n v="120.24"/>
    <n v="31.799999999999997"/>
    <n v="0.20915548539857931"/>
    <x v="0"/>
    <x v="0"/>
    <s v="No Rating"/>
    <s v="Jul"/>
  </r>
  <r>
    <x v="9410"/>
    <x v="343"/>
    <s v="Laptop"/>
    <x v="3"/>
    <x v="0"/>
    <n v="15"/>
    <n v="300.95"/>
    <n v="242.21"/>
    <s v="Online"/>
    <n v="4514.25"/>
    <n v="3633.15"/>
    <n v="881.09999999999991"/>
    <n v="0.19518192390762584"/>
    <x v="0"/>
    <x v="0"/>
    <s v="No Rating"/>
    <s v="Jul"/>
  </r>
  <r>
    <x v="9411"/>
    <x v="343"/>
    <s v="Fiction"/>
    <x v="1"/>
    <x v="4"/>
    <n v="11"/>
    <n v="392.54"/>
    <n v="271.72000000000003"/>
    <s v="Retail"/>
    <n v="4317.9400000000005"/>
    <n v="2988.92"/>
    <n v="1329.0200000000004"/>
    <n v="0.30779028888775672"/>
    <x v="0"/>
    <x v="0"/>
    <s v="No Rating"/>
    <s v="Jul"/>
  </r>
  <r>
    <x v="9412"/>
    <x v="343"/>
    <s v="Vacuum Cleaner"/>
    <x v="2"/>
    <x v="3"/>
    <n v="2"/>
    <n v="169.66"/>
    <n v="111.55"/>
    <s v="Online"/>
    <n v="339.32"/>
    <n v="223.1"/>
    <n v="116.22"/>
    <n v="0.34250854650477425"/>
    <x v="0"/>
    <x v="0"/>
    <s v="No Rating"/>
    <s v="Jul"/>
  </r>
  <r>
    <x v="9413"/>
    <x v="343"/>
    <s v="Chair"/>
    <x v="2"/>
    <x v="4"/>
    <n v="10"/>
    <n v="67.3"/>
    <n v="47.2"/>
    <s v="Retail"/>
    <n v="673"/>
    <n v="472"/>
    <n v="201"/>
    <n v="0.29866270430906389"/>
    <x v="0"/>
    <x v="0"/>
    <n v="1"/>
    <s v="Jul"/>
  </r>
  <r>
    <x v="9414"/>
    <x v="343"/>
    <s v="Dumbbells"/>
    <x v="0"/>
    <x v="3"/>
    <n v="7"/>
    <n v="403.63"/>
    <n v="306.24"/>
    <s v="Online"/>
    <n v="2825.41"/>
    <n v="2143.6800000000003"/>
    <n v="681.72999999999956"/>
    <n v="0.24128533557961485"/>
    <x v="0"/>
    <x v="0"/>
    <s v="No Rating"/>
    <s v="Jul"/>
  </r>
  <r>
    <x v="9415"/>
    <x v="343"/>
    <s v="Football"/>
    <x v="0"/>
    <x v="0"/>
    <n v="15"/>
    <n v="242.38"/>
    <n v="214.83"/>
    <s v="Online"/>
    <n v="3635.7"/>
    <n v="3222.4500000000003"/>
    <n v="413.24999999999955"/>
    <n v="0.11366449377011292"/>
    <x v="0"/>
    <x v="0"/>
    <s v="No Rating"/>
    <s v="Jul"/>
  </r>
  <r>
    <x v="9416"/>
    <x v="343"/>
    <s v="Fiction"/>
    <x v="1"/>
    <x v="0"/>
    <n v="5"/>
    <n v="76.349999999999994"/>
    <n v="52.25"/>
    <s v="Online"/>
    <n v="381.75"/>
    <n v="261.25"/>
    <n v="120.5"/>
    <n v="0.31565160445317614"/>
    <x v="0"/>
    <x v="0"/>
    <s v="No Rating"/>
    <s v="Jul"/>
  </r>
  <r>
    <x v="9417"/>
    <x v="343"/>
    <s v="Jacket"/>
    <x v="4"/>
    <x v="0"/>
    <n v="14"/>
    <n v="90.22"/>
    <n v="78.959999999999994"/>
    <s v="Online"/>
    <n v="1263.08"/>
    <n v="1105.4399999999998"/>
    <n v="157.6400000000001"/>
    <n v="0.12480602970516524"/>
    <x v="0"/>
    <x v="0"/>
    <s v="No Rating"/>
    <s v="Jul"/>
  </r>
  <r>
    <x v="9418"/>
    <x v="343"/>
    <s v="Biography"/>
    <x v="1"/>
    <x v="3"/>
    <n v="10"/>
    <n v="409.33"/>
    <n v="249.67"/>
    <s v="Retail"/>
    <n v="4093.2999999999997"/>
    <n v="2496.6999999999998"/>
    <n v="1596.6"/>
    <n v="0.39005203625436691"/>
    <x v="0"/>
    <x v="0"/>
    <s v="No Rating"/>
    <s v="Jul"/>
  </r>
  <r>
    <x v="9419"/>
    <x v="343"/>
    <s v="Biography"/>
    <x v="1"/>
    <x v="1"/>
    <n v="20"/>
    <n v="352.8"/>
    <n v="269.14"/>
    <s v="Retail"/>
    <n v="7056"/>
    <n v="5382.7999999999993"/>
    <n v="1673.2000000000007"/>
    <n v="0.23713151927437651"/>
    <x v="0"/>
    <x v="0"/>
    <s v="No Rating"/>
    <s v="Jul"/>
  </r>
  <r>
    <x v="9420"/>
    <x v="343"/>
    <s v="Headphones"/>
    <x v="3"/>
    <x v="4"/>
    <n v="6"/>
    <n v="55.43"/>
    <n v="44.07"/>
    <s v="Online"/>
    <n v="332.58"/>
    <n v="264.42"/>
    <n v="68.159999999999968"/>
    <n v="0.20494317156774303"/>
    <x v="0"/>
    <x v="0"/>
    <s v="No Rating"/>
    <s v="Jul"/>
  </r>
  <r>
    <x v="9421"/>
    <x v="343"/>
    <s v="Sneakers"/>
    <x v="4"/>
    <x v="4"/>
    <n v="10"/>
    <n v="472.84"/>
    <n v="419.49"/>
    <s v="Online"/>
    <n v="4728.3999999999996"/>
    <n v="4194.8999999999996"/>
    <n v="533.5"/>
    <n v="0.11282886388630405"/>
    <x v="0"/>
    <x v="0"/>
    <s v="No Rating"/>
    <s v="Jul"/>
  </r>
  <r>
    <x v="9422"/>
    <x v="343"/>
    <s v="Comics"/>
    <x v="1"/>
    <x v="0"/>
    <n v="2"/>
    <n v="455.22"/>
    <n v="369.27"/>
    <s v="Online"/>
    <n v="910.44"/>
    <n v="738.54"/>
    <n v="171.90000000000009"/>
    <n v="0.18880980624752874"/>
    <x v="0"/>
    <x v="0"/>
    <s v="No Rating"/>
    <s v="Jul"/>
  </r>
  <r>
    <x v="9423"/>
    <x v="343"/>
    <s v="Headphones"/>
    <x v="3"/>
    <x v="1"/>
    <n v="2"/>
    <n v="37.54"/>
    <n v="26.7"/>
    <s v="Retail"/>
    <n v="75.08"/>
    <n v="53.4"/>
    <n v="21.68"/>
    <n v="0.28875865743207246"/>
    <x v="0"/>
    <x v="0"/>
    <s v="No Rating"/>
    <s v="Jul"/>
  </r>
  <r>
    <x v="9424"/>
    <x v="343"/>
    <s v="Chair"/>
    <x v="2"/>
    <x v="2"/>
    <n v="5"/>
    <n v="301.99"/>
    <n v="256.18"/>
    <s v="Retail"/>
    <n v="1509.95"/>
    <n v="1280.9000000000001"/>
    <n v="229.04999999999995"/>
    <n v="0.15169376469419513"/>
    <x v="0"/>
    <x v="0"/>
    <s v="No Rating"/>
    <s v="Jul"/>
  </r>
  <r>
    <x v="9425"/>
    <x v="343"/>
    <s v="Jacket"/>
    <x v="4"/>
    <x v="0"/>
    <n v="5"/>
    <n v="34.5"/>
    <n v="29.04"/>
    <s v="Online"/>
    <n v="172.5"/>
    <n v="145.19999999999999"/>
    <n v="27.300000000000011"/>
    <n v="0.15826086956521745"/>
    <x v="0"/>
    <x v="0"/>
    <s v="No Rating"/>
    <s v="Jul"/>
  </r>
  <r>
    <x v="9426"/>
    <x v="343"/>
    <s v="Jeans"/>
    <x v="4"/>
    <x v="1"/>
    <n v="7"/>
    <n v="80.44"/>
    <n v="71.81"/>
    <s v="Retail"/>
    <n v="563.07999999999993"/>
    <n v="502.67"/>
    <n v="60.409999999999911"/>
    <n v="0.10728493286921915"/>
    <x v="0"/>
    <x v="0"/>
    <s v="No Rating"/>
    <s v="Jul"/>
  </r>
  <r>
    <x v="9427"/>
    <x v="344"/>
    <s v="Football"/>
    <x v="0"/>
    <x v="2"/>
    <n v="17"/>
    <n v="475.12"/>
    <n v="360.9"/>
    <s v="Online"/>
    <n v="8077.04"/>
    <n v="6135.2999999999993"/>
    <n v="1941.7400000000007"/>
    <n v="0.24040242465061468"/>
    <x v="0"/>
    <x v="0"/>
    <s v="No Rating"/>
    <s v="Jul"/>
  </r>
  <r>
    <x v="9428"/>
    <x v="344"/>
    <s v="Cookware Set"/>
    <x v="2"/>
    <x v="0"/>
    <n v="1"/>
    <n v="338.06"/>
    <n v="267.39999999999998"/>
    <s v="Retail"/>
    <n v="338.06"/>
    <n v="267.39999999999998"/>
    <n v="70.660000000000025"/>
    <n v="0.20901615097911622"/>
    <x v="0"/>
    <x v="0"/>
    <s v="No Rating"/>
    <s v="Jul"/>
  </r>
  <r>
    <x v="9429"/>
    <x v="344"/>
    <s v="Headphones"/>
    <x v="3"/>
    <x v="2"/>
    <n v="16"/>
    <n v="28.44"/>
    <n v="25.21"/>
    <s v="Online"/>
    <n v="455.04"/>
    <n v="403.36"/>
    <n v="51.680000000000007"/>
    <n v="0.11357243319268637"/>
    <x v="0"/>
    <x v="0"/>
    <s v="No Rating"/>
    <s v="Jul"/>
  </r>
  <r>
    <x v="9430"/>
    <x v="344"/>
    <s v="Mixer"/>
    <x v="2"/>
    <x v="1"/>
    <n v="15"/>
    <n v="155.54"/>
    <n v="98.21"/>
    <s v="Retail"/>
    <n v="2333.1"/>
    <n v="1473.1499999999999"/>
    <n v="859.95"/>
    <n v="0.3685868586858686"/>
    <x v="0"/>
    <x v="0"/>
    <s v="No Rating"/>
    <s v="Jul"/>
  </r>
  <r>
    <x v="9431"/>
    <x v="344"/>
    <s v="Dumbbells"/>
    <x v="0"/>
    <x v="2"/>
    <n v="2"/>
    <n v="295.69"/>
    <n v="192.61"/>
    <s v="Online"/>
    <n v="591.38"/>
    <n v="385.22"/>
    <n v="206.15999999999997"/>
    <n v="0.34860833981534711"/>
    <x v="0"/>
    <x v="0"/>
    <s v="No Rating"/>
    <s v="Jul"/>
  </r>
  <r>
    <x v="9432"/>
    <x v="344"/>
    <s v="Camera"/>
    <x v="3"/>
    <x v="4"/>
    <n v="3"/>
    <n v="42.81"/>
    <n v="27.68"/>
    <s v="Retail"/>
    <n v="128.43"/>
    <n v="83.039999999999992"/>
    <n v="45.390000000000015"/>
    <n v="0.35342209764073823"/>
    <x v="0"/>
    <x v="0"/>
    <s v="No Rating"/>
    <s v="Jul"/>
  </r>
  <r>
    <x v="9433"/>
    <x v="344"/>
    <s v="Headphones"/>
    <x v="3"/>
    <x v="1"/>
    <n v="16"/>
    <n v="42.99"/>
    <n v="32.74"/>
    <s v="Retail"/>
    <n v="687.84"/>
    <n v="523.84"/>
    <n v="164"/>
    <n v="0.23842754128867177"/>
    <x v="0"/>
    <x v="0"/>
    <s v="No Rating"/>
    <s v="Jul"/>
  </r>
  <r>
    <x v="9434"/>
    <x v="344"/>
    <s v="Laptop"/>
    <x v="3"/>
    <x v="2"/>
    <n v="15"/>
    <n v="106.15"/>
    <n v="87.51"/>
    <s v="Online"/>
    <n v="1592.25"/>
    <n v="1312.65"/>
    <n v="279.59999999999991"/>
    <n v="0.17560056523787088"/>
    <x v="0"/>
    <x v="0"/>
    <s v="No Rating"/>
    <s v="Jul"/>
  </r>
  <r>
    <x v="9435"/>
    <x v="344"/>
    <s v="T-shirt"/>
    <x v="4"/>
    <x v="4"/>
    <n v="9"/>
    <n v="72.47"/>
    <n v="65.099999999999994"/>
    <s v="Online"/>
    <n v="652.23"/>
    <n v="585.9"/>
    <n v="66.330000000000041"/>
    <n v="0.10169725403615296"/>
    <x v="0"/>
    <x v="0"/>
    <s v="No Rating"/>
    <s v="Jul"/>
  </r>
  <r>
    <x v="9436"/>
    <x v="344"/>
    <s v="Headphones"/>
    <x v="3"/>
    <x v="1"/>
    <n v="11"/>
    <n v="62.93"/>
    <n v="53.72"/>
    <s v="Retail"/>
    <n v="692.23"/>
    <n v="590.91999999999996"/>
    <n v="101.31000000000006"/>
    <n v="0.14635309073573821"/>
    <x v="0"/>
    <x v="0"/>
    <s v="No Rating"/>
    <s v="Jul"/>
  </r>
  <r>
    <x v="9437"/>
    <x v="344"/>
    <s v="Vacuum Cleaner"/>
    <x v="2"/>
    <x v="4"/>
    <n v="19"/>
    <n v="96.81"/>
    <n v="85.28"/>
    <s v="Retail"/>
    <n v="1839.39"/>
    <n v="1620.32"/>
    <n v="219.07000000000016"/>
    <n v="0.11909926660468968"/>
    <x v="0"/>
    <x v="0"/>
    <s v="No Rating"/>
    <s v="Jul"/>
  </r>
  <r>
    <x v="9438"/>
    <x v="344"/>
    <s v="Mixer"/>
    <x v="2"/>
    <x v="1"/>
    <n v="20"/>
    <n v="438.11"/>
    <n v="356.69"/>
    <s v="Retail"/>
    <n v="8762.2000000000007"/>
    <n v="7133.8"/>
    <n v="1628.4000000000005"/>
    <n v="0.18584373787404995"/>
    <x v="0"/>
    <x v="0"/>
    <s v="No Rating"/>
    <s v="Jul"/>
  </r>
  <r>
    <x v="9439"/>
    <x v="344"/>
    <s v="Yoga Mat"/>
    <x v="0"/>
    <x v="4"/>
    <n v="15"/>
    <n v="17.29"/>
    <n v="14.78"/>
    <s v="Online"/>
    <n v="259.34999999999997"/>
    <n v="221.7"/>
    <n v="37.649999999999977"/>
    <n v="0.14517061885482932"/>
    <x v="0"/>
    <x v="0"/>
    <s v="No Rating"/>
    <s v="Jul"/>
  </r>
  <r>
    <x v="9440"/>
    <x v="344"/>
    <s v="Jacket"/>
    <x v="4"/>
    <x v="2"/>
    <n v="4"/>
    <n v="418.7"/>
    <n v="321.85000000000002"/>
    <s v="Online"/>
    <n v="1674.8"/>
    <n v="1287.4000000000001"/>
    <n v="387.39999999999986"/>
    <n v="0.23131120133747304"/>
    <x v="0"/>
    <x v="0"/>
    <s v="No Rating"/>
    <s v="Jul"/>
  </r>
  <r>
    <x v="9441"/>
    <x v="344"/>
    <s v="Yoga Mat"/>
    <x v="0"/>
    <x v="1"/>
    <n v="6"/>
    <n v="381.95"/>
    <n v="262.69"/>
    <s v="Retail"/>
    <n v="2291.6999999999998"/>
    <n v="1576.1399999999999"/>
    <n v="715.56"/>
    <n v="0.31223982196622596"/>
    <x v="0"/>
    <x v="0"/>
    <s v="No Rating"/>
    <s v="Jul"/>
  </r>
  <r>
    <x v="9442"/>
    <x v="344"/>
    <s v="Jeans"/>
    <x v="4"/>
    <x v="0"/>
    <n v="10"/>
    <n v="301.39"/>
    <n v="210.81"/>
    <s v="Online"/>
    <n v="3013.8999999999996"/>
    <n v="2108.1"/>
    <n v="905.79999999999973"/>
    <n v="0.30054082749925343"/>
    <x v="0"/>
    <x v="0"/>
    <s v="No Rating"/>
    <s v="Jul"/>
  </r>
  <r>
    <x v="9443"/>
    <x v="344"/>
    <s v="Chair"/>
    <x v="2"/>
    <x v="4"/>
    <n v="13"/>
    <n v="14.63"/>
    <n v="10.85"/>
    <s v="Online"/>
    <n v="190.19"/>
    <n v="141.04999999999998"/>
    <n v="49.140000000000015"/>
    <n v="0.25837320574162687"/>
    <x v="0"/>
    <x v="0"/>
    <s v="No Rating"/>
    <s v="Jul"/>
  </r>
  <r>
    <x v="9444"/>
    <x v="344"/>
    <s v="Laptop"/>
    <x v="3"/>
    <x v="4"/>
    <n v="18"/>
    <n v="457.56"/>
    <n v="285.93"/>
    <s v="Online"/>
    <n v="8236.08"/>
    <n v="5146.74"/>
    <n v="3089.34"/>
    <n v="0.37509834775767115"/>
    <x v="0"/>
    <x v="0"/>
    <s v="No Rating"/>
    <s v="Jul"/>
  </r>
  <r>
    <x v="9445"/>
    <x v="344"/>
    <s v="Textbook"/>
    <x v="1"/>
    <x v="4"/>
    <n v="11"/>
    <n v="80.61"/>
    <n v="66.510000000000005"/>
    <s v="Retail"/>
    <n v="886.71"/>
    <n v="731.61"/>
    <n v="155.10000000000002"/>
    <n v="0.17491626349088205"/>
    <x v="1"/>
    <x v="2"/>
    <s v="No Rating"/>
    <s v="Jul"/>
  </r>
  <r>
    <x v="9446"/>
    <x v="344"/>
    <s v="Chair"/>
    <x v="2"/>
    <x v="4"/>
    <n v="7"/>
    <n v="141.4"/>
    <n v="97.13"/>
    <s v="Online"/>
    <n v="989.80000000000007"/>
    <n v="679.91"/>
    <n v="309.8900000000001"/>
    <n v="0.31308345120226316"/>
    <x v="1"/>
    <x v="1"/>
    <n v="2"/>
    <s v="Jul"/>
  </r>
  <r>
    <x v="9447"/>
    <x v="344"/>
    <s v="Dumbbells"/>
    <x v="0"/>
    <x v="2"/>
    <n v="10"/>
    <n v="120.2"/>
    <n v="78.069999999999993"/>
    <s v="Retail"/>
    <n v="1202"/>
    <n v="780.69999999999993"/>
    <n v="421.30000000000007"/>
    <n v="0.35049916805324466"/>
    <x v="0"/>
    <x v="0"/>
    <s v="No Rating"/>
    <s v="Jul"/>
  </r>
  <r>
    <x v="9448"/>
    <x v="344"/>
    <s v="Textbook"/>
    <x v="1"/>
    <x v="2"/>
    <n v="11"/>
    <n v="309.54000000000002"/>
    <n v="195.07"/>
    <s v="Retail"/>
    <n v="3404.94"/>
    <n v="2145.77"/>
    <n v="1259.17"/>
    <n v="0.36980681010531757"/>
    <x v="0"/>
    <x v="0"/>
    <s v="No Rating"/>
    <s v="Jul"/>
  </r>
  <r>
    <x v="9449"/>
    <x v="344"/>
    <s v="Dumbbells"/>
    <x v="0"/>
    <x v="2"/>
    <n v="8"/>
    <n v="353.41"/>
    <n v="255.8"/>
    <s v="Retail"/>
    <n v="2827.28"/>
    <n v="2046.4"/>
    <n v="780.88000000000011"/>
    <n v="0.27619478792337515"/>
    <x v="0"/>
    <x v="0"/>
    <s v="No Rating"/>
    <s v="Jul"/>
  </r>
  <r>
    <x v="9450"/>
    <x v="345"/>
    <s v="Chair"/>
    <x v="2"/>
    <x v="0"/>
    <n v="19"/>
    <n v="369.38"/>
    <n v="279.73"/>
    <s v="Online"/>
    <n v="7018.22"/>
    <n v="5314.8700000000008"/>
    <n v="1703.3499999999995"/>
    <n v="0.24270399047051808"/>
    <x v="0"/>
    <x v="0"/>
    <s v="No Rating"/>
    <s v="Jul"/>
  </r>
  <r>
    <x v="9451"/>
    <x v="345"/>
    <s v="Cycle"/>
    <x v="0"/>
    <x v="2"/>
    <n v="9"/>
    <n v="356.54"/>
    <n v="279.74"/>
    <s v="Online"/>
    <n v="3208.86"/>
    <n v="2517.66"/>
    <n v="691.20000000000027"/>
    <n v="0.21540360127895897"/>
    <x v="0"/>
    <x v="0"/>
    <s v="No Rating"/>
    <s v="Jul"/>
  </r>
  <r>
    <x v="9452"/>
    <x v="345"/>
    <s v="Laptop"/>
    <x v="3"/>
    <x v="0"/>
    <n v="5"/>
    <n v="152.07"/>
    <n v="113.23"/>
    <s v="Retail"/>
    <n v="760.34999999999991"/>
    <n v="566.15"/>
    <n v="194.19999999999993"/>
    <n v="0.25540869336489769"/>
    <x v="0"/>
    <x v="0"/>
    <s v="No Rating"/>
    <s v="Jul"/>
  </r>
  <r>
    <x v="9453"/>
    <x v="345"/>
    <s v="Mixer"/>
    <x v="2"/>
    <x v="4"/>
    <n v="15"/>
    <n v="237.16"/>
    <n v="188.87"/>
    <s v="Retail"/>
    <n v="3557.4"/>
    <n v="2833.05"/>
    <n v="724.34999999999991"/>
    <n v="0.20361781076066787"/>
    <x v="0"/>
    <x v="0"/>
    <s v="No Rating"/>
    <s v="Jul"/>
  </r>
  <r>
    <x v="9454"/>
    <x v="345"/>
    <s v="Chair"/>
    <x v="2"/>
    <x v="2"/>
    <n v="1"/>
    <n v="253.35"/>
    <n v="156.55000000000001"/>
    <s v="Online"/>
    <n v="253.35"/>
    <n v="156.55000000000001"/>
    <n v="96.799999999999983"/>
    <n v="0.38208012630747973"/>
    <x v="0"/>
    <x v="0"/>
    <s v="No Rating"/>
    <s v="Jul"/>
  </r>
  <r>
    <x v="9455"/>
    <x v="345"/>
    <s v="Yoga Mat"/>
    <x v="0"/>
    <x v="1"/>
    <n v="13"/>
    <n v="106.2"/>
    <n v="72.64"/>
    <s v="Retail"/>
    <n v="1380.6000000000001"/>
    <n v="944.32"/>
    <n v="436.28000000000009"/>
    <n v="0.31600753295668554"/>
    <x v="0"/>
    <x v="0"/>
    <s v="No Rating"/>
    <s v="Jul"/>
  </r>
  <r>
    <x v="9456"/>
    <x v="345"/>
    <s v="Headphones"/>
    <x v="3"/>
    <x v="2"/>
    <n v="8"/>
    <n v="206.52"/>
    <n v="132.38"/>
    <s v="Retail"/>
    <n v="1652.16"/>
    <n v="1059.04"/>
    <n v="593.12000000000012"/>
    <n v="0.35899670734069344"/>
    <x v="0"/>
    <x v="0"/>
    <s v="No Rating"/>
    <s v="Jul"/>
  </r>
  <r>
    <x v="9457"/>
    <x v="345"/>
    <s v="T-shirt"/>
    <x v="4"/>
    <x v="3"/>
    <n v="11"/>
    <n v="206.17"/>
    <n v="152.5"/>
    <s v="Retail"/>
    <n v="2267.87"/>
    <n v="1677.5"/>
    <n v="590.36999999999989"/>
    <n v="0.26031915409613421"/>
    <x v="0"/>
    <x v="0"/>
    <s v="No Rating"/>
    <s v="Jul"/>
  </r>
  <r>
    <x v="9458"/>
    <x v="345"/>
    <s v="Camera"/>
    <x v="3"/>
    <x v="1"/>
    <n v="15"/>
    <n v="323.88"/>
    <n v="240.23"/>
    <s v="Retail"/>
    <n v="4858.2"/>
    <n v="3603.45"/>
    <n v="1254.75"/>
    <n v="0.25827466963072743"/>
    <x v="0"/>
    <x v="0"/>
    <s v="No Rating"/>
    <s v="Jul"/>
  </r>
  <r>
    <x v="9459"/>
    <x v="345"/>
    <s v="Laptop"/>
    <x v="3"/>
    <x v="4"/>
    <n v="15"/>
    <n v="149.66"/>
    <n v="132.54"/>
    <s v="Online"/>
    <n v="2244.9"/>
    <n v="1988.1"/>
    <n v="256.80000000000018"/>
    <n v="0.11439262327943346"/>
    <x v="0"/>
    <x v="0"/>
    <n v="1"/>
    <s v="Jul"/>
  </r>
  <r>
    <x v="9460"/>
    <x v="345"/>
    <s v="Dumbbells"/>
    <x v="0"/>
    <x v="3"/>
    <n v="8"/>
    <n v="337.76"/>
    <n v="219.12"/>
    <s v="Online"/>
    <n v="2702.08"/>
    <n v="1752.96"/>
    <n v="949.11999999999989"/>
    <n v="0.35125532922785407"/>
    <x v="0"/>
    <x v="0"/>
    <s v="No Rating"/>
    <s v="Jul"/>
  </r>
  <r>
    <x v="9461"/>
    <x v="345"/>
    <s v="Jeans"/>
    <x v="4"/>
    <x v="1"/>
    <n v="11"/>
    <n v="371.93"/>
    <n v="284.44"/>
    <s v="Online"/>
    <n v="4091.23"/>
    <n v="3128.84"/>
    <n v="962.38999999999987"/>
    <n v="0.23523243621111498"/>
    <x v="1"/>
    <x v="1"/>
    <s v="No Rating"/>
    <s v="Jul"/>
  </r>
  <r>
    <x v="9462"/>
    <x v="345"/>
    <s v="Cookware Set"/>
    <x v="2"/>
    <x v="4"/>
    <n v="18"/>
    <n v="381.85"/>
    <n v="283.64999999999998"/>
    <s v="Retail"/>
    <n v="6873.3"/>
    <n v="5105.7"/>
    <n v="1767.6000000000004"/>
    <n v="0.25716904543668984"/>
    <x v="0"/>
    <x v="0"/>
    <s v="No Rating"/>
    <s v="Jul"/>
  </r>
  <r>
    <x v="9463"/>
    <x v="345"/>
    <s v="Laptop"/>
    <x v="3"/>
    <x v="4"/>
    <n v="5"/>
    <n v="475.58"/>
    <n v="384.26"/>
    <s v="Retail"/>
    <n v="2377.9"/>
    <n v="1921.3"/>
    <n v="456.60000000000014"/>
    <n v="0.19201816729046642"/>
    <x v="0"/>
    <x v="0"/>
    <s v="No Rating"/>
    <s v="Jul"/>
  </r>
  <r>
    <x v="9464"/>
    <x v="345"/>
    <s v="Comics"/>
    <x v="1"/>
    <x v="1"/>
    <n v="13"/>
    <n v="444.99"/>
    <n v="324.70999999999998"/>
    <s v="Retail"/>
    <n v="5784.87"/>
    <n v="4221.2299999999996"/>
    <n v="1563.6400000000003"/>
    <n v="0.27029820894851575"/>
    <x v="0"/>
    <x v="0"/>
    <s v="No Rating"/>
    <s v="Jul"/>
  </r>
  <r>
    <x v="9465"/>
    <x v="345"/>
    <s v="T-shirt"/>
    <x v="4"/>
    <x v="0"/>
    <n v="15"/>
    <n v="436.78"/>
    <n v="328.55"/>
    <s v="Online"/>
    <n v="6551.7"/>
    <n v="4928.25"/>
    <n v="1623.4499999999998"/>
    <n v="0.24779064975502541"/>
    <x v="0"/>
    <x v="0"/>
    <s v="No Rating"/>
    <s v="Jul"/>
  </r>
  <r>
    <x v="9466"/>
    <x v="345"/>
    <s v="Headphones"/>
    <x v="3"/>
    <x v="3"/>
    <n v="12"/>
    <n v="247.63"/>
    <n v="206.69"/>
    <s v="Online"/>
    <n v="2971.56"/>
    <n v="2480.2799999999997"/>
    <n v="491.2800000000002"/>
    <n v="0.16532730283083641"/>
    <x v="0"/>
    <x v="0"/>
    <s v="No Rating"/>
    <s v="Jul"/>
  </r>
  <r>
    <x v="9467"/>
    <x v="345"/>
    <s v="Headphones"/>
    <x v="3"/>
    <x v="2"/>
    <n v="8"/>
    <n v="422.19"/>
    <n v="277.05"/>
    <s v="Online"/>
    <n v="3377.52"/>
    <n v="2216.4"/>
    <n v="1161.1199999999999"/>
    <n v="0.34377886733461233"/>
    <x v="0"/>
    <x v="0"/>
    <s v="No Rating"/>
    <s v="Jul"/>
  </r>
  <r>
    <x v="9468"/>
    <x v="345"/>
    <s v="Football"/>
    <x v="0"/>
    <x v="3"/>
    <n v="9"/>
    <n v="424.47"/>
    <n v="341.44"/>
    <s v="Online"/>
    <n v="3820.2300000000005"/>
    <n v="3072.96"/>
    <n v="747.27000000000044"/>
    <n v="0.19560864136452527"/>
    <x v="0"/>
    <x v="0"/>
    <s v="No Rating"/>
    <s v="Jul"/>
  </r>
  <r>
    <x v="9469"/>
    <x v="345"/>
    <s v="Headphones"/>
    <x v="3"/>
    <x v="3"/>
    <n v="17"/>
    <n v="445.05"/>
    <n v="338.49"/>
    <s v="Online"/>
    <n v="7565.85"/>
    <n v="5754.33"/>
    <n v="1811.5200000000004"/>
    <n v="0.23943377148634989"/>
    <x v="0"/>
    <x v="0"/>
    <s v="No Rating"/>
    <s v="Jul"/>
  </r>
  <r>
    <x v="9470"/>
    <x v="345"/>
    <s v="Cycle"/>
    <x v="0"/>
    <x v="4"/>
    <n v="4"/>
    <n v="216.67"/>
    <n v="152.69"/>
    <s v="Retail"/>
    <n v="866.68"/>
    <n v="610.76"/>
    <n v="255.91999999999996"/>
    <n v="0.2952877648036184"/>
    <x v="0"/>
    <x v="0"/>
    <s v="No Rating"/>
    <s v="Jul"/>
  </r>
  <r>
    <x v="9471"/>
    <x v="345"/>
    <s v="Comics"/>
    <x v="1"/>
    <x v="3"/>
    <n v="1"/>
    <n v="47.74"/>
    <n v="36.14"/>
    <s v="Retail"/>
    <n v="47.74"/>
    <n v="36.14"/>
    <n v="11.600000000000001"/>
    <n v="0.24298282362798493"/>
    <x v="0"/>
    <x v="0"/>
    <s v="No Rating"/>
    <s v="Jul"/>
  </r>
  <r>
    <x v="9472"/>
    <x v="345"/>
    <s v="Biography"/>
    <x v="1"/>
    <x v="0"/>
    <n v="14"/>
    <n v="394.26"/>
    <n v="343.52"/>
    <s v="Online"/>
    <n v="5519.6399999999994"/>
    <n v="4809.28"/>
    <n v="710.35999999999967"/>
    <n v="0.12869679906660575"/>
    <x v="0"/>
    <x v="0"/>
    <n v="4"/>
    <s v="Jul"/>
  </r>
  <r>
    <x v="9473"/>
    <x v="346"/>
    <s v="Chair"/>
    <x v="2"/>
    <x v="0"/>
    <n v="19"/>
    <n v="442.78"/>
    <n v="289.79000000000002"/>
    <s v="Online"/>
    <n v="8412.82"/>
    <n v="5506.01"/>
    <n v="2906.8099999999995"/>
    <n v="0.34552147793486604"/>
    <x v="0"/>
    <x v="0"/>
    <s v="No Rating"/>
    <s v="Jul"/>
  </r>
  <r>
    <x v="9474"/>
    <x v="346"/>
    <s v="Laptop"/>
    <x v="3"/>
    <x v="4"/>
    <n v="19"/>
    <n v="221.49"/>
    <n v="150.81"/>
    <s v="Online"/>
    <n v="4208.3100000000004"/>
    <n v="2865.39"/>
    <n v="1342.9200000000005"/>
    <n v="0.31911147230123266"/>
    <x v="0"/>
    <x v="0"/>
    <s v="No Rating"/>
    <s v="Jul"/>
  </r>
  <r>
    <x v="9475"/>
    <x v="346"/>
    <s v="T-shirt"/>
    <x v="4"/>
    <x v="0"/>
    <n v="10"/>
    <n v="172.67"/>
    <n v="154.85"/>
    <s v="Online"/>
    <n v="1726.6999999999998"/>
    <n v="1548.5"/>
    <n v="178.19999999999982"/>
    <n v="0.10320264087565868"/>
    <x v="0"/>
    <x v="0"/>
    <s v="No Rating"/>
    <s v="Jul"/>
  </r>
  <r>
    <x v="9476"/>
    <x v="346"/>
    <s v="Vacuum Cleaner"/>
    <x v="2"/>
    <x v="1"/>
    <n v="17"/>
    <n v="164.06"/>
    <n v="112.35"/>
    <s v="Retail"/>
    <n v="2789.02"/>
    <n v="1909.9499999999998"/>
    <n v="879.07000000000016"/>
    <n v="0.31518956479336835"/>
    <x v="0"/>
    <x v="0"/>
    <s v="No Rating"/>
    <s v="Jul"/>
  </r>
  <r>
    <x v="9477"/>
    <x v="346"/>
    <s v="Chair"/>
    <x v="2"/>
    <x v="3"/>
    <n v="5"/>
    <n v="254.11"/>
    <n v="197.91"/>
    <s v="Online"/>
    <n v="1270.5500000000002"/>
    <n v="989.55"/>
    <n v="281.00000000000023"/>
    <n v="0.22116406280744574"/>
    <x v="0"/>
    <x v="0"/>
    <s v="No Rating"/>
    <s v="Jul"/>
  </r>
  <r>
    <x v="9478"/>
    <x v="346"/>
    <s v="Jacket"/>
    <x v="4"/>
    <x v="0"/>
    <n v="19"/>
    <n v="161.03"/>
    <n v="144.79"/>
    <s v="Online"/>
    <n v="3059.57"/>
    <n v="2751.0099999999998"/>
    <n v="308.5600000000004"/>
    <n v="0.10085077314786077"/>
    <x v="0"/>
    <x v="0"/>
    <s v="No Rating"/>
    <s v="Jul"/>
  </r>
  <r>
    <x v="9479"/>
    <x v="346"/>
    <s v="Laptop"/>
    <x v="3"/>
    <x v="1"/>
    <n v="15"/>
    <n v="25.56"/>
    <n v="22.89"/>
    <s v="Online"/>
    <n v="383.4"/>
    <n v="343.35"/>
    <n v="40.049999999999955"/>
    <n v="0.1044600938967135"/>
    <x v="0"/>
    <x v="0"/>
    <s v="No Rating"/>
    <s v="Jul"/>
  </r>
  <r>
    <x v="9480"/>
    <x v="346"/>
    <s v="Chair"/>
    <x v="2"/>
    <x v="0"/>
    <n v="17"/>
    <n v="118.86"/>
    <n v="74.47"/>
    <s v="Retail"/>
    <n v="2020.62"/>
    <n v="1265.99"/>
    <n v="754.62999999999988"/>
    <n v="0.37346458017836104"/>
    <x v="0"/>
    <x v="0"/>
    <s v="No Rating"/>
    <s v="Jul"/>
  </r>
  <r>
    <x v="9481"/>
    <x v="346"/>
    <s v="Textbook"/>
    <x v="1"/>
    <x v="0"/>
    <n v="15"/>
    <n v="148.71"/>
    <n v="110.95"/>
    <s v="Online"/>
    <n v="2230.65"/>
    <n v="1664.25"/>
    <n v="566.40000000000009"/>
    <n v="0.25391701970277725"/>
    <x v="0"/>
    <x v="0"/>
    <s v="No Rating"/>
    <s v="Jul"/>
  </r>
  <r>
    <x v="9482"/>
    <x v="346"/>
    <s v="Sneakers"/>
    <x v="4"/>
    <x v="2"/>
    <n v="5"/>
    <n v="301.89"/>
    <n v="227.08"/>
    <s v="Retail"/>
    <n v="1509.4499999999998"/>
    <n v="1135.4000000000001"/>
    <n v="374.04999999999973"/>
    <n v="0.24780549206664665"/>
    <x v="0"/>
    <x v="0"/>
    <s v="No Rating"/>
    <s v="Jul"/>
  </r>
  <r>
    <x v="9483"/>
    <x v="346"/>
    <s v="Camera"/>
    <x v="3"/>
    <x v="4"/>
    <n v="18"/>
    <n v="385.3"/>
    <n v="267.24"/>
    <s v="Retail"/>
    <n v="6935.4000000000005"/>
    <n v="4810.32"/>
    <n v="2125.0800000000008"/>
    <n v="0.30641058915131075"/>
    <x v="0"/>
    <x v="0"/>
    <s v="No Rating"/>
    <s v="Jul"/>
  </r>
  <r>
    <x v="9484"/>
    <x v="346"/>
    <s v="Vacuum Cleaner"/>
    <x v="2"/>
    <x v="4"/>
    <n v="16"/>
    <n v="238.23"/>
    <n v="201.98"/>
    <s v="Online"/>
    <n v="3811.68"/>
    <n v="3231.68"/>
    <n v="580"/>
    <n v="0.15216387524661043"/>
    <x v="0"/>
    <x v="0"/>
    <s v="No Rating"/>
    <s v="Jul"/>
  </r>
  <r>
    <x v="9485"/>
    <x v="346"/>
    <s v="Football"/>
    <x v="0"/>
    <x v="4"/>
    <n v="1"/>
    <n v="228.01"/>
    <n v="147.86000000000001"/>
    <s v="Retail"/>
    <n v="228.01"/>
    <n v="147.86000000000001"/>
    <n v="80.149999999999977"/>
    <n v="0.35151967018990388"/>
    <x v="0"/>
    <x v="0"/>
    <s v="No Rating"/>
    <s v="Jul"/>
  </r>
  <r>
    <x v="9486"/>
    <x v="346"/>
    <s v="Laptop"/>
    <x v="3"/>
    <x v="2"/>
    <n v="10"/>
    <n v="391.14"/>
    <n v="235.48"/>
    <s v="Retail"/>
    <n v="3911.3999999999996"/>
    <n v="2354.7999999999997"/>
    <n v="1556.6"/>
    <n v="0.39796492304545689"/>
    <x v="0"/>
    <x v="0"/>
    <s v="No Rating"/>
    <s v="Jul"/>
  </r>
  <r>
    <x v="9487"/>
    <x v="346"/>
    <s v="Vacuum Cleaner"/>
    <x v="2"/>
    <x v="4"/>
    <n v="20"/>
    <n v="124.49"/>
    <n v="86.8"/>
    <s v="Online"/>
    <n v="2489.7999999999997"/>
    <n v="1736"/>
    <n v="753.79999999999973"/>
    <n v="0.3027552413848501"/>
    <x v="0"/>
    <x v="0"/>
    <s v="No Rating"/>
    <s v="Jul"/>
  </r>
  <r>
    <x v="9488"/>
    <x v="346"/>
    <s v="Dumbbells"/>
    <x v="0"/>
    <x v="1"/>
    <n v="8"/>
    <n v="299.48"/>
    <n v="232.99"/>
    <s v="Retail"/>
    <n v="2395.84"/>
    <n v="1863.92"/>
    <n v="531.92000000000007"/>
    <n v="0.22201816481901965"/>
    <x v="0"/>
    <x v="0"/>
    <s v="No Rating"/>
    <s v="Jul"/>
  </r>
  <r>
    <x v="9489"/>
    <x v="346"/>
    <s v="Jeans"/>
    <x v="4"/>
    <x v="4"/>
    <n v="9"/>
    <n v="252.44"/>
    <n v="157.63999999999999"/>
    <s v="Retail"/>
    <n v="2271.96"/>
    <n v="1418.7599999999998"/>
    <n v="853.20000000000027"/>
    <n v="0.37553478054191108"/>
    <x v="0"/>
    <x v="0"/>
    <s v="No Rating"/>
    <s v="Jul"/>
  </r>
  <r>
    <x v="9490"/>
    <x v="346"/>
    <s v="Camera"/>
    <x v="3"/>
    <x v="2"/>
    <n v="9"/>
    <n v="205.05"/>
    <n v="183.18"/>
    <s v="Online"/>
    <n v="1845.45"/>
    <n v="1648.6200000000001"/>
    <n v="196.82999999999993"/>
    <n v="0.1066569129480614"/>
    <x v="0"/>
    <x v="0"/>
    <s v="No Rating"/>
    <s v="Jul"/>
  </r>
  <r>
    <x v="9491"/>
    <x v="346"/>
    <s v="Textbook"/>
    <x v="1"/>
    <x v="1"/>
    <n v="9"/>
    <n v="447.27"/>
    <n v="401.77"/>
    <s v="Retail"/>
    <n v="4025.43"/>
    <n v="3615.93"/>
    <n v="409.5"/>
    <n v="0.10172826257070673"/>
    <x v="0"/>
    <x v="0"/>
    <s v="No Rating"/>
    <s v="Jul"/>
  </r>
  <r>
    <x v="9492"/>
    <x v="346"/>
    <s v="Biography"/>
    <x v="1"/>
    <x v="3"/>
    <n v="19"/>
    <n v="40.42"/>
    <n v="26.77"/>
    <s v="Retail"/>
    <n v="767.98"/>
    <n v="508.63"/>
    <n v="259.35000000000002"/>
    <n v="0.33770410687778329"/>
    <x v="0"/>
    <x v="0"/>
    <s v="No Rating"/>
    <s v="Jul"/>
  </r>
  <r>
    <x v="9493"/>
    <x v="346"/>
    <s v="Football"/>
    <x v="0"/>
    <x v="2"/>
    <n v="1"/>
    <n v="313"/>
    <n v="218.36"/>
    <s v="Retail"/>
    <n v="313"/>
    <n v="218.36"/>
    <n v="94.639999999999986"/>
    <n v="0.30236421725239615"/>
    <x v="0"/>
    <x v="0"/>
    <s v="No Rating"/>
    <s v="Jul"/>
  </r>
  <r>
    <x v="9494"/>
    <x v="346"/>
    <s v="Football"/>
    <x v="0"/>
    <x v="0"/>
    <n v="14"/>
    <n v="109.96"/>
    <n v="77.900000000000006"/>
    <s v="Retail"/>
    <n v="1539.4399999999998"/>
    <n v="1090.6000000000001"/>
    <n v="448.83999999999969"/>
    <n v="0.29156056747908315"/>
    <x v="0"/>
    <x v="0"/>
    <s v="No Rating"/>
    <s v="Jul"/>
  </r>
  <r>
    <x v="9495"/>
    <x v="347"/>
    <s v="T-shirt"/>
    <x v="4"/>
    <x v="2"/>
    <n v="6"/>
    <n v="193.37"/>
    <n v="132.25"/>
    <s v="Online"/>
    <n v="1160.22"/>
    <n v="793.5"/>
    <n v="366.72"/>
    <n v="0.31607798520970165"/>
    <x v="0"/>
    <x v="0"/>
    <s v="No Rating"/>
    <s v="Jul"/>
  </r>
  <r>
    <x v="9496"/>
    <x v="347"/>
    <s v="Sneakers"/>
    <x v="4"/>
    <x v="1"/>
    <n v="4"/>
    <n v="376.24"/>
    <n v="245.82"/>
    <s v="Online"/>
    <n v="1504.96"/>
    <n v="983.28"/>
    <n v="521.68000000000006"/>
    <n v="0.34664044227089097"/>
    <x v="0"/>
    <x v="0"/>
    <s v="No Rating"/>
    <s v="Jul"/>
  </r>
  <r>
    <x v="9497"/>
    <x v="347"/>
    <s v="Chair"/>
    <x v="2"/>
    <x v="0"/>
    <n v="14"/>
    <n v="223.17"/>
    <n v="178"/>
    <s v="Retail"/>
    <n v="3124.3799999999997"/>
    <n v="2492"/>
    <n v="632.37999999999965"/>
    <n v="0.20240175650849121"/>
    <x v="0"/>
    <x v="0"/>
    <s v="No Rating"/>
    <s v="Jul"/>
  </r>
  <r>
    <x v="9498"/>
    <x v="347"/>
    <s v="Cycle"/>
    <x v="0"/>
    <x v="2"/>
    <n v="4"/>
    <n v="424.54"/>
    <n v="261.20999999999998"/>
    <s v="Online"/>
    <n v="1698.16"/>
    <n v="1044.8399999999999"/>
    <n v="653.32000000000016"/>
    <n v="0.38472228765251809"/>
    <x v="0"/>
    <x v="0"/>
    <s v="No Rating"/>
    <s v="Jul"/>
  </r>
  <r>
    <x v="9499"/>
    <x v="347"/>
    <s v="Comics"/>
    <x v="1"/>
    <x v="4"/>
    <n v="10"/>
    <n v="137.47"/>
    <n v="110.19"/>
    <s v="Online"/>
    <n v="1374.7"/>
    <n v="1101.9000000000001"/>
    <n v="272.79999999999995"/>
    <n v="0.19844329671928418"/>
    <x v="0"/>
    <x v="0"/>
    <n v="4"/>
    <s v="Jul"/>
  </r>
  <r>
    <x v="9500"/>
    <x v="347"/>
    <s v="Cookware Set"/>
    <x v="2"/>
    <x v="3"/>
    <n v="5"/>
    <n v="62.95"/>
    <n v="42.24"/>
    <s v="Retail"/>
    <n v="314.75"/>
    <n v="211.20000000000002"/>
    <n v="103.54999999999998"/>
    <n v="0.32899126290706904"/>
    <x v="0"/>
    <x v="0"/>
    <s v="No Rating"/>
    <s v="Jul"/>
  </r>
  <r>
    <x v="9501"/>
    <x v="347"/>
    <s v="Smartphone"/>
    <x v="3"/>
    <x v="1"/>
    <n v="10"/>
    <n v="469.54"/>
    <n v="375.53"/>
    <s v="Retail"/>
    <n v="4695.4000000000005"/>
    <n v="3755.2999999999997"/>
    <n v="940.10000000000082"/>
    <n v="0.20021723388848675"/>
    <x v="0"/>
    <x v="0"/>
    <s v="No Rating"/>
    <s v="Jul"/>
  </r>
  <r>
    <x v="9502"/>
    <x v="347"/>
    <s v="Sneakers"/>
    <x v="4"/>
    <x v="2"/>
    <n v="11"/>
    <n v="206.01"/>
    <n v="155.37"/>
    <s v="Online"/>
    <n v="2266.1099999999997"/>
    <n v="1709.0700000000002"/>
    <n v="557.03999999999951"/>
    <n v="0.24581331003349333"/>
    <x v="0"/>
    <x v="0"/>
    <s v="No Rating"/>
    <s v="Jul"/>
  </r>
  <r>
    <x v="9503"/>
    <x v="347"/>
    <s v="Jeans"/>
    <x v="4"/>
    <x v="2"/>
    <n v="10"/>
    <n v="330.14"/>
    <n v="234.98"/>
    <s v="Retail"/>
    <n v="3301.3999999999996"/>
    <n v="2349.7999999999997"/>
    <n v="951.59999999999991"/>
    <n v="0.28824135215363178"/>
    <x v="0"/>
    <x v="0"/>
    <s v="No Rating"/>
    <s v="Jul"/>
  </r>
  <r>
    <x v="9504"/>
    <x v="347"/>
    <s v="Vacuum Cleaner"/>
    <x v="2"/>
    <x v="3"/>
    <n v="12"/>
    <n v="131.69"/>
    <n v="85.74"/>
    <s v="Retail"/>
    <n v="1580.28"/>
    <n v="1028.8799999999999"/>
    <n v="551.40000000000009"/>
    <n v="0.34892550687219992"/>
    <x v="0"/>
    <x v="0"/>
    <s v="No Rating"/>
    <s v="Jul"/>
  </r>
  <r>
    <x v="9505"/>
    <x v="347"/>
    <s v="Textbook"/>
    <x v="1"/>
    <x v="1"/>
    <n v="13"/>
    <n v="164.51"/>
    <n v="123.06"/>
    <s v="Online"/>
    <n v="2138.63"/>
    <n v="1599.78"/>
    <n v="538.85000000000014"/>
    <n v="0.25196036715093312"/>
    <x v="0"/>
    <x v="0"/>
    <s v="No Rating"/>
    <s v="Jul"/>
  </r>
  <r>
    <x v="9506"/>
    <x v="347"/>
    <s v="T-shirt"/>
    <x v="4"/>
    <x v="4"/>
    <n v="9"/>
    <n v="356.71"/>
    <n v="223.57"/>
    <s v="Retail"/>
    <n v="3210.39"/>
    <n v="2012.1299999999999"/>
    <n v="1198.26"/>
    <n v="0.37324437217908107"/>
    <x v="0"/>
    <x v="0"/>
    <s v="No Rating"/>
    <s v="Jul"/>
  </r>
  <r>
    <x v="9507"/>
    <x v="347"/>
    <s v="Smartphone"/>
    <x v="3"/>
    <x v="3"/>
    <n v="9"/>
    <n v="21.03"/>
    <n v="13.63"/>
    <s v="Online"/>
    <n v="189.27"/>
    <n v="122.67"/>
    <n v="66.600000000000009"/>
    <n v="0.3518782691393248"/>
    <x v="0"/>
    <x v="0"/>
    <n v="5"/>
    <s v="Jul"/>
  </r>
  <r>
    <x v="9508"/>
    <x v="347"/>
    <s v="Cookware Set"/>
    <x v="2"/>
    <x v="0"/>
    <n v="8"/>
    <n v="255.1"/>
    <n v="212.71"/>
    <s v="Retail"/>
    <n v="2040.8"/>
    <n v="1701.68"/>
    <n v="339.11999999999989"/>
    <n v="0.16617012936103484"/>
    <x v="0"/>
    <x v="0"/>
    <n v="4"/>
    <s v="Jul"/>
  </r>
  <r>
    <x v="9509"/>
    <x v="347"/>
    <s v="Biography"/>
    <x v="1"/>
    <x v="1"/>
    <n v="5"/>
    <n v="237.48"/>
    <n v="209.59"/>
    <s v="Online"/>
    <n v="1187.3999999999999"/>
    <n v="1047.95"/>
    <n v="139.44999999999982"/>
    <n v="0.11744146875526346"/>
    <x v="0"/>
    <x v="0"/>
    <s v="No Rating"/>
    <s v="Jul"/>
  </r>
  <r>
    <x v="9510"/>
    <x v="347"/>
    <s v="Smartphone"/>
    <x v="3"/>
    <x v="4"/>
    <n v="19"/>
    <n v="176.7"/>
    <n v="115.14"/>
    <s v="Online"/>
    <n v="3357.2999999999997"/>
    <n v="2187.66"/>
    <n v="1169.6399999999999"/>
    <n v="0.34838709677419355"/>
    <x v="0"/>
    <x v="0"/>
    <s v="No Rating"/>
    <s v="Jul"/>
  </r>
  <r>
    <x v="9511"/>
    <x v="347"/>
    <s v="Vacuum Cleaner"/>
    <x v="2"/>
    <x v="0"/>
    <n v="15"/>
    <n v="290.48"/>
    <n v="222.25"/>
    <s v="Retail"/>
    <n v="4357.2000000000007"/>
    <n v="3333.75"/>
    <n v="1023.4500000000007"/>
    <n v="0.23488708344808606"/>
    <x v="0"/>
    <x v="0"/>
    <s v="No Rating"/>
    <s v="Jul"/>
  </r>
  <r>
    <x v="9512"/>
    <x v="347"/>
    <s v="Cookware Set"/>
    <x v="2"/>
    <x v="3"/>
    <n v="1"/>
    <n v="105.28"/>
    <n v="83.23"/>
    <s v="Online"/>
    <n v="105.28"/>
    <n v="83.23"/>
    <n v="22.049999999999997"/>
    <n v="0.20944148936170209"/>
    <x v="0"/>
    <x v="0"/>
    <n v="5"/>
    <s v="Jul"/>
  </r>
  <r>
    <x v="9513"/>
    <x v="347"/>
    <s v="Cycle"/>
    <x v="0"/>
    <x v="2"/>
    <n v="8"/>
    <n v="101.34"/>
    <n v="82.17"/>
    <s v="Online"/>
    <n v="810.72"/>
    <n v="657.36"/>
    <n v="153.36000000000001"/>
    <n v="0.18916518650088812"/>
    <x v="0"/>
    <x v="0"/>
    <n v="5"/>
    <s v="Jul"/>
  </r>
  <r>
    <x v="9514"/>
    <x v="347"/>
    <s v="Laptop"/>
    <x v="3"/>
    <x v="3"/>
    <n v="20"/>
    <n v="93.19"/>
    <n v="61.19"/>
    <s v="Online"/>
    <n v="1863.8"/>
    <n v="1223.8"/>
    <n v="640"/>
    <n v="0.34338448331366028"/>
    <x v="0"/>
    <x v="0"/>
    <s v="No Rating"/>
    <s v="Jul"/>
  </r>
  <r>
    <x v="9515"/>
    <x v="347"/>
    <s v="Mixer"/>
    <x v="2"/>
    <x v="2"/>
    <n v="6"/>
    <n v="349.24"/>
    <n v="267.13"/>
    <s v="Online"/>
    <n v="2095.44"/>
    <n v="1602.78"/>
    <n v="492.66000000000008"/>
    <n v="0.23511052571297678"/>
    <x v="0"/>
    <x v="0"/>
    <s v="No Rating"/>
    <s v="Jul"/>
  </r>
  <r>
    <x v="9516"/>
    <x v="347"/>
    <s v="Headphones"/>
    <x v="3"/>
    <x v="4"/>
    <n v="13"/>
    <n v="79.45"/>
    <n v="61.01"/>
    <s v="Online"/>
    <n v="1032.8500000000001"/>
    <n v="793.13"/>
    <n v="239.72000000000014"/>
    <n v="0.23209565764631854"/>
    <x v="1"/>
    <x v="4"/>
    <s v="No Rating"/>
    <s v="Jul"/>
  </r>
  <r>
    <x v="9517"/>
    <x v="347"/>
    <s v="Biography"/>
    <x v="1"/>
    <x v="4"/>
    <n v="17"/>
    <n v="12.76"/>
    <n v="9.56"/>
    <s v="Online"/>
    <n v="216.92"/>
    <n v="162.52000000000001"/>
    <n v="54.399999999999977"/>
    <n v="0.25078369905956105"/>
    <x v="0"/>
    <x v="0"/>
    <n v="1"/>
    <s v="Jul"/>
  </r>
  <r>
    <x v="9518"/>
    <x v="347"/>
    <s v="Textbook"/>
    <x v="1"/>
    <x v="2"/>
    <n v="14"/>
    <n v="261.33999999999997"/>
    <n v="197.37"/>
    <s v="Retail"/>
    <n v="3658.7599999999998"/>
    <n v="2763.1800000000003"/>
    <n v="895.57999999999947"/>
    <n v="0.24477691895614895"/>
    <x v="0"/>
    <x v="0"/>
    <s v="No Rating"/>
    <s v="Jul"/>
  </r>
  <r>
    <x v="9519"/>
    <x v="347"/>
    <s v="Textbook"/>
    <x v="1"/>
    <x v="3"/>
    <n v="1"/>
    <n v="212.15"/>
    <n v="164.2"/>
    <s v="Retail"/>
    <n v="212.15"/>
    <n v="164.2"/>
    <n v="47.950000000000017"/>
    <n v="0.22601932594862134"/>
    <x v="0"/>
    <x v="0"/>
    <s v="No Rating"/>
    <s v="Jul"/>
  </r>
  <r>
    <x v="9520"/>
    <x v="347"/>
    <s v="Football"/>
    <x v="0"/>
    <x v="4"/>
    <n v="13"/>
    <n v="349.76"/>
    <n v="219.34"/>
    <s v="Retail"/>
    <n v="4546.88"/>
    <n v="2851.42"/>
    <n v="1695.46"/>
    <n v="0.372884263494968"/>
    <x v="0"/>
    <x v="0"/>
    <s v="No Rating"/>
    <s v="Jul"/>
  </r>
  <r>
    <x v="9521"/>
    <x v="348"/>
    <s v="Vacuum Cleaner"/>
    <x v="2"/>
    <x v="3"/>
    <n v="8"/>
    <n v="376.34"/>
    <n v="294.45"/>
    <s v="Online"/>
    <n v="3010.72"/>
    <n v="2355.6"/>
    <n v="655.11999999999989"/>
    <n v="0.21759579104001697"/>
    <x v="0"/>
    <x v="0"/>
    <n v="2"/>
    <s v="Jul"/>
  </r>
  <r>
    <x v="9522"/>
    <x v="348"/>
    <s v="Vacuum Cleaner"/>
    <x v="2"/>
    <x v="1"/>
    <n v="20"/>
    <n v="72.36"/>
    <n v="46.28"/>
    <s v="Retail"/>
    <n v="1447.2"/>
    <n v="925.6"/>
    <n v="521.6"/>
    <n v="0.36042012161415149"/>
    <x v="0"/>
    <x v="0"/>
    <s v="No Rating"/>
    <s v="Jul"/>
  </r>
  <r>
    <x v="9523"/>
    <x v="348"/>
    <s v="Cycle"/>
    <x v="0"/>
    <x v="4"/>
    <n v="17"/>
    <n v="45.23"/>
    <n v="30.44"/>
    <s v="Online"/>
    <n v="768.91"/>
    <n v="517.48"/>
    <n v="251.42999999999995"/>
    <n v="0.3269953570638956"/>
    <x v="0"/>
    <x v="0"/>
    <s v="No Rating"/>
    <s v="Jul"/>
  </r>
  <r>
    <x v="9524"/>
    <x v="348"/>
    <s v="Jeans"/>
    <x v="4"/>
    <x v="0"/>
    <n v="9"/>
    <n v="152.84"/>
    <n v="102.11"/>
    <s v="Retail"/>
    <n v="1375.56"/>
    <n v="918.99"/>
    <n v="456.56999999999994"/>
    <n v="0.33191572886678877"/>
    <x v="0"/>
    <x v="0"/>
    <s v="No Rating"/>
    <s v="Jul"/>
  </r>
  <r>
    <x v="9525"/>
    <x v="348"/>
    <s v="Biography"/>
    <x v="1"/>
    <x v="0"/>
    <n v="7"/>
    <n v="295.06"/>
    <n v="259.74"/>
    <s v="Retail"/>
    <n v="2065.42"/>
    <n v="1818.18"/>
    <n v="247.24"/>
    <n v="0.11970446688809055"/>
    <x v="0"/>
    <x v="0"/>
    <s v="No Rating"/>
    <s v="Jul"/>
  </r>
  <r>
    <x v="9526"/>
    <x v="348"/>
    <s v="Dumbbells"/>
    <x v="0"/>
    <x v="3"/>
    <n v="13"/>
    <n v="272.49"/>
    <n v="206.89"/>
    <s v="Online"/>
    <n v="3542.37"/>
    <n v="2689.5699999999997"/>
    <n v="852.80000000000018"/>
    <n v="0.24074277955154325"/>
    <x v="0"/>
    <x v="0"/>
    <n v="3"/>
    <s v="Jul"/>
  </r>
  <r>
    <x v="9527"/>
    <x v="348"/>
    <s v="Sneakers"/>
    <x v="4"/>
    <x v="4"/>
    <n v="7"/>
    <n v="242.12"/>
    <n v="203.23"/>
    <s v="Retail"/>
    <n v="1694.8400000000001"/>
    <n v="1422.61"/>
    <n v="272.23000000000025"/>
    <n v="0.16062283165372557"/>
    <x v="0"/>
    <x v="0"/>
    <s v="No Rating"/>
    <s v="Jul"/>
  </r>
  <r>
    <x v="9528"/>
    <x v="348"/>
    <s v="Headphones"/>
    <x v="3"/>
    <x v="1"/>
    <n v="4"/>
    <n v="353.38"/>
    <n v="217.72"/>
    <s v="Online"/>
    <n v="1413.52"/>
    <n v="870.88"/>
    <n v="542.64"/>
    <n v="0.38389269341785048"/>
    <x v="0"/>
    <x v="0"/>
    <s v="No Rating"/>
    <s v="Jul"/>
  </r>
  <r>
    <x v="9529"/>
    <x v="348"/>
    <s v="Dumbbells"/>
    <x v="0"/>
    <x v="4"/>
    <n v="3"/>
    <n v="75.3"/>
    <n v="52.29"/>
    <s v="Retail"/>
    <n v="225.89999999999998"/>
    <n v="156.87"/>
    <n v="69.029999999999973"/>
    <n v="0.30557768924302781"/>
    <x v="0"/>
    <x v="0"/>
    <s v="No Rating"/>
    <s v="Jul"/>
  </r>
  <r>
    <x v="9530"/>
    <x v="348"/>
    <s v="Jacket"/>
    <x v="4"/>
    <x v="0"/>
    <n v="6"/>
    <n v="272.58999999999997"/>
    <n v="201.18"/>
    <s v="Retail"/>
    <n v="1635.54"/>
    <n v="1207.08"/>
    <n v="428.46000000000004"/>
    <n v="0.26196852415715915"/>
    <x v="0"/>
    <x v="0"/>
    <s v="No Rating"/>
    <s v="Jul"/>
  </r>
  <r>
    <x v="9531"/>
    <x v="348"/>
    <s v="Football"/>
    <x v="0"/>
    <x v="3"/>
    <n v="4"/>
    <n v="406.19"/>
    <n v="246.73"/>
    <s v="Retail"/>
    <n v="1624.76"/>
    <n v="986.92"/>
    <n v="637.84"/>
    <n v="0.39257490337034395"/>
    <x v="0"/>
    <x v="0"/>
    <s v="No Rating"/>
    <s v="Jul"/>
  </r>
  <r>
    <x v="9532"/>
    <x v="348"/>
    <s v="Smartphone"/>
    <x v="3"/>
    <x v="4"/>
    <n v="9"/>
    <n v="37.229999999999997"/>
    <n v="22.88"/>
    <s v="Online"/>
    <n v="335.07"/>
    <n v="205.92"/>
    <n v="129.15"/>
    <n v="0.38544184797206554"/>
    <x v="0"/>
    <x v="0"/>
    <s v="No Rating"/>
    <s v="Jul"/>
  </r>
  <r>
    <x v="9533"/>
    <x v="348"/>
    <s v="Cookware Set"/>
    <x v="2"/>
    <x v="1"/>
    <n v="18"/>
    <n v="171.85"/>
    <n v="134.9"/>
    <s v="Retail"/>
    <n v="3093.2999999999997"/>
    <n v="2428.2000000000003"/>
    <n v="665.09999999999945"/>
    <n v="0.21501309281349998"/>
    <x v="0"/>
    <x v="0"/>
    <s v="No Rating"/>
    <s v="Jul"/>
  </r>
  <r>
    <x v="9534"/>
    <x v="348"/>
    <s v="Headphones"/>
    <x v="3"/>
    <x v="1"/>
    <n v="20"/>
    <n v="198.88"/>
    <n v="147.91"/>
    <s v="Retail"/>
    <n v="3977.6"/>
    <n v="2958.2"/>
    <n v="1019.4000000000001"/>
    <n v="0.25628519710378123"/>
    <x v="0"/>
    <x v="0"/>
    <s v="No Rating"/>
    <s v="Jul"/>
  </r>
  <r>
    <x v="9535"/>
    <x v="348"/>
    <s v="Smartphone"/>
    <x v="3"/>
    <x v="1"/>
    <n v="10"/>
    <n v="224.99"/>
    <n v="178.22"/>
    <s v="Online"/>
    <n v="2249.9"/>
    <n v="1782.2"/>
    <n v="467.70000000000005"/>
    <n v="0.20787590559580427"/>
    <x v="0"/>
    <x v="0"/>
    <s v="No Rating"/>
    <s v="Jul"/>
  </r>
  <r>
    <x v="9536"/>
    <x v="348"/>
    <s v="Camera"/>
    <x v="3"/>
    <x v="0"/>
    <n v="2"/>
    <n v="185.31"/>
    <n v="118.11"/>
    <s v="Retail"/>
    <n v="370.62"/>
    <n v="236.22"/>
    <n v="134.4"/>
    <n v="0.36263558361664239"/>
    <x v="1"/>
    <x v="1"/>
    <s v="No Rating"/>
    <s v="Jul"/>
  </r>
  <r>
    <x v="9537"/>
    <x v="348"/>
    <s v="Biography"/>
    <x v="1"/>
    <x v="2"/>
    <n v="2"/>
    <n v="319.20999999999998"/>
    <n v="232.48"/>
    <s v="Online"/>
    <n v="638.41999999999996"/>
    <n v="464.96"/>
    <n v="173.45999999999998"/>
    <n v="0.27170201434792141"/>
    <x v="0"/>
    <x v="0"/>
    <s v="No Rating"/>
    <s v="Jul"/>
  </r>
  <r>
    <x v="9538"/>
    <x v="349"/>
    <s v="Camera"/>
    <x v="3"/>
    <x v="1"/>
    <n v="18"/>
    <n v="281.68"/>
    <n v="234.86"/>
    <s v="Online"/>
    <n v="5070.24"/>
    <n v="4227.4800000000005"/>
    <n v="842.75999999999931"/>
    <n v="0.16621698381141709"/>
    <x v="0"/>
    <x v="0"/>
    <s v="No Rating"/>
    <s v="Jul"/>
  </r>
  <r>
    <x v="9539"/>
    <x v="349"/>
    <s v="Fiction"/>
    <x v="1"/>
    <x v="2"/>
    <n v="19"/>
    <n v="82.34"/>
    <n v="62.27"/>
    <s v="Retail"/>
    <n v="1564.46"/>
    <n v="1183.1300000000001"/>
    <n v="381.32999999999993"/>
    <n v="0.24374544571289769"/>
    <x v="0"/>
    <x v="0"/>
    <n v="3"/>
    <s v="Jul"/>
  </r>
  <r>
    <x v="9540"/>
    <x v="349"/>
    <s v="Jacket"/>
    <x v="4"/>
    <x v="2"/>
    <n v="7"/>
    <n v="288.73"/>
    <n v="181.63"/>
    <s v="Retail"/>
    <n v="2021.1100000000001"/>
    <n v="1271.4099999999999"/>
    <n v="749.70000000000027"/>
    <n v="0.37093478336161823"/>
    <x v="0"/>
    <x v="0"/>
    <s v="No Rating"/>
    <s v="Jul"/>
  </r>
  <r>
    <x v="9541"/>
    <x v="349"/>
    <s v="Fiction"/>
    <x v="1"/>
    <x v="1"/>
    <n v="2"/>
    <n v="256.18"/>
    <n v="193.46"/>
    <s v="Retail"/>
    <n v="512.36"/>
    <n v="386.92"/>
    <n v="125.44"/>
    <n v="0.24482785541416191"/>
    <x v="0"/>
    <x v="0"/>
    <s v="No Rating"/>
    <s v="Jul"/>
  </r>
  <r>
    <x v="9542"/>
    <x v="349"/>
    <s v="Smartphone"/>
    <x v="3"/>
    <x v="4"/>
    <n v="2"/>
    <n v="327.91"/>
    <n v="236.74"/>
    <s v="Retail"/>
    <n v="655.82"/>
    <n v="473.48"/>
    <n v="182.34000000000003"/>
    <n v="0.27803360678234884"/>
    <x v="0"/>
    <x v="0"/>
    <s v="No Rating"/>
    <s v="Jul"/>
  </r>
  <r>
    <x v="9543"/>
    <x v="349"/>
    <s v="Jeans"/>
    <x v="4"/>
    <x v="1"/>
    <n v="14"/>
    <n v="183.8"/>
    <n v="131.54"/>
    <s v="Retail"/>
    <n v="2573.2000000000003"/>
    <n v="1841.56"/>
    <n v="731.64000000000033"/>
    <n v="0.28433079434167585"/>
    <x v="0"/>
    <x v="0"/>
    <s v="No Rating"/>
    <s v="Jul"/>
  </r>
  <r>
    <x v="9544"/>
    <x v="349"/>
    <s v="Smartphone"/>
    <x v="3"/>
    <x v="3"/>
    <n v="12"/>
    <n v="418.75"/>
    <n v="309.5"/>
    <s v="Retail"/>
    <n v="5025"/>
    <n v="3714"/>
    <n v="1311"/>
    <n v="0.26089552238805969"/>
    <x v="0"/>
    <x v="0"/>
    <n v="5"/>
    <s v="Jul"/>
  </r>
  <r>
    <x v="9545"/>
    <x v="349"/>
    <s v="Vacuum Cleaner"/>
    <x v="2"/>
    <x v="4"/>
    <n v="18"/>
    <n v="37.380000000000003"/>
    <n v="29.42"/>
    <s v="Retail"/>
    <n v="672.84"/>
    <n v="529.56000000000006"/>
    <n v="143.27999999999997"/>
    <n v="0.21294810058854999"/>
    <x v="0"/>
    <x v="0"/>
    <s v="No Rating"/>
    <s v="Jul"/>
  </r>
  <r>
    <x v="9546"/>
    <x v="349"/>
    <s v="Jeans"/>
    <x v="4"/>
    <x v="3"/>
    <n v="6"/>
    <n v="175.12"/>
    <n v="139.96"/>
    <s v="Retail"/>
    <n v="1050.72"/>
    <n v="839.76"/>
    <n v="210.96000000000004"/>
    <n v="0.20077661032434904"/>
    <x v="0"/>
    <x v="0"/>
    <s v="No Rating"/>
    <s v="Jul"/>
  </r>
  <r>
    <x v="9547"/>
    <x v="349"/>
    <s v="Fiction"/>
    <x v="1"/>
    <x v="2"/>
    <n v="1"/>
    <n v="254.81"/>
    <n v="160.01"/>
    <s v="Retail"/>
    <n v="254.81"/>
    <n v="160.01"/>
    <n v="94.800000000000011"/>
    <n v="0.37204191358266947"/>
    <x v="0"/>
    <x v="0"/>
    <s v="No Rating"/>
    <s v="Jul"/>
  </r>
  <r>
    <x v="9548"/>
    <x v="349"/>
    <s v="Smartphone"/>
    <x v="3"/>
    <x v="2"/>
    <n v="19"/>
    <n v="68.86"/>
    <n v="58.16"/>
    <s v="Online"/>
    <n v="1308.3399999999999"/>
    <n v="1105.04"/>
    <n v="203.29999999999995"/>
    <n v="0.15538774324716814"/>
    <x v="0"/>
    <x v="0"/>
    <s v="No Rating"/>
    <s v="Jul"/>
  </r>
  <r>
    <x v="9549"/>
    <x v="349"/>
    <s v="Cookware Set"/>
    <x v="2"/>
    <x v="2"/>
    <n v="16"/>
    <n v="205.46"/>
    <n v="151.91"/>
    <s v="Online"/>
    <n v="3287.36"/>
    <n v="2430.56"/>
    <n v="856.80000000000018"/>
    <n v="0.26063467341575008"/>
    <x v="0"/>
    <x v="0"/>
    <s v="No Rating"/>
    <s v="Jul"/>
  </r>
  <r>
    <x v="9550"/>
    <x v="349"/>
    <s v="Jeans"/>
    <x v="4"/>
    <x v="4"/>
    <n v="13"/>
    <n v="187.25"/>
    <n v="156.9"/>
    <s v="Online"/>
    <n v="2434.25"/>
    <n v="2039.7"/>
    <n v="394.54999999999995"/>
    <n v="0.16208277703604804"/>
    <x v="0"/>
    <x v="0"/>
    <s v="No Rating"/>
    <s v="Jul"/>
  </r>
  <r>
    <x v="9551"/>
    <x v="349"/>
    <s v="Cycle"/>
    <x v="0"/>
    <x v="2"/>
    <n v="15"/>
    <n v="43.36"/>
    <n v="35.06"/>
    <s v="Retail"/>
    <n v="650.4"/>
    <n v="525.90000000000009"/>
    <n v="124.49999999999989"/>
    <n v="0.19142066420664189"/>
    <x v="0"/>
    <x v="0"/>
    <s v="No Rating"/>
    <s v="Jul"/>
  </r>
  <r>
    <x v="9552"/>
    <x v="349"/>
    <s v="Sneakers"/>
    <x v="4"/>
    <x v="0"/>
    <n v="9"/>
    <n v="23.83"/>
    <n v="16.75"/>
    <s v="Retail"/>
    <n v="214.46999999999997"/>
    <n v="150.75"/>
    <n v="63.71999999999997"/>
    <n v="0.29710449013848084"/>
    <x v="0"/>
    <x v="0"/>
    <s v="No Rating"/>
    <s v="Jul"/>
  </r>
  <r>
    <x v="9553"/>
    <x v="349"/>
    <s v="Sneakers"/>
    <x v="4"/>
    <x v="3"/>
    <n v="11"/>
    <n v="310.58"/>
    <n v="208.14"/>
    <s v="Online"/>
    <n v="3416.3799999999997"/>
    <n v="2289.54"/>
    <n v="1126.8399999999997"/>
    <n v="0.32983450318758445"/>
    <x v="1"/>
    <x v="1"/>
    <s v="No Rating"/>
    <s v="Jul"/>
  </r>
  <r>
    <x v="9554"/>
    <x v="349"/>
    <s v="Cycle"/>
    <x v="0"/>
    <x v="4"/>
    <n v="7"/>
    <n v="318.2"/>
    <n v="197.44"/>
    <s v="Online"/>
    <n v="2227.4"/>
    <n v="1382.08"/>
    <n v="845.32000000000016"/>
    <n v="0.37950974230044004"/>
    <x v="0"/>
    <x v="0"/>
    <s v="No Rating"/>
    <s v="Jul"/>
  </r>
  <r>
    <x v="9555"/>
    <x v="349"/>
    <s v="Textbook"/>
    <x v="1"/>
    <x v="2"/>
    <n v="8"/>
    <n v="262"/>
    <n v="202.62"/>
    <s v="Retail"/>
    <n v="2096"/>
    <n v="1620.96"/>
    <n v="475.03999999999996"/>
    <n v="0.22664122137404577"/>
    <x v="0"/>
    <x v="0"/>
    <s v="No Rating"/>
    <s v="Jul"/>
  </r>
  <r>
    <x v="9556"/>
    <x v="349"/>
    <s v="Dumbbells"/>
    <x v="0"/>
    <x v="4"/>
    <n v="4"/>
    <n v="344.93"/>
    <n v="213.94"/>
    <s v="Retail"/>
    <n v="1379.72"/>
    <n v="855.76"/>
    <n v="523.96"/>
    <n v="0.37975821181109215"/>
    <x v="1"/>
    <x v="1"/>
    <s v="No Rating"/>
    <s v="Jul"/>
  </r>
  <r>
    <x v="9557"/>
    <x v="349"/>
    <s v="Smartphone"/>
    <x v="3"/>
    <x v="4"/>
    <n v="10"/>
    <n v="191.73"/>
    <n v="154.71"/>
    <s v="Retail"/>
    <n v="1917.3"/>
    <n v="1547.1000000000001"/>
    <n v="370.19999999999982"/>
    <n v="0.19308402440932551"/>
    <x v="0"/>
    <x v="0"/>
    <s v="No Rating"/>
    <s v="Jul"/>
  </r>
  <r>
    <x v="9558"/>
    <x v="349"/>
    <s v="Jacket"/>
    <x v="4"/>
    <x v="3"/>
    <n v="9"/>
    <n v="148.04"/>
    <n v="117.01"/>
    <s v="Retail"/>
    <n v="1332.36"/>
    <n v="1053.0900000000001"/>
    <n v="279.26999999999975"/>
    <n v="0.2096055120237772"/>
    <x v="0"/>
    <x v="0"/>
    <s v="No Rating"/>
    <s v="Jul"/>
  </r>
  <r>
    <x v="9559"/>
    <x v="349"/>
    <s v="Headphones"/>
    <x v="3"/>
    <x v="4"/>
    <n v="4"/>
    <n v="418.67"/>
    <n v="368.05"/>
    <s v="Retail"/>
    <n v="1674.68"/>
    <n v="1472.2"/>
    <n v="202.48000000000002"/>
    <n v="0.12090668067929396"/>
    <x v="0"/>
    <x v="0"/>
    <s v="No Rating"/>
    <s v="Jul"/>
  </r>
  <r>
    <x v="9560"/>
    <x v="349"/>
    <s v="Cookware Set"/>
    <x v="2"/>
    <x v="4"/>
    <n v="13"/>
    <n v="490.9"/>
    <n v="431.75"/>
    <s v="Retail"/>
    <n v="6381.7"/>
    <n v="5612.75"/>
    <n v="768.94999999999982"/>
    <n v="0.12049297209207575"/>
    <x v="0"/>
    <x v="0"/>
    <s v="No Rating"/>
    <s v="Jul"/>
  </r>
  <r>
    <x v="9561"/>
    <x v="349"/>
    <s v="Textbook"/>
    <x v="1"/>
    <x v="3"/>
    <n v="4"/>
    <n v="220"/>
    <n v="193.53"/>
    <s v="Online"/>
    <n v="880"/>
    <n v="774.12"/>
    <n v="105.88"/>
    <n v="0.12031818181818181"/>
    <x v="0"/>
    <x v="0"/>
    <s v="No Rating"/>
    <s v="Jul"/>
  </r>
  <r>
    <x v="9562"/>
    <x v="349"/>
    <s v="Smartphone"/>
    <x v="3"/>
    <x v="1"/>
    <n v="6"/>
    <n v="437.58"/>
    <n v="326.05"/>
    <s v="Online"/>
    <n v="2625.48"/>
    <n v="1956.3000000000002"/>
    <n v="669.17999999999984"/>
    <n v="0.25487910782028422"/>
    <x v="0"/>
    <x v="0"/>
    <s v="No Rating"/>
    <s v="Jul"/>
  </r>
  <r>
    <x v="9563"/>
    <x v="349"/>
    <s v="Mixer"/>
    <x v="2"/>
    <x v="1"/>
    <n v="18"/>
    <n v="77.319999999999993"/>
    <n v="52.23"/>
    <s v="Retail"/>
    <n v="1391.7599999999998"/>
    <n v="940.14"/>
    <n v="451.61999999999978"/>
    <n v="0.3244956026901189"/>
    <x v="0"/>
    <x v="0"/>
    <s v="No Rating"/>
    <s v="Jul"/>
  </r>
  <r>
    <x v="9564"/>
    <x v="349"/>
    <s v="Fiction"/>
    <x v="1"/>
    <x v="0"/>
    <n v="2"/>
    <n v="260.04000000000002"/>
    <n v="194.03"/>
    <s v="Online"/>
    <n v="520.08000000000004"/>
    <n v="388.06"/>
    <n v="132.02000000000004"/>
    <n v="0.25384556222119681"/>
    <x v="0"/>
    <x v="0"/>
    <s v="No Rating"/>
    <s v="Jul"/>
  </r>
  <r>
    <x v="9565"/>
    <x v="349"/>
    <s v="Jeans"/>
    <x v="4"/>
    <x v="1"/>
    <n v="5"/>
    <n v="317.35000000000002"/>
    <n v="251.38"/>
    <s v="Retail"/>
    <n v="1586.75"/>
    <n v="1256.9000000000001"/>
    <n v="329.84999999999991"/>
    <n v="0.20787773751378599"/>
    <x v="0"/>
    <x v="0"/>
    <s v="No Rating"/>
    <s v="Jul"/>
  </r>
  <r>
    <x v="9566"/>
    <x v="349"/>
    <s v="Smartphone"/>
    <x v="3"/>
    <x v="4"/>
    <n v="9"/>
    <n v="279.24"/>
    <n v="204.48"/>
    <s v="Online"/>
    <n v="2513.16"/>
    <n v="1840.32"/>
    <n v="672.83999999999992"/>
    <n v="0.26772668672110012"/>
    <x v="0"/>
    <x v="0"/>
    <s v="No Rating"/>
    <s v="Jul"/>
  </r>
  <r>
    <x v="9567"/>
    <x v="349"/>
    <s v="Textbook"/>
    <x v="1"/>
    <x v="2"/>
    <n v="2"/>
    <n v="273.45"/>
    <n v="238.33"/>
    <s v="Retail"/>
    <n v="546.9"/>
    <n v="476.66"/>
    <n v="70.239999999999952"/>
    <n v="0.12843298592064353"/>
    <x v="0"/>
    <x v="0"/>
    <s v="No Rating"/>
    <s v="Jul"/>
  </r>
  <r>
    <x v="9568"/>
    <x v="350"/>
    <s v="Jacket"/>
    <x v="4"/>
    <x v="0"/>
    <n v="9"/>
    <n v="237.94"/>
    <n v="192.67"/>
    <s v="Online"/>
    <n v="2141.46"/>
    <n v="1734.03"/>
    <n v="407.43000000000006"/>
    <n v="0.19025804824745737"/>
    <x v="0"/>
    <x v="0"/>
    <s v="No Rating"/>
    <s v="Jul"/>
  </r>
  <r>
    <x v="9569"/>
    <x v="350"/>
    <s v="Dumbbells"/>
    <x v="0"/>
    <x v="0"/>
    <n v="17"/>
    <n v="485.38"/>
    <n v="327.58999999999997"/>
    <s v="Online"/>
    <n v="8251.4599999999991"/>
    <n v="5569.03"/>
    <n v="2682.4299999999994"/>
    <n v="0.32508550002060238"/>
    <x v="0"/>
    <x v="0"/>
    <s v="No Rating"/>
    <s v="Jul"/>
  </r>
  <r>
    <x v="9570"/>
    <x v="350"/>
    <s v="Chair"/>
    <x v="2"/>
    <x v="0"/>
    <n v="11"/>
    <n v="32.479999999999997"/>
    <n v="28.29"/>
    <s v="Online"/>
    <n v="357.28"/>
    <n v="311.19"/>
    <n v="46.089999999999975"/>
    <n v="0.12900246305418714"/>
    <x v="0"/>
    <x v="0"/>
    <s v="No Rating"/>
    <s v="Jul"/>
  </r>
  <r>
    <x v="9571"/>
    <x v="350"/>
    <s v="Laptop"/>
    <x v="3"/>
    <x v="3"/>
    <n v="18"/>
    <n v="314.43"/>
    <n v="194.81"/>
    <s v="Retail"/>
    <n v="5659.74"/>
    <n v="3506.58"/>
    <n v="2153.16"/>
    <n v="0.38043443691759693"/>
    <x v="0"/>
    <x v="0"/>
    <s v="No Rating"/>
    <s v="Jul"/>
  </r>
  <r>
    <x v="9572"/>
    <x v="350"/>
    <s v="Laptop"/>
    <x v="3"/>
    <x v="0"/>
    <n v="7"/>
    <n v="358.94"/>
    <n v="261.27999999999997"/>
    <s v="Online"/>
    <n v="2512.58"/>
    <n v="1828.9599999999998"/>
    <n v="683.62000000000012"/>
    <n v="0.27207889898033105"/>
    <x v="0"/>
    <x v="0"/>
    <s v="No Rating"/>
    <s v="Jul"/>
  </r>
  <r>
    <x v="9573"/>
    <x v="350"/>
    <s v="Jacket"/>
    <x v="4"/>
    <x v="0"/>
    <n v="7"/>
    <n v="390.25"/>
    <n v="235.92"/>
    <s v="Online"/>
    <n v="2731.75"/>
    <n v="1651.4399999999998"/>
    <n v="1080.3100000000002"/>
    <n v="0.39546444586803337"/>
    <x v="0"/>
    <x v="0"/>
    <s v="No Rating"/>
    <s v="Jul"/>
  </r>
  <r>
    <x v="9574"/>
    <x v="350"/>
    <s v="Textbook"/>
    <x v="1"/>
    <x v="0"/>
    <n v="7"/>
    <n v="315.66000000000003"/>
    <n v="223.3"/>
    <s v="Retail"/>
    <n v="2209.6200000000003"/>
    <n v="1563.1000000000001"/>
    <n v="646.52000000000021"/>
    <n v="0.29259329658493322"/>
    <x v="0"/>
    <x v="0"/>
    <s v="No Rating"/>
    <s v="Jul"/>
  </r>
  <r>
    <x v="9575"/>
    <x v="350"/>
    <s v="Comics"/>
    <x v="1"/>
    <x v="4"/>
    <n v="4"/>
    <n v="404.32"/>
    <n v="362.04"/>
    <s v="Retail"/>
    <n v="1617.28"/>
    <n v="1448.16"/>
    <n v="169.11999999999989"/>
    <n v="0.1045706371191135"/>
    <x v="0"/>
    <x v="0"/>
    <s v="No Rating"/>
    <s v="Jul"/>
  </r>
  <r>
    <x v="9576"/>
    <x v="350"/>
    <s v="Yoga Mat"/>
    <x v="0"/>
    <x v="4"/>
    <n v="17"/>
    <n v="92.98"/>
    <n v="70.27"/>
    <s v="Retail"/>
    <n v="1580.66"/>
    <n v="1194.5899999999999"/>
    <n v="386.07000000000016"/>
    <n v="0.24424607442460752"/>
    <x v="0"/>
    <x v="0"/>
    <s v="No Rating"/>
    <s v="Jul"/>
  </r>
  <r>
    <x v="9577"/>
    <x v="350"/>
    <s v="Smartphone"/>
    <x v="3"/>
    <x v="0"/>
    <n v="9"/>
    <n v="371.58"/>
    <n v="247.11"/>
    <s v="Online"/>
    <n v="3344.22"/>
    <n v="2223.9900000000002"/>
    <n v="1120.2299999999996"/>
    <n v="0.33497497174228957"/>
    <x v="0"/>
    <x v="0"/>
    <s v="No Rating"/>
    <s v="Jul"/>
  </r>
  <r>
    <x v="9578"/>
    <x v="350"/>
    <s v="Laptop"/>
    <x v="3"/>
    <x v="2"/>
    <n v="6"/>
    <n v="286.42"/>
    <n v="196.94"/>
    <s v="Online"/>
    <n v="1718.52"/>
    <n v="1181.6399999999999"/>
    <n v="536.88000000000011"/>
    <n v="0.31240835137211093"/>
    <x v="0"/>
    <x v="0"/>
    <n v="4"/>
    <s v="Jul"/>
  </r>
  <r>
    <x v="9579"/>
    <x v="350"/>
    <s v="Jeans"/>
    <x v="4"/>
    <x v="1"/>
    <n v="14"/>
    <n v="413.24"/>
    <n v="366"/>
    <s v="Online"/>
    <n v="5785.3600000000006"/>
    <n v="5124"/>
    <n v="661.36000000000058"/>
    <n v="0.11431613590165531"/>
    <x v="0"/>
    <x v="0"/>
    <s v="No Rating"/>
    <s v="Jul"/>
  </r>
  <r>
    <x v="9580"/>
    <x v="350"/>
    <s v="Cookware Set"/>
    <x v="2"/>
    <x v="4"/>
    <n v="10"/>
    <n v="47.5"/>
    <n v="38.5"/>
    <s v="Online"/>
    <n v="475"/>
    <n v="385"/>
    <n v="90"/>
    <n v="0.18947368421052632"/>
    <x v="0"/>
    <x v="0"/>
    <s v="No Rating"/>
    <s v="Jul"/>
  </r>
  <r>
    <x v="9581"/>
    <x v="350"/>
    <s v="Textbook"/>
    <x v="1"/>
    <x v="1"/>
    <n v="17"/>
    <n v="383.96"/>
    <n v="258.19"/>
    <s v="Online"/>
    <n v="6527.32"/>
    <n v="4389.2299999999996"/>
    <n v="2138.09"/>
    <n v="0.32756016251692888"/>
    <x v="0"/>
    <x v="0"/>
    <s v="No Rating"/>
    <s v="Jul"/>
  </r>
  <r>
    <x v="9582"/>
    <x v="350"/>
    <s v="T-shirt"/>
    <x v="4"/>
    <x v="1"/>
    <n v="3"/>
    <n v="103.35"/>
    <n v="80.86"/>
    <s v="Online"/>
    <n v="310.04999999999995"/>
    <n v="242.57999999999998"/>
    <n v="67.46999999999997"/>
    <n v="0.21761006289308168"/>
    <x v="0"/>
    <x v="0"/>
    <s v="No Rating"/>
    <s v="Jul"/>
  </r>
  <r>
    <x v="9583"/>
    <x v="350"/>
    <s v="Camera"/>
    <x v="3"/>
    <x v="0"/>
    <n v="8"/>
    <n v="69.27"/>
    <n v="45.97"/>
    <s v="Retail"/>
    <n v="554.16"/>
    <n v="367.76"/>
    <n v="186.39999999999998"/>
    <n v="0.33636494875126316"/>
    <x v="0"/>
    <x v="0"/>
    <s v="No Rating"/>
    <s v="Jul"/>
  </r>
  <r>
    <x v="9584"/>
    <x v="350"/>
    <s v="Sneakers"/>
    <x v="4"/>
    <x v="2"/>
    <n v="2"/>
    <n v="39.83"/>
    <n v="26.05"/>
    <s v="Retail"/>
    <n v="79.66"/>
    <n v="52.1"/>
    <n v="27.559999999999995"/>
    <n v="0.34597037408988196"/>
    <x v="0"/>
    <x v="0"/>
    <s v="No Rating"/>
    <s v="Jul"/>
  </r>
  <r>
    <x v="9585"/>
    <x v="350"/>
    <s v="Sneakers"/>
    <x v="4"/>
    <x v="4"/>
    <n v="14"/>
    <n v="463.92"/>
    <n v="390.63"/>
    <s v="Online"/>
    <n v="6494.88"/>
    <n v="5468.82"/>
    <n v="1026.0600000000004"/>
    <n v="0.1579798241076048"/>
    <x v="0"/>
    <x v="0"/>
    <s v="No Rating"/>
    <s v="Jul"/>
  </r>
  <r>
    <x v="9586"/>
    <x v="350"/>
    <s v="Laptop"/>
    <x v="3"/>
    <x v="0"/>
    <n v="11"/>
    <n v="156.01"/>
    <n v="100.55"/>
    <s v="Online"/>
    <n v="1716.11"/>
    <n v="1106.05"/>
    <n v="610.05999999999995"/>
    <n v="0.35549003269021218"/>
    <x v="0"/>
    <x v="0"/>
    <s v="No Rating"/>
    <s v="Jul"/>
  </r>
  <r>
    <x v="9587"/>
    <x v="350"/>
    <s v="Jacket"/>
    <x v="4"/>
    <x v="0"/>
    <n v="2"/>
    <n v="234.96"/>
    <n v="205.42"/>
    <s v="Retail"/>
    <n v="469.92"/>
    <n v="410.84"/>
    <n v="59.080000000000041"/>
    <n v="0.12572352740892076"/>
    <x v="0"/>
    <x v="0"/>
    <n v="5"/>
    <s v="Jul"/>
  </r>
  <r>
    <x v="9588"/>
    <x v="350"/>
    <s v="Cycle"/>
    <x v="0"/>
    <x v="1"/>
    <n v="9"/>
    <n v="303.89"/>
    <n v="201.16"/>
    <s v="Online"/>
    <n v="2735.0099999999998"/>
    <n v="1810.44"/>
    <n v="924.56999999999971"/>
    <n v="0.33804995228536633"/>
    <x v="0"/>
    <x v="0"/>
    <s v="No Rating"/>
    <s v="Jul"/>
  </r>
  <r>
    <x v="9589"/>
    <x v="350"/>
    <s v="Chair"/>
    <x v="2"/>
    <x v="2"/>
    <n v="18"/>
    <n v="93.51"/>
    <n v="60.55"/>
    <s v="Retail"/>
    <n v="1683.18"/>
    <n v="1089.8999999999999"/>
    <n v="593.2800000000002"/>
    <n v="0.35247567105122457"/>
    <x v="0"/>
    <x v="0"/>
    <s v="No Rating"/>
    <s v="Jul"/>
  </r>
  <r>
    <x v="9590"/>
    <x v="350"/>
    <s v="T-shirt"/>
    <x v="4"/>
    <x v="2"/>
    <n v="20"/>
    <n v="243.87"/>
    <n v="185.02"/>
    <s v="Retail"/>
    <n v="4877.3999999999996"/>
    <n v="3700.4"/>
    <n v="1176.9999999999995"/>
    <n v="0.24131709517365801"/>
    <x v="0"/>
    <x v="0"/>
    <n v="2"/>
    <s v="Jul"/>
  </r>
  <r>
    <x v="9591"/>
    <x v="350"/>
    <s v="Dumbbells"/>
    <x v="0"/>
    <x v="2"/>
    <n v="7"/>
    <n v="282.83"/>
    <n v="229"/>
    <s v="Retail"/>
    <n v="1979.81"/>
    <n v="1603"/>
    <n v="376.80999999999995"/>
    <n v="0.1903263444471944"/>
    <x v="0"/>
    <x v="0"/>
    <s v="No Rating"/>
    <s v="Jul"/>
  </r>
  <r>
    <x v="9592"/>
    <x v="350"/>
    <s v="Yoga Mat"/>
    <x v="0"/>
    <x v="4"/>
    <n v="1"/>
    <n v="264.44"/>
    <n v="187.04"/>
    <s v="Online"/>
    <n v="264.44"/>
    <n v="187.04"/>
    <n v="77.400000000000006"/>
    <n v="0.29269399485705644"/>
    <x v="0"/>
    <x v="0"/>
    <s v="No Rating"/>
    <s v="Jul"/>
  </r>
  <r>
    <x v="9593"/>
    <x v="350"/>
    <s v="Yoga Mat"/>
    <x v="0"/>
    <x v="1"/>
    <n v="7"/>
    <n v="419.93"/>
    <n v="328.06"/>
    <s v="Retail"/>
    <n v="2939.51"/>
    <n v="2296.42"/>
    <n v="643.09000000000015"/>
    <n v="0.21877455766437268"/>
    <x v="0"/>
    <x v="0"/>
    <s v="No Rating"/>
    <s v="Jul"/>
  </r>
  <r>
    <x v="9594"/>
    <x v="350"/>
    <s v="Sneakers"/>
    <x v="4"/>
    <x v="2"/>
    <n v="4"/>
    <n v="357.71"/>
    <n v="252.33"/>
    <s v="Retail"/>
    <n v="1430.84"/>
    <n v="1009.32"/>
    <n v="421.51999999999987"/>
    <n v="0.29459618126415243"/>
    <x v="0"/>
    <x v="0"/>
    <n v="3"/>
    <s v="Jul"/>
  </r>
  <r>
    <x v="9595"/>
    <x v="350"/>
    <s v="Laptop"/>
    <x v="3"/>
    <x v="1"/>
    <n v="11"/>
    <n v="31.9"/>
    <n v="20.63"/>
    <s v="Online"/>
    <n v="350.9"/>
    <n v="226.92999999999998"/>
    <n v="123.97"/>
    <n v="0.35329153605015678"/>
    <x v="0"/>
    <x v="0"/>
    <s v="No Rating"/>
    <s v="Jul"/>
  </r>
  <r>
    <x v="9596"/>
    <x v="350"/>
    <s v="Jacket"/>
    <x v="4"/>
    <x v="3"/>
    <n v="3"/>
    <n v="171.6"/>
    <n v="152.99"/>
    <s v="Retail"/>
    <n v="514.79999999999995"/>
    <n v="458.97"/>
    <n v="55.829999999999927"/>
    <n v="0.10844988344988332"/>
    <x v="0"/>
    <x v="0"/>
    <s v="No Rating"/>
    <s v="Jul"/>
  </r>
  <r>
    <x v="9597"/>
    <x v="350"/>
    <s v="Mixer"/>
    <x v="2"/>
    <x v="3"/>
    <n v="16"/>
    <n v="68.150000000000006"/>
    <n v="57.67"/>
    <s v="Retail"/>
    <n v="1090.4000000000001"/>
    <n v="922.72"/>
    <n v="167.68000000000006"/>
    <n v="0.15377842993396923"/>
    <x v="0"/>
    <x v="0"/>
    <n v="5"/>
    <s v="Jul"/>
  </r>
  <r>
    <x v="9598"/>
    <x v="350"/>
    <s v="T-shirt"/>
    <x v="4"/>
    <x v="1"/>
    <n v="18"/>
    <n v="172.78"/>
    <n v="131.08000000000001"/>
    <s v="Online"/>
    <n v="3110.04"/>
    <n v="2359.44"/>
    <n v="750.59999999999991"/>
    <n v="0.2413473781687695"/>
    <x v="0"/>
    <x v="0"/>
    <s v="No Rating"/>
    <s v="Jul"/>
  </r>
  <r>
    <x v="9599"/>
    <x v="350"/>
    <s v="Textbook"/>
    <x v="1"/>
    <x v="1"/>
    <n v="20"/>
    <n v="35.18"/>
    <n v="29.61"/>
    <s v="Online"/>
    <n v="703.6"/>
    <n v="592.20000000000005"/>
    <n v="111.39999999999998"/>
    <n v="0.15832859579306421"/>
    <x v="0"/>
    <x v="0"/>
    <s v="No Rating"/>
    <s v="Jul"/>
  </r>
  <r>
    <x v="9600"/>
    <x v="350"/>
    <s v="Comics"/>
    <x v="1"/>
    <x v="0"/>
    <n v="6"/>
    <n v="273.37"/>
    <n v="208.52"/>
    <s v="Retail"/>
    <n v="1640.22"/>
    <n v="1251.1200000000001"/>
    <n v="389.09999999999991"/>
    <n v="0.23722427479240585"/>
    <x v="0"/>
    <x v="0"/>
    <s v="No Rating"/>
    <s v="Jul"/>
  </r>
  <r>
    <x v="9601"/>
    <x v="350"/>
    <s v="Smartphone"/>
    <x v="3"/>
    <x v="0"/>
    <n v="14"/>
    <n v="55.47"/>
    <n v="47.48"/>
    <s v="Retail"/>
    <n v="776.57999999999993"/>
    <n v="664.71999999999991"/>
    <n v="111.86000000000001"/>
    <n v="0.14404182440959079"/>
    <x v="0"/>
    <x v="0"/>
    <s v="No Rating"/>
    <s v="Jul"/>
  </r>
  <r>
    <x v="9602"/>
    <x v="350"/>
    <s v="Jeans"/>
    <x v="4"/>
    <x v="4"/>
    <n v="1"/>
    <n v="328.59"/>
    <n v="295.44"/>
    <s v="Online"/>
    <n v="328.59"/>
    <n v="295.44"/>
    <n v="33.149999999999977"/>
    <n v="0.10088560211814109"/>
    <x v="0"/>
    <x v="0"/>
    <s v="No Rating"/>
    <s v="Jul"/>
  </r>
  <r>
    <x v="9603"/>
    <x v="350"/>
    <s v="Headphones"/>
    <x v="3"/>
    <x v="3"/>
    <n v="5"/>
    <n v="265.83"/>
    <n v="183.1"/>
    <s v="Retail"/>
    <n v="1329.1499999999999"/>
    <n v="915.5"/>
    <n v="413.64999999999986"/>
    <n v="0.31121393371703715"/>
    <x v="0"/>
    <x v="0"/>
    <s v="No Rating"/>
    <s v="Jul"/>
  </r>
  <r>
    <x v="9604"/>
    <x v="350"/>
    <s v="Jacket"/>
    <x v="4"/>
    <x v="4"/>
    <n v="3"/>
    <n v="414.09"/>
    <n v="251.23"/>
    <s v="Online"/>
    <n v="1242.27"/>
    <n v="753.68999999999994"/>
    <n v="488.58000000000004"/>
    <n v="0.39329614335047941"/>
    <x v="0"/>
    <x v="0"/>
    <s v="No Rating"/>
    <s v="Jul"/>
  </r>
  <r>
    <x v="9605"/>
    <x v="350"/>
    <s v="Mixer"/>
    <x v="2"/>
    <x v="1"/>
    <n v="16"/>
    <n v="463.57"/>
    <n v="316.3"/>
    <s v="Online"/>
    <n v="7417.12"/>
    <n v="5060.8"/>
    <n v="2356.3199999999997"/>
    <n v="0.31768664926548307"/>
    <x v="0"/>
    <x v="0"/>
    <s v="No Rating"/>
    <s v="Jul"/>
  </r>
  <r>
    <x v="9606"/>
    <x v="351"/>
    <s v="Smartphone"/>
    <x v="3"/>
    <x v="3"/>
    <n v="15"/>
    <n v="26"/>
    <n v="21.05"/>
    <s v="Retail"/>
    <n v="390"/>
    <n v="315.75"/>
    <n v="74.25"/>
    <n v="0.19038461538461537"/>
    <x v="0"/>
    <x v="0"/>
    <s v="No Rating"/>
    <s v="Jul"/>
  </r>
  <r>
    <x v="9607"/>
    <x v="351"/>
    <s v="Vacuum Cleaner"/>
    <x v="2"/>
    <x v="1"/>
    <n v="9"/>
    <n v="256.95"/>
    <n v="167.6"/>
    <s v="Online"/>
    <n v="2312.5499999999997"/>
    <n v="1508.3999999999999"/>
    <n v="804.14999999999986"/>
    <n v="0.34773302198871375"/>
    <x v="0"/>
    <x v="0"/>
    <s v="No Rating"/>
    <s v="Jul"/>
  </r>
  <r>
    <x v="9608"/>
    <x v="351"/>
    <s v="Chair"/>
    <x v="2"/>
    <x v="1"/>
    <n v="20"/>
    <n v="248.04"/>
    <n v="194.51"/>
    <s v="Online"/>
    <n v="4960.8"/>
    <n v="3890.2"/>
    <n v="1070.6000000000004"/>
    <n v="0.21581196581196588"/>
    <x v="0"/>
    <x v="0"/>
    <s v="No Rating"/>
    <s v="Jul"/>
  </r>
  <r>
    <x v="9609"/>
    <x v="351"/>
    <s v="Fiction"/>
    <x v="1"/>
    <x v="2"/>
    <n v="17"/>
    <n v="327.73"/>
    <n v="287.32"/>
    <s v="Online"/>
    <n v="5571.41"/>
    <n v="4884.4399999999996"/>
    <n v="686.97000000000025"/>
    <n v="0.12330271870137008"/>
    <x v="0"/>
    <x v="0"/>
    <s v="No Rating"/>
    <s v="Jul"/>
  </r>
  <r>
    <x v="9610"/>
    <x v="351"/>
    <s v="Headphones"/>
    <x v="3"/>
    <x v="3"/>
    <n v="17"/>
    <n v="408.59"/>
    <n v="326.8"/>
    <s v="Retail"/>
    <n v="6946.03"/>
    <n v="5555.6"/>
    <n v="1390.4299999999994"/>
    <n v="0.20017621576641614"/>
    <x v="1"/>
    <x v="4"/>
    <s v="No Rating"/>
    <s v="Jul"/>
  </r>
  <r>
    <x v="9611"/>
    <x v="351"/>
    <s v="Yoga Mat"/>
    <x v="0"/>
    <x v="4"/>
    <n v="1"/>
    <n v="43.13"/>
    <n v="36.26"/>
    <s v="Online"/>
    <n v="43.13"/>
    <n v="36.26"/>
    <n v="6.8700000000000045"/>
    <n v="0.15928587989798293"/>
    <x v="0"/>
    <x v="0"/>
    <s v="No Rating"/>
    <s v="Jul"/>
  </r>
  <r>
    <x v="9612"/>
    <x v="351"/>
    <s v="Headphones"/>
    <x v="3"/>
    <x v="2"/>
    <n v="11"/>
    <n v="444.61"/>
    <n v="333.03"/>
    <s v="Retail"/>
    <n v="4890.71"/>
    <n v="3663.33"/>
    <n v="1227.3800000000001"/>
    <n v="0.25096151683497897"/>
    <x v="0"/>
    <x v="0"/>
    <s v="No Rating"/>
    <s v="Jul"/>
  </r>
  <r>
    <x v="9613"/>
    <x v="351"/>
    <s v="Football"/>
    <x v="0"/>
    <x v="1"/>
    <n v="20"/>
    <n v="32.96"/>
    <n v="24.78"/>
    <s v="Retail"/>
    <n v="659.2"/>
    <n v="495.6"/>
    <n v="163.60000000000002"/>
    <n v="0.24817961165048547"/>
    <x v="0"/>
    <x v="0"/>
    <s v="No Rating"/>
    <s v="Jul"/>
  </r>
  <r>
    <x v="9614"/>
    <x v="351"/>
    <s v="Yoga Mat"/>
    <x v="0"/>
    <x v="1"/>
    <n v="9"/>
    <n v="128.62"/>
    <n v="77.91"/>
    <s v="Retail"/>
    <n v="1157.58"/>
    <n v="701.18999999999994"/>
    <n v="456.39"/>
    <n v="0.39426216762556371"/>
    <x v="0"/>
    <x v="0"/>
    <s v="No Rating"/>
    <s v="Jul"/>
  </r>
  <r>
    <x v="9615"/>
    <x v="351"/>
    <s v="Biography"/>
    <x v="1"/>
    <x v="4"/>
    <n v="6"/>
    <n v="325.07"/>
    <n v="263.02999999999997"/>
    <s v="Retail"/>
    <n v="1950.42"/>
    <n v="1578.1799999999998"/>
    <n v="372.24000000000024"/>
    <n v="0.19085120127972449"/>
    <x v="0"/>
    <x v="0"/>
    <s v="No Rating"/>
    <s v="Jul"/>
  </r>
  <r>
    <x v="9616"/>
    <x v="351"/>
    <s v="Biography"/>
    <x v="1"/>
    <x v="0"/>
    <n v="6"/>
    <n v="391"/>
    <n v="334.5"/>
    <s v="Online"/>
    <n v="2346"/>
    <n v="2007"/>
    <n v="339"/>
    <n v="0.14450127877237851"/>
    <x v="0"/>
    <x v="0"/>
    <s v="No Rating"/>
    <s v="Jul"/>
  </r>
  <r>
    <x v="9617"/>
    <x v="351"/>
    <s v="Football"/>
    <x v="0"/>
    <x v="2"/>
    <n v="12"/>
    <n v="496.33"/>
    <n v="400.73"/>
    <s v="Retail"/>
    <n v="5955.96"/>
    <n v="4808.76"/>
    <n v="1147.1999999999998"/>
    <n v="0.19261378518324498"/>
    <x v="0"/>
    <x v="0"/>
    <s v="No Rating"/>
    <s v="Jul"/>
  </r>
  <r>
    <x v="9618"/>
    <x v="351"/>
    <s v="Jeans"/>
    <x v="4"/>
    <x v="3"/>
    <n v="5"/>
    <n v="488.35"/>
    <n v="356.2"/>
    <s v="Online"/>
    <n v="2441.75"/>
    <n v="1781"/>
    <n v="660.75"/>
    <n v="0.27060509880208866"/>
    <x v="0"/>
    <x v="0"/>
    <n v="4"/>
    <s v="Jul"/>
  </r>
  <r>
    <x v="9619"/>
    <x v="351"/>
    <s v="Jacket"/>
    <x v="4"/>
    <x v="1"/>
    <n v="3"/>
    <n v="245.24"/>
    <n v="213.74"/>
    <s v="Retail"/>
    <n v="735.72"/>
    <n v="641.22"/>
    <n v="94.5"/>
    <n v="0.12844560430598598"/>
    <x v="0"/>
    <x v="0"/>
    <s v="No Rating"/>
    <s v="Jul"/>
  </r>
  <r>
    <x v="9620"/>
    <x v="351"/>
    <s v="Camera"/>
    <x v="3"/>
    <x v="0"/>
    <n v="12"/>
    <n v="461.01"/>
    <n v="354.26"/>
    <s v="Online"/>
    <n v="5532.12"/>
    <n v="4251.12"/>
    <n v="1281"/>
    <n v="0.23155679920175268"/>
    <x v="0"/>
    <x v="0"/>
    <s v="No Rating"/>
    <s v="Jul"/>
  </r>
  <r>
    <x v="9621"/>
    <x v="351"/>
    <s v="Camera"/>
    <x v="3"/>
    <x v="0"/>
    <n v="19"/>
    <n v="133.96"/>
    <n v="102.62"/>
    <s v="Online"/>
    <n v="2545.2400000000002"/>
    <n v="1949.7800000000002"/>
    <n v="595.46"/>
    <n v="0.23395043296506418"/>
    <x v="0"/>
    <x v="0"/>
    <s v="No Rating"/>
    <s v="Jul"/>
  </r>
  <r>
    <x v="9622"/>
    <x v="351"/>
    <s v="Jacket"/>
    <x v="4"/>
    <x v="4"/>
    <n v="18"/>
    <n v="124.58"/>
    <n v="83.7"/>
    <s v="Retail"/>
    <n v="2242.44"/>
    <n v="1506.6000000000001"/>
    <n v="735.83999999999992"/>
    <n v="0.32814255899823402"/>
    <x v="0"/>
    <x v="0"/>
    <s v="No Rating"/>
    <s v="Jul"/>
  </r>
  <r>
    <x v="9623"/>
    <x v="351"/>
    <s v="Cycle"/>
    <x v="0"/>
    <x v="1"/>
    <n v="18"/>
    <n v="210.11"/>
    <n v="182.62"/>
    <s v="Retail"/>
    <n v="3781.9800000000005"/>
    <n v="3287.16"/>
    <n v="494.82000000000062"/>
    <n v="0.13083622864213998"/>
    <x v="0"/>
    <x v="0"/>
    <s v="No Rating"/>
    <s v="Jul"/>
  </r>
  <r>
    <x v="9624"/>
    <x v="351"/>
    <s v="Smartphone"/>
    <x v="3"/>
    <x v="2"/>
    <n v="20"/>
    <n v="425.71"/>
    <n v="363.22"/>
    <s v="Retail"/>
    <n v="8514.1999999999989"/>
    <n v="7264.4000000000005"/>
    <n v="1249.7999999999984"/>
    <n v="0.14679006835639269"/>
    <x v="0"/>
    <x v="0"/>
    <s v="No Rating"/>
    <s v="Jul"/>
  </r>
  <r>
    <x v="9625"/>
    <x v="351"/>
    <s v="Football"/>
    <x v="0"/>
    <x v="0"/>
    <n v="12"/>
    <n v="487.91"/>
    <n v="406.05"/>
    <s v="Online"/>
    <n v="5854.92"/>
    <n v="4872.6000000000004"/>
    <n v="982.31999999999971"/>
    <n v="0.16777684409009852"/>
    <x v="0"/>
    <x v="0"/>
    <s v="No Rating"/>
    <s v="Jul"/>
  </r>
  <r>
    <x v="9626"/>
    <x v="351"/>
    <s v="Dumbbells"/>
    <x v="0"/>
    <x v="3"/>
    <n v="5"/>
    <n v="326.95999999999998"/>
    <n v="272.93"/>
    <s v="Online"/>
    <n v="1634.8"/>
    <n v="1364.65"/>
    <n v="270.14999999999986"/>
    <n v="0.16524957181306574"/>
    <x v="0"/>
    <x v="0"/>
    <n v="1"/>
    <s v="Jul"/>
  </r>
  <r>
    <x v="9627"/>
    <x v="351"/>
    <s v="Camera"/>
    <x v="3"/>
    <x v="4"/>
    <n v="4"/>
    <n v="286.20999999999998"/>
    <n v="248.92"/>
    <s v="Online"/>
    <n v="1144.8399999999999"/>
    <n v="995.68"/>
    <n v="149.15999999999997"/>
    <n v="0.1302889486740505"/>
    <x v="0"/>
    <x v="0"/>
    <s v="No Rating"/>
    <s v="Jul"/>
  </r>
  <r>
    <x v="9628"/>
    <x v="351"/>
    <s v="Fiction"/>
    <x v="1"/>
    <x v="4"/>
    <n v="6"/>
    <n v="20.95"/>
    <n v="14.36"/>
    <s v="Retail"/>
    <n v="125.69999999999999"/>
    <n v="86.16"/>
    <n v="39.539999999999992"/>
    <n v="0.31455847255369923"/>
    <x v="0"/>
    <x v="0"/>
    <n v="5"/>
    <s v="Jul"/>
  </r>
  <r>
    <x v="9629"/>
    <x v="351"/>
    <s v="Cookware Set"/>
    <x v="2"/>
    <x v="1"/>
    <n v="3"/>
    <n v="180.92"/>
    <n v="135.07"/>
    <s v="Online"/>
    <n v="542.76"/>
    <n v="405.21"/>
    <n v="137.55000000000001"/>
    <n v="0.25342692902940528"/>
    <x v="0"/>
    <x v="0"/>
    <s v="No Rating"/>
    <s v="Jul"/>
  </r>
  <r>
    <x v="9630"/>
    <x v="351"/>
    <s v="Vacuum Cleaner"/>
    <x v="2"/>
    <x v="2"/>
    <n v="20"/>
    <n v="56.12"/>
    <n v="34.31"/>
    <s v="Retail"/>
    <n v="1122.3999999999999"/>
    <n v="686.2"/>
    <n v="436.19999999999982"/>
    <n v="0.38863150392017093"/>
    <x v="0"/>
    <x v="0"/>
    <s v="No Rating"/>
    <s v="Jul"/>
  </r>
  <r>
    <x v="9631"/>
    <x v="352"/>
    <s v="Biography"/>
    <x v="1"/>
    <x v="1"/>
    <n v="5"/>
    <n v="258.97000000000003"/>
    <n v="178.46"/>
    <s v="Online"/>
    <n v="1294.8500000000001"/>
    <n v="892.30000000000007"/>
    <n v="402.55000000000007"/>
    <n v="0.31088543074487396"/>
    <x v="0"/>
    <x v="0"/>
    <s v="No Rating"/>
    <s v="Jul"/>
  </r>
  <r>
    <x v="9632"/>
    <x v="352"/>
    <s v="Smartphone"/>
    <x v="3"/>
    <x v="4"/>
    <n v="15"/>
    <n v="382.25"/>
    <n v="288.69"/>
    <s v="Retail"/>
    <n v="5733.75"/>
    <n v="4330.3500000000004"/>
    <n v="1403.3999999999996"/>
    <n v="0.24476128188358398"/>
    <x v="0"/>
    <x v="0"/>
    <s v="No Rating"/>
    <s v="Jul"/>
  </r>
  <r>
    <x v="9633"/>
    <x v="352"/>
    <s v="Jacket"/>
    <x v="4"/>
    <x v="0"/>
    <n v="15"/>
    <n v="301.27999999999997"/>
    <n v="235.47"/>
    <s v="Retail"/>
    <n v="4519.2"/>
    <n v="3532.05"/>
    <n v="987.14999999999964"/>
    <n v="0.21843467870419536"/>
    <x v="0"/>
    <x v="0"/>
    <n v="4"/>
    <s v="Jul"/>
  </r>
  <r>
    <x v="9634"/>
    <x v="352"/>
    <s v="Jeans"/>
    <x v="4"/>
    <x v="4"/>
    <n v="10"/>
    <n v="269.98"/>
    <n v="207.72"/>
    <s v="Online"/>
    <n v="2699.8"/>
    <n v="2077.1999999999998"/>
    <n v="622.60000000000036"/>
    <n v="0.23060967479072536"/>
    <x v="0"/>
    <x v="0"/>
    <s v="No Rating"/>
    <s v="Jul"/>
  </r>
  <r>
    <x v="9635"/>
    <x v="352"/>
    <s v="Jeans"/>
    <x v="4"/>
    <x v="2"/>
    <n v="20"/>
    <n v="381.65"/>
    <n v="338.67"/>
    <s v="Retail"/>
    <n v="7633"/>
    <n v="6773.4000000000005"/>
    <n v="859.59999999999945"/>
    <n v="0.1126162714529018"/>
    <x v="0"/>
    <x v="0"/>
    <s v="No Rating"/>
    <s v="Jul"/>
  </r>
  <r>
    <x v="9636"/>
    <x v="352"/>
    <s v="Textbook"/>
    <x v="1"/>
    <x v="0"/>
    <n v="2"/>
    <n v="59.84"/>
    <n v="47.5"/>
    <s v="Retail"/>
    <n v="119.68"/>
    <n v="95"/>
    <n v="24.680000000000007"/>
    <n v="0.206216577540107"/>
    <x v="0"/>
    <x v="0"/>
    <s v="No Rating"/>
    <s v="Jul"/>
  </r>
  <r>
    <x v="9637"/>
    <x v="352"/>
    <s v="Laptop"/>
    <x v="3"/>
    <x v="0"/>
    <n v="5"/>
    <n v="221.77"/>
    <n v="156.88"/>
    <s v="Online"/>
    <n v="1108.8500000000001"/>
    <n v="784.4"/>
    <n v="324.45000000000016"/>
    <n v="0.2926004418992651"/>
    <x v="0"/>
    <x v="0"/>
    <s v="No Rating"/>
    <s v="Jul"/>
  </r>
  <r>
    <x v="9638"/>
    <x v="352"/>
    <s v="Mixer"/>
    <x v="2"/>
    <x v="3"/>
    <n v="2"/>
    <n v="71.540000000000006"/>
    <n v="48.89"/>
    <s v="Online"/>
    <n v="143.08000000000001"/>
    <n v="97.78"/>
    <n v="45.300000000000011"/>
    <n v="0.31660609449259158"/>
    <x v="0"/>
    <x v="0"/>
    <s v="No Rating"/>
    <s v="Jul"/>
  </r>
  <r>
    <x v="9639"/>
    <x v="352"/>
    <s v="Textbook"/>
    <x v="1"/>
    <x v="4"/>
    <n v="5"/>
    <n v="80.959999999999994"/>
    <n v="63.74"/>
    <s v="Online"/>
    <n v="404.79999999999995"/>
    <n v="318.7"/>
    <n v="86.099999999999966"/>
    <n v="0.21269762845849796"/>
    <x v="0"/>
    <x v="0"/>
    <s v="No Rating"/>
    <s v="Jul"/>
  </r>
  <r>
    <x v="9640"/>
    <x v="352"/>
    <s v="Football"/>
    <x v="0"/>
    <x v="2"/>
    <n v="18"/>
    <n v="401.26"/>
    <n v="245.36"/>
    <s v="Online"/>
    <n v="7222.68"/>
    <n v="4416.4800000000005"/>
    <n v="2806.2"/>
    <n v="0.38852614265065039"/>
    <x v="0"/>
    <x v="0"/>
    <n v="4"/>
    <s v="Jul"/>
  </r>
  <r>
    <x v="9641"/>
    <x v="352"/>
    <s v="Biography"/>
    <x v="1"/>
    <x v="3"/>
    <n v="4"/>
    <n v="80.819999999999993"/>
    <n v="72.63"/>
    <s v="Retail"/>
    <n v="323.27999999999997"/>
    <n v="290.52"/>
    <n v="32.759999999999991"/>
    <n v="0.10133630289532292"/>
    <x v="0"/>
    <x v="0"/>
    <s v="No Rating"/>
    <s v="Jul"/>
  </r>
  <r>
    <x v="9642"/>
    <x v="352"/>
    <s v="Cookware Set"/>
    <x v="2"/>
    <x v="1"/>
    <n v="3"/>
    <n v="154.65"/>
    <n v="107.58"/>
    <s v="Retail"/>
    <n v="463.95000000000005"/>
    <n v="322.74"/>
    <n v="141.21000000000004"/>
    <n v="0.30436469447138703"/>
    <x v="0"/>
    <x v="0"/>
    <s v="No Rating"/>
    <s v="Jul"/>
  </r>
  <r>
    <x v="9643"/>
    <x v="352"/>
    <s v="Vacuum Cleaner"/>
    <x v="2"/>
    <x v="2"/>
    <n v="12"/>
    <n v="226.75"/>
    <n v="142.32"/>
    <s v="Online"/>
    <n v="2721"/>
    <n v="1707.84"/>
    <n v="1013.1600000000001"/>
    <n v="0.37234840132304303"/>
    <x v="0"/>
    <x v="0"/>
    <s v="No Rating"/>
    <s v="Jul"/>
  </r>
  <r>
    <x v="9644"/>
    <x v="352"/>
    <s v="Comics"/>
    <x v="1"/>
    <x v="2"/>
    <n v="2"/>
    <n v="278.16000000000003"/>
    <n v="199.68"/>
    <s v="Online"/>
    <n v="556.32000000000005"/>
    <n v="399.36"/>
    <n v="156.96000000000004"/>
    <n v="0.28213977566867993"/>
    <x v="0"/>
    <x v="0"/>
    <n v="5"/>
    <s v="Jul"/>
  </r>
  <r>
    <x v="9645"/>
    <x v="352"/>
    <s v="Dumbbells"/>
    <x v="0"/>
    <x v="4"/>
    <n v="16"/>
    <n v="78.819999999999993"/>
    <n v="65.16"/>
    <s v="Online"/>
    <n v="1261.1199999999999"/>
    <n v="1042.56"/>
    <n v="218.55999999999995"/>
    <n v="0.17330626744481092"/>
    <x v="0"/>
    <x v="0"/>
    <s v="No Rating"/>
    <s v="Jul"/>
  </r>
  <r>
    <x v="9646"/>
    <x v="352"/>
    <s v="T-shirt"/>
    <x v="4"/>
    <x v="2"/>
    <n v="1"/>
    <n v="52.17"/>
    <n v="40.840000000000003"/>
    <s v="Retail"/>
    <n v="52.17"/>
    <n v="40.840000000000003"/>
    <n v="11.329999999999998"/>
    <n v="0.21717462142994054"/>
    <x v="0"/>
    <x v="0"/>
    <s v="No Rating"/>
    <s v="Jul"/>
  </r>
  <r>
    <x v="9647"/>
    <x v="352"/>
    <s v="Yoga Mat"/>
    <x v="0"/>
    <x v="2"/>
    <n v="15"/>
    <n v="152.69999999999999"/>
    <n v="113.91"/>
    <s v="Retail"/>
    <n v="2290.5"/>
    <n v="1708.6499999999999"/>
    <n v="581.85000000000014"/>
    <n v="0.25402750491159143"/>
    <x v="0"/>
    <x v="0"/>
    <s v="No Rating"/>
    <s v="Jul"/>
  </r>
  <r>
    <x v="9648"/>
    <x v="352"/>
    <s v="Camera"/>
    <x v="3"/>
    <x v="4"/>
    <n v="15"/>
    <n v="322.64"/>
    <n v="257.58999999999997"/>
    <s v="Online"/>
    <n v="4839.5999999999995"/>
    <n v="3863.8499999999995"/>
    <n v="975.75"/>
    <n v="0.20161790230597573"/>
    <x v="0"/>
    <x v="0"/>
    <s v="No Rating"/>
    <s v="Jul"/>
  </r>
  <r>
    <x v="9649"/>
    <x v="352"/>
    <s v="Comics"/>
    <x v="1"/>
    <x v="4"/>
    <n v="17"/>
    <n v="413.99"/>
    <n v="298.27"/>
    <s v="Online"/>
    <n v="7037.83"/>
    <n v="5070.59"/>
    <n v="1967.2399999999998"/>
    <n v="0.27952365999178719"/>
    <x v="0"/>
    <x v="0"/>
    <s v="No Rating"/>
    <s v="Jul"/>
  </r>
  <r>
    <x v="9650"/>
    <x v="352"/>
    <s v="Sneakers"/>
    <x v="4"/>
    <x v="3"/>
    <n v="3"/>
    <n v="75.209999999999994"/>
    <n v="63.34"/>
    <s v="Online"/>
    <n v="225.63"/>
    <n v="190.02"/>
    <n v="35.609999999999985"/>
    <n v="0.15782475734609752"/>
    <x v="0"/>
    <x v="0"/>
    <s v="No Rating"/>
    <s v="Jul"/>
  </r>
  <r>
    <x v="9651"/>
    <x v="352"/>
    <s v="Chair"/>
    <x v="2"/>
    <x v="3"/>
    <n v="13"/>
    <n v="252.31"/>
    <n v="169.26"/>
    <s v="Online"/>
    <n v="3280.03"/>
    <n v="2200.38"/>
    <n v="1079.6500000000001"/>
    <n v="0.32915857476913324"/>
    <x v="0"/>
    <x v="0"/>
    <n v="4"/>
    <s v="Jul"/>
  </r>
  <r>
    <x v="9652"/>
    <x v="352"/>
    <s v="Jacket"/>
    <x v="4"/>
    <x v="4"/>
    <n v="6"/>
    <n v="202.69"/>
    <n v="145.22"/>
    <s v="Retail"/>
    <n v="1216.1399999999999"/>
    <n v="871.31999999999994"/>
    <n v="344.81999999999994"/>
    <n v="0.28353643494992353"/>
    <x v="0"/>
    <x v="0"/>
    <s v="No Rating"/>
    <s v="Jul"/>
  </r>
  <r>
    <x v="9653"/>
    <x v="352"/>
    <s v="Laptop"/>
    <x v="3"/>
    <x v="3"/>
    <n v="18"/>
    <n v="313.41000000000003"/>
    <n v="217.97"/>
    <s v="Online"/>
    <n v="5641.38"/>
    <n v="3923.46"/>
    <n v="1717.92"/>
    <n v="0.30452123416610832"/>
    <x v="0"/>
    <x v="0"/>
    <s v="No Rating"/>
    <s v="Jul"/>
  </r>
  <r>
    <x v="9654"/>
    <x v="352"/>
    <s v="Smartphone"/>
    <x v="3"/>
    <x v="4"/>
    <n v="12"/>
    <n v="57.64"/>
    <n v="50.26"/>
    <s v="Online"/>
    <n v="691.68000000000006"/>
    <n v="603.12"/>
    <n v="88.560000000000059"/>
    <n v="0.1280360860513533"/>
    <x v="0"/>
    <x v="0"/>
    <s v="No Rating"/>
    <s v="Jul"/>
  </r>
  <r>
    <x v="9655"/>
    <x v="353"/>
    <s v="Textbook"/>
    <x v="1"/>
    <x v="2"/>
    <n v="3"/>
    <n v="348.11"/>
    <n v="288.3"/>
    <s v="Retail"/>
    <n v="1044.33"/>
    <n v="864.90000000000009"/>
    <n v="179.42999999999984"/>
    <n v="0.17181350722472766"/>
    <x v="0"/>
    <x v="0"/>
    <s v="No Rating"/>
    <s v="Jul"/>
  </r>
  <r>
    <x v="9656"/>
    <x v="353"/>
    <s v="Mixer"/>
    <x v="2"/>
    <x v="4"/>
    <n v="2"/>
    <n v="482.44"/>
    <n v="388.47"/>
    <s v="Retail"/>
    <n v="964.88"/>
    <n v="776.94"/>
    <n v="187.93999999999994"/>
    <n v="0.19478069811790061"/>
    <x v="0"/>
    <x v="0"/>
    <s v="No Rating"/>
    <s v="Jul"/>
  </r>
  <r>
    <x v="9657"/>
    <x v="353"/>
    <s v="Mixer"/>
    <x v="2"/>
    <x v="3"/>
    <n v="20"/>
    <n v="262.41000000000003"/>
    <n v="174.63"/>
    <s v="Online"/>
    <n v="5248.2000000000007"/>
    <n v="3492.6"/>
    <n v="1755.6000000000008"/>
    <n v="0.33451469075111478"/>
    <x v="0"/>
    <x v="0"/>
    <s v="No Rating"/>
    <s v="Jul"/>
  </r>
  <r>
    <x v="9658"/>
    <x v="353"/>
    <s v="Cycle"/>
    <x v="0"/>
    <x v="4"/>
    <n v="15"/>
    <n v="461.44"/>
    <n v="340.47"/>
    <s v="Retail"/>
    <n v="6921.6"/>
    <n v="5107.05"/>
    <n v="1814.5500000000002"/>
    <n v="0.26215759361997226"/>
    <x v="1"/>
    <x v="4"/>
    <s v="No Rating"/>
    <s v="Jul"/>
  </r>
  <r>
    <x v="9659"/>
    <x v="353"/>
    <s v="Chair"/>
    <x v="2"/>
    <x v="4"/>
    <n v="2"/>
    <n v="430.36"/>
    <n v="306.33999999999997"/>
    <s v="Retail"/>
    <n v="860.72"/>
    <n v="612.67999999999995"/>
    <n v="248.04000000000008"/>
    <n v="0.28817733990147792"/>
    <x v="0"/>
    <x v="0"/>
    <n v="2"/>
    <s v="Jul"/>
  </r>
  <r>
    <x v="9660"/>
    <x v="353"/>
    <s v="Vacuum Cleaner"/>
    <x v="2"/>
    <x v="3"/>
    <n v="4"/>
    <n v="460.87"/>
    <n v="379.5"/>
    <s v="Retail"/>
    <n v="1843.48"/>
    <n v="1518"/>
    <n v="325.48"/>
    <n v="0.17655738060624471"/>
    <x v="0"/>
    <x v="0"/>
    <s v="No Rating"/>
    <s v="Jul"/>
  </r>
  <r>
    <x v="9661"/>
    <x v="353"/>
    <s v="Laptop"/>
    <x v="3"/>
    <x v="1"/>
    <n v="4"/>
    <n v="175.7"/>
    <n v="121.94"/>
    <s v="Online"/>
    <n v="702.8"/>
    <n v="487.76"/>
    <n v="215.03999999999996"/>
    <n v="0.30597609561752986"/>
    <x v="0"/>
    <x v="0"/>
    <s v="No Rating"/>
    <s v="Jul"/>
  </r>
  <r>
    <x v="9662"/>
    <x v="353"/>
    <s v="Chair"/>
    <x v="2"/>
    <x v="2"/>
    <n v="6"/>
    <n v="341.57"/>
    <n v="258.02999999999997"/>
    <s v="Online"/>
    <n v="2049.42"/>
    <n v="1548.1799999999998"/>
    <n v="501.24000000000024"/>
    <n v="0.24457651433088395"/>
    <x v="0"/>
    <x v="0"/>
    <s v="No Rating"/>
    <s v="Jul"/>
  </r>
  <r>
    <x v="9663"/>
    <x v="353"/>
    <s v="Sneakers"/>
    <x v="4"/>
    <x v="0"/>
    <n v="2"/>
    <n v="465.95"/>
    <n v="290.14"/>
    <s v="Online"/>
    <n v="931.9"/>
    <n v="580.28"/>
    <n v="351.62"/>
    <n v="0.37731516257109132"/>
    <x v="0"/>
    <x v="0"/>
    <s v="No Rating"/>
    <s v="Jul"/>
  </r>
  <r>
    <x v="9664"/>
    <x v="353"/>
    <s v="Dumbbells"/>
    <x v="0"/>
    <x v="4"/>
    <n v="18"/>
    <n v="51.48"/>
    <n v="43.35"/>
    <s v="Online"/>
    <n v="926.64"/>
    <n v="780.30000000000007"/>
    <n v="146.33999999999992"/>
    <n v="0.15792540792540785"/>
    <x v="0"/>
    <x v="0"/>
    <s v="No Rating"/>
    <s v="Jul"/>
  </r>
  <r>
    <x v="9665"/>
    <x v="353"/>
    <s v="Jeans"/>
    <x v="4"/>
    <x v="4"/>
    <n v="10"/>
    <n v="85.46"/>
    <n v="71.930000000000007"/>
    <s v="Retail"/>
    <n v="854.59999999999991"/>
    <n v="719.30000000000007"/>
    <n v="135.29999999999984"/>
    <n v="0.15831968172244307"/>
    <x v="0"/>
    <x v="0"/>
    <s v="No Rating"/>
    <s v="Jul"/>
  </r>
  <r>
    <x v="9666"/>
    <x v="353"/>
    <s v="Vacuum Cleaner"/>
    <x v="2"/>
    <x v="1"/>
    <n v="13"/>
    <n v="258.36"/>
    <n v="216.87"/>
    <s v="Online"/>
    <n v="3358.6800000000003"/>
    <n v="2819.31"/>
    <n v="539.37000000000035"/>
    <n v="0.16058987459359042"/>
    <x v="0"/>
    <x v="0"/>
    <s v="No Rating"/>
    <s v="Jul"/>
  </r>
  <r>
    <x v="9667"/>
    <x v="353"/>
    <s v="Jeans"/>
    <x v="4"/>
    <x v="4"/>
    <n v="8"/>
    <n v="32.340000000000003"/>
    <n v="25.23"/>
    <s v="Retail"/>
    <n v="258.72000000000003"/>
    <n v="201.84"/>
    <n v="56.880000000000024"/>
    <n v="0.21985157699443419"/>
    <x v="0"/>
    <x v="0"/>
    <s v="No Rating"/>
    <s v="Jul"/>
  </r>
  <r>
    <x v="9668"/>
    <x v="353"/>
    <s v="Mixer"/>
    <x v="2"/>
    <x v="2"/>
    <n v="18"/>
    <n v="101.83"/>
    <n v="91.41"/>
    <s v="Online"/>
    <n v="1832.94"/>
    <n v="1645.3799999999999"/>
    <n v="187.56000000000017"/>
    <n v="0.10232740842580781"/>
    <x v="0"/>
    <x v="0"/>
    <s v="No Rating"/>
    <s v="Jul"/>
  </r>
  <r>
    <x v="9669"/>
    <x v="353"/>
    <s v="Dumbbells"/>
    <x v="0"/>
    <x v="3"/>
    <n v="7"/>
    <n v="185.03"/>
    <n v="136.11000000000001"/>
    <s v="Retail"/>
    <n v="1295.21"/>
    <n v="952.7700000000001"/>
    <n v="342.43999999999994"/>
    <n v="0.26438955844998102"/>
    <x v="0"/>
    <x v="0"/>
    <s v="No Rating"/>
    <s v="Jul"/>
  </r>
  <r>
    <x v="9670"/>
    <x v="353"/>
    <s v="Laptop"/>
    <x v="3"/>
    <x v="3"/>
    <n v="19"/>
    <n v="343.72"/>
    <n v="288.01"/>
    <s v="Online"/>
    <n v="6530.68"/>
    <n v="5472.19"/>
    <n v="1058.4900000000007"/>
    <n v="0.16207959967415347"/>
    <x v="0"/>
    <x v="0"/>
    <s v="No Rating"/>
    <s v="Jul"/>
  </r>
  <r>
    <x v="9671"/>
    <x v="353"/>
    <s v="Camera"/>
    <x v="3"/>
    <x v="0"/>
    <n v="4"/>
    <n v="240.75"/>
    <n v="185.9"/>
    <s v="Online"/>
    <n v="963"/>
    <n v="743.6"/>
    <n v="219.39999999999998"/>
    <n v="0.22782969885773621"/>
    <x v="0"/>
    <x v="0"/>
    <n v="2"/>
    <s v="Jul"/>
  </r>
  <r>
    <x v="9672"/>
    <x v="353"/>
    <s v="Dumbbells"/>
    <x v="0"/>
    <x v="4"/>
    <n v="1"/>
    <n v="296.32"/>
    <n v="210.84"/>
    <s v="Online"/>
    <n v="296.32"/>
    <n v="210.84"/>
    <n v="85.47999999999999"/>
    <n v="0.28847192224622026"/>
    <x v="0"/>
    <x v="0"/>
    <s v="No Rating"/>
    <s v="Jul"/>
  </r>
  <r>
    <x v="9673"/>
    <x v="353"/>
    <s v="Chair"/>
    <x v="2"/>
    <x v="3"/>
    <n v="14"/>
    <n v="147.21"/>
    <n v="100.66"/>
    <s v="Retail"/>
    <n v="2060.94"/>
    <n v="1409.24"/>
    <n v="651.70000000000005"/>
    <n v="0.31621493105087972"/>
    <x v="1"/>
    <x v="1"/>
    <s v="No Rating"/>
    <s v="Jul"/>
  </r>
  <r>
    <x v="9674"/>
    <x v="353"/>
    <s v="Comics"/>
    <x v="1"/>
    <x v="3"/>
    <n v="18"/>
    <n v="461.3"/>
    <n v="296.08"/>
    <s v="Retail"/>
    <n v="8303.4"/>
    <n v="5329.44"/>
    <n v="2973.96"/>
    <n v="0.35816171688705833"/>
    <x v="0"/>
    <x v="0"/>
    <n v="1"/>
    <s v="Jul"/>
  </r>
  <r>
    <x v="9675"/>
    <x v="353"/>
    <s v="Jacket"/>
    <x v="4"/>
    <x v="1"/>
    <n v="10"/>
    <n v="141.12"/>
    <n v="92.08"/>
    <s v="Retail"/>
    <n v="1411.2"/>
    <n v="920.8"/>
    <n v="490.40000000000009"/>
    <n v="0.3475056689342404"/>
    <x v="0"/>
    <x v="0"/>
    <s v="No Rating"/>
    <s v="Jul"/>
  </r>
  <r>
    <x v="9676"/>
    <x v="353"/>
    <s v="Headphones"/>
    <x v="3"/>
    <x v="3"/>
    <n v="14"/>
    <n v="392.95"/>
    <n v="300.13"/>
    <s v="Online"/>
    <n v="5501.3"/>
    <n v="4201.82"/>
    <n v="1299.4800000000005"/>
    <n v="0.23621325868431106"/>
    <x v="0"/>
    <x v="0"/>
    <s v="No Rating"/>
    <s v="Jul"/>
  </r>
  <r>
    <x v="9677"/>
    <x v="353"/>
    <s v="Jacket"/>
    <x v="4"/>
    <x v="0"/>
    <n v="16"/>
    <n v="188.88"/>
    <n v="152.57"/>
    <s v="Online"/>
    <n v="3022.08"/>
    <n v="2441.12"/>
    <n v="580.96"/>
    <n v="0.19223845828038968"/>
    <x v="0"/>
    <x v="0"/>
    <n v="2"/>
    <s v="Jul"/>
  </r>
  <r>
    <x v="9678"/>
    <x v="353"/>
    <s v="Chair"/>
    <x v="2"/>
    <x v="0"/>
    <n v="5"/>
    <n v="444.8"/>
    <n v="361.26"/>
    <s v="Online"/>
    <n v="2224"/>
    <n v="1806.3"/>
    <n v="417.70000000000005"/>
    <n v="0.18781474820143887"/>
    <x v="0"/>
    <x v="0"/>
    <s v="No Rating"/>
    <s v="Jul"/>
  </r>
  <r>
    <x v="9679"/>
    <x v="353"/>
    <s v="Jeans"/>
    <x v="4"/>
    <x v="0"/>
    <n v="13"/>
    <n v="493.46"/>
    <n v="374.05"/>
    <s v="Retail"/>
    <n v="6414.98"/>
    <n v="4862.6500000000005"/>
    <n v="1552.329999999999"/>
    <n v="0.24198516597089922"/>
    <x v="0"/>
    <x v="0"/>
    <s v="No Rating"/>
    <s v="Jul"/>
  </r>
  <r>
    <x v="9680"/>
    <x v="353"/>
    <s v="Comics"/>
    <x v="1"/>
    <x v="0"/>
    <n v="6"/>
    <n v="380.65"/>
    <n v="231.57"/>
    <s v="Online"/>
    <n v="2283.8999999999996"/>
    <n v="1389.42"/>
    <n v="894.47999999999956"/>
    <n v="0.39164586890844594"/>
    <x v="0"/>
    <x v="0"/>
    <n v="1"/>
    <s v="Jul"/>
  </r>
  <r>
    <x v="9681"/>
    <x v="354"/>
    <s v="Yoga Mat"/>
    <x v="0"/>
    <x v="3"/>
    <n v="2"/>
    <n v="246.81"/>
    <n v="201.55"/>
    <s v="Online"/>
    <n v="493.62"/>
    <n v="403.1"/>
    <n v="90.519999999999982"/>
    <n v="0.18337992787974552"/>
    <x v="0"/>
    <x v="0"/>
    <s v="No Rating"/>
    <s v="Jul"/>
  </r>
  <r>
    <x v="9682"/>
    <x v="354"/>
    <s v="Fiction"/>
    <x v="1"/>
    <x v="3"/>
    <n v="1"/>
    <n v="86.35"/>
    <n v="73.42"/>
    <s v="Online"/>
    <n v="86.35"/>
    <n v="73.42"/>
    <n v="12.929999999999993"/>
    <n v="0.14973943254198024"/>
    <x v="0"/>
    <x v="0"/>
    <s v="No Rating"/>
    <s v="Jul"/>
  </r>
  <r>
    <x v="9683"/>
    <x v="354"/>
    <s v="T-shirt"/>
    <x v="4"/>
    <x v="1"/>
    <n v="19"/>
    <n v="197.76"/>
    <n v="167.24"/>
    <s v="Retail"/>
    <n v="3757.4399999999996"/>
    <n v="3177.5600000000004"/>
    <n v="579.8799999999992"/>
    <n v="0.15432847896440111"/>
    <x v="0"/>
    <x v="0"/>
    <s v="No Rating"/>
    <s v="Jul"/>
  </r>
  <r>
    <x v="9684"/>
    <x v="354"/>
    <s v="Chair"/>
    <x v="2"/>
    <x v="1"/>
    <n v="14"/>
    <n v="311.13"/>
    <n v="269.48"/>
    <s v="Retail"/>
    <n v="4355.82"/>
    <n v="3772.7200000000003"/>
    <n v="583.09999999999945"/>
    <n v="0.13386687236846323"/>
    <x v="0"/>
    <x v="0"/>
    <n v="5"/>
    <s v="Jul"/>
  </r>
  <r>
    <x v="9685"/>
    <x v="354"/>
    <s v="Cycle"/>
    <x v="0"/>
    <x v="1"/>
    <n v="6"/>
    <n v="157.80000000000001"/>
    <n v="99.5"/>
    <s v="Online"/>
    <n v="946.80000000000007"/>
    <n v="597"/>
    <n v="349.80000000000007"/>
    <n v="0.36945500633713568"/>
    <x v="0"/>
    <x v="0"/>
    <s v="No Rating"/>
    <s v="Jul"/>
  </r>
  <r>
    <x v="9686"/>
    <x v="354"/>
    <s v="Camera"/>
    <x v="3"/>
    <x v="0"/>
    <n v="6"/>
    <n v="87.57"/>
    <n v="54.59"/>
    <s v="Retail"/>
    <n v="525.41999999999996"/>
    <n v="327.54000000000002"/>
    <n v="197.87999999999994"/>
    <n v="0.37661299531803122"/>
    <x v="0"/>
    <x v="0"/>
    <n v="4"/>
    <s v="Jul"/>
  </r>
  <r>
    <x v="9687"/>
    <x v="354"/>
    <s v="T-shirt"/>
    <x v="4"/>
    <x v="3"/>
    <n v="3"/>
    <n v="321.16000000000003"/>
    <n v="196.13"/>
    <s v="Retail"/>
    <n v="963.48"/>
    <n v="588.39"/>
    <n v="375.09000000000003"/>
    <n v="0.38930751027525223"/>
    <x v="0"/>
    <x v="0"/>
    <s v="No Rating"/>
    <s v="Jul"/>
  </r>
  <r>
    <x v="9688"/>
    <x v="354"/>
    <s v="Football"/>
    <x v="0"/>
    <x v="0"/>
    <n v="11"/>
    <n v="11.4"/>
    <n v="8.9700000000000006"/>
    <s v="Retail"/>
    <n v="125.4"/>
    <n v="98.67"/>
    <n v="26.730000000000004"/>
    <n v="0.21315789473684213"/>
    <x v="0"/>
    <x v="0"/>
    <s v="No Rating"/>
    <s v="Jul"/>
  </r>
  <r>
    <x v="9689"/>
    <x v="354"/>
    <s v="Mixer"/>
    <x v="2"/>
    <x v="1"/>
    <n v="12"/>
    <n v="154.09"/>
    <n v="133.74"/>
    <s v="Online"/>
    <n v="1849.08"/>
    <n v="1604.88"/>
    <n v="244.19999999999982"/>
    <n v="0.13206567590369256"/>
    <x v="0"/>
    <x v="0"/>
    <s v="No Rating"/>
    <s v="Jul"/>
  </r>
  <r>
    <x v="9690"/>
    <x v="354"/>
    <s v="Laptop"/>
    <x v="3"/>
    <x v="2"/>
    <n v="1"/>
    <n v="349.07"/>
    <n v="282.45999999999998"/>
    <s v="Retail"/>
    <n v="349.07"/>
    <n v="282.45999999999998"/>
    <n v="66.610000000000014"/>
    <n v="0.19082132523562614"/>
    <x v="0"/>
    <x v="0"/>
    <s v="No Rating"/>
    <s v="Jul"/>
  </r>
  <r>
    <x v="9691"/>
    <x v="354"/>
    <s v="Fiction"/>
    <x v="1"/>
    <x v="2"/>
    <n v="16"/>
    <n v="112.61"/>
    <n v="90.58"/>
    <s v="Retail"/>
    <n v="1801.76"/>
    <n v="1449.28"/>
    <n v="352.48"/>
    <n v="0.19563093863777642"/>
    <x v="0"/>
    <x v="0"/>
    <s v="No Rating"/>
    <s v="Jul"/>
  </r>
  <r>
    <x v="9692"/>
    <x v="354"/>
    <s v="Laptop"/>
    <x v="3"/>
    <x v="3"/>
    <n v="3"/>
    <n v="465.15"/>
    <n v="406.12"/>
    <s v="Retail"/>
    <n v="1395.4499999999998"/>
    <n v="1218.3600000000001"/>
    <n v="177.08999999999969"/>
    <n v="0.12690529936579578"/>
    <x v="0"/>
    <x v="0"/>
    <s v="No Rating"/>
    <s v="Jul"/>
  </r>
  <r>
    <x v="9693"/>
    <x v="354"/>
    <s v="Mixer"/>
    <x v="2"/>
    <x v="0"/>
    <n v="6"/>
    <n v="442.99"/>
    <n v="395.59"/>
    <s v="Retail"/>
    <n v="2657.94"/>
    <n v="2373.54"/>
    <n v="284.40000000000009"/>
    <n v="0.10700015801711103"/>
    <x v="0"/>
    <x v="0"/>
    <s v="No Rating"/>
    <s v="Jul"/>
  </r>
  <r>
    <x v="9694"/>
    <x v="354"/>
    <s v="Football"/>
    <x v="0"/>
    <x v="3"/>
    <n v="17"/>
    <n v="191.9"/>
    <n v="151.12"/>
    <s v="Retail"/>
    <n v="3262.3"/>
    <n v="2569.04"/>
    <n v="693.26000000000022"/>
    <n v="0.21250651380927571"/>
    <x v="0"/>
    <x v="0"/>
    <s v="No Rating"/>
    <s v="Jul"/>
  </r>
  <r>
    <x v="9695"/>
    <x v="354"/>
    <s v="Yoga Mat"/>
    <x v="0"/>
    <x v="4"/>
    <n v="1"/>
    <n v="492.32"/>
    <n v="371.23"/>
    <s v="Online"/>
    <n v="492.32"/>
    <n v="371.23"/>
    <n v="121.08999999999997"/>
    <n v="0.24595791355216115"/>
    <x v="0"/>
    <x v="0"/>
    <s v="No Rating"/>
    <s v="Jul"/>
  </r>
  <r>
    <x v="9696"/>
    <x v="354"/>
    <s v="Laptop"/>
    <x v="3"/>
    <x v="2"/>
    <n v="15"/>
    <n v="339.53"/>
    <n v="263.73"/>
    <s v="Online"/>
    <n v="5092.95"/>
    <n v="3955.9500000000003"/>
    <n v="1136.9999999999995"/>
    <n v="0.22324978646953134"/>
    <x v="0"/>
    <x v="0"/>
    <n v="4"/>
    <s v="Jul"/>
  </r>
  <r>
    <x v="9697"/>
    <x v="354"/>
    <s v="Fiction"/>
    <x v="1"/>
    <x v="2"/>
    <n v="12"/>
    <n v="76.790000000000006"/>
    <n v="58.87"/>
    <s v="Online"/>
    <n v="921.48"/>
    <n v="706.43999999999994"/>
    <n v="215.04000000000008"/>
    <n v="0.23336371923427537"/>
    <x v="0"/>
    <x v="0"/>
    <s v="No Rating"/>
    <s v="Jul"/>
  </r>
  <r>
    <x v="9698"/>
    <x v="354"/>
    <s v="Vacuum Cleaner"/>
    <x v="2"/>
    <x v="1"/>
    <n v="1"/>
    <n v="23.54"/>
    <n v="17.09"/>
    <s v="Online"/>
    <n v="23.54"/>
    <n v="17.09"/>
    <n v="6.4499999999999993"/>
    <n v="0.27400169923534407"/>
    <x v="0"/>
    <x v="0"/>
    <s v="No Rating"/>
    <s v="Jul"/>
  </r>
  <r>
    <x v="9699"/>
    <x v="354"/>
    <s v="Comics"/>
    <x v="1"/>
    <x v="2"/>
    <n v="1"/>
    <n v="273.55"/>
    <n v="193.59"/>
    <s v="Online"/>
    <n v="273.55"/>
    <n v="193.59"/>
    <n v="79.960000000000008"/>
    <n v="0.29230488027782858"/>
    <x v="0"/>
    <x v="0"/>
    <s v="No Rating"/>
    <s v="Jul"/>
  </r>
  <r>
    <x v="9700"/>
    <x v="354"/>
    <s v="Camera"/>
    <x v="3"/>
    <x v="0"/>
    <n v="16"/>
    <n v="104.92"/>
    <n v="77.62"/>
    <s v="Retail"/>
    <n v="1678.72"/>
    <n v="1241.92"/>
    <n v="436.79999999999995"/>
    <n v="0.26019824628288218"/>
    <x v="0"/>
    <x v="0"/>
    <s v="No Rating"/>
    <s v="Jul"/>
  </r>
  <r>
    <x v="9701"/>
    <x v="354"/>
    <s v="Chair"/>
    <x v="2"/>
    <x v="0"/>
    <n v="7"/>
    <n v="292.45999999999998"/>
    <n v="260.67"/>
    <s v="Online"/>
    <n v="2047.2199999999998"/>
    <n v="1824.69"/>
    <n v="222.52999999999975"/>
    <n v="0.1086986254530533"/>
    <x v="0"/>
    <x v="0"/>
    <s v="No Rating"/>
    <s v="Jul"/>
  </r>
  <r>
    <x v="9702"/>
    <x v="354"/>
    <s v="Football"/>
    <x v="0"/>
    <x v="2"/>
    <n v="18"/>
    <n v="481.81"/>
    <n v="423.87"/>
    <s v="Online"/>
    <n v="8672.58"/>
    <n v="7629.66"/>
    <n v="1042.92"/>
    <n v="0.12025487225254769"/>
    <x v="0"/>
    <x v="0"/>
    <s v="No Rating"/>
    <s v="Jul"/>
  </r>
  <r>
    <x v="9703"/>
    <x v="354"/>
    <s v="Vacuum Cleaner"/>
    <x v="2"/>
    <x v="1"/>
    <n v="10"/>
    <n v="227.73"/>
    <n v="194.12"/>
    <s v="Retail"/>
    <n v="2277.2999999999997"/>
    <n v="1941.2"/>
    <n v="336.09999999999968"/>
    <n v="0.14758705484565043"/>
    <x v="0"/>
    <x v="0"/>
    <s v="No Rating"/>
    <s v="Jul"/>
  </r>
  <r>
    <x v="9704"/>
    <x v="355"/>
    <s v="Sneakers"/>
    <x v="4"/>
    <x v="2"/>
    <n v="17"/>
    <n v="33.96"/>
    <n v="28.89"/>
    <s v="Retail"/>
    <n v="577.32000000000005"/>
    <n v="491.13"/>
    <n v="86.190000000000055"/>
    <n v="0.14929328621908136"/>
    <x v="0"/>
    <x v="0"/>
    <n v="1"/>
    <s v="Jul"/>
  </r>
  <r>
    <x v="9705"/>
    <x v="355"/>
    <s v="Football"/>
    <x v="0"/>
    <x v="1"/>
    <n v="3"/>
    <n v="150.44999999999999"/>
    <n v="133.08000000000001"/>
    <s v="Online"/>
    <n v="451.34999999999997"/>
    <n v="399.24"/>
    <n v="52.109999999999957"/>
    <n v="0.11545363908275166"/>
    <x v="0"/>
    <x v="0"/>
    <s v="No Rating"/>
    <s v="Jul"/>
  </r>
  <r>
    <x v="9706"/>
    <x v="355"/>
    <s v="Headphones"/>
    <x v="3"/>
    <x v="4"/>
    <n v="7"/>
    <n v="389.22"/>
    <n v="236.86"/>
    <s v="Online"/>
    <n v="2724.54"/>
    <n v="1658.02"/>
    <n v="1066.52"/>
    <n v="0.39144956579826318"/>
    <x v="0"/>
    <x v="0"/>
    <s v="No Rating"/>
    <s v="Jul"/>
  </r>
  <r>
    <x v="9707"/>
    <x v="355"/>
    <s v="Vacuum Cleaner"/>
    <x v="2"/>
    <x v="0"/>
    <n v="16"/>
    <n v="48.18"/>
    <n v="38.22"/>
    <s v="Online"/>
    <n v="770.88"/>
    <n v="611.52"/>
    <n v="159.36000000000001"/>
    <n v="0.20672478206724784"/>
    <x v="0"/>
    <x v="0"/>
    <n v="3"/>
    <s v="Jul"/>
  </r>
  <r>
    <x v="9708"/>
    <x v="355"/>
    <s v="Headphones"/>
    <x v="3"/>
    <x v="2"/>
    <n v="6"/>
    <n v="226.28"/>
    <n v="170.62"/>
    <s v="Online"/>
    <n v="1357.68"/>
    <n v="1023.72"/>
    <n v="333.96000000000004"/>
    <n v="0.24597843379883333"/>
    <x v="0"/>
    <x v="0"/>
    <s v="No Rating"/>
    <s v="Jul"/>
  </r>
  <r>
    <x v="9709"/>
    <x v="355"/>
    <s v="Yoga Mat"/>
    <x v="0"/>
    <x v="0"/>
    <n v="5"/>
    <n v="363.16"/>
    <n v="219.39"/>
    <s v="Online"/>
    <n v="1815.8000000000002"/>
    <n v="1096.9499999999998"/>
    <n v="718.85000000000036"/>
    <n v="0.3958861108051549"/>
    <x v="0"/>
    <x v="0"/>
    <s v="No Rating"/>
    <s v="Jul"/>
  </r>
  <r>
    <x v="9710"/>
    <x v="355"/>
    <s v="Dumbbells"/>
    <x v="0"/>
    <x v="4"/>
    <n v="18"/>
    <n v="356.56"/>
    <n v="264.45999999999998"/>
    <s v="Retail"/>
    <n v="6418.08"/>
    <n v="4760.28"/>
    <n v="1657.8000000000002"/>
    <n v="0.25830154812654255"/>
    <x v="0"/>
    <x v="0"/>
    <s v="No Rating"/>
    <s v="Jul"/>
  </r>
  <r>
    <x v="9711"/>
    <x v="355"/>
    <s v="Biography"/>
    <x v="1"/>
    <x v="0"/>
    <n v="9"/>
    <n v="159.74"/>
    <n v="141.4"/>
    <s v="Online"/>
    <n v="1437.66"/>
    <n v="1272.6000000000001"/>
    <n v="165.05999999999995"/>
    <n v="0.11481156879929881"/>
    <x v="0"/>
    <x v="0"/>
    <s v="No Rating"/>
    <s v="Jul"/>
  </r>
  <r>
    <x v="9712"/>
    <x v="355"/>
    <s v="Chair"/>
    <x v="2"/>
    <x v="0"/>
    <n v="9"/>
    <n v="189.69"/>
    <n v="160.16999999999999"/>
    <s v="Retail"/>
    <n v="1707.21"/>
    <n v="1441.53"/>
    <n v="265.68000000000006"/>
    <n v="0.1556223311719121"/>
    <x v="0"/>
    <x v="0"/>
    <s v="No Rating"/>
    <s v="Jul"/>
  </r>
  <r>
    <x v="9713"/>
    <x v="355"/>
    <s v="Biography"/>
    <x v="1"/>
    <x v="4"/>
    <n v="4"/>
    <n v="282.89"/>
    <n v="200.81"/>
    <s v="Online"/>
    <n v="1131.56"/>
    <n v="803.24"/>
    <n v="328.31999999999994"/>
    <n v="0.2901481141079571"/>
    <x v="0"/>
    <x v="0"/>
    <s v="No Rating"/>
    <s v="Jul"/>
  </r>
  <r>
    <x v="9714"/>
    <x v="355"/>
    <s v="Jeans"/>
    <x v="4"/>
    <x v="2"/>
    <n v="3"/>
    <n v="486.62"/>
    <n v="413.18"/>
    <s v="Retail"/>
    <n v="1459.8600000000001"/>
    <n v="1239.54"/>
    <n v="220.32000000000016"/>
    <n v="0.15091858123381705"/>
    <x v="0"/>
    <x v="0"/>
    <s v="No Rating"/>
    <s v="Jul"/>
  </r>
  <r>
    <x v="9715"/>
    <x v="355"/>
    <s v="Smartphone"/>
    <x v="3"/>
    <x v="4"/>
    <n v="18"/>
    <n v="22.96"/>
    <n v="17.5"/>
    <s v="Online"/>
    <n v="413.28000000000003"/>
    <n v="315"/>
    <n v="98.28000000000003"/>
    <n v="0.23780487804878053"/>
    <x v="0"/>
    <x v="0"/>
    <n v="3"/>
    <s v="Jul"/>
  </r>
  <r>
    <x v="9716"/>
    <x v="355"/>
    <s v="Cycle"/>
    <x v="0"/>
    <x v="1"/>
    <n v="18"/>
    <n v="490.44"/>
    <n v="372.27"/>
    <s v="Retail"/>
    <n v="8827.92"/>
    <n v="6700.86"/>
    <n v="2127.0600000000004"/>
    <n v="0.24094690482016154"/>
    <x v="0"/>
    <x v="0"/>
    <s v="No Rating"/>
    <s v="Jul"/>
  </r>
  <r>
    <x v="9717"/>
    <x v="355"/>
    <s v="Cookware Set"/>
    <x v="2"/>
    <x v="4"/>
    <n v="4"/>
    <n v="426.37"/>
    <n v="311.36"/>
    <s v="Online"/>
    <n v="1705.48"/>
    <n v="1245.44"/>
    <n v="460.03999999999996"/>
    <n v="0.26974224265309471"/>
    <x v="0"/>
    <x v="0"/>
    <s v="No Rating"/>
    <s v="Jul"/>
  </r>
  <r>
    <x v="9718"/>
    <x v="355"/>
    <s v="T-shirt"/>
    <x v="4"/>
    <x v="4"/>
    <n v="10"/>
    <n v="272.77"/>
    <n v="165.9"/>
    <s v="Retail"/>
    <n v="2727.7"/>
    <n v="1659"/>
    <n v="1068.6999999999998"/>
    <n v="0.39179528540528646"/>
    <x v="0"/>
    <x v="0"/>
    <s v="No Rating"/>
    <s v="Jul"/>
  </r>
  <r>
    <x v="9719"/>
    <x v="355"/>
    <s v="Textbook"/>
    <x v="1"/>
    <x v="1"/>
    <n v="4"/>
    <n v="401.14"/>
    <n v="294.75"/>
    <s v="Online"/>
    <n v="1604.56"/>
    <n v="1179"/>
    <n v="425.55999999999995"/>
    <n v="0.26521912549234677"/>
    <x v="0"/>
    <x v="0"/>
    <s v="No Rating"/>
    <s v="Jul"/>
  </r>
  <r>
    <x v="9720"/>
    <x v="355"/>
    <s v="Yoga Mat"/>
    <x v="0"/>
    <x v="1"/>
    <n v="10"/>
    <n v="217.54"/>
    <n v="150.41999999999999"/>
    <s v="Online"/>
    <n v="2175.4"/>
    <n v="1504.1999999999998"/>
    <n v="671.20000000000027"/>
    <n v="0.30854095798473857"/>
    <x v="0"/>
    <x v="0"/>
    <s v="No Rating"/>
    <s v="Jul"/>
  </r>
  <r>
    <x v="9721"/>
    <x v="355"/>
    <s v="Laptop"/>
    <x v="3"/>
    <x v="2"/>
    <n v="11"/>
    <n v="240.92"/>
    <n v="209.15"/>
    <s v="Online"/>
    <n v="2650.12"/>
    <n v="2300.65"/>
    <n v="349.4699999999998"/>
    <n v="0.13186950024904526"/>
    <x v="0"/>
    <x v="0"/>
    <s v="No Rating"/>
    <s v="Jul"/>
  </r>
  <r>
    <x v="9722"/>
    <x v="355"/>
    <s v="Laptop"/>
    <x v="3"/>
    <x v="4"/>
    <n v="11"/>
    <n v="372.9"/>
    <n v="276.79000000000002"/>
    <s v="Retail"/>
    <n v="4101.8999999999996"/>
    <n v="3044.69"/>
    <n v="1057.2099999999996"/>
    <n v="0.25773665862161427"/>
    <x v="0"/>
    <x v="0"/>
    <s v="No Rating"/>
    <s v="Jul"/>
  </r>
  <r>
    <x v="9723"/>
    <x v="355"/>
    <s v="Jeans"/>
    <x v="4"/>
    <x v="3"/>
    <n v="11"/>
    <n v="468.85"/>
    <n v="385.94"/>
    <s v="Online"/>
    <n v="5157.3500000000004"/>
    <n v="4245.34"/>
    <n v="912.01000000000022"/>
    <n v="0.17683694145249015"/>
    <x v="0"/>
    <x v="0"/>
    <s v="No Rating"/>
    <s v="Jul"/>
  </r>
  <r>
    <x v="9724"/>
    <x v="355"/>
    <s v="Football"/>
    <x v="0"/>
    <x v="4"/>
    <n v="10"/>
    <n v="196.09"/>
    <n v="118.83"/>
    <s v="Online"/>
    <n v="1960.9"/>
    <n v="1188.3"/>
    <n v="772.60000000000014"/>
    <n v="0.39400275383752364"/>
    <x v="0"/>
    <x v="0"/>
    <s v="No Rating"/>
    <s v="Jul"/>
  </r>
  <r>
    <x v="9725"/>
    <x v="355"/>
    <s v="T-shirt"/>
    <x v="4"/>
    <x v="2"/>
    <n v="11"/>
    <n v="312.69"/>
    <n v="205.92"/>
    <s v="Online"/>
    <n v="3439.59"/>
    <n v="2265.12"/>
    <n v="1174.4700000000003"/>
    <n v="0.34145639451213666"/>
    <x v="0"/>
    <x v="0"/>
    <s v="No Rating"/>
    <s v="Jul"/>
  </r>
  <r>
    <x v="9726"/>
    <x v="355"/>
    <s v="Mixer"/>
    <x v="2"/>
    <x v="2"/>
    <n v="11"/>
    <n v="119.72"/>
    <n v="80.11"/>
    <s v="Retail"/>
    <n v="1316.92"/>
    <n v="881.21"/>
    <n v="435.71000000000004"/>
    <n v="0.33085532910123622"/>
    <x v="0"/>
    <x v="0"/>
    <s v="No Rating"/>
    <s v="Jul"/>
  </r>
  <r>
    <x v="9727"/>
    <x v="355"/>
    <s v="Dumbbells"/>
    <x v="0"/>
    <x v="0"/>
    <n v="18"/>
    <n v="417.31"/>
    <n v="322.07"/>
    <s v="Online"/>
    <n v="7511.58"/>
    <n v="5797.26"/>
    <n v="1714.3199999999997"/>
    <n v="0.22822362272651023"/>
    <x v="0"/>
    <x v="0"/>
    <s v="No Rating"/>
    <s v="Jul"/>
  </r>
  <r>
    <x v="9728"/>
    <x v="355"/>
    <s v="Vacuum Cleaner"/>
    <x v="2"/>
    <x v="0"/>
    <n v="7"/>
    <n v="425.51"/>
    <n v="303.5"/>
    <s v="Online"/>
    <n v="2978.5699999999997"/>
    <n v="2124.5"/>
    <n v="854.06999999999971"/>
    <n v="0.2867382670207515"/>
    <x v="0"/>
    <x v="0"/>
    <n v="5"/>
    <s v="Jul"/>
  </r>
  <r>
    <x v="9729"/>
    <x v="355"/>
    <s v="Sneakers"/>
    <x v="4"/>
    <x v="2"/>
    <n v="6"/>
    <n v="85.5"/>
    <n v="55.82"/>
    <s v="Online"/>
    <n v="513"/>
    <n v="334.92"/>
    <n v="178.07999999999998"/>
    <n v="0.34713450292397657"/>
    <x v="0"/>
    <x v="0"/>
    <s v="No Rating"/>
    <s v="Jul"/>
  </r>
  <r>
    <x v="9730"/>
    <x v="355"/>
    <s v="Textbook"/>
    <x v="1"/>
    <x v="0"/>
    <n v="8"/>
    <n v="364.12"/>
    <n v="301.89"/>
    <s v="Online"/>
    <n v="2912.96"/>
    <n v="2415.12"/>
    <n v="497.84000000000015"/>
    <n v="0.17090519608920141"/>
    <x v="0"/>
    <x v="0"/>
    <s v="No Rating"/>
    <s v="Jul"/>
  </r>
  <r>
    <x v="9731"/>
    <x v="355"/>
    <s v="Fiction"/>
    <x v="1"/>
    <x v="0"/>
    <n v="8"/>
    <n v="323.79000000000002"/>
    <n v="244.48"/>
    <s v="Retail"/>
    <n v="2590.3200000000002"/>
    <n v="1955.84"/>
    <n v="634.48000000000025"/>
    <n v="0.244942709781031"/>
    <x v="0"/>
    <x v="0"/>
    <s v="No Rating"/>
    <s v="Jul"/>
  </r>
  <r>
    <x v="9732"/>
    <x v="355"/>
    <s v="Fiction"/>
    <x v="1"/>
    <x v="0"/>
    <n v="15"/>
    <n v="400.11"/>
    <n v="356.77"/>
    <s v="Online"/>
    <n v="6001.6500000000005"/>
    <n v="5351.5499999999993"/>
    <n v="650.10000000000127"/>
    <n v="0.10832021194171623"/>
    <x v="0"/>
    <x v="0"/>
    <s v="No Rating"/>
    <s v="Jul"/>
  </r>
  <r>
    <x v="9733"/>
    <x v="355"/>
    <s v="Smartphone"/>
    <x v="3"/>
    <x v="3"/>
    <n v="7"/>
    <n v="309.54000000000002"/>
    <n v="215.39"/>
    <s v="Online"/>
    <n v="2166.7800000000002"/>
    <n v="1507.73"/>
    <n v="659.05000000000018"/>
    <n v="0.30416101311623706"/>
    <x v="0"/>
    <x v="0"/>
    <s v="No Rating"/>
    <s v="Jul"/>
  </r>
  <r>
    <x v="9734"/>
    <x v="355"/>
    <s v="Comics"/>
    <x v="1"/>
    <x v="4"/>
    <n v="4"/>
    <n v="274.58999999999997"/>
    <n v="176.1"/>
    <s v="Retail"/>
    <n v="1098.3599999999999"/>
    <n v="704.4"/>
    <n v="393.95999999999992"/>
    <n v="0.35868021413744122"/>
    <x v="0"/>
    <x v="0"/>
    <s v="No Rating"/>
    <s v="Jul"/>
  </r>
  <r>
    <x v="9735"/>
    <x v="356"/>
    <s v="Headphones"/>
    <x v="3"/>
    <x v="2"/>
    <n v="6"/>
    <n v="359.92"/>
    <n v="299.10000000000002"/>
    <s v="Online"/>
    <n v="2159.52"/>
    <n v="1794.6000000000001"/>
    <n v="364.91999999999985"/>
    <n v="0.16898199599911085"/>
    <x v="1"/>
    <x v="4"/>
    <s v="No Rating"/>
    <s v="Jul"/>
  </r>
  <r>
    <x v="9736"/>
    <x v="356"/>
    <s v="Yoga Mat"/>
    <x v="0"/>
    <x v="0"/>
    <n v="2"/>
    <n v="101.45"/>
    <n v="65.66"/>
    <s v="Retail"/>
    <n v="202.9"/>
    <n v="131.32"/>
    <n v="71.580000000000013"/>
    <n v="0.35278462296697888"/>
    <x v="0"/>
    <x v="0"/>
    <n v="4"/>
    <s v="Jul"/>
  </r>
  <r>
    <x v="9737"/>
    <x v="356"/>
    <s v="Dumbbells"/>
    <x v="0"/>
    <x v="4"/>
    <n v="16"/>
    <n v="480.06"/>
    <n v="327.78"/>
    <s v="Online"/>
    <n v="7680.96"/>
    <n v="5244.48"/>
    <n v="2436.4800000000005"/>
    <n v="0.31721034870641174"/>
    <x v="0"/>
    <x v="0"/>
    <s v="No Rating"/>
    <s v="Jul"/>
  </r>
  <r>
    <x v="9738"/>
    <x v="356"/>
    <s v="Chair"/>
    <x v="2"/>
    <x v="1"/>
    <n v="7"/>
    <n v="414.17"/>
    <n v="319.61"/>
    <s v="Online"/>
    <n v="2899.19"/>
    <n v="2237.27"/>
    <n v="661.92000000000007"/>
    <n v="0.22831204577830361"/>
    <x v="0"/>
    <x v="0"/>
    <s v="No Rating"/>
    <s v="Jul"/>
  </r>
  <r>
    <x v="9739"/>
    <x v="356"/>
    <s v="Camera"/>
    <x v="3"/>
    <x v="0"/>
    <n v="2"/>
    <n v="216.22"/>
    <n v="189.32"/>
    <s v="Retail"/>
    <n v="432.44"/>
    <n v="378.64"/>
    <n v="53.800000000000011"/>
    <n v="0.12441032281935069"/>
    <x v="0"/>
    <x v="0"/>
    <s v="No Rating"/>
    <s v="Jul"/>
  </r>
  <r>
    <x v="9740"/>
    <x v="356"/>
    <s v="Comics"/>
    <x v="1"/>
    <x v="2"/>
    <n v="14"/>
    <n v="264.94"/>
    <n v="227.39"/>
    <s v="Online"/>
    <n v="3709.16"/>
    <n v="3183.46"/>
    <n v="525.69999999999982"/>
    <n v="0.14173020306484482"/>
    <x v="0"/>
    <x v="0"/>
    <s v="No Rating"/>
    <s v="Jul"/>
  </r>
  <r>
    <x v="9741"/>
    <x v="356"/>
    <s v="Camera"/>
    <x v="3"/>
    <x v="2"/>
    <n v="3"/>
    <n v="188.72"/>
    <n v="122.44"/>
    <s v="Online"/>
    <n v="566.16"/>
    <n v="367.32"/>
    <n v="198.83999999999997"/>
    <n v="0.3512081390419669"/>
    <x v="0"/>
    <x v="0"/>
    <s v="No Rating"/>
    <s v="Jul"/>
  </r>
  <r>
    <x v="9742"/>
    <x v="356"/>
    <s v="Football"/>
    <x v="0"/>
    <x v="4"/>
    <n v="2"/>
    <n v="116.91"/>
    <n v="102.58"/>
    <s v="Online"/>
    <n v="233.82"/>
    <n v="205.16"/>
    <n v="28.659999999999997"/>
    <n v="0.12257291933966298"/>
    <x v="0"/>
    <x v="0"/>
    <n v="4"/>
    <s v="Jul"/>
  </r>
  <r>
    <x v="9743"/>
    <x v="356"/>
    <s v="Vacuum Cleaner"/>
    <x v="2"/>
    <x v="2"/>
    <n v="6"/>
    <n v="487.02"/>
    <n v="365.91"/>
    <s v="Online"/>
    <n v="2922.12"/>
    <n v="2195.46"/>
    <n v="726.65999999999985"/>
    <n v="0.24867561907108535"/>
    <x v="0"/>
    <x v="0"/>
    <s v="No Rating"/>
    <s v="Jul"/>
  </r>
  <r>
    <x v="9744"/>
    <x v="356"/>
    <s v="Comics"/>
    <x v="1"/>
    <x v="2"/>
    <n v="15"/>
    <n v="94.5"/>
    <n v="70.53"/>
    <s v="Online"/>
    <n v="1417.5"/>
    <n v="1057.95"/>
    <n v="359.54999999999995"/>
    <n v="0.25365079365079363"/>
    <x v="0"/>
    <x v="0"/>
    <n v="3"/>
    <s v="Jul"/>
  </r>
  <r>
    <x v="9745"/>
    <x v="356"/>
    <s v="Cookware Set"/>
    <x v="2"/>
    <x v="4"/>
    <n v="4"/>
    <n v="117.05"/>
    <n v="97"/>
    <s v="Online"/>
    <n v="468.2"/>
    <n v="388"/>
    <n v="80.199999999999989"/>
    <n v="0.17129431866723621"/>
    <x v="0"/>
    <x v="0"/>
    <s v="No Rating"/>
    <s v="Jul"/>
  </r>
  <r>
    <x v="9746"/>
    <x v="356"/>
    <s v="Headphones"/>
    <x v="3"/>
    <x v="0"/>
    <n v="6"/>
    <n v="374.64"/>
    <n v="277.66000000000003"/>
    <s v="Retail"/>
    <n v="2247.84"/>
    <n v="1665.96"/>
    <n v="581.88000000000011"/>
    <n v="0.25886184070040574"/>
    <x v="0"/>
    <x v="0"/>
    <s v="No Rating"/>
    <s v="Jul"/>
  </r>
  <r>
    <x v="9747"/>
    <x v="356"/>
    <s v="Fiction"/>
    <x v="1"/>
    <x v="0"/>
    <n v="10"/>
    <n v="338.43"/>
    <n v="214.9"/>
    <s v="Retail"/>
    <n v="3384.3"/>
    <n v="2149"/>
    <n v="1235.3000000000002"/>
    <n v="0.36500901220340992"/>
    <x v="0"/>
    <x v="0"/>
    <s v="No Rating"/>
    <s v="Jul"/>
  </r>
  <r>
    <x v="9748"/>
    <x v="356"/>
    <s v="Dumbbells"/>
    <x v="0"/>
    <x v="2"/>
    <n v="6"/>
    <n v="431.1"/>
    <n v="335.85"/>
    <s v="Online"/>
    <n v="2586.6000000000004"/>
    <n v="2015.1000000000001"/>
    <n v="571.50000000000023"/>
    <n v="0.22094641614474606"/>
    <x v="0"/>
    <x v="0"/>
    <s v="No Rating"/>
    <s v="Jul"/>
  </r>
  <r>
    <x v="9749"/>
    <x v="356"/>
    <s v="Smartphone"/>
    <x v="3"/>
    <x v="3"/>
    <n v="13"/>
    <n v="305.06"/>
    <n v="209.49"/>
    <s v="Retail"/>
    <n v="3965.78"/>
    <n v="2723.37"/>
    <n v="1242.4100000000003"/>
    <n v="0.31328263292467062"/>
    <x v="0"/>
    <x v="0"/>
    <s v="No Rating"/>
    <s v="Jul"/>
  </r>
  <r>
    <x v="9750"/>
    <x v="356"/>
    <s v="Comics"/>
    <x v="1"/>
    <x v="3"/>
    <n v="14"/>
    <n v="351.22"/>
    <n v="313.35000000000002"/>
    <s v="Retail"/>
    <n v="4917.08"/>
    <n v="4386.9000000000005"/>
    <n v="530.17999999999938"/>
    <n v="0.10782415579978348"/>
    <x v="1"/>
    <x v="3"/>
    <s v="No Rating"/>
    <s v="Jul"/>
  </r>
  <r>
    <x v="9751"/>
    <x v="356"/>
    <s v="Textbook"/>
    <x v="1"/>
    <x v="4"/>
    <n v="9"/>
    <n v="441.09"/>
    <n v="303.11"/>
    <s v="Retail"/>
    <n v="3969.81"/>
    <n v="2727.9900000000002"/>
    <n v="1241.8199999999997"/>
    <n v="0.31281597859847188"/>
    <x v="0"/>
    <x v="0"/>
    <s v="No Rating"/>
    <s v="Jul"/>
  </r>
  <r>
    <x v="9752"/>
    <x v="356"/>
    <s v="Camera"/>
    <x v="3"/>
    <x v="0"/>
    <n v="10"/>
    <n v="41.37"/>
    <n v="30.93"/>
    <s v="Retail"/>
    <n v="413.7"/>
    <n v="309.3"/>
    <n v="104.39999999999998"/>
    <n v="0.25235678027556196"/>
    <x v="0"/>
    <x v="0"/>
    <s v="No Rating"/>
    <s v="Jul"/>
  </r>
  <r>
    <x v="9753"/>
    <x v="356"/>
    <s v="Sneakers"/>
    <x v="4"/>
    <x v="4"/>
    <n v="7"/>
    <n v="129.29"/>
    <n v="100.58"/>
    <s v="Online"/>
    <n v="905.03"/>
    <n v="704.06"/>
    <n v="200.97000000000003"/>
    <n v="0.22205893727279763"/>
    <x v="0"/>
    <x v="0"/>
    <s v="No Rating"/>
    <s v="Jul"/>
  </r>
  <r>
    <x v="9754"/>
    <x v="356"/>
    <s v="Comics"/>
    <x v="1"/>
    <x v="1"/>
    <n v="18"/>
    <n v="449.85"/>
    <n v="326.29000000000002"/>
    <s v="Retail"/>
    <n v="8097.3"/>
    <n v="5873.22"/>
    <n v="2224.08"/>
    <n v="0.2746693342225186"/>
    <x v="0"/>
    <x v="0"/>
    <s v="No Rating"/>
    <s v="Jul"/>
  </r>
  <r>
    <x v="9755"/>
    <x v="356"/>
    <s v="Yoga Mat"/>
    <x v="0"/>
    <x v="2"/>
    <n v="20"/>
    <n v="178.52"/>
    <n v="145.36000000000001"/>
    <s v="Retail"/>
    <n v="3570.4"/>
    <n v="2907.2000000000003"/>
    <n v="663.19999999999982"/>
    <n v="0.18574949585480613"/>
    <x v="0"/>
    <x v="0"/>
    <n v="3"/>
    <s v="Jul"/>
  </r>
  <r>
    <x v="9756"/>
    <x v="356"/>
    <s v="Laptop"/>
    <x v="3"/>
    <x v="3"/>
    <n v="20"/>
    <n v="186.21"/>
    <n v="165.71"/>
    <s v="Retail"/>
    <n v="3724.2000000000003"/>
    <n v="3314.2000000000003"/>
    <n v="410"/>
    <n v="0.11009075774663014"/>
    <x v="0"/>
    <x v="0"/>
    <s v="No Rating"/>
    <s v="Jul"/>
  </r>
  <r>
    <x v="9757"/>
    <x v="356"/>
    <s v="Smartphone"/>
    <x v="3"/>
    <x v="0"/>
    <n v="9"/>
    <n v="76.849999999999994"/>
    <n v="47.34"/>
    <s v="Online"/>
    <n v="691.65"/>
    <n v="426.06000000000006"/>
    <n v="265.58999999999992"/>
    <n v="0.38399479505530243"/>
    <x v="0"/>
    <x v="0"/>
    <s v="No Rating"/>
    <s v="Jul"/>
  </r>
  <r>
    <x v="9758"/>
    <x v="356"/>
    <s v="Vacuum Cleaner"/>
    <x v="2"/>
    <x v="2"/>
    <n v="19"/>
    <n v="390.74"/>
    <n v="264.44"/>
    <s v="Online"/>
    <n v="7424.06"/>
    <n v="5024.3599999999997"/>
    <n v="2399.7000000000007"/>
    <n v="0.32323284025182997"/>
    <x v="0"/>
    <x v="0"/>
    <s v="No Rating"/>
    <s v="Jul"/>
  </r>
  <r>
    <x v="9759"/>
    <x v="356"/>
    <s v="T-shirt"/>
    <x v="4"/>
    <x v="2"/>
    <n v="3"/>
    <n v="169.79"/>
    <n v="118.64"/>
    <s v="Online"/>
    <n v="509.37"/>
    <n v="355.92"/>
    <n v="153.44999999999999"/>
    <n v="0.30125449084162786"/>
    <x v="0"/>
    <x v="0"/>
    <s v="No Rating"/>
    <s v="Jul"/>
  </r>
  <r>
    <x v="9760"/>
    <x v="356"/>
    <s v="Smartphone"/>
    <x v="3"/>
    <x v="0"/>
    <n v="16"/>
    <n v="26.09"/>
    <n v="19.52"/>
    <s v="Retail"/>
    <n v="417.44"/>
    <n v="312.32"/>
    <n v="105.12"/>
    <n v="0.25182062092755847"/>
    <x v="0"/>
    <x v="0"/>
    <n v="3"/>
    <s v="Jul"/>
  </r>
  <r>
    <x v="9761"/>
    <x v="356"/>
    <s v="Textbook"/>
    <x v="1"/>
    <x v="1"/>
    <n v="2"/>
    <n v="412.82"/>
    <n v="283.82"/>
    <s v="Retail"/>
    <n v="825.64"/>
    <n v="567.64"/>
    <n v="258"/>
    <n v="0.31248486022964006"/>
    <x v="0"/>
    <x v="0"/>
    <n v="2"/>
    <s v="Jul"/>
  </r>
  <r>
    <x v="9762"/>
    <x v="356"/>
    <s v="Textbook"/>
    <x v="1"/>
    <x v="0"/>
    <n v="17"/>
    <n v="90.32"/>
    <n v="66.17"/>
    <s v="Retail"/>
    <n v="1535.4399999999998"/>
    <n v="1124.8900000000001"/>
    <n v="410.54999999999973"/>
    <n v="0.26738263950398566"/>
    <x v="0"/>
    <x v="0"/>
    <s v="No Rating"/>
    <s v="Jul"/>
  </r>
  <r>
    <x v="9763"/>
    <x v="356"/>
    <s v="Cycle"/>
    <x v="0"/>
    <x v="2"/>
    <n v="5"/>
    <n v="244.04"/>
    <n v="163.08000000000001"/>
    <s v="Online"/>
    <n v="1220.2"/>
    <n v="815.40000000000009"/>
    <n v="404.79999999999995"/>
    <n v="0.33174889362399601"/>
    <x v="0"/>
    <x v="0"/>
    <s v="No Rating"/>
    <s v="Jul"/>
  </r>
  <r>
    <x v="9764"/>
    <x v="356"/>
    <s v="Headphones"/>
    <x v="3"/>
    <x v="4"/>
    <n v="17"/>
    <n v="220.61"/>
    <n v="146.31"/>
    <s v="Online"/>
    <n v="3750.3700000000003"/>
    <n v="2487.27"/>
    <n v="1263.1000000000004"/>
    <n v="0.33679343638094383"/>
    <x v="0"/>
    <x v="0"/>
    <n v="2"/>
    <s v="Jul"/>
  </r>
  <r>
    <x v="9765"/>
    <x v="356"/>
    <s v="Jacket"/>
    <x v="4"/>
    <x v="0"/>
    <n v="20"/>
    <n v="434.33"/>
    <n v="298.91000000000003"/>
    <s v="Retail"/>
    <n v="8686.6"/>
    <n v="5978.2000000000007"/>
    <n v="2708.3999999999996"/>
    <n v="0.31179057398752097"/>
    <x v="0"/>
    <x v="0"/>
    <s v="No Rating"/>
    <s v="Jul"/>
  </r>
  <r>
    <x v="9766"/>
    <x v="356"/>
    <s v="Camera"/>
    <x v="3"/>
    <x v="2"/>
    <n v="18"/>
    <n v="301.77999999999997"/>
    <n v="268.95999999999998"/>
    <s v="Retail"/>
    <n v="5432.0399999999991"/>
    <n v="4841.28"/>
    <n v="590.75999999999931"/>
    <n v="0.10875472198290134"/>
    <x v="0"/>
    <x v="0"/>
    <s v="No Rating"/>
    <s v="Jul"/>
  </r>
  <r>
    <x v="9767"/>
    <x v="356"/>
    <s v="Jeans"/>
    <x v="4"/>
    <x v="1"/>
    <n v="5"/>
    <n v="475.29"/>
    <n v="294.85000000000002"/>
    <s v="Retail"/>
    <n v="2376.4500000000003"/>
    <n v="1474.25"/>
    <n v="902.20000000000027"/>
    <n v="0.37964190283826721"/>
    <x v="0"/>
    <x v="0"/>
    <s v="No Rating"/>
    <s v="Jul"/>
  </r>
  <r>
    <x v="9768"/>
    <x v="357"/>
    <s v="Jeans"/>
    <x v="4"/>
    <x v="3"/>
    <n v="13"/>
    <n v="190.54"/>
    <n v="167.17"/>
    <s v="Retail"/>
    <n v="2477.02"/>
    <n v="2173.21"/>
    <n v="303.80999999999995"/>
    <n v="0.12265141177705467"/>
    <x v="0"/>
    <x v="0"/>
    <s v="No Rating"/>
    <s v="Jul"/>
  </r>
  <r>
    <x v="9769"/>
    <x v="357"/>
    <s v="Dumbbells"/>
    <x v="0"/>
    <x v="3"/>
    <n v="8"/>
    <n v="142.19999999999999"/>
    <n v="110.65"/>
    <s v="Online"/>
    <n v="1137.5999999999999"/>
    <n v="885.2"/>
    <n v="252.39999999999986"/>
    <n v="0.22187060478199708"/>
    <x v="1"/>
    <x v="3"/>
    <s v="No Rating"/>
    <s v="Jul"/>
  </r>
  <r>
    <x v="9770"/>
    <x v="357"/>
    <s v="Headphones"/>
    <x v="3"/>
    <x v="1"/>
    <n v="4"/>
    <n v="22.3"/>
    <n v="17.760000000000002"/>
    <s v="Retail"/>
    <n v="89.2"/>
    <n v="71.040000000000006"/>
    <n v="18.159999999999997"/>
    <n v="0.2035874439461883"/>
    <x v="0"/>
    <x v="0"/>
    <s v="No Rating"/>
    <s v="Jul"/>
  </r>
  <r>
    <x v="9771"/>
    <x v="357"/>
    <s v="Football"/>
    <x v="0"/>
    <x v="4"/>
    <n v="1"/>
    <n v="355.05"/>
    <n v="306.76"/>
    <s v="Online"/>
    <n v="355.05"/>
    <n v="306.76"/>
    <n v="48.29000000000002"/>
    <n v="0.13600901281509653"/>
    <x v="0"/>
    <x v="0"/>
    <s v="No Rating"/>
    <s v="Jul"/>
  </r>
  <r>
    <x v="9772"/>
    <x v="357"/>
    <s v="Jeans"/>
    <x v="4"/>
    <x v="1"/>
    <n v="5"/>
    <n v="311.64999999999998"/>
    <n v="216.71"/>
    <s v="Retail"/>
    <n v="1558.25"/>
    <n v="1083.55"/>
    <n v="474.70000000000005"/>
    <n v="0.30463661158350719"/>
    <x v="0"/>
    <x v="0"/>
    <s v="No Rating"/>
    <s v="Jul"/>
  </r>
  <r>
    <x v="9773"/>
    <x v="357"/>
    <s v="Vacuum Cleaner"/>
    <x v="2"/>
    <x v="3"/>
    <n v="5"/>
    <n v="474.17"/>
    <n v="419.32"/>
    <s v="Online"/>
    <n v="2370.85"/>
    <n v="2096.6"/>
    <n v="274.25"/>
    <n v="0.11567581247232006"/>
    <x v="0"/>
    <x v="0"/>
    <s v="No Rating"/>
    <s v="Jul"/>
  </r>
  <r>
    <x v="9774"/>
    <x v="357"/>
    <s v="Vacuum Cleaner"/>
    <x v="2"/>
    <x v="1"/>
    <n v="6"/>
    <n v="33.11"/>
    <n v="25.83"/>
    <s v="Online"/>
    <n v="198.66"/>
    <n v="154.97999999999999"/>
    <n v="43.680000000000007"/>
    <n v="0.21987315010570829"/>
    <x v="0"/>
    <x v="0"/>
    <n v="5"/>
    <s v="Jul"/>
  </r>
  <r>
    <x v="9775"/>
    <x v="357"/>
    <s v="Textbook"/>
    <x v="1"/>
    <x v="3"/>
    <n v="18"/>
    <n v="244.18"/>
    <n v="148.9"/>
    <s v="Retail"/>
    <n v="4395.24"/>
    <n v="2680.2000000000003"/>
    <n v="1715.0399999999995"/>
    <n v="0.39020394790728141"/>
    <x v="0"/>
    <x v="0"/>
    <s v="No Rating"/>
    <s v="Jul"/>
  </r>
  <r>
    <x v="9776"/>
    <x v="357"/>
    <s v="Yoga Mat"/>
    <x v="0"/>
    <x v="2"/>
    <n v="5"/>
    <n v="85.82"/>
    <n v="74.48"/>
    <s v="Retail"/>
    <n v="429.09999999999997"/>
    <n v="372.40000000000003"/>
    <n v="56.699999999999932"/>
    <n v="0.13213703099510588"/>
    <x v="0"/>
    <x v="0"/>
    <s v="No Rating"/>
    <s v="Jul"/>
  </r>
  <r>
    <x v="9777"/>
    <x v="357"/>
    <s v="Yoga Mat"/>
    <x v="0"/>
    <x v="0"/>
    <n v="12"/>
    <n v="371.25"/>
    <n v="248.69"/>
    <s v="Online"/>
    <n v="4455"/>
    <n v="2984.2799999999997"/>
    <n v="1470.7200000000003"/>
    <n v="0.33012794612794616"/>
    <x v="0"/>
    <x v="0"/>
    <s v="No Rating"/>
    <s v="Jul"/>
  </r>
  <r>
    <x v="9778"/>
    <x v="357"/>
    <s v="Mixer"/>
    <x v="2"/>
    <x v="0"/>
    <n v="3"/>
    <n v="121.29"/>
    <n v="85.2"/>
    <s v="Retail"/>
    <n v="363.87"/>
    <n v="255.60000000000002"/>
    <n v="108.26999999999998"/>
    <n v="0.29755132327479589"/>
    <x v="0"/>
    <x v="0"/>
    <s v="No Rating"/>
    <s v="Jul"/>
  </r>
  <r>
    <x v="9779"/>
    <x v="357"/>
    <s v="Camera"/>
    <x v="3"/>
    <x v="4"/>
    <n v="19"/>
    <n v="152.57"/>
    <n v="95.95"/>
    <s v="Online"/>
    <n v="2898.83"/>
    <n v="1823.05"/>
    <n v="1075.78"/>
    <n v="0.37110834371108342"/>
    <x v="0"/>
    <x v="0"/>
    <s v="No Rating"/>
    <s v="Jul"/>
  </r>
  <r>
    <x v="9780"/>
    <x v="357"/>
    <s v="Laptop"/>
    <x v="3"/>
    <x v="1"/>
    <n v="13"/>
    <n v="147.41"/>
    <n v="108.3"/>
    <s v="Retail"/>
    <n v="1916.33"/>
    <n v="1407.8999999999999"/>
    <n v="508.43000000000006"/>
    <n v="0.26531442914320608"/>
    <x v="0"/>
    <x v="0"/>
    <s v="No Rating"/>
    <s v="Jul"/>
  </r>
  <r>
    <x v="9781"/>
    <x v="357"/>
    <s v="Vacuum Cleaner"/>
    <x v="2"/>
    <x v="1"/>
    <n v="8"/>
    <n v="334.71"/>
    <n v="217.62"/>
    <s v="Online"/>
    <n v="2677.68"/>
    <n v="1740.96"/>
    <n v="936.7199999999998"/>
    <n v="0.34982522183382625"/>
    <x v="0"/>
    <x v="0"/>
    <s v="No Rating"/>
    <s v="Jul"/>
  </r>
  <r>
    <x v="9782"/>
    <x v="357"/>
    <s v="Cycle"/>
    <x v="0"/>
    <x v="3"/>
    <n v="13"/>
    <n v="483.04"/>
    <n v="400.08"/>
    <s v="Online"/>
    <n v="6279.52"/>
    <n v="5201.04"/>
    <n v="1078.4800000000005"/>
    <n v="0.17174561112951314"/>
    <x v="0"/>
    <x v="0"/>
    <s v="No Rating"/>
    <s v="Jul"/>
  </r>
  <r>
    <x v="9783"/>
    <x v="357"/>
    <s v="Fiction"/>
    <x v="1"/>
    <x v="4"/>
    <n v="8"/>
    <n v="92.03"/>
    <n v="77.239999999999995"/>
    <s v="Retail"/>
    <n v="736.24"/>
    <n v="617.91999999999996"/>
    <n v="118.32000000000005"/>
    <n v="0.16070846463109861"/>
    <x v="0"/>
    <x v="0"/>
    <s v="No Rating"/>
    <s v="Jul"/>
  </r>
  <r>
    <x v="9784"/>
    <x v="357"/>
    <s v="Cycle"/>
    <x v="0"/>
    <x v="1"/>
    <n v="8"/>
    <n v="372.98"/>
    <n v="305.3"/>
    <s v="Retail"/>
    <n v="2983.84"/>
    <n v="2442.4"/>
    <n v="541.44000000000005"/>
    <n v="0.18145745080165157"/>
    <x v="0"/>
    <x v="0"/>
    <s v="No Rating"/>
    <s v="Jul"/>
  </r>
  <r>
    <x v="9785"/>
    <x v="357"/>
    <s v="Comics"/>
    <x v="1"/>
    <x v="4"/>
    <n v="15"/>
    <n v="213.92"/>
    <n v="161.38"/>
    <s v="Retail"/>
    <n v="3208.7999999999997"/>
    <n v="2420.6999999999998"/>
    <n v="788.09999999999991"/>
    <n v="0.24560583395661928"/>
    <x v="0"/>
    <x v="0"/>
    <s v="No Rating"/>
    <s v="Jul"/>
  </r>
  <r>
    <x v="9786"/>
    <x v="357"/>
    <s v="T-shirt"/>
    <x v="4"/>
    <x v="2"/>
    <n v="17"/>
    <n v="458.88"/>
    <n v="359.5"/>
    <s v="Online"/>
    <n v="7800.96"/>
    <n v="6111.5"/>
    <n v="1689.46"/>
    <n v="0.21657078103207811"/>
    <x v="0"/>
    <x v="0"/>
    <s v="No Rating"/>
    <s v="Jul"/>
  </r>
  <r>
    <x v="9787"/>
    <x v="357"/>
    <s v="Cookware Set"/>
    <x v="2"/>
    <x v="4"/>
    <n v="1"/>
    <n v="59.06"/>
    <n v="40"/>
    <s v="Retail"/>
    <n v="59.06"/>
    <n v="40"/>
    <n v="19.060000000000002"/>
    <n v="0.32272265492719271"/>
    <x v="0"/>
    <x v="0"/>
    <s v="No Rating"/>
    <s v="Jul"/>
  </r>
  <r>
    <x v="9788"/>
    <x v="357"/>
    <s v="Cookware Set"/>
    <x v="2"/>
    <x v="2"/>
    <n v="16"/>
    <n v="299.51"/>
    <n v="184.94"/>
    <s v="Online"/>
    <n v="4792.16"/>
    <n v="2959.04"/>
    <n v="1833.12"/>
    <n v="0.38252479049113552"/>
    <x v="0"/>
    <x v="0"/>
    <s v="No Rating"/>
    <s v="Jul"/>
  </r>
  <r>
    <x v="9789"/>
    <x v="357"/>
    <s v="Camera"/>
    <x v="3"/>
    <x v="1"/>
    <n v="12"/>
    <n v="416.4"/>
    <n v="280.02"/>
    <s v="Retail"/>
    <n v="4996.7999999999993"/>
    <n v="3360.24"/>
    <n v="1636.5599999999995"/>
    <n v="0.327521613832853"/>
    <x v="0"/>
    <x v="0"/>
    <n v="2"/>
    <s v="Jul"/>
  </r>
  <r>
    <x v="9790"/>
    <x v="358"/>
    <s v="Chair"/>
    <x v="2"/>
    <x v="2"/>
    <n v="18"/>
    <n v="446.33"/>
    <n v="341.64"/>
    <s v="Retail"/>
    <n v="8033.94"/>
    <n v="6149.5199999999995"/>
    <n v="1884.42"/>
    <n v="0.23455739027177203"/>
    <x v="0"/>
    <x v="0"/>
    <s v="No Rating"/>
    <s v="Jul"/>
  </r>
  <r>
    <x v="9791"/>
    <x v="358"/>
    <s v="Cookware Set"/>
    <x v="2"/>
    <x v="2"/>
    <n v="3"/>
    <n v="62.25"/>
    <n v="39.18"/>
    <s v="Retail"/>
    <n v="186.75"/>
    <n v="117.53999999999999"/>
    <n v="69.210000000000008"/>
    <n v="0.37060240963855429"/>
    <x v="0"/>
    <x v="0"/>
    <s v="No Rating"/>
    <s v="Jul"/>
  </r>
  <r>
    <x v="9792"/>
    <x v="358"/>
    <s v="Cycle"/>
    <x v="0"/>
    <x v="2"/>
    <n v="13"/>
    <n v="98.9"/>
    <n v="84.53"/>
    <s v="Online"/>
    <n v="1285.7"/>
    <n v="1098.8900000000001"/>
    <n v="186.80999999999995"/>
    <n v="0.14529828109201209"/>
    <x v="0"/>
    <x v="0"/>
    <s v="No Rating"/>
    <s v="Jul"/>
  </r>
  <r>
    <x v="9793"/>
    <x v="358"/>
    <s v="Cookware Set"/>
    <x v="2"/>
    <x v="0"/>
    <n v="2"/>
    <n v="197.24"/>
    <n v="143.41999999999999"/>
    <s v="Retail"/>
    <n v="394.48"/>
    <n v="286.83999999999997"/>
    <n v="107.64000000000004"/>
    <n v="0.2728655445142974"/>
    <x v="0"/>
    <x v="0"/>
    <s v="No Rating"/>
    <s v="Jul"/>
  </r>
  <r>
    <x v="9794"/>
    <x v="358"/>
    <s v="Sneakers"/>
    <x v="4"/>
    <x v="4"/>
    <n v="11"/>
    <n v="132.29"/>
    <n v="116.47"/>
    <s v="Retail"/>
    <n v="1455.1899999999998"/>
    <n v="1281.17"/>
    <n v="174.01999999999975"/>
    <n v="0.11958575856073762"/>
    <x v="0"/>
    <x v="0"/>
    <n v="1"/>
    <s v="Jul"/>
  </r>
  <r>
    <x v="9795"/>
    <x v="358"/>
    <s v="Laptop"/>
    <x v="3"/>
    <x v="2"/>
    <n v="7"/>
    <n v="255.97"/>
    <n v="214.83"/>
    <s v="Retail"/>
    <n v="1791.79"/>
    <n v="1503.8100000000002"/>
    <n v="287.97999999999979"/>
    <n v="0.16072195960464106"/>
    <x v="0"/>
    <x v="0"/>
    <s v="No Rating"/>
    <s v="Jul"/>
  </r>
  <r>
    <x v="9796"/>
    <x v="358"/>
    <s v="Cycle"/>
    <x v="0"/>
    <x v="0"/>
    <n v="13"/>
    <n v="493.82"/>
    <n v="346.47"/>
    <s v="Online"/>
    <n v="6419.66"/>
    <n v="4504.1100000000006"/>
    <n v="1915.5499999999993"/>
    <n v="0.29838807662711098"/>
    <x v="0"/>
    <x v="0"/>
    <s v="No Rating"/>
    <s v="Jul"/>
  </r>
  <r>
    <x v="9797"/>
    <x v="358"/>
    <s v="Smartphone"/>
    <x v="3"/>
    <x v="3"/>
    <n v="2"/>
    <n v="158.16999999999999"/>
    <n v="98.67"/>
    <s v="Online"/>
    <n v="316.33999999999997"/>
    <n v="197.34"/>
    <n v="118.99999999999997"/>
    <n v="0.37617753050515262"/>
    <x v="1"/>
    <x v="1"/>
    <s v="No Rating"/>
    <s v="Jul"/>
  </r>
  <r>
    <x v="9798"/>
    <x v="358"/>
    <s v="T-shirt"/>
    <x v="4"/>
    <x v="0"/>
    <n v="15"/>
    <n v="324.48"/>
    <n v="276.06"/>
    <s v="Retail"/>
    <n v="4867.2000000000007"/>
    <n v="4140.8999999999996"/>
    <n v="726.30000000000109"/>
    <n v="0.14922337278106529"/>
    <x v="0"/>
    <x v="0"/>
    <s v="No Rating"/>
    <s v="Jul"/>
  </r>
  <r>
    <x v="9799"/>
    <x v="358"/>
    <s v="Football"/>
    <x v="0"/>
    <x v="3"/>
    <n v="13"/>
    <n v="219.71"/>
    <n v="133.68"/>
    <s v="Online"/>
    <n v="2856.23"/>
    <n v="1737.8400000000001"/>
    <n v="1118.3899999999999"/>
    <n v="0.39156160393245637"/>
    <x v="0"/>
    <x v="0"/>
    <n v="4"/>
    <s v="Jul"/>
  </r>
  <r>
    <x v="9800"/>
    <x v="358"/>
    <s v="Chair"/>
    <x v="2"/>
    <x v="4"/>
    <n v="10"/>
    <n v="383.96"/>
    <n v="317.60000000000002"/>
    <s v="Online"/>
    <n v="3839.6"/>
    <n v="3176"/>
    <n v="663.59999999999991"/>
    <n v="0.1728305031774143"/>
    <x v="0"/>
    <x v="0"/>
    <s v="No Rating"/>
    <s v="Jul"/>
  </r>
  <r>
    <x v="9801"/>
    <x v="358"/>
    <s v="Dumbbells"/>
    <x v="0"/>
    <x v="4"/>
    <n v="4"/>
    <n v="448.99"/>
    <n v="339.1"/>
    <s v="Online"/>
    <n v="1795.96"/>
    <n v="1356.4"/>
    <n v="439.55999999999995"/>
    <n v="0.24474932626561835"/>
    <x v="0"/>
    <x v="0"/>
    <s v="No Rating"/>
    <s v="Jul"/>
  </r>
  <r>
    <x v="9802"/>
    <x v="358"/>
    <s v="Jeans"/>
    <x v="4"/>
    <x v="1"/>
    <n v="1"/>
    <n v="414.98"/>
    <n v="301.95"/>
    <s v="Retail"/>
    <n v="414.98"/>
    <n v="301.95"/>
    <n v="113.03000000000003"/>
    <n v="0.27237457226854311"/>
    <x v="0"/>
    <x v="0"/>
    <s v="No Rating"/>
    <s v="Jul"/>
  </r>
  <r>
    <x v="9803"/>
    <x v="358"/>
    <s v="Cookware Set"/>
    <x v="2"/>
    <x v="0"/>
    <n v="20"/>
    <n v="247.29"/>
    <n v="206.26"/>
    <s v="Retail"/>
    <n v="4945.8"/>
    <n v="4125.2"/>
    <n v="820.60000000000036"/>
    <n v="0.16591855715961024"/>
    <x v="0"/>
    <x v="0"/>
    <s v="No Rating"/>
    <s v="Jul"/>
  </r>
  <r>
    <x v="9804"/>
    <x v="358"/>
    <s v="Smartphone"/>
    <x v="3"/>
    <x v="0"/>
    <n v="20"/>
    <n v="94.85"/>
    <n v="62.92"/>
    <s v="Retail"/>
    <n v="1897"/>
    <n v="1258.4000000000001"/>
    <n v="638.59999999999991"/>
    <n v="0.33663679493937793"/>
    <x v="0"/>
    <x v="0"/>
    <s v="No Rating"/>
    <s v="Jul"/>
  </r>
  <r>
    <x v="9805"/>
    <x v="358"/>
    <s v="Dumbbells"/>
    <x v="0"/>
    <x v="4"/>
    <n v="2"/>
    <n v="378.73"/>
    <n v="257.79000000000002"/>
    <s v="Online"/>
    <n v="757.46"/>
    <n v="515.58000000000004"/>
    <n v="241.88"/>
    <n v="0.31933039368415495"/>
    <x v="0"/>
    <x v="0"/>
    <s v="No Rating"/>
    <s v="Jul"/>
  </r>
  <r>
    <x v="9806"/>
    <x v="358"/>
    <s v="Vacuum Cleaner"/>
    <x v="2"/>
    <x v="2"/>
    <n v="5"/>
    <n v="289.14"/>
    <n v="178.47"/>
    <s v="Online"/>
    <n v="1445.6999999999998"/>
    <n v="892.35"/>
    <n v="553.3499999999998"/>
    <n v="0.38275575845611115"/>
    <x v="0"/>
    <x v="0"/>
    <n v="4"/>
    <s v="Jul"/>
  </r>
  <r>
    <x v="9807"/>
    <x v="358"/>
    <s v="Headphones"/>
    <x v="3"/>
    <x v="2"/>
    <n v="5"/>
    <n v="345.56"/>
    <n v="222.52"/>
    <s v="Online"/>
    <n v="1727.8"/>
    <n v="1112.6000000000001"/>
    <n v="615.19999999999982"/>
    <n v="0.35605972913531647"/>
    <x v="1"/>
    <x v="1"/>
    <s v="No Rating"/>
    <s v="Jul"/>
  </r>
  <r>
    <x v="9808"/>
    <x v="358"/>
    <s v="Cycle"/>
    <x v="0"/>
    <x v="0"/>
    <n v="4"/>
    <n v="149.91"/>
    <n v="134.26"/>
    <s v="Retail"/>
    <n v="599.64"/>
    <n v="537.04"/>
    <n v="62.600000000000023"/>
    <n v="0.1043959709158829"/>
    <x v="0"/>
    <x v="0"/>
    <s v="No Rating"/>
    <s v="Jul"/>
  </r>
  <r>
    <x v="9809"/>
    <x v="358"/>
    <s v="Mixer"/>
    <x v="2"/>
    <x v="3"/>
    <n v="5"/>
    <n v="219.89"/>
    <n v="135.22"/>
    <s v="Online"/>
    <n v="1099.4499999999998"/>
    <n v="676.1"/>
    <n v="423.3499999999998"/>
    <n v="0.38505616444585916"/>
    <x v="0"/>
    <x v="0"/>
    <n v="1"/>
    <s v="Jul"/>
  </r>
  <r>
    <x v="9810"/>
    <x v="358"/>
    <s v="Smartphone"/>
    <x v="3"/>
    <x v="4"/>
    <n v="15"/>
    <n v="116.94"/>
    <n v="86.79"/>
    <s v="Online"/>
    <n v="1754.1"/>
    <n v="1301.8500000000001"/>
    <n v="452.24999999999977"/>
    <n v="0.25782452539763973"/>
    <x v="1"/>
    <x v="4"/>
    <s v="No Rating"/>
    <s v="Jul"/>
  </r>
  <r>
    <x v="9811"/>
    <x v="358"/>
    <s v="Cookware Set"/>
    <x v="2"/>
    <x v="1"/>
    <n v="1"/>
    <n v="338.49"/>
    <n v="272.51"/>
    <s v="Online"/>
    <n v="338.49"/>
    <n v="272.51"/>
    <n v="65.980000000000018"/>
    <n v="0.19492451771101071"/>
    <x v="0"/>
    <x v="0"/>
    <s v="No Rating"/>
    <s v="Jul"/>
  </r>
  <r>
    <x v="9812"/>
    <x v="358"/>
    <s v="Headphones"/>
    <x v="3"/>
    <x v="2"/>
    <n v="7"/>
    <n v="322.95"/>
    <n v="213.81"/>
    <s v="Online"/>
    <n v="2260.65"/>
    <n v="1496.67"/>
    <n v="763.98"/>
    <n v="0.33794705062703206"/>
    <x v="0"/>
    <x v="0"/>
    <s v="No Rating"/>
    <s v="Jul"/>
  </r>
  <r>
    <x v="9813"/>
    <x v="358"/>
    <s v="Biography"/>
    <x v="1"/>
    <x v="2"/>
    <n v="1"/>
    <n v="126.48"/>
    <n v="99.42"/>
    <s v="Retail"/>
    <n v="126.48"/>
    <n v="99.42"/>
    <n v="27.060000000000002"/>
    <n v="0.21394686907020874"/>
    <x v="0"/>
    <x v="0"/>
    <s v="No Rating"/>
    <s v="Jul"/>
  </r>
  <r>
    <x v="9814"/>
    <x v="358"/>
    <s v="Yoga Mat"/>
    <x v="0"/>
    <x v="4"/>
    <n v="3"/>
    <n v="384.41"/>
    <n v="306.91000000000003"/>
    <s v="Online"/>
    <n v="1153.23"/>
    <n v="920.73"/>
    <n v="232.5"/>
    <n v="0.20160765848963347"/>
    <x v="0"/>
    <x v="0"/>
    <s v="No Rating"/>
    <s v="Jul"/>
  </r>
  <r>
    <x v="9815"/>
    <x v="358"/>
    <s v="Biography"/>
    <x v="1"/>
    <x v="2"/>
    <n v="16"/>
    <n v="402.77"/>
    <n v="318.76"/>
    <s v="Online"/>
    <n v="6444.32"/>
    <n v="5100.16"/>
    <n v="1344.1599999999999"/>
    <n v="0.20858057948705214"/>
    <x v="0"/>
    <x v="0"/>
    <s v="No Rating"/>
    <s v="Jul"/>
  </r>
  <r>
    <x v="9816"/>
    <x v="358"/>
    <s v="Mixer"/>
    <x v="2"/>
    <x v="3"/>
    <n v="8"/>
    <n v="380.25"/>
    <n v="284.81"/>
    <s v="Retail"/>
    <n v="3042"/>
    <n v="2278.48"/>
    <n v="763.52"/>
    <n v="0.25099276791584485"/>
    <x v="0"/>
    <x v="0"/>
    <n v="2"/>
    <s v="Jul"/>
  </r>
  <r>
    <x v="9817"/>
    <x v="358"/>
    <s v="Cycle"/>
    <x v="0"/>
    <x v="3"/>
    <n v="3"/>
    <n v="345.91"/>
    <n v="239.51"/>
    <s v="Online"/>
    <n v="1037.73"/>
    <n v="718.53"/>
    <n v="319.20000000000005"/>
    <n v="0.30759446098696197"/>
    <x v="0"/>
    <x v="0"/>
    <s v="No Rating"/>
    <s v="Jul"/>
  </r>
  <r>
    <x v="9818"/>
    <x v="358"/>
    <s v="Vacuum Cleaner"/>
    <x v="2"/>
    <x v="3"/>
    <n v="8"/>
    <n v="319.75"/>
    <n v="229.23"/>
    <s v="Retail"/>
    <n v="2558"/>
    <n v="1833.84"/>
    <n v="724.16000000000008"/>
    <n v="0.28309616888193906"/>
    <x v="0"/>
    <x v="0"/>
    <s v="No Rating"/>
    <s v="Jul"/>
  </r>
  <r>
    <x v="9819"/>
    <x v="359"/>
    <s v="Textbook"/>
    <x v="1"/>
    <x v="0"/>
    <n v="1"/>
    <n v="444.16"/>
    <n v="288.17"/>
    <s v="Retail"/>
    <n v="444.16"/>
    <n v="288.17"/>
    <n v="155.99"/>
    <n v="0.35120226945244959"/>
    <x v="0"/>
    <x v="0"/>
    <s v="No Rating"/>
    <s v="Jul"/>
  </r>
  <r>
    <x v="9820"/>
    <x v="359"/>
    <s v="Sneakers"/>
    <x v="4"/>
    <x v="1"/>
    <n v="9"/>
    <n v="308.25"/>
    <n v="275.87"/>
    <s v="Online"/>
    <n v="2774.25"/>
    <n v="2482.83"/>
    <n v="291.42000000000007"/>
    <n v="0.1050446066504461"/>
    <x v="0"/>
    <x v="0"/>
    <s v="No Rating"/>
    <s v="Jul"/>
  </r>
  <r>
    <x v="9821"/>
    <x v="359"/>
    <s v="Vacuum Cleaner"/>
    <x v="2"/>
    <x v="0"/>
    <n v="5"/>
    <n v="21.38"/>
    <n v="16.64"/>
    <s v="Online"/>
    <n v="106.89999999999999"/>
    <n v="83.2"/>
    <n v="23.699999999999989"/>
    <n v="0.22170252572497653"/>
    <x v="0"/>
    <x v="0"/>
    <s v="No Rating"/>
    <s v="Jul"/>
  </r>
  <r>
    <x v="9822"/>
    <x v="359"/>
    <s v="Yoga Mat"/>
    <x v="0"/>
    <x v="3"/>
    <n v="17"/>
    <n v="426.66"/>
    <n v="297.11"/>
    <s v="Retail"/>
    <n v="7253.22"/>
    <n v="5050.87"/>
    <n v="2202.3500000000004"/>
    <n v="0.30363755683682564"/>
    <x v="0"/>
    <x v="0"/>
    <s v="No Rating"/>
    <s v="Jul"/>
  </r>
  <r>
    <x v="9823"/>
    <x v="359"/>
    <s v="Jacket"/>
    <x v="4"/>
    <x v="4"/>
    <n v="12"/>
    <n v="167.29"/>
    <n v="145.38"/>
    <s v="Retail"/>
    <n v="2007.48"/>
    <n v="1744.56"/>
    <n v="262.92000000000007"/>
    <n v="0.13097017155837173"/>
    <x v="0"/>
    <x v="0"/>
    <s v="No Rating"/>
    <s v="Jul"/>
  </r>
  <r>
    <x v="9824"/>
    <x v="359"/>
    <s v="Fiction"/>
    <x v="1"/>
    <x v="2"/>
    <n v="4"/>
    <n v="240.11"/>
    <n v="192.69"/>
    <s v="Retail"/>
    <n v="960.44"/>
    <n v="770.76"/>
    <n v="189.68000000000006"/>
    <n v="0.19749281579276171"/>
    <x v="0"/>
    <x v="0"/>
    <s v="No Rating"/>
    <s v="Jul"/>
  </r>
  <r>
    <x v="9825"/>
    <x v="359"/>
    <s v="Smartphone"/>
    <x v="3"/>
    <x v="1"/>
    <n v="10"/>
    <n v="339.91"/>
    <n v="228.01"/>
    <s v="Online"/>
    <n v="3399.1000000000004"/>
    <n v="2280.1"/>
    <n v="1119.0000000000005"/>
    <n v="0.32920478950310383"/>
    <x v="0"/>
    <x v="0"/>
    <s v="No Rating"/>
    <s v="Jul"/>
  </r>
  <r>
    <x v="9826"/>
    <x v="359"/>
    <s v="Laptop"/>
    <x v="3"/>
    <x v="2"/>
    <n v="9"/>
    <n v="65.319999999999993"/>
    <n v="42.58"/>
    <s v="Retail"/>
    <n v="587.87999999999988"/>
    <n v="383.21999999999997"/>
    <n v="204.65999999999991"/>
    <n v="0.34813227189222284"/>
    <x v="0"/>
    <x v="0"/>
    <s v="No Rating"/>
    <s v="Jul"/>
  </r>
  <r>
    <x v="9827"/>
    <x v="359"/>
    <s v="Sneakers"/>
    <x v="4"/>
    <x v="4"/>
    <n v="5"/>
    <n v="198.14"/>
    <n v="130.91"/>
    <s v="Retail"/>
    <n v="990.69999999999993"/>
    <n v="654.54999999999995"/>
    <n v="336.15"/>
    <n v="0.33930554153628745"/>
    <x v="0"/>
    <x v="0"/>
    <s v="No Rating"/>
    <s v="Jul"/>
  </r>
  <r>
    <x v="9828"/>
    <x v="359"/>
    <s v="Cookware Set"/>
    <x v="2"/>
    <x v="3"/>
    <n v="17"/>
    <n v="498.48"/>
    <n v="315.43"/>
    <s v="Retail"/>
    <n v="8474.16"/>
    <n v="5362.31"/>
    <n v="3111.8499999999995"/>
    <n v="0.36721633766650613"/>
    <x v="0"/>
    <x v="0"/>
    <s v="No Rating"/>
    <s v="Jul"/>
  </r>
  <r>
    <x v="9829"/>
    <x v="359"/>
    <s v="T-shirt"/>
    <x v="4"/>
    <x v="4"/>
    <n v="5"/>
    <n v="125.28"/>
    <n v="101.98"/>
    <s v="Online"/>
    <n v="626.4"/>
    <n v="509.90000000000003"/>
    <n v="116.49999999999994"/>
    <n v="0.18598339719029366"/>
    <x v="0"/>
    <x v="0"/>
    <s v="No Rating"/>
    <s v="Jul"/>
  </r>
  <r>
    <x v="9830"/>
    <x v="359"/>
    <s v="Mixer"/>
    <x v="2"/>
    <x v="0"/>
    <n v="18"/>
    <n v="87.08"/>
    <n v="64.239999999999995"/>
    <s v="Online"/>
    <n v="1567.44"/>
    <n v="1156.32"/>
    <n v="411.12000000000012"/>
    <n v="0.26228755167661927"/>
    <x v="0"/>
    <x v="0"/>
    <s v="No Rating"/>
    <s v="Jul"/>
  </r>
  <r>
    <x v="9831"/>
    <x v="359"/>
    <s v="T-shirt"/>
    <x v="4"/>
    <x v="2"/>
    <n v="8"/>
    <n v="312.77999999999997"/>
    <n v="191.49"/>
    <s v="Retail"/>
    <n v="2502.2399999999998"/>
    <n v="1531.92"/>
    <n v="970.31999999999971"/>
    <n v="0.38778054862842887"/>
    <x v="0"/>
    <x v="0"/>
    <s v="No Rating"/>
    <s v="Jul"/>
  </r>
  <r>
    <x v="9832"/>
    <x v="359"/>
    <s v="Textbook"/>
    <x v="1"/>
    <x v="2"/>
    <n v="16"/>
    <n v="434.33"/>
    <n v="319.25"/>
    <s v="Online"/>
    <n v="6949.28"/>
    <n v="5108"/>
    <n v="1841.2799999999997"/>
    <n v="0.26495982317592609"/>
    <x v="0"/>
    <x v="0"/>
    <s v="No Rating"/>
    <s v="Jul"/>
  </r>
  <r>
    <x v="9833"/>
    <x v="359"/>
    <s v="Yoga Mat"/>
    <x v="0"/>
    <x v="1"/>
    <n v="12"/>
    <n v="388.28"/>
    <n v="266.58999999999997"/>
    <s v="Online"/>
    <n v="4659.3599999999997"/>
    <n v="3199.08"/>
    <n v="1460.2799999999997"/>
    <n v="0.31340785000515087"/>
    <x v="0"/>
    <x v="0"/>
    <s v="No Rating"/>
    <s v="Jul"/>
  </r>
  <r>
    <x v="9834"/>
    <x v="359"/>
    <s v="Fiction"/>
    <x v="1"/>
    <x v="1"/>
    <n v="11"/>
    <n v="455.56"/>
    <n v="360.73"/>
    <s v="Retail"/>
    <n v="5011.16"/>
    <n v="3968.03"/>
    <n v="1043.1299999999997"/>
    <n v="0.20816138379137758"/>
    <x v="0"/>
    <x v="0"/>
    <s v="No Rating"/>
    <s v="Jul"/>
  </r>
  <r>
    <x v="9835"/>
    <x v="359"/>
    <s v="Chair"/>
    <x v="2"/>
    <x v="2"/>
    <n v="14"/>
    <n v="401.64"/>
    <n v="307.23"/>
    <s v="Online"/>
    <n v="5622.96"/>
    <n v="4301.22"/>
    <n v="1321.7399999999998"/>
    <n v="0.23506124887959362"/>
    <x v="0"/>
    <x v="0"/>
    <s v="No Rating"/>
    <s v="Jul"/>
  </r>
  <r>
    <x v="9836"/>
    <x v="359"/>
    <s v="Textbook"/>
    <x v="1"/>
    <x v="0"/>
    <n v="19"/>
    <n v="10.96"/>
    <n v="8.3000000000000007"/>
    <s v="Online"/>
    <n v="208.24"/>
    <n v="157.70000000000002"/>
    <n v="50.539999999999992"/>
    <n v="0.24270072992700725"/>
    <x v="0"/>
    <x v="0"/>
    <s v="No Rating"/>
    <s v="Jul"/>
  </r>
  <r>
    <x v="9837"/>
    <x v="359"/>
    <s v="Chair"/>
    <x v="2"/>
    <x v="1"/>
    <n v="11"/>
    <n v="407.85"/>
    <n v="264.75"/>
    <s v="Retail"/>
    <n v="4486.3500000000004"/>
    <n v="2912.25"/>
    <n v="1574.1000000000004"/>
    <n v="0.35086428834130201"/>
    <x v="0"/>
    <x v="0"/>
    <s v="No Rating"/>
    <s v="Jul"/>
  </r>
  <r>
    <x v="9838"/>
    <x v="359"/>
    <s v="Smartphone"/>
    <x v="3"/>
    <x v="1"/>
    <n v="7"/>
    <n v="272.33999999999997"/>
    <n v="199.36"/>
    <s v="Online"/>
    <n v="1906.3799999999999"/>
    <n v="1395.52"/>
    <n v="510.8599999999999"/>
    <n v="0.26797385620915032"/>
    <x v="0"/>
    <x v="0"/>
    <s v="No Rating"/>
    <s v="Jul"/>
  </r>
  <r>
    <x v="9839"/>
    <x v="359"/>
    <s v="Smartphone"/>
    <x v="3"/>
    <x v="0"/>
    <n v="4"/>
    <n v="445.81"/>
    <n v="390.93"/>
    <s v="Online"/>
    <n v="1783.24"/>
    <n v="1563.72"/>
    <n v="219.51999999999998"/>
    <n v="0.12310176981225185"/>
    <x v="0"/>
    <x v="0"/>
    <s v="No Rating"/>
    <s v="Jul"/>
  </r>
  <r>
    <x v="9840"/>
    <x v="359"/>
    <s v="Jacket"/>
    <x v="4"/>
    <x v="3"/>
    <n v="10"/>
    <n v="464.23"/>
    <n v="292.76"/>
    <s v="Retail"/>
    <n v="4642.3"/>
    <n v="2927.6"/>
    <n v="1714.7000000000003"/>
    <n v="0.36936432371884631"/>
    <x v="0"/>
    <x v="0"/>
    <s v="No Rating"/>
    <s v="Jul"/>
  </r>
  <r>
    <x v="9841"/>
    <x v="359"/>
    <s v="Cycle"/>
    <x v="0"/>
    <x v="2"/>
    <n v="8"/>
    <n v="222.95"/>
    <n v="177.95"/>
    <s v="Retail"/>
    <n v="1783.6"/>
    <n v="1423.6"/>
    <n v="360"/>
    <n v="0.20183897734918144"/>
    <x v="0"/>
    <x v="0"/>
    <s v="No Rating"/>
    <s v="Jul"/>
  </r>
  <r>
    <x v="9842"/>
    <x v="360"/>
    <s v="Textbook"/>
    <x v="1"/>
    <x v="2"/>
    <n v="1"/>
    <n v="286.12"/>
    <n v="237.54"/>
    <s v="Retail"/>
    <n v="286.12"/>
    <n v="237.54"/>
    <n v="48.580000000000013"/>
    <n v="0.16978889976233752"/>
    <x v="0"/>
    <x v="0"/>
    <s v="No Rating"/>
    <s v="Jul"/>
  </r>
  <r>
    <x v="9843"/>
    <x v="360"/>
    <s v="Camera"/>
    <x v="3"/>
    <x v="0"/>
    <n v="4"/>
    <n v="176.07"/>
    <n v="132.51"/>
    <s v="Retail"/>
    <n v="704.28"/>
    <n v="530.04"/>
    <n v="174.24"/>
    <n v="0.24740160163571309"/>
    <x v="0"/>
    <x v="0"/>
    <s v="No Rating"/>
    <s v="Jul"/>
  </r>
  <r>
    <x v="9844"/>
    <x v="360"/>
    <s v="Sneakers"/>
    <x v="4"/>
    <x v="3"/>
    <n v="16"/>
    <n v="384.9"/>
    <n v="280.82"/>
    <s v="Retail"/>
    <n v="6158.4"/>
    <n v="4493.12"/>
    <n v="1665.2799999999997"/>
    <n v="0.27040789815536498"/>
    <x v="0"/>
    <x v="0"/>
    <n v="5"/>
    <s v="Jul"/>
  </r>
  <r>
    <x v="9845"/>
    <x v="360"/>
    <s v="Chair"/>
    <x v="2"/>
    <x v="4"/>
    <n v="14"/>
    <n v="331.91"/>
    <n v="232.1"/>
    <s v="Retail"/>
    <n v="4646.7400000000007"/>
    <n v="3249.4"/>
    <n v="1397.3400000000006"/>
    <n v="0.30071404898918391"/>
    <x v="1"/>
    <x v="1"/>
    <s v="No Rating"/>
    <s v="Jul"/>
  </r>
  <r>
    <x v="9846"/>
    <x v="360"/>
    <s v="Football"/>
    <x v="0"/>
    <x v="3"/>
    <n v="14"/>
    <n v="462.02"/>
    <n v="385.45"/>
    <s v="Retail"/>
    <n v="6468.28"/>
    <n v="5396.3"/>
    <n v="1071.9799999999996"/>
    <n v="0.16572875633089471"/>
    <x v="0"/>
    <x v="0"/>
    <s v="No Rating"/>
    <s v="Jul"/>
  </r>
  <r>
    <x v="9847"/>
    <x v="360"/>
    <s v="Football"/>
    <x v="0"/>
    <x v="3"/>
    <n v="17"/>
    <n v="387.68"/>
    <n v="320.48"/>
    <s v="Retail"/>
    <n v="6590.56"/>
    <n v="5448.16"/>
    <n v="1142.4000000000005"/>
    <n v="0.17333883615352877"/>
    <x v="0"/>
    <x v="0"/>
    <s v="No Rating"/>
    <s v="Jul"/>
  </r>
  <r>
    <x v="9848"/>
    <x v="360"/>
    <s v="Chair"/>
    <x v="2"/>
    <x v="2"/>
    <n v="5"/>
    <n v="109.43"/>
    <n v="85.24"/>
    <s v="Retail"/>
    <n v="547.15000000000009"/>
    <n v="426.2"/>
    <n v="120.9500000000001"/>
    <n v="0.22105455542355859"/>
    <x v="0"/>
    <x v="0"/>
    <s v="No Rating"/>
    <s v="Jul"/>
  </r>
  <r>
    <x v="9849"/>
    <x v="360"/>
    <s v="Cycle"/>
    <x v="0"/>
    <x v="4"/>
    <n v="17"/>
    <n v="195.49"/>
    <n v="157.69999999999999"/>
    <s v="Online"/>
    <n v="3323.33"/>
    <n v="2680.8999999999996"/>
    <n v="642.43000000000029"/>
    <n v="0.19330912067113418"/>
    <x v="0"/>
    <x v="0"/>
    <s v="No Rating"/>
    <s v="Jul"/>
  </r>
  <r>
    <x v="9850"/>
    <x v="360"/>
    <s v="Cycle"/>
    <x v="0"/>
    <x v="4"/>
    <n v="1"/>
    <n v="98.17"/>
    <n v="77.89"/>
    <s v="Retail"/>
    <n v="98.17"/>
    <n v="77.89"/>
    <n v="20.28"/>
    <n v="0.20658042171742896"/>
    <x v="0"/>
    <x v="0"/>
    <s v="No Rating"/>
    <s v="Jul"/>
  </r>
  <r>
    <x v="9851"/>
    <x v="360"/>
    <s v="Football"/>
    <x v="0"/>
    <x v="0"/>
    <n v="1"/>
    <n v="458.77"/>
    <n v="355.49"/>
    <s v="Online"/>
    <n v="458.77"/>
    <n v="355.49"/>
    <n v="103.27999999999997"/>
    <n v="0.22512370032914092"/>
    <x v="0"/>
    <x v="0"/>
    <s v="No Rating"/>
    <s v="Jul"/>
  </r>
  <r>
    <x v="9852"/>
    <x v="360"/>
    <s v="Vacuum Cleaner"/>
    <x v="2"/>
    <x v="1"/>
    <n v="20"/>
    <n v="135.76"/>
    <n v="81.8"/>
    <s v="Online"/>
    <n v="2715.2"/>
    <n v="1636"/>
    <n v="1079.1999999999998"/>
    <n v="0.3974661166764879"/>
    <x v="0"/>
    <x v="0"/>
    <s v="No Rating"/>
    <s v="Jul"/>
  </r>
  <r>
    <x v="9853"/>
    <x v="360"/>
    <s v="Cycle"/>
    <x v="0"/>
    <x v="3"/>
    <n v="13"/>
    <n v="424.47"/>
    <n v="315.20999999999998"/>
    <s v="Online"/>
    <n v="5518.1100000000006"/>
    <n v="4097.7299999999996"/>
    <n v="1420.380000000001"/>
    <n v="0.25740335006007509"/>
    <x v="0"/>
    <x v="0"/>
    <s v="No Rating"/>
    <s v="Jul"/>
  </r>
  <r>
    <x v="9854"/>
    <x v="360"/>
    <s v="Chair"/>
    <x v="2"/>
    <x v="0"/>
    <n v="2"/>
    <n v="106.97"/>
    <n v="83.71"/>
    <s v="Online"/>
    <n v="213.94"/>
    <n v="167.42"/>
    <n v="46.52000000000001"/>
    <n v="0.21744414321772465"/>
    <x v="0"/>
    <x v="0"/>
    <s v="No Rating"/>
    <s v="Jul"/>
  </r>
  <r>
    <x v="9855"/>
    <x v="360"/>
    <s v="Laptop"/>
    <x v="3"/>
    <x v="0"/>
    <n v="13"/>
    <n v="241.62"/>
    <n v="206.03"/>
    <s v="Retail"/>
    <n v="3141.06"/>
    <n v="2678.39"/>
    <n v="462.67000000000007"/>
    <n v="0.1472974091548713"/>
    <x v="0"/>
    <x v="0"/>
    <s v="No Rating"/>
    <s v="Jul"/>
  </r>
  <r>
    <x v="9856"/>
    <x v="360"/>
    <s v="Jacket"/>
    <x v="4"/>
    <x v="4"/>
    <n v="7"/>
    <n v="275.57"/>
    <n v="187.83"/>
    <s v="Retail"/>
    <n v="1928.99"/>
    <n v="1314.8100000000002"/>
    <n v="614.17999999999984"/>
    <n v="0.31839460028304961"/>
    <x v="0"/>
    <x v="0"/>
    <s v="No Rating"/>
    <s v="Jul"/>
  </r>
  <r>
    <x v="9857"/>
    <x v="360"/>
    <s v="Comics"/>
    <x v="1"/>
    <x v="3"/>
    <n v="19"/>
    <n v="76.22"/>
    <n v="61.55"/>
    <s v="Retail"/>
    <n v="1448.18"/>
    <n v="1169.45"/>
    <n v="278.73"/>
    <n v="0.19246916819732354"/>
    <x v="0"/>
    <x v="0"/>
    <s v="No Rating"/>
    <s v="Jul"/>
  </r>
  <r>
    <x v="9858"/>
    <x v="360"/>
    <s v="Jacket"/>
    <x v="4"/>
    <x v="3"/>
    <n v="15"/>
    <n v="329.76"/>
    <n v="227.18"/>
    <s v="Online"/>
    <n v="4946.3999999999996"/>
    <n v="3407.7000000000003"/>
    <n v="1538.6999999999994"/>
    <n v="0.31107472100921874"/>
    <x v="0"/>
    <x v="0"/>
    <n v="4"/>
    <s v="Jul"/>
  </r>
  <r>
    <x v="9859"/>
    <x v="360"/>
    <s v="Biography"/>
    <x v="1"/>
    <x v="3"/>
    <n v="17"/>
    <n v="273.24"/>
    <n v="168.03"/>
    <s v="Retail"/>
    <n v="4645.08"/>
    <n v="2856.51"/>
    <n v="1788.5699999999997"/>
    <n v="0.3850461133069828"/>
    <x v="0"/>
    <x v="0"/>
    <n v="3"/>
    <s v="Jul"/>
  </r>
  <r>
    <x v="9860"/>
    <x v="360"/>
    <s v="Dumbbells"/>
    <x v="0"/>
    <x v="3"/>
    <n v="9"/>
    <n v="178.18"/>
    <n v="126.89"/>
    <s v="Retail"/>
    <n v="1603.6200000000001"/>
    <n v="1142.01"/>
    <n v="461.61000000000013"/>
    <n v="0.2878549781120216"/>
    <x v="0"/>
    <x v="0"/>
    <s v="No Rating"/>
    <s v="Jul"/>
  </r>
  <r>
    <x v="9861"/>
    <x v="360"/>
    <s v="Football"/>
    <x v="0"/>
    <x v="0"/>
    <n v="19"/>
    <n v="191.83"/>
    <n v="154.81"/>
    <s v="Retail"/>
    <n v="3644.7700000000004"/>
    <n v="2941.39"/>
    <n v="703.38000000000056"/>
    <n v="0.19298337069280105"/>
    <x v="0"/>
    <x v="0"/>
    <s v="No Rating"/>
    <s v="Jul"/>
  </r>
  <r>
    <x v="9862"/>
    <x v="360"/>
    <s v="Smartphone"/>
    <x v="3"/>
    <x v="0"/>
    <n v="16"/>
    <n v="309.02"/>
    <n v="206.65"/>
    <s v="Online"/>
    <n v="4944.32"/>
    <n v="3306.4"/>
    <n v="1637.9199999999996"/>
    <n v="0.33127305676008018"/>
    <x v="0"/>
    <x v="0"/>
    <s v="No Rating"/>
    <s v="Jul"/>
  </r>
  <r>
    <x v="9863"/>
    <x v="360"/>
    <s v="Biography"/>
    <x v="1"/>
    <x v="2"/>
    <n v="9"/>
    <n v="308.64"/>
    <n v="228.45"/>
    <s v="Retail"/>
    <n v="2777.7599999999998"/>
    <n v="2056.0499999999997"/>
    <n v="721.71"/>
    <n v="0.25981726283048218"/>
    <x v="0"/>
    <x v="0"/>
    <s v="No Rating"/>
    <s v="Jul"/>
  </r>
  <r>
    <x v="9864"/>
    <x v="360"/>
    <s v="Vacuum Cleaner"/>
    <x v="2"/>
    <x v="3"/>
    <n v="9"/>
    <n v="232.81"/>
    <n v="145.38999999999999"/>
    <s v="Online"/>
    <n v="2095.29"/>
    <n v="1308.5099999999998"/>
    <n v="786.7800000000002"/>
    <n v="0.37549933422103871"/>
    <x v="0"/>
    <x v="0"/>
    <n v="5"/>
    <s v="Jul"/>
  </r>
  <r>
    <x v="9865"/>
    <x v="361"/>
    <s v="Biography"/>
    <x v="1"/>
    <x v="2"/>
    <n v="2"/>
    <n v="215.52"/>
    <n v="159.91"/>
    <s v="Retail"/>
    <n v="431.04"/>
    <n v="319.82"/>
    <n v="111.22000000000003"/>
    <n v="0.2580270972531552"/>
    <x v="0"/>
    <x v="0"/>
    <n v="5"/>
    <s v="Jul"/>
  </r>
  <r>
    <x v="9866"/>
    <x v="361"/>
    <s v="Dumbbells"/>
    <x v="0"/>
    <x v="4"/>
    <n v="7"/>
    <n v="214.11"/>
    <n v="149.62"/>
    <s v="Online"/>
    <n v="1498.77"/>
    <n v="1047.3400000000001"/>
    <n v="451.42999999999984"/>
    <n v="0.30120031759376009"/>
    <x v="0"/>
    <x v="0"/>
    <s v="No Rating"/>
    <s v="Jul"/>
  </r>
  <r>
    <x v="9867"/>
    <x v="361"/>
    <s v="Sneakers"/>
    <x v="4"/>
    <x v="2"/>
    <n v="14"/>
    <n v="288.63"/>
    <n v="204.49"/>
    <s v="Retail"/>
    <n v="4040.8199999999997"/>
    <n v="2862.86"/>
    <n v="1177.9599999999996"/>
    <n v="0.2915150885216366"/>
    <x v="0"/>
    <x v="0"/>
    <s v="No Rating"/>
    <s v="Jul"/>
  </r>
  <r>
    <x v="9868"/>
    <x v="361"/>
    <s v="Comics"/>
    <x v="1"/>
    <x v="0"/>
    <n v="19"/>
    <n v="279.64999999999998"/>
    <n v="177.51"/>
    <s v="Retail"/>
    <n v="5313.3499999999995"/>
    <n v="3372.6899999999996"/>
    <n v="1940.6599999999999"/>
    <n v="0.36524226711961383"/>
    <x v="0"/>
    <x v="0"/>
    <s v="No Rating"/>
    <s v="Jul"/>
  </r>
  <r>
    <x v="9869"/>
    <x v="361"/>
    <s v="Comics"/>
    <x v="1"/>
    <x v="0"/>
    <n v="18"/>
    <n v="274.02999999999997"/>
    <n v="230.94"/>
    <s v="Retail"/>
    <n v="4932.5399999999991"/>
    <n v="4156.92"/>
    <n v="775.61999999999898"/>
    <n v="0.15724555705579663"/>
    <x v="0"/>
    <x v="0"/>
    <s v="No Rating"/>
    <s v="Jul"/>
  </r>
  <r>
    <x v="9870"/>
    <x v="361"/>
    <s v="Headphones"/>
    <x v="3"/>
    <x v="3"/>
    <n v="6"/>
    <n v="192.8"/>
    <n v="146.72"/>
    <s v="Online"/>
    <n v="1156.8000000000002"/>
    <n v="880.31999999999994"/>
    <n v="276.48000000000025"/>
    <n v="0.23900414937759354"/>
    <x v="1"/>
    <x v="1"/>
    <s v="No Rating"/>
    <s v="Jul"/>
  </r>
  <r>
    <x v="9871"/>
    <x v="361"/>
    <s v="Headphones"/>
    <x v="3"/>
    <x v="3"/>
    <n v="11"/>
    <n v="290.69"/>
    <n v="256.89999999999998"/>
    <s v="Online"/>
    <n v="3197.59"/>
    <n v="2825.8999999999996"/>
    <n v="371.69000000000051"/>
    <n v="0.11624066875365525"/>
    <x v="0"/>
    <x v="0"/>
    <s v="No Rating"/>
    <s v="Jul"/>
  </r>
  <r>
    <x v="9872"/>
    <x v="361"/>
    <s v="T-shirt"/>
    <x v="4"/>
    <x v="1"/>
    <n v="18"/>
    <n v="403.43"/>
    <n v="319.8"/>
    <s v="Retail"/>
    <n v="7261.74"/>
    <n v="5756.4000000000005"/>
    <n v="1505.3399999999992"/>
    <n v="0.20729742458419045"/>
    <x v="0"/>
    <x v="0"/>
    <s v="No Rating"/>
    <s v="Jul"/>
  </r>
  <r>
    <x v="9873"/>
    <x v="361"/>
    <s v="Cycle"/>
    <x v="0"/>
    <x v="3"/>
    <n v="9"/>
    <n v="319.66000000000003"/>
    <n v="261.52999999999997"/>
    <s v="Retail"/>
    <n v="2876.94"/>
    <n v="2353.7699999999995"/>
    <n v="523.17000000000053"/>
    <n v="0.18184946505662283"/>
    <x v="0"/>
    <x v="0"/>
    <s v="No Rating"/>
    <s v="Jul"/>
  </r>
  <r>
    <x v="9874"/>
    <x v="361"/>
    <s v="Smartphone"/>
    <x v="3"/>
    <x v="2"/>
    <n v="1"/>
    <n v="446.97"/>
    <n v="364.97"/>
    <s v="Retail"/>
    <n v="446.97"/>
    <n v="364.97"/>
    <n v="82"/>
    <n v="0.1834575027406761"/>
    <x v="0"/>
    <x v="0"/>
    <s v="No Rating"/>
    <s v="Jul"/>
  </r>
  <r>
    <x v="9875"/>
    <x v="361"/>
    <s v="Fiction"/>
    <x v="1"/>
    <x v="0"/>
    <n v="15"/>
    <n v="46.18"/>
    <n v="36.049999999999997"/>
    <s v="Retail"/>
    <n v="692.7"/>
    <n v="540.75"/>
    <n v="151.95000000000005"/>
    <n v="0.21935902988306633"/>
    <x v="0"/>
    <x v="0"/>
    <s v="No Rating"/>
    <s v="Jul"/>
  </r>
  <r>
    <x v="9876"/>
    <x v="361"/>
    <s v="Jacket"/>
    <x v="4"/>
    <x v="0"/>
    <n v="11"/>
    <n v="203.39"/>
    <n v="178.91"/>
    <s v="Online"/>
    <n v="2237.29"/>
    <n v="1968.01"/>
    <n v="269.27999999999997"/>
    <n v="0.12035989970008357"/>
    <x v="0"/>
    <x v="0"/>
    <s v="No Rating"/>
    <s v="Jul"/>
  </r>
  <r>
    <x v="9877"/>
    <x v="361"/>
    <s v="Cycle"/>
    <x v="0"/>
    <x v="1"/>
    <n v="5"/>
    <n v="192.9"/>
    <n v="118.7"/>
    <s v="Online"/>
    <n v="964.5"/>
    <n v="593.5"/>
    <n v="371"/>
    <n v="0.38465526179367548"/>
    <x v="0"/>
    <x v="0"/>
    <s v="No Rating"/>
    <s v="Jul"/>
  </r>
  <r>
    <x v="9878"/>
    <x v="361"/>
    <s v="Comics"/>
    <x v="1"/>
    <x v="1"/>
    <n v="2"/>
    <n v="83.5"/>
    <n v="71.06"/>
    <s v="Online"/>
    <n v="167"/>
    <n v="142.12"/>
    <n v="24.879999999999995"/>
    <n v="0.14898203592814369"/>
    <x v="0"/>
    <x v="0"/>
    <s v="No Rating"/>
    <s v="Jul"/>
  </r>
  <r>
    <x v="9879"/>
    <x v="361"/>
    <s v="Biography"/>
    <x v="1"/>
    <x v="3"/>
    <n v="18"/>
    <n v="470.26"/>
    <n v="318.19"/>
    <s v="Online"/>
    <n v="8464.68"/>
    <n v="5727.42"/>
    <n v="2737.26"/>
    <n v="0.32337430357674479"/>
    <x v="0"/>
    <x v="0"/>
    <s v="No Rating"/>
    <s v="Jul"/>
  </r>
  <r>
    <x v="9880"/>
    <x v="361"/>
    <s v="Yoga Mat"/>
    <x v="0"/>
    <x v="2"/>
    <n v="3"/>
    <n v="39.18"/>
    <n v="33.18"/>
    <s v="Retail"/>
    <n v="117.53999999999999"/>
    <n v="99.539999999999992"/>
    <n v="18"/>
    <n v="0.15313935681470139"/>
    <x v="0"/>
    <x v="0"/>
    <s v="No Rating"/>
    <s v="Jul"/>
  </r>
  <r>
    <x v="9881"/>
    <x v="361"/>
    <s v="Textbook"/>
    <x v="1"/>
    <x v="0"/>
    <n v="12"/>
    <n v="288.17"/>
    <n v="190.44"/>
    <s v="Retail"/>
    <n v="3458.04"/>
    <n v="2285.2799999999997"/>
    <n v="1172.7600000000002"/>
    <n v="0.33914009091855507"/>
    <x v="0"/>
    <x v="0"/>
    <s v="No Rating"/>
    <s v="Jul"/>
  </r>
  <r>
    <x v="9882"/>
    <x v="361"/>
    <s v="Chair"/>
    <x v="2"/>
    <x v="2"/>
    <n v="13"/>
    <n v="380.18"/>
    <n v="232.22"/>
    <s v="Online"/>
    <n v="4942.34"/>
    <n v="3018.86"/>
    <n v="1923.48"/>
    <n v="0.38918407070335104"/>
    <x v="0"/>
    <x v="0"/>
    <s v="No Rating"/>
    <s v="Jul"/>
  </r>
  <r>
    <x v="9883"/>
    <x v="361"/>
    <s v="Textbook"/>
    <x v="1"/>
    <x v="4"/>
    <n v="13"/>
    <n v="154.04"/>
    <n v="116.73"/>
    <s v="Online"/>
    <n v="2002.52"/>
    <n v="1517.49"/>
    <n v="485.03"/>
    <n v="0.24220981563230329"/>
    <x v="1"/>
    <x v="1"/>
    <s v="No Rating"/>
    <s v="Jul"/>
  </r>
  <r>
    <x v="9884"/>
    <x v="361"/>
    <s v="Sneakers"/>
    <x v="4"/>
    <x v="2"/>
    <n v="6"/>
    <n v="474.28"/>
    <n v="422.29"/>
    <s v="Online"/>
    <n v="2845.68"/>
    <n v="2533.7400000000002"/>
    <n v="311.9399999999996"/>
    <n v="0.10961879058783827"/>
    <x v="0"/>
    <x v="0"/>
    <s v="No Rating"/>
    <s v="Jul"/>
  </r>
  <r>
    <x v="9885"/>
    <x v="361"/>
    <s v="Headphones"/>
    <x v="3"/>
    <x v="2"/>
    <n v="19"/>
    <n v="81.19"/>
    <n v="62.54"/>
    <s v="Online"/>
    <n v="1542.61"/>
    <n v="1188.26"/>
    <n v="354.34999999999991"/>
    <n v="0.22970809212957255"/>
    <x v="0"/>
    <x v="0"/>
    <s v="No Rating"/>
    <s v="Jul"/>
  </r>
  <r>
    <x v="9886"/>
    <x v="361"/>
    <s v="Laptop"/>
    <x v="3"/>
    <x v="1"/>
    <n v="5"/>
    <n v="395.27"/>
    <n v="254.06"/>
    <s v="Retail"/>
    <n v="1976.35"/>
    <n v="1270.3"/>
    <n v="706.05"/>
    <n v="0.35724947504237609"/>
    <x v="0"/>
    <x v="0"/>
    <s v="No Rating"/>
    <s v="Jul"/>
  </r>
  <r>
    <x v="9887"/>
    <x v="361"/>
    <s v="Biography"/>
    <x v="1"/>
    <x v="2"/>
    <n v="9"/>
    <n v="257.92"/>
    <n v="219.34"/>
    <s v="Online"/>
    <n v="2321.2800000000002"/>
    <n v="1974.06"/>
    <n v="347.22000000000025"/>
    <n v="0.14958126550868497"/>
    <x v="0"/>
    <x v="0"/>
    <s v="No Rating"/>
    <s v="Jul"/>
  </r>
  <r>
    <x v="9888"/>
    <x v="361"/>
    <s v="Laptop"/>
    <x v="3"/>
    <x v="0"/>
    <n v="15"/>
    <n v="234.7"/>
    <n v="157.41999999999999"/>
    <s v="Retail"/>
    <n v="3520.5"/>
    <n v="2361.2999999999997"/>
    <n v="1159.2000000000003"/>
    <n v="0.32927141031103546"/>
    <x v="0"/>
    <x v="0"/>
    <s v="No Rating"/>
    <s v="Jul"/>
  </r>
  <r>
    <x v="9889"/>
    <x v="361"/>
    <s v="Cookware Set"/>
    <x v="2"/>
    <x v="3"/>
    <n v="5"/>
    <n v="455.81"/>
    <n v="381.2"/>
    <s v="Online"/>
    <n v="2279.0500000000002"/>
    <n v="1906"/>
    <n v="373.05000000000018"/>
    <n v="0.16368662381255356"/>
    <x v="0"/>
    <x v="0"/>
    <s v="No Rating"/>
    <s v="Jul"/>
  </r>
  <r>
    <x v="9890"/>
    <x v="361"/>
    <s v="Cookware Set"/>
    <x v="2"/>
    <x v="3"/>
    <n v="11"/>
    <n v="263.64"/>
    <n v="188.08"/>
    <s v="Retail"/>
    <n v="2900.04"/>
    <n v="2068.88"/>
    <n v="831.15999999999985"/>
    <n v="0.28660294340767711"/>
    <x v="0"/>
    <x v="0"/>
    <s v="No Rating"/>
    <s v="Jul"/>
  </r>
  <r>
    <x v="9891"/>
    <x v="361"/>
    <s v="Cycle"/>
    <x v="0"/>
    <x v="3"/>
    <n v="16"/>
    <n v="399.09"/>
    <n v="243.2"/>
    <s v="Retail"/>
    <n v="6385.44"/>
    <n v="3891.2"/>
    <n v="2494.2399999999998"/>
    <n v="0.39061364604475179"/>
    <x v="0"/>
    <x v="0"/>
    <s v="No Rating"/>
    <s v="Jul"/>
  </r>
  <r>
    <x v="9892"/>
    <x v="361"/>
    <s v="Chair"/>
    <x v="2"/>
    <x v="4"/>
    <n v="11"/>
    <n v="105.98"/>
    <n v="93.79"/>
    <s v="Retail"/>
    <n v="1165.78"/>
    <n v="1031.69"/>
    <n v="134.08999999999992"/>
    <n v="0.11502170220796371"/>
    <x v="0"/>
    <x v="0"/>
    <s v="No Rating"/>
    <s v="Jul"/>
  </r>
  <r>
    <x v="9893"/>
    <x v="361"/>
    <s v="Comics"/>
    <x v="1"/>
    <x v="1"/>
    <n v="17"/>
    <n v="242.13"/>
    <n v="168.23"/>
    <s v="Online"/>
    <n v="4116.21"/>
    <n v="2859.91"/>
    <n v="1256.3000000000002"/>
    <n v="0.30520794614463309"/>
    <x v="0"/>
    <x v="0"/>
    <s v="No Rating"/>
    <s v="Jul"/>
  </r>
  <r>
    <x v="9894"/>
    <x v="362"/>
    <s v="Headphones"/>
    <x v="3"/>
    <x v="4"/>
    <n v="6"/>
    <n v="169.96"/>
    <n v="130.97999999999999"/>
    <s v="Retail"/>
    <n v="1019.76"/>
    <n v="785.87999999999988"/>
    <n v="233.88000000000011"/>
    <n v="0.22934808190162401"/>
    <x v="0"/>
    <x v="0"/>
    <s v="No Rating"/>
    <s v="Jul"/>
  </r>
  <r>
    <x v="9895"/>
    <x v="362"/>
    <s v="Cookware Set"/>
    <x v="2"/>
    <x v="0"/>
    <n v="20"/>
    <n v="443.55"/>
    <n v="309.36"/>
    <s v="Online"/>
    <n v="8871"/>
    <n v="6187.2000000000007"/>
    <n v="2683.7999999999993"/>
    <n v="0.3025363544132566"/>
    <x v="0"/>
    <x v="0"/>
    <s v="No Rating"/>
    <s v="Jul"/>
  </r>
  <r>
    <x v="9896"/>
    <x v="362"/>
    <s v="Cycle"/>
    <x v="0"/>
    <x v="4"/>
    <n v="1"/>
    <n v="192.54"/>
    <n v="142.96"/>
    <s v="Online"/>
    <n v="192.54"/>
    <n v="142.96"/>
    <n v="49.579999999999984"/>
    <n v="0.25750493403968"/>
    <x v="0"/>
    <x v="0"/>
    <s v="No Rating"/>
    <s v="Jul"/>
  </r>
  <r>
    <x v="9897"/>
    <x v="362"/>
    <s v="T-shirt"/>
    <x v="4"/>
    <x v="2"/>
    <n v="19"/>
    <n v="425.02"/>
    <n v="278.54000000000002"/>
    <s v="Online"/>
    <n v="8075.3799999999992"/>
    <n v="5292.26"/>
    <n v="2783.119999999999"/>
    <n v="0.34464260505387972"/>
    <x v="0"/>
    <x v="0"/>
    <n v="2"/>
    <s v="Jul"/>
  </r>
  <r>
    <x v="9898"/>
    <x v="362"/>
    <s v="Textbook"/>
    <x v="1"/>
    <x v="0"/>
    <n v="12"/>
    <n v="288.77999999999997"/>
    <n v="186.14"/>
    <s v="Retail"/>
    <n v="3465.3599999999997"/>
    <n v="2233.6799999999998"/>
    <n v="1231.6799999999998"/>
    <n v="0.35542627605789873"/>
    <x v="0"/>
    <x v="0"/>
    <s v="No Rating"/>
    <s v="Jul"/>
  </r>
  <r>
    <x v="9899"/>
    <x v="362"/>
    <s v="Fiction"/>
    <x v="1"/>
    <x v="1"/>
    <n v="20"/>
    <n v="83.02"/>
    <n v="56.6"/>
    <s v="Online"/>
    <n v="1660.3999999999999"/>
    <n v="1132"/>
    <n v="528.39999999999986"/>
    <n v="0.31823656950132495"/>
    <x v="0"/>
    <x v="0"/>
    <s v="No Rating"/>
    <s v="Jul"/>
  </r>
  <r>
    <x v="9900"/>
    <x v="362"/>
    <s v="Chair"/>
    <x v="2"/>
    <x v="0"/>
    <n v="1"/>
    <n v="79.56"/>
    <n v="49.3"/>
    <s v="Online"/>
    <n v="79.56"/>
    <n v="49.3"/>
    <n v="30.260000000000005"/>
    <n v="0.38034188034188038"/>
    <x v="1"/>
    <x v="3"/>
    <s v="No Rating"/>
    <s v="Jul"/>
  </r>
  <r>
    <x v="9901"/>
    <x v="362"/>
    <s v="Cycle"/>
    <x v="0"/>
    <x v="0"/>
    <n v="3"/>
    <n v="98.55"/>
    <n v="65.849999999999994"/>
    <s v="Online"/>
    <n v="295.64999999999998"/>
    <n v="197.54999999999998"/>
    <n v="98.1"/>
    <n v="0.33181126331811261"/>
    <x v="0"/>
    <x v="0"/>
    <s v="No Rating"/>
    <s v="Jul"/>
  </r>
  <r>
    <x v="9902"/>
    <x v="362"/>
    <s v="Cookware Set"/>
    <x v="2"/>
    <x v="3"/>
    <n v="14"/>
    <n v="32.28"/>
    <n v="19.670000000000002"/>
    <s v="Retail"/>
    <n v="451.92"/>
    <n v="275.38"/>
    <n v="176.54000000000002"/>
    <n v="0.39064436183395296"/>
    <x v="0"/>
    <x v="0"/>
    <s v="No Rating"/>
    <s v="Jul"/>
  </r>
  <r>
    <x v="9903"/>
    <x v="362"/>
    <s v="Jeans"/>
    <x v="4"/>
    <x v="1"/>
    <n v="17"/>
    <n v="240.77"/>
    <n v="178.05"/>
    <s v="Online"/>
    <n v="4093.09"/>
    <n v="3026.8500000000004"/>
    <n v="1066.2399999999998"/>
    <n v="0.26049757029530252"/>
    <x v="0"/>
    <x v="0"/>
    <s v="No Rating"/>
    <s v="Jul"/>
  </r>
  <r>
    <x v="9904"/>
    <x v="362"/>
    <s v="Fiction"/>
    <x v="1"/>
    <x v="3"/>
    <n v="19"/>
    <n v="193.87"/>
    <n v="117"/>
    <s v="Retail"/>
    <n v="3683.53"/>
    <n v="2223"/>
    <n v="1460.5300000000002"/>
    <n v="0.396502811162119"/>
    <x v="0"/>
    <x v="0"/>
    <s v="No Rating"/>
    <s v="Jul"/>
  </r>
  <r>
    <x v="9905"/>
    <x v="362"/>
    <s v="Yoga Mat"/>
    <x v="0"/>
    <x v="4"/>
    <n v="4"/>
    <n v="383.43"/>
    <n v="247.17"/>
    <s v="Online"/>
    <n v="1533.72"/>
    <n v="988.68"/>
    <n v="545.04000000000008"/>
    <n v="0.35537125420546128"/>
    <x v="0"/>
    <x v="0"/>
    <s v="No Rating"/>
    <s v="Jul"/>
  </r>
  <r>
    <x v="9906"/>
    <x v="362"/>
    <s v="Dumbbells"/>
    <x v="0"/>
    <x v="3"/>
    <n v="3"/>
    <n v="449.14"/>
    <n v="343.75"/>
    <s v="Online"/>
    <n v="1347.42"/>
    <n v="1031.25"/>
    <n v="316.17000000000007"/>
    <n v="0.2346484392394354"/>
    <x v="0"/>
    <x v="0"/>
    <s v="No Rating"/>
    <s v="Jul"/>
  </r>
  <r>
    <x v="9907"/>
    <x v="362"/>
    <s v="Textbook"/>
    <x v="1"/>
    <x v="2"/>
    <n v="4"/>
    <n v="357.41"/>
    <n v="301.82"/>
    <s v="Retail"/>
    <n v="1429.64"/>
    <n v="1207.28"/>
    <n v="222.36000000000013"/>
    <n v="0.15553565932682362"/>
    <x v="0"/>
    <x v="0"/>
    <s v="No Rating"/>
    <s v="Jul"/>
  </r>
  <r>
    <x v="9908"/>
    <x v="362"/>
    <s v="Jacket"/>
    <x v="4"/>
    <x v="4"/>
    <n v="2"/>
    <n v="389.35"/>
    <n v="263.75"/>
    <s v="Retail"/>
    <n v="778.7"/>
    <n v="527.5"/>
    <n v="251.20000000000005"/>
    <n v="0.32258893026839608"/>
    <x v="0"/>
    <x v="0"/>
    <s v="No Rating"/>
    <s v="Jul"/>
  </r>
  <r>
    <x v="9909"/>
    <x v="362"/>
    <s v="Jeans"/>
    <x v="4"/>
    <x v="2"/>
    <n v="5"/>
    <n v="407.5"/>
    <n v="300.49"/>
    <s v="Retail"/>
    <n v="2037.5"/>
    <n v="1502.45"/>
    <n v="535.04999999999995"/>
    <n v="0.26260122699386501"/>
    <x v="0"/>
    <x v="0"/>
    <s v="No Rating"/>
    <s v="Jul"/>
  </r>
  <r>
    <x v="9910"/>
    <x v="362"/>
    <s v="Headphones"/>
    <x v="3"/>
    <x v="2"/>
    <n v="17"/>
    <n v="85"/>
    <n v="51.47"/>
    <s v="Retail"/>
    <n v="1445"/>
    <n v="874.99"/>
    <n v="570.01"/>
    <n v="0.39447058823529413"/>
    <x v="0"/>
    <x v="0"/>
    <s v="No Rating"/>
    <s v="Jul"/>
  </r>
  <r>
    <x v="9911"/>
    <x v="362"/>
    <s v="Camera"/>
    <x v="3"/>
    <x v="1"/>
    <n v="4"/>
    <n v="421.12"/>
    <n v="301.91000000000003"/>
    <s v="Retail"/>
    <n v="1684.48"/>
    <n v="1207.6400000000001"/>
    <n v="476.83999999999992"/>
    <n v="0.28307845744680848"/>
    <x v="0"/>
    <x v="0"/>
    <s v="No Rating"/>
    <s v="Jul"/>
  </r>
  <r>
    <x v="9912"/>
    <x v="362"/>
    <s v="Dumbbells"/>
    <x v="0"/>
    <x v="0"/>
    <n v="5"/>
    <n v="271.79000000000002"/>
    <n v="222.1"/>
    <s v="Retail"/>
    <n v="1358.95"/>
    <n v="1110.5"/>
    <n v="248.45000000000005"/>
    <n v="0.18282497516464921"/>
    <x v="0"/>
    <x v="0"/>
    <n v="1"/>
    <s v="Jul"/>
  </r>
  <r>
    <x v="9913"/>
    <x v="362"/>
    <s v="Chair"/>
    <x v="2"/>
    <x v="0"/>
    <n v="6"/>
    <n v="432.69"/>
    <n v="339.7"/>
    <s v="Online"/>
    <n v="2596.14"/>
    <n v="2038.1999999999998"/>
    <n v="557.94000000000005"/>
    <n v="0.21491136841618713"/>
    <x v="0"/>
    <x v="0"/>
    <s v="No Rating"/>
    <s v="Jul"/>
  </r>
  <r>
    <x v="9914"/>
    <x v="362"/>
    <s v="Comics"/>
    <x v="1"/>
    <x v="4"/>
    <n v="13"/>
    <n v="170.86"/>
    <n v="128.61000000000001"/>
    <s v="Retail"/>
    <n v="2221.1800000000003"/>
    <n v="1671.9300000000003"/>
    <n v="549.25"/>
    <n v="0.24727847360412031"/>
    <x v="0"/>
    <x v="0"/>
    <s v="No Rating"/>
    <s v="Jul"/>
  </r>
  <r>
    <x v="9915"/>
    <x v="362"/>
    <s v="Yoga Mat"/>
    <x v="0"/>
    <x v="3"/>
    <n v="14"/>
    <n v="48.87"/>
    <n v="36.32"/>
    <s v="Retail"/>
    <n v="684.18"/>
    <n v="508.48"/>
    <n v="175.69999999999993"/>
    <n v="0.25680376509105785"/>
    <x v="0"/>
    <x v="0"/>
    <s v="No Rating"/>
    <s v="Jul"/>
  </r>
  <r>
    <x v="9916"/>
    <x v="362"/>
    <s v="Yoga Mat"/>
    <x v="0"/>
    <x v="1"/>
    <n v="5"/>
    <n v="292.2"/>
    <n v="204.85"/>
    <s v="Online"/>
    <n v="1461"/>
    <n v="1024.25"/>
    <n v="436.75"/>
    <n v="0.29893908281998632"/>
    <x v="0"/>
    <x v="0"/>
    <s v="No Rating"/>
    <s v="Jul"/>
  </r>
  <r>
    <x v="9917"/>
    <x v="362"/>
    <s v="Biography"/>
    <x v="1"/>
    <x v="1"/>
    <n v="6"/>
    <n v="54.89"/>
    <n v="35.42"/>
    <s v="Retail"/>
    <n v="329.34000000000003"/>
    <n v="212.52"/>
    <n v="116.82000000000002"/>
    <n v="0.35470941883767537"/>
    <x v="0"/>
    <x v="0"/>
    <s v="No Rating"/>
    <s v="Jul"/>
  </r>
  <r>
    <x v="9918"/>
    <x v="362"/>
    <s v="Smartphone"/>
    <x v="3"/>
    <x v="3"/>
    <n v="20"/>
    <n v="75.180000000000007"/>
    <n v="62.59"/>
    <s v="Retail"/>
    <n v="1503.6000000000001"/>
    <n v="1251.8000000000002"/>
    <n v="251.79999999999995"/>
    <n v="0.16746475126363389"/>
    <x v="0"/>
    <x v="0"/>
    <s v="No Rating"/>
    <s v="Jul"/>
  </r>
  <r>
    <x v="9919"/>
    <x v="362"/>
    <s v="Cookware Set"/>
    <x v="2"/>
    <x v="1"/>
    <n v="8"/>
    <n v="29.94"/>
    <n v="23.2"/>
    <s v="Retail"/>
    <n v="239.52"/>
    <n v="185.6"/>
    <n v="53.920000000000016"/>
    <n v="0.22511690046760194"/>
    <x v="0"/>
    <x v="0"/>
    <s v="No Rating"/>
    <s v="Jul"/>
  </r>
  <r>
    <x v="9920"/>
    <x v="363"/>
    <s v="T-shirt"/>
    <x v="4"/>
    <x v="0"/>
    <n v="5"/>
    <n v="264.62"/>
    <n v="211.82"/>
    <s v="Online"/>
    <n v="1323.1"/>
    <n v="1059.0999999999999"/>
    <n v="264"/>
    <n v="0.19953140352203161"/>
    <x v="0"/>
    <x v="0"/>
    <n v="5"/>
    <s v="Jul"/>
  </r>
  <r>
    <x v="9921"/>
    <x v="363"/>
    <s v="Textbook"/>
    <x v="1"/>
    <x v="3"/>
    <n v="4"/>
    <n v="172.41"/>
    <n v="145.61000000000001"/>
    <s v="Retail"/>
    <n v="689.64"/>
    <n v="582.44000000000005"/>
    <n v="107.19999999999993"/>
    <n v="0.15544341975523451"/>
    <x v="0"/>
    <x v="0"/>
    <s v="No Rating"/>
    <s v="Jul"/>
  </r>
  <r>
    <x v="9922"/>
    <x v="363"/>
    <s v="Comics"/>
    <x v="1"/>
    <x v="4"/>
    <n v="1"/>
    <n v="315.55"/>
    <n v="265.2"/>
    <s v="Retail"/>
    <n v="315.55"/>
    <n v="265.2"/>
    <n v="50.350000000000023"/>
    <n v="0.15956266835683733"/>
    <x v="0"/>
    <x v="0"/>
    <s v="No Rating"/>
    <s v="Jul"/>
  </r>
  <r>
    <x v="9923"/>
    <x v="363"/>
    <s v="Yoga Mat"/>
    <x v="0"/>
    <x v="2"/>
    <n v="16"/>
    <n v="424.55"/>
    <n v="283.61"/>
    <s v="Retail"/>
    <n v="6792.8"/>
    <n v="4537.76"/>
    <n v="2255.04"/>
    <n v="0.33197503238723353"/>
    <x v="0"/>
    <x v="0"/>
    <s v="No Rating"/>
    <s v="Jul"/>
  </r>
  <r>
    <x v="9924"/>
    <x v="363"/>
    <s v="Jeans"/>
    <x v="4"/>
    <x v="4"/>
    <n v="10"/>
    <n v="164.32"/>
    <n v="146.88999999999999"/>
    <s v="Online"/>
    <n v="1643.1999999999998"/>
    <n v="1468.8999999999999"/>
    <n v="174.29999999999995"/>
    <n v="0.10607351509250242"/>
    <x v="0"/>
    <x v="0"/>
    <s v="No Rating"/>
    <s v="Jul"/>
  </r>
  <r>
    <x v="9925"/>
    <x v="363"/>
    <s v="Cookware Set"/>
    <x v="2"/>
    <x v="2"/>
    <n v="20"/>
    <n v="475.96"/>
    <n v="352.17"/>
    <s v="Online"/>
    <n v="9519.1999999999989"/>
    <n v="7043.4000000000005"/>
    <n v="2475.7999999999984"/>
    <n v="0.26008488108244376"/>
    <x v="0"/>
    <x v="0"/>
    <s v="No Rating"/>
    <s v="Jul"/>
  </r>
  <r>
    <x v="9926"/>
    <x v="363"/>
    <s v="Sneakers"/>
    <x v="4"/>
    <x v="0"/>
    <n v="3"/>
    <n v="304.05"/>
    <n v="237.77"/>
    <s v="Online"/>
    <n v="912.15000000000009"/>
    <n v="713.31000000000006"/>
    <n v="198.84000000000003"/>
    <n v="0.21799046209505016"/>
    <x v="0"/>
    <x v="0"/>
    <s v="No Rating"/>
    <s v="Jul"/>
  </r>
  <r>
    <x v="9927"/>
    <x v="363"/>
    <s v="Fiction"/>
    <x v="1"/>
    <x v="3"/>
    <n v="19"/>
    <n v="397.99"/>
    <n v="338.18"/>
    <s v="Online"/>
    <n v="7561.81"/>
    <n v="6425.42"/>
    <n v="1136.3900000000003"/>
    <n v="0.1502801577929094"/>
    <x v="0"/>
    <x v="0"/>
    <s v="No Rating"/>
    <s v="Jul"/>
  </r>
  <r>
    <x v="9928"/>
    <x v="363"/>
    <s v="Camera"/>
    <x v="3"/>
    <x v="4"/>
    <n v="18"/>
    <n v="229.72"/>
    <n v="195.06"/>
    <s v="Online"/>
    <n v="4134.96"/>
    <n v="3511.08"/>
    <n v="623.88000000000011"/>
    <n v="0.15087933135991644"/>
    <x v="0"/>
    <x v="0"/>
    <s v="No Rating"/>
    <s v="Jul"/>
  </r>
  <r>
    <x v="9929"/>
    <x v="363"/>
    <s v="Vacuum Cleaner"/>
    <x v="2"/>
    <x v="4"/>
    <n v="11"/>
    <n v="347.08"/>
    <n v="229.72"/>
    <s v="Retail"/>
    <n v="3817.8799999999997"/>
    <n v="2526.92"/>
    <n v="1290.9599999999996"/>
    <n v="0.33813530021896959"/>
    <x v="0"/>
    <x v="0"/>
    <n v="2"/>
    <s v="Jul"/>
  </r>
  <r>
    <x v="9930"/>
    <x v="363"/>
    <s v="Smartphone"/>
    <x v="3"/>
    <x v="4"/>
    <n v="9"/>
    <n v="258.55"/>
    <n v="156.97"/>
    <s v="Retail"/>
    <n v="2326.9500000000003"/>
    <n v="1412.73"/>
    <n v="914.22000000000025"/>
    <n v="0.39288338812608786"/>
    <x v="0"/>
    <x v="0"/>
    <s v="No Rating"/>
    <s v="Jul"/>
  </r>
  <r>
    <x v="9931"/>
    <x v="363"/>
    <s v="Vacuum Cleaner"/>
    <x v="2"/>
    <x v="1"/>
    <n v="1"/>
    <n v="327.89"/>
    <n v="211.41"/>
    <s v="Retail"/>
    <n v="327.89"/>
    <n v="211.41"/>
    <n v="116.47999999999999"/>
    <n v="0.3552410869498917"/>
    <x v="0"/>
    <x v="0"/>
    <s v="No Rating"/>
    <s v="Jul"/>
  </r>
  <r>
    <x v="9932"/>
    <x v="363"/>
    <s v="Football"/>
    <x v="0"/>
    <x v="4"/>
    <n v="19"/>
    <n v="278.79000000000002"/>
    <n v="199.85"/>
    <s v="Online"/>
    <n v="5297.01"/>
    <n v="3797.15"/>
    <n v="1499.8600000000001"/>
    <n v="0.28315219340722408"/>
    <x v="0"/>
    <x v="0"/>
    <s v="No Rating"/>
    <s v="Jul"/>
  </r>
  <r>
    <x v="9933"/>
    <x v="363"/>
    <s v="Fiction"/>
    <x v="1"/>
    <x v="0"/>
    <n v="9"/>
    <n v="63.5"/>
    <n v="52.51"/>
    <s v="Online"/>
    <n v="571.5"/>
    <n v="472.59"/>
    <n v="98.910000000000025"/>
    <n v="0.17307086614173234"/>
    <x v="0"/>
    <x v="0"/>
    <s v="No Rating"/>
    <s v="Jul"/>
  </r>
  <r>
    <x v="9934"/>
    <x v="363"/>
    <s v="Sneakers"/>
    <x v="4"/>
    <x v="2"/>
    <n v="2"/>
    <n v="239.72"/>
    <n v="147.09"/>
    <s v="Online"/>
    <n v="479.44"/>
    <n v="294.18"/>
    <n v="185.26"/>
    <n v="0.38640914400133486"/>
    <x v="0"/>
    <x v="0"/>
    <s v="No Rating"/>
    <s v="Jul"/>
  </r>
  <r>
    <x v="9935"/>
    <x v="363"/>
    <s v="Sneakers"/>
    <x v="4"/>
    <x v="0"/>
    <n v="9"/>
    <n v="418.28"/>
    <n v="307.41000000000003"/>
    <s v="Retail"/>
    <n v="3764.5199999999995"/>
    <n v="2766.69"/>
    <n v="997.82999999999947"/>
    <n v="0.26506168117050771"/>
    <x v="0"/>
    <x v="0"/>
    <s v="No Rating"/>
    <s v="Jul"/>
  </r>
  <r>
    <x v="9936"/>
    <x v="363"/>
    <s v="Cycle"/>
    <x v="0"/>
    <x v="4"/>
    <n v="8"/>
    <n v="461.72"/>
    <n v="300.49"/>
    <s v="Retail"/>
    <n v="3693.76"/>
    <n v="2403.92"/>
    <n v="1289.8400000000001"/>
    <n v="0.34919431690201858"/>
    <x v="0"/>
    <x v="0"/>
    <s v="No Rating"/>
    <s v="Jul"/>
  </r>
  <r>
    <x v="9937"/>
    <x v="363"/>
    <s v="Jacket"/>
    <x v="4"/>
    <x v="3"/>
    <n v="19"/>
    <n v="307.25"/>
    <n v="265.67"/>
    <s v="Online"/>
    <n v="5837.75"/>
    <n v="5047.7300000000005"/>
    <n v="790.01999999999953"/>
    <n v="0.13532953620829935"/>
    <x v="0"/>
    <x v="0"/>
    <s v="No Rating"/>
    <s v="Jul"/>
  </r>
  <r>
    <x v="9938"/>
    <x v="363"/>
    <s v="Headphones"/>
    <x v="3"/>
    <x v="0"/>
    <n v="10"/>
    <n v="337.74"/>
    <n v="236.5"/>
    <s v="Retail"/>
    <n v="3377.4"/>
    <n v="2365"/>
    <n v="1012.4000000000001"/>
    <n v="0.29975720968792563"/>
    <x v="0"/>
    <x v="0"/>
    <n v="1"/>
    <s v="Jul"/>
  </r>
  <r>
    <x v="9939"/>
    <x v="363"/>
    <s v="Comics"/>
    <x v="1"/>
    <x v="2"/>
    <n v="3"/>
    <n v="89.38"/>
    <n v="68.099999999999994"/>
    <s v="Online"/>
    <n v="268.14"/>
    <n v="204.29999999999998"/>
    <n v="63.84"/>
    <n v="0.23808458268068922"/>
    <x v="0"/>
    <x v="0"/>
    <s v="No Rating"/>
    <s v="Jul"/>
  </r>
  <r>
    <x v="9940"/>
    <x v="363"/>
    <s v="Football"/>
    <x v="0"/>
    <x v="4"/>
    <n v="18"/>
    <n v="341.48"/>
    <n v="276.94"/>
    <s v="Retail"/>
    <n v="6146.64"/>
    <n v="4984.92"/>
    <n v="1161.7200000000003"/>
    <n v="0.1890008199601734"/>
    <x v="0"/>
    <x v="0"/>
    <s v="No Rating"/>
    <s v="Jul"/>
  </r>
  <r>
    <x v="9941"/>
    <x v="363"/>
    <s v="Vacuum Cleaner"/>
    <x v="2"/>
    <x v="0"/>
    <n v="11"/>
    <n v="289.35000000000002"/>
    <n v="214.83"/>
    <s v="Online"/>
    <n v="3182.8500000000004"/>
    <n v="2363.13"/>
    <n v="819.72000000000025"/>
    <n v="0.25754276827371703"/>
    <x v="0"/>
    <x v="0"/>
    <n v="1"/>
    <s v="Jul"/>
  </r>
  <r>
    <x v="9942"/>
    <x v="363"/>
    <s v="Sneakers"/>
    <x v="4"/>
    <x v="3"/>
    <n v="1"/>
    <n v="242.26"/>
    <n v="155.41999999999999"/>
    <s v="Online"/>
    <n v="242.26"/>
    <n v="155.41999999999999"/>
    <n v="86.84"/>
    <n v="0.35845785519689594"/>
    <x v="0"/>
    <x v="0"/>
    <s v="No Rating"/>
    <s v="Jul"/>
  </r>
  <r>
    <x v="9943"/>
    <x v="363"/>
    <s v="Yoga Mat"/>
    <x v="0"/>
    <x v="3"/>
    <n v="12"/>
    <n v="86.83"/>
    <n v="64.349999999999994"/>
    <s v="Online"/>
    <n v="1041.96"/>
    <n v="772.19999999999993"/>
    <n v="269.7600000000001"/>
    <n v="0.25889669469077514"/>
    <x v="0"/>
    <x v="0"/>
    <s v="No Rating"/>
    <s v="Jul"/>
  </r>
  <r>
    <x v="9944"/>
    <x v="363"/>
    <s v="Laptop"/>
    <x v="3"/>
    <x v="1"/>
    <n v="12"/>
    <n v="276.82"/>
    <n v="214.94"/>
    <s v="Online"/>
    <n v="3321.84"/>
    <n v="2579.2799999999997"/>
    <n v="742.5600000000004"/>
    <n v="0.22353876165016989"/>
    <x v="0"/>
    <x v="0"/>
    <n v="3"/>
    <s v="Jul"/>
  </r>
  <r>
    <x v="9945"/>
    <x v="363"/>
    <s v="Vacuum Cleaner"/>
    <x v="2"/>
    <x v="2"/>
    <n v="18"/>
    <n v="148.01"/>
    <n v="115.62"/>
    <s v="Retail"/>
    <n v="2664.18"/>
    <n v="2081.16"/>
    <n v="583.02"/>
    <n v="0.21883656509695293"/>
    <x v="0"/>
    <x v="0"/>
    <s v="No Rating"/>
    <s v="Jul"/>
  </r>
  <r>
    <x v="9946"/>
    <x v="364"/>
    <s v="Camera"/>
    <x v="3"/>
    <x v="2"/>
    <n v="11"/>
    <n v="130.72999999999999"/>
    <n v="101.06"/>
    <s v="Retail"/>
    <n v="1438.03"/>
    <n v="1111.6600000000001"/>
    <n v="326.36999999999989"/>
    <n v="0.2269563221907748"/>
    <x v="0"/>
    <x v="0"/>
    <s v="No Rating"/>
    <s v="Aug"/>
  </r>
  <r>
    <x v="9947"/>
    <x v="364"/>
    <s v="Yoga Mat"/>
    <x v="0"/>
    <x v="0"/>
    <n v="2"/>
    <n v="101.12"/>
    <n v="85.92"/>
    <s v="Retail"/>
    <n v="202.24"/>
    <n v="171.84"/>
    <n v="30.400000000000006"/>
    <n v="0.15031645569620256"/>
    <x v="0"/>
    <x v="0"/>
    <s v="No Rating"/>
    <s v="Aug"/>
  </r>
  <r>
    <x v="9948"/>
    <x v="364"/>
    <s v="Sneakers"/>
    <x v="4"/>
    <x v="3"/>
    <n v="3"/>
    <n v="264.27999999999997"/>
    <n v="184.19"/>
    <s v="Online"/>
    <n v="792.83999999999992"/>
    <n v="552.56999999999994"/>
    <n v="240.26999999999998"/>
    <n v="0.30304979567125778"/>
    <x v="0"/>
    <x v="0"/>
    <s v="No Rating"/>
    <s v="Aug"/>
  </r>
  <r>
    <x v="9949"/>
    <x v="364"/>
    <s v="Headphones"/>
    <x v="3"/>
    <x v="3"/>
    <n v="9"/>
    <n v="359.78"/>
    <n v="262.77999999999997"/>
    <s v="Online"/>
    <n v="3238.0199999999995"/>
    <n v="2365.0199999999995"/>
    <n v="873"/>
    <n v="0.26960920562566015"/>
    <x v="0"/>
    <x v="0"/>
    <s v="No Rating"/>
    <s v="Aug"/>
  </r>
  <r>
    <x v="9950"/>
    <x v="364"/>
    <s v="Headphones"/>
    <x v="3"/>
    <x v="0"/>
    <n v="1"/>
    <n v="167.11"/>
    <n v="131.32"/>
    <s v="Retail"/>
    <n v="167.11"/>
    <n v="131.32"/>
    <n v="35.79000000000002"/>
    <n v="0.21417030698342421"/>
    <x v="0"/>
    <x v="0"/>
    <s v="No Rating"/>
    <s v="Aug"/>
  </r>
  <r>
    <x v="9951"/>
    <x v="364"/>
    <s v="Chair"/>
    <x v="2"/>
    <x v="4"/>
    <n v="12"/>
    <n v="137.08000000000001"/>
    <n v="98.95"/>
    <s v="Online"/>
    <n v="1644.96"/>
    <n v="1187.4000000000001"/>
    <n v="457.55999999999995"/>
    <n v="0.27815873942223518"/>
    <x v="0"/>
    <x v="0"/>
    <s v="No Rating"/>
    <s v="Aug"/>
  </r>
  <r>
    <x v="9952"/>
    <x v="364"/>
    <s v="Fiction"/>
    <x v="1"/>
    <x v="1"/>
    <n v="19"/>
    <n v="357.29"/>
    <n v="267.55"/>
    <s v="Online"/>
    <n v="6788.51"/>
    <n v="5083.45"/>
    <n v="1705.0600000000004"/>
    <n v="0.25116851857034905"/>
    <x v="0"/>
    <x v="0"/>
    <s v="No Rating"/>
    <s v="Aug"/>
  </r>
  <r>
    <x v="9953"/>
    <x v="364"/>
    <s v="Jeans"/>
    <x v="4"/>
    <x v="3"/>
    <n v="4"/>
    <n v="430.22"/>
    <n v="364.04"/>
    <s v="Online"/>
    <n v="1720.88"/>
    <n v="1456.16"/>
    <n v="264.72000000000003"/>
    <n v="0.15382827390637349"/>
    <x v="0"/>
    <x v="0"/>
    <s v="No Rating"/>
    <s v="Aug"/>
  </r>
  <r>
    <x v="9954"/>
    <x v="364"/>
    <s v="Biography"/>
    <x v="1"/>
    <x v="0"/>
    <n v="15"/>
    <n v="376.24"/>
    <n v="300.08"/>
    <s v="Online"/>
    <n v="5643.6"/>
    <n v="4501.2"/>
    <n v="1142.4000000000005"/>
    <n v="0.20242398469062309"/>
    <x v="0"/>
    <x v="0"/>
    <s v="No Rating"/>
    <s v="Aug"/>
  </r>
  <r>
    <x v="9955"/>
    <x v="364"/>
    <s v="Dumbbells"/>
    <x v="0"/>
    <x v="4"/>
    <n v="4"/>
    <n v="219.23"/>
    <n v="153.38999999999999"/>
    <s v="Online"/>
    <n v="876.92"/>
    <n v="613.55999999999995"/>
    <n v="263.36"/>
    <n v="0.30032386078547646"/>
    <x v="0"/>
    <x v="0"/>
    <n v="2"/>
    <s v="Aug"/>
  </r>
  <r>
    <x v="9956"/>
    <x v="364"/>
    <s v="Vacuum Cleaner"/>
    <x v="2"/>
    <x v="4"/>
    <n v="4"/>
    <n v="435.47"/>
    <n v="354.03"/>
    <s v="Online"/>
    <n v="1741.88"/>
    <n v="1416.12"/>
    <n v="325.76000000000022"/>
    <n v="0.1870163271867179"/>
    <x v="0"/>
    <x v="0"/>
    <s v="No Rating"/>
    <s v="Aug"/>
  </r>
  <r>
    <x v="9957"/>
    <x v="364"/>
    <s v="Jeans"/>
    <x v="4"/>
    <x v="2"/>
    <n v="7"/>
    <n v="327.04000000000002"/>
    <n v="265.76"/>
    <s v="Online"/>
    <n v="2289.2800000000002"/>
    <n v="1860.32"/>
    <n v="428.96000000000026"/>
    <n v="0.18737769080234842"/>
    <x v="1"/>
    <x v="3"/>
    <n v="3"/>
    <s v="Aug"/>
  </r>
  <r>
    <x v="9958"/>
    <x v="364"/>
    <s v="Biography"/>
    <x v="1"/>
    <x v="1"/>
    <n v="13"/>
    <n v="482.85"/>
    <n v="350.85"/>
    <s v="Retail"/>
    <n v="6277.05"/>
    <n v="4561.05"/>
    <n v="1716"/>
    <n v="0.27337682510096301"/>
    <x v="0"/>
    <x v="0"/>
    <s v="No Rating"/>
    <s v="Aug"/>
  </r>
  <r>
    <x v="9959"/>
    <x v="364"/>
    <s v="Comics"/>
    <x v="1"/>
    <x v="1"/>
    <n v="14"/>
    <n v="225.83"/>
    <n v="159.44"/>
    <s v="Online"/>
    <n v="3161.6200000000003"/>
    <n v="2232.16"/>
    <n v="929.46000000000049"/>
    <n v="0.29398219899924732"/>
    <x v="0"/>
    <x v="0"/>
    <s v="No Rating"/>
    <s v="Aug"/>
  </r>
  <r>
    <x v="9960"/>
    <x v="364"/>
    <s v="Football"/>
    <x v="0"/>
    <x v="2"/>
    <n v="2"/>
    <n v="130.49"/>
    <n v="89.61"/>
    <s v="Online"/>
    <n v="260.98"/>
    <n v="179.22"/>
    <n v="81.760000000000019"/>
    <n v="0.31328071116560663"/>
    <x v="0"/>
    <x v="0"/>
    <s v="No Rating"/>
    <s v="Aug"/>
  </r>
  <r>
    <x v="9961"/>
    <x v="364"/>
    <s v="Jacket"/>
    <x v="4"/>
    <x v="0"/>
    <n v="15"/>
    <n v="223.63"/>
    <n v="189.95"/>
    <s v="Retail"/>
    <n v="3354.45"/>
    <n v="2849.25"/>
    <n v="505.19999999999982"/>
    <n v="0.15060591155032862"/>
    <x v="0"/>
    <x v="0"/>
    <s v="No Rating"/>
    <s v="Aug"/>
  </r>
  <r>
    <x v="9962"/>
    <x v="364"/>
    <s v="Dumbbells"/>
    <x v="0"/>
    <x v="2"/>
    <n v="10"/>
    <n v="373.05"/>
    <n v="258.27"/>
    <s v="Online"/>
    <n v="3730.5"/>
    <n v="2582.6999999999998"/>
    <n v="1147.8000000000002"/>
    <n v="0.30767993566546042"/>
    <x v="0"/>
    <x v="0"/>
    <s v="No Rating"/>
    <s v="Aug"/>
  </r>
  <r>
    <x v="9963"/>
    <x v="364"/>
    <s v="Dumbbells"/>
    <x v="0"/>
    <x v="2"/>
    <n v="4"/>
    <n v="163.80000000000001"/>
    <n v="109.88"/>
    <s v="Online"/>
    <n v="655.20000000000005"/>
    <n v="439.52"/>
    <n v="215.68000000000006"/>
    <n v="0.32918192918192923"/>
    <x v="0"/>
    <x v="0"/>
    <s v="No Rating"/>
    <s v="Aug"/>
  </r>
  <r>
    <x v="9964"/>
    <x v="364"/>
    <s v="Biography"/>
    <x v="1"/>
    <x v="1"/>
    <n v="5"/>
    <n v="407.35"/>
    <n v="322.67"/>
    <s v="Online"/>
    <n v="2036.75"/>
    <n v="1613.3500000000001"/>
    <n v="423.39999999999986"/>
    <n v="0.20788020130109236"/>
    <x v="0"/>
    <x v="0"/>
    <s v="No Rating"/>
    <s v="Aug"/>
  </r>
  <r>
    <x v="9965"/>
    <x v="364"/>
    <s v="Headphones"/>
    <x v="3"/>
    <x v="3"/>
    <n v="8"/>
    <n v="424.15"/>
    <n v="319.85000000000002"/>
    <s v="Online"/>
    <n v="3393.2"/>
    <n v="2558.8000000000002"/>
    <n v="834.39999999999964"/>
    <n v="0.24590357184958142"/>
    <x v="0"/>
    <x v="0"/>
    <s v="No Rating"/>
    <s v="Aug"/>
  </r>
  <r>
    <x v="9966"/>
    <x v="364"/>
    <s v="Football"/>
    <x v="0"/>
    <x v="4"/>
    <n v="12"/>
    <n v="333.81"/>
    <n v="223.16"/>
    <s v="Retail"/>
    <n v="4005.7200000000003"/>
    <n v="2677.92"/>
    <n v="1327.8000000000002"/>
    <n v="0.33147598933525063"/>
    <x v="0"/>
    <x v="0"/>
    <s v="No Rating"/>
    <s v="Aug"/>
  </r>
  <r>
    <x v="9967"/>
    <x v="364"/>
    <s v="Sneakers"/>
    <x v="4"/>
    <x v="2"/>
    <n v="14"/>
    <n v="264.3"/>
    <n v="197.08"/>
    <s v="Online"/>
    <n v="3700.2000000000003"/>
    <n v="2759.1200000000003"/>
    <n v="941.07999999999993"/>
    <n v="0.2543321982595535"/>
    <x v="1"/>
    <x v="1"/>
    <s v="No Rating"/>
    <s v="Aug"/>
  </r>
  <r>
    <x v="9968"/>
    <x v="364"/>
    <s v="Cookware Set"/>
    <x v="2"/>
    <x v="1"/>
    <n v="8"/>
    <n v="291.91000000000003"/>
    <n v="211.7"/>
    <s v="Online"/>
    <n v="2335.2800000000002"/>
    <n v="1693.6"/>
    <n v="641.68000000000029"/>
    <n v="0.2747764722003358"/>
    <x v="0"/>
    <x v="0"/>
    <s v="No Rating"/>
    <s v="Aug"/>
  </r>
  <r>
    <x v="9969"/>
    <x v="364"/>
    <s v="Comics"/>
    <x v="1"/>
    <x v="0"/>
    <n v="10"/>
    <n v="214.27"/>
    <n v="175.55"/>
    <s v="Online"/>
    <n v="2142.7000000000003"/>
    <n v="1755.5"/>
    <n v="387.20000000000027"/>
    <n v="0.18070658514957774"/>
    <x v="0"/>
    <x v="0"/>
    <s v="No Rating"/>
    <s v="Aug"/>
  </r>
  <r>
    <x v="9970"/>
    <x v="364"/>
    <s v="Camera"/>
    <x v="3"/>
    <x v="0"/>
    <n v="17"/>
    <n v="412.73"/>
    <n v="263.22000000000003"/>
    <s v="Online"/>
    <n v="7016.41"/>
    <n v="4474.7400000000007"/>
    <n v="2541.6699999999992"/>
    <n v="0.36224650497904187"/>
    <x v="0"/>
    <x v="0"/>
    <s v="No Rating"/>
    <s v="Aug"/>
  </r>
  <r>
    <x v="9971"/>
    <x v="364"/>
    <s v="Fiction"/>
    <x v="1"/>
    <x v="1"/>
    <n v="13"/>
    <n v="339.05"/>
    <n v="287.27999999999997"/>
    <s v="Retail"/>
    <n v="4407.6500000000005"/>
    <n v="3734.6399999999994"/>
    <n v="673.01000000000113"/>
    <n v="0.15269134345966695"/>
    <x v="0"/>
    <x v="0"/>
    <s v="No Rating"/>
    <s v="Aug"/>
  </r>
  <r>
    <x v="9972"/>
    <x v="364"/>
    <s v="Chair"/>
    <x v="2"/>
    <x v="4"/>
    <n v="11"/>
    <n v="379.2"/>
    <n v="327.41000000000003"/>
    <s v="Retail"/>
    <n v="4171.2"/>
    <n v="3601.51"/>
    <n v="569.6899999999996"/>
    <n v="0.13657700421940919"/>
    <x v="0"/>
    <x v="0"/>
    <s v="No Rating"/>
    <s v="Aug"/>
  </r>
  <r>
    <x v="9973"/>
    <x v="364"/>
    <s v="Chair"/>
    <x v="2"/>
    <x v="2"/>
    <n v="1"/>
    <n v="286.77"/>
    <n v="196.53"/>
    <s v="Retail"/>
    <n v="286.77"/>
    <n v="196.53"/>
    <n v="90.239999999999981"/>
    <n v="0.31467726749660002"/>
    <x v="0"/>
    <x v="0"/>
    <s v="No Rating"/>
    <s v="Aug"/>
  </r>
  <r>
    <x v="9974"/>
    <x v="364"/>
    <s v="Textbook"/>
    <x v="1"/>
    <x v="4"/>
    <n v="5"/>
    <n v="220.62"/>
    <n v="195.15"/>
    <s v="Online"/>
    <n v="1103.0999999999999"/>
    <n v="975.75"/>
    <n v="127.34999999999991"/>
    <n v="0.11544737557791671"/>
    <x v="0"/>
    <x v="0"/>
    <s v="No Rating"/>
    <s v="Aug"/>
  </r>
  <r>
    <x v="9975"/>
    <x v="364"/>
    <s v="Jeans"/>
    <x v="4"/>
    <x v="4"/>
    <n v="3"/>
    <n v="413.23"/>
    <n v="317.73"/>
    <s v="Online"/>
    <n v="1239.69"/>
    <n v="953.19"/>
    <n v="286.5"/>
    <n v="0.2311061636376836"/>
    <x v="0"/>
    <x v="0"/>
    <s v="No Rating"/>
    <s v="Aug"/>
  </r>
  <r>
    <x v="9976"/>
    <x v="364"/>
    <s v="Dumbbells"/>
    <x v="0"/>
    <x v="4"/>
    <n v="15"/>
    <n v="275.92"/>
    <n v="197.07"/>
    <s v="Retail"/>
    <n v="4138.8"/>
    <n v="2956.0499999999997"/>
    <n v="1182.7500000000005"/>
    <n v="0.2857712380400117"/>
    <x v="0"/>
    <x v="0"/>
    <s v="No Rating"/>
    <s v="Aug"/>
  </r>
  <r>
    <x v="9977"/>
    <x v="365"/>
    <s v="Camera"/>
    <x v="3"/>
    <x v="4"/>
    <n v="14"/>
    <n v="261.94"/>
    <n v="175.26"/>
    <s v="Online"/>
    <n v="3667.16"/>
    <n v="2453.64"/>
    <n v="1213.52"/>
    <n v="0.33091547682675421"/>
    <x v="0"/>
    <x v="0"/>
    <s v="No Rating"/>
    <s v="Aug"/>
  </r>
  <r>
    <x v="9978"/>
    <x v="365"/>
    <s v="Football"/>
    <x v="0"/>
    <x v="2"/>
    <n v="12"/>
    <n v="270.85000000000002"/>
    <n v="199.6"/>
    <s v="Retail"/>
    <n v="3250.2000000000003"/>
    <n v="2395.1999999999998"/>
    <n v="855.00000000000045"/>
    <n v="0.26306073472401709"/>
    <x v="0"/>
    <x v="0"/>
    <s v="No Rating"/>
    <s v="Aug"/>
  </r>
  <r>
    <x v="9979"/>
    <x v="365"/>
    <s v="Jacket"/>
    <x v="4"/>
    <x v="2"/>
    <n v="13"/>
    <n v="141.6"/>
    <n v="94.06"/>
    <s v="Retail"/>
    <n v="1840.8"/>
    <n v="1222.78"/>
    <n v="618.02"/>
    <n v="0.33573446327683615"/>
    <x v="0"/>
    <x v="0"/>
    <s v="No Rating"/>
    <s v="Aug"/>
  </r>
  <r>
    <x v="9980"/>
    <x v="365"/>
    <s v="Laptop"/>
    <x v="3"/>
    <x v="3"/>
    <n v="11"/>
    <n v="237.99"/>
    <n v="195.66"/>
    <s v="Retail"/>
    <n v="2617.8900000000003"/>
    <n v="2152.2599999999998"/>
    <n v="465.63000000000056"/>
    <n v="0.17786461616034308"/>
    <x v="0"/>
    <x v="0"/>
    <s v="No Rating"/>
    <s v="Aug"/>
  </r>
  <r>
    <x v="9981"/>
    <x v="365"/>
    <s v="Laptop"/>
    <x v="3"/>
    <x v="1"/>
    <n v="3"/>
    <n v="264"/>
    <n v="237.59"/>
    <s v="Retail"/>
    <n v="792"/>
    <n v="712.77"/>
    <n v="79.230000000000018"/>
    <n v="0.10003787878787881"/>
    <x v="0"/>
    <x v="0"/>
    <s v="No Rating"/>
    <s v="Aug"/>
  </r>
  <r>
    <x v="9982"/>
    <x v="365"/>
    <s v="Dumbbells"/>
    <x v="0"/>
    <x v="1"/>
    <n v="7"/>
    <n v="302.95"/>
    <n v="242.13"/>
    <s v="Retail"/>
    <n v="2120.65"/>
    <n v="1694.9099999999999"/>
    <n v="425.74000000000024"/>
    <n v="0.200759201188315"/>
    <x v="0"/>
    <x v="0"/>
    <n v="2"/>
    <s v="Aug"/>
  </r>
  <r>
    <x v="9983"/>
    <x v="365"/>
    <s v="Dumbbells"/>
    <x v="0"/>
    <x v="2"/>
    <n v="8"/>
    <n v="341.08"/>
    <n v="302.58999999999997"/>
    <s v="Online"/>
    <n v="2728.64"/>
    <n v="2420.7199999999998"/>
    <n v="307.92000000000007"/>
    <n v="0.11284742582385367"/>
    <x v="0"/>
    <x v="0"/>
    <s v="No Rating"/>
    <s v="Aug"/>
  </r>
  <r>
    <x v="9984"/>
    <x v="365"/>
    <s v="Cookware Set"/>
    <x v="2"/>
    <x v="0"/>
    <n v="3"/>
    <n v="200.18"/>
    <n v="155.21"/>
    <s v="Online"/>
    <n v="600.54"/>
    <n v="465.63"/>
    <n v="134.90999999999997"/>
    <n v="0.22464781696473171"/>
    <x v="0"/>
    <x v="0"/>
    <s v="No Rating"/>
    <s v="Aug"/>
  </r>
  <r>
    <x v="9985"/>
    <x v="365"/>
    <s v="Fiction"/>
    <x v="1"/>
    <x v="2"/>
    <n v="2"/>
    <n v="494.66"/>
    <n v="403.24"/>
    <s v="Retail"/>
    <n v="989.32"/>
    <n v="806.48"/>
    <n v="182.84000000000003"/>
    <n v="0.18481381150689366"/>
    <x v="0"/>
    <x v="0"/>
    <s v="No Rating"/>
    <s v="Aug"/>
  </r>
  <r>
    <x v="9986"/>
    <x v="365"/>
    <s v="Jeans"/>
    <x v="4"/>
    <x v="4"/>
    <n v="14"/>
    <n v="248.16"/>
    <n v="167.83"/>
    <s v="Online"/>
    <n v="3474.24"/>
    <n v="2349.6200000000003"/>
    <n v="1124.6199999999994"/>
    <n v="0.32370245003223713"/>
    <x v="0"/>
    <x v="0"/>
    <s v="No Rating"/>
    <s v="Aug"/>
  </r>
  <r>
    <x v="9987"/>
    <x v="365"/>
    <s v="Yoga Mat"/>
    <x v="0"/>
    <x v="3"/>
    <n v="15"/>
    <n v="142.44999999999999"/>
    <n v="94.5"/>
    <s v="Retail"/>
    <n v="2136.75"/>
    <n v="1417.5"/>
    <n v="719.25"/>
    <n v="0.33660933660933662"/>
    <x v="0"/>
    <x v="0"/>
    <s v="No Rating"/>
    <s v="Aug"/>
  </r>
  <r>
    <x v="9988"/>
    <x v="365"/>
    <s v="T-shirt"/>
    <x v="4"/>
    <x v="3"/>
    <n v="18"/>
    <n v="485.77"/>
    <n v="411.87"/>
    <s v="Retail"/>
    <n v="8743.86"/>
    <n v="7413.66"/>
    <n v="1330.2000000000007"/>
    <n v="0.15212960866253583"/>
    <x v="0"/>
    <x v="0"/>
    <s v="No Rating"/>
    <s v="Aug"/>
  </r>
  <r>
    <x v="9989"/>
    <x v="365"/>
    <s v="Football"/>
    <x v="0"/>
    <x v="3"/>
    <n v="11"/>
    <n v="146.24"/>
    <n v="125.96"/>
    <s v="Retail"/>
    <n v="1608.64"/>
    <n v="1385.56"/>
    <n v="223.08000000000015"/>
    <n v="0.138676148796499"/>
    <x v="0"/>
    <x v="0"/>
    <s v="No Rating"/>
    <s v="Aug"/>
  </r>
  <r>
    <x v="9990"/>
    <x v="365"/>
    <s v="Headphones"/>
    <x v="3"/>
    <x v="2"/>
    <n v="20"/>
    <n v="71.3"/>
    <n v="51.91"/>
    <s v="Retail"/>
    <n v="1426"/>
    <n v="1038.1999999999998"/>
    <n v="387.80000000000018"/>
    <n v="0.27194950911640964"/>
    <x v="0"/>
    <x v="0"/>
    <s v="No Rating"/>
    <s v="Aug"/>
  </r>
  <r>
    <x v="9991"/>
    <x v="365"/>
    <s v="Dumbbells"/>
    <x v="0"/>
    <x v="0"/>
    <n v="16"/>
    <n v="326.77999999999997"/>
    <n v="270.14999999999998"/>
    <s v="Retail"/>
    <n v="5228.4799999999996"/>
    <n v="4322.3999999999996"/>
    <n v="906.07999999999993"/>
    <n v="0.17329701940143216"/>
    <x v="0"/>
    <x v="0"/>
    <s v="No Rating"/>
    <s v="Aug"/>
  </r>
  <r>
    <x v="9992"/>
    <x v="365"/>
    <s v="Chair"/>
    <x v="2"/>
    <x v="4"/>
    <n v="3"/>
    <n v="219.15"/>
    <n v="135"/>
    <s v="Retail"/>
    <n v="657.45"/>
    <n v="405"/>
    <n v="252.45000000000005"/>
    <n v="0.38398357289527724"/>
    <x v="0"/>
    <x v="0"/>
    <s v="No Rating"/>
    <s v="Aug"/>
  </r>
  <r>
    <x v="9993"/>
    <x v="365"/>
    <s v="Cookware Set"/>
    <x v="2"/>
    <x v="1"/>
    <n v="18"/>
    <n v="368.22"/>
    <n v="223.86"/>
    <s v="Retail"/>
    <n v="6627.9600000000009"/>
    <n v="4029.4800000000005"/>
    <n v="2598.4800000000005"/>
    <n v="0.39204823203519634"/>
    <x v="0"/>
    <x v="0"/>
    <s v="No Rating"/>
    <s v="Aug"/>
  </r>
  <r>
    <x v="9994"/>
    <x v="365"/>
    <s v="Dumbbells"/>
    <x v="0"/>
    <x v="2"/>
    <n v="3"/>
    <n v="83.41"/>
    <n v="50.47"/>
    <s v="Retail"/>
    <n v="250.23"/>
    <n v="151.41"/>
    <n v="98.82"/>
    <n v="0.3949166766574751"/>
    <x v="1"/>
    <x v="1"/>
    <n v="4"/>
    <s v="Aug"/>
  </r>
  <r>
    <x v="9995"/>
    <x v="365"/>
    <s v="Biography"/>
    <x v="1"/>
    <x v="0"/>
    <n v="3"/>
    <n v="285.49"/>
    <n v="213.58"/>
    <s v="Retail"/>
    <n v="856.47"/>
    <n v="640.74"/>
    <n v="215.73000000000002"/>
    <n v="0.25188272794143401"/>
    <x v="0"/>
    <x v="0"/>
    <s v="No Rating"/>
    <s v="Aug"/>
  </r>
  <r>
    <x v="9996"/>
    <x v="365"/>
    <s v="Headphones"/>
    <x v="3"/>
    <x v="3"/>
    <n v="7"/>
    <n v="141.66999999999999"/>
    <n v="113.7"/>
    <s v="Online"/>
    <n v="991.68999999999994"/>
    <n v="795.9"/>
    <n v="195.78999999999996"/>
    <n v="0.19743064869061902"/>
    <x v="0"/>
    <x v="0"/>
    <n v="1"/>
    <s v="Aug"/>
  </r>
  <r>
    <x v="9997"/>
    <x v="365"/>
    <s v="Headphones"/>
    <x v="3"/>
    <x v="3"/>
    <n v="7"/>
    <n v="256.29000000000002"/>
    <n v="184.39"/>
    <s v="Online"/>
    <n v="1794.0300000000002"/>
    <n v="1290.73"/>
    <n v="503.30000000000018"/>
    <n v="0.28054157399820523"/>
    <x v="0"/>
    <x v="0"/>
    <s v="No Rating"/>
    <s v="Aug"/>
  </r>
  <r>
    <x v="9998"/>
    <x v="365"/>
    <s v="Comics"/>
    <x v="1"/>
    <x v="2"/>
    <n v="13"/>
    <n v="170.84"/>
    <n v="142.74"/>
    <s v="Online"/>
    <n v="2220.92"/>
    <n v="1855.6200000000001"/>
    <n v="365.29999999999995"/>
    <n v="0.16448138609225002"/>
    <x v="0"/>
    <x v="0"/>
    <s v="No Rating"/>
    <s v="Aug"/>
  </r>
  <r>
    <x v="9999"/>
    <x v="365"/>
    <s v="T-shirt"/>
    <x v="4"/>
    <x v="4"/>
    <n v="17"/>
    <n v="331.06"/>
    <n v="253.94"/>
    <s v="Retail"/>
    <n v="5628.02"/>
    <n v="4316.9799999999996"/>
    <n v="1311.0400000000009"/>
    <n v="0.23294871020358862"/>
    <x v="0"/>
    <x v="0"/>
    <n v="3"/>
    <s v="Au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F42F7F-C333-4347-8556-11C62478A55C}" name="PivotTable1" cacheId="1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B8" firstHeaderRow="1" firstDataRow="1" firstDataCol="1"/>
  <pivotFields count="20">
    <pivotField showAll="0"/>
    <pivotField numFmtId="16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showAll="0">
      <items count="6">
        <item x="1"/>
        <item x="3"/>
        <item x="4"/>
        <item x="2"/>
        <item x="0"/>
        <item t="default"/>
      </items>
    </pivotField>
    <pivotField axis="axisRow" showAll="0">
      <items count="6">
        <item x="3"/>
        <item x="1"/>
        <item x="4"/>
        <item x="0"/>
        <item x="2"/>
        <item t="default"/>
      </items>
    </pivotField>
    <pivotField showAll="0"/>
    <pivotField showAll="0"/>
    <pivotField showAll="0"/>
    <pivotField showAll="0"/>
    <pivotField showAll="0"/>
    <pivotField showAll="0"/>
    <pivotField dataField="1" showAll="0"/>
    <pivotField numFmtId="10" showAll="0"/>
    <pivotField showAll="0"/>
    <pivotField showAll="0">
      <items count="8">
        <item x="2"/>
        <item x="1"/>
        <item x="3"/>
        <item x="0"/>
        <item h="1" m="1" x="6"/>
        <item x="4"/>
        <item h="1" m="1" x="5"/>
        <item t="default"/>
      </items>
    </pivotField>
    <pivotField showAll="0"/>
    <pivotField showAll="0"/>
    <pivotField showAll="0">
      <items count="15">
        <item h="1" x="0"/>
        <item x="1"/>
        <item x="2"/>
        <item x="3"/>
        <item x="4"/>
        <item x="5"/>
        <item x="6"/>
        <item x="7"/>
        <item x="8"/>
        <item x="9"/>
        <item x="10"/>
        <item x="11"/>
        <item x="12"/>
        <item h="1"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5">
    <i>
      <x/>
    </i>
    <i>
      <x v="1"/>
    </i>
    <i>
      <x v="2"/>
    </i>
    <i>
      <x v="3"/>
    </i>
    <i>
      <x v="4"/>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25F875-C07F-425C-9C74-44EB0699B965}" name="PivotTable10" cacheId="11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2">
  <location ref="A12:B18" firstHeaderRow="1" firstDataRow="1" firstDataCol="1"/>
  <pivotFields count="20">
    <pivotField showAll="0"/>
    <pivotField numFmtId="16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showAll="0">
      <items count="6">
        <item x="1"/>
        <item x="3"/>
        <item x="4"/>
        <item x="2"/>
        <item x="0"/>
        <item t="default"/>
      </items>
    </pivotField>
    <pivotField axis="axisRow" showAll="0">
      <items count="6">
        <item x="3"/>
        <item x="1"/>
        <item x="4"/>
        <item x="0"/>
        <item x="2"/>
        <item t="default"/>
      </items>
    </pivotField>
    <pivotField showAll="0"/>
    <pivotField showAll="0"/>
    <pivotField showAll="0"/>
    <pivotField showAll="0"/>
    <pivotField dataField="1" showAll="0"/>
    <pivotField showAll="0"/>
    <pivotField showAll="0"/>
    <pivotField numFmtId="10" showAll="0"/>
    <pivotField showAll="0"/>
    <pivotField showAll="0">
      <items count="8">
        <item x="2"/>
        <item x="1"/>
        <item x="3"/>
        <item x="0"/>
        <item h="1" m="1" x="6"/>
        <item x="4"/>
        <item h="1" m="1" x="5"/>
        <item t="default"/>
      </items>
    </pivotField>
    <pivotField showAll="0"/>
    <pivotField showAll="0"/>
    <pivotField showAll="0">
      <items count="15">
        <item h="1" x="0"/>
        <item x="1"/>
        <item x="2"/>
        <item x="3"/>
        <item x="4"/>
        <item x="5"/>
        <item x="6"/>
        <item x="7"/>
        <item x="8"/>
        <item x="9"/>
        <item x="10"/>
        <item x="11"/>
        <item x="12"/>
        <item h="1"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Items count="1">
    <i/>
  </colItems>
  <dataFields count="1">
    <dataField name="Sum of Total Sales" fld="9" baseField="0" baseItem="0"/>
  </dataFields>
  <chartFormats count="12">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4" count="1" selected="0">
            <x v="0"/>
          </reference>
        </references>
      </pivotArea>
    </chartFormat>
    <chartFormat chart="6" format="2">
      <pivotArea type="data" outline="0" fieldPosition="0">
        <references count="2">
          <reference field="4294967294" count="1" selected="0">
            <x v="0"/>
          </reference>
          <reference field="4" count="1" selected="0">
            <x v="1"/>
          </reference>
        </references>
      </pivotArea>
    </chartFormat>
    <chartFormat chart="6" format="3">
      <pivotArea type="data" outline="0" fieldPosition="0">
        <references count="2">
          <reference field="4294967294" count="1" selected="0">
            <x v="0"/>
          </reference>
          <reference field="4" count="1" selected="0">
            <x v="2"/>
          </reference>
        </references>
      </pivotArea>
    </chartFormat>
    <chartFormat chart="6" format="4">
      <pivotArea type="data" outline="0" fieldPosition="0">
        <references count="2">
          <reference field="4294967294" count="1" selected="0">
            <x v="0"/>
          </reference>
          <reference field="4" count="1" selected="0">
            <x v="3"/>
          </reference>
        </references>
      </pivotArea>
    </chartFormat>
    <chartFormat chart="6" format="5">
      <pivotArea type="data" outline="0" fieldPosition="0">
        <references count="2">
          <reference field="4294967294" count="1" selected="0">
            <x v="0"/>
          </reference>
          <reference field="4" count="1" selected="0">
            <x v="4"/>
          </reference>
        </references>
      </pivotArea>
    </chartFormat>
    <chartFormat chart="12" format="24" series="1">
      <pivotArea type="data" outline="0" fieldPosition="0">
        <references count="1">
          <reference field="4294967294" count="1" selected="0">
            <x v="0"/>
          </reference>
        </references>
      </pivotArea>
    </chartFormat>
    <chartFormat chart="12" format="25">
      <pivotArea type="data" outline="0" fieldPosition="0">
        <references count="2">
          <reference field="4294967294" count="1" selected="0">
            <x v="0"/>
          </reference>
          <reference field="4" count="1" selected="0">
            <x v="0"/>
          </reference>
        </references>
      </pivotArea>
    </chartFormat>
    <chartFormat chart="12" format="26">
      <pivotArea type="data" outline="0" fieldPosition="0">
        <references count="2">
          <reference field="4294967294" count="1" selected="0">
            <x v="0"/>
          </reference>
          <reference field="4" count="1" selected="0">
            <x v="1"/>
          </reference>
        </references>
      </pivotArea>
    </chartFormat>
    <chartFormat chart="12" format="27">
      <pivotArea type="data" outline="0" fieldPosition="0">
        <references count="2">
          <reference field="4294967294" count="1" selected="0">
            <x v="0"/>
          </reference>
          <reference field="4" count="1" selected="0">
            <x v="2"/>
          </reference>
        </references>
      </pivotArea>
    </chartFormat>
    <chartFormat chart="12" format="28">
      <pivotArea type="data" outline="0" fieldPosition="0">
        <references count="2">
          <reference field="4294967294" count="1" selected="0">
            <x v="0"/>
          </reference>
          <reference field="4" count="1" selected="0">
            <x v="3"/>
          </reference>
        </references>
      </pivotArea>
    </chartFormat>
    <chartFormat chart="12" format="29">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F8916F-93E7-49A9-BBD8-A77149AE8429}" name="PivotTable2" cacheId="1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3:C15" firstHeaderRow="0" firstDataRow="1" firstDataCol="1"/>
  <pivotFields count="20">
    <pivotField showAll="0"/>
    <pivotField numFmtId="16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showAll="0">
      <items count="6">
        <item x="1"/>
        <item x="3"/>
        <item x="4"/>
        <item x="2"/>
        <item x="0"/>
        <item t="default"/>
      </items>
    </pivotField>
    <pivotField showAll="0">
      <items count="6">
        <item x="3"/>
        <item x="1"/>
        <item x="4"/>
        <item x="0"/>
        <item x="2"/>
        <item t="default"/>
      </items>
    </pivotField>
    <pivotField showAll="0"/>
    <pivotField showAll="0"/>
    <pivotField showAll="0"/>
    <pivotField showAll="0"/>
    <pivotField dataField="1" showAll="0"/>
    <pivotField showAll="0"/>
    <pivotField showAll="0"/>
    <pivotField numFmtId="10" showAll="0"/>
    <pivotField showAll="0"/>
    <pivotField showAll="0">
      <items count="8">
        <item x="2"/>
        <item x="1"/>
        <item x="3"/>
        <item x="0"/>
        <item h="1" m="1" x="6"/>
        <item x="4"/>
        <item h="1" m="1" x="5"/>
        <item t="default"/>
      </items>
    </pivotField>
    <pivotField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7"/>
  </rowFields>
  <rowItems count="12">
    <i>
      <x v="1"/>
    </i>
    <i>
      <x v="2"/>
    </i>
    <i>
      <x v="3"/>
    </i>
    <i>
      <x v="4"/>
    </i>
    <i>
      <x v="5"/>
    </i>
    <i>
      <x v="6"/>
    </i>
    <i>
      <x v="7"/>
    </i>
    <i>
      <x v="8"/>
    </i>
    <i>
      <x v="9"/>
    </i>
    <i>
      <x v="10"/>
    </i>
    <i>
      <x v="11"/>
    </i>
    <i>
      <x v="12"/>
    </i>
  </rowItems>
  <colFields count="1">
    <field x="-2"/>
  </colFields>
  <colItems count="2">
    <i>
      <x/>
    </i>
    <i i="1">
      <x v="1"/>
    </i>
  </colItems>
  <dataFields count="2">
    <dataField name="Total Sales By Month" fld="9" baseField="17" baseItem="1"/>
    <dataField name="MoM % Growth" fld="9" showDataAs="percentDiff" baseField="17" baseItem="1048828" numFmtId="10"/>
  </dataFields>
  <chartFormats count="22">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pivotArea type="data" outline="0" fieldPosition="0">
        <references count="2">
          <reference field="4294967294" count="1" selected="0">
            <x v="1"/>
          </reference>
          <reference field="17" count="1" selected="0">
            <x v="2"/>
          </reference>
        </references>
      </pivotArea>
    </chartFormat>
    <chartFormat chart="16" format="3">
      <pivotArea type="data" outline="0" fieldPosition="0">
        <references count="2">
          <reference field="4294967294" count="1" selected="0">
            <x v="1"/>
          </reference>
          <reference field="17" count="1" selected="0">
            <x v="12"/>
          </reference>
        </references>
      </pivotArea>
    </chartFormat>
    <chartFormat chart="16" format="4">
      <pivotArea type="data" outline="0" fieldPosition="0">
        <references count="2">
          <reference field="4294967294" count="1" selected="0">
            <x v="1"/>
          </reference>
          <reference field="17" count="1" selected="0">
            <x v="11"/>
          </reference>
        </references>
      </pivotArea>
    </chartFormat>
    <chartFormat chart="16" format="5">
      <pivotArea type="data" outline="0" fieldPosition="0">
        <references count="2">
          <reference field="4294967294" count="1" selected="0">
            <x v="1"/>
          </reference>
          <reference field="17" count="1" selected="0">
            <x v="10"/>
          </reference>
        </references>
      </pivotArea>
    </chartFormat>
    <chartFormat chart="16" format="6">
      <pivotArea type="data" outline="0" fieldPosition="0">
        <references count="2">
          <reference field="4294967294" count="1" selected="0">
            <x v="1"/>
          </reference>
          <reference field="17" count="1" selected="0">
            <x v="9"/>
          </reference>
        </references>
      </pivotArea>
    </chartFormat>
    <chartFormat chart="16" format="7">
      <pivotArea type="data" outline="0" fieldPosition="0">
        <references count="2">
          <reference field="4294967294" count="1" selected="0">
            <x v="1"/>
          </reference>
          <reference field="17" count="1" selected="0">
            <x v="5"/>
          </reference>
        </references>
      </pivotArea>
    </chartFormat>
    <chartFormat chart="16" format="8">
      <pivotArea type="data" outline="0" fieldPosition="0">
        <references count="2">
          <reference field="4294967294" count="1" selected="0">
            <x v="1"/>
          </reference>
          <reference field="17" count="1" selected="0">
            <x v="6"/>
          </reference>
        </references>
      </pivotArea>
    </chartFormat>
    <chartFormat chart="16" format="9">
      <pivotArea type="data" outline="0" fieldPosition="0">
        <references count="2">
          <reference field="4294967294" count="1" selected="0">
            <x v="1"/>
          </reference>
          <reference field="17" count="1" selected="0">
            <x v="7"/>
          </reference>
        </references>
      </pivotArea>
    </chartFormat>
    <chartFormat chart="16" format="10">
      <pivotArea type="data" outline="0" fieldPosition="0">
        <references count="2">
          <reference field="4294967294" count="1" selected="0">
            <x v="1"/>
          </reference>
          <reference field="17" count="1" selected="0">
            <x v="3"/>
          </reference>
        </references>
      </pivotArea>
    </chartFormat>
    <chartFormat chart="19" format="22" series="1">
      <pivotArea type="data" outline="0" fieldPosition="0">
        <references count="1">
          <reference field="4294967294" count="1" selected="0">
            <x v="0"/>
          </reference>
        </references>
      </pivotArea>
    </chartFormat>
    <chartFormat chart="19" format="23" series="1">
      <pivotArea type="data" outline="0" fieldPosition="0">
        <references count="1">
          <reference field="4294967294" count="1" selected="0">
            <x v="1"/>
          </reference>
        </references>
      </pivotArea>
    </chartFormat>
    <chartFormat chart="19" format="24">
      <pivotArea type="data" outline="0" fieldPosition="0">
        <references count="2">
          <reference field="4294967294" count="1" selected="0">
            <x v="1"/>
          </reference>
          <reference field="17" count="1" selected="0">
            <x v="2"/>
          </reference>
        </references>
      </pivotArea>
    </chartFormat>
    <chartFormat chart="19" format="25">
      <pivotArea type="data" outline="0" fieldPosition="0">
        <references count="2">
          <reference field="4294967294" count="1" selected="0">
            <x v="1"/>
          </reference>
          <reference field="17" count="1" selected="0">
            <x v="3"/>
          </reference>
        </references>
      </pivotArea>
    </chartFormat>
    <chartFormat chart="19" format="26">
      <pivotArea type="data" outline="0" fieldPosition="0">
        <references count="2">
          <reference field="4294967294" count="1" selected="0">
            <x v="1"/>
          </reference>
          <reference field="17" count="1" selected="0">
            <x v="5"/>
          </reference>
        </references>
      </pivotArea>
    </chartFormat>
    <chartFormat chart="19" format="27">
      <pivotArea type="data" outline="0" fieldPosition="0">
        <references count="2">
          <reference field="4294967294" count="1" selected="0">
            <x v="1"/>
          </reference>
          <reference field="17" count="1" selected="0">
            <x v="6"/>
          </reference>
        </references>
      </pivotArea>
    </chartFormat>
    <chartFormat chart="19" format="28">
      <pivotArea type="data" outline="0" fieldPosition="0">
        <references count="2">
          <reference field="4294967294" count="1" selected="0">
            <x v="1"/>
          </reference>
          <reference field="17" count="1" selected="0">
            <x v="7"/>
          </reference>
        </references>
      </pivotArea>
    </chartFormat>
    <chartFormat chart="19" format="29">
      <pivotArea type="data" outline="0" fieldPosition="0">
        <references count="2">
          <reference field="4294967294" count="1" selected="0">
            <x v="1"/>
          </reference>
          <reference field="17" count="1" selected="0">
            <x v="9"/>
          </reference>
        </references>
      </pivotArea>
    </chartFormat>
    <chartFormat chart="19" format="30">
      <pivotArea type="data" outline="0" fieldPosition="0">
        <references count="2">
          <reference field="4294967294" count="1" selected="0">
            <x v="1"/>
          </reference>
          <reference field="17" count="1" selected="0">
            <x v="10"/>
          </reference>
        </references>
      </pivotArea>
    </chartFormat>
    <chartFormat chart="19" format="31">
      <pivotArea type="data" outline="0" fieldPosition="0">
        <references count="2">
          <reference field="4294967294" count="1" selected="0">
            <x v="1"/>
          </reference>
          <reference field="17" count="1" selected="0">
            <x v="11"/>
          </reference>
        </references>
      </pivotArea>
    </chartFormat>
    <chartFormat chart="19" format="32">
      <pivotArea type="data" outline="0" fieldPosition="0">
        <references count="2">
          <reference field="4294967294" count="1" selected="0">
            <x v="1"/>
          </reference>
          <reference field="17"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3499E0-9E88-40E8-9A82-3AA52B60CD1A}" name="PivotTable4" cacheId="113"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16">
  <location ref="A3:G10" firstHeaderRow="1" firstDataRow="2" firstDataCol="1"/>
  <pivotFields count="20">
    <pivotField dataField="1" showAll="0"/>
    <pivotField numFmtId="16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axis="axisCol" showAll="0">
      <items count="6">
        <item x="1"/>
        <item x="3"/>
        <item x="4"/>
        <item x="2"/>
        <item x="0"/>
        <item t="default"/>
      </items>
    </pivotField>
    <pivotField showAll="0">
      <items count="6">
        <item x="3"/>
        <item x="1"/>
        <item x="4"/>
        <item x="0"/>
        <item x="2"/>
        <item t="default"/>
      </items>
    </pivotField>
    <pivotField showAll="0"/>
    <pivotField showAll="0"/>
    <pivotField showAll="0"/>
    <pivotField showAll="0"/>
    <pivotField showAll="0"/>
    <pivotField showAll="0"/>
    <pivotField showAll="0"/>
    <pivotField numFmtId="10" showAll="0"/>
    <pivotField showAll="0"/>
    <pivotField axis="axisRow" showAll="0">
      <items count="8">
        <item x="2"/>
        <item x="1"/>
        <item x="3"/>
        <item h="1" m="1" x="6"/>
        <item x="4"/>
        <item h="1" m="1" x="5"/>
        <item x="0"/>
        <item t="default"/>
      </items>
    </pivotField>
    <pivotField showAll="0"/>
    <pivotField showAll="0"/>
    <pivotField showAll="0" defaultSubtotal="0">
      <items count="14">
        <item h="1" x="0"/>
        <item x="1"/>
        <item x="2"/>
        <item x="3"/>
        <item x="4"/>
        <item x="5"/>
        <item x="6"/>
        <item x="7"/>
        <item x="8"/>
        <item x="9"/>
        <item x="10"/>
        <item x="11"/>
        <item x="12"/>
        <item h="1" x="13"/>
      </items>
    </pivotField>
    <pivotField showAll="0" defaultSubtotal="0"/>
    <pivotField showAll="0" defaultSubtotal="0">
      <items count="4">
        <item x="0"/>
        <item x="1"/>
        <item x="2"/>
        <item x="3"/>
      </items>
    </pivotField>
  </pivotFields>
  <rowFields count="1">
    <field x="14"/>
  </rowFields>
  <rowItems count="6">
    <i>
      <x/>
    </i>
    <i>
      <x v="1"/>
    </i>
    <i>
      <x v="2"/>
    </i>
    <i>
      <x v="4"/>
    </i>
    <i>
      <x v="6"/>
    </i>
    <i t="grand">
      <x/>
    </i>
  </rowItems>
  <colFields count="1">
    <field x="3"/>
  </colFields>
  <colItems count="6">
    <i>
      <x/>
    </i>
    <i>
      <x v="1"/>
    </i>
    <i>
      <x v="2"/>
    </i>
    <i>
      <x v="3"/>
    </i>
    <i>
      <x v="4"/>
    </i>
    <i t="grand">
      <x/>
    </i>
  </colItems>
  <dataFields count="1">
    <dataField name="Count of Order ID" fld="0" subtotal="count" showDataAs="percentOfTotal" baseField="14" baseItem="0" numFmtId="10"/>
  </dataFields>
  <chartFormats count="17">
    <chartFormat chart="0" format="5" series="1">
      <pivotArea type="data" outline="0" fieldPosition="0">
        <references count="1">
          <reference field="3" count="1" selected="0">
            <x v="0"/>
          </reference>
        </references>
      </pivotArea>
    </chartFormat>
    <chartFormat chart="0" format="6" series="1">
      <pivotArea type="data" outline="0" fieldPosition="0">
        <references count="1">
          <reference field="3" count="1" selected="0">
            <x v="1"/>
          </reference>
        </references>
      </pivotArea>
    </chartFormat>
    <chartFormat chart="0" format="7" series="1">
      <pivotArea type="data" outline="0" fieldPosition="0">
        <references count="1">
          <reference field="3" count="1" selected="0">
            <x v="2"/>
          </reference>
        </references>
      </pivotArea>
    </chartFormat>
    <chartFormat chart="0" format="8" series="1">
      <pivotArea type="data" outline="0" fieldPosition="0">
        <references count="1">
          <reference field="3" count="1" selected="0">
            <x v="3"/>
          </reference>
        </references>
      </pivotArea>
    </chartFormat>
    <chartFormat chart="0" format="9" series="1">
      <pivotArea type="data" outline="0" fieldPosition="0">
        <references count="1">
          <reference field="3" count="1" selected="0">
            <x v="4"/>
          </reference>
        </references>
      </pivotArea>
    </chartFormat>
    <chartFormat chart="0" format="10" series="1">
      <pivotArea type="data" outline="0" fieldPosition="0">
        <references count="2">
          <reference field="4294967294" count="1" selected="0">
            <x v="0"/>
          </reference>
          <reference field="3" count="1" selected="0">
            <x v="0"/>
          </reference>
        </references>
      </pivotArea>
    </chartFormat>
    <chartFormat chart="0" format="11" series="1">
      <pivotArea type="data" outline="0" fieldPosition="0">
        <references count="2">
          <reference field="4294967294" count="1" selected="0">
            <x v="0"/>
          </reference>
          <reference field="3" count="1" selected="0">
            <x v="1"/>
          </reference>
        </references>
      </pivotArea>
    </chartFormat>
    <chartFormat chart="0" format="12" series="1">
      <pivotArea type="data" outline="0" fieldPosition="0">
        <references count="2">
          <reference field="4294967294" count="1" selected="0">
            <x v="0"/>
          </reference>
          <reference field="3" count="1" selected="0">
            <x v="2"/>
          </reference>
        </references>
      </pivotArea>
    </chartFormat>
    <chartFormat chart="0" format="13" series="1">
      <pivotArea type="data" outline="0" fieldPosition="0">
        <references count="2">
          <reference field="4294967294" count="1" selected="0">
            <x v="0"/>
          </reference>
          <reference field="3" count="1" selected="0">
            <x v="3"/>
          </reference>
        </references>
      </pivotArea>
    </chartFormat>
    <chartFormat chart="0" format="14" series="1">
      <pivotArea type="data" outline="0" fieldPosition="0">
        <references count="2">
          <reference field="4294967294" count="1" selected="0">
            <x v="0"/>
          </reference>
          <reference field="3" count="1" selected="0">
            <x v="4"/>
          </reference>
        </references>
      </pivotArea>
    </chartFormat>
    <chartFormat chart="6" format="30" series="1">
      <pivotArea type="data" outline="0" fieldPosition="0">
        <references count="2">
          <reference field="4294967294" count="1" selected="0">
            <x v="0"/>
          </reference>
          <reference field="3" count="1" selected="0">
            <x v="0"/>
          </reference>
        </references>
      </pivotArea>
    </chartFormat>
    <chartFormat chart="6" format="31" series="1">
      <pivotArea type="data" outline="0" fieldPosition="0">
        <references count="2">
          <reference field="4294967294" count="1" selected="0">
            <x v="0"/>
          </reference>
          <reference field="3" count="1" selected="0">
            <x v="1"/>
          </reference>
        </references>
      </pivotArea>
    </chartFormat>
    <chartFormat chart="6" format="32" series="1">
      <pivotArea type="data" outline="0" fieldPosition="0">
        <references count="2">
          <reference field="4294967294" count="1" selected="0">
            <x v="0"/>
          </reference>
          <reference field="3" count="1" selected="0">
            <x v="2"/>
          </reference>
        </references>
      </pivotArea>
    </chartFormat>
    <chartFormat chart="6" format="33" series="1">
      <pivotArea type="data" outline="0" fieldPosition="0">
        <references count="2">
          <reference field="4294967294" count="1" selected="0">
            <x v="0"/>
          </reference>
          <reference field="3" count="1" selected="0">
            <x v="3"/>
          </reference>
        </references>
      </pivotArea>
    </chartFormat>
    <chartFormat chart="6" format="34" series="1">
      <pivotArea type="data" outline="0" fieldPosition="0">
        <references count="2">
          <reference field="4294967294" count="1" selected="0">
            <x v="0"/>
          </reference>
          <reference field="3" count="1" selected="0">
            <x v="4"/>
          </reference>
        </references>
      </pivotArea>
    </chartFormat>
    <chartFormat chart="6" format="35" series="1">
      <pivotArea type="data" outline="0" fieldPosition="0">
        <references count="1">
          <reference field="4294967294" count="1" selected="0">
            <x v="0"/>
          </reference>
        </references>
      </pivotArea>
    </chartFormat>
    <chartFormat chart="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FB6921-52FA-41E8-9E2A-28BC8ABE2AC0}" name="PivotTable5"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9" firstHeaderRow="1" firstDataRow="1" firstDataCol="1"/>
  <pivotFields count="20">
    <pivotField showAll="0"/>
    <pivotField numFmtId="16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axis="axisRow" showAll="0">
      <items count="6">
        <item x="1"/>
        <item x="3"/>
        <item x="4"/>
        <item x="2"/>
        <item x="0"/>
        <item t="default"/>
      </items>
    </pivotField>
    <pivotField showAll="0">
      <items count="6">
        <item x="3"/>
        <item x="1"/>
        <item x="4"/>
        <item x="0"/>
        <item x="2"/>
        <item t="default"/>
      </items>
    </pivotField>
    <pivotField showAll="0"/>
    <pivotField showAll="0"/>
    <pivotField showAll="0"/>
    <pivotField showAll="0"/>
    <pivotField showAll="0"/>
    <pivotField showAll="0"/>
    <pivotField dataField="1" showAll="0"/>
    <pivotField numFmtId="10" showAll="0"/>
    <pivotField showAll="0"/>
    <pivotField showAll="0">
      <items count="8">
        <item x="2"/>
        <item x="1"/>
        <item x="3"/>
        <item x="0"/>
        <item h="1" m="1" x="6"/>
        <item x="4"/>
        <item h="1" m="1" x="5"/>
        <item t="default"/>
      </items>
    </pivotField>
    <pivotField showAll="0"/>
    <pivotField showAll="0"/>
    <pivotField showAll="0" defaultSubtotal="0">
      <items count="14">
        <item h="1" x="0"/>
        <item x="1"/>
        <item x="2"/>
        <item x="3"/>
        <item x="4"/>
        <item x="5"/>
        <item x="6"/>
        <item x="7"/>
        <item x="8"/>
        <item x="9"/>
        <item x="10"/>
        <item x="11"/>
        <item x="12"/>
        <item h="1" x="13"/>
      </items>
    </pivotField>
    <pivotField showAll="0" defaultSubtotal="0"/>
    <pivotField showAll="0" defaultSubtotal="0">
      <items count="4">
        <item x="0"/>
        <item x="1"/>
        <item x="2"/>
        <item x="3"/>
      </items>
    </pivotField>
  </pivotFields>
  <rowFields count="1">
    <field x="3"/>
  </rowFields>
  <rowItems count="6">
    <i>
      <x/>
    </i>
    <i>
      <x v="1"/>
    </i>
    <i>
      <x v="2"/>
    </i>
    <i>
      <x v="3"/>
    </i>
    <i>
      <x v="4"/>
    </i>
    <i t="grand">
      <x/>
    </i>
  </rowItems>
  <colItems count="1">
    <i/>
  </colItems>
  <dataFields count="1">
    <dataField name="Sum of Profit" fld="11" baseField="0" baseItem="0"/>
  </dataFields>
  <chartFormats count="2">
    <chartFormat chart="0" format="1"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A05509-E086-4013-ADFC-3D026132CED7}" name="PivotTable19"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C27" firstHeaderRow="0" firstDataRow="1" firstDataCol="1"/>
  <pivotFields count="20">
    <pivotField dataField="1" showAll="0">
      <items count="10001">
        <item x="9308"/>
        <item x="2349"/>
        <item x="640"/>
        <item x="7428"/>
        <item x="6644"/>
        <item x="9967"/>
        <item x="5585"/>
        <item x="2091"/>
        <item x="8305"/>
        <item x="7710"/>
        <item x="104"/>
        <item x="4960"/>
        <item x="5544"/>
        <item x="8550"/>
        <item x="3750"/>
        <item x="9498"/>
        <item x="3965"/>
        <item x="5611"/>
        <item x="7750"/>
        <item x="5500"/>
        <item x="9918"/>
        <item x="8455"/>
        <item x="9891"/>
        <item x="2864"/>
        <item x="1396"/>
        <item x="3149"/>
        <item x="5459"/>
        <item x="8682"/>
        <item x="4616"/>
        <item x="3633"/>
        <item x="6344"/>
        <item x="6067"/>
        <item x="1960"/>
        <item x="5936"/>
        <item x="3768"/>
        <item x="2884"/>
        <item x="8124"/>
        <item x="4389"/>
        <item x="555"/>
        <item x="6193"/>
        <item x="1255"/>
        <item x="7234"/>
        <item x="8875"/>
        <item x="5513"/>
        <item x="1708"/>
        <item x="9431"/>
        <item x="7697"/>
        <item x="3163"/>
        <item x="5188"/>
        <item x="7194"/>
        <item x="3591"/>
        <item x="4304"/>
        <item x="2570"/>
        <item x="8021"/>
        <item x="3520"/>
        <item x="1147"/>
        <item x="6460"/>
        <item x="1888"/>
        <item x="8567"/>
        <item x="4201"/>
        <item x="2975"/>
        <item x="3766"/>
        <item x="944"/>
        <item x="3738"/>
        <item x="6981"/>
        <item x="5334"/>
        <item x="4683"/>
        <item x="4336"/>
        <item x="6852"/>
        <item x="8006"/>
        <item x="3214"/>
        <item x="5959"/>
        <item x="4974"/>
        <item x="2694"/>
        <item x="8634"/>
        <item x="8084"/>
        <item x="5174"/>
        <item x="4404"/>
        <item x="6029"/>
        <item x="248"/>
        <item x="361"/>
        <item x="2997"/>
        <item x="5056"/>
        <item x="1349"/>
        <item x="1702"/>
        <item x="7165"/>
        <item x="1588"/>
        <item x="1816"/>
        <item x="5392"/>
        <item x="6762"/>
        <item x="1300"/>
        <item x="3791"/>
        <item x="4883"/>
        <item x="421"/>
        <item x="760"/>
        <item x="4539"/>
        <item x="1477"/>
        <item x="2375"/>
        <item x="6942"/>
        <item x="1562"/>
        <item x="1276"/>
        <item x="8930"/>
        <item x="1726"/>
        <item x="4026"/>
        <item x="7968"/>
        <item x="3035"/>
        <item x="8311"/>
        <item x="7624"/>
        <item x="9573"/>
        <item x="3699"/>
        <item x="4538"/>
        <item x="7872"/>
        <item x="7627"/>
        <item x="3874"/>
        <item x="108"/>
        <item x="4099"/>
        <item x="1877"/>
        <item x="4672"/>
        <item x="7380"/>
        <item x="6066"/>
        <item x="8072"/>
        <item x="3871"/>
        <item x="4645"/>
        <item x="4095"/>
        <item x="2588"/>
        <item x="2725"/>
        <item x="2697"/>
        <item x="3378"/>
        <item x="9897"/>
        <item x="4711"/>
        <item x="3574"/>
        <item x="7446"/>
        <item x="7501"/>
        <item x="3863"/>
        <item x="9459"/>
        <item x="871"/>
        <item x="7363"/>
        <item x="2133"/>
        <item x="8183"/>
        <item x="8484"/>
        <item x="6279"/>
        <item x="2259"/>
        <item x="260"/>
        <item x="2270"/>
        <item x="1704"/>
        <item x="1114"/>
        <item x="9655"/>
        <item x="8115"/>
        <item x="6606"/>
        <item x="4414"/>
        <item x="6304"/>
        <item x="6804"/>
        <item x="5350"/>
        <item x="2231"/>
        <item x="2541"/>
        <item x="1649"/>
        <item x="8092"/>
        <item x="3532"/>
        <item x="1590"/>
        <item x="4409"/>
        <item x="4300"/>
        <item x="5923"/>
        <item x="1002"/>
        <item x="4019"/>
        <item x="5194"/>
        <item x="3298"/>
        <item x="9224"/>
        <item x="6597"/>
        <item x="83"/>
        <item x="2162"/>
        <item x="4696"/>
        <item x="2933"/>
        <item x="3659"/>
        <item x="1407"/>
        <item x="1383"/>
        <item x="3994"/>
        <item x="3896"/>
        <item x="4290"/>
        <item x="2175"/>
        <item x="1500"/>
        <item x="3836"/>
        <item x="9374"/>
        <item x="6354"/>
        <item x="9072"/>
        <item x="1290"/>
        <item x="4946"/>
        <item x="6234"/>
        <item x="6464"/>
        <item x="2339"/>
        <item x="3630"/>
        <item x="3177"/>
        <item x="9279"/>
        <item x="7441"/>
        <item x="2280"/>
        <item x="8060"/>
        <item x="3303"/>
        <item x="9409"/>
        <item x="6634"/>
        <item x="6049"/>
        <item x="3843"/>
        <item x="6618"/>
        <item x="3977"/>
        <item x="9446"/>
        <item x="3474"/>
        <item x="7852"/>
        <item x="9099"/>
        <item x="62"/>
        <item x="1034"/>
        <item x="8085"/>
        <item x="1929"/>
        <item x="630"/>
        <item x="2353"/>
        <item x="1781"/>
        <item x="1539"/>
        <item x="8653"/>
        <item x="2370"/>
        <item x="5268"/>
        <item x="4387"/>
        <item x="2461"/>
        <item x="1397"/>
        <item x="8622"/>
        <item x="8020"/>
        <item x="4636"/>
        <item x="6983"/>
        <item x="4423"/>
        <item x="1330"/>
        <item x="8000"/>
        <item x="1618"/>
        <item x="4168"/>
        <item x="3500"/>
        <item x="6724"/>
        <item x="8201"/>
        <item x="1129"/>
        <item x="278"/>
        <item x="4299"/>
        <item x="2587"/>
        <item x="9231"/>
        <item x="6057"/>
        <item x="9131"/>
        <item x="5962"/>
        <item x="4673"/>
        <item x="9294"/>
        <item x="1587"/>
        <item x="8637"/>
        <item x="5312"/>
        <item x="7264"/>
        <item x="5458"/>
        <item x="2631"/>
        <item x="6658"/>
        <item x="2151"/>
        <item x="8813"/>
        <item x="9024"/>
        <item x="9132"/>
        <item x="8825"/>
        <item x="3345"/>
        <item x="398"/>
        <item x="6756"/>
        <item x="9560"/>
        <item x="8491"/>
        <item x="9079"/>
        <item x="1627"/>
        <item x="3118"/>
        <item x="4757"/>
        <item x="1964"/>
        <item x="9523"/>
        <item x="3122"/>
        <item x="4813"/>
        <item x="6321"/>
        <item x="5991"/>
        <item x="561"/>
        <item x="2612"/>
        <item x="2713"/>
        <item x="5602"/>
        <item x="8660"/>
        <item x="8464"/>
        <item x="9444"/>
        <item x="2716"/>
        <item x="3168"/>
        <item x="6904"/>
        <item x="6738"/>
        <item x="4639"/>
        <item x="3464"/>
        <item x="9599"/>
        <item x="303"/>
        <item x="4238"/>
        <item x="2103"/>
        <item x="7884"/>
        <item x="2464"/>
        <item x="4485"/>
        <item x="8122"/>
        <item x="9708"/>
        <item x="7641"/>
        <item x="1197"/>
        <item x="4287"/>
        <item x="3191"/>
        <item x="3036"/>
        <item x="7113"/>
        <item x="466"/>
        <item x="2666"/>
        <item x="6955"/>
        <item x="9883"/>
        <item x="4550"/>
        <item x="6054"/>
        <item x="318"/>
        <item x="5531"/>
        <item x="5444"/>
        <item x="5102"/>
        <item x="8803"/>
        <item x="1808"/>
        <item x="4786"/>
        <item x="6498"/>
        <item x="5336"/>
        <item x="5849"/>
        <item x="6136"/>
        <item x="9228"/>
        <item x="7359"/>
        <item x="3190"/>
        <item x="9907"/>
        <item x="6146"/>
        <item x="2720"/>
        <item x="6848"/>
        <item x="2828"/>
        <item x="6004"/>
        <item x="9264"/>
        <item x="232"/>
        <item x="1445"/>
        <item x="1770"/>
        <item x="8988"/>
        <item x="731"/>
        <item x="2216"/>
        <item x="8623"/>
        <item x="6675"/>
        <item x="2711"/>
        <item x="1090"/>
        <item x="4453"/>
        <item x="7473"/>
        <item x="3334"/>
        <item x="4247"/>
        <item x="4796"/>
        <item x="7921"/>
        <item x="8368"/>
        <item x="1497"/>
        <item x="1894"/>
        <item x="7945"/>
        <item x="5280"/>
        <item x="8430"/>
        <item x="8043"/>
        <item x="495"/>
        <item x="257"/>
        <item x="4092"/>
        <item x="9854"/>
        <item x="6187"/>
        <item x="9881"/>
        <item x="6166"/>
        <item x="4823"/>
        <item x="8950"/>
        <item x="1756"/>
        <item x="1909"/>
        <item x="975"/>
        <item x="690"/>
        <item x="2680"/>
        <item x="7602"/>
        <item x="9970"/>
        <item x="2111"/>
        <item x="9919"/>
        <item x="6195"/>
        <item x="5176"/>
        <item x="4173"/>
        <item x="8570"/>
        <item x="8989"/>
        <item x="7425"/>
        <item x="7212"/>
        <item x="2253"/>
        <item x="9732"/>
        <item x="1698"/>
        <item x="4689"/>
        <item x="4801"/>
        <item x="8304"/>
        <item x="5358"/>
        <item x="4090"/>
        <item x="5018"/>
        <item x="5864"/>
        <item x="1099"/>
        <item x="510"/>
        <item x="9118"/>
        <item x="654"/>
        <item x="7798"/>
        <item x="7154"/>
        <item x="4519"/>
        <item x="5255"/>
        <item x="124"/>
        <item x="3631"/>
        <item x="2246"/>
        <item x="1747"/>
        <item x="3243"/>
        <item x="2445"/>
        <item x="2993"/>
        <item x="1922"/>
        <item x="8972"/>
        <item x="2970"/>
        <item x="8431"/>
        <item x="598"/>
        <item x="6611"/>
        <item x="8812"/>
        <item x="2118"/>
        <item x="3263"/>
        <item x="1947"/>
        <item x="3647"/>
        <item x="7542"/>
        <item x="5883"/>
        <item x="1577"/>
        <item x="7498"/>
        <item x="4529"/>
        <item x="2951"/>
        <item x="7758"/>
        <item x="9556"/>
        <item x="748"/>
        <item x="7419"/>
        <item x="9843"/>
        <item x="7488"/>
        <item x="2688"/>
        <item x="4593"/>
        <item x="5506"/>
        <item x="7150"/>
        <item x="2894"/>
        <item x="4912"/>
        <item x="3478"/>
        <item x="8664"/>
        <item x="1488"/>
        <item x="1284"/>
        <item x="6126"/>
        <item x="9993"/>
        <item x="5634"/>
        <item x="7973"/>
        <item x="1884"/>
        <item x="7792"/>
        <item x="965"/>
        <item x="2873"/>
        <item x="651"/>
        <item x="3864"/>
        <item x="4621"/>
        <item x="2767"/>
        <item x="7402"/>
        <item x="9525"/>
        <item x="5542"/>
        <item x="814"/>
        <item x="9019"/>
        <item x="8399"/>
        <item x="9333"/>
        <item x="386"/>
        <item x="3112"/>
        <item x="9823"/>
        <item x="9030"/>
        <item x="7691"/>
        <item x="7481"/>
        <item x="9948"/>
        <item x="1644"/>
        <item x="8751"/>
        <item x="3269"/>
        <item x="1048"/>
        <item x="5645"/>
        <item x="9223"/>
        <item x="197"/>
        <item x="1159"/>
        <item x="2698"/>
        <item x="7823"/>
        <item x="7128"/>
        <item x="6513"/>
        <item x="8775"/>
        <item x="626"/>
        <item x="5575"/>
        <item x="1346"/>
        <item x="2707"/>
        <item x="1905"/>
        <item x="1504"/>
        <item x="7928"/>
        <item x="1674"/>
        <item x="7630"/>
        <item x="3126"/>
        <item x="1143"/>
        <item x="2083"/>
        <item x="5778"/>
        <item x="9128"/>
        <item x="3710"/>
        <item x="5205"/>
        <item x="234"/>
        <item x="4055"/>
        <item x="3479"/>
        <item x="1547"/>
        <item x="3195"/>
        <item x="3924"/>
        <item x="7644"/>
        <item x="900"/>
        <item x="8395"/>
        <item x="1597"/>
        <item x="9966"/>
        <item x="2252"/>
        <item x="2301"/>
        <item x="4412"/>
        <item x="5050"/>
        <item x="4834"/>
        <item x="2749"/>
        <item x="7526"/>
        <item x="1444"/>
        <item x="855"/>
        <item x="9238"/>
        <item x="3350"/>
        <item x="750"/>
        <item x="9487"/>
        <item x="4473"/>
        <item x="8904"/>
        <item x="846"/>
        <item x="8407"/>
        <item x="4435"/>
        <item x="919"/>
        <item x="3586"/>
        <item x="6746"/>
        <item x="3050"/>
        <item x="927"/>
        <item x="3555"/>
        <item x="5603"/>
        <item x="7595"/>
        <item x="5017"/>
        <item x="562"/>
        <item x="204"/>
        <item x="773"/>
        <item x="4194"/>
        <item x="4506"/>
        <item x="2143"/>
        <item x="2198"/>
        <item x="6310"/>
        <item x="3511"/>
        <item x="1474"/>
        <item x="5408"/>
        <item x="2756"/>
        <item x="6921"/>
        <item x="8049"/>
        <item x="4362"/>
        <item x="271"/>
        <item x="9267"/>
        <item x="1075"/>
        <item x="5179"/>
        <item x="3685"/>
        <item x="4073"/>
        <item x="500"/>
        <item x="5369"/>
        <item x="2478"/>
        <item x="184"/>
        <item x="6491"/>
        <item x="2067"/>
        <item x="6202"/>
        <item x="6959"/>
        <item x="3182"/>
        <item x="7293"/>
        <item x="8642"/>
        <item x="7752"/>
        <item x="806"/>
        <item x="2692"/>
        <item x="8790"/>
        <item x="233"/>
        <item x="7373"/>
        <item x="6890"/>
        <item x="9027"/>
        <item x="1416"/>
        <item x="7850"/>
        <item x="4252"/>
        <item x="3399"/>
        <item x="5315"/>
        <item x="2215"/>
        <item x="5210"/>
        <item x="1192"/>
        <item x="5063"/>
        <item x="8827"/>
        <item x="6165"/>
        <item x="7435"/>
        <item x="7887"/>
        <item x="1185"/>
        <item x="1014"/>
        <item x="1916"/>
        <item x="9367"/>
        <item x="5669"/>
        <item x="7814"/>
        <item x="5373"/>
        <item x="4376"/>
        <item x="7539"/>
        <item x="3949"/>
        <item x="400"/>
        <item x="8866"/>
        <item x="4765"/>
        <item x="2990"/>
        <item x="602"/>
        <item x="2516"/>
        <item x="6186"/>
        <item x="1329"/>
        <item x="4135"/>
        <item x="9533"/>
        <item x="8225"/>
        <item x="7982"/>
        <item x="3158"/>
        <item x="7972"/>
        <item x="9542"/>
        <item x="1431"/>
        <item x="5639"/>
        <item x="9519"/>
        <item x="7580"/>
        <item x="2794"/>
        <item x="7483"/>
        <item x="4366"/>
        <item x="131"/>
        <item x="9750"/>
        <item x="5355"/>
        <item x="8010"/>
        <item x="5311"/>
        <item x="9875"/>
        <item x="6525"/>
        <item x="589"/>
        <item x="1206"/>
        <item x="6877"/>
        <item x="2297"/>
        <item x="2071"/>
        <item x="7215"/>
        <item x="109"/>
        <item x="8721"/>
        <item x="8884"/>
        <item x="5191"/>
        <item x="3632"/>
        <item x="1267"/>
        <item x="5173"/>
        <item x="1690"/>
        <item x="1452"/>
        <item x="5014"/>
        <item x="3762"/>
        <item x="5636"/>
        <item x="9939"/>
        <item x="7523"/>
        <item x="3338"/>
        <item x="5772"/>
        <item x="6874"/>
        <item x="3682"/>
        <item x="8354"/>
        <item x="1713"/>
        <item x="1520"/>
        <item x="180"/>
        <item x="6062"/>
        <item x="2448"/>
        <item x="5652"/>
        <item x="9000"/>
        <item x="4003"/>
        <item x="1069"/>
        <item x="4887"/>
        <item x="4906"/>
        <item x="2240"/>
        <item x="8769"/>
        <item x="5915"/>
        <item x="5153"/>
        <item x="1471"/>
        <item x="7505"/>
        <item x="7825"/>
        <item x="5313"/>
        <item x="1063"/>
        <item x="8207"/>
        <item x="2417"/>
        <item x="2224"/>
        <item x="8593"/>
        <item x="2893"/>
        <item x="8805"/>
        <item x="3944"/>
        <item x="2219"/>
        <item x="6894"/>
        <item x="1277"/>
        <item x="4374"/>
        <item x="5523"/>
        <item x="4061"/>
        <item x="4804"/>
        <item x="2065"/>
        <item x="8662"/>
        <item x="2114"/>
        <item x="214"/>
        <item x="8690"/>
        <item x="4815"/>
        <item x="4482"/>
        <item x="2418"/>
        <item x="5216"/>
        <item x="7114"/>
        <item x="212"/>
        <item x="1852"/>
        <item x="3470"/>
        <item x="9312"/>
        <item x="8635"/>
        <item x="7040"/>
        <item x="9574"/>
        <item x="1353"/>
        <item x="8345"/>
        <item x="3671"/>
        <item x="8742"/>
        <item x="9194"/>
        <item x="3521"/>
        <item x="4146"/>
        <item x="8738"/>
        <item x="3807"/>
        <item x="113"/>
        <item x="405"/>
        <item x="6583"/>
        <item x="5196"/>
        <item x="5046"/>
        <item x="2181"/>
        <item x="2547"/>
        <item x="1494"/>
        <item x="8981"/>
        <item x="7491"/>
        <item x="8685"/>
        <item x="6978"/>
        <item x="9292"/>
        <item x="448"/>
        <item x="6776"/>
        <item x="6023"/>
        <item x="660"/>
        <item x="551"/>
        <item x="4873"/>
        <item x="5626"/>
        <item x="449"/>
        <item x="6882"/>
        <item x="7225"/>
        <item x="2875"/>
        <item x="7166"/>
        <item x="939"/>
        <item x="1861"/>
        <item x="7079"/>
        <item x="4848"/>
        <item x="6552"/>
        <item x="6763"/>
        <item x="1093"/>
        <item x="7496"/>
        <item x="2368"/>
        <item x="6902"/>
        <item x="8211"/>
        <item x="9619"/>
        <item x="4835"/>
        <item x="7099"/>
        <item x="1419"/>
        <item x="4119"/>
        <item x="6056"/>
        <item x="3903"/>
        <item x="7757"/>
        <item x="1679"/>
        <item x="1807"/>
        <item x="2207"/>
        <item x="2261"/>
        <item x="5581"/>
        <item x="710"/>
        <item x="4671"/>
        <item x="1519"/>
        <item x="8936"/>
        <item x="1181"/>
        <item x="2376"/>
        <item x="5146"/>
        <item x="8780"/>
        <item x="5983"/>
        <item x="7547"/>
        <item x="9743"/>
        <item x="3789"/>
        <item x="2163"/>
        <item x="3775"/>
        <item x="4351"/>
        <item x="2972"/>
        <item x="7146"/>
        <item x="5016"/>
        <item x="1718"/>
        <item x="7626"/>
        <item x="7321"/>
        <item x="8348"/>
        <item x="4544"/>
        <item x="7605"/>
        <item x="5734"/>
        <item x="7667"/>
        <item x="697"/>
        <item x="4553"/>
        <item x="2002"/>
        <item x="9082"/>
        <item x="9931"/>
        <item x="8898"/>
        <item x="2983"/>
        <item x="1038"/>
        <item x="9199"/>
        <item x="4916"/>
        <item x="101"/>
        <item x="4712"/>
        <item x="4182"/>
        <item x="2673"/>
        <item x="7577"/>
        <item x="467"/>
        <item x="1829"/>
        <item x="5484"/>
        <item x="6779"/>
        <item x="2572"/>
        <item x="9999"/>
        <item x="5954"/>
        <item x="3029"/>
        <item x="4956"/>
        <item x="8980"/>
        <item x="29"/>
        <item x="253"/>
        <item x="8272"/>
        <item x="3286"/>
        <item x="4358"/>
        <item x="2630"/>
        <item x="715"/>
        <item x="6830"/>
        <item x="96"/>
        <item x="612"/>
        <item x="3731"/>
        <item x="2167"/>
        <item x="1022"/>
        <item x="1440"/>
        <item x="5644"/>
        <item x="9580"/>
        <item x="2249"/>
        <item x="2168"/>
        <item x="4488"/>
        <item x="4751"/>
        <item x="739"/>
        <item x="5346"/>
        <item x="3022"/>
        <item x="6190"/>
        <item x="5077"/>
        <item x="8239"/>
        <item x="2904"/>
        <item x="3457"/>
        <item x="5992"/>
        <item x="4483"/>
        <item x="6320"/>
        <item x="1332"/>
        <item x="6920"/>
        <item x="1202"/>
        <item x="3013"/>
        <item x="9125"/>
        <item x="9951"/>
        <item x="1768"/>
        <item x="632"/>
        <item x="5155"/>
        <item x="6616"/>
        <item x="2035"/>
        <item x="7089"/>
        <item x="5159"/>
        <item x="529"/>
        <item x="9829"/>
        <item x="5773"/>
        <item x="2914"/>
        <item x="4413"/>
        <item x="8426"/>
        <item x="3715"/>
        <item x="3653"/>
        <item x="3227"/>
        <item x="8880"/>
        <item x="1647"/>
        <item x="5485"/>
        <item x="6645"/>
        <item x="7788"/>
        <item x="1212"/>
        <item x="8755"/>
        <item x="7053"/>
        <item x="2589"/>
        <item x="9313"/>
        <item x="7124"/>
        <item x="3331"/>
        <item x="5826"/>
        <item x="7312"/>
        <item x="3559"/>
        <item x="1854"/>
        <item x="9484"/>
        <item x="8171"/>
        <item x="7046"/>
        <item x="6631"/>
        <item x="1455"/>
        <item x="8681"/>
        <item x="9847"/>
        <item x="2816"/>
        <item x="638"/>
        <item x="8868"/>
        <item x="7802"/>
        <item x="1226"/>
        <item x="8454"/>
        <item x="3175"/>
        <item x="8808"/>
        <item x="28"/>
        <item x="724"/>
        <item x="5218"/>
        <item x="4013"/>
        <item x="9471"/>
        <item x="5743"/>
        <item x="4331"/>
        <item x="8905"/>
        <item x="5138"/>
        <item x="9177"/>
        <item x="2028"/>
        <item x="9687"/>
        <item x="4343"/>
        <item x="9167"/>
        <item x="7970"/>
        <item x="486"/>
        <item x="552"/>
        <item x="1083"/>
        <item x="2416"/>
        <item x="4045"/>
        <item x="8148"/>
        <item x="259"/>
        <item x="876"/>
        <item x="3706"/>
        <item x="4443"/>
        <item x="2883"/>
        <item x="2831"/>
        <item x="1077"/>
        <item x="5461"/>
        <item x="1685"/>
        <item x="585"/>
        <item x="8589"/>
        <item x="1073"/>
        <item x="5008"/>
        <item x="682"/>
        <item x="3951"/>
        <item x="6649"/>
        <item x="4175"/>
        <item x="2014"/>
        <item x="37"/>
        <item x="4854"/>
        <item x="8300"/>
        <item x="4418"/>
        <item x="5302"/>
        <item x="9056"/>
        <item x="2737"/>
        <item x="1870"/>
        <item x="5684"/>
        <item x="2462"/>
        <item x="6589"/>
        <item x="5001"/>
        <item x="6563"/>
        <item x="6013"/>
        <item x="9853"/>
        <item x="7193"/>
        <item x="5226"/>
        <item x="4865"/>
        <item x="6793"/>
        <item x="2699"/>
        <item x="9815"/>
        <item x="8957"/>
        <item x="870"/>
        <item x="5466"/>
        <item x="1842"/>
        <item x="6478"/>
        <item x="9147"/>
        <item x="4899"/>
        <item x="5158"/>
        <item x="2012"/>
        <item x="8707"/>
        <item x="6474"/>
        <item x="9111"/>
        <item x="1231"/>
        <item x="8698"/>
        <item x="9457"/>
        <item x="2172"/>
        <item x="1039"/>
        <item x="9660"/>
        <item x="2930"/>
        <item x="4459"/>
        <item x="9623"/>
        <item x="1864"/>
        <item x="8740"/>
        <item x="7048"/>
        <item x="7378"/>
        <item x="462"/>
        <item x="3617"/>
        <item x="3442"/>
        <item x="830"/>
        <item x="5211"/>
        <item x="8308"/>
        <item x="5965"/>
        <item x="4006"/>
        <item x="5548"/>
        <item x="3318"/>
        <item x="5086"/>
        <item x="6419"/>
        <item x="2610"/>
        <item x="9927"/>
        <item x="8870"/>
        <item x="812"/>
        <item x="2758"/>
        <item x="2548"/>
        <item x="4965"/>
        <item x="6267"/>
        <item x="8365"/>
        <item x="6009"/>
        <item x="1317"/>
        <item x="4824"/>
        <item x="2836"/>
        <item x="2633"/>
        <item x="8467"/>
        <item x="6443"/>
        <item x="7108"/>
        <item x="1676"/>
        <item x="1914"/>
        <item x="4934"/>
        <item x="6050"/>
        <item x="2953"/>
        <item x="1514"/>
        <item x="9414"/>
        <item x="6355"/>
        <item x="6937"/>
        <item x="7273"/>
        <item x="3020"/>
        <item x="8902"/>
        <item x="9388"/>
        <item x="2421"/>
        <item x="5429"/>
        <item x="5091"/>
        <item x="2469"/>
        <item x="9339"/>
        <item x="6531"/>
        <item x="1835"/>
        <item x="1252"/>
        <item x="1296"/>
        <item x="1047"/>
        <item x="3582"/>
        <item x="7268"/>
        <item x="2599"/>
        <item x="6245"/>
        <item x="1583"/>
        <item x="1128"/>
        <item x="2113"/>
        <item x="1954"/>
        <item x="7228"/>
        <item x="8954"/>
        <item x="9578"/>
        <item x="2311"/>
        <item x="3016"/>
        <item x="2950"/>
        <item x="5967"/>
        <item x="3373"/>
        <item x="6060"/>
        <item x="8173"/>
        <item x="7112"/>
        <item x="5587"/>
        <item x="832"/>
        <item x="4856"/>
        <item x="9385"/>
        <item x="3365"/>
        <item x="457"/>
        <item x="3456"/>
        <item x="5944"/>
        <item x="2092"/>
        <item x="1901"/>
        <item x="1127"/>
        <item x="7097"/>
        <item x="6771"/>
        <item x="9433"/>
        <item x="6331"/>
        <item x="8056"/>
        <item x="1683"/>
        <item x="5650"/>
        <item x="2209"/>
        <item x="4427"/>
        <item x="9657"/>
        <item x="6091"/>
        <item x="5815"/>
        <item x="1811"/>
        <item x="313"/>
        <item x="9275"/>
        <item x="9206"/>
        <item x="9799"/>
        <item x="8835"/>
        <item x="5281"/>
        <item x="7712"/>
        <item x="8560"/>
        <item x="7251"/>
        <item x="6898"/>
        <item x="5569"/>
        <item x="7840"/>
        <item x="580"/>
        <item x="148"/>
        <item x="9047"/>
        <item x="8377"/>
        <item x="8356"/>
        <item x="2153"/>
        <item x="2079"/>
        <item x="1235"/>
        <item x="2056"/>
        <item x="3467"/>
        <item x="1787"/>
        <item x="2652"/>
        <item x="6748"/>
        <item x="4499"/>
        <item x="2039"/>
        <item x="3857"/>
        <item x="6569"/>
        <item x="9426"/>
        <item x="9841"/>
        <item x="5209"/>
        <item x="9731"/>
        <item x="9145"/>
        <item x="8604"/>
        <item x="7994"/>
        <item x="7169"/>
        <item x="5222"/>
        <item x="4632"/>
        <item x="5891"/>
        <item x="5554"/>
        <item x="142"/>
        <item x="3485"/>
        <item x="441"/>
        <item x="6750"/>
        <item x="5261"/>
        <item x="5378"/>
        <item x="8562"/>
        <item x="4060"/>
        <item x="5747"/>
        <item x="6660"/>
        <item x="3888"/>
        <item x="7118"/>
        <item x="597"/>
        <item x="5894"/>
        <item x="6633"/>
        <item x="4658"/>
        <item x="854"/>
        <item x="7345"/>
        <item x="6300"/>
        <item x="1600"/>
        <item x="4780"/>
        <item x="5562"/>
        <item x="2196"/>
        <item x="6772"/>
        <item x="167"/>
        <item x="17"/>
        <item x="8787"/>
        <item x="6469"/>
        <item x="2519"/>
        <item x="5761"/>
        <item x="8952"/>
        <item x="8136"/>
        <item x="8524"/>
        <item x="983"/>
        <item x="4051"/>
        <item x="7343"/>
        <item x="7377"/>
        <item x="6219"/>
        <item x="8894"/>
        <item x="7635"/>
        <item x="274"/>
        <item x="6386"/>
        <item x="8094"/>
        <item x="2781"/>
        <item x="9550"/>
        <item x="3845"/>
        <item x="5192"/>
        <item x="2412"/>
        <item x="1076"/>
        <item x="3261"/>
        <item x="7322"/>
        <item x="8042"/>
        <item x="5434"/>
        <item x="798"/>
        <item x="9450"/>
        <item x="9949"/>
        <item x="8796"/>
        <item x="375"/>
        <item x="9642"/>
        <item x="3758"/>
        <item x="3271"/>
        <item x="1420"/>
        <item x="7266"/>
        <item x="9139"/>
        <item x="7754"/>
        <item x="2609"/>
        <item x="2559"/>
        <item x="3795"/>
        <item x="955"/>
        <item x="3304"/>
        <item x="6815"/>
        <item x="3562"/>
        <item x="5789"/>
        <item x="1608"/>
        <item x="4179"/>
        <item x="6595"/>
        <item x="3160"/>
        <item x="9437"/>
        <item x="974"/>
        <item x="8973"/>
        <item x="7707"/>
        <item x="7083"/>
        <item x="406"/>
        <item x="1700"/>
        <item x="3131"/>
        <item x="5164"/>
        <item x="1167"/>
        <item x="4251"/>
        <item x="5287"/>
        <item x="3918"/>
        <item x="4774"/>
        <item x="3325"/>
        <item x="5160"/>
        <item x="9987"/>
        <item x="4239"/>
        <item x="8818"/>
        <item x="9702"/>
        <item x="4722"/>
        <item x="1454"/>
        <item x="2213"/>
        <item x="6781"/>
        <item x="9415"/>
        <item x="5777"/>
        <item x="8461"/>
        <item x="6132"/>
        <item x="6901"/>
        <item x="6221"/>
        <item x="2011"/>
        <item x="1071"/>
        <item x="4649"/>
        <item x="3095"/>
        <item x="4276"/>
        <item x="8795"/>
        <item x="2657"/>
        <item x="7538"/>
        <item x="1225"/>
        <item x="2188"/>
        <item x="6479"/>
        <item x="4534"/>
        <item x="872"/>
        <item x="8975"/>
        <item x="3010"/>
        <item x="5391"/>
        <item x="3640"/>
        <item x="4576"/>
        <item x="7604"/>
        <item x="875"/>
        <item x="8279"/>
        <item x="8729"/>
        <item x="4622"/>
        <item x="1670"/>
        <item x="741"/>
        <item x="7248"/>
        <item x="4399"/>
        <item x="5278"/>
        <item x="4988"/>
        <item x="3552"/>
        <item x="6963"/>
        <item x="3622"/>
        <item x="8320"/>
        <item x="5666"/>
        <item x="6017"/>
        <item x="8018"/>
        <item x="8606"/>
        <item x="6433"/>
        <item x="8087"/>
        <item x="7954"/>
        <item x="6082"/>
        <item x="9627"/>
        <item x="6732"/>
        <item x="8414"/>
        <item x="7149"/>
        <item x="4216"/>
        <item x="4167"/>
        <item x="7457"/>
        <item x="5863"/>
        <item x="2146"/>
        <item x="1220"/>
        <item x="1904"/>
        <item x="1260"/>
        <item x="6110"/>
        <item x="5938"/>
        <item x="9123"/>
        <item x="1142"/>
        <item x="6169"/>
        <item x="8078"/>
        <item x="6813"/>
        <item x="368"/>
        <item x="3707"/>
        <item x="4038"/>
        <item x="3356"/>
        <item x="8806"/>
        <item x="4128"/>
        <item x="5755"/>
        <item x="5943"/>
        <item x="3284"/>
        <item x="3106"/>
        <item x="5810"/>
        <item x="7570"/>
        <item x="7848"/>
        <item x="5737"/>
        <item x="3735"/>
        <item x="3619"/>
        <item x="1357"/>
        <item x="7649"/>
        <item x="7637"/>
        <item x="6154"/>
        <item x="2650"/>
        <item x="3641"/>
        <item x="7512"/>
        <item x="8864"/>
        <item x="2508"/>
        <item x="22"/>
        <item x="4613"/>
        <item x="6392"/>
        <item x="6519"/>
        <item x="8306"/>
        <item x="1108"/>
        <item x="1373"/>
        <item x="6274"/>
        <item x="7829"/>
        <item x="545"/>
        <item x="6412"/>
        <item x="1863"/>
        <item x="3423"/>
        <item x="4841"/>
        <item x="2544"/>
        <item x="2769"/>
        <item x="837"/>
        <item x="6757"/>
        <item x="2243"/>
        <item x="2100"/>
        <item x="5073"/>
        <item x="8011"/>
        <item x="3652"/>
        <item x="2790"/>
        <item x="9737"/>
        <item x="1113"/>
        <item x="215"/>
        <item x="8385"/>
        <item x="603"/>
        <item x="7031"/>
        <item x="8578"/>
        <item x="6350"/>
        <item x="9531"/>
        <item x="8736"/>
        <item x="9011"/>
        <item x="1294"/>
        <item x="1101"/>
        <item x="9778"/>
        <item x="9867"/>
        <item x="8270"/>
        <item x="8343"/>
        <item x="4260"/>
        <item x="6485"/>
        <item x="6879"/>
        <item x="4984"/>
        <item x="5739"/>
        <item x="2535"/>
        <item x="8302"/>
        <item x="7919"/>
        <item x="3832"/>
        <item x="6338"/>
        <item x="5874"/>
        <item x="3618"/>
        <item x="2723"/>
        <item x="5835"/>
        <item x="878"/>
        <item x="5606"/>
        <item x="6052"/>
        <item x="6490"/>
        <item x="8102"/>
        <item x="3997"/>
        <item x="7258"/>
        <item x="570"/>
        <item x="8051"/>
        <item x="9504"/>
        <item x="4734"/>
        <item x="7615"/>
        <item x="6465"/>
        <item x="7115"/>
        <item x="4180"/>
        <item x="3480"/>
        <item x="2387"/>
        <item x="6197"/>
        <item x="6512"/>
        <item x="286"/>
        <item x="3776"/>
        <item x="7986"/>
        <item x="2117"/>
        <item x="2511"/>
        <item x="3990"/>
        <item x="1511"/>
        <item x="916"/>
        <item x="7109"/>
        <item x="6885"/>
        <item x="3755"/>
        <item x="6613"/>
        <item x="5996"/>
        <item x="6722"/>
        <item x="8876"/>
        <item x="1003"/>
        <item x="6011"/>
        <item x="5337"/>
        <item x="7448"/>
        <item x="6615"/>
        <item x="76"/>
        <item x="301"/>
        <item x="6968"/>
        <item x="5738"/>
        <item x="3740"/>
        <item x="2031"/>
        <item x="7726"/>
        <item x="2054"/>
        <item x="2380"/>
        <item x="6944"/>
        <item x="7134"/>
        <item x="1980"/>
        <item x="2542"/>
        <item x="1145"/>
        <item x="5057"/>
        <item x="7223"/>
        <item x="8994"/>
        <item x="5742"/>
        <item x="2853"/>
        <item x="706"/>
        <item x="9801"/>
        <item x="5477"/>
        <item x="4693"/>
        <item x="5664"/>
        <item x="941"/>
        <item x="2229"/>
        <item x="6200"/>
        <item x="15"/>
        <item x="4840"/>
        <item x="9013"/>
        <item x="7528"/>
        <item x="4976"/>
        <item x="2003"/>
        <item x="6211"/>
        <item x="7295"/>
        <item x="2082"/>
        <item x="3772"/>
        <item x="5693"/>
        <item x="3974"/>
        <item x="6696"/>
        <item x="4316"/>
        <item x="4468"/>
        <item x="9465"/>
        <item x="5354"/>
        <item x="6758"/>
        <item x="6670"/>
        <item x="824"/>
        <item x="9745"/>
        <item x="3996"/>
        <item x="287"/>
        <item x="4501"/>
        <item x="44"/>
        <item x="905"/>
        <item x="2101"/>
        <item x="3176"/>
        <item x="7695"/>
        <item x="6253"/>
        <item x="5421"/>
        <item x="9406"/>
        <item x="4337"/>
        <item x="9646"/>
        <item x="6286"/>
        <item x="3316"/>
        <item x="9390"/>
        <item x="6326"/>
        <item x="7084"/>
        <item x="4308"/>
        <item x="4568"/>
        <item x="6424"/>
        <item x="6306"/>
        <item x="1742"/>
        <item x="6445"/>
        <item x="7344"/>
        <item x="3584"/>
        <item x="7288"/>
        <item x="6343"/>
        <item x="947"/>
        <item x="2918"/>
        <item x="3184"/>
        <item x="7725"/>
        <item x="7029"/>
        <item x="3867"/>
        <item x="5038"/>
        <item x="3595"/>
        <item x="3745"/>
        <item x="7347"/>
        <item x="5147"/>
        <item x="9105"/>
        <item x="5328"/>
        <item x="5538"/>
        <item x="7965"/>
        <item x="6593"/>
        <item x="8131"/>
        <item x="3939"/>
        <item x="3826"/>
        <item x="8661"/>
        <item x="608"/>
        <item x="3275"/>
        <item x="8"/>
        <item x="7070"/>
        <item x="3144"/>
        <item x="8064"/>
        <item x="9952"/>
        <item x="3448"/>
        <item x="6328"/>
        <item x="3786"/>
        <item x="92"/>
        <item x="5940"/>
        <item x="3401"/>
        <item x="6242"/>
        <item x="3713"/>
        <item x="7714"/>
        <item x="3748"/>
        <item x="1030"/>
        <item x="8757"/>
        <item x="956"/>
        <item x="9216"/>
        <item x="1378"/>
        <item x="8401"/>
        <item x="3209"/>
        <item x="7717"/>
        <item x="6550"/>
        <item x="3279"/>
        <item x="5837"/>
        <item x="24"/>
        <item x="8530"/>
        <item x="3101"/>
        <item x="3208"/>
        <item x="3589"/>
        <item x="8585"/>
        <item x="8860"/>
        <item x="7567"/>
        <item x="7711"/>
        <item x="2000"/>
        <item x="5139"/>
        <item x="72"/>
        <item x="23"/>
        <item x="7682"/>
        <item x="9478"/>
        <item x="8249"/>
        <item x="5128"/>
        <item x="3096"/>
        <item x="2110"/>
        <item x="2962"/>
        <item x="7323"/>
        <item x="2112"/>
        <item x="620"/>
        <item x="5032"/>
        <item x="6418"/>
        <item x="2193"/>
        <item x="1818"/>
        <item x="8230"/>
        <item x="4382"/>
        <item x="1427"/>
        <item x="8694"/>
        <item x="6192"/>
        <item x="9671"/>
        <item x="3593"/>
        <item x="5437"/>
        <item x="6850"/>
        <item x="7390"/>
        <item x="3530"/>
        <item x="4347"/>
        <item x="3426"/>
        <item x="713"/>
        <item x="185"/>
        <item x="3156"/>
        <item x="9996"/>
        <item x="8983"/>
        <item x="2495"/>
        <item x="3090"/>
        <item x="3374"/>
        <item x="4282"/>
        <item x="3976"/>
        <item x="6448"/>
        <item x="6880"/>
        <item x="2001"/>
        <item x="9963"/>
        <item x="8505"/>
        <item x="8413"/>
        <item x="2963"/>
        <item x="1269"/>
        <item x="120"/>
        <item x="9565"/>
        <item x="868"/>
        <item x="7486"/>
        <item x="8730"/>
        <item x="5933"/>
        <item x="8572"/>
        <item x="2598"/>
        <item x="6864"/>
        <item x="8067"/>
        <item x="1666"/>
        <item x="8351"/>
        <item x="4524"/>
        <item x="3756"/>
        <item x="4729"/>
        <item x="6361"/>
        <item x="9787"/>
        <item x="5882"/>
        <item x="568"/>
        <item x="4931"/>
        <item x="8376"/>
        <item x="789"/>
        <item x="4158"/>
        <item x="3889"/>
        <item x="6725"/>
        <item x="5330"/>
        <item x="5939"/>
        <item x="242"/>
        <item x="3909"/>
        <item x="4286"/>
        <item x="8192"/>
        <item x="9184"/>
        <item x="3267"/>
        <item x="5321"/>
        <item x="209"/>
        <item x="4419"/>
        <item x="7885"/>
        <item x="4643"/>
        <item x="6984"/>
        <item x="5646"/>
        <item x="8752"/>
        <item x="793"/>
        <item x="9746"/>
        <item x="7476"/>
        <item x="476"/>
        <item x="258"/>
        <item x="7774"/>
        <item x="1265"/>
        <item x="1619"/>
        <item x="7769"/>
        <item x="3793"/>
        <item x="3825"/>
        <item x="936"/>
        <item x="6617"/>
        <item x="8153"/>
        <item x="4588"/>
        <item x="5866"/>
        <item x="9822"/>
        <item x="908"/>
        <item x="8819"/>
        <item x="9513"/>
        <item x="7794"/>
        <item x="5104"/>
        <item x="2334"/>
        <item x="410"/>
        <item x="2223"/>
        <item x="4545"/>
        <item x="7683"/>
        <item x="8383"/>
        <item x="5801"/>
        <item x="9007"/>
        <item x="3968"/>
        <item x="4903"/>
        <item x="2665"/>
        <item x="849"/>
        <item x="962"/>
        <item x="3040"/>
        <item x="4033"/>
        <item x="6840"/>
        <item x="7791"/>
        <item x="1752"/>
        <item x="1637"/>
        <item x="4900"/>
        <item x="2178"/>
        <item x="4713"/>
        <item x="3656"/>
        <item x="6429"/>
        <item x="1809"/>
        <item x="6749"/>
        <item x="6943"/>
        <item x="7319"/>
        <item x="2703"/>
        <item x="5841"/>
        <item x="9226"/>
        <item x="1307"/>
        <item x="2887"/>
        <item x="3361"/>
        <item x="1585"/>
        <item x="7030"/>
        <item x="6729"/>
        <item x="7220"/>
        <item x="3952"/>
        <item x="990"/>
        <item x="9368"/>
        <item x="293"/>
        <item x="6919"/>
        <item x="8175"/>
        <item x="4442"/>
        <item x="9097"/>
        <item x="2839"/>
        <item x="5269"/>
        <item x="9888"/>
        <item x="2430"/>
        <item x="8100"/>
        <item x="3698"/>
        <item x="2626"/>
        <item x="2705"/>
        <item x="2822"/>
        <item x="3370"/>
        <item x="1677"/>
        <item x="2642"/>
        <item x="978"/>
        <item x="4546"/>
        <item x="382"/>
        <item x="6811"/>
        <item x="6291"/>
        <item x="3237"/>
        <item x="4615"/>
        <item x="3248"/>
        <item x="275"/>
        <item x="3922"/>
        <item x="7199"/>
        <item x="128"/>
        <item x="5716"/>
        <item x="7310"/>
        <item x="6835"/>
        <item x="1605"/>
        <item x="3046"/>
        <item x="3169"/>
        <item x="9686"/>
        <item x="9156"/>
        <item x="737"/>
        <item x="3950"/>
        <item x="3217"/>
        <item x="5123"/>
        <item x="7090"/>
        <item x="5854"/>
        <item x="5275"/>
        <item x="7764"/>
        <item x="2154"/>
        <item x="1795"/>
        <item x="4385"/>
        <item x="1672"/>
        <item x="7386"/>
        <item x="7087"/>
        <item x="5813"/>
        <item x="6657"/>
        <item x="4746"/>
        <item x="7920"/>
        <item x="1825"/>
        <item x="3491"/>
        <item x="4317"/>
        <item x="5532"/>
        <item x="1016"/>
        <item x="8315"/>
        <item x="6728"/>
        <item x="1697"/>
        <item x="1414"/>
        <item x="6058"/>
        <item x="5161"/>
        <item x="5136"/>
        <item x="4904"/>
        <item x="4666"/>
        <item x="514"/>
        <item x="497"/>
        <item x="6847"/>
        <item x="7755"/>
        <item x="5620"/>
        <item x="3246"/>
        <item x="5370"/>
        <item x="387"/>
        <item x="966"/>
        <item x="4978"/>
        <item x="5767"/>
        <item x="5558"/>
        <item x="9384"/>
        <item x="194"/>
        <item x="2238"/>
        <item x="8210"/>
        <item x="9553"/>
        <item x="5929"/>
        <item x="4091"/>
        <item x="9039"/>
        <item x="8338"/>
        <item x="546"/>
        <item x="4829"/>
        <item x="3960"/>
        <item x="1491"/>
        <item x="1715"/>
        <item x="801"/>
        <item x="5508"/>
        <item x="3982"/>
        <item x="678"/>
        <item x="6821"/>
        <item x="2290"/>
        <item x="2303"/>
        <item x="2420"/>
        <item x="3814"/>
        <item x="6028"/>
        <item x="8665"/>
        <item x="176"/>
        <item x="1261"/>
        <item x="6450"/>
        <item x="581"/>
        <item x="8961"/>
        <item x="9546"/>
        <item x="4674"/>
        <item x="2948"/>
        <item x="4895"/>
        <item x="6198"/>
        <item x="9742"/>
        <item x="967"/>
        <item x="71"/>
        <item x="1607"/>
        <item x="4264"/>
        <item x="3839"/>
        <item x="8566"/>
        <item x="5631"/>
        <item x="3117"/>
        <item x="1344"/>
        <item x="647"/>
        <item x="9509"/>
        <item x="5539"/>
        <item x="4527"/>
        <item x="953"/>
        <item x="9635"/>
        <item x="9638"/>
        <item x="2302"/>
        <item x="9859"/>
        <item x="9183"/>
        <item x="7923"/>
        <item x="8944"/>
        <item x="9614"/>
        <item x="9234"/>
        <item x="7020"/>
        <item x="6410"/>
        <item x="6484"/>
        <item x="963"/>
        <item x="8807"/>
        <item x="6239"/>
        <item x="1337"/>
        <item x="117"/>
        <item x="2374"/>
        <item x="5671"/>
        <item x="8182"/>
        <item x="5746"/>
        <item x="7611"/>
        <item x="3534"/>
        <item x="8893"/>
        <item x="7869"/>
        <item x="3471"/>
        <item x="3915"/>
        <item x="2878"/>
        <item x="6993"/>
        <item x="8934"/>
        <item x="3610"/>
        <item x="4540"/>
        <item x="1951"/>
        <item x="4250"/>
        <item x="1844"/>
        <item x="1105"/>
        <item x="4004"/>
        <item x="8184"/>
        <item x="6015"/>
        <item x="9349"/>
        <item x="6603"/>
        <item x="5674"/>
        <item x="6948"/>
        <item x="8231"/>
        <item x="6693"/>
        <item x="2130"/>
        <item x="2693"/>
        <item x="7685"/>
        <item x="6971"/>
        <item x="9662"/>
        <item x="152"/>
        <item x="2027"/>
        <item x="714"/>
        <item x="2614"/>
        <item x="4782"/>
        <item x="8841"/>
        <item x="8737"/>
        <item x="8415"/>
        <item x="2433"/>
        <item x="3978"/>
        <item x="8218"/>
        <item x="7781"/>
        <item x="2654"/>
        <item x="9905"/>
        <item x="8200"/>
        <item x="4577"/>
        <item x="2568"/>
        <item x="679"/>
        <item x="5165"/>
        <item x="1404"/>
        <item x="7078"/>
        <item x="1896"/>
        <item x="1006"/>
        <item x="9245"/>
        <item x="222"/>
        <item x="4530"/>
        <item x="1194"/>
        <item x="7360"/>
        <item x="3105"/>
        <item x="524"/>
        <item x="9962"/>
        <item x="4039"/>
        <item x="9283"/>
        <item x="6247"/>
        <item x="2845"/>
        <item x="1805"/>
        <item x="1442"/>
        <item x="3164"/>
        <item x="6114"/>
        <item x="8443"/>
        <item x="6601"/>
        <item x="2782"/>
        <item x="5023"/>
        <item x="2628"/>
        <item x="1100"/>
        <item x="6096"/>
        <item x="1403"/>
        <item x="5638"/>
        <item x="8718"/>
        <item x="1887"/>
        <item x="2289"/>
        <item x="409"/>
        <item x="8025"/>
        <item x="9064"/>
        <item x="3936"/>
        <item x="4463"/>
        <item x="6191"/>
        <item x="5976"/>
        <item x="383"/>
        <item x="6505"/>
        <item x="6496"/>
        <item x="9274"/>
        <item x="7807"/>
        <item x="1900"/>
        <item x="2847"/>
        <item x="8697"/>
        <item x="5110"/>
        <item x="5753"/>
        <item x="1784"/>
        <item x="6317"/>
        <item x="2943"/>
        <item x="8856"/>
        <item x="9269"/>
        <item x="5719"/>
        <item x="7303"/>
        <item x="5942"/>
        <item x="8979"/>
        <item x="9669"/>
        <item x="7168"/>
        <item x="3548"/>
        <item x="5780"/>
        <item x="4176"/>
        <item x="6939"/>
        <item x="8754"/>
        <item x="7813"/>
        <item x="3866"/>
        <item x="4972"/>
        <item x="9512"/>
        <item x="9909"/>
        <item x="5217"/>
        <item x="1461"/>
        <item x="5507"/>
        <item x="3840"/>
        <item x="9628"/>
        <item x="5224"/>
        <item x="4684"/>
        <item x="2138"/>
        <item x="4681"/>
        <item x="2048"/>
        <item x="7936"/>
        <item x="5254"/>
        <item x="6576"/>
        <item x="8233"/>
        <item x="4562"/>
        <item x="2621"/>
        <item x="5698"/>
        <item x="8705"/>
        <item x="6227"/>
        <item x="3905"/>
        <item x="3183"/>
        <item x="1218"/>
        <item x="3592"/>
        <item x="4849"/>
        <item x="6387"/>
        <item x="5885"/>
        <item x="2664"/>
        <item x="1529"/>
        <item x="1481"/>
        <item x="1579"/>
        <item x="1640"/>
        <item x="7662"/>
        <item x="9034"/>
        <item x="9663"/>
        <item x="2233"/>
        <item x="3308"/>
        <item x="935"/>
        <item x="3785"/>
        <item x="6548"/>
        <item x="445"/>
        <item x="9789"/>
        <item x="415"/>
        <item x="6592"/>
        <item x="4430"/>
        <item x="1343"/>
        <item x="6759"/>
        <item x="218"/>
        <item x="377"/>
        <item x="9545"/>
        <item x="1019"/>
        <item x="8123"/>
        <item x="7670"/>
        <item x="1757"/>
        <item x="8618"/>
        <item x="988"/>
        <item x="9466"/>
        <item x="2670"/>
        <item x="6089"/>
        <item x="4868"/>
        <item x="2549"/>
        <item x="6249"/>
        <item x="1262"/>
        <item x="9740"/>
        <item x="3855"/>
        <item x="6212"/>
        <item x="9389"/>
        <item x="5116"/>
        <item x="8209"/>
        <item x="5019"/>
        <item x="8456"/>
        <item x="542"/>
        <item x="8287"/>
        <item x="2426"/>
        <item x="7959"/>
        <item x="6035"/>
        <item x="8605"/>
        <item x="645"/>
        <item x="5522"/>
        <item x="2501"/>
        <item x="782"/>
        <item x="315"/>
        <item x="1242"/>
        <item x="1086"/>
        <item x="6302"/>
        <item x="9189"/>
        <item x="3945"/>
        <item x="2190"/>
        <item x="9073"/>
        <item x="1313"/>
        <item x="2552"/>
        <item x="9842"/>
        <item x="2454"/>
        <item x="3439"/>
        <item x="5850"/>
        <item x="8733"/>
        <item x="9093"/>
        <item x="3239"/>
        <item x="3878"/>
        <item x="1484"/>
        <item x="1394"/>
        <item x="7584"/>
        <item x="3801"/>
        <item x="9914"/>
        <item x="3414"/>
        <item x="2945"/>
        <item x="9120"/>
        <item x="2271"/>
        <item x="9680"/>
        <item x="3196"/>
        <item x="9045"/>
        <item x="5338"/>
        <item x="8493"/>
        <item x="3635"/>
        <item x="9501"/>
        <item x="4807"/>
        <item x="1925"/>
        <item x="1620"/>
        <item x="5318"/>
        <item x="5844"/>
        <item x="6182"/>
        <item x="3824"/>
        <item x="7941"/>
        <item x="9568"/>
        <item x="3572"/>
        <item x="1453"/>
        <item x="1456"/>
        <item x="6391"/>
        <item x="6996"/>
        <item x="5167"/>
        <item x="4477"/>
        <item x="9557"/>
        <item x="6646"/>
        <item x="447"/>
        <item x="3921"/>
        <item x="2341"/>
        <item x="1758"/>
        <item x="7148"/>
        <item x="2604"/>
        <item x="2800"/>
        <item x="5206"/>
        <item x="9293"/>
        <item x="3231"/>
        <item x="4378"/>
        <item x="1021"/>
        <item x="1490"/>
        <item x="8514"/>
        <item x="5260"/>
        <item x="2768"/>
        <item x="45"/>
        <item x="159"/>
        <item x="7947"/>
        <item x="8271"/>
        <item x="2736"/>
        <item x="1228"/>
        <item x="4908"/>
        <item x="3027"/>
        <item x="4075"/>
        <item x="8781"/>
        <item x="390"/>
        <item x="5721"/>
        <item x="4575"/>
        <item x="1732"/>
        <item x="7306"/>
        <item x="8429"/>
        <item x="7196"/>
        <item x="3289"/>
        <item x="8457"/>
        <item x="3604"/>
        <item x="709"/>
        <item x="354"/>
        <item x="470"/>
        <item x="2899"/>
        <item x="3188"/>
        <item x="9434"/>
        <item x="2726"/>
        <item x="4241"/>
        <item x="3120"/>
        <item x="137"/>
        <item x="5026"/>
        <item x="9262"/>
        <item x="1360"/>
        <item x="6873"/>
        <item x="8779"/>
        <item x="732"/>
        <item x="3207"/>
        <item x="3749"/>
        <item x="9691"/>
        <item x="4183"/>
        <item x="280"/>
        <item x="9003"/>
        <item x="103"/>
        <item x="3993"/>
        <item x="1985"/>
        <item x="6818"/>
        <item x="2865"/>
        <item x="6859"/>
        <item x="5402"/>
        <item x="549"/>
        <item x="9698"/>
        <item x="3232"/>
        <item x="2876"/>
        <item x="1523"/>
        <item x="6704"/>
        <item x="9925"/>
        <item x="2081"/>
        <item x="9151"/>
        <item x="4776"/>
        <item x="1669"/>
        <item x="7694"/>
        <item x="3513"/>
        <item x="4664"/>
        <item x="145"/>
        <item x="7767"/>
        <item x="2877"/>
        <item x="472"/>
        <item x="1319"/>
        <item x="3651"/>
        <item x="305"/>
        <item x="7366"/>
        <item x="4590"/>
        <item x="9576"/>
        <item x="9193"/>
        <item x="6936"/>
        <item x="9051"/>
        <item x="960"/>
        <item x="6973"/>
        <item x="7563"/>
        <item x="914"/>
        <item x="7361"/>
        <item x="356"/>
        <item x="2034"/>
        <item x="2298"/>
        <item x="3956"/>
        <item x="7257"/>
        <item x="8442"/>
        <item x="8914"/>
        <item x="2326"/>
        <item x="277"/>
        <item x="4879"/>
        <item x="5865"/>
        <item x="9940"/>
        <item x="3594"/>
        <item x="9209"/>
        <item x="87"/>
        <item x="2985"/>
        <item x="5126"/>
        <item x="3381"/>
        <item x="9608"/>
        <item x="4584"/>
        <item x="9947"/>
        <item x="7554"/>
        <item x="8753"/>
        <item x="150"/>
        <item x="3841"/>
        <item x="6292"/>
        <item x="3711"/>
        <item x="1439"/>
        <item x="2308"/>
        <item x="3065"/>
        <item x="5384"/>
        <item x="2562"/>
        <item x="7669"/>
        <item x="9985"/>
        <item x="1866"/>
        <item x="911"/>
        <item x="9191"/>
        <item x="7201"/>
        <item x="1545"/>
        <item x="2728"/>
        <item x="9572"/>
        <item x="879"/>
        <item x="7761"/>
        <item x="1066"/>
        <item x="2388"/>
        <item x="7191"/>
        <item x="6216"/>
        <item x="950"/>
        <item x="6734"/>
        <item x="4200"/>
        <item x="8347"/>
        <item x="4685"/>
        <item x="976"/>
        <item x="6105"/>
        <item x="2998"/>
        <item x="5094"/>
        <item x="9302"/>
        <item x="3153"/>
        <item x="3518"/>
        <item x="7059"/>
        <item x="2455"/>
        <item x="5700"/>
        <item x="4288"/>
        <item x="6143"/>
        <item x="2679"/>
        <item x="2126"/>
        <item x="1184"/>
        <item x="6844"/>
        <item x="8190"/>
        <item x="819"/>
        <item x="6045"/>
        <item x="3798"/>
        <item x="4515"/>
        <item x="6120"/>
        <item x="3902"/>
        <item x="7467"/>
        <item x="247"/>
        <item x="4890"/>
        <item x="1601"/>
        <item x="5824"/>
        <item x="8997"/>
        <item x="4315"/>
        <item x="7979"/>
        <item x="5182"/>
        <item x="2731"/>
        <item x="1810"/>
        <item x="4676"/>
        <item x="3173"/>
        <item x="2432"/>
        <item x="586"/>
        <item x="9230"/>
        <item x="6596"/>
        <item x="6244"/>
        <item x="5605"/>
        <item x="6325"/>
        <item x="3834"/>
        <item x="1549"/>
        <item x="4327"/>
        <item x="7708"/>
        <item x="1989"/>
        <item x="7677"/>
        <item x="6509"/>
        <item x="4898"/>
        <item x="4996"/>
        <item x="5658"/>
        <item x="6684"/>
        <item x="3157"/>
        <item x="3003"/>
        <item x="4784"/>
        <item x="5979"/>
        <item x="8756"/>
        <item x="3205"/>
        <item x="1447"/>
        <item x="9480"/>
        <item x="7952"/>
        <item x="3446"/>
        <item x="1880"/>
        <item x="6184"/>
        <item x="688"/>
        <item x="1912"/>
        <item x="5694"/>
        <item x="5958"/>
        <item x="1988"/>
        <item x="4597"/>
        <item x="5092"/>
        <item x="1797"/>
        <item x="9169"/>
        <item x="8079"/>
        <item x="3736"/>
        <item x="2235"/>
        <item x="3992"/>
        <item x="202"/>
        <item x="6843"/>
        <item x="4631"/>
        <item x="4101"/>
        <item x="8838"/>
        <item x="3892"/>
        <item x="1074"/>
        <item x="2780"/>
        <item x="4256"/>
        <item x="2567"/>
        <item x="8396"/>
        <item x="9482"/>
        <item x="7690"/>
        <item x="7582"/>
        <item x="4129"/>
        <item x="3941"/>
        <item x="1418"/>
        <item x="4141"/>
        <item x="6439"/>
        <item x="9539"/>
        <item x="7011"/>
        <item x="2596"/>
        <item x="7259"/>
        <item x="5628"/>
        <item x="899"/>
        <item x="5728"/>
        <item x="4388"/>
        <item x="3082"/>
        <item x="9588"/>
        <item x="5707"/>
        <item x="1203"/>
        <item x="8246"/>
        <item x="3034"/>
        <item x="1817"/>
        <item x="9375"/>
        <item x="6351"/>
        <item x="8449"/>
        <item x="9441"/>
        <item x="8626"/>
        <item x="4174"/>
        <item x="5690"/>
        <item x="1480"/>
        <item x="5049"/>
        <item x="5141"/>
        <item x="9528"/>
        <item x="7524"/>
        <item x="8120"/>
        <item x="9643"/>
        <item x="794"/>
        <item x="7291"/>
        <item x="6546"/>
        <item x="7910"/>
        <item x="2305"/>
        <item x="2602"/>
        <item x="6713"/>
        <item x="8109"/>
        <item x="3958"/>
        <item x="3135"/>
        <item x="8833"/>
        <item x="1525"/>
        <item x="8090"/>
        <item x="6893"/>
        <item x="865"/>
        <item x="1472"/>
        <item x="2123"/>
        <item x="1745"/>
        <item x="7407"/>
        <item x="81"/>
        <item x="9549"/>
        <item x="8525"/>
        <item x="3872"/>
        <item x="1057"/>
        <item x="1399"/>
        <item x="9812"/>
        <item x="8158"/>
        <item x="6407"/>
        <item x="9998"/>
        <item x="3397"/>
        <item x="9113"/>
        <item x="9637"/>
        <item x="7778"/>
        <item x="2386"/>
        <item x="8019"/>
        <item x="9593"/>
        <item x="9143"/>
        <item x="5170"/>
        <item x="3268"/>
        <item x="8103"/>
        <item x="9408"/>
        <item x="329"/>
        <item x="4783"/>
        <item x="2825"/>
        <item x="3943"/>
        <item x="7867"/>
        <item x="3070"/>
        <item x="7107"/>
        <item x="8917"/>
        <item x="8991"/>
        <item x="8924"/>
        <item x="8849"/>
        <item x="7924"/>
        <item x="1302"/>
        <item x="3019"/>
        <item x="8133"/>
        <item x="8301"/>
        <item x="7606"/>
        <item x="3059"/>
        <item x="4867"/>
        <item x="9960"/>
        <item x="9935"/>
        <item x="2750"/>
        <item x="7537"/>
        <item x="1358"/>
        <item x="1548"/>
        <item x="4416"/>
        <item x="1153"/>
        <item x="6516"/>
        <item x="2727"/>
        <item x="2226"/>
        <item x="4699"/>
        <item x="1725"/>
        <item x="8724"/>
        <item x="544"/>
        <item x="1138"/>
        <item x="6047"/>
        <item x="2285"/>
        <item x="3754"/>
        <item x="3099"/>
        <item x="784"/>
        <item x="7642"/>
        <item x="2254"/>
        <item x="8495"/>
        <item x="8939"/>
        <item x="7862"/>
        <item x="7320"/>
        <item x="2807"/>
        <item x="6257"/>
        <item x="6087"/>
        <item x="5527"/>
        <item x="5212"/>
        <item x="2435"/>
        <item x="9729"/>
        <item x="8162"/>
        <item x="4605"/>
        <item x="2754"/>
        <item x="5416"/>
        <item x="9675"/>
        <item x="1743"/>
        <item x="8357"/>
        <item x="1567"/>
        <item x="6131"/>
        <item x="9690"/>
        <item x="6122"/>
        <item x="3940"/>
        <item x="4723"/>
        <item x="1502"/>
        <item x="5250"/>
        <item x="5881"/>
        <item x="2431"/>
        <item x="5467"/>
        <item x="3660"/>
        <item x="1243"/>
        <item x="4599"/>
        <item x="9252"/>
        <item x="6915"/>
        <item x="3852"/>
        <item x="4059"/>
        <item x="1084"/>
        <item x="3678"/>
        <item x="8129"/>
        <item x="3565"/>
        <item x="738"/>
        <item x="7808"/>
        <item x="2391"/>
        <item x="6773"/>
        <item x="1195"/>
        <item x="5207"/>
        <item x="1684"/>
        <item x="6413"/>
        <item x="2880"/>
        <item x="1680"/>
        <item x="4754"/>
        <item x="3850"/>
        <item x="5295"/>
        <item x="1473"/>
        <item x="6897"/>
        <item x="6736"/>
        <item x="2992"/>
        <item x="9048"/>
        <item x="7760"/>
        <item x="9816"/>
        <item x="7663"/>
        <item x="7568"/>
        <item x="9006"/>
        <item x="5712"/>
        <item x="921"/>
        <item x="4919"/>
        <item x="8498"/>
        <item x="161"/>
        <item x="9713"/>
        <item x="2366"/>
        <item x="7514"/>
        <item x="528"/>
        <item x="5113"/>
        <item x="364"/>
        <item x="3301"/>
        <item x="2928"/>
        <item x="5584"/>
        <item x="3719"/>
        <item x="4083"/>
        <item x="8252"/>
        <item x="2115"/>
        <item x="4365"/>
        <item x="3473"/>
        <item x="1967"/>
        <item x="2841"/>
        <item x="7060"/>
        <item x="6093"/>
        <item x="5184"/>
        <item x="1314"/>
        <item x="210"/>
        <item x="3431"/>
        <item x="1862"/>
        <item x="1791"/>
        <item x="6895"/>
        <item x="3319"/>
        <item x="4379"/>
        <item x="9387"/>
        <item x="4346"/>
        <item x="4082"/>
        <item x="2299"/>
        <item x="2532"/>
        <item x="455"/>
        <item x="6005"/>
        <item x="7853"/>
        <item x="9561"/>
        <item x="3606"/>
        <item x="1170"/>
        <item x="1730"/>
        <item x="4086"/>
        <item x="7131"/>
        <item x="3935"/>
        <item x="4156"/>
        <item x="4234"/>
        <item x="4516"/>
        <item x="1540"/>
        <item x="7119"/>
        <item x="7913"/>
        <item x="9514"/>
        <item x="4653"/>
        <item x="9391"/>
        <item x="6656"/>
        <item x="4893"/>
        <item x="7318"/>
        <item x="1104"/>
        <item x="4802"/>
        <item x="9438"/>
        <item x="2362"/>
        <item x="9649"/>
        <item x="4861"/>
        <item x="3886"/>
        <item x="5221"/>
        <item x="576"/>
        <item x="8888"/>
        <item x="2032"/>
        <item x="480"/>
        <item x="774"/>
        <item x="1268"/>
        <item x="9788"/>
        <item x="3097"/>
        <item x="7341"/>
        <item x="2033"/>
        <item x="7909"/>
        <item x="4426"/>
        <item x="3818"/>
        <item x="5151"/>
        <item x="7405"/>
        <item x="9107"/>
        <item x="2086"/>
        <item x="8859"/>
        <item x="4312"/>
        <item x="843"/>
        <item x="1944"/>
        <item x="7052"/>
        <item x="4970"/>
        <item x="8834"/>
        <item x="7460"/>
        <item x="8992"/>
        <item x="3170"/>
        <item x="4126"/>
        <item x="6111"/>
        <item x="3904"/>
        <item x="3340"/>
        <item x="1169"/>
        <item x="479"/>
        <item x="8355"/>
        <item x="6123"/>
        <item x="8896"/>
        <item x="9644"/>
        <item x="6145"/>
        <item x="4762"/>
        <item x="2352"/>
        <item x="9621"/>
        <item x="4703"/>
        <item x="4493"/>
        <item x="2414"/>
        <item x="2102"/>
        <item x="2509"/>
        <item x="5220"/>
        <item x="2023"/>
        <item x="7267"/>
        <item x="2560"/>
        <item x="1750"/>
        <item x="1221"/>
        <item x="8137"/>
        <item x="4303"/>
        <item x="3680"/>
        <item x="3032"/>
        <item x="5776"/>
        <item x="7585"/>
        <item x="6787"/>
        <item x="6952"/>
        <item x="6629"/>
        <item x="8915"/>
        <item x="695"/>
        <item x="7314"/>
        <item x="1593"/>
        <item x="3116"/>
        <item x="7551"/>
        <item x="4364"/>
        <item x="6441"/>
        <item x="8330"/>
        <item x="7548"/>
        <item x="8591"/>
        <item x="4933"/>
        <item x="9636"/>
        <item x="7283"/>
        <item x="208"/>
        <item x="2748"/>
        <item x="6690"/>
        <item x="1088"/>
        <item x="9584"/>
        <item x="6609"/>
        <item x="4233"/>
        <item x="928"/>
        <item x="4635"/>
        <item x="8735"/>
        <item x="1443"/>
        <item x="7138"/>
        <item x="9585"/>
        <item x="8967"/>
        <item x="5263"/>
        <item x="606"/>
        <item x="3422"/>
        <item x="8938"/>
        <item x="9427"/>
        <item x="4987"/>
        <item x="2719"/>
        <item x="8906"/>
        <item x="2425"/>
        <item x="8216"/>
        <item x="757"/>
        <item x="5805"/>
        <item x="5596"/>
        <item x="1792"/>
        <item x="6785"/>
        <item x="6127"/>
        <item x="8061"/>
        <item x="1803"/>
        <item x="6481"/>
        <item x="8758"/>
        <item x="2772"/>
        <item x="7493"/>
        <item x="7034"/>
        <item x="1245"/>
        <item x="539"/>
        <item x="6307"/>
        <item x="4277"/>
        <item x="7307"/>
        <item x="7218"/>
        <item x="7003"/>
        <item x="3854"/>
        <item x="5362"/>
        <item x="458"/>
        <item x="7822"/>
        <item x="228"/>
        <item x="4243"/>
        <item x="3890"/>
        <item x="2262"/>
        <item x="245"/>
        <item x="9567"/>
        <item x="7815"/>
        <item x="7471"/>
        <item x="5888"/>
        <item x="2428"/>
        <item x="3792"/>
        <item x="7573"/>
        <item x="6459"/>
        <item x="7444"/>
        <item x="8160"/>
        <item x="5007"/>
        <item x="60"/>
        <item x="6803"/>
        <item x="4508"/>
        <item x="8417"/>
        <item x="5816"/>
        <item x="6641"/>
        <item x="7063"/>
        <item x="787"/>
        <item x="7301"/>
        <item x="3394"/>
        <item x="6769"/>
        <item x="2400"/>
        <item x="1429"/>
        <item x="7729"/>
        <item x="7103"/>
        <item x="9997"/>
        <item x="5880"/>
        <item x="183"/>
        <item x="7469"/>
        <item x="3146"/>
        <item x="5464"/>
        <item x="70"/>
        <item x="88"/>
        <item x="5124"/>
        <item x="1376"/>
        <item x="1492"/>
        <item x="2539"/>
        <item x="9678"/>
        <item x="5561"/>
        <item x="1710"/>
        <item x="6451"/>
        <item x="4133"/>
        <item x="2729"/>
        <item x="8509"/>
        <item x="4410"/>
        <item x="8650"/>
        <item x="4863"/>
        <item x="8692"/>
        <item x="6588"/>
        <item x="7204"/>
        <item x="7140"/>
        <item x="6744"/>
        <item x="7997"/>
        <item x="6912"/>
        <item x="6342"/>
        <item x="9554"/>
        <item x="3859"/>
        <item x="2070"/>
        <item x="6502"/>
        <item x="4181"/>
        <item x="1946"/>
        <item x="6236"/>
        <item x="5329"/>
        <item x="217"/>
        <item x="703"/>
        <item x="3223"/>
        <item x="9273"/>
        <item x="5667"/>
        <item x="831"/>
        <item x="6961"/>
        <item x="3222"/>
        <item x="9211"/>
        <item x="9476"/>
        <item x="2195"/>
        <item x="4113"/>
        <item x="8559"/>
        <item x="7560"/>
        <item x="5947"/>
        <item x="412"/>
        <item x="5697"/>
        <item x="9069"/>
        <item x="7575"/>
        <item x="8178"/>
        <item x="3688"/>
        <item x="3614"/>
        <item x="5292"/>
        <item x="3558"/>
        <item x="235"/>
        <item x="9473"/>
        <item x="3121"/>
        <item x="575"/>
        <item x="8521"/>
        <item x="8141"/>
        <item x="6366"/>
        <item x="4592"/>
        <item x="5878"/>
        <item x="9258"/>
        <item x="8960"/>
        <item x="9667"/>
        <item x="5298"/>
        <item x="2212"/>
        <item x="4844"/>
        <item x="2410"/>
        <item x="5751"/>
        <item x="2180"/>
        <item x="5125"/>
        <item x="8435"/>
        <item x="8126"/>
        <item x="2474"/>
        <item x="666"/>
        <item x="4279"/>
        <item x="7675"/>
        <item x="9309"/>
        <item x="6960"/>
        <item x="6705"/>
        <item x="4125"/>
        <item x="1777"/>
        <item x="9601"/>
        <item x="1062"/>
        <item x="7609"/>
        <item x="4670"/>
        <item x="3568"/>
        <item x="1856"/>
        <item x="223"/>
        <item x="2583"/>
        <item x="2293"/>
        <item x="2203"/>
        <item x="7302"/>
        <item x="1250"/>
        <item x="765"/>
        <item x="7903"/>
        <item x="8130"/>
        <item x="3967"/>
        <item x="246"/>
        <item x="3077"/>
        <item x="5285"/>
        <item x="4461"/>
        <item x="7195"/>
        <item x="8760"/>
        <item x="4077"/>
        <item x="7305"/>
        <item x="129"/>
        <item x="4149"/>
        <item x="1026"/>
        <item x="6364"/>
        <item x="7474"/>
        <item x="5404"/>
        <item x="8783"/>
        <item x="7618"/>
        <item x="6655"/>
        <item x="4310"/>
        <item x="1293"/>
        <item x="8044"/>
        <item x="4333"/>
        <item x="2611"/>
        <item x="1572"/>
        <item x="9589"/>
        <item x="9957"/>
        <item x="3788"/>
        <item x="9869"/>
        <item x="4479"/>
        <item x="6295"/>
        <item x="8945"/>
        <item x="369"/>
        <item x="9693"/>
        <item x="5768"/>
        <item x="4547"/>
        <item x="1216"/>
        <item x="8669"/>
        <item x="3503"/>
        <item x="2937"/>
        <item x="6716"/>
        <item x="1238"/>
        <item x="5061"/>
        <item x="9054"/>
        <item x="8935"/>
        <item x="4991"/>
        <item x="251"/>
        <item x="8208"/>
        <item x="8999"/>
        <item x="6152"/>
        <item x="6581"/>
        <item x="1815"/>
        <item x="6426"/>
        <item x="7672"/>
        <item x="8309"/>
        <item x="5903"/>
        <item x="6810"/>
        <item x="6979"/>
        <item x="9641"/>
        <item x="1754"/>
        <item x="1836"/>
        <item x="730"/>
        <item x="1845"/>
        <item x="250"/>
        <item x="4771"/>
        <item x="3691"/>
        <item x="1772"/>
        <item x="3174"/>
        <item x="5851"/>
        <item x="4249"/>
        <item x="3934"/>
        <item x="4504"/>
        <item x="1201"/>
        <item x="3551"/>
        <item x="4339"/>
        <item x="4197"/>
        <item x="9846"/>
        <item x="8334"/>
        <item x="6373"/>
        <item x="3472"/>
        <item x="4721"/>
        <item x="8253"/>
        <item x="5122"/>
        <item x="4417"/>
        <item x="2858"/>
        <item x="7368"/>
        <item x="5945"/>
        <item x="1631"/>
        <item x="8708"/>
        <item x="5234"/>
        <item x="3477"/>
        <item x="2449"/>
        <item x="9232"/>
        <item x="1496"/>
        <item x="1102"/>
        <item x="8617"/>
        <item x="9497"/>
        <item x="4008"/>
        <item x="1606"/>
        <item x="166"/>
        <item x="7074"/>
        <item x="8373"/>
        <item x="9760"/>
        <item x="9911"/>
        <item x="2869"/>
        <item x="6233"/>
        <item x="9569"/>
        <item x="8840"/>
        <item x="7296"/>
        <item x="2797"/>
        <item x="4093"/>
        <item x="5517"/>
        <item x="3546"/>
        <item x="3285"/>
        <item x="786"/>
        <item x="6282"/>
        <item x="8638"/>
        <item x="4924"/>
        <item x="8765"/>
        <item x="9464"/>
        <item x="7634"/>
        <item x="1365"/>
        <item x="1177"/>
        <item x="2575"/>
        <item x="5225"/>
        <item x="2493"/>
        <item x="3367"/>
        <item x="2078"/>
        <item x="4078"/>
        <item x="6206"/>
        <item x="1711"/>
        <item x="5952"/>
        <item x="151"/>
        <item x="4768"/>
        <item x="7184"/>
        <item x="3512"/>
        <item x="8041"/>
        <item x="4532"/>
        <item x="5265"/>
        <item x="6151"/>
        <item x="8811"/>
        <item x="1977"/>
        <item x="4446"/>
        <item x="8928"/>
        <item x="141"/>
        <item x="4028"/>
        <item x="2043"/>
        <item x="2040"/>
        <item x="7564"/>
        <item x="5917"/>
        <item x="2046"/>
        <item x="6176"/>
        <item x="816"/>
        <item x="4421"/>
        <item x="7229"/>
        <item x="5291"/>
        <item x="357"/>
        <item x="4487"/>
        <item x="8005"/>
        <item x="502"/>
        <item x="1693"/>
        <item x="2291"/>
        <item x="8959"/>
        <item x="9715"/>
        <item x="6624"/>
        <item x="4199"/>
        <item x="1382"/>
        <item x="2465"/>
        <item x="8410"/>
        <item x="3391"/>
        <item x="6167"/>
        <item x="3804"/>
        <item x="8176"/>
        <item x="3459"/>
        <item x="5977"/>
        <item x="5956"/>
        <item x="6506"/>
        <item x="74"/>
        <item x="7311"/>
        <item x="2232"/>
        <item x="7646"/>
        <item x="9207"/>
        <item x="1614"/>
        <item x="1668"/>
        <item x="3835"/>
        <item x="1321"/>
        <item x="9796"/>
        <item x="725"/>
        <item x="5566"/>
        <item x="2751"/>
        <item x="49"/>
        <item x="2477"/>
        <item x="1433"/>
        <item x="6119"/>
        <item x="8647"/>
        <item x="4891"/>
        <item x="7680"/>
        <item x="5559"/>
        <item x="676"/>
        <item x="7188"/>
        <item x="7492"/>
        <item x="5659"/>
        <item x="1098"/>
        <item x="191"/>
        <item x="1586"/>
        <item x="9187"/>
        <item x="9709"/>
        <item x="2020"/>
        <item x="7746"/>
        <item x="7073"/>
        <item x="5376"/>
        <item x="1615"/>
        <item x="1309"/>
        <item x="4188"/>
        <item x="8823"/>
        <item x="8709"/>
        <item x="9065"/>
        <item x="2284"/>
        <item x="2263"/>
        <item x="9885"/>
        <item x="6914"/>
        <item x="2850"/>
        <item x="9142"/>
        <item x="5570"/>
        <item x="7770"/>
        <item x="8458"/>
        <item x="2969"/>
        <item x="3820"/>
        <item x="5440"/>
        <item x="7864"/>
        <item x="4781"/>
        <item x="9944"/>
        <item x="112"/>
        <item x="1902"/>
        <item x="8086"/>
        <item x="9179"/>
        <item x="7499"/>
        <item x="8140"/>
        <item x="7610"/>
        <item x="5861"/>
        <item x="4753"/>
        <item x="4457"/>
        <item x="1720"/>
        <item x="6934"/>
        <item x="917"/>
        <item x="1981"/>
        <item x="2777"/>
        <item x="8291"/>
        <item x="2230"/>
        <item x="493"/>
        <item x="5537"/>
        <item x="379"/>
        <item x="126"/>
        <item x="5820"/>
        <item x="5233"/>
        <item x="1253"/>
        <item x="9900"/>
        <item x="9412"/>
        <item x="9222"/>
        <item x="2170"/>
        <item x="3452"/>
        <item x="6580"/>
        <item x="6027"/>
        <item x="160"/>
        <item x="4110"/>
        <item x="2690"/>
        <item x="3265"/>
        <item x="4298"/>
        <item x="4752"/>
        <item x="1609"/>
        <item x="5449"/>
        <item x="3494"/>
        <item x="9548"/>
        <item x="8206"/>
        <item x="3413"/>
        <item x="3714"/>
        <item x="240"/>
        <item x="1325"/>
        <item x="4833"/>
        <item x="2022"/>
        <item x="7058"/>
        <item x="4005"/>
        <item x="991"/>
        <item x="4724"/>
        <item x="1908"/>
        <item x="5242"/>
        <item x="3506"/>
        <item x="4438"/>
        <item x="5144"/>
        <item x="8878"/>
        <item x="6760"/>
        <item x="5097"/>
        <item x="4052"/>
        <item x="9511"/>
        <item x="205"/>
        <item x="3722"/>
        <item x="9285"/>
        <item x="6665"/>
        <item x="1722"/>
        <item x="3849"/>
        <item x="310"/>
        <item x="7875"/>
        <item x="3288"/>
        <item x="5717"/>
        <item x="3216"/>
        <item x="8384"/>
        <item x="734"/>
        <item x="7387"/>
        <item x="746"/>
        <item x="8576"/>
        <item x="661"/>
        <item x="1516"/>
        <item x="2770"/>
        <item x="5588"/>
        <item x="1328"/>
        <item x="1738"/>
        <item x="3396"/>
        <item x="5948"/>
        <item x="3607"/>
        <item x="7382"/>
        <item x="7142"/>
        <item x="411"/>
        <item x="3962"/>
        <item x="6063"/>
        <item x="2436"/>
        <item x="8583"/>
        <item x="1556"/>
        <item x="4882"/>
        <item x="7001"/>
        <item x="8337"/>
        <item x="9800"/>
        <item x="4392"/>
        <item x="8114"/>
        <item x="992"/>
        <item x="8138"/>
        <item x="4607"/>
        <item x="6557"/>
        <item x="8710"/>
        <item x="8101"/>
        <item x="5675"/>
        <item x="2958"/>
        <item x="5902"/>
        <item x="595"/>
        <item x="6499"/>
        <item x="2525"/>
        <item x="2220"/>
        <item x="5932"/>
        <item x="1681"/>
        <item x="9726"/>
        <item x="7110"/>
        <item x="7705"/>
        <item x="2049"/>
        <item x="6240"/>
        <item x="6334"/>
        <item x="143"/>
        <item x="2710"/>
        <item x="4306"/>
        <item x="7511"/>
        <item x="285"/>
        <item x="7241"/>
        <item x="5869"/>
        <item x="292"/>
        <item x="656"/>
        <item x="5689"/>
        <item x="7679"/>
        <item x="2534"/>
        <item x="264"/>
        <item x="3079"/>
        <item x="5389"/>
        <item x="1"/>
        <item x="5203"/>
        <item x="668"/>
        <item x="5058"/>
        <item x="3031"/>
        <item x="1464"/>
        <item x="7482"/>
        <item x="9310"/>
        <item x="2517"/>
        <item x="858"/>
        <item x="1982"/>
        <item x="5027"/>
        <item x="2735"/>
        <item x="5407"/>
        <item x="2545"/>
        <item x="4069"/>
        <item x="1027"/>
        <item x="2419"/>
        <item x="7277"/>
        <item x="618"/>
        <item x="6639"/>
        <item x="2452"/>
        <item x="2085"/>
        <item x="9547"/>
        <item x="1132"/>
        <item x="8057"/>
        <item x="8411"/>
        <item x="9652"/>
        <item x="4888"/>
        <item x="9280"/>
        <item x="3024"/>
        <item x="5090"/>
        <item x="8717"/>
        <item x="8885"/>
        <item x="7586"/>
        <item x="1037"/>
        <item x="30"/>
        <item x="2819"/>
        <item x="8191"/>
        <item x="3199"/>
        <item x="7914"/>
        <item x="1119"/>
        <item x="7392"/>
        <item x="5156"/>
        <item x="8554"/>
        <item x="8782"/>
        <item x="2773"/>
        <item x="4838"/>
        <item x="3053"/>
        <item x="9271"/>
        <item x="3817"/>
        <item x="8701"/>
        <item x="5066"/>
        <item x="7756"/>
        <item x="4682"/>
        <item x="7484"/>
        <item x="2392"/>
        <item x="4812"/>
        <item x="4166"/>
        <item x="2429"/>
        <item x="513"/>
        <item x="7177"/>
        <item x="9382"/>
        <item x="4737"/>
        <item x="8610"/>
        <item x="9749"/>
        <item x="9734"/>
        <item x="7222"/>
        <item x="5476"/>
        <item x="9445"/>
        <item x="7855"/>
        <item x="4469"/>
        <item x="2265"/>
        <item x="5364"/>
        <item x="9510"/>
        <item x="7287"/>
        <item x="8533"/>
        <item x="723"/>
        <item x="8716"/>
        <item x="5563"/>
        <item x="4121"/>
        <item x="5521"/>
        <item x="9456"/>
        <item x="6371"/>
        <item x="2244"/>
        <item x="9851"/>
        <item x="9748"/>
        <item x="3947"/>
        <item x="1665"/>
        <item x="2709"/>
        <item x="6073"/>
        <item x="4627"/>
        <item x="3676"/>
        <item x="7902"/>
        <item x="2396"/>
        <item x="2225"/>
        <item x="1304"/>
        <item x="9402"/>
        <item x="2159"/>
        <item x="5795"/>
        <item x="2257"/>
        <item x="7620"/>
        <item x="6632"/>
        <item x="3299"/>
        <item x="6471"/>
        <item x="4514"/>
        <item x="2669"/>
        <item x="1859"/>
        <item x="1736"/>
        <item x="4123"/>
        <item x="7317"/>
        <item x="7396"/>
        <item x="2371"/>
        <item x="7384"/>
        <item x="5808"/>
        <item x="6260"/>
        <item x="7926"/>
        <item x="423"/>
        <item x="4309"/>
        <item x="4878"/>
        <item x="9004"/>
        <item x="3517"/>
        <item x="7724"/>
        <item x="65"/>
        <item x="779"/>
        <item x="8303"/>
        <item x="8830"/>
        <item x="7298"/>
        <item x="435"/>
        <item x="7546"/>
        <item x="93"/>
        <item x="1633"/>
        <item x="7245"/>
        <item x="6284"/>
        <item x="802"/>
        <item x="740"/>
        <item x="7964"/>
        <item x="5157"/>
        <item x="355"/>
        <item x="6834"/>
        <item x="8050"/>
        <item x="4445"/>
        <item x="6872"/>
        <item x="8908"/>
        <item x="220"/>
        <item x="2405"/>
        <item x="6538"/>
        <item x="5804"/>
        <item x="3692"/>
        <item x="6172"/>
        <item x="4452"/>
        <item x="6164"/>
        <item x="7607"/>
        <item x="9866"/>
        <item x="5649"/>
        <item x="352"/>
        <item x="2089"/>
        <item x="2708"/>
        <item x="6133"/>
        <item x="2116"/>
        <item x="2500"/>
        <item x="5401"/>
        <item x="8858"/>
        <item x="9316"/>
        <item x="2424"/>
        <item x="9906"/>
        <item x="509"/>
        <item x="8312"/>
        <item x="9108"/>
        <item x="3418"/>
        <item x="2543"/>
        <item x="9329"/>
        <item x="8584"/>
        <item x="2854"/>
        <item x="2142"/>
        <item x="5237"/>
        <item x="7830"/>
        <item x="6217"/>
        <item x="7067"/>
        <item x="9977"/>
        <item x="7962"/>
        <item x="6795"/>
        <item x="8809"/>
        <item x="7651"/>
        <item x="8166"/>
        <item x="2929"/>
        <item x="5985"/>
        <item x="9624"/>
        <item x="3954"/>
        <item x="4598"/>
        <item x="4623"/>
        <item x="3317"/>
        <item x="5931"/>
        <item x="642"/>
        <item x="7464"/>
        <item x="5609"/>
        <item x="4357"/>
        <item x="6319"/>
        <item x="6794"/>
        <item x="4825"/>
        <item x="4484"/>
        <item x="7558"/>
        <item x="8346"/>
        <item x="2073"/>
        <item x="2471"/>
        <item x="3991"/>
        <item x="9095"/>
        <item x="2889"/>
        <item x="4929"/>
        <item x="8518"/>
        <item x="6669"/>
        <item x="3790"/>
        <item x="1415"/>
        <item x="9321"/>
        <item x="1937"/>
        <item x="6755"/>
        <item x="8976"/>
        <item x="9204"/>
        <item x="3774"/>
        <item x="155"/>
        <item x="9515"/>
        <item x="3213"/>
        <item x="9910"/>
        <item x="5741"/>
        <item x="1971"/>
        <item x="4920"/>
        <item x="1515"/>
        <item x="9115"/>
        <item x="6626"/>
        <item x="5557"/>
        <item x="1636"/>
        <item x="3657"/>
        <item x="1350"/>
        <item x="5492"/>
        <item x="1963"/>
        <item x="7233"/>
        <item x="1369"/>
        <item x="9442"/>
        <item x="2742"/>
        <item x="7718"/>
        <item x="2550"/>
        <item x="4449"/>
        <item x="2490"/>
        <item x="7593"/>
        <item x="8883"/>
        <item x="7762"/>
        <item x="7674"/>
        <item x="5788"/>
        <item x="1759"/>
        <item x="3332"/>
        <item x="6348"/>
        <item x="3569"/>
        <item x="6792"/>
        <item x="3167"/>
        <item x="3581"/>
        <item x="5345"/>
        <item x="7779"/>
        <item x="5344"/>
        <item x="9632"/>
        <item x="4348"/>
        <item x="1581"/>
        <item x="4326"/>
        <item x="2274"/>
        <item x="1001"/>
        <item x="1401"/>
        <item x="3661"/>
        <item x="3300"/>
        <item x="2166"/>
        <item x="628"/>
        <item x="3797"/>
        <item x="9604"/>
        <item x="1533"/>
        <item x="4393"/>
        <item x="5599"/>
        <item x="705"/>
        <item x="5765"/>
        <item x="8801"/>
        <item x="3290"/>
        <item x="9682"/>
        <item x="9378"/>
        <item x="7227"/>
        <item x="636"/>
        <item x="6856"/>
        <item x="6530"/>
        <item x="8391"/>
        <item x="8640"/>
        <item x="3578"/>
        <item x="5661"/>
        <item x="6526"/>
        <item x="149"/>
        <item x="1976"/>
        <item x="9926"/>
        <item x="5296"/>
        <item x="6038"/>
        <item x="6701"/>
        <item x="4706"/>
        <item x="4296"/>
        <item x="5042"/>
        <item x="1509"/>
        <item x="1135"/>
        <item x="4999"/>
        <item x="5047"/>
        <item x="1789"/>
        <item x="7699"/>
        <item x="8030"/>
        <item x="8684"/>
        <item x="2984"/>
        <item x="7254"/>
        <item x="2944"/>
        <item x="1398"/>
        <item x="3202"/>
        <item x="4595"/>
        <item x="1794"/>
        <item x="924"/>
        <item x="5525"/>
        <item x="9814"/>
        <item x="6881"/>
        <item x="2952"/>
        <item x="3865"/>
        <item x="5074"/>
        <item x="8746"/>
        <item x="4914"/>
        <item x="413"/>
        <item x="4237"/>
        <item x="6826"/>
        <item x="9087"/>
        <item x="7013"/>
        <item x="8009"/>
        <item x="3346"/>
        <item x="7043"/>
        <item x="9454"/>
        <item x="6691"/>
        <item x="8187"/>
        <item x="8649"/>
        <item x="9938"/>
        <item x="4497"/>
        <item x="8726"/>
        <item x="6674"/>
        <item x="1782"/>
        <item x="8587"/>
        <item x="4947"/>
        <item x="2645"/>
        <item x="957"/>
        <item x="5519"/>
        <item x="5749"/>
        <item x="3751"/>
        <item x="4465"/>
        <item x="391"/>
        <item x="4064"/>
        <item x="6408"/>
        <item x="66"/>
        <item x="1070"/>
        <item x="1654"/>
        <item x="1695"/>
        <item x="2361"/>
        <item x="7219"/>
        <item x="4047"/>
        <item x="2586"/>
        <item x="5514"/>
        <item x="5825"/>
        <item x="5361"/>
        <item x="4384"/>
        <item x="4845"/>
        <item x="58"/>
        <item x="139"/>
        <item x="1872"/>
        <item x="2553"/>
        <item x="5543"/>
        <item x="1867"/>
        <item x="8400"/>
        <item x="3831"/>
        <item x="5681"/>
        <item x="8307"/>
        <item x="4011"/>
        <item x="3995"/>
        <item x="4223"/>
        <item x="8958"/>
        <item x="918"/>
        <item x="2565"/>
        <item x="1642"/>
        <item x="7139"/>
        <item x="7827"/>
        <item x="729"/>
        <item x="7572"/>
        <item x="9162"/>
        <item x="6335"/>
        <item x="6770"/>
        <item x="3402"/>
        <item x="3925"/>
        <item x="4505"/>
        <item x="5087"/>
        <item x="579"/>
        <item x="2009"/>
        <item x="6905"/>
        <item x="6002"/>
        <item x="5549"/>
        <item x="8285"/>
        <item x="1017"/>
        <item x="2197"/>
        <item x="388"/>
        <item x="8068"/>
        <item x="6157"/>
        <item x="2814"/>
        <item x="4638"/>
        <item x="1156"/>
        <item x="2292"/>
        <item x="7371"/>
        <item x="2393"/>
        <item x="3133"/>
        <item x="2979"/>
        <item x="8612"/>
        <item x="8151"/>
        <item x="8390"/>
        <item x="8062"/>
        <item x="1751"/>
        <item x="5406"/>
        <item x="3328"/>
        <item x="5215"/>
        <item x="8687"/>
        <item x="2408"/>
        <item x="3295"/>
        <item x="6381"/>
        <item x="444"/>
        <item x="3200"/>
        <item x="677"/>
        <item x="4695"/>
        <item x="4085"/>
        <item x="353"/>
        <item x="3001"/>
        <item x="348"/>
        <item x="864"/>
        <item x="9348"/>
        <item x="1762"/>
        <item x="9196"/>
        <item x="6494"/>
        <item x="9782"/>
        <item x="6039"/>
        <item x="9824"/>
        <item x="6799"/>
        <item x="7953"/>
        <item x="6487"/>
        <item x="1152"/>
        <item x="7085"/>
        <item x="8490"/>
        <item x="3287"/>
        <item x="2476"/>
        <item x="186"/>
        <item x="417"/>
        <item x="7722"/>
        <item x="7738"/>
        <item x="4797"/>
        <item x="7698"/>
        <item x="1591"/>
        <item x="7519"/>
        <item x="9174"/>
        <item x="5618"/>
        <item x="681"/>
        <item x="8116"/>
        <item x="7716"/>
        <item x="6196"/>
        <item x="6832"/>
        <item x="3853"/>
        <item x="4278"/>
        <item x="2608"/>
        <item x="6337"/>
        <item x="5072"/>
        <item x="5678"/>
        <item x="4057"/>
        <item x="2401"/>
        <item x="2989"/>
        <item x="4589"/>
        <item x="5583"/>
        <item x="4859"/>
        <item x="3326"/>
        <item x="8582"/>
        <item x="195"/>
        <item x="2540"/>
        <item x="9541"/>
        <item x="9518"/>
        <item x="6440"/>
        <item x="5028"/>
        <item x="7413"/>
        <item x="7890"/>
        <item x="6008"/>
        <item x="19"/>
        <item x="452"/>
        <item x="9833"/>
        <item x="1707"/>
        <item x="3621"/>
        <item x="4897"/>
        <item x="5648"/>
        <item x="903"/>
        <item x="1059"/>
        <item x="1965"/>
        <item x="7117"/>
        <item x="550"/>
        <item x="5809"/>
        <item x="7350"/>
        <item x="7743"/>
        <item x="5641"/>
        <item x="6954"/>
        <item x="6084"/>
        <item x="2456"/>
        <item x="1931"/>
        <item x="5294"/>
        <item x="9485"/>
        <item x="3041"/>
        <item x="8867"/>
        <item x="7510"/>
        <item x="7171"/>
        <item x="6055"/>
        <item x="3260"/>
        <item x="5095"/>
        <item x="3238"/>
        <item x="7472"/>
        <item x="1400"/>
        <item x="9616"/>
        <item x="4958"/>
        <item x="9502"/>
        <item x="1882"/>
        <item x="5394"/>
        <item x="2008"/>
        <item x="4474"/>
        <item x="5403"/>
        <item x="8353"/>
        <item x="178"/>
        <item x="588"/>
        <item x="3307"/>
        <item x="5115"/>
        <item x="543"/>
        <item x="3796"/>
        <item x="1518"/>
        <item x="9609"/>
        <item x="9288"/>
        <item x="230"/>
        <item x="4528"/>
        <item x="1625"/>
        <item x="8966"/>
        <item x="4154"/>
        <item x="2806"/>
        <item x="8224"/>
        <item x="2789"/>
        <item x="4325"/>
        <item x="221"/>
        <item x="9135"/>
        <item x="7282"/>
        <item x="3851"/>
        <item x="5660"/>
        <item x="9716"/>
        <item x="9596"/>
        <item x="3124"/>
        <item x="7007"/>
        <item x="3490"/>
        <item x="192"/>
        <item x="9802"/>
        <item x="8242"/>
        <item x="236"/>
        <item x="1771"/>
        <item x="1956"/>
        <item x="7497"/>
        <item x="3406"/>
        <item x="144"/>
        <item x="2855"/>
        <item x="9235"/>
        <item x="8008"/>
        <item x="7147"/>
        <item x="2685"/>
        <item x="6222"/>
        <item x="4144"/>
        <item x="2802"/>
        <item x="1078"/>
        <item x="9685"/>
        <item x="6241"/>
        <item x="4255"/>
        <item x="9254"/>
        <item x="5604"/>
        <item x="8627"/>
        <item x="4359"/>
        <item x="2075"/>
        <item x="560"/>
        <item x="6086"/>
        <item x="2663"/>
        <item x="3760"/>
        <item x="8599"/>
        <item x="1802"/>
        <item x="5754"/>
        <item x="1871"/>
        <item x="3376"/>
        <item x="6044"/>
        <item x="1578"/>
        <item x="9826"/>
        <item x="5663"/>
        <item x="487"/>
        <item x="3489"/>
        <item x="4211"/>
        <item x="1499"/>
        <item x="3139"/>
        <item x="134"/>
        <item x="3536"/>
        <item x="7005"/>
        <item x="6572"/>
        <item x="2835"/>
        <item x="8424"/>
        <item x="9873"/>
        <item x="5400"/>
        <item x="2954"/>
        <item x="4811"/>
        <item x="3389"/>
        <item x="8335"/>
        <item x="3060"/>
        <item x="1948"/>
        <item x="3256"/>
        <item x="6378"/>
        <item x="6515"/>
        <item x="6076"/>
        <item x="4139"/>
        <item x="7747"/>
        <item x="6406"/>
        <item x="1476"/>
        <item x="9078"/>
        <item x="1363"/>
        <item x="1126"/>
        <item x="2724"/>
        <item x="9508"/>
        <item x="1950"/>
        <item x="7655"/>
        <item x="7253"/>
        <item x="8088"/>
        <item x="7207"/>
        <item x="1621"/>
        <item x="9946"/>
        <item x="6417"/>
        <item x="2939"/>
        <item x="4523"/>
        <item x="6932"/>
        <item x="9779"/>
        <item x="945"/>
        <item x="8478"/>
        <item x="1190"/>
        <item x="8839"/>
        <item x="1913"/>
        <item x="6652"/>
        <item x="6315"/>
        <item x="7091"/>
        <item x="2248"/>
        <item x="5657"/>
        <item x="7882"/>
        <item x="6642"/>
        <item x="443"/>
        <item x="4202"/>
        <item x="5448"/>
        <item x="2936"/>
        <item x="8852"/>
        <item x="5493"/>
        <item x="3869"/>
        <item x="6679"/>
        <item x="683"/>
        <item x="8850"/>
        <item x="9153"/>
        <item x="5807"/>
        <item x="1426"/>
        <item x="6553"/>
        <item x="3616"/>
        <item x="9050"/>
        <item x="1953"/>
        <item x="5615"/>
        <item x="5071"/>
        <item x="4021"/>
        <item x="41"/>
        <item x="2732"/>
        <item x="4655"/>
        <item x="7509"/>
        <item x="9330"/>
        <item x="2672"/>
        <item x="4341"/>
        <item x="427"/>
        <item x="8670"/>
        <item x="9781"/>
        <item x="4015"/>
        <item x="168"/>
        <item x="4767"/>
        <item x="6308"/>
        <item x="5814"/>
        <item x="8418"/>
        <item x="6585"/>
        <item x="6990"/>
        <item x="9432"/>
        <item x="6511"/>
        <item x="8719"/>
        <item x="3590"/>
        <item x="57"/>
        <item x="7819"/>
        <item x="2810"/>
        <item x="2444"/>
        <item x="2513"/>
        <item x="9351"/>
        <item x="3858"/>
        <item x="3528"/>
        <item x="1361"/>
        <item x="980"/>
        <item x="1869"/>
        <item x="8313"/>
        <item x="224"/>
        <item x="8596"/>
        <item x="8965"/>
        <item x="7370"/>
        <item x="7495"/>
        <item x="1040"/>
        <item x="2127"/>
        <item x="422"/>
        <item x="5238"/>
        <item x="7518"/>
        <item x="4525"/>
        <item x="5098"/>
        <item x="6537"/>
        <item x="8227"/>
        <item x="4491"/>
        <item x="6933"/>
        <item x="7553"/>
        <item x="316"/>
        <item x="1285"/>
        <item x="3005"/>
        <item x="9074"/>
        <item x="5949"/>
        <item x="895"/>
        <item x="6333"/>
        <item x="2346"/>
        <item x="8920"/>
        <item x="4134"/>
        <item x="5251"/>
        <item x="8380"/>
        <item x="3725"/>
        <item x="8536"/>
        <item x="4029"/>
        <item x="7036"/>
        <item x="9650"/>
        <item x="3450"/>
        <item x="4302"/>
        <item x="4943"/>
        <item x="3375"/>
        <item x="4816"/>
        <item x="9090"/>
        <item x="8325"/>
        <item x="3510"/>
        <item x="6507"/>
        <item x="4896"/>
        <item x="2415"/>
        <item x="5411"/>
        <item x="8974"/>
        <item x="9354"/>
        <item x="8167"/>
        <item x="7748"/>
        <item x="2438"/>
        <item x="1188"/>
        <item x="4224"/>
        <item x="6034"/>
        <item x="283"/>
        <item x="238"/>
        <item x="1224"/>
        <item x="6659"/>
        <item x="3880"/>
        <item x="362"/>
        <item x="766"/>
        <item x="3821"/>
        <item x="6504"/>
        <item x="8075"/>
        <item x="9383"/>
        <item x="7100"/>
        <item x="8836"/>
        <item x="3204"/>
        <item x="7828"/>
        <item x="5495"/>
        <item x="4837"/>
        <item x="6077"/>
        <item x="3294"/>
        <item x="7178"/>
        <item x="6683"/>
        <item x="9486"/>
        <item x="977"/>
        <item x="5168"/>
        <item x="9218"/>
        <item x="9965"/>
        <item x="5756"/>
        <item x="5183"/>
        <item x="3398"/>
        <item x="8571"/>
        <item x="1806"/>
        <item x="6098"/>
        <item x="2287"/>
        <item x="8675"/>
        <item x="6535"/>
        <item x="454"/>
        <item x="4189"/>
        <item x="2515"/>
        <item x="1366"/>
        <item x="1482"/>
        <item x="997"/>
        <item x="5733"/>
        <item x="6521"/>
        <item x="7176"/>
        <item x="3523"/>
        <item x="2786"/>
        <item x="27"/>
        <item x="4138"/>
        <item x="4574"/>
        <item x="5831"/>
        <item x="2314"/>
        <item x="2058"/>
        <item x="1873"/>
        <item x="2282"/>
        <item x="5512"/>
        <item x="7485"/>
        <item x="6900"/>
        <item x="121"/>
        <item x="658"/>
        <item x="3542"/>
        <item x="319"/>
        <item x="7470"/>
        <item x="4777"/>
        <item x="6555"/>
        <item x="6458"/>
        <item x="3522"/>
        <item x="3159"/>
        <item x="4564"/>
        <item x="4646"/>
        <item x="6671"/>
        <item x="557"/>
        <item x="3292"/>
        <item x="674"/>
        <item x="5597"/>
        <item x="7702"/>
        <item x="8205"/>
        <item x="2908"/>
        <item x="9756"/>
        <item x="4089"/>
        <item x="3017"/>
        <item x="4498"/>
        <item x="5770"/>
        <item x="3432"/>
        <item x="5273"/>
        <item x="21"/>
        <item x="4232"/>
        <item x="1273"/>
        <item x="8759"/>
        <item x="5039"/>
        <item x="1830"/>
        <item x="775"/>
        <item x="1694"/>
        <item x="1622"/>
        <item x="1331"/>
        <item x="3293"/>
        <item x="1035"/>
        <item x="8083"/>
        <item x="2217"/>
        <item x="7289"/>
        <item x="8699"/>
        <item x="9205"/>
        <item x="3073"/>
        <item x="4705"/>
        <item x="7532"/>
        <item x="4633"/>
        <item x="4948"/>
        <item x="7569"/>
        <item x="5503"/>
        <item x="8110"/>
        <item x="5691"/>
        <item x="8473"/>
        <item x="3093"/>
        <item x="179"/>
        <item x="7736"/>
        <item x="2182"/>
        <item x="7129"/>
        <item x="3127"/>
        <item x="1571"/>
        <item x="6846"/>
        <item x="8962"/>
        <item x="4870"/>
        <item x="7203"/>
        <item x="3636"/>
        <item x="4648"/>
        <item x="3368"/>
        <item x="9192"/>
        <item x="6887"/>
        <item x="8268"/>
        <item x="5589"/>
        <item x="9806"/>
        <item x="4226"/>
        <item x="2653"/>
        <item x="2524"/>
        <item x="8872"/>
        <item x="290"/>
        <item x="3266"/>
        <item x="2266"/>
        <item x="5616"/>
        <item x="652"/>
        <item x="8633"/>
        <item x="8463"/>
        <item x="4855"/>
        <item x="8474"/>
        <item x="211"/>
        <item x="3409"/>
        <item x="9344"/>
        <item x="7432"/>
        <item x="5899"/>
        <item x="374"/>
        <item x="920"/>
        <item x="2459"/>
        <item x="2440"/>
        <item x="7440"/>
        <item x="8993"/>
        <item x="8784"/>
        <item x="9265"/>
        <item x="1207"/>
        <item x="5172"/>
        <item x="5119"/>
        <item x="9597"/>
        <item x="2458"/>
        <item x="5688"/>
        <item x="3705"/>
        <item x="6721"/>
        <item x="2871"/>
        <item x="3535"/>
        <item x="7127"/>
        <item x="1266"/>
        <item x="4962"/>
        <item x="2629"/>
        <item x="7145"/>
        <item x="4726"/>
        <item x="7597"/>
        <item x="4042"/>
        <item x="9845"/>
        <item x="3763"/>
        <item x="5877"/>
        <item x="2551"/>
        <item x="3363"/>
        <item x="1832"/>
        <item x="9757"/>
        <item x="1315"/>
        <item x="6630"/>
        <item x="5999"/>
        <item x="5213"/>
        <item x="8293"/>
        <item x="3098"/>
        <item x="3453"/>
        <item x="6020"/>
        <item x="2830"/>
        <item x="5363"/>
        <item x="8344"/>
        <item x="2090"/>
        <item x="2938"/>
        <item x="2620"/>
        <item x="3111"/>
        <item x="8393"/>
        <item x="3721"/>
        <item x="3533"/>
        <item x="2202"/>
        <item x="7024"/>
        <item x="7274"/>
        <item x="5259"/>
        <item x="6911"/>
        <item x="9237"/>
        <item x="9529"/>
        <item x="6899"/>
        <item x="2976"/>
        <item x="6554"/>
        <item x="2503"/>
        <item x="553"/>
        <item x="1741"/>
        <item x="7072"/>
        <item x="5185"/>
        <item x="5709"/>
        <item x="7167"/>
        <item x="1528"/>
        <item x="7465"/>
        <item x="3382"/>
        <item x="808"/>
        <item x="6686"/>
        <item x="9855"/>
        <item x="1883"/>
        <item x="8244"/>
        <item x="9463"/>
        <item x="1186"/>
        <item x="2585"/>
        <item x="6707"/>
        <item x="3576"/>
        <item x="3575"/>
        <item x="1546"/>
        <item x="5487"/>
        <item x="4342"/>
        <item x="2037"/>
        <item x="4610"/>
        <item x="684"/>
        <item x="9570"/>
        <item x="9436"/>
        <item x="2272"/>
        <item x="4957"/>
        <item x="7801"/>
        <item x="4973"/>
        <item x="8194"/>
        <item x="8367"/>
        <item x="7086"/>
        <item x="4272"/>
        <item x="2603"/>
        <item x="9188"/>
        <item x="4164"/>
        <item x="282"/>
        <item x="8032"/>
        <item x="9070"/>
        <item x="3228"/>
        <item x="1941"/>
        <item x="6664"/>
        <item x="8629"/>
        <item x="4668"/>
        <item x="5819"/>
        <item x="9995"/>
        <item x="1652"/>
        <item x="7958"/>
        <item x="3876"/>
        <item x="9089"/>
        <item x="3639"/>
        <item x="8229"/>
        <item x="5347"/>
        <item x="9507"/>
        <item x="3461"/>
        <item x="7206"/>
        <item x="4054"/>
        <item x="6025"/>
        <item x="6118"/>
        <item x="3729"/>
        <item x="2624"/>
        <item x="296"/>
        <item x="6661"/>
        <item x="2581"/>
        <item x="2486"/>
        <item x="34"/>
        <item x="8704"/>
        <item x="6560"/>
        <item x="5483"/>
        <item x="4968"/>
        <item x="622"/>
        <item x="6866"/>
        <item x="312"/>
        <item x="7583"/>
        <item x="2776"/>
        <item x="7238"/>
        <item x="7879"/>
        <item x="5613"/>
        <item x="1541"/>
        <item x="7081"/>
        <item x="2109"/>
        <item x="3693"/>
        <item x="1283"/>
        <item x="7535"/>
        <item x="1703"/>
        <item x="9122"/>
        <item x="3519"/>
        <item x="1430"/>
        <item x="5455"/>
        <item x="3211"/>
        <item x="862"/>
        <item x="6486"/>
        <item x="5499"/>
        <item x="6232"/>
        <item x="7504"/>
        <item x="3430"/>
        <item x="2141"/>
        <item x="2013"/>
        <item x="6376"/>
        <item x="9857"/>
        <item x="1305"/>
        <item x="4398"/>
        <item x="9492"/>
        <item x="3484"/>
        <item x="3673"/>
        <item x="7236"/>
        <item x="5426"/>
        <item x="6254"/>
        <item x="9620"/>
        <item x="3526"/>
        <item x="5504"/>
        <item x="3870"/>
        <item x="5367"/>
        <item x="8236"/>
        <item x="3646"/>
        <item x="5997"/>
        <item x="9379"/>
        <item x="5395"/>
        <item x="1849"/>
        <item x="7787"/>
        <item x="8594"/>
        <item x="1814"/>
        <item x="4994"/>
        <item x="7845"/>
        <item x="7860"/>
        <item x="9159"/>
        <item x="3612"/>
        <item x="9676"/>
        <item x="5653"/>
        <item x="2355"/>
        <item x="2264"/>
        <item x="2"/>
        <item x="9763"/>
        <item x="6883"/>
        <item x="6061"/>
        <item x="2165"/>
        <item x="8369"/>
        <item x="9403"/>
        <item x="8040"/>
        <item x="3769"/>
        <item x="9318"/>
        <item x="9704"/>
        <item x="2746"/>
        <item x="5981"/>
        <item x="7000"/>
        <item x="1191"/>
        <item x="6237"/>
        <item x="2757"/>
        <item x="9884"/>
        <item x="4311"/>
        <item x="5783"/>
        <item x="9356"/>
        <item x="4305"/>
        <item x="1804"/>
        <item x="9055"/>
        <item x="1748"/>
        <item x="2406"/>
        <item x="2681"/>
        <item x="3645"/>
        <item x="1335"/>
        <item x="2239"/>
        <item x="3274"/>
        <item x="4328"/>
        <item x="4403"/>
        <item x="2676"/>
        <item x="2701"/>
        <item x="9100"/>
        <item x="9138"/>
        <item x="3602"/>
        <item x="7832"/>
        <item x="8297"/>
        <item x="3092"/>
        <item x="4902"/>
        <item x="818"/>
        <item x="418"/>
        <item x="8015"/>
        <item x="4244"/>
        <item x="4809"/>
        <item x="9458"/>
        <item x="772"/>
        <item x="1635"/>
        <item x="711"/>
        <item x="4433"/>
        <item x="5730"/>
        <item x="5706"/>
        <item x="7784"/>
        <item x="263"/>
        <item x="2322"/>
        <item x="8257"/>
        <item x="9168"/>
        <item x="1389"/>
        <item x="8054"/>
        <item x="9166"/>
        <item x="7907"/>
        <item x="8677"/>
        <item x="8163"/>
        <item x="2186"/>
        <item x="2671"/>
        <item x="5471"/>
        <item x="511"/>
        <item x="4258"/>
        <item x="3906"/>
        <item x="4103"/>
        <item x="9334"/>
        <item x="1874"/>
        <item x="4480"/>
        <item x="6878"/>
        <item x="4669"/>
        <item x="8221"/>
        <item x="9020"/>
        <item x="6137"/>
        <item x="5624"/>
        <item x="9692"/>
        <item x="1417"/>
        <item x="6215"/>
        <item x="8450"/>
        <item x="6733"/>
        <item x="592"/>
        <item x="2967"/>
        <item x="7719"/>
        <item x="8222"/>
        <item x="2329"/>
        <item x="3609"/>
        <item x="2344"/>
        <item x="863"/>
        <item x="9337"/>
        <item x="5000"/>
        <item x="8897"/>
        <item x="8149"/>
        <item x="7364"/>
        <item x="6777"/>
        <item x="7789"/>
        <item x="7153"/>
        <item x="946"/>
        <item x="9076"/>
        <item x="8310"/>
        <item x="2518"/>
        <item x="5352"/>
        <item x="5140"/>
        <item x="4271"/>
        <item x="3178"/>
        <item x="8890"/>
        <item x="2192"/>
        <item x="4566"/>
        <item x="4770"/>
        <item x="9305"/>
        <item x="3076"/>
        <item x="6269"/>
        <item x="5600"/>
        <item x="9603"/>
        <item x="4688"/>
        <item x="3343"/>
        <item x="2379"/>
        <item x="1067"/>
        <item x="4136"/>
        <item x="547"/>
        <item x="7863"/>
        <item x="1992"/>
        <item x="4275"/>
        <item x="8683"/>
        <item x="1727"/>
        <item x="5148"/>
        <item x="3623"/>
        <item x="6798"/>
        <item x="8108"/>
        <item x="1508"/>
        <item x="2886"/>
        <item x="5472"/>
        <item x="4571"/>
        <item x="4822"/>
        <item x="1506"/>
        <item x="9012"/>
        <item x="4836"/>
        <item x="9762"/>
        <item x="6967"/>
        <item x="1200"/>
        <item x="2949"/>
        <item x="9785"/>
        <item x="6495"/>
        <item x="1289"/>
        <item x="7745"/>
        <item x="959"/>
        <item x="6913"/>
        <item x="3571"/>
        <item x="5230"/>
        <item x="2174"/>
        <item x="2722"/>
        <item x="7833"/>
        <item x="835"/>
        <item x="6042"/>
        <item x="4222"/>
        <item x="2942"/>
        <item x="2555"/>
        <item x="2351"/>
        <item x="3025"/>
        <item x="617"/>
        <item x="3410"/>
        <item x="157"/>
        <item x="6368"/>
        <item x="4297"/>
        <item x="190"/>
        <item x="6529"/>
        <item x="675"/>
        <item x="98"/>
        <item x="4614"/>
        <item x="4619"/>
        <item x="53"/>
        <item x="3051"/>
        <item x="80"/>
        <item x="6577"/>
        <item x="3833"/>
        <item x="8541"/>
        <item x="1617"/>
        <item x="2619"/>
        <item x="384"/>
        <item x="4918"/>
        <item x="1892"/>
        <item x="2872"/>
        <item x="272"/>
        <item x="5913"/>
        <item x="6388"/>
        <item x="4820"/>
        <item x="63"/>
        <item x="8331"/>
        <item x="7751"/>
        <item x="3547"/>
        <item x="2791"/>
        <item x="1723"/>
        <item x="8073"/>
        <item x="5300"/>
        <item x="2439"/>
        <item x="4981"/>
        <item x="9455"/>
        <item x="471"/>
        <item x="9370"/>
        <item x="8616"/>
        <item x="2160"/>
        <item x="3393"/>
        <item x="9543"/>
        <item x="1298"/>
        <item x="6235"/>
        <item x="6582"/>
        <item x="5732"/>
        <item x="3579"/>
        <item x="8001"/>
        <item x="8679"/>
        <item x="3417"/>
        <item x="525"/>
        <item x="8862"/>
        <item x="3137"/>
        <item x="3531"/>
        <item x="9718"/>
        <item x="4993"/>
        <item x="5722"/>
        <item x="2738"/>
        <item x="4995"/>
        <item x="7172"/>
        <item x="7200"/>
        <item x="6213"/>
        <item x="6586"/>
        <item x="1050"/>
        <item x="7559"/>
        <item x="3815"/>
        <item x="5462"/>
        <item x="8743"/>
        <item x="7657"/>
        <item x="2191"/>
        <item x="4871"/>
        <item x="5186"/>
        <item x="4108"/>
        <item x="4425"/>
        <item x="1432"/>
        <item x="6095"/>
        <item x="3014"/>
        <item x="8511"/>
        <item x="8763"/>
        <item x="4733"/>
        <item x="4677"/>
        <item x="9534"/>
        <item x="8771"/>
        <item x="50"/>
        <item x="4652"/>
        <item x="1364"/>
        <item x="4617"/>
        <item x="2411"/>
        <item x="9377"/>
        <item x="8077"/>
        <item x="8502"/>
        <item x="6207"/>
        <item x="8828"/>
        <item x="6016"/>
        <item x="6976"/>
        <item x="7763"/>
        <item x="8553"/>
        <item x="3759"/>
        <item x="5383"/>
        <item x="5857"/>
        <item x="6503"/>
        <item x="1530"/>
        <item x="9664"/>
        <item x="2648"/>
        <item x="1949"/>
        <item x="8659"/>
        <item x="1347"/>
        <item x="2336"/>
        <item x="7516"/>
        <item x="7095"/>
        <item x="8689"/>
        <item x="1537"/>
        <item x="8517"/>
        <item x="587"/>
        <item x="3245"/>
        <item x="1479"/>
        <item x="1576"/>
        <item x="5064"/>
        <item x="1085"/>
        <item x="2010"/>
        <item x="9872"/>
        <item x="4151"/>
        <item x="6"/>
        <item x="3462"/>
        <item x="7411"/>
        <item x="6700"/>
        <item x="9831"/>
        <item x="3081"/>
        <item x="6053"/>
        <item x="1392"/>
        <item x="3044"/>
        <item x="5022"/>
        <item x="2108"/>
        <item x="2025"/>
        <item x="2051"/>
        <item x="7522"/>
        <item x="1550"/>
        <item x="2563"/>
        <item x="9067"/>
        <item x="2760"/>
        <item x="8107"/>
        <item x="2667"/>
        <item x="700"/>
        <item x="2072"/>
        <item x="5326"/>
        <item x="3700"/>
        <item x="367"/>
        <item x="2200"/>
        <item x="8857"/>
        <item x="9152"/>
        <item x="3926"/>
        <item x="6079"/>
        <item x="5178"/>
        <item x="163"/>
        <item x="434"/>
        <item x="5720"/>
        <item x="8614"/>
        <item x="7515"/>
        <item x="8615"/>
        <item x="1469"/>
        <item x="3986"/>
        <item x="4322"/>
        <item x="6977"/>
        <item x="1984"/>
        <item x="2763"/>
        <item x="2900"/>
        <item x="3444"/>
        <item x="3080"/>
        <item x="4567"/>
        <item x="4034"/>
        <item x="3881"/>
        <item x="6542"/>
        <item x="1118"/>
        <item x="3165"/>
        <item x="8592"/>
        <item x="5228"/>
        <item x="3663"/>
        <item x="9467"/>
        <item x="7534"/>
        <item x="9786"/>
        <item x="5470"/>
        <item x="1553"/>
        <item x="9924"/>
        <item x="2911"/>
        <item x="841"/>
        <item x="1628"/>
        <item x="2795"/>
        <item x="1112"/>
        <item x="5759"/>
        <item x="9917"/>
        <item x="6108"/>
        <item x="9696"/>
        <item x="6545"/>
        <item x="4000"/>
        <item x="3390"/>
        <item x="6718"/>
        <item x="9551"/>
        <item x="5941"/>
        <item x="7818"/>
        <item x="1240"/>
        <item x="796"/>
        <item x="2592"/>
        <item x="563"/>
        <item x="3042"/>
        <item x="999"/>
        <item x="9134"/>
        <item x="6782"/>
        <item x="5076"/>
        <item x="5745"/>
        <item x="4851"/>
        <item x="6305"/>
        <item x="8651"/>
        <item x="7549"/>
        <item x="951"/>
        <item x="6181"/>
        <item x="702"/>
        <item x="7795"/>
        <item x="6831"/>
        <item x="4917"/>
        <item x="3514"/>
        <item x="1561"/>
        <item x="1538"/>
        <item x="3405"/>
        <item x="4363"/>
        <item x="1165"/>
        <item x="2991"/>
        <item x="3437"/>
        <item x="4355"/>
        <item x="5103"/>
        <item x="6421"/>
        <item x="8028"/>
        <item x="9807"/>
        <item x="2321"/>
        <item x="6543"/>
        <item x="1994"/>
        <item x="3488"/>
        <item x="9017"/>
        <item x="7906"/>
        <item x="7771"/>
        <item x="6975"/>
        <item x="7379"/>
        <item x="923"/>
        <item x="4745"/>
        <item x="1557"/>
        <item x="5357"/>
        <item x="2931"/>
        <item x="4926"/>
        <item x="9647"/>
        <item x="2582"/>
        <item x="9755"/>
        <item x="4800"/>
        <item x="9284"/>
        <item x="1354"/>
        <item x="7517"/>
        <item x="43"/>
        <item x="8465"/>
        <item x="295"/>
        <item x="2234"/>
        <item x="255"/>
        <item x="9506"/>
        <item x="1890"/>
        <item x="7327"/>
        <item x="2325"/>
        <item x="4662"/>
        <item x="7983"/>
        <item x="8159"/>
        <item x="7141"/>
        <item x="7272"/>
        <item x="9964"/>
        <item x="1564"/>
        <item x="4285"/>
        <item x="1091"/>
        <item x="8794"/>
        <item x="1568"/>
        <item x="6423"/>
        <item x="792"/>
        <item x="7400"/>
        <item x="2959"/>
        <item x="2682"/>
        <item x="4209"/>
        <item x="2399"/>
        <item x="3662"/>
        <item x="8189"/>
        <item x="1149"/>
        <item x="5853"/>
        <item x="3917"/>
        <item x="8428"/>
        <item x="4569"/>
        <item x="9251"/>
        <item x="5248"/>
        <item x="3007"/>
        <item x="8643"/>
        <item x="2367"/>
        <item x="9161"/>
        <item x="4702"/>
        <item x="1544"/>
        <item x="6128"/>
        <item x="8197"/>
        <item x="6041"/>
        <item x="2896"/>
        <item x="7406"/>
        <item x="8555"/>
        <item x="366"/>
        <item x="1623"/>
        <item x="6434"/>
        <item x="9447"/>
        <item x="1616"/>
        <item x="5838"/>
        <item x="1686"/>
        <item x="1626"/>
        <item x="4945"/>
        <item x="1780"/>
        <item x="2066"/>
        <item x="3320"/>
        <item x="5375"/>
        <item x="5727"/>
        <item x="2618"/>
        <item x="3273"/>
        <item x="4291"/>
        <item x="8748"/>
        <item x="9040"/>
        <item x="3011"/>
        <item x="6299"/>
        <item x="522"/>
        <item x="698"/>
        <item x="7255"/>
        <item x="3424"/>
        <item x="8193"/>
        <item x="6807"/>
        <item x="2934"/>
        <item x="669"/>
        <item x="5782"/>
        <item x="4231"/>
        <item x="4301"/>
        <item x="3828"/>
        <item x="3805"/>
        <item x="6621"/>
        <item x="3541"/>
        <item x="3816"/>
        <item x="6303"/>
        <item x="6170"/>
        <item x="3516"/>
        <item x="6849"/>
        <item x="6117"/>
        <item x="6171"/>
        <item x="2824"/>
        <item x="5612"/>
        <item x="94"/>
        <item x="3580"/>
        <item x="1274"/>
        <item x="1932"/>
        <item x="3018"/>
        <item x="5490"/>
        <item x="7021"/>
        <item x="1569"/>
        <item x="3885"/>
        <item x="6533"/>
        <item x="9035"/>
        <item x="8887"/>
        <item x="2250"/>
        <item x="3829"/>
        <item x="7731"/>
        <item x="6088"/>
        <item x="1701"/>
        <item x="6327"/>
        <item x="4444"/>
        <item x="7991"/>
        <item x="6766"/>
        <item x="1008"/>
        <item x="350"/>
        <item x="735"/>
        <item x="7427"/>
        <item x="4177"/>
        <item x="1776"/>
        <item x="3733"/>
        <item x="972"/>
        <item x="5846"/>
        <item x="6175"/>
        <item x="8628"/>
        <item x="9798"/>
        <item x="2360"/>
        <item x="887"/>
        <item x="2158"/>
        <item x="728"/>
        <item x="4997"/>
        <item x="5924"/>
        <item x="9933"/>
        <item x="7640"/>
        <item x="1857"/>
        <item x="4927"/>
        <item x="6962"/>
        <item x="8579"/>
        <item x="9705"/>
        <item x="9773"/>
        <item x="634"/>
        <item x="1303"/>
        <item x="3525"/>
        <item x="2350"/>
        <item x="3588"/>
        <item x="9268"/>
        <item x="7566"/>
        <item x="8403"/>
        <item x="7357"/>
        <item x="3613"/>
        <item x="615"/>
        <item x="8601"/>
        <item x="8750"/>
        <item x="1512"/>
        <item x="3468"/>
        <item x="6765"/>
        <item x="815"/>
        <item x="1139"/>
        <item x="949"/>
        <item x="9049"/>
        <item x="262"/>
        <item x="1199"/>
        <item x="5190"/>
        <item x="9240"/>
        <item x="2088"/>
        <item x="1766"/>
        <item x="7436"/>
        <item x="4192"/>
        <item x="8444"/>
        <item x="1256"/>
        <item x="1441"/>
        <item x="3771"/>
        <item x="7843"/>
        <item x="6965"/>
        <item x="5033"/>
        <item x="8150"/>
        <item x="3054"/>
        <item x="1438"/>
        <item x="583"/>
        <item x="2745"/>
        <item x="1244"/>
        <item x="1801"/>
        <item x="1136"/>
        <item x="9923"/>
        <item x="9200"/>
        <item x="2766"/>
        <item x="4772"/>
        <item x="5320"/>
        <item x="6492"/>
        <item x="646"/>
        <item x="7025"/>
        <item x="4171"/>
        <item x="9721"/>
        <item x="1927"/>
        <item x="6783"/>
        <item x="4661"/>
        <item x="4694"/>
        <item x="4356"/>
        <item x="464"/>
        <item x="1573"/>
        <item x="5974"/>
        <item x="3347"/>
        <item x="8319"/>
        <item x="4573"/>
        <item x="6889"/>
        <item x="8144"/>
        <item x="2077"/>
        <item x="8597"/>
        <item x="4831"/>
        <item x="9060"/>
        <item x="4456"/>
        <item x="3913"/>
        <item x="3145"/>
        <item x="9794"/>
        <item x="2342"/>
        <item x="3210"/>
        <item x="9981"/>
        <item x="720"/>
        <item x="3803"/>
        <item x="1920"/>
        <item x="4977"/>
        <item x="1175"/>
        <item x="9648"/>
        <item x="122"/>
        <item x="3777"/>
        <item x="754"/>
        <item x="7557"/>
        <item x="848"/>
        <item x="9683"/>
        <item x="6466"/>
        <item x="6653"/>
        <item x="7299"/>
        <item x="2779"/>
        <item x="768"/>
        <item x="7500"/>
        <item x="3454"/>
        <item x="8196"/>
        <item x="5474"/>
        <item x="4708"/>
        <item x="9080"/>
        <item x="9140"/>
        <item x="8494"/>
        <item x="8481"/>
        <item x="2173"/>
        <item x="7632"/>
        <item x="7250"/>
        <item x="5171"/>
        <item x="3690"/>
        <item x="9036"/>
        <item x="1182"/>
        <item x="3914"/>
        <item x="7816"/>
        <item x="4257"/>
        <item x="9088"/>
        <item x="7596"/>
        <item x="8672"/>
        <item x="4755"/>
        <item x="1044"/>
        <item x="7328"/>
        <item x="2357"/>
        <item x="1886"/>
        <item x="1340"/>
        <item x="5045"/>
        <item x="2527"/>
        <item x="5889"/>
        <item x="173"/>
        <item x="2964"/>
        <item x="2625"/>
        <item x="3262"/>
        <item x="8727"/>
        <item x="6556"/>
        <item x="2798"/>
        <item x="3387"/>
        <item x="6330"/>
        <item x="8815"/>
        <item x="8427"/>
        <item x="8260"/>
        <item x="7820"/>
        <item x="5271"/>
        <item x="9969"/>
        <item x="2529"/>
        <item x="6283"/>
        <item x="4307"/>
        <item x="7458"/>
        <item x="7940"/>
        <item x="9724"/>
        <item x="6969"/>
        <item x="501"/>
        <item x="7455"/>
        <item x="1459"/>
        <item x="3251"/>
        <item x="1634"/>
        <item x="7416"/>
        <item x="6139"/>
        <item x="9640"/>
        <item x="5710"/>
        <item x="5005"/>
        <item x="6185"/>
        <item x="2381"/>
        <item x="6001"/>
        <item x="5502"/>
        <item x="6888"/>
        <item x="5969"/>
        <item x="9160"/>
        <item x="1667"/>
        <item x="4675"/>
        <item x="1239"/>
        <item x="6985"/>
        <item x="2423"/>
        <item x="3927"/>
        <item x="8052"/>
        <item x="9126"/>
        <item x="2924"/>
        <item x="123"/>
        <item x="1661"/>
        <item x="3416"/>
        <item x="9059"/>
        <item x="2641"/>
        <item x="5916"/>
        <item x="9850"/>
        <item x="7192"/>
        <item x="7749"/>
        <item x="4024"/>
        <item x="9208"/>
        <item x="6113"/>
        <item x="8895"/>
        <item x="7727"/>
        <item x="1604"/>
        <item x="3302"/>
        <item x="5293"/>
        <item x="9876"/>
        <item x="3747"/>
        <item x="6829"/>
        <item x="7987"/>
        <item x="2837"/>
        <item x="1352"/>
        <item x="540"/>
        <item x="6711"/>
        <item x="475"/>
        <item x="1532"/>
        <item x="6614"/>
        <item x="2228"/>
        <item x="9679"/>
        <item x="9373"/>
        <item x="6802"/>
        <item x="3481"/>
        <item x="1493"/>
        <item x="4907"/>
        <item x="3004"/>
        <item x="327"/>
        <item x="2813"/>
        <item x="4541"/>
        <item x="5245"/>
        <item x="323"/>
        <item x="4940"/>
        <item x="1999"/>
        <item x="4955"/>
        <item x="460"/>
        <item x="2185"/>
        <item x="4578"/>
        <item x="3103"/>
        <item x="4115"/>
        <item x="1466"/>
        <item x="1161"/>
        <item x="483"/>
        <item x="9362"/>
        <item x="3732"/>
        <item x="4808"/>
        <item x="850"/>
        <item x="9246"/>
        <item x="5713"/>
        <item x="1158"/>
        <item x="6753"/>
        <item x="8139"/>
        <item x="2520"/>
        <item x="4872"/>
        <item x="8820"/>
        <item x="2340"/>
        <item x="2512"/>
        <item x="6363"/>
        <item x="5729"/>
        <item x="5598"/>
        <item x="2916"/>
        <item x="5030"/>
        <item x="1411"/>
        <item x="6208"/>
        <item x="1154"/>
        <item x="2704"/>
        <item x="2372"/>
        <item x="7468"/>
        <item x="5011"/>
        <item x="4466"/>
        <item x="2863"/>
        <item x="5758"/>
        <item x="7591"/>
        <item x="5567"/>
        <item x="3359"/>
        <item x="3642"/>
        <item x="5843"/>
        <item x="5253"/>
        <item x="8658"/>
        <item x="4716"/>
        <item x="3206"/>
        <item x="8247"/>
        <item x="1559"/>
        <item x="2573"/>
        <item x="5105"/>
        <item x="5093"/>
        <item x="8161"/>
        <item x="9331"/>
        <item x="2389"/>
        <item x="8404"/>
        <item x="9607"/>
        <item x="5309"/>
        <item x="9840"/>
        <item x="3508"/>
        <item x="1036"/>
        <item x="8913"/>
        <item x="9861"/>
        <item x="6723"/>
        <item x="6289"/>
        <item x="5914"/>
        <item x="6000"/>
        <item x="4832"/>
        <item x="3130"/>
        <item x="5386"/>
        <item x="3465"/>
        <item x="1180"/>
        <item x="8172"/>
        <item x="3297"/>
        <item x="5786"/>
        <item x="2644"/>
        <item x="2045"/>
        <item x="1007"/>
        <item x="2960"/>
        <item x="5037"/>
        <item x="9848"/>
        <item x="2030"/>
        <item x="3336"/>
        <item x="5803"/>
        <item x="6714"/>
        <item x="469"/>
        <item x="4687"/>
        <item x="5879"/>
        <item x="5630"/>
        <item x="1109"/>
        <item x="69"/>
        <item x="1599"/>
        <item x="4961"/>
        <item x="8147"/>
        <item x="5884"/>
        <item x="929"/>
        <item x="9010"/>
        <item x="4450"/>
        <item x="4349"/>
        <item x="6780"/>
        <item x="5995"/>
        <item x="9617"/>
        <item x="200"/>
        <item x="4025"/>
        <item x="5451"/>
        <item x="6189"/>
        <item x="1517"/>
        <item x="2578"/>
        <item x="842"/>
        <item x="3875"/>
        <item x="4017"/>
        <item x="7988"/>
        <item x="7658"/>
        <item x="8546"/>
        <item x="7868"/>
        <item x="4763"/>
        <item x="8663"/>
        <item x="7463"/>
        <item x="6923"/>
        <item x="6958"/>
        <item x="2242"/>
        <item x="3969"/>
        <item x="6454"/>
        <item x="1451"/>
        <item x="3837"/>
        <item x="7297"/>
        <item x="9538"/>
        <item x="6775"/>
        <item x="0"/>
        <item x="3668"/>
        <item x="6608"/>
        <item x="807"/>
        <item x="4860"/>
        <item x="7144"/>
        <item x="9828"/>
        <item x="9425"/>
        <item x="360"/>
        <item x="7354"/>
        <item x="9871"/>
        <item x="4884"/>
        <item x="2622"/>
        <item x="351"/>
        <item x="2278"/>
        <item x="7578"/>
        <item x="4679"/>
        <item x="1489"/>
        <item x="3108"/>
        <item x="5576"/>
        <item x="6575"/>
        <item x="9061"/>
        <item x="7904"/>
        <item x="4559"/>
        <item x="1323"/>
        <item x="2906"/>
        <item x="9249"/>
        <item x="9364"/>
        <item x="2973"/>
        <item x="7356"/>
        <item x="1449"/>
        <item x="2840"/>
        <item x="9566"/>
        <item x="6199"/>
        <item x="4909"/>
        <item x="4035"/>
        <item x="392"/>
        <item x="5744"/>
        <item x="4140"/>
        <item x="8686"/>
        <item x="4063"/>
        <item x="4691"/>
        <item x="2913"/>
        <item x="2677"/>
        <item x="4049"/>
        <item x="8741"/>
        <item x="9227"/>
        <item x="8326"/>
        <item x="7527"/>
        <item x="6740"/>
        <item x="2978"/>
        <item x="5154"/>
        <item x="7355"/>
        <item x="2177"/>
        <item x="468"/>
        <item x="5069"/>
        <item x="8799"/>
        <item x="3305"/>
        <item x="7022"/>
        <item x="902"/>
        <item x="943"/>
        <item x="1137"/>
        <item x="3544"/>
        <item x="7503"/>
        <item x="8462"/>
        <item x="4717"/>
        <item x="8174"/>
        <item x="1671"/>
        <item x="1033"/>
        <item x="2909"/>
        <item x="397"/>
        <item x="5972"/>
        <item x="9242"/>
        <item x="4148"/>
        <item x="8574"/>
        <item x="2859"/>
        <item x="1945"/>
        <item x="2891"/>
        <item x="593"/>
        <item x="2646"/>
        <item x="8339"/>
        <item x="5953"/>
        <item x="952"/>
        <item x="4228"/>
        <item x="1387"/>
        <item x="9659"/>
        <item x="7765"/>
        <item x="2446"/>
        <item x="2208"/>
        <item x="7861"/>
        <item x="4603"/>
        <item x="7998"/>
        <item x="9355"/>
        <item x="3681"/>
        <item x="3985"/>
        <item x="4806"/>
        <item x="9181"/>
        <item x="7189"/>
        <item x="7793"/>
        <item x="8487"/>
        <item x="4088"/>
        <item x="1164"/>
        <item x="5488"/>
        <item x="5114"/>
        <item x="8113"/>
        <item x="8165"/>
        <item x="7418"/>
        <item x="5695"/>
        <item x="1279"/>
        <item x="3021"/>
        <item x="9602"/>
        <item x="2788"/>
        <item x="9758"/>
        <item x="9185"/>
        <item x="3959"/>
        <item x="5127"/>
        <item x="3800"/>
        <item x="1975"/>
        <item x="9736"/>
        <item x="4644"/>
        <item x="9260"/>
        <item x="8214"/>
        <item x="7622"/>
        <item x="1095"/>
        <item x="2808"/>
        <item x="5252"/>
        <item x="6231"/>
        <item x="6409"/>
        <item x="4728"/>
        <item x="2838"/>
        <item x="813"/>
        <item x="3312"/>
        <item x="9341"/>
        <item x="5586"/>
        <item x="8693"/>
        <item x="3529"/>
        <item x="5821"/>
        <item x="4072"/>
        <item x="4235"/>
        <item x="663"/>
        <item x="7351"/>
        <item x="1107"/>
        <item x="6100"/>
        <item x="973"/>
        <item x="5582"/>
        <item x="9311"/>
        <item x="3085"/>
        <item x="3056"/>
        <item x="3492"/>
        <item x="3486"/>
        <item x="503"/>
        <item x="5243"/>
        <item x="4495"/>
        <item x="7039"/>
        <item x="265"/>
        <item x="1536"/>
        <item x="9936"/>
        <item x="6764"/>
        <item x="805"/>
        <item x="8953"/>
        <item x="8767"/>
        <item x="662"/>
        <item x="2687"/>
        <item x="7066"/>
        <item x="9253"/>
        <item x="6374"/>
        <item x="7349"/>
        <item x="2488"/>
        <item x="201"/>
        <item x="8460"/>
        <item x="8990"/>
        <item x="1234"/>
        <item x="1943"/>
        <item x="4124"/>
        <item x="1850"/>
        <item x="7562"/>
        <item x="5928"/>
        <item x="8706"/>
        <item x="1053"/>
        <item x="4071"/>
        <item x="4647"/>
        <item x="987"/>
        <item x="9057"/>
        <item x="2947"/>
        <item x="7946"/>
        <item x="4549"/>
        <item x="8832"/>
        <item x="9733"/>
        <item x="6109"/>
        <item x="726"/>
        <item x="2275"/>
        <item x="111"/>
        <item x="3628"/>
        <item x="4104"/>
        <item x="6941"/>
        <item x="5625"/>
        <item x="3136"/>
        <item x="5725"/>
        <item x="9353"/>
        <item x="7415"/>
        <item x="6370"/>
        <item x="4496"/>
        <item x="4"/>
        <item x="2965"/>
        <item x="4434"/>
        <item x="7916"/>
        <item x="4217"/>
        <item x="4570"/>
        <item x="5232"/>
        <item x="3643"/>
        <item x="8033"/>
        <item x="4079"/>
        <item x="894"/>
        <item x="4949"/>
        <item x="199"/>
        <item x="1374"/>
        <item x="2214"/>
        <item x="2080"/>
        <item x="6501"/>
        <item x="2373"/>
        <item x="1009"/>
        <item x="1728"/>
        <item x="6625"/>
        <item x="9882"/>
        <item x="1783"/>
        <item x="4150"/>
        <item x="6925"/>
        <item x="6909"/>
        <item x="8611"/>
        <item x="6477"/>
        <item x="2982"/>
        <item x="6296"/>
        <item x="8342"/>
        <item x="6358"/>
        <item x="9820"/>
        <item x="334"/>
        <item x="2507"/>
        <item x="7574"/>
        <item x="5342"/>
        <item x="1820"/>
        <item x="5806"/>
        <item x="9213"/>
        <item x="7681"/>
        <item x="7185"/>
        <item x="8036"/>
        <item x="9633"/>
        <item x="5418"/>
        <item x="9440"/>
        <item x="9307"/>
        <item x="968"/>
        <item x="639"/>
        <item x="6523"/>
        <item x="4942"/>
        <item x="1733"/>
        <item x="7256"/>
        <item x="3703"/>
        <item x="1241"/>
        <item x="9092"/>
        <item x="5272"/>
        <item x="8125"/>
        <item x="5921"/>
        <item x="2561"/>
        <item x="3901"/>
        <item x="6444"/>
        <item x="5692"/>
        <item x="1291"/>
        <item x="9645"/>
        <item x="584"/>
        <item x="7766"/>
        <item x="67"/>
        <item x="5530"/>
        <item x="4422"/>
        <item x="8922"/>
        <item x="5673"/>
        <item x="8093"/>
        <item x="9369"/>
        <item x="2345"/>
        <item x="188"/>
        <item x="4710"/>
        <item x="239"/>
        <item x="8469"/>
        <item x="5353"/>
        <item x="158"/>
        <item x="5060"/>
        <item x="7155"/>
        <item x="9399"/>
        <item x="273"/>
        <item x="4521"/>
        <item x="2556"/>
        <item x="2733"/>
        <item x="1475"/>
        <item x="1483"/>
        <item x="5617"/>
        <item x="3447"/>
        <item x="7216"/>
        <item x="9552"/>
        <item x="6903"/>
        <item x="3727"/>
        <item x="1885"/>
        <item x="340"/>
        <item x="2660"/>
        <item x="7006"/>
        <item x="2655"/>
        <item x="3920"/>
        <item x="5396"/>
        <item x="1687"/>
        <item x="7956"/>
        <item x="8023"/>
        <item x="9488"/>
        <item x="8534"/>
        <item x="6820"/>
        <item x="7912"/>
        <item x="9190"/>
        <item x="8370"/>
        <item x="4471"/>
        <item x="363"/>
        <item x="7790"/>
        <item x="2775"/>
        <item x="5199"/>
        <item x="9625"/>
        <item x="5930"/>
        <item x="6383"/>
        <item x="5348"/>
        <item x="5922"/>
        <item x="4441"/>
        <item x="7656"/>
        <item x="3847"/>
        <item x="3062"/>
        <item x="4821"/>
        <item x="299"/>
        <item x="534"/>
        <item x="1056"/>
        <item x="1848"/>
        <item x="5594"/>
        <item x="64"/>
        <item x="4020"/>
        <item x="1959"/>
        <item x="5270"/>
        <item x="4520"/>
        <item x="7728"/>
        <item x="5135"/>
        <item x="249"/>
        <item x="5489"/>
        <item x="758"/>
        <item x="4261"/>
        <item x="4213"/>
        <item x="9404"/>
        <item x="6957"/>
        <item x="6173"/>
        <item x="4850"/>
        <item x="4794"/>
        <item x="3827"/>
        <item x="2895"/>
        <item x="4611"/>
        <item x="1254"/>
        <item x="727"/>
        <item x="736"/>
        <item x="5473"/>
        <item x="1663"/>
        <item x="4219"/>
        <item x="2740"/>
        <item x="9520"/>
        <item x="5793"/>
        <item x="2881"/>
        <item x="6808"/>
        <item x="5904"/>
        <item x="4582"/>
        <item x="3891"/>
        <item x="5360"/>
        <item x="566"/>
        <item x="8466"/>
        <item x="8336"/>
        <item x="2156"/>
        <item x="3357"/>
        <item x="7665"/>
        <item x="5283"/>
        <item x="6703"/>
        <item x="4424"/>
        <item x="1876"/>
        <item x="1826"/>
        <item x="3037"/>
        <item x="4583"/>
        <item x="1724"/>
        <item x="3324"/>
        <item x="5322"/>
        <item x="9451"/>
        <item x="8447"/>
        <item x="6271"/>
        <item x="8619"/>
        <item x="370"/>
        <item x="2017"/>
        <item x="6520"/>
        <item x="9674"/>
        <item x="7092"/>
        <item x="8323"/>
        <item x="8956"/>
        <item x="3543"/>
        <item x="783"/>
        <item x="8292"/>
        <item x="9210"/>
        <item x="1248"/>
        <item x="7338"/>
        <item x="5511"/>
        <item x="2606"/>
        <item x="8912"/>
        <item x="7120"/>
        <item x="8203"/>
        <item x="2571"/>
        <item x="9666"/>
        <item x="7648"/>
        <item x="9765"/>
        <item x="3596"/>
        <item x="8519"/>
        <item x="2635"/>
        <item x="9668"/>
        <item x="9332"/>
        <item x="7397"/>
        <item x="2359"/>
        <item x="989"/>
        <item x="5443"/>
        <item x="8039"/>
        <item x="4853"/>
        <item x="5509"/>
        <item x="2910"/>
        <item x="9304"/>
        <item x="535"/>
        <item x="649"/>
        <item x="5501"/>
        <item x="5417"/>
        <item x="8157"/>
        <item x="1972"/>
        <item x="339"/>
        <item x="3323"/>
        <item x="8646"/>
        <item x="3942"/>
        <item x="5319"/>
        <item x="9898"/>
        <item x="2354"/>
        <item x="4852"/>
        <item x="5024"/>
        <item x="761"/>
        <item x="4372"/>
        <item x="925"/>
        <item x="3104"/>
        <item x="4041"/>
        <item x="5343"/>
        <item x="3186"/>
        <item x="1041"/>
        <item x="6081"/>
        <item x="5573"/>
        <item x="8871"/>
        <item x="9989"/>
        <item x="2041"/>
        <item x="2956"/>
        <item x="7739"/>
        <item x="827"/>
        <item x="4818"/>
        <item x="2987"/>
        <item x="874"/>
        <item x="4761"/>
        <item x="4429"/>
        <item x="3179"/>
        <item x="5545"/>
        <item x="7723"/>
        <item x="3244"/>
        <item x="9821"/>
        <item x="680"/>
        <item x="7650"/>
        <item x="3445"/>
        <item x="491"/>
        <item x="6514"/>
        <item x="799"/>
        <item x="7475"/>
        <item x="3757"/>
        <item x="2479"/>
        <item x="7232"/>
        <item x="426"/>
        <item x="4460"/>
        <item x="416"/>
        <item x="559"/>
        <item x="5341"/>
        <item x="6461"/>
        <item x="1080"/>
        <item x="3930"/>
        <item x="2809"/>
        <item x="6352"/>
        <item x="886"/>
        <item x="7401"/>
        <item x="9324"/>
        <item x="9968"/>
        <item x="625"/>
        <item x="7012"/>
        <item x="8969"/>
        <item x="9182"/>
        <item x="930"/>
        <item x="7545"/>
        <item x="4048"/>
        <item x="4266"/>
        <item x="5486"/>
        <item x="326"/>
        <item x="938"/>
        <item x="7901"/>
        <item x="1915"/>
        <item x="7929"/>
        <item x="9101"/>
        <item x="4044"/>
        <item x="1813"/>
        <item x="9672"/>
        <item x="5901"/>
        <item x="4161"/>
        <item x="125"/>
        <item x="3132"/>
        <item x="6251"/>
        <item x="196"/>
        <item x="9198"/>
        <item x="320"/>
        <item x="9236"/>
        <item x="4998"/>
        <item x="6752"/>
        <item x="6090"/>
        <item x="5297"/>
        <item x="9766"/>
        <item x="5494"/>
        <item x="1306"/>
        <item x="7969"/>
        <item x="9990"/>
        <item x="7636"/>
        <item x="2348"/>
        <item x="3527"/>
        <item x="9860"/>
        <item x="9038"/>
        <item x="8788"/>
        <item x="7935"/>
        <item x="5380"/>
        <item x="2530"/>
        <item x="7905"/>
        <item x="3812"/>
        <item x="3362"/>
        <item x="3603"/>
        <item x="8548"/>
        <item x="5301"/>
        <item x="5428"/>
        <item x="9626"/>
        <item x="3421"/>
        <item x="8941"/>
        <item x="1463"/>
        <item x="5676"/>
        <item x="8676"/>
        <item x="9793"/>
        <item x="2099"/>
        <item x="7260"/>
        <item x="89"/>
        <item x="882"/>
        <item x="2591"/>
        <item x="7878"/>
        <item x="2161"/>
        <item x="5134"/>
        <item x="4537"/>
        <item x="6174"/>
        <item x="733"/>
        <item x="6559"/>
        <item x="2662"/>
        <item x="7876"/>
        <item x="9031"/>
        <item x="3255"/>
        <item x="5668"/>
        <item x="2189"/>
        <item x="7333"/>
        <item x="9448"/>
        <item x="333"/>
        <item x="4295"/>
        <item x="5415"/>
        <item x="6737"/>
        <item x="3015"/>
        <item x="3151"/>
        <item x="5010"/>
        <item x="6598"/>
        <item x="9481"/>
        <item x="9555"/>
        <item x="3380"/>
        <item x="5393"/>
        <item x="371"/>
        <item x="9112"/>
        <item x="1183"/>
        <item x="6246"/>
        <item x="1371"/>
        <item x="1486"/>
        <item x="7453"/>
        <item x="172"/>
        <item x="7629"/>
        <item x="5516"/>
        <item x="14"/>
        <item x="8327"/>
        <item x="9739"/>
        <item x="2443"/>
        <item x="600"/>
        <item x="7625"/>
        <item x="3624"/>
        <item x="7096"/>
        <item x="5082"/>
        <item x="9173"/>
        <item x="2674"/>
        <item x="8978"/>
        <item x="4620"/>
        <item x="4018"/>
        <item x="4390"/>
        <item x="6446"/>
        <item x="3780"/>
        <item x="7076"/>
        <item x="6681"/>
        <item x="7340"/>
        <item x="9579"/>
        <item x="5013"/>
        <item x="488"/>
        <item x="6324"/>
        <item x="7594"/>
        <item x="8425"/>
        <item x="7398"/>
        <item x="2826"/>
        <item x="9336"/>
        <item x="2783"/>
        <item x="5781"/>
        <item x="6210"/>
        <item x="4657"/>
        <item x="5718"/>
        <item x="512"/>
        <item x="2860"/>
        <item x="8360"/>
        <item x="1436"/>
        <item x="7183"/>
        <item x="6825"/>
        <item x="3306"/>
        <item x="7981"/>
        <item x="10"/>
        <item x="8105"/>
        <item x="4014"/>
        <item x="6931"/>
        <item x="1162"/>
        <item x="6875"/>
        <item x="7037"/>
        <item x="3670"/>
        <item x="3683"/>
        <item x="5740"/>
        <item x="7666"/>
        <item x="4402"/>
        <item x="8497"/>
        <item x="5871"/>
        <item x="817"/>
        <item x="3400"/>
        <item x="8479"/>
        <item x="5288"/>
        <item x="4707"/>
        <item x="7949"/>
        <item x="3499"/>
        <item x="9592"/>
        <item x="9197"/>
        <item x="7367"/>
        <item x="4153"/>
        <item x="6918"/>
        <item x="6935"/>
        <item x="4106"/>
        <item x="9229"/>
        <item x="2467"/>
        <item x="7157"/>
        <item x="1217"/>
        <item x="3291"/>
        <item x="3224"/>
        <item x="9001"/>
        <item x="7915"/>
        <item x="4862"/>
        <item x="8552"/>
        <item x="270"/>
        <item x="6142"/>
        <item x="7329"/>
        <item x="8700"/>
        <item x="5876"/>
        <item x="5757"/>
        <item x="8942"/>
        <item x="2846"/>
        <item x="2715"/>
        <item x="4554"/>
        <item x="477"/>
        <item x="106"/>
        <item x="3655"/>
        <item x="685"/>
        <item x="1421"/>
        <item x="5112"/>
        <item x="8925"/>
        <item x="9605"/>
        <item x="6817"/>
        <item x="3773"/>
        <item x="3069"/>
        <item x="424"/>
        <item x="5906"/>
        <item x="1928"/>
        <item x="5614"/>
        <item x="132"/>
        <item x="8977"/>
        <item x="6141"/>
        <item x="6339"/>
        <item x="8744"/>
        <item x="7035"/>
        <item x="9405"/>
        <item x="7286"/>
        <item x="3953"/>
        <item x="4665"/>
        <item x="3259"/>
        <item x="5332"/>
        <item x="1341"/>
        <item x="8777"/>
        <item x="9490"/>
        <item x="3420"/>
        <item x="9009"/>
        <item x="9394"/>
        <item x="7715"/>
        <item x="4016"/>
        <item x="5002"/>
        <item x="5775"/>
        <item x="1921"/>
        <item x="492"/>
        <item x="6040"/>
        <item x="6356"/>
        <item x="912"/>
        <item x="2607"/>
        <item x="8007"/>
        <item x="3689"/>
        <item x="9150"/>
        <item x="1788"/>
        <item x="2221"/>
        <item x="9276"/>
        <item x="5528"/>
        <item x="5875"/>
        <item x="5802"/>
        <item x="6265"/>
        <item x="6032"/>
        <item x="1923"/>
        <item x="4930"/>
        <item x="4269"/>
        <item x="4127"/>
        <item x="4750"/>
        <item x="1646"/>
        <item x="7116"/>
        <item x="810"/>
        <item x="9423"/>
        <item x="5463"/>
        <item x="4769"/>
        <item x="5143"/>
        <item x="8350"/>
        <item x="5051"/>
        <item x="6788"/>
        <item x="621"/>
        <item x="193"/>
        <item x="9129"/>
        <item x="9263"/>
        <item x="3696"/>
        <item x="5433"/>
        <item x="2717"/>
        <item x="8364"/>
        <item x="2675"/>
        <item x="9797"/>
        <item x="9744"/>
        <item x="5445"/>
        <item x="657"/>
        <item x="3072"/>
        <item x="641"/>
        <item x="2194"/>
        <item x="5534"/>
        <item x="4074"/>
        <item x="644"/>
        <item x="5551"/>
        <item x="4985"/>
        <item x="8117"/>
        <item x="6800"/>
        <item x="1678"/>
        <item x="2276"/>
        <item x="7426"/>
        <item x="9124"/>
        <item x="1213"/>
        <item x="2315"/>
        <item x="8155"/>
        <item x="5518"/>
        <item x="3253"/>
        <item x="5257"/>
        <item x="2218"/>
        <item x="7480"/>
        <item x="6311"/>
        <item x="8238"/>
        <item x="6906"/>
        <item x="6238"/>
        <item x="345"/>
        <item x="9934"/>
        <item x="7489"/>
        <item x="6619"/>
        <item x="2668"/>
        <item x="5041"/>
        <item x="8398"/>
        <item x="8317"/>
        <item x="9186"/>
        <item x="7308"/>
        <item x="343"/>
        <item x="3045"/>
        <item x="6870"/>
        <item x="6094"/>
        <item x="8620"/>
        <item x="6092"/>
        <item x="20"/>
        <item x="3495"/>
        <item x="473"/>
        <item x="4354"/>
        <item x="1889"/>
        <item x="2785"/>
        <item x="3726"/>
        <item x="6867"/>
        <item x="1979"/>
        <item x="5089"/>
        <item x="8127"/>
        <item x="2024"/>
        <item x="3150"/>
        <item x="7687"/>
        <item x="6636"/>
        <item x="8439"/>
        <item x="5540"/>
        <item x="3235"/>
        <item x="133"/>
        <item x="6068"/>
        <item x="5468"/>
        <item x="6908"/>
        <item x="3697"/>
        <item x="1247"/>
        <item x="8096"/>
        <item x="3644"/>
        <item x="7854"/>
        <item x="1942"/>
        <item x="7210"/>
        <item x="5166"/>
        <item x="6416"/>
        <item x="5683"/>
        <item x="5481"/>
        <item x="2187"/>
        <item x="5132"/>
        <item x="4475"/>
        <item x="2061"/>
        <item x="7821"/>
        <item x="4361"/>
        <item x="7895"/>
        <item x="6992"/>
        <item x="26"/>
        <item x="3882"/>
        <item x="3674"/>
        <item x="5193"/>
        <item x="5075"/>
        <item x="2136"/>
        <item x="8632"/>
        <item x="8059"/>
        <item x="5769"/>
        <item x="3476"/>
        <item x="2204"/>
        <item x="8098"/>
        <item x="3649"/>
        <item x="7186"/>
        <item x="8943"/>
        <item x="9360"/>
        <item x="8720"/>
        <item x="6069"/>
        <item x="1434"/>
        <item x="8382"/>
        <item x="378"/>
        <item x="4230"/>
        <item x="2047"/>
        <item x="2862"/>
        <item x="335"/>
        <item x="1270"/>
        <item x="12"/>
        <item x="2365"/>
        <item x="8537"/>
        <item x="5187"/>
        <item x="8947"/>
        <item x="6201"/>
        <item x="5998"/>
        <item x="2466"/>
        <item x="7135"/>
        <item x="859"/>
        <item x="1286"/>
        <item x="9834"/>
        <item x="9393"/>
        <item x="931"/>
        <item x="867"/>
        <item x="5012"/>
        <item x="7999"/>
        <item x="4076"/>
        <item x="9836"/>
        <item x="5099"/>
        <item x="8714"/>
        <item x="9670"/>
        <item x="4360"/>
        <item x="8213"/>
        <item x="5020"/>
        <item x="3012"/>
        <item x="4830"/>
        <item x="344"/>
        <item x="4609"/>
        <item x="3240"/>
        <item x="9983"/>
        <item x="489"/>
        <item x="2686"/>
        <item x="5021"/>
        <item x="1458"/>
        <item x="8985"/>
        <item x="1467"/>
        <item x="3351"/>
        <item x="1505"/>
        <item x="3443"/>
        <item x="2021"/>
        <item x="9581"/>
        <item x="2310"/>
        <item x="2691"/>
        <item x="6682"/>
        <item x="3608"/>
        <item x="6394"/>
        <item x="6628"/>
        <item x="937"/>
        <item x="3627"/>
        <item x="5811"/>
        <item x="3753"/>
        <item x="8918"/>
        <item x="4187"/>
        <item x="3844"/>
        <item x="6839"/>
        <item x="207"/>
        <item x="9912"/>
        <item x="844"/>
        <item x="1157"/>
        <item x="4731"/>
        <item x="2649"/>
        <item x="6668"/>
        <item x="4602"/>
        <item x="8768"/>
        <item x="6945"/>
        <item x="6910"/>
        <item x="4542"/>
        <item x="4892"/>
        <item x="1176"/>
        <item x="7271"/>
        <item x="5129"/>
        <item x="171"/>
        <item x="4969"/>
        <item x="6259"/>
        <item x="3033"/>
        <item x="5908"/>
        <item x="61"/>
        <item x="3009"/>
        <item x="8245"/>
        <item x="4843"/>
        <item x="2617"/>
        <item x="5637"/>
        <item x="216"/>
        <item x="7106"/>
        <item x="4198"/>
        <item x="2104"/>
        <item x="3615"/>
        <item x="1338"/>
        <item x="9121"/>
        <item x="7452"/>
        <item x="7942"/>
        <item x="1116"/>
        <item x="1786"/>
        <item x="99"/>
        <item x="8143"/>
        <item x="8199"/>
        <item x="8340"/>
        <item x="3327"/>
        <item x="9299"/>
        <item x="118"/>
        <item x="4565"/>
        <item x="4111"/>
        <item x="1271"/>
        <item x="5556"/>
        <item x="6083"/>
        <item x="7276"/>
        <item x="6857"/>
        <item x="2258"/>
        <item x="6135"/>
        <item x="9582"/>
        <item x="9775"/>
        <item x="7643"/>
        <item x="5339"/>
        <item x="174"/>
        <item x="7619"/>
        <item x="450"/>
        <item x="8982"/>
        <item x="3810"/>
        <item x="5368"/>
        <item x="7197"/>
        <item x="687"/>
        <item x="5290"/>
        <item x="940"/>
        <item x="3842"/>
        <item x="650"/>
        <item x="2861"/>
        <item x="1692"/>
        <item x="8970"/>
        <item x="4132"/>
        <item x="1998"/>
        <item x="9346"/>
        <item x="3783"/>
        <item x="1823"/>
        <item x="3352"/>
        <item x="5419"/>
        <item x="8586"/>
        <item x="7062"/>
        <item x="3197"/>
        <item x="8432"/>
        <item x="4332"/>
        <item x="986"/>
        <item x="3310"/>
        <item x="7796"/>
        <item x="8299"/>
        <item x="2658"/>
        <item x="8188"/>
        <item x="3856"/>
        <item x="3739"/>
        <item x="7004"/>
        <item x="8082"/>
        <item x="3822"/>
        <item x="4715"/>
        <item x="4939"/>
        <item x="5163"/>
        <item x="4293"/>
        <item x="107"/>
        <item x="8802"/>
        <item x="2600"/>
        <item x="9600"/>
        <item x="4596"/>
        <item x="9077"/>
        <item x="7429"/>
        <item x="624"/>
        <item x="9220"/>
        <item x="6796"/>
        <item x="5735"/>
        <item x="442"/>
        <item x="8091"/>
        <item x="8523"/>
        <item x="2902"/>
        <item x="1952"/>
        <item x="6860"/>
        <item x="5152"/>
        <item x="8874"/>
        <item x="9133"/>
        <item x="6258"/>
        <item x="8441"/>
        <item x="3107"/>
        <item x="6102"/>
        <item x="8405"/>
        <item x="6420"/>
        <item x="6623"/>
        <item x="2148"/>
        <item x="9018"/>
        <item x="3946"/>
        <item x="1372"/>
        <item x="5750"/>
        <item x="3887"/>
        <item x="5180"/>
        <item x="701"/>
        <item x="4169"/>
        <item x="7696"/>
        <item x="1575"/>
        <item x="169"/>
        <item x="7247"/>
        <item x="1755"/>
        <item x="3215"/>
        <item x="1092"/>
        <item x="6456"/>
        <item x="4718"/>
        <item x="7490"/>
        <item x="2144"/>
        <item x="5048"/>
        <item x="2492"/>
        <item x="1166"/>
        <item x="7753"/>
        <item x="9044"/>
        <item x="4905"/>
        <item x="2485"/>
        <item x="4118"/>
        <item x="4227"/>
        <item x="8119"/>
        <item x="9130"/>
        <item x="5919"/>
        <item x="8986"/>
        <item x="8564"/>
        <item x="8169"/>
        <item x="4172"/>
        <item x="6168"/>
        <item x="5764"/>
        <item x="9365"/>
        <item x="9634"/>
        <item x="276"/>
        <item x="2236"/>
        <item x="9137"/>
        <item x="3475"/>
        <item x="5316"/>
        <item x="2852"/>
        <item x="2638"/>
        <item x="7810"/>
        <item x="6754"/>
        <item x="604"/>
        <item x="3912"/>
        <item x="9586"/>
        <item x="614"/>
        <item x="5497"/>
        <item x="5277"/>
        <item x="4572"/>
        <item x="1580"/>
        <item x="3734"/>
        <item x="5886"/>
        <item x="1589"/>
        <item x="1682"/>
        <item x="9098"/>
        <item x="8621"/>
        <item x="3554"/>
        <item x="1664"/>
        <item x="8624"/>
        <item x="8298"/>
        <item x="5424"/>
        <item x="5398"/>
        <item x="9530"/>
        <item x="7237"/>
        <item x="9500"/>
        <item x="231"/>
        <item x="6562"/>
        <item x="8538"/>
        <item x="3006"/>
        <item x="3386"/>
        <item x="130"/>
        <item x="7502"/>
        <item x="4503"/>
        <item x="490"/>
        <item x="1457"/>
        <item x="4068"/>
        <item x="1778"/>
        <item x="7061"/>
        <item x="453"/>
        <item x="7068"/>
        <item x="7381"/>
        <item x="4698"/>
        <item x="4395"/>
        <item x="5356"/>
        <item x="7944"/>
        <item x="8655"/>
        <item x="5896"/>
        <item x="5465"/>
        <item x="5920"/>
        <item x="5453"/>
        <item x="7239"/>
        <item x="7018"/>
        <item x="907"/>
        <item x="8695"/>
        <item x="3181"/>
        <item x="4732"/>
        <item x="8513"/>
        <item x="372"/>
        <item x="5223"/>
        <item x="1991"/>
        <item x="4098"/>
        <item x="3564"/>
        <item x="2643"/>
        <item x="1924"/>
        <item x="1584"/>
        <item x="9068"/>
        <item x="9982"/>
        <item x="6989"/>
        <item x="9984"/>
        <item x="8678"/>
        <item x="8065"/>
        <item x="1233"/>
        <item x="2098"/>
        <item x="5070"/>
        <item x="4027"/>
        <item x="6786"/>
        <item x="3395"/>
        <item x="3583"/>
        <item x="9106"/>
        <item x="9301"/>
        <item x="9422"/>
        <item x="1522"/>
        <item x="8549"/>
        <item x="8232"/>
        <item x="3987"/>
        <item x="8422"/>
        <item x="9042"/>
        <item x="7434"/>
        <item x="1209"/>
        <item x="4805"/>
        <item x="1155"/>
        <item x="9988"/>
        <item x="7693"/>
        <item x="744"/>
        <item x="5701"/>
        <item x="2199"/>
        <item x="4936"/>
        <item x="2497"/>
        <item x="9711"/>
        <item x="4626"/>
        <item x="4381"/>
        <item x="6489"/>
        <item x="6399"/>
        <item x="4490"/>
        <item x="8919"/>
        <item x="4458"/>
        <item x="9868"/>
        <item x="256"/>
        <item x="9722"/>
        <item x="2761"/>
        <item x="7466"/>
        <item x="1961"/>
        <item x="9469"/>
        <item x="6280"/>
        <item x="9303"/>
        <item x="8772"/>
        <item x="3314"/>
        <item x="7454"/>
        <item x="5282"/>
        <item x="1163"/>
        <item x="9195"/>
        <item x="4401"/>
        <item x="5441"/>
        <item x="9371"/>
        <item x="6012"/>
        <item x="304"/>
        <item x="5724"/>
        <item x="9795"/>
        <item x="9791"/>
        <item x="664"/>
        <item x="4383"/>
        <item x="8488"/>
        <item x="4881"/>
        <item x="5040"/>
        <item x="9170"/>
        <item x="8723"/>
        <item x="2106"/>
        <item x="4641"/>
        <item x="995"/>
        <item x="6917"/>
        <item x="5365"/>
        <item x="8712"/>
        <item x="9340"/>
        <item x="607"/>
        <item x="5909"/>
        <item x="5711"/>
        <item x="7385"/>
        <item x="7835"/>
        <item x="4245"/>
        <item x="3339"/>
        <item x="1843"/>
        <item x="4966"/>
        <item x="4157"/>
        <item x="4979"/>
        <item x="9707"/>
        <item x="9043"/>
        <item x="6743"/>
        <item x="5627"/>
        <item x="7105"/>
        <item x="399"/>
        <item x="6742"/>
        <item x="2164"/>
        <item x="7330"/>
        <item x="6667"/>
        <item x="8532"/>
        <item x="3650"/>
        <item x="8359"/>
        <item x="4941"/>
        <item x="958"/>
        <item x="6574"/>
        <item x="9956"/>
        <item x="5827"/>
        <item x="717"/>
        <item x="9536"/>
        <item x="759"/>
        <item x="3233"/>
        <item x="3799"/>
        <item x="9306"/>
        <item x="8402"/>
        <item x="9244"/>
        <item x="6130"/>
        <item x="5836"/>
        <item x="484"/>
        <item x="5633"/>
        <item x="5665"/>
        <item x="9827"/>
        <item x="9286"/>
        <item x="3189"/>
        <item x="3074"/>
        <item x="4967"/>
        <item x="6074"/>
        <item x="1822"/>
        <item x="1594"/>
        <item x="7713"/>
        <item x="2925"/>
        <item x="5978"/>
        <item x="4526"/>
        <item x="9075"/>
        <item x="8381"/>
        <item x="6522"/>
        <item x="9776"/>
        <item x="5679"/>
        <item x="9706"/>
        <item x="9844"/>
        <item x="8412"/>
        <item x="2312"/>
        <item x="5204"/>
        <item x="6493"/>
        <item x="7275"/>
        <item x="9461"/>
        <item x="6430"/>
        <item x="5726"/>
        <item x="5591"/>
        <item x="8792"/>
        <item x="4105"/>
        <item x="2457"/>
        <item x="5643"/>
        <item x="6715"/>
        <item x="4094"/>
        <item x="571"/>
        <item x="1799"/>
        <item x="565"/>
        <item x="8501"/>
        <item x="4436"/>
        <item x="4971"/>
        <item x="5107"/>
        <item x="8648"/>
        <item x="1065"/>
        <item x="8711"/>
        <item x="2491"/>
        <item x="3730"/>
        <item x="1310"/>
        <item x="8420"/>
        <item x="8436"/>
        <item x="5911"/>
        <item x="9470"/>
        <item x="6708"/>
        <item x="2307"/>
        <item x="4114"/>
        <item x="3770"/>
        <item x="3411"/>
        <item x="4788"/>
        <item x="9764"/>
        <item x="1141"/>
        <item x="5435"/>
        <item x="961"/>
        <item x="6455"/>
        <item x="8644"/>
        <item x="4268"/>
        <item x="6268"/>
        <item x="9201"/>
        <item x="8409"/>
        <item x="3497"/>
        <item x="7376"/>
        <item x="1855"/>
        <item x="7846"/>
        <item x="7265"/>
        <item x="7533"/>
        <item x="7173"/>
        <item x="5414"/>
        <item x="881"/>
        <item x="3283"/>
        <item x="7897"/>
        <item x="6564"/>
        <item x="9343"/>
        <item x="2533"/>
        <item x="7856"/>
        <item x="9830"/>
        <item x="6194"/>
        <item x="5533"/>
        <item x="6916"/>
        <item x="8987"/>
        <item x="8316"/>
        <item x="7541"/>
        <item x="6293"/>
        <item x="6699"/>
        <item x="9032"/>
        <item x="5980"/>
        <item x="5832"/>
        <item x="3451"/>
        <item x="3724"/>
        <item x="9475"/>
        <item x="6147"/>
        <item x="5310"/>
        <item x="3141"/>
        <item x="8168"/>
        <item x="5797"/>
        <item x="9813"/>
        <item x="3229"/>
        <item x="3694"/>
        <item x="1833"/>
        <item x="8580"/>
        <item x="1246"/>
        <item x="85"/>
        <item x="9247"/>
        <item x="1495"/>
        <item x="1824"/>
        <item x="8569"/>
        <item x="2407"/>
        <item x="13"/>
        <item x="9908"/>
        <item x="4951"/>
        <item x="2377"/>
        <item x="1660"/>
        <item x="3741"/>
        <item x="2496"/>
        <item x="8198"/>
        <item x="9418"/>
        <item x="9136"/>
        <item x="75"/>
        <item x="2843"/>
        <item x="8565"/>
        <item x="8881"/>
        <item x="6972"/>
        <item x="904"/>
        <item x="6255"/>
        <item x="4928"/>
        <item x="4314"/>
        <item x="1025"/>
        <item x="5412"/>
        <item x="1004"/>
        <item x="4204"/>
        <item x="485"/>
        <item x="1133"/>
        <item x="538"/>
        <item x="4329"/>
        <item x="3629"/>
        <item x="5231"/>
        <item x="6842"/>
        <item x="7617"/>
        <item x="2856"/>
        <item x="3219"/>
        <item x="5856"/>
        <item x="6610"/>
        <item x="4053"/>
        <item x="9730"/>
        <item x="5327"/>
        <item x="3898"/>
        <item x="6689"/>
        <item x="6865"/>
        <item x="2521"/>
        <item x="1613"/>
        <item x="6819"/>
        <item x="7652"/>
        <item x="9410"/>
        <item x="9025"/>
        <item x="9499"/>
        <item x="7278"/>
        <item x="4155"/>
        <item x="7050"/>
        <item x="527"/>
        <item x="3658"/>
        <item x="9978"/>
        <item x="5025"/>
        <item x="7009"/>
        <item x="6425"/>
        <item x="1839"/>
        <item x="7080"/>
        <item x="9703"/>
        <item x="7608"/>
        <item x="2369"/>
        <item x="8251"/>
        <item x="5822"/>
        <item x="6947"/>
        <item x="9243"/>
        <item x="3687"/>
        <item x="7300"/>
        <item x="373"/>
        <item x="3198"/>
        <item x="4846"/>
        <item x="1940"/>
        <item x="6365"/>
        <item x="5331"/>
        <item x="5621"/>
        <item x="4467"/>
        <item x="4220"/>
        <item x="56"/>
        <item x="5264"/>
        <item x="7088"/>
        <item x="6384"/>
        <item x="2980"/>
        <item x="7104"/>
        <item x="4451"/>
        <item x="2403"/>
        <item x="7180"/>
        <item x="1308"/>
        <item x="1853"/>
        <item x="643"/>
        <item x="948"/>
        <item x="1744"/>
        <item x="9322"/>
        <item x="1334"/>
        <item x="7786"/>
        <item x="8135"/>
        <item x="9104"/>
        <item x="9700"/>
        <item x="3779"/>
        <item x="9913"/>
        <item x="336"/>
        <item x="5975"/>
        <item x="1895"/>
        <item x="5447"/>
        <item x="1106"/>
        <item x="7521"/>
        <item x="5118"/>
        <item x="5181"/>
        <item x="6774"/>
        <item x="2996"/>
        <item x="2595"/>
        <item x="2074"/>
        <item x="8931"/>
        <item x="9932"/>
        <item x="5564"/>
        <item x="3109"/>
        <item x="4601"/>
        <item x="2222"/>
        <item x="2409"/>
        <item x="6869"/>
        <item x="7209"/>
        <item x="8910"/>
        <item x="1938"/>
        <item x="4186"/>
        <item x="5988"/>
        <item x="4262"/>
        <item x="25"/>
        <item x="4056"/>
        <item x="2915"/>
        <item x="889"/>
        <item x="328"/>
        <item x="4455"/>
        <item x="7631"/>
        <item x="4932"/>
        <item x="3"/>
        <item x="1827"/>
        <item x="7430"/>
        <item x="4952"/>
        <item x="9037"/>
        <item x="2994"/>
        <item x="1812"/>
        <item x="5651"/>
        <item x="515"/>
        <item x="5267"/>
        <item x="4502"/>
        <item x="4368"/>
        <item x="1907"/>
        <item x="18"/>
        <item x="1570"/>
        <item x="6026"/>
        <item x="6323"/>
        <item x="402"/>
        <item x="4911"/>
        <item x="8363"/>
        <item x="1402"/>
        <item x="2506"/>
        <item x="3998"/>
        <item x="9895"/>
        <item x="1282"/>
        <item x="4087"/>
        <item x="5081"/>
        <item x="9400"/>
        <item x="3143"/>
        <item x="5227"/>
        <item x="4923"/>
        <item x="8016"/>
        <item x="1592"/>
        <item x="314"/>
        <item x="5410"/>
        <item x="4120"/>
        <item x="4869"/>
        <item x="6071"/>
        <item x="7161"/>
        <item x="5454"/>
        <item x="2256"/>
        <item x="4195"/>
        <item x="4160"/>
        <item x="9327"/>
        <item x="2974"/>
        <item x="1045"/>
        <item x="1339"/>
        <item x="6382"/>
        <item x="1503"/>
        <item x="9109"/>
        <item x="4938"/>
        <item x="869"/>
        <item x="9564"/>
        <item x="1395"/>
        <item x="8764"/>
        <item x="692"/>
        <item x="7130"/>
        <item x="3276"/>
        <item x="8341"/>
        <item x="6318"/>
        <item x="2139"/>
        <item x="3524"/>
        <item x="8715"/>
        <item x="1351"/>
        <item x="6571"/>
        <item x="2882"/>
        <item x="971"/>
        <item x="3249"/>
        <item x="8269"/>
        <item x="2283"/>
        <item x="4522"/>
        <item x="3923"/>
        <item x="3964"/>
        <item x="8844"/>
        <item x="474"/>
        <item x="4692"/>
        <item x="7198"/>
        <item x="2744"/>
        <item x="3919"/>
        <item x="5763"/>
        <item x="330"/>
        <item x="7588"/>
        <item x="5323"/>
        <item x="6472"/>
        <item x="2898"/>
        <item x="4116"/>
        <item x="934"/>
        <item x="1958"/>
        <item x="2050"/>
        <item x="8055"/>
        <item x="3282"/>
        <item x="6431"/>
        <item x="9790"/>
        <item x="3192"/>
        <item x="7734"/>
        <item x="7896"/>
        <item x="9154"/>
        <item x="7160"/>
        <item x="5491"/>
        <item x="2764"/>
        <item x="9835"/>
        <item x="1123"/>
        <item x="5950"/>
        <item x="9452"/>
        <item x="8486"/>
        <item x="2651"/>
        <item x="8180"/>
        <item x="2277"/>
        <item x="5067"/>
        <item x="2706"/>
        <item x="4494"/>
        <item x="8379"/>
        <item x="4950"/>
        <item x="4775"/>
        <item x="9460"/>
        <item x="8470"/>
        <item x="8747"/>
        <item x="203"/>
        <item x="6452"/>
        <item x="795"/>
        <item x="9250"/>
        <item x="7123"/>
        <item x="6099"/>
        <item x="1705"/>
        <item x="2413"/>
        <item x="6789"/>
        <item x="7477"/>
        <item x="4062"/>
        <item x="4218"/>
        <item x="5812"/>
        <item x="2804"/>
        <item x="9053"/>
        <item x="623"/>
        <item x="4023"/>
        <item x="3716"/>
        <item x="3597"/>
        <item x="40"/>
        <item x="9401"/>
        <item x="7335"/>
        <item x="1879"/>
        <item x="7424"/>
        <item x="6534"/>
        <item x="8223"/>
        <item x="7417"/>
        <item x="6680"/>
        <item x="9175"/>
        <item x="1295"/>
        <item x="1140"/>
        <item x="2712"/>
        <item x="1111"/>
        <item x="7706"/>
        <item x="9261"/>
        <item x="8916"/>
        <item x="6148"/>
        <item x="3063"/>
        <item x="778"/>
        <item x="138"/>
        <item x="3049"/>
        <item x="281"/>
        <item x="5640"/>
        <item x="836"/>
        <item x="308"/>
        <item x="8793"/>
        <item x="1632"/>
        <item x="4009"/>
        <item x="7782"/>
        <item x="2594"/>
        <item x="8722"/>
        <item x="5601"/>
        <item x="3626"/>
        <item x="3932"/>
        <item x="3545"/>
        <item x="1993"/>
        <item x="7143"/>
        <item x="6726"/>
        <item x="2437"/>
        <item x="6276"/>
        <item x="1367"/>
        <item x="4915"/>
        <item x="342"/>
        <item x="2526"/>
        <item x="42"/>
        <item x="5324"/>
        <item x="1875"/>
        <item x="3055"/>
        <item x="4330"/>
        <item x="1311"/>
        <item x="3900"/>
        <item x="3752"/>
        <item x="5905"/>
        <item x="3433"/>
        <item x="2053"/>
        <item x="574"/>
        <item x="5892"/>
        <item x="1015"/>
        <item x="596"/>
        <item x="300"/>
        <item x="2510"/>
        <item x="6719"/>
        <item x="1521"/>
        <item x="4214"/>
        <item x="5937"/>
        <item x="4790"/>
        <item x="6225"/>
        <item x="8451"/>
        <item x="7358"/>
        <item x="5065"/>
        <item x="7332"/>
        <item x="7742"/>
        <item x="3435"/>
        <item x="9144"/>
        <item x="5359"/>
        <item x="2637"/>
        <item x="1574"/>
        <item x="3119"/>
        <item x="7507"/>
        <item x="7768"/>
        <item x="8254"/>
        <item x="569"/>
        <item x="9728"/>
        <item x="2124"/>
        <item x="3385"/>
        <item x="116"/>
        <item x="9587"/>
        <item x="9611"/>
        <item x="6994"/>
        <item x="4625"/>
        <item x="4810"/>
        <item x="4517"/>
        <item x="1198"/>
        <item x="3148"/>
        <item x="1010"/>
        <item x="9016"/>
        <item x="5377"/>
        <item x="3203"/>
        <item x="5927"/>
        <item x="3322"/>
        <item x="3140"/>
        <item x="3463"/>
        <item x="268"/>
        <item x="4375"/>
        <item x="8855"/>
        <item x="136"/>
        <item x="8540"/>
        <item x="8933"/>
        <item x="6263"/>
        <item x="3981"/>
        <item x="4036"/>
        <item x="9684"/>
        <item x="7158"/>
        <item x="105"/>
        <item x="6220"/>
        <item x="4206"/>
        <item x="619"/>
        <item x="2255"/>
        <item x="2330"/>
        <item x="5083"/>
        <item x="6938"/>
        <item x="8266"/>
        <item x="8563"/>
        <item x="1612"/>
        <item x="1408"/>
        <item x="7520"/>
        <item x="7049"/>
        <item x="7224"/>
        <item x="6277"/>
        <item x="996"/>
        <item x="2792"/>
        <item x="5547"/>
        <item x="4270"/>
        <item x="5379"/>
        <item x="7313"/>
        <item x="5304"/>
        <item x="1082"/>
        <item x="5897"/>
        <item x="9808"/>
        <item x="8515"/>
        <item x="6805"/>
        <item x="156"/>
        <item x="4518"/>
        <item x="2678"/>
        <item x="7704"/>
        <item x="8900"/>
        <item x="4319"/>
        <item x="4937"/>
        <item x="9317"/>
        <item x="3309"/>
        <item x="5918"/>
        <item x="1858"/>
        <item x="6014"/>
        <item x="8603"/>
        <item x="244"/>
        <item x="6578"/>
        <item x="3403"/>
        <item x="7571"/>
        <item x="3988"/>
        <item x="1598"/>
        <item x="7932"/>
        <item x="8217"/>
        <item x="1734"/>
        <item x="6741"/>
        <item x="8134"/>
        <item x="5595"/>
        <item x="9462"/>
        <item x="2743"/>
        <item x="4178"/>
        <item x="1847"/>
        <item x="3723"/>
        <item x="6369"/>
        <item x="5870"/>
        <item x="4624"/>
        <item x="1249"/>
        <item x="1659"/>
        <item x="8132"/>
        <item x="6709"/>
        <item x="5381"/>
        <item x="2538"/>
        <item x="6940"/>
        <item x="9259"/>
        <item x="6797"/>
        <item x="8047"/>
        <item x="673"/>
        <item x="4280"/>
        <item x="6868"/>
        <item x="1043"/>
        <item x="5794"/>
        <item x="2176"/>
        <item x="1462"/>
        <item x="3458"/>
        <item x="5552"/>
        <item x="667"/>
        <item x="9577"/>
        <item x="1555"/>
        <item x="8963"/>
        <item x="4561"/>
        <item x="4142"/>
        <item x="1740"/>
        <item x="2659"/>
        <item x="7033"/>
        <item x="3147"/>
        <item x="9494"/>
        <item x="3187"/>
        <item x="2306"/>
        <item x="9942"/>
        <item x="5307"/>
        <item x="8256"/>
        <item x="8290"/>
        <item x="7487"/>
        <item x="4983"/>
        <item x="7939"/>
        <item x="2755"/>
        <item x="1793"/>
        <item x="2184"/>
        <item x="8527"/>
        <item x="7394"/>
        <item x="8081"/>
        <item x="9357"/>
        <item x="5828"/>
        <item x="5422"/>
        <item x="6827"/>
        <item x="4007"/>
        <item x="6462"/>
        <item x="4345"/>
        <item x="1187"/>
        <item x="8156"/>
        <item x="306"/>
        <item x="3412"/>
        <item x="7026"/>
        <item x="8273"/>
        <item x="6179"/>
        <item x="438"/>
        <item x="582"/>
        <item x="3861"/>
        <item x="1211"/>
        <item x="6970"/>
        <item x="6663"/>
        <item x="4010"/>
        <item x="1425"/>
        <item x="1301"/>
        <item x="7880"/>
        <item x="8215"/>
        <item x="6497"/>
        <item x="1029"/>
        <item x="755"/>
        <item x="7243"/>
        <item x="1160"/>
        <item x="7948"/>
        <item x="5830"/>
        <item x="9026"/>
        <item x="820"/>
        <item x="79"/>
        <item x="689"/>
        <item x="8267"/>
        <item x="5274"/>
        <item x="3743"/>
        <item x="633"/>
        <item x="7230"/>
        <item x="4747"/>
        <item x="3058"/>
        <item x="1359"/>
        <item x="8499"/>
        <item x="7069"/>
        <item x="3057"/>
        <item x="9928"/>
        <item x="1409"/>
        <item x="6635"/>
        <item x="7478"/>
        <item x="8014"/>
        <item x="3973"/>
        <item x="3802"/>
        <item x="4254"/>
        <item x="5198"/>
        <item x="8289"/>
        <item x="2857"/>
        <item x="8264"/>
        <item x="3501"/>
        <item x="9769"/>
        <item x="6453"/>
        <item x="665"/>
        <item x="446"/>
        <item x="6180"/>
        <item x="8845"/>
        <item x="5966"/>
        <item x="4798"/>
        <item x="3720"/>
        <item x="6272"/>
        <item x="9041"/>
        <item x="6085"/>
        <item x="4259"/>
        <item x="8024"/>
        <item x="7057"/>
        <item x="3134"/>
        <item x="7065"/>
        <item x="531"/>
        <item x="1990"/>
        <item x="2932"/>
        <item x="5515"/>
        <item x="2522"/>
        <item x="616"/>
        <item x="8296"/>
        <item x="8955"/>
        <item x="2907"/>
        <item x="9661"/>
        <item x="6402"/>
        <item x="5432"/>
        <item x="9606"/>
        <item x="7740"/>
        <item x="9961"/>
        <item x="3487"/>
        <item x="9886"/>
        <item x="4215"/>
        <item x="73"/>
        <item x="1595"/>
        <item x="7132"/>
        <item x="3201"/>
        <item x="5053"/>
        <item x="2460"/>
        <item x="5887"/>
        <item x="7388"/>
        <item x="5890"/>
        <item x="790"/>
        <item x="2087"/>
        <item x="5258"/>
        <item x="2499"/>
        <item x="3113"/>
        <item x="7404"/>
        <item x="6528"/>
        <item x="8421"/>
        <item x="338"/>
        <item x="7211"/>
        <item x="1428"/>
        <item x="48"/>
        <item x="5656"/>
        <item x="4396"/>
        <item x="6121"/>
        <item x="1834"/>
        <item x="2019"/>
        <item x="3708"/>
        <item x="508"/>
        <item x="9890"/>
        <item x="198"/>
        <item x="2849"/>
        <item x="1229"/>
        <item x="8029"/>
        <item x="3218"/>
        <item x="4700"/>
        <item x="9856"/>
        <item x="8329"/>
        <item x="5"/>
        <item x="7284"/>
        <item x="6607"/>
        <item x="6540"/>
        <item x="1173"/>
        <item x="6622"/>
        <item x="3278"/>
        <item x="5420"/>
        <item x="8288"/>
        <item x="2390"/>
        <item x="7019"/>
        <item x="2957"/>
        <item x="6346"/>
        <item x="2343"/>
        <item x="7280"/>
        <item x="7741"/>
        <item x="6698"/>
        <item x="3247"/>
        <item x="6706"/>
        <item x="9922"/>
        <item x="9903"/>
        <item x="2294"/>
        <item x="5670"/>
        <item x="7410"/>
        <item x="1410"/>
        <item x="243"/>
        <item x="3767"/>
        <item x="7163"/>
        <item x="8332"/>
        <item x="6278"/>
        <item x="1978"/>
        <item x="9225"/>
        <item x="8848"/>
        <item x="5169"/>
        <item x="1144"/>
        <item x="2129"/>
        <item x="6594"/>
        <item x="463"/>
        <item x="4533"/>
        <item x="1691"/>
        <item x="6398"/>
        <item x="9862"/>
        <item x="7565"/>
        <item x="3236"/>
        <item x="1087"/>
        <item x="3809"/>
        <item x="2094"/>
        <item x="797"/>
        <item x="6473"/>
        <item x="2803"/>
        <item x="2812"/>
        <item x="5798"/>
        <item x="5796"/>
        <item x="1393"/>
        <item x="3372"/>
        <item x="3250"/>
        <item x="1385"/>
        <item x="4478"/>
        <item x="8739"/>
        <item x="84"/>
        <item x="5413"/>
        <item x="6710"/>
        <item x="7668"/>
        <item x="8408"/>
        <item x="4143"/>
        <item x="7701"/>
        <item x="7403"/>
        <item x="4334"/>
        <item x="2169"/>
        <item x="8946"/>
        <item x="7974"/>
        <item x="3764"/>
        <item x="8598"/>
        <item x="3281"/>
        <item x="4580"/>
        <item x="7576"/>
        <item x="2052"/>
        <item x="7688"/>
        <item x="7375"/>
        <item x="8154"/>
        <item x="3371"/>
        <item x="9380"/>
        <item x="1336"/>
        <item x="4253"/>
        <item x="4046"/>
        <item x="8034"/>
        <item x="7720"/>
        <item x="922"/>
        <item x="613"/>
        <item x="2995"/>
        <item x="2695"/>
        <item x="7346"/>
        <item x="8281"/>
        <item x="3466"/>
        <item x="6161"/>
        <item x="1263"/>
        <item x="4147"/>
        <item x="3408"/>
        <item x="5399"/>
        <item x="1391"/>
        <item x="504"/>
        <item x="5955"/>
        <item x="2157"/>
        <item x="7873"/>
        <item x="8814"/>
        <item x="8837"/>
        <item x="5106"/>
        <item x="3702"/>
        <item x="8371"/>
        <item x="3573"/>
        <item x="5872"/>
        <item x="1919"/>
        <item x="4352"/>
        <item x="6031"/>
        <item x="7056"/>
        <item x="4925"/>
        <item x="5971"/>
        <item x="8798"/>
        <item x="4184"/>
        <item x="2579"/>
        <item x="5246"/>
        <item x="5565"/>
        <item x="9149"/>
        <item x="5084"/>
        <item x="7587"/>
        <item x="7859"/>
        <item x="1655"/>
        <item x="9754"/>
        <item x="532"/>
        <item x="3894"/>
        <item x="8265"/>
        <item x="3333"/>
        <item x="6297"/>
        <item x="8882"/>
        <item x="4236"/>
        <item x="395"/>
        <item x="1773"/>
        <item x="6070"/>
        <item x="4145"/>
        <item x="1380"/>
        <item x="826"/>
        <item x="7182"/>
        <item x="7395"/>
        <item x="4070"/>
        <item x="4462"/>
        <item x="2771"/>
        <item x="6558"/>
        <item x="2260"/>
        <item x="4742"/>
        <item x="6654"/>
        <item x="1903"/>
        <item x="5142"/>
        <item x="8846"/>
        <item x="771"/>
        <item x="4791"/>
        <item x="2926"/>
        <item x="5478"/>
        <item x="3712"/>
        <item x="1318"/>
        <item x="9937"/>
        <item x="9496"/>
        <item x="2338"/>
        <item x="47"/>
        <item x="9103"/>
        <item x="2494"/>
        <item x="110"/>
        <item x="756"/>
        <item x="7122"/>
        <item x="1146"/>
        <item x="5560"/>
        <item x="6643"/>
        <item x="8276"/>
        <item x="7023"/>
        <item x="8423"/>
        <item x="2137"/>
        <item x="611"/>
        <item x="6809"/>
        <item x="7213"/>
        <item x="9899"/>
        <item x="8388"/>
        <item x="437"/>
        <item x="135"/>
        <item x="3129"/>
        <item x="8504"/>
        <item x="9894"/>
        <item x="4992"/>
        <item x="9171"/>
        <item x="1005"/>
        <item x="7292"/>
        <item x="7136"/>
        <item x="7960"/>
        <item x="9255"/>
        <item x="7877"/>
        <item x="6761"/>
        <item x="5536"/>
        <item x="7101"/>
        <item x="6602"/>
        <item x="1052"/>
        <item x="2968"/>
        <item x="6309"/>
        <item x="3258"/>
        <item x="4874"/>
        <item x="5731"/>
        <item x="6886"/>
        <item x="6600"/>
        <item x="9127"/>
        <item x="1729"/>
        <item x="4097"/>
        <item x="3221"/>
        <item x="3970"/>
        <item x="7732"/>
        <item x="8378"/>
        <item x="6508"/>
        <item x="2546"/>
        <item x="4886"/>
        <item x="6488"/>
        <item x="3030"/>
        <item x="1468"/>
        <item x="9559"/>
        <item x="4408"/>
        <item x="1689"/>
        <item x="833"/>
        <item x="1000"/>
        <item x="1424"/>
        <item x="9396"/>
        <item x="933"/>
        <item x="1934"/>
        <item x="2323"/>
        <item x="6256"/>
        <item x="7531"/>
        <item x="6676"/>
        <item x="1064"/>
        <item x="1558"/>
        <item x="3666"/>
        <item x="7660"/>
        <item x="2842"/>
        <item x="4714"/>
        <item x="672"/>
        <item x="3910"/>
        <item x="6731"/>
        <item x="4340"/>
        <item x="9117"/>
        <item x="8314"/>
        <item x="8321"/>
        <item x="9980"/>
        <item x="6024"/>
        <item x="7934"/>
        <item x="3830"/>
        <item x="7800"/>
        <item x="4739"/>
        <item x="5390"/>
        <item x="7016"/>
        <item x="7892"/>
        <item x="4481"/>
        <item x="6290"/>
        <item x="1688"/>
        <item x="1658"/>
        <item x="4959"/>
        <item x="1054"/>
        <item x="5642"/>
        <item x="5430"/>
        <item x="5982"/>
        <item x="7849"/>
        <item x="7985"/>
        <item x="5387"/>
        <item x="7331"/>
        <item x="6395"/>
        <item x="1969"/>
        <item x="4407"/>
        <item x="1973"/>
        <item x="4313"/>
        <item x="530"/>
        <item x="5004"/>
        <item x="6517"/>
        <item x="5054"/>
        <item x="888"/>
        <item x="4787"/>
        <item x="1753"/>
        <item x="7805"/>
        <item x="1501"/>
        <item x="4420"/>
        <item x="1148"/>
        <item x="2107"/>
        <item x="2505"/>
        <item x="8984"/>
        <item x="3549"/>
        <item x="6021"/>
        <item x="288"/>
        <item x="3625"/>
        <item x="2015"/>
        <item x="2335"/>
        <item x="8691"/>
        <item x="9727"/>
        <item x="3907"/>
        <item x="591"/>
        <item x="7858"/>
        <item x="5907"/>
        <item x="9314"/>
        <item x="1624"/>
        <item x="7431"/>
        <item x="7927"/>
        <item x="2337"/>
        <item x="8508"/>
        <item x="2981"/>
        <item x="8673"/>
        <item x="1881"/>
        <item x="8237"/>
        <item x="4944"/>
        <item x="3272"/>
        <item x="403"/>
        <item x="6828"/>
        <item x="2905"/>
        <item x="7221"/>
        <item x="1115"/>
        <item x="8774"/>
        <item x="1068"/>
        <item x="670"/>
        <item x="5961"/>
        <item x="8853"/>
        <item x="969"/>
        <item x="8607"/>
        <item x="465"/>
        <item x="2940"/>
        <item x="8446"/>
        <item x="9202"/>
        <item x="8932"/>
        <item x="5438"/>
        <item x="9792"/>
        <item x="520"/>
        <item x="7226"/>
        <item x="9849"/>
        <item x="6720"/>
        <item x="6447"/>
        <item x="7071"/>
        <item x="5137"/>
        <item x="9296"/>
        <item x="6078"/>
        <item x="3598"/>
        <item x="8483"/>
        <item x="2450"/>
        <item x="9002"/>
        <item x="3087"/>
        <item x="1527"/>
        <item x="9896"/>
        <item x="7290"/>
        <item x="5593"/>
        <item x="6010"/>
        <item x="8865"/>
        <item x="5306"/>
        <item x="7684"/>
        <item x="5006"/>
        <item x="9468"/>
        <item x="4618"/>
        <item x="9688"/>
        <item x="4656"/>
        <item x="823"/>
        <item x="3349"/>
        <item x="993"/>
        <item x="1769"/>
        <item x="9420"/>
        <item x="4759"/>
        <item x="1051"/>
        <item x="5382"/>
        <item x="7984"/>
        <item x="5994"/>
        <item x="7898"/>
        <item x="3482"/>
        <item x="7971"/>
        <item x="7529"/>
        <item x="1174"/>
        <item x="2332"/>
        <item x="1151"/>
        <item x="4719"/>
        <item x="311"/>
        <item x="6037"/>
        <item x="1706"/>
        <item x="2870"/>
        <item x="4736"/>
        <item x="2383"/>
        <item x="1345"/>
        <item x="9323"/>
        <item x="7261"/>
        <item x="7811"/>
        <item x="2941"/>
        <item x="7836"/>
        <item x="6599"/>
        <item x="9527"/>
        <item x="4975"/>
        <item x="6385"/>
        <item x="8996"/>
        <item x="5993"/>
        <item x="1551"/>
        <item x="8526"/>
        <item x="3556"/>
        <item x="4001"/>
        <item x="6422"/>
        <item x="5577"/>
        <item x="5555"/>
        <item x="2319"/>
        <item x="9955"/>
        <item x="2093"/>
        <item x="4437"/>
        <item x="2064"/>
        <item x="785"/>
        <item x="5925"/>
        <item x="6692"/>
        <item x="4022"/>
        <item x="7812"/>
        <item x="347"/>
        <item x="6158"/>
        <item x="9771"/>
        <item x="2498"/>
        <item x="8282"/>
        <item x="3449"/>
        <item x="8581"/>
        <item x="1798"/>
        <item x="3162"/>
        <item x="6224"/>
        <item x="8152"/>
        <item x="8046"/>
        <item x="7886"/>
        <item x="3587"/>
        <item x="3091"/>
        <item x="3765"/>
        <item x="8543"/>
        <item x="8575"/>
        <item x="9838"/>
        <item x="4560"/>
        <item x="4982"/>
        <item x="1531"/>
        <item x="9241"/>
        <item x="7933"/>
        <item x="6270"/>
        <item x="4386"/>
        <item x="4600"/>
        <item x="7102"/>
        <item x="9714"/>
        <item x="6294"/>
        <item x="4229"/>
        <item x="1320"/>
        <item x="7315"/>
        <item x="2721"/>
        <item x="7839"/>
        <item x="9953"/>
        <item x="8696"/>
        <item x="8528"/>
        <item x="1189"/>
        <item x="5834"/>
        <item x="5088"/>
        <item x="5299"/>
        <item x="5520"/>
        <item x="5111"/>
        <item x="1996"/>
        <item x="3321"/>
        <item x="3873"/>
        <item x="8259"/>
        <item x="6824"/>
        <item x="430"/>
        <item x="6281"/>
        <item x="8037"/>
        <item x="762"/>
        <item x="5842"/>
        <item x="9975"/>
        <item x="1955"/>
        <item x="828"/>
        <item x="2145"/>
        <item x="3819"/>
        <item x="5371"/>
        <item x="8012"/>
        <item x="3600"/>
        <item x="5629"/>
        <item x="6685"/>
        <item x="4162"/>
        <item x="9945"/>
        <item x="7121"/>
        <item x="3601"/>
        <item x="3806"/>
        <item x="3460"/>
        <item x="4511"/>
        <item x="3709"/>
        <item x="9214"/>
        <item x="6349"/>
        <item x="5120"/>
        <item x="6768"/>
        <item x="8731"/>
        <item x="6156"/>
        <item x="9328"/>
        <item x="3585"/>
        <item x="7353"/>
        <item x="2483"/>
        <item x="2155"/>
        <item x="1193"/>
        <item x="2537"/>
        <item x="4163"/>
        <item x="898"/>
        <item x="5571"/>
        <item x="7744"/>
        <item x="7847"/>
        <item x="4320"/>
        <item x="7365"/>
        <item x="4557"/>
        <item x="8476"/>
        <item x="7628"/>
        <item x="3933"/>
        <item x="5496"/>
        <item x="8826"/>
        <item x="3961"/>
        <item x="8613"/>
        <item x="7783"/>
        <item x="9178"/>
        <item x="1653"/>
        <item x="9783"/>
        <item x="6949"/>
        <item x="3337"/>
        <item x="838"/>
        <item x="6223"/>
        <item x="6415"/>
        <item x="7536"/>
        <item x="7421"/>
        <item x="267"/>
        <item x="6591"/>
        <item x="742"/>
        <item x="459"/>
        <item x="564"/>
        <item x="6982"/>
        <item x="2018"/>
        <item x="90"/>
        <item x="9874"/>
        <item x="3504"/>
        <item x="3114"/>
        <item x="2714"/>
        <item x="7205"/>
        <item x="788"/>
        <item x="2119"/>
        <item x="2363"/>
        <item x="36"/>
        <item x="4391"/>
        <item x="8926"/>
        <item x="4663"/>
        <item x="6697"/>
        <item x="7362"/>
        <item x="3125"/>
        <item x="2784"/>
        <item x="3330"/>
        <item x="9654"/>
        <item x="9784"/>
        <item x="4989"/>
        <item x="9424"/>
        <item x="505"/>
        <item x="225"/>
        <item x="1970"/>
        <item x="7126"/>
        <item x="1526"/>
        <item x="1179"/>
        <item x="3311"/>
        <item x="3538"/>
        <item x="7316"/>
        <item x="6567"/>
        <item x="4294"/>
        <item x="9809"/>
        <item x="3980"/>
        <item x="8998"/>
        <item x="8625"/>
        <item x="5219"/>
        <item x="5774"/>
        <item x="9091"/>
        <item x="6620"/>
        <item x="6987"/>
        <item x="9889"/>
        <item x="8568"/>
        <item x="8035"/>
        <item x="3577"/>
        <item x="5236"/>
        <item x="6836"/>
        <item x="4377"/>
        <item x="59"/>
        <item x="1061"/>
        <item x="718"/>
        <item x="6926"/>
        <item x="229"/>
        <item x="5305"/>
        <item x="1465"/>
        <item x="6397"/>
        <item x="4935"/>
        <item x="1251"/>
        <item x="1299"/>
        <item x="3637"/>
        <item x="2576"/>
        <item x="4196"/>
        <item x="1348"/>
        <item x="2921"/>
        <item x="8142"/>
        <item x="4207"/>
        <item x="4778"/>
        <item x="3498"/>
        <item x="4735"/>
        <item x="1281"/>
        <item x="3392"/>
        <item x="9751"/>
        <item x="324"/>
        <item x="7633"/>
        <item x="4839"/>
        <item x="9929"/>
        <item x="4510"/>
        <item x="1124"/>
        <item x="9084"/>
        <item x="9392"/>
        <item x="5452"/>
        <item x="3746"/>
        <item x="2269"/>
        <item x="2613"/>
        <item x="9083"/>
        <item x="5457"/>
        <item x="3364"/>
        <item x="5068"/>
        <item x="4137"/>
        <item x="8749"/>
        <item x="915"/>
        <item x="2504"/>
        <item x="177"/>
        <item x="9819"/>
        <item x="6467"/>
        <item x="9221"/>
        <item x="856"/>
        <item x="4432"/>
        <item x="165"/>
        <item x="9413"/>
        <item x="5314"/>
        <item x="1560"/>
        <item x="7733"/>
        <item x="9878"/>
        <item x="8529"/>
        <item x="7899"/>
        <item x="9474"/>
        <item x="114"/>
        <item x="3038"/>
        <item x="2268"/>
        <item x="2892"/>
        <item x="4803"/>
        <item x="1257"/>
        <item x="5898"/>
        <item x="7064"/>
        <item x="3115"/>
        <item x="1316"/>
        <item x="3983"/>
        <item x="3507"/>
        <item x="2152"/>
        <item x="9022"/>
        <item x="629"/>
        <item x="6468"/>
        <item x="5760"/>
        <item x="8921"/>
        <item x="3379"/>
        <item x="4789"/>
        <item x="8261"/>
        <item x="6500"/>
        <item x="5970"/>
        <item x="2480"/>
        <item x="341"/>
        <item x="385"/>
        <item x="8609"/>
        <item x="4536"/>
        <item x="146"/>
        <item x="7202"/>
        <item x="7613"/>
        <item x="537"/>
        <item x="594"/>
        <item x="5847"/>
        <item x="5015"/>
        <item x="8058"/>
        <item x="9272"/>
        <item x="1651"/>
        <item x="5425"/>
        <item x="825"/>
        <item x="4350"/>
        <item x="1020"/>
        <item x="2815"/>
        <item x="8745"/>
        <item x="9720"/>
        <item x="2434"/>
        <item x="4581"/>
        <item x="2267"/>
        <item x="1543"/>
        <item x="9571"/>
        <item x="7976"/>
        <item x="1657"/>
        <item x="2453"/>
        <item x="451"/>
        <item x="9699"/>
        <item x="7044"/>
        <item x="3877"/>
        <item x="2615"/>
        <item x="7294"/>
        <item x="5867"/>
        <item x="4885"/>
        <item x="696"/>
        <item x="7479"/>
        <item x="9738"/>
        <item x="5121"/>
        <item x="5752"/>
        <item x="7993"/>
        <item x="2986"/>
        <item x="7623"/>
        <item x="6316"/>
        <item x="3539"/>
        <item x="3226"/>
        <item x="7235"/>
        <item x="5855"/>
        <item x="1714"/>
        <item x="321"/>
        <item x="6612"/>
        <item x="162"/>
        <item x="2069"/>
        <item x="9837"/>
        <item x="1478"/>
        <item x="7174"/>
        <item x="3929"/>
        <item x="2919"/>
        <item x="8104"/>
        <item x="1013"/>
        <item x="4448"/>
        <item x="8909"/>
        <item x="653"/>
        <item x="8366"/>
        <item x="2833"/>
        <item x="4629"/>
        <item x="3550"/>
        <item x="1779"/>
        <item x="7125"/>
        <item x="8045"/>
        <item x="7156"/>
        <item x="1709"/>
        <item x="2888"/>
        <item x="1987"/>
        <item x="5610"/>
        <item x="337"/>
        <item x="7162"/>
        <item x="7372"/>
        <item x="648"/>
        <item x="82"/>
        <item x="954"/>
        <item x="1935"/>
        <item x="4954"/>
        <item x="7871"/>
        <item x="2096"/>
        <item x="6435"/>
        <item x="2385"/>
        <item x="590"/>
        <item x="266"/>
        <item x="3937"/>
        <item x="1735"/>
        <item x="7614"/>
        <item x="1178"/>
        <item x="498"/>
        <item x="414"/>
        <item x="7181"/>
        <item x="3383"/>
        <item x="4773"/>
        <item x="6125"/>
        <item x="5823"/>
        <item x="8725"/>
        <item x="3048"/>
        <item x="4267"/>
        <item x="189"/>
        <item x="4842"/>
        <item x="9146"/>
        <item x="2171"/>
        <item x="6476"/>
        <item x="9591"/>
        <item x="994"/>
        <item x="800"/>
        <item x="1422"/>
        <item x="2867"/>
        <item x="8070"/>
        <item x="840"/>
        <item x="6178"/>
        <item x="1891"/>
        <item x="7678"/>
        <item x="1117"/>
        <item x="227"/>
        <item x="3557"/>
        <item x="7439"/>
        <item x="6403"/>
        <item x="3778"/>
        <item x="8903"/>
        <item x="637"/>
        <item x="7111"/>
        <item x="7543"/>
        <item x="3088"/>
        <item x="516"/>
        <item x="7590"/>
        <item x="7374"/>
        <item x="2597"/>
        <item x="3654"/>
        <item x="3185"/>
        <item x="8816"/>
        <item x="7842"/>
        <item x="4866"/>
        <item x="6837"/>
        <item x="436"/>
        <item x="8089"/>
        <item x="3193"/>
        <item x="6367"/>
        <item x="1096"/>
        <item x="8937"/>
        <item x="2295"/>
        <item x="7391"/>
        <item x="7621"/>
        <item x="9008"/>
        <item x="1204"/>
        <item x="5003"/>
        <item x="7152"/>
        <item x="2920"/>
        <item x="9215"/>
        <item x="9880"/>
        <item x="8810"/>
        <item x="4630"/>
        <item x="7324"/>
        <item x="7900"/>
        <item x="4764"/>
        <item x="2147"/>
        <item x="164"/>
        <item x="1831"/>
        <item x="7931"/>
        <item x="6006"/>
        <item x="5130"/>
        <item x="3084"/>
        <item x="1324"/>
        <item x="7530"/>
        <item x="9752"/>
        <item x="9524"/>
        <item x="5845"/>
        <item x="712"/>
        <item x="8219"/>
        <item x="9695"/>
        <item x="9804"/>
        <item x="1370"/>
        <item x="6790"/>
        <item x="2820"/>
        <item x="9015"/>
        <item x="5580"/>
        <item x="6103"/>
        <item x="4065"/>
        <item x="4650"/>
        <item x="8295"/>
        <item x="2793"/>
        <item x="2481"/>
        <item x="1079"/>
        <item x="2901"/>
        <item x="6584"/>
        <item x="2897"/>
        <item x="2765"/>
        <item x="5029"/>
        <item x="6841"/>
        <item x="9435"/>
        <item x="7772"/>
        <item x="9852"/>
        <item x="2128"/>
        <item x="7422"/>
        <item x="2281"/>
        <item x="7027"/>
        <item x="9163"/>
        <item x="9863"/>
        <item x="1377"/>
        <item x="1023"/>
        <item x="8657"/>
        <item x="8776"/>
        <item x="6340"/>
        <item x="3008"/>
        <item x="5715"/>
        <item x="4470"/>
        <item x="3838"/>
        <item x="5771"/>
        <item x="9701"/>
        <item x="2656"/>
        <item x="3234"/>
        <item x="5779"/>
        <item x="2382"/>
        <item x="9029"/>
        <item x="4880"/>
        <item x="839"/>
        <item x="3605"/>
        <item x="1673"/>
        <item x="523"/>
        <item x="5635"/>
        <item x="6229"/>
        <item x="9735"/>
        <item x="8416"/>
        <item x="8392"/>
        <item x="5133"/>
        <item x="7579"/>
        <item x="9893"/>
        <item x="7456"/>
        <item x="9921"/>
        <item x="3315"/>
        <item x="147"/>
        <item x="4690"/>
        <item x="3744"/>
        <item x="8595"/>
        <item x="6250"/>
        <item x="8964"/>
        <item x="507"/>
        <item x="9014"/>
        <item x="1796"/>
        <item x="5085"/>
        <item x="769"/>
        <item x="1031"/>
        <item x="7449"/>
        <item x="7443"/>
        <item x="883"/>
        <item x="8734"/>
        <item x="289"/>
        <item x="851"/>
        <item x="261"/>
        <item x="3931"/>
        <item x="33"/>
        <item x="1764"/>
        <item x="6046"/>
        <item x="2105"/>
        <item x="8688"/>
        <item x="237"/>
        <item x="1081"/>
        <item x="8204"/>
        <item x="9505"/>
        <item x="8600"/>
        <item x="3172"/>
        <item x="4642"/>
        <item x="6801"/>
        <item x="1089"/>
        <item x="302"/>
        <item x="7992"/>
        <item x="35"/>
        <item x="9110"/>
        <item x="5860"/>
        <item x="8074"/>
        <item x="5349"/>
        <item x="8234"/>
        <item x="6273"/>
        <item x="4170"/>
        <item x="2095"/>
        <item x="5247"/>
        <item x="7269"/>
        <item x="6019"/>
        <item x="4500"/>
        <item x="6833"/>
        <item x="3672"/>
        <item x="4058"/>
        <item x="2183"/>
        <item x="4876"/>
        <item x="2801"/>
        <item x="3128"/>
        <item x="4894"/>
        <item x="9803"/>
        <item x="6845"/>
        <item x="6228"/>
        <item x="6638"/>
        <item x="6379"/>
        <item x="7159"/>
        <item x="7837"/>
        <item x="8181"/>
        <item x="1390"/>
        <item x="932"/>
        <item x="2661"/>
        <item x="2140"/>
        <item x="8328"/>
        <item x="8241"/>
        <item x="2475"/>
        <item x="2016"/>
        <item x="7336"/>
        <item x="9086"/>
        <item x="5680"/>
        <item x="7841"/>
        <item x="2762"/>
        <item x="3971"/>
        <item x="5787"/>
        <item x="6411"/>
        <item x="8212"/>
        <item x="9879"/>
        <item x="9973"/>
        <item x="6536"/>
        <item x="8573"/>
        <item x="1046"/>
        <item x="3781"/>
        <item x="1878"/>
        <item x="6579"/>
        <item x="1011"/>
        <item x="8786"/>
        <item x="2851"/>
        <item x="7700"/>
        <item x="1841"/>
        <item x="3296"/>
        <item x="2026"/>
        <item x="2286"/>
        <item x="9630"/>
        <item x="1150"/>
        <item x="9"/>
        <item x="7352"/>
        <item x="8468"/>
        <item x="8789"/>
        <item x="9631"/>
        <item x="420"/>
        <item x="5619"/>
        <item x="5189"/>
        <item x="3515"/>
        <item x="9594"/>
        <item x="5145"/>
        <item x="309"/>
        <item x="6863"/>
        <item x="496"/>
        <item x="3155"/>
        <item x="1103"/>
        <item x="7955"/>
        <item x="8671"/>
        <item x="2316"/>
        <item x="3563"/>
        <item x="2868"/>
        <item x="2331"/>
        <item x="5852"/>
        <item x="708"/>
        <item x="7661"/>
        <item x="115"/>
        <item x="926"/>
        <item x="6924"/>
        <item x="1134"/>
        <item x="2502"/>
        <item x="6155"/>
        <item x="8542"/>
        <item x="7190"/>
        <item x="4037"/>
        <item x="1716"/>
        <item x="7270"/>
        <item x="6964"/>
        <item x="4659"/>
        <item x="1312"/>
        <item x="6851"/>
        <item x="140"/>
        <item x="5240"/>
        <item x="4864"/>
        <item x="2639"/>
        <item x="9071"/>
        <item x="9295"/>
        <item x="9575"/>
        <item x="6541"/>
        <item x="776"/>
        <item x="7975"/>
        <item x="407"/>
        <item x="4727"/>
        <item x="8639"/>
        <item x="4454"/>
        <item x="693"/>
        <item x="7423"/>
        <item x="6573"/>
        <item x="7603"/>
        <item x="3677"/>
        <item x="3611"/>
        <item x="5984"/>
        <item x="6183"/>
        <item x="8080"/>
        <item x="4922"/>
        <item x="2451"/>
        <item x="822"/>
        <item x="102"/>
        <item x="4743"/>
        <item x="7797"/>
        <item x="3667"/>
        <item x="5080"/>
        <item x="2917"/>
        <item x="1196"/>
        <item x="3502"/>
        <item x="4913"/>
        <item x="7461"/>
        <item x="9116"/>
        <item x="8202"/>
        <item x="4265"/>
        <item x="1131"/>
        <item x="1024"/>
        <item x="8590"/>
        <item x="2536"/>
        <item x="3264"/>
        <item x="7038"/>
        <item x="9517"/>
        <item x="2823"/>
        <item x="7817"/>
        <item x="3823"/>
        <item x="8879"/>
        <item x="5704"/>
        <item x="1435"/>
        <item x="8177"/>
        <item x="3366"/>
        <item x="9521"/>
        <item x="284"/>
        <item x="3427"/>
        <item x="6262"/>
        <item x="6051"/>
        <item x="9270"/>
        <item x="346"/>
        <item x="610"/>
        <item x="1120"/>
        <item x="9532"/>
        <item x="5456"/>
        <item x="9325"/>
        <item x="2398"/>
        <item x="6991"/>
        <item x="4760"/>
        <item x="1643"/>
        <item x="7851"/>
        <item x="8471"/>
        <item x="1926"/>
        <item x="7459"/>
        <item x="6261"/>
        <item x="5436"/>
        <item x="1721"/>
        <item x="1487"/>
        <item x="6115"/>
        <item x="6950"/>
        <item x="2211"/>
        <item x="2601"/>
        <item x="5244"/>
        <item x="1997"/>
        <item x="4980"/>
        <item x="6312"/>
        <item x="8911"/>
        <item x="2378"/>
        <item x="884"/>
        <item x="5677"/>
        <item x="8496"/>
        <item x="8013"/>
        <item x="7995"/>
        <item x="6688"/>
        <item x="6048"/>
        <item x="38"/>
        <item x="9719"/>
        <item x="780"/>
        <item x="7561"/>
        <item x="811"/>
        <item x="1049"/>
        <item x="9023"/>
        <item x="7831"/>
        <item x="9901"/>
        <item x="5790"/>
        <item x="5195"/>
        <item x="6980"/>
        <item x="1641"/>
        <item x="4476"/>
        <item x="4380"/>
        <item x="3254"/>
        <item x="1906"/>
        <item x="7925"/>
        <item x="1110"/>
        <item x="4817"/>
        <item x="5535"/>
        <item x="804"/>
        <item x="671"/>
        <item x="4756"/>
        <item x="7262"/>
        <item x="1675"/>
        <item x="6389"/>
        <item x="78"/>
        <item x="1485"/>
        <item x="3860"/>
        <item x="9761"/>
        <item x="5910"/>
        <item x="5703"/>
        <item x="5960"/>
        <item x="541"/>
        <item x="9535"/>
        <item x="5200"/>
        <item x="982"/>
        <item x="6549"/>
        <item x="7133"/>
        <item x="1125"/>
        <item x="8666"/>
        <item x="1230"/>
        <item x="4709"/>
        <item x="5858"/>
        <item x="4579"/>
        <item x="8349"/>
        <item x="6072"/>
        <item x="6159"/>
        <item x="5162"/>
        <item x="506"/>
        <item x="6727"/>
        <item x="1379"/>
        <item x="9689"/>
        <item x="394"/>
        <item x="1630"/>
        <item x="8831"/>
        <item x="1986"/>
        <item x="4819"/>
        <item x="6946"/>
        <item x="1846"/>
        <item x="2122"/>
        <item x="3047"/>
        <item x="2903"/>
        <item x="9725"/>
        <item x="8923"/>
        <item x="3862"/>
        <item x="8485"/>
        <item x="3966"/>
        <item x="9629"/>
        <item x="4323"/>
        <item x="5117"/>
        <item x="536"/>
        <item x="7348"/>
        <item x="3415"/>
        <item x="9358"/>
        <item x="2125"/>
        <item x="8121"/>
        <item x="5686"/>
        <item x="519"/>
        <item x="4406"/>
        <item x="7639"/>
        <item x="8951"/>
        <item x="7943"/>
        <item x="8472"/>
        <item x="6892"/>
        <item x="3848"/>
        <item x="1639"/>
        <item x="6547"/>
        <item x="6112"/>
        <item x="984"/>
        <item x="3230"/>
        <item x="1746"/>
        <item x="4131"/>
        <item x="1272"/>
        <item x="5044"/>
        <item x="770"/>
        <item x="8283"/>
        <item x="9526"/>
        <item x="2097"/>
        <item x="4210"/>
        <item x="2394"/>
        <item x="2616"/>
        <item x="291"/>
        <item x="8387"/>
        <item x="834"/>
        <item x="8164"/>
        <item x="3052"/>
        <item x="3883"/>
        <item x="9972"/>
        <item x="6064"/>
        <item x="3341"/>
        <item x="3270"/>
        <item x="8027"/>
        <item x="3354"/>
        <item x="5632"/>
        <item x="2821"/>
        <item x="9300"/>
        <item x="8899"/>
        <item x="6033"/>
        <item x="9386"/>
        <item x="2201"/>
        <item x="7799"/>
        <item x="2647"/>
        <item x="3026"/>
        <item x="2324"/>
        <item x="655"/>
        <item x="2007"/>
        <item x="7638"/>
        <item x="2328"/>
        <item x="1819"/>
        <item x="8761"/>
        <item x="9114"/>
        <item x="3469"/>
        <item x="2135"/>
        <item x="1638"/>
        <item x="1611"/>
        <item x="2309"/>
        <item x="6853"/>
        <item x="8195"/>
        <item x="9096"/>
        <item x="3879"/>
        <item x="1535"/>
        <item x="2472"/>
        <item x="5405"/>
        <item x="7834"/>
        <item x="6745"/>
        <item x="5672"/>
        <item x="175"/>
        <item x="8557"/>
        <item x="5926"/>
        <item x="9257"/>
        <item x="8145"/>
        <item x="7759"/>
        <item x="6998"/>
        <item x="873"/>
        <item x="1566"/>
        <item x="7028"/>
        <item x="745"/>
        <item x="8048"/>
        <item x="9266"/>
        <item x="3335"/>
        <item x="8095"/>
        <item x="5372"/>
        <item x="609"/>
        <item x="3360"/>
        <item x="2844"/>
        <item x="8645"/>
        <item x="9992"/>
        <item x="6812"/>
        <item x="8438"/>
        <item x="2447"/>
        <item x="8545"/>
        <item x="4321"/>
        <item x="3794"/>
        <item x="5317"/>
        <item x="8971"/>
        <item x="6298"/>
        <item x="1214"/>
        <item x="9366"/>
        <item x="8940"/>
        <item x="7826"/>
        <item x="5409"/>
        <item x="7777"/>
        <item x="6427"/>
        <item x="3329"/>
        <item x="1326"/>
        <item x="1130"/>
        <item x="1018"/>
        <item x="892"/>
        <item x="8829"/>
        <item x="1288"/>
        <item x="1917"/>
        <item x="7045"/>
        <item x="6747"/>
        <item x="4634"/>
        <item x="5687"/>
        <item x="9119"/>
        <item x="4370"/>
        <item x="8069"/>
        <item x="9904"/>
        <item x="9361"/>
        <item x="1280"/>
        <item x="9320"/>
        <item x="2227"/>
        <item x="8766"/>
        <item x="7420"/>
        <item x="6995"/>
        <item x="9028"/>
        <item x="2422"/>
        <item x="4338"/>
        <item x="1774"/>
        <item x="6264"/>
        <item x="2134"/>
        <item x="5289"/>
        <item x="3344"/>
        <item x="9347"/>
        <item x="8873"/>
        <item x="8869"/>
        <item x="6988"/>
        <item x="7334"/>
        <item x="8531"/>
        <item x="1910"/>
        <item x="7098"/>
        <item x="7977"/>
        <item x="8561"/>
        <item x="5578"/>
        <item x="8854"/>
        <item x="2634"/>
        <item x="5968"/>
        <item x="3039"/>
        <item x="5696"/>
        <item x="9818"/>
        <item x="9085"/>
        <item x="219"/>
        <item x="5423"/>
        <item x="9817"/>
        <item x="8112"/>
        <item x="9066"/>
        <item x="5442"/>
        <item x="5101"/>
        <item x="910"/>
        <item x="6822"/>
        <item x="4152"/>
        <item x="8226"/>
        <item x="7654"/>
        <item x="1386"/>
        <item x="9653"/>
        <item x="8263"/>
        <item x="9155"/>
        <item x="9359"/>
        <item x="8076"/>
        <item x="3440"/>
        <item x="9562"/>
        <item x="7389"/>
        <item x="119"/>
        <item x="6372"/>
        <item x="7137"/>
        <item x="7883"/>
        <item x="7599"/>
        <item x="5748"/>
        <item x="4558"/>
        <item x="9319"/>
        <item x="2577"/>
        <item x="3071"/>
        <item x="518"/>
        <item x="182"/>
        <item x="861"/>
        <item x="526"/>
        <item x="7676"/>
        <item x="1210"/>
        <item x="2441"/>
        <item x="5397"/>
        <item x="7051"/>
        <item x="7042"/>
        <item x="8286"/>
        <item x="9920"/>
        <item x="5608"/>
        <item x="9651"/>
        <item x="2313"/>
        <item x="429"/>
        <item x="8406"/>
        <item x="2279"/>
        <item x="4637"/>
        <item x="4439"/>
        <item x="2818"/>
        <item x="8170"/>
        <item x="4654"/>
        <item x="3377"/>
        <item x="4953"/>
        <item x="5799"/>
        <item x="4749"/>
        <item x="7659"/>
        <item x="8358"/>
        <item x="5541"/>
        <item x="8785"/>
        <item x="1851"/>
        <item x="393"/>
        <item x="5833"/>
        <item x="2922"/>
        <item x="7865"/>
        <item x="9974"/>
        <item x="6214"/>
        <item x="4779"/>
        <item x="6986"/>
        <item x="9165"/>
        <item x="1208"/>
        <item x="4043"/>
        <item x="9503"/>
        <item x="1821"/>
        <item x="3493"/>
        <item x="2718"/>
        <item x="4875"/>
        <item x="5059"/>
        <item x="6153"/>
        <item x="4608"/>
        <item x="9768"/>
        <item x="554"/>
        <item x="294"/>
        <item x="6854"/>
        <item x="5276"/>
        <item x="5131"/>
        <item x="9495"/>
        <item x="9148"/>
        <item x="9710"/>
        <item x="9747"/>
        <item x="7918"/>
        <item x="3384"/>
        <item x="4986"/>
        <item x="9345"/>
        <item x="985"/>
        <item x="3784"/>
        <item x="4766"/>
        <item x="7447"/>
        <item x="3142"/>
        <item x="8636"/>
        <item x="4281"/>
        <item x="9281"/>
        <item x="572"/>
        <item x="1121"/>
        <item x="1297"/>
        <item x="4604"/>
        <item x="6404"/>
        <item x="7552"/>
        <item x="9021"/>
        <item x="3669"/>
        <item x="9430"/>
        <item x="6532"/>
        <item x="7094"/>
        <item x="6816"/>
        <item x="5622"/>
        <item x="767"/>
        <item x="9239"/>
        <item x="3455"/>
        <item x="8800"/>
        <item x="6104"/>
        <item x="1838"/>
        <item x="5388"/>
        <item x="7803"/>
        <item x="7393"/>
        <item x="3684"/>
        <item x="425"/>
        <item x="2005"/>
        <item x="4031"/>
        <item x="6518"/>
        <item x="9395"/>
        <item x="7281"/>
        <item x="7179"/>
        <item x="380"/>
        <item x="4828"/>
        <item x="5325"/>
        <item x="6106"/>
        <item x="4130"/>
        <item x="9453"/>
        <item x="7780"/>
        <item x="3428"/>
        <item x="4040"/>
        <item x="3000"/>
        <item x="8445"/>
        <item x="1552"/>
        <item x="8235"/>
        <item x="7730"/>
        <item x="1899"/>
        <item x="2912"/>
        <item x="2395"/>
        <item x="3100"/>
        <item x="2977"/>
        <item x="9870"/>
        <item x="9537"/>
        <item x="5524"/>
        <item x="3429"/>
        <item x="6252"/>
        <item x="7721"/>
        <item x="8386"/>
        <item x="9081"/>
        <item x="5333"/>
        <item x="2468"/>
        <item x="2029"/>
        <item x="599"/>
        <item x="1712"/>
        <item x="6590"/>
        <item x="6313"/>
        <item x="9723"/>
        <item x="909"/>
        <item x="1968"/>
        <item x="2063"/>
        <item x="7002"/>
        <item x="91"/>
        <item x="1911"/>
        <item x="8886"/>
        <item x="6080"/>
        <item x="4793"/>
        <item x="659"/>
        <item x="358"/>
        <item x="4246"/>
        <item x="11"/>
        <item x="7645"/>
        <item x="3570"/>
        <item x="9610"/>
        <item x="3436"/>
        <item x="5385"/>
        <item x="1837"/>
        <item x="9256"/>
        <item x="2470"/>
        <item x="9439"/>
        <item x="481"/>
        <item x="970"/>
        <item x="4748"/>
        <item x="9411"/>
        <item x="5762"/>
        <item x="7263"/>
        <item x="5654"/>
        <item x="6375"/>
        <item x="6823"/>
        <item x="7414"/>
        <item x="2927"/>
        <item x="6162"/>
        <item x="8577"/>
        <item x="1507"/>
        <item x="8892"/>
        <item x="9158"/>
        <item x="5873"/>
        <item x="5685"/>
        <item x="1840"/>
        <item x="8434"/>
        <item x="1072"/>
        <item x="1470"/>
        <item x="9865"/>
        <item x="577"/>
        <item x="6999"/>
        <item x="1460"/>
        <item x="1384"/>
        <item x="5150"/>
        <item x="9902"/>
        <item x="6730"/>
        <item x="3407"/>
        <item x="9959"/>
        <item x="7451"/>
        <item x="6650"/>
        <item x="763"/>
        <item x="1097"/>
        <item x="456"/>
        <item x="9326"/>
        <item x="6876"/>
        <item x="8703"/>
        <item x="7082"/>
        <item x="9217"/>
        <item x="1696"/>
        <item x="2442"/>
        <item x="6432"/>
        <item x="7"/>
        <item x="8891"/>
        <item x="4686"/>
        <item x="9805"/>
        <item x="4394"/>
        <item x="9832"/>
        <item x="704"/>
        <item x="2358"/>
        <item x="6929"/>
        <item x="8995"/>
        <item x="6003"/>
        <item x="51"/>
        <item x="6561"/>
        <item x="5708"/>
        <item x="9046"/>
        <item x="3110"/>
        <item x="8535"/>
        <item x="1648"/>
        <item x="1215"/>
        <item x="5818"/>
        <item x="269"/>
        <item x="893"/>
        <item x="31"/>
        <item x="7408"/>
        <item x="7399"/>
        <item x="5308"/>
        <item x="2700"/>
        <item x="7616"/>
        <item x="2874"/>
        <item x="4667"/>
        <item x="8949"/>
        <item x="942"/>
        <item x="9772"/>
        <item x="6400"/>
        <item x="3064"/>
        <item x="1645"/>
        <item x="4792"/>
        <item x="9613"/>
        <item x="1219"/>
        <item x="6163"/>
        <item x="3787"/>
        <item x="2347"/>
        <item x="2554"/>
        <item x="8480"/>
        <item x="8821"/>
        <item x="8017"/>
        <item x="4447"/>
        <item x="9102"/>
        <item x="9052"/>
        <item x="5800"/>
        <item x="2955"/>
        <item x="5647"/>
        <item x="9658"/>
        <item x="2320"/>
        <item x="1662"/>
        <item x="4193"/>
        <item x="6203"/>
        <item x="3369"/>
        <item x="2966"/>
        <item x="853"/>
        <item x="2605"/>
        <item x="2060"/>
        <item x="7433"/>
        <item x="6188"/>
        <item x="716"/>
        <item x="1450"/>
        <item x="6438"/>
        <item x="5829"/>
        <item x="5568"/>
        <item x="3567"/>
        <item x="2304"/>
        <item x="322"/>
        <item x="8452"/>
        <item x="9180"/>
        <item x="4324"/>
        <item x="2834"/>
        <item x="3679"/>
        <item x="4847"/>
        <item x="6007"/>
        <item x="2463"/>
        <item x="8544"/>
        <item x="5990"/>
        <item x="5177"/>
        <item x="8258"/>
        <item x="857"/>
        <item x="6230"/>
        <item x="4512"/>
        <item x="9416"/>
        <item x="4591"/>
        <item x="2741"/>
        <item x="1275"/>
        <item x="4273"/>
        <item x="764"/>
        <item x="8762"/>
        <item x="4107"/>
        <item x="6149"/>
        <item x="252"/>
        <item x="4697"/>
        <item x="3897"/>
        <item x="4910"/>
        <item x="3957"/>
        <item x="5214"/>
        <item x="1800"/>
        <item x="6442"/>
        <item x="4440"/>
        <item x="7252"/>
        <item x="3061"/>
        <item x="7775"/>
        <item x="3928"/>
        <item x="9489"/>
        <item x="7217"/>
        <item x="6205"/>
        <item x="8280"/>
        <item x="8500"/>
        <item x="2636"/>
        <item x="9544"/>
        <item x="1094"/>
        <item x="4030"/>
        <item x="5351"/>
        <item x="4185"/>
        <item x="4472"/>
        <item x="7773"/>
        <item x="601"/>
        <item x="1362"/>
        <item x="7809"/>
        <item x="9417"/>
        <item x="440"/>
        <item x="1554"/>
        <item x="8066"/>
        <item x="6405"/>
        <item x="461"/>
        <item x="8433"/>
        <item x="1962"/>
        <item x="7337"/>
        <item x="3895"/>
        <item x="6428"/>
        <item x="1237"/>
        <item x="2730"/>
        <item x="181"/>
        <item x="46"/>
        <item x="2759"/>
        <item x="8275"/>
        <item x="8099"/>
        <item x="3737"/>
        <item x="8185"/>
        <item x="7951"/>
        <item x="7996"/>
        <item x="8228"/>
        <item x="4240"/>
        <item x="2557"/>
        <item x="7894"/>
        <item x="8510"/>
        <item x="2866"/>
        <item x="719"/>
        <item x="4415"/>
        <item x="8773"/>
        <item x="3043"/>
        <item x="5460"/>
        <item x="7917"/>
        <item x="8186"/>
        <item x="6566"/>
        <item x="1719"/>
        <item x="1749"/>
        <item x="478"/>
        <item x="9479"/>
        <item x="6480"/>
        <item x="6858"/>
        <item x="6036"/>
        <item x="5303"/>
        <item x="325"/>
        <item x="9681"/>
        <item x="5723"/>
        <item x="6896"/>
        <item x="7047"/>
        <item x="3441"/>
        <item x="5340"/>
        <item x="5590"/>
        <item x="4248"/>
        <item x="5078"/>
        <item x="9397"/>
        <item x="578"/>
        <item x="6097"/>
        <item x="2333"/>
        <item x="4081"/>
        <item x="4543"/>
        <item x="847"/>
        <item x="7041"/>
        <item x="3813"/>
        <item x="331"/>
        <item x="5262"/>
        <item x="7908"/>
        <item x="7170"/>
        <item x="4531"/>
        <item x="6694"/>
        <item x="8063"/>
        <item x="2296"/>
        <item x="5510"/>
        <item x="6647"/>
        <item x="4785"/>
        <item x="5149"/>
        <item x="4067"/>
        <item x="7506"/>
        <item x="2753"/>
        <item x="533"/>
        <item x="2473"/>
        <item x="6587"/>
        <item x="896"/>
        <item x="6627"/>
        <item x="5848"/>
        <item x="5031"/>
        <item x="4555"/>
        <item x="9342"/>
        <item x="4701"/>
        <item x="6568"/>
        <item x="5239"/>
        <item x="9558"/>
        <item x="9612"/>
        <item x="4012"/>
        <item x="8948"/>
        <item x="1760"/>
        <item x="8277"/>
        <item x="2004"/>
        <item x="7075"/>
        <item x="4208"/>
        <item x="7709"/>
        <item x="8713"/>
        <item x="6695"/>
        <item x="7857"/>
        <item x="1278"/>
        <item x="7893"/>
        <item x="2734"/>
        <item x="8889"/>
        <item x="5249"/>
        <item x="4109"/>
        <item x="5241"/>
        <item x="9767"/>
        <item x="5208"/>
        <item x="7922"/>
        <item x="5702"/>
        <item x="9398"/>
        <item x="5934"/>
        <item x="9233"/>
        <item x="8248"/>
        <item x="4367"/>
        <item x="7550"/>
        <item x="803"/>
        <item x="428"/>
        <item x="6702"/>
        <item x="3899"/>
        <item x="1650"/>
        <item x="7369"/>
        <item x="9864"/>
        <item x="2076"/>
        <item x="1763"/>
        <item x="7246"/>
        <item x="6651"/>
        <item x="4371"/>
        <item x="9677"/>
        <item x="5546"/>
        <item x="3561"/>
        <item x="389"/>
        <item x="8674"/>
        <item x="4990"/>
        <item x="7989"/>
        <item x="7412"/>
        <item x="2811"/>
        <item x="7703"/>
        <item x="9780"/>
        <item x="1205"/>
        <item x="6218"/>
        <item x="4205"/>
        <item x="3566"/>
        <item x="9157"/>
        <item x="8128"/>
        <item x="791"/>
        <item x="6144"/>
        <item x="1028"/>
        <item x="4212"/>
        <item x="6527"/>
        <item x="5935"/>
        <item x="9277"/>
        <item x="5009"/>
        <item x="8551"/>
        <item x="722"/>
        <item x="1983"/>
        <item x="9774"/>
        <item x="8558"/>
        <item x="699"/>
        <item x="9429"/>
        <item x="8004"/>
        <item x="2971"/>
        <item x="2590"/>
        <item x="9212"/>
        <item x="1292"/>
        <item x="5079"/>
        <item x="4826"/>
        <item x="1582"/>
        <item x="8111"/>
        <item x="5785"/>
        <item x="297"/>
        <item x="9493"/>
        <item x="2632"/>
        <item x="8071"/>
        <item x="1939"/>
        <item x="8654"/>
        <item x="4795"/>
        <item x="4535"/>
        <item x="707"/>
        <item x="7342"/>
        <item x="5100"/>
        <item x="9839"/>
        <item x="6160"/>
        <item x="1765"/>
        <item x="9491"/>
        <item x="3180"/>
        <item x="3434"/>
        <item x="2057"/>
        <item x="6275"/>
        <item x="6457"/>
        <item x="4353"/>
        <item x="5229"/>
        <item x="743"/>
        <item x="5439"/>
        <item x="3086"/>
        <item x="5374"/>
        <item x="2397"/>
        <item x="2131"/>
        <item x="9289"/>
        <item x="7151"/>
        <item x="9598"/>
        <item x="3916"/>
        <item x="5840"/>
        <item x="1610"/>
        <item x="4100"/>
        <item x="2827"/>
        <item x="5109"/>
        <item x="7494"/>
        <item x="3884"/>
        <item x="4889"/>
        <item x="2684"/>
        <item x="6150"/>
        <item x="747"/>
        <item x="2055"/>
        <item x="4032"/>
        <item x="1333"/>
        <item x="2241"/>
        <item x="9062"/>
        <item x="6129"/>
        <item x="5202"/>
        <item x="7592"/>
        <item x="6414"/>
        <item x="1222"/>
        <item x="1785"/>
        <item x="5987"/>
        <item x="401"/>
        <item x="8656"/>
        <item x="359"/>
        <item x="7870"/>
        <item x="1258"/>
        <item x="2832"/>
        <item x="6436"/>
        <item x="7647"/>
        <item x="2946"/>
        <item x="3695"/>
        <item x="6956"/>
        <item x="2923"/>
        <item x="4122"/>
        <item x="1375"/>
        <item x="3496"/>
        <item x="6377"/>
        <item x="6287"/>
        <item x="2044"/>
        <item x="517"/>
        <item x="3808"/>
        <item x="7950"/>
        <item x="1565"/>
        <item x="8477"/>
        <item x="4513"/>
        <item x="558"/>
        <item x="1446"/>
        <item x="9203"/>
        <item x="8847"/>
        <item x="8318"/>
        <item x="9278"/>
        <item x="7442"/>
        <item x="8372"/>
        <item x="9810"/>
        <item x="3648"/>
        <item x="3718"/>
        <item x="3717"/>
        <item x="3355"/>
        <item x="2059"/>
        <item x="3438"/>
        <item x="8003"/>
        <item x="7601"/>
        <item x="8243"/>
        <item x="5035"/>
        <item x="4585"/>
        <item x="6751"/>
        <item x="226"/>
        <item x="7054"/>
        <item x="7010"/>
        <item x="2747"/>
        <item x="9291"/>
        <item x="8002"/>
        <item x="5498"/>
        <item x="4678"/>
        <item x="3665"/>
        <item x="7891"/>
        <item x="3975"/>
        <item x="7055"/>
        <item x="2885"/>
        <item x="4289"/>
        <item x="8053"/>
        <item x="3089"/>
        <item x="4660"/>
        <item x="2489"/>
        <item x="241"/>
        <item x="6360"/>
        <item x="7187"/>
        <item x="6475"/>
        <item x="2564"/>
        <item x="1542"/>
        <item x="6177"/>
        <item x="4858"/>
        <item x="1406"/>
        <item x="8732"/>
        <item x="1699"/>
        <item x="752"/>
        <item x="821"/>
        <item x="5895"/>
        <item x="8250"/>
        <item x="433"/>
        <item x="8516"/>
        <item x="8863"/>
        <item x="8547"/>
        <item x="3664"/>
        <item x="4857"/>
        <item x="6884"/>
        <item x="1524"/>
        <item x="3353"/>
        <item x="4758"/>
        <item x="4066"/>
        <item x="7014"/>
        <item x="6927"/>
        <item x="1933"/>
        <item x="2210"/>
        <item x="4594"/>
        <item x="5973"/>
        <item x="5052"/>
        <item x="4400"/>
        <item x="5989"/>
        <item x="1775"/>
        <item x="4284"/>
        <item x="1865"/>
        <item x="2799"/>
        <item x="1012"/>
        <item x="9712"/>
        <item x="8680"/>
        <item x="3277"/>
        <item x="2702"/>
        <item x="6677"/>
        <item x="8588"/>
        <item x="9656"/>
        <item x="154"/>
        <item x="5682"/>
        <item x="5482"/>
        <item x="9287"/>
        <item x="9717"/>
        <item x="4242"/>
        <item x="3241"/>
        <item x="6463"/>
        <item x="365"/>
        <item x="5714"/>
        <item x="2288"/>
        <item x="6437"/>
        <item x="1058"/>
        <item x="4096"/>
        <item x="4191"/>
        <item x="1563"/>
        <item x="6470"/>
        <item x="4221"/>
        <item x="4606"/>
        <item x="3252"/>
        <item x="1995"/>
        <item x="8907"/>
        <item x="6124"/>
        <item x="2179"/>
        <item x="5043"/>
        <item x="7450"/>
        <item x="6357"/>
        <item x="7017"/>
        <item x="2574"/>
        <item x="9428"/>
        <item x="627"/>
        <item x="2036"/>
        <item x="9350"/>
        <item x="9590"/>
        <item x="396"/>
        <item x="809"/>
        <item x="1413"/>
        <item x="2531"/>
        <item x="1629"/>
        <item x="5957"/>
        <item x="439"/>
        <item x="8262"/>
        <item x="1828"/>
        <item x="9887"/>
        <item x="9759"/>
        <item x="3094"/>
        <item x="9694"/>
        <item x="2300"/>
        <item x="9563"/>
        <item x="6345"/>
        <item x="751"/>
        <item x="6116"/>
        <item x="153"/>
        <item x="4704"/>
        <item x="9058"/>
        <item x="5784"/>
        <item x="1603"/>
        <item x="7963"/>
        <item x="1602"/>
        <item x="3483"/>
        <item x="3313"/>
        <item x="8278"/>
        <item x="6393"/>
        <item x="6778"/>
        <item x="6739"/>
        <item x="376"/>
        <item x="2038"/>
        <item x="9673"/>
        <item x="8022"/>
        <item x="9941"/>
        <item x="4563"/>
        <item x="3893"/>
        <item x="6018"/>
        <item x="1227"/>
        <item x="6862"/>
        <item x="2042"/>
        <item x="3638"/>
        <item x="8475"/>
        <item x="9407"/>
        <item x="7244"/>
        <item x="5951"/>
        <item x="1381"/>
        <item x="8728"/>
        <item x="9315"/>
        <item x="7589"/>
        <item x="3634"/>
        <item x="9248"/>
        <item x="753"/>
        <item x="9916"/>
        <item x="6022"/>
        <item x="2317"/>
        <item x="6138"/>
        <item x="2848"/>
        <item x="7938"/>
        <item x="8608"/>
        <item x="9958"/>
        <item x="852"/>
        <item x="567"/>
        <item x="8322"/>
        <item x="860"/>
        <item x="885"/>
        <item x="6930"/>
        <item x="3537"/>
        <item x="635"/>
        <item x="2205"/>
        <item x="8824"/>
        <item x="9483"/>
        <item x="9516"/>
        <item x="2206"/>
        <item x="1368"/>
        <item x="8506"/>
        <item x="5446"/>
        <item x="1264"/>
        <item x="8294"/>
        <item x="3068"/>
        <item x="3979"/>
        <item x="877"/>
        <item x="16"/>
        <item x="9615"/>
        <item x="1327"/>
        <item x="9954"/>
        <item x="7866"/>
        <item x="7242"/>
        <item x="6551"/>
        <item x="6767"/>
        <item x="8374"/>
        <item x="6329"/>
        <item x="6648"/>
        <item x="4002"/>
        <item x="8146"/>
        <item x="4159"/>
        <item x="3161"/>
        <item x="5431"/>
        <item x="5055"/>
        <item x="9877"/>
        <item x="1223"/>
        <item x="8482"/>
        <item x="9338"/>
        <item x="8394"/>
        <item x="2273"/>
        <item x="8179"/>
        <item x="1739"/>
        <item x="2318"/>
        <item x="7015"/>
        <item x="556"/>
        <item x="7966"/>
        <item x="6891"/>
        <item x="7737"/>
        <item x="6966"/>
        <item x="8901"/>
        <item x="5964"/>
        <item x="1032"/>
        <item x="332"/>
        <item x="2805"/>
        <item x="2558"/>
        <item x="5705"/>
        <item x="7824"/>
        <item x="8026"/>
        <item x="1259"/>
        <item x="52"/>
        <item x="494"/>
        <item x="7689"/>
        <item x="7600"/>
        <item x="1437"/>
        <item x="8539"/>
        <item x="2961"/>
        <item x="68"/>
        <item x="3811"/>
        <item x="1388"/>
        <item x="4964"/>
        <item x="4263"/>
        <item x="1596"/>
        <item x="5893"/>
        <item x="9443"/>
        <item x="298"/>
        <item x="2796"/>
        <item x="6359"/>
        <item x="7735"/>
        <item x="6347"/>
        <item x="7093"/>
        <item x="6570"/>
        <item x="2935"/>
        <item x="7309"/>
        <item x="6712"/>
        <item x="5572"/>
        <item x="5791"/>
        <item x="9950"/>
        <item x="8804"/>
        <item x="3023"/>
        <item x="9777"/>
        <item x="4489"/>
        <item x="7555"/>
        <item x="7445"/>
        <item x="6640"/>
        <item x="9994"/>
        <item x="100"/>
        <item x="8448"/>
        <item x="4738"/>
        <item x="3102"/>
        <item x="3078"/>
        <item x="866"/>
        <item x="4117"/>
        <item x="5900"/>
        <item x="7339"/>
        <item x="4587"/>
        <item x="8668"/>
        <item x="5859"/>
        <item x="7214"/>
        <item x="8556"/>
        <item x="3123"/>
        <item x="5986"/>
        <item x="694"/>
        <item x="5235"/>
        <item x="4165"/>
        <item x="2062"/>
        <item x="2251"/>
        <item x="1957"/>
        <item x="9697"/>
        <item x="4730"/>
        <item x="8503"/>
        <item x="8817"/>
        <item x="6107"/>
        <item x="6687"/>
        <item x="3908"/>
        <item x="6814"/>
        <item x="5529"/>
        <item x="2817"/>
        <item x="7409"/>
        <item x="3220"/>
        <item x="5201"/>
        <item x="5817"/>
        <item x="9825"/>
        <item x="8770"/>
        <item x="7462"/>
        <item x="8842"/>
        <item x="8352"/>
        <item x="749"/>
        <item x="8631"/>
        <item x="2245"/>
        <item x="1355"/>
        <item x="7776"/>
        <item x="4963"/>
        <item x="6483"/>
        <item x="95"/>
        <item x="9282"/>
        <item x="880"/>
        <item x="4428"/>
        <item x="7598"/>
        <item x="4507"/>
        <item x="6510"/>
        <item x="2121"/>
        <item x="8861"/>
        <item x="7874"/>
        <item x="6401"/>
        <item x="9971"/>
        <item x="8489"/>
        <item x="5427"/>
        <item x="8927"/>
        <item x="8797"/>
        <item x="5366"/>
        <item x="3984"/>
        <item x="1498"/>
        <item x="6666"/>
        <item x="1897"/>
        <item x="7838"/>
        <item x="2640"/>
        <item x="5550"/>
        <item x="9141"/>
        <item x="5266"/>
        <item x="9986"/>
        <item x="4556"/>
        <item x="4318"/>
        <item x="5450"/>
        <item x="9892"/>
        <item x="6134"/>
        <item x="7671"/>
        <item x="9352"/>
        <item x="3404"/>
        <item x="7785"/>
        <item x="3358"/>
        <item x="5062"/>
        <item x="6855"/>
        <item x="721"/>
        <item x="317"/>
        <item x="3675"/>
        <item x="3075"/>
        <item x="9930"/>
        <item x="2084"/>
        <item x="9665"/>
        <item x="3868"/>
        <item x="2739"/>
        <item x="1172"/>
        <item x="2689"/>
        <item x="6604"/>
        <item x="1448"/>
        <item x="9583"/>
        <item x="9979"/>
        <item x="7285"/>
        <item x="2683"/>
        <item x="891"/>
        <item x="7304"/>
        <item x="3066"/>
        <item x="6209"/>
        <item x="1737"/>
        <item x="1936"/>
        <item x="829"/>
        <item x="8240"/>
        <item x="9063"/>
        <item x="9033"/>
        <item x="7279"/>
        <item x="5607"/>
        <item x="4741"/>
        <item x="3225"/>
        <item x="9335"/>
        <item x="4640"/>
        <item x="5469"/>
        <item x="9639"/>
        <item x="9915"/>
        <item x="8362"/>
        <item x="2384"/>
        <item x="2623"/>
        <item x="5862"/>
        <item x="7508"/>
        <item x="4680"/>
        <item x="7164"/>
        <item x="4344"/>
        <item x="2068"/>
        <item x="8453"/>
        <item x="6449"/>
        <item x="6285"/>
        <item x="5479"/>
        <item x="2327"/>
        <item x="5839"/>
        <item x="3342"/>
        <item x="39"/>
        <item x="9753"/>
        <item x="2523"/>
        <item x="6390"/>
        <item x="5284"/>
        <item x="6314"/>
        <item x="3028"/>
        <item x="9421"/>
        <item x="9005"/>
        <item x="2528"/>
        <item x="3938"/>
        <item x="7888"/>
        <item x="6953"/>
        <item x="6243"/>
        <item x="5197"/>
        <item x="7544"/>
        <item x="7692"/>
        <item x="6637"/>
        <item x="2364"/>
        <item x="3686"/>
        <item x="9472"/>
        <item x="1412"/>
        <item x="6672"/>
        <item x="7930"/>
        <item x="781"/>
        <item x="901"/>
        <item x="3138"/>
        <item x="8520"/>
        <item x="3761"/>
        <item x="4050"/>
        <item x="777"/>
        <item x="8459"/>
        <item x="3599"/>
        <item x="3999"/>
        <item x="1232"/>
        <item x="3166"/>
        <item x="4548"/>
        <item x="1055"/>
        <item x="5699"/>
        <item x="2132"/>
        <item x="404"/>
        <item x="8822"/>
        <item x="8389"/>
        <item x="7383"/>
        <item x="6301"/>
        <item x="9449"/>
        <item x="5475"/>
        <item x="6204"/>
        <item x="431"/>
        <item x="5335"/>
        <item x="4827"/>
        <item x="9172"/>
        <item x="4877"/>
        <item x="5655"/>
        <item x="3972"/>
        <item x="2778"/>
        <item x="5286"/>
        <item x="3620"/>
        <item x="2988"/>
        <item x="3704"/>
        <item x="6951"/>
        <item x="3242"/>
        <item x="7990"/>
        <item x="5736"/>
        <item x="170"/>
        <item x="9976"/>
        <item x="2569"/>
        <item x="1042"/>
        <item x="3280"/>
        <item x="6332"/>
        <item x="8512"/>
        <item x="7540"/>
        <item x="9419"/>
        <item x="9290"/>
        <item x="7804"/>
        <item x="8968"/>
        <item x="54"/>
        <item x="7957"/>
        <item x="1356"/>
        <item x="5766"/>
        <item x="7325"/>
        <item x="8097"/>
        <item x="2150"/>
        <item x="4586"/>
        <item x="7937"/>
        <item x="6974"/>
        <item x="4651"/>
        <item x="8437"/>
        <item x="9770"/>
        <item x="6101"/>
        <item x="127"/>
        <item x="2879"/>
        <item x="1168"/>
        <item x="4373"/>
        <item x="8397"/>
        <item x="1171"/>
        <item x="5574"/>
        <item x="432"/>
        <item x="6524"/>
        <item x="5868"/>
        <item x="2120"/>
        <item x="3171"/>
        <item x="206"/>
        <item x="6065"/>
        <item x="9540"/>
        <item x="9741"/>
        <item x="2829"/>
        <item x="3540"/>
        <item x="4203"/>
        <item x="2566"/>
        <item x="8284"/>
        <item x="8031"/>
        <item x="4411"/>
        <item x="1761"/>
        <item x="4292"/>
        <item x="1930"/>
        <item x="6717"/>
        <item x="2514"/>
        <item x="408"/>
        <item x="9164"/>
        <item x="9376"/>
        <item x="1868"/>
        <item x="213"/>
        <item x="4369"/>
        <item x="890"/>
        <item x="77"/>
        <item x="6539"/>
        <item x="4612"/>
        <item x="7673"/>
        <item x="6735"/>
        <item x="1236"/>
        <item x="7077"/>
        <item x="686"/>
        <item x="7980"/>
        <item x="6353"/>
        <item x="2580"/>
        <item x="8929"/>
        <item x="3846"/>
        <item x="1405"/>
        <item x="8255"/>
        <item x="3212"/>
        <item x="3083"/>
        <item x="3425"/>
        <item x="5623"/>
        <item x="631"/>
        <item x="4486"/>
        <item x="9363"/>
        <item x="6288"/>
        <item x="2774"/>
        <item x="4921"/>
        <item x="2427"/>
        <item x="7008"/>
        <item x="1513"/>
        <item x="3348"/>
        <item x="7664"/>
        <item x="897"/>
        <item x="3955"/>
        <item x="8843"/>
        <item x="2247"/>
        <item x="913"/>
        <item x="1893"/>
        <item x="8220"/>
        <item x="3701"/>
        <item x="419"/>
        <item x="8274"/>
        <item x="4628"/>
        <item x="9176"/>
        <item x="1122"/>
        <item x="8702"/>
        <item x="1287"/>
        <item x="4492"/>
        <item x="3553"/>
        <item x="9522"/>
        <item x="5279"/>
        <item x="8877"/>
        <item x="6907"/>
        <item x="5036"/>
        <item x="7437"/>
        <item x="8667"/>
        <item x="6266"/>
        <item x="254"/>
        <item x="3152"/>
        <item x="6605"/>
        <item x="2890"/>
        <item x="6784"/>
        <item x="9991"/>
        <item x="4744"/>
        <item x="55"/>
        <item x="1918"/>
        <item x="4431"/>
        <item x="9618"/>
        <item x="4725"/>
        <item x="7326"/>
        <item x="482"/>
        <item x="9297"/>
        <item x="7249"/>
        <item x="279"/>
        <item x="5553"/>
        <item x="5526"/>
        <item x="3154"/>
        <item x="9372"/>
        <item x="5662"/>
        <item x="3505"/>
        <item x="3911"/>
        <item x="6396"/>
        <item x="1322"/>
        <item x="8522"/>
        <item x="6380"/>
        <item x="3963"/>
        <item x="8778"/>
        <item x="3419"/>
        <item x="6544"/>
        <item x="8641"/>
        <item x="4464"/>
        <item x="3002"/>
        <item x="8333"/>
        <item x="5792"/>
        <item x="1656"/>
        <item x="2593"/>
        <item x="32"/>
        <item x="573"/>
        <item x="4190"/>
        <item x="3257"/>
        <item x="8630"/>
        <item x="8851"/>
        <item x="1342"/>
        <item x="5108"/>
        <item x="548"/>
        <item x="3509"/>
        <item x="5592"/>
        <item x="2787"/>
        <item x="4405"/>
        <item x="5963"/>
        <item x="6059"/>
        <item x="7556"/>
        <item x="5256"/>
        <item x="6928"/>
        <item x="2752"/>
        <item x="2237"/>
        <item x="6030"/>
        <item x="1898"/>
        <item x="6226"/>
        <item x="979"/>
        <item x="349"/>
        <item x="6075"/>
        <item x="2149"/>
        <item x="6662"/>
        <item x="9811"/>
        <item x="5034"/>
        <item x="7889"/>
        <item x="5096"/>
        <item x="86"/>
        <item x="8791"/>
        <item x="8652"/>
        <item x="8038"/>
        <item x="6673"/>
        <item x="605"/>
        <item x="3388"/>
        <item x="7978"/>
        <item x="3560"/>
        <item x="3948"/>
        <item x="5912"/>
        <item x="2484"/>
        <item x="8375"/>
        <item x="6336"/>
        <item x="5175"/>
        <item x="7961"/>
        <item x="6678"/>
        <item x="2482"/>
        <item x="1731"/>
        <item x="4283"/>
        <item x="3989"/>
        <item x="7513"/>
        <item x="7911"/>
        <item x="9219"/>
        <item x="97"/>
        <item x="5505"/>
        <item x="8440"/>
        <item x="8602"/>
        <item x="6806"/>
        <item x="6362"/>
        <item x="845"/>
        <item x="9477"/>
        <item x="1060"/>
        <item x="521"/>
        <item x="9595"/>
        <item x="8492"/>
        <item x="4799"/>
        <item x="4509"/>
        <item x="2696"/>
        <item x="6322"/>
        <item x="7881"/>
        <item x="7581"/>
        <item x="7653"/>
        <item x="2999"/>
        <item x="5480"/>
        <item x="7208"/>
        <item x="1860"/>
        <item x="2487"/>
        <item x="9622"/>
        <item x="4740"/>
        <item x="8419"/>
        <item x="307"/>
        <item x="7240"/>
        <item x="4112"/>
        <item x="4225"/>
        <item x="7967"/>
        <item x="7525"/>
        <item x="6565"/>
        <item x="4551"/>
        <item x="4720"/>
        <item x="4814"/>
        <item x="1534"/>
        <item x="6997"/>
        <item x="1510"/>
        <item x="4335"/>
        <item x="906"/>
        <item x="9381"/>
        <item x="4397"/>
        <item x="7844"/>
        <item x="1974"/>
        <item x="2404"/>
        <item x="3782"/>
        <item x="7175"/>
        <item x="981"/>
        <item x="2356"/>
        <item x="2584"/>
        <item x="4552"/>
        <item x="2627"/>
        <item x="7612"/>
        <item x="6861"/>
        <item x="2006"/>
        <item x="1966"/>
        <item x="6043"/>
        <item x="6791"/>
        <item x="8507"/>
        <item x="4274"/>
        <item x="9094"/>
        <item x="6341"/>
        <item x="5946"/>
        <item x="998"/>
        <item x="9858"/>
        <item x="8361"/>
        <item x="2402"/>
        <item x="6482"/>
        <item x="8106"/>
        <item x="187"/>
        <item x="7032"/>
        <item x="4102"/>
        <item x="6248"/>
        <item x="9943"/>
        <item x="1423"/>
        <item x="1767"/>
        <item x="6922"/>
        <item x="499"/>
        <item x="1790"/>
        <item x="8118"/>
        <item x="5579"/>
        <item x="6140"/>
        <item x="6838"/>
        <item x="3067"/>
        <item x="3742"/>
        <item x="7686"/>
        <item x="8324"/>
        <item x="7806"/>
        <item x="9298"/>
        <item x="1717"/>
        <item x="691"/>
        <item x="3728"/>
        <item x="4084"/>
        <item x="4080"/>
        <item x="3194"/>
        <item x="7231"/>
        <item x="7438"/>
        <item x="4901"/>
        <item x="6871"/>
        <item x="964"/>
        <item x="381"/>
        <item t="default"/>
      </items>
    </pivotField>
    <pivotField numFmtId="16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axis="axisRow" showAll="0">
      <items count="6">
        <item x="1"/>
        <item x="3"/>
        <item x="4"/>
        <item x="2"/>
        <item x="0"/>
        <item t="default"/>
      </items>
    </pivotField>
    <pivotField showAll="0">
      <items count="6">
        <item x="3"/>
        <item x="1"/>
        <item x="4"/>
        <item x="0"/>
        <item x="2"/>
        <item t="default"/>
      </items>
    </pivotField>
    <pivotField showAll="0"/>
    <pivotField showAll="0"/>
    <pivotField showAll="0"/>
    <pivotField showAll="0"/>
    <pivotField dataField="1" showAll="0"/>
    <pivotField showAll="0"/>
    <pivotField showAll="0"/>
    <pivotField numFmtId="10" showAll="0"/>
    <pivotField showAll="0"/>
    <pivotField showAll="0">
      <items count="8">
        <item x="2"/>
        <item x="1"/>
        <item x="3"/>
        <item x="0"/>
        <item h="1" m="1" x="6"/>
        <item x="4"/>
        <item h="1" m="1" x="5"/>
        <item t="default"/>
      </items>
    </pivotField>
    <pivotField showAll="0"/>
    <pivotField showAll="0"/>
    <pivotField showAll="0" defaultSubtotal="0">
      <items count="14">
        <item h="1" x="0"/>
        <item x="1"/>
        <item x="2"/>
        <item x="3"/>
        <item x="4"/>
        <item x="5"/>
        <item x="6"/>
        <item x="7"/>
        <item x="8"/>
        <item x="9"/>
        <item x="10"/>
        <item x="11"/>
        <item x="12"/>
        <item h="1" x="13"/>
      </items>
    </pivotField>
    <pivotField showAll="0" defaultSubtotal="0"/>
    <pivotField showAll="0" defaultSubtotal="0">
      <items count="4">
        <item x="0"/>
        <item x="1"/>
        <item x="2"/>
        <item x="3"/>
      </items>
    </pivotField>
  </pivotFields>
  <rowFields count="1">
    <field x="3"/>
  </rowFields>
  <rowItems count="6">
    <i>
      <x/>
    </i>
    <i>
      <x v="1"/>
    </i>
    <i>
      <x v="2"/>
    </i>
    <i>
      <x v="3"/>
    </i>
    <i>
      <x v="4"/>
    </i>
    <i t="grand">
      <x/>
    </i>
  </rowItems>
  <colFields count="1">
    <field x="-2"/>
  </colFields>
  <colItems count="2">
    <i>
      <x/>
    </i>
    <i i="1">
      <x v="1"/>
    </i>
  </colItems>
  <dataFields count="2">
    <dataField name="Average of Total Sales" fld="9" subtotal="average" baseField="3" baseItem="0" numFmtId="1"/>
    <dataField name="Total Orders" fld="0" subtotal="count" baseField="3" baseItem="0"/>
  </dataFields>
  <formats count="3">
    <format dxfId="362">
      <pivotArea collapsedLevelsAreSubtotals="1" fieldPosition="0">
        <references count="1">
          <reference field="3" count="0"/>
        </references>
      </pivotArea>
    </format>
    <format dxfId="363">
      <pivotArea grandRow="1" outline="0" collapsedLevelsAreSubtotals="1" fieldPosition="0"/>
    </format>
    <format dxfId="3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7533F8-D6D3-4D39-8058-A22DC9152F49}" name="PivotTable18"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D19" firstHeaderRow="1" firstDataRow="2" firstDataCol="1"/>
  <pivotFields count="20">
    <pivotField showAll="0">
      <items count="10001">
        <item x="9308"/>
        <item x="2349"/>
        <item x="640"/>
        <item x="7428"/>
        <item x="6644"/>
        <item x="9967"/>
        <item x="5585"/>
        <item x="2091"/>
        <item x="8305"/>
        <item x="7710"/>
        <item x="104"/>
        <item x="4960"/>
        <item x="5544"/>
        <item x="8550"/>
        <item x="3750"/>
        <item x="9498"/>
        <item x="3965"/>
        <item x="5611"/>
        <item x="7750"/>
        <item x="5500"/>
        <item x="9918"/>
        <item x="8455"/>
        <item x="9891"/>
        <item x="2864"/>
        <item x="1396"/>
        <item x="3149"/>
        <item x="5459"/>
        <item x="8682"/>
        <item x="4616"/>
        <item x="3633"/>
        <item x="6344"/>
        <item x="6067"/>
        <item x="1960"/>
        <item x="5936"/>
        <item x="3768"/>
        <item x="2884"/>
        <item x="8124"/>
        <item x="4389"/>
        <item x="555"/>
        <item x="6193"/>
        <item x="1255"/>
        <item x="7234"/>
        <item x="8875"/>
        <item x="5513"/>
        <item x="1708"/>
        <item x="9431"/>
        <item x="7697"/>
        <item x="3163"/>
        <item x="5188"/>
        <item x="7194"/>
        <item x="3591"/>
        <item x="4304"/>
        <item x="2570"/>
        <item x="8021"/>
        <item x="3520"/>
        <item x="1147"/>
        <item x="6460"/>
        <item x="1888"/>
        <item x="8567"/>
        <item x="4201"/>
        <item x="2975"/>
        <item x="3766"/>
        <item x="944"/>
        <item x="3738"/>
        <item x="6981"/>
        <item x="5334"/>
        <item x="4683"/>
        <item x="4336"/>
        <item x="6852"/>
        <item x="8006"/>
        <item x="3214"/>
        <item x="5959"/>
        <item x="4974"/>
        <item x="2694"/>
        <item x="8634"/>
        <item x="8084"/>
        <item x="5174"/>
        <item x="4404"/>
        <item x="6029"/>
        <item x="248"/>
        <item x="361"/>
        <item x="2997"/>
        <item x="5056"/>
        <item x="1349"/>
        <item x="1702"/>
        <item x="7165"/>
        <item x="1588"/>
        <item x="1816"/>
        <item x="5392"/>
        <item x="6762"/>
        <item x="1300"/>
        <item x="3791"/>
        <item x="4883"/>
        <item x="421"/>
        <item x="760"/>
        <item x="4539"/>
        <item x="1477"/>
        <item x="2375"/>
        <item x="6942"/>
        <item x="1562"/>
        <item x="1276"/>
        <item x="8930"/>
        <item x="1726"/>
        <item x="4026"/>
        <item x="7968"/>
        <item x="3035"/>
        <item x="8311"/>
        <item x="7624"/>
        <item x="9573"/>
        <item x="3699"/>
        <item x="4538"/>
        <item x="7872"/>
        <item x="7627"/>
        <item x="3874"/>
        <item x="108"/>
        <item x="4099"/>
        <item x="1877"/>
        <item x="4672"/>
        <item x="7380"/>
        <item x="6066"/>
        <item x="8072"/>
        <item x="3871"/>
        <item x="4645"/>
        <item x="4095"/>
        <item x="2588"/>
        <item x="2725"/>
        <item x="2697"/>
        <item x="3378"/>
        <item x="9897"/>
        <item x="4711"/>
        <item x="3574"/>
        <item x="7446"/>
        <item x="7501"/>
        <item x="3863"/>
        <item x="9459"/>
        <item x="871"/>
        <item x="7363"/>
        <item x="2133"/>
        <item x="8183"/>
        <item x="8484"/>
        <item x="6279"/>
        <item x="2259"/>
        <item x="260"/>
        <item x="2270"/>
        <item x="1704"/>
        <item x="1114"/>
        <item x="9655"/>
        <item x="8115"/>
        <item x="6606"/>
        <item x="4414"/>
        <item x="6304"/>
        <item x="6804"/>
        <item x="5350"/>
        <item x="2231"/>
        <item x="2541"/>
        <item x="1649"/>
        <item x="8092"/>
        <item x="3532"/>
        <item x="1590"/>
        <item x="4409"/>
        <item x="4300"/>
        <item x="5923"/>
        <item x="1002"/>
        <item x="4019"/>
        <item x="5194"/>
        <item x="3298"/>
        <item x="9224"/>
        <item x="6597"/>
        <item x="83"/>
        <item x="2162"/>
        <item x="4696"/>
        <item x="2933"/>
        <item x="3659"/>
        <item x="1407"/>
        <item x="1383"/>
        <item x="3994"/>
        <item x="3896"/>
        <item x="4290"/>
        <item x="2175"/>
        <item x="1500"/>
        <item x="3836"/>
        <item x="9374"/>
        <item x="6354"/>
        <item x="9072"/>
        <item x="1290"/>
        <item x="4946"/>
        <item x="6234"/>
        <item x="6464"/>
        <item x="2339"/>
        <item x="3630"/>
        <item x="3177"/>
        <item x="9279"/>
        <item x="7441"/>
        <item x="2280"/>
        <item x="8060"/>
        <item x="3303"/>
        <item x="9409"/>
        <item x="6634"/>
        <item x="6049"/>
        <item x="3843"/>
        <item x="6618"/>
        <item x="3977"/>
        <item x="9446"/>
        <item x="3474"/>
        <item x="7852"/>
        <item x="9099"/>
        <item x="62"/>
        <item x="1034"/>
        <item x="8085"/>
        <item x="1929"/>
        <item x="630"/>
        <item x="2353"/>
        <item x="1781"/>
        <item x="1539"/>
        <item x="8653"/>
        <item x="2370"/>
        <item x="5268"/>
        <item x="4387"/>
        <item x="2461"/>
        <item x="1397"/>
        <item x="8622"/>
        <item x="8020"/>
        <item x="4636"/>
        <item x="6983"/>
        <item x="4423"/>
        <item x="1330"/>
        <item x="8000"/>
        <item x="1618"/>
        <item x="4168"/>
        <item x="3500"/>
        <item x="6724"/>
        <item x="8201"/>
        <item x="1129"/>
        <item x="278"/>
        <item x="4299"/>
        <item x="2587"/>
        <item x="9231"/>
        <item x="6057"/>
        <item x="9131"/>
        <item x="5962"/>
        <item x="4673"/>
        <item x="9294"/>
        <item x="1587"/>
        <item x="8637"/>
        <item x="5312"/>
        <item x="7264"/>
        <item x="5458"/>
        <item x="2631"/>
        <item x="6658"/>
        <item x="2151"/>
        <item x="8813"/>
        <item x="9024"/>
        <item x="9132"/>
        <item x="8825"/>
        <item x="3345"/>
        <item x="398"/>
        <item x="6756"/>
        <item x="9560"/>
        <item x="8491"/>
        <item x="9079"/>
        <item x="1627"/>
        <item x="3118"/>
        <item x="4757"/>
        <item x="1964"/>
        <item x="9523"/>
        <item x="3122"/>
        <item x="4813"/>
        <item x="6321"/>
        <item x="5991"/>
        <item x="561"/>
        <item x="2612"/>
        <item x="2713"/>
        <item x="5602"/>
        <item x="8660"/>
        <item x="8464"/>
        <item x="9444"/>
        <item x="2716"/>
        <item x="3168"/>
        <item x="6904"/>
        <item x="6738"/>
        <item x="4639"/>
        <item x="3464"/>
        <item x="9599"/>
        <item x="303"/>
        <item x="4238"/>
        <item x="2103"/>
        <item x="7884"/>
        <item x="2464"/>
        <item x="4485"/>
        <item x="8122"/>
        <item x="9708"/>
        <item x="7641"/>
        <item x="1197"/>
        <item x="4287"/>
        <item x="3191"/>
        <item x="3036"/>
        <item x="7113"/>
        <item x="466"/>
        <item x="2666"/>
        <item x="6955"/>
        <item x="9883"/>
        <item x="4550"/>
        <item x="6054"/>
        <item x="318"/>
        <item x="5531"/>
        <item x="5444"/>
        <item x="5102"/>
        <item x="8803"/>
        <item x="1808"/>
        <item x="4786"/>
        <item x="6498"/>
        <item x="5336"/>
        <item x="5849"/>
        <item x="6136"/>
        <item x="9228"/>
        <item x="7359"/>
        <item x="3190"/>
        <item x="9907"/>
        <item x="6146"/>
        <item x="2720"/>
        <item x="6848"/>
        <item x="2828"/>
        <item x="6004"/>
        <item x="9264"/>
        <item x="232"/>
        <item x="1445"/>
        <item x="1770"/>
        <item x="8988"/>
        <item x="731"/>
        <item x="2216"/>
        <item x="8623"/>
        <item x="6675"/>
        <item x="2711"/>
        <item x="1090"/>
        <item x="4453"/>
        <item x="7473"/>
        <item x="3334"/>
        <item x="4247"/>
        <item x="4796"/>
        <item x="7921"/>
        <item x="8368"/>
        <item x="1497"/>
        <item x="1894"/>
        <item x="7945"/>
        <item x="5280"/>
        <item x="8430"/>
        <item x="8043"/>
        <item x="495"/>
        <item x="257"/>
        <item x="4092"/>
        <item x="9854"/>
        <item x="6187"/>
        <item x="9881"/>
        <item x="6166"/>
        <item x="4823"/>
        <item x="8950"/>
        <item x="1756"/>
        <item x="1909"/>
        <item x="975"/>
        <item x="690"/>
        <item x="2680"/>
        <item x="7602"/>
        <item x="9970"/>
        <item x="2111"/>
        <item x="9919"/>
        <item x="6195"/>
        <item x="5176"/>
        <item x="4173"/>
        <item x="8570"/>
        <item x="8989"/>
        <item x="7425"/>
        <item x="7212"/>
        <item x="2253"/>
        <item x="9732"/>
        <item x="1698"/>
        <item x="4689"/>
        <item x="4801"/>
        <item x="8304"/>
        <item x="5358"/>
        <item x="4090"/>
        <item x="5018"/>
        <item x="5864"/>
        <item x="1099"/>
        <item x="510"/>
        <item x="9118"/>
        <item x="654"/>
        <item x="7798"/>
        <item x="7154"/>
        <item x="4519"/>
        <item x="5255"/>
        <item x="124"/>
        <item x="3631"/>
        <item x="2246"/>
        <item x="1747"/>
        <item x="3243"/>
        <item x="2445"/>
        <item x="2993"/>
        <item x="1922"/>
        <item x="8972"/>
        <item x="2970"/>
        <item x="8431"/>
        <item x="598"/>
        <item x="6611"/>
        <item x="8812"/>
        <item x="2118"/>
        <item x="3263"/>
        <item x="1947"/>
        <item x="3647"/>
        <item x="7542"/>
        <item x="5883"/>
        <item x="1577"/>
        <item x="7498"/>
        <item x="4529"/>
        <item x="2951"/>
        <item x="7758"/>
        <item x="9556"/>
        <item x="748"/>
        <item x="7419"/>
        <item x="9843"/>
        <item x="7488"/>
        <item x="2688"/>
        <item x="4593"/>
        <item x="5506"/>
        <item x="7150"/>
        <item x="2894"/>
        <item x="4912"/>
        <item x="3478"/>
        <item x="8664"/>
        <item x="1488"/>
        <item x="1284"/>
        <item x="6126"/>
        <item x="9993"/>
        <item x="5634"/>
        <item x="7973"/>
        <item x="1884"/>
        <item x="7792"/>
        <item x="965"/>
        <item x="2873"/>
        <item x="651"/>
        <item x="3864"/>
        <item x="4621"/>
        <item x="2767"/>
        <item x="7402"/>
        <item x="9525"/>
        <item x="5542"/>
        <item x="814"/>
        <item x="9019"/>
        <item x="8399"/>
        <item x="9333"/>
        <item x="386"/>
        <item x="3112"/>
        <item x="9823"/>
        <item x="9030"/>
        <item x="7691"/>
        <item x="7481"/>
        <item x="9948"/>
        <item x="1644"/>
        <item x="8751"/>
        <item x="3269"/>
        <item x="1048"/>
        <item x="5645"/>
        <item x="9223"/>
        <item x="197"/>
        <item x="1159"/>
        <item x="2698"/>
        <item x="7823"/>
        <item x="7128"/>
        <item x="6513"/>
        <item x="8775"/>
        <item x="626"/>
        <item x="5575"/>
        <item x="1346"/>
        <item x="2707"/>
        <item x="1905"/>
        <item x="1504"/>
        <item x="7928"/>
        <item x="1674"/>
        <item x="7630"/>
        <item x="3126"/>
        <item x="1143"/>
        <item x="2083"/>
        <item x="5778"/>
        <item x="9128"/>
        <item x="3710"/>
        <item x="5205"/>
        <item x="234"/>
        <item x="4055"/>
        <item x="3479"/>
        <item x="1547"/>
        <item x="3195"/>
        <item x="3924"/>
        <item x="7644"/>
        <item x="900"/>
        <item x="8395"/>
        <item x="1597"/>
        <item x="9966"/>
        <item x="2252"/>
        <item x="2301"/>
        <item x="4412"/>
        <item x="5050"/>
        <item x="4834"/>
        <item x="2749"/>
        <item x="7526"/>
        <item x="1444"/>
        <item x="855"/>
        <item x="9238"/>
        <item x="3350"/>
        <item x="750"/>
        <item x="9487"/>
        <item x="4473"/>
        <item x="8904"/>
        <item x="846"/>
        <item x="8407"/>
        <item x="4435"/>
        <item x="919"/>
        <item x="3586"/>
        <item x="6746"/>
        <item x="3050"/>
        <item x="927"/>
        <item x="3555"/>
        <item x="5603"/>
        <item x="7595"/>
        <item x="5017"/>
        <item x="562"/>
        <item x="204"/>
        <item x="773"/>
        <item x="4194"/>
        <item x="4506"/>
        <item x="2143"/>
        <item x="2198"/>
        <item x="6310"/>
        <item x="3511"/>
        <item x="1474"/>
        <item x="5408"/>
        <item x="2756"/>
        <item x="6921"/>
        <item x="8049"/>
        <item x="4362"/>
        <item x="271"/>
        <item x="9267"/>
        <item x="1075"/>
        <item x="5179"/>
        <item x="3685"/>
        <item x="4073"/>
        <item x="500"/>
        <item x="5369"/>
        <item x="2478"/>
        <item x="184"/>
        <item x="6491"/>
        <item x="2067"/>
        <item x="6202"/>
        <item x="6959"/>
        <item x="3182"/>
        <item x="7293"/>
        <item x="8642"/>
        <item x="7752"/>
        <item x="806"/>
        <item x="2692"/>
        <item x="8790"/>
        <item x="233"/>
        <item x="7373"/>
        <item x="6890"/>
        <item x="9027"/>
        <item x="1416"/>
        <item x="7850"/>
        <item x="4252"/>
        <item x="3399"/>
        <item x="5315"/>
        <item x="2215"/>
        <item x="5210"/>
        <item x="1192"/>
        <item x="5063"/>
        <item x="8827"/>
        <item x="6165"/>
        <item x="7435"/>
        <item x="7887"/>
        <item x="1185"/>
        <item x="1014"/>
        <item x="1916"/>
        <item x="9367"/>
        <item x="5669"/>
        <item x="7814"/>
        <item x="5373"/>
        <item x="4376"/>
        <item x="7539"/>
        <item x="3949"/>
        <item x="400"/>
        <item x="8866"/>
        <item x="4765"/>
        <item x="2990"/>
        <item x="602"/>
        <item x="2516"/>
        <item x="6186"/>
        <item x="1329"/>
        <item x="4135"/>
        <item x="9533"/>
        <item x="8225"/>
        <item x="7982"/>
        <item x="3158"/>
        <item x="7972"/>
        <item x="9542"/>
        <item x="1431"/>
        <item x="5639"/>
        <item x="9519"/>
        <item x="7580"/>
        <item x="2794"/>
        <item x="7483"/>
        <item x="4366"/>
        <item x="131"/>
        <item x="9750"/>
        <item x="5355"/>
        <item x="8010"/>
        <item x="5311"/>
        <item x="9875"/>
        <item x="6525"/>
        <item x="589"/>
        <item x="1206"/>
        <item x="6877"/>
        <item x="2297"/>
        <item x="2071"/>
        <item x="7215"/>
        <item x="109"/>
        <item x="8721"/>
        <item x="8884"/>
        <item x="5191"/>
        <item x="3632"/>
        <item x="1267"/>
        <item x="5173"/>
        <item x="1690"/>
        <item x="1452"/>
        <item x="5014"/>
        <item x="3762"/>
        <item x="5636"/>
        <item x="9939"/>
        <item x="7523"/>
        <item x="3338"/>
        <item x="5772"/>
        <item x="6874"/>
        <item x="3682"/>
        <item x="8354"/>
        <item x="1713"/>
        <item x="1520"/>
        <item x="180"/>
        <item x="6062"/>
        <item x="2448"/>
        <item x="5652"/>
        <item x="9000"/>
        <item x="4003"/>
        <item x="1069"/>
        <item x="4887"/>
        <item x="4906"/>
        <item x="2240"/>
        <item x="8769"/>
        <item x="5915"/>
        <item x="5153"/>
        <item x="1471"/>
        <item x="7505"/>
        <item x="7825"/>
        <item x="5313"/>
        <item x="1063"/>
        <item x="8207"/>
        <item x="2417"/>
        <item x="2224"/>
        <item x="8593"/>
        <item x="2893"/>
        <item x="8805"/>
        <item x="3944"/>
        <item x="2219"/>
        <item x="6894"/>
        <item x="1277"/>
        <item x="4374"/>
        <item x="5523"/>
        <item x="4061"/>
        <item x="4804"/>
        <item x="2065"/>
        <item x="8662"/>
        <item x="2114"/>
        <item x="214"/>
        <item x="8690"/>
        <item x="4815"/>
        <item x="4482"/>
        <item x="2418"/>
        <item x="5216"/>
        <item x="7114"/>
        <item x="212"/>
        <item x="1852"/>
        <item x="3470"/>
        <item x="9312"/>
        <item x="8635"/>
        <item x="7040"/>
        <item x="9574"/>
        <item x="1353"/>
        <item x="8345"/>
        <item x="3671"/>
        <item x="8742"/>
        <item x="9194"/>
        <item x="3521"/>
        <item x="4146"/>
        <item x="8738"/>
        <item x="3807"/>
        <item x="113"/>
        <item x="405"/>
        <item x="6583"/>
        <item x="5196"/>
        <item x="5046"/>
        <item x="2181"/>
        <item x="2547"/>
        <item x="1494"/>
        <item x="8981"/>
        <item x="7491"/>
        <item x="8685"/>
        <item x="6978"/>
        <item x="9292"/>
        <item x="448"/>
        <item x="6776"/>
        <item x="6023"/>
        <item x="660"/>
        <item x="551"/>
        <item x="4873"/>
        <item x="5626"/>
        <item x="449"/>
        <item x="6882"/>
        <item x="7225"/>
        <item x="2875"/>
        <item x="7166"/>
        <item x="939"/>
        <item x="1861"/>
        <item x="7079"/>
        <item x="4848"/>
        <item x="6552"/>
        <item x="6763"/>
        <item x="1093"/>
        <item x="7496"/>
        <item x="2368"/>
        <item x="6902"/>
        <item x="8211"/>
        <item x="9619"/>
        <item x="4835"/>
        <item x="7099"/>
        <item x="1419"/>
        <item x="4119"/>
        <item x="6056"/>
        <item x="3903"/>
        <item x="7757"/>
        <item x="1679"/>
        <item x="1807"/>
        <item x="2207"/>
        <item x="2261"/>
        <item x="5581"/>
        <item x="710"/>
        <item x="4671"/>
        <item x="1519"/>
        <item x="8936"/>
        <item x="1181"/>
        <item x="2376"/>
        <item x="5146"/>
        <item x="8780"/>
        <item x="5983"/>
        <item x="7547"/>
        <item x="9743"/>
        <item x="3789"/>
        <item x="2163"/>
        <item x="3775"/>
        <item x="4351"/>
        <item x="2972"/>
        <item x="7146"/>
        <item x="5016"/>
        <item x="1718"/>
        <item x="7626"/>
        <item x="7321"/>
        <item x="8348"/>
        <item x="4544"/>
        <item x="7605"/>
        <item x="5734"/>
        <item x="7667"/>
        <item x="697"/>
        <item x="4553"/>
        <item x="2002"/>
        <item x="9082"/>
        <item x="9931"/>
        <item x="8898"/>
        <item x="2983"/>
        <item x="1038"/>
        <item x="9199"/>
        <item x="4916"/>
        <item x="101"/>
        <item x="4712"/>
        <item x="4182"/>
        <item x="2673"/>
        <item x="7577"/>
        <item x="467"/>
        <item x="1829"/>
        <item x="5484"/>
        <item x="6779"/>
        <item x="2572"/>
        <item x="9999"/>
        <item x="5954"/>
        <item x="3029"/>
        <item x="4956"/>
        <item x="8980"/>
        <item x="29"/>
        <item x="253"/>
        <item x="8272"/>
        <item x="3286"/>
        <item x="4358"/>
        <item x="2630"/>
        <item x="715"/>
        <item x="6830"/>
        <item x="96"/>
        <item x="612"/>
        <item x="3731"/>
        <item x="2167"/>
        <item x="1022"/>
        <item x="1440"/>
        <item x="5644"/>
        <item x="9580"/>
        <item x="2249"/>
        <item x="2168"/>
        <item x="4488"/>
        <item x="4751"/>
        <item x="739"/>
        <item x="5346"/>
        <item x="3022"/>
        <item x="6190"/>
        <item x="5077"/>
        <item x="8239"/>
        <item x="2904"/>
        <item x="3457"/>
        <item x="5992"/>
        <item x="4483"/>
        <item x="6320"/>
        <item x="1332"/>
        <item x="6920"/>
        <item x="1202"/>
        <item x="3013"/>
        <item x="9125"/>
        <item x="9951"/>
        <item x="1768"/>
        <item x="632"/>
        <item x="5155"/>
        <item x="6616"/>
        <item x="2035"/>
        <item x="7089"/>
        <item x="5159"/>
        <item x="529"/>
        <item x="9829"/>
        <item x="5773"/>
        <item x="2914"/>
        <item x="4413"/>
        <item x="8426"/>
        <item x="3715"/>
        <item x="3653"/>
        <item x="3227"/>
        <item x="8880"/>
        <item x="1647"/>
        <item x="5485"/>
        <item x="6645"/>
        <item x="7788"/>
        <item x="1212"/>
        <item x="8755"/>
        <item x="7053"/>
        <item x="2589"/>
        <item x="9313"/>
        <item x="7124"/>
        <item x="3331"/>
        <item x="5826"/>
        <item x="7312"/>
        <item x="3559"/>
        <item x="1854"/>
        <item x="9484"/>
        <item x="8171"/>
        <item x="7046"/>
        <item x="6631"/>
        <item x="1455"/>
        <item x="8681"/>
        <item x="9847"/>
        <item x="2816"/>
        <item x="638"/>
        <item x="8868"/>
        <item x="7802"/>
        <item x="1226"/>
        <item x="8454"/>
        <item x="3175"/>
        <item x="8808"/>
        <item x="28"/>
        <item x="724"/>
        <item x="5218"/>
        <item x="4013"/>
        <item x="9471"/>
        <item x="5743"/>
        <item x="4331"/>
        <item x="8905"/>
        <item x="5138"/>
        <item x="9177"/>
        <item x="2028"/>
        <item x="9687"/>
        <item x="4343"/>
        <item x="9167"/>
        <item x="7970"/>
        <item x="486"/>
        <item x="552"/>
        <item x="1083"/>
        <item x="2416"/>
        <item x="4045"/>
        <item x="8148"/>
        <item x="259"/>
        <item x="876"/>
        <item x="3706"/>
        <item x="4443"/>
        <item x="2883"/>
        <item x="2831"/>
        <item x="1077"/>
        <item x="5461"/>
        <item x="1685"/>
        <item x="585"/>
        <item x="8589"/>
        <item x="1073"/>
        <item x="5008"/>
        <item x="682"/>
        <item x="3951"/>
        <item x="6649"/>
        <item x="4175"/>
        <item x="2014"/>
        <item x="37"/>
        <item x="4854"/>
        <item x="8300"/>
        <item x="4418"/>
        <item x="5302"/>
        <item x="9056"/>
        <item x="2737"/>
        <item x="1870"/>
        <item x="5684"/>
        <item x="2462"/>
        <item x="6589"/>
        <item x="5001"/>
        <item x="6563"/>
        <item x="6013"/>
        <item x="9853"/>
        <item x="7193"/>
        <item x="5226"/>
        <item x="4865"/>
        <item x="6793"/>
        <item x="2699"/>
        <item x="9815"/>
        <item x="8957"/>
        <item x="870"/>
        <item x="5466"/>
        <item x="1842"/>
        <item x="6478"/>
        <item x="9147"/>
        <item x="4899"/>
        <item x="5158"/>
        <item x="2012"/>
        <item x="8707"/>
        <item x="6474"/>
        <item x="9111"/>
        <item x="1231"/>
        <item x="8698"/>
        <item x="9457"/>
        <item x="2172"/>
        <item x="1039"/>
        <item x="9660"/>
        <item x="2930"/>
        <item x="4459"/>
        <item x="9623"/>
        <item x="1864"/>
        <item x="8740"/>
        <item x="7048"/>
        <item x="7378"/>
        <item x="462"/>
        <item x="3617"/>
        <item x="3442"/>
        <item x="830"/>
        <item x="5211"/>
        <item x="8308"/>
        <item x="5965"/>
        <item x="4006"/>
        <item x="5548"/>
        <item x="3318"/>
        <item x="5086"/>
        <item x="6419"/>
        <item x="2610"/>
        <item x="9927"/>
        <item x="8870"/>
        <item x="812"/>
        <item x="2758"/>
        <item x="2548"/>
        <item x="4965"/>
        <item x="6267"/>
        <item x="8365"/>
        <item x="6009"/>
        <item x="1317"/>
        <item x="4824"/>
        <item x="2836"/>
        <item x="2633"/>
        <item x="8467"/>
        <item x="6443"/>
        <item x="7108"/>
        <item x="1676"/>
        <item x="1914"/>
        <item x="4934"/>
        <item x="6050"/>
        <item x="2953"/>
        <item x="1514"/>
        <item x="9414"/>
        <item x="6355"/>
        <item x="6937"/>
        <item x="7273"/>
        <item x="3020"/>
        <item x="8902"/>
        <item x="9388"/>
        <item x="2421"/>
        <item x="5429"/>
        <item x="5091"/>
        <item x="2469"/>
        <item x="9339"/>
        <item x="6531"/>
        <item x="1835"/>
        <item x="1252"/>
        <item x="1296"/>
        <item x="1047"/>
        <item x="3582"/>
        <item x="7268"/>
        <item x="2599"/>
        <item x="6245"/>
        <item x="1583"/>
        <item x="1128"/>
        <item x="2113"/>
        <item x="1954"/>
        <item x="7228"/>
        <item x="8954"/>
        <item x="9578"/>
        <item x="2311"/>
        <item x="3016"/>
        <item x="2950"/>
        <item x="5967"/>
        <item x="3373"/>
        <item x="6060"/>
        <item x="8173"/>
        <item x="7112"/>
        <item x="5587"/>
        <item x="832"/>
        <item x="4856"/>
        <item x="9385"/>
        <item x="3365"/>
        <item x="457"/>
        <item x="3456"/>
        <item x="5944"/>
        <item x="2092"/>
        <item x="1901"/>
        <item x="1127"/>
        <item x="7097"/>
        <item x="6771"/>
        <item x="9433"/>
        <item x="6331"/>
        <item x="8056"/>
        <item x="1683"/>
        <item x="5650"/>
        <item x="2209"/>
        <item x="4427"/>
        <item x="9657"/>
        <item x="6091"/>
        <item x="5815"/>
        <item x="1811"/>
        <item x="313"/>
        <item x="9275"/>
        <item x="9206"/>
        <item x="9799"/>
        <item x="8835"/>
        <item x="5281"/>
        <item x="7712"/>
        <item x="8560"/>
        <item x="7251"/>
        <item x="6898"/>
        <item x="5569"/>
        <item x="7840"/>
        <item x="580"/>
        <item x="148"/>
        <item x="9047"/>
        <item x="8377"/>
        <item x="8356"/>
        <item x="2153"/>
        <item x="2079"/>
        <item x="1235"/>
        <item x="2056"/>
        <item x="3467"/>
        <item x="1787"/>
        <item x="2652"/>
        <item x="6748"/>
        <item x="4499"/>
        <item x="2039"/>
        <item x="3857"/>
        <item x="6569"/>
        <item x="9426"/>
        <item x="9841"/>
        <item x="5209"/>
        <item x="9731"/>
        <item x="9145"/>
        <item x="8604"/>
        <item x="7994"/>
        <item x="7169"/>
        <item x="5222"/>
        <item x="4632"/>
        <item x="5891"/>
        <item x="5554"/>
        <item x="142"/>
        <item x="3485"/>
        <item x="441"/>
        <item x="6750"/>
        <item x="5261"/>
        <item x="5378"/>
        <item x="8562"/>
        <item x="4060"/>
        <item x="5747"/>
        <item x="6660"/>
        <item x="3888"/>
        <item x="7118"/>
        <item x="597"/>
        <item x="5894"/>
        <item x="6633"/>
        <item x="4658"/>
        <item x="854"/>
        <item x="7345"/>
        <item x="6300"/>
        <item x="1600"/>
        <item x="4780"/>
        <item x="5562"/>
        <item x="2196"/>
        <item x="6772"/>
        <item x="167"/>
        <item x="17"/>
        <item x="8787"/>
        <item x="6469"/>
        <item x="2519"/>
        <item x="5761"/>
        <item x="8952"/>
        <item x="8136"/>
        <item x="8524"/>
        <item x="983"/>
        <item x="4051"/>
        <item x="7343"/>
        <item x="7377"/>
        <item x="6219"/>
        <item x="8894"/>
        <item x="7635"/>
        <item x="274"/>
        <item x="6386"/>
        <item x="8094"/>
        <item x="2781"/>
        <item x="9550"/>
        <item x="3845"/>
        <item x="5192"/>
        <item x="2412"/>
        <item x="1076"/>
        <item x="3261"/>
        <item x="7322"/>
        <item x="8042"/>
        <item x="5434"/>
        <item x="798"/>
        <item x="9450"/>
        <item x="9949"/>
        <item x="8796"/>
        <item x="375"/>
        <item x="9642"/>
        <item x="3758"/>
        <item x="3271"/>
        <item x="1420"/>
        <item x="7266"/>
        <item x="9139"/>
        <item x="7754"/>
        <item x="2609"/>
        <item x="2559"/>
        <item x="3795"/>
        <item x="955"/>
        <item x="3304"/>
        <item x="6815"/>
        <item x="3562"/>
        <item x="5789"/>
        <item x="1608"/>
        <item x="4179"/>
        <item x="6595"/>
        <item x="3160"/>
        <item x="9437"/>
        <item x="974"/>
        <item x="8973"/>
        <item x="7707"/>
        <item x="7083"/>
        <item x="406"/>
        <item x="1700"/>
        <item x="3131"/>
        <item x="5164"/>
        <item x="1167"/>
        <item x="4251"/>
        <item x="5287"/>
        <item x="3918"/>
        <item x="4774"/>
        <item x="3325"/>
        <item x="5160"/>
        <item x="9987"/>
        <item x="4239"/>
        <item x="8818"/>
        <item x="9702"/>
        <item x="4722"/>
        <item x="1454"/>
        <item x="2213"/>
        <item x="6781"/>
        <item x="9415"/>
        <item x="5777"/>
        <item x="8461"/>
        <item x="6132"/>
        <item x="6901"/>
        <item x="6221"/>
        <item x="2011"/>
        <item x="1071"/>
        <item x="4649"/>
        <item x="3095"/>
        <item x="4276"/>
        <item x="8795"/>
        <item x="2657"/>
        <item x="7538"/>
        <item x="1225"/>
        <item x="2188"/>
        <item x="6479"/>
        <item x="4534"/>
        <item x="872"/>
        <item x="8975"/>
        <item x="3010"/>
        <item x="5391"/>
        <item x="3640"/>
        <item x="4576"/>
        <item x="7604"/>
        <item x="875"/>
        <item x="8279"/>
        <item x="8729"/>
        <item x="4622"/>
        <item x="1670"/>
        <item x="741"/>
        <item x="7248"/>
        <item x="4399"/>
        <item x="5278"/>
        <item x="4988"/>
        <item x="3552"/>
        <item x="6963"/>
        <item x="3622"/>
        <item x="8320"/>
        <item x="5666"/>
        <item x="6017"/>
        <item x="8018"/>
        <item x="8606"/>
        <item x="6433"/>
        <item x="8087"/>
        <item x="7954"/>
        <item x="6082"/>
        <item x="9627"/>
        <item x="6732"/>
        <item x="8414"/>
        <item x="7149"/>
        <item x="4216"/>
        <item x="4167"/>
        <item x="7457"/>
        <item x="5863"/>
        <item x="2146"/>
        <item x="1220"/>
        <item x="1904"/>
        <item x="1260"/>
        <item x="6110"/>
        <item x="5938"/>
        <item x="9123"/>
        <item x="1142"/>
        <item x="6169"/>
        <item x="8078"/>
        <item x="6813"/>
        <item x="368"/>
        <item x="3707"/>
        <item x="4038"/>
        <item x="3356"/>
        <item x="8806"/>
        <item x="4128"/>
        <item x="5755"/>
        <item x="5943"/>
        <item x="3284"/>
        <item x="3106"/>
        <item x="5810"/>
        <item x="7570"/>
        <item x="7848"/>
        <item x="5737"/>
        <item x="3735"/>
        <item x="3619"/>
        <item x="1357"/>
        <item x="7649"/>
        <item x="7637"/>
        <item x="6154"/>
        <item x="2650"/>
        <item x="3641"/>
        <item x="7512"/>
        <item x="8864"/>
        <item x="2508"/>
        <item x="22"/>
        <item x="4613"/>
        <item x="6392"/>
        <item x="6519"/>
        <item x="8306"/>
        <item x="1108"/>
        <item x="1373"/>
        <item x="6274"/>
        <item x="7829"/>
        <item x="545"/>
        <item x="6412"/>
        <item x="1863"/>
        <item x="3423"/>
        <item x="4841"/>
        <item x="2544"/>
        <item x="2769"/>
        <item x="837"/>
        <item x="6757"/>
        <item x="2243"/>
        <item x="2100"/>
        <item x="5073"/>
        <item x="8011"/>
        <item x="3652"/>
        <item x="2790"/>
        <item x="9737"/>
        <item x="1113"/>
        <item x="215"/>
        <item x="8385"/>
        <item x="603"/>
        <item x="7031"/>
        <item x="8578"/>
        <item x="6350"/>
        <item x="9531"/>
        <item x="8736"/>
        <item x="9011"/>
        <item x="1294"/>
        <item x="1101"/>
        <item x="9778"/>
        <item x="9867"/>
        <item x="8270"/>
        <item x="8343"/>
        <item x="4260"/>
        <item x="6485"/>
        <item x="6879"/>
        <item x="4984"/>
        <item x="5739"/>
        <item x="2535"/>
        <item x="8302"/>
        <item x="7919"/>
        <item x="3832"/>
        <item x="6338"/>
        <item x="5874"/>
        <item x="3618"/>
        <item x="2723"/>
        <item x="5835"/>
        <item x="878"/>
        <item x="5606"/>
        <item x="6052"/>
        <item x="6490"/>
        <item x="8102"/>
        <item x="3997"/>
        <item x="7258"/>
        <item x="570"/>
        <item x="8051"/>
        <item x="9504"/>
        <item x="4734"/>
        <item x="7615"/>
        <item x="6465"/>
        <item x="7115"/>
        <item x="4180"/>
        <item x="3480"/>
        <item x="2387"/>
        <item x="6197"/>
        <item x="6512"/>
        <item x="286"/>
        <item x="3776"/>
        <item x="7986"/>
        <item x="2117"/>
        <item x="2511"/>
        <item x="3990"/>
        <item x="1511"/>
        <item x="916"/>
        <item x="7109"/>
        <item x="6885"/>
        <item x="3755"/>
        <item x="6613"/>
        <item x="5996"/>
        <item x="6722"/>
        <item x="8876"/>
        <item x="1003"/>
        <item x="6011"/>
        <item x="5337"/>
        <item x="7448"/>
        <item x="6615"/>
        <item x="76"/>
        <item x="301"/>
        <item x="6968"/>
        <item x="5738"/>
        <item x="3740"/>
        <item x="2031"/>
        <item x="7726"/>
        <item x="2054"/>
        <item x="2380"/>
        <item x="6944"/>
        <item x="7134"/>
        <item x="1980"/>
        <item x="2542"/>
        <item x="1145"/>
        <item x="5057"/>
        <item x="7223"/>
        <item x="8994"/>
        <item x="5742"/>
        <item x="2853"/>
        <item x="706"/>
        <item x="9801"/>
        <item x="5477"/>
        <item x="4693"/>
        <item x="5664"/>
        <item x="941"/>
        <item x="2229"/>
        <item x="6200"/>
        <item x="15"/>
        <item x="4840"/>
        <item x="9013"/>
        <item x="7528"/>
        <item x="4976"/>
        <item x="2003"/>
        <item x="6211"/>
        <item x="7295"/>
        <item x="2082"/>
        <item x="3772"/>
        <item x="5693"/>
        <item x="3974"/>
        <item x="6696"/>
        <item x="4316"/>
        <item x="4468"/>
        <item x="9465"/>
        <item x="5354"/>
        <item x="6758"/>
        <item x="6670"/>
        <item x="824"/>
        <item x="9745"/>
        <item x="3996"/>
        <item x="287"/>
        <item x="4501"/>
        <item x="44"/>
        <item x="905"/>
        <item x="2101"/>
        <item x="3176"/>
        <item x="7695"/>
        <item x="6253"/>
        <item x="5421"/>
        <item x="9406"/>
        <item x="4337"/>
        <item x="9646"/>
        <item x="6286"/>
        <item x="3316"/>
        <item x="9390"/>
        <item x="6326"/>
        <item x="7084"/>
        <item x="4308"/>
        <item x="4568"/>
        <item x="6424"/>
        <item x="6306"/>
        <item x="1742"/>
        <item x="6445"/>
        <item x="7344"/>
        <item x="3584"/>
        <item x="7288"/>
        <item x="6343"/>
        <item x="947"/>
        <item x="2918"/>
        <item x="3184"/>
        <item x="7725"/>
        <item x="7029"/>
        <item x="3867"/>
        <item x="5038"/>
        <item x="3595"/>
        <item x="3745"/>
        <item x="7347"/>
        <item x="5147"/>
        <item x="9105"/>
        <item x="5328"/>
        <item x="5538"/>
        <item x="7965"/>
        <item x="6593"/>
        <item x="8131"/>
        <item x="3939"/>
        <item x="3826"/>
        <item x="8661"/>
        <item x="608"/>
        <item x="3275"/>
        <item x="8"/>
        <item x="7070"/>
        <item x="3144"/>
        <item x="8064"/>
        <item x="9952"/>
        <item x="3448"/>
        <item x="6328"/>
        <item x="3786"/>
        <item x="92"/>
        <item x="5940"/>
        <item x="3401"/>
        <item x="6242"/>
        <item x="3713"/>
        <item x="7714"/>
        <item x="3748"/>
        <item x="1030"/>
        <item x="8757"/>
        <item x="956"/>
        <item x="9216"/>
        <item x="1378"/>
        <item x="8401"/>
        <item x="3209"/>
        <item x="7717"/>
        <item x="6550"/>
        <item x="3279"/>
        <item x="5837"/>
        <item x="24"/>
        <item x="8530"/>
        <item x="3101"/>
        <item x="3208"/>
        <item x="3589"/>
        <item x="8585"/>
        <item x="8860"/>
        <item x="7567"/>
        <item x="7711"/>
        <item x="2000"/>
        <item x="5139"/>
        <item x="72"/>
        <item x="23"/>
        <item x="7682"/>
        <item x="9478"/>
        <item x="8249"/>
        <item x="5128"/>
        <item x="3096"/>
        <item x="2110"/>
        <item x="2962"/>
        <item x="7323"/>
        <item x="2112"/>
        <item x="620"/>
        <item x="5032"/>
        <item x="6418"/>
        <item x="2193"/>
        <item x="1818"/>
        <item x="8230"/>
        <item x="4382"/>
        <item x="1427"/>
        <item x="8694"/>
        <item x="6192"/>
        <item x="9671"/>
        <item x="3593"/>
        <item x="5437"/>
        <item x="6850"/>
        <item x="7390"/>
        <item x="3530"/>
        <item x="4347"/>
        <item x="3426"/>
        <item x="713"/>
        <item x="185"/>
        <item x="3156"/>
        <item x="9996"/>
        <item x="8983"/>
        <item x="2495"/>
        <item x="3090"/>
        <item x="3374"/>
        <item x="4282"/>
        <item x="3976"/>
        <item x="6448"/>
        <item x="6880"/>
        <item x="2001"/>
        <item x="9963"/>
        <item x="8505"/>
        <item x="8413"/>
        <item x="2963"/>
        <item x="1269"/>
        <item x="120"/>
        <item x="9565"/>
        <item x="868"/>
        <item x="7486"/>
        <item x="8730"/>
        <item x="5933"/>
        <item x="8572"/>
        <item x="2598"/>
        <item x="6864"/>
        <item x="8067"/>
        <item x="1666"/>
        <item x="8351"/>
        <item x="4524"/>
        <item x="3756"/>
        <item x="4729"/>
        <item x="6361"/>
        <item x="9787"/>
        <item x="5882"/>
        <item x="568"/>
        <item x="4931"/>
        <item x="8376"/>
        <item x="789"/>
        <item x="4158"/>
        <item x="3889"/>
        <item x="6725"/>
        <item x="5330"/>
        <item x="5939"/>
        <item x="242"/>
        <item x="3909"/>
        <item x="4286"/>
        <item x="8192"/>
        <item x="9184"/>
        <item x="3267"/>
        <item x="5321"/>
        <item x="209"/>
        <item x="4419"/>
        <item x="7885"/>
        <item x="4643"/>
        <item x="6984"/>
        <item x="5646"/>
        <item x="8752"/>
        <item x="793"/>
        <item x="9746"/>
        <item x="7476"/>
        <item x="476"/>
        <item x="258"/>
        <item x="7774"/>
        <item x="1265"/>
        <item x="1619"/>
        <item x="7769"/>
        <item x="3793"/>
        <item x="3825"/>
        <item x="936"/>
        <item x="6617"/>
        <item x="8153"/>
        <item x="4588"/>
        <item x="5866"/>
        <item x="9822"/>
        <item x="908"/>
        <item x="8819"/>
        <item x="9513"/>
        <item x="7794"/>
        <item x="5104"/>
        <item x="2334"/>
        <item x="410"/>
        <item x="2223"/>
        <item x="4545"/>
        <item x="7683"/>
        <item x="8383"/>
        <item x="5801"/>
        <item x="9007"/>
        <item x="3968"/>
        <item x="4903"/>
        <item x="2665"/>
        <item x="849"/>
        <item x="962"/>
        <item x="3040"/>
        <item x="4033"/>
        <item x="6840"/>
        <item x="7791"/>
        <item x="1752"/>
        <item x="1637"/>
        <item x="4900"/>
        <item x="2178"/>
        <item x="4713"/>
        <item x="3656"/>
        <item x="6429"/>
        <item x="1809"/>
        <item x="6749"/>
        <item x="6943"/>
        <item x="7319"/>
        <item x="2703"/>
        <item x="5841"/>
        <item x="9226"/>
        <item x="1307"/>
        <item x="2887"/>
        <item x="3361"/>
        <item x="1585"/>
        <item x="7030"/>
        <item x="6729"/>
        <item x="7220"/>
        <item x="3952"/>
        <item x="990"/>
        <item x="9368"/>
        <item x="293"/>
        <item x="6919"/>
        <item x="8175"/>
        <item x="4442"/>
        <item x="9097"/>
        <item x="2839"/>
        <item x="5269"/>
        <item x="9888"/>
        <item x="2430"/>
        <item x="8100"/>
        <item x="3698"/>
        <item x="2626"/>
        <item x="2705"/>
        <item x="2822"/>
        <item x="3370"/>
        <item x="1677"/>
        <item x="2642"/>
        <item x="978"/>
        <item x="4546"/>
        <item x="382"/>
        <item x="6811"/>
        <item x="6291"/>
        <item x="3237"/>
        <item x="4615"/>
        <item x="3248"/>
        <item x="275"/>
        <item x="3922"/>
        <item x="7199"/>
        <item x="128"/>
        <item x="5716"/>
        <item x="7310"/>
        <item x="6835"/>
        <item x="1605"/>
        <item x="3046"/>
        <item x="3169"/>
        <item x="9686"/>
        <item x="9156"/>
        <item x="737"/>
        <item x="3950"/>
        <item x="3217"/>
        <item x="5123"/>
        <item x="7090"/>
        <item x="5854"/>
        <item x="5275"/>
        <item x="7764"/>
        <item x="2154"/>
        <item x="1795"/>
        <item x="4385"/>
        <item x="1672"/>
        <item x="7386"/>
        <item x="7087"/>
        <item x="5813"/>
        <item x="6657"/>
        <item x="4746"/>
        <item x="7920"/>
        <item x="1825"/>
        <item x="3491"/>
        <item x="4317"/>
        <item x="5532"/>
        <item x="1016"/>
        <item x="8315"/>
        <item x="6728"/>
        <item x="1697"/>
        <item x="1414"/>
        <item x="6058"/>
        <item x="5161"/>
        <item x="5136"/>
        <item x="4904"/>
        <item x="4666"/>
        <item x="514"/>
        <item x="497"/>
        <item x="6847"/>
        <item x="7755"/>
        <item x="5620"/>
        <item x="3246"/>
        <item x="5370"/>
        <item x="387"/>
        <item x="966"/>
        <item x="4978"/>
        <item x="5767"/>
        <item x="5558"/>
        <item x="9384"/>
        <item x="194"/>
        <item x="2238"/>
        <item x="8210"/>
        <item x="9553"/>
        <item x="5929"/>
        <item x="4091"/>
        <item x="9039"/>
        <item x="8338"/>
        <item x="546"/>
        <item x="4829"/>
        <item x="3960"/>
        <item x="1491"/>
        <item x="1715"/>
        <item x="801"/>
        <item x="5508"/>
        <item x="3982"/>
        <item x="678"/>
        <item x="6821"/>
        <item x="2290"/>
        <item x="2303"/>
        <item x="2420"/>
        <item x="3814"/>
        <item x="6028"/>
        <item x="8665"/>
        <item x="176"/>
        <item x="1261"/>
        <item x="6450"/>
        <item x="581"/>
        <item x="8961"/>
        <item x="9546"/>
        <item x="4674"/>
        <item x="2948"/>
        <item x="4895"/>
        <item x="6198"/>
        <item x="9742"/>
        <item x="967"/>
        <item x="71"/>
        <item x="1607"/>
        <item x="4264"/>
        <item x="3839"/>
        <item x="8566"/>
        <item x="5631"/>
        <item x="3117"/>
        <item x="1344"/>
        <item x="647"/>
        <item x="9509"/>
        <item x="5539"/>
        <item x="4527"/>
        <item x="953"/>
        <item x="9635"/>
        <item x="9638"/>
        <item x="2302"/>
        <item x="9859"/>
        <item x="9183"/>
        <item x="7923"/>
        <item x="8944"/>
        <item x="9614"/>
        <item x="9234"/>
        <item x="7020"/>
        <item x="6410"/>
        <item x="6484"/>
        <item x="963"/>
        <item x="8807"/>
        <item x="6239"/>
        <item x="1337"/>
        <item x="117"/>
        <item x="2374"/>
        <item x="5671"/>
        <item x="8182"/>
        <item x="5746"/>
        <item x="7611"/>
        <item x="3534"/>
        <item x="8893"/>
        <item x="7869"/>
        <item x="3471"/>
        <item x="3915"/>
        <item x="2878"/>
        <item x="6993"/>
        <item x="8934"/>
        <item x="3610"/>
        <item x="4540"/>
        <item x="1951"/>
        <item x="4250"/>
        <item x="1844"/>
        <item x="1105"/>
        <item x="4004"/>
        <item x="8184"/>
        <item x="6015"/>
        <item x="9349"/>
        <item x="6603"/>
        <item x="5674"/>
        <item x="6948"/>
        <item x="8231"/>
        <item x="6693"/>
        <item x="2130"/>
        <item x="2693"/>
        <item x="7685"/>
        <item x="6971"/>
        <item x="9662"/>
        <item x="152"/>
        <item x="2027"/>
        <item x="714"/>
        <item x="2614"/>
        <item x="4782"/>
        <item x="8841"/>
        <item x="8737"/>
        <item x="8415"/>
        <item x="2433"/>
        <item x="3978"/>
        <item x="8218"/>
        <item x="7781"/>
        <item x="2654"/>
        <item x="9905"/>
        <item x="8200"/>
        <item x="4577"/>
        <item x="2568"/>
        <item x="679"/>
        <item x="5165"/>
        <item x="1404"/>
        <item x="7078"/>
        <item x="1896"/>
        <item x="1006"/>
        <item x="9245"/>
        <item x="222"/>
        <item x="4530"/>
        <item x="1194"/>
        <item x="7360"/>
        <item x="3105"/>
        <item x="524"/>
        <item x="9962"/>
        <item x="4039"/>
        <item x="9283"/>
        <item x="6247"/>
        <item x="2845"/>
        <item x="1805"/>
        <item x="1442"/>
        <item x="3164"/>
        <item x="6114"/>
        <item x="8443"/>
        <item x="6601"/>
        <item x="2782"/>
        <item x="5023"/>
        <item x="2628"/>
        <item x="1100"/>
        <item x="6096"/>
        <item x="1403"/>
        <item x="5638"/>
        <item x="8718"/>
        <item x="1887"/>
        <item x="2289"/>
        <item x="409"/>
        <item x="8025"/>
        <item x="9064"/>
        <item x="3936"/>
        <item x="4463"/>
        <item x="6191"/>
        <item x="5976"/>
        <item x="383"/>
        <item x="6505"/>
        <item x="6496"/>
        <item x="9274"/>
        <item x="7807"/>
        <item x="1900"/>
        <item x="2847"/>
        <item x="8697"/>
        <item x="5110"/>
        <item x="5753"/>
        <item x="1784"/>
        <item x="6317"/>
        <item x="2943"/>
        <item x="8856"/>
        <item x="9269"/>
        <item x="5719"/>
        <item x="7303"/>
        <item x="5942"/>
        <item x="8979"/>
        <item x="9669"/>
        <item x="7168"/>
        <item x="3548"/>
        <item x="5780"/>
        <item x="4176"/>
        <item x="6939"/>
        <item x="8754"/>
        <item x="7813"/>
        <item x="3866"/>
        <item x="4972"/>
        <item x="9512"/>
        <item x="9909"/>
        <item x="5217"/>
        <item x="1461"/>
        <item x="5507"/>
        <item x="3840"/>
        <item x="9628"/>
        <item x="5224"/>
        <item x="4684"/>
        <item x="2138"/>
        <item x="4681"/>
        <item x="2048"/>
        <item x="7936"/>
        <item x="5254"/>
        <item x="6576"/>
        <item x="8233"/>
        <item x="4562"/>
        <item x="2621"/>
        <item x="5698"/>
        <item x="8705"/>
        <item x="6227"/>
        <item x="3905"/>
        <item x="3183"/>
        <item x="1218"/>
        <item x="3592"/>
        <item x="4849"/>
        <item x="6387"/>
        <item x="5885"/>
        <item x="2664"/>
        <item x="1529"/>
        <item x="1481"/>
        <item x="1579"/>
        <item x="1640"/>
        <item x="7662"/>
        <item x="9034"/>
        <item x="9663"/>
        <item x="2233"/>
        <item x="3308"/>
        <item x="935"/>
        <item x="3785"/>
        <item x="6548"/>
        <item x="445"/>
        <item x="9789"/>
        <item x="415"/>
        <item x="6592"/>
        <item x="4430"/>
        <item x="1343"/>
        <item x="6759"/>
        <item x="218"/>
        <item x="377"/>
        <item x="9545"/>
        <item x="1019"/>
        <item x="8123"/>
        <item x="7670"/>
        <item x="1757"/>
        <item x="8618"/>
        <item x="988"/>
        <item x="9466"/>
        <item x="2670"/>
        <item x="6089"/>
        <item x="4868"/>
        <item x="2549"/>
        <item x="6249"/>
        <item x="1262"/>
        <item x="9740"/>
        <item x="3855"/>
        <item x="6212"/>
        <item x="9389"/>
        <item x="5116"/>
        <item x="8209"/>
        <item x="5019"/>
        <item x="8456"/>
        <item x="542"/>
        <item x="8287"/>
        <item x="2426"/>
        <item x="7959"/>
        <item x="6035"/>
        <item x="8605"/>
        <item x="645"/>
        <item x="5522"/>
        <item x="2501"/>
        <item x="782"/>
        <item x="315"/>
        <item x="1242"/>
        <item x="1086"/>
        <item x="6302"/>
        <item x="9189"/>
        <item x="3945"/>
        <item x="2190"/>
        <item x="9073"/>
        <item x="1313"/>
        <item x="2552"/>
        <item x="9842"/>
        <item x="2454"/>
        <item x="3439"/>
        <item x="5850"/>
        <item x="8733"/>
        <item x="9093"/>
        <item x="3239"/>
        <item x="3878"/>
        <item x="1484"/>
        <item x="1394"/>
        <item x="7584"/>
        <item x="3801"/>
        <item x="9914"/>
        <item x="3414"/>
        <item x="2945"/>
        <item x="9120"/>
        <item x="2271"/>
        <item x="9680"/>
        <item x="3196"/>
        <item x="9045"/>
        <item x="5338"/>
        <item x="8493"/>
        <item x="3635"/>
        <item x="9501"/>
        <item x="4807"/>
        <item x="1925"/>
        <item x="1620"/>
        <item x="5318"/>
        <item x="5844"/>
        <item x="6182"/>
        <item x="3824"/>
        <item x="7941"/>
        <item x="9568"/>
        <item x="3572"/>
        <item x="1453"/>
        <item x="1456"/>
        <item x="6391"/>
        <item x="6996"/>
        <item x="5167"/>
        <item x="4477"/>
        <item x="9557"/>
        <item x="6646"/>
        <item x="447"/>
        <item x="3921"/>
        <item x="2341"/>
        <item x="1758"/>
        <item x="7148"/>
        <item x="2604"/>
        <item x="2800"/>
        <item x="5206"/>
        <item x="9293"/>
        <item x="3231"/>
        <item x="4378"/>
        <item x="1021"/>
        <item x="1490"/>
        <item x="8514"/>
        <item x="5260"/>
        <item x="2768"/>
        <item x="45"/>
        <item x="159"/>
        <item x="7947"/>
        <item x="8271"/>
        <item x="2736"/>
        <item x="1228"/>
        <item x="4908"/>
        <item x="3027"/>
        <item x="4075"/>
        <item x="8781"/>
        <item x="390"/>
        <item x="5721"/>
        <item x="4575"/>
        <item x="1732"/>
        <item x="7306"/>
        <item x="8429"/>
        <item x="7196"/>
        <item x="3289"/>
        <item x="8457"/>
        <item x="3604"/>
        <item x="709"/>
        <item x="354"/>
        <item x="470"/>
        <item x="2899"/>
        <item x="3188"/>
        <item x="9434"/>
        <item x="2726"/>
        <item x="4241"/>
        <item x="3120"/>
        <item x="137"/>
        <item x="5026"/>
        <item x="9262"/>
        <item x="1360"/>
        <item x="6873"/>
        <item x="8779"/>
        <item x="732"/>
        <item x="3207"/>
        <item x="3749"/>
        <item x="9691"/>
        <item x="4183"/>
        <item x="280"/>
        <item x="9003"/>
        <item x="103"/>
        <item x="3993"/>
        <item x="1985"/>
        <item x="6818"/>
        <item x="2865"/>
        <item x="6859"/>
        <item x="5402"/>
        <item x="549"/>
        <item x="9698"/>
        <item x="3232"/>
        <item x="2876"/>
        <item x="1523"/>
        <item x="6704"/>
        <item x="9925"/>
        <item x="2081"/>
        <item x="9151"/>
        <item x="4776"/>
        <item x="1669"/>
        <item x="7694"/>
        <item x="3513"/>
        <item x="4664"/>
        <item x="145"/>
        <item x="7767"/>
        <item x="2877"/>
        <item x="472"/>
        <item x="1319"/>
        <item x="3651"/>
        <item x="305"/>
        <item x="7366"/>
        <item x="4590"/>
        <item x="9576"/>
        <item x="9193"/>
        <item x="6936"/>
        <item x="9051"/>
        <item x="960"/>
        <item x="6973"/>
        <item x="7563"/>
        <item x="914"/>
        <item x="7361"/>
        <item x="356"/>
        <item x="2034"/>
        <item x="2298"/>
        <item x="3956"/>
        <item x="7257"/>
        <item x="8442"/>
        <item x="8914"/>
        <item x="2326"/>
        <item x="277"/>
        <item x="4879"/>
        <item x="5865"/>
        <item x="9940"/>
        <item x="3594"/>
        <item x="9209"/>
        <item x="87"/>
        <item x="2985"/>
        <item x="5126"/>
        <item x="3381"/>
        <item x="9608"/>
        <item x="4584"/>
        <item x="9947"/>
        <item x="7554"/>
        <item x="8753"/>
        <item x="150"/>
        <item x="3841"/>
        <item x="6292"/>
        <item x="3711"/>
        <item x="1439"/>
        <item x="2308"/>
        <item x="3065"/>
        <item x="5384"/>
        <item x="2562"/>
        <item x="7669"/>
        <item x="9985"/>
        <item x="1866"/>
        <item x="911"/>
        <item x="9191"/>
        <item x="7201"/>
        <item x="1545"/>
        <item x="2728"/>
        <item x="9572"/>
        <item x="879"/>
        <item x="7761"/>
        <item x="1066"/>
        <item x="2388"/>
        <item x="7191"/>
        <item x="6216"/>
        <item x="950"/>
        <item x="6734"/>
        <item x="4200"/>
        <item x="8347"/>
        <item x="4685"/>
        <item x="976"/>
        <item x="6105"/>
        <item x="2998"/>
        <item x="5094"/>
        <item x="9302"/>
        <item x="3153"/>
        <item x="3518"/>
        <item x="7059"/>
        <item x="2455"/>
        <item x="5700"/>
        <item x="4288"/>
        <item x="6143"/>
        <item x="2679"/>
        <item x="2126"/>
        <item x="1184"/>
        <item x="6844"/>
        <item x="8190"/>
        <item x="819"/>
        <item x="6045"/>
        <item x="3798"/>
        <item x="4515"/>
        <item x="6120"/>
        <item x="3902"/>
        <item x="7467"/>
        <item x="247"/>
        <item x="4890"/>
        <item x="1601"/>
        <item x="5824"/>
        <item x="8997"/>
        <item x="4315"/>
        <item x="7979"/>
        <item x="5182"/>
        <item x="2731"/>
        <item x="1810"/>
        <item x="4676"/>
        <item x="3173"/>
        <item x="2432"/>
        <item x="586"/>
        <item x="9230"/>
        <item x="6596"/>
        <item x="6244"/>
        <item x="5605"/>
        <item x="6325"/>
        <item x="3834"/>
        <item x="1549"/>
        <item x="4327"/>
        <item x="7708"/>
        <item x="1989"/>
        <item x="7677"/>
        <item x="6509"/>
        <item x="4898"/>
        <item x="4996"/>
        <item x="5658"/>
        <item x="6684"/>
        <item x="3157"/>
        <item x="3003"/>
        <item x="4784"/>
        <item x="5979"/>
        <item x="8756"/>
        <item x="3205"/>
        <item x="1447"/>
        <item x="9480"/>
        <item x="7952"/>
        <item x="3446"/>
        <item x="1880"/>
        <item x="6184"/>
        <item x="688"/>
        <item x="1912"/>
        <item x="5694"/>
        <item x="5958"/>
        <item x="1988"/>
        <item x="4597"/>
        <item x="5092"/>
        <item x="1797"/>
        <item x="9169"/>
        <item x="8079"/>
        <item x="3736"/>
        <item x="2235"/>
        <item x="3992"/>
        <item x="202"/>
        <item x="6843"/>
        <item x="4631"/>
        <item x="4101"/>
        <item x="8838"/>
        <item x="3892"/>
        <item x="1074"/>
        <item x="2780"/>
        <item x="4256"/>
        <item x="2567"/>
        <item x="8396"/>
        <item x="9482"/>
        <item x="7690"/>
        <item x="7582"/>
        <item x="4129"/>
        <item x="3941"/>
        <item x="1418"/>
        <item x="4141"/>
        <item x="6439"/>
        <item x="9539"/>
        <item x="7011"/>
        <item x="2596"/>
        <item x="7259"/>
        <item x="5628"/>
        <item x="899"/>
        <item x="5728"/>
        <item x="4388"/>
        <item x="3082"/>
        <item x="9588"/>
        <item x="5707"/>
        <item x="1203"/>
        <item x="8246"/>
        <item x="3034"/>
        <item x="1817"/>
        <item x="9375"/>
        <item x="6351"/>
        <item x="8449"/>
        <item x="9441"/>
        <item x="8626"/>
        <item x="4174"/>
        <item x="5690"/>
        <item x="1480"/>
        <item x="5049"/>
        <item x="5141"/>
        <item x="9528"/>
        <item x="7524"/>
        <item x="8120"/>
        <item x="9643"/>
        <item x="794"/>
        <item x="7291"/>
        <item x="6546"/>
        <item x="7910"/>
        <item x="2305"/>
        <item x="2602"/>
        <item x="6713"/>
        <item x="8109"/>
        <item x="3958"/>
        <item x="3135"/>
        <item x="8833"/>
        <item x="1525"/>
        <item x="8090"/>
        <item x="6893"/>
        <item x="865"/>
        <item x="1472"/>
        <item x="2123"/>
        <item x="1745"/>
        <item x="7407"/>
        <item x="81"/>
        <item x="9549"/>
        <item x="8525"/>
        <item x="3872"/>
        <item x="1057"/>
        <item x="1399"/>
        <item x="9812"/>
        <item x="8158"/>
        <item x="6407"/>
        <item x="9998"/>
        <item x="3397"/>
        <item x="9113"/>
        <item x="9637"/>
        <item x="7778"/>
        <item x="2386"/>
        <item x="8019"/>
        <item x="9593"/>
        <item x="9143"/>
        <item x="5170"/>
        <item x="3268"/>
        <item x="8103"/>
        <item x="9408"/>
        <item x="329"/>
        <item x="4783"/>
        <item x="2825"/>
        <item x="3943"/>
        <item x="7867"/>
        <item x="3070"/>
        <item x="7107"/>
        <item x="8917"/>
        <item x="8991"/>
        <item x="8924"/>
        <item x="8849"/>
        <item x="7924"/>
        <item x="1302"/>
        <item x="3019"/>
        <item x="8133"/>
        <item x="8301"/>
        <item x="7606"/>
        <item x="3059"/>
        <item x="4867"/>
        <item x="9960"/>
        <item x="9935"/>
        <item x="2750"/>
        <item x="7537"/>
        <item x="1358"/>
        <item x="1548"/>
        <item x="4416"/>
        <item x="1153"/>
        <item x="6516"/>
        <item x="2727"/>
        <item x="2226"/>
        <item x="4699"/>
        <item x="1725"/>
        <item x="8724"/>
        <item x="544"/>
        <item x="1138"/>
        <item x="6047"/>
        <item x="2285"/>
        <item x="3754"/>
        <item x="3099"/>
        <item x="784"/>
        <item x="7642"/>
        <item x="2254"/>
        <item x="8495"/>
        <item x="8939"/>
        <item x="7862"/>
        <item x="7320"/>
        <item x="2807"/>
        <item x="6257"/>
        <item x="6087"/>
        <item x="5527"/>
        <item x="5212"/>
        <item x="2435"/>
        <item x="9729"/>
        <item x="8162"/>
        <item x="4605"/>
        <item x="2754"/>
        <item x="5416"/>
        <item x="9675"/>
        <item x="1743"/>
        <item x="8357"/>
        <item x="1567"/>
        <item x="6131"/>
        <item x="9690"/>
        <item x="6122"/>
        <item x="3940"/>
        <item x="4723"/>
        <item x="1502"/>
        <item x="5250"/>
        <item x="5881"/>
        <item x="2431"/>
        <item x="5467"/>
        <item x="3660"/>
        <item x="1243"/>
        <item x="4599"/>
        <item x="9252"/>
        <item x="6915"/>
        <item x="3852"/>
        <item x="4059"/>
        <item x="1084"/>
        <item x="3678"/>
        <item x="8129"/>
        <item x="3565"/>
        <item x="738"/>
        <item x="7808"/>
        <item x="2391"/>
        <item x="6773"/>
        <item x="1195"/>
        <item x="5207"/>
        <item x="1684"/>
        <item x="6413"/>
        <item x="2880"/>
        <item x="1680"/>
        <item x="4754"/>
        <item x="3850"/>
        <item x="5295"/>
        <item x="1473"/>
        <item x="6897"/>
        <item x="6736"/>
        <item x="2992"/>
        <item x="9048"/>
        <item x="7760"/>
        <item x="9816"/>
        <item x="7663"/>
        <item x="7568"/>
        <item x="9006"/>
        <item x="5712"/>
        <item x="921"/>
        <item x="4919"/>
        <item x="8498"/>
        <item x="161"/>
        <item x="9713"/>
        <item x="2366"/>
        <item x="7514"/>
        <item x="528"/>
        <item x="5113"/>
        <item x="364"/>
        <item x="3301"/>
        <item x="2928"/>
        <item x="5584"/>
        <item x="3719"/>
        <item x="4083"/>
        <item x="8252"/>
        <item x="2115"/>
        <item x="4365"/>
        <item x="3473"/>
        <item x="1967"/>
        <item x="2841"/>
        <item x="7060"/>
        <item x="6093"/>
        <item x="5184"/>
        <item x="1314"/>
        <item x="210"/>
        <item x="3431"/>
        <item x="1862"/>
        <item x="1791"/>
        <item x="6895"/>
        <item x="3319"/>
        <item x="4379"/>
        <item x="9387"/>
        <item x="4346"/>
        <item x="4082"/>
        <item x="2299"/>
        <item x="2532"/>
        <item x="455"/>
        <item x="6005"/>
        <item x="7853"/>
        <item x="9561"/>
        <item x="3606"/>
        <item x="1170"/>
        <item x="1730"/>
        <item x="4086"/>
        <item x="7131"/>
        <item x="3935"/>
        <item x="4156"/>
        <item x="4234"/>
        <item x="4516"/>
        <item x="1540"/>
        <item x="7119"/>
        <item x="7913"/>
        <item x="9514"/>
        <item x="4653"/>
        <item x="9391"/>
        <item x="6656"/>
        <item x="4893"/>
        <item x="7318"/>
        <item x="1104"/>
        <item x="4802"/>
        <item x="9438"/>
        <item x="2362"/>
        <item x="9649"/>
        <item x="4861"/>
        <item x="3886"/>
        <item x="5221"/>
        <item x="576"/>
        <item x="8888"/>
        <item x="2032"/>
        <item x="480"/>
        <item x="774"/>
        <item x="1268"/>
        <item x="9788"/>
        <item x="3097"/>
        <item x="7341"/>
        <item x="2033"/>
        <item x="7909"/>
        <item x="4426"/>
        <item x="3818"/>
        <item x="5151"/>
        <item x="7405"/>
        <item x="9107"/>
        <item x="2086"/>
        <item x="8859"/>
        <item x="4312"/>
        <item x="843"/>
        <item x="1944"/>
        <item x="7052"/>
        <item x="4970"/>
        <item x="8834"/>
        <item x="7460"/>
        <item x="8992"/>
        <item x="3170"/>
        <item x="4126"/>
        <item x="6111"/>
        <item x="3904"/>
        <item x="3340"/>
        <item x="1169"/>
        <item x="479"/>
        <item x="8355"/>
        <item x="6123"/>
        <item x="8896"/>
        <item x="9644"/>
        <item x="6145"/>
        <item x="4762"/>
        <item x="2352"/>
        <item x="9621"/>
        <item x="4703"/>
        <item x="4493"/>
        <item x="2414"/>
        <item x="2102"/>
        <item x="2509"/>
        <item x="5220"/>
        <item x="2023"/>
        <item x="7267"/>
        <item x="2560"/>
        <item x="1750"/>
        <item x="1221"/>
        <item x="8137"/>
        <item x="4303"/>
        <item x="3680"/>
        <item x="3032"/>
        <item x="5776"/>
        <item x="7585"/>
        <item x="6787"/>
        <item x="6952"/>
        <item x="6629"/>
        <item x="8915"/>
        <item x="695"/>
        <item x="7314"/>
        <item x="1593"/>
        <item x="3116"/>
        <item x="7551"/>
        <item x="4364"/>
        <item x="6441"/>
        <item x="8330"/>
        <item x="7548"/>
        <item x="8591"/>
        <item x="4933"/>
        <item x="9636"/>
        <item x="7283"/>
        <item x="208"/>
        <item x="2748"/>
        <item x="6690"/>
        <item x="1088"/>
        <item x="9584"/>
        <item x="6609"/>
        <item x="4233"/>
        <item x="928"/>
        <item x="4635"/>
        <item x="8735"/>
        <item x="1443"/>
        <item x="7138"/>
        <item x="9585"/>
        <item x="8967"/>
        <item x="5263"/>
        <item x="606"/>
        <item x="3422"/>
        <item x="8938"/>
        <item x="9427"/>
        <item x="4987"/>
        <item x="2719"/>
        <item x="8906"/>
        <item x="2425"/>
        <item x="8216"/>
        <item x="757"/>
        <item x="5805"/>
        <item x="5596"/>
        <item x="1792"/>
        <item x="6785"/>
        <item x="6127"/>
        <item x="8061"/>
        <item x="1803"/>
        <item x="6481"/>
        <item x="8758"/>
        <item x="2772"/>
        <item x="7493"/>
        <item x="7034"/>
        <item x="1245"/>
        <item x="539"/>
        <item x="6307"/>
        <item x="4277"/>
        <item x="7307"/>
        <item x="7218"/>
        <item x="7003"/>
        <item x="3854"/>
        <item x="5362"/>
        <item x="458"/>
        <item x="7822"/>
        <item x="228"/>
        <item x="4243"/>
        <item x="3890"/>
        <item x="2262"/>
        <item x="245"/>
        <item x="9567"/>
        <item x="7815"/>
        <item x="7471"/>
        <item x="5888"/>
        <item x="2428"/>
        <item x="3792"/>
        <item x="7573"/>
        <item x="6459"/>
        <item x="7444"/>
        <item x="8160"/>
        <item x="5007"/>
        <item x="60"/>
        <item x="6803"/>
        <item x="4508"/>
        <item x="8417"/>
        <item x="5816"/>
        <item x="6641"/>
        <item x="7063"/>
        <item x="787"/>
        <item x="7301"/>
        <item x="3394"/>
        <item x="6769"/>
        <item x="2400"/>
        <item x="1429"/>
        <item x="7729"/>
        <item x="7103"/>
        <item x="9997"/>
        <item x="5880"/>
        <item x="183"/>
        <item x="7469"/>
        <item x="3146"/>
        <item x="5464"/>
        <item x="70"/>
        <item x="88"/>
        <item x="5124"/>
        <item x="1376"/>
        <item x="1492"/>
        <item x="2539"/>
        <item x="9678"/>
        <item x="5561"/>
        <item x="1710"/>
        <item x="6451"/>
        <item x="4133"/>
        <item x="2729"/>
        <item x="8509"/>
        <item x="4410"/>
        <item x="8650"/>
        <item x="4863"/>
        <item x="8692"/>
        <item x="6588"/>
        <item x="7204"/>
        <item x="7140"/>
        <item x="6744"/>
        <item x="7997"/>
        <item x="6912"/>
        <item x="6342"/>
        <item x="9554"/>
        <item x="3859"/>
        <item x="2070"/>
        <item x="6502"/>
        <item x="4181"/>
        <item x="1946"/>
        <item x="6236"/>
        <item x="5329"/>
        <item x="217"/>
        <item x="703"/>
        <item x="3223"/>
        <item x="9273"/>
        <item x="5667"/>
        <item x="831"/>
        <item x="6961"/>
        <item x="3222"/>
        <item x="9211"/>
        <item x="9476"/>
        <item x="2195"/>
        <item x="4113"/>
        <item x="8559"/>
        <item x="7560"/>
        <item x="5947"/>
        <item x="412"/>
        <item x="5697"/>
        <item x="9069"/>
        <item x="7575"/>
        <item x="8178"/>
        <item x="3688"/>
        <item x="3614"/>
        <item x="5292"/>
        <item x="3558"/>
        <item x="235"/>
        <item x="9473"/>
        <item x="3121"/>
        <item x="575"/>
        <item x="8521"/>
        <item x="8141"/>
        <item x="6366"/>
        <item x="4592"/>
        <item x="5878"/>
        <item x="9258"/>
        <item x="8960"/>
        <item x="9667"/>
        <item x="5298"/>
        <item x="2212"/>
        <item x="4844"/>
        <item x="2410"/>
        <item x="5751"/>
        <item x="2180"/>
        <item x="5125"/>
        <item x="8435"/>
        <item x="8126"/>
        <item x="2474"/>
        <item x="666"/>
        <item x="4279"/>
        <item x="7675"/>
        <item x="9309"/>
        <item x="6960"/>
        <item x="6705"/>
        <item x="4125"/>
        <item x="1777"/>
        <item x="9601"/>
        <item x="1062"/>
        <item x="7609"/>
        <item x="4670"/>
        <item x="3568"/>
        <item x="1856"/>
        <item x="223"/>
        <item x="2583"/>
        <item x="2293"/>
        <item x="2203"/>
        <item x="7302"/>
        <item x="1250"/>
        <item x="765"/>
        <item x="7903"/>
        <item x="8130"/>
        <item x="3967"/>
        <item x="246"/>
        <item x="3077"/>
        <item x="5285"/>
        <item x="4461"/>
        <item x="7195"/>
        <item x="8760"/>
        <item x="4077"/>
        <item x="7305"/>
        <item x="129"/>
        <item x="4149"/>
        <item x="1026"/>
        <item x="6364"/>
        <item x="7474"/>
        <item x="5404"/>
        <item x="8783"/>
        <item x="7618"/>
        <item x="6655"/>
        <item x="4310"/>
        <item x="1293"/>
        <item x="8044"/>
        <item x="4333"/>
        <item x="2611"/>
        <item x="1572"/>
        <item x="9589"/>
        <item x="9957"/>
        <item x="3788"/>
        <item x="9869"/>
        <item x="4479"/>
        <item x="6295"/>
        <item x="8945"/>
        <item x="369"/>
        <item x="9693"/>
        <item x="5768"/>
        <item x="4547"/>
        <item x="1216"/>
        <item x="8669"/>
        <item x="3503"/>
        <item x="2937"/>
        <item x="6716"/>
        <item x="1238"/>
        <item x="5061"/>
        <item x="9054"/>
        <item x="8935"/>
        <item x="4991"/>
        <item x="251"/>
        <item x="8208"/>
        <item x="8999"/>
        <item x="6152"/>
        <item x="6581"/>
        <item x="1815"/>
        <item x="6426"/>
        <item x="7672"/>
        <item x="8309"/>
        <item x="5903"/>
        <item x="6810"/>
        <item x="6979"/>
        <item x="9641"/>
        <item x="1754"/>
        <item x="1836"/>
        <item x="730"/>
        <item x="1845"/>
        <item x="250"/>
        <item x="4771"/>
        <item x="3691"/>
        <item x="1772"/>
        <item x="3174"/>
        <item x="5851"/>
        <item x="4249"/>
        <item x="3934"/>
        <item x="4504"/>
        <item x="1201"/>
        <item x="3551"/>
        <item x="4339"/>
        <item x="4197"/>
        <item x="9846"/>
        <item x="8334"/>
        <item x="6373"/>
        <item x="3472"/>
        <item x="4721"/>
        <item x="8253"/>
        <item x="5122"/>
        <item x="4417"/>
        <item x="2858"/>
        <item x="7368"/>
        <item x="5945"/>
        <item x="1631"/>
        <item x="8708"/>
        <item x="5234"/>
        <item x="3477"/>
        <item x="2449"/>
        <item x="9232"/>
        <item x="1496"/>
        <item x="1102"/>
        <item x="8617"/>
        <item x="9497"/>
        <item x="4008"/>
        <item x="1606"/>
        <item x="166"/>
        <item x="7074"/>
        <item x="8373"/>
        <item x="9760"/>
        <item x="9911"/>
        <item x="2869"/>
        <item x="6233"/>
        <item x="9569"/>
        <item x="8840"/>
        <item x="7296"/>
        <item x="2797"/>
        <item x="4093"/>
        <item x="5517"/>
        <item x="3546"/>
        <item x="3285"/>
        <item x="786"/>
        <item x="6282"/>
        <item x="8638"/>
        <item x="4924"/>
        <item x="8765"/>
        <item x="9464"/>
        <item x="7634"/>
        <item x="1365"/>
        <item x="1177"/>
        <item x="2575"/>
        <item x="5225"/>
        <item x="2493"/>
        <item x="3367"/>
        <item x="2078"/>
        <item x="4078"/>
        <item x="6206"/>
        <item x="1711"/>
        <item x="5952"/>
        <item x="151"/>
        <item x="4768"/>
        <item x="7184"/>
        <item x="3512"/>
        <item x="8041"/>
        <item x="4532"/>
        <item x="5265"/>
        <item x="6151"/>
        <item x="8811"/>
        <item x="1977"/>
        <item x="4446"/>
        <item x="8928"/>
        <item x="141"/>
        <item x="4028"/>
        <item x="2043"/>
        <item x="2040"/>
        <item x="7564"/>
        <item x="5917"/>
        <item x="2046"/>
        <item x="6176"/>
        <item x="816"/>
        <item x="4421"/>
        <item x="7229"/>
        <item x="5291"/>
        <item x="357"/>
        <item x="4487"/>
        <item x="8005"/>
        <item x="502"/>
        <item x="1693"/>
        <item x="2291"/>
        <item x="8959"/>
        <item x="9715"/>
        <item x="6624"/>
        <item x="4199"/>
        <item x="1382"/>
        <item x="2465"/>
        <item x="8410"/>
        <item x="3391"/>
        <item x="6167"/>
        <item x="3804"/>
        <item x="8176"/>
        <item x="3459"/>
        <item x="5977"/>
        <item x="5956"/>
        <item x="6506"/>
        <item x="74"/>
        <item x="7311"/>
        <item x="2232"/>
        <item x="7646"/>
        <item x="9207"/>
        <item x="1614"/>
        <item x="1668"/>
        <item x="3835"/>
        <item x="1321"/>
        <item x="9796"/>
        <item x="725"/>
        <item x="5566"/>
        <item x="2751"/>
        <item x="49"/>
        <item x="2477"/>
        <item x="1433"/>
        <item x="6119"/>
        <item x="8647"/>
        <item x="4891"/>
        <item x="7680"/>
        <item x="5559"/>
        <item x="676"/>
        <item x="7188"/>
        <item x="7492"/>
        <item x="5659"/>
        <item x="1098"/>
        <item x="191"/>
        <item x="1586"/>
        <item x="9187"/>
        <item x="9709"/>
        <item x="2020"/>
        <item x="7746"/>
        <item x="7073"/>
        <item x="5376"/>
        <item x="1615"/>
        <item x="1309"/>
        <item x="4188"/>
        <item x="8823"/>
        <item x="8709"/>
        <item x="9065"/>
        <item x="2284"/>
        <item x="2263"/>
        <item x="9885"/>
        <item x="6914"/>
        <item x="2850"/>
        <item x="9142"/>
        <item x="5570"/>
        <item x="7770"/>
        <item x="8458"/>
        <item x="2969"/>
        <item x="3820"/>
        <item x="5440"/>
        <item x="7864"/>
        <item x="4781"/>
        <item x="9944"/>
        <item x="112"/>
        <item x="1902"/>
        <item x="8086"/>
        <item x="9179"/>
        <item x="7499"/>
        <item x="8140"/>
        <item x="7610"/>
        <item x="5861"/>
        <item x="4753"/>
        <item x="4457"/>
        <item x="1720"/>
        <item x="6934"/>
        <item x="917"/>
        <item x="1981"/>
        <item x="2777"/>
        <item x="8291"/>
        <item x="2230"/>
        <item x="493"/>
        <item x="5537"/>
        <item x="379"/>
        <item x="126"/>
        <item x="5820"/>
        <item x="5233"/>
        <item x="1253"/>
        <item x="9900"/>
        <item x="9412"/>
        <item x="9222"/>
        <item x="2170"/>
        <item x="3452"/>
        <item x="6580"/>
        <item x="6027"/>
        <item x="160"/>
        <item x="4110"/>
        <item x="2690"/>
        <item x="3265"/>
        <item x="4298"/>
        <item x="4752"/>
        <item x="1609"/>
        <item x="5449"/>
        <item x="3494"/>
        <item x="9548"/>
        <item x="8206"/>
        <item x="3413"/>
        <item x="3714"/>
        <item x="240"/>
        <item x="1325"/>
        <item x="4833"/>
        <item x="2022"/>
        <item x="7058"/>
        <item x="4005"/>
        <item x="991"/>
        <item x="4724"/>
        <item x="1908"/>
        <item x="5242"/>
        <item x="3506"/>
        <item x="4438"/>
        <item x="5144"/>
        <item x="8878"/>
        <item x="6760"/>
        <item x="5097"/>
        <item x="4052"/>
        <item x="9511"/>
        <item x="205"/>
        <item x="3722"/>
        <item x="9285"/>
        <item x="6665"/>
        <item x="1722"/>
        <item x="3849"/>
        <item x="310"/>
        <item x="7875"/>
        <item x="3288"/>
        <item x="5717"/>
        <item x="3216"/>
        <item x="8384"/>
        <item x="734"/>
        <item x="7387"/>
        <item x="746"/>
        <item x="8576"/>
        <item x="661"/>
        <item x="1516"/>
        <item x="2770"/>
        <item x="5588"/>
        <item x="1328"/>
        <item x="1738"/>
        <item x="3396"/>
        <item x="5948"/>
        <item x="3607"/>
        <item x="7382"/>
        <item x="7142"/>
        <item x="411"/>
        <item x="3962"/>
        <item x="6063"/>
        <item x="2436"/>
        <item x="8583"/>
        <item x="1556"/>
        <item x="4882"/>
        <item x="7001"/>
        <item x="8337"/>
        <item x="9800"/>
        <item x="4392"/>
        <item x="8114"/>
        <item x="992"/>
        <item x="8138"/>
        <item x="4607"/>
        <item x="6557"/>
        <item x="8710"/>
        <item x="8101"/>
        <item x="5675"/>
        <item x="2958"/>
        <item x="5902"/>
        <item x="595"/>
        <item x="6499"/>
        <item x="2525"/>
        <item x="2220"/>
        <item x="5932"/>
        <item x="1681"/>
        <item x="9726"/>
        <item x="7110"/>
        <item x="7705"/>
        <item x="2049"/>
        <item x="6240"/>
        <item x="6334"/>
        <item x="143"/>
        <item x="2710"/>
        <item x="4306"/>
        <item x="7511"/>
        <item x="285"/>
        <item x="7241"/>
        <item x="5869"/>
        <item x="292"/>
        <item x="656"/>
        <item x="5689"/>
        <item x="7679"/>
        <item x="2534"/>
        <item x="264"/>
        <item x="3079"/>
        <item x="5389"/>
        <item x="1"/>
        <item x="5203"/>
        <item x="668"/>
        <item x="5058"/>
        <item x="3031"/>
        <item x="1464"/>
        <item x="7482"/>
        <item x="9310"/>
        <item x="2517"/>
        <item x="858"/>
        <item x="1982"/>
        <item x="5027"/>
        <item x="2735"/>
        <item x="5407"/>
        <item x="2545"/>
        <item x="4069"/>
        <item x="1027"/>
        <item x="2419"/>
        <item x="7277"/>
        <item x="618"/>
        <item x="6639"/>
        <item x="2452"/>
        <item x="2085"/>
        <item x="9547"/>
        <item x="1132"/>
        <item x="8057"/>
        <item x="8411"/>
        <item x="9652"/>
        <item x="4888"/>
        <item x="9280"/>
        <item x="3024"/>
        <item x="5090"/>
        <item x="8717"/>
        <item x="8885"/>
        <item x="7586"/>
        <item x="1037"/>
        <item x="30"/>
        <item x="2819"/>
        <item x="8191"/>
        <item x="3199"/>
        <item x="7914"/>
        <item x="1119"/>
        <item x="7392"/>
        <item x="5156"/>
        <item x="8554"/>
        <item x="8782"/>
        <item x="2773"/>
        <item x="4838"/>
        <item x="3053"/>
        <item x="9271"/>
        <item x="3817"/>
        <item x="8701"/>
        <item x="5066"/>
        <item x="7756"/>
        <item x="4682"/>
        <item x="7484"/>
        <item x="2392"/>
        <item x="4812"/>
        <item x="4166"/>
        <item x="2429"/>
        <item x="513"/>
        <item x="7177"/>
        <item x="9382"/>
        <item x="4737"/>
        <item x="8610"/>
        <item x="9749"/>
        <item x="9734"/>
        <item x="7222"/>
        <item x="5476"/>
        <item x="9445"/>
        <item x="7855"/>
        <item x="4469"/>
        <item x="2265"/>
        <item x="5364"/>
        <item x="9510"/>
        <item x="7287"/>
        <item x="8533"/>
        <item x="723"/>
        <item x="8716"/>
        <item x="5563"/>
        <item x="4121"/>
        <item x="5521"/>
        <item x="9456"/>
        <item x="6371"/>
        <item x="2244"/>
        <item x="9851"/>
        <item x="9748"/>
        <item x="3947"/>
        <item x="1665"/>
        <item x="2709"/>
        <item x="6073"/>
        <item x="4627"/>
        <item x="3676"/>
        <item x="7902"/>
        <item x="2396"/>
        <item x="2225"/>
        <item x="1304"/>
        <item x="9402"/>
        <item x="2159"/>
        <item x="5795"/>
        <item x="2257"/>
        <item x="7620"/>
        <item x="6632"/>
        <item x="3299"/>
        <item x="6471"/>
        <item x="4514"/>
        <item x="2669"/>
        <item x="1859"/>
        <item x="1736"/>
        <item x="4123"/>
        <item x="7317"/>
        <item x="7396"/>
        <item x="2371"/>
        <item x="7384"/>
        <item x="5808"/>
        <item x="6260"/>
        <item x="7926"/>
        <item x="423"/>
        <item x="4309"/>
        <item x="4878"/>
        <item x="9004"/>
        <item x="3517"/>
        <item x="7724"/>
        <item x="65"/>
        <item x="779"/>
        <item x="8303"/>
        <item x="8830"/>
        <item x="7298"/>
        <item x="435"/>
        <item x="7546"/>
        <item x="93"/>
        <item x="1633"/>
        <item x="7245"/>
        <item x="6284"/>
        <item x="802"/>
        <item x="740"/>
        <item x="7964"/>
        <item x="5157"/>
        <item x="355"/>
        <item x="6834"/>
        <item x="8050"/>
        <item x="4445"/>
        <item x="6872"/>
        <item x="8908"/>
        <item x="220"/>
        <item x="2405"/>
        <item x="6538"/>
        <item x="5804"/>
        <item x="3692"/>
        <item x="6172"/>
        <item x="4452"/>
        <item x="6164"/>
        <item x="7607"/>
        <item x="9866"/>
        <item x="5649"/>
        <item x="352"/>
        <item x="2089"/>
        <item x="2708"/>
        <item x="6133"/>
        <item x="2116"/>
        <item x="2500"/>
        <item x="5401"/>
        <item x="8858"/>
        <item x="9316"/>
        <item x="2424"/>
        <item x="9906"/>
        <item x="509"/>
        <item x="8312"/>
        <item x="9108"/>
        <item x="3418"/>
        <item x="2543"/>
        <item x="9329"/>
        <item x="8584"/>
        <item x="2854"/>
        <item x="2142"/>
        <item x="5237"/>
        <item x="7830"/>
        <item x="6217"/>
        <item x="7067"/>
        <item x="9977"/>
        <item x="7962"/>
        <item x="6795"/>
        <item x="8809"/>
        <item x="7651"/>
        <item x="8166"/>
        <item x="2929"/>
        <item x="5985"/>
        <item x="9624"/>
        <item x="3954"/>
        <item x="4598"/>
        <item x="4623"/>
        <item x="3317"/>
        <item x="5931"/>
        <item x="642"/>
        <item x="7464"/>
        <item x="5609"/>
        <item x="4357"/>
        <item x="6319"/>
        <item x="6794"/>
        <item x="4825"/>
        <item x="4484"/>
        <item x="7558"/>
        <item x="8346"/>
        <item x="2073"/>
        <item x="2471"/>
        <item x="3991"/>
        <item x="9095"/>
        <item x="2889"/>
        <item x="4929"/>
        <item x="8518"/>
        <item x="6669"/>
        <item x="3790"/>
        <item x="1415"/>
        <item x="9321"/>
        <item x="1937"/>
        <item x="6755"/>
        <item x="8976"/>
        <item x="9204"/>
        <item x="3774"/>
        <item x="155"/>
        <item x="9515"/>
        <item x="3213"/>
        <item x="9910"/>
        <item x="5741"/>
        <item x="1971"/>
        <item x="4920"/>
        <item x="1515"/>
        <item x="9115"/>
        <item x="6626"/>
        <item x="5557"/>
        <item x="1636"/>
        <item x="3657"/>
        <item x="1350"/>
        <item x="5492"/>
        <item x="1963"/>
        <item x="7233"/>
        <item x="1369"/>
        <item x="9442"/>
        <item x="2742"/>
        <item x="7718"/>
        <item x="2550"/>
        <item x="4449"/>
        <item x="2490"/>
        <item x="7593"/>
        <item x="8883"/>
        <item x="7762"/>
        <item x="7674"/>
        <item x="5788"/>
        <item x="1759"/>
        <item x="3332"/>
        <item x="6348"/>
        <item x="3569"/>
        <item x="6792"/>
        <item x="3167"/>
        <item x="3581"/>
        <item x="5345"/>
        <item x="7779"/>
        <item x="5344"/>
        <item x="9632"/>
        <item x="4348"/>
        <item x="1581"/>
        <item x="4326"/>
        <item x="2274"/>
        <item x="1001"/>
        <item x="1401"/>
        <item x="3661"/>
        <item x="3300"/>
        <item x="2166"/>
        <item x="628"/>
        <item x="3797"/>
        <item x="9604"/>
        <item x="1533"/>
        <item x="4393"/>
        <item x="5599"/>
        <item x="705"/>
        <item x="5765"/>
        <item x="8801"/>
        <item x="3290"/>
        <item x="9682"/>
        <item x="9378"/>
        <item x="7227"/>
        <item x="636"/>
        <item x="6856"/>
        <item x="6530"/>
        <item x="8391"/>
        <item x="8640"/>
        <item x="3578"/>
        <item x="5661"/>
        <item x="6526"/>
        <item x="149"/>
        <item x="1976"/>
        <item x="9926"/>
        <item x="5296"/>
        <item x="6038"/>
        <item x="6701"/>
        <item x="4706"/>
        <item x="4296"/>
        <item x="5042"/>
        <item x="1509"/>
        <item x="1135"/>
        <item x="4999"/>
        <item x="5047"/>
        <item x="1789"/>
        <item x="7699"/>
        <item x="8030"/>
        <item x="8684"/>
        <item x="2984"/>
        <item x="7254"/>
        <item x="2944"/>
        <item x="1398"/>
        <item x="3202"/>
        <item x="4595"/>
        <item x="1794"/>
        <item x="924"/>
        <item x="5525"/>
        <item x="9814"/>
        <item x="6881"/>
        <item x="2952"/>
        <item x="3865"/>
        <item x="5074"/>
        <item x="8746"/>
        <item x="4914"/>
        <item x="413"/>
        <item x="4237"/>
        <item x="6826"/>
        <item x="9087"/>
        <item x="7013"/>
        <item x="8009"/>
        <item x="3346"/>
        <item x="7043"/>
        <item x="9454"/>
        <item x="6691"/>
        <item x="8187"/>
        <item x="8649"/>
        <item x="9938"/>
        <item x="4497"/>
        <item x="8726"/>
        <item x="6674"/>
        <item x="1782"/>
        <item x="8587"/>
        <item x="4947"/>
        <item x="2645"/>
        <item x="957"/>
        <item x="5519"/>
        <item x="5749"/>
        <item x="3751"/>
        <item x="4465"/>
        <item x="391"/>
        <item x="4064"/>
        <item x="6408"/>
        <item x="66"/>
        <item x="1070"/>
        <item x="1654"/>
        <item x="1695"/>
        <item x="2361"/>
        <item x="7219"/>
        <item x="4047"/>
        <item x="2586"/>
        <item x="5514"/>
        <item x="5825"/>
        <item x="5361"/>
        <item x="4384"/>
        <item x="4845"/>
        <item x="58"/>
        <item x="139"/>
        <item x="1872"/>
        <item x="2553"/>
        <item x="5543"/>
        <item x="1867"/>
        <item x="8400"/>
        <item x="3831"/>
        <item x="5681"/>
        <item x="8307"/>
        <item x="4011"/>
        <item x="3995"/>
        <item x="4223"/>
        <item x="8958"/>
        <item x="918"/>
        <item x="2565"/>
        <item x="1642"/>
        <item x="7139"/>
        <item x="7827"/>
        <item x="729"/>
        <item x="7572"/>
        <item x="9162"/>
        <item x="6335"/>
        <item x="6770"/>
        <item x="3402"/>
        <item x="3925"/>
        <item x="4505"/>
        <item x="5087"/>
        <item x="579"/>
        <item x="2009"/>
        <item x="6905"/>
        <item x="6002"/>
        <item x="5549"/>
        <item x="8285"/>
        <item x="1017"/>
        <item x="2197"/>
        <item x="388"/>
        <item x="8068"/>
        <item x="6157"/>
        <item x="2814"/>
        <item x="4638"/>
        <item x="1156"/>
        <item x="2292"/>
        <item x="7371"/>
        <item x="2393"/>
        <item x="3133"/>
        <item x="2979"/>
        <item x="8612"/>
        <item x="8151"/>
        <item x="8390"/>
        <item x="8062"/>
        <item x="1751"/>
        <item x="5406"/>
        <item x="3328"/>
        <item x="5215"/>
        <item x="8687"/>
        <item x="2408"/>
        <item x="3295"/>
        <item x="6381"/>
        <item x="444"/>
        <item x="3200"/>
        <item x="677"/>
        <item x="4695"/>
        <item x="4085"/>
        <item x="353"/>
        <item x="3001"/>
        <item x="348"/>
        <item x="864"/>
        <item x="9348"/>
        <item x="1762"/>
        <item x="9196"/>
        <item x="6494"/>
        <item x="9782"/>
        <item x="6039"/>
        <item x="9824"/>
        <item x="6799"/>
        <item x="7953"/>
        <item x="6487"/>
        <item x="1152"/>
        <item x="7085"/>
        <item x="8490"/>
        <item x="3287"/>
        <item x="2476"/>
        <item x="186"/>
        <item x="417"/>
        <item x="7722"/>
        <item x="7738"/>
        <item x="4797"/>
        <item x="7698"/>
        <item x="1591"/>
        <item x="7519"/>
        <item x="9174"/>
        <item x="5618"/>
        <item x="681"/>
        <item x="8116"/>
        <item x="7716"/>
        <item x="6196"/>
        <item x="6832"/>
        <item x="3853"/>
        <item x="4278"/>
        <item x="2608"/>
        <item x="6337"/>
        <item x="5072"/>
        <item x="5678"/>
        <item x="4057"/>
        <item x="2401"/>
        <item x="2989"/>
        <item x="4589"/>
        <item x="5583"/>
        <item x="4859"/>
        <item x="3326"/>
        <item x="8582"/>
        <item x="195"/>
        <item x="2540"/>
        <item x="9541"/>
        <item x="9518"/>
        <item x="6440"/>
        <item x="5028"/>
        <item x="7413"/>
        <item x="7890"/>
        <item x="6008"/>
        <item x="19"/>
        <item x="452"/>
        <item x="9833"/>
        <item x="1707"/>
        <item x="3621"/>
        <item x="4897"/>
        <item x="5648"/>
        <item x="903"/>
        <item x="1059"/>
        <item x="1965"/>
        <item x="7117"/>
        <item x="550"/>
        <item x="5809"/>
        <item x="7350"/>
        <item x="7743"/>
        <item x="5641"/>
        <item x="6954"/>
        <item x="6084"/>
        <item x="2456"/>
        <item x="1931"/>
        <item x="5294"/>
        <item x="9485"/>
        <item x="3041"/>
        <item x="8867"/>
        <item x="7510"/>
        <item x="7171"/>
        <item x="6055"/>
        <item x="3260"/>
        <item x="5095"/>
        <item x="3238"/>
        <item x="7472"/>
        <item x="1400"/>
        <item x="9616"/>
        <item x="4958"/>
        <item x="9502"/>
        <item x="1882"/>
        <item x="5394"/>
        <item x="2008"/>
        <item x="4474"/>
        <item x="5403"/>
        <item x="8353"/>
        <item x="178"/>
        <item x="588"/>
        <item x="3307"/>
        <item x="5115"/>
        <item x="543"/>
        <item x="3796"/>
        <item x="1518"/>
        <item x="9609"/>
        <item x="9288"/>
        <item x="230"/>
        <item x="4528"/>
        <item x="1625"/>
        <item x="8966"/>
        <item x="4154"/>
        <item x="2806"/>
        <item x="8224"/>
        <item x="2789"/>
        <item x="4325"/>
        <item x="221"/>
        <item x="9135"/>
        <item x="7282"/>
        <item x="3851"/>
        <item x="5660"/>
        <item x="9716"/>
        <item x="9596"/>
        <item x="3124"/>
        <item x="7007"/>
        <item x="3490"/>
        <item x="192"/>
        <item x="9802"/>
        <item x="8242"/>
        <item x="236"/>
        <item x="1771"/>
        <item x="1956"/>
        <item x="7497"/>
        <item x="3406"/>
        <item x="144"/>
        <item x="2855"/>
        <item x="9235"/>
        <item x="8008"/>
        <item x="7147"/>
        <item x="2685"/>
        <item x="6222"/>
        <item x="4144"/>
        <item x="2802"/>
        <item x="1078"/>
        <item x="9685"/>
        <item x="6241"/>
        <item x="4255"/>
        <item x="9254"/>
        <item x="5604"/>
        <item x="8627"/>
        <item x="4359"/>
        <item x="2075"/>
        <item x="560"/>
        <item x="6086"/>
        <item x="2663"/>
        <item x="3760"/>
        <item x="8599"/>
        <item x="1802"/>
        <item x="5754"/>
        <item x="1871"/>
        <item x="3376"/>
        <item x="6044"/>
        <item x="1578"/>
        <item x="9826"/>
        <item x="5663"/>
        <item x="487"/>
        <item x="3489"/>
        <item x="4211"/>
        <item x="1499"/>
        <item x="3139"/>
        <item x="134"/>
        <item x="3536"/>
        <item x="7005"/>
        <item x="6572"/>
        <item x="2835"/>
        <item x="8424"/>
        <item x="9873"/>
        <item x="5400"/>
        <item x="2954"/>
        <item x="4811"/>
        <item x="3389"/>
        <item x="8335"/>
        <item x="3060"/>
        <item x="1948"/>
        <item x="3256"/>
        <item x="6378"/>
        <item x="6515"/>
        <item x="6076"/>
        <item x="4139"/>
        <item x="7747"/>
        <item x="6406"/>
        <item x="1476"/>
        <item x="9078"/>
        <item x="1363"/>
        <item x="1126"/>
        <item x="2724"/>
        <item x="9508"/>
        <item x="1950"/>
        <item x="7655"/>
        <item x="7253"/>
        <item x="8088"/>
        <item x="7207"/>
        <item x="1621"/>
        <item x="9946"/>
        <item x="6417"/>
        <item x="2939"/>
        <item x="4523"/>
        <item x="6932"/>
        <item x="9779"/>
        <item x="945"/>
        <item x="8478"/>
        <item x="1190"/>
        <item x="8839"/>
        <item x="1913"/>
        <item x="6652"/>
        <item x="6315"/>
        <item x="7091"/>
        <item x="2248"/>
        <item x="5657"/>
        <item x="7882"/>
        <item x="6642"/>
        <item x="443"/>
        <item x="4202"/>
        <item x="5448"/>
        <item x="2936"/>
        <item x="8852"/>
        <item x="5493"/>
        <item x="3869"/>
        <item x="6679"/>
        <item x="683"/>
        <item x="8850"/>
        <item x="9153"/>
        <item x="5807"/>
        <item x="1426"/>
        <item x="6553"/>
        <item x="3616"/>
        <item x="9050"/>
        <item x="1953"/>
        <item x="5615"/>
        <item x="5071"/>
        <item x="4021"/>
        <item x="41"/>
        <item x="2732"/>
        <item x="4655"/>
        <item x="7509"/>
        <item x="9330"/>
        <item x="2672"/>
        <item x="4341"/>
        <item x="427"/>
        <item x="8670"/>
        <item x="9781"/>
        <item x="4015"/>
        <item x="168"/>
        <item x="4767"/>
        <item x="6308"/>
        <item x="5814"/>
        <item x="8418"/>
        <item x="6585"/>
        <item x="6990"/>
        <item x="9432"/>
        <item x="6511"/>
        <item x="8719"/>
        <item x="3590"/>
        <item x="57"/>
        <item x="7819"/>
        <item x="2810"/>
        <item x="2444"/>
        <item x="2513"/>
        <item x="9351"/>
        <item x="3858"/>
        <item x="3528"/>
        <item x="1361"/>
        <item x="980"/>
        <item x="1869"/>
        <item x="8313"/>
        <item x="224"/>
        <item x="8596"/>
        <item x="8965"/>
        <item x="7370"/>
        <item x="7495"/>
        <item x="1040"/>
        <item x="2127"/>
        <item x="422"/>
        <item x="5238"/>
        <item x="7518"/>
        <item x="4525"/>
        <item x="5098"/>
        <item x="6537"/>
        <item x="8227"/>
        <item x="4491"/>
        <item x="6933"/>
        <item x="7553"/>
        <item x="316"/>
        <item x="1285"/>
        <item x="3005"/>
        <item x="9074"/>
        <item x="5949"/>
        <item x="895"/>
        <item x="6333"/>
        <item x="2346"/>
        <item x="8920"/>
        <item x="4134"/>
        <item x="5251"/>
        <item x="8380"/>
        <item x="3725"/>
        <item x="8536"/>
        <item x="4029"/>
        <item x="7036"/>
        <item x="9650"/>
        <item x="3450"/>
        <item x="4302"/>
        <item x="4943"/>
        <item x="3375"/>
        <item x="4816"/>
        <item x="9090"/>
        <item x="8325"/>
        <item x="3510"/>
        <item x="6507"/>
        <item x="4896"/>
        <item x="2415"/>
        <item x="5411"/>
        <item x="8974"/>
        <item x="9354"/>
        <item x="8167"/>
        <item x="7748"/>
        <item x="2438"/>
        <item x="1188"/>
        <item x="4224"/>
        <item x="6034"/>
        <item x="283"/>
        <item x="238"/>
        <item x="1224"/>
        <item x="6659"/>
        <item x="3880"/>
        <item x="362"/>
        <item x="766"/>
        <item x="3821"/>
        <item x="6504"/>
        <item x="8075"/>
        <item x="9383"/>
        <item x="7100"/>
        <item x="8836"/>
        <item x="3204"/>
        <item x="7828"/>
        <item x="5495"/>
        <item x="4837"/>
        <item x="6077"/>
        <item x="3294"/>
        <item x="7178"/>
        <item x="6683"/>
        <item x="9486"/>
        <item x="977"/>
        <item x="5168"/>
        <item x="9218"/>
        <item x="9965"/>
        <item x="5756"/>
        <item x="5183"/>
        <item x="3398"/>
        <item x="8571"/>
        <item x="1806"/>
        <item x="6098"/>
        <item x="2287"/>
        <item x="8675"/>
        <item x="6535"/>
        <item x="454"/>
        <item x="4189"/>
        <item x="2515"/>
        <item x="1366"/>
        <item x="1482"/>
        <item x="997"/>
        <item x="5733"/>
        <item x="6521"/>
        <item x="7176"/>
        <item x="3523"/>
        <item x="2786"/>
        <item x="27"/>
        <item x="4138"/>
        <item x="4574"/>
        <item x="5831"/>
        <item x="2314"/>
        <item x="2058"/>
        <item x="1873"/>
        <item x="2282"/>
        <item x="5512"/>
        <item x="7485"/>
        <item x="6900"/>
        <item x="121"/>
        <item x="658"/>
        <item x="3542"/>
        <item x="319"/>
        <item x="7470"/>
        <item x="4777"/>
        <item x="6555"/>
        <item x="6458"/>
        <item x="3522"/>
        <item x="3159"/>
        <item x="4564"/>
        <item x="4646"/>
        <item x="6671"/>
        <item x="557"/>
        <item x="3292"/>
        <item x="674"/>
        <item x="5597"/>
        <item x="7702"/>
        <item x="8205"/>
        <item x="2908"/>
        <item x="9756"/>
        <item x="4089"/>
        <item x="3017"/>
        <item x="4498"/>
        <item x="5770"/>
        <item x="3432"/>
        <item x="5273"/>
        <item x="21"/>
        <item x="4232"/>
        <item x="1273"/>
        <item x="8759"/>
        <item x="5039"/>
        <item x="1830"/>
        <item x="775"/>
        <item x="1694"/>
        <item x="1622"/>
        <item x="1331"/>
        <item x="3293"/>
        <item x="1035"/>
        <item x="8083"/>
        <item x="2217"/>
        <item x="7289"/>
        <item x="8699"/>
        <item x="9205"/>
        <item x="3073"/>
        <item x="4705"/>
        <item x="7532"/>
        <item x="4633"/>
        <item x="4948"/>
        <item x="7569"/>
        <item x="5503"/>
        <item x="8110"/>
        <item x="5691"/>
        <item x="8473"/>
        <item x="3093"/>
        <item x="179"/>
        <item x="7736"/>
        <item x="2182"/>
        <item x="7129"/>
        <item x="3127"/>
        <item x="1571"/>
        <item x="6846"/>
        <item x="8962"/>
        <item x="4870"/>
        <item x="7203"/>
        <item x="3636"/>
        <item x="4648"/>
        <item x="3368"/>
        <item x="9192"/>
        <item x="6887"/>
        <item x="8268"/>
        <item x="5589"/>
        <item x="9806"/>
        <item x="4226"/>
        <item x="2653"/>
        <item x="2524"/>
        <item x="8872"/>
        <item x="290"/>
        <item x="3266"/>
        <item x="2266"/>
        <item x="5616"/>
        <item x="652"/>
        <item x="8633"/>
        <item x="8463"/>
        <item x="4855"/>
        <item x="8474"/>
        <item x="211"/>
        <item x="3409"/>
        <item x="9344"/>
        <item x="7432"/>
        <item x="5899"/>
        <item x="374"/>
        <item x="920"/>
        <item x="2459"/>
        <item x="2440"/>
        <item x="7440"/>
        <item x="8993"/>
        <item x="8784"/>
        <item x="9265"/>
        <item x="1207"/>
        <item x="5172"/>
        <item x="5119"/>
        <item x="9597"/>
        <item x="2458"/>
        <item x="5688"/>
        <item x="3705"/>
        <item x="6721"/>
        <item x="2871"/>
        <item x="3535"/>
        <item x="7127"/>
        <item x="1266"/>
        <item x="4962"/>
        <item x="2629"/>
        <item x="7145"/>
        <item x="4726"/>
        <item x="7597"/>
        <item x="4042"/>
        <item x="9845"/>
        <item x="3763"/>
        <item x="5877"/>
        <item x="2551"/>
        <item x="3363"/>
        <item x="1832"/>
        <item x="9757"/>
        <item x="1315"/>
        <item x="6630"/>
        <item x="5999"/>
        <item x="5213"/>
        <item x="8293"/>
        <item x="3098"/>
        <item x="3453"/>
        <item x="6020"/>
        <item x="2830"/>
        <item x="5363"/>
        <item x="8344"/>
        <item x="2090"/>
        <item x="2938"/>
        <item x="2620"/>
        <item x="3111"/>
        <item x="8393"/>
        <item x="3721"/>
        <item x="3533"/>
        <item x="2202"/>
        <item x="7024"/>
        <item x="7274"/>
        <item x="5259"/>
        <item x="6911"/>
        <item x="9237"/>
        <item x="9529"/>
        <item x="6899"/>
        <item x="2976"/>
        <item x="6554"/>
        <item x="2503"/>
        <item x="553"/>
        <item x="1741"/>
        <item x="7072"/>
        <item x="5185"/>
        <item x="5709"/>
        <item x="7167"/>
        <item x="1528"/>
        <item x="7465"/>
        <item x="3382"/>
        <item x="808"/>
        <item x="6686"/>
        <item x="9855"/>
        <item x="1883"/>
        <item x="8244"/>
        <item x="9463"/>
        <item x="1186"/>
        <item x="2585"/>
        <item x="6707"/>
        <item x="3576"/>
        <item x="3575"/>
        <item x="1546"/>
        <item x="5487"/>
        <item x="4342"/>
        <item x="2037"/>
        <item x="4610"/>
        <item x="684"/>
        <item x="9570"/>
        <item x="9436"/>
        <item x="2272"/>
        <item x="4957"/>
        <item x="7801"/>
        <item x="4973"/>
        <item x="8194"/>
        <item x="8367"/>
        <item x="7086"/>
        <item x="4272"/>
        <item x="2603"/>
        <item x="9188"/>
        <item x="4164"/>
        <item x="282"/>
        <item x="8032"/>
        <item x="9070"/>
        <item x="3228"/>
        <item x="1941"/>
        <item x="6664"/>
        <item x="8629"/>
        <item x="4668"/>
        <item x="5819"/>
        <item x="9995"/>
        <item x="1652"/>
        <item x="7958"/>
        <item x="3876"/>
        <item x="9089"/>
        <item x="3639"/>
        <item x="8229"/>
        <item x="5347"/>
        <item x="9507"/>
        <item x="3461"/>
        <item x="7206"/>
        <item x="4054"/>
        <item x="6025"/>
        <item x="6118"/>
        <item x="3729"/>
        <item x="2624"/>
        <item x="296"/>
        <item x="6661"/>
        <item x="2581"/>
        <item x="2486"/>
        <item x="34"/>
        <item x="8704"/>
        <item x="6560"/>
        <item x="5483"/>
        <item x="4968"/>
        <item x="622"/>
        <item x="6866"/>
        <item x="312"/>
        <item x="7583"/>
        <item x="2776"/>
        <item x="7238"/>
        <item x="7879"/>
        <item x="5613"/>
        <item x="1541"/>
        <item x="7081"/>
        <item x="2109"/>
        <item x="3693"/>
        <item x="1283"/>
        <item x="7535"/>
        <item x="1703"/>
        <item x="9122"/>
        <item x="3519"/>
        <item x="1430"/>
        <item x="5455"/>
        <item x="3211"/>
        <item x="862"/>
        <item x="6486"/>
        <item x="5499"/>
        <item x="6232"/>
        <item x="7504"/>
        <item x="3430"/>
        <item x="2141"/>
        <item x="2013"/>
        <item x="6376"/>
        <item x="9857"/>
        <item x="1305"/>
        <item x="4398"/>
        <item x="9492"/>
        <item x="3484"/>
        <item x="3673"/>
        <item x="7236"/>
        <item x="5426"/>
        <item x="6254"/>
        <item x="9620"/>
        <item x="3526"/>
        <item x="5504"/>
        <item x="3870"/>
        <item x="5367"/>
        <item x="8236"/>
        <item x="3646"/>
        <item x="5997"/>
        <item x="9379"/>
        <item x="5395"/>
        <item x="1849"/>
        <item x="7787"/>
        <item x="8594"/>
        <item x="1814"/>
        <item x="4994"/>
        <item x="7845"/>
        <item x="7860"/>
        <item x="9159"/>
        <item x="3612"/>
        <item x="9676"/>
        <item x="5653"/>
        <item x="2355"/>
        <item x="2264"/>
        <item x="2"/>
        <item x="9763"/>
        <item x="6883"/>
        <item x="6061"/>
        <item x="2165"/>
        <item x="8369"/>
        <item x="9403"/>
        <item x="8040"/>
        <item x="3769"/>
        <item x="9318"/>
        <item x="9704"/>
        <item x="2746"/>
        <item x="5981"/>
        <item x="7000"/>
        <item x="1191"/>
        <item x="6237"/>
        <item x="2757"/>
        <item x="9884"/>
        <item x="4311"/>
        <item x="5783"/>
        <item x="9356"/>
        <item x="4305"/>
        <item x="1804"/>
        <item x="9055"/>
        <item x="1748"/>
        <item x="2406"/>
        <item x="2681"/>
        <item x="3645"/>
        <item x="1335"/>
        <item x="2239"/>
        <item x="3274"/>
        <item x="4328"/>
        <item x="4403"/>
        <item x="2676"/>
        <item x="2701"/>
        <item x="9100"/>
        <item x="9138"/>
        <item x="3602"/>
        <item x="7832"/>
        <item x="8297"/>
        <item x="3092"/>
        <item x="4902"/>
        <item x="818"/>
        <item x="418"/>
        <item x="8015"/>
        <item x="4244"/>
        <item x="4809"/>
        <item x="9458"/>
        <item x="772"/>
        <item x="1635"/>
        <item x="711"/>
        <item x="4433"/>
        <item x="5730"/>
        <item x="5706"/>
        <item x="7784"/>
        <item x="263"/>
        <item x="2322"/>
        <item x="8257"/>
        <item x="9168"/>
        <item x="1389"/>
        <item x="8054"/>
        <item x="9166"/>
        <item x="7907"/>
        <item x="8677"/>
        <item x="8163"/>
        <item x="2186"/>
        <item x="2671"/>
        <item x="5471"/>
        <item x="511"/>
        <item x="4258"/>
        <item x="3906"/>
        <item x="4103"/>
        <item x="9334"/>
        <item x="1874"/>
        <item x="4480"/>
        <item x="6878"/>
        <item x="4669"/>
        <item x="8221"/>
        <item x="9020"/>
        <item x="6137"/>
        <item x="5624"/>
        <item x="9692"/>
        <item x="1417"/>
        <item x="6215"/>
        <item x="8450"/>
        <item x="6733"/>
        <item x="592"/>
        <item x="2967"/>
        <item x="7719"/>
        <item x="8222"/>
        <item x="2329"/>
        <item x="3609"/>
        <item x="2344"/>
        <item x="863"/>
        <item x="9337"/>
        <item x="5000"/>
        <item x="8897"/>
        <item x="8149"/>
        <item x="7364"/>
        <item x="6777"/>
        <item x="7789"/>
        <item x="7153"/>
        <item x="946"/>
        <item x="9076"/>
        <item x="8310"/>
        <item x="2518"/>
        <item x="5352"/>
        <item x="5140"/>
        <item x="4271"/>
        <item x="3178"/>
        <item x="8890"/>
        <item x="2192"/>
        <item x="4566"/>
        <item x="4770"/>
        <item x="9305"/>
        <item x="3076"/>
        <item x="6269"/>
        <item x="5600"/>
        <item x="9603"/>
        <item x="4688"/>
        <item x="3343"/>
        <item x="2379"/>
        <item x="1067"/>
        <item x="4136"/>
        <item x="547"/>
        <item x="7863"/>
        <item x="1992"/>
        <item x="4275"/>
        <item x="8683"/>
        <item x="1727"/>
        <item x="5148"/>
        <item x="3623"/>
        <item x="6798"/>
        <item x="8108"/>
        <item x="1508"/>
        <item x="2886"/>
        <item x="5472"/>
        <item x="4571"/>
        <item x="4822"/>
        <item x="1506"/>
        <item x="9012"/>
        <item x="4836"/>
        <item x="9762"/>
        <item x="6967"/>
        <item x="1200"/>
        <item x="2949"/>
        <item x="9785"/>
        <item x="6495"/>
        <item x="1289"/>
        <item x="7745"/>
        <item x="959"/>
        <item x="6913"/>
        <item x="3571"/>
        <item x="5230"/>
        <item x="2174"/>
        <item x="2722"/>
        <item x="7833"/>
        <item x="835"/>
        <item x="6042"/>
        <item x="4222"/>
        <item x="2942"/>
        <item x="2555"/>
        <item x="2351"/>
        <item x="3025"/>
        <item x="617"/>
        <item x="3410"/>
        <item x="157"/>
        <item x="6368"/>
        <item x="4297"/>
        <item x="190"/>
        <item x="6529"/>
        <item x="675"/>
        <item x="98"/>
        <item x="4614"/>
        <item x="4619"/>
        <item x="53"/>
        <item x="3051"/>
        <item x="80"/>
        <item x="6577"/>
        <item x="3833"/>
        <item x="8541"/>
        <item x="1617"/>
        <item x="2619"/>
        <item x="384"/>
        <item x="4918"/>
        <item x="1892"/>
        <item x="2872"/>
        <item x="272"/>
        <item x="5913"/>
        <item x="6388"/>
        <item x="4820"/>
        <item x="63"/>
        <item x="8331"/>
        <item x="7751"/>
        <item x="3547"/>
        <item x="2791"/>
        <item x="1723"/>
        <item x="8073"/>
        <item x="5300"/>
        <item x="2439"/>
        <item x="4981"/>
        <item x="9455"/>
        <item x="471"/>
        <item x="9370"/>
        <item x="8616"/>
        <item x="2160"/>
        <item x="3393"/>
        <item x="9543"/>
        <item x="1298"/>
        <item x="6235"/>
        <item x="6582"/>
        <item x="5732"/>
        <item x="3579"/>
        <item x="8001"/>
        <item x="8679"/>
        <item x="3417"/>
        <item x="525"/>
        <item x="8862"/>
        <item x="3137"/>
        <item x="3531"/>
        <item x="9718"/>
        <item x="4993"/>
        <item x="5722"/>
        <item x="2738"/>
        <item x="4995"/>
        <item x="7172"/>
        <item x="7200"/>
        <item x="6213"/>
        <item x="6586"/>
        <item x="1050"/>
        <item x="7559"/>
        <item x="3815"/>
        <item x="5462"/>
        <item x="8743"/>
        <item x="7657"/>
        <item x="2191"/>
        <item x="4871"/>
        <item x="5186"/>
        <item x="4108"/>
        <item x="4425"/>
        <item x="1432"/>
        <item x="6095"/>
        <item x="3014"/>
        <item x="8511"/>
        <item x="8763"/>
        <item x="4733"/>
        <item x="4677"/>
        <item x="9534"/>
        <item x="8771"/>
        <item x="50"/>
        <item x="4652"/>
        <item x="1364"/>
        <item x="4617"/>
        <item x="2411"/>
        <item x="9377"/>
        <item x="8077"/>
        <item x="8502"/>
        <item x="6207"/>
        <item x="8828"/>
        <item x="6016"/>
        <item x="6976"/>
        <item x="7763"/>
        <item x="8553"/>
        <item x="3759"/>
        <item x="5383"/>
        <item x="5857"/>
        <item x="6503"/>
        <item x="1530"/>
        <item x="9664"/>
        <item x="2648"/>
        <item x="1949"/>
        <item x="8659"/>
        <item x="1347"/>
        <item x="2336"/>
        <item x="7516"/>
        <item x="7095"/>
        <item x="8689"/>
        <item x="1537"/>
        <item x="8517"/>
        <item x="587"/>
        <item x="3245"/>
        <item x="1479"/>
        <item x="1576"/>
        <item x="5064"/>
        <item x="1085"/>
        <item x="2010"/>
        <item x="9872"/>
        <item x="4151"/>
        <item x="6"/>
        <item x="3462"/>
        <item x="7411"/>
        <item x="6700"/>
        <item x="9831"/>
        <item x="3081"/>
        <item x="6053"/>
        <item x="1392"/>
        <item x="3044"/>
        <item x="5022"/>
        <item x="2108"/>
        <item x="2025"/>
        <item x="2051"/>
        <item x="7522"/>
        <item x="1550"/>
        <item x="2563"/>
        <item x="9067"/>
        <item x="2760"/>
        <item x="8107"/>
        <item x="2667"/>
        <item x="700"/>
        <item x="2072"/>
        <item x="5326"/>
        <item x="3700"/>
        <item x="367"/>
        <item x="2200"/>
        <item x="8857"/>
        <item x="9152"/>
        <item x="3926"/>
        <item x="6079"/>
        <item x="5178"/>
        <item x="163"/>
        <item x="434"/>
        <item x="5720"/>
        <item x="8614"/>
        <item x="7515"/>
        <item x="8615"/>
        <item x="1469"/>
        <item x="3986"/>
        <item x="4322"/>
        <item x="6977"/>
        <item x="1984"/>
        <item x="2763"/>
        <item x="2900"/>
        <item x="3444"/>
        <item x="3080"/>
        <item x="4567"/>
        <item x="4034"/>
        <item x="3881"/>
        <item x="6542"/>
        <item x="1118"/>
        <item x="3165"/>
        <item x="8592"/>
        <item x="5228"/>
        <item x="3663"/>
        <item x="9467"/>
        <item x="7534"/>
        <item x="9786"/>
        <item x="5470"/>
        <item x="1553"/>
        <item x="9924"/>
        <item x="2911"/>
        <item x="841"/>
        <item x="1628"/>
        <item x="2795"/>
        <item x="1112"/>
        <item x="5759"/>
        <item x="9917"/>
        <item x="6108"/>
        <item x="9696"/>
        <item x="6545"/>
        <item x="4000"/>
        <item x="3390"/>
        <item x="6718"/>
        <item x="9551"/>
        <item x="5941"/>
        <item x="7818"/>
        <item x="1240"/>
        <item x="796"/>
        <item x="2592"/>
        <item x="563"/>
        <item x="3042"/>
        <item x="999"/>
        <item x="9134"/>
        <item x="6782"/>
        <item x="5076"/>
        <item x="5745"/>
        <item x="4851"/>
        <item x="6305"/>
        <item x="8651"/>
        <item x="7549"/>
        <item x="951"/>
        <item x="6181"/>
        <item x="702"/>
        <item x="7795"/>
        <item x="6831"/>
        <item x="4917"/>
        <item x="3514"/>
        <item x="1561"/>
        <item x="1538"/>
        <item x="3405"/>
        <item x="4363"/>
        <item x="1165"/>
        <item x="2991"/>
        <item x="3437"/>
        <item x="4355"/>
        <item x="5103"/>
        <item x="6421"/>
        <item x="8028"/>
        <item x="9807"/>
        <item x="2321"/>
        <item x="6543"/>
        <item x="1994"/>
        <item x="3488"/>
        <item x="9017"/>
        <item x="7906"/>
        <item x="7771"/>
        <item x="6975"/>
        <item x="7379"/>
        <item x="923"/>
        <item x="4745"/>
        <item x="1557"/>
        <item x="5357"/>
        <item x="2931"/>
        <item x="4926"/>
        <item x="9647"/>
        <item x="2582"/>
        <item x="9755"/>
        <item x="4800"/>
        <item x="9284"/>
        <item x="1354"/>
        <item x="7517"/>
        <item x="43"/>
        <item x="8465"/>
        <item x="295"/>
        <item x="2234"/>
        <item x="255"/>
        <item x="9506"/>
        <item x="1890"/>
        <item x="7327"/>
        <item x="2325"/>
        <item x="4662"/>
        <item x="7983"/>
        <item x="8159"/>
        <item x="7141"/>
        <item x="7272"/>
        <item x="9964"/>
        <item x="1564"/>
        <item x="4285"/>
        <item x="1091"/>
        <item x="8794"/>
        <item x="1568"/>
        <item x="6423"/>
        <item x="792"/>
        <item x="7400"/>
        <item x="2959"/>
        <item x="2682"/>
        <item x="4209"/>
        <item x="2399"/>
        <item x="3662"/>
        <item x="8189"/>
        <item x="1149"/>
        <item x="5853"/>
        <item x="3917"/>
        <item x="8428"/>
        <item x="4569"/>
        <item x="9251"/>
        <item x="5248"/>
        <item x="3007"/>
        <item x="8643"/>
        <item x="2367"/>
        <item x="9161"/>
        <item x="4702"/>
        <item x="1544"/>
        <item x="6128"/>
        <item x="8197"/>
        <item x="6041"/>
        <item x="2896"/>
        <item x="7406"/>
        <item x="8555"/>
        <item x="366"/>
        <item x="1623"/>
        <item x="6434"/>
        <item x="9447"/>
        <item x="1616"/>
        <item x="5838"/>
        <item x="1686"/>
        <item x="1626"/>
        <item x="4945"/>
        <item x="1780"/>
        <item x="2066"/>
        <item x="3320"/>
        <item x="5375"/>
        <item x="5727"/>
        <item x="2618"/>
        <item x="3273"/>
        <item x="4291"/>
        <item x="8748"/>
        <item x="9040"/>
        <item x="3011"/>
        <item x="6299"/>
        <item x="522"/>
        <item x="698"/>
        <item x="7255"/>
        <item x="3424"/>
        <item x="8193"/>
        <item x="6807"/>
        <item x="2934"/>
        <item x="669"/>
        <item x="5782"/>
        <item x="4231"/>
        <item x="4301"/>
        <item x="3828"/>
        <item x="3805"/>
        <item x="6621"/>
        <item x="3541"/>
        <item x="3816"/>
        <item x="6303"/>
        <item x="6170"/>
        <item x="3516"/>
        <item x="6849"/>
        <item x="6117"/>
        <item x="6171"/>
        <item x="2824"/>
        <item x="5612"/>
        <item x="94"/>
        <item x="3580"/>
        <item x="1274"/>
        <item x="1932"/>
        <item x="3018"/>
        <item x="5490"/>
        <item x="7021"/>
        <item x="1569"/>
        <item x="3885"/>
        <item x="6533"/>
        <item x="9035"/>
        <item x="8887"/>
        <item x="2250"/>
        <item x="3829"/>
        <item x="7731"/>
        <item x="6088"/>
        <item x="1701"/>
        <item x="6327"/>
        <item x="4444"/>
        <item x="7991"/>
        <item x="6766"/>
        <item x="1008"/>
        <item x="350"/>
        <item x="735"/>
        <item x="7427"/>
        <item x="4177"/>
        <item x="1776"/>
        <item x="3733"/>
        <item x="972"/>
        <item x="5846"/>
        <item x="6175"/>
        <item x="8628"/>
        <item x="9798"/>
        <item x="2360"/>
        <item x="887"/>
        <item x="2158"/>
        <item x="728"/>
        <item x="4997"/>
        <item x="5924"/>
        <item x="9933"/>
        <item x="7640"/>
        <item x="1857"/>
        <item x="4927"/>
        <item x="6962"/>
        <item x="8579"/>
        <item x="9705"/>
        <item x="9773"/>
        <item x="634"/>
        <item x="1303"/>
        <item x="3525"/>
        <item x="2350"/>
        <item x="3588"/>
        <item x="9268"/>
        <item x="7566"/>
        <item x="8403"/>
        <item x="7357"/>
        <item x="3613"/>
        <item x="615"/>
        <item x="8601"/>
        <item x="8750"/>
        <item x="1512"/>
        <item x="3468"/>
        <item x="6765"/>
        <item x="815"/>
        <item x="1139"/>
        <item x="949"/>
        <item x="9049"/>
        <item x="262"/>
        <item x="1199"/>
        <item x="5190"/>
        <item x="9240"/>
        <item x="2088"/>
        <item x="1766"/>
        <item x="7436"/>
        <item x="4192"/>
        <item x="8444"/>
        <item x="1256"/>
        <item x="1441"/>
        <item x="3771"/>
        <item x="7843"/>
        <item x="6965"/>
        <item x="5033"/>
        <item x="8150"/>
        <item x="3054"/>
        <item x="1438"/>
        <item x="583"/>
        <item x="2745"/>
        <item x="1244"/>
        <item x="1801"/>
        <item x="1136"/>
        <item x="9923"/>
        <item x="9200"/>
        <item x="2766"/>
        <item x="4772"/>
        <item x="5320"/>
        <item x="6492"/>
        <item x="646"/>
        <item x="7025"/>
        <item x="4171"/>
        <item x="9721"/>
        <item x="1927"/>
        <item x="6783"/>
        <item x="4661"/>
        <item x="4694"/>
        <item x="4356"/>
        <item x="464"/>
        <item x="1573"/>
        <item x="5974"/>
        <item x="3347"/>
        <item x="8319"/>
        <item x="4573"/>
        <item x="6889"/>
        <item x="8144"/>
        <item x="2077"/>
        <item x="8597"/>
        <item x="4831"/>
        <item x="9060"/>
        <item x="4456"/>
        <item x="3913"/>
        <item x="3145"/>
        <item x="9794"/>
        <item x="2342"/>
        <item x="3210"/>
        <item x="9981"/>
        <item x="720"/>
        <item x="3803"/>
        <item x="1920"/>
        <item x="4977"/>
        <item x="1175"/>
        <item x="9648"/>
        <item x="122"/>
        <item x="3777"/>
        <item x="754"/>
        <item x="7557"/>
        <item x="848"/>
        <item x="9683"/>
        <item x="6466"/>
        <item x="6653"/>
        <item x="7299"/>
        <item x="2779"/>
        <item x="768"/>
        <item x="7500"/>
        <item x="3454"/>
        <item x="8196"/>
        <item x="5474"/>
        <item x="4708"/>
        <item x="9080"/>
        <item x="9140"/>
        <item x="8494"/>
        <item x="8481"/>
        <item x="2173"/>
        <item x="7632"/>
        <item x="7250"/>
        <item x="5171"/>
        <item x="3690"/>
        <item x="9036"/>
        <item x="1182"/>
        <item x="3914"/>
        <item x="7816"/>
        <item x="4257"/>
        <item x="9088"/>
        <item x="7596"/>
        <item x="8672"/>
        <item x="4755"/>
        <item x="1044"/>
        <item x="7328"/>
        <item x="2357"/>
        <item x="1886"/>
        <item x="1340"/>
        <item x="5045"/>
        <item x="2527"/>
        <item x="5889"/>
        <item x="173"/>
        <item x="2964"/>
        <item x="2625"/>
        <item x="3262"/>
        <item x="8727"/>
        <item x="6556"/>
        <item x="2798"/>
        <item x="3387"/>
        <item x="6330"/>
        <item x="8815"/>
        <item x="8427"/>
        <item x="8260"/>
        <item x="7820"/>
        <item x="5271"/>
        <item x="9969"/>
        <item x="2529"/>
        <item x="6283"/>
        <item x="4307"/>
        <item x="7458"/>
        <item x="7940"/>
        <item x="9724"/>
        <item x="6969"/>
        <item x="501"/>
        <item x="7455"/>
        <item x="1459"/>
        <item x="3251"/>
        <item x="1634"/>
        <item x="7416"/>
        <item x="6139"/>
        <item x="9640"/>
        <item x="5710"/>
        <item x="5005"/>
        <item x="6185"/>
        <item x="2381"/>
        <item x="6001"/>
        <item x="5502"/>
        <item x="6888"/>
        <item x="5969"/>
        <item x="9160"/>
        <item x="1667"/>
        <item x="4675"/>
        <item x="1239"/>
        <item x="6985"/>
        <item x="2423"/>
        <item x="3927"/>
        <item x="8052"/>
        <item x="9126"/>
        <item x="2924"/>
        <item x="123"/>
        <item x="1661"/>
        <item x="3416"/>
        <item x="9059"/>
        <item x="2641"/>
        <item x="5916"/>
        <item x="9850"/>
        <item x="7192"/>
        <item x="7749"/>
        <item x="4024"/>
        <item x="9208"/>
        <item x="6113"/>
        <item x="8895"/>
        <item x="7727"/>
        <item x="1604"/>
        <item x="3302"/>
        <item x="5293"/>
        <item x="9876"/>
        <item x="3747"/>
        <item x="6829"/>
        <item x="7987"/>
        <item x="2837"/>
        <item x="1352"/>
        <item x="540"/>
        <item x="6711"/>
        <item x="475"/>
        <item x="1532"/>
        <item x="6614"/>
        <item x="2228"/>
        <item x="9679"/>
        <item x="9373"/>
        <item x="6802"/>
        <item x="3481"/>
        <item x="1493"/>
        <item x="4907"/>
        <item x="3004"/>
        <item x="327"/>
        <item x="2813"/>
        <item x="4541"/>
        <item x="5245"/>
        <item x="323"/>
        <item x="4940"/>
        <item x="1999"/>
        <item x="4955"/>
        <item x="460"/>
        <item x="2185"/>
        <item x="4578"/>
        <item x="3103"/>
        <item x="4115"/>
        <item x="1466"/>
        <item x="1161"/>
        <item x="483"/>
        <item x="9362"/>
        <item x="3732"/>
        <item x="4808"/>
        <item x="850"/>
        <item x="9246"/>
        <item x="5713"/>
        <item x="1158"/>
        <item x="6753"/>
        <item x="8139"/>
        <item x="2520"/>
        <item x="4872"/>
        <item x="8820"/>
        <item x="2340"/>
        <item x="2512"/>
        <item x="6363"/>
        <item x="5729"/>
        <item x="5598"/>
        <item x="2916"/>
        <item x="5030"/>
        <item x="1411"/>
        <item x="6208"/>
        <item x="1154"/>
        <item x="2704"/>
        <item x="2372"/>
        <item x="7468"/>
        <item x="5011"/>
        <item x="4466"/>
        <item x="2863"/>
        <item x="5758"/>
        <item x="7591"/>
        <item x="5567"/>
        <item x="3359"/>
        <item x="3642"/>
        <item x="5843"/>
        <item x="5253"/>
        <item x="8658"/>
        <item x="4716"/>
        <item x="3206"/>
        <item x="8247"/>
        <item x="1559"/>
        <item x="2573"/>
        <item x="5105"/>
        <item x="5093"/>
        <item x="8161"/>
        <item x="9331"/>
        <item x="2389"/>
        <item x="8404"/>
        <item x="9607"/>
        <item x="5309"/>
        <item x="9840"/>
        <item x="3508"/>
        <item x="1036"/>
        <item x="8913"/>
        <item x="9861"/>
        <item x="6723"/>
        <item x="6289"/>
        <item x="5914"/>
        <item x="6000"/>
        <item x="4832"/>
        <item x="3130"/>
        <item x="5386"/>
        <item x="3465"/>
        <item x="1180"/>
        <item x="8172"/>
        <item x="3297"/>
        <item x="5786"/>
        <item x="2644"/>
        <item x="2045"/>
        <item x="1007"/>
        <item x="2960"/>
        <item x="5037"/>
        <item x="9848"/>
        <item x="2030"/>
        <item x="3336"/>
        <item x="5803"/>
        <item x="6714"/>
        <item x="469"/>
        <item x="4687"/>
        <item x="5879"/>
        <item x="5630"/>
        <item x="1109"/>
        <item x="69"/>
        <item x="1599"/>
        <item x="4961"/>
        <item x="8147"/>
        <item x="5884"/>
        <item x="929"/>
        <item x="9010"/>
        <item x="4450"/>
        <item x="4349"/>
        <item x="6780"/>
        <item x="5995"/>
        <item x="9617"/>
        <item x="200"/>
        <item x="4025"/>
        <item x="5451"/>
        <item x="6189"/>
        <item x="1517"/>
        <item x="2578"/>
        <item x="842"/>
        <item x="3875"/>
        <item x="4017"/>
        <item x="7988"/>
        <item x="7658"/>
        <item x="8546"/>
        <item x="7868"/>
        <item x="4763"/>
        <item x="8663"/>
        <item x="7463"/>
        <item x="6923"/>
        <item x="6958"/>
        <item x="2242"/>
        <item x="3969"/>
        <item x="6454"/>
        <item x="1451"/>
        <item x="3837"/>
        <item x="7297"/>
        <item x="9538"/>
        <item x="6775"/>
        <item x="0"/>
        <item x="3668"/>
        <item x="6608"/>
        <item x="807"/>
        <item x="4860"/>
        <item x="7144"/>
        <item x="9828"/>
        <item x="9425"/>
        <item x="360"/>
        <item x="7354"/>
        <item x="9871"/>
        <item x="4884"/>
        <item x="2622"/>
        <item x="351"/>
        <item x="2278"/>
        <item x="7578"/>
        <item x="4679"/>
        <item x="1489"/>
        <item x="3108"/>
        <item x="5576"/>
        <item x="6575"/>
        <item x="9061"/>
        <item x="7904"/>
        <item x="4559"/>
        <item x="1323"/>
        <item x="2906"/>
        <item x="9249"/>
        <item x="9364"/>
        <item x="2973"/>
        <item x="7356"/>
        <item x="1449"/>
        <item x="2840"/>
        <item x="9566"/>
        <item x="6199"/>
        <item x="4909"/>
        <item x="4035"/>
        <item x="392"/>
        <item x="5744"/>
        <item x="4140"/>
        <item x="8686"/>
        <item x="4063"/>
        <item x="4691"/>
        <item x="2913"/>
        <item x="2677"/>
        <item x="4049"/>
        <item x="8741"/>
        <item x="9227"/>
        <item x="8326"/>
        <item x="7527"/>
        <item x="6740"/>
        <item x="2978"/>
        <item x="5154"/>
        <item x="7355"/>
        <item x="2177"/>
        <item x="468"/>
        <item x="5069"/>
        <item x="8799"/>
        <item x="3305"/>
        <item x="7022"/>
        <item x="902"/>
        <item x="943"/>
        <item x="1137"/>
        <item x="3544"/>
        <item x="7503"/>
        <item x="8462"/>
        <item x="4717"/>
        <item x="8174"/>
        <item x="1671"/>
        <item x="1033"/>
        <item x="2909"/>
        <item x="397"/>
        <item x="5972"/>
        <item x="9242"/>
        <item x="4148"/>
        <item x="8574"/>
        <item x="2859"/>
        <item x="1945"/>
        <item x="2891"/>
        <item x="593"/>
        <item x="2646"/>
        <item x="8339"/>
        <item x="5953"/>
        <item x="952"/>
        <item x="4228"/>
        <item x="1387"/>
        <item x="9659"/>
        <item x="7765"/>
        <item x="2446"/>
        <item x="2208"/>
        <item x="7861"/>
        <item x="4603"/>
        <item x="7998"/>
        <item x="9355"/>
        <item x="3681"/>
        <item x="3985"/>
        <item x="4806"/>
        <item x="9181"/>
        <item x="7189"/>
        <item x="7793"/>
        <item x="8487"/>
        <item x="4088"/>
        <item x="1164"/>
        <item x="5488"/>
        <item x="5114"/>
        <item x="8113"/>
        <item x="8165"/>
        <item x="7418"/>
        <item x="5695"/>
        <item x="1279"/>
        <item x="3021"/>
        <item x="9602"/>
        <item x="2788"/>
        <item x="9758"/>
        <item x="9185"/>
        <item x="3959"/>
        <item x="5127"/>
        <item x="3800"/>
        <item x="1975"/>
        <item x="9736"/>
        <item x="4644"/>
        <item x="9260"/>
        <item x="8214"/>
        <item x="7622"/>
        <item x="1095"/>
        <item x="2808"/>
        <item x="5252"/>
        <item x="6231"/>
        <item x="6409"/>
        <item x="4728"/>
        <item x="2838"/>
        <item x="813"/>
        <item x="3312"/>
        <item x="9341"/>
        <item x="5586"/>
        <item x="8693"/>
        <item x="3529"/>
        <item x="5821"/>
        <item x="4072"/>
        <item x="4235"/>
        <item x="663"/>
        <item x="7351"/>
        <item x="1107"/>
        <item x="6100"/>
        <item x="973"/>
        <item x="5582"/>
        <item x="9311"/>
        <item x="3085"/>
        <item x="3056"/>
        <item x="3492"/>
        <item x="3486"/>
        <item x="503"/>
        <item x="5243"/>
        <item x="4495"/>
        <item x="7039"/>
        <item x="265"/>
        <item x="1536"/>
        <item x="9936"/>
        <item x="6764"/>
        <item x="805"/>
        <item x="8953"/>
        <item x="8767"/>
        <item x="662"/>
        <item x="2687"/>
        <item x="7066"/>
        <item x="9253"/>
        <item x="6374"/>
        <item x="7349"/>
        <item x="2488"/>
        <item x="201"/>
        <item x="8460"/>
        <item x="8990"/>
        <item x="1234"/>
        <item x="1943"/>
        <item x="4124"/>
        <item x="1850"/>
        <item x="7562"/>
        <item x="5928"/>
        <item x="8706"/>
        <item x="1053"/>
        <item x="4071"/>
        <item x="4647"/>
        <item x="987"/>
        <item x="9057"/>
        <item x="2947"/>
        <item x="7946"/>
        <item x="4549"/>
        <item x="8832"/>
        <item x="9733"/>
        <item x="6109"/>
        <item x="726"/>
        <item x="2275"/>
        <item x="111"/>
        <item x="3628"/>
        <item x="4104"/>
        <item x="6941"/>
        <item x="5625"/>
        <item x="3136"/>
        <item x="5725"/>
        <item x="9353"/>
        <item x="7415"/>
        <item x="6370"/>
        <item x="4496"/>
        <item x="4"/>
        <item x="2965"/>
        <item x="4434"/>
        <item x="7916"/>
        <item x="4217"/>
        <item x="4570"/>
        <item x="5232"/>
        <item x="3643"/>
        <item x="8033"/>
        <item x="4079"/>
        <item x="894"/>
        <item x="4949"/>
        <item x="199"/>
        <item x="1374"/>
        <item x="2214"/>
        <item x="2080"/>
        <item x="6501"/>
        <item x="2373"/>
        <item x="1009"/>
        <item x="1728"/>
        <item x="6625"/>
        <item x="9882"/>
        <item x="1783"/>
        <item x="4150"/>
        <item x="6925"/>
        <item x="6909"/>
        <item x="8611"/>
        <item x="6477"/>
        <item x="2982"/>
        <item x="6296"/>
        <item x="8342"/>
        <item x="6358"/>
        <item x="9820"/>
        <item x="334"/>
        <item x="2507"/>
        <item x="7574"/>
        <item x="5342"/>
        <item x="1820"/>
        <item x="5806"/>
        <item x="9213"/>
        <item x="7681"/>
        <item x="7185"/>
        <item x="8036"/>
        <item x="9633"/>
        <item x="5418"/>
        <item x="9440"/>
        <item x="9307"/>
        <item x="968"/>
        <item x="639"/>
        <item x="6523"/>
        <item x="4942"/>
        <item x="1733"/>
        <item x="7256"/>
        <item x="3703"/>
        <item x="1241"/>
        <item x="9092"/>
        <item x="5272"/>
        <item x="8125"/>
        <item x="5921"/>
        <item x="2561"/>
        <item x="3901"/>
        <item x="6444"/>
        <item x="5692"/>
        <item x="1291"/>
        <item x="9645"/>
        <item x="584"/>
        <item x="7766"/>
        <item x="67"/>
        <item x="5530"/>
        <item x="4422"/>
        <item x="8922"/>
        <item x="5673"/>
        <item x="8093"/>
        <item x="9369"/>
        <item x="2345"/>
        <item x="188"/>
        <item x="4710"/>
        <item x="239"/>
        <item x="8469"/>
        <item x="5353"/>
        <item x="158"/>
        <item x="5060"/>
        <item x="7155"/>
        <item x="9399"/>
        <item x="273"/>
        <item x="4521"/>
        <item x="2556"/>
        <item x="2733"/>
        <item x="1475"/>
        <item x="1483"/>
        <item x="5617"/>
        <item x="3447"/>
        <item x="7216"/>
        <item x="9552"/>
        <item x="6903"/>
        <item x="3727"/>
        <item x="1885"/>
        <item x="340"/>
        <item x="2660"/>
        <item x="7006"/>
        <item x="2655"/>
        <item x="3920"/>
        <item x="5396"/>
        <item x="1687"/>
        <item x="7956"/>
        <item x="8023"/>
        <item x="9488"/>
        <item x="8534"/>
        <item x="6820"/>
        <item x="7912"/>
        <item x="9190"/>
        <item x="8370"/>
        <item x="4471"/>
        <item x="363"/>
        <item x="7790"/>
        <item x="2775"/>
        <item x="5199"/>
        <item x="9625"/>
        <item x="5930"/>
        <item x="6383"/>
        <item x="5348"/>
        <item x="5922"/>
        <item x="4441"/>
        <item x="7656"/>
        <item x="3847"/>
        <item x="3062"/>
        <item x="4821"/>
        <item x="299"/>
        <item x="534"/>
        <item x="1056"/>
        <item x="1848"/>
        <item x="5594"/>
        <item x="64"/>
        <item x="4020"/>
        <item x="1959"/>
        <item x="5270"/>
        <item x="4520"/>
        <item x="7728"/>
        <item x="5135"/>
        <item x="249"/>
        <item x="5489"/>
        <item x="758"/>
        <item x="4261"/>
        <item x="4213"/>
        <item x="9404"/>
        <item x="6957"/>
        <item x="6173"/>
        <item x="4850"/>
        <item x="4794"/>
        <item x="3827"/>
        <item x="2895"/>
        <item x="4611"/>
        <item x="1254"/>
        <item x="727"/>
        <item x="736"/>
        <item x="5473"/>
        <item x="1663"/>
        <item x="4219"/>
        <item x="2740"/>
        <item x="9520"/>
        <item x="5793"/>
        <item x="2881"/>
        <item x="6808"/>
        <item x="5904"/>
        <item x="4582"/>
        <item x="3891"/>
        <item x="5360"/>
        <item x="566"/>
        <item x="8466"/>
        <item x="8336"/>
        <item x="2156"/>
        <item x="3357"/>
        <item x="7665"/>
        <item x="5283"/>
        <item x="6703"/>
        <item x="4424"/>
        <item x="1876"/>
        <item x="1826"/>
        <item x="3037"/>
        <item x="4583"/>
        <item x="1724"/>
        <item x="3324"/>
        <item x="5322"/>
        <item x="9451"/>
        <item x="8447"/>
        <item x="6271"/>
        <item x="8619"/>
        <item x="370"/>
        <item x="2017"/>
        <item x="6520"/>
        <item x="9674"/>
        <item x="7092"/>
        <item x="8323"/>
        <item x="8956"/>
        <item x="3543"/>
        <item x="783"/>
        <item x="8292"/>
        <item x="9210"/>
        <item x="1248"/>
        <item x="7338"/>
        <item x="5511"/>
        <item x="2606"/>
        <item x="8912"/>
        <item x="7120"/>
        <item x="8203"/>
        <item x="2571"/>
        <item x="9666"/>
        <item x="7648"/>
        <item x="9765"/>
        <item x="3596"/>
        <item x="8519"/>
        <item x="2635"/>
        <item x="9668"/>
        <item x="9332"/>
        <item x="7397"/>
        <item x="2359"/>
        <item x="989"/>
        <item x="5443"/>
        <item x="8039"/>
        <item x="4853"/>
        <item x="5509"/>
        <item x="2910"/>
        <item x="9304"/>
        <item x="535"/>
        <item x="649"/>
        <item x="5501"/>
        <item x="5417"/>
        <item x="8157"/>
        <item x="1972"/>
        <item x="339"/>
        <item x="3323"/>
        <item x="8646"/>
        <item x="3942"/>
        <item x="5319"/>
        <item x="9898"/>
        <item x="2354"/>
        <item x="4852"/>
        <item x="5024"/>
        <item x="761"/>
        <item x="4372"/>
        <item x="925"/>
        <item x="3104"/>
        <item x="4041"/>
        <item x="5343"/>
        <item x="3186"/>
        <item x="1041"/>
        <item x="6081"/>
        <item x="5573"/>
        <item x="8871"/>
        <item x="9989"/>
        <item x="2041"/>
        <item x="2956"/>
        <item x="7739"/>
        <item x="827"/>
        <item x="4818"/>
        <item x="2987"/>
        <item x="874"/>
        <item x="4761"/>
        <item x="4429"/>
        <item x="3179"/>
        <item x="5545"/>
        <item x="7723"/>
        <item x="3244"/>
        <item x="9821"/>
        <item x="680"/>
        <item x="7650"/>
        <item x="3445"/>
        <item x="491"/>
        <item x="6514"/>
        <item x="799"/>
        <item x="7475"/>
        <item x="3757"/>
        <item x="2479"/>
        <item x="7232"/>
        <item x="426"/>
        <item x="4460"/>
        <item x="416"/>
        <item x="559"/>
        <item x="5341"/>
        <item x="6461"/>
        <item x="1080"/>
        <item x="3930"/>
        <item x="2809"/>
        <item x="6352"/>
        <item x="886"/>
        <item x="7401"/>
        <item x="9324"/>
        <item x="9968"/>
        <item x="625"/>
        <item x="7012"/>
        <item x="8969"/>
        <item x="9182"/>
        <item x="930"/>
        <item x="7545"/>
        <item x="4048"/>
        <item x="4266"/>
        <item x="5486"/>
        <item x="326"/>
        <item x="938"/>
        <item x="7901"/>
        <item x="1915"/>
        <item x="7929"/>
        <item x="9101"/>
        <item x="4044"/>
        <item x="1813"/>
        <item x="9672"/>
        <item x="5901"/>
        <item x="4161"/>
        <item x="125"/>
        <item x="3132"/>
        <item x="6251"/>
        <item x="196"/>
        <item x="9198"/>
        <item x="320"/>
        <item x="9236"/>
        <item x="4998"/>
        <item x="6752"/>
        <item x="6090"/>
        <item x="5297"/>
        <item x="9766"/>
        <item x="5494"/>
        <item x="1306"/>
        <item x="7969"/>
        <item x="9990"/>
        <item x="7636"/>
        <item x="2348"/>
        <item x="3527"/>
        <item x="9860"/>
        <item x="9038"/>
        <item x="8788"/>
        <item x="7935"/>
        <item x="5380"/>
        <item x="2530"/>
        <item x="7905"/>
        <item x="3812"/>
        <item x="3362"/>
        <item x="3603"/>
        <item x="8548"/>
        <item x="5301"/>
        <item x="5428"/>
        <item x="9626"/>
        <item x="3421"/>
        <item x="8941"/>
        <item x="1463"/>
        <item x="5676"/>
        <item x="8676"/>
        <item x="9793"/>
        <item x="2099"/>
        <item x="7260"/>
        <item x="89"/>
        <item x="882"/>
        <item x="2591"/>
        <item x="7878"/>
        <item x="2161"/>
        <item x="5134"/>
        <item x="4537"/>
        <item x="6174"/>
        <item x="733"/>
        <item x="6559"/>
        <item x="2662"/>
        <item x="7876"/>
        <item x="9031"/>
        <item x="3255"/>
        <item x="5668"/>
        <item x="2189"/>
        <item x="7333"/>
        <item x="9448"/>
        <item x="333"/>
        <item x="4295"/>
        <item x="5415"/>
        <item x="6737"/>
        <item x="3015"/>
        <item x="3151"/>
        <item x="5010"/>
        <item x="6598"/>
        <item x="9481"/>
        <item x="9555"/>
        <item x="3380"/>
        <item x="5393"/>
        <item x="371"/>
        <item x="9112"/>
        <item x="1183"/>
        <item x="6246"/>
        <item x="1371"/>
        <item x="1486"/>
        <item x="7453"/>
        <item x="172"/>
        <item x="7629"/>
        <item x="5516"/>
        <item x="14"/>
        <item x="8327"/>
        <item x="9739"/>
        <item x="2443"/>
        <item x="600"/>
        <item x="7625"/>
        <item x="3624"/>
        <item x="7096"/>
        <item x="5082"/>
        <item x="9173"/>
        <item x="2674"/>
        <item x="8978"/>
        <item x="4620"/>
        <item x="4018"/>
        <item x="4390"/>
        <item x="6446"/>
        <item x="3780"/>
        <item x="7076"/>
        <item x="6681"/>
        <item x="7340"/>
        <item x="9579"/>
        <item x="5013"/>
        <item x="488"/>
        <item x="6324"/>
        <item x="7594"/>
        <item x="8425"/>
        <item x="7398"/>
        <item x="2826"/>
        <item x="9336"/>
        <item x="2783"/>
        <item x="5781"/>
        <item x="6210"/>
        <item x="4657"/>
        <item x="5718"/>
        <item x="512"/>
        <item x="2860"/>
        <item x="8360"/>
        <item x="1436"/>
        <item x="7183"/>
        <item x="6825"/>
        <item x="3306"/>
        <item x="7981"/>
        <item x="10"/>
        <item x="8105"/>
        <item x="4014"/>
        <item x="6931"/>
        <item x="1162"/>
        <item x="6875"/>
        <item x="7037"/>
        <item x="3670"/>
        <item x="3683"/>
        <item x="5740"/>
        <item x="7666"/>
        <item x="4402"/>
        <item x="8497"/>
        <item x="5871"/>
        <item x="817"/>
        <item x="3400"/>
        <item x="8479"/>
        <item x="5288"/>
        <item x="4707"/>
        <item x="7949"/>
        <item x="3499"/>
        <item x="9592"/>
        <item x="9197"/>
        <item x="7367"/>
        <item x="4153"/>
        <item x="6918"/>
        <item x="6935"/>
        <item x="4106"/>
        <item x="9229"/>
        <item x="2467"/>
        <item x="7157"/>
        <item x="1217"/>
        <item x="3291"/>
        <item x="3224"/>
        <item x="9001"/>
        <item x="7915"/>
        <item x="4862"/>
        <item x="8552"/>
        <item x="270"/>
        <item x="6142"/>
        <item x="7329"/>
        <item x="8700"/>
        <item x="5876"/>
        <item x="5757"/>
        <item x="8942"/>
        <item x="2846"/>
        <item x="2715"/>
        <item x="4554"/>
        <item x="477"/>
        <item x="106"/>
        <item x="3655"/>
        <item x="685"/>
        <item x="1421"/>
        <item x="5112"/>
        <item x="8925"/>
        <item x="9605"/>
        <item x="6817"/>
        <item x="3773"/>
        <item x="3069"/>
        <item x="424"/>
        <item x="5906"/>
        <item x="1928"/>
        <item x="5614"/>
        <item x="132"/>
        <item x="8977"/>
        <item x="6141"/>
        <item x="6339"/>
        <item x="8744"/>
        <item x="7035"/>
        <item x="9405"/>
        <item x="7286"/>
        <item x="3953"/>
        <item x="4665"/>
        <item x="3259"/>
        <item x="5332"/>
        <item x="1341"/>
        <item x="8777"/>
        <item x="9490"/>
        <item x="3420"/>
        <item x="9009"/>
        <item x="9394"/>
        <item x="7715"/>
        <item x="4016"/>
        <item x="5002"/>
        <item x="5775"/>
        <item x="1921"/>
        <item x="492"/>
        <item x="6040"/>
        <item x="6356"/>
        <item x="912"/>
        <item x="2607"/>
        <item x="8007"/>
        <item x="3689"/>
        <item x="9150"/>
        <item x="1788"/>
        <item x="2221"/>
        <item x="9276"/>
        <item x="5528"/>
        <item x="5875"/>
        <item x="5802"/>
        <item x="6265"/>
        <item x="6032"/>
        <item x="1923"/>
        <item x="4930"/>
        <item x="4269"/>
        <item x="4127"/>
        <item x="4750"/>
        <item x="1646"/>
        <item x="7116"/>
        <item x="810"/>
        <item x="9423"/>
        <item x="5463"/>
        <item x="4769"/>
        <item x="5143"/>
        <item x="8350"/>
        <item x="5051"/>
        <item x="6788"/>
        <item x="621"/>
        <item x="193"/>
        <item x="9129"/>
        <item x="9263"/>
        <item x="3696"/>
        <item x="5433"/>
        <item x="2717"/>
        <item x="8364"/>
        <item x="2675"/>
        <item x="9797"/>
        <item x="9744"/>
        <item x="5445"/>
        <item x="657"/>
        <item x="3072"/>
        <item x="641"/>
        <item x="2194"/>
        <item x="5534"/>
        <item x="4074"/>
        <item x="644"/>
        <item x="5551"/>
        <item x="4985"/>
        <item x="8117"/>
        <item x="6800"/>
        <item x="1678"/>
        <item x="2276"/>
        <item x="7426"/>
        <item x="9124"/>
        <item x="1213"/>
        <item x="2315"/>
        <item x="8155"/>
        <item x="5518"/>
        <item x="3253"/>
        <item x="5257"/>
        <item x="2218"/>
        <item x="7480"/>
        <item x="6311"/>
        <item x="8238"/>
        <item x="6906"/>
        <item x="6238"/>
        <item x="345"/>
        <item x="9934"/>
        <item x="7489"/>
        <item x="6619"/>
        <item x="2668"/>
        <item x="5041"/>
        <item x="8398"/>
        <item x="8317"/>
        <item x="9186"/>
        <item x="7308"/>
        <item x="343"/>
        <item x="3045"/>
        <item x="6870"/>
        <item x="6094"/>
        <item x="8620"/>
        <item x="6092"/>
        <item x="20"/>
        <item x="3495"/>
        <item x="473"/>
        <item x="4354"/>
        <item x="1889"/>
        <item x="2785"/>
        <item x="3726"/>
        <item x="6867"/>
        <item x="1979"/>
        <item x="5089"/>
        <item x="8127"/>
        <item x="2024"/>
        <item x="3150"/>
        <item x="7687"/>
        <item x="6636"/>
        <item x="8439"/>
        <item x="5540"/>
        <item x="3235"/>
        <item x="133"/>
        <item x="6068"/>
        <item x="5468"/>
        <item x="6908"/>
        <item x="3697"/>
        <item x="1247"/>
        <item x="8096"/>
        <item x="3644"/>
        <item x="7854"/>
        <item x="1942"/>
        <item x="7210"/>
        <item x="5166"/>
        <item x="6416"/>
        <item x="5683"/>
        <item x="5481"/>
        <item x="2187"/>
        <item x="5132"/>
        <item x="4475"/>
        <item x="2061"/>
        <item x="7821"/>
        <item x="4361"/>
        <item x="7895"/>
        <item x="6992"/>
        <item x="26"/>
        <item x="3882"/>
        <item x="3674"/>
        <item x="5193"/>
        <item x="5075"/>
        <item x="2136"/>
        <item x="8632"/>
        <item x="8059"/>
        <item x="5769"/>
        <item x="3476"/>
        <item x="2204"/>
        <item x="8098"/>
        <item x="3649"/>
        <item x="7186"/>
        <item x="8943"/>
        <item x="9360"/>
        <item x="8720"/>
        <item x="6069"/>
        <item x="1434"/>
        <item x="8382"/>
        <item x="378"/>
        <item x="4230"/>
        <item x="2047"/>
        <item x="2862"/>
        <item x="335"/>
        <item x="1270"/>
        <item x="12"/>
        <item x="2365"/>
        <item x="8537"/>
        <item x="5187"/>
        <item x="8947"/>
        <item x="6201"/>
        <item x="5998"/>
        <item x="2466"/>
        <item x="7135"/>
        <item x="859"/>
        <item x="1286"/>
        <item x="9834"/>
        <item x="9393"/>
        <item x="931"/>
        <item x="867"/>
        <item x="5012"/>
        <item x="7999"/>
        <item x="4076"/>
        <item x="9836"/>
        <item x="5099"/>
        <item x="8714"/>
        <item x="9670"/>
        <item x="4360"/>
        <item x="8213"/>
        <item x="5020"/>
        <item x="3012"/>
        <item x="4830"/>
        <item x="344"/>
        <item x="4609"/>
        <item x="3240"/>
        <item x="9983"/>
        <item x="489"/>
        <item x="2686"/>
        <item x="5021"/>
        <item x="1458"/>
        <item x="8985"/>
        <item x="1467"/>
        <item x="3351"/>
        <item x="1505"/>
        <item x="3443"/>
        <item x="2021"/>
        <item x="9581"/>
        <item x="2310"/>
        <item x="2691"/>
        <item x="6682"/>
        <item x="3608"/>
        <item x="6394"/>
        <item x="6628"/>
        <item x="937"/>
        <item x="3627"/>
        <item x="5811"/>
        <item x="3753"/>
        <item x="8918"/>
        <item x="4187"/>
        <item x="3844"/>
        <item x="6839"/>
        <item x="207"/>
        <item x="9912"/>
        <item x="844"/>
        <item x="1157"/>
        <item x="4731"/>
        <item x="2649"/>
        <item x="6668"/>
        <item x="4602"/>
        <item x="8768"/>
        <item x="6945"/>
        <item x="6910"/>
        <item x="4542"/>
        <item x="4892"/>
        <item x="1176"/>
        <item x="7271"/>
        <item x="5129"/>
        <item x="171"/>
        <item x="4969"/>
        <item x="6259"/>
        <item x="3033"/>
        <item x="5908"/>
        <item x="61"/>
        <item x="3009"/>
        <item x="8245"/>
        <item x="4843"/>
        <item x="2617"/>
        <item x="5637"/>
        <item x="216"/>
        <item x="7106"/>
        <item x="4198"/>
        <item x="2104"/>
        <item x="3615"/>
        <item x="1338"/>
        <item x="9121"/>
        <item x="7452"/>
        <item x="7942"/>
        <item x="1116"/>
        <item x="1786"/>
        <item x="99"/>
        <item x="8143"/>
        <item x="8199"/>
        <item x="8340"/>
        <item x="3327"/>
        <item x="9299"/>
        <item x="118"/>
        <item x="4565"/>
        <item x="4111"/>
        <item x="1271"/>
        <item x="5556"/>
        <item x="6083"/>
        <item x="7276"/>
        <item x="6857"/>
        <item x="2258"/>
        <item x="6135"/>
        <item x="9582"/>
        <item x="9775"/>
        <item x="7643"/>
        <item x="5339"/>
        <item x="174"/>
        <item x="7619"/>
        <item x="450"/>
        <item x="8982"/>
        <item x="3810"/>
        <item x="5368"/>
        <item x="7197"/>
        <item x="687"/>
        <item x="5290"/>
        <item x="940"/>
        <item x="3842"/>
        <item x="650"/>
        <item x="2861"/>
        <item x="1692"/>
        <item x="8970"/>
        <item x="4132"/>
        <item x="1998"/>
        <item x="9346"/>
        <item x="3783"/>
        <item x="1823"/>
        <item x="3352"/>
        <item x="5419"/>
        <item x="8586"/>
        <item x="7062"/>
        <item x="3197"/>
        <item x="8432"/>
        <item x="4332"/>
        <item x="986"/>
        <item x="3310"/>
        <item x="7796"/>
        <item x="8299"/>
        <item x="2658"/>
        <item x="8188"/>
        <item x="3856"/>
        <item x="3739"/>
        <item x="7004"/>
        <item x="8082"/>
        <item x="3822"/>
        <item x="4715"/>
        <item x="4939"/>
        <item x="5163"/>
        <item x="4293"/>
        <item x="107"/>
        <item x="8802"/>
        <item x="2600"/>
        <item x="9600"/>
        <item x="4596"/>
        <item x="9077"/>
        <item x="7429"/>
        <item x="624"/>
        <item x="9220"/>
        <item x="6796"/>
        <item x="5735"/>
        <item x="442"/>
        <item x="8091"/>
        <item x="8523"/>
        <item x="2902"/>
        <item x="1952"/>
        <item x="6860"/>
        <item x="5152"/>
        <item x="8874"/>
        <item x="9133"/>
        <item x="6258"/>
        <item x="8441"/>
        <item x="3107"/>
        <item x="6102"/>
        <item x="8405"/>
        <item x="6420"/>
        <item x="6623"/>
        <item x="2148"/>
        <item x="9018"/>
        <item x="3946"/>
        <item x="1372"/>
        <item x="5750"/>
        <item x="3887"/>
        <item x="5180"/>
        <item x="701"/>
        <item x="4169"/>
        <item x="7696"/>
        <item x="1575"/>
        <item x="169"/>
        <item x="7247"/>
        <item x="1755"/>
        <item x="3215"/>
        <item x="1092"/>
        <item x="6456"/>
        <item x="4718"/>
        <item x="7490"/>
        <item x="2144"/>
        <item x="5048"/>
        <item x="2492"/>
        <item x="1166"/>
        <item x="7753"/>
        <item x="9044"/>
        <item x="4905"/>
        <item x="2485"/>
        <item x="4118"/>
        <item x="4227"/>
        <item x="8119"/>
        <item x="9130"/>
        <item x="5919"/>
        <item x="8986"/>
        <item x="8564"/>
        <item x="8169"/>
        <item x="4172"/>
        <item x="6168"/>
        <item x="5764"/>
        <item x="9365"/>
        <item x="9634"/>
        <item x="276"/>
        <item x="2236"/>
        <item x="9137"/>
        <item x="3475"/>
        <item x="5316"/>
        <item x="2852"/>
        <item x="2638"/>
        <item x="7810"/>
        <item x="6754"/>
        <item x="604"/>
        <item x="3912"/>
        <item x="9586"/>
        <item x="614"/>
        <item x="5497"/>
        <item x="5277"/>
        <item x="4572"/>
        <item x="1580"/>
        <item x="3734"/>
        <item x="5886"/>
        <item x="1589"/>
        <item x="1682"/>
        <item x="9098"/>
        <item x="8621"/>
        <item x="3554"/>
        <item x="1664"/>
        <item x="8624"/>
        <item x="8298"/>
        <item x="5424"/>
        <item x="5398"/>
        <item x="9530"/>
        <item x="7237"/>
        <item x="9500"/>
        <item x="231"/>
        <item x="6562"/>
        <item x="8538"/>
        <item x="3006"/>
        <item x="3386"/>
        <item x="130"/>
        <item x="7502"/>
        <item x="4503"/>
        <item x="490"/>
        <item x="1457"/>
        <item x="4068"/>
        <item x="1778"/>
        <item x="7061"/>
        <item x="453"/>
        <item x="7068"/>
        <item x="7381"/>
        <item x="4698"/>
        <item x="4395"/>
        <item x="5356"/>
        <item x="7944"/>
        <item x="8655"/>
        <item x="5896"/>
        <item x="5465"/>
        <item x="5920"/>
        <item x="5453"/>
        <item x="7239"/>
        <item x="7018"/>
        <item x="907"/>
        <item x="8695"/>
        <item x="3181"/>
        <item x="4732"/>
        <item x="8513"/>
        <item x="372"/>
        <item x="5223"/>
        <item x="1991"/>
        <item x="4098"/>
        <item x="3564"/>
        <item x="2643"/>
        <item x="1924"/>
        <item x="1584"/>
        <item x="9068"/>
        <item x="9982"/>
        <item x="6989"/>
        <item x="9984"/>
        <item x="8678"/>
        <item x="8065"/>
        <item x="1233"/>
        <item x="2098"/>
        <item x="5070"/>
        <item x="4027"/>
        <item x="6786"/>
        <item x="3395"/>
        <item x="3583"/>
        <item x="9106"/>
        <item x="9301"/>
        <item x="9422"/>
        <item x="1522"/>
        <item x="8549"/>
        <item x="8232"/>
        <item x="3987"/>
        <item x="8422"/>
        <item x="9042"/>
        <item x="7434"/>
        <item x="1209"/>
        <item x="4805"/>
        <item x="1155"/>
        <item x="9988"/>
        <item x="7693"/>
        <item x="744"/>
        <item x="5701"/>
        <item x="2199"/>
        <item x="4936"/>
        <item x="2497"/>
        <item x="9711"/>
        <item x="4626"/>
        <item x="4381"/>
        <item x="6489"/>
        <item x="6399"/>
        <item x="4490"/>
        <item x="8919"/>
        <item x="4458"/>
        <item x="9868"/>
        <item x="256"/>
        <item x="9722"/>
        <item x="2761"/>
        <item x="7466"/>
        <item x="1961"/>
        <item x="9469"/>
        <item x="6280"/>
        <item x="9303"/>
        <item x="8772"/>
        <item x="3314"/>
        <item x="7454"/>
        <item x="5282"/>
        <item x="1163"/>
        <item x="9195"/>
        <item x="4401"/>
        <item x="5441"/>
        <item x="9371"/>
        <item x="6012"/>
        <item x="304"/>
        <item x="5724"/>
        <item x="9795"/>
        <item x="9791"/>
        <item x="664"/>
        <item x="4383"/>
        <item x="8488"/>
        <item x="4881"/>
        <item x="5040"/>
        <item x="9170"/>
        <item x="8723"/>
        <item x="2106"/>
        <item x="4641"/>
        <item x="995"/>
        <item x="6917"/>
        <item x="5365"/>
        <item x="8712"/>
        <item x="9340"/>
        <item x="607"/>
        <item x="5909"/>
        <item x="5711"/>
        <item x="7385"/>
        <item x="7835"/>
        <item x="4245"/>
        <item x="3339"/>
        <item x="1843"/>
        <item x="4966"/>
        <item x="4157"/>
        <item x="4979"/>
        <item x="9707"/>
        <item x="9043"/>
        <item x="6743"/>
        <item x="5627"/>
        <item x="7105"/>
        <item x="399"/>
        <item x="6742"/>
        <item x="2164"/>
        <item x="7330"/>
        <item x="6667"/>
        <item x="8532"/>
        <item x="3650"/>
        <item x="8359"/>
        <item x="4941"/>
        <item x="958"/>
        <item x="6574"/>
        <item x="9956"/>
        <item x="5827"/>
        <item x="717"/>
        <item x="9536"/>
        <item x="759"/>
        <item x="3233"/>
        <item x="3799"/>
        <item x="9306"/>
        <item x="8402"/>
        <item x="9244"/>
        <item x="6130"/>
        <item x="5836"/>
        <item x="484"/>
        <item x="5633"/>
        <item x="5665"/>
        <item x="9827"/>
        <item x="9286"/>
        <item x="3189"/>
        <item x="3074"/>
        <item x="4967"/>
        <item x="6074"/>
        <item x="1822"/>
        <item x="1594"/>
        <item x="7713"/>
        <item x="2925"/>
        <item x="5978"/>
        <item x="4526"/>
        <item x="9075"/>
        <item x="8381"/>
        <item x="6522"/>
        <item x="9776"/>
        <item x="5679"/>
        <item x="9706"/>
        <item x="9844"/>
        <item x="8412"/>
        <item x="2312"/>
        <item x="5204"/>
        <item x="6493"/>
        <item x="7275"/>
        <item x="9461"/>
        <item x="6430"/>
        <item x="5726"/>
        <item x="5591"/>
        <item x="8792"/>
        <item x="4105"/>
        <item x="2457"/>
        <item x="5643"/>
        <item x="6715"/>
        <item x="4094"/>
        <item x="571"/>
        <item x="1799"/>
        <item x="565"/>
        <item x="8501"/>
        <item x="4436"/>
        <item x="4971"/>
        <item x="5107"/>
        <item x="8648"/>
        <item x="1065"/>
        <item x="8711"/>
        <item x="2491"/>
        <item x="3730"/>
        <item x="1310"/>
        <item x="8420"/>
        <item x="8436"/>
        <item x="5911"/>
        <item x="9470"/>
        <item x="6708"/>
        <item x="2307"/>
        <item x="4114"/>
        <item x="3770"/>
        <item x="3411"/>
        <item x="4788"/>
        <item x="9764"/>
        <item x="1141"/>
        <item x="5435"/>
        <item x="961"/>
        <item x="6455"/>
        <item x="8644"/>
        <item x="4268"/>
        <item x="6268"/>
        <item x="9201"/>
        <item x="8409"/>
        <item x="3497"/>
        <item x="7376"/>
        <item x="1855"/>
        <item x="7846"/>
        <item x="7265"/>
        <item x="7533"/>
        <item x="7173"/>
        <item x="5414"/>
        <item x="881"/>
        <item x="3283"/>
        <item x="7897"/>
        <item x="6564"/>
        <item x="9343"/>
        <item x="2533"/>
        <item x="7856"/>
        <item x="9830"/>
        <item x="6194"/>
        <item x="5533"/>
        <item x="6916"/>
        <item x="8987"/>
        <item x="8316"/>
        <item x="7541"/>
        <item x="6293"/>
        <item x="6699"/>
        <item x="9032"/>
        <item x="5980"/>
        <item x="5832"/>
        <item x="3451"/>
        <item x="3724"/>
        <item x="9475"/>
        <item x="6147"/>
        <item x="5310"/>
        <item x="3141"/>
        <item x="8168"/>
        <item x="5797"/>
        <item x="9813"/>
        <item x="3229"/>
        <item x="3694"/>
        <item x="1833"/>
        <item x="8580"/>
        <item x="1246"/>
        <item x="85"/>
        <item x="9247"/>
        <item x="1495"/>
        <item x="1824"/>
        <item x="8569"/>
        <item x="2407"/>
        <item x="13"/>
        <item x="9908"/>
        <item x="4951"/>
        <item x="2377"/>
        <item x="1660"/>
        <item x="3741"/>
        <item x="2496"/>
        <item x="8198"/>
        <item x="9418"/>
        <item x="9136"/>
        <item x="75"/>
        <item x="2843"/>
        <item x="8565"/>
        <item x="8881"/>
        <item x="6972"/>
        <item x="904"/>
        <item x="6255"/>
        <item x="4928"/>
        <item x="4314"/>
        <item x="1025"/>
        <item x="5412"/>
        <item x="1004"/>
        <item x="4204"/>
        <item x="485"/>
        <item x="1133"/>
        <item x="538"/>
        <item x="4329"/>
        <item x="3629"/>
        <item x="5231"/>
        <item x="6842"/>
        <item x="7617"/>
        <item x="2856"/>
        <item x="3219"/>
        <item x="5856"/>
        <item x="6610"/>
        <item x="4053"/>
        <item x="9730"/>
        <item x="5327"/>
        <item x="3898"/>
        <item x="6689"/>
        <item x="6865"/>
        <item x="2521"/>
        <item x="1613"/>
        <item x="6819"/>
        <item x="7652"/>
        <item x="9410"/>
        <item x="9025"/>
        <item x="9499"/>
        <item x="7278"/>
        <item x="4155"/>
        <item x="7050"/>
        <item x="527"/>
        <item x="3658"/>
        <item x="9978"/>
        <item x="5025"/>
        <item x="7009"/>
        <item x="6425"/>
        <item x="1839"/>
        <item x="7080"/>
        <item x="9703"/>
        <item x="7608"/>
        <item x="2369"/>
        <item x="8251"/>
        <item x="5822"/>
        <item x="6947"/>
        <item x="9243"/>
        <item x="3687"/>
        <item x="7300"/>
        <item x="373"/>
        <item x="3198"/>
        <item x="4846"/>
        <item x="1940"/>
        <item x="6365"/>
        <item x="5331"/>
        <item x="5621"/>
        <item x="4467"/>
        <item x="4220"/>
        <item x="56"/>
        <item x="5264"/>
        <item x="7088"/>
        <item x="6384"/>
        <item x="2980"/>
        <item x="7104"/>
        <item x="4451"/>
        <item x="2403"/>
        <item x="7180"/>
        <item x="1308"/>
        <item x="1853"/>
        <item x="643"/>
        <item x="948"/>
        <item x="1744"/>
        <item x="9322"/>
        <item x="1334"/>
        <item x="7786"/>
        <item x="8135"/>
        <item x="9104"/>
        <item x="9700"/>
        <item x="3779"/>
        <item x="9913"/>
        <item x="336"/>
        <item x="5975"/>
        <item x="1895"/>
        <item x="5447"/>
        <item x="1106"/>
        <item x="7521"/>
        <item x="5118"/>
        <item x="5181"/>
        <item x="6774"/>
        <item x="2996"/>
        <item x="2595"/>
        <item x="2074"/>
        <item x="8931"/>
        <item x="9932"/>
        <item x="5564"/>
        <item x="3109"/>
        <item x="4601"/>
        <item x="2222"/>
        <item x="2409"/>
        <item x="6869"/>
        <item x="7209"/>
        <item x="8910"/>
        <item x="1938"/>
        <item x="4186"/>
        <item x="5988"/>
        <item x="4262"/>
        <item x="25"/>
        <item x="4056"/>
        <item x="2915"/>
        <item x="889"/>
        <item x="328"/>
        <item x="4455"/>
        <item x="7631"/>
        <item x="4932"/>
        <item x="3"/>
        <item x="1827"/>
        <item x="7430"/>
        <item x="4952"/>
        <item x="9037"/>
        <item x="2994"/>
        <item x="1812"/>
        <item x="5651"/>
        <item x="515"/>
        <item x="5267"/>
        <item x="4502"/>
        <item x="4368"/>
        <item x="1907"/>
        <item x="18"/>
        <item x="1570"/>
        <item x="6026"/>
        <item x="6323"/>
        <item x="402"/>
        <item x="4911"/>
        <item x="8363"/>
        <item x="1402"/>
        <item x="2506"/>
        <item x="3998"/>
        <item x="9895"/>
        <item x="1282"/>
        <item x="4087"/>
        <item x="5081"/>
        <item x="9400"/>
        <item x="3143"/>
        <item x="5227"/>
        <item x="4923"/>
        <item x="8016"/>
        <item x="1592"/>
        <item x="314"/>
        <item x="5410"/>
        <item x="4120"/>
        <item x="4869"/>
        <item x="6071"/>
        <item x="7161"/>
        <item x="5454"/>
        <item x="2256"/>
        <item x="4195"/>
        <item x="4160"/>
        <item x="9327"/>
        <item x="2974"/>
        <item x="1045"/>
        <item x="1339"/>
        <item x="6382"/>
        <item x="1503"/>
        <item x="9109"/>
        <item x="4938"/>
        <item x="869"/>
        <item x="9564"/>
        <item x="1395"/>
        <item x="8764"/>
        <item x="692"/>
        <item x="7130"/>
        <item x="3276"/>
        <item x="8341"/>
        <item x="6318"/>
        <item x="2139"/>
        <item x="3524"/>
        <item x="8715"/>
        <item x="1351"/>
        <item x="6571"/>
        <item x="2882"/>
        <item x="971"/>
        <item x="3249"/>
        <item x="8269"/>
        <item x="2283"/>
        <item x="4522"/>
        <item x="3923"/>
        <item x="3964"/>
        <item x="8844"/>
        <item x="474"/>
        <item x="4692"/>
        <item x="7198"/>
        <item x="2744"/>
        <item x="3919"/>
        <item x="5763"/>
        <item x="330"/>
        <item x="7588"/>
        <item x="5323"/>
        <item x="6472"/>
        <item x="2898"/>
        <item x="4116"/>
        <item x="934"/>
        <item x="1958"/>
        <item x="2050"/>
        <item x="8055"/>
        <item x="3282"/>
        <item x="6431"/>
        <item x="9790"/>
        <item x="3192"/>
        <item x="7734"/>
        <item x="7896"/>
        <item x="9154"/>
        <item x="7160"/>
        <item x="5491"/>
        <item x="2764"/>
        <item x="9835"/>
        <item x="1123"/>
        <item x="5950"/>
        <item x="9452"/>
        <item x="8486"/>
        <item x="2651"/>
        <item x="8180"/>
        <item x="2277"/>
        <item x="5067"/>
        <item x="2706"/>
        <item x="4494"/>
        <item x="8379"/>
        <item x="4950"/>
        <item x="4775"/>
        <item x="9460"/>
        <item x="8470"/>
        <item x="8747"/>
        <item x="203"/>
        <item x="6452"/>
        <item x="795"/>
        <item x="9250"/>
        <item x="7123"/>
        <item x="6099"/>
        <item x="1705"/>
        <item x="2413"/>
        <item x="6789"/>
        <item x="7477"/>
        <item x="4062"/>
        <item x="4218"/>
        <item x="5812"/>
        <item x="2804"/>
        <item x="9053"/>
        <item x="623"/>
        <item x="4023"/>
        <item x="3716"/>
        <item x="3597"/>
        <item x="40"/>
        <item x="9401"/>
        <item x="7335"/>
        <item x="1879"/>
        <item x="7424"/>
        <item x="6534"/>
        <item x="8223"/>
        <item x="7417"/>
        <item x="6680"/>
        <item x="9175"/>
        <item x="1295"/>
        <item x="1140"/>
        <item x="2712"/>
        <item x="1111"/>
        <item x="7706"/>
        <item x="9261"/>
        <item x="8916"/>
        <item x="6148"/>
        <item x="3063"/>
        <item x="778"/>
        <item x="138"/>
        <item x="3049"/>
        <item x="281"/>
        <item x="5640"/>
        <item x="836"/>
        <item x="308"/>
        <item x="8793"/>
        <item x="1632"/>
        <item x="4009"/>
        <item x="7782"/>
        <item x="2594"/>
        <item x="8722"/>
        <item x="5601"/>
        <item x="3626"/>
        <item x="3932"/>
        <item x="3545"/>
        <item x="1993"/>
        <item x="7143"/>
        <item x="6726"/>
        <item x="2437"/>
        <item x="6276"/>
        <item x="1367"/>
        <item x="4915"/>
        <item x="342"/>
        <item x="2526"/>
        <item x="42"/>
        <item x="5324"/>
        <item x="1875"/>
        <item x="3055"/>
        <item x="4330"/>
        <item x="1311"/>
        <item x="3900"/>
        <item x="3752"/>
        <item x="5905"/>
        <item x="3433"/>
        <item x="2053"/>
        <item x="574"/>
        <item x="5892"/>
        <item x="1015"/>
        <item x="596"/>
        <item x="300"/>
        <item x="2510"/>
        <item x="6719"/>
        <item x="1521"/>
        <item x="4214"/>
        <item x="5937"/>
        <item x="4790"/>
        <item x="6225"/>
        <item x="8451"/>
        <item x="7358"/>
        <item x="5065"/>
        <item x="7332"/>
        <item x="7742"/>
        <item x="3435"/>
        <item x="9144"/>
        <item x="5359"/>
        <item x="2637"/>
        <item x="1574"/>
        <item x="3119"/>
        <item x="7507"/>
        <item x="7768"/>
        <item x="8254"/>
        <item x="569"/>
        <item x="9728"/>
        <item x="2124"/>
        <item x="3385"/>
        <item x="116"/>
        <item x="9587"/>
        <item x="9611"/>
        <item x="6994"/>
        <item x="4625"/>
        <item x="4810"/>
        <item x="4517"/>
        <item x="1198"/>
        <item x="3148"/>
        <item x="1010"/>
        <item x="9016"/>
        <item x="5377"/>
        <item x="3203"/>
        <item x="5927"/>
        <item x="3322"/>
        <item x="3140"/>
        <item x="3463"/>
        <item x="268"/>
        <item x="4375"/>
        <item x="8855"/>
        <item x="136"/>
        <item x="8540"/>
        <item x="8933"/>
        <item x="6263"/>
        <item x="3981"/>
        <item x="4036"/>
        <item x="9684"/>
        <item x="7158"/>
        <item x="105"/>
        <item x="6220"/>
        <item x="4206"/>
        <item x="619"/>
        <item x="2255"/>
        <item x="2330"/>
        <item x="5083"/>
        <item x="6938"/>
        <item x="8266"/>
        <item x="8563"/>
        <item x="1612"/>
        <item x="1408"/>
        <item x="7520"/>
        <item x="7049"/>
        <item x="7224"/>
        <item x="6277"/>
        <item x="996"/>
        <item x="2792"/>
        <item x="5547"/>
        <item x="4270"/>
        <item x="5379"/>
        <item x="7313"/>
        <item x="5304"/>
        <item x="1082"/>
        <item x="5897"/>
        <item x="9808"/>
        <item x="8515"/>
        <item x="6805"/>
        <item x="156"/>
        <item x="4518"/>
        <item x="2678"/>
        <item x="7704"/>
        <item x="8900"/>
        <item x="4319"/>
        <item x="4937"/>
        <item x="9317"/>
        <item x="3309"/>
        <item x="5918"/>
        <item x="1858"/>
        <item x="6014"/>
        <item x="8603"/>
        <item x="244"/>
        <item x="6578"/>
        <item x="3403"/>
        <item x="7571"/>
        <item x="3988"/>
        <item x="1598"/>
        <item x="7932"/>
        <item x="8217"/>
        <item x="1734"/>
        <item x="6741"/>
        <item x="8134"/>
        <item x="5595"/>
        <item x="9462"/>
        <item x="2743"/>
        <item x="4178"/>
        <item x="1847"/>
        <item x="3723"/>
        <item x="6369"/>
        <item x="5870"/>
        <item x="4624"/>
        <item x="1249"/>
        <item x="1659"/>
        <item x="8132"/>
        <item x="6709"/>
        <item x="5381"/>
        <item x="2538"/>
        <item x="6940"/>
        <item x="9259"/>
        <item x="6797"/>
        <item x="8047"/>
        <item x="673"/>
        <item x="4280"/>
        <item x="6868"/>
        <item x="1043"/>
        <item x="5794"/>
        <item x="2176"/>
        <item x="1462"/>
        <item x="3458"/>
        <item x="5552"/>
        <item x="667"/>
        <item x="9577"/>
        <item x="1555"/>
        <item x="8963"/>
        <item x="4561"/>
        <item x="4142"/>
        <item x="1740"/>
        <item x="2659"/>
        <item x="7033"/>
        <item x="3147"/>
        <item x="9494"/>
        <item x="3187"/>
        <item x="2306"/>
        <item x="9942"/>
        <item x="5307"/>
        <item x="8256"/>
        <item x="8290"/>
        <item x="7487"/>
        <item x="4983"/>
        <item x="7939"/>
        <item x="2755"/>
        <item x="1793"/>
        <item x="2184"/>
        <item x="8527"/>
        <item x="7394"/>
        <item x="8081"/>
        <item x="9357"/>
        <item x="5828"/>
        <item x="5422"/>
        <item x="6827"/>
        <item x="4007"/>
        <item x="6462"/>
        <item x="4345"/>
        <item x="1187"/>
        <item x="8156"/>
        <item x="306"/>
        <item x="3412"/>
        <item x="7026"/>
        <item x="8273"/>
        <item x="6179"/>
        <item x="438"/>
        <item x="582"/>
        <item x="3861"/>
        <item x="1211"/>
        <item x="6970"/>
        <item x="6663"/>
        <item x="4010"/>
        <item x="1425"/>
        <item x="1301"/>
        <item x="7880"/>
        <item x="8215"/>
        <item x="6497"/>
        <item x="1029"/>
        <item x="755"/>
        <item x="7243"/>
        <item x="1160"/>
        <item x="7948"/>
        <item x="5830"/>
        <item x="9026"/>
        <item x="820"/>
        <item x="79"/>
        <item x="689"/>
        <item x="8267"/>
        <item x="5274"/>
        <item x="3743"/>
        <item x="633"/>
        <item x="7230"/>
        <item x="4747"/>
        <item x="3058"/>
        <item x="1359"/>
        <item x="8499"/>
        <item x="7069"/>
        <item x="3057"/>
        <item x="9928"/>
        <item x="1409"/>
        <item x="6635"/>
        <item x="7478"/>
        <item x="8014"/>
        <item x="3973"/>
        <item x="3802"/>
        <item x="4254"/>
        <item x="5198"/>
        <item x="8289"/>
        <item x="2857"/>
        <item x="8264"/>
        <item x="3501"/>
        <item x="9769"/>
        <item x="6453"/>
        <item x="665"/>
        <item x="446"/>
        <item x="6180"/>
        <item x="8845"/>
        <item x="5966"/>
        <item x="4798"/>
        <item x="3720"/>
        <item x="6272"/>
        <item x="9041"/>
        <item x="6085"/>
        <item x="4259"/>
        <item x="8024"/>
        <item x="7057"/>
        <item x="3134"/>
        <item x="7065"/>
        <item x="531"/>
        <item x="1990"/>
        <item x="2932"/>
        <item x="5515"/>
        <item x="2522"/>
        <item x="616"/>
        <item x="8296"/>
        <item x="8955"/>
        <item x="2907"/>
        <item x="9661"/>
        <item x="6402"/>
        <item x="5432"/>
        <item x="9606"/>
        <item x="7740"/>
        <item x="9961"/>
        <item x="3487"/>
        <item x="9886"/>
        <item x="4215"/>
        <item x="73"/>
        <item x="1595"/>
        <item x="7132"/>
        <item x="3201"/>
        <item x="5053"/>
        <item x="2460"/>
        <item x="5887"/>
        <item x="7388"/>
        <item x="5890"/>
        <item x="790"/>
        <item x="2087"/>
        <item x="5258"/>
        <item x="2499"/>
        <item x="3113"/>
        <item x="7404"/>
        <item x="6528"/>
        <item x="8421"/>
        <item x="338"/>
        <item x="7211"/>
        <item x="1428"/>
        <item x="48"/>
        <item x="5656"/>
        <item x="4396"/>
        <item x="6121"/>
        <item x="1834"/>
        <item x="2019"/>
        <item x="3708"/>
        <item x="508"/>
        <item x="9890"/>
        <item x="198"/>
        <item x="2849"/>
        <item x="1229"/>
        <item x="8029"/>
        <item x="3218"/>
        <item x="4700"/>
        <item x="9856"/>
        <item x="8329"/>
        <item x="5"/>
        <item x="7284"/>
        <item x="6607"/>
        <item x="6540"/>
        <item x="1173"/>
        <item x="6622"/>
        <item x="3278"/>
        <item x="5420"/>
        <item x="8288"/>
        <item x="2390"/>
        <item x="7019"/>
        <item x="2957"/>
        <item x="6346"/>
        <item x="2343"/>
        <item x="7280"/>
        <item x="7741"/>
        <item x="6698"/>
        <item x="3247"/>
        <item x="6706"/>
        <item x="9922"/>
        <item x="9903"/>
        <item x="2294"/>
        <item x="5670"/>
        <item x="7410"/>
        <item x="1410"/>
        <item x="243"/>
        <item x="3767"/>
        <item x="7163"/>
        <item x="8332"/>
        <item x="6278"/>
        <item x="1978"/>
        <item x="9225"/>
        <item x="8848"/>
        <item x="5169"/>
        <item x="1144"/>
        <item x="2129"/>
        <item x="6594"/>
        <item x="463"/>
        <item x="4533"/>
        <item x="1691"/>
        <item x="6398"/>
        <item x="9862"/>
        <item x="7565"/>
        <item x="3236"/>
        <item x="1087"/>
        <item x="3809"/>
        <item x="2094"/>
        <item x="797"/>
        <item x="6473"/>
        <item x="2803"/>
        <item x="2812"/>
        <item x="5798"/>
        <item x="5796"/>
        <item x="1393"/>
        <item x="3372"/>
        <item x="3250"/>
        <item x="1385"/>
        <item x="4478"/>
        <item x="8739"/>
        <item x="84"/>
        <item x="5413"/>
        <item x="6710"/>
        <item x="7668"/>
        <item x="8408"/>
        <item x="4143"/>
        <item x="7701"/>
        <item x="7403"/>
        <item x="4334"/>
        <item x="2169"/>
        <item x="8946"/>
        <item x="7974"/>
        <item x="3764"/>
        <item x="8598"/>
        <item x="3281"/>
        <item x="4580"/>
        <item x="7576"/>
        <item x="2052"/>
        <item x="7688"/>
        <item x="7375"/>
        <item x="8154"/>
        <item x="3371"/>
        <item x="9380"/>
        <item x="1336"/>
        <item x="4253"/>
        <item x="4046"/>
        <item x="8034"/>
        <item x="7720"/>
        <item x="922"/>
        <item x="613"/>
        <item x="2995"/>
        <item x="2695"/>
        <item x="7346"/>
        <item x="8281"/>
        <item x="3466"/>
        <item x="6161"/>
        <item x="1263"/>
        <item x="4147"/>
        <item x="3408"/>
        <item x="5399"/>
        <item x="1391"/>
        <item x="504"/>
        <item x="5955"/>
        <item x="2157"/>
        <item x="7873"/>
        <item x="8814"/>
        <item x="8837"/>
        <item x="5106"/>
        <item x="3702"/>
        <item x="8371"/>
        <item x="3573"/>
        <item x="5872"/>
        <item x="1919"/>
        <item x="4352"/>
        <item x="6031"/>
        <item x="7056"/>
        <item x="4925"/>
        <item x="5971"/>
        <item x="8798"/>
        <item x="4184"/>
        <item x="2579"/>
        <item x="5246"/>
        <item x="5565"/>
        <item x="9149"/>
        <item x="5084"/>
        <item x="7587"/>
        <item x="7859"/>
        <item x="1655"/>
        <item x="9754"/>
        <item x="532"/>
        <item x="3894"/>
        <item x="8265"/>
        <item x="3333"/>
        <item x="6297"/>
        <item x="8882"/>
        <item x="4236"/>
        <item x="395"/>
        <item x="1773"/>
        <item x="6070"/>
        <item x="4145"/>
        <item x="1380"/>
        <item x="826"/>
        <item x="7182"/>
        <item x="7395"/>
        <item x="4070"/>
        <item x="4462"/>
        <item x="2771"/>
        <item x="6558"/>
        <item x="2260"/>
        <item x="4742"/>
        <item x="6654"/>
        <item x="1903"/>
        <item x="5142"/>
        <item x="8846"/>
        <item x="771"/>
        <item x="4791"/>
        <item x="2926"/>
        <item x="5478"/>
        <item x="3712"/>
        <item x="1318"/>
        <item x="9937"/>
        <item x="9496"/>
        <item x="2338"/>
        <item x="47"/>
        <item x="9103"/>
        <item x="2494"/>
        <item x="110"/>
        <item x="756"/>
        <item x="7122"/>
        <item x="1146"/>
        <item x="5560"/>
        <item x="6643"/>
        <item x="8276"/>
        <item x="7023"/>
        <item x="8423"/>
        <item x="2137"/>
        <item x="611"/>
        <item x="6809"/>
        <item x="7213"/>
        <item x="9899"/>
        <item x="8388"/>
        <item x="437"/>
        <item x="135"/>
        <item x="3129"/>
        <item x="8504"/>
        <item x="9894"/>
        <item x="4992"/>
        <item x="9171"/>
        <item x="1005"/>
        <item x="7292"/>
        <item x="7136"/>
        <item x="7960"/>
        <item x="9255"/>
        <item x="7877"/>
        <item x="6761"/>
        <item x="5536"/>
        <item x="7101"/>
        <item x="6602"/>
        <item x="1052"/>
        <item x="2968"/>
        <item x="6309"/>
        <item x="3258"/>
        <item x="4874"/>
        <item x="5731"/>
        <item x="6886"/>
        <item x="6600"/>
        <item x="9127"/>
        <item x="1729"/>
        <item x="4097"/>
        <item x="3221"/>
        <item x="3970"/>
        <item x="7732"/>
        <item x="8378"/>
        <item x="6508"/>
        <item x="2546"/>
        <item x="4886"/>
        <item x="6488"/>
        <item x="3030"/>
        <item x="1468"/>
        <item x="9559"/>
        <item x="4408"/>
        <item x="1689"/>
        <item x="833"/>
        <item x="1000"/>
        <item x="1424"/>
        <item x="9396"/>
        <item x="933"/>
        <item x="1934"/>
        <item x="2323"/>
        <item x="6256"/>
        <item x="7531"/>
        <item x="6676"/>
        <item x="1064"/>
        <item x="1558"/>
        <item x="3666"/>
        <item x="7660"/>
        <item x="2842"/>
        <item x="4714"/>
        <item x="672"/>
        <item x="3910"/>
        <item x="6731"/>
        <item x="4340"/>
        <item x="9117"/>
        <item x="8314"/>
        <item x="8321"/>
        <item x="9980"/>
        <item x="6024"/>
        <item x="7934"/>
        <item x="3830"/>
        <item x="7800"/>
        <item x="4739"/>
        <item x="5390"/>
        <item x="7016"/>
        <item x="7892"/>
        <item x="4481"/>
        <item x="6290"/>
        <item x="1688"/>
        <item x="1658"/>
        <item x="4959"/>
        <item x="1054"/>
        <item x="5642"/>
        <item x="5430"/>
        <item x="5982"/>
        <item x="7849"/>
        <item x="7985"/>
        <item x="5387"/>
        <item x="7331"/>
        <item x="6395"/>
        <item x="1969"/>
        <item x="4407"/>
        <item x="1973"/>
        <item x="4313"/>
        <item x="530"/>
        <item x="5004"/>
        <item x="6517"/>
        <item x="5054"/>
        <item x="888"/>
        <item x="4787"/>
        <item x="1753"/>
        <item x="7805"/>
        <item x="1501"/>
        <item x="4420"/>
        <item x="1148"/>
        <item x="2107"/>
        <item x="2505"/>
        <item x="8984"/>
        <item x="3549"/>
        <item x="6021"/>
        <item x="288"/>
        <item x="3625"/>
        <item x="2015"/>
        <item x="2335"/>
        <item x="8691"/>
        <item x="9727"/>
        <item x="3907"/>
        <item x="591"/>
        <item x="7858"/>
        <item x="5907"/>
        <item x="9314"/>
        <item x="1624"/>
        <item x="7431"/>
        <item x="7927"/>
        <item x="2337"/>
        <item x="8508"/>
        <item x="2981"/>
        <item x="8673"/>
        <item x="1881"/>
        <item x="8237"/>
        <item x="4944"/>
        <item x="3272"/>
        <item x="403"/>
        <item x="6828"/>
        <item x="2905"/>
        <item x="7221"/>
        <item x="1115"/>
        <item x="8774"/>
        <item x="1068"/>
        <item x="670"/>
        <item x="5961"/>
        <item x="8853"/>
        <item x="969"/>
        <item x="8607"/>
        <item x="465"/>
        <item x="2940"/>
        <item x="8446"/>
        <item x="9202"/>
        <item x="8932"/>
        <item x="5438"/>
        <item x="9792"/>
        <item x="520"/>
        <item x="7226"/>
        <item x="9849"/>
        <item x="6720"/>
        <item x="6447"/>
        <item x="7071"/>
        <item x="5137"/>
        <item x="9296"/>
        <item x="6078"/>
        <item x="3598"/>
        <item x="8483"/>
        <item x="2450"/>
        <item x="9002"/>
        <item x="3087"/>
        <item x="1527"/>
        <item x="9896"/>
        <item x="7290"/>
        <item x="5593"/>
        <item x="6010"/>
        <item x="8865"/>
        <item x="5306"/>
        <item x="7684"/>
        <item x="5006"/>
        <item x="9468"/>
        <item x="4618"/>
        <item x="9688"/>
        <item x="4656"/>
        <item x="823"/>
        <item x="3349"/>
        <item x="993"/>
        <item x="1769"/>
        <item x="9420"/>
        <item x="4759"/>
        <item x="1051"/>
        <item x="5382"/>
        <item x="7984"/>
        <item x="5994"/>
        <item x="7898"/>
        <item x="3482"/>
        <item x="7971"/>
        <item x="7529"/>
        <item x="1174"/>
        <item x="2332"/>
        <item x="1151"/>
        <item x="4719"/>
        <item x="311"/>
        <item x="6037"/>
        <item x="1706"/>
        <item x="2870"/>
        <item x="4736"/>
        <item x="2383"/>
        <item x="1345"/>
        <item x="9323"/>
        <item x="7261"/>
        <item x="7811"/>
        <item x="2941"/>
        <item x="7836"/>
        <item x="6599"/>
        <item x="9527"/>
        <item x="4975"/>
        <item x="6385"/>
        <item x="8996"/>
        <item x="5993"/>
        <item x="1551"/>
        <item x="8526"/>
        <item x="3556"/>
        <item x="4001"/>
        <item x="6422"/>
        <item x="5577"/>
        <item x="5555"/>
        <item x="2319"/>
        <item x="9955"/>
        <item x="2093"/>
        <item x="4437"/>
        <item x="2064"/>
        <item x="785"/>
        <item x="5925"/>
        <item x="6692"/>
        <item x="4022"/>
        <item x="7812"/>
        <item x="347"/>
        <item x="6158"/>
        <item x="9771"/>
        <item x="2498"/>
        <item x="8282"/>
        <item x="3449"/>
        <item x="8581"/>
        <item x="1798"/>
        <item x="3162"/>
        <item x="6224"/>
        <item x="8152"/>
        <item x="8046"/>
        <item x="7886"/>
        <item x="3587"/>
        <item x="3091"/>
        <item x="3765"/>
        <item x="8543"/>
        <item x="8575"/>
        <item x="9838"/>
        <item x="4560"/>
        <item x="4982"/>
        <item x="1531"/>
        <item x="9241"/>
        <item x="7933"/>
        <item x="6270"/>
        <item x="4386"/>
        <item x="4600"/>
        <item x="7102"/>
        <item x="9714"/>
        <item x="6294"/>
        <item x="4229"/>
        <item x="1320"/>
        <item x="7315"/>
        <item x="2721"/>
        <item x="7839"/>
        <item x="9953"/>
        <item x="8696"/>
        <item x="8528"/>
        <item x="1189"/>
        <item x="5834"/>
        <item x="5088"/>
        <item x="5299"/>
        <item x="5520"/>
        <item x="5111"/>
        <item x="1996"/>
        <item x="3321"/>
        <item x="3873"/>
        <item x="8259"/>
        <item x="6824"/>
        <item x="430"/>
        <item x="6281"/>
        <item x="8037"/>
        <item x="762"/>
        <item x="5842"/>
        <item x="9975"/>
        <item x="1955"/>
        <item x="828"/>
        <item x="2145"/>
        <item x="3819"/>
        <item x="5371"/>
        <item x="8012"/>
        <item x="3600"/>
        <item x="5629"/>
        <item x="6685"/>
        <item x="4162"/>
        <item x="9945"/>
        <item x="7121"/>
        <item x="3601"/>
        <item x="3806"/>
        <item x="3460"/>
        <item x="4511"/>
        <item x="3709"/>
        <item x="9214"/>
        <item x="6349"/>
        <item x="5120"/>
        <item x="6768"/>
        <item x="8731"/>
        <item x="6156"/>
        <item x="9328"/>
        <item x="3585"/>
        <item x="7353"/>
        <item x="2483"/>
        <item x="2155"/>
        <item x="1193"/>
        <item x="2537"/>
        <item x="4163"/>
        <item x="898"/>
        <item x="5571"/>
        <item x="7744"/>
        <item x="7847"/>
        <item x="4320"/>
        <item x="7365"/>
        <item x="4557"/>
        <item x="8476"/>
        <item x="7628"/>
        <item x="3933"/>
        <item x="5496"/>
        <item x="8826"/>
        <item x="3961"/>
        <item x="8613"/>
        <item x="7783"/>
        <item x="9178"/>
        <item x="1653"/>
        <item x="9783"/>
        <item x="6949"/>
        <item x="3337"/>
        <item x="838"/>
        <item x="6223"/>
        <item x="6415"/>
        <item x="7536"/>
        <item x="7421"/>
        <item x="267"/>
        <item x="6591"/>
        <item x="742"/>
        <item x="459"/>
        <item x="564"/>
        <item x="6982"/>
        <item x="2018"/>
        <item x="90"/>
        <item x="9874"/>
        <item x="3504"/>
        <item x="3114"/>
        <item x="2714"/>
        <item x="7205"/>
        <item x="788"/>
        <item x="2119"/>
        <item x="2363"/>
        <item x="36"/>
        <item x="4391"/>
        <item x="8926"/>
        <item x="4663"/>
        <item x="6697"/>
        <item x="7362"/>
        <item x="3125"/>
        <item x="2784"/>
        <item x="3330"/>
        <item x="9654"/>
        <item x="9784"/>
        <item x="4989"/>
        <item x="9424"/>
        <item x="505"/>
        <item x="225"/>
        <item x="1970"/>
        <item x="7126"/>
        <item x="1526"/>
        <item x="1179"/>
        <item x="3311"/>
        <item x="3538"/>
        <item x="7316"/>
        <item x="6567"/>
        <item x="4294"/>
        <item x="9809"/>
        <item x="3980"/>
        <item x="8998"/>
        <item x="8625"/>
        <item x="5219"/>
        <item x="5774"/>
        <item x="9091"/>
        <item x="6620"/>
        <item x="6987"/>
        <item x="9889"/>
        <item x="8568"/>
        <item x="8035"/>
        <item x="3577"/>
        <item x="5236"/>
        <item x="6836"/>
        <item x="4377"/>
        <item x="59"/>
        <item x="1061"/>
        <item x="718"/>
        <item x="6926"/>
        <item x="229"/>
        <item x="5305"/>
        <item x="1465"/>
        <item x="6397"/>
        <item x="4935"/>
        <item x="1251"/>
        <item x="1299"/>
        <item x="3637"/>
        <item x="2576"/>
        <item x="4196"/>
        <item x="1348"/>
        <item x="2921"/>
        <item x="8142"/>
        <item x="4207"/>
        <item x="4778"/>
        <item x="3498"/>
        <item x="4735"/>
        <item x="1281"/>
        <item x="3392"/>
        <item x="9751"/>
        <item x="324"/>
        <item x="7633"/>
        <item x="4839"/>
        <item x="9929"/>
        <item x="4510"/>
        <item x="1124"/>
        <item x="9084"/>
        <item x="9392"/>
        <item x="5452"/>
        <item x="3746"/>
        <item x="2269"/>
        <item x="2613"/>
        <item x="9083"/>
        <item x="5457"/>
        <item x="3364"/>
        <item x="5068"/>
        <item x="4137"/>
        <item x="8749"/>
        <item x="915"/>
        <item x="2504"/>
        <item x="177"/>
        <item x="9819"/>
        <item x="6467"/>
        <item x="9221"/>
        <item x="856"/>
        <item x="4432"/>
        <item x="165"/>
        <item x="9413"/>
        <item x="5314"/>
        <item x="1560"/>
        <item x="7733"/>
        <item x="9878"/>
        <item x="8529"/>
        <item x="7899"/>
        <item x="9474"/>
        <item x="114"/>
        <item x="3038"/>
        <item x="2268"/>
        <item x="2892"/>
        <item x="4803"/>
        <item x="1257"/>
        <item x="5898"/>
        <item x="7064"/>
        <item x="3115"/>
        <item x="1316"/>
        <item x="3983"/>
        <item x="3507"/>
        <item x="2152"/>
        <item x="9022"/>
        <item x="629"/>
        <item x="6468"/>
        <item x="5760"/>
        <item x="8921"/>
        <item x="3379"/>
        <item x="4789"/>
        <item x="8261"/>
        <item x="6500"/>
        <item x="5970"/>
        <item x="2480"/>
        <item x="341"/>
        <item x="385"/>
        <item x="8609"/>
        <item x="4536"/>
        <item x="146"/>
        <item x="7202"/>
        <item x="7613"/>
        <item x="537"/>
        <item x="594"/>
        <item x="5847"/>
        <item x="5015"/>
        <item x="8058"/>
        <item x="9272"/>
        <item x="1651"/>
        <item x="5425"/>
        <item x="825"/>
        <item x="4350"/>
        <item x="1020"/>
        <item x="2815"/>
        <item x="8745"/>
        <item x="9720"/>
        <item x="2434"/>
        <item x="4581"/>
        <item x="2267"/>
        <item x="1543"/>
        <item x="9571"/>
        <item x="7976"/>
        <item x="1657"/>
        <item x="2453"/>
        <item x="451"/>
        <item x="9699"/>
        <item x="7044"/>
        <item x="3877"/>
        <item x="2615"/>
        <item x="7294"/>
        <item x="5867"/>
        <item x="4885"/>
        <item x="696"/>
        <item x="7479"/>
        <item x="9738"/>
        <item x="5121"/>
        <item x="5752"/>
        <item x="7993"/>
        <item x="2986"/>
        <item x="7623"/>
        <item x="6316"/>
        <item x="3539"/>
        <item x="3226"/>
        <item x="7235"/>
        <item x="5855"/>
        <item x="1714"/>
        <item x="321"/>
        <item x="6612"/>
        <item x="162"/>
        <item x="2069"/>
        <item x="9837"/>
        <item x="1478"/>
        <item x="7174"/>
        <item x="3929"/>
        <item x="2919"/>
        <item x="8104"/>
        <item x="1013"/>
        <item x="4448"/>
        <item x="8909"/>
        <item x="653"/>
        <item x="8366"/>
        <item x="2833"/>
        <item x="4629"/>
        <item x="3550"/>
        <item x="1779"/>
        <item x="7125"/>
        <item x="8045"/>
        <item x="7156"/>
        <item x="1709"/>
        <item x="2888"/>
        <item x="1987"/>
        <item x="5610"/>
        <item x="337"/>
        <item x="7162"/>
        <item x="7372"/>
        <item x="648"/>
        <item x="82"/>
        <item x="954"/>
        <item x="1935"/>
        <item x="4954"/>
        <item x="7871"/>
        <item x="2096"/>
        <item x="6435"/>
        <item x="2385"/>
        <item x="590"/>
        <item x="266"/>
        <item x="3937"/>
        <item x="1735"/>
        <item x="7614"/>
        <item x="1178"/>
        <item x="498"/>
        <item x="414"/>
        <item x="7181"/>
        <item x="3383"/>
        <item x="4773"/>
        <item x="6125"/>
        <item x="5823"/>
        <item x="8725"/>
        <item x="3048"/>
        <item x="4267"/>
        <item x="189"/>
        <item x="4842"/>
        <item x="9146"/>
        <item x="2171"/>
        <item x="6476"/>
        <item x="9591"/>
        <item x="994"/>
        <item x="800"/>
        <item x="1422"/>
        <item x="2867"/>
        <item x="8070"/>
        <item x="840"/>
        <item x="6178"/>
        <item x="1891"/>
        <item x="7678"/>
        <item x="1117"/>
        <item x="227"/>
        <item x="3557"/>
        <item x="7439"/>
        <item x="6403"/>
        <item x="3778"/>
        <item x="8903"/>
        <item x="637"/>
        <item x="7111"/>
        <item x="7543"/>
        <item x="3088"/>
        <item x="516"/>
        <item x="7590"/>
        <item x="7374"/>
        <item x="2597"/>
        <item x="3654"/>
        <item x="3185"/>
        <item x="8816"/>
        <item x="7842"/>
        <item x="4866"/>
        <item x="6837"/>
        <item x="436"/>
        <item x="8089"/>
        <item x="3193"/>
        <item x="6367"/>
        <item x="1096"/>
        <item x="8937"/>
        <item x="2295"/>
        <item x="7391"/>
        <item x="7621"/>
        <item x="9008"/>
        <item x="1204"/>
        <item x="5003"/>
        <item x="7152"/>
        <item x="2920"/>
        <item x="9215"/>
        <item x="9880"/>
        <item x="8810"/>
        <item x="4630"/>
        <item x="7324"/>
        <item x="7900"/>
        <item x="4764"/>
        <item x="2147"/>
        <item x="164"/>
        <item x="1831"/>
        <item x="7931"/>
        <item x="6006"/>
        <item x="5130"/>
        <item x="3084"/>
        <item x="1324"/>
        <item x="7530"/>
        <item x="9752"/>
        <item x="9524"/>
        <item x="5845"/>
        <item x="712"/>
        <item x="8219"/>
        <item x="9695"/>
        <item x="9804"/>
        <item x="1370"/>
        <item x="6790"/>
        <item x="2820"/>
        <item x="9015"/>
        <item x="5580"/>
        <item x="6103"/>
        <item x="4065"/>
        <item x="4650"/>
        <item x="8295"/>
        <item x="2793"/>
        <item x="2481"/>
        <item x="1079"/>
        <item x="2901"/>
        <item x="6584"/>
        <item x="2897"/>
        <item x="2765"/>
        <item x="5029"/>
        <item x="6841"/>
        <item x="9435"/>
        <item x="7772"/>
        <item x="9852"/>
        <item x="2128"/>
        <item x="7422"/>
        <item x="2281"/>
        <item x="7027"/>
        <item x="9163"/>
        <item x="9863"/>
        <item x="1377"/>
        <item x="1023"/>
        <item x="8657"/>
        <item x="8776"/>
        <item x="6340"/>
        <item x="3008"/>
        <item x="5715"/>
        <item x="4470"/>
        <item x="3838"/>
        <item x="5771"/>
        <item x="9701"/>
        <item x="2656"/>
        <item x="3234"/>
        <item x="5779"/>
        <item x="2382"/>
        <item x="9029"/>
        <item x="4880"/>
        <item x="839"/>
        <item x="3605"/>
        <item x="1673"/>
        <item x="523"/>
        <item x="5635"/>
        <item x="6229"/>
        <item x="9735"/>
        <item x="8416"/>
        <item x="8392"/>
        <item x="5133"/>
        <item x="7579"/>
        <item x="9893"/>
        <item x="7456"/>
        <item x="9921"/>
        <item x="3315"/>
        <item x="147"/>
        <item x="4690"/>
        <item x="3744"/>
        <item x="8595"/>
        <item x="6250"/>
        <item x="8964"/>
        <item x="507"/>
        <item x="9014"/>
        <item x="1796"/>
        <item x="5085"/>
        <item x="769"/>
        <item x="1031"/>
        <item x="7449"/>
        <item x="7443"/>
        <item x="883"/>
        <item x="8734"/>
        <item x="289"/>
        <item x="851"/>
        <item x="261"/>
        <item x="3931"/>
        <item x="33"/>
        <item x="1764"/>
        <item x="6046"/>
        <item x="2105"/>
        <item x="8688"/>
        <item x="237"/>
        <item x="1081"/>
        <item x="8204"/>
        <item x="9505"/>
        <item x="8600"/>
        <item x="3172"/>
        <item x="4642"/>
        <item x="6801"/>
        <item x="1089"/>
        <item x="302"/>
        <item x="7992"/>
        <item x="35"/>
        <item x="9110"/>
        <item x="5860"/>
        <item x="8074"/>
        <item x="5349"/>
        <item x="8234"/>
        <item x="6273"/>
        <item x="4170"/>
        <item x="2095"/>
        <item x="5247"/>
        <item x="7269"/>
        <item x="6019"/>
        <item x="4500"/>
        <item x="6833"/>
        <item x="3672"/>
        <item x="4058"/>
        <item x="2183"/>
        <item x="4876"/>
        <item x="2801"/>
        <item x="3128"/>
        <item x="4894"/>
        <item x="9803"/>
        <item x="6845"/>
        <item x="6228"/>
        <item x="6638"/>
        <item x="6379"/>
        <item x="7159"/>
        <item x="7837"/>
        <item x="8181"/>
        <item x="1390"/>
        <item x="932"/>
        <item x="2661"/>
        <item x="2140"/>
        <item x="8328"/>
        <item x="8241"/>
        <item x="2475"/>
        <item x="2016"/>
        <item x="7336"/>
        <item x="9086"/>
        <item x="5680"/>
        <item x="7841"/>
        <item x="2762"/>
        <item x="3971"/>
        <item x="5787"/>
        <item x="6411"/>
        <item x="8212"/>
        <item x="9879"/>
        <item x="9973"/>
        <item x="6536"/>
        <item x="8573"/>
        <item x="1046"/>
        <item x="3781"/>
        <item x="1878"/>
        <item x="6579"/>
        <item x="1011"/>
        <item x="8786"/>
        <item x="2851"/>
        <item x="7700"/>
        <item x="1841"/>
        <item x="3296"/>
        <item x="2026"/>
        <item x="2286"/>
        <item x="9630"/>
        <item x="1150"/>
        <item x="9"/>
        <item x="7352"/>
        <item x="8468"/>
        <item x="8789"/>
        <item x="9631"/>
        <item x="420"/>
        <item x="5619"/>
        <item x="5189"/>
        <item x="3515"/>
        <item x="9594"/>
        <item x="5145"/>
        <item x="309"/>
        <item x="6863"/>
        <item x="496"/>
        <item x="3155"/>
        <item x="1103"/>
        <item x="7955"/>
        <item x="8671"/>
        <item x="2316"/>
        <item x="3563"/>
        <item x="2868"/>
        <item x="2331"/>
        <item x="5852"/>
        <item x="708"/>
        <item x="7661"/>
        <item x="115"/>
        <item x="926"/>
        <item x="6924"/>
        <item x="1134"/>
        <item x="2502"/>
        <item x="6155"/>
        <item x="8542"/>
        <item x="7190"/>
        <item x="4037"/>
        <item x="1716"/>
        <item x="7270"/>
        <item x="6964"/>
        <item x="4659"/>
        <item x="1312"/>
        <item x="6851"/>
        <item x="140"/>
        <item x="5240"/>
        <item x="4864"/>
        <item x="2639"/>
        <item x="9071"/>
        <item x="9295"/>
        <item x="9575"/>
        <item x="6541"/>
        <item x="776"/>
        <item x="7975"/>
        <item x="407"/>
        <item x="4727"/>
        <item x="8639"/>
        <item x="4454"/>
        <item x="693"/>
        <item x="7423"/>
        <item x="6573"/>
        <item x="7603"/>
        <item x="3677"/>
        <item x="3611"/>
        <item x="5984"/>
        <item x="6183"/>
        <item x="8080"/>
        <item x="4922"/>
        <item x="2451"/>
        <item x="822"/>
        <item x="102"/>
        <item x="4743"/>
        <item x="7797"/>
        <item x="3667"/>
        <item x="5080"/>
        <item x="2917"/>
        <item x="1196"/>
        <item x="3502"/>
        <item x="4913"/>
        <item x="7461"/>
        <item x="9116"/>
        <item x="8202"/>
        <item x="4265"/>
        <item x="1131"/>
        <item x="1024"/>
        <item x="8590"/>
        <item x="2536"/>
        <item x="3264"/>
        <item x="7038"/>
        <item x="9517"/>
        <item x="2823"/>
        <item x="7817"/>
        <item x="3823"/>
        <item x="8879"/>
        <item x="5704"/>
        <item x="1435"/>
        <item x="8177"/>
        <item x="3366"/>
        <item x="9521"/>
        <item x="284"/>
        <item x="3427"/>
        <item x="6262"/>
        <item x="6051"/>
        <item x="9270"/>
        <item x="346"/>
        <item x="610"/>
        <item x="1120"/>
        <item x="9532"/>
        <item x="5456"/>
        <item x="9325"/>
        <item x="2398"/>
        <item x="6991"/>
        <item x="4760"/>
        <item x="1643"/>
        <item x="7851"/>
        <item x="8471"/>
        <item x="1926"/>
        <item x="7459"/>
        <item x="6261"/>
        <item x="5436"/>
        <item x="1721"/>
        <item x="1487"/>
        <item x="6115"/>
        <item x="6950"/>
        <item x="2211"/>
        <item x="2601"/>
        <item x="5244"/>
        <item x="1997"/>
        <item x="4980"/>
        <item x="6312"/>
        <item x="8911"/>
        <item x="2378"/>
        <item x="884"/>
        <item x="5677"/>
        <item x="8496"/>
        <item x="8013"/>
        <item x="7995"/>
        <item x="6688"/>
        <item x="6048"/>
        <item x="38"/>
        <item x="9719"/>
        <item x="780"/>
        <item x="7561"/>
        <item x="811"/>
        <item x="1049"/>
        <item x="9023"/>
        <item x="7831"/>
        <item x="9901"/>
        <item x="5790"/>
        <item x="5195"/>
        <item x="6980"/>
        <item x="1641"/>
        <item x="4476"/>
        <item x="4380"/>
        <item x="3254"/>
        <item x="1906"/>
        <item x="7925"/>
        <item x="1110"/>
        <item x="4817"/>
        <item x="5535"/>
        <item x="804"/>
        <item x="671"/>
        <item x="4756"/>
        <item x="7262"/>
        <item x="1675"/>
        <item x="6389"/>
        <item x="78"/>
        <item x="1485"/>
        <item x="3860"/>
        <item x="9761"/>
        <item x="5910"/>
        <item x="5703"/>
        <item x="5960"/>
        <item x="541"/>
        <item x="9535"/>
        <item x="5200"/>
        <item x="982"/>
        <item x="6549"/>
        <item x="7133"/>
        <item x="1125"/>
        <item x="8666"/>
        <item x="1230"/>
        <item x="4709"/>
        <item x="5858"/>
        <item x="4579"/>
        <item x="8349"/>
        <item x="6072"/>
        <item x="6159"/>
        <item x="5162"/>
        <item x="506"/>
        <item x="6727"/>
        <item x="1379"/>
        <item x="9689"/>
        <item x="394"/>
        <item x="1630"/>
        <item x="8831"/>
        <item x="1986"/>
        <item x="4819"/>
        <item x="6946"/>
        <item x="1846"/>
        <item x="2122"/>
        <item x="3047"/>
        <item x="2903"/>
        <item x="9725"/>
        <item x="8923"/>
        <item x="3862"/>
        <item x="8485"/>
        <item x="3966"/>
        <item x="9629"/>
        <item x="4323"/>
        <item x="5117"/>
        <item x="536"/>
        <item x="7348"/>
        <item x="3415"/>
        <item x="9358"/>
        <item x="2125"/>
        <item x="8121"/>
        <item x="5686"/>
        <item x="519"/>
        <item x="4406"/>
        <item x="7639"/>
        <item x="8951"/>
        <item x="7943"/>
        <item x="8472"/>
        <item x="6892"/>
        <item x="3848"/>
        <item x="1639"/>
        <item x="6547"/>
        <item x="6112"/>
        <item x="984"/>
        <item x="3230"/>
        <item x="1746"/>
        <item x="4131"/>
        <item x="1272"/>
        <item x="5044"/>
        <item x="770"/>
        <item x="8283"/>
        <item x="9526"/>
        <item x="2097"/>
        <item x="4210"/>
        <item x="2394"/>
        <item x="2616"/>
        <item x="291"/>
        <item x="8387"/>
        <item x="834"/>
        <item x="8164"/>
        <item x="3052"/>
        <item x="3883"/>
        <item x="9972"/>
        <item x="6064"/>
        <item x="3341"/>
        <item x="3270"/>
        <item x="8027"/>
        <item x="3354"/>
        <item x="5632"/>
        <item x="2821"/>
        <item x="9300"/>
        <item x="8899"/>
        <item x="6033"/>
        <item x="9386"/>
        <item x="2201"/>
        <item x="7799"/>
        <item x="2647"/>
        <item x="3026"/>
        <item x="2324"/>
        <item x="655"/>
        <item x="2007"/>
        <item x="7638"/>
        <item x="2328"/>
        <item x="1819"/>
        <item x="8761"/>
        <item x="9114"/>
        <item x="3469"/>
        <item x="2135"/>
        <item x="1638"/>
        <item x="1611"/>
        <item x="2309"/>
        <item x="6853"/>
        <item x="8195"/>
        <item x="9096"/>
        <item x="3879"/>
        <item x="1535"/>
        <item x="2472"/>
        <item x="5405"/>
        <item x="7834"/>
        <item x="6745"/>
        <item x="5672"/>
        <item x="175"/>
        <item x="8557"/>
        <item x="5926"/>
        <item x="9257"/>
        <item x="8145"/>
        <item x="7759"/>
        <item x="6998"/>
        <item x="873"/>
        <item x="1566"/>
        <item x="7028"/>
        <item x="745"/>
        <item x="8048"/>
        <item x="9266"/>
        <item x="3335"/>
        <item x="8095"/>
        <item x="5372"/>
        <item x="609"/>
        <item x="3360"/>
        <item x="2844"/>
        <item x="8645"/>
        <item x="9992"/>
        <item x="6812"/>
        <item x="8438"/>
        <item x="2447"/>
        <item x="8545"/>
        <item x="4321"/>
        <item x="3794"/>
        <item x="5317"/>
        <item x="8971"/>
        <item x="6298"/>
        <item x="1214"/>
        <item x="9366"/>
        <item x="8940"/>
        <item x="7826"/>
        <item x="5409"/>
        <item x="7777"/>
        <item x="6427"/>
        <item x="3329"/>
        <item x="1326"/>
        <item x="1130"/>
        <item x="1018"/>
        <item x="892"/>
        <item x="8829"/>
        <item x="1288"/>
        <item x="1917"/>
        <item x="7045"/>
        <item x="6747"/>
        <item x="4634"/>
        <item x="5687"/>
        <item x="9119"/>
        <item x="4370"/>
        <item x="8069"/>
        <item x="9904"/>
        <item x="9361"/>
        <item x="1280"/>
        <item x="9320"/>
        <item x="2227"/>
        <item x="8766"/>
        <item x="7420"/>
        <item x="6995"/>
        <item x="9028"/>
        <item x="2422"/>
        <item x="4338"/>
        <item x="1774"/>
        <item x="6264"/>
        <item x="2134"/>
        <item x="5289"/>
        <item x="3344"/>
        <item x="9347"/>
        <item x="8873"/>
        <item x="8869"/>
        <item x="6988"/>
        <item x="7334"/>
        <item x="8531"/>
        <item x="1910"/>
        <item x="7098"/>
        <item x="7977"/>
        <item x="8561"/>
        <item x="5578"/>
        <item x="8854"/>
        <item x="2634"/>
        <item x="5968"/>
        <item x="3039"/>
        <item x="5696"/>
        <item x="9818"/>
        <item x="9085"/>
        <item x="219"/>
        <item x="5423"/>
        <item x="9817"/>
        <item x="8112"/>
        <item x="9066"/>
        <item x="5442"/>
        <item x="5101"/>
        <item x="910"/>
        <item x="6822"/>
        <item x="4152"/>
        <item x="8226"/>
        <item x="7654"/>
        <item x="1386"/>
        <item x="9653"/>
        <item x="8263"/>
        <item x="9155"/>
        <item x="9359"/>
        <item x="8076"/>
        <item x="3440"/>
        <item x="9562"/>
        <item x="7389"/>
        <item x="119"/>
        <item x="6372"/>
        <item x="7137"/>
        <item x="7883"/>
        <item x="7599"/>
        <item x="5748"/>
        <item x="4558"/>
        <item x="9319"/>
        <item x="2577"/>
        <item x="3071"/>
        <item x="518"/>
        <item x="182"/>
        <item x="861"/>
        <item x="526"/>
        <item x="7676"/>
        <item x="1210"/>
        <item x="2441"/>
        <item x="5397"/>
        <item x="7051"/>
        <item x="7042"/>
        <item x="8286"/>
        <item x="9920"/>
        <item x="5608"/>
        <item x="9651"/>
        <item x="2313"/>
        <item x="429"/>
        <item x="8406"/>
        <item x="2279"/>
        <item x="4637"/>
        <item x="4439"/>
        <item x="2818"/>
        <item x="8170"/>
        <item x="4654"/>
        <item x="3377"/>
        <item x="4953"/>
        <item x="5799"/>
        <item x="4749"/>
        <item x="7659"/>
        <item x="8358"/>
        <item x="5541"/>
        <item x="8785"/>
        <item x="1851"/>
        <item x="393"/>
        <item x="5833"/>
        <item x="2922"/>
        <item x="7865"/>
        <item x="9974"/>
        <item x="6214"/>
        <item x="4779"/>
        <item x="6986"/>
        <item x="9165"/>
        <item x="1208"/>
        <item x="4043"/>
        <item x="9503"/>
        <item x="1821"/>
        <item x="3493"/>
        <item x="2718"/>
        <item x="4875"/>
        <item x="5059"/>
        <item x="6153"/>
        <item x="4608"/>
        <item x="9768"/>
        <item x="554"/>
        <item x="294"/>
        <item x="6854"/>
        <item x="5276"/>
        <item x="5131"/>
        <item x="9495"/>
        <item x="9148"/>
        <item x="9710"/>
        <item x="9747"/>
        <item x="7918"/>
        <item x="3384"/>
        <item x="4986"/>
        <item x="9345"/>
        <item x="985"/>
        <item x="3784"/>
        <item x="4766"/>
        <item x="7447"/>
        <item x="3142"/>
        <item x="8636"/>
        <item x="4281"/>
        <item x="9281"/>
        <item x="572"/>
        <item x="1121"/>
        <item x="1297"/>
        <item x="4604"/>
        <item x="6404"/>
        <item x="7552"/>
        <item x="9021"/>
        <item x="3669"/>
        <item x="9430"/>
        <item x="6532"/>
        <item x="7094"/>
        <item x="6816"/>
        <item x="5622"/>
        <item x="767"/>
        <item x="9239"/>
        <item x="3455"/>
        <item x="8800"/>
        <item x="6104"/>
        <item x="1838"/>
        <item x="5388"/>
        <item x="7803"/>
        <item x="7393"/>
        <item x="3684"/>
        <item x="425"/>
        <item x="2005"/>
        <item x="4031"/>
        <item x="6518"/>
        <item x="9395"/>
        <item x="7281"/>
        <item x="7179"/>
        <item x="380"/>
        <item x="4828"/>
        <item x="5325"/>
        <item x="6106"/>
        <item x="4130"/>
        <item x="9453"/>
        <item x="7780"/>
        <item x="3428"/>
        <item x="4040"/>
        <item x="3000"/>
        <item x="8445"/>
        <item x="1552"/>
        <item x="8235"/>
        <item x="7730"/>
        <item x="1899"/>
        <item x="2912"/>
        <item x="2395"/>
        <item x="3100"/>
        <item x="2977"/>
        <item x="9870"/>
        <item x="9537"/>
        <item x="5524"/>
        <item x="3429"/>
        <item x="6252"/>
        <item x="7721"/>
        <item x="8386"/>
        <item x="9081"/>
        <item x="5333"/>
        <item x="2468"/>
        <item x="2029"/>
        <item x="599"/>
        <item x="1712"/>
        <item x="6590"/>
        <item x="6313"/>
        <item x="9723"/>
        <item x="909"/>
        <item x="1968"/>
        <item x="2063"/>
        <item x="7002"/>
        <item x="91"/>
        <item x="1911"/>
        <item x="8886"/>
        <item x="6080"/>
        <item x="4793"/>
        <item x="659"/>
        <item x="358"/>
        <item x="4246"/>
        <item x="11"/>
        <item x="7645"/>
        <item x="3570"/>
        <item x="9610"/>
        <item x="3436"/>
        <item x="5385"/>
        <item x="1837"/>
        <item x="9256"/>
        <item x="2470"/>
        <item x="9439"/>
        <item x="481"/>
        <item x="970"/>
        <item x="4748"/>
        <item x="9411"/>
        <item x="5762"/>
        <item x="7263"/>
        <item x="5654"/>
        <item x="6375"/>
        <item x="6823"/>
        <item x="7414"/>
        <item x="2927"/>
        <item x="6162"/>
        <item x="8577"/>
        <item x="1507"/>
        <item x="8892"/>
        <item x="9158"/>
        <item x="5873"/>
        <item x="5685"/>
        <item x="1840"/>
        <item x="8434"/>
        <item x="1072"/>
        <item x="1470"/>
        <item x="9865"/>
        <item x="577"/>
        <item x="6999"/>
        <item x="1460"/>
        <item x="1384"/>
        <item x="5150"/>
        <item x="9902"/>
        <item x="6730"/>
        <item x="3407"/>
        <item x="9959"/>
        <item x="7451"/>
        <item x="6650"/>
        <item x="763"/>
        <item x="1097"/>
        <item x="456"/>
        <item x="9326"/>
        <item x="6876"/>
        <item x="8703"/>
        <item x="7082"/>
        <item x="9217"/>
        <item x="1696"/>
        <item x="2442"/>
        <item x="6432"/>
        <item x="7"/>
        <item x="8891"/>
        <item x="4686"/>
        <item x="9805"/>
        <item x="4394"/>
        <item x="9832"/>
        <item x="704"/>
        <item x="2358"/>
        <item x="6929"/>
        <item x="8995"/>
        <item x="6003"/>
        <item x="51"/>
        <item x="6561"/>
        <item x="5708"/>
        <item x="9046"/>
        <item x="3110"/>
        <item x="8535"/>
        <item x="1648"/>
        <item x="1215"/>
        <item x="5818"/>
        <item x="269"/>
        <item x="893"/>
        <item x="31"/>
        <item x="7408"/>
        <item x="7399"/>
        <item x="5308"/>
        <item x="2700"/>
        <item x="7616"/>
        <item x="2874"/>
        <item x="4667"/>
        <item x="8949"/>
        <item x="942"/>
        <item x="9772"/>
        <item x="6400"/>
        <item x="3064"/>
        <item x="1645"/>
        <item x="4792"/>
        <item x="9613"/>
        <item x="1219"/>
        <item x="6163"/>
        <item x="3787"/>
        <item x="2347"/>
        <item x="2554"/>
        <item x="8480"/>
        <item x="8821"/>
        <item x="8017"/>
        <item x="4447"/>
        <item x="9102"/>
        <item x="9052"/>
        <item x="5800"/>
        <item x="2955"/>
        <item x="5647"/>
        <item x="9658"/>
        <item x="2320"/>
        <item x="1662"/>
        <item x="4193"/>
        <item x="6203"/>
        <item x="3369"/>
        <item x="2966"/>
        <item x="853"/>
        <item x="2605"/>
        <item x="2060"/>
        <item x="7433"/>
        <item x="6188"/>
        <item x="716"/>
        <item x="1450"/>
        <item x="6438"/>
        <item x="5829"/>
        <item x="5568"/>
        <item x="3567"/>
        <item x="2304"/>
        <item x="322"/>
        <item x="8452"/>
        <item x="9180"/>
        <item x="4324"/>
        <item x="2834"/>
        <item x="3679"/>
        <item x="4847"/>
        <item x="6007"/>
        <item x="2463"/>
        <item x="8544"/>
        <item x="5990"/>
        <item x="5177"/>
        <item x="8258"/>
        <item x="857"/>
        <item x="6230"/>
        <item x="4512"/>
        <item x="9416"/>
        <item x="4591"/>
        <item x="2741"/>
        <item x="1275"/>
        <item x="4273"/>
        <item x="764"/>
        <item x="8762"/>
        <item x="4107"/>
        <item x="6149"/>
        <item x="252"/>
        <item x="4697"/>
        <item x="3897"/>
        <item x="4910"/>
        <item x="3957"/>
        <item x="5214"/>
        <item x="1800"/>
        <item x="6442"/>
        <item x="4440"/>
        <item x="7252"/>
        <item x="3061"/>
        <item x="7775"/>
        <item x="3928"/>
        <item x="9489"/>
        <item x="7217"/>
        <item x="6205"/>
        <item x="8280"/>
        <item x="8500"/>
        <item x="2636"/>
        <item x="9544"/>
        <item x="1094"/>
        <item x="4030"/>
        <item x="5351"/>
        <item x="4185"/>
        <item x="4472"/>
        <item x="7773"/>
        <item x="601"/>
        <item x="1362"/>
        <item x="7809"/>
        <item x="9417"/>
        <item x="440"/>
        <item x="1554"/>
        <item x="8066"/>
        <item x="6405"/>
        <item x="461"/>
        <item x="8433"/>
        <item x="1962"/>
        <item x="7337"/>
        <item x="3895"/>
        <item x="6428"/>
        <item x="1237"/>
        <item x="2730"/>
        <item x="181"/>
        <item x="46"/>
        <item x="2759"/>
        <item x="8275"/>
        <item x="8099"/>
        <item x="3737"/>
        <item x="8185"/>
        <item x="7951"/>
        <item x="7996"/>
        <item x="8228"/>
        <item x="4240"/>
        <item x="2557"/>
        <item x="7894"/>
        <item x="8510"/>
        <item x="2866"/>
        <item x="719"/>
        <item x="4415"/>
        <item x="8773"/>
        <item x="3043"/>
        <item x="5460"/>
        <item x="7917"/>
        <item x="8186"/>
        <item x="6566"/>
        <item x="1719"/>
        <item x="1749"/>
        <item x="478"/>
        <item x="9479"/>
        <item x="6480"/>
        <item x="6858"/>
        <item x="6036"/>
        <item x="5303"/>
        <item x="325"/>
        <item x="9681"/>
        <item x="5723"/>
        <item x="6896"/>
        <item x="7047"/>
        <item x="3441"/>
        <item x="5340"/>
        <item x="5590"/>
        <item x="4248"/>
        <item x="5078"/>
        <item x="9397"/>
        <item x="578"/>
        <item x="6097"/>
        <item x="2333"/>
        <item x="4081"/>
        <item x="4543"/>
        <item x="847"/>
        <item x="7041"/>
        <item x="3813"/>
        <item x="331"/>
        <item x="5262"/>
        <item x="7908"/>
        <item x="7170"/>
        <item x="4531"/>
        <item x="6694"/>
        <item x="8063"/>
        <item x="2296"/>
        <item x="5510"/>
        <item x="6647"/>
        <item x="4785"/>
        <item x="5149"/>
        <item x="4067"/>
        <item x="7506"/>
        <item x="2753"/>
        <item x="533"/>
        <item x="2473"/>
        <item x="6587"/>
        <item x="896"/>
        <item x="6627"/>
        <item x="5848"/>
        <item x="5031"/>
        <item x="4555"/>
        <item x="9342"/>
        <item x="4701"/>
        <item x="6568"/>
        <item x="5239"/>
        <item x="9558"/>
        <item x="9612"/>
        <item x="4012"/>
        <item x="8948"/>
        <item x="1760"/>
        <item x="8277"/>
        <item x="2004"/>
        <item x="7075"/>
        <item x="4208"/>
        <item x="7709"/>
        <item x="8713"/>
        <item x="6695"/>
        <item x="7857"/>
        <item x="1278"/>
        <item x="7893"/>
        <item x="2734"/>
        <item x="8889"/>
        <item x="5249"/>
        <item x="4109"/>
        <item x="5241"/>
        <item x="9767"/>
        <item x="5208"/>
        <item x="7922"/>
        <item x="5702"/>
        <item x="9398"/>
        <item x="5934"/>
        <item x="9233"/>
        <item x="8248"/>
        <item x="4367"/>
        <item x="7550"/>
        <item x="803"/>
        <item x="428"/>
        <item x="6702"/>
        <item x="3899"/>
        <item x="1650"/>
        <item x="7369"/>
        <item x="9864"/>
        <item x="2076"/>
        <item x="1763"/>
        <item x="7246"/>
        <item x="6651"/>
        <item x="4371"/>
        <item x="9677"/>
        <item x="5546"/>
        <item x="3561"/>
        <item x="389"/>
        <item x="8674"/>
        <item x="4990"/>
        <item x="7989"/>
        <item x="7412"/>
        <item x="2811"/>
        <item x="7703"/>
        <item x="9780"/>
        <item x="1205"/>
        <item x="6218"/>
        <item x="4205"/>
        <item x="3566"/>
        <item x="9157"/>
        <item x="8128"/>
        <item x="791"/>
        <item x="6144"/>
        <item x="1028"/>
        <item x="4212"/>
        <item x="6527"/>
        <item x="5935"/>
        <item x="9277"/>
        <item x="5009"/>
        <item x="8551"/>
        <item x="722"/>
        <item x="1983"/>
        <item x="9774"/>
        <item x="8558"/>
        <item x="699"/>
        <item x="9429"/>
        <item x="8004"/>
        <item x="2971"/>
        <item x="2590"/>
        <item x="9212"/>
        <item x="1292"/>
        <item x="5079"/>
        <item x="4826"/>
        <item x="1582"/>
        <item x="8111"/>
        <item x="5785"/>
        <item x="297"/>
        <item x="9493"/>
        <item x="2632"/>
        <item x="8071"/>
        <item x="1939"/>
        <item x="8654"/>
        <item x="4795"/>
        <item x="4535"/>
        <item x="707"/>
        <item x="7342"/>
        <item x="5100"/>
        <item x="9839"/>
        <item x="6160"/>
        <item x="1765"/>
        <item x="9491"/>
        <item x="3180"/>
        <item x="3434"/>
        <item x="2057"/>
        <item x="6275"/>
        <item x="6457"/>
        <item x="4353"/>
        <item x="5229"/>
        <item x="743"/>
        <item x="5439"/>
        <item x="3086"/>
        <item x="5374"/>
        <item x="2397"/>
        <item x="2131"/>
        <item x="9289"/>
        <item x="7151"/>
        <item x="9598"/>
        <item x="3916"/>
        <item x="5840"/>
        <item x="1610"/>
        <item x="4100"/>
        <item x="2827"/>
        <item x="5109"/>
        <item x="7494"/>
        <item x="3884"/>
        <item x="4889"/>
        <item x="2684"/>
        <item x="6150"/>
        <item x="747"/>
        <item x="2055"/>
        <item x="4032"/>
        <item x="1333"/>
        <item x="2241"/>
        <item x="9062"/>
        <item x="6129"/>
        <item x="5202"/>
        <item x="7592"/>
        <item x="6414"/>
        <item x="1222"/>
        <item x="1785"/>
        <item x="5987"/>
        <item x="401"/>
        <item x="8656"/>
        <item x="359"/>
        <item x="7870"/>
        <item x="1258"/>
        <item x="2832"/>
        <item x="6436"/>
        <item x="7647"/>
        <item x="2946"/>
        <item x="3695"/>
        <item x="6956"/>
        <item x="2923"/>
        <item x="4122"/>
        <item x="1375"/>
        <item x="3496"/>
        <item x="6377"/>
        <item x="6287"/>
        <item x="2044"/>
        <item x="517"/>
        <item x="3808"/>
        <item x="7950"/>
        <item x="1565"/>
        <item x="8477"/>
        <item x="4513"/>
        <item x="558"/>
        <item x="1446"/>
        <item x="9203"/>
        <item x="8847"/>
        <item x="8318"/>
        <item x="9278"/>
        <item x="7442"/>
        <item x="8372"/>
        <item x="9810"/>
        <item x="3648"/>
        <item x="3718"/>
        <item x="3717"/>
        <item x="3355"/>
        <item x="2059"/>
        <item x="3438"/>
        <item x="8003"/>
        <item x="7601"/>
        <item x="8243"/>
        <item x="5035"/>
        <item x="4585"/>
        <item x="6751"/>
        <item x="226"/>
        <item x="7054"/>
        <item x="7010"/>
        <item x="2747"/>
        <item x="9291"/>
        <item x="8002"/>
        <item x="5498"/>
        <item x="4678"/>
        <item x="3665"/>
        <item x="7891"/>
        <item x="3975"/>
        <item x="7055"/>
        <item x="2885"/>
        <item x="4289"/>
        <item x="8053"/>
        <item x="3089"/>
        <item x="4660"/>
        <item x="2489"/>
        <item x="241"/>
        <item x="6360"/>
        <item x="7187"/>
        <item x="6475"/>
        <item x="2564"/>
        <item x="1542"/>
        <item x="6177"/>
        <item x="4858"/>
        <item x="1406"/>
        <item x="8732"/>
        <item x="1699"/>
        <item x="752"/>
        <item x="821"/>
        <item x="5895"/>
        <item x="8250"/>
        <item x="433"/>
        <item x="8516"/>
        <item x="8863"/>
        <item x="8547"/>
        <item x="3664"/>
        <item x="4857"/>
        <item x="6884"/>
        <item x="1524"/>
        <item x="3353"/>
        <item x="4758"/>
        <item x="4066"/>
        <item x="7014"/>
        <item x="6927"/>
        <item x="1933"/>
        <item x="2210"/>
        <item x="4594"/>
        <item x="5973"/>
        <item x="5052"/>
        <item x="4400"/>
        <item x="5989"/>
        <item x="1775"/>
        <item x="4284"/>
        <item x="1865"/>
        <item x="2799"/>
        <item x="1012"/>
        <item x="9712"/>
        <item x="8680"/>
        <item x="3277"/>
        <item x="2702"/>
        <item x="6677"/>
        <item x="8588"/>
        <item x="9656"/>
        <item x="154"/>
        <item x="5682"/>
        <item x="5482"/>
        <item x="9287"/>
        <item x="9717"/>
        <item x="4242"/>
        <item x="3241"/>
        <item x="6463"/>
        <item x="365"/>
        <item x="5714"/>
        <item x="2288"/>
        <item x="6437"/>
        <item x="1058"/>
        <item x="4096"/>
        <item x="4191"/>
        <item x="1563"/>
        <item x="6470"/>
        <item x="4221"/>
        <item x="4606"/>
        <item x="3252"/>
        <item x="1995"/>
        <item x="8907"/>
        <item x="6124"/>
        <item x="2179"/>
        <item x="5043"/>
        <item x="7450"/>
        <item x="6357"/>
        <item x="7017"/>
        <item x="2574"/>
        <item x="9428"/>
        <item x="627"/>
        <item x="2036"/>
        <item x="9350"/>
        <item x="9590"/>
        <item x="396"/>
        <item x="809"/>
        <item x="1413"/>
        <item x="2531"/>
        <item x="1629"/>
        <item x="5957"/>
        <item x="439"/>
        <item x="8262"/>
        <item x="1828"/>
        <item x="9887"/>
        <item x="9759"/>
        <item x="3094"/>
        <item x="9694"/>
        <item x="2300"/>
        <item x="9563"/>
        <item x="6345"/>
        <item x="751"/>
        <item x="6116"/>
        <item x="153"/>
        <item x="4704"/>
        <item x="9058"/>
        <item x="5784"/>
        <item x="1603"/>
        <item x="7963"/>
        <item x="1602"/>
        <item x="3483"/>
        <item x="3313"/>
        <item x="8278"/>
        <item x="6393"/>
        <item x="6778"/>
        <item x="6739"/>
        <item x="376"/>
        <item x="2038"/>
        <item x="9673"/>
        <item x="8022"/>
        <item x="9941"/>
        <item x="4563"/>
        <item x="3893"/>
        <item x="6018"/>
        <item x="1227"/>
        <item x="6862"/>
        <item x="2042"/>
        <item x="3638"/>
        <item x="8475"/>
        <item x="9407"/>
        <item x="7244"/>
        <item x="5951"/>
        <item x="1381"/>
        <item x="8728"/>
        <item x="9315"/>
        <item x="7589"/>
        <item x="3634"/>
        <item x="9248"/>
        <item x="753"/>
        <item x="9916"/>
        <item x="6022"/>
        <item x="2317"/>
        <item x="6138"/>
        <item x="2848"/>
        <item x="7938"/>
        <item x="8608"/>
        <item x="9958"/>
        <item x="852"/>
        <item x="567"/>
        <item x="8322"/>
        <item x="860"/>
        <item x="885"/>
        <item x="6930"/>
        <item x="3537"/>
        <item x="635"/>
        <item x="2205"/>
        <item x="8824"/>
        <item x="9483"/>
        <item x="9516"/>
        <item x="2206"/>
        <item x="1368"/>
        <item x="8506"/>
        <item x="5446"/>
        <item x="1264"/>
        <item x="8294"/>
        <item x="3068"/>
        <item x="3979"/>
        <item x="877"/>
        <item x="16"/>
        <item x="9615"/>
        <item x="1327"/>
        <item x="9954"/>
        <item x="7866"/>
        <item x="7242"/>
        <item x="6551"/>
        <item x="6767"/>
        <item x="8374"/>
        <item x="6329"/>
        <item x="6648"/>
        <item x="4002"/>
        <item x="8146"/>
        <item x="4159"/>
        <item x="3161"/>
        <item x="5431"/>
        <item x="5055"/>
        <item x="9877"/>
        <item x="1223"/>
        <item x="8482"/>
        <item x="9338"/>
        <item x="8394"/>
        <item x="2273"/>
        <item x="8179"/>
        <item x="1739"/>
        <item x="2318"/>
        <item x="7015"/>
        <item x="556"/>
        <item x="7966"/>
        <item x="6891"/>
        <item x="7737"/>
        <item x="6966"/>
        <item x="8901"/>
        <item x="5964"/>
        <item x="1032"/>
        <item x="332"/>
        <item x="2805"/>
        <item x="2558"/>
        <item x="5705"/>
        <item x="7824"/>
        <item x="8026"/>
        <item x="1259"/>
        <item x="52"/>
        <item x="494"/>
        <item x="7689"/>
        <item x="7600"/>
        <item x="1437"/>
        <item x="8539"/>
        <item x="2961"/>
        <item x="68"/>
        <item x="3811"/>
        <item x="1388"/>
        <item x="4964"/>
        <item x="4263"/>
        <item x="1596"/>
        <item x="5893"/>
        <item x="9443"/>
        <item x="298"/>
        <item x="2796"/>
        <item x="6359"/>
        <item x="7735"/>
        <item x="6347"/>
        <item x="7093"/>
        <item x="6570"/>
        <item x="2935"/>
        <item x="7309"/>
        <item x="6712"/>
        <item x="5572"/>
        <item x="5791"/>
        <item x="9950"/>
        <item x="8804"/>
        <item x="3023"/>
        <item x="9777"/>
        <item x="4489"/>
        <item x="7555"/>
        <item x="7445"/>
        <item x="6640"/>
        <item x="9994"/>
        <item x="100"/>
        <item x="8448"/>
        <item x="4738"/>
        <item x="3102"/>
        <item x="3078"/>
        <item x="866"/>
        <item x="4117"/>
        <item x="5900"/>
        <item x="7339"/>
        <item x="4587"/>
        <item x="8668"/>
        <item x="5859"/>
        <item x="7214"/>
        <item x="8556"/>
        <item x="3123"/>
        <item x="5986"/>
        <item x="694"/>
        <item x="5235"/>
        <item x="4165"/>
        <item x="2062"/>
        <item x="2251"/>
        <item x="1957"/>
        <item x="9697"/>
        <item x="4730"/>
        <item x="8503"/>
        <item x="8817"/>
        <item x="6107"/>
        <item x="6687"/>
        <item x="3908"/>
        <item x="6814"/>
        <item x="5529"/>
        <item x="2817"/>
        <item x="7409"/>
        <item x="3220"/>
        <item x="5201"/>
        <item x="5817"/>
        <item x="9825"/>
        <item x="8770"/>
        <item x="7462"/>
        <item x="8842"/>
        <item x="8352"/>
        <item x="749"/>
        <item x="8631"/>
        <item x="2245"/>
        <item x="1355"/>
        <item x="7776"/>
        <item x="4963"/>
        <item x="6483"/>
        <item x="95"/>
        <item x="9282"/>
        <item x="880"/>
        <item x="4428"/>
        <item x="7598"/>
        <item x="4507"/>
        <item x="6510"/>
        <item x="2121"/>
        <item x="8861"/>
        <item x="7874"/>
        <item x="6401"/>
        <item x="9971"/>
        <item x="8489"/>
        <item x="5427"/>
        <item x="8927"/>
        <item x="8797"/>
        <item x="5366"/>
        <item x="3984"/>
        <item x="1498"/>
        <item x="6666"/>
        <item x="1897"/>
        <item x="7838"/>
        <item x="2640"/>
        <item x="5550"/>
        <item x="9141"/>
        <item x="5266"/>
        <item x="9986"/>
        <item x="4556"/>
        <item x="4318"/>
        <item x="5450"/>
        <item x="9892"/>
        <item x="6134"/>
        <item x="7671"/>
        <item x="9352"/>
        <item x="3404"/>
        <item x="7785"/>
        <item x="3358"/>
        <item x="5062"/>
        <item x="6855"/>
        <item x="721"/>
        <item x="317"/>
        <item x="3675"/>
        <item x="3075"/>
        <item x="9930"/>
        <item x="2084"/>
        <item x="9665"/>
        <item x="3868"/>
        <item x="2739"/>
        <item x="1172"/>
        <item x="2689"/>
        <item x="6604"/>
        <item x="1448"/>
        <item x="9583"/>
        <item x="9979"/>
        <item x="7285"/>
        <item x="2683"/>
        <item x="891"/>
        <item x="7304"/>
        <item x="3066"/>
        <item x="6209"/>
        <item x="1737"/>
        <item x="1936"/>
        <item x="829"/>
        <item x="8240"/>
        <item x="9063"/>
        <item x="9033"/>
        <item x="7279"/>
        <item x="5607"/>
        <item x="4741"/>
        <item x="3225"/>
        <item x="9335"/>
        <item x="4640"/>
        <item x="5469"/>
        <item x="9639"/>
        <item x="9915"/>
        <item x="8362"/>
        <item x="2384"/>
        <item x="2623"/>
        <item x="5862"/>
        <item x="7508"/>
        <item x="4680"/>
        <item x="7164"/>
        <item x="4344"/>
        <item x="2068"/>
        <item x="8453"/>
        <item x="6449"/>
        <item x="6285"/>
        <item x="5479"/>
        <item x="2327"/>
        <item x="5839"/>
        <item x="3342"/>
        <item x="39"/>
        <item x="9753"/>
        <item x="2523"/>
        <item x="6390"/>
        <item x="5284"/>
        <item x="6314"/>
        <item x="3028"/>
        <item x="9421"/>
        <item x="9005"/>
        <item x="2528"/>
        <item x="3938"/>
        <item x="7888"/>
        <item x="6953"/>
        <item x="6243"/>
        <item x="5197"/>
        <item x="7544"/>
        <item x="7692"/>
        <item x="6637"/>
        <item x="2364"/>
        <item x="3686"/>
        <item x="9472"/>
        <item x="1412"/>
        <item x="6672"/>
        <item x="7930"/>
        <item x="781"/>
        <item x="901"/>
        <item x="3138"/>
        <item x="8520"/>
        <item x="3761"/>
        <item x="4050"/>
        <item x="777"/>
        <item x="8459"/>
        <item x="3599"/>
        <item x="3999"/>
        <item x="1232"/>
        <item x="3166"/>
        <item x="4548"/>
        <item x="1055"/>
        <item x="5699"/>
        <item x="2132"/>
        <item x="404"/>
        <item x="8822"/>
        <item x="8389"/>
        <item x="7383"/>
        <item x="6301"/>
        <item x="9449"/>
        <item x="5475"/>
        <item x="6204"/>
        <item x="431"/>
        <item x="5335"/>
        <item x="4827"/>
        <item x="9172"/>
        <item x="4877"/>
        <item x="5655"/>
        <item x="3972"/>
        <item x="2778"/>
        <item x="5286"/>
        <item x="3620"/>
        <item x="2988"/>
        <item x="3704"/>
        <item x="6951"/>
        <item x="3242"/>
        <item x="7990"/>
        <item x="5736"/>
        <item x="170"/>
        <item x="9976"/>
        <item x="2569"/>
        <item x="1042"/>
        <item x="3280"/>
        <item x="6332"/>
        <item x="8512"/>
        <item x="7540"/>
        <item x="9419"/>
        <item x="9290"/>
        <item x="7804"/>
        <item x="8968"/>
        <item x="54"/>
        <item x="7957"/>
        <item x="1356"/>
        <item x="5766"/>
        <item x="7325"/>
        <item x="8097"/>
        <item x="2150"/>
        <item x="4586"/>
        <item x="7937"/>
        <item x="6974"/>
        <item x="4651"/>
        <item x="8437"/>
        <item x="9770"/>
        <item x="6101"/>
        <item x="127"/>
        <item x="2879"/>
        <item x="1168"/>
        <item x="4373"/>
        <item x="8397"/>
        <item x="1171"/>
        <item x="5574"/>
        <item x="432"/>
        <item x="6524"/>
        <item x="5868"/>
        <item x="2120"/>
        <item x="3171"/>
        <item x="206"/>
        <item x="6065"/>
        <item x="9540"/>
        <item x="9741"/>
        <item x="2829"/>
        <item x="3540"/>
        <item x="4203"/>
        <item x="2566"/>
        <item x="8284"/>
        <item x="8031"/>
        <item x="4411"/>
        <item x="1761"/>
        <item x="4292"/>
        <item x="1930"/>
        <item x="6717"/>
        <item x="2514"/>
        <item x="408"/>
        <item x="9164"/>
        <item x="9376"/>
        <item x="1868"/>
        <item x="213"/>
        <item x="4369"/>
        <item x="890"/>
        <item x="77"/>
        <item x="6539"/>
        <item x="4612"/>
        <item x="7673"/>
        <item x="6735"/>
        <item x="1236"/>
        <item x="7077"/>
        <item x="686"/>
        <item x="7980"/>
        <item x="6353"/>
        <item x="2580"/>
        <item x="8929"/>
        <item x="3846"/>
        <item x="1405"/>
        <item x="8255"/>
        <item x="3212"/>
        <item x="3083"/>
        <item x="3425"/>
        <item x="5623"/>
        <item x="631"/>
        <item x="4486"/>
        <item x="9363"/>
        <item x="6288"/>
        <item x="2774"/>
        <item x="4921"/>
        <item x="2427"/>
        <item x="7008"/>
        <item x="1513"/>
        <item x="3348"/>
        <item x="7664"/>
        <item x="897"/>
        <item x="3955"/>
        <item x="8843"/>
        <item x="2247"/>
        <item x="913"/>
        <item x="1893"/>
        <item x="8220"/>
        <item x="3701"/>
        <item x="419"/>
        <item x="8274"/>
        <item x="4628"/>
        <item x="9176"/>
        <item x="1122"/>
        <item x="8702"/>
        <item x="1287"/>
        <item x="4492"/>
        <item x="3553"/>
        <item x="9522"/>
        <item x="5279"/>
        <item x="8877"/>
        <item x="6907"/>
        <item x="5036"/>
        <item x="7437"/>
        <item x="8667"/>
        <item x="6266"/>
        <item x="254"/>
        <item x="3152"/>
        <item x="6605"/>
        <item x="2890"/>
        <item x="6784"/>
        <item x="9991"/>
        <item x="4744"/>
        <item x="55"/>
        <item x="1918"/>
        <item x="4431"/>
        <item x="9618"/>
        <item x="4725"/>
        <item x="7326"/>
        <item x="482"/>
        <item x="9297"/>
        <item x="7249"/>
        <item x="279"/>
        <item x="5553"/>
        <item x="5526"/>
        <item x="3154"/>
        <item x="9372"/>
        <item x="5662"/>
        <item x="3505"/>
        <item x="3911"/>
        <item x="6396"/>
        <item x="1322"/>
        <item x="8522"/>
        <item x="6380"/>
        <item x="3963"/>
        <item x="8778"/>
        <item x="3419"/>
        <item x="6544"/>
        <item x="8641"/>
        <item x="4464"/>
        <item x="3002"/>
        <item x="8333"/>
        <item x="5792"/>
        <item x="1656"/>
        <item x="2593"/>
        <item x="32"/>
        <item x="573"/>
        <item x="4190"/>
        <item x="3257"/>
        <item x="8630"/>
        <item x="8851"/>
        <item x="1342"/>
        <item x="5108"/>
        <item x="548"/>
        <item x="3509"/>
        <item x="5592"/>
        <item x="2787"/>
        <item x="4405"/>
        <item x="5963"/>
        <item x="6059"/>
        <item x="7556"/>
        <item x="5256"/>
        <item x="6928"/>
        <item x="2752"/>
        <item x="2237"/>
        <item x="6030"/>
        <item x="1898"/>
        <item x="6226"/>
        <item x="979"/>
        <item x="349"/>
        <item x="6075"/>
        <item x="2149"/>
        <item x="6662"/>
        <item x="9811"/>
        <item x="5034"/>
        <item x="7889"/>
        <item x="5096"/>
        <item x="86"/>
        <item x="8791"/>
        <item x="8652"/>
        <item x="8038"/>
        <item x="6673"/>
        <item x="605"/>
        <item x="3388"/>
        <item x="7978"/>
        <item x="3560"/>
        <item x="3948"/>
        <item x="5912"/>
        <item x="2484"/>
        <item x="8375"/>
        <item x="6336"/>
        <item x="5175"/>
        <item x="7961"/>
        <item x="6678"/>
        <item x="2482"/>
        <item x="1731"/>
        <item x="4283"/>
        <item x="3989"/>
        <item x="7513"/>
        <item x="7911"/>
        <item x="9219"/>
        <item x="97"/>
        <item x="5505"/>
        <item x="8440"/>
        <item x="8602"/>
        <item x="6806"/>
        <item x="6362"/>
        <item x="845"/>
        <item x="9477"/>
        <item x="1060"/>
        <item x="521"/>
        <item x="9595"/>
        <item x="8492"/>
        <item x="4799"/>
        <item x="4509"/>
        <item x="2696"/>
        <item x="6322"/>
        <item x="7881"/>
        <item x="7581"/>
        <item x="7653"/>
        <item x="2999"/>
        <item x="5480"/>
        <item x="7208"/>
        <item x="1860"/>
        <item x="2487"/>
        <item x="9622"/>
        <item x="4740"/>
        <item x="8419"/>
        <item x="307"/>
        <item x="7240"/>
        <item x="4112"/>
        <item x="4225"/>
        <item x="7967"/>
        <item x="7525"/>
        <item x="6565"/>
        <item x="4551"/>
        <item x="4720"/>
        <item x="4814"/>
        <item x="1534"/>
        <item x="6997"/>
        <item x="1510"/>
        <item x="4335"/>
        <item x="906"/>
        <item x="9381"/>
        <item x="4397"/>
        <item x="7844"/>
        <item x="1974"/>
        <item x="2404"/>
        <item x="3782"/>
        <item x="7175"/>
        <item x="981"/>
        <item x="2356"/>
        <item x="2584"/>
        <item x="4552"/>
        <item x="2627"/>
        <item x="7612"/>
        <item x="6861"/>
        <item x="2006"/>
        <item x="1966"/>
        <item x="6043"/>
        <item x="6791"/>
        <item x="8507"/>
        <item x="4274"/>
        <item x="9094"/>
        <item x="6341"/>
        <item x="5946"/>
        <item x="998"/>
        <item x="9858"/>
        <item x="8361"/>
        <item x="2402"/>
        <item x="6482"/>
        <item x="8106"/>
        <item x="187"/>
        <item x="7032"/>
        <item x="4102"/>
        <item x="6248"/>
        <item x="9943"/>
        <item x="1423"/>
        <item x="1767"/>
        <item x="6922"/>
        <item x="499"/>
        <item x="1790"/>
        <item x="8118"/>
        <item x="5579"/>
        <item x="6140"/>
        <item x="6838"/>
        <item x="3067"/>
        <item x="3742"/>
        <item x="7686"/>
        <item x="8324"/>
        <item x="7806"/>
        <item x="9298"/>
        <item x="1717"/>
        <item x="691"/>
        <item x="3728"/>
        <item x="4084"/>
        <item x="4080"/>
        <item x="3194"/>
        <item x="7231"/>
        <item x="7438"/>
        <item x="4901"/>
        <item x="6871"/>
        <item x="964"/>
        <item x="381"/>
        <item t="default"/>
      </items>
    </pivotField>
    <pivotField numFmtId="16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axis="axisRow" showAll="0">
      <items count="6">
        <item x="1"/>
        <item x="3"/>
        <item x="4"/>
        <item x="2"/>
        <item x="0"/>
        <item t="default"/>
      </items>
    </pivotField>
    <pivotField showAll="0">
      <items count="6">
        <item x="3"/>
        <item x="1"/>
        <item x="4"/>
        <item x="0"/>
        <item x="2"/>
        <item t="default"/>
      </items>
    </pivotField>
    <pivotField showAll="0"/>
    <pivotField showAll="0"/>
    <pivotField showAll="0"/>
    <pivotField showAll="0"/>
    <pivotField showAll="0"/>
    <pivotField showAll="0"/>
    <pivotField showAll="0"/>
    <pivotField numFmtId="10" showAll="0"/>
    <pivotField axis="axisCol" dataField="1" showAll="0">
      <items count="3">
        <item x="0"/>
        <item x="1"/>
        <item t="default"/>
      </items>
    </pivotField>
    <pivotField showAll="0">
      <items count="8">
        <item x="2"/>
        <item x="1"/>
        <item x="3"/>
        <item x="0"/>
        <item h="1" m="1" x="6"/>
        <item x="4"/>
        <item h="1" m="1" x="5"/>
        <item t="default"/>
      </items>
    </pivotField>
    <pivotField showAll="0"/>
    <pivotField showAll="0"/>
    <pivotField showAll="0" defaultSubtotal="0">
      <items count="14">
        <item h="1" x="0"/>
        <item x="1"/>
        <item x="2"/>
        <item x="3"/>
        <item x="4"/>
        <item x="5"/>
        <item x="6"/>
        <item x="7"/>
        <item x="8"/>
        <item x="9"/>
        <item x="10"/>
        <item x="11"/>
        <item x="12"/>
        <item h="1" x="13"/>
      </items>
    </pivotField>
    <pivotField showAll="0" defaultSubtotal="0"/>
    <pivotField showAll="0" defaultSubtotal="0">
      <items count="4">
        <item x="0"/>
        <item x="1"/>
        <item x="2"/>
        <item x="3"/>
      </items>
    </pivotField>
  </pivotFields>
  <rowFields count="1">
    <field x="3"/>
  </rowFields>
  <rowItems count="6">
    <i>
      <x/>
    </i>
    <i>
      <x v="1"/>
    </i>
    <i>
      <x v="2"/>
    </i>
    <i>
      <x v="3"/>
    </i>
    <i>
      <x v="4"/>
    </i>
    <i t="grand">
      <x/>
    </i>
  </rowItems>
  <colFields count="1">
    <field x="13"/>
  </colFields>
  <colItems count="3">
    <i>
      <x/>
    </i>
    <i>
      <x v="1"/>
    </i>
    <i t="grand">
      <x/>
    </i>
  </colItems>
  <dataFields count="1">
    <dataField name="Count of IsReturned" fld="13" subtotal="count" showDataAs="percentOfTotal" baseField="0" baseItem="0" numFmtId="10"/>
  </dataFields>
  <formats count="3">
    <format dxfId="423">
      <pivotArea collapsedLevelsAreSubtotals="1" fieldPosition="0">
        <references count="1">
          <reference field="3" count="0"/>
        </references>
      </pivotArea>
    </format>
    <format dxfId="424">
      <pivotArea grandRow="1" outline="0" collapsedLevelsAreSubtotals="1" fieldPosition="0"/>
    </format>
    <format dxfId="37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F2E3DE-621B-4096-8B52-3AEB15D8AB16}" name="PivotTable6"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0">
    <pivotField showAll="0"/>
    <pivotField numFmtId="164"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showAll="0"/>
    <pivotField axis="axisRow" showAll="0">
      <items count="6">
        <item x="1"/>
        <item x="3"/>
        <item x="4"/>
        <item x="2"/>
        <item x="0"/>
        <item t="default"/>
      </items>
    </pivotField>
    <pivotField showAll="0">
      <items count="6">
        <item x="3"/>
        <item x="1"/>
        <item x="4"/>
        <item x="0"/>
        <item x="2"/>
        <item t="default"/>
      </items>
    </pivotField>
    <pivotField showAll="0"/>
    <pivotField showAll="0"/>
    <pivotField showAll="0"/>
    <pivotField showAll="0"/>
    <pivotField showAll="0"/>
    <pivotField showAll="0"/>
    <pivotField showAll="0"/>
    <pivotField numFmtId="10" showAll="0"/>
    <pivotField showAll="0"/>
    <pivotField showAll="0">
      <items count="8">
        <item x="2"/>
        <item x="1"/>
        <item x="3"/>
        <item x="0"/>
        <item h="1" m="1" x="6"/>
        <item x="4"/>
        <item h="1" m="1" x="5"/>
        <item t="default"/>
      </items>
    </pivotField>
    <pivotField dataField="1" showAll="0"/>
    <pivotField showAll="0"/>
    <pivotField showAll="0" defaultSubtotal="0">
      <items count="14">
        <item h="1" x="0"/>
        <item x="1"/>
        <item x="2"/>
        <item x="3"/>
        <item x="4"/>
        <item x="5"/>
        <item x="6"/>
        <item x="7"/>
        <item x="8"/>
        <item x="9"/>
        <item x="10"/>
        <item x="11"/>
        <item x="12"/>
        <item h="1" x="13"/>
      </items>
    </pivotField>
    <pivotField showAll="0" defaultSubtotal="0"/>
    <pivotField showAll="0" defaultSubtotal="0">
      <items count="4">
        <item x="0"/>
        <item x="1"/>
        <item x="2"/>
        <item x="3"/>
      </items>
    </pivotField>
  </pivotFields>
  <rowFields count="1">
    <field x="3"/>
  </rowFields>
  <rowItems count="6">
    <i>
      <x/>
    </i>
    <i>
      <x v="1"/>
    </i>
    <i>
      <x v="2"/>
    </i>
    <i>
      <x v="3"/>
    </i>
    <i>
      <x v="4"/>
    </i>
    <i t="grand">
      <x/>
    </i>
  </rowItems>
  <colItems count="1">
    <i/>
  </colItems>
  <dataFields count="1">
    <dataField name="Average of Customer Ratings" fld="15" subtotal="average" baseField="3" baseItem="0"/>
  </dataFields>
  <formats count="2">
    <format dxfId="425">
      <pivotArea collapsedLevelsAreSubtotals="1" fieldPosition="0">
        <references count="1">
          <reference field="3" count="0"/>
        </references>
      </pivotArea>
    </format>
    <format dxfId="42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6AFA62F-ECD7-43A2-B2AB-17A7AE659864}" sourceName="Region">
  <pivotTables>
    <pivotTable tabId="4" name="PivotTable10"/>
    <pivotTable tabId="9" name="PivotTable5"/>
    <pivotTable tabId="10" name="PivotTable6"/>
    <pivotTable tabId="7" name="PivotTable2"/>
    <pivotTable tabId="4" name="PivotTable1"/>
    <pivotTable tabId="8" name="PivotTable4"/>
    <pivotTable tabId="10" name="PivotTable18"/>
    <pivotTable tabId="10" name="PivotTable19"/>
  </pivotTables>
  <data>
    <tabular pivotCacheId="42661546">
      <items count="5">
        <i x="3" s="1"/>
        <i x="1" s="1"/>
        <i x="4" s="1"/>
        <i x="0"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_reasons" xr10:uid="{C35927AC-AFF3-4E58-93A4-BC8FAC1B952C}" sourceName="Return reasons">
  <pivotTables>
    <pivotTable tabId="8" name="PivotTable4"/>
    <pivotTable tabId="9" name="PivotTable5"/>
    <pivotTable tabId="10" name="PivotTable6"/>
    <pivotTable tabId="7" name="PivotTable2"/>
    <pivotTable tabId="4" name="PivotTable1"/>
    <pivotTable tabId="4" name="PivotTable10"/>
    <pivotTable tabId="10" name="PivotTable18"/>
    <pivotTable tabId="10" name="PivotTable19"/>
  </pivotTables>
  <data>
    <tabular pivotCacheId="42661546" showMissing="0">
      <items count="7">
        <i x="2" s="1"/>
        <i x="1" s="1"/>
        <i x="3" s="1"/>
        <i x="0" s="1"/>
        <i x="4" s="1"/>
        <i x="6"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571E317-2B36-4E53-86F8-2132369166D7}" sourceName="Category">
  <pivotTables>
    <pivotTable tabId="9" name="PivotTable5"/>
    <pivotTable tabId="10" name="PivotTable6"/>
    <pivotTable tabId="7" name="PivotTable2"/>
    <pivotTable tabId="4" name="PivotTable1"/>
    <pivotTable tabId="4" name="PivotTable10"/>
    <pivotTable tabId="8" name="PivotTable4"/>
    <pivotTable tabId="10" name="PivotTable18"/>
    <pivotTable tabId="10" name="PivotTable19"/>
  </pivotTables>
  <data>
    <tabular pivotCacheId="42661546">
      <items count="5">
        <i x="1" s="1"/>
        <i x="3" s="1"/>
        <i x="4"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96032D2E-9069-4345-984C-750C4983DB41}" sourceName="Months (Order Date)">
  <pivotTables>
    <pivotTable tabId="7" name="PivotTable2"/>
    <pivotTable tabId="9" name="PivotTable5"/>
    <pivotTable tabId="10" name="PivotTable6"/>
    <pivotTable tabId="4" name="PivotTable1"/>
    <pivotTable tabId="4" name="PivotTable10"/>
    <pivotTable tabId="8" name="PivotTable4"/>
    <pivotTable tabId="10" name="PivotTable18"/>
    <pivotTable tabId="10" name="PivotTable19"/>
  </pivotTables>
  <data>
    <tabular pivotCacheId="42661546">
      <items count="14">
        <i x="1" s="1"/>
        <i x="2" s="1"/>
        <i x="3" s="1"/>
        <i x="4" s="1"/>
        <i x="5" s="1"/>
        <i x="6" s="1"/>
        <i x="7" s="1"/>
        <i x="8" s="1"/>
        <i x="9" s="1"/>
        <i x="10" s="1"/>
        <i x="11" s="1"/>
        <i x="12" s="1"/>
        <i x="0" nd="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ADF5C5A-5FF4-43CE-92E0-C237F66E994A}" cache="Slicer_Region" caption="Region" showCaption="0" style="SlicerStyleDark1" rowHeight="288000"/>
  <slicer name="Return reasons 1" xr10:uid="{CB13F789-B2D3-4467-B8D0-326EA9DF49C3}" cache="Slicer_Return_reasons" caption="Return reasons" showCaption="0" style="SlicerStyleDark1" rowHeight="288000"/>
  <slicer name="Category 1" xr10:uid="{3EAF15D6-6BC2-401E-805D-0329551D21DD}" cache="Slicer_Category" caption="Category" showCaption="0" style="SlicerStyleDark1" rowHeight="288000"/>
  <slicer name="Months" xr10:uid="{4ED9AD1E-23F5-4583-9865-D142DBD1CDAE}" cache="Slicer_Months__Order_Date" caption="Months" columnCount="12" showCaption="0"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90828A83-7FA9-4D48-ADF1-97342FD10C7F}" cache="Slicer_Category" caption="Category" showCaption="0" style="SlicerStyleDark1" rowHeight="2880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07/relationships/slicer" Target="../slicers/slicer2.xm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41209-ECD8-4FE7-898C-4E32F2DD81BB}">
  <dimension ref="C3:Y55"/>
  <sheetViews>
    <sheetView showGridLines="0" tabSelected="1" topLeftCell="A4" zoomScale="50" zoomScaleNormal="50" workbookViewId="0">
      <selection activeCell="W45" sqref="W45"/>
    </sheetView>
  </sheetViews>
  <sheetFormatPr defaultRowHeight="14.4" x14ac:dyDescent="0.3"/>
  <cols>
    <col min="6" max="6" width="10.6640625" bestFit="1" customWidth="1"/>
    <col min="8" max="8" width="14.109375" bestFit="1" customWidth="1"/>
    <col min="10" max="10" width="11.109375" bestFit="1" customWidth="1"/>
    <col min="11" max="11" width="9.33203125" customWidth="1"/>
    <col min="12" max="12" width="18" bestFit="1" customWidth="1"/>
    <col min="15" max="15" width="10.44140625" customWidth="1"/>
  </cols>
  <sheetData>
    <row r="3" spans="3:25" x14ac:dyDescent="0.3">
      <c r="F3" s="9"/>
      <c r="G3" s="9"/>
      <c r="I3" s="13"/>
      <c r="J3" s="13"/>
      <c r="L3" s="9"/>
      <c r="N3" s="14"/>
      <c r="O3" s="14"/>
    </row>
    <row r="4" spans="3:25" x14ac:dyDescent="0.3">
      <c r="E4" s="29" t="s">
        <v>10086</v>
      </c>
      <c r="F4" s="30"/>
      <c r="G4" s="30"/>
      <c r="H4" s="30"/>
      <c r="I4" s="30"/>
      <c r="J4" s="30"/>
      <c r="K4" s="30"/>
      <c r="L4" s="30"/>
      <c r="M4" s="30"/>
      <c r="N4" s="30"/>
      <c r="O4" s="30"/>
      <c r="P4" s="30"/>
      <c r="Q4" s="30"/>
      <c r="R4" s="30"/>
      <c r="S4" s="30"/>
      <c r="T4" s="30"/>
      <c r="U4" s="30"/>
      <c r="V4" s="30"/>
    </row>
    <row r="5" spans="3:25" x14ac:dyDescent="0.3">
      <c r="E5" s="30"/>
      <c r="F5" s="30"/>
      <c r="G5" s="30"/>
      <c r="H5" s="30"/>
      <c r="I5" s="30"/>
      <c r="J5" s="30"/>
      <c r="K5" s="30"/>
      <c r="L5" s="30"/>
      <c r="M5" s="30"/>
      <c r="N5" s="30"/>
      <c r="O5" s="30"/>
      <c r="P5" s="30"/>
      <c r="Q5" s="30"/>
      <c r="R5" s="30"/>
      <c r="S5" s="30"/>
      <c r="T5" s="30"/>
      <c r="U5" s="30"/>
      <c r="V5" s="30"/>
    </row>
    <row r="6" spans="3:25" x14ac:dyDescent="0.3">
      <c r="E6" s="30"/>
      <c r="F6" s="30"/>
      <c r="G6" s="30"/>
      <c r="H6" s="30"/>
      <c r="I6" s="30"/>
      <c r="J6" s="30"/>
      <c r="K6" s="30"/>
      <c r="L6" s="30"/>
      <c r="M6" s="30"/>
      <c r="N6" s="30"/>
      <c r="O6" s="30"/>
      <c r="P6" s="30"/>
      <c r="Q6" s="30"/>
      <c r="R6" s="30"/>
      <c r="S6" s="30"/>
      <c r="T6" s="30"/>
      <c r="U6" s="30"/>
      <c r="V6" s="30"/>
    </row>
    <row r="7" spans="3:25" x14ac:dyDescent="0.3">
      <c r="E7" s="19"/>
      <c r="F7" s="9"/>
      <c r="G7" s="9"/>
      <c r="I7" s="13"/>
      <c r="J7" s="13"/>
      <c r="L7" s="9"/>
      <c r="N7" s="14"/>
      <c r="O7" s="14"/>
      <c r="V7" s="19"/>
    </row>
    <row r="8" spans="3:25" ht="18" x14ac:dyDescent="0.3">
      <c r="E8" s="19"/>
      <c r="F8" s="23" t="s">
        <v>10080</v>
      </c>
      <c r="G8" s="23"/>
      <c r="H8" s="23"/>
      <c r="I8" s="28"/>
      <c r="J8" s="27" t="s">
        <v>10081</v>
      </c>
      <c r="K8" s="27"/>
      <c r="L8" s="27"/>
      <c r="M8" s="23" t="s">
        <v>10082</v>
      </c>
      <c r="N8" s="23"/>
      <c r="O8" s="27"/>
      <c r="P8" s="27"/>
      <c r="Q8" s="27" t="s">
        <v>10083</v>
      </c>
      <c r="R8" s="27"/>
      <c r="S8" s="27"/>
      <c r="T8" s="26"/>
      <c r="V8" s="19"/>
    </row>
    <row r="9" spans="3:25" ht="21" x14ac:dyDescent="0.4">
      <c r="C9" s="11"/>
      <c r="E9" s="19"/>
      <c r="F9" s="31">
        <f>GETPIVOTDATA("IsReturned",Customer_Ratings!$A$12,"IsReturned","Yes")</f>
        <v>0.05</v>
      </c>
      <c r="G9" s="31"/>
      <c r="H9" s="31"/>
      <c r="I9" s="21"/>
      <c r="J9" s="24">
        <f>GETPIVOTDATA("Total Sales",Customer_Ratings!$A$21)</f>
        <v>2662.8532319999945</v>
      </c>
      <c r="K9" s="24"/>
      <c r="L9" s="21"/>
      <c r="M9" s="23">
        <f>GETPIVOTDATA("Total Orders",Customer_Ratings!$A$21)</f>
        <v>10000</v>
      </c>
      <c r="N9" s="23"/>
      <c r="O9" s="21"/>
      <c r="Q9" s="25">
        <f>GETPIVOTDATA("Customer Ratings",Customer_Ratings!$A$3)</f>
        <v>2.9740000000000002</v>
      </c>
      <c r="R9" s="25"/>
      <c r="S9" s="25"/>
      <c r="T9" s="25"/>
      <c r="V9" s="19"/>
    </row>
    <row r="10" spans="3:25" ht="18" x14ac:dyDescent="0.35">
      <c r="E10" s="19"/>
      <c r="F10" s="31"/>
      <c r="G10" s="31"/>
      <c r="H10" s="31"/>
      <c r="I10" s="20"/>
      <c r="J10" s="24"/>
      <c r="K10" s="24"/>
      <c r="L10" s="20"/>
      <c r="M10" s="23"/>
      <c r="N10" s="23"/>
      <c r="O10" s="20"/>
      <c r="Q10" s="25"/>
      <c r="R10" s="25"/>
      <c r="S10" s="25"/>
      <c r="T10" s="25"/>
      <c r="V10" s="19"/>
    </row>
    <row r="11" spans="3:25" x14ac:dyDescent="0.3">
      <c r="E11" s="19"/>
      <c r="V11" s="19"/>
    </row>
    <row r="12" spans="3:25" x14ac:dyDescent="0.3">
      <c r="E12" s="19"/>
      <c r="V12" s="19"/>
    </row>
    <row r="13" spans="3:25" x14ac:dyDescent="0.3">
      <c r="E13" s="19"/>
      <c r="V13" s="19"/>
      <c r="W13" s="15"/>
      <c r="Y13" s="15"/>
    </row>
    <row r="14" spans="3:25" x14ac:dyDescent="0.3">
      <c r="E14" s="19"/>
      <c r="V14" s="19"/>
      <c r="W14" s="9"/>
      <c r="Y14" s="9"/>
    </row>
    <row r="15" spans="3:25" x14ac:dyDescent="0.3">
      <c r="E15" s="22"/>
      <c r="F15" s="18"/>
      <c r="G15" s="18"/>
      <c r="H15" s="18"/>
      <c r="I15" s="18"/>
      <c r="J15" s="18"/>
      <c r="K15" s="18"/>
      <c r="L15" s="18"/>
      <c r="M15" s="18"/>
      <c r="N15" s="18"/>
      <c r="O15" s="18"/>
      <c r="P15" s="18"/>
      <c r="Q15" s="18"/>
      <c r="R15" s="18"/>
      <c r="S15" s="18"/>
      <c r="T15" s="18"/>
      <c r="U15" s="18"/>
      <c r="V15" s="19"/>
    </row>
    <row r="16" spans="3:25" x14ac:dyDescent="0.3">
      <c r="E16" s="22"/>
      <c r="F16" s="18"/>
      <c r="G16" s="18"/>
      <c r="H16" s="18"/>
      <c r="I16" s="18"/>
      <c r="J16" s="18"/>
      <c r="K16" s="18"/>
      <c r="L16" s="18"/>
      <c r="M16" s="18"/>
      <c r="N16" s="18"/>
      <c r="O16" s="18"/>
      <c r="P16" s="18"/>
      <c r="Q16" s="18"/>
      <c r="R16" s="18"/>
      <c r="S16" s="18"/>
      <c r="T16" s="18"/>
      <c r="U16" s="18"/>
      <c r="V16" s="19"/>
    </row>
    <row r="17" spans="5:23" x14ac:dyDescent="0.3">
      <c r="E17" s="22"/>
      <c r="V17" s="19"/>
    </row>
    <row r="18" spans="5:23" x14ac:dyDescent="0.3">
      <c r="E18" s="22"/>
      <c r="V18" s="19"/>
    </row>
    <row r="19" spans="5:23" x14ac:dyDescent="0.3">
      <c r="E19" s="22"/>
      <c r="V19" s="19"/>
    </row>
    <row r="20" spans="5:23" x14ac:dyDescent="0.3">
      <c r="E20" s="22"/>
      <c r="V20" s="19"/>
      <c r="W20" s="16"/>
    </row>
    <row r="21" spans="5:23" x14ac:dyDescent="0.3">
      <c r="E21" s="22"/>
      <c r="V21" s="19"/>
    </row>
    <row r="22" spans="5:23" x14ac:dyDescent="0.3">
      <c r="E22" s="22"/>
      <c r="V22" s="19"/>
    </row>
    <row r="23" spans="5:23" x14ac:dyDescent="0.3">
      <c r="E23" s="22"/>
      <c r="V23" s="19"/>
    </row>
    <row r="24" spans="5:23" x14ac:dyDescent="0.3">
      <c r="E24" s="22"/>
      <c r="V24" s="19"/>
    </row>
    <row r="25" spans="5:23" x14ac:dyDescent="0.3">
      <c r="E25" s="22"/>
      <c r="V25" s="19"/>
    </row>
    <row r="26" spans="5:23" x14ac:dyDescent="0.3">
      <c r="E26" s="22"/>
      <c r="V26" s="19"/>
    </row>
    <row r="27" spans="5:23" x14ac:dyDescent="0.3">
      <c r="E27" s="22"/>
      <c r="V27" s="19"/>
    </row>
    <row r="28" spans="5:23" x14ac:dyDescent="0.3">
      <c r="E28" s="22"/>
      <c r="V28" s="19"/>
    </row>
    <row r="29" spans="5:23" x14ac:dyDescent="0.3">
      <c r="E29" s="22"/>
      <c r="V29" s="19"/>
    </row>
    <row r="30" spans="5:23" x14ac:dyDescent="0.3">
      <c r="E30" s="22"/>
      <c r="V30" s="19"/>
    </row>
    <row r="31" spans="5:23" x14ac:dyDescent="0.3">
      <c r="E31" s="22"/>
      <c r="V31" s="19"/>
    </row>
    <row r="32" spans="5:23" x14ac:dyDescent="0.3">
      <c r="E32" s="22"/>
      <c r="F32" s="22"/>
      <c r="G32" s="22"/>
      <c r="H32" s="22"/>
      <c r="I32" s="22"/>
      <c r="J32" s="22"/>
      <c r="K32" s="22"/>
      <c r="L32" s="22"/>
      <c r="M32" s="22"/>
      <c r="N32" s="22"/>
      <c r="O32" s="22"/>
      <c r="P32" s="22"/>
      <c r="Q32" s="22"/>
      <c r="R32" s="22"/>
      <c r="S32" s="22"/>
      <c r="T32" s="22"/>
      <c r="U32" s="22"/>
      <c r="V32" s="19"/>
    </row>
    <row r="33" spans="5:22" x14ac:dyDescent="0.3">
      <c r="E33" s="22"/>
      <c r="F33" s="22"/>
      <c r="G33" s="22"/>
      <c r="H33" s="22"/>
      <c r="I33" s="22"/>
      <c r="J33" s="22"/>
      <c r="K33" s="22"/>
      <c r="L33" s="22"/>
      <c r="M33" s="22"/>
      <c r="N33" s="22"/>
      <c r="O33" s="22"/>
      <c r="P33" s="22"/>
      <c r="Q33" s="22"/>
      <c r="R33" s="22"/>
      <c r="S33" s="22"/>
      <c r="T33" s="22"/>
      <c r="U33" s="22"/>
      <c r="V33" s="19"/>
    </row>
    <row r="34" spans="5:22" x14ac:dyDescent="0.3">
      <c r="E34" s="22"/>
      <c r="F34" s="22"/>
      <c r="G34" s="22"/>
      <c r="H34" s="22"/>
      <c r="I34" s="22"/>
      <c r="J34" s="22"/>
      <c r="K34" s="22"/>
      <c r="L34" s="22"/>
      <c r="M34" s="22"/>
      <c r="N34" s="22"/>
      <c r="O34" s="22"/>
      <c r="P34" s="22"/>
      <c r="Q34" s="22"/>
      <c r="R34" s="22"/>
      <c r="S34" s="22"/>
      <c r="T34" s="22"/>
      <c r="U34" s="22"/>
      <c r="V34" s="19"/>
    </row>
    <row r="35" spans="5:22" x14ac:dyDescent="0.3">
      <c r="E35" s="22"/>
      <c r="F35" s="17"/>
      <c r="G35" s="17"/>
      <c r="H35" s="17"/>
      <c r="I35" s="17"/>
      <c r="J35" s="17"/>
      <c r="K35" s="17"/>
      <c r="L35" s="17"/>
      <c r="M35" s="17"/>
      <c r="N35" s="17"/>
      <c r="O35" s="17"/>
      <c r="P35" s="17"/>
      <c r="Q35" s="17"/>
      <c r="R35" s="17"/>
      <c r="S35" s="17"/>
      <c r="T35" s="17"/>
      <c r="U35" s="17"/>
      <c r="V35" s="19"/>
    </row>
    <row r="36" spans="5:22" x14ac:dyDescent="0.3">
      <c r="E36" s="22"/>
      <c r="F36" s="17"/>
      <c r="G36" s="17"/>
      <c r="H36" s="17"/>
      <c r="I36" s="17"/>
      <c r="J36" s="17"/>
      <c r="K36" s="17"/>
      <c r="L36" s="17"/>
      <c r="M36" s="17"/>
      <c r="N36" s="17"/>
      <c r="O36" s="17"/>
      <c r="P36" s="17"/>
      <c r="Q36" s="17"/>
      <c r="R36" s="17"/>
      <c r="S36" s="17"/>
      <c r="T36" s="17"/>
      <c r="U36" s="17"/>
      <c r="V36" s="19"/>
    </row>
    <row r="37" spans="5:22" x14ac:dyDescent="0.3">
      <c r="E37" s="22"/>
      <c r="V37" s="19"/>
    </row>
    <row r="38" spans="5:22" x14ac:dyDescent="0.3">
      <c r="E38" s="22"/>
      <c r="V38" s="19"/>
    </row>
    <row r="39" spans="5:22" x14ac:dyDescent="0.3">
      <c r="E39" s="22"/>
      <c r="V39" s="19"/>
    </row>
    <row r="40" spans="5:22" x14ac:dyDescent="0.3">
      <c r="E40" s="22"/>
      <c r="V40" s="19"/>
    </row>
    <row r="41" spans="5:22" x14ac:dyDescent="0.3">
      <c r="E41" s="22"/>
      <c r="V41" s="19"/>
    </row>
    <row r="42" spans="5:22" x14ac:dyDescent="0.3">
      <c r="E42" s="22"/>
      <c r="V42" s="19"/>
    </row>
    <row r="43" spans="5:22" x14ac:dyDescent="0.3">
      <c r="E43" s="22"/>
      <c r="V43" s="19"/>
    </row>
    <row r="44" spans="5:22" x14ac:dyDescent="0.3">
      <c r="E44" s="22"/>
      <c r="V44" s="19"/>
    </row>
    <row r="45" spans="5:22" x14ac:dyDescent="0.3">
      <c r="E45" s="22"/>
      <c r="V45" s="19"/>
    </row>
    <row r="46" spans="5:22" x14ac:dyDescent="0.3">
      <c r="E46" s="22"/>
      <c r="V46" s="19"/>
    </row>
    <row r="47" spans="5:22" x14ac:dyDescent="0.3">
      <c r="E47" s="22"/>
      <c r="V47" s="19"/>
    </row>
    <row r="48" spans="5:22" x14ac:dyDescent="0.3">
      <c r="E48" s="22"/>
      <c r="V48" s="19"/>
    </row>
    <row r="49" spans="5:22" x14ac:dyDescent="0.3">
      <c r="E49" s="22"/>
      <c r="V49" s="19"/>
    </row>
    <row r="50" spans="5:22" x14ac:dyDescent="0.3">
      <c r="E50" s="22"/>
      <c r="V50" s="19"/>
    </row>
    <row r="51" spans="5:22" x14ac:dyDescent="0.3">
      <c r="E51" s="18"/>
      <c r="F51" s="18"/>
      <c r="G51" s="18"/>
      <c r="H51" s="18"/>
      <c r="I51" s="18"/>
      <c r="J51" s="18"/>
      <c r="K51" s="18"/>
      <c r="L51" s="18"/>
      <c r="M51" s="18"/>
      <c r="N51" s="18"/>
      <c r="O51" s="18"/>
      <c r="P51" s="18"/>
      <c r="Q51" s="18"/>
      <c r="R51" s="18"/>
      <c r="S51" s="18"/>
      <c r="T51" s="18"/>
      <c r="U51" s="18"/>
      <c r="V51" s="18"/>
    </row>
    <row r="52" spans="5:22" x14ac:dyDescent="0.3">
      <c r="E52" s="18"/>
      <c r="F52" s="18"/>
      <c r="G52" s="18"/>
      <c r="H52" s="18"/>
      <c r="I52" s="18"/>
      <c r="J52" s="18"/>
      <c r="K52" s="18"/>
      <c r="L52" s="18"/>
      <c r="M52" s="18"/>
      <c r="N52" s="18"/>
      <c r="O52" s="18"/>
      <c r="P52" s="18"/>
      <c r="Q52" s="18"/>
      <c r="R52" s="18"/>
      <c r="S52" s="18"/>
      <c r="T52" s="18"/>
      <c r="U52" s="18"/>
      <c r="V52" s="18"/>
    </row>
    <row r="54" spans="5:22" x14ac:dyDescent="0.3">
      <c r="F54" s="17"/>
      <c r="G54" s="17"/>
      <c r="H54" s="17"/>
      <c r="I54" s="17"/>
      <c r="J54" s="17"/>
      <c r="K54" s="17"/>
      <c r="L54" s="17"/>
      <c r="M54" s="17"/>
      <c r="N54" s="17"/>
      <c r="O54" s="17"/>
      <c r="P54" s="17"/>
      <c r="Q54" s="17"/>
      <c r="R54" s="17"/>
      <c r="S54" s="17"/>
      <c r="T54" s="17"/>
      <c r="U54" s="17"/>
    </row>
    <row r="55" spans="5:22" x14ac:dyDescent="0.3">
      <c r="F55" s="17"/>
      <c r="G55" s="17"/>
      <c r="H55" s="17"/>
      <c r="I55" s="17"/>
      <c r="J55" s="17"/>
      <c r="K55" s="17"/>
      <c r="L55" s="17"/>
      <c r="M55" s="17"/>
      <c r="N55" s="17"/>
      <c r="O55" s="17"/>
      <c r="P55" s="17"/>
      <c r="Q55" s="17"/>
      <c r="R55" s="17"/>
      <c r="S55" s="17"/>
      <c r="T55" s="17"/>
      <c r="U55" s="17"/>
    </row>
  </sheetData>
  <mergeCells count="9">
    <mergeCell ref="M8:N8"/>
    <mergeCell ref="M9:N10"/>
    <mergeCell ref="E4:V6"/>
    <mergeCell ref="F8:H8"/>
    <mergeCell ref="F9:H10"/>
    <mergeCell ref="Q9:T10"/>
    <mergeCell ref="F15:U16"/>
    <mergeCell ref="E51:V52"/>
    <mergeCell ref="J9:K10"/>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093AD-D583-4AD1-B8DB-5C1AE5E12113}">
  <dimension ref="A3:B18"/>
  <sheetViews>
    <sheetView workbookViewId="0">
      <selection activeCell="A3" sqref="A3:B8"/>
    </sheetView>
  </sheetViews>
  <sheetFormatPr defaultRowHeight="14.4" x14ac:dyDescent="0.3"/>
  <cols>
    <col min="1" max="1" width="12.5546875" bestFit="1" customWidth="1"/>
    <col min="2" max="3" width="16.44140625" bestFit="1" customWidth="1"/>
    <col min="4" max="4" width="12.109375" bestFit="1" customWidth="1"/>
    <col min="5" max="5" width="21.33203125" bestFit="1" customWidth="1"/>
    <col min="6" max="6" width="16.88671875" bestFit="1" customWidth="1"/>
  </cols>
  <sheetData>
    <row r="3" spans="1:2" x14ac:dyDescent="0.3">
      <c r="A3" s="6" t="s">
        <v>10070</v>
      </c>
      <c r="B3" t="s">
        <v>10073</v>
      </c>
    </row>
    <row r="4" spans="1:2" x14ac:dyDescent="0.3">
      <c r="A4" s="7" t="s">
        <v>10036</v>
      </c>
      <c r="B4" s="8">
        <v>1342478.0500000028</v>
      </c>
    </row>
    <row r="5" spans="1:2" x14ac:dyDescent="0.3">
      <c r="A5" s="7" t="s">
        <v>10037</v>
      </c>
      <c r="B5" s="8">
        <v>1311590.3900000048</v>
      </c>
    </row>
    <row r="6" spans="1:2" x14ac:dyDescent="0.3">
      <c r="A6" s="7" t="s">
        <v>10034</v>
      </c>
      <c r="B6" s="8">
        <v>1294536.0700000012</v>
      </c>
    </row>
    <row r="7" spans="1:2" x14ac:dyDescent="0.3">
      <c r="A7" s="7" t="s">
        <v>10038</v>
      </c>
      <c r="B7" s="8">
        <v>1346820.9900000014</v>
      </c>
    </row>
    <row r="8" spans="1:2" x14ac:dyDescent="0.3">
      <c r="A8" s="7" t="s">
        <v>10035</v>
      </c>
      <c r="B8" s="8">
        <v>1331646.2100000002</v>
      </c>
    </row>
    <row r="12" spans="1:2" x14ac:dyDescent="0.3">
      <c r="A12" s="6" t="s">
        <v>10070</v>
      </c>
      <c r="B12" t="s">
        <v>10072</v>
      </c>
    </row>
    <row r="13" spans="1:2" x14ac:dyDescent="0.3">
      <c r="A13" s="7" t="s">
        <v>10036</v>
      </c>
      <c r="B13" s="8">
        <v>5341098.9699999923</v>
      </c>
    </row>
    <row r="14" spans="1:2" x14ac:dyDescent="0.3">
      <c r="A14" s="7" t="s">
        <v>10037</v>
      </c>
      <c r="B14" s="8">
        <v>5312525.7200000072</v>
      </c>
    </row>
    <row r="15" spans="1:2" x14ac:dyDescent="0.3">
      <c r="A15" s="7" t="s">
        <v>10034</v>
      </c>
      <c r="B15" s="8">
        <v>5214370.7100000037</v>
      </c>
    </row>
    <row r="16" spans="1:2" x14ac:dyDescent="0.3">
      <c r="A16" s="7" t="s">
        <v>10038</v>
      </c>
      <c r="B16" s="8">
        <v>5443000.5800000122</v>
      </c>
    </row>
    <row r="17" spans="1:2" x14ac:dyDescent="0.3">
      <c r="A17" s="7" t="s">
        <v>10035</v>
      </c>
      <c r="B17" s="8">
        <v>5317536.3400000082</v>
      </c>
    </row>
    <row r="18" spans="1:2" x14ac:dyDescent="0.3">
      <c r="A18" s="7" t="s">
        <v>10071</v>
      </c>
      <c r="B18" s="8">
        <v>26628532.320000023</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FD239-FCEC-4BEF-905D-FC40A833A64A}">
  <dimension ref="A2:G15"/>
  <sheetViews>
    <sheetView workbookViewId="0">
      <selection activeCell="C17" sqref="C17"/>
    </sheetView>
  </sheetViews>
  <sheetFormatPr defaultRowHeight="14.4" x14ac:dyDescent="0.3"/>
  <cols>
    <col min="1" max="1" width="12.5546875" bestFit="1" customWidth="1"/>
    <col min="2" max="2" width="18.88671875" bestFit="1" customWidth="1"/>
    <col min="3" max="3" width="14.33203125" bestFit="1" customWidth="1"/>
    <col min="5" max="5" width="10.33203125" bestFit="1" customWidth="1"/>
    <col min="6" max="6" width="16.44140625" bestFit="1" customWidth="1"/>
    <col min="7" max="7" width="14.33203125" bestFit="1" customWidth="1"/>
  </cols>
  <sheetData>
    <row r="2" spans="1:7" x14ac:dyDescent="0.3">
      <c r="A2" s="10" t="s">
        <v>10048</v>
      </c>
      <c r="B2" s="10"/>
    </row>
    <row r="3" spans="1:7" x14ac:dyDescent="0.3">
      <c r="A3" s="6" t="s">
        <v>10070</v>
      </c>
      <c r="B3" t="s">
        <v>10075</v>
      </c>
      <c r="C3" t="s">
        <v>10076</v>
      </c>
    </row>
    <row r="4" spans="1:7" x14ac:dyDescent="0.3">
      <c r="A4" s="7" t="s">
        <v>10059</v>
      </c>
      <c r="B4" s="8">
        <v>2229683.6799999997</v>
      </c>
      <c r="C4" s="3"/>
      <c r="E4" s="7"/>
      <c r="F4" s="8"/>
      <c r="G4" s="9"/>
    </row>
    <row r="5" spans="1:7" x14ac:dyDescent="0.3">
      <c r="A5" s="7" t="s">
        <v>10067</v>
      </c>
      <c r="B5" s="8">
        <v>2180709.44</v>
      </c>
      <c r="C5" s="3">
        <v>-2.1964658233494253E-2</v>
      </c>
      <c r="E5" s="7"/>
      <c r="F5" s="8"/>
      <c r="G5" s="5"/>
    </row>
    <row r="6" spans="1:7" x14ac:dyDescent="0.3">
      <c r="A6" s="7" t="s">
        <v>10057</v>
      </c>
      <c r="B6" s="8">
        <v>2135597.790000001</v>
      </c>
      <c r="C6" s="3">
        <v>-2.0686685338510286E-2</v>
      </c>
      <c r="E6" s="7"/>
      <c r="F6" s="8"/>
      <c r="G6" s="5"/>
    </row>
    <row r="7" spans="1:7" x14ac:dyDescent="0.3">
      <c r="A7" s="7" t="s">
        <v>10060</v>
      </c>
      <c r="B7" s="8">
        <v>2342144.89</v>
      </c>
      <c r="C7" s="3">
        <v>9.671629225651103E-2</v>
      </c>
      <c r="E7" s="7"/>
      <c r="F7" s="8"/>
      <c r="G7" s="5"/>
    </row>
    <row r="8" spans="1:7" x14ac:dyDescent="0.3">
      <c r="A8" s="7" t="s">
        <v>10061</v>
      </c>
      <c r="B8" s="8">
        <v>2075908.4300000009</v>
      </c>
      <c r="C8" s="3">
        <v>-0.11367207090249623</v>
      </c>
      <c r="E8" s="7"/>
      <c r="F8" s="8"/>
      <c r="G8" s="5"/>
    </row>
    <row r="9" spans="1:7" x14ac:dyDescent="0.3">
      <c r="A9" s="7" t="s">
        <v>10066</v>
      </c>
      <c r="B9" s="8">
        <v>2049704.44</v>
      </c>
      <c r="C9" s="3">
        <v>-1.2622902639304235E-2</v>
      </c>
      <c r="E9" s="7"/>
      <c r="F9" s="8"/>
      <c r="G9" s="5"/>
    </row>
    <row r="10" spans="1:7" x14ac:dyDescent="0.3">
      <c r="A10" s="7" t="s">
        <v>10062</v>
      </c>
      <c r="B10" s="8">
        <v>2072925.0599999987</v>
      </c>
      <c r="C10" s="3">
        <v>1.1328765038923718E-2</v>
      </c>
      <c r="E10" s="7"/>
      <c r="F10" s="8"/>
      <c r="G10" s="5"/>
    </row>
    <row r="11" spans="1:7" x14ac:dyDescent="0.3">
      <c r="A11" s="7" t="s">
        <v>10058</v>
      </c>
      <c r="B11" s="8">
        <v>2309717.1199999996</v>
      </c>
      <c r="C11" s="3">
        <v>0.11423088300162725</v>
      </c>
      <c r="E11" s="7"/>
      <c r="F11" s="8"/>
      <c r="G11" s="5"/>
    </row>
    <row r="12" spans="1:7" x14ac:dyDescent="0.3">
      <c r="A12" s="7" t="s">
        <v>10065</v>
      </c>
      <c r="B12" s="8">
        <v>2115201.4000000008</v>
      </c>
      <c r="C12" s="3">
        <v>-8.4216252421421556E-2</v>
      </c>
      <c r="E12" s="7"/>
      <c r="F12" s="8"/>
      <c r="G12" s="5"/>
    </row>
    <row r="13" spans="1:7" x14ac:dyDescent="0.3">
      <c r="A13" s="7" t="s">
        <v>10069</v>
      </c>
      <c r="B13" s="8">
        <v>2236656.7000000016</v>
      </c>
      <c r="C13" s="3">
        <v>5.7420205943510008E-2</v>
      </c>
      <c r="E13" s="7"/>
      <c r="F13" s="8"/>
      <c r="G13" s="5"/>
    </row>
    <row r="14" spans="1:7" x14ac:dyDescent="0.3">
      <c r="A14" s="7" t="s">
        <v>10064</v>
      </c>
      <c r="B14" s="8">
        <v>2380074.0600000005</v>
      </c>
      <c r="C14" s="3">
        <v>6.4121311062175446E-2</v>
      </c>
      <c r="E14" s="7"/>
      <c r="F14" s="8"/>
      <c r="G14" s="5"/>
    </row>
    <row r="15" spans="1:7" x14ac:dyDescent="0.3">
      <c r="A15" s="7" t="s">
        <v>10063</v>
      </c>
      <c r="B15" s="8">
        <v>2500209.31</v>
      </c>
      <c r="C15" s="3">
        <v>5.0475425121855037E-2</v>
      </c>
      <c r="E15" s="7"/>
      <c r="F15" s="8"/>
      <c r="G15" s="5"/>
    </row>
  </sheetData>
  <mergeCells count="1">
    <mergeCell ref="A2:B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D8A9A-83CF-4FF7-949E-36B65CD43543}">
  <dimension ref="A3:G10"/>
  <sheetViews>
    <sheetView workbookViewId="0">
      <selection activeCell="L13" sqref="L13"/>
    </sheetView>
  </sheetViews>
  <sheetFormatPr defaultRowHeight="14.4" x14ac:dyDescent="0.3"/>
  <cols>
    <col min="1" max="1" width="21.109375" bestFit="1" customWidth="1"/>
    <col min="2" max="2" width="7" bestFit="1" customWidth="1"/>
    <col min="3" max="3" width="10" bestFit="1" customWidth="1"/>
    <col min="4" max="4" width="7.44140625" bestFit="1" customWidth="1"/>
    <col min="5" max="5" width="14.77734375" bestFit="1" customWidth="1"/>
    <col min="6" max="6" width="7" bestFit="1" customWidth="1"/>
    <col min="7" max="7" width="10.77734375" bestFit="1" customWidth="1"/>
  </cols>
  <sheetData>
    <row r="3" spans="1:7" x14ac:dyDescent="0.3">
      <c r="A3" s="6" t="s">
        <v>10078</v>
      </c>
    </row>
    <row r="4" spans="1:7" x14ac:dyDescent="0.3">
      <c r="B4" t="s">
        <v>10032</v>
      </c>
      <c r="C4" t="s">
        <v>10030</v>
      </c>
      <c r="D4" t="s">
        <v>10029</v>
      </c>
      <c r="E4" t="s">
        <v>10031</v>
      </c>
      <c r="F4" t="s">
        <v>10033</v>
      </c>
      <c r="G4" t="s">
        <v>10071</v>
      </c>
    </row>
    <row r="5" spans="1:7" x14ac:dyDescent="0.3">
      <c r="A5" s="7" t="s">
        <v>10046</v>
      </c>
      <c r="B5" s="3">
        <v>2.3E-3</v>
      </c>
      <c r="C5" s="3">
        <v>3.0000000000000001E-3</v>
      </c>
      <c r="D5" s="3">
        <v>2.2000000000000001E-3</v>
      </c>
      <c r="E5" s="3">
        <v>2E-3</v>
      </c>
      <c r="F5" s="3">
        <v>2.5999999999999999E-3</v>
      </c>
      <c r="G5" s="3">
        <v>1.21E-2</v>
      </c>
    </row>
    <row r="6" spans="1:7" x14ac:dyDescent="0.3">
      <c r="A6" s="7" t="s">
        <v>10045</v>
      </c>
      <c r="B6" s="3">
        <v>2.5999999999999999E-3</v>
      </c>
      <c r="C6" s="3">
        <v>3.2000000000000002E-3</v>
      </c>
      <c r="D6" s="3">
        <v>2.5999999999999999E-3</v>
      </c>
      <c r="E6" s="3">
        <v>2.5999999999999999E-3</v>
      </c>
      <c r="F6" s="3">
        <v>2.3999999999999998E-3</v>
      </c>
      <c r="G6" s="3">
        <v>1.34E-2</v>
      </c>
    </row>
    <row r="7" spans="1:7" x14ac:dyDescent="0.3">
      <c r="A7" s="7" t="s">
        <v>10044</v>
      </c>
      <c r="B7" s="3">
        <v>1.8E-3</v>
      </c>
      <c r="C7" s="3">
        <v>1.8E-3</v>
      </c>
      <c r="D7" s="3">
        <v>2.8E-3</v>
      </c>
      <c r="E7" s="3">
        <v>2.3E-3</v>
      </c>
      <c r="F7" s="3">
        <v>3.8999999999999998E-3</v>
      </c>
      <c r="G7" s="3">
        <v>1.26E-2</v>
      </c>
    </row>
    <row r="8" spans="1:7" x14ac:dyDescent="0.3">
      <c r="A8" s="7" t="s">
        <v>10043</v>
      </c>
      <c r="B8" s="3">
        <v>1.8E-3</v>
      </c>
      <c r="C8" s="3">
        <v>2.8E-3</v>
      </c>
      <c r="D8" s="3">
        <v>2.3999999999999998E-3</v>
      </c>
      <c r="E8" s="3">
        <v>2.8999999999999998E-3</v>
      </c>
      <c r="F8" s="3">
        <v>2E-3</v>
      </c>
      <c r="G8" s="3">
        <v>1.1900000000000001E-2</v>
      </c>
    </row>
    <row r="9" spans="1:7" x14ac:dyDescent="0.3">
      <c r="A9" s="7" t="s">
        <v>10085</v>
      </c>
      <c r="B9" s="3">
        <v>0.18490000000000001</v>
      </c>
      <c r="C9" s="3">
        <v>0.18629999999999999</v>
      </c>
      <c r="D9" s="3">
        <v>0.1938</v>
      </c>
      <c r="E9" s="3">
        <v>0.1915</v>
      </c>
      <c r="F9" s="3">
        <v>0.19350000000000001</v>
      </c>
      <c r="G9" s="3">
        <v>0.95</v>
      </c>
    </row>
    <row r="10" spans="1:7" x14ac:dyDescent="0.3">
      <c r="A10" s="7" t="s">
        <v>10071</v>
      </c>
      <c r="B10" s="3">
        <v>0.19339999999999999</v>
      </c>
      <c r="C10" s="3">
        <v>0.1971</v>
      </c>
      <c r="D10" s="3">
        <v>0.20380000000000001</v>
      </c>
      <c r="E10" s="3">
        <v>0.20130000000000001</v>
      </c>
      <c r="F10" s="3">
        <v>0.2044</v>
      </c>
      <c r="G10" s="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D6999-21BD-4E9D-A8F5-60A846679C47}">
  <dimension ref="A3:B9"/>
  <sheetViews>
    <sheetView workbookViewId="0">
      <selection activeCell="C3" sqref="C3"/>
    </sheetView>
  </sheetViews>
  <sheetFormatPr defaultRowHeight="14.4" x14ac:dyDescent="0.3"/>
  <cols>
    <col min="1" max="1" width="14.21875" bestFit="1" customWidth="1"/>
    <col min="2" max="3" width="12.109375" bestFit="1" customWidth="1"/>
  </cols>
  <sheetData>
    <row r="3" spans="1:2" x14ac:dyDescent="0.3">
      <c r="A3" s="6" t="s">
        <v>10070</v>
      </c>
      <c r="B3" t="s">
        <v>10073</v>
      </c>
    </row>
    <row r="4" spans="1:2" x14ac:dyDescent="0.3">
      <c r="A4" s="7" t="s">
        <v>10032</v>
      </c>
      <c r="B4" s="8">
        <v>1300587.3000000017</v>
      </c>
    </row>
    <row r="5" spans="1:2" x14ac:dyDescent="0.3">
      <c r="A5" s="7" t="s">
        <v>10030</v>
      </c>
      <c r="B5" s="8">
        <v>1286743.3799999994</v>
      </c>
    </row>
    <row r="6" spans="1:2" x14ac:dyDescent="0.3">
      <c r="A6" s="7" t="s">
        <v>10029</v>
      </c>
      <c r="B6" s="8">
        <v>1377561.2600000033</v>
      </c>
    </row>
    <row r="7" spans="1:2" x14ac:dyDescent="0.3">
      <c r="A7" s="7" t="s">
        <v>10031</v>
      </c>
      <c r="B7" s="8">
        <v>1280992.6200000017</v>
      </c>
    </row>
    <row r="8" spans="1:2" x14ac:dyDescent="0.3">
      <c r="A8" s="7" t="s">
        <v>10033</v>
      </c>
      <c r="B8" s="8">
        <v>1381187.1500000025</v>
      </c>
    </row>
    <row r="9" spans="1:2" x14ac:dyDescent="0.3">
      <c r="A9" s="7" t="s">
        <v>10071</v>
      </c>
      <c r="B9" s="8">
        <v>6627071.7100000083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10926-3F29-4AB8-BCEC-CC67E4EC7B7F}">
  <dimension ref="A3:D27"/>
  <sheetViews>
    <sheetView topLeftCell="A7" workbookViewId="0">
      <selection activeCell="C21" sqref="C21"/>
    </sheetView>
  </sheetViews>
  <sheetFormatPr defaultRowHeight="14.4" x14ac:dyDescent="0.3"/>
  <cols>
    <col min="1" max="1" width="14.21875" bestFit="1" customWidth="1"/>
    <col min="2" max="2" width="19.6640625" bestFit="1" customWidth="1"/>
    <col min="3" max="3" width="11.21875" bestFit="1" customWidth="1"/>
    <col min="4" max="4" width="10.77734375" bestFit="1" customWidth="1"/>
    <col min="5" max="5" width="5.5546875" bestFit="1" customWidth="1"/>
    <col min="6" max="6" width="18.109375" bestFit="1" customWidth="1"/>
    <col min="7" max="7" width="5.5546875" bestFit="1" customWidth="1"/>
    <col min="8" max="8" width="30.44140625" bestFit="1" customWidth="1"/>
    <col min="9" max="9" width="20.6640625" bestFit="1" customWidth="1"/>
    <col min="10" max="10" width="22.88671875" bestFit="1" customWidth="1"/>
    <col min="11" max="11" width="13.88671875" bestFit="1" customWidth="1"/>
    <col min="12" max="12" width="30.44140625" bestFit="1" customWidth="1"/>
    <col min="13" max="13" width="20.6640625" bestFit="1" customWidth="1"/>
  </cols>
  <sheetData>
    <row r="3" spans="1:4" x14ac:dyDescent="0.3">
      <c r="A3" s="6" t="s">
        <v>10070</v>
      </c>
      <c r="B3" t="s">
        <v>10079</v>
      </c>
    </row>
    <row r="4" spans="1:4" x14ac:dyDescent="0.3">
      <c r="A4" s="7" t="s">
        <v>10032</v>
      </c>
      <c r="B4" s="11">
        <v>3.0837696335078535</v>
      </c>
    </row>
    <row r="5" spans="1:4" x14ac:dyDescent="0.3">
      <c r="A5" s="7" t="s">
        <v>10030</v>
      </c>
      <c r="B5" s="11">
        <v>2.8730964467005076</v>
      </c>
    </row>
    <row r="6" spans="1:4" x14ac:dyDescent="0.3">
      <c r="A6" s="7" t="s">
        <v>10029</v>
      </c>
      <c r="B6" s="11">
        <v>2.9030612244897958</v>
      </c>
    </row>
    <row r="7" spans="1:4" x14ac:dyDescent="0.3">
      <c r="A7" s="7" t="s">
        <v>10031</v>
      </c>
      <c r="B7" s="11">
        <v>2.9953917050691246</v>
      </c>
    </row>
    <row r="8" spans="1:4" x14ac:dyDescent="0.3">
      <c r="A8" s="7" t="s">
        <v>10033</v>
      </c>
      <c r="B8" s="11">
        <v>3.0150753768844223</v>
      </c>
    </row>
    <row r="9" spans="1:4" x14ac:dyDescent="0.3">
      <c r="A9" s="7" t="s">
        <v>10071</v>
      </c>
      <c r="B9" s="11">
        <v>2.9740000000000002</v>
      </c>
    </row>
    <row r="12" spans="1:4" x14ac:dyDescent="0.3">
      <c r="A12" s="6" t="s">
        <v>10087</v>
      </c>
      <c r="B12" s="6" t="s">
        <v>10074</v>
      </c>
    </row>
    <row r="13" spans="1:4" x14ac:dyDescent="0.3">
      <c r="A13" s="6" t="s">
        <v>10070</v>
      </c>
      <c r="B13" t="s">
        <v>10056</v>
      </c>
      <c r="C13" t="s">
        <v>10068</v>
      </c>
      <c r="D13" t="s">
        <v>10071</v>
      </c>
    </row>
    <row r="14" spans="1:4" x14ac:dyDescent="0.3">
      <c r="A14" s="7" t="s">
        <v>10032</v>
      </c>
      <c r="B14" s="3">
        <v>0.18490000000000001</v>
      </c>
      <c r="C14" s="3">
        <v>8.5000000000000006E-3</v>
      </c>
      <c r="D14" s="3">
        <v>0.19339999999999999</v>
      </c>
    </row>
    <row r="15" spans="1:4" x14ac:dyDescent="0.3">
      <c r="A15" s="7" t="s">
        <v>10030</v>
      </c>
      <c r="B15" s="3">
        <v>0.18629999999999999</v>
      </c>
      <c r="C15" s="3">
        <v>1.0800000000000001E-2</v>
      </c>
      <c r="D15" s="3">
        <v>0.1971</v>
      </c>
    </row>
    <row r="16" spans="1:4" x14ac:dyDescent="0.3">
      <c r="A16" s="7" t="s">
        <v>10029</v>
      </c>
      <c r="B16" s="3">
        <v>0.1938</v>
      </c>
      <c r="C16" s="3">
        <v>0.01</v>
      </c>
      <c r="D16" s="3">
        <v>0.20380000000000001</v>
      </c>
    </row>
    <row r="17" spans="1:4" x14ac:dyDescent="0.3">
      <c r="A17" s="7" t="s">
        <v>10031</v>
      </c>
      <c r="B17" s="3">
        <v>0.1915</v>
      </c>
      <c r="C17" s="3">
        <v>9.7999999999999997E-3</v>
      </c>
      <c r="D17" s="3">
        <v>0.20130000000000001</v>
      </c>
    </row>
    <row r="18" spans="1:4" x14ac:dyDescent="0.3">
      <c r="A18" s="7" t="s">
        <v>10033</v>
      </c>
      <c r="B18" s="3">
        <v>0.19350000000000001</v>
      </c>
      <c r="C18" s="3">
        <v>1.09E-2</v>
      </c>
      <c r="D18" s="3">
        <v>0.2044</v>
      </c>
    </row>
    <row r="19" spans="1:4" x14ac:dyDescent="0.3">
      <c r="A19" s="7" t="s">
        <v>10071</v>
      </c>
      <c r="B19" s="3">
        <v>0.95</v>
      </c>
      <c r="C19" s="3">
        <v>0.05</v>
      </c>
      <c r="D19" s="3">
        <v>1</v>
      </c>
    </row>
    <row r="21" spans="1:4" x14ac:dyDescent="0.3">
      <c r="A21" s="6" t="s">
        <v>10070</v>
      </c>
      <c r="B21" t="s">
        <v>10088</v>
      </c>
      <c r="C21" t="s">
        <v>10082</v>
      </c>
    </row>
    <row r="22" spans="1:4" x14ac:dyDescent="0.3">
      <c r="A22" s="7" t="s">
        <v>10032</v>
      </c>
      <c r="B22" s="12">
        <v>2694.0034126163441</v>
      </c>
      <c r="C22" s="12">
        <v>1934</v>
      </c>
    </row>
    <row r="23" spans="1:4" x14ac:dyDescent="0.3">
      <c r="A23" s="7" t="s">
        <v>10030</v>
      </c>
      <c r="B23" s="12">
        <v>2620.9775088787474</v>
      </c>
      <c r="C23" s="12">
        <v>1971</v>
      </c>
    </row>
    <row r="24" spans="1:4" x14ac:dyDescent="0.3">
      <c r="A24" s="7" t="s">
        <v>10029</v>
      </c>
      <c r="B24" s="12">
        <v>2694.9340039254225</v>
      </c>
      <c r="C24" s="12">
        <v>2038</v>
      </c>
    </row>
    <row r="25" spans="1:4" x14ac:dyDescent="0.3">
      <c r="A25" s="7" t="s">
        <v>10031</v>
      </c>
      <c r="B25" s="12">
        <v>2610.1342771982086</v>
      </c>
      <c r="C25" s="12">
        <v>2013</v>
      </c>
    </row>
    <row r="26" spans="1:4" x14ac:dyDescent="0.3">
      <c r="A26" s="7" t="s">
        <v>10033</v>
      </c>
      <c r="B26" s="12">
        <v>2693.6923923679065</v>
      </c>
      <c r="C26" s="12">
        <v>2044</v>
      </c>
    </row>
    <row r="27" spans="1:4" x14ac:dyDescent="0.3">
      <c r="A27" s="7" t="s">
        <v>10071</v>
      </c>
      <c r="B27" s="12">
        <v>2662.8532319999945</v>
      </c>
      <c r="C27" s="12">
        <v>10000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workbookViewId="0">
      <selection activeCell="A2" sqref="A2"/>
    </sheetView>
  </sheetViews>
  <sheetFormatPr defaultRowHeight="14.4" x14ac:dyDescent="0.3"/>
  <cols>
    <col min="1" max="1" width="36.33203125" bestFit="1" customWidth="1"/>
    <col min="2" max="2" width="14.5546875" bestFit="1" customWidth="1"/>
    <col min="3" max="3" width="14.33203125" bestFit="1" customWidth="1"/>
    <col min="4" max="4" width="14.21875" bestFit="1" customWidth="1"/>
    <col min="5" max="5" width="6.88671875" bestFit="1" customWidth="1"/>
    <col min="6" max="6" width="9.44140625" bestFit="1" customWidth="1"/>
    <col min="7" max="7" width="9.109375" bestFit="1" customWidth="1"/>
    <col min="8" max="8" width="8.6640625" bestFit="1" customWidth="1"/>
    <col min="9" max="9" width="7.88671875" bestFit="1" customWidth="1"/>
    <col min="10" max="10" width="12.109375" bestFit="1" customWidth="1"/>
    <col min="11" max="11" width="9.33203125" bestFit="1" customWidth="1"/>
    <col min="12" max="12" width="8" bestFit="1" customWidth="1"/>
    <col min="13" max="13" width="12.109375" bestFit="1" customWidth="1"/>
    <col min="14" max="14" width="10.109375" bestFit="1" customWidth="1"/>
    <col min="15" max="15" width="21.109375" bestFit="1" customWidth="1"/>
    <col min="16" max="16" width="15.77734375" bestFit="1" customWidth="1"/>
    <col min="17" max="17" width="6.77734375" bestFit="1" customWidth="1"/>
    <col min="18" max="18" width="12.6640625" bestFit="1" customWidth="1"/>
  </cols>
  <sheetData>
    <row r="1" spans="1:18" x14ac:dyDescent="0.3">
      <c r="A1" s="1" t="s">
        <v>0</v>
      </c>
      <c r="B1" s="1" t="s">
        <v>1</v>
      </c>
      <c r="C1" s="1" t="s">
        <v>2</v>
      </c>
      <c r="D1" s="1" t="s">
        <v>3</v>
      </c>
      <c r="E1" s="1" t="s">
        <v>4</v>
      </c>
      <c r="F1" s="1" t="s">
        <v>5</v>
      </c>
      <c r="G1" s="1" t="s">
        <v>6</v>
      </c>
      <c r="H1" s="1" t="s">
        <v>7</v>
      </c>
      <c r="I1" s="1" t="s">
        <v>8</v>
      </c>
      <c r="J1" s="4" t="s">
        <v>10048</v>
      </c>
      <c r="K1" s="4" t="s">
        <v>10049</v>
      </c>
      <c r="L1" s="4" t="s">
        <v>10050</v>
      </c>
      <c r="M1" s="4" t="s">
        <v>10051</v>
      </c>
      <c r="N1" s="4" t="s">
        <v>10052</v>
      </c>
      <c r="O1" s="4" t="s">
        <v>10053</v>
      </c>
      <c r="P1" s="4" t="s">
        <v>10054</v>
      </c>
      <c r="Q1" s="4" t="s">
        <v>10055</v>
      </c>
      <c r="R1" s="4" t="s">
        <v>10084</v>
      </c>
    </row>
    <row r="2" spans="1:18" x14ac:dyDescent="0.3">
      <c r="A2" t="s">
        <v>50</v>
      </c>
      <c r="B2" s="2">
        <v>45506</v>
      </c>
      <c r="C2" t="s">
        <v>10022</v>
      </c>
      <c r="D2" t="s">
        <v>10033</v>
      </c>
      <c r="E2" t="s">
        <v>10038</v>
      </c>
      <c r="F2">
        <v>10</v>
      </c>
      <c r="G2">
        <v>368.73</v>
      </c>
      <c r="H2">
        <v>302.67</v>
      </c>
      <c r="I2" t="s">
        <v>10039</v>
      </c>
      <c r="J2">
        <f>F2*G2</f>
        <v>3687.3</v>
      </c>
      <c r="K2">
        <f>F2*H2</f>
        <v>3026.7000000000003</v>
      </c>
      <c r="L2">
        <f>J2-K2</f>
        <v>660.59999999999991</v>
      </c>
      <c r="M2" s="5">
        <f>L2/J2</f>
        <v>0.17915547961923356</v>
      </c>
      <c r="N2" t="str">
        <f>IF(ISNA(VLOOKUP(A2,'Returns Data'!A:A,1,0)),"No","Yes")</f>
        <v>No</v>
      </c>
      <c r="O2" t="s">
        <v>10085</v>
      </c>
      <c r="P2" t="str">
        <f>IFERROR(VLOOKUP(A2,'Ratings Data'!A:C,3,0),"No Rating")</f>
        <v>No Rating</v>
      </c>
      <c r="Q2" t="s">
        <v>10058</v>
      </c>
      <c r="R2" t="s">
        <v>10077</v>
      </c>
    </row>
    <row r="3" spans="1:18" x14ac:dyDescent="0.3">
      <c r="A3" t="s">
        <v>145</v>
      </c>
      <c r="B3" s="2">
        <v>45506</v>
      </c>
      <c r="C3" t="s">
        <v>10023</v>
      </c>
      <c r="D3" t="s">
        <v>10033</v>
      </c>
      <c r="E3" t="s">
        <v>10037</v>
      </c>
      <c r="F3">
        <v>7</v>
      </c>
      <c r="G3">
        <v>122.6</v>
      </c>
      <c r="H3">
        <v>106.01</v>
      </c>
      <c r="I3" t="s">
        <v>10040</v>
      </c>
      <c r="J3">
        <f>F3*G3</f>
        <v>858.19999999999993</v>
      </c>
      <c r="K3">
        <f>F3*H3</f>
        <v>742.07</v>
      </c>
      <c r="L3">
        <f>J3-K3</f>
        <v>116.12999999999988</v>
      </c>
      <c r="M3" s="5">
        <f>L3/J3</f>
        <v>0.13531810766721031</v>
      </c>
      <c r="N3" t="str">
        <f>IF(ISNA(VLOOKUP(A3,'Returns Data'!A:A,1,0)),"No","Yes")</f>
        <v>No</v>
      </c>
      <c r="O3" t="s">
        <v>10085</v>
      </c>
      <c r="P3" t="str">
        <f>IFERROR(VLOOKUP(A3,'Ratings Data'!A:C,3,0),"No Rating")</f>
        <v>No Rating</v>
      </c>
      <c r="Q3" t="s">
        <v>10058</v>
      </c>
      <c r="R3" s="5">
        <f>(J3-J2)/J2</f>
        <v>-0.76725517316193426</v>
      </c>
    </row>
    <row r="4" spans="1:18" x14ac:dyDescent="0.3">
      <c r="A4" t="s">
        <v>239</v>
      </c>
      <c r="B4" s="2">
        <v>45506</v>
      </c>
      <c r="C4" t="s">
        <v>10017</v>
      </c>
      <c r="D4" t="s">
        <v>10032</v>
      </c>
      <c r="E4" t="s">
        <v>10035</v>
      </c>
      <c r="F4">
        <v>12</v>
      </c>
      <c r="G4">
        <v>427.79</v>
      </c>
      <c r="H4">
        <v>359.43</v>
      </c>
      <c r="I4" t="s">
        <v>10039</v>
      </c>
      <c r="J4">
        <f>F4*G4</f>
        <v>5133.4800000000005</v>
      </c>
      <c r="K4">
        <f>F4*H4</f>
        <v>4313.16</v>
      </c>
      <c r="L4">
        <f>J4-K4</f>
        <v>820.32000000000062</v>
      </c>
      <c r="M4" s="5">
        <f>L4/J4</f>
        <v>0.15979803174454765</v>
      </c>
      <c r="N4" t="str">
        <f>IF(ISNA(VLOOKUP(A4,'Returns Data'!A:A,1,0)),"No","Yes")</f>
        <v>No</v>
      </c>
      <c r="O4" t="s">
        <v>10085</v>
      </c>
      <c r="P4" t="str">
        <f>IFERROR(VLOOKUP(A4,'Ratings Data'!A:C,3,0),"No Rating")</f>
        <v>No Rating</v>
      </c>
      <c r="Q4" t="s">
        <v>10058</v>
      </c>
      <c r="R4" s="5">
        <f t="shared" ref="R4:R67" si="0">(J4-J3)/J3</f>
        <v>4.9816825914705207</v>
      </c>
    </row>
    <row r="5" spans="1:18" x14ac:dyDescent="0.3">
      <c r="A5" t="s">
        <v>428</v>
      </c>
      <c r="B5" s="2">
        <v>45506</v>
      </c>
      <c r="C5" t="s">
        <v>10021</v>
      </c>
      <c r="D5" t="s">
        <v>10031</v>
      </c>
      <c r="E5" t="s">
        <v>10036</v>
      </c>
      <c r="F5">
        <v>16</v>
      </c>
      <c r="G5">
        <v>243.63</v>
      </c>
      <c r="H5">
        <v>162.88</v>
      </c>
      <c r="I5" t="s">
        <v>10039</v>
      </c>
      <c r="J5">
        <f>F5*G5</f>
        <v>3898.08</v>
      </c>
      <c r="K5">
        <f>F5*H5</f>
        <v>2606.08</v>
      </c>
      <c r="L5">
        <f>J5-K5</f>
        <v>1292</v>
      </c>
      <c r="M5" s="5">
        <f>L5/J5</f>
        <v>0.3314452243155605</v>
      </c>
      <c r="N5" t="str">
        <f>IF(ISNA(VLOOKUP(A5,'Returns Data'!A:A,1,0)),"No","Yes")</f>
        <v>No</v>
      </c>
      <c r="O5" t="s">
        <v>10085</v>
      </c>
      <c r="P5" t="str">
        <f>IFERROR(VLOOKUP(A5,'Ratings Data'!A:C,3,0),"No Rating")</f>
        <v>No Rating</v>
      </c>
      <c r="Q5" t="s">
        <v>10058</v>
      </c>
      <c r="R5" s="5">
        <f t="shared" si="0"/>
        <v>-0.24065546179200084</v>
      </c>
    </row>
    <row r="6" spans="1:18" x14ac:dyDescent="0.3">
      <c r="A6" t="s">
        <v>674</v>
      </c>
      <c r="B6" s="2">
        <v>45506</v>
      </c>
      <c r="C6" t="s">
        <v>10012</v>
      </c>
      <c r="D6" t="s">
        <v>10030</v>
      </c>
      <c r="E6" t="s">
        <v>10034</v>
      </c>
      <c r="F6">
        <v>5</v>
      </c>
      <c r="G6">
        <v>209.86</v>
      </c>
      <c r="H6">
        <v>185.01</v>
      </c>
      <c r="I6" t="s">
        <v>10039</v>
      </c>
      <c r="J6">
        <f>F6*G6</f>
        <v>1049.3000000000002</v>
      </c>
      <c r="K6">
        <f>F6*H6</f>
        <v>925.05</v>
      </c>
      <c r="L6">
        <f>J6-K6</f>
        <v>124.25000000000023</v>
      </c>
      <c r="M6" s="5">
        <f>L6/J6</f>
        <v>0.11841227484990013</v>
      </c>
      <c r="N6" t="str">
        <f>IF(ISNA(VLOOKUP(A6,'Returns Data'!A:A,1,0)),"No","Yes")</f>
        <v>No</v>
      </c>
      <c r="O6" t="s">
        <v>10085</v>
      </c>
      <c r="P6" t="str">
        <f>IFERROR(VLOOKUP(A6,'Ratings Data'!A:C,3,0),"No Rating")</f>
        <v>No Rating</v>
      </c>
      <c r="Q6" t="s">
        <v>10058</v>
      </c>
      <c r="R6" s="5">
        <f t="shared" si="0"/>
        <v>-0.73081619669170461</v>
      </c>
    </row>
    <row r="7" spans="1:18" x14ac:dyDescent="0.3">
      <c r="A7" t="s">
        <v>1230</v>
      </c>
      <c r="B7" s="2">
        <v>45506</v>
      </c>
      <c r="C7" t="s">
        <v>10012</v>
      </c>
      <c r="D7" t="s">
        <v>10030</v>
      </c>
      <c r="E7" t="s">
        <v>10036</v>
      </c>
      <c r="F7">
        <v>15</v>
      </c>
      <c r="G7">
        <v>323.62</v>
      </c>
      <c r="H7">
        <v>288.60000000000002</v>
      </c>
      <c r="I7" t="s">
        <v>10039</v>
      </c>
      <c r="J7">
        <f>F7*G7</f>
        <v>4854.3</v>
      </c>
      <c r="K7">
        <f>F7*H7</f>
        <v>4329</v>
      </c>
      <c r="L7">
        <f>J7-K7</f>
        <v>525.30000000000018</v>
      </c>
      <c r="M7" s="5">
        <f>L7/J7</f>
        <v>0.10821333662938017</v>
      </c>
      <c r="N7" t="str">
        <f>IF(ISNA(VLOOKUP(A7,'Returns Data'!A:A,1,0)),"No","Yes")</f>
        <v>No</v>
      </c>
      <c r="O7" t="s">
        <v>10085</v>
      </c>
      <c r="P7" t="str">
        <f>IFERROR(VLOOKUP(A7,'Ratings Data'!A:C,3,0),"No Rating")</f>
        <v>No Rating</v>
      </c>
      <c r="Q7" t="s">
        <v>10058</v>
      </c>
      <c r="R7" s="5">
        <f t="shared" si="0"/>
        <v>3.6262270084818442</v>
      </c>
    </row>
    <row r="8" spans="1:18" x14ac:dyDescent="0.3">
      <c r="A8" t="s">
        <v>1892</v>
      </c>
      <c r="B8" s="2">
        <v>45506</v>
      </c>
      <c r="C8" t="s">
        <v>10022</v>
      </c>
      <c r="D8" t="s">
        <v>10033</v>
      </c>
      <c r="E8" t="s">
        <v>10035</v>
      </c>
      <c r="F8">
        <v>19</v>
      </c>
      <c r="G8">
        <v>67.739999999999995</v>
      </c>
      <c r="H8">
        <v>57.02</v>
      </c>
      <c r="I8" t="s">
        <v>10039</v>
      </c>
      <c r="J8">
        <f>F8*G8</f>
        <v>1287.06</v>
      </c>
      <c r="K8">
        <f>F8*H8</f>
        <v>1083.3800000000001</v>
      </c>
      <c r="L8">
        <f>J8-K8</f>
        <v>203.67999999999984</v>
      </c>
      <c r="M8" s="5">
        <f>L8/J8</f>
        <v>0.15825214053734857</v>
      </c>
      <c r="N8" t="str">
        <f>IF(ISNA(VLOOKUP(A8,'Returns Data'!A:A,1,0)),"No","Yes")</f>
        <v>No</v>
      </c>
      <c r="O8" t="s">
        <v>10085</v>
      </c>
      <c r="P8">
        <f>IFERROR(VLOOKUP(A8,'Ratings Data'!A:C,3,0),"No Rating")</f>
        <v>4</v>
      </c>
      <c r="Q8" t="s">
        <v>10058</v>
      </c>
      <c r="R8" s="5">
        <f t="shared" si="0"/>
        <v>-0.73486187503862554</v>
      </c>
    </row>
    <row r="9" spans="1:18" x14ac:dyDescent="0.3">
      <c r="A9" t="s">
        <v>2162</v>
      </c>
      <c r="B9" s="2">
        <v>45506</v>
      </c>
      <c r="C9" t="s">
        <v>10018</v>
      </c>
      <c r="D9" t="s">
        <v>10033</v>
      </c>
      <c r="E9" t="s">
        <v>10036</v>
      </c>
      <c r="F9">
        <v>1</v>
      </c>
      <c r="G9">
        <v>207.63</v>
      </c>
      <c r="H9">
        <v>167.46</v>
      </c>
      <c r="I9" t="s">
        <v>10039</v>
      </c>
      <c r="J9">
        <f>F9*G9</f>
        <v>207.63</v>
      </c>
      <c r="K9">
        <f>F9*H9</f>
        <v>167.46</v>
      </c>
      <c r="L9">
        <f>J9-K9</f>
        <v>40.169999999999987</v>
      </c>
      <c r="M9" s="5">
        <f>L9/J9</f>
        <v>0.19346915185666805</v>
      </c>
      <c r="N9" t="str">
        <f>IF(ISNA(VLOOKUP(A9,'Returns Data'!A:A,1,0)),"No","Yes")</f>
        <v>No</v>
      </c>
      <c r="O9" t="s">
        <v>10085</v>
      </c>
      <c r="P9" t="str">
        <f>IFERROR(VLOOKUP(A9,'Ratings Data'!A:C,3,0),"No Rating")</f>
        <v>No Rating</v>
      </c>
      <c r="Q9" t="s">
        <v>10058</v>
      </c>
      <c r="R9" s="5">
        <f t="shared" si="0"/>
        <v>-0.838678849470887</v>
      </c>
    </row>
    <row r="10" spans="1:18" x14ac:dyDescent="0.3">
      <c r="A10" t="s">
        <v>2441</v>
      </c>
      <c r="B10" s="2">
        <v>45506</v>
      </c>
      <c r="C10" t="s">
        <v>10019</v>
      </c>
      <c r="D10" t="s">
        <v>10031</v>
      </c>
      <c r="E10" t="s">
        <v>10035</v>
      </c>
      <c r="F10">
        <v>8</v>
      </c>
      <c r="G10">
        <v>154.33000000000001</v>
      </c>
      <c r="H10">
        <v>112.23</v>
      </c>
      <c r="I10" t="s">
        <v>10040</v>
      </c>
      <c r="J10">
        <f>F10*G10</f>
        <v>1234.6400000000001</v>
      </c>
      <c r="K10">
        <f>F10*H10</f>
        <v>897.84</v>
      </c>
      <c r="L10">
        <f>J10-K10</f>
        <v>336.80000000000007</v>
      </c>
      <c r="M10" s="5">
        <f>L10/J10</f>
        <v>0.27279206894317376</v>
      </c>
      <c r="N10" t="str">
        <f>IF(ISNA(VLOOKUP(A10,'Returns Data'!A:A,1,0)),"No","Yes")</f>
        <v>No</v>
      </c>
      <c r="O10" t="s">
        <v>10085</v>
      </c>
      <c r="P10" t="str">
        <f>IFERROR(VLOOKUP(A10,'Ratings Data'!A:C,3,0),"No Rating")</f>
        <v>No Rating</v>
      </c>
      <c r="Q10" t="s">
        <v>10058</v>
      </c>
      <c r="R10" s="5">
        <f t="shared" si="0"/>
        <v>4.9463468670230712</v>
      </c>
    </row>
    <row r="11" spans="1:18" x14ac:dyDescent="0.3">
      <c r="A11" t="s">
        <v>2493</v>
      </c>
      <c r="B11" s="2">
        <v>45506</v>
      </c>
      <c r="C11" t="s">
        <v>10012</v>
      </c>
      <c r="D11" t="s">
        <v>10030</v>
      </c>
      <c r="E11" t="s">
        <v>10036</v>
      </c>
      <c r="F11">
        <v>7</v>
      </c>
      <c r="G11">
        <v>333.1</v>
      </c>
      <c r="H11">
        <v>249.82</v>
      </c>
      <c r="I11" t="s">
        <v>10040</v>
      </c>
      <c r="J11">
        <f>F11*G11</f>
        <v>2331.7000000000003</v>
      </c>
      <c r="K11">
        <f>F11*H11</f>
        <v>1748.74</v>
      </c>
      <c r="L11">
        <f>J11-K11</f>
        <v>582.96000000000026</v>
      </c>
      <c r="M11" s="5">
        <f>L11/J11</f>
        <v>0.25001501050735525</v>
      </c>
      <c r="N11" t="str">
        <f>IF(ISNA(VLOOKUP(A11,'Returns Data'!A:A,1,0)),"No","Yes")</f>
        <v>Yes</v>
      </c>
      <c r="O11" t="str">
        <f>IFERROR(VLOOKUP(A11,'Returns Data'!A:E,5,0),"No Returns")</f>
        <v>Damaged</v>
      </c>
      <c r="P11" t="str">
        <f>IFERROR(VLOOKUP(A11,'Ratings Data'!A:C,3,0),"No Rating")</f>
        <v>No Rating</v>
      </c>
      <c r="Q11" t="s">
        <v>10058</v>
      </c>
      <c r="R11" s="5">
        <f t="shared" si="0"/>
        <v>0.88856670770427015</v>
      </c>
    </row>
    <row r="12" spans="1:18" x14ac:dyDescent="0.3">
      <c r="A12" t="s">
        <v>2597</v>
      </c>
      <c r="B12" s="2">
        <v>45506</v>
      </c>
      <c r="C12" t="s">
        <v>10014</v>
      </c>
      <c r="D12" t="s">
        <v>10030</v>
      </c>
      <c r="E12" t="s">
        <v>10035</v>
      </c>
      <c r="F12">
        <v>8</v>
      </c>
      <c r="G12">
        <v>233.07</v>
      </c>
      <c r="H12">
        <v>141.44</v>
      </c>
      <c r="I12" t="s">
        <v>10040</v>
      </c>
      <c r="J12">
        <f>F12*G12</f>
        <v>1864.56</v>
      </c>
      <c r="K12">
        <f>F12*H12</f>
        <v>1131.52</v>
      </c>
      <c r="L12">
        <f>J12-K12</f>
        <v>733.04</v>
      </c>
      <c r="M12" s="5">
        <f>L12/J12</f>
        <v>0.39314369073668853</v>
      </c>
      <c r="N12" t="str">
        <f>IF(ISNA(VLOOKUP(A12,'Returns Data'!A:A,1,0)),"No","Yes")</f>
        <v>No</v>
      </c>
      <c r="O12" t="s">
        <v>10085</v>
      </c>
      <c r="P12" t="str">
        <f>IFERROR(VLOOKUP(A12,'Ratings Data'!A:C,3,0),"No Rating")</f>
        <v>No Rating</v>
      </c>
      <c r="Q12" t="s">
        <v>10058</v>
      </c>
      <c r="R12" s="5">
        <f t="shared" si="0"/>
        <v>-0.20034309731097494</v>
      </c>
    </row>
    <row r="13" spans="1:18" x14ac:dyDescent="0.3">
      <c r="A13" t="s">
        <v>2950</v>
      </c>
      <c r="B13" s="2">
        <v>45506</v>
      </c>
      <c r="C13" t="s">
        <v>10012</v>
      </c>
      <c r="D13" t="s">
        <v>10030</v>
      </c>
      <c r="E13" t="s">
        <v>10036</v>
      </c>
      <c r="F13">
        <v>3</v>
      </c>
      <c r="G13">
        <v>257.05</v>
      </c>
      <c r="H13">
        <v>223.62</v>
      </c>
      <c r="I13" t="s">
        <v>10040</v>
      </c>
      <c r="J13">
        <f>F13*G13</f>
        <v>771.15000000000009</v>
      </c>
      <c r="K13">
        <f>F13*H13</f>
        <v>670.86</v>
      </c>
      <c r="L13">
        <f>J13-K13</f>
        <v>100.29000000000008</v>
      </c>
      <c r="M13" s="5">
        <f>L13/J13</f>
        <v>0.13005251896518197</v>
      </c>
      <c r="N13" t="str">
        <f>IF(ISNA(VLOOKUP(A13,'Returns Data'!A:A,1,0)),"No","Yes")</f>
        <v>Yes</v>
      </c>
      <c r="O13" t="str">
        <f>IFERROR(VLOOKUP(A13,'Returns Data'!A:E,5,0),"No Returns")</f>
        <v>Customer Changed Mind</v>
      </c>
      <c r="P13" t="str">
        <f>IFERROR(VLOOKUP(A13,'Ratings Data'!A:C,3,0),"No Rating")</f>
        <v>No Rating</v>
      </c>
      <c r="Q13" t="s">
        <v>10058</v>
      </c>
      <c r="R13" s="5">
        <f t="shared" si="0"/>
        <v>-0.58641717080705358</v>
      </c>
    </row>
    <row r="14" spans="1:18" x14ac:dyDescent="0.3">
      <c r="A14" t="s">
        <v>2996</v>
      </c>
      <c r="B14" s="2">
        <v>45506</v>
      </c>
      <c r="C14" t="s">
        <v>10017</v>
      </c>
      <c r="D14" t="s">
        <v>10032</v>
      </c>
      <c r="E14" t="s">
        <v>10035</v>
      </c>
      <c r="F14">
        <v>9</v>
      </c>
      <c r="G14">
        <v>115.05</v>
      </c>
      <c r="H14">
        <v>71.349999999999994</v>
      </c>
      <c r="I14" t="s">
        <v>10039</v>
      </c>
      <c r="J14">
        <f>F14*G14</f>
        <v>1035.45</v>
      </c>
      <c r="K14">
        <f>F14*H14</f>
        <v>642.15</v>
      </c>
      <c r="L14">
        <f>J14-K14</f>
        <v>393.30000000000007</v>
      </c>
      <c r="M14" s="5">
        <f>L14/J14</f>
        <v>0.37983485441112563</v>
      </c>
      <c r="N14" t="str">
        <f>IF(ISNA(VLOOKUP(A14,'Returns Data'!A:A,1,0)),"No","Yes")</f>
        <v>No</v>
      </c>
      <c r="O14" t="s">
        <v>10085</v>
      </c>
      <c r="P14" t="str">
        <f>IFERROR(VLOOKUP(A14,'Ratings Data'!A:C,3,0),"No Rating")</f>
        <v>No Rating</v>
      </c>
      <c r="Q14" t="s">
        <v>10058</v>
      </c>
      <c r="R14" s="5">
        <f t="shared" si="0"/>
        <v>0.34273487648317436</v>
      </c>
    </row>
    <row r="15" spans="1:18" x14ac:dyDescent="0.3">
      <c r="A15" t="s">
        <v>3063</v>
      </c>
      <c r="B15" s="2">
        <v>45506</v>
      </c>
      <c r="C15" t="s">
        <v>10023</v>
      </c>
      <c r="D15" t="s">
        <v>10033</v>
      </c>
      <c r="E15" t="s">
        <v>10037</v>
      </c>
      <c r="F15">
        <v>11</v>
      </c>
      <c r="G15">
        <v>218.04</v>
      </c>
      <c r="H15">
        <v>177.52</v>
      </c>
      <c r="I15" t="s">
        <v>10039</v>
      </c>
      <c r="J15">
        <f>F15*G15</f>
        <v>2398.44</v>
      </c>
      <c r="K15">
        <f>F15*H15</f>
        <v>1952.72</v>
      </c>
      <c r="L15">
        <f>J15-K15</f>
        <v>445.72</v>
      </c>
      <c r="M15" s="5">
        <f>L15/J15</f>
        <v>0.18583746101632728</v>
      </c>
      <c r="N15" t="str">
        <f>IF(ISNA(VLOOKUP(A15,'Returns Data'!A:A,1,0)),"No","Yes")</f>
        <v>No</v>
      </c>
      <c r="O15" t="s">
        <v>10085</v>
      </c>
      <c r="P15" t="str">
        <f>IFERROR(VLOOKUP(A15,'Ratings Data'!A:C,3,0),"No Rating")</f>
        <v>No Rating</v>
      </c>
      <c r="Q15" t="s">
        <v>10058</v>
      </c>
      <c r="R15" s="5">
        <f t="shared" si="0"/>
        <v>1.3163262349703027</v>
      </c>
    </row>
    <row r="16" spans="1:18" x14ac:dyDescent="0.3">
      <c r="A16" t="s">
        <v>3219</v>
      </c>
      <c r="B16" s="2">
        <v>45506</v>
      </c>
      <c r="C16" t="s">
        <v>10017</v>
      </c>
      <c r="D16" t="s">
        <v>10032</v>
      </c>
      <c r="E16" t="s">
        <v>10036</v>
      </c>
      <c r="F16">
        <v>3</v>
      </c>
      <c r="G16">
        <v>109.99</v>
      </c>
      <c r="H16">
        <v>90.77</v>
      </c>
      <c r="I16" t="s">
        <v>10040</v>
      </c>
      <c r="J16">
        <f>F16*G16</f>
        <v>329.96999999999997</v>
      </c>
      <c r="K16">
        <f>F16*H16</f>
        <v>272.31</v>
      </c>
      <c r="L16">
        <f>J16-K16</f>
        <v>57.659999999999968</v>
      </c>
      <c r="M16" s="5">
        <f>L16/J16</f>
        <v>0.17474315846895164</v>
      </c>
      <c r="N16" t="str">
        <f>IF(ISNA(VLOOKUP(A16,'Returns Data'!A:A,1,0)),"No","Yes")</f>
        <v>No</v>
      </c>
      <c r="O16" t="s">
        <v>10085</v>
      </c>
      <c r="P16" t="str">
        <f>IFERROR(VLOOKUP(A16,'Ratings Data'!A:C,3,0),"No Rating")</f>
        <v>No Rating</v>
      </c>
      <c r="Q16" t="s">
        <v>10058</v>
      </c>
      <c r="R16" s="5">
        <f t="shared" si="0"/>
        <v>-0.86242307499874926</v>
      </c>
    </row>
    <row r="17" spans="1:18" x14ac:dyDescent="0.3">
      <c r="A17" t="s">
        <v>3641</v>
      </c>
      <c r="B17" s="2">
        <v>45506</v>
      </c>
      <c r="C17" t="s">
        <v>10010</v>
      </c>
      <c r="D17" t="s">
        <v>10029</v>
      </c>
      <c r="E17" t="s">
        <v>10037</v>
      </c>
      <c r="F17">
        <v>3</v>
      </c>
      <c r="G17">
        <v>69.819999999999993</v>
      </c>
      <c r="H17">
        <v>49.66</v>
      </c>
      <c r="I17" t="s">
        <v>10040</v>
      </c>
      <c r="J17">
        <f>F17*G17</f>
        <v>209.45999999999998</v>
      </c>
      <c r="K17">
        <f>F17*H17</f>
        <v>148.97999999999999</v>
      </c>
      <c r="L17">
        <f>J17-K17</f>
        <v>60.47999999999999</v>
      </c>
      <c r="M17" s="5">
        <f>L17/J17</f>
        <v>0.28874248066456598</v>
      </c>
      <c r="N17" t="str">
        <f>IF(ISNA(VLOOKUP(A17,'Returns Data'!A:A,1,0)),"No","Yes")</f>
        <v>No</v>
      </c>
      <c r="O17" t="s">
        <v>10085</v>
      </c>
      <c r="P17" t="str">
        <f>IFERROR(VLOOKUP(A17,'Ratings Data'!A:C,3,0),"No Rating")</f>
        <v>No Rating</v>
      </c>
      <c r="Q17" t="s">
        <v>10058</v>
      </c>
      <c r="R17" s="5">
        <f t="shared" si="0"/>
        <v>-0.36521501954723157</v>
      </c>
    </row>
    <row r="18" spans="1:18" x14ac:dyDescent="0.3">
      <c r="A18" t="s">
        <v>3733</v>
      </c>
      <c r="B18" s="2">
        <v>45506</v>
      </c>
      <c r="C18" t="s">
        <v>10016</v>
      </c>
      <c r="D18" t="s">
        <v>10032</v>
      </c>
      <c r="E18" t="s">
        <v>10035</v>
      </c>
      <c r="F18">
        <v>4</v>
      </c>
      <c r="G18">
        <v>284.82</v>
      </c>
      <c r="H18">
        <v>248.21</v>
      </c>
      <c r="I18" t="s">
        <v>10040</v>
      </c>
      <c r="J18">
        <f>F18*G18</f>
        <v>1139.28</v>
      </c>
      <c r="K18">
        <f>F18*H18</f>
        <v>992.84</v>
      </c>
      <c r="L18">
        <f>J18-K18</f>
        <v>146.43999999999994</v>
      </c>
      <c r="M18" s="5">
        <f>L18/J18</f>
        <v>0.12853732181728805</v>
      </c>
      <c r="N18" t="str">
        <f>IF(ISNA(VLOOKUP(A18,'Returns Data'!A:A,1,0)),"No","Yes")</f>
        <v>No</v>
      </c>
      <c r="O18" t="s">
        <v>10085</v>
      </c>
      <c r="P18" t="str">
        <f>IFERROR(VLOOKUP(A18,'Ratings Data'!A:C,3,0),"No Rating")</f>
        <v>No Rating</v>
      </c>
      <c r="Q18" t="s">
        <v>10058</v>
      </c>
      <c r="R18" s="5">
        <f t="shared" si="0"/>
        <v>4.4391291893440279</v>
      </c>
    </row>
    <row r="19" spans="1:18" x14ac:dyDescent="0.3">
      <c r="A19" t="s">
        <v>4676</v>
      </c>
      <c r="B19" s="2">
        <v>45506</v>
      </c>
      <c r="C19" t="s">
        <v>10026</v>
      </c>
      <c r="D19" t="s">
        <v>10031</v>
      </c>
      <c r="E19" t="s">
        <v>10034</v>
      </c>
      <c r="F19">
        <v>16</v>
      </c>
      <c r="G19">
        <v>470.22</v>
      </c>
      <c r="H19">
        <v>419.52</v>
      </c>
      <c r="I19" t="s">
        <v>10040</v>
      </c>
      <c r="J19">
        <f>F19*G19</f>
        <v>7523.52</v>
      </c>
      <c r="K19">
        <f>F19*H19</f>
        <v>6712.32</v>
      </c>
      <c r="L19">
        <f>J19-K19</f>
        <v>811.20000000000073</v>
      </c>
      <c r="M19" s="5">
        <f>L19/J19</f>
        <v>0.10782187061375535</v>
      </c>
      <c r="N19" t="str">
        <f>IF(ISNA(VLOOKUP(A19,'Returns Data'!A:A,1,0)),"No","Yes")</f>
        <v>No</v>
      </c>
      <c r="O19" t="s">
        <v>10085</v>
      </c>
      <c r="P19" t="str">
        <f>IFERROR(VLOOKUP(A19,'Ratings Data'!A:C,3,0),"No Rating")</f>
        <v>No Rating</v>
      </c>
      <c r="Q19" t="s">
        <v>10058</v>
      </c>
      <c r="R19" s="5">
        <f t="shared" si="0"/>
        <v>5.6037497366757956</v>
      </c>
    </row>
    <row r="20" spans="1:18" x14ac:dyDescent="0.3">
      <c r="A20" t="s">
        <v>4715</v>
      </c>
      <c r="B20" s="2">
        <v>45506</v>
      </c>
      <c r="C20" t="s">
        <v>10024</v>
      </c>
      <c r="D20" t="s">
        <v>10029</v>
      </c>
      <c r="E20" t="s">
        <v>10038</v>
      </c>
      <c r="F20">
        <v>2</v>
      </c>
      <c r="G20">
        <v>488.13</v>
      </c>
      <c r="H20">
        <v>332.92</v>
      </c>
      <c r="I20" t="s">
        <v>10039</v>
      </c>
      <c r="J20">
        <f>F20*G20</f>
        <v>976.26</v>
      </c>
      <c r="K20">
        <f>F20*H20</f>
        <v>665.84</v>
      </c>
      <c r="L20">
        <f>J20-K20</f>
        <v>310.41999999999996</v>
      </c>
      <c r="M20" s="5">
        <f>L20/J20</f>
        <v>0.31796857394546529</v>
      </c>
      <c r="N20" t="str">
        <f>IF(ISNA(VLOOKUP(A20,'Returns Data'!A:A,1,0)),"No","Yes")</f>
        <v>No</v>
      </c>
      <c r="O20" t="s">
        <v>10085</v>
      </c>
      <c r="P20" t="str">
        <f>IFERROR(VLOOKUP(A20,'Ratings Data'!A:C,3,0),"No Rating")</f>
        <v>No Rating</v>
      </c>
      <c r="Q20" t="s">
        <v>10058</v>
      </c>
      <c r="R20" s="5">
        <f t="shared" si="0"/>
        <v>-0.87023893071328318</v>
      </c>
    </row>
    <row r="21" spans="1:18" x14ac:dyDescent="0.3">
      <c r="A21" t="s">
        <v>5187</v>
      </c>
      <c r="B21" s="2">
        <v>45506</v>
      </c>
      <c r="C21" t="s">
        <v>10010</v>
      </c>
      <c r="D21" t="s">
        <v>10029</v>
      </c>
      <c r="E21" t="s">
        <v>10035</v>
      </c>
      <c r="F21">
        <v>8</v>
      </c>
      <c r="G21">
        <v>193.89</v>
      </c>
      <c r="H21">
        <v>151.36000000000001</v>
      </c>
      <c r="I21" t="s">
        <v>10040</v>
      </c>
      <c r="J21">
        <f>F21*G21</f>
        <v>1551.12</v>
      </c>
      <c r="K21">
        <f>F21*H21</f>
        <v>1210.8800000000001</v>
      </c>
      <c r="L21">
        <f>J21-K21</f>
        <v>340.23999999999978</v>
      </c>
      <c r="M21" s="5">
        <f>L21/J21</f>
        <v>0.21935117850327493</v>
      </c>
      <c r="N21" t="str">
        <f>IF(ISNA(VLOOKUP(A21,'Returns Data'!A:A,1,0)),"No","Yes")</f>
        <v>No</v>
      </c>
      <c r="O21" t="s">
        <v>10085</v>
      </c>
      <c r="P21" t="str">
        <f>IFERROR(VLOOKUP(A21,'Ratings Data'!A:C,3,0),"No Rating")</f>
        <v>No Rating</v>
      </c>
      <c r="Q21" t="s">
        <v>10058</v>
      </c>
      <c r="R21" s="5">
        <f t="shared" si="0"/>
        <v>0.58883903878065258</v>
      </c>
    </row>
    <row r="22" spans="1:18" x14ac:dyDescent="0.3">
      <c r="A22" t="s">
        <v>5194</v>
      </c>
      <c r="B22" s="2">
        <v>45506</v>
      </c>
      <c r="C22" t="s">
        <v>10026</v>
      </c>
      <c r="D22" t="s">
        <v>10031</v>
      </c>
      <c r="E22" t="s">
        <v>10034</v>
      </c>
      <c r="F22">
        <v>12</v>
      </c>
      <c r="G22">
        <v>393.32</v>
      </c>
      <c r="H22">
        <v>236.75</v>
      </c>
      <c r="I22" t="s">
        <v>10039</v>
      </c>
      <c r="J22">
        <f>F22*G22</f>
        <v>4719.84</v>
      </c>
      <c r="K22">
        <f>F22*H22</f>
        <v>2841</v>
      </c>
      <c r="L22">
        <f>J22-K22</f>
        <v>1878.8400000000001</v>
      </c>
      <c r="M22" s="5">
        <f>L22/J22</f>
        <v>0.39807281602766198</v>
      </c>
      <c r="N22" t="str">
        <f>IF(ISNA(VLOOKUP(A22,'Returns Data'!A:A,1,0)),"No","Yes")</f>
        <v>No</v>
      </c>
      <c r="O22" t="s">
        <v>10085</v>
      </c>
      <c r="P22">
        <f>IFERROR(VLOOKUP(A22,'Ratings Data'!A:C,3,0),"No Rating")</f>
        <v>4</v>
      </c>
      <c r="Q22" t="s">
        <v>10058</v>
      </c>
      <c r="R22" s="5">
        <f t="shared" si="0"/>
        <v>2.0428593532415289</v>
      </c>
    </row>
    <row r="23" spans="1:18" x14ac:dyDescent="0.3">
      <c r="A23" t="s">
        <v>6439</v>
      </c>
      <c r="B23" s="2">
        <v>45506</v>
      </c>
      <c r="C23" t="s">
        <v>10020</v>
      </c>
      <c r="D23" t="s">
        <v>10030</v>
      </c>
      <c r="E23" t="s">
        <v>10036</v>
      </c>
      <c r="F23">
        <v>10</v>
      </c>
      <c r="G23">
        <v>207.38</v>
      </c>
      <c r="H23">
        <v>168.67</v>
      </c>
      <c r="I23" t="s">
        <v>10040</v>
      </c>
      <c r="J23">
        <f>F23*G23</f>
        <v>2073.8000000000002</v>
      </c>
      <c r="K23">
        <f>F23*H23</f>
        <v>1686.6999999999998</v>
      </c>
      <c r="L23">
        <f>J23-K23</f>
        <v>387.10000000000036</v>
      </c>
      <c r="M23" s="5">
        <f>L23/J23</f>
        <v>0.18666216607194538</v>
      </c>
      <c r="N23" t="str">
        <f>IF(ISNA(VLOOKUP(A23,'Returns Data'!A:A,1,0)),"No","Yes")</f>
        <v>No</v>
      </c>
      <c r="O23" t="s">
        <v>10085</v>
      </c>
      <c r="P23" t="str">
        <f>IFERROR(VLOOKUP(A23,'Ratings Data'!A:C,3,0),"No Rating")</f>
        <v>No Rating</v>
      </c>
      <c r="Q23" t="s">
        <v>10058</v>
      </c>
      <c r="R23" s="5">
        <f t="shared" si="0"/>
        <v>-0.56062069900674594</v>
      </c>
    </row>
    <row r="24" spans="1:18" x14ac:dyDescent="0.3">
      <c r="A24" t="s">
        <v>6622</v>
      </c>
      <c r="B24" s="2">
        <v>45506</v>
      </c>
      <c r="C24" t="s">
        <v>10015</v>
      </c>
      <c r="D24" t="s">
        <v>10031</v>
      </c>
      <c r="E24" t="s">
        <v>10034</v>
      </c>
      <c r="F24">
        <v>20</v>
      </c>
      <c r="G24">
        <v>297.01</v>
      </c>
      <c r="H24">
        <v>227.14</v>
      </c>
      <c r="I24" t="s">
        <v>10040</v>
      </c>
      <c r="J24">
        <f>F24*G24</f>
        <v>5940.2</v>
      </c>
      <c r="K24">
        <f>F24*H24</f>
        <v>4542.7999999999993</v>
      </c>
      <c r="L24">
        <f>J24-K24</f>
        <v>1397.4000000000005</v>
      </c>
      <c r="M24" s="5">
        <f>L24/J24</f>
        <v>0.23524460455876917</v>
      </c>
      <c r="N24" t="str">
        <f>IF(ISNA(VLOOKUP(A24,'Returns Data'!A:A,1,0)),"No","Yes")</f>
        <v>No</v>
      </c>
      <c r="O24" t="s">
        <v>10085</v>
      </c>
      <c r="P24">
        <f>IFERROR(VLOOKUP(A24,'Ratings Data'!A:C,3,0),"No Rating")</f>
        <v>1</v>
      </c>
      <c r="Q24" t="s">
        <v>10058</v>
      </c>
      <c r="R24" s="5">
        <f t="shared" si="0"/>
        <v>1.8644035104638823</v>
      </c>
    </row>
    <row r="25" spans="1:18" x14ac:dyDescent="0.3">
      <c r="A25" t="s">
        <v>6765</v>
      </c>
      <c r="B25" s="2">
        <v>45506</v>
      </c>
      <c r="C25" t="s">
        <v>10028</v>
      </c>
      <c r="D25" t="s">
        <v>10032</v>
      </c>
      <c r="E25" t="s">
        <v>10034</v>
      </c>
      <c r="F25">
        <v>7</v>
      </c>
      <c r="G25">
        <v>390.72</v>
      </c>
      <c r="H25">
        <v>260.04000000000002</v>
      </c>
      <c r="I25" t="s">
        <v>10039</v>
      </c>
      <c r="J25">
        <f>F25*G25</f>
        <v>2735.04</v>
      </c>
      <c r="K25">
        <f>F25*H25</f>
        <v>1820.2800000000002</v>
      </c>
      <c r="L25">
        <f>J25-K25</f>
        <v>914.75999999999976</v>
      </c>
      <c r="M25" s="5">
        <f>L25/J25</f>
        <v>0.33445945945945937</v>
      </c>
      <c r="N25" t="str">
        <f>IF(ISNA(VLOOKUP(A25,'Returns Data'!A:A,1,0)),"No","Yes")</f>
        <v>No</v>
      </c>
      <c r="O25" t="s">
        <v>10085</v>
      </c>
      <c r="P25" t="str">
        <f>IFERROR(VLOOKUP(A25,'Ratings Data'!A:C,3,0),"No Rating")</f>
        <v>No Rating</v>
      </c>
      <c r="Q25" t="s">
        <v>10058</v>
      </c>
      <c r="R25" s="5">
        <f t="shared" si="0"/>
        <v>-0.53957105821352813</v>
      </c>
    </row>
    <row r="26" spans="1:18" x14ac:dyDescent="0.3">
      <c r="A26" t="s">
        <v>7001</v>
      </c>
      <c r="B26" s="2">
        <v>45506</v>
      </c>
      <c r="C26" t="s">
        <v>10010</v>
      </c>
      <c r="D26" t="s">
        <v>10029</v>
      </c>
      <c r="E26" t="s">
        <v>10035</v>
      </c>
      <c r="F26">
        <v>1</v>
      </c>
      <c r="G26">
        <v>228.3</v>
      </c>
      <c r="H26">
        <v>159.96</v>
      </c>
      <c r="I26" t="s">
        <v>10040</v>
      </c>
      <c r="J26">
        <f>F26*G26</f>
        <v>228.3</v>
      </c>
      <c r="K26">
        <f>F26*H26</f>
        <v>159.96</v>
      </c>
      <c r="L26">
        <f>J26-K26</f>
        <v>68.34</v>
      </c>
      <c r="M26" s="5">
        <f>L26/J26</f>
        <v>0.29934296977660974</v>
      </c>
      <c r="N26" t="str">
        <f>IF(ISNA(VLOOKUP(A26,'Returns Data'!A:A,1,0)),"No","Yes")</f>
        <v>No</v>
      </c>
      <c r="O26" t="s">
        <v>10085</v>
      </c>
      <c r="P26" t="str">
        <f>IFERROR(VLOOKUP(A26,'Ratings Data'!A:C,3,0),"No Rating")</f>
        <v>No Rating</v>
      </c>
      <c r="Q26" t="s">
        <v>10058</v>
      </c>
      <c r="R26" s="5">
        <f t="shared" si="0"/>
        <v>-0.91652772902772894</v>
      </c>
    </row>
    <row r="27" spans="1:18" x14ac:dyDescent="0.3">
      <c r="A27" t="s">
        <v>7226</v>
      </c>
      <c r="B27" s="2">
        <v>45506</v>
      </c>
      <c r="C27" t="s">
        <v>10017</v>
      </c>
      <c r="D27" t="s">
        <v>10032</v>
      </c>
      <c r="E27" t="s">
        <v>10034</v>
      </c>
      <c r="F27">
        <v>20</v>
      </c>
      <c r="G27">
        <v>449.81</v>
      </c>
      <c r="H27">
        <v>392.42</v>
      </c>
      <c r="I27" t="s">
        <v>10040</v>
      </c>
      <c r="J27">
        <f>F27*G27</f>
        <v>8996.2000000000007</v>
      </c>
      <c r="K27">
        <f>F27*H27</f>
        <v>7848.4000000000005</v>
      </c>
      <c r="L27">
        <f>J27-K27</f>
        <v>1147.8000000000002</v>
      </c>
      <c r="M27" s="5">
        <f>L27/J27</f>
        <v>0.12758720348591629</v>
      </c>
      <c r="N27" t="str">
        <f>IF(ISNA(VLOOKUP(A27,'Returns Data'!A:A,1,0)),"No","Yes")</f>
        <v>No</v>
      </c>
      <c r="O27" t="s">
        <v>10085</v>
      </c>
      <c r="P27" t="str">
        <f>IFERROR(VLOOKUP(A27,'Ratings Data'!A:C,3,0),"No Rating")</f>
        <v>No Rating</v>
      </c>
      <c r="Q27" t="s">
        <v>10058</v>
      </c>
      <c r="R27" s="5">
        <f t="shared" si="0"/>
        <v>38.405168637757342</v>
      </c>
    </row>
    <row r="28" spans="1:18" x14ac:dyDescent="0.3">
      <c r="A28" t="s">
        <v>7265</v>
      </c>
      <c r="B28" s="2">
        <v>45506</v>
      </c>
      <c r="C28" t="s">
        <v>10013</v>
      </c>
      <c r="D28" t="s">
        <v>10030</v>
      </c>
      <c r="E28" t="s">
        <v>10034</v>
      </c>
      <c r="F28">
        <v>2</v>
      </c>
      <c r="G28">
        <v>424.84</v>
      </c>
      <c r="H28">
        <v>308.95999999999998</v>
      </c>
      <c r="I28" t="s">
        <v>10040</v>
      </c>
      <c r="J28">
        <f>F28*G28</f>
        <v>849.68</v>
      </c>
      <c r="K28">
        <f>F28*H28</f>
        <v>617.91999999999996</v>
      </c>
      <c r="L28">
        <f>J28-K28</f>
        <v>231.76</v>
      </c>
      <c r="M28" s="5">
        <f>L28/J28</f>
        <v>0.27276151021561057</v>
      </c>
      <c r="N28" t="str">
        <f>IF(ISNA(VLOOKUP(A28,'Returns Data'!A:A,1,0)),"No","Yes")</f>
        <v>No</v>
      </c>
      <c r="O28" t="s">
        <v>10085</v>
      </c>
      <c r="P28">
        <f>IFERROR(VLOOKUP(A28,'Ratings Data'!A:C,3,0),"No Rating")</f>
        <v>4</v>
      </c>
      <c r="Q28" t="s">
        <v>10058</v>
      </c>
      <c r="R28" s="5">
        <f t="shared" si="0"/>
        <v>-0.90555123274271354</v>
      </c>
    </row>
    <row r="29" spans="1:18" x14ac:dyDescent="0.3">
      <c r="A29" t="s">
        <v>7305</v>
      </c>
      <c r="B29" s="2">
        <v>45506</v>
      </c>
      <c r="C29" t="s">
        <v>10013</v>
      </c>
      <c r="D29" t="s">
        <v>10030</v>
      </c>
      <c r="E29" t="s">
        <v>10036</v>
      </c>
      <c r="F29">
        <v>20</v>
      </c>
      <c r="G29">
        <v>144.63999999999999</v>
      </c>
      <c r="H29">
        <v>95.86</v>
      </c>
      <c r="I29" t="s">
        <v>10040</v>
      </c>
      <c r="J29">
        <f>F29*G29</f>
        <v>2892.7999999999997</v>
      </c>
      <c r="K29">
        <f>F29*H29</f>
        <v>1917.2</v>
      </c>
      <c r="L29">
        <f>J29-K29</f>
        <v>975.59999999999968</v>
      </c>
      <c r="M29" s="5">
        <f>L29/J29</f>
        <v>0.33725110619469018</v>
      </c>
      <c r="N29" t="str">
        <f>IF(ISNA(VLOOKUP(A29,'Returns Data'!A:A,1,0)),"No","Yes")</f>
        <v>No</v>
      </c>
      <c r="O29" t="s">
        <v>10085</v>
      </c>
      <c r="P29" t="str">
        <f>IFERROR(VLOOKUP(A29,'Ratings Data'!A:C,3,0),"No Rating")</f>
        <v>No Rating</v>
      </c>
      <c r="Q29" t="s">
        <v>10058</v>
      </c>
      <c r="R29" s="5">
        <f t="shared" si="0"/>
        <v>2.4045758403163542</v>
      </c>
    </row>
    <row r="30" spans="1:18" x14ac:dyDescent="0.3">
      <c r="A30" t="s">
        <v>7855</v>
      </c>
      <c r="B30" s="2">
        <v>45506</v>
      </c>
      <c r="C30" t="s">
        <v>10028</v>
      </c>
      <c r="D30" t="s">
        <v>10032</v>
      </c>
      <c r="E30" t="s">
        <v>10034</v>
      </c>
      <c r="F30">
        <v>10</v>
      </c>
      <c r="G30">
        <v>349.75</v>
      </c>
      <c r="H30">
        <v>298.56</v>
      </c>
      <c r="I30" t="s">
        <v>10039</v>
      </c>
      <c r="J30">
        <f>F30*G30</f>
        <v>3497.5</v>
      </c>
      <c r="K30">
        <f>F30*H30</f>
        <v>2985.6</v>
      </c>
      <c r="L30">
        <f>J30-K30</f>
        <v>511.90000000000009</v>
      </c>
      <c r="M30" s="5">
        <f>L30/J30</f>
        <v>0.14636168691922805</v>
      </c>
      <c r="N30" t="str">
        <f>IF(ISNA(VLOOKUP(A30,'Returns Data'!A:A,1,0)),"No","Yes")</f>
        <v>No</v>
      </c>
      <c r="O30" t="s">
        <v>10085</v>
      </c>
      <c r="P30" t="str">
        <f>IFERROR(VLOOKUP(A30,'Ratings Data'!A:C,3,0),"No Rating")</f>
        <v>No Rating</v>
      </c>
      <c r="Q30" t="s">
        <v>10058</v>
      </c>
      <c r="R30" s="5">
        <f t="shared" si="0"/>
        <v>0.20903622787610632</v>
      </c>
    </row>
    <row r="31" spans="1:18" x14ac:dyDescent="0.3">
      <c r="A31" t="s">
        <v>8520</v>
      </c>
      <c r="B31" s="2">
        <v>45506</v>
      </c>
      <c r="C31" t="s">
        <v>10018</v>
      </c>
      <c r="D31" t="s">
        <v>10033</v>
      </c>
      <c r="E31" t="s">
        <v>10035</v>
      </c>
      <c r="F31">
        <v>2</v>
      </c>
      <c r="G31">
        <v>287.86</v>
      </c>
      <c r="H31">
        <v>202.12</v>
      </c>
      <c r="I31" t="s">
        <v>10040</v>
      </c>
      <c r="J31">
        <f>F31*G31</f>
        <v>575.72</v>
      </c>
      <c r="K31">
        <f>F31*H31</f>
        <v>404.24</v>
      </c>
      <c r="L31">
        <f>J31-K31</f>
        <v>171.48000000000002</v>
      </c>
      <c r="M31" s="5">
        <f>L31/J31</f>
        <v>0.29785312304592509</v>
      </c>
      <c r="N31" t="str">
        <f>IF(ISNA(VLOOKUP(A31,'Returns Data'!A:A,1,0)),"No","Yes")</f>
        <v>No</v>
      </c>
      <c r="O31" t="s">
        <v>10085</v>
      </c>
      <c r="P31" t="str">
        <f>IFERROR(VLOOKUP(A31,'Ratings Data'!A:C,3,0),"No Rating")</f>
        <v>No Rating</v>
      </c>
      <c r="Q31" t="s">
        <v>10058</v>
      </c>
      <c r="R31" s="5">
        <f t="shared" si="0"/>
        <v>-0.83539099356683333</v>
      </c>
    </row>
    <row r="32" spans="1:18" x14ac:dyDescent="0.3">
      <c r="A32" t="s">
        <v>9317</v>
      </c>
      <c r="B32" s="2">
        <v>45506</v>
      </c>
      <c r="C32" t="s">
        <v>10013</v>
      </c>
      <c r="D32" t="s">
        <v>10030</v>
      </c>
      <c r="E32" t="s">
        <v>10036</v>
      </c>
      <c r="F32">
        <v>18</v>
      </c>
      <c r="G32">
        <v>478.1</v>
      </c>
      <c r="H32">
        <v>381.62</v>
      </c>
      <c r="I32" t="s">
        <v>10039</v>
      </c>
      <c r="J32">
        <f>F32*G32</f>
        <v>8605.8000000000011</v>
      </c>
      <c r="K32">
        <f>F32*H32</f>
        <v>6869.16</v>
      </c>
      <c r="L32">
        <f>J32-K32</f>
        <v>1736.6400000000012</v>
      </c>
      <c r="M32" s="5">
        <f>L32/J32</f>
        <v>0.20179878686467279</v>
      </c>
      <c r="N32" t="str">
        <f>IF(ISNA(VLOOKUP(A32,'Returns Data'!A:A,1,0)),"No","Yes")</f>
        <v>No</v>
      </c>
      <c r="O32" t="s">
        <v>10085</v>
      </c>
      <c r="P32" t="str">
        <f>IFERROR(VLOOKUP(A32,'Ratings Data'!A:C,3,0),"No Rating")</f>
        <v>No Rating</v>
      </c>
      <c r="Q32" t="s">
        <v>10058</v>
      </c>
      <c r="R32" s="5">
        <f t="shared" si="0"/>
        <v>13.947891336066144</v>
      </c>
    </row>
    <row r="33" spans="1:18" x14ac:dyDescent="0.3">
      <c r="A33" t="s">
        <v>9964</v>
      </c>
      <c r="B33" s="2">
        <v>45506</v>
      </c>
      <c r="C33" t="s">
        <v>10022</v>
      </c>
      <c r="D33" t="s">
        <v>10033</v>
      </c>
      <c r="E33" t="s">
        <v>10034</v>
      </c>
      <c r="F33">
        <v>2</v>
      </c>
      <c r="G33">
        <v>386.86</v>
      </c>
      <c r="H33">
        <v>345.11</v>
      </c>
      <c r="I33" t="s">
        <v>10039</v>
      </c>
      <c r="J33">
        <f>F33*G33</f>
        <v>773.72</v>
      </c>
      <c r="K33">
        <f>F33*H33</f>
        <v>690.22</v>
      </c>
      <c r="L33">
        <f>J33-K33</f>
        <v>83.5</v>
      </c>
      <c r="M33" s="5">
        <f>L33/J33</f>
        <v>0.10792017784211343</v>
      </c>
      <c r="N33" t="str">
        <f>IF(ISNA(VLOOKUP(A33,'Returns Data'!A:A,1,0)),"No","Yes")</f>
        <v>No</v>
      </c>
      <c r="O33" t="s">
        <v>10085</v>
      </c>
      <c r="P33" t="str">
        <f>IFERROR(VLOOKUP(A33,'Ratings Data'!A:C,3,0),"No Rating")</f>
        <v>No Rating</v>
      </c>
      <c r="Q33" t="s">
        <v>10058</v>
      </c>
      <c r="R33" s="5">
        <f t="shared" si="0"/>
        <v>-0.91009319296288549</v>
      </c>
    </row>
    <row r="34" spans="1:18" x14ac:dyDescent="0.3">
      <c r="A34" t="s">
        <v>243</v>
      </c>
      <c r="B34" s="2">
        <v>45507</v>
      </c>
      <c r="C34" t="s">
        <v>10009</v>
      </c>
      <c r="D34" t="s">
        <v>10029</v>
      </c>
      <c r="E34" t="s">
        <v>10038</v>
      </c>
      <c r="F34">
        <v>15</v>
      </c>
      <c r="G34">
        <v>425.06</v>
      </c>
      <c r="H34">
        <v>278.64999999999998</v>
      </c>
      <c r="I34" t="s">
        <v>10039</v>
      </c>
      <c r="J34">
        <f>F34*G34</f>
        <v>6375.9</v>
      </c>
      <c r="K34">
        <f>F34*H34</f>
        <v>4179.75</v>
      </c>
      <c r="L34">
        <f>J34-K34</f>
        <v>2196.1499999999996</v>
      </c>
      <c r="M34" s="5">
        <f>L34/J34</f>
        <v>0.3444454900484637</v>
      </c>
      <c r="N34" t="str">
        <f>IF(ISNA(VLOOKUP(A34,'Returns Data'!A:A,1,0)),"No","Yes")</f>
        <v>No</v>
      </c>
      <c r="O34" t="s">
        <v>10085</v>
      </c>
      <c r="P34" t="str">
        <f>IFERROR(VLOOKUP(A34,'Ratings Data'!A:C,3,0),"No Rating")</f>
        <v>No Rating</v>
      </c>
      <c r="Q34" t="s">
        <v>10058</v>
      </c>
      <c r="R34" s="5">
        <f t="shared" si="0"/>
        <v>7.240577986868634</v>
      </c>
    </row>
    <row r="35" spans="1:18" x14ac:dyDescent="0.3">
      <c r="A35" t="s">
        <v>287</v>
      </c>
      <c r="B35" s="2">
        <v>45507</v>
      </c>
      <c r="C35" t="s">
        <v>10011</v>
      </c>
      <c r="D35" t="s">
        <v>10029</v>
      </c>
      <c r="E35" t="s">
        <v>10034</v>
      </c>
      <c r="F35">
        <v>18</v>
      </c>
      <c r="G35">
        <v>230.58</v>
      </c>
      <c r="H35">
        <v>168.2</v>
      </c>
      <c r="I35" t="s">
        <v>10040</v>
      </c>
      <c r="J35">
        <f>F35*G35</f>
        <v>4150.4400000000005</v>
      </c>
      <c r="K35">
        <f>F35*H35</f>
        <v>3027.6</v>
      </c>
      <c r="L35">
        <f>J35-K35</f>
        <v>1122.8400000000006</v>
      </c>
      <c r="M35" s="5">
        <f>L35/J35</f>
        <v>0.27053517217451656</v>
      </c>
      <c r="N35" t="str">
        <f>IF(ISNA(VLOOKUP(A35,'Returns Data'!A:A,1,0)),"No","Yes")</f>
        <v>No</v>
      </c>
      <c r="O35" t="s">
        <v>10085</v>
      </c>
      <c r="P35" t="str">
        <f>IFERROR(VLOOKUP(A35,'Ratings Data'!A:C,3,0),"No Rating")</f>
        <v>No Rating</v>
      </c>
      <c r="Q35" t="s">
        <v>10058</v>
      </c>
      <c r="R35" s="5">
        <f t="shared" si="0"/>
        <v>-0.3490424881193242</v>
      </c>
    </row>
    <row r="36" spans="1:18" x14ac:dyDescent="0.3">
      <c r="A36" t="s">
        <v>390</v>
      </c>
      <c r="B36" s="2">
        <v>45507</v>
      </c>
      <c r="C36" t="s">
        <v>10013</v>
      </c>
      <c r="D36" t="s">
        <v>10030</v>
      </c>
      <c r="E36" t="s">
        <v>10036</v>
      </c>
      <c r="F36">
        <v>14</v>
      </c>
      <c r="G36">
        <v>380.24</v>
      </c>
      <c r="H36">
        <v>315.06</v>
      </c>
      <c r="I36" t="s">
        <v>10039</v>
      </c>
      <c r="J36">
        <f>F36*G36</f>
        <v>5323.3600000000006</v>
      </c>
      <c r="K36">
        <f>F36*H36</f>
        <v>4410.84</v>
      </c>
      <c r="L36">
        <f>J36-K36</f>
        <v>912.52000000000044</v>
      </c>
      <c r="M36" s="5">
        <f>L36/J36</f>
        <v>0.17141805175678526</v>
      </c>
      <c r="N36" t="str">
        <f>IF(ISNA(VLOOKUP(A36,'Returns Data'!A:A,1,0)),"No","Yes")</f>
        <v>Yes</v>
      </c>
      <c r="O36" t="str">
        <f>IFERROR(VLOOKUP(A36,'Returns Data'!A:E,5,0),"No Returns")</f>
        <v>Late Delivery</v>
      </c>
      <c r="P36">
        <f>IFERROR(VLOOKUP(A36,'Ratings Data'!A:C,3,0),"No Rating")</f>
        <v>3</v>
      </c>
      <c r="Q36" t="s">
        <v>10058</v>
      </c>
      <c r="R36" s="5">
        <f t="shared" si="0"/>
        <v>0.2826013627470822</v>
      </c>
    </row>
    <row r="37" spans="1:18" x14ac:dyDescent="0.3">
      <c r="A37" t="s">
        <v>416</v>
      </c>
      <c r="B37" s="2">
        <v>45507</v>
      </c>
      <c r="C37" t="s">
        <v>10018</v>
      </c>
      <c r="D37" t="s">
        <v>10033</v>
      </c>
      <c r="E37" t="s">
        <v>10036</v>
      </c>
      <c r="F37">
        <v>14</v>
      </c>
      <c r="G37">
        <v>453.59</v>
      </c>
      <c r="H37">
        <v>403.58</v>
      </c>
      <c r="I37" t="s">
        <v>10040</v>
      </c>
      <c r="J37">
        <f>F37*G37</f>
        <v>6350.2599999999993</v>
      </c>
      <c r="K37">
        <f>F37*H37</f>
        <v>5650.12</v>
      </c>
      <c r="L37">
        <f>J37-K37</f>
        <v>700.13999999999942</v>
      </c>
      <c r="M37" s="5">
        <f>L37/J37</f>
        <v>0.11025375338962491</v>
      </c>
      <c r="N37" t="str">
        <f>IF(ISNA(VLOOKUP(A37,'Returns Data'!A:A,1,0)),"No","Yes")</f>
        <v>No</v>
      </c>
      <c r="O37" t="s">
        <v>10085</v>
      </c>
      <c r="P37" t="str">
        <f>IFERROR(VLOOKUP(A37,'Ratings Data'!A:C,3,0),"No Rating")</f>
        <v>No Rating</v>
      </c>
      <c r="Q37" t="s">
        <v>10058</v>
      </c>
      <c r="R37" s="5">
        <f t="shared" si="0"/>
        <v>0.19290448138018068</v>
      </c>
    </row>
    <row r="38" spans="1:18" x14ac:dyDescent="0.3">
      <c r="A38" t="s">
        <v>507</v>
      </c>
      <c r="B38" s="2">
        <v>45507</v>
      </c>
      <c r="C38" t="s">
        <v>10027</v>
      </c>
      <c r="D38" t="s">
        <v>10032</v>
      </c>
      <c r="E38" t="s">
        <v>10034</v>
      </c>
      <c r="F38">
        <v>18</v>
      </c>
      <c r="G38">
        <v>435.2</v>
      </c>
      <c r="H38">
        <v>286.19</v>
      </c>
      <c r="I38" t="s">
        <v>10039</v>
      </c>
      <c r="J38">
        <f>F38*G38</f>
        <v>7833.5999999999995</v>
      </c>
      <c r="K38">
        <f>F38*H38</f>
        <v>5151.42</v>
      </c>
      <c r="L38">
        <f>J38-K38</f>
        <v>2682.1799999999994</v>
      </c>
      <c r="M38" s="5">
        <f>L38/J38</f>
        <v>0.34239430147058819</v>
      </c>
      <c r="N38" t="str">
        <f>IF(ISNA(VLOOKUP(A38,'Returns Data'!A:A,1,0)),"No","Yes")</f>
        <v>No</v>
      </c>
      <c r="O38" t="s">
        <v>10085</v>
      </c>
      <c r="P38" t="str">
        <f>IFERROR(VLOOKUP(A38,'Ratings Data'!A:C,3,0),"No Rating")</f>
        <v>No Rating</v>
      </c>
      <c r="Q38" t="s">
        <v>10058</v>
      </c>
      <c r="R38" s="5">
        <f t="shared" si="0"/>
        <v>0.23358728618985683</v>
      </c>
    </row>
    <row r="39" spans="1:18" x14ac:dyDescent="0.3">
      <c r="A39" t="s">
        <v>700</v>
      </c>
      <c r="B39" s="2">
        <v>45507</v>
      </c>
      <c r="C39" t="s">
        <v>10013</v>
      </c>
      <c r="D39" t="s">
        <v>10030</v>
      </c>
      <c r="E39" t="s">
        <v>10036</v>
      </c>
      <c r="F39">
        <v>17</v>
      </c>
      <c r="G39">
        <v>23.61</v>
      </c>
      <c r="H39">
        <v>15.09</v>
      </c>
      <c r="I39" t="s">
        <v>10040</v>
      </c>
      <c r="J39">
        <f>F39*G39</f>
        <v>401.37</v>
      </c>
      <c r="K39">
        <f>F39*H39</f>
        <v>256.52999999999997</v>
      </c>
      <c r="L39">
        <f>J39-K39</f>
        <v>144.84000000000003</v>
      </c>
      <c r="M39" s="5">
        <f>L39/J39</f>
        <v>0.36086404066073707</v>
      </c>
      <c r="N39" t="str">
        <f>IF(ISNA(VLOOKUP(A39,'Returns Data'!A:A,1,0)),"No","Yes")</f>
        <v>No</v>
      </c>
      <c r="O39" t="s">
        <v>10085</v>
      </c>
      <c r="P39" t="str">
        <f>IFERROR(VLOOKUP(A39,'Ratings Data'!A:C,3,0),"No Rating")</f>
        <v>No Rating</v>
      </c>
      <c r="Q39" t="s">
        <v>10058</v>
      </c>
      <c r="R39" s="5">
        <f t="shared" si="0"/>
        <v>-0.9487630208333333</v>
      </c>
    </row>
    <row r="40" spans="1:18" x14ac:dyDescent="0.3">
      <c r="A40" t="s">
        <v>797</v>
      </c>
      <c r="B40" s="2">
        <v>45507</v>
      </c>
      <c r="C40" t="s">
        <v>10009</v>
      </c>
      <c r="D40" t="s">
        <v>10029</v>
      </c>
      <c r="E40" t="s">
        <v>10034</v>
      </c>
      <c r="F40">
        <v>6</v>
      </c>
      <c r="G40">
        <v>306.02</v>
      </c>
      <c r="H40">
        <v>218.51</v>
      </c>
      <c r="I40" t="s">
        <v>10039</v>
      </c>
      <c r="J40">
        <f>F40*G40</f>
        <v>1836.12</v>
      </c>
      <c r="K40">
        <f>F40*H40</f>
        <v>1311.06</v>
      </c>
      <c r="L40">
        <f>J40-K40</f>
        <v>525.05999999999995</v>
      </c>
      <c r="M40" s="5">
        <f>L40/J40</f>
        <v>0.28596170184955233</v>
      </c>
      <c r="N40" t="str">
        <f>IF(ISNA(VLOOKUP(A40,'Returns Data'!A:A,1,0)),"No","Yes")</f>
        <v>No</v>
      </c>
      <c r="O40" t="s">
        <v>10085</v>
      </c>
      <c r="P40" t="str">
        <f>IFERROR(VLOOKUP(A40,'Ratings Data'!A:C,3,0),"No Rating")</f>
        <v>No Rating</v>
      </c>
      <c r="Q40" t="s">
        <v>10058</v>
      </c>
      <c r="R40" s="5">
        <f t="shared" si="0"/>
        <v>3.5746318857911654</v>
      </c>
    </row>
    <row r="41" spans="1:18" x14ac:dyDescent="0.3">
      <c r="A41" t="s">
        <v>839</v>
      </c>
      <c r="B41" s="2">
        <v>45507</v>
      </c>
      <c r="C41" t="s">
        <v>10016</v>
      </c>
      <c r="D41" t="s">
        <v>10032</v>
      </c>
      <c r="E41" t="s">
        <v>10036</v>
      </c>
      <c r="F41">
        <v>15</v>
      </c>
      <c r="G41">
        <v>324.88</v>
      </c>
      <c r="H41">
        <v>243.64</v>
      </c>
      <c r="I41" t="s">
        <v>10040</v>
      </c>
      <c r="J41">
        <f>F41*G41</f>
        <v>4873.2</v>
      </c>
      <c r="K41">
        <f>F41*H41</f>
        <v>3654.6</v>
      </c>
      <c r="L41">
        <f>J41-K41</f>
        <v>1218.5999999999999</v>
      </c>
      <c r="M41" s="5">
        <f>L41/J41</f>
        <v>0.25006156119182466</v>
      </c>
      <c r="N41" t="str">
        <f>IF(ISNA(VLOOKUP(A41,'Returns Data'!A:A,1,0)),"No","Yes")</f>
        <v>No</v>
      </c>
      <c r="O41" t="s">
        <v>10085</v>
      </c>
      <c r="P41" t="str">
        <f>IFERROR(VLOOKUP(A41,'Ratings Data'!A:C,3,0),"No Rating")</f>
        <v>No Rating</v>
      </c>
      <c r="Q41" t="s">
        <v>10058</v>
      </c>
      <c r="R41" s="5">
        <f t="shared" si="0"/>
        <v>1.6540748970655512</v>
      </c>
    </row>
    <row r="42" spans="1:18" x14ac:dyDescent="0.3">
      <c r="A42" t="s">
        <v>850</v>
      </c>
      <c r="B42" s="2">
        <v>45507</v>
      </c>
      <c r="C42" t="s">
        <v>10009</v>
      </c>
      <c r="D42" t="s">
        <v>10029</v>
      </c>
      <c r="E42" t="s">
        <v>10036</v>
      </c>
      <c r="F42">
        <v>8</v>
      </c>
      <c r="G42">
        <v>483.37</v>
      </c>
      <c r="H42">
        <v>328.57</v>
      </c>
      <c r="I42" t="s">
        <v>10040</v>
      </c>
      <c r="J42">
        <f>F42*G42</f>
        <v>3866.96</v>
      </c>
      <c r="K42">
        <f>F42*H42</f>
        <v>2628.56</v>
      </c>
      <c r="L42">
        <f>J42-K42</f>
        <v>1238.4000000000001</v>
      </c>
      <c r="M42" s="5">
        <f>L42/J42</f>
        <v>0.3202515671224942</v>
      </c>
      <c r="N42" t="str">
        <f>IF(ISNA(VLOOKUP(A42,'Returns Data'!A:A,1,0)),"No","Yes")</f>
        <v>No</v>
      </c>
      <c r="O42" t="s">
        <v>10085</v>
      </c>
      <c r="P42">
        <f>IFERROR(VLOOKUP(A42,'Ratings Data'!A:C,3,0),"No Rating")</f>
        <v>1</v>
      </c>
      <c r="Q42" t="s">
        <v>10058</v>
      </c>
      <c r="R42" s="5">
        <f t="shared" si="0"/>
        <v>-0.20648444553886561</v>
      </c>
    </row>
    <row r="43" spans="1:18" x14ac:dyDescent="0.3">
      <c r="A43" t="s">
        <v>1383</v>
      </c>
      <c r="B43" s="2">
        <v>45507</v>
      </c>
      <c r="C43" t="s">
        <v>10025</v>
      </c>
      <c r="D43" t="s">
        <v>10033</v>
      </c>
      <c r="E43" t="s">
        <v>10038</v>
      </c>
      <c r="F43">
        <v>5</v>
      </c>
      <c r="G43">
        <v>421.21</v>
      </c>
      <c r="H43">
        <v>344.06</v>
      </c>
      <c r="I43" t="s">
        <v>10039</v>
      </c>
      <c r="J43">
        <f>F43*G43</f>
        <v>2106.0499999999997</v>
      </c>
      <c r="K43">
        <f>F43*H43</f>
        <v>1720.3</v>
      </c>
      <c r="L43">
        <f>J43-K43</f>
        <v>385.74999999999977</v>
      </c>
      <c r="M43" s="5">
        <f>L43/J43</f>
        <v>0.18316279290615123</v>
      </c>
      <c r="N43" t="str">
        <f>IF(ISNA(VLOOKUP(A43,'Returns Data'!A:A,1,0)),"No","Yes")</f>
        <v>No</v>
      </c>
      <c r="O43" t="s">
        <v>10085</v>
      </c>
      <c r="P43" t="str">
        <f>IFERROR(VLOOKUP(A43,'Ratings Data'!A:C,3,0),"No Rating")</f>
        <v>No Rating</v>
      </c>
      <c r="Q43" t="s">
        <v>10058</v>
      </c>
      <c r="R43" s="5">
        <f t="shared" si="0"/>
        <v>-0.45537321306659501</v>
      </c>
    </row>
    <row r="44" spans="1:18" x14ac:dyDescent="0.3">
      <c r="A44" t="s">
        <v>1636</v>
      </c>
      <c r="B44" s="2">
        <v>45507</v>
      </c>
      <c r="C44" t="s">
        <v>10015</v>
      </c>
      <c r="D44" t="s">
        <v>10031</v>
      </c>
      <c r="E44" t="s">
        <v>10034</v>
      </c>
      <c r="F44">
        <v>1</v>
      </c>
      <c r="G44">
        <v>486.28</v>
      </c>
      <c r="H44">
        <v>352.42</v>
      </c>
      <c r="I44" t="s">
        <v>10040</v>
      </c>
      <c r="J44">
        <f>F44*G44</f>
        <v>486.28</v>
      </c>
      <c r="K44">
        <f>F44*H44</f>
        <v>352.42</v>
      </c>
      <c r="L44">
        <f>J44-K44</f>
        <v>133.85999999999996</v>
      </c>
      <c r="M44" s="5">
        <f>L44/J44</f>
        <v>0.27527350497655662</v>
      </c>
      <c r="N44" t="str">
        <f>IF(ISNA(VLOOKUP(A44,'Returns Data'!A:A,1,0)),"No","Yes")</f>
        <v>No</v>
      </c>
      <c r="O44" t="s">
        <v>10085</v>
      </c>
      <c r="P44" t="str">
        <f>IFERROR(VLOOKUP(A44,'Ratings Data'!A:C,3,0),"No Rating")</f>
        <v>No Rating</v>
      </c>
      <c r="Q44" t="s">
        <v>10058</v>
      </c>
      <c r="R44" s="5">
        <f t="shared" si="0"/>
        <v>-0.76910329764250607</v>
      </c>
    </row>
    <row r="45" spans="1:18" x14ac:dyDescent="0.3">
      <c r="A45" t="s">
        <v>1843</v>
      </c>
      <c r="B45" s="2">
        <v>45507</v>
      </c>
      <c r="C45" t="s">
        <v>10022</v>
      </c>
      <c r="D45" t="s">
        <v>10033</v>
      </c>
      <c r="E45" t="s">
        <v>10036</v>
      </c>
      <c r="F45">
        <v>14</v>
      </c>
      <c r="G45">
        <v>47.84</v>
      </c>
      <c r="H45">
        <v>34.33</v>
      </c>
      <c r="I45" t="s">
        <v>10039</v>
      </c>
      <c r="J45">
        <f>F45*G45</f>
        <v>669.76</v>
      </c>
      <c r="K45">
        <f>F45*H45</f>
        <v>480.62</v>
      </c>
      <c r="L45">
        <f>J45-K45</f>
        <v>189.14</v>
      </c>
      <c r="M45" s="5">
        <f>L45/J45</f>
        <v>0.28239966555183943</v>
      </c>
      <c r="N45" t="str">
        <f>IF(ISNA(VLOOKUP(A45,'Returns Data'!A:A,1,0)),"No","Yes")</f>
        <v>No</v>
      </c>
      <c r="O45" t="s">
        <v>10085</v>
      </c>
      <c r="P45">
        <f>IFERROR(VLOOKUP(A45,'Ratings Data'!A:C,3,0),"No Rating")</f>
        <v>5</v>
      </c>
      <c r="Q45" t="s">
        <v>10058</v>
      </c>
      <c r="R45" s="5">
        <f t="shared" si="0"/>
        <v>0.37731348194455877</v>
      </c>
    </row>
    <row r="46" spans="1:18" x14ac:dyDescent="0.3">
      <c r="A46" t="s">
        <v>1956</v>
      </c>
      <c r="B46" s="2">
        <v>45507</v>
      </c>
      <c r="C46" t="s">
        <v>10019</v>
      </c>
      <c r="D46" t="s">
        <v>10031</v>
      </c>
      <c r="E46" t="s">
        <v>10035</v>
      </c>
      <c r="F46">
        <v>16</v>
      </c>
      <c r="G46">
        <v>89.91</v>
      </c>
      <c r="H46">
        <v>79.760000000000005</v>
      </c>
      <c r="I46" t="s">
        <v>10039</v>
      </c>
      <c r="J46">
        <f>F46*G46</f>
        <v>1438.56</v>
      </c>
      <c r="K46">
        <f>F46*H46</f>
        <v>1276.1600000000001</v>
      </c>
      <c r="L46">
        <f>J46-K46</f>
        <v>162.39999999999986</v>
      </c>
      <c r="M46" s="5">
        <f>L46/J46</f>
        <v>0.1128906684462239</v>
      </c>
      <c r="N46" t="str">
        <f>IF(ISNA(VLOOKUP(A46,'Returns Data'!A:A,1,0)),"No","Yes")</f>
        <v>No</v>
      </c>
      <c r="O46" t="s">
        <v>10085</v>
      </c>
      <c r="P46" t="str">
        <f>IFERROR(VLOOKUP(A46,'Ratings Data'!A:C,3,0),"No Rating")</f>
        <v>No Rating</v>
      </c>
      <c r="Q46" t="s">
        <v>10058</v>
      </c>
      <c r="R46" s="5">
        <f t="shared" si="0"/>
        <v>1.1478738652651697</v>
      </c>
    </row>
    <row r="47" spans="1:18" x14ac:dyDescent="0.3">
      <c r="A47" t="s">
        <v>2109</v>
      </c>
      <c r="B47" s="2">
        <v>45507</v>
      </c>
      <c r="C47" t="s">
        <v>10019</v>
      </c>
      <c r="D47" t="s">
        <v>10031</v>
      </c>
      <c r="E47" t="s">
        <v>10038</v>
      </c>
      <c r="F47">
        <v>15</v>
      </c>
      <c r="G47">
        <v>103.93</v>
      </c>
      <c r="H47">
        <v>79.239999999999995</v>
      </c>
      <c r="I47" t="s">
        <v>10040</v>
      </c>
      <c r="J47">
        <f>F47*G47</f>
        <v>1558.95</v>
      </c>
      <c r="K47">
        <f>F47*H47</f>
        <v>1188.5999999999999</v>
      </c>
      <c r="L47">
        <f>J47-K47</f>
        <v>370.35000000000014</v>
      </c>
      <c r="M47" s="5">
        <f>L47/J47</f>
        <v>0.23756374482824985</v>
      </c>
      <c r="N47" t="str">
        <f>IF(ISNA(VLOOKUP(A47,'Returns Data'!A:A,1,0)),"No","Yes")</f>
        <v>No</v>
      </c>
      <c r="O47" t="s">
        <v>10085</v>
      </c>
      <c r="P47" t="str">
        <f>IFERROR(VLOOKUP(A47,'Ratings Data'!A:C,3,0),"No Rating")</f>
        <v>No Rating</v>
      </c>
      <c r="Q47" t="s">
        <v>10058</v>
      </c>
      <c r="R47" s="5">
        <f t="shared" si="0"/>
        <v>8.3687854521187932E-2</v>
      </c>
    </row>
    <row r="48" spans="1:18" x14ac:dyDescent="0.3">
      <c r="A48" t="s">
        <v>2857</v>
      </c>
      <c r="B48" s="2">
        <v>45507</v>
      </c>
      <c r="C48" t="s">
        <v>10022</v>
      </c>
      <c r="D48" t="s">
        <v>10033</v>
      </c>
      <c r="E48" t="s">
        <v>10036</v>
      </c>
      <c r="F48">
        <v>9</v>
      </c>
      <c r="G48">
        <v>371.2</v>
      </c>
      <c r="H48">
        <v>282.77</v>
      </c>
      <c r="I48" t="s">
        <v>10039</v>
      </c>
      <c r="J48">
        <f>F48*G48</f>
        <v>3340.7999999999997</v>
      </c>
      <c r="K48">
        <f>F48*H48</f>
        <v>2544.9299999999998</v>
      </c>
      <c r="L48">
        <f>J48-K48</f>
        <v>795.86999999999989</v>
      </c>
      <c r="M48" s="5">
        <f>L48/J48</f>
        <v>0.23822737068965516</v>
      </c>
      <c r="N48" t="str">
        <f>IF(ISNA(VLOOKUP(A48,'Returns Data'!A:A,1,0)),"No","Yes")</f>
        <v>No</v>
      </c>
      <c r="O48" t="s">
        <v>10085</v>
      </c>
      <c r="P48" t="str">
        <f>IFERROR(VLOOKUP(A48,'Ratings Data'!A:C,3,0),"No Rating")</f>
        <v>No Rating</v>
      </c>
      <c r="Q48" t="s">
        <v>10058</v>
      </c>
      <c r="R48" s="5">
        <f t="shared" si="0"/>
        <v>1.1429808524968728</v>
      </c>
    </row>
    <row r="49" spans="1:18" x14ac:dyDescent="0.3">
      <c r="A49" t="s">
        <v>3126</v>
      </c>
      <c r="B49" s="2">
        <v>45507</v>
      </c>
      <c r="C49" t="s">
        <v>10016</v>
      </c>
      <c r="D49" t="s">
        <v>10032</v>
      </c>
      <c r="E49" t="s">
        <v>10036</v>
      </c>
      <c r="F49">
        <v>13</v>
      </c>
      <c r="G49">
        <v>454.24</v>
      </c>
      <c r="H49">
        <v>381.85</v>
      </c>
      <c r="I49" t="s">
        <v>10039</v>
      </c>
      <c r="J49">
        <f>F49*G49</f>
        <v>5905.12</v>
      </c>
      <c r="K49">
        <f>F49*H49</f>
        <v>4964.05</v>
      </c>
      <c r="L49">
        <f>J49-K49</f>
        <v>941.06999999999971</v>
      </c>
      <c r="M49" s="5">
        <f>L49/J49</f>
        <v>0.15936509334272628</v>
      </c>
      <c r="N49" t="str">
        <f>IF(ISNA(VLOOKUP(A49,'Returns Data'!A:A,1,0)),"No","Yes")</f>
        <v>No</v>
      </c>
      <c r="O49" t="s">
        <v>10085</v>
      </c>
      <c r="P49" t="str">
        <f>IFERROR(VLOOKUP(A49,'Ratings Data'!A:C,3,0),"No Rating")</f>
        <v>No Rating</v>
      </c>
      <c r="Q49" t="s">
        <v>10058</v>
      </c>
      <c r="R49" s="5">
        <f t="shared" si="0"/>
        <v>0.76757662835249052</v>
      </c>
    </row>
    <row r="50" spans="1:18" x14ac:dyDescent="0.3">
      <c r="A50" t="s">
        <v>3792</v>
      </c>
      <c r="B50" s="2">
        <v>45507</v>
      </c>
      <c r="C50" t="s">
        <v>10021</v>
      </c>
      <c r="D50" t="s">
        <v>10031</v>
      </c>
      <c r="E50" t="s">
        <v>10035</v>
      </c>
      <c r="F50">
        <v>19</v>
      </c>
      <c r="G50">
        <v>438.51</v>
      </c>
      <c r="H50">
        <v>322.55</v>
      </c>
      <c r="I50" t="s">
        <v>10039</v>
      </c>
      <c r="J50">
        <f>F50*G50</f>
        <v>8331.69</v>
      </c>
      <c r="K50">
        <f>F50*H50</f>
        <v>6128.45</v>
      </c>
      <c r="L50">
        <f>J50-K50</f>
        <v>2203.2400000000007</v>
      </c>
      <c r="M50" s="5">
        <f>L50/J50</f>
        <v>0.26444094775489735</v>
      </c>
      <c r="N50" t="str">
        <f>IF(ISNA(VLOOKUP(A50,'Returns Data'!A:A,1,0)),"No","Yes")</f>
        <v>No</v>
      </c>
      <c r="O50" t="s">
        <v>10085</v>
      </c>
      <c r="P50" t="str">
        <f>IFERROR(VLOOKUP(A50,'Ratings Data'!A:C,3,0),"No Rating")</f>
        <v>No Rating</v>
      </c>
      <c r="Q50" t="s">
        <v>10058</v>
      </c>
      <c r="R50" s="5">
        <f t="shared" si="0"/>
        <v>0.41092645026688718</v>
      </c>
    </row>
    <row r="51" spans="1:18" x14ac:dyDescent="0.3">
      <c r="A51" t="s">
        <v>4552</v>
      </c>
      <c r="B51" s="2">
        <v>45507</v>
      </c>
      <c r="C51" t="s">
        <v>10017</v>
      </c>
      <c r="D51" t="s">
        <v>10032</v>
      </c>
      <c r="E51" t="s">
        <v>10034</v>
      </c>
      <c r="F51">
        <v>19</v>
      </c>
      <c r="G51">
        <v>265.41000000000003</v>
      </c>
      <c r="H51">
        <v>234.89</v>
      </c>
      <c r="I51" t="s">
        <v>10039</v>
      </c>
      <c r="J51">
        <f>F51*G51</f>
        <v>5042.7900000000009</v>
      </c>
      <c r="K51">
        <f>F51*H51</f>
        <v>4462.91</v>
      </c>
      <c r="L51">
        <f>J51-K51</f>
        <v>579.88000000000102</v>
      </c>
      <c r="M51" s="5">
        <f>L51/J51</f>
        <v>0.11499189932557194</v>
      </c>
      <c r="N51" t="str">
        <f>IF(ISNA(VLOOKUP(A51,'Returns Data'!A:A,1,0)),"No","Yes")</f>
        <v>No</v>
      </c>
      <c r="O51" t="s">
        <v>10085</v>
      </c>
      <c r="P51" t="str">
        <f>IFERROR(VLOOKUP(A51,'Ratings Data'!A:C,3,0),"No Rating")</f>
        <v>No Rating</v>
      </c>
      <c r="Q51" t="s">
        <v>10058</v>
      </c>
      <c r="R51" s="5">
        <f t="shared" si="0"/>
        <v>-0.39474584388041317</v>
      </c>
    </row>
    <row r="52" spans="1:18" x14ac:dyDescent="0.3">
      <c r="A52" t="s">
        <v>4681</v>
      </c>
      <c r="B52" s="2">
        <v>45507</v>
      </c>
      <c r="C52" t="s">
        <v>10015</v>
      </c>
      <c r="D52" t="s">
        <v>10031</v>
      </c>
      <c r="E52" t="s">
        <v>10035</v>
      </c>
      <c r="F52">
        <v>16</v>
      </c>
      <c r="G52">
        <v>266.39</v>
      </c>
      <c r="H52">
        <v>163.28</v>
      </c>
      <c r="I52" t="s">
        <v>10040</v>
      </c>
      <c r="J52">
        <f>F52*G52</f>
        <v>4262.24</v>
      </c>
      <c r="K52">
        <f>F52*H52</f>
        <v>2612.48</v>
      </c>
      <c r="L52">
        <f>J52-K52</f>
        <v>1649.7599999999998</v>
      </c>
      <c r="M52" s="5">
        <f>L52/J52</f>
        <v>0.38706407898194373</v>
      </c>
      <c r="N52" t="str">
        <f>IF(ISNA(VLOOKUP(A52,'Returns Data'!A:A,1,0)),"No","Yes")</f>
        <v>No</v>
      </c>
      <c r="O52" t="s">
        <v>10085</v>
      </c>
      <c r="P52" t="str">
        <f>IFERROR(VLOOKUP(A52,'Ratings Data'!A:C,3,0),"No Rating")</f>
        <v>No Rating</v>
      </c>
      <c r="Q52" t="s">
        <v>10058</v>
      </c>
      <c r="R52" s="5">
        <f t="shared" si="0"/>
        <v>-0.15478534700037103</v>
      </c>
    </row>
    <row r="53" spans="1:18" x14ac:dyDescent="0.3">
      <c r="A53" t="s">
        <v>4983</v>
      </c>
      <c r="B53" s="2">
        <v>45507</v>
      </c>
      <c r="C53" t="s">
        <v>10015</v>
      </c>
      <c r="D53" t="s">
        <v>10031</v>
      </c>
      <c r="E53" t="s">
        <v>10035</v>
      </c>
      <c r="F53">
        <v>12</v>
      </c>
      <c r="G53">
        <v>371.83</v>
      </c>
      <c r="H53">
        <v>234.73</v>
      </c>
      <c r="I53" t="s">
        <v>10040</v>
      </c>
      <c r="J53">
        <f>F53*G53</f>
        <v>4461.96</v>
      </c>
      <c r="K53">
        <f>F53*H53</f>
        <v>2816.7599999999998</v>
      </c>
      <c r="L53">
        <f>J53-K53</f>
        <v>1645.2000000000003</v>
      </c>
      <c r="M53" s="5">
        <f>L53/J53</f>
        <v>0.36871688674932096</v>
      </c>
      <c r="N53" t="str">
        <f>IF(ISNA(VLOOKUP(A53,'Returns Data'!A:A,1,0)),"No","Yes")</f>
        <v>No</v>
      </c>
      <c r="O53" t="s">
        <v>10085</v>
      </c>
      <c r="P53" t="str">
        <f>IFERROR(VLOOKUP(A53,'Ratings Data'!A:C,3,0),"No Rating")</f>
        <v>No Rating</v>
      </c>
      <c r="Q53" t="s">
        <v>10058</v>
      </c>
      <c r="R53" s="5">
        <f t="shared" si="0"/>
        <v>4.685799016479604E-2</v>
      </c>
    </row>
    <row r="54" spans="1:18" x14ac:dyDescent="0.3">
      <c r="A54" t="s">
        <v>5348</v>
      </c>
      <c r="B54" s="2">
        <v>45507</v>
      </c>
      <c r="C54" t="s">
        <v>10020</v>
      </c>
      <c r="D54" t="s">
        <v>10030</v>
      </c>
      <c r="E54" t="s">
        <v>10036</v>
      </c>
      <c r="F54">
        <v>2</v>
      </c>
      <c r="G54">
        <v>159.28</v>
      </c>
      <c r="H54">
        <v>125.28</v>
      </c>
      <c r="I54" t="s">
        <v>10040</v>
      </c>
      <c r="J54">
        <f>F54*G54</f>
        <v>318.56</v>
      </c>
      <c r="K54">
        <f>F54*H54</f>
        <v>250.56</v>
      </c>
      <c r="L54">
        <f>J54-K54</f>
        <v>68</v>
      </c>
      <c r="M54" s="5">
        <f>L54/J54</f>
        <v>0.21346057257659468</v>
      </c>
      <c r="N54" t="str">
        <f>IF(ISNA(VLOOKUP(A54,'Returns Data'!A:A,1,0)),"No","Yes")</f>
        <v>No</v>
      </c>
      <c r="O54" t="s">
        <v>10085</v>
      </c>
      <c r="P54" t="str">
        <f>IFERROR(VLOOKUP(A54,'Ratings Data'!A:C,3,0),"No Rating")</f>
        <v>No Rating</v>
      </c>
      <c r="Q54" t="s">
        <v>10058</v>
      </c>
      <c r="R54" s="5">
        <f t="shared" si="0"/>
        <v>-0.92860536625160239</v>
      </c>
    </row>
    <row r="55" spans="1:18" x14ac:dyDescent="0.3">
      <c r="A55" t="s">
        <v>5616</v>
      </c>
      <c r="B55" s="2">
        <v>45507</v>
      </c>
      <c r="C55" t="s">
        <v>10026</v>
      </c>
      <c r="D55" t="s">
        <v>10031</v>
      </c>
      <c r="E55" t="s">
        <v>10038</v>
      </c>
      <c r="F55">
        <v>9</v>
      </c>
      <c r="G55">
        <v>13.14</v>
      </c>
      <c r="H55">
        <v>8.68</v>
      </c>
      <c r="I55" t="s">
        <v>10040</v>
      </c>
      <c r="J55">
        <f>F55*G55</f>
        <v>118.26</v>
      </c>
      <c r="K55">
        <f>F55*H55</f>
        <v>78.12</v>
      </c>
      <c r="L55">
        <f>J55-K55</f>
        <v>40.14</v>
      </c>
      <c r="M55" s="5">
        <f>L55/J55</f>
        <v>0.33942161339421612</v>
      </c>
      <c r="N55" t="str">
        <f>IF(ISNA(VLOOKUP(A55,'Returns Data'!A:A,1,0)),"No","Yes")</f>
        <v>No</v>
      </c>
      <c r="O55" t="s">
        <v>10085</v>
      </c>
      <c r="P55" t="str">
        <f>IFERROR(VLOOKUP(A55,'Ratings Data'!A:C,3,0),"No Rating")</f>
        <v>No Rating</v>
      </c>
      <c r="Q55" t="s">
        <v>10058</v>
      </c>
      <c r="R55" s="5">
        <f t="shared" si="0"/>
        <v>-0.62876695128076343</v>
      </c>
    </row>
    <row r="56" spans="1:18" x14ac:dyDescent="0.3">
      <c r="A56" t="s">
        <v>5927</v>
      </c>
      <c r="B56" s="2">
        <v>45507</v>
      </c>
      <c r="C56" t="s">
        <v>10012</v>
      </c>
      <c r="D56" t="s">
        <v>10030</v>
      </c>
      <c r="E56" t="s">
        <v>10036</v>
      </c>
      <c r="F56">
        <v>15</v>
      </c>
      <c r="G56">
        <v>66.62</v>
      </c>
      <c r="H56">
        <v>41.42</v>
      </c>
      <c r="I56" t="s">
        <v>10039</v>
      </c>
      <c r="J56">
        <f>F56*G56</f>
        <v>999.30000000000007</v>
      </c>
      <c r="K56">
        <f>F56*H56</f>
        <v>621.30000000000007</v>
      </c>
      <c r="L56">
        <f>J56-K56</f>
        <v>378</v>
      </c>
      <c r="M56" s="5">
        <f>L56/J56</f>
        <v>0.37826478534974478</v>
      </c>
      <c r="N56" t="str">
        <f>IF(ISNA(VLOOKUP(A56,'Returns Data'!A:A,1,0)),"No","Yes")</f>
        <v>No</v>
      </c>
      <c r="O56" t="s">
        <v>10085</v>
      </c>
      <c r="P56" t="str">
        <f>IFERROR(VLOOKUP(A56,'Ratings Data'!A:C,3,0),"No Rating")</f>
        <v>No Rating</v>
      </c>
      <c r="Q56" t="s">
        <v>10058</v>
      </c>
      <c r="R56" s="5">
        <f t="shared" si="0"/>
        <v>7.4500253678335877</v>
      </c>
    </row>
    <row r="57" spans="1:18" x14ac:dyDescent="0.3">
      <c r="A57" t="s">
        <v>7637</v>
      </c>
      <c r="B57" s="2">
        <v>45507</v>
      </c>
      <c r="C57" t="s">
        <v>10013</v>
      </c>
      <c r="D57" t="s">
        <v>10030</v>
      </c>
      <c r="E57" t="s">
        <v>10034</v>
      </c>
      <c r="F57">
        <v>15</v>
      </c>
      <c r="G57">
        <v>496.54</v>
      </c>
      <c r="H57">
        <v>310.33</v>
      </c>
      <c r="I57" t="s">
        <v>10039</v>
      </c>
      <c r="J57">
        <f>F57*G57</f>
        <v>7448.1</v>
      </c>
      <c r="K57">
        <f>F57*H57</f>
        <v>4654.95</v>
      </c>
      <c r="L57">
        <f>J57-K57</f>
        <v>2793.1500000000005</v>
      </c>
      <c r="M57" s="5">
        <f>L57/J57</f>
        <v>0.37501510452330128</v>
      </c>
      <c r="N57" t="str">
        <f>IF(ISNA(VLOOKUP(A57,'Returns Data'!A:A,1,0)),"No","Yes")</f>
        <v>No</v>
      </c>
      <c r="O57" t="s">
        <v>10085</v>
      </c>
      <c r="P57" t="str">
        <f>IFERROR(VLOOKUP(A57,'Ratings Data'!A:C,3,0),"No Rating")</f>
        <v>No Rating</v>
      </c>
      <c r="Q57" t="s">
        <v>10058</v>
      </c>
      <c r="R57" s="5">
        <f t="shared" si="0"/>
        <v>6.4533173221254874</v>
      </c>
    </row>
    <row r="58" spans="1:18" x14ac:dyDescent="0.3">
      <c r="A58" t="s">
        <v>8087</v>
      </c>
      <c r="B58" s="2">
        <v>45507</v>
      </c>
      <c r="C58" t="s">
        <v>10012</v>
      </c>
      <c r="D58" t="s">
        <v>10030</v>
      </c>
      <c r="E58" t="s">
        <v>10038</v>
      </c>
      <c r="F58">
        <v>10</v>
      </c>
      <c r="G58">
        <v>358.6</v>
      </c>
      <c r="H58">
        <v>257.51</v>
      </c>
      <c r="I58" t="s">
        <v>10039</v>
      </c>
      <c r="J58">
        <f>F58*G58</f>
        <v>3586</v>
      </c>
      <c r="K58">
        <f>F58*H58</f>
        <v>2575.1</v>
      </c>
      <c r="L58">
        <f>J58-K58</f>
        <v>1010.9000000000001</v>
      </c>
      <c r="M58" s="5">
        <f>L58/J58</f>
        <v>0.28190184049079758</v>
      </c>
      <c r="N58" t="str">
        <f>IF(ISNA(VLOOKUP(A58,'Returns Data'!A:A,1,0)),"No","Yes")</f>
        <v>No</v>
      </c>
      <c r="O58" t="s">
        <v>10085</v>
      </c>
      <c r="P58" t="str">
        <f>IFERROR(VLOOKUP(A58,'Ratings Data'!A:C,3,0),"No Rating")</f>
        <v>No Rating</v>
      </c>
      <c r="Q58" t="s">
        <v>10058</v>
      </c>
      <c r="R58" s="5">
        <f t="shared" si="0"/>
        <v>-0.51853492837099402</v>
      </c>
    </row>
    <row r="59" spans="1:18" x14ac:dyDescent="0.3">
      <c r="A59" t="s">
        <v>8092</v>
      </c>
      <c r="B59" s="2">
        <v>45507</v>
      </c>
      <c r="C59" t="s">
        <v>10025</v>
      </c>
      <c r="D59" t="s">
        <v>10033</v>
      </c>
      <c r="E59" t="s">
        <v>10037</v>
      </c>
      <c r="F59">
        <v>9</v>
      </c>
      <c r="G59">
        <v>409.03</v>
      </c>
      <c r="H59">
        <v>308.64</v>
      </c>
      <c r="I59" t="s">
        <v>10040</v>
      </c>
      <c r="J59">
        <f>F59*G59</f>
        <v>3681.2699999999995</v>
      </c>
      <c r="K59">
        <f>F59*H59</f>
        <v>2777.7599999999998</v>
      </c>
      <c r="L59">
        <f>J59-K59</f>
        <v>903.50999999999976</v>
      </c>
      <c r="M59" s="5">
        <f>L59/J59</f>
        <v>0.24543432022101064</v>
      </c>
      <c r="N59" t="str">
        <f>IF(ISNA(VLOOKUP(A59,'Returns Data'!A:A,1,0)),"No","Yes")</f>
        <v>No</v>
      </c>
      <c r="O59" t="s">
        <v>10085</v>
      </c>
      <c r="P59" t="str">
        <f>IFERROR(VLOOKUP(A59,'Ratings Data'!A:C,3,0),"No Rating")</f>
        <v>No Rating</v>
      </c>
      <c r="Q59" t="s">
        <v>10058</v>
      </c>
      <c r="R59" s="5">
        <f t="shared" si="0"/>
        <v>2.6567205800334504E-2</v>
      </c>
    </row>
    <row r="60" spans="1:18" x14ac:dyDescent="0.3">
      <c r="A60" t="s">
        <v>8100</v>
      </c>
      <c r="B60" s="2">
        <v>45507</v>
      </c>
      <c r="C60" t="s">
        <v>10015</v>
      </c>
      <c r="D60" t="s">
        <v>10031</v>
      </c>
      <c r="E60" t="s">
        <v>10036</v>
      </c>
      <c r="F60">
        <v>3</v>
      </c>
      <c r="G60">
        <v>411.56</v>
      </c>
      <c r="H60">
        <v>284.67</v>
      </c>
      <c r="I60" t="s">
        <v>10039</v>
      </c>
      <c r="J60">
        <f>F60*G60</f>
        <v>1234.68</v>
      </c>
      <c r="K60">
        <f>F60*H60</f>
        <v>854.01</v>
      </c>
      <c r="L60">
        <f>J60-K60</f>
        <v>380.67000000000007</v>
      </c>
      <c r="M60" s="5">
        <f>L60/J60</f>
        <v>0.30831470502478381</v>
      </c>
      <c r="N60" t="str">
        <f>IF(ISNA(VLOOKUP(A60,'Returns Data'!A:A,1,0)),"No","Yes")</f>
        <v>No</v>
      </c>
      <c r="O60" t="s">
        <v>10085</v>
      </c>
      <c r="P60" t="str">
        <f>IFERROR(VLOOKUP(A60,'Ratings Data'!A:C,3,0),"No Rating")</f>
        <v>No Rating</v>
      </c>
      <c r="Q60" t="s">
        <v>10058</v>
      </c>
      <c r="R60" s="5">
        <f t="shared" si="0"/>
        <v>-0.66460487820779235</v>
      </c>
    </row>
    <row r="61" spans="1:18" x14ac:dyDescent="0.3">
      <c r="A61" t="s">
        <v>8732</v>
      </c>
      <c r="B61" s="2">
        <v>45507</v>
      </c>
      <c r="C61" t="s">
        <v>10014</v>
      </c>
      <c r="D61" t="s">
        <v>10030</v>
      </c>
      <c r="E61" t="s">
        <v>10035</v>
      </c>
      <c r="F61">
        <v>3</v>
      </c>
      <c r="G61">
        <v>222.4</v>
      </c>
      <c r="H61">
        <v>192.32</v>
      </c>
      <c r="I61" t="s">
        <v>10039</v>
      </c>
      <c r="J61">
        <f>F61*G61</f>
        <v>667.2</v>
      </c>
      <c r="K61">
        <f>F61*H61</f>
        <v>576.96</v>
      </c>
      <c r="L61">
        <f>J61-K61</f>
        <v>90.240000000000009</v>
      </c>
      <c r="M61" s="5">
        <f>L61/J61</f>
        <v>0.13525179856115108</v>
      </c>
      <c r="N61" t="str">
        <f>IF(ISNA(VLOOKUP(A61,'Returns Data'!A:A,1,0)),"No","Yes")</f>
        <v>No</v>
      </c>
      <c r="O61" t="s">
        <v>10085</v>
      </c>
      <c r="P61" t="str">
        <f>IFERROR(VLOOKUP(A61,'Ratings Data'!A:C,3,0),"No Rating")</f>
        <v>No Rating</v>
      </c>
      <c r="Q61" t="s">
        <v>10058</v>
      </c>
      <c r="R61" s="5">
        <f t="shared" si="0"/>
        <v>-0.45961706677033726</v>
      </c>
    </row>
    <row r="62" spans="1:18" x14ac:dyDescent="0.3">
      <c r="A62" t="s">
        <v>8804</v>
      </c>
      <c r="B62" s="2">
        <v>45507</v>
      </c>
      <c r="C62" t="s">
        <v>10013</v>
      </c>
      <c r="D62" t="s">
        <v>10030</v>
      </c>
      <c r="E62" t="s">
        <v>10038</v>
      </c>
      <c r="F62">
        <v>11</v>
      </c>
      <c r="G62">
        <v>456.69</v>
      </c>
      <c r="H62">
        <v>374.91</v>
      </c>
      <c r="I62" t="s">
        <v>10040</v>
      </c>
      <c r="J62">
        <f>F62*G62</f>
        <v>5023.59</v>
      </c>
      <c r="K62">
        <f>F62*H62</f>
        <v>4124.01</v>
      </c>
      <c r="L62">
        <f>J62-K62</f>
        <v>899.57999999999993</v>
      </c>
      <c r="M62" s="5">
        <f>L62/J62</f>
        <v>0.17907114235039084</v>
      </c>
      <c r="N62" t="str">
        <f>IF(ISNA(VLOOKUP(A62,'Returns Data'!A:A,1,0)),"No","Yes")</f>
        <v>No</v>
      </c>
      <c r="O62" t="s">
        <v>10085</v>
      </c>
      <c r="P62" t="str">
        <f>IFERROR(VLOOKUP(A62,'Ratings Data'!A:C,3,0),"No Rating")</f>
        <v>No Rating</v>
      </c>
      <c r="Q62" t="s">
        <v>10058</v>
      </c>
      <c r="R62" s="5">
        <f t="shared" si="0"/>
        <v>6.5293615107913672</v>
      </c>
    </row>
    <row r="63" spans="1:18" x14ac:dyDescent="0.3">
      <c r="A63" t="s">
        <v>8908</v>
      </c>
      <c r="B63" s="2">
        <v>45507</v>
      </c>
      <c r="C63" t="s">
        <v>10023</v>
      </c>
      <c r="D63" t="s">
        <v>10033</v>
      </c>
      <c r="E63" t="s">
        <v>10034</v>
      </c>
      <c r="F63">
        <v>10</v>
      </c>
      <c r="G63">
        <v>361.63</v>
      </c>
      <c r="H63">
        <v>220.13</v>
      </c>
      <c r="I63" t="s">
        <v>10040</v>
      </c>
      <c r="J63">
        <f>F63*G63</f>
        <v>3616.3</v>
      </c>
      <c r="K63">
        <f>F63*H63</f>
        <v>2201.3000000000002</v>
      </c>
      <c r="L63">
        <f>J63-K63</f>
        <v>1415</v>
      </c>
      <c r="M63" s="5">
        <f>L63/J63</f>
        <v>0.39128390896772941</v>
      </c>
      <c r="N63" t="str">
        <f>IF(ISNA(VLOOKUP(A63,'Returns Data'!A:A,1,0)),"No","Yes")</f>
        <v>No</v>
      </c>
      <c r="O63" t="s">
        <v>10085</v>
      </c>
      <c r="P63" t="str">
        <f>IFERROR(VLOOKUP(A63,'Ratings Data'!A:C,3,0),"No Rating")</f>
        <v>No Rating</v>
      </c>
      <c r="Q63" t="s">
        <v>10058</v>
      </c>
      <c r="R63" s="5">
        <f t="shared" si="0"/>
        <v>-0.28013631685706836</v>
      </c>
    </row>
    <row r="64" spans="1:18" x14ac:dyDescent="0.3">
      <c r="A64" t="s">
        <v>8917</v>
      </c>
      <c r="B64" s="2">
        <v>45507</v>
      </c>
      <c r="C64" t="s">
        <v>10021</v>
      </c>
      <c r="D64" t="s">
        <v>10031</v>
      </c>
      <c r="E64" t="s">
        <v>10034</v>
      </c>
      <c r="F64">
        <v>5</v>
      </c>
      <c r="G64">
        <v>372.26</v>
      </c>
      <c r="H64">
        <v>225.79</v>
      </c>
      <c r="I64" t="s">
        <v>10039</v>
      </c>
      <c r="J64">
        <f>F64*G64</f>
        <v>1861.3</v>
      </c>
      <c r="K64">
        <f>F64*H64</f>
        <v>1128.95</v>
      </c>
      <c r="L64">
        <f>J64-K64</f>
        <v>732.34999999999991</v>
      </c>
      <c r="M64" s="5">
        <f>L64/J64</f>
        <v>0.39346155912534247</v>
      </c>
      <c r="N64" t="str">
        <f>IF(ISNA(VLOOKUP(A64,'Returns Data'!A:A,1,0)),"No","Yes")</f>
        <v>No</v>
      </c>
      <c r="O64" t="s">
        <v>10085</v>
      </c>
      <c r="P64" t="str">
        <f>IFERROR(VLOOKUP(A64,'Ratings Data'!A:C,3,0),"No Rating")</f>
        <v>No Rating</v>
      </c>
      <c r="Q64" t="s">
        <v>10058</v>
      </c>
      <c r="R64" s="5">
        <f t="shared" si="0"/>
        <v>-0.48530265741227224</v>
      </c>
    </row>
    <row r="65" spans="1:18" x14ac:dyDescent="0.3">
      <c r="A65" t="s">
        <v>9267</v>
      </c>
      <c r="B65" s="2">
        <v>45507</v>
      </c>
      <c r="C65" t="s">
        <v>10027</v>
      </c>
      <c r="D65" t="s">
        <v>10032</v>
      </c>
      <c r="E65" t="s">
        <v>10038</v>
      </c>
      <c r="F65">
        <v>19</v>
      </c>
      <c r="G65">
        <v>326.01</v>
      </c>
      <c r="H65">
        <v>267.97000000000003</v>
      </c>
      <c r="I65" t="s">
        <v>10040</v>
      </c>
      <c r="J65">
        <f>F65*G65</f>
        <v>6194.19</v>
      </c>
      <c r="K65">
        <f>F65*H65</f>
        <v>5091.43</v>
      </c>
      <c r="L65">
        <f>J65-K65</f>
        <v>1102.7599999999993</v>
      </c>
      <c r="M65" s="5">
        <f>L65/J65</f>
        <v>0.1780313487316339</v>
      </c>
      <c r="N65" t="str">
        <f>IF(ISNA(VLOOKUP(A65,'Returns Data'!A:A,1,0)),"No","Yes")</f>
        <v>No</v>
      </c>
      <c r="O65" t="s">
        <v>10085</v>
      </c>
      <c r="P65" t="str">
        <f>IFERROR(VLOOKUP(A65,'Ratings Data'!A:C,3,0),"No Rating")</f>
        <v>No Rating</v>
      </c>
      <c r="Q65" t="s">
        <v>10058</v>
      </c>
      <c r="R65" s="5">
        <f t="shared" si="0"/>
        <v>2.3278837371729435</v>
      </c>
    </row>
    <row r="66" spans="1:18" x14ac:dyDescent="0.3">
      <c r="A66" t="s">
        <v>9351</v>
      </c>
      <c r="B66" s="2">
        <v>45507</v>
      </c>
      <c r="C66" t="s">
        <v>10020</v>
      </c>
      <c r="D66" t="s">
        <v>10030</v>
      </c>
      <c r="E66" t="s">
        <v>10036</v>
      </c>
      <c r="F66">
        <v>15</v>
      </c>
      <c r="G66">
        <v>409.92</v>
      </c>
      <c r="H66">
        <v>286.83999999999997</v>
      </c>
      <c r="I66" t="s">
        <v>10040</v>
      </c>
      <c r="J66">
        <f>F66*G66</f>
        <v>6148.8</v>
      </c>
      <c r="K66">
        <f>F66*H66</f>
        <v>4302.5999999999995</v>
      </c>
      <c r="L66">
        <f>J66-K66</f>
        <v>1846.2000000000007</v>
      </c>
      <c r="M66" s="5">
        <f>L66/J66</f>
        <v>0.30025370804059337</v>
      </c>
      <c r="N66" t="str">
        <f>IF(ISNA(VLOOKUP(A66,'Returns Data'!A:A,1,0)),"No","Yes")</f>
        <v>No</v>
      </c>
      <c r="O66" t="s">
        <v>10085</v>
      </c>
      <c r="P66" t="str">
        <f>IFERROR(VLOOKUP(A66,'Ratings Data'!A:C,3,0),"No Rating")</f>
        <v>No Rating</v>
      </c>
      <c r="Q66" t="s">
        <v>10058</v>
      </c>
      <c r="R66" s="5">
        <f t="shared" si="0"/>
        <v>-7.3278346321309839E-3</v>
      </c>
    </row>
    <row r="67" spans="1:18" x14ac:dyDescent="0.3">
      <c r="A67" t="s">
        <v>9353</v>
      </c>
      <c r="B67" s="2">
        <v>45507</v>
      </c>
      <c r="C67" t="s">
        <v>10012</v>
      </c>
      <c r="D67" t="s">
        <v>10030</v>
      </c>
      <c r="E67" t="s">
        <v>10034</v>
      </c>
      <c r="F67">
        <v>5</v>
      </c>
      <c r="G67">
        <v>468.65</v>
      </c>
      <c r="H67">
        <v>317.64999999999998</v>
      </c>
      <c r="I67" t="s">
        <v>10039</v>
      </c>
      <c r="J67">
        <f>F67*G67</f>
        <v>2343.25</v>
      </c>
      <c r="K67">
        <f>F67*H67</f>
        <v>1588.25</v>
      </c>
      <c r="L67">
        <f>J67-K67</f>
        <v>755</v>
      </c>
      <c r="M67" s="5">
        <f>L67/J67</f>
        <v>0.3222020697748853</v>
      </c>
      <c r="N67" t="str">
        <f>IF(ISNA(VLOOKUP(A67,'Returns Data'!A:A,1,0)),"No","Yes")</f>
        <v>No</v>
      </c>
      <c r="O67" t="s">
        <v>10085</v>
      </c>
      <c r="P67" t="str">
        <f>IFERROR(VLOOKUP(A67,'Ratings Data'!A:C,3,0),"No Rating")</f>
        <v>No Rating</v>
      </c>
      <c r="Q67" t="s">
        <v>10058</v>
      </c>
      <c r="R67" s="5">
        <f t="shared" si="0"/>
        <v>-0.61890938069216761</v>
      </c>
    </row>
    <row r="68" spans="1:18" x14ac:dyDescent="0.3">
      <c r="A68" t="s">
        <v>9369</v>
      </c>
      <c r="B68" s="2">
        <v>45507</v>
      </c>
      <c r="C68" t="s">
        <v>10028</v>
      </c>
      <c r="D68" t="s">
        <v>10032</v>
      </c>
      <c r="E68" t="s">
        <v>10037</v>
      </c>
      <c r="F68">
        <v>19</v>
      </c>
      <c r="G68">
        <v>475.28</v>
      </c>
      <c r="H68">
        <v>411</v>
      </c>
      <c r="I68" t="s">
        <v>10039</v>
      </c>
      <c r="J68">
        <f>F68*G68</f>
        <v>9030.32</v>
      </c>
      <c r="K68">
        <f>F68*H68</f>
        <v>7809</v>
      </c>
      <c r="L68">
        <f>J68-K68</f>
        <v>1221.3199999999997</v>
      </c>
      <c r="M68" s="5">
        <f>L68/J68</f>
        <v>0.13524659148291532</v>
      </c>
      <c r="N68" t="str">
        <f>IF(ISNA(VLOOKUP(A68,'Returns Data'!A:A,1,0)),"No","Yes")</f>
        <v>No</v>
      </c>
      <c r="O68" t="s">
        <v>10085</v>
      </c>
      <c r="P68" t="str">
        <f>IFERROR(VLOOKUP(A68,'Ratings Data'!A:C,3,0),"No Rating")</f>
        <v>No Rating</v>
      </c>
      <c r="Q68" t="s">
        <v>10058</v>
      </c>
      <c r="R68" s="5">
        <f t="shared" ref="R68:R131" si="1">(J68-J67)/J67</f>
        <v>2.8537586685159497</v>
      </c>
    </row>
    <row r="69" spans="1:18" x14ac:dyDescent="0.3">
      <c r="A69" t="s">
        <v>9640</v>
      </c>
      <c r="B69" s="2">
        <v>45507</v>
      </c>
      <c r="C69" t="s">
        <v>10023</v>
      </c>
      <c r="D69" t="s">
        <v>10033</v>
      </c>
      <c r="E69" t="s">
        <v>10037</v>
      </c>
      <c r="F69">
        <v>9</v>
      </c>
      <c r="G69">
        <v>139.63</v>
      </c>
      <c r="H69">
        <v>117.47</v>
      </c>
      <c r="I69" t="s">
        <v>10039</v>
      </c>
      <c r="J69">
        <f>F69*G69</f>
        <v>1256.67</v>
      </c>
      <c r="K69">
        <f>F69*H69</f>
        <v>1057.23</v>
      </c>
      <c r="L69">
        <f>J69-K69</f>
        <v>199.44000000000005</v>
      </c>
      <c r="M69" s="5">
        <f>L69/J69</f>
        <v>0.15870514932321139</v>
      </c>
      <c r="N69" t="str">
        <f>IF(ISNA(VLOOKUP(A69,'Returns Data'!A:A,1,0)),"No","Yes")</f>
        <v>No</v>
      </c>
      <c r="O69" t="s">
        <v>10085</v>
      </c>
      <c r="P69" t="str">
        <f>IFERROR(VLOOKUP(A69,'Ratings Data'!A:C,3,0),"No Rating")</f>
        <v>No Rating</v>
      </c>
      <c r="Q69" t="s">
        <v>10058</v>
      </c>
      <c r="R69" s="5">
        <f t="shared" si="1"/>
        <v>-0.86083881855792488</v>
      </c>
    </row>
    <row r="70" spans="1:18" x14ac:dyDescent="0.3">
      <c r="A70" t="s">
        <v>562</v>
      </c>
      <c r="B70" s="2">
        <v>45508</v>
      </c>
      <c r="C70" t="s">
        <v>10028</v>
      </c>
      <c r="D70" t="s">
        <v>10032</v>
      </c>
      <c r="E70" t="s">
        <v>10034</v>
      </c>
      <c r="F70">
        <v>15</v>
      </c>
      <c r="G70">
        <v>92.7</v>
      </c>
      <c r="H70">
        <v>74.05</v>
      </c>
      <c r="I70" t="s">
        <v>10040</v>
      </c>
      <c r="J70">
        <f>F70*G70</f>
        <v>1390.5</v>
      </c>
      <c r="K70">
        <f>F70*H70</f>
        <v>1110.75</v>
      </c>
      <c r="L70">
        <f>J70-K70</f>
        <v>279.75</v>
      </c>
      <c r="M70" s="5">
        <f>L70/J70</f>
        <v>0.20118662351672059</v>
      </c>
      <c r="N70" t="str">
        <f>IF(ISNA(VLOOKUP(A70,'Returns Data'!A:A,1,0)),"No","Yes")</f>
        <v>No</v>
      </c>
      <c r="O70" t="s">
        <v>10085</v>
      </c>
      <c r="P70" t="str">
        <f>IFERROR(VLOOKUP(A70,'Ratings Data'!A:C,3,0),"No Rating")</f>
        <v>No Rating</v>
      </c>
      <c r="Q70" t="s">
        <v>10058</v>
      </c>
      <c r="R70" s="5">
        <f t="shared" si="1"/>
        <v>0.10649573873809347</v>
      </c>
    </row>
    <row r="71" spans="1:18" x14ac:dyDescent="0.3">
      <c r="A71" t="s">
        <v>733</v>
      </c>
      <c r="B71" s="2">
        <v>45508</v>
      </c>
      <c r="C71" t="s">
        <v>10017</v>
      </c>
      <c r="D71" t="s">
        <v>10032</v>
      </c>
      <c r="E71" t="s">
        <v>10034</v>
      </c>
      <c r="F71">
        <v>18</v>
      </c>
      <c r="G71">
        <v>389.46</v>
      </c>
      <c r="H71">
        <v>258.76</v>
      </c>
      <c r="I71" t="s">
        <v>10040</v>
      </c>
      <c r="J71">
        <f>F71*G71</f>
        <v>7010.28</v>
      </c>
      <c r="K71">
        <f>F71*H71</f>
        <v>4657.68</v>
      </c>
      <c r="L71">
        <f>J71-K71</f>
        <v>2352.5999999999995</v>
      </c>
      <c r="M71" s="5">
        <f>L71/J71</f>
        <v>0.33559287218199552</v>
      </c>
      <c r="N71" t="str">
        <f>IF(ISNA(VLOOKUP(A71,'Returns Data'!A:A,1,0)),"No","Yes")</f>
        <v>No</v>
      </c>
      <c r="O71" t="s">
        <v>10085</v>
      </c>
      <c r="P71" t="str">
        <f>IFERROR(VLOOKUP(A71,'Ratings Data'!A:C,3,0),"No Rating")</f>
        <v>No Rating</v>
      </c>
      <c r="Q71" t="s">
        <v>10058</v>
      </c>
      <c r="R71" s="5">
        <f t="shared" si="1"/>
        <v>4.0415533980582525</v>
      </c>
    </row>
    <row r="72" spans="1:18" x14ac:dyDescent="0.3">
      <c r="A72" t="s">
        <v>826</v>
      </c>
      <c r="B72" s="2">
        <v>45508</v>
      </c>
      <c r="C72" t="s">
        <v>10020</v>
      </c>
      <c r="D72" t="s">
        <v>10030</v>
      </c>
      <c r="E72" t="s">
        <v>10035</v>
      </c>
      <c r="F72">
        <v>4</v>
      </c>
      <c r="G72">
        <v>157.37</v>
      </c>
      <c r="H72">
        <v>98.07</v>
      </c>
      <c r="I72" t="s">
        <v>10040</v>
      </c>
      <c r="J72">
        <f>F72*G72</f>
        <v>629.48</v>
      </c>
      <c r="K72">
        <f>F72*H72</f>
        <v>392.28</v>
      </c>
      <c r="L72">
        <f>J72-K72</f>
        <v>237.20000000000005</v>
      </c>
      <c r="M72" s="5">
        <f>L72/J72</f>
        <v>0.37681896168265877</v>
      </c>
      <c r="N72" t="str">
        <f>IF(ISNA(VLOOKUP(A72,'Returns Data'!A:A,1,0)),"No","Yes")</f>
        <v>No</v>
      </c>
      <c r="O72" t="s">
        <v>10085</v>
      </c>
      <c r="P72" t="str">
        <f>IFERROR(VLOOKUP(A72,'Ratings Data'!A:C,3,0),"No Rating")</f>
        <v>No Rating</v>
      </c>
      <c r="Q72" t="s">
        <v>10058</v>
      </c>
      <c r="R72" s="5">
        <f t="shared" si="1"/>
        <v>-0.91020615439040942</v>
      </c>
    </row>
    <row r="73" spans="1:18" x14ac:dyDescent="0.3">
      <c r="A73" t="s">
        <v>1434</v>
      </c>
      <c r="B73" s="2">
        <v>45508</v>
      </c>
      <c r="C73" t="s">
        <v>10018</v>
      </c>
      <c r="D73" t="s">
        <v>10033</v>
      </c>
      <c r="E73" t="s">
        <v>10036</v>
      </c>
      <c r="F73">
        <v>15</v>
      </c>
      <c r="G73">
        <v>324.14999999999998</v>
      </c>
      <c r="H73">
        <v>214.77</v>
      </c>
      <c r="I73" t="s">
        <v>10040</v>
      </c>
      <c r="J73">
        <f>F73*G73</f>
        <v>4862.25</v>
      </c>
      <c r="K73">
        <f>F73*H73</f>
        <v>3221.55</v>
      </c>
      <c r="L73">
        <f>J73-K73</f>
        <v>1640.6999999999998</v>
      </c>
      <c r="M73" s="5">
        <f>L73/J73</f>
        <v>0.33743637204997684</v>
      </c>
      <c r="N73" t="str">
        <f>IF(ISNA(VLOOKUP(A73,'Returns Data'!A:A,1,0)),"No","Yes")</f>
        <v>No</v>
      </c>
      <c r="O73" t="s">
        <v>10085</v>
      </c>
      <c r="P73" t="str">
        <f>IFERROR(VLOOKUP(A73,'Ratings Data'!A:C,3,0),"No Rating")</f>
        <v>No Rating</v>
      </c>
      <c r="Q73" t="s">
        <v>10058</v>
      </c>
      <c r="R73" s="5">
        <f t="shared" si="1"/>
        <v>6.7242327000063549</v>
      </c>
    </row>
    <row r="74" spans="1:18" x14ac:dyDescent="0.3">
      <c r="A74" t="s">
        <v>2179</v>
      </c>
      <c r="B74" s="2">
        <v>45508</v>
      </c>
      <c r="C74" t="s">
        <v>10019</v>
      </c>
      <c r="D74" t="s">
        <v>10031</v>
      </c>
      <c r="E74" t="s">
        <v>10037</v>
      </c>
      <c r="F74">
        <v>3</v>
      </c>
      <c r="G74">
        <v>384.51</v>
      </c>
      <c r="H74">
        <v>234.61</v>
      </c>
      <c r="I74" t="s">
        <v>10039</v>
      </c>
      <c r="J74">
        <f>F74*G74</f>
        <v>1153.53</v>
      </c>
      <c r="K74">
        <f>F74*H74</f>
        <v>703.83</v>
      </c>
      <c r="L74">
        <f>J74-K74</f>
        <v>449.69999999999993</v>
      </c>
      <c r="M74" s="5">
        <f>L74/J74</f>
        <v>0.38984681802813964</v>
      </c>
      <c r="N74" t="str">
        <f>IF(ISNA(VLOOKUP(A74,'Returns Data'!A:A,1,0)),"No","Yes")</f>
        <v>No</v>
      </c>
      <c r="O74" t="s">
        <v>10085</v>
      </c>
      <c r="P74" t="str">
        <f>IFERROR(VLOOKUP(A74,'Ratings Data'!A:C,3,0),"No Rating")</f>
        <v>No Rating</v>
      </c>
      <c r="Q74" t="s">
        <v>10058</v>
      </c>
      <c r="R74" s="5">
        <f t="shared" si="1"/>
        <v>-0.76275798241554837</v>
      </c>
    </row>
    <row r="75" spans="1:18" x14ac:dyDescent="0.3">
      <c r="A75" t="s">
        <v>4039</v>
      </c>
      <c r="B75" s="2">
        <v>45508</v>
      </c>
      <c r="C75" t="s">
        <v>10013</v>
      </c>
      <c r="D75" t="s">
        <v>10030</v>
      </c>
      <c r="E75" t="s">
        <v>10037</v>
      </c>
      <c r="F75">
        <v>3</v>
      </c>
      <c r="G75">
        <v>300.35000000000002</v>
      </c>
      <c r="H75">
        <v>237.62</v>
      </c>
      <c r="I75" t="s">
        <v>10040</v>
      </c>
      <c r="J75">
        <f>F75*G75</f>
        <v>901.05000000000007</v>
      </c>
      <c r="K75">
        <f>F75*H75</f>
        <v>712.86</v>
      </c>
      <c r="L75">
        <f>J75-K75</f>
        <v>188.19000000000005</v>
      </c>
      <c r="M75" s="5">
        <f>L75/J75</f>
        <v>0.20885633427667724</v>
      </c>
      <c r="N75" t="str">
        <f>IF(ISNA(VLOOKUP(A75,'Returns Data'!A:A,1,0)),"No","Yes")</f>
        <v>No</v>
      </c>
      <c r="O75" t="s">
        <v>10085</v>
      </c>
      <c r="P75" t="str">
        <f>IFERROR(VLOOKUP(A75,'Ratings Data'!A:C,3,0),"No Rating")</f>
        <v>No Rating</v>
      </c>
      <c r="Q75" t="s">
        <v>10058</v>
      </c>
      <c r="R75" s="5">
        <f t="shared" si="1"/>
        <v>-0.21887597201633241</v>
      </c>
    </row>
    <row r="76" spans="1:18" x14ac:dyDescent="0.3">
      <c r="A76" t="s">
        <v>4446</v>
      </c>
      <c r="B76" s="2">
        <v>45508</v>
      </c>
      <c r="C76" t="s">
        <v>10024</v>
      </c>
      <c r="D76" t="s">
        <v>10029</v>
      </c>
      <c r="E76" t="s">
        <v>10035</v>
      </c>
      <c r="F76">
        <v>8</v>
      </c>
      <c r="G76">
        <v>372.67</v>
      </c>
      <c r="H76">
        <v>281.39999999999998</v>
      </c>
      <c r="I76" t="s">
        <v>10040</v>
      </c>
      <c r="J76">
        <f>F76*G76</f>
        <v>2981.36</v>
      </c>
      <c r="K76">
        <f>F76*H76</f>
        <v>2251.1999999999998</v>
      </c>
      <c r="L76">
        <f>J76-K76</f>
        <v>730.16000000000031</v>
      </c>
      <c r="M76" s="5">
        <f>L76/J76</f>
        <v>0.24490836396812202</v>
      </c>
      <c r="N76" t="str">
        <f>IF(ISNA(VLOOKUP(A76,'Returns Data'!A:A,1,0)),"No","Yes")</f>
        <v>No</v>
      </c>
      <c r="O76" t="s">
        <v>10085</v>
      </c>
      <c r="P76" t="str">
        <f>IFERROR(VLOOKUP(A76,'Ratings Data'!A:C,3,0),"No Rating")</f>
        <v>No Rating</v>
      </c>
      <c r="Q76" t="s">
        <v>10058</v>
      </c>
      <c r="R76" s="5">
        <f t="shared" si="1"/>
        <v>2.3087619998890183</v>
      </c>
    </row>
    <row r="77" spans="1:18" x14ac:dyDescent="0.3">
      <c r="A77" t="s">
        <v>4818</v>
      </c>
      <c r="B77" s="2">
        <v>45508</v>
      </c>
      <c r="C77" t="s">
        <v>10024</v>
      </c>
      <c r="D77" t="s">
        <v>10029</v>
      </c>
      <c r="E77" t="s">
        <v>10037</v>
      </c>
      <c r="F77">
        <v>14</v>
      </c>
      <c r="G77">
        <v>17.7</v>
      </c>
      <c r="H77">
        <v>14.1</v>
      </c>
      <c r="I77" t="s">
        <v>10039</v>
      </c>
      <c r="J77">
        <f>F77*G77</f>
        <v>247.79999999999998</v>
      </c>
      <c r="K77">
        <f>F77*H77</f>
        <v>197.4</v>
      </c>
      <c r="L77">
        <f>J77-K77</f>
        <v>50.399999999999977</v>
      </c>
      <c r="M77" s="5">
        <f>L77/J77</f>
        <v>0.20338983050847451</v>
      </c>
      <c r="N77" t="str">
        <f>IF(ISNA(VLOOKUP(A77,'Returns Data'!A:A,1,0)),"No","Yes")</f>
        <v>No</v>
      </c>
      <c r="O77" t="s">
        <v>10085</v>
      </c>
      <c r="P77" t="str">
        <f>IFERROR(VLOOKUP(A77,'Ratings Data'!A:C,3,0),"No Rating")</f>
        <v>No Rating</v>
      </c>
      <c r="Q77" t="s">
        <v>10058</v>
      </c>
      <c r="R77" s="5">
        <f t="shared" si="1"/>
        <v>-0.91688356991440145</v>
      </c>
    </row>
    <row r="78" spans="1:18" x14ac:dyDescent="0.3">
      <c r="A78" t="s">
        <v>5770</v>
      </c>
      <c r="B78" s="2">
        <v>45508</v>
      </c>
      <c r="C78" t="s">
        <v>10028</v>
      </c>
      <c r="D78" t="s">
        <v>10032</v>
      </c>
      <c r="E78" t="s">
        <v>10037</v>
      </c>
      <c r="F78">
        <v>15</v>
      </c>
      <c r="G78">
        <v>205.06</v>
      </c>
      <c r="H78">
        <v>172.67</v>
      </c>
      <c r="I78" t="s">
        <v>10039</v>
      </c>
      <c r="J78">
        <f>F78*G78</f>
        <v>3075.9</v>
      </c>
      <c r="K78">
        <f>F78*H78</f>
        <v>2590.0499999999997</v>
      </c>
      <c r="L78">
        <f>J78-K78</f>
        <v>485.85000000000036</v>
      </c>
      <c r="M78" s="5">
        <f>L78/J78</f>
        <v>0.15795376962840155</v>
      </c>
      <c r="N78" t="str">
        <f>IF(ISNA(VLOOKUP(A78,'Returns Data'!A:A,1,0)),"No","Yes")</f>
        <v>No</v>
      </c>
      <c r="O78" t="s">
        <v>10085</v>
      </c>
      <c r="P78" t="str">
        <f>IFERROR(VLOOKUP(A78,'Ratings Data'!A:C,3,0),"No Rating")</f>
        <v>No Rating</v>
      </c>
      <c r="Q78" t="s">
        <v>10058</v>
      </c>
      <c r="R78" s="5">
        <f t="shared" si="1"/>
        <v>11.412832929782082</v>
      </c>
    </row>
    <row r="79" spans="1:18" x14ac:dyDescent="0.3">
      <c r="A79" t="s">
        <v>6630</v>
      </c>
      <c r="B79" s="2">
        <v>45508</v>
      </c>
      <c r="C79" t="s">
        <v>10012</v>
      </c>
      <c r="D79" t="s">
        <v>10030</v>
      </c>
      <c r="E79" t="s">
        <v>10036</v>
      </c>
      <c r="F79">
        <v>12</v>
      </c>
      <c r="G79">
        <v>388.5</v>
      </c>
      <c r="H79">
        <v>327.37</v>
      </c>
      <c r="I79" t="s">
        <v>10039</v>
      </c>
      <c r="J79">
        <f>F79*G79</f>
        <v>4662</v>
      </c>
      <c r="K79">
        <f>F79*H79</f>
        <v>3928.44</v>
      </c>
      <c r="L79">
        <f>J79-K79</f>
        <v>733.56</v>
      </c>
      <c r="M79" s="5">
        <f>L79/J79</f>
        <v>0.15734877734877734</v>
      </c>
      <c r="N79" t="str">
        <f>IF(ISNA(VLOOKUP(A79,'Returns Data'!A:A,1,0)),"No","Yes")</f>
        <v>No</v>
      </c>
      <c r="O79" t="s">
        <v>10085</v>
      </c>
      <c r="P79" t="str">
        <f>IFERROR(VLOOKUP(A79,'Ratings Data'!A:C,3,0),"No Rating")</f>
        <v>No Rating</v>
      </c>
      <c r="Q79" t="s">
        <v>10058</v>
      </c>
      <c r="R79" s="5">
        <f t="shared" si="1"/>
        <v>0.51565395494001753</v>
      </c>
    </row>
    <row r="80" spans="1:18" x14ac:dyDescent="0.3">
      <c r="A80" t="s">
        <v>7083</v>
      </c>
      <c r="B80" s="2">
        <v>45508</v>
      </c>
      <c r="C80" t="s">
        <v>10021</v>
      </c>
      <c r="D80" t="s">
        <v>10031</v>
      </c>
      <c r="E80" t="s">
        <v>10038</v>
      </c>
      <c r="F80">
        <v>9</v>
      </c>
      <c r="G80">
        <v>372.11</v>
      </c>
      <c r="H80">
        <v>275.56</v>
      </c>
      <c r="I80" t="s">
        <v>10040</v>
      </c>
      <c r="J80">
        <f>F80*G80</f>
        <v>3348.9900000000002</v>
      </c>
      <c r="K80">
        <f>F80*H80</f>
        <v>2480.04</v>
      </c>
      <c r="L80">
        <f>J80-K80</f>
        <v>868.95000000000027</v>
      </c>
      <c r="M80" s="5">
        <f>L80/J80</f>
        <v>0.25946628685066248</v>
      </c>
      <c r="N80" t="str">
        <f>IF(ISNA(VLOOKUP(A80,'Returns Data'!A:A,1,0)),"No","Yes")</f>
        <v>Yes</v>
      </c>
      <c r="O80" t="str">
        <f>IFERROR(VLOOKUP(A80,'Returns Data'!A:E,5,0),"No Returns")</f>
        <v>Wrong Product</v>
      </c>
      <c r="P80" t="str">
        <f>IFERROR(VLOOKUP(A80,'Ratings Data'!A:C,3,0),"No Rating")</f>
        <v>No Rating</v>
      </c>
      <c r="Q80" t="s">
        <v>10058</v>
      </c>
      <c r="R80" s="5">
        <f t="shared" si="1"/>
        <v>-0.2816409266409266</v>
      </c>
    </row>
    <row r="81" spans="1:18" x14ac:dyDescent="0.3">
      <c r="A81" t="s">
        <v>7288</v>
      </c>
      <c r="B81" s="2">
        <v>45508</v>
      </c>
      <c r="C81" t="s">
        <v>10022</v>
      </c>
      <c r="D81" t="s">
        <v>10033</v>
      </c>
      <c r="E81" t="s">
        <v>10034</v>
      </c>
      <c r="F81">
        <v>4</v>
      </c>
      <c r="G81">
        <v>232.36</v>
      </c>
      <c r="H81">
        <v>180.31</v>
      </c>
      <c r="I81" t="s">
        <v>10039</v>
      </c>
      <c r="J81">
        <f>F81*G81</f>
        <v>929.44</v>
      </c>
      <c r="K81">
        <f>F81*H81</f>
        <v>721.24</v>
      </c>
      <c r="L81">
        <f>J81-K81</f>
        <v>208.20000000000005</v>
      </c>
      <c r="M81" s="5">
        <f>L81/J81</f>
        <v>0.22400585298674475</v>
      </c>
      <c r="N81" t="str">
        <f>IF(ISNA(VLOOKUP(A81,'Returns Data'!A:A,1,0)),"No","Yes")</f>
        <v>No</v>
      </c>
      <c r="O81" t="s">
        <v>10085</v>
      </c>
      <c r="P81" t="str">
        <f>IFERROR(VLOOKUP(A81,'Ratings Data'!A:C,3,0),"No Rating")</f>
        <v>No Rating</v>
      </c>
      <c r="Q81" t="s">
        <v>10058</v>
      </c>
      <c r="R81" s="5">
        <f t="shared" si="1"/>
        <v>-0.72247155112436889</v>
      </c>
    </row>
    <row r="82" spans="1:18" x14ac:dyDescent="0.3">
      <c r="A82" t="s">
        <v>7790</v>
      </c>
      <c r="B82" s="2">
        <v>45508</v>
      </c>
      <c r="C82" t="s">
        <v>10021</v>
      </c>
      <c r="D82" t="s">
        <v>10031</v>
      </c>
      <c r="E82" t="s">
        <v>10038</v>
      </c>
      <c r="F82">
        <v>20</v>
      </c>
      <c r="G82">
        <v>275.73</v>
      </c>
      <c r="H82">
        <v>181.81</v>
      </c>
      <c r="I82" t="s">
        <v>10040</v>
      </c>
      <c r="J82">
        <f>F82*G82</f>
        <v>5514.6</v>
      </c>
      <c r="K82">
        <f>F82*H82</f>
        <v>3636.2</v>
      </c>
      <c r="L82">
        <f>J82-K82</f>
        <v>1878.4000000000005</v>
      </c>
      <c r="M82" s="5">
        <f>L82/J82</f>
        <v>0.34062307329634067</v>
      </c>
      <c r="N82" t="str">
        <f>IF(ISNA(VLOOKUP(A82,'Returns Data'!A:A,1,0)),"No","Yes")</f>
        <v>No</v>
      </c>
      <c r="O82" t="s">
        <v>10085</v>
      </c>
      <c r="P82" t="str">
        <f>IFERROR(VLOOKUP(A82,'Ratings Data'!A:C,3,0),"No Rating")</f>
        <v>No Rating</v>
      </c>
      <c r="Q82" t="s">
        <v>10058</v>
      </c>
      <c r="R82" s="5">
        <f t="shared" si="1"/>
        <v>4.933250129110001</v>
      </c>
    </row>
    <row r="83" spans="1:18" x14ac:dyDescent="0.3">
      <c r="A83" t="s">
        <v>7840</v>
      </c>
      <c r="B83" s="2">
        <v>45508</v>
      </c>
      <c r="C83" t="s">
        <v>10028</v>
      </c>
      <c r="D83" t="s">
        <v>10032</v>
      </c>
      <c r="E83" t="s">
        <v>10038</v>
      </c>
      <c r="F83">
        <v>1</v>
      </c>
      <c r="G83">
        <v>327.61</v>
      </c>
      <c r="H83">
        <v>216.13</v>
      </c>
      <c r="I83" t="s">
        <v>10039</v>
      </c>
      <c r="J83">
        <f>F83*G83</f>
        <v>327.61</v>
      </c>
      <c r="K83">
        <f>F83*H83</f>
        <v>216.13</v>
      </c>
      <c r="L83">
        <f>J83-K83</f>
        <v>111.48000000000002</v>
      </c>
      <c r="M83" s="5">
        <f>L83/J83</f>
        <v>0.34028265315466566</v>
      </c>
      <c r="N83" t="str">
        <f>IF(ISNA(VLOOKUP(A83,'Returns Data'!A:A,1,0)),"No","Yes")</f>
        <v>No</v>
      </c>
      <c r="O83" t="s">
        <v>10085</v>
      </c>
      <c r="P83" t="str">
        <f>IFERROR(VLOOKUP(A83,'Ratings Data'!A:C,3,0),"No Rating")</f>
        <v>No Rating</v>
      </c>
      <c r="Q83" t="s">
        <v>10058</v>
      </c>
      <c r="R83" s="5">
        <f t="shared" si="1"/>
        <v>-0.94059224603779068</v>
      </c>
    </row>
    <row r="84" spans="1:18" x14ac:dyDescent="0.3">
      <c r="A84" t="s">
        <v>8148</v>
      </c>
      <c r="B84" s="2">
        <v>45508</v>
      </c>
      <c r="C84" t="s">
        <v>10009</v>
      </c>
      <c r="D84" t="s">
        <v>10029</v>
      </c>
      <c r="E84" t="s">
        <v>10036</v>
      </c>
      <c r="F84">
        <v>15</v>
      </c>
      <c r="G84">
        <v>147.65</v>
      </c>
      <c r="H84">
        <v>121.91</v>
      </c>
      <c r="I84" t="s">
        <v>10040</v>
      </c>
      <c r="J84">
        <f>F84*G84</f>
        <v>2214.75</v>
      </c>
      <c r="K84">
        <f>F84*H84</f>
        <v>1828.6499999999999</v>
      </c>
      <c r="L84">
        <f>J84-K84</f>
        <v>386.10000000000014</v>
      </c>
      <c r="M84" s="5">
        <f>L84/J84</f>
        <v>0.17433118862174066</v>
      </c>
      <c r="N84" t="str">
        <f>IF(ISNA(VLOOKUP(A84,'Returns Data'!A:A,1,0)),"No","Yes")</f>
        <v>No</v>
      </c>
      <c r="O84" t="s">
        <v>10085</v>
      </c>
      <c r="P84" t="str">
        <f>IFERROR(VLOOKUP(A84,'Ratings Data'!A:C,3,0),"No Rating")</f>
        <v>No Rating</v>
      </c>
      <c r="Q84" t="s">
        <v>10058</v>
      </c>
      <c r="R84" s="5">
        <f t="shared" si="1"/>
        <v>5.7603247764109762</v>
      </c>
    </row>
    <row r="85" spans="1:18" x14ac:dyDescent="0.3">
      <c r="A85" t="s">
        <v>8335</v>
      </c>
      <c r="B85" s="2">
        <v>45508</v>
      </c>
      <c r="C85" t="s">
        <v>10022</v>
      </c>
      <c r="D85" t="s">
        <v>10033</v>
      </c>
      <c r="E85" t="s">
        <v>10035</v>
      </c>
      <c r="F85">
        <v>8</v>
      </c>
      <c r="G85">
        <v>229.05</v>
      </c>
      <c r="H85">
        <v>204.21</v>
      </c>
      <c r="I85" t="s">
        <v>10039</v>
      </c>
      <c r="J85">
        <f>F85*G85</f>
        <v>1832.4</v>
      </c>
      <c r="K85">
        <f>F85*H85</f>
        <v>1633.68</v>
      </c>
      <c r="L85">
        <f>J85-K85</f>
        <v>198.72000000000003</v>
      </c>
      <c r="M85" s="5">
        <f>L85/J85</f>
        <v>0.10844793713163066</v>
      </c>
      <c r="N85" t="str">
        <f>IF(ISNA(VLOOKUP(A85,'Returns Data'!A:A,1,0)),"No","Yes")</f>
        <v>No</v>
      </c>
      <c r="O85" t="s">
        <v>10085</v>
      </c>
      <c r="P85" t="str">
        <f>IFERROR(VLOOKUP(A85,'Ratings Data'!A:C,3,0),"No Rating")</f>
        <v>No Rating</v>
      </c>
      <c r="Q85" t="s">
        <v>10058</v>
      </c>
      <c r="R85" s="5">
        <f t="shared" si="1"/>
        <v>-0.17263799525905854</v>
      </c>
    </row>
    <row r="86" spans="1:18" x14ac:dyDescent="0.3">
      <c r="A86" t="s">
        <v>8374</v>
      </c>
      <c r="B86" s="2">
        <v>45508</v>
      </c>
      <c r="C86" t="s">
        <v>10011</v>
      </c>
      <c r="D86" t="s">
        <v>10029</v>
      </c>
      <c r="E86" t="s">
        <v>10036</v>
      </c>
      <c r="F86">
        <v>13</v>
      </c>
      <c r="G86">
        <v>205.33</v>
      </c>
      <c r="H86">
        <v>171.35</v>
      </c>
      <c r="I86" t="s">
        <v>10040</v>
      </c>
      <c r="J86">
        <f>F86*G86</f>
        <v>2669.29</v>
      </c>
      <c r="K86">
        <f>F86*H86</f>
        <v>2227.5499999999997</v>
      </c>
      <c r="L86">
        <f>J86-K86</f>
        <v>441.74000000000024</v>
      </c>
      <c r="M86" s="5">
        <f>L86/J86</f>
        <v>0.16548969950810899</v>
      </c>
      <c r="N86" t="str">
        <f>IF(ISNA(VLOOKUP(A86,'Returns Data'!A:A,1,0)),"No","Yes")</f>
        <v>No</v>
      </c>
      <c r="O86" t="s">
        <v>10085</v>
      </c>
      <c r="P86" t="str">
        <f>IFERROR(VLOOKUP(A86,'Ratings Data'!A:C,3,0),"No Rating")</f>
        <v>No Rating</v>
      </c>
      <c r="Q86" t="s">
        <v>10058</v>
      </c>
      <c r="R86" s="5">
        <f t="shared" si="1"/>
        <v>0.45671796550971394</v>
      </c>
    </row>
    <row r="87" spans="1:18" x14ac:dyDescent="0.3">
      <c r="A87" t="s">
        <v>8683</v>
      </c>
      <c r="B87" s="2">
        <v>45508</v>
      </c>
      <c r="C87" t="s">
        <v>10013</v>
      </c>
      <c r="D87" t="s">
        <v>10030</v>
      </c>
      <c r="E87" t="s">
        <v>10037</v>
      </c>
      <c r="F87">
        <v>18</v>
      </c>
      <c r="G87">
        <v>336.33</v>
      </c>
      <c r="H87">
        <v>301.43</v>
      </c>
      <c r="I87" t="s">
        <v>10039</v>
      </c>
      <c r="J87">
        <f>F87*G87</f>
        <v>6053.94</v>
      </c>
      <c r="K87">
        <f>F87*H87</f>
        <v>5425.74</v>
      </c>
      <c r="L87">
        <f>J87-K87</f>
        <v>628.19999999999982</v>
      </c>
      <c r="M87" s="5">
        <f>L87/J87</f>
        <v>0.10376713347010375</v>
      </c>
      <c r="N87" t="str">
        <f>IF(ISNA(VLOOKUP(A87,'Returns Data'!A:A,1,0)),"No","Yes")</f>
        <v>Yes</v>
      </c>
      <c r="O87" t="str">
        <f>IFERROR(VLOOKUP(A87,'Returns Data'!A:E,5,0),"No Returns")</f>
        <v>Damaged</v>
      </c>
      <c r="P87" t="str">
        <f>IFERROR(VLOOKUP(A87,'Ratings Data'!A:C,3,0),"No Rating")</f>
        <v>No Rating</v>
      </c>
      <c r="Q87" t="s">
        <v>10058</v>
      </c>
      <c r="R87" s="5">
        <f t="shared" si="1"/>
        <v>1.2679963585822447</v>
      </c>
    </row>
    <row r="88" spans="1:18" x14ac:dyDescent="0.3">
      <c r="A88" t="s">
        <v>9344</v>
      </c>
      <c r="B88" s="2">
        <v>45508</v>
      </c>
      <c r="C88" t="s">
        <v>10019</v>
      </c>
      <c r="D88" t="s">
        <v>10031</v>
      </c>
      <c r="E88" t="s">
        <v>10037</v>
      </c>
      <c r="F88">
        <v>17</v>
      </c>
      <c r="G88">
        <v>311.02999999999997</v>
      </c>
      <c r="H88">
        <v>210.4</v>
      </c>
      <c r="I88" t="s">
        <v>10040</v>
      </c>
      <c r="J88">
        <f>F88*G88</f>
        <v>5287.5099999999993</v>
      </c>
      <c r="K88">
        <f>F88*H88</f>
        <v>3576.8</v>
      </c>
      <c r="L88">
        <f>J88-K88</f>
        <v>1710.7099999999991</v>
      </c>
      <c r="M88" s="5">
        <f>L88/J88</f>
        <v>0.32353792238690787</v>
      </c>
      <c r="N88" t="str">
        <f>IF(ISNA(VLOOKUP(A88,'Returns Data'!A:A,1,0)),"No","Yes")</f>
        <v>No</v>
      </c>
      <c r="O88" t="s">
        <v>10085</v>
      </c>
      <c r="P88" t="str">
        <f>IFERROR(VLOOKUP(A88,'Ratings Data'!A:C,3,0),"No Rating")</f>
        <v>No Rating</v>
      </c>
      <c r="Q88" t="s">
        <v>10058</v>
      </c>
      <c r="R88" s="5">
        <f t="shared" si="1"/>
        <v>-0.12660019755729332</v>
      </c>
    </row>
    <row r="89" spans="1:18" x14ac:dyDescent="0.3">
      <c r="A89" t="s">
        <v>9390</v>
      </c>
      <c r="B89" s="2">
        <v>45508</v>
      </c>
      <c r="C89" t="s">
        <v>10025</v>
      </c>
      <c r="D89" t="s">
        <v>10033</v>
      </c>
      <c r="E89" t="s">
        <v>10037</v>
      </c>
      <c r="F89">
        <v>9</v>
      </c>
      <c r="G89">
        <v>41.32</v>
      </c>
      <c r="H89">
        <v>27.67</v>
      </c>
      <c r="I89" t="s">
        <v>10039</v>
      </c>
      <c r="J89">
        <f>F89*G89</f>
        <v>371.88</v>
      </c>
      <c r="K89">
        <f>F89*H89</f>
        <v>249.03000000000003</v>
      </c>
      <c r="L89">
        <f>J89-K89</f>
        <v>122.84999999999997</v>
      </c>
      <c r="M89" s="5">
        <f>L89/J89</f>
        <v>0.33034849951597278</v>
      </c>
      <c r="N89" t="str">
        <f>IF(ISNA(VLOOKUP(A89,'Returns Data'!A:A,1,0)),"No","Yes")</f>
        <v>No</v>
      </c>
      <c r="O89" t="s">
        <v>10085</v>
      </c>
      <c r="P89" t="str">
        <f>IFERROR(VLOOKUP(A89,'Ratings Data'!A:C,3,0),"No Rating")</f>
        <v>No Rating</v>
      </c>
      <c r="Q89" t="s">
        <v>10058</v>
      </c>
      <c r="R89" s="5">
        <f t="shared" si="1"/>
        <v>-0.9296682181215733</v>
      </c>
    </row>
    <row r="90" spans="1:18" x14ac:dyDescent="0.3">
      <c r="A90" t="s">
        <v>9811</v>
      </c>
      <c r="B90" s="2">
        <v>45508</v>
      </c>
      <c r="C90" t="s">
        <v>10014</v>
      </c>
      <c r="D90" t="s">
        <v>10030</v>
      </c>
      <c r="E90" t="s">
        <v>10035</v>
      </c>
      <c r="F90">
        <v>20</v>
      </c>
      <c r="G90">
        <v>182.21</v>
      </c>
      <c r="H90">
        <v>161.35</v>
      </c>
      <c r="I90" t="s">
        <v>10040</v>
      </c>
      <c r="J90">
        <f>F90*G90</f>
        <v>3644.2000000000003</v>
      </c>
      <c r="K90">
        <f>F90*H90</f>
        <v>3227</v>
      </c>
      <c r="L90">
        <f>J90-K90</f>
        <v>417.20000000000027</v>
      </c>
      <c r="M90" s="5">
        <f>L90/J90</f>
        <v>0.114483288513254</v>
      </c>
      <c r="N90" t="str">
        <f>IF(ISNA(VLOOKUP(A90,'Returns Data'!A:A,1,0)),"No","Yes")</f>
        <v>No</v>
      </c>
      <c r="O90" t="s">
        <v>10085</v>
      </c>
      <c r="P90">
        <f>IFERROR(VLOOKUP(A90,'Ratings Data'!A:C,3,0),"No Rating")</f>
        <v>3</v>
      </c>
      <c r="Q90" t="s">
        <v>10058</v>
      </c>
      <c r="R90" s="5">
        <f t="shared" si="1"/>
        <v>8.7993976551575788</v>
      </c>
    </row>
    <row r="91" spans="1:18" x14ac:dyDescent="0.3">
      <c r="A91" t="s">
        <v>290</v>
      </c>
      <c r="B91" s="2">
        <v>45509</v>
      </c>
      <c r="C91" t="s">
        <v>10018</v>
      </c>
      <c r="D91" t="s">
        <v>10033</v>
      </c>
      <c r="E91" t="s">
        <v>10034</v>
      </c>
      <c r="F91">
        <v>19</v>
      </c>
      <c r="G91">
        <v>366.09</v>
      </c>
      <c r="H91">
        <v>261.79000000000002</v>
      </c>
      <c r="I91" t="s">
        <v>10040</v>
      </c>
      <c r="J91">
        <f>F91*G91</f>
        <v>6955.7099999999991</v>
      </c>
      <c r="K91">
        <f>F91*H91</f>
        <v>4974.01</v>
      </c>
      <c r="L91">
        <f>J91-K91</f>
        <v>1981.6999999999989</v>
      </c>
      <c r="M91" s="5">
        <f>L91/J91</f>
        <v>0.28490261957442148</v>
      </c>
      <c r="N91" t="str">
        <f>IF(ISNA(VLOOKUP(A91,'Returns Data'!A:A,1,0)),"No","Yes")</f>
        <v>No</v>
      </c>
      <c r="O91" t="s">
        <v>10085</v>
      </c>
      <c r="P91" t="str">
        <f>IFERROR(VLOOKUP(A91,'Ratings Data'!A:C,3,0),"No Rating")</f>
        <v>No Rating</v>
      </c>
      <c r="Q91" t="s">
        <v>10058</v>
      </c>
      <c r="R91" s="5">
        <f t="shared" si="1"/>
        <v>0.90870698644421233</v>
      </c>
    </row>
    <row r="92" spans="1:18" x14ac:dyDescent="0.3">
      <c r="A92" t="s">
        <v>314</v>
      </c>
      <c r="B92" s="2">
        <v>45509</v>
      </c>
      <c r="C92" t="s">
        <v>10021</v>
      </c>
      <c r="D92" t="s">
        <v>10031</v>
      </c>
      <c r="E92" t="s">
        <v>10034</v>
      </c>
      <c r="F92">
        <v>1</v>
      </c>
      <c r="G92">
        <v>148.88</v>
      </c>
      <c r="H92">
        <v>131.54</v>
      </c>
      <c r="I92" t="s">
        <v>10040</v>
      </c>
      <c r="J92">
        <f>F92*G92</f>
        <v>148.88</v>
      </c>
      <c r="K92">
        <f>F92*H92</f>
        <v>131.54</v>
      </c>
      <c r="L92">
        <f>J92-K92</f>
        <v>17.340000000000003</v>
      </c>
      <c r="M92" s="5">
        <f>L92/J92</f>
        <v>0.11646963997850621</v>
      </c>
      <c r="N92" t="str">
        <f>IF(ISNA(VLOOKUP(A92,'Returns Data'!A:A,1,0)),"No","Yes")</f>
        <v>No</v>
      </c>
      <c r="O92" t="s">
        <v>10085</v>
      </c>
      <c r="P92" t="str">
        <f>IFERROR(VLOOKUP(A92,'Ratings Data'!A:C,3,0),"No Rating")</f>
        <v>No Rating</v>
      </c>
      <c r="Q92" t="s">
        <v>10058</v>
      </c>
      <c r="R92" s="5">
        <f t="shared" si="1"/>
        <v>-0.97859600242103251</v>
      </c>
    </row>
    <row r="93" spans="1:18" x14ac:dyDescent="0.3">
      <c r="A93" t="s">
        <v>472</v>
      </c>
      <c r="B93" s="2">
        <v>45509</v>
      </c>
      <c r="C93" t="s">
        <v>10027</v>
      </c>
      <c r="D93" t="s">
        <v>10032</v>
      </c>
      <c r="E93" t="s">
        <v>10038</v>
      </c>
      <c r="F93">
        <v>11</v>
      </c>
      <c r="G93">
        <v>350.92</v>
      </c>
      <c r="H93">
        <v>292.01</v>
      </c>
      <c r="I93" t="s">
        <v>10039</v>
      </c>
      <c r="J93">
        <f>F93*G93</f>
        <v>3860.1200000000003</v>
      </c>
      <c r="K93">
        <f>F93*H93</f>
        <v>3212.1099999999997</v>
      </c>
      <c r="L93">
        <f>J93-K93</f>
        <v>648.01000000000067</v>
      </c>
      <c r="M93" s="5">
        <f>L93/J93</f>
        <v>0.16787301949162217</v>
      </c>
      <c r="N93" t="str">
        <f>IF(ISNA(VLOOKUP(A93,'Returns Data'!A:A,1,0)),"No","Yes")</f>
        <v>No</v>
      </c>
      <c r="O93" t="s">
        <v>10085</v>
      </c>
      <c r="P93" t="str">
        <f>IFERROR(VLOOKUP(A93,'Ratings Data'!A:C,3,0),"No Rating")</f>
        <v>No Rating</v>
      </c>
      <c r="Q93" t="s">
        <v>10058</v>
      </c>
      <c r="R93" s="5">
        <f t="shared" si="1"/>
        <v>24.927727028479314</v>
      </c>
    </row>
    <row r="94" spans="1:18" x14ac:dyDescent="0.3">
      <c r="A94" t="s">
        <v>645</v>
      </c>
      <c r="B94" s="2">
        <v>45509</v>
      </c>
      <c r="C94" t="s">
        <v>10023</v>
      </c>
      <c r="D94" t="s">
        <v>10033</v>
      </c>
      <c r="E94" t="s">
        <v>10037</v>
      </c>
      <c r="F94">
        <v>18</v>
      </c>
      <c r="G94">
        <v>263.73</v>
      </c>
      <c r="H94">
        <v>220.83</v>
      </c>
      <c r="I94" t="s">
        <v>10040</v>
      </c>
      <c r="J94">
        <f>F94*G94</f>
        <v>4747.1400000000003</v>
      </c>
      <c r="K94">
        <f>F94*H94</f>
        <v>3974.94</v>
      </c>
      <c r="L94">
        <f>J94-K94</f>
        <v>772.20000000000027</v>
      </c>
      <c r="M94" s="5">
        <f>L94/J94</f>
        <v>0.16266636332612905</v>
      </c>
      <c r="N94" t="str">
        <f>IF(ISNA(VLOOKUP(A94,'Returns Data'!A:A,1,0)),"No","Yes")</f>
        <v>No</v>
      </c>
      <c r="O94" t="s">
        <v>10085</v>
      </c>
      <c r="P94" t="str">
        <f>IFERROR(VLOOKUP(A94,'Ratings Data'!A:C,3,0),"No Rating")</f>
        <v>No Rating</v>
      </c>
      <c r="Q94" t="s">
        <v>10058</v>
      </c>
      <c r="R94" s="5">
        <f t="shared" si="1"/>
        <v>0.22979078370620601</v>
      </c>
    </row>
    <row r="95" spans="1:18" x14ac:dyDescent="0.3">
      <c r="A95" t="s">
        <v>1729</v>
      </c>
      <c r="B95" s="2">
        <v>45509</v>
      </c>
      <c r="C95" t="s">
        <v>10018</v>
      </c>
      <c r="D95" t="s">
        <v>10033</v>
      </c>
      <c r="E95" t="s">
        <v>10038</v>
      </c>
      <c r="F95">
        <v>11</v>
      </c>
      <c r="G95">
        <v>488.01</v>
      </c>
      <c r="H95">
        <v>332.65</v>
      </c>
      <c r="I95" t="s">
        <v>10040</v>
      </c>
      <c r="J95">
        <f>F95*G95</f>
        <v>5368.11</v>
      </c>
      <c r="K95">
        <f>F95*H95</f>
        <v>3659.1499999999996</v>
      </c>
      <c r="L95">
        <f>J95-K95</f>
        <v>1708.96</v>
      </c>
      <c r="M95" s="5">
        <f>L95/J95</f>
        <v>0.31835413208745728</v>
      </c>
      <c r="N95" t="str">
        <f>IF(ISNA(VLOOKUP(A95,'Returns Data'!A:A,1,0)),"No","Yes")</f>
        <v>Yes</v>
      </c>
      <c r="O95" t="str">
        <f>IFERROR(VLOOKUP(A95,'Returns Data'!A:E,5,0),"No Returns")</f>
        <v>Damaged</v>
      </c>
      <c r="P95" t="str">
        <f>IFERROR(VLOOKUP(A95,'Ratings Data'!A:C,3,0),"No Rating")</f>
        <v>No Rating</v>
      </c>
      <c r="Q95" t="s">
        <v>10058</v>
      </c>
      <c r="R95" s="5">
        <f t="shared" si="1"/>
        <v>0.13080928727612823</v>
      </c>
    </row>
    <row r="96" spans="1:18" x14ac:dyDescent="0.3">
      <c r="A96" t="s">
        <v>2038</v>
      </c>
      <c r="B96" s="2">
        <v>45509</v>
      </c>
      <c r="C96" t="s">
        <v>10025</v>
      </c>
      <c r="D96" t="s">
        <v>10033</v>
      </c>
      <c r="E96" t="s">
        <v>10034</v>
      </c>
      <c r="F96">
        <v>5</v>
      </c>
      <c r="G96">
        <v>432.84</v>
      </c>
      <c r="H96">
        <v>347.13</v>
      </c>
      <c r="I96" t="s">
        <v>10040</v>
      </c>
      <c r="J96">
        <f>F96*G96</f>
        <v>2164.1999999999998</v>
      </c>
      <c r="K96">
        <f>F96*H96</f>
        <v>1735.65</v>
      </c>
      <c r="L96">
        <f>J96-K96</f>
        <v>428.54999999999973</v>
      </c>
      <c r="M96" s="5">
        <f>L96/J96</f>
        <v>0.19801774327696137</v>
      </c>
      <c r="N96" t="str">
        <f>IF(ISNA(VLOOKUP(A96,'Returns Data'!A:A,1,0)),"No","Yes")</f>
        <v>No</v>
      </c>
      <c r="O96" t="s">
        <v>10085</v>
      </c>
      <c r="P96" t="str">
        <f>IFERROR(VLOOKUP(A96,'Ratings Data'!A:C,3,0),"No Rating")</f>
        <v>No Rating</v>
      </c>
      <c r="Q96" t="s">
        <v>10058</v>
      </c>
      <c r="R96" s="5">
        <f t="shared" si="1"/>
        <v>-0.59684134639565878</v>
      </c>
    </row>
    <row r="97" spans="1:18" x14ac:dyDescent="0.3">
      <c r="A97" t="s">
        <v>2096</v>
      </c>
      <c r="B97" s="2">
        <v>45509</v>
      </c>
      <c r="C97" t="s">
        <v>10028</v>
      </c>
      <c r="D97" t="s">
        <v>10032</v>
      </c>
      <c r="E97" t="s">
        <v>10037</v>
      </c>
      <c r="F97">
        <v>12</v>
      </c>
      <c r="G97">
        <v>434.58</v>
      </c>
      <c r="H97">
        <v>390.41</v>
      </c>
      <c r="I97" t="s">
        <v>10039</v>
      </c>
      <c r="J97">
        <f>F97*G97</f>
        <v>5214.96</v>
      </c>
      <c r="K97">
        <f>F97*H97</f>
        <v>4684.92</v>
      </c>
      <c r="L97">
        <f>J97-K97</f>
        <v>530.04</v>
      </c>
      <c r="M97" s="5">
        <f>L97/J97</f>
        <v>0.10163836347738045</v>
      </c>
      <c r="N97" t="str">
        <f>IF(ISNA(VLOOKUP(A97,'Returns Data'!A:A,1,0)),"No","Yes")</f>
        <v>No</v>
      </c>
      <c r="O97" t="s">
        <v>10085</v>
      </c>
      <c r="P97" t="str">
        <f>IFERROR(VLOOKUP(A97,'Ratings Data'!A:C,3,0),"No Rating")</f>
        <v>No Rating</v>
      </c>
      <c r="Q97" t="s">
        <v>10058</v>
      </c>
      <c r="R97" s="5">
        <f t="shared" si="1"/>
        <v>1.4096479068477961</v>
      </c>
    </row>
    <row r="98" spans="1:18" x14ac:dyDescent="0.3">
      <c r="A98" t="s">
        <v>2730</v>
      </c>
      <c r="B98" s="2">
        <v>45509</v>
      </c>
      <c r="C98" t="s">
        <v>10014</v>
      </c>
      <c r="D98" t="s">
        <v>10030</v>
      </c>
      <c r="E98" t="s">
        <v>10037</v>
      </c>
      <c r="F98">
        <v>9</v>
      </c>
      <c r="G98">
        <v>441.9</v>
      </c>
      <c r="H98">
        <v>338.37</v>
      </c>
      <c r="I98" t="s">
        <v>10040</v>
      </c>
      <c r="J98">
        <f>F98*G98</f>
        <v>3977.1</v>
      </c>
      <c r="K98">
        <f>F98*H98</f>
        <v>3045.33</v>
      </c>
      <c r="L98">
        <f>J98-K98</f>
        <v>931.77</v>
      </c>
      <c r="M98" s="5">
        <f>L98/J98</f>
        <v>0.2342837746096402</v>
      </c>
      <c r="N98" t="str">
        <f>IF(ISNA(VLOOKUP(A98,'Returns Data'!A:A,1,0)),"No","Yes")</f>
        <v>No</v>
      </c>
      <c r="O98" t="s">
        <v>10085</v>
      </c>
      <c r="P98" t="str">
        <f>IFERROR(VLOOKUP(A98,'Ratings Data'!A:C,3,0),"No Rating")</f>
        <v>No Rating</v>
      </c>
      <c r="Q98" t="s">
        <v>10058</v>
      </c>
      <c r="R98" s="5">
        <f t="shared" si="1"/>
        <v>-0.23736711307469283</v>
      </c>
    </row>
    <row r="99" spans="1:18" x14ac:dyDescent="0.3">
      <c r="A99" t="s">
        <v>3973</v>
      </c>
      <c r="B99" s="2">
        <v>45509</v>
      </c>
      <c r="C99" t="s">
        <v>10016</v>
      </c>
      <c r="D99" t="s">
        <v>10032</v>
      </c>
      <c r="E99" t="s">
        <v>10034</v>
      </c>
      <c r="F99">
        <v>4</v>
      </c>
      <c r="G99">
        <v>446.41</v>
      </c>
      <c r="H99">
        <v>379.74</v>
      </c>
      <c r="I99" t="s">
        <v>10040</v>
      </c>
      <c r="J99">
        <f>F99*G99</f>
        <v>1785.64</v>
      </c>
      <c r="K99">
        <f>F99*H99</f>
        <v>1518.96</v>
      </c>
      <c r="L99">
        <f>J99-K99</f>
        <v>266.68000000000006</v>
      </c>
      <c r="M99" s="5">
        <f>L99/J99</f>
        <v>0.14934701283573398</v>
      </c>
      <c r="N99" t="str">
        <f>IF(ISNA(VLOOKUP(A99,'Returns Data'!A:A,1,0)),"No","Yes")</f>
        <v>No</v>
      </c>
      <c r="O99" t="s">
        <v>10085</v>
      </c>
      <c r="P99" t="str">
        <f>IFERROR(VLOOKUP(A99,'Ratings Data'!A:C,3,0),"No Rating")</f>
        <v>No Rating</v>
      </c>
      <c r="Q99" t="s">
        <v>10058</v>
      </c>
      <c r="R99" s="5">
        <f t="shared" si="1"/>
        <v>-0.55101958713635568</v>
      </c>
    </row>
    <row r="100" spans="1:18" x14ac:dyDescent="0.3">
      <c r="A100" t="s">
        <v>4154</v>
      </c>
      <c r="B100" s="2">
        <v>45509</v>
      </c>
      <c r="C100" t="s">
        <v>10025</v>
      </c>
      <c r="D100" t="s">
        <v>10033</v>
      </c>
      <c r="E100" t="s">
        <v>10035</v>
      </c>
      <c r="F100">
        <v>19</v>
      </c>
      <c r="G100">
        <v>68.760000000000005</v>
      </c>
      <c r="H100">
        <v>61.53</v>
      </c>
      <c r="I100" t="s">
        <v>10039</v>
      </c>
      <c r="J100">
        <f>F100*G100</f>
        <v>1306.44</v>
      </c>
      <c r="K100">
        <f>F100*H100</f>
        <v>1169.07</v>
      </c>
      <c r="L100">
        <f>J100-K100</f>
        <v>137.37000000000012</v>
      </c>
      <c r="M100" s="5">
        <f>L100/J100</f>
        <v>0.10514834205933692</v>
      </c>
      <c r="N100" t="str">
        <f>IF(ISNA(VLOOKUP(A100,'Returns Data'!A:A,1,0)),"No","Yes")</f>
        <v>No</v>
      </c>
      <c r="O100" t="s">
        <v>10085</v>
      </c>
      <c r="P100" t="str">
        <f>IFERROR(VLOOKUP(A100,'Ratings Data'!A:C,3,0),"No Rating")</f>
        <v>No Rating</v>
      </c>
      <c r="Q100" t="s">
        <v>10058</v>
      </c>
      <c r="R100" s="5">
        <f t="shared" si="1"/>
        <v>-0.26836316390761855</v>
      </c>
    </row>
    <row r="101" spans="1:18" x14ac:dyDescent="0.3">
      <c r="A101" t="s">
        <v>4535</v>
      </c>
      <c r="B101" s="2">
        <v>45509</v>
      </c>
      <c r="C101" t="s">
        <v>10019</v>
      </c>
      <c r="D101" t="s">
        <v>10031</v>
      </c>
      <c r="E101" t="s">
        <v>10034</v>
      </c>
      <c r="F101">
        <v>4</v>
      </c>
      <c r="G101">
        <v>78.5</v>
      </c>
      <c r="H101">
        <v>58</v>
      </c>
      <c r="I101" t="s">
        <v>10039</v>
      </c>
      <c r="J101">
        <f>F101*G101</f>
        <v>314</v>
      </c>
      <c r="K101">
        <f>F101*H101</f>
        <v>232</v>
      </c>
      <c r="L101">
        <f>J101-K101</f>
        <v>82</v>
      </c>
      <c r="M101" s="5">
        <f>L101/J101</f>
        <v>0.26114649681528662</v>
      </c>
      <c r="N101" t="str">
        <f>IF(ISNA(VLOOKUP(A101,'Returns Data'!A:A,1,0)),"No","Yes")</f>
        <v>No</v>
      </c>
      <c r="O101" t="s">
        <v>10085</v>
      </c>
      <c r="P101" t="str">
        <f>IFERROR(VLOOKUP(A101,'Ratings Data'!A:C,3,0),"No Rating")</f>
        <v>No Rating</v>
      </c>
      <c r="Q101" t="s">
        <v>10058</v>
      </c>
      <c r="R101" s="5">
        <f t="shared" si="1"/>
        <v>-0.75965218456262817</v>
      </c>
    </row>
    <row r="102" spans="1:18" x14ac:dyDescent="0.3">
      <c r="A102" t="s">
        <v>4857</v>
      </c>
      <c r="B102" s="2">
        <v>45509</v>
      </c>
      <c r="C102" t="s">
        <v>10024</v>
      </c>
      <c r="D102" t="s">
        <v>10029</v>
      </c>
      <c r="E102" t="s">
        <v>10038</v>
      </c>
      <c r="F102">
        <v>13</v>
      </c>
      <c r="G102">
        <v>87.79</v>
      </c>
      <c r="H102">
        <v>76.5</v>
      </c>
      <c r="I102" t="s">
        <v>10039</v>
      </c>
      <c r="J102">
        <f>F102*G102</f>
        <v>1141.27</v>
      </c>
      <c r="K102">
        <f>F102*H102</f>
        <v>994.5</v>
      </c>
      <c r="L102">
        <f>J102-K102</f>
        <v>146.76999999999998</v>
      </c>
      <c r="M102" s="5">
        <f>L102/J102</f>
        <v>0.12860234650871397</v>
      </c>
      <c r="N102" t="str">
        <f>IF(ISNA(VLOOKUP(A102,'Returns Data'!A:A,1,0)),"No","Yes")</f>
        <v>No</v>
      </c>
      <c r="O102" t="s">
        <v>10085</v>
      </c>
      <c r="P102" t="str">
        <f>IFERROR(VLOOKUP(A102,'Ratings Data'!A:C,3,0),"No Rating")</f>
        <v>No Rating</v>
      </c>
      <c r="Q102" t="s">
        <v>10058</v>
      </c>
      <c r="R102" s="5">
        <f t="shared" si="1"/>
        <v>2.6346178343949043</v>
      </c>
    </row>
    <row r="103" spans="1:18" x14ac:dyDescent="0.3">
      <c r="A103" t="s">
        <v>4861</v>
      </c>
      <c r="B103" s="2">
        <v>45509</v>
      </c>
      <c r="C103" t="s">
        <v>10020</v>
      </c>
      <c r="D103" t="s">
        <v>10030</v>
      </c>
      <c r="E103" t="s">
        <v>10036</v>
      </c>
      <c r="F103">
        <v>1</v>
      </c>
      <c r="G103">
        <v>82.26</v>
      </c>
      <c r="H103">
        <v>49.4</v>
      </c>
      <c r="I103" t="s">
        <v>10040</v>
      </c>
      <c r="J103">
        <f>F103*G103</f>
        <v>82.26</v>
      </c>
      <c r="K103">
        <f>F103*H103</f>
        <v>49.4</v>
      </c>
      <c r="L103">
        <f>J103-K103</f>
        <v>32.860000000000007</v>
      </c>
      <c r="M103" s="5">
        <f>L103/J103</f>
        <v>0.39946511062484807</v>
      </c>
      <c r="N103" t="str">
        <f>IF(ISNA(VLOOKUP(A103,'Returns Data'!A:A,1,0)),"No","Yes")</f>
        <v>No</v>
      </c>
      <c r="O103" t="s">
        <v>10085</v>
      </c>
      <c r="P103" t="str">
        <f>IFERROR(VLOOKUP(A103,'Ratings Data'!A:C,3,0),"No Rating")</f>
        <v>No Rating</v>
      </c>
      <c r="Q103" t="s">
        <v>10058</v>
      </c>
      <c r="R103" s="5">
        <f t="shared" si="1"/>
        <v>-0.92792240223610545</v>
      </c>
    </row>
    <row r="104" spans="1:18" x14ac:dyDescent="0.3">
      <c r="A104" t="s">
        <v>5337</v>
      </c>
      <c r="B104" s="2">
        <v>45509</v>
      </c>
      <c r="C104" t="s">
        <v>10027</v>
      </c>
      <c r="D104" t="s">
        <v>10032</v>
      </c>
      <c r="E104" t="s">
        <v>10034</v>
      </c>
      <c r="F104">
        <v>8</v>
      </c>
      <c r="G104">
        <v>81.42</v>
      </c>
      <c r="H104">
        <v>71.209999999999994</v>
      </c>
      <c r="I104" t="s">
        <v>10039</v>
      </c>
      <c r="J104">
        <f>F104*G104</f>
        <v>651.36</v>
      </c>
      <c r="K104">
        <f>F104*H104</f>
        <v>569.67999999999995</v>
      </c>
      <c r="L104">
        <f>J104-K104</f>
        <v>81.680000000000064</v>
      </c>
      <c r="M104" s="5">
        <f>L104/J104</f>
        <v>0.12539916482436758</v>
      </c>
      <c r="N104" t="str">
        <f>IF(ISNA(VLOOKUP(A104,'Returns Data'!A:A,1,0)),"No","Yes")</f>
        <v>No</v>
      </c>
      <c r="O104" t="s">
        <v>10085</v>
      </c>
      <c r="P104" t="str">
        <f>IFERROR(VLOOKUP(A104,'Ratings Data'!A:C,3,0),"No Rating")</f>
        <v>No Rating</v>
      </c>
      <c r="Q104" t="s">
        <v>10058</v>
      </c>
      <c r="R104" s="5">
        <f t="shared" si="1"/>
        <v>6.9183078045222466</v>
      </c>
    </row>
    <row r="105" spans="1:18" x14ac:dyDescent="0.3">
      <c r="A105" t="s">
        <v>5580</v>
      </c>
      <c r="B105" s="2">
        <v>45509</v>
      </c>
      <c r="C105" t="s">
        <v>10022</v>
      </c>
      <c r="D105" t="s">
        <v>10033</v>
      </c>
      <c r="E105" t="s">
        <v>10036</v>
      </c>
      <c r="F105">
        <v>10</v>
      </c>
      <c r="G105">
        <v>190.03</v>
      </c>
      <c r="H105">
        <v>114.93</v>
      </c>
      <c r="I105" t="s">
        <v>10040</v>
      </c>
      <c r="J105">
        <f>F105*G105</f>
        <v>1900.3</v>
      </c>
      <c r="K105">
        <f>F105*H105</f>
        <v>1149.3000000000002</v>
      </c>
      <c r="L105">
        <f>J105-K105</f>
        <v>750.99999999999977</v>
      </c>
      <c r="M105" s="5">
        <f>L105/J105</f>
        <v>0.39520075777508801</v>
      </c>
      <c r="N105" t="str">
        <f>IF(ISNA(VLOOKUP(A105,'Returns Data'!A:A,1,0)),"No","Yes")</f>
        <v>No</v>
      </c>
      <c r="O105" t="s">
        <v>10085</v>
      </c>
      <c r="P105" t="str">
        <f>IFERROR(VLOOKUP(A105,'Ratings Data'!A:C,3,0),"No Rating")</f>
        <v>No Rating</v>
      </c>
      <c r="Q105" t="s">
        <v>10058</v>
      </c>
      <c r="R105" s="5">
        <f t="shared" si="1"/>
        <v>1.917434291328912</v>
      </c>
    </row>
    <row r="106" spans="1:18" x14ac:dyDescent="0.3">
      <c r="A106" t="s">
        <v>5874</v>
      </c>
      <c r="B106" s="2">
        <v>45509</v>
      </c>
      <c r="C106" t="s">
        <v>10013</v>
      </c>
      <c r="D106" t="s">
        <v>10030</v>
      </c>
      <c r="E106" t="s">
        <v>10036</v>
      </c>
      <c r="F106">
        <v>10</v>
      </c>
      <c r="G106">
        <v>20.29</v>
      </c>
      <c r="H106">
        <v>15.63</v>
      </c>
      <c r="I106" t="s">
        <v>10040</v>
      </c>
      <c r="J106">
        <f>F106*G106</f>
        <v>202.89999999999998</v>
      </c>
      <c r="K106">
        <f>F106*H106</f>
        <v>156.30000000000001</v>
      </c>
      <c r="L106">
        <f>J106-K106</f>
        <v>46.599999999999966</v>
      </c>
      <c r="M106" s="5">
        <f>L106/J106</f>
        <v>0.22966978807294219</v>
      </c>
      <c r="N106" t="str">
        <f>IF(ISNA(VLOOKUP(A106,'Returns Data'!A:A,1,0)),"No","Yes")</f>
        <v>No</v>
      </c>
      <c r="O106" t="s">
        <v>10085</v>
      </c>
      <c r="P106" t="str">
        <f>IFERROR(VLOOKUP(A106,'Ratings Data'!A:C,3,0),"No Rating")</f>
        <v>No Rating</v>
      </c>
      <c r="Q106" t="s">
        <v>10058</v>
      </c>
      <c r="R106" s="5">
        <f t="shared" si="1"/>
        <v>-0.89322738514971323</v>
      </c>
    </row>
    <row r="107" spans="1:18" x14ac:dyDescent="0.3">
      <c r="A107" t="s">
        <v>5896</v>
      </c>
      <c r="B107" s="2">
        <v>45509</v>
      </c>
      <c r="C107" t="s">
        <v>10014</v>
      </c>
      <c r="D107" t="s">
        <v>10030</v>
      </c>
      <c r="E107" t="s">
        <v>10037</v>
      </c>
      <c r="F107">
        <v>11</v>
      </c>
      <c r="G107">
        <v>208.56</v>
      </c>
      <c r="H107">
        <v>154.03</v>
      </c>
      <c r="I107" t="s">
        <v>10040</v>
      </c>
      <c r="J107">
        <f>F107*G107</f>
        <v>2294.16</v>
      </c>
      <c r="K107">
        <f>F107*H107</f>
        <v>1694.33</v>
      </c>
      <c r="L107">
        <f>J107-K107</f>
        <v>599.82999999999993</v>
      </c>
      <c r="M107" s="5">
        <f>L107/J107</f>
        <v>0.26145953202915229</v>
      </c>
      <c r="N107" t="str">
        <f>IF(ISNA(VLOOKUP(A107,'Returns Data'!A:A,1,0)),"No","Yes")</f>
        <v>No</v>
      </c>
      <c r="O107" t="s">
        <v>10085</v>
      </c>
      <c r="P107">
        <f>IFERROR(VLOOKUP(A107,'Ratings Data'!A:C,3,0),"No Rating")</f>
        <v>2</v>
      </c>
      <c r="Q107" t="s">
        <v>10058</v>
      </c>
      <c r="R107" s="5">
        <f t="shared" si="1"/>
        <v>10.306850665352391</v>
      </c>
    </row>
    <row r="108" spans="1:18" x14ac:dyDescent="0.3">
      <c r="A108" t="s">
        <v>5899</v>
      </c>
      <c r="B108" s="2">
        <v>45509</v>
      </c>
      <c r="C108" t="s">
        <v>10015</v>
      </c>
      <c r="D108" t="s">
        <v>10031</v>
      </c>
      <c r="E108" t="s">
        <v>10034</v>
      </c>
      <c r="F108">
        <v>7</v>
      </c>
      <c r="G108">
        <v>421.01</v>
      </c>
      <c r="H108">
        <v>269.37</v>
      </c>
      <c r="I108" t="s">
        <v>10039</v>
      </c>
      <c r="J108">
        <f>F108*G108</f>
        <v>2947.0699999999997</v>
      </c>
      <c r="K108">
        <f>F108*H108</f>
        <v>1885.5900000000001</v>
      </c>
      <c r="L108">
        <f>J108-K108</f>
        <v>1061.4799999999996</v>
      </c>
      <c r="M108" s="5">
        <f>L108/J108</f>
        <v>0.36018146837367271</v>
      </c>
      <c r="N108" t="str">
        <f>IF(ISNA(VLOOKUP(A108,'Returns Data'!A:A,1,0)),"No","Yes")</f>
        <v>No</v>
      </c>
      <c r="O108" t="s">
        <v>10085</v>
      </c>
      <c r="P108" t="str">
        <f>IFERROR(VLOOKUP(A108,'Ratings Data'!A:C,3,0),"No Rating")</f>
        <v>No Rating</v>
      </c>
      <c r="Q108" t="s">
        <v>10058</v>
      </c>
      <c r="R108" s="5">
        <f t="shared" si="1"/>
        <v>0.28459654078181118</v>
      </c>
    </row>
    <row r="109" spans="1:18" x14ac:dyDescent="0.3">
      <c r="A109" t="s">
        <v>6474</v>
      </c>
      <c r="B109" s="2">
        <v>45509</v>
      </c>
      <c r="C109" t="s">
        <v>10018</v>
      </c>
      <c r="D109" t="s">
        <v>10033</v>
      </c>
      <c r="E109" t="s">
        <v>10034</v>
      </c>
      <c r="F109">
        <v>1</v>
      </c>
      <c r="G109">
        <v>141.76</v>
      </c>
      <c r="H109">
        <v>98.94</v>
      </c>
      <c r="I109" t="s">
        <v>10040</v>
      </c>
      <c r="J109">
        <f>F109*G109</f>
        <v>141.76</v>
      </c>
      <c r="K109">
        <f>F109*H109</f>
        <v>98.94</v>
      </c>
      <c r="L109">
        <f>J109-K109</f>
        <v>42.819999999999993</v>
      </c>
      <c r="M109" s="5">
        <f>L109/J109</f>
        <v>0.30205981941309251</v>
      </c>
      <c r="N109" t="str">
        <f>IF(ISNA(VLOOKUP(A109,'Returns Data'!A:A,1,0)),"No","Yes")</f>
        <v>No</v>
      </c>
      <c r="O109" t="s">
        <v>10085</v>
      </c>
      <c r="P109" t="str">
        <f>IFERROR(VLOOKUP(A109,'Ratings Data'!A:C,3,0),"No Rating")</f>
        <v>No Rating</v>
      </c>
      <c r="Q109" t="s">
        <v>10058</v>
      </c>
      <c r="R109" s="5">
        <f t="shared" si="1"/>
        <v>-0.95189798681402193</v>
      </c>
    </row>
    <row r="110" spans="1:18" x14ac:dyDescent="0.3">
      <c r="A110" t="s">
        <v>7310</v>
      </c>
      <c r="B110" s="2">
        <v>45509</v>
      </c>
      <c r="C110" t="s">
        <v>10009</v>
      </c>
      <c r="D110" t="s">
        <v>10029</v>
      </c>
      <c r="E110" t="s">
        <v>10034</v>
      </c>
      <c r="F110">
        <v>7</v>
      </c>
      <c r="G110">
        <v>30.13</v>
      </c>
      <c r="H110">
        <v>20.83</v>
      </c>
      <c r="I110" t="s">
        <v>10039</v>
      </c>
      <c r="J110">
        <f>F110*G110</f>
        <v>210.91</v>
      </c>
      <c r="K110">
        <f>F110*H110</f>
        <v>145.81</v>
      </c>
      <c r="L110">
        <f>J110-K110</f>
        <v>65.099999999999994</v>
      </c>
      <c r="M110" s="5">
        <f>L110/J110</f>
        <v>0.30866246266179886</v>
      </c>
      <c r="N110" t="str">
        <f>IF(ISNA(VLOOKUP(A110,'Returns Data'!A:A,1,0)),"No","Yes")</f>
        <v>No</v>
      </c>
      <c r="O110" t="s">
        <v>10085</v>
      </c>
      <c r="P110">
        <f>IFERROR(VLOOKUP(A110,'Ratings Data'!A:C,3,0),"No Rating")</f>
        <v>3</v>
      </c>
      <c r="Q110" t="s">
        <v>10058</v>
      </c>
      <c r="R110" s="5">
        <f t="shared" si="1"/>
        <v>0.48779627539503395</v>
      </c>
    </row>
    <row r="111" spans="1:18" x14ac:dyDescent="0.3">
      <c r="A111" t="s">
        <v>7988</v>
      </c>
      <c r="B111" s="2">
        <v>45509</v>
      </c>
      <c r="C111" t="s">
        <v>10017</v>
      </c>
      <c r="D111" t="s">
        <v>10032</v>
      </c>
      <c r="E111" t="s">
        <v>10036</v>
      </c>
      <c r="F111">
        <v>3</v>
      </c>
      <c r="G111">
        <v>168.25</v>
      </c>
      <c r="H111">
        <v>108.37</v>
      </c>
      <c r="I111" t="s">
        <v>10040</v>
      </c>
      <c r="J111">
        <f>F111*G111</f>
        <v>504.75</v>
      </c>
      <c r="K111">
        <f>F111*H111</f>
        <v>325.11</v>
      </c>
      <c r="L111">
        <f>J111-K111</f>
        <v>179.64</v>
      </c>
      <c r="M111" s="5">
        <f>L111/J111</f>
        <v>0.35589895988112924</v>
      </c>
      <c r="N111" t="str">
        <f>IF(ISNA(VLOOKUP(A111,'Returns Data'!A:A,1,0)),"No","Yes")</f>
        <v>No</v>
      </c>
      <c r="O111" t="s">
        <v>10085</v>
      </c>
      <c r="P111" t="str">
        <f>IFERROR(VLOOKUP(A111,'Ratings Data'!A:C,3,0),"No Rating")</f>
        <v>No Rating</v>
      </c>
      <c r="Q111" t="s">
        <v>10058</v>
      </c>
      <c r="R111" s="5">
        <f t="shared" si="1"/>
        <v>1.3932008913754683</v>
      </c>
    </row>
    <row r="112" spans="1:18" x14ac:dyDescent="0.3">
      <c r="A112" t="s">
        <v>8294</v>
      </c>
      <c r="B112" s="2">
        <v>45509</v>
      </c>
      <c r="C112" t="s">
        <v>10011</v>
      </c>
      <c r="D112" t="s">
        <v>10029</v>
      </c>
      <c r="E112" t="s">
        <v>10036</v>
      </c>
      <c r="F112">
        <v>3</v>
      </c>
      <c r="G112">
        <v>453.72</v>
      </c>
      <c r="H112">
        <v>322.55</v>
      </c>
      <c r="I112" t="s">
        <v>10040</v>
      </c>
      <c r="J112">
        <f>F112*G112</f>
        <v>1361.16</v>
      </c>
      <c r="K112">
        <f>F112*H112</f>
        <v>967.65000000000009</v>
      </c>
      <c r="L112">
        <f>J112-K112</f>
        <v>393.51</v>
      </c>
      <c r="M112" s="5">
        <f>L112/J112</f>
        <v>0.28909900379088421</v>
      </c>
      <c r="N112" t="str">
        <f>IF(ISNA(VLOOKUP(A112,'Returns Data'!A:A,1,0)),"No","Yes")</f>
        <v>No</v>
      </c>
      <c r="O112" t="s">
        <v>10085</v>
      </c>
      <c r="P112">
        <f>IFERROR(VLOOKUP(A112,'Ratings Data'!A:C,3,0),"No Rating")</f>
        <v>4</v>
      </c>
      <c r="Q112" t="s">
        <v>10058</v>
      </c>
      <c r="R112" s="5">
        <f t="shared" si="1"/>
        <v>1.6967013372956912</v>
      </c>
    </row>
    <row r="113" spans="1:18" x14ac:dyDescent="0.3">
      <c r="A113" t="s">
        <v>8742</v>
      </c>
      <c r="B113" s="2">
        <v>45509</v>
      </c>
      <c r="C113" t="s">
        <v>10014</v>
      </c>
      <c r="D113" t="s">
        <v>10030</v>
      </c>
      <c r="E113" t="s">
        <v>10037</v>
      </c>
      <c r="F113">
        <v>17</v>
      </c>
      <c r="G113">
        <v>456.41</v>
      </c>
      <c r="H113">
        <v>342.12</v>
      </c>
      <c r="I113" t="s">
        <v>10040</v>
      </c>
      <c r="J113">
        <f>F113*G113</f>
        <v>7758.97</v>
      </c>
      <c r="K113">
        <f>F113*H113</f>
        <v>5816.04</v>
      </c>
      <c r="L113">
        <f>J113-K113</f>
        <v>1942.9300000000003</v>
      </c>
      <c r="M113" s="5">
        <f>L113/J113</f>
        <v>0.25041081483753647</v>
      </c>
      <c r="N113" t="str">
        <f>IF(ISNA(VLOOKUP(A113,'Returns Data'!A:A,1,0)),"No","Yes")</f>
        <v>No</v>
      </c>
      <c r="O113" t="s">
        <v>10085</v>
      </c>
      <c r="P113" t="str">
        <f>IFERROR(VLOOKUP(A113,'Ratings Data'!A:C,3,0),"No Rating")</f>
        <v>No Rating</v>
      </c>
      <c r="Q113" t="s">
        <v>10058</v>
      </c>
      <c r="R113" s="5">
        <f t="shared" si="1"/>
        <v>4.7002630109612387</v>
      </c>
    </row>
    <row r="114" spans="1:18" x14ac:dyDescent="0.3">
      <c r="A114" t="s">
        <v>9245</v>
      </c>
      <c r="B114" s="2">
        <v>45509</v>
      </c>
      <c r="C114" t="s">
        <v>10024</v>
      </c>
      <c r="D114" t="s">
        <v>10029</v>
      </c>
      <c r="E114" t="s">
        <v>10035</v>
      </c>
      <c r="F114">
        <v>5</v>
      </c>
      <c r="G114">
        <v>43.67</v>
      </c>
      <c r="H114">
        <v>29.08</v>
      </c>
      <c r="I114" t="s">
        <v>10039</v>
      </c>
      <c r="J114">
        <f>F114*G114</f>
        <v>218.35000000000002</v>
      </c>
      <c r="K114">
        <f>F114*H114</f>
        <v>145.39999999999998</v>
      </c>
      <c r="L114">
        <f>J114-K114</f>
        <v>72.950000000000045</v>
      </c>
      <c r="M114" s="5">
        <f>L114/J114</f>
        <v>0.33409663384474486</v>
      </c>
      <c r="N114" t="str">
        <f>IF(ISNA(VLOOKUP(A114,'Returns Data'!A:A,1,0)),"No","Yes")</f>
        <v>No</v>
      </c>
      <c r="O114" t="s">
        <v>10085</v>
      </c>
      <c r="P114" t="str">
        <f>IFERROR(VLOOKUP(A114,'Ratings Data'!A:C,3,0),"No Rating")</f>
        <v>No Rating</v>
      </c>
      <c r="Q114" t="s">
        <v>10058</v>
      </c>
      <c r="R114" s="5">
        <f t="shared" si="1"/>
        <v>-0.97185837810946551</v>
      </c>
    </row>
    <row r="115" spans="1:18" x14ac:dyDescent="0.3">
      <c r="A115" t="s">
        <v>9359</v>
      </c>
      <c r="B115" s="2">
        <v>45509</v>
      </c>
      <c r="C115" t="s">
        <v>10021</v>
      </c>
      <c r="D115" t="s">
        <v>10031</v>
      </c>
      <c r="E115" t="s">
        <v>10034</v>
      </c>
      <c r="F115">
        <v>11</v>
      </c>
      <c r="G115">
        <v>53.69</v>
      </c>
      <c r="H115">
        <v>34.26</v>
      </c>
      <c r="I115" t="s">
        <v>10039</v>
      </c>
      <c r="J115">
        <f>F115*G115</f>
        <v>590.58999999999992</v>
      </c>
      <c r="K115">
        <f>F115*H115</f>
        <v>376.85999999999996</v>
      </c>
      <c r="L115">
        <f>J115-K115</f>
        <v>213.72999999999996</v>
      </c>
      <c r="M115" s="5">
        <f>L115/J115</f>
        <v>0.36189234494319239</v>
      </c>
      <c r="N115" t="str">
        <f>IF(ISNA(VLOOKUP(A115,'Returns Data'!A:A,1,0)),"No","Yes")</f>
        <v>No</v>
      </c>
      <c r="O115" t="s">
        <v>10085</v>
      </c>
      <c r="P115" t="str">
        <f>IFERROR(VLOOKUP(A115,'Ratings Data'!A:C,3,0),"No Rating")</f>
        <v>No Rating</v>
      </c>
      <c r="Q115" t="s">
        <v>10058</v>
      </c>
      <c r="R115" s="5">
        <f t="shared" si="1"/>
        <v>1.7047858942065484</v>
      </c>
    </row>
    <row r="116" spans="1:18" x14ac:dyDescent="0.3">
      <c r="A116" t="s">
        <v>9505</v>
      </c>
      <c r="B116" s="2">
        <v>45509</v>
      </c>
      <c r="C116" t="s">
        <v>10026</v>
      </c>
      <c r="D116" t="s">
        <v>10031</v>
      </c>
      <c r="E116" t="s">
        <v>10035</v>
      </c>
      <c r="F116">
        <v>15</v>
      </c>
      <c r="G116">
        <v>120.81</v>
      </c>
      <c r="H116">
        <v>87.89</v>
      </c>
      <c r="I116" t="s">
        <v>10040</v>
      </c>
      <c r="J116">
        <f>F116*G116</f>
        <v>1812.15</v>
      </c>
      <c r="K116">
        <f>F116*H116</f>
        <v>1318.35</v>
      </c>
      <c r="L116">
        <f>J116-K116</f>
        <v>493.80000000000018</v>
      </c>
      <c r="M116" s="5">
        <f>L116/J116</f>
        <v>0.2724939988411556</v>
      </c>
      <c r="N116" t="str">
        <f>IF(ISNA(VLOOKUP(A116,'Returns Data'!A:A,1,0)),"No","Yes")</f>
        <v>No</v>
      </c>
      <c r="O116" t="s">
        <v>10085</v>
      </c>
      <c r="P116" t="str">
        <f>IFERROR(VLOOKUP(A116,'Ratings Data'!A:C,3,0),"No Rating")</f>
        <v>No Rating</v>
      </c>
      <c r="Q116" t="s">
        <v>10058</v>
      </c>
      <c r="R116" s="5">
        <f t="shared" si="1"/>
        <v>2.0683723056604419</v>
      </c>
    </row>
    <row r="117" spans="1:18" x14ac:dyDescent="0.3">
      <c r="A117" t="s">
        <v>9512</v>
      </c>
      <c r="B117" s="2">
        <v>45509</v>
      </c>
      <c r="C117" t="s">
        <v>10012</v>
      </c>
      <c r="D117" t="s">
        <v>10030</v>
      </c>
      <c r="E117" t="s">
        <v>10035</v>
      </c>
      <c r="F117">
        <v>15</v>
      </c>
      <c r="G117">
        <v>290.11</v>
      </c>
      <c r="H117">
        <v>221.69</v>
      </c>
      <c r="I117" t="s">
        <v>10040</v>
      </c>
      <c r="J117">
        <f>F117*G117</f>
        <v>4351.6500000000005</v>
      </c>
      <c r="K117">
        <f>F117*H117</f>
        <v>3325.35</v>
      </c>
      <c r="L117">
        <f>J117-K117</f>
        <v>1026.3000000000006</v>
      </c>
      <c r="M117" s="5">
        <f>L117/J117</f>
        <v>0.23584157733273597</v>
      </c>
      <c r="N117" t="str">
        <f>IF(ISNA(VLOOKUP(A117,'Returns Data'!A:A,1,0)),"No","Yes")</f>
        <v>No</v>
      </c>
      <c r="O117" t="s">
        <v>10085</v>
      </c>
      <c r="P117" t="str">
        <f>IFERROR(VLOOKUP(A117,'Ratings Data'!A:C,3,0),"No Rating")</f>
        <v>No Rating</v>
      </c>
      <c r="Q117" t="s">
        <v>10058</v>
      </c>
      <c r="R117" s="5">
        <f t="shared" si="1"/>
        <v>1.4013740584388712</v>
      </c>
    </row>
    <row r="118" spans="1:18" x14ac:dyDescent="0.3">
      <c r="A118" t="s">
        <v>9855</v>
      </c>
      <c r="B118" s="2">
        <v>45509</v>
      </c>
      <c r="C118" t="s">
        <v>10027</v>
      </c>
      <c r="D118" t="s">
        <v>10032</v>
      </c>
      <c r="E118" t="s">
        <v>10036</v>
      </c>
      <c r="F118">
        <v>15</v>
      </c>
      <c r="G118">
        <v>29.61</v>
      </c>
      <c r="H118">
        <v>20.079999999999998</v>
      </c>
      <c r="I118" t="s">
        <v>10039</v>
      </c>
      <c r="J118">
        <f>F118*G118</f>
        <v>444.15</v>
      </c>
      <c r="K118">
        <f>F118*H118</f>
        <v>301.2</v>
      </c>
      <c r="L118">
        <f>J118-K118</f>
        <v>142.94999999999999</v>
      </c>
      <c r="M118" s="5">
        <f>L118/J118</f>
        <v>0.32185072610604526</v>
      </c>
      <c r="N118" t="str">
        <f>IF(ISNA(VLOOKUP(A118,'Returns Data'!A:A,1,0)),"No","Yes")</f>
        <v>No</v>
      </c>
      <c r="O118" t="s">
        <v>10085</v>
      </c>
      <c r="P118" t="str">
        <f>IFERROR(VLOOKUP(A118,'Ratings Data'!A:C,3,0),"No Rating")</f>
        <v>No Rating</v>
      </c>
      <c r="Q118" t="s">
        <v>10058</v>
      </c>
      <c r="R118" s="5">
        <f t="shared" si="1"/>
        <v>-0.89793526593361139</v>
      </c>
    </row>
    <row r="119" spans="1:18" x14ac:dyDescent="0.3">
      <c r="A119" t="s">
        <v>430</v>
      </c>
      <c r="B119" s="2">
        <v>45510</v>
      </c>
      <c r="C119" t="s">
        <v>10010</v>
      </c>
      <c r="D119" t="s">
        <v>10029</v>
      </c>
      <c r="E119" t="s">
        <v>10034</v>
      </c>
      <c r="F119">
        <v>19</v>
      </c>
      <c r="G119">
        <v>492.99</v>
      </c>
      <c r="H119">
        <v>354.62</v>
      </c>
      <c r="I119" t="s">
        <v>10039</v>
      </c>
      <c r="J119">
        <f>F119*G119</f>
        <v>9366.81</v>
      </c>
      <c r="K119">
        <f>F119*H119</f>
        <v>6737.78</v>
      </c>
      <c r="L119">
        <f>J119-K119</f>
        <v>2629.0299999999997</v>
      </c>
      <c r="M119" s="5">
        <f>L119/J119</f>
        <v>0.28067506440292905</v>
      </c>
      <c r="N119" t="str">
        <f>IF(ISNA(VLOOKUP(A119,'Returns Data'!A:A,1,0)),"No","Yes")</f>
        <v>No</v>
      </c>
      <c r="O119" t="s">
        <v>10085</v>
      </c>
      <c r="P119" t="str">
        <f>IFERROR(VLOOKUP(A119,'Ratings Data'!A:C,3,0),"No Rating")</f>
        <v>No Rating</v>
      </c>
      <c r="Q119" t="s">
        <v>10058</v>
      </c>
      <c r="R119" s="5">
        <f t="shared" si="1"/>
        <v>20.089294157379264</v>
      </c>
    </row>
    <row r="120" spans="1:18" x14ac:dyDescent="0.3">
      <c r="A120" t="s">
        <v>438</v>
      </c>
      <c r="B120" s="2">
        <v>45510</v>
      </c>
      <c r="C120" t="s">
        <v>10020</v>
      </c>
      <c r="D120" t="s">
        <v>10030</v>
      </c>
      <c r="E120" t="s">
        <v>10034</v>
      </c>
      <c r="F120">
        <v>15</v>
      </c>
      <c r="G120">
        <v>150.22</v>
      </c>
      <c r="H120">
        <v>128.36000000000001</v>
      </c>
      <c r="I120" t="s">
        <v>10040</v>
      </c>
      <c r="J120">
        <f>F120*G120</f>
        <v>2253.3000000000002</v>
      </c>
      <c r="K120">
        <f>F120*H120</f>
        <v>1925.4</v>
      </c>
      <c r="L120">
        <f>J120-K120</f>
        <v>327.90000000000009</v>
      </c>
      <c r="M120" s="5">
        <f>L120/J120</f>
        <v>0.14551990414059382</v>
      </c>
      <c r="N120" t="str">
        <f>IF(ISNA(VLOOKUP(A120,'Returns Data'!A:A,1,0)),"No","Yes")</f>
        <v>No</v>
      </c>
      <c r="O120" t="s">
        <v>10085</v>
      </c>
      <c r="P120" t="str">
        <f>IFERROR(VLOOKUP(A120,'Ratings Data'!A:C,3,0),"No Rating")</f>
        <v>No Rating</v>
      </c>
      <c r="Q120" t="s">
        <v>10058</v>
      </c>
      <c r="R120" s="5">
        <f t="shared" si="1"/>
        <v>-0.75943784490130573</v>
      </c>
    </row>
    <row r="121" spans="1:18" x14ac:dyDescent="0.3">
      <c r="A121" t="s">
        <v>549</v>
      </c>
      <c r="B121" s="2">
        <v>45510</v>
      </c>
      <c r="C121" t="s">
        <v>10023</v>
      </c>
      <c r="D121" t="s">
        <v>10033</v>
      </c>
      <c r="E121" t="s">
        <v>10038</v>
      </c>
      <c r="F121">
        <v>10</v>
      </c>
      <c r="G121">
        <v>372.48</v>
      </c>
      <c r="H121">
        <v>254</v>
      </c>
      <c r="I121" t="s">
        <v>10039</v>
      </c>
      <c r="J121">
        <f>F121*G121</f>
        <v>3724.8</v>
      </c>
      <c r="K121">
        <f>F121*H121</f>
        <v>2540</v>
      </c>
      <c r="L121">
        <f>J121-K121</f>
        <v>1184.8000000000002</v>
      </c>
      <c r="M121" s="5">
        <f>L121/J121</f>
        <v>0.31808419243986258</v>
      </c>
      <c r="N121" t="str">
        <f>IF(ISNA(VLOOKUP(A121,'Returns Data'!A:A,1,0)),"No","Yes")</f>
        <v>No</v>
      </c>
      <c r="O121" t="s">
        <v>10085</v>
      </c>
      <c r="P121" t="str">
        <f>IFERROR(VLOOKUP(A121,'Ratings Data'!A:C,3,0),"No Rating")</f>
        <v>No Rating</v>
      </c>
      <c r="Q121" t="s">
        <v>10058</v>
      </c>
      <c r="R121" s="5">
        <f t="shared" si="1"/>
        <v>0.65304220476634267</v>
      </c>
    </row>
    <row r="122" spans="1:18" x14ac:dyDescent="0.3">
      <c r="A122" t="s">
        <v>704</v>
      </c>
      <c r="B122" s="2">
        <v>45510</v>
      </c>
      <c r="C122" t="s">
        <v>10027</v>
      </c>
      <c r="D122" t="s">
        <v>10032</v>
      </c>
      <c r="E122" t="s">
        <v>10038</v>
      </c>
      <c r="F122">
        <v>13</v>
      </c>
      <c r="G122">
        <v>267.91000000000003</v>
      </c>
      <c r="H122">
        <v>202.66</v>
      </c>
      <c r="I122" t="s">
        <v>10040</v>
      </c>
      <c r="J122">
        <f>F122*G122</f>
        <v>3482.8300000000004</v>
      </c>
      <c r="K122">
        <f>F122*H122</f>
        <v>2634.58</v>
      </c>
      <c r="L122">
        <f>J122-K122</f>
        <v>848.25000000000045</v>
      </c>
      <c r="M122" s="5">
        <f>L122/J122</f>
        <v>0.24355193908402087</v>
      </c>
      <c r="N122" t="str">
        <f>IF(ISNA(VLOOKUP(A122,'Returns Data'!A:A,1,0)),"No","Yes")</f>
        <v>No</v>
      </c>
      <c r="O122" t="s">
        <v>10085</v>
      </c>
      <c r="P122" t="str">
        <f>IFERROR(VLOOKUP(A122,'Ratings Data'!A:C,3,0),"No Rating")</f>
        <v>No Rating</v>
      </c>
      <c r="Q122" t="s">
        <v>10058</v>
      </c>
      <c r="R122" s="5">
        <f t="shared" si="1"/>
        <v>-6.4961877147766273E-2</v>
      </c>
    </row>
    <row r="123" spans="1:18" x14ac:dyDescent="0.3">
      <c r="A123" t="s">
        <v>743</v>
      </c>
      <c r="B123" s="2">
        <v>45510</v>
      </c>
      <c r="C123" t="s">
        <v>10009</v>
      </c>
      <c r="D123" t="s">
        <v>10029</v>
      </c>
      <c r="E123" t="s">
        <v>10038</v>
      </c>
      <c r="F123">
        <v>5</v>
      </c>
      <c r="G123">
        <v>258.32</v>
      </c>
      <c r="H123">
        <v>164.05</v>
      </c>
      <c r="I123" t="s">
        <v>10040</v>
      </c>
      <c r="J123">
        <f>F123*G123</f>
        <v>1291.5999999999999</v>
      </c>
      <c r="K123">
        <f>F123*H123</f>
        <v>820.25</v>
      </c>
      <c r="L123">
        <f>J123-K123</f>
        <v>471.34999999999991</v>
      </c>
      <c r="M123" s="5">
        <f>L123/J123</f>
        <v>0.36493496438525858</v>
      </c>
      <c r="N123" t="str">
        <f>IF(ISNA(VLOOKUP(A123,'Returns Data'!A:A,1,0)),"No","Yes")</f>
        <v>No</v>
      </c>
      <c r="O123" t="s">
        <v>10085</v>
      </c>
      <c r="P123" t="str">
        <f>IFERROR(VLOOKUP(A123,'Ratings Data'!A:C,3,0),"No Rating")</f>
        <v>No Rating</v>
      </c>
      <c r="Q123" t="s">
        <v>10058</v>
      </c>
      <c r="R123" s="5">
        <f t="shared" si="1"/>
        <v>-0.62915215500038768</v>
      </c>
    </row>
    <row r="124" spans="1:18" x14ac:dyDescent="0.3">
      <c r="A124" t="s">
        <v>1454</v>
      </c>
      <c r="B124" s="2">
        <v>45510</v>
      </c>
      <c r="C124" t="s">
        <v>10019</v>
      </c>
      <c r="D124" t="s">
        <v>10031</v>
      </c>
      <c r="E124" t="s">
        <v>10037</v>
      </c>
      <c r="F124">
        <v>20</v>
      </c>
      <c r="G124">
        <v>291.45</v>
      </c>
      <c r="H124">
        <v>260.22000000000003</v>
      </c>
      <c r="I124" t="s">
        <v>10040</v>
      </c>
      <c r="J124">
        <f>F124*G124</f>
        <v>5829</v>
      </c>
      <c r="K124">
        <f>F124*H124</f>
        <v>5204.4000000000005</v>
      </c>
      <c r="L124">
        <f>J124-K124</f>
        <v>624.59999999999945</v>
      </c>
      <c r="M124" s="5">
        <f>L124/J124</f>
        <v>0.10715388574369522</v>
      </c>
      <c r="N124" t="str">
        <f>IF(ISNA(VLOOKUP(A124,'Returns Data'!A:A,1,0)),"No","Yes")</f>
        <v>No</v>
      </c>
      <c r="O124" t="s">
        <v>10085</v>
      </c>
      <c r="P124" t="str">
        <f>IFERROR(VLOOKUP(A124,'Ratings Data'!A:C,3,0),"No Rating")</f>
        <v>No Rating</v>
      </c>
      <c r="Q124" t="s">
        <v>10058</v>
      </c>
      <c r="R124" s="5">
        <f t="shared" si="1"/>
        <v>3.5130071229482813</v>
      </c>
    </row>
    <row r="125" spans="1:18" x14ac:dyDescent="0.3">
      <c r="A125" t="s">
        <v>1682</v>
      </c>
      <c r="B125" s="2">
        <v>45510</v>
      </c>
      <c r="C125" t="s">
        <v>10024</v>
      </c>
      <c r="D125" t="s">
        <v>10029</v>
      </c>
      <c r="E125" t="s">
        <v>10035</v>
      </c>
      <c r="F125">
        <v>19</v>
      </c>
      <c r="G125">
        <v>369.87</v>
      </c>
      <c r="H125">
        <v>271.67</v>
      </c>
      <c r="I125" t="s">
        <v>10040</v>
      </c>
      <c r="J125">
        <f>F125*G125</f>
        <v>7027.53</v>
      </c>
      <c r="K125">
        <f>F125*H125</f>
        <v>5161.7300000000005</v>
      </c>
      <c r="L125">
        <f>J125-K125</f>
        <v>1865.7999999999993</v>
      </c>
      <c r="M125" s="5">
        <f>L125/J125</f>
        <v>0.2654986887284721</v>
      </c>
      <c r="N125" t="str">
        <f>IF(ISNA(VLOOKUP(A125,'Returns Data'!A:A,1,0)),"No","Yes")</f>
        <v>No</v>
      </c>
      <c r="O125" t="s">
        <v>10085</v>
      </c>
      <c r="P125" t="str">
        <f>IFERROR(VLOOKUP(A125,'Ratings Data'!A:C,3,0),"No Rating")</f>
        <v>No Rating</v>
      </c>
      <c r="Q125" t="s">
        <v>10058</v>
      </c>
      <c r="R125" s="5">
        <f t="shared" si="1"/>
        <v>0.20561502830674211</v>
      </c>
    </row>
    <row r="126" spans="1:18" x14ac:dyDescent="0.3">
      <c r="A126" t="s">
        <v>1701</v>
      </c>
      <c r="B126" s="2">
        <v>45510</v>
      </c>
      <c r="C126" t="s">
        <v>10023</v>
      </c>
      <c r="D126" t="s">
        <v>10033</v>
      </c>
      <c r="E126" t="s">
        <v>10037</v>
      </c>
      <c r="F126">
        <v>15</v>
      </c>
      <c r="G126">
        <v>122.42</v>
      </c>
      <c r="H126">
        <v>95.37</v>
      </c>
      <c r="I126" t="s">
        <v>10040</v>
      </c>
      <c r="J126">
        <f>F126*G126</f>
        <v>1836.3</v>
      </c>
      <c r="K126">
        <f>F126*H126</f>
        <v>1430.5500000000002</v>
      </c>
      <c r="L126">
        <f>J126-K126</f>
        <v>405.74999999999977</v>
      </c>
      <c r="M126" s="5">
        <f>L126/J126</f>
        <v>0.22096062734847235</v>
      </c>
      <c r="N126" t="str">
        <f>IF(ISNA(VLOOKUP(A126,'Returns Data'!A:A,1,0)),"No","Yes")</f>
        <v>No</v>
      </c>
      <c r="O126" t="s">
        <v>10085</v>
      </c>
      <c r="P126" t="str">
        <f>IFERROR(VLOOKUP(A126,'Ratings Data'!A:C,3,0),"No Rating")</f>
        <v>No Rating</v>
      </c>
      <c r="Q126" t="s">
        <v>10058</v>
      </c>
      <c r="R126" s="5">
        <f t="shared" si="1"/>
        <v>-0.73869908773068205</v>
      </c>
    </row>
    <row r="127" spans="1:18" x14ac:dyDescent="0.3">
      <c r="A127" t="s">
        <v>2285</v>
      </c>
      <c r="B127" s="2">
        <v>45510</v>
      </c>
      <c r="C127" t="s">
        <v>10026</v>
      </c>
      <c r="D127" t="s">
        <v>10031</v>
      </c>
      <c r="E127" t="s">
        <v>10038</v>
      </c>
      <c r="F127">
        <v>20</v>
      </c>
      <c r="G127">
        <v>256.10000000000002</v>
      </c>
      <c r="H127">
        <v>181.14</v>
      </c>
      <c r="I127" t="s">
        <v>10039</v>
      </c>
      <c r="J127">
        <f>F127*G127</f>
        <v>5122</v>
      </c>
      <c r="K127">
        <f>F127*H127</f>
        <v>3622.7999999999997</v>
      </c>
      <c r="L127">
        <f>J127-K127</f>
        <v>1499.2000000000003</v>
      </c>
      <c r="M127" s="5">
        <f>L127/J127</f>
        <v>0.2926981647793831</v>
      </c>
      <c r="N127" t="str">
        <f>IF(ISNA(VLOOKUP(A127,'Returns Data'!A:A,1,0)),"No","Yes")</f>
        <v>No</v>
      </c>
      <c r="O127" t="s">
        <v>10085</v>
      </c>
      <c r="P127" t="str">
        <f>IFERROR(VLOOKUP(A127,'Ratings Data'!A:C,3,0),"No Rating")</f>
        <v>No Rating</v>
      </c>
      <c r="Q127" t="s">
        <v>10058</v>
      </c>
      <c r="R127" s="5">
        <f t="shared" si="1"/>
        <v>1.7893045798616782</v>
      </c>
    </row>
    <row r="128" spans="1:18" x14ac:dyDescent="0.3">
      <c r="A128" t="s">
        <v>2393</v>
      </c>
      <c r="B128" s="2">
        <v>45510</v>
      </c>
      <c r="C128" t="s">
        <v>10016</v>
      </c>
      <c r="D128" t="s">
        <v>10032</v>
      </c>
      <c r="E128" t="s">
        <v>10035</v>
      </c>
      <c r="F128">
        <v>11</v>
      </c>
      <c r="G128">
        <v>18.72</v>
      </c>
      <c r="H128">
        <v>14.55</v>
      </c>
      <c r="I128" t="s">
        <v>10039</v>
      </c>
      <c r="J128">
        <f>F128*G128</f>
        <v>205.92</v>
      </c>
      <c r="K128">
        <f>F128*H128</f>
        <v>160.05000000000001</v>
      </c>
      <c r="L128">
        <f>J128-K128</f>
        <v>45.869999999999976</v>
      </c>
      <c r="M128" s="5">
        <f>L128/J128</f>
        <v>0.22275641025641016</v>
      </c>
      <c r="N128" t="str">
        <f>IF(ISNA(VLOOKUP(A128,'Returns Data'!A:A,1,0)),"No","Yes")</f>
        <v>No</v>
      </c>
      <c r="O128" t="s">
        <v>10085</v>
      </c>
      <c r="P128" t="str">
        <f>IFERROR(VLOOKUP(A128,'Ratings Data'!A:C,3,0),"No Rating")</f>
        <v>No Rating</v>
      </c>
      <c r="Q128" t="s">
        <v>10058</v>
      </c>
      <c r="R128" s="5">
        <f t="shared" si="1"/>
        <v>-0.95979695431472078</v>
      </c>
    </row>
    <row r="129" spans="1:18" x14ac:dyDescent="0.3">
      <c r="A129" t="s">
        <v>2669</v>
      </c>
      <c r="B129" s="2">
        <v>45510</v>
      </c>
      <c r="C129" t="s">
        <v>10015</v>
      </c>
      <c r="D129" t="s">
        <v>10031</v>
      </c>
      <c r="E129" t="s">
        <v>10035</v>
      </c>
      <c r="F129">
        <v>1</v>
      </c>
      <c r="G129">
        <v>375.95</v>
      </c>
      <c r="H129">
        <v>266.55</v>
      </c>
      <c r="I129" t="s">
        <v>10040</v>
      </c>
      <c r="J129">
        <f>F129*G129</f>
        <v>375.95</v>
      </c>
      <c r="K129">
        <f>F129*H129</f>
        <v>266.55</v>
      </c>
      <c r="L129">
        <f>J129-K129</f>
        <v>109.39999999999998</v>
      </c>
      <c r="M129" s="5">
        <f>L129/J129</f>
        <v>0.29099614310413613</v>
      </c>
      <c r="N129" t="str">
        <f>IF(ISNA(VLOOKUP(A129,'Returns Data'!A:A,1,0)),"No","Yes")</f>
        <v>No</v>
      </c>
      <c r="O129" t="s">
        <v>10085</v>
      </c>
      <c r="P129" t="str">
        <f>IFERROR(VLOOKUP(A129,'Ratings Data'!A:C,3,0),"No Rating")</f>
        <v>No Rating</v>
      </c>
      <c r="Q129" t="s">
        <v>10058</v>
      </c>
      <c r="R129" s="5">
        <f t="shared" si="1"/>
        <v>0.82570901320901324</v>
      </c>
    </row>
    <row r="130" spans="1:18" x14ac:dyDescent="0.3">
      <c r="A130" t="s">
        <v>2830</v>
      </c>
      <c r="B130" s="2">
        <v>45510</v>
      </c>
      <c r="C130" t="s">
        <v>10025</v>
      </c>
      <c r="D130" t="s">
        <v>10033</v>
      </c>
      <c r="E130" t="s">
        <v>10036</v>
      </c>
      <c r="F130">
        <v>8</v>
      </c>
      <c r="G130">
        <v>112.69</v>
      </c>
      <c r="H130">
        <v>82.68</v>
      </c>
      <c r="I130" t="s">
        <v>10039</v>
      </c>
      <c r="J130">
        <f>F130*G130</f>
        <v>901.52</v>
      </c>
      <c r="K130">
        <f>F130*H130</f>
        <v>661.44</v>
      </c>
      <c r="L130">
        <f>J130-K130</f>
        <v>240.07999999999993</v>
      </c>
      <c r="M130" s="5">
        <f>L130/J130</f>
        <v>0.26630579465791099</v>
      </c>
      <c r="N130" t="str">
        <f>IF(ISNA(VLOOKUP(A130,'Returns Data'!A:A,1,0)),"No","Yes")</f>
        <v>No</v>
      </c>
      <c r="O130" t="s">
        <v>10085</v>
      </c>
      <c r="P130" t="str">
        <f>IFERROR(VLOOKUP(A130,'Ratings Data'!A:C,3,0),"No Rating")</f>
        <v>No Rating</v>
      </c>
      <c r="Q130" t="s">
        <v>10058</v>
      </c>
      <c r="R130" s="5">
        <f t="shared" si="1"/>
        <v>1.3979784545817262</v>
      </c>
    </row>
    <row r="131" spans="1:18" x14ac:dyDescent="0.3">
      <c r="A131" t="s">
        <v>3377</v>
      </c>
      <c r="B131" s="2">
        <v>45510</v>
      </c>
      <c r="C131" t="s">
        <v>10021</v>
      </c>
      <c r="D131" t="s">
        <v>10031</v>
      </c>
      <c r="E131" t="s">
        <v>10034</v>
      </c>
      <c r="F131">
        <v>7</v>
      </c>
      <c r="G131">
        <v>366.19</v>
      </c>
      <c r="H131">
        <v>239.27</v>
      </c>
      <c r="I131" t="s">
        <v>10039</v>
      </c>
      <c r="J131">
        <f>F131*G131</f>
        <v>2563.33</v>
      </c>
      <c r="K131">
        <f>F131*H131</f>
        <v>1674.89</v>
      </c>
      <c r="L131">
        <f>J131-K131</f>
        <v>888.43999999999983</v>
      </c>
      <c r="M131" s="5">
        <f>L131/J131</f>
        <v>0.34659602938365325</v>
      </c>
      <c r="N131" t="str">
        <f>IF(ISNA(VLOOKUP(A131,'Returns Data'!A:A,1,0)),"No","Yes")</f>
        <v>No</v>
      </c>
      <c r="O131" t="s">
        <v>10085</v>
      </c>
      <c r="P131" t="str">
        <f>IFERROR(VLOOKUP(A131,'Ratings Data'!A:C,3,0),"No Rating")</f>
        <v>No Rating</v>
      </c>
      <c r="Q131" t="s">
        <v>10058</v>
      </c>
      <c r="R131" s="5">
        <f t="shared" si="1"/>
        <v>1.8433423551335522</v>
      </c>
    </row>
    <row r="132" spans="1:18" x14ac:dyDescent="0.3">
      <c r="A132" t="s">
        <v>3864</v>
      </c>
      <c r="B132" s="2">
        <v>45510</v>
      </c>
      <c r="C132" t="s">
        <v>10024</v>
      </c>
      <c r="D132" t="s">
        <v>10029</v>
      </c>
      <c r="E132" t="s">
        <v>10034</v>
      </c>
      <c r="F132">
        <v>16</v>
      </c>
      <c r="G132">
        <v>45.52</v>
      </c>
      <c r="H132">
        <v>37.08</v>
      </c>
      <c r="I132" t="s">
        <v>10039</v>
      </c>
      <c r="J132">
        <f>F132*G132</f>
        <v>728.32</v>
      </c>
      <c r="K132">
        <f>F132*H132</f>
        <v>593.28</v>
      </c>
      <c r="L132">
        <f>J132-K132</f>
        <v>135.04000000000008</v>
      </c>
      <c r="M132" s="5">
        <f>L132/J132</f>
        <v>0.18541300527240784</v>
      </c>
      <c r="N132" t="str">
        <f>IF(ISNA(VLOOKUP(A132,'Returns Data'!A:A,1,0)),"No","Yes")</f>
        <v>No</v>
      </c>
      <c r="O132" t="s">
        <v>10085</v>
      </c>
      <c r="P132" t="str">
        <f>IFERROR(VLOOKUP(A132,'Ratings Data'!A:C,3,0),"No Rating")</f>
        <v>No Rating</v>
      </c>
      <c r="Q132" t="s">
        <v>10058</v>
      </c>
      <c r="R132" s="5">
        <f t="shared" ref="R132:R195" si="2">(J132-J131)/J131</f>
        <v>-0.71586959150792129</v>
      </c>
    </row>
    <row r="133" spans="1:18" x14ac:dyDescent="0.3">
      <c r="A133" t="s">
        <v>4105</v>
      </c>
      <c r="B133" s="2">
        <v>45510</v>
      </c>
      <c r="C133" t="s">
        <v>10018</v>
      </c>
      <c r="D133" t="s">
        <v>10033</v>
      </c>
      <c r="E133" t="s">
        <v>10034</v>
      </c>
      <c r="F133">
        <v>17</v>
      </c>
      <c r="G133">
        <v>339.81</v>
      </c>
      <c r="H133">
        <v>281.91000000000003</v>
      </c>
      <c r="I133" t="s">
        <v>10039</v>
      </c>
      <c r="J133">
        <f>F133*G133</f>
        <v>5776.77</v>
      </c>
      <c r="K133">
        <f>F133*H133</f>
        <v>4792.47</v>
      </c>
      <c r="L133">
        <f>J133-K133</f>
        <v>984.30000000000018</v>
      </c>
      <c r="M133" s="5">
        <f>L133/J133</f>
        <v>0.1703893352167388</v>
      </c>
      <c r="N133" t="str">
        <f>IF(ISNA(VLOOKUP(A133,'Returns Data'!A:A,1,0)),"No","Yes")</f>
        <v>No</v>
      </c>
      <c r="O133" t="s">
        <v>10085</v>
      </c>
      <c r="P133" t="str">
        <f>IFERROR(VLOOKUP(A133,'Ratings Data'!A:C,3,0),"No Rating")</f>
        <v>No Rating</v>
      </c>
      <c r="Q133" t="s">
        <v>10058</v>
      </c>
      <c r="R133" s="5">
        <f t="shared" si="2"/>
        <v>6.9316371924428823</v>
      </c>
    </row>
    <row r="134" spans="1:18" x14ac:dyDescent="0.3">
      <c r="A134" t="s">
        <v>4276</v>
      </c>
      <c r="B134" s="2">
        <v>45510</v>
      </c>
      <c r="C134" t="s">
        <v>10024</v>
      </c>
      <c r="D134" t="s">
        <v>10029</v>
      </c>
      <c r="E134" t="s">
        <v>10037</v>
      </c>
      <c r="F134">
        <v>19</v>
      </c>
      <c r="G134">
        <v>242.25</v>
      </c>
      <c r="H134">
        <v>175.52</v>
      </c>
      <c r="I134" t="s">
        <v>10040</v>
      </c>
      <c r="J134">
        <f>F134*G134</f>
        <v>4602.75</v>
      </c>
      <c r="K134">
        <f>F134*H134</f>
        <v>3334.88</v>
      </c>
      <c r="L134">
        <f>J134-K134</f>
        <v>1267.8699999999999</v>
      </c>
      <c r="M134" s="5">
        <f>L134/J134</f>
        <v>0.27545923632610936</v>
      </c>
      <c r="N134" t="str">
        <f>IF(ISNA(VLOOKUP(A134,'Returns Data'!A:A,1,0)),"No","Yes")</f>
        <v>No</v>
      </c>
      <c r="O134" t="s">
        <v>10085</v>
      </c>
      <c r="P134" t="str">
        <f>IFERROR(VLOOKUP(A134,'Ratings Data'!A:C,3,0),"No Rating")</f>
        <v>No Rating</v>
      </c>
      <c r="Q134" t="s">
        <v>10058</v>
      </c>
      <c r="R134" s="5">
        <f t="shared" si="2"/>
        <v>-0.20323121744504288</v>
      </c>
    </row>
    <row r="135" spans="1:18" x14ac:dyDescent="0.3">
      <c r="A135" t="s">
        <v>4325</v>
      </c>
      <c r="B135" s="2">
        <v>45510</v>
      </c>
      <c r="C135" t="s">
        <v>10024</v>
      </c>
      <c r="D135" t="s">
        <v>10029</v>
      </c>
      <c r="E135" t="s">
        <v>10035</v>
      </c>
      <c r="F135">
        <v>17</v>
      </c>
      <c r="G135">
        <v>41.39</v>
      </c>
      <c r="H135">
        <v>30.46</v>
      </c>
      <c r="I135" t="s">
        <v>10040</v>
      </c>
      <c r="J135">
        <f>F135*G135</f>
        <v>703.63</v>
      </c>
      <c r="K135">
        <f>F135*H135</f>
        <v>517.82000000000005</v>
      </c>
      <c r="L135">
        <f>J135-K135</f>
        <v>185.80999999999995</v>
      </c>
      <c r="M135" s="5">
        <f>L135/J135</f>
        <v>0.26407344769267932</v>
      </c>
      <c r="N135" t="str">
        <f>IF(ISNA(VLOOKUP(A135,'Returns Data'!A:A,1,0)),"No","Yes")</f>
        <v>No</v>
      </c>
      <c r="O135" t="s">
        <v>10085</v>
      </c>
      <c r="P135" t="str">
        <f>IFERROR(VLOOKUP(A135,'Ratings Data'!A:C,3,0),"No Rating")</f>
        <v>No Rating</v>
      </c>
      <c r="Q135" t="s">
        <v>10058</v>
      </c>
      <c r="R135" s="5">
        <f t="shared" si="2"/>
        <v>-0.84712834718374885</v>
      </c>
    </row>
    <row r="136" spans="1:18" x14ac:dyDescent="0.3">
      <c r="A136" t="s">
        <v>4592</v>
      </c>
      <c r="B136" s="2">
        <v>45510</v>
      </c>
      <c r="C136" t="s">
        <v>10026</v>
      </c>
      <c r="D136" t="s">
        <v>10031</v>
      </c>
      <c r="E136" t="s">
        <v>10034</v>
      </c>
      <c r="F136">
        <v>8</v>
      </c>
      <c r="G136">
        <v>404.41</v>
      </c>
      <c r="H136">
        <v>323.2</v>
      </c>
      <c r="I136" t="s">
        <v>10040</v>
      </c>
      <c r="J136">
        <f>F136*G136</f>
        <v>3235.28</v>
      </c>
      <c r="K136">
        <f>F136*H136</f>
        <v>2585.6</v>
      </c>
      <c r="L136">
        <f>J136-K136</f>
        <v>649.68000000000029</v>
      </c>
      <c r="M136" s="5">
        <f>L136/J136</f>
        <v>0.20081105808461716</v>
      </c>
      <c r="N136" t="str">
        <f>IF(ISNA(VLOOKUP(A136,'Returns Data'!A:A,1,0)),"No","Yes")</f>
        <v>No</v>
      </c>
      <c r="O136" t="s">
        <v>10085</v>
      </c>
      <c r="P136" t="str">
        <f>IFERROR(VLOOKUP(A136,'Ratings Data'!A:C,3,0),"No Rating")</f>
        <v>No Rating</v>
      </c>
      <c r="Q136" t="s">
        <v>10058</v>
      </c>
      <c r="R136" s="5">
        <f t="shared" si="2"/>
        <v>3.5979847362960649</v>
      </c>
    </row>
    <row r="137" spans="1:18" x14ac:dyDescent="0.3">
      <c r="A137" t="s">
        <v>4731</v>
      </c>
      <c r="B137" s="2">
        <v>45510</v>
      </c>
      <c r="C137" t="s">
        <v>10028</v>
      </c>
      <c r="D137" t="s">
        <v>10032</v>
      </c>
      <c r="E137" t="s">
        <v>10036</v>
      </c>
      <c r="F137">
        <v>2</v>
      </c>
      <c r="G137">
        <v>386.73</v>
      </c>
      <c r="H137">
        <v>338.71</v>
      </c>
      <c r="I137" t="s">
        <v>10040</v>
      </c>
      <c r="J137">
        <f>F137*G137</f>
        <v>773.46</v>
      </c>
      <c r="K137">
        <f>F137*H137</f>
        <v>677.42</v>
      </c>
      <c r="L137">
        <f>J137-K137</f>
        <v>96.040000000000077</v>
      </c>
      <c r="M137" s="5">
        <f>L137/J137</f>
        <v>0.1241693170946139</v>
      </c>
      <c r="N137" t="str">
        <f>IF(ISNA(VLOOKUP(A137,'Returns Data'!A:A,1,0)),"No","Yes")</f>
        <v>No</v>
      </c>
      <c r="O137" t="s">
        <v>10085</v>
      </c>
      <c r="P137" t="str">
        <f>IFERROR(VLOOKUP(A137,'Ratings Data'!A:C,3,0),"No Rating")</f>
        <v>No Rating</v>
      </c>
      <c r="Q137" t="s">
        <v>10058</v>
      </c>
      <c r="R137" s="5">
        <f t="shared" si="2"/>
        <v>-0.76092950223782796</v>
      </c>
    </row>
    <row r="138" spans="1:18" x14ac:dyDescent="0.3">
      <c r="A138" t="s">
        <v>4779</v>
      </c>
      <c r="B138" s="2">
        <v>45510</v>
      </c>
      <c r="C138" t="s">
        <v>10019</v>
      </c>
      <c r="D138" t="s">
        <v>10031</v>
      </c>
      <c r="E138" t="s">
        <v>10034</v>
      </c>
      <c r="F138">
        <v>4</v>
      </c>
      <c r="G138">
        <v>155.19</v>
      </c>
      <c r="H138">
        <v>98.74</v>
      </c>
      <c r="I138" t="s">
        <v>10040</v>
      </c>
      <c r="J138">
        <f>F138*G138</f>
        <v>620.76</v>
      </c>
      <c r="K138">
        <f>F138*H138</f>
        <v>394.96</v>
      </c>
      <c r="L138">
        <f>J138-K138</f>
        <v>225.8</v>
      </c>
      <c r="M138" s="5">
        <f>L138/J138</f>
        <v>0.36374766415361814</v>
      </c>
      <c r="N138" t="str">
        <f>IF(ISNA(VLOOKUP(A138,'Returns Data'!A:A,1,0)),"No","Yes")</f>
        <v>No</v>
      </c>
      <c r="O138" t="s">
        <v>10085</v>
      </c>
      <c r="P138" t="str">
        <f>IFERROR(VLOOKUP(A138,'Ratings Data'!A:C,3,0),"No Rating")</f>
        <v>No Rating</v>
      </c>
      <c r="Q138" t="s">
        <v>10058</v>
      </c>
      <c r="R138" s="5">
        <f t="shared" si="2"/>
        <v>-0.19742455977038248</v>
      </c>
    </row>
    <row r="139" spans="1:18" x14ac:dyDescent="0.3">
      <c r="A139" t="s">
        <v>4841</v>
      </c>
      <c r="B139" s="2">
        <v>45510</v>
      </c>
      <c r="C139" t="s">
        <v>10025</v>
      </c>
      <c r="D139" t="s">
        <v>10033</v>
      </c>
      <c r="E139" t="s">
        <v>10037</v>
      </c>
      <c r="F139">
        <v>6</v>
      </c>
      <c r="G139">
        <v>81.39</v>
      </c>
      <c r="H139">
        <v>63.33</v>
      </c>
      <c r="I139" t="s">
        <v>10040</v>
      </c>
      <c r="J139">
        <f>F139*G139</f>
        <v>488.34000000000003</v>
      </c>
      <c r="K139">
        <f>F139*H139</f>
        <v>379.98</v>
      </c>
      <c r="L139">
        <f>J139-K139</f>
        <v>108.36000000000001</v>
      </c>
      <c r="M139" s="5">
        <f>L139/J139</f>
        <v>0.22189458164393661</v>
      </c>
      <c r="N139" t="str">
        <f>IF(ISNA(VLOOKUP(A139,'Returns Data'!A:A,1,0)),"No","Yes")</f>
        <v>No</v>
      </c>
      <c r="O139" t="s">
        <v>10085</v>
      </c>
      <c r="P139" t="str">
        <f>IFERROR(VLOOKUP(A139,'Ratings Data'!A:C,3,0),"No Rating")</f>
        <v>No Rating</v>
      </c>
      <c r="Q139" t="s">
        <v>10058</v>
      </c>
      <c r="R139" s="5">
        <f t="shared" si="2"/>
        <v>-0.21331915716218822</v>
      </c>
    </row>
    <row r="140" spans="1:18" x14ac:dyDescent="0.3">
      <c r="A140" t="s">
        <v>4958</v>
      </c>
      <c r="B140" s="2">
        <v>45510</v>
      </c>
      <c r="C140" t="s">
        <v>10010</v>
      </c>
      <c r="D140" t="s">
        <v>10029</v>
      </c>
      <c r="E140" t="s">
        <v>10037</v>
      </c>
      <c r="F140">
        <v>15</v>
      </c>
      <c r="G140">
        <v>409.17</v>
      </c>
      <c r="H140">
        <v>264.57</v>
      </c>
      <c r="I140" t="s">
        <v>10039</v>
      </c>
      <c r="J140">
        <f>F140*G140</f>
        <v>6137.55</v>
      </c>
      <c r="K140">
        <f>F140*H140</f>
        <v>3968.5499999999997</v>
      </c>
      <c r="L140">
        <f>J140-K140</f>
        <v>2169.0000000000005</v>
      </c>
      <c r="M140" s="5">
        <f>L140/J140</f>
        <v>0.35339834298702255</v>
      </c>
      <c r="N140" t="str">
        <f>IF(ISNA(VLOOKUP(A140,'Returns Data'!A:A,1,0)),"No","Yes")</f>
        <v>No</v>
      </c>
      <c r="O140" t="s">
        <v>10085</v>
      </c>
      <c r="P140">
        <f>IFERROR(VLOOKUP(A140,'Ratings Data'!A:C,3,0),"No Rating")</f>
        <v>4</v>
      </c>
      <c r="Q140" t="s">
        <v>10058</v>
      </c>
      <c r="R140" s="5">
        <f t="shared" si="2"/>
        <v>11.568190195355694</v>
      </c>
    </row>
    <row r="141" spans="1:18" x14ac:dyDescent="0.3">
      <c r="A141" t="s">
        <v>5714</v>
      </c>
      <c r="B141" s="2">
        <v>45510</v>
      </c>
      <c r="C141" t="s">
        <v>10024</v>
      </c>
      <c r="D141" t="s">
        <v>10029</v>
      </c>
      <c r="E141" t="s">
        <v>10037</v>
      </c>
      <c r="F141">
        <v>6</v>
      </c>
      <c r="G141">
        <v>461.3</v>
      </c>
      <c r="H141">
        <v>392.4</v>
      </c>
      <c r="I141" t="s">
        <v>10039</v>
      </c>
      <c r="J141">
        <f>F141*G141</f>
        <v>2767.8</v>
      </c>
      <c r="K141">
        <f>F141*H141</f>
        <v>2354.3999999999996</v>
      </c>
      <c r="L141">
        <f>J141-K141</f>
        <v>413.40000000000055</v>
      </c>
      <c r="M141" s="5">
        <f>L141/J141</f>
        <v>0.14936050292651221</v>
      </c>
      <c r="N141" t="str">
        <f>IF(ISNA(VLOOKUP(A141,'Returns Data'!A:A,1,0)),"No","Yes")</f>
        <v>No</v>
      </c>
      <c r="O141" t="s">
        <v>10085</v>
      </c>
      <c r="P141" t="str">
        <f>IFERROR(VLOOKUP(A141,'Ratings Data'!A:C,3,0),"No Rating")</f>
        <v>No Rating</v>
      </c>
      <c r="Q141" t="s">
        <v>10058</v>
      </c>
      <c r="R141" s="5">
        <f t="shared" si="2"/>
        <v>-0.54903829704035001</v>
      </c>
    </row>
    <row r="142" spans="1:18" x14ac:dyDescent="0.3">
      <c r="A142" t="s">
        <v>6125</v>
      </c>
      <c r="B142" s="2">
        <v>45510</v>
      </c>
      <c r="C142" t="s">
        <v>10018</v>
      </c>
      <c r="D142" t="s">
        <v>10033</v>
      </c>
      <c r="E142" t="s">
        <v>10036</v>
      </c>
      <c r="F142">
        <v>9</v>
      </c>
      <c r="G142">
        <v>185.74</v>
      </c>
      <c r="H142">
        <v>159.46</v>
      </c>
      <c r="I142" t="s">
        <v>10040</v>
      </c>
      <c r="J142">
        <f>F142*G142</f>
        <v>1671.66</v>
      </c>
      <c r="K142">
        <f>F142*H142</f>
        <v>1435.14</v>
      </c>
      <c r="L142">
        <f>J142-K142</f>
        <v>236.51999999999998</v>
      </c>
      <c r="M142" s="5">
        <f>L142/J142</f>
        <v>0.14148810164746417</v>
      </c>
      <c r="N142" t="str">
        <f>IF(ISNA(VLOOKUP(A142,'Returns Data'!A:A,1,0)),"No","Yes")</f>
        <v>No</v>
      </c>
      <c r="O142" t="s">
        <v>10085</v>
      </c>
      <c r="P142" t="str">
        <f>IFERROR(VLOOKUP(A142,'Ratings Data'!A:C,3,0),"No Rating")</f>
        <v>No Rating</v>
      </c>
      <c r="Q142" t="s">
        <v>10058</v>
      </c>
      <c r="R142" s="5">
        <f t="shared" si="2"/>
        <v>-0.39603295035768482</v>
      </c>
    </row>
    <row r="143" spans="1:18" x14ac:dyDescent="0.3">
      <c r="A143" t="s">
        <v>6158</v>
      </c>
      <c r="B143" s="2">
        <v>45510</v>
      </c>
      <c r="C143" t="s">
        <v>10020</v>
      </c>
      <c r="D143" t="s">
        <v>10030</v>
      </c>
      <c r="E143" t="s">
        <v>10034</v>
      </c>
      <c r="F143">
        <v>3</v>
      </c>
      <c r="G143">
        <v>296.48</v>
      </c>
      <c r="H143">
        <v>181.24</v>
      </c>
      <c r="I143" t="s">
        <v>10039</v>
      </c>
      <c r="J143">
        <f>F143*G143</f>
        <v>889.44</v>
      </c>
      <c r="K143">
        <f>F143*H143</f>
        <v>543.72</v>
      </c>
      <c r="L143">
        <f>J143-K143</f>
        <v>345.72</v>
      </c>
      <c r="M143" s="5">
        <f>L143/J143</f>
        <v>0.38869400971397733</v>
      </c>
      <c r="N143" t="str">
        <f>IF(ISNA(VLOOKUP(A143,'Returns Data'!A:A,1,0)),"No","Yes")</f>
        <v>No</v>
      </c>
      <c r="O143" t="s">
        <v>10085</v>
      </c>
      <c r="P143" t="str">
        <f>IFERROR(VLOOKUP(A143,'Ratings Data'!A:C,3,0),"No Rating")</f>
        <v>No Rating</v>
      </c>
      <c r="Q143" t="s">
        <v>10058</v>
      </c>
      <c r="R143" s="5">
        <f t="shared" si="2"/>
        <v>-0.46793008147589821</v>
      </c>
    </row>
    <row r="144" spans="1:18" x14ac:dyDescent="0.3">
      <c r="A144" t="s">
        <v>6920</v>
      </c>
      <c r="B144" s="2">
        <v>45510</v>
      </c>
      <c r="C144" t="s">
        <v>10017</v>
      </c>
      <c r="D144" t="s">
        <v>10032</v>
      </c>
      <c r="E144" t="s">
        <v>10038</v>
      </c>
      <c r="F144">
        <v>16</v>
      </c>
      <c r="G144">
        <v>386.35</v>
      </c>
      <c r="H144">
        <v>334.71</v>
      </c>
      <c r="I144" t="s">
        <v>10039</v>
      </c>
      <c r="J144">
        <f>F144*G144</f>
        <v>6181.6</v>
      </c>
      <c r="K144">
        <f>F144*H144</f>
        <v>5355.36</v>
      </c>
      <c r="L144">
        <f>J144-K144</f>
        <v>826.24000000000069</v>
      </c>
      <c r="M144" s="5">
        <f>L144/J144</f>
        <v>0.133661188041931</v>
      </c>
      <c r="N144" t="str">
        <f>IF(ISNA(VLOOKUP(A144,'Returns Data'!A:A,1,0)),"No","Yes")</f>
        <v>Yes</v>
      </c>
      <c r="O144" t="str">
        <f>IFERROR(VLOOKUP(A144,'Returns Data'!A:E,5,0),"No Returns")</f>
        <v>Customer Changed Mind</v>
      </c>
      <c r="P144" t="str">
        <f>IFERROR(VLOOKUP(A144,'Ratings Data'!A:C,3,0),"No Rating")</f>
        <v>No Rating</v>
      </c>
      <c r="Q144" t="s">
        <v>10058</v>
      </c>
      <c r="R144" s="5">
        <f t="shared" si="2"/>
        <v>5.9499910055765417</v>
      </c>
    </row>
    <row r="145" spans="1:18" x14ac:dyDescent="0.3">
      <c r="A145" t="s">
        <v>7087</v>
      </c>
      <c r="B145" s="2">
        <v>45510</v>
      </c>
      <c r="C145" t="s">
        <v>10024</v>
      </c>
      <c r="D145" t="s">
        <v>10029</v>
      </c>
      <c r="E145" t="s">
        <v>10034</v>
      </c>
      <c r="F145">
        <v>16</v>
      </c>
      <c r="G145">
        <v>254.9</v>
      </c>
      <c r="H145">
        <v>166.9</v>
      </c>
      <c r="I145" t="s">
        <v>10039</v>
      </c>
      <c r="J145">
        <f>F145*G145</f>
        <v>4078.4</v>
      </c>
      <c r="K145">
        <f>F145*H145</f>
        <v>2670.4</v>
      </c>
      <c r="L145">
        <f>J145-K145</f>
        <v>1408</v>
      </c>
      <c r="M145" s="5">
        <f>L145/J145</f>
        <v>0.34523342487249903</v>
      </c>
      <c r="N145" t="str">
        <f>IF(ISNA(VLOOKUP(A145,'Returns Data'!A:A,1,0)),"No","Yes")</f>
        <v>No</v>
      </c>
      <c r="O145" t="s">
        <v>10085</v>
      </c>
      <c r="P145" t="str">
        <f>IFERROR(VLOOKUP(A145,'Ratings Data'!A:C,3,0),"No Rating")</f>
        <v>No Rating</v>
      </c>
      <c r="Q145" t="s">
        <v>10058</v>
      </c>
      <c r="R145" s="5">
        <f t="shared" si="2"/>
        <v>-0.34023553772486093</v>
      </c>
    </row>
    <row r="146" spans="1:18" x14ac:dyDescent="0.3">
      <c r="A146" t="s">
        <v>7550</v>
      </c>
      <c r="B146" s="2">
        <v>45510</v>
      </c>
      <c r="C146" t="s">
        <v>10020</v>
      </c>
      <c r="D146" t="s">
        <v>10030</v>
      </c>
      <c r="E146" t="s">
        <v>10035</v>
      </c>
      <c r="F146">
        <v>7</v>
      </c>
      <c r="G146">
        <v>463.92</v>
      </c>
      <c r="H146">
        <v>292.27999999999997</v>
      </c>
      <c r="I146" t="s">
        <v>10039</v>
      </c>
      <c r="J146">
        <f>F146*G146</f>
        <v>3247.44</v>
      </c>
      <c r="K146">
        <f>F146*H146</f>
        <v>2045.9599999999998</v>
      </c>
      <c r="L146">
        <f>J146-K146</f>
        <v>1201.4800000000002</v>
      </c>
      <c r="M146" s="5">
        <f>L146/J146</f>
        <v>0.36997758234178313</v>
      </c>
      <c r="N146" t="str">
        <f>IF(ISNA(VLOOKUP(A146,'Returns Data'!A:A,1,0)),"No","Yes")</f>
        <v>No</v>
      </c>
      <c r="O146" t="s">
        <v>10085</v>
      </c>
      <c r="P146" t="str">
        <f>IFERROR(VLOOKUP(A146,'Ratings Data'!A:C,3,0),"No Rating")</f>
        <v>No Rating</v>
      </c>
      <c r="Q146" t="s">
        <v>10058</v>
      </c>
      <c r="R146" s="5">
        <f t="shared" si="2"/>
        <v>-0.20374656728128679</v>
      </c>
    </row>
    <row r="147" spans="1:18" x14ac:dyDescent="0.3">
      <c r="A147" t="s">
        <v>8701</v>
      </c>
      <c r="B147" s="2">
        <v>45510</v>
      </c>
      <c r="C147" t="s">
        <v>10013</v>
      </c>
      <c r="D147" t="s">
        <v>10030</v>
      </c>
      <c r="E147" t="s">
        <v>10038</v>
      </c>
      <c r="F147">
        <v>19</v>
      </c>
      <c r="G147">
        <v>83.49</v>
      </c>
      <c r="H147">
        <v>71.739999999999995</v>
      </c>
      <c r="I147" t="s">
        <v>10039</v>
      </c>
      <c r="J147">
        <f>F147*G147</f>
        <v>1586.31</v>
      </c>
      <c r="K147">
        <f>F147*H147</f>
        <v>1363.06</v>
      </c>
      <c r="L147">
        <f>J147-K147</f>
        <v>223.25</v>
      </c>
      <c r="M147" s="5">
        <f>L147/J147</f>
        <v>0.14073541741525933</v>
      </c>
      <c r="N147" t="str">
        <f>IF(ISNA(VLOOKUP(A147,'Returns Data'!A:A,1,0)),"No","Yes")</f>
        <v>No</v>
      </c>
      <c r="O147" t="s">
        <v>10085</v>
      </c>
      <c r="P147" t="str">
        <f>IFERROR(VLOOKUP(A147,'Ratings Data'!A:C,3,0),"No Rating")</f>
        <v>No Rating</v>
      </c>
      <c r="Q147" t="s">
        <v>10058</v>
      </c>
      <c r="R147" s="5">
        <f t="shared" si="2"/>
        <v>-0.51151984332274036</v>
      </c>
    </row>
    <row r="148" spans="1:18" x14ac:dyDescent="0.3">
      <c r="A148" t="s">
        <v>9577</v>
      </c>
      <c r="B148" s="2">
        <v>45510</v>
      </c>
      <c r="C148" t="s">
        <v>10024</v>
      </c>
      <c r="D148" t="s">
        <v>10029</v>
      </c>
      <c r="E148" t="s">
        <v>10038</v>
      </c>
      <c r="F148">
        <v>8</v>
      </c>
      <c r="G148">
        <v>90.58</v>
      </c>
      <c r="H148">
        <v>65.650000000000006</v>
      </c>
      <c r="I148" t="s">
        <v>10039</v>
      </c>
      <c r="J148">
        <f>F148*G148</f>
        <v>724.64</v>
      </c>
      <c r="K148">
        <f>F148*H148</f>
        <v>525.20000000000005</v>
      </c>
      <c r="L148">
        <f>J148-K148</f>
        <v>199.43999999999994</v>
      </c>
      <c r="M148" s="5">
        <f>L148/J148</f>
        <v>0.27522631927577823</v>
      </c>
      <c r="N148" t="str">
        <f>IF(ISNA(VLOOKUP(A148,'Returns Data'!A:A,1,0)),"No","Yes")</f>
        <v>No</v>
      </c>
      <c r="O148" t="s">
        <v>10085</v>
      </c>
      <c r="P148" t="str">
        <f>IFERROR(VLOOKUP(A148,'Ratings Data'!A:C,3,0),"No Rating")</f>
        <v>No Rating</v>
      </c>
      <c r="Q148" t="s">
        <v>10058</v>
      </c>
      <c r="R148" s="5">
        <f t="shared" si="2"/>
        <v>-0.54319143168737505</v>
      </c>
    </row>
    <row r="149" spans="1:18" x14ac:dyDescent="0.3">
      <c r="A149" t="s">
        <v>9614</v>
      </c>
      <c r="B149" s="2">
        <v>45510</v>
      </c>
      <c r="C149" t="s">
        <v>10010</v>
      </c>
      <c r="D149" t="s">
        <v>10029</v>
      </c>
      <c r="E149" t="s">
        <v>10034</v>
      </c>
      <c r="F149">
        <v>8</v>
      </c>
      <c r="G149">
        <v>379.29</v>
      </c>
      <c r="H149">
        <v>229.42</v>
      </c>
      <c r="I149" t="s">
        <v>10039</v>
      </c>
      <c r="J149">
        <f>F149*G149</f>
        <v>3034.32</v>
      </c>
      <c r="K149">
        <f>F149*H149</f>
        <v>1835.36</v>
      </c>
      <c r="L149">
        <f>J149-K149</f>
        <v>1198.9600000000003</v>
      </c>
      <c r="M149" s="5">
        <f>L149/J149</f>
        <v>0.39513301167971743</v>
      </c>
      <c r="N149" t="str">
        <f>IF(ISNA(VLOOKUP(A149,'Returns Data'!A:A,1,0)),"No","Yes")</f>
        <v>No</v>
      </c>
      <c r="O149" t="s">
        <v>10085</v>
      </c>
      <c r="P149" t="str">
        <f>IFERROR(VLOOKUP(A149,'Ratings Data'!A:C,3,0),"No Rating")</f>
        <v>No Rating</v>
      </c>
      <c r="Q149" t="s">
        <v>10058</v>
      </c>
      <c r="R149" s="5">
        <f t="shared" si="2"/>
        <v>3.1873482004857587</v>
      </c>
    </row>
    <row r="150" spans="1:18" x14ac:dyDescent="0.3">
      <c r="A150" t="s">
        <v>9834</v>
      </c>
      <c r="B150" s="2">
        <v>45510</v>
      </c>
      <c r="C150" t="s">
        <v>10016</v>
      </c>
      <c r="D150" t="s">
        <v>10032</v>
      </c>
      <c r="E150" t="s">
        <v>10038</v>
      </c>
      <c r="F150">
        <v>6</v>
      </c>
      <c r="G150">
        <v>107.8</v>
      </c>
      <c r="H150">
        <v>95.84</v>
      </c>
      <c r="I150" t="s">
        <v>10039</v>
      </c>
      <c r="J150">
        <f>F150*G150</f>
        <v>646.79999999999995</v>
      </c>
      <c r="K150">
        <f>F150*H150</f>
        <v>575.04</v>
      </c>
      <c r="L150">
        <f>J150-K150</f>
        <v>71.759999999999991</v>
      </c>
      <c r="M150" s="5">
        <f>L150/J150</f>
        <v>0.11094619666048237</v>
      </c>
      <c r="N150" t="str">
        <f>IF(ISNA(VLOOKUP(A150,'Returns Data'!A:A,1,0)),"No","Yes")</f>
        <v>No</v>
      </c>
      <c r="O150" t="s">
        <v>10085</v>
      </c>
      <c r="P150" t="str">
        <f>IFERROR(VLOOKUP(A150,'Ratings Data'!A:C,3,0),"No Rating")</f>
        <v>No Rating</v>
      </c>
      <c r="Q150" t="s">
        <v>10058</v>
      </c>
      <c r="R150" s="5">
        <f t="shared" si="2"/>
        <v>-0.78683856679585551</v>
      </c>
    </row>
    <row r="151" spans="1:18" x14ac:dyDescent="0.3">
      <c r="A151" t="s">
        <v>9924</v>
      </c>
      <c r="B151" s="2">
        <v>45510</v>
      </c>
      <c r="C151" t="s">
        <v>10022</v>
      </c>
      <c r="D151" t="s">
        <v>10033</v>
      </c>
      <c r="E151" t="s">
        <v>10036</v>
      </c>
      <c r="F151">
        <v>14</v>
      </c>
      <c r="G151">
        <v>391.92</v>
      </c>
      <c r="H151">
        <v>293.42</v>
      </c>
      <c r="I151" t="s">
        <v>10040</v>
      </c>
      <c r="J151">
        <f>F151*G151</f>
        <v>5486.88</v>
      </c>
      <c r="K151">
        <f>F151*H151</f>
        <v>4107.88</v>
      </c>
      <c r="L151">
        <f>J151-K151</f>
        <v>1379</v>
      </c>
      <c r="M151" s="5">
        <f>L151/J151</f>
        <v>0.25132680138803837</v>
      </c>
      <c r="N151" t="str">
        <f>IF(ISNA(VLOOKUP(A151,'Returns Data'!A:A,1,0)),"No","Yes")</f>
        <v>No</v>
      </c>
      <c r="O151" t="s">
        <v>10085</v>
      </c>
      <c r="P151" t="str">
        <f>IFERROR(VLOOKUP(A151,'Ratings Data'!A:C,3,0),"No Rating")</f>
        <v>No Rating</v>
      </c>
      <c r="Q151" t="s">
        <v>10058</v>
      </c>
      <c r="R151" s="5">
        <f t="shared" si="2"/>
        <v>7.4831168831168835</v>
      </c>
    </row>
    <row r="152" spans="1:18" x14ac:dyDescent="0.3">
      <c r="A152" t="s">
        <v>356</v>
      </c>
      <c r="B152" s="2">
        <v>45511</v>
      </c>
      <c r="C152" t="s">
        <v>10017</v>
      </c>
      <c r="D152" t="s">
        <v>10032</v>
      </c>
      <c r="E152" t="s">
        <v>10038</v>
      </c>
      <c r="F152">
        <v>5</v>
      </c>
      <c r="G152">
        <v>488.88</v>
      </c>
      <c r="H152">
        <v>386.39</v>
      </c>
      <c r="I152" t="s">
        <v>10039</v>
      </c>
      <c r="J152">
        <f>F152*G152</f>
        <v>2444.4</v>
      </c>
      <c r="K152">
        <f>F152*H152</f>
        <v>1931.9499999999998</v>
      </c>
      <c r="L152">
        <f>J152-K152</f>
        <v>512.45000000000027</v>
      </c>
      <c r="M152" s="5">
        <f>L152/J152</f>
        <v>0.20964244804451002</v>
      </c>
      <c r="N152" t="str">
        <f>IF(ISNA(VLOOKUP(A152,'Returns Data'!A:A,1,0)),"No","Yes")</f>
        <v>No</v>
      </c>
      <c r="O152" t="s">
        <v>10085</v>
      </c>
      <c r="P152" t="str">
        <f>IFERROR(VLOOKUP(A152,'Ratings Data'!A:C,3,0),"No Rating")</f>
        <v>No Rating</v>
      </c>
      <c r="Q152" t="s">
        <v>10058</v>
      </c>
      <c r="R152" s="5">
        <f t="shared" si="2"/>
        <v>-0.5545009185548071</v>
      </c>
    </row>
    <row r="153" spans="1:18" x14ac:dyDescent="0.3">
      <c r="A153" t="s">
        <v>852</v>
      </c>
      <c r="B153" s="2">
        <v>45511</v>
      </c>
      <c r="C153" t="s">
        <v>10011</v>
      </c>
      <c r="D153" t="s">
        <v>10029</v>
      </c>
      <c r="E153" t="s">
        <v>10037</v>
      </c>
      <c r="F153">
        <v>18</v>
      </c>
      <c r="G153">
        <v>121.7</v>
      </c>
      <c r="H153">
        <v>108.56</v>
      </c>
      <c r="I153" t="s">
        <v>10039</v>
      </c>
      <c r="J153">
        <f>F153*G153</f>
        <v>2190.6</v>
      </c>
      <c r="K153">
        <f>F153*H153</f>
        <v>1954.08</v>
      </c>
      <c r="L153">
        <f>J153-K153</f>
        <v>236.51999999999998</v>
      </c>
      <c r="M153" s="5">
        <f>L153/J153</f>
        <v>0.10797041906327033</v>
      </c>
      <c r="N153" t="str">
        <f>IF(ISNA(VLOOKUP(A153,'Returns Data'!A:A,1,0)),"No","Yes")</f>
        <v>No</v>
      </c>
      <c r="O153" t="s">
        <v>10085</v>
      </c>
      <c r="P153" t="str">
        <f>IFERROR(VLOOKUP(A153,'Ratings Data'!A:C,3,0),"No Rating")</f>
        <v>No Rating</v>
      </c>
      <c r="Q153" t="s">
        <v>10058</v>
      </c>
      <c r="R153" s="5">
        <f t="shared" si="2"/>
        <v>-0.10382916053019153</v>
      </c>
    </row>
    <row r="154" spans="1:18" x14ac:dyDescent="0.3">
      <c r="A154" t="s">
        <v>2733</v>
      </c>
      <c r="B154" s="2">
        <v>45511</v>
      </c>
      <c r="C154" t="s">
        <v>10013</v>
      </c>
      <c r="D154" t="s">
        <v>10030</v>
      </c>
      <c r="E154" t="s">
        <v>10038</v>
      </c>
      <c r="F154">
        <v>4</v>
      </c>
      <c r="G154">
        <v>191.63</v>
      </c>
      <c r="H154">
        <v>129.77000000000001</v>
      </c>
      <c r="I154" t="s">
        <v>10040</v>
      </c>
      <c r="J154">
        <f>F154*G154</f>
        <v>766.52</v>
      </c>
      <c r="K154">
        <f>F154*H154</f>
        <v>519.08000000000004</v>
      </c>
      <c r="L154">
        <f>J154-K154</f>
        <v>247.43999999999994</v>
      </c>
      <c r="M154" s="5">
        <f>L154/J154</f>
        <v>0.32280958096331464</v>
      </c>
      <c r="N154" t="str">
        <f>IF(ISNA(VLOOKUP(A154,'Returns Data'!A:A,1,0)),"No","Yes")</f>
        <v>No</v>
      </c>
      <c r="O154" t="s">
        <v>10085</v>
      </c>
      <c r="P154" t="str">
        <f>IFERROR(VLOOKUP(A154,'Ratings Data'!A:C,3,0),"No Rating")</f>
        <v>No Rating</v>
      </c>
      <c r="Q154" t="s">
        <v>10058</v>
      </c>
      <c r="R154" s="5">
        <f t="shared" si="2"/>
        <v>-0.6500867342280654</v>
      </c>
    </row>
    <row r="155" spans="1:18" x14ac:dyDescent="0.3">
      <c r="A155" t="s">
        <v>3246</v>
      </c>
      <c r="B155" s="2">
        <v>45511</v>
      </c>
      <c r="C155" t="s">
        <v>10025</v>
      </c>
      <c r="D155" t="s">
        <v>10033</v>
      </c>
      <c r="E155" t="s">
        <v>10035</v>
      </c>
      <c r="F155">
        <v>13</v>
      </c>
      <c r="G155">
        <v>115.31</v>
      </c>
      <c r="H155">
        <v>94.4</v>
      </c>
      <c r="I155" t="s">
        <v>10039</v>
      </c>
      <c r="J155">
        <f>F155*G155</f>
        <v>1499.03</v>
      </c>
      <c r="K155">
        <f>F155*H155</f>
        <v>1227.2</v>
      </c>
      <c r="L155">
        <f>J155-K155</f>
        <v>271.82999999999993</v>
      </c>
      <c r="M155" s="5">
        <f>L155/J155</f>
        <v>0.1813372647645477</v>
      </c>
      <c r="N155" t="str">
        <f>IF(ISNA(VLOOKUP(A155,'Returns Data'!A:A,1,0)),"No","Yes")</f>
        <v>No</v>
      </c>
      <c r="O155" t="s">
        <v>10085</v>
      </c>
      <c r="P155" t="str">
        <f>IFERROR(VLOOKUP(A155,'Ratings Data'!A:C,3,0),"No Rating")</f>
        <v>No Rating</v>
      </c>
      <c r="Q155" t="s">
        <v>10058</v>
      </c>
      <c r="R155" s="5">
        <f t="shared" si="2"/>
        <v>0.95563064238376039</v>
      </c>
    </row>
    <row r="156" spans="1:18" x14ac:dyDescent="0.3">
      <c r="A156" t="s">
        <v>3432</v>
      </c>
      <c r="B156" s="2">
        <v>45511</v>
      </c>
      <c r="C156" t="s">
        <v>10019</v>
      </c>
      <c r="D156" t="s">
        <v>10031</v>
      </c>
      <c r="E156" t="s">
        <v>10034</v>
      </c>
      <c r="F156">
        <v>12</v>
      </c>
      <c r="G156">
        <v>300.67</v>
      </c>
      <c r="H156">
        <v>264.92</v>
      </c>
      <c r="I156" t="s">
        <v>10040</v>
      </c>
      <c r="J156">
        <f>F156*G156</f>
        <v>3608.04</v>
      </c>
      <c r="K156">
        <f>F156*H156</f>
        <v>3179.04</v>
      </c>
      <c r="L156">
        <f>J156-K156</f>
        <v>429</v>
      </c>
      <c r="M156" s="5">
        <f>L156/J156</f>
        <v>0.11890112083014601</v>
      </c>
      <c r="N156" t="str">
        <f>IF(ISNA(VLOOKUP(A156,'Returns Data'!A:A,1,0)),"No","Yes")</f>
        <v>No</v>
      </c>
      <c r="O156" t="s">
        <v>10085</v>
      </c>
      <c r="P156" t="str">
        <f>IFERROR(VLOOKUP(A156,'Ratings Data'!A:C,3,0),"No Rating")</f>
        <v>No Rating</v>
      </c>
      <c r="Q156" t="s">
        <v>10058</v>
      </c>
      <c r="R156" s="5">
        <f t="shared" si="2"/>
        <v>1.4069164726523153</v>
      </c>
    </row>
    <row r="157" spans="1:18" x14ac:dyDescent="0.3">
      <c r="A157" t="s">
        <v>3498</v>
      </c>
      <c r="B157" s="2">
        <v>45511</v>
      </c>
      <c r="C157" t="s">
        <v>10013</v>
      </c>
      <c r="D157" t="s">
        <v>10030</v>
      </c>
      <c r="E157" t="s">
        <v>10037</v>
      </c>
      <c r="F157">
        <v>10</v>
      </c>
      <c r="G157">
        <v>344.52</v>
      </c>
      <c r="H157">
        <v>305.72000000000003</v>
      </c>
      <c r="I157" t="s">
        <v>10040</v>
      </c>
      <c r="J157">
        <f>F157*G157</f>
        <v>3445.2</v>
      </c>
      <c r="K157">
        <f>F157*H157</f>
        <v>3057.2000000000003</v>
      </c>
      <c r="L157">
        <f>J157-K157</f>
        <v>387.99999999999955</v>
      </c>
      <c r="M157" s="5">
        <f>L157/J157</f>
        <v>0.11262045744804353</v>
      </c>
      <c r="N157" t="str">
        <f>IF(ISNA(VLOOKUP(A157,'Returns Data'!A:A,1,0)),"No","Yes")</f>
        <v>No</v>
      </c>
      <c r="O157" t="s">
        <v>10085</v>
      </c>
      <c r="P157" t="str">
        <f>IFERROR(VLOOKUP(A157,'Ratings Data'!A:C,3,0),"No Rating")</f>
        <v>No Rating</v>
      </c>
      <c r="Q157" t="s">
        <v>10058</v>
      </c>
      <c r="R157" s="5">
        <f t="shared" si="2"/>
        <v>-4.5132537333289029E-2</v>
      </c>
    </row>
    <row r="158" spans="1:18" x14ac:dyDescent="0.3">
      <c r="A158" t="s">
        <v>4629</v>
      </c>
      <c r="B158" s="2">
        <v>45511</v>
      </c>
      <c r="C158" t="s">
        <v>10017</v>
      </c>
      <c r="D158" t="s">
        <v>10032</v>
      </c>
      <c r="E158" t="s">
        <v>10035</v>
      </c>
      <c r="F158">
        <v>10</v>
      </c>
      <c r="G158">
        <v>230.96</v>
      </c>
      <c r="H158">
        <v>148.33000000000001</v>
      </c>
      <c r="I158" t="s">
        <v>10040</v>
      </c>
      <c r="J158">
        <f>F158*G158</f>
        <v>2309.6</v>
      </c>
      <c r="K158">
        <f>F158*H158</f>
        <v>1483.3000000000002</v>
      </c>
      <c r="L158">
        <f>J158-K158</f>
        <v>826.29999999999973</v>
      </c>
      <c r="M158" s="5">
        <f>L158/J158</f>
        <v>0.35776757880152399</v>
      </c>
      <c r="N158" t="str">
        <f>IF(ISNA(VLOOKUP(A158,'Returns Data'!A:A,1,0)),"No","Yes")</f>
        <v>No</v>
      </c>
      <c r="O158" t="s">
        <v>10085</v>
      </c>
      <c r="P158" t="str">
        <f>IFERROR(VLOOKUP(A158,'Ratings Data'!A:C,3,0),"No Rating")</f>
        <v>No Rating</v>
      </c>
      <c r="Q158" t="s">
        <v>10058</v>
      </c>
      <c r="R158" s="5">
        <f t="shared" si="2"/>
        <v>-0.32961801927319168</v>
      </c>
    </row>
    <row r="159" spans="1:18" x14ac:dyDescent="0.3">
      <c r="A159" t="s">
        <v>5135</v>
      </c>
      <c r="B159" s="2">
        <v>45511</v>
      </c>
      <c r="C159" t="s">
        <v>10012</v>
      </c>
      <c r="D159" t="s">
        <v>10030</v>
      </c>
      <c r="E159" t="s">
        <v>10035</v>
      </c>
      <c r="F159">
        <v>10</v>
      </c>
      <c r="G159">
        <v>169.32</v>
      </c>
      <c r="H159">
        <v>133.22999999999999</v>
      </c>
      <c r="I159" t="s">
        <v>10039</v>
      </c>
      <c r="J159">
        <f>F159*G159</f>
        <v>1693.1999999999998</v>
      </c>
      <c r="K159">
        <f>F159*H159</f>
        <v>1332.3</v>
      </c>
      <c r="L159">
        <f>J159-K159</f>
        <v>360.89999999999986</v>
      </c>
      <c r="M159" s="5">
        <f>L159/J159</f>
        <v>0.21314670446491843</v>
      </c>
      <c r="N159" t="str">
        <f>IF(ISNA(VLOOKUP(A159,'Returns Data'!A:A,1,0)),"No","Yes")</f>
        <v>No</v>
      </c>
      <c r="O159" t="s">
        <v>10085</v>
      </c>
      <c r="P159" t="str">
        <f>IFERROR(VLOOKUP(A159,'Ratings Data'!A:C,3,0),"No Rating")</f>
        <v>No Rating</v>
      </c>
      <c r="Q159" t="s">
        <v>10058</v>
      </c>
      <c r="R159" s="5">
        <f t="shared" si="2"/>
        <v>-0.26688604087287848</v>
      </c>
    </row>
    <row r="160" spans="1:18" x14ac:dyDescent="0.3">
      <c r="A160" t="s">
        <v>5299</v>
      </c>
      <c r="B160" s="2">
        <v>45511</v>
      </c>
      <c r="C160" t="s">
        <v>10019</v>
      </c>
      <c r="D160" t="s">
        <v>10031</v>
      </c>
      <c r="E160" t="s">
        <v>10038</v>
      </c>
      <c r="F160">
        <v>3</v>
      </c>
      <c r="G160">
        <v>391.07</v>
      </c>
      <c r="H160">
        <v>241.51</v>
      </c>
      <c r="I160" t="s">
        <v>10039</v>
      </c>
      <c r="J160">
        <f>F160*G160</f>
        <v>1173.21</v>
      </c>
      <c r="K160">
        <f>F160*H160</f>
        <v>724.53</v>
      </c>
      <c r="L160">
        <f>J160-K160</f>
        <v>448.68000000000006</v>
      </c>
      <c r="M160" s="5">
        <f>L160/J160</f>
        <v>0.3824379267138876</v>
      </c>
      <c r="N160" t="str">
        <f>IF(ISNA(VLOOKUP(A160,'Returns Data'!A:A,1,0)),"No","Yes")</f>
        <v>No</v>
      </c>
      <c r="O160" t="s">
        <v>10085</v>
      </c>
      <c r="P160">
        <f>IFERROR(VLOOKUP(A160,'Ratings Data'!A:C,3,0),"No Rating")</f>
        <v>4</v>
      </c>
      <c r="Q160" t="s">
        <v>10058</v>
      </c>
      <c r="R160" s="5">
        <f t="shared" si="2"/>
        <v>-0.30710489014883052</v>
      </c>
    </row>
    <row r="161" spans="1:18" x14ac:dyDescent="0.3">
      <c r="A161" t="s">
        <v>5609</v>
      </c>
      <c r="B161" s="2">
        <v>45511</v>
      </c>
      <c r="C161" t="s">
        <v>10013</v>
      </c>
      <c r="D161" t="s">
        <v>10030</v>
      </c>
      <c r="E161" t="s">
        <v>10034</v>
      </c>
      <c r="F161">
        <v>17</v>
      </c>
      <c r="G161">
        <v>191.8</v>
      </c>
      <c r="H161">
        <v>126.72</v>
      </c>
      <c r="I161" t="s">
        <v>10040</v>
      </c>
      <c r="J161">
        <f>F161*G161</f>
        <v>3260.6000000000004</v>
      </c>
      <c r="K161">
        <f>F161*H161</f>
        <v>2154.2399999999998</v>
      </c>
      <c r="L161">
        <f>J161-K161</f>
        <v>1106.3600000000006</v>
      </c>
      <c r="M161" s="5">
        <f>L161/J161</f>
        <v>0.33931178310740367</v>
      </c>
      <c r="N161" t="str">
        <f>IF(ISNA(VLOOKUP(A161,'Returns Data'!A:A,1,0)),"No","Yes")</f>
        <v>No</v>
      </c>
      <c r="O161" t="s">
        <v>10085</v>
      </c>
      <c r="P161" t="str">
        <f>IFERROR(VLOOKUP(A161,'Ratings Data'!A:C,3,0),"No Rating")</f>
        <v>No Rating</v>
      </c>
      <c r="Q161" t="s">
        <v>10058</v>
      </c>
      <c r="R161" s="5">
        <f t="shared" si="2"/>
        <v>1.7792125876867741</v>
      </c>
    </row>
    <row r="162" spans="1:18" x14ac:dyDescent="0.3">
      <c r="A162" t="s">
        <v>5987</v>
      </c>
      <c r="B162" s="2">
        <v>45511</v>
      </c>
      <c r="C162" t="s">
        <v>10026</v>
      </c>
      <c r="D162" t="s">
        <v>10031</v>
      </c>
      <c r="E162" t="s">
        <v>10036</v>
      </c>
      <c r="F162">
        <v>16</v>
      </c>
      <c r="G162">
        <v>187.12</v>
      </c>
      <c r="H162">
        <v>151.81</v>
      </c>
      <c r="I162" t="s">
        <v>10039</v>
      </c>
      <c r="J162">
        <f>F162*G162</f>
        <v>2993.92</v>
      </c>
      <c r="K162">
        <f>F162*H162</f>
        <v>2428.96</v>
      </c>
      <c r="L162">
        <f>J162-K162</f>
        <v>564.96</v>
      </c>
      <c r="M162" s="5">
        <f>L162/J162</f>
        <v>0.18870243693886277</v>
      </c>
      <c r="N162" t="str">
        <f>IF(ISNA(VLOOKUP(A162,'Returns Data'!A:A,1,0)),"No","Yes")</f>
        <v>No</v>
      </c>
      <c r="O162" t="s">
        <v>10085</v>
      </c>
      <c r="P162" t="str">
        <f>IFERROR(VLOOKUP(A162,'Ratings Data'!A:C,3,0),"No Rating")</f>
        <v>No Rating</v>
      </c>
      <c r="Q162" t="s">
        <v>10058</v>
      </c>
      <c r="R162" s="5">
        <f t="shared" si="2"/>
        <v>-8.1788627859903165E-2</v>
      </c>
    </row>
    <row r="163" spans="1:18" x14ac:dyDescent="0.3">
      <c r="A163" t="s">
        <v>6227</v>
      </c>
      <c r="B163" s="2">
        <v>45511</v>
      </c>
      <c r="C163" t="s">
        <v>10016</v>
      </c>
      <c r="D163" t="s">
        <v>10032</v>
      </c>
      <c r="E163" t="s">
        <v>10036</v>
      </c>
      <c r="F163">
        <v>6</v>
      </c>
      <c r="G163">
        <v>44.68</v>
      </c>
      <c r="H163">
        <v>35.92</v>
      </c>
      <c r="I163" t="s">
        <v>10040</v>
      </c>
      <c r="J163">
        <f>F163*G163</f>
        <v>268.08</v>
      </c>
      <c r="K163">
        <f>F163*H163</f>
        <v>215.52</v>
      </c>
      <c r="L163">
        <f>J163-K163</f>
        <v>52.559999999999974</v>
      </c>
      <c r="M163" s="5">
        <f>L163/J163</f>
        <v>0.19606087735004468</v>
      </c>
      <c r="N163" t="str">
        <f>IF(ISNA(VLOOKUP(A163,'Returns Data'!A:A,1,0)),"No","Yes")</f>
        <v>No</v>
      </c>
      <c r="O163" t="s">
        <v>10085</v>
      </c>
      <c r="P163" t="str">
        <f>IFERROR(VLOOKUP(A163,'Ratings Data'!A:C,3,0),"No Rating")</f>
        <v>No Rating</v>
      </c>
      <c r="Q163" t="s">
        <v>10058</v>
      </c>
      <c r="R163" s="5">
        <f t="shared" si="2"/>
        <v>-0.91045852928601967</v>
      </c>
    </row>
    <row r="164" spans="1:18" x14ac:dyDescent="0.3">
      <c r="A164" t="s">
        <v>7380</v>
      </c>
      <c r="B164" s="2">
        <v>45511</v>
      </c>
      <c r="C164" t="s">
        <v>10019</v>
      </c>
      <c r="D164" t="s">
        <v>10031</v>
      </c>
      <c r="E164" t="s">
        <v>10035</v>
      </c>
      <c r="F164">
        <v>8</v>
      </c>
      <c r="G164">
        <v>489.22</v>
      </c>
      <c r="H164">
        <v>432.08</v>
      </c>
      <c r="I164" t="s">
        <v>10040</v>
      </c>
      <c r="J164">
        <f>F164*G164</f>
        <v>3913.76</v>
      </c>
      <c r="K164">
        <f>F164*H164</f>
        <v>3456.64</v>
      </c>
      <c r="L164">
        <f>J164-K164</f>
        <v>457.12000000000035</v>
      </c>
      <c r="M164" s="5">
        <f>L164/J164</f>
        <v>0.11679816851314345</v>
      </c>
      <c r="N164" t="str">
        <f>IF(ISNA(VLOOKUP(A164,'Returns Data'!A:A,1,0)),"No","Yes")</f>
        <v>No</v>
      </c>
      <c r="O164" t="s">
        <v>10085</v>
      </c>
      <c r="P164" t="str">
        <f>IFERROR(VLOOKUP(A164,'Ratings Data'!A:C,3,0),"No Rating")</f>
        <v>No Rating</v>
      </c>
      <c r="Q164" t="s">
        <v>10058</v>
      </c>
      <c r="R164" s="5">
        <f t="shared" si="2"/>
        <v>13.599224112205313</v>
      </c>
    </row>
    <row r="165" spans="1:18" x14ac:dyDescent="0.3">
      <c r="A165" t="s">
        <v>7539</v>
      </c>
      <c r="B165" s="2">
        <v>45511</v>
      </c>
      <c r="C165" t="s">
        <v>10025</v>
      </c>
      <c r="D165" t="s">
        <v>10033</v>
      </c>
      <c r="E165" t="s">
        <v>10036</v>
      </c>
      <c r="F165">
        <v>13</v>
      </c>
      <c r="G165">
        <v>102.98</v>
      </c>
      <c r="H165">
        <v>87.61</v>
      </c>
      <c r="I165" t="s">
        <v>10040</v>
      </c>
      <c r="J165">
        <f>F165*G165</f>
        <v>1338.74</v>
      </c>
      <c r="K165">
        <f>F165*H165</f>
        <v>1138.93</v>
      </c>
      <c r="L165">
        <f>J165-K165</f>
        <v>199.80999999999995</v>
      </c>
      <c r="M165" s="5">
        <f>L165/J165</f>
        <v>0.14925228199650414</v>
      </c>
      <c r="N165" t="str">
        <f>IF(ISNA(VLOOKUP(A165,'Returns Data'!A:A,1,0)),"No","Yes")</f>
        <v>No</v>
      </c>
      <c r="O165" t="s">
        <v>10085</v>
      </c>
      <c r="P165">
        <f>IFERROR(VLOOKUP(A165,'Ratings Data'!A:C,3,0),"No Rating")</f>
        <v>3</v>
      </c>
      <c r="Q165" t="s">
        <v>10058</v>
      </c>
      <c r="R165" s="5">
        <f t="shared" si="2"/>
        <v>-0.65794019050733832</v>
      </c>
    </row>
    <row r="166" spans="1:18" x14ac:dyDescent="0.3">
      <c r="A166" t="s">
        <v>8509</v>
      </c>
      <c r="B166" s="2">
        <v>45511</v>
      </c>
      <c r="C166" t="s">
        <v>10017</v>
      </c>
      <c r="D166" t="s">
        <v>10032</v>
      </c>
      <c r="E166" t="s">
        <v>10037</v>
      </c>
      <c r="F166">
        <v>18</v>
      </c>
      <c r="G166">
        <v>69.81</v>
      </c>
      <c r="H166">
        <v>44.03</v>
      </c>
      <c r="I166" t="s">
        <v>10039</v>
      </c>
      <c r="J166">
        <f>F166*G166</f>
        <v>1256.58</v>
      </c>
      <c r="K166">
        <f>F166*H166</f>
        <v>792.54</v>
      </c>
      <c r="L166">
        <f>J166-K166</f>
        <v>464.03999999999996</v>
      </c>
      <c r="M166" s="5">
        <f>L166/J166</f>
        <v>0.36928806761208993</v>
      </c>
      <c r="N166" t="str">
        <f>IF(ISNA(VLOOKUP(A166,'Returns Data'!A:A,1,0)),"No","Yes")</f>
        <v>No</v>
      </c>
      <c r="O166" t="s">
        <v>10085</v>
      </c>
      <c r="P166" t="str">
        <f>IFERROR(VLOOKUP(A166,'Ratings Data'!A:C,3,0),"No Rating")</f>
        <v>No Rating</v>
      </c>
      <c r="Q166" t="s">
        <v>10058</v>
      </c>
      <c r="R166" s="5">
        <f t="shared" si="2"/>
        <v>-6.1371140027189804E-2</v>
      </c>
    </row>
    <row r="167" spans="1:18" x14ac:dyDescent="0.3">
      <c r="A167" t="s">
        <v>8679</v>
      </c>
      <c r="B167" s="2">
        <v>45511</v>
      </c>
      <c r="C167" t="s">
        <v>10027</v>
      </c>
      <c r="D167" t="s">
        <v>10032</v>
      </c>
      <c r="E167" t="s">
        <v>10036</v>
      </c>
      <c r="F167">
        <v>16</v>
      </c>
      <c r="G167">
        <v>144.96</v>
      </c>
      <c r="H167">
        <v>96.75</v>
      </c>
      <c r="I167" t="s">
        <v>10039</v>
      </c>
      <c r="J167">
        <f>F167*G167</f>
        <v>2319.36</v>
      </c>
      <c r="K167">
        <f>F167*H167</f>
        <v>1548</v>
      </c>
      <c r="L167">
        <f>J167-K167</f>
        <v>771.36000000000013</v>
      </c>
      <c r="M167" s="5">
        <f>L167/J167</f>
        <v>0.33257450331125832</v>
      </c>
      <c r="N167" t="str">
        <f>IF(ISNA(VLOOKUP(A167,'Returns Data'!A:A,1,0)),"No","Yes")</f>
        <v>No</v>
      </c>
      <c r="O167" t="s">
        <v>10085</v>
      </c>
      <c r="P167" t="str">
        <f>IFERROR(VLOOKUP(A167,'Ratings Data'!A:C,3,0),"No Rating")</f>
        <v>No Rating</v>
      </c>
      <c r="Q167" t="s">
        <v>10058</v>
      </c>
      <c r="R167" s="5">
        <f t="shared" si="2"/>
        <v>0.84577185694504153</v>
      </c>
    </row>
    <row r="168" spans="1:18" x14ac:dyDescent="0.3">
      <c r="A168" t="s">
        <v>9118</v>
      </c>
      <c r="B168" s="2">
        <v>45511</v>
      </c>
      <c r="C168" t="s">
        <v>10027</v>
      </c>
      <c r="D168" t="s">
        <v>10032</v>
      </c>
      <c r="E168" t="s">
        <v>10036</v>
      </c>
      <c r="F168">
        <v>10</v>
      </c>
      <c r="G168">
        <v>192.22</v>
      </c>
      <c r="H168">
        <v>135.91999999999999</v>
      </c>
      <c r="I168" t="s">
        <v>10039</v>
      </c>
      <c r="J168">
        <f>F168*G168</f>
        <v>1922.2</v>
      </c>
      <c r="K168">
        <f>F168*H168</f>
        <v>1359.1999999999998</v>
      </c>
      <c r="L168">
        <f>J168-K168</f>
        <v>563.00000000000023</v>
      </c>
      <c r="M168" s="5">
        <f>L168/J168</f>
        <v>0.29289355946311529</v>
      </c>
      <c r="N168" t="str">
        <f>IF(ISNA(VLOOKUP(A168,'Returns Data'!A:A,1,0)),"No","Yes")</f>
        <v>No</v>
      </c>
      <c r="O168" t="s">
        <v>10085</v>
      </c>
      <c r="P168" t="str">
        <f>IFERROR(VLOOKUP(A168,'Ratings Data'!A:C,3,0),"No Rating")</f>
        <v>No Rating</v>
      </c>
      <c r="Q168" t="s">
        <v>10058</v>
      </c>
      <c r="R168" s="5">
        <f t="shared" si="2"/>
        <v>-0.17123689293598238</v>
      </c>
    </row>
    <row r="169" spans="1:18" x14ac:dyDescent="0.3">
      <c r="A169" t="s">
        <v>9181</v>
      </c>
      <c r="B169" s="2">
        <v>45511</v>
      </c>
      <c r="C169" t="s">
        <v>10020</v>
      </c>
      <c r="D169" t="s">
        <v>10030</v>
      </c>
      <c r="E169" t="s">
        <v>10037</v>
      </c>
      <c r="F169">
        <v>14</v>
      </c>
      <c r="G169">
        <v>387.45</v>
      </c>
      <c r="H169">
        <v>260.55</v>
      </c>
      <c r="I169" t="s">
        <v>10039</v>
      </c>
      <c r="J169">
        <f>F169*G169</f>
        <v>5424.3</v>
      </c>
      <c r="K169">
        <f>F169*H169</f>
        <v>3647.7000000000003</v>
      </c>
      <c r="L169">
        <f>J169-K169</f>
        <v>1776.6</v>
      </c>
      <c r="M169" s="5">
        <f>L169/J169</f>
        <v>0.32752613240418116</v>
      </c>
      <c r="N169" t="str">
        <f>IF(ISNA(VLOOKUP(A169,'Returns Data'!A:A,1,0)),"No","Yes")</f>
        <v>No</v>
      </c>
      <c r="O169" t="s">
        <v>10085</v>
      </c>
      <c r="P169" t="str">
        <f>IFERROR(VLOOKUP(A169,'Ratings Data'!A:C,3,0),"No Rating")</f>
        <v>No Rating</v>
      </c>
      <c r="Q169" t="s">
        <v>10058</v>
      </c>
      <c r="R169" s="5">
        <f t="shared" si="2"/>
        <v>1.8219227967953389</v>
      </c>
    </row>
    <row r="170" spans="1:18" x14ac:dyDescent="0.3">
      <c r="A170" t="s">
        <v>9741</v>
      </c>
      <c r="B170" s="2">
        <v>45511</v>
      </c>
      <c r="C170" t="s">
        <v>10009</v>
      </c>
      <c r="D170" t="s">
        <v>10029</v>
      </c>
      <c r="E170" t="s">
        <v>10037</v>
      </c>
      <c r="F170">
        <v>9</v>
      </c>
      <c r="G170">
        <v>25.01</v>
      </c>
      <c r="H170">
        <v>17.66</v>
      </c>
      <c r="I170" t="s">
        <v>10039</v>
      </c>
      <c r="J170">
        <f>F170*G170</f>
        <v>225.09</v>
      </c>
      <c r="K170">
        <f>F170*H170</f>
        <v>158.94</v>
      </c>
      <c r="L170">
        <f>J170-K170</f>
        <v>66.150000000000006</v>
      </c>
      <c r="M170" s="5">
        <f>L170/J170</f>
        <v>0.29388244702119154</v>
      </c>
      <c r="N170" t="str">
        <f>IF(ISNA(VLOOKUP(A170,'Returns Data'!A:A,1,0)),"No","Yes")</f>
        <v>No</v>
      </c>
      <c r="O170" t="s">
        <v>10085</v>
      </c>
      <c r="P170" t="str">
        <f>IFERROR(VLOOKUP(A170,'Ratings Data'!A:C,3,0),"No Rating")</f>
        <v>No Rating</v>
      </c>
      <c r="Q170" t="s">
        <v>10058</v>
      </c>
      <c r="R170" s="5">
        <f t="shared" si="2"/>
        <v>-0.95850340136054424</v>
      </c>
    </row>
    <row r="171" spans="1:18" x14ac:dyDescent="0.3">
      <c r="A171" t="s">
        <v>1016</v>
      </c>
      <c r="B171" s="2">
        <v>45512</v>
      </c>
      <c r="C171" t="s">
        <v>10020</v>
      </c>
      <c r="D171" t="s">
        <v>10030</v>
      </c>
      <c r="E171" t="s">
        <v>10034</v>
      </c>
      <c r="F171">
        <v>5</v>
      </c>
      <c r="G171">
        <v>274.58</v>
      </c>
      <c r="H171">
        <v>235.98</v>
      </c>
      <c r="I171" t="s">
        <v>10039</v>
      </c>
      <c r="J171">
        <f>F171*G171</f>
        <v>1372.8999999999999</v>
      </c>
      <c r="K171">
        <f>F171*H171</f>
        <v>1179.8999999999999</v>
      </c>
      <c r="L171">
        <f>J171-K171</f>
        <v>193</v>
      </c>
      <c r="M171" s="5">
        <f>L171/J171</f>
        <v>0.14057833782504189</v>
      </c>
      <c r="N171" t="str">
        <f>IF(ISNA(VLOOKUP(A171,'Returns Data'!A:A,1,0)),"No","Yes")</f>
        <v>No</v>
      </c>
      <c r="O171" t="s">
        <v>10085</v>
      </c>
      <c r="P171" t="str">
        <f>IFERROR(VLOOKUP(A171,'Ratings Data'!A:C,3,0),"No Rating")</f>
        <v>No Rating</v>
      </c>
      <c r="Q171" t="s">
        <v>10058</v>
      </c>
      <c r="R171" s="5">
        <f t="shared" si="2"/>
        <v>5.0993380425607535</v>
      </c>
    </row>
    <row r="172" spans="1:18" x14ac:dyDescent="0.3">
      <c r="A172" t="s">
        <v>1301</v>
      </c>
      <c r="B172" s="2">
        <v>45512</v>
      </c>
      <c r="C172" t="s">
        <v>10020</v>
      </c>
      <c r="D172" t="s">
        <v>10030</v>
      </c>
      <c r="E172" t="s">
        <v>10036</v>
      </c>
      <c r="F172">
        <v>19</v>
      </c>
      <c r="G172">
        <v>64.62</v>
      </c>
      <c r="H172">
        <v>47.15</v>
      </c>
      <c r="I172" t="s">
        <v>10040</v>
      </c>
      <c r="J172">
        <f>F172*G172</f>
        <v>1227.7800000000002</v>
      </c>
      <c r="K172">
        <f>F172*H172</f>
        <v>895.85</v>
      </c>
      <c r="L172">
        <f>J172-K172</f>
        <v>331.93000000000018</v>
      </c>
      <c r="M172" s="5">
        <f>L172/J172</f>
        <v>0.27034973692355319</v>
      </c>
      <c r="N172" t="str">
        <f>IF(ISNA(VLOOKUP(A172,'Returns Data'!A:A,1,0)),"No","Yes")</f>
        <v>No</v>
      </c>
      <c r="O172" t="s">
        <v>10085</v>
      </c>
      <c r="P172" t="str">
        <f>IFERROR(VLOOKUP(A172,'Ratings Data'!A:C,3,0),"No Rating")</f>
        <v>No Rating</v>
      </c>
      <c r="Q172" t="s">
        <v>10058</v>
      </c>
      <c r="R172" s="5">
        <f t="shared" si="2"/>
        <v>-0.10570325588171002</v>
      </c>
    </row>
    <row r="173" spans="1:18" x14ac:dyDescent="0.3">
      <c r="A173" t="s">
        <v>2027</v>
      </c>
      <c r="B173" s="2">
        <v>45512</v>
      </c>
      <c r="C173" t="s">
        <v>10027</v>
      </c>
      <c r="D173" t="s">
        <v>10032</v>
      </c>
      <c r="E173" t="s">
        <v>10038</v>
      </c>
      <c r="F173">
        <v>2</v>
      </c>
      <c r="G173">
        <v>368.88</v>
      </c>
      <c r="H173">
        <v>290.02</v>
      </c>
      <c r="I173" t="s">
        <v>10039</v>
      </c>
      <c r="J173">
        <f>F173*G173</f>
        <v>737.76</v>
      </c>
      <c r="K173">
        <f>F173*H173</f>
        <v>580.04</v>
      </c>
      <c r="L173">
        <f>J173-K173</f>
        <v>157.72000000000003</v>
      </c>
      <c r="M173" s="5">
        <f>L173/J173</f>
        <v>0.21378225981348953</v>
      </c>
      <c r="N173" t="str">
        <f>IF(ISNA(VLOOKUP(A173,'Returns Data'!A:A,1,0)),"No","Yes")</f>
        <v>No</v>
      </c>
      <c r="O173" t="s">
        <v>10085</v>
      </c>
      <c r="P173" t="str">
        <f>IFERROR(VLOOKUP(A173,'Ratings Data'!A:C,3,0),"No Rating")</f>
        <v>No Rating</v>
      </c>
      <c r="Q173" t="s">
        <v>10058</v>
      </c>
      <c r="R173" s="5">
        <f t="shared" si="2"/>
        <v>-0.39911058984508635</v>
      </c>
    </row>
    <row r="174" spans="1:18" x14ac:dyDescent="0.3">
      <c r="A174" t="s">
        <v>2489</v>
      </c>
      <c r="B174" s="2">
        <v>45512</v>
      </c>
      <c r="C174" t="s">
        <v>10022</v>
      </c>
      <c r="D174" t="s">
        <v>10033</v>
      </c>
      <c r="E174" t="s">
        <v>10038</v>
      </c>
      <c r="F174">
        <v>14</v>
      </c>
      <c r="G174">
        <v>241.4</v>
      </c>
      <c r="H174">
        <v>187.41</v>
      </c>
      <c r="I174" t="s">
        <v>10040</v>
      </c>
      <c r="J174">
        <f>F174*G174</f>
        <v>3379.6</v>
      </c>
      <c r="K174">
        <f>F174*H174</f>
        <v>2623.74</v>
      </c>
      <c r="L174">
        <f>J174-K174</f>
        <v>755.86000000000013</v>
      </c>
      <c r="M174" s="5">
        <f>L174/J174</f>
        <v>0.22365368682684345</v>
      </c>
      <c r="N174" t="str">
        <f>IF(ISNA(VLOOKUP(A174,'Returns Data'!A:A,1,0)),"No","Yes")</f>
        <v>No</v>
      </c>
      <c r="O174" t="s">
        <v>10085</v>
      </c>
      <c r="P174" t="str">
        <f>IFERROR(VLOOKUP(A174,'Ratings Data'!A:C,3,0),"No Rating")</f>
        <v>No Rating</v>
      </c>
      <c r="Q174" t="s">
        <v>10058</v>
      </c>
      <c r="R174" s="5">
        <f t="shared" si="2"/>
        <v>3.5808935155063981</v>
      </c>
    </row>
    <row r="175" spans="1:18" x14ac:dyDescent="0.3">
      <c r="A175" t="s">
        <v>2599</v>
      </c>
      <c r="B175" s="2">
        <v>45512</v>
      </c>
      <c r="C175" t="s">
        <v>10013</v>
      </c>
      <c r="D175" t="s">
        <v>10030</v>
      </c>
      <c r="E175" t="s">
        <v>10037</v>
      </c>
      <c r="F175">
        <v>9</v>
      </c>
      <c r="G175">
        <v>49.23</v>
      </c>
      <c r="H175">
        <v>42.76</v>
      </c>
      <c r="I175" t="s">
        <v>10039</v>
      </c>
      <c r="J175">
        <f>F175*G175</f>
        <v>443.07</v>
      </c>
      <c r="K175">
        <f>F175*H175</f>
        <v>384.84</v>
      </c>
      <c r="L175">
        <f>J175-K175</f>
        <v>58.230000000000018</v>
      </c>
      <c r="M175" s="5">
        <f>L175/J175</f>
        <v>0.13142392849888285</v>
      </c>
      <c r="N175" t="str">
        <f>IF(ISNA(VLOOKUP(A175,'Returns Data'!A:A,1,0)),"No","Yes")</f>
        <v>No</v>
      </c>
      <c r="O175" t="s">
        <v>10085</v>
      </c>
      <c r="P175" t="str">
        <f>IFERROR(VLOOKUP(A175,'Ratings Data'!A:C,3,0),"No Rating")</f>
        <v>No Rating</v>
      </c>
      <c r="Q175" t="s">
        <v>10058</v>
      </c>
      <c r="R175" s="5">
        <f t="shared" si="2"/>
        <v>-0.86889868623505739</v>
      </c>
    </row>
    <row r="176" spans="1:18" x14ac:dyDescent="0.3">
      <c r="A176" t="s">
        <v>2624</v>
      </c>
      <c r="B176" s="2">
        <v>45512</v>
      </c>
      <c r="C176" t="s">
        <v>10022</v>
      </c>
      <c r="D176" t="s">
        <v>10033</v>
      </c>
      <c r="E176" t="s">
        <v>10038</v>
      </c>
      <c r="F176">
        <v>17</v>
      </c>
      <c r="G176">
        <v>193.5</v>
      </c>
      <c r="H176">
        <v>165.64</v>
      </c>
      <c r="I176" t="s">
        <v>10040</v>
      </c>
      <c r="J176">
        <f>F176*G176</f>
        <v>3289.5</v>
      </c>
      <c r="K176">
        <f>F176*H176</f>
        <v>2815.8799999999997</v>
      </c>
      <c r="L176">
        <f>J176-K176</f>
        <v>473.62000000000035</v>
      </c>
      <c r="M176" s="5">
        <f>L176/J176</f>
        <v>0.14397932816537479</v>
      </c>
      <c r="N176" t="str">
        <f>IF(ISNA(VLOOKUP(A176,'Returns Data'!A:A,1,0)),"No","Yes")</f>
        <v>No</v>
      </c>
      <c r="O176" t="s">
        <v>10085</v>
      </c>
      <c r="P176" t="str">
        <f>IFERROR(VLOOKUP(A176,'Ratings Data'!A:C,3,0),"No Rating")</f>
        <v>No Rating</v>
      </c>
      <c r="Q176" t="s">
        <v>10058</v>
      </c>
      <c r="R176" s="5">
        <f t="shared" si="2"/>
        <v>6.4243347552305501</v>
      </c>
    </row>
    <row r="177" spans="1:18" x14ac:dyDescent="0.3">
      <c r="A177" t="s">
        <v>3451</v>
      </c>
      <c r="B177" s="2">
        <v>45512</v>
      </c>
      <c r="C177" t="s">
        <v>10018</v>
      </c>
      <c r="D177" t="s">
        <v>10033</v>
      </c>
      <c r="E177" t="s">
        <v>10035</v>
      </c>
      <c r="F177">
        <v>12</v>
      </c>
      <c r="G177">
        <v>381.24</v>
      </c>
      <c r="H177">
        <v>279.99</v>
      </c>
      <c r="I177" t="s">
        <v>10039</v>
      </c>
      <c r="J177">
        <f>F177*G177</f>
        <v>4574.88</v>
      </c>
      <c r="K177">
        <f>F177*H177</f>
        <v>3359.88</v>
      </c>
      <c r="L177">
        <f>J177-K177</f>
        <v>1215</v>
      </c>
      <c r="M177" s="5">
        <f>L177/J177</f>
        <v>0.26558073654390935</v>
      </c>
      <c r="N177" t="str">
        <f>IF(ISNA(VLOOKUP(A177,'Returns Data'!A:A,1,0)),"No","Yes")</f>
        <v>No</v>
      </c>
      <c r="O177" t="s">
        <v>10085</v>
      </c>
      <c r="P177">
        <f>IFERROR(VLOOKUP(A177,'Ratings Data'!A:C,3,0),"No Rating")</f>
        <v>5</v>
      </c>
      <c r="Q177" t="s">
        <v>10058</v>
      </c>
      <c r="R177" s="5">
        <f t="shared" si="2"/>
        <v>0.39075239398084821</v>
      </c>
    </row>
    <row r="178" spans="1:18" x14ac:dyDescent="0.3">
      <c r="A178" t="s">
        <v>3610</v>
      </c>
      <c r="B178" s="2">
        <v>45512</v>
      </c>
      <c r="C178" t="s">
        <v>10024</v>
      </c>
      <c r="D178" t="s">
        <v>10029</v>
      </c>
      <c r="E178" t="s">
        <v>10036</v>
      </c>
      <c r="F178">
        <v>19</v>
      </c>
      <c r="G178">
        <v>229.97</v>
      </c>
      <c r="H178">
        <v>175.11</v>
      </c>
      <c r="I178" t="s">
        <v>10039</v>
      </c>
      <c r="J178">
        <f>F178*G178</f>
        <v>4369.43</v>
      </c>
      <c r="K178">
        <f>F178*H178</f>
        <v>3327.09</v>
      </c>
      <c r="L178">
        <f>J178-K178</f>
        <v>1042.3400000000001</v>
      </c>
      <c r="M178" s="5">
        <f>L178/J178</f>
        <v>0.23855285472018092</v>
      </c>
      <c r="N178" t="str">
        <f>IF(ISNA(VLOOKUP(A178,'Returns Data'!A:A,1,0)),"No","Yes")</f>
        <v>No</v>
      </c>
      <c r="O178" t="s">
        <v>10085</v>
      </c>
      <c r="P178" t="str">
        <f>IFERROR(VLOOKUP(A178,'Ratings Data'!A:C,3,0),"No Rating")</f>
        <v>No Rating</v>
      </c>
      <c r="Q178" t="s">
        <v>10058</v>
      </c>
      <c r="R178" s="5">
        <f t="shared" si="2"/>
        <v>-4.4908281747280759E-2</v>
      </c>
    </row>
    <row r="179" spans="1:18" x14ac:dyDescent="0.3">
      <c r="A179" t="s">
        <v>3628</v>
      </c>
      <c r="B179" s="2">
        <v>45512</v>
      </c>
      <c r="C179" t="s">
        <v>10026</v>
      </c>
      <c r="D179" t="s">
        <v>10031</v>
      </c>
      <c r="E179" t="s">
        <v>10036</v>
      </c>
      <c r="F179">
        <v>13</v>
      </c>
      <c r="G179">
        <v>387.11</v>
      </c>
      <c r="H179">
        <v>249.96</v>
      </c>
      <c r="I179" t="s">
        <v>10040</v>
      </c>
      <c r="J179">
        <f>F179*G179</f>
        <v>5032.43</v>
      </c>
      <c r="K179">
        <f>F179*H179</f>
        <v>3249.48</v>
      </c>
      <c r="L179">
        <f>J179-K179</f>
        <v>1782.9500000000003</v>
      </c>
      <c r="M179" s="5">
        <f>L179/J179</f>
        <v>0.35429206168789235</v>
      </c>
      <c r="N179" t="str">
        <f>IF(ISNA(VLOOKUP(A179,'Returns Data'!A:A,1,0)),"No","Yes")</f>
        <v>No</v>
      </c>
      <c r="O179" t="s">
        <v>10085</v>
      </c>
      <c r="P179" t="str">
        <f>IFERROR(VLOOKUP(A179,'Ratings Data'!A:C,3,0),"No Rating")</f>
        <v>No Rating</v>
      </c>
      <c r="Q179" t="s">
        <v>10058</v>
      </c>
      <c r="R179" s="5">
        <f t="shared" si="2"/>
        <v>0.15173603879682246</v>
      </c>
    </row>
    <row r="180" spans="1:18" x14ac:dyDescent="0.3">
      <c r="A180" t="s">
        <v>3873</v>
      </c>
      <c r="B180" s="2">
        <v>45512</v>
      </c>
      <c r="C180" t="s">
        <v>10013</v>
      </c>
      <c r="D180" t="s">
        <v>10030</v>
      </c>
      <c r="E180" t="s">
        <v>10037</v>
      </c>
      <c r="F180">
        <v>13</v>
      </c>
      <c r="G180">
        <v>72.81</v>
      </c>
      <c r="H180">
        <v>47.81</v>
      </c>
      <c r="I180" t="s">
        <v>10040</v>
      </c>
      <c r="J180">
        <f>F180*G180</f>
        <v>946.53</v>
      </c>
      <c r="K180">
        <f>F180*H180</f>
        <v>621.53</v>
      </c>
      <c r="L180">
        <f>J180-K180</f>
        <v>325</v>
      </c>
      <c r="M180" s="5">
        <f>L180/J180</f>
        <v>0.34335942864991076</v>
      </c>
      <c r="N180" t="str">
        <f>IF(ISNA(VLOOKUP(A180,'Returns Data'!A:A,1,0)),"No","Yes")</f>
        <v>No</v>
      </c>
      <c r="O180" t="s">
        <v>10085</v>
      </c>
      <c r="P180" t="str">
        <f>IFERROR(VLOOKUP(A180,'Ratings Data'!A:C,3,0),"No Rating")</f>
        <v>No Rating</v>
      </c>
      <c r="Q180" t="s">
        <v>10058</v>
      </c>
      <c r="R180" s="5">
        <f t="shared" si="2"/>
        <v>-0.81191392627418568</v>
      </c>
    </row>
    <row r="181" spans="1:18" x14ac:dyDescent="0.3">
      <c r="A181" t="s">
        <v>3946</v>
      </c>
      <c r="B181" s="2">
        <v>45512</v>
      </c>
      <c r="C181" t="s">
        <v>10009</v>
      </c>
      <c r="D181" t="s">
        <v>10029</v>
      </c>
      <c r="E181" t="s">
        <v>10038</v>
      </c>
      <c r="F181">
        <v>8</v>
      </c>
      <c r="G181">
        <v>235.5</v>
      </c>
      <c r="H181">
        <v>164.44</v>
      </c>
      <c r="I181" t="s">
        <v>10039</v>
      </c>
      <c r="J181">
        <f>F181*G181</f>
        <v>1884</v>
      </c>
      <c r="K181">
        <f>F181*H181</f>
        <v>1315.52</v>
      </c>
      <c r="L181">
        <f>J181-K181</f>
        <v>568.48</v>
      </c>
      <c r="M181" s="5">
        <f>L181/J181</f>
        <v>0.30174097664543525</v>
      </c>
      <c r="N181" t="str">
        <f>IF(ISNA(VLOOKUP(A181,'Returns Data'!A:A,1,0)),"No","Yes")</f>
        <v>No</v>
      </c>
      <c r="O181" t="s">
        <v>10085</v>
      </c>
      <c r="P181" t="str">
        <f>IFERROR(VLOOKUP(A181,'Ratings Data'!A:C,3,0),"No Rating")</f>
        <v>No Rating</v>
      </c>
      <c r="Q181" t="s">
        <v>10058</v>
      </c>
      <c r="R181" s="5">
        <f t="shared" si="2"/>
        <v>0.99042819561979023</v>
      </c>
    </row>
    <row r="182" spans="1:18" x14ac:dyDescent="0.3">
      <c r="A182" t="s">
        <v>4087</v>
      </c>
      <c r="B182" s="2">
        <v>45512</v>
      </c>
      <c r="C182" t="s">
        <v>10019</v>
      </c>
      <c r="D182" t="s">
        <v>10031</v>
      </c>
      <c r="E182" t="s">
        <v>10036</v>
      </c>
      <c r="F182">
        <v>19</v>
      </c>
      <c r="G182">
        <v>148.65</v>
      </c>
      <c r="H182">
        <v>130.18</v>
      </c>
      <c r="I182" t="s">
        <v>10039</v>
      </c>
      <c r="J182">
        <f>F182*G182</f>
        <v>2824.35</v>
      </c>
      <c r="K182">
        <f>F182*H182</f>
        <v>2473.42</v>
      </c>
      <c r="L182">
        <f>J182-K182</f>
        <v>350.92999999999984</v>
      </c>
      <c r="M182" s="5">
        <f>L182/J182</f>
        <v>0.12425159771274802</v>
      </c>
      <c r="N182" t="str">
        <f>IF(ISNA(VLOOKUP(A182,'Returns Data'!A:A,1,0)),"No","Yes")</f>
        <v>No</v>
      </c>
      <c r="O182" t="s">
        <v>10085</v>
      </c>
      <c r="P182">
        <f>IFERROR(VLOOKUP(A182,'Ratings Data'!A:C,3,0),"No Rating")</f>
        <v>3</v>
      </c>
      <c r="Q182" t="s">
        <v>10058</v>
      </c>
      <c r="R182" s="5">
        <f t="shared" si="2"/>
        <v>0.49912420382165601</v>
      </c>
    </row>
    <row r="183" spans="1:18" x14ac:dyDescent="0.3">
      <c r="A183" t="s">
        <v>4784</v>
      </c>
      <c r="B183" s="2">
        <v>45512</v>
      </c>
      <c r="C183" t="s">
        <v>10028</v>
      </c>
      <c r="D183" t="s">
        <v>10032</v>
      </c>
      <c r="E183" t="s">
        <v>10035</v>
      </c>
      <c r="F183">
        <v>1</v>
      </c>
      <c r="G183">
        <v>16.2</v>
      </c>
      <c r="H183">
        <v>11.46</v>
      </c>
      <c r="I183" t="s">
        <v>10039</v>
      </c>
      <c r="J183">
        <f>F183*G183</f>
        <v>16.2</v>
      </c>
      <c r="K183">
        <f>F183*H183</f>
        <v>11.46</v>
      </c>
      <c r="L183">
        <f>J183-K183</f>
        <v>4.7399999999999984</v>
      </c>
      <c r="M183" s="5">
        <f>L183/J183</f>
        <v>0.29259259259259252</v>
      </c>
      <c r="N183" t="str">
        <f>IF(ISNA(VLOOKUP(A183,'Returns Data'!A:A,1,0)),"No","Yes")</f>
        <v>No</v>
      </c>
      <c r="O183" t="s">
        <v>10085</v>
      </c>
      <c r="P183" t="str">
        <f>IFERROR(VLOOKUP(A183,'Ratings Data'!A:C,3,0),"No Rating")</f>
        <v>No Rating</v>
      </c>
      <c r="Q183" t="s">
        <v>10058</v>
      </c>
      <c r="R183" s="5">
        <f t="shared" si="2"/>
        <v>-0.99426416697647257</v>
      </c>
    </row>
    <row r="184" spans="1:18" x14ac:dyDescent="0.3">
      <c r="A184" t="s">
        <v>4941</v>
      </c>
      <c r="B184" s="2">
        <v>45512</v>
      </c>
      <c r="C184" t="s">
        <v>10018</v>
      </c>
      <c r="D184" t="s">
        <v>10033</v>
      </c>
      <c r="E184" t="s">
        <v>10038</v>
      </c>
      <c r="F184">
        <v>9</v>
      </c>
      <c r="G184">
        <v>424.92</v>
      </c>
      <c r="H184">
        <v>296.06</v>
      </c>
      <c r="I184" t="s">
        <v>10039</v>
      </c>
      <c r="J184">
        <f>F184*G184</f>
        <v>3824.28</v>
      </c>
      <c r="K184">
        <f>F184*H184</f>
        <v>2664.54</v>
      </c>
      <c r="L184">
        <f>J184-K184</f>
        <v>1159.7400000000002</v>
      </c>
      <c r="M184" s="5">
        <f>L184/J184</f>
        <v>0.30325708368634102</v>
      </c>
      <c r="N184" t="str">
        <f>IF(ISNA(VLOOKUP(A184,'Returns Data'!A:A,1,0)),"No","Yes")</f>
        <v>No</v>
      </c>
      <c r="O184" t="s">
        <v>10085</v>
      </c>
      <c r="P184" t="str">
        <f>IFERROR(VLOOKUP(A184,'Ratings Data'!A:C,3,0),"No Rating")</f>
        <v>No Rating</v>
      </c>
      <c r="Q184" t="s">
        <v>10058</v>
      </c>
      <c r="R184" s="5">
        <f t="shared" si="2"/>
        <v>235.06666666666669</v>
      </c>
    </row>
    <row r="185" spans="1:18" x14ac:dyDescent="0.3">
      <c r="A185" t="s">
        <v>5140</v>
      </c>
      <c r="B185" s="2">
        <v>45512</v>
      </c>
      <c r="C185" t="s">
        <v>10028</v>
      </c>
      <c r="D185" t="s">
        <v>10032</v>
      </c>
      <c r="E185" t="s">
        <v>10035</v>
      </c>
      <c r="F185">
        <v>5</v>
      </c>
      <c r="G185">
        <v>391.04</v>
      </c>
      <c r="H185">
        <v>282.08999999999997</v>
      </c>
      <c r="I185" t="s">
        <v>10039</v>
      </c>
      <c r="J185">
        <f>F185*G185</f>
        <v>1955.2</v>
      </c>
      <c r="K185">
        <f>F185*H185</f>
        <v>1410.4499999999998</v>
      </c>
      <c r="L185">
        <f>J185-K185</f>
        <v>544.75000000000023</v>
      </c>
      <c r="M185" s="5">
        <f>L185/J185</f>
        <v>0.27861599836333889</v>
      </c>
      <c r="N185" t="str">
        <f>IF(ISNA(VLOOKUP(A185,'Returns Data'!A:A,1,0)),"No","Yes")</f>
        <v>No</v>
      </c>
      <c r="O185" t="s">
        <v>10085</v>
      </c>
      <c r="P185">
        <f>IFERROR(VLOOKUP(A185,'Ratings Data'!A:C,3,0),"No Rating")</f>
        <v>1</v>
      </c>
      <c r="Q185" t="s">
        <v>10058</v>
      </c>
      <c r="R185" s="5">
        <f t="shared" si="2"/>
        <v>-0.48874036419927414</v>
      </c>
    </row>
    <row r="186" spans="1:18" x14ac:dyDescent="0.3">
      <c r="A186" t="s">
        <v>5198</v>
      </c>
      <c r="B186" s="2">
        <v>45512</v>
      </c>
      <c r="C186" t="s">
        <v>10028</v>
      </c>
      <c r="D186" t="s">
        <v>10032</v>
      </c>
      <c r="E186" t="s">
        <v>10035</v>
      </c>
      <c r="F186">
        <v>3</v>
      </c>
      <c r="G186">
        <v>190.16</v>
      </c>
      <c r="H186">
        <v>125.46</v>
      </c>
      <c r="I186" t="s">
        <v>10039</v>
      </c>
      <c r="J186">
        <f>F186*G186</f>
        <v>570.48</v>
      </c>
      <c r="K186">
        <f>F186*H186</f>
        <v>376.38</v>
      </c>
      <c r="L186">
        <f>J186-K186</f>
        <v>194.10000000000002</v>
      </c>
      <c r="M186" s="5">
        <f>L186/J186</f>
        <v>0.3402397980647876</v>
      </c>
      <c r="N186" t="str">
        <f>IF(ISNA(VLOOKUP(A186,'Returns Data'!A:A,1,0)),"No","Yes")</f>
        <v>No</v>
      </c>
      <c r="O186" t="s">
        <v>10085</v>
      </c>
      <c r="P186">
        <f>IFERROR(VLOOKUP(A186,'Ratings Data'!A:C,3,0),"No Rating")</f>
        <v>3</v>
      </c>
      <c r="Q186" t="s">
        <v>10058</v>
      </c>
      <c r="R186" s="5">
        <f t="shared" si="2"/>
        <v>-0.70822422258592466</v>
      </c>
    </row>
    <row r="187" spans="1:18" x14ac:dyDescent="0.3">
      <c r="A187" t="s">
        <v>6051</v>
      </c>
      <c r="B187" s="2">
        <v>45512</v>
      </c>
      <c r="C187" t="s">
        <v>10013</v>
      </c>
      <c r="D187" t="s">
        <v>10030</v>
      </c>
      <c r="E187" t="s">
        <v>10037</v>
      </c>
      <c r="F187">
        <v>3</v>
      </c>
      <c r="G187">
        <v>288.77</v>
      </c>
      <c r="H187">
        <v>239.88</v>
      </c>
      <c r="I187" t="s">
        <v>10039</v>
      </c>
      <c r="J187">
        <f>F187*G187</f>
        <v>866.31</v>
      </c>
      <c r="K187">
        <f>F187*H187</f>
        <v>719.64</v>
      </c>
      <c r="L187">
        <f>J187-K187</f>
        <v>146.66999999999996</v>
      </c>
      <c r="M187" s="5">
        <f>L187/J187</f>
        <v>0.16930429061190563</v>
      </c>
      <c r="N187" t="str">
        <f>IF(ISNA(VLOOKUP(A187,'Returns Data'!A:A,1,0)),"No","Yes")</f>
        <v>No</v>
      </c>
      <c r="O187" t="s">
        <v>10085</v>
      </c>
      <c r="P187">
        <f>IFERROR(VLOOKUP(A187,'Ratings Data'!A:C,3,0),"No Rating")</f>
        <v>3</v>
      </c>
      <c r="Q187" t="s">
        <v>10058</v>
      </c>
      <c r="R187" s="5">
        <f t="shared" si="2"/>
        <v>0.51856331510307097</v>
      </c>
    </row>
    <row r="188" spans="1:18" x14ac:dyDescent="0.3">
      <c r="A188" t="s">
        <v>6173</v>
      </c>
      <c r="B188" s="2">
        <v>45512</v>
      </c>
      <c r="C188" t="s">
        <v>10019</v>
      </c>
      <c r="D188" t="s">
        <v>10031</v>
      </c>
      <c r="E188" t="s">
        <v>10035</v>
      </c>
      <c r="F188">
        <v>8</v>
      </c>
      <c r="G188">
        <v>476.24</v>
      </c>
      <c r="H188">
        <v>377.69</v>
      </c>
      <c r="I188" t="s">
        <v>10040</v>
      </c>
      <c r="J188">
        <f>F188*G188</f>
        <v>3809.92</v>
      </c>
      <c r="K188">
        <f>F188*H188</f>
        <v>3021.52</v>
      </c>
      <c r="L188">
        <f>J188-K188</f>
        <v>788.40000000000009</v>
      </c>
      <c r="M188" s="5">
        <f>L188/J188</f>
        <v>0.20693347891819253</v>
      </c>
      <c r="N188" t="str">
        <f>IF(ISNA(VLOOKUP(A188,'Returns Data'!A:A,1,0)),"No","Yes")</f>
        <v>No</v>
      </c>
      <c r="O188" t="s">
        <v>10085</v>
      </c>
      <c r="P188" t="str">
        <f>IFERROR(VLOOKUP(A188,'Ratings Data'!A:C,3,0),"No Rating")</f>
        <v>No Rating</v>
      </c>
      <c r="Q188" t="s">
        <v>10058</v>
      </c>
      <c r="R188" s="5">
        <f t="shared" si="2"/>
        <v>3.3978714317045866</v>
      </c>
    </row>
    <row r="189" spans="1:18" x14ac:dyDescent="0.3">
      <c r="A189" t="s">
        <v>6464</v>
      </c>
      <c r="B189" s="2">
        <v>45512</v>
      </c>
      <c r="C189" t="s">
        <v>10027</v>
      </c>
      <c r="D189" t="s">
        <v>10032</v>
      </c>
      <c r="E189" t="s">
        <v>10037</v>
      </c>
      <c r="F189">
        <v>19</v>
      </c>
      <c r="G189">
        <v>149.77000000000001</v>
      </c>
      <c r="H189">
        <v>93.76</v>
      </c>
      <c r="I189" t="s">
        <v>10039</v>
      </c>
      <c r="J189">
        <f>F189*G189</f>
        <v>2845.63</v>
      </c>
      <c r="K189">
        <f>F189*H189</f>
        <v>1781.44</v>
      </c>
      <c r="L189">
        <f>J189-K189</f>
        <v>1064.19</v>
      </c>
      <c r="M189" s="5">
        <f>L189/J189</f>
        <v>0.37397342591974359</v>
      </c>
      <c r="N189" t="str">
        <f>IF(ISNA(VLOOKUP(A189,'Returns Data'!A:A,1,0)),"No","Yes")</f>
        <v>No</v>
      </c>
      <c r="O189" t="s">
        <v>10085</v>
      </c>
      <c r="P189" t="str">
        <f>IFERROR(VLOOKUP(A189,'Ratings Data'!A:C,3,0),"No Rating")</f>
        <v>No Rating</v>
      </c>
      <c r="Q189" t="s">
        <v>10058</v>
      </c>
      <c r="R189" s="5">
        <f t="shared" si="2"/>
        <v>-0.25309980262052745</v>
      </c>
    </row>
    <row r="190" spans="1:18" x14ac:dyDescent="0.3">
      <c r="A190" t="s">
        <v>6589</v>
      </c>
      <c r="B190" s="2">
        <v>45512</v>
      </c>
      <c r="C190" t="s">
        <v>10009</v>
      </c>
      <c r="D190" t="s">
        <v>10029</v>
      </c>
      <c r="E190" t="s">
        <v>10038</v>
      </c>
      <c r="F190">
        <v>10</v>
      </c>
      <c r="G190">
        <v>257.82</v>
      </c>
      <c r="H190">
        <v>218.22</v>
      </c>
      <c r="I190" t="s">
        <v>10040</v>
      </c>
      <c r="J190">
        <f>F190*G190</f>
        <v>2578.1999999999998</v>
      </c>
      <c r="K190">
        <f>F190*H190</f>
        <v>2182.1999999999998</v>
      </c>
      <c r="L190">
        <f>J190-K190</f>
        <v>396</v>
      </c>
      <c r="M190" s="5">
        <f>L190/J190</f>
        <v>0.15359553176634863</v>
      </c>
      <c r="N190" t="str">
        <f>IF(ISNA(VLOOKUP(A190,'Returns Data'!A:A,1,0)),"No","Yes")</f>
        <v>No</v>
      </c>
      <c r="O190" t="s">
        <v>10085</v>
      </c>
      <c r="P190" t="str">
        <f>IFERROR(VLOOKUP(A190,'Ratings Data'!A:C,3,0),"No Rating")</f>
        <v>No Rating</v>
      </c>
      <c r="Q190" t="s">
        <v>10058</v>
      </c>
      <c r="R190" s="5">
        <f t="shared" si="2"/>
        <v>-9.397918914265041E-2</v>
      </c>
    </row>
    <row r="191" spans="1:18" x14ac:dyDescent="0.3">
      <c r="A191" t="s">
        <v>6606</v>
      </c>
      <c r="B191" s="2">
        <v>45512</v>
      </c>
      <c r="C191" t="s">
        <v>10024</v>
      </c>
      <c r="D191" t="s">
        <v>10029</v>
      </c>
      <c r="E191" t="s">
        <v>10034</v>
      </c>
      <c r="F191">
        <v>20</v>
      </c>
      <c r="G191">
        <v>494.36</v>
      </c>
      <c r="H191">
        <v>330.79</v>
      </c>
      <c r="I191" t="s">
        <v>10039</v>
      </c>
      <c r="J191">
        <f>F191*G191</f>
        <v>9887.2000000000007</v>
      </c>
      <c r="K191">
        <f>F191*H191</f>
        <v>6615.8</v>
      </c>
      <c r="L191">
        <f>J191-K191</f>
        <v>3271.4000000000005</v>
      </c>
      <c r="M191" s="5">
        <f>L191/J191</f>
        <v>0.33087223885427625</v>
      </c>
      <c r="N191" t="str">
        <f>IF(ISNA(VLOOKUP(A191,'Returns Data'!A:A,1,0)),"No","Yes")</f>
        <v>No</v>
      </c>
      <c r="O191" t="s">
        <v>10085</v>
      </c>
      <c r="P191" t="str">
        <f>IFERROR(VLOOKUP(A191,'Ratings Data'!A:C,3,0),"No Rating")</f>
        <v>No Rating</v>
      </c>
      <c r="Q191" t="s">
        <v>10058</v>
      </c>
      <c r="R191" s="5">
        <f t="shared" si="2"/>
        <v>2.8349235901016216</v>
      </c>
    </row>
    <row r="192" spans="1:18" x14ac:dyDescent="0.3">
      <c r="A192" t="s">
        <v>6989</v>
      </c>
      <c r="B192" s="2">
        <v>45512</v>
      </c>
      <c r="C192" t="s">
        <v>10013</v>
      </c>
      <c r="D192" t="s">
        <v>10030</v>
      </c>
      <c r="E192" t="s">
        <v>10034</v>
      </c>
      <c r="F192">
        <v>2</v>
      </c>
      <c r="G192">
        <v>103.94</v>
      </c>
      <c r="H192">
        <v>68.38</v>
      </c>
      <c r="I192" t="s">
        <v>10040</v>
      </c>
      <c r="J192">
        <f>F192*G192</f>
        <v>207.88</v>
      </c>
      <c r="K192">
        <f>F192*H192</f>
        <v>136.76</v>
      </c>
      <c r="L192">
        <f>J192-K192</f>
        <v>71.12</v>
      </c>
      <c r="M192" s="5">
        <f>L192/J192</f>
        <v>0.34212045410813935</v>
      </c>
      <c r="N192" t="str">
        <f>IF(ISNA(VLOOKUP(A192,'Returns Data'!A:A,1,0)),"No","Yes")</f>
        <v>No</v>
      </c>
      <c r="O192" t="s">
        <v>10085</v>
      </c>
      <c r="P192" t="str">
        <f>IFERROR(VLOOKUP(A192,'Ratings Data'!A:C,3,0),"No Rating")</f>
        <v>No Rating</v>
      </c>
      <c r="Q192" t="s">
        <v>10058</v>
      </c>
      <c r="R192" s="5">
        <f t="shared" si="2"/>
        <v>-0.97897483615179226</v>
      </c>
    </row>
    <row r="193" spans="1:18" x14ac:dyDescent="0.3">
      <c r="A193" t="s">
        <v>7040</v>
      </c>
      <c r="B193" s="2">
        <v>45512</v>
      </c>
      <c r="C193" t="s">
        <v>10015</v>
      </c>
      <c r="D193" t="s">
        <v>10031</v>
      </c>
      <c r="E193" t="s">
        <v>10038</v>
      </c>
      <c r="F193">
        <v>14</v>
      </c>
      <c r="G193">
        <v>117.49</v>
      </c>
      <c r="H193">
        <v>74.89</v>
      </c>
      <c r="I193" t="s">
        <v>10039</v>
      </c>
      <c r="J193">
        <f>F193*G193</f>
        <v>1644.86</v>
      </c>
      <c r="K193">
        <f>F193*H193</f>
        <v>1048.46</v>
      </c>
      <c r="L193">
        <f>J193-K193</f>
        <v>596.39999999999986</v>
      </c>
      <c r="M193" s="5">
        <f>L193/J193</f>
        <v>0.36258404970635794</v>
      </c>
      <c r="N193" t="str">
        <f>IF(ISNA(VLOOKUP(A193,'Returns Data'!A:A,1,0)),"No","Yes")</f>
        <v>No</v>
      </c>
      <c r="O193" t="s">
        <v>10085</v>
      </c>
      <c r="P193">
        <f>IFERROR(VLOOKUP(A193,'Ratings Data'!A:C,3,0),"No Rating")</f>
        <v>1</v>
      </c>
      <c r="Q193" t="s">
        <v>10058</v>
      </c>
      <c r="R193" s="5">
        <f t="shared" si="2"/>
        <v>6.9125456994419858</v>
      </c>
    </row>
    <row r="194" spans="1:18" x14ac:dyDescent="0.3">
      <c r="A194" t="s">
        <v>7085</v>
      </c>
      <c r="B194" s="2">
        <v>45512</v>
      </c>
      <c r="C194" t="s">
        <v>10027</v>
      </c>
      <c r="D194" t="s">
        <v>10032</v>
      </c>
      <c r="E194" t="s">
        <v>10038</v>
      </c>
      <c r="F194">
        <v>10</v>
      </c>
      <c r="G194">
        <v>287.52999999999997</v>
      </c>
      <c r="H194">
        <v>181.75</v>
      </c>
      <c r="I194" t="s">
        <v>10039</v>
      </c>
      <c r="J194">
        <f>F194*G194</f>
        <v>2875.2999999999997</v>
      </c>
      <c r="K194">
        <f>F194*H194</f>
        <v>1817.5</v>
      </c>
      <c r="L194">
        <f>J194-K194</f>
        <v>1057.7999999999997</v>
      </c>
      <c r="M194" s="5">
        <f>L194/J194</f>
        <v>0.36789204604736891</v>
      </c>
      <c r="N194" t="str">
        <f>IF(ISNA(VLOOKUP(A194,'Returns Data'!A:A,1,0)),"No","Yes")</f>
        <v>No</v>
      </c>
      <c r="O194" t="s">
        <v>10085</v>
      </c>
      <c r="P194" t="str">
        <f>IFERROR(VLOOKUP(A194,'Ratings Data'!A:C,3,0),"No Rating")</f>
        <v>No Rating</v>
      </c>
      <c r="Q194" t="s">
        <v>10058</v>
      </c>
      <c r="R194" s="5">
        <f t="shared" si="2"/>
        <v>0.74805150590323788</v>
      </c>
    </row>
    <row r="195" spans="1:18" x14ac:dyDescent="0.3">
      <c r="A195" t="s">
        <v>7155</v>
      </c>
      <c r="B195" s="2">
        <v>45512</v>
      </c>
      <c r="C195" t="s">
        <v>10025</v>
      </c>
      <c r="D195" t="s">
        <v>10033</v>
      </c>
      <c r="E195" t="s">
        <v>10034</v>
      </c>
      <c r="F195">
        <v>5</v>
      </c>
      <c r="G195">
        <v>415.39</v>
      </c>
      <c r="H195">
        <v>266.14999999999998</v>
      </c>
      <c r="I195" t="s">
        <v>10040</v>
      </c>
      <c r="J195">
        <f>F195*G195</f>
        <v>2076.9499999999998</v>
      </c>
      <c r="K195">
        <f>F195*H195</f>
        <v>1330.75</v>
      </c>
      <c r="L195">
        <f>J195-K195</f>
        <v>746.19999999999982</v>
      </c>
      <c r="M195" s="5">
        <f>L195/J195</f>
        <v>0.359276824189316</v>
      </c>
      <c r="N195" t="str">
        <f>IF(ISNA(VLOOKUP(A195,'Returns Data'!A:A,1,0)),"No","Yes")</f>
        <v>No</v>
      </c>
      <c r="O195" t="s">
        <v>10085</v>
      </c>
      <c r="P195" t="str">
        <f>IFERROR(VLOOKUP(A195,'Ratings Data'!A:C,3,0),"No Rating")</f>
        <v>No Rating</v>
      </c>
      <c r="Q195" t="s">
        <v>10058</v>
      </c>
      <c r="R195" s="5">
        <f t="shared" si="2"/>
        <v>-0.27765798351476367</v>
      </c>
    </row>
    <row r="196" spans="1:18" x14ac:dyDescent="0.3">
      <c r="A196" t="s">
        <v>8470</v>
      </c>
      <c r="B196" s="2">
        <v>45512</v>
      </c>
      <c r="C196" t="s">
        <v>10024</v>
      </c>
      <c r="D196" t="s">
        <v>10029</v>
      </c>
      <c r="E196" t="s">
        <v>10036</v>
      </c>
      <c r="F196">
        <v>15</v>
      </c>
      <c r="G196">
        <v>142.37</v>
      </c>
      <c r="H196">
        <v>120.19</v>
      </c>
      <c r="I196" t="s">
        <v>10039</v>
      </c>
      <c r="J196">
        <f>F196*G196</f>
        <v>2135.5500000000002</v>
      </c>
      <c r="K196">
        <f>F196*H196</f>
        <v>1802.85</v>
      </c>
      <c r="L196">
        <f>J196-K196</f>
        <v>332.70000000000027</v>
      </c>
      <c r="M196" s="5">
        <f>L196/J196</f>
        <v>0.15579124815621279</v>
      </c>
      <c r="N196" t="str">
        <f>IF(ISNA(VLOOKUP(A196,'Returns Data'!A:A,1,0)),"No","Yes")</f>
        <v>No</v>
      </c>
      <c r="O196" t="s">
        <v>10085</v>
      </c>
      <c r="P196" t="str">
        <f>IFERROR(VLOOKUP(A196,'Ratings Data'!A:C,3,0),"No Rating")</f>
        <v>No Rating</v>
      </c>
      <c r="Q196" t="s">
        <v>10058</v>
      </c>
      <c r="R196" s="5">
        <f t="shared" ref="R196:R259" si="3">(J196-J195)/J195</f>
        <v>2.8214449071956652E-2</v>
      </c>
    </row>
    <row r="197" spans="1:18" x14ac:dyDescent="0.3">
      <c r="A197" t="s">
        <v>8820</v>
      </c>
      <c r="B197" s="2">
        <v>45512</v>
      </c>
      <c r="C197" t="s">
        <v>10019</v>
      </c>
      <c r="D197" t="s">
        <v>10031</v>
      </c>
      <c r="E197" t="s">
        <v>10034</v>
      </c>
      <c r="F197">
        <v>14</v>
      </c>
      <c r="G197">
        <v>444.81</v>
      </c>
      <c r="H197">
        <v>318.97000000000003</v>
      </c>
      <c r="I197" t="s">
        <v>10040</v>
      </c>
      <c r="J197">
        <f>F197*G197</f>
        <v>6227.34</v>
      </c>
      <c r="K197">
        <f>F197*H197</f>
        <v>4465.58</v>
      </c>
      <c r="L197">
        <f>J197-K197</f>
        <v>1761.7600000000002</v>
      </c>
      <c r="M197" s="5">
        <f>L197/J197</f>
        <v>0.28290730873856257</v>
      </c>
      <c r="N197" t="str">
        <f>IF(ISNA(VLOOKUP(A197,'Returns Data'!A:A,1,0)),"No","Yes")</f>
        <v>No</v>
      </c>
      <c r="O197" t="s">
        <v>10085</v>
      </c>
      <c r="P197" t="str">
        <f>IFERROR(VLOOKUP(A197,'Ratings Data'!A:C,3,0),"No Rating")</f>
        <v>No Rating</v>
      </c>
      <c r="Q197" t="s">
        <v>10058</v>
      </c>
      <c r="R197" s="5">
        <f t="shared" si="3"/>
        <v>1.9160356816745099</v>
      </c>
    </row>
    <row r="198" spans="1:18" x14ac:dyDescent="0.3">
      <c r="A198" t="s">
        <v>9885</v>
      </c>
      <c r="B198" s="2">
        <v>45512</v>
      </c>
      <c r="C198" t="s">
        <v>10013</v>
      </c>
      <c r="D198" t="s">
        <v>10030</v>
      </c>
      <c r="E198" t="s">
        <v>10036</v>
      </c>
      <c r="F198">
        <v>17</v>
      </c>
      <c r="G198">
        <v>79.83</v>
      </c>
      <c r="H198">
        <v>64.599999999999994</v>
      </c>
      <c r="I198" t="s">
        <v>10039</v>
      </c>
      <c r="J198">
        <f>F198*G198</f>
        <v>1357.11</v>
      </c>
      <c r="K198">
        <f>F198*H198</f>
        <v>1098.1999999999998</v>
      </c>
      <c r="L198">
        <f>J198-K198</f>
        <v>258.91000000000008</v>
      </c>
      <c r="M198" s="5">
        <f>L198/J198</f>
        <v>0.19078040836778162</v>
      </c>
      <c r="N198" t="str">
        <f>IF(ISNA(VLOOKUP(A198,'Returns Data'!A:A,1,0)),"No","Yes")</f>
        <v>No</v>
      </c>
      <c r="O198" t="s">
        <v>10085</v>
      </c>
      <c r="P198">
        <f>IFERROR(VLOOKUP(A198,'Ratings Data'!A:C,3,0),"No Rating")</f>
        <v>3</v>
      </c>
      <c r="Q198" t="s">
        <v>10058</v>
      </c>
      <c r="R198" s="5">
        <f t="shared" si="3"/>
        <v>-0.78207228126294703</v>
      </c>
    </row>
    <row r="199" spans="1:18" x14ac:dyDescent="0.3">
      <c r="A199" t="s">
        <v>214</v>
      </c>
      <c r="B199" s="2">
        <v>45513</v>
      </c>
      <c r="C199" t="s">
        <v>10026</v>
      </c>
      <c r="D199" t="s">
        <v>10031</v>
      </c>
      <c r="E199" t="s">
        <v>10037</v>
      </c>
      <c r="F199">
        <v>10</v>
      </c>
      <c r="G199">
        <v>430.26</v>
      </c>
      <c r="H199">
        <v>297.08</v>
      </c>
      <c r="I199" t="s">
        <v>10040</v>
      </c>
      <c r="J199">
        <f>F199*G199</f>
        <v>4302.6000000000004</v>
      </c>
      <c r="K199">
        <f>F199*H199</f>
        <v>2970.7999999999997</v>
      </c>
      <c r="L199">
        <f>J199-K199</f>
        <v>1331.8000000000006</v>
      </c>
      <c r="M199" s="5">
        <f>L199/J199</f>
        <v>0.30953377027843643</v>
      </c>
      <c r="N199" t="str">
        <f>IF(ISNA(VLOOKUP(A199,'Returns Data'!A:A,1,0)),"No","Yes")</f>
        <v>No</v>
      </c>
      <c r="O199" t="s">
        <v>10085</v>
      </c>
      <c r="P199">
        <f>IFERROR(VLOOKUP(A199,'Ratings Data'!A:C,3,0),"No Rating")</f>
        <v>1</v>
      </c>
      <c r="Q199" t="s">
        <v>10058</v>
      </c>
      <c r="R199" s="5">
        <f t="shared" si="3"/>
        <v>2.1704135994871461</v>
      </c>
    </row>
    <row r="200" spans="1:18" x14ac:dyDescent="0.3">
      <c r="A200" t="s">
        <v>706</v>
      </c>
      <c r="B200" s="2">
        <v>45513</v>
      </c>
      <c r="C200" t="s">
        <v>10014</v>
      </c>
      <c r="D200" t="s">
        <v>10030</v>
      </c>
      <c r="E200" t="s">
        <v>10038</v>
      </c>
      <c r="F200">
        <v>7</v>
      </c>
      <c r="G200">
        <v>199.46</v>
      </c>
      <c r="H200">
        <v>174.69</v>
      </c>
      <c r="I200" t="s">
        <v>10039</v>
      </c>
      <c r="J200">
        <f>F200*G200</f>
        <v>1396.22</v>
      </c>
      <c r="K200">
        <f>F200*H200</f>
        <v>1222.83</v>
      </c>
      <c r="L200">
        <f>J200-K200</f>
        <v>173.3900000000001</v>
      </c>
      <c r="M200" s="5">
        <f>L200/J200</f>
        <v>0.12418530031083934</v>
      </c>
      <c r="N200" t="str">
        <f>IF(ISNA(VLOOKUP(A200,'Returns Data'!A:A,1,0)),"No","Yes")</f>
        <v>No</v>
      </c>
      <c r="O200" t="s">
        <v>10085</v>
      </c>
      <c r="P200" t="str">
        <f>IFERROR(VLOOKUP(A200,'Ratings Data'!A:C,3,0),"No Rating")</f>
        <v>No Rating</v>
      </c>
      <c r="Q200" t="s">
        <v>10058</v>
      </c>
      <c r="R200" s="5">
        <f t="shared" si="3"/>
        <v>-0.67549388741691063</v>
      </c>
    </row>
    <row r="201" spans="1:18" x14ac:dyDescent="0.3">
      <c r="A201" t="s">
        <v>744</v>
      </c>
      <c r="B201" s="2">
        <v>45513</v>
      </c>
      <c r="C201" t="s">
        <v>10023</v>
      </c>
      <c r="D201" t="s">
        <v>10033</v>
      </c>
      <c r="E201" t="s">
        <v>10036</v>
      </c>
      <c r="F201">
        <v>12</v>
      </c>
      <c r="G201">
        <v>219.81</v>
      </c>
      <c r="H201">
        <v>166.09</v>
      </c>
      <c r="I201" t="s">
        <v>10040</v>
      </c>
      <c r="J201">
        <f>F201*G201</f>
        <v>2637.7200000000003</v>
      </c>
      <c r="K201">
        <f>F201*H201</f>
        <v>1993.08</v>
      </c>
      <c r="L201">
        <f>J201-K201</f>
        <v>644.64000000000033</v>
      </c>
      <c r="M201" s="5">
        <f>L201/J201</f>
        <v>0.24439288476411455</v>
      </c>
      <c r="N201" t="str">
        <f>IF(ISNA(VLOOKUP(A201,'Returns Data'!A:A,1,0)),"No","Yes")</f>
        <v>No</v>
      </c>
      <c r="O201" t="s">
        <v>10085</v>
      </c>
      <c r="P201">
        <f>IFERROR(VLOOKUP(A201,'Ratings Data'!A:C,3,0),"No Rating")</f>
        <v>1</v>
      </c>
      <c r="Q201" t="s">
        <v>10058</v>
      </c>
      <c r="R201" s="5">
        <f t="shared" si="3"/>
        <v>0.88918651788400127</v>
      </c>
    </row>
    <row r="202" spans="1:18" x14ac:dyDescent="0.3">
      <c r="A202" t="s">
        <v>1485</v>
      </c>
      <c r="B202" s="2">
        <v>45513</v>
      </c>
      <c r="C202" t="s">
        <v>10013</v>
      </c>
      <c r="D202" t="s">
        <v>10030</v>
      </c>
      <c r="E202" t="s">
        <v>10036</v>
      </c>
      <c r="F202">
        <v>1</v>
      </c>
      <c r="G202">
        <v>84.6</v>
      </c>
      <c r="H202">
        <v>69.540000000000006</v>
      </c>
      <c r="I202" t="s">
        <v>10039</v>
      </c>
      <c r="J202">
        <f>F202*G202</f>
        <v>84.6</v>
      </c>
      <c r="K202">
        <f>F202*H202</f>
        <v>69.540000000000006</v>
      </c>
      <c r="L202">
        <f>J202-K202</f>
        <v>15.059999999999988</v>
      </c>
      <c r="M202" s="5">
        <f>L202/J202</f>
        <v>0.17801418439716299</v>
      </c>
      <c r="N202" t="str">
        <f>IF(ISNA(VLOOKUP(A202,'Returns Data'!A:A,1,0)),"No","Yes")</f>
        <v>No</v>
      </c>
      <c r="O202" t="s">
        <v>10085</v>
      </c>
      <c r="P202">
        <f>IFERROR(VLOOKUP(A202,'Ratings Data'!A:C,3,0),"No Rating")</f>
        <v>1</v>
      </c>
      <c r="Q202" t="s">
        <v>10058</v>
      </c>
      <c r="R202" s="5">
        <f t="shared" si="3"/>
        <v>-0.96792684591237887</v>
      </c>
    </row>
    <row r="203" spans="1:18" x14ac:dyDescent="0.3">
      <c r="A203" t="s">
        <v>1792</v>
      </c>
      <c r="B203" s="2">
        <v>45513</v>
      </c>
      <c r="C203" t="s">
        <v>10025</v>
      </c>
      <c r="D203" t="s">
        <v>10033</v>
      </c>
      <c r="E203" t="s">
        <v>10035</v>
      </c>
      <c r="F203">
        <v>19</v>
      </c>
      <c r="G203">
        <v>115.24</v>
      </c>
      <c r="H203">
        <v>83.31</v>
      </c>
      <c r="I203" t="s">
        <v>10040</v>
      </c>
      <c r="J203">
        <f>F203*G203</f>
        <v>2189.56</v>
      </c>
      <c r="K203">
        <f>F203*H203</f>
        <v>1582.89</v>
      </c>
      <c r="L203">
        <f>J203-K203</f>
        <v>606.66999999999985</v>
      </c>
      <c r="M203" s="5">
        <f>L203/J203</f>
        <v>0.27707393266226998</v>
      </c>
      <c r="N203" t="str">
        <f>IF(ISNA(VLOOKUP(A203,'Returns Data'!A:A,1,0)),"No","Yes")</f>
        <v>No</v>
      </c>
      <c r="O203" t="s">
        <v>10085</v>
      </c>
      <c r="P203" t="str">
        <f>IFERROR(VLOOKUP(A203,'Ratings Data'!A:C,3,0),"No Rating")</f>
        <v>No Rating</v>
      </c>
      <c r="Q203" t="s">
        <v>10058</v>
      </c>
      <c r="R203" s="5">
        <f t="shared" si="3"/>
        <v>24.88132387706856</v>
      </c>
    </row>
    <row r="204" spans="1:18" x14ac:dyDescent="0.3">
      <c r="A204" t="s">
        <v>2068</v>
      </c>
      <c r="B204" s="2">
        <v>45513</v>
      </c>
      <c r="C204" t="s">
        <v>10022</v>
      </c>
      <c r="D204" t="s">
        <v>10033</v>
      </c>
      <c r="E204" t="s">
        <v>10038</v>
      </c>
      <c r="F204">
        <v>8</v>
      </c>
      <c r="G204">
        <v>325.3</v>
      </c>
      <c r="H204">
        <v>240.01</v>
      </c>
      <c r="I204" t="s">
        <v>10039</v>
      </c>
      <c r="J204">
        <f>F204*G204</f>
        <v>2602.4</v>
      </c>
      <c r="K204">
        <f>F204*H204</f>
        <v>1920.08</v>
      </c>
      <c r="L204">
        <f>J204-K204</f>
        <v>682.32000000000016</v>
      </c>
      <c r="M204" s="5">
        <f>L204/J204</f>
        <v>0.26218874884721799</v>
      </c>
      <c r="N204" t="str">
        <f>IF(ISNA(VLOOKUP(A204,'Returns Data'!A:A,1,0)),"No","Yes")</f>
        <v>No</v>
      </c>
      <c r="O204" t="s">
        <v>10085</v>
      </c>
      <c r="P204" t="str">
        <f>IFERROR(VLOOKUP(A204,'Ratings Data'!A:C,3,0),"No Rating")</f>
        <v>No Rating</v>
      </c>
      <c r="Q204" t="s">
        <v>10058</v>
      </c>
      <c r="R204" s="5">
        <f t="shared" si="3"/>
        <v>0.18854929757576872</v>
      </c>
    </row>
    <row r="205" spans="1:18" x14ac:dyDescent="0.3">
      <c r="A205" t="s">
        <v>2944</v>
      </c>
      <c r="B205" s="2">
        <v>45513</v>
      </c>
      <c r="C205" t="s">
        <v>10018</v>
      </c>
      <c r="D205" t="s">
        <v>10033</v>
      </c>
      <c r="E205" t="s">
        <v>10038</v>
      </c>
      <c r="F205">
        <v>6</v>
      </c>
      <c r="G205">
        <v>69.849999999999994</v>
      </c>
      <c r="H205">
        <v>58.21</v>
      </c>
      <c r="I205" t="s">
        <v>10039</v>
      </c>
      <c r="J205">
        <f>F205*G205</f>
        <v>419.09999999999997</v>
      </c>
      <c r="K205">
        <f>F205*H205</f>
        <v>349.26</v>
      </c>
      <c r="L205">
        <f>J205-K205</f>
        <v>69.839999999999975</v>
      </c>
      <c r="M205" s="5">
        <f>L205/J205</f>
        <v>0.1666428060128847</v>
      </c>
      <c r="N205" t="str">
        <f>IF(ISNA(VLOOKUP(A205,'Returns Data'!A:A,1,0)),"No","Yes")</f>
        <v>No</v>
      </c>
      <c r="O205" t="s">
        <v>10085</v>
      </c>
      <c r="P205" t="str">
        <f>IFERROR(VLOOKUP(A205,'Ratings Data'!A:C,3,0),"No Rating")</f>
        <v>No Rating</v>
      </c>
      <c r="Q205" t="s">
        <v>10058</v>
      </c>
      <c r="R205" s="5">
        <f t="shared" si="3"/>
        <v>-0.83895634798647412</v>
      </c>
    </row>
    <row r="206" spans="1:18" x14ac:dyDescent="0.3">
      <c r="A206" t="s">
        <v>3235</v>
      </c>
      <c r="B206" s="2">
        <v>45513</v>
      </c>
      <c r="C206" t="s">
        <v>10010</v>
      </c>
      <c r="D206" t="s">
        <v>10029</v>
      </c>
      <c r="E206" t="s">
        <v>10036</v>
      </c>
      <c r="F206">
        <v>4</v>
      </c>
      <c r="G206">
        <v>427.19</v>
      </c>
      <c r="H206">
        <v>351.65</v>
      </c>
      <c r="I206" t="s">
        <v>10040</v>
      </c>
      <c r="J206">
        <f>F206*G206</f>
        <v>1708.76</v>
      </c>
      <c r="K206">
        <f>F206*H206</f>
        <v>1406.6</v>
      </c>
      <c r="L206">
        <f>J206-K206</f>
        <v>302.16000000000008</v>
      </c>
      <c r="M206" s="5">
        <f>L206/J206</f>
        <v>0.17682998197523356</v>
      </c>
      <c r="N206" t="str">
        <f>IF(ISNA(VLOOKUP(A206,'Returns Data'!A:A,1,0)),"No","Yes")</f>
        <v>No</v>
      </c>
      <c r="O206" t="s">
        <v>10085</v>
      </c>
      <c r="P206" t="str">
        <f>IFERROR(VLOOKUP(A206,'Ratings Data'!A:C,3,0),"No Rating")</f>
        <v>No Rating</v>
      </c>
      <c r="Q206" t="s">
        <v>10058</v>
      </c>
      <c r="R206" s="5">
        <f t="shared" si="3"/>
        <v>3.077213075638273</v>
      </c>
    </row>
    <row r="207" spans="1:18" x14ac:dyDescent="0.3">
      <c r="A207" t="s">
        <v>4556</v>
      </c>
      <c r="B207" s="2">
        <v>45513</v>
      </c>
      <c r="C207" t="s">
        <v>10021</v>
      </c>
      <c r="D207" t="s">
        <v>10031</v>
      </c>
      <c r="E207" t="s">
        <v>10037</v>
      </c>
      <c r="F207">
        <v>4</v>
      </c>
      <c r="G207">
        <v>346.25</v>
      </c>
      <c r="H207">
        <v>254.42</v>
      </c>
      <c r="I207" t="s">
        <v>10039</v>
      </c>
      <c r="J207">
        <f>F207*G207</f>
        <v>1385</v>
      </c>
      <c r="K207">
        <f>F207*H207</f>
        <v>1017.68</v>
      </c>
      <c r="L207">
        <f>J207-K207</f>
        <v>367.32000000000005</v>
      </c>
      <c r="M207" s="5">
        <f>L207/J207</f>
        <v>0.26521299638989171</v>
      </c>
      <c r="N207" t="str">
        <f>IF(ISNA(VLOOKUP(A207,'Returns Data'!A:A,1,0)),"No","Yes")</f>
        <v>Yes</v>
      </c>
      <c r="O207" t="str">
        <f>IFERROR(VLOOKUP(A207,'Returns Data'!A:E,5,0),"No Returns")</f>
        <v>Damaged</v>
      </c>
      <c r="P207" t="str">
        <f>IFERROR(VLOOKUP(A207,'Ratings Data'!A:C,3,0),"No Rating")</f>
        <v>No Rating</v>
      </c>
      <c r="Q207" t="s">
        <v>10058</v>
      </c>
      <c r="R207" s="5">
        <f t="shared" si="3"/>
        <v>-0.18947072731103257</v>
      </c>
    </row>
    <row r="208" spans="1:18" x14ac:dyDescent="0.3">
      <c r="A208" t="s">
        <v>4632</v>
      </c>
      <c r="B208" s="2">
        <v>45513</v>
      </c>
      <c r="C208" t="s">
        <v>10025</v>
      </c>
      <c r="D208" t="s">
        <v>10033</v>
      </c>
      <c r="E208" t="s">
        <v>10038</v>
      </c>
      <c r="F208">
        <v>5</v>
      </c>
      <c r="G208">
        <v>440.77</v>
      </c>
      <c r="H208">
        <v>386.22</v>
      </c>
      <c r="I208" t="s">
        <v>10039</v>
      </c>
      <c r="J208">
        <f>F208*G208</f>
        <v>2203.85</v>
      </c>
      <c r="K208">
        <f>F208*H208</f>
        <v>1931.1000000000001</v>
      </c>
      <c r="L208">
        <f>J208-K208</f>
        <v>272.74999999999977</v>
      </c>
      <c r="M208" s="5">
        <f>L208/J208</f>
        <v>0.12376069151711767</v>
      </c>
      <c r="N208" t="str">
        <f>IF(ISNA(VLOOKUP(A208,'Returns Data'!A:A,1,0)),"No","Yes")</f>
        <v>No</v>
      </c>
      <c r="O208" t="s">
        <v>10085</v>
      </c>
      <c r="P208" t="str">
        <f>IFERROR(VLOOKUP(A208,'Ratings Data'!A:C,3,0),"No Rating")</f>
        <v>No Rating</v>
      </c>
      <c r="Q208" t="s">
        <v>10058</v>
      </c>
      <c r="R208" s="5">
        <f t="shared" si="3"/>
        <v>0.59122743682310464</v>
      </c>
    </row>
    <row r="209" spans="1:18" x14ac:dyDescent="0.3">
      <c r="A209" t="s">
        <v>4748</v>
      </c>
      <c r="B209" s="2">
        <v>45513</v>
      </c>
      <c r="C209" t="s">
        <v>10013</v>
      </c>
      <c r="D209" t="s">
        <v>10030</v>
      </c>
      <c r="E209" t="s">
        <v>10036</v>
      </c>
      <c r="F209">
        <v>11</v>
      </c>
      <c r="G209">
        <v>246.39</v>
      </c>
      <c r="H209">
        <v>163.24</v>
      </c>
      <c r="I209" t="s">
        <v>10039</v>
      </c>
      <c r="J209">
        <f>F209*G209</f>
        <v>2710.29</v>
      </c>
      <c r="K209">
        <f>F209*H209</f>
        <v>1795.64</v>
      </c>
      <c r="L209">
        <f>J209-K209</f>
        <v>914.64999999999986</v>
      </c>
      <c r="M209" s="5">
        <f>L209/J209</f>
        <v>0.3374731117334307</v>
      </c>
      <c r="N209" t="str">
        <f>IF(ISNA(VLOOKUP(A209,'Returns Data'!A:A,1,0)),"No","Yes")</f>
        <v>No</v>
      </c>
      <c r="O209" t="s">
        <v>10085</v>
      </c>
      <c r="P209" t="str">
        <f>IFERROR(VLOOKUP(A209,'Ratings Data'!A:C,3,0),"No Rating")</f>
        <v>No Rating</v>
      </c>
      <c r="Q209" t="s">
        <v>10058</v>
      </c>
      <c r="R209" s="5">
        <f t="shared" si="3"/>
        <v>0.22979785375592715</v>
      </c>
    </row>
    <row r="210" spans="1:18" x14ac:dyDescent="0.3">
      <c r="A210" t="s">
        <v>5401</v>
      </c>
      <c r="B210" s="2">
        <v>45513</v>
      </c>
      <c r="C210" t="s">
        <v>10028</v>
      </c>
      <c r="D210" t="s">
        <v>10032</v>
      </c>
      <c r="E210" t="s">
        <v>10036</v>
      </c>
      <c r="F210">
        <v>1</v>
      </c>
      <c r="G210">
        <v>251.45</v>
      </c>
      <c r="H210">
        <v>178.78</v>
      </c>
      <c r="I210" t="s">
        <v>10039</v>
      </c>
      <c r="J210">
        <f>F210*G210</f>
        <v>251.45</v>
      </c>
      <c r="K210">
        <f>F210*H210</f>
        <v>178.78</v>
      </c>
      <c r="L210">
        <f>J210-K210</f>
        <v>72.669999999999987</v>
      </c>
      <c r="M210" s="5">
        <f>L210/J210</f>
        <v>0.28900377808709482</v>
      </c>
      <c r="N210" t="str">
        <f>IF(ISNA(VLOOKUP(A210,'Returns Data'!A:A,1,0)),"No","Yes")</f>
        <v>No</v>
      </c>
      <c r="O210" t="s">
        <v>10085</v>
      </c>
      <c r="P210" t="str">
        <f>IFERROR(VLOOKUP(A210,'Ratings Data'!A:C,3,0),"No Rating")</f>
        <v>No Rating</v>
      </c>
      <c r="Q210" t="s">
        <v>10058</v>
      </c>
      <c r="R210" s="5">
        <f t="shared" si="3"/>
        <v>-0.90722395020459068</v>
      </c>
    </row>
    <row r="211" spans="1:18" x14ac:dyDescent="0.3">
      <c r="A211" t="s">
        <v>6072</v>
      </c>
      <c r="B211" s="2">
        <v>45513</v>
      </c>
      <c r="C211" t="s">
        <v>10013</v>
      </c>
      <c r="D211" t="s">
        <v>10030</v>
      </c>
      <c r="E211" t="s">
        <v>10037</v>
      </c>
      <c r="F211">
        <v>19</v>
      </c>
      <c r="G211">
        <v>232.37</v>
      </c>
      <c r="H211">
        <v>197.4</v>
      </c>
      <c r="I211" t="s">
        <v>10040</v>
      </c>
      <c r="J211">
        <f>F211*G211</f>
        <v>4415.03</v>
      </c>
      <c r="K211">
        <f>F211*H211</f>
        <v>3750.6</v>
      </c>
      <c r="L211">
        <f>J211-K211</f>
        <v>664.42999999999984</v>
      </c>
      <c r="M211" s="5">
        <f>L211/J211</f>
        <v>0.15049274863364459</v>
      </c>
      <c r="N211" t="str">
        <f>IF(ISNA(VLOOKUP(A211,'Returns Data'!A:A,1,0)),"No","Yes")</f>
        <v>No</v>
      </c>
      <c r="O211" t="s">
        <v>10085</v>
      </c>
      <c r="P211" t="str">
        <f>IFERROR(VLOOKUP(A211,'Ratings Data'!A:C,3,0),"No Rating")</f>
        <v>No Rating</v>
      </c>
      <c r="Q211" t="s">
        <v>10058</v>
      </c>
      <c r="R211" s="5">
        <f t="shared" si="3"/>
        <v>16.558281964605289</v>
      </c>
    </row>
    <row r="212" spans="1:18" x14ac:dyDescent="0.3">
      <c r="A212" t="s">
        <v>6316</v>
      </c>
      <c r="B212" s="2">
        <v>45513</v>
      </c>
      <c r="C212" t="s">
        <v>10027</v>
      </c>
      <c r="D212" t="s">
        <v>10032</v>
      </c>
      <c r="E212" t="s">
        <v>10034</v>
      </c>
      <c r="F212">
        <v>20</v>
      </c>
      <c r="G212">
        <v>172.1</v>
      </c>
      <c r="H212">
        <v>127.41</v>
      </c>
      <c r="I212" t="s">
        <v>10040</v>
      </c>
      <c r="J212">
        <f>F212*G212</f>
        <v>3442</v>
      </c>
      <c r="K212">
        <f>F212*H212</f>
        <v>2548.1999999999998</v>
      </c>
      <c r="L212">
        <f>J212-K212</f>
        <v>893.80000000000018</v>
      </c>
      <c r="M212" s="5">
        <f>L212/J212</f>
        <v>0.25967460778617091</v>
      </c>
      <c r="N212" t="str">
        <f>IF(ISNA(VLOOKUP(A212,'Returns Data'!A:A,1,0)),"No","Yes")</f>
        <v>No</v>
      </c>
      <c r="O212" t="s">
        <v>10085</v>
      </c>
      <c r="P212" t="str">
        <f>IFERROR(VLOOKUP(A212,'Ratings Data'!A:C,3,0),"No Rating")</f>
        <v>No Rating</v>
      </c>
      <c r="Q212" t="s">
        <v>10058</v>
      </c>
      <c r="R212" s="5">
        <f t="shared" si="3"/>
        <v>-0.22039034842345348</v>
      </c>
    </row>
    <row r="213" spans="1:18" x14ac:dyDescent="0.3">
      <c r="A213" t="s">
        <v>6571</v>
      </c>
      <c r="B213" s="2">
        <v>45513</v>
      </c>
      <c r="C213" t="s">
        <v>10012</v>
      </c>
      <c r="D213" t="s">
        <v>10030</v>
      </c>
      <c r="E213" t="s">
        <v>10037</v>
      </c>
      <c r="F213">
        <v>2</v>
      </c>
      <c r="G213">
        <v>216.75</v>
      </c>
      <c r="H213">
        <v>138.66999999999999</v>
      </c>
      <c r="I213" t="s">
        <v>10040</v>
      </c>
      <c r="J213">
        <f>F213*G213</f>
        <v>433.5</v>
      </c>
      <c r="K213">
        <f>F213*H213</f>
        <v>277.33999999999997</v>
      </c>
      <c r="L213">
        <f>J213-K213</f>
        <v>156.16000000000003</v>
      </c>
      <c r="M213" s="5">
        <f>L213/J213</f>
        <v>0.36023068050749718</v>
      </c>
      <c r="N213" t="str">
        <f>IF(ISNA(VLOOKUP(A213,'Returns Data'!A:A,1,0)),"No","Yes")</f>
        <v>No</v>
      </c>
      <c r="O213" t="s">
        <v>10085</v>
      </c>
      <c r="P213">
        <f>IFERROR(VLOOKUP(A213,'Ratings Data'!A:C,3,0),"No Rating")</f>
        <v>3</v>
      </c>
      <c r="Q213" t="s">
        <v>10058</v>
      </c>
      <c r="R213" s="5">
        <f t="shared" si="3"/>
        <v>-0.87405578152237073</v>
      </c>
    </row>
    <row r="214" spans="1:18" x14ac:dyDescent="0.3">
      <c r="A214" t="s">
        <v>7197</v>
      </c>
      <c r="B214" s="2">
        <v>45513</v>
      </c>
      <c r="C214" t="s">
        <v>10012</v>
      </c>
      <c r="D214" t="s">
        <v>10030</v>
      </c>
      <c r="E214" t="s">
        <v>10038</v>
      </c>
      <c r="F214">
        <v>12</v>
      </c>
      <c r="G214">
        <v>104.83</v>
      </c>
      <c r="H214">
        <v>73.819999999999993</v>
      </c>
      <c r="I214" t="s">
        <v>10040</v>
      </c>
      <c r="J214">
        <f>F214*G214</f>
        <v>1257.96</v>
      </c>
      <c r="K214">
        <f>F214*H214</f>
        <v>885.83999999999992</v>
      </c>
      <c r="L214">
        <f>J214-K214</f>
        <v>372.12000000000012</v>
      </c>
      <c r="M214" s="5">
        <f>L214/J214</f>
        <v>0.29581226748068312</v>
      </c>
      <c r="N214" t="str">
        <f>IF(ISNA(VLOOKUP(A214,'Returns Data'!A:A,1,0)),"No","Yes")</f>
        <v>Yes</v>
      </c>
      <c r="O214" t="str">
        <f>IFERROR(VLOOKUP(A214,'Returns Data'!A:E,5,0),"No Returns")</f>
        <v>Wrong Product</v>
      </c>
      <c r="P214" t="str">
        <f>IFERROR(VLOOKUP(A214,'Ratings Data'!A:C,3,0),"No Rating")</f>
        <v>No Rating</v>
      </c>
      <c r="Q214" t="s">
        <v>10058</v>
      </c>
      <c r="R214" s="5">
        <f t="shared" si="3"/>
        <v>1.9018685121107268</v>
      </c>
    </row>
    <row r="215" spans="1:18" x14ac:dyDescent="0.3">
      <c r="A215" t="s">
        <v>7316</v>
      </c>
      <c r="B215" s="2">
        <v>45513</v>
      </c>
      <c r="C215" t="s">
        <v>10017</v>
      </c>
      <c r="D215" t="s">
        <v>10032</v>
      </c>
      <c r="E215" t="s">
        <v>10034</v>
      </c>
      <c r="F215">
        <v>17</v>
      </c>
      <c r="G215">
        <v>432.46</v>
      </c>
      <c r="H215">
        <v>287.33</v>
      </c>
      <c r="I215" t="s">
        <v>10039</v>
      </c>
      <c r="J215">
        <f>F215*G215</f>
        <v>7351.82</v>
      </c>
      <c r="K215">
        <f>F215*H215</f>
        <v>4884.6099999999997</v>
      </c>
      <c r="L215">
        <f>J215-K215</f>
        <v>2467.21</v>
      </c>
      <c r="M215" s="5">
        <f>L215/J215</f>
        <v>0.33559173102714701</v>
      </c>
      <c r="N215" t="str">
        <f>IF(ISNA(VLOOKUP(A215,'Returns Data'!A:A,1,0)),"No","Yes")</f>
        <v>No</v>
      </c>
      <c r="O215" t="s">
        <v>10085</v>
      </c>
      <c r="P215" t="str">
        <f>IFERROR(VLOOKUP(A215,'Ratings Data'!A:C,3,0),"No Rating")</f>
        <v>No Rating</v>
      </c>
      <c r="Q215" t="s">
        <v>10058</v>
      </c>
      <c r="R215" s="5">
        <f t="shared" si="3"/>
        <v>4.8442398804413491</v>
      </c>
    </row>
    <row r="216" spans="1:18" x14ac:dyDescent="0.3">
      <c r="A216" t="s">
        <v>7483</v>
      </c>
      <c r="B216" s="2">
        <v>45513</v>
      </c>
      <c r="C216" t="s">
        <v>10026</v>
      </c>
      <c r="D216" t="s">
        <v>10031</v>
      </c>
      <c r="E216" t="s">
        <v>10038</v>
      </c>
      <c r="F216">
        <v>12</v>
      </c>
      <c r="G216">
        <v>96.7</v>
      </c>
      <c r="H216">
        <v>75.319999999999993</v>
      </c>
      <c r="I216" t="s">
        <v>10040</v>
      </c>
      <c r="J216">
        <f>F216*G216</f>
        <v>1160.4000000000001</v>
      </c>
      <c r="K216">
        <f>F216*H216</f>
        <v>903.83999999999992</v>
      </c>
      <c r="L216">
        <f>J216-K216</f>
        <v>256.56000000000017</v>
      </c>
      <c r="M216" s="5">
        <f>L216/J216</f>
        <v>0.22109617373319559</v>
      </c>
      <c r="N216" t="str">
        <f>IF(ISNA(VLOOKUP(A216,'Returns Data'!A:A,1,0)),"No","Yes")</f>
        <v>No</v>
      </c>
      <c r="O216" t="s">
        <v>10085</v>
      </c>
      <c r="P216" t="str">
        <f>IFERROR(VLOOKUP(A216,'Ratings Data'!A:C,3,0),"No Rating")</f>
        <v>No Rating</v>
      </c>
      <c r="Q216" t="s">
        <v>10058</v>
      </c>
      <c r="R216" s="5">
        <f t="shared" si="3"/>
        <v>-0.84216153279051997</v>
      </c>
    </row>
    <row r="217" spans="1:18" x14ac:dyDescent="0.3">
      <c r="A217" t="s">
        <v>8288</v>
      </c>
      <c r="B217" s="2">
        <v>45513</v>
      </c>
      <c r="C217" t="s">
        <v>10016</v>
      </c>
      <c r="D217" t="s">
        <v>10032</v>
      </c>
      <c r="E217" t="s">
        <v>10034</v>
      </c>
      <c r="F217">
        <v>17</v>
      </c>
      <c r="G217">
        <v>449.97</v>
      </c>
      <c r="H217">
        <v>384.12</v>
      </c>
      <c r="I217" t="s">
        <v>10040</v>
      </c>
      <c r="J217">
        <f>F217*G217</f>
        <v>7649.4900000000007</v>
      </c>
      <c r="K217">
        <f>F217*H217</f>
        <v>6530.04</v>
      </c>
      <c r="L217">
        <f>J217-K217</f>
        <v>1119.4500000000007</v>
      </c>
      <c r="M217" s="5">
        <f>L217/J217</f>
        <v>0.1463430895393027</v>
      </c>
      <c r="N217" t="str">
        <f>IF(ISNA(VLOOKUP(A217,'Returns Data'!A:A,1,0)),"No","Yes")</f>
        <v>No</v>
      </c>
      <c r="O217" t="s">
        <v>10085</v>
      </c>
      <c r="P217" t="str">
        <f>IFERROR(VLOOKUP(A217,'Ratings Data'!A:C,3,0),"No Rating")</f>
        <v>No Rating</v>
      </c>
      <c r="Q217" t="s">
        <v>10058</v>
      </c>
      <c r="R217" s="5">
        <f t="shared" si="3"/>
        <v>5.5921147880041362</v>
      </c>
    </row>
    <row r="218" spans="1:18" x14ac:dyDescent="0.3">
      <c r="A218" t="s">
        <v>8415</v>
      </c>
      <c r="B218" s="2">
        <v>45513</v>
      </c>
      <c r="C218" t="s">
        <v>10021</v>
      </c>
      <c r="D218" t="s">
        <v>10031</v>
      </c>
      <c r="E218" t="s">
        <v>10038</v>
      </c>
      <c r="F218">
        <v>9</v>
      </c>
      <c r="G218">
        <v>365.37</v>
      </c>
      <c r="H218">
        <v>282.51</v>
      </c>
      <c r="I218" t="s">
        <v>10039</v>
      </c>
      <c r="J218">
        <f>F218*G218</f>
        <v>3288.33</v>
      </c>
      <c r="K218">
        <f>F218*H218</f>
        <v>2542.59</v>
      </c>
      <c r="L218">
        <f>J218-K218</f>
        <v>745.73999999999978</v>
      </c>
      <c r="M218" s="5">
        <f>L218/J218</f>
        <v>0.22678380819443297</v>
      </c>
      <c r="N218" t="str">
        <f>IF(ISNA(VLOOKUP(A218,'Returns Data'!A:A,1,0)),"No","Yes")</f>
        <v>No</v>
      </c>
      <c r="O218" t="s">
        <v>10085</v>
      </c>
      <c r="P218" t="str">
        <f>IFERROR(VLOOKUP(A218,'Ratings Data'!A:C,3,0),"No Rating")</f>
        <v>No Rating</v>
      </c>
      <c r="Q218" t="s">
        <v>10058</v>
      </c>
      <c r="R218" s="5">
        <f t="shared" si="3"/>
        <v>-0.57012428279532368</v>
      </c>
    </row>
    <row r="219" spans="1:18" x14ac:dyDescent="0.3">
      <c r="A219" t="s">
        <v>8549</v>
      </c>
      <c r="B219" s="2">
        <v>45513</v>
      </c>
      <c r="C219" t="s">
        <v>10022</v>
      </c>
      <c r="D219" t="s">
        <v>10033</v>
      </c>
      <c r="E219" t="s">
        <v>10038</v>
      </c>
      <c r="F219">
        <v>8</v>
      </c>
      <c r="G219">
        <v>128.59</v>
      </c>
      <c r="H219">
        <v>105.04</v>
      </c>
      <c r="I219" t="s">
        <v>10040</v>
      </c>
      <c r="J219">
        <f>F219*G219</f>
        <v>1028.72</v>
      </c>
      <c r="K219">
        <f>F219*H219</f>
        <v>840.32</v>
      </c>
      <c r="L219">
        <f>J219-K219</f>
        <v>188.39999999999998</v>
      </c>
      <c r="M219" s="5">
        <f>L219/J219</f>
        <v>0.18314021308033282</v>
      </c>
      <c r="N219" t="str">
        <f>IF(ISNA(VLOOKUP(A219,'Returns Data'!A:A,1,0)),"No","Yes")</f>
        <v>No</v>
      </c>
      <c r="O219" t="s">
        <v>10085</v>
      </c>
      <c r="P219" t="str">
        <f>IFERROR(VLOOKUP(A219,'Ratings Data'!A:C,3,0),"No Rating")</f>
        <v>No Rating</v>
      </c>
      <c r="Q219" t="s">
        <v>10058</v>
      </c>
      <c r="R219" s="5">
        <f t="shared" si="3"/>
        <v>-0.68716035191115243</v>
      </c>
    </row>
    <row r="220" spans="1:18" x14ac:dyDescent="0.3">
      <c r="A220" t="s">
        <v>8578</v>
      </c>
      <c r="B220" s="2">
        <v>45513</v>
      </c>
      <c r="C220" t="s">
        <v>10026</v>
      </c>
      <c r="D220" t="s">
        <v>10031</v>
      </c>
      <c r="E220" t="s">
        <v>10035</v>
      </c>
      <c r="F220">
        <v>1</v>
      </c>
      <c r="G220">
        <v>312.98</v>
      </c>
      <c r="H220">
        <v>261.02999999999997</v>
      </c>
      <c r="I220" t="s">
        <v>10040</v>
      </c>
      <c r="J220">
        <f>F220*G220</f>
        <v>312.98</v>
      </c>
      <c r="K220">
        <f>F220*H220</f>
        <v>261.02999999999997</v>
      </c>
      <c r="L220">
        <f>J220-K220</f>
        <v>51.950000000000045</v>
      </c>
      <c r="M220" s="5">
        <f>L220/J220</f>
        <v>0.16598504696785751</v>
      </c>
      <c r="N220" t="str">
        <f>IF(ISNA(VLOOKUP(A220,'Returns Data'!A:A,1,0)),"No","Yes")</f>
        <v>No</v>
      </c>
      <c r="O220" t="s">
        <v>10085</v>
      </c>
      <c r="P220" t="str">
        <f>IFERROR(VLOOKUP(A220,'Ratings Data'!A:C,3,0),"No Rating")</f>
        <v>No Rating</v>
      </c>
      <c r="Q220" t="s">
        <v>10058</v>
      </c>
      <c r="R220" s="5">
        <f t="shared" si="3"/>
        <v>-0.69575783497939181</v>
      </c>
    </row>
    <row r="221" spans="1:18" x14ac:dyDescent="0.3">
      <c r="A221" t="s">
        <v>8691</v>
      </c>
      <c r="B221" s="2">
        <v>45513</v>
      </c>
      <c r="C221" t="s">
        <v>10009</v>
      </c>
      <c r="D221" t="s">
        <v>10029</v>
      </c>
      <c r="E221" t="s">
        <v>10034</v>
      </c>
      <c r="F221">
        <v>4</v>
      </c>
      <c r="G221">
        <v>291.38</v>
      </c>
      <c r="H221">
        <v>183.95</v>
      </c>
      <c r="I221" t="s">
        <v>10039</v>
      </c>
      <c r="J221">
        <f>F221*G221</f>
        <v>1165.52</v>
      </c>
      <c r="K221">
        <f>F221*H221</f>
        <v>735.8</v>
      </c>
      <c r="L221">
        <f>J221-K221</f>
        <v>429.72</v>
      </c>
      <c r="M221" s="5">
        <f>L221/J221</f>
        <v>0.3686938019081612</v>
      </c>
      <c r="N221" t="str">
        <f>IF(ISNA(VLOOKUP(A221,'Returns Data'!A:A,1,0)),"No","Yes")</f>
        <v>No</v>
      </c>
      <c r="O221" t="s">
        <v>10085</v>
      </c>
      <c r="P221" t="str">
        <f>IFERROR(VLOOKUP(A221,'Ratings Data'!A:C,3,0),"No Rating")</f>
        <v>No Rating</v>
      </c>
      <c r="Q221" t="s">
        <v>10058</v>
      </c>
      <c r="R221" s="5">
        <f t="shared" si="3"/>
        <v>2.7239440219822351</v>
      </c>
    </row>
    <row r="222" spans="1:18" x14ac:dyDescent="0.3">
      <c r="A222" t="s">
        <v>8910</v>
      </c>
      <c r="B222" s="2">
        <v>45513</v>
      </c>
      <c r="C222" t="s">
        <v>10021</v>
      </c>
      <c r="D222" t="s">
        <v>10031</v>
      </c>
      <c r="E222" t="s">
        <v>10037</v>
      </c>
      <c r="F222">
        <v>1</v>
      </c>
      <c r="G222">
        <v>272.39</v>
      </c>
      <c r="H222">
        <v>170.8</v>
      </c>
      <c r="I222" t="s">
        <v>10039</v>
      </c>
      <c r="J222">
        <f>F222*G222</f>
        <v>272.39</v>
      </c>
      <c r="K222">
        <f>F222*H222</f>
        <v>170.8</v>
      </c>
      <c r="L222">
        <f>J222-K222</f>
        <v>101.58999999999997</v>
      </c>
      <c r="M222" s="5">
        <f>L222/J222</f>
        <v>0.3729578912588567</v>
      </c>
      <c r="N222" t="str">
        <f>IF(ISNA(VLOOKUP(A222,'Returns Data'!A:A,1,0)),"No","Yes")</f>
        <v>No</v>
      </c>
      <c r="O222" t="s">
        <v>10085</v>
      </c>
      <c r="P222" t="str">
        <f>IFERROR(VLOOKUP(A222,'Ratings Data'!A:C,3,0),"No Rating")</f>
        <v>No Rating</v>
      </c>
      <c r="Q222" t="s">
        <v>10058</v>
      </c>
      <c r="R222" s="5">
        <f t="shared" si="3"/>
        <v>-0.76629315670258769</v>
      </c>
    </row>
    <row r="223" spans="1:18" x14ac:dyDescent="0.3">
      <c r="A223" t="s">
        <v>9300</v>
      </c>
      <c r="B223" s="2">
        <v>45513</v>
      </c>
      <c r="C223" t="s">
        <v>10026</v>
      </c>
      <c r="D223" t="s">
        <v>10031</v>
      </c>
      <c r="E223" t="s">
        <v>10035</v>
      </c>
      <c r="F223">
        <v>20</v>
      </c>
      <c r="G223">
        <v>234.07</v>
      </c>
      <c r="H223">
        <v>169.32</v>
      </c>
      <c r="I223" t="s">
        <v>10039</v>
      </c>
      <c r="J223">
        <f>F223*G223</f>
        <v>4681.3999999999996</v>
      </c>
      <c r="K223">
        <f>F223*H223</f>
        <v>3386.3999999999996</v>
      </c>
      <c r="L223">
        <f>J223-K223</f>
        <v>1295</v>
      </c>
      <c r="M223" s="5">
        <f>L223/J223</f>
        <v>0.27662665014739185</v>
      </c>
      <c r="N223" t="str">
        <f>IF(ISNA(VLOOKUP(A223,'Returns Data'!A:A,1,0)),"No","Yes")</f>
        <v>No</v>
      </c>
      <c r="O223" t="s">
        <v>10085</v>
      </c>
      <c r="P223" t="str">
        <f>IFERROR(VLOOKUP(A223,'Ratings Data'!A:C,3,0),"No Rating")</f>
        <v>No Rating</v>
      </c>
      <c r="Q223" t="s">
        <v>10058</v>
      </c>
      <c r="R223" s="5">
        <f t="shared" si="3"/>
        <v>16.186387165461284</v>
      </c>
    </row>
    <row r="224" spans="1:18" x14ac:dyDescent="0.3">
      <c r="A224" t="s">
        <v>9983</v>
      </c>
      <c r="B224" s="2">
        <v>45513</v>
      </c>
      <c r="C224" t="s">
        <v>10023</v>
      </c>
      <c r="D224" t="s">
        <v>10033</v>
      </c>
      <c r="E224" t="s">
        <v>10038</v>
      </c>
      <c r="F224">
        <v>7</v>
      </c>
      <c r="G224">
        <v>55.42</v>
      </c>
      <c r="H224">
        <v>44.06</v>
      </c>
      <c r="I224" t="s">
        <v>10040</v>
      </c>
      <c r="J224">
        <f>F224*G224</f>
        <v>387.94</v>
      </c>
      <c r="K224">
        <f>F224*H224</f>
        <v>308.42</v>
      </c>
      <c r="L224">
        <f>J224-K224</f>
        <v>79.519999999999982</v>
      </c>
      <c r="M224" s="5">
        <f>L224/J224</f>
        <v>0.20498015156983035</v>
      </c>
      <c r="N224" t="str">
        <f>IF(ISNA(VLOOKUP(A224,'Returns Data'!A:A,1,0)),"No","Yes")</f>
        <v>No</v>
      </c>
      <c r="O224" t="s">
        <v>10085</v>
      </c>
      <c r="P224" t="str">
        <f>IFERROR(VLOOKUP(A224,'Ratings Data'!A:C,3,0),"No Rating")</f>
        <v>No Rating</v>
      </c>
      <c r="Q224" t="s">
        <v>10058</v>
      </c>
      <c r="R224" s="5">
        <f t="shared" si="3"/>
        <v>-0.91713162729098141</v>
      </c>
    </row>
    <row r="225" spans="1:18" x14ac:dyDescent="0.3">
      <c r="A225" t="s">
        <v>175</v>
      </c>
      <c r="B225" s="2">
        <v>45514</v>
      </c>
      <c r="C225" t="s">
        <v>10012</v>
      </c>
      <c r="D225" t="s">
        <v>10030</v>
      </c>
      <c r="E225" t="s">
        <v>10034</v>
      </c>
      <c r="F225">
        <v>14</v>
      </c>
      <c r="G225">
        <v>318.10000000000002</v>
      </c>
      <c r="H225">
        <v>213.8</v>
      </c>
      <c r="I225" t="s">
        <v>10039</v>
      </c>
      <c r="J225">
        <f>F225*G225</f>
        <v>4453.4000000000005</v>
      </c>
      <c r="K225">
        <f>F225*H225</f>
        <v>2993.2000000000003</v>
      </c>
      <c r="L225">
        <f>J225-K225</f>
        <v>1460.2000000000003</v>
      </c>
      <c r="M225" s="5">
        <f>L225/J225</f>
        <v>0.32788431310908522</v>
      </c>
      <c r="N225" t="str">
        <f>IF(ISNA(VLOOKUP(A225,'Returns Data'!A:A,1,0)),"No","Yes")</f>
        <v>No</v>
      </c>
      <c r="O225" t="s">
        <v>10085</v>
      </c>
      <c r="P225" t="str">
        <f>IFERROR(VLOOKUP(A225,'Ratings Data'!A:C,3,0),"No Rating")</f>
        <v>No Rating</v>
      </c>
      <c r="Q225" t="s">
        <v>10058</v>
      </c>
      <c r="R225" s="5">
        <f t="shared" si="3"/>
        <v>10.47961024900758</v>
      </c>
    </row>
    <row r="226" spans="1:18" x14ac:dyDescent="0.3">
      <c r="A226" t="s">
        <v>246</v>
      </c>
      <c r="B226" s="2">
        <v>45514</v>
      </c>
      <c r="C226" t="s">
        <v>10012</v>
      </c>
      <c r="D226" t="s">
        <v>10030</v>
      </c>
      <c r="E226" t="s">
        <v>10034</v>
      </c>
      <c r="F226">
        <v>7</v>
      </c>
      <c r="G226">
        <v>79.11</v>
      </c>
      <c r="H226">
        <v>70.86</v>
      </c>
      <c r="I226" t="s">
        <v>10039</v>
      </c>
      <c r="J226">
        <f>F226*G226</f>
        <v>553.77</v>
      </c>
      <c r="K226">
        <f>F226*H226</f>
        <v>496.02</v>
      </c>
      <c r="L226">
        <f>J226-K226</f>
        <v>57.75</v>
      </c>
      <c r="M226" s="5">
        <f>L226/J226</f>
        <v>0.10428517254455821</v>
      </c>
      <c r="N226" t="str">
        <f>IF(ISNA(VLOOKUP(A226,'Returns Data'!A:A,1,0)),"No","Yes")</f>
        <v>No</v>
      </c>
      <c r="O226" t="s">
        <v>10085</v>
      </c>
      <c r="P226" t="str">
        <f>IFERROR(VLOOKUP(A226,'Ratings Data'!A:C,3,0),"No Rating")</f>
        <v>No Rating</v>
      </c>
      <c r="Q226" t="s">
        <v>10058</v>
      </c>
      <c r="R226" s="5">
        <f t="shared" si="3"/>
        <v>-0.87565231059415283</v>
      </c>
    </row>
    <row r="227" spans="1:18" x14ac:dyDescent="0.3">
      <c r="A227" t="s">
        <v>374</v>
      </c>
      <c r="B227" s="2">
        <v>45514</v>
      </c>
      <c r="C227" t="s">
        <v>10021</v>
      </c>
      <c r="D227" t="s">
        <v>10031</v>
      </c>
      <c r="E227" t="s">
        <v>10035</v>
      </c>
      <c r="F227">
        <v>14</v>
      </c>
      <c r="G227">
        <v>88.11</v>
      </c>
      <c r="H227">
        <v>57.74</v>
      </c>
      <c r="I227" t="s">
        <v>10039</v>
      </c>
      <c r="J227">
        <f>F227*G227</f>
        <v>1233.54</v>
      </c>
      <c r="K227">
        <f>F227*H227</f>
        <v>808.36</v>
      </c>
      <c r="L227">
        <f>J227-K227</f>
        <v>425.17999999999995</v>
      </c>
      <c r="M227" s="5">
        <f>L227/J227</f>
        <v>0.34468278288503007</v>
      </c>
      <c r="N227" t="str">
        <f>IF(ISNA(VLOOKUP(A227,'Returns Data'!A:A,1,0)),"No","Yes")</f>
        <v>No</v>
      </c>
      <c r="O227" t="s">
        <v>10085</v>
      </c>
      <c r="P227" t="str">
        <f>IFERROR(VLOOKUP(A227,'Ratings Data'!A:C,3,0),"No Rating")</f>
        <v>No Rating</v>
      </c>
      <c r="Q227" t="s">
        <v>10058</v>
      </c>
      <c r="R227" s="5">
        <f t="shared" si="3"/>
        <v>1.2275312855517633</v>
      </c>
    </row>
    <row r="228" spans="1:18" x14ac:dyDescent="0.3">
      <c r="A228" t="s">
        <v>482</v>
      </c>
      <c r="B228" s="2">
        <v>45514</v>
      </c>
      <c r="C228" t="s">
        <v>10014</v>
      </c>
      <c r="D228" t="s">
        <v>10030</v>
      </c>
      <c r="E228" t="s">
        <v>10038</v>
      </c>
      <c r="F228">
        <v>4</v>
      </c>
      <c r="G228">
        <v>172.58</v>
      </c>
      <c r="H228">
        <v>120.32</v>
      </c>
      <c r="I228" t="s">
        <v>10039</v>
      </c>
      <c r="J228">
        <f>F228*G228</f>
        <v>690.32</v>
      </c>
      <c r="K228">
        <f>F228*H228</f>
        <v>481.28</v>
      </c>
      <c r="L228">
        <f>J228-K228</f>
        <v>209.04000000000008</v>
      </c>
      <c r="M228" s="5">
        <f>L228/J228</f>
        <v>0.3028160852937769</v>
      </c>
      <c r="N228" t="str">
        <f>IF(ISNA(VLOOKUP(A228,'Returns Data'!A:A,1,0)),"No","Yes")</f>
        <v>No</v>
      </c>
      <c r="O228" t="s">
        <v>10085</v>
      </c>
      <c r="P228" t="str">
        <f>IFERROR(VLOOKUP(A228,'Ratings Data'!A:C,3,0),"No Rating")</f>
        <v>No Rating</v>
      </c>
      <c r="Q228" t="s">
        <v>10058</v>
      </c>
      <c r="R228" s="5">
        <f t="shared" si="3"/>
        <v>-0.44037485610519311</v>
      </c>
    </row>
    <row r="229" spans="1:18" x14ac:dyDescent="0.3">
      <c r="A229" t="s">
        <v>803</v>
      </c>
      <c r="B229" s="2">
        <v>45514</v>
      </c>
      <c r="C229" t="s">
        <v>10010</v>
      </c>
      <c r="D229" t="s">
        <v>10029</v>
      </c>
      <c r="E229" t="s">
        <v>10036</v>
      </c>
      <c r="F229">
        <v>13</v>
      </c>
      <c r="G229">
        <v>390.36</v>
      </c>
      <c r="H229">
        <v>315.76</v>
      </c>
      <c r="I229" t="s">
        <v>10039</v>
      </c>
      <c r="J229">
        <f>F229*G229</f>
        <v>5074.68</v>
      </c>
      <c r="K229">
        <f>F229*H229</f>
        <v>4104.88</v>
      </c>
      <c r="L229">
        <f>J229-K229</f>
        <v>969.80000000000018</v>
      </c>
      <c r="M229" s="5">
        <f>L229/J229</f>
        <v>0.19110564607029412</v>
      </c>
      <c r="N229" t="str">
        <f>IF(ISNA(VLOOKUP(A229,'Returns Data'!A:A,1,0)),"No","Yes")</f>
        <v>No</v>
      </c>
      <c r="O229" t="s">
        <v>10085</v>
      </c>
      <c r="P229" t="str">
        <f>IFERROR(VLOOKUP(A229,'Ratings Data'!A:C,3,0),"No Rating")</f>
        <v>No Rating</v>
      </c>
      <c r="Q229" t="s">
        <v>10058</v>
      </c>
      <c r="R229" s="5">
        <f t="shared" si="3"/>
        <v>6.3511994437362382</v>
      </c>
    </row>
    <row r="230" spans="1:18" x14ac:dyDescent="0.3">
      <c r="A230" t="s">
        <v>925</v>
      </c>
      <c r="B230" s="2">
        <v>45514</v>
      </c>
      <c r="C230" t="s">
        <v>10024</v>
      </c>
      <c r="D230" t="s">
        <v>10029</v>
      </c>
      <c r="E230" t="s">
        <v>10038</v>
      </c>
      <c r="F230">
        <v>8</v>
      </c>
      <c r="G230">
        <v>404.63</v>
      </c>
      <c r="H230">
        <v>306.8</v>
      </c>
      <c r="I230" t="s">
        <v>10040</v>
      </c>
      <c r="J230">
        <f>F230*G230</f>
        <v>3237.04</v>
      </c>
      <c r="K230">
        <f>F230*H230</f>
        <v>2454.4</v>
      </c>
      <c r="L230">
        <f>J230-K230</f>
        <v>782.63999999999987</v>
      </c>
      <c r="M230" s="5">
        <f>L230/J230</f>
        <v>0.24177643773323773</v>
      </c>
      <c r="N230" t="str">
        <f>IF(ISNA(VLOOKUP(A230,'Returns Data'!A:A,1,0)),"No","Yes")</f>
        <v>No</v>
      </c>
      <c r="O230" t="s">
        <v>10085</v>
      </c>
      <c r="P230" t="str">
        <f>IFERROR(VLOOKUP(A230,'Ratings Data'!A:C,3,0),"No Rating")</f>
        <v>No Rating</v>
      </c>
      <c r="Q230" t="s">
        <v>10058</v>
      </c>
      <c r="R230" s="5">
        <f t="shared" si="3"/>
        <v>-0.3621193848676173</v>
      </c>
    </row>
    <row r="231" spans="1:18" x14ac:dyDescent="0.3">
      <c r="A231" t="s">
        <v>1683</v>
      </c>
      <c r="B231" s="2">
        <v>45514</v>
      </c>
      <c r="C231" t="s">
        <v>10024</v>
      </c>
      <c r="D231" t="s">
        <v>10029</v>
      </c>
      <c r="E231" t="s">
        <v>10038</v>
      </c>
      <c r="F231">
        <v>11</v>
      </c>
      <c r="G231">
        <v>250.25</v>
      </c>
      <c r="H231">
        <v>175.25</v>
      </c>
      <c r="I231" t="s">
        <v>10039</v>
      </c>
      <c r="J231">
        <f>F231*G231</f>
        <v>2752.75</v>
      </c>
      <c r="K231">
        <f>F231*H231</f>
        <v>1927.75</v>
      </c>
      <c r="L231">
        <f>J231-K231</f>
        <v>825</v>
      </c>
      <c r="M231" s="5">
        <f>L231/J231</f>
        <v>0.29970029970029971</v>
      </c>
      <c r="N231" t="str">
        <f>IF(ISNA(VLOOKUP(A231,'Returns Data'!A:A,1,0)),"No","Yes")</f>
        <v>No</v>
      </c>
      <c r="O231" t="s">
        <v>10085</v>
      </c>
      <c r="P231" t="str">
        <f>IFERROR(VLOOKUP(A231,'Ratings Data'!A:C,3,0),"No Rating")</f>
        <v>No Rating</v>
      </c>
      <c r="Q231" t="s">
        <v>10058</v>
      </c>
      <c r="R231" s="5">
        <f t="shared" si="3"/>
        <v>-0.14960890195981513</v>
      </c>
    </row>
    <row r="232" spans="1:18" x14ac:dyDescent="0.3">
      <c r="A232" t="s">
        <v>1856</v>
      </c>
      <c r="B232" s="2">
        <v>45514</v>
      </c>
      <c r="C232" t="s">
        <v>10017</v>
      </c>
      <c r="D232" t="s">
        <v>10032</v>
      </c>
      <c r="E232" t="s">
        <v>10037</v>
      </c>
      <c r="F232">
        <v>12</v>
      </c>
      <c r="G232">
        <v>449.72</v>
      </c>
      <c r="H232">
        <v>386.3</v>
      </c>
      <c r="I232" t="s">
        <v>10040</v>
      </c>
      <c r="J232">
        <f>F232*G232</f>
        <v>5396.64</v>
      </c>
      <c r="K232">
        <f>F232*H232</f>
        <v>4635.6000000000004</v>
      </c>
      <c r="L232">
        <f>J232-K232</f>
        <v>761.04</v>
      </c>
      <c r="M232" s="5">
        <f>L232/J232</f>
        <v>0.14102107978297607</v>
      </c>
      <c r="N232" t="str">
        <f>IF(ISNA(VLOOKUP(A232,'Returns Data'!A:A,1,0)),"No","Yes")</f>
        <v>No</v>
      </c>
      <c r="O232" t="s">
        <v>10085</v>
      </c>
      <c r="P232" t="str">
        <f>IFERROR(VLOOKUP(A232,'Ratings Data'!A:C,3,0),"No Rating")</f>
        <v>No Rating</v>
      </c>
      <c r="Q232" t="s">
        <v>10058</v>
      </c>
      <c r="R232" s="5">
        <f t="shared" si="3"/>
        <v>0.96045409136318238</v>
      </c>
    </row>
    <row r="233" spans="1:18" x14ac:dyDescent="0.3">
      <c r="A233" t="s">
        <v>1898</v>
      </c>
      <c r="B233" s="2">
        <v>45514</v>
      </c>
      <c r="C233" t="s">
        <v>10025</v>
      </c>
      <c r="D233" t="s">
        <v>10033</v>
      </c>
      <c r="E233" t="s">
        <v>10038</v>
      </c>
      <c r="F233">
        <v>10</v>
      </c>
      <c r="G233">
        <v>141.24</v>
      </c>
      <c r="H233">
        <v>101.92</v>
      </c>
      <c r="I233" t="s">
        <v>10040</v>
      </c>
      <c r="J233">
        <f>F233*G233</f>
        <v>1412.4</v>
      </c>
      <c r="K233">
        <f>F233*H233</f>
        <v>1019.2</v>
      </c>
      <c r="L233">
        <f>J233-K233</f>
        <v>393.20000000000005</v>
      </c>
      <c r="M233" s="5">
        <f>L233/J233</f>
        <v>0.27839139054092327</v>
      </c>
      <c r="N233" t="str">
        <f>IF(ISNA(VLOOKUP(A233,'Returns Data'!A:A,1,0)),"No","Yes")</f>
        <v>No</v>
      </c>
      <c r="O233" t="s">
        <v>10085</v>
      </c>
      <c r="P233" t="str">
        <f>IFERROR(VLOOKUP(A233,'Ratings Data'!A:C,3,0),"No Rating")</f>
        <v>No Rating</v>
      </c>
      <c r="Q233" t="s">
        <v>10058</v>
      </c>
      <c r="R233" s="5">
        <f t="shared" si="3"/>
        <v>-0.73828159743840616</v>
      </c>
    </row>
    <row r="234" spans="1:18" x14ac:dyDescent="0.3">
      <c r="A234" t="s">
        <v>1909</v>
      </c>
      <c r="B234" s="2">
        <v>45514</v>
      </c>
      <c r="C234" t="s">
        <v>10022</v>
      </c>
      <c r="D234" t="s">
        <v>10033</v>
      </c>
      <c r="E234" t="s">
        <v>10034</v>
      </c>
      <c r="F234">
        <v>13</v>
      </c>
      <c r="G234">
        <v>432.96</v>
      </c>
      <c r="H234">
        <v>306.95999999999998</v>
      </c>
      <c r="I234" t="s">
        <v>10040</v>
      </c>
      <c r="J234">
        <f>F234*G234</f>
        <v>5628.48</v>
      </c>
      <c r="K234">
        <f>F234*H234</f>
        <v>3990.4799999999996</v>
      </c>
      <c r="L234">
        <f>J234-K234</f>
        <v>1638</v>
      </c>
      <c r="M234" s="5">
        <f>L234/J234</f>
        <v>0.29101995565410199</v>
      </c>
      <c r="N234" t="str">
        <f>IF(ISNA(VLOOKUP(A234,'Returns Data'!A:A,1,0)),"No","Yes")</f>
        <v>No</v>
      </c>
      <c r="O234" t="s">
        <v>10085</v>
      </c>
      <c r="P234" t="str">
        <f>IFERROR(VLOOKUP(A234,'Ratings Data'!A:C,3,0),"No Rating")</f>
        <v>No Rating</v>
      </c>
      <c r="Q234" t="s">
        <v>10058</v>
      </c>
      <c r="R234" s="5">
        <f t="shared" si="3"/>
        <v>2.9850467289719624</v>
      </c>
    </row>
    <row r="235" spans="1:18" x14ac:dyDescent="0.3">
      <c r="A235" t="s">
        <v>2100</v>
      </c>
      <c r="B235" s="2">
        <v>45514</v>
      </c>
      <c r="C235" t="s">
        <v>10022</v>
      </c>
      <c r="D235" t="s">
        <v>10033</v>
      </c>
      <c r="E235" t="s">
        <v>10038</v>
      </c>
      <c r="F235">
        <v>15</v>
      </c>
      <c r="G235">
        <v>494.2</v>
      </c>
      <c r="H235">
        <v>403.15</v>
      </c>
      <c r="I235" t="s">
        <v>10039</v>
      </c>
      <c r="J235">
        <f>F235*G235</f>
        <v>7413</v>
      </c>
      <c r="K235">
        <f>F235*H235</f>
        <v>6047.25</v>
      </c>
      <c r="L235">
        <f>J235-K235</f>
        <v>1365.75</v>
      </c>
      <c r="M235" s="5">
        <f>L235/J235</f>
        <v>0.18423715095103196</v>
      </c>
      <c r="N235" t="str">
        <f>IF(ISNA(VLOOKUP(A235,'Returns Data'!A:A,1,0)),"No","Yes")</f>
        <v>No</v>
      </c>
      <c r="O235" t="s">
        <v>10085</v>
      </c>
      <c r="P235" t="str">
        <f>IFERROR(VLOOKUP(A235,'Ratings Data'!A:C,3,0),"No Rating")</f>
        <v>No Rating</v>
      </c>
      <c r="Q235" t="s">
        <v>10058</v>
      </c>
      <c r="R235" s="5">
        <f t="shared" si="3"/>
        <v>0.31705185058843605</v>
      </c>
    </row>
    <row r="236" spans="1:18" x14ac:dyDescent="0.3">
      <c r="A236" t="s">
        <v>2588</v>
      </c>
      <c r="B236" s="2">
        <v>45514</v>
      </c>
      <c r="C236" t="s">
        <v>10017</v>
      </c>
      <c r="D236" t="s">
        <v>10032</v>
      </c>
      <c r="E236" t="s">
        <v>10037</v>
      </c>
      <c r="F236">
        <v>12</v>
      </c>
      <c r="G236">
        <v>74.680000000000007</v>
      </c>
      <c r="H236">
        <v>59.06</v>
      </c>
      <c r="I236" t="s">
        <v>10040</v>
      </c>
      <c r="J236">
        <f>F236*G236</f>
        <v>896.16000000000008</v>
      </c>
      <c r="K236">
        <f>F236*H236</f>
        <v>708.72</v>
      </c>
      <c r="L236">
        <f>J236-K236</f>
        <v>187.44000000000005</v>
      </c>
      <c r="M236" s="5">
        <f>L236/J236</f>
        <v>0.20915907873594006</v>
      </c>
      <c r="N236" t="str">
        <f>IF(ISNA(VLOOKUP(A236,'Returns Data'!A:A,1,0)),"No","Yes")</f>
        <v>No</v>
      </c>
      <c r="O236" t="s">
        <v>10085</v>
      </c>
      <c r="P236" t="str">
        <f>IFERROR(VLOOKUP(A236,'Ratings Data'!A:C,3,0),"No Rating")</f>
        <v>No Rating</v>
      </c>
      <c r="Q236" t="s">
        <v>10058</v>
      </c>
      <c r="R236" s="5">
        <f t="shared" si="3"/>
        <v>-0.87910967219749092</v>
      </c>
    </row>
    <row r="237" spans="1:18" x14ac:dyDescent="0.3">
      <c r="A237" t="s">
        <v>2963</v>
      </c>
      <c r="B237" s="2">
        <v>45514</v>
      </c>
      <c r="C237" t="s">
        <v>10026</v>
      </c>
      <c r="D237" t="s">
        <v>10031</v>
      </c>
      <c r="E237" t="s">
        <v>10038</v>
      </c>
      <c r="F237">
        <v>13</v>
      </c>
      <c r="G237">
        <v>37.950000000000003</v>
      </c>
      <c r="H237">
        <v>28.32</v>
      </c>
      <c r="I237" t="s">
        <v>10039</v>
      </c>
      <c r="J237">
        <f>F237*G237</f>
        <v>493.35</v>
      </c>
      <c r="K237">
        <f>F237*H237</f>
        <v>368.16</v>
      </c>
      <c r="L237">
        <f>J237-K237</f>
        <v>125.19</v>
      </c>
      <c r="M237" s="5">
        <f>L237/J237</f>
        <v>0.25375494071146243</v>
      </c>
      <c r="N237" t="str">
        <f>IF(ISNA(VLOOKUP(A237,'Returns Data'!A:A,1,0)),"No","Yes")</f>
        <v>No</v>
      </c>
      <c r="O237" t="s">
        <v>10085</v>
      </c>
      <c r="P237" t="str">
        <f>IFERROR(VLOOKUP(A237,'Ratings Data'!A:C,3,0),"No Rating")</f>
        <v>No Rating</v>
      </c>
      <c r="Q237" t="s">
        <v>10058</v>
      </c>
      <c r="R237" s="5">
        <f t="shared" si="3"/>
        <v>-0.44948446705945372</v>
      </c>
    </row>
    <row r="238" spans="1:18" x14ac:dyDescent="0.3">
      <c r="A238" t="s">
        <v>2984</v>
      </c>
      <c r="B238" s="2">
        <v>45514</v>
      </c>
      <c r="C238" t="s">
        <v>10018</v>
      </c>
      <c r="D238" t="s">
        <v>10033</v>
      </c>
      <c r="E238" t="s">
        <v>10038</v>
      </c>
      <c r="F238">
        <v>13</v>
      </c>
      <c r="G238">
        <v>154.15</v>
      </c>
      <c r="H238">
        <v>114.85</v>
      </c>
      <c r="I238" t="s">
        <v>10040</v>
      </c>
      <c r="J238">
        <f>F238*G238</f>
        <v>2003.95</v>
      </c>
      <c r="K238">
        <f>F238*H238</f>
        <v>1493.05</v>
      </c>
      <c r="L238">
        <f>J238-K238</f>
        <v>510.90000000000009</v>
      </c>
      <c r="M238" s="5">
        <f>L238/J238</f>
        <v>0.25494648070061632</v>
      </c>
      <c r="N238" t="str">
        <f>IF(ISNA(VLOOKUP(A238,'Returns Data'!A:A,1,0)),"No","Yes")</f>
        <v>No</v>
      </c>
      <c r="O238" t="s">
        <v>10085</v>
      </c>
      <c r="P238" t="str">
        <f>IFERROR(VLOOKUP(A238,'Ratings Data'!A:C,3,0),"No Rating")</f>
        <v>No Rating</v>
      </c>
      <c r="Q238" t="s">
        <v>10058</v>
      </c>
      <c r="R238" s="5">
        <f t="shared" si="3"/>
        <v>3.0619235836627139</v>
      </c>
    </row>
    <row r="239" spans="1:18" x14ac:dyDescent="0.3">
      <c r="A239" t="s">
        <v>3941</v>
      </c>
      <c r="B239" s="2">
        <v>45514</v>
      </c>
      <c r="C239" t="s">
        <v>10021</v>
      </c>
      <c r="D239" t="s">
        <v>10031</v>
      </c>
      <c r="E239" t="s">
        <v>10034</v>
      </c>
      <c r="F239">
        <v>13</v>
      </c>
      <c r="G239">
        <v>23.75</v>
      </c>
      <c r="H239">
        <v>21.12</v>
      </c>
      <c r="I239" t="s">
        <v>10040</v>
      </c>
      <c r="J239">
        <f>F239*G239</f>
        <v>308.75</v>
      </c>
      <c r="K239">
        <f>F239*H239</f>
        <v>274.56</v>
      </c>
      <c r="L239">
        <f>J239-K239</f>
        <v>34.19</v>
      </c>
      <c r="M239" s="5">
        <f>L239/J239</f>
        <v>0.11073684210526315</v>
      </c>
      <c r="N239" t="str">
        <f>IF(ISNA(VLOOKUP(A239,'Returns Data'!A:A,1,0)),"No","Yes")</f>
        <v>No</v>
      </c>
      <c r="O239" t="s">
        <v>10085</v>
      </c>
      <c r="P239" t="str">
        <f>IFERROR(VLOOKUP(A239,'Ratings Data'!A:C,3,0),"No Rating")</f>
        <v>No Rating</v>
      </c>
      <c r="Q239" t="s">
        <v>10058</v>
      </c>
      <c r="R239" s="5">
        <f t="shared" si="3"/>
        <v>-0.84592928965293546</v>
      </c>
    </row>
    <row r="240" spans="1:18" x14ac:dyDescent="0.3">
      <c r="A240" t="s">
        <v>4742</v>
      </c>
      <c r="B240" s="2">
        <v>45514</v>
      </c>
      <c r="C240" t="s">
        <v>10024</v>
      </c>
      <c r="D240" t="s">
        <v>10029</v>
      </c>
      <c r="E240" t="s">
        <v>10035</v>
      </c>
      <c r="F240">
        <v>14</v>
      </c>
      <c r="G240">
        <v>459.85</v>
      </c>
      <c r="H240">
        <v>326.10000000000002</v>
      </c>
      <c r="I240" t="s">
        <v>10039</v>
      </c>
      <c r="J240">
        <f>F240*G240</f>
        <v>6437.9000000000005</v>
      </c>
      <c r="K240">
        <f>F240*H240</f>
        <v>4565.4000000000005</v>
      </c>
      <c r="L240">
        <f>J240-K240</f>
        <v>1872.5</v>
      </c>
      <c r="M240" s="5">
        <f>L240/J240</f>
        <v>0.2908557138197238</v>
      </c>
      <c r="N240" t="str">
        <f>IF(ISNA(VLOOKUP(A240,'Returns Data'!A:A,1,0)),"No","Yes")</f>
        <v>No</v>
      </c>
      <c r="O240" t="s">
        <v>10085</v>
      </c>
      <c r="P240" t="str">
        <f>IFERROR(VLOOKUP(A240,'Ratings Data'!A:C,3,0),"No Rating")</f>
        <v>No Rating</v>
      </c>
      <c r="Q240" t="s">
        <v>10058</v>
      </c>
      <c r="R240" s="5">
        <f t="shared" si="3"/>
        <v>19.851497975708504</v>
      </c>
    </row>
    <row r="241" spans="1:18" x14ac:dyDescent="0.3">
      <c r="A241" t="s">
        <v>5435</v>
      </c>
      <c r="B241" s="2">
        <v>45514</v>
      </c>
      <c r="C241" t="s">
        <v>10009</v>
      </c>
      <c r="D241" t="s">
        <v>10029</v>
      </c>
      <c r="E241" t="s">
        <v>10034</v>
      </c>
      <c r="F241">
        <v>13</v>
      </c>
      <c r="G241">
        <v>265.49</v>
      </c>
      <c r="H241">
        <v>204.68</v>
      </c>
      <c r="I241" t="s">
        <v>10039</v>
      </c>
      <c r="J241">
        <f>F241*G241</f>
        <v>3451.37</v>
      </c>
      <c r="K241">
        <f>F241*H241</f>
        <v>2660.84</v>
      </c>
      <c r="L241">
        <f>J241-K241</f>
        <v>790.52999999999975</v>
      </c>
      <c r="M241" s="5">
        <f>L241/J241</f>
        <v>0.22904817507250738</v>
      </c>
      <c r="N241" t="str">
        <f>IF(ISNA(VLOOKUP(A241,'Returns Data'!A:A,1,0)),"No","Yes")</f>
        <v>No</v>
      </c>
      <c r="O241" t="s">
        <v>10085</v>
      </c>
      <c r="P241" t="str">
        <f>IFERROR(VLOOKUP(A241,'Ratings Data'!A:C,3,0),"No Rating")</f>
        <v>No Rating</v>
      </c>
      <c r="Q241" t="s">
        <v>10058</v>
      </c>
      <c r="R241" s="5">
        <f t="shared" si="3"/>
        <v>-0.46389816555087843</v>
      </c>
    </row>
    <row r="242" spans="1:18" x14ac:dyDescent="0.3">
      <c r="A242" t="s">
        <v>6355</v>
      </c>
      <c r="B242" s="2">
        <v>45514</v>
      </c>
      <c r="C242" t="s">
        <v>10019</v>
      </c>
      <c r="D242" t="s">
        <v>10031</v>
      </c>
      <c r="E242" t="s">
        <v>10038</v>
      </c>
      <c r="F242">
        <v>11</v>
      </c>
      <c r="G242">
        <v>429.45</v>
      </c>
      <c r="H242">
        <v>288.08</v>
      </c>
      <c r="I242" t="s">
        <v>10039</v>
      </c>
      <c r="J242">
        <f>F242*G242</f>
        <v>4723.95</v>
      </c>
      <c r="K242">
        <f>F242*H242</f>
        <v>3168.8799999999997</v>
      </c>
      <c r="L242">
        <f>J242-K242</f>
        <v>1555.0700000000002</v>
      </c>
      <c r="M242" s="5">
        <f>L242/J242</f>
        <v>0.32918849691465835</v>
      </c>
      <c r="N242" t="str">
        <f>IF(ISNA(VLOOKUP(A242,'Returns Data'!A:A,1,0)),"No","Yes")</f>
        <v>No</v>
      </c>
      <c r="O242" t="s">
        <v>10085</v>
      </c>
      <c r="P242" t="str">
        <f>IFERROR(VLOOKUP(A242,'Ratings Data'!A:C,3,0),"No Rating")</f>
        <v>No Rating</v>
      </c>
      <c r="Q242" t="s">
        <v>10058</v>
      </c>
      <c r="R242" s="5">
        <f t="shared" si="3"/>
        <v>0.36871734992191507</v>
      </c>
    </row>
    <row r="243" spans="1:18" x14ac:dyDescent="0.3">
      <c r="A243" t="s">
        <v>7223</v>
      </c>
      <c r="B243" s="2">
        <v>45514</v>
      </c>
      <c r="C243" t="s">
        <v>10016</v>
      </c>
      <c r="D243" t="s">
        <v>10032</v>
      </c>
      <c r="E243" t="s">
        <v>10035</v>
      </c>
      <c r="F243">
        <v>15</v>
      </c>
      <c r="G243">
        <v>262.67</v>
      </c>
      <c r="H243">
        <v>233.86</v>
      </c>
      <c r="I243" t="s">
        <v>10040</v>
      </c>
      <c r="J243">
        <f>F243*G243</f>
        <v>3940.05</v>
      </c>
      <c r="K243">
        <f>F243*H243</f>
        <v>3507.9</v>
      </c>
      <c r="L243">
        <f>J243-K243</f>
        <v>432.15000000000009</v>
      </c>
      <c r="M243" s="5">
        <f>L243/J243</f>
        <v>0.1096813492214566</v>
      </c>
      <c r="N243" t="str">
        <f>IF(ISNA(VLOOKUP(A243,'Returns Data'!A:A,1,0)),"No","Yes")</f>
        <v>No</v>
      </c>
      <c r="O243" t="s">
        <v>10085</v>
      </c>
      <c r="P243" t="str">
        <f>IFERROR(VLOOKUP(A243,'Ratings Data'!A:C,3,0),"No Rating")</f>
        <v>No Rating</v>
      </c>
      <c r="Q243" t="s">
        <v>10058</v>
      </c>
      <c r="R243" s="5">
        <f t="shared" si="3"/>
        <v>-0.16594163782427834</v>
      </c>
    </row>
    <row r="244" spans="1:18" x14ac:dyDescent="0.3">
      <c r="A244" t="s">
        <v>7530</v>
      </c>
      <c r="B244" s="2">
        <v>45514</v>
      </c>
      <c r="C244" t="s">
        <v>10022</v>
      </c>
      <c r="D244" t="s">
        <v>10033</v>
      </c>
      <c r="E244" t="s">
        <v>10034</v>
      </c>
      <c r="F244">
        <v>7</v>
      </c>
      <c r="G244">
        <v>308.42</v>
      </c>
      <c r="H244">
        <v>216.9</v>
      </c>
      <c r="I244" t="s">
        <v>10040</v>
      </c>
      <c r="J244">
        <f>F244*G244</f>
        <v>2158.94</v>
      </c>
      <c r="K244">
        <f>F244*H244</f>
        <v>1518.3</v>
      </c>
      <c r="L244">
        <f>J244-K244</f>
        <v>640.6400000000001</v>
      </c>
      <c r="M244" s="5">
        <f>L244/J244</f>
        <v>0.29673821412359774</v>
      </c>
      <c r="N244" t="str">
        <f>IF(ISNA(VLOOKUP(A244,'Returns Data'!A:A,1,0)),"No","Yes")</f>
        <v>No</v>
      </c>
      <c r="O244" t="s">
        <v>10085</v>
      </c>
      <c r="P244" t="str">
        <f>IFERROR(VLOOKUP(A244,'Ratings Data'!A:C,3,0),"No Rating")</f>
        <v>No Rating</v>
      </c>
      <c r="Q244" t="s">
        <v>10058</v>
      </c>
      <c r="R244" s="5">
        <f t="shared" si="3"/>
        <v>-0.45205263892590197</v>
      </c>
    </row>
    <row r="245" spans="1:18" x14ac:dyDescent="0.3">
      <c r="A245" t="s">
        <v>7690</v>
      </c>
      <c r="B245" s="2">
        <v>45514</v>
      </c>
      <c r="C245" t="s">
        <v>10010</v>
      </c>
      <c r="D245" t="s">
        <v>10029</v>
      </c>
      <c r="E245" t="s">
        <v>10036</v>
      </c>
      <c r="F245">
        <v>15</v>
      </c>
      <c r="G245">
        <v>279.43</v>
      </c>
      <c r="H245">
        <v>214.45</v>
      </c>
      <c r="I245" t="s">
        <v>10039</v>
      </c>
      <c r="J245">
        <f>F245*G245</f>
        <v>4191.45</v>
      </c>
      <c r="K245">
        <f>F245*H245</f>
        <v>3216.75</v>
      </c>
      <c r="L245">
        <f>J245-K245</f>
        <v>974.69999999999982</v>
      </c>
      <c r="M245" s="5">
        <f>L245/J245</f>
        <v>0.23254482339047344</v>
      </c>
      <c r="N245" t="str">
        <f>IF(ISNA(VLOOKUP(A245,'Returns Data'!A:A,1,0)),"No","Yes")</f>
        <v>No</v>
      </c>
      <c r="O245" t="s">
        <v>10085</v>
      </c>
      <c r="P245" t="str">
        <f>IFERROR(VLOOKUP(A245,'Ratings Data'!A:C,3,0),"No Rating")</f>
        <v>No Rating</v>
      </c>
      <c r="Q245" t="s">
        <v>10058</v>
      </c>
      <c r="R245" s="5">
        <f t="shared" si="3"/>
        <v>0.9414388542525497</v>
      </c>
    </row>
    <row r="246" spans="1:18" x14ac:dyDescent="0.3">
      <c r="A246" t="s">
        <v>8017</v>
      </c>
      <c r="B246" s="2">
        <v>45514</v>
      </c>
      <c r="C246" t="s">
        <v>10022</v>
      </c>
      <c r="D246" t="s">
        <v>10033</v>
      </c>
      <c r="E246" t="s">
        <v>10035</v>
      </c>
      <c r="F246">
        <v>17</v>
      </c>
      <c r="G246">
        <v>98.09</v>
      </c>
      <c r="H246">
        <v>67.53</v>
      </c>
      <c r="I246" t="s">
        <v>10039</v>
      </c>
      <c r="J246">
        <f>F246*G246</f>
        <v>1667.53</v>
      </c>
      <c r="K246">
        <f>F246*H246</f>
        <v>1148.01</v>
      </c>
      <c r="L246">
        <f>J246-K246</f>
        <v>519.52</v>
      </c>
      <c r="M246" s="5">
        <f>L246/J246</f>
        <v>0.31155061678050772</v>
      </c>
      <c r="N246" t="str">
        <f>IF(ISNA(VLOOKUP(A246,'Returns Data'!A:A,1,0)),"No","Yes")</f>
        <v>No</v>
      </c>
      <c r="O246" t="s">
        <v>10085</v>
      </c>
      <c r="P246" t="str">
        <f>IFERROR(VLOOKUP(A246,'Ratings Data'!A:C,3,0),"No Rating")</f>
        <v>No Rating</v>
      </c>
      <c r="Q246" t="s">
        <v>10058</v>
      </c>
      <c r="R246" s="5">
        <f t="shared" si="3"/>
        <v>-0.60215915733218817</v>
      </c>
    </row>
    <row r="247" spans="1:18" x14ac:dyDescent="0.3">
      <c r="A247" t="s">
        <v>8603</v>
      </c>
      <c r="B247" s="2">
        <v>45514</v>
      </c>
      <c r="C247" t="s">
        <v>10021</v>
      </c>
      <c r="D247" t="s">
        <v>10031</v>
      </c>
      <c r="E247" t="s">
        <v>10035</v>
      </c>
      <c r="F247">
        <v>2</v>
      </c>
      <c r="G247">
        <v>170.73</v>
      </c>
      <c r="H247">
        <v>137.87</v>
      </c>
      <c r="I247" t="s">
        <v>10040</v>
      </c>
      <c r="J247">
        <f>F247*G247</f>
        <v>341.46</v>
      </c>
      <c r="K247">
        <f>F247*H247</f>
        <v>275.74</v>
      </c>
      <c r="L247">
        <f>J247-K247</f>
        <v>65.71999999999997</v>
      </c>
      <c r="M247" s="5">
        <f>L247/J247</f>
        <v>0.19246763896210384</v>
      </c>
      <c r="N247" t="str">
        <f>IF(ISNA(VLOOKUP(A247,'Returns Data'!A:A,1,0)),"No","Yes")</f>
        <v>No</v>
      </c>
      <c r="O247" t="s">
        <v>10085</v>
      </c>
      <c r="P247" t="str">
        <f>IFERROR(VLOOKUP(A247,'Ratings Data'!A:C,3,0),"No Rating")</f>
        <v>No Rating</v>
      </c>
      <c r="Q247" t="s">
        <v>10058</v>
      </c>
      <c r="R247" s="5">
        <f t="shared" si="3"/>
        <v>-0.79523007082331354</v>
      </c>
    </row>
    <row r="248" spans="1:18" x14ac:dyDescent="0.3">
      <c r="A248" t="s">
        <v>9306</v>
      </c>
      <c r="B248" s="2">
        <v>45514</v>
      </c>
      <c r="C248" t="s">
        <v>10024</v>
      </c>
      <c r="D248" t="s">
        <v>10029</v>
      </c>
      <c r="E248" t="s">
        <v>10035</v>
      </c>
      <c r="F248">
        <v>3</v>
      </c>
      <c r="G248">
        <v>286.31</v>
      </c>
      <c r="H248">
        <v>230.06</v>
      </c>
      <c r="I248" t="s">
        <v>10039</v>
      </c>
      <c r="J248">
        <f>F248*G248</f>
        <v>858.93000000000006</v>
      </c>
      <c r="K248">
        <f>F248*H248</f>
        <v>690.18000000000006</v>
      </c>
      <c r="L248">
        <f>J248-K248</f>
        <v>168.75</v>
      </c>
      <c r="M248" s="5">
        <f>L248/J248</f>
        <v>0.19646536970416681</v>
      </c>
      <c r="N248" t="str">
        <f>IF(ISNA(VLOOKUP(A248,'Returns Data'!A:A,1,0)),"No","Yes")</f>
        <v>No</v>
      </c>
      <c r="O248" t="s">
        <v>10085</v>
      </c>
      <c r="P248" t="str">
        <f>IFERROR(VLOOKUP(A248,'Ratings Data'!A:C,3,0),"No Rating")</f>
        <v>No Rating</v>
      </c>
      <c r="Q248" t="s">
        <v>10058</v>
      </c>
      <c r="R248" s="5">
        <f t="shared" si="3"/>
        <v>1.515463011772975</v>
      </c>
    </row>
    <row r="249" spans="1:18" x14ac:dyDescent="0.3">
      <c r="A249" t="s">
        <v>9570</v>
      </c>
      <c r="B249" s="2">
        <v>45514</v>
      </c>
      <c r="C249" t="s">
        <v>10027</v>
      </c>
      <c r="D249" t="s">
        <v>10032</v>
      </c>
      <c r="E249" t="s">
        <v>10035</v>
      </c>
      <c r="F249">
        <v>15</v>
      </c>
      <c r="G249">
        <v>29.89</v>
      </c>
      <c r="H249">
        <v>20.309999999999999</v>
      </c>
      <c r="I249" t="s">
        <v>10039</v>
      </c>
      <c r="J249">
        <f>F249*G249</f>
        <v>448.35</v>
      </c>
      <c r="K249">
        <f>F249*H249</f>
        <v>304.64999999999998</v>
      </c>
      <c r="L249">
        <f>J249-K249</f>
        <v>143.70000000000005</v>
      </c>
      <c r="M249" s="5">
        <f>L249/J249</f>
        <v>0.32050853128136508</v>
      </c>
      <c r="N249" t="str">
        <f>IF(ISNA(VLOOKUP(A249,'Returns Data'!A:A,1,0)),"No","Yes")</f>
        <v>No</v>
      </c>
      <c r="O249" t="s">
        <v>10085</v>
      </c>
      <c r="P249" t="str">
        <f>IFERROR(VLOOKUP(A249,'Ratings Data'!A:C,3,0),"No Rating")</f>
        <v>No Rating</v>
      </c>
      <c r="Q249" t="s">
        <v>10058</v>
      </c>
      <c r="R249" s="5">
        <f t="shared" si="3"/>
        <v>-0.4780133421815515</v>
      </c>
    </row>
    <row r="250" spans="1:18" x14ac:dyDescent="0.3">
      <c r="A250" t="s">
        <v>683</v>
      </c>
      <c r="B250" s="2">
        <v>45515</v>
      </c>
      <c r="C250" t="s">
        <v>10026</v>
      </c>
      <c r="D250" t="s">
        <v>10031</v>
      </c>
      <c r="E250" t="s">
        <v>10035</v>
      </c>
      <c r="F250">
        <v>9</v>
      </c>
      <c r="G250">
        <v>302.23</v>
      </c>
      <c r="H250">
        <v>209.46</v>
      </c>
      <c r="I250" t="s">
        <v>10040</v>
      </c>
      <c r="J250">
        <f>F250*G250</f>
        <v>2720.07</v>
      </c>
      <c r="K250">
        <f>F250*H250</f>
        <v>1885.14</v>
      </c>
      <c r="L250">
        <f>J250-K250</f>
        <v>834.93000000000006</v>
      </c>
      <c r="M250" s="5">
        <f>L250/J250</f>
        <v>0.30695165933229662</v>
      </c>
      <c r="N250" t="str">
        <f>IF(ISNA(VLOOKUP(A250,'Returns Data'!A:A,1,0)),"No","Yes")</f>
        <v>No</v>
      </c>
      <c r="O250" t="s">
        <v>10085</v>
      </c>
      <c r="P250" t="str">
        <f>IFERROR(VLOOKUP(A250,'Ratings Data'!A:C,3,0),"No Rating")</f>
        <v>No Rating</v>
      </c>
      <c r="Q250" t="s">
        <v>10058</v>
      </c>
      <c r="R250" s="5">
        <f t="shared" si="3"/>
        <v>5.0668450986952163</v>
      </c>
    </row>
    <row r="251" spans="1:18" x14ac:dyDescent="0.3">
      <c r="A251" t="s">
        <v>1318</v>
      </c>
      <c r="B251" s="2">
        <v>45515</v>
      </c>
      <c r="C251" t="s">
        <v>10021</v>
      </c>
      <c r="D251" t="s">
        <v>10031</v>
      </c>
      <c r="E251" t="s">
        <v>10038</v>
      </c>
      <c r="F251">
        <v>13</v>
      </c>
      <c r="G251">
        <v>115.34</v>
      </c>
      <c r="H251">
        <v>70.349999999999994</v>
      </c>
      <c r="I251" t="s">
        <v>10039</v>
      </c>
      <c r="J251">
        <f>F251*G251</f>
        <v>1499.42</v>
      </c>
      <c r="K251">
        <f>F251*H251</f>
        <v>914.55</v>
      </c>
      <c r="L251">
        <f>J251-K251</f>
        <v>584.87000000000012</v>
      </c>
      <c r="M251" s="5">
        <f>L251/J251</f>
        <v>0.39006415814114798</v>
      </c>
      <c r="N251" t="str">
        <f>IF(ISNA(VLOOKUP(A251,'Returns Data'!A:A,1,0)),"No","Yes")</f>
        <v>No</v>
      </c>
      <c r="O251" t="s">
        <v>10085</v>
      </c>
      <c r="P251" t="str">
        <f>IFERROR(VLOOKUP(A251,'Ratings Data'!A:C,3,0),"No Rating")</f>
        <v>No Rating</v>
      </c>
      <c r="Q251" t="s">
        <v>10058</v>
      </c>
      <c r="R251" s="5">
        <f t="shared" si="3"/>
        <v>-0.44875683346384471</v>
      </c>
    </row>
    <row r="252" spans="1:18" x14ac:dyDescent="0.3">
      <c r="A252" t="s">
        <v>1572</v>
      </c>
      <c r="B252" s="2">
        <v>45515</v>
      </c>
      <c r="C252" t="s">
        <v>10014</v>
      </c>
      <c r="D252" t="s">
        <v>10030</v>
      </c>
      <c r="E252" t="s">
        <v>10034</v>
      </c>
      <c r="F252">
        <v>9</v>
      </c>
      <c r="G252">
        <v>272.97000000000003</v>
      </c>
      <c r="H252">
        <v>218.03</v>
      </c>
      <c r="I252" t="s">
        <v>10040</v>
      </c>
      <c r="J252">
        <f>F252*G252</f>
        <v>2456.7300000000005</v>
      </c>
      <c r="K252">
        <f>F252*H252</f>
        <v>1962.27</v>
      </c>
      <c r="L252">
        <f>J252-K252</f>
        <v>494.46000000000049</v>
      </c>
      <c r="M252" s="5">
        <f>L252/J252</f>
        <v>0.20126753855735077</v>
      </c>
      <c r="N252" t="str">
        <f>IF(ISNA(VLOOKUP(A252,'Returns Data'!A:A,1,0)),"No","Yes")</f>
        <v>No</v>
      </c>
      <c r="O252" t="s">
        <v>10085</v>
      </c>
      <c r="P252" t="str">
        <f>IFERROR(VLOOKUP(A252,'Ratings Data'!A:C,3,0),"No Rating")</f>
        <v>No Rating</v>
      </c>
      <c r="Q252" t="s">
        <v>10058</v>
      </c>
      <c r="R252" s="5">
        <f t="shared" si="3"/>
        <v>0.63845353536700877</v>
      </c>
    </row>
    <row r="253" spans="1:18" x14ac:dyDescent="0.3">
      <c r="A253" t="s">
        <v>2446</v>
      </c>
      <c r="B253" s="2">
        <v>45515</v>
      </c>
      <c r="C253" t="s">
        <v>10021</v>
      </c>
      <c r="D253" t="s">
        <v>10031</v>
      </c>
      <c r="E253" t="s">
        <v>10034</v>
      </c>
      <c r="F253">
        <v>16</v>
      </c>
      <c r="G253">
        <v>186.11</v>
      </c>
      <c r="H253">
        <v>114.48</v>
      </c>
      <c r="I253" t="s">
        <v>10039</v>
      </c>
      <c r="J253">
        <f>F253*G253</f>
        <v>2977.76</v>
      </c>
      <c r="K253">
        <f>F253*H253</f>
        <v>1831.68</v>
      </c>
      <c r="L253">
        <f>J253-K253</f>
        <v>1146.0800000000002</v>
      </c>
      <c r="M253" s="5">
        <f>L253/J253</f>
        <v>0.38487990973080438</v>
      </c>
      <c r="N253" t="str">
        <f>IF(ISNA(VLOOKUP(A253,'Returns Data'!A:A,1,0)),"No","Yes")</f>
        <v>No</v>
      </c>
      <c r="O253" t="s">
        <v>10085</v>
      </c>
      <c r="P253" t="str">
        <f>IFERROR(VLOOKUP(A253,'Ratings Data'!A:C,3,0),"No Rating")</f>
        <v>No Rating</v>
      </c>
      <c r="Q253" t="s">
        <v>10058</v>
      </c>
      <c r="R253" s="5">
        <f t="shared" si="3"/>
        <v>0.21208272785369156</v>
      </c>
    </row>
    <row r="254" spans="1:18" x14ac:dyDescent="0.3">
      <c r="A254" t="s">
        <v>3068</v>
      </c>
      <c r="B254" s="2">
        <v>45515</v>
      </c>
      <c r="C254" t="s">
        <v>10017</v>
      </c>
      <c r="D254" t="s">
        <v>10032</v>
      </c>
      <c r="E254" t="s">
        <v>10034</v>
      </c>
      <c r="F254">
        <v>6</v>
      </c>
      <c r="G254">
        <v>92.15</v>
      </c>
      <c r="H254">
        <v>64.02</v>
      </c>
      <c r="I254" t="s">
        <v>10039</v>
      </c>
      <c r="J254">
        <f>F254*G254</f>
        <v>552.90000000000009</v>
      </c>
      <c r="K254">
        <f>F254*H254</f>
        <v>384.12</v>
      </c>
      <c r="L254">
        <f>J254-K254</f>
        <v>168.78000000000009</v>
      </c>
      <c r="M254" s="5">
        <f>L254/J254</f>
        <v>0.30526315789473696</v>
      </c>
      <c r="N254" t="str">
        <f>IF(ISNA(VLOOKUP(A254,'Returns Data'!A:A,1,0)),"No","Yes")</f>
        <v>No</v>
      </c>
      <c r="O254" t="s">
        <v>10085</v>
      </c>
      <c r="P254" t="str">
        <f>IFERROR(VLOOKUP(A254,'Ratings Data'!A:C,3,0),"No Rating")</f>
        <v>No Rating</v>
      </c>
      <c r="Q254" t="s">
        <v>10058</v>
      </c>
      <c r="R254" s="5">
        <f t="shared" si="3"/>
        <v>-0.81432351834936323</v>
      </c>
    </row>
    <row r="255" spans="1:18" x14ac:dyDescent="0.3">
      <c r="A255" t="s">
        <v>3428</v>
      </c>
      <c r="B255" s="2">
        <v>45515</v>
      </c>
      <c r="C255" t="s">
        <v>10024</v>
      </c>
      <c r="D255" t="s">
        <v>10029</v>
      </c>
      <c r="E255" t="s">
        <v>10036</v>
      </c>
      <c r="F255">
        <v>11</v>
      </c>
      <c r="G255">
        <v>52.73</v>
      </c>
      <c r="H255">
        <v>41.51</v>
      </c>
      <c r="I255" t="s">
        <v>10040</v>
      </c>
      <c r="J255">
        <f>F255*G255</f>
        <v>580.03</v>
      </c>
      <c r="K255">
        <f>F255*H255</f>
        <v>456.60999999999996</v>
      </c>
      <c r="L255">
        <f>J255-K255</f>
        <v>123.42000000000002</v>
      </c>
      <c r="M255" s="5">
        <f>L255/J255</f>
        <v>0.2127820974777167</v>
      </c>
      <c r="N255" t="str">
        <f>IF(ISNA(VLOOKUP(A255,'Returns Data'!A:A,1,0)),"No","Yes")</f>
        <v>No</v>
      </c>
      <c r="O255" t="s">
        <v>10085</v>
      </c>
      <c r="P255" t="str">
        <f>IFERROR(VLOOKUP(A255,'Ratings Data'!A:C,3,0),"No Rating")</f>
        <v>No Rating</v>
      </c>
      <c r="Q255" t="s">
        <v>10058</v>
      </c>
      <c r="R255" s="5">
        <f t="shared" si="3"/>
        <v>4.9068547657804086E-2</v>
      </c>
    </row>
    <row r="256" spans="1:18" x14ac:dyDescent="0.3">
      <c r="A256" t="s">
        <v>3989</v>
      </c>
      <c r="B256" s="2">
        <v>45515</v>
      </c>
      <c r="C256" t="s">
        <v>10012</v>
      </c>
      <c r="D256" t="s">
        <v>10030</v>
      </c>
      <c r="E256" t="s">
        <v>10037</v>
      </c>
      <c r="F256">
        <v>3</v>
      </c>
      <c r="G256">
        <v>343.37</v>
      </c>
      <c r="H256">
        <v>253.86</v>
      </c>
      <c r="I256" t="s">
        <v>10039</v>
      </c>
      <c r="J256">
        <f>F256*G256</f>
        <v>1030.1100000000001</v>
      </c>
      <c r="K256">
        <f>F256*H256</f>
        <v>761.58</v>
      </c>
      <c r="L256">
        <f>J256-K256</f>
        <v>268.53000000000009</v>
      </c>
      <c r="M256" s="5">
        <f>L256/J256</f>
        <v>0.26068089815650763</v>
      </c>
      <c r="N256" t="str">
        <f>IF(ISNA(VLOOKUP(A256,'Returns Data'!A:A,1,0)),"No","Yes")</f>
        <v>No</v>
      </c>
      <c r="O256" t="s">
        <v>10085</v>
      </c>
      <c r="P256" t="str">
        <f>IFERROR(VLOOKUP(A256,'Ratings Data'!A:C,3,0),"No Rating")</f>
        <v>No Rating</v>
      </c>
      <c r="Q256" t="s">
        <v>10058</v>
      </c>
      <c r="R256" s="5">
        <f t="shared" si="3"/>
        <v>0.77595986414495832</v>
      </c>
    </row>
    <row r="257" spans="1:18" x14ac:dyDescent="0.3">
      <c r="A257" t="s">
        <v>4275</v>
      </c>
      <c r="B257" s="2">
        <v>45515</v>
      </c>
      <c r="C257" t="s">
        <v>10009</v>
      </c>
      <c r="D257" t="s">
        <v>10029</v>
      </c>
      <c r="E257" t="s">
        <v>10038</v>
      </c>
      <c r="F257">
        <v>13</v>
      </c>
      <c r="G257">
        <v>106.97</v>
      </c>
      <c r="H257">
        <v>84.57</v>
      </c>
      <c r="I257" t="s">
        <v>10040</v>
      </c>
      <c r="J257">
        <f>F257*G257</f>
        <v>1390.61</v>
      </c>
      <c r="K257">
        <f>F257*H257</f>
        <v>1099.4099999999999</v>
      </c>
      <c r="L257">
        <f>J257-K257</f>
        <v>291.20000000000005</v>
      </c>
      <c r="M257" s="5">
        <f>L257/J257</f>
        <v>0.20940450593624385</v>
      </c>
      <c r="N257" t="str">
        <f>IF(ISNA(VLOOKUP(A257,'Returns Data'!A:A,1,0)),"No","Yes")</f>
        <v>No</v>
      </c>
      <c r="O257" t="s">
        <v>10085</v>
      </c>
      <c r="P257">
        <f>IFERROR(VLOOKUP(A257,'Ratings Data'!A:C,3,0),"No Rating")</f>
        <v>5</v>
      </c>
      <c r="Q257" t="s">
        <v>10058</v>
      </c>
      <c r="R257" s="5">
        <f t="shared" si="3"/>
        <v>0.34996262535069045</v>
      </c>
    </row>
    <row r="258" spans="1:18" x14ac:dyDescent="0.3">
      <c r="A258" t="s">
        <v>4570</v>
      </c>
      <c r="B258" s="2">
        <v>45515</v>
      </c>
      <c r="C258" t="s">
        <v>10017</v>
      </c>
      <c r="D258" t="s">
        <v>10032</v>
      </c>
      <c r="E258" t="s">
        <v>10036</v>
      </c>
      <c r="F258">
        <v>20</v>
      </c>
      <c r="G258">
        <v>102.79</v>
      </c>
      <c r="H258">
        <v>65.23</v>
      </c>
      <c r="I258" t="s">
        <v>10040</v>
      </c>
      <c r="J258">
        <f>F258*G258</f>
        <v>2055.8000000000002</v>
      </c>
      <c r="K258">
        <f>F258*H258</f>
        <v>1304.6000000000001</v>
      </c>
      <c r="L258">
        <f>J258-K258</f>
        <v>751.2</v>
      </c>
      <c r="M258" s="5">
        <f>L258/J258</f>
        <v>0.36540519505788499</v>
      </c>
      <c r="N258" t="str">
        <f>IF(ISNA(VLOOKUP(A258,'Returns Data'!A:A,1,0)),"No","Yes")</f>
        <v>No</v>
      </c>
      <c r="O258" t="s">
        <v>10085</v>
      </c>
      <c r="P258" t="str">
        <f>IFERROR(VLOOKUP(A258,'Ratings Data'!A:C,3,0),"No Rating")</f>
        <v>No Rating</v>
      </c>
      <c r="Q258" t="s">
        <v>10058</v>
      </c>
      <c r="R258" s="5">
        <f t="shared" si="3"/>
        <v>0.47834403607050169</v>
      </c>
    </row>
    <row r="259" spans="1:18" x14ac:dyDescent="0.3">
      <c r="A259" t="s">
        <v>4791</v>
      </c>
      <c r="B259" s="2">
        <v>45515</v>
      </c>
      <c r="C259" t="s">
        <v>10023</v>
      </c>
      <c r="D259" t="s">
        <v>10033</v>
      </c>
      <c r="E259" t="s">
        <v>10038</v>
      </c>
      <c r="F259">
        <v>1</v>
      </c>
      <c r="G259">
        <v>474.32</v>
      </c>
      <c r="H259">
        <v>285.02</v>
      </c>
      <c r="I259" t="s">
        <v>10039</v>
      </c>
      <c r="J259">
        <f>F259*G259</f>
        <v>474.32</v>
      </c>
      <c r="K259">
        <f>F259*H259</f>
        <v>285.02</v>
      </c>
      <c r="L259">
        <f>J259-K259</f>
        <v>189.3</v>
      </c>
      <c r="M259" s="5">
        <f>L259/J259</f>
        <v>0.39909765559116211</v>
      </c>
      <c r="N259" t="str">
        <f>IF(ISNA(VLOOKUP(A259,'Returns Data'!A:A,1,0)),"No","Yes")</f>
        <v>No</v>
      </c>
      <c r="O259" t="s">
        <v>10085</v>
      </c>
      <c r="P259" t="str">
        <f>IFERROR(VLOOKUP(A259,'Ratings Data'!A:C,3,0),"No Rating")</f>
        <v>No Rating</v>
      </c>
      <c r="Q259" t="s">
        <v>10058</v>
      </c>
      <c r="R259" s="5">
        <f t="shared" si="3"/>
        <v>-0.76927716703959537</v>
      </c>
    </row>
    <row r="260" spans="1:18" x14ac:dyDescent="0.3">
      <c r="A260" t="s">
        <v>4888</v>
      </c>
      <c r="B260" s="2">
        <v>45515</v>
      </c>
      <c r="C260" t="s">
        <v>10011</v>
      </c>
      <c r="D260" t="s">
        <v>10029</v>
      </c>
      <c r="E260" t="s">
        <v>10035</v>
      </c>
      <c r="F260">
        <v>15</v>
      </c>
      <c r="G260">
        <v>490.55</v>
      </c>
      <c r="H260">
        <v>318.14</v>
      </c>
      <c r="I260" t="s">
        <v>10040</v>
      </c>
      <c r="J260">
        <f>F260*G260</f>
        <v>7358.25</v>
      </c>
      <c r="K260">
        <f>F260*H260</f>
        <v>4772.0999999999995</v>
      </c>
      <c r="L260">
        <f>J260-K260</f>
        <v>2586.1500000000005</v>
      </c>
      <c r="M260" s="5">
        <f>L260/J260</f>
        <v>0.35146264397105298</v>
      </c>
      <c r="N260" t="str">
        <f>IF(ISNA(VLOOKUP(A260,'Returns Data'!A:A,1,0)),"No","Yes")</f>
        <v>No</v>
      </c>
      <c r="O260" t="s">
        <v>10085</v>
      </c>
      <c r="P260" t="str">
        <f>IFERROR(VLOOKUP(A260,'Ratings Data'!A:C,3,0),"No Rating")</f>
        <v>No Rating</v>
      </c>
      <c r="Q260" t="s">
        <v>10058</v>
      </c>
      <c r="R260" s="5">
        <f t="shared" ref="R260:R323" si="4">(J260-J259)/J259</f>
        <v>14.513261089559792</v>
      </c>
    </row>
    <row r="261" spans="1:18" x14ac:dyDescent="0.3">
      <c r="A261" t="s">
        <v>5268</v>
      </c>
      <c r="B261" s="2">
        <v>45515</v>
      </c>
      <c r="C261" t="s">
        <v>10019</v>
      </c>
      <c r="D261" t="s">
        <v>10031</v>
      </c>
      <c r="E261" t="s">
        <v>10038</v>
      </c>
      <c r="F261">
        <v>18</v>
      </c>
      <c r="G261">
        <v>248.09</v>
      </c>
      <c r="H261">
        <v>217.84</v>
      </c>
      <c r="I261" t="s">
        <v>10040</v>
      </c>
      <c r="J261">
        <f>F261*G261</f>
        <v>4465.62</v>
      </c>
      <c r="K261">
        <f>F261*H261</f>
        <v>3921.12</v>
      </c>
      <c r="L261">
        <f>J261-K261</f>
        <v>544.5</v>
      </c>
      <c r="M261" s="5">
        <f>L261/J261</f>
        <v>0.12193155709621509</v>
      </c>
      <c r="N261" t="str">
        <f>IF(ISNA(VLOOKUP(A261,'Returns Data'!A:A,1,0)),"No","Yes")</f>
        <v>No</v>
      </c>
      <c r="O261" t="s">
        <v>10085</v>
      </c>
      <c r="P261" t="str">
        <f>IFERROR(VLOOKUP(A261,'Ratings Data'!A:C,3,0),"No Rating")</f>
        <v>No Rating</v>
      </c>
      <c r="Q261" t="s">
        <v>10058</v>
      </c>
      <c r="R261" s="5">
        <f t="shared" si="4"/>
        <v>-0.39311385179900116</v>
      </c>
    </row>
    <row r="262" spans="1:18" x14ac:dyDescent="0.3">
      <c r="A262" t="s">
        <v>5479</v>
      </c>
      <c r="B262" s="2">
        <v>45515</v>
      </c>
      <c r="C262" t="s">
        <v>10025</v>
      </c>
      <c r="D262" t="s">
        <v>10033</v>
      </c>
      <c r="E262" t="s">
        <v>10036</v>
      </c>
      <c r="F262">
        <v>7</v>
      </c>
      <c r="G262">
        <v>459.44</v>
      </c>
      <c r="H262">
        <v>315.45</v>
      </c>
      <c r="I262" t="s">
        <v>10040</v>
      </c>
      <c r="J262">
        <f>F262*G262</f>
        <v>3216.08</v>
      </c>
      <c r="K262">
        <f>F262*H262</f>
        <v>2208.15</v>
      </c>
      <c r="L262">
        <f>J262-K262</f>
        <v>1007.9299999999998</v>
      </c>
      <c r="M262" s="5">
        <f>L262/J262</f>
        <v>0.31340327355040914</v>
      </c>
      <c r="N262" t="str">
        <f>IF(ISNA(VLOOKUP(A262,'Returns Data'!A:A,1,0)),"No","Yes")</f>
        <v>No</v>
      </c>
      <c r="O262" t="s">
        <v>10085</v>
      </c>
      <c r="P262" t="str">
        <f>IFERROR(VLOOKUP(A262,'Ratings Data'!A:C,3,0),"No Rating")</f>
        <v>No Rating</v>
      </c>
      <c r="Q262" t="s">
        <v>10058</v>
      </c>
      <c r="R262" s="5">
        <f t="shared" si="4"/>
        <v>-0.27981332939211129</v>
      </c>
    </row>
    <row r="263" spans="1:18" x14ac:dyDescent="0.3">
      <c r="A263" t="s">
        <v>6730</v>
      </c>
      <c r="B263" s="2">
        <v>45515</v>
      </c>
      <c r="C263" t="s">
        <v>10021</v>
      </c>
      <c r="D263" t="s">
        <v>10031</v>
      </c>
      <c r="E263" t="s">
        <v>10035</v>
      </c>
      <c r="F263">
        <v>5</v>
      </c>
      <c r="G263">
        <v>452.14</v>
      </c>
      <c r="H263">
        <v>358.52</v>
      </c>
      <c r="I263" t="s">
        <v>10040</v>
      </c>
      <c r="J263">
        <f>F263*G263</f>
        <v>2260.6999999999998</v>
      </c>
      <c r="K263">
        <f>F263*H263</f>
        <v>1792.6</v>
      </c>
      <c r="L263">
        <f>J263-K263</f>
        <v>468.09999999999991</v>
      </c>
      <c r="M263" s="5">
        <f>L263/J263</f>
        <v>0.20705976025124959</v>
      </c>
      <c r="N263" t="str">
        <f>IF(ISNA(VLOOKUP(A263,'Returns Data'!A:A,1,0)),"No","Yes")</f>
        <v>No</v>
      </c>
      <c r="O263" t="s">
        <v>10085</v>
      </c>
      <c r="P263" t="str">
        <f>IFERROR(VLOOKUP(A263,'Ratings Data'!A:C,3,0),"No Rating")</f>
        <v>No Rating</v>
      </c>
      <c r="Q263" t="s">
        <v>10058</v>
      </c>
      <c r="R263" s="5">
        <f t="shared" si="4"/>
        <v>-0.29706350588293828</v>
      </c>
    </row>
    <row r="264" spans="1:18" x14ac:dyDescent="0.3">
      <c r="A264" t="s">
        <v>6848</v>
      </c>
      <c r="B264" s="2">
        <v>45515</v>
      </c>
      <c r="C264" t="s">
        <v>10023</v>
      </c>
      <c r="D264" t="s">
        <v>10033</v>
      </c>
      <c r="E264" t="s">
        <v>10037</v>
      </c>
      <c r="F264">
        <v>2</v>
      </c>
      <c r="G264">
        <v>464.62</v>
      </c>
      <c r="H264">
        <v>313.72000000000003</v>
      </c>
      <c r="I264" t="s">
        <v>10039</v>
      </c>
      <c r="J264">
        <f>F264*G264</f>
        <v>929.24</v>
      </c>
      <c r="K264">
        <f>F264*H264</f>
        <v>627.44000000000005</v>
      </c>
      <c r="L264">
        <f>J264-K264</f>
        <v>301.79999999999995</v>
      </c>
      <c r="M264" s="5">
        <f>L264/J264</f>
        <v>0.3247815419052128</v>
      </c>
      <c r="N264" t="str">
        <f>IF(ISNA(VLOOKUP(A264,'Returns Data'!A:A,1,0)),"No","Yes")</f>
        <v>Yes</v>
      </c>
      <c r="O264" t="str">
        <f>IFERROR(VLOOKUP(A264,'Returns Data'!A:E,5,0),"No Returns")</f>
        <v>Late Delivery</v>
      </c>
      <c r="P264" t="str">
        <f>IFERROR(VLOOKUP(A264,'Ratings Data'!A:C,3,0),"No Rating")</f>
        <v>No Rating</v>
      </c>
      <c r="Q264" t="s">
        <v>10058</v>
      </c>
      <c r="R264" s="5">
        <f t="shared" si="4"/>
        <v>-0.58895917193789527</v>
      </c>
    </row>
    <row r="265" spans="1:18" x14ac:dyDescent="0.3">
      <c r="A265" t="s">
        <v>7281</v>
      </c>
      <c r="B265" s="2">
        <v>45515</v>
      </c>
      <c r="C265" t="s">
        <v>10017</v>
      </c>
      <c r="D265" t="s">
        <v>10032</v>
      </c>
      <c r="E265" t="s">
        <v>10036</v>
      </c>
      <c r="F265">
        <v>1</v>
      </c>
      <c r="G265">
        <v>83.63</v>
      </c>
      <c r="H265">
        <v>72.2</v>
      </c>
      <c r="I265" t="s">
        <v>10040</v>
      </c>
      <c r="J265">
        <f>F265*G265</f>
        <v>83.63</v>
      </c>
      <c r="K265">
        <f>F265*H265</f>
        <v>72.2</v>
      </c>
      <c r="L265">
        <f>J265-K265</f>
        <v>11.429999999999993</v>
      </c>
      <c r="M265" s="5">
        <f>L265/J265</f>
        <v>0.13667344254454136</v>
      </c>
      <c r="N265" t="str">
        <f>IF(ISNA(VLOOKUP(A265,'Returns Data'!A:A,1,0)),"No","Yes")</f>
        <v>No</v>
      </c>
      <c r="O265" t="s">
        <v>10085</v>
      </c>
      <c r="P265" t="str">
        <f>IFERROR(VLOOKUP(A265,'Ratings Data'!A:C,3,0),"No Rating")</f>
        <v>No Rating</v>
      </c>
      <c r="Q265" t="s">
        <v>10058</v>
      </c>
      <c r="R265" s="5">
        <f t="shared" si="4"/>
        <v>-0.91000172183720029</v>
      </c>
    </row>
    <row r="266" spans="1:18" x14ac:dyDescent="0.3">
      <c r="A266" t="s">
        <v>7510</v>
      </c>
      <c r="B266" s="2">
        <v>45515</v>
      </c>
      <c r="C266" t="s">
        <v>10019</v>
      </c>
      <c r="D266" t="s">
        <v>10031</v>
      </c>
      <c r="E266" t="s">
        <v>10034</v>
      </c>
      <c r="F266">
        <v>15</v>
      </c>
      <c r="G266">
        <v>403.86</v>
      </c>
      <c r="H266">
        <v>358.63</v>
      </c>
      <c r="I266" t="s">
        <v>10039</v>
      </c>
      <c r="J266">
        <f>F266*G266</f>
        <v>6057.9000000000005</v>
      </c>
      <c r="K266">
        <f>F266*H266</f>
        <v>5379.45</v>
      </c>
      <c r="L266">
        <f>J266-K266</f>
        <v>678.45000000000073</v>
      </c>
      <c r="M266" s="5">
        <f>L266/J266</f>
        <v>0.11199425543505186</v>
      </c>
      <c r="N266" t="str">
        <f>IF(ISNA(VLOOKUP(A266,'Returns Data'!A:A,1,0)),"No","Yes")</f>
        <v>No</v>
      </c>
      <c r="O266" t="s">
        <v>10085</v>
      </c>
      <c r="P266" t="str">
        <f>IFERROR(VLOOKUP(A266,'Ratings Data'!A:C,3,0),"No Rating")</f>
        <v>No Rating</v>
      </c>
      <c r="Q266" t="s">
        <v>10058</v>
      </c>
      <c r="R266" s="5">
        <f t="shared" si="4"/>
        <v>71.436924548606967</v>
      </c>
    </row>
    <row r="267" spans="1:18" x14ac:dyDescent="0.3">
      <c r="A267" t="s">
        <v>7586</v>
      </c>
      <c r="B267" s="2">
        <v>45515</v>
      </c>
      <c r="C267" t="s">
        <v>10012</v>
      </c>
      <c r="D267" t="s">
        <v>10030</v>
      </c>
      <c r="E267" t="s">
        <v>10037</v>
      </c>
      <c r="F267">
        <v>10</v>
      </c>
      <c r="G267">
        <v>120.89</v>
      </c>
      <c r="H267">
        <v>94</v>
      </c>
      <c r="I267" t="s">
        <v>10040</v>
      </c>
      <c r="J267">
        <f>F267*G267</f>
        <v>1208.9000000000001</v>
      </c>
      <c r="K267">
        <f>F267*H267</f>
        <v>940</v>
      </c>
      <c r="L267">
        <f>J267-K267</f>
        <v>268.90000000000009</v>
      </c>
      <c r="M267" s="5">
        <f>L267/J267</f>
        <v>0.22243361733807598</v>
      </c>
      <c r="N267" t="str">
        <f>IF(ISNA(VLOOKUP(A267,'Returns Data'!A:A,1,0)),"No","Yes")</f>
        <v>No</v>
      </c>
      <c r="O267" t="s">
        <v>10085</v>
      </c>
      <c r="P267" t="str">
        <f>IFERROR(VLOOKUP(A267,'Ratings Data'!A:C,3,0),"No Rating")</f>
        <v>No Rating</v>
      </c>
      <c r="Q267" t="s">
        <v>10058</v>
      </c>
      <c r="R267" s="5">
        <f t="shared" si="4"/>
        <v>-0.80044239753049728</v>
      </c>
    </row>
    <row r="268" spans="1:18" x14ac:dyDescent="0.3">
      <c r="A268" t="s">
        <v>7605</v>
      </c>
      <c r="B268" s="2">
        <v>45515</v>
      </c>
      <c r="C268" t="s">
        <v>10018</v>
      </c>
      <c r="D268" t="s">
        <v>10033</v>
      </c>
      <c r="E268" t="s">
        <v>10034</v>
      </c>
      <c r="F268">
        <v>19</v>
      </c>
      <c r="G268">
        <v>140.05000000000001</v>
      </c>
      <c r="H268">
        <v>116.59</v>
      </c>
      <c r="I268" t="s">
        <v>10040</v>
      </c>
      <c r="J268">
        <f>F268*G268</f>
        <v>2660.9500000000003</v>
      </c>
      <c r="K268">
        <f>F268*H268</f>
        <v>2215.21</v>
      </c>
      <c r="L268">
        <f>J268-K268</f>
        <v>445.74000000000024</v>
      </c>
      <c r="M268" s="5">
        <f>L268/J268</f>
        <v>0.16751160299892903</v>
      </c>
      <c r="N268" t="str">
        <f>IF(ISNA(VLOOKUP(A268,'Returns Data'!A:A,1,0)),"No","Yes")</f>
        <v>No</v>
      </c>
      <c r="O268" t="s">
        <v>10085</v>
      </c>
      <c r="P268" t="str">
        <f>IFERROR(VLOOKUP(A268,'Ratings Data'!A:C,3,0),"No Rating")</f>
        <v>No Rating</v>
      </c>
      <c r="Q268" t="s">
        <v>10058</v>
      </c>
      <c r="R268" s="5">
        <f t="shared" si="4"/>
        <v>1.2011332616428159</v>
      </c>
    </row>
    <row r="269" spans="1:18" x14ac:dyDescent="0.3">
      <c r="A269" t="s">
        <v>7881</v>
      </c>
      <c r="B269" s="2">
        <v>45515</v>
      </c>
      <c r="C269" t="s">
        <v>10023</v>
      </c>
      <c r="D269" t="s">
        <v>10033</v>
      </c>
      <c r="E269" t="s">
        <v>10036</v>
      </c>
      <c r="F269">
        <v>13</v>
      </c>
      <c r="G269">
        <v>362.97</v>
      </c>
      <c r="H269">
        <v>247.37</v>
      </c>
      <c r="I269" t="s">
        <v>10040</v>
      </c>
      <c r="J269">
        <f>F269*G269</f>
        <v>4718.6100000000006</v>
      </c>
      <c r="K269">
        <f>F269*H269</f>
        <v>3215.81</v>
      </c>
      <c r="L269">
        <f>J269-K269</f>
        <v>1502.8000000000006</v>
      </c>
      <c r="M269" s="5">
        <f>L269/J269</f>
        <v>0.31848362123591489</v>
      </c>
      <c r="N269" t="str">
        <f>IF(ISNA(VLOOKUP(A269,'Returns Data'!A:A,1,0)),"No","Yes")</f>
        <v>No</v>
      </c>
      <c r="O269" t="s">
        <v>10085</v>
      </c>
      <c r="P269" t="str">
        <f>IFERROR(VLOOKUP(A269,'Ratings Data'!A:C,3,0),"No Rating")</f>
        <v>No Rating</v>
      </c>
      <c r="Q269" t="s">
        <v>10058</v>
      </c>
      <c r="R269" s="5">
        <f t="shared" si="4"/>
        <v>0.77328021947048986</v>
      </c>
    </row>
    <row r="270" spans="1:18" x14ac:dyDescent="0.3">
      <c r="A270" t="s">
        <v>8320</v>
      </c>
      <c r="B270" s="2">
        <v>45515</v>
      </c>
      <c r="C270" t="s">
        <v>10021</v>
      </c>
      <c r="D270" t="s">
        <v>10031</v>
      </c>
      <c r="E270" t="s">
        <v>10035</v>
      </c>
      <c r="F270">
        <v>7</v>
      </c>
      <c r="G270">
        <v>84.75</v>
      </c>
      <c r="H270">
        <v>60.45</v>
      </c>
      <c r="I270" t="s">
        <v>10039</v>
      </c>
      <c r="J270">
        <f>F270*G270</f>
        <v>593.25</v>
      </c>
      <c r="K270">
        <f>F270*H270</f>
        <v>423.15000000000003</v>
      </c>
      <c r="L270">
        <f>J270-K270</f>
        <v>170.09999999999997</v>
      </c>
      <c r="M270" s="5">
        <f>L270/J270</f>
        <v>0.28672566371681413</v>
      </c>
      <c r="N270" t="str">
        <f>IF(ISNA(VLOOKUP(A270,'Returns Data'!A:A,1,0)),"No","Yes")</f>
        <v>No</v>
      </c>
      <c r="O270" t="s">
        <v>10085</v>
      </c>
      <c r="P270" t="str">
        <f>IFERROR(VLOOKUP(A270,'Ratings Data'!A:C,3,0),"No Rating")</f>
        <v>No Rating</v>
      </c>
      <c r="Q270" t="s">
        <v>10058</v>
      </c>
      <c r="R270" s="5">
        <f t="shared" si="4"/>
        <v>-0.87427441555881924</v>
      </c>
    </row>
    <row r="271" spans="1:18" x14ac:dyDescent="0.3">
      <c r="A271" t="s">
        <v>8699</v>
      </c>
      <c r="B271" s="2">
        <v>45515</v>
      </c>
      <c r="C271" t="s">
        <v>10010</v>
      </c>
      <c r="D271" t="s">
        <v>10029</v>
      </c>
      <c r="E271" t="s">
        <v>10034</v>
      </c>
      <c r="F271">
        <v>19</v>
      </c>
      <c r="G271">
        <v>180.41</v>
      </c>
      <c r="H271">
        <v>138.05000000000001</v>
      </c>
      <c r="I271" t="s">
        <v>10039</v>
      </c>
      <c r="J271">
        <f>F271*G271</f>
        <v>3427.79</v>
      </c>
      <c r="K271">
        <f>F271*H271</f>
        <v>2622.9500000000003</v>
      </c>
      <c r="L271">
        <f>J271-K271</f>
        <v>804.83999999999969</v>
      </c>
      <c r="M271" s="5">
        <f>L271/J271</f>
        <v>0.23479851449476186</v>
      </c>
      <c r="N271" t="str">
        <f>IF(ISNA(VLOOKUP(A271,'Returns Data'!A:A,1,0)),"No","Yes")</f>
        <v>No</v>
      </c>
      <c r="O271" t="s">
        <v>10085</v>
      </c>
      <c r="P271" t="str">
        <f>IFERROR(VLOOKUP(A271,'Ratings Data'!A:C,3,0),"No Rating")</f>
        <v>No Rating</v>
      </c>
      <c r="Q271" t="s">
        <v>10058</v>
      </c>
      <c r="R271" s="5">
        <f t="shared" si="4"/>
        <v>4.7779856721449638</v>
      </c>
    </row>
    <row r="272" spans="1:18" x14ac:dyDescent="0.3">
      <c r="A272" t="s">
        <v>9294</v>
      </c>
      <c r="B272" s="2">
        <v>45515</v>
      </c>
      <c r="C272" t="s">
        <v>10015</v>
      </c>
      <c r="D272" t="s">
        <v>10031</v>
      </c>
      <c r="E272" t="s">
        <v>10036</v>
      </c>
      <c r="F272">
        <v>3</v>
      </c>
      <c r="G272">
        <v>409.73</v>
      </c>
      <c r="H272">
        <v>272.37</v>
      </c>
      <c r="I272" t="s">
        <v>10039</v>
      </c>
      <c r="J272">
        <f>F272*G272</f>
        <v>1229.19</v>
      </c>
      <c r="K272">
        <f>F272*H272</f>
        <v>817.11</v>
      </c>
      <c r="L272">
        <f>J272-K272</f>
        <v>412.08000000000004</v>
      </c>
      <c r="M272" s="5">
        <f>L272/J272</f>
        <v>0.33524516144778271</v>
      </c>
      <c r="N272" t="str">
        <f>IF(ISNA(VLOOKUP(A272,'Returns Data'!A:A,1,0)),"No","Yes")</f>
        <v>No</v>
      </c>
      <c r="O272" t="s">
        <v>10085</v>
      </c>
      <c r="P272" t="str">
        <f>IFERROR(VLOOKUP(A272,'Ratings Data'!A:C,3,0),"No Rating")</f>
        <v>No Rating</v>
      </c>
      <c r="Q272" t="s">
        <v>10058</v>
      </c>
      <c r="R272" s="5">
        <f t="shared" si="4"/>
        <v>-0.64140452011354254</v>
      </c>
    </row>
    <row r="273" spans="1:18" x14ac:dyDescent="0.3">
      <c r="A273" t="s">
        <v>128</v>
      </c>
      <c r="B273" s="2">
        <v>45516</v>
      </c>
      <c r="C273" t="s">
        <v>10018</v>
      </c>
      <c r="D273" t="s">
        <v>10033</v>
      </c>
      <c r="E273" t="s">
        <v>10038</v>
      </c>
      <c r="F273">
        <v>11</v>
      </c>
      <c r="G273">
        <v>346.08</v>
      </c>
      <c r="H273">
        <v>280.17</v>
      </c>
      <c r="I273" t="s">
        <v>10039</v>
      </c>
      <c r="J273">
        <f>F273*G273</f>
        <v>3806.8799999999997</v>
      </c>
      <c r="K273">
        <f>F273*H273</f>
        <v>3081.8700000000003</v>
      </c>
      <c r="L273">
        <f>J273-K273</f>
        <v>725.00999999999931</v>
      </c>
      <c r="M273" s="5">
        <f>L273/J273</f>
        <v>0.19044729542302341</v>
      </c>
      <c r="N273" t="str">
        <f>IF(ISNA(VLOOKUP(A273,'Returns Data'!A:A,1,0)),"No","Yes")</f>
        <v>No</v>
      </c>
      <c r="O273" t="s">
        <v>10085</v>
      </c>
      <c r="P273" t="str">
        <f>IFERROR(VLOOKUP(A273,'Ratings Data'!A:C,3,0),"No Rating")</f>
        <v>No Rating</v>
      </c>
      <c r="Q273" t="s">
        <v>10058</v>
      </c>
      <c r="R273" s="5">
        <f t="shared" si="4"/>
        <v>2.0970639201425323</v>
      </c>
    </row>
    <row r="274" spans="1:18" x14ac:dyDescent="0.3">
      <c r="A274" t="s">
        <v>201</v>
      </c>
      <c r="B274" s="2">
        <v>45516</v>
      </c>
      <c r="C274" t="s">
        <v>10028</v>
      </c>
      <c r="D274" t="s">
        <v>10032</v>
      </c>
      <c r="E274" t="s">
        <v>10036</v>
      </c>
      <c r="F274">
        <v>13</v>
      </c>
      <c r="G274">
        <v>296.85000000000002</v>
      </c>
      <c r="H274">
        <v>227.74</v>
      </c>
      <c r="I274" t="s">
        <v>10039</v>
      </c>
      <c r="J274">
        <f>F274*G274</f>
        <v>3859.05</v>
      </c>
      <c r="K274">
        <f>F274*H274</f>
        <v>2960.62</v>
      </c>
      <c r="L274">
        <f>J274-K274</f>
        <v>898.43000000000029</v>
      </c>
      <c r="M274" s="5">
        <f>L274/J274</f>
        <v>0.23281118409971371</v>
      </c>
      <c r="N274" t="str">
        <f>IF(ISNA(VLOOKUP(A274,'Returns Data'!A:A,1,0)),"No","Yes")</f>
        <v>No</v>
      </c>
      <c r="O274" t="s">
        <v>10085</v>
      </c>
      <c r="P274" t="str">
        <f>IFERROR(VLOOKUP(A274,'Ratings Data'!A:C,3,0),"No Rating")</f>
        <v>No Rating</v>
      </c>
      <c r="Q274" t="s">
        <v>10058</v>
      </c>
      <c r="R274" s="5">
        <f t="shared" si="4"/>
        <v>1.3704135670155227E-2</v>
      </c>
    </row>
    <row r="275" spans="1:18" x14ac:dyDescent="0.3">
      <c r="A275" t="s">
        <v>611</v>
      </c>
      <c r="B275" s="2">
        <v>45516</v>
      </c>
      <c r="C275" t="s">
        <v>10014</v>
      </c>
      <c r="D275" t="s">
        <v>10030</v>
      </c>
      <c r="E275" t="s">
        <v>10034</v>
      </c>
      <c r="F275">
        <v>8</v>
      </c>
      <c r="G275">
        <v>369.07</v>
      </c>
      <c r="H275">
        <v>289.63</v>
      </c>
      <c r="I275" t="s">
        <v>10039</v>
      </c>
      <c r="J275">
        <f>F275*G275</f>
        <v>2952.56</v>
      </c>
      <c r="K275">
        <f>F275*H275</f>
        <v>2317.04</v>
      </c>
      <c r="L275">
        <f>J275-K275</f>
        <v>635.52</v>
      </c>
      <c r="M275" s="5">
        <f>L275/J275</f>
        <v>0.2152437207033896</v>
      </c>
      <c r="N275" t="str">
        <f>IF(ISNA(VLOOKUP(A275,'Returns Data'!A:A,1,0)),"No","Yes")</f>
        <v>No</v>
      </c>
      <c r="O275" t="s">
        <v>10085</v>
      </c>
      <c r="P275" t="str">
        <f>IFERROR(VLOOKUP(A275,'Ratings Data'!A:C,3,0),"No Rating")</f>
        <v>No Rating</v>
      </c>
      <c r="Q275" t="s">
        <v>10058</v>
      </c>
      <c r="R275" s="5">
        <f t="shared" si="4"/>
        <v>-0.2348997810341924</v>
      </c>
    </row>
    <row r="276" spans="1:18" x14ac:dyDescent="0.3">
      <c r="A276" t="s">
        <v>697</v>
      </c>
      <c r="B276" s="2">
        <v>45516</v>
      </c>
      <c r="C276" t="s">
        <v>10024</v>
      </c>
      <c r="D276" t="s">
        <v>10029</v>
      </c>
      <c r="E276" t="s">
        <v>10034</v>
      </c>
      <c r="F276">
        <v>18</v>
      </c>
      <c r="G276">
        <v>227.27</v>
      </c>
      <c r="H276">
        <v>143.94</v>
      </c>
      <c r="I276" t="s">
        <v>10040</v>
      </c>
      <c r="J276">
        <f>F276*G276</f>
        <v>4090.86</v>
      </c>
      <c r="K276">
        <f>F276*H276</f>
        <v>2590.92</v>
      </c>
      <c r="L276">
        <f>J276-K276</f>
        <v>1499.94</v>
      </c>
      <c r="M276" s="5">
        <f>L276/J276</f>
        <v>0.36665639987679854</v>
      </c>
      <c r="N276" t="str">
        <f>IF(ISNA(VLOOKUP(A276,'Returns Data'!A:A,1,0)),"No","Yes")</f>
        <v>No</v>
      </c>
      <c r="O276" t="s">
        <v>10085</v>
      </c>
      <c r="P276" t="str">
        <f>IFERROR(VLOOKUP(A276,'Ratings Data'!A:C,3,0),"No Rating")</f>
        <v>No Rating</v>
      </c>
      <c r="Q276" t="s">
        <v>10058</v>
      </c>
      <c r="R276" s="5">
        <f t="shared" si="4"/>
        <v>0.38552984528680201</v>
      </c>
    </row>
    <row r="277" spans="1:18" x14ac:dyDescent="0.3">
      <c r="A277" t="s">
        <v>799</v>
      </c>
      <c r="B277" s="2">
        <v>45516</v>
      </c>
      <c r="C277" t="s">
        <v>10013</v>
      </c>
      <c r="D277" t="s">
        <v>10030</v>
      </c>
      <c r="E277" t="s">
        <v>10037</v>
      </c>
      <c r="F277">
        <v>2</v>
      </c>
      <c r="G277">
        <v>89</v>
      </c>
      <c r="H277">
        <v>61.49</v>
      </c>
      <c r="I277" t="s">
        <v>10040</v>
      </c>
      <c r="J277">
        <f>F277*G277</f>
        <v>178</v>
      </c>
      <c r="K277">
        <f>F277*H277</f>
        <v>122.98</v>
      </c>
      <c r="L277">
        <f>J277-K277</f>
        <v>55.019999999999996</v>
      </c>
      <c r="M277" s="5">
        <f>L277/J277</f>
        <v>0.30910112359550562</v>
      </c>
      <c r="N277" t="str">
        <f>IF(ISNA(VLOOKUP(A277,'Returns Data'!A:A,1,0)),"No","Yes")</f>
        <v>No</v>
      </c>
      <c r="O277" t="s">
        <v>10085</v>
      </c>
      <c r="P277" t="str">
        <f>IFERROR(VLOOKUP(A277,'Ratings Data'!A:C,3,0),"No Rating")</f>
        <v>No Rating</v>
      </c>
      <c r="Q277" t="s">
        <v>10058</v>
      </c>
      <c r="R277" s="5">
        <f t="shared" si="4"/>
        <v>-0.95648836674928983</v>
      </c>
    </row>
    <row r="278" spans="1:18" x14ac:dyDescent="0.3">
      <c r="A278" t="s">
        <v>1083</v>
      </c>
      <c r="B278" s="2">
        <v>45516</v>
      </c>
      <c r="C278" t="s">
        <v>10027</v>
      </c>
      <c r="D278" t="s">
        <v>10032</v>
      </c>
      <c r="E278" t="s">
        <v>10038</v>
      </c>
      <c r="F278">
        <v>1</v>
      </c>
      <c r="G278">
        <v>266.52</v>
      </c>
      <c r="H278">
        <v>211.01</v>
      </c>
      <c r="I278" t="s">
        <v>10039</v>
      </c>
      <c r="J278">
        <f>F278*G278</f>
        <v>266.52</v>
      </c>
      <c r="K278">
        <f>F278*H278</f>
        <v>211.01</v>
      </c>
      <c r="L278">
        <f>J278-K278</f>
        <v>55.509999999999991</v>
      </c>
      <c r="M278" s="5">
        <f>L278/J278</f>
        <v>0.20827705237880834</v>
      </c>
      <c r="N278" t="str">
        <f>IF(ISNA(VLOOKUP(A278,'Returns Data'!A:A,1,0)),"No","Yes")</f>
        <v>No</v>
      </c>
      <c r="O278" t="s">
        <v>10085</v>
      </c>
      <c r="P278" t="str">
        <f>IFERROR(VLOOKUP(A278,'Ratings Data'!A:C,3,0),"No Rating")</f>
        <v>No Rating</v>
      </c>
      <c r="Q278" t="s">
        <v>10058</v>
      </c>
      <c r="R278" s="5">
        <f t="shared" si="4"/>
        <v>0.49730337078651676</v>
      </c>
    </row>
    <row r="279" spans="1:18" x14ac:dyDescent="0.3">
      <c r="A279" t="s">
        <v>2713</v>
      </c>
      <c r="B279" s="2">
        <v>45516</v>
      </c>
      <c r="C279" t="s">
        <v>10014</v>
      </c>
      <c r="D279" t="s">
        <v>10030</v>
      </c>
      <c r="E279" t="s">
        <v>10036</v>
      </c>
      <c r="F279">
        <v>19</v>
      </c>
      <c r="G279">
        <v>351.29</v>
      </c>
      <c r="H279">
        <v>312.58999999999997</v>
      </c>
      <c r="I279" t="s">
        <v>10039</v>
      </c>
      <c r="J279">
        <f>F279*G279</f>
        <v>6674.51</v>
      </c>
      <c r="K279">
        <f>F279*H279</f>
        <v>5939.2099999999991</v>
      </c>
      <c r="L279">
        <f>J279-K279</f>
        <v>735.30000000000109</v>
      </c>
      <c r="M279" s="5">
        <f>L279/J279</f>
        <v>0.11016539041817318</v>
      </c>
      <c r="N279" t="str">
        <f>IF(ISNA(VLOOKUP(A279,'Returns Data'!A:A,1,0)),"No","Yes")</f>
        <v>No</v>
      </c>
      <c r="O279" t="s">
        <v>10085</v>
      </c>
      <c r="P279" t="str">
        <f>IFERROR(VLOOKUP(A279,'Ratings Data'!A:C,3,0),"No Rating")</f>
        <v>No Rating</v>
      </c>
      <c r="Q279" t="s">
        <v>10058</v>
      </c>
      <c r="R279" s="5">
        <f t="shared" si="4"/>
        <v>24.043186252438844</v>
      </c>
    </row>
    <row r="280" spans="1:18" x14ac:dyDescent="0.3">
      <c r="A280" t="s">
        <v>3204</v>
      </c>
      <c r="B280" s="2">
        <v>45516</v>
      </c>
      <c r="C280" t="s">
        <v>10013</v>
      </c>
      <c r="D280" t="s">
        <v>10030</v>
      </c>
      <c r="E280" t="s">
        <v>10036</v>
      </c>
      <c r="F280">
        <v>7</v>
      </c>
      <c r="G280">
        <v>227.76</v>
      </c>
      <c r="H280">
        <v>192.72</v>
      </c>
      <c r="I280" t="s">
        <v>10040</v>
      </c>
      <c r="J280">
        <f>F280*G280</f>
        <v>1594.32</v>
      </c>
      <c r="K280">
        <f>F280*H280</f>
        <v>1349.04</v>
      </c>
      <c r="L280">
        <f>J280-K280</f>
        <v>245.27999999999997</v>
      </c>
      <c r="M280" s="5">
        <f>L280/J280</f>
        <v>0.15384615384615383</v>
      </c>
      <c r="N280" t="str">
        <f>IF(ISNA(VLOOKUP(A280,'Returns Data'!A:A,1,0)),"No","Yes")</f>
        <v>No</v>
      </c>
      <c r="O280" t="s">
        <v>10085</v>
      </c>
      <c r="P280" t="str">
        <f>IFERROR(VLOOKUP(A280,'Ratings Data'!A:C,3,0),"No Rating")</f>
        <v>No Rating</v>
      </c>
      <c r="Q280" t="s">
        <v>10058</v>
      </c>
      <c r="R280" s="5">
        <f t="shared" si="4"/>
        <v>-0.76113302699374197</v>
      </c>
    </row>
    <row r="281" spans="1:18" x14ac:dyDescent="0.3">
      <c r="A281" t="s">
        <v>3406</v>
      </c>
      <c r="B281" s="2">
        <v>45516</v>
      </c>
      <c r="C281" t="s">
        <v>10024</v>
      </c>
      <c r="D281" t="s">
        <v>10029</v>
      </c>
      <c r="E281" t="s">
        <v>10035</v>
      </c>
      <c r="F281">
        <v>2</v>
      </c>
      <c r="G281">
        <v>174.58</v>
      </c>
      <c r="H281">
        <v>132.43</v>
      </c>
      <c r="I281" t="s">
        <v>10040</v>
      </c>
      <c r="J281">
        <f>F281*G281</f>
        <v>349.16</v>
      </c>
      <c r="K281">
        <f>F281*H281</f>
        <v>264.86</v>
      </c>
      <c r="L281">
        <f>J281-K281</f>
        <v>84.300000000000011</v>
      </c>
      <c r="M281" s="5">
        <f>L281/J281</f>
        <v>0.24143659067476231</v>
      </c>
      <c r="N281" t="str">
        <f>IF(ISNA(VLOOKUP(A281,'Returns Data'!A:A,1,0)),"No","Yes")</f>
        <v>No</v>
      </c>
      <c r="O281" t="s">
        <v>10085</v>
      </c>
      <c r="P281">
        <f>IFERROR(VLOOKUP(A281,'Ratings Data'!A:C,3,0),"No Rating")</f>
        <v>4</v>
      </c>
      <c r="Q281" t="s">
        <v>10058</v>
      </c>
      <c r="R281" s="5">
        <f t="shared" si="4"/>
        <v>-0.78099754127151377</v>
      </c>
    </row>
    <row r="282" spans="1:18" x14ac:dyDescent="0.3">
      <c r="A282" t="s">
        <v>3523</v>
      </c>
      <c r="B282" s="2">
        <v>45516</v>
      </c>
      <c r="C282" t="s">
        <v>10017</v>
      </c>
      <c r="D282" t="s">
        <v>10032</v>
      </c>
      <c r="E282" t="s">
        <v>10035</v>
      </c>
      <c r="F282">
        <v>2</v>
      </c>
      <c r="G282">
        <v>436.18</v>
      </c>
      <c r="H282">
        <v>370.59</v>
      </c>
      <c r="I282" t="s">
        <v>10039</v>
      </c>
      <c r="J282">
        <f>F282*G282</f>
        <v>872.36</v>
      </c>
      <c r="K282">
        <f>F282*H282</f>
        <v>741.18</v>
      </c>
      <c r="L282">
        <f>J282-K282</f>
        <v>131.18000000000006</v>
      </c>
      <c r="M282" s="5">
        <f>L282/J282</f>
        <v>0.1503736989316338</v>
      </c>
      <c r="N282" t="str">
        <f>IF(ISNA(VLOOKUP(A282,'Returns Data'!A:A,1,0)),"No","Yes")</f>
        <v>No</v>
      </c>
      <c r="O282" t="s">
        <v>10085</v>
      </c>
      <c r="P282" t="str">
        <f>IFERROR(VLOOKUP(A282,'Ratings Data'!A:C,3,0),"No Rating")</f>
        <v>No Rating</v>
      </c>
      <c r="Q282" t="s">
        <v>10058</v>
      </c>
      <c r="R282" s="5">
        <f t="shared" si="4"/>
        <v>1.4984534310917632</v>
      </c>
    </row>
    <row r="283" spans="1:18" x14ac:dyDescent="0.3">
      <c r="A283" t="s">
        <v>3588</v>
      </c>
      <c r="B283" s="2">
        <v>45516</v>
      </c>
      <c r="C283" t="s">
        <v>10010</v>
      </c>
      <c r="D283" t="s">
        <v>10029</v>
      </c>
      <c r="E283" t="s">
        <v>10034</v>
      </c>
      <c r="F283">
        <v>9</v>
      </c>
      <c r="G283">
        <v>89.94</v>
      </c>
      <c r="H283">
        <v>68.069999999999993</v>
      </c>
      <c r="I283" t="s">
        <v>10039</v>
      </c>
      <c r="J283">
        <f>F283*G283</f>
        <v>809.46</v>
      </c>
      <c r="K283">
        <f>F283*H283</f>
        <v>612.62999999999988</v>
      </c>
      <c r="L283">
        <f>J283-K283</f>
        <v>196.83000000000015</v>
      </c>
      <c r="M283" s="5">
        <f>L283/J283</f>
        <v>0.24316210807204822</v>
      </c>
      <c r="N283" t="str">
        <f>IF(ISNA(VLOOKUP(A283,'Returns Data'!A:A,1,0)),"No","Yes")</f>
        <v>No</v>
      </c>
      <c r="O283" t="s">
        <v>10085</v>
      </c>
      <c r="P283" t="str">
        <f>IFERROR(VLOOKUP(A283,'Ratings Data'!A:C,3,0),"No Rating")</f>
        <v>No Rating</v>
      </c>
      <c r="Q283" t="s">
        <v>10058</v>
      </c>
      <c r="R283" s="5">
        <f t="shared" si="4"/>
        <v>-7.2103260121967966E-2</v>
      </c>
    </row>
    <row r="284" spans="1:18" x14ac:dyDescent="0.3">
      <c r="A284" t="s">
        <v>3835</v>
      </c>
      <c r="B284" s="2">
        <v>45516</v>
      </c>
      <c r="C284" t="s">
        <v>10010</v>
      </c>
      <c r="D284" t="s">
        <v>10029</v>
      </c>
      <c r="E284" t="s">
        <v>10035</v>
      </c>
      <c r="F284">
        <v>13</v>
      </c>
      <c r="G284">
        <v>442.95</v>
      </c>
      <c r="H284">
        <v>388.84</v>
      </c>
      <c r="I284" t="s">
        <v>10039</v>
      </c>
      <c r="J284">
        <f>F284*G284</f>
        <v>5758.3499999999995</v>
      </c>
      <c r="K284">
        <f>F284*H284</f>
        <v>5054.92</v>
      </c>
      <c r="L284">
        <f>J284-K284</f>
        <v>703.42999999999938</v>
      </c>
      <c r="M284" s="5">
        <f>L284/J284</f>
        <v>0.12215825713963192</v>
      </c>
      <c r="N284" t="str">
        <f>IF(ISNA(VLOOKUP(A284,'Returns Data'!A:A,1,0)),"No","Yes")</f>
        <v>No</v>
      </c>
      <c r="O284" t="s">
        <v>10085</v>
      </c>
      <c r="P284" t="str">
        <f>IFERROR(VLOOKUP(A284,'Ratings Data'!A:C,3,0),"No Rating")</f>
        <v>No Rating</v>
      </c>
      <c r="Q284" t="s">
        <v>10058</v>
      </c>
      <c r="R284" s="5">
        <f t="shared" si="4"/>
        <v>6.1138166184863971</v>
      </c>
    </row>
    <row r="285" spans="1:18" x14ac:dyDescent="0.3">
      <c r="A285" t="s">
        <v>4190</v>
      </c>
      <c r="B285" s="2">
        <v>45516</v>
      </c>
      <c r="C285" t="s">
        <v>10013</v>
      </c>
      <c r="D285" t="s">
        <v>10030</v>
      </c>
      <c r="E285" t="s">
        <v>10034</v>
      </c>
      <c r="F285">
        <v>17</v>
      </c>
      <c r="G285">
        <v>104.54</v>
      </c>
      <c r="H285">
        <v>71.98</v>
      </c>
      <c r="I285" t="s">
        <v>10039</v>
      </c>
      <c r="J285">
        <f>F285*G285</f>
        <v>1777.18</v>
      </c>
      <c r="K285">
        <f>F285*H285</f>
        <v>1223.6600000000001</v>
      </c>
      <c r="L285">
        <f>J285-K285</f>
        <v>553.52</v>
      </c>
      <c r="M285" s="5">
        <f>L285/J285</f>
        <v>0.31145972833365215</v>
      </c>
      <c r="N285" t="str">
        <f>IF(ISNA(VLOOKUP(A285,'Returns Data'!A:A,1,0)),"No","Yes")</f>
        <v>No</v>
      </c>
      <c r="O285" t="s">
        <v>10085</v>
      </c>
      <c r="P285" t="str">
        <f>IFERROR(VLOOKUP(A285,'Ratings Data'!A:C,3,0),"No Rating")</f>
        <v>No Rating</v>
      </c>
      <c r="Q285" t="s">
        <v>10058</v>
      </c>
      <c r="R285" s="5">
        <f t="shared" si="4"/>
        <v>-0.6913733968932072</v>
      </c>
    </row>
    <row r="286" spans="1:18" x14ac:dyDescent="0.3">
      <c r="A286" t="s">
        <v>5045</v>
      </c>
      <c r="B286" s="2">
        <v>45516</v>
      </c>
      <c r="C286" t="s">
        <v>10018</v>
      </c>
      <c r="D286" t="s">
        <v>10033</v>
      </c>
      <c r="E286" t="s">
        <v>10035</v>
      </c>
      <c r="F286">
        <v>20</v>
      </c>
      <c r="G286">
        <v>359.62</v>
      </c>
      <c r="H286">
        <v>299.98</v>
      </c>
      <c r="I286" t="s">
        <v>10039</v>
      </c>
      <c r="J286">
        <f>F286*G286</f>
        <v>7192.4</v>
      </c>
      <c r="K286">
        <f>F286*H286</f>
        <v>5999.6</v>
      </c>
      <c r="L286">
        <f>J286-K286</f>
        <v>1192.7999999999993</v>
      </c>
      <c r="M286" s="5">
        <f>L286/J286</f>
        <v>0.16584172181747392</v>
      </c>
      <c r="N286" t="str">
        <f>IF(ISNA(VLOOKUP(A286,'Returns Data'!A:A,1,0)),"No","Yes")</f>
        <v>No</v>
      </c>
      <c r="O286" t="s">
        <v>10085</v>
      </c>
      <c r="P286" t="str">
        <f>IFERROR(VLOOKUP(A286,'Ratings Data'!A:C,3,0),"No Rating")</f>
        <v>No Rating</v>
      </c>
      <c r="Q286" t="s">
        <v>10058</v>
      </c>
      <c r="R286" s="5">
        <f t="shared" si="4"/>
        <v>3.0470858326112151</v>
      </c>
    </row>
    <row r="287" spans="1:18" x14ac:dyDescent="0.3">
      <c r="A287" t="s">
        <v>6069</v>
      </c>
      <c r="B287" s="2">
        <v>45516</v>
      </c>
      <c r="C287" t="s">
        <v>10026</v>
      </c>
      <c r="D287" t="s">
        <v>10031</v>
      </c>
      <c r="E287" t="s">
        <v>10038</v>
      </c>
      <c r="F287">
        <v>14</v>
      </c>
      <c r="G287">
        <v>242.92</v>
      </c>
      <c r="H287">
        <v>188.26</v>
      </c>
      <c r="I287" t="s">
        <v>10039</v>
      </c>
      <c r="J287">
        <f>F287*G287</f>
        <v>3400.8799999999997</v>
      </c>
      <c r="K287">
        <f>F287*H287</f>
        <v>2635.64</v>
      </c>
      <c r="L287">
        <f>J287-K287</f>
        <v>765.23999999999978</v>
      </c>
      <c r="M287" s="5">
        <f>L287/J287</f>
        <v>0.22501234974477191</v>
      </c>
      <c r="N287" t="str">
        <f>IF(ISNA(VLOOKUP(A287,'Returns Data'!A:A,1,0)),"No","Yes")</f>
        <v>No</v>
      </c>
      <c r="O287" t="s">
        <v>10085</v>
      </c>
      <c r="P287" t="str">
        <f>IFERROR(VLOOKUP(A287,'Ratings Data'!A:C,3,0),"No Rating")</f>
        <v>No Rating</v>
      </c>
      <c r="Q287" t="s">
        <v>10058</v>
      </c>
      <c r="R287" s="5">
        <f t="shared" si="4"/>
        <v>-0.52715644291196262</v>
      </c>
    </row>
    <row r="288" spans="1:18" x14ac:dyDescent="0.3">
      <c r="A288" t="s">
        <v>6314</v>
      </c>
      <c r="B288" s="2">
        <v>45516</v>
      </c>
      <c r="C288" t="s">
        <v>10023</v>
      </c>
      <c r="D288" t="s">
        <v>10033</v>
      </c>
      <c r="E288" t="s">
        <v>10036</v>
      </c>
      <c r="F288">
        <v>13</v>
      </c>
      <c r="G288">
        <v>251.72</v>
      </c>
      <c r="H288">
        <v>160.03</v>
      </c>
      <c r="I288" t="s">
        <v>10040</v>
      </c>
      <c r="J288">
        <f>F288*G288</f>
        <v>3272.36</v>
      </c>
      <c r="K288">
        <f>F288*H288</f>
        <v>2080.39</v>
      </c>
      <c r="L288">
        <f>J288-K288</f>
        <v>1191.9700000000003</v>
      </c>
      <c r="M288" s="5">
        <f>L288/J288</f>
        <v>0.36425393294136349</v>
      </c>
      <c r="N288" t="str">
        <f>IF(ISNA(VLOOKUP(A288,'Returns Data'!A:A,1,0)),"No","Yes")</f>
        <v>No</v>
      </c>
      <c r="O288" t="s">
        <v>10085</v>
      </c>
      <c r="P288" t="str">
        <f>IFERROR(VLOOKUP(A288,'Ratings Data'!A:C,3,0),"No Rating")</f>
        <v>No Rating</v>
      </c>
      <c r="Q288" t="s">
        <v>10058</v>
      </c>
      <c r="R288" s="5">
        <f t="shared" si="4"/>
        <v>-3.7790219002140489E-2</v>
      </c>
    </row>
    <row r="289" spans="1:18" x14ac:dyDescent="0.3">
      <c r="A289" t="s">
        <v>6490</v>
      </c>
      <c r="B289" s="2">
        <v>45516</v>
      </c>
      <c r="C289" t="s">
        <v>10009</v>
      </c>
      <c r="D289" t="s">
        <v>10029</v>
      </c>
      <c r="E289" t="s">
        <v>10037</v>
      </c>
      <c r="F289">
        <v>20</v>
      </c>
      <c r="G289">
        <v>428.29</v>
      </c>
      <c r="H289">
        <v>367.56</v>
      </c>
      <c r="I289" t="s">
        <v>10040</v>
      </c>
      <c r="J289">
        <f>F289*G289</f>
        <v>8565.8000000000011</v>
      </c>
      <c r="K289">
        <f>F289*H289</f>
        <v>7351.2</v>
      </c>
      <c r="L289">
        <f>J289-K289</f>
        <v>1214.6000000000013</v>
      </c>
      <c r="M289" s="5">
        <f>L289/J289</f>
        <v>0.14179644633309219</v>
      </c>
      <c r="N289" t="str">
        <f>IF(ISNA(VLOOKUP(A289,'Returns Data'!A:A,1,0)),"No","Yes")</f>
        <v>No</v>
      </c>
      <c r="O289" t="s">
        <v>10085</v>
      </c>
      <c r="P289" t="str">
        <f>IFERROR(VLOOKUP(A289,'Ratings Data'!A:C,3,0),"No Rating")</f>
        <v>No Rating</v>
      </c>
      <c r="Q289" t="s">
        <v>10058</v>
      </c>
      <c r="R289" s="5">
        <f t="shared" si="4"/>
        <v>1.6176215330831571</v>
      </c>
    </row>
    <row r="290" spans="1:18" x14ac:dyDescent="0.3">
      <c r="A290" t="s">
        <v>7137</v>
      </c>
      <c r="B290" s="2">
        <v>45516</v>
      </c>
      <c r="C290" t="s">
        <v>10015</v>
      </c>
      <c r="D290" t="s">
        <v>10031</v>
      </c>
      <c r="E290" t="s">
        <v>10036</v>
      </c>
      <c r="F290">
        <v>14</v>
      </c>
      <c r="G290">
        <v>277.89999999999998</v>
      </c>
      <c r="H290">
        <v>231.28</v>
      </c>
      <c r="I290" t="s">
        <v>10040</v>
      </c>
      <c r="J290">
        <f>F290*G290</f>
        <v>3890.5999999999995</v>
      </c>
      <c r="K290">
        <f>F290*H290</f>
        <v>3237.92</v>
      </c>
      <c r="L290">
        <f>J290-K290</f>
        <v>652.67999999999938</v>
      </c>
      <c r="M290" s="5">
        <f>L290/J290</f>
        <v>0.16775818639798476</v>
      </c>
      <c r="N290" t="str">
        <f>IF(ISNA(VLOOKUP(A290,'Returns Data'!A:A,1,0)),"No","Yes")</f>
        <v>No</v>
      </c>
      <c r="O290" t="s">
        <v>10085</v>
      </c>
      <c r="P290" t="str">
        <f>IFERROR(VLOOKUP(A290,'Ratings Data'!A:C,3,0),"No Rating")</f>
        <v>No Rating</v>
      </c>
      <c r="Q290" t="s">
        <v>10058</v>
      </c>
      <c r="R290" s="5">
        <f t="shared" si="4"/>
        <v>-0.54579840762100462</v>
      </c>
    </row>
    <row r="291" spans="1:18" x14ac:dyDescent="0.3">
      <c r="A291" t="s">
        <v>8181</v>
      </c>
      <c r="B291" s="2">
        <v>45516</v>
      </c>
      <c r="C291" t="s">
        <v>10020</v>
      </c>
      <c r="D291" t="s">
        <v>10030</v>
      </c>
      <c r="E291" t="s">
        <v>10036</v>
      </c>
      <c r="F291">
        <v>1</v>
      </c>
      <c r="G291">
        <v>274.95</v>
      </c>
      <c r="H291">
        <v>221.87</v>
      </c>
      <c r="I291" t="s">
        <v>10040</v>
      </c>
      <c r="J291">
        <f>F291*G291</f>
        <v>274.95</v>
      </c>
      <c r="K291">
        <f>F291*H291</f>
        <v>221.87</v>
      </c>
      <c r="L291">
        <f>J291-K291</f>
        <v>53.079999999999984</v>
      </c>
      <c r="M291" s="5">
        <f>L291/J291</f>
        <v>0.19305328241498448</v>
      </c>
      <c r="N291" t="str">
        <f>IF(ISNA(VLOOKUP(A291,'Returns Data'!A:A,1,0)),"No","Yes")</f>
        <v>Yes</v>
      </c>
      <c r="O291" t="str">
        <f>IFERROR(VLOOKUP(A291,'Returns Data'!A:E,5,0),"No Returns")</f>
        <v>Damaged</v>
      </c>
      <c r="P291">
        <f>IFERROR(VLOOKUP(A291,'Ratings Data'!A:C,3,0),"No Rating")</f>
        <v>3</v>
      </c>
      <c r="Q291" t="s">
        <v>10058</v>
      </c>
      <c r="R291" s="5">
        <f t="shared" si="4"/>
        <v>-0.92932966637536629</v>
      </c>
    </row>
    <row r="292" spans="1:18" x14ac:dyDescent="0.3">
      <c r="A292" t="s">
        <v>8417</v>
      </c>
      <c r="B292" s="2">
        <v>45516</v>
      </c>
      <c r="C292" t="s">
        <v>10010</v>
      </c>
      <c r="D292" t="s">
        <v>10029</v>
      </c>
      <c r="E292" t="s">
        <v>10036</v>
      </c>
      <c r="F292">
        <v>14</v>
      </c>
      <c r="G292">
        <v>158</v>
      </c>
      <c r="H292">
        <v>98.79</v>
      </c>
      <c r="I292" t="s">
        <v>10040</v>
      </c>
      <c r="J292">
        <f>F292*G292</f>
        <v>2212</v>
      </c>
      <c r="K292">
        <f>F292*H292</f>
        <v>1383.0600000000002</v>
      </c>
      <c r="L292">
        <f>J292-K292</f>
        <v>828.93999999999983</v>
      </c>
      <c r="M292" s="5">
        <f>L292/J292</f>
        <v>0.37474683544303788</v>
      </c>
      <c r="N292" t="str">
        <f>IF(ISNA(VLOOKUP(A292,'Returns Data'!A:A,1,0)),"No","Yes")</f>
        <v>No</v>
      </c>
      <c r="O292" t="s">
        <v>10085</v>
      </c>
      <c r="P292" t="str">
        <f>IFERROR(VLOOKUP(A292,'Ratings Data'!A:C,3,0),"No Rating")</f>
        <v>No Rating</v>
      </c>
      <c r="Q292" t="s">
        <v>10058</v>
      </c>
      <c r="R292" s="5">
        <f t="shared" si="4"/>
        <v>7.0450991089288966</v>
      </c>
    </row>
    <row r="293" spans="1:18" x14ac:dyDescent="0.3">
      <c r="A293" t="s">
        <v>8870</v>
      </c>
      <c r="B293" s="2">
        <v>45516</v>
      </c>
      <c r="C293" t="s">
        <v>10016</v>
      </c>
      <c r="D293" t="s">
        <v>10032</v>
      </c>
      <c r="E293" t="s">
        <v>10038</v>
      </c>
      <c r="F293">
        <v>11</v>
      </c>
      <c r="G293">
        <v>156.6</v>
      </c>
      <c r="H293">
        <v>138.91999999999999</v>
      </c>
      <c r="I293" t="s">
        <v>10039</v>
      </c>
      <c r="J293">
        <f>F293*G293</f>
        <v>1722.6</v>
      </c>
      <c r="K293">
        <f>F293*H293</f>
        <v>1528.12</v>
      </c>
      <c r="L293">
        <f>J293-K293</f>
        <v>194.48000000000002</v>
      </c>
      <c r="M293" s="5">
        <f>L293/J293</f>
        <v>0.11289910600255429</v>
      </c>
      <c r="N293" t="str">
        <f>IF(ISNA(VLOOKUP(A293,'Returns Data'!A:A,1,0)),"No","Yes")</f>
        <v>No</v>
      </c>
      <c r="O293" t="s">
        <v>10085</v>
      </c>
      <c r="P293" t="str">
        <f>IFERROR(VLOOKUP(A293,'Ratings Data'!A:C,3,0),"No Rating")</f>
        <v>No Rating</v>
      </c>
      <c r="Q293" t="s">
        <v>10058</v>
      </c>
      <c r="R293" s="5">
        <f t="shared" si="4"/>
        <v>-0.22124773960217003</v>
      </c>
    </row>
    <row r="294" spans="1:18" x14ac:dyDescent="0.3">
      <c r="A294" t="s">
        <v>9357</v>
      </c>
      <c r="B294" s="2">
        <v>45516</v>
      </c>
      <c r="C294" t="s">
        <v>10009</v>
      </c>
      <c r="D294" t="s">
        <v>10029</v>
      </c>
      <c r="E294" t="s">
        <v>10035</v>
      </c>
      <c r="F294">
        <v>20</v>
      </c>
      <c r="G294">
        <v>133.68</v>
      </c>
      <c r="H294">
        <v>85.34</v>
      </c>
      <c r="I294" t="s">
        <v>10040</v>
      </c>
      <c r="J294">
        <f>F294*G294</f>
        <v>2673.6000000000004</v>
      </c>
      <c r="K294">
        <f>F294*H294</f>
        <v>1706.8000000000002</v>
      </c>
      <c r="L294">
        <f>J294-K294</f>
        <v>966.80000000000018</v>
      </c>
      <c r="M294" s="5">
        <f>L294/J294</f>
        <v>0.36160981448234591</v>
      </c>
      <c r="N294" t="str">
        <f>IF(ISNA(VLOOKUP(A294,'Returns Data'!A:A,1,0)),"No","Yes")</f>
        <v>No</v>
      </c>
      <c r="O294" t="s">
        <v>10085</v>
      </c>
      <c r="P294" t="str">
        <f>IFERROR(VLOOKUP(A294,'Ratings Data'!A:C,3,0),"No Rating")</f>
        <v>No Rating</v>
      </c>
      <c r="Q294" t="s">
        <v>10058</v>
      </c>
      <c r="R294" s="5">
        <f t="shared" si="4"/>
        <v>0.55207244862417304</v>
      </c>
    </row>
    <row r="295" spans="1:18" x14ac:dyDescent="0.3">
      <c r="A295" t="s">
        <v>9420</v>
      </c>
      <c r="B295" s="2">
        <v>45516</v>
      </c>
      <c r="C295" t="s">
        <v>10024</v>
      </c>
      <c r="D295" t="s">
        <v>10029</v>
      </c>
      <c r="E295" t="s">
        <v>10036</v>
      </c>
      <c r="F295">
        <v>11</v>
      </c>
      <c r="G295">
        <v>300.05</v>
      </c>
      <c r="H295">
        <v>255.83</v>
      </c>
      <c r="I295" t="s">
        <v>10039</v>
      </c>
      <c r="J295">
        <f>F295*G295</f>
        <v>3300.55</v>
      </c>
      <c r="K295">
        <f>F295*H295</f>
        <v>2814.13</v>
      </c>
      <c r="L295">
        <f>J295-K295</f>
        <v>486.42000000000007</v>
      </c>
      <c r="M295" s="5">
        <f>L295/J295</f>
        <v>0.1473754374270955</v>
      </c>
      <c r="N295" t="str">
        <f>IF(ISNA(VLOOKUP(A295,'Returns Data'!A:A,1,0)),"No","Yes")</f>
        <v>Yes</v>
      </c>
      <c r="O295" t="str">
        <f>IFERROR(VLOOKUP(A295,'Returns Data'!A:E,5,0),"No Returns")</f>
        <v>Damaged</v>
      </c>
      <c r="P295" t="str">
        <f>IFERROR(VLOOKUP(A295,'Ratings Data'!A:C,3,0),"No Rating")</f>
        <v>No Rating</v>
      </c>
      <c r="Q295" t="s">
        <v>10058</v>
      </c>
      <c r="R295" s="5">
        <f t="shared" si="4"/>
        <v>0.23449655894673838</v>
      </c>
    </row>
    <row r="296" spans="1:18" x14ac:dyDescent="0.3">
      <c r="A296" t="s">
        <v>9666</v>
      </c>
      <c r="B296" s="2">
        <v>45516</v>
      </c>
      <c r="C296" t="s">
        <v>10019</v>
      </c>
      <c r="D296" t="s">
        <v>10031</v>
      </c>
      <c r="E296" t="s">
        <v>10035</v>
      </c>
      <c r="F296">
        <v>7</v>
      </c>
      <c r="G296">
        <v>241.59</v>
      </c>
      <c r="H296">
        <v>210.14</v>
      </c>
      <c r="I296" t="s">
        <v>10039</v>
      </c>
      <c r="J296">
        <f>F296*G296</f>
        <v>1691.13</v>
      </c>
      <c r="K296">
        <f>F296*H296</f>
        <v>1470.98</v>
      </c>
      <c r="L296">
        <f>J296-K296</f>
        <v>220.15000000000009</v>
      </c>
      <c r="M296" s="5">
        <f>L296/J296</f>
        <v>0.13017922927273484</v>
      </c>
      <c r="N296" t="str">
        <f>IF(ISNA(VLOOKUP(A296,'Returns Data'!A:A,1,0)),"No","Yes")</f>
        <v>No</v>
      </c>
      <c r="O296" t="s">
        <v>10085</v>
      </c>
      <c r="P296">
        <f>IFERROR(VLOOKUP(A296,'Ratings Data'!A:C,3,0),"No Rating")</f>
        <v>4</v>
      </c>
      <c r="Q296" t="s">
        <v>10058</v>
      </c>
      <c r="R296" s="5">
        <f t="shared" si="4"/>
        <v>-0.48762176000969537</v>
      </c>
    </row>
    <row r="297" spans="1:18" x14ac:dyDescent="0.3">
      <c r="A297" t="s">
        <v>380</v>
      </c>
      <c r="B297" s="2">
        <v>45517</v>
      </c>
      <c r="C297" t="s">
        <v>10009</v>
      </c>
      <c r="D297" t="s">
        <v>10029</v>
      </c>
      <c r="E297" t="s">
        <v>10038</v>
      </c>
      <c r="F297">
        <v>4</v>
      </c>
      <c r="G297">
        <v>206.89</v>
      </c>
      <c r="H297">
        <v>157.08000000000001</v>
      </c>
      <c r="I297" t="s">
        <v>10039</v>
      </c>
      <c r="J297">
        <f>F297*G297</f>
        <v>827.56</v>
      </c>
      <c r="K297">
        <f>F297*H297</f>
        <v>628.32000000000005</v>
      </c>
      <c r="L297">
        <f>J297-K297</f>
        <v>199.2399999999999</v>
      </c>
      <c r="M297" s="5">
        <f>L297/J297</f>
        <v>0.24075595727198018</v>
      </c>
      <c r="N297" t="str">
        <f>IF(ISNA(VLOOKUP(A297,'Returns Data'!A:A,1,0)),"No","Yes")</f>
        <v>No</v>
      </c>
      <c r="O297" t="s">
        <v>10085</v>
      </c>
      <c r="P297" t="str">
        <f>IFERROR(VLOOKUP(A297,'Ratings Data'!A:C,3,0),"No Rating")</f>
        <v>No Rating</v>
      </c>
      <c r="Q297" t="s">
        <v>10058</v>
      </c>
      <c r="R297" s="5">
        <f t="shared" si="4"/>
        <v>-0.5106467273361599</v>
      </c>
    </row>
    <row r="298" spans="1:18" x14ac:dyDescent="0.3">
      <c r="A298" t="s">
        <v>730</v>
      </c>
      <c r="B298" s="2">
        <v>45517</v>
      </c>
      <c r="C298" t="s">
        <v>10025</v>
      </c>
      <c r="D298" t="s">
        <v>10033</v>
      </c>
      <c r="E298" t="s">
        <v>10036</v>
      </c>
      <c r="F298">
        <v>14</v>
      </c>
      <c r="G298">
        <v>374.29</v>
      </c>
      <c r="H298">
        <v>331.96</v>
      </c>
      <c r="I298" t="s">
        <v>10039</v>
      </c>
      <c r="J298">
        <f>F298*G298</f>
        <v>5240.0600000000004</v>
      </c>
      <c r="K298">
        <f>F298*H298</f>
        <v>4647.4399999999996</v>
      </c>
      <c r="L298">
        <f>J298-K298</f>
        <v>592.6200000000008</v>
      </c>
      <c r="M298" s="5">
        <f>L298/J298</f>
        <v>0.11309412487643286</v>
      </c>
      <c r="N298" t="str">
        <f>IF(ISNA(VLOOKUP(A298,'Returns Data'!A:A,1,0)),"No","Yes")</f>
        <v>No</v>
      </c>
      <c r="O298" t="s">
        <v>10085</v>
      </c>
      <c r="P298" t="str">
        <f>IFERROR(VLOOKUP(A298,'Ratings Data'!A:C,3,0),"No Rating")</f>
        <v>No Rating</v>
      </c>
      <c r="Q298" t="s">
        <v>10058</v>
      </c>
      <c r="R298" s="5">
        <f t="shared" si="4"/>
        <v>5.3319396780898067</v>
      </c>
    </row>
    <row r="299" spans="1:18" x14ac:dyDescent="0.3">
      <c r="A299" t="s">
        <v>1211</v>
      </c>
      <c r="B299" s="2">
        <v>45517</v>
      </c>
      <c r="C299" t="s">
        <v>10021</v>
      </c>
      <c r="D299" t="s">
        <v>10031</v>
      </c>
      <c r="E299" t="s">
        <v>10034</v>
      </c>
      <c r="F299">
        <v>17</v>
      </c>
      <c r="G299">
        <v>24.5</v>
      </c>
      <c r="H299">
        <v>20.29</v>
      </c>
      <c r="I299" t="s">
        <v>10039</v>
      </c>
      <c r="J299">
        <f>F299*G299</f>
        <v>416.5</v>
      </c>
      <c r="K299">
        <f>F299*H299</f>
        <v>344.93</v>
      </c>
      <c r="L299">
        <f>J299-K299</f>
        <v>71.569999999999993</v>
      </c>
      <c r="M299" s="5">
        <f>L299/J299</f>
        <v>0.17183673469387753</v>
      </c>
      <c r="N299" t="str">
        <f>IF(ISNA(VLOOKUP(A299,'Returns Data'!A:A,1,0)),"No","Yes")</f>
        <v>No</v>
      </c>
      <c r="O299" t="s">
        <v>10085</v>
      </c>
      <c r="P299" t="str">
        <f>IFERROR(VLOOKUP(A299,'Ratings Data'!A:C,3,0),"No Rating")</f>
        <v>No Rating</v>
      </c>
      <c r="Q299" t="s">
        <v>10058</v>
      </c>
      <c r="R299" s="5">
        <f t="shared" si="4"/>
        <v>-0.9205161772956798</v>
      </c>
    </row>
    <row r="300" spans="1:18" x14ac:dyDescent="0.3">
      <c r="A300" t="s">
        <v>1387</v>
      </c>
      <c r="B300" s="2">
        <v>45517</v>
      </c>
      <c r="C300" t="s">
        <v>10014</v>
      </c>
      <c r="D300" t="s">
        <v>10030</v>
      </c>
      <c r="E300" t="s">
        <v>10035</v>
      </c>
      <c r="F300">
        <v>20</v>
      </c>
      <c r="G300">
        <v>492.61</v>
      </c>
      <c r="H300">
        <v>389.43</v>
      </c>
      <c r="I300" t="s">
        <v>10039</v>
      </c>
      <c r="J300">
        <f>F300*G300</f>
        <v>9852.2000000000007</v>
      </c>
      <c r="K300">
        <f>F300*H300</f>
        <v>7788.6</v>
      </c>
      <c r="L300">
        <f>J300-K300</f>
        <v>2063.6000000000004</v>
      </c>
      <c r="M300" s="5">
        <f>L300/J300</f>
        <v>0.20945575607478534</v>
      </c>
      <c r="N300" t="str">
        <f>IF(ISNA(VLOOKUP(A300,'Returns Data'!A:A,1,0)),"No","Yes")</f>
        <v>No</v>
      </c>
      <c r="O300" t="s">
        <v>10085</v>
      </c>
      <c r="P300" t="str">
        <f>IFERROR(VLOOKUP(A300,'Ratings Data'!A:C,3,0),"No Rating")</f>
        <v>No Rating</v>
      </c>
      <c r="Q300" t="s">
        <v>10058</v>
      </c>
      <c r="R300" s="5">
        <f t="shared" si="4"/>
        <v>22.654741896758704</v>
      </c>
    </row>
    <row r="301" spans="1:18" x14ac:dyDescent="0.3">
      <c r="A301" t="s">
        <v>1527</v>
      </c>
      <c r="B301" s="2">
        <v>45517</v>
      </c>
      <c r="C301" t="s">
        <v>10026</v>
      </c>
      <c r="D301" t="s">
        <v>10031</v>
      </c>
      <c r="E301" t="s">
        <v>10036</v>
      </c>
      <c r="F301">
        <v>13</v>
      </c>
      <c r="G301">
        <v>51.33</v>
      </c>
      <c r="H301">
        <v>38.6</v>
      </c>
      <c r="I301" t="s">
        <v>10040</v>
      </c>
      <c r="J301">
        <f>F301*G301</f>
        <v>667.29</v>
      </c>
      <c r="K301">
        <f>F301*H301</f>
        <v>501.8</v>
      </c>
      <c r="L301">
        <f>J301-K301</f>
        <v>165.48999999999995</v>
      </c>
      <c r="M301" s="5">
        <f>L301/J301</f>
        <v>0.24800311708552497</v>
      </c>
      <c r="N301" t="str">
        <f>IF(ISNA(VLOOKUP(A301,'Returns Data'!A:A,1,0)),"No","Yes")</f>
        <v>No</v>
      </c>
      <c r="O301" t="s">
        <v>10085</v>
      </c>
      <c r="P301" t="str">
        <f>IFERROR(VLOOKUP(A301,'Ratings Data'!A:C,3,0),"No Rating")</f>
        <v>No Rating</v>
      </c>
      <c r="Q301" t="s">
        <v>10058</v>
      </c>
      <c r="R301" s="5">
        <f t="shared" si="4"/>
        <v>-0.93226994985891465</v>
      </c>
    </row>
    <row r="302" spans="1:18" x14ac:dyDescent="0.3">
      <c r="A302" t="s">
        <v>2294</v>
      </c>
      <c r="B302" s="2">
        <v>45517</v>
      </c>
      <c r="C302" t="s">
        <v>10025</v>
      </c>
      <c r="D302" t="s">
        <v>10033</v>
      </c>
      <c r="E302" t="s">
        <v>10037</v>
      </c>
      <c r="F302">
        <v>2</v>
      </c>
      <c r="G302">
        <v>27.12</v>
      </c>
      <c r="H302">
        <v>18.23</v>
      </c>
      <c r="I302" t="s">
        <v>10040</v>
      </c>
      <c r="J302">
        <f>F302*G302</f>
        <v>54.24</v>
      </c>
      <c r="K302">
        <f>F302*H302</f>
        <v>36.46</v>
      </c>
      <c r="L302">
        <f>J302-K302</f>
        <v>17.78</v>
      </c>
      <c r="M302" s="5">
        <f>L302/J302</f>
        <v>0.3278023598820059</v>
      </c>
      <c r="N302" t="str">
        <f>IF(ISNA(VLOOKUP(A302,'Returns Data'!A:A,1,0)),"No","Yes")</f>
        <v>No</v>
      </c>
      <c r="O302" t="s">
        <v>10085</v>
      </c>
      <c r="P302" t="str">
        <f>IFERROR(VLOOKUP(A302,'Ratings Data'!A:C,3,0),"No Rating")</f>
        <v>No Rating</v>
      </c>
      <c r="Q302" t="s">
        <v>10058</v>
      </c>
      <c r="R302" s="5">
        <f t="shared" si="4"/>
        <v>-0.91871600053949554</v>
      </c>
    </row>
    <row r="303" spans="1:18" x14ac:dyDescent="0.3">
      <c r="A303" t="s">
        <v>2334</v>
      </c>
      <c r="B303" s="2">
        <v>45517</v>
      </c>
      <c r="C303" t="s">
        <v>10016</v>
      </c>
      <c r="D303" t="s">
        <v>10032</v>
      </c>
      <c r="E303" t="s">
        <v>10037</v>
      </c>
      <c r="F303">
        <v>17</v>
      </c>
      <c r="G303">
        <v>267.61</v>
      </c>
      <c r="H303">
        <v>178.85</v>
      </c>
      <c r="I303" t="s">
        <v>10039</v>
      </c>
      <c r="J303">
        <f>F303*G303</f>
        <v>4549.37</v>
      </c>
      <c r="K303">
        <f>F303*H303</f>
        <v>3040.45</v>
      </c>
      <c r="L303">
        <f>J303-K303</f>
        <v>1508.92</v>
      </c>
      <c r="M303" s="5">
        <f>L303/J303</f>
        <v>0.33167669369605024</v>
      </c>
      <c r="N303" t="str">
        <f>IF(ISNA(VLOOKUP(A303,'Returns Data'!A:A,1,0)),"No","Yes")</f>
        <v>No</v>
      </c>
      <c r="O303" t="s">
        <v>10085</v>
      </c>
      <c r="P303" t="str">
        <f>IFERROR(VLOOKUP(A303,'Ratings Data'!A:C,3,0),"No Rating")</f>
        <v>No Rating</v>
      </c>
      <c r="Q303" t="s">
        <v>10058</v>
      </c>
      <c r="R303" s="5">
        <f t="shared" si="4"/>
        <v>82.874815634218294</v>
      </c>
    </row>
    <row r="304" spans="1:18" x14ac:dyDescent="0.3">
      <c r="A304" t="s">
        <v>2547</v>
      </c>
      <c r="B304" s="2">
        <v>45517</v>
      </c>
      <c r="C304" t="s">
        <v>10025</v>
      </c>
      <c r="D304" t="s">
        <v>10033</v>
      </c>
      <c r="E304" t="s">
        <v>10035</v>
      </c>
      <c r="F304">
        <v>17</v>
      </c>
      <c r="G304">
        <v>175.52</v>
      </c>
      <c r="H304">
        <v>142.72999999999999</v>
      </c>
      <c r="I304" t="s">
        <v>10039</v>
      </c>
      <c r="J304">
        <f>F304*G304</f>
        <v>2983.84</v>
      </c>
      <c r="K304">
        <f>F304*H304</f>
        <v>2426.41</v>
      </c>
      <c r="L304">
        <f>J304-K304</f>
        <v>557.43000000000029</v>
      </c>
      <c r="M304" s="5">
        <f>L304/J304</f>
        <v>0.18681631722880593</v>
      </c>
      <c r="N304" t="str">
        <f>IF(ISNA(VLOOKUP(A304,'Returns Data'!A:A,1,0)),"No","Yes")</f>
        <v>Yes</v>
      </c>
      <c r="O304" t="str">
        <f>IFERROR(VLOOKUP(A304,'Returns Data'!A:E,5,0),"No Returns")</f>
        <v>Late Delivery</v>
      </c>
      <c r="P304" t="str">
        <f>IFERROR(VLOOKUP(A304,'Ratings Data'!A:C,3,0),"No Rating")</f>
        <v>No Rating</v>
      </c>
      <c r="Q304" t="s">
        <v>10058</v>
      </c>
      <c r="R304" s="5">
        <f t="shared" si="4"/>
        <v>-0.34412017488135715</v>
      </c>
    </row>
    <row r="305" spans="1:18" x14ac:dyDescent="0.3">
      <c r="A305" t="s">
        <v>2994</v>
      </c>
      <c r="B305" s="2">
        <v>45517</v>
      </c>
      <c r="C305" t="s">
        <v>10023</v>
      </c>
      <c r="D305" t="s">
        <v>10033</v>
      </c>
      <c r="E305" t="s">
        <v>10037</v>
      </c>
      <c r="F305">
        <v>12</v>
      </c>
      <c r="G305">
        <v>33.340000000000003</v>
      </c>
      <c r="H305">
        <v>25.77</v>
      </c>
      <c r="I305" t="s">
        <v>10040</v>
      </c>
      <c r="J305">
        <f>F305*G305</f>
        <v>400.08000000000004</v>
      </c>
      <c r="K305">
        <f>F305*H305</f>
        <v>309.24</v>
      </c>
      <c r="L305">
        <f>J305-K305</f>
        <v>90.840000000000032</v>
      </c>
      <c r="M305" s="5">
        <f>L305/J305</f>
        <v>0.22705458908218362</v>
      </c>
      <c r="N305" t="str">
        <f>IF(ISNA(VLOOKUP(A305,'Returns Data'!A:A,1,0)),"No","Yes")</f>
        <v>Yes</v>
      </c>
      <c r="O305" t="str">
        <f>IFERROR(VLOOKUP(A305,'Returns Data'!A:E,5,0),"No Returns")</f>
        <v>Wrong Product</v>
      </c>
      <c r="P305" t="str">
        <f>IFERROR(VLOOKUP(A305,'Ratings Data'!A:C,3,0),"No Rating")</f>
        <v>No Rating</v>
      </c>
      <c r="Q305" t="s">
        <v>10058</v>
      </c>
      <c r="R305" s="5">
        <f t="shared" si="4"/>
        <v>-0.86591774357874418</v>
      </c>
    </row>
    <row r="306" spans="1:18" x14ac:dyDescent="0.3">
      <c r="A306" t="s">
        <v>3698</v>
      </c>
      <c r="B306" s="2">
        <v>45517</v>
      </c>
      <c r="C306" t="s">
        <v>10018</v>
      </c>
      <c r="D306" t="s">
        <v>10033</v>
      </c>
      <c r="E306" t="s">
        <v>10034</v>
      </c>
      <c r="F306">
        <v>20</v>
      </c>
      <c r="G306">
        <v>77.73</v>
      </c>
      <c r="H306">
        <v>69.89</v>
      </c>
      <c r="I306" t="s">
        <v>10039</v>
      </c>
      <c r="J306">
        <f>F306*G306</f>
        <v>1554.6000000000001</v>
      </c>
      <c r="K306">
        <f>F306*H306</f>
        <v>1397.8</v>
      </c>
      <c r="L306">
        <f>J306-K306</f>
        <v>156.80000000000018</v>
      </c>
      <c r="M306" s="5">
        <f>L306/J306</f>
        <v>0.10086195805995123</v>
      </c>
      <c r="N306" t="str">
        <f>IF(ISNA(VLOOKUP(A306,'Returns Data'!A:A,1,0)),"No","Yes")</f>
        <v>Yes</v>
      </c>
      <c r="O306" t="str">
        <f>IFERROR(VLOOKUP(A306,'Returns Data'!A:E,5,0),"No Returns")</f>
        <v>Late Delivery</v>
      </c>
      <c r="P306" t="str">
        <f>IFERROR(VLOOKUP(A306,'Ratings Data'!A:C,3,0),"No Rating")</f>
        <v>No Rating</v>
      </c>
      <c r="Q306" t="s">
        <v>10058</v>
      </c>
      <c r="R306" s="5">
        <f t="shared" si="4"/>
        <v>2.8857228554289138</v>
      </c>
    </row>
    <row r="307" spans="1:18" x14ac:dyDescent="0.3">
      <c r="A307" t="s">
        <v>3800</v>
      </c>
      <c r="B307" s="2">
        <v>45517</v>
      </c>
      <c r="C307" t="s">
        <v>10022</v>
      </c>
      <c r="D307" t="s">
        <v>10033</v>
      </c>
      <c r="E307" t="s">
        <v>10036</v>
      </c>
      <c r="F307">
        <v>1</v>
      </c>
      <c r="G307">
        <v>281.26</v>
      </c>
      <c r="H307">
        <v>218.34</v>
      </c>
      <c r="I307" t="s">
        <v>10039</v>
      </c>
      <c r="J307">
        <f>F307*G307</f>
        <v>281.26</v>
      </c>
      <c r="K307">
        <f>F307*H307</f>
        <v>218.34</v>
      </c>
      <c r="L307">
        <f>J307-K307</f>
        <v>62.919999999999987</v>
      </c>
      <c r="M307" s="5">
        <f>L307/J307</f>
        <v>0.22370760150750191</v>
      </c>
      <c r="N307" t="str">
        <f>IF(ISNA(VLOOKUP(A307,'Returns Data'!A:A,1,0)),"No","Yes")</f>
        <v>No</v>
      </c>
      <c r="O307" t="s">
        <v>10085</v>
      </c>
      <c r="P307" t="str">
        <f>IFERROR(VLOOKUP(A307,'Ratings Data'!A:C,3,0),"No Rating")</f>
        <v>No Rating</v>
      </c>
      <c r="Q307" t="s">
        <v>10058</v>
      </c>
      <c r="R307" s="5">
        <f t="shared" si="4"/>
        <v>-0.81907886272996266</v>
      </c>
    </row>
    <row r="308" spans="1:18" x14ac:dyDescent="0.3">
      <c r="A308" t="s">
        <v>3899</v>
      </c>
      <c r="B308" s="2">
        <v>45517</v>
      </c>
      <c r="C308" t="s">
        <v>10015</v>
      </c>
      <c r="D308" t="s">
        <v>10031</v>
      </c>
      <c r="E308" t="s">
        <v>10036</v>
      </c>
      <c r="F308">
        <v>19</v>
      </c>
      <c r="G308">
        <v>142.29</v>
      </c>
      <c r="H308">
        <v>87.05</v>
      </c>
      <c r="I308" t="s">
        <v>10039</v>
      </c>
      <c r="J308">
        <f>F308*G308</f>
        <v>2703.5099999999998</v>
      </c>
      <c r="K308">
        <f>F308*H308</f>
        <v>1653.95</v>
      </c>
      <c r="L308">
        <f>J308-K308</f>
        <v>1049.5599999999997</v>
      </c>
      <c r="M308" s="5">
        <f>L308/J308</f>
        <v>0.38822123831611488</v>
      </c>
      <c r="N308" t="str">
        <f>IF(ISNA(VLOOKUP(A308,'Returns Data'!A:A,1,0)),"No","Yes")</f>
        <v>Yes</v>
      </c>
      <c r="O308" t="str">
        <f>IFERROR(VLOOKUP(A308,'Returns Data'!A:E,5,0),"No Returns")</f>
        <v>Customer Changed Mind</v>
      </c>
      <c r="P308" t="str">
        <f>IFERROR(VLOOKUP(A308,'Ratings Data'!A:C,3,0),"No Rating")</f>
        <v>No Rating</v>
      </c>
      <c r="Q308" t="s">
        <v>10058</v>
      </c>
      <c r="R308" s="5">
        <f t="shared" si="4"/>
        <v>8.6121382350849753</v>
      </c>
    </row>
    <row r="309" spans="1:18" x14ac:dyDescent="0.3">
      <c r="A309" t="s">
        <v>4551</v>
      </c>
      <c r="B309" s="2">
        <v>45517</v>
      </c>
      <c r="C309" t="s">
        <v>10012</v>
      </c>
      <c r="D309" t="s">
        <v>10030</v>
      </c>
      <c r="E309" t="s">
        <v>10038</v>
      </c>
      <c r="F309">
        <v>16</v>
      </c>
      <c r="G309">
        <v>353.46</v>
      </c>
      <c r="H309">
        <v>280.93</v>
      </c>
      <c r="I309" t="s">
        <v>10040</v>
      </c>
      <c r="J309">
        <f>F309*G309</f>
        <v>5655.36</v>
      </c>
      <c r="K309">
        <f>F309*H309</f>
        <v>4494.88</v>
      </c>
      <c r="L309">
        <f>J309-K309</f>
        <v>1160.4799999999996</v>
      </c>
      <c r="M309" s="5">
        <f>L309/J309</f>
        <v>0.20520002263339551</v>
      </c>
      <c r="N309" t="str">
        <f>IF(ISNA(VLOOKUP(A309,'Returns Data'!A:A,1,0)),"No","Yes")</f>
        <v>No</v>
      </c>
      <c r="O309" t="s">
        <v>10085</v>
      </c>
      <c r="P309" t="str">
        <f>IFERROR(VLOOKUP(A309,'Ratings Data'!A:C,3,0),"No Rating")</f>
        <v>No Rating</v>
      </c>
      <c r="Q309" t="s">
        <v>10058</v>
      </c>
      <c r="R309" s="5">
        <f t="shared" si="4"/>
        <v>1.0918583619072983</v>
      </c>
    </row>
    <row r="310" spans="1:18" x14ac:dyDescent="0.3">
      <c r="A310" t="s">
        <v>5105</v>
      </c>
      <c r="B310" s="2">
        <v>45517</v>
      </c>
      <c r="C310" t="s">
        <v>10023</v>
      </c>
      <c r="D310" t="s">
        <v>10033</v>
      </c>
      <c r="E310" t="s">
        <v>10035</v>
      </c>
      <c r="F310">
        <v>14</v>
      </c>
      <c r="G310">
        <v>142.97</v>
      </c>
      <c r="H310">
        <v>117.12</v>
      </c>
      <c r="I310" t="s">
        <v>10040</v>
      </c>
      <c r="J310">
        <f>F310*G310</f>
        <v>2001.58</v>
      </c>
      <c r="K310">
        <f>F310*H310</f>
        <v>1639.68</v>
      </c>
      <c r="L310">
        <f>J310-K310</f>
        <v>361.89999999999986</v>
      </c>
      <c r="M310" s="5">
        <f>L310/J310</f>
        <v>0.18080716234174996</v>
      </c>
      <c r="N310" t="str">
        <f>IF(ISNA(VLOOKUP(A310,'Returns Data'!A:A,1,0)),"No","Yes")</f>
        <v>No</v>
      </c>
      <c r="O310" t="s">
        <v>10085</v>
      </c>
      <c r="P310" t="str">
        <f>IFERROR(VLOOKUP(A310,'Ratings Data'!A:C,3,0),"No Rating")</f>
        <v>No Rating</v>
      </c>
      <c r="Q310" t="s">
        <v>10058</v>
      </c>
      <c r="R310" s="5">
        <f t="shared" si="4"/>
        <v>-0.64607381316131951</v>
      </c>
    </row>
    <row r="311" spans="1:18" x14ac:dyDescent="0.3">
      <c r="A311" t="s">
        <v>5146</v>
      </c>
      <c r="B311" s="2">
        <v>45517</v>
      </c>
      <c r="C311" t="s">
        <v>10017</v>
      </c>
      <c r="D311" t="s">
        <v>10032</v>
      </c>
      <c r="E311" t="s">
        <v>10035</v>
      </c>
      <c r="F311">
        <v>2</v>
      </c>
      <c r="G311">
        <v>10.66</v>
      </c>
      <c r="H311">
        <v>6.44</v>
      </c>
      <c r="I311" t="s">
        <v>10039</v>
      </c>
      <c r="J311">
        <f>F311*G311</f>
        <v>21.32</v>
      </c>
      <c r="K311">
        <f>F311*H311</f>
        <v>12.88</v>
      </c>
      <c r="L311">
        <f>J311-K311</f>
        <v>8.44</v>
      </c>
      <c r="M311" s="5">
        <f>L311/J311</f>
        <v>0.39587242026266412</v>
      </c>
      <c r="N311" t="str">
        <f>IF(ISNA(VLOOKUP(A311,'Returns Data'!A:A,1,0)),"No","Yes")</f>
        <v>No</v>
      </c>
      <c r="O311" t="s">
        <v>10085</v>
      </c>
      <c r="P311" t="str">
        <f>IFERROR(VLOOKUP(A311,'Ratings Data'!A:C,3,0),"No Rating")</f>
        <v>No Rating</v>
      </c>
      <c r="Q311" t="s">
        <v>10058</v>
      </c>
      <c r="R311" s="5">
        <f t="shared" si="4"/>
        <v>-0.9893484147523457</v>
      </c>
    </row>
    <row r="312" spans="1:18" x14ac:dyDescent="0.3">
      <c r="A312" t="s">
        <v>5154</v>
      </c>
      <c r="B312" s="2">
        <v>45517</v>
      </c>
      <c r="C312" t="s">
        <v>10010</v>
      </c>
      <c r="D312" t="s">
        <v>10029</v>
      </c>
      <c r="E312" t="s">
        <v>10034</v>
      </c>
      <c r="F312">
        <v>13</v>
      </c>
      <c r="G312">
        <v>230.45</v>
      </c>
      <c r="H312">
        <v>182.58</v>
      </c>
      <c r="I312" t="s">
        <v>10039</v>
      </c>
      <c r="J312">
        <f>F312*G312</f>
        <v>2995.85</v>
      </c>
      <c r="K312">
        <f>F312*H312</f>
        <v>2373.54</v>
      </c>
      <c r="L312">
        <f>J312-K312</f>
        <v>622.30999999999995</v>
      </c>
      <c r="M312" s="5">
        <f>L312/J312</f>
        <v>0.20772401822521153</v>
      </c>
      <c r="N312" t="str">
        <f>IF(ISNA(VLOOKUP(A312,'Returns Data'!A:A,1,0)),"No","Yes")</f>
        <v>No</v>
      </c>
      <c r="O312" t="s">
        <v>10085</v>
      </c>
      <c r="P312">
        <f>IFERROR(VLOOKUP(A312,'Ratings Data'!A:C,3,0),"No Rating")</f>
        <v>1</v>
      </c>
      <c r="Q312" t="s">
        <v>10058</v>
      </c>
      <c r="R312" s="5">
        <f t="shared" si="4"/>
        <v>139.51829268292681</v>
      </c>
    </row>
    <row r="313" spans="1:18" x14ac:dyDescent="0.3">
      <c r="A313" t="s">
        <v>5655</v>
      </c>
      <c r="B313" s="2">
        <v>45517</v>
      </c>
      <c r="C313" t="s">
        <v>10019</v>
      </c>
      <c r="D313" t="s">
        <v>10031</v>
      </c>
      <c r="E313" t="s">
        <v>10034</v>
      </c>
      <c r="F313">
        <v>20</v>
      </c>
      <c r="G313">
        <v>181.54</v>
      </c>
      <c r="H313">
        <v>124.42</v>
      </c>
      <c r="I313" t="s">
        <v>10039</v>
      </c>
      <c r="J313">
        <f>F313*G313</f>
        <v>3630.7999999999997</v>
      </c>
      <c r="K313">
        <f>F313*H313</f>
        <v>2488.4</v>
      </c>
      <c r="L313">
        <f>J313-K313</f>
        <v>1142.3999999999996</v>
      </c>
      <c r="M313" s="5">
        <f>L313/J313</f>
        <v>0.31464140134405633</v>
      </c>
      <c r="N313" t="str">
        <f>IF(ISNA(VLOOKUP(A313,'Returns Data'!A:A,1,0)),"No","Yes")</f>
        <v>No</v>
      </c>
      <c r="O313" t="s">
        <v>10085</v>
      </c>
      <c r="P313" t="str">
        <f>IFERROR(VLOOKUP(A313,'Ratings Data'!A:C,3,0),"No Rating")</f>
        <v>No Rating</v>
      </c>
      <c r="Q313" t="s">
        <v>10058</v>
      </c>
      <c r="R313" s="5">
        <f t="shared" si="4"/>
        <v>0.21194318807683957</v>
      </c>
    </row>
    <row r="314" spans="1:18" x14ac:dyDescent="0.3">
      <c r="A314" t="s">
        <v>6243</v>
      </c>
      <c r="B314" s="2">
        <v>45517</v>
      </c>
      <c r="C314" t="s">
        <v>10025</v>
      </c>
      <c r="D314" t="s">
        <v>10033</v>
      </c>
      <c r="E314" t="s">
        <v>10038</v>
      </c>
      <c r="F314">
        <v>15</v>
      </c>
      <c r="G314">
        <v>204.83</v>
      </c>
      <c r="H314">
        <v>128.80000000000001</v>
      </c>
      <c r="I314" t="s">
        <v>10040</v>
      </c>
      <c r="J314">
        <f>F314*G314</f>
        <v>3072.4500000000003</v>
      </c>
      <c r="K314">
        <f>F314*H314</f>
        <v>1932.0000000000002</v>
      </c>
      <c r="L314">
        <f>J314-K314</f>
        <v>1140.45</v>
      </c>
      <c r="M314" s="5">
        <f>L314/J314</f>
        <v>0.37118586144607724</v>
      </c>
      <c r="N314" t="str">
        <f>IF(ISNA(VLOOKUP(A314,'Returns Data'!A:A,1,0)),"No","Yes")</f>
        <v>No</v>
      </c>
      <c r="O314" t="s">
        <v>10085</v>
      </c>
      <c r="P314" t="str">
        <f>IFERROR(VLOOKUP(A314,'Ratings Data'!A:C,3,0),"No Rating")</f>
        <v>No Rating</v>
      </c>
      <c r="Q314" t="s">
        <v>10058</v>
      </c>
      <c r="R314" s="5">
        <f t="shared" si="4"/>
        <v>-0.15378153574969688</v>
      </c>
    </row>
    <row r="315" spans="1:18" x14ac:dyDescent="0.3">
      <c r="A315" t="s">
        <v>6883</v>
      </c>
      <c r="B315" s="2">
        <v>45517</v>
      </c>
      <c r="C315" t="s">
        <v>10022</v>
      </c>
      <c r="D315" t="s">
        <v>10033</v>
      </c>
      <c r="E315" t="s">
        <v>10034</v>
      </c>
      <c r="F315">
        <v>12</v>
      </c>
      <c r="G315">
        <v>211.41</v>
      </c>
      <c r="H315">
        <v>129.25</v>
      </c>
      <c r="I315" t="s">
        <v>10040</v>
      </c>
      <c r="J315">
        <f>F315*G315</f>
        <v>2536.92</v>
      </c>
      <c r="K315">
        <f>F315*H315</f>
        <v>1551</v>
      </c>
      <c r="L315">
        <f>J315-K315</f>
        <v>985.92000000000007</v>
      </c>
      <c r="M315" s="5">
        <f>L315/J315</f>
        <v>0.3886287309020387</v>
      </c>
      <c r="N315" t="str">
        <f>IF(ISNA(VLOOKUP(A315,'Returns Data'!A:A,1,0)),"No","Yes")</f>
        <v>No</v>
      </c>
      <c r="O315" t="s">
        <v>10085</v>
      </c>
      <c r="P315" t="str">
        <f>IFERROR(VLOOKUP(A315,'Ratings Data'!A:C,3,0),"No Rating")</f>
        <v>No Rating</v>
      </c>
      <c r="Q315" t="s">
        <v>10058</v>
      </c>
      <c r="R315" s="5">
        <f t="shared" si="4"/>
        <v>-0.17430063955475278</v>
      </c>
    </row>
    <row r="316" spans="1:18" x14ac:dyDescent="0.3">
      <c r="A316" t="s">
        <v>7451</v>
      </c>
      <c r="B316" s="2">
        <v>45517</v>
      </c>
      <c r="C316" t="s">
        <v>10010</v>
      </c>
      <c r="D316" t="s">
        <v>10029</v>
      </c>
      <c r="E316" t="s">
        <v>10036</v>
      </c>
      <c r="F316">
        <v>13</v>
      </c>
      <c r="G316">
        <v>395.69</v>
      </c>
      <c r="H316">
        <v>349.23</v>
      </c>
      <c r="I316" t="s">
        <v>10039</v>
      </c>
      <c r="J316">
        <f>F316*G316</f>
        <v>5143.97</v>
      </c>
      <c r="K316">
        <f>F316*H316</f>
        <v>4539.99</v>
      </c>
      <c r="L316">
        <f>J316-K316</f>
        <v>603.98000000000047</v>
      </c>
      <c r="M316" s="5">
        <f>L316/J316</f>
        <v>0.11741514822209313</v>
      </c>
      <c r="N316" t="str">
        <f>IF(ISNA(VLOOKUP(A316,'Returns Data'!A:A,1,0)),"No","Yes")</f>
        <v>No</v>
      </c>
      <c r="O316" t="s">
        <v>10085</v>
      </c>
      <c r="P316" t="str">
        <f>IFERROR(VLOOKUP(A316,'Ratings Data'!A:C,3,0),"No Rating")</f>
        <v>No Rating</v>
      </c>
      <c r="Q316" t="s">
        <v>10058</v>
      </c>
      <c r="R316" s="5">
        <f t="shared" si="4"/>
        <v>1.0276437569966732</v>
      </c>
    </row>
    <row r="317" spans="1:18" x14ac:dyDescent="0.3">
      <c r="A317" t="s">
        <v>8053</v>
      </c>
      <c r="B317" s="2">
        <v>45517</v>
      </c>
      <c r="C317" t="s">
        <v>10014</v>
      </c>
      <c r="D317" t="s">
        <v>10030</v>
      </c>
      <c r="E317" t="s">
        <v>10036</v>
      </c>
      <c r="F317">
        <v>11</v>
      </c>
      <c r="G317">
        <v>369.5</v>
      </c>
      <c r="H317">
        <v>317.66000000000003</v>
      </c>
      <c r="I317" t="s">
        <v>10040</v>
      </c>
      <c r="J317">
        <f>F317*G317</f>
        <v>4064.5</v>
      </c>
      <c r="K317">
        <f>F317*H317</f>
        <v>3494.26</v>
      </c>
      <c r="L317">
        <f>J317-K317</f>
        <v>570.23999999999978</v>
      </c>
      <c r="M317" s="5">
        <f>L317/J317</f>
        <v>0.14029769959404595</v>
      </c>
      <c r="N317" t="str">
        <f>IF(ISNA(VLOOKUP(A317,'Returns Data'!A:A,1,0)),"No","Yes")</f>
        <v>No</v>
      </c>
      <c r="O317" t="s">
        <v>10085</v>
      </c>
      <c r="P317" t="str">
        <f>IFERROR(VLOOKUP(A317,'Ratings Data'!A:C,3,0),"No Rating")</f>
        <v>No Rating</v>
      </c>
      <c r="Q317" t="s">
        <v>10058</v>
      </c>
      <c r="R317" s="5">
        <f t="shared" si="4"/>
        <v>-0.20985153490397498</v>
      </c>
    </row>
    <row r="318" spans="1:18" x14ac:dyDescent="0.3">
      <c r="A318" t="s">
        <v>8706</v>
      </c>
      <c r="B318" s="2">
        <v>45517</v>
      </c>
      <c r="C318" t="s">
        <v>10018</v>
      </c>
      <c r="D318" t="s">
        <v>10033</v>
      </c>
      <c r="E318" t="s">
        <v>10035</v>
      </c>
      <c r="F318">
        <v>10</v>
      </c>
      <c r="G318">
        <v>337.34</v>
      </c>
      <c r="H318">
        <v>272.86</v>
      </c>
      <c r="I318" t="s">
        <v>10039</v>
      </c>
      <c r="J318">
        <f>F318*G318</f>
        <v>3373.3999999999996</v>
      </c>
      <c r="K318">
        <f>F318*H318</f>
        <v>2728.6000000000004</v>
      </c>
      <c r="L318">
        <f>J318-K318</f>
        <v>644.79999999999927</v>
      </c>
      <c r="M318" s="5">
        <f>L318/J318</f>
        <v>0.191142467540167</v>
      </c>
      <c r="N318" t="str">
        <f>IF(ISNA(VLOOKUP(A318,'Returns Data'!A:A,1,0)),"No","Yes")</f>
        <v>Yes</v>
      </c>
      <c r="O318" t="str">
        <f>IFERROR(VLOOKUP(A318,'Returns Data'!A:E,5,0),"No Returns")</f>
        <v>Damaged</v>
      </c>
      <c r="P318" t="str">
        <f>IFERROR(VLOOKUP(A318,'Ratings Data'!A:C,3,0),"No Rating")</f>
        <v>No Rating</v>
      </c>
      <c r="Q318" t="s">
        <v>10058</v>
      </c>
      <c r="R318" s="5">
        <f t="shared" si="4"/>
        <v>-0.17003321441751762</v>
      </c>
    </row>
    <row r="319" spans="1:18" x14ac:dyDescent="0.3">
      <c r="A319" t="s">
        <v>9579</v>
      </c>
      <c r="B319" s="2">
        <v>45517</v>
      </c>
      <c r="C319" t="s">
        <v>10016</v>
      </c>
      <c r="D319" t="s">
        <v>10032</v>
      </c>
      <c r="E319" t="s">
        <v>10037</v>
      </c>
      <c r="F319">
        <v>6</v>
      </c>
      <c r="G319">
        <v>92.83</v>
      </c>
      <c r="H319">
        <v>71.180000000000007</v>
      </c>
      <c r="I319" t="s">
        <v>10040</v>
      </c>
      <c r="J319">
        <f>F319*G319</f>
        <v>556.98</v>
      </c>
      <c r="K319">
        <f>F319*H319</f>
        <v>427.08000000000004</v>
      </c>
      <c r="L319">
        <f>J319-K319</f>
        <v>129.89999999999998</v>
      </c>
      <c r="M319" s="5">
        <f>L319/J319</f>
        <v>0.2332220187439405</v>
      </c>
      <c r="N319" t="str">
        <f>IF(ISNA(VLOOKUP(A319,'Returns Data'!A:A,1,0)),"No","Yes")</f>
        <v>No</v>
      </c>
      <c r="O319" t="s">
        <v>10085</v>
      </c>
      <c r="P319" t="str">
        <f>IFERROR(VLOOKUP(A319,'Ratings Data'!A:C,3,0),"No Rating")</f>
        <v>No Rating</v>
      </c>
      <c r="Q319" t="s">
        <v>10058</v>
      </c>
      <c r="R319" s="5">
        <f t="shared" si="4"/>
        <v>-0.83489061480998394</v>
      </c>
    </row>
    <row r="320" spans="1:18" x14ac:dyDescent="0.3">
      <c r="A320" t="s">
        <v>9644</v>
      </c>
      <c r="B320" s="2">
        <v>45517</v>
      </c>
      <c r="C320" t="s">
        <v>10010</v>
      </c>
      <c r="D320" t="s">
        <v>10029</v>
      </c>
      <c r="E320" t="s">
        <v>10037</v>
      </c>
      <c r="F320">
        <v>9</v>
      </c>
      <c r="G320">
        <v>352.82</v>
      </c>
      <c r="H320">
        <v>256.49</v>
      </c>
      <c r="I320" t="s">
        <v>10039</v>
      </c>
      <c r="J320">
        <f>F320*G320</f>
        <v>3175.38</v>
      </c>
      <c r="K320">
        <f>F320*H320</f>
        <v>2308.41</v>
      </c>
      <c r="L320">
        <f>J320-K320</f>
        <v>866.97000000000025</v>
      </c>
      <c r="M320" s="5">
        <f>L320/J320</f>
        <v>0.27302873986735454</v>
      </c>
      <c r="N320" t="str">
        <f>IF(ISNA(VLOOKUP(A320,'Returns Data'!A:A,1,0)),"No","Yes")</f>
        <v>No</v>
      </c>
      <c r="O320" t="s">
        <v>10085</v>
      </c>
      <c r="P320" t="str">
        <f>IFERROR(VLOOKUP(A320,'Ratings Data'!A:C,3,0),"No Rating")</f>
        <v>No Rating</v>
      </c>
      <c r="Q320" t="s">
        <v>10058</v>
      </c>
      <c r="R320" s="5">
        <f t="shared" si="4"/>
        <v>4.7010664655822474</v>
      </c>
    </row>
    <row r="321" spans="1:18" x14ac:dyDescent="0.3">
      <c r="A321" t="s">
        <v>24</v>
      </c>
      <c r="B321" s="2">
        <v>45518</v>
      </c>
      <c r="C321" t="s">
        <v>10013</v>
      </c>
      <c r="D321" t="s">
        <v>10030</v>
      </c>
      <c r="E321" t="s">
        <v>10038</v>
      </c>
      <c r="F321">
        <v>10</v>
      </c>
      <c r="G321">
        <v>141.44999999999999</v>
      </c>
      <c r="H321">
        <v>102.61</v>
      </c>
      <c r="I321" t="s">
        <v>10040</v>
      </c>
      <c r="J321">
        <f>F321*G321</f>
        <v>1414.5</v>
      </c>
      <c r="K321">
        <f>F321*H321</f>
        <v>1026.0999999999999</v>
      </c>
      <c r="L321">
        <f>J321-K321</f>
        <v>388.40000000000009</v>
      </c>
      <c r="M321" s="5">
        <f>L321/J321</f>
        <v>0.27458465889006722</v>
      </c>
      <c r="N321" t="str">
        <f>IF(ISNA(VLOOKUP(A321,'Returns Data'!A:A,1,0)),"No","Yes")</f>
        <v>No</v>
      </c>
      <c r="O321" t="s">
        <v>10085</v>
      </c>
      <c r="P321" t="str">
        <f>IFERROR(VLOOKUP(A321,'Ratings Data'!A:C,3,0),"No Rating")</f>
        <v>No Rating</v>
      </c>
      <c r="Q321" t="s">
        <v>10058</v>
      </c>
      <c r="R321" s="5">
        <f t="shared" si="4"/>
        <v>-0.55454150369404609</v>
      </c>
    </row>
    <row r="322" spans="1:18" x14ac:dyDescent="0.3">
      <c r="A322" t="s">
        <v>864</v>
      </c>
      <c r="B322" s="2">
        <v>45518</v>
      </c>
      <c r="C322" t="s">
        <v>10010</v>
      </c>
      <c r="D322" t="s">
        <v>10029</v>
      </c>
      <c r="E322" t="s">
        <v>10037</v>
      </c>
      <c r="F322">
        <v>17</v>
      </c>
      <c r="G322">
        <v>191.79</v>
      </c>
      <c r="H322">
        <v>167.4</v>
      </c>
      <c r="I322" t="s">
        <v>10040</v>
      </c>
      <c r="J322">
        <f>F322*G322</f>
        <v>3260.43</v>
      </c>
      <c r="K322">
        <f>F322*H322</f>
        <v>2845.8</v>
      </c>
      <c r="L322">
        <f>J322-K322</f>
        <v>414.62999999999965</v>
      </c>
      <c r="M322" s="5">
        <f>L322/J322</f>
        <v>0.12717034256217727</v>
      </c>
      <c r="N322" t="str">
        <f>IF(ISNA(VLOOKUP(A322,'Returns Data'!A:A,1,0)),"No","Yes")</f>
        <v>No</v>
      </c>
      <c r="O322" t="s">
        <v>10085</v>
      </c>
      <c r="P322" t="str">
        <f>IFERROR(VLOOKUP(A322,'Ratings Data'!A:C,3,0),"No Rating")</f>
        <v>No Rating</v>
      </c>
      <c r="Q322" t="s">
        <v>10058</v>
      </c>
      <c r="R322" s="5">
        <f t="shared" si="4"/>
        <v>1.3050053022269352</v>
      </c>
    </row>
    <row r="323" spans="1:18" x14ac:dyDescent="0.3">
      <c r="A323" t="s">
        <v>1093</v>
      </c>
      <c r="B323" s="2">
        <v>45518</v>
      </c>
      <c r="C323" t="s">
        <v>10017</v>
      </c>
      <c r="D323" t="s">
        <v>10032</v>
      </c>
      <c r="E323" t="s">
        <v>10038</v>
      </c>
      <c r="F323">
        <v>3</v>
      </c>
      <c r="G323">
        <v>122.87</v>
      </c>
      <c r="H323">
        <v>106.15</v>
      </c>
      <c r="I323" t="s">
        <v>10039</v>
      </c>
      <c r="J323">
        <f>F323*G323</f>
        <v>368.61</v>
      </c>
      <c r="K323">
        <f>F323*H323</f>
        <v>318.45000000000005</v>
      </c>
      <c r="L323">
        <f>J323-K323</f>
        <v>50.159999999999968</v>
      </c>
      <c r="M323" s="5">
        <f>L323/J323</f>
        <v>0.13607878245299901</v>
      </c>
      <c r="N323" t="str">
        <f>IF(ISNA(VLOOKUP(A323,'Returns Data'!A:A,1,0)),"No","Yes")</f>
        <v>No</v>
      </c>
      <c r="O323" t="s">
        <v>10085</v>
      </c>
      <c r="P323" t="str">
        <f>IFERROR(VLOOKUP(A323,'Ratings Data'!A:C,3,0),"No Rating")</f>
        <v>No Rating</v>
      </c>
      <c r="Q323" t="s">
        <v>10058</v>
      </c>
      <c r="R323" s="5">
        <f t="shared" si="4"/>
        <v>-0.88694436009974142</v>
      </c>
    </row>
    <row r="324" spans="1:18" x14ac:dyDescent="0.3">
      <c r="A324" t="s">
        <v>1858</v>
      </c>
      <c r="B324" s="2">
        <v>45518</v>
      </c>
      <c r="C324" t="s">
        <v>10014</v>
      </c>
      <c r="D324" t="s">
        <v>10030</v>
      </c>
      <c r="E324" t="s">
        <v>10038</v>
      </c>
      <c r="F324">
        <v>3</v>
      </c>
      <c r="G324">
        <v>30.36</v>
      </c>
      <c r="H324">
        <v>27.13</v>
      </c>
      <c r="I324" t="s">
        <v>10040</v>
      </c>
      <c r="J324">
        <f>F324*G324</f>
        <v>91.08</v>
      </c>
      <c r="K324">
        <f>F324*H324</f>
        <v>81.39</v>
      </c>
      <c r="L324">
        <f>J324-K324</f>
        <v>9.6899999999999977</v>
      </c>
      <c r="M324" s="5">
        <f>L324/J324</f>
        <v>0.10638998682476941</v>
      </c>
      <c r="N324" t="str">
        <f>IF(ISNA(VLOOKUP(A324,'Returns Data'!A:A,1,0)),"No","Yes")</f>
        <v>Yes</v>
      </c>
      <c r="O324" t="str">
        <f>IFERROR(VLOOKUP(A324,'Returns Data'!A:E,5,0),"No Returns")</f>
        <v>Late Delivery</v>
      </c>
      <c r="P324" t="str">
        <f>IFERROR(VLOOKUP(A324,'Ratings Data'!A:C,3,0),"No Rating")</f>
        <v>No Rating</v>
      </c>
      <c r="Q324" t="s">
        <v>10058</v>
      </c>
      <c r="R324" s="5">
        <f t="shared" ref="R324:R387" si="5">(J324-J323)/J323</f>
        <v>-0.75290957923008062</v>
      </c>
    </row>
    <row r="325" spans="1:18" x14ac:dyDescent="0.3">
      <c r="A325" t="s">
        <v>1867</v>
      </c>
      <c r="B325" s="2">
        <v>45518</v>
      </c>
      <c r="C325" t="s">
        <v>10028</v>
      </c>
      <c r="D325" t="s">
        <v>10032</v>
      </c>
      <c r="E325" t="s">
        <v>10035</v>
      </c>
      <c r="F325">
        <v>19</v>
      </c>
      <c r="G325">
        <v>387.88</v>
      </c>
      <c r="H325">
        <v>259.06</v>
      </c>
      <c r="I325" t="s">
        <v>10039</v>
      </c>
      <c r="J325">
        <f>F325*G325</f>
        <v>7369.72</v>
      </c>
      <c r="K325">
        <f>F325*H325</f>
        <v>4922.1400000000003</v>
      </c>
      <c r="L325">
        <f>J325-K325</f>
        <v>2447.58</v>
      </c>
      <c r="M325" s="5">
        <f>L325/J325</f>
        <v>0.33211302464679798</v>
      </c>
      <c r="N325" t="str">
        <f>IF(ISNA(VLOOKUP(A325,'Returns Data'!A:A,1,0)),"No","Yes")</f>
        <v>No</v>
      </c>
      <c r="O325" t="s">
        <v>10085</v>
      </c>
      <c r="P325" t="str">
        <f>IFERROR(VLOOKUP(A325,'Ratings Data'!A:C,3,0),"No Rating")</f>
        <v>No Rating</v>
      </c>
      <c r="Q325" t="s">
        <v>10058</v>
      </c>
      <c r="R325" s="5">
        <f t="shared" si="5"/>
        <v>79.91480017566974</v>
      </c>
    </row>
    <row r="326" spans="1:18" x14ac:dyDescent="0.3">
      <c r="A326" t="s">
        <v>1896</v>
      </c>
      <c r="B326" s="2">
        <v>45518</v>
      </c>
      <c r="C326" t="s">
        <v>10019</v>
      </c>
      <c r="D326" t="s">
        <v>10031</v>
      </c>
      <c r="E326" t="s">
        <v>10035</v>
      </c>
      <c r="F326">
        <v>16</v>
      </c>
      <c r="G326">
        <v>15.95</v>
      </c>
      <c r="H326">
        <v>10.37</v>
      </c>
      <c r="I326" t="s">
        <v>10039</v>
      </c>
      <c r="J326">
        <f>F326*G326</f>
        <v>255.2</v>
      </c>
      <c r="K326">
        <f>F326*H326</f>
        <v>165.92</v>
      </c>
      <c r="L326">
        <f>J326-K326</f>
        <v>89.28</v>
      </c>
      <c r="M326" s="5">
        <f>L326/J326</f>
        <v>0.34984326018808781</v>
      </c>
      <c r="N326" t="str">
        <f>IF(ISNA(VLOOKUP(A326,'Returns Data'!A:A,1,0)),"No","Yes")</f>
        <v>No</v>
      </c>
      <c r="O326" t="s">
        <v>10085</v>
      </c>
      <c r="P326" t="str">
        <f>IFERROR(VLOOKUP(A326,'Ratings Data'!A:C,3,0),"No Rating")</f>
        <v>No Rating</v>
      </c>
      <c r="Q326" t="s">
        <v>10058</v>
      </c>
      <c r="R326" s="5">
        <f t="shared" si="5"/>
        <v>-0.96537181873938227</v>
      </c>
    </row>
    <row r="327" spans="1:18" x14ac:dyDescent="0.3">
      <c r="A327" t="s">
        <v>2387</v>
      </c>
      <c r="B327" s="2">
        <v>45518</v>
      </c>
      <c r="C327" t="s">
        <v>10023</v>
      </c>
      <c r="D327" t="s">
        <v>10033</v>
      </c>
      <c r="E327" t="s">
        <v>10035</v>
      </c>
      <c r="F327">
        <v>14</v>
      </c>
      <c r="G327">
        <v>141.58000000000001</v>
      </c>
      <c r="H327">
        <v>98.2</v>
      </c>
      <c r="I327" t="s">
        <v>10040</v>
      </c>
      <c r="J327">
        <f>F327*G327</f>
        <v>1982.1200000000001</v>
      </c>
      <c r="K327">
        <f>F327*H327</f>
        <v>1374.8</v>
      </c>
      <c r="L327">
        <f>J327-K327</f>
        <v>607.32000000000016</v>
      </c>
      <c r="M327" s="5">
        <f>L327/J327</f>
        <v>0.30639920892781475</v>
      </c>
      <c r="N327" t="str">
        <f>IF(ISNA(VLOOKUP(A327,'Returns Data'!A:A,1,0)),"No","Yes")</f>
        <v>No</v>
      </c>
      <c r="O327" t="s">
        <v>10085</v>
      </c>
      <c r="P327" t="str">
        <f>IFERROR(VLOOKUP(A327,'Ratings Data'!A:C,3,0),"No Rating")</f>
        <v>No Rating</v>
      </c>
      <c r="Q327" t="s">
        <v>10058</v>
      </c>
      <c r="R327" s="5">
        <f t="shared" si="5"/>
        <v>6.7669278996865208</v>
      </c>
    </row>
    <row r="328" spans="1:18" x14ac:dyDescent="0.3">
      <c r="A328" t="s">
        <v>2896</v>
      </c>
      <c r="B328" s="2">
        <v>45518</v>
      </c>
      <c r="C328" t="s">
        <v>10025</v>
      </c>
      <c r="D328" t="s">
        <v>10033</v>
      </c>
      <c r="E328" t="s">
        <v>10036</v>
      </c>
      <c r="F328">
        <v>15</v>
      </c>
      <c r="G328">
        <v>30.76</v>
      </c>
      <c r="H328">
        <v>21.1</v>
      </c>
      <c r="I328" t="s">
        <v>10040</v>
      </c>
      <c r="J328">
        <f>F328*G328</f>
        <v>461.40000000000003</v>
      </c>
      <c r="K328">
        <f>F328*H328</f>
        <v>316.5</v>
      </c>
      <c r="L328">
        <f>J328-K328</f>
        <v>144.90000000000003</v>
      </c>
      <c r="M328" s="5">
        <f>L328/J328</f>
        <v>0.31404421326397924</v>
      </c>
      <c r="N328" t="str">
        <f>IF(ISNA(VLOOKUP(A328,'Returns Data'!A:A,1,0)),"No","Yes")</f>
        <v>No</v>
      </c>
      <c r="O328" t="s">
        <v>10085</v>
      </c>
      <c r="P328" t="str">
        <f>IFERROR(VLOOKUP(A328,'Ratings Data'!A:C,3,0),"No Rating")</f>
        <v>No Rating</v>
      </c>
      <c r="Q328" t="s">
        <v>10058</v>
      </c>
      <c r="R328" s="5">
        <f t="shared" si="5"/>
        <v>-0.76721893729945712</v>
      </c>
    </row>
    <row r="329" spans="1:18" x14ac:dyDescent="0.3">
      <c r="A329" t="s">
        <v>2971</v>
      </c>
      <c r="B329" s="2">
        <v>45518</v>
      </c>
      <c r="C329" t="s">
        <v>10015</v>
      </c>
      <c r="D329" t="s">
        <v>10031</v>
      </c>
      <c r="E329" t="s">
        <v>10036</v>
      </c>
      <c r="F329">
        <v>7</v>
      </c>
      <c r="G329">
        <v>239.71</v>
      </c>
      <c r="H329">
        <v>144.32</v>
      </c>
      <c r="I329" t="s">
        <v>10040</v>
      </c>
      <c r="J329">
        <f>F329*G329</f>
        <v>1677.97</v>
      </c>
      <c r="K329">
        <f>F329*H329</f>
        <v>1010.24</v>
      </c>
      <c r="L329">
        <f>J329-K329</f>
        <v>667.73</v>
      </c>
      <c r="M329" s="5">
        <f>L329/J329</f>
        <v>0.39793917650494348</v>
      </c>
      <c r="N329" t="str">
        <f>IF(ISNA(VLOOKUP(A329,'Returns Data'!A:A,1,0)),"No","Yes")</f>
        <v>No</v>
      </c>
      <c r="O329" t="s">
        <v>10085</v>
      </c>
      <c r="P329" t="str">
        <f>IFERROR(VLOOKUP(A329,'Ratings Data'!A:C,3,0),"No Rating")</f>
        <v>No Rating</v>
      </c>
      <c r="Q329" t="s">
        <v>10058</v>
      </c>
      <c r="R329" s="5">
        <f t="shared" si="5"/>
        <v>2.6366926744690069</v>
      </c>
    </row>
    <row r="330" spans="1:18" x14ac:dyDescent="0.3">
      <c r="A330" t="s">
        <v>3202</v>
      </c>
      <c r="B330" s="2">
        <v>45518</v>
      </c>
      <c r="C330" t="s">
        <v>10015</v>
      </c>
      <c r="D330" t="s">
        <v>10031</v>
      </c>
      <c r="E330" t="s">
        <v>10037</v>
      </c>
      <c r="F330">
        <v>7</v>
      </c>
      <c r="G330">
        <v>350.89</v>
      </c>
      <c r="H330">
        <v>222.57</v>
      </c>
      <c r="I330" t="s">
        <v>10039</v>
      </c>
      <c r="J330">
        <f>F330*G330</f>
        <v>2456.23</v>
      </c>
      <c r="K330">
        <f>F330*H330</f>
        <v>1557.99</v>
      </c>
      <c r="L330">
        <f>J330-K330</f>
        <v>898.24</v>
      </c>
      <c r="M330" s="5">
        <f>L330/J330</f>
        <v>0.36569865199920204</v>
      </c>
      <c r="N330" t="str">
        <f>IF(ISNA(VLOOKUP(A330,'Returns Data'!A:A,1,0)),"No","Yes")</f>
        <v>No</v>
      </c>
      <c r="O330" t="s">
        <v>10085</v>
      </c>
      <c r="P330" t="str">
        <f>IFERROR(VLOOKUP(A330,'Ratings Data'!A:C,3,0),"No Rating")</f>
        <v>No Rating</v>
      </c>
      <c r="Q330" t="s">
        <v>10058</v>
      </c>
      <c r="R330" s="5">
        <f t="shared" si="5"/>
        <v>0.4638104376121146</v>
      </c>
    </row>
    <row r="331" spans="1:18" x14ac:dyDescent="0.3">
      <c r="A331" t="s">
        <v>3460</v>
      </c>
      <c r="B331" s="2">
        <v>45518</v>
      </c>
      <c r="C331" t="s">
        <v>10018</v>
      </c>
      <c r="D331" t="s">
        <v>10033</v>
      </c>
      <c r="E331" t="s">
        <v>10034</v>
      </c>
      <c r="F331">
        <v>9</v>
      </c>
      <c r="G331">
        <v>425.23</v>
      </c>
      <c r="H331">
        <v>376.86</v>
      </c>
      <c r="I331" t="s">
        <v>10040</v>
      </c>
      <c r="J331">
        <f>F331*G331</f>
        <v>3827.07</v>
      </c>
      <c r="K331">
        <f>F331*H331</f>
        <v>3391.7400000000002</v>
      </c>
      <c r="L331">
        <f>J331-K331</f>
        <v>435.32999999999993</v>
      </c>
      <c r="M331" s="5">
        <f>L331/J331</f>
        <v>0.1137502057709945</v>
      </c>
      <c r="N331" t="str">
        <f>IF(ISNA(VLOOKUP(A331,'Returns Data'!A:A,1,0)),"No","Yes")</f>
        <v>No</v>
      </c>
      <c r="O331" t="s">
        <v>10085</v>
      </c>
      <c r="P331" t="str">
        <f>IFERROR(VLOOKUP(A331,'Ratings Data'!A:C,3,0),"No Rating")</f>
        <v>No Rating</v>
      </c>
      <c r="Q331" t="s">
        <v>10058</v>
      </c>
      <c r="R331" s="5">
        <f t="shared" si="5"/>
        <v>0.55810734336768142</v>
      </c>
    </row>
    <row r="332" spans="1:18" x14ac:dyDescent="0.3">
      <c r="A332" t="s">
        <v>3481</v>
      </c>
      <c r="B332" s="2">
        <v>45518</v>
      </c>
      <c r="C332" t="s">
        <v>10015</v>
      </c>
      <c r="D332" t="s">
        <v>10031</v>
      </c>
      <c r="E332" t="s">
        <v>10035</v>
      </c>
      <c r="F332">
        <v>4</v>
      </c>
      <c r="G332">
        <v>368.04</v>
      </c>
      <c r="H332">
        <v>286.62</v>
      </c>
      <c r="I332" t="s">
        <v>10039</v>
      </c>
      <c r="J332">
        <f>F332*G332</f>
        <v>1472.16</v>
      </c>
      <c r="K332">
        <f>F332*H332</f>
        <v>1146.48</v>
      </c>
      <c r="L332">
        <f>J332-K332</f>
        <v>325.68000000000006</v>
      </c>
      <c r="M332" s="5">
        <f>L332/J332</f>
        <v>0.22122595370068474</v>
      </c>
      <c r="N332" t="str">
        <f>IF(ISNA(VLOOKUP(A332,'Returns Data'!A:A,1,0)),"No","Yes")</f>
        <v>No</v>
      </c>
      <c r="O332" t="s">
        <v>10085</v>
      </c>
      <c r="P332" t="str">
        <f>IFERROR(VLOOKUP(A332,'Ratings Data'!A:C,3,0),"No Rating")</f>
        <v>No Rating</v>
      </c>
      <c r="Q332" t="s">
        <v>10058</v>
      </c>
      <c r="R332" s="5">
        <f t="shared" si="5"/>
        <v>-0.6153297431194098</v>
      </c>
    </row>
    <row r="333" spans="1:18" x14ac:dyDescent="0.3">
      <c r="A333" t="s">
        <v>3752</v>
      </c>
      <c r="B333" s="2">
        <v>45518</v>
      </c>
      <c r="C333" t="s">
        <v>10023</v>
      </c>
      <c r="D333" t="s">
        <v>10033</v>
      </c>
      <c r="E333" t="s">
        <v>10037</v>
      </c>
      <c r="F333">
        <v>19</v>
      </c>
      <c r="G333">
        <v>337.09</v>
      </c>
      <c r="H333">
        <v>241.67</v>
      </c>
      <c r="I333" t="s">
        <v>10040</v>
      </c>
      <c r="J333">
        <f>F333*G333</f>
        <v>6404.7099999999991</v>
      </c>
      <c r="K333">
        <f>F333*H333</f>
        <v>4591.7299999999996</v>
      </c>
      <c r="L333">
        <f>J333-K333</f>
        <v>1812.9799999999996</v>
      </c>
      <c r="M333" s="5">
        <f>L333/J333</f>
        <v>0.28306980331662163</v>
      </c>
      <c r="N333" t="str">
        <f>IF(ISNA(VLOOKUP(A333,'Returns Data'!A:A,1,0)),"No","Yes")</f>
        <v>No</v>
      </c>
      <c r="O333" t="s">
        <v>10085</v>
      </c>
      <c r="P333" t="str">
        <f>IFERROR(VLOOKUP(A333,'Ratings Data'!A:C,3,0),"No Rating")</f>
        <v>No Rating</v>
      </c>
      <c r="Q333" t="s">
        <v>10058</v>
      </c>
      <c r="R333" s="5">
        <f t="shared" si="5"/>
        <v>3.3505529290294525</v>
      </c>
    </row>
    <row r="334" spans="1:18" x14ac:dyDescent="0.3">
      <c r="A334" t="s">
        <v>4613</v>
      </c>
      <c r="B334" s="2">
        <v>45518</v>
      </c>
      <c r="C334" t="s">
        <v>10022</v>
      </c>
      <c r="D334" t="s">
        <v>10033</v>
      </c>
      <c r="E334" t="s">
        <v>10035</v>
      </c>
      <c r="F334">
        <v>17</v>
      </c>
      <c r="G334">
        <v>144.27000000000001</v>
      </c>
      <c r="H334">
        <v>129.16999999999999</v>
      </c>
      <c r="I334" t="s">
        <v>10040</v>
      </c>
      <c r="J334">
        <f>F334*G334</f>
        <v>2452.59</v>
      </c>
      <c r="K334">
        <f>F334*H334</f>
        <v>2195.89</v>
      </c>
      <c r="L334">
        <f>J334-K334</f>
        <v>256.70000000000027</v>
      </c>
      <c r="M334" s="5">
        <f>L334/J334</f>
        <v>0.10466486449019211</v>
      </c>
      <c r="N334" t="str">
        <f>IF(ISNA(VLOOKUP(A334,'Returns Data'!A:A,1,0)),"No","Yes")</f>
        <v>No</v>
      </c>
      <c r="O334" t="s">
        <v>10085</v>
      </c>
      <c r="P334" t="str">
        <f>IFERROR(VLOOKUP(A334,'Ratings Data'!A:C,3,0),"No Rating")</f>
        <v>No Rating</v>
      </c>
      <c r="Q334" t="s">
        <v>10058</v>
      </c>
      <c r="R334" s="5">
        <f t="shared" si="5"/>
        <v>-0.61706462899959558</v>
      </c>
    </row>
    <row r="335" spans="1:18" x14ac:dyDescent="0.3">
      <c r="A335" t="s">
        <v>4651</v>
      </c>
      <c r="B335" s="2">
        <v>45518</v>
      </c>
      <c r="C335" t="s">
        <v>10009</v>
      </c>
      <c r="D335" t="s">
        <v>10029</v>
      </c>
      <c r="E335" t="s">
        <v>10037</v>
      </c>
      <c r="F335">
        <v>9</v>
      </c>
      <c r="G335">
        <v>451.23</v>
      </c>
      <c r="H335">
        <v>315.61</v>
      </c>
      <c r="I335" t="s">
        <v>10039</v>
      </c>
      <c r="J335">
        <f>F335*G335</f>
        <v>4061.07</v>
      </c>
      <c r="K335">
        <f>F335*H335</f>
        <v>2840.4900000000002</v>
      </c>
      <c r="L335">
        <f>J335-K335</f>
        <v>1220.58</v>
      </c>
      <c r="M335" s="5">
        <f>L335/J335</f>
        <v>0.30055625734104557</v>
      </c>
      <c r="N335" t="str">
        <f>IF(ISNA(VLOOKUP(A335,'Returns Data'!A:A,1,0)),"No","Yes")</f>
        <v>No</v>
      </c>
      <c r="O335" t="s">
        <v>10085</v>
      </c>
      <c r="P335" t="str">
        <f>IFERROR(VLOOKUP(A335,'Ratings Data'!A:C,3,0),"No Rating")</f>
        <v>No Rating</v>
      </c>
      <c r="Q335" t="s">
        <v>10058</v>
      </c>
      <c r="R335" s="5">
        <f t="shared" si="5"/>
        <v>0.6558291438846281</v>
      </c>
    </row>
    <row r="336" spans="1:18" x14ac:dyDescent="0.3">
      <c r="A336" t="s">
        <v>4771</v>
      </c>
      <c r="B336" s="2">
        <v>45518</v>
      </c>
      <c r="C336" t="s">
        <v>10026</v>
      </c>
      <c r="D336" t="s">
        <v>10031</v>
      </c>
      <c r="E336" t="s">
        <v>10035</v>
      </c>
      <c r="F336">
        <v>12</v>
      </c>
      <c r="G336">
        <v>147.02000000000001</v>
      </c>
      <c r="H336">
        <v>98.98</v>
      </c>
      <c r="I336" t="s">
        <v>10039</v>
      </c>
      <c r="J336">
        <f>F336*G336</f>
        <v>1764.2400000000002</v>
      </c>
      <c r="K336">
        <f>F336*H336</f>
        <v>1187.76</v>
      </c>
      <c r="L336">
        <f>J336-K336</f>
        <v>576.48000000000025</v>
      </c>
      <c r="M336" s="5">
        <f>L336/J336</f>
        <v>0.32675826418174408</v>
      </c>
      <c r="N336" t="str">
        <f>IF(ISNA(VLOOKUP(A336,'Returns Data'!A:A,1,0)),"No","Yes")</f>
        <v>No</v>
      </c>
      <c r="O336" t="s">
        <v>10085</v>
      </c>
      <c r="P336">
        <f>IFERROR(VLOOKUP(A336,'Ratings Data'!A:C,3,0),"No Rating")</f>
        <v>2</v>
      </c>
      <c r="Q336" t="s">
        <v>10058</v>
      </c>
      <c r="R336" s="5">
        <f t="shared" si="5"/>
        <v>-0.56557262002378683</v>
      </c>
    </row>
    <row r="337" spans="1:18" x14ac:dyDescent="0.3">
      <c r="A337" t="s">
        <v>5523</v>
      </c>
      <c r="B337" s="2">
        <v>45518</v>
      </c>
      <c r="C337" t="s">
        <v>10015</v>
      </c>
      <c r="D337" t="s">
        <v>10031</v>
      </c>
      <c r="E337" t="s">
        <v>10035</v>
      </c>
      <c r="F337">
        <v>1</v>
      </c>
      <c r="G337">
        <v>286.76</v>
      </c>
      <c r="H337">
        <v>256.2</v>
      </c>
      <c r="I337" t="s">
        <v>10040</v>
      </c>
      <c r="J337">
        <f>F337*G337</f>
        <v>286.76</v>
      </c>
      <c r="K337">
        <f>F337*H337</f>
        <v>256.2</v>
      </c>
      <c r="L337">
        <f>J337-K337</f>
        <v>30.560000000000002</v>
      </c>
      <c r="M337" s="5">
        <f>L337/J337</f>
        <v>0.10656995396847539</v>
      </c>
      <c r="N337" t="str">
        <f>IF(ISNA(VLOOKUP(A337,'Returns Data'!A:A,1,0)),"No","Yes")</f>
        <v>No</v>
      </c>
      <c r="O337" t="s">
        <v>10085</v>
      </c>
      <c r="P337" t="str">
        <f>IFERROR(VLOOKUP(A337,'Ratings Data'!A:C,3,0),"No Rating")</f>
        <v>No Rating</v>
      </c>
      <c r="Q337" t="s">
        <v>10058</v>
      </c>
      <c r="R337" s="5">
        <f t="shared" si="5"/>
        <v>-0.83745975604226186</v>
      </c>
    </row>
    <row r="338" spans="1:18" x14ac:dyDescent="0.3">
      <c r="A338" t="s">
        <v>5908</v>
      </c>
      <c r="B338" s="2">
        <v>45518</v>
      </c>
      <c r="C338" t="s">
        <v>10026</v>
      </c>
      <c r="D338" t="s">
        <v>10031</v>
      </c>
      <c r="E338" t="s">
        <v>10037</v>
      </c>
      <c r="F338">
        <v>3</v>
      </c>
      <c r="G338">
        <v>301.73</v>
      </c>
      <c r="H338">
        <v>211.62</v>
      </c>
      <c r="I338" t="s">
        <v>10040</v>
      </c>
      <c r="J338">
        <f>F338*G338</f>
        <v>905.19</v>
      </c>
      <c r="K338">
        <f>F338*H338</f>
        <v>634.86</v>
      </c>
      <c r="L338">
        <f>J338-K338</f>
        <v>270.33000000000004</v>
      </c>
      <c r="M338" s="5">
        <f>L338/J338</f>
        <v>0.29864448347860673</v>
      </c>
      <c r="N338" t="str">
        <f>IF(ISNA(VLOOKUP(A338,'Returns Data'!A:A,1,0)),"No","Yes")</f>
        <v>No</v>
      </c>
      <c r="O338" t="s">
        <v>10085</v>
      </c>
      <c r="P338" t="str">
        <f>IFERROR(VLOOKUP(A338,'Ratings Data'!A:C,3,0),"No Rating")</f>
        <v>No Rating</v>
      </c>
      <c r="Q338" t="s">
        <v>10058</v>
      </c>
      <c r="R338" s="5">
        <f t="shared" si="5"/>
        <v>2.1566118008090394</v>
      </c>
    </row>
    <row r="339" spans="1:18" x14ac:dyDescent="0.3">
      <c r="A339" t="s">
        <v>7313</v>
      </c>
      <c r="B339" s="2">
        <v>45518</v>
      </c>
      <c r="C339" t="s">
        <v>10009</v>
      </c>
      <c r="D339" t="s">
        <v>10029</v>
      </c>
      <c r="E339" t="s">
        <v>10038</v>
      </c>
      <c r="F339">
        <v>12</v>
      </c>
      <c r="G339">
        <v>372.09</v>
      </c>
      <c r="H339">
        <v>331.31</v>
      </c>
      <c r="I339" t="s">
        <v>10040</v>
      </c>
      <c r="J339">
        <f>F339*G339</f>
        <v>4465.08</v>
      </c>
      <c r="K339">
        <f>F339*H339</f>
        <v>3975.7200000000003</v>
      </c>
      <c r="L339">
        <f>J339-K339</f>
        <v>489.35999999999967</v>
      </c>
      <c r="M339" s="5">
        <f>L339/J339</f>
        <v>0.1095971404767663</v>
      </c>
      <c r="N339" t="str">
        <f>IF(ISNA(VLOOKUP(A339,'Returns Data'!A:A,1,0)),"No","Yes")</f>
        <v>No</v>
      </c>
      <c r="O339" t="s">
        <v>10085</v>
      </c>
      <c r="P339" t="str">
        <f>IFERROR(VLOOKUP(A339,'Ratings Data'!A:C,3,0),"No Rating")</f>
        <v>No Rating</v>
      </c>
      <c r="Q339" t="s">
        <v>10058</v>
      </c>
      <c r="R339" s="5">
        <f t="shared" si="5"/>
        <v>3.9327544493421267</v>
      </c>
    </row>
    <row r="340" spans="1:18" x14ac:dyDescent="0.3">
      <c r="A340" t="s">
        <v>7779</v>
      </c>
      <c r="B340" s="2">
        <v>45518</v>
      </c>
      <c r="C340" t="s">
        <v>10026</v>
      </c>
      <c r="D340" t="s">
        <v>10031</v>
      </c>
      <c r="E340" t="s">
        <v>10038</v>
      </c>
      <c r="F340">
        <v>5</v>
      </c>
      <c r="G340">
        <v>230.22</v>
      </c>
      <c r="H340">
        <v>206.42</v>
      </c>
      <c r="I340" t="s">
        <v>10040</v>
      </c>
      <c r="J340">
        <f>F340*G340</f>
        <v>1151.0999999999999</v>
      </c>
      <c r="K340">
        <f>F340*H340</f>
        <v>1032.0999999999999</v>
      </c>
      <c r="L340">
        <f>J340-K340</f>
        <v>119</v>
      </c>
      <c r="M340" s="5">
        <f>L340/J340</f>
        <v>0.1033793762488055</v>
      </c>
      <c r="N340" t="str">
        <f>IF(ISNA(VLOOKUP(A340,'Returns Data'!A:A,1,0)),"No","Yes")</f>
        <v>No</v>
      </c>
      <c r="O340" t="s">
        <v>10085</v>
      </c>
      <c r="P340" t="str">
        <f>IFERROR(VLOOKUP(A340,'Ratings Data'!A:C,3,0),"No Rating")</f>
        <v>No Rating</v>
      </c>
      <c r="Q340" t="s">
        <v>10058</v>
      </c>
      <c r="R340" s="5">
        <f t="shared" si="5"/>
        <v>-0.74219946787067648</v>
      </c>
    </row>
    <row r="341" spans="1:18" x14ac:dyDescent="0.3">
      <c r="A341" t="s">
        <v>7803</v>
      </c>
      <c r="B341" s="2">
        <v>45518</v>
      </c>
      <c r="C341" t="s">
        <v>10016</v>
      </c>
      <c r="D341" t="s">
        <v>10032</v>
      </c>
      <c r="E341" t="s">
        <v>10038</v>
      </c>
      <c r="F341">
        <v>14</v>
      </c>
      <c r="G341">
        <v>494.66</v>
      </c>
      <c r="H341">
        <v>432.29</v>
      </c>
      <c r="I341" t="s">
        <v>10040</v>
      </c>
      <c r="J341">
        <f>F341*G341</f>
        <v>6925.2400000000007</v>
      </c>
      <c r="K341">
        <f>F341*H341</f>
        <v>6052.06</v>
      </c>
      <c r="L341">
        <f>J341-K341</f>
        <v>873.18000000000029</v>
      </c>
      <c r="M341" s="5">
        <f>L341/J341</f>
        <v>0.12608660494076743</v>
      </c>
      <c r="N341" t="str">
        <f>IF(ISNA(VLOOKUP(A341,'Returns Data'!A:A,1,0)),"No","Yes")</f>
        <v>No</v>
      </c>
      <c r="O341" t="s">
        <v>10085</v>
      </c>
      <c r="P341" t="str">
        <f>IFERROR(VLOOKUP(A341,'Ratings Data'!A:C,3,0),"No Rating")</f>
        <v>No Rating</v>
      </c>
      <c r="Q341" t="s">
        <v>10058</v>
      </c>
      <c r="R341" s="5">
        <f t="shared" si="5"/>
        <v>5.0161932064981336</v>
      </c>
    </row>
    <row r="342" spans="1:18" x14ac:dyDescent="0.3">
      <c r="A342" t="s">
        <v>8070</v>
      </c>
      <c r="B342" s="2">
        <v>45518</v>
      </c>
      <c r="C342" t="s">
        <v>10012</v>
      </c>
      <c r="D342" t="s">
        <v>10030</v>
      </c>
      <c r="E342" t="s">
        <v>10038</v>
      </c>
      <c r="F342">
        <v>16</v>
      </c>
      <c r="G342">
        <v>145.85</v>
      </c>
      <c r="H342">
        <v>129.80000000000001</v>
      </c>
      <c r="I342" t="s">
        <v>10039</v>
      </c>
      <c r="J342">
        <f>F342*G342</f>
        <v>2333.6</v>
      </c>
      <c r="K342">
        <f>F342*H342</f>
        <v>2076.8000000000002</v>
      </c>
      <c r="L342">
        <f>J342-K342</f>
        <v>256.79999999999973</v>
      </c>
      <c r="M342" s="5">
        <f>L342/J342</f>
        <v>0.11004456633527586</v>
      </c>
      <c r="N342" t="str">
        <f>IF(ISNA(VLOOKUP(A342,'Returns Data'!A:A,1,0)),"No","Yes")</f>
        <v>No</v>
      </c>
      <c r="O342" t="s">
        <v>10085</v>
      </c>
      <c r="P342" t="str">
        <f>IFERROR(VLOOKUP(A342,'Ratings Data'!A:C,3,0),"No Rating")</f>
        <v>No Rating</v>
      </c>
      <c r="Q342" t="s">
        <v>10058</v>
      </c>
      <c r="R342" s="5">
        <f t="shared" si="5"/>
        <v>-0.66302972893358225</v>
      </c>
    </row>
    <row r="343" spans="1:18" x14ac:dyDescent="0.3">
      <c r="A343" t="s">
        <v>8854</v>
      </c>
      <c r="B343" s="2">
        <v>45518</v>
      </c>
      <c r="C343" t="s">
        <v>10020</v>
      </c>
      <c r="D343" t="s">
        <v>10030</v>
      </c>
      <c r="E343" t="s">
        <v>10036</v>
      </c>
      <c r="F343">
        <v>16</v>
      </c>
      <c r="G343">
        <v>222.63</v>
      </c>
      <c r="H343">
        <v>147.69999999999999</v>
      </c>
      <c r="I343" t="s">
        <v>10039</v>
      </c>
      <c r="J343">
        <f>F343*G343</f>
        <v>3562.08</v>
      </c>
      <c r="K343">
        <f>F343*H343</f>
        <v>2363.1999999999998</v>
      </c>
      <c r="L343">
        <f>J343-K343</f>
        <v>1198.8800000000001</v>
      </c>
      <c r="M343" s="5">
        <f>L343/J343</f>
        <v>0.33656739882315956</v>
      </c>
      <c r="N343" t="str">
        <f>IF(ISNA(VLOOKUP(A343,'Returns Data'!A:A,1,0)),"No","Yes")</f>
        <v>No</v>
      </c>
      <c r="O343" t="s">
        <v>10085</v>
      </c>
      <c r="P343" t="str">
        <f>IFERROR(VLOOKUP(A343,'Ratings Data'!A:C,3,0),"No Rating")</f>
        <v>No Rating</v>
      </c>
      <c r="Q343" t="s">
        <v>10058</v>
      </c>
      <c r="R343" s="5">
        <f t="shared" si="5"/>
        <v>0.52643126499828596</v>
      </c>
    </row>
    <row r="344" spans="1:18" x14ac:dyDescent="0.3">
      <c r="A344" t="s">
        <v>9157</v>
      </c>
      <c r="B344" s="2">
        <v>45518</v>
      </c>
      <c r="C344" t="s">
        <v>10011</v>
      </c>
      <c r="D344" t="s">
        <v>10029</v>
      </c>
      <c r="E344" t="s">
        <v>10035</v>
      </c>
      <c r="F344">
        <v>16</v>
      </c>
      <c r="G344">
        <v>427.32</v>
      </c>
      <c r="H344">
        <v>321.97000000000003</v>
      </c>
      <c r="I344" t="s">
        <v>10040</v>
      </c>
      <c r="J344">
        <f>F344*G344</f>
        <v>6837.12</v>
      </c>
      <c r="K344">
        <f>F344*H344</f>
        <v>5151.5200000000004</v>
      </c>
      <c r="L344">
        <f>J344-K344</f>
        <v>1685.5999999999995</v>
      </c>
      <c r="M344" s="5">
        <f>L344/J344</f>
        <v>0.24653655340260219</v>
      </c>
      <c r="N344" t="str">
        <f>IF(ISNA(VLOOKUP(A344,'Returns Data'!A:A,1,0)),"No","Yes")</f>
        <v>No</v>
      </c>
      <c r="O344" t="s">
        <v>10085</v>
      </c>
      <c r="P344" t="str">
        <f>IFERROR(VLOOKUP(A344,'Ratings Data'!A:C,3,0),"No Rating")</f>
        <v>No Rating</v>
      </c>
      <c r="Q344" t="s">
        <v>10058</v>
      </c>
      <c r="R344" s="5">
        <f t="shared" si="5"/>
        <v>0.91941786821183125</v>
      </c>
    </row>
    <row r="345" spans="1:18" x14ac:dyDescent="0.3">
      <c r="A345" t="s">
        <v>9193</v>
      </c>
      <c r="B345" s="2">
        <v>45518</v>
      </c>
      <c r="C345" t="s">
        <v>10025</v>
      </c>
      <c r="D345" t="s">
        <v>10033</v>
      </c>
      <c r="E345" t="s">
        <v>10036</v>
      </c>
      <c r="F345">
        <v>2</v>
      </c>
      <c r="G345">
        <v>112.53</v>
      </c>
      <c r="H345">
        <v>69.36</v>
      </c>
      <c r="I345" t="s">
        <v>10040</v>
      </c>
      <c r="J345">
        <f>F345*G345</f>
        <v>225.06</v>
      </c>
      <c r="K345">
        <f>F345*H345</f>
        <v>138.72</v>
      </c>
      <c r="L345">
        <f>J345-K345</f>
        <v>86.34</v>
      </c>
      <c r="M345" s="5">
        <f>L345/J345</f>
        <v>0.38363103172487339</v>
      </c>
      <c r="N345" t="str">
        <f>IF(ISNA(VLOOKUP(A345,'Returns Data'!A:A,1,0)),"No","Yes")</f>
        <v>No</v>
      </c>
      <c r="O345" t="s">
        <v>10085</v>
      </c>
      <c r="P345">
        <f>IFERROR(VLOOKUP(A345,'Ratings Data'!A:C,3,0),"No Rating")</f>
        <v>2</v>
      </c>
      <c r="Q345" t="s">
        <v>10058</v>
      </c>
      <c r="R345" s="5">
        <f t="shared" si="5"/>
        <v>-0.96708263128334726</v>
      </c>
    </row>
    <row r="346" spans="1:18" x14ac:dyDescent="0.3">
      <c r="A346" t="s">
        <v>9549</v>
      </c>
      <c r="B346" s="2">
        <v>45518</v>
      </c>
      <c r="C346" t="s">
        <v>10016</v>
      </c>
      <c r="D346" t="s">
        <v>10032</v>
      </c>
      <c r="E346" t="s">
        <v>10038</v>
      </c>
      <c r="F346">
        <v>11</v>
      </c>
      <c r="G346">
        <v>169.55</v>
      </c>
      <c r="H346">
        <v>123.46</v>
      </c>
      <c r="I346" t="s">
        <v>10039</v>
      </c>
      <c r="J346">
        <f>F346*G346</f>
        <v>1865.0500000000002</v>
      </c>
      <c r="K346">
        <f>F346*H346</f>
        <v>1358.06</v>
      </c>
      <c r="L346">
        <f>J346-K346</f>
        <v>506.99000000000024</v>
      </c>
      <c r="M346" s="5">
        <f>L346/J346</f>
        <v>0.27183721616042478</v>
      </c>
      <c r="N346" t="str">
        <f>IF(ISNA(VLOOKUP(A346,'Returns Data'!A:A,1,0)),"No","Yes")</f>
        <v>No</v>
      </c>
      <c r="O346" t="s">
        <v>10085</v>
      </c>
      <c r="P346" t="str">
        <f>IFERROR(VLOOKUP(A346,'Ratings Data'!A:C,3,0),"No Rating")</f>
        <v>No Rating</v>
      </c>
      <c r="Q346" t="s">
        <v>10058</v>
      </c>
      <c r="R346" s="5">
        <f t="shared" si="5"/>
        <v>7.2869012707722396</v>
      </c>
    </row>
    <row r="347" spans="1:18" x14ac:dyDescent="0.3">
      <c r="A347" t="s">
        <v>9678</v>
      </c>
      <c r="B347" s="2">
        <v>45518</v>
      </c>
      <c r="C347" t="s">
        <v>10028</v>
      </c>
      <c r="D347" t="s">
        <v>10032</v>
      </c>
      <c r="E347" t="s">
        <v>10037</v>
      </c>
      <c r="F347">
        <v>7</v>
      </c>
      <c r="G347">
        <v>296.81</v>
      </c>
      <c r="H347">
        <v>256.95999999999998</v>
      </c>
      <c r="I347" t="s">
        <v>10039</v>
      </c>
      <c r="J347">
        <f>F347*G347</f>
        <v>2077.67</v>
      </c>
      <c r="K347">
        <f>F347*H347</f>
        <v>1798.7199999999998</v>
      </c>
      <c r="L347">
        <f>J347-K347</f>
        <v>278.95000000000027</v>
      </c>
      <c r="M347" s="5">
        <f>L347/J347</f>
        <v>0.13426097503453399</v>
      </c>
      <c r="N347" t="str">
        <f>IF(ISNA(VLOOKUP(A347,'Returns Data'!A:A,1,0)),"No","Yes")</f>
        <v>No</v>
      </c>
      <c r="O347" t="s">
        <v>10085</v>
      </c>
      <c r="P347" t="str">
        <f>IFERROR(VLOOKUP(A347,'Ratings Data'!A:C,3,0),"No Rating")</f>
        <v>No Rating</v>
      </c>
      <c r="Q347" t="s">
        <v>10058</v>
      </c>
      <c r="R347" s="5">
        <f t="shared" si="5"/>
        <v>0.11400230556821526</v>
      </c>
    </row>
    <row r="348" spans="1:18" x14ac:dyDescent="0.3">
      <c r="A348" t="s">
        <v>9692</v>
      </c>
      <c r="B348" s="2">
        <v>45518</v>
      </c>
      <c r="C348" t="s">
        <v>10026</v>
      </c>
      <c r="D348" t="s">
        <v>10031</v>
      </c>
      <c r="E348" t="s">
        <v>10035</v>
      </c>
      <c r="F348">
        <v>18</v>
      </c>
      <c r="G348">
        <v>326.98</v>
      </c>
      <c r="H348">
        <v>276.88</v>
      </c>
      <c r="I348" t="s">
        <v>10040</v>
      </c>
      <c r="J348">
        <f>F348*G348</f>
        <v>5885.64</v>
      </c>
      <c r="K348">
        <f>F348*H348</f>
        <v>4983.84</v>
      </c>
      <c r="L348">
        <f>J348-K348</f>
        <v>901.80000000000018</v>
      </c>
      <c r="M348" s="5">
        <f>L348/J348</f>
        <v>0.15322038045140376</v>
      </c>
      <c r="N348" t="str">
        <f>IF(ISNA(VLOOKUP(A348,'Returns Data'!A:A,1,0)),"No","Yes")</f>
        <v>No</v>
      </c>
      <c r="O348" t="s">
        <v>10085</v>
      </c>
      <c r="P348" t="str">
        <f>IFERROR(VLOOKUP(A348,'Ratings Data'!A:C,3,0),"No Rating")</f>
        <v>No Rating</v>
      </c>
      <c r="Q348" t="s">
        <v>10058</v>
      </c>
      <c r="R348" s="5">
        <f t="shared" si="5"/>
        <v>1.8328079050089765</v>
      </c>
    </row>
    <row r="349" spans="1:18" x14ac:dyDescent="0.3">
      <c r="A349" t="s">
        <v>9797</v>
      </c>
      <c r="B349" s="2">
        <v>45518</v>
      </c>
      <c r="C349" t="s">
        <v>10015</v>
      </c>
      <c r="D349" t="s">
        <v>10031</v>
      </c>
      <c r="E349" t="s">
        <v>10038</v>
      </c>
      <c r="F349">
        <v>15</v>
      </c>
      <c r="G349">
        <v>26.85</v>
      </c>
      <c r="H349">
        <v>22.76</v>
      </c>
      <c r="I349" t="s">
        <v>10039</v>
      </c>
      <c r="J349">
        <f>F349*G349</f>
        <v>402.75</v>
      </c>
      <c r="K349">
        <f>F349*H349</f>
        <v>341.40000000000003</v>
      </c>
      <c r="L349">
        <f>J349-K349</f>
        <v>61.349999999999966</v>
      </c>
      <c r="M349" s="5">
        <f>L349/J349</f>
        <v>0.15232774674115448</v>
      </c>
      <c r="N349" t="str">
        <f>IF(ISNA(VLOOKUP(A349,'Returns Data'!A:A,1,0)),"No","Yes")</f>
        <v>No</v>
      </c>
      <c r="O349" t="s">
        <v>10085</v>
      </c>
      <c r="P349" t="str">
        <f>IFERROR(VLOOKUP(A349,'Ratings Data'!A:C,3,0),"No Rating")</f>
        <v>No Rating</v>
      </c>
      <c r="Q349" t="s">
        <v>10058</v>
      </c>
      <c r="R349" s="5">
        <f t="shared" si="5"/>
        <v>-0.93157073827145387</v>
      </c>
    </row>
    <row r="350" spans="1:18" x14ac:dyDescent="0.3">
      <c r="A350" t="s">
        <v>299</v>
      </c>
      <c r="B350" s="2">
        <v>45519</v>
      </c>
      <c r="C350" t="s">
        <v>10010</v>
      </c>
      <c r="D350" t="s">
        <v>10029</v>
      </c>
      <c r="E350" t="s">
        <v>10036</v>
      </c>
      <c r="F350">
        <v>9</v>
      </c>
      <c r="G350">
        <v>234.57</v>
      </c>
      <c r="H350">
        <v>181.63</v>
      </c>
      <c r="I350" t="s">
        <v>10039</v>
      </c>
      <c r="J350">
        <f>F350*G350</f>
        <v>2111.13</v>
      </c>
      <c r="K350">
        <f>F350*H350</f>
        <v>1634.67</v>
      </c>
      <c r="L350">
        <f>J350-K350</f>
        <v>476.46000000000004</v>
      </c>
      <c r="M350" s="5">
        <f>L350/J350</f>
        <v>0.22568955961972972</v>
      </c>
      <c r="N350" t="str">
        <f>IF(ISNA(VLOOKUP(A350,'Returns Data'!A:A,1,0)),"No","Yes")</f>
        <v>No</v>
      </c>
      <c r="O350" t="s">
        <v>10085</v>
      </c>
      <c r="P350" t="str">
        <f>IFERROR(VLOOKUP(A350,'Ratings Data'!A:C,3,0),"No Rating")</f>
        <v>No Rating</v>
      </c>
      <c r="Q350" t="s">
        <v>10058</v>
      </c>
      <c r="R350" s="5">
        <f t="shared" si="5"/>
        <v>4.2417877094972072</v>
      </c>
    </row>
    <row r="351" spans="1:18" x14ac:dyDescent="0.3">
      <c r="A351" t="s">
        <v>709</v>
      </c>
      <c r="B351" s="2">
        <v>45519</v>
      </c>
      <c r="C351" t="s">
        <v>10021</v>
      </c>
      <c r="D351" t="s">
        <v>10031</v>
      </c>
      <c r="E351" t="s">
        <v>10036</v>
      </c>
      <c r="F351">
        <v>16</v>
      </c>
      <c r="G351">
        <v>47.43</v>
      </c>
      <c r="H351">
        <v>35.35</v>
      </c>
      <c r="I351" t="s">
        <v>10040</v>
      </c>
      <c r="J351">
        <f>F351*G351</f>
        <v>758.88</v>
      </c>
      <c r="K351">
        <f>F351*H351</f>
        <v>565.6</v>
      </c>
      <c r="L351">
        <f>J351-K351</f>
        <v>193.27999999999997</v>
      </c>
      <c r="M351" s="5">
        <f>L351/J351</f>
        <v>0.25469112376133246</v>
      </c>
      <c r="N351" t="str">
        <f>IF(ISNA(VLOOKUP(A351,'Returns Data'!A:A,1,0)),"No","Yes")</f>
        <v>No</v>
      </c>
      <c r="O351" t="s">
        <v>10085</v>
      </c>
      <c r="P351" t="str">
        <f>IFERROR(VLOOKUP(A351,'Ratings Data'!A:C,3,0),"No Rating")</f>
        <v>No Rating</v>
      </c>
      <c r="Q351" t="s">
        <v>10058</v>
      </c>
      <c r="R351" s="5">
        <f t="shared" si="5"/>
        <v>-0.64053374259282936</v>
      </c>
    </row>
    <row r="352" spans="1:18" x14ac:dyDescent="0.3">
      <c r="A352" t="s">
        <v>1079</v>
      </c>
      <c r="B352" s="2">
        <v>45519</v>
      </c>
      <c r="C352" t="s">
        <v>10011</v>
      </c>
      <c r="D352" t="s">
        <v>10029</v>
      </c>
      <c r="E352" t="s">
        <v>10035</v>
      </c>
      <c r="F352">
        <v>12</v>
      </c>
      <c r="G352">
        <v>380.12</v>
      </c>
      <c r="H352">
        <v>242.46</v>
      </c>
      <c r="I352" t="s">
        <v>10039</v>
      </c>
      <c r="J352">
        <f>F352*G352</f>
        <v>4561.4400000000005</v>
      </c>
      <c r="K352">
        <f>F352*H352</f>
        <v>2909.52</v>
      </c>
      <c r="L352">
        <f>J352-K352</f>
        <v>1651.9200000000005</v>
      </c>
      <c r="M352" s="5">
        <f>L352/J352</f>
        <v>0.36214879511733145</v>
      </c>
      <c r="N352" t="str">
        <f>IF(ISNA(VLOOKUP(A352,'Returns Data'!A:A,1,0)),"No","Yes")</f>
        <v>Yes</v>
      </c>
      <c r="O352" t="str">
        <f>IFERROR(VLOOKUP(A352,'Returns Data'!A:E,5,0),"No Returns")</f>
        <v>Damaged</v>
      </c>
      <c r="P352" t="str">
        <f>IFERROR(VLOOKUP(A352,'Ratings Data'!A:C,3,0),"No Rating")</f>
        <v>No Rating</v>
      </c>
      <c r="Q352" t="s">
        <v>10058</v>
      </c>
      <c r="R352" s="5">
        <f t="shared" si="5"/>
        <v>5.0107526881720439</v>
      </c>
    </row>
    <row r="353" spans="1:18" x14ac:dyDescent="0.3">
      <c r="A353" t="s">
        <v>1097</v>
      </c>
      <c r="B353" s="2">
        <v>45519</v>
      </c>
      <c r="C353" t="s">
        <v>10012</v>
      </c>
      <c r="D353" t="s">
        <v>10030</v>
      </c>
      <c r="E353" t="s">
        <v>10035</v>
      </c>
      <c r="F353">
        <v>6</v>
      </c>
      <c r="G353">
        <v>97.11</v>
      </c>
      <c r="H353">
        <v>82.7</v>
      </c>
      <c r="I353" t="s">
        <v>10039</v>
      </c>
      <c r="J353">
        <f>F353*G353</f>
        <v>582.66</v>
      </c>
      <c r="K353">
        <f>F353*H353</f>
        <v>496.20000000000005</v>
      </c>
      <c r="L353">
        <f>J353-K353</f>
        <v>86.459999999999923</v>
      </c>
      <c r="M353" s="5">
        <f>L353/J353</f>
        <v>0.1483884254968591</v>
      </c>
      <c r="N353" t="str">
        <f>IF(ISNA(VLOOKUP(A353,'Returns Data'!A:A,1,0)),"No","Yes")</f>
        <v>No</v>
      </c>
      <c r="O353" t="s">
        <v>10085</v>
      </c>
      <c r="P353">
        <f>IFERROR(VLOOKUP(A353,'Ratings Data'!A:C,3,0),"No Rating")</f>
        <v>5</v>
      </c>
      <c r="Q353" t="s">
        <v>10058</v>
      </c>
      <c r="R353" s="5">
        <f t="shared" si="5"/>
        <v>-0.87226402188782493</v>
      </c>
    </row>
    <row r="354" spans="1:18" x14ac:dyDescent="0.3">
      <c r="A354" t="s">
        <v>2496</v>
      </c>
      <c r="B354" s="2">
        <v>45519</v>
      </c>
      <c r="C354" t="s">
        <v>10027</v>
      </c>
      <c r="D354" t="s">
        <v>10032</v>
      </c>
      <c r="E354" t="s">
        <v>10036</v>
      </c>
      <c r="F354">
        <v>10</v>
      </c>
      <c r="G354">
        <v>417.68</v>
      </c>
      <c r="H354">
        <v>354.14</v>
      </c>
      <c r="I354" t="s">
        <v>10040</v>
      </c>
      <c r="J354">
        <f>F354*G354</f>
        <v>4176.8</v>
      </c>
      <c r="K354">
        <f>F354*H354</f>
        <v>3541.3999999999996</v>
      </c>
      <c r="L354">
        <f>J354-K354</f>
        <v>635.40000000000055</v>
      </c>
      <c r="M354" s="5">
        <f>L354/J354</f>
        <v>0.15212602949626522</v>
      </c>
      <c r="N354" t="str">
        <f>IF(ISNA(VLOOKUP(A354,'Returns Data'!A:A,1,0)),"No","Yes")</f>
        <v>No</v>
      </c>
      <c r="O354" t="s">
        <v>10085</v>
      </c>
      <c r="P354" t="str">
        <f>IFERROR(VLOOKUP(A354,'Ratings Data'!A:C,3,0),"No Rating")</f>
        <v>No Rating</v>
      </c>
      <c r="Q354" t="s">
        <v>10058</v>
      </c>
      <c r="R354" s="5">
        <f t="shared" si="5"/>
        <v>6.1685030721175309</v>
      </c>
    </row>
    <row r="355" spans="1:18" x14ac:dyDescent="0.3">
      <c r="A355" t="s">
        <v>3081</v>
      </c>
      <c r="B355" s="2">
        <v>45519</v>
      </c>
      <c r="C355" t="s">
        <v>10013</v>
      </c>
      <c r="D355" t="s">
        <v>10030</v>
      </c>
      <c r="E355" t="s">
        <v>10037</v>
      </c>
      <c r="F355">
        <v>3</v>
      </c>
      <c r="G355">
        <v>189.11</v>
      </c>
      <c r="H355">
        <v>161.51</v>
      </c>
      <c r="I355" t="s">
        <v>10040</v>
      </c>
      <c r="J355">
        <f>F355*G355</f>
        <v>567.33000000000004</v>
      </c>
      <c r="K355">
        <f>F355*H355</f>
        <v>484.53</v>
      </c>
      <c r="L355">
        <f>J355-K355</f>
        <v>82.800000000000068</v>
      </c>
      <c r="M355" s="5">
        <f>L355/J355</f>
        <v>0.14594680344772895</v>
      </c>
      <c r="N355" t="str">
        <f>IF(ISNA(VLOOKUP(A355,'Returns Data'!A:A,1,0)),"No","Yes")</f>
        <v>No</v>
      </c>
      <c r="O355" t="s">
        <v>10085</v>
      </c>
      <c r="P355" t="str">
        <f>IFERROR(VLOOKUP(A355,'Ratings Data'!A:C,3,0),"No Rating")</f>
        <v>No Rating</v>
      </c>
      <c r="Q355" t="s">
        <v>10058</v>
      </c>
      <c r="R355" s="5">
        <f t="shared" si="5"/>
        <v>-0.86417113579773996</v>
      </c>
    </row>
    <row r="356" spans="1:18" x14ac:dyDescent="0.3">
      <c r="A356" t="s">
        <v>3205</v>
      </c>
      <c r="B356" s="2">
        <v>45519</v>
      </c>
      <c r="C356" t="s">
        <v>10026</v>
      </c>
      <c r="D356" t="s">
        <v>10031</v>
      </c>
      <c r="E356" t="s">
        <v>10036</v>
      </c>
      <c r="F356">
        <v>14</v>
      </c>
      <c r="G356">
        <v>62.21</v>
      </c>
      <c r="H356">
        <v>37.68</v>
      </c>
      <c r="I356" t="s">
        <v>10039</v>
      </c>
      <c r="J356">
        <f>F356*G356</f>
        <v>870.94</v>
      </c>
      <c r="K356">
        <f>F356*H356</f>
        <v>527.52</v>
      </c>
      <c r="L356">
        <f>J356-K356</f>
        <v>343.42000000000007</v>
      </c>
      <c r="M356" s="5">
        <f>L356/J356</f>
        <v>0.39430959652788944</v>
      </c>
      <c r="N356" t="str">
        <f>IF(ISNA(VLOOKUP(A356,'Returns Data'!A:A,1,0)),"No","Yes")</f>
        <v>Yes</v>
      </c>
      <c r="O356" t="str">
        <f>IFERROR(VLOOKUP(A356,'Returns Data'!A:E,5,0),"No Returns")</f>
        <v>Wrong Product</v>
      </c>
      <c r="P356" t="str">
        <f>IFERROR(VLOOKUP(A356,'Ratings Data'!A:C,3,0),"No Rating")</f>
        <v>No Rating</v>
      </c>
      <c r="Q356" t="s">
        <v>10058</v>
      </c>
      <c r="R356" s="5">
        <f t="shared" si="5"/>
        <v>0.53515590573387617</v>
      </c>
    </row>
    <row r="357" spans="1:18" x14ac:dyDescent="0.3">
      <c r="A357" t="s">
        <v>3388</v>
      </c>
      <c r="B357" s="2">
        <v>45519</v>
      </c>
      <c r="C357" t="s">
        <v>10012</v>
      </c>
      <c r="D357" t="s">
        <v>10030</v>
      </c>
      <c r="E357" t="s">
        <v>10034</v>
      </c>
      <c r="F357">
        <v>11</v>
      </c>
      <c r="G357">
        <v>217.07</v>
      </c>
      <c r="H357">
        <v>179.69</v>
      </c>
      <c r="I357" t="s">
        <v>10040</v>
      </c>
      <c r="J357">
        <f>F357*G357</f>
        <v>2387.77</v>
      </c>
      <c r="K357">
        <f>F357*H357</f>
        <v>1976.59</v>
      </c>
      <c r="L357">
        <f>J357-K357</f>
        <v>411.18000000000006</v>
      </c>
      <c r="M357" s="5">
        <f>L357/J357</f>
        <v>0.1722025153176395</v>
      </c>
      <c r="N357" t="str">
        <f>IF(ISNA(VLOOKUP(A357,'Returns Data'!A:A,1,0)),"No","Yes")</f>
        <v>No</v>
      </c>
      <c r="O357" t="s">
        <v>10085</v>
      </c>
      <c r="P357" t="str">
        <f>IFERROR(VLOOKUP(A357,'Ratings Data'!A:C,3,0),"No Rating")</f>
        <v>No Rating</v>
      </c>
      <c r="Q357" t="s">
        <v>10058</v>
      </c>
      <c r="R357" s="5">
        <f t="shared" si="5"/>
        <v>1.7416010287735089</v>
      </c>
    </row>
    <row r="358" spans="1:18" x14ac:dyDescent="0.3">
      <c r="A358" t="s">
        <v>3582</v>
      </c>
      <c r="B358" s="2">
        <v>45519</v>
      </c>
      <c r="C358" t="s">
        <v>10021</v>
      </c>
      <c r="D358" t="s">
        <v>10031</v>
      </c>
      <c r="E358" t="s">
        <v>10038</v>
      </c>
      <c r="F358">
        <v>13</v>
      </c>
      <c r="G358">
        <v>217.49</v>
      </c>
      <c r="H358">
        <v>136.84</v>
      </c>
      <c r="I358" t="s">
        <v>10040</v>
      </c>
      <c r="J358">
        <f>F358*G358</f>
        <v>2827.37</v>
      </c>
      <c r="K358">
        <f>F358*H358</f>
        <v>1778.92</v>
      </c>
      <c r="L358">
        <f>J358-K358</f>
        <v>1048.4499999999998</v>
      </c>
      <c r="M358" s="5">
        <f>L358/J358</f>
        <v>0.37082164697227454</v>
      </c>
      <c r="N358" t="str">
        <f>IF(ISNA(VLOOKUP(A358,'Returns Data'!A:A,1,0)),"No","Yes")</f>
        <v>No</v>
      </c>
      <c r="O358" t="s">
        <v>10085</v>
      </c>
      <c r="P358" t="str">
        <f>IFERROR(VLOOKUP(A358,'Ratings Data'!A:C,3,0),"No Rating")</f>
        <v>No Rating</v>
      </c>
      <c r="Q358" t="s">
        <v>10058</v>
      </c>
      <c r="R358" s="5">
        <f t="shared" si="5"/>
        <v>0.18410483421770099</v>
      </c>
    </row>
    <row r="359" spans="1:18" x14ac:dyDescent="0.3">
      <c r="A359" t="s">
        <v>3651</v>
      </c>
      <c r="B359" s="2">
        <v>45519</v>
      </c>
      <c r="C359" t="s">
        <v>10023</v>
      </c>
      <c r="D359" t="s">
        <v>10033</v>
      </c>
      <c r="E359" t="s">
        <v>10035</v>
      </c>
      <c r="F359">
        <v>13</v>
      </c>
      <c r="G359">
        <v>216.41</v>
      </c>
      <c r="H359">
        <v>187.94</v>
      </c>
      <c r="I359" t="s">
        <v>10039</v>
      </c>
      <c r="J359">
        <f>F359*G359</f>
        <v>2813.33</v>
      </c>
      <c r="K359">
        <f>F359*H359</f>
        <v>2443.2199999999998</v>
      </c>
      <c r="L359">
        <f>J359-K359</f>
        <v>370.11000000000013</v>
      </c>
      <c r="M359" s="5">
        <f>L359/J359</f>
        <v>0.1315558430756435</v>
      </c>
      <c r="N359" t="str">
        <f>IF(ISNA(VLOOKUP(A359,'Returns Data'!A:A,1,0)),"No","Yes")</f>
        <v>Yes</v>
      </c>
      <c r="O359" t="str">
        <f>IFERROR(VLOOKUP(A359,'Returns Data'!A:E,5,0),"No Returns")</f>
        <v>Customer Changed Mind</v>
      </c>
      <c r="P359">
        <f>IFERROR(VLOOKUP(A359,'Ratings Data'!A:C,3,0),"No Rating")</f>
        <v>5</v>
      </c>
      <c r="Q359" t="s">
        <v>10058</v>
      </c>
      <c r="R359" s="5">
        <f t="shared" si="5"/>
        <v>-4.9657455515195971E-3</v>
      </c>
    </row>
    <row r="360" spans="1:18" x14ac:dyDescent="0.3">
      <c r="A360" t="s">
        <v>3815</v>
      </c>
      <c r="B360" s="2">
        <v>45519</v>
      </c>
      <c r="C360" t="s">
        <v>10017</v>
      </c>
      <c r="D360" t="s">
        <v>10032</v>
      </c>
      <c r="E360" t="s">
        <v>10035</v>
      </c>
      <c r="F360">
        <v>3</v>
      </c>
      <c r="G360">
        <v>192.48</v>
      </c>
      <c r="H360">
        <v>130.72</v>
      </c>
      <c r="I360" t="s">
        <v>10040</v>
      </c>
      <c r="J360">
        <f>F360*G360</f>
        <v>577.43999999999994</v>
      </c>
      <c r="K360">
        <f>F360*H360</f>
        <v>392.15999999999997</v>
      </c>
      <c r="L360">
        <f>J360-K360</f>
        <v>185.27999999999997</v>
      </c>
      <c r="M360" s="5">
        <f>L360/J360</f>
        <v>0.32086450540315875</v>
      </c>
      <c r="N360" t="str">
        <f>IF(ISNA(VLOOKUP(A360,'Returns Data'!A:A,1,0)),"No","Yes")</f>
        <v>No</v>
      </c>
      <c r="O360" t="s">
        <v>10085</v>
      </c>
      <c r="P360" t="str">
        <f>IFERROR(VLOOKUP(A360,'Ratings Data'!A:C,3,0),"No Rating")</f>
        <v>No Rating</v>
      </c>
      <c r="Q360" t="s">
        <v>10058</v>
      </c>
      <c r="R360" s="5">
        <f t="shared" si="5"/>
        <v>-0.79474857197698101</v>
      </c>
    </row>
    <row r="361" spans="1:18" x14ac:dyDescent="0.3">
      <c r="A361" t="s">
        <v>3898</v>
      </c>
      <c r="B361" s="2">
        <v>45519</v>
      </c>
      <c r="C361" t="s">
        <v>10022</v>
      </c>
      <c r="D361" t="s">
        <v>10033</v>
      </c>
      <c r="E361" t="s">
        <v>10036</v>
      </c>
      <c r="F361">
        <v>12</v>
      </c>
      <c r="G361">
        <v>346.81</v>
      </c>
      <c r="H361">
        <v>275.68</v>
      </c>
      <c r="I361" t="s">
        <v>10039</v>
      </c>
      <c r="J361">
        <f>F361*G361</f>
        <v>4161.72</v>
      </c>
      <c r="K361">
        <f>F361*H361</f>
        <v>3308.16</v>
      </c>
      <c r="L361">
        <f>J361-K361</f>
        <v>853.5600000000004</v>
      </c>
      <c r="M361" s="5">
        <f>L361/J361</f>
        <v>0.20509789221764085</v>
      </c>
      <c r="N361" t="str">
        <f>IF(ISNA(VLOOKUP(A361,'Returns Data'!A:A,1,0)),"No","Yes")</f>
        <v>No</v>
      </c>
      <c r="O361" t="s">
        <v>10085</v>
      </c>
      <c r="P361" t="str">
        <f>IFERROR(VLOOKUP(A361,'Ratings Data'!A:C,3,0),"No Rating")</f>
        <v>No Rating</v>
      </c>
      <c r="Q361" t="s">
        <v>10058</v>
      </c>
      <c r="R361" s="5">
        <f t="shared" si="5"/>
        <v>6.2071903574397354</v>
      </c>
    </row>
    <row r="362" spans="1:18" x14ac:dyDescent="0.3">
      <c r="A362" t="s">
        <v>3900</v>
      </c>
      <c r="B362" s="2">
        <v>45519</v>
      </c>
      <c r="C362" t="s">
        <v>10014</v>
      </c>
      <c r="D362" t="s">
        <v>10030</v>
      </c>
      <c r="E362" t="s">
        <v>10038</v>
      </c>
      <c r="F362">
        <v>7</v>
      </c>
      <c r="G362">
        <v>192.86</v>
      </c>
      <c r="H362">
        <v>170.12</v>
      </c>
      <c r="I362" t="s">
        <v>10040</v>
      </c>
      <c r="J362">
        <f>F362*G362</f>
        <v>1350.02</v>
      </c>
      <c r="K362">
        <f>F362*H362</f>
        <v>1190.8400000000001</v>
      </c>
      <c r="L362">
        <f>J362-K362</f>
        <v>159.17999999999984</v>
      </c>
      <c r="M362" s="5">
        <f>L362/J362</f>
        <v>0.11790936430571387</v>
      </c>
      <c r="N362" t="str">
        <f>IF(ISNA(VLOOKUP(A362,'Returns Data'!A:A,1,0)),"No","Yes")</f>
        <v>No</v>
      </c>
      <c r="O362" t="s">
        <v>10085</v>
      </c>
      <c r="P362" t="str">
        <f>IFERROR(VLOOKUP(A362,'Ratings Data'!A:C,3,0),"No Rating")</f>
        <v>No Rating</v>
      </c>
      <c r="Q362" t="s">
        <v>10058</v>
      </c>
      <c r="R362" s="5">
        <f t="shared" si="5"/>
        <v>-0.67561008429207159</v>
      </c>
    </row>
    <row r="363" spans="1:18" x14ac:dyDescent="0.3">
      <c r="A363" t="s">
        <v>4021</v>
      </c>
      <c r="B363" s="2">
        <v>45519</v>
      </c>
      <c r="C363" t="s">
        <v>10025</v>
      </c>
      <c r="D363" t="s">
        <v>10033</v>
      </c>
      <c r="E363" t="s">
        <v>10035</v>
      </c>
      <c r="F363">
        <v>19</v>
      </c>
      <c r="G363">
        <v>55.5</v>
      </c>
      <c r="H363">
        <v>40.43</v>
      </c>
      <c r="I363" t="s">
        <v>10040</v>
      </c>
      <c r="J363">
        <f>F363*G363</f>
        <v>1054.5</v>
      </c>
      <c r="K363">
        <f>F363*H363</f>
        <v>768.17</v>
      </c>
      <c r="L363">
        <f>J363-K363</f>
        <v>286.33000000000004</v>
      </c>
      <c r="M363" s="5">
        <f>L363/J363</f>
        <v>0.27153153153153159</v>
      </c>
      <c r="N363" t="str">
        <f>IF(ISNA(VLOOKUP(A363,'Returns Data'!A:A,1,0)),"No","Yes")</f>
        <v>No</v>
      </c>
      <c r="O363" t="s">
        <v>10085</v>
      </c>
      <c r="P363" t="str">
        <f>IFERROR(VLOOKUP(A363,'Ratings Data'!A:C,3,0),"No Rating")</f>
        <v>No Rating</v>
      </c>
      <c r="Q363" t="s">
        <v>10058</v>
      </c>
      <c r="R363" s="5">
        <f t="shared" si="5"/>
        <v>-0.21890046073391503</v>
      </c>
    </row>
    <row r="364" spans="1:18" x14ac:dyDescent="0.3">
      <c r="A364" t="s">
        <v>4285</v>
      </c>
      <c r="B364" s="2">
        <v>45519</v>
      </c>
      <c r="C364" t="s">
        <v>10018</v>
      </c>
      <c r="D364" t="s">
        <v>10033</v>
      </c>
      <c r="E364" t="s">
        <v>10037</v>
      </c>
      <c r="F364">
        <v>8</v>
      </c>
      <c r="G364">
        <v>98.67</v>
      </c>
      <c r="H364">
        <v>72.81</v>
      </c>
      <c r="I364" t="s">
        <v>10039</v>
      </c>
      <c r="J364">
        <f>F364*G364</f>
        <v>789.36</v>
      </c>
      <c r="K364">
        <f>F364*H364</f>
        <v>582.48</v>
      </c>
      <c r="L364">
        <f>J364-K364</f>
        <v>206.88</v>
      </c>
      <c r="M364" s="5">
        <f>L364/J364</f>
        <v>0.26208574034660992</v>
      </c>
      <c r="N364" t="str">
        <f>IF(ISNA(VLOOKUP(A364,'Returns Data'!A:A,1,0)),"No","Yes")</f>
        <v>No</v>
      </c>
      <c r="O364" t="s">
        <v>10085</v>
      </c>
      <c r="P364" t="str">
        <f>IFERROR(VLOOKUP(A364,'Ratings Data'!A:C,3,0),"No Rating")</f>
        <v>No Rating</v>
      </c>
      <c r="Q364" t="s">
        <v>10058</v>
      </c>
      <c r="R364" s="5">
        <f t="shared" si="5"/>
        <v>-0.25143669985775247</v>
      </c>
    </row>
    <row r="365" spans="1:18" x14ac:dyDescent="0.3">
      <c r="A365" t="s">
        <v>4666</v>
      </c>
      <c r="B365" s="2">
        <v>45519</v>
      </c>
      <c r="C365" t="s">
        <v>10015</v>
      </c>
      <c r="D365" t="s">
        <v>10031</v>
      </c>
      <c r="E365" t="s">
        <v>10034</v>
      </c>
      <c r="F365">
        <v>4</v>
      </c>
      <c r="G365">
        <v>276.16000000000003</v>
      </c>
      <c r="H365">
        <v>189.81</v>
      </c>
      <c r="I365" t="s">
        <v>10039</v>
      </c>
      <c r="J365">
        <f>F365*G365</f>
        <v>1104.6400000000001</v>
      </c>
      <c r="K365">
        <f>F365*H365</f>
        <v>759.24</v>
      </c>
      <c r="L365">
        <f>J365-K365</f>
        <v>345.40000000000009</v>
      </c>
      <c r="M365" s="5">
        <f>L365/J365</f>
        <v>0.312681054461182</v>
      </c>
      <c r="N365" t="str">
        <f>IF(ISNA(VLOOKUP(A365,'Returns Data'!A:A,1,0)),"No","Yes")</f>
        <v>No</v>
      </c>
      <c r="O365" t="s">
        <v>10085</v>
      </c>
      <c r="P365" t="str">
        <f>IFERROR(VLOOKUP(A365,'Ratings Data'!A:C,3,0),"No Rating")</f>
        <v>No Rating</v>
      </c>
      <c r="Q365" t="s">
        <v>10058</v>
      </c>
      <c r="R365" s="5">
        <f t="shared" si="5"/>
        <v>0.39941218202087775</v>
      </c>
    </row>
    <row r="366" spans="1:18" x14ac:dyDescent="0.3">
      <c r="A366" t="s">
        <v>4746</v>
      </c>
      <c r="B366" s="2">
        <v>45519</v>
      </c>
      <c r="C366" t="s">
        <v>10012</v>
      </c>
      <c r="D366" t="s">
        <v>10030</v>
      </c>
      <c r="E366" t="s">
        <v>10034</v>
      </c>
      <c r="F366">
        <v>6</v>
      </c>
      <c r="G366">
        <v>223.74</v>
      </c>
      <c r="H366">
        <v>198.19</v>
      </c>
      <c r="I366" t="s">
        <v>10040</v>
      </c>
      <c r="J366">
        <f>F366*G366</f>
        <v>1342.44</v>
      </c>
      <c r="K366">
        <f>F366*H366</f>
        <v>1189.1399999999999</v>
      </c>
      <c r="L366">
        <f>J366-K366</f>
        <v>153.30000000000018</v>
      </c>
      <c r="M366" s="5">
        <f>L366/J366</f>
        <v>0.11419504782336654</v>
      </c>
      <c r="N366" t="str">
        <f>IF(ISNA(VLOOKUP(A366,'Returns Data'!A:A,1,0)),"No","Yes")</f>
        <v>No</v>
      </c>
      <c r="O366" t="s">
        <v>10085</v>
      </c>
      <c r="P366" t="str">
        <f>IFERROR(VLOOKUP(A366,'Ratings Data'!A:C,3,0),"No Rating")</f>
        <v>No Rating</v>
      </c>
      <c r="Q366" t="s">
        <v>10058</v>
      </c>
      <c r="R366" s="5">
        <f t="shared" si="5"/>
        <v>0.21527375434530702</v>
      </c>
    </row>
    <row r="367" spans="1:18" x14ac:dyDescent="0.3">
      <c r="A367" t="s">
        <v>5353</v>
      </c>
      <c r="B367" s="2">
        <v>45519</v>
      </c>
      <c r="C367" t="s">
        <v>10026</v>
      </c>
      <c r="D367" t="s">
        <v>10031</v>
      </c>
      <c r="E367" t="s">
        <v>10037</v>
      </c>
      <c r="F367">
        <v>10</v>
      </c>
      <c r="G367">
        <v>149.16</v>
      </c>
      <c r="H367">
        <v>98.51</v>
      </c>
      <c r="I367" t="s">
        <v>10040</v>
      </c>
      <c r="J367">
        <f>F367*G367</f>
        <v>1491.6</v>
      </c>
      <c r="K367">
        <f>F367*H367</f>
        <v>985.1</v>
      </c>
      <c r="L367">
        <f>J367-K367</f>
        <v>506.49999999999989</v>
      </c>
      <c r="M367" s="5">
        <f>L367/J367</f>
        <v>0.33956824886028419</v>
      </c>
      <c r="N367" t="str">
        <f>IF(ISNA(VLOOKUP(A367,'Returns Data'!A:A,1,0)),"No","Yes")</f>
        <v>No</v>
      </c>
      <c r="O367" t="s">
        <v>10085</v>
      </c>
      <c r="P367" t="str">
        <f>IFERROR(VLOOKUP(A367,'Ratings Data'!A:C,3,0),"No Rating")</f>
        <v>No Rating</v>
      </c>
      <c r="Q367" t="s">
        <v>10058</v>
      </c>
      <c r="R367" s="5">
        <f t="shared" si="5"/>
        <v>0.11111111111111099</v>
      </c>
    </row>
    <row r="368" spans="1:18" x14ac:dyDescent="0.3">
      <c r="A368" t="s">
        <v>5428</v>
      </c>
      <c r="B368" s="2">
        <v>45519</v>
      </c>
      <c r="C368" t="s">
        <v>10024</v>
      </c>
      <c r="D368" t="s">
        <v>10029</v>
      </c>
      <c r="E368" t="s">
        <v>10034</v>
      </c>
      <c r="F368">
        <v>2</v>
      </c>
      <c r="G368">
        <v>429.74</v>
      </c>
      <c r="H368">
        <v>366.75</v>
      </c>
      <c r="I368" t="s">
        <v>10040</v>
      </c>
      <c r="J368">
        <f>F368*G368</f>
        <v>859.48</v>
      </c>
      <c r="K368">
        <f>F368*H368</f>
        <v>733.5</v>
      </c>
      <c r="L368">
        <f>J368-K368</f>
        <v>125.98000000000002</v>
      </c>
      <c r="M368" s="5">
        <f>L368/J368</f>
        <v>0.14657700004653978</v>
      </c>
      <c r="N368" t="str">
        <f>IF(ISNA(VLOOKUP(A368,'Returns Data'!A:A,1,0)),"No","Yes")</f>
        <v>No</v>
      </c>
      <c r="O368" t="s">
        <v>10085</v>
      </c>
      <c r="P368" t="str">
        <f>IFERROR(VLOOKUP(A368,'Ratings Data'!A:C,3,0),"No Rating")</f>
        <v>No Rating</v>
      </c>
      <c r="Q368" t="s">
        <v>10058</v>
      </c>
      <c r="R368" s="5">
        <f t="shared" si="5"/>
        <v>-0.42378653794582993</v>
      </c>
    </row>
    <row r="369" spans="1:18" x14ac:dyDescent="0.3">
      <c r="A369" t="s">
        <v>5766</v>
      </c>
      <c r="B369" s="2">
        <v>45519</v>
      </c>
      <c r="C369" t="s">
        <v>10015</v>
      </c>
      <c r="D369" t="s">
        <v>10031</v>
      </c>
      <c r="E369" t="s">
        <v>10037</v>
      </c>
      <c r="F369">
        <v>13</v>
      </c>
      <c r="G369">
        <v>482.53</v>
      </c>
      <c r="H369">
        <v>368.8</v>
      </c>
      <c r="I369" t="s">
        <v>10040</v>
      </c>
      <c r="J369">
        <f>F369*G369</f>
        <v>6272.8899999999994</v>
      </c>
      <c r="K369">
        <f>F369*H369</f>
        <v>4794.4000000000005</v>
      </c>
      <c r="L369">
        <f>J369-K369</f>
        <v>1478.4899999999989</v>
      </c>
      <c r="M369" s="5">
        <f>L369/J369</f>
        <v>0.23569518993637686</v>
      </c>
      <c r="N369" t="str">
        <f>IF(ISNA(VLOOKUP(A369,'Returns Data'!A:A,1,0)),"No","Yes")</f>
        <v>No</v>
      </c>
      <c r="O369" t="s">
        <v>10085</v>
      </c>
      <c r="P369" t="str">
        <f>IFERROR(VLOOKUP(A369,'Ratings Data'!A:C,3,0),"No Rating")</f>
        <v>No Rating</v>
      </c>
      <c r="Q369" t="s">
        <v>10058</v>
      </c>
      <c r="R369" s="5">
        <f t="shared" si="5"/>
        <v>6.2984711686135801</v>
      </c>
    </row>
    <row r="370" spans="1:18" x14ac:dyDescent="0.3">
      <c r="A370" t="s">
        <v>6566</v>
      </c>
      <c r="B370" s="2">
        <v>45519</v>
      </c>
      <c r="C370" t="s">
        <v>10016</v>
      </c>
      <c r="D370" t="s">
        <v>10032</v>
      </c>
      <c r="E370" t="s">
        <v>10038</v>
      </c>
      <c r="F370">
        <v>20</v>
      </c>
      <c r="G370">
        <v>377.07</v>
      </c>
      <c r="H370">
        <v>248.92</v>
      </c>
      <c r="I370" t="s">
        <v>10039</v>
      </c>
      <c r="J370">
        <f>F370*G370</f>
        <v>7541.4</v>
      </c>
      <c r="K370">
        <f>F370*H370</f>
        <v>4978.3999999999996</v>
      </c>
      <c r="L370">
        <f>J370-K370</f>
        <v>2563</v>
      </c>
      <c r="M370" s="5">
        <f>L370/J370</f>
        <v>0.33985732092184479</v>
      </c>
      <c r="N370" t="str">
        <f>IF(ISNA(VLOOKUP(A370,'Returns Data'!A:A,1,0)),"No","Yes")</f>
        <v>No</v>
      </c>
      <c r="O370" t="s">
        <v>10085</v>
      </c>
      <c r="P370">
        <f>IFERROR(VLOOKUP(A370,'Ratings Data'!A:C,3,0),"No Rating")</f>
        <v>2</v>
      </c>
      <c r="Q370" t="s">
        <v>10058</v>
      </c>
      <c r="R370" s="5">
        <f t="shared" si="5"/>
        <v>0.20222098586138132</v>
      </c>
    </row>
    <row r="371" spans="1:18" x14ac:dyDescent="0.3">
      <c r="A371" t="s">
        <v>6685</v>
      </c>
      <c r="B371" s="2">
        <v>45519</v>
      </c>
      <c r="C371" t="s">
        <v>10011</v>
      </c>
      <c r="D371" t="s">
        <v>10029</v>
      </c>
      <c r="E371" t="s">
        <v>10035</v>
      </c>
      <c r="F371">
        <v>14</v>
      </c>
      <c r="G371">
        <v>461.82</v>
      </c>
      <c r="H371">
        <v>301.05</v>
      </c>
      <c r="I371" t="s">
        <v>10040</v>
      </c>
      <c r="J371">
        <f>F371*G371</f>
        <v>6465.48</v>
      </c>
      <c r="K371">
        <f>F371*H371</f>
        <v>4214.7</v>
      </c>
      <c r="L371">
        <f>J371-K371</f>
        <v>2250.7799999999997</v>
      </c>
      <c r="M371" s="5">
        <f>L371/J371</f>
        <v>0.34812264518643626</v>
      </c>
      <c r="N371" t="str">
        <f>IF(ISNA(VLOOKUP(A371,'Returns Data'!A:A,1,0)),"No","Yes")</f>
        <v>No</v>
      </c>
      <c r="O371" t="s">
        <v>10085</v>
      </c>
      <c r="P371" t="str">
        <f>IFERROR(VLOOKUP(A371,'Ratings Data'!A:C,3,0),"No Rating")</f>
        <v>No Rating</v>
      </c>
      <c r="Q371" t="s">
        <v>10058</v>
      </c>
      <c r="R371" s="5">
        <f t="shared" si="5"/>
        <v>-0.14266847004534969</v>
      </c>
    </row>
    <row r="372" spans="1:18" x14ac:dyDescent="0.3">
      <c r="A372" t="s">
        <v>6732</v>
      </c>
      <c r="B372" s="2">
        <v>45519</v>
      </c>
      <c r="C372" t="s">
        <v>10027</v>
      </c>
      <c r="D372" t="s">
        <v>10032</v>
      </c>
      <c r="E372" t="s">
        <v>10035</v>
      </c>
      <c r="F372">
        <v>18</v>
      </c>
      <c r="G372">
        <v>103.15</v>
      </c>
      <c r="H372">
        <v>72.05</v>
      </c>
      <c r="I372" t="s">
        <v>10039</v>
      </c>
      <c r="J372">
        <f>F372*G372</f>
        <v>1856.7</v>
      </c>
      <c r="K372">
        <f>F372*H372</f>
        <v>1296.8999999999999</v>
      </c>
      <c r="L372">
        <f>J372-K372</f>
        <v>559.80000000000018</v>
      </c>
      <c r="M372" s="5">
        <f>L372/J372</f>
        <v>0.3015026660203588</v>
      </c>
      <c r="N372" t="str">
        <f>IF(ISNA(VLOOKUP(A372,'Returns Data'!A:A,1,0)),"No","Yes")</f>
        <v>No</v>
      </c>
      <c r="O372" t="s">
        <v>10085</v>
      </c>
      <c r="P372" t="str">
        <f>IFERROR(VLOOKUP(A372,'Ratings Data'!A:C,3,0),"No Rating")</f>
        <v>No Rating</v>
      </c>
      <c r="Q372" t="s">
        <v>10058</v>
      </c>
      <c r="R372" s="5">
        <f t="shared" si="5"/>
        <v>-0.71282874589357637</v>
      </c>
    </row>
    <row r="373" spans="1:18" x14ac:dyDescent="0.3">
      <c r="A373" t="s">
        <v>6915</v>
      </c>
      <c r="B373" s="2">
        <v>45519</v>
      </c>
      <c r="C373" t="s">
        <v>10023</v>
      </c>
      <c r="D373" t="s">
        <v>10033</v>
      </c>
      <c r="E373" t="s">
        <v>10038</v>
      </c>
      <c r="F373">
        <v>6</v>
      </c>
      <c r="G373">
        <v>491.34</v>
      </c>
      <c r="H373">
        <v>326.47000000000003</v>
      </c>
      <c r="I373" t="s">
        <v>10040</v>
      </c>
      <c r="J373">
        <f>F373*G373</f>
        <v>2948.04</v>
      </c>
      <c r="K373">
        <f>F373*H373</f>
        <v>1958.8200000000002</v>
      </c>
      <c r="L373">
        <f>J373-K373</f>
        <v>989.2199999999998</v>
      </c>
      <c r="M373" s="5">
        <f>L373/J373</f>
        <v>0.33555175642121537</v>
      </c>
      <c r="N373" t="str">
        <f>IF(ISNA(VLOOKUP(A373,'Returns Data'!A:A,1,0)),"No","Yes")</f>
        <v>No</v>
      </c>
      <c r="O373" t="s">
        <v>10085</v>
      </c>
      <c r="P373" t="str">
        <f>IFERROR(VLOOKUP(A373,'Ratings Data'!A:C,3,0),"No Rating")</f>
        <v>No Rating</v>
      </c>
      <c r="Q373" t="s">
        <v>10058</v>
      </c>
      <c r="R373" s="5">
        <f t="shared" si="5"/>
        <v>0.58778477944740659</v>
      </c>
    </row>
    <row r="374" spans="1:18" x14ac:dyDescent="0.3">
      <c r="A374" t="s">
        <v>7120</v>
      </c>
      <c r="B374" s="2">
        <v>45519</v>
      </c>
      <c r="C374" t="s">
        <v>10023</v>
      </c>
      <c r="D374" t="s">
        <v>10033</v>
      </c>
      <c r="E374" t="s">
        <v>10034</v>
      </c>
      <c r="F374">
        <v>4</v>
      </c>
      <c r="G374">
        <v>234.58</v>
      </c>
      <c r="H374">
        <v>184.16</v>
      </c>
      <c r="I374" t="s">
        <v>10040</v>
      </c>
      <c r="J374">
        <f>F374*G374</f>
        <v>938.32</v>
      </c>
      <c r="K374">
        <f>F374*H374</f>
        <v>736.64</v>
      </c>
      <c r="L374">
        <f>J374-K374</f>
        <v>201.68000000000006</v>
      </c>
      <c r="M374" s="5">
        <f>L374/J374</f>
        <v>0.2149373348111519</v>
      </c>
      <c r="N374" t="str">
        <f>IF(ISNA(VLOOKUP(A374,'Returns Data'!A:A,1,0)),"No","Yes")</f>
        <v>No</v>
      </c>
      <c r="O374" t="s">
        <v>10085</v>
      </c>
      <c r="P374" t="str">
        <f>IFERROR(VLOOKUP(A374,'Ratings Data'!A:C,3,0),"No Rating")</f>
        <v>No Rating</v>
      </c>
      <c r="Q374" t="s">
        <v>10058</v>
      </c>
      <c r="R374" s="5">
        <f t="shared" si="5"/>
        <v>-0.68171395232086396</v>
      </c>
    </row>
    <row r="375" spans="1:18" x14ac:dyDescent="0.3">
      <c r="A375" t="s">
        <v>7512</v>
      </c>
      <c r="B375" s="2">
        <v>45519</v>
      </c>
      <c r="C375" t="s">
        <v>10025</v>
      </c>
      <c r="D375" t="s">
        <v>10033</v>
      </c>
      <c r="E375" t="s">
        <v>10035</v>
      </c>
      <c r="F375">
        <v>8</v>
      </c>
      <c r="G375">
        <v>189.5</v>
      </c>
      <c r="H375">
        <v>138.63</v>
      </c>
      <c r="I375" t="s">
        <v>10039</v>
      </c>
      <c r="J375">
        <f>F375*G375</f>
        <v>1516</v>
      </c>
      <c r="K375">
        <f>F375*H375</f>
        <v>1109.04</v>
      </c>
      <c r="L375">
        <f>J375-K375</f>
        <v>406.96000000000004</v>
      </c>
      <c r="M375" s="5">
        <f>L375/J375</f>
        <v>0.26844327176781008</v>
      </c>
      <c r="N375" t="str">
        <f>IF(ISNA(VLOOKUP(A375,'Returns Data'!A:A,1,0)),"No","Yes")</f>
        <v>No</v>
      </c>
      <c r="O375" t="s">
        <v>10085</v>
      </c>
      <c r="P375" t="str">
        <f>IFERROR(VLOOKUP(A375,'Ratings Data'!A:C,3,0),"No Rating")</f>
        <v>No Rating</v>
      </c>
      <c r="Q375" t="s">
        <v>10058</v>
      </c>
      <c r="R375" s="5">
        <f t="shared" si="5"/>
        <v>0.61565350839798783</v>
      </c>
    </row>
    <row r="376" spans="1:18" x14ac:dyDescent="0.3">
      <c r="A376" t="s">
        <v>9384</v>
      </c>
      <c r="B376" s="2">
        <v>45519</v>
      </c>
      <c r="C376" t="s">
        <v>10023</v>
      </c>
      <c r="D376" t="s">
        <v>10033</v>
      </c>
      <c r="E376" t="s">
        <v>10036</v>
      </c>
      <c r="F376">
        <v>11</v>
      </c>
      <c r="G376">
        <v>382.18</v>
      </c>
      <c r="H376">
        <v>336.47</v>
      </c>
      <c r="I376" t="s">
        <v>10039</v>
      </c>
      <c r="J376">
        <f>F376*G376</f>
        <v>4203.9800000000005</v>
      </c>
      <c r="K376">
        <f>F376*H376</f>
        <v>3701.17</v>
      </c>
      <c r="L376">
        <f>J376-K376</f>
        <v>502.8100000000004</v>
      </c>
      <c r="M376" s="5">
        <f>L376/J376</f>
        <v>0.11960332827463507</v>
      </c>
      <c r="N376" t="str">
        <f>IF(ISNA(VLOOKUP(A376,'Returns Data'!A:A,1,0)),"No","Yes")</f>
        <v>Yes</v>
      </c>
      <c r="O376" t="str">
        <f>IFERROR(VLOOKUP(A376,'Returns Data'!A:E,5,0),"No Returns")</f>
        <v>Late Delivery</v>
      </c>
      <c r="P376" t="str">
        <f>IFERROR(VLOOKUP(A376,'Ratings Data'!A:C,3,0),"No Rating")</f>
        <v>No Rating</v>
      </c>
      <c r="Q376" t="s">
        <v>10058</v>
      </c>
      <c r="R376" s="5">
        <f t="shared" si="5"/>
        <v>1.7730738786279687</v>
      </c>
    </row>
    <row r="377" spans="1:18" x14ac:dyDescent="0.3">
      <c r="A377" t="s">
        <v>9923</v>
      </c>
      <c r="B377" s="2">
        <v>45519</v>
      </c>
      <c r="C377" t="s">
        <v>10014</v>
      </c>
      <c r="D377" t="s">
        <v>10030</v>
      </c>
      <c r="E377" t="s">
        <v>10037</v>
      </c>
      <c r="F377">
        <v>18</v>
      </c>
      <c r="G377">
        <v>93.65</v>
      </c>
      <c r="H377">
        <v>84.02</v>
      </c>
      <c r="I377" t="s">
        <v>10039</v>
      </c>
      <c r="J377">
        <f>F377*G377</f>
        <v>1685.7</v>
      </c>
      <c r="K377">
        <f>F377*H377</f>
        <v>1512.36</v>
      </c>
      <c r="L377">
        <f>J377-K377</f>
        <v>173.34000000000015</v>
      </c>
      <c r="M377" s="5">
        <f>L377/J377</f>
        <v>0.10282968499733057</v>
      </c>
      <c r="N377" t="str">
        <f>IF(ISNA(VLOOKUP(A377,'Returns Data'!A:A,1,0)),"No","Yes")</f>
        <v>No</v>
      </c>
      <c r="O377" t="s">
        <v>10085</v>
      </c>
      <c r="P377">
        <f>IFERROR(VLOOKUP(A377,'Ratings Data'!A:C,3,0),"No Rating")</f>
        <v>1</v>
      </c>
      <c r="Q377" t="s">
        <v>10058</v>
      </c>
      <c r="R377" s="5">
        <f t="shared" si="5"/>
        <v>-0.59902283074610263</v>
      </c>
    </row>
    <row r="378" spans="1:18" x14ac:dyDescent="0.3">
      <c r="A378" t="s">
        <v>9959</v>
      </c>
      <c r="B378" s="2">
        <v>45519</v>
      </c>
      <c r="C378" t="s">
        <v>10011</v>
      </c>
      <c r="D378" t="s">
        <v>10029</v>
      </c>
      <c r="E378" t="s">
        <v>10035</v>
      </c>
      <c r="F378">
        <v>6</v>
      </c>
      <c r="G378">
        <v>88.17</v>
      </c>
      <c r="H378">
        <v>55.4</v>
      </c>
      <c r="I378" t="s">
        <v>10040</v>
      </c>
      <c r="J378">
        <f>F378*G378</f>
        <v>529.02</v>
      </c>
      <c r="K378">
        <f>F378*H378</f>
        <v>332.4</v>
      </c>
      <c r="L378">
        <f>J378-K378</f>
        <v>196.62</v>
      </c>
      <c r="M378" s="5">
        <f>L378/J378</f>
        <v>0.37166836792559832</v>
      </c>
      <c r="N378" t="str">
        <f>IF(ISNA(VLOOKUP(A378,'Returns Data'!A:A,1,0)),"No","Yes")</f>
        <v>No</v>
      </c>
      <c r="O378" t="s">
        <v>10085</v>
      </c>
      <c r="P378" t="str">
        <f>IFERROR(VLOOKUP(A378,'Ratings Data'!A:C,3,0),"No Rating")</f>
        <v>No Rating</v>
      </c>
      <c r="Q378" t="s">
        <v>10058</v>
      </c>
      <c r="R378" s="5">
        <f t="shared" si="5"/>
        <v>-0.68617191671115862</v>
      </c>
    </row>
    <row r="379" spans="1:18" x14ac:dyDescent="0.3">
      <c r="A379" t="s">
        <v>575</v>
      </c>
      <c r="B379" s="2">
        <v>45520</v>
      </c>
      <c r="C379" t="s">
        <v>10013</v>
      </c>
      <c r="D379" t="s">
        <v>10030</v>
      </c>
      <c r="E379" t="s">
        <v>10037</v>
      </c>
      <c r="F379">
        <v>1</v>
      </c>
      <c r="G379">
        <v>280.64999999999998</v>
      </c>
      <c r="H379">
        <v>202.14</v>
      </c>
      <c r="I379" t="s">
        <v>10040</v>
      </c>
      <c r="J379">
        <f>F379*G379</f>
        <v>280.64999999999998</v>
      </c>
      <c r="K379">
        <f>F379*H379</f>
        <v>202.14</v>
      </c>
      <c r="L379">
        <f>J379-K379</f>
        <v>78.509999999999991</v>
      </c>
      <c r="M379" s="5">
        <f>L379/J379</f>
        <v>0.2797434526990914</v>
      </c>
      <c r="N379" t="str">
        <f>IF(ISNA(VLOOKUP(A379,'Returns Data'!A:A,1,0)),"No","Yes")</f>
        <v>No</v>
      </c>
      <c r="O379" t="s">
        <v>10085</v>
      </c>
      <c r="P379" t="str">
        <f>IFERROR(VLOOKUP(A379,'Ratings Data'!A:C,3,0),"No Rating")</f>
        <v>No Rating</v>
      </c>
      <c r="Q379" t="s">
        <v>10058</v>
      </c>
      <c r="R379" s="5">
        <f t="shared" si="5"/>
        <v>-0.46949075649313826</v>
      </c>
    </row>
    <row r="380" spans="1:18" x14ac:dyDescent="0.3">
      <c r="A380" t="s">
        <v>712</v>
      </c>
      <c r="B380" s="2">
        <v>45520</v>
      </c>
      <c r="C380" t="s">
        <v>10017</v>
      </c>
      <c r="D380" t="s">
        <v>10032</v>
      </c>
      <c r="E380" t="s">
        <v>10036</v>
      </c>
      <c r="F380">
        <v>1</v>
      </c>
      <c r="G380">
        <v>13.78</v>
      </c>
      <c r="H380">
        <v>10.08</v>
      </c>
      <c r="I380" t="s">
        <v>10040</v>
      </c>
      <c r="J380">
        <f>F380*G380</f>
        <v>13.78</v>
      </c>
      <c r="K380">
        <f>F380*H380</f>
        <v>10.08</v>
      </c>
      <c r="L380">
        <f>J380-K380</f>
        <v>3.6999999999999993</v>
      </c>
      <c r="M380" s="5">
        <f>L380/J380</f>
        <v>0.26850507982583449</v>
      </c>
      <c r="N380" t="str">
        <f>IF(ISNA(VLOOKUP(A380,'Returns Data'!A:A,1,0)),"No","Yes")</f>
        <v>No</v>
      </c>
      <c r="O380" t="s">
        <v>10085</v>
      </c>
      <c r="P380">
        <f>IFERROR(VLOOKUP(A380,'Ratings Data'!A:C,3,0),"No Rating")</f>
        <v>5</v>
      </c>
      <c r="Q380" t="s">
        <v>10058</v>
      </c>
      <c r="R380" s="5">
        <f t="shared" si="5"/>
        <v>-0.95089969713165878</v>
      </c>
    </row>
    <row r="381" spans="1:18" x14ac:dyDescent="0.3">
      <c r="A381" t="s">
        <v>1227</v>
      </c>
      <c r="B381" s="2">
        <v>45520</v>
      </c>
      <c r="C381" t="s">
        <v>10017</v>
      </c>
      <c r="D381" t="s">
        <v>10032</v>
      </c>
      <c r="E381" t="s">
        <v>10034</v>
      </c>
      <c r="F381">
        <v>10</v>
      </c>
      <c r="G381">
        <v>42.36</v>
      </c>
      <c r="H381">
        <v>27.37</v>
      </c>
      <c r="I381" t="s">
        <v>10039</v>
      </c>
      <c r="J381">
        <f>F381*G381</f>
        <v>423.6</v>
      </c>
      <c r="K381">
        <f>F381*H381</f>
        <v>273.7</v>
      </c>
      <c r="L381">
        <f>J381-K381</f>
        <v>149.90000000000003</v>
      </c>
      <c r="M381" s="5">
        <f>L381/J381</f>
        <v>0.3538715769593957</v>
      </c>
      <c r="N381" t="str">
        <f>IF(ISNA(VLOOKUP(A381,'Returns Data'!A:A,1,0)),"No","Yes")</f>
        <v>No</v>
      </c>
      <c r="O381" t="s">
        <v>10085</v>
      </c>
      <c r="P381" t="str">
        <f>IFERROR(VLOOKUP(A381,'Ratings Data'!A:C,3,0),"No Rating")</f>
        <v>No Rating</v>
      </c>
      <c r="Q381" t="s">
        <v>10058</v>
      </c>
      <c r="R381" s="5">
        <f t="shared" si="5"/>
        <v>29.740203193033388</v>
      </c>
    </row>
    <row r="382" spans="1:18" x14ac:dyDescent="0.3">
      <c r="A382" t="s">
        <v>1386</v>
      </c>
      <c r="B382" s="2">
        <v>45520</v>
      </c>
      <c r="C382" t="s">
        <v>10010</v>
      </c>
      <c r="D382" t="s">
        <v>10029</v>
      </c>
      <c r="E382" t="s">
        <v>10035</v>
      </c>
      <c r="F382">
        <v>11</v>
      </c>
      <c r="G382">
        <v>406.52</v>
      </c>
      <c r="H382">
        <v>247.4</v>
      </c>
      <c r="I382" t="s">
        <v>10040</v>
      </c>
      <c r="J382">
        <f>F382*G382</f>
        <v>4471.7199999999993</v>
      </c>
      <c r="K382">
        <f>F382*H382</f>
        <v>2721.4</v>
      </c>
      <c r="L382">
        <f>J382-K382</f>
        <v>1750.3199999999993</v>
      </c>
      <c r="M382" s="5">
        <f>L382/J382</f>
        <v>0.39141985634163129</v>
      </c>
      <c r="N382" t="str">
        <f>IF(ISNA(VLOOKUP(A382,'Returns Data'!A:A,1,0)),"No","Yes")</f>
        <v>No</v>
      </c>
      <c r="O382" t="s">
        <v>10085</v>
      </c>
      <c r="P382" t="str">
        <f>IFERROR(VLOOKUP(A382,'Ratings Data'!A:C,3,0),"No Rating")</f>
        <v>No Rating</v>
      </c>
      <c r="Q382" t="s">
        <v>10058</v>
      </c>
      <c r="R382" s="5">
        <f t="shared" si="5"/>
        <v>9.5564683663833794</v>
      </c>
    </row>
    <row r="383" spans="1:18" x14ac:dyDescent="0.3">
      <c r="A383" t="s">
        <v>1460</v>
      </c>
      <c r="B383" s="2">
        <v>45520</v>
      </c>
      <c r="C383" t="s">
        <v>10026</v>
      </c>
      <c r="D383" t="s">
        <v>10031</v>
      </c>
      <c r="E383" t="s">
        <v>10038</v>
      </c>
      <c r="F383">
        <v>2</v>
      </c>
      <c r="G383">
        <v>173.3</v>
      </c>
      <c r="H383">
        <v>111.64</v>
      </c>
      <c r="I383" t="s">
        <v>10039</v>
      </c>
      <c r="J383">
        <f>F383*G383</f>
        <v>346.6</v>
      </c>
      <c r="K383">
        <f>F383*H383</f>
        <v>223.28</v>
      </c>
      <c r="L383">
        <f>J383-K383</f>
        <v>123.32000000000002</v>
      </c>
      <c r="M383" s="5">
        <f>L383/J383</f>
        <v>0.35579919215233702</v>
      </c>
      <c r="N383" t="str">
        <f>IF(ISNA(VLOOKUP(A383,'Returns Data'!A:A,1,0)),"No","Yes")</f>
        <v>No</v>
      </c>
      <c r="O383" t="s">
        <v>10085</v>
      </c>
      <c r="P383" t="str">
        <f>IFERROR(VLOOKUP(A383,'Ratings Data'!A:C,3,0),"No Rating")</f>
        <v>No Rating</v>
      </c>
      <c r="Q383" t="s">
        <v>10058</v>
      </c>
      <c r="R383" s="5">
        <f t="shared" si="5"/>
        <v>-0.92249067472918689</v>
      </c>
    </row>
    <row r="384" spans="1:18" x14ac:dyDescent="0.3">
      <c r="A384" t="s">
        <v>1498</v>
      </c>
      <c r="B384" s="2">
        <v>45520</v>
      </c>
      <c r="C384" t="s">
        <v>10017</v>
      </c>
      <c r="D384" t="s">
        <v>10032</v>
      </c>
      <c r="E384" t="s">
        <v>10035</v>
      </c>
      <c r="F384">
        <v>10</v>
      </c>
      <c r="G384">
        <v>387.8</v>
      </c>
      <c r="H384">
        <v>269.27</v>
      </c>
      <c r="I384" t="s">
        <v>10040</v>
      </c>
      <c r="J384">
        <f>F384*G384</f>
        <v>3878</v>
      </c>
      <c r="K384">
        <f>F384*H384</f>
        <v>2692.7</v>
      </c>
      <c r="L384">
        <f>J384-K384</f>
        <v>1185.3000000000002</v>
      </c>
      <c r="M384" s="5">
        <f>L384/J384</f>
        <v>0.30564724084579686</v>
      </c>
      <c r="N384" t="str">
        <f>IF(ISNA(VLOOKUP(A384,'Returns Data'!A:A,1,0)),"No","Yes")</f>
        <v>No</v>
      </c>
      <c r="O384" t="s">
        <v>10085</v>
      </c>
      <c r="P384" t="str">
        <f>IFERROR(VLOOKUP(A384,'Ratings Data'!A:C,3,0),"No Rating")</f>
        <v>No Rating</v>
      </c>
      <c r="Q384" t="s">
        <v>10058</v>
      </c>
      <c r="R384" s="5">
        <f t="shared" si="5"/>
        <v>10.188690132717831</v>
      </c>
    </row>
    <row r="385" spans="1:18" x14ac:dyDescent="0.3">
      <c r="A385" t="s">
        <v>1574</v>
      </c>
      <c r="B385" s="2">
        <v>45520</v>
      </c>
      <c r="C385" t="s">
        <v>10009</v>
      </c>
      <c r="D385" t="s">
        <v>10029</v>
      </c>
      <c r="E385" t="s">
        <v>10034</v>
      </c>
      <c r="F385">
        <v>20</v>
      </c>
      <c r="G385">
        <v>336.09</v>
      </c>
      <c r="H385">
        <v>297.27999999999997</v>
      </c>
      <c r="I385" t="s">
        <v>10040</v>
      </c>
      <c r="J385">
        <f>F385*G385</f>
        <v>6721.7999999999993</v>
      </c>
      <c r="K385">
        <f>F385*H385</f>
        <v>5945.5999999999995</v>
      </c>
      <c r="L385">
        <f>J385-K385</f>
        <v>776.19999999999982</v>
      </c>
      <c r="M385" s="5">
        <f>L385/J385</f>
        <v>0.11547502157160283</v>
      </c>
      <c r="N385" t="str">
        <f>IF(ISNA(VLOOKUP(A385,'Returns Data'!A:A,1,0)),"No","Yes")</f>
        <v>No</v>
      </c>
      <c r="O385" t="s">
        <v>10085</v>
      </c>
      <c r="P385" t="str">
        <f>IFERROR(VLOOKUP(A385,'Ratings Data'!A:C,3,0),"No Rating")</f>
        <v>No Rating</v>
      </c>
      <c r="Q385" t="s">
        <v>10058</v>
      </c>
      <c r="R385" s="5">
        <f t="shared" si="5"/>
        <v>0.73331614234141296</v>
      </c>
    </row>
    <row r="386" spans="1:18" x14ac:dyDescent="0.3">
      <c r="A386" t="s">
        <v>1790</v>
      </c>
      <c r="B386" s="2">
        <v>45520</v>
      </c>
      <c r="C386" t="s">
        <v>10025</v>
      </c>
      <c r="D386" t="s">
        <v>10033</v>
      </c>
      <c r="E386" t="s">
        <v>10038</v>
      </c>
      <c r="F386">
        <v>13</v>
      </c>
      <c r="G386">
        <v>100.15</v>
      </c>
      <c r="H386">
        <v>76.09</v>
      </c>
      <c r="I386" t="s">
        <v>10039</v>
      </c>
      <c r="J386">
        <f>F386*G386</f>
        <v>1301.95</v>
      </c>
      <c r="K386">
        <f>F386*H386</f>
        <v>989.17000000000007</v>
      </c>
      <c r="L386">
        <f>J386-K386</f>
        <v>312.77999999999997</v>
      </c>
      <c r="M386" s="5">
        <f>L386/J386</f>
        <v>0.2402396405391912</v>
      </c>
      <c r="N386" t="str">
        <f>IF(ISNA(VLOOKUP(A386,'Returns Data'!A:A,1,0)),"No","Yes")</f>
        <v>No</v>
      </c>
      <c r="O386" t="s">
        <v>10085</v>
      </c>
      <c r="P386" t="str">
        <f>IFERROR(VLOOKUP(A386,'Ratings Data'!A:C,3,0),"No Rating")</f>
        <v>No Rating</v>
      </c>
      <c r="Q386" t="s">
        <v>10058</v>
      </c>
      <c r="R386" s="5">
        <f t="shared" si="5"/>
        <v>-0.80630932190782234</v>
      </c>
    </row>
    <row r="387" spans="1:18" x14ac:dyDescent="0.3">
      <c r="A387" t="s">
        <v>2266</v>
      </c>
      <c r="B387" s="2">
        <v>45520</v>
      </c>
      <c r="C387" t="s">
        <v>10026</v>
      </c>
      <c r="D387" t="s">
        <v>10031</v>
      </c>
      <c r="E387" t="s">
        <v>10038</v>
      </c>
      <c r="F387">
        <v>18</v>
      </c>
      <c r="G387">
        <v>10.95</v>
      </c>
      <c r="H387">
        <v>8.7799999999999994</v>
      </c>
      <c r="I387" t="s">
        <v>10039</v>
      </c>
      <c r="J387">
        <f>F387*G387</f>
        <v>197.1</v>
      </c>
      <c r="K387">
        <f>F387*H387</f>
        <v>158.04</v>
      </c>
      <c r="L387">
        <f>J387-K387</f>
        <v>39.06</v>
      </c>
      <c r="M387" s="5">
        <f>L387/J387</f>
        <v>0.19817351598173519</v>
      </c>
      <c r="N387" t="str">
        <f>IF(ISNA(VLOOKUP(A387,'Returns Data'!A:A,1,0)),"No","Yes")</f>
        <v>No</v>
      </c>
      <c r="O387" t="s">
        <v>10085</v>
      </c>
      <c r="P387" t="str">
        <f>IFERROR(VLOOKUP(A387,'Ratings Data'!A:C,3,0),"No Rating")</f>
        <v>No Rating</v>
      </c>
      <c r="Q387" t="s">
        <v>10058</v>
      </c>
      <c r="R387" s="5">
        <f t="shared" si="5"/>
        <v>-0.84861169783785873</v>
      </c>
    </row>
    <row r="388" spans="1:18" x14ac:dyDescent="0.3">
      <c r="A388" t="s">
        <v>2855</v>
      </c>
      <c r="B388" s="2">
        <v>45520</v>
      </c>
      <c r="C388" t="s">
        <v>10024</v>
      </c>
      <c r="D388" t="s">
        <v>10029</v>
      </c>
      <c r="E388" t="s">
        <v>10034</v>
      </c>
      <c r="F388">
        <v>11</v>
      </c>
      <c r="G388">
        <v>104.9</v>
      </c>
      <c r="H388">
        <v>91.41</v>
      </c>
      <c r="I388" t="s">
        <v>10039</v>
      </c>
      <c r="J388">
        <f>F388*G388</f>
        <v>1153.9000000000001</v>
      </c>
      <c r="K388">
        <f>F388*H388</f>
        <v>1005.51</v>
      </c>
      <c r="L388">
        <f>J388-K388</f>
        <v>148.3900000000001</v>
      </c>
      <c r="M388" s="5">
        <f>L388/J388</f>
        <v>0.12859866539561496</v>
      </c>
      <c r="N388" t="str">
        <f>IF(ISNA(VLOOKUP(A388,'Returns Data'!A:A,1,0)),"No","Yes")</f>
        <v>No</v>
      </c>
      <c r="O388" t="s">
        <v>10085</v>
      </c>
      <c r="P388" t="str">
        <f>IFERROR(VLOOKUP(A388,'Ratings Data'!A:C,3,0),"No Rating")</f>
        <v>No Rating</v>
      </c>
      <c r="Q388" t="s">
        <v>10058</v>
      </c>
      <c r="R388" s="5">
        <f t="shared" ref="R388:R451" si="6">(J388-J387)/J387</f>
        <v>4.8543886352105536</v>
      </c>
    </row>
    <row r="389" spans="1:18" x14ac:dyDescent="0.3">
      <c r="A389" t="s">
        <v>2877</v>
      </c>
      <c r="B389" s="2">
        <v>45520</v>
      </c>
      <c r="C389" t="s">
        <v>10025</v>
      </c>
      <c r="D389" t="s">
        <v>10033</v>
      </c>
      <c r="E389" t="s">
        <v>10035</v>
      </c>
      <c r="F389">
        <v>12</v>
      </c>
      <c r="G389">
        <v>289.36</v>
      </c>
      <c r="H389">
        <v>253.31</v>
      </c>
      <c r="I389" t="s">
        <v>10040</v>
      </c>
      <c r="J389">
        <f>F389*G389</f>
        <v>3472.32</v>
      </c>
      <c r="K389">
        <f>F389*H389</f>
        <v>3039.7200000000003</v>
      </c>
      <c r="L389">
        <f>J389-K389</f>
        <v>432.59999999999991</v>
      </c>
      <c r="M389" s="5">
        <f>L389/J389</f>
        <v>0.12458529167818631</v>
      </c>
      <c r="N389" t="str">
        <f>IF(ISNA(VLOOKUP(A389,'Returns Data'!A:A,1,0)),"No","Yes")</f>
        <v>No</v>
      </c>
      <c r="O389" t="s">
        <v>10085</v>
      </c>
      <c r="P389" t="str">
        <f>IFERROR(VLOOKUP(A389,'Ratings Data'!A:C,3,0),"No Rating")</f>
        <v>No Rating</v>
      </c>
      <c r="Q389" t="s">
        <v>10058</v>
      </c>
      <c r="R389" s="5">
        <f t="shared" si="6"/>
        <v>2.0092035705000431</v>
      </c>
    </row>
    <row r="390" spans="1:18" x14ac:dyDescent="0.3">
      <c r="A390" t="s">
        <v>3609</v>
      </c>
      <c r="B390" s="2">
        <v>45520</v>
      </c>
      <c r="C390" t="s">
        <v>10018</v>
      </c>
      <c r="D390" t="s">
        <v>10033</v>
      </c>
      <c r="E390" t="s">
        <v>10037</v>
      </c>
      <c r="F390">
        <v>8</v>
      </c>
      <c r="G390">
        <v>37.69</v>
      </c>
      <c r="H390">
        <v>25.57</v>
      </c>
      <c r="I390" t="s">
        <v>10039</v>
      </c>
      <c r="J390">
        <f>F390*G390</f>
        <v>301.52</v>
      </c>
      <c r="K390">
        <f>F390*H390</f>
        <v>204.56</v>
      </c>
      <c r="L390">
        <f>J390-K390</f>
        <v>96.95999999999998</v>
      </c>
      <c r="M390" s="5">
        <f>L390/J390</f>
        <v>0.321570708410719</v>
      </c>
      <c r="N390" t="str">
        <f>IF(ISNA(VLOOKUP(A390,'Returns Data'!A:A,1,0)),"No","Yes")</f>
        <v>No</v>
      </c>
      <c r="O390" t="s">
        <v>10085</v>
      </c>
      <c r="P390" t="str">
        <f>IFERROR(VLOOKUP(A390,'Ratings Data'!A:C,3,0),"No Rating")</f>
        <v>No Rating</v>
      </c>
      <c r="Q390" t="s">
        <v>10058</v>
      </c>
      <c r="R390" s="5">
        <f t="shared" si="6"/>
        <v>-0.91316468528246242</v>
      </c>
    </row>
    <row r="391" spans="1:18" x14ac:dyDescent="0.3">
      <c r="A391" t="s">
        <v>4767</v>
      </c>
      <c r="B391" s="2">
        <v>45520</v>
      </c>
      <c r="C391" t="s">
        <v>10016</v>
      </c>
      <c r="D391" t="s">
        <v>10032</v>
      </c>
      <c r="E391" t="s">
        <v>10038</v>
      </c>
      <c r="F391">
        <v>9</v>
      </c>
      <c r="G391">
        <v>496.42</v>
      </c>
      <c r="H391">
        <v>393.84</v>
      </c>
      <c r="I391" t="s">
        <v>10040</v>
      </c>
      <c r="J391">
        <f>F391*G391</f>
        <v>4467.78</v>
      </c>
      <c r="K391">
        <f>F391*H391</f>
        <v>3544.56</v>
      </c>
      <c r="L391">
        <f>J391-K391</f>
        <v>923.2199999999998</v>
      </c>
      <c r="M391" s="5">
        <f>L391/J391</f>
        <v>0.20663953909995564</v>
      </c>
      <c r="N391" t="str">
        <f>IF(ISNA(VLOOKUP(A391,'Returns Data'!A:A,1,0)),"No","Yes")</f>
        <v>No</v>
      </c>
      <c r="O391" t="s">
        <v>10085</v>
      </c>
      <c r="P391" t="str">
        <f>IFERROR(VLOOKUP(A391,'Ratings Data'!A:C,3,0),"No Rating")</f>
        <v>No Rating</v>
      </c>
      <c r="Q391" t="s">
        <v>10058</v>
      </c>
      <c r="R391" s="5">
        <f t="shared" si="6"/>
        <v>13.817524542318919</v>
      </c>
    </row>
    <row r="392" spans="1:18" x14ac:dyDescent="0.3">
      <c r="A392" t="s">
        <v>5090</v>
      </c>
      <c r="B392" s="2">
        <v>45520</v>
      </c>
      <c r="C392" t="s">
        <v>10022</v>
      </c>
      <c r="D392" t="s">
        <v>10033</v>
      </c>
      <c r="E392" t="s">
        <v>10034</v>
      </c>
      <c r="F392">
        <v>8</v>
      </c>
      <c r="G392">
        <v>62.37</v>
      </c>
      <c r="H392">
        <v>54.14</v>
      </c>
      <c r="I392" t="s">
        <v>10039</v>
      </c>
      <c r="J392">
        <f>F392*G392</f>
        <v>498.96</v>
      </c>
      <c r="K392">
        <f>F392*H392</f>
        <v>433.12</v>
      </c>
      <c r="L392">
        <f>J392-K392</f>
        <v>65.839999999999975</v>
      </c>
      <c r="M392" s="5">
        <f>L392/J392</f>
        <v>0.13195446528779858</v>
      </c>
      <c r="N392" t="str">
        <f>IF(ISNA(VLOOKUP(A392,'Returns Data'!A:A,1,0)),"No","Yes")</f>
        <v>No</v>
      </c>
      <c r="O392" t="s">
        <v>10085</v>
      </c>
      <c r="P392">
        <f>IFERROR(VLOOKUP(A392,'Ratings Data'!A:C,3,0),"No Rating")</f>
        <v>2</v>
      </c>
      <c r="Q392" t="s">
        <v>10058</v>
      </c>
      <c r="R392" s="5">
        <f t="shared" si="6"/>
        <v>-0.88832037387695906</v>
      </c>
    </row>
    <row r="393" spans="1:18" x14ac:dyDescent="0.3">
      <c r="A393" t="s">
        <v>5195</v>
      </c>
      <c r="B393" s="2">
        <v>45520</v>
      </c>
      <c r="C393" t="s">
        <v>10018</v>
      </c>
      <c r="D393" t="s">
        <v>10033</v>
      </c>
      <c r="E393" t="s">
        <v>10036</v>
      </c>
      <c r="F393">
        <v>14</v>
      </c>
      <c r="G393">
        <v>18.149999999999999</v>
      </c>
      <c r="H393">
        <v>15.87</v>
      </c>
      <c r="I393" t="s">
        <v>10040</v>
      </c>
      <c r="J393">
        <f>F393*G393</f>
        <v>254.09999999999997</v>
      </c>
      <c r="K393">
        <f>F393*H393</f>
        <v>222.17999999999998</v>
      </c>
      <c r="L393">
        <f>J393-K393</f>
        <v>31.919999999999987</v>
      </c>
      <c r="M393" s="5">
        <f>L393/J393</f>
        <v>0.12561983471074378</v>
      </c>
      <c r="N393" t="str">
        <f>IF(ISNA(VLOOKUP(A393,'Returns Data'!A:A,1,0)),"No","Yes")</f>
        <v>No</v>
      </c>
      <c r="O393" t="s">
        <v>10085</v>
      </c>
      <c r="P393" t="str">
        <f>IFERROR(VLOOKUP(A393,'Ratings Data'!A:C,3,0),"No Rating")</f>
        <v>No Rating</v>
      </c>
      <c r="Q393" t="s">
        <v>10058</v>
      </c>
      <c r="R393" s="5">
        <f t="shared" si="6"/>
        <v>-0.49074074074074081</v>
      </c>
    </row>
    <row r="394" spans="1:18" x14ac:dyDescent="0.3">
      <c r="A394" t="s">
        <v>5375</v>
      </c>
      <c r="B394" s="2">
        <v>45520</v>
      </c>
      <c r="C394" t="s">
        <v>10021</v>
      </c>
      <c r="D394" t="s">
        <v>10031</v>
      </c>
      <c r="E394" t="s">
        <v>10036</v>
      </c>
      <c r="F394">
        <v>20</v>
      </c>
      <c r="G394">
        <v>274.47000000000003</v>
      </c>
      <c r="H394">
        <v>187.19</v>
      </c>
      <c r="I394" t="s">
        <v>10040</v>
      </c>
      <c r="J394">
        <f>F394*G394</f>
        <v>5489.4000000000005</v>
      </c>
      <c r="K394">
        <f>F394*H394</f>
        <v>3743.8</v>
      </c>
      <c r="L394">
        <f>J394-K394</f>
        <v>1745.6000000000004</v>
      </c>
      <c r="M394" s="5">
        <f>L394/J394</f>
        <v>0.31799468065726677</v>
      </c>
      <c r="N394" t="str">
        <f>IF(ISNA(VLOOKUP(A394,'Returns Data'!A:A,1,0)),"No","Yes")</f>
        <v>No</v>
      </c>
      <c r="O394" t="s">
        <v>10085</v>
      </c>
      <c r="P394" t="str">
        <f>IFERROR(VLOOKUP(A394,'Ratings Data'!A:C,3,0),"No Rating")</f>
        <v>No Rating</v>
      </c>
      <c r="Q394" t="s">
        <v>10058</v>
      </c>
      <c r="R394" s="5">
        <f t="shared" si="6"/>
        <v>20.603305785123972</v>
      </c>
    </row>
    <row r="395" spans="1:18" x14ac:dyDescent="0.3">
      <c r="A395" t="s">
        <v>5495</v>
      </c>
      <c r="B395" s="2">
        <v>45520</v>
      </c>
      <c r="C395" t="s">
        <v>10009</v>
      </c>
      <c r="D395" t="s">
        <v>10029</v>
      </c>
      <c r="E395" t="s">
        <v>10038</v>
      </c>
      <c r="F395">
        <v>13</v>
      </c>
      <c r="G395">
        <v>393.33</v>
      </c>
      <c r="H395">
        <v>283.12</v>
      </c>
      <c r="I395" t="s">
        <v>10040</v>
      </c>
      <c r="J395">
        <f>F395*G395</f>
        <v>5113.29</v>
      </c>
      <c r="K395">
        <f>F395*H395</f>
        <v>3680.56</v>
      </c>
      <c r="L395">
        <f>J395-K395</f>
        <v>1432.73</v>
      </c>
      <c r="M395" s="5">
        <f>L395/J395</f>
        <v>0.28019728980754077</v>
      </c>
      <c r="N395" t="str">
        <f>IF(ISNA(VLOOKUP(A395,'Returns Data'!A:A,1,0)),"No","Yes")</f>
        <v>No</v>
      </c>
      <c r="O395" t="s">
        <v>10085</v>
      </c>
      <c r="P395" t="str">
        <f>IFERROR(VLOOKUP(A395,'Ratings Data'!A:C,3,0),"No Rating")</f>
        <v>No Rating</v>
      </c>
      <c r="Q395" t="s">
        <v>10058</v>
      </c>
      <c r="R395" s="5">
        <f t="shared" si="6"/>
        <v>-6.8515684774292374E-2</v>
      </c>
    </row>
    <row r="396" spans="1:18" x14ac:dyDescent="0.3">
      <c r="A396" t="s">
        <v>5684</v>
      </c>
      <c r="B396" s="2">
        <v>45520</v>
      </c>
      <c r="C396" t="s">
        <v>10016</v>
      </c>
      <c r="D396" t="s">
        <v>10032</v>
      </c>
      <c r="E396" t="s">
        <v>10034</v>
      </c>
      <c r="F396">
        <v>17</v>
      </c>
      <c r="G396">
        <v>336.63</v>
      </c>
      <c r="H396">
        <v>272.64999999999998</v>
      </c>
      <c r="I396" t="s">
        <v>10039</v>
      </c>
      <c r="J396">
        <f>F396*G396</f>
        <v>5722.71</v>
      </c>
      <c r="K396">
        <f>F396*H396</f>
        <v>4635.0499999999993</v>
      </c>
      <c r="L396">
        <f>J396-K396</f>
        <v>1087.6600000000008</v>
      </c>
      <c r="M396" s="5">
        <f>L396/J396</f>
        <v>0.19006030359742163</v>
      </c>
      <c r="N396" t="str">
        <f>IF(ISNA(VLOOKUP(A396,'Returns Data'!A:A,1,0)),"No","Yes")</f>
        <v>No</v>
      </c>
      <c r="O396" t="s">
        <v>10085</v>
      </c>
      <c r="P396">
        <f>IFERROR(VLOOKUP(A396,'Ratings Data'!A:C,3,0),"No Rating")</f>
        <v>5</v>
      </c>
      <c r="Q396" t="s">
        <v>10058</v>
      </c>
      <c r="R396" s="5">
        <f t="shared" si="6"/>
        <v>0.11918353936506634</v>
      </c>
    </row>
    <row r="397" spans="1:18" x14ac:dyDescent="0.3">
      <c r="A397" t="s">
        <v>6201</v>
      </c>
      <c r="B397" s="2">
        <v>45520</v>
      </c>
      <c r="C397" t="s">
        <v>10012</v>
      </c>
      <c r="D397" t="s">
        <v>10030</v>
      </c>
      <c r="E397" t="s">
        <v>10038</v>
      </c>
      <c r="F397">
        <v>9</v>
      </c>
      <c r="G397">
        <v>232.6</v>
      </c>
      <c r="H397">
        <v>151.22999999999999</v>
      </c>
      <c r="I397" t="s">
        <v>10039</v>
      </c>
      <c r="J397">
        <f>F397*G397</f>
        <v>2093.4</v>
      </c>
      <c r="K397">
        <f>F397*H397</f>
        <v>1361.07</v>
      </c>
      <c r="L397">
        <f>J397-K397</f>
        <v>732.33000000000015</v>
      </c>
      <c r="M397" s="5">
        <f>L397/J397</f>
        <v>0.34982803095442827</v>
      </c>
      <c r="N397" t="str">
        <f>IF(ISNA(VLOOKUP(A397,'Returns Data'!A:A,1,0)),"No","Yes")</f>
        <v>No</v>
      </c>
      <c r="O397" t="s">
        <v>10085</v>
      </c>
      <c r="P397" t="str">
        <f>IFERROR(VLOOKUP(A397,'Ratings Data'!A:C,3,0),"No Rating")</f>
        <v>No Rating</v>
      </c>
      <c r="Q397" t="s">
        <v>10058</v>
      </c>
      <c r="R397" s="5">
        <f t="shared" si="6"/>
        <v>-0.6341942890693395</v>
      </c>
    </row>
    <row r="398" spans="1:18" x14ac:dyDescent="0.3">
      <c r="A398" t="s">
        <v>6521</v>
      </c>
      <c r="B398" s="2">
        <v>45520</v>
      </c>
      <c r="C398" t="s">
        <v>10020</v>
      </c>
      <c r="D398" t="s">
        <v>10030</v>
      </c>
      <c r="E398" t="s">
        <v>10034</v>
      </c>
      <c r="F398">
        <v>12</v>
      </c>
      <c r="G398">
        <v>467.28</v>
      </c>
      <c r="H398">
        <v>359.8</v>
      </c>
      <c r="I398" t="s">
        <v>10040</v>
      </c>
      <c r="J398">
        <f>F398*G398</f>
        <v>5607.36</v>
      </c>
      <c r="K398">
        <f>F398*H398</f>
        <v>4317.6000000000004</v>
      </c>
      <c r="L398">
        <f>J398-K398</f>
        <v>1289.7599999999993</v>
      </c>
      <c r="M398" s="5">
        <f>L398/J398</f>
        <v>0.23001198424927227</v>
      </c>
      <c r="N398" t="str">
        <f>IF(ISNA(VLOOKUP(A398,'Returns Data'!A:A,1,0)),"No","Yes")</f>
        <v>No</v>
      </c>
      <c r="O398" t="s">
        <v>10085</v>
      </c>
      <c r="P398" t="str">
        <f>IFERROR(VLOOKUP(A398,'Ratings Data'!A:C,3,0),"No Rating")</f>
        <v>No Rating</v>
      </c>
      <c r="Q398" t="s">
        <v>10058</v>
      </c>
      <c r="R398" s="5">
        <f t="shared" si="6"/>
        <v>1.6785898538263111</v>
      </c>
    </row>
    <row r="399" spans="1:18" x14ac:dyDescent="0.3">
      <c r="A399" t="s">
        <v>6595</v>
      </c>
      <c r="B399" s="2">
        <v>45520</v>
      </c>
      <c r="C399" t="s">
        <v>10025</v>
      </c>
      <c r="D399" t="s">
        <v>10033</v>
      </c>
      <c r="E399" t="s">
        <v>10035</v>
      </c>
      <c r="F399">
        <v>9</v>
      </c>
      <c r="G399">
        <v>183.27</v>
      </c>
      <c r="H399">
        <v>147.33000000000001</v>
      </c>
      <c r="I399" t="s">
        <v>10039</v>
      </c>
      <c r="J399">
        <f>F399*G399</f>
        <v>1649.43</v>
      </c>
      <c r="K399">
        <f>F399*H399</f>
        <v>1325.97</v>
      </c>
      <c r="L399">
        <f>J399-K399</f>
        <v>323.46000000000004</v>
      </c>
      <c r="M399" s="5">
        <f>L399/J399</f>
        <v>0.19610410869209366</v>
      </c>
      <c r="N399" t="str">
        <f>IF(ISNA(VLOOKUP(A399,'Returns Data'!A:A,1,0)),"No","Yes")</f>
        <v>Yes</v>
      </c>
      <c r="O399" t="str">
        <f>IFERROR(VLOOKUP(A399,'Returns Data'!A:E,5,0),"No Returns")</f>
        <v>Late Delivery</v>
      </c>
      <c r="P399" t="str">
        <f>IFERROR(VLOOKUP(A399,'Ratings Data'!A:C,3,0),"No Rating")</f>
        <v>No Rating</v>
      </c>
      <c r="Q399" t="s">
        <v>10058</v>
      </c>
      <c r="R399" s="5">
        <f t="shared" si="6"/>
        <v>-0.70584553158705698</v>
      </c>
    </row>
    <row r="400" spans="1:18" x14ac:dyDescent="0.3">
      <c r="A400" t="s">
        <v>6828</v>
      </c>
      <c r="B400" s="2">
        <v>45520</v>
      </c>
      <c r="C400" t="s">
        <v>10024</v>
      </c>
      <c r="D400" t="s">
        <v>10029</v>
      </c>
      <c r="E400" t="s">
        <v>10037</v>
      </c>
      <c r="F400">
        <v>20</v>
      </c>
      <c r="G400">
        <v>406.27</v>
      </c>
      <c r="H400">
        <v>271.42</v>
      </c>
      <c r="I400" t="s">
        <v>10040</v>
      </c>
      <c r="J400">
        <f>F400*G400</f>
        <v>8125.4</v>
      </c>
      <c r="K400">
        <f>F400*H400</f>
        <v>5428.4000000000005</v>
      </c>
      <c r="L400">
        <f>J400-K400</f>
        <v>2696.9999999999991</v>
      </c>
      <c r="M400" s="5">
        <f>L400/J400</f>
        <v>0.33192212075713184</v>
      </c>
      <c r="N400" t="str">
        <f>IF(ISNA(VLOOKUP(A400,'Returns Data'!A:A,1,0)),"No","Yes")</f>
        <v>No</v>
      </c>
      <c r="O400" t="s">
        <v>10085</v>
      </c>
      <c r="P400" t="str">
        <f>IFERROR(VLOOKUP(A400,'Ratings Data'!A:C,3,0),"No Rating")</f>
        <v>No Rating</v>
      </c>
      <c r="Q400" t="s">
        <v>10058</v>
      </c>
      <c r="R400" s="5">
        <f t="shared" si="6"/>
        <v>3.9261866220451909</v>
      </c>
    </row>
    <row r="401" spans="1:18" x14ac:dyDescent="0.3">
      <c r="A401" t="s">
        <v>7114</v>
      </c>
      <c r="B401" s="2">
        <v>45520</v>
      </c>
      <c r="C401" t="s">
        <v>10022</v>
      </c>
      <c r="D401" t="s">
        <v>10033</v>
      </c>
      <c r="E401" t="s">
        <v>10034</v>
      </c>
      <c r="F401">
        <v>2</v>
      </c>
      <c r="G401">
        <v>296.64999999999998</v>
      </c>
      <c r="H401">
        <v>248.1</v>
      </c>
      <c r="I401" t="s">
        <v>10040</v>
      </c>
      <c r="J401">
        <f>F401*G401</f>
        <v>593.29999999999995</v>
      </c>
      <c r="K401">
        <f>F401*H401</f>
        <v>496.2</v>
      </c>
      <c r="L401">
        <f>J401-K401</f>
        <v>97.099999999999966</v>
      </c>
      <c r="M401" s="5">
        <f>L401/J401</f>
        <v>0.1636608798247092</v>
      </c>
      <c r="N401" t="str">
        <f>IF(ISNA(VLOOKUP(A401,'Returns Data'!A:A,1,0)),"No","Yes")</f>
        <v>No</v>
      </c>
      <c r="O401" t="s">
        <v>10085</v>
      </c>
      <c r="P401" t="str">
        <f>IFERROR(VLOOKUP(A401,'Ratings Data'!A:C,3,0),"No Rating")</f>
        <v>No Rating</v>
      </c>
      <c r="Q401" t="s">
        <v>10058</v>
      </c>
      <c r="R401" s="5">
        <f t="shared" si="6"/>
        <v>-0.92698205626799912</v>
      </c>
    </row>
    <row r="402" spans="1:18" x14ac:dyDescent="0.3">
      <c r="A402" t="s">
        <v>7915</v>
      </c>
      <c r="B402" s="2">
        <v>45520</v>
      </c>
      <c r="C402" t="s">
        <v>10015</v>
      </c>
      <c r="D402" t="s">
        <v>10031</v>
      </c>
      <c r="E402" t="s">
        <v>10035</v>
      </c>
      <c r="F402">
        <v>9</v>
      </c>
      <c r="G402">
        <v>454.97</v>
      </c>
      <c r="H402">
        <v>306.48</v>
      </c>
      <c r="I402" t="s">
        <v>10039</v>
      </c>
      <c r="J402">
        <f>F402*G402</f>
        <v>4094.7300000000005</v>
      </c>
      <c r="K402">
        <f>F402*H402</f>
        <v>2758.32</v>
      </c>
      <c r="L402">
        <f>J402-K402</f>
        <v>1336.4100000000003</v>
      </c>
      <c r="M402" s="5">
        <f>L402/J402</f>
        <v>0.3263731674615909</v>
      </c>
      <c r="N402" t="str">
        <f>IF(ISNA(VLOOKUP(A402,'Returns Data'!A:A,1,0)),"No","Yes")</f>
        <v>No</v>
      </c>
      <c r="O402" t="s">
        <v>10085</v>
      </c>
      <c r="P402" t="str">
        <f>IFERROR(VLOOKUP(A402,'Ratings Data'!A:C,3,0),"No Rating")</f>
        <v>No Rating</v>
      </c>
      <c r="Q402" t="s">
        <v>10058</v>
      </c>
      <c r="R402" s="5">
        <f t="shared" si="6"/>
        <v>5.9016180684308113</v>
      </c>
    </row>
    <row r="403" spans="1:18" x14ac:dyDescent="0.3">
      <c r="A403" t="s">
        <v>7922</v>
      </c>
      <c r="B403" s="2">
        <v>45520</v>
      </c>
      <c r="C403" t="s">
        <v>10020</v>
      </c>
      <c r="D403" t="s">
        <v>10030</v>
      </c>
      <c r="E403" t="s">
        <v>10034</v>
      </c>
      <c r="F403">
        <v>17</v>
      </c>
      <c r="G403">
        <v>326.64</v>
      </c>
      <c r="H403">
        <v>289.39999999999998</v>
      </c>
      <c r="I403" t="s">
        <v>10040</v>
      </c>
      <c r="J403">
        <f>F403*G403</f>
        <v>5552.88</v>
      </c>
      <c r="K403">
        <f>F403*H403</f>
        <v>4919.7999999999993</v>
      </c>
      <c r="L403">
        <f>J403-K403</f>
        <v>633.08000000000084</v>
      </c>
      <c r="M403" s="5">
        <f>L403/J403</f>
        <v>0.11400930688219461</v>
      </c>
      <c r="N403" t="str">
        <f>IF(ISNA(VLOOKUP(A403,'Returns Data'!A:A,1,0)),"No","Yes")</f>
        <v>No</v>
      </c>
      <c r="O403" t="s">
        <v>10085</v>
      </c>
      <c r="P403" t="str">
        <f>IFERROR(VLOOKUP(A403,'Ratings Data'!A:C,3,0),"No Rating")</f>
        <v>No Rating</v>
      </c>
      <c r="Q403" t="s">
        <v>10058</v>
      </c>
      <c r="R403" s="5">
        <f t="shared" si="6"/>
        <v>0.35610406546951801</v>
      </c>
    </row>
    <row r="404" spans="1:18" x14ac:dyDescent="0.3">
      <c r="A404" t="s">
        <v>8208</v>
      </c>
      <c r="B404" s="2">
        <v>45520</v>
      </c>
      <c r="C404" t="s">
        <v>10020</v>
      </c>
      <c r="D404" t="s">
        <v>10030</v>
      </c>
      <c r="E404" t="s">
        <v>10038</v>
      </c>
      <c r="F404">
        <v>15</v>
      </c>
      <c r="G404">
        <v>318.41000000000003</v>
      </c>
      <c r="H404">
        <v>244.98</v>
      </c>
      <c r="I404" t="s">
        <v>10040</v>
      </c>
      <c r="J404">
        <f>F404*G404</f>
        <v>4776.1500000000005</v>
      </c>
      <c r="K404">
        <f>F404*H404</f>
        <v>3674.7</v>
      </c>
      <c r="L404">
        <f>J404-K404</f>
        <v>1101.4500000000007</v>
      </c>
      <c r="M404" s="5">
        <f>L404/J404</f>
        <v>0.23061461637511396</v>
      </c>
      <c r="N404" t="str">
        <f>IF(ISNA(VLOOKUP(A404,'Returns Data'!A:A,1,0)),"No","Yes")</f>
        <v>No</v>
      </c>
      <c r="O404" t="s">
        <v>10085</v>
      </c>
      <c r="P404" t="str">
        <f>IFERROR(VLOOKUP(A404,'Ratings Data'!A:C,3,0),"No Rating")</f>
        <v>No Rating</v>
      </c>
      <c r="Q404" t="s">
        <v>10058</v>
      </c>
      <c r="R404" s="5">
        <f t="shared" si="6"/>
        <v>-0.13987876561351939</v>
      </c>
    </row>
    <row r="405" spans="1:18" x14ac:dyDescent="0.3">
      <c r="A405" t="s">
        <v>8550</v>
      </c>
      <c r="B405" s="2">
        <v>45520</v>
      </c>
      <c r="C405" t="s">
        <v>10023</v>
      </c>
      <c r="D405" t="s">
        <v>10033</v>
      </c>
      <c r="E405" t="s">
        <v>10034</v>
      </c>
      <c r="F405">
        <v>5</v>
      </c>
      <c r="G405">
        <v>487.4</v>
      </c>
      <c r="H405">
        <v>337.59</v>
      </c>
      <c r="I405" t="s">
        <v>10040</v>
      </c>
      <c r="J405">
        <f>F405*G405</f>
        <v>2437</v>
      </c>
      <c r="K405">
        <f>F405*H405</f>
        <v>1687.9499999999998</v>
      </c>
      <c r="L405">
        <f>J405-K405</f>
        <v>749.05000000000018</v>
      </c>
      <c r="M405" s="5">
        <f>L405/J405</f>
        <v>0.30736561345917118</v>
      </c>
      <c r="N405" t="str">
        <f>IF(ISNA(VLOOKUP(A405,'Returns Data'!A:A,1,0)),"No","Yes")</f>
        <v>No</v>
      </c>
      <c r="O405" t="s">
        <v>10085</v>
      </c>
      <c r="P405" t="str">
        <f>IFERROR(VLOOKUP(A405,'Ratings Data'!A:C,3,0),"No Rating")</f>
        <v>No Rating</v>
      </c>
      <c r="Q405" t="s">
        <v>10058</v>
      </c>
      <c r="R405" s="5">
        <f t="shared" si="6"/>
        <v>-0.48975639374810259</v>
      </c>
    </row>
    <row r="406" spans="1:18" x14ac:dyDescent="0.3">
      <c r="A406" t="s">
        <v>8927</v>
      </c>
      <c r="B406" s="2">
        <v>45520</v>
      </c>
      <c r="C406" t="s">
        <v>10018</v>
      </c>
      <c r="D406" t="s">
        <v>10033</v>
      </c>
      <c r="E406" t="s">
        <v>10035</v>
      </c>
      <c r="F406">
        <v>15</v>
      </c>
      <c r="G406">
        <v>132.38</v>
      </c>
      <c r="H406">
        <v>79.819999999999993</v>
      </c>
      <c r="I406" t="s">
        <v>10039</v>
      </c>
      <c r="J406">
        <f>F406*G406</f>
        <v>1985.6999999999998</v>
      </c>
      <c r="K406">
        <f>F406*H406</f>
        <v>1197.3</v>
      </c>
      <c r="L406">
        <f>J406-K406</f>
        <v>788.39999999999986</v>
      </c>
      <c r="M406" s="5">
        <f>L406/J406</f>
        <v>0.39703882761746484</v>
      </c>
      <c r="N406" t="str">
        <f>IF(ISNA(VLOOKUP(A406,'Returns Data'!A:A,1,0)),"No","Yes")</f>
        <v>No</v>
      </c>
      <c r="O406" t="s">
        <v>10085</v>
      </c>
      <c r="P406" t="str">
        <f>IFERROR(VLOOKUP(A406,'Ratings Data'!A:C,3,0),"No Rating")</f>
        <v>No Rating</v>
      </c>
      <c r="Q406" t="s">
        <v>10058</v>
      </c>
      <c r="R406" s="5">
        <f t="shared" si="6"/>
        <v>-0.18518670496512113</v>
      </c>
    </row>
    <row r="407" spans="1:18" x14ac:dyDescent="0.3">
      <c r="A407" t="s">
        <v>9524</v>
      </c>
      <c r="B407" s="2">
        <v>45520</v>
      </c>
      <c r="C407" t="s">
        <v>10010</v>
      </c>
      <c r="D407" t="s">
        <v>10029</v>
      </c>
      <c r="E407" t="s">
        <v>10037</v>
      </c>
      <c r="F407">
        <v>3</v>
      </c>
      <c r="G407">
        <v>334.09</v>
      </c>
      <c r="H407">
        <v>246.98</v>
      </c>
      <c r="I407" t="s">
        <v>10039</v>
      </c>
      <c r="J407">
        <f>F407*G407</f>
        <v>1002.27</v>
      </c>
      <c r="K407">
        <f>F407*H407</f>
        <v>740.93999999999994</v>
      </c>
      <c r="L407">
        <f>J407-K407</f>
        <v>261.33000000000004</v>
      </c>
      <c r="M407" s="5">
        <f>L407/J407</f>
        <v>0.26073812445748157</v>
      </c>
      <c r="N407" t="str">
        <f>IF(ISNA(VLOOKUP(A407,'Returns Data'!A:A,1,0)),"No","Yes")</f>
        <v>No</v>
      </c>
      <c r="O407" t="s">
        <v>10085</v>
      </c>
      <c r="P407" t="str">
        <f>IFERROR(VLOOKUP(A407,'Ratings Data'!A:C,3,0),"No Rating")</f>
        <v>No Rating</v>
      </c>
      <c r="Q407" t="s">
        <v>10058</v>
      </c>
      <c r="R407" s="5">
        <f t="shared" si="6"/>
        <v>-0.49525608097899981</v>
      </c>
    </row>
    <row r="408" spans="1:18" x14ac:dyDescent="0.3">
      <c r="A408" t="s">
        <v>9526</v>
      </c>
      <c r="B408" s="2">
        <v>45520</v>
      </c>
      <c r="C408" t="s">
        <v>10022</v>
      </c>
      <c r="D408" t="s">
        <v>10033</v>
      </c>
      <c r="E408" t="s">
        <v>10038</v>
      </c>
      <c r="F408">
        <v>3</v>
      </c>
      <c r="G408">
        <v>193.65</v>
      </c>
      <c r="H408">
        <v>163.1</v>
      </c>
      <c r="I408" t="s">
        <v>10039</v>
      </c>
      <c r="J408">
        <f>F408*G408</f>
        <v>580.95000000000005</v>
      </c>
      <c r="K408">
        <f>F408*H408</f>
        <v>489.29999999999995</v>
      </c>
      <c r="L408">
        <f>J408-K408</f>
        <v>91.650000000000091</v>
      </c>
      <c r="M408" s="5">
        <f>L408/J408</f>
        <v>0.15775884327394799</v>
      </c>
      <c r="N408" t="str">
        <f>IF(ISNA(VLOOKUP(A408,'Returns Data'!A:A,1,0)),"No","Yes")</f>
        <v>No</v>
      </c>
      <c r="O408" t="s">
        <v>10085</v>
      </c>
      <c r="P408" t="str">
        <f>IFERROR(VLOOKUP(A408,'Ratings Data'!A:C,3,0),"No Rating")</f>
        <v>No Rating</v>
      </c>
      <c r="Q408" t="s">
        <v>10058</v>
      </c>
      <c r="R408" s="5">
        <f t="shared" si="6"/>
        <v>-0.42036576970277467</v>
      </c>
    </row>
    <row r="409" spans="1:18" x14ac:dyDescent="0.3">
      <c r="A409" t="s">
        <v>9879</v>
      </c>
      <c r="B409" s="2">
        <v>45520</v>
      </c>
      <c r="C409" t="s">
        <v>10012</v>
      </c>
      <c r="D409" t="s">
        <v>10030</v>
      </c>
      <c r="E409" t="s">
        <v>10035</v>
      </c>
      <c r="F409">
        <v>16</v>
      </c>
      <c r="G409">
        <v>350.75</v>
      </c>
      <c r="H409">
        <v>240.9</v>
      </c>
      <c r="I409" t="s">
        <v>10039</v>
      </c>
      <c r="J409">
        <f>F409*G409</f>
        <v>5612</v>
      </c>
      <c r="K409">
        <f>F409*H409</f>
        <v>3854.4</v>
      </c>
      <c r="L409">
        <f>J409-K409</f>
        <v>1757.6</v>
      </c>
      <c r="M409" s="5">
        <f>L409/J409</f>
        <v>0.31318602993585171</v>
      </c>
      <c r="N409" t="str">
        <f>IF(ISNA(VLOOKUP(A409,'Returns Data'!A:A,1,0)),"No","Yes")</f>
        <v>No</v>
      </c>
      <c r="O409" t="s">
        <v>10085</v>
      </c>
      <c r="P409" t="str">
        <f>IFERROR(VLOOKUP(A409,'Ratings Data'!A:C,3,0),"No Rating")</f>
        <v>No Rating</v>
      </c>
      <c r="Q409" t="s">
        <v>10058</v>
      </c>
      <c r="R409" s="5">
        <f t="shared" si="6"/>
        <v>8.6600395903261891</v>
      </c>
    </row>
    <row r="410" spans="1:18" x14ac:dyDescent="0.3">
      <c r="A410" t="s">
        <v>546</v>
      </c>
      <c r="B410" s="2">
        <v>45521</v>
      </c>
      <c r="C410" t="s">
        <v>10014</v>
      </c>
      <c r="D410" t="s">
        <v>10030</v>
      </c>
      <c r="E410" t="s">
        <v>10036</v>
      </c>
      <c r="F410">
        <v>15</v>
      </c>
      <c r="G410">
        <v>446.61</v>
      </c>
      <c r="H410">
        <v>305.04000000000002</v>
      </c>
      <c r="I410" t="s">
        <v>10039</v>
      </c>
      <c r="J410">
        <f>F410*G410</f>
        <v>6699.1500000000005</v>
      </c>
      <c r="K410">
        <f>F410*H410</f>
        <v>4575.6000000000004</v>
      </c>
      <c r="L410">
        <f>J410-K410</f>
        <v>2123.5500000000002</v>
      </c>
      <c r="M410" s="5">
        <f>L410/J410</f>
        <v>0.31698797608651846</v>
      </c>
      <c r="N410" t="str">
        <f>IF(ISNA(VLOOKUP(A410,'Returns Data'!A:A,1,0)),"No","Yes")</f>
        <v>No</v>
      </c>
      <c r="O410" t="s">
        <v>10085</v>
      </c>
      <c r="P410" t="str">
        <f>IFERROR(VLOOKUP(A410,'Ratings Data'!A:C,3,0),"No Rating")</f>
        <v>No Rating</v>
      </c>
      <c r="Q410" t="s">
        <v>10058</v>
      </c>
      <c r="R410" s="5">
        <f t="shared" si="6"/>
        <v>0.19371881682109773</v>
      </c>
    </row>
    <row r="411" spans="1:18" x14ac:dyDescent="0.3">
      <c r="A411" t="s">
        <v>1199</v>
      </c>
      <c r="B411" s="2">
        <v>45521</v>
      </c>
      <c r="C411" t="s">
        <v>10019</v>
      </c>
      <c r="D411" t="s">
        <v>10031</v>
      </c>
      <c r="E411" t="s">
        <v>10034</v>
      </c>
      <c r="F411">
        <v>2</v>
      </c>
      <c r="G411">
        <v>392.71</v>
      </c>
      <c r="H411">
        <v>296.89</v>
      </c>
      <c r="I411" t="s">
        <v>10040</v>
      </c>
      <c r="J411">
        <f>F411*G411</f>
        <v>785.42</v>
      </c>
      <c r="K411">
        <f>F411*H411</f>
        <v>593.78</v>
      </c>
      <c r="L411">
        <f>J411-K411</f>
        <v>191.64</v>
      </c>
      <c r="M411" s="5">
        <f>L411/J411</f>
        <v>0.24399684245371903</v>
      </c>
      <c r="N411" t="str">
        <f>IF(ISNA(VLOOKUP(A411,'Returns Data'!A:A,1,0)),"No","Yes")</f>
        <v>No</v>
      </c>
      <c r="O411" t="s">
        <v>10085</v>
      </c>
      <c r="P411">
        <f>IFERROR(VLOOKUP(A411,'Ratings Data'!A:C,3,0),"No Rating")</f>
        <v>2</v>
      </c>
      <c r="Q411" t="s">
        <v>10058</v>
      </c>
      <c r="R411" s="5">
        <f t="shared" si="6"/>
        <v>-0.88275826037631644</v>
      </c>
    </row>
    <row r="412" spans="1:18" x14ac:dyDescent="0.3">
      <c r="A412" t="s">
        <v>1266</v>
      </c>
      <c r="B412" s="2">
        <v>45521</v>
      </c>
      <c r="C412" t="s">
        <v>10018</v>
      </c>
      <c r="D412" t="s">
        <v>10033</v>
      </c>
      <c r="E412" t="s">
        <v>10035</v>
      </c>
      <c r="F412">
        <v>20</v>
      </c>
      <c r="G412">
        <v>64.709999999999994</v>
      </c>
      <c r="H412">
        <v>39.79</v>
      </c>
      <c r="I412" t="s">
        <v>10039</v>
      </c>
      <c r="J412">
        <f>F412*G412</f>
        <v>1294.1999999999998</v>
      </c>
      <c r="K412">
        <f>F412*H412</f>
        <v>795.8</v>
      </c>
      <c r="L412">
        <f>J412-K412</f>
        <v>498.39999999999986</v>
      </c>
      <c r="M412" s="5">
        <f>L412/J412</f>
        <v>0.38510276618760619</v>
      </c>
      <c r="N412" t="str">
        <f>IF(ISNA(VLOOKUP(A412,'Returns Data'!A:A,1,0)),"No","Yes")</f>
        <v>No</v>
      </c>
      <c r="O412" t="s">
        <v>10085</v>
      </c>
      <c r="P412" t="str">
        <f>IFERROR(VLOOKUP(A412,'Ratings Data'!A:C,3,0),"No Rating")</f>
        <v>No Rating</v>
      </c>
      <c r="Q412" t="s">
        <v>10058</v>
      </c>
      <c r="R412" s="5">
        <f t="shared" si="6"/>
        <v>0.64778080517430148</v>
      </c>
    </row>
    <row r="413" spans="1:18" x14ac:dyDescent="0.3">
      <c r="A413" t="s">
        <v>1862</v>
      </c>
      <c r="B413" s="2">
        <v>45521</v>
      </c>
      <c r="C413" t="s">
        <v>10027</v>
      </c>
      <c r="D413" t="s">
        <v>10032</v>
      </c>
      <c r="E413" t="s">
        <v>10036</v>
      </c>
      <c r="F413">
        <v>9</v>
      </c>
      <c r="G413">
        <v>125</v>
      </c>
      <c r="H413">
        <v>111.02</v>
      </c>
      <c r="I413" t="s">
        <v>10039</v>
      </c>
      <c r="J413">
        <f>F413*G413</f>
        <v>1125</v>
      </c>
      <c r="K413">
        <f>F413*H413</f>
        <v>999.18</v>
      </c>
      <c r="L413">
        <f>J413-K413</f>
        <v>125.82000000000005</v>
      </c>
      <c r="M413" s="5">
        <f>L413/J413</f>
        <v>0.11184000000000005</v>
      </c>
      <c r="N413" t="str">
        <f>IF(ISNA(VLOOKUP(A413,'Returns Data'!A:A,1,0)),"No","Yes")</f>
        <v>No</v>
      </c>
      <c r="O413" t="s">
        <v>10085</v>
      </c>
      <c r="P413" t="str">
        <f>IFERROR(VLOOKUP(A413,'Ratings Data'!A:C,3,0),"No Rating")</f>
        <v>No Rating</v>
      </c>
      <c r="Q413" t="s">
        <v>10058</v>
      </c>
      <c r="R413" s="5">
        <f t="shared" si="6"/>
        <v>-0.13073713490959654</v>
      </c>
    </row>
    <row r="414" spans="1:18" x14ac:dyDescent="0.3">
      <c r="A414" t="s">
        <v>2133</v>
      </c>
      <c r="B414" s="2">
        <v>45521</v>
      </c>
      <c r="C414" t="s">
        <v>10028</v>
      </c>
      <c r="D414" t="s">
        <v>10032</v>
      </c>
      <c r="E414" t="s">
        <v>10035</v>
      </c>
      <c r="F414">
        <v>20</v>
      </c>
      <c r="G414">
        <v>356.34</v>
      </c>
      <c r="H414">
        <v>270.77</v>
      </c>
      <c r="I414" t="s">
        <v>10040</v>
      </c>
      <c r="J414">
        <f>F414*G414</f>
        <v>7126.7999999999993</v>
      </c>
      <c r="K414">
        <f>F414*H414</f>
        <v>5415.4</v>
      </c>
      <c r="L414">
        <f>J414-K414</f>
        <v>1711.3999999999996</v>
      </c>
      <c r="M414" s="5">
        <f>L414/J414</f>
        <v>0.24013582533535385</v>
      </c>
      <c r="N414" t="str">
        <f>IF(ISNA(VLOOKUP(A414,'Returns Data'!A:A,1,0)),"No","Yes")</f>
        <v>No</v>
      </c>
      <c r="O414" t="s">
        <v>10085</v>
      </c>
      <c r="P414" t="str">
        <f>IFERROR(VLOOKUP(A414,'Ratings Data'!A:C,3,0),"No Rating")</f>
        <v>No Rating</v>
      </c>
      <c r="Q414" t="s">
        <v>10058</v>
      </c>
      <c r="R414" s="5">
        <f t="shared" si="6"/>
        <v>5.3349333333333329</v>
      </c>
    </row>
    <row r="415" spans="1:18" x14ac:dyDescent="0.3">
      <c r="A415" t="s">
        <v>2156</v>
      </c>
      <c r="B415" s="2">
        <v>45521</v>
      </c>
      <c r="C415" t="s">
        <v>10013</v>
      </c>
      <c r="D415" t="s">
        <v>10030</v>
      </c>
      <c r="E415" t="s">
        <v>10038</v>
      </c>
      <c r="F415">
        <v>3</v>
      </c>
      <c r="G415">
        <v>146.27000000000001</v>
      </c>
      <c r="H415">
        <v>95.15</v>
      </c>
      <c r="I415" t="s">
        <v>10040</v>
      </c>
      <c r="J415">
        <f>F415*G415</f>
        <v>438.81000000000006</v>
      </c>
      <c r="K415">
        <f>F415*H415</f>
        <v>285.45000000000005</v>
      </c>
      <c r="L415">
        <f>J415-K415</f>
        <v>153.36000000000001</v>
      </c>
      <c r="M415" s="5">
        <f>L415/J415</f>
        <v>0.34949066794284539</v>
      </c>
      <c r="N415" t="str">
        <f>IF(ISNA(VLOOKUP(A415,'Returns Data'!A:A,1,0)),"No","Yes")</f>
        <v>No</v>
      </c>
      <c r="O415" t="s">
        <v>10085</v>
      </c>
      <c r="P415" t="str">
        <f>IFERROR(VLOOKUP(A415,'Ratings Data'!A:C,3,0),"No Rating")</f>
        <v>No Rating</v>
      </c>
      <c r="Q415" t="s">
        <v>10058</v>
      </c>
      <c r="R415" s="5">
        <f t="shared" si="6"/>
        <v>-0.93842818656339444</v>
      </c>
    </row>
    <row r="416" spans="1:18" x14ac:dyDescent="0.3">
      <c r="A416" t="s">
        <v>2670</v>
      </c>
      <c r="B416" s="2">
        <v>45521</v>
      </c>
      <c r="C416" t="s">
        <v>10013</v>
      </c>
      <c r="D416" t="s">
        <v>10030</v>
      </c>
      <c r="E416" t="s">
        <v>10035</v>
      </c>
      <c r="F416">
        <v>10</v>
      </c>
      <c r="G416">
        <v>439.43</v>
      </c>
      <c r="H416">
        <v>305.31</v>
      </c>
      <c r="I416" t="s">
        <v>10039</v>
      </c>
      <c r="J416">
        <f>F416*G416</f>
        <v>4394.3</v>
      </c>
      <c r="K416">
        <f>F416*H416</f>
        <v>3053.1</v>
      </c>
      <c r="L416">
        <f>J416-K416</f>
        <v>1341.2000000000003</v>
      </c>
      <c r="M416" s="5">
        <f>L416/J416</f>
        <v>0.30521357212752892</v>
      </c>
      <c r="N416" t="str">
        <f>IF(ISNA(VLOOKUP(A416,'Returns Data'!A:A,1,0)),"No","Yes")</f>
        <v>No</v>
      </c>
      <c r="O416" t="s">
        <v>10085</v>
      </c>
      <c r="P416" t="str">
        <f>IFERROR(VLOOKUP(A416,'Ratings Data'!A:C,3,0),"No Rating")</f>
        <v>No Rating</v>
      </c>
      <c r="Q416" t="s">
        <v>10058</v>
      </c>
      <c r="R416" s="5">
        <f t="shared" si="6"/>
        <v>9.0141291219434372</v>
      </c>
    </row>
    <row r="417" spans="1:18" x14ac:dyDescent="0.3">
      <c r="A417" t="s">
        <v>2854</v>
      </c>
      <c r="B417" s="2">
        <v>45521</v>
      </c>
      <c r="C417" t="s">
        <v>10019</v>
      </c>
      <c r="D417" t="s">
        <v>10031</v>
      </c>
      <c r="E417" t="s">
        <v>10037</v>
      </c>
      <c r="F417">
        <v>7</v>
      </c>
      <c r="G417">
        <v>174.78</v>
      </c>
      <c r="H417">
        <v>118.03</v>
      </c>
      <c r="I417" t="s">
        <v>10039</v>
      </c>
      <c r="J417">
        <f>F417*G417</f>
        <v>1223.46</v>
      </c>
      <c r="K417">
        <f>F417*H417</f>
        <v>826.21</v>
      </c>
      <c r="L417">
        <f>J417-K417</f>
        <v>397.25</v>
      </c>
      <c r="M417" s="5">
        <f>L417/J417</f>
        <v>0.32469390090399358</v>
      </c>
      <c r="N417" t="str">
        <f>IF(ISNA(VLOOKUP(A417,'Returns Data'!A:A,1,0)),"No","Yes")</f>
        <v>No</v>
      </c>
      <c r="O417" t="s">
        <v>10085</v>
      </c>
      <c r="P417">
        <f>IFERROR(VLOOKUP(A417,'Ratings Data'!A:C,3,0),"No Rating")</f>
        <v>2</v>
      </c>
      <c r="Q417" t="s">
        <v>10058</v>
      </c>
      <c r="R417" s="5">
        <f t="shared" si="6"/>
        <v>-0.72158022893293583</v>
      </c>
    </row>
    <row r="418" spans="1:18" x14ac:dyDescent="0.3">
      <c r="A418" t="s">
        <v>2969</v>
      </c>
      <c r="B418" s="2">
        <v>45521</v>
      </c>
      <c r="C418" t="s">
        <v>10018</v>
      </c>
      <c r="D418" t="s">
        <v>10033</v>
      </c>
      <c r="E418" t="s">
        <v>10034</v>
      </c>
      <c r="F418">
        <v>19</v>
      </c>
      <c r="G418">
        <v>270.11</v>
      </c>
      <c r="H418">
        <v>175.29</v>
      </c>
      <c r="I418" t="s">
        <v>10040</v>
      </c>
      <c r="J418">
        <f>F418*G418</f>
        <v>5132.09</v>
      </c>
      <c r="K418">
        <f>F418*H418</f>
        <v>3330.5099999999998</v>
      </c>
      <c r="L418">
        <f>J418-K418</f>
        <v>1801.5800000000004</v>
      </c>
      <c r="M418" s="5">
        <f>L418/J418</f>
        <v>0.35104216800562738</v>
      </c>
      <c r="N418" t="str">
        <f>IF(ISNA(VLOOKUP(A418,'Returns Data'!A:A,1,0)),"No","Yes")</f>
        <v>No</v>
      </c>
      <c r="O418" t="s">
        <v>10085</v>
      </c>
      <c r="P418" t="str">
        <f>IFERROR(VLOOKUP(A418,'Ratings Data'!A:C,3,0),"No Rating")</f>
        <v>No Rating</v>
      </c>
      <c r="Q418" t="s">
        <v>10058</v>
      </c>
      <c r="R418" s="5">
        <f t="shared" si="6"/>
        <v>3.1947346051362531</v>
      </c>
    </row>
    <row r="419" spans="1:18" x14ac:dyDescent="0.3">
      <c r="A419" t="s">
        <v>3211</v>
      </c>
      <c r="B419" s="2">
        <v>45521</v>
      </c>
      <c r="C419" t="s">
        <v>10020</v>
      </c>
      <c r="D419" t="s">
        <v>10030</v>
      </c>
      <c r="E419" t="s">
        <v>10034</v>
      </c>
      <c r="F419">
        <v>1</v>
      </c>
      <c r="G419">
        <v>392.85</v>
      </c>
      <c r="H419">
        <v>276.45</v>
      </c>
      <c r="I419" t="s">
        <v>10039</v>
      </c>
      <c r="J419">
        <f>F419*G419</f>
        <v>392.85</v>
      </c>
      <c r="K419">
        <f>F419*H419</f>
        <v>276.45</v>
      </c>
      <c r="L419">
        <f>J419-K419</f>
        <v>116.40000000000003</v>
      </c>
      <c r="M419" s="5">
        <f>L419/J419</f>
        <v>0.29629629629629639</v>
      </c>
      <c r="N419" t="str">
        <f>IF(ISNA(VLOOKUP(A419,'Returns Data'!A:A,1,0)),"No","Yes")</f>
        <v>No</v>
      </c>
      <c r="O419" t="s">
        <v>10085</v>
      </c>
      <c r="P419" t="str">
        <f>IFERROR(VLOOKUP(A419,'Ratings Data'!A:C,3,0),"No Rating")</f>
        <v>No Rating</v>
      </c>
      <c r="Q419" t="s">
        <v>10058</v>
      </c>
      <c r="R419" s="5">
        <f t="shared" si="6"/>
        <v>-0.92345223875652993</v>
      </c>
    </row>
    <row r="420" spans="1:18" x14ac:dyDescent="0.3">
      <c r="A420" t="s">
        <v>3369</v>
      </c>
      <c r="B420" s="2">
        <v>45521</v>
      </c>
      <c r="C420" t="s">
        <v>10028</v>
      </c>
      <c r="D420" t="s">
        <v>10032</v>
      </c>
      <c r="E420" t="s">
        <v>10037</v>
      </c>
      <c r="F420">
        <v>12</v>
      </c>
      <c r="G420">
        <v>95.99</v>
      </c>
      <c r="H420">
        <v>70.19</v>
      </c>
      <c r="I420" t="s">
        <v>10039</v>
      </c>
      <c r="J420">
        <f>F420*G420</f>
        <v>1151.8799999999999</v>
      </c>
      <c r="K420">
        <f>F420*H420</f>
        <v>842.28</v>
      </c>
      <c r="L420">
        <f>J420-K420</f>
        <v>309.59999999999991</v>
      </c>
      <c r="M420" s="5">
        <f>L420/J420</f>
        <v>0.26877799770809452</v>
      </c>
      <c r="N420" t="str">
        <f>IF(ISNA(VLOOKUP(A420,'Returns Data'!A:A,1,0)),"No","Yes")</f>
        <v>No</v>
      </c>
      <c r="O420" t="s">
        <v>10085</v>
      </c>
      <c r="P420" t="str">
        <f>IFERROR(VLOOKUP(A420,'Ratings Data'!A:C,3,0),"No Rating")</f>
        <v>No Rating</v>
      </c>
      <c r="Q420" t="s">
        <v>10058</v>
      </c>
      <c r="R420" s="5">
        <f t="shared" si="6"/>
        <v>1.9321114929362346</v>
      </c>
    </row>
    <row r="421" spans="1:18" x14ac:dyDescent="0.3">
      <c r="A421" t="s">
        <v>3386</v>
      </c>
      <c r="B421" s="2">
        <v>45521</v>
      </c>
      <c r="C421" t="s">
        <v>10023</v>
      </c>
      <c r="D421" t="s">
        <v>10033</v>
      </c>
      <c r="E421" t="s">
        <v>10035</v>
      </c>
      <c r="F421">
        <v>6</v>
      </c>
      <c r="G421">
        <v>318.63</v>
      </c>
      <c r="H421">
        <v>217.66</v>
      </c>
      <c r="I421" t="s">
        <v>10040</v>
      </c>
      <c r="J421">
        <f>F421*G421</f>
        <v>1911.78</v>
      </c>
      <c r="K421">
        <f>F421*H421</f>
        <v>1305.96</v>
      </c>
      <c r="L421">
        <f>J421-K421</f>
        <v>605.81999999999994</v>
      </c>
      <c r="M421" s="5">
        <f>L421/J421</f>
        <v>0.31688792643505004</v>
      </c>
      <c r="N421" t="str">
        <f>IF(ISNA(VLOOKUP(A421,'Returns Data'!A:A,1,0)),"No","Yes")</f>
        <v>No</v>
      </c>
      <c r="O421" t="s">
        <v>10085</v>
      </c>
      <c r="P421" t="str">
        <f>IFERROR(VLOOKUP(A421,'Ratings Data'!A:C,3,0),"No Rating")</f>
        <v>No Rating</v>
      </c>
      <c r="Q421" t="s">
        <v>10058</v>
      </c>
      <c r="R421" s="5">
        <f t="shared" si="6"/>
        <v>0.65970413584748422</v>
      </c>
    </row>
    <row r="422" spans="1:18" x14ac:dyDescent="0.3">
      <c r="A422" t="s">
        <v>3905</v>
      </c>
      <c r="B422" s="2">
        <v>45521</v>
      </c>
      <c r="C422" t="s">
        <v>10025</v>
      </c>
      <c r="D422" t="s">
        <v>10033</v>
      </c>
      <c r="E422" t="s">
        <v>10034</v>
      </c>
      <c r="F422">
        <v>20</v>
      </c>
      <c r="G422">
        <v>339.83</v>
      </c>
      <c r="H422">
        <v>236.61</v>
      </c>
      <c r="I422" t="s">
        <v>10039</v>
      </c>
      <c r="J422">
        <f>F422*G422</f>
        <v>6796.5999999999995</v>
      </c>
      <c r="K422">
        <f>F422*H422</f>
        <v>4732.2000000000007</v>
      </c>
      <c r="L422">
        <f>J422-K422</f>
        <v>2064.3999999999987</v>
      </c>
      <c r="M422" s="5">
        <f>L422/J422</f>
        <v>0.30374010534679086</v>
      </c>
      <c r="N422" t="str">
        <f>IF(ISNA(VLOOKUP(A422,'Returns Data'!A:A,1,0)),"No","Yes")</f>
        <v>No</v>
      </c>
      <c r="O422" t="s">
        <v>10085</v>
      </c>
      <c r="P422" t="str">
        <f>IFERROR(VLOOKUP(A422,'Ratings Data'!A:C,3,0),"No Rating")</f>
        <v>No Rating</v>
      </c>
      <c r="Q422" t="s">
        <v>10058</v>
      </c>
      <c r="R422" s="5">
        <f t="shared" si="6"/>
        <v>2.5551161744552195</v>
      </c>
    </row>
    <row r="423" spans="1:18" x14ac:dyDescent="0.3">
      <c r="A423" t="s">
        <v>3998</v>
      </c>
      <c r="B423" s="2">
        <v>45521</v>
      </c>
      <c r="C423" t="s">
        <v>10011</v>
      </c>
      <c r="D423" t="s">
        <v>10029</v>
      </c>
      <c r="E423" t="s">
        <v>10035</v>
      </c>
      <c r="F423">
        <v>13</v>
      </c>
      <c r="G423">
        <v>17.27</v>
      </c>
      <c r="H423">
        <v>13.37</v>
      </c>
      <c r="I423" t="s">
        <v>10039</v>
      </c>
      <c r="J423">
        <f>F423*G423</f>
        <v>224.51</v>
      </c>
      <c r="K423">
        <f>F423*H423</f>
        <v>173.81</v>
      </c>
      <c r="L423">
        <f>J423-K423</f>
        <v>50.699999999999989</v>
      </c>
      <c r="M423" s="5">
        <f>L423/J423</f>
        <v>0.22582513028372897</v>
      </c>
      <c r="N423" t="str">
        <f>IF(ISNA(VLOOKUP(A423,'Returns Data'!A:A,1,0)),"No","Yes")</f>
        <v>No</v>
      </c>
      <c r="O423" t="s">
        <v>10085</v>
      </c>
      <c r="P423" t="str">
        <f>IFERROR(VLOOKUP(A423,'Ratings Data'!A:C,3,0),"No Rating")</f>
        <v>No Rating</v>
      </c>
      <c r="Q423" t="s">
        <v>10058</v>
      </c>
      <c r="R423" s="5">
        <f t="shared" si="6"/>
        <v>-0.96696730718300328</v>
      </c>
    </row>
    <row r="424" spans="1:18" x14ac:dyDescent="0.3">
      <c r="A424" t="s">
        <v>4572</v>
      </c>
      <c r="B424" s="2">
        <v>45521</v>
      </c>
      <c r="C424" t="s">
        <v>10011</v>
      </c>
      <c r="D424" t="s">
        <v>10029</v>
      </c>
      <c r="E424" t="s">
        <v>10037</v>
      </c>
      <c r="F424">
        <v>14</v>
      </c>
      <c r="G424">
        <v>266.13</v>
      </c>
      <c r="H424">
        <v>193.5</v>
      </c>
      <c r="I424" t="s">
        <v>10039</v>
      </c>
      <c r="J424">
        <f>F424*G424</f>
        <v>3725.8199999999997</v>
      </c>
      <c r="K424">
        <f>F424*H424</f>
        <v>2709</v>
      </c>
      <c r="L424">
        <f>J424-K424</f>
        <v>1016.8199999999997</v>
      </c>
      <c r="M424" s="5">
        <f>L424/J424</f>
        <v>0.27291173486641862</v>
      </c>
      <c r="N424" t="str">
        <f>IF(ISNA(VLOOKUP(A424,'Returns Data'!A:A,1,0)),"No","Yes")</f>
        <v>No</v>
      </c>
      <c r="O424" t="s">
        <v>10085</v>
      </c>
      <c r="P424">
        <f>IFERROR(VLOOKUP(A424,'Ratings Data'!A:C,3,0),"No Rating")</f>
        <v>3</v>
      </c>
      <c r="Q424" t="s">
        <v>10058</v>
      </c>
      <c r="R424" s="5">
        <f t="shared" si="6"/>
        <v>15.595340964767715</v>
      </c>
    </row>
    <row r="425" spans="1:18" x14ac:dyDescent="0.3">
      <c r="A425" t="s">
        <v>4604</v>
      </c>
      <c r="B425" s="2">
        <v>45521</v>
      </c>
      <c r="C425" t="s">
        <v>10013</v>
      </c>
      <c r="D425" t="s">
        <v>10030</v>
      </c>
      <c r="E425" t="s">
        <v>10035</v>
      </c>
      <c r="F425">
        <v>5</v>
      </c>
      <c r="G425">
        <v>414.99</v>
      </c>
      <c r="H425">
        <v>286.45</v>
      </c>
      <c r="I425" t="s">
        <v>10040</v>
      </c>
      <c r="J425">
        <f>F425*G425</f>
        <v>2074.9499999999998</v>
      </c>
      <c r="K425">
        <f>F425*H425</f>
        <v>1432.25</v>
      </c>
      <c r="L425">
        <f>J425-K425</f>
        <v>642.69999999999982</v>
      </c>
      <c r="M425" s="5">
        <f>L425/J425</f>
        <v>0.30974240343140791</v>
      </c>
      <c r="N425" t="str">
        <f>IF(ISNA(VLOOKUP(A425,'Returns Data'!A:A,1,0)),"No","Yes")</f>
        <v>No</v>
      </c>
      <c r="O425" t="s">
        <v>10085</v>
      </c>
      <c r="P425" t="str">
        <f>IFERROR(VLOOKUP(A425,'Ratings Data'!A:C,3,0),"No Rating")</f>
        <v>No Rating</v>
      </c>
      <c r="Q425" t="s">
        <v>10058</v>
      </c>
      <c r="R425" s="5">
        <f t="shared" si="6"/>
        <v>-0.4430890381177835</v>
      </c>
    </row>
    <row r="426" spans="1:18" x14ac:dyDescent="0.3">
      <c r="A426" t="s">
        <v>5040</v>
      </c>
      <c r="B426" s="2">
        <v>45521</v>
      </c>
      <c r="C426" t="s">
        <v>10022</v>
      </c>
      <c r="D426" t="s">
        <v>10033</v>
      </c>
      <c r="E426" t="s">
        <v>10036</v>
      </c>
      <c r="F426">
        <v>20</v>
      </c>
      <c r="G426">
        <v>196.68</v>
      </c>
      <c r="H426">
        <v>137.28</v>
      </c>
      <c r="I426" t="s">
        <v>10040</v>
      </c>
      <c r="J426">
        <f>F426*G426</f>
        <v>3933.6000000000004</v>
      </c>
      <c r="K426">
        <f>F426*H426</f>
        <v>2745.6</v>
      </c>
      <c r="L426">
        <f>J426-K426</f>
        <v>1188.0000000000005</v>
      </c>
      <c r="M426" s="5">
        <f>L426/J426</f>
        <v>0.30201342281879201</v>
      </c>
      <c r="N426" t="str">
        <f>IF(ISNA(VLOOKUP(A426,'Returns Data'!A:A,1,0)),"No","Yes")</f>
        <v>No</v>
      </c>
      <c r="O426" t="s">
        <v>10085</v>
      </c>
      <c r="P426" t="str">
        <f>IFERROR(VLOOKUP(A426,'Ratings Data'!A:C,3,0),"No Rating")</f>
        <v>No Rating</v>
      </c>
      <c r="Q426" t="s">
        <v>10058</v>
      </c>
      <c r="R426" s="5">
        <f t="shared" si="6"/>
        <v>0.89575652425359686</v>
      </c>
    </row>
    <row r="427" spans="1:18" x14ac:dyDescent="0.3">
      <c r="A427" t="s">
        <v>5675</v>
      </c>
      <c r="B427" s="2">
        <v>45521</v>
      </c>
      <c r="C427" t="s">
        <v>10026</v>
      </c>
      <c r="D427" t="s">
        <v>10031</v>
      </c>
      <c r="E427" t="s">
        <v>10034</v>
      </c>
      <c r="F427">
        <v>18</v>
      </c>
      <c r="G427">
        <v>474.96</v>
      </c>
      <c r="H427">
        <v>423.7</v>
      </c>
      <c r="I427" t="s">
        <v>10040</v>
      </c>
      <c r="J427">
        <f>F427*G427</f>
        <v>8549.2799999999988</v>
      </c>
      <c r="K427">
        <f>F427*H427</f>
        <v>7626.5999999999995</v>
      </c>
      <c r="L427">
        <f>J427-K427</f>
        <v>922.67999999999938</v>
      </c>
      <c r="M427" s="5">
        <f>L427/J427</f>
        <v>0.10792487788445337</v>
      </c>
      <c r="N427" t="str">
        <f>IF(ISNA(VLOOKUP(A427,'Returns Data'!A:A,1,0)),"No","Yes")</f>
        <v>No</v>
      </c>
      <c r="O427" t="s">
        <v>10085</v>
      </c>
      <c r="P427" t="str">
        <f>IFERROR(VLOOKUP(A427,'Ratings Data'!A:C,3,0),"No Rating")</f>
        <v>No Rating</v>
      </c>
      <c r="Q427" t="s">
        <v>10058</v>
      </c>
      <c r="R427" s="5">
        <f t="shared" si="6"/>
        <v>1.1733984136668696</v>
      </c>
    </row>
    <row r="428" spans="1:18" x14ac:dyDescent="0.3">
      <c r="A428" t="s">
        <v>5854</v>
      </c>
      <c r="B428" s="2">
        <v>45521</v>
      </c>
      <c r="C428" t="s">
        <v>10020</v>
      </c>
      <c r="D428" t="s">
        <v>10030</v>
      </c>
      <c r="E428" t="s">
        <v>10037</v>
      </c>
      <c r="F428">
        <v>13</v>
      </c>
      <c r="G428">
        <v>474.79</v>
      </c>
      <c r="H428">
        <v>420.01</v>
      </c>
      <c r="I428" t="s">
        <v>10039</v>
      </c>
      <c r="J428">
        <f>F428*G428</f>
        <v>6172.27</v>
      </c>
      <c r="K428">
        <f>F428*H428</f>
        <v>5460.13</v>
      </c>
      <c r="L428">
        <f>J428-K428</f>
        <v>712.14000000000033</v>
      </c>
      <c r="M428" s="5">
        <f>L428/J428</f>
        <v>0.11537732471197797</v>
      </c>
      <c r="N428" t="str">
        <f>IF(ISNA(VLOOKUP(A428,'Returns Data'!A:A,1,0)),"No","Yes")</f>
        <v>No</v>
      </c>
      <c r="O428" t="s">
        <v>10085</v>
      </c>
      <c r="P428" t="str">
        <f>IFERROR(VLOOKUP(A428,'Ratings Data'!A:C,3,0),"No Rating")</f>
        <v>No Rating</v>
      </c>
      <c r="Q428" t="s">
        <v>10058</v>
      </c>
      <c r="R428" s="5">
        <f t="shared" si="6"/>
        <v>-0.27803627907847195</v>
      </c>
    </row>
    <row r="429" spans="1:18" x14ac:dyDescent="0.3">
      <c r="A429" t="s">
        <v>5873</v>
      </c>
      <c r="B429" s="2">
        <v>45521</v>
      </c>
      <c r="C429" t="s">
        <v>10013</v>
      </c>
      <c r="D429" t="s">
        <v>10030</v>
      </c>
      <c r="E429" t="s">
        <v>10038</v>
      </c>
      <c r="F429">
        <v>20</v>
      </c>
      <c r="G429">
        <v>169.52</v>
      </c>
      <c r="H429">
        <v>121.97</v>
      </c>
      <c r="I429" t="s">
        <v>10039</v>
      </c>
      <c r="J429">
        <f>F429*G429</f>
        <v>3390.4</v>
      </c>
      <c r="K429">
        <f>F429*H429</f>
        <v>2439.4</v>
      </c>
      <c r="L429">
        <f>J429-K429</f>
        <v>951</v>
      </c>
      <c r="M429" s="5">
        <f>L429/J429</f>
        <v>0.28049787635677204</v>
      </c>
      <c r="N429" t="str">
        <f>IF(ISNA(VLOOKUP(A429,'Returns Data'!A:A,1,0)),"No","Yes")</f>
        <v>No</v>
      </c>
      <c r="O429" t="s">
        <v>10085</v>
      </c>
      <c r="P429" t="str">
        <f>IFERROR(VLOOKUP(A429,'Ratings Data'!A:C,3,0),"No Rating")</f>
        <v>No Rating</v>
      </c>
      <c r="Q429" t="s">
        <v>10058</v>
      </c>
      <c r="R429" s="5">
        <f t="shared" si="6"/>
        <v>-0.45070452199919969</v>
      </c>
    </row>
    <row r="430" spans="1:18" x14ac:dyDescent="0.3">
      <c r="A430" t="s">
        <v>5881</v>
      </c>
      <c r="B430" s="2">
        <v>45521</v>
      </c>
      <c r="C430" t="s">
        <v>10022</v>
      </c>
      <c r="D430" t="s">
        <v>10033</v>
      </c>
      <c r="E430" t="s">
        <v>10034</v>
      </c>
      <c r="F430">
        <v>9</v>
      </c>
      <c r="G430">
        <v>353.77</v>
      </c>
      <c r="H430">
        <v>316.83</v>
      </c>
      <c r="I430" t="s">
        <v>10039</v>
      </c>
      <c r="J430">
        <f>F430*G430</f>
        <v>3183.93</v>
      </c>
      <c r="K430">
        <f>F430*H430</f>
        <v>2851.47</v>
      </c>
      <c r="L430">
        <f>J430-K430</f>
        <v>332.46000000000004</v>
      </c>
      <c r="M430" s="5">
        <f>L430/J430</f>
        <v>0.10441812477033102</v>
      </c>
      <c r="N430" t="str">
        <f>IF(ISNA(VLOOKUP(A430,'Returns Data'!A:A,1,0)),"No","Yes")</f>
        <v>No</v>
      </c>
      <c r="O430" t="s">
        <v>10085</v>
      </c>
      <c r="P430" t="str">
        <f>IFERROR(VLOOKUP(A430,'Ratings Data'!A:C,3,0),"No Rating")</f>
        <v>No Rating</v>
      </c>
      <c r="Q430" t="s">
        <v>10058</v>
      </c>
      <c r="R430" s="5">
        <f t="shared" si="6"/>
        <v>-6.0898419065597051E-2</v>
      </c>
    </row>
    <row r="431" spans="1:18" x14ac:dyDescent="0.3">
      <c r="A431" t="s">
        <v>5954</v>
      </c>
      <c r="B431" s="2">
        <v>45521</v>
      </c>
      <c r="C431" t="s">
        <v>10009</v>
      </c>
      <c r="D431" t="s">
        <v>10029</v>
      </c>
      <c r="E431" t="s">
        <v>10035</v>
      </c>
      <c r="F431">
        <v>17</v>
      </c>
      <c r="G431">
        <v>164.34</v>
      </c>
      <c r="H431">
        <v>133.47</v>
      </c>
      <c r="I431" t="s">
        <v>10039</v>
      </c>
      <c r="J431">
        <f>F431*G431</f>
        <v>2793.78</v>
      </c>
      <c r="K431">
        <f>F431*H431</f>
        <v>2268.9899999999998</v>
      </c>
      <c r="L431">
        <f>J431-K431</f>
        <v>524.79000000000042</v>
      </c>
      <c r="M431" s="5">
        <f>L431/J431</f>
        <v>0.18784227820372412</v>
      </c>
      <c r="N431" t="str">
        <f>IF(ISNA(VLOOKUP(A431,'Returns Data'!A:A,1,0)),"No","Yes")</f>
        <v>No</v>
      </c>
      <c r="O431" t="s">
        <v>10085</v>
      </c>
      <c r="P431" t="str">
        <f>IFERROR(VLOOKUP(A431,'Ratings Data'!A:C,3,0),"No Rating")</f>
        <v>No Rating</v>
      </c>
      <c r="Q431" t="s">
        <v>10058</v>
      </c>
      <c r="R431" s="5">
        <f t="shared" si="6"/>
        <v>-0.12253724171071589</v>
      </c>
    </row>
    <row r="432" spans="1:18" x14ac:dyDescent="0.3">
      <c r="A432" t="s">
        <v>6205</v>
      </c>
      <c r="B432" s="2">
        <v>45521</v>
      </c>
      <c r="C432" t="s">
        <v>10023</v>
      </c>
      <c r="D432" t="s">
        <v>10033</v>
      </c>
      <c r="E432" t="s">
        <v>10038</v>
      </c>
      <c r="F432">
        <v>11</v>
      </c>
      <c r="G432">
        <v>312.7</v>
      </c>
      <c r="H432">
        <v>280.06</v>
      </c>
      <c r="I432" t="s">
        <v>10040</v>
      </c>
      <c r="J432">
        <f>F432*G432</f>
        <v>3439.7</v>
      </c>
      <c r="K432">
        <f>F432*H432</f>
        <v>3080.66</v>
      </c>
      <c r="L432">
        <f>J432-K432</f>
        <v>359.03999999999996</v>
      </c>
      <c r="M432" s="5">
        <f>L432/J432</f>
        <v>0.1043811960345379</v>
      </c>
      <c r="N432" t="str">
        <f>IF(ISNA(VLOOKUP(A432,'Returns Data'!A:A,1,0)),"No","Yes")</f>
        <v>No</v>
      </c>
      <c r="O432" t="s">
        <v>10085</v>
      </c>
      <c r="P432">
        <f>IFERROR(VLOOKUP(A432,'Ratings Data'!A:C,3,0),"No Rating")</f>
        <v>5</v>
      </c>
      <c r="Q432" t="s">
        <v>10058</v>
      </c>
      <c r="R432" s="5">
        <f t="shared" si="6"/>
        <v>0.23119930703204961</v>
      </c>
    </row>
    <row r="433" spans="1:18" x14ac:dyDescent="0.3">
      <c r="A433" t="s">
        <v>6791</v>
      </c>
      <c r="B433" s="2">
        <v>45521</v>
      </c>
      <c r="C433" t="s">
        <v>10022</v>
      </c>
      <c r="D433" t="s">
        <v>10033</v>
      </c>
      <c r="E433" t="s">
        <v>10034</v>
      </c>
      <c r="F433">
        <v>4</v>
      </c>
      <c r="G433">
        <v>335.51</v>
      </c>
      <c r="H433">
        <v>223.27</v>
      </c>
      <c r="I433" t="s">
        <v>10039</v>
      </c>
      <c r="J433">
        <f>F433*G433</f>
        <v>1342.04</v>
      </c>
      <c r="K433">
        <f>F433*H433</f>
        <v>893.08</v>
      </c>
      <c r="L433">
        <f>J433-K433</f>
        <v>448.95999999999992</v>
      </c>
      <c r="M433" s="5">
        <f>L433/J433</f>
        <v>0.33453548329408955</v>
      </c>
      <c r="N433" t="str">
        <f>IF(ISNA(VLOOKUP(A433,'Returns Data'!A:A,1,0)),"No","Yes")</f>
        <v>No</v>
      </c>
      <c r="O433" t="s">
        <v>10085</v>
      </c>
      <c r="P433" t="str">
        <f>IFERROR(VLOOKUP(A433,'Ratings Data'!A:C,3,0),"No Rating")</f>
        <v>No Rating</v>
      </c>
      <c r="Q433" t="s">
        <v>10058</v>
      </c>
      <c r="R433" s="5">
        <f t="shared" si="6"/>
        <v>-0.60983806727330869</v>
      </c>
    </row>
    <row r="434" spans="1:18" x14ac:dyDescent="0.3">
      <c r="A434" t="s">
        <v>6876</v>
      </c>
      <c r="B434" s="2">
        <v>45521</v>
      </c>
      <c r="C434" t="s">
        <v>10026</v>
      </c>
      <c r="D434" t="s">
        <v>10031</v>
      </c>
      <c r="E434" t="s">
        <v>10038</v>
      </c>
      <c r="F434">
        <v>11</v>
      </c>
      <c r="G434">
        <v>289.06</v>
      </c>
      <c r="H434">
        <v>185.55</v>
      </c>
      <c r="I434" t="s">
        <v>10040</v>
      </c>
      <c r="J434">
        <f>F434*G434</f>
        <v>3179.66</v>
      </c>
      <c r="K434">
        <f>F434*H434</f>
        <v>2041.0500000000002</v>
      </c>
      <c r="L434">
        <f>J434-K434</f>
        <v>1138.6099999999997</v>
      </c>
      <c r="M434" s="5">
        <f>L434/J434</f>
        <v>0.35809174565834073</v>
      </c>
      <c r="N434" t="str">
        <f>IF(ISNA(VLOOKUP(A434,'Returns Data'!A:A,1,0)),"No","Yes")</f>
        <v>Yes</v>
      </c>
      <c r="O434" t="str">
        <f>IFERROR(VLOOKUP(A434,'Returns Data'!A:E,5,0),"No Returns")</f>
        <v>Customer Changed Mind</v>
      </c>
      <c r="P434" t="str">
        <f>IFERROR(VLOOKUP(A434,'Ratings Data'!A:C,3,0),"No Rating")</f>
        <v>No Rating</v>
      </c>
      <c r="Q434" t="s">
        <v>10058</v>
      </c>
      <c r="R434" s="5">
        <f t="shared" si="6"/>
        <v>1.3692736431104884</v>
      </c>
    </row>
    <row r="435" spans="1:18" x14ac:dyDescent="0.3">
      <c r="A435" t="s">
        <v>7453</v>
      </c>
      <c r="B435" s="2">
        <v>45521</v>
      </c>
      <c r="C435" t="s">
        <v>10013</v>
      </c>
      <c r="D435" t="s">
        <v>10030</v>
      </c>
      <c r="E435" t="s">
        <v>10035</v>
      </c>
      <c r="F435">
        <v>1</v>
      </c>
      <c r="G435">
        <v>16.649999999999999</v>
      </c>
      <c r="H435">
        <v>11.75</v>
      </c>
      <c r="I435" t="s">
        <v>10039</v>
      </c>
      <c r="J435">
        <f>F435*G435</f>
        <v>16.649999999999999</v>
      </c>
      <c r="K435">
        <f>F435*H435</f>
        <v>11.75</v>
      </c>
      <c r="L435">
        <f>J435-K435</f>
        <v>4.8999999999999986</v>
      </c>
      <c r="M435" s="5">
        <f>L435/J435</f>
        <v>0.29429429429429421</v>
      </c>
      <c r="N435" t="str">
        <f>IF(ISNA(VLOOKUP(A435,'Returns Data'!A:A,1,0)),"No","Yes")</f>
        <v>No</v>
      </c>
      <c r="O435" t="s">
        <v>10085</v>
      </c>
      <c r="P435" t="str">
        <f>IFERROR(VLOOKUP(A435,'Ratings Data'!A:C,3,0),"No Rating")</f>
        <v>No Rating</v>
      </c>
      <c r="Q435" t="s">
        <v>10058</v>
      </c>
      <c r="R435" s="5">
        <f t="shared" si="6"/>
        <v>-0.99476359107577539</v>
      </c>
    </row>
    <row r="436" spans="1:18" x14ac:dyDescent="0.3">
      <c r="A436" t="s">
        <v>7544</v>
      </c>
      <c r="B436" s="2">
        <v>45521</v>
      </c>
      <c r="C436" t="s">
        <v>10027</v>
      </c>
      <c r="D436" t="s">
        <v>10032</v>
      </c>
      <c r="E436" t="s">
        <v>10037</v>
      </c>
      <c r="F436">
        <v>11</v>
      </c>
      <c r="G436">
        <v>478.27</v>
      </c>
      <c r="H436">
        <v>406.33</v>
      </c>
      <c r="I436" t="s">
        <v>10040</v>
      </c>
      <c r="J436">
        <f>F436*G436</f>
        <v>5260.9699999999993</v>
      </c>
      <c r="K436">
        <f>F436*H436</f>
        <v>4469.63</v>
      </c>
      <c r="L436">
        <f>J436-K436</f>
        <v>791.33999999999924</v>
      </c>
      <c r="M436" s="5">
        <f>L436/J436</f>
        <v>0.15041712840027588</v>
      </c>
      <c r="N436" t="str">
        <f>IF(ISNA(VLOOKUP(A436,'Returns Data'!A:A,1,0)),"No","Yes")</f>
        <v>No</v>
      </c>
      <c r="O436" t="s">
        <v>10085</v>
      </c>
      <c r="P436" t="str">
        <f>IFERROR(VLOOKUP(A436,'Ratings Data'!A:C,3,0),"No Rating")</f>
        <v>No Rating</v>
      </c>
      <c r="Q436" t="s">
        <v>10058</v>
      </c>
      <c r="R436" s="5">
        <f t="shared" si="6"/>
        <v>314.97417417417421</v>
      </c>
    </row>
    <row r="437" spans="1:18" x14ac:dyDescent="0.3">
      <c r="A437" t="s">
        <v>8021</v>
      </c>
      <c r="B437" s="2">
        <v>45521</v>
      </c>
      <c r="C437" t="s">
        <v>10028</v>
      </c>
      <c r="D437" t="s">
        <v>10032</v>
      </c>
      <c r="E437" t="s">
        <v>10035</v>
      </c>
      <c r="F437">
        <v>19</v>
      </c>
      <c r="G437">
        <v>16.72</v>
      </c>
      <c r="H437">
        <v>13.47</v>
      </c>
      <c r="I437" t="s">
        <v>10040</v>
      </c>
      <c r="J437">
        <f>F437*G437</f>
        <v>317.67999999999995</v>
      </c>
      <c r="K437">
        <f>F437*H437</f>
        <v>255.93</v>
      </c>
      <c r="L437">
        <f>J437-K437</f>
        <v>61.749999999999943</v>
      </c>
      <c r="M437" s="5">
        <f>L437/J437</f>
        <v>0.19437799043062187</v>
      </c>
      <c r="N437" t="str">
        <f>IF(ISNA(VLOOKUP(A437,'Returns Data'!A:A,1,0)),"No","Yes")</f>
        <v>No</v>
      </c>
      <c r="O437" t="s">
        <v>10085</v>
      </c>
      <c r="P437" t="str">
        <f>IFERROR(VLOOKUP(A437,'Ratings Data'!A:C,3,0),"No Rating")</f>
        <v>No Rating</v>
      </c>
      <c r="Q437" t="s">
        <v>10058</v>
      </c>
      <c r="R437" s="5">
        <f t="shared" si="6"/>
        <v>-0.93961569824576074</v>
      </c>
    </row>
    <row r="438" spans="1:18" x14ac:dyDescent="0.3">
      <c r="A438" t="s">
        <v>8309</v>
      </c>
      <c r="B438" s="2">
        <v>45521</v>
      </c>
      <c r="C438" t="s">
        <v>10027</v>
      </c>
      <c r="D438" t="s">
        <v>10032</v>
      </c>
      <c r="E438" t="s">
        <v>10038</v>
      </c>
      <c r="F438">
        <v>5</v>
      </c>
      <c r="G438">
        <v>421.8</v>
      </c>
      <c r="H438">
        <v>287.89999999999998</v>
      </c>
      <c r="I438" t="s">
        <v>10040</v>
      </c>
      <c r="J438">
        <f>F438*G438</f>
        <v>2109</v>
      </c>
      <c r="K438">
        <f>F438*H438</f>
        <v>1439.5</v>
      </c>
      <c r="L438">
        <f>J438-K438</f>
        <v>669.5</v>
      </c>
      <c r="M438" s="5">
        <f>L438/J438</f>
        <v>0.31744902797534374</v>
      </c>
      <c r="N438" t="str">
        <f>IF(ISNA(VLOOKUP(A438,'Returns Data'!A:A,1,0)),"No","Yes")</f>
        <v>No</v>
      </c>
      <c r="O438" t="s">
        <v>10085</v>
      </c>
      <c r="P438" t="str">
        <f>IFERROR(VLOOKUP(A438,'Ratings Data'!A:C,3,0),"No Rating")</f>
        <v>No Rating</v>
      </c>
      <c r="Q438" t="s">
        <v>10058</v>
      </c>
      <c r="R438" s="5">
        <f t="shared" si="6"/>
        <v>5.6387559808612453</v>
      </c>
    </row>
    <row r="439" spans="1:18" x14ac:dyDescent="0.3">
      <c r="A439" t="s">
        <v>8388</v>
      </c>
      <c r="B439" s="2">
        <v>45521</v>
      </c>
      <c r="C439" t="s">
        <v>10009</v>
      </c>
      <c r="D439" t="s">
        <v>10029</v>
      </c>
      <c r="E439" t="s">
        <v>10038</v>
      </c>
      <c r="F439">
        <v>11</v>
      </c>
      <c r="G439">
        <v>16.84</v>
      </c>
      <c r="H439">
        <v>11.95</v>
      </c>
      <c r="I439" t="s">
        <v>10040</v>
      </c>
      <c r="J439">
        <f>F439*G439</f>
        <v>185.24</v>
      </c>
      <c r="K439">
        <f>F439*H439</f>
        <v>131.44999999999999</v>
      </c>
      <c r="L439">
        <f>J439-K439</f>
        <v>53.79000000000002</v>
      </c>
      <c r="M439" s="5">
        <f>L439/J439</f>
        <v>0.29038004750593832</v>
      </c>
      <c r="N439" t="str">
        <f>IF(ISNA(VLOOKUP(A439,'Returns Data'!A:A,1,0)),"No","Yes")</f>
        <v>No</v>
      </c>
      <c r="O439" t="s">
        <v>10085</v>
      </c>
      <c r="P439" t="str">
        <f>IFERROR(VLOOKUP(A439,'Ratings Data'!A:C,3,0),"No Rating")</f>
        <v>No Rating</v>
      </c>
      <c r="Q439" t="s">
        <v>10058</v>
      </c>
      <c r="R439" s="5">
        <f t="shared" si="6"/>
        <v>-0.91216690374585108</v>
      </c>
    </row>
    <row r="440" spans="1:18" x14ac:dyDescent="0.3">
      <c r="A440" t="s">
        <v>8523</v>
      </c>
      <c r="B440" s="2">
        <v>45521</v>
      </c>
      <c r="C440" t="s">
        <v>10027</v>
      </c>
      <c r="D440" t="s">
        <v>10032</v>
      </c>
      <c r="E440" t="s">
        <v>10034</v>
      </c>
      <c r="F440">
        <v>15</v>
      </c>
      <c r="G440">
        <v>383.29</v>
      </c>
      <c r="H440">
        <v>329.72</v>
      </c>
      <c r="I440" t="s">
        <v>10040</v>
      </c>
      <c r="J440">
        <f>F440*G440</f>
        <v>5749.35</v>
      </c>
      <c r="K440">
        <f>F440*H440</f>
        <v>4945.8</v>
      </c>
      <c r="L440">
        <f>J440-K440</f>
        <v>803.55000000000018</v>
      </c>
      <c r="M440" s="5">
        <f>L440/J440</f>
        <v>0.13976362545331214</v>
      </c>
      <c r="N440" t="str">
        <f>IF(ISNA(VLOOKUP(A440,'Returns Data'!A:A,1,0)),"No","Yes")</f>
        <v>No</v>
      </c>
      <c r="O440" t="s">
        <v>10085</v>
      </c>
      <c r="P440" t="str">
        <f>IFERROR(VLOOKUP(A440,'Ratings Data'!A:C,3,0),"No Rating")</f>
        <v>No Rating</v>
      </c>
      <c r="Q440" t="s">
        <v>10058</v>
      </c>
      <c r="R440" s="5">
        <f t="shared" si="6"/>
        <v>30.037302958324339</v>
      </c>
    </row>
    <row r="441" spans="1:18" x14ac:dyDescent="0.3">
      <c r="A441" t="s">
        <v>9071</v>
      </c>
      <c r="B441" s="2">
        <v>45521</v>
      </c>
      <c r="C441" t="s">
        <v>10019</v>
      </c>
      <c r="D441" t="s">
        <v>10031</v>
      </c>
      <c r="E441" t="s">
        <v>10036</v>
      </c>
      <c r="F441">
        <v>19</v>
      </c>
      <c r="G441">
        <v>187.69</v>
      </c>
      <c r="H441">
        <v>157.05000000000001</v>
      </c>
      <c r="I441" t="s">
        <v>10039</v>
      </c>
      <c r="J441">
        <f>F441*G441</f>
        <v>3566.11</v>
      </c>
      <c r="K441">
        <f>F441*H441</f>
        <v>2983.9500000000003</v>
      </c>
      <c r="L441">
        <f>J441-K441</f>
        <v>582.15999999999985</v>
      </c>
      <c r="M441" s="5">
        <f>L441/J441</f>
        <v>0.1632479087857637</v>
      </c>
      <c r="N441" t="str">
        <f>IF(ISNA(VLOOKUP(A441,'Returns Data'!A:A,1,0)),"No","Yes")</f>
        <v>No</v>
      </c>
      <c r="O441" t="s">
        <v>10085</v>
      </c>
      <c r="P441" t="str">
        <f>IFERROR(VLOOKUP(A441,'Ratings Data'!A:C,3,0),"No Rating")</f>
        <v>No Rating</v>
      </c>
      <c r="Q441" t="s">
        <v>10058</v>
      </c>
      <c r="R441" s="5">
        <f t="shared" si="6"/>
        <v>-0.37973683981667494</v>
      </c>
    </row>
    <row r="442" spans="1:18" x14ac:dyDescent="0.3">
      <c r="A442" t="s">
        <v>9153</v>
      </c>
      <c r="B442" s="2">
        <v>45521</v>
      </c>
      <c r="C442" t="s">
        <v>10020</v>
      </c>
      <c r="D442" t="s">
        <v>10030</v>
      </c>
      <c r="E442" t="s">
        <v>10034</v>
      </c>
      <c r="F442">
        <v>20</v>
      </c>
      <c r="G442">
        <v>444.44</v>
      </c>
      <c r="H442">
        <v>313.76</v>
      </c>
      <c r="I442" t="s">
        <v>10040</v>
      </c>
      <c r="J442">
        <f>F442*G442</f>
        <v>8888.7999999999993</v>
      </c>
      <c r="K442">
        <f>F442*H442</f>
        <v>6275.2</v>
      </c>
      <c r="L442">
        <f>J442-K442</f>
        <v>2613.5999999999995</v>
      </c>
      <c r="M442" s="5">
        <f>L442/J442</f>
        <v>0.29403294032940325</v>
      </c>
      <c r="N442" t="str">
        <f>IF(ISNA(VLOOKUP(A442,'Returns Data'!A:A,1,0)),"No","Yes")</f>
        <v>No</v>
      </c>
      <c r="O442" t="s">
        <v>10085</v>
      </c>
      <c r="P442" t="str">
        <f>IFERROR(VLOOKUP(A442,'Ratings Data'!A:C,3,0),"No Rating")</f>
        <v>No Rating</v>
      </c>
      <c r="Q442" t="s">
        <v>10058</v>
      </c>
      <c r="R442" s="5">
        <f t="shared" si="6"/>
        <v>1.4925759440959472</v>
      </c>
    </row>
    <row r="443" spans="1:18" x14ac:dyDescent="0.3">
      <c r="A443" t="s">
        <v>9430</v>
      </c>
      <c r="B443" s="2">
        <v>45521</v>
      </c>
      <c r="C443" t="s">
        <v>10011</v>
      </c>
      <c r="D443" t="s">
        <v>10029</v>
      </c>
      <c r="E443" t="s">
        <v>10035</v>
      </c>
      <c r="F443">
        <v>18</v>
      </c>
      <c r="G443">
        <v>297.07</v>
      </c>
      <c r="H443">
        <v>178.69</v>
      </c>
      <c r="I443" t="s">
        <v>10040</v>
      </c>
      <c r="J443">
        <f>F443*G443</f>
        <v>5347.26</v>
      </c>
      <c r="K443">
        <f>F443*H443</f>
        <v>3216.42</v>
      </c>
      <c r="L443">
        <f>J443-K443</f>
        <v>2130.84</v>
      </c>
      <c r="M443" s="5">
        <f>L443/J443</f>
        <v>0.39849193792708792</v>
      </c>
      <c r="N443" t="str">
        <f>IF(ISNA(VLOOKUP(A443,'Returns Data'!A:A,1,0)),"No","Yes")</f>
        <v>No</v>
      </c>
      <c r="O443" t="s">
        <v>10085</v>
      </c>
      <c r="P443" t="str">
        <f>IFERROR(VLOOKUP(A443,'Ratings Data'!A:C,3,0),"No Rating")</f>
        <v>No Rating</v>
      </c>
      <c r="Q443" t="s">
        <v>10058</v>
      </c>
      <c r="R443" s="5">
        <f t="shared" si="6"/>
        <v>-0.39842723427234267</v>
      </c>
    </row>
    <row r="444" spans="1:18" x14ac:dyDescent="0.3">
      <c r="A444" t="s">
        <v>9747</v>
      </c>
      <c r="B444" s="2">
        <v>45521</v>
      </c>
      <c r="C444" t="s">
        <v>10024</v>
      </c>
      <c r="D444" t="s">
        <v>10029</v>
      </c>
      <c r="E444" t="s">
        <v>10037</v>
      </c>
      <c r="F444">
        <v>13</v>
      </c>
      <c r="G444">
        <v>338.27</v>
      </c>
      <c r="H444">
        <v>229.25</v>
      </c>
      <c r="I444" t="s">
        <v>10040</v>
      </c>
      <c r="J444">
        <f>F444*G444</f>
        <v>4397.51</v>
      </c>
      <c r="K444">
        <f>F444*H444</f>
        <v>2980.25</v>
      </c>
      <c r="L444">
        <f>J444-K444</f>
        <v>1417.2600000000002</v>
      </c>
      <c r="M444" s="5">
        <f>L444/J444</f>
        <v>0.32228693055842966</v>
      </c>
      <c r="N444" t="str">
        <f>IF(ISNA(VLOOKUP(A444,'Returns Data'!A:A,1,0)),"No","Yes")</f>
        <v>No</v>
      </c>
      <c r="O444" t="s">
        <v>10085</v>
      </c>
      <c r="P444" t="str">
        <f>IFERROR(VLOOKUP(A444,'Ratings Data'!A:C,3,0),"No Rating")</f>
        <v>No Rating</v>
      </c>
      <c r="Q444" t="s">
        <v>10058</v>
      </c>
      <c r="R444" s="5">
        <f t="shared" si="6"/>
        <v>-0.17761432958187931</v>
      </c>
    </row>
    <row r="445" spans="1:18" x14ac:dyDescent="0.3">
      <c r="A445" t="s">
        <v>9757</v>
      </c>
      <c r="B445" s="2">
        <v>45521</v>
      </c>
      <c r="C445" t="s">
        <v>10025</v>
      </c>
      <c r="D445" t="s">
        <v>10033</v>
      </c>
      <c r="E445" t="s">
        <v>10036</v>
      </c>
      <c r="F445">
        <v>16</v>
      </c>
      <c r="G445">
        <v>453.66</v>
      </c>
      <c r="H445">
        <v>284.64999999999998</v>
      </c>
      <c r="I445" t="s">
        <v>10040</v>
      </c>
      <c r="J445">
        <f>F445*G445</f>
        <v>7258.56</v>
      </c>
      <c r="K445">
        <f>F445*H445</f>
        <v>4554.3999999999996</v>
      </c>
      <c r="L445">
        <f>J445-K445</f>
        <v>2704.1600000000008</v>
      </c>
      <c r="M445" s="5">
        <f>L445/J445</f>
        <v>0.37254772296433458</v>
      </c>
      <c r="N445" t="str">
        <f>IF(ISNA(VLOOKUP(A445,'Returns Data'!A:A,1,0)),"No","Yes")</f>
        <v>No</v>
      </c>
      <c r="O445" t="s">
        <v>10085</v>
      </c>
      <c r="P445" t="str">
        <f>IFERROR(VLOOKUP(A445,'Ratings Data'!A:C,3,0),"No Rating")</f>
        <v>No Rating</v>
      </c>
      <c r="Q445" t="s">
        <v>10058</v>
      </c>
      <c r="R445" s="5">
        <f t="shared" si="6"/>
        <v>0.65060682067806552</v>
      </c>
    </row>
    <row r="446" spans="1:18" x14ac:dyDescent="0.3">
      <c r="A446" t="s">
        <v>353</v>
      </c>
      <c r="B446" s="2">
        <v>45522</v>
      </c>
      <c r="C446" t="s">
        <v>10019</v>
      </c>
      <c r="D446" t="s">
        <v>10031</v>
      </c>
      <c r="E446" t="s">
        <v>10038</v>
      </c>
      <c r="F446">
        <v>9</v>
      </c>
      <c r="G446">
        <v>339.22</v>
      </c>
      <c r="H446">
        <v>299.73</v>
      </c>
      <c r="I446" t="s">
        <v>10040</v>
      </c>
      <c r="J446">
        <f>F446*G446</f>
        <v>3052.9800000000005</v>
      </c>
      <c r="K446">
        <f>F446*H446</f>
        <v>2697.57</v>
      </c>
      <c r="L446">
        <f>J446-K446</f>
        <v>355.41000000000031</v>
      </c>
      <c r="M446" s="5">
        <f>L446/J446</f>
        <v>0.11641412652555871</v>
      </c>
      <c r="N446" t="str">
        <f>IF(ISNA(VLOOKUP(A446,'Returns Data'!A:A,1,0)),"No","Yes")</f>
        <v>No</v>
      </c>
      <c r="O446" t="s">
        <v>10085</v>
      </c>
      <c r="P446" t="str">
        <f>IFERROR(VLOOKUP(A446,'Ratings Data'!A:C,3,0),"No Rating")</f>
        <v>No Rating</v>
      </c>
      <c r="Q446" t="s">
        <v>10058</v>
      </c>
      <c r="R446" s="5">
        <f t="shared" si="6"/>
        <v>-0.57939591323898954</v>
      </c>
    </row>
    <row r="447" spans="1:18" x14ac:dyDescent="0.3">
      <c r="A447" t="s">
        <v>502</v>
      </c>
      <c r="B447" s="2">
        <v>45522</v>
      </c>
      <c r="C447" t="s">
        <v>10016</v>
      </c>
      <c r="D447" t="s">
        <v>10032</v>
      </c>
      <c r="E447" t="s">
        <v>10037</v>
      </c>
      <c r="F447">
        <v>1</v>
      </c>
      <c r="G447">
        <v>68.8</v>
      </c>
      <c r="H447">
        <v>59.97</v>
      </c>
      <c r="I447" t="s">
        <v>10040</v>
      </c>
      <c r="J447">
        <f>F447*G447</f>
        <v>68.8</v>
      </c>
      <c r="K447">
        <f>F447*H447</f>
        <v>59.97</v>
      </c>
      <c r="L447">
        <f>J447-K447</f>
        <v>8.8299999999999983</v>
      </c>
      <c r="M447" s="5">
        <f>L447/J447</f>
        <v>0.12834302325581393</v>
      </c>
      <c r="N447" t="str">
        <f>IF(ISNA(VLOOKUP(A447,'Returns Data'!A:A,1,0)),"No","Yes")</f>
        <v>No</v>
      </c>
      <c r="O447" t="s">
        <v>10085</v>
      </c>
      <c r="P447" t="str">
        <f>IFERROR(VLOOKUP(A447,'Ratings Data'!A:C,3,0),"No Rating")</f>
        <v>No Rating</v>
      </c>
      <c r="Q447" t="s">
        <v>10058</v>
      </c>
      <c r="R447" s="5">
        <f t="shared" si="6"/>
        <v>-0.97746464110475662</v>
      </c>
    </row>
    <row r="448" spans="1:18" x14ac:dyDescent="0.3">
      <c r="A448" t="s">
        <v>680</v>
      </c>
      <c r="B448" s="2">
        <v>45522</v>
      </c>
      <c r="C448" t="s">
        <v>10027</v>
      </c>
      <c r="D448" t="s">
        <v>10032</v>
      </c>
      <c r="E448" t="s">
        <v>10037</v>
      </c>
      <c r="F448">
        <v>8</v>
      </c>
      <c r="G448">
        <v>455.57</v>
      </c>
      <c r="H448">
        <v>301.74</v>
      </c>
      <c r="I448" t="s">
        <v>10039</v>
      </c>
      <c r="J448">
        <f>F448*G448</f>
        <v>3644.56</v>
      </c>
      <c r="K448">
        <f>F448*H448</f>
        <v>2413.92</v>
      </c>
      <c r="L448">
        <f>J448-K448</f>
        <v>1230.6399999999999</v>
      </c>
      <c r="M448" s="5">
        <f>L448/J448</f>
        <v>0.33766490330794385</v>
      </c>
      <c r="N448" t="str">
        <f>IF(ISNA(VLOOKUP(A448,'Returns Data'!A:A,1,0)),"No","Yes")</f>
        <v>No</v>
      </c>
      <c r="O448" t="s">
        <v>10085</v>
      </c>
      <c r="P448" t="str">
        <f>IFERROR(VLOOKUP(A448,'Ratings Data'!A:C,3,0),"No Rating")</f>
        <v>No Rating</v>
      </c>
      <c r="Q448" t="s">
        <v>10058</v>
      </c>
      <c r="R448" s="5">
        <f t="shared" si="6"/>
        <v>51.973255813953486</v>
      </c>
    </row>
    <row r="449" spans="1:18" x14ac:dyDescent="0.3">
      <c r="A449" t="s">
        <v>977</v>
      </c>
      <c r="B449" s="2">
        <v>45522</v>
      </c>
      <c r="C449" t="s">
        <v>10010</v>
      </c>
      <c r="D449" t="s">
        <v>10029</v>
      </c>
      <c r="E449" t="s">
        <v>10038</v>
      </c>
      <c r="F449">
        <v>3</v>
      </c>
      <c r="G449">
        <v>127.59</v>
      </c>
      <c r="H449">
        <v>112.04</v>
      </c>
      <c r="I449" t="s">
        <v>10039</v>
      </c>
      <c r="J449">
        <f>F449*G449</f>
        <v>382.77</v>
      </c>
      <c r="K449">
        <f>F449*H449</f>
        <v>336.12</v>
      </c>
      <c r="L449">
        <f>J449-K449</f>
        <v>46.649999999999977</v>
      </c>
      <c r="M449" s="5">
        <f>L449/J449</f>
        <v>0.12187475507484907</v>
      </c>
      <c r="N449" t="str">
        <f>IF(ISNA(VLOOKUP(A449,'Returns Data'!A:A,1,0)),"No","Yes")</f>
        <v>No</v>
      </c>
      <c r="O449" t="s">
        <v>10085</v>
      </c>
      <c r="P449" t="str">
        <f>IFERROR(VLOOKUP(A449,'Ratings Data'!A:C,3,0),"No Rating")</f>
        <v>No Rating</v>
      </c>
      <c r="Q449" t="s">
        <v>10058</v>
      </c>
      <c r="R449" s="5">
        <f t="shared" si="6"/>
        <v>-0.89497497640318724</v>
      </c>
    </row>
    <row r="450" spans="1:18" x14ac:dyDescent="0.3">
      <c r="A450" t="s">
        <v>1479</v>
      </c>
      <c r="B450" s="2">
        <v>45522</v>
      </c>
      <c r="C450" t="s">
        <v>10016</v>
      </c>
      <c r="D450" t="s">
        <v>10032</v>
      </c>
      <c r="E450" t="s">
        <v>10035</v>
      </c>
      <c r="F450">
        <v>1</v>
      </c>
      <c r="G450">
        <v>497.46</v>
      </c>
      <c r="H450">
        <v>305.5</v>
      </c>
      <c r="I450" t="s">
        <v>10040</v>
      </c>
      <c r="J450">
        <f>F450*G450</f>
        <v>497.46</v>
      </c>
      <c r="K450">
        <f>F450*H450</f>
        <v>305.5</v>
      </c>
      <c r="L450">
        <f>J450-K450</f>
        <v>191.95999999999998</v>
      </c>
      <c r="M450" s="5">
        <f>L450/J450</f>
        <v>0.38588027178064566</v>
      </c>
      <c r="N450" t="str">
        <f>IF(ISNA(VLOOKUP(A450,'Returns Data'!A:A,1,0)),"No","Yes")</f>
        <v>No</v>
      </c>
      <c r="O450" t="s">
        <v>10085</v>
      </c>
      <c r="P450" t="str">
        <f>IFERROR(VLOOKUP(A450,'Ratings Data'!A:C,3,0),"No Rating")</f>
        <v>No Rating</v>
      </c>
      <c r="Q450" t="s">
        <v>10058</v>
      </c>
      <c r="R450" s="5">
        <f t="shared" si="6"/>
        <v>0.29963163257308567</v>
      </c>
    </row>
    <row r="451" spans="1:18" x14ac:dyDescent="0.3">
      <c r="A451" t="s">
        <v>2509</v>
      </c>
      <c r="B451" s="2">
        <v>45522</v>
      </c>
      <c r="C451" t="s">
        <v>10013</v>
      </c>
      <c r="D451" t="s">
        <v>10030</v>
      </c>
      <c r="E451" t="s">
        <v>10036</v>
      </c>
      <c r="F451">
        <v>15</v>
      </c>
      <c r="G451">
        <v>267.67</v>
      </c>
      <c r="H451">
        <v>214.43</v>
      </c>
      <c r="I451" t="s">
        <v>10040</v>
      </c>
      <c r="J451">
        <f>F451*G451</f>
        <v>4015.05</v>
      </c>
      <c r="K451">
        <f>F451*H451</f>
        <v>3216.4500000000003</v>
      </c>
      <c r="L451">
        <f>J451-K451</f>
        <v>798.59999999999991</v>
      </c>
      <c r="M451" s="5">
        <f>L451/J451</f>
        <v>0.19890163260731494</v>
      </c>
      <c r="N451" t="str">
        <f>IF(ISNA(VLOOKUP(A451,'Returns Data'!A:A,1,0)),"No","Yes")</f>
        <v>No</v>
      </c>
      <c r="O451" t="s">
        <v>10085</v>
      </c>
      <c r="P451" t="str">
        <f>IFERROR(VLOOKUP(A451,'Ratings Data'!A:C,3,0),"No Rating")</f>
        <v>No Rating</v>
      </c>
      <c r="Q451" t="s">
        <v>10058</v>
      </c>
      <c r="R451" s="5">
        <f t="shared" si="6"/>
        <v>7.0711011940658555</v>
      </c>
    </row>
    <row r="452" spans="1:18" x14ac:dyDescent="0.3">
      <c r="A452" t="s">
        <v>3893</v>
      </c>
      <c r="B452" s="2">
        <v>45522</v>
      </c>
      <c r="C452" t="s">
        <v>10023</v>
      </c>
      <c r="D452" t="s">
        <v>10033</v>
      </c>
      <c r="E452" t="s">
        <v>10037</v>
      </c>
      <c r="F452">
        <v>15</v>
      </c>
      <c r="G452">
        <v>47.57</v>
      </c>
      <c r="H452">
        <v>31.21</v>
      </c>
      <c r="I452" t="s">
        <v>10040</v>
      </c>
      <c r="J452">
        <f>F452*G452</f>
        <v>713.55</v>
      </c>
      <c r="K452">
        <f>F452*H452</f>
        <v>468.15000000000003</v>
      </c>
      <c r="L452">
        <f>J452-K452</f>
        <v>245.39999999999992</v>
      </c>
      <c r="M452" s="5">
        <f>L452/J452</f>
        <v>0.34391423165860829</v>
      </c>
      <c r="N452" t="str">
        <f>IF(ISNA(VLOOKUP(A452,'Returns Data'!A:A,1,0)),"No","Yes")</f>
        <v>Yes</v>
      </c>
      <c r="O452" t="str">
        <f>IFERROR(VLOOKUP(A452,'Returns Data'!A:E,5,0),"No Returns")</f>
        <v>Late Delivery</v>
      </c>
      <c r="P452" t="str">
        <f>IFERROR(VLOOKUP(A452,'Ratings Data'!A:C,3,0),"No Rating")</f>
        <v>No Rating</v>
      </c>
      <c r="Q452" t="s">
        <v>10058</v>
      </c>
      <c r="R452" s="5">
        <f t="shared" ref="R452:R515" si="7">(J452-J451)/J451</f>
        <v>-0.82228116710875332</v>
      </c>
    </row>
    <row r="453" spans="1:18" x14ac:dyDescent="0.3">
      <c r="A453" t="s">
        <v>3925</v>
      </c>
      <c r="B453" s="2">
        <v>45522</v>
      </c>
      <c r="C453" t="s">
        <v>10018</v>
      </c>
      <c r="D453" t="s">
        <v>10033</v>
      </c>
      <c r="E453" t="s">
        <v>10038</v>
      </c>
      <c r="F453">
        <v>18</v>
      </c>
      <c r="G453">
        <v>92.95</v>
      </c>
      <c r="H453">
        <v>80.400000000000006</v>
      </c>
      <c r="I453" t="s">
        <v>10040</v>
      </c>
      <c r="J453">
        <f>F453*G453</f>
        <v>1673.1000000000001</v>
      </c>
      <c r="K453">
        <f>F453*H453</f>
        <v>1447.2</v>
      </c>
      <c r="L453">
        <f>J453-K453</f>
        <v>225.90000000000009</v>
      </c>
      <c r="M453" s="5">
        <f>L453/J453</f>
        <v>0.13501882732651968</v>
      </c>
      <c r="N453" t="str">
        <f>IF(ISNA(VLOOKUP(A453,'Returns Data'!A:A,1,0)),"No","Yes")</f>
        <v>No</v>
      </c>
      <c r="O453" t="s">
        <v>10085</v>
      </c>
      <c r="P453" t="str">
        <f>IFERROR(VLOOKUP(A453,'Ratings Data'!A:C,3,0),"No Rating")</f>
        <v>No Rating</v>
      </c>
      <c r="Q453" t="s">
        <v>10058</v>
      </c>
      <c r="R453" s="5">
        <f t="shared" si="7"/>
        <v>1.3447550977506835</v>
      </c>
    </row>
    <row r="454" spans="1:18" x14ac:dyDescent="0.3">
      <c r="A454" t="s">
        <v>4892</v>
      </c>
      <c r="B454" s="2">
        <v>45522</v>
      </c>
      <c r="C454" t="s">
        <v>10021</v>
      </c>
      <c r="D454" t="s">
        <v>10031</v>
      </c>
      <c r="E454" t="s">
        <v>10038</v>
      </c>
      <c r="F454">
        <v>13</v>
      </c>
      <c r="G454">
        <v>74.650000000000006</v>
      </c>
      <c r="H454">
        <v>59.36</v>
      </c>
      <c r="I454" t="s">
        <v>10040</v>
      </c>
      <c r="J454">
        <f>F454*G454</f>
        <v>970.45</v>
      </c>
      <c r="K454">
        <f>F454*H454</f>
        <v>771.68</v>
      </c>
      <c r="L454">
        <f>J454-K454</f>
        <v>198.7700000000001</v>
      </c>
      <c r="M454" s="5">
        <f>L454/J454</f>
        <v>0.20482250502344282</v>
      </c>
      <c r="N454" t="str">
        <f>IF(ISNA(VLOOKUP(A454,'Returns Data'!A:A,1,0)),"No","Yes")</f>
        <v>No</v>
      </c>
      <c r="O454" t="s">
        <v>10085</v>
      </c>
      <c r="P454" t="str">
        <f>IFERROR(VLOOKUP(A454,'Ratings Data'!A:C,3,0),"No Rating")</f>
        <v>No Rating</v>
      </c>
      <c r="Q454" t="s">
        <v>10058</v>
      </c>
      <c r="R454" s="5">
        <f t="shared" si="7"/>
        <v>-0.41996891996892</v>
      </c>
    </row>
    <row r="455" spans="1:18" x14ac:dyDescent="0.3">
      <c r="A455" t="s">
        <v>4951</v>
      </c>
      <c r="B455" s="2">
        <v>45522</v>
      </c>
      <c r="C455" t="s">
        <v>10020</v>
      </c>
      <c r="D455" t="s">
        <v>10030</v>
      </c>
      <c r="E455" t="s">
        <v>10035</v>
      </c>
      <c r="F455">
        <v>12</v>
      </c>
      <c r="G455">
        <v>410.44</v>
      </c>
      <c r="H455">
        <v>343.99</v>
      </c>
      <c r="I455" t="s">
        <v>10040</v>
      </c>
      <c r="J455">
        <f>F455*G455</f>
        <v>4925.28</v>
      </c>
      <c r="K455">
        <f>F455*H455</f>
        <v>4127.88</v>
      </c>
      <c r="L455">
        <f>J455-K455</f>
        <v>797.39999999999964</v>
      </c>
      <c r="M455" s="5">
        <f>L455/J455</f>
        <v>0.16189942500730917</v>
      </c>
      <c r="N455" t="str">
        <f>IF(ISNA(VLOOKUP(A455,'Returns Data'!A:A,1,0)),"No","Yes")</f>
        <v>No</v>
      </c>
      <c r="O455" t="s">
        <v>10085</v>
      </c>
      <c r="P455" t="str">
        <f>IFERROR(VLOOKUP(A455,'Ratings Data'!A:C,3,0),"No Rating")</f>
        <v>No Rating</v>
      </c>
      <c r="Q455" t="s">
        <v>10058</v>
      </c>
      <c r="R455" s="5">
        <f t="shared" si="7"/>
        <v>4.0752537482611153</v>
      </c>
    </row>
    <row r="456" spans="1:18" x14ac:dyDescent="0.3">
      <c r="A456" t="s">
        <v>5433</v>
      </c>
      <c r="B456" s="2">
        <v>45522</v>
      </c>
      <c r="C456" t="s">
        <v>10019</v>
      </c>
      <c r="D456" t="s">
        <v>10031</v>
      </c>
      <c r="E456" t="s">
        <v>10036</v>
      </c>
      <c r="F456">
        <v>17</v>
      </c>
      <c r="G456">
        <v>454.62</v>
      </c>
      <c r="H456">
        <v>289.52999999999997</v>
      </c>
      <c r="I456" t="s">
        <v>10040</v>
      </c>
      <c r="J456">
        <f>F456*G456</f>
        <v>7728.54</v>
      </c>
      <c r="K456">
        <f>F456*H456</f>
        <v>4922.0099999999993</v>
      </c>
      <c r="L456">
        <f>J456-K456</f>
        <v>2806.5300000000007</v>
      </c>
      <c r="M456" s="5">
        <f>L456/J456</f>
        <v>0.36313844529497169</v>
      </c>
      <c r="N456" t="str">
        <f>IF(ISNA(VLOOKUP(A456,'Returns Data'!A:A,1,0)),"No","Yes")</f>
        <v>No</v>
      </c>
      <c r="O456" t="s">
        <v>10085</v>
      </c>
      <c r="P456" t="str">
        <f>IFERROR(VLOOKUP(A456,'Ratings Data'!A:C,3,0),"No Rating")</f>
        <v>No Rating</v>
      </c>
      <c r="Q456" t="s">
        <v>10058</v>
      </c>
      <c r="R456" s="5">
        <f t="shared" si="7"/>
        <v>0.56915748952343836</v>
      </c>
    </row>
    <row r="457" spans="1:18" x14ac:dyDescent="0.3">
      <c r="A457" t="s">
        <v>5529</v>
      </c>
      <c r="B457" s="2">
        <v>45522</v>
      </c>
      <c r="C457" t="s">
        <v>10021</v>
      </c>
      <c r="D457" t="s">
        <v>10031</v>
      </c>
      <c r="E457" t="s">
        <v>10036</v>
      </c>
      <c r="F457">
        <v>14</v>
      </c>
      <c r="G457">
        <v>452.58</v>
      </c>
      <c r="H457">
        <v>365.63</v>
      </c>
      <c r="I457" t="s">
        <v>10040</v>
      </c>
      <c r="J457">
        <f>F457*G457</f>
        <v>6336.12</v>
      </c>
      <c r="K457">
        <f>F457*H457</f>
        <v>5118.82</v>
      </c>
      <c r="L457">
        <f>J457-K457</f>
        <v>1217.3000000000002</v>
      </c>
      <c r="M457" s="5">
        <f>L457/J457</f>
        <v>0.19212073003667862</v>
      </c>
      <c r="N457" t="str">
        <f>IF(ISNA(VLOOKUP(A457,'Returns Data'!A:A,1,0)),"No","Yes")</f>
        <v>No</v>
      </c>
      <c r="O457" t="s">
        <v>10085</v>
      </c>
      <c r="P457" t="str">
        <f>IFERROR(VLOOKUP(A457,'Ratings Data'!A:C,3,0),"No Rating")</f>
        <v>No Rating</v>
      </c>
      <c r="Q457" t="s">
        <v>10058</v>
      </c>
      <c r="R457" s="5">
        <f t="shared" si="7"/>
        <v>-0.18016598219068544</v>
      </c>
    </row>
    <row r="458" spans="1:18" x14ac:dyDescent="0.3">
      <c r="A458" t="s">
        <v>5918</v>
      </c>
      <c r="B458" s="2">
        <v>45522</v>
      </c>
      <c r="C458" t="s">
        <v>10018</v>
      </c>
      <c r="D458" t="s">
        <v>10033</v>
      </c>
      <c r="E458" t="s">
        <v>10036</v>
      </c>
      <c r="F458">
        <v>7</v>
      </c>
      <c r="G458">
        <v>241.78</v>
      </c>
      <c r="H458">
        <v>212.99</v>
      </c>
      <c r="I458" t="s">
        <v>10040</v>
      </c>
      <c r="J458">
        <f>F458*G458</f>
        <v>1692.46</v>
      </c>
      <c r="K458">
        <f>F458*H458</f>
        <v>1490.93</v>
      </c>
      <c r="L458">
        <f>J458-K458</f>
        <v>201.52999999999997</v>
      </c>
      <c r="M458" s="5">
        <f>L458/J458</f>
        <v>0.11907519232359995</v>
      </c>
      <c r="N458" t="str">
        <f>IF(ISNA(VLOOKUP(A458,'Returns Data'!A:A,1,0)),"No","Yes")</f>
        <v>No</v>
      </c>
      <c r="O458" t="s">
        <v>10085</v>
      </c>
      <c r="P458" t="str">
        <f>IFERROR(VLOOKUP(A458,'Ratings Data'!A:C,3,0),"No Rating")</f>
        <v>No Rating</v>
      </c>
      <c r="Q458" t="s">
        <v>10058</v>
      </c>
      <c r="R458" s="5">
        <f t="shared" si="7"/>
        <v>-0.73288700340271329</v>
      </c>
    </row>
    <row r="459" spans="1:18" x14ac:dyDescent="0.3">
      <c r="A459" t="s">
        <v>6203</v>
      </c>
      <c r="B459" s="2">
        <v>45522</v>
      </c>
      <c r="C459" t="s">
        <v>10016</v>
      </c>
      <c r="D459" t="s">
        <v>10032</v>
      </c>
      <c r="E459" t="s">
        <v>10036</v>
      </c>
      <c r="F459">
        <v>10</v>
      </c>
      <c r="G459">
        <v>365.57</v>
      </c>
      <c r="H459">
        <v>246.41</v>
      </c>
      <c r="I459" t="s">
        <v>10039</v>
      </c>
      <c r="J459">
        <f>F459*G459</f>
        <v>3655.7</v>
      </c>
      <c r="K459">
        <f>F459*H459</f>
        <v>2464.1</v>
      </c>
      <c r="L459">
        <f>J459-K459</f>
        <v>1191.5999999999999</v>
      </c>
      <c r="M459" s="5">
        <f>L459/J459</f>
        <v>0.3259567251142052</v>
      </c>
      <c r="N459" t="str">
        <f>IF(ISNA(VLOOKUP(A459,'Returns Data'!A:A,1,0)),"No","Yes")</f>
        <v>No</v>
      </c>
      <c r="O459" t="s">
        <v>10085</v>
      </c>
      <c r="P459" t="str">
        <f>IFERROR(VLOOKUP(A459,'Ratings Data'!A:C,3,0),"No Rating")</f>
        <v>No Rating</v>
      </c>
      <c r="Q459" t="s">
        <v>10058</v>
      </c>
      <c r="R459" s="5">
        <f t="shared" si="7"/>
        <v>1.1599919643595711</v>
      </c>
    </row>
    <row r="460" spans="1:18" x14ac:dyDescent="0.3">
      <c r="A460" t="s">
        <v>6671</v>
      </c>
      <c r="B460" s="2">
        <v>45522</v>
      </c>
      <c r="C460" t="s">
        <v>10022</v>
      </c>
      <c r="D460" t="s">
        <v>10033</v>
      </c>
      <c r="E460" t="s">
        <v>10037</v>
      </c>
      <c r="F460">
        <v>20</v>
      </c>
      <c r="G460">
        <v>31.6</v>
      </c>
      <c r="H460">
        <v>28.32</v>
      </c>
      <c r="I460" t="s">
        <v>10040</v>
      </c>
      <c r="J460">
        <f>F460*G460</f>
        <v>632</v>
      </c>
      <c r="K460">
        <f>F460*H460</f>
        <v>566.4</v>
      </c>
      <c r="L460">
        <f>J460-K460</f>
        <v>65.600000000000023</v>
      </c>
      <c r="M460" s="5">
        <f>L460/J460</f>
        <v>0.10379746835443042</v>
      </c>
      <c r="N460" t="str">
        <f>IF(ISNA(VLOOKUP(A460,'Returns Data'!A:A,1,0)),"No","Yes")</f>
        <v>No</v>
      </c>
      <c r="O460" t="s">
        <v>10085</v>
      </c>
      <c r="P460" t="str">
        <f>IFERROR(VLOOKUP(A460,'Ratings Data'!A:C,3,0),"No Rating")</f>
        <v>No Rating</v>
      </c>
      <c r="Q460" t="s">
        <v>10058</v>
      </c>
      <c r="R460" s="5">
        <f t="shared" si="7"/>
        <v>-0.82711929315862898</v>
      </c>
    </row>
    <row r="461" spans="1:18" x14ac:dyDescent="0.3">
      <c r="A461" t="s">
        <v>6782</v>
      </c>
      <c r="B461" s="2">
        <v>45522</v>
      </c>
      <c r="C461" t="s">
        <v>10017</v>
      </c>
      <c r="D461" t="s">
        <v>10032</v>
      </c>
      <c r="E461" t="s">
        <v>10036</v>
      </c>
      <c r="F461">
        <v>14</v>
      </c>
      <c r="G461">
        <v>208.33</v>
      </c>
      <c r="H461">
        <v>173.45</v>
      </c>
      <c r="I461" t="s">
        <v>10039</v>
      </c>
      <c r="J461">
        <f>F461*G461</f>
        <v>2916.6200000000003</v>
      </c>
      <c r="K461">
        <f>F461*H461</f>
        <v>2428.2999999999997</v>
      </c>
      <c r="L461">
        <f>J461-K461</f>
        <v>488.32000000000062</v>
      </c>
      <c r="M461" s="5">
        <f>L461/J461</f>
        <v>0.16742667882686141</v>
      </c>
      <c r="N461" t="str">
        <f>IF(ISNA(VLOOKUP(A461,'Returns Data'!A:A,1,0)),"No","Yes")</f>
        <v>No</v>
      </c>
      <c r="O461" t="s">
        <v>10085</v>
      </c>
      <c r="P461" t="str">
        <f>IFERROR(VLOOKUP(A461,'Ratings Data'!A:C,3,0),"No Rating")</f>
        <v>No Rating</v>
      </c>
      <c r="Q461" t="s">
        <v>10058</v>
      </c>
      <c r="R461" s="5">
        <f t="shared" si="7"/>
        <v>3.6149050632911397</v>
      </c>
    </row>
    <row r="462" spans="1:18" x14ac:dyDescent="0.3">
      <c r="A462" t="s">
        <v>7352</v>
      </c>
      <c r="B462" s="2">
        <v>45522</v>
      </c>
      <c r="C462" t="s">
        <v>10016</v>
      </c>
      <c r="D462" t="s">
        <v>10032</v>
      </c>
      <c r="E462" t="s">
        <v>10038</v>
      </c>
      <c r="F462">
        <v>4</v>
      </c>
      <c r="G462">
        <v>252.97</v>
      </c>
      <c r="H462">
        <v>224.51</v>
      </c>
      <c r="I462" t="s">
        <v>10040</v>
      </c>
      <c r="J462">
        <f>F462*G462</f>
        <v>1011.88</v>
      </c>
      <c r="K462">
        <f>F462*H462</f>
        <v>898.04</v>
      </c>
      <c r="L462">
        <f>J462-K462</f>
        <v>113.84000000000003</v>
      </c>
      <c r="M462" s="5">
        <f>L462/J462</f>
        <v>0.11250345890817096</v>
      </c>
      <c r="N462" t="str">
        <f>IF(ISNA(VLOOKUP(A462,'Returns Data'!A:A,1,0)),"No","Yes")</f>
        <v>Yes</v>
      </c>
      <c r="O462" t="str">
        <f>IFERROR(VLOOKUP(A462,'Returns Data'!A:E,5,0),"No Returns")</f>
        <v>Wrong Product</v>
      </c>
      <c r="P462" t="str">
        <f>IFERROR(VLOOKUP(A462,'Ratings Data'!A:C,3,0),"No Rating")</f>
        <v>No Rating</v>
      </c>
      <c r="Q462" t="s">
        <v>10058</v>
      </c>
      <c r="R462" s="5">
        <f t="shared" si="7"/>
        <v>-0.65306416331232731</v>
      </c>
    </row>
    <row r="463" spans="1:18" x14ac:dyDescent="0.3">
      <c r="A463" t="s">
        <v>7400</v>
      </c>
      <c r="B463" s="2">
        <v>45522</v>
      </c>
      <c r="C463" t="s">
        <v>10015</v>
      </c>
      <c r="D463" t="s">
        <v>10031</v>
      </c>
      <c r="E463" t="s">
        <v>10037</v>
      </c>
      <c r="F463">
        <v>12</v>
      </c>
      <c r="G463">
        <v>137.9</v>
      </c>
      <c r="H463">
        <v>88.46</v>
      </c>
      <c r="I463" t="s">
        <v>10040</v>
      </c>
      <c r="J463">
        <f>F463*G463</f>
        <v>1654.8000000000002</v>
      </c>
      <c r="K463">
        <f>F463*H463</f>
        <v>1061.52</v>
      </c>
      <c r="L463">
        <f>J463-K463</f>
        <v>593.2800000000002</v>
      </c>
      <c r="M463" s="5">
        <f>L463/J463</f>
        <v>0.35852066715010883</v>
      </c>
      <c r="N463" t="str">
        <f>IF(ISNA(VLOOKUP(A463,'Returns Data'!A:A,1,0)),"No","Yes")</f>
        <v>No</v>
      </c>
      <c r="O463" t="s">
        <v>10085</v>
      </c>
      <c r="P463" t="str">
        <f>IFERROR(VLOOKUP(A463,'Ratings Data'!A:C,3,0),"No Rating")</f>
        <v>No Rating</v>
      </c>
      <c r="Q463" t="s">
        <v>10058</v>
      </c>
      <c r="R463" s="5">
        <f t="shared" si="7"/>
        <v>0.63537178321540122</v>
      </c>
    </row>
    <row r="464" spans="1:18" x14ac:dyDescent="0.3">
      <c r="A464" t="s">
        <v>7421</v>
      </c>
      <c r="B464" s="2">
        <v>45522</v>
      </c>
      <c r="C464" t="s">
        <v>10021</v>
      </c>
      <c r="D464" t="s">
        <v>10031</v>
      </c>
      <c r="E464" t="s">
        <v>10037</v>
      </c>
      <c r="F464">
        <v>11</v>
      </c>
      <c r="G464">
        <v>236.53</v>
      </c>
      <c r="H464">
        <v>185.43</v>
      </c>
      <c r="I464" t="s">
        <v>10040</v>
      </c>
      <c r="J464">
        <f>F464*G464</f>
        <v>2601.83</v>
      </c>
      <c r="K464">
        <f>F464*H464</f>
        <v>2039.73</v>
      </c>
      <c r="L464">
        <f>J464-K464</f>
        <v>562.09999999999991</v>
      </c>
      <c r="M464" s="5">
        <f>L464/J464</f>
        <v>0.21604024859425863</v>
      </c>
      <c r="N464" t="str">
        <f>IF(ISNA(VLOOKUP(A464,'Returns Data'!A:A,1,0)),"No","Yes")</f>
        <v>Yes</v>
      </c>
      <c r="O464" t="str">
        <f>IFERROR(VLOOKUP(A464,'Returns Data'!A:E,5,0),"No Returns")</f>
        <v>Damaged</v>
      </c>
      <c r="P464" t="str">
        <f>IFERROR(VLOOKUP(A464,'Ratings Data'!A:C,3,0),"No Rating")</f>
        <v>No Rating</v>
      </c>
      <c r="Q464" t="s">
        <v>10058</v>
      </c>
      <c r="R464" s="5">
        <f t="shared" si="7"/>
        <v>0.5722927241962773</v>
      </c>
    </row>
    <row r="465" spans="1:18" x14ac:dyDescent="0.3">
      <c r="A465" t="s">
        <v>8708</v>
      </c>
      <c r="B465" s="2">
        <v>45522</v>
      </c>
      <c r="C465" t="s">
        <v>10021</v>
      </c>
      <c r="D465" t="s">
        <v>10031</v>
      </c>
      <c r="E465" t="s">
        <v>10036</v>
      </c>
      <c r="F465">
        <v>16</v>
      </c>
      <c r="G465">
        <v>305.99</v>
      </c>
      <c r="H465">
        <v>219.2</v>
      </c>
      <c r="I465" t="s">
        <v>10039</v>
      </c>
      <c r="J465">
        <f>F465*G465</f>
        <v>4895.84</v>
      </c>
      <c r="K465">
        <f>F465*H465</f>
        <v>3507.2</v>
      </c>
      <c r="L465">
        <f>J465-K465</f>
        <v>1388.6400000000003</v>
      </c>
      <c r="M465" s="5">
        <f>L465/J465</f>
        <v>0.28363672015425345</v>
      </c>
      <c r="N465" t="str">
        <f>IF(ISNA(VLOOKUP(A465,'Returns Data'!A:A,1,0)),"No","Yes")</f>
        <v>No</v>
      </c>
      <c r="O465" t="s">
        <v>10085</v>
      </c>
      <c r="P465" t="str">
        <f>IFERROR(VLOOKUP(A465,'Ratings Data'!A:C,3,0),"No Rating")</f>
        <v>No Rating</v>
      </c>
      <c r="Q465" t="s">
        <v>10058</v>
      </c>
      <c r="R465" s="5">
        <f t="shared" si="7"/>
        <v>0.88169096366788002</v>
      </c>
    </row>
    <row r="466" spans="1:18" x14ac:dyDescent="0.3">
      <c r="A466" t="s">
        <v>8979</v>
      </c>
      <c r="B466" s="2">
        <v>45522</v>
      </c>
      <c r="C466" t="s">
        <v>10023</v>
      </c>
      <c r="D466" t="s">
        <v>10033</v>
      </c>
      <c r="E466" t="s">
        <v>10036</v>
      </c>
      <c r="F466">
        <v>4</v>
      </c>
      <c r="G466">
        <v>57.46</v>
      </c>
      <c r="H466">
        <v>37.450000000000003</v>
      </c>
      <c r="I466" t="s">
        <v>10040</v>
      </c>
      <c r="J466">
        <f>F466*G466</f>
        <v>229.84</v>
      </c>
      <c r="K466">
        <f>F466*H466</f>
        <v>149.80000000000001</v>
      </c>
      <c r="L466">
        <f>J466-K466</f>
        <v>80.039999999999992</v>
      </c>
      <c r="M466" s="5">
        <f>L466/J466</f>
        <v>0.34824225548207444</v>
      </c>
      <c r="N466" t="str">
        <f>IF(ISNA(VLOOKUP(A466,'Returns Data'!A:A,1,0)),"No","Yes")</f>
        <v>No</v>
      </c>
      <c r="O466" t="s">
        <v>10085</v>
      </c>
      <c r="P466" t="str">
        <f>IFERROR(VLOOKUP(A466,'Ratings Data'!A:C,3,0),"No Rating")</f>
        <v>No Rating</v>
      </c>
      <c r="Q466" t="s">
        <v>10058</v>
      </c>
      <c r="R466" s="5">
        <f t="shared" si="7"/>
        <v>-0.95305402137324746</v>
      </c>
    </row>
    <row r="467" spans="1:18" x14ac:dyDescent="0.3">
      <c r="A467" t="s">
        <v>9285</v>
      </c>
      <c r="B467" s="2">
        <v>45522</v>
      </c>
      <c r="C467" t="s">
        <v>10011</v>
      </c>
      <c r="D467" t="s">
        <v>10029</v>
      </c>
      <c r="E467" t="s">
        <v>10034</v>
      </c>
      <c r="F467">
        <v>9</v>
      </c>
      <c r="G467">
        <v>439.36</v>
      </c>
      <c r="H467">
        <v>372.77</v>
      </c>
      <c r="I467" t="s">
        <v>10039</v>
      </c>
      <c r="J467">
        <f>F467*G467</f>
        <v>3954.2400000000002</v>
      </c>
      <c r="K467">
        <f>F467*H467</f>
        <v>3354.93</v>
      </c>
      <c r="L467">
        <f>J467-K467</f>
        <v>599.3100000000004</v>
      </c>
      <c r="M467" s="5">
        <f>L467/J467</f>
        <v>0.15156136198106346</v>
      </c>
      <c r="N467" t="str">
        <f>IF(ISNA(VLOOKUP(A467,'Returns Data'!A:A,1,0)),"No","Yes")</f>
        <v>No</v>
      </c>
      <c r="O467" t="s">
        <v>10085</v>
      </c>
      <c r="P467" t="str">
        <f>IFERROR(VLOOKUP(A467,'Ratings Data'!A:C,3,0),"No Rating")</f>
        <v>No Rating</v>
      </c>
      <c r="Q467" t="s">
        <v>10058</v>
      </c>
      <c r="R467" s="5">
        <f t="shared" si="7"/>
        <v>16.204316045945006</v>
      </c>
    </row>
    <row r="468" spans="1:18" x14ac:dyDescent="0.3">
      <c r="A468" t="s">
        <v>9465</v>
      </c>
      <c r="B468" s="2">
        <v>45522</v>
      </c>
      <c r="C468" t="s">
        <v>10024</v>
      </c>
      <c r="D468" t="s">
        <v>10029</v>
      </c>
      <c r="E468" t="s">
        <v>10037</v>
      </c>
      <c r="F468">
        <v>14</v>
      </c>
      <c r="G468">
        <v>361.27</v>
      </c>
      <c r="H468">
        <v>228.36</v>
      </c>
      <c r="I468" t="s">
        <v>10040</v>
      </c>
      <c r="J468">
        <f>F468*G468</f>
        <v>5057.78</v>
      </c>
      <c r="K468">
        <f>F468*H468</f>
        <v>3197.04</v>
      </c>
      <c r="L468">
        <f>J468-K468</f>
        <v>1860.7399999999998</v>
      </c>
      <c r="M468" s="5">
        <f>L468/J468</f>
        <v>0.36789658704016387</v>
      </c>
      <c r="N468" t="str">
        <f>IF(ISNA(VLOOKUP(A468,'Returns Data'!A:A,1,0)),"No","Yes")</f>
        <v>No</v>
      </c>
      <c r="O468" t="s">
        <v>10085</v>
      </c>
      <c r="P468" t="str">
        <f>IFERROR(VLOOKUP(A468,'Ratings Data'!A:C,3,0),"No Rating")</f>
        <v>No Rating</v>
      </c>
      <c r="Q468" t="s">
        <v>10058</v>
      </c>
      <c r="R468" s="5">
        <f t="shared" si="7"/>
        <v>0.27907764829651194</v>
      </c>
    </row>
    <row r="469" spans="1:18" x14ac:dyDescent="0.3">
      <c r="A469" t="s">
        <v>9995</v>
      </c>
      <c r="B469" s="2">
        <v>45522</v>
      </c>
      <c r="C469" t="s">
        <v>10020</v>
      </c>
      <c r="D469" t="s">
        <v>10030</v>
      </c>
      <c r="E469" t="s">
        <v>10037</v>
      </c>
      <c r="F469">
        <v>7</v>
      </c>
      <c r="G469">
        <v>223.3</v>
      </c>
      <c r="H469">
        <v>185.86</v>
      </c>
      <c r="I469" t="s">
        <v>10039</v>
      </c>
      <c r="J469">
        <f>F469*G469</f>
        <v>1563.1000000000001</v>
      </c>
      <c r="K469">
        <f>F469*H469</f>
        <v>1301.02</v>
      </c>
      <c r="L469">
        <f>J469-K469</f>
        <v>262.08000000000015</v>
      </c>
      <c r="M469" s="5">
        <f>L469/J469</f>
        <v>0.1676668159426781</v>
      </c>
      <c r="N469" t="str">
        <f>IF(ISNA(VLOOKUP(A469,'Returns Data'!A:A,1,0)),"No","Yes")</f>
        <v>No</v>
      </c>
      <c r="O469" t="s">
        <v>10085</v>
      </c>
      <c r="P469" t="str">
        <f>IFERROR(VLOOKUP(A469,'Ratings Data'!A:C,3,0),"No Rating")</f>
        <v>No Rating</v>
      </c>
      <c r="Q469" t="s">
        <v>10058</v>
      </c>
      <c r="R469" s="5">
        <f t="shared" si="7"/>
        <v>-0.69095136601433826</v>
      </c>
    </row>
    <row r="470" spans="1:18" x14ac:dyDescent="0.3">
      <c r="A470" t="s">
        <v>245</v>
      </c>
      <c r="B470" s="2">
        <v>45523</v>
      </c>
      <c r="C470" t="s">
        <v>10028</v>
      </c>
      <c r="D470" t="s">
        <v>10032</v>
      </c>
      <c r="E470" t="s">
        <v>10036</v>
      </c>
      <c r="F470">
        <v>4</v>
      </c>
      <c r="G470">
        <v>487.5</v>
      </c>
      <c r="H470">
        <v>316.87</v>
      </c>
      <c r="I470" t="s">
        <v>10039</v>
      </c>
      <c r="J470">
        <f>F470*G470</f>
        <v>1950</v>
      </c>
      <c r="K470">
        <f>F470*H470</f>
        <v>1267.48</v>
      </c>
      <c r="L470">
        <f>J470-K470</f>
        <v>682.52</v>
      </c>
      <c r="M470" s="5">
        <f>L470/J470</f>
        <v>0.3500102564102564</v>
      </c>
      <c r="N470" t="str">
        <f>IF(ISNA(VLOOKUP(A470,'Returns Data'!A:A,1,0)),"No","Yes")</f>
        <v>No</v>
      </c>
      <c r="O470" t="s">
        <v>10085</v>
      </c>
      <c r="P470" t="str">
        <f>IFERROR(VLOOKUP(A470,'Ratings Data'!A:C,3,0),"No Rating")</f>
        <v>No Rating</v>
      </c>
      <c r="Q470" t="s">
        <v>10058</v>
      </c>
      <c r="R470" s="5">
        <f t="shared" si="7"/>
        <v>0.24752095195444937</v>
      </c>
    </row>
    <row r="471" spans="1:18" x14ac:dyDescent="0.3">
      <c r="A471" t="s">
        <v>1385</v>
      </c>
      <c r="B471" s="2">
        <v>45523</v>
      </c>
      <c r="C471" t="s">
        <v>10021</v>
      </c>
      <c r="D471" t="s">
        <v>10031</v>
      </c>
      <c r="E471" t="s">
        <v>10036</v>
      </c>
      <c r="F471">
        <v>14</v>
      </c>
      <c r="G471">
        <v>175.62</v>
      </c>
      <c r="H471">
        <v>111.91</v>
      </c>
      <c r="I471" t="s">
        <v>10040</v>
      </c>
      <c r="J471">
        <f>F471*G471</f>
        <v>2458.6800000000003</v>
      </c>
      <c r="K471">
        <f>F471*H471</f>
        <v>1566.74</v>
      </c>
      <c r="L471">
        <f>J471-K471</f>
        <v>891.94000000000028</v>
      </c>
      <c r="M471" s="5">
        <f>L471/J471</f>
        <v>0.36277189386174702</v>
      </c>
      <c r="N471" t="str">
        <f>IF(ISNA(VLOOKUP(A471,'Returns Data'!A:A,1,0)),"No","Yes")</f>
        <v>No</v>
      </c>
      <c r="O471" t="s">
        <v>10085</v>
      </c>
      <c r="P471" t="str">
        <f>IFERROR(VLOOKUP(A471,'Ratings Data'!A:C,3,0),"No Rating")</f>
        <v>No Rating</v>
      </c>
      <c r="Q471" t="s">
        <v>10058</v>
      </c>
      <c r="R471" s="5">
        <f t="shared" si="7"/>
        <v>0.26086153846153859</v>
      </c>
    </row>
    <row r="472" spans="1:18" x14ac:dyDescent="0.3">
      <c r="A472" t="s">
        <v>1687</v>
      </c>
      <c r="B472" s="2">
        <v>45523</v>
      </c>
      <c r="C472" t="s">
        <v>10014</v>
      </c>
      <c r="D472" t="s">
        <v>10030</v>
      </c>
      <c r="E472" t="s">
        <v>10035</v>
      </c>
      <c r="F472">
        <v>2</v>
      </c>
      <c r="G472">
        <v>88.58</v>
      </c>
      <c r="H472">
        <v>70.489999999999995</v>
      </c>
      <c r="I472" t="s">
        <v>10039</v>
      </c>
      <c r="J472">
        <f>F472*G472</f>
        <v>177.16</v>
      </c>
      <c r="K472">
        <f>F472*H472</f>
        <v>140.97999999999999</v>
      </c>
      <c r="L472">
        <f>J472-K472</f>
        <v>36.180000000000007</v>
      </c>
      <c r="M472" s="5">
        <f>L472/J472</f>
        <v>0.20422217204786638</v>
      </c>
      <c r="N472" t="str">
        <f>IF(ISNA(VLOOKUP(A472,'Returns Data'!A:A,1,0)),"No","Yes")</f>
        <v>No</v>
      </c>
      <c r="O472" t="s">
        <v>10085</v>
      </c>
      <c r="P472" t="str">
        <f>IFERROR(VLOOKUP(A472,'Ratings Data'!A:C,3,0),"No Rating")</f>
        <v>No Rating</v>
      </c>
      <c r="Q472" t="s">
        <v>10058</v>
      </c>
      <c r="R472" s="5">
        <f t="shared" si="7"/>
        <v>-0.9279450762197603</v>
      </c>
    </row>
    <row r="473" spans="1:18" x14ac:dyDescent="0.3">
      <c r="A473" t="s">
        <v>1786</v>
      </c>
      <c r="B473" s="2">
        <v>45523</v>
      </c>
      <c r="C473" t="s">
        <v>10016</v>
      </c>
      <c r="D473" t="s">
        <v>10032</v>
      </c>
      <c r="E473" t="s">
        <v>10036</v>
      </c>
      <c r="F473">
        <v>1</v>
      </c>
      <c r="G473">
        <v>253.78</v>
      </c>
      <c r="H473">
        <v>176.52</v>
      </c>
      <c r="I473" t="s">
        <v>10039</v>
      </c>
      <c r="J473">
        <f>F473*G473</f>
        <v>253.78</v>
      </c>
      <c r="K473">
        <f>F473*H473</f>
        <v>176.52</v>
      </c>
      <c r="L473">
        <f>J473-K473</f>
        <v>77.259999999999991</v>
      </c>
      <c r="M473" s="5">
        <f>L473/J473</f>
        <v>0.30443691386240046</v>
      </c>
      <c r="N473" t="str">
        <f>IF(ISNA(VLOOKUP(A473,'Returns Data'!A:A,1,0)),"No","Yes")</f>
        <v>No</v>
      </c>
      <c r="O473" t="s">
        <v>10085</v>
      </c>
      <c r="P473" t="str">
        <f>IFERROR(VLOOKUP(A473,'Ratings Data'!A:C,3,0),"No Rating")</f>
        <v>No Rating</v>
      </c>
      <c r="Q473" t="s">
        <v>10058</v>
      </c>
      <c r="R473" s="5">
        <f t="shared" si="7"/>
        <v>0.43249040415443668</v>
      </c>
    </row>
    <row r="474" spans="1:18" x14ac:dyDescent="0.3">
      <c r="A474" t="s">
        <v>2659</v>
      </c>
      <c r="B474" s="2">
        <v>45523</v>
      </c>
      <c r="C474" t="s">
        <v>10024</v>
      </c>
      <c r="D474" t="s">
        <v>10029</v>
      </c>
      <c r="E474" t="s">
        <v>10036</v>
      </c>
      <c r="F474">
        <v>15</v>
      </c>
      <c r="G474">
        <v>120.53</v>
      </c>
      <c r="H474">
        <v>86.78</v>
      </c>
      <c r="I474" t="s">
        <v>10039</v>
      </c>
      <c r="J474">
        <f>F474*G474</f>
        <v>1807.95</v>
      </c>
      <c r="K474">
        <f>F474*H474</f>
        <v>1301.7</v>
      </c>
      <c r="L474">
        <f>J474-K474</f>
        <v>506.25</v>
      </c>
      <c r="M474" s="5">
        <f>L474/J474</f>
        <v>0.28001327470339332</v>
      </c>
      <c r="N474" t="str">
        <f>IF(ISNA(VLOOKUP(A474,'Returns Data'!A:A,1,0)),"No","Yes")</f>
        <v>No</v>
      </c>
      <c r="O474" t="s">
        <v>10085</v>
      </c>
      <c r="P474" t="str">
        <f>IFERROR(VLOOKUP(A474,'Ratings Data'!A:C,3,0),"No Rating")</f>
        <v>No Rating</v>
      </c>
      <c r="Q474" t="s">
        <v>10058</v>
      </c>
      <c r="R474" s="5">
        <f t="shared" si="7"/>
        <v>6.1240838521554108</v>
      </c>
    </row>
    <row r="475" spans="1:18" x14ac:dyDescent="0.3">
      <c r="A475" t="s">
        <v>3193</v>
      </c>
      <c r="B475" s="2">
        <v>45523</v>
      </c>
      <c r="C475" t="s">
        <v>10014</v>
      </c>
      <c r="D475" t="s">
        <v>10030</v>
      </c>
      <c r="E475" t="s">
        <v>10035</v>
      </c>
      <c r="F475">
        <v>5</v>
      </c>
      <c r="G475">
        <v>193.79</v>
      </c>
      <c r="H475">
        <v>162.88</v>
      </c>
      <c r="I475" t="s">
        <v>10040</v>
      </c>
      <c r="J475">
        <f>F475*G475</f>
        <v>968.94999999999993</v>
      </c>
      <c r="K475">
        <f>F475*H475</f>
        <v>814.4</v>
      </c>
      <c r="L475">
        <f>J475-K475</f>
        <v>154.54999999999995</v>
      </c>
      <c r="M475" s="5">
        <f>L475/J475</f>
        <v>0.15950255431136795</v>
      </c>
      <c r="N475" t="str">
        <f>IF(ISNA(VLOOKUP(A475,'Returns Data'!A:A,1,0)),"No","Yes")</f>
        <v>No</v>
      </c>
      <c r="O475" t="s">
        <v>10085</v>
      </c>
      <c r="P475" t="str">
        <f>IFERROR(VLOOKUP(A475,'Ratings Data'!A:C,3,0),"No Rating")</f>
        <v>No Rating</v>
      </c>
      <c r="Q475" t="s">
        <v>10058</v>
      </c>
      <c r="R475" s="5">
        <f t="shared" si="7"/>
        <v>-0.46406150612572256</v>
      </c>
    </row>
    <row r="476" spans="1:18" x14ac:dyDescent="0.3">
      <c r="A476" t="s">
        <v>3324</v>
      </c>
      <c r="B476" s="2">
        <v>45523</v>
      </c>
      <c r="C476" t="s">
        <v>10025</v>
      </c>
      <c r="D476" t="s">
        <v>10033</v>
      </c>
      <c r="E476" t="s">
        <v>10036</v>
      </c>
      <c r="F476">
        <v>7</v>
      </c>
      <c r="G476">
        <v>100.84</v>
      </c>
      <c r="H476">
        <v>77.849999999999994</v>
      </c>
      <c r="I476" t="s">
        <v>10039</v>
      </c>
      <c r="J476">
        <f>F476*G476</f>
        <v>705.88</v>
      </c>
      <c r="K476">
        <f>F476*H476</f>
        <v>544.94999999999993</v>
      </c>
      <c r="L476">
        <f>J476-K476</f>
        <v>160.93000000000006</v>
      </c>
      <c r="M476" s="5">
        <f>L476/J476</f>
        <v>0.22798492661642214</v>
      </c>
      <c r="N476" t="str">
        <f>IF(ISNA(VLOOKUP(A476,'Returns Data'!A:A,1,0)),"No","Yes")</f>
        <v>No</v>
      </c>
      <c r="O476" t="s">
        <v>10085</v>
      </c>
      <c r="P476" t="str">
        <f>IFERROR(VLOOKUP(A476,'Ratings Data'!A:C,3,0),"No Rating")</f>
        <v>No Rating</v>
      </c>
      <c r="Q476" t="s">
        <v>10058</v>
      </c>
      <c r="R476" s="5">
        <f t="shared" si="7"/>
        <v>-0.27150007740337473</v>
      </c>
    </row>
    <row r="477" spans="1:18" x14ac:dyDescent="0.3">
      <c r="A477" t="s">
        <v>3551</v>
      </c>
      <c r="B477" s="2">
        <v>45523</v>
      </c>
      <c r="C477" t="s">
        <v>10023</v>
      </c>
      <c r="D477" t="s">
        <v>10033</v>
      </c>
      <c r="E477" t="s">
        <v>10034</v>
      </c>
      <c r="F477">
        <v>4</v>
      </c>
      <c r="G477">
        <v>173.83</v>
      </c>
      <c r="H477">
        <v>146.97999999999999</v>
      </c>
      <c r="I477" t="s">
        <v>10039</v>
      </c>
      <c r="J477">
        <f>F477*G477</f>
        <v>695.32</v>
      </c>
      <c r="K477">
        <f>F477*H477</f>
        <v>587.91999999999996</v>
      </c>
      <c r="L477">
        <f>J477-K477</f>
        <v>107.40000000000009</v>
      </c>
      <c r="M477" s="5">
        <f>L477/J477</f>
        <v>0.1544612552493817</v>
      </c>
      <c r="N477" t="str">
        <f>IF(ISNA(VLOOKUP(A477,'Returns Data'!A:A,1,0)),"No","Yes")</f>
        <v>No</v>
      </c>
      <c r="O477" t="s">
        <v>10085</v>
      </c>
      <c r="P477" t="str">
        <f>IFERROR(VLOOKUP(A477,'Ratings Data'!A:C,3,0),"No Rating")</f>
        <v>No Rating</v>
      </c>
      <c r="Q477" t="s">
        <v>10058</v>
      </c>
      <c r="R477" s="5">
        <f t="shared" si="7"/>
        <v>-1.4960049866832812E-2</v>
      </c>
    </row>
    <row r="478" spans="1:18" x14ac:dyDescent="0.3">
      <c r="A478" t="s">
        <v>3747</v>
      </c>
      <c r="B478" s="2">
        <v>45523</v>
      </c>
      <c r="C478" t="s">
        <v>10012</v>
      </c>
      <c r="D478" t="s">
        <v>10030</v>
      </c>
      <c r="E478" t="s">
        <v>10035</v>
      </c>
      <c r="F478">
        <v>10</v>
      </c>
      <c r="G478">
        <v>198.41</v>
      </c>
      <c r="H478">
        <v>125.84</v>
      </c>
      <c r="I478" t="s">
        <v>10040</v>
      </c>
      <c r="J478">
        <f>F478*G478</f>
        <v>1984.1</v>
      </c>
      <c r="K478">
        <f>F478*H478</f>
        <v>1258.4000000000001</v>
      </c>
      <c r="L478">
        <f>J478-K478</f>
        <v>725.69999999999982</v>
      </c>
      <c r="M478" s="5">
        <f>L478/J478</f>
        <v>0.36575777430573048</v>
      </c>
      <c r="N478" t="str">
        <f>IF(ISNA(VLOOKUP(A478,'Returns Data'!A:A,1,0)),"No","Yes")</f>
        <v>No</v>
      </c>
      <c r="O478" t="s">
        <v>10085</v>
      </c>
      <c r="P478" t="str">
        <f>IFERROR(VLOOKUP(A478,'Ratings Data'!A:C,3,0),"No Rating")</f>
        <v>No Rating</v>
      </c>
      <c r="Q478" t="s">
        <v>10058</v>
      </c>
      <c r="R478" s="5">
        <f t="shared" si="7"/>
        <v>1.8535062992578952</v>
      </c>
    </row>
    <row r="479" spans="1:18" x14ac:dyDescent="0.3">
      <c r="A479" t="s">
        <v>4101</v>
      </c>
      <c r="B479" s="2">
        <v>45523</v>
      </c>
      <c r="C479" t="s">
        <v>10021</v>
      </c>
      <c r="D479" t="s">
        <v>10031</v>
      </c>
      <c r="E479" t="s">
        <v>10036</v>
      </c>
      <c r="F479">
        <v>1</v>
      </c>
      <c r="G479">
        <v>386.5</v>
      </c>
      <c r="H479">
        <v>251.2</v>
      </c>
      <c r="I479" t="s">
        <v>10040</v>
      </c>
      <c r="J479">
        <f>F479*G479</f>
        <v>386.5</v>
      </c>
      <c r="K479">
        <f>F479*H479</f>
        <v>251.2</v>
      </c>
      <c r="L479">
        <f>J479-K479</f>
        <v>135.30000000000001</v>
      </c>
      <c r="M479" s="5">
        <f>L479/J479</f>
        <v>0.35006468305304012</v>
      </c>
      <c r="N479" t="str">
        <f>IF(ISNA(VLOOKUP(A479,'Returns Data'!A:A,1,0)),"No","Yes")</f>
        <v>No</v>
      </c>
      <c r="O479" t="s">
        <v>10085</v>
      </c>
      <c r="P479">
        <f>IFERROR(VLOOKUP(A479,'Ratings Data'!A:C,3,0),"No Rating")</f>
        <v>3</v>
      </c>
      <c r="Q479" t="s">
        <v>10058</v>
      </c>
      <c r="R479" s="5">
        <f t="shared" si="7"/>
        <v>-0.80520135073837007</v>
      </c>
    </row>
    <row r="480" spans="1:18" x14ac:dyDescent="0.3">
      <c r="A480" t="s">
        <v>5202</v>
      </c>
      <c r="B480" s="2">
        <v>45523</v>
      </c>
      <c r="C480" t="s">
        <v>10017</v>
      </c>
      <c r="D480" t="s">
        <v>10032</v>
      </c>
      <c r="E480" t="s">
        <v>10036</v>
      </c>
      <c r="F480">
        <v>13</v>
      </c>
      <c r="G480">
        <v>248.47</v>
      </c>
      <c r="H480">
        <v>217.67</v>
      </c>
      <c r="I480" t="s">
        <v>10040</v>
      </c>
      <c r="J480">
        <f>F480*G480</f>
        <v>3230.11</v>
      </c>
      <c r="K480">
        <f>F480*H480</f>
        <v>2829.71</v>
      </c>
      <c r="L480">
        <f>J480-K480</f>
        <v>400.40000000000009</v>
      </c>
      <c r="M480" s="5">
        <f>L480/J480</f>
        <v>0.1239586267959915</v>
      </c>
      <c r="N480" t="str">
        <f>IF(ISNA(VLOOKUP(A480,'Returns Data'!A:A,1,0)),"No","Yes")</f>
        <v>No</v>
      </c>
      <c r="O480" t="s">
        <v>10085</v>
      </c>
      <c r="P480" t="str">
        <f>IFERROR(VLOOKUP(A480,'Ratings Data'!A:C,3,0),"No Rating")</f>
        <v>No Rating</v>
      </c>
      <c r="Q480" t="s">
        <v>10058</v>
      </c>
      <c r="R480" s="5">
        <f t="shared" si="7"/>
        <v>7.3573350582147476</v>
      </c>
    </row>
    <row r="481" spans="1:18" x14ac:dyDescent="0.3">
      <c r="A481" t="s">
        <v>5867</v>
      </c>
      <c r="B481" s="2">
        <v>45523</v>
      </c>
      <c r="C481" t="s">
        <v>10022</v>
      </c>
      <c r="D481" t="s">
        <v>10033</v>
      </c>
      <c r="E481" t="s">
        <v>10036</v>
      </c>
      <c r="F481">
        <v>4</v>
      </c>
      <c r="G481">
        <v>126.07</v>
      </c>
      <c r="H481">
        <v>87.54</v>
      </c>
      <c r="I481" t="s">
        <v>10039</v>
      </c>
      <c r="J481">
        <f>F481*G481</f>
        <v>504.28</v>
      </c>
      <c r="K481">
        <f>F481*H481</f>
        <v>350.16</v>
      </c>
      <c r="L481">
        <f>J481-K481</f>
        <v>154.11999999999995</v>
      </c>
      <c r="M481" s="5">
        <f>L481/J481</f>
        <v>0.30562385976045048</v>
      </c>
      <c r="N481" t="str">
        <f>IF(ISNA(VLOOKUP(A481,'Returns Data'!A:A,1,0)),"No","Yes")</f>
        <v>No</v>
      </c>
      <c r="O481" t="s">
        <v>10085</v>
      </c>
      <c r="P481" t="str">
        <f>IFERROR(VLOOKUP(A481,'Ratings Data'!A:C,3,0),"No Rating")</f>
        <v>No Rating</v>
      </c>
      <c r="Q481" t="s">
        <v>10058</v>
      </c>
      <c r="R481" s="5">
        <f t="shared" si="7"/>
        <v>-0.84388147772057298</v>
      </c>
    </row>
    <row r="482" spans="1:18" x14ac:dyDescent="0.3">
      <c r="A482" t="s">
        <v>6347</v>
      </c>
      <c r="B482" s="2">
        <v>45523</v>
      </c>
      <c r="C482" t="s">
        <v>10022</v>
      </c>
      <c r="D482" t="s">
        <v>10033</v>
      </c>
      <c r="E482" t="s">
        <v>10037</v>
      </c>
      <c r="F482">
        <v>15</v>
      </c>
      <c r="G482">
        <v>201.93</v>
      </c>
      <c r="H482">
        <v>176.36</v>
      </c>
      <c r="I482" t="s">
        <v>10039</v>
      </c>
      <c r="J482">
        <f>F482*G482</f>
        <v>3028.9500000000003</v>
      </c>
      <c r="K482">
        <f>F482*H482</f>
        <v>2645.4</v>
      </c>
      <c r="L482">
        <f>J482-K482</f>
        <v>383.55000000000018</v>
      </c>
      <c r="M482" s="5">
        <f>L482/J482</f>
        <v>0.12662803941960091</v>
      </c>
      <c r="N482" t="str">
        <f>IF(ISNA(VLOOKUP(A482,'Returns Data'!A:A,1,0)),"No","Yes")</f>
        <v>No</v>
      </c>
      <c r="O482" t="s">
        <v>10085</v>
      </c>
      <c r="P482" t="str">
        <f>IFERROR(VLOOKUP(A482,'Ratings Data'!A:C,3,0),"No Rating")</f>
        <v>No Rating</v>
      </c>
      <c r="Q482" t="s">
        <v>10058</v>
      </c>
      <c r="R482" s="5">
        <f t="shared" si="7"/>
        <v>5.0064844927421275</v>
      </c>
    </row>
    <row r="483" spans="1:18" x14ac:dyDescent="0.3">
      <c r="A483" t="s">
        <v>6351</v>
      </c>
      <c r="B483" s="2">
        <v>45523</v>
      </c>
      <c r="C483" t="s">
        <v>10021</v>
      </c>
      <c r="D483" t="s">
        <v>10031</v>
      </c>
      <c r="E483" t="s">
        <v>10034</v>
      </c>
      <c r="F483">
        <v>5</v>
      </c>
      <c r="G483">
        <v>107.63</v>
      </c>
      <c r="H483">
        <v>92.26</v>
      </c>
      <c r="I483" t="s">
        <v>10040</v>
      </c>
      <c r="J483">
        <f>F483*G483</f>
        <v>538.15</v>
      </c>
      <c r="K483">
        <f>F483*H483</f>
        <v>461.3</v>
      </c>
      <c r="L483">
        <f>J483-K483</f>
        <v>76.849999999999966</v>
      </c>
      <c r="M483" s="5">
        <f>L483/J483</f>
        <v>0.14280405091517229</v>
      </c>
      <c r="N483" t="str">
        <f>IF(ISNA(VLOOKUP(A483,'Returns Data'!A:A,1,0)),"No","Yes")</f>
        <v>No</v>
      </c>
      <c r="O483" t="s">
        <v>10085</v>
      </c>
      <c r="P483" t="str">
        <f>IFERROR(VLOOKUP(A483,'Ratings Data'!A:C,3,0),"No Rating")</f>
        <v>No Rating</v>
      </c>
      <c r="Q483" t="s">
        <v>10058</v>
      </c>
      <c r="R483" s="5">
        <f t="shared" si="7"/>
        <v>-0.8223311708677925</v>
      </c>
    </row>
    <row r="484" spans="1:18" x14ac:dyDescent="0.3">
      <c r="A484" t="s">
        <v>6552</v>
      </c>
      <c r="B484" s="2">
        <v>45523</v>
      </c>
      <c r="C484" t="s">
        <v>10024</v>
      </c>
      <c r="D484" t="s">
        <v>10029</v>
      </c>
      <c r="E484" t="s">
        <v>10036</v>
      </c>
      <c r="F484">
        <v>5</v>
      </c>
      <c r="G484">
        <v>496.04</v>
      </c>
      <c r="H484">
        <v>442.8</v>
      </c>
      <c r="I484" t="s">
        <v>10040</v>
      </c>
      <c r="J484">
        <f>F484*G484</f>
        <v>2480.2000000000003</v>
      </c>
      <c r="K484">
        <f>F484*H484</f>
        <v>2214</v>
      </c>
      <c r="L484">
        <f>J484-K484</f>
        <v>266.20000000000027</v>
      </c>
      <c r="M484" s="5">
        <f>L484/J484</f>
        <v>0.10733005402790108</v>
      </c>
      <c r="N484" t="str">
        <f>IF(ISNA(VLOOKUP(A484,'Returns Data'!A:A,1,0)),"No","Yes")</f>
        <v>No</v>
      </c>
      <c r="O484" t="s">
        <v>10085</v>
      </c>
      <c r="P484" t="str">
        <f>IFERROR(VLOOKUP(A484,'Ratings Data'!A:C,3,0),"No Rating")</f>
        <v>No Rating</v>
      </c>
      <c r="Q484" t="s">
        <v>10058</v>
      </c>
      <c r="R484" s="5">
        <f t="shared" si="7"/>
        <v>3.6087522066338384</v>
      </c>
    </row>
    <row r="485" spans="1:18" x14ac:dyDescent="0.3">
      <c r="A485" t="s">
        <v>6741</v>
      </c>
      <c r="B485" s="2">
        <v>45523</v>
      </c>
      <c r="C485" t="s">
        <v>10020</v>
      </c>
      <c r="D485" t="s">
        <v>10030</v>
      </c>
      <c r="E485" t="s">
        <v>10034</v>
      </c>
      <c r="F485">
        <v>19</v>
      </c>
      <c r="G485">
        <v>127.17</v>
      </c>
      <c r="H485">
        <v>95.53</v>
      </c>
      <c r="I485" t="s">
        <v>10040</v>
      </c>
      <c r="J485">
        <f>F485*G485</f>
        <v>2416.23</v>
      </c>
      <c r="K485">
        <f>F485*H485</f>
        <v>1815.07</v>
      </c>
      <c r="L485">
        <f>J485-K485</f>
        <v>601.16000000000008</v>
      </c>
      <c r="M485" s="5">
        <f>L485/J485</f>
        <v>0.24880081780294097</v>
      </c>
      <c r="N485" t="str">
        <f>IF(ISNA(VLOOKUP(A485,'Returns Data'!A:A,1,0)),"No","Yes")</f>
        <v>Yes</v>
      </c>
      <c r="O485" t="str">
        <f>IFERROR(VLOOKUP(A485,'Returns Data'!A:E,5,0),"No Returns")</f>
        <v>Late Delivery</v>
      </c>
      <c r="P485" t="str">
        <f>IFERROR(VLOOKUP(A485,'Ratings Data'!A:C,3,0),"No Rating")</f>
        <v>No Rating</v>
      </c>
      <c r="Q485" t="s">
        <v>10058</v>
      </c>
      <c r="R485" s="5">
        <f t="shared" si="7"/>
        <v>-2.5792274816547153E-2</v>
      </c>
    </row>
    <row r="486" spans="1:18" x14ac:dyDescent="0.3">
      <c r="A486" t="s">
        <v>7602</v>
      </c>
      <c r="B486" s="2">
        <v>45523</v>
      </c>
      <c r="C486" t="s">
        <v>10026</v>
      </c>
      <c r="D486" t="s">
        <v>10031</v>
      </c>
      <c r="E486" t="s">
        <v>10037</v>
      </c>
      <c r="F486">
        <v>5</v>
      </c>
      <c r="G486">
        <v>167.3</v>
      </c>
      <c r="H486">
        <v>106.78</v>
      </c>
      <c r="I486" t="s">
        <v>10040</v>
      </c>
      <c r="J486">
        <f>F486*G486</f>
        <v>836.5</v>
      </c>
      <c r="K486">
        <f>F486*H486</f>
        <v>533.9</v>
      </c>
      <c r="L486">
        <f>J486-K486</f>
        <v>302.60000000000002</v>
      </c>
      <c r="M486" s="5">
        <f>L486/J486</f>
        <v>0.36174536760310821</v>
      </c>
      <c r="N486" t="str">
        <f>IF(ISNA(VLOOKUP(A486,'Returns Data'!A:A,1,0)),"No","Yes")</f>
        <v>No</v>
      </c>
      <c r="O486" t="s">
        <v>10085</v>
      </c>
      <c r="P486" t="str">
        <f>IFERROR(VLOOKUP(A486,'Ratings Data'!A:C,3,0),"No Rating")</f>
        <v>No Rating</v>
      </c>
      <c r="Q486" t="s">
        <v>10058</v>
      </c>
      <c r="R486" s="5">
        <f t="shared" si="7"/>
        <v>-0.65379951411910286</v>
      </c>
    </row>
    <row r="487" spans="1:18" x14ac:dyDescent="0.3">
      <c r="A487" t="s">
        <v>7726</v>
      </c>
      <c r="B487" s="2">
        <v>45523</v>
      </c>
      <c r="C487" t="s">
        <v>10022</v>
      </c>
      <c r="D487" t="s">
        <v>10033</v>
      </c>
      <c r="E487" t="s">
        <v>10034</v>
      </c>
      <c r="F487">
        <v>1</v>
      </c>
      <c r="G487">
        <v>166.35</v>
      </c>
      <c r="H487">
        <v>145.83000000000001</v>
      </c>
      <c r="I487" t="s">
        <v>10039</v>
      </c>
      <c r="J487">
        <f>F487*G487</f>
        <v>166.35</v>
      </c>
      <c r="K487">
        <f>F487*H487</f>
        <v>145.83000000000001</v>
      </c>
      <c r="L487">
        <f>J487-K487</f>
        <v>20.519999999999982</v>
      </c>
      <c r="M487" s="5">
        <f>L487/J487</f>
        <v>0.12335437330928754</v>
      </c>
      <c r="N487" t="str">
        <f>IF(ISNA(VLOOKUP(A487,'Returns Data'!A:A,1,0)),"No","Yes")</f>
        <v>No</v>
      </c>
      <c r="O487" t="s">
        <v>10085</v>
      </c>
      <c r="P487" t="str">
        <f>IFERROR(VLOOKUP(A487,'Ratings Data'!A:C,3,0),"No Rating")</f>
        <v>No Rating</v>
      </c>
      <c r="Q487" t="s">
        <v>10058</v>
      </c>
      <c r="R487" s="5">
        <f t="shared" si="7"/>
        <v>-0.80113568439928273</v>
      </c>
    </row>
    <row r="488" spans="1:18" x14ac:dyDescent="0.3">
      <c r="A488" t="s">
        <v>8061</v>
      </c>
      <c r="B488" s="2">
        <v>45523</v>
      </c>
      <c r="C488" t="s">
        <v>10024</v>
      </c>
      <c r="D488" t="s">
        <v>10029</v>
      </c>
      <c r="E488" t="s">
        <v>10037</v>
      </c>
      <c r="F488">
        <v>16</v>
      </c>
      <c r="G488">
        <v>413.15</v>
      </c>
      <c r="H488">
        <v>301.14</v>
      </c>
      <c r="I488" t="s">
        <v>10039</v>
      </c>
      <c r="J488">
        <f>F488*G488</f>
        <v>6610.4</v>
      </c>
      <c r="K488">
        <f>F488*H488</f>
        <v>4818.24</v>
      </c>
      <c r="L488">
        <f>J488-K488</f>
        <v>1792.1599999999999</v>
      </c>
      <c r="M488" s="5">
        <f>L488/J488</f>
        <v>0.27111218685707372</v>
      </c>
      <c r="N488" t="str">
        <f>IF(ISNA(VLOOKUP(A488,'Returns Data'!A:A,1,0)),"No","Yes")</f>
        <v>No</v>
      </c>
      <c r="O488" t="s">
        <v>10085</v>
      </c>
      <c r="P488" t="str">
        <f>IFERROR(VLOOKUP(A488,'Ratings Data'!A:C,3,0),"No Rating")</f>
        <v>No Rating</v>
      </c>
      <c r="Q488" t="s">
        <v>10058</v>
      </c>
      <c r="R488" s="5">
        <f t="shared" si="7"/>
        <v>38.737902013826265</v>
      </c>
    </row>
    <row r="489" spans="1:18" x14ac:dyDescent="0.3">
      <c r="A489" t="s">
        <v>8206</v>
      </c>
      <c r="B489" s="2">
        <v>45523</v>
      </c>
      <c r="C489" t="s">
        <v>10011</v>
      </c>
      <c r="D489" t="s">
        <v>10029</v>
      </c>
      <c r="E489" t="s">
        <v>10036</v>
      </c>
      <c r="F489">
        <v>20</v>
      </c>
      <c r="G489">
        <v>462.45</v>
      </c>
      <c r="H489">
        <v>342.58</v>
      </c>
      <c r="I489" t="s">
        <v>10040</v>
      </c>
      <c r="J489">
        <f>F489*G489</f>
        <v>9249</v>
      </c>
      <c r="K489">
        <f>F489*H489</f>
        <v>6851.5999999999995</v>
      </c>
      <c r="L489">
        <f>J489-K489</f>
        <v>2397.4000000000005</v>
      </c>
      <c r="M489" s="5">
        <f>L489/J489</f>
        <v>0.25920640069196677</v>
      </c>
      <c r="N489" t="str">
        <f>IF(ISNA(VLOOKUP(A489,'Returns Data'!A:A,1,0)),"No","Yes")</f>
        <v>No</v>
      </c>
      <c r="O489" t="s">
        <v>10085</v>
      </c>
      <c r="P489" t="str">
        <f>IFERROR(VLOOKUP(A489,'Ratings Data'!A:C,3,0),"No Rating")</f>
        <v>No Rating</v>
      </c>
      <c r="Q489" t="s">
        <v>10058</v>
      </c>
      <c r="R489" s="5">
        <f t="shared" si="7"/>
        <v>0.39915890112549929</v>
      </c>
    </row>
    <row r="490" spans="1:18" x14ac:dyDescent="0.3">
      <c r="A490" t="s">
        <v>8343</v>
      </c>
      <c r="B490" s="2">
        <v>45523</v>
      </c>
      <c r="C490" t="s">
        <v>10013</v>
      </c>
      <c r="D490" t="s">
        <v>10030</v>
      </c>
      <c r="E490" t="s">
        <v>10035</v>
      </c>
      <c r="F490">
        <v>2</v>
      </c>
      <c r="G490">
        <v>396.63</v>
      </c>
      <c r="H490">
        <v>273.64999999999998</v>
      </c>
      <c r="I490" t="s">
        <v>10040</v>
      </c>
      <c r="J490">
        <f>F490*G490</f>
        <v>793.26</v>
      </c>
      <c r="K490">
        <f>F490*H490</f>
        <v>547.29999999999995</v>
      </c>
      <c r="L490">
        <f>J490-K490</f>
        <v>245.96000000000004</v>
      </c>
      <c r="M490" s="5">
        <f>L490/J490</f>
        <v>0.31006227466404462</v>
      </c>
      <c r="N490" t="str">
        <f>IF(ISNA(VLOOKUP(A490,'Returns Data'!A:A,1,0)),"No","Yes")</f>
        <v>No</v>
      </c>
      <c r="O490" t="s">
        <v>10085</v>
      </c>
      <c r="P490" t="str">
        <f>IFERROR(VLOOKUP(A490,'Ratings Data'!A:C,3,0),"No Rating")</f>
        <v>No Rating</v>
      </c>
      <c r="Q490" t="s">
        <v>10058</v>
      </c>
      <c r="R490" s="5">
        <f t="shared" si="7"/>
        <v>-0.91423289004216668</v>
      </c>
    </row>
    <row r="491" spans="1:18" x14ac:dyDescent="0.3">
      <c r="A491" t="s">
        <v>9395</v>
      </c>
      <c r="B491" s="2">
        <v>45523</v>
      </c>
      <c r="C491" t="s">
        <v>10026</v>
      </c>
      <c r="D491" t="s">
        <v>10031</v>
      </c>
      <c r="E491" t="s">
        <v>10034</v>
      </c>
      <c r="F491">
        <v>7</v>
      </c>
      <c r="G491">
        <v>442.69</v>
      </c>
      <c r="H491">
        <v>338.6</v>
      </c>
      <c r="I491" t="s">
        <v>10039</v>
      </c>
      <c r="J491">
        <f>F491*G491</f>
        <v>3098.83</v>
      </c>
      <c r="K491">
        <f>F491*H491</f>
        <v>2370.2000000000003</v>
      </c>
      <c r="L491">
        <f>J491-K491</f>
        <v>728.62999999999965</v>
      </c>
      <c r="M491" s="5">
        <f>L491/J491</f>
        <v>0.23513067835279755</v>
      </c>
      <c r="N491" t="str">
        <f>IF(ISNA(VLOOKUP(A491,'Returns Data'!A:A,1,0)),"No","Yes")</f>
        <v>No</v>
      </c>
      <c r="O491" t="s">
        <v>10085</v>
      </c>
      <c r="P491" t="str">
        <f>IFERROR(VLOOKUP(A491,'Ratings Data'!A:C,3,0),"No Rating")</f>
        <v>No Rating</v>
      </c>
      <c r="Q491" t="s">
        <v>10058</v>
      </c>
      <c r="R491" s="5">
        <f t="shared" si="7"/>
        <v>2.9064493356528751</v>
      </c>
    </row>
    <row r="492" spans="1:18" x14ac:dyDescent="0.3">
      <c r="A492" t="s">
        <v>883</v>
      </c>
      <c r="B492" s="2">
        <v>45524</v>
      </c>
      <c r="C492" t="s">
        <v>10028</v>
      </c>
      <c r="D492" t="s">
        <v>10032</v>
      </c>
      <c r="E492" t="s">
        <v>10035</v>
      </c>
      <c r="F492">
        <v>10</v>
      </c>
      <c r="G492">
        <v>306.89999999999998</v>
      </c>
      <c r="H492">
        <v>198.38</v>
      </c>
      <c r="I492" t="s">
        <v>10040</v>
      </c>
      <c r="J492">
        <f>F492*G492</f>
        <v>3069</v>
      </c>
      <c r="K492">
        <f>F492*H492</f>
        <v>1983.8</v>
      </c>
      <c r="L492">
        <f>J492-K492</f>
        <v>1085.2</v>
      </c>
      <c r="M492" s="5">
        <f>L492/J492</f>
        <v>0.35360052134245684</v>
      </c>
      <c r="N492" t="str">
        <f>IF(ISNA(VLOOKUP(A492,'Returns Data'!A:A,1,0)),"No","Yes")</f>
        <v>No</v>
      </c>
      <c r="O492" t="s">
        <v>10085</v>
      </c>
      <c r="P492" t="str">
        <f>IFERROR(VLOOKUP(A492,'Ratings Data'!A:C,3,0),"No Rating")</f>
        <v>No Rating</v>
      </c>
      <c r="Q492" t="s">
        <v>10058</v>
      </c>
      <c r="R492" s="5">
        <f t="shared" si="7"/>
        <v>-9.6262137645498225E-3</v>
      </c>
    </row>
    <row r="493" spans="1:18" x14ac:dyDescent="0.3">
      <c r="A493" t="s">
        <v>1117</v>
      </c>
      <c r="B493" s="2">
        <v>45524</v>
      </c>
      <c r="C493" t="s">
        <v>10016</v>
      </c>
      <c r="D493" t="s">
        <v>10032</v>
      </c>
      <c r="E493" t="s">
        <v>10035</v>
      </c>
      <c r="F493">
        <v>3</v>
      </c>
      <c r="G493">
        <v>388.19</v>
      </c>
      <c r="H493">
        <v>258.29000000000002</v>
      </c>
      <c r="I493" t="s">
        <v>10040</v>
      </c>
      <c r="J493">
        <f>F493*G493</f>
        <v>1164.57</v>
      </c>
      <c r="K493">
        <f>F493*H493</f>
        <v>774.87000000000012</v>
      </c>
      <c r="L493">
        <f>J493-K493</f>
        <v>389.69999999999982</v>
      </c>
      <c r="M493" s="5">
        <f>L493/J493</f>
        <v>0.33462994925165496</v>
      </c>
      <c r="N493" t="str">
        <f>IF(ISNA(VLOOKUP(A493,'Returns Data'!A:A,1,0)),"No","Yes")</f>
        <v>No</v>
      </c>
      <c r="O493" t="s">
        <v>10085</v>
      </c>
      <c r="P493" t="str">
        <f>IFERROR(VLOOKUP(A493,'Ratings Data'!A:C,3,0),"No Rating")</f>
        <v>No Rating</v>
      </c>
      <c r="Q493" t="s">
        <v>10058</v>
      </c>
      <c r="R493" s="5">
        <f t="shared" si="7"/>
        <v>-0.62053763440860221</v>
      </c>
    </row>
    <row r="494" spans="1:18" x14ac:dyDescent="0.3">
      <c r="A494" t="s">
        <v>1631</v>
      </c>
      <c r="B494" s="2">
        <v>45524</v>
      </c>
      <c r="C494" t="s">
        <v>10024</v>
      </c>
      <c r="D494" t="s">
        <v>10029</v>
      </c>
      <c r="E494" t="s">
        <v>10037</v>
      </c>
      <c r="F494">
        <v>2</v>
      </c>
      <c r="G494">
        <v>128.58000000000001</v>
      </c>
      <c r="H494">
        <v>79.760000000000005</v>
      </c>
      <c r="I494" t="s">
        <v>10039</v>
      </c>
      <c r="J494">
        <f>F494*G494</f>
        <v>257.16000000000003</v>
      </c>
      <c r="K494">
        <f>F494*H494</f>
        <v>159.52000000000001</v>
      </c>
      <c r="L494">
        <f>J494-K494</f>
        <v>97.640000000000015</v>
      </c>
      <c r="M494" s="5">
        <f>L494/J494</f>
        <v>0.37968579872452951</v>
      </c>
      <c r="N494" t="str">
        <f>IF(ISNA(VLOOKUP(A494,'Returns Data'!A:A,1,0)),"No","Yes")</f>
        <v>No</v>
      </c>
      <c r="O494" t="s">
        <v>10085</v>
      </c>
      <c r="P494" t="str">
        <f>IFERROR(VLOOKUP(A494,'Ratings Data'!A:C,3,0),"No Rating")</f>
        <v>No Rating</v>
      </c>
      <c r="Q494" t="s">
        <v>10058</v>
      </c>
      <c r="R494" s="5">
        <f t="shared" si="7"/>
        <v>-0.77918029830752977</v>
      </c>
    </row>
    <row r="495" spans="1:18" x14ac:dyDescent="0.3">
      <c r="A495" t="s">
        <v>1718</v>
      </c>
      <c r="B495" s="2">
        <v>45524</v>
      </c>
      <c r="C495" t="s">
        <v>10017</v>
      </c>
      <c r="D495" t="s">
        <v>10032</v>
      </c>
      <c r="E495" t="s">
        <v>10036</v>
      </c>
      <c r="F495">
        <v>2</v>
      </c>
      <c r="G495">
        <v>123.02</v>
      </c>
      <c r="H495">
        <v>99.1</v>
      </c>
      <c r="I495" t="s">
        <v>10040</v>
      </c>
      <c r="J495">
        <f>F495*G495</f>
        <v>246.04</v>
      </c>
      <c r="K495">
        <f>F495*H495</f>
        <v>198.2</v>
      </c>
      <c r="L495">
        <f>J495-K495</f>
        <v>47.84</v>
      </c>
      <c r="M495" s="5">
        <f>L495/J495</f>
        <v>0.19443992846691596</v>
      </c>
      <c r="N495" t="str">
        <f>IF(ISNA(VLOOKUP(A495,'Returns Data'!A:A,1,0)),"No","Yes")</f>
        <v>No</v>
      </c>
      <c r="O495" t="s">
        <v>10085</v>
      </c>
      <c r="P495" t="str">
        <f>IFERROR(VLOOKUP(A495,'Ratings Data'!A:C,3,0),"No Rating")</f>
        <v>No Rating</v>
      </c>
      <c r="Q495" t="s">
        <v>10058</v>
      </c>
      <c r="R495" s="5">
        <f t="shared" si="7"/>
        <v>-4.3241561673666322E-2</v>
      </c>
    </row>
    <row r="496" spans="1:18" x14ac:dyDescent="0.3">
      <c r="A496" t="s">
        <v>1872</v>
      </c>
      <c r="B496" s="2">
        <v>45524</v>
      </c>
      <c r="C496" t="s">
        <v>10020</v>
      </c>
      <c r="D496" t="s">
        <v>10030</v>
      </c>
      <c r="E496" t="s">
        <v>10037</v>
      </c>
      <c r="F496">
        <v>9</v>
      </c>
      <c r="G496">
        <v>44.33</v>
      </c>
      <c r="H496">
        <v>31.24</v>
      </c>
      <c r="I496" t="s">
        <v>10039</v>
      </c>
      <c r="J496">
        <f>F496*G496</f>
        <v>398.96999999999997</v>
      </c>
      <c r="K496">
        <f>F496*H496</f>
        <v>281.15999999999997</v>
      </c>
      <c r="L496">
        <f>J496-K496</f>
        <v>117.81</v>
      </c>
      <c r="M496" s="5">
        <f>L496/J496</f>
        <v>0.29528535980148884</v>
      </c>
      <c r="N496" t="str">
        <f>IF(ISNA(VLOOKUP(A496,'Returns Data'!A:A,1,0)),"No","Yes")</f>
        <v>No</v>
      </c>
      <c r="O496" t="s">
        <v>10085</v>
      </c>
      <c r="P496" t="str">
        <f>IFERROR(VLOOKUP(A496,'Ratings Data'!A:C,3,0),"No Rating")</f>
        <v>No Rating</v>
      </c>
      <c r="Q496" t="s">
        <v>10058</v>
      </c>
      <c r="R496" s="5">
        <f t="shared" si="7"/>
        <v>0.62156559908957887</v>
      </c>
    </row>
    <row r="497" spans="1:18" x14ac:dyDescent="0.3">
      <c r="A497" t="s">
        <v>2511</v>
      </c>
      <c r="B497" s="2">
        <v>45524</v>
      </c>
      <c r="C497" t="s">
        <v>10009</v>
      </c>
      <c r="D497" t="s">
        <v>10029</v>
      </c>
      <c r="E497" t="s">
        <v>10034</v>
      </c>
      <c r="F497">
        <v>2</v>
      </c>
      <c r="G497">
        <v>171.51</v>
      </c>
      <c r="H497">
        <v>115.69</v>
      </c>
      <c r="I497" t="s">
        <v>10039</v>
      </c>
      <c r="J497">
        <f>F497*G497</f>
        <v>343.02</v>
      </c>
      <c r="K497">
        <f>F497*H497</f>
        <v>231.38</v>
      </c>
      <c r="L497">
        <f>J497-K497</f>
        <v>111.63999999999999</v>
      </c>
      <c r="M497" s="5">
        <f>L497/J497</f>
        <v>0.32546207218237999</v>
      </c>
      <c r="N497" t="str">
        <f>IF(ISNA(VLOOKUP(A497,'Returns Data'!A:A,1,0)),"No","Yes")</f>
        <v>No</v>
      </c>
      <c r="O497" t="s">
        <v>10085</v>
      </c>
      <c r="P497" t="str">
        <f>IFERROR(VLOOKUP(A497,'Ratings Data'!A:C,3,0),"No Rating")</f>
        <v>No Rating</v>
      </c>
      <c r="Q497" t="s">
        <v>10058</v>
      </c>
      <c r="R497" s="5">
        <f t="shared" si="7"/>
        <v>-0.14023610797804345</v>
      </c>
    </row>
    <row r="498" spans="1:18" x14ac:dyDescent="0.3">
      <c r="A498" t="s">
        <v>2648</v>
      </c>
      <c r="B498" s="2">
        <v>45524</v>
      </c>
      <c r="C498" t="s">
        <v>10021</v>
      </c>
      <c r="D498" t="s">
        <v>10031</v>
      </c>
      <c r="E498" t="s">
        <v>10037</v>
      </c>
      <c r="F498">
        <v>14</v>
      </c>
      <c r="G498">
        <v>119.52</v>
      </c>
      <c r="H498">
        <v>77.510000000000005</v>
      </c>
      <c r="I498" t="s">
        <v>10039</v>
      </c>
      <c r="J498">
        <f>F498*G498</f>
        <v>1673.28</v>
      </c>
      <c r="K498">
        <f>F498*H498</f>
        <v>1085.1400000000001</v>
      </c>
      <c r="L498">
        <f>J498-K498</f>
        <v>588.13999999999987</v>
      </c>
      <c r="M498" s="5">
        <f>L498/J498</f>
        <v>0.35148929049531452</v>
      </c>
      <c r="N498" t="str">
        <f>IF(ISNA(VLOOKUP(A498,'Returns Data'!A:A,1,0)),"No","Yes")</f>
        <v>Yes</v>
      </c>
      <c r="O498" t="str">
        <f>IFERROR(VLOOKUP(A498,'Returns Data'!A:E,5,0),"No Returns")</f>
        <v>Late Delivery</v>
      </c>
      <c r="P498" t="str">
        <f>IFERROR(VLOOKUP(A498,'Ratings Data'!A:C,3,0),"No Rating")</f>
        <v>No Rating</v>
      </c>
      <c r="Q498" t="s">
        <v>10058</v>
      </c>
      <c r="R498" s="5">
        <f t="shared" si="7"/>
        <v>3.878082910617457</v>
      </c>
    </row>
    <row r="499" spans="1:18" x14ac:dyDescent="0.3">
      <c r="A499" t="s">
        <v>2748</v>
      </c>
      <c r="B499" s="2">
        <v>45524</v>
      </c>
      <c r="C499" t="s">
        <v>10015</v>
      </c>
      <c r="D499" t="s">
        <v>10031</v>
      </c>
      <c r="E499" t="s">
        <v>10036</v>
      </c>
      <c r="F499">
        <v>18</v>
      </c>
      <c r="G499">
        <v>138.47999999999999</v>
      </c>
      <c r="H499">
        <v>122.91</v>
      </c>
      <c r="I499" t="s">
        <v>10040</v>
      </c>
      <c r="J499">
        <f>F499*G499</f>
        <v>2492.64</v>
      </c>
      <c r="K499">
        <f>F499*H499</f>
        <v>2212.38</v>
      </c>
      <c r="L499">
        <f>J499-K499</f>
        <v>280.25999999999976</v>
      </c>
      <c r="M499" s="5">
        <f>L499/J499</f>
        <v>0.11243500866551118</v>
      </c>
      <c r="N499" t="str">
        <f>IF(ISNA(VLOOKUP(A499,'Returns Data'!A:A,1,0)),"No","Yes")</f>
        <v>No</v>
      </c>
      <c r="O499" t="s">
        <v>10085</v>
      </c>
      <c r="P499" t="str">
        <f>IFERROR(VLOOKUP(A499,'Ratings Data'!A:C,3,0),"No Rating")</f>
        <v>No Rating</v>
      </c>
      <c r="Q499" t="s">
        <v>10058</v>
      </c>
      <c r="R499" s="5">
        <f t="shared" si="7"/>
        <v>0.48967297762478479</v>
      </c>
    </row>
    <row r="500" spans="1:18" x14ac:dyDescent="0.3">
      <c r="A500" t="s">
        <v>2986</v>
      </c>
      <c r="B500" s="2">
        <v>45524</v>
      </c>
      <c r="C500" t="s">
        <v>10026</v>
      </c>
      <c r="D500" t="s">
        <v>10031</v>
      </c>
      <c r="E500" t="s">
        <v>10037</v>
      </c>
      <c r="F500">
        <v>13</v>
      </c>
      <c r="G500">
        <v>87.03</v>
      </c>
      <c r="H500">
        <v>52.36</v>
      </c>
      <c r="I500" t="s">
        <v>10040</v>
      </c>
      <c r="J500">
        <f>F500*G500</f>
        <v>1131.3900000000001</v>
      </c>
      <c r="K500">
        <f>F500*H500</f>
        <v>680.68</v>
      </c>
      <c r="L500">
        <f>J500-K500</f>
        <v>450.71000000000015</v>
      </c>
      <c r="M500" s="5">
        <f>L500/J500</f>
        <v>0.39836837871998171</v>
      </c>
      <c r="N500" t="str">
        <f>IF(ISNA(VLOOKUP(A500,'Returns Data'!A:A,1,0)),"No","Yes")</f>
        <v>Yes</v>
      </c>
      <c r="O500" t="str">
        <f>IFERROR(VLOOKUP(A500,'Returns Data'!A:E,5,0),"No Returns")</f>
        <v>Wrong Product</v>
      </c>
      <c r="P500" t="str">
        <f>IFERROR(VLOOKUP(A500,'Ratings Data'!A:C,3,0),"No Rating")</f>
        <v>No Rating</v>
      </c>
      <c r="Q500" t="s">
        <v>10058</v>
      </c>
      <c r="R500" s="5">
        <f t="shared" si="7"/>
        <v>-0.54610774119006344</v>
      </c>
    </row>
    <row r="501" spans="1:18" x14ac:dyDescent="0.3">
      <c r="A501" t="s">
        <v>3067</v>
      </c>
      <c r="B501" s="2">
        <v>45524</v>
      </c>
      <c r="C501" t="s">
        <v>10013</v>
      </c>
      <c r="D501" t="s">
        <v>10030</v>
      </c>
      <c r="E501" t="s">
        <v>10037</v>
      </c>
      <c r="F501">
        <v>2</v>
      </c>
      <c r="G501">
        <v>241.18</v>
      </c>
      <c r="H501">
        <v>212.44</v>
      </c>
      <c r="I501" t="s">
        <v>10039</v>
      </c>
      <c r="J501">
        <f>F501*G501</f>
        <v>482.36</v>
      </c>
      <c r="K501">
        <f>F501*H501</f>
        <v>424.88</v>
      </c>
      <c r="L501">
        <f>J501-K501</f>
        <v>57.480000000000018</v>
      </c>
      <c r="M501" s="5">
        <f>L501/J501</f>
        <v>0.11916410979351526</v>
      </c>
      <c r="N501" t="str">
        <f>IF(ISNA(VLOOKUP(A501,'Returns Data'!A:A,1,0)),"No","Yes")</f>
        <v>No</v>
      </c>
      <c r="O501" t="s">
        <v>10085</v>
      </c>
      <c r="P501" t="str">
        <f>IFERROR(VLOOKUP(A501,'Ratings Data'!A:C,3,0),"No Rating")</f>
        <v>No Rating</v>
      </c>
      <c r="Q501" t="s">
        <v>10058</v>
      </c>
      <c r="R501" s="5">
        <f t="shared" si="7"/>
        <v>-0.573657182757493</v>
      </c>
    </row>
    <row r="502" spans="1:18" x14ac:dyDescent="0.3">
      <c r="A502" t="s">
        <v>3740</v>
      </c>
      <c r="B502" s="2">
        <v>45524</v>
      </c>
      <c r="C502" t="s">
        <v>10010</v>
      </c>
      <c r="D502" t="s">
        <v>10029</v>
      </c>
      <c r="E502" t="s">
        <v>10037</v>
      </c>
      <c r="F502">
        <v>2</v>
      </c>
      <c r="G502">
        <v>100.4</v>
      </c>
      <c r="H502">
        <v>85.36</v>
      </c>
      <c r="I502" t="s">
        <v>10039</v>
      </c>
      <c r="J502">
        <f>F502*G502</f>
        <v>200.8</v>
      </c>
      <c r="K502">
        <f>F502*H502</f>
        <v>170.72</v>
      </c>
      <c r="L502">
        <f>J502-K502</f>
        <v>30.080000000000013</v>
      </c>
      <c r="M502" s="5">
        <f>L502/J502</f>
        <v>0.14980079681274905</v>
      </c>
      <c r="N502" t="str">
        <f>IF(ISNA(VLOOKUP(A502,'Returns Data'!A:A,1,0)),"No","Yes")</f>
        <v>No</v>
      </c>
      <c r="O502" t="s">
        <v>10085</v>
      </c>
      <c r="P502" t="str">
        <f>IFERROR(VLOOKUP(A502,'Ratings Data'!A:C,3,0),"No Rating")</f>
        <v>No Rating</v>
      </c>
      <c r="Q502" t="s">
        <v>10058</v>
      </c>
      <c r="R502" s="5">
        <f t="shared" si="7"/>
        <v>-0.58371340907206237</v>
      </c>
    </row>
    <row r="503" spans="1:18" x14ac:dyDescent="0.3">
      <c r="A503" t="s">
        <v>3758</v>
      </c>
      <c r="B503" s="2">
        <v>45524</v>
      </c>
      <c r="C503" t="s">
        <v>10019</v>
      </c>
      <c r="D503" t="s">
        <v>10031</v>
      </c>
      <c r="E503" t="s">
        <v>10034</v>
      </c>
      <c r="F503">
        <v>7</v>
      </c>
      <c r="G503">
        <v>84.13</v>
      </c>
      <c r="H503">
        <v>60.72</v>
      </c>
      <c r="I503" t="s">
        <v>10039</v>
      </c>
      <c r="J503">
        <f>F503*G503</f>
        <v>588.91</v>
      </c>
      <c r="K503">
        <f>F503*H503</f>
        <v>425.03999999999996</v>
      </c>
      <c r="L503">
        <f>J503-K503</f>
        <v>163.87</v>
      </c>
      <c r="M503" s="5">
        <f>L503/J503</f>
        <v>0.27825983596814458</v>
      </c>
      <c r="N503" t="str">
        <f>IF(ISNA(VLOOKUP(A503,'Returns Data'!A:A,1,0)),"No","Yes")</f>
        <v>No</v>
      </c>
      <c r="O503" t="s">
        <v>10085</v>
      </c>
      <c r="P503" t="str">
        <f>IFERROR(VLOOKUP(A503,'Ratings Data'!A:C,3,0),"No Rating")</f>
        <v>No Rating</v>
      </c>
      <c r="Q503" t="s">
        <v>10058</v>
      </c>
      <c r="R503" s="5">
        <f t="shared" si="7"/>
        <v>1.9328187250996012</v>
      </c>
    </row>
    <row r="504" spans="1:18" x14ac:dyDescent="0.3">
      <c r="A504" t="s">
        <v>3767</v>
      </c>
      <c r="B504" s="2">
        <v>45524</v>
      </c>
      <c r="C504" t="s">
        <v>10010</v>
      </c>
      <c r="D504" t="s">
        <v>10029</v>
      </c>
      <c r="E504" t="s">
        <v>10037</v>
      </c>
      <c r="F504">
        <v>12</v>
      </c>
      <c r="G504">
        <v>406.36</v>
      </c>
      <c r="H504">
        <v>316.76</v>
      </c>
      <c r="I504" t="s">
        <v>10040</v>
      </c>
      <c r="J504">
        <f>F504*G504</f>
        <v>4876.32</v>
      </c>
      <c r="K504">
        <f>F504*H504</f>
        <v>3801.12</v>
      </c>
      <c r="L504">
        <f>J504-K504</f>
        <v>1075.1999999999998</v>
      </c>
      <c r="M504" s="5">
        <f>L504/J504</f>
        <v>0.22049414312432325</v>
      </c>
      <c r="N504" t="str">
        <f>IF(ISNA(VLOOKUP(A504,'Returns Data'!A:A,1,0)),"No","Yes")</f>
        <v>No</v>
      </c>
      <c r="O504" t="s">
        <v>10085</v>
      </c>
      <c r="P504" t="str">
        <f>IFERROR(VLOOKUP(A504,'Ratings Data'!A:C,3,0),"No Rating")</f>
        <v>No Rating</v>
      </c>
      <c r="Q504" t="s">
        <v>10058</v>
      </c>
      <c r="R504" s="5">
        <f t="shared" si="7"/>
        <v>7.2802465571988932</v>
      </c>
    </row>
    <row r="505" spans="1:18" x14ac:dyDescent="0.3">
      <c r="A505" t="s">
        <v>4054</v>
      </c>
      <c r="B505" s="2">
        <v>45524</v>
      </c>
      <c r="C505" t="s">
        <v>10028</v>
      </c>
      <c r="D505" t="s">
        <v>10032</v>
      </c>
      <c r="E505" t="s">
        <v>10035</v>
      </c>
      <c r="F505">
        <v>5</v>
      </c>
      <c r="G505">
        <v>235.11</v>
      </c>
      <c r="H505">
        <v>190.96</v>
      </c>
      <c r="I505" t="s">
        <v>10039</v>
      </c>
      <c r="J505">
        <f>F505*G505</f>
        <v>1175.5500000000002</v>
      </c>
      <c r="K505">
        <f>F505*H505</f>
        <v>954.80000000000007</v>
      </c>
      <c r="L505">
        <f>J505-K505</f>
        <v>220.75000000000011</v>
      </c>
      <c r="M505" s="5">
        <f>L505/J505</f>
        <v>0.18778444132533714</v>
      </c>
      <c r="N505" t="str">
        <f>IF(ISNA(VLOOKUP(A505,'Returns Data'!A:A,1,0)),"No","Yes")</f>
        <v>No</v>
      </c>
      <c r="O505" t="s">
        <v>10085</v>
      </c>
      <c r="P505" t="str">
        <f>IFERROR(VLOOKUP(A505,'Ratings Data'!A:C,3,0),"No Rating")</f>
        <v>No Rating</v>
      </c>
      <c r="Q505" t="s">
        <v>10058</v>
      </c>
      <c r="R505" s="5">
        <f t="shared" si="7"/>
        <v>-0.75892681366276205</v>
      </c>
    </row>
    <row r="506" spans="1:18" x14ac:dyDescent="0.3">
      <c r="A506" t="s">
        <v>4469</v>
      </c>
      <c r="B506" s="2">
        <v>45524</v>
      </c>
      <c r="C506" t="s">
        <v>10014</v>
      </c>
      <c r="D506" t="s">
        <v>10030</v>
      </c>
      <c r="E506" t="s">
        <v>10036</v>
      </c>
      <c r="F506">
        <v>20</v>
      </c>
      <c r="G506">
        <v>302.76</v>
      </c>
      <c r="H506">
        <v>259.64999999999998</v>
      </c>
      <c r="I506" t="s">
        <v>10039</v>
      </c>
      <c r="J506">
        <f>F506*G506</f>
        <v>6055.2</v>
      </c>
      <c r="K506">
        <f>F506*H506</f>
        <v>5193</v>
      </c>
      <c r="L506">
        <f>J506-K506</f>
        <v>862.19999999999982</v>
      </c>
      <c r="M506" s="5">
        <f>L506/J506</f>
        <v>0.1423900118906064</v>
      </c>
      <c r="N506" t="str">
        <f>IF(ISNA(VLOOKUP(A506,'Returns Data'!A:A,1,0)),"No","Yes")</f>
        <v>No</v>
      </c>
      <c r="O506" t="s">
        <v>10085</v>
      </c>
      <c r="P506" t="str">
        <f>IFERROR(VLOOKUP(A506,'Ratings Data'!A:C,3,0),"No Rating")</f>
        <v>No Rating</v>
      </c>
      <c r="Q506" t="s">
        <v>10058</v>
      </c>
      <c r="R506" s="5">
        <f t="shared" si="7"/>
        <v>4.1509506188592562</v>
      </c>
    </row>
    <row r="507" spans="1:18" x14ac:dyDescent="0.3">
      <c r="A507" t="s">
        <v>4757</v>
      </c>
      <c r="B507" s="2">
        <v>45524</v>
      </c>
      <c r="C507" t="s">
        <v>10024</v>
      </c>
      <c r="D507" t="s">
        <v>10029</v>
      </c>
      <c r="E507" t="s">
        <v>10034</v>
      </c>
      <c r="F507">
        <v>5</v>
      </c>
      <c r="G507">
        <v>326.58</v>
      </c>
      <c r="H507">
        <v>269.81</v>
      </c>
      <c r="I507" t="s">
        <v>10040</v>
      </c>
      <c r="J507">
        <f>F507*G507</f>
        <v>1632.8999999999999</v>
      </c>
      <c r="K507">
        <f>F507*H507</f>
        <v>1349.05</v>
      </c>
      <c r="L507">
        <f>J507-K507</f>
        <v>283.84999999999991</v>
      </c>
      <c r="M507" s="5">
        <f>L507/J507</f>
        <v>0.17383183293526849</v>
      </c>
      <c r="N507" t="str">
        <f>IF(ISNA(VLOOKUP(A507,'Returns Data'!A:A,1,0)),"No","Yes")</f>
        <v>No</v>
      </c>
      <c r="O507" t="s">
        <v>10085</v>
      </c>
      <c r="P507" t="str">
        <f>IFERROR(VLOOKUP(A507,'Ratings Data'!A:C,3,0),"No Rating")</f>
        <v>No Rating</v>
      </c>
      <c r="Q507" t="s">
        <v>10058</v>
      </c>
      <c r="R507" s="5">
        <f t="shared" si="7"/>
        <v>-0.73033095521204916</v>
      </c>
    </row>
    <row r="508" spans="1:18" x14ac:dyDescent="0.3">
      <c r="A508" t="s">
        <v>4833</v>
      </c>
      <c r="B508" s="2">
        <v>45524</v>
      </c>
      <c r="C508" t="s">
        <v>10014</v>
      </c>
      <c r="D508" t="s">
        <v>10030</v>
      </c>
      <c r="E508" t="s">
        <v>10034</v>
      </c>
      <c r="F508">
        <v>13</v>
      </c>
      <c r="G508">
        <v>429.41</v>
      </c>
      <c r="H508">
        <v>299.26</v>
      </c>
      <c r="I508" t="s">
        <v>10039</v>
      </c>
      <c r="J508">
        <f>F508*G508</f>
        <v>5582.33</v>
      </c>
      <c r="K508">
        <f>F508*H508</f>
        <v>3890.38</v>
      </c>
      <c r="L508">
        <f>J508-K508</f>
        <v>1691.9499999999998</v>
      </c>
      <c r="M508" s="5">
        <f>L508/J508</f>
        <v>0.30309028667241095</v>
      </c>
      <c r="N508" t="str">
        <f>IF(ISNA(VLOOKUP(A508,'Returns Data'!A:A,1,0)),"No","Yes")</f>
        <v>No</v>
      </c>
      <c r="O508" t="s">
        <v>10085</v>
      </c>
      <c r="P508" t="str">
        <f>IFERROR(VLOOKUP(A508,'Ratings Data'!A:C,3,0),"No Rating")</f>
        <v>No Rating</v>
      </c>
      <c r="Q508" t="s">
        <v>10058</v>
      </c>
      <c r="R508" s="5">
        <f t="shared" si="7"/>
        <v>2.4186600526670343</v>
      </c>
    </row>
    <row r="509" spans="1:18" x14ac:dyDescent="0.3">
      <c r="A509" t="s">
        <v>5992</v>
      </c>
      <c r="B509" s="2">
        <v>45524</v>
      </c>
      <c r="C509" t="s">
        <v>10020</v>
      </c>
      <c r="D509" t="s">
        <v>10030</v>
      </c>
      <c r="E509" t="s">
        <v>10035</v>
      </c>
      <c r="F509">
        <v>18</v>
      </c>
      <c r="G509">
        <v>10.039999999999999</v>
      </c>
      <c r="H509">
        <v>7.62</v>
      </c>
      <c r="I509" t="s">
        <v>10040</v>
      </c>
      <c r="J509">
        <f>F509*G509</f>
        <v>180.71999999999997</v>
      </c>
      <c r="K509">
        <f>F509*H509</f>
        <v>137.16</v>
      </c>
      <c r="L509">
        <f>J509-K509</f>
        <v>43.559999999999974</v>
      </c>
      <c r="M509" s="5">
        <f>L509/J509</f>
        <v>0.24103585657370508</v>
      </c>
      <c r="N509" t="str">
        <f>IF(ISNA(VLOOKUP(A509,'Returns Data'!A:A,1,0)),"No","Yes")</f>
        <v>No</v>
      </c>
      <c r="O509" t="s">
        <v>10085</v>
      </c>
      <c r="P509" t="str">
        <f>IFERROR(VLOOKUP(A509,'Ratings Data'!A:C,3,0),"No Rating")</f>
        <v>No Rating</v>
      </c>
      <c r="Q509" t="s">
        <v>10058</v>
      </c>
      <c r="R509" s="5">
        <f t="shared" si="7"/>
        <v>-0.96762642122554554</v>
      </c>
    </row>
    <row r="510" spans="1:18" x14ac:dyDescent="0.3">
      <c r="A510" t="s">
        <v>5996</v>
      </c>
      <c r="B510" s="2">
        <v>45524</v>
      </c>
      <c r="C510" t="s">
        <v>10021</v>
      </c>
      <c r="D510" t="s">
        <v>10031</v>
      </c>
      <c r="E510" t="s">
        <v>10037</v>
      </c>
      <c r="F510">
        <v>17</v>
      </c>
      <c r="G510">
        <v>75.12</v>
      </c>
      <c r="H510">
        <v>67.489999999999995</v>
      </c>
      <c r="I510" t="s">
        <v>10040</v>
      </c>
      <c r="J510">
        <f>F510*G510</f>
        <v>1277.04</v>
      </c>
      <c r="K510">
        <f>F510*H510</f>
        <v>1147.33</v>
      </c>
      <c r="L510">
        <f>J510-K510</f>
        <v>129.71000000000004</v>
      </c>
      <c r="M510" s="5">
        <f>L510/J510</f>
        <v>0.10157082002129929</v>
      </c>
      <c r="N510" t="str">
        <f>IF(ISNA(VLOOKUP(A510,'Returns Data'!A:A,1,0)),"No","Yes")</f>
        <v>No</v>
      </c>
      <c r="O510" t="s">
        <v>10085</v>
      </c>
      <c r="P510" t="str">
        <f>IFERROR(VLOOKUP(A510,'Ratings Data'!A:C,3,0),"No Rating")</f>
        <v>No Rating</v>
      </c>
      <c r="Q510" t="s">
        <v>10058</v>
      </c>
      <c r="R510" s="5">
        <f t="shared" si="7"/>
        <v>6.0664010624169995</v>
      </c>
    </row>
    <row r="511" spans="1:18" x14ac:dyDescent="0.3">
      <c r="A511" t="s">
        <v>6045</v>
      </c>
      <c r="B511" s="2">
        <v>45524</v>
      </c>
      <c r="C511" t="s">
        <v>10016</v>
      </c>
      <c r="D511" t="s">
        <v>10032</v>
      </c>
      <c r="E511" t="s">
        <v>10038</v>
      </c>
      <c r="F511">
        <v>13</v>
      </c>
      <c r="G511">
        <v>73.650000000000006</v>
      </c>
      <c r="H511">
        <v>59.03</v>
      </c>
      <c r="I511" t="s">
        <v>10039</v>
      </c>
      <c r="J511">
        <f>F511*G511</f>
        <v>957.45</v>
      </c>
      <c r="K511">
        <f>F511*H511</f>
        <v>767.39</v>
      </c>
      <c r="L511">
        <f>J511-K511</f>
        <v>190.06000000000006</v>
      </c>
      <c r="M511" s="5">
        <f>L511/J511</f>
        <v>0.19850644942294643</v>
      </c>
      <c r="N511" t="str">
        <f>IF(ISNA(VLOOKUP(A511,'Returns Data'!A:A,1,0)),"No","Yes")</f>
        <v>No</v>
      </c>
      <c r="O511" t="s">
        <v>10085</v>
      </c>
      <c r="P511" t="str">
        <f>IFERROR(VLOOKUP(A511,'Ratings Data'!A:C,3,0),"No Rating")</f>
        <v>No Rating</v>
      </c>
      <c r="Q511" t="s">
        <v>10058</v>
      </c>
      <c r="R511" s="5">
        <f t="shared" si="7"/>
        <v>-0.25025841007329441</v>
      </c>
    </row>
    <row r="512" spans="1:18" x14ac:dyDescent="0.3">
      <c r="A512" t="s">
        <v>6112</v>
      </c>
      <c r="B512" s="2">
        <v>45524</v>
      </c>
      <c r="C512" t="s">
        <v>10028</v>
      </c>
      <c r="D512" t="s">
        <v>10032</v>
      </c>
      <c r="E512" t="s">
        <v>10037</v>
      </c>
      <c r="F512">
        <v>13</v>
      </c>
      <c r="G512">
        <v>26.21</v>
      </c>
      <c r="H512">
        <v>19.98</v>
      </c>
      <c r="I512" t="s">
        <v>10039</v>
      </c>
      <c r="J512">
        <f>F512*G512</f>
        <v>340.73</v>
      </c>
      <c r="K512">
        <f>F512*H512</f>
        <v>259.74</v>
      </c>
      <c r="L512">
        <f>J512-K512</f>
        <v>80.990000000000009</v>
      </c>
      <c r="M512" s="5">
        <f>L512/J512</f>
        <v>0.23769553605494087</v>
      </c>
      <c r="N512" t="str">
        <f>IF(ISNA(VLOOKUP(A512,'Returns Data'!A:A,1,0)),"No","Yes")</f>
        <v>No</v>
      </c>
      <c r="O512" t="s">
        <v>10085</v>
      </c>
      <c r="P512" t="str">
        <f>IFERROR(VLOOKUP(A512,'Ratings Data'!A:C,3,0),"No Rating")</f>
        <v>No Rating</v>
      </c>
      <c r="Q512" t="s">
        <v>10058</v>
      </c>
      <c r="R512" s="5">
        <f t="shared" si="7"/>
        <v>-0.64412763068567547</v>
      </c>
    </row>
    <row r="513" spans="1:18" x14ac:dyDescent="0.3">
      <c r="A513" t="s">
        <v>6165</v>
      </c>
      <c r="B513" s="2">
        <v>45524</v>
      </c>
      <c r="C513" t="s">
        <v>10012</v>
      </c>
      <c r="D513" t="s">
        <v>10030</v>
      </c>
      <c r="E513" t="s">
        <v>10036</v>
      </c>
      <c r="F513">
        <v>8</v>
      </c>
      <c r="G513">
        <v>214.01</v>
      </c>
      <c r="H513">
        <v>160.12</v>
      </c>
      <c r="I513" t="s">
        <v>10040</v>
      </c>
      <c r="J513">
        <f>F513*G513</f>
        <v>1712.08</v>
      </c>
      <c r="K513">
        <f>F513*H513</f>
        <v>1280.96</v>
      </c>
      <c r="L513">
        <f>J513-K513</f>
        <v>431.11999999999989</v>
      </c>
      <c r="M513" s="5">
        <f>L513/J513</f>
        <v>0.25181066305312833</v>
      </c>
      <c r="N513" t="str">
        <f>IF(ISNA(VLOOKUP(A513,'Returns Data'!A:A,1,0)),"No","Yes")</f>
        <v>No</v>
      </c>
      <c r="O513" t="s">
        <v>10085</v>
      </c>
      <c r="P513" t="str">
        <f>IFERROR(VLOOKUP(A513,'Ratings Data'!A:C,3,0),"No Rating")</f>
        <v>No Rating</v>
      </c>
      <c r="Q513" t="s">
        <v>10058</v>
      </c>
      <c r="R513" s="5">
        <f t="shared" si="7"/>
        <v>4.0247409972705652</v>
      </c>
    </row>
    <row r="514" spans="1:18" x14ac:dyDescent="0.3">
      <c r="A514" t="s">
        <v>6169</v>
      </c>
      <c r="B514" s="2">
        <v>45524</v>
      </c>
      <c r="C514" t="s">
        <v>10015</v>
      </c>
      <c r="D514" t="s">
        <v>10031</v>
      </c>
      <c r="E514" t="s">
        <v>10035</v>
      </c>
      <c r="F514">
        <v>8</v>
      </c>
      <c r="G514">
        <v>18.68</v>
      </c>
      <c r="H514">
        <v>13.44</v>
      </c>
      <c r="I514" t="s">
        <v>10039</v>
      </c>
      <c r="J514">
        <f>F514*G514</f>
        <v>149.44</v>
      </c>
      <c r="K514">
        <f>F514*H514</f>
        <v>107.52</v>
      </c>
      <c r="L514">
        <f>J514-K514</f>
        <v>41.92</v>
      </c>
      <c r="M514" s="5">
        <f>L514/J514</f>
        <v>0.28051391862955033</v>
      </c>
      <c r="N514" t="str">
        <f>IF(ISNA(VLOOKUP(A514,'Returns Data'!A:A,1,0)),"No","Yes")</f>
        <v>No</v>
      </c>
      <c r="O514" t="s">
        <v>10085</v>
      </c>
      <c r="P514" t="str">
        <f>IFERROR(VLOOKUP(A514,'Ratings Data'!A:C,3,0),"No Rating")</f>
        <v>No Rating</v>
      </c>
      <c r="Q514" t="s">
        <v>10058</v>
      </c>
      <c r="R514" s="5">
        <f t="shared" si="7"/>
        <v>-0.91271435914209609</v>
      </c>
    </row>
    <row r="515" spans="1:18" x14ac:dyDescent="0.3">
      <c r="A515" t="s">
        <v>6509</v>
      </c>
      <c r="B515" s="2">
        <v>45524</v>
      </c>
      <c r="C515" t="s">
        <v>10012</v>
      </c>
      <c r="D515" t="s">
        <v>10030</v>
      </c>
      <c r="E515" t="s">
        <v>10034</v>
      </c>
      <c r="F515">
        <v>9</v>
      </c>
      <c r="G515">
        <v>291.57</v>
      </c>
      <c r="H515">
        <v>226.78</v>
      </c>
      <c r="I515" t="s">
        <v>10040</v>
      </c>
      <c r="J515">
        <f>F515*G515</f>
        <v>2624.13</v>
      </c>
      <c r="K515">
        <f>F515*H515</f>
        <v>2041.02</v>
      </c>
      <c r="L515">
        <f>J515-K515</f>
        <v>583.11000000000013</v>
      </c>
      <c r="M515" s="5">
        <f>L515/J515</f>
        <v>0.2222107898617828</v>
      </c>
      <c r="N515" t="str">
        <f>IF(ISNA(VLOOKUP(A515,'Returns Data'!A:A,1,0)),"No","Yes")</f>
        <v>No</v>
      </c>
      <c r="O515" t="s">
        <v>10085</v>
      </c>
      <c r="P515" t="str">
        <f>IFERROR(VLOOKUP(A515,'Ratings Data'!A:C,3,0),"No Rating")</f>
        <v>No Rating</v>
      </c>
      <c r="Q515" t="s">
        <v>10058</v>
      </c>
      <c r="R515" s="5">
        <f t="shared" si="7"/>
        <v>16.559756423982869</v>
      </c>
    </row>
    <row r="516" spans="1:18" x14ac:dyDescent="0.3">
      <c r="A516" t="s">
        <v>6703</v>
      </c>
      <c r="B516" s="2">
        <v>45524</v>
      </c>
      <c r="C516" t="s">
        <v>10023</v>
      </c>
      <c r="D516" t="s">
        <v>10033</v>
      </c>
      <c r="E516" t="s">
        <v>10035</v>
      </c>
      <c r="F516">
        <v>14</v>
      </c>
      <c r="G516">
        <v>122.12</v>
      </c>
      <c r="H516">
        <v>90.68</v>
      </c>
      <c r="I516" t="s">
        <v>10039</v>
      </c>
      <c r="J516">
        <f>F516*G516</f>
        <v>1709.68</v>
      </c>
      <c r="K516">
        <f>F516*H516</f>
        <v>1269.52</v>
      </c>
      <c r="L516">
        <f>J516-K516</f>
        <v>440.16000000000008</v>
      </c>
      <c r="M516" s="5">
        <f>L516/J516</f>
        <v>0.25745168686537834</v>
      </c>
      <c r="N516" t="str">
        <f>IF(ISNA(VLOOKUP(A516,'Returns Data'!A:A,1,0)),"No","Yes")</f>
        <v>No</v>
      </c>
      <c r="O516" t="s">
        <v>10085</v>
      </c>
      <c r="P516" t="str">
        <f>IFERROR(VLOOKUP(A516,'Ratings Data'!A:C,3,0),"No Rating")</f>
        <v>No Rating</v>
      </c>
      <c r="Q516" t="s">
        <v>10058</v>
      </c>
      <c r="R516" s="5">
        <f t="shared" ref="R516:R579" si="8">(J516-J515)/J515</f>
        <v>-0.34847740012880457</v>
      </c>
    </row>
    <row r="517" spans="1:18" x14ac:dyDescent="0.3">
      <c r="A517" t="s">
        <v>6971</v>
      </c>
      <c r="B517" s="2">
        <v>45524</v>
      </c>
      <c r="C517" t="s">
        <v>10016</v>
      </c>
      <c r="D517" t="s">
        <v>10032</v>
      </c>
      <c r="E517" t="s">
        <v>10037</v>
      </c>
      <c r="F517">
        <v>20</v>
      </c>
      <c r="G517">
        <v>357.22</v>
      </c>
      <c r="H517">
        <v>266.87</v>
      </c>
      <c r="I517" t="s">
        <v>10039</v>
      </c>
      <c r="J517">
        <f>F517*G517</f>
        <v>7144.4000000000005</v>
      </c>
      <c r="K517">
        <f>F517*H517</f>
        <v>5337.4</v>
      </c>
      <c r="L517">
        <f>J517-K517</f>
        <v>1807.0000000000009</v>
      </c>
      <c r="M517" s="5">
        <f>L517/J517</f>
        <v>0.2529253681204861</v>
      </c>
      <c r="N517" t="str">
        <f>IF(ISNA(VLOOKUP(A517,'Returns Data'!A:A,1,0)),"No","Yes")</f>
        <v>No</v>
      </c>
      <c r="O517" t="s">
        <v>10085</v>
      </c>
      <c r="P517" t="str">
        <f>IFERROR(VLOOKUP(A517,'Ratings Data'!A:C,3,0),"No Rating")</f>
        <v>No Rating</v>
      </c>
      <c r="Q517" t="s">
        <v>10058</v>
      </c>
      <c r="R517" s="5">
        <f t="shared" si="8"/>
        <v>3.1787936923868796</v>
      </c>
    </row>
    <row r="518" spans="1:18" x14ac:dyDescent="0.3">
      <c r="A518" t="s">
        <v>7607</v>
      </c>
      <c r="B518" s="2">
        <v>45524</v>
      </c>
      <c r="C518" t="s">
        <v>10012</v>
      </c>
      <c r="D518" t="s">
        <v>10030</v>
      </c>
      <c r="E518" t="s">
        <v>10035</v>
      </c>
      <c r="F518">
        <v>10</v>
      </c>
      <c r="G518">
        <v>324.68</v>
      </c>
      <c r="H518">
        <v>256.88</v>
      </c>
      <c r="I518" t="s">
        <v>10039</v>
      </c>
      <c r="J518">
        <f>F518*G518</f>
        <v>3246.8</v>
      </c>
      <c r="K518">
        <f>F518*H518</f>
        <v>2568.8000000000002</v>
      </c>
      <c r="L518">
        <f>J518-K518</f>
        <v>678</v>
      </c>
      <c r="M518" s="5">
        <f>L518/J518</f>
        <v>0.2088209929777011</v>
      </c>
      <c r="N518" t="str">
        <f>IF(ISNA(VLOOKUP(A518,'Returns Data'!A:A,1,0)),"No","Yes")</f>
        <v>No</v>
      </c>
      <c r="O518" t="s">
        <v>10085</v>
      </c>
      <c r="P518" t="str">
        <f>IFERROR(VLOOKUP(A518,'Ratings Data'!A:C,3,0),"No Rating")</f>
        <v>No Rating</v>
      </c>
      <c r="Q518" t="s">
        <v>10058</v>
      </c>
      <c r="R518" s="5">
        <f t="shared" si="8"/>
        <v>-0.54554616202900175</v>
      </c>
    </row>
    <row r="519" spans="1:18" x14ac:dyDescent="0.3">
      <c r="A519" t="s">
        <v>7676</v>
      </c>
      <c r="B519" s="2">
        <v>45524</v>
      </c>
      <c r="C519" t="s">
        <v>10027</v>
      </c>
      <c r="D519" t="s">
        <v>10032</v>
      </c>
      <c r="E519" t="s">
        <v>10036</v>
      </c>
      <c r="F519">
        <v>16</v>
      </c>
      <c r="G519">
        <v>73.52</v>
      </c>
      <c r="H519">
        <v>56.09</v>
      </c>
      <c r="I519" t="s">
        <v>10039</v>
      </c>
      <c r="J519">
        <f>F519*G519</f>
        <v>1176.32</v>
      </c>
      <c r="K519">
        <f>F519*H519</f>
        <v>897.44</v>
      </c>
      <c r="L519">
        <f>J519-K519</f>
        <v>278.87999999999988</v>
      </c>
      <c r="M519" s="5">
        <f>L519/J519</f>
        <v>0.23707834602829153</v>
      </c>
      <c r="N519" t="str">
        <f>IF(ISNA(VLOOKUP(A519,'Returns Data'!A:A,1,0)),"No","Yes")</f>
        <v>No</v>
      </c>
      <c r="O519" t="s">
        <v>10085</v>
      </c>
      <c r="P519" t="str">
        <f>IFERROR(VLOOKUP(A519,'Ratings Data'!A:C,3,0),"No Rating")</f>
        <v>No Rating</v>
      </c>
      <c r="Q519" t="s">
        <v>10058</v>
      </c>
      <c r="R519" s="5">
        <f t="shared" si="8"/>
        <v>-0.63769865713933727</v>
      </c>
    </row>
    <row r="520" spans="1:18" x14ac:dyDescent="0.3">
      <c r="A520" t="s">
        <v>8142</v>
      </c>
      <c r="B520" s="2">
        <v>45524</v>
      </c>
      <c r="C520" t="s">
        <v>10028</v>
      </c>
      <c r="D520" t="s">
        <v>10032</v>
      </c>
      <c r="E520" t="s">
        <v>10036</v>
      </c>
      <c r="F520">
        <v>8</v>
      </c>
      <c r="G520">
        <v>282.3</v>
      </c>
      <c r="H520">
        <v>202.55</v>
      </c>
      <c r="I520" t="s">
        <v>10040</v>
      </c>
      <c r="J520">
        <f>F520*G520</f>
        <v>2258.4</v>
      </c>
      <c r="K520">
        <f>F520*H520</f>
        <v>1620.4</v>
      </c>
      <c r="L520">
        <f>J520-K520</f>
        <v>638</v>
      </c>
      <c r="M520" s="5">
        <f>L520/J520</f>
        <v>0.28250088558271341</v>
      </c>
      <c r="N520" t="str">
        <f>IF(ISNA(VLOOKUP(A520,'Returns Data'!A:A,1,0)),"No","Yes")</f>
        <v>No</v>
      </c>
      <c r="O520" t="s">
        <v>10085</v>
      </c>
      <c r="P520" t="str">
        <f>IFERROR(VLOOKUP(A520,'Ratings Data'!A:C,3,0),"No Rating")</f>
        <v>No Rating</v>
      </c>
      <c r="Q520" t="s">
        <v>10058</v>
      </c>
      <c r="R520" s="5">
        <f t="shared" si="8"/>
        <v>0.91988574537540824</v>
      </c>
    </row>
    <row r="521" spans="1:18" x14ac:dyDescent="0.3">
      <c r="A521" t="s">
        <v>8363</v>
      </c>
      <c r="B521" s="2">
        <v>45524</v>
      </c>
      <c r="C521" t="s">
        <v>10011</v>
      </c>
      <c r="D521" t="s">
        <v>10029</v>
      </c>
      <c r="E521" t="s">
        <v>10038</v>
      </c>
      <c r="F521">
        <v>20</v>
      </c>
      <c r="G521">
        <v>281.37</v>
      </c>
      <c r="H521">
        <v>207.57</v>
      </c>
      <c r="I521" t="s">
        <v>10040</v>
      </c>
      <c r="J521">
        <f>F521*G521</f>
        <v>5627.4</v>
      </c>
      <c r="K521">
        <f>F521*H521</f>
        <v>4151.3999999999996</v>
      </c>
      <c r="L521">
        <f>J521-K521</f>
        <v>1476</v>
      </c>
      <c r="M521" s="5">
        <f>L521/J521</f>
        <v>0.26228809041475637</v>
      </c>
      <c r="N521" t="str">
        <f>IF(ISNA(VLOOKUP(A521,'Returns Data'!A:A,1,0)),"No","Yes")</f>
        <v>No</v>
      </c>
      <c r="O521" t="s">
        <v>10085</v>
      </c>
      <c r="P521" t="str">
        <f>IFERROR(VLOOKUP(A521,'Ratings Data'!A:C,3,0),"No Rating")</f>
        <v>No Rating</v>
      </c>
      <c r="Q521" t="s">
        <v>10058</v>
      </c>
      <c r="R521" s="5">
        <f t="shared" si="8"/>
        <v>1.4917640807651431</v>
      </c>
    </row>
    <row r="522" spans="1:18" x14ac:dyDescent="0.3">
      <c r="A522" t="s">
        <v>8548</v>
      </c>
      <c r="B522" s="2">
        <v>45524</v>
      </c>
      <c r="C522" t="s">
        <v>10024</v>
      </c>
      <c r="D522" t="s">
        <v>10029</v>
      </c>
      <c r="E522" t="s">
        <v>10036</v>
      </c>
      <c r="F522">
        <v>17</v>
      </c>
      <c r="G522">
        <v>155.72</v>
      </c>
      <c r="H522">
        <v>107.67</v>
      </c>
      <c r="I522" t="s">
        <v>10039</v>
      </c>
      <c r="J522">
        <f>F522*G522</f>
        <v>2647.24</v>
      </c>
      <c r="K522">
        <f>F522*H522</f>
        <v>1830.39</v>
      </c>
      <c r="L522">
        <f>J522-K522</f>
        <v>816.84999999999968</v>
      </c>
      <c r="M522" s="5">
        <f>L522/J522</f>
        <v>0.30856665810428968</v>
      </c>
      <c r="N522" t="str">
        <f>IF(ISNA(VLOOKUP(A522,'Returns Data'!A:A,1,0)),"No","Yes")</f>
        <v>No</v>
      </c>
      <c r="O522" t="s">
        <v>10085</v>
      </c>
      <c r="P522" t="str">
        <f>IFERROR(VLOOKUP(A522,'Ratings Data'!A:C,3,0),"No Rating")</f>
        <v>No Rating</v>
      </c>
      <c r="Q522" t="s">
        <v>10058</v>
      </c>
      <c r="R522" s="5">
        <f t="shared" si="8"/>
        <v>-0.52958026797455304</v>
      </c>
    </row>
    <row r="523" spans="1:18" x14ac:dyDescent="0.3">
      <c r="A523" t="s">
        <v>8651</v>
      </c>
      <c r="B523" s="2">
        <v>45524</v>
      </c>
      <c r="C523" t="s">
        <v>10012</v>
      </c>
      <c r="D523" t="s">
        <v>10030</v>
      </c>
      <c r="E523" t="s">
        <v>10034</v>
      </c>
      <c r="F523">
        <v>15</v>
      </c>
      <c r="G523">
        <v>290.77</v>
      </c>
      <c r="H523">
        <v>199.26</v>
      </c>
      <c r="I523" t="s">
        <v>10039</v>
      </c>
      <c r="J523">
        <f>F523*G523</f>
        <v>4361.5499999999993</v>
      </c>
      <c r="K523">
        <f>F523*H523</f>
        <v>2988.8999999999996</v>
      </c>
      <c r="L523">
        <f>J523-K523</f>
        <v>1372.6499999999996</v>
      </c>
      <c r="M523" s="5">
        <f>L523/J523</f>
        <v>0.31471609863465966</v>
      </c>
      <c r="N523" t="str">
        <f>IF(ISNA(VLOOKUP(A523,'Returns Data'!A:A,1,0)),"No","Yes")</f>
        <v>No</v>
      </c>
      <c r="O523" t="s">
        <v>10085</v>
      </c>
      <c r="P523" t="str">
        <f>IFERROR(VLOOKUP(A523,'Ratings Data'!A:C,3,0),"No Rating")</f>
        <v>No Rating</v>
      </c>
      <c r="Q523" t="s">
        <v>10058</v>
      </c>
      <c r="R523" s="5">
        <f t="shared" si="8"/>
        <v>0.64758389870204425</v>
      </c>
    </row>
    <row r="524" spans="1:18" x14ac:dyDescent="0.3">
      <c r="A524" t="s">
        <v>8688</v>
      </c>
      <c r="B524" s="2">
        <v>45524</v>
      </c>
      <c r="C524" t="s">
        <v>10010</v>
      </c>
      <c r="D524" t="s">
        <v>10029</v>
      </c>
      <c r="E524" t="s">
        <v>10035</v>
      </c>
      <c r="F524">
        <v>7</v>
      </c>
      <c r="G524">
        <v>165.14</v>
      </c>
      <c r="H524">
        <v>133.49</v>
      </c>
      <c r="I524" t="s">
        <v>10039</v>
      </c>
      <c r="J524">
        <f>F524*G524</f>
        <v>1155.98</v>
      </c>
      <c r="K524">
        <f>F524*H524</f>
        <v>934.43000000000006</v>
      </c>
      <c r="L524">
        <f>J524-K524</f>
        <v>221.54999999999995</v>
      </c>
      <c r="M524" s="5">
        <f>L524/J524</f>
        <v>0.19165556497517253</v>
      </c>
      <c r="N524" t="str">
        <f>IF(ISNA(VLOOKUP(A524,'Returns Data'!A:A,1,0)),"No","Yes")</f>
        <v>No</v>
      </c>
      <c r="O524" t="s">
        <v>10085</v>
      </c>
      <c r="P524">
        <f>IFERROR(VLOOKUP(A524,'Ratings Data'!A:C,3,0),"No Rating")</f>
        <v>3</v>
      </c>
      <c r="Q524" t="s">
        <v>10058</v>
      </c>
      <c r="R524" s="5">
        <f t="shared" si="8"/>
        <v>-0.73496119498802026</v>
      </c>
    </row>
    <row r="525" spans="1:18" x14ac:dyDescent="0.3">
      <c r="A525" t="s">
        <v>9049</v>
      </c>
      <c r="B525" s="2">
        <v>45524</v>
      </c>
      <c r="C525" t="s">
        <v>10013</v>
      </c>
      <c r="D525" t="s">
        <v>10030</v>
      </c>
      <c r="E525" t="s">
        <v>10034</v>
      </c>
      <c r="F525">
        <v>12</v>
      </c>
      <c r="G525">
        <v>20.69</v>
      </c>
      <c r="H525">
        <v>15.26</v>
      </c>
      <c r="I525" t="s">
        <v>10039</v>
      </c>
      <c r="J525">
        <f>F525*G525</f>
        <v>248.28000000000003</v>
      </c>
      <c r="K525">
        <f>F525*H525</f>
        <v>183.12</v>
      </c>
      <c r="L525">
        <f>J525-K525</f>
        <v>65.160000000000025</v>
      </c>
      <c r="M525" s="5">
        <f>L525/J525</f>
        <v>0.26244562590623499</v>
      </c>
      <c r="N525" t="str">
        <f>IF(ISNA(VLOOKUP(A525,'Returns Data'!A:A,1,0)),"No","Yes")</f>
        <v>No</v>
      </c>
      <c r="O525" t="s">
        <v>10085</v>
      </c>
      <c r="P525" t="str">
        <f>IFERROR(VLOOKUP(A525,'Ratings Data'!A:C,3,0),"No Rating")</f>
        <v>No Rating</v>
      </c>
      <c r="Q525" t="s">
        <v>10058</v>
      </c>
      <c r="R525" s="5">
        <f t="shared" si="8"/>
        <v>-0.78522119759857445</v>
      </c>
    </row>
    <row r="526" spans="1:18" x14ac:dyDescent="0.3">
      <c r="A526" t="s">
        <v>9180</v>
      </c>
      <c r="B526" s="2">
        <v>45524</v>
      </c>
      <c r="C526" t="s">
        <v>10018</v>
      </c>
      <c r="D526" t="s">
        <v>10033</v>
      </c>
      <c r="E526" t="s">
        <v>10034</v>
      </c>
      <c r="F526">
        <v>12</v>
      </c>
      <c r="G526">
        <v>337.02</v>
      </c>
      <c r="H526">
        <v>227.06</v>
      </c>
      <c r="I526" t="s">
        <v>10040</v>
      </c>
      <c r="J526">
        <f>F526*G526</f>
        <v>4044.24</v>
      </c>
      <c r="K526">
        <f>F526*H526</f>
        <v>2724.7200000000003</v>
      </c>
      <c r="L526">
        <f>J526-K526</f>
        <v>1319.5199999999995</v>
      </c>
      <c r="M526" s="5">
        <f>L526/J526</f>
        <v>0.32627143789686064</v>
      </c>
      <c r="N526" t="str">
        <f>IF(ISNA(VLOOKUP(A526,'Returns Data'!A:A,1,0)),"No","Yes")</f>
        <v>No</v>
      </c>
      <c r="O526" t="s">
        <v>10085</v>
      </c>
      <c r="P526" t="str">
        <f>IFERROR(VLOOKUP(A526,'Ratings Data'!A:C,3,0),"No Rating")</f>
        <v>No Rating</v>
      </c>
      <c r="Q526" t="s">
        <v>10058</v>
      </c>
      <c r="R526" s="5">
        <f t="shared" si="8"/>
        <v>15.289028516191394</v>
      </c>
    </row>
    <row r="527" spans="1:18" x14ac:dyDescent="0.3">
      <c r="A527" t="s">
        <v>9859</v>
      </c>
      <c r="B527" s="2">
        <v>45524</v>
      </c>
      <c r="C527" t="s">
        <v>10017</v>
      </c>
      <c r="D527" t="s">
        <v>10032</v>
      </c>
      <c r="E527" t="s">
        <v>10036</v>
      </c>
      <c r="F527">
        <v>8</v>
      </c>
      <c r="G527">
        <v>476.22</v>
      </c>
      <c r="H527">
        <v>303.68</v>
      </c>
      <c r="I527" t="s">
        <v>10040</v>
      </c>
      <c r="J527">
        <f>F527*G527</f>
        <v>3809.76</v>
      </c>
      <c r="K527">
        <f>F527*H527</f>
        <v>2429.44</v>
      </c>
      <c r="L527">
        <f>J527-K527</f>
        <v>1380.3200000000002</v>
      </c>
      <c r="M527" s="5">
        <f>L527/J527</f>
        <v>0.36231153668472554</v>
      </c>
      <c r="N527" t="str">
        <f>IF(ISNA(VLOOKUP(A527,'Returns Data'!A:A,1,0)),"No","Yes")</f>
        <v>No</v>
      </c>
      <c r="O527" t="s">
        <v>10085</v>
      </c>
      <c r="P527" t="str">
        <f>IFERROR(VLOOKUP(A527,'Ratings Data'!A:C,3,0),"No Rating")</f>
        <v>No Rating</v>
      </c>
      <c r="Q527" t="s">
        <v>10058</v>
      </c>
      <c r="R527" s="5">
        <f t="shared" si="8"/>
        <v>-5.7978754970031347E-2</v>
      </c>
    </row>
    <row r="528" spans="1:18" x14ac:dyDescent="0.3">
      <c r="A528" t="s">
        <v>9878</v>
      </c>
      <c r="B528" s="2">
        <v>45524</v>
      </c>
      <c r="C528" t="s">
        <v>10022</v>
      </c>
      <c r="D528" t="s">
        <v>10033</v>
      </c>
      <c r="E528" t="s">
        <v>10038</v>
      </c>
      <c r="F528">
        <v>5</v>
      </c>
      <c r="G528">
        <v>103.84</v>
      </c>
      <c r="H528">
        <v>64.81</v>
      </c>
      <c r="I528" t="s">
        <v>10040</v>
      </c>
      <c r="J528">
        <f>F528*G528</f>
        <v>519.20000000000005</v>
      </c>
      <c r="K528">
        <f>F528*H528</f>
        <v>324.05</v>
      </c>
      <c r="L528">
        <f>J528-K528</f>
        <v>195.15000000000003</v>
      </c>
      <c r="M528" s="5">
        <f>L528/J528</f>
        <v>0.37586671802773503</v>
      </c>
      <c r="N528" t="str">
        <f>IF(ISNA(VLOOKUP(A528,'Returns Data'!A:A,1,0)),"No","Yes")</f>
        <v>No</v>
      </c>
      <c r="O528" t="s">
        <v>10085</v>
      </c>
      <c r="P528" t="str">
        <f>IFERROR(VLOOKUP(A528,'Ratings Data'!A:C,3,0),"No Rating")</f>
        <v>No Rating</v>
      </c>
      <c r="Q528" t="s">
        <v>10058</v>
      </c>
      <c r="R528" s="5">
        <f t="shared" si="8"/>
        <v>-0.86371844945613374</v>
      </c>
    </row>
    <row r="529" spans="1:18" x14ac:dyDescent="0.3">
      <c r="A529" t="s">
        <v>127</v>
      </c>
      <c r="B529" s="2">
        <v>45525</v>
      </c>
      <c r="C529" t="s">
        <v>10024</v>
      </c>
      <c r="D529" t="s">
        <v>10029</v>
      </c>
      <c r="E529" t="s">
        <v>10034</v>
      </c>
      <c r="F529">
        <v>7</v>
      </c>
      <c r="G529">
        <v>195.95</v>
      </c>
      <c r="H529">
        <v>122.7</v>
      </c>
      <c r="I529" t="s">
        <v>10040</v>
      </c>
      <c r="J529">
        <f>F529*G529</f>
        <v>1371.6499999999999</v>
      </c>
      <c r="K529">
        <f>F529*H529</f>
        <v>858.9</v>
      </c>
      <c r="L529">
        <f>J529-K529</f>
        <v>512.74999999999989</v>
      </c>
      <c r="M529" s="5">
        <f>L529/J529</f>
        <v>0.37381985200306195</v>
      </c>
      <c r="N529" t="str">
        <f>IF(ISNA(VLOOKUP(A529,'Returns Data'!A:A,1,0)),"No","Yes")</f>
        <v>No</v>
      </c>
      <c r="O529" t="s">
        <v>10085</v>
      </c>
      <c r="P529" t="str">
        <f>IFERROR(VLOOKUP(A529,'Ratings Data'!A:C,3,0),"No Rating")</f>
        <v>No Rating</v>
      </c>
      <c r="Q529" t="s">
        <v>10058</v>
      </c>
      <c r="R529" s="5">
        <f t="shared" si="8"/>
        <v>1.6418528505392906</v>
      </c>
    </row>
    <row r="530" spans="1:18" x14ac:dyDescent="0.3">
      <c r="A530" t="s">
        <v>888</v>
      </c>
      <c r="B530" s="2">
        <v>45525</v>
      </c>
      <c r="C530" t="s">
        <v>10023</v>
      </c>
      <c r="D530" t="s">
        <v>10033</v>
      </c>
      <c r="E530" t="s">
        <v>10038</v>
      </c>
      <c r="F530">
        <v>1</v>
      </c>
      <c r="G530">
        <v>41.15</v>
      </c>
      <c r="H530">
        <v>31.1</v>
      </c>
      <c r="I530" t="s">
        <v>10040</v>
      </c>
      <c r="J530">
        <f>F530*G530</f>
        <v>41.15</v>
      </c>
      <c r="K530">
        <f>F530*H530</f>
        <v>31.1</v>
      </c>
      <c r="L530">
        <f>J530-K530</f>
        <v>10.049999999999997</v>
      </c>
      <c r="M530" s="5">
        <f>L530/J530</f>
        <v>0.24422843256379095</v>
      </c>
      <c r="N530" t="str">
        <f>IF(ISNA(VLOOKUP(A530,'Returns Data'!A:A,1,0)),"No","Yes")</f>
        <v>No</v>
      </c>
      <c r="O530" t="s">
        <v>10085</v>
      </c>
      <c r="P530" t="str">
        <f>IFERROR(VLOOKUP(A530,'Ratings Data'!A:C,3,0),"No Rating")</f>
        <v>No Rating</v>
      </c>
      <c r="Q530" t="s">
        <v>10058</v>
      </c>
      <c r="R530" s="5">
        <f t="shared" si="8"/>
        <v>-0.96999963547552215</v>
      </c>
    </row>
    <row r="531" spans="1:18" x14ac:dyDescent="0.3">
      <c r="A531" t="s">
        <v>967</v>
      </c>
      <c r="B531" s="2">
        <v>45525</v>
      </c>
      <c r="C531" t="s">
        <v>10023</v>
      </c>
      <c r="D531" t="s">
        <v>10033</v>
      </c>
      <c r="E531" t="s">
        <v>10037</v>
      </c>
      <c r="F531">
        <v>2</v>
      </c>
      <c r="G531">
        <v>287.87</v>
      </c>
      <c r="H531">
        <v>223.77</v>
      </c>
      <c r="I531" t="s">
        <v>10039</v>
      </c>
      <c r="J531">
        <f>F531*G531</f>
        <v>575.74</v>
      </c>
      <c r="K531">
        <f>F531*H531</f>
        <v>447.54</v>
      </c>
      <c r="L531">
        <f>J531-K531</f>
        <v>128.19999999999999</v>
      </c>
      <c r="M531" s="5">
        <f>L531/J531</f>
        <v>0.22266995518810573</v>
      </c>
      <c r="N531" t="str">
        <f>IF(ISNA(VLOOKUP(A531,'Returns Data'!A:A,1,0)),"No","Yes")</f>
        <v>No</v>
      </c>
      <c r="O531" t="s">
        <v>10085</v>
      </c>
      <c r="P531" t="str">
        <f>IFERROR(VLOOKUP(A531,'Ratings Data'!A:C,3,0),"No Rating")</f>
        <v>No Rating</v>
      </c>
      <c r="Q531" t="s">
        <v>10058</v>
      </c>
      <c r="R531" s="5">
        <f t="shared" si="8"/>
        <v>12.991251518833536</v>
      </c>
    </row>
    <row r="532" spans="1:18" x14ac:dyDescent="0.3">
      <c r="A532" t="s">
        <v>1252</v>
      </c>
      <c r="B532" s="2">
        <v>45525</v>
      </c>
      <c r="C532" t="s">
        <v>10015</v>
      </c>
      <c r="D532" t="s">
        <v>10031</v>
      </c>
      <c r="E532" t="s">
        <v>10036</v>
      </c>
      <c r="F532">
        <v>19</v>
      </c>
      <c r="G532">
        <v>296.95</v>
      </c>
      <c r="H532">
        <v>264.44</v>
      </c>
      <c r="I532" t="s">
        <v>10040</v>
      </c>
      <c r="J532">
        <f>F532*G532</f>
        <v>5642.05</v>
      </c>
      <c r="K532">
        <f>F532*H532</f>
        <v>5024.3599999999997</v>
      </c>
      <c r="L532">
        <f>J532-K532</f>
        <v>617.69000000000051</v>
      </c>
      <c r="M532" s="5">
        <f>L532/J532</f>
        <v>0.10947971038895446</v>
      </c>
      <c r="N532" t="str">
        <f>IF(ISNA(VLOOKUP(A532,'Returns Data'!A:A,1,0)),"No","Yes")</f>
        <v>Yes</v>
      </c>
      <c r="O532" t="str">
        <f>IFERROR(VLOOKUP(A532,'Returns Data'!A:E,5,0),"No Returns")</f>
        <v>Damaged</v>
      </c>
      <c r="P532" t="str">
        <f>IFERROR(VLOOKUP(A532,'Ratings Data'!A:C,3,0),"No Rating")</f>
        <v>No Rating</v>
      </c>
      <c r="Q532" t="s">
        <v>10058</v>
      </c>
      <c r="R532" s="5">
        <f t="shared" si="8"/>
        <v>8.7996491471844944</v>
      </c>
    </row>
    <row r="533" spans="1:18" x14ac:dyDescent="0.3">
      <c r="A533" t="s">
        <v>1397</v>
      </c>
      <c r="B533" s="2">
        <v>45525</v>
      </c>
      <c r="C533" t="s">
        <v>10020</v>
      </c>
      <c r="D533" t="s">
        <v>10030</v>
      </c>
      <c r="E533" t="s">
        <v>10034</v>
      </c>
      <c r="F533">
        <v>11</v>
      </c>
      <c r="G533">
        <v>315.67</v>
      </c>
      <c r="H533">
        <v>251.8</v>
      </c>
      <c r="I533" t="s">
        <v>10039</v>
      </c>
      <c r="J533">
        <f>F533*G533</f>
        <v>3472.3700000000003</v>
      </c>
      <c r="K533">
        <f>F533*H533</f>
        <v>2769.8</v>
      </c>
      <c r="L533">
        <f>J533-K533</f>
        <v>702.57000000000016</v>
      </c>
      <c r="M533" s="5">
        <f>L533/J533</f>
        <v>0.20233154876928441</v>
      </c>
      <c r="N533" t="str">
        <f>IF(ISNA(VLOOKUP(A533,'Returns Data'!A:A,1,0)),"No","Yes")</f>
        <v>No</v>
      </c>
      <c r="O533" t="s">
        <v>10085</v>
      </c>
      <c r="P533" t="str">
        <f>IFERROR(VLOOKUP(A533,'Ratings Data'!A:C,3,0),"No Rating")</f>
        <v>No Rating</v>
      </c>
      <c r="Q533" t="s">
        <v>10058</v>
      </c>
      <c r="R533" s="5">
        <f t="shared" si="8"/>
        <v>-0.38455525916998251</v>
      </c>
    </row>
    <row r="534" spans="1:18" x14ac:dyDescent="0.3">
      <c r="A534" t="s">
        <v>1534</v>
      </c>
      <c r="B534" s="2">
        <v>45525</v>
      </c>
      <c r="C534" t="s">
        <v>10010</v>
      </c>
      <c r="D534" t="s">
        <v>10029</v>
      </c>
      <c r="E534" t="s">
        <v>10036</v>
      </c>
      <c r="F534">
        <v>10</v>
      </c>
      <c r="G534">
        <v>81.69</v>
      </c>
      <c r="H534">
        <v>70.94</v>
      </c>
      <c r="I534" t="s">
        <v>10040</v>
      </c>
      <c r="J534">
        <f>F534*G534</f>
        <v>816.9</v>
      </c>
      <c r="K534">
        <f>F534*H534</f>
        <v>709.4</v>
      </c>
      <c r="L534">
        <f>J534-K534</f>
        <v>107.5</v>
      </c>
      <c r="M534" s="5">
        <f>L534/J534</f>
        <v>0.13159505447423187</v>
      </c>
      <c r="N534" t="str">
        <f>IF(ISNA(VLOOKUP(A534,'Returns Data'!A:A,1,0)),"No","Yes")</f>
        <v>No</v>
      </c>
      <c r="O534" t="s">
        <v>10085</v>
      </c>
      <c r="P534" t="str">
        <f>IFERROR(VLOOKUP(A534,'Ratings Data'!A:C,3,0),"No Rating")</f>
        <v>No Rating</v>
      </c>
      <c r="Q534" t="s">
        <v>10058</v>
      </c>
      <c r="R534" s="5">
        <f t="shared" si="8"/>
        <v>-0.76474281254589804</v>
      </c>
    </row>
    <row r="535" spans="1:18" x14ac:dyDescent="0.3">
      <c r="A535" t="s">
        <v>1656</v>
      </c>
      <c r="B535" s="2">
        <v>45525</v>
      </c>
      <c r="C535" t="s">
        <v>10010</v>
      </c>
      <c r="D535" t="s">
        <v>10029</v>
      </c>
      <c r="E535" t="s">
        <v>10036</v>
      </c>
      <c r="F535">
        <v>11</v>
      </c>
      <c r="G535">
        <v>275.33999999999997</v>
      </c>
      <c r="H535">
        <v>201.18</v>
      </c>
      <c r="I535" t="s">
        <v>10039</v>
      </c>
      <c r="J535">
        <f>F535*G535</f>
        <v>3028.74</v>
      </c>
      <c r="K535">
        <f>F535*H535</f>
        <v>2212.98</v>
      </c>
      <c r="L535">
        <f>J535-K535</f>
        <v>815.75999999999976</v>
      </c>
      <c r="M535" s="5">
        <f>L535/J535</f>
        <v>0.26933972543037693</v>
      </c>
      <c r="N535" t="str">
        <f>IF(ISNA(VLOOKUP(A535,'Returns Data'!A:A,1,0)),"No","Yes")</f>
        <v>No</v>
      </c>
      <c r="O535" t="s">
        <v>10085</v>
      </c>
      <c r="P535">
        <f>IFERROR(VLOOKUP(A535,'Ratings Data'!A:C,3,0),"No Rating")</f>
        <v>3</v>
      </c>
      <c r="Q535" t="s">
        <v>10058</v>
      </c>
      <c r="R535" s="5">
        <f t="shared" si="8"/>
        <v>2.7076019096584645</v>
      </c>
    </row>
    <row r="536" spans="1:18" x14ac:dyDescent="0.3">
      <c r="A536" t="s">
        <v>2507</v>
      </c>
      <c r="B536" s="2">
        <v>45525</v>
      </c>
      <c r="C536" t="s">
        <v>10027</v>
      </c>
      <c r="D536" t="s">
        <v>10032</v>
      </c>
      <c r="E536" t="s">
        <v>10038</v>
      </c>
      <c r="F536">
        <v>20</v>
      </c>
      <c r="G536">
        <v>102.53</v>
      </c>
      <c r="H536">
        <v>76.73</v>
      </c>
      <c r="I536" t="s">
        <v>10039</v>
      </c>
      <c r="J536">
        <f>F536*G536</f>
        <v>2050.6</v>
      </c>
      <c r="K536">
        <f>F536*H536</f>
        <v>1534.6000000000001</v>
      </c>
      <c r="L536">
        <f>J536-K536</f>
        <v>515.99999999999977</v>
      </c>
      <c r="M536" s="5">
        <f>L536/J536</f>
        <v>0.25163366819467464</v>
      </c>
      <c r="N536" t="str">
        <f>IF(ISNA(VLOOKUP(A536,'Returns Data'!A:A,1,0)),"No","Yes")</f>
        <v>No</v>
      </c>
      <c r="O536" t="s">
        <v>10085</v>
      </c>
      <c r="P536" t="str">
        <f>IFERROR(VLOOKUP(A536,'Ratings Data'!A:C,3,0),"No Rating")</f>
        <v>No Rating</v>
      </c>
      <c r="Q536" t="s">
        <v>10058</v>
      </c>
      <c r="R536" s="5">
        <f t="shared" si="8"/>
        <v>-0.32295277904343056</v>
      </c>
    </row>
    <row r="537" spans="1:18" x14ac:dyDescent="0.3">
      <c r="A537" t="s">
        <v>2780</v>
      </c>
      <c r="B537" s="2">
        <v>45525</v>
      </c>
      <c r="C537" t="s">
        <v>10011</v>
      </c>
      <c r="D537" t="s">
        <v>10029</v>
      </c>
      <c r="E537" t="s">
        <v>10036</v>
      </c>
      <c r="F537">
        <v>5</v>
      </c>
      <c r="G537">
        <v>487.06</v>
      </c>
      <c r="H537">
        <v>332.91</v>
      </c>
      <c r="I537" t="s">
        <v>10039</v>
      </c>
      <c r="J537">
        <f>F537*G537</f>
        <v>2435.3000000000002</v>
      </c>
      <c r="K537">
        <f>F537*H537</f>
        <v>1664.5500000000002</v>
      </c>
      <c r="L537">
        <f>J537-K537</f>
        <v>770.75</v>
      </c>
      <c r="M537" s="5">
        <f>L537/J537</f>
        <v>0.31649078142323328</v>
      </c>
      <c r="N537" t="str">
        <f>IF(ISNA(VLOOKUP(A537,'Returns Data'!A:A,1,0)),"No","Yes")</f>
        <v>No</v>
      </c>
      <c r="O537" t="s">
        <v>10085</v>
      </c>
      <c r="P537" t="str">
        <f>IFERROR(VLOOKUP(A537,'Ratings Data'!A:C,3,0),"No Rating")</f>
        <v>No Rating</v>
      </c>
      <c r="Q537" t="s">
        <v>10058</v>
      </c>
      <c r="R537" s="5">
        <f t="shared" si="8"/>
        <v>0.18760362820637877</v>
      </c>
    </row>
    <row r="538" spans="1:18" x14ac:dyDescent="0.3">
      <c r="A538" t="s">
        <v>3054</v>
      </c>
      <c r="B538" s="2">
        <v>45525</v>
      </c>
      <c r="C538" t="s">
        <v>10023</v>
      </c>
      <c r="D538" t="s">
        <v>10033</v>
      </c>
      <c r="E538" t="s">
        <v>10038</v>
      </c>
      <c r="F538">
        <v>15</v>
      </c>
      <c r="G538">
        <v>368.42</v>
      </c>
      <c r="H538">
        <v>294.17</v>
      </c>
      <c r="I538" t="s">
        <v>10040</v>
      </c>
      <c r="J538">
        <f>F538*G538</f>
        <v>5526.3</v>
      </c>
      <c r="K538">
        <f>F538*H538</f>
        <v>4412.55</v>
      </c>
      <c r="L538">
        <f>J538-K538</f>
        <v>1113.75</v>
      </c>
      <c r="M538" s="5">
        <f>L538/J538</f>
        <v>0.20153629010368601</v>
      </c>
      <c r="N538" t="str">
        <f>IF(ISNA(VLOOKUP(A538,'Returns Data'!A:A,1,0)),"No","Yes")</f>
        <v>Yes</v>
      </c>
      <c r="O538" t="str">
        <f>IFERROR(VLOOKUP(A538,'Returns Data'!A:E,5,0),"No Returns")</f>
        <v>Late Delivery</v>
      </c>
      <c r="P538" t="str">
        <f>IFERROR(VLOOKUP(A538,'Ratings Data'!A:C,3,0),"No Rating")</f>
        <v>No Rating</v>
      </c>
      <c r="Q538" t="s">
        <v>10058</v>
      </c>
      <c r="R538" s="5">
        <f t="shared" si="8"/>
        <v>1.2692481419127006</v>
      </c>
    </row>
    <row r="539" spans="1:18" x14ac:dyDescent="0.3">
      <c r="A539" t="s">
        <v>3270</v>
      </c>
      <c r="B539" s="2">
        <v>45525</v>
      </c>
      <c r="C539" t="s">
        <v>10025</v>
      </c>
      <c r="D539" t="s">
        <v>10033</v>
      </c>
      <c r="E539" t="s">
        <v>10034</v>
      </c>
      <c r="F539">
        <v>1</v>
      </c>
      <c r="G539">
        <v>405.01</v>
      </c>
      <c r="H539">
        <v>351.35</v>
      </c>
      <c r="I539" t="s">
        <v>10040</v>
      </c>
      <c r="J539">
        <f>F539*G539</f>
        <v>405.01</v>
      </c>
      <c r="K539">
        <f>F539*H539</f>
        <v>351.35</v>
      </c>
      <c r="L539">
        <f>J539-K539</f>
        <v>53.659999999999968</v>
      </c>
      <c r="M539" s="5">
        <f>L539/J539</f>
        <v>0.13249055578874588</v>
      </c>
      <c r="N539" t="str">
        <f>IF(ISNA(VLOOKUP(A539,'Returns Data'!A:A,1,0)),"No","Yes")</f>
        <v>No</v>
      </c>
      <c r="O539" t="s">
        <v>10085</v>
      </c>
      <c r="P539">
        <f>IFERROR(VLOOKUP(A539,'Ratings Data'!A:C,3,0),"No Rating")</f>
        <v>3</v>
      </c>
      <c r="Q539" t="s">
        <v>10058</v>
      </c>
      <c r="R539" s="5">
        <f t="shared" si="8"/>
        <v>-0.92671226679695273</v>
      </c>
    </row>
    <row r="540" spans="1:18" x14ac:dyDescent="0.3">
      <c r="A540" t="s">
        <v>3308</v>
      </c>
      <c r="B540" s="2">
        <v>45525</v>
      </c>
      <c r="C540" t="s">
        <v>10028</v>
      </c>
      <c r="D540" t="s">
        <v>10032</v>
      </c>
      <c r="E540" t="s">
        <v>10036</v>
      </c>
      <c r="F540">
        <v>18</v>
      </c>
      <c r="G540">
        <v>228.68</v>
      </c>
      <c r="H540">
        <v>192.72</v>
      </c>
      <c r="I540" t="s">
        <v>10040</v>
      </c>
      <c r="J540">
        <f>F540*G540</f>
        <v>4116.24</v>
      </c>
      <c r="K540">
        <f>F540*H540</f>
        <v>3468.96</v>
      </c>
      <c r="L540">
        <f>J540-K540</f>
        <v>647.27999999999975</v>
      </c>
      <c r="M540" s="5">
        <f>L540/J540</f>
        <v>0.15725030610460025</v>
      </c>
      <c r="N540" t="str">
        <f>IF(ISNA(VLOOKUP(A540,'Returns Data'!A:A,1,0)),"No","Yes")</f>
        <v>No</v>
      </c>
      <c r="O540" t="s">
        <v>10085</v>
      </c>
      <c r="P540">
        <f>IFERROR(VLOOKUP(A540,'Ratings Data'!A:C,3,0),"No Rating")</f>
        <v>4</v>
      </c>
      <c r="Q540" t="s">
        <v>10058</v>
      </c>
      <c r="R540" s="5">
        <f t="shared" si="8"/>
        <v>9.1633046097627204</v>
      </c>
    </row>
    <row r="541" spans="1:18" x14ac:dyDescent="0.3">
      <c r="A541" t="s">
        <v>3479</v>
      </c>
      <c r="B541" s="2">
        <v>45525</v>
      </c>
      <c r="C541" t="s">
        <v>10013</v>
      </c>
      <c r="D541" t="s">
        <v>10030</v>
      </c>
      <c r="E541" t="s">
        <v>10035</v>
      </c>
      <c r="F541">
        <v>13</v>
      </c>
      <c r="G541">
        <v>11.52</v>
      </c>
      <c r="H541">
        <v>8.02</v>
      </c>
      <c r="I541" t="s">
        <v>10040</v>
      </c>
      <c r="J541">
        <f>F541*G541</f>
        <v>149.76</v>
      </c>
      <c r="K541">
        <f>F541*H541</f>
        <v>104.25999999999999</v>
      </c>
      <c r="L541">
        <f>J541-K541</f>
        <v>45.5</v>
      </c>
      <c r="M541" s="5">
        <f>L541/J541</f>
        <v>0.30381944444444448</v>
      </c>
      <c r="N541" t="str">
        <f>IF(ISNA(VLOOKUP(A541,'Returns Data'!A:A,1,0)),"No","Yes")</f>
        <v>No</v>
      </c>
      <c r="O541" t="s">
        <v>10085</v>
      </c>
      <c r="P541" t="str">
        <f>IFERROR(VLOOKUP(A541,'Ratings Data'!A:C,3,0),"No Rating")</f>
        <v>No Rating</v>
      </c>
      <c r="Q541" t="s">
        <v>10058</v>
      </c>
      <c r="R541" s="5">
        <f t="shared" si="8"/>
        <v>-0.96361728179114914</v>
      </c>
    </row>
    <row r="542" spans="1:18" x14ac:dyDescent="0.3">
      <c r="A542" t="s">
        <v>3617</v>
      </c>
      <c r="B542" s="2">
        <v>45525</v>
      </c>
      <c r="C542" t="s">
        <v>10019</v>
      </c>
      <c r="D542" t="s">
        <v>10031</v>
      </c>
      <c r="E542" t="s">
        <v>10034</v>
      </c>
      <c r="F542">
        <v>11</v>
      </c>
      <c r="G542">
        <v>276.64999999999998</v>
      </c>
      <c r="H542">
        <v>240.59</v>
      </c>
      <c r="I542" t="s">
        <v>10039</v>
      </c>
      <c r="J542">
        <f>F542*G542</f>
        <v>3043.1499999999996</v>
      </c>
      <c r="K542">
        <f>F542*H542</f>
        <v>2646.4900000000002</v>
      </c>
      <c r="L542">
        <f>J542-K542</f>
        <v>396.6599999999994</v>
      </c>
      <c r="M542" s="5">
        <f>L542/J542</f>
        <v>0.13034520151816356</v>
      </c>
      <c r="N542" t="str">
        <f>IF(ISNA(VLOOKUP(A542,'Returns Data'!A:A,1,0)),"No","Yes")</f>
        <v>No</v>
      </c>
      <c r="O542" t="s">
        <v>10085</v>
      </c>
      <c r="P542" t="str">
        <f>IFERROR(VLOOKUP(A542,'Ratings Data'!A:C,3,0),"No Rating")</f>
        <v>No Rating</v>
      </c>
      <c r="Q542" t="s">
        <v>10058</v>
      </c>
      <c r="R542" s="5">
        <f t="shared" si="8"/>
        <v>19.320178952991451</v>
      </c>
    </row>
    <row r="543" spans="1:18" x14ac:dyDescent="0.3">
      <c r="A543" t="s">
        <v>4076</v>
      </c>
      <c r="B543" s="2">
        <v>45525</v>
      </c>
      <c r="C543" t="s">
        <v>10013</v>
      </c>
      <c r="D543" t="s">
        <v>10030</v>
      </c>
      <c r="E543" t="s">
        <v>10037</v>
      </c>
      <c r="F543">
        <v>4</v>
      </c>
      <c r="G543">
        <v>278.19</v>
      </c>
      <c r="H543">
        <v>203.73</v>
      </c>
      <c r="I543" t="s">
        <v>10040</v>
      </c>
      <c r="J543">
        <f>F543*G543</f>
        <v>1112.76</v>
      </c>
      <c r="K543">
        <f>F543*H543</f>
        <v>814.92</v>
      </c>
      <c r="L543">
        <f>J543-K543</f>
        <v>297.84000000000003</v>
      </c>
      <c r="M543" s="5">
        <f>L543/J543</f>
        <v>0.26765879434918582</v>
      </c>
      <c r="N543" t="str">
        <f>IF(ISNA(VLOOKUP(A543,'Returns Data'!A:A,1,0)),"No","Yes")</f>
        <v>No</v>
      </c>
      <c r="O543" t="s">
        <v>10085</v>
      </c>
      <c r="P543" t="str">
        <f>IFERROR(VLOOKUP(A543,'Ratings Data'!A:C,3,0),"No Rating")</f>
        <v>No Rating</v>
      </c>
      <c r="Q543" t="s">
        <v>10058</v>
      </c>
      <c r="R543" s="5">
        <f t="shared" si="8"/>
        <v>-0.63433941803723115</v>
      </c>
    </row>
    <row r="544" spans="1:18" x14ac:dyDescent="0.3">
      <c r="A544" t="s">
        <v>4643</v>
      </c>
      <c r="B544" s="2">
        <v>45525</v>
      </c>
      <c r="C544" t="s">
        <v>10023</v>
      </c>
      <c r="D544" t="s">
        <v>10033</v>
      </c>
      <c r="E544" t="s">
        <v>10037</v>
      </c>
      <c r="F544">
        <v>15</v>
      </c>
      <c r="G544">
        <v>288.39</v>
      </c>
      <c r="H544">
        <v>254.28</v>
      </c>
      <c r="I544" t="s">
        <v>10040</v>
      </c>
      <c r="J544">
        <f>F544*G544</f>
        <v>4325.8499999999995</v>
      </c>
      <c r="K544">
        <f>F544*H544</f>
        <v>3814.2</v>
      </c>
      <c r="L544">
        <f>J544-K544</f>
        <v>511.64999999999964</v>
      </c>
      <c r="M544" s="5">
        <f>L544/J544</f>
        <v>0.118277332778529</v>
      </c>
      <c r="N544" t="str">
        <f>IF(ISNA(VLOOKUP(A544,'Returns Data'!A:A,1,0)),"No","Yes")</f>
        <v>No</v>
      </c>
      <c r="O544" t="s">
        <v>10085</v>
      </c>
      <c r="P544" t="str">
        <f>IFERROR(VLOOKUP(A544,'Ratings Data'!A:C,3,0),"No Rating")</f>
        <v>No Rating</v>
      </c>
      <c r="Q544" t="s">
        <v>10058</v>
      </c>
      <c r="R544" s="5">
        <f t="shared" si="8"/>
        <v>2.8874959560012936</v>
      </c>
    </row>
    <row r="545" spans="1:18" x14ac:dyDescent="0.3">
      <c r="A545" t="s">
        <v>5418</v>
      </c>
      <c r="B545" s="2">
        <v>45525</v>
      </c>
      <c r="C545" t="s">
        <v>10019</v>
      </c>
      <c r="D545" t="s">
        <v>10031</v>
      </c>
      <c r="E545" t="s">
        <v>10035</v>
      </c>
      <c r="F545">
        <v>2</v>
      </c>
      <c r="G545">
        <v>103.19</v>
      </c>
      <c r="H545">
        <v>88.97</v>
      </c>
      <c r="I545" t="s">
        <v>10040</v>
      </c>
      <c r="J545">
        <f>F545*G545</f>
        <v>206.38</v>
      </c>
      <c r="K545">
        <f>F545*H545</f>
        <v>177.94</v>
      </c>
      <c r="L545">
        <f>J545-K545</f>
        <v>28.439999999999998</v>
      </c>
      <c r="M545" s="5">
        <f>L545/J545</f>
        <v>0.13780405078011435</v>
      </c>
      <c r="N545" t="str">
        <f>IF(ISNA(VLOOKUP(A545,'Returns Data'!A:A,1,0)),"No","Yes")</f>
        <v>No</v>
      </c>
      <c r="O545" t="s">
        <v>10085</v>
      </c>
      <c r="P545" t="str">
        <f>IFERROR(VLOOKUP(A545,'Ratings Data'!A:C,3,0),"No Rating")</f>
        <v>No Rating</v>
      </c>
      <c r="Q545" t="s">
        <v>10058</v>
      </c>
      <c r="R545" s="5">
        <f t="shared" si="8"/>
        <v>-0.95229145717026709</v>
      </c>
    </row>
    <row r="546" spans="1:18" x14ac:dyDescent="0.3">
      <c r="A546" t="s">
        <v>5569</v>
      </c>
      <c r="B546" s="2">
        <v>45525</v>
      </c>
      <c r="C546" t="s">
        <v>10010</v>
      </c>
      <c r="D546" t="s">
        <v>10029</v>
      </c>
      <c r="E546" t="s">
        <v>10038</v>
      </c>
      <c r="F546">
        <v>20</v>
      </c>
      <c r="G546">
        <v>482.17</v>
      </c>
      <c r="H546">
        <v>290.29000000000002</v>
      </c>
      <c r="I546" t="s">
        <v>10040</v>
      </c>
      <c r="J546">
        <f>F546*G546</f>
        <v>9643.4</v>
      </c>
      <c r="K546">
        <f>F546*H546</f>
        <v>5805.8</v>
      </c>
      <c r="L546">
        <f>J546-K546</f>
        <v>3837.5999999999995</v>
      </c>
      <c r="M546" s="5">
        <f>L546/J546</f>
        <v>0.39795093016985705</v>
      </c>
      <c r="N546" t="str">
        <f>IF(ISNA(VLOOKUP(A546,'Returns Data'!A:A,1,0)),"No","Yes")</f>
        <v>No</v>
      </c>
      <c r="O546" t="s">
        <v>10085</v>
      </c>
      <c r="P546" t="str">
        <f>IFERROR(VLOOKUP(A546,'Ratings Data'!A:C,3,0),"No Rating")</f>
        <v>No Rating</v>
      </c>
      <c r="Q546" t="s">
        <v>10058</v>
      </c>
      <c r="R546" s="5">
        <f t="shared" si="8"/>
        <v>45.726426979358465</v>
      </c>
    </row>
    <row r="547" spans="1:18" x14ac:dyDescent="0.3">
      <c r="A547" t="s">
        <v>5841</v>
      </c>
      <c r="B547" s="2">
        <v>45525</v>
      </c>
      <c r="C547" t="s">
        <v>10021</v>
      </c>
      <c r="D547" t="s">
        <v>10031</v>
      </c>
      <c r="E547" t="s">
        <v>10036</v>
      </c>
      <c r="F547">
        <v>3</v>
      </c>
      <c r="G547">
        <v>427.01</v>
      </c>
      <c r="H547">
        <v>327.54000000000002</v>
      </c>
      <c r="I547" t="s">
        <v>10040</v>
      </c>
      <c r="J547">
        <f>F547*G547</f>
        <v>1281.03</v>
      </c>
      <c r="K547">
        <f>F547*H547</f>
        <v>982.62000000000012</v>
      </c>
      <c r="L547">
        <f>J547-K547</f>
        <v>298.40999999999985</v>
      </c>
      <c r="M547" s="5">
        <f>L547/J547</f>
        <v>0.2329453642771831</v>
      </c>
      <c r="N547" t="str">
        <f>IF(ISNA(VLOOKUP(A547,'Returns Data'!A:A,1,0)),"No","Yes")</f>
        <v>No</v>
      </c>
      <c r="O547" t="s">
        <v>10085</v>
      </c>
      <c r="P547" t="str">
        <f>IFERROR(VLOOKUP(A547,'Ratings Data'!A:C,3,0),"No Rating")</f>
        <v>No Rating</v>
      </c>
      <c r="Q547" t="s">
        <v>10058</v>
      </c>
      <c r="R547" s="5">
        <f t="shared" si="8"/>
        <v>-0.86715992284878773</v>
      </c>
    </row>
    <row r="548" spans="1:18" x14ac:dyDescent="0.3">
      <c r="A548" t="s">
        <v>6431</v>
      </c>
      <c r="B548" s="2">
        <v>45525</v>
      </c>
      <c r="C548" t="s">
        <v>10010</v>
      </c>
      <c r="D548" t="s">
        <v>10029</v>
      </c>
      <c r="E548" t="s">
        <v>10036</v>
      </c>
      <c r="F548">
        <v>12</v>
      </c>
      <c r="G548">
        <v>51.3</v>
      </c>
      <c r="H548">
        <v>43.41</v>
      </c>
      <c r="I548" t="s">
        <v>10039</v>
      </c>
      <c r="J548">
        <f>F548*G548</f>
        <v>615.59999999999991</v>
      </c>
      <c r="K548">
        <f>F548*H548</f>
        <v>520.91999999999996</v>
      </c>
      <c r="L548">
        <f>J548-K548</f>
        <v>94.67999999999995</v>
      </c>
      <c r="M548" s="5">
        <f>L548/J548</f>
        <v>0.15380116959064322</v>
      </c>
      <c r="N548" t="str">
        <f>IF(ISNA(VLOOKUP(A548,'Returns Data'!A:A,1,0)),"No","Yes")</f>
        <v>No</v>
      </c>
      <c r="O548" t="s">
        <v>10085</v>
      </c>
      <c r="P548" t="str">
        <f>IFERROR(VLOOKUP(A548,'Ratings Data'!A:C,3,0),"No Rating")</f>
        <v>No Rating</v>
      </c>
      <c r="Q548" t="s">
        <v>10058</v>
      </c>
      <c r="R548" s="5">
        <f t="shared" si="8"/>
        <v>-0.51944919322732497</v>
      </c>
    </row>
    <row r="549" spans="1:18" x14ac:dyDescent="0.3">
      <c r="A549" t="s">
        <v>6678</v>
      </c>
      <c r="B549" s="2">
        <v>45525</v>
      </c>
      <c r="C549" t="s">
        <v>10024</v>
      </c>
      <c r="D549" t="s">
        <v>10029</v>
      </c>
      <c r="E549" t="s">
        <v>10036</v>
      </c>
      <c r="F549">
        <v>13</v>
      </c>
      <c r="G549">
        <v>414.78</v>
      </c>
      <c r="H549">
        <v>347.97</v>
      </c>
      <c r="I549" t="s">
        <v>10040</v>
      </c>
      <c r="J549">
        <f>F549*G549</f>
        <v>5392.1399999999994</v>
      </c>
      <c r="K549">
        <f>F549*H549</f>
        <v>4523.6100000000006</v>
      </c>
      <c r="L549">
        <f>J549-K549</f>
        <v>868.52999999999884</v>
      </c>
      <c r="M549" s="5">
        <f>L549/J549</f>
        <v>0.1610733400838997</v>
      </c>
      <c r="N549" t="str">
        <f>IF(ISNA(VLOOKUP(A549,'Returns Data'!A:A,1,0)),"No","Yes")</f>
        <v>No</v>
      </c>
      <c r="O549" t="s">
        <v>10085</v>
      </c>
      <c r="P549" t="str">
        <f>IFERROR(VLOOKUP(A549,'Ratings Data'!A:C,3,0),"No Rating")</f>
        <v>No Rating</v>
      </c>
      <c r="Q549" t="s">
        <v>10058</v>
      </c>
      <c r="R549" s="5">
        <f t="shared" si="8"/>
        <v>7.7591617933723196</v>
      </c>
    </row>
    <row r="550" spans="1:18" x14ac:dyDescent="0.3">
      <c r="A550" t="s">
        <v>6855</v>
      </c>
      <c r="B550" s="2">
        <v>45525</v>
      </c>
      <c r="C550" t="s">
        <v>10021</v>
      </c>
      <c r="D550" t="s">
        <v>10031</v>
      </c>
      <c r="E550" t="s">
        <v>10036</v>
      </c>
      <c r="F550">
        <v>7</v>
      </c>
      <c r="G550">
        <v>496.43</v>
      </c>
      <c r="H550">
        <v>347.26</v>
      </c>
      <c r="I550" t="s">
        <v>10039</v>
      </c>
      <c r="J550">
        <f>F550*G550</f>
        <v>3475.01</v>
      </c>
      <c r="K550">
        <f>F550*H550</f>
        <v>2430.8199999999997</v>
      </c>
      <c r="L550">
        <f>J550-K550</f>
        <v>1044.1900000000005</v>
      </c>
      <c r="M550" s="5">
        <f>L550/J550</f>
        <v>0.30048546622887429</v>
      </c>
      <c r="N550" t="str">
        <f>IF(ISNA(VLOOKUP(A550,'Returns Data'!A:A,1,0)),"No","Yes")</f>
        <v>No</v>
      </c>
      <c r="O550" t="s">
        <v>10085</v>
      </c>
      <c r="P550" t="str">
        <f>IFERROR(VLOOKUP(A550,'Ratings Data'!A:C,3,0),"No Rating")</f>
        <v>No Rating</v>
      </c>
      <c r="Q550" t="s">
        <v>10058</v>
      </c>
      <c r="R550" s="5">
        <f t="shared" si="8"/>
        <v>-0.35554158460277357</v>
      </c>
    </row>
    <row r="551" spans="1:18" x14ac:dyDescent="0.3">
      <c r="A551" t="s">
        <v>7321</v>
      </c>
      <c r="B551" s="2">
        <v>45525</v>
      </c>
      <c r="C551" t="s">
        <v>10023</v>
      </c>
      <c r="D551" t="s">
        <v>10033</v>
      </c>
      <c r="E551" t="s">
        <v>10034</v>
      </c>
      <c r="F551">
        <v>5</v>
      </c>
      <c r="G551">
        <v>16.14</v>
      </c>
      <c r="H551">
        <v>12.06</v>
      </c>
      <c r="I551" t="s">
        <v>10040</v>
      </c>
      <c r="J551">
        <f>F551*G551</f>
        <v>80.7</v>
      </c>
      <c r="K551">
        <f>F551*H551</f>
        <v>60.300000000000004</v>
      </c>
      <c r="L551">
        <f>J551-K551</f>
        <v>20.399999999999999</v>
      </c>
      <c r="M551" s="5">
        <f>L551/J551</f>
        <v>0.25278810408921931</v>
      </c>
      <c r="N551" t="str">
        <f>IF(ISNA(VLOOKUP(A551,'Returns Data'!A:A,1,0)),"No","Yes")</f>
        <v>No</v>
      </c>
      <c r="O551" t="s">
        <v>10085</v>
      </c>
      <c r="P551" t="str">
        <f>IFERROR(VLOOKUP(A551,'Ratings Data'!A:C,3,0),"No Rating")</f>
        <v>No Rating</v>
      </c>
      <c r="Q551" t="s">
        <v>10058</v>
      </c>
      <c r="R551" s="5">
        <f t="shared" si="8"/>
        <v>-0.97677704524591302</v>
      </c>
    </row>
    <row r="552" spans="1:18" x14ac:dyDescent="0.3">
      <c r="A552" t="s">
        <v>7437</v>
      </c>
      <c r="B552" s="2">
        <v>45525</v>
      </c>
      <c r="C552" t="s">
        <v>10020</v>
      </c>
      <c r="D552" t="s">
        <v>10030</v>
      </c>
      <c r="E552" t="s">
        <v>10037</v>
      </c>
      <c r="F552">
        <v>19</v>
      </c>
      <c r="G552">
        <v>229.15</v>
      </c>
      <c r="H552">
        <v>157.19999999999999</v>
      </c>
      <c r="I552" t="s">
        <v>10039</v>
      </c>
      <c r="J552">
        <f>F552*G552</f>
        <v>4353.8500000000004</v>
      </c>
      <c r="K552">
        <f>F552*H552</f>
        <v>2986.7999999999997</v>
      </c>
      <c r="L552">
        <f>J552-K552</f>
        <v>1367.0500000000006</v>
      </c>
      <c r="M552" s="5">
        <f>L552/J552</f>
        <v>0.31398647174339966</v>
      </c>
      <c r="N552" t="str">
        <f>IF(ISNA(VLOOKUP(A552,'Returns Data'!A:A,1,0)),"No","Yes")</f>
        <v>Yes</v>
      </c>
      <c r="O552" t="str">
        <f>IFERROR(VLOOKUP(A552,'Returns Data'!A:E,5,0),"No Returns")</f>
        <v>Damaged</v>
      </c>
      <c r="P552" t="str">
        <f>IFERROR(VLOOKUP(A552,'Ratings Data'!A:C,3,0),"No Rating")</f>
        <v>No Rating</v>
      </c>
      <c r="Q552" t="s">
        <v>10058</v>
      </c>
      <c r="R552" s="5">
        <f t="shared" si="8"/>
        <v>52.951053283767045</v>
      </c>
    </row>
    <row r="553" spans="1:18" x14ac:dyDescent="0.3">
      <c r="A553" t="s">
        <v>8188</v>
      </c>
      <c r="B553" s="2">
        <v>45525</v>
      </c>
      <c r="C553" t="s">
        <v>10010</v>
      </c>
      <c r="D553" t="s">
        <v>10029</v>
      </c>
      <c r="E553" t="s">
        <v>10036</v>
      </c>
      <c r="F553">
        <v>14</v>
      </c>
      <c r="G553">
        <v>198.07</v>
      </c>
      <c r="H553">
        <v>172.57</v>
      </c>
      <c r="I553" t="s">
        <v>10040</v>
      </c>
      <c r="J553">
        <f>F553*G553</f>
        <v>2772.98</v>
      </c>
      <c r="K553">
        <f>F553*H553</f>
        <v>2415.98</v>
      </c>
      <c r="L553">
        <f>J553-K553</f>
        <v>357</v>
      </c>
      <c r="M553" s="5">
        <f>L553/J553</f>
        <v>0.12874236381077397</v>
      </c>
      <c r="N553" t="str">
        <f>IF(ISNA(VLOOKUP(A553,'Returns Data'!A:A,1,0)),"No","Yes")</f>
        <v>No</v>
      </c>
      <c r="O553" t="s">
        <v>10085</v>
      </c>
      <c r="P553" t="str">
        <f>IFERROR(VLOOKUP(A553,'Ratings Data'!A:C,3,0),"No Rating")</f>
        <v>No Rating</v>
      </c>
      <c r="Q553" t="s">
        <v>10058</v>
      </c>
      <c r="R553" s="5">
        <f t="shared" si="8"/>
        <v>-0.36309702906622882</v>
      </c>
    </row>
    <row r="554" spans="1:18" x14ac:dyDescent="0.3">
      <c r="A554" t="s">
        <v>8630</v>
      </c>
      <c r="B554" s="2">
        <v>45525</v>
      </c>
      <c r="C554" t="s">
        <v>10017</v>
      </c>
      <c r="D554" t="s">
        <v>10032</v>
      </c>
      <c r="E554" t="s">
        <v>10036</v>
      </c>
      <c r="F554">
        <v>13</v>
      </c>
      <c r="G554">
        <v>227.63</v>
      </c>
      <c r="H554">
        <v>156.43</v>
      </c>
      <c r="I554" t="s">
        <v>10039</v>
      </c>
      <c r="J554">
        <f>F554*G554</f>
        <v>2959.19</v>
      </c>
      <c r="K554">
        <f>F554*H554</f>
        <v>2033.5900000000001</v>
      </c>
      <c r="L554">
        <f>J554-K554</f>
        <v>925.59999999999991</v>
      </c>
      <c r="M554" s="5">
        <f>L554/J554</f>
        <v>0.31278829679743442</v>
      </c>
      <c r="N554" t="str">
        <f>IF(ISNA(VLOOKUP(A554,'Returns Data'!A:A,1,0)),"No","Yes")</f>
        <v>No</v>
      </c>
      <c r="O554" t="s">
        <v>10085</v>
      </c>
      <c r="P554" t="str">
        <f>IFERROR(VLOOKUP(A554,'Ratings Data'!A:C,3,0),"No Rating")</f>
        <v>No Rating</v>
      </c>
      <c r="Q554" t="s">
        <v>10058</v>
      </c>
      <c r="R554" s="5">
        <f t="shared" si="8"/>
        <v>6.7151584216258331E-2</v>
      </c>
    </row>
    <row r="555" spans="1:18" x14ac:dyDescent="0.3">
      <c r="A555" t="s">
        <v>9214</v>
      </c>
      <c r="B555" s="2">
        <v>45525</v>
      </c>
      <c r="C555" t="s">
        <v>10016</v>
      </c>
      <c r="D555" t="s">
        <v>10032</v>
      </c>
      <c r="E555" t="s">
        <v>10036</v>
      </c>
      <c r="F555">
        <v>12</v>
      </c>
      <c r="G555">
        <v>198.41</v>
      </c>
      <c r="H555">
        <v>162.77000000000001</v>
      </c>
      <c r="I555" t="s">
        <v>10039</v>
      </c>
      <c r="J555">
        <f>F555*G555</f>
        <v>2380.92</v>
      </c>
      <c r="K555">
        <f>F555*H555</f>
        <v>1953.2400000000002</v>
      </c>
      <c r="L555">
        <f>J555-K555</f>
        <v>427.67999999999984</v>
      </c>
      <c r="M555" s="5">
        <f>L555/J555</f>
        <v>0.17962804294138393</v>
      </c>
      <c r="N555" t="str">
        <f>IF(ISNA(VLOOKUP(A555,'Returns Data'!A:A,1,0)),"No","Yes")</f>
        <v>No</v>
      </c>
      <c r="O555" t="s">
        <v>10085</v>
      </c>
      <c r="P555" t="str">
        <f>IFERROR(VLOOKUP(A555,'Ratings Data'!A:C,3,0),"No Rating")</f>
        <v>No Rating</v>
      </c>
      <c r="Q555" t="s">
        <v>10058</v>
      </c>
      <c r="R555" s="5">
        <f t="shared" si="8"/>
        <v>-0.19541496152663396</v>
      </c>
    </row>
    <row r="556" spans="1:18" x14ac:dyDescent="0.3">
      <c r="A556" t="s">
        <v>224</v>
      </c>
      <c r="B556" s="2">
        <v>45526</v>
      </c>
      <c r="C556" t="s">
        <v>10009</v>
      </c>
      <c r="D556" t="s">
        <v>10029</v>
      </c>
      <c r="E556" t="s">
        <v>10035</v>
      </c>
      <c r="F556">
        <v>13</v>
      </c>
      <c r="G556">
        <v>148.99</v>
      </c>
      <c r="H556">
        <v>111.97</v>
      </c>
      <c r="I556" t="s">
        <v>10040</v>
      </c>
      <c r="J556">
        <f>F556*G556</f>
        <v>1936.8700000000001</v>
      </c>
      <c r="K556">
        <f>F556*H556</f>
        <v>1455.61</v>
      </c>
      <c r="L556">
        <f>J556-K556</f>
        <v>481.26000000000022</v>
      </c>
      <c r="M556" s="5">
        <f>L556/J556</f>
        <v>0.24847305188267679</v>
      </c>
      <c r="N556" t="str">
        <f>IF(ISNA(VLOOKUP(A556,'Returns Data'!A:A,1,0)),"No","Yes")</f>
        <v>No</v>
      </c>
      <c r="O556" t="s">
        <v>10085</v>
      </c>
      <c r="P556" t="str">
        <f>IFERROR(VLOOKUP(A556,'Ratings Data'!A:C,3,0),"No Rating")</f>
        <v>No Rating</v>
      </c>
      <c r="Q556" t="s">
        <v>10058</v>
      </c>
      <c r="R556" s="5">
        <f t="shared" si="8"/>
        <v>-0.18650353644809567</v>
      </c>
    </row>
    <row r="557" spans="1:18" x14ac:dyDescent="0.3">
      <c r="A557" t="s">
        <v>691</v>
      </c>
      <c r="B557" s="2">
        <v>45526</v>
      </c>
      <c r="C557" t="s">
        <v>10021</v>
      </c>
      <c r="D557" t="s">
        <v>10031</v>
      </c>
      <c r="E557" t="s">
        <v>10035</v>
      </c>
      <c r="F557">
        <v>2</v>
      </c>
      <c r="G557">
        <v>162.36000000000001</v>
      </c>
      <c r="H557">
        <v>111.16</v>
      </c>
      <c r="I557" t="s">
        <v>10040</v>
      </c>
      <c r="J557">
        <f>F557*G557</f>
        <v>324.72000000000003</v>
      </c>
      <c r="K557">
        <f>F557*H557</f>
        <v>222.32</v>
      </c>
      <c r="L557">
        <f>J557-K557</f>
        <v>102.40000000000003</v>
      </c>
      <c r="M557" s="5">
        <f>L557/J557</f>
        <v>0.31534860803153492</v>
      </c>
      <c r="N557" t="str">
        <f>IF(ISNA(VLOOKUP(A557,'Returns Data'!A:A,1,0)),"No","Yes")</f>
        <v>No</v>
      </c>
      <c r="O557" t="s">
        <v>10085</v>
      </c>
      <c r="P557" t="str">
        <f>IFERROR(VLOOKUP(A557,'Ratings Data'!A:C,3,0),"No Rating")</f>
        <v>No Rating</v>
      </c>
      <c r="Q557" t="s">
        <v>10058</v>
      </c>
      <c r="R557" s="5">
        <f t="shared" si="8"/>
        <v>-0.83234806672621287</v>
      </c>
    </row>
    <row r="558" spans="1:18" x14ac:dyDescent="0.3">
      <c r="A558" t="s">
        <v>848</v>
      </c>
      <c r="B558" s="2">
        <v>45526</v>
      </c>
      <c r="C558" t="s">
        <v>10016</v>
      </c>
      <c r="D558" t="s">
        <v>10032</v>
      </c>
      <c r="E558" t="s">
        <v>10038</v>
      </c>
      <c r="F558">
        <v>6</v>
      </c>
      <c r="G558">
        <v>316.67</v>
      </c>
      <c r="H558">
        <v>268.7</v>
      </c>
      <c r="I558" t="s">
        <v>10039</v>
      </c>
      <c r="J558">
        <f>F558*G558</f>
        <v>1900.02</v>
      </c>
      <c r="K558">
        <f>F558*H558</f>
        <v>1612.1999999999998</v>
      </c>
      <c r="L558">
        <f>J558-K558</f>
        <v>287.82000000000016</v>
      </c>
      <c r="M558" s="5">
        <f>L558/J558</f>
        <v>0.15148261597246354</v>
      </c>
      <c r="N558" t="str">
        <f>IF(ISNA(VLOOKUP(A558,'Returns Data'!A:A,1,0)),"No","Yes")</f>
        <v>No</v>
      </c>
      <c r="O558" t="s">
        <v>10085</v>
      </c>
      <c r="P558" t="str">
        <f>IFERROR(VLOOKUP(A558,'Ratings Data'!A:C,3,0),"No Rating")</f>
        <v>No Rating</v>
      </c>
      <c r="Q558" t="s">
        <v>10058</v>
      </c>
      <c r="R558" s="5">
        <f t="shared" si="8"/>
        <v>4.851256467110125</v>
      </c>
    </row>
    <row r="559" spans="1:18" x14ac:dyDescent="0.3">
      <c r="A559" t="s">
        <v>1330</v>
      </c>
      <c r="B559" s="2">
        <v>45526</v>
      </c>
      <c r="C559" t="s">
        <v>10024</v>
      </c>
      <c r="D559" t="s">
        <v>10029</v>
      </c>
      <c r="E559" t="s">
        <v>10038</v>
      </c>
      <c r="F559">
        <v>17</v>
      </c>
      <c r="G559">
        <v>167.1</v>
      </c>
      <c r="H559">
        <v>147.44</v>
      </c>
      <c r="I559" t="s">
        <v>10039</v>
      </c>
      <c r="J559">
        <f>F559*G559</f>
        <v>2840.7</v>
      </c>
      <c r="K559">
        <f>F559*H559</f>
        <v>2506.48</v>
      </c>
      <c r="L559">
        <f>J559-K559</f>
        <v>334.2199999999998</v>
      </c>
      <c r="M559" s="5">
        <f>L559/J559</f>
        <v>0.11765409934171149</v>
      </c>
      <c r="N559" t="str">
        <f>IF(ISNA(VLOOKUP(A559,'Returns Data'!A:A,1,0)),"No","Yes")</f>
        <v>No</v>
      </c>
      <c r="O559" t="s">
        <v>10085</v>
      </c>
      <c r="P559">
        <f>IFERROR(VLOOKUP(A559,'Ratings Data'!A:C,3,0),"No Rating")</f>
        <v>5</v>
      </c>
      <c r="Q559" t="s">
        <v>10058</v>
      </c>
      <c r="R559" s="5">
        <f t="shared" si="8"/>
        <v>0.49508952537341705</v>
      </c>
    </row>
    <row r="560" spans="1:18" x14ac:dyDescent="0.3">
      <c r="A560" t="s">
        <v>1548</v>
      </c>
      <c r="B560" s="2">
        <v>45526</v>
      </c>
      <c r="C560" t="s">
        <v>10028</v>
      </c>
      <c r="D560" t="s">
        <v>10032</v>
      </c>
      <c r="E560" t="s">
        <v>10037</v>
      </c>
      <c r="F560">
        <v>13</v>
      </c>
      <c r="G560">
        <v>486.5</v>
      </c>
      <c r="H560">
        <v>321.26</v>
      </c>
      <c r="I560" t="s">
        <v>10039</v>
      </c>
      <c r="J560">
        <f>F560*G560</f>
        <v>6324.5</v>
      </c>
      <c r="K560">
        <f>F560*H560</f>
        <v>4176.38</v>
      </c>
      <c r="L560">
        <f>J560-K560</f>
        <v>2148.12</v>
      </c>
      <c r="M560" s="5">
        <f>L560/J560</f>
        <v>0.33965056526207604</v>
      </c>
      <c r="N560" t="str">
        <f>IF(ISNA(VLOOKUP(A560,'Returns Data'!A:A,1,0)),"No","Yes")</f>
        <v>No</v>
      </c>
      <c r="O560" t="s">
        <v>10085</v>
      </c>
      <c r="P560">
        <f>IFERROR(VLOOKUP(A560,'Ratings Data'!A:C,3,0),"No Rating")</f>
        <v>3</v>
      </c>
      <c r="Q560" t="s">
        <v>10058</v>
      </c>
      <c r="R560" s="5">
        <f t="shared" si="8"/>
        <v>1.2263878621466542</v>
      </c>
    </row>
    <row r="561" spans="1:18" x14ac:dyDescent="0.3">
      <c r="A561" t="s">
        <v>1581</v>
      </c>
      <c r="B561" s="2">
        <v>45526</v>
      </c>
      <c r="C561" t="s">
        <v>10023</v>
      </c>
      <c r="D561" t="s">
        <v>10033</v>
      </c>
      <c r="E561" t="s">
        <v>10034</v>
      </c>
      <c r="F561">
        <v>16</v>
      </c>
      <c r="G561">
        <v>468.31</v>
      </c>
      <c r="H561">
        <v>324.61</v>
      </c>
      <c r="I561" t="s">
        <v>10040</v>
      </c>
      <c r="J561">
        <f>F561*G561</f>
        <v>7492.96</v>
      </c>
      <c r="K561">
        <f>F561*H561</f>
        <v>5193.76</v>
      </c>
      <c r="L561">
        <f>J561-K561</f>
        <v>2299.1999999999998</v>
      </c>
      <c r="M561" s="5">
        <f>L561/J561</f>
        <v>0.30684802801563066</v>
      </c>
      <c r="N561" t="str">
        <f>IF(ISNA(VLOOKUP(A561,'Returns Data'!A:A,1,0)),"No","Yes")</f>
        <v>No</v>
      </c>
      <c r="O561" t="s">
        <v>10085</v>
      </c>
      <c r="P561" t="str">
        <f>IFERROR(VLOOKUP(A561,'Ratings Data'!A:C,3,0),"No Rating")</f>
        <v>No Rating</v>
      </c>
      <c r="Q561" t="s">
        <v>10058</v>
      </c>
      <c r="R561" s="5">
        <f t="shared" si="8"/>
        <v>0.18475136374416951</v>
      </c>
    </row>
    <row r="562" spans="1:18" x14ac:dyDescent="0.3">
      <c r="A562" t="s">
        <v>1654</v>
      </c>
      <c r="B562" s="2">
        <v>45526</v>
      </c>
      <c r="C562" t="s">
        <v>10009</v>
      </c>
      <c r="D562" t="s">
        <v>10029</v>
      </c>
      <c r="E562" t="s">
        <v>10038</v>
      </c>
      <c r="F562">
        <v>15</v>
      </c>
      <c r="G562">
        <v>145.79</v>
      </c>
      <c r="H562">
        <v>94.69</v>
      </c>
      <c r="I562" t="s">
        <v>10040</v>
      </c>
      <c r="J562">
        <f>F562*G562</f>
        <v>2186.85</v>
      </c>
      <c r="K562">
        <f>F562*H562</f>
        <v>1420.35</v>
      </c>
      <c r="L562">
        <f>J562-K562</f>
        <v>766.5</v>
      </c>
      <c r="M562" s="5">
        <f>L562/J562</f>
        <v>0.35050414980451333</v>
      </c>
      <c r="N562" t="str">
        <f>IF(ISNA(VLOOKUP(A562,'Returns Data'!A:A,1,0)),"No","Yes")</f>
        <v>Yes</v>
      </c>
      <c r="O562" t="str">
        <f>IFERROR(VLOOKUP(A562,'Returns Data'!A:E,5,0),"No Returns")</f>
        <v>Late Delivery</v>
      </c>
      <c r="P562" t="str">
        <f>IFERROR(VLOOKUP(A562,'Ratings Data'!A:C,3,0),"No Rating")</f>
        <v>No Rating</v>
      </c>
      <c r="Q562" t="s">
        <v>10058</v>
      </c>
      <c r="R562" s="5">
        <f t="shared" si="8"/>
        <v>-0.70814604642224177</v>
      </c>
    </row>
    <row r="563" spans="1:18" x14ac:dyDescent="0.3">
      <c r="A563" t="s">
        <v>1725</v>
      </c>
      <c r="B563" s="2">
        <v>45526</v>
      </c>
      <c r="C563" t="s">
        <v>10020</v>
      </c>
      <c r="D563" t="s">
        <v>10030</v>
      </c>
      <c r="E563" t="s">
        <v>10037</v>
      </c>
      <c r="F563">
        <v>19</v>
      </c>
      <c r="G563">
        <v>139.4</v>
      </c>
      <c r="H563">
        <v>110.32</v>
      </c>
      <c r="I563" t="s">
        <v>10040</v>
      </c>
      <c r="J563">
        <f>F563*G563</f>
        <v>2648.6</v>
      </c>
      <c r="K563">
        <f>F563*H563</f>
        <v>2096.08</v>
      </c>
      <c r="L563">
        <f>J563-K563</f>
        <v>552.52</v>
      </c>
      <c r="M563" s="5">
        <f>L563/J563</f>
        <v>0.20860832137733143</v>
      </c>
      <c r="N563" t="str">
        <f>IF(ISNA(VLOOKUP(A563,'Returns Data'!A:A,1,0)),"No","Yes")</f>
        <v>No</v>
      </c>
      <c r="O563" t="s">
        <v>10085</v>
      </c>
      <c r="P563" t="str">
        <f>IFERROR(VLOOKUP(A563,'Ratings Data'!A:C,3,0),"No Rating")</f>
        <v>No Rating</v>
      </c>
      <c r="Q563" t="s">
        <v>10058</v>
      </c>
      <c r="R563" s="5">
        <f t="shared" si="8"/>
        <v>0.21114845554107506</v>
      </c>
    </row>
    <row r="564" spans="1:18" x14ac:dyDescent="0.3">
      <c r="A564" t="s">
        <v>1966</v>
      </c>
      <c r="B564" s="2">
        <v>45526</v>
      </c>
      <c r="C564" t="s">
        <v>10020</v>
      </c>
      <c r="D564" t="s">
        <v>10030</v>
      </c>
      <c r="E564" t="s">
        <v>10036</v>
      </c>
      <c r="F564">
        <v>9</v>
      </c>
      <c r="G564">
        <v>159.13</v>
      </c>
      <c r="H564">
        <v>131.30000000000001</v>
      </c>
      <c r="I564" t="s">
        <v>10039</v>
      </c>
      <c r="J564">
        <f>F564*G564</f>
        <v>1432.17</v>
      </c>
      <c r="K564">
        <f>F564*H564</f>
        <v>1181.7</v>
      </c>
      <c r="L564">
        <f>J564-K564</f>
        <v>250.47000000000003</v>
      </c>
      <c r="M564" s="5">
        <f>L564/J564</f>
        <v>0.17488845597938793</v>
      </c>
      <c r="N564" t="str">
        <f>IF(ISNA(VLOOKUP(A564,'Returns Data'!A:A,1,0)),"No","Yes")</f>
        <v>No</v>
      </c>
      <c r="O564" t="s">
        <v>10085</v>
      </c>
      <c r="P564" t="str">
        <f>IFERROR(VLOOKUP(A564,'Ratings Data'!A:C,3,0),"No Rating")</f>
        <v>No Rating</v>
      </c>
      <c r="Q564" t="s">
        <v>10058</v>
      </c>
      <c r="R564" s="5">
        <f t="shared" si="8"/>
        <v>-0.45927282337838854</v>
      </c>
    </row>
    <row r="565" spans="1:18" x14ac:dyDescent="0.3">
      <c r="A565" t="s">
        <v>2124</v>
      </c>
      <c r="B565" s="2">
        <v>45526</v>
      </c>
      <c r="C565" t="s">
        <v>10012</v>
      </c>
      <c r="D565" t="s">
        <v>10030</v>
      </c>
      <c r="E565" t="s">
        <v>10035</v>
      </c>
      <c r="F565">
        <v>18</v>
      </c>
      <c r="G565">
        <v>157.43</v>
      </c>
      <c r="H565">
        <v>121.44</v>
      </c>
      <c r="I565" t="s">
        <v>10040</v>
      </c>
      <c r="J565">
        <f>F565*G565</f>
        <v>2833.7400000000002</v>
      </c>
      <c r="K565">
        <f>F565*H565</f>
        <v>2185.92</v>
      </c>
      <c r="L565">
        <f>J565-K565</f>
        <v>647.82000000000016</v>
      </c>
      <c r="M565" s="5">
        <f>L565/J565</f>
        <v>0.22860954074826911</v>
      </c>
      <c r="N565" t="str">
        <f>IF(ISNA(VLOOKUP(A565,'Returns Data'!A:A,1,0)),"No","Yes")</f>
        <v>No</v>
      </c>
      <c r="O565" t="s">
        <v>10085</v>
      </c>
      <c r="P565" t="str">
        <f>IFERROR(VLOOKUP(A565,'Ratings Data'!A:C,3,0),"No Rating")</f>
        <v>No Rating</v>
      </c>
      <c r="Q565" t="s">
        <v>10058</v>
      </c>
      <c r="R565" s="5">
        <f t="shared" si="8"/>
        <v>0.97863382140388366</v>
      </c>
    </row>
    <row r="566" spans="1:18" x14ac:dyDescent="0.3">
      <c r="A566" t="s">
        <v>2184</v>
      </c>
      <c r="B566" s="2">
        <v>45526</v>
      </c>
      <c r="C566" t="s">
        <v>10027</v>
      </c>
      <c r="D566" t="s">
        <v>10032</v>
      </c>
      <c r="E566" t="s">
        <v>10038</v>
      </c>
      <c r="F566">
        <v>5</v>
      </c>
      <c r="G566">
        <v>382.05</v>
      </c>
      <c r="H566">
        <v>277.97000000000003</v>
      </c>
      <c r="I566" t="s">
        <v>10040</v>
      </c>
      <c r="J566">
        <f>F566*G566</f>
        <v>1910.25</v>
      </c>
      <c r="K566">
        <f>F566*H566</f>
        <v>1389.8500000000001</v>
      </c>
      <c r="L566">
        <f>J566-K566</f>
        <v>520.39999999999986</v>
      </c>
      <c r="M566" s="5">
        <f>L566/J566</f>
        <v>0.27242507525193033</v>
      </c>
      <c r="N566" t="str">
        <f>IF(ISNA(VLOOKUP(A566,'Returns Data'!A:A,1,0)),"No","Yes")</f>
        <v>No</v>
      </c>
      <c r="O566" t="s">
        <v>10085</v>
      </c>
      <c r="P566" t="str">
        <f>IFERROR(VLOOKUP(A566,'Ratings Data'!A:C,3,0),"No Rating")</f>
        <v>No Rating</v>
      </c>
      <c r="Q566" t="s">
        <v>10058</v>
      </c>
      <c r="R566" s="5">
        <f t="shared" si="8"/>
        <v>-0.32589087213364676</v>
      </c>
    </row>
    <row r="567" spans="1:18" x14ac:dyDescent="0.3">
      <c r="A567" t="s">
        <v>2681</v>
      </c>
      <c r="B567" s="2">
        <v>45526</v>
      </c>
      <c r="C567" t="s">
        <v>10027</v>
      </c>
      <c r="D567" t="s">
        <v>10032</v>
      </c>
      <c r="E567" t="s">
        <v>10038</v>
      </c>
      <c r="F567">
        <v>6</v>
      </c>
      <c r="G567">
        <v>376.79</v>
      </c>
      <c r="H567">
        <v>320.51</v>
      </c>
      <c r="I567" t="s">
        <v>10039</v>
      </c>
      <c r="J567">
        <f>F567*G567</f>
        <v>2260.7400000000002</v>
      </c>
      <c r="K567">
        <f>F567*H567</f>
        <v>1923.06</v>
      </c>
      <c r="L567">
        <f>J567-K567</f>
        <v>337.68000000000029</v>
      </c>
      <c r="M567" s="5">
        <f>L567/J567</f>
        <v>0.14936702141776598</v>
      </c>
      <c r="N567" t="str">
        <f>IF(ISNA(VLOOKUP(A567,'Returns Data'!A:A,1,0)),"No","Yes")</f>
        <v>No</v>
      </c>
      <c r="O567" t="s">
        <v>10085</v>
      </c>
      <c r="P567" t="str">
        <f>IFERROR(VLOOKUP(A567,'Ratings Data'!A:C,3,0),"No Rating")</f>
        <v>No Rating</v>
      </c>
      <c r="Q567" t="s">
        <v>10058</v>
      </c>
      <c r="R567" s="5">
        <f t="shared" si="8"/>
        <v>0.18347860227718898</v>
      </c>
    </row>
    <row r="568" spans="1:18" x14ac:dyDescent="0.3">
      <c r="A568" t="s">
        <v>2992</v>
      </c>
      <c r="B568" s="2">
        <v>45526</v>
      </c>
      <c r="C568" t="s">
        <v>10009</v>
      </c>
      <c r="D568" t="s">
        <v>10029</v>
      </c>
      <c r="E568" t="s">
        <v>10038</v>
      </c>
      <c r="F568">
        <v>11</v>
      </c>
      <c r="G568">
        <v>247.24</v>
      </c>
      <c r="H568">
        <v>171.44</v>
      </c>
      <c r="I568" t="s">
        <v>10040</v>
      </c>
      <c r="J568">
        <f>F568*G568</f>
        <v>2719.6400000000003</v>
      </c>
      <c r="K568">
        <f>F568*H568</f>
        <v>1885.84</v>
      </c>
      <c r="L568">
        <f>J568-K568</f>
        <v>833.80000000000041</v>
      </c>
      <c r="M568" s="5">
        <f>L568/J568</f>
        <v>0.30658469503316627</v>
      </c>
      <c r="N568" t="str">
        <f>IF(ISNA(VLOOKUP(A568,'Returns Data'!A:A,1,0)),"No","Yes")</f>
        <v>No</v>
      </c>
      <c r="O568" t="s">
        <v>10085</v>
      </c>
      <c r="P568" t="str">
        <f>IFERROR(VLOOKUP(A568,'Ratings Data'!A:C,3,0),"No Rating")</f>
        <v>No Rating</v>
      </c>
      <c r="Q568" t="s">
        <v>10058</v>
      </c>
      <c r="R568" s="5">
        <f t="shared" si="8"/>
        <v>0.20298663269548911</v>
      </c>
    </row>
    <row r="569" spans="1:18" x14ac:dyDescent="0.3">
      <c r="A569" t="s">
        <v>3664</v>
      </c>
      <c r="B569" s="2">
        <v>45526</v>
      </c>
      <c r="C569" t="s">
        <v>10026</v>
      </c>
      <c r="D569" t="s">
        <v>10031</v>
      </c>
      <c r="E569" t="s">
        <v>10036</v>
      </c>
      <c r="F569">
        <v>3</v>
      </c>
      <c r="G569">
        <v>62.46</v>
      </c>
      <c r="H569">
        <v>44.18</v>
      </c>
      <c r="I569" t="s">
        <v>10040</v>
      </c>
      <c r="J569">
        <f>F569*G569</f>
        <v>187.38</v>
      </c>
      <c r="K569">
        <f>F569*H569</f>
        <v>132.54</v>
      </c>
      <c r="L569">
        <f>J569-K569</f>
        <v>54.84</v>
      </c>
      <c r="M569" s="5">
        <f>L569/J569</f>
        <v>0.29266730707652899</v>
      </c>
      <c r="N569" t="str">
        <f>IF(ISNA(VLOOKUP(A569,'Returns Data'!A:A,1,0)),"No","Yes")</f>
        <v>No</v>
      </c>
      <c r="O569" t="s">
        <v>10085</v>
      </c>
      <c r="P569" t="str">
        <f>IFERROR(VLOOKUP(A569,'Ratings Data'!A:C,3,0),"No Rating")</f>
        <v>No Rating</v>
      </c>
      <c r="Q569" t="s">
        <v>10058</v>
      </c>
      <c r="R569" s="5">
        <f t="shared" si="8"/>
        <v>-0.93110117515553525</v>
      </c>
    </row>
    <row r="570" spans="1:18" x14ac:dyDescent="0.3">
      <c r="A570" t="s">
        <v>3766</v>
      </c>
      <c r="B570" s="2">
        <v>45526</v>
      </c>
      <c r="C570" t="s">
        <v>10011</v>
      </c>
      <c r="D570" t="s">
        <v>10029</v>
      </c>
      <c r="E570" t="s">
        <v>10036</v>
      </c>
      <c r="F570">
        <v>15</v>
      </c>
      <c r="G570">
        <v>70.87</v>
      </c>
      <c r="H570">
        <v>45.32</v>
      </c>
      <c r="I570" t="s">
        <v>10039</v>
      </c>
      <c r="J570">
        <f>F570*G570</f>
        <v>1063.0500000000002</v>
      </c>
      <c r="K570">
        <f>F570*H570</f>
        <v>679.8</v>
      </c>
      <c r="L570">
        <f>J570-K570</f>
        <v>383.25000000000023</v>
      </c>
      <c r="M570" s="5">
        <f>L570/J570</f>
        <v>0.36051926061803319</v>
      </c>
      <c r="N570" t="str">
        <f>IF(ISNA(VLOOKUP(A570,'Returns Data'!A:A,1,0)),"No","Yes")</f>
        <v>No</v>
      </c>
      <c r="O570" t="s">
        <v>10085</v>
      </c>
      <c r="P570" t="str">
        <f>IFERROR(VLOOKUP(A570,'Ratings Data'!A:C,3,0),"No Rating")</f>
        <v>No Rating</v>
      </c>
      <c r="Q570" t="s">
        <v>10058</v>
      </c>
      <c r="R570" s="5">
        <f t="shared" si="8"/>
        <v>4.6732308677553647</v>
      </c>
    </row>
    <row r="571" spans="1:18" x14ac:dyDescent="0.3">
      <c r="A571" t="s">
        <v>3850</v>
      </c>
      <c r="B571" s="2">
        <v>45526</v>
      </c>
      <c r="C571" t="s">
        <v>10019</v>
      </c>
      <c r="D571" t="s">
        <v>10031</v>
      </c>
      <c r="E571" t="s">
        <v>10037</v>
      </c>
      <c r="F571">
        <v>7</v>
      </c>
      <c r="G571">
        <v>275.64999999999998</v>
      </c>
      <c r="H571">
        <v>222.39</v>
      </c>
      <c r="I571" t="s">
        <v>10040</v>
      </c>
      <c r="J571">
        <f>F571*G571</f>
        <v>1929.5499999999997</v>
      </c>
      <c r="K571">
        <f>F571*H571</f>
        <v>1556.73</v>
      </c>
      <c r="L571">
        <f>J571-K571</f>
        <v>372.81999999999971</v>
      </c>
      <c r="M571" s="5">
        <f>L571/J571</f>
        <v>0.19321603482677296</v>
      </c>
      <c r="N571" t="str">
        <f>IF(ISNA(VLOOKUP(A571,'Returns Data'!A:A,1,0)),"No","Yes")</f>
        <v>No</v>
      </c>
      <c r="O571" t="s">
        <v>10085</v>
      </c>
      <c r="P571" t="str">
        <f>IFERROR(VLOOKUP(A571,'Ratings Data'!A:C,3,0),"No Rating")</f>
        <v>No Rating</v>
      </c>
      <c r="Q571" t="s">
        <v>10058</v>
      </c>
      <c r="R571" s="5">
        <f t="shared" si="8"/>
        <v>0.81510747377827886</v>
      </c>
    </row>
    <row r="572" spans="1:18" x14ac:dyDescent="0.3">
      <c r="A572" t="s">
        <v>4318</v>
      </c>
      <c r="B572" s="2">
        <v>45526</v>
      </c>
      <c r="C572" t="s">
        <v>10024</v>
      </c>
      <c r="D572" t="s">
        <v>10029</v>
      </c>
      <c r="E572" t="s">
        <v>10034</v>
      </c>
      <c r="F572">
        <v>18</v>
      </c>
      <c r="G572">
        <v>442.25</v>
      </c>
      <c r="H572">
        <v>311.16000000000003</v>
      </c>
      <c r="I572" t="s">
        <v>10039</v>
      </c>
      <c r="J572">
        <f>F572*G572</f>
        <v>7960.5</v>
      </c>
      <c r="K572">
        <f>F572*H572</f>
        <v>5600.88</v>
      </c>
      <c r="L572">
        <f>J572-K572</f>
        <v>2359.62</v>
      </c>
      <c r="M572" s="5">
        <f>L572/J572</f>
        <v>0.29641605426794798</v>
      </c>
      <c r="N572" t="str">
        <f>IF(ISNA(VLOOKUP(A572,'Returns Data'!A:A,1,0)),"No","Yes")</f>
        <v>No</v>
      </c>
      <c r="O572" t="s">
        <v>10085</v>
      </c>
      <c r="P572" t="str">
        <f>IFERROR(VLOOKUP(A572,'Ratings Data'!A:C,3,0),"No Rating")</f>
        <v>No Rating</v>
      </c>
      <c r="Q572" t="s">
        <v>10058</v>
      </c>
      <c r="R572" s="5">
        <f t="shared" si="8"/>
        <v>3.1255733202041935</v>
      </c>
    </row>
    <row r="573" spans="1:18" x14ac:dyDescent="0.3">
      <c r="A573" t="s">
        <v>5083</v>
      </c>
      <c r="B573" s="2">
        <v>45526</v>
      </c>
      <c r="C573" t="s">
        <v>10028</v>
      </c>
      <c r="D573" t="s">
        <v>10032</v>
      </c>
      <c r="E573" t="s">
        <v>10038</v>
      </c>
      <c r="F573">
        <v>6</v>
      </c>
      <c r="G573">
        <v>486.76</v>
      </c>
      <c r="H573">
        <v>429.24</v>
      </c>
      <c r="I573" t="s">
        <v>10040</v>
      </c>
      <c r="J573">
        <f>F573*G573</f>
        <v>2920.56</v>
      </c>
      <c r="K573">
        <f>F573*H573</f>
        <v>2575.44</v>
      </c>
      <c r="L573">
        <f>J573-K573</f>
        <v>345.11999999999989</v>
      </c>
      <c r="M573" s="5">
        <f>L573/J573</f>
        <v>0.11816911825129424</v>
      </c>
      <c r="N573" t="str">
        <f>IF(ISNA(VLOOKUP(A573,'Returns Data'!A:A,1,0)),"No","Yes")</f>
        <v>No</v>
      </c>
      <c r="O573" t="s">
        <v>10085</v>
      </c>
      <c r="P573" t="str">
        <f>IFERROR(VLOOKUP(A573,'Ratings Data'!A:C,3,0),"No Rating")</f>
        <v>No Rating</v>
      </c>
      <c r="Q573" t="s">
        <v>10058</v>
      </c>
      <c r="R573" s="5">
        <f t="shared" si="8"/>
        <v>-0.63311852270586022</v>
      </c>
    </row>
    <row r="574" spans="1:18" x14ac:dyDescent="0.3">
      <c r="A574" t="s">
        <v>5617</v>
      </c>
      <c r="B574" s="2">
        <v>45526</v>
      </c>
      <c r="C574" t="s">
        <v>10010</v>
      </c>
      <c r="D574" t="s">
        <v>10029</v>
      </c>
      <c r="E574" t="s">
        <v>10035</v>
      </c>
      <c r="F574">
        <v>6</v>
      </c>
      <c r="G574">
        <v>187.45</v>
      </c>
      <c r="H574">
        <v>161.83000000000001</v>
      </c>
      <c r="I574" t="s">
        <v>10040</v>
      </c>
      <c r="J574">
        <f>F574*G574</f>
        <v>1124.6999999999998</v>
      </c>
      <c r="K574">
        <f>F574*H574</f>
        <v>970.98</v>
      </c>
      <c r="L574">
        <f>J574-K574</f>
        <v>153.7199999999998</v>
      </c>
      <c r="M574" s="5">
        <f>L574/J574</f>
        <v>0.1366764470525472</v>
      </c>
      <c r="N574" t="str">
        <f>IF(ISNA(VLOOKUP(A574,'Returns Data'!A:A,1,0)),"No","Yes")</f>
        <v>No</v>
      </c>
      <c r="O574" t="s">
        <v>10085</v>
      </c>
      <c r="P574" t="str">
        <f>IFERROR(VLOOKUP(A574,'Ratings Data'!A:C,3,0),"No Rating")</f>
        <v>No Rating</v>
      </c>
      <c r="Q574" t="s">
        <v>10058</v>
      </c>
      <c r="R574" s="5">
        <f t="shared" si="8"/>
        <v>-0.61490262141507113</v>
      </c>
    </row>
    <row r="575" spans="1:18" x14ac:dyDescent="0.3">
      <c r="A575" t="s">
        <v>5650</v>
      </c>
      <c r="B575" s="2">
        <v>45526</v>
      </c>
      <c r="C575" t="s">
        <v>10019</v>
      </c>
      <c r="D575" t="s">
        <v>10031</v>
      </c>
      <c r="E575" t="s">
        <v>10037</v>
      </c>
      <c r="F575">
        <v>17</v>
      </c>
      <c r="G575">
        <v>86.01</v>
      </c>
      <c r="H575">
        <v>57.95</v>
      </c>
      <c r="I575" t="s">
        <v>10039</v>
      </c>
      <c r="J575">
        <f>F575*G575</f>
        <v>1462.17</v>
      </c>
      <c r="K575">
        <f>F575*H575</f>
        <v>985.15000000000009</v>
      </c>
      <c r="L575">
        <f>J575-K575</f>
        <v>477.02</v>
      </c>
      <c r="M575" s="5">
        <f>L575/J575</f>
        <v>0.32624113475177302</v>
      </c>
      <c r="N575" t="str">
        <f>IF(ISNA(VLOOKUP(A575,'Returns Data'!A:A,1,0)),"No","Yes")</f>
        <v>No</v>
      </c>
      <c r="O575" t="s">
        <v>10085</v>
      </c>
      <c r="P575" t="str">
        <f>IFERROR(VLOOKUP(A575,'Ratings Data'!A:C,3,0),"No Rating")</f>
        <v>No Rating</v>
      </c>
      <c r="Q575" t="s">
        <v>10058</v>
      </c>
      <c r="R575" s="5">
        <f t="shared" si="8"/>
        <v>0.30005334755934943</v>
      </c>
    </row>
    <row r="576" spans="1:18" x14ac:dyDescent="0.3">
      <c r="A576" t="s">
        <v>5788</v>
      </c>
      <c r="B576" s="2">
        <v>45526</v>
      </c>
      <c r="C576" t="s">
        <v>10010</v>
      </c>
      <c r="D576" t="s">
        <v>10029</v>
      </c>
      <c r="E576" t="s">
        <v>10035</v>
      </c>
      <c r="F576">
        <v>2</v>
      </c>
      <c r="G576">
        <v>423.97</v>
      </c>
      <c r="H576">
        <v>288.83</v>
      </c>
      <c r="I576" t="s">
        <v>10040</v>
      </c>
      <c r="J576">
        <f>F576*G576</f>
        <v>847.94</v>
      </c>
      <c r="K576">
        <f>F576*H576</f>
        <v>577.66</v>
      </c>
      <c r="L576">
        <f>J576-K576</f>
        <v>270.28000000000009</v>
      </c>
      <c r="M576" s="5">
        <f>L576/J576</f>
        <v>0.31874896808736475</v>
      </c>
      <c r="N576" t="str">
        <f>IF(ISNA(VLOOKUP(A576,'Returns Data'!A:A,1,0)),"No","Yes")</f>
        <v>No</v>
      </c>
      <c r="O576" t="s">
        <v>10085</v>
      </c>
      <c r="P576" t="str">
        <f>IFERROR(VLOOKUP(A576,'Ratings Data'!A:C,3,0),"No Rating")</f>
        <v>No Rating</v>
      </c>
      <c r="Q576" t="s">
        <v>10058</v>
      </c>
      <c r="R576" s="5">
        <f t="shared" si="8"/>
        <v>-0.42008111231936096</v>
      </c>
    </row>
    <row r="577" spans="1:18" x14ac:dyDescent="0.3">
      <c r="A577" t="s">
        <v>6369</v>
      </c>
      <c r="B577" s="2">
        <v>45526</v>
      </c>
      <c r="C577" t="s">
        <v>10025</v>
      </c>
      <c r="D577" t="s">
        <v>10033</v>
      </c>
      <c r="E577" t="s">
        <v>10038</v>
      </c>
      <c r="F577">
        <v>8</v>
      </c>
      <c r="G577">
        <v>131.46</v>
      </c>
      <c r="H577">
        <v>102.84</v>
      </c>
      <c r="I577" t="s">
        <v>10039</v>
      </c>
      <c r="J577">
        <f>F577*G577</f>
        <v>1051.68</v>
      </c>
      <c r="K577">
        <f>F577*H577</f>
        <v>822.72</v>
      </c>
      <c r="L577">
        <f>J577-K577</f>
        <v>228.96000000000004</v>
      </c>
      <c r="M577" s="5">
        <f>L577/J577</f>
        <v>0.21770880876312187</v>
      </c>
      <c r="N577" t="str">
        <f>IF(ISNA(VLOOKUP(A577,'Returns Data'!A:A,1,0)),"No","Yes")</f>
        <v>No</v>
      </c>
      <c r="O577" t="s">
        <v>10085</v>
      </c>
      <c r="P577" t="str">
        <f>IFERROR(VLOOKUP(A577,'Ratings Data'!A:C,3,0),"No Rating")</f>
        <v>No Rating</v>
      </c>
      <c r="Q577" t="s">
        <v>10058</v>
      </c>
      <c r="R577" s="5">
        <f t="shared" si="8"/>
        <v>0.24027643465339529</v>
      </c>
    </row>
    <row r="578" spans="1:18" x14ac:dyDescent="0.3">
      <c r="A578" t="s">
        <v>6549</v>
      </c>
      <c r="B578" s="2">
        <v>45526</v>
      </c>
      <c r="C578" t="s">
        <v>10015</v>
      </c>
      <c r="D578" t="s">
        <v>10031</v>
      </c>
      <c r="E578" t="s">
        <v>10037</v>
      </c>
      <c r="F578">
        <v>7</v>
      </c>
      <c r="G578">
        <v>323.24</v>
      </c>
      <c r="H578">
        <v>248.97</v>
      </c>
      <c r="I578" t="s">
        <v>10040</v>
      </c>
      <c r="J578">
        <f>F578*G578</f>
        <v>2262.6800000000003</v>
      </c>
      <c r="K578">
        <f>F578*H578</f>
        <v>1742.79</v>
      </c>
      <c r="L578">
        <f>J578-K578</f>
        <v>519.89000000000033</v>
      </c>
      <c r="M578" s="5">
        <f>L578/J578</f>
        <v>0.22976735552530639</v>
      </c>
      <c r="N578" t="str">
        <f>IF(ISNA(VLOOKUP(A578,'Returns Data'!A:A,1,0)),"No","Yes")</f>
        <v>No</v>
      </c>
      <c r="O578" t="s">
        <v>10085</v>
      </c>
      <c r="P578" t="str">
        <f>IFERROR(VLOOKUP(A578,'Ratings Data'!A:C,3,0),"No Rating")</f>
        <v>No Rating</v>
      </c>
      <c r="Q578" t="s">
        <v>10058</v>
      </c>
      <c r="R578" s="5">
        <f t="shared" si="8"/>
        <v>1.1514909478168265</v>
      </c>
    </row>
    <row r="579" spans="1:18" x14ac:dyDescent="0.3">
      <c r="A579" t="s">
        <v>6572</v>
      </c>
      <c r="B579" s="2">
        <v>45526</v>
      </c>
      <c r="C579" t="s">
        <v>10027</v>
      </c>
      <c r="D579" t="s">
        <v>10032</v>
      </c>
      <c r="E579" t="s">
        <v>10037</v>
      </c>
      <c r="F579">
        <v>17</v>
      </c>
      <c r="G579">
        <v>274.48</v>
      </c>
      <c r="H579">
        <v>245.59</v>
      </c>
      <c r="I579" t="s">
        <v>10039</v>
      </c>
      <c r="J579">
        <f>F579*G579</f>
        <v>4666.16</v>
      </c>
      <c r="K579">
        <f>F579*H579</f>
        <v>4175.03</v>
      </c>
      <c r="L579">
        <f>J579-K579</f>
        <v>491.13000000000011</v>
      </c>
      <c r="M579" s="5">
        <f>L579/J579</f>
        <v>0.10525357038764212</v>
      </c>
      <c r="N579" t="str">
        <f>IF(ISNA(VLOOKUP(A579,'Returns Data'!A:A,1,0)),"No","Yes")</f>
        <v>Yes</v>
      </c>
      <c r="O579" t="str">
        <f>IFERROR(VLOOKUP(A579,'Returns Data'!A:E,5,0),"No Returns")</f>
        <v>Customer Changed Mind</v>
      </c>
      <c r="P579" t="str">
        <f>IFERROR(VLOOKUP(A579,'Ratings Data'!A:C,3,0),"No Rating")</f>
        <v>No Rating</v>
      </c>
      <c r="Q579" t="s">
        <v>10058</v>
      </c>
      <c r="R579" s="5">
        <f t="shared" si="8"/>
        <v>1.0622270935350997</v>
      </c>
    </row>
    <row r="580" spans="1:18" x14ac:dyDescent="0.3">
      <c r="A580" t="s">
        <v>7459</v>
      </c>
      <c r="B580" s="2">
        <v>45526</v>
      </c>
      <c r="C580" t="s">
        <v>10014</v>
      </c>
      <c r="D580" t="s">
        <v>10030</v>
      </c>
      <c r="E580" t="s">
        <v>10034</v>
      </c>
      <c r="F580">
        <v>2</v>
      </c>
      <c r="G580">
        <v>99.85</v>
      </c>
      <c r="H580">
        <v>71.040000000000006</v>
      </c>
      <c r="I580" t="s">
        <v>10040</v>
      </c>
      <c r="J580">
        <f>F580*G580</f>
        <v>199.7</v>
      </c>
      <c r="K580">
        <f>F580*H580</f>
        <v>142.08000000000001</v>
      </c>
      <c r="L580">
        <f>J580-K580</f>
        <v>57.619999999999976</v>
      </c>
      <c r="M580" s="5">
        <f>L580/J580</f>
        <v>0.2885327991987981</v>
      </c>
      <c r="N580" t="str">
        <f>IF(ISNA(VLOOKUP(A580,'Returns Data'!A:A,1,0)),"No","Yes")</f>
        <v>No</v>
      </c>
      <c r="O580" t="s">
        <v>10085</v>
      </c>
      <c r="P580">
        <f>IFERROR(VLOOKUP(A580,'Ratings Data'!A:C,3,0),"No Rating")</f>
        <v>3</v>
      </c>
      <c r="Q580" t="s">
        <v>10058</v>
      </c>
      <c r="R580" s="5">
        <f t="shared" ref="R580:R643" si="9">(J580-J579)/J579</f>
        <v>-0.95720249627102372</v>
      </c>
    </row>
    <row r="581" spans="1:18" x14ac:dyDescent="0.3">
      <c r="A581" t="s">
        <v>7641</v>
      </c>
      <c r="B581" s="2">
        <v>45526</v>
      </c>
      <c r="C581" t="s">
        <v>10025</v>
      </c>
      <c r="D581" t="s">
        <v>10033</v>
      </c>
      <c r="E581" t="s">
        <v>10036</v>
      </c>
      <c r="F581">
        <v>16</v>
      </c>
      <c r="G581">
        <v>334</v>
      </c>
      <c r="H581">
        <v>209.31</v>
      </c>
      <c r="I581" t="s">
        <v>10039</v>
      </c>
      <c r="J581">
        <f>F581*G581</f>
        <v>5344</v>
      </c>
      <c r="K581">
        <f>F581*H581</f>
        <v>3348.96</v>
      </c>
      <c r="L581">
        <f>J581-K581</f>
        <v>1995.04</v>
      </c>
      <c r="M581" s="5">
        <f>L581/J581</f>
        <v>0.37332335329341315</v>
      </c>
      <c r="N581" t="str">
        <f>IF(ISNA(VLOOKUP(A581,'Returns Data'!A:A,1,0)),"No","Yes")</f>
        <v>No</v>
      </c>
      <c r="O581" t="s">
        <v>10085</v>
      </c>
      <c r="P581" t="str">
        <f>IFERROR(VLOOKUP(A581,'Ratings Data'!A:C,3,0),"No Rating")</f>
        <v>No Rating</v>
      </c>
      <c r="Q581" t="s">
        <v>10058</v>
      </c>
      <c r="R581" s="5">
        <f t="shared" si="9"/>
        <v>25.760140210315477</v>
      </c>
    </row>
    <row r="582" spans="1:18" x14ac:dyDescent="0.3">
      <c r="A582" t="s">
        <v>7711</v>
      </c>
      <c r="B582" s="2">
        <v>45526</v>
      </c>
      <c r="C582" t="s">
        <v>10027</v>
      </c>
      <c r="D582" t="s">
        <v>10032</v>
      </c>
      <c r="E582" t="s">
        <v>10038</v>
      </c>
      <c r="F582">
        <v>6</v>
      </c>
      <c r="G582">
        <v>445.97</v>
      </c>
      <c r="H582">
        <v>269.48</v>
      </c>
      <c r="I582" t="s">
        <v>10039</v>
      </c>
      <c r="J582">
        <f>F582*G582</f>
        <v>2675.82</v>
      </c>
      <c r="K582">
        <f>F582*H582</f>
        <v>1616.88</v>
      </c>
      <c r="L582">
        <f>J582-K582</f>
        <v>1058.94</v>
      </c>
      <c r="M582" s="5">
        <f>L582/J582</f>
        <v>0.39574410834809515</v>
      </c>
      <c r="N582" t="str">
        <f>IF(ISNA(VLOOKUP(A582,'Returns Data'!A:A,1,0)),"No","Yes")</f>
        <v>No</v>
      </c>
      <c r="O582" t="s">
        <v>10085</v>
      </c>
      <c r="P582" t="str">
        <f>IFERROR(VLOOKUP(A582,'Ratings Data'!A:C,3,0),"No Rating")</f>
        <v>No Rating</v>
      </c>
      <c r="Q582" t="s">
        <v>10058</v>
      </c>
      <c r="R582" s="5">
        <f t="shared" si="9"/>
        <v>-0.49928517964071856</v>
      </c>
    </row>
    <row r="583" spans="1:18" x14ac:dyDescent="0.3">
      <c r="A583" t="s">
        <v>7860</v>
      </c>
      <c r="B583" s="2">
        <v>45526</v>
      </c>
      <c r="C583" t="s">
        <v>10009</v>
      </c>
      <c r="D583" t="s">
        <v>10029</v>
      </c>
      <c r="E583" t="s">
        <v>10038</v>
      </c>
      <c r="F583">
        <v>20</v>
      </c>
      <c r="G583">
        <v>173.39</v>
      </c>
      <c r="H583">
        <v>144.29</v>
      </c>
      <c r="I583" t="s">
        <v>10040</v>
      </c>
      <c r="J583">
        <f>F583*G583</f>
        <v>3467.7999999999997</v>
      </c>
      <c r="K583">
        <f>F583*H583</f>
        <v>2885.7999999999997</v>
      </c>
      <c r="L583">
        <f>J583-K583</f>
        <v>582</v>
      </c>
      <c r="M583" s="5">
        <f>L583/J583</f>
        <v>0.16782974796701081</v>
      </c>
      <c r="N583" t="str">
        <f>IF(ISNA(VLOOKUP(A583,'Returns Data'!A:A,1,0)),"No","Yes")</f>
        <v>No</v>
      </c>
      <c r="O583" t="s">
        <v>10085</v>
      </c>
      <c r="P583" t="str">
        <f>IFERROR(VLOOKUP(A583,'Ratings Data'!A:C,3,0),"No Rating")</f>
        <v>No Rating</v>
      </c>
      <c r="Q583" t="s">
        <v>10058</v>
      </c>
      <c r="R583" s="5">
        <f t="shared" si="9"/>
        <v>0.29597656045623377</v>
      </c>
    </row>
    <row r="584" spans="1:18" x14ac:dyDescent="0.3">
      <c r="A584" t="s">
        <v>8083</v>
      </c>
      <c r="B584" s="2">
        <v>45526</v>
      </c>
      <c r="C584" t="s">
        <v>10024</v>
      </c>
      <c r="D584" t="s">
        <v>10029</v>
      </c>
      <c r="E584" t="s">
        <v>10037</v>
      </c>
      <c r="F584">
        <v>8</v>
      </c>
      <c r="G584">
        <v>339.86</v>
      </c>
      <c r="H584">
        <v>275.35000000000002</v>
      </c>
      <c r="I584" t="s">
        <v>10039</v>
      </c>
      <c r="J584">
        <f>F584*G584</f>
        <v>2718.88</v>
      </c>
      <c r="K584">
        <f>F584*H584</f>
        <v>2202.8000000000002</v>
      </c>
      <c r="L584">
        <f>J584-K584</f>
        <v>516.07999999999993</v>
      </c>
      <c r="M584" s="5">
        <f>L584/J584</f>
        <v>0.1898134525981286</v>
      </c>
      <c r="N584" t="str">
        <f>IF(ISNA(VLOOKUP(A584,'Returns Data'!A:A,1,0)),"No","Yes")</f>
        <v>No</v>
      </c>
      <c r="O584" t="s">
        <v>10085</v>
      </c>
      <c r="P584" t="str">
        <f>IFERROR(VLOOKUP(A584,'Ratings Data'!A:C,3,0),"No Rating")</f>
        <v>No Rating</v>
      </c>
      <c r="Q584" t="s">
        <v>10058</v>
      </c>
      <c r="R584" s="5">
        <f t="shared" si="9"/>
        <v>-0.2159640117653843</v>
      </c>
    </row>
    <row r="585" spans="1:18" x14ac:dyDescent="0.3">
      <c r="A585" t="s">
        <v>9694</v>
      </c>
      <c r="B585" s="2">
        <v>45526</v>
      </c>
      <c r="C585" t="s">
        <v>10020</v>
      </c>
      <c r="D585" t="s">
        <v>10030</v>
      </c>
      <c r="E585" t="s">
        <v>10038</v>
      </c>
      <c r="F585">
        <v>3</v>
      </c>
      <c r="G585">
        <v>444.73</v>
      </c>
      <c r="H585">
        <v>398.27</v>
      </c>
      <c r="I585" t="s">
        <v>10040</v>
      </c>
      <c r="J585">
        <f>F585*G585</f>
        <v>1334.19</v>
      </c>
      <c r="K585">
        <f>F585*H585</f>
        <v>1194.81</v>
      </c>
      <c r="L585">
        <f>J585-K585</f>
        <v>139.38000000000011</v>
      </c>
      <c r="M585" s="5">
        <f>L585/J585</f>
        <v>0.10446787938749361</v>
      </c>
      <c r="N585" t="str">
        <f>IF(ISNA(VLOOKUP(A585,'Returns Data'!A:A,1,0)),"No","Yes")</f>
        <v>No</v>
      </c>
      <c r="O585" t="s">
        <v>10085</v>
      </c>
      <c r="P585" t="str">
        <f>IFERROR(VLOOKUP(A585,'Ratings Data'!A:C,3,0),"No Rating")</f>
        <v>No Rating</v>
      </c>
      <c r="Q585" t="s">
        <v>10058</v>
      </c>
      <c r="R585" s="5">
        <f t="shared" si="9"/>
        <v>-0.50928691225798861</v>
      </c>
    </row>
    <row r="586" spans="1:18" x14ac:dyDescent="0.3">
      <c r="A586" t="s">
        <v>9891</v>
      </c>
      <c r="B586" s="2">
        <v>45526</v>
      </c>
      <c r="C586" t="s">
        <v>10028</v>
      </c>
      <c r="D586" t="s">
        <v>10032</v>
      </c>
      <c r="E586" t="s">
        <v>10035</v>
      </c>
      <c r="F586">
        <v>15</v>
      </c>
      <c r="G586">
        <v>18.53</v>
      </c>
      <c r="H586">
        <v>12.75</v>
      </c>
      <c r="I586" t="s">
        <v>10039</v>
      </c>
      <c r="J586">
        <f>F586*G586</f>
        <v>277.95000000000005</v>
      </c>
      <c r="K586">
        <f>F586*H586</f>
        <v>191.25</v>
      </c>
      <c r="L586">
        <f>J586-K586</f>
        <v>86.700000000000045</v>
      </c>
      <c r="M586" s="5">
        <f>L586/J586</f>
        <v>0.31192660550458728</v>
      </c>
      <c r="N586" t="str">
        <f>IF(ISNA(VLOOKUP(A586,'Returns Data'!A:A,1,0)),"No","Yes")</f>
        <v>No</v>
      </c>
      <c r="O586" t="s">
        <v>10085</v>
      </c>
      <c r="P586">
        <f>IFERROR(VLOOKUP(A586,'Ratings Data'!A:C,3,0),"No Rating")</f>
        <v>2</v>
      </c>
      <c r="Q586" t="s">
        <v>10058</v>
      </c>
      <c r="R586" s="5">
        <f t="shared" si="9"/>
        <v>-0.7916713511568817</v>
      </c>
    </row>
    <row r="587" spans="1:18" x14ac:dyDescent="0.3">
      <c r="A587" t="s">
        <v>291</v>
      </c>
      <c r="B587" s="2">
        <v>45527</v>
      </c>
      <c r="C587" t="s">
        <v>10026</v>
      </c>
      <c r="D587" t="s">
        <v>10031</v>
      </c>
      <c r="E587" t="s">
        <v>10037</v>
      </c>
      <c r="F587">
        <v>1</v>
      </c>
      <c r="G587">
        <v>411.66</v>
      </c>
      <c r="H587">
        <v>321.56</v>
      </c>
      <c r="I587" t="s">
        <v>10040</v>
      </c>
      <c r="J587">
        <f>F587*G587</f>
        <v>411.66</v>
      </c>
      <c r="K587">
        <f>F587*H587</f>
        <v>321.56</v>
      </c>
      <c r="L587">
        <f>J587-K587</f>
        <v>90.100000000000023</v>
      </c>
      <c r="M587" s="5">
        <f>L587/J587</f>
        <v>0.21886994121362294</v>
      </c>
      <c r="N587" t="str">
        <f>IF(ISNA(VLOOKUP(A587,'Returns Data'!A:A,1,0)),"No","Yes")</f>
        <v>No</v>
      </c>
      <c r="O587" t="s">
        <v>10085</v>
      </c>
      <c r="P587" t="str">
        <f>IFERROR(VLOOKUP(A587,'Ratings Data'!A:C,3,0),"No Rating")</f>
        <v>No Rating</v>
      </c>
      <c r="Q587" t="s">
        <v>10058</v>
      </c>
      <c r="R587" s="5">
        <f t="shared" si="9"/>
        <v>0.4810577441985967</v>
      </c>
    </row>
    <row r="588" spans="1:18" x14ac:dyDescent="0.3">
      <c r="A588" t="s">
        <v>548</v>
      </c>
      <c r="B588" s="2">
        <v>45527</v>
      </c>
      <c r="C588" t="s">
        <v>10022</v>
      </c>
      <c r="D588" t="s">
        <v>10033</v>
      </c>
      <c r="E588" t="s">
        <v>10035</v>
      </c>
      <c r="F588">
        <v>6</v>
      </c>
      <c r="G588">
        <v>217.73</v>
      </c>
      <c r="H588">
        <v>175.44</v>
      </c>
      <c r="I588" t="s">
        <v>10040</v>
      </c>
      <c r="J588">
        <f>F588*G588</f>
        <v>1306.3799999999999</v>
      </c>
      <c r="K588">
        <f>F588*H588</f>
        <v>1052.6399999999999</v>
      </c>
      <c r="L588">
        <f>J588-K588</f>
        <v>253.74</v>
      </c>
      <c r="M588" s="5">
        <f>L588/J588</f>
        <v>0.1942313874982777</v>
      </c>
      <c r="N588" t="str">
        <f>IF(ISNA(VLOOKUP(A588,'Returns Data'!A:A,1,0)),"No","Yes")</f>
        <v>No</v>
      </c>
      <c r="O588" t="s">
        <v>10085</v>
      </c>
      <c r="P588" t="str">
        <f>IFERROR(VLOOKUP(A588,'Ratings Data'!A:C,3,0),"No Rating")</f>
        <v>No Rating</v>
      </c>
      <c r="Q588" t="s">
        <v>10058</v>
      </c>
      <c r="R588" s="5">
        <f t="shared" si="9"/>
        <v>2.1734441043579649</v>
      </c>
    </row>
    <row r="589" spans="1:18" x14ac:dyDescent="0.3">
      <c r="A589" t="s">
        <v>653</v>
      </c>
      <c r="B589" s="2">
        <v>45527</v>
      </c>
      <c r="C589" t="s">
        <v>10023</v>
      </c>
      <c r="D589" t="s">
        <v>10033</v>
      </c>
      <c r="E589" t="s">
        <v>10038</v>
      </c>
      <c r="F589">
        <v>1</v>
      </c>
      <c r="G589">
        <v>439.25</v>
      </c>
      <c r="H589">
        <v>360.63</v>
      </c>
      <c r="I589" t="s">
        <v>10039</v>
      </c>
      <c r="J589">
        <f>F589*G589</f>
        <v>439.25</v>
      </c>
      <c r="K589">
        <f>F589*H589</f>
        <v>360.63</v>
      </c>
      <c r="L589">
        <f>J589-K589</f>
        <v>78.62</v>
      </c>
      <c r="M589" s="5">
        <f>L589/J589</f>
        <v>0.17898690950483781</v>
      </c>
      <c r="N589" t="str">
        <f>IF(ISNA(VLOOKUP(A589,'Returns Data'!A:A,1,0)),"No","Yes")</f>
        <v>No</v>
      </c>
      <c r="O589" t="s">
        <v>10085</v>
      </c>
      <c r="P589">
        <f>IFERROR(VLOOKUP(A589,'Ratings Data'!A:C,3,0),"No Rating")</f>
        <v>1</v>
      </c>
      <c r="Q589" t="s">
        <v>10058</v>
      </c>
      <c r="R589" s="5">
        <f t="shared" si="9"/>
        <v>-0.66376551998652766</v>
      </c>
    </row>
    <row r="590" spans="1:18" x14ac:dyDescent="0.3">
      <c r="A590" t="s">
        <v>790</v>
      </c>
      <c r="B590" s="2">
        <v>45527</v>
      </c>
      <c r="C590" t="s">
        <v>10016</v>
      </c>
      <c r="D590" t="s">
        <v>10032</v>
      </c>
      <c r="E590" t="s">
        <v>10038</v>
      </c>
      <c r="F590">
        <v>14</v>
      </c>
      <c r="G590">
        <v>44.56</v>
      </c>
      <c r="H590">
        <v>34.43</v>
      </c>
      <c r="I590" t="s">
        <v>10039</v>
      </c>
      <c r="J590">
        <f>F590*G590</f>
        <v>623.84</v>
      </c>
      <c r="K590">
        <f>F590*H590</f>
        <v>482.02</v>
      </c>
      <c r="L590">
        <f>J590-K590</f>
        <v>141.82000000000005</v>
      </c>
      <c r="M590" s="5">
        <f>L590/J590</f>
        <v>0.22733393177737887</v>
      </c>
      <c r="N590" t="str">
        <f>IF(ISNA(VLOOKUP(A590,'Returns Data'!A:A,1,0)),"No","Yes")</f>
        <v>No</v>
      </c>
      <c r="O590" t="s">
        <v>10085</v>
      </c>
      <c r="P590" t="str">
        <f>IFERROR(VLOOKUP(A590,'Ratings Data'!A:C,3,0),"No Rating")</f>
        <v>No Rating</v>
      </c>
      <c r="Q590" t="s">
        <v>10058</v>
      </c>
      <c r="R590" s="5">
        <f t="shared" si="9"/>
        <v>0.42023904382470129</v>
      </c>
    </row>
    <row r="591" spans="1:18" x14ac:dyDescent="0.3">
      <c r="A591" t="s">
        <v>2074</v>
      </c>
      <c r="B591" s="2">
        <v>45527</v>
      </c>
      <c r="C591" t="s">
        <v>10017</v>
      </c>
      <c r="D591" t="s">
        <v>10032</v>
      </c>
      <c r="E591" t="s">
        <v>10036</v>
      </c>
      <c r="F591">
        <v>12</v>
      </c>
      <c r="G591">
        <v>492.52</v>
      </c>
      <c r="H591">
        <v>295.87</v>
      </c>
      <c r="I591" t="s">
        <v>10040</v>
      </c>
      <c r="J591">
        <f>F591*G591</f>
        <v>5910.24</v>
      </c>
      <c r="K591">
        <f>F591*H591</f>
        <v>3550.44</v>
      </c>
      <c r="L591">
        <f>J591-K591</f>
        <v>2359.7999999999997</v>
      </c>
      <c r="M591" s="5">
        <f>L591/J591</f>
        <v>0.39927312596442782</v>
      </c>
      <c r="N591" t="str">
        <f>IF(ISNA(VLOOKUP(A591,'Returns Data'!A:A,1,0)),"No","Yes")</f>
        <v>No</v>
      </c>
      <c r="O591" t="s">
        <v>10085</v>
      </c>
      <c r="P591" t="str">
        <f>IFERROR(VLOOKUP(A591,'Ratings Data'!A:C,3,0),"No Rating")</f>
        <v>No Rating</v>
      </c>
      <c r="Q591" t="s">
        <v>10058</v>
      </c>
      <c r="R591" s="5">
        <f t="shared" si="9"/>
        <v>8.4739676840215434</v>
      </c>
    </row>
    <row r="592" spans="1:18" x14ac:dyDescent="0.3">
      <c r="A592" t="s">
        <v>2745</v>
      </c>
      <c r="B592" s="2">
        <v>45527</v>
      </c>
      <c r="C592" t="s">
        <v>10013</v>
      </c>
      <c r="D592" t="s">
        <v>10030</v>
      </c>
      <c r="E592" t="s">
        <v>10034</v>
      </c>
      <c r="F592">
        <v>11</v>
      </c>
      <c r="G592">
        <v>32.25</v>
      </c>
      <c r="H592">
        <v>27.45</v>
      </c>
      <c r="I592" t="s">
        <v>10040</v>
      </c>
      <c r="J592">
        <f>F592*G592</f>
        <v>354.75</v>
      </c>
      <c r="K592">
        <f>F592*H592</f>
        <v>301.95</v>
      </c>
      <c r="L592">
        <f>J592-K592</f>
        <v>52.800000000000011</v>
      </c>
      <c r="M592" s="5">
        <f>L592/J592</f>
        <v>0.14883720930232561</v>
      </c>
      <c r="N592" t="str">
        <f>IF(ISNA(VLOOKUP(A592,'Returns Data'!A:A,1,0)),"No","Yes")</f>
        <v>No</v>
      </c>
      <c r="O592" t="s">
        <v>10085</v>
      </c>
      <c r="P592" t="str">
        <f>IFERROR(VLOOKUP(A592,'Ratings Data'!A:C,3,0),"No Rating")</f>
        <v>No Rating</v>
      </c>
      <c r="Q592" t="s">
        <v>10058</v>
      </c>
      <c r="R592" s="5">
        <f t="shared" si="9"/>
        <v>-0.93997705676926824</v>
      </c>
    </row>
    <row r="593" spans="1:18" x14ac:dyDescent="0.3">
      <c r="A593" t="s">
        <v>3032</v>
      </c>
      <c r="B593" s="2">
        <v>45527</v>
      </c>
      <c r="C593" t="s">
        <v>10017</v>
      </c>
      <c r="D593" t="s">
        <v>10032</v>
      </c>
      <c r="E593" t="s">
        <v>10034</v>
      </c>
      <c r="F593">
        <v>14</v>
      </c>
      <c r="G593">
        <v>92.44</v>
      </c>
      <c r="H593">
        <v>58.93</v>
      </c>
      <c r="I593" t="s">
        <v>10040</v>
      </c>
      <c r="J593">
        <f>F593*G593</f>
        <v>1294.1599999999999</v>
      </c>
      <c r="K593">
        <f>F593*H593</f>
        <v>825.02</v>
      </c>
      <c r="L593">
        <f>J593-K593</f>
        <v>469.13999999999987</v>
      </c>
      <c r="M593" s="5">
        <f>L593/J593</f>
        <v>0.36250540891389005</v>
      </c>
      <c r="N593" t="str">
        <f>IF(ISNA(VLOOKUP(A593,'Returns Data'!A:A,1,0)),"No","Yes")</f>
        <v>No</v>
      </c>
      <c r="O593" t="s">
        <v>10085</v>
      </c>
      <c r="P593">
        <f>IFERROR(VLOOKUP(A593,'Ratings Data'!A:C,3,0),"No Rating")</f>
        <v>1</v>
      </c>
      <c r="Q593" t="s">
        <v>10058</v>
      </c>
      <c r="R593" s="5">
        <f t="shared" si="9"/>
        <v>2.6480902043692738</v>
      </c>
    </row>
    <row r="594" spans="1:18" x14ac:dyDescent="0.3">
      <c r="A594" t="s">
        <v>4750</v>
      </c>
      <c r="B594" s="2">
        <v>45527</v>
      </c>
      <c r="C594" t="s">
        <v>10018</v>
      </c>
      <c r="D594" t="s">
        <v>10033</v>
      </c>
      <c r="E594" t="s">
        <v>10034</v>
      </c>
      <c r="F594">
        <v>10</v>
      </c>
      <c r="G594">
        <v>434.77</v>
      </c>
      <c r="H594">
        <v>309.45</v>
      </c>
      <c r="I594" t="s">
        <v>10039</v>
      </c>
      <c r="J594">
        <f>F594*G594</f>
        <v>4347.7</v>
      </c>
      <c r="K594">
        <f>F594*H594</f>
        <v>3094.5</v>
      </c>
      <c r="L594">
        <f>J594-K594</f>
        <v>1253.1999999999998</v>
      </c>
      <c r="M594" s="5">
        <f>L594/J594</f>
        <v>0.28824435908641349</v>
      </c>
      <c r="N594" t="str">
        <f>IF(ISNA(VLOOKUP(A594,'Returns Data'!A:A,1,0)),"No","Yes")</f>
        <v>No</v>
      </c>
      <c r="O594" t="s">
        <v>10085</v>
      </c>
      <c r="P594" t="str">
        <f>IFERROR(VLOOKUP(A594,'Ratings Data'!A:C,3,0),"No Rating")</f>
        <v>No Rating</v>
      </c>
      <c r="Q594" t="s">
        <v>10058</v>
      </c>
      <c r="R594" s="5">
        <f t="shared" si="9"/>
        <v>2.3594764171354394</v>
      </c>
    </row>
    <row r="595" spans="1:18" x14ac:dyDescent="0.3">
      <c r="A595" t="s">
        <v>5025</v>
      </c>
      <c r="B595" s="2">
        <v>45527</v>
      </c>
      <c r="C595" t="s">
        <v>10009</v>
      </c>
      <c r="D595" t="s">
        <v>10029</v>
      </c>
      <c r="E595" t="s">
        <v>10035</v>
      </c>
      <c r="F595">
        <v>17</v>
      </c>
      <c r="G595">
        <v>379.44</v>
      </c>
      <c r="H595">
        <v>248.6</v>
      </c>
      <c r="I595" t="s">
        <v>10040</v>
      </c>
      <c r="J595">
        <f>F595*G595</f>
        <v>6450.48</v>
      </c>
      <c r="K595">
        <f>F595*H595</f>
        <v>4226.2</v>
      </c>
      <c r="L595">
        <f>J595-K595</f>
        <v>2224.2799999999997</v>
      </c>
      <c r="M595" s="5">
        <f>L595/J595</f>
        <v>0.34482395108581065</v>
      </c>
      <c r="N595" t="str">
        <f>IF(ISNA(VLOOKUP(A595,'Returns Data'!A:A,1,0)),"No","Yes")</f>
        <v>No</v>
      </c>
      <c r="O595" t="s">
        <v>10085</v>
      </c>
      <c r="P595" t="str">
        <f>IFERROR(VLOOKUP(A595,'Ratings Data'!A:C,3,0),"No Rating")</f>
        <v>No Rating</v>
      </c>
      <c r="Q595" t="s">
        <v>10058</v>
      </c>
      <c r="R595" s="5">
        <f t="shared" si="9"/>
        <v>0.48365342594935251</v>
      </c>
    </row>
    <row r="596" spans="1:18" x14ac:dyDescent="0.3">
      <c r="A596" t="s">
        <v>5091</v>
      </c>
      <c r="B596" s="2">
        <v>45527</v>
      </c>
      <c r="C596" t="s">
        <v>10023</v>
      </c>
      <c r="D596" t="s">
        <v>10033</v>
      </c>
      <c r="E596" t="s">
        <v>10036</v>
      </c>
      <c r="F596">
        <v>9</v>
      </c>
      <c r="G596">
        <v>88.43</v>
      </c>
      <c r="H596">
        <v>55.68</v>
      </c>
      <c r="I596" t="s">
        <v>10040</v>
      </c>
      <c r="J596">
        <f>F596*G596</f>
        <v>795.87000000000012</v>
      </c>
      <c r="K596">
        <f>F596*H596</f>
        <v>501.12</v>
      </c>
      <c r="L596">
        <f>J596-K596</f>
        <v>294.75000000000011</v>
      </c>
      <c r="M596" s="5">
        <f>L596/J596</f>
        <v>0.37034942892683487</v>
      </c>
      <c r="N596" t="str">
        <f>IF(ISNA(VLOOKUP(A596,'Returns Data'!A:A,1,0)),"No","Yes")</f>
        <v>No</v>
      </c>
      <c r="O596" t="s">
        <v>10085</v>
      </c>
      <c r="P596" t="str">
        <f>IFERROR(VLOOKUP(A596,'Ratings Data'!A:C,3,0),"No Rating")</f>
        <v>No Rating</v>
      </c>
      <c r="Q596" t="s">
        <v>10058</v>
      </c>
      <c r="R596" s="5">
        <f t="shared" si="9"/>
        <v>-0.87661848420582655</v>
      </c>
    </row>
    <row r="597" spans="1:18" x14ac:dyDescent="0.3">
      <c r="A597" t="s">
        <v>6022</v>
      </c>
      <c r="B597" s="2">
        <v>45527</v>
      </c>
      <c r="C597" t="s">
        <v>10019</v>
      </c>
      <c r="D597" t="s">
        <v>10031</v>
      </c>
      <c r="E597" t="s">
        <v>10036</v>
      </c>
      <c r="F597">
        <v>18</v>
      </c>
      <c r="G597">
        <v>181.71</v>
      </c>
      <c r="H597">
        <v>138.32</v>
      </c>
      <c r="I597" t="s">
        <v>10039</v>
      </c>
      <c r="J597">
        <f>F597*G597</f>
        <v>3270.78</v>
      </c>
      <c r="K597">
        <f>F597*H597</f>
        <v>2489.7599999999998</v>
      </c>
      <c r="L597">
        <f>J597-K597</f>
        <v>781.02000000000044</v>
      </c>
      <c r="M597" s="5">
        <f>L597/J597</f>
        <v>0.23878707831159551</v>
      </c>
      <c r="N597" t="str">
        <f>IF(ISNA(VLOOKUP(A597,'Returns Data'!A:A,1,0)),"No","Yes")</f>
        <v>No</v>
      </c>
      <c r="O597" t="s">
        <v>10085</v>
      </c>
      <c r="P597" t="str">
        <f>IFERROR(VLOOKUP(A597,'Ratings Data'!A:C,3,0),"No Rating")</f>
        <v>No Rating</v>
      </c>
      <c r="Q597" t="s">
        <v>10058</v>
      </c>
      <c r="R597" s="5">
        <f t="shared" si="9"/>
        <v>3.1096912812393978</v>
      </c>
    </row>
    <row r="598" spans="1:18" x14ac:dyDescent="0.3">
      <c r="A598" t="s">
        <v>6337</v>
      </c>
      <c r="B598" s="2">
        <v>45527</v>
      </c>
      <c r="C598" t="s">
        <v>10025</v>
      </c>
      <c r="D598" t="s">
        <v>10033</v>
      </c>
      <c r="E598" t="s">
        <v>10035</v>
      </c>
      <c r="F598">
        <v>3</v>
      </c>
      <c r="G598">
        <v>33.97</v>
      </c>
      <c r="H598">
        <v>27.6</v>
      </c>
      <c r="I598" t="s">
        <v>10040</v>
      </c>
      <c r="J598">
        <f>F598*G598</f>
        <v>101.91</v>
      </c>
      <c r="K598">
        <f>F598*H598</f>
        <v>82.800000000000011</v>
      </c>
      <c r="L598">
        <f>J598-K598</f>
        <v>19.109999999999985</v>
      </c>
      <c r="M598" s="5">
        <f>L598/J598</f>
        <v>0.18751839858698838</v>
      </c>
      <c r="N598" t="str">
        <f>IF(ISNA(VLOOKUP(A598,'Returns Data'!A:A,1,0)),"No","Yes")</f>
        <v>No</v>
      </c>
      <c r="O598" t="s">
        <v>10085</v>
      </c>
      <c r="P598" t="str">
        <f>IFERROR(VLOOKUP(A598,'Ratings Data'!A:C,3,0),"No Rating")</f>
        <v>No Rating</v>
      </c>
      <c r="Q598" t="s">
        <v>10058</v>
      </c>
      <c r="R598" s="5">
        <f t="shared" si="9"/>
        <v>-0.96884229449856007</v>
      </c>
    </row>
    <row r="599" spans="1:18" x14ac:dyDescent="0.3">
      <c r="A599" t="s">
        <v>6462</v>
      </c>
      <c r="B599" s="2">
        <v>45527</v>
      </c>
      <c r="C599" t="s">
        <v>10025</v>
      </c>
      <c r="D599" t="s">
        <v>10033</v>
      </c>
      <c r="E599" t="s">
        <v>10036</v>
      </c>
      <c r="F599">
        <v>11</v>
      </c>
      <c r="G599">
        <v>380.07</v>
      </c>
      <c r="H599">
        <v>299.33</v>
      </c>
      <c r="I599" t="s">
        <v>10039</v>
      </c>
      <c r="J599">
        <f>F599*G599</f>
        <v>4180.7699999999995</v>
      </c>
      <c r="K599">
        <f>F599*H599</f>
        <v>3292.6299999999997</v>
      </c>
      <c r="L599">
        <f>J599-K599</f>
        <v>888.13999999999987</v>
      </c>
      <c r="M599" s="5">
        <f>L599/J599</f>
        <v>0.21243455152998131</v>
      </c>
      <c r="N599" t="str">
        <f>IF(ISNA(VLOOKUP(A599,'Returns Data'!A:A,1,0)),"No","Yes")</f>
        <v>No</v>
      </c>
      <c r="O599" t="s">
        <v>10085</v>
      </c>
      <c r="P599" t="str">
        <f>IFERROR(VLOOKUP(A599,'Ratings Data'!A:C,3,0),"No Rating")</f>
        <v>No Rating</v>
      </c>
      <c r="Q599" t="s">
        <v>10058</v>
      </c>
      <c r="R599" s="5">
        <f t="shared" si="9"/>
        <v>40.024138946128936</v>
      </c>
    </row>
    <row r="600" spans="1:18" x14ac:dyDescent="0.3">
      <c r="A600" t="s">
        <v>6598</v>
      </c>
      <c r="B600" s="2">
        <v>45527</v>
      </c>
      <c r="C600" t="s">
        <v>10024</v>
      </c>
      <c r="D600" t="s">
        <v>10029</v>
      </c>
      <c r="E600" t="s">
        <v>10036</v>
      </c>
      <c r="F600">
        <v>16</v>
      </c>
      <c r="G600">
        <v>308.18</v>
      </c>
      <c r="H600">
        <v>249.7</v>
      </c>
      <c r="I600" t="s">
        <v>10039</v>
      </c>
      <c r="J600">
        <f>F600*G600</f>
        <v>4930.88</v>
      </c>
      <c r="K600">
        <f>F600*H600</f>
        <v>3995.2</v>
      </c>
      <c r="L600">
        <f>J600-K600</f>
        <v>935.68000000000029</v>
      </c>
      <c r="M600" s="5">
        <f>L600/J600</f>
        <v>0.18975923161788572</v>
      </c>
      <c r="N600" t="str">
        <f>IF(ISNA(VLOOKUP(A600,'Returns Data'!A:A,1,0)),"No","Yes")</f>
        <v>No</v>
      </c>
      <c r="O600" t="s">
        <v>10085</v>
      </c>
      <c r="P600" t="str">
        <f>IFERROR(VLOOKUP(A600,'Ratings Data'!A:C,3,0),"No Rating")</f>
        <v>No Rating</v>
      </c>
      <c r="Q600" t="s">
        <v>10058</v>
      </c>
      <c r="R600" s="5">
        <f t="shared" si="9"/>
        <v>0.17941910222279644</v>
      </c>
    </row>
    <row r="601" spans="1:18" x14ac:dyDescent="0.3">
      <c r="A601" t="s">
        <v>7516</v>
      </c>
      <c r="B601" s="2">
        <v>45527</v>
      </c>
      <c r="C601" t="s">
        <v>10011</v>
      </c>
      <c r="D601" t="s">
        <v>10029</v>
      </c>
      <c r="E601" t="s">
        <v>10034</v>
      </c>
      <c r="F601">
        <v>9</v>
      </c>
      <c r="G601">
        <v>380.29</v>
      </c>
      <c r="H601">
        <v>295.7</v>
      </c>
      <c r="I601" t="s">
        <v>10040</v>
      </c>
      <c r="J601">
        <f>F601*G601</f>
        <v>3422.61</v>
      </c>
      <c r="K601">
        <f>F601*H601</f>
        <v>2661.2999999999997</v>
      </c>
      <c r="L601">
        <f>J601-K601</f>
        <v>761.3100000000004</v>
      </c>
      <c r="M601" s="5">
        <f>L601/J601</f>
        <v>0.22243550974256499</v>
      </c>
      <c r="N601" t="str">
        <f>IF(ISNA(VLOOKUP(A601,'Returns Data'!A:A,1,0)),"No","Yes")</f>
        <v>No</v>
      </c>
      <c r="O601" t="s">
        <v>10085</v>
      </c>
      <c r="P601" t="str">
        <f>IFERROR(VLOOKUP(A601,'Ratings Data'!A:C,3,0),"No Rating")</f>
        <v>No Rating</v>
      </c>
      <c r="Q601" t="s">
        <v>10058</v>
      </c>
      <c r="R601" s="5">
        <f t="shared" si="9"/>
        <v>-0.30588251995586996</v>
      </c>
    </row>
    <row r="602" spans="1:18" x14ac:dyDescent="0.3">
      <c r="A602" t="s">
        <v>7709</v>
      </c>
      <c r="B602" s="2">
        <v>45527</v>
      </c>
      <c r="C602" t="s">
        <v>10024</v>
      </c>
      <c r="D602" t="s">
        <v>10029</v>
      </c>
      <c r="E602" t="s">
        <v>10038</v>
      </c>
      <c r="F602">
        <v>2</v>
      </c>
      <c r="G602">
        <v>100.75</v>
      </c>
      <c r="H602">
        <v>84.97</v>
      </c>
      <c r="I602" t="s">
        <v>10040</v>
      </c>
      <c r="J602">
        <f>F602*G602</f>
        <v>201.5</v>
      </c>
      <c r="K602">
        <f>F602*H602</f>
        <v>169.94</v>
      </c>
      <c r="L602">
        <f>J602-K602</f>
        <v>31.560000000000002</v>
      </c>
      <c r="M602" s="5">
        <f>L602/J602</f>
        <v>0.15662531017369727</v>
      </c>
      <c r="N602" t="str">
        <f>IF(ISNA(VLOOKUP(A602,'Returns Data'!A:A,1,0)),"No","Yes")</f>
        <v>No</v>
      </c>
      <c r="O602" t="s">
        <v>10085</v>
      </c>
      <c r="P602" t="str">
        <f>IFERROR(VLOOKUP(A602,'Ratings Data'!A:C,3,0),"No Rating")</f>
        <v>No Rating</v>
      </c>
      <c r="Q602" t="s">
        <v>10058</v>
      </c>
      <c r="R602" s="5">
        <f t="shared" si="9"/>
        <v>-0.94112680089171719</v>
      </c>
    </row>
    <row r="603" spans="1:18" x14ac:dyDescent="0.3">
      <c r="A603" t="s">
        <v>8214</v>
      </c>
      <c r="B603" s="2">
        <v>45527</v>
      </c>
      <c r="C603" t="s">
        <v>10009</v>
      </c>
      <c r="D603" t="s">
        <v>10029</v>
      </c>
      <c r="E603" t="s">
        <v>10038</v>
      </c>
      <c r="F603">
        <v>19</v>
      </c>
      <c r="G603">
        <v>382.3</v>
      </c>
      <c r="H603">
        <v>300.81</v>
      </c>
      <c r="I603" t="s">
        <v>10039</v>
      </c>
      <c r="J603">
        <f>F603*G603</f>
        <v>7263.7</v>
      </c>
      <c r="K603">
        <f>F603*H603</f>
        <v>5715.39</v>
      </c>
      <c r="L603">
        <f>J603-K603</f>
        <v>1548.3099999999995</v>
      </c>
      <c r="M603" s="5">
        <f>L603/J603</f>
        <v>0.21315720638242211</v>
      </c>
      <c r="N603" t="str">
        <f>IF(ISNA(VLOOKUP(A603,'Returns Data'!A:A,1,0)),"No","Yes")</f>
        <v>No</v>
      </c>
      <c r="O603" t="s">
        <v>10085</v>
      </c>
      <c r="P603" t="str">
        <f>IFERROR(VLOOKUP(A603,'Ratings Data'!A:C,3,0),"No Rating")</f>
        <v>No Rating</v>
      </c>
      <c r="Q603" t="s">
        <v>10058</v>
      </c>
      <c r="R603" s="5">
        <f t="shared" si="9"/>
        <v>35.048138957816377</v>
      </c>
    </row>
    <row r="604" spans="1:18" x14ac:dyDescent="0.3">
      <c r="A604" t="s">
        <v>8265</v>
      </c>
      <c r="B604" s="2">
        <v>45527</v>
      </c>
      <c r="C604" t="s">
        <v>10010</v>
      </c>
      <c r="D604" t="s">
        <v>10029</v>
      </c>
      <c r="E604" t="s">
        <v>10035</v>
      </c>
      <c r="F604">
        <v>13</v>
      </c>
      <c r="G604">
        <v>280.35000000000002</v>
      </c>
      <c r="H604">
        <v>239.87</v>
      </c>
      <c r="I604" t="s">
        <v>10039</v>
      </c>
      <c r="J604">
        <f>F604*G604</f>
        <v>3644.55</v>
      </c>
      <c r="K604">
        <f>F604*H604</f>
        <v>3118.31</v>
      </c>
      <c r="L604">
        <f>J604-K604</f>
        <v>526.24000000000024</v>
      </c>
      <c r="M604" s="5">
        <f>L604/J604</f>
        <v>0.14439093989655793</v>
      </c>
      <c r="N604" t="str">
        <f>IF(ISNA(VLOOKUP(A604,'Returns Data'!A:A,1,0)),"No","Yes")</f>
        <v>No</v>
      </c>
      <c r="O604" t="s">
        <v>10085</v>
      </c>
      <c r="P604" t="str">
        <f>IFERROR(VLOOKUP(A604,'Ratings Data'!A:C,3,0),"No Rating")</f>
        <v>No Rating</v>
      </c>
      <c r="Q604" t="s">
        <v>10058</v>
      </c>
      <c r="R604" s="5">
        <f t="shared" si="9"/>
        <v>-0.49825157977339368</v>
      </c>
    </row>
    <row r="605" spans="1:18" x14ac:dyDescent="0.3">
      <c r="A605" t="s">
        <v>9073</v>
      </c>
      <c r="B605" s="2">
        <v>45527</v>
      </c>
      <c r="C605" t="s">
        <v>10022</v>
      </c>
      <c r="D605" t="s">
        <v>10033</v>
      </c>
      <c r="E605" t="s">
        <v>10036</v>
      </c>
      <c r="F605">
        <v>16</v>
      </c>
      <c r="G605">
        <v>255.65</v>
      </c>
      <c r="H605">
        <v>217.78</v>
      </c>
      <c r="I605" t="s">
        <v>10039</v>
      </c>
      <c r="J605">
        <f>F605*G605</f>
        <v>4090.4</v>
      </c>
      <c r="K605">
        <f>F605*H605</f>
        <v>3484.48</v>
      </c>
      <c r="L605">
        <f>J605-K605</f>
        <v>605.92000000000007</v>
      </c>
      <c r="M605" s="5">
        <f>L605/J605</f>
        <v>0.14813221200860552</v>
      </c>
      <c r="N605" t="str">
        <f>IF(ISNA(VLOOKUP(A605,'Returns Data'!A:A,1,0)),"No","Yes")</f>
        <v>No</v>
      </c>
      <c r="O605" t="s">
        <v>10085</v>
      </c>
      <c r="P605" t="str">
        <f>IFERROR(VLOOKUP(A605,'Ratings Data'!A:C,3,0),"No Rating")</f>
        <v>No Rating</v>
      </c>
      <c r="Q605" t="s">
        <v>10058</v>
      </c>
      <c r="R605" s="5">
        <f t="shared" si="9"/>
        <v>0.12233334705244814</v>
      </c>
    </row>
    <row r="606" spans="1:18" x14ac:dyDescent="0.3">
      <c r="A606" t="s">
        <v>9225</v>
      </c>
      <c r="B606" s="2">
        <v>45527</v>
      </c>
      <c r="C606" t="s">
        <v>10010</v>
      </c>
      <c r="D606" t="s">
        <v>10029</v>
      </c>
      <c r="E606" t="s">
        <v>10038</v>
      </c>
      <c r="F606">
        <v>1</v>
      </c>
      <c r="G606">
        <v>458.5</v>
      </c>
      <c r="H606">
        <v>302.67</v>
      </c>
      <c r="I606" t="s">
        <v>10040</v>
      </c>
      <c r="J606">
        <f>F606*G606</f>
        <v>458.5</v>
      </c>
      <c r="K606">
        <f>F606*H606</f>
        <v>302.67</v>
      </c>
      <c r="L606">
        <f>J606-K606</f>
        <v>155.82999999999998</v>
      </c>
      <c r="M606" s="5">
        <f>L606/J606</f>
        <v>0.33986913849509265</v>
      </c>
      <c r="N606" t="str">
        <f>IF(ISNA(VLOOKUP(A606,'Returns Data'!A:A,1,0)),"No","Yes")</f>
        <v>No</v>
      </c>
      <c r="O606" t="s">
        <v>10085</v>
      </c>
      <c r="P606" t="str">
        <f>IFERROR(VLOOKUP(A606,'Ratings Data'!A:C,3,0),"No Rating")</f>
        <v>No Rating</v>
      </c>
      <c r="Q606" t="s">
        <v>10058</v>
      </c>
      <c r="R606" s="5">
        <f t="shared" si="9"/>
        <v>-0.88790827302953257</v>
      </c>
    </row>
    <row r="607" spans="1:18" x14ac:dyDescent="0.3">
      <c r="A607" t="s">
        <v>9838</v>
      </c>
      <c r="B607" s="2">
        <v>45527</v>
      </c>
      <c r="C607" t="s">
        <v>10017</v>
      </c>
      <c r="D607" t="s">
        <v>10032</v>
      </c>
      <c r="E607" t="s">
        <v>10034</v>
      </c>
      <c r="F607">
        <v>12</v>
      </c>
      <c r="G607">
        <v>402.78</v>
      </c>
      <c r="H607">
        <v>351.02</v>
      </c>
      <c r="I607" t="s">
        <v>10040</v>
      </c>
      <c r="J607">
        <f>F607*G607</f>
        <v>4833.3599999999997</v>
      </c>
      <c r="K607">
        <f>F607*H607</f>
        <v>4212.24</v>
      </c>
      <c r="L607">
        <f>J607-K607</f>
        <v>621.11999999999989</v>
      </c>
      <c r="M607" s="5">
        <f>L607/J607</f>
        <v>0.12850687720343609</v>
      </c>
      <c r="N607" t="str">
        <f>IF(ISNA(VLOOKUP(A607,'Returns Data'!A:A,1,0)),"No","Yes")</f>
        <v>No</v>
      </c>
      <c r="O607" t="s">
        <v>10085</v>
      </c>
      <c r="P607" t="str">
        <f>IFERROR(VLOOKUP(A607,'Ratings Data'!A:C,3,0),"No Rating")</f>
        <v>No Rating</v>
      </c>
      <c r="Q607" t="s">
        <v>10058</v>
      </c>
      <c r="R607" s="5">
        <f t="shared" si="9"/>
        <v>9.5416793893129768</v>
      </c>
    </row>
    <row r="608" spans="1:18" x14ac:dyDescent="0.3">
      <c r="A608" t="s">
        <v>508</v>
      </c>
      <c r="B608" s="2">
        <v>45528</v>
      </c>
      <c r="C608" t="s">
        <v>10019</v>
      </c>
      <c r="D608" t="s">
        <v>10031</v>
      </c>
      <c r="E608" t="s">
        <v>10036</v>
      </c>
      <c r="F608">
        <v>4</v>
      </c>
      <c r="G608">
        <v>370.56</v>
      </c>
      <c r="H608">
        <v>282.11</v>
      </c>
      <c r="I608" t="s">
        <v>10040</v>
      </c>
      <c r="J608">
        <f>F608*G608</f>
        <v>1482.24</v>
      </c>
      <c r="K608">
        <f>F608*H608</f>
        <v>1128.44</v>
      </c>
      <c r="L608">
        <f>J608-K608</f>
        <v>353.79999999999995</v>
      </c>
      <c r="M608" s="5">
        <f>L608/J608</f>
        <v>0.23869278929188253</v>
      </c>
      <c r="N608" t="str">
        <f>IF(ISNA(VLOOKUP(A608,'Returns Data'!A:A,1,0)),"No","Yes")</f>
        <v>No</v>
      </c>
      <c r="O608" t="s">
        <v>10085</v>
      </c>
      <c r="P608" t="str">
        <f>IFERROR(VLOOKUP(A608,'Ratings Data'!A:C,3,0),"No Rating")</f>
        <v>No Rating</v>
      </c>
      <c r="Q608" t="s">
        <v>10058</v>
      </c>
      <c r="R608" s="5">
        <f t="shared" si="9"/>
        <v>-0.69333134713739508</v>
      </c>
    </row>
    <row r="609" spans="1:18" x14ac:dyDescent="0.3">
      <c r="A609" t="s">
        <v>794</v>
      </c>
      <c r="B609" s="2">
        <v>45528</v>
      </c>
      <c r="C609" t="s">
        <v>10024</v>
      </c>
      <c r="D609" t="s">
        <v>10029</v>
      </c>
      <c r="E609" t="s">
        <v>10038</v>
      </c>
      <c r="F609">
        <v>8</v>
      </c>
      <c r="G609">
        <v>48.82</v>
      </c>
      <c r="H609">
        <v>32.64</v>
      </c>
      <c r="I609" t="s">
        <v>10040</v>
      </c>
      <c r="J609">
        <f>F609*G609</f>
        <v>390.56</v>
      </c>
      <c r="K609">
        <f>F609*H609</f>
        <v>261.12</v>
      </c>
      <c r="L609">
        <f>J609-K609</f>
        <v>129.44</v>
      </c>
      <c r="M609" s="5">
        <f>L609/J609</f>
        <v>0.33142154854567801</v>
      </c>
      <c r="N609" t="str">
        <f>IF(ISNA(VLOOKUP(A609,'Returns Data'!A:A,1,0)),"No","Yes")</f>
        <v>No</v>
      </c>
      <c r="O609" t="s">
        <v>10085</v>
      </c>
      <c r="P609" t="str">
        <f>IFERROR(VLOOKUP(A609,'Ratings Data'!A:C,3,0),"No Rating")</f>
        <v>No Rating</v>
      </c>
      <c r="Q609" t="s">
        <v>10058</v>
      </c>
      <c r="R609" s="5">
        <f t="shared" si="9"/>
        <v>-0.73650690846286704</v>
      </c>
    </row>
    <row r="610" spans="1:18" x14ac:dyDescent="0.3">
      <c r="A610" t="s">
        <v>895</v>
      </c>
      <c r="B610" s="2">
        <v>45528</v>
      </c>
      <c r="C610" t="s">
        <v>10021</v>
      </c>
      <c r="D610" t="s">
        <v>10031</v>
      </c>
      <c r="E610" t="s">
        <v>10037</v>
      </c>
      <c r="F610">
        <v>10</v>
      </c>
      <c r="G610">
        <v>299.89999999999998</v>
      </c>
      <c r="H610">
        <v>223.26</v>
      </c>
      <c r="I610" t="s">
        <v>10040</v>
      </c>
      <c r="J610">
        <f>F610*G610</f>
        <v>2999</v>
      </c>
      <c r="K610">
        <f>F610*H610</f>
        <v>2232.6</v>
      </c>
      <c r="L610">
        <f>J610-K610</f>
        <v>766.40000000000009</v>
      </c>
      <c r="M610" s="5">
        <f>L610/J610</f>
        <v>0.2555518506168723</v>
      </c>
      <c r="N610" t="str">
        <f>IF(ISNA(VLOOKUP(A610,'Returns Data'!A:A,1,0)),"No","Yes")</f>
        <v>No</v>
      </c>
      <c r="O610" t="s">
        <v>10085</v>
      </c>
      <c r="P610" t="str">
        <f>IFERROR(VLOOKUP(A610,'Ratings Data'!A:C,3,0),"No Rating")</f>
        <v>No Rating</v>
      </c>
      <c r="Q610" t="s">
        <v>10058</v>
      </c>
      <c r="R610" s="5">
        <f t="shared" si="9"/>
        <v>6.6787177386317085</v>
      </c>
    </row>
    <row r="611" spans="1:18" x14ac:dyDescent="0.3">
      <c r="A611" t="s">
        <v>1903</v>
      </c>
      <c r="B611" s="2">
        <v>45528</v>
      </c>
      <c r="C611" t="s">
        <v>10014</v>
      </c>
      <c r="D611" t="s">
        <v>10030</v>
      </c>
      <c r="E611" t="s">
        <v>10035</v>
      </c>
      <c r="F611">
        <v>7</v>
      </c>
      <c r="G611">
        <v>385.82</v>
      </c>
      <c r="H611">
        <v>273.38</v>
      </c>
      <c r="I611" t="s">
        <v>10039</v>
      </c>
      <c r="J611">
        <f>F611*G611</f>
        <v>2700.74</v>
      </c>
      <c r="K611">
        <f>F611*H611</f>
        <v>1913.6599999999999</v>
      </c>
      <c r="L611">
        <f>J611-K611</f>
        <v>787.07999999999993</v>
      </c>
      <c r="M611" s="5">
        <f>L611/J611</f>
        <v>0.29143123736457416</v>
      </c>
      <c r="N611" t="str">
        <f>IF(ISNA(VLOOKUP(A611,'Returns Data'!A:A,1,0)),"No","Yes")</f>
        <v>No</v>
      </c>
      <c r="O611" t="s">
        <v>10085</v>
      </c>
      <c r="P611">
        <f>IFERROR(VLOOKUP(A611,'Ratings Data'!A:C,3,0),"No Rating")</f>
        <v>3</v>
      </c>
      <c r="Q611" t="s">
        <v>10058</v>
      </c>
      <c r="R611" s="5">
        <f t="shared" si="9"/>
        <v>-9.9453151050350186E-2</v>
      </c>
    </row>
    <row r="612" spans="1:18" x14ac:dyDescent="0.3">
      <c r="A612" t="s">
        <v>1924</v>
      </c>
      <c r="B612" s="2">
        <v>45528</v>
      </c>
      <c r="C612" t="s">
        <v>10010</v>
      </c>
      <c r="D612" t="s">
        <v>10029</v>
      </c>
      <c r="E612" t="s">
        <v>10036</v>
      </c>
      <c r="F612">
        <v>10</v>
      </c>
      <c r="G612">
        <v>125.12</v>
      </c>
      <c r="H612">
        <v>78.75</v>
      </c>
      <c r="I612" t="s">
        <v>10040</v>
      </c>
      <c r="J612">
        <f>F612*G612</f>
        <v>1251.2</v>
      </c>
      <c r="K612">
        <f>F612*H612</f>
        <v>787.5</v>
      </c>
      <c r="L612">
        <f>J612-K612</f>
        <v>463.70000000000005</v>
      </c>
      <c r="M612" s="5">
        <f>L612/J612</f>
        <v>0.37060421994884912</v>
      </c>
      <c r="N612" t="str">
        <f>IF(ISNA(VLOOKUP(A612,'Returns Data'!A:A,1,0)),"No","Yes")</f>
        <v>No</v>
      </c>
      <c r="O612" t="s">
        <v>10085</v>
      </c>
      <c r="P612" t="str">
        <f>IFERROR(VLOOKUP(A612,'Ratings Data'!A:C,3,0),"No Rating")</f>
        <v>No Rating</v>
      </c>
      <c r="Q612" t="s">
        <v>10058</v>
      </c>
      <c r="R612" s="5">
        <f t="shared" si="9"/>
        <v>-0.53671956574864665</v>
      </c>
    </row>
    <row r="613" spans="1:18" x14ac:dyDescent="0.3">
      <c r="A613" t="s">
        <v>1984</v>
      </c>
      <c r="B613" s="2">
        <v>45528</v>
      </c>
      <c r="C613" t="s">
        <v>10013</v>
      </c>
      <c r="D613" t="s">
        <v>10030</v>
      </c>
      <c r="E613" t="s">
        <v>10038</v>
      </c>
      <c r="F613">
        <v>14</v>
      </c>
      <c r="G613">
        <v>83.99</v>
      </c>
      <c r="H613">
        <v>66.14</v>
      </c>
      <c r="I613" t="s">
        <v>10039</v>
      </c>
      <c r="J613">
        <f>F613*G613</f>
        <v>1175.8599999999999</v>
      </c>
      <c r="K613">
        <f>F613*H613</f>
        <v>925.96</v>
      </c>
      <c r="L613">
        <f>J613-K613</f>
        <v>249.89999999999986</v>
      </c>
      <c r="M613" s="5">
        <f>L613/J613</f>
        <v>0.2125253006310274</v>
      </c>
      <c r="N613" t="str">
        <f>IF(ISNA(VLOOKUP(A613,'Returns Data'!A:A,1,0)),"No","Yes")</f>
        <v>No</v>
      </c>
      <c r="O613" t="s">
        <v>10085</v>
      </c>
      <c r="P613" t="str">
        <f>IFERROR(VLOOKUP(A613,'Ratings Data'!A:C,3,0),"No Rating")</f>
        <v>No Rating</v>
      </c>
      <c r="Q613" t="s">
        <v>10058</v>
      </c>
      <c r="R613" s="5">
        <f t="shared" si="9"/>
        <v>-6.0214194373401649E-2</v>
      </c>
    </row>
    <row r="614" spans="1:18" x14ac:dyDescent="0.3">
      <c r="A614" t="s">
        <v>2269</v>
      </c>
      <c r="B614" s="2">
        <v>45528</v>
      </c>
      <c r="C614" t="s">
        <v>10026</v>
      </c>
      <c r="D614" t="s">
        <v>10031</v>
      </c>
      <c r="E614" t="s">
        <v>10038</v>
      </c>
      <c r="F614">
        <v>4</v>
      </c>
      <c r="G614">
        <v>77.58</v>
      </c>
      <c r="H614">
        <v>52.16</v>
      </c>
      <c r="I614" t="s">
        <v>10040</v>
      </c>
      <c r="J614">
        <f>F614*G614</f>
        <v>310.32</v>
      </c>
      <c r="K614">
        <f>F614*H614</f>
        <v>208.64</v>
      </c>
      <c r="L614">
        <f>J614-K614</f>
        <v>101.68</v>
      </c>
      <c r="M614" s="5">
        <f>L614/J614</f>
        <v>0.32766176849703532</v>
      </c>
      <c r="N614" t="str">
        <f>IF(ISNA(VLOOKUP(A614,'Returns Data'!A:A,1,0)),"No","Yes")</f>
        <v>No</v>
      </c>
      <c r="O614" t="s">
        <v>10085</v>
      </c>
      <c r="P614" t="str">
        <f>IFERROR(VLOOKUP(A614,'Ratings Data'!A:C,3,0),"No Rating")</f>
        <v>No Rating</v>
      </c>
      <c r="Q614" t="s">
        <v>10058</v>
      </c>
      <c r="R614" s="5">
        <f t="shared" si="9"/>
        <v>-0.73609103124521635</v>
      </c>
    </row>
    <row r="615" spans="1:18" x14ac:dyDescent="0.3">
      <c r="A615" t="s">
        <v>2314</v>
      </c>
      <c r="B615" s="2">
        <v>45528</v>
      </c>
      <c r="C615" t="s">
        <v>10010</v>
      </c>
      <c r="D615" t="s">
        <v>10029</v>
      </c>
      <c r="E615" t="s">
        <v>10037</v>
      </c>
      <c r="F615">
        <v>15</v>
      </c>
      <c r="G615">
        <v>196.14</v>
      </c>
      <c r="H615">
        <v>132.85</v>
      </c>
      <c r="I615" t="s">
        <v>10040</v>
      </c>
      <c r="J615">
        <f>F615*G615</f>
        <v>2942.1</v>
      </c>
      <c r="K615">
        <f>F615*H615</f>
        <v>1992.75</v>
      </c>
      <c r="L615">
        <f>J615-K615</f>
        <v>949.34999999999991</v>
      </c>
      <c r="M615" s="5">
        <f>L615/J615</f>
        <v>0.32267767920872842</v>
      </c>
      <c r="N615" t="str">
        <f>IF(ISNA(VLOOKUP(A615,'Returns Data'!A:A,1,0)),"No","Yes")</f>
        <v>No</v>
      </c>
      <c r="O615" t="s">
        <v>10085</v>
      </c>
      <c r="P615" t="str">
        <f>IFERROR(VLOOKUP(A615,'Ratings Data'!A:C,3,0),"No Rating")</f>
        <v>No Rating</v>
      </c>
      <c r="Q615" t="s">
        <v>10058</v>
      </c>
      <c r="R615" s="5">
        <f t="shared" si="9"/>
        <v>8.4808584686774928</v>
      </c>
    </row>
    <row r="616" spans="1:18" x14ac:dyDescent="0.3">
      <c r="A616" t="s">
        <v>2331</v>
      </c>
      <c r="B616" s="2">
        <v>45528</v>
      </c>
      <c r="C616" t="s">
        <v>10017</v>
      </c>
      <c r="D616" t="s">
        <v>10032</v>
      </c>
      <c r="E616" t="s">
        <v>10037</v>
      </c>
      <c r="F616">
        <v>2</v>
      </c>
      <c r="G616">
        <v>476.19</v>
      </c>
      <c r="H616">
        <v>405.92</v>
      </c>
      <c r="I616" t="s">
        <v>10040</v>
      </c>
      <c r="J616">
        <f>F616*G616</f>
        <v>952.38</v>
      </c>
      <c r="K616">
        <f>F616*H616</f>
        <v>811.84</v>
      </c>
      <c r="L616">
        <f>J616-K616</f>
        <v>140.53999999999996</v>
      </c>
      <c r="M616" s="5">
        <f>L616/J616</f>
        <v>0.14756714756714753</v>
      </c>
      <c r="N616" t="str">
        <f>IF(ISNA(VLOOKUP(A616,'Returns Data'!A:A,1,0)),"No","Yes")</f>
        <v>No</v>
      </c>
      <c r="O616" t="s">
        <v>10085</v>
      </c>
      <c r="P616" t="str">
        <f>IFERROR(VLOOKUP(A616,'Ratings Data'!A:C,3,0),"No Rating")</f>
        <v>No Rating</v>
      </c>
      <c r="Q616" t="s">
        <v>10058</v>
      </c>
      <c r="R616" s="5">
        <f t="shared" si="9"/>
        <v>-0.67629244417252976</v>
      </c>
    </row>
    <row r="617" spans="1:18" x14ac:dyDescent="0.3">
      <c r="A617" t="s">
        <v>3090</v>
      </c>
      <c r="B617" s="2">
        <v>45528</v>
      </c>
      <c r="C617" t="s">
        <v>10023</v>
      </c>
      <c r="D617" t="s">
        <v>10033</v>
      </c>
      <c r="E617" t="s">
        <v>10037</v>
      </c>
      <c r="F617">
        <v>16</v>
      </c>
      <c r="G617">
        <v>160.5</v>
      </c>
      <c r="H617">
        <v>134.05000000000001</v>
      </c>
      <c r="I617" t="s">
        <v>10040</v>
      </c>
      <c r="J617">
        <f>F617*G617</f>
        <v>2568</v>
      </c>
      <c r="K617">
        <f>F617*H617</f>
        <v>2144.8000000000002</v>
      </c>
      <c r="L617">
        <f>J617-K617</f>
        <v>423.19999999999982</v>
      </c>
      <c r="M617" s="5">
        <f>L617/J617</f>
        <v>0.16479750778816193</v>
      </c>
      <c r="N617" t="str">
        <f>IF(ISNA(VLOOKUP(A617,'Returns Data'!A:A,1,0)),"No","Yes")</f>
        <v>No</v>
      </c>
      <c r="O617" t="s">
        <v>10085</v>
      </c>
      <c r="P617">
        <f>IFERROR(VLOOKUP(A617,'Ratings Data'!A:C,3,0),"No Rating")</f>
        <v>4</v>
      </c>
      <c r="Q617" t="s">
        <v>10058</v>
      </c>
      <c r="R617" s="5">
        <f t="shared" si="9"/>
        <v>1.6964026964026964</v>
      </c>
    </row>
    <row r="618" spans="1:18" x14ac:dyDescent="0.3">
      <c r="A618" t="s">
        <v>3171</v>
      </c>
      <c r="B618" s="2">
        <v>45528</v>
      </c>
      <c r="C618" t="s">
        <v>10014</v>
      </c>
      <c r="D618" t="s">
        <v>10030</v>
      </c>
      <c r="E618" t="s">
        <v>10035</v>
      </c>
      <c r="F618">
        <v>15</v>
      </c>
      <c r="G618">
        <v>53.05</v>
      </c>
      <c r="H618">
        <v>35.29</v>
      </c>
      <c r="I618" t="s">
        <v>10039</v>
      </c>
      <c r="J618">
        <f>F618*G618</f>
        <v>795.75</v>
      </c>
      <c r="K618">
        <f>F618*H618</f>
        <v>529.35</v>
      </c>
      <c r="L618">
        <f>J618-K618</f>
        <v>266.39999999999998</v>
      </c>
      <c r="M618" s="5">
        <f>L618/J618</f>
        <v>0.33477851083883126</v>
      </c>
      <c r="N618" t="str">
        <f>IF(ISNA(VLOOKUP(A618,'Returns Data'!A:A,1,0)),"No","Yes")</f>
        <v>No</v>
      </c>
      <c r="O618" t="s">
        <v>10085</v>
      </c>
      <c r="P618" t="str">
        <f>IFERROR(VLOOKUP(A618,'Ratings Data'!A:C,3,0),"No Rating")</f>
        <v>No Rating</v>
      </c>
      <c r="Q618" t="s">
        <v>10058</v>
      </c>
      <c r="R618" s="5">
        <f t="shared" si="9"/>
        <v>-0.69012850467289721</v>
      </c>
    </row>
    <row r="619" spans="1:18" x14ac:dyDescent="0.3">
      <c r="A619" t="s">
        <v>5309</v>
      </c>
      <c r="B619" s="2">
        <v>45528</v>
      </c>
      <c r="C619" t="s">
        <v>10010</v>
      </c>
      <c r="D619" t="s">
        <v>10029</v>
      </c>
      <c r="E619" t="s">
        <v>10037</v>
      </c>
      <c r="F619">
        <v>16</v>
      </c>
      <c r="G619">
        <v>193.66</v>
      </c>
      <c r="H619">
        <v>139.41999999999999</v>
      </c>
      <c r="I619" t="s">
        <v>10040</v>
      </c>
      <c r="J619">
        <f>F619*G619</f>
        <v>3098.56</v>
      </c>
      <c r="K619">
        <f>F619*H619</f>
        <v>2230.7199999999998</v>
      </c>
      <c r="L619">
        <f>J619-K619</f>
        <v>867.84000000000015</v>
      </c>
      <c r="M619" s="5">
        <f>L619/J619</f>
        <v>0.28007848807187863</v>
      </c>
      <c r="N619" t="str">
        <f>IF(ISNA(VLOOKUP(A619,'Returns Data'!A:A,1,0)),"No","Yes")</f>
        <v>No</v>
      </c>
      <c r="O619" t="s">
        <v>10085</v>
      </c>
      <c r="P619">
        <f>IFERROR(VLOOKUP(A619,'Ratings Data'!A:C,3,0),"No Rating")</f>
        <v>2</v>
      </c>
      <c r="Q619" t="s">
        <v>10058</v>
      </c>
      <c r="R619" s="5">
        <f t="shared" si="9"/>
        <v>2.8938862708136979</v>
      </c>
    </row>
    <row r="620" spans="1:18" x14ac:dyDescent="0.3">
      <c r="A620" t="s">
        <v>5452</v>
      </c>
      <c r="B620" s="2">
        <v>45528</v>
      </c>
      <c r="C620" t="s">
        <v>10028</v>
      </c>
      <c r="D620" t="s">
        <v>10032</v>
      </c>
      <c r="E620" t="s">
        <v>10036</v>
      </c>
      <c r="F620">
        <v>12</v>
      </c>
      <c r="G620">
        <v>385.37</v>
      </c>
      <c r="H620">
        <v>250.73</v>
      </c>
      <c r="I620" t="s">
        <v>10039</v>
      </c>
      <c r="J620">
        <f>F620*G620</f>
        <v>4624.4400000000005</v>
      </c>
      <c r="K620">
        <f>F620*H620</f>
        <v>3008.7599999999998</v>
      </c>
      <c r="L620">
        <f>J620-K620</f>
        <v>1615.6800000000007</v>
      </c>
      <c r="M620" s="5">
        <f>L620/J620</f>
        <v>0.34937851934504516</v>
      </c>
      <c r="N620" t="str">
        <f>IF(ISNA(VLOOKUP(A620,'Returns Data'!A:A,1,0)),"No","Yes")</f>
        <v>No</v>
      </c>
      <c r="O620" t="s">
        <v>10085</v>
      </c>
      <c r="P620" t="str">
        <f>IFERROR(VLOOKUP(A620,'Ratings Data'!A:C,3,0),"No Rating")</f>
        <v>No Rating</v>
      </c>
      <c r="Q620" t="s">
        <v>10058</v>
      </c>
      <c r="R620" s="5">
        <f t="shared" si="9"/>
        <v>0.49244810492615942</v>
      </c>
    </row>
    <row r="621" spans="1:18" x14ac:dyDescent="0.3">
      <c r="A621" t="s">
        <v>5632</v>
      </c>
      <c r="B621" s="2">
        <v>45528</v>
      </c>
      <c r="C621" t="s">
        <v>10025</v>
      </c>
      <c r="D621" t="s">
        <v>10033</v>
      </c>
      <c r="E621" t="s">
        <v>10036</v>
      </c>
      <c r="F621">
        <v>9</v>
      </c>
      <c r="G621">
        <v>454.64</v>
      </c>
      <c r="H621">
        <v>407.47</v>
      </c>
      <c r="I621" t="s">
        <v>10040</v>
      </c>
      <c r="J621">
        <f>F621*G621</f>
        <v>4091.7599999999998</v>
      </c>
      <c r="K621">
        <f>F621*H621</f>
        <v>3667.2300000000005</v>
      </c>
      <c r="L621">
        <f>J621-K621</f>
        <v>424.52999999999929</v>
      </c>
      <c r="M621" s="5">
        <f>L621/J621</f>
        <v>0.10375241949674451</v>
      </c>
      <c r="N621" t="str">
        <f>IF(ISNA(VLOOKUP(A621,'Returns Data'!A:A,1,0)),"No","Yes")</f>
        <v>No</v>
      </c>
      <c r="O621" t="s">
        <v>10085</v>
      </c>
      <c r="P621" t="str">
        <f>IFERROR(VLOOKUP(A621,'Ratings Data'!A:C,3,0),"No Rating")</f>
        <v>No Rating</v>
      </c>
      <c r="Q621" t="s">
        <v>10058</v>
      </c>
      <c r="R621" s="5">
        <f t="shared" si="9"/>
        <v>-0.11518800114176002</v>
      </c>
    </row>
    <row r="622" spans="1:18" x14ac:dyDescent="0.3">
      <c r="A622" t="s">
        <v>6686</v>
      </c>
      <c r="B622" s="2">
        <v>45528</v>
      </c>
      <c r="C622" t="s">
        <v>10020</v>
      </c>
      <c r="D622" t="s">
        <v>10030</v>
      </c>
      <c r="E622" t="s">
        <v>10035</v>
      </c>
      <c r="F622">
        <v>19</v>
      </c>
      <c r="G622">
        <v>127.6</v>
      </c>
      <c r="H622">
        <v>79.930000000000007</v>
      </c>
      <c r="I622" t="s">
        <v>10040</v>
      </c>
      <c r="J622">
        <f>F622*G622</f>
        <v>2424.4</v>
      </c>
      <c r="K622">
        <f>F622*H622</f>
        <v>1518.67</v>
      </c>
      <c r="L622">
        <f>J622-K622</f>
        <v>905.73</v>
      </c>
      <c r="M622" s="5">
        <f>L622/J622</f>
        <v>0.37358934169278996</v>
      </c>
      <c r="N622" t="str">
        <f>IF(ISNA(VLOOKUP(A622,'Returns Data'!A:A,1,0)),"No","Yes")</f>
        <v>No</v>
      </c>
      <c r="O622" t="s">
        <v>10085</v>
      </c>
      <c r="P622" t="str">
        <f>IFERROR(VLOOKUP(A622,'Ratings Data'!A:C,3,0),"No Rating")</f>
        <v>No Rating</v>
      </c>
      <c r="Q622" t="s">
        <v>10058</v>
      </c>
      <c r="R622" s="5">
        <f t="shared" si="9"/>
        <v>-0.40749213052573946</v>
      </c>
    </row>
    <row r="623" spans="1:18" x14ac:dyDescent="0.3">
      <c r="A623" t="s">
        <v>6896</v>
      </c>
      <c r="B623" s="2">
        <v>45528</v>
      </c>
      <c r="C623" t="s">
        <v>10019</v>
      </c>
      <c r="D623" t="s">
        <v>10031</v>
      </c>
      <c r="E623" t="s">
        <v>10034</v>
      </c>
      <c r="F623">
        <v>9</v>
      </c>
      <c r="G623">
        <v>65.42</v>
      </c>
      <c r="H623">
        <v>57.93</v>
      </c>
      <c r="I623" t="s">
        <v>10040</v>
      </c>
      <c r="J623">
        <f>F623*G623</f>
        <v>588.78</v>
      </c>
      <c r="K623">
        <f>F623*H623</f>
        <v>521.37</v>
      </c>
      <c r="L623">
        <f>J623-K623</f>
        <v>67.409999999999968</v>
      </c>
      <c r="M623" s="5">
        <f>L623/J623</f>
        <v>0.11449098135126867</v>
      </c>
      <c r="N623" t="str">
        <f>IF(ISNA(VLOOKUP(A623,'Returns Data'!A:A,1,0)),"No","Yes")</f>
        <v>No</v>
      </c>
      <c r="O623" t="s">
        <v>10085</v>
      </c>
      <c r="P623" t="str">
        <f>IFERROR(VLOOKUP(A623,'Ratings Data'!A:C,3,0),"No Rating")</f>
        <v>No Rating</v>
      </c>
      <c r="Q623" t="s">
        <v>10058</v>
      </c>
      <c r="R623" s="5">
        <f t="shared" si="9"/>
        <v>-0.75714403563768362</v>
      </c>
    </row>
    <row r="624" spans="1:18" x14ac:dyDescent="0.3">
      <c r="A624" t="s">
        <v>7256</v>
      </c>
      <c r="B624" s="2">
        <v>45528</v>
      </c>
      <c r="C624" t="s">
        <v>10025</v>
      </c>
      <c r="D624" t="s">
        <v>10033</v>
      </c>
      <c r="E624" t="s">
        <v>10034</v>
      </c>
      <c r="F624">
        <v>14</v>
      </c>
      <c r="G624">
        <v>57.64</v>
      </c>
      <c r="H624">
        <v>42.72</v>
      </c>
      <c r="I624" t="s">
        <v>10040</v>
      </c>
      <c r="J624">
        <f>F624*G624</f>
        <v>806.96</v>
      </c>
      <c r="K624">
        <f>F624*H624</f>
        <v>598.07999999999993</v>
      </c>
      <c r="L624">
        <f>J624-K624</f>
        <v>208.88000000000011</v>
      </c>
      <c r="M624" s="5">
        <f>L624/J624</f>
        <v>0.25884802220680098</v>
      </c>
      <c r="N624" t="str">
        <f>IF(ISNA(VLOOKUP(A624,'Returns Data'!A:A,1,0)),"No","Yes")</f>
        <v>No</v>
      </c>
      <c r="O624" t="s">
        <v>10085</v>
      </c>
      <c r="P624" t="str">
        <f>IFERROR(VLOOKUP(A624,'Ratings Data'!A:C,3,0),"No Rating")</f>
        <v>No Rating</v>
      </c>
      <c r="Q624" t="s">
        <v>10058</v>
      </c>
      <c r="R624" s="5">
        <f t="shared" si="9"/>
        <v>0.37056285879275802</v>
      </c>
    </row>
    <row r="625" spans="1:18" x14ac:dyDescent="0.3">
      <c r="A625" t="s">
        <v>7418</v>
      </c>
      <c r="B625" s="2">
        <v>45528</v>
      </c>
      <c r="C625" t="s">
        <v>10015</v>
      </c>
      <c r="D625" t="s">
        <v>10031</v>
      </c>
      <c r="E625" t="s">
        <v>10034</v>
      </c>
      <c r="F625">
        <v>9</v>
      </c>
      <c r="G625">
        <v>61.77</v>
      </c>
      <c r="H625">
        <v>43.53</v>
      </c>
      <c r="I625" t="s">
        <v>10039</v>
      </c>
      <c r="J625">
        <f>F625*G625</f>
        <v>555.93000000000006</v>
      </c>
      <c r="K625">
        <f>F625*H625</f>
        <v>391.77</v>
      </c>
      <c r="L625">
        <f>J625-K625</f>
        <v>164.16000000000008</v>
      </c>
      <c r="M625" s="5">
        <f>L625/J625</f>
        <v>0.29528897523069464</v>
      </c>
      <c r="N625" t="str">
        <f>IF(ISNA(VLOOKUP(A625,'Returns Data'!A:A,1,0)),"No","Yes")</f>
        <v>No</v>
      </c>
      <c r="O625" t="s">
        <v>10085</v>
      </c>
      <c r="P625" t="str">
        <f>IFERROR(VLOOKUP(A625,'Ratings Data'!A:C,3,0),"No Rating")</f>
        <v>No Rating</v>
      </c>
      <c r="Q625" t="s">
        <v>10058</v>
      </c>
      <c r="R625" s="5">
        <f t="shared" si="9"/>
        <v>-0.311081094478041</v>
      </c>
    </row>
    <row r="626" spans="1:18" x14ac:dyDescent="0.3">
      <c r="A626" t="s">
        <v>7520</v>
      </c>
      <c r="B626" s="2">
        <v>45528</v>
      </c>
      <c r="C626" t="s">
        <v>10015</v>
      </c>
      <c r="D626" t="s">
        <v>10031</v>
      </c>
      <c r="E626" t="s">
        <v>10038</v>
      </c>
      <c r="F626">
        <v>9</v>
      </c>
      <c r="G626">
        <v>404.84</v>
      </c>
      <c r="H626">
        <v>299.77</v>
      </c>
      <c r="I626" t="s">
        <v>10039</v>
      </c>
      <c r="J626">
        <f>F626*G626</f>
        <v>3643.56</v>
      </c>
      <c r="K626">
        <f>F626*H626</f>
        <v>2697.93</v>
      </c>
      <c r="L626">
        <f>J626-K626</f>
        <v>945.63000000000011</v>
      </c>
      <c r="M626" s="5">
        <f>L626/J626</f>
        <v>0.25953463096531965</v>
      </c>
      <c r="N626" t="str">
        <f>IF(ISNA(VLOOKUP(A626,'Returns Data'!A:A,1,0)),"No","Yes")</f>
        <v>No</v>
      </c>
      <c r="O626" t="s">
        <v>10085</v>
      </c>
      <c r="P626" t="str">
        <f>IFERROR(VLOOKUP(A626,'Ratings Data'!A:C,3,0),"No Rating")</f>
        <v>No Rating</v>
      </c>
      <c r="Q626" t="s">
        <v>10058</v>
      </c>
      <c r="R626" s="5">
        <f t="shared" si="9"/>
        <v>5.5539906103286381</v>
      </c>
    </row>
    <row r="627" spans="1:18" x14ac:dyDescent="0.3">
      <c r="A627" t="s">
        <v>7750</v>
      </c>
      <c r="B627" s="2">
        <v>45528</v>
      </c>
      <c r="C627" t="s">
        <v>10021</v>
      </c>
      <c r="D627" t="s">
        <v>10031</v>
      </c>
      <c r="E627" t="s">
        <v>10038</v>
      </c>
      <c r="F627">
        <v>13</v>
      </c>
      <c r="G627">
        <v>15.45</v>
      </c>
      <c r="H627">
        <v>10.83</v>
      </c>
      <c r="I627" t="s">
        <v>10040</v>
      </c>
      <c r="J627">
        <f>F627*G627</f>
        <v>200.85</v>
      </c>
      <c r="K627">
        <f>F627*H627</f>
        <v>140.79</v>
      </c>
      <c r="L627">
        <f>J627-K627</f>
        <v>60.06</v>
      </c>
      <c r="M627" s="5">
        <f>L627/J627</f>
        <v>0.29902912621359223</v>
      </c>
      <c r="N627" t="str">
        <f>IF(ISNA(VLOOKUP(A627,'Returns Data'!A:A,1,0)),"No","Yes")</f>
        <v>No</v>
      </c>
      <c r="O627" t="s">
        <v>10085</v>
      </c>
      <c r="P627" t="str">
        <f>IFERROR(VLOOKUP(A627,'Ratings Data'!A:C,3,0),"No Rating")</f>
        <v>No Rating</v>
      </c>
      <c r="Q627" t="s">
        <v>10058</v>
      </c>
      <c r="R627" s="5">
        <f t="shared" si="9"/>
        <v>-0.94487534169877818</v>
      </c>
    </row>
    <row r="628" spans="1:18" x14ac:dyDescent="0.3">
      <c r="A628" t="s">
        <v>7830</v>
      </c>
      <c r="B628" s="2">
        <v>45528</v>
      </c>
      <c r="C628" t="s">
        <v>10015</v>
      </c>
      <c r="D628" t="s">
        <v>10031</v>
      </c>
      <c r="E628" t="s">
        <v>10038</v>
      </c>
      <c r="F628">
        <v>16</v>
      </c>
      <c r="G628">
        <v>211.38</v>
      </c>
      <c r="H628">
        <v>131.54</v>
      </c>
      <c r="I628" t="s">
        <v>10040</v>
      </c>
      <c r="J628">
        <f>F628*G628</f>
        <v>3382.08</v>
      </c>
      <c r="K628">
        <f>F628*H628</f>
        <v>2104.64</v>
      </c>
      <c r="L628">
        <f>J628-K628</f>
        <v>1277.44</v>
      </c>
      <c r="M628" s="5">
        <f>L628/J628</f>
        <v>0.3777083924685401</v>
      </c>
      <c r="N628" t="str">
        <f>IF(ISNA(VLOOKUP(A628,'Returns Data'!A:A,1,0)),"No","Yes")</f>
        <v>No</v>
      </c>
      <c r="O628" t="s">
        <v>10085</v>
      </c>
      <c r="P628" t="str">
        <f>IFERROR(VLOOKUP(A628,'Ratings Data'!A:C,3,0),"No Rating")</f>
        <v>No Rating</v>
      </c>
      <c r="Q628" t="s">
        <v>10058</v>
      </c>
      <c r="R628" s="5">
        <f t="shared" si="9"/>
        <v>15.838834951456311</v>
      </c>
    </row>
    <row r="629" spans="1:18" x14ac:dyDescent="0.3">
      <c r="A629" t="s">
        <v>7880</v>
      </c>
      <c r="B629" s="2">
        <v>45528</v>
      </c>
      <c r="C629" t="s">
        <v>10017</v>
      </c>
      <c r="D629" t="s">
        <v>10032</v>
      </c>
      <c r="E629" t="s">
        <v>10036</v>
      </c>
      <c r="F629">
        <v>11</v>
      </c>
      <c r="G629">
        <v>192.99</v>
      </c>
      <c r="H629">
        <v>145.47</v>
      </c>
      <c r="I629" t="s">
        <v>10040</v>
      </c>
      <c r="J629">
        <f>F629*G629</f>
        <v>2122.8900000000003</v>
      </c>
      <c r="K629">
        <f>F629*H629</f>
        <v>1600.17</v>
      </c>
      <c r="L629">
        <f>J629-K629</f>
        <v>522.72000000000025</v>
      </c>
      <c r="M629" s="5">
        <f>L629/J629</f>
        <v>0.24623037463080996</v>
      </c>
      <c r="N629" t="str">
        <f>IF(ISNA(VLOOKUP(A629,'Returns Data'!A:A,1,0)),"No","Yes")</f>
        <v>No</v>
      </c>
      <c r="O629" t="s">
        <v>10085</v>
      </c>
      <c r="P629" t="str">
        <f>IFERROR(VLOOKUP(A629,'Ratings Data'!A:C,3,0),"No Rating")</f>
        <v>No Rating</v>
      </c>
      <c r="Q629" t="s">
        <v>10058</v>
      </c>
      <c r="R629" s="5">
        <f t="shared" si="9"/>
        <v>-0.37231230485381767</v>
      </c>
    </row>
    <row r="630" spans="1:18" x14ac:dyDescent="0.3">
      <c r="A630" t="s">
        <v>7905</v>
      </c>
      <c r="B630" s="2">
        <v>45528</v>
      </c>
      <c r="C630" t="s">
        <v>10020</v>
      </c>
      <c r="D630" t="s">
        <v>10030</v>
      </c>
      <c r="E630" t="s">
        <v>10036</v>
      </c>
      <c r="F630">
        <v>11</v>
      </c>
      <c r="G630">
        <v>243.54</v>
      </c>
      <c r="H630">
        <v>154.91</v>
      </c>
      <c r="I630" t="s">
        <v>10039</v>
      </c>
      <c r="J630">
        <f>F630*G630</f>
        <v>2678.94</v>
      </c>
      <c r="K630">
        <f>F630*H630</f>
        <v>1704.01</v>
      </c>
      <c r="L630">
        <f>J630-K630</f>
        <v>974.93000000000006</v>
      </c>
      <c r="M630" s="5">
        <f>L630/J630</f>
        <v>0.36392379075305908</v>
      </c>
      <c r="N630" t="str">
        <f>IF(ISNA(VLOOKUP(A630,'Returns Data'!A:A,1,0)),"No","Yes")</f>
        <v>No</v>
      </c>
      <c r="O630" t="s">
        <v>10085</v>
      </c>
      <c r="P630" t="str">
        <f>IFERROR(VLOOKUP(A630,'Ratings Data'!A:C,3,0),"No Rating")</f>
        <v>No Rating</v>
      </c>
      <c r="Q630" t="s">
        <v>10058</v>
      </c>
      <c r="R630" s="5">
        <f t="shared" si="9"/>
        <v>0.26193066998290049</v>
      </c>
    </row>
    <row r="631" spans="1:18" x14ac:dyDescent="0.3">
      <c r="A631" t="s">
        <v>7946</v>
      </c>
      <c r="B631" s="2">
        <v>45528</v>
      </c>
      <c r="C631" t="s">
        <v>10016</v>
      </c>
      <c r="D631" t="s">
        <v>10032</v>
      </c>
      <c r="E631" t="s">
        <v>10036</v>
      </c>
      <c r="F631">
        <v>7</v>
      </c>
      <c r="G631">
        <v>121.12</v>
      </c>
      <c r="H631">
        <v>79.45</v>
      </c>
      <c r="I631" t="s">
        <v>10040</v>
      </c>
      <c r="J631">
        <f>F631*G631</f>
        <v>847.84</v>
      </c>
      <c r="K631">
        <f>F631*H631</f>
        <v>556.15</v>
      </c>
      <c r="L631">
        <f>J631-K631</f>
        <v>291.69000000000005</v>
      </c>
      <c r="M631" s="5">
        <f>L631/J631</f>
        <v>0.34403896961690889</v>
      </c>
      <c r="N631" t="str">
        <f>IF(ISNA(VLOOKUP(A631,'Returns Data'!A:A,1,0)),"No","Yes")</f>
        <v>No</v>
      </c>
      <c r="O631" t="s">
        <v>10085</v>
      </c>
      <c r="P631" t="str">
        <f>IFERROR(VLOOKUP(A631,'Ratings Data'!A:C,3,0),"No Rating")</f>
        <v>No Rating</v>
      </c>
      <c r="Q631" t="s">
        <v>10058</v>
      </c>
      <c r="R631" s="5">
        <f t="shared" si="9"/>
        <v>-0.68351661478047288</v>
      </c>
    </row>
    <row r="632" spans="1:18" x14ac:dyDescent="0.3">
      <c r="A632" t="s">
        <v>8768</v>
      </c>
      <c r="B632" s="2">
        <v>45528</v>
      </c>
      <c r="C632" t="s">
        <v>10014</v>
      </c>
      <c r="D632" t="s">
        <v>10030</v>
      </c>
      <c r="E632" t="s">
        <v>10037</v>
      </c>
      <c r="F632">
        <v>14</v>
      </c>
      <c r="G632">
        <v>447.48</v>
      </c>
      <c r="H632">
        <v>328.65</v>
      </c>
      <c r="I632" t="s">
        <v>10039</v>
      </c>
      <c r="J632">
        <f>F632*G632</f>
        <v>6264.72</v>
      </c>
      <c r="K632">
        <f>F632*H632</f>
        <v>4601.0999999999995</v>
      </c>
      <c r="L632">
        <f>J632-K632</f>
        <v>1663.6200000000008</v>
      </c>
      <c r="M632" s="5">
        <f>L632/J632</f>
        <v>0.26555376776615724</v>
      </c>
      <c r="N632" t="str">
        <f>IF(ISNA(VLOOKUP(A632,'Returns Data'!A:A,1,0)),"No","Yes")</f>
        <v>No</v>
      </c>
      <c r="O632" t="s">
        <v>10085</v>
      </c>
      <c r="P632" t="str">
        <f>IFERROR(VLOOKUP(A632,'Ratings Data'!A:C,3,0),"No Rating")</f>
        <v>No Rating</v>
      </c>
      <c r="Q632" t="s">
        <v>10058</v>
      </c>
      <c r="R632" s="5">
        <f t="shared" si="9"/>
        <v>6.3890356671070014</v>
      </c>
    </row>
    <row r="633" spans="1:18" x14ac:dyDescent="0.3">
      <c r="A633" t="s">
        <v>8879</v>
      </c>
      <c r="B633" s="2">
        <v>45528</v>
      </c>
      <c r="C633" t="s">
        <v>10010</v>
      </c>
      <c r="D633" t="s">
        <v>10029</v>
      </c>
      <c r="E633" t="s">
        <v>10037</v>
      </c>
      <c r="F633">
        <v>4</v>
      </c>
      <c r="G633">
        <v>328.78</v>
      </c>
      <c r="H633">
        <v>271.57</v>
      </c>
      <c r="I633" t="s">
        <v>10039</v>
      </c>
      <c r="J633">
        <f>F633*G633</f>
        <v>1315.12</v>
      </c>
      <c r="K633">
        <f>F633*H633</f>
        <v>1086.28</v>
      </c>
      <c r="L633">
        <f>J633-K633</f>
        <v>228.83999999999992</v>
      </c>
      <c r="M633" s="5">
        <f>L633/J633</f>
        <v>0.17400693472838977</v>
      </c>
      <c r="N633" t="str">
        <f>IF(ISNA(VLOOKUP(A633,'Returns Data'!A:A,1,0)),"No","Yes")</f>
        <v>No</v>
      </c>
      <c r="O633" t="s">
        <v>10085</v>
      </c>
      <c r="P633" t="str">
        <f>IFERROR(VLOOKUP(A633,'Ratings Data'!A:C,3,0),"No Rating")</f>
        <v>No Rating</v>
      </c>
      <c r="Q633" t="s">
        <v>10058</v>
      </c>
      <c r="R633" s="5">
        <f t="shared" si="9"/>
        <v>-0.79007521485397592</v>
      </c>
    </row>
    <row r="634" spans="1:18" x14ac:dyDescent="0.3">
      <c r="A634" t="s">
        <v>9069</v>
      </c>
      <c r="B634" s="2">
        <v>45528</v>
      </c>
      <c r="C634" t="s">
        <v>10011</v>
      </c>
      <c r="D634" t="s">
        <v>10029</v>
      </c>
      <c r="E634" t="s">
        <v>10034</v>
      </c>
      <c r="F634">
        <v>5</v>
      </c>
      <c r="G634">
        <v>267.36</v>
      </c>
      <c r="H634">
        <v>204.85</v>
      </c>
      <c r="I634" t="s">
        <v>10039</v>
      </c>
      <c r="J634">
        <f>F634*G634</f>
        <v>1336.8000000000002</v>
      </c>
      <c r="K634">
        <f>F634*H634</f>
        <v>1024.25</v>
      </c>
      <c r="L634">
        <f>J634-K634</f>
        <v>312.55000000000018</v>
      </c>
      <c r="M634" s="5">
        <f>L634/J634</f>
        <v>0.23380460801915032</v>
      </c>
      <c r="N634" t="str">
        <f>IF(ISNA(VLOOKUP(A634,'Returns Data'!A:A,1,0)),"No","Yes")</f>
        <v>No</v>
      </c>
      <c r="O634" t="s">
        <v>10085</v>
      </c>
      <c r="P634" t="str">
        <f>IFERROR(VLOOKUP(A634,'Ratings Data'!A:C,3,0),"No Rating")</f>
        <v>No Rating</v>
      </c>
      <c r="Q634" t="s">
        <v>10058</v>
      </c>
      <c r="R634" s="5">
        <f t="shared" si="9"/>
        <v>1.6485187663483402E-2</v>
      </c>
    </row>
    <row r="635" spans="1:18" x14ac:dyDescent="0.3">
      <c r="A635" t="s">
        <v>9442</v>
      </c>
      <c r="B635" s="2">
        <v>45528</v>
      </c>
      <c r="C635" t="s">
        <v>10025</v>
      </c>
      <c r="D635" t="s">
        <v>10033</v>
      </c>
      <c r="E635" t="s">
        <v>10035</v>
      </c>
      <c r="F635">
        <v>5</v>
      </c>
      <c r="G635">
        <v>415.29</v>
      </c>
      <c r="H635">
        <v>296.92</v>
      </c>
      <c r="I635" t="s">
        <v>10039</v>
      </c>
      <c r="J635">
        <f>F635*G635</f>
        <v>2076.4500000000003</v>
      </c>
      <c r="K635">
        <f>F635*H635</f>
        <v>1484.6000000000001</v>
      </c>
      <c r="L635">
        <f>J635-K635</f>
        <v>591.85000000000014</v>
      </c>
      <c r="M635" s="5">
        <f>L635/J635</f>
        <v>0.28502973825519518</v>
      </c>
      <c r="N635" t="str">
        <f>IF(ISNA(VLOOKUP(A635,'Returns Data'!A:A,1,0)),"No","Yes")</f>
        <v>No</v>
      </c>
      <c r="O635" t="s">
        <v>10085</v>
      </c>
      <c r="P635" t="str">
        <f>IFERROR(VLOOKUP(A635,'Ratings Data'!A:C,3,0),"No Rating")</f>
        <v>No Rating</v>
      </c>
      <c r="Q635" t="s">
        <v>10058</v>
      </c>
      <c r="R635" s="5">
        <f t="shared" si="9"/>
        <v>0.55329892280071813</v>
      </c>
    </row>
    <row r="636" spans="1:18" x14ac:dyDescent="0.3">
      <c r="A636" t="s">
        <v>9463</v>
      </c>
      <c r="B636" s="2">
        <v>45528</v>
      </c>
      <c r="C636" t="s">
        <v>10022</v>
      </c>
      <c r="D636" t="s">
        <v>10033</v>
      </c>
      <c r="E636" t="s">
        <v>10036</v>
      </c>
      <c r="F636">
        <v>10</v>
      </c>
      <c r="G636">
        <v>241.9</v>
      </c>
      <c r="H636">
        <v>147.84</v>
      </c>
      <c r="I636" t="s">
        <v>10040</v>
      </c>
      <c r="J636">
        <f>F636*G636</f>
        <v>2419</v>
      </c>
      <c r="K636">
        <f>F636*H636</f>
        <v>1478.4</v>
      </c>
      <c r="L636">
        <f>J636-K636</f>
        <v>940.59999999999991</v>
      </c>
      <c r="M636" s="5">
        <f>L636/J636</f>
        <v>0.38883836295990076</v>
      </c>
      <c r="N636" t="str">
        <f>IF(ISNA(VLOOKUP(A636,'Returns Data'!A:A,1,0)),"No","Yes")</f>
        <v>No</v>
      </c>
      <c r="O636" t="s">
        <v>10085</v>
      </c>
      <c r="P636" t="str">
        <f>IFERROR(VLOOKUP(A636,'Ratings Data'!A:C,3,0),"No Rating")</f>
        <v>No Rating</v>
      </c>
      <c r="Q636" t="s">
        <v>10058</v>
      </c>
      <c r="R636" s="5">
        <f t="shared" si="9"/>
        <v>0.16496905776686155</v>
      </c>
    </row>
    <row r="637" spans="1:18" x14ac:dyDescent="0.3">
      <c r="A637" t="s">
        <v>9836</v>
      </c>
      <c r="B637" s="2">
        <v>45528</v>
      </c>
      <c r="C637" t="s">
        <v>10011</v>
      </c>
      <c r="D637" t="s">
        <v>10029</v>
      </c>
      <c r="E637" t="s">
        <v>10035</v>
      </c>
      <c r="F637">
        <v>16</v>
      </c>
      <c r="G637">
        <v>91.68</v>
      </c>
      <c r="H637">
        <v>67.489999999999995</v>
      </c>
      <c r="I637" t="s">
        <v>10040</v>
      </c>
      <c r="J637">
        <f>F637*G637</f>
        <v>1466.88</v>
      </c>
      <c r="K637">
        <f>F637*H637</f>
        <v>1079.8399999999999</v>
      </c>
      <c r="L637">
        <f>J637-K637</f>
        <v>387.04000000000019</v>
      </c>
      <c r="M637" s="5">
        <f>L637/J637</f>
        <v>0.26385253054101232</v>
      </c>
      <c r="N637" t="str">
        <f>IF(ISNA(VLOOKUP(A637,'Returns Data'!A:A,1,0)),"No","Yes")</f>
        <v>No</v>
      </c>
      <c r="O637" t="s">
        <v>10085</v>
      </c>
      <c r="P637">
        <f>IFERROR(VLOOKUP(A637,'Ratings Data'!A:C,3,0),"No Rating")</f>
        <v>1</v>
      </c>
      <c r="Q637" t="s">
        <v>10058</v>
      </c>
      <c r="R637" s="5">
        <f t="shared" si="9"/>
        <v>-0.39360066143034306</v>
      </c>
    </row>
    <row r="638" spans="1:18" x14ac:dyDescent="0.3">
      <c r="A638" t="s">
        <v>10003</v>
      </c>
      <c r="B638" s="2">
        <v>45528</v>
      </c>
      <c r="C638" t="s">
        <v>10010</v>
      </c>
      <c r="D638" t="s">
        <v>10029</v>
      </c>
      <c r="E638" t="s">
        <v>10034</v>
      </c>
      <c r="F638">
        <v>16</v>
      </c>
      <c r="G638">
        <v>63.62</v>
      </c>
      <c r="H638">
        <v>50.78</v>
      </c>
      <c r="I638" t="s">
        <v>10040</v>
      </c>
      <c r="J638">
        <f>F638*G638</f>
        <v>1017.92</v>
      </c>
      <c r="K638">
        <f>F638*H638</f>
        <v>812.48</v>
      </c>
      <c r="L638">
        <f>J638-K638</f>
        <v>205.43999999999994</v>
      </c>
      <c r="M638" s="5">
        <f>L638/J638</f>
        <v>0.20182332599811376</v>
      </c>
      <c r="N638" t="str">
        <f>IF(ISNA(VLOOKUP(A638,'Returns Data'!A:A,1,0)),"No","Yes")</f>
        <v>No</v>
      </c>
      <c r="O638" t="s">
        <v>10085</v>
      </c>
      <c r="P638" t="str">
        <f>IFERROR(VLOOKUP(A638,'Ratings Data'!A:C,3,0),"No Rating")</f>
        <v>No Rating</v>
      </c>
      <c r="Q638" t="s">
        <v>10058</v>
      </c>
      <c r="R638" s="5">
        <f t="shared" si="9"/>
        <v>-0.30606457242582907</v>
      </c>
    </row>
    <row r="639" spans="1:18" x14ac:dyDescent="0.3">
      <c r="A639" t="s">
        <v>1327</v>
      </c>
      <c r="B639" s="2">
        <v>45529</v>
      </c>
      <c r="C639" t="s">
        <v>10010</v>
      </c>
      <c r="D639" t="s">
        <v>10029</v>
      </c>
      <c r="E639" t="s">
        <v>10034</v>
      </c>
      <c r="F639">
        <v>14</v>
      </c>
      <c r="G639">
        <v>369.23</v>
      </c>
      <c r="H639">
        <v>311.31</v>
      </c>
      <c r="I639" t="s">
        <v>10040</v>
      </c>
      <c r="J639">
        <f>F639*G639</f>
        <v>5169.22</v>
      </c>
      <c r="K639">
        <f>F639*H639</f>
        <v>4358.34</v>
      </c>
      <c r="L639">
        <f>J639-K639</f>
        <v>810.88000000000011</v>
      </c>
      <c r="M639" s="5">
        <f>L639/J639</f>
        <v>0.15686699347290309</v>
      </c>
      <c r="N639" t="str">
        <f>IF(ISNA(VLOOKUP(A639,'Returns Data'!A:A,1,0)),"No","Yes")</f>
        <v>No</v>
      </c>
      <c r="O639" t="s">
        <v>10085</v>
      </c>
      <c r="P639" t="str">
        <f>IFERROR(VLOOKUP(A639,'Ratings Data'!A:C,3,0),"No Rating")</f>
        <v>No Rating</v>
      </c>
      <c r="Q639" t="s">
        <v>10058</v>
      </c>
      <c r="R639" s="5">
        <f t="shared" si="9"/>
        <v>4.0782183275699468</v>
      </c>
    </row>
    <row r="640" spans="1:18" x14ac:dyDescent="0.3">
      <c r="A640" t="s">
        <v>1787</v>
      </c>
      <c r="B640" s="2">
        <v>45529</v>
      </c>
      <c r="C640" t="s">
        <v>10009</v>
      </c>
      <c r="D640" t="s">
        <v>10029</v>
      </c>
      <c r="E640" t="s">
        <v>10037</v>
      </c>
      <c r="F640">
        <v>11</v>
      </c>
      <c r="G640">
        <v>464.39</v>
      </c>
      <c r="H640">
        <v>396.8</v>
      </c>
      <c r="I640" t="s">
        <v>10039</v>
      </c>
      <c r="J640">
        <f>F640*G640</f>
        <v>5108.29</v>
      </c>
      <c r="K640">
        <f>F640*H640</f>
        <v>4364.8</v>
      </c>
      <c r="L640">
        <f>J640-K640</f>
        <v>743.48999999999978</v>
      </c>
      <c r="M640" s="5">
        <f>L640/J640</f>
        <v>0.14554576971941682</v>
      </c>
      <c r="N640" t="str">
        <f>IF(ISNA(VLOOKUP(A640,'Returns Data'!A:A,1,0)),"No","Yes")</f>
        <v>No</v>
      </c>
      <c r="O640" t="s">
        <v>10085</v>
      </c>
      <c r="P640">
        <f>IFERROR(VLOOKUP(A640,'Ratings Data'!A:C,3,0),"No Rating")</f>
        <v>2</v>
      </c>
      <c r="Q640" t="s">
        <v>10058</v>
      </c>
      <c r="R640" s="5">
        <f t="shared" si="9"/>
        <v>-1.1787078127841393E-2</v>
      </c>
    </row>
    <row r="641" spans="1:18" x14ac:dyDescent="0.3">
      <c r="A641" t="s">
        <v>1797</v>
      </c>
      <c r="B641" s="2">
        <v>45529</v>
      </c>
      <c r="C641" t="s">
        <v>10015</v>
      </c>
      <c r="D641" t="s">
        <v>10031</v>
      </c>
      <c r="E641" t="s">
        <v>10035</v>
      </c>
      <c r="F641">
        <v>15</v>
      </c>
      <c r="G641">
        <v>218.9</v>
      </c>
      <c r="H641">
        <v>134.29</v>
      </c>
      <c r="I641" t="s">
        <v>10039</v>
      </c>
      <c r="J641">
        <f>F641*G641</f>
        <v>3283.5</v>
      </c>
      <c r="K641">
        <f>F641*H641</f>
        <v>2014.35</v>
      </c>
      <c r="L641">
        <f>J641-K641</f>
        <v>1269.1500000000001</v>
      </c>
      <c r="M641" s="5">
        <f>L641/J641</f>
        <v>0.38652352672453177</v>
      </c>
      <c r="N641" t="str">
        <f>IF(ISNA(VLOOKUP(A641,'Returns Data'!A:A,1,0)),"No","Yes")</f>
        <v>No</v>
      </c>
      <c r="O641" t="s">
        <v>10085</v>
      </c>
      <c r="P641" t="str">
        <f>IFERROR(VLOOKUP(A641,'Ratings Data'!A:C,3,0),"No Rating")</f>
        <v>No Rating</v>
      </c>
      <c r="Q641" t="s">
        <v>10058</v>
      </c>
      <c r="R641" s="5">
        <f t="shared" si="9"/>
        <v>-0.35722130106160771</v>
      </c>
    </row>
    <row r="642" spans="1:18" x14ac:dyDescent="0.3">
      <c r="A642" t="s">
        <v>2863</v>
      </c>
      <c r="B642" s="2">
        <v>45529</v>
      </c>
      <c r="C642" t="s">
        <v>10012</v>
      </c>
      <c r="D642" t="s">
        <v>10030</v>
      </c>
      <c r="E642" t="s">
        <v>10038</v>
      </c>
      <c r="F642">
        <v>16</v>
      </c>
      <c r="G642">
        <v>484.54</v>
      </c>
      <c r="H642">
        <v>392.77</v>
      </c>
      <c r="I642" t="s">
        <v>10039</v>
      </c>
      <c r="J642">
        <f>F642*G642</f>
        <v>7752.64</v>
      </c>
      <c r="K642">
        <f>F642*H642</f>
        <v>6284.32</v>
      </c>
      <c r="L642">
        <f>J642-K642</f>
        <v>1468.3200000000006</v>
      </c>
      <c r="M642" s="5">
        <f>L642/J642</f>
        <v>0.18939612828662244</v>
      </c>
      <c r="N642" t="str">
        <f>IF(ISNA(VLOOKUP(A642,'Returns Data'!A:A,1,0)),"No","Yes")</f>
        <v>No</v>
      </c>
      <c r="O642" t="s">
        <v>10085</v>
      </c>
      <c r="P642" t="str">
        <f>IFERROR(VLOOKUP(A642,'Ratings Data'!A:C,3,0),"No Rating")</f>
        <v>No Rating</v>
      </c>
      <c r="Q642" t="s">
        <v>10058</v>
      </c>
      <c r="R642" s="5">
        <f t="shared" si="9"/>
        <v>1.3610902999847725</v>
      </c>
    </row>
    <row r="643" spans="1:18" x14ac:dyDescent="0.3">
      <c r="A643" t="s">
        <v>3990</v>
      </c>
      <c r="B643" s="2">
        <v>45529</v>
      </c>
      <c r="C643" t="s">
        <v>10015</v>
      </c>
      <c r="D643" t="s">
        <v>10031</v>
      </c>
      <c r="E643" t="s">
        <v>10038</v>
      </c>
      <c r="F643">
        <v>17</v>
      </c>
      <c r="G643">
        <v>422.8</v>
      </c>
      <c r="H643">
        <v>342.37</v>
      </c>
      <c r="I643" t="s">
        <v>10040</v>
      </c>
      <c r="J643">
        <f>F643*G643</f>
        <v>7187.6</v>
      </c>
      <c r="K643">
        <f>F643*H643</f>
        <v>5820.29</v>
      </c>
      <c r="L643">
        <f>J643-K643</f>
        <v>1367.3100000000004</v>
      </c>
      <c r="M643" s="5">
        <f>L643/J643</f>
        <v>0.19023178807947025</v>
      </c>
      <c r="N643" t="str">
        <f>IF(ISNA(VLOOKUP(A643,'Returns Data'!A:A,1,0)),"No","Yes")</f>
        <v>No</v>
      </c>
      <c r="O643" t="s">
        <v>10085</v>
      </c>
      <c r="P643" t="str">
        <f>IFERROR(VLOOKUP(A643,'Ratings Data'!A:C,3,0),"No Rating")</f>
        <v>No Rating</v>
      </c>
      <c r="Q643" t="s">
        <v>10058</v>
      </c>
      <c r="R643" s="5">
        <f t="shared" si="9"/>
        <v>-7.2883559664836742E-2</v>
      </c>
    </row>
    <row r="644" spans="1:18" x14ac:dyDescent="0.3">
      <c r="A644" t="s">
        <v>4819</v>
      </c>
      <c r="B644" s="2">
        <v>45529</v>
      </c>
      <c r="C644" t="s">
        <v>10017</v>
      </c>
      <c r="D644" t="s">
        <v>10032</v>
      </c>
      <c r="E644" t="s">
        <v>10038</v>
      </c>
      <c r="F644">
        <v>20</v>
      </c>
      <c r="G644">
        <v>429.47</v>
      </c>
      <c r="H644">
        <v>375.51</v>
      </c>
      <c r="I644" t="s">
        <v>10039</v>
      </c>
      <c r="J644">
        <f>F644*G644</f>
        <v>8589.4000000000015</v>
      </c>
      <c r="K644">
        <f>F644*H644</f>
        <v>7510.2</v>
      </c>
      <c r="L644">
        <f>J644-K644</f>
        <v>1079.2000000000016</v>
      </c>
      <c r="M644" s="5">
        <f>L644/J644</f>
        <v>0.12564323468461144</v>
      </c>
      <c r="N644" t="str">
        <f>IF(ISNA(VLOOKUP(A644,'Returns Data'!A:A,1,0)),"No","Yes")</f>
        <v>No</v>
      </c>
      <c r="O644" t="s">
        <v>10085</v>
      </c>
      <c r="P644" t="str">
        <f>IFERROR(VLOOKUP(A644,'Ratings Data'!A:C,3,0),"No Rating")</f>
        <v>No Rating</v>
      </c>
      <c r="Q644" t="s">
        <v>10058</v>
      </c>
      <c r="R644" s="5">
        <f t="shared" ref="R644:R707" si="10">(J644-J643)/J643</f>
        <v>0.19503033001279996</v>
      </c>
    </row>
    <row r="645" spans="1:18" x14ac:dyDescent="0.3">
      <c r="A645" t="s">
        <v>5000</v>
      </c>
      <c r="B645" s="2">
        <v>45529</v>
      </c>
      <c r="C645" t="s">
        <v>10023</v>
      </c>
      <c r="D645" t="s">
        <v>10033</v>
      </c>
      <c r="E645" t="s">
        <v>10038</v>
      </c>
      <c r="F645">
        <v>6</v>
      </c>
      <c r="G645">
        <v>260.62</v>
      </c>
      <c r="H645">
        <v>223.14</v>
      </c>
      <c r="I645" t="s">
        <v>10039</v>
      </c>
      <c r="J645">
        <f>F645*G645</f>
        <v>1563.72</v>
      </c>
      <c r="K645">
        <f>F645*H645</f>
        <v>1338.84</v>
      </c>
      <c r="L645">
        <f>J645-K645</f>
        <v>224.88000000000011</v>
      </c>
      <c r="M645" s="5">
        <f>L645/J645</f>
        <v>0.14381091243956726</v>
      </c>
      <c r="N645" t="str">
        <f>IF(ISNA(VLOOKUP(A645,'Returns Data'!A:A,1,0)),"No","Yes")</f>
        <v>No</v>
      </c>
      <c r="O645" t="s">
        <v>10085</v>
      </c>
      <c r="P645" t="str">
        <f>IFERROR(VLOOKUP(A645,'Ratings Data'!A:C,3,0),"No Rating")</f>
        <v>No Rating</v>
      </c>
      <c r="Q645" t="s">
        <v>10058</v>
      </c>
      <c r="R645" s="5">
        <f t="shared" si="10"/>
        <v>-0.81794770298274622</v>
      </c>
    </row>
    <row r="646" spans="1:18" x14ac:dyDescent="0.3">
      <c r="A646" t="s">
        <v>5221</v>
      </c>
      <c r="B646" s="2">
        <v>45529</v>
      </c>
      <c r="C646" t="s">
        <v>10018</v>
      </c>
      <c r="D646" t="s">
        <v>10033</v>
      </c>
      <c r="E646" t="s">
        <v>10037</v>
      </c>
      <c r="F646">
        <v>14</v>
      </c>
      <c r="G646">
        <v>287.88</v>
      </c>
      <c r="H646">
        <v>196.16</v>
      </c>
      <c r="I646" t="s">
        <v>10040</v>
      </c>
      <c r="J646">
        <f>F646*G646</f>
        <v>4030.3199999999997</v>
      </c>
      <c r="K646">
        <f>F646*H646</f>
        <v>2746.24</v>
      </c>
      <c r="L646">
        <f>J646-K646</f>
        <v>1284.08</v>
      </c>
      <c r="M646" s="5">
        <f>L646/J646</f>
        <v>0.31860497429484508</v>
      </c>
      <c r="N646" t="str">
        <f>IF(ISNA(VLOOKUP(A646,'Returns Data'!A:A,1,0)),"No","Yes")</f>
        <v>No</v>
      </c>
      <c r="O646" t="s">
        <v>10085</v>
      </c>
      <c r="P646">
        <f>IFERROR(VLOOKUP(A646,'Ratings Data'!A:C,3,0),"No Rating")</f>
        <v>1</v>
      </c>
      <c r="Q646" t="s">
        <v>10058</v>
      </c>
      <c r="R646" s="5">
        <f t="shared" si="10"/>
        <v>1.577392372035914</v>
      </c>
    </row>
    <row r="647" spans="1:18" x14ac:dyDescent="0.3">
      <c r="A647" t="s">
        <v>5273</v>
      </c>
      <c r="B647" s="2">
        <v>45529</v>
      </c>
      <c r="C647" t="s">
        <v>10025</v>
      </c>
      <c r="D647" t="s">
        <v>10033</v>
      </c>
      <c r="E647" t="s">
        <v>10038</v>
      </c>
      <c r="F647">
        <v>2</v>
      </c>
      <c r="G647">
        <v>173.91</v>
      </c>
      <c r="H647">
        <v>136.19</v>
      </c>
      <c r="I647" t="s">
        <v>10039</v>
      </c>
      <c r="J647">
        <f>F647*G647</f>
        <v>347.82</v>
      </c>
      <c r="K647">
        <f>F647*H647</f>
        <v>272.38</v>
      </c>
      <c r="L647">
        <f>J647-K647</f>
        <v>75.44</v>
      </c>
      <c r="M647" s="5">
        <f>L647/J647</f>
        <v>0.21689379564142372</v>
      </c>
      <c r="N647" t="str">
        <f>IF(ISNA(VLOOKUP(A647,'Returns Data'!A:A,1,0)),"No","Yes")</f>
        <v>Yes</v>
      </c>
      <c r="O647" t="str">
        <f>IFERROR(VLOOKUP(A647,'Returns Data'!A:E,5,0),"No Returns")</f>
        <v>Late Delivery</v>
      </c>
      <c r="P647" t="str">
        <f>IFERROR(VLOOKUP(A647,'Ratings Data'!A:C,3,0),"No Rating")</f>
        <v>No Rating</v>
      </c>
      <c r="Q647" t="s">
        <v>10058</v>
      </c>
      <c r="R647" s="5">
        <f t="shared" si="10"/>
        <v>-0.91369916036443755</v>
      </c>
    </row>
    <row r="648" spans="1:18" x14ac:dyDescent="0.3">
      <c r="A648" t="s">
        <v>5573</v>
      </c>
      <c r="B648" s="2">
        <v>45529</v>
      </c>
      <c r="C648" t="s">
        <v>10022</v>
      </c>
      <c r="D648" t="s">
        <v>10033</v>
      </c>
      <c r="E648" t="s">
        <v>10034</v>
      </c>
      <c r="F648">
        <v>5</v>
      </c>
      <c r="G648">
        <v>376.53</v>
      </c>
      <c r="H648">
        <v>247.66</v>
      </c>
      <c r="I648" t="s">
        <v>10040</v>
      </c>
      <c r="J648">
        <f>F648*G648</f>
        <v>1882.6499999999999</v>
      </c>
      <c r="K648">
        <f>F648*H648</f>
        <v>1238.3</v>
      </c>
      <c r="L648">
        <f>J648-K648</f>
        <v>644.34999999999991</v>
      </c>
      <c r="M648" s="5">
        <f>L648/J648</f>
        <v>0.34225692507901095</v>
      </c>
      <c r="N648" t="str">
        <f>IF(ISNA(VLOOKUP(A648,'Returns Data'!A:A,1,0)),"No","Yes")</f>
        <v>No</v>
      </c>
      <c r="O648" t="s">
        <v>10085</v>
      </c>
      <c r="P648" t="str">
        <f>IFERROR(VLOOKUP(A648,'Ratings Data'!A:C,3,0),"No Rating")</f>
        <v>No Rating</v>
      </c>
      <c r="Q648" t="s">
        <v>10058</v>
      </c>
      <c r="R648" s="5">
        <f t="shared" si="10"/>
        <v>4.412713472485768</v>
      </c>
    </row>
    <row r="649" spans="1:18" x14ac:dyDescent="0.3">
      <c r="A649" t="s">
        <v>5576</v>
      </c>
      <c r="B649" s="2">
        <v>45529</v>
      </c>
      <c r="C649" t="s">
        <v>10010</v>
      </c>
      <c r="D649" t="s">
        <v>10029</v>
      </c>
      <c r="E649" t="s">
        <v>10035</v>
      </c>
      <c r="F649">
        <v>19</v>
      </c>
      <c r="G649">
        <v>44.82</v>
      </c>
      <c r="H649">
        <v>27.44</v>
      </c>
      <c r="I649" t="s">
        <v>10039</v>
      </c>
      <c r="J649">
        <f>F649*G649</f>
        <v>851.58</v>
      </c>
      <c r="K649">
        <f>F649*H649</f>
        <v>521.36</v>
      </c>
      <c r="L649">
        <f>J649-K649</f>
        <v>330.22</v>
      </c>
      <c r="M649" s="5">
        <f>L649/J649</f>
        <v>0.38777331548415889</v>
      </c>
      <c r="N649" t="str">
        <f>IF(ISNA(VLOOKUP(A649,'Returns Data'!A:A,1,0)),"No","Yes")</f>
        <v>No</v>
      </c>
      <c r="O649" t="s">
        <v>10085</v>
      </c>
      <c r="P649" t="str">
        <f>IFERROR(VLOOKUP(A649,'Ratings Data'!A:C,3,0),"No Rating")</f>
        <v>No Rating</v>
      </c>
      <c r="Q649" t="s">
        <v>10058</v>
      </c>
      <c r="R649" s="5">
        <f t="shared" si="10"/>
        <v>-0.54766950840570461</v>
      </c>
    </row>
    <row r="650" spans="1:18" x14ac:dyDescent="0.3">
      <c r="A650" t="s">
        <v>5725</v>
      </c>
      <c r="B650" s="2">
        <v>45529</v>
      </c>
      <c r="C650" t="s">
        <v>10021</v>
      </c>
      <c r="D650" t="s">
        <v>10031</v>
      </c>
      <c r="E650" t="s">
        <v>10034</v>
      </c>
      <c r="F650">
        <v>14</v>
      </c>
      <c r="G650">
        <v>178.66</v>
      </c>
      <c r="H650">
        <v>126.56</v>
      </c>
      <c r="I650" t="s">
        <v>10039</v>
      </c>
      <c r="J650">
        <f>F650*G650</f>
        <v>2501.2399999999998</v>
      </c>
      <c r="K650">
        <f>F650*H650</f>
        <v>1771.8400000000001</v>
      </c>
      <c r="L650">
        <f>J650-K650</f>
        <v>729.39999999999964</v>
      </c>
      <c r="M650" s="5">
        <f>L650/J650</f>
        <v>0.29161535878204398</v>
      </c>
      <c r="N650" t="str">
        <f>IF(ISNA(VLOOKUP(A650,'Returns Data'!A:A,1,0)),"No","Yes")</f>
        <v>No</v>
      </c>
      <c r="O650" t="s">
        <v>10085</v>
      </c>
      <c r="P650" t="str">
        <f>IFERROR(VLOOKUP(A650,'Ratings Data'!A:C,3,0),"No Rating")</f>
        <v>No Rating</v>
      </c>
      <c r="Q650" t="s">
        <v>10058</v>
      </c>
      <c r="R650" s="5">
        <f t="shared" si="10"/>
        <v>1.9371756029967822</v>
      </c>
    </row>
    <row r="651" spans="1:18" x14ac:dyDescent="0.3">
      <c r="A651" t="s">
        <v>5910</v>
      </c>
      <c r="B651" s="2">
        <v>45529</v>
      </c>
      <c r="C651" t="s">
        <v>10026</v>
      </c>
      <c r="D651" t="s">
        <v>10031</v>
      </c>
      <c r="E651" t="s">
        <v>10035</v>
      </c>
      <c r="F651">
        <v>16</v>
      </c>
      <c r="G651">
        <v>180.81</v>
      </c>
      <c r="H651">
        <v>122.86</v>
      </c>
      <c r="I651" t="s">
        <v>10040</v>
      </c>
      <c r="J651">
        <f>F651*G651</f>
        <v>2892.96</v>
      </c>
      <c r="K651">
        <f>F651*H651</f>
        <v>1965.76</v>
      </c>
      <c r="L651">
        <f>J651-K651</f>
        <v>927.2</v>
      </c>
      <c r="M651" s="5">
        <f>L651/J651</f>
        <v>0.32050218461368291</v>
      </c>
      <c r="N651" t="str">
        <f>IF(ISNA(VLOOKUP(A651,'Returns Data'!A:A,1,0)),"No","Yes")</f>
        <v>No</v>
      </c>
      <c r="O651" t="s">
        <v>10085</v>
      </c>
      <c r="P651" t="str">
        <f>IFERROR(VLOOKUP(A651,'Ratings Data'!A:C,3,0),"No Rating")</f>
        <v>No Rating</v>
      </c>
      <c r="Q651" t="s">
        <v>10058</v>
      </c>
      <c r="R651" s="5">
        <f t="shared" si="10"/>
        <v>0.15661032128064492</v>
      </c>
    </row>
    <row r="652" spans="1:18" x14ac:dyDescent="0.3">
      <c r="A652" t="s">
        <v>6247</v>
      </c>
      <c r="B652" s="2">
        <v>45529</v>
      </c>
      <c r="C652" t="s">
        <v>10014</v>
      </c>
      <c r="D652" t="s">
        <v>10030</v>
      </c>
      <c r="E652" t="s">
        <v>10035</v>
      </c>
      <c r="F652">
        <v>7</v>
      </c>
      <c r="G652">
        <v>139.03</v>
      </c>
      <c r="H652">
        <v>97.09</v>
      </c>
      <c r="I652" t="s">
        <v>10040</v>
      </c>
      <c r="J652">
        <f>F652*G652</f>
        <v>973.21</v>
      </c>
      <c r="K652">
        <f>F652*H652</f>
        <v>679.63</v>
      </c>
      <c r="L652">
        <f>J652-K652</f>
        <v>293.58000000000004</v>
      </c>
      <c r="M652" s="5">
        <f>L652/J652</f>
        <v>0.30166151190390567</v>
      </c>
      <c r="N652" t="str">
        <f>IF(ISNA(VLOOKUP(A652,'Returns Data'!A:A,1,0)),"No","Yes")</f>
        <v>No</v>
      </c>
      <c r="O652" t="s">
        <v>10085</v>
      </c>
      <c r="P652" t="str">
        <f>IFERROR(VLOOKUP(A652,'Ratings Data'!A:C,3,0),"No Rating")</f>
        <v>No Rating</v>
      </c>
      <c r="Q652" t="s">
        <v>10058</v>
      </c>
      <c r="R652" s="5">
        <f t="shared" si="10"/>
        <v>-0.66359368950832365</v>
      </c>
    </row>
    <row r="653" spans="1:18" x14ac:dyDescent="0.3">
      <c r="A653" t="s">
        <v>8941</v>
      </c>
      <c r="B653" s="2">
        <v>45529</v>
      </c>
      <c r="C653" t="s">
        <v>10022</v>
      </c>
      <c r="D653" t="s">
        <v>10033</v>
      </c>
      <c r="E653" t="s">
        <v>10038</v>
      </c>
      <c r="F653">
        <v>20</v>
      </c>
      <c r="G653">
        <v>469.16</v>
      </c>
      <c r="H653">
        <v>287.62</v>
      </c>
      <c r="I653" t="s">
        <v>10040</v>
      </c>
      <c r="J653">
        <f>F653*G653</f>
        <v>9383.2000000000007</v>
      </c>
      <c r="K653">
        <f>F653*H653</f>
        <v>5752.4</v>
      </c>
      <c r="L653">
        <f>J653-K653</f>
        <v>3630.8000000000011</v>
      </c>
      <c r="M653" s="5">
        <f>L653/J653</f>
        <v>0.38694688379230974</v>
      </c>
      <c r="N653" t="str">
        <f>IF(ISNA(VLOOKUP(A653,'Returns Data'!A:A,1,0)),"No","Yes")</f>
        <v>No</v>
      </c>
      <c r="O653" t="s">
        <v>10085</v>
      </c>
      <c r="P653">
        <f>IFERROR(VLOOKUP(A653,'Ratings Data'!A:C,3,0),"No Rating")</f>
        <v>2</v>
      </c>
      <c r="Q653" t="s">
        <v>10058</v>
      </c>
      <c r="R653" s="5">
        <f t="shared" si="10"/>
        <v>8.6414956689717553</v>
      </c>
    </row>
    <row r="654" spans="1:18" x14ac:dyDescent="0.3">
      <c r="A654" t="s">
        <v>9467</v>
      </c>
      <c r="B654" s="2">
        <v>45529</v>
      </c>
      <c r="C654" t="s">
        <v>10016</v>
      </c>
      <c r="D654" t="s">
        <v>10032</v>
      </c>
      <c r="E654" t="s">
        <v>10036</v>
      </c>
      <c r="F654">
        <v>3</v>
      </c>
      <c r="G654">
        <v>210.19</v>
      </c>
      <c r="H654">
        <v>170.3</v>
      </c>
      <c r="I654" t="s">
        <v>10039</v>
      </c>
      <c r="J654">
        <f>F654*G654</f>
        <v>630.56999999999994</v>
      </c>
      <c r="K654">
        <f>F654*H654</f>
        <v>510.90000000000003</v>
      </c>
      <c r="L654">
        <f>J654-K654</f>
        <v>119.6699999999999</v>
      </c>
      <c r="M654" s="5">
        <f>L654/J654</f>
        <v>0.18978067462771764</v>
      </c>
      <c r="N654" t="str">
        <f>IF(ISNA(VLOOKUP(A654,'Returns Data'!A:A,1,0)),"No","Yes")</f>
        <v>No</v>
      </c>
      <c r="O654" t="s">
        <v>10085</v>
      </c>
      <c r="P654" t="str">
        <f>IFERROR(VLOOKUP(A654,'Ratings Data'!A:C,3,0),"No Rating")</f>
        <v>No Rating</v>
      </c>
      <c r="Q654" t="s">
        <v>10058</v>
      </c>
      <c r="R654" s="5">
        <f t="shared" si="10"/>
        <v>-0.93279797936738007</v>
      </c>
    </row>
    <row r="655" spans="1:18" x14ac:dyDescent="0.3">
      <c r="A655" t="s">
        <v>9564</v>
      </c>
      <c r="B655" s="2">
        <v>45529</v>
      </c>
      <c r="C655" t="s">
        <v>10016</v>
      </c>
      <c r="D655" t="s">
        <v>10032</v>
      </c>
      <c r="E655" t="s">
        <v>10037</v>
      </c>
      <c r="F655">
        <v>14</v>
      </c>
      <c r="G655">
        <v>483.57</v>
      </c>
      <c r="H655">
        <v>317.76</v>
      </c>
      <c r="I655" t="s">
        <v>10040</v>
      </c>
      <c r="J655">
        <f>F655*G655</f>
        <v>6769.98</v>
      </c>
      <c r="K655">
        <f>F655*H655</f>
        <v>4448.6399999999994</v>
      </c>
      <c r="L655">
        <f>J655-K655</f>
        <v>2321.34</v>
      </c>
      <c r="M655" s="5">
        <f>L655/J655</f>
        <v>0.34288727588560086</v>
      </c>
      <c r="N655" t="str">
        <f>IF(ISNA(VLOOKUP(A655,'Returns Data'!A:A,1,0)),"No","Yes")</f>
        <v>No</v>
      </c>
      <c r="O655" t="s">
        <v>10085</v>
      </c>
      <c r="P655" t="str">
        <f>IFERROR(VLOOKUP(A655,'Ratings Data'!A:C,3,0),"No Rating")</f>
        <v>No Rating</v>
      </c>
      <c r="Q655" t="s">
        <v>10058</v>
      </c>
      <c r="R655" s="5">
        <f t="shared" si="10"/>
        <v>9.7362862172320295</v>
      </c>
    </row>
    <row r="656" spans="1:18" x14ac:dyDescent="0.3">
      <c r="A656" t="s">
        <v>64</v>
      </c>
      <c r="B656" s="2">
        <v>45530</v>
      </c>
      <c r="C656" t="s">
        <v>10014</v>
      </c>
      <c r="D656" t="s">
        <v>10030</v>
      </c>
      <c r="E656" t="s">
        <v>10036</v>
      </c>
      <c r="F656">
        <v>12</v>
      </c>
      <c r="G656">
        <v>394.56</v>
      </c>
      <c r="H656">
        <v>352.26</v>
      </c>
      <c r="I656" t="s">
        <v>10040</v>
      </c>
      <c r="J656">
        <f>F656*G656</f>
        <v>4734.72</v>
      </c>
      <c r="K656">
        <f>F656*H656</f>
        <v>4227.12</v>
      </c>
      <c r="L656">
        <f>J656-K656</f>
        <v>507.60000000000036</v>
      </c>
      <c r="M656" s="5">
        <f>L656/J656</f>
        <v>0.10720802919708036</v>
      </c>
      <c r="N656" t="str">
        <f>IF(ISNA(VLOOKUP(A656,'Returns Data'!A:A,1,0)),"No","Yes")</f>
        <v>No</v>
      </c>
      <c r="O656" t="s">
        <v>10085</v>
      </c>
      <c r="P656" t="str">
        <f>IFERROR(VLOOKUP(A656,'Ratings Data'!A:C,3,0),"No Rating")</f>
        <v>No Rating</v>
      </c>
      <c r="Q656" t="s">
        <v>10058</v>
      </c>
      <c r="R656" s="5">
        <f t="shared" si="10"/>
        <v>-0.30063013480098899</v>
      </c>
    </row>
    <row r="657" spans="1:18" x14ac:dyDescent="0.3">
      <c r="A657" t="s">
        <v>408</v>
      </c>
      <c r="B657" s="2">
        <v>45530</v>
      </c>
      <c r="C657" t="s">
        <v>10024</v>
      </c>
      <c r="D657" t="s">
        <v>10029</v>
      </c>
      <c r="E657" t="s">
        <v>10036</v>
      </c>
      <c r="F657">
        <v>1</v>
      </c>
      <c r="G657">
        <v>486.64</v>
      </c>
      <c r="H657">
        <v>370.32</v>
      </c>
      <c r="I657" t="s">
        <v>10039</v>
      </c>
      <c r="J657">
        <f>F657*G657</f>
        <v>486.64</v>
      </c>
      <c r="K657">
        <f>F657*H657</f>
        <v>370.32</v>
      </c>
      <c r="L657">
        <f>J657-K657</f>
        <v>116.32</v>
      </c>
      <c r="M657" s="5">
        <f>L657/J657</f>
        <v>0.23902679598882129</v>
      </c>
      <c r="N657" t="str">
        <f>IF(ISNA(VLOOKUP(A657,'Returns Data'!A:A,1,0)),"No","Yes")</f>
        <v>No</v>
      </c>
      <c r="O657" t="s">
        <v>10085</v>
      </c>
      <c r="P657" t="str">
        <f>IFERROR(VLOOKUP(A657,'Ratings Data'!A:C,3,0),"No Rating")</f>
        <v>No Rating</v>
      </c>
      <c r="Q657" t="s">
        <v>10058</v>
      </c>
      <c r="R657" s="5">
        <f t="shared" si="10"/>
        <v>-0.89721884293052168</v>
      </c>
    </row>
    <row r="658" spans="1:18" x14ac:dyDescent="0.3">
      <c r="A658" t="s">
        <v>1471</v>
      </c>
      <c r="B658" s="2">
        <v>45530</v>
      </c>
      <c r="C658" t="s">
        <v>10022</v>
      </c>
      <c r="D658" t="s">
        <v>10033</v>
      </c>
      <c r="E658" t="s">
        <v>10036</v>
      </c>
      <c r="F658">
        <v>16</v>
      </c>
      <c r="G658">
        <v>26.35</v>
      </c>
      <c r="H658">
        <v>16.82</v>
      </c>
      <c r="I658" t="s">
        <v>10039</v>
      </c>
      <c r="J658">
        <f>F658*G658</f>
        <v>421.6</v>
      </c>
      <c r="K658">
        <f>F658*H658</f>
        <v>269.12</v>
      </c>
      <c r="L658">
        <f>J658-K658</f>
        <v>152.48000000000002</v>
      </c>
      <c r="M658" s="5">
        <f>L658/J658</f>
        <v>0.36166982922201141</v>
      </c>
      <c r="N658" t="str">
        <f>IF(ISNA(VLOOKUP(A658,'Returns Data'!A:A,1,0)),"No","Yes")</f>
        <v>No</v>
      </c>
      <c r="O658" t="s">
        <v>10085</v>
      </c>
      <c r="P658" t="str">
        <f>IFERROR(VLOOKUP(A658,'Ratings Data'!A:C,3,0),"No Rating")</f>
        <v>No Rating</v>
      </c>
      <c r="Q658" t="s">
        <v>10058</v>
      </c>
      <c r="R658" s="5">
        <f t="shared" si="10"/>
        <v>-0.13365115896761459</v>
      </c>
    </row>
    <row r="659" spans="1:18" x14ac:dyDescent="0.3">
      <c r="A659" t="s">
        <v>2917</v>
      </c>
      <c r="B659" s="2">
        <v>45530</v>
      </c>
      <c r="C659" t="s">
        <v>10026</v>
      </c>
      <c r="D659" t="s">
        <v>10031</v>
      </c>
      <c r="E659" t="s">
        <v>10037</v>
      </c>
      <c r="F659">
        <v>14</v>
      </c>
      <c r="G659">
        <v>261.14</v>
      </c>
      <c r="H659">
        <v>225.19</v>
      </c>
      <c r="I659" t="s">
        <v>10039</v>
      </c>
      <c r="J659">
        <f>F659*G659</f>
        <v>3655.96</v>
      </c>
      <c r="K659">
        <f>F659*H659</f>
        <v>3152.66</v>
      </c>
      <c r="L659">
        <f>J659-K659</f>
        <v>503.30000000000018</v>
      </c>
      <c r="M659" s="5">
        <f>L659/J659</f>
        <v>0.13766561997396037</v>
      </c>
      <c r="N659" t="str">
        <f>IF(ISNA(VLOOKUP(A659,'Returns Data'!A:A,1,0)),"No","Yes")</f>
        <v>No</v>
      </c>
      <c r="O659" t="s">
        <v>10085</v>
      </c>
      <c r="P659" t="str">
        <f>IFERROR(VLOOKUP(A659,'Ratings Data'!A:C,3,0),"No Rating")</f>
        <v>No Rating</v>
      </c>
      <c r="Q659" t="s">
        <v>10058</v>
      </c>
      <c r="R659" s="5">
        <f t="shared" si="10"/>
        <v>7.671631878557875</v>
      </c>
    </row>
    <row r="660" spans="1:18" x14ac:dyDescent="0.3">
      <c r="A660" t="s">
        <v>3071</v>
      </c>
      <c r="B660" s="2">
        <v>45530</v>
      </c>
      <c r="C660" t="s">
        <v>10010</v>
      </c>
      <c r="D660" t="s">
        <v>10029</v>
      </c>
      <c r="E660" t="s">
        <v>10036</v>
      </c>
      <c r="F660">
        <v>17</v>
      </c>
      <c r="G660">
        <v>459.99</v>
      </c>
      <c r="H660">
        <v>295.47000000000003</v>
      </c>
      <c r="I660" t="s">
        <v>10039</v>
      </c>
      <c r="J660">
        <f>F660*G660</f>
        <v>7819.83</v>
      </c>
      <c r="K660">
        <f>F660*H660</f>
        <v>5022.9900000000007</v>
      </c>
      <c r="L660">
        <f>J660-K660</f>
        <v>2796.8399999999992</v>
      </c>
      <c r="M660" s="5">
        <f>L660/J660</f>
        <v>0.3576599491293288</v>
      </c>
      <c r="N660" t="str">
        <f>IF(ISNA(VLOOKUP(A660,'Returns Data'!A:A,1,0)),"No","Yes")</f>
        <v>No</v>
      </c>
      <c r="O660" t="s">
        <v>10085</v>
      </c>
      <c r="P660" t="str">
        <f>IFERROR(VLOOKUP(A660,'Ratings Data'!A:C,3,0),"No Rating")</f>
        <v>No Rating</v>
      </c>
      <c r="Q660" t="s">
        <v>10058</v>
      </c>
      <c r="R660" s="5">
        <f t="shared" si="10"/>
        <v>1.1389265746890009</v>
      </c>
    </row>
    <row r="661" spans="1:18" x14ac:dyDescent="0.3">
      <c r="A661" t="s">
        <v>3871</v>
      </c>
      <c r="B661" s="2">
        <v>45530</v>
      </c>
      <c r="C661" t="s">
        <v>10014</v>
      </c>
      <c r="D661" t="s">
        <v>10030</v>
      </c>
      <c r="E661" t="s">
        <v>10036</v>
      </c>
      <c r="F661">
        <v>20</v>
      </c>
      <c r="G661">
        <v>473.13</v>
      </c>
      <c r="H661">
        <v>387.01</v>
      </c>
      <c r="I661" t="s">
        <v>10040</v>
      </c>
      <c r="J661">
        <f>F661*G661</f>
        <v>9462.6</v>
      </c>
      <c r="K661">
        <f>F661*H661</f>
        <v>7740.2</v>
      </c>
      <c r="L661">
        <f>J661-K661</f>
        <v>1722.4000000000005</v>
      </c>
      <c r="M661" s="5">
        <f>L661/J661</f>
        <v>0.1820218544586055</v>
      </c>
      <c r="N661" t="str">
        <f>IF(ISNA(VLOOKUP(A661,'Returns Data'!A:A,1,0)),"No","Yes")</f>
        <v>No</v>
      </c>
      <c r="O661" t="s">
        <v>10085</v>
      </c>
      <c r="P661" t="str">
        <f>IFERROR(VLOOKUP(A661,'Ratings Data'!A:C,3,0),"No Rating")</f>
        <v>No Rating</v>
      </c>
      <c r="Q661" t="s">
        <v>10058</v>
      </c>
      <c r="R661" s="5">
        <f t="shared" si="10"/>
        <v>0.21007745692681304</v>
      </c>
    </row>
    <row r="662" spans="1:18" x14ac:dyDescent="0.3">
      <c r="A662" t="s">
        <v>3972</v>
      </c>
      <c r="B662" s="2">
        <v>45530</v>
      </c>
      <c r="C662" t="s">
        <v>10022</v>
      </c>
      <c r="D662" t="s">
        <v>10033</v>
      </c>
      <c r="E662" t="s">
        <v>10034</v>
      </c>
      <c r="F662">
        <v>3</v>
      </c>
      <c r="G662">
        <v>130.02000000000001</v>
      </c>
      <c r="H662">
        <v>106.01</v>
      </c>
      <c r="I662" t="s">
        <v>10040</v>
      </c>
      <c r="J662">
        <f>F662*G662</f>
        <v>390.06000000000006</v>
      </c>
      <c r="K662">
        <f>F662*H662</f>
        <v>318.03000000000003</v>
      </c>
      <c r="L662">
        <f>J662-K662</f>
        <v>72.03000000000003</v>
      </c>
      <c r="M662" s="5">
        <f>L662/J662</f>
        <v>0.18466389786186746</v>
      </c>
      <c r="N662" t="str">
        <f>IF(ISNA(VLOOKUP(A662,'Returns Data'!A:A,1,0)),"No","Yes")</f>
        <v>No</v>
      </c>
      <c r="O662" t="s">
        <v>10085</v>
      </c>
      <c r="P662" t="str">
        <f>IFERROR(VLOOKUP(A662,'Ratings Data'!A:C,3,0),"No Rating")</f>
        <v>No Rating</v>
      </c>
      <c r="Q662" t="s">
        <v>10058</v>
      </c>
      <c r="R662" s="5">
        <f t="shared" si="10"/>
        <v>-0.95877877116225985</v>
      </c>
    </row>
    <row r="663" spans="1:18" x14ac:dyDescent="0.3">
      <c r="A663" t="s">
        <v>4239</v>
      </c>
      <c r="B663" s="2">
        <v>45530</v>
      </c>
      <c r="C663" t="s">
        <v>10018</v>
      </c>
      <c r="D663" t="s">
        <v>10033</v>
      </c>
      <c r="E663" t="s">
        <v>10035</v>
      </c>
      <c r="F663">
        <v>14</v>
      </c>
      <c r="G663">
        <v>123.7</v>
      </c>
      <c r="H663">
        <v>76.42</v>
      </c>
      <c r="I663" t="s">
        <v>10040</v>
      </c>
      <c r="J663">
        <f>F663*G663</f>
        <v>1731.8</v>
      </c>
      <c r="K663">
        <f>F663*H663</f>
        <v>1069.8800000000001</v>
      </c>
      <c r="L663">
        <f>J663-K663</f>
        <v>661.91999999999985</v>
      </c>
      <c r="M663" s="5">
        <f>L663/J663</f>
        <v>0.38221503637833459</v>
      </c>
      <c r="N663" t="str">
        <f>IF(ISNA(VLOOKUP(A663,'Returns Data'!A:A,1,0)),"No","Yes")</f>
        <v>No</v>
      </c>
      <c r="O663" t="s">
        <v>10085</v>
      </c>
      <c r="P663" t="str">
        <f>IFERROR(VLOOKUP(A663,'Ratings Data'!A:C,3,0),"No Rating")</f>
        <v>No Rating</v>
      </c>
      <c r="Q663" t="s">
        <v>10058</v>
      </c>
      <c r="R663" s="5">
        <f t="shared" si="10"/>
        <v>3.4398297697790072</v>
      </c>
    </row>
    <row r="664" spans="1:18" x14ac:dyDescent="0.3">
      <c r="A664" t="s">
        <v>4854</v>
      </c>
      <c r="B664" s="2">
        <v>45530</v>
      </c>
      <c r="C664" t="s">
        <v>10026</v>
      </c>
      <c r="D664" t="s">
        <v>10031</v>
      </c>
      <c r="E664" t="s">
        <v>10034</v>
      </c>
      <c r="F664">
        <v>8</v>
      </c>
      <c r="G664">
        <v>317.7</v>
      </c>
      <c r="H664">
        <v>249.51</v>
      </c>
      <c r="I664" t="s">
        <v>10040</v>
      </c>
      <c r="J664">
        <f>F664*G664</f>
        <v>2541.6</v>
      </c>
      <c r="K664">
        <f>F664*H664</f>
        <v>1996.08</v>
      </c>
      <c r="L664">
        <f>J664-K664</f>
        <v>545.52</v>
      </c>
      <c r="M664" s="5">
        <f>L664/J664</f>
        <v>0.21463644948064212</v>
      </c>
      <c r="N664" t="str">
        <f>IF(ISNA(VLOOKUP(A664,'Returns Data'!A:A,1,0)),"No","Yes")</f>
        <v>No</v>
      </c>
      <c r="O664" t="s">
        <v>10085</v>
      </c>
      <c r="P664" t="str">
        <f>IFERROR(VLOOKUP(A664,'Ratings Data'!A:C,3,0),"No Rating")</f>
        <v>No Rating</v>
      </c>
      <c r="Q664" t="s">
        <v>10058</v>
      </c>
      <c r="R664" s="5">
        <f t="shared" si="10"/>
        <v>0.46760595911768099</v>
      </c>
    </row>
    <row r="665" spans="1:18" x14ac:dyDescent="0.3">
      <c r="A665" t="s">
        <v>5056</v>
      </c>
      <c r="B665" s="2">
        <v>45530</v>
      </c>
      <c r="C665" t="s">
        <v>10015</v>
      </c>
      <c r="D665" t="s">
        <v>10031</v>
      </c>
      <c r="E665" t="s">
        <v>10035</v>
      </c>
      <c r="F665">
        <v>3</v>
      </c>
      <c r="G665">
        <v>35.630000000000003</v>
      </c>
      <c r="H665">
        <v>25.02</v>
      </c>
      <c r="I665" t="s">
        <v>10040</v>
      </c>
      <c r="J665">
        <f>F665*G665</f>
        <v>106.89000000000001</v>
      </c>
      <c r="K665">
        <f>F665*H665</f>
        <v>75.06</v>
      </c>
      <c r="L665">
        <f>J665-K665</f>
        <v>31.830000000000013</v>
      </c>
      <c r="M665" s="5">
        <f>L665/J665</f>
        <v>0.29778276733090098</v>
      </c>
      <c r="N665" t="str">
        <f>IF(ISNA(VLOOKUP(A665,'Returns Data'!A:A,1,0)),"No","Yes")</f>
        <v>No</v>
      </c>
      <c r="O665" t="s">
        <v>10085</v>
      </c>
      <c r="P665" t="str">
        <f>IFERROR(VLOOKUP(A665,'Ratings Data'!A:C,3,0),"No Rating")</f>
        <v>No Rating</v>
      </c>
      <c r="Q665" t="s">
        <v>10058</v>
      </c>
      <c r="R665" s="5">
        <f t="shared" si="10"/>
        <v>-0.95794381491973568</v>
      </c>
    </row>
    <row r="666" spans="1:18" x14ac:dyDescent="0.3">
      <c r="A666" t="s">
        <v>5062</v>
      </c>
      <c r="B666" s="2">
        <v>45530</v>
      </c>
      <c r="C666" t="s">
        <v>10022</v>
      </c>
      <c r="D666" t="s">
        <v>10033</v>
      </c>
      <c r="E666" t="s">
        <v>10034</v>
      </c>
      <c r="F666">
        <v>8</v>
      </c>
      <c r="G666">
        <v>22.42</v>
      </c>
      <c r="H666">
        <v>17.77</v>
      </c>
      <c r="I666" t="s">
        <v>10040</v>
      </c>
      <c r="J666">
        <f>F666*G666</f>
        <v>179.36</v>
      </c>
      <c r="K666">
        <f>F666*H666</f>
        <v>142.16</v>
      </c>
      <c r="L666">
        <f>J666-K666</f>
        <v>37.200000000000017</v>
      </c>
      <c r="M666" s="5">
        <f>L666/J666</f>
        <v>0.20740410347903665</v>
      </c>
      <c r="N666" t="str">
        <f>IF(ISNA(VLOOKUP(A666,'Returns Data'!A:A,1,0)),"No","Yes")</f>
        <v>No</v>
      </c>
      <c r="O666" t="s">
        <v>10085</v>
      </c>
      <c r="P666" t="str">
        <f>IFERROR(VLOOKUP(A666,'Ratings Data'!A:C,3,0),"No Rating")</f>
        <v>No Rating</v>
      </c>
      <c r="Q666" t="s">
        <v>10058</v>
      </c>
      <c r="R666" s="5">
        <f t="shared" si="10"/>
        <v>0.67798671531480947</v>
      </c>
    </row>
    <row r="667" spans="1:18" x14ac:dyDescent="0.3">
      <c r="A667" t="s">
        <v>5521</v>
      </c>
      <c r="B667" s="2">
        <v>45530</v>
      </c>
      <c r="C667" t="s">
        <v>10018</v>
      </c>
      <c r="D667" t="s">
        <v>10033</v>
      </c>
      <c r="E667" t="s">
        <v>10036</v>
      </c>
      <c r="F667">
        <v>9</v>
      </c>
      <c r="G667">
        <v>362.31</v>
      </c>
      <c r="H667">
        <v>239.09</v>
      </c>
      <c r="I667" t="s">
        <v>10040</v>
      </c>
      <c r="J667">
        <f>F667*G667</f>
        <v>3260.79</v>
      </c>
      <c r="K667">
        <f>F667*H667</f>
        <v>2151.81</v>
      </c>
      <c r="L667">
        <f>J667-K667</f>
        <v>1108.98</v>
      </c>
      <c r="M667" s="5">
        <f>L667/J667</f>
        <v>0.34009549833015928</v>
      </c>
      <c r="N667" t="str">
        <f>IF(ISNA(VLOOKUP(A667,'Returns Data'!A:A,1,0)),"No","Yes")</f>
        <v>No</v>
      </c>
      <c r="O667" t="s">
        <v>10085</v>
      </c>
      <c r="P667" t="str">
        <f>IFERROR(VLOOKUP(A667,'Ratings Data'!A:C,3,0),"No Rating")</f>
        <v>No Rating</v>
      </c>
      <c r="Q667" t="s">
        <v>10058</v>
      </c>
      <c r="R667" s="5">
        <f t="shared" si="10"/>
        <v>17.180140499553968</v>
      </c>
    </row>
    <row r="668" spans="1:18" x14ac:dyDescent="0.3">
      <c r="A668" t="s">
        <v>5628</v>
      </c>
      <c r="B668" s="2">
        <v>45530</v>
      </c>
      <c r="C668" t="s">
        <v>10015</v>
      </c>
      <c r="D668" t="s">
        <v>10031</v>
      </c>
      <c r="E668" t="s">
        <v>10037</v>
      </c>
      <c r="F668">
        <v>11</v>
      </c>
      <c r="G668">
        <v>303.22000000000003</v>
      </c>
      <c r="H668">
        <v>212.68</v>
      </c>
      <c r="I668" t="s">
        <v>10039</v>
      </c>
      <c r="J668">
        <f>F668*G668</f>
        <v>3335.42</v>
      </c>
      <c r="K668">
        <f>F668*H668</f>
        <v>2339.48</v>
      </c>
      <c r="L668">
        <f>J668-K668</f>
        <v>995.94</v>
      </c>
      <c r="M668" s="5">
        <f>L668/J668</f>
        <v>0.29859507948024538</v>
      </c>
      <c r="N668" t="str">
        <f>IF(ISNA(VLOOKUP(A668,'Returns Data'!A:A,1,0)),"No","Yes")</f>
        <v>No</v>
      </c>
      <c r="O668" t="s">
        <v>10085</v>
      </c>
      <c r="P668" t="str">
        <f>IFERROR(VLOOKUP(A668,'Ratings Data'!A:C,3,0),"No Rating")</f>
        <v>No Rating</v>
      </c>
      <c r="Q668" t="s">
        <v>10058</v>
      </c>
      <c r="R668" s="5">
        <f t="shared" si="10"/>
        <v>2.288709177837276E-2</v>
      </c>
    </row>
    <row r="669" spans="1:18" x14ac:dyDescent="0.3">
      <c r="A669" t="s">
        <v>7289</v>
      </c>
      <c r="B669" s="2">
        <v>45530</v>
      </c>
      <c r="C669" t="s">
        <v>10026</v>
      </c>
      <c r="D669" t="s">
        <v>10031</v>
      </c>
      <c r="E669" t="s">
        <v>10038</v>
      </c>
      <c r="F669">
        <v>15</v>
      </c>
      <c r="G669">
        <v>441.74</v>
      </c>
      <c r="H669">
        <v>393.51</v>
      </c>
      <c r="I669" t="s">
        <v>10039</v>
      </c>
      <c r="J669">
        <f>F669*G669</f>
        <v>6626.1</v>
      </c>
      <c r="K669">
        <f>F669*H669</f>
        <v>5902.65</v>
      </c>
      <c r="L669">
        <f>J669-K669</f>
        <v>723.45000000000073</v>
      </c>
      <c r="M669" s="5">
        <f>L669/J669</f>
        <v>0.10918187168922906</v>
      </c>
      <c r="N669" t="str">
        <f>IF(ISNA(VLOOKUP(A669,'Returns Data'!A:A,1,0)),"No","Yes")</f>
        <v>No</v>
      </c>
      <c r="O669" t="s">
        <v>10085</v>
      </c>
      <c r="P669" t="str">
        <f>IFERROR(VLOOKUP(A669,'Ratings Data'!A:C,3,0),"No Rating")</f>
        <v>No Rating</v>
      </c>
      <c r="Q669" t="s">
        <v>10058</v>
      </c>
      <c r="R669" s="5">
        <f t="shared" si="10"/>
        <v>0.98658639691553096</v>
      </c>
    </row>
    <row r="670" spans="1:18" x14ac:dyDescent="0.3">
      <c r="A670" t="s">
        <v>7349</v>
      </c>
      <c r="B670" s="2">
        <v>45530</v>
      </c>
      <c r="C670" t="s">
        <v>10027</v>
      </c>
      <c r="D670" t="s">
        <v>10032</v>
      </c>
      <c r="E670" t="s">
        <v>10035</v>
      </c>
      <c r="F670">
        <v>12</v>
      </c>
      <c r="G670">
        <v>35.369999999999997</v>
      </c>
      <c r="H670">
        <v>25.88</v>
      </c>
      <c r="I670" t="s">
        <v>10039</v>
      </c>
      <c r="J670">
        <f>F670*G670</f>
        <v>424.43999999999994</v>
      </c>
      <c r="K670">
        <f>F670*H670</f>
        <v>310.56</v>
      </c>
      <c r="L670">
        <f>J670-K670</f>
        <v>113.87999999999994</v>
      </c>
      <c r="M670" s="5">
        <f>L670/J670</f>
        <v>0.26830647441334454</v>
      </c>
      <c r="N670" t="str">
        <f>IF(ISNA(VLOOKUP(A670,'Returns Data'!A:A,1,0)),"No","Yes")</f>
        <v>No</v>
      </c>
      <c r="O670" t="s">
        <v>10085</v>
      </c>
      <c r="P670" t="str">
        <f>IFERROR(VLOOKUP(A670,'Ratings Data'!A:C,3,0),"No Rating")</f>
        <v>No Rating</v>
      </c>
      <c r="Q670" t="s">
        <v>10058</v>
      </c>
      <c r="R670" s="5">
        <f t="shared" si="10"/>
        <v>-0.93594422058224302</v>
      </c>
    </row>
    <row r="671" spans="1:18" x14ac:dyDescent="0.3">
      <c r="A671" t="s">
        <v>7521</v>
      </c>
      <c r="B671" s="2">
        <v>45530</v>
      </c>
      <c r="C671" t="s">
        <v>10028</v>
      </c>
      <c r="D671" t="s">
        <v>10032</v>
      </c>
      <c r="E671" t="s">
        <v>10035</v>
      </c>
      <c r="F671">
        <v>19</v>
      </c>
      <c r="G671">
        <v>438.11</v>
      </c>
      <c r="H671">
        <v>292.27999999999997</v>
      </c>
      <c r="I671" t="s">
        <v>10040</v>
      </c>
      <c r="J671">
        <f>F671*G671</f>
        <v>8324.09</v>
      </c>
      <c r="K671">
        <f>F671*H671</f>
        <v>5553.32</v>
      </c>
      <c r="L671">
        <f>J671-K671</f>
        <v>2770.7700000000004</v>
      </c>
      <c r="M671" s="5">
        <f>L671/J671</f>
        <v>0.33286161009792065</v>
      </c>
      <c r="N671" t="str">
        <f>IF(ISNA(VLOOKUP(A671,'Returns Data'!A:A,1,0)),"No","Yes")</f>
        <v>No</v>
      </c>
      <c r="O671" t="s">
        <v>10085</v>
      </c>
      <c r="P671" t="str">
        <f>IFERROR(VLOOKUP(A671,'Ratings Data'!A:C,3,0),"No Rating")</f>
        <v>No Rating</v>
      </c>
      <c r="Q671" t="s">
        <v>10058</v>
      </c>
      <c r="R671" s="5">
        <f t="shared" si="10"/>
        <v>18.611935727075679</v>
      </c>
    </row>
    <row r="672" spans="1:18" x14ac:dyDescent="0.3">
      <c r="A672" t="s">
        <v>7630</v>
      </c>
      <c r="B672" s="2">
        <v>45530</v>
      </c>
      <c r="C672" t="s">
        <v>10015</v>
      </c>
      <c r="D672" t="s">
        <v>10031</v>
      </c>
      <c r="E672" t="s">
        <v>10034</v>
      </c>
      <c r="F672">
        <v>1</v>
      </c>
      <c r="G672">
        <v>320.56</v>
      </c>
      <c r="H672">
        <v>286.39999999999998</v>
      </c>
      <c r="I672" t="s">
        <v>10039</v>
      </c>
      <c r="J672">
        <f>F672*G672</f>
        <v>320.56</v>
      </c>
      <c r="K672">
        <f>F672*H672</f>
        <v>286.39999999999998</v>
      </c>
      <c r="L672">
        <f>J672-K672</f>
        <v>34.160000000000025</v>
      </c>
      <c r="M672" s="5">
        <f>L672/J672</f>
        <v>0.10656351385076125</v>
      </c>
      <c r="N672" t="str">
        <f>IF(ISNA(VLOOKUP(A672,'Returns Data'!A:A,1,0)),"No","Yes")</f>
        <v>No</v>
      </c>
      <c r="O672" t="s">
        <v>10085</v>
      </c>
      <c r="P672" t="str">
        <f>IFERROR(VLOOKUP(A672,'Ratings Data'!A:C,3,0),"No Rating")</f>
        <v>No Rating</v>
      </c>
      <c r="Q672" t="s">
        <v>10058</v>
      </c>
      <c r="R672" s="5">
        <f t="shared" si="10"/>
        <v>-0.96149008480206244</v>
      </c>
    </row>
    <row r="673" spans="1:18" x14ac:dyDescent="0.3">
      <c r="A673" t="s">
        <v>7755</v>
      </c>
      <c r="B673" s="2">
        <v>45530</v>
      </c>
      <c r="C673" t="s">
        <v>10028</v>
      </c>
      <c r="D673" t="s">
        <v>10032</v>
      </c>
      <c r="E673" t="s">
        <v>10034</v>
      </c>
      <c r="F673">
        <v>17</v>
      </c>
      <c r="G673">
        <v>312.74</v>
      </c>
      <c r="H673">
        <v>244.04</v>
      </c>
      <c r="I673" t="s">
        <v>10040</v>
      </c>
      <c r="J673">
        <f>F673*G673</f>
        <v>5316.58</v>
      </c>
      <c r="K673">
        <f>F673*H673</f>
        <v>4148.68</v>
      </c>
      <c r="L673">
        <f>J673-K673</f>
        <v>1167.8999999999996</v>
      </c>
      <c r="M673" s="5">
        <f>L673/J673</f>
        <v>0.21967129244740033</v>
      </c>
      <c r="N673" t="str">
        <f>IF(ISNA(VLOOKUP(A673,'Returns Data'!A:A,1,0)),"No","Yes")</f>
        <v>No</v>
      </c>
      <c r="O673" t="s">
        <v>10085</v>
      </c>
      <c r="P673" t="str">
        <f>IFERROR(VLOOKUP(A673,'Ratings Data'!A:C,3,0),"No Rating")</f>
        <v>No Rating</v>
      </c>
      <c r="Q673" t="s">
        <v>10058</v>
      </c>
      <c r="R673" s="5">
        <f t="shared" si="10"/>
        <v>15.585288245570251</v>
      </c>
    </row>
    <row r="674" spans="1:18" x14ac:dyDescent="0.3">
      <c r="A674" t="s">
        <v>7775</v>
      </c>
      <c r="B674" s="2">
        <v>45530</v>
      </c>
      <c r="C674" t="s">
        <v>10021</v>
      </c>
      <c r="D674" t="s">
        <v>10031</v>
      </c>
      <c r="E674" t="s">
        <v>10038</v>
      </c>
      <c r="F674">
        <v>7</v>
      </c>
      <c r="G674">
        <v>19.670000000000002</v>
      </c>
      <c r="H674">
        <v>12.61</v>
      </c>
      <c r="I674" t="s">
        <v>10040</v>
      </c>
      <c r="J674">
        <f>F674*G674</f>
        <v>137.69</v>
      </c>
      <c r="K674">
        <f>F674*H674</f>
        <v>88.27</v>
      </c>
      <c r="L674">
        <f>J674-K674</f>
        <v>49.42</v>
      </c>
      <c r="M674" s="5">
        <f>L674/J674</f>
        <v>0.35892221657346213</v>
      </c>
      <c r="N674" t="str">
        <f>IF(ISNA(VLOOKUP(A674,'Returns Data'!A:A,1,0)),"No","Yes")</f>
        <v>No</v>
      </c>
      <c r="O674" t="s">
        <v>10085</v>
      </c>
      <c r="P674" t="str">
        <f>IFERROR(VLOOKUP(A674,'Ratings Data'!A:C,3,0),"No Rating")</f>
        <v>No Rating</v>
      </c>
      <c r="Q674" t="s">
        <v>10058</v>
      </c>
      <c r="R674" s="5">
        <f t="shared" si="10"/>
        <v>-0.97410177219189786</v>
      </c>
    </row>
    <row r="675" spans="1:18" x14ac:dyDescent="0.3">
      <c r="A675" t="s">
        <v>7931</v>
      </c>
      <c r="B675" s="2">
        <v>45530</v>
      </c>
      <c r="C675" t="s">
        <v>10025</v>
      </c>
      <c r="D675" t="s">
        <v>10033</v>
      </c>
      <c r="E675" t="s">
        <v>10038</v>
      </c>
      <c r="F675">
        <v>20</v>
      </c>
      <c r="G675">
        <v>181.67</v>
      </c>
      <c r="H675">
        <v>113.49</v>
      </c>
      <c r="I675" t="s">
        <v>10040</v>
      </c>
      <c r="J675">
        <f>F675*G675</f>
        <v>3633.3999999999996</v>
      </c>
      <c r="K675">
        <f>F675*H675</f>
        <v>2269.7999999999997</v>
      </c>
      <c r="L675">
        <f>J675-K675</f>
        <v>1363.6</v>
      </c>
      <c r="M675" s="5">
        <f>L675/J675</f>
        <v>0.37529586613089672</v>
      </c>
      <c r="N675" t="str">
        <f>IF(ISNA(VLOOKUP(A675,'Returns Data'!A:A,1,0)),"No","Yes")</f>
        <v>No</v>
      </c>
      <c r="O675" t="s">
        <v>10085</v>
      </c>
      <c r="P675" t="str">
        <f>IFERROR(VLOOKUP(A675,'Ratings Data'!A:C,3,0),"No Rating")</f>
        <v>No Rating</v>
      </c>
      <c r="Q675" t="s">
        <v>10058</v>
      </c>
      <c r="R675" s="5">
        <f t="shared" si="10"/>
        <v>25.388263490449557</v>
      </c>
    </row>
    <row r="676" spans="1:18" x14ac:dyDescent="0.3">
      <c r="A676" t="s">
        <v>7997</v>
      </c>
      <c r="B676" s="2">
        <v>45530</v>
      </c>
      <c r="C676" t="s">
        <v>10017</v>
      </c>
      <c r="D676" t="s">
        <v>10032</v>
      </c>
      <c r="E676" t="s">
        <v>10036</v>
      </c>
      <c r="F676">
        <v>15</v>
      </c>
      <c r="G676">
        <v>123.89</v>
      </c>
      <c r="H676">
        <v>110.69</v>
      </c>
      <c r="I676" t="s">
        <v>10040</v>
      </c>
      <c r="J676">
        <f>F676*G676</f>
        <v>1858.35</v>
      </c>
      <c r="K676">
        <f>F676*H676</f>
        <v>1660.35</v>
      </c>
      <c r="L676">
        <f>J676-K676</f>
        <v>198</v>
      </c>
      <c r="M676" s="5">
        <f>L676/J676</f>
        <v>0.10654612963112439</v>
      </c>
      <c r="N676" t="str">
        <f>IF(ISNA(VLOOKUP(A676,'Returns Data'!A:A,1,0)),"No","Yes")</f>
        <v>No</v>
      </c>
      <c r="O676" t="s">
        <v>10085</v>
      </c>
      <c r="P676" t="str">
        <f>IFERROR(VLOOKUP(A676,'Ratings Data'!A:C,3,0),"No Rating")</f>
        <v>No Rating</v>
      </c>
      <c r="Q676" t="s">
        <v>10058</v>
      </c>
      <c r="R676" s="5">
        <f t="shared" si="10"/>
        <v>-0.48853690757967744</v>
      </c>
    </row>
    <row r="677" spans="1:18" x14ac:dyDescent="0.3">
      <c r="A677" t="s">
        <v>8234</v>
      </c>
      <c r="B677" s="2">
        <v>45530</v>
      </c>
      <c r="C677" t="s">
        <v>10019</v>
      </c>
      <c r="D677" t="s">
        <v>10031</v>
      </c>
      <c r="E677" t="s">
        <v>10038</v>
      </c>
      <c r="F677">
        <v>6</v>
      </c>
      <c r="G677">
        <v>99.35</v>
      </c>
      <c r="H677">
        <v>80.900000000000006</v>
      </c>
      <c r="I677" t="s">
        <v>10040</v>
      </c>
      <c r="J677">
        <f>F677*G677</f>
        <v>596.09999999999991</v>
      </c>
      <c r="K677">
        <f>F677*H677</f>
        <v>485.40000000000003</v>
      </c>
      <c r="L677">
        <f>J677-K677</f>
        <v>110.69999999999987</v>
      </c>
      <c r="M677" s="5">
        <f>L677/J677</f>
        <v>0.18570709612481109</v>
      </c>
      <c r="N677" t="str">
        <f>IF(ISNA(VLOOKUP(A677,'Returns Data'!A:A,1,0)),"No","Yes")</f>
        <v>No</v>
      </c>
      <c r="O677" t="s">
        <v>10085</v>
      </c>
      <c r="P677" t="str">
        <f>IFERROR(VLOOKUP(A677,'Ratings Data'!A:C,3,0),"No Rating")</f>
        <v>No Rating</v>
      </c>
      <c r="Q677" t="s">
        <v>10058</v>
      </c>
      <c r="R677" s="5">
        <f t="shared" si="10"/>
        <v>-0.67923157639841802</v>
      </c>
    </row>
    <row r="678" spans="1:18" x14ac:dyDescent="0.3">
      <c r="A678" t="s">
        <v>8814</v>
      </c>
      <c r="B678" s="2">
        <v>45530</v>
      </c>
      <c r="C678" t="s">
        <v>10015</v>
      </c>
      <c r="D678" t="s">
        <v>10031</v>
      </c>
      <c r="E678" t="s">
        <v>10037</v>
      </c>
      <c r="F678">
        <v>7</v>
      </c>
      <c r="G678">
        <v>281.83</v>
      </c>
      <c r="H678">
        <v>220.25</v>
      </c>
      <c r="I678" t="s">
        <v>10039</v>
      </c>
      <c r="J678">
        <f>F678*G678</f>
        <v>1972.81</v>
      </c>
      <c r="K678">
        <f>F678*H678</f>
        <v>1541.75</v>
      </c>
      <c r="L678">
        <f>J678-K678</f>
        <v>431.05999999999995</v>
      </c>
      <c r="M678" s="5">
        <f>L678/J678</f>
        <v>0.21850051449455343</v>
      </c>
      <c r="N678" t="str">
        <f>IF(ISNA(VLOOKUP(A678,'Returns Data'!A:A,1,0)),"No","Yes")</f>
        <v>No</v>
      </c>
      <c r="O678" t="s">
        <v>10085</v>
      </c>
      <c r="P678">
        <f>IFERROR(VLOOKUP(A678,'Ratings Data'!A:C,3,0),"No Rating")</f>
        <v>1</v>
      </c>
      <c r="Q678" t="s">
        <v>10058</v>
      </c>
      <c r="R678" s="5">
        <f t="shared" si="10"/>
        <v>2.3095286025834594</v>
      </c>
    </row>
    <row r="679" spans="1:18" x14ac:dyDescent="0.3">
      <c r="A679" t="s">
        <v>340</v>
      </c>
      <c r="B679" s="2">
        <v>45531</v>
      </c>
      <c r="C679" t="s">
        <v>10010</v>
      </c>
      <c r="D679" t="s">
        <v>10029</v>
      </c>
      <c r="E679" t="s">
        <v>10035</v>
      </c>
      <c r="F679">
        <v>8</v>
      </c>
      <c r="G679">
        <v>302.19</v>
      </c>
      <c r="H679">
        <v>243.32</v>
      </c>
      <c r="I679" t="s">
        <v>10040</v>
      </c>
      <c r="J679">
        <f>F679*G679</f>
        <v>2417.52</v>
      </c>
      <c r="K679">
        <f>F679*H679</f>
        <v>1946.56</v>
      </c>
      <c r="L679">
        <f>J679-K679</f>
        <v>470.96000000000004</v>
      </c>
      <c r="M679" s="5">
        <f>L679/J679</f>
        <v>0.19481121148946029</v>
      </c>
      <c r="N679" t="str">
        <f>IF(ISNA(VLOOKUP(A679,'Returns Data'!A:A,1,0)),"No","Yes")</f>
        <v>No</v>
      </c>
      <c r="O679" t="s">
        <v>10085</v>
      </c>
      <c r="P679" t="str">
        <f>IFERROR(VLOOKUP(A679,'Ratings Data'!A:C,3,0),"No Rating")</f>
        <v>No Rating</v>
      </c>
      <c r="Q679" t="s">
        <v>10058</v>
      </c>
      <c r="R679" s="5">
        <f t="shared" si="10"/>
        <v>0.22541957917893768</v>
      </c>
    </row>
    <row r="680" spans="1:18" x14ac:dyDescent="0.3">
      <c r="A680" t="s">
        <v>615</v>
      </c>
      <c r="B680" s="2">
        <v>45531</v>
      </c>
      <c r="C680" t="s">
        <v>10009</v>
      </c>
      <c r="D680" t="s">
        <v>10029</v>
      </c>
      <c r="E680" t="s">
        <v>10037</v>
      </c>
      <c r="F680">
        <v>11</v>
      </c>
      <c r="G680">
        <v>281.22000000000003</v>
      </c>
      <c r="H680">
        <v>216.08</v>
      </c>
      <c r="I680" t="s">
        <v>10039</v>
      </c>
      <c r="J680">
        <f>F680*G680</f>
        <v>3093.42</v>
      </c>
      <c r="K680">
        <f>F680*H680</f>
        <v>2376.88</v>
      </c>
      <c r="L680">
        <f>J680-K680</f>
        <v>716.54</v>
      </c>
      <c r="M680" s="5">
        <f>L680/J680</f>
        <v>0.23163359647251261</v>
      </c>
      <c r="N680" t="str">
        <f>IF(ISNA(VLOOKUP(A680,'Returns Data'!A:A,1,0)),"No","Yes")</f>
        <v>No</v>
      </c>
      <c r="O680" t="s">
        <v>10085</v>
      </c>
      <c r="P680" t="str">
        <f>IFERROR(VLOOKUP(A680,'Ratings Data'!A:C,3,0),"No Rating")</f>
        <v>No Rating</v>
      </c>
      <c r="Q680" t="s">
        <v>10058</v>
      </c>
      <c r="R680" s="5">
        <f t="shared" si="10"/>
        <v>0.27958403653330688</v>
      </c>
    </row>
    <row r="681" spans="1:18" x14ac:dyDescent="0.3">
      <c r="A681" t="s">
        <v>845</v>
      </c>
      <c r="B681" s="2">
        <v>45531</v>
      </c>
      <c r="C681" t="s">
        <v>10010</v>
      </c>
      <c r="D681" t="s">
        <v>10029</v>
      </c>
      <c r="E681" t="s">
        <v>10035</v>
      </c>
      <c r="F681">
        <v>13</v>
      </c>
      <c r="G681">
        <v>376.93</v>
      </c>
      <c r="H681">
        <v>312.37</v>
      </c>
      <c r="I681" t="s">
        <v>10040</v>
      </c>
      <c r="J681">
        <f>F681*G681</f>
        <v>4900.09</v>
      </c>
      <c r="K681">
        <f>F681*H681</f>
        <v>4060.81</v>
      </c>
      <c r="L681">
        <f>J681-K681</f>
        <v>839.2800000000002</v>
      </c>
      <c r="M681" s="5">
        <f>L681/J681</f>
        <v>0.17127848672167251</v>
      </c>
      <c r="N681" t="str">
        <f>IF(ISNA(VLOOKUP(A681,'Returns Data'!A:A,1,0)),"No","Yes")</f>
        <v>No</v>
      </c>
      <c r="O681" t="s">
        <v>10085</v>
      </c>
      <c r="P681" t="str">
        <f>IFERROR(VLOOKUP(A681,'Ratings Data'!A:C,3,0),"No Rating")</f>
        <v>No Rating</v>
      </c>
      <c r="Q681" t="s">
        <v>10058</v>
      </c>
      <c r="R681" s="5">
        <f t="shared" si="10"/>
        <v>0.58403643863426247</v>
      </c>
    </row>
    <row r="682" spans="1:18" x14ac:dyDescent="0.3">
      <c r="A682" t="s">
        <v>1333</v>
      </c>
      <c r="B682" s="2">
        <v>45531</v>
      </c>
      <c r="C682" t="s">
        <v>10018</v>
      </c>
      <c r="D682" t="s">
        <v>10033</v>
      </c>
      <c r="E682" t="s">
        <v>10034</v>
      </c>
      <c r="F682">
        <v>13</v>
      </c>
      <c r="G682">
        <v>238.43</v>
      </c>
      <c r="H682">
        <v>180.25</v>
      </c>
      <c r="I682" t="s">
        <v>10039</v>
      </c>
      <c r="J682">
        <f>F682*G682</f>
        <v>3099.59</v>
      </c>
      <c r="K682">
        <f>F682*H682</f>
        <v>2343.25</v>
      </c>
      <c r="L682">
        <f>J682-K682</f>
        <v>756.34000000000015</v>
      </c>
      <c r="M682" s="5">
        <f>L682/J682</f>
        <v>0.24401291783752049</v>
      </c>
      <c r="N682" t="str">
        <f>IF(ISNA(VLOOKUP(A682,'Returns Data'!A:A,1,0)),"No","Yes")</f>
        <v>No</v>
      </c>
      <c r="O682" t="s">
        <v>10085</v>
      </c>
      <c r="P682" t="str">
        <f>IFERROR(VLOOKUP(A682,'Ratings Data'!A:C,3,0),"No Rating")</f>
        <v>No Rating</v>
      </c>
      <c r="Q682" t="s">
        <v>10058</v>
      </c>
      <c r="R682" s="5">
        <f t="shared" si="10"/>
        <v>-0.36744223065290638</v>
      </c>
    </row>
    <row r="683" spans="1:18" x14ac:dyDescent="0.3">
      <c r="A683" t="s">
        <v>1522</v>
      </c>
      <c r="B683" s="2">
        <v>45531</v>
      </c>
      <c r="C683" t="s">
        <v>10028</v>
      </c>
      <c r="D683" t="s">
        <v>10032</v>
      </c>
      <c r="E683" t="s">
        <v>10038</v>
      </c>
      <c r="F683">
        <v>3</v>
      </c>
      <c r="G683">
        <v>445.85</v>
      </c>
      <c r="H683">
        <v>302.62</v>
      </c>
      <c r="I683" t="s">
        <v>10039</v>
      </c>
      <c r="J683">
        <f>F683*G683</f>
        <v>1337.5500000000002</v>
      </c>
      <c r="K683">
        <f>F683*H683</f>
        <v>907.86</v>
      </c>
      <c r="L683">
        <f>J683-K683</f>
        <v>429.69000000000017</v>
      </c>
      <c r="M683" s="5">
        <f>L683/J683</f>
        <v>0.32125154199843003</v>
      </c>
      <c r="N683" t="str">
        <f>IF(ISNA(VLOOKUP(A683,'Returns Data'!A:A,1,0)),"No","Yes")</f>
        <v>No</v>
      </c>
      <c r="O683" t="s">
        <v>10085</v>
      </c>
      <c r="P683" t="str">
        <f>IFERROR(VLOOKUP(A683,'Ratings Data'!A:C,3,0),"No Rating")</f>
        <v>No Rating</v>
      </c>
      <c r="Q683" t="s">
        <v>10058</v>
      </c>
      <c r="R683" s="5">
        <f t="shared" si="10"/>
        <v>-0.56847518542775011</v>
      </c>
    </row>
    <row r="684" spans="1:18" x14ac:dyDescent="0.3">
      <c r="A684" t="s">
        <v>1659</v>
      </c>
      <c r="B684" s="2">
        <v>45531</v>
      </c>
      <c r="C684" t="s">
        <v>10027</v>
      </c>
      <c r="D684" t="s">
        <v>10032</v>
      </c>
      <c r="E684" t="s">
        <v>10038</v>
      </c>
      <c r="F684">
        <v>8</v>
      </c>
      <c r="G684">
        <v>270.68</v>
      </c>
      <c r="H684">
        <v>213.55</v>
      </c>
      <c r="I684" t="s">
        <v>10039</v>
      </c>
      <c r="J684">
        <f>F684*G684</f>
        <v>2165.44</v>
      </c>
      <c r="K684">
        <f>F684*H684</f>
        <v>1708.4</v>
      </c>
      <c r="L684">
        <f>J684-K684</f>
        <v>457.03999999999996</v>
      </c>
      <c r="M684" s="5">
        <f>L684/J684</f>
        <v>0.21106103147628194</v>
      </c>
      <c r="N684" t="str">
        <f>IF(ISNA(VLOOKUP(A684,'Returns Data'!A:A,1,0)),"No","Yes")</f>
        <v>No</v>
      </c>
      <c r="O684" t="s">
        <v>10085</v>
      </c>
      <c r="P684" t="str">
        <f>IFERROR(VLOOKUP(A684,'Ratings Data'!A:C,3,0),"No Rating")</f>
        <v>No Rating</v>
      </c>
      <c r="Q684" t="s">
        <v>10058</v>
      </c>
      <c r="R684" s="5">
        <f t="shared" si="10"/>
        <v>0.6189600388770512</v>
      </c>
    </row>
    <row r="685" spans="1:18" x14ac:dyDescent="0.3">
      <c r="A685" t="s">
        <v>2142</v>
      </c>
      <c r="B685" s="2">
        <v>45531</v>
      </c>
      <c r="C685" t="s">
        <v>10020</v>
      </c>
      <c r="D685" t="s">
        <v>10030</v>
      </c>
      <c r="E685" t="s">
        <v>10036</v>
      </c>
      <c r="F685">
        <v>9</v>
      </c>
      <c r="G685">
        <v>283.19</v>
      </c>
      <c r="H685">
        <v>252.34</v>
      </c>
      <c r="I685" t="s">
        <v>10039</v>
      </c>
      <c r="J685">
        <f>F685*G685</f>
        <v>2548.71</v>
      </c>
      <c r="K685">
        <f>F685*H685</f>
        <v>2271.06</v>
      </c>
      <c r="L685">
        <f>J685-K685</f>
        <v>277.65000000000009</v>
      </c>
      <c r="M685" s="5">
        <f>L685/J685</f>
        <v>0.10893746248101985</v>
      </c>
      <c r="N685" t="str">
        <f>IF(ISNA(VLOOKUP(A685,'Returns Data'!A:A,1,0)),"No","Yes")</f>
        <v>No</v>
      </c>
      <c r="O685" t="s">
        <v>10085</v>
      </c>
      <c r="P685">
        <f>IFERROR(VLOOKUP(A685,'Ratings Data'!A:C,3,0),"No Rating")</f>
        <v>3</v>
      </c>
      <c r="Q685" t="s">
        <v>10058</v>
      </c>
      <c r="R685" s="5">
        <f t="shared" si="10"/>
        <v>0.176994052017142</v>
      </c>
    </row>
    <row r="686" spans="1:18" x14ac:dyDescent="0.3">
      <c r="A686" t="s">
        <v>2419</v>
      </c>
      <c r="B686" s="2">
        <v>45531</v>
      </c>
      <c r="C686" t="s">
        <v>10019</v>
      </c>
      <c r="D686" t="s">
        <v>10031</v>
      </c>
      <c r="E686" t="s">
        <v>10037</v>
      </c>
      <c r="F686">
        <v>13</v>
      </c>
      <c r="G686">
        <v>271.31</v>
      </c>
      <c r="H686">
        <v>205.99</v>
      </c>
      <c r="I686" t="s">
        <v>10040</v>
      </c>
      <c r="J686">
        <f>F686*G686</f>
        <v>3527.03</v>
      </c>
      <c r="K686">
        <f>F686*H686</f>
        <v>2677.87</v>
      </c>
      <c r="L686">
        <f>J686-K686</f>
        <v>849.16000000000031</v>
      </c>
      <c r="M686" s="5">
        <f>L686/J686</f>
        <v>0.24075780472522215</v>
      </c>
      <c r="N686" t="str">
        <f>IF(ISNA(VLOOKUP(A686,'Returns Data'!A:A,1,0)),"No","Yes")</f>
        <v>No</v>
      </c>
      <c r="O686" t="s">
        <v>10085</v>
      </c>
      <c r="P686" t="str">
        <f>IFERROR(VLOOKUP(A686,'Ratings Data'!A:C,3,0),"No Rating")</f>
        <v>No Rating</v>
      </c>
      <c r="Q686" t="s">
        <v>10058</v>
      </c>
      <c r="R686" s="5">
        <f t="shared" si="10"/>
        <v>0.38384908443879456</v>
      </c>
    </row>
    <row r="687" spans="1:18" x14ac:dyDescent="0.3">
      <c r="A687" t="s">
        <v>4086</v>
      </c>
      <c r="B687" s="2">
        <v>45531</v>
      </c>
      <c r="C687" t="s">
        <v>10024</v>
      </c>
      <c r="D687" t="s">
        <v>10029</v>
      </c>
      <c r="E687" t="s">
        <v>10034</v>
      </c>
      <c r="F687">
        <v>12</v>
      </c>
      <c r="G687">
        <v>461.18</v>
      </c>
      <c r="H687">
        <v>284.56</v>
      </c>
      <c r="I687" t="s">
        <v>10040</v>
      </c>
      <c r="J687">
        <f>F687*G687</f>
        <v>5534.16</v>
      </c>
      <c r="K687">
        <f>F687*H687</f>
        <v>3414.7200000000003</v>
      </c>
      <c r="L687">
        <f>J687-K687</f>
        <v>2119.4399999999996</v>
      </c>
      <c r="M687" s="5">
        <f>L687/J687</f>
        <v>0.38297410989201608</v>
      </c>
      <c r="N687" t="str">
        <f>IF(ISNA(VLOOKUP(A687,'Returns Data'!A:A,1,0)),"No","Yes")</f>
        <v>No</v>
      </c>
      <c r="O687" t="s">
        <v>10085</v>
      </c>
      <c r="P687" t="str">
        <f>IFERROR(VLOOKUP(A687,'Ratings Data'!A:C,3,0),"No Rating")</f>
        <v>No Rating</v>
      </c>
      <c r="Q687" t="s">
        <v>10058</v>
      </c>
      <c r="R687" s="5">
        <f t="shared" si="10"/>
        <v>0.5690708613195804</v>
      </c>
    </row>
    <row r="688" spans="1:18" x14ac:dyDescent="0.3">
      <c r="A688" t="s">
        <v>5087</v>
      </c>
      <c r="B688" s="2">
        <v>45531</v>
      </c>
      <c r="C688" t="s">
        <v>10019</v>
      </c>
      <c r="D688" t="s">
        <v>10031</v>
      </c>
      <c r="E688" t="s">
        <v>10034</v>
      </c>
      <c r="F688">
        <v>20</v>
      </c>
      <c r="G688">
        <v>287.74</v>
      </c>
      <c r="H688">
        <v>220.91</v>
      </c>
      <c r="I688" t="s">
        <v>10039</v>
      </c>
      <c r="J688">
        <f>F688*G688</f>
        <v>5754.8</v>
      </c>
      <c r="K688">
        <f>F688*H688</f>
        <v>4418.2</v>
      </c>
      <c r="L688">
        <f>J688-K688</f>
        <v>1336.6000000000004</v>
      </c>
      <c r="M688" s="5">
        <f>L688/J688</f>
        <v>0.2322582887328839</v>
      </c>
      <c r="N688" t="str">
        <f>IF(ISNA(VLOOKUP(A688,'Returns Data'!A:A,1,0)),"No","Yes")</f>
        <v>No</v>
      </c>
      <c r="O688" t="s">
        <v>10085</v>
      </c>
      <c r="P688" t="str">
        <f>IFERROR(VLOOKUP(A688,'Ratings Data'!A:C,3,0),"No Rating")</f>
        <v>No Rating</v>
      </c>
      <c r="Q688" t="s">
        <v>10058</v>
      </c>
      <c r="R688" s="5">
        <f t="shared" si="10"/>
        <v>3.9868742501120373E-2</v>
      </c>
    </row>
    <row r="689" spans="1:18" x14ac:dyDescent="0.3">
      <c r="A689" t="s">
        <v>5250</v>
      </c>
      <c r="B689" s="2">
        <v>45531</v>
      </c>
      <c r="C689" t="s">
        <v>10013</v>
      </c>
      <c r="D689" t="s">
        <v>10030</v>
      </c>
      <c r="E689" t="s">
        <v>10036</v>
      </c>
      <c r="F689">
        <v>5</v>
      </c>
      <c r="G689">
        <v>100.39</v>
      </c>
      <c r="H689">
        <v>64.05</v>
      </c>
      <c r="I689" t="s">
        <v>10039</v>
      </c>
      <c r="J689">
        <f>F689*G689</f>
        <v>501.95</v>
      </c>
      <c r="K689">
        <f>F689*H689</f>
        <v>320.25</v>
      </c>
      <c r="L689">
        <f>J689-K689</f>
        <v>181.7</v>
      </c>
      <c r="M689" s="5">
        <f>L689/J689</f>
        <v>0.36198824584121925</v>
      </c>
      <c r="N689" t="str">
        <f>IF(ISNA(VLOOKUP(A689,'Returns Data'!A:A,1,0)),"No","Yes")</f>
        <v>No</v>
      </c>
      <c r="O689" t="s">
        <v>10085</v>
      </c>
      <c r="P689" t="str">
        <f>IFERROR(VLOOKUP(A689,'Ratings Data'!A:C,3,0),"No Rating")</f>
        <v>No Rating</v>
      </c>
      <c r="Q689" t="s">
        <v>10058</v>
      </c>
      <c r="R689" s="5">
        <f t="shared" si="10"/>
        <v>-0.91277715993605346</v>
      </c>
    </row>
    <row r="690" spans="1:18" x14ac:dyDescent="0.3">
      <c r="A690" t="s">
        <v>5593</v>
      </c>
      <c r="B690" s="2">
        <v>45531</v>
      </c>
      <c r="C690" t="s">
        <v>10011</v>
      </c>
      <c r="D690" t="s">
        <v>10029</v>
      </c>
      <c r="E690" t="s">
        <v>10037</v>
      </c>
      <c r="F690">
        <v>4</v>
      </c>
      <c r="G690">
        <v>54.52</v>
      </c>
      <c r="H690">
        <v>37.57</v>
      </c>
      <c r="I690" t="s">
        <v>10040</v>
      </c>
      <c r="J690">
        <f>F690*G690</f>
        <v>218.08</v>
      </c>
      <c r="K690">
        <f>F690*H690</f>
        <v>150.28</v>
      </c>
      <c r="L690">
        <f>J690-K690</f>
        <v>67.800000000000011</v>
      </c>
      <c r="M690" s="5">
        <f>L690/J690</f>
        <v>0.3108950843727073</v>
      </c>
      <c r="N690" t="str">
        <f>IF(ISNA(VLOOKUP(A690,'Returns Data'!A:A,1,0)),"No","Yes")</f>
        <v>No</v>
      </c>
      <c r="O690" t="s">
        <v>10085</v>
      </c>
      <c r="P690" t="str">
        <f>IFERROR(VLOOKUP(A690,'Ratings Data'!A:C,3,0),"No Rating")</f>
        <v>No Rating</v>
      </c>
      <c r="Q690" t="s">
        <v>10058</v>
      </c>
      <c r="R690" s="5">
        <f t="shared" si="10"/>
        <v>-0.56553441577846397</v>
      </c>
    </row>
    <row r="691" spans="1:18" x14ac:dyDescent="0.3">
      <c r="A691" t="s">
        <v>6156</v>
      </c>
      <c r="B691" s="2">
        <v>45531</v>
      </c>
      <c r="C691" t="s">
        <v>10017</v>
      </c>
      <c r="D691" t="s">
        <v>10032</v>
      </c>
      <c r="E691" t="s">
        <v>10038</v>
      </c>
      <c r="F691">
        <v>10</v>
      </c>
      <c r="G691">
        <v>194.67</v>
      </c>
      <c r="H691">
        <v>151.57</v>
      </c>
      <c r="I691" t="s">
        <v>10040</v>
      </c>
      <c r="J691">
        <f>F691*G691</f>
        <v>1946.6999999999998</v>
      </c>
      <c r="K691">
        <f>F691*H691</f>
        <v>1515.6999999999998</v>
      </c>
      <c r="L691">
        <f>J691-K691</f>
        <v>431</v>
      </c>
      <c r="M691" s="5">
        <f>L691/J691</f>
        <v>0.22140031848769715</v>
      </c>
      <c r="N691" t="str">
        <f>IF(ISNA(VLOOKUP(A691,'Returns Data'!A:A,1,0)),"No","Yes")</f>
        <v>No</v>
      </c>
      <c r="O691" t="s">
        <v>10085</v>
      </c>
      <c r="P691" t="str">
        <f>IFERROR(VLOOKUP(A691,'Ratings Data'!A:C,3,0),"No Rating")</f>
        <v>No Rating</v>
      </c>
      <c r="Q691" t="s">
        <v>10058</v>
      </c>
      <c r="R691" s="5">
        <f t="shared" si="10"/>
        <v>7.9265407190022001</v>
      </c>
    </row>
    <row r="692" spans="1:18" x14ac:dyDescent="0.3">
      <c r="A692" t="s">
        <v>6229</v>
      </c>
      <c r="B692" s="2">
        <v>45531</v>
      </c>
      <c r="C692" t="s">
        <v>10025</v>
      </c>
      <c r="D692" t="s">
        <v>10033</v>
      </c>
      <c r="E692" t="s">
        <v>10038</v>
      </c>
      <c r="F692">
        <v>12</v>
      </c>
      <c r="G692">
        <v>421.24</v>
      </c>
      <c r="H692">
        <v>336.72</v>
      </c>
      <c r="I692" t="s">
        <v>10040</v>
      </c>
      <c r="J692">
        <f>F692*G692</f>
        <v>5054.88</v>
      </c>
      <c r="K692">
        <f>F692*H692</f>
        <v>4040.6400000000003</v>
      </c>
      <c r="L692">
        <f>J692-K692</f>
        <v>1014.2399999999998</v>
      </c>
      <c r="M692" s="5">
        <f>L692/J692</f>
        <v>0.20064571265786721</v>
      </c>
      <c r="N692" t="str">
        <f>IF(ISNA(VLOOKUP(A692,'Returns Data'!A:A,1,0)),"No","Yes")</f>
        <v>No</v>
      </c>
      <c r="O692" t="s">
        <v>10085</v>
      </c>
      <c r="P692" t="str">
        <f>IFERROR(VLOOKUP(A692,'Ratings Data'!A:C,3,0),"No Rating")</f>
        <v>No Rating</v>
      </c>
      <c r="Q692" t="s">
        <v>10058</v>
      </c>
      <c r="R692" s="5">
        <f t="shared" si="10"/>
        <v>1.596640468485129</v>
      </c>
    </row>
    <row r="693" spans="1:18" x14ac:dyDescent="0.3">
      <c r="A693" t="s">
        <v>6264</v>
      </c>
      <c r="B693" s="2">
        <v>45531</v>
      </c>
      <c r="C693" t="s">
        <v>10011</v>
      </c>
      <c r="D693" t="s">
        <v>10029</v>
      </c>
      <c r="E693" t="s">
        <v>10037</v>
      </c>
      <c r="F693">
        <v>16</v>
      </c>
      <c r="G693">
        <v>224.19</v>
      </c>
      <c r="H693">
        <v>148.76</v>
      </c>
      <c r="I693" t="s">
        <v>10039</v>
      </c>
      <c r="J693">
        <f>F693*G693</f>
        <v>3587.04</v>
      </c>
      <c r="K693">
        <f>F693*H693</f>
        <v>2380.16</v>
      </c>
      <c r="L693">
        <f>J693-K693</f>
        <v>1206.8800000000001</v>
      </c>
      <c r="M693" s="5">
        <f>L693/J693</f>
        <v>0.3364556849101209</v>
      </c>
      <c r="N693" t="str">
        <f>IF(ISNA(VLOOKUP(A693,'Returns Data'!A:A,1,0)),"No","Yes")</f>
        <v>No</v>
      </c>
      <c r="O693" t="s">
        <v>10085</v>
      </c>
      <c r="P693" t="str">
        <f>IFERROR(VLOOKUP(A693,'Ratings Data'!A:C,3,0),"No Rating")</f>
        <v>No Rating</v>
      </c>
      <c r="Q693" t="s">
        <v>10058</v>
      </c>
      <c r="R693" s="5">
        <f t="shared" si="10"/>
        <v>-0.29038078055265409</v>
      </c>
    </row>
    <row r="694" spans="1:18" x14ac:dyDescent="0.3">
      <c r="A694" t="s">
        <v>6450</v>
      </c>
      <c r="B694" s="2">
        <v>45531</v>
      </c>
      <c r="C694" t="s">
        <v>10009</v>
      </c>
      <c r="D694" t="s">
        <v>10029</v>
      </c>
      <c r="E694" t="s">
        <v>10037</v>
      </c>
      <c r="F694">
        <v>17</v>
      </c>
      <c r="G694">
        <v>62.34</v>
      </c>
      <c r="H694">
        <v>54.43</v>
      </c>
      <c r="I694" t="s">
        <v>10039</v>
      </c>
      <c r="J694">
        <f>F694*G694</f>
        <v>1059.78</v>
      </c>
      <c r="K694">
        <f>F694*H694</f>
        <v>925.31</v>
      </c>
      <c r="L694">
        <f>J694-K694</f>
        <v>134.47000000000003</v>
      </c>
      <c r="M694" s="5">
        <f>L694/J694</f>
        <v>0.12688482515239013</v>
      </c>
      <c r="N694" t="str">
        <f>IF(ISNA(VLOOKUP(A694,'Returns Data'!A:A,1,0)),"No","Yes")</f>
        <v>Yes</v>
      </c>
      <c r="O694" t="str">
        <f>IFERROR(VLOOKUP(A694,'Returns Data'!A:E,5,0),"No Returns")</f>
        <v>Late Delivery</v>
      </c>
      <c r="P694" t="str">
        <f>IFERROR(VLOOKUP(A694,'Ratings Data'!A:C,3,0),"No Rating")</f>
        <v>No Rating</v>
      </c>
      <c r="Q694" t="s">
        <v>10058</v>
      </c>
      <c r="R694" s="5">
        <f t="shared" si="10"/>
        <v>-0.70455305767429421</v>
      </c>
    </row>
    <row r="695" spans="1:18" x14ac:dyDescent="0.3">
      <c r="A695" t="s">
        <v>6503</v>
      </c>
      <c r="B695" s="2">
        <v>45531</v>
      </c>
      <c r="C695" t="s">
        <v>10017</v>
      </c>
      <c r="D695" t="s">
        <v>10032</v>
      </c>
      <c r="E695" t="s">
        <v>10035</v>
      </c>
      <c r="F695">
        <v>19</v>
      </c>
      <c r="G695">
        <v>337.38</v>
      </c>
      <c r="H695">
        <v>214.82</v>
      </c>
      <c r="I695" t="s">
        <v>10039</v>
      </c>
      <c r="J695">
        <f>F695*G695</f>
        <v>6410.22</v>
      </c>
      <c r="K695">
        <f>F695*H695</f>
        <v>4081.58</v>
      </c>
      <c r="L695">
        <f>J695-K695</f>
        <v>2328.6400000000003</v>
      </c>
      <c r="M695" s="5">
        <f>L695/J695</f>
        <v>0.36326990337305121</v>
      </c>
      <c r="N695" t="str">
        <f>IF(ISNA(VLOOKUP(A695,'Returns Data'!A:A,1,0)),"No","Yes")</f>
        <v>Yes</v>
      </c>
      <c r="O695" t="str">
        <f>IFERROR(VLOOKUP(A695,'Returns Data'!A:E,5,0),"No Returns")</f>
        <v>Damaged</v>
      </c>
      <c r="P695" t="str">
        <f>IFERROR(VLOOKUP(A695,'Ratings Data'!A:C,3,0),"No Rating")</f>
        <v>No Rating</v>
      </c>
      <c r="Q695" t="s">
        <v>10058</v>
      </c>
      <c r="R695" s="5">
        <f t="shared" si="10"/>
        <v>5.0486327350959641</v>
      </c>
    </row>
    <row r="696" spans="1:18" x14ac:dyDescent="0.3">
      <c r="A696" t="s">
        <v>6675</v>
      </c>
      <c r="B696" s="2">
        <v>45531</v>
      </c>
      <c r="C696" t="s">
        <v>10013</v>
      </c>
      <c r="D696" t="s">
        <v>10030</v>
      </c>
      <c r="E696" t="s">
        <v>10038</v>
      </c>
      <c r="F696">
        <v>3</v>
      </c>
      <c r="G696">
        <v>157.72</v>
      </c>
      <c r="H696">
        <v>131</v>
      </c>
      <c r="I696" t="s">
        <v>10039</v>
      </c>
      <c r="J696">
        <f>F696*G696</f>
        <v>473.15999999999997</v>
      </c>
      <c r="K696">
        <f>F696*H696</f>
        <v>393</v>
      </c>
      <c r="L696">
        <f>J696-K696</f>
        <v>80.159999999999968</v>
      </c>
      <c r="M696" s="5">
        <f>L696/J696</f>
        <v>0.16941415166117163</v>
      </c>
      <c r="N696" t="str">
        <f>IF(ISNA(VLOOKUP(A696,'Returns Data'!A:A,1,0)),"No","Yes")</f>
        <v>No</v>
      </c>
      <c r="O696" t="s">
        <v>10085</v>
      </c>
      <c r="P696" t="str">
        <f>IFERROR(VLOOKUP(A696,'Ratings Data'!A:C,3,0),"No Rating")</f>
        <v>No Rating</v>
      </c>
      <c r="Q696" t="s">
        <v>10058</v>
      </c>
      <c r="R696" s="5">
        <f t="shared" si="10"/>
        <v>-0.92618662074000579</v>
      </c>
    </row>
    <row r="697" spans="1:18" x14ac:dyDescent="0.3">
      <c r="A697" t="s">
        <v>6676</v>
      </c>
      <c r="B697" s="2">
        <v>45531</v>
      </c>
      <c r="C697" t="s">
        <v>10015</v>
      </c>
      <c r="D697" t="s">
        <v>10031</v>
      </c>
      <c r="E697" t="s">
        <v>10038</v>
      </c>
      <c r="F697">
        <v>12</v>
      </c>
      <c r="G697">
        <v>238.79</v>
      </c>
      <c r="H697">
        <v>143.56</v>
      </c>
      <c r="I697" t="s">
        <v>10039</v>
      </c>
      <c r="J697">
        <f>F697*G697</f>
        <v>2865.48</v>
      </c>
      <c r="K697">
        <f>F697*H697</f>
        <v>1722.72</v>
      </c>
      <c r="L697">
        <f>J697-K697</f>
        <v>1142.76</v>
      </c>
      <c r="M697" s="5">
        <f>L697/J697</f>
        <v>0.39880229490347169</v>
      </c>
      <c r="N697" t="str">
        <f>IF(ISNA(VLOOKUP(A697,'Returns Data'!A:A,1,0)),"No","Yes")</f>
        <v>No</v>
      </c>
      <c r="O697" t="s">
        <v>10085</v>
      </c>
      <c r="P697" t="str">
        <f>IFERROR(VLOOKUP(A697,'Ratings Data'!A:C,3,0),"No Rating")</f>
        <v>No Rating</v>
      </c>
      <c r="Q697" t="s">
        <v>10058</v>
      </c>
      <c r="R697" s="5">
        <f t="shared" si="10"/>
        <v>5.0560486938879032</v>
      </c>
    </row>
    <row r="698" spans="1:18" x14ac:dyDescent="0.3">
      <c r="A698" t="s">
        <v>6984</v>
      </c>
      <c r="B698" s="2">
        <v>45531</v>
      </c>
      <c r="C698" t="s">
        <v>10016</v>
      </c>
      <c r="D698" t="s">
        <v>10032</v>
      </c>
      <c r="E698" t="s">
        <v>10034</v>
      </c>
      <c r="F698">
        <v>6</v>
      </c>
      <c r="G698">
        <v>143.52000000000001</v>
      </c>
      <c r="H698">
        <v>99.99</v>
      </c>
      <c r="I698" t="s">
        <v>10039</v>
      </c>
      <c r="J698">
        <f>F698*G698</f>
        <v>861.12000000000012</v>
      </c>
      <c r="K698">
        <f>F698*H698</f>
        <v>599.93999999999994</v>
      </c>
      <c r="L698">
        <f>J698-K698</f>
        <v>261.18000000000018</v>
      </c>
      <c r="M698" s="5">
        <f>L698/J698</f>
        <v>0.30330267558528445</v>
      </c>
      <c r="N698" t="str">
        <f>IF(ISNA(VLOOKUP(A698,'Returns Data'!A:A,1,0)),"No","Yes")</f>
        <v>No</v>
      </c>
      <c r="O698" t="s">
        <v>10085</v>
      </c>
      <c r="P698" t="str">
        <f>IFERROR(VLOOKUP(A698,'Ratings Data'!A:C,3,0),"No Rating")</f>
        <v>No Rating</v>
      </c>
      <c r="Q698" t="s">
        <v>10058</v>
      </c>
      <c r="R698" s="5">
        <f t="shared" si="10"/>
        <v>-0.69948490305289157</v>
      </c>
    </row>
    <row r="699" spans="1:18" x14ac:dyDescent="0.3">
      <c r="A699" t="s">
        <v>7452</v>
      </c>
      <c r="B699" s="2">
        <v>45531</v>
      </c>
      <c r="C699" t="s">
        <v>10024</v>
      </c>
      <c r="D699" t="s">
        <v>10029</v>
      </c>
      <c r="E699" t="s">
        <v>10036</v>
      </c>
      <c r="F699">
        <v>1</v>
      </c>
      <c r="G699">
        <v>382.25</v>
      </c>
      <c r="H699">
        <v>252.98</v>
      </c>
      <c r="I699" t="s">
        <v>10040</v>
      </c>
      <c r="J699">
        <f>F699*G699</f>
        <v>382.25</v>
      </c>
      <c r="K699">
        <f>F699*H699</f>
        <v>252.98</v>
      </c>
      <c r="L699">
        <f>J699-K699</f>
        <v>129.27000000000001</v>
      </c>
      <c r="M699" s="5">
        <f>L699/J699</f>
        <v>0.33818181818181819</v>
      </c>
      <c r="N699" t="str">
        <f>IF(ISNA(VLOOKUP(A699,'Returns Data'!A:A,1,0)),"No","Yes")</f>
        <v>No</v>
      </c>
      <c r="O699" t="s">
        <v>10085</v>
      </c>
      <c r="P699" t="str">
        <f>IFERROR(VLOOKUP(A699,'Ratings Data'!A:C,3,0),"No Rating")</f>
        <v>No Rating</v>
      </c>
      <c r="Q699" t="s">
        <v>10058</v>
      </c>
      <c r="R699" s="5">
        <f t="shared" si="10"/>
        <v>-0.55610135637309555</v>
      </c>
    </row>
    <row r="700" spans="1:18" x14ac:dyDescent="0.3">
      <c r="A700" t="s">
        <v>7874</v>
      </c>
      <c r="B700" s="2">
        <v>45531</v>
      </c>
      <c r="C700" t="s">
        <v>10022</v>
      </c>
      <c r="D700" t="s">
        <v>10033</v>
      </c>
      <c r="E700" t="s">
        <v>10034</v>
      </c>
      <c r="F700">
        <v>4</v>
      </c>
      <c r="G700">
        <v>255.11</v>
      </c>
      <c r="H700">
        <v>169.87</v>
      </c>
      <c r="I700" t="s">
        <v>10040</v>
      </c>
      <c r="J700">
        <f>F700*G700</f>
        <v>1020.44</v>
      </c>
      <c r="K700">
        <f>F700*H700</f>
        <v>679.48</v>
      </c>
      <c r="L700">
        <f>J700-K700</f>
        <v>340.96000000000004</v>
      </c>
      <c r="M700" s="5">
        <f>L700/J700</f>
        <v>0.33413037513229588</v>
      </c>
      <c r="N700" t="str">
        <f>IF(ISNA(VLOOKUP(A700,'Returns Data'!A:A,1,0)),"No","Yes")</f>
        <v>No</v>
      </c>
      <c r="O700" t="s">
        <v>10085</v>
      </c>
      <c r="P700" t="str">
        <f>IFERROR(VLOOKUP(A700,'Ratings Data'!A:C,3,0),"No Rating")</f>
        <v>No Rating</v>
      </c>
      <c r="Q700" t="s">
        <v>10058</v>
      </c>
      <c r="R700" s="5">
        <f t="shared" si="10"/>
        <v>1.6695618051013736</v>
      </c>
    </row>
    <row r="701" spans="1:18" x14ac:dyDescent="0.3">
      <c r="A701" t="s">
        <v>8713</v>
      </c>
      <c r="B701" s="2">
        <v>45531</v>
      </c>
      <c r="C701" t="s">
        <v>10024</v>
      </c>
      <c r="D701" t="s">
        <v>10029</v>
      </c>
      <c r="E701" t="s">
        <v>10038</v>
      </c>
      <c r="F701">
        <v>10</v>
      </c>
      <c r="G701">
        <v>325.76</v>
      </c>
      <c r="H701">
        <v>247</v>
      </c>
      <c r="I701" t="s">
        <v>10039</v>
      </c>
      <c r="J701">
        <f>F701*G701</f>
        <v>3257.6</v>
      </c>
      <c r="K701">
        <f>F701*H701</f>
        <v>2470</v>
      </c>
      <c r="L701">
        <f>J701-K701</f>
        <v>787.59999999999991</v>
      </c>
      <c r="M701" s="5">
        <f>L701/J701</f>
        <v>0.24177308447937129</v>
      </c>
      <c r="N701" t="str">
        <f>IF(ISNA(VLOOKUP(A701,'Returns Data'!A:A,1,0)),"No","Yes")</f>
        <v>No</v>
      </c>
      <c r="O701" t="s">
        <v>10085</v>
      </c>
      <c r="P701" t="str">
        <f>IFERROR(VLOOKUP(A701,'Ratings Data'!A:C,3,0),"No Rating")</f>
        <v>No Rating</v>
      </c>
      <c r="Q701" t="s">
        <v>10058</v>
      </c>
      <c r="R701" s="5">
        <f t="shared" si="10"/>
        <v>2.1923483987299592</v>
      </c>
    </row>
    <row r="702" spans="1:18" x14ac:dyDescent="0.3">
      <c r="A702" t="s">
        <v>9043</v>
      </c>
      <c r="B702" s="2">
        <v>45531</v>
      </c>
      <c r="C702" t="s">
        <v>10020</v>
      </c>
      <c r="D702" t="s">
        <v>10030</v>
      </c>
      <c r="E702" t="s">
        <v>10034</v>
      </c>
      <c r="F702">
        <v>7</v>
      </c>
      <c r="G702">
        <v>198.22</v>
      </c>
      <c r="H702">
        <v>141.41</v>
      </c>
      <c r="I702" t="s">
        <v>10040</v>
      </c>
      <c r="J702">
        <f>F702*G702</f>
        <v>1387.54</v>
      </c>
      <c r="K702">
        <f>F702*H702</f>
        <v>989.87</v>
      </c>
      <c r="L702">
        <f>J702-K702</f>
        <v>397.66999999999996</v>
      </c>
      <c r="M702" s="5">
        <f>L702/J702</f>
        <v>0.28660074664514174</v>
      </c>
      <c r="N702" t="str">
        <f>IF(ISNA(VLOOKUP(A702,'Returns Data'!A:A,1,0)),"No","Yes")</f>
        <v>No</v>
      </c>
      <c r="O702" t="s">
        <v>10085</v>
      </c>
      <c r="P702" t="str">
        <f>IFERROR(VLOOKUP(A702,'Ratings Data'!A:C,3,0),"No Rating")</f>
        <v>No Rating</v>
      </c>
      <c r="Q702" t="s">
        <v>10058</v>
      </c>
      <c r="R702" s="5">
        <f t="shared" si="10"/>
        <v>-0.5740606581532417</v>
      </c>
    </row>
    <row r="703" spans="1:18" x14ac:dyDescent="0.3">
      <c r="A703" t="s">
        <v>9211</v>
      </c>
      <c r="B703" s="2">
        <v>45531</v>
      </c>
      <c r="C703" t="s">
        <v>10011</v>
      </c>
      <c r="D703" t="s">
        <v>10029</v>
      </c>
      <c r="E703" t="s">
        <v>10035</v>
      </c>
      <c r="F703">
        <v>19</v>
      </c>
      <c r="G703">
        <v>388.33</v>
      </c>
      <c r="H703">
        <v>292.37</v>
      </c>
      <c r="I703" t="s">
        <v>10039</v>
      </c>
      <c r="J703">
        <f>F703*G703</f>
        <v>7378.2699999999995</v>
      </c>
      <c r="K703">
        <f>F703*H703</f>
        <v>5555.03</v>
      </c>
      <c r="L703">
        <f>J703-K703</f>
        <v>1823.2399999999998</v>
      </c>
      <c r="M703" s="5">
        <f>L703/J703</f>
        <v>0.24710941724821672</v>
      </c>
      <c r="N703" t="str">
        <f>IF(ISNA(VLOOKUP(A703,'Returns Data'!A:A,1,0)),"No","Yes")</f>
        <v>No</v>
      </c>
      <c r="O703" t="s">
        <v>10085</v>
      </c>
      <c r="P703" t="str">
        <f>IFERROR(VLOOKUP(A703,'Ratings Data'!A:C,3,0),"No Rating")</f>
        <v>No Rating</v>
      </c>
      <c r="Q703" t="s">
        <v>10058</v>
      </c>
      <c r="R703" s="5">
        <f t="shared" si="10"/>
        <v>4.3175187742335357</v>
      </c>
    </row>
    <row r="704" spans="1:18" x14ac:dyDescent="0.3">
      <c r="A704" t="s">
        <v>9634</v>
      </c>
      <c r="B704" s="2">
        <v>45531</v>
      </c>
      <c r="C704" t="s">
        <v>10020</v>
      </c>
      <c r="D704" t="s">
        <v>10030</v>
      </c>
      <c r="E704" t="s">
        <v>10038</v>
      </c>
      <c r="F704">
        <v>5</v>
      </c>
      <c r="G704">
        <v>349.54</v>
      </c>
      <c r="H704">
        <v>246.51</v>
      </c>
      <c r="I704" t="s">
        <v>10039</v>
      </c>
      <c r="J704">
        <f>F704*G704</f>
        <v>1747.7</v>
      </c>
      <c r="K704">
        <f>F704*H704</f>
        <v>1232.55</v>
      </c>
      <c r="L704">
        <f>J704-K704</f>
        <v>515.15000000000009</v>
      </c>
      <c r="M704" s="5">
        <f>L704/J704</f>
        <v>0.29475882588544949</v>
      </c>
      <c r="N704" t="str">
        <f>IF(ISNA(VLOOKUP(A704,'Returns Data'!A:A,1,0)),"No","Yes")</f>
        <v>No</v>
      </c>
      <c r="O704" t="s">
        <v>10085</v>
      </c>
      <c r="P704" t="str">
        <f>IFERROR(VLOOKUP(A704,'Ratings Data'!A:C,3,0),"No Rating")</f>
        <v>No Rating</v>
      </c>
      <c r="Q704" t="s">
        <v>10058</v>
      </c>
      <c r="R704" s="5">
        <f t="shared" si="10"/>
        <v>-0.76312875511468137</v>
      </c>
    </row>
    <row r="705" spans="1:18" x14ac:dyDescent="0.3">
      <c r="A705" t="s">
        <v>535</v>
      </c>
      <c r="B705" s="2">
        <v>45532</v>
      </c>
      <c r="C705" t="s">
        <v>10023</v>
      </c>
      <c r="D705" t="s">
        <v>10033</v>
      </c>
      <c r="E705" t="s">
        <v>10037</v>
      </c>
      <c r="F705">
        <v>15</v>
      </c>
      <c r="G705">
        <v>299.83</v>
      </c>
      <c r="H705">
        <v>246.28</v>
      </c>
      <c r="I705" t="s">
        <v>10039</v>
      </c>
      <c r="J705">
        <f>F705*G705</f>
        <v>4497.45</v>
      </c>
      <c r="K705">
        <f>F705*H705</f>
        <v>3694.2</v>
      </c>
      <c r="L705">
        <f>J705-K705</f>
        <v>803.25</v>
      </c>
      <c r="M705" s="5">
        <f>L705/J705</f>
        <v>0.17860120735083215</v>
      </c>
      <c r="N705" t="str">
        <f>IF(ISNA(VLOOKUP(A705,'Returns Data'!A:A,1,0)),"No","Yes")</f>
        <v>No</v>
      </c>
      <c r="O705" t="s">
        <v>10085</v>
      </c>
      <c r="P705" t="str">
        <f>IFERROR(VLOOKUP(A705,'Ratings Data'!A:C,3,0),"No Rating")</f>
        <v>No Rating</v>
      </c>
      <c r="Q705" t="s">
        <v>10058</v>
      </c>
      <c r="R705" s="5">
        <f t="shared" si="10"/>
        <v>1.5733535503805001</v>
      </c>
    </row>
    <row r="706" spans="1:18" x14ac:dyDescent="0.3">
      <c r="A706" t="s">
        <v>968</v>
      </c>
      <c r="B706" s="2">
        <v>45532</v>
      </c>
      <c r="C706" t="s">
        <v>10009</v>
      </c>
      <c r="D706" t="s">
        <v>10029</v>
      </c>
      <c r="E706" t="s">
        <v>10037</v>
      </c>
      <c r="F706">
        <v>5</v>
      </c>
      <c r="G706">
        <v>485.06</v>
      </c>
      <c r="H706">
        <v>402</v>
      </c>
      <c r="I706" t="s">
        <v>10040</v>
      </c>
      <c r="J706">
        <f>F706*G706</f>
        <v>2425.3000000000002</v>
      </c>
      <c r="K706">
        <f>F706*H706</f>
        <v>2010</v>
      </c>
      <c r="L706">
        <f>J706-K706</f>
        <v>415.30000000000018</v>
      </c>
      <c r="M706" s="5">
        <f>L706/J706</f>
        <v>0.17123654805591068</v>
      </c>
      <c r="N706" t="str">
        <f>IF(ISNA(VLOOKUP(A706,'Returns Data'!A:A,1,0)),"No","Yes")</f>
        <v>No</v>
      </c>
      <c r="O706" t="s">
        <v>10085</v>
      </c>
      <c r="P706" t="str">
        <f>IFERROR(VLOOKUP(A706,'Ratings Data'!A:C,3,0),"No Rating")</f>
        <v>No Rating</v>
      </c>
      <c r="Q706" t="s">
        <v>10058</v>
      </c>
      <c r="R706" s="5">
        <f t="shared" si="10"/>
        <v>-0.46073886313355339</v>
      </c>
    </row>
    <row r="707" spans="1:18" x14ac:dyDescent="0.3">
      <c r="A707" t="s">
        <v>1565</v>
      </c>
      <c r="B707" s="2">
        <v>45532</v>
      </c>
      <c r="C707" t="s">
        <v>10009</v>
      </c>
      <c r="D707" t="s">
        <v>10029</v>
      </c>
      <c r="E707" t="s">
        <v>10034</v>
      </c>
      <c r="F707">
        <v>11</v>
      </c>
      <c r="G707">
        <v>449.03</v>
      </c>
      <c r="H707">
        <v>322.45</v>
      </c>
      <c r="I707" t="s">
        <v>10039</v>
      </c>
      <c r="J707">
        <f>F707*G707</f>
        <v>4939.33</v>
      </c>
      <c r="K707">
        <f>F707*H707</f>
        <v>3546.95</v>
      </c>
      <c r="L707">
        <f>J707-K707</f>
        <v>1392.38</v>
      </c>
      <c r="M707" s="5">
        <f>L707/J707</f>
        <v>0.28189653252566649</v>
      </c>
      <c r="N707" t="str">
        <f>IF(ISNA(VLOOKUP(A707,'Returns Data'!A:A,1,0)),"No","Yes")</f>
        <v>No</v>
      </c>
      <c r="O707" t="s">
        <v>10085</v>
      </c>
      <c r="P707">
        <f>IFERROR(VLOOKUP(A707,'Ratings Data'!A:C,3,0),"No Rating")</f>
        <v>4</v>
      </c>
      <c r="Q707" t="s">
        <v>10058</v>
      </c>
      <c r="R707" s="5">
        <f t="shared" si="10"/>
        <v>1.03658516472189</v>
      </c>
    </row>
    <row r="708" spans="1:18" x14ac:dyDescent="0.3">
      <c r="A708" t="s">
        <v>1673</v>
      </c>
      <c r="B708" s="2">
        <v>45532</v>
      </c>
      <c r="C708" t="s">
        <v>10024</v>
      </c>
      <c r="D708" t="s">
        <v>10029</v>
      </c>
      <c r="E708" t="s">
        <v>10035</v>
      </c>
      <c r="F708">
        <v>6</v>
      </c>
      <c r="G708">
        <v>398.89</v>
      </c>
      <c r="H708">
        <v>249.24</v>
      </c>
      <c r="I708" t="s">
        <v>10040</v>
      </c>
      <c r="J708">
        <f>F708*G708</f>
        <v>2393.34</v>
      </c>
      <c r="K708">
        <f>F708*H708</f>
        <v>1495.44</v>
      </c>
      <c r="L708">
        <f>J708-K708</f>
        <v>897.90000000000009</v>
      </c>
      <c r="M708" s="5">
        <f>L708/J708</f>
        <v>0.37516608588834016</v>
      </c>
      <c r="N708" t="str">
        <f>IF(ISNA(VLOOKUP(A708,'Returns Data'!A:A,1,0)),"No","Yes")</f>
        <v>No</v>
      </c>
      <c r="O708" t="s">
        <v>10085</v>
      </c>
      <c r="P708">
        <f>IFERROR(VLOOKUP(A708,'Ratings Data'!A:C,3,0),"No Rating")</f>
        <v>2</v>
      </c>
      <c r="Q708" t="s">
        <v>10058</v>
      </c>
      <c r="R708" s="5">
        <f t="shared" ref="R708:R771" si="11">(J708-J707)/J707</f>
        <v>-0.51545250064279968</v>
      </c>
    </row>
    <row r="709" spans="1:18" x14ac:dyDescent="0.3">
      <c r="A709" t="s">
        <v>2861</v>
      </c>
      <c r="B709" s="2">
        <v>45532</v>
      </c>
      <c r="C709" t="s">
        <v>10011</v>
      </c>
      <c r="D709" t="s">
        <v>10029</v>
      </c>
      <c r="E709" t="s">
        <v>10034</v>
      </c>
      <c r="F709">
        <v>14</v>
      </c>
      <c r="G709">
        <v>117.83</v>
      </c>
      <c r="H709">
        <v>90.02</v>
      </c>
      <c r="I709" t="s">
        <v>10039</v>
      </c>
      <c r="J709">
        <f>F709*G709</f>
        <v>1649.62</v>
      </c>
      <c r="K709">
        <f>F709*H709</f>
        <v>1260.28</v>
      </c>
      <c r="L709">
        <f>J709-K709</f>
        <v>389.33999999999992</v>
      </c>
      <c r="M709" s="5">
        <f>L709/J709</f>
        <v>0.23601799202240512</v>
      </c>
      <c r="N709" t="str">
        <f>IF(ISNA(VLOOKUP(A709,'Returns Data'!A:A,1,0)),"No","Yes")</f>
        <v>No</v>
      </c>
      <c r="O709" t="s">
        <v>10085</v>
      </c>
      <c r="P709" t="str">
        <f>IFERROR(VLOOKUP(A709,'Ratings Data'!A:C,3,0),"No Rating")</f>
        <v>No Rating</v>
      </c>
      <c r="Q709" t="s">
        <v>10058</v>
      </c>
      <c r="R709" s="5">
        <f t="shared" si="11"/>
        <v>-0.31074565251907382</v>
      </c>
    </row>
    <row r="710" spans="1:18" x14ac:dyDescent="0.3">
      <c r="A710" t="s">
        <v>3362</v>
      </c>
      <c r="B710" s="2">
        <v>45532</v>
      </c>
      <c r="C710" t="s">
        <v>10013</v>
      </c>
      <c r="D710" t="s">
        <v>10030</v>
      </c>
      <c r="E710" t="s">
        <v>10034</v>
      </c>
      <c r="F710">
        <v>16</v>
      </c>
      <c r="G710">
        <v>114.55</v>
      </c>
      <c r="H710">
        <v>100.81</v>
      </c>
      <c r="I710" t="s">
        <v>10039</v>
      </c>
      <c r="J710">
        <f>F710*G710</f>
        <v>1832.8</v>
      </c>
      <c r="K710">
        <f>F710*H710</f>
        <v>1612.96</v>
      </c>
      <c r="L710">
        <f>J710-K710</f>
        <v>219.83999999999992</v>
      </c>
      <c r="M710" s="5">
        <f>L710/J710</f>
        <v>0.11994762112614575</v>
      </c>
      <c r="N710" t="str">
        <f>IF(ISNA(VLOOKUP(A710,'Returns Data'!A:A,1,0)),"No","Yes")</f>
        <v>No</v>
      </c>
      <c r="O710" t="s">
        <v>10085</v>
      </c>
      <c r="P710" t="str">
        <f>IFERROR(VLOOKUP(A710,'Ratings Data'!A:C,3,0),"No Rating")</f>
        <v>No Rating</v>
      </c>
      <c r="Q710" t="s">
        <v>10058</v>
      </c>
      <c r="R710" s="5">
        <f t="shared" si="11"/>
        <v>0.11104375553157701</v>
      </c>
    </row>
    <row r="711" spans="1:18" x14ac:dyDescent="0.3">
      <c r="A711" t="s">
        <v>3384</v>
      </c>
      <c r="B711" s="2">
        <v>45532</v>
      </c>
      <c r="C711" t="s">
        <v>10022</v>
      </c>
      <c r="D711" t="s">
        <v>10033</v>
      </c>
      <c r="E711" t="s">
        <v>10034</v>
      </c>
      <c r="F711">
        <v>18</v>
      </c>
      <c r="G711">
        <v>410.53</v>
      </c>
      <c r="H711">
        <v>338.52</v>
      </c>
      <c r="I711" t="s">
        <v>10039</v>
      </c>
      <c r="J711">
        <f>F711*G711</f>
        <v>7389.5399999999991</v>
      </c>
      <c r="K711">
        <f>F711*H711</f>
        <v>6093.36</v>
      </c>
      <c r="L711">
        <f>J711-K711</f>
        <v>1296.1799999999994</v>
      </c>
      <c r="M711" s="5">
        <f>L711/J711</f>
        <v>0.17540740018999823</v>
      </c>
      <c r="N711" t="str">
        <f>IF(ISNA(VLOOKUP(A711,'Returns Data'!A:A,1,0)),"No","Yes")</f>
        <v>No</v>
      </c>
      <c r="O711" t="s">
        <v>10085</v>
      </c>
      <c r="P711" t="str">
        <f>IFERROR(VLOOKUP(A711,'Ratings Data'!A:C,3,0),"No Rating")</f>
        <v>No Rating</v>
      </c>
      <c r="Q711" t="s">
        <v>10058</v>
      </c>
      <c r="R711" s="5">
        <f t="shared" si="11"/>
        <v>3.0318310781318196</v>
      </c>
    </row>
    <row r="712" spans="1:18" x14ac:dyDescent="0.3">
      <c r="A712" t="s">
        <v>3392</v>
      </c>
      <c r="B712" s="2">
        <v>45532</v>
      </c>
      <c r="C712" t="s">
        <v>10020</v>
      </c>
      <c r="D712" t="s">
        <v>10030</v>
      </c>
      <c r="E712" t="s">
        <v>10037</v>
      </c>
      <c r="F712">
        <v>17</v>
      </c>
      <c r="G712">
        <v>442.42</v>
      </c>
      <c r="H712">
        <v>379.93</v>
      </c>
      <c r="I712" t="s">
        <v>10039</v>
      </c>
      <c r="J712">
        <f>F712*G712</f>
        <v>7521.14</v>
      </c>
      <c r="K712">
        <f>F712*H712</f>
        <v>6458.81</v>
      </c>
      <c r="L712">
        <f>J712-K712</f>
        <v>1062.33</v>
      </c>
      <c r="M712" s="5">
        <f>L712/J712</f>
        <v>0.1412458749604448</v>
      </c>
      <c r="N712" t="str">
        <f>IF(ISNA(VLOOKUP(A712,'Returns Data'!A:A,1,0)),"No","Yes")</f>
        <v>No</v>
      </c>
      <c r="O712" t="s">
        <v>10085</v>
      </c>
      <c r="P712" t="str">
        <f>IFERROR(VLOOKUP(A712,'Ratings Data'!A:C,3,0),"No Rating")</f>
        <v>No Rating</v>
      </c>
      <c r="Q712" t="s">
        <v>10058</v>
      </c>
      <c r="R712" s="5">
        <f t="shared" si="11"/>
        <v>1.780895698514404E-2</v>
      </c>
    </row>
    <row r="713" spans="1:18" x14ac:dyDescent="0.3">
      <c r="A713" t="s">
        <v>3762</v>
      </c>
      <c r="B713" s="2">
        <v>45532</v>
      </c>
      <c r="C713" t="s">
        <v>10025</v>
      </c>
      <c r="D713" t="s">
        <v>10033</v>
      </c>
      <c r="E713" t="s">
        <v>10035</v>
      </c>
      <c r="F713">
        <v>11</v>
      </c>
      <c r="G713">
        <v>14.3</v>
      </c>
      <c r="H713">
        <v>12.16</v>
      </c>
      <c r="I713" t="s">
        <v>10039</v>
      </c>
      <c r="J713">
        <f>F713*G713</f>
        <v>157.30000000000001</v>
      </c>
      <c r="K713">
        <f>F713*H713</f>
        <v>133.76</v>
      </c>
      <c r="L713">
        <f>J713-K713</f>
        <v>23.54000000000002</v>
      </c>
      <c r="M713" s="5">
        <f>L713/J713</f>
        <v>0.14965034965034976</v>
      </c>
      <c r="N713" t="str">
        <f>IF(ISNA(VLOOKUP(A713,'Returns Data'!A:A,1,0)),"No","Yes")</f>
        <v>No</v>
      </c>
      <c r="O713" t="s">
        <v>10085</v>
      </c>
      <c r="P713" t="str">
        <f>IFERROR(VLOOKUP(A713,'Ratings Data'!A:C,3,0),"No Rating")</f>
        <v>No Rating</v>
      </c>
      <c r="Q713" t="s">
        <v>10058</v>
      </c>
      <c r="R713" s="5">
        <f t="shared" si="11"/>
        <v>-0.9790856173399245</v>
      </c>
    </row>
    <row r="714" spans="1:18" x14ac:dyDescent="0.3">
      <c r="A714" t="s">
        <v>4194</v>
      </c>
      <c r="B714" s="2">
        <v>45532</v>
      </c>
      <c r="C714" t="s">
        <v>10019</v>
      </c>
      <c r="D714" t="s">
        <v>10031</v>
      </c>
      <c r="E714" t="s">
        <v>10036</v>
      </c>
      <c r="F714">
        <v>19</v>
      </c>
      <c r="G714">
        <v>479.37</v>
      </c>
      <c r="H714">
        <v>363.37</v>
      </c>
      <c r="I714" t="s">
        <v>10039</v>
      </c>
      <c r="J714">
        <f>F714*G714</f>
        <v>9108.0300000000007</v>
      </c>
      <c r="K714">
        <f>F714*H714</f>
        <v>6904.03</v>
      </c>
      <c r="L714">
        <f>J714-K714</f>
        <v>2204.0000000000009</v>
      </c>
      <c r="M714" s="5">
        <f>L714/J714</f>
        <v>0.24198427102238362</v>
      </c>
      <c r="N714" t="str">
        <f>IF(ISNA(VLOOKUP(A714,'Returns Data'!A:A,1,0)),"No","Yes")</f>
        <v>No</v>
      </c>
      <c r="O714" t="s">
        <v>10085</v>
      </c>
      <c r="P714" t="str">
        <f>IFERROR(VLOOKUP(A714,'Ratings Data'!A:C,3,0),"No Rating")</f>
        <v>No Rating</v>
      </c>
      <c r="Q714" t="s">
        <v>10058</v>
      </c>
      <c r="R714" s="5">
        <f t="shared" si="11"/>
        <v>56.902288620470443</v>
      </c>
    </row>
    <row r="715" spans="1:18" x14ac:dyDescent="0.3">
      <c r="A715" t="s">
        <v>4253</v>
      </c>
      <c r="B715" s="2">
        <v>45532</v>
      </c>
      <c r="C715" t="s">
        <v>10021</v>
      </c>
      <c r="D715" t="s">
        <v>10031</v>
      </c>
      <c r="E715" t="s">
        <v>10037</v>
      </c>
      <c r="F715">
        <v>10</v>
      </c>
      <c r="G715">
        <v>189.92</v>
      </c>
      <c r="H715">
        <v>131.71</v>
      </c>
      <c r="I715" t="s">
        <v>10040</v>
      </c>
      <c r="J715">
        <f>F715*G715</f>
        <v>1899.1999999999998</v>
      </c>
      <c r="K715">
        <f>F715*H715</f>
        <v>1317.1000000000001</v>
      </c>
      <c r="L715">
        <f>J715-K715</f>
        <v>582.09999999999968</v>
      </c>
      <c r="M715" s="5">
        <f>L715/J715</f>
        <v>0.30649747262005039</v>
      </c>
      <c r="N715" t="str">
        <f>IF(ISNA(VLOOKUP(A715,'Returns Data'!A:A,1,0)),"No","Yes")</f>
        <v>Yes</v>
      </c>
      <c r="O715" t="str">
        <f>IFERROR(VLOOKUP(A715,'Returns Data'!A:E,5,0),"No Returns")</f>
        <v>Wrong Product</v>
      </c>
      <c r="P715">
        <f>IFERROR(VLOOKUP(A715,'Ratings Data'!A:C,3,0),"No Rating")</f>
        <v>3</v>
      </c>
      <c r="Q715" t="s">
        <v>10058</v>
      </c>
      <c r="R715" s="5">
        <f t="shared" si="11"/>
        <v>-0.79148070438942342</v>
      </c>
    </row>
    <row r="716" spans="1:18" x14ac:dyDescent="0.3">
      <c r="A716" t="s">
        <v>4273</v>
      </c>
      <c r="B716" s="2">
        <v>45532</v>
      </c>
      <c r="C716" t="s">
        <v>10027</v>
      </c>
      <c r="D716" t="s">
        <v>10032</v>
      </c>
      <c r="E716" t="s">
        <v>10037</v>
      </c>
      <c r="F716">
        <v>6</v>
      </c>
      <c r="G716">
        <v>22.9</v>
      </c>
      <c r="H716">
        <v>15.18</v>
      </c>
      <c r="I716" t="s">
        <v>10040</v>
      </c>
      <c r="J716">
        <f>F716*G716</f>
        <v>137.39999999999998</v>
      </c>
      <c r="K716">
        <f>F716*H716</f>
        <v>91.08</v>
      </c>
      <c r="L716">
        <f>J716-K716</f>
        <v>46.319999999999979</v>
      </c>
      <c r="M716" s="5">
        <f>L716/J716</f>
        <v>0.33711790393013091</v>
      </c>
      <c r="N716" t="str">
        <f>IF(ISNA(VLOOKUP(A716,'Returns Data'!A:A,1,0)),"No","Yes")</f>
        <v>No</v>
      </c>
      <c r="O716" t="s">
        <v>10085</v>
      </c>
      <c r="P716" t="str">
        <f>IFERROR(VLOOKUP(A716,'Ratings Data'!A:C,3,0),"No Rating")</f>
        <v>No Rating</v>
      </c>
      <c r="Q716" t="s">
        <v>10058</v>
      </c>
      <c r="R716" s="5">
        <f t="shared" si="11"/>
        <v>-0.92765374894692498</v>
      </c>
    </row>
    <row r="717" spans="1:18" x14ac:dyDescent="0.3">
      <c r="A717" t="s">
        <v>4649</v>
      </c>
      <c r="B717" s="2">
        <v>45532</v>
      </c>
      <c r="C717" t="s">
        <v>10019</v>
      </c>
      <c r="D717" t="s">
        <v>10031</v>
      </c>
      <c r="E717" t="s">
        <v>10037</v>
      </c>
      <c r="F717">
        <v>18</v>
      </c>
      <c r="G717">
        <v>119.86</v>
      </c>
      <c r="H717">
        <v>101.11</v>
      </c>
      <c r="I717" t="s">
        <v>10040</v>
      </c>
      <c r="J717">
        <f>F717*G717</f>
        <v>2157.48</v>
      </c>
      <c r="K717">
        <f>F717*H717</f>
        <v>1819.98</v>
      </c>
      <c r="L717">
        <f>J717-K717</f>
        <v>337.5</v>
      </c>
      <c r="M717" s="5">
        <f>L717/J717</f>
        <v>0.15643250458868679</v>
      </c>
      <c r="N717" t="str">
        <f>IF(ISNA(VLOOKUP(A717,'Returns Data'!A:A,1,0)),"No","Yes")</f>
        <v>No</v>
      </c>
      <c r="O717" t="s">
        <v>10085</v>
      </c>
      <c r="P717" t="str">
        <f>IFERROR(VLOOKUP(A717,'Ratings Data'!A:C,3,0),"No Rating")</f>
        <v>No Rating</v>
      </c>
      <c r="Q717" t="s">
        <v>10058</v>
      </c>
      <c r="R717" s="5">
        <f t="shared" si="11"/>
        <v>14.702183406113539</v>
      </c>
    </row>
    <row r="718" spans="1:18" x14ac:dyDescent="0.3">
      <c r="A718" t="s">
        <v>5308</v>
      </c>
      <c r="B718" s="2">
        <v>45532</v>
      </c>
      <c r="C718" t="s">
        <v>10014</v>
      </c>
      <c r="D718" t="s">
        <v>10030</v>
      </c>
      <c r="E718" t="s">
        <v>10038</v>
      </c>
      <c r="F718">
        <v>19</v>
      </c>
      <c r="G718">
        <v>384.29</v>
      </c>
      <c r="H718">
        <v>331.21</v>
      </c>
      <c r="I718" t="s">
        <v>10039</v>
      </c>
      <c r="J718">
        <f>F718*G718</f>
        <v>7301.51</v>
      </c>
      <c r="K718">
        <f>F718*H718</f>
        <v>6292.99</v>
      </c>
      <c r="L718">
        <f>J718-K718</f>
        <v>1008.5200000000004</v>
      </c>
      <c r="M718" s="5">
        <f>L718/J718</f>
        <v>0.1381248536261678</v>
      </c>
      <c r="N718" t="str">
        <f>IF(ISNA(VLOOKUP(A718,'Returns Data'!A:A,1,0)),"No","Yes")</f>
        <v>No</v>
      </c>
      <c r="O718" t="s">
        <v>10085</v>
      </c>
      <c r="P718" t="str">
        <f>IFERROR(VLOOKUP(A718,'Ratings Data'!A:C,3,0),"No Rating")</f>
        <v>No Rating</v>
      </c>
      <c r="Q718" t="s">
        <v>10058</v>
      </c>
      <c r="R718" s="5">
        <f t="shared" si="11"/>
        <v>2.3842770269017559</v>
      </c>
    </row>
    <row r="719" spans="1:18" x14ac:dyDescent="0.3">
      <c r="A719" t="s">
        <v>5313</v>
      </c>
      <c r="B719" s="2">
        <v>45532</v>
      </c>
      <c r="C719" t="s">
        <v>10011</v>
      </c>
      <c r="D719" t="s">
        <v>10029</v>
      </c>
      <c r="E719" t="s">
        <v>10038</v>
      </c>
      <c r="F719">
        <v>11</v>
      </c>
      <c r="G719">
        <v>447.11</v>
      </c>
      <c r="H719">
        <v>279.73</v>
      </c>
      <c r="I719" t="s">
        <v>10039</v>
      </c>
      <c r="J719">
        <f>F719*G719</f>
        <v>4918.21</v>
      </c>
      <c r="K719">
        <f>F719*H719</f>
        <v>3077.03</v>
      </c>
      <c r="L719">
        <f>J719-K719</f>
        <v>1841.1799999999998</v>
      </c>
      <c r="M719" s="5">
        <f>L719/J719</f>
        <v>0.37435977723602687</v>
      </c>
      <c r="N719" t="str">
        <f>IF(ISNA(VLOOKUP(A719,'Returns Data'!A:A,1,0)),"No","Yes")</f>
        <v>No</v>
      </c>
      <c r="O719" t="s">
        <v>10085</v>
      </c>
      <c r="P719" t="str">
        <f>IFERROR(VLOOKUP(A719,'Ratings Data'!A:C,3,0),"No Rating")</f>
        <v>No Rating</v>
      </c>
      <c r="Q719" t="s">
        <v>10058</v>
      </c>
      <c r="R719" s="5">
        <f t="shared" si="11"/>
        <v>-0.32641193396982271</v>
      </c>
    </row>
    <row r="720" spans="1:18" x14ac:dyDescent="0.3">
      <c r="A720" t="s">
        <v>5936</v>
      </c>
      <c r="B720" s="2">
        <v>45532</v>
      </c>
      <c r="C720" t="s">
        <v>10022</v>
      </c>
      <c r="D720" t="s">
        <v>10033</v>
      </c>
      <c r="E720" t="s">
        <v>10034</v>
      </c>
      <c r="F720">
        <v>16</v>
      </c>
      <c r="G720">
        <v>141.21</v>
      </c>
      <c r="H720">
        <v>110.52</v>
      </c>
      <c r="I720" t="s">
        <v>10039</v>
      </c>
      <c r="J720">
        <f>F720*G720</f>
        <v>2259.36</v>
      </c>
      <c r="K720">
        <f>F720*H720</f>
        <v>1768.32</v>
      </c>
      <c r="L720">
        <f>J720-K720</f>
        <v>491.04000000000019</v>
      </c>
      <c r="M720" s="5">
        <f>L720/J720</f>
        <v>0.2173358827278522</v>
      </c>
      <c r="N720" t="str">
        <f>IF(ISNA(VLOOKUP(A720,'Returns Data'!A:A,1,0)),"No","Yes")</f>
        <v>No</v>
      </c>
      <c r="O720" t="s">
        <v>10085</v>
      </c>
      <c r="P720">
        <f>IFERROR(VLOOKUP(A720,'Ratings Data'!A:C,3,0),"No Rating")</f>
        <v>3</v>
      </c>
      <c r="Q720" t="s">
        <v>10058</v>
      </c>
      <c r="R720" s="5">
        <f t="shared" si="11"/>
        <v>-0.54061335323217186</v>
      </c>
    </row>
    <row r="721" spans="1:18" x14ac:dyDescent="0.3">
      <c r="A721" t="s">
        <v>6448</v>
      </c>
      <c r="B721" s="2">
        <v>45532</v>
      </c>
      <c r="C721" t="s">
        <v>10014</v>
      </c>
      <c r="D721" t="s">
        <v>10030</v>
      </c>
      <c r="E721" t="s">
        <v>10038</v>
      </c>
      <c r="F721">
        <v>7</v>
      </c>
      <c r="G721">
        <v>399.77</v>
      </c>
      <c r="H721">
        <v>347.33</v>
      </c>
      <c r="I721" t="s">
        <v>10039</v>
      </c>
      <c r="J721">
        <f>F721*G721</f>
        <v>2798.39</v>
      </c>
      <c r="K721">
        <f>F721*H721</f>
        <v>2431.31</v>
      </c>
      <c r="L721">
        <f>J721-K721</f>
        <v>367.07999999999993</v>
      </c>
      <c r="M721" s="5">
        <f>L721/J721</f>
        <v>0.13117542586987516</v>
      </c>
      <c r="N721" t="str">
        <f>IF(ISNA(VLOOKUP(A721,'Returns Data'!A:A,1,0)),"No","Yes")</f>
        <v>No</v>
      </c>
      <c r="O721" t="s">
        <v>10085</v>
      </c>
      <c r="P721" t="str">
        <f>IFERROR(VLOOKUP(A721,'Ratings Data'!A:C,3,0),"No Rating")</f>
        <v>No Rating</v>
      </c>
      <c r="Q721" t="s">
        <v>10058</v>
      </c>
      <c r="R721" s="5">
        <f t="shared" si="11"/>
        <v>0.23857641101904953</v>
      </c>
    </row>
    <row r="722" spans="1:18" x14ac:dyDescent="0.3">
      <c r="A722" t="s">
        <v>6641</v>
      </c>
      <c r="B722" s="2">
        <v>45532</v>
      </c>
      <c r="C722" t="s">
        <v>10012</v>
      </c>
      <c r="D722" t="s">
        <v>10030</v>
      </c>
      <c r="E722" t="s">
        <v>10038</v>
      </c>
      <c r="F722">
        <v>16</v>
      </c>
      <c r="G722">
        <v>336.17</v>
      </c>
      <c r="H722">
        <v>291.60000000000002</v>
      </c>
      <c r="I722" t="s">
        <v>10039</v>
      </c>
      <c r="J722">
        <f>F722*G722</f>
        <v>5378.72</v>
      </c>
      <c r="K722">
        <f>F722*H722</f>
        <v>4665.6000000000004</v>
      </c>
      <c r="L722">
        <f>J722-K722</f>
        <v>713.11999999999989</v>
      </c>
      <c r="M722" s="5">
        <f>L722/J722</f>
        <v>0.13258172948210725</v>
      </c>
      <c r="N722" t="str">
        <f>IF(ISNA(VLOOKUP(A722,'Returns Data'!A:A,1,0)),"No","Yes")</f>
        <v>No</v>
      </c>
      <c r="O722" t="s">
        <v>10085</v>
      </c>
      <c r="P722" t="str">
        <f>IFERROR(VLOOKUP(A722,'Ratings Data'!A:C,3,0),"No Rating")</f>
        <v>No Rating</v>
      </c>
      <c r="Q722" t="s">
        <v>10058</v>
      </c>
      <c r="R722" s="5">
        <f t="shared" si="11"/>
        <v>0.92207662262944068</v>
      </c>
    </row>
    <row r="723" spans="1:18" x14ac:dyDescent="0.3">
      <c r="A723" t="s">
        <v>7364</v>
      </c>
      <c r="B723" s="2">
        <v>45532</v>
      </c>
      <c r="C723" t="s">
        <v>10012</v>
      </c>
      <c r="D723" t="s">
        <v>10030</v>
      </c>
      <c r="E723" t="s">
        <v>10034</v>
      </c>
      <c r="F723">
        <v>14</v>
      </c>
      <c r="G723">
        <v>83.43</v>
      </c>
      <c r="H723">
        <v>60.69</v>
      </c>
      <c r="I723" t="s">
        <v>10039</v>
      </c>
      <c r="J723">
        <f>F723*G723</f>
        <v>1168.02</v>
      </c>
      <c r="K723">
        <f>F723*H723</f>
        <v>849.66</v>
      </c>
      <c r="L723">
        <f>J723-K723</f>
        <v>318.36</v>
      </c>
      <c r="M723" s="5">
        <f>L723/J723</f>
        <v>0.27256382596188422</v>
      </c>
      <c r="N723" t="str">
        <f>IF(ISNA(VLOOKUP(A723,'Returns Data'!A:A,1,0)),"No","Yes")</f>
        <v>No</v>
      </c>
      <c r="O723" t="s">
        <v>10085</v>
      </c>
      <c r="P723" t="str">
        <f>IFERROR(VLOOKUP(A723,'Ratings Data'!A:C,3,0),"No Rating")</f>
        <v>No Rating</v>
      </c>
      <c r="Q723" t="s">
        <v>10058</v>
      </c>
      <c r="R723" s="5">
        <f t="shared" si="11"/>
        <v>-0.78284424547104159</v>
      </c>
    </row>
    <row r="724" spans="1:18" x14ac:dyDescent="0.3">
      <c r="A724" t="s">
        <v>8256</v>
      </c>
      <c r="B724" s="2">
        <v>45532</v>
      </c>
      <c r="C724" t="s">
        <v>10009</v>
      </c>
      <c r="D724" t="s">
        <v>10029</v>
      </c>
      <c r="E724" t="s">
        <v>10034</v>
      </c>
      <c r="F724">
        <v>12</v>
      </c>
      <c r="G724">
        <v>318.58999999999997</v>
      </c>
      <c r="H724">
        <v>275.19</v>
      </c>
      <c r="I724" t="s">
        <v>10039</v>
      </c>
      <c r="J724">
        <f>F724*G724</f>
        <v>3823.08</v>
      </c>
      <c r="K724">
        <f>F724*H724</f>
        <v>3302.2799999999997</v>
      </c>
      <c r="L724">
        <f>J724-K724</f>
        <v>520.80000000000018</v>
      </c>
      <c r="M724" s="5">
        <f>L724/J724</f>
        <v>0.13622524247465401</v>
      </c>
      <c r="N724" t="str">
        <f>IF(ISNA(VLOOKUP(A724,'Returns Data'!A:A,1,0)),"No","Yes")</f>
        <v>No</v>
      </c>
      <c r="O724" t="s">
        <v>10085</v>
      </c>
      <c r="P724" t="str">
        <f>IFERROR(VLOOKUP(A724,'Ratings Data'!A:C,3,0),"No Rating")</f>
        <v>No Rating</v>
      </c>
      <c r="Q724" t="s">
        <v>10058</v>
      </c>
      <c r="R724" s="5">
        <f t="shared" si="11"/>
        <v>2.27312888477937</v>
      </c>
    </row>
    <row r="725" spans="1:18" x14ac:dyDescent="0.3">
      <c r="A725" t="s">
        <v>8399</v>
      </c>
      <c r="B725" s="2">
        <v>45532</v>
      </c>
      <c r="C725" t="s">
        <v>10021</v>
      </c>
      <c r="D725" t="s">
        <v>10031</v>
      </c>
      <c r="E725" t="s">
        <v>10034</v>
      </c>
      <c r="F725">
        <v>11</v>
      </c>
      <c r="G725">
        <v>243</v>
      </c>
      <c r="H725">
        <v>172.42</v>
      </c>
      <c r="I725" t="s">
        <v>10039</v>
      </c>
      <c r="J725">
        <f>F725*G725</f>
        <v>2673</v>
      </c>
      <c r="K725">
        <f>F725*H725</f>
        <v>1896.62</v>
      </c>
      <c r="L725">
        <f>J725-K725</f>
        <v>776.38000000000011</v>
      </c>
      <c r="M725" s="5">
        <f>L725/J725</f>
        <v>0.2904526748971194</v>
      </c>
      <c r="N725" t="str">
        <f>IF(ISNA(VLOOKUP(A725,'Returns Data'!A:A,1,0)),"No","Yes")</f>
        <v>No</v>
      </c>
      <c r="O725" t="s">
        <v>10085</v>
      </c>
      <c r="P725" t="str">
        <f>IFERROR(VLOOKUP(A725,'Ratings Data'!A:C,3,0),"No Rating")</f>
        <v>No Rating</v>
      </c>
      <c r="Q725" t="s">
        <v>10058</v>
      </c>
      <c r="R725" s="5">
        <f t="shared" si="11"/>
        <v>-0.30082551241407451</v>
      </c>
    </row>
    <row r="726" spans="1:18" x14ac:dyDescent="0.3">
      <c r="A726" t="s">
        <v>8482</v>
      </c>
      <c r="B726" s="2">
        <v>45532</v>
      </c>
      <c r="C726" t="s">
        <v>10023</v>
      </c>
      <c r="D726" t="s">
        <v>10033</v>
      </c>
      <c r="E726" t="s">
        <v>10034</v>
      </c>
      <c r="F726">
        <v>18</v>
      </c>
      <c r="G726">
        <v>27.59</v>
      </c>
      <c r="H726">
        <v>21.2</v>
      </c>
      <c r="I726" t="s">
        <v>10040</v>
      </c>
      <c r="J726">
        <f>F726*G726</f>
        <v>496.62</v>
      </c>
      <c r="K726">
        <f>F726*H726</f>
        <v>381.59999999999997</v>
      </c>
      <c r="L726">
        <f>J726-K726</f>
        <v>115.02000000000004</v>
      </c>
      <c r="M726" s="5">
        <f>L726/J726</f>
        <v>0.23160565422254448</v>
      </c>
      <c r="N726" t="str">
        <f>IF(ISNA(VLOOKUP(A726,'Returns Data'!A:A,1,0)),"No","Yes")</f>
        <v>No</v>
      </c>
      <c r="O726" t="s">
        <v>10085</v>
      </c>
      <c r="P726" t="str">
        <f>IFERROR(VLOOKUP(A726,'Ratings Data'!A:C,3,0),"No Rating")</f>
        <v>No Rating</v>
      </c>
      <c r="Q726" t="s">
        <v>10058</v>
      </c>
      <c r="R726" s="5">
        <f t="shared" si="11"/>
        <v>-0.81420875420875427</v>
      </c>
    </row>
    <row r="727" spans="1:18" x14ac:dyDescent="0.3">
      <c r="A727" t="s">
        <v>8748</v>
      </c>
      <c r="B727" s="2">
        <v>45532</v>
      </c>
      <c r="C727" t="s">
        <v>10017</v>
      </c>
      <c r="D727" t="s">
        <v>10032</v>
      </c>
      <c r="E727" t="s">
        <v>10036</v>
      </c>
      <c r="F727">
        <v>18</v>
      </c>
      <c r="G727">
        <v>99.61</v>
      </c>
      <c r="H727">
        <v>61</v>
      </c>
      <c r="I727" t="s">
        <v>10040</v>
      </c>
      <c r="J727">
        <f>F727*G727</f>
        <v>1792.98</v>
      </c>
      <c r="K727">
        <f>F727*H727</f>
        <v>1098</v>
      </c>
      <c r="L727">
        <f>J727-K727</f>
        <v>694.98</v>
      </c>
      <c r="M727" s="5">
        <f>L727/J727</f>
        <v>0.3876116855737376</v>
      </c>
      <c r="N727" t="str">
        <f>IF(ISNA(VLOOKUP(A727,'Returns Data'!A:A,1,0)),"No","Yes")</f>
        <v>No</v>
      </c>
      <c r="O727" t="s">
        <v>10085</v>
      </c>
      <c r="P727" t="str">
        <f>IFERROR(VLOOKUP(A727,'Ratings Data'!A:C,3,0),"No Rating")</f>
        <v>No Rating</v>
      </c>
      <c r="Q727" t="s">
        <v>10058</v>
      </c>
      <c r="R727" s="5">
        <f t="shared" si="11"/>
        <v>2.6103660746647339</v>
      </c>
    </row>
    <row r="728" spans="1:18" x14ac:dyDescent="0.3">
      <c r="A728" t="s">
        <v>8848</v>
      </c>
      <c r="B728" s="2">
        <v>45532</v>
      </c>
      <c r="C728" t="s">
        <v>10018</v>
      </c>
      <c r="D728" t="s">
        <v>10033</v>
      </c>
      <c r="E728" t="s">
        <v>10034</v>
      </c>
      <c r="F728">
        <v>10</v>
      </c>
      <c r="G728">
        <v>312.77999999999997</v>
      </c>
      <c r="H728">
        <v>191.01</v>
      </c>
      <c r="I728" t="s">
        <v>10039</v>
      </c>
      <c r="J728">
        <f>F728*G728</f>
        <v>3127.7999999999997</v>
      </c>
      <c r="K728">
        <f>F728*H728</f>
        <v>1910.1</v>
      </c>
      <c r="L728">
        <f>J728-K728</f>
        <v>1217.6999999999998</v>
      </c>
      <c r="M728" s="5">
        <f>L728/J728</f>
        <v>0.38931517360445039</v>
      </c>
      <c r="N728" t="str">
        <f>IF(ISNA(VLOOKUP(A728,'Returns Data'!A:A,1,0)),"No","Yes")</f>
        <v>No</v>
      </c>
      <c r="O728" t="s">
        <v>10085</v>
      </c>
      <c r="P728" t="str">
        <f>IFERROR(VLOOKUP(A728,'Ratings Data'!A:C,3,0),"No Rating")</f>
        <v>No Rating</v>
      </c>
      <c r="Q728" t="s">
        <v>10058</v>
      </c>
      <c r="R728" s="5">
        <f t="shared" si="11"/>
        <v>0.74447010005688841</v>
      </c>
    </row>
    <row r="729" spans="1:18" x14ac:dyDescent="0.3">
      <c r="A729" t="s">
        <v>9131</v>
      </c>
      <c r="B729" s="2">
        <v>45532</v>
      </c>
      <c r="C729" t="s">
        <v>10023</v>
      </c>
      <c r="D729" t="s">
        <v>10033</v>
      </c>
      <c r="E729" t="s">
        <v>10034</v>
      </c>
      <c r="F729">
        <v>1</v>
      </c>
      <c r="G729">
        <v>141.44</v>
      </c>
      <c r="H729">
        <v>95.17</v>
      </c>
      <c r="I729" t="s">
        <v>10040</v>
      </c>
      <c r="J729">
        <f>F729*G729</f>
        <v>141.44</v>
      </c>
      <c r="K729">
        <f>F729*H729</f>
        <v>95.17</v>
      </c>
      <c r="L729">
        <f>J729-K729</f>
        <v>46.269999999999996</v>
      </c>
      <c r="M729" s="5">
        <f>L729/J729</f>
        <v>0.32713518099547512</v>
      </c>
      <c r="N729" t="str">
        <f>IF(ISNA(VLOOKUP(A729,'Returns Data'!A:A,1,0)),"No","Yes")</f>
        <v>No</v>
      </c>
      <c r="O729" t="s">
        <v>10085</v>
      </c>
      <c r="P729" t="str">
        <f>IFERROR(VLOOKUP(A729,'Ratings Data'!A:C,3,0),"No Rating")</f>
        <v>No Rating</v>
      </c>
      <c r="Q729" t="s">
        <v>10058</v>
      </c>
      <c r="R729" s="5">
        <f t="shared" si="11"/>
        <v>-0.95477971737323353</v>
      </c>
    </row>
    <row r="730" spans="1:18" x14ac:dyDescent="0.3">
      <c r="A730" t="s">
        <v>9391</v>
      </c>
      <c r="B730" s="2">
        <v>45532</v>
      </c>
      <c r="C730" t="s">
        <v>10023</v>
      </c>
      <c r="D730" t="s">
        <v>10033</v>
      </c>
      <c r="E730" t="s">
        <v>10036</v>
      </c>
      <c r="F730">
        <v>17</v>
      </c>
      <c r="G730">
        <v>229.16</v>
      </c>
      <c r="H730">
        <v>191.03</v>
      </c>
      <c r="I730" t="s">
        <v>10039</v>
      </c>
      <c r="J730">
        <f>F730*G730</f>
        <v>3895.72</v>
      </c>
      <c r="K730">
        <f>F730*H730</f>
        <v>3247.51</v>
      </c>
      <c r="L730">
        <f>J730-K730</f>
        <v>648.20999999999958</v>
      </c>
      <c r="M730" s="5">
        <f>L730/J730</f>
        <v>0.16639029499039962</v>
      </c>
      <c r="N730" t="str">
        <f>IF(ISNA(VLOOKUP(A730,'Returns Data'!A:A,1,0)),"No","Yes")</f>
        <v>No</v>
      </c>
      <c r="O730" t="s">
        <v>10085</v>
      </c>
      <c r="P730" t="str">
        <f>IFERROR(VLOOKUP(A730,'Ratings Data'!A:C,3,0),"No Rating")</f>
        <v>No Rating</v>
      </c>
      <c r="Q730" t="s">
        <v>10058</v>
      </c>
      <c r="R730" s="5">
        <f t="shared" si="11"/>
        <v>26.54326923076923</v>
      </c>
    </row>
    <row r="731" spans="1:18" x14ac:dyDescent="0.3">
      <c r="A731" t="s">
        <v>9816</v>
      </c>
      <c r="B731" s="2">
        <v>45532</v>
      </c>
      <c r="C731" t="s">
        <v>10024</v>
      </c>
      <c r="D731" t="s">
        <v>10029</v>
      </c>
      <c r="E731" t="s">
        <v>10038</v>
      </c>
      <c r="F731">
        <v>17</v>
      </c>
      <c r="G731">
        <v>86.46</v>
      </c>
      <c r="H731">
        <v>57.14</v>
      </c>
      <c r="I731" t="s">
        <v>10040</v>
      </c>
      <c r="J731">
        <f>F731*G731</f>
        <v>1469.82</v>
      </c>
      <c r="K731">
        <f>F731*H731</f>
        <v>971.38</v>
      </c>
      <c r="L731">
        <f>J731-K731</f>
        <v>498.43999999999994</v>
      </c>
      <c r="M731" s="5">
        <f>L731/J731</f>
        <v>0.33911635438352994</v>
      </c>
      <c r="N731" t="str">
        <f>IF(ISNA(VLOOKUP(A731,'Returns Data'!A:A,1,0)),"No","Yes")</f>
        <v>No</v>
      </c>
      <c r="O731" t="s">
        <v>10085</v>
      </c>
      <c r="P731" t="str">
        <f>IFERROR(VLOOKUP(A731,'Ratings Data'!A:C,3,0),"No Rating")</f>
        <v>No Rating</v>
      </c>
      <c r="Q731" t="s">
        <v>10058</v>
      </c>
      <c r="R731" s="5">
        <f t="shared" si="11"/>
        <v>-0.62270902426252395</v>
      </c>
    </row>
    <row r="732" spans="1:18" x14ac:dyDescent="0.3">
      <c r="A732" t="s">
        <v>10</v>
      </c>
      <c r="B732" s="2">
        <v>45533</v>
      </c>
      <c r="C732" t="s">
        <v>10010</v>
      </c>
      <c r="D732" t="s">
        <v>10029</v>
      </c>
      <c r="E732" t="s">
        <v>10035</v>
      </c>
      <c r="F732">
        <v>2</v>
      </c>
      <c r="G732">
        <v>390.28</v>
      </c>
      <c r="H732">
        <v>283.63</v>
      </c>
      <c r="I732" t="s">
        <v>10039</v>
      </c>
      <c r="J732">
        <f>F732*G732</f>
        <v>780.56</v>
      </c>
      <c r="K732">
        <f>F732*H732</f>
        <v>567.26</v>
      </c>
      <c r="L732">
        <f>J732-K732</f>
        <v>213.29999999999995</v>
      </c>
      <c r="M732" s="5">
        <f>L732/J732</f>
        <v>0.2732653479553141</v>
      </c>
      <c r="N732" t="str">
        <f>IF(ISNA(VLOOKUP(A732,'Returns Data'!A:A,1,0)),"No","Yes")</f>
        <v>No</v>
      </c>
      <c r="O732" t="s">
        <v>10085</v>
      </c>
      <c r="P732" t="str">
        <f>IFERROR(VLOOKUP(A732,'Ratings Data'!A:C,3,0),"No Rating")</f>
        <v>No Rating</v>
      </c>
      <c r="Q732" t="s">
        <v>10058</v>
      </c>
      <c r="R732" s="5">
        <f t="shared" si="11"/>
        <v>-0.46894177518335578</v>
      </c>
    </row>
    <row r="733" spans="1:18" x14ac:dyDescent="0.3">
      <c r="A733" t="s">
        <v>965</v>
      </c>
      <c r="B733" s="2">
        <v>45533</v>
      </c>
      <c r="C733" t="s">
        <v>10027</v>
      </c>
      <c r="D733" t="s">
        <v>10032</v>
      </c>
      <c r="E733" t="s">
        <v>10036</v>
      </c>
      <c r="F733">
        <v>11</v>
      </c>
      <c r="G733">
        <v>134.18</v>
      </c>
      <c r="H733">
        <v>109.16</v>
      </c>
      <c r="I733" t="s">
        <v>10040</v>
      </c>
      <c r="J733">
        <f>F733*G733</f>
        <v>1475.98</v>
      </c>
      <c r="K733">
        <f>F733*H733</f>
        <v>1200.76</v>
      </c>
      <c r="L733">
        <f>J733-K733</f>
        <v>275.22000000000003</v>
      </c>
      <c r="M733" s="5">
        <f>L733/J733</f>
        <v>0.18646594127291699</v>
      </c>
      <c r="N733" t="str">
        <f>IF(ISNA(VLOOKUP(A733,'Returns Data'!A:A,1,0)),"No","Yes")</f>
        <v>No</v>
      </c>
      <c r="O733" t="s">
        <v>10085</v>
      </c>
      <c r="P733" t="str">
        <f>IFERROR(VLOOKUP(A733,'Ratings Data'!A:C,3,0),"No Rating")</f>
        <v>No Rating</v>
      </c>
      <c r="Q733" t="s">
        <v>10058</v>
      </c>
      <c r="R733" s="5">
        <f t="shared" si="11"/>
        <v>0.89092446448703511</v>
      </c>
    </row>
    <row r="734" spans="1:18" x14ac:dyDescent="0.3">
      <c r="A734" t="s">
        <v>1453</v>
      </c>
      <c r="B734" s="2">
        <v>45533</v>
      </c>
      <c r="C734" t="s">
        <v>10027</v>
      </c>
      <c r="D734" t="s">
        <v>10032</v>
      </c>
      <c r="E734" t="s">
        <v>10035</v>
      </c>
      <c r="F734">
        <v>6</v>
      </c>
      <c r="G734">
        <v>443.52</v>
      </c>
      <c r="H734">
        <v>301.86</v>
      </c>
      <c r="I734" t="s">
        <v>10040</v>
      </c>
      <c r="J734">
        <f>F734*G734</f>
        <v>2661.12</v>
      </c>
      <c r="K734">
        <f>F734*H734</f>
        <v>1811.16</v>
      </c>
      <c r="L734">
        <f>J734-K734</f>
        <v>849.95999999999981</v>
      </c>
      <c r="M734" s="5">
        <f>L734/J734</f>
        <v>0.3193993506493506</v>
      </c>
      <c r="N734" t="str">
        <f>IF(ISNA(VLOOKUP(A734,'Returns Data'!A:A,1,0)),"No","Yes")</f>
        <v>No</v>
      </c>
      <c r="O734" t="s">
        <v>10085</v>
      </c>
      <c r="P734" t="str">
        <f>IFERROR(VLOOKUP(A734,'Ratings Data'!A:C,3,0),"No Rating")</f>
        <v>No Rating</v>
      </c>
      <c r="Q734" t="s">
        <v>10058</v>
      </c>
      <c r="R734" s="5">
        <f t="shared" si="11"/>
        <v>0.80295125950216117</v>
      </c>
    </row>
    <row r="735" spans="1:18" x14ac:dyDescent="0.3">
      <c r="A735" t="s">
        <v>1963</v>
      </c>
      <c r="B735" s="2">
        <v>45533</v>
      </c>
      <c r="C735" t="s">
        <v>10025</v>
      </c>
      <c r="D735" t="s">
        <v>10033</v>
      </c>
      <c r="E735" t="s">
        <v>10037</v>
      </c>
      <c r="F735">
        <v>14</v>
      </c>
      <c r="G735">
        <v>498.32</v>
      </c>
      <c r="H735">
        <v>433.53</v>
      </c>
      <c r="I735" t="s">
        <v>10040</v>
      </c>
      <c r="J735">
        <f>F735*G735</f>
        <v>6976.48</v>
      </c>
      <c r="K735">
        <f>F735*H735</f>
        <v>6069.42</v>
      </c>
      <c r="L735">
        <f>J735-K735</f>
        <v>907.05999999999949</v>
      </c>
      <c r="M735" s="5">
        <f>L735/J735</f>
        <v>0.13001685663830465</v>
      </c>
      <c r="N735" t="str">
        <f>IF(ISNA(VLOOKUP(A735,'Returns Data'!A:A,1,0)),"No","Yes")</f>
        <v>No</v>
      </c>
      <c r="O735" t="s">
        <v>10085</v>
      </c>
      <c r="P735" t="str">
        <f>IFERROR(VLOOKUP(A735,'Ratings Data'!A:C,3,0),"No Rating")</f>
        <v>No Rating</v>
      </c>
      <c r="Q735" t="s">
        <v>10058</v>
      </c>
      <c r="R735" s="5">
        <f t="shared" si="11"/>
        <v>1.6216329966329965</v>
      </c>
    </row>
    <row r="736" spans="1:18" x14ac:dyDescent="0.3">
      <c r="A736" t="s">
        <v>2004</v>
      </c>
      <c r="B736" s="2">
        <v>45533</v>
      </c>
      <c r="C736" t="s">
        <v>10010</v>
      </c>
      <c r="D736" t="s">
        <v>10029</v>
      </c>
      <c r="E736" t="s">
        <v>10034</v>
      </c>
      <c r="F736">
        <v>16</v>
      </c>
      <c r="G736">
        <v>46.22</v>
      </c>
      <c r="H736">
        <v>34</v>
      </c>
      <c r="I736" t="s">
        <v>10040</v>
      </c>
      <c r="J736">
        <f>F736*G736</f>
        <v>739.52</v>
      </c>
      <c r="K736">
        <f>F736*H736</f>
        <v>544</v>
      </c>
      <c r="L736">
        <f>J736-K736</f>
        <v>195.51999999999998</v>
      </c>
      <c r="M736" s="5">
        <f>L736/J736</f>
        <v>0.26438771094764169</v>
      </c>
      <c r="N736" t="str">
        <f>IF(ISNA(VLOOKUP(A736,'Returns Data'!A:A,1,0)),"No","Yes")</f>
        <v>No</v>
      </c>
      <c r="O736" t="s">
        <v>10085</v>
      </c>
      <c r="P736" t="str">
        <f>IFERROR(VLOOKUP(A736,'Ratings Data'!A:C,3,0),"No Rating")</f>
        <v>No Rating</v>
      </c>
      <c r="Q736" t="s">
        <v>10058</v>
      </c>
      <c r="R736" s="5">
        <f t="shared" si="11"/>
        <v>-0.89399811939545437</v>
      </c>
    </row>
    <row r="737" spans="1:18" x14ac:dyDescent="0.3">
      <c r="A737" t="s">
        <v>2108</v>
      </c>
      <c r="B737" s="2">
        <v>45533</v>
      </c>
      <c r="C737" t="s">
        <v>10014</v>
      </c>
      <c r="D737" t="s">
        <v>10030</v>
      </c>
      <c r="E737" t="s">
        <v>10036</v>
      </c>
      <c r="F737">
        <v>4</v>
      </c>
      <c r="G737">
        <v>113.14</v>
      </c>
      <c r="H737">
        <v>72.22</v>
      </c>
      <c r="I737" t="s">
        <v>10040</v>
      </c>
      <c r="J737">
        <f>F737*G737</f>
        <v>452.56</v>
      </c>
      <c r="K737">
        <f>F737*H737</f>
        <v>288.88</v>
      </c>
      <c r="L737">
        <f>J737-K737</f>
        <v>163.68</v>
      </c>
      <c r="M737" s="5">
        <f>L737/J737</f>
        <v>0.36167579989393672</v>
      </c>
      <c r="N737" t="str">
        <f>IF(ISNA(VLOOKUP(A737,'Returns Data'!A:A,1,0)),"No","Yes")</f>
        <v>No</v>
      </c>
      <c r="O737" t="s">
        <v>10085</v>
      </c>
      <c r="P737" t="str">
        <f>IFERROR(VLOOKUP(A737,'Ratings Data'!A:C,3,0),"No Rating")</f>
        <v>No Rating</v>
      </c>
      <c r="Q737" t="s">
        <v>10058</v>
      </c>
      <c r="R737" s="5">
        <f t="shared" si="11"/>
        <v>-0.38803548247511899</v>
      </c>
    </row>
    <row r="738" spans="1:18" x14ac:dyDescent="0.3">
      <c r="A738" t="s">
        <v>3722</v>
      </c>
      <c r="B738" s="2">
        <v>45533</v>
      </c>
      <c r="C738" t="s">
        <v>10010</v>
      </c>
      <c r="D738" t="s">
        <v>10029</v>
      </c>
      <c r="E738" t="s">
        <v>10035</v>
      </c>
      <c r="F738">
        <v>11</v>
      </c>
      <c r="G738">
        <v>169.05</v>
      </c>
      <c r="H738">
        <v>146.61000000000001</v>
      </c>
      <c r="I738" t="s">
        <v>10040</v>
      </c>
      <c r="J738">
        <f>F738*G738</f>
        <v>1859.5500000000002</v>
      </c>
      <c r="K738">
        <f>F738*H738</f>
        <v>1612.71</v>
      </c>
      <c r="L738">
        <f>J738-K738</f>
        <v>246.84000000000015</v>
      </c>
      <c r="M738" s="5">
        <f>L738/J738</f>
        <v>0.13274179236912162</v>
      </c>
      <c r="N738" t="str">
        <f>IF(ISNA(VLOOKUP(A738,'Returns Data'!A:A,1,0)),"No","Yes")</f>
        <v>No</v>
      </c>
      <c r="O738" t="s">
        <v>10085</v>
      </c>
      <c r="P738" t="str">
        <f>IFERROR(VLOOKUP(A738,'Ratings Data'!A:C,3,0),"No Rating")</f>
        <v>No Rating</v>
      </c>
      <c r="Q738" t="s">
        <v>10058</v>
      </c>
      <c r="R738" s="5">
        <f t="shared" si="11"/>
        <v>3.1089579282305113</v>
      </c>
    </row>
    <row r="739" spans="1:18" x14ac:dyDescent="0.3">
      <c r="A739" t="s">
        <v>5107</v>
      </c>
      <c r="B739" s="2">
        <v>45533</v>
      </c>
      <c r="C739" t="s">
        <v>10011</v>
      </c>
      <c r="D739" t="s">
        <v>10029</v>
      </c>
      <c r="E739" t="s">
        <v>10034</v>
      </c>
      <c r="F739">
        <v>14</v>
      </c>
      <c r="G739">
        <v>217.42</v>
      </c>
      <c r="H739">
        <v>147.28</v>
      </c>
      <c r="I739" t="s">
        <v>10040</v>
      </c>
      <c r="J739">
        <f>F739*G739</f>
        <v>3043.8799999999997</v>
      </c>
      <c r="K739">
        <f>F739*H739</f>
        <v>2061.92</v>
      </c>
      <c r="L739">
        <f>J739-K739</f>
        <v>981.95999999999958</v>
      </c>
      <c r="M739" s="5">
        <f>L739/J739</f>
        <v>0.32260141661300701</v>
      </c>
      <c r="N739" t="str">
        <f>IF(ISNA(VLOOKUP(A739,'Returns Data'!A:A,1,0)),"No","Yes")</f>
        <v>No</v>
      </c>
      <c r="O739" t="s">
        <v>10085</v>
      </c>
      <c r="P739" t="str">
        <f>IFERROR(VLOOKUP(A739,'Ratings Data'!A:C,3,0),"No Rating")</f>
        <v>No Rating</v>
      </c>
      <c r="Q739" t="s">
        <v>10058</v>
      </c>
      <c r="R739" s="5">
        <f t="shared" si="11"/>
        <v>0.63689064558629738</v>
      </c>
    </row>
    <row r="740" spans="1:18" x14ac:dyDescent="0.3">
      <c r="A740" t="s">
        <v>5493</v>
      </c>
      <c r="B740" s="2">
        <v>45533</v>
      </c>
      <c r="C740" t="s">
        <v>10011</v>
      </c>
      <c r="D740" t="s">
        <v>10029</v>
      </c>
      <c r="E740" t="s">
        <v>10034</v>
      </c>
      <c r="F740">
        <v>7</v>
      </c>
      <c r="G740">
        <v>140.94</v>
      </c>
      <c r="H740">
        <v>112.73</v>
      </c>
      <c r="I740" t="s">
        <v>10039</v>
      </c>
      <c r="J740">
        <f>F740*G740</f>
        <v>986.57999999999993</v>
      </c>
      <c r="K740">
        <f>F740*H740</f>
        <v>789.11</v>
      </c>
      <c r="L740">
        <f>J740-K740</f>
        <v>197.46999999999991</v>
      </c>
      <c r="M740" s="5">
        <f>L740/J740</f>
        <v>0.20015609479211005</v>
      </c>
      <c r="N740" t="str">
        <f>IF(ISNA(VLOOKUP(A740,'Returns Data'!A:A,1,0)),"No","Yes")</f>
        <v>No</v>
      </c>
      <c r="O740" t="s">
        <v>10085</v>
      </c>
      <c r="P740">
        <f>IFERROR(VLOOKUP(A740,'Ratings Data'!A:C,3,0),"No Rating")</f>
        <v>4</v>
      </c>
      <c r="Q740" t="s">
        <v>10058</v>
      </c>
      <c r="R740" s="5">
        <f t="shared" si="11"/>
        <v>-0.67588078373654681</v>
      </c>
    </row>
    <row r="741" spans="1:18" x14ac:dyDescent="0.3">
      <c r="A741" t="s">
        <v>5807</v>
      </c>
      <c r="B741" s="2">
        <v>45533</v>
      </c>
      <c r="C741" t="s">
        <v>10010</v>
      </c>
      <c r="D741" t="s">
        <v>10029</v>
      </c>
      <c r="E741" t="s">
        <v>10036</v>
      </c>
      <c r="F741">
        <v>19</v>
      </c>
      <c r="G741">
        <v>212.97</v>
      </c>
      <c r="H741">
        <v>152.76</v>
      </c>
      <c r="I741" t="s">
        <v>10039</v>
      </c>
      <c r="J741">
        <f>F741*G741</f>
        <v>4046.43</v>
      </c>
      <c r="K741">
        <f>F741*H741</f>
        <v>2902.4399999999996</v>
      </c>
      <c r="L741">
        <f>J741-K741</f>
        <v>1143.9900000000002</v>
      </c>
      <c r="M741" s="5">
        <f>L741/J741</f>
        <v>0.28271587547541915</v>
      </c>
      <c r="N741" t="str">
        <f>IF(ISNA(VLOOKUP(A741,'Returns Data'!A:A,1,0)),"No","Yes")</f>
        <v>No</v>
      </c>
      <c r="O741" t="s">
        <v>10085</v>
      </c>
      <c r="P741" t="str">
        <f>IFERROR(VLOOKUP(A741,'Ratings Data'!A:C,3,0),"No Rating")</f>
        <v>No Rating</v>
      </c>
      <c r="Q741" t="s">
        <v>10058</v>
      </c>
      <c r="R741" s="5">
        <f t="shared" si="11"/>
        <v>3.1014717508970384</v>
      </c>
    </row>
    <row r="742" spans="1:18" x14ac:dyDescent="0.3">
      <c r="A742" t="s">
        <v>5822</v>
      </c>
      <c r="B742" s="2">
        <v>45533</v>
      </c>
      <c r="C742" t="s">
        <v>10009</v>
      </c>
      <c r="D742" t="s">
        <v>10029</v>
      </c>
      <c r="E742" t="s">
        <v>10036</v>
      </c>
      <c r="F742">
        <v>2</v>
      </c>
      <c r="G742">
        <v>310.16000000000003</v>
      </c>
      <c r="H742">
        <v>213.66</v>
      </c>
      <c r="I742" t="s">
        <v>10039</v>
      </c>
      <c r="J742">
        <f>F742*G742</f>
        <v>620.32000000000005</v>
      </c>
      <c r="K742">
        <f>F742*H742</f>
        <v>427.32</v>
      </c>
      <c r="L742">
        <f>J742-K742</f>
        <v>193.00000000000006</v>
      </c>
      <c r="M742" s="5">
        <f>L742/J742</f>
        <v>0.3111297394892959</v>
      </c>
      <c r="N742" t="str">
        <f>IF(ISNA(VLOOKUP(A742,'Returns Data'!A:A,1,0)),"No","Yes")</f>
        <v>No</v>
      </c>
      <c r="O742" t="s">
        <v>10085</v>
      </c>
      <c r="P742" t="str">
        <f>IFERROR(VLOOKUP(A742,'Ratings Data'!A:C,3,0),"No Rating")</f>
        <v>No Rating</v>
      </c>
      <c r="Q742" t="s">
        <v>10058</v>
      </c>
      <c r="R742" s="5">
        <f t="shared" si="11"/>
        <v>-0.8466994362932263</v>
      </c>
    </row>
    <row r="743" spans="1:18" x14ac:dyDescent="0.3">
      <c r="A743" t="s">
        <v>5912</v>
      </c>
      <c r="B743" s="2">
        <v>45533</v>
      </c>
      <c r="C743" t="s">
        <v>10012</v>
      </c>
      <c r="D743" t="s">
        <v>10030</v>
      </c>
      <c r="E743" t="s">
        <v>10038</v>
      </c>
      <c r="F743">
        <v>14</v>
      </c>
      <c r="G743">
        <v>51.97</v>
      </c>
      <c r="H743">
        <v>41.85</v>
      </c>
      <c r="I743" t="s">
        <v>10039</v>
      </c>
      <c r="J743">
        <f>F743*G743</f>
        <v>727.57999999999993</v>
      </c>
      <c r="K743">
        <f>F743*H743</f>
        <v>585.9</v>
      </c>
      <c r="L743">
        <f>J743-K743</f>
        <v>141.67999999999995</v>
      </c>
      <c r="M743" s="5">
        <f>L743/J743</f>
        <v>0.19472772753511636</v>
      </c>
      <c r="N743" t="str">
        <f>IF(ISNA(VLOOKUP(A743,'Returns Data'!A:A,1,0)),"No","Yes")</f>
        <v>No</v>
      </c>
      <c r="O743" t="s">
        <v>10085</v>
      </c>
      <c r="P743" t="str">
        <f>IFERROR(VLOOKUP(A743,'Ratings Data'!A:C,3,0),"No Rating")</f>
        <v>No Rating</v>
      </c>
      <c r="Q743" t="s">
        <v>10058</v>
      </c>
      <c r="R743" s="5">
        <f t="shared" si="11"/>
        <v>0.17291075573897322</v>
      </c>
    </row>
    <row r="744" spans="1:18" x14ac:dyDescent="0.3">
      <c r="A744" t="s">
        <v>6143</v>
      </c>
      <c r="B744" s="2">
        <v>45533</v>
      </c>
      <c r="C744" t="s">
        <v>10010</v>
      </c>
      <c r="D744" t="s">
        <v>10029</v>
      </c>
      <c r="E744" t="s">
        <v>10035</v>
      </c>
      <c r="F744">
        <v>17</v>
      </c>
      <c r="G744">
        <v>451.34</v>
      </c>
      <c r="H744">
        <v>302.91000000000003</v>
      </c>
      <c r="I744" t="s">
        <v>10040</v>
      </c>
      <c r="J744">
        <f>F744*G744</f>
        <v>7672.78</v>
      </c>
      <c r="K744">
        <f>F744*H744</f>
        <v>5149.47</v>
      </c>
      <c r="L744">
        <f>J744-K744</f>
        <v>2523.3099999999995</v>
      </c>
      <c r="M744" s="5">
        <f>L744/J744</f>
        <v>0.32886515708778297</v>
      </c>
      <c r="N744" t="str">
        <f>IF(ISNA(VLOOKUP(A744,'Returns Data'!A:A,1,0)),"No","Yes")</f>
        <v>No</v>
      </c>
      <c r="O744" t="s">
        <v>10085</v>
      </c>
      <c r="P744" t="str">
        <f>IFERROR(VLOOKUP(A744,'Ratings Data'!A:C,3,0),"No Rating")</f>
        <v>No Rating</v>
      </c>
      <c r="Q744" t="s">
        <v>10058</v>
      </c>
      <c r="R744" s="5">
        <f t="shared" si="11"/>
        <v>9.5456169768272918</v>
      </c>
    </row>
    <row r="745" spans="1:18" x14ac:dyDescent="0.3">
      <c r="A745" t="s">
        <v>6360</v>
      </c>
      <c r="B745" s="2">
        <v>45533</v>
      </c>
      <c r="C745" t="s">
        <v>10009</v>
      </c>
      <c r="D745" t="s">
        <v>10029</v>
      </c>
      <c r="E745" t="s">
        <v>10037</v>
      </c>
      <c r="F745">
        <v>11</v>
      </c>
      <c r="G745">
        <v>136.24</v>
      </c>
      <c r="H745">
        <v>103.35</v>
      </c>
      <c r="I745" t="s">
        <v>10039</v>
      </c>
      <c r="J745">
        <f>F745*G745</f>
        <v>1498.64</v>
      </c>
      <c r="K745">
        <f>F745*H745</f>
        <v>1136.8499999999999</v>
      </c>
      <c r="L745">
        <f>J745-K745</f>
        <v>361.79000000000019</v>
      </c>
      <c r="M745" s="5">
        <f>L745/J745</f>
        <v>0.24141221374045813</v>
      </c>
      <c r="N745" t="str">
        <f>IF(ISNA(VLOOKUP(A745,'Returns Data'!A:A,1,0)),"No","Yes")</f>
        <v>No</v>
      </c>
      <c r="O745" t="s">
        <v>10085</v>
      </c>
      <c r="P745" t="str">
        <f>IFERROR(VLOOKUP(A745,'Ratings Data'!A:C,3,0),"No Rating")</f>
        <v>No Rating</v>
      </c>
      <c r="Q745" t="s">
        <v>10058</v>
      </c>
      <c r="R745" s="5">
        <f t="shared" si="11"/>
        <v>-0.8046809630929076</v>
      </c>
    </row>
    <row r="746" spans="1:18" x14ac:dyDescent="0.3">
      <c r="A746" t="s">
        <v>6709</v>
      </c>
      <c r="B746" s="2">
        <v>45533</v>
      </c>
      <c r="C746" t="s">
        <v>10024</v>
      </c>
      <c r="D746" t="s">
        <v>10029</v>
      </c>
      <c r="E746" t="s">
        <v>10037</v>
      </c>
      <c r="F746">
        <v>20</v>
      </c>
      <c r="G746">
        <v>434.26</v>
      </c>
      <c r="H746">
        <v>350.05</v>
      </c>
      <c r="I746" t="s">
        <v>10040</v>
      </c>
      <c r="J746">
        <f>F746*G746</f>
        <v>8685.2000000000007</v>
      </c>
      <c r="K746">
        <f>F746*H746</f>
        <v>7001</v>
      </c>
      <c r="L746">
        <f>J746-K746</f>
        <v>1684.2000000000007</v>
      </c>
      <c r="M746" s="5">
        <f>L746/J746</f>
        <v>0.19391608713673844</v>
      </c>
      <c r="N746" t="str">
        <f>IF(ISNA(VLOOKUP(A746,'Returns Data'!A:A,1,0)),"No","Yes")</f>
        <v>No</v>
      </c>
      <c r="O746" t="s">
        <v>10085</v>
      </c>
      <c r="P746">
        <f>IFERROR(VLOOKUP(A746,'Ratings Data'!A:C,3,0),"No Rating")</f>
        <v>3</v>
      </c>
      <c r="Q746" t="s">
        <v>10058</v>
      </c>
      <c r="R746" s="5">
        <f t="shared" si="11"/>
        <v>4.7953878182885816</v>
      </c>
    </row>
    <row r="747" spans="1:18" x14ac:dyDescent="0.3">
      <c r="A747" t="s">
        <v>7985</v>
      </c>
      <c r="B747" s="2">
        <v>45533</v>
      </c>
      <c r="C747" t="s">
        <v>10009</v>
      </c>
      <c r="D747" t="s">
        <v>10029</v>
      </c>
      <c r="E747" t="s">
        <v>10038</v>
      </c>
      <c r="F747">
        <v>3</v>
      </c>
      <c r="G747">
        <v>39.75</v>
      </c>
      <c r="H747">
        <v>27.56</v>
      </c>
      <c r="I747" t="s">
        <v>10039</v>
      </c>
      <c r="J747">
        <f>F747*G747</f>
        <v>119.25</v>
      </c>
      <c r="K747">
        <f>F747*H747</f>
        <v>82.679999999999993</v>
      </c>
      <c r="L747">
        <f>J747-K747</f>
        <v>36.570000000000007</v>
      </c>
      <c r="M747" s="5">
        <f>L747/J747</f>
        <v>0.30666666666666675</v>
      </c>
      <c r="N747" t="str">
        <f>IF(ISNA(VLOOKUP(A747,'Returns Data'!A:A,1,0)),"No","Yes")</f>
        <v>No</v>
      </c>
      <c r="O747" t="s">
        <v>10085</v>
      </c>
      <c r="P747" t="str">
        <f>IFERROR(VLOOKUP(A747,'Ratings Data'!A:C,3,0),"No Rating")</f>
        <v>No Rating</v>
      </c>
      <c r="Q747" t="s">
        <v>10058</v>
      </c>
      <c r="R747" s="5">
        <f t="shared" si="11"/>
        <v>-0.98626974623497443</v>
      </c>
    </row>
    <row r="748" spans="1:18" x14ac:dyDescent="0.3">
      <c r="A748" t="s">
        <v>9571</v>
      </c>
      <c r="B748" s="2">
        <v>45533</v>
      </c>
      <c r="C748" t="s">
        <v>10019</v>
      </c>
      <c r="D748" t="s">
        <v>10031</v>
      </c>
      <c r="E748" t="s">
        <v>10037</v>
      </c>
      <c r="F748">
        <v>3</v>
      </c>
      <c r="G748">
        <v>323.37</v>
      </c>
      <c r="H748">
        <v>270.94</v>
      </c>
      <c r="I748" t="s">
        <v>10039</v>
      </c>
      <c r="J748">
        <f>F748*G748</f>
        <v>970.11</v>
      </c>
      <c r="K748">
        <f>F748*H748</f>
        <v>812.81999999999994</v>
      </c>
      <c r="L748">
        <f>J748-K748</f>
        <v>157.29000000000008</v>
      </c>
      <c r="M748" s="5">
        <f>L748/J748</f>
        <v>0.16213625258991257</v>
      </c>
      <c r="N748" t="str">
        <f>IF(ISNA(VLOOKUP(A748,'Returns Data'!A:A,1,0)),"No","Yes")</f>
        <v>No</v>
      </c>
      <c r="O748" t="s">
        <v>10085</v>
      </c>
      <c r="P748" t="str">
        <f>IFERROR(VLOOKUP(A748,'Ratings Data'!A:C,3,0),"No Rating")</f>
        <v>No Rating</v>
      </c>
      <c r="Q748" t="s">
        <v>10058</v>
      </c>
      <c r="R748" s="5">
        <f t="shared" si="11"/>
        <v>7.1350943396226416</v>
      </c>
    </row>
    <row r="749" spans="1:18" x14ac:dyDescent="0.3">
      <c r="A749" t="s">
        <v>9596</v>
      </c>
      <c r="B749" s="2">
        <v>45533</v>
      </c>
      <c r="C749" t="s">
        <v>10024</v>
      </c>
      <c r="D749" t="s">
        <v>10029</v>
      </c>
      <c r="E749" t="s">
        <v>10038</v>
      </c>
      <c r="F749">
        <v>18</v>
      </c>
      <c r="G749">
        <v>454.81</v>
      </c>
      <c r="H749">
        <v>319.61</v>
      </c>
      <c r="I749" t="s">
        <v>10040</v>
      </c>
      <c r="J749">
        <f>F749*G749</f>
        <v>8186.58</v>
      </c>
      <c r="K749">
        <f>F749*H749</f>
        <v>5752.9800000000005</v>
      </c>
      <c r="L749">
        <f>J749-K749</f>
        <v>2433.5999999999995</v>
      </c>
      <c r="M749" s="5">
        <f>L749/J749</f>
        <v>0.29726699061146405</v>
      </c>
      <c r="N749" t="str">
        <f>IF(ISNA(VLOOKUP(A749,'Returns Data'!A:A,1,0)),"No","Yes")</f>
        <v>No</v>
      </c>
      <c r="O749" t="s">
        <v>10085</v>
      </c>
      <c r="P749" t="str">
        <f>IFERROR(VLOOKUP(A749,'Ratings Data'!A:C,3,0),"No Rating")</f>
        <v>No Rating</v>
      </c>
      <c r="Q749" t="s">
        <v>10058</v>
      </c>
      <c r="R749" s="5">
        <f t="shared" si="11"/>
        <v>7.4388162167176919</v>
      </c>
    </row>
    <row r="750" spans="1:18" x14ac:dyDescent="0.3">
      <c r="A750" t="s">
        <v>9623</v>
      </c>
      <c r="B750" s="2">
        <v>45533</v>
      </c>
      <c r="C750" t="s">
        <v>10020</v>
      </c>
      <c r="D750" t="s">
        <v>10030</v>
      </c>
      <c r="E750" t="s">
        <v>10038</v>
      </c>
      <c r="F750">
        <v>13</v>
      </c>
      <c r="G750">
        <v>148.94999999999999</v>
      </c>
      <c r="H750">
        <v>101.71</v>
      </c>
      <c r="I750" t="s">
        <v>10039</v>
      </c>
      <c r="J750">
        <f>F750*G750</f>
        <v>1936.35</v>
      </c>
      <c r="K750">
        <f>F750*H750</f>
        <v>1322.23</v>
      </c>
      <c r="L750">
        <f>J750-K750</f>
        <v>614.11999999999989</v>
      </c>
      <c r="M750" s="5">
        <f>L750/J750</f>
        <v>0.31715340718361862</v>
      </c>
      <c r="N750" t="str">
        <f>IF(ISNA(VLOOKUP(A750,'Returns Data'!A:A,1,0)),"No","Yes")</f>
        <v>No</v>
      </c>
      <c r="O750" t="s">
        <v>10085</v>
      </c>
      <c r="P750" t="str">
        <f>IFERROR(VLOOKUP(A750,'Ratings Data'!A:C,3,0),"No Rating")</f>
        <v>No Rating</v>
      </c>
      <c r="Q750" t="s">
        <v>10058</v>
      </c>
      <c r="R750" s="5">
        <f t="shared" si="11"/>
        <v>-0.76347265891251292</v>
      </c>
    </row>
    <row r="751" spans="1:18" x14ac:dyDescent="0.3">
      <c r="A751" t="s">
        <v>9996</v>
      </c>
      <c r="B751" s="2">
        <v>45533</v>
      </c>
      <c r="C751" t="s">
        <v>10028</v>
      </c>
      <c r="D751" t="s">
        <v>10032</v>
      </c>
      <c r="E751" t="s">
        <v>10036</v>
      </c>
      <c r="F751">
        <v>13</v>
      </c>
      <c r="G751">
        <v>327.31</v>
      </c>
      <c r="H751">
        <v>233.04</v>
      </c>
      <c r="I751" t="s">
        <v>10040</v>
      </c>
      <c r="J751">
        <f>F751*G751</f>
        <v>4255.03</v>
      </c>
      <c r="K751">
        <f>F751*H751</f>
        <v>3029.52</v>
      </c>
      <c r="L751">
        <f>J751-K751</f>
        <v>1225.5099999999998</v>
      </c>
      <c r="M751" s="5">
        <f>L751/J751</f>
        <v>0.28801442057987836</v>
      </c>
      <c r="N751" t="str">
        <f>IF(ISNA(VLOOKUP(A751,'Returns Data'!A:A,1,0)),"No","Yes")</f>
        <v>No</v>
      </c>
      <c r="O751" t="s">
        <v>10085</v>
      </c>
      <c r="P751" t="str">
        <f>IFERROR(VLOOKUP(A751,'Ratings Data'!A:C,3,0),"No Rating")</f>
        <v>No Rating</v>
      </c>
      <c r="Q751" t="s">
        <v>10058</v>
      </c>
      <c r="R751" s="5">
        <f t="shared" si="11"/>
        <v>1.1974488083249413</v>
      </c>
    </row>
    <row r="752" spans="1:18" x14ac:dyDescent="0.3">
      <c r="A752" t="s">
        <v>10008</v>
      </c>
      <c r="B752" s="2">
        <v>45533</v>
      </c>
      <c r="C752" t="s">
        <v>10019</v>
      </c>
      <c r="D752" t="s">
        <v>10031</v>
      </c>
      <c r="E752" t="s">
        <v>10036</v>
      </c>
      <c r="F752">
        <v>14</v>
      </c>
      <c r="G752">
        <v>144.79</v>
      </c>
      <c r="H752">
        <v>121.57</v>
      </c>
      <c r="I752" t="s">
        <v>10040</v>
      </c>
      <c r="J752">
        <f>F752*G752</f>
        <v>2027.06</v>
      </c>
      <c r="K752">
        <f>F752*H752</f>
        <v>1701.98</v>
      </c>
      <c r="L752">
        <f>J752-K752</f>
        <v>325.07999999999993</v>
      </c>
      <c r="M752" s="5">
        <f>L752/J752</f>
        <v>0.16037019131155464</v>
      </c>
      <c r="N752" t="str">
        <f>IF(ISNA(VLOOKUP(A752,'Returns Data'!A:A,1,0)),"No","Yes")</f>
        <v>No</v>
      </c>
      <c r="O752" t="s">
        <v>10085</v>
      </c>
      <c r="P752">
        <f>IFERROR(VLOOKUP(A752,'Ratings Data'!A:C,3,0),"No Rating")</f>
        <v>3</v>
      </c>
      <c r="Q752" t="s">
        <v>10058</v>
      </c>
      <c r="R752" s="5">
        <f t="shared" si="11"/>
        <v>-0.52360852919955914</v>
      </c>
    </row>
    <row r="753" spans="1:18" x14ac:dyDescent="0.3">
      <c r="A753" t="s">
        <v>66</v>
      </c>
      <c r="B753" s="2">
        <v>45534</v>
      </c>
      <c r="C753" t="s">
        <v>10025</v>
      </c>
      <c r="D753" t="s">
        <v>10033</v>
      </c>
      <c r="E753" t="s">
        <v>10034</v>
      </c>
      <c r="F753">
        <v>4</v>
      </c>
      <c r="G753">
        <v>267.63</v>
      </c>
      <c r="H753">
        <v>170.84</v>
      </c>
      <c r="I753" t="s">
        <v>10040</v>
      </c>
      <c r="J753">
        <f>F753*G753</f>
        <v>1070.52</v>
      </c>
      <c r="K753">
        <f>F753*H753</f>
        <v>683.36</v>
      </c>
      <c r="L753">
        <f>J753-K753</f>
        <v>387.15999999999997</v>
      </c>
      <c r="M753" s="5">
        <f>L753/J753</f>
        <v>0.36165601763628891</v>
      </c>
      <c r="N753" t="str">
        <f>IF(ISNA(VLOOKUP(A753,'Returns Data'!A:A,1,0)),"No","Yes")</f>
        <v>No</v>
      </c>
      <c r="O753" t="s">
        <v>10085</v>
      </c>
      <c r="P753" t="str">
        <f>IFERROR(VLOOKUP(A753,'Ratings Data'!A:C,3,0),"No Rating")</f>
        <v>No Rating</v>
      </c>
      <c r="Q753" t="s">
        <v>10058</v>
      </c>
      <c r="R753" s="5">
        <f t="shared" si="11"/>
        <v>-0.47188539066431184</v>
      </c>
    </row>
    <row r="754" spans="1:18" x14ac:dyDescent="0.3">
      <c r="A754" t="s">
        <v>483</v>
      </c>
      <c r="B754" s="2">
        <v>45534</v>
      </c>
      <c r="C754" t="s">
        <v>10012</v>
      </c>
      <c r="D754" t="s">
        <v>10030</v>
      </c>
      <c r="E754" t="s">
        <v>10034</v>
      </c>
      <c r="F754">
        <v>17</v>
      </c>
      <c r="G754">
        <v>41.39</v>
      </c>
      <c r="H754">
        <v>31.93</v>
      </c>
      <c r="I754" t="s">
        <v>10039</v>
      </c>
      <c r="J754">
        <f>F754*G754</f>
        <v>703.63</v>
      </c>
      <c r="K754">
        <f>F754*H754</f>
        <v>542.80999999999995</v>
      </c>
      <c r="L754">
        <f>J754-K754</f>
        <v>160.82000000000005</v>
      </c>
      <c r="M754" s="5">
        <f>L754/J754</f>
        <v>0.22855762261415807</v>
      </c>
      <c r="N754" t="str">
        <f>IF(ISNA(VLOOKUP(A754,'Returns Data'!A:A,1,0)),"No","Yes")</f>
        <v>No</v>
      </c>
      <c r="O754" t="s">
        <v>10085</v>
      </c>
      <c r="P754" t="str">
        <f>IFERROR(VLOOKUP(A754,'Ratings Data'!A:C,3,0),"No Rating")</f>
        <v>No Rating</v>
      </c>
      <c r="Q754" t="s">
        <v>10058</v>
      </c>
      <c r="R754" s="5">
        <f t="shared" si="11"/>
        <v>-0.34272129432425363</v>
      </c>
    </row>
    <row r="755" spans="1:18" x14ac:dyDescent="0.3">
      <c r="A755" t="s">
        <v>1850</v>
      </c>
      <c r="B755" s="2">
        <v>45534</v>
      </c>
      <c r="C755" t="s">
        <v>10011</v>
      </c>
      <c r="D755" t="s">
        <v>10029</v>
      </c>
      <c r="E755" t="s">
        <v>10034</v>
      </c>
      <c r="F755">
        <v>2</v>
      </c>
      <c r="G755">
        <v>284.27</v>
      </c>
      <c r="H755">
        <v>208.72</v>
      </c>
      <c r="I755" t="s">
        <v>10039</v>
      </c>
      <c r="J755">
        <f>F755*G755</f>
        <v>568.54</v>
      </c>
      <c r="K755">
        <f>F755*H755</f>
        <v>417.44</v>
      </c>
      <c r="L755">
        <f>J755-K755</f>
        <v>151.09999999999997</v>
      </c>
      <c r="M755" s="5">
        <f>L755/J755</f>
        <v>0.26576845956309136</v>
      </c>
      <c r="N755" t="str">
        <f>IF(ISNA(VLOOKUP(A755,'Returns Data'!A:A,1,0)),"No","Yes")</f>
        <v>No</v>
      </c>
      <c r="O755" t="s">
        <v>10085</v>
      </c>
      <c r="P755" t="str">
        <f>IFERROR(VLOOKUP(A755,'Ratings Data'!A:C,3,0),"No Rating")</f>
        <v>No Rating</v>
      </c>
      <c r="Q755" t="s">
        <v>10058</v>
      </c>
      <c r="R755" s="5">
        <f t="shared" si="11"/>
        <v>-0.19199010843767325</v>
      </c>
    </row>
    <row r="756" spans="1:18" x14ac:dyDescent="0.3">
      <c r="A756" t="s">
        <v>1922</v>
      </c>
      <c r="B756" s="2">
        <v>45534</v>
      </c>
      <c r="C756" t="s">
        <v>10012</v>
      </c>
      <c r="D756" t="s">
        <v>10030</v>
      </c>
      <c r="E756" t="s">
        <v>10037</v>
      </c>
      <c r="F756">
        <v>2</v>
      </c>
      <c r="G756">
        <v>153.01</v>
      </c>
      <c r="H756">
        <v>106.09</v>
      </c>
      <c r="I756" t="s">
        <v>10039</v>
      </c>
      <c r="J756">
        <f>F756*G756</f>
        <v>306.02</v>
      </c>
      <c r="K756">
        <f>F756*H756</f>
        <v>212.18</v>
      </c>
      <c r="L756">
        <f>J756-K756</f>
        <v>93.839999999999975</v>
      </c>
      <c r="M756" s="5">
        <f>L756/J756</f>
        <v>0.30664662440363366</v>
      </c>
      <c r="N756" t="str">
        <f>IF(ISNA(VLOOKUP(A756,'Returns Data'!A:A,1,0)),"No","Yes")</f>
        <v>No</v>
      </c>
      <c r="O756" t="s">
        <v>10085</v>
      </c>
      <c r="P756" t="str">
        <f>IFERROR(VLOOKUP(A756,'Ratings Data'!A:C,3,0),"No Rating")</f>
        <v>No Rating</v>
      </c>
      <c r="Q756" t="s">
        <v>10058</v>
      </c>
      <c r="R756" s="5">
        <f t="shared" si="11"/>
        <v>-0.46174411650895275</v>
      </c>
    </row>
    <row r="757" spans="1:18" x14ac:dyDescent="0.3">
      <c r="A757" t="s">
        <v>2028</v>
      </c>
      <c r="B757" s="2">
        <v>45534</v>
      </c>
      <c r="C757" t="s">
        <v>10021</v>
      </c>
      <c r="D757" t="s">
        <v>10031</v>
      </c>
      <c r="E757" t="s">
        <v>10037</v>
      </c>
      <c r="F757">
        <v>11</v>
      </c>
      <c r="G757">
        <v>172.25</v>
      </c>
      <c r="H757">
        <v>142.07</v>
      </c>
      <c r="I757" t="s">
        <v>10039</v>
      </c>
      <c r="J757">
        <f>F757*G757</f>
        <v>1894.75</v>
      </c>
      <c r="K757">
        <f>F757*H757</f>
        <v>1562.77</v>
      </c>
      <c r="L757">
        <f>J757-K757</f>
        <v>331.98</v>
      </c>
      <c r="M757" s="5">
        <f>L757/J757</f>
        <v>0.17521044992743107</v>
      </c>
      <c r="N757" t="str">
        <f>IF(ISNA(VLOOKUP(A757,'Returns Data'!A:A,1,0)),"No","Yes")</f>
        <v>No</v>
      </c>
      <c r="O757" t="s">
        <v>10085</v>
      </c>
      <c r="P757" t="str">
        <f>IFERROR(VLOOKUP(A757,'Ratings Data'!A:C,3,0),"No Rating")</f>
        <v>No Rating</v>
      </c>
      <c r="Q757" t="s">
        <v>10058</v>
      </c>
      <c r="R757" s="5">
        <f t="shared" si="11"/>
        <v>5.1915887850467293</v>
      </c>
    </row>
    <row r="758" spans="1:18" x14ac:dyDescent="0.3">
      <c r="A758" t="s">
        <v>2277</v>
      </c>
      <c r="B758" s="2">
        <v>45534</v>
      </c>
      <c r="C758" t="s">
        <v>10026</v>
      </c>
      <c r="D758" t="s">
        <v>10031</v>
      </c>
      <c r="E758" t="s">
        <v>10034</v>
      </c>
      <c r="F758">
        <v>16</v>
      </c>
      <c r="G758">
        <v>191.07</v>
      </c>
      <c r="H758">
        <v>124.06</v>
      </c>
      <c r="I758" t="s">
        <v>10040</v>
      </c>
      <c r="J758">
        <f>F758*G758</f>
        <v>3057.12</v>
      </c>
      <c r="K758">
        <f>F758*H758</f>
        <v>1984.96</v>
      </c>
      <c r="L758">
        <f>J758-K758</f>
        <v>1072.1599999999999</v>
      </c>
      <c r="M758" s="5">
        <f>L758/J758</f>
        <v>0.35070916418066672</v>
      </c>
      <c r="N758" t="str">
        <f>IF(ISNA(VLOOKUP(A758,'Returns Data'!A:A,1,0)),"No","Yes")</f>
        <v>No</v>
      </c>
      <c r="O758" t="s">
        <v>10085</v>
      </c>
      <c r="P758" t="str">
        <f>IFERROR(VLOOKUP(A758,'Ratings Data'!A:C,3,0),"No Rating")</f>
        <v>No Rating</v>
      </c>
      <c r="Q758" t="s">
        <v>10058</v>
      </c>
      <c r="R758" s="5">
        <f t="shared" si="11"/>
        <v>0.61346879535558774</v>
      </c>
    </row>
    <row r="759" spans="1:18" x14ac:dyDescent="0.3">
      <c r="A759" t="s">
        <v>2353</v>
      </c>
      <c r="B759" s="2">
        <v>45534</v>
      </c>
      <c r="C759" t="s">
        <v>10026</v>
      </c>
      <c r="D759" t="s">
        <v>10031</v>
      </c>
      <c r="E759" t="s">
        <v>10036</v>
      </c>
      <c r="F759">
        <v>16</v>
      </c>
      <c r="G759">
        <v>83.2</v>
      </c>
      <c r="H759">
        <v>53.37</v>
      </c>
      <c r="I759" t="s">
        <v>10039</v>
      </c>
      <c r="J759">
        <f>F759*G759</f>
        <v>1331.2</v>
      </c>
      <c r="K759">
        <f>F759*H759</f>
        <v>853.92</v>
      </c>
      <c r="L759">
        <f>J759-K759</f>
        <v>477.28000000000009</v>
      </c>
      <c r="M759" s="5">
        <f>L759/J759</f>
        <v>0.35853365384615388</v>
      </c>
      <c r="N759" t="str">
        <f>IF(ISNA(VLOOKUP(A759,'Returns Data'!A:A,1,0)),"No","Yes")</f>
        <v>No</v>
      </c>
      <c r="O759" t="s">
        <v>10085</v>
      </c>
      <c r="P759" t="str">
        <f>IFERROR(VLOOKUP(A759,'Ratings Data'!A:C,3,0),"No Rating")</f>
        <v>No Rating</v>
      </c>
      <c r="Q759" t="s">
        <v>10058</v>
      </c>
      <c r="R759" s="5">
        <f t="shared" si="11"/>
        <v>-0.56455749201863192</v>
      </c>
    </row>
    <row r="760" spans="1:18" x14ac:dyDescent="0.3">
      <c r="A760" t="s">
        <v>2726</v>
      </c>
      <c r="B760" s="2">
        <v>45534</v>
      </c>
      <c r="C760" t="s">
        <v>10019</v>
      </c>
      <c r="D760" t="s">
        <v>10031</v>
      </c>
      <c r="E760" t="s">
        <v>10034</v>
      </c>
      <c r="F760">
        <v>11</v>
      </c>
      <c r="G760">
        <v>183.82</v>
      </c>
      <c r="H760">
        <v>124.15</v>
      </c>
      <c r="I760" t="s">
        <v>10040</v>
      </c>
      <c r="J760">
        <f>F760*G760</f>
        <v>2022.02</v>
      </c>
      <c r="K760">
        <f>F760*H760</f>
        <v>1365.65</v>
      </c>
      <c r="L760">
        <f>J760-K760</f>
        <v>656.36999999999989</v>
      </c>
      <c r="M760" s="5">
        <f>L760/J760</f>
        <v>0.32461103253182455</v>
      </c>
      <c r="N760" t="str">
        <f>IF(ISNA(VLOOKUP(A760,'Returns Data'!A:A,1,0)),"No","Yes")</f>
        <v>No</v>
      </c>
      <c r="O760" t="s">
        <v>10085</v>
      </c>
      <c r="P760" t="str">
        <f>IFERROR(VLOOKUP(A760,'Ratings Data'!A:C,3,0),"No Rating")</f>
        <v>No Rating</v>
      </c>
      <c r="Q760" t="s">
        <v>10058</v>
      </c>
      <c r="R760" s="5">
        <f t="shared" si="11"/>
        <v>0.51894531249999998</v>
      </c>
    </row>
    <row r="761" spans="1:18" x14ac:dyDescent="0.3">
      <c r="A761" t="s">
        <v>2999</v>
      </c>
      <c r="B761" s="2">
        <v>45534</v>
      </c>
      <c r="C761" t="s">
        <v>10019</v>
      </c>
      <c r="D761" t="s">
        <v>10031</v>
      </c>
      <c r="E761" t="s">
        <v>10036</v>
      </c>
      <c r="F761">
        <v>15</v>
      </c>
      <c r="G761">
        <v>97.42</v>
      </c>
      <c r="H761">
        <v>64.81</v>
      </c>
      <c r="I761" t="s">
        <v>10040</v>
      </c>
      <c r="J761">
        <f>F761*G761</f>
        <v>1461.3</v>
      </c>
      <c r="K761">
        <f>F761*H761</f>
        <v>972.15000000000009</v>
      </c>
      <c r="L761">
        <f>J761-K761</f>
        <v>489.14999999999986</v>
      </c>
      <c r="M761" s="5">
        <f>L761/J761</f>
        <v>0.33473619380004099</v>
      </c>
      <c r="N761" t="str">
        <f>IF(ISNA(VLOOKUP(A761,'Returns Data'!A:A,1,0)),"No","Yes")</f>
        <v>No</v>
      </c>
      <c r="O761" t="s">
        <v>10085</v>
      </c>
      <c r="P761" t="str">
        <f>IFERROR(VLOOKUP(A761,'Ratings Data'!A:C,3,0),"No Rating")</f>
        <v>No Rating</v>
      </c>
      <c r="Q761" t="s">
        <v>10058</v>
      </c>
      <c r="R761" s="5">
        <f t="shared" si="11"/>
        <v>-0.27730685156427731</v>
      </c>
    </row>
    <row r="762" spans="1:18" x14ac:dyDescent="0.3">
      <c r="A762" t="s">
        <v>3378</v>
      </c>
      <c r="B762" s="2">
        <v>45534</v>
      </c>
      <c r="C762" t="s">
        <v>10022</v>
      </c>
      <c r="D762" t="s">
        <v>10033</v>
      </c>
      <c r="E762" t="s">
        <v>10034</v>
      </c>
      <c r="F762">
        <v>7</v>
      </c>
      <c r="G762">
        <v>347.69</v>
      </c>
      <c r="H762">
        <v>213.28</v>
      </c>
      <c r="I762" t="s">
        <v>10039</v>
      </c>
      <c r="J762">
        <f>F762*G762</f>
        <v>2433.83</v>
      </c>
      <c r="K762">
        <f>F762*H762</f>
        <v>1492.96</v>
      </c>
      <c r="L762">
        <f>J762-K762</f>
        <v>940.86999999999989</v>
      </c>
      <c r="M762" s="5">
        <f>L762/J762</f>
        <v>0.38657999942477489</v>
      </c>
      <c r="N762" t="str">
        <f>IF(ISNA(VLOOKUP(A762,'Returns Data'!A:A,1,0)),"No","Yes")</f>
        <v>No</v>
      </c>
      <c r="O762" t="s">
        <v>10085</v>
      </c>
      <c r="P762" t="str">
        <f>IFERROR(VLOOKUP(A762,'Ratings Data'!A:C,3,0),"No Rating")</f>
        <v>No Rating</v>
      </c>
      <c r="Q762" t="s">
        <v>10058</v>
      </c>
      <c r="R762" s="5">
        <f t="shared" si="11"/>
        <v>0.66552384862793401</v>
      </c>
    </row>
    <row r="763" spans="1:18" x14ac:dyDescent="0.3">
      <c r="A763" t="s">
        <v>3838</v>
      </c>
      <c r="B763" s="2">
        <v>45534</v>
      </c>
      <c r="C763" t="s">
        <v>10028</v>
      </c>
      <c r="D763" t="s">
        <v>10032</v>
      </c>
      <c r="E763" t="s">
        <v>10036</v>
      </c>
      <c r="F763">
        <v>8</v>
      </c>
      <c r="G763">
        <v>308.41000000000003</v>
      </c>
      <c r="H763">
        <v>277.42</v>
      </c>
      <c r="I763" t="s">
        <v>10040</v>
      </c>
      <c r="J763">
        <f>F763*G763</f>
        <v>2467.2800000000002</v>
      </c>
      <c r="K763">
        <f>F763*H763</f>
        <v>2219.36</v>
      </c>
      <c r="L763">
        <f>J763-K763</f>
        <v>247.92000000000007</v>
      </c>
      <c r="M763" s="5">
        <f>L763/J763</f>
        <v>0.1004831231153335</v>
      </c>
      <c r="N763" t="str">
        <f>IF(ISNA(VLOOKUP(A763,'Returns Data'!A:A,1,0)),"No","Yes")</f>
        <v>No</v>
      </c>
      <c r="O763" t="s">
        <v>10085</v>
      </c>
      <c r="P763" t="str">
        <f>IFERROR(VLOOKUP(A763,'Ratings Data'!A:C,3,0),"No Rating")</f>
        <v>No Rating</v>
      </c>
      <c r="Q763" t="s">
        <v>10058</v>
      </c>
      <c r="R763" s="5">
        <f t="shared" si="11"/>
        <v>1.3743770107197411E-2</v>
      </c>
    </row>
    <row r="764" spans="1:18" x14ac:dyDescent="0.3">
      <c r="A764" t="s">
        <v>3967</v>
      </c>
      <c r="B764" s="2">
        <v>45534</v>
      </c>
      <c r="C764" t="s">
        <v>10009</v>
      </c>
      <c r="D764" t="s">
        <v>10029</v>
      </c>
      <c r="E764" t="s">
        <v>10038</v>
      </c>
      <c r="F764">
        <v>19</v>
      </c>
      <c r="G764">
        <v>165.82</v>
      </c>
      <c r="H764">
        <v>131.88</v>
      </c>
      <c r="I764" t="s">
        <v>10040</v>
      </c>
      <c r="J764">
        <f>F764*G764</f>
        <v>3150.58</v>
      </c>
      <c r="K764">
        <f>F764*H764</f>
        <v>2505.7199999999998</v>
      </c>
      <c r="L764">
        <f>J764-K764</f>
        <v>644.86000000000013</v>
      </c>
      <c r="M764" s="5">
        <f>L764/J764</f>
        <v>0.20467977324810038</v>
      </c>
      <c r="N764" t="str">
        <f>IF(ISNA(VLOOKUP(A764,'Returns Data'!A:A,1,0)),"No","Yes")</f>
        <v>No</v>
      </c>
      <c r="O764" t="s">
        <v>10085</v>
      </c>
      <c r="P764" t="str">
        <f>IFERROR(VLOOKUP(A764,'Ratings Data'!A:C,3,0),"No Rating")</f>
        <v>No Rating</v>
      </c>
      <c r="Q764" t="s">
        <v>10058</v>
      </c>
      <c r="R764" s="5">
        <f t="shared" si="11"/>
        <v>0.27694465160014253</v>
      </c>
    </row>
    <row r="765" spans="1:18" x14ac:dyDescent="0.3">
      <c r="A765" t="s">
        <v>4016</v>
      </c>
      <c r="B765" s="2">
        <v>45534</v>
      </c>
      <c r="C765" t="s">
        <v>10014</v>
      </c>
      <c r="D765" t="s">
        <v>10030</v>
      </c>
      <c r="E765" t="s">
        <v>10036</v>
      </c>
      <c r="F765">
        <v>4</v>
      </c>
      <c r="G765">
        <v>89.7</v>
      </c>
      <c r="H765">
        <v>56.94</v>
      </c>
      <c r="I765" t="s">
        <v>10040</v>
      </c>
      <c r="J765">
        <f>F765*G765</f>
        <v>358.8</v>
      </c>
      <c r="K765">
        <f>F765*H765</f>
        <v>227.76</v>
      </c>
      <c r="L765">
        <f>J765-K765</f>
        <v>131.04000000000002</v>
      </c>
      <c r="M765" s="5">
        <f>L765/J765</f>
        <v>0.36521739130434788</v>
      </c>
      <c r="N765" t="str">
        <f>IF(ISNA(VLOOKUP(A765,'Returns Data'!A:A,1,0)),"No","Yes")</f>
        <v>No</v>
      </c>
      <c r="O765" t="s">
        <v>10085</v>
      </c>
      <c r="P765" t="str">
        <f>IFERROR(VLOOKUP(A765,'Ratings Data'!A:C,3,0),"No Rating")</f>
        <v>No Rating</v>
      </c>
      <c r="Q765" t="s">
        <v>10058</v>
      </c>
      <c r="R765" s="5">
        <f t="shared" si="11"/>
        <v>-0.88611620717455197</v>
      </c>
    </row>
    <row r="766" spans="1:18" x14ac:dyDescent="0.3">
      <c r="A766" t="s">
        <v>4091</v>
      </c>
      <c r="B766" s="2">
        <v>45534</v>
      </c>
      <c r="C766" t="s">
        <v>10019</v>
      </c>
      <c r="D766" t="s">
        <v>10031</v>
      </c>
      <c r="E766" t="s">
        <v>10038</v>
      </c>
      <c r="F766">
        <v>18</v>
      </c>
      <c r="G766">
        <v>156.24</v>
      </c>
      <c r="H766">
        <v>137.57</v>
      </c>
      <c r="I766" t="s">
        <v>10039</v>
      </c>
      <c r="J766">
        <f>F766*G766</f>
        <v>2812.32</v>
      </c>
      <c r="K766">
        <f>F766*H766</f>
        <v>2476.2599999999998</v>
      </c>
      <c r="L766">
        <f>J766-K766</f>
        <v>336.0600000000004</v>
      </c>
      <c r="M766" s="5">
        <f>L766/J766</f>
        <v>0.11949564772145431</v>
      </c>
      <c r="N766" t="str">
        <f>IF(ISNA(VLOOKUP(A766,'Returns Data'!A:A,1,0)),"No","Yes")</f>
        <v>No</v>
      </c>
      <c r="O766" t="s">
        <v>10085</v>
      </c>
      <c r="P766" t="str">
        <f>IFERROR(VLOOKUP(A766,'Ratings Data'!A:C,3,0),"No Rating")</f>
        <v>No Rating</v>
      </c>
      <c r="Q766" t="s">
        <v>10058</v>
      </c>
      <c r="R766" s="5">
        <f t="shared" si="11"/>
        <v>6.8381270903010032</v>
      </c>
    </row>
    <row r="767" spans="1:18" x14ac:dyDescent="0.3">
      <c r="A767" t="s">
        <v>5005</v>
      </c>
      <c r="B767" s="2">
        <v>45534</v>
      </c>
      <c r="C767" t="s">
        <v>10012</v>
      </c>
      <c r="D767" t="s">
        <v>10030</v>
      </c>
      <c r="E767" t="s">
        <v>10036</v>
      </c>
      <c r="F767">
        <v>11</v>
      </c>
      <c r="G767">
        <v>423.95</v>
      </c>
      <c r="H767">
        <v>351.91</v>
      </c>
      <c r="I767" t="s">
        <v>10039</v>
      </c>
      <c r="J767">
        <f>F767*G767</f>
        <v>4663.45</v>
      </c>
      <c r="K767">
        <f>F767*H767</f>
        <v>3871.01</v>
      </c>
      <c r="L767">
        <f>J767-K767</f>
        <v>792.4399999999996</v>
      </c>
      <c r="M767" s="5">
        <f>L767/J767</f>
        <v>0.16992569878523403</v>
      </c>
      <c r="N767" t="str">
        <f>IF(ISNA(VLOOKUP(A767,'Returns Data'!A:A,1,0)),"No","Yes")</f>
        <v>No</v>
      </c>
      <c r="O767" t="s">
        <v>10085</v>
      </c>
      <c r="P767" t="str">
        <f>IFERROR(VLOOKUP(A767,'Ratings Data'!A:C,3,0),"No Rating")</f>
        <v>No Rating</v>
      </c>
      <c r="Q767" t="s">
        <v>10058</v>
      </c>
      <c r="R767" s="5">
        <f t="shared" si="11"/>
        <v>0.65822168174318696</v>
      </c>
    </row>
    <row r="768" spans="1:18" x14ac:dyDescent="0.3">
      <c r="A768" t="s">
        <v>5625</v>
      </c>
      <c r="B768" s="2">
        <v>45534</v>
      </c>
      <c r="C768" t="s">
        <v>10016</v>
      </c>
      <c r="D768" t="s">
        <v>10032</v>
      </c>
      <c r="E768" t="s">
        <v>10037</v>
      </c>
      <c r="F768">
        <v>7</v>
      </c>
      <c r="G768">
        <v>58.84</v>
      </c>
      <c r="H768">
        <v>50.15</v>
      </c>
      <c r="I768" t="s">
        <v>10039</v>
      </c>
      <c r="J768">
        <f>F768*G768</f>
        <v>411.88</v>
      </c>
      <c r="K768">
        <f>F768*H768</f>
        <v>351.05</v>
      </c>
      <c r="L768">
        <f>J768-K768</f>
        <v>60.829999999999984</v>
      </c>
      <c r="M768" s="5">
        <f>L768/J768</f>
        <v>0.14768864717878991</v>
      </c>
      <c r="N768" t="str">
        <f>IF(ISNA(VLOOKUP(A768,'Returns Data'!A:A,1,0)),"No","Yes")</f>
        <v>Yes</v>
      </c>
      <c r="O768" t="str">
        <f>IFERROR(VLOOKUP(A768,'Returns Data'!A:E,5,0),"No Returns")</f>
        <v>Damaged</v>
      </c>
      <c r="P768" t="str">
        <f>IFERROR(VLOOKUP(A768,'Ratings Data'!A:C,3,0),"No Rating")</f>
        <v>No Rating</v>
      </c>
      <c r="Q768" t="s">
        <v>10058</v>
      </c>
      <c r="R768" s="5">
        <f t="shared" si="11"/>
        <v>-0.91167912168030107</v>
      </c>
    </row>
    <row r="769" spans="1:18" x14ac:dyDescent="0.3">
      <c r="A769" t="s">
        <v>5889</v>
      </c>
      <c r="B769" s="2">
        <v>45534</v>
      </c>
      <c r="C769" t="s">
        <v>10009</v>
      </c>
      <c r="D769" t="s">
        <v>10029</v>
      </c>
      <c r="E769" t="s">
        <v>10034</v>
      </c>
      <c r="F769">
        <v>7</v>
      </c>
      <c r="G769">
        <v>34.42</v>
      </c>
      <c r="H769">
        <v>24.74</v>
      </c>
      <c r="I769" t="s">
        <v>10039</v>
      </c>
      <c r="J769">
        <f>F769*G769</f>
        <v>240.94</v>
      </c>
      <c r="K769">
        <f>F769*H769</f>
        <v>173.17999999999998</v>
      </c>
      <c r="L769">
        <f>J769-K769</f>
        <v>67.760000000000019</v>
      </c>
      <c r="M769" s="5">
        <f>L769/J769</f>
        <v>0.28123184195235335</v>
      </c>
      <c r="N769" t="str">
        <f>IF(ISNA(VLOOKUP(A769,'Returns Data'!A:A,1,0)),"No","Yes")</f>
        <v>Yes</v>
      </c>
      <c r="O769" t="str">
        <f>IFERROR(VLOOKUP(A769,'Returns Data'!A:E,5,0),"No Returns")</f>
        <v>Customer Changed Mind</v>
      </c>
      <c r="P769">
        <f>IFERROR(VLOOKUP(A769,'Ratings Data'!A:C,3,0),"No Rating")</f>
        <v>5</v>
      </c>
      <c r="Q769" t="s">
        <v>10058</v>
      </c>
      <c r="R769" s="5">
        <f t="shared" si="11"/>
        <v>-0.41502379333786538</v>
      </c>
    </row>
    <row r="770" spans="1:18" x14ac:dyDescent="0.3">
      <c r="A770" t="s">
        <v>5975</v>
      </c>
      <c r="B770" s="2">
        <v>45534</v>
      </c>
      <c r="C770" t="s">
        <v>10015</v>
      </c>
      <c r="D770" t="s">
        <v>10031</v>
      </c>
      <c r="E770" t="s">
        <v>10038</v>
      </c>
      <c r="F770">
        <v>15</v>
      </c>
      <c r="G770">
        <v>270.33</v>
      </c>
      <c r="H770">
        <v>199.47</v>
      </c>
      <c r="I770" t="s">
        <v>10040</v>
      </c>
      <c r="J770">
        <f>F770*G770</f>
        <v>4054.95</v>
      </c>
      <c r="K770">
        <f>F770*H770</f>
        <v>2992.05</v>
      </c>
      <c r="L770">
        <f>J770-K770</f>
        <v>1062.8999999999996</v>
      </c>
      <c r="M770" s="5">
        <f>L770/J770</f>
        <v>0.26212407058040166</v>
      </c>
      <c r="N770" t="str">
        <f>IF(ISNA(VLOOKUP(A770,'Returns Data'!A:A,1,0)),"No","Yes")</f>
        <v>No</v>
      </c>
      <c r="O770" t="s">
        <v>10085</v>
      </c>
      <c r="P770" t="str">
        <f>IFERROR(VLOOKUP(A770,'Ratings Data'!A:C,3,0),"No Rating")</f>
        <v>No Rating</v>
      </c>
      <c r="Q770" t="s">
        <v>10058</v>
      </c>
      <c r="R770" s="5">
        <f t="shared" si="11"/>
        <v>15.829708641155474</v>
      </c>
    </row>
    <row r="771" spans="1:18" x14ac:dyDescent="0.3">
      <c r="A771" t="s">
        <v>7541</v>
      </c>
      <c r="B771" s="2">
        <v>45534</v>
      </c>
      <c r="C771" t="s">
        <v>10026</v>
      </c>
      <c r="D771" t="s">
        <v>10031</v>
      </c>
      <c r="E771" t="s">
        <v>10038</v>
      </c>
      <c r="F771">
        <v>18</v>
      </c>
      <c r="G771">
        <v>41.36</v>
      </c>
      <c r="H771">
        <v>27.44</v>
      </c>
      <c r="I771" t="s">
        <v>10039</v>
      </c>
      <c r="J771">
        <f>F771*G771</f>
        <v>744.48</v>
      </c>
      <c r="K771">
        <f>F771*H771</f>
        <v>493.92</v>
      </c>
      <c r="L771">
        <f>J771-K771</f>
        <v>250.56</v>
      </c>
      <c r="M771" s="5">
        <f>L771/J771</f>
        <v>0.3365570599613153</v>
      </c>
      <c r="N771" t="str">
        <f>IF(ISNA(VLOOKUP(A771,'Returns Data'!A:A,1,0)),"No","Yes")</f>
        <v>No</v>
      </c>
      <c r="O771" t="s">
        <v>10085</v>
      </c>
      <c r="P771" t="str">
        <f>IFERROR(VLOOKUP(A771,'Ratings Data'!A:C,3,0),"No Rating")</f>
        <v>No Rating</v>
      </c>
      <c r="Q771" t="s">
        <v>10058</v>
      </c>
      <c r="R771" s="5">
        <f t="shared" si="11"/>
        <v>-0.81640217511929858</v>
      </c>
    </row>
    <row r="772" spans="1:18" x14ac:dyDescent="0.3">
      <c r="A772" t="s">
        <v>7669</v>
      </c>
      <c r="B772" s="2">
        <v>45534</v>
      </c>
      <c r="C772" t="s">
        <v>10023</v>
      </c>
      <c r="D772" t="s">
        <v>10033</v>
      </c>
      <c r="E772" t="s">
        <v>10038</v>
      </c>
      <c r="F772">
        <v>2</v>
      </c>
      <c r="G772">
        <v>84.12</v>
      </c>
      <c r="H772">
        <v>65.98</v>
      </c>
      <c r="I772" t="s">
        <v>10039</v>
      </c>
      <c r="J772">
        <f>F772*G772</f>
        <v>168.24</v>
      </c>
      <c r="K772">
        <f>F772*H772</f>
        <v>131.96</v>
      </c>
      <c r="L772">
        <f>J772-K772</f>
        <v>36.28</v>
      </c>
      <c r="M772" s="5">
        <f>L772/J772</f>
        <v>0.21564431764146458</v>
      </c>
      <c r="N772" t="str">
        <f>IF(ISNA(VLOOKUP(A772,'Returns Data'!A:A,1,0)),"No","Yes")</f>
        <v>No</v>
      </c>
      <c r="O772" t="s">
        <v>10085</v>
      </c>
      <c r="P772" t="str">
        <f>IFERROR(VLOOKUP(A772,'Ratings Data'!A:C,3,0),"No Rating")</f>
        <v>No Rating</v>
      </c>
      <c r="Q772" t="s">
        <v>10058</v>
      </c>
      <c r="R772" s="5">
        <f t="shared" ref="R772:R835" si="12">(J772-J771)/J771</f>
        <v>-0.77401676337846548</v>
      </c>
    </row>
    <row r="773" spans="1:18" x14ac:dyDescent="0.3">
      <c r="A773" t="s">
        <v>8513</v>
      </c>
      <c r="B773" s="2">
        <v>45534</v>
      </c>
      <c r="C773" t="s">
        <v>10013</v>
      </c>
      <c r="D773" t="s">
        <v>10030</v>
      </c>
      <c r="E773" t="s">
        <v>10037</v>
      </c>
      <c r="F773">
        <v>10</v>
      </c>
      <c r="G773">
        <v>20.07</v>
      </c>
      <c r="H773">
        <v>16.3</v>
      </c>
      <c r="I773" t="s">
        <v>10039</v>
      </c>
      <c r="J773">
        <f>F773*G773</f>
        <v>200.7</v>
      </c>
      <c r="K773">
        <f>F773*H773</f>
        <v>163</v>
      </c>
      <c r="L773">
        <f>J773-K773</f>
        <v>37.699999999999989</v>
      </c>
      <c r="M773" s="5">
        <f>L773/J773</f>
        <v>0.18784255107125059</v>
      </c>
      <c r="N773" t="str">
        <f>IF(ISNA(VLOOKUP(A773,'Returns Data'!A:A,1,0)),"No","Yes")</f>
        <v>No</v>
      </c>
      <c r="O773" t="s">
        <v>10085</v>
      </c>
      <c r="P773" t="str">
        <f>IFERROR(VLOOKUP(A773,'Ratings Data'!A:C,3,0),"No Rating")</f>
        <v>No Rating</v>
      </c>
      <c r="Q773" t="s">
        <v>10058</v>
      </c>
      <c r="R773" s="5">
        <f t="shared" si="12"/>
        <v>0.19293865905848775</v>
      </c>
    </row>
    <row r="774" spans="1:18" x14ac:dyDescent="0.3">
      <c r="A774" t="s">
        <v>8624</v>
      </c>
      <c r="B774" s="2">
        <v>45534</v>
      </c>
      <c r="C774" t="s">
        <v>10021</v>
      </c>
      <c r="D774" t="s">
        <v>10031</v>
      </c>
      <c r="E774" t="s">
        <v>10035</v>
      </c>
      <c r="F774">
        <v>9</v>
      </c>
      <c r="G774">
        <v>221.6</v>
      </c>
      <c r="H774">
        <v>191.74</v>
      </c>
      <c r="I774" t="s">
        <v>10039</v>
      </c>
      <c r="J774">
        <f>F774*G774</f>
        <v>1994.3999999999999</v>
      </c>
      <c r="K774">
        <f>F774*H774</f>
        <v>1725.66</v>
      </c>
      <c r="L774">
        <f>J774-K774</f>
        <v>268.73999999999978</v>
      </c>
      <c r="M774" s="5">
        <f>L774/J774</f>
        <v>0.13474729241877245</v>
      </c>
      <c r="N774" t="str">
        <f>IF(ISNA(VLOOKUP(A774,'Returns Data'!A:A,1,0)),"No","Yes")</f>
        <v>No</v>
      </c>
      <c r="O774" t="s">
        <v>10085</v>
      </c>
      <c r="P774" t="str">
        <f>IFERROR(VLOOKUP(A774,'Ratings Data'!A:C,3,0),"No Rating")</f>
        <v>No Rating</v>
      </c>
      <c r="Q774" t="s">
        <v>10058</v>
      </c>
      <c r="R774" s="5">
        <f t="shared" si="12"/>
        <v>8.9372197309417043</v>
      </c>
    </row>
    <row r="775" spans="1:18" x14ac:dyDescent="0.3">
      <c r="A775" t="s">
        <v>8826</v>
      </c>
      <c r="B775" s="2">
        <v>45534</v>
      </c>
      <c r="C775" t="s">
        <v>10021</v>
      </c>
      <c r="D775" t="s">
        <v>10031</v>
      </c>
      <c r="E775" t="s">
        <v>10034</v>
      </c>
      <c r="F775">
        <v>3</v>
      </c>
      <c r="G775">
        <v>345.22</v>
      </c>
      <c r="H775">
        <v>296.66000000000003</v>
      </c>
      <c r="I775" t="s">
        <v>10040</v>
      </c>
      <c r="J775">
        <f>F775*G775</f>
        <v>1035.6600000000001</v>
      </c>
      <c r="K775">
        <f>F775*H775</f>
        <v>889.98</v>
      </c>
      <c r="L775">
        <f>J775-K775</f>
        <v>145.68000000000006</v>
      </c>
      <c r="M775" s="5">
        <f>L775/J775</f>
        <v>0.14066392445397144</v>
      </c>
      <c r="N775" t="str">
        <f>IF(ISNA(VLOOKUP(A775,'Returns Data'!A:A,1,0)),"No","Yes")</f>
        <v>No</v>
      </c>
      <c r="O775" t="s">
        <v>10085</v>
      </c>
      <c r="P775" t="str">
        <f>IFERROR(VLOOKUP(A775,'Ratings Data'!A:C,3,0),"No Rating")</f>
        <v>No Rating</v>
      </c>
      <c r="Q775" t="s">
        <v>10058</v>
      </c>
      <c r="R775" s="5">
        <f t="shared" si="12"/>
        <v>-0.48071600481347765</v>
      </c>
    </row>
    <row r="776" spans="1:18" x14ac:dyDescent="0.3">
      <c r="A776" t="s">
        <v>8955</v>
      </c>
      <c r="B776" s="2">
        <v>45534</v>
      </c>
      <c r="C776" t="s">
        <v>10028</v>
      </c>
      <c r="D776" t="s">
        <v>10032</v>
      </c>
      <c r="E776" t="s">
        <v>10037</v>
      </c>
      <c r="F776">
        <v>20</v>
      </c>
      <c r="G776">
        <v>106.26</v>
      </c>
      <c r="H776">
        <v>79.739999999999995</v>
      </c>
      <c r="I776" t="s">
        <v>10040</v>
      </c>
      <c r="J776">
        <f>F776*G776</f>
        <v>2125.2000000000003</v>
      </c>
      <c r="K776">
        <f>F776*H776</f>
        <v>1594.8</v>
      </c>
      <c r="L776">
        <f>J776-K776</f>
        <v>530.40000000000032</v>
      </c>
      <c r="M776" s="5">
        <f>L776/J776</f>
        <v>0.24957651044607579</v>
      </c>
      <c r="N776" t="str">
        <f>IF(ISNA(VLOOKUP(A776,'Returns Data'!A:A,1,0)),"No","Yes")</f>
        <v>No</v>
      </c>
      <c r="O776" t="s">
        <v>10085</v>
      </c>
      <c r="P776" t="str">
        <f>IFERROR(VLOOKUP(A776,'Ratings Data'!A:C,3,0),"No Rating")</f>
        <v>No Rating</v>
      </c>
      <c r="Q776" t="s">
        <v>10058</v>
      </c>
      <c r="R776" s="5">
        <f t="shared" si="12"/>
        <v>1.0520247957823998</v>
      </c>
    </row>
    <row r="777" spans="1:18" x14ac:dyDescent="0.3">
      <c r="A777" t="s">
        <v>9164</v>
      </c>
      <c r="B777" s="2">
        <v>45534</v>
      </c>
      <c r="C777" t="s">
        <v>10009</v>
      </c>
      <c r="D777" t="s">
        <v>10029</v>
      </c>
      <c r="E777" t="s">
        <v>10035</v>
      </c>
      <c r="F777">
        <v>16</v>
      </c>
      <c r="G777">
        <v>256.33</v>
      </c>
      <c r="H777">
        <v>195.91</v>
      </c>
      <c r="I777" t="s">
        <v>10039</v>
      </c>
      <c r="J777">
        <f>F777*G777</f>
        <v>4101.28</v>
      </c>
      <c r="K777">
        <f>F777*H777</f>
        <v>3134.56</v>
      </c>
      <c r="L777">
        <f>J777-K777</f>
        <v>966.7199999999998</v>
      </c>
      <c r="M777" s="5">
        <f>L777/J777</f>
        <v>0.23571177778644711</v>
      </c>
      <c r="N777" t="str">
        <f>IF(ISNA(VLOOKUP(A777,'Returns Data'!A:A,1,0)),"No","Yes")</f>
        <v>No</v>
      </c>
      <c r="O777" t="s">
        <v>10085</v>
      </c>
      <c r="P777" t="str">
        <f>IFERROR(VLOOKUP(A777,'Ratings Data'!A:C,3,0),"No Rating")</f>
        <v>No Rating</v>
      </c>
      <c r="Q777" t="s">
        <v>10058</v>
      </c>
      <c r="R777" s="5">
        <f t="shared" si="12"/>
        <v>0.92983248635422511</v>
      </c>
    </row>
    <row r="778" spans="1:18" x14ac:dyDescent="0.3">
      <c r="A778" t="s">
        <v>9760</v>
      </c>
      <c r="B778" s="2">
        <v>45534</v>
      </c>
      <c r="C778" t="s">
        <v>10020</v>
      </c>
      <c r="D778" t="s">
        <v>10030</v>
      </c>
      <c r="E778" t="s">
        <v>10036</v>
      </c>
      <c r="F778">
        <v>13</v>
      </c>
      <c r="G778">
        <v>198.41</v>
      </c>
      <c r="H778">
        <v>156.53</v>
      </c>
      <c r="I778" t="s">
        <v>10039</v>
      </c>
      <c r="J778">
        <f>F778*G778</f>
        <v>2579.33</v>
      </c>
      <c r="K778">
        <f>F778*H778</f>
        <v>2034.89</v>
      </c>
      <c r="L778">
        <f>J778-K778</f>
        <v>544.43999999999983</v>
      </c>
      <c r="M778" s="5">
        <f>L778/J778</f>
        <v>0.21107807066176093</v>
      </c>
      <c r="N778" t="str">
        <f>IF(ISNA(VLOOKUP(A778,'Returns Data'!A:A,1,0)),"No","Yes")</f>
        <v>No</v>
      </c>
      <c r="O778" t="s">
        <v>10085</v>
      </c>
      <c r="P778" t="str">
        <f>IFERROR(VLOOKUP(A778,'Ratings Data'!A:C,3,0),"No Rating")</f>
        <v>No Rating</v>
      </c>
      <c r="Q778" t="s">
        <v>10058</v>
      </c>
      <c r="R778" s="5">
        <f t="shared" si="12"/>
        <v>-0.37109146412827215</v>
      </c>
    </row>
    <row r="779" spans="1:18" x14ac:dyDescent="0.3">
      <c r="A779" t="s">
        <v>1274</v>
      </c>
      <c r="B779" s="2">
        <v>45535</v>
      </c>
      <c r="C779" t="s">
        <v>10016</v>
      </c>
      <c r="D779" t="s">
        <v>10032</v>
      </c>
      <c r="E779" t="s">
        <v>10034</v>
      </c>
      <c r="F779">
        <v>17</v>
      </c>
      <c r="G779">
        <v>255.41</v>
      </c>
      <c r="H779">
        <v>176.79</v>
      </c>
      <c r="I779" t="s">
        <v>10040</v>
      </c>
      <c r="J779">
        <f>F779*G779</f>
        <v>4341.97</v>
      </c>
      <c r="K779">
        <f>F779*H779</f>
        <v>3005.43</v>
      </c>
      <c r="L779">
        <f>J779-K779</f>
        <v>1336.5400000000004</v>
      </c>
      <c r="M779" s="5">
        <f>L779/J779</f>
        <v>0.30781880114325993</v>
      </c>
      <c r="N779" t="str">
        <f>IF(ISNA(VLOOKUP(A779,'Returns Data'!A:A,1,0)),"No","Yes")</f>
        <v>No</v>
      </c>
      <c r="O779" t="s">
        <v>10085</v>
      </c>
      <c r="P779" t="str">
        <f>IFERROR(VLOOKUP(A779,'Ratings Data'!A:C,3,0),"No Rating")</f>
        <v>No Rating</v>
      </c>
      <c r="Q779" t="s">
        <v>10058</v>
      </c>
      <c r="R779" s="5">
        <f t="shared" si="12"/>
        <v>0.68337126307994722</v>
      </c>
    </row>
    <row r="780" spans="1:18" x14ac:dyDescent="0.3">
      <c r="A780" t="s">
        <v>1422</v>
      </c>
      <c r="B780" s="2">
        <v>45535</v>
      </c>
      <c r="C780" t="s">
        <v>10021</v>
      </c>
      <c r="D780" t="s">
        <v>10031</v>
      </c>
      <c r="E780" t="s">
        <v>10038</v>
      </c>
      <c r="F780">
        <v>16</v>
      </c>
      <c r="G780">
        <v>250.88</v>
      </c>
      <c r="H780">
        <v>153.71</v>
      </c>
      <c r="I780" t="s">
        <v>10040</v>
      </c>
      <c r="J780">
        <f>F780*G780</f>
        <v>4014.08</v>
      </c>
      <c r="K780">
        <f>F780*H780</f>
        <v>2459.36</v>
      </c>
      <c r="L780">
        <f>J780-K780</f>
        <v>1554.7199999999998</v>
      </c>
      <c r="M780" s="5">
        <f>L780/J780</f>
        <v>0.38731664540816324</v>
      </c>
      <c r="N780" t="str">
        <f>IF(ISNA(VLOOKUP(A780,'Returns Data'!A:A,1,0)),"No","Yes")</f>
        <v>No</v>
      </c>
      <c r="O780" t="s">
        <v>10085</v>
      </c>
      <c r="P780" t="str">
        <f>IFERROR(VLOOKUP(A780,'Ratings Data'!A:C,3,0),"No Rating")</f>
        <v>No Rating</v>
      </c>
      <c r="Q780" t="s">
        <v>10058</v>
      </c>
      <c r="R780" s="5">
        <f t="shared" si="12"/>
        <v>-7.5516413056746196E-2</v>
      </c>
    </row>
    <row r="781" spans="1:18" x14ac:dyDescent="0.3">
      <c r="A781" t="s">
        <v>1530</v>
      </c>
      <c r="B781" s="2">
        <v>45535</v>
      </c>
      <c r="C781" t="s">
        <v>10022</v>
      </c>
      <c r="D781" t="s">
        <v>10033</v>
      </c>
      <c r="E781" t="s">
        <v>10037</v>
      </c>
      <c r="F781">
        <v>16</v>
      </c>
      <c r="G781">
        <v>259.70999999999998</v>
      </c>
      <c r="H781">
        <v>224.88</v>
      </c>
      <c r="I781" t="s">
        <v>10039</v>
      </c>
      <c r="J781">
        <f>F781*G781</f>
        <v>4155.3599999999997</v>
      </c>
      <c r="K781">
        <f>F781*H781</f>
        <v>3598.08</v>
      </c>
      <c r="L781">
        <f>J781-K781</f>
        <v>557.27999999999975</v>
      </c>
      <c r="M781" s="5">
        <f>L781/J781</f>
        <v>0.13411112394593966</v>
      </c>
      <c r="N781" t="str">
        <f>IF(ISNA(VLOOKUP(A781,'Returns Data'!A:A,1,0)),"No","Yes")</f>
        <v>Yes</v>
      </c>
      <c r="O781" t="str">
        <f>IFERROR(VLOOKUP(A781,'Returns Data'!A:E,5,0),"No Returns")</f>
        <v>Customer Changed Mind</v>
      </c>
      <c r="P781" t="str">
        <f>IFERROR(VLOOKUP(A781,'Ratings Data'!A:C,3,0),"No Rating")</f>
        <v>No Rating</v>
      </c>
      <c r="Q781" t="s">
        <v>10058</v>
      </c>
      <c r="R781" s="5">
        <f t="shared" si="12"/>
        <v>3.5196109693877486E-2</v>
      </c>
    </row>
    <row r="782" spans="1:18" x14ac:dyDescent="0.3">
      <c r="A782" t="s">
        <v>1550</v>
      </c>
      <c r="B782" s="2">
        <v>45535</v>
      </c>
      <c r="C782" t="s">
        <v>10019</v>
      </c>
      <c r="D782" t="s">
        <v>10031</v>
      </c>
      <c r="E782" t="s">
        <v>10035</v>
      </c>
      <c r="F782">
        <v>14</v>
      </c>
      <c r="G782">
        <v>464.76</v>
      </c>
      <c r="H782">
        <v>357.5</v>
      </c>
      <c r="I782" t="s">
        <v>10040</v>
      </c>
      <c r="J782">
        <f>F782*G782</f>
        <v>6506.6399999999994</v>
      </c>
      <c r="K782">
        <f>F782*H782</f>
        <v>5005</v>
      </c>
      <c r="L782">
        <f>J782-K782</f>
        <v>1501.6399999999994</v>
      </c>
      <c r="M782" s="5">
        <f>L782/J782</f>
        <v>0.23078578190894219</v>
      </c>
      <c r="N782" t="str">
        <f>IF(ISNA(VLOOKUP(A782,'Returns Data'!A:A,1,0)),"No","Yes")</f>
        <v>No</v>
      </c>
      <c r="O782" t="s">
        <v>10085</v>
      </c>
      <c r="P782">
        <f>IFERROR(VLOOKUP(A782,'Ratings Data'!A:C,3,0),"No Rating")</f>
        <v>5</v>
      </c>
      <c r="Q782" t="s">
        <v>10058</v>
      </c>
      <c r="R782" s="5">
        <f t="shared" si="12"/>
        <v>0.56584267067113314</v>
      </c>
    </row>
    <row r="783" spans="1:18" x14ac:dyDescent="0.3">
      <c r="A783" t="s">
        <v>1575</v>
      </c>
      <c r="B783" s="2">
        <v>45535</v>
      </c>
      <c r="C783" t="s">
        <v>10019</v>
      </c>
      <c r="D783" t="s">
        <v>10031</v>
      </c>
      <c r="E783" t="s">
        <v>10035</v>
      </c>
      <c r="F783">
        <v>14</v>
      </c>
      <c r="G783">
        <v>448.86</v>
      </c>
      <c r="H783">
        <v>358.1</v>
      </c>
      <c r="I783" t="s">
        <v>10040</v>
      </c>
      <c r="J783">
        <f>F783*G783</f>
        <v>6284.04</v>
      </c>
      <c r="K783">
        <f>F783*H783</f>
        <v>5013.4000000000005</v>
      </c>
      <c r="L783">
        <f>J783-K783</f>
        <v>1270.6399999999994</v>
      </c>
      <c r="M783" s="5">
        <f>L783/J783</f>
        <v>0.20220113175600402</v>
      </c>
      <c r="N783" t="str">
        <f>IF(ISNA(VLOOKUP(A783,'Returns Data'!A:A,1,0)),"No","Yes")</f>
        <v>Yes</v>
      </c>
      <c r="O783" t="str">
        <f>IFERROR(VLOOKUP(A783,'Returns Data'!A:E,5,0),"No Returns")</f>
        <v>Customer Changed Mind</v>
      </c>
      <c r="P783" t="str">
        <f>IFERROR(VLOOKUP(A783,'Ratings Data'!A:C,3,0),"No Rating")</f>
        <v>No Rating</v>
      </c>
      <c r="Q783" t="s">
        <v>10058</v>
      </c>
      <c r="R783" s="5">
        <f t="shared" si="12"/>
        <v>-3.4211205783630183E-2</v>
      </c>
    </row>
    <row r="784" spans="1:18" x14ac:dyDescent="0.3">
      <c r="A784" t="s">
        <v>1813</v>
      </c>
      <c r="B784" s="2">
        <v>45535</v>
      </c>
      <c r="C784" t="s">
        <v>10019</v>
      </c>
      <c r="D784" t="s">
        <v>10031</v>
      </c>
      <c r="E784" t="s">
        <v>10034</v>
      </c>
      <c r="F784">
        <v>1</v>
      </c>
      <c r="G784">
        <v>63.29</v>
      </c>
      <c r="H784">
        <v>47.33</v>
      </c>
      <c r="I784" t="s">
        <v>10039</v>
      </c>
      <c r="J784">
        <f>F784*G784</f>
        <v>63.29</v>
      </c>
      <c r="K784">
        <f>F784*H784</f>
        <v>47.33</v>
      </c>
      <c r="L784">
        <f>J784-K784</f>
        <v>15.96</v>
      </c>
      <c r="M784" s="5">
        <f>L784/J784</f>
        <v>0.25217253910570392</v>
      </c>
      <c r="N784" t="str">
        <f>IF(ISNA(VLOOKUP(A784,'Returns Data'!A:A,1,0)),"No","Yes")</f>
        <v>No</v>
      </c>
      <c r="O784" t="s">
        <v>10085</v>
      </c>
      <c r="P784" t="str">
        <f>IFERROR(VLOOKUP(A784,'Ratings Data'!A:C,3,0),"No Rating")</f>
        <v>No Rating</v>
      </c>
      <c r="Q784" t="s">
        <v>10058</v>
      </c>
      <c r="R784" s="5">
        <f t="shared" si="12"/>
        <v>-0.9899284536699321</v>
      </c>
    </row>
    <row r="785" spans="1:18" x14ac:dyDescent="0.3">
      <c r="A785" t="s">
        <v>3038</v>
      </c>
      <c r="B785" s="2">
        <v>45535</v>
      </c>
      <c r="C785" t="s">
        <v>10014</v>
      </c>
      <c r="D785" t="s">
        <v>10030</v>
      </c>
      <c r="E785" t="s">
        <v>10035</v>
      </c>
      <c r="F785">
        <v>15</v>
      </c>
      <c r="G785">
        <v>272.94</v>
      </c>
      <c r="H785">
        <v>168.07</v>
      </c>
      <c r="I785" t="s">
        <v>10040</v>
      </c>
      <c r="J785">
        <f>F785*G785</f>
        <v>4094.1</v>
      </c>
      <c r="K785">
        <f>F785*H785</f>
        <v>2521.0499999999997</v>
      </c>
      <c r="L785">
        <f>J785-K785</f>
        <v>1573.0500000000002</v>
      </c>
      <c r="M785" s="5">
        <f>L785/J785</f>
        <v>0.38422363889499528</v>
      </c>
      <c r="N785" t="str">
        <f>IF(ISNA(VLOOKUP(A785,'Returns Data'!A:A,1,0)),"No","Yes")</f>
        <v>No</v>
      </c>
      <c r="O785" t="s">
        <v>10085</v>
      </c>
      <c r="P785" t="str">
        <f>IFERROR(VLOOKUP(A785,'Ratings Data'!A:C,3,0),"No Rating")</f>
        <v>No Rating</v>
      </c>
      <c r="Q785" t="s">
        <v>10058</v>
      </c>
      <c r="R785" s="5">
        <f t="shared" si="12"/>
        <v>63.687944382998893</v>
      </c>
    </row>
    <row r="786" spans="1:18" x14ac:dyDescent="0.3">
      <c r="A786" t="s">
        <v>3080</v>
      </c>
      <c r="B786" s="2">
        <v>45535</v>
      </c>
      <c r="C786" t="s">
        <v>10011</v>
      </c>
      <c r="D786" t="s">
        <v>10029</v>
      </c>
      <c r="E786" t="s">
        <v>10034</v>
      </c>
      <c r="F786">
        <v>17</v>
      </c>
      <c r="G786">
        <v>380.25</v>
      </c>
      <c r="H786">
        <v>334.52</v>
      </c>
      <c r="I786" t="s">
        <v>10040</v>
      </c>
      <c r="J786">
        <f>F786*G786</f>
        <v>6464.25</v>
      </c>
      <c r="K786">
        <f>F786*H786</f>
        <v>5686.84</v>
      </c>
      <c r="L786">
        <f>J786-K786</f>
        <v>777.40999999999985</v>
      </c>
      <c r="M786" s="5">
        <f>L786/J786</f>
        <v>0.12026298487836948</v>
      </c>
      <c r="N786" t="str">
        <f>IF(ISNA(VLOOKUP(A786,'Returns Data'!A:A,1,0)),"No","Yes")</f>
        <v>Yes</v>
      </c>
      <c r="O786" t="str">
        <f>IFERROR(VLOOKUP(A786,'Returns Data'!A:E,5,0),"No Returns")</f>
        <v>Damaged</v>
      </c>
      <c r="P786" t="str">
        <f>IFERROR(VLOOKUP(A786,'Ratings Data'!A:C,3,0),"No Rating")</f>
        <v>No Rating</v>
      </c>
      <c r="Q786" t="s">
        <v>10058</v>
      </c>
      <c r="R786" s="5">
        <f t="shared" si="12"/>
        <v>0.57891844361398115</v>
      </c>
    </row>
    <row r="787" spans="1:18" x14ac:dyDescent="0.3">
      <c r="A787" t="s">
        <v>3159</v>
      </c>
      <c r="B787" s="2">
        <v>45535</v>
      </c>
      <c r="C787" t="s">
        <v>10024</v>
      </c>
      <c r="D787" t="s">
        <v>10029</v>
      </c>
      <c r="E787" t="s">
        <v>10035</v>
      </c>
      <c r="F787">
        <v>16</v>
      </c>
      <c r="G787">
        <v>52.76</v>
      </c>
      <c r="H787">
        <v>46.72</v>
      </c>
      <c r="I787" t="s">
        <v>10039</v>
      </c>
      <c r="J787">
        <f>F787*G787</f>
        <v>844.16</v>
      </c>
      <c r="K787">
        <f>F787*H787</f>
        <v>747.52</v>
      </c>
      <c r="L787">
        <f>J787-K787</f>
        <v>96.639999999999986</v>
      </c>
      <c r="M787" s="5">
        <f>L787/J787</f>
        <v>0.11448066717210006</v>
      </c>
      <c r="N787" t="str">
        <f>IF(ISNA(VLOOKUP(A787,'Returns Data'!A:A,1,0)),"No","Yes")</f>
        <v>No</v>
      </c>
      <c r="O787" t="s">
        <v>10085</v>
      </c>
      <c r="P787" t="str">
        <f>IFERROR(VLOOKUP(A787,'Ratings Data'!A:C,3,0),"No Rating")</f>
        <v>No Rating</v>
      </c>
      <c r="Q787" t="s">
        <v>10058</v>
      </c>
      <c r="R787" s="5">
        <f t="shared" si="12"/>
        <v>-0.86941099122094601</v>
      </c>
    </row>
    <row r="788" spans="1:18" x14ac:dyDescent="0.3">
      <c r="A788" t="s">
        <v>3437</v>
      </c>
      <c r="B788" s="2">
        <v>45535</v>
      </c>
      <c r="C788" t="s">
        <v>10016</v>
      </c>
      <c r="D788" t="s">
        <v>10032</v>
      </c>
      <c r="E788" t="s">
        <v>10036</v>
      </c>
      <c r="F788">
        <v>15</v>
      </c>
      <c r="G788">
        <v>194.59</v>
      </c>
      <c r="H788">
        <v>154.07</v>
      </c>
      <c r="I788" t="s">
        <v>10040</v>
      </c>
      <c r="J788">
        <f>F788*G788</f>
        <v>2918.85</v>
      </c>
      <c r="K788">
        <f>F788*H788</f>
        <v>2311.0499999999997</v>
      </c>
      <c r="L788">
        <f>J788-K788</f>
        <v>607.80000000000018</v>
      </c>
      <c r="M788" s="5">
        <f>L788/J788</f>
        <v>0.20823269438306188</v>
      </c>
      <c r="N788" t="str">
        <f>IF(ISNA(VLOOKUP(A788,'Returns Data'!A:A,1,0)),"No","Yes")</f>
        <v>No</v>
      </c>
      <c r="O788" t="s">
        <v>10085</v>
      </c>
      <c r="P788" t="str">
        <f>IFERROR(VLOOKUP(A788,'Ratings Data'!A:C,3,0),"No Rating")</f>
        <v>No Rating</v>
      </c>
      <c r="Q788" t="s">
        <v>10058</v>
      </c>
      <c r="R788" s="5">
        <f t="shared" si="12"/>
        <v>2.4576975928733891</v>
      </c>
    </row>
    <row r="789" spans="1:18" x14ac:dyDescent="0.3">
      <c r="A789" t="s">
        <v>4683</v>
      </c>
      <c r="B789" s="2">
        <v>45535</v>
      </c>
      <c r="C789" t="s">
        <v>10021</v>
      </c>
      <c r="D789" t="s">
        <v>10031</v>
      </c>
      <c r="E789" t="s">
        <v>10037</v>
      </c>
      <c r="F789">
        <v>16</v>
      </c>
      <c r="G789">
        <v>21.26</v>
      </c>
      <c r="H789">
        <v>16.649999999999999</v>
      </c>
      <c r="I789" t="s">
        <v>10039</v>
      </c>
      <c r="J789">
        <f>F789*G789</f>
        <v>340.16</v>
      </c>
      <c r="K789">
        <f>F789*H789</f>
        <v>266.39999999999998</v>
      </c>
      <c r="L789">
        <f>J789-K789</f>
        <v>73.760000000000048</v>
      </c>
      <c r="M789" s="5">
        <f>L789/J789</f>
        <v>0.21683913452492956</v>
      </c>
      <c r="N789" t="str">
        <f>IF(ISNA(VLOOKUP(A789,'Returns Data'!A:A,1,0)),"No","Yes")</f>
        <v>No</v>
      </c>
      <c r="O789" t="s">
        <v>10085</v>
      </c>
      <c r="P789" t="str">
        <f>IFERROR(VLOOKUP(A789,'Ratings Data'!A:C,3,0),"No Rating")</f>
        <v>No Rating</v>
      </c>
      <c r="Q789" t="s">
        <v>10058</v>
      </c>
      <c r="R789" s="5">
        <f t="shared" si="12"/>
        <v>-0.88346095208729469</v>
      </c>
    </row>
    <row r="790" spans="1:18" x14ac:dyDescent="0.3">
      <c r="A790" t="s">
        <v>4699</v>
      </c>
      <c r="B790" s="2">
        <v>45535</v>
      </c>
      <c r="C790" t="s">
        <v>10011</v>
      </c>
      <c r="D790" t="s">
        <v>10029</v>
      </c>
      <c r="E790" t="s">
        <v>10036</v>
      </c>
      <c r="F790">
        <v>16</v>
      </c>
      <c r="G790">
        <v>439.86</v>
      </c>
      <c r="H790">
        <v>293.06</v>
      </c>
      <c r="I790" t="s">
        <v>10040</v>
      </c>
      <c r="J790">
        <f>F790*G790</f>
        <v>7037.76</v>
      </c>
      <c r="K790">
        <f>F790*H790</f>
        <v>4688.96</v>
      </c>
      <c r="L790">
        <f>J790-K790</f>
        <v>2348.8000000000002</v>
      </c>
      <c r="M790" s="5">
        <f>L790/J790</f>
        <v>0.33374255444914291</v>
      </c>
      <c r="N790" t="str">
        <f>IF(ISNA(VLOOKUP(A790,'Returns Data'!A:A,1,0)),"No","Yes")</f>
        <v>No</v>
      </c>
      <c r="O790" t="s">
        <v>10085</v>
      </c>
      <c r="P790" t="str">
        <f>IFERROR(VLOOKUP(A790,'Ratings Data'!A:C,3,0),"No Rating")</f>
        <v>No Rating</v>
      </c>
      <c r="Q790" t="s">
        <v>10058</v>
      </c>
      <c r="R790" s="5">
        <f t="shared" si="12"/>
        <v>19.689557855126999</v>
      </c>
    </row>
    <row r="791" spans="1:18" x14ac:dyDescent="0.3">
      <c r="A791" t="s">
        <v>4814</v>
      </c>
      <c r="B791" s="2">
        <v>45535</v>
      </c>
      <c r="C791" t="s">
        <v>10024</v>
      </c>
      <c r="D791" t="s">
        <v>10029</v>
      </c>
      <c r="E791" t="s">
        <v>10037</v>
      </c>
      <c r="F791">
        <v>11</v>
      </c>
      <c r="G791">
        <v>254.85</v>
      </c>
      <c r="H791">
        <v>227.29</v>
      </c>
      <c r="I791" t="s">
        <v>10040</v>
      </c>
      <c r="J791">
        <f>F791*G791</f>
        <v>2803.35</v>
      </c>
      <c r="K791">
        <f>F791*H791</f>
        <v>2500.19</v>
      </c>
      <c r="L791">
        <f>J791-K791</f>
        <v>303.15999999999985</v>
      </c>
      <c r="M791" s="5">
        <f>L791/J791</f>
        <v>0.10814204433980767</v>
      </c>
      <c r="N791" t="str">
        <f>IF(ISNA(VLOOKUP(A791,'Returns Data'!A:A,1,0)),"No","Yes")</f>
        <v>No</v>
      </c>
      <c r="O791" t="s">
        <v>10085</v>
      </c>
      <c r="P791" t="str">
        <f>IFERROR(VLOOKUP(A791,'Ratings Data'!A:C,3,0),"No Rating")</f>
        <v>No Rating</v>
      </c>
      <c r="Q791" t="s">
        <v>10058</v>
      </c>
      <c r="R791" s="5">
        <f t="shared" si="12"/>
        <v>-0.60167013367889777</v>
      </c>
    </row>
    <row r="792" spans="1:18" x14ac:dyDescent="0.3">
      <c r="A792" t="s">
        <v>5249</v>
      </c>
      <c r="B792" s="2">
        <v>45535</v>
      </c>
      <c r="C792" t="s">
        <v>10012</v>
      </c>
      <c r="D792" t="s">
        <v>10030</v>
      </c>
      <c r="E792" t="s">
        <v>10034</v>
      </c>
      <c r="F792">
        <v>13</v>
      </c>
      <c r="G792">
        <v>349.34</v>
      </c>
      <c r="H792">
        <v>256.81</v>
      </c>
      <c r="I792" t="s">
        <v>10039</v>
      </c>
      <c r="J792">
        <f>F792*G792</f>
        <v>4541.42</v>
      </c>
      <c r="K792">
        <f>F792*H792</f>
        <v>3338.53</v>
      </c>
      <c r="L792">
        <f>J792-K792</f>
        <v>1202.8899999999999</v>
      </c>
      <c r="M792" s="5">
        <f>L792/J792</f>
        <v>0.26487089941031655</v>
      </c>
      <c r="N792" t="str">
        <f>IF(ISNA(VLOOKUP(A792,'Returns Data'!A:A,1,0)),"No","Yes")</f>
        <v>No</v>
      </c>
      <c r="O792" t="s">
        <v>10085</v>
      </c>
      <c r="P792" t="str">
        <f>IFERROR(VLOOKUP(A792,'Ratings Data'!A:C,3,0),"No Rating")</f>
        <v>No Rating</v>
      </c>
      <c r="Q792" t="s">
        <v>10058</v>
      </c>
      <c r="R792" s="5">
        <f t="shared" si="12"/>
        <v>0.61999750298749723</v>
      </c>
    </row>
    <row r="793" spans="1:18" x14ac:dyDescent="0.3">
      <c r="A793" t="s">
        <v>5331</v>
      </c>
      <c r="B793" s="2">
        <v>45535</v>
      </c>
      <c r="C793" t="s">
        <v>10025</v>
      </c>
      <c r="D793" t="s">
        <v>10033</v>
      </c>
      <c r="E793" t="s">
        <v>10034</v>
      </c>
      <c r="F793">
        <v>19</v>
      </c>
      <c r="G793">
        <v>473.18</v>
      </c>
      <c r="H793">
        <v>374.27</v>
      </c>
      <c r="I793" t="s">
        <v>10039</v>
      </c>
      <c r="J793">
        <f>F793*G793</f>
        <v>8990.42</v>
      </c>
      <c r="K793">
        <f>F793*H793</f>
        <v>7111.1299999999992</v>
      </c>
      <c r="L793">
        <f>J793-K793</f>
        <v>1879.2900000000009</v>
      </c>
      <c r="M793" s="5">
        <f>L793/J793</f>
        <v>0.20903250348704519</v>
      </c>
      <c r="N793" t="str">
        <f>IF(ISNA(VLOOKUP(A793,'Returns Data'!A:A,1,0)),"No","Yes")</f>
        <v>No</v>
      </c>
      <c r="O793" t="s">
        <v>10085</v>
      </c>
      <c r="P793" t="str">
        <f>IFERROR(VLOOKUP(A793,'Ratings Data'!A:C,3,0),"No Rating")</f>
        <v>No Rating</v>
      </c>
      <c r="Q793" t="s">
        <v>10058</v>
      </c>
      <c r="R793" s="5">
        <f t="shared" si="12"/>
        <v>0.97964953692897816</v>
      </c>
    </row>
    <row r="794" spans="1:18" x14ac:dyDescent="0.3">
      <c r="A794" t="s">
        <v>5855</v>
      </c>
      <c r="B794" s="2">
        <v>45535</v>
      </c>
      <c r="C794" t="s">
        <v>10013</v>
      </c>
      <c r="D794" t="s">
        <v>10030</v>
      </c>
      <c r="E794" t="s">
        <v>10035</v>
      </c>
      <c r="F794">
        <v>3</v>
      </c>
      <c r="G794">
        <v>335.62</v>
      </c>
      <c r="H794">
        <v>295.24</v>
      </c>
      <c r="I794" t="s">
        <v>10040</v>
      </c>
      <c r="J794">
        <f>F794*G794</f>
        <v>1006.86</v>
      </c>
      <c r="K794">
        <f>F794*H794</f>
        <v>885.72</v>
      </c>
      <c r="L794">
        <f>J794-K794</f>
        <v>121.13999999999999</v>
      </c>
      <c r="M794" s="5">
        <f>L794/J794</f>
        <v>0.12031464155890589</v>
      </c>
      <c r="N794" t="str">
        <f>IF(ISNA(VLOOKUP(A794,'Returns Data'!A:A,1,0)),"No","Yes")</f>
        <v>No</v>
      </c>
      <c r="O794" t="s">
        <v>10085</v>
      </c>
      <c r="P794">
        <f>IFERROR(VLOOKUP(A794,'Ratings Data'!A:C,3,0),"No Rating")</f>
        <v>1</v>
      </c>
      <c r="Q794" t="s">
        <v>10058</v>
      </c>
      <c r="R794" s="5">
        <f t="shared" si="12"/>
        <v>-0.88800745682626625</v>
      </c>
    </row>
    <row r="795" spans="1:18" x14ac:dyDescent="0.3">
      <c r="A795" t="s">
        <v>6395</v>
      </c>
      <c r="B795" s="2">
        <v>45535</v>
      </c>
      <c r="C795" t="s">
        <v>10012</v>
      </c>
      <c r="D795" t="s">
        <v>10030</v>
      </c>
      <c r="E795" t="s">
        <v>10035</v>
      </c>
      <c r="F795">
        <v>6</v>
      </c>
      <c r="G795">
        <v>99.57</v>
      </c>
      <c r="H795">
        <v>67.44</v>
      </c>
      <c r="I795" t="s">
        <v>10040</v>
      </c>
      <c r="J795">
        <f>F795*G795</f>
        <v>597.41999999999996</v>
      </c>
      <c r="K795">
        <f>F795*H795</f>
        <v>404.64</v>
      </c>
      <c r="L795">
        <f>J795-K795</f>
        <v>192.77999999999997</v>
      </c>
      <c r="M795" s="5">
        <f>L795/J795</f>
        <v>0.32268755649291953</v>
      </c>
      <c r="N795" t="str">
        <f>IF(ISNA(VLOOKUP(A795,'Returns Data'!A:A,1,0)),"No","Yes")</f>
        <v>No</v>
      </c>
      <c r="O795" t="s">
        <v>10085</v>
      </c>
      <c r="P795">
        <f>IFERROR(VLOOKUP(A795,'Ratings Data'!A:C,3,0),"No Rating")</f>
        <v>3</v>
      </c>
      <c r="Q795" t="s">
        <v>10058</v>
      </c>
      <c r="R795" s="5">
        <f t="shared" si="12"/>
        <v>-0.40665037840414758</v>
      </c>
    </row>
    <row r="796" spans="1:18" x14ac:dyDescent="0.3">
      <c r="A796" t="s">
        <v>6835</v>
      </c>
      <c r="B796" s="2">
        <v>45535</v>
      </c>
      <c r="C796" t="s">
        <v>10013</v>
      </c>
      <c r="D796" t="s">
        <v>10030</v>
      </c>
      <c r="E796" t="s">
        <v>10037</v>
      </c>
      <c r="F796">
        <v>16</v>
      </c>
      <c r="G796">
        <v>135.25</v>
      </c>
      <c r="H796">
        <v>101.52</v>
      </c>
      <c r="I796" t="s">
        <v>10039</v>
      </c>
      <c r="J796">
        <f>F796*G796</f>
        <v>2164</v>
      </c>
      <c r="K796">
        <f>F796*H796</f>
        <v>1624.32</v>
      </c>
      <c r="L796">
        <f>J796-K796</f>
        <v>539.68000000000006</v>
      </c>
      <c r="M796" s="5">
        <f>L796/J796</f>
        <v>0.24939001848428838</v>
      </c>
      <c r="N796" t="str">
        <f>IF(ISNA(VLOOKUP(A796,'Returns Data'!A:A,1,0)),"No","Yes")</f>
        <v>No</v>
      </c>
      <c r="O796" t="s">
        <v>10085</v>
      </c>
      <c r="P796" t="str">
        <f>IFERROR(VLOOKUP(A796,'Ratings Data'!A:C,3,0),"No Rating")</f>
        <v>No Rating</v>
      </c>
      <c r="Q796" t="s">
        <v>10058</v>
      </c>
      <c r="R796" s="5">
        <f t="shared" si="12"/>
        <v>2.6222423085936195</v>
      </c>
    </row>
    <row r="797" spans="1:18" x14ac:dyDescent="0.3">
      <c r="A797" t="s">
        <v>6983</v>
      </c>
      <c r="B797" s="2">
        <v>45535</v>
      </c>
      <c r="C797" t="s">
        <v>10011</v>
      </c>
      <c r="D797" t="s">
        <v>10029</v>
      </c>
      <c r="E797" t="s">
        <v>10034</v>
      </c>
      <c r="F797">
        <v>11</v>
      </c>
      <c r="G797">
        <v>38.86</v>
      </c>
      <c r="H797">
        <v>26.09</v>
      </c>
      <c r="I797" t="s">
        <v>10040</v>
      </c>
      <c r="J797">
        <f>F797*G797</f>
        <v>427.46</v>
      </c>
      <c r="K797">
        <f>F797*H797</f>
        <v>286.99</v>
      </c>
      <c r="L797">
        <f>J797-K797</f>
        <v>140.46999999999997</v>
      </c>
      <c r="M797" s="5">
        <f>L797/J797</f>
        <v>0.32861554297478124</v>
      </c>
      <c r="N797" t="str">
        <f>IF(ISNA(VLOOKUP(A797,'Returns Data'!A:A,1,0)),"No","Yes")</f>
        <v>No</v>
      </c>
      <c r="O797" t="s">
        <v>10085</v>
      </c>
      <c r="P797" t="str">
        <f>IFERROR(VLOOKUP(A797,'Ratings Data'!A:C,3,0),"No Rating")</f>
        <v>No Rating</v>
      </c>
      <c r="Q797" t="s">
        <v>10058</v>
      </c>
      <c r="R797" s="5">
        <f t="shared" si="12"/>
        <v>-0.80246765249537888</v>
      </c>
    </row>
    <row r="798" spans="1:18" x14ac:dyDescent="0.3">
      <c r="A798" t="s">
        <v>7764</v>
      </c>
      <c r="B798" s="2">
        <v>45535</v>
      </c>
      <c r="C798" t="s">
        <v>10011</v>
      </c>
      <c r="D798" t="s">
        <v>10029</v>
      </c>
      <c r="E798" t="s">
        <v>10038</v>
      </c>
      <c r="F798">
        <v>9</v>
      </c>
      <c r="G798">
        <v>202.85</v>
      </c>
      <c r="H798">
        <v>139.37</v>
      </c>
      <c r="I798" t="s">
        <v>10040</v>
      </c>
      <c r="J798">
        <f>F798*G798</f>
        <v>1825.6499999999999</v>
      </c>
      <c r="K798">
        <f>F798*H798</f>
        <v>1254.33</v>
      </c>
      <c r="L798">
        <f>J798-K798</f>
        <v>571.31999999999994</v>
      </c>
      <c r="M798" s="5">
        <f>L798/J798</f>
        <v>0.31294059649987677</v>
      </c>
      <c r="N798" t="str">
        <f>IF(ISNA(VLOOKUP(A798,'Returns Data'!A:A,1,0)),"No","Yes")</f>
        <v>No</v>
      </c>
      <c r="O798" t="s">
        <v>10085</v>
      </c>
      <c r="P798" t="str">
        <f>IFERROR(VLOOKUP(A798,'Ratings Data'!A:C,3,0),"No Rating")</f>
        <v>No Rating</v>
      </c>
      <c r="Q798" t="s">
        <v>10058</v>
      </c>
      <c r="R798" s="5">
        <f t="shared" si="12"/>
        <v>3.270925934590371</v>
      </c>
    </row>
    <row r="799" spans="1:18" x14ac:dyDescent="0.3">
      <c r="A799" t="s">
        <v>8024</v>
      </c>
      <c r="B799" s="2">
        <v>45535</v>
      </c>
      <c r="C799" t="s">
        <v>10027</v>
      </c>
      <c r="D799" t="s">
        <v>10032</v>
      </c>
      <c r="E799" t="s">
        <v>10034</v>
      </c>
      <c r="F799">
        <v>14</v>
      </c>
      <c r="G799">
        <v>76.84</v>
      </c>
      <c r="H799">
        <v>51.69</v>
      </c>
      <c r="I799" t="s">
        <v>10039</v>
      </c>
      <c r="J799">
        <f>F799*G799</f>
        <v>1075.76</v>
      </c>
      <c r="K799">
        <f>F799*H799</f>
        <v>723.66</v>
      </c>
      <c r="L799">
        <f>J799-K799</f>
        <v>352.1</v>
      </c>
      <c r="M799" s="5">
        <f>L799/J799</f>
        <v>0.32730348776678814</v>
      </c>
      <c r="N799" t="str">
        <f>IF(ISNA(VLOOKUP(A799,'Returns Data'!A:A,1,0)),"No","Yes")</f>
        <v>No</v>
      </c>
      <c r="O799" t="s">
        <v>10085</v>
      </c>
      <c r="P799" t="str">
        <f>IFERROR(VLOOKUP(A799,'Ratings Data'!A:C,3,0),"No Rating")</f>
        <v>No Rating</v>
      </c>
      <c r="Q799" t="s">
        <v>10058</v>
      </c>
      <c r="R799" s="5">
        <f t="shared" si="12"/>
        <v>-0.41075233478487111</v>
      </c>
    </row>
    <row r="800" spans="1:18" x14ac:dyDescent="0.3">
      <c r="A800" t="s">
        <v>8093</v>
      </c>
      <c r="B800" s="2">
        <v>45535</v>
      </c>
      <c r="C800" t="s">
        <v>10018</v>
      </c>
      <c r="D800" t="s">
        <v>10033</v>
      </c>
      <c r="E800" t="s">
        <v>10036</v>
      </c>
      <c r="F800">
        <v>16</v>
      </c>
      <c r="G800">
        <v>111.55</v>
      </c>
      <c r="H800">
        <v>83.13</v>
      </c>
      <c r="I800" t="s">
        <v>10039</v>
      </c>
      <c r="J800">
        <f>F800*G800</f>
        <v>1784.8</v>
      </c>
      <c r="K800">
        <f>F800*H800</f>
        <v>1330.08</v>
      </c>
      <c r="L800">
        <f>J800-K800</f>
        <v>454.72</v>
      </c>
      <c r="M800" s="5">
        <f>L800/J800</f>
        <v>0.25477364410578218</v>
      </c>
      <c r="N800" t="str">
        <f>IF(ISNA(VLOOKUP(A800,'Returns Data'!A:A,1,0)),"No","Yes")</f>
        <v>No</v>
      </c>
      <c r="O800" t="s">
        <v>10085</v>
      </c>
      <c r="P800" t="str">
        <f>IFERROR(VLOOKUP(A800,'Ratings Data'!A:C,3,0),"No Rating")</f>
        <v>No Rating</v>
      </c>
      <c r="Q800" t="s">
        <v>10058</v>
      </c>
      <c r="R800" s="5">
        <f t="shared" si="12"/>
        <v>0.65910612032423588</v>
      </c>
    </row>
    <row r="801" spans="1:18" x14ac:dyDescent="0.3">
      <c r="A801" t="s">
        <v>8246</v>
      </c>
      <c r="B801" s="2">
        <v>45535</v>
      </c>
      <c r="C801" t="s">
        <v>10012</v>
      </c>
      <c r="D801" t="s">
        <v>10030</v>
      </c>
      <c r="E801" t="s">
        <v>10038</v>
      </c>
      <c r="F801">
        <v>17</v>
      </c>
      <c r="G801">
        <v>225.48</v>
      </c>
      <c r="H801">
        <v>138.88</v>
      </c>
      <c r="I801" t="s">
        <v>10040</v>
      </c>
      <c r="J801">
        <f>F801*G801</f>
        <v>3833.16</v>
      </c>
      <c r="K801">
        <f>F801*H801</f>
        <v>2360.96</v>
      </c>
      <c r="L801">
        <f>J801-K801</f>
        <v>1472.1999999999998</v>
      </c>
      <c r="M801" s="5">
        <f>L801/J801</f>
        <v>0.38406954053574593</v>
      </c>
      <c r="N801" t="str">
        <f>IF(ISNA(VLOOKUP(A801,'Returns Data'!A:A,1,0)),"No","Yes")</f>
        <v>No</v>
      </c>
      <c r="O801" t="s">
        <v>10085</v>
      </c>
      <c r="P801">
        <f>IFERROR(VLOOKUP(A801,'Ratings Data'!A:C,3,0),"No Rating")</f>
        <v>1</v>
      </c>
      <c r="Q801" t="s">
        <v>10058</v>
      </c>
      <c r="R801" s="5">
        <f t="shared" si="12"/>
        <v>1.1476692066337963</v>
      </c>
    </row>
    <row r="802" spans="1:18" x14ac:dyDescent="0.3">
      <c r="A802" t="s">
        <v>8395</v>
      </c>
      <c r="B802" s="2">
        <v>45535</v>
      </c>
      <c r="C802" t="s">
        <v>10016</v>
      </c>
      <c r="D802" t="s">
        <v>10032</v>
      </c>
      <c r="E802" t="s">
        <v>10036</v>
      </c>
      <c r="F802">
        <v>11</v>
      </c>
      <c r="G802">
        <v>238.41</v>
      </c>
      <c r="H802">
        <v>194.53</v>
      </c>
      <c r="I802" t="s">
        <v>10040</v>
      </c>
      <c r="J802">
        <f>F802*G802</f>
        <v>2622.5099999999998</v>
      </c>
      <c r="K802">
        <f>F802*H802</f>
        <v>2139.83</v>
      </c>
      <c r="L802">
        <f>J802-K802</f>
        <v>482.67999999999984</v>
      </c>
      <c r="M802" s="5">
        <f>L802/J802</f>
        <v>0.18405268235392805</v>
      </c>
      <c r="N802" t="str">
        <f>IF(ISNA(VLOOKUP(A802,'Returns Data'!A:A,1,0)),"No","Yes")</f>
        <v>No</v>
      </c>
      <c r="O802" t="s">
        <v>10085</v>
      </c>
      <c r="P802" t="str">
        <f>IFERROR(VLOOKUP(A802,'Ratings Data'!A:C,3,0),"No Rating")</f>
        <v>No Rating</v>
      </c>
      <c r="Q802" t="s">
        <v>10058</v>
      </c>
      <c r="R802" s="5">
        <f t="shared" si="12"/>
        <v>-0.31583602041135778</v>
      </c>
    </row>
    <row r="803" spans="1:18" x14ac:dyDescent="0.3">
      <c r="A803" t="s">
        <v>8704</v>
      </c>
      <c r="B803" s="2">
        <v>45535</v>
      </c>
      <c r="C803" t="s">
        <v>10025</v>
      </c>
      <c r="D803" t="s">
        <v>10033</v>
      </c>
      <c r="E803" t="s">
        <v>10038</v>
      </c>
      <c r="F803">
        <v>9</v>
      </c>
      <c r="G803">
        <v>117.43</v>
      </c>
      <c r="H803">
        <v>92.19</v>
      </c>
      <c r="I803" t="s">
        <v>10040</v>
      </c>
      <c r="J803">
        <f>F803*G803</f>
        <v>1056.8700000000001</v>
      </c>
      <c r="K803">
        <f>F803*H803</f>
        <v>829.71</v>
      </c>
      <c r="L803">
        <f>J803-K803</f>
        <v>227.16000000000008</v>
      </c>
      <c r="M803" s="5">
        <f>L803/J803</f>
        <v>0.21493655794941674</v>
      </c>
      <c r="N803" t="str">
        <f>IF(ISNA(VLOOKUP(A803,'Returns Data'!A:A,1,0)),"No","Yes")</f>
        <v>No</v>
      </c>
      <c r="O803" t="s">
        <v>10085</v>
      </c>
      <c r="P803" t="str">
        <f>IFERROR(VLOOKUP(A803,'Ratings Data'!A:C,3,0),"No Rating")</f>
        <v>No Rating</v>
      </c>
      <c r="Q803" t="s">
        <v>10058</v>
      </c>
      <c r="R803" s="5">
        <f t="shared" si="12"/>
        <v>-0.5970005834105494</v>
      </c>
    </row>
    <row r="804" spans="1:18" x14ac:dyDescent="0.3">
      <c r="A804" t="s">
        <v>9050</v>
      </c>
      <c r="B804" s="2">
        <v>45535</v>
      </c>
      <c r="C804" t="s">
        <v>10017</v>
      </c>
      <c r="D804" t="s">
        <v>10032</v>
      </c>
      <c r="E804" t="s">
        <v>10037</v>
      </c>
      <c r="F804">
        <v>6</v>
      </c>
      <c r="G804">
        <v>427.83</v>
      </c>
      <c r="H804">
        <v>365.36</v>
      </c>
      <c r="I804" t="s">
        <v>10039</v>
      </c>
      <c r="J804">
        <f>F804*G804</f>
        <v>2566.98</v>
      </c>
      <c r="K804">
        <f>F804*H804</f>
        <v>2192.16</v>
      </c>
      <c r="L804">
        <f>J804-K804</f>
        <v>374.82000000000016</v>
      </c>
      <c r="M804" s="5">
        <f>L804/J804</f>
        <v>0.14601594091110962</v>
      </c>
      <c r="N804" t="str">
        <f>IF(ISNA(VLOOKUP(A804,'Returns Data'!A:A,1,0)),"No","Yes")</f>
        <v>No</v>
      </c>
      <c r="O804" t="s">
        <v>10085</v>
      </c>
      <c r="P804">
        <f>IFERROR(VLOOKUP(A804,'Ratings Data'!A:C,3,0),"No Rating")</f>
        <v>5</v>
      </c>
      <c r="Q804" t="s">
        <v>10058</v>
      </c>
      <c r="R804" s="5">
        <f t="shared" si="12"/>
        <v>1.4288512305203098</v>
      </c>
    </row>
    <row r="805" spans="1:18" x14ac:dyDescent="0.3">
      <c r="A805" t="s">
        <v>86</v>
      </c>
      <c r="B805" s="2">
        <v>45536</v>
      </c>
      <c r="C805" t="s">
        <v>10028</v>
      </c>
      <c r="D805" t="s">
        <v>10032</v>
      </c>
      <c r="E805" t="s">
        <v>10038</v>
      </c>
      <c r="F805">
        <v>8</v>
      </c>
      <c r="G805">
        <v>195.73</v>
      </c>
      <c r="H805">
        <v>160.1</v>
      </c>
      <c r="I805" t="s">
        <v>10039</v>
      </c>
      <c r="J805">
        <f>F805*G805</f>
        <v>1565.84</v>
      </c>
      <c r="K805">
        <f>F805*H805</f>
        <v>1280.8</v>
      </c>
      <c r="L805">
        <f>J805-K805</f>
        <v>285.03999999999996</v>
      </c>
      <c r="M805" s="5">
        <f>L805/J805</f>
        <v>0.18203647882286822</v>
      </c>
      <c r="N805" t="str">
        <f>IF(ISNA(VLOOKUP(A805,'Returns Data'!A:A,1,0)),"No","Yes")</f>
        <v>No</v>
      </c>
      <c r="O805" t="s">
        <v>10085</v>
      </c>
      <c r="P805" t="str">
        <f>IFERROR(VLOOKUP(A805,'Ratings Data'!A:C,3,0),"No Rating")</f>
        <v>No Rating</v>
      </c>
      <c r="Q805" t="s">
        <v>10065</v>
      </c>
      <c r="R805" s="5">
        <f t="shared" si="12"/>
        <v>-0.39000693421842014</v>
      </c>
    </row>
    <row r="806" spans="1:18" x14ac:dyDescent="0.3">
      <c r="A806" t="s">
        <v>777</v>
      </c>
      <c r="B806" s="2">
        <v>45536</v>
      </c>
      <c r="C806" t="s">
        <v>10018</v>
      </c>
      <c r="D806" t="s">
        <v>10033</v>
      </c>
      <c r="E806" t="s">
        <v>10036</v>
      </c>
      <c r="F806">
        <v>11</v>
      </c>
      <c r="G806">
        <v>31.79</v>
      </c>
      <c r="H806">
        <v>19.38</v>
      </c>
      <c r="I806" t="s">
        <v>10039</v>
      </c>
      <c r="J806">
        <f>F806*G806</f>
        <v>349.69</v>
      </c>
      <c r="K806">
        <f>F806*H806</f>
        <v>213.17999999999998</v>
      </c>
      <c r="L806">
        <f>J806-K806</f>
        <v>136.51000000000002</v>
      </c>
      <c r="M806" s="5">
        <f>L806/J806</f>
        <v>0.3903743315508022</v>
      </c>
      <c r="N806" t="str">
        <f>IF(ISNA(VLOOKUP(A806,'Returns Data'!A:A,1,0)),"No","Yes")</f>
        <v>No</v>
      </c>
      <c r="O806" t="s">
        <v>10085</v>
      </c>
      <c r="P806" t="str">
        <f>IFERROR(VLOOKUP(A806,'Ratings Data'!A:C,3,0),"No Rating")</f>
        <v>No Rating</v>
      </c>
      <c r="Q806" t="s">
        <v>10065</v>
      </c>
      <c r="R806" s="5">
        <f t="shared" si="12"/>
        <v>-0.77667577785725228</v>
      </c>
    </row>
    <row r="807" spans="1:18" x14ac:dyDescent="0.3">
      <c r="A807" t="s">
        <v>1302</v>
      </c>
      <c r="B807" s="2">
        <v>45536</v>
      </c>
      <c r="C807" t="s">
        <v>10016</v>
      </c>
      <c r="D807" t="s">
        <v>10032</v>
      </c>
      <c r="E807" t="s">
        <v>10034</v>
      </c>
      <c r="F807">
        <v>8</v>
      </c>
      <c r="G807">
        <v>57.2</v>
      </c>
      <c r="H807">
        <v>37.21</v>
      </c>
      <c r="I807" t="s">
        <v>10040</v>
      </c>
      <c r="J807">
        <f>F807*G807</f>
        <v>457.6</v>
      </c>
      <c r="K807">
        <f>F807*H807</f>
        <v>297.68</v>
      </c>
      <c r="L807">
        <f>J807-K807</f>
        <v>159.92000000000002</v>
      </c>
      <c r="M807" s="5">
        <f>L807/J807</f>
        <v>0.34947552447552449</v>
      </c>
      <c r="N807" t="str">
        <f>IF(ISNA(VLOOKUP(A807,'Returns Data'!A:A,1,0)),"No","Yes")</f>
        <v>No</v>
      </c>
      <c r="O807" t="s">
        <v>10085</v>
      </c>
      <c r="P807" t="str">
        <f>IFERROR(VLOOKUP(A807,'Ratings Data'!A:C,3,0),"No Rating")</f>
        <v>No Rating</v>
      </c>
      <c r="Q807" t="s">
        <v>10065</v>
      </c>
      <c r="R807" s="5">
        <f t="shared" si="12"/>
        <v>0.30858760616546094</v>
      </c>
    </row>
    <row r="808" spans="1:18" x14ac:dyDescent="0.3">
      <c r="A808" t="s">
        <v>1698</v>
      </c>
      <c r="B808" s="2">
        <v>45536</v>
      </c>
      <c r="C808" t="s">
        <v>10017</v>
      </c>
      <c r="D808" t="s">
        <v>10032</v>
      </c>
      <c r="E808" t="s">
        <v>10038</v>
      </c>
      <c r="F808">
        <v>20</v>
      </c>
      <c r="G808">
        <v>197.56</v>
      </c>
      <c r="H808">
        <v>128.86000000000001</v>
      </c>
      <c r="I808" t="s">
        <v>10039</v>
      </c>
      <c r="J808">
        <f>F808*G808</f>
        <v>3951.2</v>
      </c>
      <c r="K808">
        <f>F808*H808</f>
        <v>2577.2000000000003</v>
      </c>
      <c r="L808">
        <f>J808-K808</f>
        <v>1373.9999999999995</v>
      </c>
      <c r="M808" s="5">
        <f>L808/J808</f>
        <v>0.34774245798744674</v>
      </c>
      <c r="N808" t="str">
        <f>IF(ISNA(VLOOKUP(A808,'Returns Data'!A:A,1,0)),"No","Yes")</f>
        <v>No</v>
      </c>
      <c r="O808" t="s">
        <v>10085</v>
      </c>
      <c r="P808" t="str">
        <f>IFERROR(VLOOKUP(A808,'Ratings Data'!A:C,3,0),"No Rating")</f>
        <v>No Rating</v>
      </c>
      <c r="Q808" t="s">
        <v>10065</v>
      </c>
      <c r="R808" s="5">
        <f t="shared" si="12"/>
        <v>7.6346153846153841</v>
      </c>
    </row>
    <row r="809" spans="1:18" x14ac:dyDescent="0.3">
      <c r="A809" t="s">
        <v>1979</v>
      </c>
      <c r="B809" s="2">
        <v>45536</v>
      </c>
      <c r="C809" t="s">
        <v>10017</v>
      </c>
      <c r="D809" t="s">
        <v>10032</v>
      </c>
      <c r="E809" t="s">
        <v>10037</v>
      </c>
      <c r="F809">
        <v>2</v>
      </c>
      <c r="G809">
        <v>458.09</v>
      </c>
      <c r="H809">
        <v>351.9</v>
      </c>
      <c r="I809" t="s">
        <v>10040</v>
      </c>
      <c r="J809">
        <f>F809*G809</f>
        <v>916.18</v>
      </c>
      <c r="K809">
        <f>F809*H809</f>
        <v>703.8</v>
      </c>
      <c r="L809">
        <f>J809-K809</f>
        <v>212.38</v>
      </c>
      <c r="M809" s="5">
        <f>L809/J809</f>
        <v>0.23181034294570937</v>
      </c>
      <c r="N809" t="str">
        <f>IF(ISNA(VLOOKUP(A809,'Returns Data'!A:A,1,0)),"No","Yes")</f>
        <v>No</v>
      </c>
      <c r="O809" t="s">
        <v>10085</v>
      </c>
      <c r="P809" t="str">
        <f>IFERROR(VLOOKUP(A809,'Ratings Data'!A:C,3,0),"No Rating")</f>
        <v>No Rating</v>
      </c>
      <c r="Q809" t="s">
        <v>10065</v>
      </c>
      <c r="R809" s="5">
        <f t="shared" si="12"/>
        <v>-0.76812613889451309</v>
      </c>
    </row>
    <row r="810" spans="1:18" x14ac:dyDescent="0.3">
      <c r="A810" t="s">
        <v>2035</v>
      </c>
      <c r="B810" s="2">
        <v>45536</v>
      </c>
      <c r="C810" t="s">
        <v>10023</v>
      </c>
      <c r="D810" t="s">
        <v>10033</v>
      </c>
      <c r="E810" t="s">
        <v>10036</v>
      </c>
      <c r="F810">
        <v>7</v>
      </c>
      <c r="G810">
        <v>20.04</v>
      </c>
      <c r="H810">
        <v>17.18</v>
      </c>
      <c r="I810" t="s">
        <v>10040</v>
      </c>
      <c r="J810">
        <f>F810*G810</f>
        <v>140.28</v>
      </c>
      <c r="K810">
        <f>F810*H810</f>
        <v>120.25999999999999</v>
      </c>
      <c r="L810">
        <f>J810-K810</f>
        <v>20.02000000000001</v>
      </c>
      <c r="M810" s="5">
        <f>L810/J810</f>
        <v>0.14271457085828351</v>
      </c>
      <c r="N810" t="str">
        <f>IF(ISNA(VLOOKUP(A810,'Returns Data'!A:A,1,0)),"No","Yes")</f>
        <v>No</v>
      </c>
      <c r="O810" t="s">
        <v>10085</v>
      </c>
      <c r="P810" t="str">
        <f>IFERROR(VLOOKUP(A810,'Ratings Data'!A:C,3,0),"No Rating")</f>
        <v>No Rating</v>
      </c>
      <c r="Q810" t="s">
        <v>10065</v>
      </c>
      <c r="R810" s="5">
        <f t="shared" si="12"/>
        <v>-0.84688598310375696</v>
      </c>
    </row>
    <row r="811" spans="1:18" x14ac:dyDescent="0.3">
      <c r="A811" t="s">
        <v>2301</v>
      </c>
      <c r="B811" s="2">
        <v>45536</v>
      </c>
      <c r="C811" t="s">
        <v>10015</v>
      </c>
      <c r="D811" t="s">
        <v>10031</v>
      </c>
      <c r="E811" t="s">
        <v>10037</v>
      </c>
      <c r="F811">
        <v>11</v>
      </c>
      <c r="G811">
        <v>341.85</v>
      </c>
      <c r="H811">
        <v>213.92</v>
      </c>
      <c r="I811" t="s">
        <v>10040</v>
      </c>
      <c r="J811">
        <f>F811*G811</f>
        <v>3760.3500000000004</v>
      </c>
      <c r="K811">
        <f>F811*H811</f>
        <v>2353.12</v>
      </c>
      <c r="L811">
        <f>J811-K811</f>
        <v>1407.2300000000005</v>
      </c>
      <c r="M811" s="5">
        <f>L811/J811</f>
        <v>0.37422846277607147</v>
      </c>
      <c r="N811" t="str">
        <f>IF(ISNA(VLOOKUP(A811,'Returns Data'!A:A,1,0)),"No","Yes")</f>
        <v>No</v>
      </c>
      <c r="O811" t="s">
        <v>10085</v>
      </c>
      <c r="P811" t="str">
        <f>IFERROR(VLOOKUP(A811,'Ratings Data'!A:C,3,0),"No Rating")</f>
        <v>No Rating</v>
      </c>
      <c r="Q811" t="s">
        <v>10065</v>
      </c>
      <c r="R811" s="5">
        <f t="shared" si="12"/>
        <v>25.806030795551756</v>
      </c>
    </row>
    <row r="812" spans="1:18" x14ac:dyDescent="0.3">
      <c r="A812" t="s">
        <v>2981</v>
      </c>
      <c r="B812" s="2">
        <v>45536</v>
      </c>
      <c r="C812" t="s">
        <v>10026</v>
      </c>
      <c r="D812" t="s">
        <v>10031</v>
      </c>
      <c r="E812" t="s">
        <v>10038</v>
      </c>
      <c r="F812">
        <v>11</v>
      </c>
      <c r="G812">
        <v>175.6</v>
      </c>
      <c r="H812">
        <v>137.29</v>
      </c>
      <c r="I812" t="s">
        <v>10039</v>
      </c>
      <c r="J812">
        <f>F812*G812</f>
        <v>1931.6</v>
      </c>
      <c r="K812">
        <f>F812*H812</f>
        <v>1510.1899999999998</v>
      </c>
      <c r="L812">
        <f>J812-K812</f>
        <v>421.41000000000008</v>
      </c>
      <c r="M812" s="5">
        <f>L812/J812</f>
        <v>0.21816628701594537</v>
      </c>
      <c r="N812" t="str">
        <f>IF(ISNA(VLOOKUP(A812,'Returns Data'!A:A,1,0)),"No","Yes")</f>
        <v>No</v>
      </c>
      <c r="O812" t="s">
        <v>10085</v>
      </c>
      <c r="P812" t="str">
        <f>IFERROR(VLOOKUP(A812,'Ratings Data'!A:C,3,0),"No Rating")</f>
        <v>No Rating</v>
      </c>
      <c r="Q812" t="s">
        <v>10065</v>
      </c>
      <c r="R812" s="5">
        <f t="shared" si="12"/>
        <v>-0.48632441129150217</v>
      </c>
    </row>
    <row r="813" spans="1:18" x14ac:dyDescent="0.3">
      <c r="A813" t="s">
        <v>3273</v>
      </c>
      <c r="B813" s="2">
        <v>45536</v>
      </c>
      <c r="C813" t="s">
        <v>10010</v>
      </c>
      <c r="D813" t="s">
        <v>10029</v>
      </c>
      <c r="E813" t="s">
        <v>10035</v>
      </c>
      <c r="F813">
        <v>16</v>
      </c>
      <c r="G813">
        <v>166.27</v>
      </c>
      <c r="H813">
        <v>117.52</v>
      </c>
      <c r="I813" t="s">
        <v>10040</v>
      </c>
      <c r="J813">
        <f>F813*G813</f>
        <v>2660.32</v>
      </c>
      <c r="K813">
        <f>F813*H813</f>
        <v>1880.32</v>
      </c>
      <c r="L813">
        <f>J813-K813</f>
        <v>780.00000000000023</v>
      </c>
      <c r="M813" s="5">
        <f>L813/J813</f>
        <v>0.29319781078967949</v>
      </c>
      <c r="N813" t="str">
        <f>IF(ISNA(VLOOKUP(A813,'Returns Data'!A:A,1,0)),"No","Yes")</f>
        <v>No</v>
      </c>
      <c r="O813" t="s">
        <v>10085</v>
      </c>
      <c r="P813" t="str">
        <f>IFERROR(VLOOKUP(A813,'Ratings Data'!A:C,3,0),"No Rating")</f>
        <v>No Rating</v>
      </c>
      <c r="Q813" t="s">
        <v>10065</v>
      </c>
      <c r="R813" s="5">
        <f t="shared" si="12"/>
        <v>0.3772623731621455</v>
      </c>
    </row>
    <row r="814" spans="1:18" x14ac:dyDescent="0.3">
      <c r="A814" t="s">
        <v>3552</v>
      </c>
      <c r="B814" s="2">
        <v>45536</v>
      </c>
      <c r="C814" t="s">
        <v>10014</v>
      </c>
      <c r="D814" t="s">
        <v>10030</v>
      </c>
      <c r="E814" t="s">
        <v>10037</v>
      </c>
      <c r="F814">
        <v>2</v>
      </c>
      <c r="G814">
        <v>478.49</v>
      </c>
      <c r="H814">
        <v>339.84</v>
      </c>
      <c r="I814" t="s">
        <v>10039</v>
      </c>
      <c r="J814">
        <f>F814*G814</f>
        <v>956.98</v>
      </c>
      <c r="K814">
        <f>F814*H814</f>
        <v>679.68</v>
      </c>
      <c r="L814">
        <f>J814-K814</f>
        <v>277.30000000000007</v>
      </c>
      <c r="M814" s="5">
        <f>L814/J814</f>
        <v>0.28976572133168932</v>
      </c>
      <c r="N814" t="str">
        <f>IF(ISNA(VLOOKUP(A814,'Returns Data'!A:A,1,0)),"No","Yes")</f>
        <v>No</v>
      </c>
      <c r="O814" t="s">
        <v>10085</v>
      </c>
      <c r="P814" t="str">
        <f>IFERROR(VLOOKUP(A814,'Ratings Data'!A:C,3,0),"No Rating")</f>
        <v>No Rating</v>
      </c>
      <c r="Q814" t="s">
        <v>10065</v>
      </c>
      <c r="R814" s="5">
        <f t="shared" si="12"/>
        <v>-0.64027635773140079</v>
      </c>
    </row>
    <row r="815" spans="1:18" x14ac:dyDescent="0.3">
      <c r="A815" t="s">
        <v>3724</v>
      </c>
      <c r="B815" s="2">
        <v>45536</v>
      </c>
      <c r="C815" t="s">
        <v>10010</v>
      </c>
      <c r="D815" t="s">
        <v>10029</v>
      </c>
      <c r="E815" t="s">
        <v>10035</v>
      </c>
      <c r="F815">
        <v>13</v>
      </c>
      <c r="G815">
        <v>311.06</v>
      </c>
      <c r="H815">
        <v>244.86</v>
      </c>
      <c r="I815" t="s">
        <v>10040</v>
      </c>
      <c r="J815">
        <f>F815*G815</f>
        <v>4043.78</v>
      </c>
      <c r="K815">
        <f>F815*H815</f>
        <v>3183.1800000000003</v>
      </c>
      <c r="L815">
        <f>J815-K815</f>
        <v>860.59999999999991</v>
      </c>
      <c r="M815" s="5">
        <f>L815/J815</f>
        <v>0.21282067768276214</v>
      </c>
      <c r="N815" t="str">
        <f>IF(ISNA(VLOOKUP(A815,'Returns Data'!A:A,1,0)),"No","Yes")</f>
        <v>No</v>
      </c>
      <c r="O815" t="s">
        <v>10085</v>
      </c>
      <c r="P815" t="str">
        <f>IFERROR(VLOOKUP(A815,'Ratings Data'!A:C,3,0),"No Rating")</f>
        <v>No Rating</v>
      </c>
      <c r="Q815" t="s">
        <v>10065</v>
      </c>
      <c r="R815" s="5">
        <f t="shared" si="12"/>
        <v>3.2255637526385086</v>
      </c>
    </row>
    <row r="816" spans="1:18" x14ac:dyDescent="0.3">
      <c r="A816" t="s">
        <v>5127</v>
      </c>
      <c r="B816" s="2">
        <v>45536</v>
      </c>
      <c r="C816" t="s">
        <v>10024</v>
      </c>
      <c r="D816" t="s">
        <v>10029</v>
      </c>
      <c r="E816" t="s">
        <v>10036</v>
      </c>
      <c r="F816">
        <v>13</v>
      </c>
      <c r="G816">
        <v>127.87</v>
      </c>
      <c r="H816">
        <v>109.54</v>
      </c>
      <c r="I816" t="s">
        <v>10039</v>
      </c>
      <c r="J816">
        <f>F816*G816</f>
        <v>1662.31</v>
      </c>
      <c r="K816">
        <f>F816*H816</f>
        <v>1424.02</v>
      </c>
      <c r="L816">
        <f>J816-K816</f>
        <v>238.28999999999996</v>
      </c>
      <c r="M816" s="5">
        <f>L816/J816</f>
        <v>0.1433487135371862</v>
      </c>
      <c r="N816" t="str">
        <f>IF(ISNA(VLOOKUP(A816,'Returns Data'!A:A,1,0)),"No","Yes")</f>
        <v>No</v>
      </c>
      <c r="O816" t="s">
        <v>10085</v>
      </c>
      <c r="P816">
        <f>IFERROR(VLOOKUP(A816,'Ratings Data'!A:C,3,0),"No Rating")</f>
        <v>5</v>
      </c>
      <c r="Q816" t="s">
        <v>10065</v>
      </c>
      <c r="R816" s="5">
        <f t="shared" si="12"/>
        <v>-0.58892175143059222</v>
      </c>
    </row>
    <row r="817" spans="1:18" x14ac:dyDescent="0.3">
      <c r="A817" t="s">
        <v>5450</v>
      </c>
      <c r="B817" s="2">
        <v>45536</v>
      </c>
      <c r="C817" t="s">
        <v>10014</v>
      </c>
      <c r="D817" t="s">
        <v>10030</v>
      </c>
      <c r="E817" t="s">
        <v>10036</v>
      </c>
      <c r="F817">
        <v>12</v>
      </c>
      <c r="G817">
        <v>36.049999999999997</v>
      </c>
      <c r="H817">
        <v>27.42</v>
      </c>
      <c r="I817" t="s">
        <v>10039</v>
      </c>
      <c r="J817">
        <f>F817*G817</f>
        <v>432.59999999999997</v>
      </c>
      <c r="K817">
        <f>F817*H817</f>
        <v>329.04</v>
      </c>
      <c r="L817">
        <f>J817-K817</f>
        <v>103.55999999999995</v>
      </c>
      <c r="M817" s="5">
        <f>L817/J817</f>
        <v>0.23938973647711501</v>
      </c>
      <c r="N817" t="str">
        <f>IF(ISNA(VLOOKUP(A817,'Returns Data'!A:A,1,0)),"No","Yes")</f>
        <v>Yes</v>
      </c>
      <c r="O817" t="str">
        <f>IFERROR(VLOOKUP(A817,'Returns Data'!A:E,5,0),"No Returns")</f>
        <v>Damaged</v>
      </c>
      <c r="P817" t="str">
        <f>IFERROR(VLOOKUP(A817,'Ratings Data'!A:C,3,0),"No Rating")</f>
        <v>No Rating</v>
      </c>
      <c r="Q817" t="s">
        <v>10065</v>
      </c>
      <c r="R817" s="5">
        <f t="shared" si="12"/>
        <v>-0.73975973193928934</v>
      </c>
    </row>
    <row r="818" spans="1:18" x14ac:dyDescent="0.3">
      <c r="A818" t="s">
        <v>5571</v>
      </c>
      <c r="B818" s="2">
        <v>45536</v>
      </c>
      <c r="C818" t="s">
        <v>10011</v>
      </c>
      <c r="D818" t="s">
        <v>10029</v>
      </c>
      <c r="E818" t="s">
        <v>10036</v>
      </c>
      <c r="F818">
        <v>3</v>
      </c>
      <c r="G818">
        <v>330.23</v>
      </c>
      <c r="H818">
        <v>212.08</v>
      </c>
      <c r="I818" t="s">
        <v>10039</v>
      </c>
      <c r="J818">
        <f>F818*G818</f>
        <v>990.69</v>
      </c>
      <c r="K818">
        <f>F818*H818</f>
        <v>636.24</v>
      </c>
      <c r="L818">
        <f>J818-K818</f>
        <v>354.45000000000005</v>
      </c>
      <c r="M818" s="5">
        <f>L818/J818</f>
        <v>0.35778094055658183</v>
      </c>
      <c r="N818" t="str">
        <f>IF(ISNA(VLOOKUP(A818,'Returns Data'!A:A,1,0)),"No","Yes")</f>
        <v>No</v>
      </c>
      <c r="O818" t="s">
        <v>10085</v>
      </c>
      <c r="P818" t="str">
        <f>IFERROR(VLOOKUP(A818,'Ratings Data'!A:C,3,0),"No Rating")</f>
        <v>No Rating</v>
      </c>
      <c r="Q818" t="s">
        <v>10065</v>
      </c>
      <c r="R818" s="5">
        <f t="shared" si="12"/>
        <v>1.2900832177531212</v>
      </c>
    </row>
    <row r="819" spans="1:18" x14ac:dyDescent="0.3">
      <c r="A819" t="s">
        <v>5661</v>
      </c>
      <c r="B819" s="2">
        <v>45536</v>
      </c>
      <c r="C819" t="s">
        <v>10026</v>
      </c>
      <c r="D819" t="s">
        <v>10031</v>
      </c>
      <c r="E819" t="s">
        <v>10035</v>
      </c>
      <c r="F819">
        <v>3</v>
      </c>
      <c r="G819">
        <v>302.18</v>
      </c>
      <c r="H819">
        <v>245.4</v>
      </c>
      <c r="I819" t="s">
        <v>10039</v>
      </c>
      <c r="J819">
        <f>F819*G819</f>
        <v>906.54</v>
      </c>
      <c r="K819">
        <f>F819*H819</f>
        <v>736.2</v>
      </c>
      <c r="L819">
        <f>J819-K819</f>
        <v>170.33999999999992</v>
      </c>
      <c r="M819" s="5">
        <f>L819/J819</f>
        <v>0.18790125091005352</v>
      </c>
      <c r="N819" t="str">
        <f>IF(ISNA(VLOOKUP(A819,'Returns Data'!A:A,1,0)),"No","Yes")</f>
        <v>No</v>
      </c>
      <c r="O819" t="s">
        <v>10085</v>
      </c>
      <c r="P819" t="str">
        <f>IFERROR(VLOOKUP(A819,'Ratings Data'!A:C,3,0),"No Rating")</f>
        <v>No Rating</v>
      </c>
      <c r="Q819" t="s">
        <v>10065</v>
      </c>
      <c r="R819" s="5">
        <f t="shared" si="12"/>
        <v>-8.4940798837174175E-2</v>
      </c>
    </row>
    <row r="820" spans="1:18" x14ac:dyDescent="0.3">
      <c r="A820" t="s">
        <v>5705</v>
      </c>
      <c r="B820" s="2">
        <v>45536</v>
      </c>
      <c r="C820" t="s">
        <v>10023</v>
      </c>
      <c r="D820" t="s">
        <v>10033</v>
      </c>
      <c r="E820" t="s">
        <v>10035</v>
      </c>
      <c r="F820">
        <v>7</v>
      </c>
      <c r="G820">
        <v>493.68</v>
      </c>
      <c r="H820">
        <v>427.56</v>
      </c>
      <c r="I820" t="s">
        <v>10040</v>
      </c>
      <c r="J820">
        <f>F820*G820</f>
        <v>3455.76</v>
      </c>
      <c r="K820">
        <f>F820*H820</f>
        <v>2992.92</v>
      </c>
      <c r="L820">
        <f>J820-K820</f>
        <v>462.84000000000015</v>
      </c>
      <c r="M820" s="5">
        <f>L820/J820</f>
        <v>0.13393291200777835</v>
      </c>
      <c r="N820" t="str">
        <f>IF(ISNA(VLOOKUP(A820,'Returns Data'!A:A,1,0)),"No","Yes")</f>
        <v>No</v>
      </c>
      <c r="O820" t="s">
        <v>10085</v>
      </c>
      <c r="P820">
        <f>IFERROR(VLOOKUP(A820,'Ratings Data'!A:C,3,0),"No Rating")</f>
        <v>3</v>
      </c>
      <c r="Q820" t="s">
        <v>10065</v>
      </c>
      <c r="R820" s="5">
        <f t="shared" si="12"/>
        <v>2.8120325633728247</v>
      </c>
    </row>
    <row r="821" spans="1:18" x14ac:dyDescent="0.3">
      <c r="A821" t="s">
        <v>5831</v>
      </c>
      <c r="B821" s="2">
        <v>45536</v>
      </c>
      <c r="C821" t="s">
        <v>10018</v>
      </c>
      <c r="D821" t="s">
        <v>10033</v>
      </c>
      <c r="E821" t="s">
        <v>10036</v>
      </c>
      <c r="F821">
        <v>7</v>
      </c>
      <c r="G821">
        <v>322.58999999999997</v>
      </c>
      <c r="H821">
        <v>247.47</v>
      </c>
      <c r="I821" t="s">
        <v>10040</v>
      </c>
      <c r="J821">
        <f>F821*G821</f>
        <v>2258.1299999999997</v>
      </c>
      <c r="K821">
        <f>F821*H821</f>
        <v>1732.29</v>
      </c>
      <c r="L821">
        <f>J821-K821</f>
        <v>525.83999999999969</v>
      </c>
      <c r="M821" s="5">
        <f>L821/J821</f>
        <v>0.23286524690783958</v>
      </c>
      <c r="N821" t="str">
        <f>IF(ISNA(VLOOKUP(A821,'Returns Data'!A:A,1,0)),"No","Yes")</f>
        <v>No</v>
      </c>
      <c r="O821" t="s">
        <v>10085</v>
      </c>
      <c r="P821" t="str">
        <f>IFERROR(VLOOKUP(A821,'Ratings Data'!A:C,3,0),"No Rating")</f>
        <v>No Rating</v>
      </c>
      <c r="Q821" t="s">
        <v>10065</v>
      </c>
      <c r="R821" s="5">
        <f t="shared" si="12"/>
        <v>-0.34656052503646101</v>
      </c>
    </row>
    <row r="822" spans="1:18" x14ac:dyDescent="0.3">
      <c r="A822" t="s">
        <v>5983</v>
      </c>
      <c r="B822" s="2">
        <v>45536</v>
      </c>
      <c r="C822" t="s">
        <v>10028</v>
      </c>
      <c r="D822" t="s">
        <v>10032</v>
      </c>
      <c r="E822" t="s">
        <v>10036</v>
      </c>
      <c r="F822">
        <v>10</v>
      </c>
      <c r="G822">
        <v>466.19</v>
      </c>
      <c r="H822">
        <v>310.20999999999998</v>
      </c>
      <c r="I822" t="s">
        <v>10039</v>
      </c>
      <c r="J822">
        <f>F822*G822</f>
        <v>4661.8999999999996</v>
      </c>
      <c r="K822">
        <f>F822*H822</f>
        <v>3102.1</v>
      </c>
      <c r="L822">
        <f>J822-K822</f>
        <v>1559.7999999999997</v>
      </c>
      <c r="M822" s="5">
        <f>L822/J822</f>
        <v>0.33458461142452645</v>
      </c>
      <c r="N822" t="str">
        <f>IF(ISNA(VLOOKUP(A822,'Returns Data'!A:A,1,0)),"No","Yes")</f>
        <v>No</v>
      </c>
      <c r="O822" t="s">
        <v>10085</v>
      </c>
      <c r="P822" t="str">
        <f>IFERROR(VLOOKUP(A822,'Ratings Data'!A:C,3,0),"No Rating")</f>
        <v>No Rating</v>
      </c>
      <c r="Q822" t="s">
        <v>10065</v>
      </c>
      <c r="R822" s="5">
        <f t="shared" si="12"/>
        <v>1.0644958439062411</v>
      </c>
    </row>
    <row r="823" spans="1:18" x14ac:dyDescent="0.3">
      <c r="A823" t="s">
        <v>6249</v>
      </c>
      <c r="B823" s="2">
        <v>45536</v>
      </c>
      <c r="C823" t="s">
        <v>10012</v>
      </c>
      <c r="D823" t="s">
        <v>10030</v>
      </c>
      <c r="E823" t="s">
        <v>10036</v>
      </c>
      <c r="F823">
        <v>11</v>
      </c>
      <c r="G823">
        <v>351.23</v>
      </c>
      <c r="H823">
        <v>302.14</v>
      </c>
      <c r="I823" t="s">
        <v>10040</v>
      </c>
      <c r="J823">
        <f>F823*G823</f>
        <v>3863.53</v>
      </c>
      <c r="K823">
        <f>F823*H823</f>
        <v>3323.54</v>
      </c>
      <c r="L823">
        <f>J823-K823</f>
        <v>539.99000000000024</v>
      </c>
      <c r="M823" s="5">
        <f>L823/J823</f>
        <v>0.13976596532186891</v>
      </c>
      <c r="N823" t="str">
        <f>IF(ISNA(VLOOKUP(A823,'Returns Data'!A:A,1,0)),"No","Yes")</f>
        <v>No</v>
      </c>
      <c r="O823" t="s">
        <v>10085</v>
      </c>
      <c r="P823" t="str">
        <f>IFERROR(VLOOKUP(A823,'Ratings Data'!A:C,3,0),"No Rating")</f>
        <v>No Rating</v>
      </c>
      <c r="Q823" t="s">
        <v>10065</v>
      </c>
      <c r="R823" s="5">
        <f t="shared" si="12"/>
        <v>-0.17125420965700669</v>
      </c>
    </row>
    <row r="824" spans="1:18" x14ac:dyDescent="0.3">
      <c r="A824" t="s">
        <v>6308</v>
      </c>
      <c r="B824" s="2">
        <v>45536</v>
      </c>
      <c r="C824" t="s">
        <v>10018</v>
      </c>
      <c r="D824" t="s">
        <v>10033</v>
      </c>
      <c r="E824" t="s">
        <v>10036</v>
      </c>
      <c r="F824">
        <v>3</v>
      </c>
      <c r="G824">
        <v>222.24</v>
      </c>
      <c r="H824">
        <v>194.15</v>
      </c>
      <c r="I824" t="s">
        <v>10039</v>
      </c>
      <c r="J824">
        <f>F824*G824</f>
        <v>666.72</v>
      </c>
      <c r="K824">
        <f>F824*H824</f>
        <v>582.45000000000005</v>
      </c>
      <c r="L824">
        <f>J824-K824</f>
        <v>84.269999999999982</v>
      </c>
      <c r="M824" s="5">
        <f>L824/J824</f>
        <v>0.12639488840892726</v>
      </c>
      <c r="N824" t="str">
        <f>IF(ISNA(VLOOKUP(A824,'Returns Data'!A:A,1,0)),"No","Yes")</f>
        <v>Yes</v>
      </c>
      <c r="O824" t="str">
        <f>IFERROR(VLOOKUP(A824,'Returns Data'!A:E,5,0),"No Returns")</f>
        <v>Customer Changed Mind</v>
      </c>
      <c r="P824" t="str">
        <f>IFERROR(VLOOKUP(A824,'Ratings Data'!A:C,3,0),"No Rating")</f>
        <v>No Rating</v>
      </c>
      <c r="Q824" t="s">
        <v>10065</v>
      </c>
      <c r="R824" s="5">
        <f t="shared" si="12"/>
        <v>-0.82743242578678056</v>
      </c>
    </row>
    <row r="825" spans="1:18" x14ac:dyDescent="0.3">
      <c r="A825" t="s">
        <v>6477</v>
      </c>
      <c r="B825" s="2">
        <v>45536</v>
      </c>
      <c r="C825" t="s">
        <v>10025</v>
      </c>
      <c r="D825" t="s">
        <v>10033</v>
      </c>
      <c r="E825" t="s">
        <v>10034</v>
      </c>
      <c r="F825">
        <v>8</v>
      </c>
      <c r="G825">
        <v>253.79</v>
      </c>
      <c r="H825">
        <v>214.92</v>
      </c>
      <c r="I825" t="s">
        <v>10040</v>
      </c>
      <c r="J825">
        <f>F825*G825</f>
        <v>2030.32</v>
      </c>
      <c r="K825">
        <f>F825*H825</f>
        <v>1719.36</v>
      </c>
      <c r="L825">
        <f>J825-K825</f>
        <v>310.96000000000004</v>
      </c>
      <c r="M825" s="5">
        <f>L825/J825</f>
        <v>0.15315812285748062</v>
      </c>
      <c r="N825" t="str">
        <f>IF(ISNA(VLOOKUP(A825,'Returns Data'!A:A,1,0)),"No","Yes")</f>
        <v>No</v>
      </c>
      <c r="O825" t="s">
        <v>10085</v>
      </c>
      <c r="P825" t="str">
        <f>IFERROR(VLOOKUP(A825,'Ratings Data'!A:C,3,0),"No Rating")</f>
        <v>No Rating</v>
      </c>
      <c r="Q825" t="s">
        <v>10065</v>
      </c>
      <c r="R825" s="5">
        <f t="shared" si="12"/>
        <v>2.0452363810895124</v>
      </c>
    </row>
    <row r="826" spans="1:18" x14ac:dyDescent="0.3">
      <c r="A826" t="s">
        <v>6690</v>
      </c>
      <c r="B826" s="2">
        <v>45536</v>
      </c>
      <c r="C826" t="s">
        <v>10011</v>
      </c>
      <c r="D826" t="s">
        <v>10029</v>
      </c>
      <c r="E826" t="s">
        <v>10037</v>
      </c>
      <c r="F826">
        <v>13</v>
      </c>
      <c r="G826">
        <v>386.24</v>
      </c>
      <c r="H826">
        <v>317.91000000000003</v>
      </c>
      <c r="I826" t="s">
        <v>10039</v>
      </c>
      <c r="J826">
        <f>F826*G826</f>
        <v>5021.12</v>
      </c>
      <c r="K826">
        <f>F826*H826</f>
        <v>4132.83</v>
      </c>
      <c r="L826">
        <f>J826-K826</f>
        <v>888.29</v>
      </c>
      <c r="M826" s="5">
        <f>L826/J826</f>
        <v>0.17691072908036454</v>
      </c>
      <c r="N826" t="str">
        <f>IF(ISNA(VLOOKUP(A826,'Returns Data'!A:A,1,0)),"No","Yes")</f>
        <v>No</v>
      </c>
      <c r="O826" t="s">
        <v>10085</v>
      </c>
      <c r="P826" t="str">
        <f>IFERROR(VLOOKUP(A826,'Ratings Data'!A:C,3,0),"No Rating")</f>
        <v>No Rating</v>
      </c>
      <c r="Q826" t="s">
        <v>10065</v>
      </c>
      <c r="R826" s="5">
        <f t="shared" si="12"/>
        <v>1.4730682848023957</v>
      </c>
    </row>
    <row r="827" spans="1:18" x14ac:dyDescent="0.3">
      <c r="A827" t="s">
        <v>6859</v>
      </c>
      <c r="B827" s="2">
        <v>45536</v>
      </c>
      <c r="C827" t="s">
        <v>10023</v>
      </c>
      <c r="D827" t="s">
        <v>10033</v>
      </c>
      <c r="E827" t="s">
        <v>10034</v>
      </c>
      <c r="F827">
        <v>19</v>
      </c>
      <c r="G827">
        <v>86.42</v>
      </c>
      <c r="H827">
        <v>65.900000000000006</v>
      </c>
      <c r="I827" t="s">
        <v>10040</v>
      </c>
      <c r="J827">
        <f>F827*G827</f>
        <v>1641.98</v>
      </c>
      <c r="K827">
        <f>F827*H827</f>
        <v>1252.1000000000001</v>
      </c>
      <c r="L827">
        <f>J827-K827</f>
        <v>389.87999999999988</v>
      </c>
      <c r="M827" s="5">
        <f>L827/J827</f>
        <v>0.23744503587132601</v>
      </c>
      <c r="N827" t="str">
        <f>IF(ISNA(VLOOKUP(A827,'Returns Data'!A:A,1,0)),"No","Yes")</f>
        <v>No</v>
      </c>
      <c r="O827" t="s">
        <v>10085</v>
      </c>
      <c r="P827" t="str">
        <f>IFERROR(VLOOKUP(A827,'Ratings Data'!A:C,3,0),"No Rating")</f>
        <v>No Rating</v>
      </c>
      <c r="Q827" t="s">
        <v>10065</v>
      </c>
      <c r="R827" s="5">
        <f t="shared" si="12"/>
        <v>-0.67298531005034734</v>
      </c>
    </row>
    <row r="828" spans="1:18" x14ac:dyDescent="0.3">
      <c r="A828" t="s">
        <v>7074</v>
      </c>
      <c r="B828" s="2">
        <v>45536</v>
      </c>
      <c r="C828" t="s">
        <v>10010</v>
      </c>
      <c r="D828" t="s">
        <v>10029</v>
      </c>
      <c r="E828" t="s">
        <v>10036</v>
      </c>
      <c r="F828">
        <v>16</v>
      </c>
      <c r="G828">
        <v>329.54</v>
      </c>
      <c r="H828">
        <v>274.45</v>
      </c>
      <c r="I828" t="s">
        <v>10040</v>
      </c>
      <c r="J828">
        <f>F828*G828</f>
        <v>5272.64</v>
      </c>
      <c r="K828">
        <f>F828*H828</f>
        <v>4391.2</v>
      </c>
      <c r="L828">
        <f>J828-K828</f>
        <v>881.44000000000051</v>
      </c>
      <c r="M828" s="5">
        <f>L828/J828</f>
        <v>0.16717242216422901</v>
      </c>
      <c r="N828" t="str">
        <f>IF(ISNA(VLOOKUP(A828,'Returns Data'!A:A,1,0)),"No","Yes")</f>
        <v>No</v>
      </c>
      <c r="O828" t="s">
        <v>10085</v>
      </c>
      <c r="P828" t="str">
        <f>IFERROR(VLOOKUP(A828,'Ratings Data'!A:C,3,0),"No Rating")</f>
        <v>No Rating</v>
      </c>
      <c r="Q828" t="s">
        <v>10065</v>
      </c>
      <c r="R828" s="5">
        <f t="shared" si="12"/>
        <v>2.2111475170221322</v>
      </c>
    </row>
    <row r="829" spans="1:18" x14ac:dyDescent="0.3">
      <c r="A829" t="s">
        <v>7619</v>
      </c>
      <c r="B829" s="2">
        <v>45536</v>
      </c>
      <c r="C829" t="s">
        <v>10013</v>
      </c>
      <c r="D829" t="s">
        <v>10030</v>
      </c>
      <c r="E829" t="s">
        <v>10036</v>
      </c>
      <c r="F829">
        <v>16</v>
      </c>
      <c r="G829">
        <v>92.31</v>
      </c>
      <c r="H829">
        <v>81.44</v>
      </c>
      <c r="I829" t="s">
        <v>10040</v>
      </c>
      <c r="J829">
        <f>F829*G829</f>
        <v>1476.96</v>
      </c>
      <c r="K829">
        <f>F829*H829</f>
        <v>1303.04</v>
      </c>
      <c r="L829">
        <f>J829-K829</f>
        <v>173.92000000000007</v>
      </c>
      <c r="M829" s="5">
        <f>L829/J829</f>
        <v>0.11775538944859716</v>
      </c>
      <c r="N829" t="str">
        <f>IF(ISNA(VLOOKUP(A829,'Returns Data'!A:A,1,0)),"No","Yes")</f>
        <v>No</v>
      </c>
      <c r="O829" t="s">
        <v>10085</v>
      </c>
      <c r="P829" t="str">
        <f>IFERROR(VLOOKUP(A829,'Ratings Data'!A:C,3,0),"No Rating")</f>
        <v>No Rating</v>
      </c>
      <c r="Q829" t="s">
        <v>10065</v>
      </c>
      <c r="R829" s="5">
        <f t="shared" si="12"/>
        <v>-0.71988226012016754</v>
      </c>
    </row>
    <row r="830" spans="1:18" x14ac:dyDescent="0.3">
      <c r="A830" t="s">
        <v>8114</v>
      </c>
      <c r="B830" s="2">
        <v>45536</v>
      </c>
      <c r="C830" t="s">
        <v>10024</v>
      </c>
      <c r="D830" t="s">
        <v>10029</v>
      </c>
      <c r="E830" t="s">
        <v>10034</v>
      </c>
      <c r="F830">
        <v>15</v>
      </c>
      <c r="G830">
        <v>274.43</v>
      </c>
      <c r="H830">
        <v>175.89</v>
      </c>
      <c r="I830" t="s">
        <v>10040</v>
      </c>
      <c r="J830">
        <f>F830*G830</f>
        <v>4116.45</v>
      </c>
      <c r="K830">
        <f>F830*H830</f>
        <v>2638.35</v>
      </c>
      <c r="L830">
        <f>J830-K830</f>
        <v>1478.1</v>
      </c>
      <c r="M830" s="5">
        <f>L830/J830</f>
        <v>0.35907153008053055</v>
      </c>
      <c r="N830" t="str">
        <f>IF(ISNA(VLOOKUP(A830,'Returns Data'!A:A,1,0)),"No","Yes")</f>
        <v>No</v>
      </c>
      <c r="O830" t="s">
        <v>10085</v>
      </c>
      <c r="P830" t="str">
        <f>IFERROR(VLOOKUP(A830,'Ratings Data'!A:C,3,0),"No Rating")</f>
        <v>No Rating</v>
      </c>
      <c r="Q830" t="s">
        <v>10065</v>
      </c>
      <c r="R830" s="5">
        <f t="shared" si="12"/>
        <v>1.7871100097497561</v>
      </c>
    </row>
    <row r="831" spans="1:18" x14ac:dyDescent="0.3">
      <c r="A831" t="s">
        <v>8285</v>
      </c>
      <c r="B831" s="2">
        <v>45536</v>
      </c>
      <c r="C831" t="s">
        <v>10011</v>
      </c>
      <c r="D831" t="s">
        <v>10029</v>
      </c>
      <c r="E831" t="s">
        <v>10038</v>
      </c>
      <c r="F831">
        <v>5</v>
      </c>
      <c r="G831">
        <v>296.93</v>
      </c>
      <c r="H831">
        <v>251.53</v>
      </c>
      <c r="I831" t="s">
        <v>10040</v>
      </c>
      <c r="J831">
        <f>F831*G831</f>
        <v>1484.65</v>
      </c>
      <c r="K831">
        <f>F831*H831</f>
        <v>1257.6500000000001</v>
      </c>
      <c r="L831">
        <f>J831-K831</f>
        <v>227</v>
      </c>
      <c r="M831" s="5">
        <f>L831/J831</f>
        <v>0.15289798942511701</v>
      </c>
      <c r="N831" t="str">
        <f>IF(ISNA(VLOOKUP(A831,'Returns Data'!A:A,1,0)),"No","Yes")</f>
        <v>No</v>
      </c>
      <c r="O831" t="s">
        <v>10085</v>
      </c>
      <c r="P831" t="str">
        <f>IFERROR(VLOOKUP(A831,'Ratings Data'!A:C,3,0),"No Rating")</f>
        <v>No Rating</v>
      </c>
      <c r="Q831" t="s">
        <v>10065</v>
      </c>
      <c r="R831" s="5">
        <f t="shared" si="12"/>
        <v>-0.63933729305590981</v>
      </c>
    </row>
    <row r="832" spans="1:18" x14ac:dyDescent="0.3">
      <c r="A832" t="s">
        <v>8408</v>
      </c>
      <c r="B832" s="2">
        <v>45536</v>
      </c>
      <c r="C832" t="s">
        <v>10027</v>
      </c>
      <c r="D832" t="s">
        <v>10032</v>
      </c>
      <c r="E832" t="s">
        <v>10034</v>
      </c>
      <c r="F832">
        <v>16</v>
      </c>
      <c r="G832">
        <v>129.54</v>
      </c>
      <c r="H832">
        <v>92.39</v>
      </c>
      <c r="I832" t="s">
        <v>10040</v>
      </c>
      <c r="J832">
        <f>F832*G832</f>
        <v>2072.64</v>
      </c>
      <c r="K832">
        <f>F832*H832</f>
        <v>1478.24</v>
      </c>
      <c r="L832">
        <f>J832-K832</f>
        <v>594.39999999999986</v>
      </c>
      <c r="M832" s="5">
        <f>L832/J832</f>
        <v>0.28678400494055883</v>
      </c>
      <c r="N832" t="str">
        <f>IF(ISNA(VLOOKUP(A832,'Returns Data'!A:A,1,0)),"No","Yes")</f>
        <v>No</v>
      </c>
      <c r="O832" t="s">
        <v>10085</v>
      </c>
      <c r="P832" t="str">
        <f>IFERROR(VLOOKUP(A832,'Ratings Data'!A:C,3,0),"No Rating")</f>
        <v>No Rating</v>
      </c>
      <c r="Q832" t="s">
        <v>10065</v>
      </c>
      <c r="R832" s="5">
        <f t="shared" si="12"/>
        <v>0.39604620617653974</v>
      </c>
    </row>
    <row r="833" spans="1:18" x14ac:dyDescent="0.3">
      <c r="A833" t="s">
        <v>206</v>
      </c>
      <c r="B833" s="2">
        <v>45537</v>
      </c>
      <c r="C833" t="s">
        <v>10026</v>
      </c>
      <c r="D833" t="s">
        <v>10031</v>
      </c>
      <c r="E833" t="s">
        <v>10035</v>
      </c>
      <c r="F833">
        <v>9</v>
      </c>
      <c r="G833">
        <v>454.88</v>
      </c>
      <c r="H833">
        <v>284.89</v>
      </c>
      <c r="I833" t="s">
        <v>10039</v>
      </c>
      <c r="J833">
        <f>F833*G833</f>
        <v>4093.92</v>
      </c>
      <c r="K833">
        <f>F833*H833</f>
        <v>2564.0099999999998</v>
      </c>
      <c r="L833">
        <f>J833-K833</f>
        <v>1529.9100000000003</v>
      </c>
      <c r="M833" s="5">
        <f>L833/J833</f>
        <v>0.37370295462539577</v>
      </c>
      <c r="N833" t="str">
        <f>IF(ISNA(VLOOKUP(A833,'Returns Data'!A:A,1,0)),"No","Yes")</f>
        <v>No</v>
      </c>
      <c r="O833" t="s">
        <v>10085</v>
      </c>
      <c r="P833" t="str">
        <f>IFERROR(VLOOKUP(A833,'Ratings Data'!A:C,3,0),"No Rating")</f>
        <v>No Rating</v>
      </c>
      <c r="Q833" t="s">
        <v>10065</v>
      </c>
      <c r="R833" s="5">
        <f t="shared" si="12"/>
        <v>0.97522000926354813</v>
      </c>
    </row>
    <row r="834" spans="1:18" x14ac:dyDescent="0.3">
      <c r="A834" t="s">
        <v>210</v>
      </c>
      <c r="B834" s="2">
        <v>45537</v>
      </c>
      <c r="C834" t="s">
        <v>10015</v>
      </c>
      <c r="D834" t="s">
        <v>10031</v>
      </c>
      <c r="E834" t="s">
        <v>10036</v>
      </c>
      <c r="F834">
        <v>6</v>
      </c>
      <c r="G834">
        <v>456.18</v>
      </c>
      <c r="H834">
        <v>380.54</v>
      </c>
      <c r="I834" t="s">
        <v>10040</v>
      </c>
      <c r="J834">
        <f>F834*G834</f>
        <v>2737.08</v>
      </c>
      <c r="K834">
        <f>F834*H834</f>
        <v>2283.2400000000002</v>
      </c>
      <c r="L834">
        <f>J834-K834</f>
        <v>453.83999999999969</v>
      </c>
      <c r="M834" s="5">
        <f>L834/J834</f>
        <v>0.16581174097943782</v>
      </c>
      <c r="N834" t="str">
        <f>IF(ISNA(VLOOKUP(A834,'Returns Data'!A:A,1,0)),"No","Yes")</f>
        <v>No</v>
      </c>
      <c r="O834" t="s">
        <v>10085</v>
      </c>
      <c r="P834">
        <f>IFERROR(VLOOKUP(A834,'Ratings Data'!A:C,3,0),"No Rating")</f>
        <v>2</v>
      </c>
      <c r="Q834" t="s">
        <v>10065</v>
      </c>
      <c r="R834" s="5">
        <f t="shared" si="12"/>
        <v>-0.33142806894125926</v>
      </c>
    </row>
    <row r="835" spans="1:18" x14ac:dyDescent="0.3">
      <c r="A835" t="s">
        <v>293</v>
      </c>
      <c r="B835" s="2">
        <v>45537</v>
      </c>
      <c r="C835" t="s">
        <v>10026</v>
      </c>
      <c r="D835" t="s">
        <v>10031</v>
      </c>
      <c r="E835" t="s">
        <v>10038</v>
      </c>
      <c r="F835">
        <v>12</v>
      </c>
      <c r="G835">
        <v>240.71</v>
      </c>
      <c r="H835">
        <v>153.22999999999999</v>
      </c>
      <c r="I835" t="s">
        <v>10039</v>
      </c>
      <c r="J835">
        <f>F835*G835</f>
        <v>2888.52</v>
      </c>
      <c r="K835">
        <f>F835*H835</f>
        <v>1838.7599999999998</v>
      </c>
      <c r="L835">
        <f>J835-K835</f>
        <v>1049.7600000000002</v>
      </c>
      <c r="M835" s="5">
        <f>L835/J835</f>
        <v>0.36342486809854191</v>
      </c>
      <c r="N835" t="str">
        <f>IF(ISNA(VLOOKUP(A835,'Returns Data'!A:A,1,0)),"No","Yes")</f>
        <v>No</v>
      </c>
      <c r="O835" t="s">
        <v>10085</v>
      </c>
      <c r="P835" t="str">
        <f>IFERROR(VLOOKUP(A835,'Ratings Data'!A:C,3,0),"No Rating")</f>
        <v>No Rating</v>
      </c>
      <c r="Q835" t="s">
        <v>10065</v>
      </c>
      <c r="R835" s="5">
        <f t="shared" si="12"/>
        <v>5.5329036783725742E-2</v>
      </c>
    </row>
    <row r="836" spans="1:18" x14ac:dyDescent="0.3">
      <c r="A836" t="s">
        <v>1197</v>
      </c>
      <c r="B836" s="2">
        <v>45537</v>
      </c>
      <c r="C836" t="s">
        <v>10028</v>
      </c>
      <c r="D836" t="s">
        <v>10032</v>
      </c>
      <c r="E836" t="s">
        <v>10034</v>
      </c>
      <c r="F836">
        <v>3</v>
      </c>
      <c r="G836">
        <v>26.69</v>
      </c>
      <c r="H836">
        <v>23.72</v>
      </c>
      <c r="I836" t="s">
        <v>10039</v>
      </c>
      <c r="J836">
        <f>F836*G836</f>
        <v>80.070000000000007</v>
      </c>
      <c r="K836">
        <f>F836*H836</f>
        <v>71.16</v>
      </c>
      <c r="L836">
        <f>J836-K836</f>
        <v>8.9100000000000108</v>
      </c>
      <c r="M836" s="5">
        <f>L836/J836</f>
        <v>0.11127763207193718</v>
      </c>
      <c r="N836" t="str">
        <f>IF(ISNA(VLOOKUP(A836,'Returns Data'!A:A,1,0)),"No","Yes")</f>
        <v>No</v>
      </c>
      <c r="O836" t="s">
        <v>10085</v>
      </c>
      <c r="P836" t="str">
        <f>IFERROR(VLOOKUP(A836,'Ratings Data'!A:C,3,0),"No Rating")</f>
        <v>No Rating</v>
      </c>
      <c r="Q836" t="s">
        <v>10065</v>
      </c>
      <c r="R836" s="5">
        <f t="shared" ref="R836:R899" si="13">(J836-J835)/J835</f>
        <v>-0.97227992189771917</v>
      </c>
    </row>
    <row r="837" spans="1:18" x14ac:dyDescent="0.3">
      <c r="A837" t="s">
        <v>1354</v>
      </c>
      <c r="B837" s="2">
        <v>45537</v>
      </c>
      <c r="C837" t="s">
        <v>10021</v>
      </c>
      <c r="D837" t="s">
        <v>10031</v>
      </c>
      <c r="E837" t="s">
        <v>10036</v>
      </c>
      <c r="F837">
        <v>17</v>
      </c>
      <c r="G837">
        <v>441.54</v>
      </c>
      <c r="H837">
        <v>298.38</v>
      </c>
      <c r="I837" t="s">
        <v>10039</v>
      </c>
      <c r="J837">
        <f>F837*G837</f>
        <v>7506.18</v>
      </c>
      <c r="K837">
        <f>F837*H837</f>
        <v>5072.46</v>
      </c>
      <c r="L837">
        <f>J837-K837</f>
        <v>2433.7200000000003</v>
      </c>
      <c r="M837" s="5">
        <f>L837/J837</f>
        <v>0.3242288354395978</v>
      </c>
      <c r="N837" t="str">
        <f>IF(ISNA(VLOOKUP(A837,'Returns Data'!A:A,1,0)),"No","Yes")</f>
        <v>No</v>
      </c>
      <c r="O837" t="s">
        <v>10085</v>
      </c>
      <c r="P837" t="str">
        <f>IFERROR(VLOOKUP(A837,'Ratings Data'!A:C,3,0),"No Rating")</f>
        <v>No Rating</v>
      </c>
      <c r="Q837" t="s">
        <v>10065</v>
      </c>
      <c r="R837" s="5">
        <f t="shared" si="13"/>
        <v>92.745222929936304</v>
      </c>
    </row>
    <row r="838" spans="1:18" x14ac:dyDescent="0.3">
      <c r="A838" t="s">
        <v>2347</v>
      </c>
      <c r="B838" s="2">
        <v>45537</v>
      </c>
      <c r="C838" t="s">
        <v>10011</v>
      </c>
      <c r="D838" t="s">
        <v>10029</v>
      </c>
      <c r="E838" t="s">
        <v>10038</v>
      </c>
      <c r="F838">
        <v>11</v>
      </c>
      <c r="G838">
        <v>349.24</v>
      </c>
      <c r="H838">
        <v>258.16000000000003</v>
      </c>
      <c r="I838" t="s">
        <v>10039</v>
      </c>
      <c r="J838">
        <f>F838*G838</f>
        <v>3841.6400000000003</v>
      </c>
      <c r="K838">
        <f>F838*H838</f>
        <v>2839.76</v>
      </c>
      <c r="L838">
        <f>J838-K838</f>
        <v>1001.8800000000001</v>
      </c>
      <c r="M838" s="5">
        <f>L838/J838</f>
        <v>0.26079486885809189</v>
      </c>
      <c r="N838" t="str">
        <f>IF(ISNA(VLOOKUP(A838,'Returns Data'!A:A,1,0)),"No","Yes")</f>
        <v>No</v>
      </c>
      <c r="O838" t="s">
        <v>10085</v>
      </c>
      <c r="P838" t="str">
        <f>IFERROR(VLOOKUP(A838,'Ratings Data'!A:C,3,0),"No Rating")</f>
        <v>No Rating</v>
      </c>
      <c r="Q838" t="s">
        <v>10065</v>
      </c>
      <c r="R838" s="5">
        <f t="shared" si="13"/>
        <v>-0.48820305401682346</v>
      </c>
    </row>
    <row r="839" spans="1:18" x14ac:dyDescent="0.3">
      <c r="A839" t="s">
        <v>3132</v>
      </c>
      <c r="B839" s="2">
        <v>45537</v>
      </c>
      <c r="C839" t="s">
        <v>10023</v>
      </c>
      <c r="D839" t="s">
        <v>10033</v>
      </c>
      <c r="E839" t="s">
        <v>10038</v>
      </c>
      <c r="F839">
        <v>11</v>
      </c>
      <c r="G839">
        <v>94.78</v>
      </c>
      <c r="H839">
        <v>69.81</v>
      </c>
      <c r="I839" t="s">
        <v>10040</v>
      </c>
      <c r="J839">
        <f>F839*G839</f>
        <v>1042.58</v>
      </c>
      <c r="K839">
        <f>F839*H839</f>
        <v>767.91000000000008</v>
      </c>
      <c r="L839">
        <f>J839-K839</f>
        <v>274.66999999999985</v>
      </c>
      <c r="M839" s="5">
        <f>L839/J839</f>
        <v>0.26345220510656242</v>
      </c>
      <c r="N839" t="str">
        <f>IF(ISNA(VLOOKUP(A839,'Returns Data'!A:A,1,0)),"No","Yes")</f>
        <v>No</v>
      </c>
      <c r="O839" t="s">
        <v>10085</v>
      </c>
      <c r="P839" t="str">
        <f>IFERROR(VLOOKUP(A839,'Ratings Data'!A:C,3,0),"No Rating")</f>
        <v>No Rating</v>
      </c>
      <c r="Q839" t="s">
        <v>10065</v>
      </c>
      <c r="R839" s="5">
        <f t="shared" si="13"/>
        <v>-0.72861069751460317</v>
      </c>
    </row>
    <row r="840" spans="1:18" x14ac:dyDescent="0.3">
      <c r="A840" t="s">
        <v>3304</v>
      </c>
      <c r="B840" s="2">
        <v>45537</v>
      </c>
      <c r="C840" t="s">
        <v>10022</v>
      </c>
      <c r="D840" t="s">
        <v>10033</v>
      </c>
      <c r="E840" t="s">
        <v>10036</v>
      </c>
      <c r="F840">
        <v>19</v>
      </c>
      <c r="G840">
        <v>356.91</v>
      </c>
      <c r="H840">
        <v>275.64</v>
      </c>
      <c r="I840" t="s">
        <v>10039</v>
      </c>
      <c r="J840">
        <f>F840*G840</f>
        <v>6781.2900000000009</v>
      </c>
      <c r="K840">
        <f>F840*H840</f>
        <v>5237.16</v>
      </c>
      <c r="L840">
        <f>J840-K840</f>
        <v>1544.130000000001</v>
      </c>
      <c r="M840" s="5">
        <f>L840/J840</f>
        <v>0.22770446331007829</v>
      </c>
      <c r="N840" t="str">
        <f>IF(ISNA(VLOOKUP(A840,'Returns Data'!A:A,1,0)),"No","Yes")</f>
        <v>No</v>
      </c>
      <c r="O840" t="s">
        <v>10085</v>
      </c>
      <c r="P840" t="str">
        <f>IFERROR(VLOOKUP(A840,'Ratings Data'!A:C,3,0),"No Rating")</f>
        <v>No Rating</v>
      </c>
      <c r="Q840" t="s">
        <v>10065</v>
      </c>
      <c r="R840" s="5">
        <f t="shared" si="13"/>
        <v>5.5043353987224011</v>
      </c>
    </row>
    <row r="841" spans="1:18" x14ac:dyDescent="0.3">
      <c r="A841" t="s">
        <v>3337</v>
      </c>
      <c r="B841" s="2">
        <v>45537</v>
      </c>
      <c r="C841" t="s">
        <v>10020</v>
      </c>
      <c r="D841" t="s">
        <v>10030</v>
      </c>
      <c r="E841" t="s">
        <v>10035</v>
      </c>
      <c r="F841">
        <v>3</v>
      </c>
      <c r="G841">
        <v>344.97</v>
      </c>
      <c r="H841">
        <v>218.06</v>
      </c>
      <c r="I841" t="s">
        <v>10040</v>
      </c>
      <c r="J841">
        <f>F841*G841</f>
        <v>1034.9100000000001</v>
      </c>
      <c r="K841">
        <f>F841*H841</f>
        <v>654.18000000000006</v>
      </c>
      <c r="L841">
        <f>J841-K841</f>
        <v>380.73</v>
      </c>
      <c r="M841" s="5">
        <f>L841/J841</f>
        <v>0.36788706264312837</v>
      </c>
      <c r="N841" t="str">
        <f>IF(ISNA(VLOOKUP(A841,'Returns Data'!A:A,1,0)),"No","Yes")</f>
        <v>No</v>
      </c>
      <c r="O841" t="s">
        <v>10085</v>
      </c>
      <c r="P841">
        <f>IFERROR(VLOOKUP(A841,'Ratings Data'!A:C,3,0),"No Rating")</f>
        <v>4</v>
      </c>
      <c r="Q841" t="s">
        <v>10065</v>
      </c>
      <c r="R841" s="5">
        <f t="shared" si="13"/>
        <v>-0.84738744398189725</v>
      </c>
    </row>
    <row r="842" spans="1:18" x14ac:dyDescent="0.3">
      <c r="A842" t="s">
        <v>3531</v>
      </c>
      <c r="B842" s="2">
        <v>45537</v>
      </c>
      <c r="C842" t="s">
        <v>10018</v>
      </c>
      <c r="D842" t="s">
        <v>10033</v>
      </c>
      <c r="E842" t="s">
        <v>10036</v>
      </c>
      <c r="F842">
        <v>2</v>
      </c>
      <c r="G842">
        <v>81.44</v>
      </c>
      <c r="H842">
        <v>51.14</v>
      </c>
      <c r="I842" t="s">
        <v>10040</v>
      </c>
      <c r="J842">
        <f>F842*G842</f>
        <v>162.88</v>
      </c>
      <c r="K842">
        <f>F842*H842</f>
        <v>102.28</v>
      </c>
      <c r="L842">
        <f>J842-K842</f>
        <v>60.599999999999994</v>
      </c>
      <c r="M842" s="5">
        <f>L842/J842</f>
        <v>0.37205304518664045</v>
      </c>
      <c r="N842" t="str">
        <f>IF(ISNA(VLOOKUP(A842,'Returns Data'!A:A,1,0)),"No","Yes")</f>
        <v>No</v>
      </c>
      <c r="O842" t="s">
        <v>10085</v>
      </c>
      <c r="P842" t="str">
        <f>IFERROR(VLOOKUP(A842,'Ratings Data'!A:C,3,0),"No Rating")</f>
        <v>No Rating</v>
      </c>
      <c r="Q842" t="s">
        <v>10065</v>
      </c>
      <c r="R842" s="5">
        <f t="shared" si="13"/>
        <v>-0.84261433361355098</v>
      </c>
    </row>
    <row r="843" spans="1:18" x14ac:dyDescent="0.3">
      <c r="A843" t="s">
        <v>4140</v>
      </c>
      <c r="B843" s="2">
        <v>45537</v>
      </c>
      <c r="C843" t="s">
        <v>10025</v>
      </c>
      <c r="D843" t="s">
        <v>10033</v>
      </c>
      <c r="E843" t="s">
        <v>10038</v>
      </c>
      <c r="F843">
        <v>4</v>
      </c>
      <c r="G843">
        <v>261.38</v>
      </c>
      <c r="H843">
        <v>233.49</v>
      </c>
      <c r="I843" t="s">
        <v>10039</v>
      </c>
      <c r="J843">
        <f>F843*G843</f>
        <v>1045.52</v>
      </c>
      <c r="K843">
        <f>F843*H843</f>
        <v>933.96</v>
      </c>
      <c r="L843">
        <f>J843-K843</f>
        <v>111.55999999999995</v>
      </c>
      <c r="M843" s="5">
        <f>L843/J843</f>
        <v>0.10670288468895855</v>
      </c>
      <c r="N843" t="str">
        <f>IF(ISNA(VLOOKUP(A843,'Returns Data'!A:A,1,0)),"No","Yes")</f>
        <v>No</v>
      </c>
      <c r="O843" t="s">
        <v>10085</v>
      </c>
      <c r="P843" t="str">
        <f>IFERROR(VLOOKUP(A843,'Ratings Data'!A:C,3,0),"No Rating")</f>
        <v>No Rating</v>
      </c>
      <c r="Q843" t="s">
        <v>10065</v>
      </c>
      <c r="R843" s="5">
        <f t="shared" si="13"/>
        <v>5.4189587426326131</v>
      </c>
    </row>
    <row r="844" spans="1:18" x14ac:dyDescent="0.3">
      <c r="A844" t="s">
        <v>4387</v>
      </c>
      <c r="B844" s="2">
        <v>45537</v>
      </c>
      <c r="C844" t="s">
        <v>10021</v>
      </c>
      <c r="D844" t="s">
        <v>10031</v>
      </c>
      <c r="E844" t="s">
        <v>10036</v>
      </c>
      <c r="F844">
        <v>4</v>
      </c>
      <c r="G844">
        <v>177.49</v>
      </c>
      <c r="H844">
        <v>142.22</v>
      </c>
      <c r="I844" t="s">
        <v>10039</v>
      </c>
      <c r="J844">
        <f>F844*G844</f>
        <v>709.96</v>
      </c>
      <c r="K844">
        <f>F844*H844</f>
        <v>568.88</v>
      </c>
      <c r="L844">
        <f>J844-K844</f>
        <v>141.08000000000004</v>
      </c>
      <c r="M844" s="5">
        <f>L844/J844</f>
        <v>0.19871542058707536</v>
      </c>
      <c r="N844" t="str">
        <f>IF(ISNA(VLOOKUP(A844,'Returns Data'!A:A,1,0)),"No","Yes")</f>
        <v>No</v>
      </c>
      <c r="O844" t="s">
        <v>10085</v>
      </c>
      <c r="P844" t="str">
        <f>IFERROR(VLOOKUP(A844,'Ratings Data'!A:C,3,0),"No Rating")</f>
        <v>No Rating</v>
      </c>
      <c r="Q844" t="s">
        <v>10065</v>
      </c>
      <c r="R844" s="5">
        <f t="shared" si="13"/>
        <v>-0.32095034050042082</v>
      </c>
    </row>
    <row r="845" spans="1:18" x14ac:dyDescent="0.3">
      <c r="A845" t="s">
        <v>4506</v>
      </c>
      <c r="B845" s="2">
        <v>45537</v>
      </c>
      <c r="C845" t="s">
        <v>10020</v>
      </c>
      <c r="D845" t="s">
        <v>10030</v>
      </c>
      <c r="E845" t="s">
        <v>10035</v>
      </c>
      <c r="F845">
        <v>19</v>
      </c>
      <c r="G845">
        <v>485.6</v>
      </c>
      <c r="H845">
        <v>323.16000000000003</v>
      </c>
      <c r="I845" t="s">
        <v>10039</v>
      </c>
      <c r="J845">
        <f>F845*G845</f>
        <v>9226.4</v>
      </c>
      <c r="K845">
        <f>F845*H845</f>
        <v>6140.0400000000009</v>
      </c>
      <c r="L845">
        <f>J845-K845</f>
        <v>3086.3599999999988</v>
      </c>
      <c r="M845" s="5">
        <f>L845/J845</f>
        <v>0.33451400329489278</v>
      </c>
      <c r="N845" t="str">
        <f>IF(ISNA(VLOOKUP(A845,'Returns Data'!A:A,1,0)),"No","Yes")</f>
        <v>No</v>
      </c>
      <c r="O845" t="s">
        <v>10085</v>
      </c>
      <c r="P845" t="str">
        <f>IFERROR(VLOOKUP(A845,'Ratings Data'!A:C,3,0),"No Rating")</f>
        <v>No Rating</v>
      </c>
      <c r="Q845" t="s">
        <v>10065</v>
      </c>
      <c r="R845" s="5">
        <f t="shared" si="13"/>
        <v>11.995661727421261</v>
      </c>
    </row>
    <row r="846" spans="1:18" x14ac:dyDescent="0.3">
      <c r="A846" t="s">
        <v>5051</v>
      </c>
      <c r="B846" s="2">
        <v>45537</v>
      </c>
      <c r="C846" t="s">
        <v>10023</v>
      </c>
      <c r="D846" t="s">
        <v>10033</v>
      </c>
      <c r="E846" t="s">
        <v>10038</v>
      </c>
      <c r="F846">
        <v>11</v>
      </c>
      <c r="G846">
        <v>314.98</v>
      </c>
      <c r="H846">
        <v>228.4</v>
      </c>
      <c r="I846" t="s">
        <v>10039</v>
      </c>
      <c r="J846">
        <f>F846*G846</f>
        <v>3464.78</v>
      </c>
      <c r="K846">
        <f>F846*H846</f>
        <v>2512.4</v>
      </c>
      <c r="L846">
        <f>J846-K846</f>
        <v>952.38000000000011</v>
      </c>
      <c r="M846" s="5">
        <f>L846/J846</f>
        <v>0.27487459521239443</v>
      </c>
      <c r="N846" t="str">
        <f>IF(ISNA(VLOOKUP(A846,'Returns Data'!A:A,1,0)),"No","Yes")</f>
        <v>No</v>
      </c>
      <c r="O846" t="s">
        <v>10085</v>
      </c>
      <c r="P846" t="str">
        <f>IFERROR(VLOOKUP(A846,'Ratings Data'!A:C,3,0),"No Rating")</f>
        <v>No Rating</v>
      </c>
      <c r="Q846" t="s">
        <v>10065</v>
      </c>
      <c r="R846" s="5">
        <f t="shared" si="13"/>
        <v>-0.62447108297927678</v>
      </c>
    </row>
    <row r="847" spans="1:18" x14ac:dyDescent="0.3">
      <c r="A847" t="s">
        <v>5377</v>
      </c>
      <c r="B847" s="2">
        <v>45537</v>
      </c>
      <c r="C847" t="s">
        <v>10023</v>
      </c>
      <c r="D847" t="s">
        <v>10033</v>
      </c>
      <c r="E847" t="s">
        <v>10035</v>
      </c>
      <c r="F847">
        <v>12</v>
      </c>
      <c r="G847">
        <v>304.79000000000002</v>
      </c>
      <c r="H847">
        <v>223.78</v>
      </c>
      <c r="I847" t="s">
        <v>10040</v>
      </c>
      <c r="J847">
        <f>F847*G847</f>
        <v>3657.4800000000005</v>
      </c>
      <c r="K847">
        <f>F847*H847</f>
        <v>2685.36</v>
      </c>
      <c r="L847">
        <f>J847-K847</f>
        <v>972.12000000000035</v>
      </c>
      <c r="M847" s="5">
        <f>L847/J847</f>
        <v>0.26578956002493526</v>
      </c>
      <c r="N847" t="str">
        <f>IF(ISNA(VLOOKUP(A847,'Returns Data'!A:A,1,0)),"No","Yes")</f>
        <v>No</v>
      </c>
      <c r="O847" t="s">
        <v>10085</v>
      </c>
      <c r="P847" t="str">
        <f>IFERROR(VLOOKUP(A847,'Ratings Data'!A:C,3,0),"No Rating")</f>
        <v>No Rating</v>
      </c>
      <c r="Q847" t="s">
        <v>10065</v>
      </c>
      <c r="R847" s="5">
        <f t="shared" si="13"/>
        <v>5.561680683910674E-2</v>
      </c>
    </row>
    <row r="848" spans="1:18" x14ac:dyDescent="0.3">
      <c r="A848" t="s">
        <v>5431</v>
      </c>
      <c r="B848" s="2">
        <v>45537</v>
      </c>
      <c r="C848" t="s">
        <v>10025</v>
      </c>
      <c r="D848" t="s">
        <v>10033</v>
      </c>
      <c r="E848" t="s">
        <v>10036</v>
      </c>
      <c r="F848">
        <v>9</v>
      </c>
      <c r="G848">
        <v>142.69</v>
      </c>
      <c r="H848">
        <v>115.75</v>
      </c>
      <c r="I848" t="s">
        <v>10040</v>
      </c>
      <c r="J848">
        <f>F848*G848</f>
        <v>1284.21</v>
      </c>
      <c r="K848">
        <f>F848*H848</f>
        <v>1041.75</v>
      </c>
      <c r="L848">
        <f>J848-K848</f>
        <v>242.46000000000004</v>
      </c>
      <c r="M848" s="5">
        <f>L848/J848</f>
        <v>0.188800897049548</v>
      </c>
      <c r="N848" t="str">
        <f>IF(ISNA(VLOOKUP(A848,'Returns Data'!A:A,1,0)),"No","Yes")</f>
        <v>No</v>
      </c>
      <c r="O848" t="s">
        <v>10085</v>
      </c>
      <c r="P848" t="str">
        <f>IFERROR(VLOOKUP(A848,'Ratings Data'!A:C,3,0),"No Rating")</f>
        <v>No Rating</v>
      </c>
      <c r="Q848" t="s">
        <v>10065</v>
      </c>
      <c r="R848" s="5">
        <f t="shared" si="13"/>
        <v>-0.64888119688966173</v>
      </c>
    </row>
    <row r="849" spans="1:18" x14ac:dyDescent="0.3">
      <c r="A849" t="s">
        <v>5618</v>
      </c>
      <c r="B849" s="2">
        <v>45537</v>
      </c>
      <c r="C849" t="s">
        <v>10022</v>
      </c>
      <c r="D849" t="s">
        <v>10033</v>
      </c>
      <c r="E849" t="s">
        <v>10034</v>
      </c>
      <c r="F849">
        <v>4</v>
      </c>
      <c r="G849">
        <v>169.19</v>
      </c>
      <c r="H849">
        <v>124.81</v>
      </c>
      <c r="I849" t="s">
        <v>10039</v>
      </c>
      <c r="J849">
        <f>F849*G849</f>
        <v>676.76</v>
      </c>
      <c r="K849">
        <f>F849*H849</f>
        <v>499.24</v>
      </c>
      <c r="L849">
        <f>J849-K849</f>
        <v>177.51999999999998</v>
      </c>
      <c r="M849" s="5">
        <f>L849/J849</f>
        <v>0.26230864708316093</v>
      </c>
      <c r="N849" t="str">
        <f>IF(ISNA(VLOOKUP(A849,'Returns Data'!A:A,1,0)),"No","Yes")</f>
        <v>No</v>
      </c>
      <c r="O849" t="s">
        <v>10085</v>
      </c>
      <c r="P849" t="str">
        <f>IFERROR(VLOOKUP(A849,'Ratings Data'!A:C,3,0),"No Rating")</f>
        <v>No Rating</v>
      </c>
      <c r="Q849" t="s">
        <v>10065</v>
      </c>
      <c r="R849" s="5">
        <f t="shared" si="13"/>
        <v>-0.47301453812071237</v>
      </c>
    </row>
    <row r="850" spans="1:18" x14ac:dyDescent="0.3">
      <c r="A850" t="s">
        <v>5783</v>
      </c>
      <c r="B850" s="2">
        <v>45537</v>
      </c>
      <c r="C850" t="s">
        <v>10012</v>
      </c>
      <c r="D850" t="s">
        <v>10030</v>
      </c>
      <c r="E850" t="s">
        <v>10038</v>
      </c>
      <c r="F850">
        <v>1</v>
      </c>
      <c r="G850">
        <v>137.46</v>
      </c>
      <c r="H850">
        <v>102.26</v>
      </c>
      <c r="I850" t="s">
        <v>10040</v>
      </c>
      <c r="J850">
        <f>F850*G850</f>
        <v>137.46</v>
      </c>
      <c r="K850">
        <f>F850*H850</f>
        <v>102.26</v>
      </c>
      <c r="L850">
        <f>J850-K850</f>
        <v>35.200000000000003</v>
      </c>
      <c r="M850" s="5">
        <f>L850/J850</f>
        <v>0.25607449439837043</v>
      </c>
      <c r="N850" t="str">
        <f>IF(ISNA(VLOOKUP(A850,'Returns Data'!A:A,1,0)),"No","Yes")</f>
        <v>No</v>
      </c>
      <c r="O850" t="s">
        <v>10085</v>
      </c>
      <c r="P850" t="str">
        <f>IFERROR(VLOOKUP(A850,'Ratings Data'!A:C,3,0),"No Rating")</f>
        <v>No Rating</v>
      </c>
      <c r="Q850" t="s">
        <v>10065</v>
      </c>
      <c r="R850" s="5">
        <f t="shared" si="13"/>
        <v>-0.79688515869732246</v>
      </c>
    </row>
    <row r="851" spans="1:18" x14ac:dyDescent="0.3">
      <c r="A851" t="s">
        <v>6109</v>
      </c>
      <c r="B851" s="2">
        <v>45537</v>
      </c>
      <c r="C851" t="s">
        <v>10024</v>
      </c>
      <c r="D851" t="s">
        <v>10029</v>
      </c>
      <c r="E851" t="s">
        <v>10035</v>
      </c>
      <c r="F851">
        <v>17</v>
      </c>
      <c r="G851">
        <v>260.44</v>
      </c>
      <c r="H851">
        <v>230.9</v>
      </c>
      <c r="I851" t="s">
        <v>10040</v>
      </c>
      <c r="J851">
        <f>F851*G851</f>
        <v>4427.4799999999996</v>
      </c>
      <c r="K851">
        <f>F851*H851</f>
        <v>3925.3</v>
      </c>
      <c r="L851">
        <f>J851-K851</f>
        <v>502.17999999999938</v>
      </c>
      <c r="M851" s="5">
        <f>L851/J851</f>
        <v>0.11342343726002137</v>
      </c>
      <c r="N851" t="str">
        <f>IF(ISNA(VLOOKUP(A851,'Returns Data'!A:A,1,0)),"No","Yes")</f>
        <v>No</v>
      </c>
      <c r="O851" t="s">
        <v>10085</v>
      </c>
      <c r="P851" t="str">
        <f>IFERROR(VLOOKUP(A851,'Ratings Data'!A:C,3,0),"No Rating")</f>
        <v>No Rating</v>
      </c>
      <c r="Q851" t="s">
        <v>10065</v>
      </c>
      <c r="R851" s="5">
        <f t="shared" si="13"/>
        <v>31.209224501673209</v>
      </c>
    </row>
    <row r="852" spans="1:18" x14ac:dyDescent="0.3">
      <c r="A852" t="s">
        <v>6114</v>
      </c>
      <c r="B852" s="2">
        <v>45537</v>
      </c>
      <c r="C852" t="s">
        <v>10027</v>
      </c>
      <c r="D852" t="s">
        <v>10032</v>
      </c>
      <c r="E852" t="s">
        <v>10035</v>
      </c>
      <c r="F852">
        <v>1</v>
      </c>
      <c r="G852">
        <v>346.67</v>
      </c>
      <c r="H852">
        <v>244.53</v>
      </c>
      <c r="I852" t="s">
        <v>10040</v>
      </c>
      <c r="J852">
        <f>F852*G852</f>
        <v>346.67</v>
      </c>
      <c r="K852">
        <f>F852*H852</f>
        <v>244.53</v>
      </c>
      <c r="L852">
        <f>J852-K852</f>
        <v>102.14000000000001</v>
      </c>
      <c r="M852" s="5">
        <f>L852/J852</f>
        <v>0.29463178238670784</v>
      </c>
      <c r="N852" t="str">
        <f>IF(ISNA(VLOOKUP(A852,'Returns Data'!A:A,1,0)),"No","Yes")</f>
        <v>No</v>
      </c>
      <c r="O852" t="s">
        <v>10085</v>
      </c>
      <c r="P852">
        <f>IFERROR(VLOOKUP(A852,'Ratings Data'!A:C,3,0),"No Rating")</f>
        <v>5</v>
      </c>
      <c r="Q852" t="s">
        <v>10065</v>
      </c>
      <c r="R852" s="5">
        <f t="shared" si="13"/>
        <v>-0.92170038035180279</v>
      </c>
    </row>
    <row r="853" spans="1:18" x14ac:dyDescent="0.3">
      <c r="A853" t="s">
        <v>7929</v>
      </c>
      <c r="B853" s="2">
        <v>45537</v>
      </c>
      <c r="C853" t="s">
        <v>10013</v>
      </c>
      <c r="D853" t="s">
        <v>10030</v>
      </c>
      <c r="E853" t="s">
        <v>10036</v>
      </c>
      <c r="F853">
        <v>12</v>
      </c>
      <c r="G853">
        <v>437.77</v>
      </c>
      <c r="H853">
        <v>347.4</v>
      </c>
      <c r="I853" t="s">
        <v>10040</v>
      </c>
      <c r="J853">
        <f>F853*G853</f>
        <v>5253.24</v>
      </c>
      <c r="K853">
        <f>F853*H853</f>
        <v>4168.7999999999993</v>
      </c>
      <c r="L853">
        <f>J853-K853</f>
        <v>1084.4400000000005</v>
      </c>
      <c r="M853" s="5">
        <f>L853/J853</f>
        <v>0.20643260159444468</v>
      </c>
      <c r="N853" t="str">
        <f>IF(ISNA(VLOOKUP(A853,'Returns Data'!A:A,1,0)),"No","Yes")</f>
        <v>No</v>
      </c>
      <c r="O853" t="s">
        <v>10085</v>
      </c>
      <c r="P853">
        <f>IFERROR(VLOOKUP(A853,'Ratings Data'!A:C,3,0),"No Rating")</f>
        <v>4</v>
      </c>
      <c r="Q853" t="s">
        <v>10065</v>
      </c>
      <c r="R853" s="5">
        <f t="shared" si="13"/>
        <v>14.153431217007528</v>
      </c>
    </row>
    <row r="854" spans="1:18" x14ac:dyDescent="0.3">
      <c r="A854" t="s">
        <v>8086</v>
      </c>
      <c r="B854" s="2">
        <v>45537</v>
      </c>
      <c r="C854" t="s">
        <v>10014</v>
      </c>
      <c r="D854" t="s">
        <v>10030</v>
      </c>
      <c r="E854" t="s">
        <v>10037</v>
      </c>
      <c r="F854">
        <v>2</v>
      </c>
      <c r="G854">
        <v>215.11</v>
      </c>
      <c r="H854">
        <v>173.07</v>
      </c>
      <c r="I854" t="s">
        <v>10040</v>
      </c>
      <c r="J854">
        <f>F854*G854</f>
        <v>430.22</v>
      </c>
      <c r="K854">
        <f>F854*H854</f>
        <v>346.14</v>
      </c>
      <c r="L854">
        <f>J854-K854</f>
        <v>84.080000000000041</v>
      </c>
      <c r="M854" s="5">
        <f>L854/J854</f>
        <v>0.19543489377527784</v>
      </c>
      <c r="N854" t="str">
        <f>IF(ISNA(VLOOKUP(A854,'Returns Data'!A:A,1,0)),"No","Yes")</f>
        <v>Yes</v>
      </c>
      <c r="O854" t="str">
        <f>IFERROR(VLOOKUP(A854,'Returns Data'!A:E,5,0),"No Returns")</f>
        <v>Customer Changed Mind</v>
      </c>
      <c r="P854" t="str">
        <f>IFERROR(VLOOKUP(A854,'Ratings Data'!A:C,3,0),"No Rating")</f>
        <v>No Rating</v>
      </c>
      <c r="Q854" t="s">
        <v>10065</v>
      </c>
      <c r="R854" s="5">
        <f t="shared" si="13"/>
        <v>-0.91810387494194057</v>
      </c>
    </row>
    <row r="855" spans="1:18" x14ac:dyDescent="0.3">
      <c r="A855" t="s">
        <v>8587</v>
      </c>
      <c r="B855" s="2">
        <v>45537</v>
      </c>
      <c r="C855" t="s">
        <v>10020</v>
      </c>
      <c r="D855" t="s">
        <v>10030</v>
      </c>
      <c r="E855" t="s">
        <v>10037</v>
      </c>
      <c r="F855">
        <v>7</v>
      </c>
      <c r="G855">
        <v>389.29</v>
      </c>
      <c r="H855">
        <v>326.3</v>
      </c>
      <c r="I855" t="s">
        <v>10039</v>
      </c>
      <c r="J855">
        <f>F855*G855</f>
        <v>2725.03</v>
      </c>
      <c r="K855">
        <f>F855*H855</f>
        <v>2284.1</v>
      </c>
      <c r="L855">
        <f>J855-K855</f>
        <v>440.93000000000029</v>
      </c>
      <c r="M855" s="5">
        <f>L855/J855</f>
        <v>0.16180739294613281</v>
      </c>
      <c r="N855" t="str">
        <f>IF(ISNA(VLOOKUP(A855,'Returns Data'!A:A,1,0)),"No","Yes")</f>
        <v>No</v>
      </c>
      <c r="O855" t="s">
        <v>10085</v>
      </c>
      <c r="P855" t="str">
        <f>IFERROR(VLOOKUP(A855,'Ratings Data'!A:C,3,0),"No Rating")</f>
        <v>No Rating</v>
      </c>
      <c r="Q855" t="s">
        <v>10065</v>
      </c>
      <c r="R855" s="5">
        <f t="shared" si="13"/>
        <v>5.3340383989586728</v>
      </c>
    </row>
    <row r="856" spans="1:18" x14ac:dyDescent="0.3">
      <c r="A856" t="s">
        <v>9262</v>
      </c>
      <c r="B856" s="2">
        <v>45537</v>
      </c>
      <c r="C856" t="s">
        <v>10027</v>
      </c>
      <c r="D856" t="s">
        <v>10032</v>
      </c>
      <c r="E856" t="s">
        <v>10037</v>
      </c>
      <c r="F856">
        <v>17</v>
      </c>
      <c r="G856">
        <v>10.97</v>
      </c>
      <c r="H856">
        <v>8.91</v>
      </c>
      <c r="I856" t="s">
        <v>10039</v>
      </c>
      <c r="J856">
        <f>F856*G856</f>
        <v>186.49</v>
      </c>
      <c r="K856">
        <f>F856*H856</f>
        <v>151.47</v>
      </c>
      <c r="L856">
        <f>J856-K856</f>
        <v>35.02000000000001</v>
      </c>
      <c r="M856" s="5">
        <f>L856/J856</f>
        <v>0.18778486782133094</v>
      </c>
      <c r="N856" t="str">
        <f>IF(ISNA(VLOOKUP(A856,'Returns Data'!A:A,1,0)),"No","Yes")</f>
        <v>No</v>
      </c>
      <c r="O856" t="s">
        <v>10085</v>
      </c>
      <c r="P856" t="str">
        <f>IFERROR(VLOOKUP(A856,'Ratings Data'!A:C,3,0),"No Rating")</f>
        <v>No Rating</v>
      </c>
      <c r="Q856" t="s">
        <v>10065</v>
      </c>
      <c r="R856" s="5">
        <f t="shared" si="13"/>
        <v>-0.93156405617552829</v>
      </c>
    </row>
    <row r="857" spans="1:18" x14ac:dyDescent="0.3">
      <c r="A857" t="s">
        <v>9273</v>
      </c>
      <c r="B857" s="2">
        <v>45537</v>
      </c>
      <c r="C857" t="s">
        <v>10012</v>
      </c>
      <c r="D857" t="s">
        <v>10030</v>
      </c>
      <c r="E857" t="s">
        <v>10036</v>
      </c>
      <c r="F857">
        <v>14</v>
      </c>
      <c r="G857">
        <v>402.7</v>
      </c>
      <c r="H857">
        <v>288.92</v>
      </c>
      <c r="I857" t="s">
        <v>10040</v>
      </c>
      <c r="J857">
        <f>F857*G857</f>
        <v>5637.8</v>
      </c>
      <c r="K857">
        <f>F857*H857</f>
        <v>4044.88</v>
      </c>
      <c r="L857">
        <f>J857-K857</f>
        <v>1592.92</v>
      </c>
      <c r="M857" s="5">
        <f>L857/J857</f>
        <v>0.28254283585795881</v>
      </c>
      <c r="N857" t="str">
        <f>IF(ISNA(VLOOKUP(A857,'Returns Data'!A:A,1,0)),"No","Yes")</f>
        <v>No</v>
      </c>
      <c r="O857" t="s">
        <v>10085</v>
      </c>
      <c r="P857" t="str">
        <f>IFERROR(VLOOKUP(A857,'Ratings Data'!A:C,3,0),"No Rating")</f>
        <v>No Rating</v>
      </c>
      <c r="Q857" t="s">
        <v>10065</v>
      </c>
      <c r="R857" s="5">
        <f t="shared" si="13"/>
        <v>29.231111587752697</v>
      </c>
    </row>
    <row r="858" spans="1:18" x14ac:dyDescent="0.3">
      <c r="A858" t="s">
        <v>9411</v>
      </c>
      <c r="B858" s="2">
        <v>45537</v>
      </c>
      <c r="C858" t="s">
        <v>10017</v>
      </c>
      <c r="D858" t="s">
        <v>10032</v>
      </c>
      <c r="E858" t="s">
        <v>10036</v>
      </c>
      <c r="F858">
        <v>10</v>
      </c>
      <c r="G858">
        <v>293.58999999999997</v>
      </c>
      <c r="H858">
        <v>262.06</v>
      </c>
      <c r="I858" t="s">
        <v>10040</v>
      </c>
      <c r="J858">
        <f>F858*G858</f>
        <v>2935.8999999999996</v>
      </c>
      <c r="K858">
        <f>F858*H858</f>
        <v>2620.6</v>
      </c>
      <c r="L858">
        <f>J858-K858</f>
        <v>315.29999999999973</v>
      </c>
      <c r="M858" s="5">
        <f>L858/J858</f>
        <v>0.10739466603085929</v>
      </c>
      <c r="N858" t="str">
        <f>IF(ISNA(VLOOKUP(A858,'Returns Data'!A:A,1,0)),"No","Yes")</f>
        <v>No</v>
      </c>
      <c r="O858" t="s">
        <v>10085</v>
      </c>
      <c r="P858">
        <f>IFERROR(VLOOKUP(A858,'Ratings Data'!A:C,3,0),"No Rating")</f>
        <v>2</v>
      </c>
      <c r="Q858" t="s">
        <v>10065</v>
      </c>
      <c r="R858" s="5">
        <f t="shared" si="13"/>
        <v>-0.47924722409450504</v>
      </c>
    </row>
    <row r="859" spans="1:18" x14ac:dyDescent="0.3">
      <c r="A859" t="s">
        <v>9944</v>
      </c>
      <c r="B859" s="2">
        <v>45537</v>
      </c>
      <c r="C859" t="s">
        <v>10013</v>
      </c>
      <c r="D859" t="s">
        <v>10030</v>
      </c>
      <c r="E859" t="s">
        <v>10037</v>
      </c>
      <c r="F859">
        <v>16</v>
      </c>
      <c r="G859">
        <v>414.63</v>
      </c>
      <c r="H859">
        <v>268.25</v>
      </c>
      <c r="I859" t="s">
        <v>10040</v>
      </c>
      <c r="J859">
        <f>F859*G859</f>
        <v>6634.08</v>
      </c>
      <c r="K859">
        <f>F859*H859</f>
        <v>4292</v>
      </c>
      <c r="L859">
        <f>J859-K859</f>
        <v>2342.08</v>
      </c>
      <c r="M859" s="5">
        <f>L859/J859</f>
        <v>0.35303764802353904</v>
      </c>
      <c r="N859" t="str">
        <f>IF(ISNA(VLOOKUP(A859,'Returns Data'!A:A,1,0)),"No","Yes")</f>
        <v>No</v>
      </c>
      <c r="O859" t="s">
        <v>10085</v>
      </c>
      <c r="P859">
        <f>IFERROR(VLOOKUP(A859,'Ratings Data'!A:C,3,0),"No Rating")</f>
        <v>1</v>
      </c>
      <c r="Q859" t="s">
        <v>10065</v>
      </c>
      <c r="R859" s="5">
        <f t="shared" si="13"/>
        <v>1.2596409959467287</v>
      </c>
    </row>
    <row r="860" spans="1:18" x14ac:dyDescent="0.3">
      <c r="A860" t="s">
        <v>444</v>
      </c>
      <c r="B860" s="2">
        <v>45538</v>
      </c>
      <c r="C860" t="s">
        <v>10028</v>
      </c>
      <c r="D860" t="s">
        <v>10032</v>
      </c>
      <c r="E860" t="s">
        <v>10035</v>
      </c>
      <c r="F860">
        <v>13</v>
      </c>
      <c r="G860">
        <v>114.13</v>
      </c>
      <c r="H860">
        <v>101.85</v>
      </c>
      <c r="I860" t="s">
        <v>10039</v>
      </c>
      <c r="J860">
        <f>F860*G860</f>
        <v>1483.69</v>
      </c>
      <c r="K860">
        <f>F860*H860</f>
        <v>1324.05</v>
      </c>
      <c r="L860">
        <f>J860-K860</f>
        <v>159.6400000000001</v>
      </c>
      <c r="M860" s="5">
        <f>L860/J860</f>
        <v>0.10759660036800146</v>
      </c>
      <c r="N860" t="str">
        <f>IF(ISNA(VLOOKUP(A860,'Returns Data'!A:A,1,0)),"No","Yes")</f>
        <v>No</v>
      </c>
      <c r="O860" t="s">
        <v>10085</v>
      </c>
      <c r="P860">
        <f>IFERROR(VLOOKUP(A860,'Ratings Data'!A:C,3,0),"No Rating")</f>
        <v>2</v>
      </c>
      <c r="Q860" t="s">
        <v>10065</v>
      </c>
      <c r="R860" s="5">
        <f t="shared" si="13"/>
        <v>-0.77635331500373816</v>
      </c>
    </row>
    <row r="861" spans="1:18" x14ac:dyDescent="0.3">
      <c r="A861" t="s">
        <v>631</v>
      </c>
      <c r="B861" s="2">
        <v>45538</v>
      </c>
      <c r="C861" t="s">
        <v>10010</v>
      </c>
      <c r="D861" t="s">
        <v>10029</v>
      </c>
      <c r="E861" t="s">
        <v>10035</v>
      </c>
      <c r="F861">
        <v>16</v>
      </c>
      <c r="G861">
        <v>233.23</v>
      </c>
      <c r="H861">
        <v>170.04</v>
      </c>
      <c r="I861" t="s">
        <v>10040</v>
      </c>
      <c r="J861">
        <f>F861*G861</f>
        <v>3731.68</v>
      </c>
      <c r="K861">
        <f>F861*H861</f>
        <v>2720.64</v>
      </c>
      <c r="L861">
        <f>J861-K861</f>
        <v>1011.04</v>
      </c>
      <c r="M861" s="5">
        <f>L861/J861</f>
        <v>0.27093427089139477</v>
      </c>
      <c r="N861" t="str">
        <f>IF(ISNA(VLOOKUP(A861,'Returns Data'!A:A,1,0)),"No","Yes")</f>
        <v>No</v>
      </c>
      <c r="O861" t="s">
        <v>10085</v>
      </c>
      <c r="P861" t="str">
        <f>IFERROR(VLOOKUP(A861,'Ratings Data'!A:C,3,0),"No Rating")</f>
        <v>No Rating</v>
      </c>
      <c r="Q861" t="s">
        <v>10065</v>
      </c>
      <c r="R861" s="5">
        <f t="shared" si="13"/>
        <v>1.515134563149984</v>
      </c>
    </row>
    <row r="862" spans="1:18" x14ac:dyDescent="0.3">
      <c r="A862" t="s">
        <v>679</v>
      </c>
      <c r="B862" s="2">
        <v>45538</v>
      </c>
      <c r="C862" t="s">
        <v>10016</v>
      </c>
      <c r="D862" t="s">
        <v>10032</v>
      </c>
      <c r="E862" t="s">
        <v>10038</v>
      </c>
      <c r="F862">
        <v>14</v>
      </c>
      <c r="G862">
        <v>377.31</v>
      </c>
      <c r="H862">
        <v>290.33</v>
      </c>
      <c r="I862" t="s">
        <v>10040</v>
      </c>
      <c r="J862">
        <f>F862*G862</f>
        <v>5282.34</v>
      </c>
      <c r="K862">
        <f>F862*H862</f>
        <v>4064.62</v>
      </c>
      <c r="L862">
        <f>J862-K862</f>
        <v>1217.7200000000003</v>
      </c>
      <c r="M862" s="5">
        <f>L862/J862</f>
        <v>0.23052662267101326</v>
      </c>
      <c r="N862" t="str">
        <f>IF(ISNA(VLOOKUP(A862,'Returns Data'!A:A,1,0)),"No","Yes")</f>
        <v>No</v>
      </c>
      <c r="O862" t="s">
        <v>10085</v>
      </c>
      <c r="P862" t="str">
        <f>IFERROR(VLOOKUP(A862,'Ratings Data'!A:C,3,0),"No Rating")</f>
        <v>No Rating</v>
      </c>
      <c r="Q862" t="s">
        <v>10065</v>
      </c>
      <c r="R862" s="5">
        <f t="shared" si="13"/>
        <v>0.41553938172619315</v>
      </c>
    </row>
    <row r="863" spans="1:18" x14ac:dyDescent="0.3">
      <c r="A863" t="s">
        <v>759</v>
      </c>
      <c r="B863" s="2">
        <v>45538</v>
      </c>
      <c r="C863" t="s">
        <v>10011</v>
      </c>
      <c r="D863" t="s">
        <v>10029</v>
      </c>
      <c r="E863" t="s">
        <v>10036</v>
      </c>
      <c r="F863">
        <v>15</v>
      </c>
      <c r="G863">
        <v>338.61</v>
      </c>
      <c r="H863">
        <v>295.94</v>
      </c>
      <c r="I863" t="s">
        <v>10039</v>
      </c>
      <c r="J863">
        <f>F863*G863</f>
        <v>5079.1500000000005</v>
      </c>
      <c r="K863">
        <f>F863*H863</f>
        <v>4439.1000000000004</v>
      </c>
      <c r="L863">
        <f>J863-K863</f>
        <v>640.05000000000018</v>
      </c>
      <c r="M863" s="5">
        <f>L863/J863</f>
        <v>0.12601517970526566</v>
      </c>
      <c r="N863" t="str">
        <f>IF(ISNA(VLOOKUP(A863,'Returns Data'!A:A,1,0)),"No","Yes")</f>
        <v>No</v>
      </c>
      <c r="O863" t="s">
        <v>10085</v>
      </c>
      <c r="P863" t="str">
        <f>IFERROR(VLOOKUP(A863,'Ratings Data'!A:C,3,0),"No Rating")</f>
        <v>No Rating</v>
      </c>
      <c r="Q863" t="s">
        <v>10065</v>
      </c>
      <c r="R863" s="5">
        <f t="shared" si="13"/>
        <v>-3.8465907154783596E-2</v>
      </c>
    </row>
    <row r="864" spans="1:18" x14ac:dyDescent="0.3">
      <c r="A864" t="s">
        <v>832</v>
      </c>
      <c r="B864" s="2">
        <v>45538</v>
      </c>
      <c r="C864" t="s">
        <v>10026</v>
      </c>
      <c r="D864" t="s">
        <v>10031</v>
      </c>
      <c r="E864" t="s">
        <v>10038</v>
      </c>
      <c r="F864">
        <v>16</v>
      </c>
      <c r="G864">
        <v>256.29000000000002</v>
      </c>
      <c r="H864">
        <v>198.08</v>
      </c>
      <c r="I864" t="s">
        <v>10040</v>
      </c>
      <c r="J864">
        <f>F864*G864</f>
        <v>4100.6400000000003</v>
      </c>
      <c r="K864">
        <f>F864*H864</f>
        <v>3169.28</v>
      </c>
      <c r="L864">
        <f>J864-K864</f>
        <v>931.36000000000013</v>
      </c>
      <c r="M864" s="5">
        <f>L864/J864</f>
        <v>0.22712552186975693</v>
      </c>
      <c r="N864" t="str">
        <f>IF(ISNA(VLOOKUP(A864,'Returns Data'!A:A,1,0)),"No","Yes")</f>
        <v>Yes</v>
      </c>
      <c r="O864" t="str">
        <f>IFERROR(VLOOKUP(A864,'Returns Data'!A:E,5,0),"No Returns")</f>
        <v>Customer Changed Mind</v>
      </c>
      <c r="P864" t="str">
        <f>IFERROR(VLOOKUP(A864,'Ratings Data'!A:C,3,0),"No Rating")</f>
        <v>No Rating</v>
      </c>
      <c r="Q864" t="s">
        <v>10065</v>
      </c>
      <c r="R864" s="5">
        <f t="shared" si="13"/>
        <v>-0.19265231387141551</v>
      </c>
    </row>
    <row r="865" spans="1:18" x14ac:dyDescent="0.3">
      <c r="A865" t="s">
        <v>1876</v>
      </c>
      <c r="B865" s="2">
        <v>45538</v>
      </c>
      <c r="C865" t="s">
        <v>10023</v>
      </c>
      <c r="D865" t="s">
        <v>10033</v>
      </c>
      <c r="E865" t="s">
        <v>10038</v>
      </c>
      <c r="F865">
        <v>11</v>
      </c>
      <c r="G865">
        <v>417.7</v>
      </c>
      <c r="H865">
        <v>344.56</v>
      </c>
      <c r="I865" t="s">
        <v>10039</v>
      </c>
      <c r="J865">
        <f>F865*G865</f>
        <v>4594.7</v>
      </c>
      <c r="K865">
        <f>F865*H865</f>
        <v>3790.16</v>
      </c>
      <c r="L865">
        <f>J865-K865</f>
        <v>804.54</v>
      </c>
      <c r="M865" s="5">
        <f>L865/J865</f>
        <v>0.17510174766578884</v>
      </c>
      <c r="N865" t="str">
        <f>IF(ISNA(VLOOKUP(A865,'Returns Data'!A:A,1,0)),"No","Yes")</f>
        <v>No</v>
      </c>
      <c r="O865" t="s">
        <v>10085</v>
      </c>
      <c r="P865" t="str">
        <f>IFERROR(VLOOKUP(A865,'Ratings Data'!A:C,3,0),"No Rating")</f>
        <v>No Rating</v>
      </c>
      <c r="Q865" t="s">
        <v>10065</v>
      </c>
      <c r="R865" s="5">
        <f t="shared" si="13"/>
        <v>0.120483631823325</v>
      </c>
    </row>
    <row r="866" spans="1:18" x14ac:dyDescent="0.3">
      <c r="A866" t="s">
        <v>1929</v>
      </c>
      <c r="B866" s="2">
        <v>45538</v>
      </c>
      <c r="C866" t="s">
        <v>10020</v>
      </c>
      <c r="D866" t="s">
        <v>10030</v>
      </c>
      <c r="E866" t="s">
        <v>10038</v>
      </c>
      <c r="F866">
        <v>11</v>
      </c>
      <c r="G866">
        <v>471.64</v>
      </c>
      <c r="H866">
        <v>416.4</v>
      </c>
      <c r="I866" t="s">
        <v>10040</v>
      </c>
      <c r="J866">
        <f>F866*G866</f>
        <v>5188.04</v>
      </c>
      <c r="K866">
        <f>F866*H866</f>
        <v>4580.3999999999996</v>
      </c>
      <c r="L866">
        <f>J866-K866</f>
        <v>607.64000000000033</v>
      </c>
      <c r="M866" s="5">
        <f>L866/J866</f>
        <v>0.11712322958188455</v>
      </c>
      <c r="N866" t="str">
        <f>IF(ISNA(VLOOKUP(A866,'Returns Data'!A:A,1,0)),"No","Yes")</f>
        <v>No</v>
      </c>
      <c r="O866" t="s">
        <v>10085</v>
      </c>
      <c r="P866" t="str">
        <f>IFERROR(VLOOKUP(A866,'Ratings Data'!A:C,3,0),"No Rating")</f>
        <v>No Rating</v>
      </c>
      <c r="Q866" t="s">
        <v>10065</v>
      </c>
      <c r="R866" s="5">
        <f t="shared" si="13"/>
        <v>0.12913574335647598</v>
      </c>
    </row>
    <row r="867" spans="1:18" x14ac:dyDescent="0.3">
      <c r="A867" t="s">
        <v>2010</v>
      </c>
      <c r="B867" s="2">
        <v>45538</v>
      </c>
      <c r="C867" t="s">
        <v>10017</v>
      </c>
      <c r="D867" t="s">
        <v>10032</v>
      </c>
      <c r="E867" t="s">
        <v>10038</v>
      </c>
      <c r="F867">
        <v>1</v>
      </c>
      <c r="G867">
        <v>171.41</v>
      </c>
      <c r="H867">
        <v>106.47</v>
      </c>
      <c r="I867" t="s">
        <v>10040</v>
      </c>
      <c r="J867">
        <f>F867*G867</f>
        <v>171.41</v>
      </c>
      <c r="K867">
        <f>F867*H867</f>
        <v>106.47</v>
      </c>
      <c r="L867">
        <f>J867-K867</f>
        <v>64.94</v>
      </c>
      <c r="M867" s="5">
        <f>L867/J867</f>
        <v>0.37885770958520504</v>
      </c>
      <c r="N867" t="str">
        <f>IF(ISNA(VLOOKUP(A867,'Returns Data'!A:A,1,0)),"No","Yes")</f>
        <v>No</v>
      </c>
      <c r="O867" t="s">
        <v>10085</v>
      </c>
      <c r="P867" t="str">
        <f>IFERROR(VLOOKUP(A867,'Ratings Data'!A:C,3,0),"No Rating")</f>
        <v>No Rating</v>
      </c>
      <c r="Q867" t="s">
        <v>10065</v>
      </c>
      <c r="R867" s="5">
        <f t="shared" si="13"/>
        <v>-0.96696054772129747</v>
      </c>
    </row>
    <row r="868" spans="1:18" x14ac:dyDescent="0.3">
      <c r="A868" t="s">
        <v>3517</v>
      </c>
      <c r="B868" s="2">
        <v>45538</v>
      </c>
      <c r="C868" t="s">
        <v>10015</v>
      </c>
      <c r="D868" t="s">
        <v>10031</v>
      </c>
      <c r="E868" t="s">
        <v>10036</v>
      </c>
      <c r="F868">
        <v>13</v>
      </c>
      <c r="G868">
        <v>19.96</v>
      </c>
      <c r="H868">
        <v>14.61</v>
      </c>
      <c r="I868" t="s">
        <v>10039</v>
      </c>
      <c r="J868">
        <f>F868*G868</f>
        <v>259.48</v>
      </c>
      <c r="K868">
        <f>F868*H868</f>
        <v>189.93</v>
      </c>
      <c r="L868">
        <f>J868-K868</f>
        <v>69.550000000000011</v>
      </c>
      <c r="M868" s="5">
        <f>L868/J868</f>
        <v>0.2680360721442886</v>
      </c>
      <c r="N868" t="str">
        <f>IF(ISNA(VLOOKUP(A868,'Returns Data'!A:A,1,0)),"No","Yes")</f>
        <v>No</v>
      </c>
      <c r="O868" t="s">
        <v>10085</v>
      </c>
      <c r="P868" t="str">
        <f>IFERROR(VLOOKUP(A868,'Ratings Data'!A:C,3,0),"No Rating")</f>
        <v>No Rating</v>
      </c>
      <c r="Q868" t="s">
        <v>10065</v>
      </c>
      <c r="R868" s="5">
        <f t="shared" si="13"/>
        <v>0.51379732804387157</v>
      </c>
    </row>
    <row r="869" spans="1:18" x14ac:dyDescent="0.3">
      <c r="A869" t="s">
        <v>3753</v>
      </c>
      <c r="B869" s="2">
        <v>45538</v>
      </c>
      <c r="C869" t="s">
        <v>10022</v>
      </c>
      <c r="D869" t="s">
        <v>10033</v>
      </c>
      <c r="E869" t="s">
        <v>10037</v>
      </c>
      <c r="F869">
        <v>4</v>
      </c>
      <c r="G869">
        <v>393.13</v>
      </c>
      <c r="H869">
        <v>349.25</v>
      </c>
      <c r="I869" t="s">
        <v>10040</v>
      </c>
      <c r="J869">
        <f>F869*G869</f>
        <v>1572.52</v>
      </c>
      <c r="K869">
        <f>F869*H869</f>
        <v>1397</v>
      </c>
      <c r="L869">
        <f>J869-K869</f>
        <v>175.51999999999998</v>
      </c>
      <c r="M869" s="5">
        <f>L869/J869</f>
        <v>0.11161702235901609</v>
      </c>
      <c r="N869" t="str">
        <f>IF(ISNA(VLOOKUP(A869,'Returns Data'!A:A,1,0)),"No","Yes")</f>
        <v>No</v>
      </c>
      <c r="O869" t="s">
        <v>10085</v>
      </c>
      <c r="P869" t="str">
        <f>IFERROR(VLOOKUP(A869,'Ratings Data'!A:C,3,0),"No Rating")</f>
        <v>No Rating</v>
      </c>
      <c r="Q869" t="s">
        <v>10065</v>
      </c>
      <c r="R869" s="5">
        <f t="shared" si="13"/>
        <v>5.0602743949437334</v>
      </c>
    </row>
    <row r="870" spans="1:18" x14ac:dyDescent="0.3">
      <c r="A870" t="s">
        <v>4496</v>
      </c>
      <c r="B870" s="2">
        <v>45538</v>
      </c>
      <c r="C870" t="s">
        <v>10010</v>
      </c>
      <c r="D870" t="s">
        <v>10029</v>
      </c>
      <c r="E870" t="s">
        <v>10034</v>
      </c>
      <c r="F870">
        <v>8</v>
      </c>
      <c r="G870">
        <v>414.93</v>
      </c>
      <c r="H870">
        <v>346.59</v>
      </c>
      <c r="I870" t="s">
        <v>10040</v>
      </c>
      <c r="J870">
        <f>F870*G870</f>
        <v>3319.44</v>
      </c>
      <c r="K870">
        <f>F870*H870</f>
        <v>2772.72</v>
      </c>
      <c r="L870">
        <f>J870-K870</f>
        <v>546.72000000000025</v>
      </c>
      <c r="M870" s="5">
        <f>L870/J870</f>
        <v>0.16470247993637488</v>
      </c>
      <c r="N870" t="str">
        <f>IF(ISNA(VLOOKUP(A870,'Returns Data'!A:A,1,0)),"No","Yes")</f>
        <v>No</v>
      </c>
      <c r="O870" t="s">
        <v>10085</v>
      </c>
      <c r="P870" t="str">
        <f>IFERROR(VLOOKUP(A870,'Ratings Data'!A:C,3,0),"No Rating")</f>
        <v>No Rating</v>
      </c>
      <c r="Q870" t="s">
        <v>10065</v>
      </c>
      <c r="R870" s="5">
        <f t="shared" si="13"/>
        <v>1.1109047897642002</v>
      </c>
    </row>
    <row r="871" spans="1:18" x14ac:dyDescent="0.3">
      <c r="A871" t="s">
        <v>4609</v>
      </c>
      <c r="B871" s="2">
        <v>45538</v>
      </c>
      <c r="C871" t="s">
        <v>10028</v>
      </c>
      <c r="D871" t="s">
        <v>10032</v>
      </c>
      <c r="E871" t="s">
        <v>10036</v>
      </c>
      <c r="F871">
        <v>1</v>
      </c>
      <c r="G871">
        <v>83.62</v>
      </c>
      <c r="H871">
        <v>63.3</v>
      </c>
      <c r="I871" t="s">
        <v>10039</v>
      </c>
      <c r="J871">
        <f>F871*G871</f>
        <v>83.62</v>
      </c>
      <c r="K871">
        <f>F871*H871</f>
        <v>63.3</v>
      </c>
      <c r="L871">
        <f>J871-K871</f>
        <v>20.320000000000007</v>
      </c>
      <c r="M871" s="5">
        <f>L871/J871</f>
        <v>0.24300406601291566</v>
      </c>
      <c r="N871" t="str">
        <f>IF(ISNA(VLOOKUP(A871,'Returns Data'!A:A,1,0)),"No","Yes")</f>
        <v>No</v>
      </c>
      <c r="O871" t="s">
        <v>10085</v>
      </c>
      <c r="P871" t="str">
        <f>IFERROR(VLOOKUP(A871,'Ratings Data'!A:C,3,0),"No Rating")</f>
        <v>No Rating</v>
      </c>
      <c r="Q871" t="s">
        <v>10065</v>
      </c>
      <c r="R871" s="5">
        <f t="shared" si="13"/>
        <v>-0.97480900392837344</v>
      </c>
    </row>
    <row r="872" spans="1:18" x14ac:dyDescent="0.3">
      <c r="A872" t="s">
        <v>5018</v>
      </c>
      <c r="B872" s="2">
        <v>45538</v>
      </c>
      <c r="C872" t="s">
        <v>10009</v>
      </c>
      <c r="D872" t="s">
        <v>10029</v>
      </c>
      <c r="E872" t="s">
        <v>10038</v>
      </c>
      <c r="F872">
        <v>5</v>
      </c>
      <c r="G872">
        <v>270.32</v>
      </c>
      <c r="H872">
        <v>183.97</v>
      </c>
      <c r="I872" t="s">
        <v>10040</v>
      </c>
      <c r="J872">
        <f>F872*G872</f>
        <v>1351.6</v>
      </c>
      <c r="K872">
        <f>F872*H872</f>
        <v>919.85</v>
      </c>
      <c r="L872">
        <f>J872-K872</f>
        <v>431.74999999999989</v>
      </c>
      <c r="M872" s="5">
        <f>L872/J872</f>
        <v>0.31943622373483271</v>
      </c>
      <c r="N872" t="str">
        <f>IF(ISNA(VLOOKUP(A872,'Returns Data'!A:A,1,0)),"No","Yes")</f>
        <v>Yes</v>
      </c>
      <c r="O872" t="str">
        <f>IFERROR(VLOOKUP(A872,'Returns Data'!A:E,5,0),"No Returns")</f>
        <v>Late Delivery</v>
      </c>
      <c r="P872" t="str">
        <f>IFERROR(VLOOKUP(A872,'Ratings Data'!A:C,3,0),"No Rating")</f>
        <v>No Rating</v>
      </c>
      <c r="Q872" t="s">
        <v>10065</v>
      </c>
      <c r="R872" s="5">
        <f t="shared" si="13"/>
        <v>15.163597225544128</v>
      </c>
    </row>
    <row r="873" spans="1:18" x14ac:dyDescent="0.3">
      <c r="A873" t="s">
        <v>5205</v>
      </c>
      <c r="B873" s="2">
        <v>45538</v>
      </c>
      <c r="C873" t="s">
        <v>10019</v>
      </c>
      <c r="D873" t="s">
        <v>10031</v>
      </c>
      <c r="E873" t="s">
        <v>10034</v>
      </c>
      <c r="F873">
        <v>3</v>
      </c>
      <c r="G873">
        <v>103.29</v>
      </c>
      <c r="H873">
        <v>63.45</v>
      </c>
      <c r="I873" t="s">
        <v>10039</v>
      </c>
      <c r="J873">
        <f>F873*G873</f>
        <v>309.87</v>
      </c>
      <c r="K873">
        <f>F873*H873</f>
        <v>190.35000000000002</v>
      </c>
      <c r="L873">
        <f>J873-K873</f>
        <v>119.51999999999998</v>
      </c>
      <c r="M873" s="5">
        <f>L873/J873</f>
        <v>0.38571013650885849</v>
      </c>
      <c r="N873" t="str">
        <f>IF(ISNA(VLOOKUP(A873,'Returns Data'!A:A,1,0)),"No","Yes")</f>
        <v>No</v>
      </c>
      <c r="O873" t="s">
        <v>10085</v>
      </c>
      <c r="P873" t="str">
        <f>IFERROR(VLOOKUP(A873,'Ratings Data'!A:C,3,0),"No Rating")</f>
        <v>No Rating</v>
      </c>
      <c r="Q873" t="s">
        <v>10065</v>
      </c>
      <c r="R873" s="5">
        <f t="shared" si="13"/>
        <v>-0.77073838413731877</v>
      </c>
    </row>
    <row r="874" spans="1:18" x14ac:dyDescent="0.3">
      <c r="A874" t="s">
        <v>6007</v>
      </c>
      <c r="B874" s="2">
        <v>45538</v>
      </c>
      <c r="C874" t="s">
        <v>10015</v>
      </c>
      <c r="D874" t="s">
        <v>10031</v>
      </c>
      <c r="E874" t="s">
        <v>10038</v>
      </c>
      <c r="F874">
        <v>19</v>
      </c>
      <c r="G874">
        <v>440</v>
      </c>
      <c r="H874">
        <v>388.35</v>
      </c>
      <c r="I874" t="s">
        <v>10040</v>
      </c>
      <c r="J874">
        <f>F874*G874</f>
        <v>8360</v>
      </c>
      <c r="K874">
        <f>F874*H874</f>
        <v>7378.6500000000005</v>
      </c>
      <c r="L874">
        <f>J874-K874</f>
        <v>981.34999999999945</v>
      </c>
      <c r="M874" s="5">
        <f>L874/J874</f>
        <v>0.11738636363636357</v>
      </c>
      <c r="N874" t="str">
        <f>IF(ISNA(VLOOKUP(A874,'Returns Data'!A:A,1,0)),"No","Yes")</f>
        <v>No</v>
      </c>
      <c r="O874" t="s">
        <v>10085</v>
      </c>
      <c r="P874" t="str">
        <f>IFERROR(VLOOKUP(A874,'Ratings Data'!A:C,3,0),"No Rating")</f>
        <v>No Rating</v>
      </c>
      <c r="Q874" t="s">
        <v>10065</v>
      </c>
      <c r="R874" s="5">
        <f t="shared" si="13"/>
        <v>25.979055733049343</v>
      </c>
    </row>
    <row r="875" spans="1:18" x14ac:dyDescent="0.3">
      <c r="A875" t="s">
        <v>6311</v>
      </c>
      <c r="B875" s="2">
        <v>45538</v>
      </c>
      <c r="C875" t="s">
        <v>10016</v>
      </c>
      <c r="D875" t="s">
        <v>10032</v>
      </c>
      <c r="E875" t="s">
        <v>10034</v>
      </c>
      <c r="F875">
        <v>6</v>
      </c>
      <c r="G875">
        <v>113.95</v>
      </c>
      <c r="H875">
        <v>97.86</v>
      </c>
      <c r="I875" t="s">
        <v>10039</v>
      </c>
      <c r="J875">
        <f>F875*G875</f>
        <v>683.7</v>
      </c>
      <c r="K875">
        <f>F875*H875</f>
        <v>587.16</v>
      </c>
      <c r="L875">
        <f>J875-K875</f>
        <v>96.540000000000077</v>
      </c>
      <c r="M875" s="5">
        <f>L875/J875</f>
        <v>0.14120228170250121</v>
      </c>
      <c r="N875" t="str">
        <f>IF(ISNA(VLOOKUP(A875,'Returns Data'!A:A,1,0)),"No","Yes")</f>
        <v>No</v>
      </c>
      <c r="O875" t="s">
        <v>10085</v>
      </c>
      <c r="P875" t="str">
        <f>IFERROR(VLOOKUP(A875,'Ratings Data'!A:C,3,0),"No Rating")</f>
        <v>No Rating</v>
      </c>
      <c r="Q875" t="s">
        <v>10065</v>
      </c>
      <c r="R875" s="5">
        <f t="shared" si="13"/>
        <v>-0.91821770334928232</v>
      </c>
    </row>
    <row r="876" spans="1:18" x14ac:dyDescent="0.3">
      <c r="A876" t="s">
        <v>6409</v>
      </c>
      <c r="B876" s="2">
        <v>45538</v>
      </c>
      <c r="C876" t="s">
        <v>10025</v>
      </c>
      <c r="D876" t="s">
        <v>10033</v>
      </c>
      <c r="E876" t="s">
        <v>10036</v>
      </c>
      <c r="F876">
        <v>13</v>
      </c>
      <c r="G876">
        <v>347.78</v>
      </c>
      <c r="H876">
        <v>217.87</v>
      </c>
      <c r="I876" t="s">
        <v>10040</v>
      </c>
      <c r="J876">
        <f>F876*G876</f>
        <v>4521.1399999999994</v>
      </c>
      <c r="K876">
        <f>F876*H876</f>
        <v>2832.31</v>
      </c>
      <c r="L876">
        <f>J876-K876</f>
        <v>1688.8299999999995</v>
      </c>
      <c r="M876" s="5">
        <f>L876/J876</f>
        <v>0.37354074414859961</v>
      </c>
      <c r="N876" t="str">
        <f>IF(ISNA(VLOOKUP(A876,'Returns Data'!A:A,1,0)),"No","Yes")</f>
        <v>No</v>
      </c>
      <c r="O876" t="s">
        <v>10085</v>
      </c>
      <c r="P876" t="str">
        <f>IFERROR(VLOOKUP(A876,'Ratings Data'!A:C,3,0),"No Rating")</f>
        <v>No Rating</v>
      </c>
      <c r="Q876" t="s">
        <v>10065</v>
      </c>
      <c r="R876" s="5">
        <f t="shared" si="13"/>
        <v>5.6127541319292078</v>
      </c>
    </row>
    <row r="877" spans="1:18" x14ac:dyDescent="0.3">
      <c r="A877" t="s">
        <v>6414</v>
      </c>
      <c r="B877" s="2">
        <v>45538</v>
      </c>
      <c r="C877" t="s">
        <v>10009</v>
      </c>
      <c r="D877" t="s">
        <v>10029</v>
      </c>
      <c r="E877" t="s">
        <v>10036</v>
      </c>
      <c r="F877">
        <v>11</v>
      </c>
      <c r="G877">
        <v>416.04</v>
      </c>
      <c r="H877">
        <v>307.75</v>
      </c>
      <c r="I877" t="s">
        <v>10039</v>
      </c>
      <c r="J877">
        <f>F877*G877</f>
        <v>4576.4400000000005</v>
      </c>
      <c r="K877">
        <f>F877*H877</f>
        <v>3385.25</v>
      </c>
      <c r="L877">
        <f>J877-K877</f>
        <v>1191.1900000000005</v>
      </c>
      <c r="M877" s="5">
        <f>L877/J877</f>
        <v>0.26028747235842714</v>
      </c>
      <c r="N877" t="str">
        <f>IF(ISNA(VLOOKUP(A877,'Returns Data'!A:A,1,0)),"No","Yes")</f>
        <v>No</v>
      </c>
      <c r="O877" t="s">
        <v>10085</v>
      </c>
      <c r="P877" t="str">
        <f>IFERROR(VLOOKUP(A877,'Ratings Data'!A:C,3,0),"No Rating")</f>
        <v>No Rating</v>
      </c>
      <c r="Q877" t="s">
        <v>10065</v>
      </c>
      <c r="R877" s="5">
        <f t="shared" si="13"/>
        <v>1.2231428356565181E-2</v>
      </c>
    </row>
    <row r="878" spans="1:18" x14ac:dyDescent="0.3">
      <c r="A878" t="s">
        <v>6495</v>
      </c>
      <c r="B878" s="2">
        <v>45538</v>
      </c>
      <c r="C878" t="s">
        <v>10018</v>
      </c>
      <c r="D878" t="s">
        <v>10033</v>
      </c>
      <c r="E878" t="s">
        <v>10038</v>
      </c>
      <c r="F878">
        <v>10</v>
      </c>
      <c r="G878">
        <v>84.14</v>
      </c>
      <c r="H878">
        <v>54.3</v>
      </c>
      <c r="I878" t="s">
        <v>10039</v>
      </c>
      <c r="J878">
        <f>F878*G878</f>
        <v>841.4</v>
      </c>
      <c r="K878">
        <f>F878*H878</f>
        <v>543</v>
      </c>
      <c r="L878">
        <f>J878-K878</f>
        <v>298.39999999999998</v>
      </c>
      <c r="M878" s="5">
        <f>L878/J878</f>
        <v>0.35464701687663419</v>
      </c>
      <c r="N878" t="str">
        <f>IF(ISNA(VLOOKUP(A878,'Returns Data'!A:A,1,0)),"No","Yes")</f>
        <v>No</v>
      </c>
      <c r="O878" t="s">
        <v>10085</v>
      </c>
      <c r="P878" t="str">
        <f>IFERROR(VLOOKUP(A878,'Ratings Data'!A:C,3,0),"No Rating")</f>
        <v>No Rating</v>
      </c>
      <c r="Q878" t="s">
        <v>10065</v>
      </c>
      <c r="R878" s="5">
        <f t="shared" si="13"/>
        <v>-0.81614530071409219</v>
      </c>
    </row>
    <row r="879" spans="1:18" x14ac:dyDescent="0.3">
      <c r="A879" t="s">
        <v>7340</v>
      </c>
      <c r="B879" s="2">
        <v>45538</v>
      </c>
      <c r="C879" t="s">
        <v>10021</v>
      </c>
      <c r="D879" t="s">
        <v>10031</v>
      </c>
      <c r="E879" t="s">
        <v>10034</v>
      </c>
      <c r="F879">
        <v>18</v>
      </c>
      <c r="G879">
        <v>19.29</v>
      </c>
      <c r="H879">
        <v>16.600000000000001</v>
      </c>
      <c r="I879" t="s">
        <v>10040</v>
      </c>
      <c r="J879">
        <f>F879*G879</f>
        <v>347.21999999999997</v>
      </c>
      <c r="K879">
        <f>F879*H879</f>
        <v>298.8</v>
      </c>
      <c r="L879">
        <f>J879-K879</f>
        <v>48.419999999999959</v>
      </c>
      <c r="M879" s="5">
        <f>L879/J879</f>
        <v>0.13945049248315178</v>
      </c>
      <c r="N879" t="str">
        <f>IF(ISNA(VLOOKUP(A879,'Returns Data'!A:A,1,0)),"No","Yes")</f>
        <v>No</v>
      </c>
      <c r="O879" t="s">
        <v>10085</v>
      </c>
      <c r="P879" t="str">
        <f>IFERROR(VLOOKUP(A879,'Ratings Data'!A:C,3,0),"No Rating")</f>
        <v>No Rating</v>
      </c>
      <c r="Q879" t="s">
        <v>10065</v>
      </c>
      <c r="R879" s="5">
        <f t="shared" si="13"/>
        <v>-0.58733063941050634</v>
      </c>
    </row>
    <row r="880" spans="1:18" x14ac:dyDescent="0.3">
      <c r="A880" t="s">
        <v>7538</v>
      </c>
      <c r="B880" s="2">
        <v>45538</v>
      </c>
      <c r="C880" t="s">
        <v>10019</v>
      </c>
      <c r="D880" t="s">
        <v>10031</v>
      </c>
      <c r="E880" t="s">
        <v>10037</v>
      </c>
      <c r="F880">
        <v>9</v>
      </c>
      <c r="G880">
        <v>354.02</v>
      </c>
      <c r="H880">
        <v>220.37</v>
      </c>
      <c r="I880" t="s">
        <v>10039</v>
      </c>
      <c r="J880">
        <f>F880*G880</f>
        <v>3186.18</v>
      </c>
      <c r="K880">
        <f>F880*H880</f>
        <v>1983.33</v>
      </c>
      <c r="L880">
        <f>J880-K880</f>
        <v>1202.8499999999999</v>
      </c>
      <c r="M880" s="5">
        <f>L880/J880</f>
        <v>0.37752104400881303</v>
      </c>
      <c r="N880" t="str">
        <f>IF(ISNA(VLOOKUP(A880,'Returns Data'!A:A,1,0)),"No","Yes")</f>
        <v>No</v>
      </c>
      <c r="O880" t="s">
        <v>10085</v>
      </c>
      <c r="P880" t="str">
        <f>IFERROR(VLOOKUP(A880,'Ratings Data'!A:C,3,0),"No Rating")</f>
        <v>No Rating</v>
      </c>
      <c r="Q880" t="s">
        <v>10065</v>
      </c>
      <c r="R880" s="5">
        <f t="shared" si="13"/>
        <v>8.17625712804562</v>
      </c>
    </row>
    <row r="881" spans="1:18" x14ac:dyDescent="0.3">
      <c r="A881" t="s">
        <v>7604</v>
      </c>
      <c r="B881" s="2">
        <v>45538</v>
      </c>
      <c r="C881" t="s">
        <v>10021</v>
      </c>
      <c r="D881" t="s">
        <v>10031</v>
      </c>
      <c r="E881" t="s">
        <v>10035</v>
      </c>
      <c r="F881">
        <v>20</v>
      </c>
      <c r="G881">
        <v>198.99</v>
      </c>
      <c r="H881">
        <v>123.9</v>
      </c>
      <c r="I881" t="s">
        <v>10040</v>
      </c>
      <c r="J881">
        <f>F881*G881</f>
        <v>3979.8</v>
      </c>
      <c r="K881">
        <f>F881*H881</f>
        <v>2478</v>
      </c>
      <c r="L881">
        <f>J881-K881</f>
        <v>1501.8000000000002</v>
      </c>
      <c r="M881" s="5">
        <f>L881/J881</f>
        <v>0.37735564601236243</v>
      </c>
      <c r="N881" t="str">
        <f>IF(ISNA(VLOOKUP(A881,'Returns Data'!A:A,1,0)),"No","Yes")</f>
        <v>No</v>
      </c>
      <c r="O881" t="s">
        <v>10085</v>
      </c>
      <c r="P881" t="str">
        <f>IFERROR(VLOOKUP(A881,'Ratings Data'!A:C,3,0),"No Rating")</f>
        <v>No Rating</v>
      </c>
      <c r="Q881" t="s">
        <v>10065</v>
      </c>
      <c r="R881" s="5">
        <f t="shared" si="13"/>
        <v>0.24908197276990013</v>
      </c>
    </row>
    <row r="882" spans="1:18" x14ac:dyDescent="0.3">
      <c r="A882" t="s">
        <v>8046</v>
      </c>
      <c r="B882" s="2">
        <v>45538</v>
      </c>
      <c r="C882" t="s">
        <v>10022</v>
      </c>
      <c r="D882" t="s">
        <v>10033</v>
      </c>
      <c r="E882" t="s">
        <v>10038</v>
      </c>
      <c r="F882">
        <v>18</v>
      </c>
      <c r="G882">
        <v>209.95</v>
      </c>
      <c r="H882">
        <v>165.46</v>
      </c>
      <c r="I882" t="s">
        <v>10040</v>
      </c>
      <c r="J882">
        <f>F882*G882</f>
        <v>3779.1</v>
      </c>
      <c r="K882">
        <f>F882*H882</f>
        <v>2978.28</v>
      </c>
      <c r="L882">
        <f>J882-K882</f>
        <v>800.81999999999971</v>
      </c>
      <c r="M882" s="5">
        <f>L882/J882</f>
        <v>0.21190759704691586</v>
      </c>
      <c r="N882" t="str">
        <f>IF(ISNA(VLOOKUP(A882,'Returns Data'!A:A,1,0)),"No","Yes")</f>
        <v>No</v>
      </c>
      <c r="O882" t="s">
        <v>10085</v>
      </c>
      <c r="P882" t="str">
        <f>IFERROR(VLOOKUP(A882,'Ratings Data'!A:C,3,0),"No Rating")</f>
        <v>No Rating</v>
      </c>
      <c r="Q882" t="s">
        <v>10065</v>
      </c>
      <c r="R882" s="5">
        <f t="shared" si="13"/>
        <v>-5.0429669832654976E-2</v>
      </c>
    </row>
    <row r="883" spans="1:18" x14ac:dyDescent="0.3">
      <c r="A883" t="s">
        <v>8094</v>
      </c>
      <c r="B883" s="2">
        <v>45538</v>
      </c>
      <c r="C883" t="s">
        <v>10020</v>
      </c>
      <c r="D883" t="s">
        <v>10030</v>
      </c>
      <c r="E883" t="s">
        <v>10037</v>
      </c>
      <c r="F883">
        <v>3</v>
      </c>
      <c r="G883">
        <v>499.38</v>
      </c>
      <c r="H883">
        <v>392.76</v>
      </c>
      <c r="I883" t="s">
        <v>10039</v>
      </c>
      <c r="J883">
        <f>F883*G883</f>
        <v>1498.1399999999999</v>
      </c>
      <c r="K883">
        <f>F883*H883</f>
        <v>1178.28</v>
      </c>
      <c r="L883">
        <f>J883-K883</f>
        <v>319.8599999999999</v>
      </c>
      <c r="M883" s="5">
        <f>L883/J883</f>
        <v>0.21350474588489723</v>
      </c>
      <c r="N883" t="str">
        <f>IF(ISNA(VLOOKUP(A883,'Returns Data'!A:A,1,0)),"No","Yes")</f>
        <v>No</v>
      </c>
      <c r="O883" t="s">
        <v>10085</v>
      </c>
      <c r="P883" t="str">
        <f>IFERROR(VLOOKUP(A883,'Ratings Data'!A:C,3,0),"No Rating")</f>
        <v>No Rating</v>
      </c>
      <c r="Q883" t="s">
        <v>10065</v>
      </c>
      <c r="R883" s="5">
        <f t="shared" si="13"/>
        <v>-0.60357227911407485</v>
      </c>
    </row>
    <row r="884" spans="1:18" x14ac:dyDescent="0.3">
      <c r="A884" t="s">
        <v>8461</v>
      </c>
      <c r="B884" s="2">
        <v>45538</v>
      </c>
      <c r="C884" t="s">
        <v>10009</v>
      </c>
      <c r="D884" t="s">
        <v>10029</v>
      </c>
      <c r="E884" t="s">
        <v>10035</v>
      </c>
      <c r="F884">
        <v>12</v>
      </c>
      <c r="G884">
        <v>217.01</v>
      </c>
      <c r="H884">
        <v>193.99</v>
      </c>
      <c r="I884" t="s">
        <v>10040</v>
      </c>
      <c r="J884">
        <f>F884*G884</f>
        <v>2604.12</v>
      </c>
      <c r="K884">
        <f>F884*H884</f>
        <v>2327.88</v>
      </c>
      <c r="L884">
        <f>J884-K884</f>
        <v>276.23999999999978</v>
      </c>
      <c r="M884" s="5">
        <f>L884/J884</f>
        <v>0.10607806091885158</v>
      </c>
      <c r="N884" t="str">
        <f>IF(ISNA(VLOOKUP(A884,'Returns Data'!A:A,1,0)),"No","Yes")</f>
        <v>No</v>
      </c>
      <c r="O884" t="s">
        <v>10085</v>
      </c>
      <c r="P884" t="str">
        <f>IFERROR(VLOOKUP(A884,'Ratings Data'!A:C,3,0),"No Rating")</f>
        <v>No Rating</v>
      </c>
      <c r="Q884" t="s">
        <v>10065</v>
      </c>
      <c r="R884" s="5">
        <f t="shared" si="13"/>
        <v>0.73823541191076947</v>
      </c>
    </row>
    <row r="885" spans="1:18" x14ac:dyDescent="0.3">
      <c r="A885" t="s">
        <v>8559</v>
      </c>
      <c r="B885" s="2">
        <v>45538</v>
      </c>
      <c r="C885" t="s">
        <v>10028</v>
      </c>
      <c r="D885" t="s">
        <v>10032</v>
      </c>
      <c r="E885" t="s">
        <v>10037</v>
      </c>
      <c r="F885">
        <v>1</v>
      </c>
      <c r="G885">
        <v>426.51</v>
      </c>
      <c r="H885">
        <v>273.86</v>
      </c>
      <c r="I885" t="s">
        <v>10040</v>
      </c>
      <c r="J885">
        <f>F885*G885</f>
        <v>426.51</v>
      </c>
      <c r="K885">
        <f>F885*H885</f>
        <v>273.86</v>
      </c>
      <c r="L885">
        <f>J885-K885</f>
        <v>152.64999999999998</v>
      </c>
      <c r="M885" s="5">
        <f>L885/J885</f>
        <v>0.35790485568919833</v>
      </c>
      <c r="N885" t="str">
        <f>IF(ISNA(VLOOKUP(A885,'Returns Data'!A:A,1,0)),"No","Yes")</f>
        <v>No</v>
      </c>
      <c r="O885" t="s">
        <v>10085</v>
      </c>
      <c r="P885" t="str">
        <f>IFERROR(VLOOKUP(A885,'Ratings Data'!A:C,3,0),"No Rating")</f>
        <v>No Rating</v>
      </c>
      <c r="Q885" t="s">
        <v>10065</v>
      </c>
      <c r="R885" s="5">
        <f t="shared" si="13"/>
        <v>-0.83621722501267215</v>
      </c>
    </row>
    <row r="886" spans="1:18" x14ac:dyDescent="0.3">
      <c r="A886" t="s">
        <v>8669</v>
      </c>
      <c r="B886" s="2">
        <v>45538</v>
      </c>
      <c r="C886" t="s">
        <v>10015</v>
      </c>
      <c r="D886" t="s">
        <v>10031</v>
      </c>
      <c r="E886" t="s">
        <v>10034</v>
      </c>
      <c r="F886">
        <v>3</v>
      </c>
      <c r="G886">
        <v>23.19</v>
      </c>
      <c r="H886">
        <v>20.65</v>
      </c>
      <c r="I886" t="s">
        <v>10040</v>
      </c>
      <c r="J886">
        <f>F886*G886</f>
        <v>69.570000000000007</v>
      </c>
      <c r="K886">
        <f>F886*H886</f>
        <v>61.949999999999996</v>
      </c>
      <c r="L886">
        <f>J886-K886</f>
        <v>7.6200000000000117</v>
      </c>
      <c r="M886" s="5">
        <f>L886/J886</f>
        <v>0.1095299698145754</v>
      </c>
      <c r="N886" t="str">
        <f>IF(ISNA(VLOOKUP(A886,'Returns Data'!A:A,1,0)),"No","Yes")</f>
        <v>No</v>
      </c>
      <c r="O886" t="s">
        <v>10085</v>
      </c>
      <c r="P886" t="str">
        <f>IFERROR(VLOOKUP(A886,'Ratings Data'!A:C,3,0),"No Rating")</f>
        <v>No Rating</v>
      </c>
      <c r="Q886" t="s">
        <v>10065</v>
      </c>
      <c r="R886" s="5">
        <f t="shared" si="13"/>
        <v>-0.83688541886473944</v>
      </c>
    </row>
    <row r="887" spans="1:18" x14ac:dyDescent="0.3">
      <c r="A887" t="s">
        <v>9275</v>
      </c>
      <c r="B887" s="2">
        <v>45538</v>
      </c>
      <c r="C887" t="s">
        <v>10019</v>
      </c>
      <c r="D887" t="s">
        <v>10031</v>
      </c>
      <c r="E887" t="s">
        <v>10036</v>
      </c>
      <c r="F887">
        <v>4</v>
      </c>
      <c r="G887">
        <v>89.64</v>
      </c>
      <c r="H887">
        <v>80.28</v>
      </c>
      <c r="I887" t="s">
        <v>10040</v>
      </c>
      <c r="J887">
        <f>F887*G887</f>
        <v>358.56</v>
      </c>
      <c r="K887">
        <f>F887*H887</f>
        <v>321.12</v>
      </c>
      <c r="L887">
        <f>J887-K887</f>
        <v>37.44</v>
      </c>
      <c r="M887" s="5">
        <f>L887/J887</f>
        <v>0.10441767068273092</v>
      </c>
      <c r="N887" t="str">
        <f>IF(ISNA(VLOOKUP(A887,'Returns Data'!A:A,1,0)),"No","Yes")</f>
        <v>No</v>
      </c>
      <c r="O887" t="s">
        <v>10085</v>
      </c>
      <c r="P887" t="str">
        <f>IFERROR(VLOOKUP(A887,'Ratings Data'!A:C,3,0),"No Rating")</f>
        <v>No Rating</v>
      </c>
      <c r="Q887" t="s">
        <v>10065</v>
      </c>
      <c r="R887" s="5">
        <f t="shared" si="13"/>
        <v>4.1539456662354457</v>
      </c>
    </row>
    <row r="888" spans="1:18" x14ac:dyDescent="0.3">
      <c r="A888" t="s">
        <v>541</v>
      </c>
      <c r="B888" s="2">
        <v>45539</v>
      </c>
      <c r="C888" t="s">
        <v>10012</v>
      </c>
      <c r="D888" t="s">
        <v>10030</v>
      </c>
      <c r="E888" t="s">
        <v>10038</v>
      </c>
      <c r="F888">
        <v>8</v>
      </c>
      <c r="G888">
        <v>498.83</v>
      </c>
      <c r="H888">
        <v>427.03</v>
      </c>
      <c r="I888" t="s">
        <v>10039</v>
      </c>
      <c r="J888">
        <f>F888*G888</f>
        <v>3990.64</v>
      </c>
      <c r="K888">
        <f>F888*H888</f>
        <v>3416.24</v>
      </c>
      <c r="L888">
        <f>J888-K888</f>
        <v>574.40000000000009</v>
      </c>
      <c r="M888" s="5">
        <f>L888/J888</f>
        <v>0.14393681214040857</v>
      </c>
      <c r="N888" t="str">
        <f>IF(ISNA(VLOOKUP(A888,'Returns Data'!A:A,1,0)),"No","Yes")</f>
        <v>No</v>
      </c>
      <c r="O888" t="s">
        <v>10085</v>
      </c>
      <c r="P888" t="str">
        <f>IFERROR(VLOOKUP(A888,'Ratings Data'!A:C,3,0),"No Rating")</f>
        <v>No Rating</v>
      </c>
      <c r="Q888" t="s">
        <v>10065</v>
      </c>
      <c r="R888" s="5">
        <f t="shared" si="13"/>
        <v>10.12962962962963</v>
      </c>
    </row>
    <row r="889" spans="1:18" x14ac:dyDescent="0.3">
      <c r="A889" t="s">
        <v>576</v>
      </c>
      <c r="B889" s="2">
        <v>45539</v>
      </c>
      <c r="C889" t="s">
        <v>10010</v>
      </c>
      <c r="D889" t="s">
        <v>10029</v>
      </c>
      <c r="E889" t="s">
        <v>10034</v>
      </c>
      <c r="F889">
        <v>20</v>
      </c>
      <c r="G889">
        <v>66.16</v>
      </c>
      <c r="H889">
        <v>40.89</v>
      </c>
      <c r="I889" t="s">
        <v>10039</v>
      </c>
      <c r="J889">
        <f>F889*G889</f>
        <v>1323.1999999999998</v>
      </c>
      <c r="K889">
        <f>F889*H889</f>
        <v>817.8</v>
      </c>
      <c r="L889">
        <f>J889-K889</f>
        <v>505.39999999999986</v>
      </c>
      <c r="M889" s="5">
        <f>L889/J889</f>
        <v>0.38195284159613052</v>
      </c>
      <c r="N889" t="str">
        <f>IF(ISNA(VLOOKUP(A889,'Returns Data'!A:A,1,0)),"No","Yes")</f>
        <v>No</v>
      </c>
      <c r="O889" t="s">
        <v>10085</v>
      </c>
      <c r="P889" t="str">
        <f>IFERROR(VLOOKUP(A889,'Ratings Data'!A:C,3,0),"No Rating")</f>
        <v>No Rating</v>
      </c>
      <c r="Q889" t="s">
        <v>10065</v>
      </c>
      <c r="R889" s="5">
        <f t="shared" si="13"/>
        <v>-0.66842411242306998</v>
      </c>
    </row>
    <row r="890" spans="1:18" x14ac:dyDescent="0.3">
      <c r="A890" t="s">
        <v>878</v>
      </c>
      <c r="B890" s="2">
        <v>45539</v>
      </c>
      <c r="C890" t="s">
        <v>10024</v>
      </c>
      <c r="D890" t="s">
        <v>10029</v>
      </c>
      <c r="E890" t="s">
        <v>10034</v>
      </c>
      <c r="F890">
        <v>3</v>
      </c>
      <c r="G890">
        <v>54.53</v>
      </c>
      <c r="H890">
        <v>48.02</v>
      </c>
      <c r="I890" t="s">
        <v>10040</v>
      </c>
      <c r="J890">
        <f>F890*G890</f>
        <v>163.59</v>
      </c>
      <c r="K890">
        <f>F890*H890</f>
        <v>144.06</v>
      </c>
      <c r="L890">
        <f>J890-K890</f>
        <v>19.53</v>
      </c>
      <c r="M890" s="5">
        <f>L890/J890</f>
        <v>0.11938382541720155</v>
      </c>
      <c r="N890" t="str">
        <f>IF(ISNA(VLOOKUP(A890,'Returns Data'!A:A,1,0)),"No","Yes")</f>
        <v>No</v>
      </c>
      <c r="O890" t="s">
        <v>10085</v>
      </c>
      <c r="P890" t="str">
        <f>IFERROR(VLOOKUP(A890,'Ratings Data'!A:C,3,0),"No Rating")</f>
        <v>No Rating</v>
      </c>
      <c r="Q890" t="s">
        <v>10065</v>
      </c>
      <c r="R890" s="5">
        <f t="shared" si="13"/>
        <v>-0.87636789600967357</v>
      </c>
    </row>
    <row r="891" spans="1:18" x14ac:dyDescent="0.3">
      <c r="A891" t="s">
        <v>1075</v>
      </c>
      <c r="B891" s="2">
        <v>45539</v>
      </c>
      <c r="C891" t="s">
        <v>10021</v>
      </c>
      <c r="D891" t="s">
        <v>10031</v>
      </c>
      <c r="E891" t="s">
        <v>10035</v>
      </c>
      <c r="F891">
        <v>10</v>
      </c>
      <c r="G891">
        <v>121.84</v>
      </c>
      <c r="H891">
        <v>105.97</v>
      </c>
      <c r="I891" t="s">
        <v>10039</v>
      </c>
      <c r="J891">
        <f>F891*G891</f>
        <v>1218.4000000000001</v>
      </c>
      <c r="K891">
        <f>F891*H891</f>
        <v>1059.7</v>
      </c>
      <c r="L891">
        <f>J891-K891</f>
        <v>158.70000000000005</v>
      </c>
      <c r="M891" s="5">
        <f>L891/J891</f>
        <v>0.13025279054497704</v>
      </c>
      <c r="N891" t="str">
        <f>IF(ISNA(VLOOKUP(A891,'Returns Data'!A:A,1,0)),"No","Yes")</f>
        <v>No</v>
      </c>
      <c r="O891" t="s">
        <v>10085</v>
      </c>
      <c r="P891" t="str">
        <f>IFERROR(VLOOKUP(A891,'Ratings Data'!A:C,3,0),"No Rating")</f>
        <v>No Rating</v>
      </c>
      <c r="Q891" t="s">
        <v>10065</v>
      </c>
      <c r="R891" s="5">
        <f t="shared" si="13"/>
        <v>6.4478880127147145</v>
      </c>
    </row>
    <row r="892" spans="1:18" x14ac:dyDescent="0.3">
      <c r="A892" t="s">
        <v>2217</v>
      </c>
      <c r="B892" s="2">
        <v>45539</v>
      </c>
      <c r="C892" t="s">
        <v>10013</v>
      </c>
      <c r="D892" t="s">
        <v>10030</v>
      </c>
      <c r="E892" t="s">
        <v>10037</v>
      </c>
      <c r="F892">
        <v>3</v>
      </c>
      <c r="G892">
        <v>362.38</v>
      </c>
      <c r="H892">
        <v>296.95</v>
      </c>
      <c r="I892" t="s">
        <v>10040</v>
      </c>
      <c r="J892">
        <f>F892*G892</f>
        <v>1087.1399999999999</v>
      </c>
      <c r="K892">
        <f>F892*H892</f>
        <v>890.84999999999991</v>
      </c>
      <c r="L892">
        <f>J892-K892</f>
        <v>196.28999999999996</v>
      </c>
      <c r="M892" s="5">
        <f>L892/J892</f>
        <v>0.18055632209283071</v>
      </c>
      <c r="N892" t="str">
        <f>IF(ISNA(VLOOKUP(A892,'Returns Data'!A:A,1,0)),"No","Yes")</f>
        <v>No</v>
      </c>
      <c r="O892" t="s">
        <v>10085</v>
      </c>
      <c r="P892" t="str">
        <f>IFERROR(VLOOKUP(A892,'Ratings Data'!A:C,3,0),"No Rating")</f>
        <v>No Rating</v>
      </c>
      <c r="Q892" t="s">
        <v>10065</v>
      </c>
      <c r="R892" s="5">
        <f t="shared" si="13"/>
        <v>-0.10773145108338822</v>
      </c>
    </row>
    <row r="893" spans="1:18" x14ac:dyDescent="0.3">
      <c r="A893" t="s">
        <v>2544</v>
      </c>
      <c r="B893" s="2">
        <v>45539</v>
      </c>
      <c r="C893" t="s">
        <v>10017</v>
      </c>
      <c r="D893" t="s">
        <v>10032</v>
      </c>
      <c r="E893" t="s">
        <v>10038</v>
      </c>
      <c r="F893">
        <v>3</v>
      </c>
      <c r="G893">
        <v>107.18</v>
      </c>
      <c r="H893">
        <v>72.28</v>
      </c>
      <c r="I893" t="s">
        <v>10039</v>
      </c>
      <c r="J893">
        <f>F893*G893</f>
        <v>321.54000000000002</v>
      </c>
      <c r="K893">
        <f>F893*H893</f>
        <v>216.84</v>
      </c>
      <c r="L893">
        <f>J893-K893</f>
        <v>104.70000000000002</v>
      </c>
      <c r="M893" s="5">
        <f>L893/J893</f>
        <v>0.32562045157678676</v>
      </c>
      <c r="N893" t="str">
        <f>IF(ISNA(VLOOKUP(A893,'Returns Data'!A:A,1,0)),"No","Yes")</f>
        <v>No</v>
      </c>
      <c r="O893" t="s">
        <v>10085</v>
      </c>
      <c r="P893" t="str">
        <f>IFERROR(VLOOKUP(A893,'Ratings Data'!A:C,3,0),"No Rating")</f>
        <v>No Rating</v>
      </c>
      <c r="Q893" t="s">
        <v>10065</v>
      </c>
      <c r="R893" s="5">
        <f t="shared" si="13"/>
        <v>-0.70423312544842431</v>
      </c>
    </row>
    <row r="894" spans="1:18" x14ac:dyDescent="0.3">
      <c r="A894" t="s">
        <v>2752</v>
      </c>
      <c r="B894" s="2">
        <v>45539</v>
      </c>
      <c r="C894" t="s">
        <v>10011</v>
      </c>
      <c r="D894" t="s">
        <v>10029</v>
      </c>
      <c r="E894" t="s">
        <v>10035</v>
      </c>
      <c r="F894">
        <v>3</v>
      </c>
      <c r="G894">
        <v>300.01</v>
      </c>
      <c r="H894">
        <v>221.14</v>
      </c>
      <c r="I894" t="s">
        <v>10040</v>
      </c>
      <c r="J894">
        <f>F894*G894</f>
        <v>900.03</v>
      </c>
      <c r="K894">
        <f>F894*H894</f>
        <v>663.42</v>
      </c>
      <c r="L894">
        <f>J894-K894</f>
        <v>236.61</v>
      </c>
      <c r="M894" s="5">
        <f>L894/J894</f>
        <v>0.26289123695876804</v>
      </c>
      <c r="N894" t="str">
        <f>IF(ISNA(VLOOKUP(A894,'Returns Data'!A:A,1,0)),"No","Yes")</f>
        <v>No</v>
      </c>
      <c r="O894" t="s">
        <v>10085</v>
      </c>
      <c r="P894" t="str">
        <f>IFERROR(VLOOKUP(A894,'Ratings Data'!A:C,3,0),"No Rating")</f>
        <v>No Rating</v>
      </c>
      <c r="Q894" t="s">
        <v>10065</v>
      </c>
      <c r="R894" s="5">
        <f t="shared" si="13"/>
        <v>1.7991229707034895</v>
      </c>
    </row>
    <row r="895" spans="1:18" x14ac:dyDescent="0.3">
      <c r="A895" t="s">
        <v>3188</v>
      </c>
      <c r="B895" s="2">
        <v>45539</v>
      </c>
      <c r="C895" t="s">
        <v>10014</v>
      </c>
      <c r="D895" t="s">
        <v>10030</v>
      </c>
      <c r="E895" t="s">
        <v>10035</v>
      </c>
      <c r="F895">
        <v>8</v>
      </c>
      <c r="G895">
        <v>117.57</v>
      </c>
      <c r="H895">
        <v>76.010000000000005</v>
      </c>
      <c r="I895" t="s">
        <v>10039</v>
      </c>
      <c r="J895">
        <f>F895*G895</f>
        <v>940.56</v>
      </c>
      <c r="K895">
        <f>F895*H895</f>
        <v>608.08000000000004</v>
      </c>
      <c r="L895">
        <f>J895-K895</f>
        <v>332.4799999999999</v>
      </c>
      <c r="M895" s="5">
        <f>L895/J895</f>
        <v>0.35349153695670654</v>
      </c>
      <c r="N895" t="str">
        <f>IF(ISNA(VLOOKUP(A895,'Returns Data'!A:A,1,0)),"No","Yes")</f>
        <v>No</v>
      </c>
      <c r="O895" t="s">
        <v>10085</v>
      </c>
      <c r="P895" t="str">
        <f>IFERROR(VLOOKUP(A895,'Ratings Data'!A:C,3,0),"No Rating")</f>
        <v>No Rating</v>
      </c>
      <c r="Q895" t="s">
        <v>10065</v>
      </c>
      <c r="R895" s="5">
        <f t="shared" si="13"/>
        <v>4.5031832272257565E-2</v>
      </c>
    </row>
    <row r="896" spans="1:18" x14ac:dyDescent="0.3">
      <c r="A896" t="s">
        <v>3636</v>
      </c>
      <c r="B896" s="2">
        <v>45539</v>
      </c>
      <c r="C896" t="s">
        <v>10015</v>
      </c>
      <c r="D896" t="s">
        <v>10031</v>
      </c>
      <c r="E896" t="s">
        <v>10038</v>
      </c>
      <c r="F896">
        <v>9</v>
      </c>
      <c r="G896">
        <v>358.47</v>
      </c>
      <c r="H896">
        <v>221.07</v>
      </c>
      <c r="I896" t="s">
        <v>10040</v>
      </c>
      <c r="J896">
        <f>F896*G896</f>
        <v>3226.2300000000005</v>
      </c>
      <c r="K896">
        <f>F896*H896</f>
        <v>1989.6299999999999</v>
      </c>
      <c r="L896">
        <f>J896-K896</f>
        <v>1236.6000000000006</v>
      </c>
      <c r="M896" s="5">
        <f>L896/J896</f>
        <v>0.38329567327809871</v>
      </c>
      <c r="N896" t="str">
        <f>IF(ISNA(VLOOKUP(A896,'Returns Data'!A:A,1,0)),"No","Yes")</f>
        <v>No</v>
      </c>
      <c r="O896" t="s">
        <v>10085</v>
      </c>
      <c r="P896" t="str">
        <f>IFERROR(VLOOKUP(A896,'Ratings Data'!A:C,3,0),"No Rating")</f>
        <v>No Rating</v>
      </c>
      <c r="Q896" t="s">
        <v>10065</v>
      </c>
      <c r="R896" s="5">
        <f t="shared" si="13"/>
        <v>2.430116101046186</v>
      </c>
    </row>
    <row r="897" spans="1:18" x14ac:dyDescent="0.3">
      <c r="A897" t="s">
        <v>3894</v>
      </c>
      <c r="B897" s="2">
        <v>45539</v>
      </c>
      <c r="C897" t="s">
        <v>10022</v>
      </c>
      <c r="D897" t="s">
        <v>10033</v>
      </c>
      <c r="E897" t="s">
        <v>10036</v>
      </c>
      <c r="F897">
        <v>12</v>
      </c>
      <c r="G897">
        <v>431.92</v>
      </c>
      <c r="H897">
        <v>303.33999999999997</v>
      </c>
      <c r="I897" t="s">
        <v>10040</v>
      </c>
      <c r="J897">
        <f>F897*G897</f>
        <v>5183.04</v>
      </c>
      <c r="K897">
        <f>F897*H897</f>
        <v>3640.08</v>
      </c>
      <c r="L897">
        <f>J897-K897</f>
        <v>1542.96</v>
      </c>
      <c r="M897" s="5">
        <f>L897/J897</f>
        <v>0.29769401741063162</v>
      </c>
      <c r="N897" t="str">
        <f>IF(ISNA(VLOOKUP(A897,'Returns Data'!A:A,1,0)),"No","Yes")</f>
        <v>No</v>
      </c>
      <c r="O897" t="s">
        <v>10085</v>
      </c>
      <c r="P897" t="str">
        <f>IFERROR(VLOOKUP(A897,'Ratings Data'!A:C,3,0),"No Rating")</f>
        <v>No Rating</v>
      </c>
      <c r="Q897" t="s">
        <v>10065</v>
      </c>
      <c r="R897" s="5">
        <f t="shared" si="13"/>
        <v>0.60653146241898415</v>
      </c>
    </row>
    <row r="898" spans="1:18" x14ac:dyDescent="0.3">
      <c r="A898" t="s">
        <v>4057</v>
      </c>
      <c r="B898" s="2">
        <v>45539</v>
      </c>
      <c r="C898" t="s">
        <v>10009</v>
      </c>
      <c r="D898" t="s">
        <v>10029</v>
      </c>
      <c r="E898" t="s">
        <v>10034</v>
      </c>
      <c r="F898">
        <v>18</v>
      </c>
      <c r="G898">
        <v>314.92</v>
      </c>
      <c r="H898">
        <v>236.56</v>
      </c>
      <c r="I898" t="s">
        <v>10040</v>
      </c>
      <c r="J898">
        <f>F898*G898</f>
        <v>5668.56</v>
      </c>
      <c r="K898">
        <f>F898*H898</f>
        <v>4258.08</v>
      </c>
      <c r="L898">
        <f>J898-K898</f>
        <v>1410.4800000000005</v>
      </c>
      <c r="M898" s="5">
        <f>L898/J898</f>
        <v>0.24882509843769854</v>
      </c>
      <c r="N898" t="str">
        <f>IF(ISNA(VLOOKUP(A898,'Returns Data'!A:A,1,0)),"No","Yes")</f>
        <v>No</v>
      </c>
      <c r="O898" t="s">
        <v>10085</v>
      </c>
      <c r="P898" t="str">
        <f>IFERROR(VLOOKUP(A898,'Ratings Data'!A:C,3,0),"No Rating")</f>
        <v>No Rating</v>
      </c>
      <c r="Q898" t="s">
        <v>10065</v>
      </c>
      <c r="R898" s="5">
        <f t="shared" si="13"/>
        <v>9.367475458418234E-2</v>
      </c>
    </row>
    <row r="899" spans="1:18" x14ac:dyDescent="0.3">
      <c r="A899" t="s">
        <v>4501</v>
      </c>
      <c r="B899" s="2">
        <v>45539</v>
      </c>
      <c r="C899" t="s">
        <v>10014</v>
      </c>
      <c r="D899" t="s">
        <v>10030</v>
      </c>
      <c r="E899" t="s">
        <v>10036</v>
      </c>
      <c r="F899">
        <v>11</v>
      </c>
      <c r="G899">
        <v>429.74</v>
      </c>
      <c r="H899">
        <v>271.37</v>
      </c>
      <c r="I899" t="s">
        <v>10040</v>
      </c>
      <c r="J899">
        <f>F899*G899</f>
        <v>4727.1400000000003</v>
      </c>
      <c r="K899">
        <f>F899*H899</f>
        <v>2985.07</v>
      </c>
      <c r="L899">
        <f>J899-K899</f>
        <v>1742.0700000000002</v>
      </c>
      <c r="M899" s="5">
        <f>L899/J899</f>
        <v>0.36852515474472936</v>
      </c>
      <c r="N899" t="str">
        <f>IF(ISNA(VLOOKUP(A899,'Returns Data'!A:A,1,0)),"No","Yes")</f>
        <v>No</v>
      </c>
      <c r="O899" t="s">
        <v>10085</v>
      </c>
      <c r="P899" t="str">
        <f>IFERROR(VLOOKUP(A899,'Ratings Data'!A:C,3,0),"No Rating")</f>
        <v>No Rating</v>
      </c>
      <c r="Q899" t="s">
        <v>10065</v>
      </c>
      <c r="R899" s="5">
        <f t="shared" si="13"/>
        <v>-0.166077451769056</v>
      </c>
    </row>
    <row r="900" spans="1:18" x14ac:dyDescent="0.3">
      <c r="A900" t="s">
        <v>5351</v>
      </c>
      <c r="B900" s="2">
        <v>45539</v>
      </c>
      <c r="C900" t="s">
        <v>10027</v>
      </c>
      <c r="D900" t="s">
        <v>10032</v>
      </c>
      <c r="E900" t="s">
        <v>10036</v>
      </c>
      <c r="F900">
        <v>19</v>
      </c>
      <c r="G900">
        <v>202.63</v>
      </c>
      <c r="H900">
        <v>161.41</v>
      </c>
      <c r="I900" t="s">
        <v>10039</v>
      </c>
      <c r="J900">
        <f>F900*G900</f>
        <v>3849.97</v>
      </c>
      <c r="K900">
        <f>F900*H900</f>
        <v>3066.79</v>
      </c>
      <c r="L900">
        <f>J900-K900</f>
        <v>783.17999999999984</v>
      </c>
      <c r="M900" s="5">
        <f>L900/J900</f>
        <v>0.20342496175294869</v>
      </c>
      <c r="N900" t="str">
        <f>IF(ISNA(VLOOKUP(A900,'Returns Data'!A:A,1,0)),"No","Yes")</f>
        <v>No</v>
      </c>
      <c r="O900" t="s">
        <v>10085</v>
      </c>
      <c r="P900" t="str">
        <f>IFERROR(VLOOKUP(A900,'Ratings Data'!A:C,3,0),"No Rating")</f>
        <v>No Rating</v>
      </c>
      <c r="Q900" t="s">
        <v>10065</v>
      </c>
      <c r="R900" s="5">
        <f t="shared" ref="R900:R963" si="14">(J900-J899)/J899</f>
        <v>-0.18556040227283313</v>
      </c>
    </row>
    <row r="901" spans="1:18" x14ac:dyDescent="0.3">
      <c r="A901" t="s">
        <v>5382</v>
      </c>
      <c r="B901" s="2">
        <v>45539</v>
      </c>
      <c r="C901" t="s">
        <v>10020</v>
      </c>
      <c r="D901" t="s">
        <v>10030</v>
      </c>
      <c r="E901" t="s">
        <v>10034</v>
      </c>
      <c r="F901">
        <v>18</v>
      </c>
      <c r="G901">
        <v>211.3</v>
      </c>
      <c r="H901">
        <v>156.55000000000001</v>
      </c>
      <c r="I901" t="s">
        <v>10040</v>
      </c>
      <c r="J901">
        <f>F901*G901</f>
        <v>3803.4</v>
      </c>
      <c r="K901">
        <f>F901*H901</f>
        <v>2817.9</v>
      </c>
      <c r="L901">
        <f>J901-K901</f>
        <v>985.5</v>
      </c>
      <c r="M901" s="5">
        <f>L901/J901</f>
        <v>0.25911026975863699</v>
      </c>
      <c r="N901" t="str">
        <f>IF(ISNA(VLOOKUP(A901,'Returns Data'!A:A,1,0)),"No","Yes")</f>
        <v>Yes</v>
      </c>
      <c r="O901" t="str">
        <f>IFERROR(VLOOKUP(A901,'Returns Data'!A:E,5,0),"No Returns")</f>
        <v>Late Delivery</v>
      </c>
      <c r="P901" t="str">
        <f>IFERROR(VLOOKUP(A901,'Ratings Data'!A:C,3,0),"No Rating")</f>
        <v>No Rating</v>
      </c>
      <c r="Q901" t="s">
        <v>10065</v>
      </c>
      <c r="R901" s="5">
        <f t="shared" si="14"/>
        <v>-1.2096198152193319E-2</v>
      </c>
    </row>
    <row r="902" spans="1:18" x14ac:dyDescent="0.3">
      <c r="A902" t="s">
        <v>5687</v>
      </c>
      <c r="B902" s="2">
        <v>45539</v>
      </c>
      <c r="C902" t="s">
        <v>10023</v>
      </c>
      <c r="D902" t="s">
        <v>10033</v>
      </c>
      <c r="E902" t="s">
        <v>10035</v>
      </c>
      <c r="F902">
        <v>10</v>
      </c>
      <c r="G902">
        <v>351.93</v>
      </c>
      <c r="H902">
        <v>211.59</v>
      </c>
      <c r="I902" t="s">
        <v>10040</v>
      </c>
      <c r="J902">
        <f>F902*G902</f>
        <v>3519.3</v>
      </c>
      <c r="K902">
        <f>F902*H902</f>
        <v>2115.9</v>
      </c>
      <c r="L902">
        <f>J902-K902</f>
        <v>1403.4</v>
      </c>
      <c r="M902" s="5">
        <f>L902/J902</f>
        <v>0.39877248316426561</v>
      </c>
      <c r="N902" t="str">
        <f>IF(ISNA(VLOOKUP(A902,'Returns Data'!A:A,1,0)),"No","Yes")</f>
        <v>No</v>
      </c>
      <c r="O902" t="s">
        <v>10085</v>
      </c>
      <c r="P902" t="str">
        <f>IFERROR(VLOOKUP(A902,'Ratings Data'!A:C,3,0),"No Rating")</f>
        <v>No Rating</v>
      </c>
      <c r="Q902" t="s">
        <v>10065</v>
      </c>
      <c r="R902" s="5">
        <f t="shared" si="14"/>
        <v>-7.4696324341378739E-2</v>
      </c>
    </row>
    <row r="903" spans="1:18" x14ac:dyDescent="0.3">
      <c r="A903" t="s">
        <v>5926</v>
      </c>
      <c r="B903" s="2">
        <v>45539</v>
      </c>
      <c r="C903" t="s">
        <v>10020</v>
      </c>
      <c r="D903" t="s">
        <v>10030</v>
      </c>
      <c r="E903" t="s">
        <v>10035</v>
      </c>
      <c r="F903">
        <v>16</v>
      </c>
      <c r="G903">
        <v>322.32</v>
      </c>
      <c r="H903">
        <v>258</v>
      </c>
      <c r="I903" t="s">
        <v>10039</v>
      </c>
      <c r="J903">
        <f>F903*G903</f>
        <v>5157.12</v>
      </c>
      <c r="K903">
        <f>F903*H903</f>
        <v>4128</v>
      </c>
      <c r="L903">
        <f>J903-K903</f>
        <v>1029.1199999999999</v>
      </c>
      <c r="M903" s="5">
        <f>L903/J903</f>
        <v>0.19955323901712582</v>
      </c>
      <c r="N903" t="str">
        <f>IF(ISNA(VLOOKUP(A903,'Returns Data'!A:A,1,0)),"No","Yes")</f>
        <v>No</v>
      </c>
      <c r="O903" t="s">
        <v>10085</v>
      </c>
      <c r="P903" t="str">
        <f>IFERROR(VLOOKUP(A903,'Ratings Data'!A:C,3,0),"No Rating")</f>
        <v>No Rating</v>
      </c>
      <c r="Q903" t="s">
        <v>10065</v>
      </c>
      <c r="R903" s="5">
        <f t="shared" si="14"/>
        <v>0.46538232034779631</v>
      </c>
    </row>
    <row r="904" spans="1:18" x14ac:dyDescent="0.3">
      <c r="A904" t="s">
        <v>6009</v>
      </c>
      <c r="B904" s="2">
        <v>45539</v>
      </c>
      <c r="C904" t="s">
        <v>10018</v>
      </c>
      <c r="D904" t="s">
        <v>10033</v>
      </c>
      <c r="E904" t="s">
        <v>10037</v>
      </c>
      <c r="F904">
        <v>15</v>
      </c>
      <c r="G904">
        <v>422.65</v>
      </c>
      <c r="H904">
        <v>367.41</v>
      </c>
      <c r="I904" t="s">
        <v>10040</v>
      </c>
      <c r="J904">
        <f>F904*G904</f>
        <v>6339.75</v>
      </c>
      <c r="K904">
        <f>F904*H904</f>
        <v>5511.1500000000005</v>
      </c>
      <c r="L904">
        <f>J904-K904</f>
        <v>828.59999999999945</v>
      </c>
      <c r="M904" s="5">
        <f>L904/J904</f>
        <v>0.13069916006151652</v>
      </c>
      <c r="N904" t="str">
        <f>IF(ISNA(VLOOKUP(A904,'Returns Data'!A:A,1,0)),"No","Yes")</f>
        <v>No</v>
      </c>
      <c r="O904" t="s">
        <v>10085</v>
      </c>
      <c r="P904" t="str">
        <f>IFERROR(VLOOKUP(A904,'Ratings Data'!A:C,3,0),"No Rating")</f>
        <v>No Rating</v>
      </c>
      <c r="Q904" t="s">
        <v>10065</v>
      </c>
      <c r="R904" s="5">
        <f t="shared" si="14"/>
        <v>0.22931985294117649</v>
      </c>
    </row>
    <row r="905" spans="1:18" x14ac:dyDescent="0.3">
      <c r="A905" t="s">
        <v>6465</v>
      </c>
      <c r="B905" s="2">
        <v>45539</v>
      </c>
      <c r="C905" t="s">
        <v>10020</v>
      </c>
      <c r="D905" t="s">
        <v>10030</v>
      </c>
      <c r="E905" t="s">
        <v>10036</v>
      </c>
      <c r="F905">
        <v>7</v>
      </c>
      <c r="G905">
        <v>132.54</v>
      </c>
      <c r="H905">
        <v>96.57</v>
      </c>
      <c r="I905" t="s">
        <v>10039</v>
      </c>
      <c r="J905">
        <f>F905*G905</f>
        <v>927.78</v>
      </c>
      <c r="K905">
        <f>F905*H905</f>
        <v>675.99</v>
      </c>
      <c r="L905">
        <f>J905-K905</f>
        <v>251.78999999999996</v>
      </c>
      <c r="M905" s="5">
        <f>L905/J905</f>
        <v>0.27138976912630147</v>
      </c>
      <c r="N905" t="str">
        <f>IF(ISNA(VLOOKUP(A905,'Returns Data'!A:A,1,0)),"No","Yes")</f>
        <v>No</v>
      </c>
      <c r="O905" t="s">
        <v>10085</v>
      </c>
      <c r="P905" t="str">
        <f>IFERROR(VLOOKUP(A905,'Ratings Data'!A:C,3,0),"No Rating")</f>
        <v>No Rating</v>
      </c>
      <c r="Q905" t="s">
        <v>10065</v>
      </c>
      <c r="R905" s="5">
        <f t="shared" si="14"/>
        <v>-0.85365668993256838</v>
      </c>
    </row>
    <row r="906" spans="1:18" x14ac:dyDescent="0.3">
      <c r="A906" t="s">
        <v>6484</v>
      </c>
      <c r="B906" s="2">
        <v>45539</v>
      </c>
      <c r="C906" t="s">
        <v>10018</v>
      </c>
      <c r="D906" t="s">
        <v>10033</v>
      </c>
      <c r="E906" t="s">
        <v>10037</v>
      </c>
      <c r="F906">
        <v>12</v>
      </c>
      <c r="G906">
        <v>77.989999999999995</v>
      </c>
      <c r="H906">
        <v>51.81</v>
      </c>
      <c r="I906" t="s">
        <v>10040</v>
      </c>
      <c r="J906">
        <f>F906*G906</f>
        <v>935.87999999999988</v>
      </c>
      <c r="K906">
        <f>F906*H906</f>
        <v>621.72</v>
      </c>
      <c r="L906">
        <f>J906-K906</f>
        <v>314.15999999999985</v>
      </c>
      <c r="M906" s="5">
        <f>L906/J906</f>
        <v>0.33568406205923823</v>
      </c>
      <c r="N906" t="str">
        <f>IF(ISNA(VLOOKUP(A906,'Returns Data'!A:A,1,0)),"No","Yes")</f>
        <v>No</v>
      </c>
      <c r="O906" t="s">
        <v>10085</v>
      </c>
      <c r="P906" t="str">
        <f>IFERROR(VLOOKUP(A906,'Ratings Data'!A:C,3,0),"No Rating")</f>
        <v>No Rating</v>
      </c>
      <c r="Q906" t="s">
        <v>10065</v>
      </c>
      <c r="R906" s="5">
        <f t="shared" si="14"/>
        <v>8.7305180107352057E-3</v>
      </c>
    </row>
    <row r="907" spans="1:18" x14ac:dyDescent="0.3">
      <c r="A907" t="s">
        <v>7084</v>
      </c>
      <c r="B907" s="2">
        <v>45539</v>
      </c>
      <c r="C907" t="s">
        <v>10019</v>
      </c>
      <c r="D907" t="s">
        <v>10031</v>
      </c>
      <c r="E907" t="s">
        <v>10034</v>
      </c>
      <c r="F907">
        <v>6</v>
      </c>
      <c r="G907">
        <v>452.89</v>
      </c>
      <c r="H907">
        <v>281.17</v>
      </c>
      <c r="I907" t="s">
        <v>10040</v>
      </c>
      <c r="J907">
        <f>F907*G907</f>
        <v>2717.34</v>
      </c>
      <c r="K907">
        <f>F907*H907</f>
        <v>1687.02</v>
      </c>
      <c r="L907">
        <f>J907-K907</f>
        <v>1030.3200000000002</v>
      </c>
      <c r="M907" s="5">
        <f>L907/J907</f>
        <v>0.37916491863366386</v>
      </c>
      <c r="N907" t="str">
        <f>IF(ISNA(VLOOKUP(A907,'Returns Data'!A:A,1,0)),"No","Yes")</f>
        <v>No</v>
      </c>
      <c r="O907" t="s">
        <v>10085</v>
      </c>
      <c r="P907">
        <f>IFERROR(VLOOKUP(A907,'Ratings Data'!A:C,3,0),"No Rating")</f>
        <v>2</v>
      </c>
      <c r="Q907" t="s">
        <v>10065</v>
      </c>
      <c r="R907" s="5">
        <f t="shared" si="14"/>
        <v>1.9035132709321714</v>
      </c>
    </row>
    <row r="908" spans="1:18" x14ac:dyDescent="0.3">
      <c r="A908" t="s">
        <v>7185</v>
      </c>
      <c r="B908" s="2">
        <v>45539</v>
      </c>
      <c r="C908" t="s">
        <v>10022</v>
      </c>
      <c r="D908" t="s">
        <v>10033</v>
      </c>
      <c r="E908" t="s">
        <v>10037</v>
      </c>
      <c r="F908">
        <v>14</v>
      </c>
      <c r="G908">
        <v>12.66</v>
      </c>
      <c r="H908">
        <v>8.43</v>
      </c>
      <c r="I908" t="s">
        <v>10040</v>
      </c>
      <c r="J908">
        <f>F908*G908</f>
        <v>177.24</v>
      </c>
      <c r="K908">
        <f>F908*H908</f>
        <v>118.02</v>
      </c>
      <c r="L908">
        <f>J908-K908</f>
        <v>59.220000000000013</v>
      </c>
      <c r="M908" s="5">
        <f>L908/J908</f>
        <v>0.33412322274881523</v>
      </c>
      <c r="N908" t="str">
        <f>IF(ISNA(VLOOKUP(A908,'Returns Data'!A:A,1,0)),"No","Yes")</f>
        <v>No</v>
      </c>
      <c r="O908" t="s">
        <v>10085</v>
      </c>
      <c r="P908" t="str">
        <f>IFERROR(VLOOKUP(A908,'Ratings Data'!A:C,3,0),"No Rating")</f>
        <v>No Rating</v>
      </c>
      <c r="Q908" t="s">
        <v>10065</v>
      </c>
      <c r="R908" s="5">
        <f t="shared" si="14"/>
        <v>-0.93477444854158853</v>
      </c>
    </row>
    <row r="909" spans="1:18" x14ac:dyDescent="0.3">
      <c r="A909" t="s">
        <v>7498</v>
      </c>
      <c r="B909" s="2">
        <v>45539</v>
      </c>
      <c r="C909" t="s">
        <v>10024</v>
      </c>
      <c r="D909" t="s">
        <v>10029</v>
      </c>
      <c r="E909" t="s">
        <v>10035</v>
      </c>
      <c r="F909">
        <v>3</v>
      </c>
      <c r="G909">
        <v>93.09</v>
      </c>
      <c r="H909">
        <v>57.36</v>
      </c>
      <c r="I909" t="s">
        <v>10040</v>
      </c>
      <c r="J909">
        <f>F909*G909</f>
        <v>279.27</v>
      </c>
      <c r="K909">
        <f>F909*H909</f>
        <v>172.07999999999998</v>
      </c>
      <c r="L909">
        <f>J909-K909</f>
        <v>107.19</v>
      </c>
      <c r="M909" s="5">
        <f>L909/J909</f>
        <v>0.38382210763776992</v>
      </c>
      <c r="N909" t="str">
        <f>IF(ISNA(VLOOKUP(A909,'Returns Data'!A:A,1,0)),"No","Yes")</f>
        <v>No</v>
      </c>
      <c r="O909" t="s">
        <v>10085</v>
      </c>
      <c r="P909" t="str">
        <f>IFERROR(VLOOKUP(A909,'Ratings Data'!A:C,3,0),"No Rating")</f>
        <v>No Rating</v>
      </c>
      <c r="Q909" t="s">
        <v>10065</v>
      </c>
      <c r="R909" s="5">
        <f t="shared" si="14"/>
        <v>0.57566012186865245</v>
      </c>
    </row>
    <row r="910" spans="1:18" x14ac:dyDescent="0.3">
      <c r="A910" t="s">
        <v>7546</v>
      </c>
      <c r="B910" s="2">
        <v>45539</v>
      </c>
      <c r="C910" t="s">
        <v>10018</v>
      </c>
      <c r="D910" t="s">
        <v>10033</v>
      </c>
      <c r="E910" t="s">
        <v>10037</v>
      </c>
      <c r="F910">
        <v>8</v>
      </c>
      <c r="G910">
        <v>44.94</v>
      </c>
      <c r="H910">
        <v>33.880000000000003</v>
      </c>
      <c r="I910" t="s">
        <v>10039</v>
      </c>
      <c r="J910">
        <f>F910*G910</f>
        <v>359.52</v>
      </c>
      <c r="K910">
        <f>F910*H910</f>
        <v>271.04000000000002</v>
      </c>
      <c r="L910">
        <f>J910-K910</f>
        <v>88.479999999999961</v>
      </c>
      <c r="M910" s="5">
        <f>L910/J910</f>
        <v>0.24610591900311518</v>
      </c>
      <c r="N910" t="str">
        <f>IF(ISNA(VLOOKUP(A910,'Returns Data'!A:A,1,0)),"No","Yes")</f>
        <v>No</v>
      </c>
      <c r="O910" t="s">
        <v>10085</v>
      </c>
      <c r="P910" t="str">
        <f>IFERROR(VLOOKUP(A910,'Ratings Data'!A:C,3,0),"No Rating")</f>
        <v>No Rating</v>
      </c>
      <c r="Q910" t="s">
        <v>10065</v>
      </c>
      <c r="R910" s="5">
        <f t="shared" si="14"/>
        <v>0.2873563218390805</v>
      </c>
    </row>
    <row r="911" spans="1:18" x14ac:dyDescent="0.3">
      <c r="A911" t="s">
        <v>7699</v>
      </c>
      <c r="B911" s="2">
        <v>45539</v>
      </c>
      <c r="C911" t="s">
        <v>10016</v>
      </c>
      <c r="D911" t="s">
        <v>10032</v>
      </c>
      <c r="E911" t="s">
        <v>10036</v>
      </c>
      <c r="F911">
        <v>10</v>
      </c>
      <c r="G911">
        <v>291.12</v>
      </c>
      <c r="H911">
        <v>178.61</v>
      </c>
      <c r="I911" t="s">
        <v>10039</v>
      </c>
      <c r="J911">
        <f>F911*G911</f>
        <v>2911.2</v>
      </c>
      <c r="K911">
        <f>F911*H911</f>
        <v>1786.1000000000001</v>
      </c>
      <c r="L911">
        <f>J911-K911</f>
        <v>1125.0999999999997</v>
      </c>
      <c r="M911" s="5">
        <f>L911/J911</f>
        <v>0.38647293212420986</v>
      </c>
      <c r="N911" t="str">
        <f>IF(ISNA(VLOOKUP(A911,'Returns Data'!A:A,1,0)),"No","Yes")</f>
        <v>No</v>
      </c>
      <c r="O911" t="s">
        <v>10085</v>
      </c>
      <c r="P911" t="str">
        <f>IFERROR(VLOOKUP(A911,'Ratings Data'!A:C,3,0),"No Rating")</f>
        <v>No Rating</v>
      </c>
      <c r="Q911" t="s">
        <v>10065</v>
      </c>
      <c r="R911" s="5">
        <f t="shared" si="14"/>
        <v>7.0974632843791721</v>
      </c>
    </row>
    <row r="912" spans="1:18" x14ac:dyDescent="0.3">
      <c r="A912" t="s">
        <v>7909</v>
      </c>
      <c r="B912" s="2">
        <v>45539</v>
      </c>
      <c r="C912" t="s">
        <v>10021</v>
      </c>
      <c r="D912" t="s">
        <v>10031</v>
      </c>
      <c r="E912" t="s">
        <v>10035</v>
      </c>
      <c r="F912">
        <v>8</v>
      </c>
      <c r="G912">
        <v>92.39</v>
      </c>
      <c r="H912">
        <v>71.489999999999995</v>
      </c>
      <c r="I912" t="s">
        <v>10039</v>
      </c>
      <c r="J912">
        <f>F912*G912</f>
        <v>739.12</v>
      </c>
      <c r="K912">
        <f>F912*H912</f>
        <v>571.91999999999996</v>
      </c>
      <c r="L912">
        <f>J912-K912</f>
        <v>167.20000000000005</v>
      </c>
      <c r="M912" s="5">
        <f>L912/J912</f>
        <v>0.22621495832882352</v>
      </c>
      <c r="N912" t="str">
        <f>IF(ISNA(VLOOKUP(A912,'Returns Data'!A:A,1,0)),"No","Yes")</f>
        <v>No</v>
      </c>
      <c r="O912" t="s">
        <v>10085</v>
      </c>
      <c r="P912" t="str">
        <f>IFERROR(VLOOKUP(A912,'Ratings Data'!A:C,3,0),"No Rating")</f>
        <v>No Rating</v>
      </c>
      <c r="Q912" t="s">
        <v>10065</v>
      </c>
      <c r="R912" s="5">
        <f t="shared" si="14"/>
        <v>-0.74611156911239351</v>
      </c>
    </row>
    <row r="913" spans="1:18" x14ac:dyDescent="0.3">
      <c r="A913" t="s">
        <v>7949</v>
      </c>
      <c r="B913" s="2">
        <v>45539</v>
      </c>
      <c r="C913" t="s">
        <v>10025</v>
      </c>
      <c r="D913" t="s">
        <v>10033</v>
      </c>
      <c r="E913" t="s">
        <v>10038</v>
      </c>
      <c r="F913">
        <v>5</v>
      </c>
      <c r="G913">
        <v>81.83</v>
      </c>
      <c r="H913">
        <v>65.3</v>
      </c>
      <c r="I913" t="s">
        <v>10039</v>
      </c>
      <c r="J913">
        <f>F913*G913</f>
        <v>409.15</v>
      </c>
      <c r="K913">
        <f>F913*H913</f>
        <v>326.5</v>
      </c>
      <c r="L913">
        <f>J913-K913</f>
        <v>82.649999999999977</v>
      </c>
      <c r="M913" s="5">
        <f>L913/J913</f>
        <v>0.20200415495539528</v>
      </c>
      <c r="N913" t="str">
        <f>IF(ISNA(VLOOKUP(A913,'Returns Data'!A:A,1,0)),"No","Yes")</f>
        <v>No</v>
      </c>
      <c r="O913" t="s">
        <v>10085</v>
      </c>
      <c r="P913" t="str">
        <f>IFERROR(VLOOKUP(A913,'Ratings Data'!A:C,3,0),"No Rating")</f>
        <v>No Rating</v>
      </c>
      <c r="Q913" t="s">
        <v>10065</v>
      </c>
      <c r="R913" s="5">
        <f t="shared" si="14"/>
        <v>-0.44643630263015482</v>
      </c>
    </row>
    <row r="914" spans="1:18" x14ac:dyDescent="0.3">
      <c r="A914" t="s">
        <v>8105</v>
      </c>
      <c r="B914" s="2">
        <v>45539</v>
      </c>
      <c r="C914" t="s">
        <v>10011</v>
      </c>
      <c r="D914" t="s">
        <v>10029</v>
      </c>
      <c r="E914" t="s">
        <v>10036</v>
      </c>
      <c r="F914">
        <v>9</v>
      </c>
      <c r="G914">
        <v>227.93</v>
      </c>
      <c r="H914">
        <v>177.48</v>
      </c>
      <c r="I914" t="s">
        <v>10040</v>
      </c>
      <c r="J914">
        <f>F914*G914</f>
        <v>2051.37</v>
      </c>
      <c r="K914">
        <f>F914*H914</f>
        <v>1597.32</v>
      </c>
      <c r="L914">
        <f>J914-K914</f>
        <v>454.04999999999995</v>
      </c>
      <c r="M914" s="5">
        <f>L914/J914</f>
        <v>0.22133988505242835</v>
      </c>
      <c r="N914" t="str">
        <f>IF(ISNA(VLOOKUP(A914,'Returns Data'!A:A,1,0)),"No","Yes")</f>
        <v>No</v>
      </c>
      <c r="O914" t="s">
        <v>10085</v>
      </c>
      <c r="P914" t="str">
        <f>IFERROR(VLOOKUP(A914,'Ratings Data'!A:C,3,0),"No Rating")</f>
        <v>No Rating</v>
      </c>
      <c r="Q914" t="s">
        <v>10065</v>
      </c>
      <c r="R914" s="5">
        <f t="shared" si="14"/>
        <v>4.0137357937186851</v>
      </c>
    </row>
    <row r="915" spans="1:18" x14ac:dyDescent="0.3">
      <c r="A915" t="s">
        <v>8740</v>
      </c>
      <c r="B915" s="2">
        <v>45539</v>
      </c>
      <c r="C915" t="s">
        <v>10016</v>
      </c>
      <c r="D915" t="s">
        <v>10032</v>
      </c>
      <c r="E915" t="s">
        <v>10034</v>
      </c>
      <c r="F915">
        <v>16</v>
      </c>
      <c r="G915">
        <v>357.31</v>
      </c>
      <c r="H915">
        <v>233.59</v>
      </c>
      <c r="I915" t="s">
        <v>10040</v>
      </c>
      <c r="J915">
        <f>F915*G915</f>
        <v>5716.96</v>
      </c>
      <c r="K915">
        <f>F915*H915</f>
        <v>3737.44</v>
      </c>
      <c r="L915">
        <f>J915-K915</f>
        <v>1979.52</v>
      </c>
      <c r="M915" s="5">
        <f>L915/J915</f>
        <v>0.34625395314992585</v>
      </c>
      <c r="N915" t="str">
        <f>IF(ISNA(VLOOKUP(A915,'Returns Data'!A:A,1,0)),"No","Yes")</f>
        <v>No</v>
      </c>
      <c r="O915" t="s">
        <v>10085</v>
      </c>
      <c r="P915" t="str">
        <f>IFERROR(VLOOKUP(A915,'Ratings Data'!A:C,3,0),"No Rating")</f>
        <v>No Rating</v>
      </c>
      <c r="Q915" t="s">
        <v>10065</v>
      </c>
      <c r="R915" s="5">
        <f t="shared" si="14"/>
        <v>1.7868985117263099</v>
      </c>
    </row>
    <row r="916" spans="1:18" x14ac:dyDescent="0.3">
      <c r="A916" t="s">
        <v>9154</v>
      </c>
      <c r="B916" s="2">
        <v>45539</v>
      </c>
      <c r="C916" t="s">
        <v>10015</v>
      </c>
      <c r="D916" t="s">
        <v>10031</v>
      </c>
      <c r="E916" t="s">
        <v>10034</v>
      </c>
      <c r="F916">
        <v>15</v>
      </c>
      <c r="G916">
        <v>171.11</v>
      </c>
      <c r="H916">
        <v>118.03</v>
      </c>
      <c r="I916" t="s">
        <v>10039</v>
      </c>
      <c r="J916">
        <f>F916*G916</f>
        <v>2566.65</v>
      </c>
      <c r="K916">
        <f>F916*H916</f>
        <v>1770.45</v>
      </c>
      <c r="L916">
        <f>J916-K916</f>
        <v>796.2</v>
      </c>
      <c r="M916" s="5">
        <f>L916/J916</f>
        <v>0.31020980655718544</v>
      </c>
      <c r="N916" t="str">
        <f>IF(ISNA(VLOOKUP(A916,'Returns Data'!A:A,1,0)),"No","Yes")</f>
        <v>No</v>
      </c>
      <c r="O916" t="s">
        <v>10085</v>
      </c>
      <c r="P916" t="str">
        <f>IFERROR(VLOOKUP(A916,'Ratings Data'!A:C,3,0),"No Rating")</f>
        <v>No Rating</v>
      </c>
      <c r="Q916" t="s">
        <v>10065</v>
      </c>
      <c r="R916" s="5">
        <f t="shared" si="14"/>
        <v>-0.55104636030337806</v>
      </c>
    </row>
    <row r="917" spans="1:18" x14ac:dyDescent="0.3">
      <c r="A917" t="s">
        <v>9609</v>
      </c>
      <c r="B917" s="2">
        <v>45539</v>
      </c>
      <c r="C917" t="s">
        <v>10018</v>
      </c>
      <c r="D917" t="s">
        <v>10033</v>
      </c>
      <c r="E917" t="s">
        <v>10035</v>
      </c>
      <c r="F917">
        <v>14</v>
      </c>
      <c r="G917">
        <v>395.49</v>
      </c>
      <c r="H917">
        <v>291.12</v>
      </c>
      <c r="I917" t="s">
        <v>10040</v>
      </c>
      <c r="J917">
        <f>F917*G917</f>
        <v>5536.8600000000006</v>
      </c>
      <c r="K917">
        <f>F917*H917</f>
        <v>4075.6800000000003</v>
      </c>
      <c r="L917">
        <f>J917-K917</f>
        <v>1461.1800000000003</v>
      </c>
      <c r="M917" s="5">
        <f>L917/J917</f>
        <v>0.26390047788818938</v>
      </c>
      <c r="N917" t="str">
        <f>IF(ISNA(VLOOKUP(A917,'Returns Data'!A:A,1,0)),"No","Yes")</f>
        <v>No</v>
      </c>
      <c r="O917" t="s">
        <v>10085</v>
      </c>
      <c r="P917" t="str">
        <f>IFERROR(VLOOKUP(A917,'Ratings Data'!A:C,3,0),"No Rating")</f>
        <v>No Rating</v>
      </c>
      <c r="Q917" t="s">
        <v>10065</v>
      </c>
      <c r="R917" s="5">
        <f t="shared" si="14"/>
        <v>1.1572321898194147</v>
      </c>
    </row>
    <row r="918" spans="1:18" x14ac:dyDescent="0.3">
      <c r="A918" t="s">
        <v>9898</v>
      </c>
      <c r="B918" s="2">
        <v>45539</v>
      </c>
      <c r="C918" t="s">
        <v>10028</v>
      </c>
      <c r="D918" t="s">
        <v>10032</v>
      </c>
      <c r="E918" t="s">
        <v>10034</v>
      </c>
      <c r="F918">
        <v>13</v>
      </c>
      <c r="G918">
        <v>214.37</v>
      </c>
      <c r="H918">
        <v>145.19</v>
      </c>
      <c r="I918" t="s">
        <v>10040</v>
      </c>
      <c r="J918">
        <f>F918*G918</f>
        <v>2786.81</v>
      </c>
      <c r="K918">
        <f>F918*H918</f>
        <v>1887.47</v>
      </c>
      <c r="L918">
        <f>J918-K918</f>
        <v>899.33999999999992</v>
      </c>
      <c r="M918" s="5">
        <f>L918/J918</f>
        <v>0.32271306619396367</v>
      </c>
      <c r="N918" t="str">
        <f>IF(ISNA(VLOOKUP(A918,'Returns Data'!A:A,1,0)),"No","Yes")</f>
        <v>No</v>
      </c>
      <c r="O918" t="s">
        <v>10085</v>
      </c>
      <c r="P918" t="str">
        <f>IFERROR(VLOOKUP(A918,'Ratings Data'!A:C,3,0),"No Rating")</f>
        <v>No Rating</v>
      </c>
      <c r="Q918" t="s">
        <v>10065</v>
      </c>
      <c r="R918" s="5">
        <f t="shared" si="14"/>
        <v>-0.49668042897960224</v>
      </c>
    </row>
    <row r="919" spans="1:18" x14ac:dyDescent="0.3">
      <c r="A919" t="s">
        <v>9943</v>
      </c>
      <c r="B919" s="2">
        <v>45539</v>
      </c>
      <c r="C919" t="s">
        <v>10023</v>
      </c>
      <c r="D919" t="s">
        <v>10033</v>
      </c>
      <c r="E919" t="s">
        <v>10038</v>
      </c>
      <c r="F919">
        <v>11</v>
      </c>
      <c r="G919">
        <v>387.98</v>
      </c>
      <c r="H919">
        <v>284.88</v>
      </c>
      <c r="I919" t="s">
        <v>10040</v>
      </c>
      <c r="J919">
        <f>F919*G919</f>
        <v>4267.7800000000007</v>
      </c>
      <c r="K919">
        <f>F919*H919</f>
        <v>3133.68</v>
      </c>
      <c r="L919">
        <f>J919-K919</f>
        <v>1134.1000000000008</v>
      </c>
      <c r="M919" s="5">
        <f>L919/J919</f>
        <v>0.26573534718284464</v>
      </c>
      <c r="N919" t="str">
        <f>IF(ISNA(VLOOKUP(A919,'Returns Data'!A:A,1,0)),"No","Yes")</f>
        <v>No</v>
      </c>
      <c r="O919" t="s">
        <v>10085</v>
      </c>
      <c r="P919" t="str">
        <f>IFERROR(VLOOKUP(A919,'Ratings Data'!A:C,3,0),"No Rating")</f>
        <v>No Rating</v>
      </c>
      <c r="Q919" t="s">
        <v>10065</v>
      </c>
      <c r="R919" s="5">
        <f t="shared" si="14"/>
        <v>0.53142123072617109</v>
      </c>
    </row>
    <row r="920" spans="1:18" x14ac:dyDescent="0.3">
      <c r="A920" t="s">
        <v>10001</v>
      </c>
      <c r="B920" s="2">
        <v>45539</v>
      </c>
      <c r="C920" t="s">
        <v>10028</v>
      </c>
      <c r="D920" t="s">
        <v>10032</v>
      </c>
      <c r="E920" t="s">
        <v>10034</v>
      </c>
      <c r="F920">
        <v>10</v>
      </c>
      <c r="G920">
        <v>63.49</v>
      </c>
      <c r="H920">
        <v>46.85</v>
      </c>
      <c r="I920" t="s">
        <v>10040</v>
      </c>
      <c r="J920">
        <f>F920*G920</f>
        <v>634.9</v>
      </c>
      <c r="K920">
        <f>F920*H920</f>
        <v>468.5</v>
      </c>
      <c r="L920">
        <f>J920-K920</f>
        <v>166.39999999999998</v>
      </c>
      <c r="M920" s="5">
        <f>L920/J920</f>
        <v>0.26208851787683096</v>
      </c>
      <c r="N920" t="str">
        <f>IF(ISNA(VLOOKUP(A920,'Returns Data'!A:A,1,0)),"No","Yes")</f>
        <v>No</v>
      </c>
      <c r="O920" t="s">
        <v>10085</v>
      </c>
      <c r="P920" t="str">
        <f>IFERROR(VLOOKUP(A920,'Ratings Data'!A:C,3,0),"No Rating")</f>
        <v>No Rating</v>
      </c>
      <c r="Q920" t="s">
        <v>10065</v>
      </c>
      <c r="R920" s="5">
        <f t="shared" si="14"/>
        <v>-0.85123413109391766</v>
      </c>
    </row>
    <row r="921" spans="1:18" x14ac:dyDescent="0.3">
      <c r="A921" t="s">
        <v>938</v>
      </c>
      <c r="B921" s="2">
        <v>45540</v>
      </c>
      <c r="C921" t="s">
        <v>10024</v>
      </c>
      <c r="D921" t="s">
        <v>10029</v>
      </c>
      <c r="E921" t="s">
        <v>10035</v>
      </c>
      <c r="F921">
        <v>16</v>
      </c>
      <c r="G921">
        <v>208.93</v>
      </c>
      <c r="H921">
        <v>173.51</v>
      </c>
      <c r="I921" t="s">
        <v>10040</v>
      </c>
      <c r="J921">
        <f>F921*G921</f>
        <v>3342.88</v>
      </c>
      <c r="K921">
        <f>F921*H921</f>
        <v>2776.16</v>
      </c>
      <c r="L921">
        <f>J921-K921</f>
        <v>566.72000000000025</v>
      </c>
      <c r="M921" s="5">
        <f>L921/J921</f>
        <v>0.16953046474895905</v>
      </c>
      <c r="N921" t="str">
        <f>IF(ISNA(VLOOKUP(A921,'Returns Data'!A:A,1,0)),"No","Yes")</f>
        <v>No</v>
      </c>
      <c r="O921" t="s">
        <v>10085</v>
      </c>
      <c r="P921" t="str">
        <f>IFERROR(VLOOKUP(A921,'Ratings Data'!A:C,3,0),"No Rating")</f>
        <v>No Rating</v>
      </c>
      <c r="Q921" t="s">
        <v>10065</v>
      </c>
      <c r="R921" s="5">
        <f t="shared" si="14"/>
        <v>4.2652071192313752</v>
      </c>
    </row>
    <row r="922" spans="1:18" x14ac:dyDescent="0.3">
      <c r="A922" t="s">
        <v>1923</v>
      </c>
      <c r="B922" s="2">
        <v>45540</v>
      </c>
      <c r="C922" t="s">
        <v>10020</v>
      </c>
      <c r="D922" t="s">
        <v>10030</v>
      </c>
      <c r="E922" t="s">
        <v>10034</v>
      </c>
      <c r="F922">
        <v>8</v>
      </c>
      <c r="G922">
        <v>276.27</v>
      </c>
      <c r="H922">
        <v>224.3</v>
      </c>
      <c r="I922" t="s">
        <v>10039</v>
      </c>
      <c r="J922">
        <f>F922*G922</f>
        <v>2210.16</v>
      </c>
      <c r="K922">
        <f>F922*H922</f>
        <v>1794.4</v>
      </c>
      <c r="L922">
        <f>J922-K922</f>
        <v>415.75999999999976</v>
      </c>
      <c r="M922" s="5">
        <f>L922/J922</f>
        <v>0.18811307778622352</v>
      </c>
      <c r="N922" t="str">
        <f>IF(ISNA(VLOOKUP(A922,'Returns Data'!A:A,1,0)),"No","Yes")</f>
        <v>No</v>
      </c>
      <c r="O922" t="s">
        <v>10085</v>
      </c>
      <c r="P922" t="str">
        <f>IFERROR(VLOOKUP(A922,'Ratings Data'!A:C,3,0),"No Rating")</f>
        <v>No Rating</v>
      </c>
      <c r="Q922" t="s">
        <v>10065</v>
      </c>
      <c r="R922" s="5">
        <f t="shared" si="14"/>
        <v>-0.33884554635523867</v>
      </c>
    </row>
    <row r="923" spans="1:18" x14ac:dyDescent="0.3">
      <c r="A923" t="s">
        <v>2163</v>
      </c>
      <c r="B923" s="2">
        <v>45540</v>
      </c>
      <c r="C923" t="s">
        <v>10019</v>
      </c>
      <c r="D923" t="s">
        <v>10031</v>
      </c>
      <c r="E923" t="s">
        <v>10037</v>
      </c>
      <c r="F923">
        <v>13</v>
      </c>
      <c r="G923">
        <v>400.35</v>
      </c>
      <c r="H923">
        <v>347.46</v>
      </c>
      <c r="I923" t="s">
        <v>10039</v>
      </c>
      <c r="J923">
        <f>F923*G923</f>
        <v>5204.55</v>
      </c>
      <c r="K923">
        <f>F923*H923</f>
        <v>4516.9799999999996</v>
      </c>
      <c r="L923">
        <f>J923-K923</f>
        <v>687.57000000000062</v>
      </c>
      <c r="M923" s="5">
        <f>L923/J923</f>
        <v>0.13210940427126275</v>
      </c>
      <c r="N923" t="str">
        <f>IF(ISNA(VLOOKUP(A923,'Returns Data'!A:A,1,0)),"No","Yes")</f>
        <v>No</v>
      </c>
      <c r="O923" t="s">
        <v>10085</v>
      </c>
      <c r="P923" t="str">
        <f>IFERROR(VLOOKUP(A923,'Ratings Data'!A:C,3,0),"No Rating")</f>
        <v>No Rating</v>
      </c>
      <c r="Q923" t="s">
        <v>10065</v>
      </c>
      <c r="R923" s="5">
        <f t="shared" si="14"/>
        <v>1.3548295146052778</v>
      </c>
    </row>
    <row r="924" spans="1:18" x14ac:dyDescent="0.3">
      <c r="A924" t="s">
        <v>2327</v>
      </c>
      <c r="B924" s="2">
        <v>45540</v>
      </c>
      <c r="C924" t="s">
        <v>10016</v>
      </c>
      <c r="D924" t="s">
        <v>10032</v>
      </c>
      <c r="E924" t="s">
        <v>10036</v>
      </c>
      <c r="F924">
        <v>2</v>
      </c>
      <c r="G924">
        <v>165.35</v>
      </c>
      <c r="H924">
        <v>118.16</v>
      </c>
      <c r="I924" t="s">
        <v>10039</v>
      </c>
      <c r="J924">
        <f>F924*G924</f>
        <v>330.7</v>
      </c>
      <c r="K924">
        <f>F924*H924</f>
        <v>236.32</v>
      </c>
      <c r="L924">
        <f>J924-K924</f>
        <v>94.38</v>
      </c>
      <c r="M924" s="5">
        <f>L924/J924</f>
        <v>0.28539461747807682</v>
      </c>
      <c r="N924" t="str">
        <f>IF(ISNA(VLOOKUP(A924,'Returns Data'!A:A,1,0)),"No","Yes")</f>
        <v>No</v>
      </c>
      <c r="O924" t="s">
        <v>10085</v>
      </c>
      <c r="P924" t="str">
        <f>IFERROR(VLOOKUP(A924,'Ratings Data'!A:C,3,0),"No Rating")</f>
        <v>No Rating</v>
      </c>
      <c r="Q924" t="s">
        <v>10065</v>
      </c>
      <c r="R924" s="5">
        <f t="shared" si="14"/>
        <v>-0.93645944414022353</v>
      </c>
    </row>
    <row r="925" spans="1:18" x14ac:dyDescent="0.3">
      <c r="A925" t="s">
        <v>2430</v>
      </c>
      <c r="B925" s="2">
        <v>45540</v>
      </c>
      <c r="C925" t="s">
        <v>10009</v>
      </c>
      <c r="D925" t="s">
        <v>10029</v>
      </c>
      <c r="E925" t="s">
        <v>10034</v>
      </c>
      <c r="F925">
        <v>7</v>
      </c>
      <c r="G925">
        <v>46.36</v>
      </c>
      <c r="H925">
        <v>28.95</v>
      </c>
      <c r="I925" t="s">
        <v>10040</v>
      </c>
      <c r="J925">
        <f>F925*G925</f>
        <v>324.52</v>
      </c>
      <c r="K925">
        <f>F925*H925</f>
        <v>202.65</v>
      </c>
      <c r="L925">
        <f>J925-K925</f>
        <v>121.86999999999998</v>
      </c>
      <c r="M925" s="5">
        <f>L925/J925</f>
        <v>0.37553925798101806</v>
      </c>
      <c r="N925" t="str">
        <f>IF(ISNA(VLOOKUP(A925,'Returns Data'!A:A,1,0)),"No","Yes")</f>
        <v>No</v>
      </c>
      <c r="O925" t="s">
        <v>10085</v>
      </c>
      <c r="P925" t="str">
        <f>IFERROR(VLOOKUP(A925,'Ratings Data'!A:C,3,0),"No Rating")</f>
        <v>No Rating</v>
      </c>
      <c r="Q925" t="s">
        <v>10065</v>
      </c>
      <c r="R925" s="5">
        <f t="shared" si="14"/>
        <v>-1.8687632295131561E-2</v>
      </c>
    </row>
    <row r="926" spans="1:18" x14ac:dyDescent="0.3">
      <c r="A926" t="s">
        <v>2650</v>
      </c>
      <c r="B926" s="2">
        <v>45540</v>
      </c>
      <c r="C926" t="s">
        <v>10011</v>
      </c>
      <c r="D926" t="s">
        <v>10029</v>
      </c>
      <c r="E926" t="s">
        <v>10034</v>
      </c>
      <c r="F926">
        <v>5</v>
      </c>
      <c r="G926">
        <v>19.68</v>
      </c>
      <c r="H926">
        <v>13.41</v>
      </c>
      <c r="I926" t="s">
        <v>10039</v>
      </c>
      <c r="J926">
        <f>F926*G926</f>
        <v>98.4</v>
      </c>
      <c r="K926">
        <f>F926*H926</f>
        <v>67.05</v>
      </c>
      <c r="L926">
        <f>J926-K926</f>
        <v>31.350000000000009</v>
      </c>
      <c r="M926" s="5">
        <f>L926/J926</f>
        <v>0.31859756097560982</v>
      </c>
      <c r="N926" t="str">
        <f>IF(ISNA(VLOOKUP(A926,'Returns Data'!A:A,1,0)),"No","Yes")</f>
        <v>No</v>
      </c>
      <c r="O926" t="s">
        <v>10085</v>
      </c>
      <c r="P926" t="str">
        <f>IFERROR(VLOOKUP(A926,'Ratings Data'!A:C,3,0),"No Rating")</f>
        <v>No Rating</v>
      </c>
      <c r="Q926" t="s">
        <v>10065</v>
      </c>
      <c r="R926" s="5">
        <f t="shared" si="14"/>
        <v>-0.69678294095895477</v>
      </c>
    </row>
    <row r="927" spans="1:18" x14ac:dyDescent="0.3">
      <c r="A927" t="s">
        <v>3577</v>
      </c>
      <c r="B927" s="2">
        <v>45540</v>
      </c>
      <c r="C927" t="s">
        <v>10028</v>
      </c>
      <c r="D927" t="s">
        <v>10032</v>
      </c>
      <c r="E927" t="s">
        <v>10035</v>
      </c>
      <c r="F927">
        <v>19</v>
      </c>
      <c r="G927">
        <v>357.66</v>
      </c>
      <c r="H927">
        <v>309.39999999999998</v>
      </c>
      <c r="I927" t="s">
        <v>10040</v>
      </c>
      <c r="J927">
        <f>F927*G927</f>
        <v>6795.5400000000009</v>
      </c>
      <c r="K927">
        <f>F927*H927</f>
        <v>5878.5999999999995</v>
      </c>
      <c r="L927">
        <f>J927-K927</f>
        <v>916.94000000000142</v>
      </c>
      <c r="M927" s="5">
        <f>L927/J927</f>
        <v>0.13493261756975919</v>
      </c>
      <c r="N927" t="str">
        <f>IF(ISNA(VLOOKUP(A927,'Returns Data'!A:A,1,0)),"No","Yes")</f>
        <v>No</v>
      </c>
      <c r="O927" t="s">
        <v>10085</v>
      </c>
      <c r="P927">
        <f>IFERROR(VLOOKUP(A927,'Ratings Data'!A:C,3,0),"No Rating")</f>
        <v>2</v>
      </c>
      <c r="Q927" t="s">
        <v>10065</v>
      </c>
      <c r="R927" s="5">
        <f t="shared" si="14"/>
        <v>68.060365853658539</v>
      </c>
    </row>
    <row r="928" spans="1:18" x14ac:dyDescent="0.3">
      <c r="A928" t="s">
        <v>3623</v>
      </c>
      <c r="B928" s="2">
        <v>45540</v>
      </c>
      <c r="C928" t="s">
        <v>10019</v>
      </c>
      <c r="D928" t="s">
        <v>10031</v>
      </c>
      <c r="E928" t="s">
        <v>10038</v>
      </c>
      <c r="F928">
        <v>16</v>
      </c>
      <c r="G928">
        <v>298.97000000000003</v>
      </c>
      <c r="H928">
        <v>263.83</v>
      </c>
      <c r="I928" t="s">
        <v>10040</v>
      </c>
      <c r="J928">
        <f>F928*G928</f>
        <v>4783.5200000000004</v>
      </c>
      <c r="K928">
        <f>F928*H928</f>
        <v>4221.28</v>
      </c>
      <c r="L928">
        <f>J928-K928</f>
        <v>562.24000000000069</v>
      </c>
      <c r="M928" s="5">
        <f>L928/J928</f>
        <v>0.11753687660969342</v>
      </c>
      <c r="N928" t="str">
        <f>IF(ISNA(VLOOKUP(A928,'Returns Data'!A:A,1,0)),"No","Yes")</f>
        <v>No</v>
      </c>
      <c r="O928" t="s">
        <v>10085</v>
      </c>
      <c r="P928" t="str">
        <f>IFERROR(VLOOKUP(A928,'Ratings Data'!A:C,3,0),"No Rating")</f>
        <v>No Rating</v>
      </c>
      <c r="Q928" t="s">
        <v>10065</v>
      </c>
      <c r="R928" s="5">
        <f t="shared" si="14"/>
        <v>-0.29607948742851931</v>
      </c>
    </row>
    <row r="929" spans="1:18" x14ac:dyDescent="0.3">
      <c r="A929" t="s">
        <v>4088</v>
      </c>
      <c r="B929" s="2">
        <v>45540</v>
      </c>
      <c r="C929" t="s">
        <v>10025</v>
      </c>
      <c r="D929" t="s">
        <v>10033</v>
      </c>
      <c r="E929" t="s">
        <v>10036</v>
      </c>
      <c r="F929">
        <v>20</v>
      </c>
      <c r="G929">
        <v>444.82</v>
      </c>
      <c r="H929">
        <v>396.26</v>
      </c>
      <c r="I929" t="s">
        <v>10040</v>
      </c>
      <c r="J929">
        <f>F929*G929</f>
        <v>8896.4</v>
      </c>
      <c r="K929">
        <f>F929*H929</f>
        <v>7925.2</v>
      </c>
      <c r="L929">
        <f>J929-K929</f>
        <v>971.19999999999982</v>
      </c>
      <c r="M929" s="5">
        <f>L929/J929</f>
        <v>0.109167753248505</v>
      </c>
      <c r="N929" t="str">
        <f>IF(ISNA(VLOOKUP(A929,'Returns Data'!A:A,1,0)),"No","Yes")</f>
        <v>No</v>
      </c>
      <c r="O929" t="s">
        <v>10085</v>
      </c>
      <c r="P929" t="str">
        <f>IFERROR(VLOOKUP(A929,'Ratings Data'!A:C,3,0),"No Rating")</f>
        <v>No Rating</v>
      </c>
      <c r="Q929" t="s">
        <v>10065</v>
      </c>
      <c r="R929" s="5">
        <f t="shared" si="14"/>
        <v>0.85980198682141995</v>
      </c>
    </row>
    <row r="930" spans="1:18" x14ac:dyDescent="0.3">
      <c r="A930" t="s">
        <v>4320</v>
      </c>
      <c r="B930" s="2">
        <v>45540</v>
      </c>
      <c r="C930" t="s">
        <v>10028</v>
      </c>
      <c r="D930" t="s">
        <v>10032</v>
      </c>
      <c r="E930" t="s">
        <v>10035</v>
      </c>
      <c r="F930">
        <v>20</v>
      </c>
      <c r="G930">
        <v>460.9</v>
      </c>
      <c r="H930">
        <v>388.55</v>
      </c>
      <c r="I930" t="s">
        <v>10039</v>
      </c>
      <c r="J930">
        <f>F930*G930</f>
        <v>9218</v>
      </c>
      <c r="K930">
        <f>F930*H930</f>
        <v>7771</v>
      </c>
      <c r="L930">
        <f>J930-K930</f>
        <v>1447</v>
      </c>
      <c r="M930" s="5">
        <f>L930/J930</f>
        <v>0.15697548275113907</v>
      </c>
      <c r="N930" t="str">
        <f>IF(ISNA(VLOOKUP(A930,'Returns Data'!A:A,1,0)),"No","Yes")</f>
        <v>No</v>
      </c>
      <c r="O930" t="s">
        <v>10085</v>
      </c>
      <c r="P930" t="str">
        <f>IFERROR(VLOOKUP(A930,'Ratings Data'!A:C,3,0),"No Rating")</f>
        <v>No Rating</v>
      </c>
      <c r="Q930" t="s">
        <v>10065</v>
      </c>
      <c r="R930" s="5">
        <f t="shared" si="14"/>
        <v>3.6149453711613731E-2</v>
      </c>
    </row>
    <row r="931" spans="1:18" x14ac:dyDescent="0.3">
      <c r="A931" t="s">
        <v>4520</v>
      </c>
      <c r="B931" s="2">
        <v>45540</v>
      </c>
      <c r="C931" t="s">
        <v>10026</v>
      </c>
      <c r="D931" t="s">
        <v>10031</v>
      </c>
      <c r="E931" t="s">
        <v>10035</v>
      </c>
      <c r="F931">
        <v>8</v>
      </c>
      <c r="G931">
        <v>221.16</v>
      </c>
      <c r="H931">
        <v>183.12</v>
      </c>
      <c r="I931" t="s">
        <v>10039</v>
      </c>
      <c r="J931">
        <f>F931*G931</f>
        <v>1769.28</v>
      </c>
      <c r="K931">
        <f>F931*H931</f>
        <v>1464.96</v>
      </c>
      <c r="L931">
        <f>J931-K931</f>
        <v>304.31999999999994</v>
      </c>
      <c r="M931" s="5">
        <f>L931/J931</f>
        <v>0.17200217037438956</v>
      </c>
      <c r="N931" t="str">
        <f>IF(ISNA(VLOOKUP(A931,'Returns Data'!A:A,1,0)),"No","Yes")</f>
        <v>No</v>
      </c>
      <c r="O931" t="s">
        <v>10085</v>
      </c>
      <c r="P931" t="str">
        <f>IFERROR(VLOOKUP(A931,'Ratings Data'!A:C,3,0),"No Rating")</f>
        <v>No Rating</v>
      </c>
      <c r="Q931" t="s">
        <v>10065</v>
      </c>
      <c r="R931" s="5">
        <f t="shared" si="14"/>
        <v>-0.80806248643957479</v>
      </c>
    </row>
    <row r="932" spans="1:18" x14ac:dyDescent="0.3">
      <c r="A932" t="s">
        <v>5100</v>
      </c>
      <c r="B932" s="2">
        <v>45540</v>
      </c>
      <c r="C932" t="s">
        <v>10016</v>
      </c>
      <c r="D932" t="s">
        <v>10032</v>
      </c>
      <c r="E932" t="s">
        <v>10036</v>
      </c>
      <c r="F932">
        <v>12</v>
      </c>
      <c r="G932">
        <v>434.02</v>
      </c>
      <c r="H932">
        <v>317.94</v>
      </c>
      <c r="I932" t="s">
        <v>10039</v>
      </c>
      <c r="J932">
        <f>F932*G932</f>
        <v>5208.24</v>
      </c>
      <c r="K932">
        <f>F932*H932</f>
        <v>3815.2799999999997</v>
      </c>
      <c r="L932">
        <f>J932-K932</f>
        <v>1392.96</v>
      </c>
      <c r="M932" s="5">
        <f>L932/J932</f>
        <v>0.26745311275978068</v>
      </c>
      <c r="N932" t="str">
        <f>IF(ISNA(VLOOKUP(A932,'Returns Data'!A:A,1,0)),"No","Yes")</f>
        <v>No</v>
      </c>
      <c r="O932" t="s">
        <v>10085</v>
      </c>
      <c r="P932" t="str">
        <f>IFERROR(VLOOKUP(A932,'Ratings Data'!A:C,3,0),"No Rating")</f>
        <v>No Rating</v>
      </c>
      <c r="Q932" t="s">
        <v>10065</v>
      </c>
      <c r="R932" s="5">
        <f t="shared" si="14"/>
        <v>1.9437059142702116</v>
      </c>
    </row>
    <row r="933" spans="1:18" x14ac:dyDescent="0.3">
      <c r="A933" t="s">
        <v>5139</v>
      </c>
      <c r="B933" s="2">
        <v>45540</v>
      </c>
      <c r="C933" t="s">
        <v>10024</v>
      </c>
      <c r="D933" t="s">
        <v>10029</v>
      </c>
      <c r="E933" t="s">
        <v>10038</v>
      </c>
      <c r="F933">
        <v>20</v>
      </c>
      <c r="G933">
        <v>11.13</v>
      </c>
      <c r="H933">
        <v>9.1999999999999993</v>
      </c>
      <c r="I933" t="s">
        <v>10039</v>
      </c>
      <c r="J933">
        <f>F933*G933</f>
        <v>222.60000000000002</v>
      </c>
      <c r="K933">
        <f>F933*H933</f>
        <v>184</v>
      </c>
      <c r="L933">
        <f>J933-K933</f>
        <v>38.600000000000023</v>
      </c>
      <c r="M933" s="5">
        <f>L933/J933</f>
        <v>0.17340521114106028</v>
      </c>
      <c r="N933" t="str">
        <f>IF(ISNA(VLOOKUP(A933,'Returns Data'!A:A,1,0)),"No","Yes")</f>
        <v>No</v>
      </c>
      <c r="O933" t="s">
        <v>10085</v>
      </c>
      <c r="P933" t="str">
        <f>IFERROR(VLOOKUP(A933,'Ratings Data'!A:C,3,0),"No Rating")</f>
        <v>No Rating</v>
      </c>
      <c r="Q933" t="s">
        <v>10065</v>
      </c>
      <c r="R933" s="5">
        <f t="shared" si="14"/>
        <v>-0.95726003409981097</v>
      </c>
    </row>
    <row r="934" spans="1:18" x14ac:dyDescent="0.3">
      <c r="A934" t="s">
        <v>5150</v>
      </c>
      <c r="B934" s="2">
        <v>45540</v>
      </c>
      <c r="C934" t="s">
        <v>10022</v>
      </c>
      <c r="D934" t="s">
        <v>10033</v>
      </c>
      <c r="E934" t="s">
        <v>10034</v>
      </c>
      <c r="F934">
        <v>11</v>
      </c>
      <c r="G934">
        <v>84.55</v>
      </c>
      <c r="H934">
        <v>53</v>
      </c>
      <c r="I934" t="s">
        <v>10039</v>
      </c>
      <c r="J934">
        <f>F934*G934</f>
        <v>930.05</v>
      </c>
      <c r="K934">
        <f>F934*H934</f>
        <v>583</v>
      </c>
      <c r="L934">
        <f>J934-K934</f>
        <v>347.04999999999995</v>
      </c>
      <c r="M934" s="5">
        <f>L934/J934</f>
        <v>0.37315198107628617</v>
      </c>
      <c r="N934" t="str">
        <f>IF(ISNA(VLOOKUP(A934,'Returns Data'!A:A,1,0)),"No","Yes")</f>
        <v>No</v>
      </c>
      <c r="O934" t="s">
        <v>10085</v>
      </c>
      <c r="P934" t="str">
        <f>IFERROR(VLOOKUP(A934,'Ratings Data'!A:C,3,0),"No Rating")</f>
        <v>No Rating</v>
      </c>
      <c r="Q934" t="s">
        <v>10065</v>
      </c>
      <c r="R934" s="5">
        <f t="shared" si="14"/>
        <v>3.1781221922731349</v>
      </c>
    </row>
    <row r="935" spans="1:18" x14ac:dyDescent="0.3">
      <c r="A935" t="s">
        <v>5297</v>
      </c>
      <c r="B935" s="2">
        <v>45540</v>
      </c>
      <c r="C935" t="s">
        <v>10018</v>
      </c>
      <c r="D935" t="s">
        <v>10033</v>
      </c>
      <c r="E935" t="s">
        <v>10037</v>
      </c>
      <c r="F935">
        <v>13</v>
      </c>
      <c r="G935">
        <v>447.83</v>
      </c>
      <c r="H935">
        <v>342.78</v>
      </c>
      <c r="I935" t="s">
        <v>10039</v>
      </c>
      <c r="J935">
        <f>F935*G935</f>
        <v>5821.79</v>
      </c>
      <c r="K935">
        <f>F935*H935</f>
        <v>4456.1399999999994</v>
      </c>
      <c r="L935">
        <f>J935-K935</f>
        <v>1365.6500000000005</v>
      </c>
      <c r="M935" s="5">
        <f>L935/J935</f>
        <v>0.23457562021302736</v>
      </c>
      <c r="N935" t="str">
        <f>IF(ISNA(VLOOKUP(A935,'Returns Data'!A:A,1,0)),"No","Yes")</f>
        <v>No</v>
      </c>
      <c r="O935" t="s">
        <v>10085</v>
      </c>
      <c r="P935" t="str">
        <f>IFERROR(VLOOKUP(A935,'Ratings Data'!A:C,3,0),"No Rating")</f>
        <v>No Rating</v>
      </c>
      <c r="Q935" t="s">
        <v>10065</v>
      </c>
      <c r="R935" s="5">
        <f t="shared" si="14"/>
        <v>5.2596527068437178</v>
      </c>
    </row>
    <row r="936" spans="1:18" x14ac:dyDescent="0.3">
      <c r="A936" t="s">
        <v>6095</v>
      </c>
      <c r="B936" s="2">
        <v>45540</v>
      </c>
      <c r="C936" t="s">
        <v>10010</v>
      </c>
      <c r="D936" t="s">
        <v>10029</v>
      </c>
      <c r="E936" t="s">
        <v>10038</v>
      </c>
      <c r="F936">
        <v>9</v>
      </c>
      <c r="G936">
        <v>368.09</v>
      </c>
      <c r="H936">
        <v>307.94</v>
      </c>
      <c r="I936" t="s">
        <v>10040</v>
      </c>
      <c r="J936">
        <f>F936*G936</f>
        <v>3312.81</v>
      </c>
      <c r="K936">
        <f>F936*H936</f>
        <v>2771.46</v>
      </c>
      <c r="L936">
        <f>J936-K936</f>
        <v>541.34999999999991</v>
      </c>
      <c r="M936" s="5">
        <f>L936/J936</f>
        <v>0.16341112227987717</v>
      </c>
      <c r="N936" t="str">
        <f>IF(ISNA(VLOOKUP(A936,'Returns Data'!A:A,1,0)),"No","Yes")</f>
        <v>No</v>
      </c>
      <c r="O936" t="s">
        <v>10085</v>
      </c>
      <c r="P936" t="str">
        <f>IFERROR(VLOOKUP(A936,'Ratings Data'!A:C,3,0),"No Rating")</f>
        <v>No Rating</v>
      </c>
      <c r="Q936" t="s">
        <v>10065</v>
      </c>
      <c r="R936" s="5">
        <f t="shared" si="14"/>
        <v>-0.43096367268486152</v>
      </c>
    </row>
    <row r="937" spans="1:18" x14ac:dyDescent="0.3">
      <c r="A937" t="s">
        <v>6327</v>
      </c>
      <c r="B937" s="2">
        <v>45540</v>
      </c>
      <c r="C937" t="s">
        <v>10023</v>
      </c>
      <c r="D937" t="s">
        <v>10033</v>
      </c>
      <c r="E937" t="s">
        <v>10037</v>
      </c>
      <c r="F937">
        <v>2</v>
      </c>
      <c r="G937">
        <v>324.61</v>
      </c>
      <c r="H937">
        <v>248.72</v>
      </c>
      <c r="I937" t="s">
        <v>10040</v>
      </c>
      <c r="J937">
        <f>F937*G937</f>
        <v>649.22</v>
      </c>
      <c r="K937">
        <f>F937*H937</f>
        <v>497.44</v>
      </c>
      <c r="L937">
        <f>J937-K937</f>
        <v>151.78000000000003</v>
      </c>
      <c r="M937" s="5">
        <f>L937/J937</f>
        <v>0.23378823819352457</v>
      </c>
      <c r="N937" t="str">
        <f>IF(ISNA(VLOOKUP(A937,'Returns Data'!A:A,1,0)),"No","Yes")</f>
        <v>No</v>
      </c>
      <c r="O937" t="s">
        <v>10085</v>
      </c>
      <c r="P937" t="str">
        <f>IFERROR(VLOOKUP(A937,'Ratings Data'!A:C,3,0),"No Rating")</f>
        <v>No Rating</v>
      </c>
      <c r="Q937" t="s">
        <v>10065</v>
      </c>
      <c r="R937" s="5">
        <f t="shared" si="14"/>
        <v>-0.80402739668136725</v>
      </c>
    </row>
    <row r="938" spans="1:18" x14ac:dyDescent="0.3">
      <c r="A938" t="s">
        <v>6535</v>
      </c>
      <c r="B938" s="2">
        <v>45540</v>
      </c>
      <c r="C938" t="s">
        <v>10027</v>
      </c>
      <c r="D938" t="s">
        <v>10032</v>
      </c>
      <c r="E938" t="s">
        <v>10034</v>
      </c>
      <c r="F938">
        <v>13</v>
      </c>
      <c r="G938">
        <v>93.23</v>
      </c>
      <c r="H938">
        <v>62.78</v>
      </c>
      <c r="I938" t="s">
        <v>10040</v>
      </c>
      <c r="J938">
        <f>F938*G938</f>
        <v>1211.99</v>
      </c>
      <c r="K938">
        <f>F938*H938</f>
        <v>816.14</v>
      </c>
      <c r="L938">
        <f>J938-K938</f>
        <v>395.85</v>
      </c>
      <c r="M938" s="5">
        <f>L938/J938</f>
        <v>0.3266116057063177</v>
      </c>
      <c r="N938" t="str">
        <f>IF(ISNA(VLOOKUP(A938,'Returns Data'!A:A,1,0)),"No","Yes")</f>
        <v>No</v>
      </c>
      <c r="O938" t="s">
        <v>10085</v>
      </c>
      <c r="P938" t="str">
        <f>IFERROR(VLOOKUP(A938,'Ratings Data'!A:C,3,0),"No Rating")</f>
        <v>No Rating</v>
      </c>
      <c r="Q938" t="s">
        <v>10065</v>
      </c>
      <c r="R938" s="5">
        <f t="shared" si="14"/>
        <v>0.86684020824989982</v>
      </c>
    </row>
    <row r="939" spans="1:18" x14ac:dyDescent="0.3">
      <c r="A939" t="s">
        <v>6629</v>
      </c>
      <c r="B939" s="2">
        <v>45540</v>
      </c>
      <c r="C939" t="s">
        <v>10009</v>
      </c>
      <c r="D939" t="s">
        <v>10029</v>
      </c>
      <c r="E939" t="s">
        <v>10035</v>
      </c>
      <c r="F939">
        <v>12</v>
      </c>
      <c r="G939">
        <v>253.01</v>
      </c>
      <c r="H939">
        <v>203.52</v>
      </c>
      <c r="I939" t="s">
        <v>10039</v>
      </c>
      <c r="J939">
        <f>F939*G939</f>
        <v>3036.12</v>
      </c>
      <c r="K939">
        <f>F939*H939</f>
        <v>2442.2400000000002</v>
      </c>
      <c r="L939">
        <f>J939-K939</f>
        <v>593.87999999999965</v>
      </c>
      <c r="M939" s="5">
        <f>L939/J939</f>
        <v>0.19560491680170733</v>
      </c>
      <c r="N939" t="str">
        <f>IF(ISNA(VLOOKUP(A939,'Returns Data'!A:A,1,0)),"No","Yes")</f>
        <v>No</v>
      </c>
      <c r="O939" t="s">
        <v>10085</v>
      </c>
      <c r="P939" t="str">
        <f>IFERROR(VLOOKUP(A939,'Ratings Data'!A:C,3,0),"No Rating")</f>
        <v>No Rating</v>
      </c>
      <c r="Q939" t="s">
        <v>10065</v>
      </c>
      <c r="R939" s="5">
        <f t="shared" si="14"/>
        <v>1.5050701738463188</v>
      </c>
    </row>
    <row r="940" spans="1:18" x14ac:dyDescent="0.3">
      <c r="A940" t="s">
        <v>6692</v>
      </c>
      <c r="B940" s="2">
        <v>45540</v>
      </c>
      <c r="C940" t="s">
        <v>10023</v>
      </c>
      <c r="D940" t="s">
        <v>10033</v>
      </c>
      <c r="E940" t="s">
        <v>10038</v>
      </c>
      <c r="F940">
        <v>13</v>
      </c>
      <c r="G940">
        <v>291.23</v>
      </c>
      <c r="H940">
        <v>188.98</v>
      </c>
      <c r="I940" t="s">
        <v>10040</v>
      </c>
      <c r="J940">
        <f>F940*G940</f>
        <v>3785.9900000000002</v>
      </c>
      <c r="K940">
        <f>F940*H940</f>
        <v>2456.7399999999998</v>
      </c>
      <c r="L940">
        <f>J940-K940</f>
        <v>1329.2500000000005</v>
      </c>
      <c r="M940" s="5">
        <f>L940/J940</f>
        <v>0.35109707104350524</v>
      </c>
      <c r="N940" t="str">
        <f>IF(ISNA(VLOOKUP(A940,'Returns Data'!A:A,1,0)),"No","Yes")</f>
        <v>No</v>
      </c>
      <c r="O940" t="s">
        <v>10085</v>
      </c>
      <c r="P940" t="str">
        <f>IFERROR(VLOOKUP(A940,'Ratings Data'!A:C,3,0),"No Rating")</f>
        <v>No Rating</v>
      </c>
      <c r="Q940" t="s">
        <v>10065</v>
      </c>
      <c r="R940" s="5">
        <f t="shared" si="14"/>
        <v>0.24698299144961344</v>
      </c>
    </row>
    <row r="941" spans="1:18" x14ac:dyDescent="0.3">
      <c r="A941" t="s">
        <v>7065</v>
      </c>
      <c r="B941" s="2">
        <v>45540</v>
      </c>
      <c r="C941" t="s">
        <v>10021</v>
      </c>
      <c r="D941" t="s">
        <v>10031</v>
      </c>
      <c r="E941" t="s">
        <v>10035</v>
      </c>
      <c r="F941">
        <v>10</v>
      </c>
      <c r="G941">
        <v>242.23</v>
      </c>
      <c r="H941">
        <v>162.97999999999999</v>
      </c>
      <c r="I941" t="s">
        <v>10039</v>
      </c>
      <c r="J941">
        <f>F941*G941</f>
        <v>2422.2999999999997</v>
      </c>
      <c r="K941">
        <f>F941*H941</f>
        <v>1629.8</v>
      </c>
      <c r="L941">
        <f>J941-K941</f>
        <v>792.49999999999977</v>
      </c>
      <c r="M941" s="5">
        <f>L941/J941</f>
        <v>0.32716839367543238</v>
      </c>
      <c r="N941" t="str">
        <f>IF(ISNA(VLOOKUP(A941,'Returns Data'!A:A,1,0)),"No","Yes")</f>
        <v>No</v>
      </c>
      <c r="O941" t="s">
        <v>10085</v>
      </c>
      <c r="P941" t="str">
        <f>IFERROR(VLOOKUP(A941,'Ratings Data'!A:C,3,0),"No Rating")</f>
        <v>No Rating</v>
      </c>
      <c r="Q941" t="s">
        <v>10065</v>
      </c>
      <c r="R941" s="5">
        <f t="shared" si="14"/>
        <v>-0.36019376701998695</v>
      </c>
    </row>
    <row r="942" spans="1:18" x14ac:dyDescent="0.3">
      <c r="A942" t="s">
        <v>7162</v>
      </c>
      <c r="B942" s="2">
        <v>45540</v>
      </c>
      <c r="C942" t="s">
        <v>10009</v>
      </c>
      <c r="D942" t="s">
        <v>10029</v>
      </c>
      <c r="E942" t="s">
        <v>10035</v>
      </c>
      <c r="F942">
        <v>18</v>
      </c>
      <c r="G942">
        <v>312.42</v>
      </c>
      <c r="H942">
        <v>240.46</v>
      </c>
      <c r="I942" t="s">
        <v>10039</v>
      </c>
      <c r="J942">
        <f>F942*G942</f>
        <v>5623.56</v>
      </c>
      <c r="K942">
        <f>F942*H942</f>
        <v>4328.28</v>
      </c>
      <c r="L942">
        <f>J942-K942</f>
        <v>1295.2800000000007</v>
      </c>
      <c r="M942" s="5">
        <f>L942/J942</f>
        <v>0.23033096472697021</v>
      </c>
      <c r="N942" t="str">
        <f>IF(ISNA(VLOOKUP(A942,'Returns Data'!A:A,1,0)),"No","Yes")</f>
        <v>No</v>
      </c>
      <c r="O942" t="s">
        <v>10085</v>
      </c>
      <c r="P942" t="str">
        <f>IFERROR(VLOOKUP(A942,'Ratings Data'!A:C,3,0),"No Rating")</f>
        <v>No Rating</v>
      </c>
      <c r="Q942" t="s">
        <v>10065</v>
      </c>
      <c r="R942" s="5">
        <f t="shared" si="14"/>
        <v>1.3215786649052557</v>
      </c>
    </row>
    <row r="943" spans="1:18" x14ac:dyDescent="0.3">
      <c r="A943" t="s">
        <v>7447</v>
      </c>
      <c r="B943" s="2">
        <v>45540</v>
      </c>
      <c r="C943" t="s">
        <v>10012</v>
      </c>
      <c r="D943" t="s">
        <v>10030</v>
      </c>
      <c r="E943" t="s">
        <v>10035</v>
      </c>
      <c r="F943">
        <v>20</v>
      </c>
      <c r="G943">
        <v>45.94</v>
      </c>
      <c r="H943">
        <v>30.05</v>
      </c>
      <c r="I943" t="s">
        <v>10040</v>
      </c>
      <c r="J943">
        <f>F943*G943</f>
        <v>918.8</v>
      </c>
      <c r="K943">
        <f>F943*H943</f>
        <v>601</v>
      </c>
      <c r="L943">
        <f>J943-K943</f>
        <v>317.79999999999995</v>
      </c>
      <c r="M943" s="5">
        <f>L943/J943</f>
        <v>0.34588593818023505</v>
      </c>
      <c r="N943" t="str">
        <f>IF(ISNA(VLOOKUP(A943,'Returns Data'!A:A,1,0)),"No","Yes")</f>
        <v>No</v>
      </c>
      <c r="O943" t="s">
        <v>10085</v>
      </c>
      <c r="P943" t="str">
        <f>IFERROR(VLOOKUP(A943,'Ratings Data'!A:C,3,0),"No Rating")</f>
        <v>No Rating</v>
      </c>
      <c r="Q943" t="s">
        <v>10065</v>
      </c>
      <c r="R943" s="5">
        <f t="shared" si="14"/>
        <v>-0.83661595146135181</v>
      </c>
    </row>
    <row r="944" spans="1:18" x14ac:dyDescent="0.3">
      <c r="A944" t="s">
        <v>7492</v>
      </c>
      <c r="B944" s="2">
        <v>45540</v>
      </c>
      <c r="C944" t="s">
        <v>10025</v>
      </c>
      <c r="D944" t="s">
        <v>10033</v>
      </c>
      <c r="E944" t="s">
        <v>10038</v>
      </c>
      <c r="F944">
        <v>6</v>
      </c>
      <c r="G944">
        <v>178.58</v>
      </c>
      <c r="H944">
        <v>153.44</v>
      </c>
      <c r="I944" t="s">
        <v>10040</v>
      </c>
      <c r="J944">
        <f>F944*G944</f>
        <v>1071.48</v>
      </c>
      <c r="K944">
        <f>F944*H944</f>
        <v>920.64</v>
      </c>
      <c r="L944">
        <f>J944-K944</f>
        <v>150.84000000000003</v>
      </c>
      <c r="M944" s="5">
        <f>L944/J944</f>
        <v>0.14077724269235078</v>
      </c>
      <c r="N944" t="str">
        <f>IF(ISNA(VLOOKUP(A944,'Returns Data'!A:A,1,0)),"No","Yes")</f>
        <v>No</v>
      </c>
      <c r="O944" t="s">
        <v>10085</v>
      </c>
      <c r="P944" t="str">
        <f>IFERROR(VLOOKUP(A944,'Ratings Data'!A:C,3,0),"No Rating")</f>
        <v>No Rating</v>
      </c>
      <c r="Q944" t="s">
        <v>10065</v>
      </c>
      <c r="R944" s="5">
        <f t="shared" si="14"/>
        <v>0.16617326948193303</v>
      </c>
    </row>
    <row r="945" spans="1:18" x14ac:dyDescent="0.3">
      <c r="A945" t="s">
        <v>7684</v>
      </c>
      <c r="B945" s="2">
        <v>45540</v>
      </c>
      <c r="C945" t="s">
        <v>10009</v>
      </c>
      <c r="D945" t="s">
        <v>10029</v>
      </c>
      <c r="E945" t="s">
        <v>10036</v>
      </c>
      <c r="F945">
        <v>11</v>
      </c>
      <c r="G945">
        <v>110.68</v>
      </c>
      <c r="H945">
        <v>99.11</v>
      </c>
      <c r="I945" t="s">
        <v>10040</v>
      </c>
      <c r="J945">
        <f>F945*G945</f>
        <v>1217.48</v>
      </c>
      <c r="K945">
        <f>F945*H945</f>
        <v>1090.21</v>
      </c>
      <c r="L945">
        <f>J945-K945</f>
        <v>127.26999999999998</v>
      </c>
      <c r="M945" s="5">
        <f>L945/J945</f>
        <v>0.10453559812070833</v>
      </c>
      <c r="N945" t="str">
        <f>IF(ISNA(VLOOKUP(A945,'Returns Data'!A:A,1,0)),"No","Yes")</f>
        <v>Yes</v>
      </c>
      <c r="O945" t="str">
        <f>IFERROR(VLOOKUP(A945,'Returns Data'!A:E,5,0),"No Returns")</f>
        <v>Late Delivery</v>
      </c>
      <c r="P945" t="str">
        <f>IFERROR(VLOOKUP(A945,'Ratings Data'!A:C,3,0),"No Rating")</f>
        <v>No Rating</v>
      </c>
      <c r="Q945" t="s">
        <v>10065</v>
      </c>
      <c r="R945" s="5">
        <f t="shared" si="14"/>
        <v>0.13626012618061001</v>
      </c>
    </row>
    <row r="946" spans="1:18" x14ac:dyDescent="0.3">
      <c r="A946" t="s">
        <v>8450</v>
      </c>
      <c r="B946" s="2">
        <v>45540</v>
      </c>
      <c r="C946" t="s">
        <v>10015</v>
      </c>
      <c r="D946" t="s">
        <v>10031</v>
      </c>
      <c r="E946" t="s">
        <v>10034</v>
      </c>
      <c r="F946">
        <v>4</v>
      </c>
      <c r="G946">
        <v>299.14</v>
      </c>
      <c r="H946">
        <v>247.43</v>
      </c>
      <c r="I946" t="s">
        <v>10040</v>
      </c>
      <c r="J946">
        <f>F946*G946</f>
        <v>1196.56</v>
      </c>
      <c r="K946">
        <f>F946*H946</f>
        <v>989.72</v>
      </c>
      <c r="L946">
        <f>J946-K946</f>
        <v>206.83999999999992</v>
      </c>
      <c r="M946" s="5">
        <f>L946/J946</f>
        <v>0.17286220498763116</v>
      </c>
      <c r="N946" t="str">
        <f>IF(ISNA(VLOOKUP(A946,'Returns Data'!A:A,1,0)),"No","Yes")</f>
        <v>No</v>
      </c>
      <c r="O946" t="s">
        <v>10085</v>
      </c>
      <c r="P946" t="str">
        <f>IFERROR(VLOOKUP(A946,'Ratings Data'!A:C,3,0),"No Rating")</f>
        <v>No Rating</v>
      </c>
      <c r="Q946" t="s">
        <v>10065</v>
      </c>
      <c r="R946" s="5">
        <f t="shared" si="14"/>
        <v>-1.718303380753694E-2</v>
      </c>
    </row>
    <row r="947" spans="1:18" x14ac:dyDescent="0.3">
      <c r="A947" t="s">
        <v>8952</v>
      </c>
      <c r="B947" s="2">
        <v>45540</v>
      </c>
      <c r="C947" t="s">
        <v>10023</v>
      </c>
      <c r="D947" t="s">
        <v>10033</v>
      </c>
      <c r="E947" t="s">
        <v>10037</v>
      </c>
      <c r="F947">
        <v>8</v>
      </c>
      <c r="G947">
        <v>88.08</v>
      </c>
      <c r="H947">
        <v>60.46</v>
      </c>
      <c r="I947" t="s">
        <v>10040</v>
      </c>
      <c r="J947">
        <f>F947*G947</f>
        <v>704.64</v>
      </c>
      <c r="K947">
        <f>F947*H947</f>
        <v>483.68</v>
      </c>
      <c r="L947">
        <f>J947-K947</f>
        <v>220.95999999999998</v>
      </c>
      <c r="M947" s="5">
        <f>L947/J947</f>
        <v>0.31357856494096276</v>
      </c>
      <c r="N947" t="str">
        <f>IF(ISNA(VLOOKUP(A947,'Returns Data'!A:A,1,0)),"No","Yes")</f>
        <v>No</v>
      </c>
      <c r="O947" t="s">
        <v>10085</v>
      </c>
      <c r="P947" t="str">
        <f>IFERROR(VLOOKUP(A947,'Ratings Data'!A:C,3,0),"No Rating")</f>
        <v>No Rating</v>
      </c>
      <c r="Q947" t="s">
        <v>10065</v>
      </c>
      <c r="R947" s="5">
        <f t="shared" si="14"/>
        <v>-0.41111185398141337</v>
      </c>
    </row>
    <row r="948" spans="1:18" x14ac:dyDescent="0.3">
      <c r="A948" t="s">
        <v>9290</v>
      </c>
      <c r="B948" s="2">
        <v>45540</v>
      </c>
      <c r="C948" t="s">
        <v>10015</v>
      </c>
      <c r="D948" t="s">
        <v>10031</v>
      </c>
      <c r="E948" t="s">
        <v>10034</v>
      </c>
      <c r="F948">
        <v>12</v>
      </c>
      <c r="G948">
        <v>209.03</v>
      </c>
      <c r="H948">
        <v>133.84</v>
      </c>
      <c r="I948" t="s">
        <v>10040</v>
      </c>
      <c r="J948">
        <f>F948*G948</f>
        <v>2508.36</v>
      </c>
      <c r="K948">
        <f>F948*H948</f>
        <v>1606.08</v>
      </c>
      <c r="L948">
        <f>J948-K948</f>
        <v>902.2800000000002</v>
      </c>
      <c r="M948" s="5">
        <f>L948/J948</f>
        <v>0.35970913266038373</v>
      </c>
      <c r="N948" t="str">
        <f>IF(ISNA(VLOOKUP(A948,'Returns Data'!A:A,1,0)),"No","Yes")</f>
        <v>Yes</v>
      </c>
      <c r="O948" t="str">
        <f>IFERROR(VLOOKUP(A948,'Returns Data'!A:E,5,0),"No Returns")</f>
        <v>Damaged</v>
      </c>
      <c r="P948" t="str">
        <f>IFERROR(VLOOKUP(A948,'Ratings Data'!A:C,3,0),"No Rating")</f>
        <v>No Rating</v>
      </c>
      <c r="Q948" t="s">
        <v>10065</v>
      </c>
      <c r="R948" s="5">
        <f t="shared" si="14"/>
        <v>2.5597752043596733</v>
      </c>
    </row>
    <row r="949" spans="1:18" x14ac:dyDescent="0.3">
      <c r="A949" t="s">
        <v>556</v>
      </c>
      <c r="B949" s="2">
        <v>45541</v>
      </c>
      <c r="C949" t="s">
        <v>10010</v>
      </c>
      <c r="D949" t="s">
        <v>10029</v>
      </c>
      <c r="E949" t="s">
        <v>10038</v>
      </c>
      <c r="F949">
        <v>2</v>
      </c>
      <c r="G949">
        <v>439.3</v>
      </c>
      <c r="H949">
        <v>378.44</v>
      </c>
      <c r="I949" t="s">
        <v>10040</v>
      </c>
      <c r="J949">
        <f>F949*G949</f>
        <v>878.6</v>
      </c>
      <c r="K949">
        <f>F949*H949</f>
        <v>756.88</v>
      </c>
      <c r="L949">
        <f>J949-K949</f>
        <v>121.72000000000003</v>
      </c>
      <c r="M949" s="5">
        <f>L949/J949</f>
        <v>0.13853858411108586</v>
      </c>
      <c r="N949" t="str">
        <f>IF(ISNA(VLOOKUP(A949,'Returns Data'!A:A,1,0)),"No","Yes")</f>
        <v>No</v>
      </c>
      <c r="O949" t="s">
        <v>10085</v>
      </c>
      <c r="P949" t="str">
        <f>IFERROR(VLOOKUP(A949,'Ratings Data'!A:C,3,0),"No Rating")</f>
        <v>No Rating</v>
      </c>
      <c r="Q949" t="s">
        <v>10065</v>
      </c>
      <c r="R949" s="5">
        <f t="shared" si="14"/>
        <v>-0.64973129853769007</v>
      </c>
    </row>
    <row r="950" spans="1:18" x14ac:dyDescent="0.3">
      <c r="A950" t="s">
        <v>757</v>
      </c>
      <c r="B950" s="2">
        <v>45541</v>
      </c>
      <c r="C950" t="s">
        <v>10023</v>
      </c>
      <c r="D950" t="s">
        <v>10033</v>
      </c>
      <c r="E950" t="s">
        <v>10037</v>
      </c>
      <c r="F950">
        <v>20</v>
      </c>
      <c r="G950">
        <v>464.5</v>
      </c>
      <c r="H950">
        <v>325.31</v>
      </c>
      <c r="I950" t="s">
        <v>10039</v>
      </c>
      <c r="J950">
        <f>F950*G950</f>
        <v>9290</v>
      </c>
      <c r="K950">
        <f>F950*H950</f>
        <v>6506.2</v>
      </c>
      <c r="L950">
        <f>J950-K950</f>
        <v>2783.8</v>
      </c>
      <c r="M950" s="5">
        <f>L950/J950</f>
        <v>0.29965554359526375</v>
      </c>
      <c r="N950" t="str">
        <f>IF(ISNA(VLOOKUP(A950,'Returns Data'!A:A,1,0)),"No","Yes")</f>
        <v>No</v>
      </c>
      <c r="O950" t="s">
        <v>10085</v>
      </c>
      <c r="P950" t="str">
        <f>IFERROR(VLOOKUP(A950,'Ratings Data'!A:C,3,0),"No Rating")</f>
        <v>No Rating</v>
      </c>
      <c r="Q950" t="s">
        <v>10065</v>
      </c>
      <c r="R950" s="5">
        <f t="shared" si="14"/>
        <v>9.5736398816298642</v>
      </c>
    </row>
    <row r="951" spans="1:18" x14ac:dyDescent="0.3">
      <c r="A951" t="s">
        <v>1402</v>
      </c>
      <c r="B951" s="2">
        <v>45541</v>
      </c>
      <c r="C951" t="s">
        <v>10014</v>
      </c>
      <c r="D951" t="s">
        <v>10030</v>
      </c>
      <c r="E951" t="s">
        <v>10034</v>
      </c>
      <c r="F951">
        <v>12</v>
      </c>
      <c r="G951">
        <v>209.25</v>
      </c>
      <c r="H951">
        <v>158.55000000000001</v>
      </c>
      <c r="I951" t="s">
        <v>10040</v>
      </c>
      <c r="J951">
        <f>F951*G951</f>
        <v>2511</v>
      </c>
      <c r="K951">
        <f>F951*H951</f>
        <v>1902.6000000000001</v>
      </c>
      <c r="L951">
        <f>J951-K951</f>
        <v>608.39999999999986</v>
      </c>
      <c r="M951" s="5">
        <f>L951/J951</f>
        <v>0.24229390681003579</v>
      </c>
      <c r="N951" t="str">
        <f>IF(ISNA(VLOOKUP(A951,'Returns Data'!A:A,1,0)),"No","Yes")</f>
        <v>No</v>
      </c>
      <c r="O951" t="s">
        <v>10085</v>
      </c>
      <c r="P951" t="str">
        <f>IFERROR(VLOOKUP(A951,'Ratings Data'!A:C,3,0),"No Rating")</f>
        <v>No Rating</v>
      </c>
      <c r="Q951" t="s">
        <v>10065</v>
      </c>
      <c r="R951" s="5">
        <f t="shared" si="14"/>
        <v>-0.7297093649085038</v>
      </c>
    </row>
    <row r="952" spans="1:18" x14ac:dyDescent="0.3">
      <c r="A952" t="s">
        <v>1432</v>
      </c>
      <c r="B952" s="2">
        <v>45541</v>
      </c>
      <c r="C952" t="s">
        <v>10021</v>
      </c>
      <c r="D952" t="s">
        <v>10031</v>
      </c>
      <c r="E952" t="s">
        <v>10036</v>
      </c>
      <c r="F952">
        <v>4</v>
      </c>
      <c r="G952">
        <v>208.11</v>
      </c>
      <c r="H952">
        <v>128.41</v>
      </c>
      <c r="I952" t="s">
        <v>10039</v>
      </c>
      <c r="J952">
        <f>F952*G952</f>
        <v>832.44</v>
      </c>
      <c r="K952">
        <f>F952*H952</f>
        <v>513.64</v>
      </c>
      <c r="L952">
        <f>J952-K952</f>
        <v>318.80000000000007</v>
      </c>
      <c r="M952" s="5">
        <f>L952/J952</f>
        <v>0.38297054442362216</v>
      </c>
      <c r="N952" t="str">
        <f>IF(ISNA(VLOOKUP(A952,'Returns Data'!A:A,1,0)),"No","Yes")</f>
        <v>No</v>
      </c>
      <c r="O952" t="s">
        <v>10085</v>
      </c>
      <c r="P952">
        <f>IFERROR(VLOOKUP(A952,'Ratings Data'!A:C,3,0),"No Rating")</f>
        <v>5</v>
      </c>
      <c r="Q952" t="s">
        <v>10065</v>
      </c>
      <c r="R952" s="5">
        <f t="shared" si="14"/>
        <v>-0.66848267622461166</v>
      </c>
    </row>
    <row r="953" spans="1:18" x14ac:dyDescent="0.3">
      <c r="A953" t="s">
        <v>2099</v>
      </c>
      <c r="B953" s="2">
        <v>45541</v>
      </c>
      <c r="C953" t="s">
        <v>10017</v>
      </c>
      <c r="D953" t="s">
        <v>10032</v>
      </c>
      <c r="E953" t="s">
        <v>10034</v>
      </c>
      <c r="F953">
        <v>20</v>
      </c>
      <c r="G953">
        <v>127.69</v>
      </c>
      <c r="H953">
        <v>114.71</v>
      </c>
      <c r="I953" t="s">
        <v>10039</v>
      </c>
      <c r="J953">
        <f>F953*G953</f>
        <v>2553.8000000000002</v>
      </c>
      <c r="K953">
        <f>F953*H953</f>
        <v>2294.1999999999998</v>
      </c>
      <c r="L953">
        <f>J953-K953</f>
        <v>259.60000000000036</v>
      </c>
      <c r="M953" s="5">
        <f>L953/J953</f>
        <v>0.10165243950191885</v>
      </c>
      <c r="N953" t="str">
        <f>IF(ISNA(VLOOKUP(A953,'Returns Data'!A:A,1,0)),"No","Yes")</f>
        <v>No</v>
      </c>
      <c r="O953" t="s">
        <v>10085</v>
      </c>
      <c r="P953" t="str">
        <f>IFERROR(VLOOKUP(A953,'Ratings Data'!A:C,3,0),"No Rating")</f>
        <v>No Rating</v>
      </c>
      <c r="Q953" t="s">
        <v>10065</v>
      </c>
      <c r="R953" s="5">
        <f t="shared" si="14"/>
        <v>2.0678487338426792</v>
      </c>
    </row>
    <row r="954" spans="1:18" x14ac:dyDescent="0.3">
      <c r="A954" t="s">
        <v>2159</v>
      </c>
      <c r="B954" s="2">
        <v>45541</v>
      </c>
      <c r="C954" t="s">
        <v>10018</v>
      </c>
      <c r="D954" t="s">
        <v>10033</v>
      </c>
      <c r="E954" t="s">
        <v>10035</v>
      </c>
      <c r="F954">
        <v>19</v>
      </c>
      <c r="G954">
        <v>108.28</v>
      </c>
      <c r="H954">
        <v>81.69</v>
      </c>
      <c r="I954" t="s">
        <v>10039</v>
      </c>
      <c r="J954">
        <f>F954*G954</f>
        <v>2057.3200000000002</v>
      </c>
      <c r="K954">
        <f>F954*H954</f>
        <v>1552.11</v>
      </c>
      <c r="L954">
        <f>J954-K954</f>
        <v>505.21000000000026</v>
      </c>
      <c r="M954" s="5">
        <f>L954/J954</f>
        <v>0.24556704839305515</v>
      </c>
      <c r="N954" t="str">
        <f>IF(ISNA(VLOOKUP(A954,'Returns Data'!A:A,1,0)),"No","Yes")</f>
        <v>No</v>
      </c>
      <c r="O954" t="s">
        <v>10085</v>
      </c>
      <c r="P954" t="str">
        <f>IFERROR(VLOOKUP(A954,'Ratings Data'!A:C,3,0),"No Rating")</f>
        <v>No Rating</v>
      </c>
      <c r="Q954" t="s">
        <v>10065</v>
      </c>
      <c r="R954" s="5">
        <f t="shared" si="14"/>
        <v>-0.19440833268071109</v>
      </c>
    </row>
    <row r="955" spans="1:18" x14ac:dyDescent="0.3">
      <c r="A955" t="s">
        <v>2186</v>
      </c>
      <c r="B955" s="2">
        <v>45541</v>
      </c>
      <c r="C955" t="s">
        <v>10023</v>
      </c>
      <c r="D955" t="s">
        <v>10033</v>
      </c>
      <c r="E955" t="s">
        <v>10034</v>
      </c>
      <c r="F955">
        <v>19</v>
      </c>
      <c r="G955">
        <v>64.040000000000006</v>
      </c>
      <c r="H955">
        <v>51.19</v>
      </c>
      <c r="I955" t="s">
        <v>10040</v>
      </c>
      <c r="J955">
        <f>F955*G955</f>
        <v>1216.7600000000002</v>
      </c>
      <c r="K955">
        <f>F955*H955</f>
        <v>972.6099999999999</v>
      </c>
      <c r="L955">
        <f>J955-K955</f>
        <v>244.15000000000032</v>
      </c>
      <c r="M955" s="5">
        <f>L955/J955</f>
        <v>0.20065584009993775</v>
      </c>
      <c r="N955" t="str">
        <f>IF(ISNA(VLOOKUP(A955,'Returns Data'!A:A,1,0)),"No","Yes")</f>
        <v>Yes</v>
      </c>
      <c r="O955" t="str">
        <f>IFERROR(VLOOKUP(A955,'Returns Data'!A:E,5,0),"No Returns")</f>
        <v>Wrong Product</v>
      </c>
      <c r="P955" t="str">
        <f>IFERROR(VLOOKUP(A955,'Ratings Data'!A:C,3,0),"No Rating")</f>
        <v>No Rating</v>
      </c>
      <c r="Q955" t="s">
        <v>10065</v>
      </c>
      <c r="R955" s="5">
        <f t="shared" si="14"/>
        <v>-0.4085703731067602</v>
      </c>
    </row>
    <row r="956" spans="1:18" x14ac:dyDescent="0.3">
      <c r="A956" t="s">
        <v>2380</v>
      </c>
      <c r="B956" s="2">
        <v>45541</v>
      </c>
      <c r="C956" t="s">
        <v>10018</v>
      </c>
      <c r="D956" t="s">
        <v>10033</v>
      </c>
      <c r="E956" t="s">
        <v>10036</v>
      </c>
      <c r="F956">
        <v>7</v>
      </c>
      <c r="G956">
        <v>126.12</v>
      </c>
      <c r="H956">
        <v>90.81</v>
      </c>
      <c r="I956" t="s">
        <v>10040</v>
      </c>
      <c r="J956">
        <f>F956*G956</f>
        <v>882.84</v>
      </c>
      <c r="K956">
        <f>F956*H956</f>
        <v>635.67000000000007</v>
      </c>
      <c r="L956">
        <f>J956-K956</f>
        <v>247.16999999999996</v>
      </c>
      <c r="M956" s="5">
        <f>L956/J956</f>
        <v>0.2799714557564224</v>
      </c>
      <c r="N956" t="str">
        <f>IF(ISNA(VLOOKUP(A956,'Returns Data'!A:A,1,0)),"No","Yes")</f>
        <v>No</v>
      </c>
      <c r="O956" t="s">
        <v>10085</v>
      </c>
      <c r="P956" t="str">
        <f>IFERROR(VLOOKUP(A956,'Ratings Data'!A:C,3,0),"No Rating")</f>
        <v>No Rating</v>
      </c>
      <c r="Q956" t="s">
        <v>10065</v>
      </c>
      <c r="R956" s="5">
        <f t="shared" si="14"/>
        <v>-0.27443374206910165</v>
      </c>
    </row>
    <row r="957" spans="1:18" x14ac:dyDescent="0.3">
      <c r="A957" t="s">
        <v>2542</v>
      </c>
      <c r="B957" s="2">
        <v>45541</v>
      </c>
      <c r="C957" t="s">
        <v>10026</v>
      </c>
      <c r="D957" t="s">
        <v>10031</v>
      </c>
      <c r="E957" t="s">
        <v>10034</v>
      </c>
      <c r="F957">
        <v>12</v>
      </c>
      <c r="G957">
        <v>324.22000000000003</v>
      </c>
      <c r="H957">
        <v>251.93</v>
      </c>
      <c r="I957" t="s">
        <v>10040</v>
      </c>
      <c r="J957">
        <f>F957*G957</f>
        <v>3890.6400000000003</v>
      </c>
      <c r="K957">
        <f>F957*H957</f>
        <v>3023.16</v>
      </c>
      <c r="L957">
        <f>J957-K957</f>
        <v>867.48000000000047</v>
      </c>
      <c r="M957" s="5">
        <f>L957/J957</f>
        <v>0.22296588736043438</v>
      </c>
      <c r="N957" t="str">
        <f>IF(ISNA(VLOOKUP(A957,'Returns Data'!A:A,1,0)),"No","Yes")</f>
        <v>No</v>
      </c>
      <c r="O957" t="s">
        <v>10085</v>
      </c>
      <c r="P957" t="str">
        <f>IFERROR(VLOOKUP(A957,'Ratings Data'!A:C,3,0),"No Rating")</f>
        <v>No Rating</v>
      </c>
      <c r="Q957" t="s">
        <v>10065</v>
      </c>
      <c r="R957" s="5">
        <f t="shared" si="14"/>
        <v>3.4069593584341442</v>
      </c>
    </row>
    <row r="958" spans="1:18" x14ac:dyDescent="0.3">
      <c r="A958" t="s">
        <v>2852</v>
      </c>
      <c r="B958" s="2">
        <v>45541</v>
      </c>
      <c r="C958" t="s">
        <v>10013</v>
      </c>
      <c r="D958" t="s">
        <v>10030</v>
      </c>
      <c r="E958" t="s">
        <v>10038</v>
      </c>
      <c r="F958">
        <v>8</v>
      </c>
      <c r="G958">
        <v>127.63</v>
      </c>
      <c r="H958">
        <v>106.73</v>
      </c>
      <c r="I958" t="s">
        <v>10040</v>
      </c>
      <c r="J958">
        <f>F958*G958</f>
        <v>1021.04</v>
      </c>
      <c r="K958">
        <f>F958*H958</f>
        <v>853.84</v>
      </c>
      <c r="L958">
        <f>J958-K958</f>
        <v>167.19999999999993</v>
      </c>
      <c r="M958" s="5">
        <f>L958/J958</f>
        <v>0.16375460314972962</v>
      </c>
      <c r="N958" t="str">
        <f>IF(ISNA(VLOOKUP(A958,'Returns Data'!A:A,1,0)),"No","Yes")</f>
        <v>No</v>
      </c>
      <c r="O958" t="s">
        <v>10085</v>
      </c>
      <c r="P958" t="str">
        <f>IFERROR(VLOOKUP(A958,'Ratings Data'!A:C,3,0),"No Rating")</f>
        <v>No Rating</v>
      </c>
      <c r="Q958" t="s">
        <v>10065</v>
      </c>
      <c r="R958" s="5">
        <f t="shared" si="14"/>
        <v>-0.73756502786174005</v>
      </c>
    </row>
    <row r="959" spans="1:18" x14ac:dyDescent="0.3">
      <c r="A959" t="s">
        <v>3028</v>
      </c>
      <c r="B959" s="2">
        <v>45541</v>
      </c>
      <c r="C959" t="s">
        <v>10024</v>
      </c>
      <c r="D959" t="s">
        <v>10029</v>
      </c>
      <c r="E959" t="s">
        <v>10034</v>
      </c>
      <c r="F959">
        <v>17</v>
      </c>
      <c r="G959">
        <v>44.58</v>
      </c>
      <c r="H959">
        <v>28.49</v>
      </c>
      <c r="I959" t="s">
        <v>10039</v>
      </c>
      <c r="J959">
        <f>F959*G959</f>
        <v>757.86</v>
      </c>
      <c r="K959">
        <f>F959*H959</f>
        <v>484.33</v>
      </c>
      <c r="L959">
        <f>J959-K959</f>
        <v>273.53000000000003</v>
      </c>
      <c r="M959" s="5">
        <f>L959/J959</f>
        <v>0.36092418124719611</v>
      </c>
      <c r="N959" t="str">
        <f>IF(ISNA(VLOOKUP(A959,'Returns Data'!A:A,1,0)),"No","Yes")</f>
        <v>No</v>
      </c>
      <c r="O959" t="s">
        <v>10085</v>
      </c>
      <c r="P959" t="str">
        <f>IFERROR(VLOOKUP(A959,'Ratings Data'!A:C,3,0),"No Rating")</f>
        <v>No Rating</v>
      </c>
      <c r="Q959" t="s">
        <v>10065</v>
      </c>
      <c r="R959" s="5">
        <f t="shared" si="14"/>
        <v>-0.25775679699130294</v>
      </c>
    </row>
    <row r="960" spans="1:18" x14ac:dyDescent="0.3">
      <c r="A960" t="s">
        <v>3214</v>
      </c>
      <c r="B960" s="2">
        <v>45541</v>
      </c>
      <c r="C960" t="s">
        <v>10014</v>
      </c>
      <c r="D960" t="s">
        <v>10030</v>
      </c>
      <c r="E960" t="s">
        <v>10036</v>
      </c>
      <c r="F960">
        <v>17</v>
      </c>
      <c r="G960">
        <v>138.29</v>
      </c>
      <c r="H960">
        <v>105.39</v>
      </c>
      <c r="I960" t="s">
        <v>10039</v>
      </c>
      <c r="J960">
        <f>F960*G960</f>
        <v>2350.9299999999998</v>
      </c>
      <c r="K960">
        <f>F960*H960</f>
        <v>1791.63</v>
      </c>
      <c r="L960">
        <f>J960-K960</f>
        <v>559.29999999999973</v>
      </c>
      <c r="M960" s="5">
        <f>L960/J960</f>
        <v>0.23790585002530903</v>
      </c>
      <c r="N960" t="str">
        <f>IF(ISNA(VLOOKUP(A960,'Returns Data'!A:A,1,0)),"No","Yes")</f>
        <v>No</v>
      </c>
      <c r="O960" t="s">
        <v>10085</v>
      </c>
      <c r="P960" t="str">
        <f>IFERROR(VLOOKUP(A960,'Ratings Data'!A:C,3,0),"No Rating")</f>
        <v>No Rating</v>
      </c>
      <c r="Q960" t="s">
        <v>10065</v>
      </c>
      <c r="R960" s="5">
        <f t="shared" si="14"/>
        <v>2.1020637056976219</v>
      </c>
    </row>
    <row r="961" spans="1:18" x14ac:dyDescent="0.3">
      <c r="A961" t="s">
        <v>3592</v>
      </c>
      <c r="B961" s="2">
        <v>45541</v>
      </c>
      <c r="C961" t="s">
        <v>10011</v>
      </c>
      <c r="D961" t="s">
        <v>10029</v>
      </c>
      <c r="E961" t="s">
        <v>10037</v>
      </c>
      <c r="F961">
        <v>10</v>
      </c>
      <c r="G961">
        <v>481.71</v>
      </c>
      <c r="H961">
        <v>318.64999999999998</v>
      </c>
      <c r="I961" t="s">
        <v>10040</v>
      </c>
      <c r="J961">
        <f>F961*G961</f>
        <v>4817.0999999999995</v>
      </c>
      <c r="K961">
        <f>F961*H961</f>
        <v>3186.5</v>
      </c>
      <c r="L961">
        <f>J961-K961</f>
        <v>1630.5999999999995</v>
      </c>
      <c r="M961" s="5">
        <f>L961/J961</f>
        <v>0.33850241846754264</v>
      </c>
      <c r="N961" t="str">
        <f>IF(ISNA(VLOOKUP(A961,'Returns Data'!A:A,1,0)),"No","Yes")</f>
        <v>No</v>
      </c>
      <c r="O961" t="s">
        <v>10085</v>
      </c>
      <c r="P961" t="str">
        <f>IFERROR(VLOOKUP(A961,'Ratings Data'!A:C,3,0),"No Rating")</f>
        <v>No Rating</v>
      </c>
      <c r="Q961" t="s">
        <v>10065</v>
      </c>
      <c r="R961" s="5">
        <f t="shared" si="14"/>
        <v>1.049018898903838</v>
      </c>
    </row>
    <row r="962" spans="1:18" x14ac:dyDescent="0.3">
      <c r="A962" t="s">
        <v>3656</v>
      </c>
      <c r="B962" s="2">
        <v>45541</v>
      </c>
      <c r="C962" t="s">
        <v>10011</v>
      </c>
      <c r="D962" t="s">
        <v>10029</v>
      </c>
      <c r="E962" t="s">
        <v>10034</v>
      </c>
      <c r="F962">
        <v>9</v>
      </c>
      <c r="G962">
        <v>411.27</v>
      </c>
      <c r="H962">
        <v>309.67</v>
      </c>
      <c r="I962" t="s">
        <v>10039</v>
      </c>
      <c r="J962">
        <f>F962*G962</f>
        <v>3701.43</v>
      </c>
      <c r="K962">
        <f>F962*H962</f>
        <v>2787.03</v>
      </c>
      <c r="L962">
        <f>J962-K962</f>
        <v>914.39999999999964</v>
      </c>
      <c r="M962" s="5">
        <f>L962/J962</f>
        <v>0.24703965764582869</v>
      </c>
      <c r="N962" t="str">
        <f>IF(ISNA(VLOOKUP(A962,'Returns Data'!A:A,1,0)),"No","Yes")</f>
        <v>Yes</v>
      </c>
      <c r="O962" t="str">
        <f>IFERROR(VLOOKUP(A962,'Returns Data'!A:E,5,0),"No Returns")</f>
        <v>Late Delivery</v>
      </c>
      <c r="P962" t="str">
        <f>IFERROR(VLOOKUP(A962,'Ratings Data'!A:C,3,0),"No Rating")</f>
        <v>No Rating</v>
      </c>
      <c r="Q962" t="s">
        <v>10065</v>
      </c>
      <c r="R962" s="5">
        <f t="shared" si="14"/>
        <v>-0.23160615307965368</v>
      </c>
    </row>
    <row r="963" spans="1:18" x14ac:dyDescent="0.3">
      <c r="A963" t="s">
        <v>4093</v>
      </c>
      <c r="B963" s="2">
        <v>45541</v>
      </c>
      <c r="C963" t="s">
        <v>10013</v>
      </c>
      <c r="D963" t="s">
        <v>10030</v>
      </c>
      <c r="E963" t="s">
        <v>10034</v>
      </c>
      <c r="F963">
        <v>7</v>
      </c>
      <c r="G963">
        <v>34.49</v>
      </c>
      <c r="H963">
        <v>27.39</v>
      </c>
      <c r="I963" t="s">
        <v>10040</v>
      </c>
      <c r="J963">
        <f>F963*G963</f>
        <v>241.43</v>
      </c>
      <c r="K963">
        <f>F963*H963</f>
        <v>191.73000000000002</v>
      </c>
      <c r="L963">
        <f>J963-K963</f>
        <v>49.699999999999989</v>
      </c>
      <c r="M963" s="5">
        <f>L963/J963</f>
        <v>0.20585677007828351</v>
      </c>
      <c r="N963" t="str">
        <f>IF(ISNA(VLOOKUP(A963,'Returns Data'!A:A,1,0)),"No","Yes")</f>
        <v>No</v>
      </c>
      <c r="O963" t="s">
        <v>10085</v>
      </c>
      <c r="P963" t="str">
        <f>IFERROR(VLOOKUP(A963,'Ratings Data'!A:C,3,0),"No Rating")</f>
        <v>No Rating</v>
      </c>
      <c r="Q963" t="s">
        <v>10065</v>
      </c>
      <c r="R963" s="5">
        <f t="shared" si="14"/>
        <v>-0.93477385767122445</v>
      </c>
    </row>
    <row r="964" spans="1:18" x14ac:dyDescent="0.3">
      <c r="A964" t="s">
        <v>4627</v>
      </c>
      <c r="B964" s="2">
        <v>45541</v>
      </c>
      <c r="C964" t="s">
        <v>10025</v>
      </c>
      <c r="D964" t="s">
        <v>10033</v>
      </c>
      <c r="E964" t="s">
        <v>10037</v>
      </c>
      <c r="F964">
        <v>10</v>
      </c>
      <c r="G964">
        <v>107.08</v>
      </c>
      <c r="H964">
        <v>67.77</v>
      </c>
      <c r="I964" t="s">
        <v>10039</v>
      </c>
      <c r="J964">
        <f>F964*G964</f>
        <v>1070.8</v>
      </c>
      <c r="K964">
        <f>F964*H964</f>
        <v>677.69999999999993</v>
      </c>
      <c r="L964">
        <f>J964-K964</f>
        <v>393.1</v>
      </c>
      <c r="M964" s="5">
        <f>L964/J964</f>
        <v>0.36710870377288013</v>
      </c>
      <c r="N964" t="str">
        <f>IF(ISNA(VLOOKUP(A964,'Returns Data'!A:A,1,0)),"No","Yes")</f>
        <v>No</v>
      </c>
      <c r="O964" t="s">
        <v>10085</v>
      </c>
      <c r="P964" t="str">
        <f>IFERROR(VLOOKUP(A964,'Ratings Data'!A:C,3,0),"No Rating")</f>
        <v>No Rating</v>
      </c>
      <c r="Q964" t="s">
        <v>10065</v>
      </c>
      <c r="R964" s="5">
        <f t="shared" ref="R964:R1027" si="15">(J964-J963)/J963</f>
        <v>3.4352400281655133</v>
      </c>
    </row>
    <row r="965" spans="1:18" x14ac:dyDescent="0.3">
      <c r="A965" t="s">
        <v>4655</v>
      </c>
      <c r="B965" s="2">
        <v>45541</v>
      </c>
      <c r="C965" t="s">
        <v>10021</v>
      </c>
      <c r="D965" t="s">
        <v>10031</v>
      </c>
      <c r="E965" t="s">
        <v>10037</v>
      </c>
      <c r="F965">
        <v>16</v>
      </c>
      <c r="G965">
        <v>185.18</v>
      </c>
      <c r="H965">
        <v>118.41</v>
      </c>
      <c r="I965" t="s">
        <v>10039</v>
      </c>
      <c r="J965">
        <f>F965*G965</f>
        <v>2962.88</v>
      </c>
      <c r="K965">
        <f>F965*H965</f>
        <v>1894.56</v>
      </c>
      <c r="L965">
        <f>J965-K965</f>
        <v>1068.3200000000002</v>
      </c>
      <c r="M965" s="5">
        <f>L965/J965</f>
        <v>0.36056809590668543</v>
      </c>
      <c r="N965" t="str">
        <f>IF(ISNA(VLOOKUP(A965,'Returns Data'!A:A,1,0)),"No","Yes")</f>
        <v>No</v>
      </c>
      <c r="O965" t="s">
        <v>10085</v>
      </c>
      <c r="P965" t="str">
        <f>IFERROR(VLOOKUP(A965,'Ratings Data'!A:C,3,0),"No Rating")</f>
        <v>No Rating</v>
      </c>
      <c r="Q965" t="s">
        <v>10065</v>
      </c>
      <c r="R965" s="5">
        <f t="shared" si="15"/>
        <v>1.7669779604034368</v>
      </c>
    </row>
    <row r="966" spans="1:18" x14ac:dyDescent="0.3">
      <c r="A966" t="s">
        <v>4753</v>
      </c>
      <c r="B966" s="2">
        <v>45541</v>
      </c>
      <c r="C966" t="s">
        <v>10015</v>
      </c>
      <c r="D966" t="s">
        <v>10031</v>
      </c>
      <c r="E966" t="s">
        <v>10038</v>
      </c>
      <c r="F966">
        <v>1</v>
      </c>
      <c r="G966">
        <v>443.4</v>
      </c>
      <c r="H966">
        <v>382.33</v>
      </c>
      <c r="I966" t="s">
        <v>10040</v>
      </c>
      <c r="J966">
        <f>F966*G966</f>
        <v>443.4</v>
      </c>
      <c r="K966">
        <f>F966*H966</f>
        <v>382.33</v>
      </c>
      <c r="L966">
        <f>J966-K966</f>
        <v>61.069999999999993</v>
      </c>
      <c r="M966" s="5">
        <f>L966/J966</f>
        <v>0.13773116824537662</v>
      </c>
      <c r="N966" t="str">
        <f>IF(ISNA(VLOOKUP(A966,'Returns Data'!A:A,1,0)),"No","Yes")</f>
        <v>No</v>
      </c>
      <c r="O966" t="s">
        <v>10085</v>
      </c>
      <c r="P966" t="str">
        <f>IFERROR(VLOOKUP(A966,'Ratings Data'!A:C,3,0),"No Rating")</f>
        <v>No Rating</v>
      </c>
      <c r="Q966" t="s">
        <v>10065</v>
      </c>
      <c r="R966" s="5">
        <f t="shared" si="15"/>
        <v>-0.85034830975267306</v>
      </c>
    </row>
    <row r="967" spans="1:18" x14ac:dyDescent="0.3">
      <c r="A967" t="s">
        <v>5653</v>
      </c>
      <c r="B967" s="2">
        <v>45541</v>
      </c>
      <c r="C967" t="s">
        <v>10027</v>
      </c>
      <c r="D967" t="s">
        <v>10032</v>
      </c>
      <c r="E967" t="s">
        <v>10036</v>
      </c>
      <c r="F967">
        <v>4</v>
      </c>
      <c r="G967">
        <v>151.36000000000001</v>
      </c>
      <c r="H967">
        <v>94.72</v>
      </c>
      <c r="I967" t="s">
        <v>10040</v>
      </c>
      <c r="J967">
        <f>F967*G967</f>
        <v>605.44000000000005</v>
      </c>
      <c r="K967">
        <f>F967*H967</f>
        <v>378.88</v>
      </c>
      <c r="L967">
        <f>J967-K967</f>
        <v>226.56000000000006</v>
      </c>
      <c r="M967" s="5">
        <f>L967/J967</f>
        <v>0.37420718816067661</v>
      </c>
      <c r="N967" t="str">
        <f>IF(ISNA(VLOOKUP(A967,'Returns Data'!A:A,1,0)),"No","Yes")</f>
        <v>Yes</v>
      </c>
      <c r="O967" t="str">
        <f>IFERROR(VLOOKUP(A967,'Returns Data'!A:E,5,0),"No Returns")</f>
        <v>Wrong Product</v>
      </c>
      <c r="P967" t="str">
        <f>IFERROR(VLOOKUP(A967,'Ratings Data'!A:C,3,0),"No Rating")</f>
        <v>No Rating</v>
      </c>
      <c r="Q967" t="s">
        <v>10065</v>
      </c>
      <c r="R967" s="5">
        <f t="shared" si="15"/>
        <v>0.36544880469102409</v>
      </c>
    </row>
    <row r="968" spans="1:18" x14ac:dyDescent="0.3">
      <c r="A968" t="s">
        <v>6260</v>
      </c>
      <c r="B968" s="2">
        <v>45541</v>
      </c>
      <c r="C968" t="s">
        <v>10009</v>
      </c>
      <c r="D968" t="s">
        <v>10029</v>
      </c>
      <c r="E968" t="s">
        <v>10035</v>
      </c>
      <c r="F968">
        <v>15</v>
      </c>
      <c r="G968">
        <v>152.74</v>
      </c>
      <c r="H968">
        <v>109.44</v>
      </c>
      <c r="I968" t="s">
        <v>10039</v>
      </c>
      <c r="J968">
        <f>F968*G968</f>
        <v>2291.1000000000004</v>
      </c>
      <c r="K968">
        <f>F968*H968</f>
        <v>1641.6</v>
      </c>
      <c r="L968">
        <f>J968-K968</f>
        <v>649.50000000000045</v>
      </c>
      <c r="M968" s="5">
        <f>L968/J968</f>
        <v>0.28348828073851001</v>
      </c>
      <c r="N968" t="str">
        <f>IF(ISNA(VLOOKUP(A968,'Returns Data'!A:A,1,0)),"No","Yes")</f>
        <v>No</v>
      </c>
      <c r="O968" t="s">
        <v>10085</v>
      </c>
      <c r="P968" t="str">
        <f>IFERROR(VLOOKUP(A968,'Ratings Data'!A:C,3,0),"No Rating")</f>
        <v>No Rating</v>
      </c>
      <c r="Q968" t="s">
        <v>10065</v>
      </c>
      <c r="R968" s="5">
        <f t="shared" si="15"/>
        <v>2.7841900105708248</v>
      </c>
    </row>
    <row r="969" spans="1:18" x14ac:dyDescent="0.3">
      <c r="A969" t="s">
        <v>6812</v>
      </c>
      <c r="B969" s="2">
        <v>45541</v>
      </c>
      <c r="C969" t="s">
        <v>10022</v>
      </c>
      <c r="D969" t="s">
        <v>10033</v>
      </c>
      <c r="E969" t="s">
        <v>10038</v>
      </c>
      <c r="F969">
        <v>20</v>
      </c>
      <c r="G969">
        <v>494.87</v>
      </c>
      <c r="H969">
        <v>363.1</v>
      </c>
      <c r="I969" t="s">
        <v>10040</v>
      </c>
      <c r="J969">
        <f>F969*G969</f>
        <v>9897.4</v>
      </c>
      <c r="K969">
        <f>F969*H969</f>
        <v>7262</v>
      </c>
      <c r="L969">
        <f>J969-K969</f>
        <v>2635.3999999999996</v>
      </c>
      <c r="M969" s="5">
        <f>L969/J969</f>
        <v>0.26627195020914579</v>
      </c>
      <c r="N969" t="str">
        <f>IF(ISNA(VLOOKUP(A969,'Returns Data'!A:A,1,0)),"No","Yes")</f>
        <v>No</v>
      </c>
      <c r="O969" t="s">
        <v>10085</v>
      </c>
      <c r="P969" t="str">
        <f>IFERROR(VLOOKUP(A969,'Ratings Data'!A:C,3,0),"No Rating")</f>
        <v>No Rating</v>
      </c>
      <c r="Q969" t="s">
        <v>10065</v>
      </c>
      <c r="R969" s="5">
        <f t="shared" si="15"/>
        <v>3.3199336563222897</v>
      </c>
    </row>
    <row r="970" spans="1:18" x14ac:dyDescent="0.3">
      <c r="A970" t="s">
        <v>7577</v>
      </c>
      <c r="B970" s="2">
        <v>45541</v>
      </c>
      <c r="C970" t="s">
        <v>10027</v>
      </c>
      <c r="D970" t="s">
        <v>10032</v>
      </c>
      <c r="E970" t="s">
        <v>10037</v>
      </c>
      <c r="F970">
        <v>8</v>
      </c>
      <c r="G970">
        <v>227.06</v>
      </c>
      <c r="H970">
        <v>161.59</v>
      </c>
      <c r="I970" t="s">
        <v>10039</v>
      </c>
      <c r="J970">
        <f>F970*G970</f>
        <v>1816.48</v>
      </c>
      <c r="K970">
        <f>F970*H970</f>
        <v>1292.72</v>
      </c>
      <c r="L970">
        <f>J970-K970</f>
        <v>523.76</v>
      </c>
      <c r="M970" s="5">
        <f>L970/J970</f>
        <v>0.28833788425966705</v>
      </c>
      <c r="N970" t="str">
        <f>IF(ISNA(VLOOKUP(A970,'Returns Data'!A:A,1,0)),"No","Yes")</f>
        <v>No</v>
      </c>
      <c r="O970" t="s">
        <v>10085</v>
      </c>
      <c r="P970" t="str">
        <f>IFERROR(VLOOKUP(A970,'Ratings Data'!A:C,3,0),"No Rating")</f>
        <v>No Rating</v>
      </c>
      <c r="Q970" t="s">
        <v>10065</v>
      </c>
      <c r="R970" s="5">
        <f t="shared" si="15"/>
        <v>-0.81646897164912002</v>
      </c>
    </row>
    <row r="971" spans="1:18" x14ac:dyDescent="0.3">
      <c r="A971" t="s">
        <v>8076</v>
      </c>
      <c r="B971" s="2">
        <v>45541</v>
      </c>
      <c r="C971" t="s">
        <v>10024</v>
      </c>
      <c r="D971" t="s">
        <v>10029</v>
      </c>
      <c r="E971" t="s">
        <v>10035</v>
      </c>
      <c r="F971">
        <v>3</v>
      </c>
      <c r="G971">
        <v>38.770000000000003</v>
      </c>
      <c r="H971">
        <v>30.9</v>
      </c>
      <c r="I971" t="s">
        <v>10039</v>
      </c>
      <c r="J971">
        <f>F971*G971</f>
        <v>116.31</v>
      </c>
      <c r="K971">
        <f>F971*H971</f>
        <v>92.699999999999989</v>
      </c>
      <c r="L971">
        <f>J971-K971</f>
        <v>23.610000000000014</v>
      </c>
      <c r="M971" s="5">
        <f>L971/J971</f>
        <v>0.20299200412690235</v>
      </c>
      <c r="N971" t="str">
        <f>IF(ISNA(VLOOKUP(A971,'Returns Data'!A:A,1,0)),"No","Yes")</f>
        <v>No</v>
      </c>
      <c r="O971" t="s">
        <v>10085</v>
      </c>
      <c r="P971" t="str">
        <f>IFERROR(VLOOKUP(A971,'Ratings Data'!A:C,3,0),"No Rating")</f>
        <v>No Rating</v>
      </c>
      <c r="Q971" t="s">
        <v>10065</v>
      </c>
      <c r="R971" s="5">
        <f t="shared" si="15"/>
        <v>-0.93596956751519422</v>
      </c>
    </row>
    <row r="972" spans="1:18" x14ac:dyDescent="0.3">
      <c r="A972" t="s">
        <v>9362</v>
      </c>
      <c r="B972" s="2">
        <v>45541</v>
      </c>
      <c r="C972" t="s">
        <v>10013</v>
      </c>
      <c r="D972" t="s">
        <v>10030</v>
      </c>
      <c r="E972" t="s">
        <v>10036</v>
      </c>
      <c r="F972">
        <v>10</v>
      </c>
      <c r="G972">
        <v>473.77</v>
      </c>
      <c r="H972">
        <v>408.33</v>
      </c>
      <c r="I972" t="s">
        <v>10040</v>
      </c>
      <c r="J972">
        <f>F972*G972</f>
        <v>4737.7</v>
      </c>
      <c r="K972">
        <f>F972*H972</f>
        <v>4083.2999999999997</v>
      </c>
      <c r="L972">
        <f>J972-K972</f>
        <v>654.40000000000009</v>
      </c>
      <c r="M972" s="5">
        <f>L972/J972</f>
        <v>0.13812609494058301</v>
      </c>
      <c r="N972" t="str">
        <f>IF(ISNA(VLOOKUP(A972,'Returns Data'!A:A,1,0)),"No","Yes")</f>
        <v>Yes</v>
      </c>
      <c r="O972" t="str">
        <f>IFERROR(VLOOKUP(A972,'Returns Data'!A:E,5,0),"No Returns")</f>
        <v>Damaged</v>
      </c>
      <c r="P972" t="str">
        <f>IFERROR(VLOOKUP(A972,'Ratings Data'!A:C,3,0),"No Rating")</f>
        <v>No Rating</v>
      </c>
      <c r="Q972" t="s">
        <v>10065</v>
      </c>
      <c r="R972" s="5">
        <f t="shared" si="15"/>
        <v>39.733384919611375</v>
      </c>
    </row>
    <row r="973" spans="1:18" x14ac:dyDescent="0.3">
      <c r="A973" t="s">
        <v>9431</v>
      </c>
      <c r="B973" s="2">
        <v>45541</v>
      </c>
      <c r="C973" t="s">
        <v>10010</v>
      </c>
      <c r="D973" t="s">
        <v>10029</v>
      </c>
      <c r="E973" t="s">
        <v>10034</v>
      </c>
      <c r="F973">
        <v>3</v>
      </c>
      <c r="G973">
        <v>91.85</v>
      </c>
      <c r="H973">
        <v>67.73</v>
      </c>
      <c r="I973" t="s">
        <v>10040</v>
      </c>
      <c r="J973">
        <f>F973*G973</f>
        <v>275.54999999999995</v>
      </c>
      <c r="K973">
        <f>F973*H973</f>
        <v>203.19</v>
      </c>
      <c r="L973">
        <f>J973-K973</f>
        <v>72.359999999999957</v>
      </c>
      <c r="M973" s="5">
        <f>L973/J973</f>
        <v>0.26260206859009244</v>
      </c>
      <c r="N973" t="str">
        <f>IF(ISNA(VLOOKUP(A973,'Returns Data'!A:A,1,0)),"No","Yes")</f>
        <v>No</v>
      </c>
      <c r="O973" t="s">
        <v>10085</v>
      </c>
      <c r="P973" t="str">
        <f>IFERROR(VLOOKUP(A973,'Ratings Data'!A:C,3,0),"No Rating")</f>
        <v>No Rating</v>
      </c>
      <c r="Q973" t="s">
        <v>10065</v>
      </c>
      <c r="R973" s="5">
        <f t="shared" si="15"/>
        <v>-0.94183886696076147</v>
      </c>
    </row>
    <row r="974" spans="1:18" x14ac:dyDescent="0.3">
      <c r="A974" t="s">
        <v>9686</v>
      </c>
      <c r="B974" s="2">
        <v>45541</v>
      </c>
      <c r="C974" t="s">
        <v>10019</v>
      </c>
      <c r="D974" t="s">
        <v>10031</v>
      </c>
      <c r="E974" t="s">
        <v>10037</v>
      </c>
      <c r="F974">
        <v>6</v>
      </c>
      <c r="G974">
        <v>439.72</v>
      </c>
      <c r="H974">
        <v>395.32</v>
      </c>
      <c r="I974" t="s">
        <v>10039</v>
      </c>
      <c r="J974">
        <f>F974*G974</f>
        <v>2638.32</v>
      </c>
      <c r="K974">
        <f>F974*H974</f>
        <v>2371.92</v>
      </c>
      <c r="L974">
        <f>J974-K974</f>
        <v>266.40000000000009</v>
      </c>
      <c r="M974" s="5">
        <f>L974/J974</f>
        <v>0.10097334667515695</v>
      </c>
      <c r="N974" t="str">
        <f>IF(ISNA(VLOOKUP(A974,'Returns Data'!A:A,1,0)),"No","Yes")</f>
        <v>No</v>
      </c>
      <c r="O974" t="s">
        <v>10085</v>
      </c>
      <c r="P974" t="str">
        <f>IFERROR(VLOOKUP(A974,'Ratings Data'!A:C,3,0),"No Rating")</f>
        <v>No Rating</v>
      </c>
      <c r="Q974" t="s">
        <v>10065</v>
      </c>
      <c r="R974" s="5">
        <f t="shared" si="15"/>
        <v>8.574741426238436</v>
      </c>
    </row>
    <row r="975" spans="1:18" x14ac:dyDescent="0.3">
      <c r="A975" t="s">
        <v>180</v>
      </c>
      <c r="B975" s="2">
        <v>45542</v>
      </c>
      <c r="C975" t="s">
        <v>10012</v>
      </c>
      <c r="D975" t="s">
        <v>10030</v>
      </c>
      <c r="E975" t="s">
        <v>10035</v>
      </c>
      <c r="F975">
        <v>19</v>
      </c>
      <c r="G975">
        <v>184.04</v>
      </c>
      <c r="H975">
        <v>140.47999999999999</v>
      </c>
      <c r="I975" t="s">
        <v>10039</v>
      </c>
      <c r="J975">
        <f>F975*G975</f>
        <v>3496.7599999999998</v>
      </c>
      <c r="K975">
        <f>F975*H975</f>
        <v>2669.12</v>
      </c>
      <c r="L975">
        <f>J975-K975</f>
        <v>827.63999999999987</v>
      </c>
      <c r="M975" s="5">
        <f>L975/J975</f>
        <v>0.23668767659204518</v>
      </c>
      <c r="N975" t="str">
        <f>IF(ISNA(VLOOKUP(A975,'Returns Data'!A:A,1,0)),"No","Yes")</f>
        <v>No</v>
      </c>
      <c r="O975" t="s">
        <v>10085</v>
      </c>
      <c r="P975" t="str">
        <f>IFERROR(VLOOKUP(A975,'Ratings Data'!A:C,3,0),"No Rating")</f>
        <v>No Rating</v>
      </c>
      <c r="Q975" t="s">
        <v>10065</v>
      </c>
      <c r="R975" s="5">
        <f t="shared" si="15"/>
        <v>0.32537372267200321</v>
      </c>
    </row>
    <row r="976" spans="1:18" x14ac:dyDescent="0.3">
      <c r="A976" t="s">
        <v>354</v>
      </c>
      <c r="B976" s="2">
        <v>45542</v>
      </c>
      <c r="C976" t="s">
        <v>10020</v>
      </c>
      <c r="D976" t="s">
        <v>10030</v>
      </c>
      <c r="E976" t="s">
        <v>10034</v>
      </c>
      <c r="F976">
        <v>13</v>
      </c>
      <c r="G976">
        <v>170.17</v>
      </c>
      <c r="H976">
        <v>135.59</v>
      </c>
      <c r="I976" t="s">
        <v>10040</v>
      </c>
      <c r="J976">
        <f>F976*G976</f>
        <v>2212.21</v>
      </c>
      <c r="K976">
        <f>F976*H976</f>
        <v>1762.67</v>
      </c>
      <c r="L976">
        <f>J976-K976</f>
        <v>449.53999999999996</v>
      </c>
      <c r="M976" s="5">
        <f>L976/J976</f>
        <v>0.2032085561497326</v>
      </c>
      <c r="N976" t="str">
        <f>IF(ISNA(VLOOKUP(A976,'Returns Data'!A:A,1,0)),"No","Yes")</f>
        <v>No</v>
      </c>
      <c r="O976" t="s">
        <v>10085</v>
      </c>
      <c r="P976" t="str">
        <f>IFERROR(VLOOKUP(A976,'Ratings Data'!A:C,3,0),"No Rating")</f>
        <v>No Rating</v>
      </c>
      <c r="Q976" t="s">
        <v>10065</v>
      </c>
      <c r="R976" s="5">
        <f t="shared" si="15"/>
        <v>-0.36735435088481905</v>
      </c>
    </row>
    <row r="977" spans="1:18" x14ac:dyDescent="0.3">
      <c r="A977" t="s">
        <v>593</v>
      </c>
      <c r="B977" s="2">
        <v>45542</v>
      </c>
      <c r="C977" t="s">
        <v>10020</v>
      </c>
      <c r="D977" t="s">
        <v>10030</v>
      </c>
      <c r="E977" t="s">
        <v>10034</v>
      </c>
      <c r="F977">
        <v>17</v>
      </c>
      <c r="G977">
        <v>185.31</v>
      </c>
      <c r="H977">
        <v>152</v>
      </c>
      <c r="I977" t="s">
        <v>10040</v>
      </c>
      <c r="J977">
        <f>F977*G977</f>
        <v>3150.27</v>
      </c>
      <c r="K977">
        <f>F977*H977</f>
        <v>2584</v>
      </c>
      <c r="L977">
        <f>J977-K977</f>
        <v>566.27</v>
      </c>
      <c r="M977" s="5">
        <f>L977/J977</f>
        <v>0.17975284658140414</v>
      </c>
      <c r="N977" t="str">
        <f>IF(ISNA(VLOOKUP(A977,'Returns Data'!A:A,1,0)),"No","Yes")</f>
        <v>No</v>
      </c>
      <c r="O977" t="s">
        <v>10085</v>
      </c>
      <c r="P977" t="str">
        <f>IFERROR(VLOOKUP(A977,'Ratings Data'!A:C,3,0),"No Rating")</f>
        <v>No Rating</v>
      </c>
      <c r="Q977" t="s">
        <v>10065</v>
      </c>
      <c r="R977" s="5">
        <f t="shared" si="15"/>
        <v>0.42403750096057785</v>
      </c>
    </row>
    <row r="978" spans="1:18" x14ac:dyDescent="0.3">
      <c r="A978" t="s">
        <v>626</v>
      </c>
      <c r="B978" s="2">
        <v>45542</v>
      </c>
      <c r="C978" t="s">
        <v>10024</v>
      </c>
      <c r="D978" t="s">
        <v>10029</v>
      </c>
      <c r="E978" t="s">
        <v>10038</v>
      </c>
      <c r="F978">
        <v>17</v>
      </c>
      <c r="G978">
        <v>33.39</v>
      </c>
      <c r="H978">
        <v>26.97</v>
      </c>
      <c r="I978" t="s">
        <v>10040</v>
      </c>
      <c r="J978">
        <f>F978*G978</f>
        <v>567.63</v>
      </c>
      <c r="K978">
        <f>F978*H978</f>
        <v>458.49</v>
      </c>
      <c r="L978">
        <f>J978-K978</f>
        <v>109.13999999999999</v>
      </c>
      <c r="M978" s="5">
        <f>L978/J978</f>
        <v>0.19227313566936205</v>
      </c>
      <c r="N978" t="str">
        <f>IF(ISNA(VLOOKUP(A978,'Returns Data'!A:A,1,0)),"No","Yes")</f>
        <v>No</v>
      </c>
      <c r="O978" t="s">
        <v>10085</v>
      </c>
      <c r="P978" t="str">
        <f>IFERROR(VLOOKUP(A978,'Ratings Data'!A:C,3,0),"No Rating")</f>
        <v>No Rating</v>
      </c>
      <c r="Q978" t="s">
        <v>10065</v>
      </c>
      <c r="R978" s="5">
        <f t="shared" si="15"/>
        <v>-0.81981544439048082</v>
      </c>
    </row>
    <row r="979" spans="1:18" x14ac:dyDescent="0.3">
      <c r="A979" t="s">
        <v>667</v>
      </c>
      <c r="B979" s="2">
        <v>45542</v>
      </c>
      <c r="C979" t="s">
        <v>10026</v>
      </c>
      <c r="D979" t="s">
        <v>10031</v>
      </c>
      <c r="E979" t="s">
        <v>10036</v>
      </c>
      <c r="F979">
        <v>8</v>
      </c>
      <c r="G979">
        <v>97.54</v>
      </c>
      <c r="H979">
        <v>86.37</v>
      </c>
      <c r="I979" t="s">
        <v>10039</v>
      </c>
      <c r="J979">
        <f>F979*G979</f>
        <v>780.32</v>
      </c>
      <c r="K979">
        <f>F979*H979</f>
        <v>690.96</v>
      </c>
      <c r="L979">
        <f>J979-K979</f>
        <v>89.360000000000014</v>
      </c>
      <c r="M979" s="5">
        <f>L979/J979</f>
        <v>0.11451712118105394</v>
      </c>
      <c r="N979" t="str">
        <f>IF(ISNA(VLOOKUP(A979,'Returns Data'!A:A,1,0)),"No","Yes")</f>
        <v>No</v>
      </c>
      <c r="O979" t="s">
        <v>10085</v>
      </c>
      <c r="P979">
        <f>IFERROR(VLOOKUP(A979,'Ratings Data'!A:C,3,0),"No Rating")</f>
        <v>4</v>
      </c>
      <c r="Q979" t="s">
        <v>10065</v>
      </c>
      <c r="R979" s="5">
        <f t="shared" si="15"/>
        <v>0.37469830699575435</v>
      </c>
    </row>
    <row r="980" spans="1:18" x14ac:dyDescent="0.3">
      <c r="A980" t="s">
        <v>1019</v>
      </c>
      <c r="B980" s="2">
        <v>45542</v>
      </c>
      <c r="C980" t="s">
        <v>10016</v>
      </c>
      <c r="D980" t="s">
        <v>10032</v>
      </c>
      <c r="E980" t="s">
        <v>10038</v>
      </c>
      <c r="F980">
        <v>6</v>
      </c>
      <c r="G980">
        <v>370.16</v>
      </c>
      <c r="H980">
        <v>244.35</v>
      </c>
      <c r="I980" t="s">
        <v>10040</v>
      </c>
      <c r="J980">
        <f>F980*G980</f>
        <v>2220.96</v>
      </c>
      <c r="K980">
        <f>F980*H980</f>
        <v>1466.1</v>
      </c>
      <c r="L980">
        <f>J980-K980</f>
        <v>754.86000000000013</v>
      </c>
      <c r="M980" s="5">
        <f>L980/J980</f>
        <v>0.33988005186946191</v>
      </c>
      <c r="N980" t="str">
        <f>IF(ISNA(VLOOKUP(A980,'Returns Data'!A:A,1,0)),"No","Yes")</f>
        <v>No</v>
      </c>
      <c r="O980" t="s">
        <v>10085</v>
      </c>
      <c r="P980" t="str">
        <f>IFERROR(VLOOKUP(A980,'Ratings Data'!A:C,3,0),"No Rating")</f>
        <v>No Rating</v>
      </c>
      <c r="Q980" t="s">
        <v>10065</v>
      </c>
      <c r="R980" s="5">
        <f t="shared" si="15"/>
        <v>1.8462169366413776</v>
      </c>
    </row>
    <row r="981" spans="1:18" x14ac:dyDescent="0.3">
      <c r="A981" t="s">
        <v>1091</v>
      </c>
      <c r="B981" s="2">
        <v>45542</v>
      </c>
      <c r="C981" t="s">
        <v>10028</v>
      </c>
      <c r="D981" t="s">
        <v>10032</v>
      </c>
      <c r="E981" t="s">
        <v>10036</v>
      </c>
      <c r="F981">
        <v>4</v>
      </c>
      <c r="G981">
        <v>225.8</v>
      </c>
      <c r="H981">
        <v>135.91999999999999</v>
      </c>
      <c r="I981" t="s">
        <v>10040</v>
      </c>
      <c r="J981">
        <f>F981*G981</f>
        <v>903.2</v>
      </c>
      <c r="K981">
        <f>F981*H981</f>
        <v>543.67999999999995</v>
      </c>
      <c r="L981">
        <f>J981-K981</f>
        <v>359.5200000000001</v>
      </c>
      <c r="M981" s="5">
        <f>L981/J981</f>
        <v>0.39805137289636855</v>
      </c>
      <c r="N981" t="str">
        <f>IF(ISNA(VLOOKUP(A981,'Returns Data'!A:A,1,0)),"No","Yes")</f>
        <v>No</v>
      </c>
      <c r="O981" t="s">
        <v>10085</v>
      </c>
      <c r="P981" t="str">
        <f>IFERROR(VLOOKUP(A981,'Ratings Data'!A:C,3,0),"No Rating")</f>
        <v>No Rating</v>
      </c>
      <c r="Q981" t="s">
        <v>10065</v>
      </c>
      <c r="R981" s="5">
        <f t="shared" si="15"/>
        <v>-0.5933290108781788</v>
      </c>
    </row>
    <row r="982" spans="1:18" x14ac:dyDescent="0.3">
      <c r="A982" t="s">
        <v>2307</v>
      </c>
      <c r="B982" s="2">
        <v>45542</v>
      </c>
      <c r="C982" t="s">
        <v>10010</v>
      </c>
      <c r="D982" t="s">
        <v>10029</v>
      </c>
      <c r="E982" t="s">
        <v>10037</v>
      </c>
      <c r="F982">
        <v>1</v>
      </c>
      <c r="G982">
        <v>498.31</v>
      </c>
      <c r="H982">
        <v>422.17</v>
      </c>
      <c r="I982" t="s">
        <v>10039</v>
      </c>
      <c r="J982">
        <f>F982*G982</f>
        <v>498.31</v>
      </c>
      <c r="K982">
        <f>F982*H982</f>
        <v>422.17</v>
      </c>
      <c r="L982">
        <f>J982-K982</f>
        <v>76.139999999999986</v>
      </c>
      <c r="M982" s="5">
        <f>L982/J982</f>
        <v>0.1527964520077863</v>
      </c>
      <c r="N982" t="str">
        <f>IF(ISNA(VLOOKUP(A982,'Returns Data'!A:A,1,0)),"No","Yes")</f>
        <v>No</v>
      </c>
      <c r="O982" t="s">
        <v>10085</v>
      </c>
      <c r="P982" t="str">
        <f>IFERROR(VLOOKUP(A982,'Ratings Data'!A:C,3,0),"No Rating")</f>
        <v>No Rating</v>
      </c>
      <c r="Q982" t="s">
        <v>10065</v>
      </c>
      <c r="R982" s="5">
        <f t="shared" si="15"/>
        <v>-0.44828387953941545</v>
      </c>
    </row>
    <row r="983" spans="1:18" x14ac:dyDescent="0.3">
      <c r="A983" t="s">
        <v>2464</v>
      </c>
      <c r="B983" s="2">
        <v>45542</v>
      </c>
      <c r="C983" t="s">
        <v>10018</v>
      </c>
      <c r="D983" t="s">
        <v>10033</v>
      </c>
      <c r="E983" t="s">
        <v>10036</v>
      </c>
      <c r="F983">
        <v>19</v>
      </c>
      <c r="G983">
        <v>282.33999999999997</v>
      </c>
      <c r="H983">
        <v>177.16</v>
      </c>
      <c r="I983" t="s">
        <v>10039</v>
      </c>
      <c r="J983">
        <f>F983*G983</f>
        <v>5364.4599999999991</v>
      </c>
      <c r="K983">
        <f>F983*H983</f>
        <v>3366.04</v>
      </c>
      <c r="L983">
        <f>J983-K983</f>
        <v>1998.4199999999992</v>
      </c>
      <c r="M983" s="5">
        <f>L983/J983</f>
        <v>0.37252957427215405</v>
      </c>
      <c r="N983" t="str">
        <f>IF(ISNA(VLOOKUP(A983,'Returns Data'!A:A,1,0)),"No","Yes")</f>
        <v>No</v>
      </c>
      <c r="O983" t="s">
        <v>10085</v>
      </c>
      <c r="P983" t="str">
        <f>IFERROR(VLOOKUP(A983,'Ratings Data'!A:C,3,0),"No Rating")</f>
        <v>No Rating</v>
      </c>
      <c r="Q983" t="s">
        <v>10065</v>
      </c>
      <c r="R983" s="5">
        <f t="shared" si="15"/>
        <v>9.765306736770281</v>
      </c>
    </row>
    <row r="984" spans="1:18" x14ac:dyDescent="0.3">
      <c r="A984" t="s">
        <v>2982</v>
      </c>
      <c r="B984" s="2">
        <v>45542</v>
      </c>
      <c r="C984" t="s">
        <v>10010</v>
      </c>
      <c r="D984" t="s">
        <v>10029</v>
      </c>
      <c r="E984" t="s">
        <v>10035</v>
      </c>
      <c r="F984">
        <v>5</v>
      </c>
      <c r="G984">
        <v>358.46</v>
      </c>
      <c r="H984">
        <v>271.64</v>
      </c>
      <c r="I984" t="s">
        <v>10039</v>
      </c>
      <c r="J984">
        <f>F984*G984</f>
        <v>1792.3</v>
      </c>
      <c r="K984">
        <f>F984*H984</f>
        <v>1358.1999999999998</v>
      </c>
      <c r="L984">
        <f>J984-K984</f>
        <v>434.10000000000014</v>
      </c>
      <c r="M984" s="5">
        <f>L984/J984</f>
        <v>0.2422027562350054</v>
      </c>
      <c r="N984" t="str">
        <f>IF(ISNA(VLOOKUP(A984,'Returns Data'!A:A,1,0)),"No","Yes")</f>
        <v>No</v>
      </c>
      <c r="O984" t="s">
        <v>10085</v>
      </c>
      <c r="P984" t="str">
        <f>IFERROR(VLOOKUP(A984,'Ratings Data'!A:C,3,0),"No Rating")</f>
        <v>No Rating</v>
      </c>
      <c r="Q984" t="s">
        <v>10065</v>
      </c>
      <c r="R984" s="5">
        <f t="shared" si="15"/>
        <v>-0.66589367802164612</v>
      </c>
    </row>
    <row r="985" spans="1:18" x14ac:dyDescent="0.3">
      <c r="A985" t="s">
        <v>3034</v>
      </c>
      <c r="B985" s="2">
        <v>45542</v>
      </c>
      <c r="C985" t="s">
        <v>10017</v>
      </c>
      <c r="D985" t="s">
        <v>10032</v>
      </c>
      <c r="E985" t="s">
        <v>10038</v>
      </c>
      <c r="F985">
        <v>20</v>
      </c>
      <c r="G985">
        <v>435.39</v>
      </c>
      <c r="H985">
        <v>319.77</v>
      </c>
      <c r="I985" t="s">
        <v>10039</v>
      </c>
      <c r="J985">
        <f>F985*G985</f>
        <v>8707.7999999999993</v>
      </c>
      <c r="K985">
        <f>F985*H985</f>
        <v>6395.4</v>
      </c>
      <c r="L985">
        <f>J985-K985</f>
        <v>2312.3999999999996</v>
      </c>
      <c r="M985" s="5">
        <f>L985/J985</f>
        <v>0.26555501963756628</v>
      </c>
      <c r="N985" t="str">
        <f>IF(ISNA(VLOOKUP(A985,'Returns Data'!A:A,1,0)),"No","Yes")</f>
        <v>No</v>
      </c>
      <c r="O985" t="s">
        <v>10085</v>
      </c>
      <c r="P985" t="str">
        <f>IFERROR(VLOOKUP(A985,'Ratings Data'!A:C,3,0),"No Rating")</f>
        <v>No Rating</v>
      </c>
      <c r="Q985" t="s">
        <v>10065</v>
      </c>
      <c r="R985" s="5">
        <f t="shared" si="15"/>
        <v>3.8584500362662495</v>
      </c>
    </row>
    <row r="986" spans="1:18" x14ac:dyDescent="0.3">
      <c r="A986" t="s">
        <v>4536</v>
      </c>
      <c r="B986" s="2">
        <v>45542</v>
      </c>
      <c r="C986" t="s">
        <v>10013</v>
      </c>
      <c r="D986" t="s">
        <v>10030</v>
      </c>
      <c r="E986" t="s">
        <v>10036</v>
      </c>
      <c r="F986">
        <v>17</v>
      </c>
      <c r="G986">
        <v>106.53</v>
      </c>
      <c r="H986">
        <v>64.94</v>
      </c>
      <c r="I986" t="s">
        <v>10039</v>
      </c>
      <c r="J986">
        <f>F986*G986</f>
        <v>1811.01</v>
      </c>
      <c r="K986">
        <f>F986*H986</f>
        <v>1103.98</v>
      </c>
      <c r="L986">
        <f>J986-K986</f>
        <v>707.03</v>
      </c>
      <c r="M986" s="5">
        <f>L986/J986</f>
        <v>0.39040645827466441</v>
      </c>
      <c r="N986" t="str">
        <f>IF(ISNA(VLOOKUP(A986,'Returns Data'!A:A,1,0)),"No","Yes")</f>
        <v>No</v>
      </c>
      <c r="O986" t="s">
        <v>10085</v>
      </c>
      <c r="P986" t="str">
        <f>IFERROR(VLOOKUP(A986,'Ratings Data'!A:C,3,0),"No Rating")</f>
        <v>No Rating</v>
      </c>
      <c r="Q986" t="s">
        <v>10065</v>
      </c>
      <c r="R986" s="5">
        <f t="shared" si="15"/>
        <v>-0.79202439192448149</v>
      </c>
    </row>
    <row r="987" spans="1:18" x14ac:dyDescent="0.3">
      <c r="A987" t="s">
        <v>4930</v>
      </c>
      <c r="B987" s="2">
        <v>45542</v>
      </c>
      <c r="C987" t="s">
        <v>10016</v>
      </c>
      <c r="D987" t="s">
        <v>10032</v>
      </c>
      <c r="E987" t="s">
        <v>10036</v>
      </c>
      <c r="F987">
        <v>1</v>
      </c>
      <c r="G987">
        <v>234.4</v>
      </c>
      <c r="H987">
        <v>193.1</v>
      </c>
      <c r="I987" t="s">
        <v>10039</v>
      </c>
      <c r="J987">
        <f>F987*G987</f>
        <v>234.4</v>
      </c>
      <c r="K987">
        <f>F987*H987</f>
        <v>193.1</v>
      </c>
      <c r="L987">
        <f>J987-K987</f>
        <v>41.300000000000011</v>
      </c>
      <c r="M987" s="5">
        <f>L987/J987</f>
        <v>0.1761945392491468</v>
      </c>
      <c r="N987" t="str">
        <f>IF(ISNA(VLOOKUP(A987,'Returns Data'!A:A,1,0)),"No","Yes")</f>
        <v>No</v>
      </c>
      <c r="O987" t="s">
        <v>10085</v>
      </c>
      <c r="P987" t="str">
        <f>IFERROR(VLOOKUP(A987,'Ratings Data'!A:C,3,0),"No Rating")</f>
        <v>No Rating</v>
      </c>
      <c r="Q987" t="s">
        <v>10065</v>
      </c>
      <c r="R987" s="5">
        <f t="shared" si="15"/>
        <v>-0.87056946123986056</v>
      </c>
    </row>
    <row r="988" spans="1:18" x14ac:dyDescent="0.3">
      <c r="A988" t="s">
        <v>5042</v>
      </c>
      <c r="B988" s="2">
        <v>45542</v>
      </c>
      <c r="C988" t="s">
        <v>10021</v>
      </c>
      <c r="D988" t="s">
        <v>10031</v>
      </c>
      <c r="E988" t="s">
        <v>10034</v>
      </c>
      <c r="F988">
        <v>8</v>
      </c>
      <c r="G988">
        <v>54.18</v>
      </c>
      <c r="H988">
        <v>47.21</v>
      </c>
      <c r="I988" t="s">
        <v>10039</v>
      </c>
      <c r="J988">
        <f>F988*G988</f>
        <v>433.44</v>
      </c>
      <c r="K988">
        <f>F988*H988</f>
        <v>377.68</v>
      </c>
      <c r="L988">
        <f>J988-K988</f>
        <v>55.759999999999991</v>
      </c>
      <c r="M988" s="5">
        <f>L988/J988</f>
        <v>0.12864525655223327</v>
      </c>
      <c r="N988" t="str">
        <f>IF(ISNA(VLOOKUP(A988,'Returns Data'!A:A,1,0)),"No","Yes")</f>
        <v>No</v>
      </c>
      <c r="O988" t="s">
        <v>10085</v>
      </c>
      <c r="P988" t="str">
        <f>IFERROR(VLOOKUP(A988,'Ratings Data'!A:C,3,0),"No Rating")</f>
        <v>No Rating</v>
      </c>
      <c r="Q988" t="s">
        <v>10065</v>
      </c>
      <c r="R988" s="5">
        <f t="shared" si="15"/>
        <v>0.8491467576791808</v>
      </c>
    </row>
    <row r="989" spans="1:18" x14ac:dyDescent="0.3">
      <c r="A989" t="s">
        <v>5121</v>
      </c>
      <c r="B989" s="2">
        <v>45542</v>
      </c>
      <c r="C989" t="s">
        <v>10010</v>
      </c>
      <c r="D989" t="s">
        <v>10029</v>
      </c>
      <c r="E989" t="s">
        <v>10034</v>
      </c>
      <c r="F989">
        <v>11</v>
      </c>
      <c r="G989">
        <v>298.08</v>
      </c>
      <c r="H989">
        <v>211.69</v>
      </c>
      <c r="I989" t="s">
        <v>10039</v>
      </c>
      <c r="J989">
        <f>F989*G989</f>
        <v>3278.8799999999997</v>
      </c>
      <c r="K989">
        <f>F989*H989</f>
        <v>2328.59</v>
      </c>
      <c r="L989">
        <f>J989-K989</f>
        <v>950.28999999999951</v>
      </c>
      <c r="M989" s="5">
        <f>L989/J989</f>
        <v>0.2898215244229736</v>
      </c>
      <c r="N989" t="str">
        <f>IF(ISNA(VLOOKUP(A989,'Returns Data'!A:A,1,0)),"No","Yes")</f>
        <v>No</v>
      </c>
      <c r="O989" t="s">
        <v>10085</v>
      </c>
      <c r="P989" t="str">
        <f>IFERROR(VLOOKUP(A989,'Ratings Data'!A:C,3,0),"No Rating")</f>
        <v>No Rating</v>
      </c>
      <c r="Q989" t="s">
        <v>10065</v>
      </c>
      <c r="R989" s="5">
        <f t="shared" si="15"/>
        <v>6.5647840531561457</v>
      </c>
    </row>
    <row r="990" spans="1:18" x14ac:dyDescent="0.3">
      <c r="A990" t="s">
        <v>5965</v>
      </c>
      <c r="B990" s="2">
        <v>45542</v>
      </c>
      <c r="C990" t="s">
        <v>10023</v>
      </c>
      <c r="D990" t="s">
        <v>10033</v>
      </c>
      <c r="E990" t="s">
        <v>10035</v>
      </c>
      <c r="F990">
        <v>12</v>
      </c>
      <c r="G990">
        <v>482.64</v>
      </c>
      <c r="H990">
        <v>415.26</v>
      </c>
      <c r="I990" t="s">
        <v>10039</v>
      </c>
      <c r="J990">
        <f>F990*G990</f>
        <v>5791.68</v>
      </c>
      <c r="K990">
        <f>F990*H990</f>
        <v>4983.12</v>
      </c>
      <c r="L990">
        <f>J990-K990</f>
        <v>808.5600000000004</v>
      </c>
      <c r="M990" s="5">
        <f>L990/J990</f>
        <v>0.13960716061660872</v>
      </c>
      <c r="N990" t="str">
        <f>IF(ISNA(VLOOKUP(A990,'Returns Data'!A:A,1,0)),"No","Yes")</f>
        <v>No</v>
      </c>
      <c r="O990" t="s">
        <v>10085</v>
      </c>
      <c r="P990" t="str">
        <f>IFERROR(VLOOKUP(A990,'Ratings Data'!A:C,3,0),"No Rating")</f>
        <v>No Rating</v>
      </c>
      <c r="Q990" t="s">
        <v>10065</v>
      </c>
      <c r="R990" s="5">
        <f t="shared" si="15"/>
        <v>0.76635924462011451</v>
      </c>
    </row>
    <row r="991" spans="1:18" x14ac:dyDescent="0.3">
      <c r="A991" t="s">
        <v>6190</v>
      </c>
      <c r="B991" s="2">
        <v>45542</v>
      </c>
      <c r="C991" t="s">
        <v>10013</v>
      </c>
      <c r="D991" t="s">
        <v>10030</v>
      </c>
      <c r="E991" t="s">
        <v>10037</v>
      </c>
      <c r="F991">
        <v>18</v>
      </c>
      <c r="G991">
        <v>479.79</v>
      </c>
      <c r="H991">
        <v>377.73</v>
      </c>
      <c r="I991" t="s">
        <v>10039</v>
      </c>
      <c r="J991">
        <f>F991*G991</f>
        <v>8636.2200000000012</v>
      </c>
      <c r="K991">
        <f>F991*H991</f>
        <v>6799.14</v>
      </c>
      <c r="L991">
        <f>J991-K991</f>
        <v>1837.0800000000008</v>
      </c>
      <c r="M991" s="5">
        <f>L991/J991</f>
        <v>0.21271806415306704</v>
      </c>
      <c r="N991" t="str">
        <f>IF(ISNA(VLOOKUP(A991,'Returns Data'!A:A,1,0)),"No","Yes")</f>
        <v>No</v>
      </c>
      <c r="O991" t="s">
        <v>10085</v>
      </c>
      <c r="P991" t="str">
        <f>IFERROR(VLOOKUP(A991,'Ratings Data'!A:C,3,0),"No Rating")</f>
        <v>No Rating</v>
      </c>
      <c r="Q991" t="s">
        <v>10065</v>
      </c>
      <c r="R991" s="5">
        <f t="shared" si="15"/>
        <v>0.49114246643460979</v>
      </c>
    </row>
    <row r="992" spans="1:18" x14ac:dyDescent="0.3">
      <c r="A992" t="s">
        <v>6289</v>
      </c>
      <c r="B992" s="2">
        <v>45542</v>
      </c>
      <c r="C992" t="s">
        <v>10028</v>
      </c>
      <c r="D992" t="s">
        <v>10032</v>
      </c>
      <c r="E992" t="s">
        <v>10034</v>
      </c>
      <c r="F992">
        <v>19</v>
      </c>
      <c r="G992">
        <v>140.21</v>
      </c>
      <c r="H992">
        <v>115.93</v>
      </c>
      <c r="I992" t="s">
        <v>10040</v>
      </c>
      <c r="J992">
        <f>F992*G992</f>
        <v>2663.9900000000002</v>
      </c>
      <c r="K992">
        <f>F992*H992</f>
        <v>2202.67</v>
      </c>
      <c r="L992">
        <f>J992-K992</f>
        <v>461.32000000000016</v>
      </c>
      <c r="M992" s="5">
        <f>L992/J992</f>
        <v>0.17316881820126956</v>
      </c>
      <c r="N992" t="str">
        <f>IF(ISNA(VLOOKUP(A992,'Returns Data'!A:A,1,0)),"No","Yes")</f>
        <v>No</v>
      </c>
      <c r="O992" t="s">
        <v>10085</v>
      </c>
      <c r="P992" t="str">
        <f>IFERROR(VLOOKUP(A992,'Ratings Data'!A:C,3,0),"No Rating")</f>
        <v>No Rating</v>
      </c>
      <c r="Q992" t="s">
        <v>10065</v>
      </c>
      <c r="R992" s="5">
        <f t="shared" si="15"/>
        <v>-0.69153286970456984</v>
      </c>
    </row>
    <row r="993" spans="1:18" x14ac:dyDescent="0.3">
      <c r="A993" t="s">
        <v>6374</v>
      </c>
      <c r="B993" s="2">
        <v>45542</v>
      </c>
      <c r="C993" t="s">
        <v>10015</v>
      </c>
      <c r="D993" t="s">
        <v>10031</v>
      </c>
      <c r="E993" t="s">
        <v>10038</v>
      </c>
      <c r="F993">
        <v>15</v>
      </c>
      <c r="G993">
        <v>33.78</v>
      </c>
      <c r="H993">
        <v>21.82</v>
      </c>
      <c r="I993" t="s">
        <v>10039</v>
      </c>
      <c r="J993">
        <f>F993*G993</f>
        <v>506.70000000000005</v>
      </c>
      <c r="K993">
        <f>F993*H993</f>
        <v>327.3</v>
      </c>
      <c r="L993">
        <f>J993-K993</f>
        <v>179.40000000000003</v>
      </c>
      <c r="M993" s="5">
        <f>L993/J993</f>
        <v>0.35405565423327418</v>
      </c>
      <c r="N993" t="str">
        <f>IF(ISNA(VLOOKUP(A993,'Returns Data'!A:A,1,0)),"No","Yes")</f>
        <v>No</v>
      </c>
      <c r="O993" t="s">
        <v>10085</v>
      </c>
      <c r="P993" t="str">
        <f>IFERROR(VLOOKUP(A993,'Ratings Data'!A:C,3,0),"No Rating")</f>
        <v>No Rating</v>
      </c>
      <c r="Q993" t="s">
        <v>10065</v>
      </c>
      <c r="R993" s="5">
        <f t="shared" si="15"/>
        <v>-0.80979658332050786</v>
      </c>
    </row>
    <row r="994" spans="1:18" x14ac:dyDescent="0.3">
      <c r="A994" t="s">
        <v>6421</v>
      </c>
      <c r="B994" s="2">
        <v>45542</v>
      </c>
      <c r="C994" t="s">
        <v>10027</v>
      </c>
      <c r="D994" t="s">
        <v>10032</v>
      </c>
      <c r="E994" t="s">
        <v>10036</v>
      </c>
      <c r="F994">
        <v>18</v>
      </c>
      <c r="G994">
        <v>399.18</v>
      </c>
      <c r="H994">
        <v>331.67</v>
      </c>
      <c r="I994" t="s">
        <v>10039</v>
      </c>
      <c r="J994">
        <f>F994*G994</f>
        <v>7185.24</v>
      </c>
      <c r="K994">
        <f>F994*H994</f>
        <v>5970.06</v>
      </c>
      <c r="L994">
        <f>J994-K994</f>
        <v>1215.1799999999994</v>
      </c>
      <c r="M994" s="5">
        <f>L994/J994</f>
        <v>0.16912169948394201</v>
      </c>
      <c r="N994" t="str">
        <f>IF(ISNA(VLOOKUP(A994,'Returns Data'!A:A,1,0)),"No","Yes")</f>
        <v>No</v>
      </c>
      <c r="O994" t="s">
        <v>10085</v>
      </c>
      <c r="P994" t="str">
        <f>IFERROR(VLOOKUP(A994,'Ratings Data'!A:C,3,0),"No Rating")</f>
        <v>No Rating</v>
      </c>
      <c r="Q994" t="s">
        <v>10065</v>
      </c>
      <c r="R994" s="5">
        <f t="shared" si="15"/>
        <v>13.180461811722912</v>
      </c>
    </row>
    <row r="995" spans="1:18" x14ac:dyDescent="0.3">
      <c r="A995" t="s">
        <v>6611</v>
      </c>
      <c r="B995" s="2">
        <v>45542</v>
      </c>
      <c r="C995" t="s">
        <v>10027</v>
      </c>
      <c r="D995" t="s">
        <v>10032</v>
      </c>
      <c r="E995" t="s">
        <v>10035</v>
      </c>
      <c r="F995">
        <v>3</v>
      </c>
      <c r="G995">
        <v>408.39</v>
      </c>
      <c r="H995">
        <v>324.86</v>
      </c>
      <c r="I995" t="s">
        <v>10039</v>
      </c>
      <c r="J995">
        <f>F995*G995</f>
        <v>1225.17</v>
      </c>
      <c r="K995">
        <f>F995*H995</f>
        <v>974.58</v>
      </c>
      <c r="L995">
        <f>J995-K995</f>
        <v>250.59000000000003</v>
      </c>
      <c r="M995" s="5">
        <f>L995/J995</f>
        <v>0.20453488087367469</v>
      </c>
      <c r="N995" t="str">
        <f>IF(ISNA(VLOOKUP(A995,'Returns Data'!A:A,1,0)),"No","Yes")</f>
        <v>No</v>
      </c>
      <c r="O995" t="s">
        <v>10085</v>
      </c>
      <c r="P995" t="str">
        <f>IFERROR(VLOOKUP(A995,'Ratings Data'!A:C,3,0),"No Rating")</f>
        <v>No Rating</v>
      </c>
      <c r="Q995" t="s">
        <v>10065</v>
      </c>
      <c r="R995" s="5">
        <f t="shared" si="15"/>
        <v>-0.82948795029811107</v>
      </c>
    </row>
    <row r="996" spans="1:18" x14ac:dyDescent="0.3">
      <c r="A996" t="s">
        <v>6800</v>
      </c>
      <c r="B996" s="2">
        <v>45542</v>
      </c>
      <c r="C996" t="s">
        <v>10019</v>
      </c>
      <c r="D996" t="s">
        <v>10031</v>
      </c>
      <c r="E996" t="s">
        <v>10034</v>
      </c>
      <c r="F996">
        <v>6</v>
      </c>
      <c r="G996">
        <v>294.98</v>
      </c>
      <c r="H996">
        <v>227.78</v>
      </c>
      <c r="I996" t="s">
        <v>10040</v>
      </c>
      <c r="J996">
        <f>F996*G996</f>
        <v>1769.88</v>
      </c>
      <c r="K996">
        <f>F996*H996</f>
        <v>1366.68</v>
      </c>
      <c r="L996">
        <f>J996-K996</f>
        <v>403.20000000000005</v>
      </c>
      <c r="M996" s="5">
        <f>L996/J996</f>
        <v>0.22781205505457999</v>
      </c>
      <c r="N996" t="str">
        <f>IF(ISNA(VLOOKUP(A996,'Returns Data'!A:A,1,0)),"No","Yes")</f>
        <v>No</v>
      </c>
      <c r="O996" t="s">
        <v>10085</v>
      </c>
      <c r="P996" t="str">
        <f>IFERROR(VLOOKUP(A996,'Ratings Data'!A:C,3,0),"No Rating")</f>
        <v>No Rating</v>
      </c>
      <c r="Q996" t="s">
        <v>10065</v>
      </c>
      <c r="R996" s="5">
        <f t="shared" si="15"/>
        <v>0.44459952496388255</v>
      </c>
    </row>
    <row r="997" spans="1:18" x14ac:dyDescent="0.3">
      <c r="A997" t="s">
        <v>7076</v>
      </c>
      <c r="B997" s="2">
        <v>45542</v>
      </c>
      <c r="C997" t="s">
        <v>10010</v>
      </c>
      <c r="D997" t="s">
        <v>10029</v>
      </c>
      <c r="E997" t="s">
        <v>10038</v>
      </c>
      <c r="F997">
        <v>18</v>
      </c>
      <c r="G997">
        <v>96.8</v>
      </c>
      <c r="H997">
        <v>72.27</v>
      </c>
      <c r="I997" t="s">
        <v>10039</v>
      </c>
      <c r="J997">
        <f>F997*G997</f>
        <v>1742.3999999999999</v>
      </c>
      <c r="K997">
        <f>F997*H997</f>
        <v>1300.8599999999999</v>
      </c>
      <c r="L997">
        <f>J997-K997</f>
        <v>441.53999999999996</v>
      </c>
      <c r="M997" s="5">
        <f>L997/J997</f>
        <v>0.25340909090909092</v>
      </c>
      <c r="N997" t="str">
        <f>IF(ISNA(VLOOKUP(A997,'Returns Data'!A:A,1,0)),"No","Yes")</f>
        <v>No</v>
      </c>
      <c r="O997" t="s">
        <v>10085</v>
      </c>
      <c r="P997" t="str">
        <f>IFERROR(VLOOKUP(A997,'Ratings Data'!A:C,3,0),"No Rating")</f>
        <v>No Rating</v>
      </c>
      <c r="Q997" t="s">
        <v>10065</v>
      </c>
      <c r="R997" s="5">
        <f t="shared" si="15"/>
        <v>-1.5526476371279546E-2</v>
      </c>
    </row>
    <row r="998" spans="1:18" x14ac:dyDescent="0.3">
      <c r="A998" t="s">
        <v>7456</v>
      </c>
      <c r="B998" s="2">
        <v>45542</v>
      </c>
      <c r="C998" t="s">
        <v>10017</v>
      </c>
      <c r="D998" t="s">
        <v>10032</v>
      </c>
      <c r="E998" t="s">
        <v>10038</v>
      </c>
      <c r="F998">
        <v>2</v>
      </c>
      <c r="G998">
        <v>443.61</v>
      </c>
      <c r="H998">
        <v>279.02</v>
      </c>
      <c r="I998" t="s">
        <v>10039</v>
      </c>
      <c r="J998">
        <f>F998*G998</f>
        <v>887.22</v>
      </c>
      <c r="K998">
        <f>F998*H998</f>
        <v>558.04</v>
      </c>
      <c r="L998">
        <f>J998-K998</f>
        <v>329.18000000000006</v>
      </c>
      <c r="M998" s="5">
        <f>L998/J998</f>
        <v>0.37102409774351353</v>
      </c>
      <c r="N998" t="str">
        <f>IF(ISNA(VLOOKUP(A998,'Returns Data'!A:A,1,0)),"No","Yes")</f>
        <v>No</v>
      </c>
      <c r="O998" t="s">
        <v>10085</v>
      </c>
      <c r="P998" t="str">
        <f>IFERROR(VLOOKUP(A998,'Ratings Data'!A:C,3,0),"No Rating")</f>
        <v>No Rating</v>
      </c>
      <c r="Q998" t="s">
        <v>10065</v>
      </c>
      <c r="R998" s="5">
        <f t="shared" si="15"/>
        <v>-0.49080578512396689</v>
      </c>
    </row>
    <row r="999" spans="1:18" x14ac:dyDescent="0.3">
      <c r="A999" t="s">
        <v>7667</v>
      </c>
      <c r="B999" s="2">
        <v>45542</v>
      </c>
      <c r="C999" t="s">
        <v>10018</v>
      </c>
      <c r="D999" t="s">
        <v>10033</v>
      </c>
      <c r="E999" t="s">
        <v>10035</v>
      </c>
      <c r="F999">
        <v>11</v>
      </c>
      <c r="G999">
        <v>54.39</v>
      </c>
      <c r="H999">
        <v>36.17</v>
      </c>
      <c r="I999" t="s">
        <v>10039</v>
      </c>
      <c r="J999">
        <f>F999*G999</f>
        <v>598.29</v>
      </c>
      <c r="K999">
        <f>F999*H999</f>
        <v>397.87</v>
      </c>
      <c r="L999">
        <f>J999-K999</f>
        <v>200.41999999999996</v>
      </c>
      <c r="M999" s="5">
        <f>L999/J999</f>
        <v>0.33498804927376352</v>
      </c>
      <c r="N999" t="str">
        <f>IF(ISNA(VLOOKUP(A999,'Returns Data'!A:A,1,0)),"No","Yes")</f>
        <v>No</v>
      </c>
      <c r="O999" t="s">
        <v>10085</v>
      </c>
      <c r="P999" t="str">
        <f>IFERROR(VLOOKUP(A999,'Ratings Data'!A:C,3,0),"No Rating")</f>
        <v>No Rating</v>
      </c>
      <c r="Q999" t="s">
        <v>10065</v>
      </c>
      <c r="R999" s="5">
        <f t="shared" si="15"/>
        <v>-0.32565767227970521</v>
      </c>
    </row>
    <row r="1000" spans="1:18" x14ac:dyDescent="0.3">
      <c r="A1000" t="s">
        <v>8216</v>
      </c>
      <c r="B1000" s="2">
        <v>45542</v>
      </c>
      <c r="C1000" t="s">
        <v>10011</v>
      </c>
      <c r="D1000" t="s">
        <v>10029</v>
      </c>
      <c r="E1000" t="s">
        <v>10038</v>
      </c>
      <c r="F1000">
        <v>9</v>
      </c>
      <c r="G1000">
        <v>437.47</v>
      </c>
      <c r="H1000">
        <v>392.56</v>
      </c>
      <c r="I1000" t="s">
        <v>10040</v>
      </c>
      <c r="J1000">
        <f>F1000*G1000</f>
        <v>3937.2300000000005</v>
      </c>
      <c r="K1000">
        <f>F1000*H1000</f>
        <v>3533.04</v>
      </c>
      <c r="L1000">
        <f>J1000-K1000</f>
        <v>404.19000000000051</v>
      </c>
      <c r="M1000" s="5">
        <f>L1000/J1000</f>
        <v>0.10265846800923503</v>
      </c>
      <c r="N1000" t="str">
        <f>IF(ISNA(VLOOKUP(A1000,'Returns Data'!A:A,1,0)),"No","Yes")</f>
        <v>No</v>
      </c>
      <c r="O1000" t="s">
        <v>10085</v>
      </c>
      <c r="P1000" t="str">
        <f>IFERROR(VLOOKUP(A1000,'Ratings Data'!A:C,3,0),"No Rating")</f>
        <v>No Rating</v>
      </c>
      <c r="Q1000" t="s">
        <v>10065</v>
      </c>
      <c r="R1000" s="5">
        <f t="shared" si="15"/>
        <v>5.580805295091011</v>
      </c>
    </row>
    <row r="1001" spans="1:18" x14ac:dyDescent="0.3">
      <c r="A1001" t="s">
        <v>8376</v>
      </c>
      <c r="B1001" s="2">
        <v>45542</v>
      </c>
      <c r="C1001" t="s">
        <v>10024</v>
      </c>
      <c r="D1001" t="s">
        <v>10029</v>
      </c>
      <c r="E1001" t="s">
        <v>10035</v>
      </c>
      <c r="F1001">
        <v>10</v>
      </c>
      <c r="G1001">
        <v>95.38</v>
      </c>
      <c r="H1001">
        <v>75.849999999999994</v>
      </c>
      <c r="I1001" t="s">
        <v>10040</v>
      </c>
      <c r="J1001">
        <f>F1001*G1001</f>
        <v>953.8</v>
      </c>
      <c r="K1001">
        <f>F1001*H1001</f>
        <v>758.5</v>
      </c>
      <c r="L1001">
        <f>J1001-K1001</f>
        <v>195.29999999999995</v>
      </c>
      <c r="M1001" s="5">
        <f>L1001/J1001</f>
        <v>0.20475990773747113</v>
      </c>
      <c r="N1001" t="str">
        <f>IF(ISNA(VLOOKUP(A1001,'Returns Data'!A:A,1,0)),"No","Yes")</f>
        <v>No</v>
      </c>
      <c r="O1001" t="s">
        <v>10085</v>
      </c>
      <c r="P1001" t="str">
        <f>IFERROR(VLOOKUP(A1001,'Ratings Data'!A:C,3,0),"No Rating")</f>
        <v>No Rating</v>
      </c>
      <c r="Q1001" t="s">
        <v>10065</v>
      </c>
      <c r="R1001" s="5">
        <f t="shared" si="15"/>
        <v>-0.75774846783144489</v>
      </c>
    </row>
    <row r="1002" spans="1:18" x14ac:dyDescent="0.3">
      <c r="A1002" t="s">
        <v>8406</v>
      </c>
      <c r="B1002" s="2">
        <v>45542</v>
      </c>
      <c r="C1002" t="s">
        <v>10013</v>
      </c>
      <c r="D1002" t="s">
        <v>10030</v>
      </c>
      <c r="E1002" t="s">
        <v>10034</v>
      </c>
      <c r="F1002">
        <v>12</v>
      </c>
      <c r="G1002">
        <v>320.98</v>
      </c>
      <c r="H1002">
        <v>230.84</v>
      </c>
      <c r="I1002" t="s">
        <v>10039</v>
      </c>
      <c r="J1002">
        <f>F1002*G1002</f>
        <v>3851.76</v>
      </c>
      <c r="K1002">
        <f>F1002*H1002</f>
        <v>2770.08</v>
      </c>
      <c r="L1002">
        <f>J1002-K1002</f>
        <v>1081.6800000000003</v>
      </c>
      <c r="M1002" s="5">
        <f>L1002/J1002</f>
        <v>0.28082746588572505</v>
      </c>
      <c r="N1002" t="str">
        <f>IF(ISNA(VLOOKUP(A1002,'Returns Data'!A:A,1,0)),"No","Yes")</f>
        <v>No</v>
      </c>
      <c r="O1002" t="s">
        <v>10085</v>
      </c>
      <c r="P1002" t="str">
        <f>IFERROR(VLOOKUP(A1002,'Ratings Data'!A:C,3,0),"No Rating")</f>
        <v>No Rating</v>
      </c>
      <c r="Q1002" t="s">
        <v>10065</v>
      </c>
      <c r="R1002" s="5">
        <f t="shared" si="15"/>
        <v>3.0383308869784025</v>
      </c>
    </row>
    <row r="1003" spans="1:18" x14ac:dyDescent="0.3">
      <c r="A1003" t="s">
        <v>8443</v>
      </c>
      <c r="B1003" s="2">
        <v>45542</v>
      </c>
      <c r="C1003" t="s">
        <v>10013</v>
      </c>
      <c r="D1003" t="s">
        <v>10030</v>
      </c>
      <c r="E1003" t="s">
        <v>10038</v>
      </c>
      <c r="F1003">
        <v>16</v>
      </c>
      <c r="G1003">
        <v>301.91000000000003</v>
      </c>
      <c r="H1003">
        <v>200.74</v>
      </c>
      <c r="I1003" t="s">
        <v>10040</v>
      </c>
      <c r="J1003">
        <f>F1003*G1003</f>
        <v>4830.5600000000004</v>
      </c>
      <c r="K1003">
        <f>F1003*H1003</f>
        <v>3211.84</v>
      </c>
      <c r="L1003">
        <f>J1003-K1003</f>
        <v>1618.7200000000003</v>
      </c>
      <c r="M1003" s="5">
        <f>L1003/J1003</f>
        <v>0.3350998641979398</v>
      </c>
      <c r="N1003" t="str">
        <f>IF(ISNA(VLOOKUP(A1003,'Returns Data'!A:A,1,0)),"No","Yes")</f>
        <v>No</v>
      </c>
      <c r="O1003" t="s">
        <v>10085</v>
      </c>
      <c r="P1003" t="str">
        <f>IFERROR(VLOOKUP(A1003,'Ratings Data'!A:C,3,0),"No Rating")</f>
        <v>No Rating</v>
      </c>
      <c r="Q1003" t="s">
        <v>10065</v>
      </c>
      <c r="R1003" s="5">
        <f t="shared" si="15"/>
        <v>0.25411759818887991</v>
      </c>
    </row>
    <row r="1004" spans="1:18" x14ac:dyDescent="0.3">
      <c r="A1004" t="s">
        <v>8747</v>
      </c>
      <c r="B1004" s="2">
        <v>45542</v>
      </c>
      <c r="C1004" t="s">
        <v>10025</v>
      </c>
      <c r="D1004" t="s">
        <v>10033</v>
      </c>
      <c r="E1004" t="s">
        <v>10035</v>
      </c>
      <c r="F1004">
        <v>4</v>
      </c>
      <c r="G1004">
        <v>346.88</v>
      </c>
      <c r="H1004">
        <v>260.27</v>
      </c>
      <c r="I1004" t="s">
        <v>10040</v>
      </c>
      <c r="J1004">
        <f>F1004*G1004</f>
        <v>1387.52</v>
      </c>
      <c r="K1004">
        <f>F1004*H1004</f>
        <v>1041.08</v>
      </c>
      <c r="L1004">
        <f>J1004-K1004</f>
        <v>346.44000000000005</v>
      </c>
      <c r="M1004" s="5">
        <f>L1004/J1004</f>
        <v>0.24968288745387457</v>
      </c>
      <c r="N1004" t="str">
        <f>IF(ISNA(VLOOKUP(A1004,'Returns Data'!A:A,1,0)),"No","Yes")</f>
        <v>No</v>
      </c>
      <c r="O1004" t="s">
        <v>10085</v>
      </c>
      <c r="P1004" t="str">
        <f>IFERROR(VLOOKUP(A1004,'Ratings Data'!A:C,3,0),"No Rating")</f>
        <v>No Rating</v>
      </c>
      <c r="Q1004" t="s">
        <v>10065</v>
      </c>
      <c r="R1004" s="5">
        <f t="shared" si="15"/>
        <v>-0.7127620814149912</v>
      </c>
    </row>
    <row r="1005" spans="1:18" x14ac:dyDescent="0.3">
      <c r="A1005" t="s">
        <v>9029</v>
      </c>
      <c r="B1005" s="2">
        <v>45542</v>
      </c>
      <c r="C1005" t="s">
        <v>10019</v>
      </c>
      <c r="D1005" t="s">
        <v>10031</v>
      </c>
      <c r="E1005" t="s">
        <v>10036</v>
      </c>
      <c r="F1005">
        <v>9</v>
      </c>
      <c r="G1005">
        <v>243.77</v>
      </c>
      <c r="H1005">
        <v>203.38</v>
      </c>
      <c r="I1005" t="s">
        <v>10039</v>
      </c>
      <c r="J1005">
        <f>F1005*G1005</f>
        <v>2193.9300000000003</v>
      </c>
      <c r="K1005">
        <f>F1005*H1005</f>
        <v>1830.42</v>
      </c>
      <c r="L1005">
        <f>J1005-K1005</f>
        <v>363.51000000000022</v>
      </c>
      <c r="M1005" s="5">
        <f>L1005/J1005</f>
        <v>0.16568896911022693</v>
      </c>
      <c r="N1005" t="str">
        <f>IF(ISNA(VLOOKUP(A1005,'Returns Data'!A:A,1,0)),"No","Yes")</f>
        <v>No</v>
      </c>
      <c r="O1005" t="s">
        <v>10085</v>
      </c>
      <c r="P1005" t="str">
        <f>IFERROR(VLOOKUP(A1005,'Ratings Data'!A:C,3,0),"No Rating")</f>
        <v>No Rating</v>
      </c>
      <c r="Q1005" t="s">
        <v>10065</v>
      </c>
      <c r="R1005" s="5">
        <f t="shared" si="15"/>
        <v>0.58118801891143934</v>
      </c>
    </row>
    <row r="1006" spans="1:18" x14ac:dyDescent="0.3">
      <c r="A1006" t="s">
        <v>9091</v>
      </c>
      <c r="B1006" s="2">
        <v>45542</v>
      </c>
      <c r="C1006" t="s">
        <v>10010</v>
      </c>
      <c r="D1006" t="s">
        <v>10029</v>
      </c>
      <c r="E1006" t="s">
        <v>10035</v>
      </c>
      <c r="F1006">
        <v>8</v>
      </c>
      <c r="G1006">
        <v>172.96</v>
      </c>
      <c r="H1006">
        <v>152.62</v>
      </c>
      <c r="I1006" t="s">
        <v>10039</v>
      </c>
      <c r="J1006">
        <f>F1006*G1006</f>
        <v>1383.68</v>
      </c>
      <c r="K1006">
        <f>F1006*H1006</f>
        <v>1220.96</v>
      </c>
      <c r="L1006">
        <f>J1006-K1006</f>
        <v>162.72000000000003</v>
      </c>
      <c r="M1006" s="5">
        <f>L1006/J1006</f>
        <v>0.11759944495837189</v>
      </c>
      <c r="N1006" t="str">
        <f>IF(ISNA(VLOOKUP(A1006,'Returns Data'!A:A,1,0)),"No","Yes")</f>
        <v>No</v>
      </c>
      <c r="O1006" t="s">
        <v>10085</v>
      </c>
      <c r="P1006" t="str">
        <f>IFERROR(VLOOKUP(A1006,'Ratings Data'!A:C,3,0),"No Rating")</f>
        <v>No Rating</v>
      </c>
      <c r="Q1006" t="s">
        <v>10065</v>
      </c>
      <c r="R1006" s="5">
        <f t="shared" si="15"/>
        <v>-0.36931442662254499</v>
      </c>
    </row>
    <row r="1007" spans="1:18" x14ac:dyDescent="0.3">
      <c r="A1007" t="s">
        <v>9183</v>
      </c>
      <c r="B1007" s="2">
        <v>45542</v>
      </c>
      <c r="C1007" t="s">
        <v>10028</v>
      </c>
      <c r="D1007" t="s">
        <v>10032</v>
      </c>
      <c r="E1007" t="s">
        <v>10036</v>
      </c>
      <c r="F1007">
        <v>17</v>
      </c>
      <c r="G1007">
        <v>457.76</v>
      </c>
      <c r="H1007">
        <v>401.29</v>
      </c>
      <c r="I1007" t="s">
        <v>10039</v>
      </c>
      <c r="J1007">
        <f>F1007*G1007</f>
        <v>7781.92</v>
      </c>
      <c r="K1007">
        <f>F1007*H1007</f>
        <v>6821.93</v>
      </c>
      <c r="L1007">
        <f>J1007-K1007</f>
        <v>959.98999999999978</v>
      </c>
      <c r="M1007" s="5">
        <f>L1007/J1007</f>
        <v>0.12336158685774203</v>
      </c>
      <c r="N1007" t="str">
        <f>IF(ISNA(VLOOKUP(A1007,'Returns Data'!A:A,1,0)),"No","Yes")</f>
        <v>No</v>
      </c>
      <c r="O1007" t="s">
        <v>10085</v>
      </c>
      <c r="P1007" t="str">
        <f>IFERROR(VLOOKUP(A1007,'Ratings Data'!A:C,3,0),"No Rating")</f>
        <v>No Rating</v>
      </c>
      <c r="Q1007" t="s">
        <v>10065</v>
      </c>
      <c r="R1007" s="5">
        <f t="shared" si="15"/>
        <v>4.6240749306197957</v>
      </c>
    </row>
    <row r="1008" spans="1:18" x14ac:dyDescent="0.3">
      <c r="A1008" t="s">
        <v>376</v>
      </c>
      <c r="B1008" s="2">
        <v>45543</v>
      </c>
      <c r="C1008" t="s">
        <v>10021</v>
      </c>
      <c r="D1008" t="s">
        <v>10031</v>
      </c>
      <c r="E1008" t="s">
        <v>10034</v>
      </c>
      <c r="F1008">
        <v>15</v>
      </c>
      <c r="G1008">
        <v>13.76</v>
      </c>
      <c r="H1008">
        <v>8.6300000000000008</v>
      </c>
      <c r="I1008" t="s">
        <v>10039</v>
      </c>
      <c r="J1008">
        <f>F1008*G1008</f>
        <v>206.4</v>
      </c>
      <c r="K1008">
        <f>F1008*H1008</f>
        <v>129.45000000000002</v>
      </c>
      <c r="L1008">
        <f>J1008-K1008</f>
        <v>76.949999999999989</v>
      </c>
      <c r="M1008" s="5">
        <f>L1008/J1008</f>
        <v>0.37281976744186041</v>
      </c>
      <c r="N1008" t="str">
        <f>IF(ISNA(VLOOKUP(A1008,'Returns Data'!A:A,1,0)),"No","Yes")</f>
        <v>No</v>
      </c>
      <c r="O1008" t="s">
        <v>10085</v>
      </c>
      <c r="P1008" t="str">
        <f>IFERROR(VLOOKUP(A1008,'Ratings Data'!A:C,3,0),"No Rating")</f>
        <v>No Rating</v>
      </c>
      <c r="Q1008" t="s">
        <v>10065</v>
      </c>
      <c r="R1008" s="5">
        <f t="shared" si="15"/>
        <v>-0.97347698254415371</v>
      </c>
    </row>
    <row r="1009" spans="1:18" x14ac:dyDescent="0.3">
      <c r="A1009" t="s">
        <v>874</v>
      </c>
      <c r="B1009" s="2">
        <v>45543</v>
      </c>
      <c r="C1009" t="s">
        <v>10018</v>
      </c>
      <c r="D1009" t="s">
        <v>10033</v>
      </c>
      <c r="E1009" t="s">
        <v>10034</v>
      </c>
      <c r="F1009">
        <v>12</v>
      </c>
      <c r="G1009">
        <v>256.76</v>
      </c>
      <c r="H1009">
        <v>216.09</v>
      </c>
      <c r="I1009" t="s">
        <v>10039</v>
      </c>
      <c r="J1009">
        <f>F1009*G1009</f>
        <v>3081.12</v>
      </c>
      <c r="K1009">
        <f>F1009*H1009</f>
        <v>2593.08</v>
      </c>
      <c r="L1009">
        <f>J1009-K1009</f>
        <v>488.03999999999996</v>
      </c>
      <c r="M1009" s="5">
        <f>L1009/J1009</f>
        <v>0.15839694656488548</v>
      </c>
      <c r="N1009" t="str">
        <f>IF(ISNA(VLOOKUP(A1009,'Returns Data'!A:A,1,0)),"No","Yes")</f>
        <v>No</v>
      </c>
      <c r="O1009" t="s">
        <v>10085</v>
      </c>
      <c r="P1009" t="str">
        <f>IFERROR(VLOOKUP(A1009,'Ratings Data'!A:C,3,0),"No Rating")</f>
        <v>No Rating</v>
      </c>
      <c r="Q1009" t="s">
        <v>10065</v>
      </c>
      <c r="R1009" s="5">
        <f t="shared" si="15"/>
        <v>13.927906976744184</v>
      </c>
    </row>
    <row r="1010" spans="1:18" x14ac:dyDescent="0.3">
      <c r="A1010" t="s">
        <v>1025</v>
      </c>
      <c r="B1010" s="2">
        <v>45543</v>
      </c>
      <c r="C1010" t="s">
        <v>10015</v>
      </c>
      <c r="D1010" t="s">
        <v>10031</v>
      </c>
      <c r="E1010" t="s">
        <v>10034</v>
      </c>
      <c r="F1010">
        <v>10</v>
      </c>
      <c r="G1010">
        <v>146.30000000000001</v>
      </c>
      <c r="H1010">
        <v>110.8</v>
      </c>
      <c r="I1010" t="s">
        <v>10040</v>
      </c>
      <c r="J1010">
        <f>F1010*G1010</f>
        <v>1463</v>
      </c>
      <c r="K1010">
        <f>F1010*H1010</f>
        <v>1108</v>
      </c>
      <c r="L1010">
        <f>J1010-K1010</f>
        <v>355</v>
      </c>
      <c r="M1010" s="5">
        <f>L1010/J1010</f>
        <v>0.24265208475734792</v>
      </c>
      <c r="N1010" t="str">
        <f>IF(ISNA(VLOOKUP(A1010,'Returns Data'!A:A,1,0)),"No","Yes")</f>
        <v>No</v>
      </c>
      <c r="O1010" t="s">
        <v>10085</v>
      </c>
      <c r="P1010" t="str">
        <f>IFERROR(VLOOKUP(A1010,'Ratings Data'!A:C,3,0),"No Rating")</f>
        <v>No Rating</v>
      </c>
      <c r="Q1010" t="s">
        <v>10065</v>
      </c>
      <c r="R1010" s="5">
        <f t="shared" si="15"/>
        <v>-0.52517266448564159</v>
      </c>
    </row>
    <row r="1011" spans="1:18" x14ac:dyDescent="0.3">
      <c r="A1011" t="s">
        <v>1101</v>
      </c>
      <c r="B1011" s="2">
        <v>45543</v>
      </c>
      <c r="C1011" t="s">
        <v>10025</v>
      </c>
      <c r="D1011" t="s">
        <v>10033</v>
      </c>
      <c r="E1011" t="s">
        <v>10038</v>
      </c>
      <c r="F1011">
        <v>18</v>
      </c>
      <c r="G1011">
        <v>11.34</v>
      </c>
      <c r="H1011">
        <v>6.81</v>
      </c>
      <c r="I1011" t="s">
        <v>10040</v>
      </c>
      <c r="J1011">
        <f>F1011*G1011</f>
        <v>204.12</v>
      </c>
      <c r="K1011">
        <f>F1011*H1011</f>
        <v>122.58</v>
      </c>
      <c r="L1011">
        <f>J1011-K1011</f>
        <v>81.540000000000006</v>
      </c>
      <c r="M1011" s="5">
        <f>L1011/J1011</f>
        <v>0.39947089947089948</v>
      </c>
      <c r="N1011" t="str">
        <f>IF(ISNA(VLOOKUP(A1011,'Returns Data'!A:A,1,0)),"No","Yes")</f>
        <v>Yes</v>
      </c>
      <c r="O1011" t="str">
        <f>IFERROR(VLOOKUP(A1011,'Returns Data'!A:E,5,0),"No Returns")</f>
        <v>Late Delivery</v>
      </c>
      <c r="P1011" t="str">
        <f>IFERROR(VLOOKUP(A1011,'Ratings Data'!A:C,3,0),"No Rating")</f>
        <v>No Rating</v>
      </c>
      <c r="Q1011" t="s">
        <v>10065</v>
      </c>
      <c r="R1011" s="5">
        <f t="shared" si="15"/>
        <v>-0.86047846889952162</v>
      </c>
    </row>
    <row r="1012" spans="1:18" x14ac:dyDescent="0.3">
      <c r="A1012" t="s">
        <v>1731</v>
      </c>
      <c r="B1012" s="2">
        <v>45543</v>
      </c>
      <c r="C1012" t="s">
        <v>10017</v>
      </c>
      <c r="D1012" t="s">
        <v>10032</v>
      </c>
      <c r="E1012" t="s">
        <v>10034</v>
      </c>
      <c r="F1012">
        <v>17</v>
      </c>
      <c r="G1012">
        <v>470.81</v>
      </c>
      <c r="H1012">
        <v>377.65</v>
      </c>
      <c r="I1012" t="s">
        <v>10039</v>
      </c>
      <c r="J1012">
        <f>F1012*G1012</f>
        <v>8003.77</v>
      </c>
      <c r="K1012">
        <f>F1012*H1012</f>
        <v>6420.0499999999993</v>
      </c>
      <c r="L1012">
        <f>J1012-K1012</f>
        <v>1583.7200000000012</v>
      </c>
      <c r="M1012" s="5">
        <f>L1012/J1012</f>
        <v>0.19787175293642884</v>
      </c>
      <c r="N1012" t="str">
        <f>IF(ISNA(VLOOKUP(A1012,'Returns Data'!A:A,1,0)),"No","Yes")</f>
        <v>No</v>
      </c>
      <c r="O1012" t="s">
        <v>10085</v>
      </c>
      <c r="P1012" t="str">
        <f>IFERROR(VLOOKUP(A1012,'Ratings Data'!A:C,3,0),"No Rating")</f>
        <v>No Rating</v>
      </c>
      <c r="Q1012" t="s">
        <v>10065</v>
      </c>
      <c r="R1012" s="5">
        <f t="shared" si="15"/>
        <v>38.211101312953168</v>
      </c>
    </row>
    <row r="1013" spans="1:18" x14ac:dyDescent="0.3">
      <c r="A1013" t="s">
        <v>1987</v>
      </c>
      <c r="B1013" s="2">
        <v>45543</v>
      </c>
      <c r="C1013" t="s">
        <v>10021</v>
      </c>
      <c r="D1013" t="s">
        <v>10031</v>
      </c>
      <c r="E1013" t="s">
        <v>10037</v>
      </c>
      <c r="F1013">
        <v>19</v>
      </c>
      <c r="G1013">
        <v>85.68</v>
      </c>
      <c r="H1013">
        <v>51.88</v>
      </c>
      <c r="I1013" t="s">
        <v>10039</v>
      </c>
      <c r="J1013">
        <f>F1013*G1013</f>
        <v>1627.92</v>
      </c>
      <c r="K1013">
        <f>F1013*H1013</f>
        <v>985.72</v>
      </c>
      <c r="L1013">
        <f>J1013-K1013</f>
        <v>642.20000000000005</v>
      </c>
      <c r="M1013" s="5">
        <f>L1013/J1013</f>
        <v>0.39449112978524742</v>
      </c>
      <c r="N1013" t="str">
        <f>IF(ISNA(VLOOKUP(A1013,'Returns Data'!A:A,1,0)),"No","Yes")</f>
        <v>No</v>
      </c>
      <c r="O1013" t="s">
        <v>10085</v>
      </c>
      <c r="P1013" t="str">
        <f>IFERROR(VLOOKUP(A1013,'Ratings Data'!A:C,3,0),"No Rating")</f>
        <v>No Rating</v>
      </c>
      <c r="Q1013" t="s">
        <v>10065</v>
      </c>
      <c r="R1013" s="5">
        <f t="shared" si="15"/>
        <v>-0.79660584949342628</v>
      </c>
    </row>
    <row r="1014" spans="1:18" x14ac:dyDescent="0.3">
      <c r="A1014" t="s">
        <v>2139</v>
      </c>
      <c r="B1014" s="2">
        <v>45543</v>
      </c>
      <c r="C1014" t="s">
        <v>10011</v>
      </c>
      <c r="D1014" t="s">
        <v>10029</v>
      </c>
      <c r="E1014" t="s">
        <v>10038</v>
      </c>
      <c r="F1014">
        <v>15</v>
      </c>
      <c r="G1014">
        <v>414.58</v>
      </c>
      <c r="H1014">
        <v>324.66000000000003</v>
      </c>
      <c r="I1014" t="s">
        <v>10039</v>
      </c>
      <c r="J1014">
        <f>F1014*G1014</f>
        <v>6218.7</v>
      </c>
      <c r="K1014">
        <f>F1014*H1014</f>
        <v>4869.9000000000005</v>
      </c>
      <c r="L1014">
        <f>J1014-K1014</f>
        <v>1348.7999999999993</v>
      </c>
      <c r="M1014" s="5">
        <f>L1014/J1014</f>
        <v>0.21689420618457222</v>
      </c>
      <c r="N1014" t="str">
        <f>IF(ISNA(VLOOKUP(A1014,'Returns Data'!A:A,1,0)),"No","Yes")</f>
        <v>No</v>
      </c>
      <c r="O1014" t="s">
        <v>10085</v>
      </c>
      <c r="P1014">
        <f>IFERROR(VLOOKUP(A1014,'Ratings Data'!A:C,3,0),"No Rating")</f>
        <v>1</v>
      </c>
      <c r="Q1014" t="s">
        <v>10065</v>
      </c>
      <c r="R1014" s="5">
        <f t="shared" si="15"/>
        <v>2.8200280112044815</v>
      </c>
    </row>
    <row r="1015" spans="1:18" x14ac:dyDescent="0.3">
      <c r="A1015" t="s">
        <v>2200</v>
      </c>
      <c r="B1015" s="2">
        <v>45543</v>
      </c>
      <c r="C1015" t="s">
        <v>10019</v>
      </c>
      <c r="D1015" t="s">
        <v>10031</v>
      </c>
      <c r="E1015" t="s">
        <v>10037</v>
      </c>
      <c r="F1015">
        <v>1</v>
      </c>
      <c r="G1015">
        <v>254.15</v>
      </c>
      <c r="H1015">
        <v>189.12</v>
      </c>
      <c r="I1015" t="s">
        <v>10040</v>
      </c>
      <c r="J1015">
        <f>F1015*G1015</f>
        <v>254.15</v>
      </c>
      <c r="K1015">
        <f>F1015*H1015</f>
        <v>189.12</v>
      </c>
      <c r="L1015">
        <f>J1015-K1015</f>
        <v>65.03</v>
      </c>
      <c r="M1015" s="5">
        <f>L1015/J1015</f>
        <v>0.2558725162305725</v>
      </c>
      <c r="N1015" t="str">
        <f>IF(ISNA(VLOOKUP(A1015,'Returns Data'!A:A,1,0)),"No","Yes")</f>
        <v>No</v>
      </c>
      <c r="O1015" t="s">
        <v>10085</v>
      </c>
      <c r="P1015" t="str">
        <f>IFERROR(VLOOKUP(A1015,'Ratings Data'!A:C,3,0),"No Rating")</f>
        <v>No Rating</v>
      </c>
      <c r="Q1015" t="s">
        <v>10065</v>
      </c>
      <c r="R1015" s="5">
        <f t="shared" si="15"/>
        <v>-0.95913132969913328</v>
      </c>
    </row>
    <row r="1016" spans="1:18" x14ac:dyDescent="0.3">
      <c r="A1016" t="s">
        <v>2772</v>
      </c>
      <c r="B1016" s="2">
        <v>45543</v>
      </c>
      <c r="C1016" t="s">
        <v>10019</v>
      </c>
      <c r="D1016" t="s">
        <v>10031</v>
      </c>
      <c r="E1016" t="s">
        <v>10037</v>
      </c>
      <c r="F1016">
        <v>11</v>
      </c>
      <c r="G1016">
        <v>341.69</v>
      </c>
      <c r="H1016">
        <v>288.33999999999997</v>
      </c>
      <c r="I1016" t="s">
        <v>10040</v>
      </c>
      <c r="J1016">
        <f>F1016*G1016</f>
        <v>3758.59</v>
      </c>
      <c r="K1016">
        <f>F1016*H1016</f>
        <v>3171.74</v>
      </c>
      <c r="L1016">
        <f>J1016-K1016</f>
        <v>586.85000000000036</v>
      </c>
      <c r="M1016" s="5">
        <f>L1016/J1016</f>
        <v>0.15613567853902668</v>
      </c>
      <c r="N1016" t="str">
        <f>IF(ISNA(VLOOKUP(A1016,'Returns Data'!A:A,1,0)),"No","Yes")</f>
        <v>No</v>
      </c>
      <c r="O1016" t="s">
        <v>10085</v>
      </c>
      <c r="P1016" t="str">
        <f>IFERROR(VLOOKUP(A1016,'Ratings Data'!A:C,3,0),"No Rating")</f>
        <v>No Rating</v>
      </c>
      <c r="Q1016" t="s">
        <v>10065</v>
      </c>
      <c r="R1016" s="5">
        <f t="shared" si="15"/>
        <v>13.788864843596301</v>
      </c>
    </row>
    <row r="1017" spans="1:18" x14ac:dyDescent="0.3">
      <c r="A1017" t="s">
        <v>3359</v>
      </c>
      <c r="B1017" s="2">
        <v>45543</v>
      </c>
      <c r="C1017" t="s">
        <v>10026</v>
      </c>
      <c r="D1017" t="s">
        <v>10031</v>
      </c>
      <c r="E1017" t="s">
        <v>10037</v>
      </c>
      <c r="F1017">
        <v>9</v>
      </c>
      <c r="G1017">
        <v>342.88</v>
      </c>
      <c r="H1017">
        <v>230.6</v>
      </c>
      <c r="I1017" t="s">
        <v>10040</v>
      </c>
      <c r="J1017">
        <f>F1017*G1017</f>
        <v>3085.92</v>
      </c>
      <c r="K1017">
        <f>F1017*H1017</f>
        <v>2075.4</v>
      </c>
      <c r="L1017">
        <f>J1017-K1017</f>
        <v>1010.52</v>
      </c>
      <c r="M1017" s="5">
        <f>L1017/J1017</f>
        <v>0.32746150256649553</v>
      </c>
      <c r="N1017" t="str">
        <f>IF(ISNA(VLOOKUP(A1017,'Returns Data'!A:A,1,0)),"No","Yes")</f>
        <v>No</v>
      </c>
      <c r="O1017" t="s">
        <v>10085</v>
      </c>
      <c r="P1017" t="str">
        <f>IFERROR(VLOOKUP(A1017,'Ratings Data'!A:C,3,0),"No Rating")</f>
        <v>No Rating</v>
      </c>
      <c r="Q1017" t="s">
        <v>10065</v>
      </c>
      <c r="R1017" s="5">
        <f t="shared" si="15"/>
        <v>-0.17896870901055983</v>
      </c>
    </row>
    <row r="1018" spans="1:18" x14ac:dyDescent="0.3">
      <c r="A1018" t="s">
        <v>3739</v>
      </c>
      <c r="B1018" s="2">
        <v>45543</v>
      </c>
      <c r="C1018" t="s">
        <v>10010</v>
      </c>
      <c r="D1018" t="s">
        <v>10029</v>
      </c>
      <c r="E1018" t="s">
        <v>10034</v>
      </c>
      <c r="F1018">
        <v>4</v>
      </c>
      <c r="G1018">
        <v>334.18</v>
      </c>
      <c r="H1018">
        <v>207.41</v>
      </c>
      <c r="I1018" t="s">
        <v>10040</v>
      </c>
      <c r="J1018">
        <f>F1018*G1018</f>
        <v>1336.72</v>
      </c>
      <c r="K1018">
        <f>F1018*H1018</f>
        <v>829.64</v>
      </c>
      <c r="L1018">
        <f>J1018-K1018</f>
        <v>507.08000000000004</v>
      </c>
      <c r="M1018" s="5">
        <f>L1018/J1018</f>
        <v>0.37934645999162131</v>
      </c>
      <c r="N1018" t="str">
        <f>IF(ISNA(VLOOKUP(A1018,'Returns Data'!A:A,1,0)),"No","Yes")</f>
        <v>No</v>
      </c>
      <c r="O1018" t="s">
        <v>10085</v>
      </c>
      <c r="P1018" t="str">
        <f>IFERROR(VLOOKUP(A1018,'Ratings Data'!A:C,3,0),"No Rating")</f>
        <v>No Rating</v>
      </c>
      <c r="Q1018" t="s">
        <v>10065</v>
      </c>
      <c r="R1018" s="5">
        <f t="shared" si="15"/>
        <v>-0.56683258153160165</v>
      </c>
    </row>
    <row r="1019" spans="1:18" x14ac:dyDescent="0.3">
      <c r="A1019" t="s">
        <v>4379</v>
      </c>
      <c r="B1019" s="2">
        <v>45543</v>
      </c>
      <c r="C1019" t="s">
        <v>10018</v>
      </c>
      <c r="D1019" t="s">
        <v>10033</v>
      </c>
      <c r="E1019" t="s">
        <v>10038</v>
      </c>
      <c r="F1019">
        <v>19</v>
      </c>
      <c r="G1019">
        <v>276.62</v>
      </c>
      <c r="H1019">
        <v>171.43</v>
      </c>
      <c r="I1019" t="s">
        <v>10039</v>
      </c>
      <c r="J1019">
        <f>F1019*G1019</f>
        <v>5255.78</v>
      </c>
      <c r="K1019">
        <f>F1019*H1019</f>
        <v>3257.17</v>
      </c>
      <c r="L1019">
        <f>J1019-K1019</f>
        <v>1998.6099999999997</v>
      </c>
      <c r="M1019" s="5">
        <f>L1019/J1019</f>
        <v>0.3802689610295712</v>
      </c>
      <c r="N1019" t="str">
        <f>IF(ISNA(VLOOKUP(A1019,'Returns Data'!A:A,1,0)),"No","Yes")</f>
        <v>No</v>
      </c>
      <c r="O1019" t="s">
        <v>10085</v>
      </c>
      <c r="P1019" t="str">
        <f>IFERROR(VLOOKUP(A1019,'Ratings Data'!A:C,3,0),"No Rating")</f>
        <v>No Rating</v>
      </c>
      <c r="Q1019" t="s">
        <v>10065</v>
      </c>
      <c r="R1019" s="5">
        <f t="shared" si="15"/>
        <v>2.9318481058112389</v>
      </c>
    </row>
    <row r="1020" spans="1:18" x14ac:dyDescent="0.3">
      <c r="A1020" t="s">
        <v>5762</v>
      </c>
      <c r="B1020" s="2">
        <v>45543</v>
      </c>
      <c r="C1020" t="s">
        <v>10013</v>
      </c>
      <c r="D1020" t="s">
        <v>10030</v>
      </c>
      <c r="E1020" t="s">
        <v>10036</v>
      </c>
      <c r="F1020">
        <v>11</v>
      </c>
      <c r="G1020">
        <v>80.47</v>
      </c>
      <c r="H1020">
        <v>55.84</v>
      </c>
      <c r="I1020" t="s">
        <v>10039</v>
      </c>
      <c r="J1020">
        <f>F1020*G1020</f>
        <v>885.17</v>
      </c>
      <c r="K1020">
        <f>F1020*H1020</f>
        <v>614.24</v>
      </c>
      <c r="L1020">
        <f>J1020-K1020</f>
        <v>270.92999999999995</v>
      </c>
      <c r="M1020" s="5">
        <f>L1020/J1020</f>
        <v>0.30607679880700878</v>
      </c>
      <c r="N1020" t="str">
        <f>IF(ISNA(VLOOKUP(A1020,'Returns Data'!A:A,1,0)),"No","Yes")</f>
        <v>No</v>
      </c>
      <c r="O1020" t="s">
        <v>10085</v>
      </c>
      <c r="P1020" t="str">
        <f>IFERROR(VLOOKUP(A1020,'Ratings Data'!A:C,3,0),"No Rating")</f>
        <v>No Rating</v>
      </c>
      <c r="Q1020" t="s">
        <v>10065</v>
      </c>
      <c r="R1020" s="5">
        <f t="shared" si="15"/>
        <v>-0.83158161110244333</v>
      </c>
    </row>
    <row r="1021" spans="1:18" x14ac:dyDescent="0.3">
      <c r="A1021" t="s">
        <v>5833</v>
      </c>
      <c r="B1021" s="2">
        <v>45543</v>
      </c>
      <c r="C1021" t="s">
        <v>10009</v>
      </c>
      <c r="D1021" t="s">
        <v>10029</v>
      </c>
      <c r="E1021" t="s">
        <v>10036</v>
      </c>
      <c r="F1021">
        <v>9</v>
      </c>
      <c r="G1021">
        <v>300.05</v>
      </c>
      <c r="H1021">
        <v>192.24</v>
      </c>
      <c r="I1021" t="s">
        <v>10039</v>
      </c>
      <c r="J1021">
        <f>F1021*G1021</f>
        <v>2700.4500000000003</v>
      </c>
      <c r="K1021">
        <f>F1021*H1021</f>
        <v>1730.16</v>
      </c>
      <c r="L1021">
        <f>J1021-K1021</f>
        <v>970.29000000000019</v>
      </c>
      <c r="M1021" s="5">
        <f>L1021/J1021</f>
        <v>0.35930678220296619</v>
      </c>
      <c r="N1021" t="str">
        <f>IF(ISNA(VLOOKUP(A1021,'Returns Data'!A:A,1,0)),"No","Yes")</f>
        <v>No</v>
      </c>
      <c r="O1021" t="s">
        <v>10085</v>
      </c>
      <c r="P1021">
        <f>IFERROR(VLOOKUP(A1021,'Ratings Data'!A:C,3,0),"No Rating")</f>
        <v>3</v>
      </c>
      <c r="Q1021" t="s">
        <v>10065</v>
      </c>
      <c r="R1021" s="5">
        <f t="shared" si="15"/>
        <v>2.050769908605127</v>
      </c>
    </row>
    <row r="1022" spans="1:18" x14ac:dyDescent="0.3">
      <c r="A1022" t="s">
        <v>5886</v>
      </c>
      <c r="B1022" s="2">
        <v>45543</v>
      </c>
      <c r="C1022" t="s">
        <v>10012</v>
      </c>
      <c r="D1022" t="s">
        <v>10030</v>
      </c>
      <c r="E1022" t="s">
        <v>10034</v>
      </c>
      <c r="F1022">
        <v>6</v>
      </c>
      <c r="G1022">
        <v>396.49</v>
      </c>
      <c r="H1022">
        <v>248.72</v>
      </c>
      <c r="I1022" t="s">
        <v>10040</v>
      </c>
      <c r="J1022">
        <f>F1022*G1022</f>
        <v>2378.94</v>
      </c>
      <c r="K1022">
        <f>F1022*H1022</f>
        <v>1492.32</v>
      </c>
      <c r="L1022">
        <f>J1022-K1022</f>
        <v>886.62000000000012</v>
      </c>
      <c r="M1022" s="5">
        <f>L1022/J1022</f>
        <v>0.37269540215390051</v>
      </c>
      <c r="N1022" t="str">
        <f>IF(ISNA(VLOOKUP(A1022,'Returns Data'!A:A,1,0)),"No","Yes")</f>
        <v>No</v>
      </c>
      <c r="O1022" t="s">
        <v>10085</v>
      </c>
      <c r="P1022" t="str">
        <f>IFERROR(VLOOKUP(A1022,'Ratings Data'!A:C,3,0),"No Rating")</f>
        <v>No Rating</v>
      </c>
      <c r="Q1022" t="s">
        <v>10065</v>
      </c>
      <c r="R1022" s="5">
        <f t="shared" si="15"/>
        <v>-0.1190579347886464</v>
      </c>
    </row>
    <row r="1023" spans="1:18" x14ac:dyDescent="0.3">
      <c r="A1023" t="s">
        <v>6183</v>
      </c>
      <c r="B1023" s="2">
        <v>45543</v>
      </c>
      <c r="C1023" t="s">
        <v>10024</v>
      </c>
      <c r="D1023" t="s">
        <v>10029</v>
      </c>
      <c r="E1023" t="s">
        <v>10037</v>
      </c>
      <c r="F1023">
        <v>2</v>
      </c>
      <c r="G1023">
        <v>408.49</v>
      </c>
      <c r="H1023">
        <v>269.77</v>
      </c>
      <c r="I1023" t="s">
        <v>10040</v>
      </c>
      <c r="J1023">
        <f>F1023*G1023</f>
        <v>816.98</v>
      </c>
      <c r="K1023">
        <f>F1023*H1023</f>
        <v>539.54</v>
      </c>
      <c r="L1023">
        <f>J1023-K1023</f>
        <v>277.44000000000005</v>
      </c>
      <c r="M1023" s="5">
        <f>L1023/J1023</f>
        <v>0.3395921564787388</v>
      </c>
      <c r="N1023" t="str">
        <f>IF(ISNA(VLOOKUP(A1023,'Returns Data'!A:A,1,0)),"No","Yes")</f>
        <v>No</v>
      </c>
      <c r="O1023" t="s">
        <v>10085</v>
      </c>
      <c r="P1023" t="str">
        <f>IFERROR(VLOOKUP(A1023,'Ratings Data'!A:C,3,0),"No Rating")</f>
        <v>No Rating</v>
      </c>
      <c r="Q1023" t="s">
        <v>10065</v>
      </c>
      <c r="R1023" s="5">
        <f t="shared" si="15"/>
        <v>-0.65657813984379598</v>
      </c>
    </row>
    <row r="1024" spans="1:18" x14ac:dyDescent="0.3">
      <c r="A1024" t="s">
        <v>6759</v>
      </c>
      <c r="B1024" s="2">
        <v>45543</v>
      </c>
      <c r="C1024" t="s">
        <v>10012</v>
      </c>
      <c r="D1024" t="s">
        <v>10030</v>
      </c>
      <c r="E1024" t="s">
        <v>10036</v>
      </c>
      <c r="F1024">
        <v>18</v>
      </c>
      <c r="G1024">
        <v>442.21</v>
      </c>
      <c r="H1024">
        <v>378.99</v>
      </c>
      <c r="I1024" t="s">
        <v>10039</v>
      </c>
      <c r="J1024">
        <f>F1024*G1024</f>
        <v>7959.78</v>
      </c>
      <c r="K1024">
        <f>F1024*H1024</f>
        <v>6821.82</v>
      </c>
      <c r="L1024">
        <f>J1024-K1024</f>
        <v>1137.96</v>
      </c>
      <c r="M1024" s="5">
        <f>L1024/J1024</f>
        <v>0.14296375025440403</v>
      </c>
      <c r="N1024" t="str">
        <f>IF(ISNA(VLOOKUP(A1024,'Returns Data'!A:A,1,0)),"No","Yes")</f>
        <v>Yes</v>
      </c>
      <c r="O1024" t="str">
        <f>IFERROR(VLOOKUP(A1024,'Returns Data'!A:E,5,0),"No Returns")</f>
        <v>Wrong Product</v>
      </c>
      <c r="P1024" t="str">
        <f>IFERROR(VLOOKUP(A1024,'Ratings Data'!A:C,3,0),"No Rating")</f>
        <v>No Rating</v>
      </c>
      <c r="Q1024" t="s">
        <v>10065</v>
      </c>
      <c r="R1024" s="5">
        <f t="shared" si="15"/>
        <v>8.7429312835075503</v>
      </c>
    </row>
    <row r="1025" spans="1:18" x14ac:dyDescent="0.3">
      <c r="A1025" t="s">
        <v>7211</v>
      </c>
      <c r="B1025" s="2">
        <v>45543</v>
      </c>
      <c r="C1025" t="s">
        <v>10023</v>
      </c>
      <c r="D1025" t="s">
        <v>10033</v>
      </c>
      <c r="E1025" t="s">
        <v>10036</v>
      </c>
      <c r="F1025">
        <v>12</v>
      </c>
      <c r="G1025">
        <v>122.01</v>
      </c>
      <c r="H1025">
        <v>105.38</v>
      </c>
      <c r="I1025" t="s">
        <v>10040</v>
      </c>
      <c r="J1025">
        <f>F1025*G1025</f>
        <v>1464.1200000000001</v>
      </c>
      <c r="K1025">
        <f>F1025*H1025</f>
        <v>1264.56</v>
      </c>
      <c r="L1025">
        <f>J1025-K1025</f>
        <v>199.56000000000017</v>
      </c>
      <c r="M1025" s="5">
        <f>L1025/J1025</f>
        <v>0.13630030325383177</v>
      </c>
      <c r="N1025" t="str">
        <f>IF(ISNA(VLOOKUP(A1025,'Returns Data'!A:A,1,0)),"No","Yes")</f>
        <v>No</v>
      </c>
      <c r="O1025" t="s">
        <v>10085</v>
      </c>
      <c r="P1025" t="str">
        <f>IFERROR(VLOOKUP(A1025,'Ratings Data'!A:C,3,0),"No Rating")</f>
        <v>No Rating</v>
      </c>
      <c r="Q1025" t="s">
        <v>10065</v>
      </c>
      <c r="R1025" s="5">
        <f t="shared" si="15"/>
        <v>-0.81606024287103418</v>
      </c>
    </row>
    <row r="1026" spans="1:18" x14ac:dyDescent="0.3">
      <c r="A1026" t="s">
        <v>7291</v>
      </c>
      <c r="B1026" s="2">
        <v>45543</v>
      </c>
      <c r="C1026" t="s">
        <v>10015</v>
      </c>
      <c r="D1026" t="s">
        <v>10031</v>
      </c>
      <c r="E1026" t="s">
        <v>10035</v>
      </c>
      <c r="F1026">
        <v>5</v>
      </c>
      <c r="G1026">
        <v>114.52</v>
      </c>
      <c r="H1026">
        <v>85.5</v>
      </c>
      <c r="I1026" t="s">
        <v>10040</v>
      </c>
      <c r="J1026">
        <f>F1026*G1026</f>
        <v>572.6</v>
      </c>
      <c r="K1026">
        <f>F1026*H1026</f>
        <v>427.5</v>
      </c>
      <c r="L1026">
        <f>J1026-K1026</f>
        <v>145.10000000000002</v>
      </c>
      <c r="M1026" s="5">
        <f>L1026/J1026</f>
        <v>0.25340551868669231</v>
      </c>
      <c r="N1026" t="str">
        <f>IF(ISNA(VLOOKUP(A1026,'Returns Data'!A:A,1,0)),"No","Yes")</f>
        <v>No</v>
      </c>
      <c r="O1026" t="s">
        <v>10085</v>
      </c>
      <c r="P1026" t="str">
        <f>IFERROR(VLOOKUP(A1026,'Ratings Data'!A:C,3,0),"No Rating")</f>
        <v>No Rating</v>
      </c>
      <c r="Q1026" t="s">
        <v>10065</v>
      </c>
      <c r="R1026" s="5">
        <f t="shared" si="15"/>
        <v>-0.60891183782750047</v>
      </c>
    </row>
    <row r="1027" spans="1:18" x14ac:dyDescent="0.3">
      <c r="A1027" t="s">
        <v>8099</v>
      </c>
      <c r="B1027" s="2">
        <v>45543</v>
      </c>
      <c r="C1027" t="s">
        <v>10020</v>
      </c>
      <c r="D1027" t="s">
        <v>10030</v>
      </c>
      <c r="E1027" t="s">
        <v>10035</v>
      </c>
      <c r="F1027">
        <v>13</v>
      </c>
      <c r="G1027">
        <v>356.7</v>
      </c>
      <c r="H1027">
        <v>270.11</v>
      </c>
      <c r="I1027" t="s">
        <v>10039</v>
      </c>
      <c r="J1027">
        <f>F1027*G1027</f>
        <v>4637.0999999999995</v>
      </c>
      <c r="K1027">
        <f>F1027*H1027</f>
        <v>3511.4300000000003</v>
      </c>
      <c r="L1027">
        <f>J1027-K1027</f>
        <v>1125.6699999999992</v>
      </c>
      <c r="M1027" s="5">
        <f>L1027/J1027</f>
        <v>0.24275301373703376</v>
      </c>
      <c r="N1027" t="str">
        <f>IF(ISNA(VLOOKUP(A1027,'Returns Data'!A:A,1,0)),"No","Yes")</f>
        <v>No</v>
      </c>
      <c r="O1027" t="s">
        <v>10085</v>
      </c>
      <c r="P1027">
        <f>IFERROR(VLOOKUP(A1027,'Ratings Data'!A:C,3,0),"No Rating")</f>
        <v>2</v>
      </c>
      <c r="Q1027" t="s">
        <v>10065</v>
      </c>
      <c r="R1027" s="5">
        <f t="shared" si="15"/>
        <v>7.0983234369542423</v>
      </c>
    </row>
    <row r="1028" spans="1:18" x14ac:dyDescent="0.3">
      <c r="A1028" t="s">
        <v>8322</v>
      </c>
      <c r="B1028" s="2">
        <v>45543</v>
      </c>
      <c r="C1028" t="s">
        <v>10018</v>
      </c>
      <c r="D1028" t="s">
        <v>10033</v>
      </c>
      <c r="E1028" t="s">
        <v>10038</v>
      </c>
      <c r="F1028">
        <v>12</v>
      </c>
      <c r="G1028">
        <v>457.96</v>
      </c>
      <c r="H1028">
        <v>319.13</v>
      </c>
      <c r="I1028" t="s">
        <v>10040</v>
      </c>
      <c r="J1028">
        <f>F1028*G1028</f>
        <v>5495.5199999999995</v>
      </c>
      <c r="K1028">
        <f>F1028*H1028</f>
        <v>3829.56</v>
      </c>
      <c r="L1028">
        <f>J1028-K1028</f>
        <v>1665.9599999999996</v>
      </c>
      <c r="M1028" s="5">
        <f>L1028/J1028</f>
        <v>0.3031487466154249</v>
      </c>
      <c r="N1028" t="str">
        <f>IF(ISNA(VLOOKUP(A1028,'Returns Data'!A:A,1,0)),"No","Yes")</f>
        <v>No</v>
      </c>
      <c r="O1028" t="s">
        <v>10085</v>
      </c>
      <c r="P1028" t="str">
        <f>IFERROR(VLOOKUP(A1028,'Ratings Data'!A:C,3,0),"No Rating")</f>
        <v>No Rating</v>
      </c>
      <c r="Q1028" t="s">
        <v>10065</v>
      </c>
      <c r="R1028" s="5">
        <f t="shared" ref="R1028:R1091" si="16">(J1028-J1027)/J1027</f>
        <v>0.18512001035129719</v>
      </c>
    </row>
    <row r="1029" spans="1:18" x14ac:dyDescent="0.3">
      <c r="A1029" t="s">
        <v>8428</v>
      </c>
      <c r="B1029" s="2">
        <v>45543</v>
      </c>
      <c r="C1029" t="s">
        <v>10015</v>
      </c>
      <c r="D1029" t="s">
        <v>10031</v>
      </c>
      <c r="E1029" t="s">
        <v>10038</v>
      </c>
      <c r="F1029">
        <v>3</v>
      </c>
      <c r="G1029">
        <v>263.02</v>
      </c>
      <c r="H1029">
        <v>184.14</v>
      </c>
      <c r="I1029" t="s">
        <v>10039</v>
      </c>
      <c r="J1029">
        <f>F1029*G1029</f>
        <v>789.06</v>
      </c>
      <c r="K1029">
        <f>F1029*H1029</f>
        <v>552.41999999999996</v>
      </c>
      <c r="L1029">
        <f>J1029-K1029</f>
        <v>236.64</v>
      </c>
      <c r="M1029" s="5">
        <f>L1029/J1029</f>
        <v>0.2999011482016577</v>
      </c>
      <c r="N1029" t="str">
        <f>IF(ISNA(VLOOKUP(A1029,'Returns Data'!A:A,1,0)),"No","Yes")</f>
        <v>No</v>
      </c>
      <c r="O1029" t="s">
        <v>10085</v>
      </c>
      <c r="P1029" t="str">
        <f>IFERROR(VLOOKUP(A1029,'Ratings Data'!A:C,3,0),"No Rating")</f>
        <v>No Rating</v>
      </c>
      <c r="Q1029" t="s">
        <v>10065</v>
      </c>
      <c r="R1029" s="5">
        <f t="shared" si="16"/>
        <v>-0.85641759105598736</v>
      </c>
    </row>
    <row r="1030" spans="1:18" x14ac:dyDescent="0.3">
      <c r="A1030" t="s">
        <v>8606</v>
      </c>
      <c r="B1030" s="2">
        <v>45543</v>
      </c>
      <c r="C1030" t="s">
        <v>10021</v>
      </c>
      <c r="D1030" t="s">
        <v>10031</v>
      </c>
      <c r="E1030" t="s">
        <v>10034</v>
      </c>
      <c r="F1030">
        <v>8</v>
      </c>
      <c r="G1030">
        <v>231.01</v>
      </c>
      <c r="H1030">
        <v>151.57</v>
      </c>
      <c r="I1030" t="s">
        <v>10039</v>
      </c>
      <c r="J1030">
        <f>F1030*G1030</f>
        <v>1848.08</v>
      </c>
      <c r="K1030">
        <f>F1030*H1030</f>
        <v>1212.56</v>
      </c>
      <c r="L1030">
        <f>J1030-K1030</f>
        <v>635.52</v>
      </c>
      <c r="M1030" s="5">
        <f>L1030/J1030</f>
        <v>0.34388121726332194</v>
      </c>
      <c r="N1030" t="str">
        <f>IF(ISNA(VLOOKUP(A1030,'Returns Data'!A:A,1,0)),"No","Yes")</f>
        <v>No</v>
      </c>
      <c r="O1030" t="s">
        <v>10085</v>
      </c>
      <c r="P1030" t="str">
        <f>IFERROR(VLOOKUP(A1030,'Ratings Data'!A:C,3,0),"No Rating")</f>
        <v>No Rating</v>
      </c>
      <c r="Q1030" t="s">
        <v>10065</v>
      </c>
      <c r="R1030" s="5">
        <f t="shared" si="16"/>
        <v>1.342128608724305</v>
      </c>
    </row>
    <row r="1031" spans="1:18" x14ac:dyDescent="0.3">
      <c r="A1031" t="s">
        <v>8988</v>
      </c>
      <c r="B1031" s="2">
        <v>45543</v>
      </c>
      <c r="C1031" t="s">
        <v>10022</v>
      </c>
      <c r="D1031" t="s">
        <v>10033</v>
      </c>
      <c r="E1031" t="s">
        <v>10037</v>
      </c>
      <c r="F1031">
        <v>1</v>
      </c>
      <c r="G1031">
        <v>32.9</v>
      </c>
      <c r="H1031">
        <v>25.17</v>
      </c>
      <c r="I1031" t="s">
        <v>10040</v>
      </c>
      <c r="J1031">
        <f>F1031*G1031</f>
        <v>32.9</v>
      </c>
      <c r="K1031">
        <f>F1031*H1031</f>
        <v>25.17</v>
      </c>
      <c r="L1031">
        <f>J1031-K1031</f>
        <v>7.7299999999999969</v>
      </c>
      <c r="M1031" s="5">
        <f>L1031/J1031</f>
        <v>0.23495440729483275</v>
      </c>
      <c r="N1031" t="str">
        <f>IF(ISNA(VLOOKUP(A1031,'Returns Data'!A:A,1,0)),"No","Yes")</f>
        <v>No</v>
      </c>
      <c r="O1031" t="s">
        <v>10085</v>
      </c>
      <c r="P1031" t="str">
        <f>IFERROR(VLOOKUP(A1031,'Ratings Data'!A:C,3,0),"No Rating")</f>
        <v>No Rating</v>
      </c>
      <c r="Q1031" t="s">
        <v>10065</v>
      </c>
      <c r="R1031" s="5">
        <f t="shared" si="16"/>
        <v>-0.98219774035756024</v>
      </c>
    </row>
    <row r="1032" spans="1:18" x14ac:dyDescent="0.3">
      <c r="A1032" t="s">
        <v>97</v>
      </c>
      <c r="B1032" s="2">
        <v>45544</v>
      </c>
      <c r="C1032" t="s">
        <v>10027</v>
      </c>
      <c r="D1032" t="s">
        <v>10032</v>
      </c>
      <c r="E1032" t="s">
        <v>10034</v>
      </c>
      <c r="F1032">
        <v>12</v>
      </c>
      <c r="G1032">
        <v>418.59</v>
      </c>
      <c r="H1032">
        <v>335.63</v>
      </c>
      <c r="I1032" t="s">
        <v>10040</v>
      </c>
      <c r="J1032">
        <f>F1032*G1032</f>
        <v>5023.08</v>
      </c>
      <c r="K1032">
        <f>F1032*H1032</f>
        <v>4027.56</v>
      </c>
      <c r="L1032">
        <f>J1032-K1032</f>
        <v>995.52</v>
      </c>
      <c r="M1032" s="5">
        <f>L1032/J1032</f>
        <v>0.19818915884278171</v>
      </c>
      <c r="N1032" t="str">
        <f>IF(ISNA(VLOOKUP(A1032,'Returns Data'!A:A,1,0)),"No","Yes")</f>
        <v>No</v>
      </c>
      <c r="O1032" t="s">
        <v>10085</v>
      </c>
      <c r="P1032" t="str">
        <f>IFERROR(VLOOKUP(A1032,'Ratings Data'!A:C,3,0),"No Rating")</f>
        <v>No Rating</v>
      </c>
      <c r="Q1032" t="s">
        <v>10065</v>
      </c>
      <c r="R1032" s="5">
        <f t="shared" si="16"/>
        <v>151.67720364741643</v>
      </c>
    </row>
    <row r="1033" spans="1:18" x14ac:dyDescent="0.3">
      <c r="A1033" t="s">
        <v>822</v>
      </c>
      <c r="B1033" s="2">
        <v>45544</v>
      </c>
      <c r="C1033" t="s">
        <v>10027</v>
      </c>
      <c r="D1033" t="s">
        <v>10032</v>
      </c>
      <c r="E1033" t="s">
        <v>10038</v>
      </c>
      <c r="F1033">
        <v>13</v>
      </c>
      <c r="G1033">
        <v>418.5</v>
      </c>
      <c r="H1033">
        <v>265.32</v>
      </c>
      <c r="I1033" t="s">
        <v>10040</v>
      </c>
      <c r="J1033">
        <f>F1033*G1033</f>
        <v>5440.5</v>
      </c>
      <c r="K1033">
        <f>F1033*H1033</f>
        <v>3449.16</v>
      </c>
      <c r="L1033">
        <f>J1033-K1033</f>
        <v>1991.3400000000001</v>
      </c>
      <c r="M1033" s="5">
        <f>L1033/J1033</f>
        <v>0.36602150537634409</v>
      </c>
      <c r="N1033" t="str">
        <f>IF(ISNA(VLOOKUP(A1033,'Returns Data'!A:A,1,0)),"No","Yes")</f>
        <v>No</v>
      </c>
      <c r="O1033" t="s">
        <v>10085</v>
      </c>
      <c r="P1033" t="str">
        <f>IFERROR(VLOOKUP(A1033,'Ratings Data'!A:C,3,0),"No Rating")</f>
        <v>No Rating</v>
      </c>
      <c r="Q1033" t="s">
        <v>10065</v>
      </c>
      <c r="R1033" s="5">
        <f t="shared" si="16"/>
        <v>8.3100408514298021E-2</v>
      </c>
    </row>
    <row r="1034" spans="1:18" x14ac:dyDescent="0.3">
      <c r="A1034" t="s">
        <v>957</v>
      </c>
      <c r="B1034" s="2">
        <v>45544</v>
      </c>
      <c r="C1034" t="s">
        <v>10020</v>
      </c>
      <c r="D1034" t="s">
        <v>10030</v>
      </c>
      <c r="E1034" t="s">
        <v>10036</v>
      </c>
      <c r="F1034">
        <v>14</v>
      </c>
      <c r="G1034">
        <v>284.62</v>
      </c>
      <c r="H1034">
        <v>229.72</v>
      </c>
      <c r="I1034" t="s">
        <v>10040</v>
      </c>
      <c r="J1034">
        <f>F1034*G1034</f>
        <v>3984.6800000000003</v>
      </c>
      <c r="K1034">
        <f>F1034*H1034</f>
        <v>3216.08</v>
      </c>
      <c r="L1034">
        <f>J1034-K1034</f>
        <v>768.60000000000036</v>
      </c>
      <c r="M1034" s="5">
        <f>L1034/J1034</f>
        <v>0.19288876396598981</v>
      </c>
      <c r="N1034" t="str">
        <f>IF(ISNA(VLOOKUP(A1034,'Returns Data'!A:A,1,0)),"No","Yes")</f>
        <v>No</v>
      </c>
      <c r="O1034" t="s">
        <v>10085</v>
      </c>
      <c r="P1034" t="str">
        <f>IFERROR(VLOOKUP(A1034,'Ratings Data'!A:C,3,0),"No Rating")</f>
        <v>No Rating</v>
      </c>
      <c r="Q1034" t="s">
        <v>10065</v>
      </c>
      <c r="R1034" s="5">
        <f t="shared" si="16"/>
        <v>-0.2675893759764727</v>
      </c>
    </row>
    <row r="1035" spans="1:18" x14ac:dyDescent="0.3">
      <c r="A1035" t="s">
        <v>1549</v>
      </c>
      <c r="B1035" s="2">
        <v>45544</v>
      </c>
      <c r="C1035" t="s">
        <v>10009</v>
      </c>
      <c r="D1035" t="s">
        <v>10029</v>
      </c>
      <c r="E1035" t="s">
        <v>10034</v>
      </c>
      <c r="F1035">
        <v>8</v>
      </c>
      <c r="G1035">
        <v>323.5</v>
      </c>
      <c r="H1035">
        <v>267.66000000000003</v>
      </c>
      <c r="I1035" t="s">
        <v>10039</v>
      </c>
      <c r="J1035">
        <f>F1035*G1035</f>
        <v>2588</v>
      </c>
      <c r="K1035">
        <f>F1035*H1035</f>
        <v>2141.2800000000002</v>
      </c>
      <c r="L1035">
        <f>J1035-K1035</f>
        <v>446.7199999999998</v>
      </c>
      <c r="M1035" s="5">
        <f>L1035/J1035</f>
        <v>0.17261205564142187</v>
      </c>
      <c r="N1035" t="str">
        <f>IF(ISNA(VLOOKUP(A1035,'Returns Data'!A:A,1,0)),"No","Yes")</f>
        <v>No</v>
      </c>
      <c r="O1035" t="s">
        <v>10085</v>
      </c>
      <c r="P1035" t="str">
        <f>IFERROR(VLOOKUP(A1035,'Ratings Data'!A:C,3,0),"No Rating")</f>
        <v>No Rating</v>
      </c>
      <c r="Q1035" t="s">
        <v>10065</v>
      </c>
      <c r="R1035" s="5">
        <f t="shared" si="16"/>
        <v>-0.35051246273226461</v>
      </c>
    </row>
    <row r="1036" spans="1:18" x14ac:dyDescent="0.3">
      <c r="A1036" t="s">
        <v>1670</v>
      </c>
      <c r="B1036" s="2">
        <v>45544</v>
      </c>
      <c r="C1036" t="s">
        <v>10017</v>
      </c>
      <c r="D1036" t="s">
        <v>10032</v>
      </c>
      <c r="E1036" t="s">
        <v>10035</v>
      </c>
      <c r="F1036">
        <v>11</v>
      </c>
      <c r="G1036">
        <v>446.91</v>
      </c>
      <c r="H1036">
        <v>356.69</v>
      </c>
      <c r="I1036" t="s">
        <v>10039</v>
      </c>
      <c r="J1036">
        <f>F1036*G1036</f>
        <v>4916.01</v>
      </c>
      <c r="K1036">
        <f>F1036*H1036</f>
        <v>3923.59</v>
      </c>
      <c r="L1036">
        <f>J1036-K1036</f>
        <v>992.42000000000007</v>
      </c>
      <c r="M1036" s="5">
        <f>L1036/J1036</f>
        <v>0.20187509789443064</v>
      </c>
      <c r="N1036" t="str">
        <f>IF(ISNA(VLOOKUP(A1036,'Returns Data'!A:A,1,0)),"No","Yes")</f>
        <v>Yes</v>
      </c>
      <c r="O1036" t="str">
        <f>IFERROR(VLOOKUP(A1036,'Returns Data'!A:E,5,0),"No Returns")</f>
        <v>Damaged</v>
      </c>
      <c r="P1036" t="str">
        <f>IFERROR(VLOOKUP(A1036,'Ratings Data'!A:C,3,0),"No Rating")</f>
        <v>No Rating</v>
      </c>
      <c r="Q1036" t="s">
        <v>10065</v>
      </c>
      <c r="R1036" s="5">
        <f t="shared" si="16"/>
        <v>0.89954018547140657</v>
      </c>
    </row>
    <row r="1037" spans="1:18" x14ac:dyDescent="0.3">
      <c r="A1037" t="s">
        <v>2377</v>
      </c>
      <c r="B1037" s="2">
        <v>45544</v>
      </c>
      <c r="C1037" t="s">
        <v>10014</v>
      </c>
      <c r="D1037" t="s">
        <v>10030</v>
      </c>
      <c r="E1037" t="s">
        <v>10034</v>
      </c>
      <c r="F1037">
        <v>15</v>
      </c>
      <c r="G1037">
        <v>105.08</v>
      </c>
      <c r="H1037">
        <v>90.31</v>
      </c>
      <c r="I1037" t="s">
        <v>10040</v>
      </c>
      <c r="J1037">
        <f>F1037*G1037</f>
        <v>1576.2</v>
      </c>
      <c r="K1037">
        <f>F1037*H1037</f>
        <v>1354.65</v>
      </c>
      <c r="L1037">
        <f>J1037-K1037</f>
        <v>221.54999999999995</v>
      </c>
      <c r="M1037" s="5">
        <f>L1037/J1037</f>
        <v>0.14055957365816518</v>
      </c>
      <c r="N1037" t="str">
        <f>IF(ISNA(VLOOKUP(A1037,'Returns Data'!A:A,1,0)),"No","Yes")</f>
        <v>No</v>
      </c>
      <c r="O1037" t="s">
        <v>10085</v>
      </c>
      <c r="P1037" t="str">
        <f>IFERROR(VLOOKUP(A1037,'Ratings Data'!A:C,3,0),"No Rating")</f>
        <v>No Rating</v>
      </c>
      <c r="Q1037" t="s">
        <v>10065</v>
      </c>
      <c r="R1037" s="5">
        <f t="shared" si="16"/>
        <v>-0.67937412657826168</v>
      </c>
    </row>
    <row r="1038" spans="1:18" x14ac:dyDescent="0.3">
      <c r="A1038" t="s">
        <v>2559</v>
      </c>
      <c r="B1038" s="2">
        <v>45544</v>
      </c>
      <c r="C1038" t="s">
        <v>10025</v>
      </c>
      <c r="D1038" t="s">
        <v>10033</v>
      </c>
      <c r="E1038" t="s">
        <v>10038</v>
      </c>
      <c r="F1038">
        <v>12</v>
      </c>
      <c r="G1038">
        <v>234.87</v>
      </c>
      <c r="H1038">
        <v>166.76</v>
      </c>
      <c r="I1038" t="s">
        <v>10039</v>
      </c>
      <c r="J1038">
        <f>F1038*G1038</f>
        <v>2818.44</v>
      </c>
      <c r="K1038">
        <f>F1038*H1038</f>
        <v>2001.12</v>
      </c>
      <c r="L1038">
        <f>J1038-K1038</f>
        <v>817.32000000000016</v>
      </c>
      <c r="M1038" s="5">
        <f>L1038/J1038</f>
        <v>0.28999020734874614</v>
      </c>
      <c r="N1038" t="str">
        <f>IF(ISNA(VLOOKUP(A1038,'Returns Data'!A:A,1,0)),"No","Yes")</f>
        <v>No</v>
      </c>
      <c r="O1038" t="s">
        <v>10085</v>
      </c>
      <c r="P1038" t="str">
        <f>IFERROR(VLOOKUP(A1038,'Ratings Data'!A:C,3,0),"No Rating")</f>
        <v>No Rating</v>
      </c>
      <c r="Q1038" t="s">
        <v>10065</v>
      </c>
      <c r="R1038" s="5">
        <f t="shared" si="16"/>
        <v>0.78812333460220785</v>
      </c>
    </row>
    <row r="1039" spans="1:18" x14ac:dyDescent="0.3">
      <c r="A1039" t="s">
        <v>3719</v>
      </c>
      <c r="B1039" s="2">
        <v>45544</v>
      </c>
      <c r="C1039" t="s">
        <v>10024</v>
      </c>
      <c r="D1039" t="s">
        <v>10029</v>
      </c>
      <c r="E1039" t="s">
        <v>10036</v>
      </c>
      <c r="F1039">
        <v>5</v>
      </c>
      <c r="G1039">
        <v>198.65</v>
      </c>
      <c r="H1039">
        <v>122.95</v>
      </c>
      <c r="I1039" t="s">
        <v>10040</v>
      </c>
      <c r="J1039">
        <f>F1039*G1039</f>
        <v>993.25</v>
      </c>
      <c r="K1039">
        <f>F1039*H1039</f>
        <v>614.75</v>
      </c>
      <c r="L1039">
        <f>J1039-K1039</f>
        <v>378.5</v>
      </c>
      <c r="M1039" s="5">
        <f>L1039/J1039</f>
        <v>0.3810722376038258</v>
      </c>
      <c r="N1039" t="str">
        <f>IF(ISNA(VLOOKUP(A1039,'Returns Data'!A:A,1,0)),"No","Yes")</f>
        <v>Yes</v>
      </c>
      <c r="O1039" t="str">
        <f>IFERROR(VLOOKUP(A1039,'Returns Data'!A:E,5,0),"No Returns")</f>
        <v>Customer Changed Mind</v>
      </c>
      <c r="P1039">
        <f>IFERROR(VLOOKUP(A1039,'Ratings Data'!A:C,3,0),"No Rating")</f>
        <v>4</v>
      </c>
      <c r="Q1039" t="s">
        <v>10065</v>
      </c>
      <c r="R1039" s="5">
        <f t="shared" si="16"/>
        <v>-0.64758873703183317</v>
      </c>
    </row>
    <row r="1040" spans="1:18" x14ac:dyDescent="0.3">
      <c r="A1040" t="s">
        <v>3756</v>
      </c>
      <c r="B1040" s="2">
        <v>45544</v>
      </c>
      <c r="C1040" t="s">
        <v>10016</v>
      </c>
      <c r="D1040" t="s">
        <v>10032</v>
      </c>
      <c r="E1040" t="s">
        <v>10037</v>
      </c>
      <c r="F1040">
        <v>15</v>
      </c>
      <c r="G1040">
        <v>272</v>
      </c>
      <c r="H1040">
        <v>242.03</v>
      </c>
      <c r="I1040" t="s">
        <v>10039</v>
      </c>
      <c r="J1040">
        <f>F1040*G1040</f>
        <v>4080</v>
      </c>
      <c r="K1040">
        <f>F1040*H1040</f>
        <v>3630.45</v>
      </c>
      <c r="L1040">
        <f>J1040-K1040</f>
        <v>449.55000000000018</v>
      </c>
      <c r="M1040" s="5">
        <f>L1040/J1040</f>
        <v>0.11018382352941181</v>
      </c>
      <c r="N1040" t="str">
        <f>IF(ISNA(VLOOKUP(A1040,'Returns Data'!A:A,1,0)),"No","Yes")</f>
        <v>No</v>
      </c>
      <c r="O1040" t="s">
        <v>10085</v>
      </c>
      <c r="P1040" t="str">
        <f>IFERROR(VLOOKUP(A1040,'Ratings Data'!A:C,3,0),"No Rating")</f>
        <v>No Rating</v>
      </c>
      <c r="Q1040" t="s">
        <v>10065</v>
      </c>
      <c r="R1040" s="5">
        <f t="shared" si="16"/>
        <v>3.1077271583186508</v>
      </c>
    </row>
    <row r="1041" spans="1:18" x14ac:dyDescent="0.3">
      <c r="A1041" t="s">
        <v>3810</v>
      </c>
      <c r="B1041" s="2">
        <v>45544</v>
      </c>
      <c r="C1041" t="s">
        <v>10011</v>
      </c>
      <c r="D1041" t="s">
        <v>10029</v>
      </c>
      <c r="E1041" t="s">
        <v>10036</v>
      </c>
      <c r="F1041">
        <v>20</v>
      </c>
      <c r="G1041">
        <v>418.19</v>
      </c>
      <c r="H1041">
        <v>271.64</v>
      </c>
      <c r="I1041" t="s">
        <v>10039</v>
      </c>
      <c r="J1041">
        <f>F1041*G1041</f>
        <v>8363.7999999999993</v>
      </c>
      <c r="K1041">
        <f>F1041*H1041</f>
        <v>5432.7999999999993</v>
      </c>
      <c r="L1041">
        <f>J1041-K1041</f>
        <v>2931</v>
      </c>
      <c r="M1041" s="5">
        <f>L1041/J1041</f>
        <v>0.35043879576269166</v>
      </c>
      <c r="N1041" t="str">
        <f>IF(ISNA(VLOOKUP(A1041,'Returns Data'!A:A,1,0)),"No","Yes")</f>
        <v>No</v>
      </c>
      <c r="O1041" t="s">
        <v>10085</v>
      </c>
      <c r="P1041" t="str">
        <f>IFERROR(VLOOKUP(A1041,'Ratings Data'!A:C,3,0),"No Rating")</f>
        <v>No Rating</v>
      </c>
      <c r="Q1041" t="s">
        <v>10065</v>
      </c>
      <c r="R1041" s="5">
        <f t="shared" si="16"/>
        <v>1.0499509803921567</v>
      </c>
    </row>
    <row r="1042" spans="1:18" x14ac:dyDescent="0.3">
      <c r="A1042" t="s">
        <v>3953</v>
      </c>
      <c r="B1042" s="2">
        <v>45544</v>
      </c>
      <c r="C1042" t="s">
        <v>10011</v>
      </c>
      <c r="D1042" t="s">
        <v>10029</v>
      </c>
      <c r="E1042" t="s">
        <v>10038</v>
      </c>
      <c r="F1042">
        <v>7</v>
      </c>
      <c r="G1042">
        <v>134.26</v>
      </c>
      <c r="H1042">
        <v>93.36</v>
      </c>
      <c r="I1042" t="s">
        <v>10039</v>
      </c>
      <c r="J1042">
        <f>F1042*G1042</f>
        <v>939.81999999999994</v>
      </c>
      <c r="K1042">
        <f>F1042*H1042</f>
        <v>653.52</v>
      </c>
      <c r="L1042">
        <f>J1042-K1042</f>
        <v>286.29999999999995</v>
      </c>
      <c r="M1042" s="5">
        <f>L1042/J1042</f>
        <v>0.3046328020259198</v>
      </c>
      <c r="N1042" t="str">
        <f>IF(ISNA(VLOOKUP(A1042,'Returns Data'!A:A,1,0)),"No","Yes")</f>
        <v>No</v>
      </c>
      <c r="O1042" t="s">
        <v>10085</v>
      </c>
      <c r="P1042" t="str">
        <f>IFERROR(VLOOKUP(A1042,'Ratings Data'!A:C,3,0),"No Rating")</f>
        <v>No Rating</v>
      </c>
      <c r="Q1042" t="s">
        <v>10065</v>
      </c>
      <c r="R1042" s="5">
        <f t="shared" si="16"/>
        <v>-0.88763241588751529</v>
      </c>
    </row>
    <row r="1043" spans="1:18" x14ac:dyDescent="0.3">
      <c r="A1043" t="s">
        <v>4786</v>
      </c>
      <c r="B1043" s="2">
        <v>45544</v>
      </c>
      <c r="C1043" t="s">
        <v>10025</v>
      </c>
      <c r="D1043" t="s">
        <v>10033</v>
      </c>
      <c r="E1043" t="s">
        <v>10037</v>
      </c>
      <c r="F1043">
        <v>4</v>
      </c>
      <c r="G1043">
        <v>94.52</v>
      </c>
      <c r="H1043">
        <v>83.41</v>
      </c>
      <c r="I1043" t="s">
        <v>10040</v>
      </c>
      <c r="J1043">
        <f>F1043*G1043</f>
        <v>378.08</v>
      </c>
      <c r="K1043">
        <f>F1043*H1043</f>
        <v>333.64</v>
      </c>
      <c r="L1043">
        <f>J1043-K1043</f>
        <v>44.44</v>
      </c>
      <c r="M1043" s="5">
        <f>L1043/J1043</f>
        <v>0.11754126110876005</v>
      </c>
      <c r="N1043" t="str">
        <f>IF(ISNA(VLOOKUP(A1043,'Returns Data'!A:A,1,0)),"No","Yes")</f>
        <v>No</v>
      </c>
      <c r="O1043" t="s">
        <v>10085</v>
      </c>
      <c r="P1043" t="str">
        <f>IFERROR(VLOOKUP(A1043,'Ratings Data'!A:C,3,0),"No Rating")</f>
        <v>No Rating</v>
      </c>
      <c r="Q1043" t="s">
        <v>10065</v>
      </c>
      <c r="R1043" s="5">
        <f t="shared" si="16"/>
        <v>-0.59771019982549856</v>
      </c>
    </row>
    <row r="1044" spans="1:18" x14ac:dyDescent="0.3">
      <c r="A1044" t="s">
        <v>5160</v>
      </c>
      <c r="B1044" s="2">
        <v>45544</v>
      </c>
      <c r="C1044" t="s">
        <v>10028</v>
      </c>
      <c r="D1044" t="s">
        <v>10032</v>
      </c>
      <c r="E1044" t="s">
        <v>10037</v>
      </c>
      <c r="F1044">
        <v>6</v>
      </c>
      <c r="G1044">
        <v>372.39</v>
      </c>
      <c r="H1044">
        <v>258.56</v>
      </c>
      <c r="I1044" t="s">
        <v>10040</v>
      </c>
      <c r="J1044">
        <f>F1044*G1044</f>
        <v>2234.34</v>
      </c>
      <c r="K1044">
        <f>F1044*H1044</f>
        <v>1551.3600000000001</v>
      </c>
      <c r="L1044">
        <f>J1044-K1044</f>
        <v>682.98</v>
      </c>
      <c r="M1044" s="5">
        <f>L1044/J1044</f>
        <v>0.30567415881199816</v>
      </c>
      <c r="N1044" t="str">
        <f>IF(ISNA(VLOOKUP(A1044,'Returns Data'!A:A,1,0)),"No","Yes")</f>
        <v>No</v>
      </c>
      <c r="O1044" t="s">
        <v>10085</v>
      </c>
      <c r="P1044" t="str">
        <f>IFERROR(VLOOKUP(A1044,'Ratings Data'!A:C,3,0),"No Rating")</f>
        <v>No Rating</v>
      </c>
      <c r="Q1044" t="s">
        <v>10065</v>
      </c>
      <c r="R1044" s="5">
        <f t="shared" si="16"/>
        <v>4.9097016504443509</v>
      </c>
    </row>
    <row r="1045" spans="1:18" x14ac:dyDescent="0.3">
      <c r="A1045" t="s">
        <v>5239</v>
      </c>
      <c r="B1045" s="2">
        <v>45544</v>
      </c>
      <c r="C1045" t="s">
        <v>10015</v>
      </c>
      <c r="D1045" t="s">
        <v>10031</v>
      </c>
      <c r="E1045" t="s">
        <v>10035</v>
      </c>
      <c r="F1045">
        <v>4</v>
      </c>
      <c r="G1045">
        <v>372.05</v>
      </c>
      <c r="H1045">
        <v>327.58999999999997</v>
      </c>
      <c r="I1045" t="s">
        <v>10039</v>
      </c>
      <c r="J1045">
        <f>F1045*G1045</f>
        <v>1488.2</v>
      </c>
      <c r="K1045">
        <f>F1045*H1045</f>
        <v>1310.3599999999999</v>
      </c>
      <c r="L1045">
        <f>J1045-K1045</f>
        <v>177.84000000000015</v>
      </c>
      <c r="M1045" s="5">
        <f>L1045/J1045</f>
        <v>0.11950006719526955</v>
      </c>
      <c r="N1045" t="str">
        <f>IF(ISNA(VLOOKUP(A1045,'Returns Data'!A:A,1,0)),"No","Yes")</f>
        <v>No</v>
      </c>
      <c r="O1045" t="s">
        <v>10085</v>
      </c>
      <c r="P1045">
        <f>IFERROR(VLOOKUP(A1045,'Ratings Data'!A:C,3,0),"No Rating")</f>
        <v>2</v>
      </c>
      <c r="Q1045" t="s">
        <v>10065</v>
      </c>
      <c r="R1045" s="5">
        <f t="shared" si="16"/>
        <v>-0.33394201419658603</v>
      </c>
    </row>
    <row r="1046" spans="1:18" x14ac:dyDescent="0.3">
      <c r="A1046" t="s">
        <v>5415</v>
      </c>
      <c r="B1046" s="2">
        <v>45544</v>
      </c>
      <c r="C1046" t="s">
        <v>10016</v>
      </c>
      <c r="D1046" t="s">
        <v>10032</v>
      </c>
      <c r="E1046" t="s">
        <v>10034</v>
      </c>
      <c r="F1046">
        <v>17</v>
      </c>
      <c r="G1046">
        <v>490.97</v>
      </c>
      <c r="H1046">
        <v>419.85</v>
      </c>
      <c r="I1046" t="s">
        <v>10040</v>
      </c>
      <c r="J1046">
        <f>F1046*G1046</f>
        <v>8346.49</v>
      </c>
      <c r="K1046">
        <f>F1046*H1046</f>
        <v>7137.4500000000007</v>
      </c>
      <c r="L1046">
        <f>J1046-K1046</f>
        <v>1209.0399999999991</v>
      </c>
      <c r="M1046" s="5">
        <f>L1046/J1046</f>
        <v>0.14485610118744516</v>
      </c>
      <c r="N1046" t="str">
        <f>IF(ISNA(VLOOKUP(A1046,'Returns Data'!A:A,1,0)),"No","Yes")</f>
        <v>No</v>
      </c>
      <c r="O1046" t="s">
        <v>10085</v>
      </c>
      <c r="P1046">
        <f>IFERROR(VLOOKUP(A1046,'Ratings Data'!A:C,3,0),"No Rating")</f>
        <v>2</v>
      </c>
      <c r="Q1046" t="s">
        <v>10065</v>
      </c>
      <c r="R1046" s="5">
        <f t="shared" si="16"/>
        <v>4.6084464453702454</v>
      </c>
    </row>
    <row r="1047" spans="1:18" x14ac:dyDescent="0.3">
      <c r="A1047" t="s">
        <v>6146</v>
      </c>
      <c r="B1047" s="2">
        <v>45544</v>
      </c>
      <c r="C1047" t="s">
        <v>10025</v>
      </c>
      <c r="D1047" t="s">
        <v>10033</v>
      </c>
      <c r="E1047" t="s">
        <v>10035</v>
      </c>
      <c r="F1047">
        <v>5</v>
      </c>
      <c r="G1047">
        <v>66.5</v>
      </c>
      <c r="H1047">
        <v>42.77</v>
      </c>
      <c r="I1047" t="s">
        <v>10039</v>
      </c>
      <c r="J1047">
        <f>F1047*G1047</f>
        <v>332.5</v>
      </c>
      <c r="K1047">
        <f>F1047*H1047</f>
        <v>213.85000000000002</v>
      </c>
      <c r="L1047">
        <f>J1047-K1047</f>
        <v>118.64999999999998</v>
      </c>
      <c r="M1047" s="5">
        <f>L1047/J1047</f>
        <v>0.35684210526315785</v>
      </c>
      <c r="N1047" t="str">
        <f>IF(ISNA(VLOOKUP(A1047,'Returns Data'!A:A,1,0)),"No","Yes")</f>
        <v>No</v>
      </c>
      <c r="O1047" t="s">
        <v>10085</v>
      </c>
      <c r="P1047" t="str">
        <f>IFERROR(VLOOKUP(A1047,'Ratings Data'!A:C,3,0),"No Rating")</f>
        <v>No Rating</v>
      </c>
      <c r="Q1047" t="s">
        <v>10065</v>
      </c>
      <c r="R1047" s="5">
        <f t="shared" si="16"/>
        <v>-0.96016289482165562</v>
      </c>
    </row>
    <row r="1048" spans="1:18" x14ac:dyDescent="0.3">
      <c r="A1048" t="s">
        <v>6346</v>
      </c>
      <c r="B1048" s="2">
        <v>45544</v>
      </c>
      <c r="C1048" t="s">
        <v>10024</v>
      </c>
      <c r="D1048" t="s">
        <v>10029</v>
      </c>
      <c r="E1048" t="s">
        <v>10038</v>
      </c>
      <c r="F1048">
        <v>13</v>
      </c>
      <c r="G1048">
        <v>314.95</v>
      </c>
      <c r="H1048">
        <v>271.72000000000003</v>
      </c>
      <c r="I1048" t="s">
        <v>10040</v>
      </c>
      <c r="J1048">
        <f>F1048*G1048</f>
        <v>4094.35</v>
      </c>
      <c r="K1048">
        <f>F1048*H1048</f>
        <v>3532.3600000000006</v>
      </c>
      <c r="L1048">
        <f>J1048-K1048</f>
        <v>561.98999999999933</v>
      </c>
      <c r="M1048" s="5">
        <f>L1048/J1048</f>
        <v>0.13725988252103494</v>
      </c>
      <c r="N1048" t="str">
        <f>IF(ISNA(VLOOKUP(A1048,'Returns Data'!A:A,1,0)),"No","Yes")</f>
        <v>No</v>
      </c>
      <c r="O1048" t="s">
        <v>10085</v>
      </c>
      <c r="P1048" t="str">
        <f>IFERROR(VLOOKUP(A1048,'Ratings Data'!A:C,3,0),"No Rating")</f>
        <v>No Rating</v>
      </c>
      <c r="Q1048" t="s">
        <v>10065</v>
      </c>
      <c r="R1048" s="5">
        <f t="shared" si="16"/>
        <v>11.313834586466164</v>
      </c>
    </row>
    <row r="1049" spans="1:18" x14ac:dyDescent="0.3">
      <c r="A1049" t="s">
        <v>7661</v>
      </c>
      <c r="B1049" s="2">
        <v>45544</v>
      </c>
      <c r="C1049" t="s">
        <v>10010</v>
      </c>
      <c r="D1049" t="s">
        <v>10029</v>
      </c>
      <c r="E1049" t="s">
        <v>10035</v>
      </c>
      <c r="F1049">
        <v>19</v>
      </c>
      <c r="G1049">
        <v>30.64</v>
      </c>
      <c r="H1049">
        <v>25.13</v>
      </c>
      <c r="I1049" t="s">
        <v>10039</v>
      </c>
      <c r="J1049">
        <f>F1049*G1049</f>
        <v>582.16</v>
      </c>
      <c r="K1049">
        <f>F1049*H1049</f>
        <v>477.46999999999997</v>
      </c>
      <c r="L1049">
        <f>J1049-K1049</f>
        <v>104.69</v>
      </c>
      <c r="M1049" s="5">
        <f>L1049/J1049</f>
        <v>0.17983028720626631</v>
      </c>
      <c r="N1049" t="str">
        <f>IF(ISNA(VLOOKUP(A1049,'Returns Data'!A:A,1,0)),"No","Yes")</f>
        <v>No</v>
      </c>
      <c r="O1049" t="s">
        <v>10085</v>
      </c>
      <c r="P1049" t="str">
        <f>IFERROR(VLOOKUP(A1049,'Ratings Data'!A:C,3,0),"No Rating")</f>
        <v>No Rating</v>
      </c>
      <c r="Q1049" t="s">
        <v>10065</v>
      </c>
      <c r="R1049" s="5">
        <f t="shared" si="16"/>
        <v>-0.8578138166009257</v>
      </c>
    </row>
    <row r="1050" spans="1:18" x14ac:dyDescent="0.3">
      <c r="A1050" t="s">
        <v>7729</v>
      </c>
      <c r="B1050" s="2">
        <v>45544</v>
      </c>
      <c r="C1050" t="s">
        <v>10026</v>
      </c>
      <c r="D1050" t="s">
        <v>10031</v>
      </c>
      <c r="E1050" t="s">
        <v>10036</v>
      </c>
      <c r="F1050">
        <v>11</v>
      </c>
      <c r="G1050">
        <v>338.42</v>
      </c>
      <c r="H1050">
        <v>235.8</v>
      </c>
      <c r="I1050" t="s">
        <v>10039</v>
      </c>
      <c r="J1050">
        <f>F1050*G1050</f>
        <v>3722.6200000000003</v>
      </c>
      <c r="K1050">
        <f>F1050*H1050</f>
        <v>2593.8000000000002</v>
      </c>
      <c r="L1050">
        <f>J1050-K1050</f>
        <v>1128.8200000000002</v>
      </c>
      <c r="M1050" s="5">
        <f>L1050/J1050</f>
        <v>0.3032326694639797</v>
      </c>
      <c r="N1050" t="str">
        <f>IF(ISNA(VLOOKUP(A1050,'Returns Data'!A:A,1,0)),"No","Yes")</f>
        <v>No</v>
      </c>
      <c r="O1050" t="s">
        <v>10085</v>
      </c>
      <c r="P1050" t="str">
        <f>IFERROR(VLOOKUP(A1050,'Ratings Data'!A:C,3,0),"No Rating")</f>
        <v>No Rating</v>
      </c>
      <c r="Q1050" t="s">
        <v>10065</v>
      </c>
      <c r="R1050" s="5">
        <f t="shared" si="16"/>
        <v>5.3944963583894472</v>
      </c>
    </row>
    <row r="1051" spans="1:18" x14ac:dyDescent="0.3">
      <c r="A1051" t="s">
        <v>8037</v>
      </c>
      <c r="B1051" s="2">
        <v>45544</v>
      </c>
      <c r="C1051" t="s">
        <v>10016</v>
      </c>
      <c r="D1051" t="s">
        <v>10032</v>
      </c>
      <c r="E1051" t="s">
        <v>10036</v>
      </c>
      <c r="F1051">
        <v>9</v>
      </c>
      <c r="G1051">
        <v>163</v>
      </c>
      <c r="H1051">
        <v>135.69999999999999</v>
      </c>
      <c r="I1051" t="s">
        <v>10039</v>
      </c>
      <c r="J1051">
        <f>F1051*G1051</f>
        <v>1467</v>
      </c>
      <c r="K1051">
        <f>F1051*H1051</f>
        <v>1221.3</v>
      </c>
      <c r="L1051">
        <f>J1051-K1051</f>
        <v>245.70000000000005</v>
      </c>
      <c r="M1051" s="5">
        <f>L1051/J1051</f>
        <v>0.16748466257668715</v>
      </c>
      <c r="N1051" t="str">
        <f>IF(ISNA(VLOOKUP(A1051,'Returns Data'!A:A,1,0)),"No","Yes")</f>
        <v>No</v>
      </c>
      <c r="O1051" t="s">
        <v>10085</v>
      </c>
      <c r="P1051" t="str">
        <f>IFERROR(VLOOKUP(A1051,'Ratings Data'!A:C,3,0),"No Rating")</f>
        <v>No Rating</v>
      </c>
      <c r="Q1051" t="s">
        <v>10065</v>
      </c>
      <c r="R1051" s="5">
        <f t="shared" si="16"/>
        <v>-0.60592271034916267</v>
      </c>
    </row>
    <row r="1052" spans="1:18" x14ac:dyDescent="0.3">
      <c r="A1052" t="s">
        <v>8057</v>
      </c>
      <c r="B1052" s="2">
        <v>45544</v>
      </c>
      <c r="C1052" t="s">
        <v>10022</v>
      </c>
      <c r="D1052" t="s">
        <v>10033</v>
      </c>
      <c r="E1052" t="s">
        <v>10037</v>
      </c>
      <c r="F1052">
        <v>18</v>
      </c>
      <c r="G1052">
        <v>319.08999999999997</v>
      </c>
      <c r="H1052">
        <v>267.99</v>
      </c>
      <c r="I1052" t="s">
        <v>10040</v>
      </c>
      <c r="J1052">
        <f>F1052*G1052</f>
        <v>5743.62</v>
      </c>
      <c r="K1052">
        <f>F1052*H1052</f>
        <v>4823.82</v>
      </c>
      <c r="L1052">
        <f>J1052-K1052</f>
        <v>919.80000000000018</v>
      </c>
      <c r="M1052" s="5">
        <f>L1052/J1052</f>
        <v>0.16014290639004672</v>
      </c>
      <c r="N1052" t="str">
        <f>IF(ISNA(VLOOKUP(A1052,'Returns Data'!A:A,1,0)),"No","Yes")</f>
        <v>No</v>
      </c>
      <c r="O1052" t="s">
        <v>10085</v>
      </c>
      <c r="P1052">
        <f>IFERROR(VLOOKUP(A1052,'Ratings Data'!A:C,3,0),"No Rating")</f>
        <v>5</v>
      </c>
      <c r="Q1052" t="s">
        <v>10065</v>
      </c>
      <c r="R1052" s="5">
        <f t="shared" si="16"/>
        <v>2.9152147239263804</v>
      </c>
    </row>
    <row r="1053" spans="1:18" x14ac:dyDescent="0.3">
      <c r="A1053" t="s">
        <v>8166</v>
      </c>
      <c r="B1053" s="2">
        <v>45544</v>
      </c>
      <c r="C1053" t="s">
        <v>10015</v>
      </c>
      <c r="D1053" t="s">
        <v>10031</v>
      </c>
      <c r="E1053" t="s">
        <v>10036</v>
      </c>
      <c r="F1053">
        <v>7</v>
      </c>
      <c r="G1053">
        <v>99.66</v>
      </c>
      <c r="H1053">
        <v>72.430000000000007</v>
      </c>
      <c r="I1053" t="s">
        <v>10040</v>
      </c>
      <c r="J1053">
        <f>F1053*G1053</f>
        <v>697.62</v>
      </c>
      <c r="K1053">
        <f>F1053*H1053</f>
        <v>507.01000000000005</v>
      </c>
      <c r="L1053">
        <f>J1053-K1053</f>
        <v>190.60999999999996</v>
      </c>
      <c r="M1053" s="5">
        <f>L1053/J1053</f>
        <v>0.27322897852699168</v>
      </c>
      <c r="N1053" t="str">
        <f>IF(ISNA(VLOOKUP(A1053,'Returns Data'!A:A,1,0)),"No","Yes")</f>
        <v>No</v>
      </c>
      <c r="O1053" t="s">
        <v>10085</v>
      </c>
      <c r="P1053" t="str">
        <f>IFERROR(VLOOKUP(A1053,'Ratings Data'!A:C,3,0),"No Rating")</f>
        <v>No Rating</v>
      </c>
      <c r="Q1053" t="s">
        <v>10065</v>
      </c>
      <c r="R1053" s="5">
        <f t="shared" si="16"/>
        <v>-0.87854001483385047</v>
      </c>
    </row>
    <row r="1054" spans="1:18" x14ac:dyDescent="0.3">
      <c r="A1054" t="s">
        <v>8555</v>
      </c>
      <c r="B1054" s="2">
        <v>45544</v>
      </c>
      <c r="C1054" t="s">
        <v>10013</v>
      </c>
      <c r="D1054" t="s">
        <v>10030</v>
      </c>
      <c r="E1054" t="s">
        <v>10037</v>
      </c>
      <c r="F1054">
        <v>19</v>
      </c>
      <c r="G1054">
        <v>26.36</v>
      </c>
      <c r="H1054">
        <v>20.329999999999998</v>
      </c>
      <c r="I1054" t="s">
        <v>10040</v>
      </c>
      <c r="J1054">
        <f>F1054*G1054</f>
        <v>500.84</v>
      </c>
      <c r="K1054">
        <f>F1054*H1054</f>
        <v>386.27</v>
      </c>
      <c r="L1054">
        <f>J1054-K1054</f>
        <v>114.57</v>
      </c>
      <c r="M1054" s="5">
        <f>L1054/J1054</f>
        <v>0.22875569044006069</v>
      </c>
      <c r="N1054" t="str">
        <f>IF(ISNA(VLOOKUP(A1054,'Returns Data'!A:A,1,0)),"No","Yes")</f>
        <v>No</v>
      </c>
      <c r="O1054" t="s">
        <v>10085</v>
      </c>
      <c r="P1054" t="str">
        <f>IFERROR(VLOOKUP(A1054,'Ratings Data'!A:C,3,0),"No Rating")</f>
        <v>No Rating</v>
      </c>
      <c r="Q1054" t="s">
        <v>10065</v>
      </c>
      <c r="R1054" s="5">
        <f t="shared" si="16"/>
        <v>-0.28207333505346754</v>
      </c>
    </row>
    <row r="1055" spans="1:18" x14ac:dyDescent="0.3">
      <c r="A1055" t="s">
        <v>8643</v>
      </c>
      <c r="B1055" s="2">
        <v>45544</v>
      </c>
      <c r="C1055" t="s">
        <v>10022</v>
      </c>
      <c r="D1055" t="s">
        <v>10033</v>
      </c>
      <c r="E1055" t="s">
        <v>10036</v>
      </c>
      <c r="F1055">
        <v>5</v>
      </c>
      <c r="G1055">
        <v>496.62</v>
      </c>
      <c r="H1055">
        <v>303.83999999999997</v>
      </c>
      <c r="I1055" t="s">
        <v>10040</v>
      </c>
      <c r="J1055">
        <f>F1055*G1055</f>
        <v>2483.1</v>
      </c>
      <c r="K1055">
        <f>F1055*H1055</f>
        <v>1519.1999999999998</v>
      </c>
      <c r="L1055">
        <f>J1055-K1055</f>
        <v>963.90000000000009</v>
      </c>
      <c r="M1055" s="5">
        <f>L1055/J1055</f>
        <v>0.38818412468285618</v>
      </c>
      <c r="N1055" t="str">
        <f>IF(ISNA(VLOOKUP(A1055,'Returns Data'!A:A,1,0)),"No","Yes")</f>
        <v>No</v>
      </c>
      <c r="O1055" t="s">
        <v>10085</v>
      </c>
      <c r="P1055" t="str">
        <f>IFERROR(VLOOKUP(A1055,'Ratings Data'!A:C,3,0),"No Rating")</f>
        <v>No Rating</v>
      </c>
      <c r="Q1055" t="s">
        <v>10065</v>
      </c>
      <c r="R1055" s="5">
        <f t="shared" si="16"/>
        <v>3.9578707770944814</v>
      </c>
    </row>
    <row r="1056" spans="1:18" x14ac:dyDescent="0.3">
      <c r="A1056" t="s">
        <v>8727</v>
      </c>
      <c r="B1056" s="2">
        <v>45544</v>
      </c>
      <c r="C1056" t="s">
        <v>10018</v>
      </c>
      <c r="D1056" t="s">
        <v>10033</v>
      </c>
      <c r="E1056" t="s">
        <v>10034</v>
      </c>
      <c r="F1056">
        <v>10</v>
      </c>
      <c r="G1056">
        <v>354.02</v>
      </c>
      <c r="H1056">
        <v>268.25</v>
      </c>
      <c r="I1056" t="s">
        <v>10039</v>
      </c>
      <c r="J1056">
        <f>F1056*G1056</f>
        <v>3540.2</v>
      </c>
      <c r="K1056">
        <f>F1056*H1056</f>
        <v>2682.5</v>
      </c>
      <c r="L1056">
        <f>J1056-K1056</f>
        <v>857.69999999999982</v>
      </c>
      <c r="M1056" s="5">
        <f>L1056/J1056</f>
        <v>0.24227444777131232</v>
      </c>
      <c r="N1056" t="str">
        <f>IF(ISNA(VLOOKUP(A1056,'Returns Data'!A:A,1,0)),"No","Yes")</f>
        <v>No</v>
      </c>
      <c r="O1056" t="s">
        <v>10085</v>
      </c>
      <c r="P1056" t="str">
        <f>IFERROR(VLOOKUP(A1056,'Ratings Data'!A:C,3,0),"No Rating")</f>
        <v>No Rating</v>
      </c>
      <c r="Q1056" t="s">
        <v>10065</v>
      </c>
      <c r="R1056" s="5">
        <f t="shared" si="16"/>
        <v>0.4257178526841448</v>
      </c>
    </row>
    <row r="1057" spans="1:18" x14ac:dyDescent="0.3">
      <c r="A1057" t="s">
        <v>8987</v>
      </c>
      <c r="B1057" s="2">
        <v>45544</v>
      </c>
      <c r="C1057" t="s">
        <v>10010</v>
      </c>
      <c r="D1057" t="s">
        <v>10029</v>
      </c>
      <c r="E1057" t="s">
        <v>10036</v>
      </c>
      <c r="F1057">
        <v>10</v>
      </c>
      <c r="G1057">
        <v>88.11</v>
      </c>
      <c r="H1057">
        <v>56.76</v>
      </c>
      <c r="I1057" t="s">
        <v>10040</v>
      </c>
      <c r="J1057">
        <f>F1057*G1057</f>
        <v>881.1</v>
      </c>
      <c r="K1057">
        <f>F1057*H1057</f>
        <v>567.6</v>
      </c>
      <c r="L1057">
        <f>J1057-K1057</f>
        <v>313.5</v>
      </c>
      <c r="M1057" s="5">
        <f>L1057/J1057</f>
        <v>0.35580524344569286</v>
      </c>
      <c r="N1057" t="str">
        <f>IF(ISNA(VLOOKUP(A1057,'Returns Data'!A:A,1,0)),"No","Yes")</f>
        <v>No</v>
      </c>
      <c r="O1057" t="s">
        <v>10085</v>
      </c>
      <c r="P1057" t="str">
        <f>IFERROR(VLOOKUP(A1057,'Ratings Data'!A:C,3,0),"No Rating")</f>
        <v>No Rating</v>
      </c>
      <c r="Q1057" t="s">
        <v>10065</v>
      </c>
      <c r="R1057" s="5">
        <f t="shared" si="16"/>
        <v>-0.75111575617196769</v>
      </c>
    </row>
    <row r="1058" spans="1:18" x14ac:dyDescent="0.3">
      <c r="A1058" t="s">
        <v>9448</v>
      </c>
      <c r="B1058" s="2">
        <v>45544</v>
      </c>
      <c r="C1058" t="s">
        <v>10014</v>
      </c>
      <c r="D1058" t="s">
        <v>10030</v>
      </c>
      <c r="E1058" t="s">
        <v>10038</v>
      </c>
      <c r="F1058">
        <v>16</v>
      </c>
      <c r="G1058">
        <v>227.2</v>
      </c>
      <c r="H1058">
        <v>184.48</v>
      </c>
      <c r="I1058" t="s">
        <v>10040</v>
      </c>
      <c r="J1058">
        <f>F1058*G1058</f>
        <v>3635.2</v>
      </c>
      <c r="K1058">
        <f>F1058*H1058</f>
        <v>2951.68</v>
      </c>
      <c r="L1058">
        <f>J1058-K1058</f>
        <v>683.52</v>
      </c>
      <c r="M1058" s="5">
        <f>L1058/J1058</f>
        <v>0.18802816901408451</v>
      </c>
      <c r="N1058" t="str">
        <f>IF(ISNA(VLOOKUP(A1058,'Returns Data'!A:A,1,0)),"No","Yes")</f>
        <v>No</v>
      </c>
      <c r="O1058" t="s">
        <v>10085</v>
      </c>
      <c r="P1058">
        <f>IFERROR(VLOOKUP(A1058,'Ratings Data'!A:C,3,0),"No Rating")</f>
        <v>1</v>
      </c>
      <c r="Q1058" t="s">
        <v>10065</v>
      </c>
      <c r="R1058" s="5">
        <f t="shared" si="16"/>
        <v>3.1257519010327997</v>
      </c>
    </row>
    <row r="1059" spans="1:18" x14ac:dyDescent="0.3">
      <c r="A1059" t="s">
        <v>9954</v>
      </c>
      <c r="B1059" s="2">
        <v>45544</v>
      </c>
      <c r="C1059" t="s">
        <v>10013</v>
      </c>
      <c r="D1059" t="s">
        <v>10030</v>
      </c>
      <c r="E1059" t="s">
        <v>10036</v>
      </c>
      <c r="F1059">
        <v>15</v>
      </c>
      <c r="G1059">
        <v>152.46</v>
      </c>
      <c r="H1059">
        <v>120.01</v>
      </c>
      <c r="I1059" t="s">
        <v>10040</v>
      </c>
      <c r="J1059">
        <f>F1059*G1059</f>
        <v>2286.9</v>
      </c>
      <c r="K1059">
        <f>F1059*H1059</f>
        <v>1800.15</v>
      </c>
      <c r="L1059">
        <f>J1059-K1059</f>
        <v>486.75</v>
      </c>
      <c r="M1059" s="5">
        <f>L1059/J1059</f>
        <v>0.21284271284271283</v>
      </c>
      <c r="N1059" t="str">
        <f>IF(ISNA(VLOOKUP(A1059,'Returns Data'!A:A,1,0)),"No","Yes")</f>
        <v>No</v>
      </c>
      <c r="O1059" t="s">
        <v>10085</v>
      </c>
      <c r="P1059" t="str">
        <f>IFERROR(VLOOKUP(A1059,'Ratings Data'!A:C,3,0),"No Rating")</f>
        <v>No Rating</v>
      </c>
      <c r="Q1059" t="s">
        <v>10065</v>
      </c>
      <c r="R1059" s="5">
        <f t="shared" si="16"/>
        <v>-0.37090118838028163</v>
      </c>
    </row>
    <row r="1060" spans="1:18" x14ac:dyDescent="0.3">
      <c r="A1060" t="s">
        <v>107</v>
      </c>
      <c r="B1060" s="2">
        <v>45545</v>
      </c>
      <c r="C1060" t="s">
        <v>10025</v>
      </c>
      <c r="D1060" t="s">
        <v>10033</v>
      </c>
      <c r="E1060" t="s">
        <v>10038</v>
      </c>
      <c r="F1060">
        <v>1</v>
      </c>
      <c r="G1060">
        <v>474.58</v>
      </c>
      <c r="H1060">
        <v>375.13</v>
      </c>
      <c r="I1060" t="s">
        <v>10039</v>
      </c>
      <c r="J1060">
        <f>F1060*G1060</f>
        <v>474.58</v>
      </c>
      <c r="K1060">
        <f>F1060*H1060</f>
        <v>375.13</v>
      </c>
      <c r="L1060">
        <f>J1060-K1060</f>
        <v>99.449999999999989</v>
      </c>
      <c r="M1060" s="5">
        <f>L1060/J1060</f>
        <v>0.2095537106494163</v>
      </c>
      <c r="N1060" t="str">
        <f>IF(ISNA(VLOOKUP(A1060,'Returns Data'!A:A,1,0)),"No","Yes")</f>
        <v>No</v>
      </c>
      <c r="O1060" t="s">
        <v>10085</v>
      </c>
      <c r="P1060" t="str">
        <f>IFERROR(VLOOKUP(A1060,'Ratings Data'!A:C,3,0),"No Rating")</f>
        <v>No Rating</v>
      </c>
      <c r="Q1060" t="s">
        <v>10065</v>
      </c>
      <c r="R1060" s="5">
        <f t="shared" si="16"/>
        <v>-0.79247890156981071</v>
      </c>
    </row>
    <row r="1061" spans="1:18" x14ac:dyDescent="0.3">
      <c r="A1061" t="s">
        <v>170</v>
      </c>
      <c r="B1061" s="2">
        <v>45545</v>
      </c>
      <c r="C1061" t="s">
        <v>10019</v>
      </c>
      <c r="D1061" t="s">
        <v>10031</v>
      </c>
      <c r="E1061" t="s">
        <v>10034</v>
      </c>
      <c r="F1061">
        <v>15</v>
      </c>
      <c r="G1061">
        <v>163.28</v>
      </c>
      <c r="H1061">
        <v>131.34</v>
      </c>
      <c r="I1061" t="s">
        <v>10039</v>
      </c>
      <c r="J1061">
        <f>F1061*G1061</f>
        <v>2449.1999999999998</v>
      </c>
      <c r="K1061">
        <f>F1061*H1061</f>
        <v>1970.1000000000001</v>
      </c>
      <c r="L1061">
        <f>J1061-K1061</f>
        <v>479.09999999999968</v>
      </c>
      <c r="M1061" s="5">
        <f>L1061/J1061</f>
        <v>0.19561489465948054</v>
      </c>
      <c r="N1061" t="str">
        <f>IF(ISNA(VLOOKUP(A1061,'Returns Data'!A:A,1,0)),"No","Yes")</f>
        <v>No</v>
      </c>
      <c r="O1061" t="s">
        <v>10085</v>
      </c>
      <c r="P1061">
        <f>IFERROR(VLOOKUP(A1061,'Ratings Data'!A:C,3,0),"No Rating")</f>
        <v>3</v>
      </c>
      <c r="Q1061" t="s">
        <v>10065</v>
      </c>
      <c r="R1061" s="5">
        <f t="shared" si="16"/>
        <v>4.1607737367777826</v>
      </c>
    </row>
    <row r="1062" spans="1:18" x14ac:dyDescent="0.3">
      <c r="A1062" t="s">
        <v>481</v>
      </c>
      <c r="B1062" s="2">
        <v>45545</v>
      </c>
      <c r="C1062" t="s">
        <v>10026</v>
      </c>
      <c r="D1062" t="s">
        <v>10031</v>
      </c>
      <c r="E1062" t="s">
        <v>10037</v>
      </c>
      <c r="F1062">
        <v>1</v>
      </c>
      <c r="G1062">
        <v>291.66000000000003</v>
      </c>
      <c r="H1062">
        <v>205.69</v>
      </c>
      <c r="I1062" t="s">
        <v>10040</v>
      </c>
      <c r="J1062">
        <f>F1062*G1062</f>
        <v>291.66000000000003</v>
      </c>
      <c r="K1062">
        <f>F1062*H1062</f>
        <v>205.69</v>
      </c>
      <c r="L1062">
        <f>J1062-K1062</f>
        <v>85.970000000000027</v>
      </c>
      <c r="M1062" s="5">
        <f>L1062/J1062</f>
        <v>0.29476102310909968</v>
      </c>
      <c r="N1062" t="str">
        <f>IF(ISNA(VLOOKUP(A1062,'Returns Data'!A:A,1,0)),"No","Yes")</f>
        <v>Yes</v>
      </c>
      <c r="O1062" t="str">
        <f>IFERROR(VLOOKUP(A1062,'Returns Data'!A:E,5,0),"No Returns")</f>
        <v>Damaged</v>
      </c>
      <c r="P1062" t="str">
        <f>IFERROR(VLOOKUP(A1062,'Ratings Data'!A:C,3,0),"No Rating")</f>
        <v>No Rating</v>
      </c>
      <c r="Q1062" t="s">
        <v>10065</v>
      </c>
      <c r="R1062" s="5">
        <f t="shared" si="16"/>
        <v>-0.88091621754042138</v>
      </c>
    </row>
    <row r="1063" spans="1:18" x14ac:dyDescent="0.3">
      <c r="A1063" t="s">
        <v>756</v>
      </c>
      <c r="B1063" s="2">
        <v>45545</v>
      </c>
      <c r="C1063" t="s">
        <v>10010</v>
      </c>
      <c r="D1063" t="s">
        <v>10029</v>
      </c>
      <c r="E1063" t="s">
        <v>10034</v>
      </c>
      <c r="F1063">
        <v>17</v>
      </c>
      <c r="G1063">
        <v>442.43</v>
      </c>
      <c r="H1063">
        <v>387.42</v>
      </c>
      <c r="I1063" t="s">
        <v>10039</v>
      </c>
      <c r="J1063">
        <f>F1063*G1063</f>
        <v>7521.31</v>
      </c>
      <c r="K1063">
        <f>F1063*H1063</f>
        <v>6586.14</v>
      </c>
      <c r="L1063">
        <f>J1063-K1063</f>
        <v>935.17000000000007</v>
      </c>
      <c r="M1063" s="5">
        <f>L1063/J1063</f>
        <v>0.12433605316095202</v>
      </c>
      <c r="N1063" t="str">
        <f>IF(ISNA(VLOOKUP(A1063,'Returns Data'!A:A,1,0)),"No","Yes")</f>
        <v>No</v>
      </c>
      <c r="O1063" t="s">
        <v>10085</v>
      </c>
      <c r="P1063" t="str">
        <f>IFERROR(VLOOKUP(A1063,'Ratings Data'!A:C,3,0),"No Rating")</f>
        <v>No Rating</v>
      </c>
      <c r="Q1063" t="s">
        <v>10065</v>
      </c>
      <c r="R1063" s="5">
        <f t="shared" si="16"/>
        <v>24.787938010011658</v>
      </c>
    </row>
    <row r="1064" spans="1:18" x14ac:dyDescent="0.3">
      <c r="A1064" t="s">
        <v>963</v>
      </c>
      <c r="B1064" s="2">
        <v>45545</v>
      </c>
      <c r="C1064" t="s">
        <v>10026</v>
      </c>
      <c r="D1064" t="s">
        <v>10031</v>
      </c>
      <c r="E1064" t="s">
        <v>10034</v>
      </c>
      <c r="F1064">
        <v>15</v>
      </c>
      <c r="G1064">
        <v>228.63</v>
      </c>
      <c r="H1064">
        <v>148.08000000000001</v>
      </c>
      <c r="I1064" t="s">
        <v>10040</v>
      </c>
      <c r="J1064">
        <f>F1064*G1064</f>
        <v>3429.45</v>
      </c>
      <c r="K1064">
        <f>F1064*H1064</f>
        <v>2221.2000000000003</v>
      </c>
      <c r="L1064">
        <f>J1064-K1064</f>
        <v>1208.2499999999995</v>
      </c>
      <c r="M1064" s="5">
        <f>L1064/J1064</f>
        <v>0.35231596903293522</v>
      </c>
      <c r="N1064" t="str">
        <f>IF(ISNA(VLOOKUP(A1064,'Returns Data'!A:A,1,0)),"No","Yes")</f>
        <v>No</v>
      </c>
      <c r="O1064" t="s">
        <v>10085</v>
      </c>
      <c r="P1064" t="str">
        <f>IFERROR(VLOOKUP(A1064,'Ratings Data'!A:C,3,0),"No Rating")</f>
        <v>No Rating</v>
      </c>
      <c r="Q1064" t="s">
        <v>10065</v>
      </c>
      <c r="R1064" s="5">
        <f t="shared" si="16"/>
        <v>-0.54403554699912648</v>
      </c>
    </row>
    <row r="1065" spans="1:18" x14ac:dyDescent="0.3">
      <c r="A1065" t="s">
        <v>1032</v>
      </c>
      <c r="B1065" s="2">
        <v>45545</v>
      </c>
      <c r="C1065" t="s">
        <v>10011</v>
      </c>
      <c r="D1065" t="s">
        <v>10029</v>
      </c>
      <c r="E1065" t="s">
        <v>10038</v>
      </c>
      <c r="F1065">
        <v>10</v>
      </c>
      <c r="G1065">
        <v>266.70999999999998</v>
      </c>
      <c r="H1065">
        <v>206.66</v>
      </c>
      <c r="I1065" t="s">
        <v>10039</v>
      </c>
      <c r="J1065">
        <f>F1065*G1065</f>
        <v>2667.1</v>
      </c>
      <c r="K1065">
        <f>F1065*H1065</f>
        <v>2066.6</v>
      </c>
      <c r="L1065">
        <f>J1065-K1065</f>
        <v>600.5</v>
      </c>
      <c r="M1065" s="5">
        <f>L1065/J1065</f>
        <v>0.2251509129766413</v>
      </c>
      <c r="N1065" t="str">
        <f>IF(ISNA(VLOOKUP(A1065,'Returns Data'!A:A,1,0)),"No","Yes")</f>
        <v>No</v>
      </c>
      <c r="O1065" t="s">
        <v>10085</v>
      </c>
      <c r="P1065">
        <f>IFERROR(VLOOKUP(A1065,'Ratings Data'!A:C,3,0),"No Rating")</f>
        <v>1</v>
      </c>
      <c r="Q1065" t="s">
        <v>10065</v>
      </c>
      <c r="R1065" s="5">
        <f t="shared" si="16"/>
        <v>-0.22229512020877981</v>
      </c>
    </row>
    <row r="1066" spans="1:18" x14ac:dyDescent="0.3">
      <c r="A1066" t="s">
        <v>1293</v>
      </c>
      <c r="B1066" s="2">
        <v>45545</v>
      </c>
      <c r="C1066" t="s">
        <v>10013</v>
      </c>
      <c r="D1066" t="s">
        <v>10030</v>
      </c>
      <c r="E1066" t="s">
        <v>10036</v>
      </c>
      <c r="F1066">
        <v>6</v>
      </c>
      <c r="G1066">
        <v>254.4</v>
      </c>
      <c r="H1066">
        <v>203.97</v>
      </c>
      <c r="I1066" t="s">
        <v>10040</v>
      </c>
      <c r="J1066">
        <f>F1066*G1066</f>
        <v>1526.4</v>
      </c>
      <c r="K1066">
        <f>F1066*H1066</f>
        <v>1223.82</v>
      </c>
      <c r="L1066">
        <f>J1066-K1066</f>
        <v>302.58000000000015</v>
      </c>
      <c r="M1066" s="5">
        <f>L1066/J1066</f>
        <v>0.1982311320754718</v>
      </c>
      <c r="N1066" t="str">
        <f>IF(ISNA(VLOOKUP(A1066,'Returns Data'!A:A,1,0)),"No","Yes")</f>
        <v>No</v>
      </c>
      <c r="O1066" t="s">
        <v>10085</v>
      </c>
      <c r="P1066" t="str">
        <f>IFERROR(VLOOKUP(A1066,'Ratings Data'!A:C,3,0),"No Rating")</f>
        <v>No Rating</v>
      </c>
      <c r="Q1066" t="s">
        <v>10065</v>
      </c>
      <c r="R1066" s="5">
        <f t="shared" si="16"/>
        <v>-0.42769299988751824</v>
      </c>
    </row>
    <row r="1067" spans="1:18" x14ac:dyDescent="0.3">
      <c r="A1067" t="s">
        <v>1361</v>
      </c>
      <c r="B1067" s="2">
        <v>45545</v>
      </c>
      <c r="C1067" t="s">
        <v>10018</v>
      </c>
      <c r="D1067" t="s">
        <v>10033</v>
      </c>
      <c r="E1067" t="s">
        <v>10037</v>
      </c>
      <c r="F1067">
        <v>5</v>
      </c>
      <c r="G1067">
        <v>104.21</v>
      </c>
      <c r="H1067">
        <v>86.38</v>
      </c>
      <c r="I1067" t="s">
        <v>10039</v>
      </c>
      <c r="J1067">
        <f>F1067*G1067</f>
        <v>521.04999999999995</v>
      </c>
      <c r="K1067">
        <f>F1067*H1067</f>
        <v>431.9</v>
      </c>
      <c r="L1067">
        <f>J1067-K1067</f>
        <v>89.149999999999977</v>
      </c>
      <c r="M1067" s="5">
        <f>L1067/J1067</f>
        <v>0.17109682372133189</v>
      </c>
      <c r="N1067" t="str">
        <f>IF(ISNA(VLOOKUP(A1067,'Returns Data'!A:A,1,0)),"No","Yes")</f>
        <v>No</v>
      </c>
      <c r="O1067" t="s">
        <v>10085</v>
      </c>
      <c r="P1067" t="str">
        <f>IFERROR(VLOOKUP(A1067,'Ratings Data'!A:C,3,0),"No Rating")</f>
        <v>No Rating</v>
      </c>
      <c r="Q1067" t="s">
        <v>10065</v>
      </c>
      <c r="R1067" s="5">
        <f t="shared" si="16"/>
        <v>-0.65864124737945495</v>
      </c>
    </row>
    <row r="1068" spans="1:18" x14ac:dyDescent="0.3">
      <c r="A1068" t="s">
        <v>1618</v>
      </c>
      <c r="B1068" s="2">
        <v>45545</v>
      </c>
      <c r="C1068" t="s">
        <v>10009</v>
      </c>
      <c r="D1068" t="s">
        <v>10029</v>
      </c>
      <c r="E1068" t="s">
        <v>10035</v>
      </c>
      <c r="F1068">
        <v>20</v>
      </c>
      <c r="G1068">
        <v>33.64</v>
      </c>
      <c r="H1068">
        <v>28.77</v>
      </c>
      <c r="I1068" t="s">
        <v>10040</v>
      </c>
      <c r="J1068">
        <f>F1068*G1068</f>
        <v>672.8</v>
      </c>
      <c r="K1068">
        <f>F1068*H1068</f>
        <v>575.4</v>
      </c>
      <c r="L1068">
        <f>J1068-K1068</f>
        <v>97.399999999999977</v>
      </c>
      <c r="M1068" s="5">
        <f>L1068/J1068</f>
        <v>0.1447681331747919</v>
      </c>
      <c r="N1068" t="str">
        <f>IF(ISNA(VLOOKUP(A1068,'Returns Data'!A:A,1,0)),"No","Yes")</f>
        <v>No</v>
      </c>
      <c r="O1068" t="s">
        <v>10085</v>
      </c>
      <c r="P1068" t="str">
        <f>IFERROR(VLOOKUP(A1068,'Ratings Data'!A:C,3,0),"No Rating")</f>
        <v>No Rating</v>
      </c>
      <c r="Q1068" t="s">
        <v>10065</v>
      </c>
      <c r="R1068" s="5">
        <f t="shared" si="16"/>
        <v>0.29123884464062955</v>
      </c>
    </row>
    <row r="1069" spans="1:18" x14ac:dyDescent="0.3">
      <c r="A1069" t="s">
        <v>2098</v>
      </c>
      <c r="B1069" s="2">
        <v>45545</v>
      </c>
      <c r="C1069" t="s">
        <v>10013</v>
      </c>
      <c r="D1069" t="s">
        <v>10030</v>
      </c>
      <c r="E1069" t="s">
        <v>10035</v>
      </c>
      <c r="F1069">
        <v>11</v>
      </c>
      <c r="G1069">
        <v>87.04</v>
      </c>
      <c r="H1069">
        <v>75.010000000000005</v>
      </c>
      <c r="I1069" t="s">
        <v>10040</v>
      </c>
      <c r="J1069">
        <f>F1069*G1069</f>
        <v>957.44</v>
      </c>
      <c r="K1069">
        <f>F1069*H1069</f>
        <v>825.11</v>
      </c>
      <c r="L1069">
        <f>J1069-K1069</f>
        <v>132.33000000000004</v>
      </c>
      <c r="M1069" s="5">
        <f>L1069/J1069</f>
        <v>0.13821231617647062</v>
      </c>
      <c r="N1069" t="str">
        <f>IF(ISNA(VLOOKUP(A1069,'Returns Data'!A:A,1,0)),"No","Yes")</f>
        <v>No</v>
      </c>
      <c r="O1069" t="s">
        <v>10085</v>
      </c>
      <c r="P1069" t="str">
        <f>IFERROR(VLOOKUP(A1069,'Ratings Data'!A:C,3,0),"No Rating")</f>
        <v>No Rating</v>
      </c>
      <c r="Q1069" t="s">
        <v>10065</v>
      </c>
      <c r="R1069" s="5">
        <f t="shared" si="16"/>
        <v>0.42306777645659949</v>
      </c>
    </row>
    <row r="1070" spans="1:18" x14ac:dyDescent="0.3">
      <c r="A1070" t="s">
        <v>2335</v>
      </c>
      <c r="B1070" s="2">
        <v>45545</v>
      </c>
      <c r="C1070" t="s">
        <v>10024</v>
      </c>
      <c r="D1070" t="s">
        <v>10029</v>
      </c>
      <c r="E1070" t="s">
        <v>10034</v>
      </c>
      <c r="F1070">
        <v>9</v>
      </c>
      <c r="G1070">
        <v>444.82</v>
      </c>
      <c r="H1070">
        <v>285.72000000000003</v>
      </c>
      <c r="I1070" t="s">
        <v>10039</v>
      </c>
      <c r="J1070">
        <f>F1070*G1070</f>
        <v>4003.38</v>
      </c>
      <c r="K1070">
        <f>F1070*H1070</f>
        <v>2571.4800000000005</v>
      </c>
      <c r="L1070">
        <f>J1070-K1070</f>
        <v>1431.8999999999996</v>
      </c>
      <c r="M1070" s="5">
        <f>L1070/J1070</f>
        <v>0.35767276651229701</v>
      </c>
      <c r="N1070" t="str">
        <f>IF(ISNA(VLOOKUP(A1070,'Returns Data'!A:A,1,0)),"No","Yes")</f>
        <v>No</v>
      </c>
      <c r="O1070" t="s">
        <v>10085</v>
      </c>
      <c r="P1070" t="str">
        <f>IFERROR(VLOOKUP(A1070,'Ratings Data'!A:C,3,0),"No Rating")</f>
        <v>No Rating</v>
      </c>
      <c r="Q1070" t="s">
        <v>10065</v>
      </c>
      <c r="R1070" s="5">
        <f t="shared" si="16"/>
        <v>3.1813377339572191</v>
      </c>
    </row>
    <row r="1071" spans="1:18" x14ac:dyDescent="0.3">
      <c r="A1071" t="s">
        <v>2483</v>
      </c>
      <c r="B1071" s="2">
        <v>45545</v>
      </c>
      <c r="C1071" t="s">
        <v>10015</v>
      </c>
      <c r="D1071" t="s">
        <v>10031</v>
      </c>
      <c r="E1071" t="s">
        <v>10036</v>
      </c>
      <c r="F1071">
        <v>1</v>
      </c>
      <c r="G1071">
        <v>130.01</v>
      </c>
      <c r="H1071">
        <v>104.46</v>
      </c>
      <c r="I1071" t="s">
        <v>10039</v>
      </c>
      <c r="J1071">
        <f>F1071*G1071</f>
        <v>130.01</v>
      </c>
      <c r="K1071">
        <f>F1071*H1071</f>
        <v>104.46</v>
      </c>
      <c r="L1071">
        <f>J1071-K1071</f>
        <v>25.549999999999997</v>
      </c>
      <c r="M1071" s="5">
        <f>L1071/J1071</f>
        <v>0.1965233443581263</v>
      </c>
      <c r="N1071" t="str">
        <f>IF(ISNA(VLOOKUP(A1071,'Returns Data'!A:A,1,0)),"No","Yes")</f>
        <v>No</v>
      </c>
      <c r="O1071" t="s">
        <v>10085</v>
      </c>
      <c r="P1071" t="str">
        <f>IFERROR(VLOOKUP(A1071,'Ratings Data'!A:C,3,0),"No Rating")</f>
        <v>No Rating</v>
      </c>
      <c r="Q1071" t="s">
        <v>10065</v>
      </c>
      <c r="R1071" s="5">
        <f t="shared" si="16"/>
        <v>-0.9675249414244963</v>
      </c>
    </row>
    <row r="1072" spans="1:18" x14ac:dyDescent="0.3">
      <c r="A1072" t="s">
        <v>3091</v>
      </c>
      <c r="B1072" s="2">
        <v>45545</v>
      </c>
      <c r="C1072" t="s">
        <v>10009</v>
      </c>
      <c r="D1072" t="s">
        <v>10029</v>
      </c>
      <c r="E1072" t="s">
        <v>10038</v>
      </c>
      <c r="F1072">
        <v>1</v>
      </c>
      <c r="G1072">
        <v>156.37</v>
      </c>
      <c r="H1072">
        <v>115.36</v>
      </c>
      <c r="I1072" t="s">
        <v>10040</v>
      </c>
      <c r="J1072">
        <f>F1072*G1072</f>
        <v>156.37</v>
      </c>
      <c r="K1072">
        <f>F1072*H1072</f>
        <v>115.36</v>
      </c>
      <c r="L1072">
        <f>J1072-K1072</f>
        <v>41.010000000000005</v>
      </c>
      <c r="M1072" s="5">
        <f>L1072/J1072</f>
        <v>0.26226258233676542</v>
      </c>
      <c r="N1072" t="str">
        <f>IF(ISNA(VLOOKUP(A1072,'Returns Data'!A:A,1,0)),"No","Yes")</f>
        <v>No</v>
      </c>
      <c r="O1072" t="s">
        <v>10085</v>
      </c>
      <c r="P1072">
        <f>IFERROR(VLOOKUP(A1072,'Ratings Data'!A:C,3,0),"No Rating")</f>
        <v>3</v>
      </c>
      <c r="Q1072" t="s">
        <v>10065</v>
      </c>
      <c r="R1072" s="5">
        <f t="shared" si="16"/>
        <v>0.20275363433582044</v>
      </c>
    </row>
    <row r="1073" spans="1:18" x14ac:dyDescent="0.3">
      <c r="A1073" t="s">
        <v>3629</v>
      </c>
      <c r="B1073" s="2">
        <v>45545</v>
      </c>
      <c r="C1073" t="s">
        <v>10027</v>
      </c>
      <c r="D1073" t="s">
        <v>10032</v>
      </c>
      <c r="E1073" t="s">
        <v>10034</v>
      </c>
      <c r="F1073">
        <v>11</v>
      </c>
      <c r="G1073">
        <v>149.91</v>
      </c>
      <c r="H1073">
        <v>117.64</v>
      </c>
      <c r="I1073" t="s">
        <v>10039</v>
      </c>
      <c r="J1073">
        <f>F1073*G1073</f>
        <v>1649.01</v>
      </c>
      <c r="K1073">
        <f>F1073*H1073</f>
        <v>1294.04</v>
      </c>
      <c r="L1073">
        <f>J1073-K1073</f>
        <v>354.97</v>
      </c>
      <c r="M1073" s="5">
        <f>L1073/J1073</f>
        <v>0.21526249082783006</v>
      </c>
      <c r="N1073" t="str">
        <f>IF(ISNA(VLOOKUP(A1073,'Returns Data'!A:A,1,0)),"No","Yes")</f>
        <v>Yes</v>
      </c>
      <c r="O1073" t="str">
        <f>IFERROR(VLOOKUP(A1073,'Returns Data'!A:E,5,0),"No Returns")</f>
        <v>Damaged</v>
      </c>
      <c r="P1073" t="str">
        <f>IFERROR(VLOOKUP(A1073,'Ratings Data'!A:C,3,0),"No Rating")</f>
        <v>No Rating</v>
      </c>
      <c r="Q1073" t="s">
        <v>10065</v>
      </c>
      <c r="R1073" s="5">
        <f t="shared" si="16"/>
        <v>9.5455650060753339</v>
      </c>
    </row>
    <row r="1074" spans="1:18" x14ac:dyDescent="0.3">
      <c r="A1074" t="s">
        <v>4933</v>
      </c>
      <c r="B1074" s="2">
        <v>45545</v>
      </c>
      <c r="C1074" t="s">
        <v>10011</v>
      </c>
      <c r="D1074" t="s">
        <v>10029</v>
      </c>
      <c r="E1074" t="s">
        <v>10036</v>
      </c>
      <c r="F1074">
        <v>4</v>
      </c>
      <c r="G1074">
        <v>275.54000000000002</v>
      </c>
      <c r="H1074">
        <v>231.33</v>
      </c>
      <c r="I1074" t="s">
        <v>10039</v>
      </c>
      <c r="J1074">
        <f>F1074*G1074</f>
        <v>1102.1600000000001</v>
      </c>
      <c r="K1074">
        <f>F1074*H1074</f>
        <v>925.32</v>
      </c>
      <c r="L1074">
        <f>J1074-K1074</f>
        <v>176.84000000000003</v>
      </c>
      <c r="M1074" s="5">
        <f>L1074/J1074</f>
        <v>0.16044857370980622</v>
      </c>
      <c r="N1074" t="str">
        <f>IF(ISNA(VLOOKUP(A1074,'Returns Data'!A:A,1,0)),"No","Yes")</f>
        <v>No</v>
      </c>
      <c r="O1074" t="s">
        <v>10085</v>
      </c>
      <c r="P1074" t="str">
        <f>IFERROR(VLOOKUP(A1074,'Ratings Data'!A:C,3,0),"No Rating")</f>
        <v>No Rating</v>
      </c>
      <c r="Q1074" t="s">
        <v>10065</v>
      </c>
      <c r="R1074" s="5">
        <f t="shared" si="16"/>
        <v>-0.33162321635405478</v>
      </c>
    </row>
    <row r="1075" spans="1:18" x14ac:dyDescent="0.3">
      <c r="A1075" t="s">
        <v>5812</v>
      </c>
      <c r="B1075" s="2">
        <v>45545</v>
      </c>
      <c r="C1075" t="s">
        <v>10027</v>
      </c>
      <c r="D1075" t="s">
        <v>10032</v>
      </c>
      <c r="E1075" t="s">
        <v>10035</v>
      </c>
      <c r="F1075">
        <v>1</v>
      </c>
      <c r="G1075">
        <v>404.22</v>
      </c>
      <c r="H1075">
        <v>248.32</v>
      </c>
      <c r="I1075" t="s">
        <v>10039</v>
      </c>
      <c r="J1075">
        <f>F1075*G1075</f>
        <v>404.22</v>
      </c>
      <c r="K1075">
        <f>F1075*H1075</f>
        <v>248.32</v>
      </c>
      <c r="L1075">
        <f>J1075-K1075</f>
        <v>155.90000000000003</v>
      </c>
      <c r="M1075" s="5">
        <f>L1075/J1075</f>
        <v>0.38568106476671127</v>
      </c>
      <c r="N1075" t="str">
        <f>IF(ISNA(VLOOKUP(A1075,'Returns Data'!A:A,1,0)),"No","Yes")</f>
        <v>No</v>
      </c>
      <c r="O1075" t="s">
        <v>10085</v>
      </c>
      <c r="P1075" t="str">
        <f>IFERROR(VLOOKUP(A1075,'Ratings Data'!A:C,3,0),"No Rating")</f>
        <v>No Rating</v>
      </c>
      <c r="Q1075" t="s">
        <v>10065</v>
      </c>
      <c r="R1075" s="5">
        <f t="shared" si="16"/>
        <v>-0.6332474413878203</v>
      </c>
    </row>
    <row r="1076" spans="1:18" x14ac:dyDescent="0.3">
      <c r="A1076" t="s">
        <v>7499</v>
      </c>
      <c r="B1076" s="2">
        <v>45545</v>
      </c>
      <c r="C1076" t="s">
        <v>10020</v>
      </c>
      <c r="D1076" t="s">
        <v>10030</v>
      </c>
      <c r="E1076" t="s">
        <v>10038</v>
      </c>
      <c r="F1076">
        <v>6</v>
      </c>
      <c r="G1076">
        <v>240.02</v>
      </c>
      <c r="H1076">
        <v>171.6</v>
      </c>
      <c r="I1076" t="s">
        <v>10040</v>
      </c>
      <c r="J1076">
        <f>F1076*G1076</f>
        <v>1440.1200000000001</v>
      </c>
      <c r="K1076">
        <f>F1076*H1076</f>
        <v>1029.5999999999999</v>
      </c>
      <c r="L1076">
        <f>J1076-K1076</f>
        <v>410.52000000000021</v>
      </c>
      <c r="M1076" s="5">
        <f>L1076/J1076</f>
        <v>0.2850595783684694</v>
      </c>
      <c r="N1076" t="str">
        <f>IF(ISNA(VLOOKUP(A1076,'Returns Data'!A:A,1,0)),"No","Yes")</f>
        <v>No</v>
      </c>
      <c r="O1076" t="s">
        <v>10085</v>
      </c>
      <c r="P1076" t="str">
        <f>IFERROR(VLOOKUP(A1076,'Ratings Data'!A:C,3,0),"No Rating")</f>
        <v>No Rating</v>
      </c>
      <c r="Q1076" t="s">
        <v>10065</v>
      </c>
      <c r="R1076" s="5">
        <f t="shared" si="16"/>
        <v>2.5627133739052992</v>
      </c>
    </row>
    <row r="1077" spans="1:18" x14ac:dyDescent="0.3">
      <c r="A1077" t="s">
        <v>7685</v>
      </c>
      <c r="B1077" s="2">
        <v>45545</v>
      </c>
      <c r="C1077" t="s">
        <v>10027</v>
      </c>
      <c r="D1077" t="s">
        <v>10032</v>
      </c>
      <c r="E1077" t="s">
        <v>10035</v>
      </c>
      <c r="F1077">
        <v>4</v>
      </c>
      <c r="G1077">
        <v>466.25</v>
      </c>
      <c r="H1077">
        <v>413.83</v>
      </c>
      <c r="I1077" t="s">
        <v>10040</v>
      </c>
      <c r="J1077">
        <f>F1077*G1077</f>
        <v>1865</v>
      </c>
      <c r="K1077">
        <f>F1077*H1077</f>
        <v>1655.32</v>
      </c>
      <c r="L1077">
        <f>J1077-K1077</f>
        <v>209.68000000000006</v>
      </c>
      <c r="M1077" s="5">
        <f>L1077/J1077</f>
        <v>0.11242895442359253</v>
      </c>
      <c r="N1077" t="str">
        <f>IF(ISNA(VLOOKUP(A1077,'Returns Data'!A:A,1,0)),"No","Yes")</f>
        <v>No</v>
      </c>
      <c r="O1077" t="s">
        <v>10085</v>
      </c>
      <c r="P1077" t="str">
        <f>IFERROR(VLOOKUP(A1077,'Ratings Data'!A:C,3,0),"No Rating")</f>
        <v>No Rating</v>
      </c>
      <c r="Q1077" t="s">
        <v>10065</v>
      </c>
      <c r="R1077" s="5">
        <f t="shared" si="16"/>
        <v>0.29503096964141867</v>
      </c>
    </row>
    <row r="1078" spans="1:18" x14ac:dyDescent="0.3">
      <c r="A1078" t="s">
        <v>8454</v>
      </c>
      <c r="B1078" s="2">
        <v>45545</v>
      </c>
      <c r="C1078" t="s">
        <v>10013</v>
      </c>
      <c r="D1078" t="s">
        <v>10030</v>
      </c>
      <c r="E1078" t="s">
        <v>10034</v>
      </c>
      <c r="F1078">
        <v>10</v>
      </c>
      <c r="G1078">
        <v>262.16000000000003</v>
      </c>
      <c r="H1078">
        <v>172.78</v>
      </c>
      <c r="I1078" t="s">
        <v>10039</v>
      </c>
      <c r="J1078">
        <f>F1078*G1078</f>
        <v>2621.6000000000004</v>
      </c>
      <c r="K1078">
        <f>F1078*H1078</f>
        <v>1727.8</v>
      </c>
      <c r="L1078">
        <f>J1078-K1078</f>
        <v>893.80000000000041</v>
      </c>
      <c r="M1078" s="5">
        <f>L1078/J1078</f>
        <v>0.34093683246872147</v>
      </c>
      <c r="N1078" t="str">
        <f>IF(ISNA(VLOOKUP(A1078,'Returns Data'!A:A,1,0)),"No","Yes")</f>
        <v>Yes</v>
      </c>
      <c r="O1078" t="str">
        <f>IFERROR(VLOOKUP(A1078,'Returns Data'!A:E,5,0),"No Returns")</f>
        <v>Late Delivery</v>
      </c>
      <c r="P1078" t="str">
        <f>IFERROR(VLOOKUP(A1078,'Ratings Data'!A:C,3,0),"No Rating")</f>
        <v>No Rating</v>
      </c>
      <c r="Q1078" t="s">
        <v>10065</v>
      </c>
      <c r="R1078" s="5">
        <f t="shared" si="16"/>
        <v>0.40568364611260072</v>
      </c>
    </row>
    <row r="1079" spans="1:18" x14ac:dyDescent="0.3">
      <c r="A1079" t="s">
        <v>8995</v>
      </c>
      <c r="B1079" s="2">
        <v>45545</v>
      </c>
      <c r="C1079" t="s">
        <v>10019</v>
      </c>
      <c r="D1079" t="s">
        <v>10031</v>
      </c>
      <c r="E1079" t="s">
        <v>10038</v>
      </c>
      <c r="F1079">
        <v>3</v>
      </c>
      <c r="G1079">
        <v>59.77</v>
      </c>
      <c r="H1079">
        <v>41.39</v>
      </c>
      <c r="I1079" t="s">
        <v>10039</v>
      </c>
      <c r="J1079">
        <f>F1079*G1079</f>
        <v>179.31</v>
      </c>
      <c r="K1079">
        <f>F1079*H1079</f>
        <v>124.17</v>
      </c>
      <c r="L1079">
        <f>J1079-K1079</f>
        <v>55.14</v>
      </c>
      <c r="M1079" s="5">
        <f>L1079/J1079</f>
        <v>0.30751212983101889</v>
      </c>
      <c r="N1079" t="str">
        <f>IF(ISNA(VLOOKUP(A1079,'Returns Data'!A:A,1,0)),"No","Yes")</f>
        <v>No</v>
      </c>
      <c r="O1079" t="s">
        <v>10085</v>
      </c>
      <c r="P1079">
        <f>IFERROR(VLOOKUP(A1079,'Ratings Data'!A:C,3,0),"No Rating")</f>
        <v>5</v>
      </c>
      <c r="Q1079" t="s">
        <v>10065</v>
      </c>
      <c r="R1079" s="5">
        <f t="shared" si="16"/>
        <v>-0.93160283796155019</v>
      </c>
    </row>
    <row r="1080" spans="1:18" x14ac:dyDescent="0.3">
      <c r="A1080" t="s">
        <v>9814</v>
      </c>
      <c r="B1080" s="2">
        <v>45545</v>
      </c>
      <c r="C1080" t="s">
        <v>10014</v>
      </c>
      <c r="D1080" t="s">
        <v>10030</v>
      </c>
      <c r="E1080" t="s">
        <v>10035</v>
      </c>
      <c r="F1080">
        <v>15</v>
      </c>
      <c r="G1080">
        <v>458.49</v>
      </c>
      <c r="H1080">
        <v>391.45</v>
      </c>
      <c r="I1080" t="s">
        <v>10040</v>
      </c>
      <c r="J1080">
        <f>F1080*G1080</f>
        <v>6877.35</v>
      </c>
      <c r="K1080">
        <f>F1080*H1080</f>
        <v>5871.75</v>
      </c>
      <c r="L1080">
        <f>J1080-K1080</f>
        <v>1005.6000000000004</v>
      </c>
      <c r="M1080" s="5">
        <f>L1080/J1080</f>
        <v>0.14621911055857276</v>
      </c>
      <c r="N1080" t="str">
        <f>IF(ISNA(VLOOKUP(A1080,'Returns Data'!A:A,1,0)),"No","Yes")</f>
        <v>No</v>
      </c>
      <c r="O1080" t="s">
        <v>10085</v>
      </c>
      <c r="P1080" t="str">
        <f>IFERROR(VLOOKUP(A1080,'Ratings Data'!A:C,3,0),"No Rating")</f>
        <v>No Rating</v>
      </c>
      <c r="Q1080" t="s">
        <v>10065</v>
      </c>
      <c r="R1080" s="5">
        <f t="shared" si="16"/>
        <v>37.35452568178016</v>
      </c>
    </row>
    <row r="1081" spans="1:18" x14ac:dyDescent="0.3">
      <c r="A1081" t="s">
        <v>753</v>
      </c>
      <c r="B1081" s="2">
        <v>45546</v>
      </c>
      <c r="C1081" t="s">
        <v>10013</v>
      </c>
      <c r="D1081" t="s">
        <v>10030</v>
      </c>
      <c r="E1081" t="s">
        <v>10035</v>
      </c>
      <c r="F1081">
        <v>2</v>
      </c>
      <c r="G1081">
        <v>60.53</v>
      </c>
      <c r="H1081">
        <v>48.54</v>
      </c>
      <c r="I1081" t="s">
        <v>10039</v>
      </c>
      <c r="J1081">
        <f>F1081*G1081</f>
        <v>121.06</v>
      </c>
      <c r="K1081">
        <f>F1081*H1081</f>
        <v>97.08</v>
      </c>
      <c r="L1081">
        <f>J1081-K1081</f>
        <v>23.980000000000004</v>
      </c>
      <c r="M1081" s="5">
        <f>L1081/J1081</f>
        <v>0.19808359491161409</v>
      </c>
      <c r="N1081" t="str">
        <f>IF(ISNA(VLOOKUP(A1081,'Returns Data'!A:A,1,0)),"No","Yes")</f>
        <v>No</v>
      </c>
      <c r="O1081" t="s">
        <v>10085</v>
      </c>
      <c r="P1081">
        <f>IFERROR(VLOOKUP(A1081,'Ratings Data'!A:C,3,0),"No Rating")</f>
        <v>5</v>
      </c>
      <c r="Q1081" t="s">
        <v>10065</v>
      </c>
      <c r="R1081" s="5">
        <f t="shared" si="16"/>
        <v>-0.98239728965371831</v>
      </c>
    </row>
    <row r="1082" spans="1:18" x14ac:dyDescent="0.3">
      <c r="A1082" t="s">
        <v>1560</v>
      </c>
      <c r="B1082" s="2">
        <v>45546</v>
      </c>
      <c r="C1082" t="s">
        <v>10009</v>
      </c>
      <c r="D1082" t="s">
        <v>10029</v>
      </c>
      <c r="E1082" t="s">
        <v>10036</v>
      </c>
      <c r="F1082">
        <v>9</v>
      </c>
      <c r="G1082">
        <v>257.33</v>
      </c>
      <c r="H1082">
        <v>222.94</v>
      </c>
      <c r="I1082" t="s">
        <v>10040</v>
      </c>
      <c r="J1082">
        <f>F1082*G1082</f>
        <v>2315.9699999999998</v>
      </c>
      <c r="K1082">
        <f>F1082*H1082</f>
        <v>2006.46</v>
      </c>
      <c r="L1082">
        <f>J1082-K1082</f>
        <v>309.50999999999976</v>
      </c>
      <c r="M1082" s="5">
        <f>L1082/J1082</f>
        <v>0.13364162748222119</v>
      </c>
      <c r="N1082" t="str">
        <f>IF(ISNA(VLOOKUP(A1082,'Returns Data'!A:A,1,0)),"No","Yes")</f>
        <v>No</v>
      </c>
      <c r="O1082" t="s">
        <v>10085</v>
      </c>
      <c r="P1082" t="str">
        <f>IFERROR(VLOOKUP(A1082,'Ratings Data'!A:C,3,0),"No Rating")</f>
        <v>No Rating</v>
      </c>
      <c r="Q1082" t="s">
        <v>10065</v>
      </c>
      <c r="R1082" s="5">
        <f t="shared" si="16"/>
        <v>18.130761605815298</v>
      </c>
    </row>
    <row r="1083" spans="1:18" x14ac:dyDescent="0.3">
      <c r="A1083" t="s">
        <v>1806</v>
      </c>
      <c r="B1083" s="2">
        <v>45546</v>
      </c>
      <c r="C1083" t="s">
        <v>10014</v>
      </c>
      <c r="D1083" t="s">
        <v>10030</v>
      </c>
      <c r="E1083" t="s">
        <v>10035</v>
      </c>
      <c r="F1083">
        <v>7</v>
      </c>
      <c r="G1083">
        <v>183.91</v>
      </c>
      <c r="H1083">
        <v>138.66</v>
      </c>
      <c r="I1083" t="s">
        <v>10039</v>
      </c>
      <c r="J1083">
        <f>F1083*G1083</f>
        <v>1287.3699999999999</v>
      </c>
      <c r="K1083">
        <f>F1083*H1083</f>
        <v>970.62</v>
      </c>
      <c r="L1083">
        <f>J1083-K1083</f>
        <v>316.74999999999989</v>
      </c>
      <c r="M1083" s="5">
        <f>L1083/J1083</f>
        <v>0.24604426077972916</v>
      </c>
      <c r="N1083" t="str">
        <f>IF(ISNA(VLOOKUP(A1083,'Returns Data'!A:A,1,0)),"No","Yes")</f>
        <v>No</v>
      </c>
      <c r="O1083" t="s">
        <v>10085</v>
      </c>
      <c r="P1083" t="str">
        <f>IFERROR(VLOOKUP(A1083,'Ratings Data'!A:C,3,0),"No Rating")</f>
        <v>No Rating</v>
      </c>
      <c r="Q1083" t="s">
        <v>10065</v>
      </c>
      <c r="R1083" s="5">
        <f t="shared" si="16"/>
        <v>-0.44413355958842299</v>
      </c>
    </row>
    <row r="1084" spans="1:18" x14ac:dyDescent="0.3">
      <c r="A1084" t="s">
        <v>1912</v>
      </c>
      <c r="B1084" s="2">
        <v>45546</v>
      </c>
      <c r="C1084" t="s">
        <v>10011</v>
      </c>
      <c r="D1084" t="s">
        <v>10029</v>
      </c>
      <c r="E1084" t="s">
        <v>10037</v>
      </c>
      <c r="F1084">
        <v>5</v>
      </c>
      <c r="G1084">
        <v>239.05</v>
      </c>
      <c r="H1084">
        <v>172.68</v>
      </c>
      <c r="I1084" t="s">
        <v>10040</v>
      </c>
      <c r="J1084">
        <f>F1084*G1084</f>
        <v>1195.25</v>
      </c>
      <c r="K1084">
        <f>F1084*H1084</f>
        <v>863.40000000000009</v>
      </c>
      <c r="L1084">
        <f>J1084-K1084</f>
        <v>331.84999999999991</v>
      </c>
      <c r="M1084" s="5">
        <f>L1084/J1084</f>
        <v>0.27764066094959206</v>
      </c>
      <c r="N1084" t="str">
        <f>IF(ISNA(VLOOKUP(A1084,'Returns Data'!A:A,1,0)),"No","Yes")</f>
        <v>No</v>
      </c>
      <c r="O1084" t="s">
        <v>10085</v>
      </c>
      <c r="P1084" t="str">
        <f>IFERROR(VLOOKUP(A1084,'Ratings Data'!A:C,3,0),"No Rating")</f>
        <v>No Rating</v>
      </c>
      <c r="Q1084" t="s">
        <v>10065</v>
      </c>
      <c r="R1084" s="5">
        <f t="shared" si="16"/>
        <v>-7.1556739709640507E-2</v>
      </c>
    </row>
    <row r="1085" spans="1:18" x14ac:dyDescent="0.3">
      <c r="A1085" t="s">
        <v>1935</v>
      </c>
      <c r="B1085" s="2">
        <v>45546</v>
      </c>
      <c r="C1085" t="s">
        <v>10025</v>
      </c>
      <c r="D1085" t="s">
        <v>10033</v>
      </c>
      <c r="E1085" t="s">
        <v>10035</v>
      </c>
      <c r="F1085">
        <v>10</v>
      </c>
      <c r="G1085">
        <v>270.29000000000002</v>
      </c>
      <c r="H1085">
        <v>187.09</v>
      </c>
      <c r="I1085" t="s">
        <v>10039</v>
      </c>
      <c r="J1085">
        <f>F1085*G1085</f>
        <v>2702.9</v>
      </c>
      <c r="K1085">
        <f>F1085*H1085</f>
        <v>1870.9</v>
      </c>
      <c r="L1085">
        <f>J1085-K1085</f>
        <v>832</v>
      </c>
      <c r="M1085" s="5">
        <f>L1085/J1085</f>
        <v>0.30781752932035961</v>
      </c>
      <c r="N1085" t="str">
        <f>IF(ISNA(VLOOKUP(A1085,'Returns Data'!A:A,1,0)),"No","Yes")</f>
        <v>No</v>
      </c>
      <c r="O1085" t="s">
        <v>10085</v>
      </c>
      <c r="P1085" t="str">
        <f>IFERROR(VLOOKUP(A1085,'Ratings Data'!A:C,3,0),"No Rating")</f>
        <v>No Rating</v>
      </c>
      <c r="Q1085" t="s">
        <v>10065</v>
      </c>
      <c r="R1085" s="5">
        <f t="shared" si="16"/>
        <v>1.2613679146622045</v>
      </c>
    </row>
    <row r="1086" spans="1:18" x14ac:dyDescent="0.3">
      <c r="A1086" t="s">
        <v>2330</v>
      </c>
      <c r="B1086" s="2">
        <v>45546</v>
      </c>
      <c r="C1086" t="s">
        <v>10015</v>
      </c>
      <c r="D1086" t="s">
        <v>10031</v>
      </c>
      <c r="E1086" t="s">
        <v>10037</v>
      </c>
      <c r="F1086">
        <v>20</v>
      </c>
      <c r="G1086">
        <v>312.31</v>
      </c>
      <c r="H1086">
        <v>248.66</v>
      </c>
      <c r="I1086" t="s">
        <v>10039</v>
      </c>
      <c r="J1086">
        <f>F1086*G1086</f>
        <v>6246.2</v>
      </c>
      <c r="K1086">
        <f>F1086*H1086</f>
        <v>4973.2</v>
      </c>
      <c r="L1086">
        <f>J1086-K1086</f>
        <v>1273</v>
      </c>
      <c r="M1086" s="5">
        <f>L1086/J1086</f>
        <v>0.20380391277896961</v>
      </c>
      <c r="N1086" t="str">
        <f>IF(ISNA(VLOOKUP(A1086,'Returns Data'!A:A,1,0)),"No","Yes")</f>
        <v>No</v>
      </c>
      <c r="O1086" t="s">
        <v>10085</v>
      </c>
      <c r="P1086" t="str">
        <f>IFERROR(VLOOKUP(A1086,'Ratings Data'!A:C,3,0),"No Rating")</f>
        <v>No Rating</v>
      </c>
      <c r="Q1086" t="s">
        <v>10065</v>
      </c>
      <c r="R1086" s="5">
        <f t="shared" si="16"/>
        <v>1.3109253024529208</v>
      </c>
    </row>
    <row r="1087" spans="1:18" x14ac:dyDescent="0.3">
      <c r="A1087" t="s">
        <v>2407</v>
      </c>
      <c r="B1087" s="2">
        <v>45546</v>
      </c>
      <c r="C1087" t="s">
        <v>10022</v>
      </c>
      <c r="D1087" t="s">
        <v>10033</v>
      </c>
      <c r="E1087" t="s">
        <v>10035</v>
      </c>
      <c r="F1087">
        <v>9</v>
      </c>
      <c r="G1087">
        <v>266.18</v>
      </c>
      <c r="H1087">
        <v>196.79</v>
      </c>
      <c r="I1087" t="s">
        <v>10039</v>
      </c>
      <c r="J1087">
        <f>F1087*G1087</f>
        <v>2395.62</v>
      </c>
      <c r="K1087">
        <f>F1087*H1087</f>
        <v>1771.11</v>
      </c>
      <c r="L1087">
        <f>J1087-K1087</f>
        <v>624.51</v>
      </c>
      <c r="M1087" s="5">
        <f>L1087/J1087</f>
        <v>0.26068825606732288</v>
      </c>
      <c r="N1087" t="str">
        <f>IF(ISNA(VLOOKUP(A1087,'Returns Data'!A:A,1,0)),"No","Yes")</f>
        <v>No</v>
      </c>
      <c r="O1087" t="s">
        <v>10085</v>
      </c>
      <c r="P1087" t="str">
        <f>IFERROR(VLOOKUP(A1087,'Ratings Data'!A:C,3,0),"No Rating")</f>
        <v>No Rating</v>
      </c>
      <c r="Q1087" t="s">
        <v>10065</v>
      </c>
      <c r="R1087" s="5">
        <f t="shared" si="16"/>
        <v>-0.6164676123082834</v>
      </c>
    </row>
    <row r="1088" spans="1:18" x14ac:dyDescent="0.3">
      <c r="A1088" t="s">
        <v>2689</v>
      </c>
      <c r="B1088" s="2">
        <v>45546</v>
      </c>
      <c r="C1088" t="s">
        <v>10009</v>
      </c>
      <c r="D1088" t="s">
        <v>10029</v>
      </c>
      <c r="E1088" t="s">
        <v>10037</v>
      </c>
      <c r="F1088">
        <v>5</v>
      </c>
      <c r="G1088">
        <v>326.27</v>
      </c>
      <c r="H1088">
        <v>226.4</v>
      </c>
      <c r="I1088" t="s">
        <v>10040</v>
      </c>
      <c r="J1088">
        <f>F1088*G1088</f>
        <v>1631.35</v>
      </c>
      <c r="K1088">
        <f>F1088*H1088</f>
        <v>1132</v>
      </c>
      <c r="L1088">
        <f>J1088-K1088</f>
        <v>499.34999999999991</v>
      </c>
      <c r="M1088" s="5">
        <f>L1088/J1088</f>
        <v>0.30609617801207584</v>
      </c>
      <c r="N1088" t="str">
        <f>IF(ISNA(VLOOKUP(A1088,'Returns Data'!A:A,1,0)),"No","Yes")</f>
        <v>No</v>
      </c>
      <c r="O1088" t="s">
        <v>10085</v>
      </c>
      <c r="P1088" t="str">
        <f>IFERROR(VLOOKUP(A1088,'Ratings Data'!A:C,3,0),"No Rating")</f>
        <v>No Rating</v>
      </c>
      <c r="Q1088" t="s">
        <v>10065</v>
      </c>
      <c r="R1088" s="5">
        <f t="shared" si="16"/>
        <v>-0.31902805954199748</v>
      </c>
    </row>
    <row r="1089" spans="1:18" x14ac:dyDescent="0.3">
      <c r="A1089" t="s">
        <v>3014</v>
      </c>
      <c r="B1089" s="2">
        <v>45546</v>
      </c>
      <c r="C1089" t="s">
        <v>10014</v>
      </c>
      <c r="D1089" t="s">
        <v>10030</v>
      </c>
      <c r="E1089" t="s">
        <v>10034</v>
      </c>
      <c r="F1089">
        <v>7</v>
      </c>
      <c r="G1089">
        <v>168.15</v>
      </c>
      <c r="H1089">
        <v>115.07</v>
      </c>
      <c r="I1089" t="s">
        <v>10039</v>
      </c>
      <c r="J1089">
        <f>F1089*G1089</f>
        <v>1177.05</v>
      </c>
      <c r="K1089">
        <f>F1089*H1089</f>
        <v>805.49</v>
      </c>
      <c r="L1089">
        <f>J1089-K1089</f>
        <v>371.55999999999995</v>
      </c>
      <c r="M1089" s="5">
        <f>L1089/J1089</f>
        <v>0.31567053226286051</v>
      </c>
      <c r="N1089" t="str">
        <f>IF(ISNA(VLOOKUP(A1089,'Returns Data'!A:A,1,0)),"No","Yes")</f>
        <v>No</v>
      </c>
      <c r="O1089" t="s">
        <v>10085</v>
      </c>
      <c r="P1089" t="str">
        <f>IFERROR(VLOOKUP(A1089,'Ratings Data'!A:C,3,0),"No Rating")</f>
        <v>No Rating</v>
      </c>
      <c r="Q1089" t="s">
        <v>10065</v>
      </c>
      <c r="R1089" s="5">
        <f t="shared" si="16"/>
        <v>-0.27848101265822783</v>
      </c>
    </row>
    <row r="1090" spans="1:18" x14ac:dyDescent="0.3">
      <c r="A1090" t="s">
        <v>3070</v>
      </c>
      <c r="B1090" s="2">
        <v>45546</v>
      </c>
      <c r="C1090" t="s">
        <v>10021</v>
      </c>
      <c r="D1090" t="s">
        <v>10031</v>
      </c>
      <c r="E1090" t="s">
        <v>10034</v>
      </c>
      <c r="F1090">
        <v>7</v>
      </c>
      <c r="G1090">
        <v>148.35</v>
      </c>
      <c r="H1090">
        <v>110.42</v>
      </c>
      <c r="I1090" t="s">
        <v>10039</v>
      </c>
      <c r="J1090">
        <f>F1090*G1090</f>
        <v>1038.45</v>
      </c>
      <c r="K1090">
        <f>F1090*H1090</f>
        <v>772.94</v>
      </c>
      <c r="L1090">
        <f>J1090-K1090</f>
        <v>265.51</v>
      </c>
      <c r="M1090" s="5">
        <f>L1090/J1090</f>
        <v>0.2556791371755982</v>
      </c>
      <c r="N1090" t="str">
        <f>IF(ISNA(VLOOKUP(A1090,'Returns Data'!A:A,1,0)),"No","Yes")</f>
        <v>No</v>
      </c>
      <c r="O1090" t="s">
        <v>10085</v>
      </c>
      <c r="P1090" t="str">
        <f>IFERROR(VLOOKUP(A1090,'Ratings Data'!A:C,3,0),"No Rating")</f>
        <v>No Rating</v>
      </c>
      <c r="Q1090" t="s">
        <v>10065</v>
      </c>
      <c r="R1090" s="5">
        <f t="shared" si="16"/>
        <v>-0.1177520071364852</v>
      </c>
    </row>
    <row r="1091" spans="1:18" x14ac:dyDescent="0.3">
      <c r="A1091" t="s">
        <v>3097</v>
      </c>
      <c r="B1091" s="2">
        <v>45546</v>
      </c>
      <c r="C1091" t="s">
        <v>10010</v>
      </c>
      <c r="D1091" t="s">
        <v>10029</v>
      </c>
      <c r="E1091" t="s">
        <v>10034</v>
      </c>
      <c r="F1091">
        <v>4</v>
      </c>
      <c r="G1091">
        <v>216.34</v>
      </c>
      <c r="H1091">
        <v>193.96</v>
      </c>
      <c r="I1091" t="s">
        <v>10039</v>
      </c>
      <c r="J1091">
        <f>F1091*G1091</f>
        <v>865.36</v>
      </c>
      <c r="K1091">
        <f>F1091*H1091</f>
        <v>775.84</v>
      </c>
      <c r="L1091">
        <f>J1091-K1091</f>
        <v>89.519999999999982</v>
      </c>
      <c r="M1091" s="5">
        <f>L1091/J1091</f>
        <v>0.10344827586206894</v>
      </c>
      <c r="N1091" t="str">
        <f>IF(ISNA(VLOOKUP(A1091,'Returns Data'!A:A,1,0)),"No","Yes")</f>
        <v>No</v>
      </c>
      <c r="O1091" t="s">
        <v>10085</v>
      </c>
      <c r="P1091" t="str">
        <f>IFERROR(VLOOKUP(A1091,'Ratings Data'!A:C,3,0),"No Rating")</f>
        <v>No Rating</v>
      </c>
      <c r="Q1091" t="s">
        <v>10065</v>
      </c>
      <c r="R1091" s="5">
        <f t="shared" si="16"/>
        <v>-0.16668111127160676</v>
      </c>
    </row>
    <row r="1092" spans="1:18" x14ac:dyDescent="0.3">
      <c r="A1092" t="s">
        <v>3145</v>
      </c>
      <c r="B1092" s="2">
        <v>45546</v>
      </c>
      <c r="C1092" t="s">
        <v>10011</v>
      </c>
      <c r="D1092" t="s">
        <v>10029</v>
      </c>
      <c r="E1092" t="s">
        <v>10036</v>
      </c>
      <c r="F1092">
        <v>20</v>
      </c>
      <c r="G1092">
        <v>123.7</v>
      </c>
      <c r="H1092">
        <v>77.12</v>
      </c>
      <c r="I1092" t="s">
        <v>10039</v>
      </c>
      <c r="J1092">
        <f>F1092*G1092</f>
        <v>2474</v>
      </c>
      <c r="K1092">
        <f>F1092*H1092</f>
        <v>1542.4</v>
      </c>
      <c r="L1092">
        <f>J1092-K1092</f>
        <v>931.59999999999991</v>
      </c>
      <c r="M1092" s="5">
        <f>L1092/J1092</f>
        <v>0.37655618431689569</v>
      </c>
      <c r="N1092" t="str">
        <f>IF(ISNA(VLOOKUP(A1092,'Returns Data'!A:A,1,0)),"No","Yes")</f>
        <v>No</v>
      </c>
      <c r="O1092" t="s">
        <v>10085</v>
      </c>
      <c r="P1092">
        <f>IFERROR(VLOOKUP(A1092,'Ratings Data'!A:C,3,0),"No Rating")</f>
        <v>2</v>
      </c>
      <c r="Q1092" t="s">
        <v>10065</v>
      </c>
      <c r="R1092" s="5">
        <f t="shared" ref="R1092:R1155" si="17">(J1092-J1091)/J1091</f>
        <v>1.8589257649995377</v>
      </c>
    </row>
    <row r="1093" spans="1:18" x14ac:dyDescent="0.3">
      <c r="A1093" t="s">
        <v>4183</v>
      </c>
      <c r="B1093" s="2">
        <v>45546</v>
      </c>
      <c r="C1093" t="s">
        <v>10015</v>
      </c>
      <c r="D1093" t="s">
        <v>10031</v>
      </c>
      <c r="E1093" t="s">
        <v>10036</v>
      </c>
      <c r="F1093">
        <v>10</v>
      </c>
      <c r="G1093">
        <v>55.33</v>
      </c>
      <c r="H1093">
        <v>39.42</v>
      </c>
      <c r="I1093" t="s">
        <v>10040</v>
      </c>
      <c r="J1093">
        <f>F1093*G1093</f>
        <v>553.29999999999995</v>
      </c>
      <c r="K1093">
        <f>F1093*H1093</f>
        <v>394.20000000000005</v>
      </c>
      <c r="L1093">
        <f>J1093-K1093</f>
        <v>159.09999999999991</v>
      </c>
      <c r="M1093" s="5">
        <f>L1093/J1093</f>
        <v>0.28754744261702497</v>
      </c>
      <c r="N1093" t="str">
        <f>IF(ISNA(VLOOKUP(A1093,'Returns Data'!A:A,1,0)),"No","Yes")</f>
        <v>No</v>
      </c>
      <c r="O1093" t="s">
        <v>10085</v>
      </c>
      <c r="P1093" t="str">
        <f>IFERROR(VLOOKUP(A1093,'Ratings Data'!A:C,3,0),"No Rating")</f>
        <v>No Rating</v>
      </c>
      <c r="Q1093" t="s">
        <v>10065</v>
      </c>
      <c r="R1093" s="5">
        <f t="shared" si="17"/>
        <v>-0.77635408245755866</v>
      </c>
    </row>
    <row r="1094" spans="1:18" x14ac:dyDescent="0.3">
      <c r="A1094" t="s">
        <v>4648</v>
      </c>
      <c r="B1094" s="2">
        <v>45546</v>
      </c>
      <c r="C1094" t="s">
        <v>10015</v>
      </c>
      <c r="D1094" t="s">
        <v>10031</v>
      </c>
      <c r="E1094" t="s">
        <v>10037</v>
      </c>
      <c r="F1094">
        <v>15</v>
      </c>
      <c r="G1094">
        <v>320.04000000000002</v>
      </c>
      <c r="H1094">
        <v>253</v>
      </c>
      <c r="I1094" t="s">
        <v>10039</v>
      </c>
      <c r="J1094">
        <f>F1094*G1094</f>
        <v>4800.6000000000004</v>
      </c>
      <c r="K1094">
        <f>F1094*H1094</f>
        <v>3795</v>
      </c>
      <c r="L1094">
        <f>J1094-K1094</f>
        <v>1005.6000000000004</v>
      </c>
      <c r="M1094" s="5">
        <f>L1094/J1094</f>
        <v>0.20947381577302843</v>
      </c>
      <c r="N1094" t="str">
        <f>IF(ISNA(VLOOKUP(A1094,'Returns Data'!A:A,1,0)),"No","Yes")</f>
        <v>No</v>
      </c>
      <c r="O1094" t="s">
        <v>10085</v>
      </c>
      <c r="P1094" t="str">
        <f>IFERROR(VLOOKUP(A1094,'Ratings Data'!A:C,3,0),"No Rating")</f>
        <v>No Rating</v>
      </c>
      <c r="Q1094" t="s">
        <v>10065</v>
      </c>
      <c r="R1094" s="5">
        <f t="shared" si="17"/>
        <v>7.6763058015543111</v>
      </c>
    </row>
    <row r="1095" spans="1:18" x14ac:dyDescent="0.3">
      <c r="A1095" t="s">
        <v>4789</v>
      </c>
      <c r="B1095" s="2">
        <v>45546</v>
      </c>
      <c r="C1095" t="s">
        <v>10013</v>
      </c>
      <c r="D1095" t="s">
        <v>10030</v>
      </c>
      <c r="E1095" t="s">
        <v>10035</v>
      </c>
      <c r="F1095">
        <v>10</v>
      </c>
      <c r="G1095">
        <v>350.28</v>
      </c>
      <c r="H1095">
        <v>282.41000000000003</v>
      </c>
      <c r="I1095" t="s">
        <v>10040</v>
      </c>
      <c r="J1095">
        <f>F1095*G1095</f>
        <v>3502.7999999999997</v>
      </c>
      <c r="K1095">
        <f>F1095*H1095</f>
        <v>2824.1000000000004</v>
      </c>
      <c r="L1095">
        <f>J1095-K1095</f>
        <v>678.69999999999936</v>
      </c>
      <c r="M1095" s="5">
        <f>L1095/J1095</f>
        <v>0.19375927829165224</v>
      </c>
      <c r="N1095" t="str">
        <f>IF(ISNA(VLOOKUP(A1095,'Returns Data'!A:A,1,0)),"No","Yes")</f>
        <v>No</v>
      </c>
      <c r="O1095" t="s">
        <v>10085</v>
      </c>
      <c r="P1095" t="str">
        <f>IFERROR(VLOOKUP(A1095,'Ratings Data'!A:C,3,0),"No Rating")</f>
        <v>No Rating</v>
      </c>
      <c r="Q1095" t="s">
        <v>10065</v>
      </c>
      <c r="R1095" s="5">
        <f t="shared" si="17"/>
        <v>-0.27034120734908146</v>
      </c>
    </row>
    <row r="1096" spans="1:18" x14ac:dyDescent="0.3">
      <c r="A1096" t="s">
        <v>4859</v>
      </c>
      <c r="B1096" s="2">
        <v>45546</v>
      </c>
      <c r="C1096" t="s">
        <v>10012</v>
      </c>
      <c r="D1096" t="s">
        <v>10030</v>
      </c>
      <c r="E1096" t="s">
        <v>10036</v>
      </c>
      <c r="F1096">
        <v>16</v>
      </c>
      <c r="G1096">
        <v>52.34</v>
      </c>
      <c r="H1096">
        <v>41.91</v>
      </c>
      <c r="I1096" t="s">
        <v>10039</v>
      </c>
      <c r="J1096">
        <f>F1096*G1096</f>
        <v>837.44</v>
      </c>
      <c r="K1096">
        <f>F1096*H1096</f>
        <v>670.56</v>
      </c>
      <c r="L1096">
        <f>J1096-K1096</f>
        <v>166.88000000000011</v>
      </c>
      <c r="M1096" s="5">
        <f>L1096/J1096</f>
        <v>0.19927397783721831</v>
      </c>
      <c r="N1096" t="str">
        <f>IF(ISNA(VLOOKUP(A1096,'Returns Data'!A:A,1,0)),"No","Yes")</f>
        <v>No</v>
      </c>
      <c r="O1096" t="s">
        <v>10085</v>
      </c>
      <c r="P1096">
        <f>IFERROR(VLOOKUP(A1096,'Ratings Data'!A:C,3,0),"No Rating")</f>
        <v>4</v>
      </c>
      <c r="Q1096" t="s">
        <v>10065</v>
      </c>
      <c r="R1096" s="5">
        <f t="shared" si="17"/>
        <v>-0.76092269041909322</v>
      </c>
    </row>
    <row r="1097" spans="1:18" x14ac:dyDescent="0.3">
      <c r="A1097" t="s">
        <v>5498</v>
      </c>
      <c r="B1097" s="2">
        <v>45546</v>
      </c>
      <c r="C1097" t="s">
        <v>10014</v>
      </c>
      <c r="D1097" t="s">
        <v>10030</v>
      </c>
      <c r="E1097" t="s">
        <v>10035</v>
      </c>
      <c r="F1097">
        <v>7</v>
      </c>
      <c r="G1097">
        <v>333.66</v>
      </c>
      <c r="H1097">
        <v>235.5</v>
      </c>
      <c r="I1097" t="s">
        <v>10040</v>
      </c>
      <c r="J1097">
        <f>F1097*G1097</f>
        <v>2335.6200000000003</v>
      </c>
      <c r="K1097">
        <f>F1097*H1097</f>
        <v>1648.5</v>
      </c>
      <c r="L1097">
        <f>J1097-K1097</f>
        <v>687.12000000000035</v>
      </c>
      <c r="M1097" s="5">
        <f>L1097/J1097</f>
        <v>0.29419169214170121</v>
      </c>
      <c r="N1097" t="str">
        <f>IF(ISNA(VLOOKUP(A1097,'Returns Data'!A:A,1,0)),"No","Yes")</f>
        <v>No</v>
      </c>
      <c r="O1097" t="s">
        <v>10085</v>
      </c>
      <c r="P1097" t="str">
        <f>IFERROR(VLOOKUP(A1097,'Ratings Data'!A:C,3,0),"No Rating")</f>
        <v>No Rating</v>
      </c>
      <c r="Q1097" t="s">
        <v>10065</v>
      </c>
      <c r="R1097" s="5">
        <f t="shared" si="17"/>
        <v>1.7889998089415364</v>
      </c>
    </row>
    <row r="1098" spans="1:18" x14ac:dyDescent="0.3">
      <c r="A1098" t="s">
        <v>6291</v>
      </c>
      <c r="B1098" s="2">
        <v>45546</v>
      </c>
      <c r="C1098" t="s">
        <v>10027</v>
      </c>
      <c r="D1098" t="s">
        <v>10032</v>
      </c>
      <c r="E1098" t="s">
        <v>10034</v>
      </c>
      <c r="F1098">
        <v>18</v>
      </c>
      <c r="G1098">
        <v>337.04</v>
      </c>
      <c r="H1098">
        <v>291.70999999999998</v>
      </c>
      <c r="I1098" t="s">
        <v>10040</v>
      </c>
      <c r="J1098">
        <f>F1098*G1098</f>
        <v>6066.72</v>
      </c>
      <c r="K1098">
        <f>F1098*H1098</f>
        <v>5250.78</v>
      </c>
      <c r="L1098">
        <f>J1098-K1098</f>
        <v>815.94000000000051</v>
      </c>
      <c r="M1098" s="5">
        <f>L1098/J1098</f>
        <v>0.13449442202705919</v>
      </c>
      <c r="N1098" t="str">
        <f>IF(ISNA(VLOOKUP(A1098,'Returns Data'!A:A,1,0)),"No","Yes")</f>
        <v>No</v>
      </c>
      <c r="O1098" t="s">
        <v>10085</v>
      </c>
      <c r="P1098" t="str">
        <f>IFERROR(VLOOKUP(A1098,'Ratings Data'!A:C,3,0),"No Rating")</f>
        <v>No Rating</v>
      </c>
      <c r="Q1098" t="s">
        <v>10065</v>
      </c>
      <c r="R1098" s="5">
        <f t="shared" si="17"/>
        <v>1.5974773293600839</v>
      </c>
    </row>
    <row r="1099" spans="1:18" x14ac:dyDescent="0.3">
      <c r="A1099" t="s">
        <v>6802</v>
      </c>
      <c r="B1099" s="2">
        <v>45546</v>
      </c>
      <c r="C1099" t="s">
        <v>10011</v>
      </c>
      <c r="D1099" t="s">
        <v>10029</v>
      </c>
      <c r="E1099" t="s">
        <v>10038</v>
      </c>
      <c r="F1099">
        <v>4</v>
      </c>
      <c r="G1099">
        <v>187.31</v>
      </c>
      <c r="H1099">
        <v>140.6</v>
      </c>
      <c r="I1099" t="s">
        <v>10039</v>
      </c>
      <c r="J1099">
        <f>F1099*G1099</f>
        <v>749.24</v>
      </c>
      <c r="K1099">
        <f>F1099*H1099</f>
        <v>562.4</v>
      </c>
      <c r="L1099">
        <f>J1099-K1099</f>
        <v>186.84000000000003</v>
      </c>
      <c r="M1099" s="5">
        <f>L1099/J1099</f>
        <v>0.24937269766696923</v>
      </c>
      <c r="N1099" t="str">
        <f>IF(ISNA(VLOOKUP(A1099,'Returns Data'!A:A,1,0)),"No","Yes")</f>
        <v>No</v>
      </c>
      <c r="O1099" t="s">
        <v>10085</v>
      </c>
      <c r="P1099" t="str">
        <f>IFERROR(VLOOKUP(A1099,'Ratings Data'!A:C,3,0),"No Rating")</f>
        <v>No Rating</v>
      </c>
      <c r="Q1099" t="s">
        <v>10065</v>
      </c>
      <c r="R1099" s="5">
        <f t="shared" si="17"/>
        <v>-0.87649998681330277</v>
      </c>
    </row>
    <row r="1100" spans="1:18" x14ac:dyDescent="0.3">
      <c r="A1100" t="s">
        <v>7250</v>
      </c>
      <c r="B1100" s="2">
        <v>45546</v>
      </c>
      <c r="C1100" t="s">
        <v>10028</v>
      </c>
      <c r="D1100" t="s">
        <v>10032</v>
      </c>
      <c r="E1100" t="s">
        <v>10038</v>
      </c>
      <c r="F1100">
        <v>7</v>
      </c>
      <c r="G1100">
        <v>191.9</v>
      </c>
      <c r="H1100">
        <v>153.29</v>
      </c>
      <c r="I1100" t="s">
        <v>10039</v>
      </c>
      <c r="J1100">
        <f>F1100*G1100</f>
        <v>1343.3</v>
      </c>
      <c r="K1100">
        <f>F1100*H1100</f>
        <v>1073.03</v>
      </c>
      <c r="L1100">
        <f>J1100-K1100</f>
        <v>270.27</v>
      </c>
      <c r="M1100" s="5">
        <f>L1100/J1100</f>
        <v>0.20119854090672223</v>
      </c>
      <c r="N1100" t="str">
        <f>IF(ISNA(VLOOKUP(A1100,'Returns Data'!A:A,1,0)),"No","Yes")</f>
        <v>Yes</v>
      </c>
      <c r="O1100" t="str">
        <f>IFERROR(VLOOKUP(A1100,'Returns Data'!A:E,5,0),"No Returns")</f>
        <v>Customer Changed Mind</v>
      </c>
      <c r="P1100" t="str">
        <f>IFERROR(VLOOKUP(A1100,'Ratings Data'!A:C,3,0),"No Rating")</f>
        <v>No Rating</v>
      </c>
      <c r="Q1100" t="s">
        <v>10065</v>
      </c>
      <c r="R1100" s="5">
        <f t="shared" si="17"/>
        <v>0.79288345523463766</v>
      </c>
    </row>
    <row r="1101" spans="1:18" x14ac:dyDescent="0.3">
      <c r="A1101" t="s">
        <v>7412</v>
      </c>
      <c r="B1101" s="2">
        <v>45546</v>
      </c>
      <c r="C1101" t="s">
        <v>10011</v>
      </c>
      <c r="D1101" t="s">
        <v>10029</v>
      </c>
      <c r="E1101" t="s">
        <v>10035</v>
      </c>
      <c r="F1101">
        <v>1</v>
      </c>
      <c r="G1101">
        <v>355.06</v>
      </c>
      <c r="H1101">
        <v>228.61</v>
      </c>
      <c r="I1101" t="s">
        <v>10039</v>
      </c>
      <c r="J1101">
        <f>F1101*G1101</f>
        <v>355.06</v>
      </c>
      <c r="K1101">
        <f>F1101*H1101</f>
        <v>228.61</v>
      </c>
      <c r="L1101">
        <f>J1101-K1101</f>
        <v>126.44999999999999</v>
      </c>
      <c r="M1101" s="5">
        <f>L1101/J1101</f>
        <v>0.35613699093111018</v>
      </c>
      <c r="N1101" t="str">
        <f>IF(ISNA(VLOOKUP(A1101,'Returns Data'!A:A,1,0)),"No","Yes")</f>
        <v>No</v>
      </c>
      <c r="O1101" t="s">
        <v>10085</v>
      </c>
      <c r="P1101" t="str">
        <f>IFERROR(VLOOKUP(A1101,'Ratings Data'!A:C,3,0),"No Rating")</f>
        <v>No Rating</v>
      </c>
      <c r="Q1101" t="s">
        <v>10065</v>
      </c>
      <c r="R1101" s="5">
        <f t="shared" si="17"/>
        <v>-0.73568078612372523</v>
      </c>
    </row>
    <row r="1102" spans="1:18" x14ac:dyDescent="0.3">
      <c r="A1102" t="s">
        <v>8459</v>
      </c>
      <c r="B1102" s="2">
        <v>45546</v>
      </c>
      <c r="C1102" t="s">
        <v>10009</v>
      </c>
      <c r="D1102" t="s">
        <v>10029</v>
      </c>
      <c r="E1102" t="s">
        <v>10038</v>
      </c>
      <c r="F1102">
        <v>16</v>
      </c>
      <c r="G1102">
        <v>276.66000000000003</v>
      </c>
      <c r="H1102">
        <v>174.2</v>
      </c>
      <c r="I1102" t="s">
        <v>10040</v>
      </c>
      <c r="J1102">
        <f>F1102*G1102</f>
        <v>4426.5600000000004</v>
      </c>
      <c r="K1102">
        <f>F1102*H1102</f>
        <v>2787.2</v>
      </c>
      <c r="L1102">
        <f>J1102-K1102</f>
        <v>1639.3600000000006</v>
      </c>
      <c r="M1102" s="5">
        <f>L1102/J1102</f>
        <v>0.37034627340417853</v>
      </c>
      <c r="N1102" t="str">
        <f>IF(ISNA(VLOOKUP(A1102,'Returns Data'!A:A,1,0)),"No","Yes")</f>
        <v>No</v>
      </c>
      <c r="O1102" t="s">
        <v>10085</v>
      </c>
      <c r="P1102" t="str">
        <f>IFERROR(VLOOKUP(A1102,'Ratings Data'!A:C,3,0),"No Rating")</f>
        <v>No Rating</v>
      </c>
      <c r="Q1102" t="s">
        <v>10065</v>
      </c>
      <c r="R1102" s="5">
        <f t="shared" si="17"/>
        <v>11.467075987157102</v>
      </c>
    </row>
    <row r="1103" spans="1:18" x14ac:dyDescent="0.3">
      <c r="A1103" t="s">
        <v>8560</v>
      </c>
      <c r="B1103" s="2">
        <v>45546</v>
      </c>
      <c r="C1103" t="s">
        <v>10016</v>
      </c>
      <c r="D1103" t="s">
        <v>10032</v>
      </c>
      <c r="E1103" t="s">
        <v>10037</v>
      </c>
      <c r="F1103">
        <v>16</v>
      </c>
      <c r="G1103">
        <v>303.07</v>
      </c>
      <c r="H1103">
        <v>268.79000000000002</v>
      </c>
      <c r="I1103" t="s">
        <v>10040</v>
      </c>
      <c r="J1103">
        <f>F1103*G1103</f>
        <v>4849.12</v>
      </c>
      <c r="K1103">
        <f>F1103*H1103</f>
        <v>4300.6400000000003</v>
      </c>
      <c r="L1103">
        <f>J1103-K1103</f>
        <v>548.47999999999956</v>
      </c>
      <c r="M1103" s="5">
        <f>L1103/J1103</f>
        <v>0.1131091826970666</v>
      </c>
      <c r="N1103" t="str">
        <f>IF(ISNA(VLOOKUP(A1103,'Returns Data'!A:A,1,0)),"No","Yes")</f>
        <v>No</v>
      </c>
      <c r="O1103" t="s">
        <v>10085</v>
      </c>
      <c r="P1103" t="str">
        <f>IFERROR(VLOOKUP(A1103,'Ratings Data'!A:C,3,0),"No Rating")</f>
        <v>No Rating</v>
      </c>
      <c r="Q1103" t="s">
        <v>10065</v>
      </c>
      <c r="R1103" s="5">
        <f t="shared" si="17"/>
        <v>9.546013156943528E-2</v>
      </c>
    </row>
    <row r="1104" spans="1:18" x14ac:dyDescent="0.3">
      <c r="A1104" t="s">
        <v>8746</v>
      </c>
      <c r="B1104" s="2">
        <v>45546</v>
      </c>
      <c r="C1104" t="s">
        <v>10017</v>
      </c>
      <c r="D1104" t="s">
        <v>10032</v>
      </c>
      <c r="E1104" t="s">
        <v>10035</v>
      </c>
      <c r="F1104">
        <v>19</v>
      </c>
      <c r="G1104">
        <v>176.7</v>
      </c>
      <c r="H1104">
        <v>132.44</v>
      </c>
      <c r="I1104" t="s">
        <v>10039</v>
      </c>
      <c r="J1104">
        <f>F1104*G1104</f>
        <v>3357.2999999999997</v>
      </c>
      <c r="K1104">
        <f>F1104*H1104</f>
        <v>2516.36</v>
      </c>
      <c r="L1104">
        <f>J1104-K1104</f>
        <v>840.9399999999996</v>
      </c>
      <c r="M1104" s="5">
        <f>L1104/J1104</f>
        <v>0.25048104131295973</v>
      </c>
      <c r="N1104" t="str">
        <f>IF(ISNA(VLOOKUP(A1104,'Returns Data'!A:A,1,0)),"No","Yes")</f>
        <v>No</v>
      </c>
      <c r="O1104" t="s">
        <v>10085</v>
      </c>
      <c r="P1104">
        <f>IFERROR(VLOOKUP(A1104,'Ratings Data'!A:C,3,0),"No Rating")</f>
        <v>5</v>
      </c>
      <c r="Q1104" t="s">
        <v>10065</v>
      </c>
      <c r="R1104" s="5">
        <f t="shared" si="17"/>
        <v>-0.30764757316791502</v>
      </c>
    </row>
    <row r="1105" spans="1:18" x14ac:dyDescent="0.3">
      <c r="A1105" t="s">
        <v>8858</v>
      </c>
      <c r="B1105" s="2">
        <v>45546</v>
      </c>
      <c r="C1105" t="s">
        <v>10021</v>
      </c>
      <c r="D1105" t="s">
        <v>10031</v>
      </c>
      <c r="E1105" t="s">
        <v>10036</v>
      </c>
      <c r="F1105">
        <v>13</v>
      </c>
      <c r="G1105">
        <v>212.7</v>
      </c>
      <c r="H1105">
        <v>149.76</v>
      </c>
      <c r="I1105" t="s">
        <v>10040</v>
      </c>
      <c r="J1105">
        <f>F1105*G1105</f>
        <v>2765.1</v>
      </c>
      <c r="K1105">
        <f>F1105*H1105</f>
        <v>1946.8799999999999</v>
      </c>
      <c r="L1105">
        <f>J1105-K1105</f>
        <v>818.22</v>
      </c>
      <c r="M1105" s="5">
        <f>L1105/J1105</f>
        <v>0.29590973201692528</v>
      </c>
      <c r="N1105" t="str">
        <f>IF(ISNA(VLOOKUP(A1105,'Returns Data'!A:A,1,0)),"No","Yes")</f>
        <v>No</v>
      </c>
      <c r="O1105" t="s">
        <v>10085</v>
      </c>
      <c r="P1105" t="str">
        <f>IFERROR(VLOOKUP(A1105,'Ratings Data'!A:C,3,0),"No Rating")</f>
        <v>No Rating</v>
      </c>
      <c r="Q1105" t="s">
        <v>10065</v>
      </c>
      <c r="R1105" s="5">
        <f t="shared" si="17"/>
        <v>-0.17639174336520413</v>
      </c>
    </row>
    <row r="1106" spans="1:18" x14ac:dyDescent="0.3">
      <c r="A1106" t="s">
        <v>9433</v>
      </c>
      <c r="B1106" s="2">
        <v>45546</v>
      </c>
      <c r="C1106" t="s">
        <v>10018</v>
      </c>
      <c r="D1106" t="s">
        <v>10033</v>
      </c>
      <c r="E1106" t="s">
        <v>10034</v>
      </c>
      <c r="F1106">
        <v>4</v>
      </c>
      <c r="G1106">
        <v>242.66</v>
      </c>
      <c r="H1106">
        <v>175.62</v>
      </c>
      <c r="I1106" t="s">
        <v>10040</v>
      </c>
      <c r="J1106">
        <f>F1106*G1106</f>
        <v>970.64</v>
      </c>
      <c r="K1106">
        <f>F1106*H1106</f>
        <v>702.48</v>
      </c>
      <c r="L1106">
        <f>J1106-K1106</f>
        <v>268.15999999999997</v>
      </c>
      <c r="M1106" s="5">
        <f>L1106/J1106</f>
        <v>0.27627132613533334</v>
      </c>
      <c r="N1106" t="str">
        <f>IF(ISNA(VLOOKUP(A1106,'Returns Data'!A:A,1,0)),"No","Yes")</f>
        <v>No</v>
      </c>
      <c r="O1106" t="s">
        <v>10085</v>
      </c>
      <c r="P1106" t="str">
        <f>IFERROR(VLOOKUP(A1106,'Ratings Data'!A:C,3,0),"No Rating")</f>
        <v>No Rating</v>
      </c>
      <c r="Q1106" t="s">
        <v>10065</v>
      </c>
      <c r="R1106" s="5">
        <f t="shared" si="17"/>
        <v>-0.6489674876134679</v>
      </c>
    </row>
    <row r="1107" spans="1:18" x14ac:dyDescent="0.3">
      <c r="A1107" t="s">
        <v>9765</v>
      </c>
      <c r="B1107" s="2">
        <v>45546</v>
      </c>
      <c r="C1107" t="s">
        <v>10020</v>
      </c>
      <c r="D1107" t="s">
        <v>10030</v>
      </c>
      <c r="E1107" t="s">
        <v>10035</v>
      </c>
      <c r="F1107">
        <v>19</v>
      </c>
      <c r="G1107">
        <v>34.26</v>
      </c>
      <c r="H1107">
        <v>23.88</v>
      </c>
      <c r="I1107" t="s">
        <v>10039</v>
      </c>
      <c r="J1107">
        <f>F1107*G1107</f>
        <v>650.93999999999994</v>
      </c>
      <c r="K1107">
        <f>F1107*H1107</f>
        <v>453.71999999999997</v>
      </c>
      <c r="L1107">
        <f>J1107-K1107</f>
        <v>197.21999999999997</v>
      </c>
      <c r="M1107" s="5">
        <f>L1107/J1107</f>
        <v>0.30297723292469353</v>
      </c>
      <c r="N1107" t="str">
        <f>IF(ISNA(VLOOKUP(A1107,'Returns Data'!A:A,1,0)),"No","Yes")</f>
        <v>No</v>
      </c>
      <c r="O1107" t="s">
        <v>10085</v>
      </c>
      <c r="P1107" t="str">
        <f>IFERROR(VLOOKUP(A1107,'Ratings Data'!A:C,3,0),"No Rating")</f>
        <v>No Rating</v>
      </c>
      <c r="Q1107" t="s">
        <v>10065</v>
      </c>
      <c r="R1107" s="5">
        <f t="shared" si="17"/>
        <v>-0.32937031237121905</v>
      </c>
    </row>
    <row r="1108" spans="1:18" x14ac:dyDescent="0.3">
      <c r="A1108" t="s">
        <v>364</v>
      </c>
      <c r="B1108" s="2">
        <v>45547</v>
      </c>
      <c r="C1108" t="s">
        <v>10023</v>
      </c>
      <c r="D1108" t="s">
        <v>10033</v>
      </c>
      <c r="E1108" t="s">
        <v>10035</v>
      </c>
      <c r="F1108">
        <v>8</v>
      </c>
      <c r="G1108">
        <v>462.83</v>
      </c>
      <c r="H1108">
        <v>339.8</v>
      </c>
      <c r="I1108" t="s">
        <v>10040</v>
      </c>
      <c r="J1108">
        <f>F1108*G1108</f>
        <v>3702.64</v>
      </c>
      <c r="K1108">
        <f>F1108*H1108</f>
        <v>2718.4</v>
      </c>
      <c r="L1108">
        <f>J1108-K1108</f>
        <v>984.23999999999978</v>
      </c>
      <c r="M1108" s="5">
        <f>L1108/J1108</f>
        <v>0.26582114383250866</v>
      </c>
      <c r="N1108" t="str">
        <f>IF(ISNA(VLOOKUP(A1108,'Returns Data'!A:A,1,0)),"No","Yes")</f>
        <v>No</v>
      </c>
      <c r="O1108" t="s">
        <v>10085</v>
      </c>
      <c r="P1108" t="str">
        <f>IFERROR(VLOOKUP(A1108,'Ratings Data'!A:C,3,0),"No Rating")</f>
        <v>No Rating</v>
      </c>
      <c r="Q1108" t="s">
        <v>10065</v>
      </c>
      <c r="R1108" s="5">
        <f t="shared" si="17"/>
        <v>4.6881433004577993</v>
      </c>
    </row>
    <row r="1109" spans="1:18" x14ac:dyDescent="0.3">
      <c r="A1109" t="s">
        <v>2694</v>
      </c>
      <c r="B1109" s="2">
        <v>45547</v>
      </c>
      <c r="C1109" t="s">
        <v>10017</v>
      </c>
      <c r="D1109" t="s">
        <v>10032</v>
      </c>
      <c r="E1109" t="s">
        <v>10036</v>
      </c>
      <c r="F1109">
        <v>20</v>
      </c>
      <c r="G1109">
        <v>35.36</v>
      </c>
      <c r="H1109">
        <v>23.8</v>
      </c>
      <c r="I1109" t="s">
        <v>10039</v>
      </c>
      <c r="J1109">
        <f>F1109*G1109</f>
        <v>707.2</v>
      </c>
      <c r="K1109">
        <f>F1109*H1109</f>
        <v>476</v>
      </c>
      <c r="L1109">
        <f>J1109-K1109</f>
        <v>231.20000000000005</v>
      </c>
      <c r="M1109" s="5">
        <f>L1109/J1109</f>
        <v>0.32692307692307698</v>
      </c>
      <c r="N1109" t="str">
        <f>IF(ISNA(VLOOKUP(A1109,'Returns Data'!A:A,1,0)),"No","Yes")</f>
        <v>No</v>
      </c>
      <c r="O1109" t="s">
        <v>10085</v>
      </c>
      <c r="P1109" t="str">
        <f>IFERROR(VLOOKUP(A1109,'Ratings Data'!A:C,3,0),"No Rating")</f>
        <v>No Rating</v>
      </c>
      <c r="Q1109" t="s">
        <v>10065</v>
      </c>
      <c r="R1109" s="5">
        <f t="shared" si="17"/>
        <v>-0.80900114512888088</v>
      </c>
    </row>
    <row r="1110" spans="1:18" x14ac:dyDescent="0.3">
      <c r="A1110" t="s">
        <v>3287</v>
      </c>
      <c r="B1110" s="2">
        <v>45547</v>
      </c>
      <c r="C1110" t="s">
        <v>10011</v>
      </c>
      <c r="D1110" t="s">
        <v>10029</v>
      </c>
      <c r="E1110" t="s">
        <v>10034</v>
      </c>
      <c r="F1110">
        <v>10</v>
      </c>
      <c r="G1110">
        <v>217.07</v>
      </c>
      <c r="H1110">
        <v>154.12</v>
      </c>
      <c r="I1110" t="s">
        <v>10039</v>
      </c>
      <c r="J1110">
        <f>F1110*G1110</f>
        <v>2170.6999999999998</v>
      </c>
      <c r="K1110">
        <f>F1110*H1110</f>
        <v>1541.2</v>
      </c>
      <c r="L1110">
        <f>J1110-K1110</f>
        <v>629.49999999999977</v>
      </c>
      <c r="M1110" s="5">
        <f>L1110/J1110</f>
        <v>0.28999861795734089</v>
      </c>
      <c r="N1110" t="str">
        <f>IF(ISNA(VLOOKUP(A1110,'Returns Data'!A:A,1,0)),"No","Yes")</f>
        <v>No</v>
      </c>
      <c r="O1110" t="s">
        <v>10085</v>
      </c>
      <c r="P1110" t="str">
        <f>IFERROR(VLOOKUP(A1110,'Ratings Data'!A:C,3,0),"No Rating")</f>
        <v>No Rating</v>
      </c>
      <c r="Q1110" t="s">
        <v>10065</v>
      </c>
      <c r="R1110" s="5">
        <f t="shared" si="17"/>
        <v>2.0694287330316739</v>
      </c>
    </row>
    <row r="1111" spans="1:18" x14ac:dyDescent="0.3">
      <c r="A1111" t="s">
        <v>3422</v>
      </c>
      <c r="B1111" s="2">
        <v>45547</v>
      </c>
      <c r="C1111" t="s">
        <v>10028</v>
      </c>
      <c r="D1111" t="s">
        <v>10032</v>
      </c>
      <c r="E1111" t="s">
        <v>10036</v>
      </c>
      <c r="F1111">
        <v>6</v>
      </c>
      <c r="G1111">
        <v>439.39</v>
      </c>
      <c r="H1111">
        <v>307.27999999999997</v>
      </c>
      <c r="I1111" t="s">
        <v>10040</v>
      </c>
      <c r="J1111">
        <f>F1111*G1111</f>
        <v>2636.34</v>
      </c>
      <c r="K1111">
        <f>F1111*H1111</f>
        <v>1843.6799999999998</v>
      </c>
      <c r="L1111">
        <f>J1111-K1111</f>
        <v>792.66000000000031</v>
      </c>
      <c r="M1111" s="5">
        <f>L1111/J1111</f>
        <v>0.3006668335647148</v>
      </c>
      <c r="N1111" t="str">
        <f>IF(ISNA(VLOOKUP(A1111,'Returns Data'!A:A,1,0)),"No","Yes")</f>
        <v>No</v>
      </c>
      <c r="O1111" t="s">
        <v>10085</v>
      </c>
      <c r="P1111" t="str">
        <f>IFERROR(VLOOKUP(A1111,'Ratings Data'!A:C,3,0),"No Rating")</f>
        <v>No Rating</v>
      </c>
      <c r="Q1111" t="s">
        <v>10065</v>
      </c>
      <c r="R1111" s="5">
        <f t="shared" si="17"/>
        <v>0.21451144792002597</v>
      </c>
    </row>
    <row r="1112" spans="1:18" x14ac:dyDescent="0.3">
      <c r="A1112" t="s">
        <v>3553</v>
      </c>
      <c r="B1112" s="2">
        <v>45547</v>
      </c>
      <c r="C1112" t="s">
        <v>10015</v>
      </c>
      <c r="D1112" t="s">
        <v>10031</v>
      </c>
      <c r="E1112" t="s">
        <v>10034</v>
      </c>
      <c r="F1112">
        <v>9</v>
      </c>
      <c r="G1112">
        <v>40.67</v>
      </c>
      <c r="H1112">
        <v>33.85</v>
      </c>
      <c r="I1112" t="s">
        <v>10039</v>
      </c>
      <c r="J1112">
        <f>F1112*G1112</f>
        <v>366.03000000000003</v>
      </c>
      <c r="K1112">
        <f>F1112*H1112</f>
        <v>304.65000000000003</v>
      </c>
      <c r="L1112">
        <f>J1112-K1112</f>
        <v>61.379999999999995</v>
      </c>
      <c r="M1112" s="5">
        <f>L1112/J1112</f>
        <v>0.16769117285468402</v>
      </c>
      <c r="N1112" t="str">
        <f>IF(ISNA(VLOOKUP(A1112,'Returns Data'!A:A,1,0)),"No","Yes")</f>
        <v>No</v>
      </c>
      <c r="O1112" t="s">
        <v>10085</v>
      </c>
      <c r="P1112" t="str">
        <f>IFERROR(VLOOKUP(A1112,'Ratings Data'!A:C,3,0),"No Rating")</f>
        <v>No Rating</v>
      </c>
      <c r="Q1112" t="s">
        <v>10065</v>
      </c>
      <c r="R1112" s="5">
        <f t="shared" si="17"/>
        <v>-0.86115978970845941</v>
      </c>
    </row>
    <row r="1113" spans="1:18" x14ac:dyDescent="0.3">
      <c r="A1113" t="s">
        <v>3558</v>
      </c>
      <c r="B1113" s="2">
        <v>45547</v>
      </c>
      <c r="C1113" t="s">
        <v>10011</v>
      </c>
      <c r="D1113" t="s">
        <v>10029</v>
      </c>
      <c r="E1113" t="s">
        <v>10037</v>
      </c>
      <c r="F1113">
        <v>6</v>
      </c>
      <c r="G1113">
        <v>408.23</v>
      </c>
      <c r="H1113">
        <v>311.81</v>
      </c>
      <c r="I1113" t="s">
        <v>10039</v>
      </c>
      <c r="J1113">
        <f>F1113*G1113</f>
        <v>2449.38</v>
      </c>
      <c r="K1113">
        <f>F1113*H1113</f>
        <v>1870.8600000000001</v>
      </c>
      <c r="L1113">
        <f>J1113-K1113</f>
        <v>578.52</v>
      </c>
      <c r="M1113" s="5">
        <f>L1113/J1113</f>
        <v>0.23619038287240035</v>
      </c>
      <c r="N1113" t="str">
        <f>IF(ISNA(VLOOKUP(A1113,'Returns Data'!A:A,1,0)),"No","Yes")</f>
        <v>No</v>
      </c>
      <c r="O1113" t="s">
        <v>10085</v>
      </c>
      <c r="P1113" t="str">
        <f>IFERROR(VLOOKUP(A1113,'Ratings Data'!A:C,3,0),"No Rating")</f>
        <v>No Rating</v>
      </c>
      <c r="Q1113" t="s">
        <v>10065</v>
      </c>
      <c r="R1113" s="5">
        <f t="shared" si="17"/>
        <v>5.6917465781493313</v>
      </c>
    </row>
    <row r="1114" spans="1:18" x14ac:dyDescent="0.3">
      <c r="A1114" t="s">
        <v>3662</v>
      </c>
      <c r="B1114" s="2">
        <v>45547</v>
      </c>
      <c r="C1114" t="s">
        <v>10014</v>
      </c>
      <c r="D1114" t="s">
        <v>10030</v>
      </c>
      <c r="E1114" t="s">
        <v>10034</v>
      </c>
      <c r="F1114">
        <v>12</v>
      </c>
      <c r="G1114">
        <v>254.49</v>
      </c>
      <c r="H1114">
        <v>193.29</v>
      </c>
      <c r="I1114" t="s">
        <v>10040</v>
      </c>
      <c r="J1114">
        <f>F1114*G1114</f>
        <v>3053.88</v>
      </c>
      <c r="K1114">
        <f>F1114*H1114</f>
        <v>2319.48</v>
      </c>
      <c r="L1114">
        <f>J1114-K1114</f>
        <v>734.40000000000009</v>
      </c>
      <c r="M1114" s="5">
        <f>L1114/J1114</f>
        <v>0.24048096192384771</v>
      </c>
      <c r="N1114" t="str">
        <f>IF(ISNA(VLOOKUP(A1114,'Returns Data'!A:A,1,0)),"No","Yes")</f>
        <v>No</v>
      </c>
      <c r="O1114" t="s">
        <v>10085</v>
      </c>
      <c r="P1114" t="str">
        <f>IFERROR(VLOOKUP(A1114,'Ratings Data'!A:C,3,0),"No Rating")</f>
        <v>No Rating</v>
      </c>
      <c r="Q1114" t="s">
        <v>10065</v>
      </c>
      <c r="R1114" s="5">
        <f t="shared" si="17"/>
        <v>0.24679714866619307</v>
      </c>
    </row>
    <row r="1115" spans="1:18" x14ac:dyDescent="0.3">
      <c r="A1115" t="s">
        <v>3885</v>
      </c>
      <c r="B1115" s="2">
        <v>45547</v>
      </c>
      <c r="C1115" t="s">
        <v>10024</v>
      </c>
      <c r="D1115" t="s">
        <v>10029</v>
      </c>
      <c r="E1115" t="s">
        <v>10034</v>
      </c>
      <c r="F1115">
        <v>1</v>
      </c>
      <c r="G1115">
        <v>386.99</v>
      </c>
      <c r="H1115">
        <v>306.44</v>
      </c>
      <c r="I1115" t="s">
        <v>10039</v>
      </c>
      <c r="J1115">
        <f>F1115*G1115</f>
        <v>386.99</v>
      </c>
      <c r="K1115">
        <f>F1115*H1115</f>
        <v>306.44</v>
      </c>
      <c r="L1115">
        <f>J1115-K1115</f>
        <v>80.550000000000011</v>
      </c>
      <c r="M1115" s="5">
        <f>L1115/J1115</f>
        <v>0.20814491330525339</v>
      </c>
      <c r="N1115" t="str">
        <f>IF(ISNA(VLOOKUP(A1115,'Returns Data'!A:A,1,0)),"No","Yes")</f>
        <v>No</v>
      </c>
      <c r="O1115" t="s">
        <v>10085</v>
      </c>
      <c r="P1115" t="str">
        <f>IFERROR(VLOOKUP(A1115,'Ratings Data'!A:C,3,0),"No Rating")</f>
        <v>No Rating</v>
      </c>
      <c r="Q1115" t="s">
        <v>10065</v>
      </c>
      <c r="R1115" s="5">
        <f t="shared" si="17"/>
        <v>-0.8732792382149922</v>
      </c>
    </row>
    <row r="1116" spans="1:18" x14ac:dyDescent="0.3">
      <c r="A1116" t="s">
        <v>4206</v>
      </c>
      <c r="B1116" s="2">
        <v>45547</v>
      </c>
      <c r="C1116" t="s">
        <v>10014</v>
      </c>
      <c r="D1116" t="s">
        <v>10030</v>
      </c>
      <c r="E1116" t="s">
        <v>10035</v>
      </c>
      <c r="F1116">
        <v>4</v>
      </c>
      <c r="G1116">
        <v>315.73</v>
      </c>
      <c r="H1116">
        <v>209.38</v>
      </c>
      <c r="I1116" t="s">
        <v>10039</v>
      </c>
      <c r="J1116">
        <f>F1116*G1116</f>
        <v>1262.92</v>
      </c>
      <c r="K1116">
        <f>F1116*H1116</f>
        <v>837.52</v>
      </c>
      <c r="L1116">
        <f>J1116-K1116</f>
        <v>425.40000000000009</v>
      </c>
      <c r="M1116" s="5">
        <f>L1116/J1116</f>
        <v>0.33683843790580564</v>
      </c>
      <c r="N1116" t="str">
        <f>IF(ISNA(VLOOKUP(A1116,'Returns Data'!A:A,1,0)),"No","Yes")</f>
        <v>No</v>
      </c>
      <c r="O1116" t="s">
        <v>10085</v>
      </c>
      <c r="P1116" t="str">
        <f>IFERROR(VLOOKUP(A1116,'Ratings Data'!A:C,3,0),"No Rating")</f>
        <v>No Rating</v>
      </c>
      <c r="Q1116" t="s">
        <v>10065</v>
      </c>
      <c r="R1116" s="5">
        <f t="shared" si="17"/>
        <v>2.2634434998320372</v>
      </c>
    </row>
    <row r="1117" spans="1:18" x14ac:dyDescent="0.3">
      <c r="A1117" t="s">
        <v>4335</v>
      </c>
      <c r="B1117" s="2">
        <v>45547</v>
      </c>
      <c r="C1117" t="s">
        <v>10014</v>
      </c>
      <c r="D1117" t="s">
        <v>10030</v>
      </c>
      <c r="E1117" t="s">
        <v>10037</v>
      </c>
      <c r="F1117">
        <v>12</v>
      </c>
      <c r="G1117">
        <v>377.55</v>
      </c>
      <c r="H1117">
        <v>277.62</v>
      </c>
      <c r="I1117" t="s">
        <v>10040</v>
      </c>
      <c r="J1117">
        <f>F1117*G1117</f>
        <v>4530.6000000000004</v>
      </c>
      <c r="K1117">
        <f>F1117*H1117</f>
        <v>3331.44</v>
      </c>
      <c r="L1117">
        <f>J1117-K1117</f>
        <v>1199.1600000000003</v>
      </c>
      <c r="M1117" s="5">
        <f>L1117/J1117</f>
        <v>0.26468017481128331</v>
      </c>
      <c r="N1117" t="str">
        <f>IF(ISNA(VLOOKUP(A1117,'Returns Data'!A:A,1,0)),"No","Yes")</f>
        <v>No</v>
      </c>
      <c r="O1117" t="s">
        <v>10085</v>
      </c>
      <c r="P1117" t="str">
        <f>IFERROR(VLOOKUP(A1117,'Ratings Data'!A:C,3,0),"No Rating")</f>
        <v>No Rating</v>
      </c>
      <c r="Q1117" t="s">
        <v>10065</v>
      </c>
      <c r="R1117" s="5">
        <f t="shared" si="17"/>
        <v>2.5874006271181074</v>
      </c>
    </row>
    <row r="1118" spans="1:18" x14ac:dyDescent="0.3">
      <c r="A1118" t="s">
        <v>4468</v>
      </c>
      <c r="B1118" s="2">
        <v>45547</v>
      </c>
      <c r="C1118" t="s">
        <v>10022</v>
      </c>
      <c r="D1118" t="s">
        <v>10033</v>
      </c>
      <c r="E1118" t="s">
        <v>10035</v>
      </c>
      <c r="F1118">
        <v>7</v>
      </c>
      <c r="G1118">
        <v>88.98</v>
      </c>
      <c r="H1118">
        <v>77.849999999999994</v>
      </c>
      <c r="I1118" t="s">
        <v>10039</v>
      </c>
      <c r="J1118">
        <f>F1118*G1118</f>
        <v>622.86</v>
      </c>
      <c r="K1118">
        <f>F1118*H1118</f>
        <v>544.94999999999993</v>
      </c>
      <c r="L1118">
        <f>J1118-K1118</f>
        <v>77.910000000000082</v>
      </c>
      <c r="M1118" s="5">
        <f>L1118/J1118</f>
        <v>0.12508428860418083</v>
      </c>
      <c r="N1118" t="str">
        <f>IF(ISNA(VLOOKUP(A1118,'Returns Data'!A:A,1,0)),"No","Yes")</f>
        <v>No</v>
      </c>
      <c r="O1118" t="s">
        <v>10085</v>
      </c>
      <c r="P1118" t="str">
        <f>IFERROR(VLOOKUP(A1118,'Ratings Data'!A:C,3,0),"No Rating")</f>
        <v>No Rating</v>
      </c>
      <c r="Q1118" t="s">
        <v>10065</v>
      </c>
      <c r="R1118" s="5">
        <f t="shared" si="17"/>
        <v>-0.86252152032843332</v>
      </c>
    </row>
    <row r="1119" spans="1:18" x14ac:dyDescent="0.3">
      <c r="A1119" t="s">
        <v>5053</v>
      </c>
      <c r="B1119" s="2">
        <v>45547</v>
      </c>
      <c r="C1119" t="s">
        <v>10019</v>
      </c>
      <c r="D1119" t="s">
        <v>10031</v>
      </c>
      <c r="E1119" t="s">
        <v>10037</v>
      </c>
      <c r="F1119">
        <v>14</v>
      </c>
      <c r="G1119">
        <v>354.44</v>
      </c>
      <c r="H1119">
        <v>264.32</v>
      </c>
      <c r="I1119" t="s">
        <v>10040</v>
      </c>
      <c r="J1119">
        <f>F1119*G1119</f>
        <v>4962.16</v>
      </c>
      <c r="K1119">
        <f>F1119*H1119</f>
        <v>3700.48</v>
      </c>
      <c r="L1119">
        <f>J1119-K1119</f>
        <v>1261.6799999999998</v>
      </c>
      <c r="M1119" s="5">
        <f>L1119/J1119</f>
        <v>0.25426024150773047</v>
      </c>
      <c r="N1119" t="str">
        <f>IF(ISNA(VLOOKUP(A1119,'Returns Data'!A:A,1,0)),"No","Yes")</f>
        <v>No</v>
      </c>
      <c r="O1119" t="s">
        <v>10085</v>
      </c>
      <c r="P1119" t="str">
        <f>IFERROR(VLOOKUP(A1119,'Ratings Data'!A:C,3,0),"No Rating")</f>
        <v>No Rating</v>
      </c>
      <c r="Q1119" t="s">
        <v>10065</v>
      </c>
      <c r="R1119" s="5">
        <f t="shared" si="17"/>
        <v>6.9667340975500114</v>
      </c>
    </row>
    <row r="1120" spans="1:18" x14ac:dyDescent="0.3">
      <c r="A1120" t="s">
        <v>5312</v>
      </c>
      <c r="B1120" s="2">
        <v>45547</v>
      </c>
      <c r="C1120" t="s">
        <v>10023</v>
      </c>
      <c r="D1120" t="s">
        <v>10033</v>
      </c>
      <c r="E1120" t="s">
        <v>10037</v>
      </c>
      <c r="F1120">
        <v>1</v>
      </c>
      <c r="G1120">
        <v>441.63</v>
      </c>
      <c r="H1120">
        <v>302.17</v>
      </c>
      <c r="I1120" t="s">
        <v>10040</v>
      </c>
      <c r="J1120">
        <f>F1120*G1120</f>
        <v>441.63</v>
      </c>
      <c r="K1120">
        <f>F1120*H1120</f>
        <v>302.17</v>
      </c>
      <c r="L1120">
        <f>J1120-K1120</f>
        <v>139.45999999999998</v>
      </c>
      <c r="M1120" s="5">
        <f>L1120/J1120</f>
        <v>0.31578470665489206</v>
      </c>
      <c r="N1120" t="str">
        <f>IF(ISNA(VLOOKUP(A1120,'Returns Data'!A:A,1,0)),"No","Yes")</f>
        <v>No</v>
      </c>
      <c r="O1120" t="s">
        <v>10085</v>
      </c>
      <c r="P1120" t="str">
        <f>IFERROR(VLOOKUP(A1120,'Ratings Data'!A:C,3,0),"No Rating")</f>
        <v>No Rating</v>
      </c>
      <c r="Q1120" t="s">
        <v>10065</v>
      </c>
      <c r="R1120" s="5">
        <f t="shared" si="17"/>
        <v>-0.91100045141631869</v>
      </c>
    </row>
    <row r="1121" spans="1:18" x14ac:dyDescent="0.3">
      <c r="A1121" t="s">
        <v>5314</v>
      </c>
      <c r="B1121" s="2">
        <v>45547</v>
      </c>
      <c r="C1121" t="s">
        <v>10013</v>
      </c>
      <c r="D1121" t="s">
        <v>10030</v>
      </c>
      <c r="E1121" t="s">
        <v>10034</v>
      </c>
      <c r="F1121">
        <v>19</v>
      </c>
      <c r="G1121">
        <v>152.16999999999999</v>
      </c>
      <c r="H1121">
        <v>119.69</v>
      </c>
      <c r="I1121" t="s">
        <v>10040</v>
      </c>
      <c r="J1121">
        <f>F1121*G1121</f>
        <v>2891.2299999999996</v>
      </c>
      <c r="K1121">
        <f>F1121*H1121</f>
        <v>2274.11</v>
      </c>
      <c r="L1121">
        <f>J1121-K1121</f>
        <v>617.11999999999944</v>
      </c>
      <c r="M1121" s="5">
        <f>L1121/J1121</f>
        <v>0.21344548859827808</v>
      </c>
      <c r="N1121" t="str">
        <f>IF(ISNA(VLOOKUP(A1121,'Returns Data'!A:A,1,0)),"No","Yes")</f>
        <v>No</v>
      </c>
      <c r="O1121" t="s">
        <v>10085</v>
      </c>
      <c r="P1121" t="str">
        <f>IFERROR(VLOOKUP(A1121,'Ratings Data'!A:C,3,0),"No Rating")</f>
        <v>No Rating</v>
      </c>
      <c r="Q1121" t="s">
        <v>10065</v>
      </c>
      <c r="R1121" s="5">
        <f t="shared" si="17"/>
        <v>5.5467246337431773</v>
      </c>
    </row>
    <row r="1122" spans="1:18" x14ac:dyDescent="0.3">
      <c r="A1122" t="s">
        <v>5432</v>
      </c>
      <c r="B1122" s="2">
        <v>45547</v>
      </c>
      <c r="C1122" t="s">
        <v>10015</v>
      </c>
      <c r="D1122" t="s">
        <v>10031</v>
      </c>
      <c r="E1122" t="s">
        <v>10034</v>
      </c>
      <c r="F1122">
        <v>10</v>
      </c>
      <c r="G1122">
        <v>379.79</v>
      </c>
      <c r="H1122">
        <v>275.02999999999997</v>
      </c>
      <c r="I1122" t="s">
        <v>10040</v>
      </c>
      <c r="J1122">
        <f>F1122*G1122</f>
        <v>3797.9</v>
      </c>
      <c r="K1122">
        <f>F1122*H1122</f>
        <v>2750.2999999999997</v>
      </c>
      <c r="L1122">
        <f>J1122-K1122</f>
        <v>1047.6000000000004</v>
      </c>
      <c r="M1122" s="5">
        <f>L1122/J1122</f>
        <v>0.27583664656784024</v>
      </c>
      <c r="N1122" t="str">
        <f>IF(ISNA(VLOOKUP(A1122,'Returns Data'!A:A,1,0)),"No","Yes")</f>
        <v>No</v>
      </c>
      <c r="O1122" t="s">
        <v>10085</v>
      </c>
      <c r="P1122" t="str">
        <f>IFERROR(VLOOKUP(A1122,'Ratings Data'!A:C,3,0),"No Rating")</f>
        <v>No Rating</v>
      </c>
      <c r="Q1122" t="s">
        <v>10065</v>
      </c>
      <c r="R1122" s="5">
        <f t="shared" si="17"/>
        <v>0.31359317660649644</v>
      </c>
    </row>
    <row r="1123" spans="1:18" x14ac:dyDescent="0.3">
      <c r="A1123" t="s">
        <v>5454</v>
      </c>
      <c r="B1123" s="2">
        <v>45547</v>
      </c>
      <c r="C1123" t="s">
        <v>10024</v>
      </c>
      <c r="D1123" t="s">
        <v>10029</v>
      </c>
      <c r="E1123" t="s">
        <v>10038</v>
      </c>
      <c r="F1123">
        <v>19</v>
      </c>
      <c r="G1123">
        <v>398.33</v>
      </c>
      <c r="H1123">
        <v>287.17</v>
      </c>
      <c r="I1123" t="s">
        <v>10039</v>
      </c>
      <c r="J1123">
        <f>F1123*G1123</f>
        <v>7568.2699999999995</v>
      </c>
      <c r="K1123">
        <f>F1123*H1123</f>
        <v>5456.2300000000005</v>
      </c>
      <c r="L1123">
        <f>J1123-K1123</f>
        <v>2112.0399999999991</v>
      </c>
      <c r="M1123" s="5">
        <f>L1123/J1123</f>
        <v>0.27906509677905245</v>
      </c>
      <c r="N1123" t="str">
        <f>IF(ISNA(VLOOKUP(A1123,'Returns Data'!A:A,1,0)),"No","Yes")</f>
        <v>No</v>
      </c>
      <c r="O1123" t="s">
        <v>10085</v>
      </c>
      <c r="P1123" t="str">
        <f>IFERROR(VLOOKUP(A1123,'Ratings Data'!A:C,3,0),"No Rating")</f>
        <v>No Rating</v>
      </c>
      <c r="Q1123" t="s">
        <v>10065</v>
      </c>
      <c r="R1123" s="5">
        <f t="shared" si="17"/>
        <v>0.99275125727375635</v>
      </c>
    </row>
    <row r="1124" spans="1:18" x14ac:dyDescent="0.3">
      <c r="A1124" t="s">
        <v>6136</v>
      </c>
      <c r="B1124" s="2">
        <v>45547</v>
      </c>
      <c r="C1124" t="s">
        <v>10017</v>
      </c>
      <c r="D1124" t="s">
        <v>10032</v>
      </c>
      <c r="E1124" t="s">
        <v>10037</v>
      </c>
      <c r="F1124">
        <v>17</v>
      </c>
      <c r="G1124">
        <v>340.39</v>
      </c>
      <c r="H1124">
        <v>232.02</v>
      </c>
      <c r="I1124" t="s">
        <v>10039</v>
      </c>
      <c r="J1124">
        <f>F1124*G1124</f>
        <v>5786.63</v>
      </c>
      <c r="K1124">
        <f>F1124*H1124</f>
        <v>3944.34</v>
      </c>
      <c r="L1124">
        <f>J1124-K1124</f>
        <v>1842.29</v>
      </c>
      <c r="M1124" s="5">
        <f>L1124/J1124</f>
        <v>0.3183701048796968</v>
      </c>
      <c r="N1124" t="str">
        <f>IF(ISNA(VLOOKUP(A1124,'Returns Data'!A:A,1,0)),"No","Yes")</f>
        <v>No</v>
      </c>
      <c r="O1124" t="s">
        <v>10085</v>
      </c>
      <c r="P1124" t="str">
        <f>IFERROR(VLOOKUP(A1124,'Ratings Data'!A:C,3,0),"No Rating")</f>
        <v>No Rating</v>
      </c>
      <c r="Q1124" t="s">
        <v>10065</v>
      </c>
      <c r="R1124" s="5">
        <f t="shared" si="17"/>
        <v>-0.23540914898649223</v>
      </c>
    </row>
    <row r="1125" spans="1:18" x14ac:dyDescent="0.3">
      <c r="A1125" t="s">
        <v>6228</v>
      </c>
      <c r="B1125" s="2">
        <v>45547</v>
      </c>
      <c r="C1125" t="s">
        <v>10010</v>
      </c>
      <c r="D1125" t="s">
        <v>10029</v>
      </c>
      <c r="E1125" t="s">
        <v>10035</v>
      </c>
      <c r="F1125">
        <v>1</v>
      </c>
      <c r="G1125">
        <v>496.24</v>
      </c>
      <c r="H1125">
        <v>443.87</v>
      </c>
      <c r="I1125" t="s">
        <v>10039</v>
      </c>
      <c r="J1125">
        <f>F1125*G1125</f>
        <v>496.24</v>
      </c>
      <c r="K1125">
        <f>F1125*H1125</f>
        <v>443.87</v>
      </c>
      <c r="L1125">
        <f>J1125-K1125</f>
        <v>52.370000000000005</v>
      </c>
      <c r="M1125" s="5">
        <f>L1125/J1125</f>
        <v>0.10553361276801548</v>
      </c>
      <c r="N1125" t="str">
        <f>IF(ISNA(VLOOKUP(A1125,'Returns Data'!A:A,1,0)),"No","Yes")</f>
        <v>No</v>
      </c>
      <c r="O1125" t="s">
        <v>10085</v>
      </c>
      <c r="P1125">
        <f>IFERROR(VLOOKUP(A1125,'Ratings Data'!A:C,3,0),"No Rating")</f>
        <v>1</v>
      </c>
      <c r="Q1125" t="s">
        <v>10065</v>
      </c>
      <c r="R1125" s="5">
        <f t="shared" si="17"/>
        <v>-0.9142436962446191</v>
      </c>
    </row>
    <row r="1126" spans="1:18" x14ac:dyDescent="0.3">
      <c r="A1126" t="s">
        <v>6275</v>
      </c>
      <c r="B1126" s="2">
        <v>45547</v>
      </c>
      <c r="C1126" t="s">
        <v>10027</v>
      </c>
      <c r="D1126" t="s">
        <v>10032</v>
      </c>
      <c r="E1126" t="s">
        <v>10034</v>
      </c>
      <c r="F1126">
        <v>19</v>
      </c>
      <c r="G1126">
        <v>267.63</v>
      </c>
      <c r="H1126">
        <v>236.61</v>
      </c>
      <c r="I1126" t="s">
        <v>10039</v>
      </c>
      <c r="J1126">
        <f>F1126*G1126</f>
        <v>5084.97</v>
      </c>
      <c r="K1126">
        <f>F1126*H1126</f>
        <v>4495.59</v>
      </c>
      <c r="L1126">
        <f>J1126-K1126</f>
        <v>589.38000000000011</v>
      </c>
      <c r="M1126" s="5">
        <f>L1126/J1126</f>
        <v>0.11590628853267572</v>
      </c>
      <c r="N1126" t="str">
        <f>IF(ISNA(VLOOKUP(A1126,'Returns Data'!A:A,1,0)),"No","Yes")</f>
        <v>No</v>
      </c>
      <c r="O1126" t="s">
        <v>10085</v>
      </c>
      <c r="P1126" t="str">
        <f>IFERROR(VLOOKUP(A1126,'Ratings Data'!A:C,3,0),"No Rating")</f>
        <v>No Rating</v>
      </c>
      <c r="Q1126" t="s">
        <v>10065</v>
      </c>
      <c r="R1126" s="5">
        <f t="shared" si="17"/>
        <v>9.2469974206029342</v>
      </c>
    </row>
    <row r="1127" spans="1:18" x14ac:dyDescent="0.3">
      <c r="A1127" t="s">
        <v>6588</v>
      </c>
      <c r="B1127" s="2">
        <v>45547</v>
      </c>
      <c r="C1127" t="s">
        <v>10016</v>
      </c>
      <c r="D1127" t="s">
        <v>10032</v>
      </c>
      <c r="E1127" t="s">
        <v>10036</v>
      </c>
      <c r="F1127">
        <v>20</v>
      </c>
      <c r="G1127">
        <v>120.07</v>
      </c>
      <c r="H1127">
        <v>103.54</v>
      </c>
      <c r="I1127" t="s">
        <v>10040</v>
      </c>
      <c r="J1127">
        <f>F1127*G1127</f>
        <v>2401.3999999999996</v>
      </c>
      <c r="K1127">
        <f>F1127*H1127</f>
        <v>2070.8000000000002</v>
      </c>
      <c r="L1127">
        <f>J1127-K1127</f>
        <v>330.59999999999945</v>
      </c>
      <c r="M1127" s="5">
        <f>L1127/J1127</f>
        <v>0.13766969267927021</v>
      </c>
      <c r="N1127" t="str">
        <f>IF(ISNA(VLOOKUP(A1127,'Returns Data'!A:A,1,0)),"No","Yes")</f>
        <v>No</v>
      </c>
      <c r="O1127" t="s">
        <v>10085</v>
      </c>
      <c r="P1127" t="str">
        <f>IFERROR(VLOOKUP(A1127,'Ratings Data'!A:C,3,0),"No Rating")</f>
        <v>No Rating</v>
      </c>
      <c r="Q1127" t="s">
        <v>10065</v>
      </c>
      <c r="R1127" s="5">
        <f t="shared" si="17"/>
        <v>-0.52774549309042151</v>
      </c>
    </row>
    <row r="1128" spans="1:18" x14ac:dyDescent="0.3">
      <c r="A1128" t="s">
        <v>6837</v>
      </c>
      <c r="B1128" s="2">
        <v>45547</v>
      </c>
      <c r="C1128" t="s">
        <v>10012</v>
      </c>
      <c r="D1128" t="s">
        <v>10030</v>
      </c>
      <c r="E1128" t="s">
        <v>10037</v>
      </c>
      <c r="F1128">
        <v>12</v>
      </c>
      <c r="G1128">
        <v>24.97</v>
      </c>
      <c r="H1128">
        <v>18.02</v>
      </c>
      <c r="I1128" t="s">
        <v>10040</v>
      </c>
      <c r="J1128">
        <f>F1128*G1128</f>
        <v>299.64</v>
      </c>
      <c r="K1128">
        <f>F1128*H1128</f>
        <v>216.24</v>
      </c>
      <c r="L1128">
        <f>J1128-K1128</f>
        <v>83.399999999999977</v>
      </c>
      <c r="M1128" s="5">
        <f>L1128/J1128</f>
        <v>0.2783340008009611</v>
      </c>
      <c r="N1128" t="str">
        <f>IF(ISNA(VLOOKUP(A1128,'Returns Data'!A:A,1,0)),"No","Yes")</f>
        <v>No</v>
      </c>
      <c r="O1128" t="s">
        <v>10085</v>
      </c>
      <c r="P1128" t="str">
        <f>IFERROR(VLOOKUP(A1128,'Ratings Data'!A:C,3,0),"No Rating")</f>
        <v>No Rating</v>
      </c>
      <c r="Q1128" t="s">
        <v>10065</v>
      </c>
      <c r="R1128" s="5">
        <f t="shared" si="17"/>
        <v>-0.87522278670775389</v>
      </c>
    </row>
    <row r="1129" spans="1:18" x14ac:dyDescent="0.3">
      <c r="A1129" t="s">
        <v>7719</v>
      </c>
      <c r="B1129" s="2">
        <v>45547</v>
      </c>
      <c r="C1129" t="s">
        <v>10019</v>
      </c>
      <c r="D1129" t="s">
        <v>10031</v>
      </c>
      <c r="E1129" t="s">
        <v>10036</v>
      </c>
      <c r="F1129">
        <v>10</v>
      </c>
      <c r="G1129">
        <v>352.11</v>
      </c>
      <c r="H1129">
        <v>219.92</v>
      </c>
      <c r="I1129" t="s">
        <v>10040</v>
      </c>
      <c r="J1129">
        <f>F1129*G1129</f>
        <v>3521.1000000000004</v>
      </c>
      <c r="K1129">
        <f>F1129*H1129</f>
        <v>2199.1999999999998</v>
      </c>
      <c r="L1129">
        <f>J1129-K1129</f>
        <v>1321.9000000000005</v>
      </c>
      <c r="M1129" s="5">
        <f>L1129/J1129</f>
        <v>0.37542245321064449</v>
      </c>
      <c r="N1129" t="str">
        <f>IF(ISNA(VLOOKUP(A1129,'Returns Data'!A:A,1,0)),"No","Yes")</f>
        <v>No</v>
      </c>
      <c r="O1129" t="s">
        <v>10085</v>
      </c>
      <c r="P1129" t="str">
        <f>IFERROR(VLOOKUP(A1129,'Ratings Data'!A:C,3,0),"No Rating")</f>
        <v>No Rating</v>
      </c>
      <c r="Q1129" t="s">
        <v>10065</v>
      </c>
      <c r="R1129" s="5">
        <f t="shared" si="17"/>
        <v>10.751101321585905</v>
      </c>
    </row>
    <row r="1130" spans="1:18" x14ac:dyDescent="0.3">
      <c r="A1130" t="s">
        <v>8136</v>
      </c>
      <c r="B1130" s="2">
        <v>45547</v>
      </c>
      <c r="C1130" t="s">
        <v>10018</v>
      </c>
      <c r="D1130" t="s">
        <v>10033</v>
      </c>
      <c r="E1130" t="s">
        <v>10038</v>
      </c>
      <c r="F1130">
        <v>12</v>
      </c>
      <c r="G1130">
        <v>469.15</v>
      </c>
      <c r="H1130">
        <v>420.41</v>
      </c>
      <c r="I1130" t="s">
        <v>10040</v>
      </c>
      <c r="J1130">
        <f>F1130*G1130</f>
        <v>5629.7999999999993</v>
      </c>
      <c r="K1130">
        <f>F1130*H1130</f>
        <v>5044.92</v>
      </c>
      <c r="L1130">
        <f>J1130-K1130</f>
        <v>584.8799999999992</v>
      </c>
      <c r="M1130" s="5">
        <f>L1130/J1130</f>
        <v>0.10389001385484374</v>
      </c>
      <c r="N1130" t="str">
        <f>IF(ISNA(VLOOKUP(A1130,'Returns Data'!A:A,1,0)),"No","Yes")</f>
        <v>No</v>
      </c>
      <c r="O1130" t="s">
        <v>10085</v>
      </c>
      <c r="P1130" t="str">
        <f>IFERROR(VLOOKUP(A1130,'Ratings Data'!A:C,3,0),"No Rating")</f>
        <v>No Rating</v>
      </c>
      <c r="Q1130" t="s">
        <v>10065</v>
      </c>
      <c r="R1130" s="5">
        <f t="shared" si="17"/>
        <v>0.59887535145267068</v>
      </c>
    </row>
    <row r="1131" spans="1:18" x14ac:dyDescent="0.3">
      <c r="A1131" t="s">
        <v>8276</v>
      </c>
      <c r="B1131" s="2">
        <v>45547</v>
      </c>
      <c r="C1131" t="s">
        <v>10017</v>
      </c>
      <c r="D1131" t="s">
        <v>10032</v>
      </c>
      <c r="E1131" t="s">
        <v>10038</v>
      </c>
      <c r="F1131">
        <v>4</v>
      </c>
      <c r="G1131">
        <v>458.32</v>
      </c>
      <c r="H1131">
        <v>394.18</v>
      </c>
      <c r="I1131" t="s">
        <v>10040</v>
      </c>
      <c r="J1131">
        <f>F1131*G1131</f>
        <v>1833.28</v>
      </c>
      <c r="K1131">
        <f>F1131*H1131</f>
        <v>1576.72</v>
      </c>
      <c r="L1131">
        <f>J1131-K1131</f>
        <v>256.55999999999995</v>
      </c>
      <c r="M1131" s="5">
        <f>L1131/J1131</f>
        <v>0.13994588933496244</v>
      </c>
      <c r="N1131" t="str">
        <f>IF(ISNA(VLOOKUP(A1131,'Returns Data'!A:A,1,0)),"No","Yes")</f>
        <v>No</v>
      </c>
      <c r="O1131" t="s">
        <v>10085</v>
      </c>
      <c r="P1131" t="str">
        <f>IFERROR(VLOOKUP(A1131,'Ratings Data'!A:C,3,0),"No Rating")</f>
        <v>No Rating</v>
      </c>
      <c r="Q1131" t="s">
        <v>10065</v>
      </c>
      <c r="R1131" s="5">
        <f t="shared" si="17"/>
        <v>-0.67436143379871394</v>
      </c>
    </row>
    <row r="1132" spans="1:18" x14ac:dyDescent="0.3">
      <c r="A1132" t="s">
        <v>9769</v>
      </c>
      <c r="B1132" s="2">
        <v>45547</v>
      </c>
      <c r="C1132" t="s">
        <v>10016</v>
      </c>
      <c r="D1132" t="s">
        <v>10032</v>
      </c>
      <c r="E1132" t="s">
        <v>10036</v>
      </c>
      <c r="F1132">
        <v>2</v>
      </c>
      <c r="G1132">
        <v>449.24</v>
      </c>
      <c r="H1132">
        <v>324.60000000000002</v>
      </c>
      <c r="I1132" t="s">
        <v>10039</v>
      </c>
      <c r="J1132">
        <f>F1132*G1132</f>
        <v>898.48</v>
      </c>
      <c r="K1132">
        <f>F1132*H1132</f>
        <v>649.20000000000005</v>
      </c>
      <c r="L1132">
        <f>J1132-K1132</f>
        <v>249.27999999999997</v>
      </c>
      <c r="M1132" s="5">
        <f>L1132/J1132</f>
        <v>0.2774463538420443</v>
      </c>
      <c r="N1132" t="str">
        <f>IF(ISNA(VLOOKUP(A1132,'Returns Data'!A:A,1,0)),"No","Yes")</f>
        <v>Yes</v>
      </c>
      <c r="O1132" t="str">
        <f>IFERROR(VLOOKUP(A1132,'Returns Data'!A:E,5,0),"No Returns")</f>
        <v>Late Delivery</v>
      </c>
      <c r="P1132" t="str">
        <f>IFERROR(VLOOKUP(A1132,'Ratings Data'!A:C,3,0),"No Rating")</f>
        <v>No Rating</v>
      </c>
      <c r="Q1132" t="s">
        <v>10065</v>
      </c>
      <c r="R1132" s="5">
        <f t="shared" si="17"/>
        <v>-0.50990574271251521</v>
      </c>
    </row>
    <row r="1133" spans="1:18" x14ac:dyDescent="0.3">
      <c r="A1133" t="s">
        <v>28</v>
      </c>
      <c r="B1133" s="2">
        <v>45548</v>
      </c>
      <c r="C1133" t="s">
        <v>10021</v>
      </c>
      <c r="D1133" t="s">
        <v>10031</v>
      </c>
      <c r="E1133" t="s">
        <v>10038</v>
      </c>
      <c r="F1133">
        <v>4</v>
      </c>
      <c r="G1133">
        <v>320.75</v>
      </c>
      <c r="H1133">
        <v>239.85</v>
      </c>
      <c r="I1133" t="s">
        <v>10040</v>
      </c>
      <c r="J1133">
        <f>F1133*G1133</f>
        <v>1283</v>
      </c>
      <c r="K1133">
        <f>F1133*H1133</f>
        <v>959.4</v>
      </c>
      <c r="L1133">
        <f>J1133-K1133</f>
        <v>323.60000000000002</v>
      </c>
      <c r="M1133" s="5">
        <f>L1133/J1133</f>
        <v>0.25222135619641467</v>
      </c>
      <c r="N1133" t="str">
        <f>IF(ISNA(VLOOKUP(A1133,'Returns Data'!A:A,1,0)),"No","Yes")</f>
        <v>No</v>
      </c>
      <c r="O1133" t="s">
        <v>10085</v>
      </c>
      <c r="P1133" t="str">
        <f>IFERROR(VLOOKUP(A1133,'Ratings Data'!A:C,3,0),"No Rating")</f>
        <v>No Rating</v>
      </c>
      <c r="Q1133" t="s">
        <v>10065</v>
      </c>
      <c r="R1133" s="5">
        <f t="shared" si="17"/>
        <v>0.4279672335499955</v>
      </c>
    </row>
    <row r="1134" spans="1:18" x14ac:dyDescent="0.3">
      <c r="A1134" t="s">
        <v>302</v>
      </c>
      <c r="B1134" s="2">
        <v>45548</v>
      </c>
      <c r="C1134" t="s">
        <v>10018</v>
      </c>
      <c r="D1134" t="s">
        <v>10033</v>
      </c>
      <c r="E1134" t="s">
        <v>10034</v>
      </c>
      <c r="F1134">
        <v>8</v>
      </c>
      <c r="G1134">
        <v>361.28</v>
      </c>
      <c r="H1134">
        <v>289.10000000000002</v>
      </c>
      <c r="I1134" t="s">
        <v>10040</v>
      </c>
      <c r="J1134">
        <f>F1134*G1134</f>
        <v>2890.24</v>
      </c>
      <c r="K1134">
        <f>F1134*H1134</f>
        <v>2312.8000000000002</v>
      </c>
      <c r="L1134">
        <f>J1134-K1134</f>
        <v>577.4399999999996</v>
      </c>
      <c r="M1134" s="5">
        <f>L1134/J1134</f>
        <v>0.19978963684676693</v>
      </c>
      <c r="N1134" t="str">
        <f>IF(ISNA(VLOOKUP(A1134,'Returns Data'!A:A,1,0)),"No","Yes")</f>
        <v>No</v>
      </c>
      <c r="O1134" t="s">
        <v>10085</v>
      </c>
      <c r="P1134" t="str">
        <f>IFERROR(VLOOKUP(A1134,'Ratings Data'!A:C,3,0),"No Rating")</f>
        <v>No Rating</v>
      </c>
      <c r="Q1134" t="s">
        <v>10065</v>
      </c>
      <c r="R1134" s="5">
        <f t="shared" si="17"/>
        <v>1.2527201870615743</v>
      </c>
    </row>
    <row r="1135" spans="1:18" x14ac:dyDescent="0.3">
      <c r="A1135" t="s">
        <v>955</v>
      </c>
      <c r="B1135" s="2">
        <v>45548</v>
      </c>
      <c r="C1135" t="s">
        <v>10028</v>
      </c>
      <c r="D1135" t="s">
        <v>10032</v>
      </c>
      <c r="E1135" t="s">
        <v>10037</v>
      </c>
      <c r="F1135">
        <v>7</v>
      </c>
      <c r="G1135">
        <v>440.92</v>
      </c>
      <c r="H1135">
        <v>268.12</v>
      </c>
      <c r="I1135" t="s">
        <v>10039</v>
      </c>
      <c r="J1135">
        <f>F1135*G1135</f>
        <v>3086.44</v>
      </c>
      <c r="K1135">
        <f>F1135*H1135</f>
        <v>1876.8400000000001</v>
      </c>
      <c r="L1135">
        <f>J1135-K1135</f>
        <v>1209.5999999999999</v>
      </c>
      <c r="M1135" s="5">
        <f>L1135/J1135</f>
        <v>0.39190782908464117</v>
      </c>
      <c r="N1135" t="str">
        <f>IF(ISNA(VLOOKUP(A1135,'Returns Data'!A:A,1,0)),"No","Yes")</f>
        <v>No</v>
      </c>
      <c r="O1135" t="s">
        <v>10085</v>
      </c>
      <c r="P1135" t="str">
        <f>IFERROR(VLOOKUP(A1135,'Ratings Data'!A:C,3,0),"No Rating")</f>
        <v>No Rating</v>
      </c>
      <c r="Q1135" t="s">
        <v>10065</v>
      </c>
      <c r="R1135" s="5">
        <f t="shared" si="17"/>
        <v>6.7883635961027561E-2</v>
      </c>
    </row>
    <row r="1136" spans="1:18" x14ac:dyDescent="0.3">
      <c r="A1136" t="s">
        <v>1300</v>
      </c>
      <c r="B1136" s="2">
        <v>45548</v>
      </c>
      <c r="C1136" t="s">
        <v>10014</v>
      </c>
      <c r="D1136" t="s">
        <v>10030</v>
      </c>
      <c r="E1136" t="s">
        <v>10035</v>
      </c>
      <c r="F1136">
        <v>12</v>
      </c>
      <c r="G1136">
        <v>222.39</v>
      </c>
      <c r="H1136">
        <v>196.74</v>
      </c>
      <c r="I1136" t="s">
        <v>10040</v>
      </c>
      <c r="J1136">
        <f>F1136*G1136</f>
        <v>2668.68</v>
      </c>
      <c r="K1136">
        <f>F1136*H1136</f>
        <v>2360.88</v>
      </c>
      <c r="L1136">
        <f>J1136-K1136</f>
        <v>307.79999999999973</v>
      </c>
      <c r="M1136" s="5">
        <f>L1136/J1136</f>
        <v>0.11533791987049768</v>
      </c>
      <c r="N1136" t="str">
        <f>IF(ISNA(VLOOKUP(A1136,'Returns Data'!A:A,1,0)),"No","Yes")</f>
        <v>No</v>
      </c>
      <c r="O1136" t="s">
        <v>10085</v>
      </c>
      <c r="P1136" t="str">
        <f>IFERROR(VLOOKUP(A1136,'Ratings Data'!A:C,3,0),"No Rating")</f>
        <v>No Rating</v>
      </c>
      <c r="Q1136" t="s">
        <v>10065</v>
      </c>
      <c r="R1136" s="5">
        <f t="shared" si="17"/>
        <v>-0.13535335208201041</v>
      </c>
    </row>
    <row r="1137" spans="1:18" x14ac:dyDescent="0.3">
      <c r="A1137" t="s">
        <v>1374</v>
      </c>
      <c r="B1137" s="2">
        <v>45548</v>
      </c>
      <c r="C1137" t="s">
        <v>10027</v>
      </c>
      <c r="D1137" t="s">
        <v>10032</v>
      </c>
      <c r="E1137" t="s">
        <v>10037</v>
      </c>
      <c r="F1137">
        <v>8</v>
      </c>
      <c r="G1137">
        <v>197.1</v>
      </c>
      <c r="H1137">
        <v>167.78</v>
      </c>
      <c r="I1137" t="s">
        <v>10040</v>
      </c>
      <c r="J1137">
        <f>F1137*G1137</f>
        <v>1576.8</v>
      </c>
      <c r="K1137">
        <f>F1137*H1137</f>
        <v>1342.24</v>
      </c>
      <c r="L1137">
        <f>J1137-K1137</f>
        <v>234.55999999999995</v>
      </c>
      <c r="M1137" s="5">
        <f>L1137/J1137</f>
        <v>0.14875697615423639</v>
      </c>
      <c r="N1137" t="str">
        <f>IF(ISNA(VLOOKUP(A1137,'Returns Data'!A:A,1,0)),"No","Yes")</f>
        <v>No</v>
      </c>
      <c r="O1137" t="s">
        <v>10085</v>
      </c>
      <c r="P1137" t="str">
        <f>IFERROR(VLOOKUP(A1137,'Ratings Data'!A:C,3,0),"No Rating")</f>
        <v>No Rating</v>
      </c>
      <c r="Q1137" t="s">
        <v>10065</v>
      </c>
      <c r="R1137" s="5">
        <f t="shared" si="17"/>
        <v>-0.4091460946985026</v>
      </c>
    </row>
    <row r="1138" spans="1:18" x14ac:dyDescent="0.3">
      <c r="A1138" t="s">
        <v>1640</v>
      </c>
      <c r="B1138" s="2">
        <v>45548</v>
      </c>
      <c r="C1138" t="s">
        <v>10025</v>
      </c>
      <c r="D1138" t="s">
        <v>10033</v>
      </c>
      <c r="E1138" t="s">
        <v>10037</v>
      </c>
      <c r="F1138">
        <v>8</v>
      </c>
      <c r="G1138">
        <v>54.16</v>
      </c>
      <c r="H1138">
        <v>32.520000000000003</v>
      </c>
      <c r="I1138" t="s">
        <v>10040</v>
      </c>
      <c r="J1138">
        <f>F1138*G1138</f>
        <v>433.28</v>
      </c>
      <c r="K1138">
        <f>F1138*H1138</f>
        <v>260.16000000000003</v>
      </c>
      <c r="L1138">
        <f>J1138-K1138</f>
        <v>173.11999999999995</v>
      </c>
      <c r="M1138" s="5">
        <f>L1138/J1138</f>
        <v>0.39955686853766609</v>
      </c>
      <c r="N1138" t="str">
        <f>IF(ISNA(VLOOKUP(A1138,'Returns Data'!A:A,1,0)),"No","Yes")</f>
        <v>No</v>
      </c>
      <c r="O1138" t="s">
        <v>10085</v>
      </c>
      <c r="P1138" t="str">
        <f>IFERROR(VLOOKUP(A1138,'Ratings Data'!A:C,3,0),"No Rating")</f>
        <v>No Rating</v>
      </c>
      <c r="Q1138" t="s">
        <v>10065</v>
      </c>
      <c r="R1138" s="5">
        <f t="shared" si="17"/>
        <v>-0.72521562658548966</v>
      </c>
    </row>
    <row r="1139" spans="1:18" x14ac:dyDescent="0.3">
      <c r="A1139" t="s">
        <v>1737</v>
      </c>
      <c r="B1139" s="2">
        <v>45548</v>
      </c>
      <c r="C1139" t="s">
        <v>10019</v>
      </c>
      <c r="D1139" t="s">
        <v>10031</v>
      </c>
      <c r="E1139" t="s">
        <v>10037</v>
      </c>
      <c r="F1139">
        <v>1</v>
      </c>
      <c r="G1139">
        <v>47.07</v>
      </c>
      <c r="H1139">
        <v>38.11</v>
      </c>
      <c r="I1139" t="s">
        <v>10040</v>
      </c>
      <c r="J1139">
        <f>F1139*G1139</f>
        <v>47.07</v>
      </c>
      <c r="K1139">
        <f>F1139*H1139</f>
        <v>38.11</v>
      </c>
      <c r="L1139">
        <f>J1139-K1139</f>
        <v>8.9600000000000009</v>
      </c>
      <c r="M1139" s="5">
        <f>L1139/J1139</f>
        <v>0.19035479073719994</v>
      </c>
      <c r="N1139" t="str">
        <f>IF(ISNA(VLOOKUP(A1139,'Returns Data'!A:A,1,0)),"No","Yes")</f>
        <v>No</v>
      </c>
      <c r="O1139" t="s">
        <v>10085</v>
      </c>
      <c r="P1139">
        <f>IFERROR(VLOOKUP(A1139,'Ratings Data'!A:C,3,0),"No Rating")</f>
        <v>1</v>
      </c>
      <c r="Q1139" t="s">
        <v>10065</v>
      </c>
      <c r="R1139" s="5">
        <f t="shared" si="17"/>
        <v>-0.89136355243722309</v>
      </c>
    </row>
    <row r="1140" spans="1:18" x14ac:dyDescent="0.3">
      <c r="A1140" t="s">
        <v>1767</v>
      </c>
      <c r="B1140" s="2">
        <v>45548</v>
      </c>
      <c r="C1140" t="s">
        <v>10023</v>
      </c>
      <c r="D1140" t="s">
        <v>10033</v>
      </c>
      <c r="E1140" t="s">
        <v>10036</v>
      </c>
      <c r="F1140">
        <v>6</v>
      </c>
      <c r="G1140">
        <v>406.71</v>
      </c>
      <c r="H1140">
        <v>267.79000000000002</v>
      </c>
      <c r="I1140" t="s">
        <v>10040</v>
      </c>
      <c r="J1140">
        <f>F1140*G1140</f>
        <v>2440.2599999999998</v>
      </c>
      <c r="K1140">
        <f>F1140*H1140</f>
        <v>1606.7400000000002</v>
      </c>
      <c r="L1140">
        <f>J1140-K1140</f>
        <v>833.51999999999953</v>
      </c>
      <c r="M1140" s="5">
        <f>L1140/J1140</f>
        <v>0.34157016055666184</v>
      </c>
      <c r="N1140" t="str">
        <f>IF(ISNA(VLOOKUP(A1140,'Returns Data'!A:A,1,0)),"No","Yes")</f>
        <v>No</v>
      </c>
      <c r="O1140" t="s">
        <v>10085</v>
      </c>
      <c r="P1140">
        <f>IFERROR(VLOOKUP(A1140,'Ratings Data'!A:C,3,0),"No Rating")</f>
        <v>4</v>
      </c>
      <c r="Q1140" t="s">
        <v>10065</v>
      </c>
      <c r="R1140" s="5">
        <f t="shared" si="17"/>
        <v>50.843212237093681</v>
      </c>
    </row>
    <row r="1141" spans="1:18" x14ac:dyDescent="0.3">
      <c r="A1141" t="s">
        <v>1957</v>
      </c>
      <c r="B1141" s="2">
        <v>45548</v>
      </c>
      <c r="C1141" t="s">
        <v>10009</v>
      </c>
      <c r="D1141" t="s">
        <v>10029</v>
      </c>
      <c r="E1141" t="s">
        <v>10038</v>
      </c>
      <c r="F1141">
        <v>16</v>
      </c>
      <c r="G1141">
        <v>426.5</v>
      </c>
      <c r="H1141">
        <v>290.18</v>
      </c>
      <c r="I1141" t="s">
        <v>10039</v>
      </c>
      <c r="J1141">
        <f>F1141*G1141</f>
        <v>6824</v>
      </c>
      <c r="K1141">
        <f>F1141*H1141</f>
        <v>4642.88</v>
      </c>
      <c r="L1141">
        <f>J1141-K1141</f>
        <v>2181.12</v>
      </c>
      <c r="M1141" s="5">
        <f>L1141/J1141</f>
        <v>0.31962485345838215</v>
      </c>
      <c r="N1141" t="str">
        <f>IF(ISNA(VLOOKUP(A1141,'Returns Data'!A:A,1,0)),"No","Yes")</f>
        <v>No</v>
      </c>
      <c r="O1141" t="s">
        <v>10085</v>
      </c>
      <c r="P1141" t="str">
        <f>IFERROR(VLOOKUP(A1141,'Ratings Data'!A:C,3,0),"No Rating")</f>
        <v>No Rating</v>
      </c>
      <c r="Q1141" t="s">
        <v>10065</v>
      </c>
      <c r="R1141" s="5">
        <f t="shared" si="17"/>
        <v>1.7964233319400393</v>
      </c>
    </row>
    <row r="1142" spans="1:18" x14ac:dyDescent="0.3">
      <c r="A1142" t="s">
        <v>2177</v>
      </c>
      <c r="B1142" s="2">
        <v>45548</v>
      </c>
      <c r="C1142" t="s">
        <v>10020</v>
      </c>
      <c r="D1142" t="s">
        <v>10030</v>
      </c>
      <c r="E1142" t="s">
        <v>10034</v>
      </c>
      <c r="F1142">
        <v>11</v>
      </c>
      <c r="G1142">
        <v>291.36</v>
      </c>
      <c r="H1142">
        <v>221.39</v>
      </c>
      <c r="I1142" t="s">
        <v>10040</v>
      </c>
      <c r="J1142">
        <f>F1142*G1142</f>
        <v>3204.96</v>
      </c>
      <c r="K1142">
        <f>F1142*H1142</f>
        <v>2435.29</v>
      </c>
      <c r="L1142">
        <f>J1142-K1142</f>
        <v>769.67000000000007</v>
      </c>
      <c r="M1142" s="5">
        <f>L1142/J1142</f>
        <v>0.24014964305326744</v>
      </c>
      <c r="N1142" t="str">
        <f>IF(ISNA(VLOOKUP(A1142,'Returns Data'!A:A,1,0)),"No","Yes")</f>
        <v>No</v>
      </c>
      <c r="O1142" t="s">
        <v>10085</v>
      </c>
      <c r="P1142" t="str">
        <f>IFERROR(VLOOKUP(A1142,'Ratings Data'!A:C,3,0),"No Rating")</f>
        <v>No Rating</v>
      </c>
      <c r="Q1142" t="s">
        <v>10065</v>
      </c>
      <c r="R1142" s="5">
        <f t="shared" si="17"/>
        <v>-0.5303399765533412</v>
      </c>
    </row>
    <row r="1143" spans="1:18" x14ac:dyDescent="0.3">
      <c r="A1143" t="s">
        <v>4523</v>
      </c>
      <c r="B1143" s="2">
        <v>45548</v>
      </c>
      <c r="C1143" t="s">
        <v>10014</v>
      </c>
      <c r="D1143" t="s">
        <v>10030</v>
      </c>
      <c r="E1143" t="s">
        <v>10035</v>
      </c>
      <c r="F1143">
        <v>20</v>
      </c>
      <c r="G1143">
        <v>433.62</v>
      </c>
      <c r="H1143">
        <v>341.07</v>
      </c>
      <c r="I1143" t="s">
        <v>10040</v>
      </c>
      <c r="J1143">
        <f>F1143*G1143</f>
        <v>8672.4</v>
      </c>
      <c r="K1143">
        <f>F1143*H1143</f>
        <v>6821.4</v>
      </c>
      <c r="L1143">
        <f>J1143-K1143</f>
        <v>1851</v>
      </c>
      <c r="M1143" s="5">
        <f>L1143/J1143</f>
        <v>0.21343572713435727</v>
      </c>
      <c r="N1143" t="str">
        <f>IF(ISNA(VLOOKUP(A1143,'Returns Data'!A:A,1,0)),"No","Yes")</f>
        <v>No</v>
      </c>
      <c r="O1143" t="s">
        <v>10085</v>
      </c>
      <c r="P1143" t="str">
        <f>IFERROR(VLOOKUP(A1143,'Ratings Data'!A:C,3,0),"No Rating")</f>
        <v>No Rating</v>
      </c>
      <c r="Q1143" t="s">
        <v>10065</v>
      </c>
      <c r="R1143" s="5">
        <f t="shared" si="17"/>
        <v>1.7059308072487642</v>
      </c>
    </row>
    <row r="1144" spans="1:18" x14ac:dyDescent="0.3">
      <c r="A1144" t="s">
        <v>4896</v>
      </c>
      <c r="B1144" s="2">
        <v>45548</v>
      </c>
      <c r="C1144" t="s">
        <v>10009</v>
      </c>
      <c r="D1144" t="s">
        <v>10029</v>
      </c>
      <c r="E1144" t="s">
        <v>10038</v>
      </c>
      <c r="F1144">
        <v>2</v>
      </c>
      <c r="G1144">
        <v>100.17</v>
      </c>
      <c r="H1144">
        <v>62.05</v>
      </c>
      <c r="I1144" t="s">
        <v>10040</v>
      </c>
      <c r="J1144">
        <f>F1144*G1144</f>
        <v>200.34</v>
      </c>
      <c r="K1144">
        <f>F1144*H1144</f>
        <v>124.1</v>
      </c>
      <c r="L1144">
        <f>J1144-K1144</f>
        <v>76.240000000000009</v>
      </c>
      <c r="M1144" s="5">
        <f>L1144/J1144</f>
        <v>0.38055305979834286</v>
      </c>
      <c r="N1144" t="str">
        <f>IF(ISNA(VLOOKUP(A1144,'Returns Data'!A:A,1,0)),"No","Yes")</f>
        <v>No</v>
      </c>
      <c r="O1144" t="s">
        <v>10085</v>
      </c>
      <c r="P1144" t="str">
        <f>IFERROR(VLOOKUP(A1144,'Ratings Data'!A:C,3,0),"No Rating")</f>
        <v>No Rating</v>
      </c>
      <c r="Q1144" t="s">
        <v>10065</v>
      </c>
      <c r="R1144" s="5">
        <f t="shared" si="17"/>
        <v>-0.97689912826899128</v>
      </c>
    </row>
    <row r="1145" spans="1:18" x14ac:dyDescent="0.3">
      <c r="A1145" t="s">
        <v>5300</v>
      </c>
      <c r="B1145" s="2">
        <v>45548</v>
      </c>
      <c r="C1145" t="s">
        <v>10028</v>
      </c>
      <c r="D1145" t="s">
        <v>10032</v>
      </c>
      <c r="E1145" t="s">
        <v>10038</v>
      </c>
      <c r="F1145">
        <v>11</v>
      </c>
      <c r="G1145">
        <v>63.91</v>
      </c>
      <c r="H1145">
        <v>42.27</v>
      </c>
      <c r="I1145" t="s">
        <v>10039</v>
      </c>
      <c r="J1145">
        <f>F1145*G1145</f>
        <v>703.01</v>
      </c>
      <c r="K1145">
        <f>F1145*H1145</f>
        <v>464.97</v>
      </c>
      <c r="L1145">
        <f>J1145-K1145</f>
        <v>238.03999999999996</v>
      </c>
      <c r="M1145" s="5">
        <f>L1145/J1145</f>
        <v>0.33860115787826628</v>
      </c>
      <c r="N1145" t="str">
        <f>IF(ISNA(VLOOKUP(A1145,'Returns Data'!A:A,1,0)),"No","Yes")</f>
        <v>No</v>
      </c>
      <c r="O1145" t="s">
        <v>10085</v>
      </c>
      <c r="P1145" t="str">
        <f>IFERROR(VLOOKUP(A1145,'Ratings Data'!A:C,3,0),"No Rating")</f>
        <v>No Rating</v>
      </c>
      <c r="Q1145" t="s">
        <v>10065</v>
      </c>
      <c r="R1145" s="5">
        <f t="shared" si="17"/>
        <v>2.5090845562543675</v>
      </c>
    </row>
    <row r="1146" spans="1:18" x14ac:dyDescent="0.3">
      <c r="A1146" t="s">
        <v>5612</v>
      </c>
      <c r="B1146" s="2">
        <v>45548</v>
      </c>
      <c r="C1146" t="s">
        <v>10013</v>
      </c>
      <c r="D1146" t="s">
        <v>10030</v>
      </c>
      <c r="E1146" t="s">
        <v>10037</v>
      </c>
      <c r="F1146">
        <v>6</v>
      </c>
      <c r="G1146">
        <v>454.34</v>
      </c>
      <c r="H1146">
        <v>387.24</v>
      </c>
      <c r="I1146" t="s">
        <v>10039</v>
      </c>
      <c r="J1146">
        <f>F1146*G1146</f>
        <v>2726.04</v>
      </c>
      <c r="K1146">
        <f>F1146*H1146</f>
        <v>2323.44</v>
      </c>
      <c r="L1146">
        <f>J1146-K1146</f>
        <v>402.59999999999991</v>
      </c>
      <c r="M1146" s="5">
        <f>L1146/J1146</f>
        <v>0.14768675441299464</v>
      </c>
      <c r="N1146" t="str">
        <f>IF(ISNA(VLOOKUP(A1146,'Returns Data'!A:A,1,0)),"No","Yes")</f>
        <v>No</v>
      </c>
      <c r="O1146" t="s">
        <v>10085</v>
      </c>
      <c r="P1146" t="str">
        <f>IFERROR(VLOOKUP(A1146,'Ratings Data'!A:C,3,0),"No Rating")</f>
        <v>No Rating</v>
      </c>
      <c r="Q1146" t="s">
        <v>10065</v>
      </c>
      <c r="R1146" s="5">
        <f t="shared" si="17"/>
        <v>2.8776688809547517</v>
      </c>
    </row>
    <row r="1147" spans="1:18" x14ac:dyDescent="0.3">
      <c r="A1147" t="s">
        <v>5933</v>
      </c>
      <c r="B1147" s="2">
        <v>45548</v>
      </c>
      <c r="C1147" t="s">
        <v>10021</v>
      </c>
      <c r="D1147" t="s">
        <v>10031</v>
      </c>
      <c r="E1147" t="s">
        <v>10038</v>
      </c>
      <c r="F1147">
        <v>16</v>
      </c>
      <c r="G1147">
        <v>111.47</v>
      </c>
      <c r="H1147">
        <v>85.11</v>
      </c>
      <c r="I1147" t="s">
        <v>10040</v>
      </c>
      <c r="J1147">
        <f>F1147*G1147</f>
        <v>1783.52</v>
      </c>
      <c r="K1147">
        <f>F1147*H1147</f>
        <v>1361.76</v>
      </c>
      <c r="L1147">
        <f>J1147-K1147</f>
        <v>421.76</v>
      </c>
      <c r="M1147" s="5">
        <f>L1147/J1147</f>
        <v>0.23647618193235848</v>
      </c>
      <c r="N1147" t="str">
        <f>IF(ISNA(VLOOKUP(A1147,'Returns Data'!A:A,1,0)),"No","Yes")</f>
        <v>No</v>
      </c>
      <c r="O1147" t="s">
        <v>10085</v>
      </c>
      <c r="P1147" t="str">
        <f>IFERROR(VLOOKUP(A1147,'Ratings Data'!A:C,3,0),"No Rating")</f>
        <v>No Rating</v>
      </c>
      <c r="Q1147" t="s">
        <v>10065</v>
      </c>
      <c r="R1147" s="5">
        <f t="shared" si="17"/>
        <v>-0.34574694428548369</v>
      </c>
    </row>
    <row r="1148" spans="1:18" x14ac:dyDescent="0.3">
      <c r="A1148" t="s">
        <v>6508</v>
      </c>
      <c r="B1148" s="2">
        <v>45548</v>
      </c>
      <c r="C1148" t="s">
        <v>10026</v>
      </c>
      <c r="D1148" t="s">
        <v>10031</v>
      </c>
      <c r="E1148" t="s">
        <v>10034</v>
      </c>
      <c r="F1148">
        <v>12</v>
      </c>
      <c r="G1148">
        <v>193.31</v>
      </c>
      <c r="H1148">
        <v>151.47</v>
      </c>
      <c r="I1148" t="s">
        <v>10039</v>
      </c>
      <c r="J1148">
        <f>F1148*G1148</f>
        <v>2319.7200000000003</v>
      </c>
      <c r="K1148">
        <f>F1148*H1148</f>
        <v>1817.6399999999999</v>
      </c>
      <c r="L1148">
        <f>J1148-K1148</f>
        <v>502.08000000000038</v>
      </c>
      <c r="M1148" s="5">
        <f>L1148/J1148</f>
        <v>0.2164399151621749</v>
      </c>
      <c r="N1148" t="str">
        <f>IF(ISNA(VLOOKUP(A1148,'Returns Data'!A:A,1,0)),"No","Yes")</f>
        <v>No</v>
      </c>
      <c r="O1148" t="s">
        <v>10085</v>
      </c>
      <c r="P1148" t="str">
        <f>IFERROR(VLOOKUP(A1148,'Ratings Data'!A:C,3,0),"No Rating")</f>
        <v>No Rating</v>
      </c>
      <c r="Q1148" t="s">
        <v>10065</v>
      </c>
      <c r="R1148" s="5">
        <f t="shared" si="17"/>
        <v>0.30064142818695627</v>
      </c>
    </row>
    <row r="1149" spans="1:18" x14ac:dyDescent="0.3">
      <c r="A1149" t="s">
        <v>6980</v>
      </c>
      <c r="B1149" s="2">
        <v>45548</v>
      </c>
      <c r="C1149" t="s">
        <v>10017</v>
      </c>
      <c r="D1149" t="s">
        <v>10032</v>
      </c>
      <c r="E1149" t="s">
        <v>10036</v>
      </c>
      <c r="F1149">
        <v>1</v>
      </c>
      <c r="G1149">
        <v>270.01</v>
      </c>
      <c r="H1149">
        <v>206.9</v>
      </c>
      <c r="I1149" t="s">
        <v>10039</v>
      </c>
      <c r="J1149">
        <f>F1149*G1149</f>
        <v>270.01</v>
      </c>
      <c r="K1149">
        <f>F1149*H1149</f>
        <v>206.9</v>
      </c>
      <c r="L1149">
        <f>J1149-K1149</f>
        <v>63.109999999999985</v>
      </c>
      <c r="M1149" s="5">
        <f>L1149/J1149</f>
        <v>0.23373208399688897</v>
      </c>
      <c r="N1149" t="str">
        <f>IF(ISNA(VLOOKUP(A1149,'Returns Data'!A:A,1,0)),"No","Yes")</f>
        <v>No</v>
      </c>
      <c r="O1149" t="s">
        <v>10085</v>
      </c>
      <c r="P1149" t="str">
        <f>IFERROR(VLOOKUP(A1149,'Ratings Data'!A:C,3,0),"No Rating")</f>
        <v>No Rating</v>
      </c>
      <c r="Q1149" t="s">
        <v>10065</v>
      </c>
      <c r="R1149" s="5">
        <f t="shared" si="17"/>
        <v>-0.88360233131584842</v>
      </c>
    </row>
    <row r="1150" spans="1:18" x14ac:dyDescent="0.3">
      <c r="A1150" t="s">
        <v>7710</v>
      </c>
      <c r="B1150" s="2">
        <v>45548</v>
      </c>
      <c r="C1150" t="s">
        <v>10014</v>
      </c>
      <c r="D1150" t="s">
        <v>10030</v>
      </c>
      <c r="E1150" t="s">
        <v>10035</v>
      </c>
      <c r="F1150">
        <v>17</v>
      </c>
      <c r="G1150">
        <v>54.44</v>
      </c>
      <c r="H1150">
        <v>35.85</v>
      </c>
      <c r="I1150" t="s">
        <v>10039</v>
      </c>
      <c r="J1150">
        <f>F1150*G1150</f>
        <v>925.48</v>
      </c>
      <c r="K1150">
        <f>F1150*H1150</f>
        <v>609.45000000000005</v>
      </c>
      <c r="L1150">
        <f>J1150-K1150</f>
        <v>316.02999999999997</v>
      </c>
      <c r="M1150" s="5">
        <f>L1150/J1150</f>
        <v>0.34147685525349003</v>
      </c>
      <c r="N1150" t="str">
        <f>IF(ISNA(VLOOKUP(A1150,'Returns Data'!A:A,1,0)),"No","Yes")</f>
        <v>No</v>
      </c>
      <c r="O1150" t="s">
        <v>10085</v>
      </c>
      <c r="P1150" t="str">
        <f>IFERROR(VLOOKUP(A1150,'Ratings Data'!A:C,3,0),"No Rating")</f>
        <v>No Rating</v>
      </c>
      <c r="Q1150" t="s">
        <v>10065</v>
      </c>
      <c r="R1150" s="5">
        <f t="shared" si="17"/>
        <v>2.4275767564164292</v>
      </c>
    </row>
    <row r="1151" spans="1:18" x14ac:dyDescent="0.3">
      <c r="A1151" t="s">
        <v>7730</v>
      </c>
      <c r="B1151" s="2">
        <v>45548</v>
      </c>
      <c r="C1151" t="s">
        <v>10016</v>
      </c>
      <c r="D1151" t="s">
        <v>10032</v>
      </c>
      <c r="E1151" t="s">
        <v>10038</v>
      </c>
      <c r="F1151">
        <v>4</v>
      </c>
      <c r="G1151">
        <v>71.36</v>
      </c>
      <c r="H1151">
        <v>57.51</v>
      </c>
      <c r="I1151" t="s">
        <v>10039</v>
      </c>
      <c r="J1151">
        <f>F1151*G1151</f>
        <v>285.44</v>
      </c>
      <c r="K1151">
        <f>F1151*H1151</f>
        <v>230.04</v>
      </c>
      <c r="L1151">
        <f>J1151-K1151</f>
        <v>55.400000000000006</v>
      </c>
      <c r="M1151" s="5">
        <f>L1151/J1151</f>
        <v>0.19408632286995517</v>
      </c>
      <c r="N1151" t="str">
        <f>IF(ISNA(VLOOKUP(A1151,'Returns Data'!A:A,1,0)),"No","Yes")</f>
        <v>No</v>
      </c>
      <c r="O1151" t="s">
        <v>10085</v>
      </c>
      <c r="P1151" t="str">
        <f>IFERROR(VLOOKUP(A1151,'Ratings Data'!A:C,3,0),"No Rating")</f>
        <v>No Rating</v>
      </c>
      <c r="Q1151" t="s">
        <v>10065</v>
      </c>
      <c r="R1151" s="5">
        <f t="shared" si="17"/>
        <v>-0.69157626312832254</v>
      </c>
    </row>
    <row r="1152" spans="1:18" x14ac:dyDescent="0.3">
      <c r="A1152" t="s">
        <v>8015</v>
      </c>
      <c r="B1152" s="2">
        <v>45548</v>
      </c>
      <c r="C1152" t="s">
        <v>10027</v>
      </c>
      <c r="D1152" t="s">
        <v>10032</v>
      </c>
      <c r="E1152" t="s">
        <v>10037</v>
      </c>
      <c r="F1152">
        <v>20</v>
      </c>
      <c r="G1152">
        <v>240.32</v>
      </c>
      <c r="H1152">
        <v>173.9</v>
      </c>
      <c r="I1152" t="s">
        <v>10040</v>
      </c>
      <c r="J1152">
        <f>F1152*G1152</f>
        <v>4806.3999999999996</v>
      </c>
      <c r="K1152">
        <f>F1152*H1152</f>
        <v>3478</v>
      </c>
      <c r="L1152">
        <f>J1152-K1152</f>
        <v>1328.3999999999996</v>
      </c>
      <c r="M1152" s="5">
        <f>L1152/J1152</f>
        <v>0.27638149134487344</v>
      </c>
      <c r="N1152" t="str">
        <f>IF(ISNA(VLOOKUP(A1152,'Returns Data'!A:A,1,0)),"No","Yes")</f>
        <v>No</v>
      </c>
      <c r="O1152" t="s">
        <v>10085</v>
      </c>
      <c r="P1152" t="str">
        <f>IFERROR(VLOOKUP(A1152,'Ratings Data'!A:C,3,0),"No Rating")</f>
        <v>No Rating</v>
      </c>
      <c r="Q1152" t="s">
        <v>10065</v>
      </c>
      <c r="R1152" s="5">
        <f t="shared" si="17"/>
        <v>15.838565022421525</v>
      </c>
    </row>
    <row r="1153" spans="1:18" x14ac:dyDescent="0.3">
      <c r="A1153" t="s">
        <v>8075</v>
      </c>
      <c r="B1153" s="2">
        <v>45548</v>
      </c>
      <c r="C1153" t="s">
        <v>10020</v>
      </c>
      <c r="D1153" t="s">
        <v>10030</v>
      </c>
      <c r="E1153" t="s">
        <v>10037</v>
      </c>
      <c r="F1153">
        <v>12</v>
      </c>
      <c r="G1153">
        <v>298.85000000000002</v>
      </c>
      <c r="H1153">
        <v>210.74</v>
      </c>
      <c r="I1153" t="s">
        <v>10039</v>
      </c>
      <c r="J1153">
        <f>F1153*G1153</f>
        <v>3586.2000000000003</v>
      </c>
      <c r="K1153">
        <f>F1153*H1153</f>
        <v>2528.88</v>
      </c>
      <c r="L1153">
        <f>J1153-K1153</f>
        <v>1057.3200000000002</v>
      </c>
      <c r="M1153" s="5">
        <f>L1153/J1153</f>
        <v>0.29483018236573533</v>
      </c>
      <c r="N1153" t="str">
        <f>IF(ISNA(VLOOKUP(A1153,'Returns Data'!A:A,1,0)),"No","Yes")</f>
        <v>No</v>
      </c>
      <c r="O1153" t="s">
        <v>10085</v>
      </c>
      <c r="P1153" t="str">
        <f>IFERROR(VLOOKUP(A1153,'Ratings Data'!A:C,3,0),"No Rating")</f>
        <v>No Rating</v>
      </c>
      <c r="Q1153" t="s">
        <v>10065</v>
      </c>
      <c r="R1153" s="5">
        <f t="shared" si="17"/>
        <v>-0.25386984021304915</v>
      </c>
    </row>
    <row r="1154" spans="1:18" x14ac:dyDescent="0.3">
      <c r="A1154" t="s">
        <v>8497</v>
      </c>
      <c r="B1154" s="2">
        <v>45548</v>
      </c>
      <c r="C1154" t="s">
        <v>10014</v>
      </c>
      <c r="D1154" t="s">
        <v>10030</v>
      </c>
      <c r="E1154" t="s">
        <v>10037</v>
      </c>
      <c r="F1154">
        <v>13</v>
      </c>
      <c r="G1154">
        <v>206.06</v>
      </c>
      <c r="H1154">
        <v>180.45</v>
      </c>
      <c r="I1154" t="s">
        <v>10039</v>
      </c>
      <c r="J1154">
        <f>F1154*G1154</f>
        <v>2678.78</v>
      </c>
      <c r="K1154">
        <f>F1154*H1154</f>
        <v>2345.85</v>
      </c>
      <c r="L1154">
        <f>J1154-K1154</f>
        <v>332.93000000000029</v>
      </c>
      <c r="M1154" s="5">
        <f>L1154/J1154</f>
        <v>0.12428418907114443</v>
      </c>
      <c r="N1154" t="str">
        <f>IF(ISNA(VLOOKUP(A1154,'Returns Data'!A:A,1,0)),"No","Yes")</f>
        <v>No</v>
      </c>
      <c r="O1154" t="s">
        <v>10085</v>
      </c>
      <c r="P1154" t="str">
        <f>IFERROR(VLOOKUP(A1154,'Ratings Data'!A:C,3,0),"No Rating")</f>
        <v>No Rating</v>
      </c>
      <c r="Q1154" t="s">
        <v>10065</v>
      </c>
      <c r="R1154" s="5">
        <f t="shared" si="17"/>
        <v>-0.25303106352127602</v>
      </c>
    </row>
    <row r="1155" spans="1:18" x14ac:dyDescent="0.3">
      <c r="A1155" t="s">
        <v>8685</v>
      </c>
      <c r="B1155" s="2">
        <v>45548</v>
      </c>
      <c r="C1155" t="s">
        <v>10016</v>
      </c>
      <c r="D1155" t="s">
        <v>10032</v>
      </c>
      <c r="E1155" t="s">
        <v>10037</v>
      </c>
      <c r="F1155">
        <v>18</v>
      </c>
      <c r="G1155">
        <v>499.36</v>
      </c>
      <c r="H1155">
        <v>310.37</v>
      </c>
      <c r="I1155" t="s">
        <v>10039</v>
      </c>
      <c r="J1155">
        <f>F1155*G1155</f>
        <v>8988.48</v>
      </c>
      <c r="K1155">
        <f>F1155*H1155</f>
        <v>5586.66</v>
      </c>
      <c r="L1155">
        <f>J1155-K1155</f>
        <v>3401.8199999999997</v>
      </c>
      <c r="M1155" s="5">
        <f>L1155/J1155</f>
        <v>0.37846443447612943</v>
      </c>
      <c r="N1155" t="str">
        <f>IF(ISNA(VLOOKUP(A1155,'Returns Data'!A:A,1,0)),"No","Yes")</f>
        <v>No</v>
      </c>
      <c r="O1155" t="s">
        <v>10085</v>
      </c>
      <c r="P1155" t="str">
        <f>IFERROR(VLOOKUP(A1155,'Ratings Data'!A:C,3,0),"No Rating")</f>
        <v>No Rating</v>
      </c>
      <c r="Q1155" t="s">
        <v>10065</v>
      </c>
      <c r="R1155" s="5">
        <f t="shared" si="17"/>
        <v>2.3554379232337102</v>
      </c>
    </row>
    <row r="1156" spans="1:18" x14ac:dyDescent="0.3">
      <c r="A1156" t="s">
        <v>9205</v>
      </c>
      <c r="B1156" s="2">
        <v>45548</v>
      </c>
      <c r="C1156" t="s">
        <v>10010</v>
      </c>
      <c r="D1156" t="s">
        <v>10029</v>
      </c>
      <c r="E1156" t="s">
        <v>10036</v>
      </c>
      <c r="F1156">
        <v>18</v>
      </c>
      <c r="G1156">
        <v>153.41999999999999</v>
      </c>
      <c r="H1156">
        <v>107.51</v>
      </c>
      <c r="I1156" t="s">
        <v>10040</v>
      </c>
      <c r="J1156">
        <f>F1156*G1156</f>
        <v>2761.56</v>
      </c>
      <c r="K1156">
        <f>F1156*H1156</f>
        <v>1935.18</v>
      </c>
      <c r="L1156">
        <f>J1156-K1156</f>
        <v>826.37999999999988</v>
      </c>
      <c r="M1156" s="5">
        <f>L1156/J1156</f>
        <v>0.2992439056185634</v>
      </c>
      <c r="N1156" t="str">
        <f>IF(ISNA(VLOOKUP(A1156,'Returns Data'!A:A,1,0)),"No","Yes")</f>
        <v>Yes</v>
      </c>
      <c r="O1156" t="str">
        <f>IFERROR(VLOOKUP(A1156,'Returns Data'!A:E,5,0),"No Returns")</f>
        <v>Late Delivery</v>
      </c>
      <c r="P1156" t="str">
        <f>IFERROR(VLOOKUP(A1156,'Ratings Data'!A:C,3,0),"No Rating")</f>
        <v>No Rating</v>
      </c>
      <c r="Q1156" t="s">
        <v>10065</v>
      </c>
      <c r="R1156" s="5">
        <f t="shared" ref="R1156:R1219" si="18">(J1156-J1155)/J1155</f>
        <v>-0.69276674142902916</v>
      </c>
    </row>
    <row r="1157" spans="1:18" x14ac:dyDescent="0.3">
      <c r="A1157" t="s">
        <v>9445</v>
      </c>
      <c r="B1157" s="2">
        <v>45548</v>
      </c>
      <c r="C1157" t="s">
        <v>10023</v>
      </c>
      <c r="D1157" t="s">
        <v>10033</v>
      </c>
      <c r="E1157" t="s">
        <v>10036</v>
      </c>
      <c r="F1157">
        <v>14</v>
      </c>
      <c r="G1157">
        <v>56.86</v>
      </c>
      <c r="H1157">
        <v>46.71</v>
      </c>
      <c r="I1157" t="s">
        <v>10039</v>
      </c>
      <c r="J1157">
        <f>F1157*G1157</f>
        <v>796.04</v>
      </c>
      <c r="K1157">
        <f>F1157*H1157</f>
        <v>653.94000000000005</v>
      </c>
      <c r="L1157">
        <f>J1157-K1157</f>
        <v>142.09999999999991</v>
      </c>
      <c r="M1157" s="5">
        <f>L1157/J1157</f>
        <v>0.17850861765740406</v>
      </c>
      <c r="N1157" t="str">
        <f>IF(ISNA(VLOOKUP(A1157,'Returns Data'!A:A,1,0)),"No","Yes")</f>
        <v>No</v>
      </c>
      <c r="O1157" t="s">
        <v>10085</v>
      </c>
      <c r="P1157" t="str">
        <f>IFERROR(VLOOKUP(A1157,'Ratings Data'!A:C,3,0),"No Rating")</f>
        <v>No Rating</v>
      </c>
      <c r="Q1157" t="s">
        <v>10065</v>
      </c>
      <c r="R1157" s="5">
        <f t="shared" si="18"/>
        <v>-0.71174263821897765</v>
      </c>
    </row>
    <row r="1158" spans="1:18" x14ac:dyDescent="0.3">
      <c r="A1158" t="s">
        <v>195</v>
      </c>
      <c r="B1158" s="2">
        <v>45549</v>
      </c>
      <c r="C1158" t="s">
        <v>10012</v>
      </c>
      <c r="D1158" t="s">
        <v>10030</v>
      </c>
      <c r="E1158" t="s">
        <v>10034</v>
      </c>
      <c r="F1158">
        <v>13</v>
      </c>
      <c r="G1158">
        <v>107.95</v>
      </c>
      <c r="H1158">
        <v>92.85</v>
      </c>
      <c r="I1158" t="s">
        <v>10039</v>
      </c>
      <c r="J1158">
        <f>F1158*G1158</f>
        <v>1403.3500000000001</v>
      </c>
      <c r="K1158">
        <f>F1158*H1158</f>
        <v>1207.05</v>
      </c>
      <c r="L1158">
        <f>J1158-K1158</f>
        <v>196.30000000000018</v>
      </c>
      <c r="M1158" s="5">
        <f>L1158/J1158</f>
        <v>0.13987957387679492</v>
      </c>
      <c r="N1158" t="str">
        <f>IF(ISNA(VLOOKUP(A1158,'Returns Data'!A:A,1,0)),"No","Yes")</f>
        <v>No</v>
      </c>
      <c r="O1158" t="s">
        <v>10085</v>
      </c>
      <c r="P1158" t="str">
        <f>IFERROR(VLOOKUP(A1158,'Ratings Data'!A:C,3,0),"No Rating")</f>
        <v>No Rating</v>
      </c>
      <c r="Q1158" t="s">
        <v>10065</v>
      </c>
      <c r="R1158" s="5">
        <f t="shared" si="18"/>
        <v>0.76291392392342117</v>
      </c>
    </row>
    <row r="1159" spans="1:18" x14ac:dyDescent="0.3">
      <c r="A1159" t="s">
        <v>414</v>
      </c>
      <c r="B1159" s="2">
        <v>45549</v>
      </c>
      <c r="C1159" t="s">
        <v>10009</v>
      </c>
      <c r="D1159" t="s">
        <v>10029</v>
      </c>
      <c r="E1159" t="s">
        <v>10034</v>
      </c>
      <c r="F1159">
        <v>10</v>
      </c>
      <c r="G1159">
        <v>113.17</v>
      </c>
      <c r="H1159">
        <v>69.400000000000006</v>
      </c>
      <c r="I1159" t="s">
        <v>10040</v>
      </c>
      <c r="J1159">
        <f>F1159*G1159</f>
        <v>1131.7</v>
      </c>
      <c r="K1159">
        <f>F1159*H1159</f>
        <v>694</v>
      </c>
      <c r="L1159">
        <f>J1159-K1159</f>
        <v>437.70000000000005</v>
      </c>
      <c r="M1159" s="5">
        <f>L1159/J1159</f>
        <v>0.38676327648670145</v>
      </c>
      <c r="N1159" t="str">
        <f>IF(ISNA(VLOOKUP(A1159,'Returns Data'!A:A,1,0)),"No","Yes")</f>
        <v>No</v>
      </c>
      <c r="O1159" t="s">
        <v>10085</v>
      </c>
      <c r="P1159" t="str">
        <f>IFERROR(VLOOKUP(A1159,'Ratings Data'!A:C,3,0),"No Rating")</f>
        <v>No Rating</v>
      </c>
      <c r="Q1159" t="s">
        <v>10065</v>
      </c>
      <c r="R1159" s="5">
        <f t="shared" si="18"/>
        <v>-0.19357252289165217</v>
      </c>
    </row>
    <row r="1160" spans="1:18" x14ac:dyDescent="0.3">
      <c r="A1160" t="s">
        <v>655</v>
      </c>
      <c r="B1160" s="2">
        <v>45549</v>
      </c>
      <c r="C1160" t="s">
        <v>10010</v>
      </c>
      <c r="D1160" t="s">
        <v>10029</v>
      </c>
      <c r="E1160" t="s">
        <v>10038</v>
      </c>
      <c r="F1160">
        <v>7</v>
      </c>
      <c r="G1160">
        <v>490.1</v>
      </c>
      <c r="H1160">
        <v>382.14</v>
      </c>
      <c r="I1160" t="s">
        <v>10040</v>
      </c>
      <c r="J1160">
        <f>F1160*G1160</f>
        <v>3430.7000000000003</v>
      </c>
      <c r="K1160">
        <f>F1160*H1160</f>
        <v>2674.98</v>
      </c>
      <c r="L1160">
        <f>J1160-K1160</f>
        <v>755.72000000000025</v>
      </c>
      <c r="M1160" s="5">
        <f>L1160/J1160</f>
        <v>0.22028157518873706</v>
      </c>
      <c r="N1160" t="str">
        <f>IF(ISNA(VLOOKUP(A1160,'Returns Data'!A:A,1,0)),"No","Yes")</f>
        <v>No</v>
      </c>
      <c r="O1160" t="s">
        <v>10085</v>
      </c>
      <c r="P1160" t="str">
        <f>IFERROR(VLOOKUP(A1160,'Ratings Data'!A:C,3,0),"No Rating")</f>
        <v>No Rating</v>
      </c>
      <c r="Q1160" t="s">
        <v>10065</v>
      </c>
      <c r="R1160" s="5">
        <f t="shared" si="18"/>
        <v>2.0314570999381463</v>
      </c>
    </row>
    <row r="1161" spans="1:18" x14ac:dyDescent="0.3">
      <c r="A1161" t="s">
        <v>1261</v>
      </c>
      <c r="B1161" s="2">
        <v>45549</v>
      </c>
      <c r="C1161" t="s">
        <v>10024</v>
      </c>
      <c r="D1161" t="s">
        <v>10029</v>
      </c>
      <c r="E1161" t="s">
        <v>10037</v>
      </c>
      <c r="F1161">
        <v>6</v>
      </c>
      <c r="G1161">
        <v>140.76</v>
      </c>
      <c r="H1161">
        <v>85.13</v>
      </c>
      <c r="I1161" t="s">
        <v>10039</v>
      </c>
      <c r="J1161">
        <f>F1161*G1161</f>
        <v>844.56</v>
      </c>
      <c r="K1161">
        <f>F1161*H1161</f>
        <v>510.78</v>
      </c>
      <c r="L1161">
        <f>J1161-K1161</f>
        <v>333.78</v>
      </c>
      <c r="M1161" s="5">
        <f>L1161/J1161</f>
        <v>0.39521170787155441</v>
      </c>
      <c r="N1161" t="str">
        <f>IF(ISNA(VLOOKUP(A1161,'Returns Data'!A:A,1,0)),"No","Yes")</f>
        <v>No</v>
      </c>
      <c r="O1161" t="s">
        <v>10085</v>
      </c>
      <c r="P1161" t="str">
        <f>IFERROR(VLOOKUP(A1161,'Ratings Data'!A:C,3,0),"No Rating")</f>
        <v>No Rating</v>
      </c>
      <c r="Q1161" t="s">
        <v>10065</v>
      </c>
      <c r="R1161" s="5">
        <f t="shared" si="18"/>
        <v>-0.75382283498994374</v>
      </c>
    </row>
    <row r="1162" spans="1:18" x14ac:dyDescent="0.3">
      <c r="A1162" t="s">
        <v>1472</v>
      </c>
      <c r="B1162" s="2">
        <v>45549</v>
      </c>
      <c r="C1162" t="s">
        <v>10022</v>
      </c>
      <c r="D1162" t="s">
        <v>10033</v>
      </c>
      <c r="E1162" t="s">
        <v>10034</v>
      </c>
      <c r="F1162">
        <v>9</v>
      </c>
      <c r="G1162">
        <v>69.069999999999993</v>
      </c>
      <c r="H1162">
        <v>58.69</v>
      </c>
      <c r="I1162" t="s">
        <v>10040</v>
      </c>
      <c r="J1162">
        <f>F1162*G1162</f>
        <v>621.62999999999988</v>
      </c>
      <c r="K1162">
        <f>F1162*H1162</f>
        <v>528.21</v>
      </c>
      <c r="L1162">
        <f>J1162-K1162</f>
        <v>93.419999999999845</v>
      </c>
      <c r="M1162" s="5">
        <f>L1162/J1162</f>
        <v>0.15028232228174293</v>
      </c>
      <c r="N1162" t="str">
        <f>IF(ISNA(VLOOKUP(A1162,'Returns Data'!A:A,1,0)),"No","Yes")</f>
        <v>No</v>
      </c>
      <c r="O1162" t="s">
        <v>10085</v>
      </c>
      <c r="P1162" t="str">
        <f>IFERROR(VLOOKUP(A1162,'Ratings Data'!A:C,3,0),"No Rating")</f>
        <v>No Rating</v>
      </c>
      <c r="Q1162" t="s">
        <v>10065</v>
      </c>
      <c r="R1162" s="5">
        <f t="shared" si="18"/>
        <v>-0.26395993179880656</v>
      </c>
    </row>
    <row r="1163" spans="1:18" x14ac:dyDescent="0.3">
      <c r="A1163" t="s">
        <v>1838</v>
      </c>
      <c r="B1163" s="2">
        <v>45549</v>
      </c>
      <c r="C1163" t="s">
        <v>10019</v>
      </c>
      <c r="D1163" t="s">
        <v>10031</v>
      </c>
      <c r="E1163" t="s">
        <v>10034</v>
      </c>
      <c r="F1163">
        <v>12</v>
      </c>
      <c r="G1163">
        <v>207.91</v>
      </c>
      <c r="H1163">
        <v>145.16999999999999</v>
      </c>
      <c r="I1163" t="s">
        <v>10039</v>
      </c>
      <c r="J1163">
        <f>F1163*G1163</f>
        <v>2494.92</v>
      </c>
      <c r="K1163">
        <f>F1163*H1163</f>
        <v>1742.04</v>
      </c>
      <c r="L1163">
        <f>J1163-K1163</f>
        <v>752.88000000000011</v>
      </c>
      <c r="M1163" s="5">
        <f>L1163/J1163</f>
        <v>0.30176518685969894</v>
      </c>
      <c r="N1163" t="str">
        <f>IF(ISNA(VLOOKUP(A1163,'Returns Data'!A:A,1,0)),"No","Yes")</f>
        <v>No</v>
      </c>
      <c r="O1163" t="s">
        <v>10085</v>
      </c>
      <c r="P1163">
        <f>IFERROR(VLOOKUP(A1163,'Ratings Data'!A:C,3,0),"No Rating")</f>
        <v>5</v>
      </c>
      <c r="Q1163" t="s">
        <v>10065</v>
      </c>
      <c r="R1163" s="5">
        <f t="shared" si="18"/>
        <v>3.0135128613483912</v>
      </c>
    </row>
    <row r="1164" spans="1:18" x14ac:dyDescent="0.3">
      <c r="A1164" t="s">
        <v>1880</v>
      </c>
      <c r="B1164" s="2">
        <v>45549</v>
      </c>
      <c r="C1164" t="s">
        <v>10021</v>
      </c>
      <c r="D1164" t="s">
        <v>10031</v>
      </c>
      <c r="E1164" t="s">
        <v>10034</v>
      </c>
      <c r="F1164">
        <v>12</v>
      </c>
      <c r="G1164">
        <v>236.33</v>
      </c>
      <c r="H1164">
        <v>182.62</v>
      </c>
      <c r="I1164" t="s">
        <v>10039</v>
      </c>
      <c r="J1164">
        <f>F1164*G1164</f>
        <v>2835.96</v>
      </c>
      <c r="K1164">
        <f>F1164*H1164</f>
        <v>2191.44</v>
      </c>
      <c r="L1164">
        <f>J1164-K1164</f>
        <v>644.52</v>
      </c>
      <c r="M1164" s="5">
        <f>L1164/J1164</f>
        <v>0.22726695722083526</v>
      </c>
      <c r="N1164" t="str">
        <f>IF(ISNA(VLOOKUP(A1164,'Returns Data'!A:A,1,0)),"No","Yes")</f>
        <v>No</v>
      </c>
      <c r="O1164" t="s">
        <v>10085</v>
      </c>
      <c r="P1164" t="str">
        <f>IFERROR(VLOOKUP(A1164,'Ratings Data'!A:C,3,0),"No Rating")</f>
        <v>No Rating</v>
      </c>
      <c r="Q1164" t="s">
        <v>10065</v>
      </c>
      <c r="R1164" s="5">
        <f t="shared" si="18"/>
        <v>0.13669376172382278</v>
      </c>
    </row>
    <row r="1165" spans="1:18" x14ac:dyDescent="0.3">
      <c r="A1165" t="s">
        <v>2263</v>
      </c>
      <c r="B1165" s="2">
        <v>45549</v>
      </c>
      <c r="C1165" t="s">
        <v>10020</v>
      </c>
      <c r="D1165" t="s">
        <v>10030</v>
      </c>
      <c r="E1165" t="s">
        <v>10038</v>
      </c>
      <c r="F1165">
        <v>13</v>
      </c>
      <c r="G1165">
        <v>301.33999999999997</v>
      </c>
      <c r="H1165">
        <v>242.44</v>
      </c>
      <c r="I1165" t="s">
        <v>10040</v>
      </c>
      <c r="J1165">
        <f>F1165*G1165</f>
        <v>3917.4199999999996</v>
      </c>
      <c r="K1165">
        <f>F1165*H1165</f>
        <v>3151.72</v>
      </c>
      <c r="L1165">
        <f>J1165-K1165</f>
        <v>765.69999999999982</v>
      </c>
      <c r="M1165" s="5">
        <f>L1165/J1165</f>
        <v>0.1954602774274905</v>
      </c>
      <c r="N1165" t="str">
        <f>IF(ISNA(VLOOKUP(A1165,'Returns Data'!A:A,1,0)),"No","Yes")</f>
        <v>No</v>
      </c>
      <c r="O1165" t="s">
        <v>10085</v>
      </c>
      <c r="P1165" t="str">
        <f>IFERROR(VLOOKUP(A1165,'Ratings Data'!A:C,3,0),"No Rating")</f>
        <v>No Rating</v>
      </c>
      <c r="Q1165" t="s">
        <v>10065</v>
      </c>
      <c r="R1165" s="5">
        <f t="shared" si="18"/>
        <v>0.38133824172414266</v>
      </c>
    </row>
    <row r="1166" spans="1:18" x14ac:dyDescent="0.3">
      <c r="A1166" t="s">
        <v>3420</v>
      </c>
      <c r="B1166" s="2">
        <v>45549</v>
      </c>
      <c r="C1166" t="s">
        <v>10018</v>
      </c>
      <c r="D1166" t="s">
        <v>10033</v>
      </c>
      <c r="E1166" t="s">
        <v>10035</v>
      </c>
      <c r="F1166">
        <v>4</v>
      </c>
      <c r="G1166">
        <v>460.68</v>
      </c>
      <c r="H1166">
        <v>317.62</v>
      </c>
      <c r="I1166" t="s">
        <v>10040</v>
      </c>
      <c r="J1166">
        <f>F1166*G1166</f>
        <v>1842.72</v>
      </c>
      <c r="K1166">
        <f>F1166*H1166</f>
        <v>1270.48</v>
      </c>
      <c r="L1166">
        <f>J1166-K1166</f>
        <v>572.24</v>
      </c>
      <c r="M1166" s="5">
        <f>L1166/J1166</f>
        <v>0.31054093948076755</v>
      </c>
      <c r="N1166" t="str">
        <f>IF(ISNA(VLOOKUP(A1166,'Returns Data'!A:A,1,0)),"No","Yes")</f>
        <v>No</v>
      </c>
      <c r="O1166" t="s">
        <v>10085</v>
      </c>
      <c r="P1166" t="str">
        <f>IFERROR(VLOOKUP(A1166,'Ratings Data'!A:C,3,0),"No Rating")</f>
        <v>No Rating</v>
      </c>
      <c r="Q1166" t="s">
        <v>10065</v>
      </c>
      <c r="R1166" s="5">
        <f t="shared" si="18"/>
        <v>-0.52960877312108479</v>
      </c>
    </row>
    <row r="1167" spans="1:18" x14ac:dyDescent="0.3">
      <c r="A1167" t="s">
        <v>4703</v>
      </c>
      <c r="B1167" s="2">
        <v>45549</v>
      </c>
      <c r="C1167" t="s">
        <v>10028</v>
      </c>
      <c r="D1167" t="s">
        <v>10032</v>
      </c>
      <c r="E1167" t="s">
        <v>10036</v>
      </c>
      <c r="F1167">
        <v>5</v>
      </c>
      <c r="G1167">
        <v>213.3</v>
      </c>
      <c r="H1167">
        <v>152.19</v>
      </c>
      <c r="I1167" t="s">
        <v>10040</v>
      </c>
      <c r="J1167">
        <f>F1167*G1167</f>
        <v>1066.5</v>
      </c>
      <c r="K1167">
        <f>F1167*H1167</f>
        <v>760.95</v>
      </c>
      <c r="L1167">
        <f>J1167-K1167</f>
        <v>305.54999999999995</v>
      </c>
      <c r="M1167" s="5">
        <f>L1167/J1167</f>
        <v>0.2864978902953586</v>
      </c>
      <c r="N1167" t="str">
        <f>IF(ISNA(VLOOKUP(A1167,'Returns Data'!A:A,1,0)),"No","Yes")</f>
        <v>No</v>
      </c>
      <c r="O1167" t="s">
        <v>10085</v>
      </c>
      <c r="P1167" t="str">
        <f>IFERROR(VLOOKUP(A1167,'Ratings Data'!A:C,3,0),"No Rating")</f>
        <v>No Rating</v>
      </c>
      <c r="Q1167" t="s">
        <v>10065</v>
      </c>
      <c r="R1167" s="5">
        <f t="shared" si="18"/>
        <v>-0.42123599895806202</v>
      </c>
    </row>
    <row r="1168" spans="1:18" x14ac:dyDescent="0.3">
      <c r="A1168" t="s">
        <v>4873</v>
      </c>
      <c r="B1168" s="2">
        <v>45549</v>
      </c>
      <c r="C1168" t="s">
        <v>10017</v>
      </c>
      <c r="D1168" t="s">
        <v>10032</v>
      </c>
      <c r="E1168" t="s">
        <v>10036</v>
      </c>
      <c r="F1168">
        <v>11</v>
      </c>
      <c r="G1168">
        <v>48.17</v>
      </c>
      <c r="H1168">
        <v>35.93</v>
      </c>
      <c r="I1168" t="s">
        <v>10040</v>
      </c>
      <c r="J1168">
        <f>F1168*G1168</f>
        <v>529.87</v>
      </c>
      <c r="K1168">
        <f>F1168*H1168</f>
        <v>395.23</v>
      </c>
      <c r="L1168">
        <f>J1168-K1168</f>
        <v>134.63999999999999</v>
      </c>
      <c r="M1168" s="5">
        <f>L1168/J1168</f>
        <v>0.254100062279427</v>
      </c>
      <c r="N1168" t="str">
        <f>IF(ISNA(VLOOKUP(A1168,'Returns Data'!A:A,1,0)),"No","Yes")</f>
        <v>No</v>
      </c>
      <c r="O1168" t="s">
        <v>10085</v>
      </c>
      <c r="P1168" t="str">
        <f>IFERROR(VLOOKUP(A1168,'Ratings Data'!A:C,3,0),"No Rating")</f>
        <v>No Rating</v>
      </c>
      <c r="Q1168" t="s">
        <v>10065</v>
      </c>
      <c r="R1168" s="5">
        <f t="shared" si="18"/>
        <v>-0.50316924519456163</v>
      </c>
    </row>
    <row r="1169" spans="1:18" x14ac:dyDescent="0.3">
      <c r="A1169" t="s">
        <v>5016</v>
      </c>
      <c r="B1169" s="2">
        <v>45549</v>
      </c>
      <c r="C1169" t="s">
        <v>10014</v>
      </c>
      <c r="D1169" t="s">
        <v>10030</v>
      </c>
      <c r="E1169" t="s">
        <v>10034</v>
      </c>
      <c r="F1169">
        <v>10</v>
      </c>
      <c r="G1169">
        <v>215.42</v>
      </c>
      <c r="H1169">
        <v>181.97</v>
      </c>
      <c r="I1169" t="s">
        <v>10040</v>
      </c>
      <c r="J1169">
        <f>F1169*G1169</f>
        <v>2154.1999999999998</v>
      </c>
      <c r="K1169">
        <f>F1169*H1169</f>
        <v>1819.7</v>
      </c>
      <c r="L1169">
        <f>J1169-K1169</f>
        <v>334.49999999999977</v>
      </c>
      <c r="M1169" s="5">
        <f>L1169/J1169</f>
        <v>0.15527806146133127</v>
      </c>
      <c r="N1169" t="str">
        <f>IF(ISNA(VLOOKUP(A1169,'Returns Data'!A:A,1,0)),"No","Yes")</f>
        <v>No</v>
      </c>
      <c r="O1169" t="s">
        <v>10085</v>
      </c>
      <c r="P1169" t="str">
        <f>IFERROR(VLOOKUP(A1169,'Ratings Data'!A:C,3,0),"No Rating")</f>
        <v>No Rating</v>
      </c>
      <c r="Q1169" t="s">
        <v>10065</v>
      </c>
      <c r="R1169" s="5">
        <f t="shared" si="18"/>
        <v>3.0655255062562512</v>
      </c>
    </row>
    <row r="1170" spans="1:18" x14ac:dyDescent="0.3">
      <c r="A1170" t="s">
        <v>5241</v>
      </c>
      <c r="B1170" s="2">
        <v>45549</v>
      </c>
      <c r="C1170" t="s">
        <v>10022</v>
      </c>
      <c r="D1170" t="s">
        <v>10033</v>
      </c>
      <c r="E1170" t="s">
        <v>10035</v>
      </c>
      <c r="F1170">
        <v>4</v>
      </c>
      <c r="G1170">
        <v>81.680000000000007</v>
      </c>
      <c r="H1170">
        <v>49.02</v>
      </c>
      <c r="I1170" t="s">
        <v>10039</v>
      </c>
      <c r="J1170">
        <f>F1170*G1170</f>
        <v>326.72000000000003</v>
      </c>
      <c r="K1170">
        <f>F1170*H1170</f>
        <v>196.08</v>
      </c>
      <c r="L1170">
        <f>J1170-K1170</f>
        <v>130.64000000000001</v>
      </c>
      <c r="M1170" s="5">
        <f>L1170/J1170</f>
        <v>0.39985308521057789</v>
      </c>
      <c r="N1170" t="str">
        <f>IF(ISNA(VLOOKUP(A1170,'Returns Data'!A:A,1,0)),"No","Yes")</f>
        <v>No</v>
      </c>
      <c r="O1170" t="s">
        <v>10085</v>
      </c>
      <c r="P1170" t="str">
        <f>IFERROR(VLOOKUP(A1170,'Ratings Data'!A:C,3,0),"No Rating")</f>
        <v>No Rating</v>
      </c>
      <c r="Q1170" t="s">
        <v>10065</v>
      </c>
      <c r="R1170" s="5">
        <f t="shared" si="18"/>
        <v>-0.84833348806981712</v>
      </c>
    </row>
    <row r="1171" spans="1:18" x14ac:dyDescent="0.3">
      <c r="A1171" t="s">
        <v>5520</v>
      </c>
      <c r="B1171" s="2">
        <v>45549</v>
      </c>
      <c r="C1171" t="s">
        <v>10012</v>
      </c>
      <c r="D1171" t="s">
        <v>10030</v>
      </c>
      <c r="E1171" t="s">
        <v>10037</v>
      </c>
      <c r="F1171">
        <v>3</v>
      </c>
      <c r="G1171">
        <v>111.89</v>
      </c>
      <c r="H1171">
        <v>71.23</v>
      </c>
      <c r="I1171" t="s">
        <v>10040</v>
      </c>
      <c r="J1171">
        <f>F1171*G1171</f>
        <v>335.67</v>
      </c>
      <c r="K1171">
        <f>F1171*H1171</f>
        <v>213.69</v>
      </c>
      <c r="L1171">
        <f>J1171-K1171</f>
        <v>121.98000000000002</v>
      </c>
      <c r="M1171" s="5">
        <f>L1171/J1171</f>
        <v>0.36339261774957549</v>
      </c>
      <c r="N1171" t="str">
        <f>IF(ISNA(VLOOKUP(A1171,'Returns Data'!A:A,1,0)),"No","Yes")</f>
        <v>No</v>
      </c>
      <c r="O1171" t="s">
        <v>10085</v>
      </c>
      <c r="P1171" t="str">
        <f>IFERROR(VLOOKUP(A1171,'Ratings Data'!A:C,3,0),"No Rating")</f>
        <v>No Rating</v>
      </c>
      <c r="Q1171" t="s">
        <v>10065</v>
      </c>
      <c r="R1171" s="5">
        <f t="shared" si="18"/>
        <v>2.7393486777668914E-2</v>
      </c>
    </row>
    <row r="1172" spans="1:18" x14ac:dyDescent="0.3">
      <c r="A1172" t="s">
        <v>6388</v>
      </c>
      <c r="B1172" s="2">
        <v>45549</v>
      </c>
      <c r="C1172" t="s">
        <v>10025</v>
      </c>
      <c r="D1172" t="s">
        <v>10033</v>
      </c>
      <c r="E1172" t="s">
        <v>10035</v>
      </c>
      <c r="F1172">
        <v>12</v>
      </c>
      <c r="G1172">
        <v>417.15</v>
      </c>
      <c r="H1172">
        <v>278.60000000000002</v>
      </c>
      <c r="I1172" t="s">
        <v>10040</v>
      </c>
      <c r="J1172">
        <f>F1172*G1172</f>
        <v>5005.7999999999993</v>
      </c>
      <c r="K1172">
        <f>F1172*H1172</f>
        <v>3343.2000000000003</v>
      </c>
      <c r="L1172">
        <f>J1172-K1172</f>
        <v>1662.599999999999</v>
      </c>
      <c r="M1172" s="5">
        <f>L1172/J1172</f>
        <v>0.33213472372048408</v>
      </c>
      <c r="N1172" t="str">
        <f>IF(ISNA(VLOOKUP(A1172,'Returns Data'!A:A,1,0)),"No","Yes")</f>
        <v>No</v>
      </c>
      <c r="O1172" t="s">
        <v>10085</v>
      </c>
      <c r="P1172" t="str">
        <f>IFERROR(VLOOKUP(A1172,'Ratings Data'!A:C,3,0),"No Rating")</f>
        <v>No Rating</v>
      </c>
      <c r="Q1172" t="s">
        <v>10065</v>
      </c>
      <c r="R1172" s="5">
        <f t="shared" si="18"/>
        <v>13.912860845473229</v>
      </c>
    </row>
    <row r="1173" spans="1:18" x14ac:dyDescent="0.3">
      <c r="A1173" t="s">
        <v>6400</v>
      </c>
      <c r="B1173" s="2">
        <v>45549</v>
      </c>
      <c r="C1173" t="s">
        <v>10020</v>
      </c>
      <c r="D1173" t="s">
        <v>10030</v>
      </c>
      <c r="E1173" t="s">
        <v>10038</v>
      </c>
      <c r="F1173">
        <v>8</v>
      </c>
      <c r="G1173">
        <v>271.19</v>
      </c>
      <c r="H1173">
        <v>210.13</v>
      </c>
      <c r="I1173" t="s">
        <v>10040</v>
      </c>
      <c r="J1173">
        <f>F1173*G1173</f>
        <v>2169.52</v>
      </c>
      <c r="K1173">
        <f>F1173*H1173</f>
        <v>1681.04</v>
      </c>
      <c r="L1173">
        <f>J1173-K1173</f>
        <v>488.48</v>
      </c>
      <c r="M1173" s="5">
        <f>L1173/J1173</f>
        <v>0.22515579483019285</v>
      </c>
      <c r="N1173" t="str">
        <f>IF(ISNA(VLOOKUP(A1173,'Returns Data'!A:A,1,0)),"No","Yes")</f>
        <v>No</v>
      </c>
      <c r="O1173" t="s">
        <v>10085</v>
      </c>
      <c r="P1173" t="str">
        <f>IFERROR(VLOOKUP(A1173,'Ratings Data'!A:C,3,0),"No Rating")</f>
        <v>No Rating</v>
      </c>
      <c r="Q1173" t="s">
        <v>10065</v>
      </c>
      <c r="R1173" s="5">
        <f t="shared" si="18"/>
        <v>-0.56659874545527178</v>
      </c>
    </row>
    <row r="1174" spans="1:18" x14ac:dyDescent="0.3">
      <c r="A1174" t="s">
        <v>6773</v>
      </c>
      <c r="B1174" s="2">
        <v>45549</v>
      </c>
      <c r="C1174" t="s">
        <v>10011</v>
      </c>
      <c r="D1174" t="s">
        <v>10029</v>
      </c>
      <c r="E1174" t="s">
        <v>10034</v>
      </c>
      <c r="F1174">
        <v>20</v>
      </c>
      <c r="G1174">
        <v>166.76</v>
      </c>
      <c r="H1174">
        <v>140.72</v>
      </c>
      <c r="I1174" t="s">
        <v>10040</v>
      </c>
      <c r="J1174">
        <f>F1174*G1174</f>
        <v>3335.2</v>
      </c>
      <c r="K1174">
        <f>F1174*H1174</f>
        <v>2814.4</v>
      </c>
      <c r="L1174">
        <f>J1174-K1174</f>
        <v>520.79999999999973</v>
      </c>
      <c r="M1174" s="5">
        <f>L1174/J1174</f>
        <v>0.15615255456944105</v>
      </c>
      <c r="N1174" t="str">
        <f>IF(ISNA(VLOOKUP(A1174,'Returns Data'!A:A,1,0)),"No","Yes")</f>
        <v>No</v>
      </c>
      <c r="O1174" t="s">
        <v>10085</v>
      </c>
      <c r="P1174" t="str">
        <f>IFERROR(VLOOKUP(A1174,'Ratings Data'!A:C,3,0),"No Rating")</f>
        <v>No Rating</v>
      </c>
      <c r="Q1174" t="s">
        <v>10065</v>
      </c>
      <c r="R1174" s="5">
        <f t="shared" si="18"/>
        <v>0.53729857295622985</v>
      </c>
    </row>
    <row r="1175" spans="1:18" x14ac:dyDescent="0.3">
      <c r="A1175" t="s">
        <v>7077</v>
      </c>
      <c r="B1175" s="2">
        <v>45549</v>
      </c>
      <c r="C1175" t="s">
        <v>10012</v>
      </c>
      <c r="D1175" t="s">
        <v>10030</v>
      </c>
      <c r="E1175" t="s">
        <v>10038</v>
      </c>
      <c r="F1175">
        <v>10</v>
      </c>
      <c r="G1175">
        <v>27.87</v>
      </c>
      <c r="H1175">
        <v>19.78</v>
      </c>
      <c r="I1175" t="s">
        <v>10040</v>
      </c>
      <c r="J1175">
        <f>F1175*G1175</f>
        <v>278.7</v>
      </c>
      <c r="K1175">
        <f>F1175*H1175</f>
        <v>197.8</v>
      </c>
      <c r="L1175">
        <f>J1175-K1175</f>
        <v>80.899999999999977</v>
      </c>
      <c r="M1175" s="5">
        <f>L1175/J1175</f>
        <v>0.2902762827412988</v>
      </c>
      <c r="N1175" t="str">
        <f>IF(ISNA(VLOOKUP(A1175,'Returns Data'!A:A,1,0)),"No","Yes")</f>
        <v>Yes</v>
      </c>
      <c r="O1175" t="str">
        <f>IFERROR(VLOOKUP(A1175,'Returns Data'!A:E,5,0),"No Returns")</f>
        <v>Damaged</v>
      </c>
      <c r="P1175" t="str">
        <f>IFERROR(VLOOKUP(A1175,'Ratings Data'!A:C,3,0),"No Rating")</f>
        <v>No Rating</v>
      </c>
      <c r="Q1175" t="s">
        <v>10065</v>
      </c>
      <c r="R1175" s="5">
        <f t="shared" si="18"/>
        <v>-0.91643679539457912</v>
      </c>
    </row>
    <row r="1176" spans="1:18" x14ac:dyDescent="0.3">
      <c r="A1176" t="s">
        <v>7158</v>
      </c>
      <c r="B1176" s="2">
        <v>45549</v>
      </c>
      <c r="C1176" t="s">
        <v>10022</v>
      </c>
      <c r="D1176" t="s">
        <v>10033</v>
      </c>
      <c r="E1176" t="s">
        <v>10038</v>
      </c>
      <c r="F1176">
        <v>17</v>
      </c>
      <c r="G1176">
        <v>447.01</v>
      </c>
      <c r="H1176">
        <v>321.8</v>
      </c>
      <c r="I1176" t="s">
        <v>10040</v>
      </c>
      <c r="J1176">
        <f>F1176*G1176</f>
        <v>7599.17</v>
      </c>
      <c r="K1176">
        <f>F1176*H1176</f>
        <v>5470.6</v>
      </c>
      <c r="L1176">
        <f>J1176-K1176</f>
        <v>2128.5699999999997</v>
      </c>
      <c r="M1176" s="5">
        <f>L1176/J1176</f>
        <v>0.28010559047896016</v>
      </c>
      <c r="N1176" t="str">
        <f>IF(ISNA(VLOOKUP(A1176,'Returns Data'!A:A,1,0)),"No","Yes")</f>
        <v>No</v>
      </c>
      <c r="O1176" t="s">
        <v>10085</v>
      </c>
      <c r="P1176" t="str">
        <f>IFERROR(VLOOKUP(A1176,'Ratings Data'!A:C,3,0),"No Rating")</f>
        <v>No Rating</v>
      </c>
      <c r="Q1176" t="s">
        <v>10065</v>
      </c>
      <c r="R1176" s="5">
        <f t="shared" si="18"/>
        <v>26.266487262289203</v>
      </c>
    </row>
    <row r="1177" spans="1:18" x14ac:dyDescent="0.3">
      <c r="A1177" t="s">
        <v>7496</v>
      </c>
      <c r="B1177" s="2">
        <v>45549</v>
      </c>
      <c r="C1177" t="s">
        <v>10009</v>
      </c>
      <c r="D1177" t="s">
        <v>10029</v>
      </c>
      <c r="E1177" t="s">
        <v>10035</v>
      </c>
      <c r="F1177">
        <v>3</v>
      </c>
      <c r="G1177">
        <v>299.19</v>
      </c>
      <c r="H1177">
        <v>184.84</v>
      </c>
      <c r="I1177" t="s">
        <v>10039</v>
      </c>
      <c r="J1177">
        <f>F1177*G1177</f>
        <v>897.56999999999994</v>
      </c>
      <c r="K1177">
        <f>F1177*H1177</f>
        <v>554.52</v>
      </c>
      <c r="L1177">
        <f>J1177-K1177</f>
        <v>343.04999999999995</v>
      </c>
      <c r="M1177" s="5">
        <f>L1177/J1177</f>
        <v>0.38219860289448176</v>
      </c>
      <c r="N1177" t="str">
        <f>IF(ISNA(VLOOKUP(A1177,'Returns Data'!A:A,1,0)),"No","Yes")</f>
        <v>No</v>
      </c>
      <c r="O1177" t="s">
        <v>10085</v>
      </c>
      <c r="P1177" t="str">
        <f>IFERROR(VLOOKUP(A1177,'Ratings Data'!A:C,3,0),"No Rating")</f>
        <v>No Rating</v>
      </c>
      <c r="Q1177" t="s">
        <v>10065</v>
      </c>
      <c r="R1177" s="5">
        <f t="shared" si="18"/>
        <v>-0.8818857848949293</v>
      </c>
    </row>
    <row r="1178" spans="1:18" x14ac:dyDescent="0.3">
      <c r="A1178" t="s">
        <v>8653</v>
      </c>
      <c r="B1178" s="2">
        <v>45549</v>
      </c>
      <c r="C1178" t="s">
        <v>10013</v>
      </c>
      <c r="D1178" t="s">
        <v>10030</v>
      </c>
      <c r="E1178" t="s">
        <v>10035</v>
      </c>
      <c r="F1178">
        <v>5</v>
      </c>
      <c r="G1178">
        <v>182.72</v>
      </c>
      <c r="H1178">
        <v>128.34</v>
      </c>
      <c r="I1178" t="s">
        <v>10039</v>
      </c>
      <c r="J1178">
        <f>F1178*G1178</f>
        <v>913.6</v>
      </c>
      <c r="K1178">
        <f>F1178*H1178</f>
        <v>641.70000000000005</v>
      </c>
      <c r="L1178">
        <f>J1178-K1178</f>
        <v>271.89999999999998</v>
      </c>
      <c r="M1178" s="5">
        <f>L1178/J1178</f>
        <v>0.29761383537653235</v>
      </c>
      <c r="N1178" t="str">
        <f>IF(ISNA(VLOOKUP(A1178,'Returns Data'!A:A,1,0)),"No","Yes")</f>
        <v>No</v>
      </c>
      <c r="O1178" t="s">
        <v>10085</v>
      </c>
      <c r="P1178" t="str">
        <f>IFERROR(VLOOKUP(A1178,'Ratings Data'!A:C,3,0),"No Rating")</f>
        <v>No Rating</v>
      </c>
      <c r="Q1178" t="s">
        <v>10065</v>
      </c>
      <c r="R1178" s="5">
        <f t="shared" si="18"/>
        <v>1.7859331305636425E-2</v>
      </c>
    </row>
    <row r="1179" spans="1:18" x14ac:dyDescent="0.3">
      <c r="A1179" t="s">
        <v>8876</v>
      </c>
      <c r="B1179" s="2">
        <v>45549</v>
      </c>
      <c r="C1179" t="s">
        <v>10017</v>
      </c>
      <c r="D1179" t="s">
        <v>10032</v>
      </c>
      <c r="E1179" t="s">
        <v>10038</v>
      </c>
      <c r="F1179">
        <v>6</v>
      </c>
      <c r="G1179">
        <v>452.4</v>
      </c>
      <c r="H1179">
        <v>299.86</v>
      </c>
      <c r="I1179" t="s">
        <v>10040</v>
      </c>
      <c r="J1179">
        <f>F1179*G1179</f>
        <v>2714.3999999999996</v>
      </c>
      <c r="K1179">
        <f>F1179*H1179</f>
        <v>1799.16</v>
      </c>
      <c r="L1179">
        <f>J1179-K1179</f>
        <v>915.23999999999955</v>
      </c>
      <c r="M1179" s="5">
        <f>L1179/J1179</f>
        <v>0.33717948717948704</v>
      </c>
      <c r="N1179" t="str">
        <f>IF(ISNA(VLOOKUP(A1179,'Returns Data'!A:A,1,0)),"No","Yes")</f>
        <v>No</v>
      </c>
      <c r="O1179" t="s">
        <v>10085</v>
      </c>
      <c r="P1179">
        <f>IFERROR(VLOOKUP(A1179,'Ratings Data'!A:C,3,0),"No Rating")</f>
        <v>3</v>
      </c>
      <c r="Q1179" t="s">
        <v>10065</v>
      </c>
      <c r="R1179" s="5">
        <f t="shared" si="18"/>
        <v>1.9711033274956213</v>
      </c>
    </row>
    <row r="1180" spans="1:18" x14ac:dyDescent="0.3">
      <c r="A1180" t="s">
        <v>9480</v>
      </c>
      <c r="B1180" s="2">
        <v>45549</v>
      </c>
      <c r="C1180" t="s">
        <v>10013</v>
      </c>
      <c r="D1180" t="s">
        <v>10030</v>
      </c>
      <c r="E1180" t="s">
        <v>10038</v>
      </c>
      <c r="F1180">
        <v>6</v>
      </c>
      <c r="G1180">
        <v>248.51</v>
      </c>
      <c r="H1180">
        <v>195.3</v>
      </c>
      <c r="I1180" t="s">
        <v>10040</v>
      </c>
      <c r="J1180">
        <f>F1180*G1180</f>
        <v>1491.06</v>
      </c>
      <c r="K1180">
        <f>F1180*H1180</f>
        <v>1171.8000000000002</v>
      </c>
      <c r="L1180">
        <f>J1180-K1180</f>
        <v>319.25999999999976</v>
      </c>
      <c r="M1180" s="5">
        <f>L1180/J1180</f>
        <v>0.21411613214759953</v>
      </c>
      <c r="N1180" t="str">
        <f>IF(ISNA(VLOOKUP(A1180,'Returns Data'!A:A,1,0)),"No","Yes")</f>
        <v>No</v>
      </c>
      <c r="O1180" t="s">
        <v>10085</v>
      </c>
      <c r="P1180" t="str">
        <f>IFERROR(VLOOKUP(A1180,'Ratings Data'!A:C,3,0),"No Rating")</f>
        <v>No Rating</v>
      </c>
      <c r="Q1180" t="s">
        <v>10065</v>
      </c>
      <c r="R1180" s="5">
        <f t="shared" si="18"/>
        <v>-0.45068523430592389</v>
      </c>
    </row>
    <row r="1181" spans="1:18" x14ac:dyDescent="0.3">
      <c r="A1181" t="s">
        <v>9592</v>
      </c>
      <c r="B1181" s="2">
        <v>45549</v>
      </c>
      <c r="C1181" t="s">
        <v>10016</v>
      </c>
      <c r="D1181" t="s">
        <v>10032</v>
      </c>
      <c r="E1181" t="s">
        <v>10035</v>
      </c>
      <c r="F1181">
        <v>16</v>
      </c>
      <c r="G1181">
        <v>454.62</v>
      </c>
      <c r="H1181">
        <v>372.9</v>
      </c>
      <c r="I1181" t="s">
        <v>10039</v>
      </c>
      <c r="J1181">
        <f>F1181*G1181</f>
        <v>7273.92</v>
      </c>
      <c r="K1181">
        <f>F1181*H1181</f>
        <v>5966.4</v>
      </c>
      <c r="L1181">
        <f>J1181-K1181</f>
        <v>1307.5200000000004</v>
      </c>
      <c r="M1181" s="5">
        <f>L1181/J1181</f>
        <v>0.17975452025867764</v>
      </c>
      <c r="N1181" t="str">
        <f>IF(ISNA(VLOOKUP(A1181,'Returns Data'!A:A,1,0)),"No","Yes")</f>
        <v>No</v>
      </c>
      <c r="O1181" t="s">
        <v>10085</v>
      </c>
      <c r="P1181" t="str">
        <f>IFERROR(VLOOKUP(A1181,'Ratings Data'!A:C,3,0),"No Rating")</f>
        <v>No Rating</v>
      </c>
      <c r="Q1181" t="s">
        <v>10065</v>
      </c>
      <c r="R1181" s="5">
        <f t="shared" si="18"/>
        <v>3.8783549957748185</v>
      </c>
    </row>
    <row r="1182" spans="1:18" x14ac:dyDescent="0.3">
      <c r="A1182" t="s">
        <v>9994</v>
      </c>
      <c r="B1182" s="2">
        <v>45549</v>
      </c>
      <c r="C1182" t="s">
        <v>10010</v>
      </c>
      <c r="D1182" t="s">
        <v>10029</v>
      </c>
      <c r="E1182" t="s">
        <v>10034</v>
      </c>
      <c r="F1182">
        <v>5</v>
      </c>
      <c r="G1182">
        <v>346.92</v>
      </c>
      <c r="H1182">
        <v>251.39</v>
      </c>
      <c r="I1182" t="s">
        <v>10040</v>
      </c>
      <c r="J1182">
        <f>F1182*G1182</f>
        <v>1734.6000000000001</v>
      </c>
      <c r="K1182">
        <f>F1182*H1182</f>
        <v>1256.9499999999998</v>
      </c>
      <c r="L1182">
        <f>J1182-K1182</f>
        <v>477.65000000000032</v>
      </c>
      <c r="M1182" s="5">
        <f>L1182/J1182</f>
        <v>0.27536607863484391</v>
      </c>
      <c r="N1182" t="str">
        <f>IF(ISNA(VLOOKUP(A1182,'Returns Data'!A:A,1,0)),"No","Yes")</f>
        <v>No</v>
      </c>
      <c r="O1182" t="s">
        <v>10085</v>
      </c>
      <c r="P1182" t="str">
        <f>IFERROR(VLOOKUP(A1182,'Ratings Data'!A:C,3,0),"No Rating")</f>
        <v>No Rating</v>
      </c>
      <c r="Q1182" t="s">
        <v>10065</v>
      </c>
      <c r="R1182" s="5">
        <f t="shared" si="18"/>
        <v>-0.76153160881615412</v>
      </c>
    </row>
    <row r="1183" spans="1:18" x14ac:dyDescent="0.3">
      <c r="A1183" t="s">
        <v>303</v>
      </c>
      <c r="B1183" s="2">
        <v>45550</v>
      </c>
      <c r="C1183" t="s">
        <v>10017</v>
      </c>
      <c r="D1183" t="s">
        <v>10032</v>
      </c>
      <c r="E1183" t="s">
        <v>10037</v>
      </c>
      <c r="F1183">
        <v>12</v>
      </c>
      <c r="G1183">
        <v>263.72000000000003</v>
      </c>
      <c r="H1183">
        <v>202.69</v>
      </c>
      <c r="I1183" t="s">
        <v>10039</v>
      </c>
      <c r="J1183">
        <f>F1183*G1183</f>
        <v>3164.6400000000003</v>
      </c>
      <c r="K1183">
        <f>F1183*H1183</f>
        <v>2432.2799999999997</v>
      </c>
      <c r="L1183">
        <f>J1183-K1183</f>
        <v>732.36000000000058</v>
      </c>
      <c r="M1183" s="5">
        <f>L1183/J1183</f>
        <v>0.23141968754739892</v>
      </c>
      <c r="N1183" t="str">
        <f>IF(ISNA(VLOOKUP(A1183,'Returns Data'!A:A,1,0)),"No","Yes")</f>
        <v>No</v>
      </c>
      <c r="O1183" t="s">
        <v>10085</v>
      </c>
      <c r="P1183" t="str">
        <f>IFERROR(VLOOKUP(A1183,'Ratings Data'!A:C,3,0),"No Rating")</f>
        <v>No Rating</v>
      </c>
      <c r="Q1183" t="s">
        <v>10065</v>
      </c>
      <c r="R1183" s="5">
        <f t="shared" si="18"/>
        <v>0.82442061570390868</v>
      </c>
    </row>
    <row r="1184" spans="1:18" x14ac:dyDescent="0.3">
      <c r="A1184" t="s">
        <v>758</v>
      </c>
      <c r="B1184" s="2">
        <v>45550</v>
      </c>
      <c r="C1184" t="s">
        <v>10028</v>
      </c>
      <c r="D1184" t="s">
        <v>10032</v>
      </c>
      <c r="E1184" t="s">
        <v>10034</v>
      </c>
      <c r="F1184">
        <v>4</v>
      </c>
      <c r="G1184">
        <v>39.64</v>
      </c>
      <c r="H1184">
        <v>31.85</v>
      </c>
      <c r="I1184" t="s">
        <v>10040</v>
      </c>
      <c r="J1184">
        <f>F1184*G1184</f>
        <v>158.56</v>
      </c>
      <c r="K1184">
        <f>F1184*H1184</f>
        <v>127.4</v>
      </c>
      <c r="L1184">
        <f>J1184-K1184</f>
        <v>31.159999999999997</v>
      </c>
      <c r="M1184" s="5">
        <f>L1184/J1184</f>
        <v>0.19651866801210896</v>
      </c>
      <c r="N1184" t="str">
        <f>IF(ISNA(VLOOKUP(A1184,'Returns Data'!A:A,1,0)),"No","Yes")</f>
        <v>No</v>
      </c>
      <c r="O1184" t="s">
        <v>10085</v>
      </c>
      <c r="P1184">
        <f>IFERROR(VLOOKUP(A1184,'Ratings Data'!A:C,3,0),"No Rating")</f>
        <v>2</v>
      </c>
      <c r="Q1184" t="s">
        <v>10065</v>
      </c>
      <c r="R1184" s="5">
        <f t="shared" si="18"/>
        <v>-0.94989635471965217</v>
      </c>
    </row>
    <row r="1185" spans="1:18" x14ac:dyDescent="0.3">
      <c r="A1185" t="s">
        <v>829</v>
      </c>
      <c r="B1185" s="2">
        <v>45550</v>
      </c>
      <c r="C1185" t="s">
        <v>10011</v>
      </c>
      <c r="D1185" t="s">
        <v>10029</v>
      </c>
      <c r="E1185" t="s">
        <v>10034</v>
      </c>
      <c r="F1185">
        <v>16</v>
      </c>
      <c r="G1185">
        <v>488.73</v>
      </c>
      <c r="H1185">
        <v>433.59</v>
      </c>
      <c r="I1185" t="s">
        <v>10040</v>
      </c>
      <c r="J1185">
        <f>F1185*G1185</f>
        <v>7819.68</v>
      </c>
      <c r="K1185">
        <f>F1185*H1185</f>
        <v>6937.44</v>
      </c>
      <c r="L1185">
        <f>J1185-K1185</f>
        <v>882.24000000000069</v>
      </c>
      <c r="M1185" s="5">
        <f>L1185/J1185</f>
        <v>0.11282303112147821</v>
      </c>
      <c r="N1185" t="str">
        <f>IF(ISNA(VLOOKUP(A1185,'Returns Data'!A:A,1,0)),"No","Yes")</f>
        <v>No</v>
      </c>
      <c r="O1185" t="s">
        <v>10085</v>
      </c>
      <c r="P1185" t="str">
        <f>IFERROR(VLOOKUP(A1185,'Ratings Data'!A:C,3,0),"No Rating")</f>
        <v>No Rating</v>
      </c>
      <c r="Q1185" t="s">
        <v>10065</v>
      </c>
      <c r="R1185" s="5">
        <f t="shared" si="18"/>
        <v>48.31685166498486</v>
      </c>
    </row>
    <row r="1186" spans="1:18" x14ac:dyDescent="0.3">
      <c r="A1186" t="s">
        <v>886</v>
      </c>
      <c r="B1186" s="2">
        <v>45550</v>
      </c>
      <c r="C1186" t="s">
        <v>10020</v>
      </c>
      <c r="D1186" t="s">
        <v>10030</v>
      </c>
      <c r="E1186" t="s">
        <v>10037</v>
      </c>
      <c r="F1186">
        <v>12</v>
      </c>
      <c r="G1186">
        <v>168.61</v>
      </c>
      <c r="H1186">
        <v>119.69</v>
      </c>
      <c r="I1186" t="s">
        <v>10040</v>
      </c>
      <c r="J1186">
        <f>F1186*G1186</f>
        <v>2023.3200000000002</v>
      </c>
      <c r="K1186">
        <f>F1186*H1186</f>
        <v>1436.28</v>
      </c>
      <c r="L1186">
        <f>J1186-K1186</f>
        <v>587.04000000000019</v>
      </c>
      <c r="M1186" s="5">
        <f>L1186/J1186</f>
        <v>0.29013700255026398</v>
      </c>
      <c r="N1186" t="str">
        <f>IF(ISNA(VLOOKUP(A1186,'Returns Data'!A:A,1,0)),"No","Yes")</f>
        <v>No</v>
      </c>
      <c r="O1186" t="s">
        <v>10085</v>
      </c>
      <c r="P1186" t="str">
        <f>IFERROR(VLOOKUP(A1186,'Ratings Data'!A:C,3,0),"No Rating")</f>
        <v>No Rating</v>
      </c>
      <c r="Q1186" t="s">
        <v>10065</v>
      </c>
      <c r="R1186" s="5">
        <f t="shared" si="18"/>
        <v>-0.74125283899085392</v>
      </c>
    </row>
    <row r="1187" spans="1:18" x14ac:dyDescent="0.3">
      <c r="A1187" t="s">
        <v>1024</v>
      </c>
      <c r="B1187" s="2">
        <v>45550</v>
      </c>
      <c r="C1187" t="s">
        <v>10020</v>
      </c>
      <c r="D1187" t="s">
        <v>10030</v>
      </c>
      <c r="E1187" t="s">
        <v>10037</v>
      </c>
      <c r="F1187">
        <v>16</v>
      </c>
      <c r="G1187">
        <v>451.88</v>
      </c>
      <c r="H1187">
        <v>387.05</v>
      </c>
      <c r="I1187" t="s">
        <v>10039</v>
      </c>
      <c r="J1187">
        <f>F1187*G1187</f>
        <v>7230.08</v>
      </c>
      <c r="K1187">
        <f>F1187*H1187</f>
        <v>6192.8</v>
      </c>
      <c r="L1187">
        <f>J1187-K1187</f>
        <v>1037.2799999999997</v>
      </c>
      <c r="M1187" s="5">
        <f>L1187/J1187</f>
        <v>0.14346729220146939</v>
      </c>
      <c r="N1187" t="str">
        <f>IF(ISNA(VLOOKUP(A1187,'Returns Data'!A:A,1,0)),"No","Yes")</f>
        <v>No</v>
      </c>
      <c r="O1187" t="s">
        <v>10085</v>
      </c>
      <c r="P1187">
        <f>IFERROR(VLOOKUP(A1187,'Ratings Data'!A:C,3,0),"No Rating")</f>
        <v>3</v>
      </c>
      <c r="Q1187" t="s">
        <v>10065</v>
      </c>
      <c r="R1187" s="5">
        <f t="shared" si="18"/>
        <v>2.5733744538679</v>
      </c>
    </row>
    <row r="1188" spans="1:18" x14ac:dyDescent="0.3">
      <c r="A1188" t="s">
        <v>1715</v>
      </c>
      <c r="B1188" s="2">
        <v>45550</v>
      </c>
      <c r="C1188" t="s">
        <v>10010</v>
      </c>
      <c r="D1188" t="s">
        <v>10029</v>
      </c>
      <c r="E1188" t="s">
        <v>10034</v>
      </c>
      <c r="F1188">
        <v>19</v>
      </c>
      <c r="G1188">
        <v>259.89999999999998</v>
      </c>
      <c r="H1188">
        <v>162.62</v>
      </c>
      <c r="I1188" t="s">
        <v>10039</v>
      </c>
      <c r="J1188">
        <f>F1188*G1188</f>
        <v>4938.0999999999995</v>
      </c>
      <c r="K1188">
        <f>F1188*H1188</f>
        <v>3089.78</v>
      </c>
      <c r="L1188">
        <f>J1188-K1188</f>
        <v>1848.3199999999993</v>
      </c>
      <c r="M1188" s="5">
        <f>L1188/J1188</f>
        <v>0.37429780684878788</v>
      </c>
      <c r="N1188" t="str">
        <f>IF(ISNA(VLOOKUP(A1188,'Returns Data'!A:A,1,0)),"No","Yes")</f>
        <v>No</v>
      </c>
      <c r="O1188" t="s">
        <v>10085</v>
      </c>
      <c r="P1188" t="str">
        <f>IFERROR(VLOOKUP(A1188,'Ratings Data'!A:C,3,0),"No Rating")</f>
        <v>No Rating</v>
      </c>
      <c r="Q1188" t="s">
        <v>10065</v>
      </c>
      <c r="R1188" s="5">
        <f t="shared" si="18"/>
        <v>-0.31700617420554134</v>
      </c>
    </row>
    <row r="1189" spans="1:18" x14ac:dyDescent="0.3">
      <c r="A1189" t="s">
        <v>2069</v>
      </c>
      <c r="B1189" s="2">
        <v>45550</v>
      </c>
      <c r="C1189" t="s">
        <v>10026</v>
      </c>
      <c r="D1189" t="s">
        <v>10031</v>
      </c>
      <c r="E1189" t="s">
        <v>10037</v>
      </c>
      <c r="F1189">
        <v>18</v>
      </c>
      <c r="G1189">
        <v>223.91</v>
      </c>
      <c r="H1189">
        <v>174.26</v>
      </c>
      <c r="I1189" t="s">
        <v>10040</v>
      </c>
      <c r="J1189">
        <f>F1189*G1189</f>
        <v>4030.38</v>
      </c>
      <c r="K1189">
        <f>F1189*H1189</f>
        <v>3136.68</v>
      </c>
      <c r="L1189">
        <f>J1189-K1189</f>
        <v>893.70000000000027</v>
      </c>
      <c r="M1189" s="5">
        <f>L1189/J1189</f>
        <v>0.22174087803135195</v>
      </c>
      <c r="N1189" t="str">
        <f>IF(ISNA(VLOOKUP(A1189,'Returns Data'!A:A,1,0)),"No","Yes")</f>
        <v>No</v>
      </c>
      <c r="O1189" t="s">
        <v>10085</v>
      </c>
      <c r="P1189" t="str">
        <f>IFERROR(VLOOKUP(A1189,'Ratings Data'!A:C,3,0),"No Rating")</f>
        <v>No Rating</v>
      </c>
      <c r="Q1189" t="s">
        <v>10065</v>
      </c>
      <c r="R1189" s="5">
        <f t="shared" si="18"/>
        <v>-0.18381968773414864</v>
      </c>
    </row>
    <row r="1190" spans="1:18" x14ac:dyDescent="0.3">
      <c r="A1190" t="s">
        <v>2309</v>
      </c>
      <c r="B1190" s="2">
        <v>45550</v>
      </c>
      <c r="C1190" t="s">
        <v>10023</v>
      </c>
      <c r="D1190" t="s">
        <v>10033</v>
      </c>
      <c r="E1190" t="s">
        <v>10038</v>
      </c>
      <c r="F1190">
        <v>14</v>
      </c>
      <c r="G1190">
        <v>403.35</v>
      </c>
      <c r="H1190">
        <v>305.69</v>
      </c>
      <c r="I1190" t="s">
        <v>10040</v>
      </c>
      <c r="J1190">
        <f>F1190*G1190</f>
        <v>5646.9000000000005</v>
      </c>
      <c r="K1190">
        <f>F1190*H1190</f>
        <v>4279.66</v>
      </c>
      <c r="L1190">
        <f>J1190-K1190</f>
        <v>1367.2400000000007</v>
      </c>
      <c r="M1190" s="5">
        <f>L1190/J1190</f>
        <v>0.24212222635428299</v>
      </c>
      <c r="N1190" t="str">
        <f>IF(ISNA(VLOOKUP(A1190,'Returns Data'!A:A,1,0)),"No","Yes")</f>
        <v>No</v>
      </c>
      <c r="O1190" t="s">
        <v>10085</v>
      </c>
      <c r="P1190" t="str">
        <f>IFERROR(VLOOKUP(A1190,'Ratings Data'!A:C,3,0),"No Rating")</f>
        <v>No Rating</v>
      </c>
      <c r="Q1190" t="s">
        <v>10065</v>
      </c>
      <c r="R1190" s="5">
        <f t="shared" si="18"/>
        <v>0.40108376877614527</v>
      </c>
    </row>
    <row r="1191" spans="1:18" x14ac:dyDescent="0.3">
      <c r="A1191" t="s">
        <v>2325</v>
      </c>
      <c r="B1191" s="2">
        <v>45550</v>
      </c>
      <c r="C1191" t="s">
        <v>10024</v>
      </c>
      <c r="D1191" t="s">
        <v>10029</v>
      </c>
      <c r="E1191" t="s">
        <v>10035</v>
      </c>
      <c r="F1191">
        <v>8</v>
      </c>
      <c r="G1191">
        <v>411.51</v>
      </c>
      <c r="H1191">
        <v>327.14999999999998</v>
      </c>
      <c r="I1191" t="s">
        <v>10040</v>
      </c>
      <c r="J1191">
        <f>F1191*G1191</f>
        <v>3292.08</v>
      </c>
      <c r="K1191">
        <f>F1191*H1191</f>
        <v>2617.1999999999998</v>
      </c>
      <c r="L1191">
        <f>J1191-K1191</f>
        <v>674.88000000000011</v>
      </c>
      <c r="M1191" s="5">
        <f>L1191/J1191</f>
        <v>0.20500109353357152</v>
      </c>
      <c r="N1191" t="str">
        <f>IF(ISNA(VLOOKUP(A1191,'Returns Data'!A:A,1,0)),"No","Yes")</f>
        <v>No</v>
      </c>
      <c r="O1191" t="s">
        <v>10085</v>
      </c>
      <c r="P1191" t="str">
        <f>IFERROR(VLOOKUP(A1191,'Ratings Data'!A:C,3,0),"No Rating")</f>
        <v>No Rating</v>
      </c>
      <c r="Q1191" t="s">
        <v>10065</v>
      </c>
      <c r="R1191" s="5">
        <f t="shared" si="18"/>
        <v>-0.41701110343728426</v>
      </c>
    </row>
    <row r="1192" spans="1:18" x14ac:dyDescent="0.3">
      <c r="A1192" t="s">
        <v>2551</v>
      </c>
      <c r="B1192" s="2">
        <v>45550</v>
      </c>
      <c r="C1192" t="s">
        <v>10019</v>
      </c>
      <c r="D1192" t="s">
        <v>10031</v>
      </c>
      <c r="E1192" t="s">
        <v>10038</v>
      </c>
      <c r="F1192">
        <v>11</v>
      </c>
      <c r="G1192">
        <v>475.46</v>
      </c>
      <c r="H1192">
        <v>400.15</v>
      </c>
      <c r="I1192" t="s">
        <v>10040</v>
      </c>
      <c r="J1192">
        <f>F1192*G1192</f>
        <v>5230.0599999999995</v>
      </c>
      <c r="K1192">
        <f>F1192*H1192</f>
        <v>4401.6499999999996</v>
      </c>
      <c r="L1192">
        <f>J1192-K1192</f>
        <v>828.40999999999985</v>
      </c>
      <c r="M1192" s="5">
        <f>L1192/J1192</f>
        <v>0.15839397635973582</v>
      </c>
      <c r="N1192" t="str">
        <f>IF(ISNA(VLOOKUP(A1192,'Returns Data'!A:A,1,0)),"No","Yes")</f>
        <v>No</v>
      </c>
      <c r="O1192" t="s">
        <v>10085</v>
      </c>
      <c r="P1192" t="str">
        <f>IFERROR(VLOOKUP(A1192,'Ratings Data'!A:C,3,0),"No Rating")</f>
        <v>No Rating</v>
      </c>
      <c r="Q1192" t="s">
        <v>10065</v>
      </c>
      <c r="R1192" s="5">
        <f t="shared" si="18"/>
        <v>0.58867949746057191</v>
      </c>
    </row>
    <row r="1193" spans="1:18" x14ac:dyDescent="0.3">
      <c r="A1193" t="s">
        <v>2898</v>
      </c>
      <c r="B1193" s="2">
        <v>45550</v>
      </c>
      <c r="C1193" t="s">
        <v>10024</v>
      </c>
      <c r="D1193" t="s">
        <v>10029</v>
      </c>
      <c r="E1193" t="s">
        <v>10034</v>
      </c>
      <c r="F1193">
        <v>15</v>
      </c>
      <c r="G1193">
        <v>497.34</v>
      </c>
      <c r="H1193">
        <v>313.93</v>
      </c>
      <c r="I1193" t="s">
        <v>10039</v>
      </c>
      <c r="J1193">
        <f>F1193*G1193</f>
        <v>7460.0999999999995</v>
      </c>
      <c r="K1193">
        <f>F1193*H1193</f>
        <v>4708.95</v>
      </c>
      <c r="L1193">
        <f>J1193-K1193</f>
        <v>2751.1499999999996</v>
      </c>
      <c r="M1193" s="5">
        <f>L1193/J1193</f>
        <v>0.3687819198134073</v>
      </c>
      <c r="N1193" t="str">
        <f>IF(ISNA(VLOOKUP(A1193,'Returns Data'!A:A,1,0)),"No","Yes")</f>
        <v>No</v>
      </c>
      <c r="O1193" t="s">
        <v>10085</v>
      </c>
      <c r="P1193" t="str">
        <f>IFERROR(VLOOKUP(A1193,'Ratings Data'!A:C,3,0),"No Rating")</f>
        <v>No Rating</v>
      </c>
      <c r="Q1193" t="s">
        <v>10065</v>
      </c>
      <c r="R1193" s="5">
        <f t="shared" si="18"/>
        <v>0.42638898980126427</v>
      </c>
    </row>
    <row r="1194" spans="1:18" x14ac:dyDescent="0.3">
      <c r="A1194" t="s">
        <v>3507</v>
      </c>
      <c r="B1194" s="2">
        <v>45550</v>
      </c>
      <c r="C1194" t="s">
        <v>10012</v>
      </c>
      <c r="D1194" t="s">
        <v>10030</v>
      </c>
      <c r="E1194" t="s">
        <v>10035</v>
      </c>
      <c r="F1194">
        <v>7</v>
      </c>
      <c r="G1194">
        <v>335.75</v>
      </c>
      <c r="H1194">
        <v>261.49</v>
      </c>
      <c r="I1194" t="s">
        <v>10039</v>
      </c>
      <c r="J1194">
        <f>F1194*G1194</f>
        <v>2350.25</v>
      </c>
      <c r="K1194">
        <f>F1194*H1194</f>
        <v>1830.43</v>
      </c>
      <c r="L1194">
        <f>J1194-K1194</f>
        <v>519.81999999999994</v>
      </c>
      <c r="M1194" s="5">
        <f>L1194/J1194</f>
        <v>0.22117647058823528</v>
      </c>
      <c r="N1194" t="str">
        <f>IF(ISNA(VLOOKUP(A1194,'Returns Data'!A:A,1,0)),"No","Yes")</f>
        <v>No</v>
      </c>
      <c r="O1194" t="s">
        <v>10085</v>
      </c>
      <c r="P1194" t="str">
        <f>IFERROR(VLOOKUP(A1194,'Ratings Data'!A:C,3,0),"No Rating")</f>
        <v>No Rating</v>
      </c>
      <c r="Q1194" t="s">
        <v>10065</v>
      </c>
      <c r="R1194" s="5">
        <f t="shared" si="18"/>
        <v>-0.68495730620232975</v>
      </c>
    </row>
    <row r="1195" spans="1:18" x14ac:dyDescent="0.3">
      <c r="A1195" t="s">
        <v>3741</v>
      </c>
      <c r="B1195" s="2">
        <v>45550</v>
      </c>
      <c r="C1195" t="s">
        <v>10023</v>
      </c>
      <c r="D1195" t="s">
        <v>10033</v>
      </c>
      <c r="E1195" t="s">
        <v>10035</v>
      </c>
      <c r="F1195">
        <v>7</v>
      </c>
      <c r="G1195">
        <v>118.71</v>
      </c>
      <c r="H1195">
        <v>73.62</v>
      </c>
      <c r="I1195" t="s">
        <v>10039</v>
      </c>
      <c r="J1195">
        <f>F1195*G1195</f>
        <v>830.96999999999991</v>
      </c>
      <c r="K1195">
        <f>F1195*H1195</f>
        <v>515.34</v>
      </c>
      <c r="L1195">
        <f>J1195-K1195</f>
        <v>315.62999999999988</v>
      </c>
      <c r="M1195" s="5">
        <f>L1195/J1195</f>
        <v>0.37983320697498096</v>
      </c>
      <c r="N1195" t="str">
        <f>IF(ISNA(VLOOKUP(A1195,'Returns Data'!A:A,1,0)),"No","Yes")</f>
        <v>No</v>
      </c>
      <c r="O1195" t="s">
        <v>10085</v>
      </c>
      <c r="P1195" t="str">
        <f>IFERROR(VLOOKUP(A1195,'Ratings Data'!A:C,3,0),"No Rating")</f>
        <v>No Rating</v>
      </c>
      <c r="Q1195" t="s">
        <v>10065</v>
      </c>
      <c r="R1195" s="5">
        <f t="shared" si="18"/>
        <v>-0.64643335815338798</v>
      </c>
    </row>
    <row r="1196" spans="1:18" x14ac:dyDescent="0.3">
      <c r="A1196" t="s">
        <v>3768</v>
      </c>
      <c r="B1196" s="2">
        <v>45550</v>
      </c>
      <c r="C1196" t="s">
        <v>10024</v>
      </c>
      <c r="D1196" t="s">
        <v>10029</v>
      </c>
      <c r="E1196" t="s">
        <v>10038</v>
      </c>
      <c r="F1196">
        <v>3</v>
      </c>
      <c r="G1196">
        <v>407.16</v>
      </c>
      <c r="H1196">
        <v>341.3</v>
      </c>
      <c r="I1196" t="s">
        <v>10040</v>
      </c>
      <c r="J1196">
        <f>F1196*G1196</f>
        <v>1221.48</v>
      </c>
      <c r="K1196">
        <f>F1196*H1196</f>
        <v>1023.9000000000001</v>
      </c>
      <c r="L1196">
        <f>J1196-K1196</f>
        <v>197.57999999999993</v>
      </c>
      <c r="M1196" s="5">
        <f>L1196/J1196</f>
        <v>0.16175459278907547</v>
      </c>
      <c r="N1196" t="str">
        <f>IF(ISNA(VLOOKUP(A1196,'Returns Data'!A:A,1,0)),"No","Yes")</f>
        <v>No</v>
      </c>
      <c r="O1196" t="s">
        <v>10085</v>
      </c>
      <c r="P1196" t="str">
        <f>IFERROR(VLOOKUP(A1196,'Ratings Data'!A:C,3,0),"No Rating")</f>
        <v>No Rating</v>
      </c>
      <c r="Q1196" t="s">
        <v>10065</v>
      </c>
      <c r="R1196" s="5">
        <f t="shared" si="18"/>
        <v>0.46994476334885754</v>
      </c>
    </row>
    <row r="1197" spans="1:18" x14ac:dyDescent="0.3">
      <c r="A1197" t="s">
        <v>4306</v>
      </c>
      <c r="B1197" s="2">
        <v>45550</v>
      </c>
      <c r="C1197" t="s">
        <v>10012</v>
      </c>
      <c r="D1197" t="s">
        <v>10030</v>
      </c>
      <c r="E1197" t="s">
        <v>10034</v>
      </c>
      <c r="F1197">
        <v>9</v>
      </c>
      <c r="G1197">
        <v>74.83</v>
      </c>
      <c r="H1197">
        <v>47.74</v>
      </c>
      <c r="I1197" t="s">
        <v>10039</v>
      </c>
      <c r="J1197">
        <f>F1197*G1197</f>
        <v>673.47</v>
      </c>
      <c r="K1197">
        <f>F1197*H1197</f>
        <v>429.66</v>
      </c>
      <c r="L1197">
        <f>J1197-K1197</f>
        <v>243.81</v>
      </c>
      <c r="M1197" s="5">
        <f>L1197/J1197</f>
        <v>0.36202057998129089</v>
      </c>
      <c r="N1197" t="str">
        <f>IF(ISNA(VLOOKUP(A1197,'Returns Data'!A:A,1,0)),"No","Yes")</f>
        <v>No</v>
      </c>
      <c r="O1197" t="s">
        <v>10085</v>
      </c>
      <c r="P1197" t="str">
        <f>IFERROR(VLOOKUP(A1197,'Ratings Data'!A:C,3,0),"No Rating")</f>
        <v>No Rating</v>
      </c>
      <c r="Q1197" t="s">
        <v>10065</v>
      </c>
      <c r="R1197" s="5">
        <f t="shared" si="18"/>
        <v>-0.44864426760978482</v>
      </c>
    </row>
    <row r="1198" spans="1:18" x14ac:dyDescent="0.3">
      <c r="A1198" t="s">
        <v>4341</v>
      </c>
      <c r="B1198" s="2">
        <v>45550</v>
      </c>
      <c r="C1198" t="s">
        <v>10026</v>
      </c>
      <c r="D1198" t="s">
        <v>10031</v>
      </c>
      <c r="E1198" t="s">
        <v>10036</v>
      </c>
      <c r="F1198">
        <v>9</v>
      </c>
      <c r="G1198">
        <v>155.07</v>
      </c>
      <c r="H1198">
        <v>127.92</v>
      </c>
      <c r="I1198" t="s">
        <v>10040</v>
      </c>
      <c r="J1198">
        <f>F1198*G1198</f>
        <v>1395.6299999999999</v>
      </c>
      <c r="K1198">
        <f>F1198*H1198</f>
        <v>1151.28</v>
      </c>
      <c r="L1198">
        <f>J1198-K1198</f>
        <v>244.34999999999991</v>
      </c>
      <c r="M1198" s="5">
        <f>L1198/J1198</f>
        <v>0.17508222093248205</v>
      </c>
      <c r="N1198" t="str">
        <f>IF(ISNA(VLOOKUP(A1198,'Returns Data'!A:A,1,0)),"No","Yes")</f>
        <v>No</v>
      </c>
      <c r="O1198" t="s">
        <v>10085</v>
      </c>
      <c r="P1198" t="str">
        <f>IFERROR(VLOOKUP(A1198,'Ratings Data'!A:C,3,0),"No Rating")</f>
        <v>No Rating</v>
      </c>
      <c r="Q1198" t="s">
        <v>10065</v>
      </c>
      <c r="R1198" s="5">
        <f t="shared" si="18"/>
        <v>1.0722972070025387</v>
      </c>
    </row>
    <row r="1199" spans="1:18" x14ac:dyDescent="0.3">
      <c r="A1199" t="s">
        <v>4912</v>
      </c>
      <c r="B1199" s="2">
        <v>45550</v>
      </c>
      <c r="C1199" t="s">
        <v>10026</v>
      </c>
      <c r="D1199" t="s">
        <v>10031</v>
      </c>
      <c r="E1199" t="s">
        <v>10038</v>
      </c>
      <c r="F1199">
        <v>19</v>
      </c>
      <c r="G1199">
        <v>216.14</v>
      </c>
      <c r="H1199">
        <v>156.24</v>
      </c>
      <c r="I1199" t="s">
        <v>10040</v>
      </c>
      <c r="J1199">
        <f>F1199*G1199</f>
        <v>4106.66</v>
      </c>
      <c r="K1199">
        <f>F1199*H1199</f>
        <v>2968.5600000000004</v>
      </c>
      <c r="L1199">
        <f>J1199-K1199</f>
        <v>1138.0999999999995</v>
      </c>
      <c r="M1199" s="5">
        <f>L1199/J1199</f>
        <v>0.27713519015452937</v>
      </c>
      <c r="N1199" t="str">
        <f>IF(ISNA(VLOOKUP(A1199,'Returns Data'!A:A,1,0)),"No","Yes")</f>
        <v>No</v>
      </c>
      <c r="O1199" t="s">
        <v>10085</v>
      </c>
      <c r="P1199" t="str">
        <f>IFERROR(VLOOKUP(A1199,'Ratings Data'!A:C,3,0),"No Rating")</f>
        <v>No Rating</v>
      </c>
      <c r="Q1199" t="s">
        <v>10065</v>
      </c>
      <c r="R1199" s="5">
        <f t="shared" si="18"/>
        <v>1.9425134168798319</v>
      </c>
    </row>
    <row r="1200" spans="1:18" x14ac:dyDescent="0.3">
      <c r="A1200" t="s">
        <v>5318</v>
      </c>
      <c r="B1200" s="2">
        <v>45550</v>
      </c>
      <c r="C1200" t="s">
        <v>10011</v>
      </c>
      <c r="D1200" t="s">
        <v>10029</v>
      </c>
      <c r="E1200" t="s">
        <v>10036</v>
      </c>
      <c r="F1200">
        <v>16</v>
      </c>
      <c r="G1200">
        <v>257.45999999999998</v>
      </c>
      <c r="H1200">
        <v>198.8</v>
      </c>
      <c r="I1200" t="s">
        <v>10039</v>
      </c>
      <c r="J1200">
        <f>F1200*G1200</f>
        <v>4119.3599999999997</v>
      </c>
      <c r="K1200">
        <f>F1200*H1200</f>
        <v>3180.8</v>
      </c>
      <c r="L1200">
        <f>J1200-K1200</f>
        <v>938.55999999999949</v>
      </c>
      <c r="M1200" s="5">
        <f>L1200/J1200</f>
        <v>0.22784121805328972</v>
      </c>
      <c r="N1200" t="str">
        <f>IF(ISNA(VLOOKUP(A1200,'Returns Data'!A:A,1,0)),"No","Yes")</f>
        <v>No</v>
      </c>
      <c r="O1200" t="s">
        <v>10085</v>
      </c>
      <c r="P1200" t="str">
        <f>IFERROR(VLOOKUP(A1200,'Ratings Data'!A:C,3,0),"No Rating")</f>
        <v>No Rating</v>
      </c>
      <c r="Q1200" t="s">
        <v>10065</v>
      </c>
      <c r="R1200" s="5">
        <f t="shared" si="18"/>
        <v>3.0925374878854879E-3</v>
      </c>
    </row>
    <row r="1201" spans="1:18" x14ac:dyDescent="0.3">
      <c r="A1201" t="s">
        <v>5900</v>
      </c>
      <c r="B1201" s="2">
        <v>45550</v>
      </c>
      <c r="C1201" t="s">
        <v>10014</v>
      </c>
      <c r="D1201" t="s">
        <v>10030</v>
      </c>
      <c r="E1201" t="s">
        <v>10035</v>
      </c>
      <c r="F1201">
        <v>4</v>
      </c>
      <c r="G1201">
        <v>71.400000000000006</v>
      </c>
      <c r="H1201">
        <v>51.77</v>
      </c>
      <c r="I1201" t="s">
        <v>10039</v>
      </c>
      <c r="J1201">
        <f>F1201*G1201</f>
        <v>285.60000000000002</v>
      </c>
      <c r="K1201">
        <f>F1201*H1201</f>
        <v>207.08</v>
      </c>
      <c r="L1201">
        <f>J1201-K1201</f>
        <v>78.52000000000001</v>
      </c>
      <c r="M1201" s="5">
        <f>L1201/J1201</f>
        <v>0.27492997198879554</v>
      </c>
      <c r="N1201" t="str">
        <f>IF(ISNA(VLOOKUP(A1201,'Returns Data'!A:A,1,0)),"No","Yes")</f>
        <v>No</v>
      </c>
      <c r="O1201" t="s">
        <v>10085</v>
      </c>
      <c r="P1201" t="str">
        <f>IFERROR(VLOOKUP(A1201,'Ratings Data'!A:C,3,0),"No Rating")</f>
        <v>No Rating</v>
      </c>
      <c r="Q1201" t="s">
        <v>10065</v>
      </c>
      <c r="R1201" s="5">
        <f t="shared" si="18"/>
        <v>-0.93066884176182707</v>
      </c>
    </row>
    <row r="1202" spans="1:18" x14ac:dyDescent="0.3">
      <c r="A1202" t="s">
        <v>6031</v>
      </c>
      <c r="B1202" s="2">
        <v>45550</v>
      </c>
      <c r="C1202" t="s">
        <v>10027</v>
      </c>
      <c r="D1202" t="s">
        <v>10032</v>
      </c>
      <c r="E1202" t="s">
        <v>10037</v>
      </c>
      <c r="F1202">
        <v>9</v>
      </c>
      <c r="G1202">
        <v>483.43</v>
      </c>
      <c r="H1202">
        <v>339.4</v>
      </c>
      <c r="I1202" t="s">
        <v>10039</v>
      </c>
      <c r="J1202">
        <f>F1202*G1202</f>
        <v>4350.87</v>
      </c>
      <c r="K1202">
        <f>F1202*H1202</f>
        <v>3054.6</v>
      </c>
      <c r="L1202">
        <f>J1202-K1202</f>
        <v>1296.27</v>
      </c>
      <c r="M1202" s="5">
        <f>L1202/J1202</f>
        <v>0.29793351674492691</v>
      </c>
      <c r="N1202" t="str">
        <f>IF(ISNA(VLOOKUP(A1202,'Returns Data'!A:A,1,0)),"No","Yes")</f>
        <v>No</v>
      </c>
      <c r="O1202" t="s">
        <v>10085</v>
      </c>
      <c r="P1202" t="str">
        <f>IFERROR(VLOOKUP(A1202,'Ratings Data'!A:C,3,0),"No Rating")</f>
        <v>No Rating</v>
      </c>
      <c r="Q1202" t="s">
        <v>10065</v>
      </c>
      <c r="R1202" s="5">
        <f t="shared" si="18"/>
        <v>14.234138655462184</v>
      </c>
    </row>
    <row r="1203" spans="1:18" x14ac:dyDescent="0.3">
      <c r="A1203" t="s">
        <v>6333</v>
      </c>
      <c r="B1203" s="2">
        <v>45550</v>
      </c>
      <c r="C1203" t="s">
        <v>10027</v>
      </c>
      <c r="D1203" t="s">
        <v>10032</v>
      </c>
      <c r="E1203" t="s">
        <v>10036</v>
      </c>
      <c r="F1203">
        <v>2</v>
      </c>
      <c r="G1203">
        <v>465.29</v>
      </c>
      <c r="H1203">
        <v>413.45</v>
      </c>
      <c r="I1203" t="s">
        <v>10040</v>
      </c>
      <c r="J1203">
        <f>F1203*G1203</f>
        <v>930.58</v>
      </c>
      <c r="K1203">
        <f>F1203*H1203</f>
        <v>826.9</v>
      </c>
      <c r="L1203">
        <f>J1203-K1203</f>
        <v>103.68000000000006</v>
      </c>
      <c r="M1203" s="5">
        <f>L1203/J1203</f>
        <v>0.11141438672655769</v>
      </c>
      <c r="N1203" t="str">
        <f>IF(ISNA(VLOOKUP(A1203,'Returns Data'!A:A,1,0)),"No","Yes")</f>
        <v>No</v>
      </c>
      <c r="O1203" t="s">
        <v>10085</v>
      </c>
      <c r="P1203" t="str">
        <f>IFERROR(VLOOKUP(A1203,'Ratings Data'!A:C,3,0),"No Rating")</f>
        <v>No Rating</v>
      </c>
      <c r="Q1203" t="s">
        <v>10065</v>
      </c>
      <c r="R1203" s="5">
        <f t="shared" si="18"/>
        <v>-0.78611633995040076</v>
      </c>
    </row>
    <row r="1204" spans="1:18" x14ac:dyDescent="0.3">
      <c r="A1204" t="s">
        <v>6717</v>
      </c>
      <c r="B1204" s="2">
        <v>45550</v>
      </c>
      <c r="C1204" t="s">
        <v>10010</v>
      </c>
      <c r="D1204" t="s">
        <v>10029</v>
      </c>
      <c r="E1204" t="s">
        <v>10035</v>
      </c>
      <c r="F1204">
        <v>18</v>
      </c>
      <c r="G1204">
        <v>356.88</v>
      </c>
      <c r="H1204">
        <v>235.53</v>
      </c>
      <c r="I1204" t="s">
        <v>10040</v>
      </c>
      <c r="J1204">
        <f>F1204*G1204</f>
        <v>6423.84</v>
      </c>
      <c r="K1204">
        <f>F1204*H1204</f>
        <v>4239.54</v>
      </c>
      <c r="L1204">
        <f>J1204-K1204</f>
        <v>2184.3000000000002</v>
      </c>
      <c r="M1204" s="5">
        <f>L1204/J1204</f>
        <v>0.34003026227303296</v>
      </c>
      <c r="N1204" t="str">
        <f>IF(ISNA(VLOOKUP(A1204,'Returns Data'!A:A,1,0)),"No","Yes")</f>
        <v>Yes</v>
      </c>
      <c r="O1204" t="str">
        <f>IFERROR(VLOOKUP(A1204,'Returns Data'!A:E,5,0),"No Returns")</f>
        <v>Customer Changed Mind</v>
      </c>
      <c r="P1204" t="str">
        <f>IFERROR(VLOOKUP(A1204,'Ratings Data'!A:C,3,0),"No Rating")</f>
        <v>No Rating</v>
      </c>
      <c r="Q1204" t="s">
        <v>10065</v>
      </c>
      <c r="R1204" s="5">
        <f t="shared" si="18"/>
        <v>5.9030497109329669</v>
      </c>
    </row>
    <row r="1205" spans="1:18" x14ac:dyDescent="0.3">
      <c r="A1205" t="s">
        <v>6905</v>
      </c>
      <c r="B1205" s="2">
        <v>45550</v>
      </c>
      <c r="C1205" t="s">
        <v>10027</v>
      </c>
      <c r="D1205" t="s">
        <v>10032</v>
      </c>
      <c r="E1205" t="s">
        <v>10038</v>
      </c>
      <c r="F1205">
        <v>14</v>
      </c>
      <c r="G1205">
        <v>198.02</v>
      </c>
      <c r="H1205">
        <v>161.76</v>
      </c>
      <c r="I1205" t="s">
        <v>10040</v>
      </c>
      <c r="J1205">
        <f>F1205*G1205</f>
        <v>2772.28</v>
      </c>
      <c r="K1205">
        <f>F1205*H1205</f>
        <v>2264.64</v>
      </c>
      <c r="L1205">
        <f>J1205-K1205</f>
        <v>507.64000000000033</v>
      </c>
      <c r="M1205" s="5">
        <f>L1205/J1205</f>
        <v>0.18311281688718323</v>
      </c>
      <c r="N1205" t="str">
        <f>IF(ISNA(VLOOKUP(A1205,'Returns Data'!A:A,1,0)),"No","Yes")</f>
        <v>Yes</v>
      </c>
      <c r="O1205" t="str">
        <f>IFERROR(VLOOKUP(A1205,'Returns Data'!A:E,5,0),"No Returns")</f>
        <v>Late Delivery</v>
      </c>
      <c r="P1205" t="str">
        <f>IFERROR(VLOOKUP(A1205,'Ratings Data'!A:C,3,0),"No Rating")</f>
        <v>No Rating</v>
      </c>
      <c r="Q1205" t="s">
        <v>10065</v>
      </c>
      <c r="R1205" s="5">
        <f t="shared" si="18"/>
        <v>-0.56843881541258812</v>
      </c>
    </row>
    <row r="1206" spans="1:18" x14ac:dyDescent="0.3">
      <c r="A1206" t="s">
        <v>7493</v>
      </c>
      <c r="B1206" s="2">
        <v>45550</v>
      </c>
      <c r="C1206" t="s">
        <v>10010</v>
      </c>
      <c r="D1206" t="s">
        <v>10029</v>
      </c>
      <c r="E1206" t="s">
        <v>10038</v>
      </c>
      <c r="F1206">
        <v>8</v>
      </c>
      <c r="G1206">
        <v>185.47</v>
      </c>
      <c r="H1206">
        <v>115.23</v>
      </c>
      <c r="I1206" t="s">
        <v>10039</v>
      </c>
      <c r="J1206">
        <f>F1206*G1206</f>
        <v>1483.76</v>
      </c>
      <c r="K1206">
        <f>F1206*H1206</f>
        <v>921.84</v>
      </c>
      <c r="L1206">
        <f>J1206-K1206</f>
        <v>561.91999999999996</v>
      </c>
      <c r="M1206" s="5">
        <f>L1206/J1206</f>
        <v>0.37871353857766754</v>
      </c>
      <c r="N1206" t="str">
        <f>IF(ISNA(VLOOKUP(A1206,'Returns Data'!A:A,1,0)),"No","Yes")</f>
        <v>No</v>
      </c>
      <c r="O1206" t="s">
        <v>10085</v>
      </c>
      <c r="P1206">
        <f>IFERROR(VLOOKUP(A1206,'Ratings Data'!A:C,3,0),"No Rating")</f>
        <v>5</v>
      </c>
      <c r="Q1206" t="s">
        <v>10065</v>
      </c>
      <c r="R1206" s="5">
        <f t="shared" si="18"/>
        <v>-0.46478710664146483</v>
      </c>
    </row>
    <row r="1207" spans="1:18" x14ac:dyDescent="0.3">
      <c r="A1207" t="s">
        <v>8010</v>
      </c>
      <c r="B1207" s="2">
        <v>45550</v>
      </c>
      <c r="C1207" t="s">
        <v>10028</v>
      </c>
      <c r="D1207" t="s">
        <v>10032</v>
      </c>
      <c r="E1207" t="s">
        <v>10034</v>
      </c>
      <c r="F1207">
        <v>10</v>
      </c>
      <c r="G1207">
        <v>142.99</v>
      </c>
      <c r="H1207">
        <v>111.36</v>
      </c>
      <c r="I1207" t="s">
        <v>10040</v>
      </c>
      <c r="J1207">
        <f>F1207*G1207</f>
        <v>1429.9</v>
      </c>
      <c r="K1207">
        <f>F1207*H1207</f>
        <v>1113.5999999999999</v>
      </c>
      <c r="L1207">
        <f>J1207-K1207</f>
        <v>316.30000000000018</v>
      </c>
      <c r="M1207" s="5">
        <f>L1207/J1207</f>
        <v>0.22120428001958189</v>
      </c>
      <c r="N1207" t="str">
        <f>IF(ISNA(VLOOKUP(A1207,'Returns Data'!A:A,1,0)),"No","Yes")</f>
        <v>No</v>
      </c>
      <c r="O1207" t="s">
        <v>10085</v>
      </c>
      <c r="P1207" t="str">
        <f>IFERROR(VLOOKUP(A1207,'Ratings Data'!A:C,3,0),"No Rating")</f>
        <v>No Rating</v>
      </c>
      <c r="Q1207" t="s">
        <v>10065</v>
      </c>
      <c r="R1207" s="5">
        <f t="shared" si="18"/>
        <v>-3.6299671105839156E-2</v>
      </c>
    </row>
    <row r="1208" spans="1:18" x14ac:dyDescent="0.3">
      <c r="A1208" t="s">
        <v>8426</v>
      </c>
      <c r="B1208" s="2">
        <v>45550</v>
      </c>
      <c r="C1208" t="s">
        <v>10026</v>
      </c>
      <c r="D1208" t="s">
        <v>10031</v>
      </c>
      <c r="E1208" t="s">
        <v>10038</v>
      </c>
      <c r="F1208">
        <v>5</v>
      </c>
      <c r="G1208">
        <v>277.14</v>
      </c>
      <c r="H1208">
        <v>184.5</v>
      </c>
      <c r="I1208" t="s">
        <v>10040</v>
      </c>
      <c r="J1208">
        <f>F1208*G1208</f>
        <v>1385.6999999999998</v>
      </c>
      <c r="K1208">
        <f>F1208*H1208</f>
        <v>922.5</v>
      </c>
      <c r="L1208">
        <f>J1208-K1208</f>
        <v>463.19999999999982</v>
      </c>
      <c r="M1208" s="5">
        <f>L1208/J1208</f>
        <v>0.3342714873349209</v>
      </c>
      <c r="N1208" t="str">
        <f>IF(ISNA(VLOOKUP(A1208,'Returns Data'!A:A,1,0)),"No","Yes")</f>
        <v>No</v>
      </c>
      <c r="O1208" t="s">
        <v>10085</v>
      </c>
      <c r="P1208" t="str">
        <f>IFERROR(VLOOKUP(A1208,'Ratings Data'!A:C,3,0),"No Rating")</f>
        <v>No Rating</v>
      </c>
      <c r="Q1208" t="s">
        <v>10065</v>
      </c>
      <c r="R1208" s="5">
        <f t="shared" si="18"/>
        <v>-3.0911252535142507E-2</v>
      </c>
    </row>
    <row r="1209" spans="1:18" x14ac:dyDescent="0.3">
      <c r="A1209" t="s">
        <v>8771</v>
      </c>
      <c r="B1209" s="2">
        <v>45550</v>
      </c>
      <c r="C1209" t="s">
        <v>10023</v>
      </c>
      <c r="D1209" t="s">
        <v>10033</v>
      </c>
      <c r="E1209" t="s">
        <v>10035</v>
      </c>
      <c r="F1209">
        <v>1</v>
      </c>
      <c r="G1209">
        <v>397.58</v>
      </c>
      <c r="H1209">
        <v>253.97</v>
      </c>
      <c r="I1209" t="s">
        <v>10040</v>
      </c>
      <c r="J1209">
        <f>F1209*G1209</f>
        <v>397.58</v>
      </c>
      <c r="K1209">
        <f>F1209*H1209</f>
        <v>253.97</v>
      </c>
      <c r="L1209">
        <f>J1209-K1209</f>
        <v>143.60999999999999</v>
      </c>
      <c r="M1209" s="5">
        <f>L1209/J1209</f>
        <v>0.36121032245082746</v>
      </c>
      <c r="N1209" t="str">
        <f>IF(ISNA(VLOOKUP(A1209,'Returns Data'!A:A,1,0)),"No","Yes")</f>
        <v>No</v>
      </c>
      <c r="O1209" t="s">
        <v>10085</v>
      </c>
      <c r="P1209" t="str">
        <f>IFERROR(VLOOKUP(A1209,'Ratings Data'!A:C,3,0),"No Rating")</f>
        <v>No Rating</v>
      </c>
      <c r="Q1209" t="s">
        <v>10065</v>
      </c>
      <c r="R1209" s="5">
        <f t="shared" si="18"/>
        <v>-0.71308364003752622</v>
      </c>
    </row>
    <row r="1210" spans="1:18" x14ac:dyDescent="0.3">
      <c r="A1210" t="s">
        <v>9412</v>
      </c>
      <c r="B1210" s="2">
        <v>45550</v>
      </c>
      <c r="C1210" t="s">
        <v>10020</v>
      </c>
      <c r="D1210" t="s">
        <v>10030</v>
      </c>
      <c r="E1210" t="s">
        <v>10037</v>
      </c>
      <c r="F1210">
        <v>6</v>
      </c>
      <c r="G1210">
        <v>81.45</v>
      </c>
      <c r="H1210">
        <v>65.53</v>
      </c>
      <c r="I1210" t="s">
        <v>10040</v>
      </c>
      <c r="J1210">
        <f>F1210*G1210</f>
        <v>488.70000000000005</v>
      </c>
      <c r="K1210">
        <f>F1210*H1210</f>
        <v>393.18</v>
      </c>
      <c r="L1210">
        <f>J1210-K1210</f>
        <v>95.520000000000039</v>
      </c>
      <c r="M1210" s="5">
        <f>L1210/J1210</f>
        <v>0.19545733578882757</v>
      </c>
      <c r="N1210" t="str">
        <f>IF(ISNA(VLOOKUP(A1210,'Returns Data'!A:A,1,0)),"No","Yes")</f>
        <v>No</v>
      </c>
      <c r="O1210" t="s">
        <v>10085</v>
      </c>
      <c r="P1210" t="str">
        <f>IFERROR(VLOOKUP(A1210,'Ratings Data'!A:C,3,0),"No Rating")</f>
        <v>No Rating</v>
      </c>
      <c r="Q1210" t="s">
        <v>10065</v>
      </c>
      <c r="R1210" s="5">
        <f t="shared" si="18"/>
        <v>0.22918657880175075</v>
      </c>
    </row>
    <row r="1211" spans="1:18" x14ac:dyDescent="0.3">
      <c r="A1211" t="s">
        <v>9674</v>
      </c>
      <c r="B1211" s="2">
        <v>45550</v>
      </c>
      <c r="C1211" t="s">
        <v>10027</v>
      </c>
      <c r="D1211" t="s">
        <v>10032</v>
      </c>
      <c r="E1211" t="s">
        <v>10034</v>
      </c>
      <c r="F1211">
        <v>9</v>
      </c>
      <c r="G1211">
        <v>119.54</v>
      </c>
      <c r="H1211">
        <v>87.86</v>
      </c>
      <c r="I1211" t="s">
        <v>10039</v>
      </c>
      <c r="J1211">
        <f>F1211*G1211</f>
        <v>1075.8600000000001</v>
      </c>
      <c r="K1211">
        <f>F1211*H1211</f>
        <v>790.74</v>
      </c>
      <c r="L1211">
        <f>J1211-K1211</f>
        <v>285.12000000000012</v>
      </c>
      <c r="M1211" s="5">
        <f>L1211/J1211</f>
        <v>0.26501589426133521</v>
      </c>
      <c r="N1211" t="str">
        <f>IF(ISNA(VLOOKUP(A1211,'Returns Data'!A:A,1,0)),"No","Yes")</f>
        <v>No</v>
      </c>
      <c r="O1211" t="s">
        <v>10085</v>
      </c>
      <c r="P1211">
        <f>IFERROR(VLOOKUP(A1211,'Ratings Data'!A:C,3,0),"No Rating")</f>
        <v>2</v>
      </c>
      <c r="Q1211" t="s">
        <v>10065</v>
      </c>
      <c r="R1211" s="5">
        <f t="shared" si="18"/>
        <v>1.2014732965009209</v>
      </c>
    </row>
    <row r="1212" spans="1:18" x14ac:dyDescent="0.3">
      <c r="A1212" t="s">
        <v>9733</v>
      </c>
      <c r="B1212" s="2">
        <v>45550</v>
      </c>
      <c r="C1212" t="s">
        <v>10012</v>
      </c>
      <c r="D1212" t="s">
        <v>10030</v>
      </c>
      <c r="E1212" t="s">
        <v>10037</v>
      </c>
      <c r="F1212">
        <v>16</v>
      </c>
      <c r="G1212">
        <v>487.06</v>
      </c>
      <c r="H1212">
        <v>334.5</v>
      </c>
      <c r="I1212" t="s">
        <v>10039</v>
      </c>
      <c r="J1212">
        <f>F1212*G1212</f>
        <v>7792.96</v>
      </c>
      <c r="K1212">
        <f>F1212*H1212</f>
        <v>5352</v>
      </c>
      <c r="L1212">
        <f>J1212-K1212</f>
        <v>2440.96</v>
      </c>
      <c r="M1212" s="5">
        <f>L1212/J1212</f>
        <v>0.31322629655483925</v>
      </c>
      <c r="N1212" t="str">
        <f>IF(ISNA(VLOOKUP(A1212,'Returns Data'!A:A,1,0)),"No","Yes")</f>
        <v>No</v>
      </c>
      <c r="O1212" t="s">
        <v>10085</v>
      </c>
      <c r="P1212" t="str">
        <f>IFERROR(VLOOKUP(A1212,'Ratings Data'!A:C,3,0),"No Rating")</f>
        <v>No Rating</v>
      </c>
      <c r="Q1212" t="s">
        <v>10065</v>
      </c>
      <c r="R1212" s="5">
        <f t="shared" si="18"/>
        <v>6.2434703400070637</v>
      </c>
    </row>
    <row r="1213" spans="1:18" x14ac:dyDescent="0.3">
      <c r="A1213" t="s">
        <v>9929</v>
      </c>
      <c r="B1213" s="2">
        <v>45550</v>
      </c>
      <c r="C1213" t="s">
        <v>10015</v>
      </c>
      <c r="D1213" t="s">
        <v>10031</v>
      </c>
      <c r="E1213" t="s">
        <v>10034</v>
      </c>
      <c r="F1213">
        <v>3</v>
      </c>
      <c r="G1213">
        <v>12.13</v>
      </c>
      <c r="H1213">
        <v>8.23</v>
      </c>
      <c r="I1213" t="s">
        <v>10039</v>
      </c>
      <c r="J1213">
        <f>F1213*G1213</f>
        <v>36.39</v>
      </c>
      <c r="K1213">
        <f>F1213*H1213</f>
        <v>24.69</v>
      </c>
      <c r="L1213">
        <f>J1213-K1213</f>
        <v>11.7</v>
      </c>
      <c r="M1213" s="5">
        <f>L1213/J1213</f>
        <v>0.32151690024732066</v>
      </c>
      <c r="N1213" t="str">
        <f>IF(ISNA(VLOOKUP(A1213,'Returns Data'!A:A,1,0)),"No","Yes")</f>
        <v>No</v>
      </c>
      <c r="O1213" t="s">
        <v>10085</v>
      </c>
      <c r="P1213">
        <f>IFERROR(VLOOKUP(A1213,'Ratings Data'!A:C,3,0),"No Rating")</f>
        <v>5</v>
      </c>
      <c r="Q1213" t="s">
        <v>10065</v>
      </c>
      <c r="R1213" s="5">
        <f t="shared" si="18"/>
        <v>-0.99533040077197876</v>
      </c>
    </row>
    <row r="1214" spans="1:18" x14ac:dyDescent="0.3">
      <c r="A1214" t="s">
        <v>167</v>
      </c>
      <c r="B1214" s="2">
        <v>45551</v>
      </c>
      <c r="C1214" t="s">
        <v>10027</v>
      </c>
      <c r="D1214" t="s">
        <v>10032</v>
      </c>
      <c r="E1214" t="s">
        <v>10034</v>
      </c>
      <c r="F1214">
        <v>10</v>
      </c>
      <c r="G1214">
        <v>407.89</v>
      </c>
      <c r="H1214">
        <v>338.41</v>
      </c>
      <c r="I1214" t="s">
        <v>10040</v>
      </c>
      <c r="J1214">
        <f>F1214*G1214</f>
        <v>4078.8999999999996</v>
      </c>
      <c r="K1214">
        <f>F1214*H1214</f>
        <v>3384.1000000000004</v>
      </c>
      <c r="L1214">
        <f>J1214-K1214</f>
        <v>694.79999999999927</v>
      </c>
      <c r="M1214" s="5">
        <f>L1214/J1214</f>
        <v>0.17034004265855973</v>
      </c>
      <c r="N1214" t="str">
        <f>IF(ISNA(VLOOKUP(A1214,'Returns Data'!A:A,1,0)),"No","Yes")</f>
        <v>No</v>
      </c>
      <c r="O1214" t="s">
        <v>10085</v>
      </c>
      <c r="P1214" t="str">
        <f>IFERROR(VLOOKUP(A1214,'Ratings Data'!A:C,3,0),"No Rating")</f>
        <v>No Rating</v>
      </c>
      <c r="Q1214" t="s">
        <v>10065</v>
      </c>
      <c r="R1214" s="5">
        <f t="shared" si="18"/>
        <v>111.08848584776037</v>
      </c>
    </row>
    <row r="1215" spans="1:18" x14ac:dyDescent="0.3">
      <c r="A1215" t="s">
        <v>300</v>
      </c>
      <c r="B1215" s="2">
        <v>45551</v>
      </c>
      <c r="C1215" t="s">
        <v>10025</v>
      </c>
      <c r="D1215" t="s">
        <v>10033</v>
      </c>
      <c r="E1215" t="s">
        <v>10036</v>
      </c>
      <c r="F1215">
        <v>9</v>
      </c>
      <c r="G1215">
        <v>234.49</v>
      </c>
      <c r="H1215">
        <v>161.12</v>
      </c>
      <c r="I1215" t="s">
        <v>10039</v>
      </c>
      <c r="J1215">
        <f>F1215*G1215</f>
        <v>2110.41</v>
      </c>
      <c r="K1215">
        <f>F1215*H1215</f>
        <v>1450.08</v>
      </c>
      <c r="L1215">
        <f>J1215-K1215</f>
        <v>660.32999999999993</v>
      </c>
      <c r="M1215" s="5">
        <f>L1215/J1215</f>
        <v>0.31289180775299585</v>
      </c>
      <c r="N1215" t="str">
        <f>IF(ISNA(VLOOKUP(A1215,'Returns Data'!A:A,1,0)),"No","Yes")</f>
        <v>No</v>
      </c>
      <c r="O1215" t="s">
        <v>10085</v>
      </c>
      <c r="P1215" t="str">
        <f>IFERROR(VLOOKUP(A1215,'Ratings Data'!A:C,3,0),"No Rating")</f>
        <v>No Rating</v>
      </c>
      <c r="Q1215" t="s">
        <v>10065</v>
      </c>
      <c r="R1215" s="5">
        <f t="shared" si="18"/>
        <v>-0.48260315281080685</v>
      </c>
    </row>
    <row r="1216" spans="1:18" x14ac:dyDescent="0.3">
      <c r="A1216" t="s">
        <v>367</v>
      </c>
      <c r="B1216" s="2">
        <v>45551</v>
      </c>
      <c r="C1216" t="s">
        <v>10026</v>
      </c>
      <c r="D1216" t="s">
        <v>10031</v>
      </c>
      <c r="E1216" t="s">
        <v>10035</v>
      </c>
      <c r="F1216">
        <v>5</v>
      </c>
      <c r="G1216">
        <v>485.96</v>
      </c>
      <c r="H1216">
        <v>320.87</v>
      </c>
      <c r="I1216" t="s">
        <v>10039</v>
      </c>
      <c r="J1216">
        <f>F1216*G1216</f>
        <v>2429.7999999999997</v>
      </c>
      <c r="K1216">
        <f>F1216*H1216</f>
        <v>1604.35</v>
      </c>
      <c r="L1216">
        <f>J1216-K1216</f>
        <v>825.44999999999982</v>
      </c>
      <c r="M1216" s="5">
        <f>L1216/J1216</f>
        <v>0.33971931846242487</v>
      </c>
      <c r="N1216" t="str">
        <f>IF(ISNA(VLOOKUP(A1216,'Returns Data'!A:A,1,0)),"No","Yes")</f>
        <v>No</v>
      </c>
      <c r="O1216" t="s">
        <v>10085</v>
      </c>
      <c r="P1216" t="str">
        <f>IFERROR(VLOOKUP(A1216,'Ratings Data'!A:C,3,0),"No Rating")</f>
        <v>No Rating</v>
      </c>
      <c r="Q1216" t="s">
        <v>10065</v>
      </c>
      <c r="R1216" s="5">
        <f t="shared" si="18"/>
        <v>0.15134026089717159</v>
      </c>
    </row>
    <row r="1217" spans="1:18" x14ac:dyDescent="0.3">
      <c r="A1217" t="s">
        <v>1440</v>
      </c>
      <c r="B1217" s="2">
        <v>45551</v>
      </c>
      <c r="C1217" t="s">
        <v>10009</v>
      </c>
      <c r="D1217" t="s">
        <v>10029</v>
      </c>
      <c r="E1217" t="s">
        <v>10038</v>
      </c>
      <c r="F1217">
        <v>19</v>
      </c>
      <c r="G1217">
        <v>92.99</v>
      </c>
      <c r="H1217">
        <v>80.91</v>
      </c>
      <c r="I1217" t="s">
        <v>10040</v>
      </c>
      <c r="J1217">
        <f>F1217*G1217</f>
        <v>1766.81</v>
      </c>
      <c r="K1217">
        <f>F1217*H1217</f>
        <v>1537.29</v>
      </c>
      <c r="L1217">
        <f>J1217-K1217</f>
        <v>229.51999999999998</v>
      </c>
      <c r="M1217" s="5">
        <f>L1217/J1217</f>
        <v>0.12990644155285513</v>
      </c>
      <c r="N1217" t="str">
        <f>IF(ISNA(VLOOKUP(A1217,'Returns Data'!A:A,1,0)),"No","Yes")</f>
        <v>No</v>
      </c>
      <c r="O1217" t="s">
        <v>10085</v>
      </c>
      <c r="P1217" t="str">
        <f>IFERROR(VLOOKUP(A1217,'Ratings Data'!A:C,3,0),"No Rating")</f>
        <v>No Rating</v>
      </c>
      <c r="Q1217" t="s">
        <v>10065</v>
      </c>
      <c r="R1217" s="5">
        <f t="shared" si="18"/>
        <v>-0.27285784838258287</v>
      </c>
    </row>
    <row r="1218" spans="1:18" x14ac:dyDescent="0.3">
      <c r="A1218" t="s">
        <v>1537</v>
      </c>
      <c r="B1218" s="2">
        <v>45551</v>
      </c>
      <c r="C1218" t="s">
        <v>10016</v>
      </c>
      <c r="D1218" t="s">
        <v>10032</v>
      </c>
      <c r="E1218" t="s">
        <v>10036</v>
      </c>
      <c r="F1218">
        <v>17</v>
      </c>
      <c r="G1218">
        <v>94.25</v>
      </c>
      <c r="H1218">
        <v>74.91</v>
      </c>
      <c r="I1218" t="s">
        <v>10040</v>
      </c>
      <c r="J1218">
        <f>F1218*G1218</f>
        <v>1602.25</v>
      </c>
      <c r="K1218">
        <f>F1218*H1218</f>
        <v>1273.47</v>
      </c>
      <c r="L1218">
        <f>J1218-K1218</f>
        <v>328.78</v>
      </c>
      <c r="M1218" s="5">
        <f>L1218/J1218</f>
        <v>0.20519893899204242</v>
      </c>
      <c r="N1218" t="str">
        <f>IF(ISNA(VLOOKUP(A1218,'Returns Data'!A:A,1,0)),"No","Yes")</f>
        <v>No</v>
      </c>
      <c r="O1218" t="s">
        <v>10085</v>
      </c>
      <c r="P1218" t="str">
        <f>IFERROR(VLOOKUP(A1218,'Ratings Data'!A:C,3,0),"No Rating")</f>
        <v>No Rating</v>
      </c>
      <c r="Q1218" t="s">
        <v>10065</v>
      </c>
      <c r="R1218" s="5">
        <f t="shared" si="18"/>
        <v>-9.3139613201193086E-2</v>
      </c>
    </row>
    <row r="1219" spans="1:18" x14ac:dyDescent="0.3">
      <c r="A1219" t="s">
        <v>1723</v>
      </c>
      <c r="B1219" s="2">
        <v>45551</v>
      </c>
      <c r="C1219" t="s">
        <v>10010</v>
      </c>
      <c r="D1219" t="s">
        <v>10029</v>
      </c>
      <c r="E1219" t="s">
        <v>10037</v>
      </c>
      <c r="F1219">
        <v>12</v>
      </c>
      <c r="G1219">
        <v>191.63</v>
      </c>
      <c r="H1219">
        <v>116.1</v>
      </c>
      <c r="I1219" t="s">
        <v>10040</v>
      </c>
      <c r="J1219">
        <f>F1219*G1219</f>
        <v>2299.56</v>
      </c>
      <c r="K1219">
        <f>F1219*H1219</f>
        <v>1393.1999999999998</v>
      </c>
      <c r="L1219">
        <f>J1219-K1219</f>
        <v>906.36000000000013</v>
      </c>
      <c r="M1219" s="5">
        <f>L1219/J1219</f>
        <v>0.39414496686322609</v>
      </c>
      <c r="N1219" t="str">
        <f>IF(ISNA(VLOOKUP(A1219,'Returns Data'!A:A,1,0)),"No","Yes")</f>
        <v>No</v>
      </c>
      <c r="O1219" t="s">
        <v>10085</v>
      </c>
      <c r="P1219" t="str">
        <f>IFERROR(VLOOKUP(A1219,'Ratings Data'!A:C,3,0),"No Rating")</f>
        <v>No Rating</v>
      </c>
      <c r="Q1219" t="s">
        <v>10065</v>
      </c>
      <c r="R1219" s="5">
        <f t="shared" si="18"/>
        <v>0.43520674052114211</v>
      </c>
    </row>
    <row r="1220" spans="1:18" x14ac:dyDescent="0.3">
      <c r="A1220" t="s">
        <v>1889</v>
      </c>
      <c r="B1220" s="2">
        <v>45551</v>
      </c>
      <c r="C1220" t="s">
        <v>10018</v>
      </c>
      <c r="D1220" t="s">
        <v>10033</v>
      </c>
      <c r="E1220" t="s">
        <v>10038</v>
      </c>
      <c r="F1220">
        <v>12</v>
      </c>
      <c r="G1220">
        <v>22.56</v>
      </c>
      <c r="H1220">
        <v>16.149999999999999</v>
      </c>
      <c r="I1220" t="s">
        <v>10040</v>
      </c>
      <c r="J1220">
        <f>F1220*G1220</f>
        <v>270.71999999999997</v>
      </c>
      <c r="K1220">
        <f>F1220*H1220</f>
        <v>193.79999999999998</v>
      </c>
      <c r="L1220">
        <f>J1220-K1220</f>
        <v>76.919999999999987</v>
      </c>
      <c r="M1220" s="5">
        <f>L1220/J1220</f>
        <v>0.28413120567375882</v>
      </c>
      <c r="N1220" t="str">
        <f>IF(ISNA(VLOOKUP(A1220,'Returns Data'!A:A,1,0)),"No","Yes")</f>
        <v>No</v>
      </c>
      <c r="O1220" t="s">
        <v>10085</v>
      </c>
      <c r="P1220" t="str">
        <f>IFERROR(VLOOKUP(A1220,'Ratings Data'!A:C,3,0),"No Rating")</f>
        <v>No Rating</v>
      </c>
      <c r="Q1220" t="s">
        <v>10065</v>
      </c>
      <c r="R1220" s="5">
        <f t="shared" ref="R1220:R1283" si="19">(J1220-J1219)/J1219</f>
        <v>-0.88227313051192402</v>
      </c>
    </row>
    <row r="1221" spans="1:18" x14ac:dyDescent="0.3">
      <c r="A1221" t="s">
        <v>2565</v>
      </c>
      <c r="B1221" s="2">
        <v>45551</v>
      </c>
      <c r="C1221" t="s">
        <v>10019</v>
      </c>
      <c r="D1221" t="s">
        <v>10031</v>
      </c>
      <c r="E1221" t="s">
        <v>10034</v>
      </c>
      <c r="F1221">
        <v>17</v>
      </c>
      <c r="G1221">
        <v>149.41999999999999</v>
      </c>
      <c r="H1221">
        <v>92.56</v>
      </c>
      <c r="I1221" t="s">
        <v>10039</v>
      </c>
      <c r="J1221">
        <f>F1221*G1221</f>
        <v>2540.14</v>
      </c>
      <c r="K1221">
        <f>F1221*H1221</f>
        <v>1573.52</v>
      </c>
      <c r="L1221">
        <f>J1221-K1221</f>
        <v>966.61999999999989</v>
      </c>
      <c r="M1221" s="5">
        <f>L1221/J1221</f>
        <v>0.38053808057823585</v>
      </c>
      <c r="N1221" t="str">
        <f>IF(ISNA(VLOOKUP(A1221,'Returns Data'!A:A,1,0)),"No","Yes")</f>
        <v>No</v>
      </c>
      <c r="O1221" t="s">
        <v>10085</v>
      </c>
      <c r="P1221" t="str">
        <f>IFERROR(VLOOKUP(A1221,'Ratings Data'!A:C,3,0),"No Rating")</f>
        <v>No Rating</v>
      </c>
      <c r="Q1221" t="s">
        <v>10065</v>
      </c>
      <c r="R1221" s="5">
        <f t="shared" si="19"/>
        <v>8.3829048463356983</v>
      </c>
    </row>
    <row r="1222" spans="1:18" x14ac:dyDescent="0.3">
      <c r="A1222" t="s">
        <v>2758</v>
      </c>
      <c r="B1222" s="2">
        <v>45551</v>
      </c>
      <c r="C1222" t="s">
        <v>10022</v>
      </c>
      <c r="D1222" t="s">
        <v>10033</v>
      </c>
      <c r="E1222" t="s">
        <v>10036</v>
      </c>
      <c r="F1222">
        <v>13</v>
      </c>
      <c r="G1222">
        <v>54.79</v>
      </c>
      <c r="H1222">
        <v>48.72</v>
      </c>
      <c r="I1222" t="s">
        <v>10040</v>
      </c>
      <c r="J1222">
        <f>F1222*G1222</f>
        <v>712.27</v>
      </c>
      <c r="K1222">
        <f>F1222*H1222</f>
        <v>633.36</v>
      </c>
      <c r="L1222">
        <f>J1222-K1222</f>
        <v>78.909999999999968</v>
      </c>
      <c r="M1222" s="5">
        <f>L1222/J1222</f>
        <v>0.11078663989779153</v>
      </c>
      <c r="N1222" t="str">
        <f>IF(ISNA(VLOOKUP(A1222,'Returns Data'!A:A,1,0)),"No","Yes")</f>
        <v>No</v>
      </c>
      <c r="O1222" t="s">
        <v>10085</v>
      </c>
      <c r="P1222">
        <f>IFERROR(VLOOKUP(A1222,'Ratings Data'!A:C,3,0),"No Rating")</f>
        <v>5</v>
      </c>
      <c r="Q1222" t="s">
        <v>10065</v>
      </c>
      <c r="R1222" s="5">
        <f t="shared" si="19"/>
        <v>-0.7195941955955184</v>
      </c>
    </row>
    <row r="1223" spans="1:18" x14ac:dyDescent="0.3">
      <c r="A1223" t="s">
        <v>2907</v>
      </c>
      <c r="B1223" s="2">
        <v>45551</v>
      </c>
      <c r="C1223" t="s">
        <v>10009</v>
      </c>
      <c r="D1223" t="s">
        <v>10029</v>
      </c>
      <c r="E1223" t="s">
        <v>10034</v>
      </c>
      <c r="F1223">
        <v>20</v>
      </c>
      <c r="G1223">
        <v>153.66</v>
      </c>
      <c r="H1223">
        <v>98.76</v>
      </c>
      <c r="I1223" t="s">
        <v>10039</v>
      </c>
      <c r="J1223">
        <f>F1223*G1223</f>
        <v>3073.2</v>
      </c>
      <c r="K1223">
        <f>F1223*H1223</f>
        <v>1975.2</v>
      </c>
      <c r="L1223">
        <f>J1223-K1223</f>
        <v>1097.9999999999998</v>
      </c>
      <c r="M1223" s="5">
        <f>L1223/J1223</f>
        <v>0.35728231159703233</v>
      </c>
      <c r="N1223" t="str">
        <f>IF(ISNA(VLOOKUP(A1223,'Returns Data'!A:A,1,0)),"No","Yes")</f>
        <v>No</v>
      </c>
      <c r="O1223" t="s">
        <v>10085</v>
      </c>
      <c r="P1223">
        <f>IFERROR(VLOOKUP(A1223,'Ratings Data'!A:C,3,0),"No Rating")</f>
        <v>5</v>
      </c>
      <c r="Q1223" t="s">
        <v>10065</v>
      </c>
      <c r="R1223" s="5">
        <f t="shared" si="19"/>
        <v>3.3146559591166271</v>
      </c>
    </row>
    <row r="1224" spans="1:18" x14ac:dyDescent="0.3">
      <c r="A1224" t="s">
        <v>2928</v>
      </c>
      <c r="B1224" s="2">
        <v>45551</v>
      </c>
      <c r="C1224" t="s">
        <v>10021</v>
      </c>
      <c r="D1224" t="s">
        <v>10031</v>
      </c>
      <c r="E1224" t="s">
        <v>10038</v>
      </c>
      <c r="F1224">
        <v>20</v>
      </c>
      <c r="G1224">
        <v>295.92</v>
      </c>
      <c r="H1224">
        <v>227</v>
      </c>
      <c r="I1224" t="s">
        <v>10040</v>
      </c>
      <c r="J1224">
        <f>F1224*G1224</f>
        <v>5918.4000000000005</v>
      </c>
      <c r="K1224">
        <f>F1224*H1224</f>
        <v>4540</v>
      </c>
      <c r="L1224">
        <f>J1224-K1224</f>
        <v>1378.4000000000005</v>
      </c>
      <c r="M1224" s="5">
        <f>L1224/J1224</f>
        <v>0.23290078399567457</v>
      </c>
      <c r="N1224" t="str">
        <f>IF(ISNA(VLOOKUP(A1224,'Returns Data'!A:A,1,0)),"No","Yes")</f>
        <v>No</v>
      </c>
      <c r="O1224" t="s">
        <v>10085</v>
      </c>
      <c r="P1224" t="str">
        <f>IFERROR(VLOOKUP(A1224,'Ratings Data'!A:C,3,0),"No Rating")</f>
        <v>No Rating</v>
      </c>
      <c r="Q1224" t="s">
        <v>10065</v>
      </c>
      <c r="R1224" s="5">
        <f t="shared" si="19"/>
        <v>0.92581023037875854</v>
      </c>
    </row>
    <row r="1225" spans="1:18" x14ac:dyDescent="0.3">
      <c r="A1225" t="s">
        <v>3147</v>
      </c>
      <c r="B1225" s="2">
        <v>45551</v>
      </c>
      <c r="C1225" t="s">
        <v>10012</v>
      </c>
      <c r="D1225" t="s">
        <v>10030</v>
      </c>
      <c r="E1225" t="s">
        <v>10036</v>
      </c>
      <c r="F1225">
        <v>1</v>
      </c>
      <c r="G1225">
        <v>331.73</v>
      </c>
      <c r="H1225">
        <v>214.9</v>
      </c>
      <c r="I1225" t="s">
        <v>10040</v>
      </c>
      <c r="J1225">
        <f>F1225*G1225</f>
        <v>331.73</v>
      </c>
      <c r="K1225">
        <f>F1225*H1225</f>
        <v>214.9</v>
      </c>
      <c r="L1225">
        <f>J1225-K1225</f>
        <v>116.83000000000001</v>
      </c>
      <c r="M1225" s="5">
        <f>L1225/J1225</f>
        <v>0.3521840050643596</v>
      </c>
      <c r="N1225" t="str">
        <f>IF(ISNA(VLOOKUP(A1225,'Returns Data'!A:A,1,0)),"No","Yes")</f>
        <v>No</v>
      </c>
      <c r="O1225" t="s">
        <v>10085</v>
      </c>
      <c r="P1225" t="str">
        <f>IFERROR(VLOOKUP(A1225,'Ratings Data'!A:C,3,0),"No Rating")</f>
        <v>No Rating</v>
      </c>
      <c r="Q1225" t="s">
        <v>10065</v>
      </c>
      <c r="R1225" s="5">
        <f t="shared" si="19"/>
        <v>-0.94394937821032709</v>
      </c>
    </row>
    <row r="1226" spans="1:18" x14ac:dyDescent="0.3">
      <c r="A1226" t="s">
        <v>3480</v>
      </c>
      <c r="B1226" s="2">
        <v>45551</v>
      </c>
      <c r="C1226" t="s">
        <v>10021</v>
      </c>
      <c r="D1226" t="s">
        <v>10031</v>
      </c>
      <c r="E1226" t="s">
        <v>10038</v>
      </c>
      <c r="F1226">
        <v>4</v>
      </c>
      <c r="G1226">
        <v>489.87</v>
      </c>
      <c r="H1226">
        <v>368.65</v>
      </c>
      <c r="I1226" t="s">
        <v>10039</v>
      </c>
      <c r="J1226">
        <f>F1226*G1226</f>
        <v>1959.48</v>
      </c>
      <c r="K1226">
        <f>F1226*H1226</f>
        <v>1474.6</v>
      </c>
      <c r="L1226">
        <f>J1226-K1226</f>
        <v>484.88000000000011</v>
      </c>
      <c r="M1226" s="5">
        <f>L1226/J1226</f>
        <v>0.24745340600567503</v>
      </c>
      <c r="N1226" t="str">
        <f>IF(ISNA(VLOOKUP(A1226,'Returns Data'!A:A,1,0)),"No","Yes")</f>
        <v>No</v>
      </c>
      <c r="O1226" t="s">
        <v>10085</v>
      </c>
      <c r="P1226" t="str">
        <f>IFERROR(VLOOKUP(A1226,'Ratings Data'!A:C,3,0),"No Rating")</f>
        <v>No Rating</v>
      </c>
      <c r="Q1226" t="s">
        <v>10065</v>
      </c>
      <c r="R1226" s="5">
        <f t="shared" si="19"/>
        <v>4.9068519579175831</v>
      </c>
    </row>
    <row r="1227" spans="1:18" x14ac:dyDescent="0.3">
      <c r="A1227" t="s">
        <v>4240</v>
      </c>
      <c r="B1227" s="2">
        <v>45551</v>
      </c>
      <c r="C1227" t="s">
        <v>10022</v>
      </c>
      <c r="D1227" t="s">
        <v>10033</v>
      </c>
      <c r="E1227" t="s">
        <v>10036</v>
      </c>
      <c r="F1227">
        <v>11</v>
      </c>
      <c r="G1227">
        <v>231.27</v>
      </c>
      <c r="H1227">
        <v>158.83000000000001</v>
      </c>
      <c r="I1227" t="s">
        <v>10040</v>
      </c>
      <c r="J1227">
        <f>F1227*G1227</f>
        <v>2543.9700000000003</v>
      </c>
      <c r="K1227">
        <f>F1227*H1227</f>
        <v>1747.13</v>
      </c>
      <c r="L1227">
        <f>J1227-K1227</f>
        <v>796.84000000000015</v>
      </c>
      <c r="M1227" s="5">
        <f>L1227/J1227</f>
        <v>0.31322696415445156</v>
      </c>
      <c r="N1227" t="str">
        <f>IF(ISNA(VLOOKUP(A1227,'Returns Data'!A:A,1,0)),"No","Yes")</f>
        <v>No</v>
      </c>
      <c r="O1227" t="s">
        <v>10085</v>
      </c>
      <c r="P1227" t="str">
        <f>IFERROR(VLOOKUP(A1227,'Ratings Data'!A:C,3,0),"No Rating")</f>
        <v>No Rating</v>
      </c>
      <c r="Q1227" t="s">
        <v>10065</v>
      </c>
      <c r="R1227" s="5">
        <f t="shared" si="19"/>
        <v>0.29828832139138967</v>
      </c>
    </row>
    <row r="1228" spans="1:18" x14ac:dyDescent="0.3">
      <c r="A1228" t="s">
        <v>4509</v>
      </c>
      <c r="B1228" s="2">
        <v>45551</v>
      </c>
      <c r="C1228" t="s">
        <v>10026</v>
      </c>
      <c r="D1228" t="s">
        <v>10031</v>
      </c>
      <c r="E1228" t="s">
        <v>10034</v>
      </c>
      <c r="F1228">
        <v>17</v>
      </c>
      <c r="G1228">
        <v>410.06</v>
      </c>
      <c r="H1228">
        <v>348.7</v>
      </c>
      <c r="I1228" t="s">
        <v>10039</v>
      </c>
      <c r="J1228">
        <f>F1228*G1228</f>
        <v>6971.02</v>
      </c>
      <c r="K1228">
        <f>F1228*H1228</f>
        <v>5927.9</v>
      </c>
      <c r="L1228">
        <f>J1228-K1228</f>
        <v>1043.1200000000008</v>
      </c>
      <c r="M1228" s="5">
        <f>L1228/J1228</f>
        <v>0.14963663854070147</v>
      </c>
      <c r="N1228" t="str">
        <f>IF(ISNA(VLOOKUP(A1228,'Returns Data'!A:A,1,0)),"No","Yes")</f>
        <v>No</v>
      </c>
      <c r="O1228" t="s">
        <v>10085</v>
      </c>
      <c r="P1228" t="str">
        <f>IFERROR(VLOOKUP(A1228,'Ratings Data'!A:C,3,0),"No Rating")</f>
        <v>No Rating</v>
      </c>
      <c r="Q1228" t="s">
        <v>10065</v>
      </c>
      <c r="R1228" s="5">
        <f t="shared" si="19"/>
        <v>1.74021313144416</v>
      </c>
    </row>
    <row r="1229" spans="1:18" x14ac:dyDescent="0.3">
      <c r="A1229" t="s">
        <v>4901</v>
      </c>
      <c r="B1229" s="2">
        <v>45551</v>
      </c>
      <c r="C1229" t="s">
        <v>10023</v>
      </c>
      <c r="D1229" t="s">
        <v>10033</v>
      </c>
      <c r="E1229" t="s">
        <v>10035</v>
      </c>
      <c r="F1229">
        <v>20</v>
      </c>
      <c r="G1229">
        <v>290.18</v>
      </c>
      <c r="H1229">
        <v>212.32</v>
      </c>
      <c r="I1229" t="s">
        <v>10039</v>
      </c>
      <c r="J1229">
        <f>F1229*G1229</f>
        <v>5803.6</v>
      </c>
      <c r="K1229">
        <f>F1229*H1229</f>
        <v>4246.3999999999996</v>
      </c>
      <c r="L1229">
        <f>J1229-K1229</f>
        <v>1557.2000000000007</v>
      </c>
      <c r="M1229" s="5">
        <f>L1229/J1229</f>
        <v>0.26831621752015999</v>
      </c>
      <c r="N1229" t="str">
        <f>IF(ISNA(VLOOKUP(A1229,'Returns Data'!A:A,1,0)),"No","Yes")</f>
        <v>No</v>
      </c>
      <c r="O1229" t="s">
        <v>10085</v>
      </c>
      <c r="P1229" t="str">
        <f>IFERROR(VLOOKUP(A1229,'Ratings Data'!A:C,3,0),"No Rating")</f>
        <v>No Rating</v>
      </c>
      <c r="Q1229" t="s">
        <v>10065</v>
      </c>
      <c r="R1229" s="5">
        <f t="shared" si="19"/>
        <v>-0.16746760158484697</v>
      </c>
    </row>
    <row r="1230" spans="1:18" x14ac:dyDescent="0.3">
      <c r="A1230" t="s">
        <v>5859</v>
      </c>
      <c r="B1230" s="2">
        <v>45551</v>
      </c>
      <c r="C1230" t="s">
        <v>10014</v>
      </c>
      <c r="D1230" t="s">
        <v>10030</v>
      </c>
      <c r="E1230" t="s">
        <v>10036</v>
      </c>
      <c r="F1230">
        <v>2</v>
      </c>
      <c r="G1230">
        <v>328.14</v>
      </c>
      <c r="H1230">
        <v>241.41</v>
      </c>
      <c r="I1230" t="s">
        <v>10039</v>
      </c>
      <c r="J1230">
        <f>F1230*G1230</f>
        <v>656.28</v>
      </c>
      <c r="K1230">
        <f>F1230*H1230</f>
        <v>482.82</v>
      </c>
      <c r="L1230">
        <f>J1230-K1230</f>
        <v>173.45999999999998</v>
      </c>
      <c r="M1230" s="5">
        <f>L1230/J1230</f>
        <v>0.2643079173523496</v>
      </c>
      <c r="N1230" t="str">
        <f>IF(ISNA(VLOOKUP(A1230,'Returns Data'!A:A,1,0)),"No","Yes")</f>
        <v>No</v>
      </c>
      <c r="O1230" t="s">
        <v>10085</v>
      </c>
      <c r="P1230" t="str">
        <f>IFERROR(VLOOKUP(A1230,'Ratings Data'!A:C,3,0),"No Rating")</f>
        <v>No Rating</v>
      </c>
      <c r="Q1230" t="s">
        <v>10065</v>
      </c>
      <c r="R1230" s="5">
        <f t="shared" si="19"/>
        <v>-0.88691846440140609</v>
      </c>
    </row>
    <row r="1231" spans="1:18" x14ac:dyDescent="0.3">
      <c r="A1231" t="s">
        <v>5904</v>
      </c>
      <c r="B1231" s="2">
        <v>45551</v>
      </c>
      <c r="C1231" t="s">
        <v>10014</v>
      </c>
      <c r="D1231" t="s">
        <v>10030</v>
      </c>
      <c r="E1231" t="s">
        <v>10038</v>
      </c>
      <c r="F1231">
        <v>19</v>
      </c>
      <c r="G1231">
        <v>252.84</v>
      </c>
      <c r="H1231">
        <v>211.94</v>
      </c>
      <c r="I1231" t="s">
        <v>10040</v>
      </c>
      <c r="J1231">
        <f>F1231*G1231</f>
        <v>4803.96</v>
      </c>
      <c r="K1231">
        <f>F1231*H1231</f>
        <v>4026.86</v>
      </c>
      <c r="L1231">
        <f>J1231-K1231</f>
        <v>777.09999999999991</v>
      </c>
      <c r="M1231" s="5">
        <f>L1231/J1231</f>
        <v>0.16176237937035276</v>
      </c>
      <c r="N1231" t="str">
        <f>IF(ISNA(VLOOKUP(A1231,'Returns Data'!A:A,1,0)),"No","Yes")</f>
        <v>No</v>
      </c>
      <c r="O1231" t="s">
        <v>10085</v>
      </c>
      <c r="P1231" t="str">
        <f>IFERROR(VLOOKUP(A1231,'Ratings Data'!A:C,3,0),"No Rating")</f>
        <v>No Rating</v>
      </c>
      <c r="Q1231" t="s">
        <v>10065</v>
      </c>
      <c r="R1231" s="5">
        <f t="shared" si="19"/>
        <v>6.3199853720972765</v>
      </c>
    </row>
    <row r="1232" spans="1:18" x14ac:dyDescent="0.3">
      <c r="A1232" t="s">
        <v>7204</v>
      </c>
      <c r="B1232" s="2">
        <v>45551</v>
      </c>
      <c r="C1232" t="s">
        <v>10021</v>
      </c>
      <c r="D1232" t="s">
        <v>10031</v>
      </c>
      <c r="E1232" t="s">
        <v>10034</v>
      </c>
      <c r="F1232">
        <v>5</v>
      </c>
      <c r="G1232">
        <v>230.84</v>
      </c>
      <c r="H1232">
        <v>205.37</v>
      </c>
      <c r="I1232" t="s">
        <v>10040</v>
      </c>
      <c r="J1232">
        <f>F1232*G1232</f>
        <v>1154.2</v>
      </c>
      <c r="K1232">
        <f>F1232*H1232</f>
        <v>1026.8499999999999</v>
      </c>
      <c r="L1232">
        <f>J1232-K1232</f>
        <v>127.35000000000014</v>
      </c>
      <c r="M1232" s="5">
        <f>L1232/J1232</f>
        <v>0.11033616357650332</v>
      </c>
      <c r="N1232" t="str">
        <f>IF(ISNA(VLOOKUP(A1232,'Returns Data'!A:A,1,0)),"No","Yes")</f>
        <v>No</v>
      </c>
      <c r="O1232" t="s">
        <v>10085</v>
      </c>
      <c r="P1232" t="str">
        <f>IFERROR(VLOOKUP(A1232,'Ratings Data'!A:C,3,0),"No Rating")</f>
        <v>No Rating</v>
      </c>
      <c r="Q1232" t="s">
        <v>10065</v>
      </c>
      <c r="R1232" s="5">
        <f t="shared" si="19"/>
        <v>-0.75973988126462344</v>
      </c>
    </row>
    <row r="1233" spans="1:18" x14ac:dyDescent="0.3">
      <c r="A1233" t="s">
        <v>7591</v>
      </c>
      <c r="B1233" s="2">
        <v>45551</v>
      </c>
      <c r="C1233" t="s">
        <v>10015</v>
      </c>
      <c r="D1233" t="s">
        <v>10031</v>
      </c>
      <c r="E1233" t="s">
        <v>10037</v>
      </c>
      <c r="F1233">
        <v>14</v>
      </c>
      <c r="G1233">
        <v>395.33</v>
      </c>
      <c r="H1233">
        <v>240.93</v>
      </c>
      <c r="I1233" t="s">
        <v>10040</v>
      </c>
      <c r="J1233">
        <f>F1233*G1233</f>
        <v>5534.62</v>
      </c>
      <c r="K1233">
        <f>F1233*H1233</f>
        <v>3373.02</v>
      </c>
      <c r="L1233">
        <f>J1233-K1233</f>
        <v>2161.6</v>
      </c>
      <c r="M1233" s="5">
        <f>L1233/J1233</f>
        <v>0.39055978549566184</v>
      </c>
      <c r="N1233" t="str">
        <f>IF(ISNA(VLOOKUP(A1233,'Returns Data'!A:A,1,0)),"No","Yes")</f>
        <v>Yes</v>
      </c>
      <c r="O1233" t="str">
        <f>IFERROR(VLOOKUP(A1233,'Returns Data'!A:E,5,0),"No Returns")</f>
        <v>Damaged</v>
      </c>
      <c r="P1233" t="str">
        <f>IFERROR(VLOOKUP(A1233,'Ratings Data'!A:C,3,0),"No Rating")</f>
        <v>No Rating</v>
      </c>
      <c r="Q1233" t="s">
        <v>10065</v>
      </c>
      <c r="R1233" s="5">
        <f t="shared" si="19"/>
        <v>3.7952001386241552</v>
      </c>
    </row>
    <row r="1234" spans="1:18" x14ac:dyDescent="0.3">
      <c r="A1234" t="s">
        <v>7813</v>
      </c>
      <c r="B1234" s="2">
        <v>45551</v>
      </c>
      <c r="C1234" t="s">
        <v>10026</v>
      </c>
      <c r="D1234" t="s">
        <v>10031</v>
      </c>
      <c r="E1234" t="s">
        <v>10036</v>
      </c>
      <c r="F1234">
        <v>13</v>
      </c>
      <c r="G1234">
        <v>31.92</v>
      </c>
      <c r="H1234">
        <v>23.94</v>
      </c>
      <c r="I1234" t="s">
        <v>10040</v>
      </c>
      <c r="J1234">
        <f>F1234*G1234</f>
        <v>414.96000000000004</v>
      </c>
      <c r="K1234">
        <f>F1234*H1234</f>
        <v>311.22000000000003</v>
      </c>
      <c r="L1234">
        <f>J1234-K1234</f>
        <v>103.74000000000001</v>
      </c>
      <c r="M1234" s="5">
        <f>L1234/J1234</f>
        <v>0.25</v>
      </c>
      <c r="N1234" t="str">
        <f>IF(ISNA(VLOOKUP(A1234,'Returns Data'!A:A,1,0)),"No","Yes")</f>
        <v>No</v>
      </c>
      <c r="O1234" t="s">
        <v>10085</v>
      </c>
      <c r="P1234" t="str">
        <f>IFERROR(VLOOKUP(A1234,'Ratings Data'!A:C,3,0),"No Rating")</f>
        <v>No Rating</v>
      </c>
      <c r="Q1234" t="s">
        <v>10065</v>
      </c>
      <c r="R1234" s="5">
        <f t="shared" si="19"/>
        <v>-0.92502466293982244</v>
      </c>
    </row>
    <row r="1235" spans="1:18" x14ac:dyDescent="0.3">
      <c r="A1235" t="s">
        <v>8566</v>
      </c>
      <c r="B1235" s="2">
        <v>45551</v>
      </c>
      <c r="C1235" t="s">
        <v>10009</v>
      </c>
      <c r="D1235" t="s">
        <v>10029</v>
      </c>
      <c r="E1235" t="s">
        <v>10035</v>
      </c>
      <c r="F1235">
        <v>4</v>
      </c>
      <c r="G1235">
        <v>251.99</v>
      </c>
      <c r="H1235">
        <v>214.36</v>
      </c>
      <c r="I1235" t="s">
        <v>10040</v>
      </c>
      <c r="J1235">
        <f>F1235*G1235</f>
        <v>1007.96</v>
      </c>
      <c r="K1235">
        <f>F1235*H1235</f>
        <v>857.44</v>
      </c>
      <c r="L1235">
        <f>J1235-K1235</f>
        <v>150.51999999999998</v>
      </c>
      <c r="M1235" s="5">
        <f>L1235/J1235</f>
        <v>0.14933132267153457</v>
      </c>
      <c r="N1235" t="str">
        <f>IF(ISNA(VLOOKUP(A1235,'Returns Data'!A:A,1,0)),"No","Yes")</f>
        <v>No</v>
      </c>
      <c r="O1235" t="s">
        <v>10085</v>
      </c>
      <c r="P1235" t="str">
        <f>IFERROR(VLOOKUP(A1235,'Ratings Data'!A:C,3,0),"No Rating")</f>
        <v>No Rating</v>
      </c>
      <c r="Q1235" t="s">
        <v>10065</v>
      </c>
      <c r="R1235" s="5">
        <f t="shared" si="19"/>
        <v>1.4290534027376132</v>
      </c>
    </row>
    <row r="1236" spans="1:18" x14ac:dyDescent="0.3">
      <c r="A1236" t="s">
        <v>8760</v>
      </c>
      <c r="B1236" s="2">
        <v>45551</v>
      </c>
      <c r="C1236" t="s">
        <v>10021</v>
      </c>
      <c r="D1236" t="s">
        <v>10031</v>
      </c>
      <c r="E1236" t="s">
        <v>10038</v>
      </c>
      <c r="F1236">
        <v>16</v>
      </c>
      <c r="G1236">
        <v>448.9</v>
      </c>
      <c r="H1236">
        <v>389.15</v>
      </c>
      <c r="I1236" t="s">
        <v>10040</v>
      </c>
      <c r="J1236">
        <f>F1236*G1236</f>
        <v>7182.4</v>
      </c>
      <c r="K1236">
        <f>F1236*H1236</f>
        <v>6226.4</v>
      </c>
      <c r="L1236">
        <f>J1236-K1236</f>
        <v>956</v>
      </c>
      <c r="M1236" s="5">
        <f>L1236/J1236</f>
        <v>0.13310314101136111</v>
      </c>
      <c r="N1236" t="str">
        <f>IF(ISNA(VLOOKUP(A1236,'Returns Data'!A:A,1,0)),"No","Yes")</f>
        <v>No</v>
      </c>
      <c r="O1236" t="s">
        <v>10085</v>
      </c>
      <c r="P1236" t="str">
        <f>IFERROR(VLOOKUP(A1236,'Ratings Data'!A:C,3,0),"No Rating")</f>
        <v>No Rating</v>
      </c>
      <c r="Q1236" t="s">
        <v>10065</v>
      </c>
      <c r="R1236" s="5">
        <f t="shared" si="19"/>
        <v>6.1256795904599386</v>
      </c>
    </row>
    <row r="1237" spans="1:18" x14ac:dyDescent="0.3">
      <c r="A1237" t="s">
        <v>9372</v>
      </c>
      <c r="B1237" s="2">
        <v>45551</v>
      </c>
      <c r="C1237" t="s">
        <v>10014</v>
      </c>
      <c r="D1237" t="s">
        <v>10030</v>
      </c>
      <c r="E1237" t="s">
        <v>10035</v>
      </c>
      <c r="F1237">
        <v>18</v>
      </c>
      <c r="G1237">
        <v>281.45999999999998</v>
      </c>
      <c r="H1237">
        <v>202.88</v>
      </c>
      <c r="I1237" t="s">
        <v>10039</v>
      </c>
      <c r="J1237">
        <f>F1237*G1237</f>
        <v>5066.28</v>
      </c>
      <c r="K1237">
        <f>F1237*H1237</f>
        <v>3651.84</v>
      </c>
      <c r="L1237">
        <f>J1237-K1237</f>
        <v>1414.4399999999996</v>
      </c>
      <c r="M1237" s="5">
        <f>L1237/J1237</f>
        <v>0.27918709585731538</v>
      </c>
      <c r="N1237" t="str">
        <f>IF(ISNA(VLOOKUP(A1237,'Returns Data'!A:A,1,0)),"No","Yes")</f>
        <v>No</v>
      </c>
      <c r="O1237" t="s">
        <v>10085</v>
      </c>
      <c r="P1237" t="str">
        <f>IFERROR(VLOOKUP(A1237,'Ratings Data'!A:C,3,0),"No Rating")</f>
        <v>No Rating</v>
      </c>
      <c r="Q1237" t="s">
        <v>10065</v>
      </c>
      <c r="R1237" s="5">
        <f t="shared" si="19"/>
        <v>-0.2946257518378258</v>
      </c>
    </row>
    <row r="1238" spans="1:18" x14ac:dyDescent="0.3">
      <c r="A1238" t="s">
        <v>9466</v>
      </c>
      <c r="B1238" s="2">
        <v>45551</v>
      </c>
      <c r="C1238" t="s">
        <v>10012</v>
      </c>
      <c r="D1238" t="s">
        <v>10030</v>
      </c>
      <c r="E1238" t="s">
        <v>10036</v>
      </c>
      <c r="F1238">
        <v>2</v>
      </c>
      <c r="G1238">
        <v>470.49</v>
      </c>
      <c r="H1238">
        <v>372.35</v>
      </c>
      <c r="I1238" t="s">
        <v>10039</v>
      </c>
      <c r="J1238">
        <f>F1238*G1238</f>
        <v>940.98</v>
      </c>
      <c r="K1238">
        <f>F1238*H1238</f>
        <v>744.7</v>
      </c>
      <c r="L1238">
        <f>J1238-K1238</f>
        <v>196.27999999999997</v>
      </c>
      <c r="M1238" s="5">
        <f>L1238/J1238</f>
        <v>0.2085910433803056</v>
      </c>
      <c r="N1238" t="str">
        <f>IF(ISNA(VLOOKUP(A1238,'Returns Data'!A:A,1,0)),"No","Yes")</f>
        <v>No</v>
      </c>
      <c r="O1238" t="s">
        <v>10085</v>
      </c>
      <c r="P1238" t="str">
        <f>IFERROR(VLOOKUP(A1238,'Ratings Data'!A:C,3,0),"No Rating")</f>
        <v>No Rating</v>
      </c>
      <c r="Q1238" t="s">
        <v>10065</v>
      </c>
      <c r="R1238" s="5">
        <f t="shared" si="19"/>
        <v>-0.81426608872782391</v>
      </c>
    </row>
    <row r="1239" spans="1:18" x14ac:dyDescent="0.3">
      <c r="A1239" t="s">
        <v>9766</v>
      </c>
      <c r="B1239" s="2">
        <v>45551</v>
      </c>
      <c r="C1239" t="s">
        <v>10018</v>
      </c>
      <c r="D1239" t="s">
        <v>10033</v>
      </c>
      <c r="E1239" t="s">
        <v>10034</v>
      </c>
      <c r="F1239">
        <v>17</v>
      </c>
      <c r="G1239">
        <v>212.54</v>
      </c>
      <c r="H1239">
        <v>151.01</v>
      </c>
      <c r="I1239" t="s">
        <v>10039</v>
      </c>
      <c r="J1239">
        <f>F1239*G1239</f>
        <v>3613.18</v>
      </c>
      <c r="K1239">
        <f>F1239*H1239</f>
        <v>2567.17</v>
      </c>
      <c r="L1239">
        <f>J1239-K1239</f>
        <v>1046.0099999999998</v>
      </c>
      <c r="M1239" s="5">
        <f>L1239/J1239</f>
        <v>0.28949844735108682</v>
      </c>
      <c r="N1239" t="str">
        <f>IF(ISNA(VLOOKUP(A1239,'Returns Data'!A:A,1,0)),"No","Yes")</f>
        <v>No</v>
      </c>
      <c r="O1239" t="s">
        <v>10085</v>
      </c>
      <c r="P1239" t="str">
        <f>IFERROR(VLOOKUP(A1239,'Ratings Data'!A:C,3,0),"No Rating")</f>
        <v>No Rating</v>
      </c>
      <c r="Q1239" t="s">
        <v>10065</v>
      </c>
      <c r="R1239" s="5">
        <f t="shared" si="19"/>
        <v>2.8398053093583284</v>
      </c>
    </row>
    <row r="1240" spans="1:18" x14ac:dyDescent="0.3">
      <c r="A1240" t="s">
        <v>68</v>
      </c>
      <c r="B1240" s="2">
        <v>45552</v>
      </c>
      <c r="C1240" t="s">
        <v>10014</v>
      </c>
      <c r="D1240" t="s">
        <v>10030</v>
      </c>
      <c r="E1240" t="s">
        <v>10035</v>
      </c>
      <c r="F1240">
        <v>5</v>
      </c>
      <c r="G1240">
        <v>432.7</v>
      </c>
      <c r="H1240">
        <v>337.57</v>
      </c>
      <c r="I1240" t="s">
        <v>10039</v>
      </c>
      <c r="J1240">
        <f>F1240*G1240</f>
        <v>2163.5</v>
      </c>
      <c r="K1240">
        <f>F1240*H1240</f>
        <v>1687.85</v>
      </c>
      <c r="L1240">
        <f>J1240-K1240</f>
        <v>475.65000000000009</v>
      </c>
      <c r="M1240" s="5">
        <f>L1240/J1240</f>
        <v>0.21985209151837304</v>
      </c>
      <c r="N1240" t="str">
        <f>IF(ISNA(VLOOKUP(A1240,'Returns Data'!A:A,1,0)),"No","Yes")</f>
        <v>No</v>
      </c>
      <c r="O1240" t="s">
        <v>10085</v>
      </c>
      <c r="P1240" t="str">
        <f>IFERROR(VLOOKUP(A1240,'Ratings Data'!A:C,3,0),"No Rating")</f>
        <v>No Rating</v>
      </c>
      <c r="Q1240" t="s">
        <v>10065</v>
      </c>
      <c r="R1240" s="5">
        <f t="shared" si="19"/>
        <v>-0.40121997796954478</v>
      </c>
    </row>
    <row r="1241" spans="1:18" x14ac:dyDescent="0.3">
      <c r="A1241" t="s">
        <v>500</v>
      </c>
      <c r="B1241" s="2">
        <v>45552</v>
      </c>
      <c r="C1241" t="s">
        <v>10009</v>
      </c>
      <c r="D1241" t="s">
        <v>10029</v>
      </c>
      <c r="E1241" t="s">
        <v>10037</v>
      </c>
      <c r="F1241">
        <v>15</v>
      </c>
      <c r="G1241">
        <v>132.66</v>
      </c>
      <c r="H1241">
        <v>108.94</v>
      </c>
      <c r="I1241" t="s">
        <v>10039</v>
      </c>
      <c r="J1241">
        <f>F1241*G1241</f>
        <v>1989.8999999999999</v>
      </c>
      <c r="K1241">
        <f>F1241*H1241</f>
        <v>1634.1</v>
      </c>
      <c r="L1241">
        <f>J1241-K1241</f>
        <v>355.79999999999995</v>
      </c>
      <c r="M1241" s="5">
        <f>L1241/J1241</f>
        <v>0.1788029549223579</v>
      </c>
      <c r="N1241" t="str">
        <f>IF(ISNA(VLOOKUP(A1241,'Returns Data'!A:A,1,0)),"No","Yes")</f>
        <v>No</v>
      </c>
      <c r="O1241" t="s">
        <v>10085</v>
      </c>
      <c r="P1241" t="str">
        <f>IFERROR(VLOOKUP(A1241,'Ratings Data'!A:C,3,0),"No Rating")</f>
        <v>No Rating</v>
      </c>
      <c r="Q1241" t="s">
        <v>10065</v>
      </c>
      <c r="R1241" s="5">
        <f t="shared" si="19"/>
        <v>-8.0240351282643924E-2</v>
      </c>
    </row>
    <row r="1242" spans="1:18" x14ac:dyDescent="0.3">
      <c r="A1242" t="s">
        <v>833</v>
      </c>
      <c r="B1242" s="2">
        <v>45552</v>
      </c>
      <c r="C1242" t="s">
        <v>10020</v>
      </c>
      <c r="D1242" t="s">
        <v>10030</v>
      </c>
      <c r="E1242" t="s">
        <v>10035</v>
      </c>
      <c r="F1242">
        <v>15</v>
      </c>
      <c r="G1242">
        <v>409.98</v>
      </c>
      <c r="H1242">
        <v>351.69</v>
      </c>
      <c r="I1242" t="s">
        <v>10039</v>
      </c>
      <c r="J1242">
        <f>F1242*G1242</f>
        <v>6149.7000000000007</v>
      </c>
      <c r="K1242">
        <f>F1242*H1242</f>
        <v>5275.35</v>
      </c>
      <c r="L1242">
        <f>J1242-K1242</f>
        <v>874.35000000000036</v>
      </c>
      <c r="M1242" s="5">
        <f>L1242/J1242</f>
        <v>0.14217766720327826</v>
      </c>
      <c r="N1242" t="str">
        <f>IF(ISNA(VLOOKUP(A1242,'Returns Data'!A:A,1,0)),"No","Yes")</f>
        <v>No</v>
      </c>
      <c r="O1242" t="s">
        <v>10085</v>
      </c>
      <c r="P1242" t="str">
        <f>IFERROR(VLOOKUP(A1242,'Ratings Data'!A:C,3,0),"No Rating")</f>
        <v>No Rating</v>
      </c>
      <c r="Q1242" t="s">
        <v>10065</v>
      </c>
      <c r="R1242" s="5">
        <f t="shared" si="19"/>
        <v>2.0904568068747178</v>
      </c>
    </row>
    <row r="1243" spans="1:18" x14ac:dyDescent="0.3">
      <c r="A1243" t="s">
        <v>995</v>
      </c>
      <c r="B1243" s="2">
        <v>45552</v>
      </c>
      <c r="C1243" t="s">
        <v>10011</v>
      </c>
      <c r="D1243" t="s">
        <v>10029</v>
      </c>
      <c r="E1243" t="s">
        <v>10037</v>
      </c>
      <c r="F1243">
        <v>13</v>
      </c>
      <c r="G1243">
        <v>447.1</v>
      </c>
      <c r="H1243">
        <v>379.34</v>
      </c>
      <c r="I1243" t="s">
        <v>10039</v>
      </c>
      <c r="J1243">
        <f>F1243*G1243</f>
        <v>5812.3</v>
      </c>
      <c r="K1243">
        <f>F1243*H1243</f>
        <v>4931.42</v>
      </c>
      <c r="L1243">
        <f>J1243-K1243</f>
        <v>880.88000000000011</v>
      </c>
      <c r="M1243" s="5">
        <f>L1243/J1243</f>
        <v>0.15155446208901813</v>
      </c>
      <c r="N1243" t="str">
        <f>IF(ISNA(VLOOKUP(A1243,'Returns Data'!A:A,1,0)),"No","Yes")</f>
        <v>No</v>
      </c>
      <c r="O1243" t="s">
        <v>10085</v>
      </c>
      <c r="P1243" t="str">
        <f>IFERROR(VLOOKUP(A1243,'Ratings Data'!A:C,3,0),"No Rating")</f>
        <v>No Rating</v>
      </c>
      <c r="Q1243" t="s">
        <v>10065</v>
      </c>
      <c r="R1243" s="5">
        <f t="shared" si="19"/>
        <v>-5.4864464933248862E-2</v>
      </c>
    </row>
    <row r="1244" spans="1:18" x14ac:dyDescent="0.3">
      <c r="A1244" t="s">
        <v>1705</v>
      </c>
      <c r="B1244" s="2">
        <v>45552</v>
      </c>
      <c r="C1244" t="s">
        <v>10023</v>
      </c>
      <c r="D1244" t="s">
        <v>10033</v>
      </c>
      <c r="E1244" t="s">
        <v>10038</v>
      </c>
      <c r="F1244">
        <v>14</v>
      </c>
      <c r="G1244">
        <v>277.24</v>
      </c>
      <c r="H1244">
        <v>247.24</v>
      </c>
      <c r="I1244" t="s">
        <v>10040</v>
      </c>
      <c r="J1244">
        <f>F1244*G1244</f>
        <v>3881.36</v>
      </c>
      <c r="K1244">
        <f>F1244*H1244</f>
        <v>3461.36</v>
      </c>
      <c r="L1244">
        <f>J1244-K1244</f>
        <v>420</v>
      </c>
      <c r="M1244" s="5">
        <f>L1244/J1244</f>
        <v>0.10820949357957005</v>
      </c>
      <c r="N1244" t="str">
        <f>IF(ISNA(VLOOKUP(A1244,'Returns Data'!A:A,1,0)),"No","Yes")</f>
        <v>No</v>
      </c>
      <c r="O1244" t="s">
        <v>10085</v>
      </c>
      <c r="P1244" t="str">
        <f>IFERROR(VLOOKUP(A1244,'Ratings Data'!A:C,3,0),"No Rating")</f>
        <v>No Rating</v>
      </c>
      <c r="Q1244" t="s">
        <v>10065</v>
      </c>
      <c r="R1244" s="5">
        <f t="shared" si="19"/>
        <v>-0.33221616227655143</v>
      </c>
    </row>
    <row r="1245" spans="1:18" x14ac:dyDescent="0.3">
      <c r="A1245" t="s">
        <v>1708</v>
      </c>
      <c r="B1245" s="2">
        <v>45552</v>
      </c>
      <c r="C1245" t="s">
        <v>10027</v>
      </c>
      <c r="D1245" t="s">
        <v>10032</v>
      </c>
      <c r="E1245" t="s">
        <v>10036</v>
      </c>
      <c r="F1245">
        <v>17</v>
      </c>
      <c r="G1245">
        <v>390.95</v>
      </c>
      <c r="H1245">
        <v>341.24</v>
      </c>
      <c r="I1245" t="s">
        <v>10039</v>
      </c>
      <c r="J1245">
        <f>F1245*G1245</f>
        <v>6646.15</v>
      </c>
      <c r="K1245">
        <f>F1245*H1245</f>
        <v>5801.08</v>
      </c>
      <c r="L1245">
        <f>J1245-K1245</f>
        <v>845.06999999999971</v>
      </c>
      <c r="M1245" s="5">
        <f>L1245/J1245</f>
        <v>0.12715180969433429</v>
      </c>
      <c r="N1245" t="str">
        <f>IF(ISNA(VLOOKUP(A1245,'Returns Data'!A:A,1,0)),"No","Yes")</f>
        <v>No</v>
      </c>
      <c r="O1245" t="s">
        <v>10085</v>
      </c>
      <c r="P1245" t="str">
        <f>IFERROR(VLOOKUP(A1245,'Ratings Data'!A:C,3,0),"No Rating")</f>
        <v>No Rating</v>
      </c>
      <c r="Q1245" t="s">
        <v>10065</v>
      </c>
      <c r="R1245" s="5">
        <f t="shared" si="19"/>
        <v>0.71232506131871287</v>
      </c>
    </row>
    <row r="1246" spans="1:18" x14ac:dyDescent="0.3">
      <c r="A1246" t="s">
        <v>2040</v>
      </c>
      <c r="B1246" s="2">
        <v>45552</v>
      </c>
      <c r="C1246" t="s">
        <v>10019</v>
      </c>
      <c r="D1246" t="s">
        <v>10031</v>
      </c>
      <c r="E1246" t="s">
        <v>10034</v>
      </c>
      <c r="F1246">
        <v>16</v>
      </c>
      <c r="G1246">
        <v>204.55</v>
      </c>
      <c r="H1246">
        <v>149.44999999999999</v>
      </c>
      <c r="I1246" t="s">
        <v>10039</v>
      </c>
      <c r="J1246">
        <f>F1246*G1246</f>
        <v>3272.8</v>
      </c>
      <c r="K1246">
        <f>F1246*H1246</f>
        <v>2391.1999999999998</v>
      </c>
      <c r="L1246">
        <f>J1246-K1246</f>
        <v>881.60000000000036</v>
      </c>
      <c r="M1246" s="5">
        <f>L1246/J1246</f>
        <v>0.2693717917379615</v>
      </c>
      <c r="N1246" t="str">
        <f>IF(ISNA(VLOOKUP(A1246,'Returns Data'!A:A,1,0)),"No","Yes")</f>
        <v>No</v>
      </c>
      <c r="O1246" t="s">
        <v>10085</v>
      </c>
      <c r="P1246" t="str">
        <f>IFERROR(VLOOKUP(A1246,'Ratings Data'!A:C,3,0),"No Rating")</f>
        <v>No Rating</v>
      </c>
      <c r="Q1246" t="s">
        <v>10065</v>
      </c>
      <c r="R1246" s="5">
        <f t="shared" si="19"/>
        <v>-0.50756452984058431</v>
      </c>
    </row>
    <row r="1247" spans="1:18" x14ac:dyDescent="0.3">
      <c r="A1247" t="s">
        <v>2952</v>
      </c>
      <c r="B1247" s="2">
        <v>45552</v>
      </c>
      <c r="C1247" t="s">
        <v>10011</v>
      </c>
      <c r="D1247" t="s">
        <v>10029</v>
      </c>
      <c r="E1247" t="s">
        <v>10035</v>
      </c>
      <c r="F1247">
        <v>20</v>
      </c>
      <c r="G1247">
        <v>72.7</v>
      </c>
      <c r="H1247">
        <v>55.48</v>
      </c>
      <c r="I1247" t="s">
        <v>10039</v>
      </c>
      <c r="J1247">
        <f>F1247*G1247</f>
        <v>1454</v>
      </c>
      <c r="K1247">
        <f>F1247*H1247</f>
        <v>1109.5999999999999</v>
      </c>
      <c r="L1247">
        <f>J1247-K1247</f>
        <v>344.40000000000009</v>
      </c>
      <c r="M1247" s="5">
        <f>L1247/J1247</f>
        <v>0.23686382393397531</v>
      </c>
      <c r="N1247" t="str">
        <f>IF(ISNA(VLOOKUP(A1247,'Returns Data'!A:A,1,0)),"No","Yes")</f>
        <v>No</v>
      </c>
      <c r="O1247" t="s">
        <v>10085</v>
      </c>
      <c r="P1247">
        <f>IFERROR(VLOOKUP(A1247,'Ratings Data'!A:C,3,0),"No Rating")</f>
        <v>1</v>
      </c>
      <c r="Q1247" t="s">
        <v>10065</v>
      </c>
      <c r="R1247" s="5">
        <f t="shared" si="19"/>
        <v>-0.55573209484233688</v>
      </c>
    </row>
    <row r="1248" spans="1:18" x14ac:dyDescent="0.3">
      <c r="A1248" t="s">
        <v>2962</v>
      </c>
      <c r="B1248" s="2">
        <v>45552</v>
      </c>
      <c r="C1248" t="s">
        <v>10009</v>
      </c>
      <c r="D1248" t="s">
        <v>10029</v>
      </c>
      <c r="E1248" t="s">
        <v>10035</v>
      </c>
      <c r="F1248">
        <v>16</v>
      </c>
      <c r="G1248">
        <v>96.21</v>
      </c>
      <c r="H1248">
        <v>75.84</v>
      </c>
      <c r="I1248" t="s">
        <v>10039</v>
      </c>
      <c r="J1248">
        <f>F1248*G1248</f>
        <v>1539.36</v>
      </c>
      <c r="K1248">
        <f>F1248*H1248</f>
        <v>1213.44</v>
      </c>
      <c r="L1248">
        <f>J1248-K1248</f>
        <v>325.91999999999985</v>
      </c>
      <c r="M1248" s="5">
        <f>L1248/J1248</f>
        <v>0.21172435297786085</v>
      </c>
      <c r="N1248" t="str">
        <f>IF(ISNA(VLOOKUP(A1248,'Returns Data'!A:A,1,0)),"No","Yes")</f>
        <v>No</v>
      </c>
      <c r="O1248" t="s">
        <v>10085</v>
      </c>
      <c r="P1248">
        <f>IFERROR(VLOOKUP(A1248,'Ratings Data'!A:C,3,0),"No Rating")</f>
        <v>2</v>
      </c>
      <c r="Q1248" t="s">
        <v>10065</v>
      </c>
      <c r="R1248" s="5">
        <f t="shared" si="19"/>
        <v>5.8707015130673931E-2</v>
      </c>
    </row>
    <row r="1249" spans="1:18" x14ac:dyDescent="0.3">
      <c r="A1249" t="s">
        <v>3888</v>
      </c>
      <c r="B1249" s="2">
        <v>45552</v>
      </c>
      <c r="C1249" t="s">
        <v>10022</v>
      </c>
      <c r="D1249" t="s">
        <v>10033</v>
      </c>
      <c r="E1249" t="s">
        <v>10034</v>
      </c>
      <c r="F1249">
        <v>15</v>
      </c>
      <c r="G1249">
        <v>367.16</v>
      </c>
      <c r="H1249">
        <v>230.48</v>
      </c>
      <c r="I1249" t="s">
        <v>10039</v>
      </c>
      <c r="J1249">
        <f>F1249*G1249</f>
        <v>5507.4000000000005</v>
      </c>
      <c r="K1249">
        <f>F1249*H1249</f>
        <v>3457.2</v>
      </c>
      <c r="L1249">
        <f>J1249-K1249</f>
        <v>2050.2000000000007</v>
      </c>
      <c r="M1249" s="5">
        <f>L1249/J1249</f>
        <v>0.37226277372262784</v>
      </c>
      <c r="N1249" t="str">
        <f>IF(ISNA(VLOOKUP(A1249,'Returns Data'!A:A,1,0)),"No","Yes")</f>
        <v>No</v>
      </c>
      <c r="O1249" t="s">
        <v>10085</v>
      </c>
      <c r="P1249">
        <f>IFERROR(VLOOKUP(A1249,'Ratings Data'!A:C,3,0),"No Rating")</f>
        <v>4</v>
      </c>
      <c r="Q1249" t="s">
        <v>10065</v>
      </c>
      <c r="R1249" s="5">
        <f t="shared" si="19"/>
        <v>2.5777206111630817</v>
      </c>
    </row>
    <row r="1250" spans="1:18" x14ac:dyDescent="0.3">
      <c r="A1250" t="s">
        <v>5177</v>
      </c>
      <c r="B1250" s="2">
        <v>45552</v>
      </c>
      <c r="C1250" t="s">
        <v>10019</v>
      </c>
      <c r="D1250" t="s">
        <v>10031</v>
      </c>
      <c r="E1250" t="s">
        <v>10034</v>
      </c>
      <c r="F1250">
        <v>1</v>
      </c>
      <c r="G1250">
        <v>95.52</v>
      </c>
      <c r="H1250">
        <v>82.98</v>
      </c>
      <c r="I1250" t="s">
        <v>10039</v>
      </c>
      <c r="J1250">
        <f>F1250*G1250</f>
        <v>95.52</v>
      </c>
      <c r="K1250">
        <f>F1250*H1250</f>
        <v>82.98</v>
      </c>
      <c r="L1250">
        <f>J1250-K1250</f>
        <v>12.539999999999992</v>
      </c>
      <c r="M1250" s="5">
        <f>L1250/J1250</f>
        <v>0.1312814070351758</v>
      </c>
      <c r="N1250" t="str">
        <f>IF(ISNA(VLOOKUP(A1250,'Returns Data'!A:A,1,0)),"No","Yes")</f>
        <v>No</v>
      </c>
      <c r="O1250" t="s">
        <v>10085</v>
      </c>
      <c r="P1250">
        <f>IFERROR(VLOOKUP(A1250,'Ratings Data'!A:C,3,0),"No Rating")</f>
        <v>3</v>
      </c>
      <c r="Q1250" t="s">
        <v>10065</v>
      </c>
      <c r="R1250" s="5">
        <f t="shared" si="19"/>
        <v>-0.98265606275193373</v>
      </c>
    </row>
    <row r="1251" spans="1:18" x14ac:dyDescent="0.3">
      <c r="A1251" t="s">
        <v>5275</v>
      </c>
      <c r="B1251" s="2">
        <v>45552</v>
      </c>
      <c r="C1251" t="s">
        <v>10015</v>
      </c>
      <c r="D1251" t="s">
        <v>10031</v>
      </c>
      <c r="E1251" t="s">
        <v>10038</v>
      </c>
      <c r="F1251">
        <v>13</v>
      </c>
      <c r="G1251">
        <v>51.08</v>
      </c>
      <c r="H1251">
        <v>36.770000000000003</v>
      </c>
      <c r="I1251" t="s">
        <v>10039</v>
      </c>
      <c r="J1251">
        <f>F1251*G1251</f>
        <v>664.04</v>
      </c>
      <c r="K1251">
        <f>F1251*H1251</f>
        <v>478.01000000000005</v>
      </c>
      <c r="L1251">
        <f>J1251-K1251</f>
        <v>186.02999999999992</v>
      </c>
      <c r="M1251" s="5">
        <f>L1251/J1251</f>
        <v>0.28014878621769762</v>
      </c>
      <c r="N1251" t="str">
        <f>IF(ISNA(VLOOKUP(A1251,'Returns Data'!A:A,1,0)),"No","Yes")</f>
        <v>No</v>
      </c>
      <c r="O1251" t="s">
        <v>10085</v>
      </c>
      <c r="P1251" t="str">
        <f>IFERROR(VLOOKUP(A1251,'Ratings Data'!A:C,3,0),"No Rating")</f>
        <v>No Rating</v>
      </c>
      <c r="Q1251" t="s">
        <v>10065</v>
      </c>
      <c r="R1251" s="5">
        <f t="shared" si="19"/>
        <v>5.9518425460636513</v>
      </c>
    </row>
    <row r="1252" spans="1:18" x14ac:dyDescent="0.3">
      <c r="A1252" t="s">
        <v>5298</v>
      </c>
      <c r="B1252" s="2">
        <v>45552</v>
      </c>
      <c r="C1252" t="s">
        <v>10025</v>
      </c>
      <c r="D1252" t="s">
        <v>10033</v>
      </c>
      <c r="E1252" t="s">
        <v>10036</v>
      </c>
      <c r="F1252">
        <v>16</v>
      </c>
      <c r="G1252">
        <v>151.26</v>
      </c>
      <c r="H1252">
        <v>111.98</v>
      </c>
      <c r="I1252" t="s">
        <v>10040</v>
      </c>
      <c r="J1252">
        <f>F1252*G1252</f>
        <v>2420.16</v>
      </c>
      <c r="K1252">
        <f>F1252*H1252</f>
        <v>1791.68</v>
      </c>
      <c r="L1252">
        <f>J1252-K1252</f>
        <v>628.47999999999979</v>
      </c>
      <c r="M1252" s="5">
        <f>L1252/J1252</f>
        <v>0.25968531006214457</v>
      </c>
      <c r="N1252" t="str">
        <f>IF(ISNA(VLOOKUP(A1252,'Returns Data'!A:A,1,0)),"No","Yes")</f>
        <v>No</v>
      </c>
      <c r="O1252" t="s">
        <v>10085</v>
      </c>
      <c r="P1252" t="str">
        <f>IFERROR(VLOOKUP(A1252,'Ratings Data'!A:C,3,0),"No Rating")</f>
        <v>No Rating</v>
      </c>
      <c r="Q1252" t="s">
        <v>10065</v>
      </c>
      <c r="R1252" s="5">
        <f t="shared" si="19"/>
        <v>2.6445997229082585</v>
      </c>
    </row>
    <row r="1253" spans="1:18" x14ac:dyDescent="0.3">
      <c r="A1253" t="s">
        <v>5462</v>
      </c>
      <c r="B1253" s="2">
        <v>45552</v>
      </c>
      <c r="C1253" t="s">
        <v>10021</v>
      </c>
      <c r="D1253" t="s">
        <v>10031</v>
      </c>
      <c r="E1253" t="s">
        <v>10035</v>
      </c>
      <c r="F1253">
        <v>18</v>
      </c>
      <c r="G1253">
        <v>376.74</v>
      </c>
      <c r="H1253">
        <v>321.17</v>
      </c>
      <c r="I1253" t="s">
        <v>10040</v>
      </c>
      <c r="J1253">
        <f>F1253*G1253</f>
        <v>6781.32</v>
      </c>
      <c r="K1253">
        <f>F1253*H1253</f>
        <v>5781.06</v>
      </c>
      <c r="L1253">
        <f>J1253-K1253</f>
        <v>1000.2599999999993</v>
      </c>
      <c r="M1253" s="5">
        <f>L1253/J1253</f>
        <v>0.14750225619790827</v>
      </c>
      <c r="N1253" t="str">
        <f>IF(ISNA(VLOOKUP(A1253,'Returns Data'!A:A,1,0)),"No","Yes")</f>
        <v>No</v>
      </c>
      <c r="O1253" t="s">
        <v>10085</v>
      </c>
      <c r="P1253" t="str">
        <f>IFERROR(VLOOKUP(A1253,'Ratings Data'!A:C,3,0),"No Rating")</f>
        <v>No Rating</v>
      </c>
      <c r="Q1253" t="s">
        <v>10065</v>
      </c>
      <c r="R1253" s="5">
        <f t="shared" si="19"/>
        <v>1.8020130900436335</v>
      </c>
    </row>
    <row r="1254" spans="1:18" x14ac:dyDescent="0.3">
      <c r="A1254" t="s">
        <v>5586</v>
      </c>
      <c r="B1254" s="2">
        <v>45552</v>
      </c>
      <c r="C1254" t="s">
        <v>10022</v>
      </c>
      <c r="D1254" t="s">
        <v>10033</v>
      </c>
      <c r="E1254" t="s">
        <v>10034</v>
      </c>
      <c r="F1254">
        <v>18</v>
      </c>
      <c r="G1254">
        <v>424.54</v>
      </c>
      <c r="H1254">
        <v>268.18</v>
      </c>
      <c r="I1254" t="s">
        <v>10039</v>
      </c>
      <c r="J1254">
        <f>F1254*G1254</f>
        <v>7641.72</v>
      </c>
      <c r="K1254">
        <f>F1254*H1254</f>
        <v>4827.24</v>
      </c>
      <c r="L1254">
        <f>J1254-K1254</f>
        <v>2814.4800000000005</v>
      </c>
      <c r="M1254" s="5">
        <f>L1254/J1254</f>
        <v>0.36830451783106427</v>
      </c>
      <c r="N1254" t="str">
        <f>IF(ISNA(VLOOKUP(A1254,'Returns Data'!A:A,1,0)),"No","Yes")</f>
        <v>No</v>
      </c>
      <c r="O1254" t="s">
        <v>10085</v>
      </c>
      <c r="P1254" t="str">
        <f>IFERROR(VLOOKUP(A1254,'Ratings Data'!A:C,3,0),"No Rating")</f>
        <v>No Rating</v>
      </c>
      <c r="Q1254" t="s">
        <v>10065</v>
      </c>
      <c r="R1254" s="5">
        <f t="shared" si="19"/>
        <v>0.12687795296490958</v>
      </c>
    </row>
    <row r="1255" spans="1:18" x14ac:dyDescent="0.3">
      <c r="A1255" t="s">
        <v>5955</v>
      </c>
      <c r="B1255" s="2">
        <v>45552</v>
      </c>
      <c r="C1255" t="s">
        <v>10015</v>
      </c>
      <c r="D1255" t="s">
        <v>10031</v>
      </c>
      <c r="E1255" t="s">
        <v>10037</v>
      </c>
      <c r="F1255">
        <v>10</v>
      </c>
      <c r="G1255">
        <v>490.57</v>
      </c>
      <c r="H1255">
        <v>334.51</v>
      </c>
      <c r="I1255" t="s">
        <v>10039</v>
      </c>
      <c r="J1255">
        <f>F1255*G1255</f>
        <v>4905.7</v>
      </c>
      <c r="K1255">
        <f>F1255*H1255</f>
        <v>3345.1</v>
      </c>
      <c r="L1255">
        <f>J1255-K1255</f>
        <v>1560.6</v>
      </c>
      <c r="M1255" s="5">
        <f>L1255/J1255</f>
        <v>0.31811973826365247</v>
      </c>
      <c r="N1255" t="str">
        <f>IF(ISNA(VLOOKUP(A1255,'Returns Data'!A:A,1,0)),"No","Yes")</f>
        <v>No</v>
      </c>
      <c r="O1255" t="s">
        <v>10085</v>
      </c>
      <c r="P1255" t="str">
        <f>IFERROR(VLOOKUP(A1255,'Ratings Data'!A:C,3,0),"No Rating")</f>
        <v>No Rating</v>
      </c>
      <c r="Q1255" t="s">
        <v>10065</v>
      </c>
      <c r="R1255" s="5">
        <f t="shared" si="19"/>
        <v>-0.3580371958145549</v>
      </c>
    </row>
    <row r="1256" spans="1:18" x14ac:dyDescent="0.3">
      <c r="A1256" t="s">
        <v>6922</v>
      </c>
      <c r="B1256" s="2">
        <v>45552</v>
      </c>
      <c r="C1256" t="s">
        <v>10015</v>
      </c>
      <c r="D1256" t="s">
        <v>10031</v>
      </c>
      <c r="E1256" t="s">
        <v>10034</v>
      </c>
      <c r="F1256">
        <v>17</v>
      </c>
      <c r="G1256">
        <v>77.430000000000007</v>
      </c>
      <c r="H1256">
        <v>63.5</v>
      </c>
      <c r="I1256" t="s">
        <v>10040</v>
      </c>
      <c r="J1256">
        <f>F1256*G1256</f>
        <v>1316.3100000000002</v>
      </c>
      <c r="K1256">
        <f>F1256*H1256</f>
        <v>1079.5</v>
      </c>
      <c r="L1256">
        <f>J1256-K1256</f>
        <v>236.81000000000017</v>
      </c>
      <c r="M1256" s="5">
        <f>L1256/J1256</f>
        <v>0.17990442980756824</v>
      </c>
      <c r="N1256" t="str">
        <f>IF(ISNA(VLOOKUP(A1256,'Returns Data'!A:A,1,0)),"No","Yes")</f>
        <v>Yes</v>
      </c>
      <c r="O1256" t="str">
        <f>IFERROR(VLOOKUP(A1256,'Returns Data'!A:E,5,0),"No Returns")</f>
        <v>Customer Changed Mind</v>
      </c>
      <c r="P1256" t="str">
        <f>IFERROR(VLOOKUP(A1256,'Ratings Data'!A:C,3,0),"No Rating")</f>
        <v>No Rating</v>
      </c>
      <c r="Q1256" t="s">
        <v>10065</v>
      </c>
      <c r="R1256" s="5">
        <f t="shared" si="19"/>
        <v>-0.73167743645147476</v>
      </c>
    </row>
    <row r="1257" spans="1:18" x14ac:dyDescent="0.3">
      <c r="A1257" t="s">
        <v>6942</v>
      </c>
      <c r="B1257" s="2">
        <v>45552</v>
      </c>
      <c r="C1257" t="s">
        <v>10019</v>
      </c>
      <c r="D1257" t="s">
        <v>10031</v>
      </c>
      <c r="E1257" t="s">
        <v>10035</v>
      </c>
      <c r="F1257">
        <v>16</v>
      </c>
      <c r="G1257">
        <v>134.47</v>
      </c>
      <c r="H1257">
        <v>81.260000000000005</v>
      </c>
      <c r="I1257" t="s">
        <v>10039</v>
      </c>
      <c r="J1257">
        <f>F1257*G1257</f>
        <v>2151.52</v>
      </c>
      <c r="K1257">
        <f>F1257*H1257</f>
        <v>1300.1600000000001</v>
      </c>
      <c r="L1257">
        <f>J1257-K1257</f>
        <v>851.3599999999999</v>
      </c>
      <c r="M1257" s="5">
        <f>L1257/J1257</f>
        <v>0.39570164348925407</v>
      </c>
      <c r="N1257" t="str">
        <f>IF(ISNA(VLOOKUP(A1257,'Returns Data'!A:A,1,0)),"No","Yes")</f>
        <v>No</v>
      </c>
      <c r="O1257" t="s">
        <v>10085</v>
      </c>
      <c r="P1257">
        <f>IFERROR(VLOOKUP(A1257,'Ratings Data'!A:C,3,0),"No Rating")</f>
        <v>1</v>
      </c>
      <c r="Q1257" t="s">
        <v>10065</v>
      </c>
      <c r="R1257" s="5">
        <f t="shared" si="19"/>
        <v>0.63450858840242774</v>
      </c>
    </row>
    <row r="1258" spans="1:18" x14ac:dyDescent="0.3">
      <c r="A1258" t="s">
        <v>7031</v>
      </c>
      <c r="B1258" s="2">
        <v>45552</v>
      </c>
      <c r="C1258" t="s">
        <v>10020</v>
      </c>
      <c r="D1258" t="s">
        <v>10030</v>
      </c>
      <c r="E1258" t="s">
        <v>10035</v>
      </c>
      <c r="F1258">
        <v>9</v>
      </c>
      <c r="G1258">
        <v>485.24</v>
      </c>
      <c r="H1258">
        <v>338.84</v>
      </c>
      <c r="I1258" t="s">
        <v>10040</v>
      </c>
      <c r="J1258">
        <f>F1258*G1258</f>
        <v>4367.16</v>
      </c>
      <c r="K1258">
        <f>F1258*H1258</f>
        <v>3049.56</v>
      </c>
      <c r="L1258">
        <f>J1258-K1258</f>
        <v>1317.6</v>
      </c>
      <c r="M1258" s="5">
        <f>L1258/J1258</f>
        <v>0.30170637210452561</v>
      </c>
      <c r="N1258" t="str">
        <f>IF(ISNA(VLOOKUP(A1258,'Returns Data'!A:A,1,0)),"No","Yes")</f>
        <v>No</v>
      </c>
      <c r="O1258" t="s">
        <v>10085</v>
      </c>
      <c r="P1258" t="str">
        <f>IFERROR(VLOOKUP(A1258,'Ratings Data'!A:C,3,0),"No Rating")</f>
        <v>No Rating</v>
      </c>
      <c r="Q1258" t="s">
        <v>10065</v>
      </c>
      <c r="R1258" s="5">
        <f t="shared" si="19"/>
        <v>1.0298021863612701</v>
      </c>
    </row>
    <row r="1259" spans="1:18" x14ac:dyDescent="0.3">
      <c r="A1259" t="s">
        <v>8518</v>
      </c>
      <c r="B1259" s="2">
        <v>45552</v>
      </c>
      <c r="C1259" t="s">
        <v>10018</v>
      </c>
      <c r="D1259" t="s">
        <v>10033</v>
      </c>
      <c r="E1259" t="s">
        <v>10037</v>
      </c>
      <c r="F1259">
        <v>7</v>
      </c>
      <c r="G1259">
        <v>496.28</v>
      </c>
      <c r="H1259">
        <v>398.26</v>
      </c>
      <c r="I1259" t="s">
        <v>10039</v>
      </c>
      <c r="J1259">
        <f>F1259*G1259</f>
        <v>3473.96</v>
      </c>
      <c r="K1259">
        <f>F1259*H1259</f>
        <v>2787.8199999999997</v>
      </c>
      <c r="L1259">
        <f>J1259-K1259</f>
        <v>686.14000000000033</v>
      </c>
      <c r="M1259" s="5">
        <f>L1259/J1259</f>
        <v>0.19750947046022416</v>
      </c>
      <c r="N1259" t="str">
        <f>IF(ISNA(VLOOKUP(A1259,'Returns Data'!A:A,1,0)),"No","Yes")</f>
        <v>No</v>
      </c>
      <c r="O1259" t="s">
        <v>10085</v>
      </c>
      <c r="P1259" t="str">
        <f>IFERROR(VLOOKUP(A1259,'Ratings Data'!A:C,3,0),"No Rating")</f>
        <v>No Rating</v>
      </c>
      <c r="Q1259" t="s">
        <v>10065</v>
      </c>
      <c r="R1259" s="5">
        <f t="shared" si="19"/>
        <v>-0.20452651150862342</v>
      </c>
    </row>
    <row r="1260" spans="1:18" x14ac:dyDescent="0.3">
      <c r="A1260" t="s">
        <v>124</v>
      </c>
      <c r="B1260" s="2">
        <v>45553</v>
      </c>
      <c r="C1260" t="s">
        <v>10022</v>
      </c>
      <c r="D1260" t="s">
        <v>10033</v>
      </c>
      <c r="E1260" t="s">
        <v>10038</v>
      </c>
      <c r="F1260">
        <v>16</v>
      </c>
      <c r="G1260">
        <v>199.1</v>
      </c>
      <c r="H1260">
        <v>133.24</v>
      </c>
      <c r="I1260" t="s">
        <v>10040</v>
      </c>
      <c r="J1260">
        <f>F1260*G1260</f>
        <v>3185.6</v>
      </c>
      <c r="K1260">
        <f>F1260*H1260</f>
        <v>2131.84</v>
      </c>
      <c r="L1260">
        <f>J1260-K1260</f>
        <v>1053.7599999999998</v>
      </c>
      <c r="M1260" s="5">
        <f>L1260/J1260</f>
        <v>0.3307885484681064</v>
      </c>
      <c r="N1260" t="str">
        <f>IF(ISNA(VLOOKUP(A1260,'Returns Data'!A:A,1,0)),"No","Yes")</f>
        <v>No</v>
      </c>
      <c r="O1260" t="s">
        <v>10085</v>
      </c>
      <c r="P1260" t="str">
        <f>IFERROR(VLOOKUP(A1260,'Ratings Data'!A:C,3,0),"No Rating")</f>
        <v>No Rating</v>
      </c>
      <c r="Q1260" t="s">
        <v>10065</v>
      </c>
      <c r="R1260" s="5">
        <f t="shared" si="19"/>
        <v>-8.3006137088509985E-2</v>
      </c>
    </row>
    <row r="1261" spans="1:18" x14ac:dyDescent="0.3">
      <c r="A1261" t="s">
        <v>1297</v>
      </c>
      <c r="B1261" s="2">
        <v>45553</v>
      </c>
      <c r="C1261" t="s">
        <v>10017</v>
      </c>
      <c r="D1261" t="s">
        <v>10032</v>
      </c>
      <c r="E1261" t="s">
        <v>10038</v>
      </c>
      <c r="F1261">
        <v>7</v>
      </c>
      <c r="G1261">
        <v>249.2</v>
      </c>
      <c r="H1261">
        <v>197.45</v>
      </c>
      <c r="I1261" t="s">
        <v>10039</v>
      </c>
      <c r="J1261">
        <f>F1261*G1261</f>
        <v>1744.3999999999999</v>
      </c>
      <c r="K1261">
        <f>F1261*H1261</f>
        <v>1382.1499999999999</v>
      </c>
      <c r="L1261">
        <f>J1261-K1261</f>
        <v>362.25</v>
      </c>
      <c r="M1261" s="5">
        <f>L1261/J1261</f>
        <v>0.20766452648475123</v>
      </c>
      <c r="N1261" t="str">
        <f>IF(ISNA(VLOOKUP(A1261,'Returns Data'!A:A,1,0)),"No","Yes")</f>
        <v>No</v>
      </c>
      <c r="O1261" t="s">
        <v>10085</v>
      </c>
      <c r="P1261" t="str">
        <f>IFERROR(VLOOKUP(A1261,'Ratings Data'!A:C,3,0),"No Rating")</f>
        <v>No Rating</v>
      </c>
      <c r="Q1261" t="s">
        <v>10065</v>
      </c>
      <c r="R1261" s="5">
        <f t="shared" si="19"/>
        <v>-0.45241084881968863</v>
      </c>
    </row>
    <row r="1262" spans="1:18" x14ac:dyDescent="0.3">
      <c r="A1262" t="s">
        <v>1488</v>
      </c>
      <c r="B1262" s="2">
        <v>45553</v>
      </c>
      <c r="C1262" t="s">
        <v>10018</v>
      </c>
      <c r="D1262" t="s">
        <v>10033</v>
      </c>
      <c r="E1262" t="s">
        <v>10036</v>
      </c>
      <c r="F1262">
        <v>13</v>
      </c>
      <c r="G1262">
        <v>245.12</v>
      </c>
      <c r="H1262">
        <v>218.93</v>
      </c>
      <c r="I1262" t="s">
        <v>10040</v>
      </c>
      <c r="J1262">
        <f>F1262*G1262</f>
        <v>3186.56</v>
      </c>
      <c r="K1262">
        <f>F1262*H1262</f>
        <v>2846.09</v>
      </c>
      <c r="L1262">
        <f>J1262-K1262</f>
        <v>340.4699999999998</v>
      </c>
      <c r="M1262" s="5">
        <f>L1262/J1262</f>
        <v>0.10684562663185372</v>
      </c>
      <c r="N1262" t="str">
        <f>IF(ISNA(VLOOKUP(A1262,'Returns Data'!A:A,1,0)),"No","Yes")</f>
        <v>Yes</v>
      </c>
      <c r="O1262" t="str">
        <f>IFERROR(VLOOKUP(A1262,'Returns Data'!A:E,5,0),"No Returns")</f>
        <v>Damaged</v>
      </c>
      <c r="P1262" t="str">
        <f>IFERROR(VLOOKUP(A1262,'Ratings Data'!A:C,3,0),"No Rating")</f>
        <v>No Rating</v>
      </c>
      <c r="Q1262" t="s">
        <v>10065</v>
      </c>
      <c r="R1262" s="5">
        <f t="shared" si="19"/>
        <v>0.8267369869296034</v>
      </c>
    </row>
    <row r="1263" spans="1:18" x14ac:dyDescent="0.3">
      <c r="A1263" t="s">
        <v>1727</v>
      </c>
      <c r="B1263" s="2">
        <v>45553</v>
      </c>
      <c r="C1263" t="s">
        <v>10013</v>
      </c>
      <c r="D1263" t="s">
        <v>10030</v>
      </c>
      <c r="E1263" t="s">
        <v>10037</v>
      </c>
      <c r="F1263">
        <v>4</v>
      </c>
      <c r="G1263">
        <v>243.97</v>
      </c>
      <c r="H1263">
        <v>173.75</v>
      </c>
      <c r="I1263" t="s">
        <v>10039</v>
      </c>
      <c r="J1263">
        <f>F1263*G1263</f>
        <v>975.88</v>
      </c>
      <c r="K1263">
        <f>F1263*H1263</f>
        <v>695</v>
      </c>
      <c r="L1263">
        <f>J1263-K1263</f>
        <v>280.88</v>
      </c>
      <c r="M1263" s="5">
        <f>L1263/J1263</f>
        <v>0.28782227323031517</v>
      </c>
      <c r="N1263" t="str">
        <f>IF(ISNA(VLOOKUP(A1263,'Returns Data'!A:A,1,0)),"No","Yes")</f>
        <v>No</v>
      </c>
      <c r="O1263" t="s">
        <v>10085</v>
      </c>
      <c r="P1263" t="str">
        <f>IFERROR(VLOOKUP(A1263,'Ratings Data'!A:C,3,0),"No Rating")</f>
        <v>No Rating</v>
      </c>
      <c r="Q1263" t="s">
        <v>10065</v>
      </c>
      <c r="R1263" s="5">
        <f t="shared" si="19"/>
        <v>-0.69375125527214299</v>
      </c>
    </row>
    <row r="1264" spans="1:18" x14ac:dyDescent="0.3">
      <c r="A1264" t="s">
        <v>1826</v>
      </c>
      <c r="B1264" s="2">
        <v>45553</v>
      </c>
      <c r="C1264" t="s">
        <v>10019</v>
      </c>
      <c r="D1264" t="s">
        <v>10031</v>
      </c>
      <c r="E1264" t="s">
        <v>10034</v>
      </c>
      <c r="F1264">
        <v>17</v>
      </c>
      <c r="G1264">
        <v>471.49</v>
      </c>
      <c r="H1264">
        <v>317.66000000000003</v>
      </c>
      <c r="I1264" t="s">
        <v>10040</v>
      </c>
      <c r="J1264">
        <f>F1264*G1264</f>
        <v>8015.33</v>
      </c>
      <c r="K1264">
        <f>F1264*H1264</f>
        <v>5400.22</v>
      </c>
      <c r="L1264">
        <f>J1264-K1264</f>
        <v>2615.1099999999997</v>
      </c>
      <c r="M1264" s="5">
        <f>L1264/J1264</f>
        <v>0.32626354747714686</v>
      </c>
      <c r="N1264" t="str">
        <f>IF(ISNA(VLOOKUP(A1264,'Returns Data'!A:A,1,0)),"No","Yes")</f>
        <v>No</v>
      </c>
      <c r="O1264" t="s">
        <v>10085</v>
      </c>
      <c r="P1264" t="str">
        <f>IFERROR(VLOOKUP(A1264,'Ratings Data'!A:C,3,0),"No Rating")</f>
        <v>No Rating</v>
      </c>
      <c r="Q1264" t="s">
        <v>10065</v>
      </c>
      <c r="R1264" s="5">
        <f t="shared" si="19"/>
        <v>7.2134381276386437</v>
      </c>
    </row>
    <row r="1265" spans="1:18" x14ac:dyDescent="0.3">
      <c r="A1265" t="s">
        <v>1971</v>
      </c>
      <c r="B1265" s="2">
        <v>45553</v>
      </c>
      <c r="C1265" t="s">
        <v>10016</v>
      </c>
      <c r="D1265" t="s">
        <v>10032</v>
      </c>
      <c r="E1265" t="s">
        <v>10034</v>
      </c>
      <c r="F1265">
        <v>12</v>
      </c>
      <c r="G1265">
        <v>230.99</v>
      </c>
      <c r="H1265">
        <v>201.84</v>
      </c>
      <c r="I1265" t="s">
        <v>10039</v>
      </c>
      <c r="J1265">
        <f>F1265*G1265</f>
        <v>2771.88</v>
      </c>
      <c r="K1265">
        <f>F1265*H1265</f>
        <v>2422.08</v>
      </c>
      <c r="L1265">
        <f>J1265-K1265</f>
        <v>349.80000000000018</v>
      </c>
      <c r="M1265" s="5">
        <f>L1265/J1265</f>
        <v>0.12619593921814803</v>
      </c>
      <c r="N1265" t="str">
        <f>IF(ISNA(VLOOKUP(A1265,'Returns Data'!A:A,1,0)),"No","Yes")</f>
        <v>No</v>
      </c>
      <c r="O1265" t="s">
        <v>10085</v>
      </c>
      <c r="P1265" t="str">
        <f>IFERROR(VLOOKUP(A1265,'Ratings Data'!A:C,3,0),"No Rating")</f>
        <v>No Rating</v>
      </c>
      <c r="Q1265" t="s">
        <v>10065</v>
      </c>
      <c r="R1265" s="5">
        <f t="shared" si="19"/>
        <v>-0.65417768201683524</v>
      </c>
    </row>
    <row r="1266" spans="1:18" x14ac:dyDescent="0.3">
      <c r="A1266" t="s">
        <v>2403</v>
      </c>
      <c r="B1266" s="2">
        <v>45553</v>
      </c>
      <c r="C1266" t="s">
        <v>10022</v>
      </c>
      <c r="D1266" t="s">
        <v>10033</v>
      </c>
      <c r="E1266" t="s">
        <v>10038</v>
      </c>
      <c r="F1266">
        <v>11</v>
      </c>
      <c r="G1266">
        <v>499.37</v>
      </c>
      <c r="H1266">
        <v>407.74</v>
      </c>
      <c r="I1266" t="s">
        <v>10040</v>
      </c>
      <c r="J1266">
        <f>F1266*G1266</f>
        <v>5493.07</v>
      </c>
      <c r="K1266">
        <f>F1266*H1266</f>
        <v>4485.1400000000003</v>
      </c>
      <c r="L1266">
        <f>J1266-K1266</f>
        <v>1007.9299999999994</v>
      </c>
      <c r="M1266" s="5">
        <f>L1266/J1266</f>
        <v>0.18349119891062729</v>
      </c>
      <c r="N1266" t="str">
        <f>IF(ISNA(VLOOKUP(A1266,'Returns Data'!A:A,1,0)),"No","Yes")</f>
        <v>No</v>
      </c>
      <c r="O1266" t="s">
        <v>10085</v>
      </c>
      <c r="P1266" t="str">
        <f>IFERROR(VLOOKUP(A1266,'Ratings Data'!A:C,3,0),"No Rating")</f>
        <v>No Rating</v>
      </c>
      <c r="Q1266" t="s">
        <v>10065</v>
      </c>
      <c r="R1266" s="5">
        <f t="shared" si="19"/>
        <v>0.98171277255869649</v>
      </c>
    </row>
    <row r="1267" spans="1:18" x14ac:dyDescent="0.3">
      <c r="A1267" t="s">
        <v>3289</v>
      </c>
      <c r="B1267" s="2">
        <v>45553</v>
      </c>
      <c r="C1267" t="s">
        <v>10023</v>
      </c>
      <c r="D1267" t="s">
        <v>10033</v>
      </c>
      <c r="E1267" t="s">
        <v>10036</v>
      </c>
      <c r="F1267">
        <v>2</v>
      </c>
      <c r="G1267">
        <v>145.04</v>
      </c>
      <c r="H1267">
        <v>99.88</v>
      </c>
      <c r="I1267" t="s">
        <v>10040</v>
      </c>
      <c r="J1267">
        <f>F1267*G1267</f>
        <v>290.08</v>
      </c>
      <c r="K1267">
        <f>F1267*H1267</f>
        <v>199.76</v>
      </c>
      <c r="L1267">
        <f>J1267-K1267</f>
        <v>90.32</v>
      </c>
      <c r="M1267" s="5">
        <f>L1267/J1267</f>
        <v>0.31136238279095424</v>
      </c>
      <c r="N1267" t="str">
        <f>IF(ISNA(VLOOKUP(A1267,'Returns Data'!A:A,1,0)),"No","Yes")</f>
        <v>No</v>
      </c>
      <c r="O1267" t="s">
        <v>10085</v>
      </c>
      <c r="P1267" t="str">
        <f>IFERROR(VLOOKUP(A1267,'Ratings Data'!A:C,3,0),"No Rating")</f>
        <v>No Rating</v>
      </c>
      <c r="Q1267" t="s">
        <v>10065</v>
      </c>
      <c r="R1267" s="5">
        <f t="shared" si="19"/>
        <v>-0.94719164328872563</v>
      </c>
    </row>
    <row r="1268" spans="1:18" x14ac:dyDescent="0.3">
      <c r="A1268" t="s">
        <v>4334</v>
      </c>
      <c r="B1268" s="2">
        <v>45553</v>
      </c>
      <c r="C1268" t="s">
        <v>10012</v>
      </c>
      <c r="D1268" t="s">
        <v>10030</v>
      </c>
      <c r="E1268" t="s">
        <v>10036</v>
      </c>
      <c r="F1268">
        <v>6</v>
      </c>
      <c r="G1268">
        <v>248.54</v>
      </c>
      <c r="H1268">
        <v>202.07</v>
      </c>
      <c r="I1268" t="s">
        <v>10040</v>
      </c>
      <c r="J1268">
        <f>F1268*G1268</f>
        <v>1491.24</v>
      </c>
      <c r="K1268">
        <f>F1268*H1268</f>
        <v>1212.42</v>
      </c>
      <c r="L1268">
        <f>J1268-K1268</f>
        <v>278.81999999999994</v>
      </c>
      <c r="M1268" s="5">
        <f>L1268/J1268</f>
        <v>0.18697191598937793</v>
      </c>
      <c r="N1268" t="str">
        <f>IF(ISNA(VLOOKUP(A1268,'Returns Data'!A:A,1,0)),"No","Yes")</f>
        <v>No</v>
      </c>
      <c r="O1268" t="s">
        <v>10085</v>
      </c>
      <c r="P1268" t="str">
        <f>IFERROR(VLOOKUP(A1268,'Ratings Data'!A:C,3,0),"No Rating")</f>
        <v>No Rating</v>
      </c>
      <c r="Q1268" t="s">
        <v>10065</v>
      </c>
      <c r="R1268" s="5">
        <f t="shared" si="19"/>
        <v>4.1407887479316052</v>
      </c>
    </row>
    <row r="1269" spans="1:18" x14ac:dyDescent="0.3">
      <c r="A1269" t="s">
        <v>4433</v>
      </c>
      <c r="B1269" s="2">
        <v>45553</v>
      </c>
      <c r="C1269" t="s">
        <v>10022</v>
      </c>
      <c r="D1269" t="s">
        <v>10033</v>
      </c>
      <c r="E1269" t="s">
        <v>10036</v>
      </c>
      <c r="F1269">
        <v>5</v>
      </c>
      <c r="G1269">
        <v>35.17</v>
      </c>
      <c r="H1269">
        <v>30.94</v>
      </c>
      <c r="I1269" t="s">
        <v>10039</v>
      </c>
      <c r="J1269">
        <f>F1269*G1269</f>
        <v>175.85000000000002</v>
      </c>
      <c r="K1269">
        <f>F1269*H1269</f>
        <v>154.70000000000002</v>
      </c>
      <c r="L1269">
        <f>J1269-K1269</f>
        <v>21.150000000000006</v>
      </c>
      <c r="M1269" s="5">
        <f>L1269/J1269</f>
        <v>0.12027295990901338</v>
      </c>
      <c r="N1269" t="str">
        <f>IF(ISNA(VLOOKUP(A1269,'Returns Data'!A:A,1,0)),"No","Yes")</f>
        <v>No</v>
      </c>
      <c r="O1269" t="s">
        <v>10085</v>
      </c>
      <c r="P1269" t="str">
        <f>IFERROR(VLOOKUP(A1269,'Ratings Data'!A:C,3,0),"No Rating")</f>
        <v>No Rating</v>
      </c>
      <c r="Q1269" t="s">
        <v>10065</v>
      </c>
      <c r="R1269" s="5">
        <f t="shared" si="19"/>
        <v>-0.88207800219951171</v>
      </c>
    </row>
    <row r="1270" spans="1:18" x14ac:dyDescent="0.3">
      <c r="A1270" t="s">
        <v>4989</v>
      </c>
      <c r="B1270" s="2">
        <v>45553</v>
      </c>
      <c r="C1270" t="s">
        <v>10019</v>
      </c>
      <c r="D1270" t="s">
        <v>10031</v>
      </c>
      <c r="E1270" t="s">
        <v>10036</v>
      </c>
      <c r="F1270">
        <v>12</v>
      </c>
      <c r="G1270">
        <v>170.49</v>
      </c>
      <c r="H1270">
        <v>113.36</v>
      </c>
      <c r="I1270" t="s">
        <v>10040</v>
      </c>
      <c r="J1270">
        <f>F1270*G1270</f>
        <v>2045.88</v>
      </c>
      <c r="K1270">
        <f>F1270*H1270</f>
        <v>1360.32</v>
      </c>
      <c r="L1270">
        <f>J1270-K1270</f>
        <v>685.56000000000017</v>
      </c>
      <c r="M1270" s="5">
        <f>L1270/J1270</f>
        <v>0.3350929673294622</v>
      </c>
      <c r="N1270" t="str">
        <f>IF(ISNA(VLOOKUP(A1270,'Returns Data'!A:A,1,0)),"No","Yes")</f>
        <v>No</v>
      </c>
      <c r="O1270" t="s">
        <v>10085</v>
      </c>
      <c r="P1270" t="str">
        <f>IFERROR(VLOOKUP(A1270,'Ratings Data'!A:C,3,0),"No Rating")</f>
        <v>No Rating</v>
      </c>
      <c r="Q1270" t="s">
        <v>10065</v>
      </c>
      <c r="R1270" s="5">
        <f t="shared" si="19"/>
        <v>10.634233721922092</v>
      </c>
    </row>
    <row r="1271" spans="1:18" x14ac:dyDescent="0.3">
      <c r="A1271" t="s">
        <v>5174</v>
      </c>
      <c r="B1271" s="2">
        <v>45553</v>
      </c>
      <c r="C1271" t="s">
        <v>10012</v>
      </c>
      <c r="D1271" t="s">
        <v>10030</v>
      </c>
      <c r="E1271" t="s">
        <v>10038</v>
      </c>
      <c r="F1271">
        <v>5</v>
      </c>
      <c r="G1271">
        <v>135.96</v>
      </c>
      <c r="H1271">
        <v>89.86</v>
      </c>
      <c r="I1271" t="s">
        <v>10039</v>
      </c>
      <c r="J1271">
        <f>F1271*G1271</f>
        <v>679.80000000000007</v>
      </c>
      <c r="K1271">
        <f>F1271*H1271</f>
        <v>449.3</v>
      </c>
      <c r="L1271">
        <f>J1271-K1271</f>
        <v>230.50000000000006</v>
      </c>
      <c r="M1271" s="5">
        <f>L1271/J1271</f>
        <v>0.33907031479847016</v>
      </c>
      <c r="N1271" t="str">
        <f>IF(ISNA(VLOOKUP(A1271,'Returns Data'!A:A,1,0)),"No","Yes")</f>
        <v>No</v>
      </c>
      <c r="O1271" t="s">
        <v>10085</v>
      </c>
      <c r="P1271" t="str">
        <f>IFERROR(VLOOKUP(A1271,'Ratings Data'!A:C,3,0),"No Rating")</f>
        <v>No Rating</v>
      </c>
      <c r="Q1271" t="s">
        <v>10065</v>
      </c>
      <c r="R1271" s="5">
        <f t="shared" si="19"/>
        <v>-0.66772244706434392</v>
      </c>
    </row>
    <row r="1272" spans="1:18" x14ac:dyDescent="0.3">
      <c r="A1272" t="s">
        <v>5613</v>
      </c>
      <c r="B1272" s="2">
        <v>45553</v>
      </c>
      <c r="C1272" t="s">
        <v>10021</v>
      </c>
      <c r="D1272" t="s">
        <v>10031</v>
      </c>
      <c r="E1272" t="s">
        <v>10035</v>
      </c>
      <c r="F1272">
        <v>9</v>
      </c>
      <c r="G1272">
        <v>79.319999999999993</v>
      </c>
      <c r="H1272">
        <v>51.39</v>
      </c>
      <c r="I1272" t="s">
        <v>10039</v>
      </c>
      <c r="J1272">
        <f>F1272*G1272</f>
        <v>713.87999999999988</v>
      </c>
      <c r="K1272">
        <f>F1272*H1272</f>
        <v>462.51</v>
      </c>
      <c r="L1272">
        <f>J1272-K1272</f>
        <v>251.36999999999989</v>
      </c>
      <c r="M1272" s="5">
        <f>L1272/J1272</f>
        <v>0.3521180030257185</v>
      </c>
      <c r="N1272" t="str">
        <f>IF(ISNA(VLOOKUP(A1272,'Returns Data'!A:A,1,0)),"No","Yes")</f>
        <v>No</v>
      </c>
      <c r="O1272" t="s">
        <v>10085</v>
      </c>
      <c r="P1272" t="str">
        <f>IFERROR(VLOOKUP(A1272,'Ratings Data'!A:C,3,0),"No Rating")</f>
        <v>No Rating</v>
      </c>
      <c r="Q1272" t="s">
        <v>10065</v>
      </c>
      <c r="R1272" s="5">
        <f t="shared" si="19"/>
        <v>5.0132391879964419E-2</v>
      </c>
    </row>
    <row r="1273" spans="1:18" x14ac:dyDescent="0.3">
      <c r="A1273" t="s">
        <v>5732</v>
      </c>
      <c r="B1273" s="2">
        <v>45553</v>
      </c>
      <c r="C1273" t="s">
        <v>10010</v>
      </c>
      <c r="D1273" t="s">
        <v>10029</v>
      </c>
      <c r="E1273" t="s">
        <v>10034</v>
      </c>
      <c r="F1273">
        <v>13</v>
      </c>
      <c r="G1273">
        <v>269.08</v>
      </c>
      <c r="H1273">
        <v>215.84</v>
      </c>
      <c r="I1273" t="s">
        <v>10039</v>
      </c>
      <c r="J1273">
        <f>F1273*G1273</f>
        <v>3498.04</v>
      </c>
      <c r="K1273">
        <f>F1273*H1273</f>
        <v>2805.92</v>
      </c>
      <c r="L1273">
        <f>J1273-K1273</f>
        <v>692.11999999999989</v>
      </c>
      <c r="M1273" s="5">
        <f>L1273/J1273</f>
        <v>0.19785937267727066</v>
      </c>
      <c r="N1273" t="str">
        <f>IF(ISNA(VLOOKUP(A1273,'Returns Data'!A:A,1,0)),"No","Yes")</f>
        <v>No</v>
      </c>
      <c r="O1273" t="s">
        <v>10085</v>
      </c>
      <c r="P1273" t="str">
        <f>IFERROR(VLOOKUP(A1273,'Ratings Data'!A:C,3,0),"No Rating")</f>
        <v>No Rating</v>
      </c>
      <c r="Q1273" t="s">
        <v>10065</v>
      </c>
      <c r="R1273" s="5">
        <f t="shared" si="19"/>
        <v>3.9000392222782545</v>
      </c>
    </row>
    <row r="1274" spans="1:18" x14ac:dyDescent="0.3">
      <c r="A1274" t="s">
        <v>5847</v>
      </c>
      <c r="B1274" s="2">
        <v>45553</v>
      </c>
      <c r="C1274" t="s">
        <v>10009</v>
      </c>
      <c r="D1274" t="s">
        <v>10029</v>
      </c>
      <c r="E1274" t="s">
        <v>10034</v>
      </c>
      <c r="F1274">
        <v>3</v>
      </c>
      <c r="G1274">
        <v>276.93</v>
      </c>
      <c r="H1274">
        <v>247.34</v>
      </c>
      <c r="I1274" t="s">
        <v>10039</v>
      </c>
      <c r="J1274">
        <f>F1274*G1274</f>
        <v>830.79</v>
      </c>
      <c r="K1274">
        <f>F1274*H1274</f>
        <v>742.02</v>
      </c>
      <c r="L1274">
        <f>J1274-K1274</f>
        <v>88.769999999999982</v>
      </c>
      <c r="M1274" s="5">
        <f>L1274/J1274</f>
        <v>0.10685010652511463</v>
      </c>
      <c r="N1274" t="str">
        <f>IF(ISNA(VLOOKUP(A1274,'Returns Data'!A:A,1,0)),"No","Yes")</f>
        <v>No</v>
      </c>
      <c r="O1274" t="s">
        <v>10085</v>
      </c>
      <c r="P1274" t="str">
        <f>IFERROR(VLOOKUP(A1274,'Ratings Data'!A:C,3,0),"No Rating")</f>
        <v>No Rating</v>
      </c>
      <c r="Q1274" t="s">
        <v>10065</v>
      </c>
      <c r="R1274" s="5">
        <f t="shared" si="19"/>
        <v>-0.76249842769093545</v>
      </c>
    </row>
    <row r="1275" spans="1:18" x14ac:dyDescent="0.3">
      <c r="A1275" t="s">
        <v>6253</v>
      </c>
      <c r="B1275" s="2">
        <v>45553</v>
      </c>
      <c r="C1275" t="s">
        <v>10018</v>
      </c>
      <c r="D1275" t="s">
        <v>10033</v>
      </c>
      <c r="E1275" t="s">
        <v>10034</v>
      </c>
      <c r="F1275">
        <v>4</v>
      </c>
      <c r="G1275">
        <v>192.91</v>
      </c>
      <c r="H1275">
        <v>138.31</v>
      </c>
      <c r="I1275" t="s">
        <v>10039</v>
      </c>
      <c r="J1275">
        <f>F1275*G1275</f>
        <v>771.64</v>
      </c>
      <c r="K1275">
        <f>F1275*H1275</f>
        <v>553.24</v>
      </c>
      <c r="L1275">
        <f>J1275-K1275</f>
        <v>218.39999999999998</v>
      </c>
      <c r="M1275" s="5">
        <f>L1275/J1275</f>
        <v>0.28303353895598982</v>
      </c>
      <c r="N1275" t="str">
        <f>IF(ISNA(VLOOKUP(A1275,'Returns Data'!A:A,1,0)),"No","Yes")</f>
        <v>No</v>
      </c>
      <c r="O1275" t="s">
        <v>10085</v>
      </c>
      <c r="P1275" t="str">
        <f>IFERROR(VLOOKUP(A1275,'Ratings Data'!A:C,3,0),"No Rating")</f>
        <v>No Rating</v>
      </c>
      <c r="Q1275" t="s">
        <v>10065</v>
      </c>
      <c r="R1275" s="5">
        <f t="shared" si="19"/>
        <v>-7.1197294141720505E-2</v>
      </c>
    </row>
    <row r="1276" spans="1:18" x14ac:dyDescent="0.3">
      <c r="A1276" t="s">
        <v>6334</v>
      </c>
      <c r="B1276" s="2">
        <v>45553</v>
      </c>
      <c r="C1276" t="s">
        <v>10012</v>
      </c>
      <c r="D1276" t="s">
        <v>10030</v>
      </c>
      <c r="E1276" t="s">
        <v>10035</v>
      </c>
      <c r="F1276">
        <v>7</v>
      </c>
      <c r="G1276">
        <v>377.94</v>
      </c>
      <c r="H1276">
        <v>285.31</v>
      </c>
      <c r="I1276" t="s">
        <v>10040</v>
      </c>
      <c r="J1276">
        <f>F1276*G1276</f>
        <v>2645.58</v>
      </c>
      <c r="K1276">
        <f>F1276*H1276</f>
        <v>1997.17</v>
      </c>
      <c r="L1276">
        <f>J1276-K1276</f>
        <v>648.40999999999985</v>
      </c>
      <c r="M1276" s="5">
        <f>L1276/J1276</f>
        <v>0.24509181351537276</v>
      </c>
      <c r="N1276" t="str">
        <f>IF(ISNA(VLOOKUP(A1276,'Returns Data'!A:A,1,0)),"No","Yes")</f>
        <v>No</v>
      </c>
      <c r="O1276" t="s">
        <v>10085</v>
      </c>
      <c r="P1276" t="str">
        <f>IFERROR(VLOOKUP(A1276,'Ratings Data'!A:C,3,0),"No Rating")</f>
        <v>No Rating</v>
      </c>
      <c r="Q1276" t="s">
        <v>10065</v>
      </c>
      <c r="R1276" s="5">
        <f t="shared" si="19"/>
        <v>2.4285158882380387</v>
      </c>
    </row>
    <row r="1277" spans="1:18" x14ac:dyDescent="0.3">
      <c r="A1277" t="s">
        <v>6427</v>
      </c>
      <c r="B1277" s="2">
        <v>45553</v>
      </c>
      <c r="C1277" t="s">
        <v>10015</v>
      </c>
      <c r="D1277" t="s">
        <v>10031</v>
      </c>
      <c r="E1277" t="s">
        <v>10038</v>
      </c>
      <c r="F1277">
        <v>11</v>
      </c>
      <c r="G1277">
        <v>120.79</v>
      </c>
      <c r="H1277">
        <v>107.23</v>
      </c>
      <c r="I1277" t="s">
        <v>10040</v>
      </c>
      <c r="J1277">
        <f>F1277*G1277</f>
        <v>1328.69</v>
      </c>
      <c r="K1277">
        <f>F1277*H1277</f>
        <v>1179.53</v>
      </c>
      <c r="L1277">
        <f>J1277-K1277</f>
        <v>149.16000000000008</v>
      </c>
      <c r="M1277" s="5">
        <f>L1277/J1277</f>
        <v>0.11226094875403599</v>
      </c>
      <c r="N1277" t="str">
        <f>IF(ISNA(VLOOKUP(A1277,'Returns Data'!A:A,1,0)),"No","Yes")</f>
        <v>Yes</v>
      </c>
      <c r="O1277" t="str">
        <f>IFERROR(VLOOKUP(A1277,'Returns Data'!A:E,5,0),"No Returns")</f>
        <v>Customer Changed Mind</v>
      </c>
      <c r="P1277" t="str">
        <f>IFERROR(VLOOKUP(A1277,'Ratings Data'!A:C,3,0),"No Rating")</f>
        <v>No Rating</v>
      </c>
      <c r="Q1277" t="s">
        <v>10065</v>
      </c>
      <c r="R1277" s="5">
        <f t="shared" si="19"/>
        <v>-0.49776986520914124</v>
      </c>
    </row>
    <row r="1278" spans="1:18" x14ac:dyDescent="0.3">
      <c r="A1278" t="s">
        <v>6454</v>
      </c>
      <c r="B1278" s="2">
        <v>45553</v>
      </c>
      <c r="C1278" t="s">
        <v>10026</v>
      </c>
      <c r="D1278" t="s">
        <v>10031</v>
      </c>
      <c r="E1278" t="s">
        <v>10038</v>
      </c>
      <c r="F1278">
        <v>17</v>
      </c>
      <c r="G1278">
        <v>467.16</v>
      </c>
      <c r="H1278">
        <v>385.78</v>
      </c>
      <c r="I1278" t="s">
        <v>10040</v>
      </c>
      <c r="J1278">
        <f>F1278*G1278</f>
        <v>7941.72</v>
      </c>
      <c r="K1278">
        <f>F1278*H1278</f>
        <v>6558.2599999999993</v>
      </c>
      <c r="L1278">
        <f>J1278-K1278</f>
        <v>1383.4600000000009</v>
      </c>
      <c r="M1278" s="5">
        <f>L1278/J1278</f>
        <v>0.17420155835259879</v>
      </c>
      <c r="N1278" t="str">
        <f>IF(ISNA(VLOOKUP(A1278,'Returns Data'!A:A,1,0)),"No","Yes")</f>
        <v>No</v>
      </c>
      <c r="O1278" t="s">
        <v>10085</v>
      </c>
      <c r="P1278" t="str">
        <f>IFERROR(VLOOKUP(A1278,'Ratings Data'!A:C,3,0),"No Rating")</f>
        <v>No Rating</v>
      </c>
      <c r="Q1278" t="s">
        <v>10065</v>
      </c>
      <c r="R1278" s="5">
        <f t="shared" si="19"/>
        <v>4.9771052690996394</v>
      </c>
    </row>
    <row r="1279" spans="1:18" x14ac:dyDescent="0.3">
      <c r="A1279" t="s">
        <v>6844</v>
      </c>
      <c r="B1279" s="2">
        <v>45553</v>
      </c>
      <c r="C1279" t="s">
        <v>10012</v>
      </c>
      <c r="D1279" t="s">
        <v>10030</v>
      </c>
      <c r="E1279" t="s">
        <v>10038</v>
      </c>
      <c r="F1279">
        <v>19</v>
      </c>
      <c r="G1279">
        <v>10.76</v>
      </c>
      <c r="H1279">
        <v>7.81</v>
      </c>
      <c r="I1279" t="s">
        <v>10040</v>
      </c>
      <c r="J1279">
        <f>F1279*G1279</f>
        <v>204.44</v>
      </c>
      <c r="K1279">
        <f>F1279*H1279</f>
        <v>148.38999999999999</v>
      </c>
      <c r="L1279">
        <f>J1279-K1279</f>
        <v>56.050000000000011</v>
      </c>
      <c r="M1279" s="5">
        <f>L1279/J1279</f>
        <v>0.27416356877323428</v>
      </c>
      <c r="N1279" t="str">
        <f>IF(ISNA(VLOOKUP(A1279,'Returns Data'!A:A,1,0)),"No","Yes")</f>
        <v>No</v>
      </c>
      <c r="O1279" t="s">
        <v>10085</v>
      </c>
      <c r="P1279" t="str">
        <f>IFERROR(VLOOKUP(A1279,'Ratings Data'!A:C,3,0),"No Rating")</f>
        <v>No Rating</v>
      </c>
      <c r="Q1279" t="s">
        <v>10065</v>
      </c>
      <c r="R1279" s="5">
        <f t="shared" si="19"/>
        <v>-0.97425746563716686</v>
      </c>
    </row>
    <row r="1280" spans="1:18" x14ac:dyDescent="0.3">
      <c r="A1280" t="s">
        <v>7507</v>
      </c>
      <c r="B1280" s="2">
        <v>45553</v>
      </c>
      <c r="C1280" t="s">
        <v>10020</v>
      </c>
      <c r="D1280" t="s">
        <v>10030</v>
      </c>
      <c r="E1280" t="s">
        <v>10037</v>
      </c>
      <c r="F1280">
        <v>14</v>
      </c>
      <c r="G1280">
        <v>476.98</v>
      </c>
      <c r="H1280">
        <v>338.24</v>
      </c>
      <c r="I1280" t="s">
        <v>10039</v>
      </c>
      <c r="J1280">
        <f>F1280*G1280</f>
        <v>6677.72</v>
      </c>
      <c r="K1280">
        <f>F1280*H1280</f>
        <v>4735.3600000000006</v>
      </c>
      <c r="L1280">
        <f>J1280-K1280</f>
        <v>1942.3599999999997</v>
      </c>
      <c r="M1280" s="5">
        <f>L1280/J1280</f>
        <v>0.29087173466392713</v>
      </c>
      <c r="N1280" t="str">
        <f>IF(ISNA(VLOOKUP(A1280,'Returns Data'!A:A,1,0)),"No","Yes")</f>
        <v>No</v>
      </c>
      <c r="O1280" t="s">
        <v>10085</v>
      </c>
      <c r="P1280" t="str">
        <f>IFERROR(VLOOKUP(A1280,'Ratings Data'!A:C,3,0),"No Rating")</f>
        <v>No Rating</v>
      </c>
      <c r="Q1280" t="s">
        <v>10065</v>
      </c>
      <c r="R1280" s="5">
        <f t="shared" si="19"/>
        <v>31.663470945020549</v>
      </c>
    </row>
    <row r="1281" spans="1:18" x14ac:dyDescent="0.3">
      <c r="A1281" t="s">
        <v>8273</v>
      </c>
      <c r="B1281" s="2">
        <v>45553</v>
      </c>
      <c r="C1281" t="s">
        <v>10014</v>
      </c>
      <c r="D1281" t="s">
        <v>10030</v>
      </c>
      <c r="E1281" t="s">
        <v>10034</v>
      </c>
      <c r="F1281">
        <v>20</v>
      </c>
      <c r="G1281">
        <v>447.16</v>
      </c>
      <c r="H1281">
        <v>331.38</v>
      </c>
      <c r="I1281" t="s">
        <v>10040</v>
      </c>
      <c r="J1281">
        <f>F1281*G1281</f>
        <v>8943.2000000000007</v>
      </c>
      <c r="K1281">
        <f>F1281*H1281</f>
        <v>6627.6</v>
      </c>
      <c r="L1281">
        <f>J1281-K1281</f>
        <v>2315.6000000000004</v>
      </c>
      <c r="M1281" s="5">
        <f>L1281/J1281</f>
        <v>0.25892298058860364</v>
      </c>
      <c r="N1281" t="str">
        <f>IF(ISNA(VLOOKUP(A1281,'Returns Data'!A:A,1,0)),"No","Yes")</f>
        <v>No</v>
      </c>
      <c r="O1281" t="s">
        <v>10085</v>
      </c>
      <c r="P1281" t="str">
        <f>IFERROR(VLOOKUP(A1281,'Ratings Data'!A:C,3,0),"No Rating")</f>
        <v>No Rating</v>
      </c>
      <c r="Q1281" t="s">
        <v>10065</v>
      </c>
      <c r="R1281" s="5">
        <f t="shared" si="19"/>
        <v>0.33925950773617347</v>
      </c>
    </row>
    <row r="1282" spans="1:18" x14ac:dyDescent="0.3">
      <c r="A1282" t="s">
        <v>9037</v>
      </c>
      <c r="B1282" s="2">
        <v>45553</v>
      </c>
      <c r="C1282" t="s">
        <v>10021</v>
      </c>
      <c r="D1282" t="s">
        <v>10031</v>
      </c>
      <c r="E1282" t="s">
        <v>10035</v>
      </c>
      <c r="F1282">
        <v>20</v>
      </c>
      <c r="G1282">
        <v>273.83</v>
      </c>
      <c r="H1282">
        <v>200.71</v>
      </c>
      <c r="I1282" t="s">
        <v>10039</v>
      </c>
      <c r="J1282">
        <f>F1282*G1282</f>
        <v>5476.5999999999995</v>
      </c>
      <c r="K1282">
        <f>F1282*H1282</f>
        <v>4014.2000000000003</v>
      </c>
      <c r="L1282">
        <f>J1282-K1282</f>
        <v>1462.3999999999992</v>
      </c>
      <c r="M1282" s="5">
        <f>L1282/J1282</f>
        <v>0.26702698754701809</v>
      </c>
      <c r="N1282" t="str">
        <f>IF(ISNA(VLOOKUP(A1282,'Returns Data'!A:A,1,0)),"No","Yes")</f>
        <v>No</v>
      </c>
      <c r="O1282" t="s">
        <v>10085</v>
      </c>
      <c r="P1282" t="str">
        <f>IFERROR(VLOOKUP(A1282,'Ratings Data'!A:C,3,0),"No Rating")</f>
        <v>No Rating</v>
      </c>
      <c r="Q1282" t="s">
        <v>10065</v>
      </c>
      <c r="R1282" s="5">
        <f t="shared" si="19"/>
        <v>-0.38762411664728519</v>
      </c>
    </row>
    <row r="1283" spans="1:18" x14ac:dyDescent="0.3">
      <c r="A1283" t="s">
        <v>9566</v>
      </c>
      <c r="B1283" s="2">
        <v>45553</v>
      </c>
      <c r="C1283" t="s">
        <v>10026</v>
      </c>
      <c r="D1283" t="s">
        <v>10031</v>
      </c>
      <c r="E1283" t="s">
        <v>10036</v>
      </c>
      <c r="F1283">
        <v>18</v>
      </c>
      <c r="G1283">
        <v>200.13</v>
      </c>
      <c r="H1283">
        <v>147.83000000000001</v>
      </c>
      <c r="I1283" t="s">
        <v>10039</v>
      </c>
      <c r="J1283">
        <f>F1283*G1283</f>
        <v>3602.34</v>
      </c>
      <c r="K1283">
        <f>F1283*H1283</f>
        <v>2660.94</v>
      </c>
      <c r="L1283">
        <f>J1283-K1283</f>
        <v>941.40000000000009</v>
      </c>
      <c r="M1283" s="5">
        <f>L1283/J1283</f>
        <v>0.26133013541198225</v>
      </c>
      <c r="N1283" t="str">
        <f>IF(ISNA(VLOOKUP(A1283,'Returns Data'!A:A,1,0)),"No","Yes")</f>
        <v>No</v>
      </c>
      <c r="O1283" t="s">
        <v>10085</v>
      </c>
      <c r="P1283" t="str">
        <f>IFERROR(VLOOKUP(A1283,'Ratings Data'!A:C,3,0),"No Rating")</f>
        <v>No Rating</v>
      </c>
      <c r="Q1283" t="s">
        <v>10065</v>
      </c>
      <c r="R1283" s="5">
        <f t="shared" si="19"/>
        <v>-0.34223058101741949</v>
      </c>
    </row>
    <row r="1284" spans="1:18" x14ac:dyDescent="0.3">
      <c r="A1284" t="s">
        <v>1818</v>
      </c>
      <c r="B1284" s="2">
        <v>45554</v>
      </c>
      <c r="C1284" t="s">
        <v>10020</v>
      </c>
      <c r="D1284" t="s">
        <v>10030</v>
      </c>
      <c r="E1284" t="s">
        <v>10034</v>
      </c>
      <c r="F1284">
        <v>20</v>
      </c>
      <c r="G1284">
        <v>171.59</v>
      </c>
      <c r="H1284">
        <v>122.48</v>
      </c>
      <c r="I1284" t="s">
        <v>10040</v>
      </c>
      <c r="J1284">
        <f>F1284*G1284</f>
        <v>3431.8</v>
      </c>
      <c r="K1284">
        <f>F1284*H1284</f>
        <v>2449.6</v>
      </c>
      <c r="L1284">
        <f>J1284-K1284</f>
        <v>982.20000000000027</v>
      </c>
      <c r="M1284" s="5">
        <f>L1284/J1284</f>
        <v>0.28620548983040978</v>
      </c>
      <c r="N1284" t="str">
        <f>IF(ISNA(VLOOKUP(A1284,'Returns Data'!A:A,1,0)),"No","Yes")</f>
        <v>No</v>
      </c>
      <c r="O1284" t="s">
        <v>10085</v>
      </c>
      <c r="P1284" t="str">
        <f>IFERROR(VLOOKUP(A1284,'Ratings Data'!A:C,3,0),"No Rating")</f>
        <v>No Rating</v>
      </c>
      <c r="Q1284" t="s">
        <v>10065</v>
      </c>
      <c r="R1284" s="5">
        <f t="shared" ref="R1284:R1347" si="20">(J1284-J1283)/J1283</f>
        <v>-4.7341450279540509E-2</v>
      </c>
    </row>
    <row r="1285" spans="1:18" x14ac:dyDescent="0.3">
      <c r="A1285" t="s">
        <v>1951</v>
      </c>
      <c r="B1285" s="2">
        <v>45554</v>
      </c>
      <c r="C1285" t="s">
        <v>10021</v>
      </c>
      <c r="D1285" t="s">
        <v>10031</v>
      </c>
      <c r="E1285" t="s">
        <v>10035</v>
      </c>
      <c r="F1285">
        <v>12</v>
      </c>
      <c r="G1285">
        <v>251.02</v>
      </c>
      <c r="H1285">
        <v>182.43</v>
      </c>
      <c r="I1285" t="s">
        <v>10040</v>
      </c>
      <c r="J1285">
        <f>F1285*G1285</f>
        <v>3012.2400000000002</v>
      </c>
      <c r="K1285">
        <f>F1285*H1285</f>
        <v>2189.16</v>
      </c>
      <c r="L1285">
        <f>J1285-K1285</f>
        <v>823.08000000000038</v>
      </c>
      <c r="M1285" s="5">
        <f>L1285/J1285</f>
        <v>0.27324515974822733</v>
      </c>
      <c r="N1285" t="str">
        <f>IF(ISNA(VLOOKUP(A1285,'Returns Data'!A:A,1,0)),"No","Yes")</f>
        <v>Yes</v>
      </c>
      <c r="O1285" t="str">
        <f>IFERROR(VLOOKUP(A1285,'Returns Data'!A:E,5,0),"No Returns")</f>
        <v>Wrong Product</v>
      </c>
      <c r="P1285" t="str">
        <f>IFERROR(VLOOKUP(A1285,'Ratings Data'!A:C,3,0),"No Rating")</f>
        <v>No Rating</v>
      </c>
      <c r="Q1285" t="s">
        <v>10065</v>
      </c>
      <c r="R1285" s="5">
        <f t="shared" si="20"/>
        <v>-0.1222565417565126</v>
      </c>
    </row>
    <row r="1286" spans="1:18" x14ac:dyDescent="0.3">
      <c r="A1286" t="s">
        <v>2147</v>
      </c>
      <c r="B1286" s="2">
        <v>45554</v>
      </c>
      <c r="C1286" t="s">
        <v>10022</v>
      </c>
      <c r="D1286" t="s">
        <v>10033</v>
      </c>
      <c r="E1286" t="s">
        <v>10037</v>
      </c>
      <c r="F1286">
        <v>17</v>
      </c>
      <c r="G1286">
        <v>328.98</v>
      </c>
      <c r="H1286">
        <v>219.64</v>
      </c>
      <c r="I1286" t="s">
        <v>10040</v>
      </c>
      <c r="J1286">
        <f>F1286*G1286</f>
        <v>5592.66</v>
      </c>
      <c r="K1286">
        <f>F1286*H1286</f>
        <v>3733.8799999999997</v>
      </c>
      <c r="L1286">
        <f>J1286-K1286</f>
        <v>1858.7800000000002</v>
      </c>
      <c r="M1286" s="5">
        <f>L1286/J1286</f>
        <v>0.33236062982552134</v>
      </c>
      <c r="N1286" t="str">
        <f>IF(ISNA(VLOOKUP(A1286,'Returns Data'!A:A,1,0)),"No","Yes")</f>
        <v>No</v>
      </c>
      <c r="O1286" t="s">
        <v>10085</v>
      </c>
      <c r="P1286" t="str">
        <f>IFERROR(VLOOKUP(A1286,'Ratings Data'!A:C,3,0),"No Rating")</f>
        <v>No Rating</v>
      </c>
      <c r="Q1286" t="s">
        <v>10065</v>
      </c>
      <c r="R1286" s="5">
        <f t="shared" si="20"/>
        <v>0.85664488885347767</v>
      </c>
    </row>
    <row r="1287" spans="1:18" x14ac:dyDescent="0.3">
      <c r="A1287" t="s">
        <v>2455</v>
      </c>
      <c r="B1287" s="2">
        <v>45554</v>
      </c>
      <c r="C1287" t="s">
        <v>10023</v>
      </c>
      <c r="D1287" t="s">
        <v>10033</v>
      </c>
      <c r="E1287" t="s">
        <v>10035</v>
      </c>
      <c r="F1287">
        <v>18</v>
      </c>
      <c r="G1287">
        <v>455.61</v>
      </c>
      <c r="H1287">
        <v>361.65</v>
      </c>
      <c r="I1287" t="s">
        <v>10039</v>
      </c>
      <c r="J1287">
        <f>F1287*G1287</f>
        <v>8200.98</v>
      </c>
      <c r="K1287">
        <f>F1287*H1287</f>
        <v>6509.7</v>
      </c>
      <c r="L1287">
        <f>J1287-K1287</f>
        <v>1691.2799999999997</v>
      </c>
      <c r="M1287" s="5">
        <f>L1287/J1287</f>
        <v>0.20622901165470467</v>
      </c>
      <c r="N1287" t="str">
        <f>IF(ISNA(VLOOKUP(A1287,'Returns Data'!A:A,1,0)),"No","Yes")</f>
        <v>No</v>
      </c>
      <c r="O1287" t="s">
        <v>10085</v>
      </c>
      <c r="P1287" t="str">
        <f>IFERROR(VLOOKUP(A1287,'Ratings Data'!A:C,3,0),"No Rating")</f>
        <v>No Rating</v>
      </c>
      <c r="Q1287" t="s">
        <v>10065</v>
      </c>
      <c r="R1287" s="5">
        <f t="shared" si="20"/>
        <v>0.46638272306916562</v>
      </c>
    </row>
    <row r="1288" spans="1:18" x14ac:dyDescent="0.3">
      <c r="A1288" t="s">
        <v>3256</v>
      </c>
      <c r="B1288" s="2">
        <v>45554</v>
      </c>
      <c r="C1288" t="s">
        <v>10026</v>
      </c>
      <c r="D1288" t="s">
        <v>10031</v>
      </c>
      <c r="E1288" t="s">
        <v>10035</v>
      </c>
      <c r="F1288">
        <v>1</v>
      </c>
      <c r="G1288">
        <v>184.07</v>
      </c>
      <c r="H1288">
        <v>134.12</v>
      </c>
      <c r="I1288" t="s">
        <v>10039</v>
      </c>
      <c r="J1288">
        <f>F1288*G1288</f>
        <v>184.07</v>
      </c>
      <c r="K1288">
        <f>F1288*H1288</f>
        <v>134.12</v>
      </c>
      <c r="L1288">
        <f>J1288-K1288</f>
        <v>49.949999999999989</v>
      </c>
      <c r="M1288" s="5">
        <f>L1288/J1288</f>
        <v>0.27136415494105498</v>
      </c>
      <c r="N1288" t="str">
        <f>IF(ISNA(VLOOKUP(A1288,'Returns Data'!A:A,1,0)),"No","Yes")</f>
        <v>No</v>
      </c>
      <c r="O1288" t="s">
        <v>10085</v>
      </c>
      <c r="P1288" t="str">
        <f>IFERROR(VLOOKUP(A1288,'Ratings Data'!A:C,3,0),"No Rating")</f>
        <v>No Rating</v>
      </c>
      <c r="Q1288" t="s">
        <v>10065</v>
      </c>
      <c r="R1288" s="5">
        <f t="shared" si="20"/>
        <v>-0.97755512146109369</v>
      </c>
    </row>
    <row r="1289" spans="1:18" x14ac:dyDescent="0.3">
      <c r="A1289" t="s">
        <v>3649</v>
      </c>
      <c r="B1289" s="2">
        <v>45554</v>
      </c>
      <c r="C1289" t="s">
        <v>10013</v>
      </c>
      <c r="D1289" t="s">
        <v>10030</v>
      </c>
      <c r="E1289" t="s">
        <v>10037</v>
      </c>
      <c r="F1289">
        <v>7</v>
      </c>
      <c r="G1289">
        <v>154.27000000000001</v>
      </c>
      <c r="H1289">
        <v>103.84</v>
      </c>
      <c r="I1289" t="s">
        <v>10039</v>
      </c>
      <c r="J1289">
        <f>F1289*G1289</f>
        <v>1079.8900000000001</v>
      </c>
      <c r="K1289">
        <f>F1289*H1289</f>
        <v>726.88</v>
      </c>
      <c r="L1289">
        <f>J1289-K1289</f>
        <v>353.0100000000001</v>
      </c>
      <c r="M1289" s="5">
        <f>L1289/J1289</f>
        <v>0.32689440591171331</v>
      </c>
      <c r="N1289" t="str">
        <f>IF(ISNA(VLOOKUP(A1289,'Returns Data'!A:A,1,0)),"No","Yes")</f>
        <v>No</v>
      </c>
      <c r="O1289" t="s">
        <v>10085</v>
      </c>
      <c r="P1289" t="str">
        <f>IFERROR(VLOOKUP(A1289,'Ratings Data'!A:C,3,0),"No Rating")</f>
        <v>No Rating</v>
      </c>
      <c r="Q1289" t="s">
        <v>10065</v>
      </c>
      <c r="R1289" s="5">
        <f t="shared" si="20"/>
        <v>4.8667354810669865</v>
      </c>
    </row>
    <row r="1290" spans="1:18" x14ac:dyDescent="0.3">
      <c r="A1290" t="s">
        <v>3872</v>
      </c>
      <c r="B1290" s="2">
        <v>45554</v>
      </c>
      <c r="C1290" t="s">
        <v>10014</v>
      </c>
      <c r="D1290" t="s">
        <v>10030</v>
      </c>
      <c r="E1290" t="s">
        <v>10034</v>
      </c>
      <c r="F1290">
        <v>4</v>
      </c>
      <c r="G1290">
        <v>314.44</v>
      </c>
      <c r="H1290">
        <v>237.18</v>
      </c>
      <c r="I1290" t="s">
        <v>10039</v>
      </c>
      <c r="J1290">
        <f>F1290*G1290</f>
        <v>1257.76</v>
      </c>
      <c r="K1290">
        <f>F1290*H1290</f>
        <v>948.72</v>
      </c>
      <c r="L1290">
        <f>J1290-K1290</f>
        <v>309.03999999999996</v>
      </c>
      <c r="M1290" s="5">
        <f>L1290/J1290</f>
        <v>0.24570665309757025</v>
      </c>
      <c r="N1290" t="str">
        <f>IF(ISNA(VLOOKUP(A1290,'Returns Data'!A:A,1,0)),"No","Yes")</f>
        <v>No</v>
      </c>
      <c r="O1290" t="s">
        <v>10085</v>
      </c>
      <c r="P1290" t="str">
        <f>IFERROR(VLOOKUP(A1290,'Ratings Data'!A:C,3,0),"No Rating")</f>
        <v>No Rating</v>
      </c>
      <c r="Q1290" t="s">
        <v>10065</v>
      </c>
      <c r="R1290" s="5">
        <f t="shared" si="20"/>
        <v>0.16471122058728191</v>
      </c>
    </row>
    <row r="1291" spans="1:18" x14ac:dyDescent="0.3">
      <c r="A1291" t="s">
        <v>4142</v>
      </c>
      <c r="B1291" s="2">
        <v>45554</v>
      </c>
      <c r="C1291" t="s">
        <v>10027</v>
      </c>
      <c r="D1291" t="s">
        <v>10032</v>
      </c>
      <c r="E1291" t="s">
        <v>10036</v>
      </c>
      <c r="F1291">
        <v>6</v>
      </c>
      <c r="G1291">
        <v>464.13</v>
      </c>
      <c r="H1291">
        <v>278.82</v>
      </c>
      <c r="I1291" t="s">
        <v>10039</v>
      </c>
      <c r="J1291">
        <f>F1291*G1291</f>
        <v>2784.7799999999997</v>
      </c>
      <c r="K1291">
        <f>F1291*H1291</f>
        <v>1672.92</v>
      </c>
      <c r="L1291">
        <f>J1291-K1291</f>
        <v>1111.8599999999997</v>
      </c>
      <c r="M1291" s="5">
        <f>L1291/J1291</f>
        <v>0.39926313748303272</v>
      </c>
      <c r="N1291" t="str">
        <f>IF(ISNA(VLOOKUP(A1291,'Returns Data'!A:A,1,0)),"No","Yes")</f>
        <v>No</v>
      </c>
      <c r="O1291" t="s">
        <v>10085</v>
      </c>
      <c r="P1291" t="str">
        <f>IFERROR(VLOOKUP(A1291,'Ratings Data'!A:C,3,0),"No Rating")</f>
        <v>No Rating</v>
      </c>
      <c r="Q1291" t="s">
        <v>10065</v>
      </c>
      <c r="R1291" s="5">
        <f t="shared" si="20"/>
        <v>1.2140789975830044</v>
      </c>
    </row>
    <row r="1292" spans="1:18" x14ac:dyDescent="0.3">
      <c r="A1292" t="s">
        <v>4386</v>
      </c>
      <c r="B1292" s="2">
        <v>45554</v>
      </c>
      <c r="C1292" t="s">
        <v>10022</v>
      </c>
      <c r="D1292" t="s">
        <v>10033</v>
      </c>
      <c r="E1292" t="s">
        <v>10036</v>
      </c>
      <c r="F1292">
        <v>16</v>
      </c>
      <c r="G1292">
        <v>177.75</v>
      </c>
      <c r="H1292">
        <v>157.36000000000001</v>
      </c>
      <c r="I1292" t="s">
        <v>10039</v>
      </c>
      <c r="J1292">
        <f>F1292*G1292</f>
        <v>2844</v>
      </c>
      <c r="K1292">
        <f>F1292*H1292</f>
        <v>2517.7600000000002</v>
      </c>
      <c r="L1292">
        <f>J1292-K1292</f>
        <v>326.23999999999978</v>
      </c>
      <c r="M1292" s="5">
        <f>L1292/J1292</f>
        <v>0.1147116736990154</v>
      </c>
      <c r="N1292" t="str">
        <f>IF(ISNA(VLOOKUP(A1292,'Returns Data'!A:A,1,0)),"No","Yes")</f>
        <v>No</v>
      </c>
      <c r="O1292" t="s">
        <v>10085</v>
      </c>
      <c r="P1292" t="str">
        <f>IFERROR(VLOOKUP(A1292,'Ratings Data'!A:C,3,0),"No Rating")</f>
        <v>No Rating</v>
      </c>
      <c r="Q1292" t="s">
        <v>10065</v>
      </c>
      <c r="R1292" s="5">
        <f t="shared" si="20"/>
        <v>2.1265593691422755E-2</v>
      </c>
    </row>
    <row r="1293" spans="1:18" x14ac:dyDescent="0.3">
      <c r="A1293" t="s">
        <v>4474</v>
      </c>
      <c r="B1293" s="2">
        <v>45554</v>
      </c>
      <c r="C1293" t="s">
        <v>10021</v>
      </c>
      <c r="D1293" t="s">
        <v>10031</v>
      </c>
      <c r="E1293" t="s">
        <v>10036</v>
      </c>
      <c r="F1293">
        <v>17</v>
      </c>
      <c r="G1293">
        <v>45.63</v>
      </c>
      <c r="H1293">
        <v>31.03</v>
      </c>
      <c r="I1293" t="s">
        <v>10040</v>
      </c>
      <c r="J1293">
        <f>F1293*G1293</f>
        <v>775.71</v>
      </c>
      <c r="K1293">
        <f>F1293*H1293</f>
        <v>527.51</v>
      </c>
      <c r="L1293">
        <f>J1293-K1293</f>
        <v>248.20000000000005</v>
      </c>
      <c r="M1293" s="5">
        <f>L1293/J1293</f>
        <v>0.31996493534955078</v>
      </c>
      <c r="N1293" t="str">
        <f>IF(ISNA(VLOOKUP(A1293,'Returns Data'!A:A,1,0)),"No","Yes")</f>
        <v>No</v>
      </c>
      <c r="O1293" t="s">
        <v>10085</v>
      </c>
      <c r="P1293" t="str">
        <f>IFERROR(VLOOKUP(A1293,'Ratings Data'!A:C,3,0),"No Rating")</f>
        <v>No Rating</v>
      </c>
      <c r="Q1293" t="s">
        <v>10065</v>
      </c>
      <c r="R1293" s="5">
        <f t="shared" si="20"/>
        <v>-0.72724683544303792</v>
      </c>
    </row>
    <row r="1294" spans="1:18" x14ac:dyDescent="0.3">
      <c r="A1294" t="s">
        <v>4973</v>
      </c>
      <c r="B1294" s="2">
        <v>45554</v>
      </c>
      <c r="C1294" t="s">
        <v>10022</v>
      </c>
      <c r="D1294" t="s">
        <v>10033</v>
      </c>
      <c r="E1294" t="s">
        <v>10036</v>
      </c>
      <c r="F1294">
        <v>1</v>
      </c>
      <c r="G1294">
        <v>322.25</v>
      </c>
      <c r="H1294">
        <v>205.11</v>
      </c>
      <c r="I1294" t="s">
        <v>10040</v>
      </c>
      <c r="J1294">
        <f>F1294*G1294</f>
        <v>322.25</v>
      </c>
      <c r="K1294">
        <f>F1294*H1294</f>
        <v>205.11</v>
      </c>
      <c r="L1294">
        <f>J1294-K1294</f>
        <v>117.13999999999999</v>
      </c>
      <c r="M1294" s="5">
        <f>L1294/J1294</f>
        <v>0.36350659425911558</v>
      </c>
      <c r="N1294" t="str">
        <f>IF(ISNA(VLOOKUP(A1294,'Returns Data'!A:A,1,0)),"No","Yes")</f>
        <v>No</v>
      </c>
      <c r="O1294" t="s">
        <v>10085</v>
      </c>
      <c r="P1294" t="str">
        <f>IFERROR(VLOOKUP(A1294,'Ratings Data'!A:C,3,0),"No Rating")</f>
        <v>No Rating</v>
      </c>
      <c r="Q1294" t="s">
        <v>10065</v>
      </c>
      <c r="R1294" s="5">
        <f t="shared" si="20"/>
        <v>-0.58457413208544429</v>
      </c>
    </row>
    <row r="1295" spans="1:18" x14ac:dyDescent="0.3">
      <c r="A1295" t="s">
        <v>5291</v>
      </c>
      <c r="B1295" s="2">
        <v>45554</v>
      </c>
      <c r="C1295" t="s">
        <v>10016</v>
      </c>
      <c r="D1295" t="s">
        <v>10032</v>
      </c>
      <c r="E1295" t="s">
        <v>10034</v>
      </c>
      <c r="F1295">
        <v>18</v>
      </c>
      <c r="G1295">
        <v>279.39</v>
      </c>
      <c r="H1295">
        <v>206.07</v>
      </c>
      <c r="I1295" t="s">
        <v>10040</v>
      </c>
      <c r="J1295">
        <f>F1295*G1295</f>
        <v>5029.0199999999995</v>
      </c>
      <c r="K1295">
        <f>F1295*H1295</f>
        <v>3709.2599999999998</v>
      </c>
      <c r="L1295">
        <f>J1295-K1295</f>
        <v>1319.7599999999998</v>
      </c>
      <c r="M1295" s="5">
        <f>L1295/J1295</f>
        <v>0.26242886287984535</v>
      </c>
      <c r="N1295" t="str">
        <f>IF(ISNA(VLOOKUP(A1295,'Returns Data'!A:A,1,0)),"No","Yes")</f>
        <v>No</v>
      </c>
      <c r="O1295" t="s">
        <v>10085</v>
      </c>
      <c r="P1295" t="str">
        <f>IFERROR(VLOOKUP(A1295,'Ratings Data'!A:C,3,0),"No Rating")</f>
        <v>No Rating</v>
      </c>
      <c r="Q1295" t="s">
        <v>10065</v>
      </c>
      <c r="R1295" s="5">
        <f t="shared" si="20"/>
        <v>14.605958107059735</v>
      </c>
    </row>
    <row r="1296" spans="1:18" x14ac:dyDescent="0.3">
      <c r="A1296" t="s">
        <v>5750</v>
      </c>
      <c r="B1296" s="2">
        <v>45554</v>
      </c>
      <c r="C1296" t="s">
        <v>10028</v>
      </c>
      <c r="D1296" t="s">
        <v>10032</v>
      </c>
      <c r="E1296" t="s">
        <v>10038</v>
      </c>
      <c r="F1296">
        <v>17</v>
      </c>
      <c r="G1296">
        <v>390.87</v>
      </c>
      <c r="H1296">
        <v>252.83</v>
      </c>
      <c r="I1296" t="s">
        <v>10039</v>
      </c>
      <c r="J1296">
        <f>F1296*G1296</f>
        <v>6644.79</v>
      </c>
      <c r="K1296">
        <f>F1296*H1296</f>
        <v>4298.1100000000006</v>
      </c>
      <c r="L1296">
        <f>J1296-K1296</f>
        <v>2346.6799999999994</v>
      </c>
      <c r="M1296" s="5">
        <f>L1296/J1296</f>
        <v>0.35316089748509727</v>
      </c>
      <c r="N1296" t="str">
        <f>IF(ISNA(VLOOKUP(A1296,'Returns Data'!A:A,1,0)),"No","Yes")</f>
        <v>No</v>
      </c>
      <c r="O1296" t="s">
        <v>10085</v>
      </c>
      <c r="P1296" t="str">
        <f>IFERROR(VLOOKUP(A1296,'Ratings Data'!A:C,3,0),"No Rating")</f>
        <v>No Rating</v>
      </c>
      <c r="Q1296" t="s">
        <v>10065</v>
      </c>
      <c r="R1296" s="5">
        <f t="shared" si="20"/>
        <v>0.321289237266903</v>
      </c>
    </row>
    <row r="1297" spans="1:18" x14ac:dyDescent="0.3">
      <c r="A1297" t="s">
        <v>5985</v>
      </c>
      <c r="B1297" s="2">
        <v>45554</v>
      </c>
      <c r="C1297" t="s">
        <v>10021</v>
      </c>
      <c r="D1297" t="s">
        <v>10031</v>
      </c>
      <c r="E1297" t="s">
        <v>10037</v>
      </c>
      <c r="F1297">
        <v>18</v>
      </c>
      <c r="G1297">
        <v>268.19</v>
      </c>
      <c r="H1297">
        <v>223.22</v>
      </c>
      <c r="I1297" t="s">
        <v>10040</v>
      </c>
      <c r="J1297">
        <f>F1297*G1297</f>
        <v>4827.42</v>
      </c>
      <c r="K1297">
        <f>F1297*H1297</f>
        <v>4017.96</v>
      </c>
      <c r="L1297">
        <f>J1297-K1297</f>
        <v>809.46</v>
      </c>
      <c r="M1297" s="5">
        <f>L1297/J1297</f>
        <v>0.16767963011297962</v>
      </c>
      <c r="N1297" t="str">
        <f>IF(ISNA(VLOOKUP(A1297,'Returns Data'!A:A,1,0)),"No","Yes")</f>
        <v>No</v>
      </c>
      <c r="O1297" t="s">
        <v>10085</v>
      </c>
      <c r="P1297">
        <f>IFERROR(VLOOKUP(A1297,'Ratings Data'!A:C,3,0),"No Rating")</f>
        <v>3</v>
      </c>
      <c r="Q1297" t="s">
        <v>10065</v>
      </c>
      <c r="R1297" s="5">
        <f t="shared" si="20"/>
        <v>-0.2735030000948111</v>
      </c>
    </row>
    <row r="1298" spans="1:18" x14ac:dyDescent="0.3">
      <c r="A1298" t="s">
        <v>6132</v>
      </c>
      <c r="B1298" s="2">
        <v>45554</v>
      </c>
      <c r="C1298" t="s">
        <v>10018</v>
      </c>
      <c r="D1298" t="s">
        <v>10033</v>
      </c>
      <c r="E1298" t="s">
        <v>10036</v>
      </c>
      <c r="F1298">
        <v>15</v>
      </c>
      <c r="G1298">
        <v>85.34</v>
      </c>
      <c r="H1298">
        <v>61.99</v>
      </c>
      <c r="I1298" t="s">
        <v>10039</v>
      </c>
      <c r="J1298">
        <f>F1298*G1298</f>
        <v>1280.1000000000001</v>
      </c>
      <c r="K1298">
        <f>F1298*H1298</f>
        <v>929.85</v>
      </c>
      <c r="L1298">
        <f>J1298-K1298</f>
        <v>350.25000000000011</v>
      </c>
      <c r="M1298" s="5">
        <f>L1298/J1298</f>
        <v>0.27361143660651516</v>
      </c>
      <c r="N1298" t="str">
        <f>IF(ISNA(VLOOKUP(A1298,'Returns Data'!A:A,1,0)),"No","Yes")</f>
        <v>No</v>
      </c>
      <c r="O1298" t="s">
        <v>10085</v>
      </c>
      <c r="P1298" t="str">
        <f>IFERROR(VLOOKUP(A1298,'Ratings Data'!A:C,3,0),"No Rating")</f>
        <v>No Rating</v>
      </c>
      <c r="Q1298" t="s">
        <v>10065</v>
      </c>
      <c r="R1298" s="5">
        <f t="shared" si="20"/>
        <v>-0.73482729905415312</v>
      </c>
    </row>
    <row r="1299" spans="1:18" x14ac:dyDescent="0.3">
      <c r="A1299" t="s">
        <v>6403</v>
      </c>
      <c r="B1299" s="2">
        <v>45554</v>
      </c>
      <c r="C1299" t="s">
        <v>10020</v>
      </c>
      <c r="D1299" t="s">
        <v>10030</v>
      </c>
      <c r="E1299" t="s">
        <v>10037</v>
      </c>
      <c r="F1299">
        <v>8</v>
      </c>
      <c r="G1299">
        <v>16.79</v>
      </c>
      <c r="H1299">
        <v>10.99</v>
      </c>
      <c r="I1299" t="s">
        <v>10040</v>
      </c>
      <c r="J1299">
        <f>F1299*G1299</f>
        <v>134.32</v>
      </c>
      <c r="K1299">
        <f>F1299*H1299</f>
        <v>87.92</v>
      </c>
      <c r="L1299">
        <f>J1299-K1299</f>
        <v>46.399999999999991</v>
      </c>
      <c r="M1299" s="5">
        <f>L1299/J1299</f>
        <v>0.34544371649791539</v>
      </c>
      <c r="N1299" t="str">
        <f>IF(ISNA(VLOOKUP(A1299,'Returns Data'!A:A,1,0)),"No","Yes")</f>
        <v>No</v>
      </c>
      <c r="O1299" t="s">
        <v>10085</v>
      </c>
      <c r="P1299" t="str">
        <f>IFERROR(VLOOKUP(A1299,'Ratings Data'!A:C,3,0),"No Rating")</f>
        <v>No Rating</v>
      </c>
      <c r="Q1299" t="s">
        <v>10065</v>
      </c>
      <c r="R1299" s="5">
        <f t="shared" si="20"/>
        <v>-0.89507069760174995</v>
      </c>
    </row>
    <row r="1300" spans="1:18" x14ac:dyDescent="0.3">
      <c r="A1300" t="s">
        <v>6564</v>
      </c>
      <c r="B1300" s="2">
        <v>45554</v>
      </c>
      <c r="C1300" t="s">
        <v>10009</v>
      </c>
      <c r="D1300" t="s">
        <v>10029</v>
      </c>
      <c r="E1300" t="s">
        <v>10038</v>
      </c>
      <c r="F1300">
        <v>13</v>
      </c>
      <c r="G1300">
        <v>119.97</v>
      </c>
      <c r="H1300">
        <v>92.34</v>
      </c>
      <c r="I1300" t="s">
        <v>10040</v>
      </c>
      <c r="J1300">
        <f>F1300*G1300</f>
        <v>1559.61</v>
      </c>
      <c r="K1300">
        <f>F1300*H1300</f>
        <v>1200.42</v>
      </c>
      <c r="L1300">
        <f>J1300-K1300</f>
        <v>359.18999999999983</v>
      </c>
      <c r="M1300" s="5">
        <f>L1300/J1300</f>
        <v>0.23030757689422346</v>
      </c>
      <c r="N1300" t="str">
        <f>IF(ISNA(VLOOKUP(A1300,'Returns Data'!A:A,1,0)),"No","Yes")</f>
        <v>No</v>
      </c>
      <c r="O1300" t="s">
        <v>10085</v>
      </c>
      <c r="P1300">
        <f>IFERROR(VLOOKUP(A1300,'Ratings Data'!A:C,3,0),"No Rating")</f>
        <v>3</v>
      </c>
      <c r="Q1300" t="s">
        <v>10065</v>
      </c>
      <c r="R1300" s="5">
        <f t="shared" si="20"/>
        <v>10.611152471709351</v>
      </c>
    </row>
    <row r="1301" spans="1:18" x14ac:dyDescent="0.3">
      <c r="A1301" t="s">
        <v>8032</v>
      </c>
      <c r="B1301" s="2">
        <v>45554</v>
      </c>
      <c r="C1301" t="s">
        <v>10014</v>
      </c>
      <c r="D1301" t="s">
        <v>10030</v>
      </c>
      <c r="E1301" t="s">
        <v>10037</v>
      </c>
      <c r="F1301">
        <v>15</v>
      </c>
      <c r="G1301">
        <v>266.18</v>
      </c>
      <c r="H1301">
        <v>180.01</v>
      </c>
      <c r="I1301" t="s">
        <v>10040</v>
      </c>
      <c r="J1301">
        <f>F1301*G1301</f>
        <v>3992.7000000000003</v>
      </c>
      <c r="K1301">
        <f>F1301*H1301</f>
        <v>2700.1499999999996</v>
      </c>
      <c r="L1301">
        <f>J1301-K1301</f>
        <v>1292.5500000000006</v>
      </c>
      <c r="M1301" s="5">
        <f>L1301/J1301</f>
        <v>0.32372830415508319</v>
      </c>
      <c r="N1301" t="str">
        <f>IF(ISNA(VLOOKUP(A1301,'Returns Data'!A:A,1,0)),"No","Yes")</f>
        <v>No</v>
      </c>
      <c r="O1301" t="s">
        <v>10085</v>
      </c>
      <c r="P1301" t="str">
        <f>IFERROR(VLOOKUP(A1301,'Ratings Data'!A:C,3,0),"No Rating")</f>
        <v>No Rating</v>
      </c>
      <c r="Q1301" t="s">
        <v>10065</v>
      </c>
      <c r="R1301" s="5">
        <f t="shared" si="20"/>
        <v>1.5600630926962511</v>
      </c>
    </row>
    <row r="1302" spans="1:18" x14ac:dyDescent="0.3">
      <c r="A1302" t="s">
        <v>8301</v>
      </c>
      <c r="B1302" s="2">
        <v>45554</v>
      </c>
      <c r="C1302" t="s">
        <v>10017</v>
      </c>
      <c r="D1302" t="s">
        <v>10032</v>
      </c>
      <c r="E1302" t="s">
        <v>10037</v>
      </c>
      <c r="F1302">
        <v>4</v>
      </c>
      <c r="G1302">
        <v>342.39</v>
      </c>
      <c r="H1302">
        <v>209.1</v>
      </c>
      <c r="I1302" t="s">
        <v>10039</v>
      </c>
      <c r="J1302">
        <f>F1302*G1302</f>
        <v>1369.56</v>
      </c>
      <c r="K1302">
        <f>F1302*H1302</f>
        <v>836.4</v>
      </c>
      <c r="L1302">
        <f>J1302-K1302</f>
        <v>533.16</v>
      </c>
      <c r="M1302" s="5">
        <f>L1302/J1302</f>
        <v>0.38929291159204416</v>
      </c>
      <c r="N1302" t="str">
        <f>IF(ISNA(VLOOKUP(A1302,'Returns Data'!A:A,1,0)),"No","Yes")</f>
        <v>No</v>
      </c>
      <c r="O1302" t="s">
        <v>10085</v>
      </c>
      <c r="P1302" t="str">
        <f>IFERROR(VLOOKUP(A1302,'Ratings Data'!A:C,3,0),"No Rating")</f>
        <v>No Rating</v>
      </c>
      <c r="Q1302" t="s">
        <v>10065</v>
      </c>
      <c r="R1302" s="5">
        <f t="shared" si="20"/>
        <v>-0.65698399579232103</v>
      </c>
    </row>
    <row r="1303" spans="1:18" x14ac:dyDescent="0.3">
      <c r="A1303" t="s">
        <v>9322</v>
      </c>
      <c r="B1303" s="2">
        <v>45554</v>
      </c>
      <c r="C1303" t="s">
        <v>10010</v>
      </c>
      <c r="D1303" t="s">
        <v>10029</v>
      </c>
      <c r="E1303" t="s">
        <v>10037</v>
      </c>
      <c r="F1303">
        <v>16</v>
      </c>
      <c r="G1303">
        <v>386.22</v>
      </c>
      <c r="H1303">
        <v>291.06</v>
      </c>
      <c r="I1303" t="s">
        <v>10039</v>
      </c>
      <c r="J1303">
        <f>F1303*G1303</f>
        <v>6179.52</v>
      </c>
      <c r="K1303">
        <f>F1303*H1303</f>
        <v>4656.96</v>
      </c>
      <c r="L1303">
        <f>J1303-K1303</f>
        <v>1522.5600000000004</v>
      </c>
      <c r="M1303" s="5">
        <f>L1303/J1303</f>
        <v>0.24638806897623122</v>
      </c>
      <c r="N1303" t="str">
        <f>IF(ISNA(VLOOKUP(A1303,'Returns Data'!A:A,1,0)),"No","Yes")</f>
        <v>No</v>
      </c>
      <c r="O1303" t="s">
        <v>10085</v>
      </c>
      <c r="P1303" t="str">
        <f>IFERROR(VLOOKUP(A1303,'Ratings Data'!A:C,3,0),"No Rating")</f>
        <v>No Rating</v>
      </c>
      <c r="Q1303" t="s">
        <v>10065</v>
      </c>
      <c r="R1303" s="5">
        <f t="shared" si="20"/>
        <v>3.5120476649434864</v>
      </c>
    </row>
    <row r="1304" spans="1:18" x14ac:dyDescent="0.3">
      <c r="A1304" t="s">
        <v>259</v>
      </c>
      <c r="B1304" s="2">
        <v>45555</v>
      </c>
      <c r="C1304" t="s">
        <v>10013</v>
      </c>
      <c r="D1304" t="s">
        <v>10030</v>
      </c>
      <c r="E1304" t="s">
        <v>10036</v>
      </c>
      <c r="F1304">
        <v>6</v>
      </c>
      <c r="G1304">
        <v>75.069999999999993</v>
      </c>
      <c r="H1304">
        <v>53.89</v>
      </c>
      <c r="I1304" t="s">
        <v>10039</v>
      </c>
      <c r="J1304">
        <f>F1304*G1304</f>
        <v>450.41999999999996</v>
      </c>
      <c r="K1304">
        <f>F1304*H1304</f>
        <v>323.34000000000003</v>
      </c>
      <c r="L1304">
        <f>J1304-K1304</f>
        <v>127.07999999999993</v>
      </c>
      <c r="M1304" s="5">
        <f>L1304/J1304</f>
        <v>0.28213667243905677</v>
      </c>
      <c r="N1304" t="str">
        <f>IF(ISNA(VLOOKUP(A1304,'Returns Data'!A:A,1,0)),"No","Yes")</f>
        <v>No</v>
      </c>
      <c r="O1304" t="s">
        <v>10085</v>
      </c>
      <c r="P1304" t="str">
        <f>IFERROR(VLOOKUP(A1304,'Ratings Data'!A:C,3,0),"No Rating")</f>
        <v>No Rating</v>
      </c>
      <c r="Q1304" t="s">
        <v>10065</v>
      </c>
      <c r="R1304" s="5">
        <f t="shared" si="20"/>
        <v>-0.92711084356066487</v>
      </c>
    </row>
    <row r="1305" spans="1:18" x14ac:dyDescent="0.3">
      <c r="A1305" t="s">
        <v>493</v>
      </c>
      <c r="B1305" s="2">
        <v>45555</v>
      </c>
      <c r="C1305" t="s">
        <v>10013</v>
      </c>
      <c r="D1305" t="s">
        <v>10030</v>
      </c>
      <c r="E1305" t="s">
        <v>10038</v>
      </c>
      <c r="F1305">
        <v>1</v>
      </c>
      <c r="G1305">
        <v>417.3</v>
      </c>
      <c r="H1305">
        <v>303.52999999999997</v>
      </c>
      <c r="I1305" t="s">
        <v>10039</v>
      </c>
      <c r="J1305">
        <f>F1305*G1305</f>
        <v>417.3</v>
      </c>
      <c r="K1305">
        <f>F1305*H1305</f>
        <v>303.52999999999997</v>
      </c>
      <c r="L1305">
        <f>J1305-K1305</f>
        <v>113.77000000000004</v>
      </c>
      <c r="M1305" s="5">
        <f>L1305/J1305</f>
        <v>0.27263359693266243</v>
      </c>
      <c r="N1305" t="str">
        <f>IF(ISNA(VLOOKUP(A1305,'Returns Data'!A:A,1,0)),"No","Yes")</f>
        <v>No</v>
      </c>
      <c r="O1305" t="s">
        <v>10085</v>
      </c>
      <c r="P1305" t="str">
        <f>IFERROR(VLOOKUP(A1305,'Ratings Data'!A:C,3,0),"No Rating")</f>
        <v>No Rating</v>
      </c>
      <c r="Q1305" t="s">
        <v>10065</v>
      </c>
      <c r="R1305" s="5">
        <f t="shared" si="20"/>
        <v>-7.3531370720660613E-2</v>
      </c>
    </row>
    <row r="1306" spans="1:18" x14ac:dyDescent="0.3">
      <c r="A1306" t="s">
        <v>989</v>
      </c>
      <c r="B1306" s="2">
        <v>45555</v>
      </c>
      <c r="C1306" t="s">
        <v>10010</v>
      </c>
      <c r="D1306" t="s">
        <v>10029</v>
      </c>
      <c r="E1306" t="s">
        <v>10037</v>
      </c>
      <c r="F1306">
        <v>3</v>
      </c>
      <c r="G1306">
        <v>316.81</v>
      </c>
      <c r="H1306">
        <v>205.86</v>
      </c>
      <c r="I1306" t="s">
        <v>10040</v>
      </c>
      <c r="J1306">
        <f>F1306*G1306</f>
        <v>950.43000000000006</v>
      </c>
      <c r="K1306">
        <f>F1306*H1306</f>
        <v>617.58000000000004</v>
      </c>
      <c r="L1306">
        <f>J1306-K1306</f>
        <v>332.85</v>
      </c>
      <c r="M1306" s="5">
        <f>L1306/J1306</f>
        <v>0.3502099049903728</v>
      </c>
      <c r="N1306" t="str">
        <f>IF(ISNA(VLOOKUP(A1306,'Returns Data'!A:A,1,0)),"No","Yes")</f>
        <v>No</v>
      </c>
      <c r="O1306" t="s">
        <v>10085</v>
      </c>
      <c r="P1306" t="str">
        <f>IFERROR(VLOOKUP(A1306,'Ratings Data'!A:C,3,0),"No Rating")</f>
        <v>No Rating</v>
      </c>
      <c r="Q1306" t="s">
        <v>10065</v>
      </c>
      <c r="R1306" s="5">
        <f t="shared" si="20"/>
        <v>1.2775700934579441</v>
      </c>
    </row>
    <row r="1307" spans="1:18" x14ac:dyDescent="0.3">
      <c r="A1307" t="s">
        <v>1040</v>
      </c>
      <c r="B1307" s="2">
        <v>45555</v>
      </c>
      <c r="C1307" t="s">
        <v>10019</v>
      </c>
      <c r="D1307" t="s">
        <v>10031</v>
      </c>
      <c r="E1307" t="s">
        <v>10036</v>
      </c>
      <c r="F1307">
        <v>8</v>
      </c>
      <c r="G1307">
        <v>256.3</v>
      </c>
      <c r="H1307">
        <v>164.82</v>
      </c>
      <c r="I1307" t="s">
        <v>10039</v>
      </c>
      <c r="J1307">
        <f>F1307*G1307</f>
        <v>2050.4</v>
      </c>
      <c r="K1307">
        <f>F1307*H1307</f>
        <v>1318.56</v>
      </c>
      <c r="L1307">
        <f>J1307-K1307</f>
        <v>731.84000000000015</v>
      </c>
      <c r="M1307" s="5">
        <f>L1307/J1307</f>
        <v>0.35692547795552093</v>
      </c>
      <c r="N1307" t="str">
        <f>IF(ISNA(VLOOKUP(A1307,'Returns Data'!A:A,1,0)),"No","Yes")</f>
        <v>No</v>
      </c>
      <c r="O1307" t="s">
        <v>10085</v>
      </c>
      <c r="P1307" t="str">
        <f>IFERROR(VLOOKUP(A1307,'Ratings Data'!A:C,3,0),"No Rating")</f>
        <v>No Rating</v>
      </c>
      <c r="Q1307" t="s">
        <v>10065</v>
      </c>
      <c r="R1307" s="5">
        <f t="shared" si="20"/>
        <v>1.1573393095756657</v>
      </c>
    </row>
    <row r="1308" spans="1:18" x14ac:dyDescent="0.3">
      <c r="A1308" t="s">
        <v>1719</v>
      </c>
      <c r="B1308" s="2">
        <v>45555</v>
      </c>
      <c r="C1308" t="s">
        <v>10010</v>
      </c>
      <c r="D1308" t="s">
        <v>10029</v>
      </c>
      <c r="E1308" t="s">
        <v>10038</v>
      </c>
      <c r="F1308">
        <v>17</v>
      </c>
      <c r="G1308">
        <v>216.31</v>
      </c>
      <c r="H1308">
        <v>134.74</v>
      </c>
      <c r="I1308" t="s">
        <v>10040</v>
      </c>
      <c r="J1308">
        <f>F1308*G1308</f>
        <v>3677.27</v>
      </c>
      <c r="K1308">
        <f>F1308*H1308</f>
        <v>2290.58</v>
      </c>
      <c r="L1308">
        <f>J1308-K1308</f>
        <v>1386.69</v>
      </c>
      <c r="M1308" s="5">
        <f>L1308/J1308</f>
        <v>0.37709768387961723</v>
      </c>
      <c r="N1308" t="str">
        <f>IF(ISNA(VLOOKUP(A1308,'Returns Data'!A:A,1,0)),"No","Yes")</f>
        <v>No</v>
      </c>
      <c r="O1308" t="s">
        <v>10085</v>
      </c>
      <c r="P1308" t="str">
        <f>IFERROR(VLOOKUP(A1308,'Ratings Data'!A:C,3,0),"No Rating")</f>
        <v>No Rating</v>
      </c>
      <c r="Q1308" t="s">
        <v>10065</v>
      </c>
      <c r="R1308" s="5">
        <f t="shared" si="20"/>
        <v>0.79344030433086221</v>
      </c>
    </row>
    <row r="1309" spans="1:18" x14ac:dyDescent="0.3">
      <c r="A1309" t="s">
        <v>2234</v>
      </c>
      <c r="B1309" s="2">
        <v>45555</v>
      </c>
      <c r="C1309" t="s">
        <v>10020</v>
      </c>
      <c r="D1309" t="s">
        <v>10030</v>
      </c>
      <c r="E1309" t="s">
        <v>10034</v>
      </c>
      <c r="F1309">
        <v>10</v>
      </c>
      <c r="G1309">
        <v>202.93</v>
      </c>
      <c r="H1309">
        <v>123.01</v>
      </c>
      <c r="I1309" t="s">
        <v>10039</v>
      </c>
      <c r="J1309">
        <f>F1309*G1309</f>
        <v>2029.3000000000002</v>
      </c>
      <c r="K1309">
        <f>F1309*H1309</f>
        <v>1230.1000000000001</v>
      </c>
      <c r="L1309">
        <f>J1309-K1309</f>
        <v>799.2</v>
      </c>
      <c r="M1309" s="5">
        <f>L1309/J1309</f>
        <v>0.39383038486177496</v>
      </c>
      <c r="N1309" t="str">
        <f>IF(ISNA(VLOOKUP(A1309,'Returns Data'!A:A,1,0)),"No","Yes")</f>
        <v>No</v>
      </c>
      <c r="O1309" t="s">
        <v>10085</v>
      </c>
      <c r="P1309" t="str">
        <f>IFERROR(VLOOKUP(A1309,'Ratings Data'!A:C,3,0),"No Rating")</f>
        <v>No Rating</v>
      </c>
      <c r="Q1309" t="s">
        <v>10065</v>
      </c>
      <c r="R1309" s="5">
        <f t="shared" si="20"/>
        <v>-0.44815039417828983</v>
      </c>
    </row>
    <row r="1310" spans="1:18" x14ac:dyDescent="0.3">
      <c r="A1310" t="s">
        <v>2328</v>
      </c>
      <c r="B1310" s="2">
        <v>45555</v>
      </c>
      <c r="C1310" t="s">
        <v>10012</v>
      </c>
      <c r="D1310" t="s">
        <v>10030</v>
      </c>
      <c r="E1310" t="s">
        <v>10036</v>
      </c>
      <c r="F1310">
        <v>7</v>
      </c>
      <c r="G1310">
        <v>198.33</v>
      </c>
      <c r="H1310">
        <v>152.52000000000001</v>
      </c>
      <c r="I1310" t="s">
        <v>10039</v>
      </c>
      <c r="J1310">
        <f>F1310*G1310</f>
        <v>1388.3100000000002</v>
      </c>
      <c r="K1310">
        <f>F1310*H1310</f>
        <v>1067.6400000000001</v>
      </c>
      <c r="L1310">
        <f>J1310-K1310</f>
        <v>320.67000000000007</v>
      </c>
      <c r="M1310" s="5">
        <f>L1310/J1310</f>
        <v>0.23097867191045229</v>
      </c>
      <c r="N1310" t="str">
        <f>IF(ISNA(VLOOKUP(A1310,'Returns Data'!A:A,1,0)),"No","Yes")</f>
        <v>No</v>
      </c>
      <c r="O1310" t="s">
        <v>10085</v>
      </c>
      <c r="P1310" t="str">
        <f>IFERROR(VLOOKUP(A1310,'Ratings Data'!A:C,3,0),"No Rating")</f>
        <v>No Rating</v>
      </c>
      <c r="Q1310" t="s">
        <v>10065</v>
      </c>
      <c r="R1310" s="5">
        <f t="shared" si="20"/>
        <v>-0.31586754053121763</v>
      </c>
    </row>
    <row r="1311" spans="1:18" x14ac:dyDescent="0.3">
      <c r="A1311" t="s">
        <v>2728</v>
      </c>
      <c r="B1311" s="2">
        <v>45555</v>
      </c>
      <c r="C1311" t="s">
        <v>10021</v>
      </c>
      <c r="D1311" t="s">
        <v>10031</v>
      </c>
      <c r="E1311" t="s">
        <v>10036</v>
      </c>
      <c r="F1311">
        <v>1</v>
      </c>
      <c r="G1311">
        <v>36.950000000000003</v>
      </c>
      <c r="H1311">
        <v>23.49</v>
      </c>
      <c r="I1311" t="s">
        <v>10040</v>
      </c>
      <c r="J1311">
        <f>F1311*G1311</f>
        <v>36.950000000000003</v>
      </c>
      <c r="K1311">
        <f>F1311*H1311</f>
        <v>23.49</v>
      </c>
      <c r="L1311">
        <f>J1311-K1311</f>
        <v>13.460000000000004</v>
      </c>
      <c r="M1311" s="5">
        <f>L1311/J1311</f>
        <v>0.36427604871447911</v>
      </c>
      <c r="N1311" t="str">
        <f>IF(ISNA(VLOOKUP(A1311,'Returns Data'!A:A,1,0)),"No","Yes")</f>
        <v>No</v>
      </c>
      <c r="O1311" t="s">
        <v>10085</v>
      </c>
      <c r="P1311" t="str">
        <f>IFERROR(VLOOKUP(A1311,'Ratings Data'!A:C,3,0),"No Rating")</f>
        <v>No Rating</v>
      </c>
      <c r="Q1311" t="s">
        <v>10065</v>
      </c>
      <c r="R1311" s="5">
        <f t="shared" si="20"/>
        <v>-0.97338490682916634</v>
      </c>
    </row>
    <row r="1312" spans="1:18" x14ac:dyDescent="0.3">
      <c r="A1312" t="s">
        <v>2846</v>
      </c>
      <c r="B1312" s="2">
        <v>45555</v>
      </c>
      <c r="C1312" t="s">
        <v>10013</v>
      </c>
      <c r="D1312" t="s">
        <v>10030</v>
      </c>
      <c r="E1312" t="s">
        <v>10034</v>
      </c>
      <c r="F1312">
        <v>10</v>
      </c>
      <c r="G1312">
        <v>486.05</v>
      </c>
      <c r="H1312">
        <v>346.36</v>
      </c>
      <c r="I1312" t="s">
        <v>10039</v>
      </c>
      <c r="J1312">
        <f>F1312*G1312</f>
        <v>4860.5</v>
      </c>
      <c r="K1312">
        <f>F1312*H1312</f>
        <v>3463.6000000000004</v>
      </c>
      <c r="L1312">
        <f>J1312-K1312</f>
        <v>1396.8999999999996</v>
      </c>
      <c r="M1312" s="5">
        <f>L1312/J1312</f>
        <v>0.28739841580084347</v>
      </c>
      <c r="N1312" t="str">
        <f>IF(ISNA(VLOOKUP(A1312,'Returns Data'!A:A,1,0)),"No","Yes")</f>
        <v>No</v>
      </c>
      <c r="O1312" t="s">
        <v>10085</v>
      </c>
      <c r="P1312">
        <f>IFERROR(VLOOKUP(A1312,'Ratings Data'!A:C,3,0),"No Rating")</f>
        <v>5</v>
      </c>
      <c r="Q1312" t="s">
        <v>10065</v>
      </c>
      <c r="R1312" s="5">
        <f t="shared" si="20"/>
        <v>130.5426251691475</v>
      </c>
    </row>
    <row r="1313" spans="1:18" x14ac:dyDescent="0.3">
      <c r="A1313" t="s">
        <v>2848</v>
      </c>
      <c r="B1313" s="2">
        <v>45555</v>
      </c>
      <c r="C1313" t="s">
        <v>10027</v>
      </c>
      <c r="D1313" t="s">
        <v>10032</v>
      </c>
      <c r="E1313" t="s">
        <v>10037</v>
      </c>
      <c r="F1313">
        <v>11</v>
      </c>
      <c r="G1313">
        <v>376.14</v>
      </c>
      <c r="H1313">
        <v>315.83</v>
      </c>
      <c r="I1313" t="s">
        <v>10039</v>
      </c>
      <c r="J1313">
        <f>F1313*G1313</f>
        <v>4137.54</v>
      </c>
      <c r="K1313">
        <f>F1313*H1313</f>
        <v>3474.1299999999997</v>
      </c>
      <c r="L1313">
        <f>J1313-K1313</f>
        <v>663.41000000000031</v>
      </c>
      <c r="M1313" s="5">
        <f>L1313/J1313</f>
        <v>0.16033923539107786</v>
      </c>
      <c r="N1313" t="str">
        <f>IF(ISNA(VLOOKUP(A1313,'Returns Data'!A:A,1,0)),"No","Yes")</f>
        <v>No</v>
      </c>
      <c r="O1313" t="s">
        <v>10085</v>
      </c>
      <c r="P1313" t="str">
        <f>IFERROR(VLOOKUP(A1313,'Ratings Data'!A:C,3,0),"No Rating")</f>
        <v>No Rating</v>
      </c>
      <c r="Q1313" t="s">
        <v>10065</v>
      </c>
      <c r="R1313" s="5">
        <f t="shared" si="20"/>
        <v>-0.14874189898158627</v>
      </c>
    </row>
    <row r="1314" spans="1:18" x14ac:dyDescent="0.3">
      <c r="A1314" t="s">
        <v>2949</v>
      </c>
      <c r="B1314" s="2">
        <v>45555</v>
      </c>
      <c r="C1314" t="s">
        <v>10027</v>
      </c>
      <c r="D1314" t="s">
        <v>10032</v>
      </c>
      <c r="E1314" t="s">
        <v>10038</v>
      </c>
      <c r="F1314">
        <v>16</v>
      </c>
      <c r="G1314">
        <v>139.31</v>
      </c>
      <c r="H1314">
        <v>88.19</v>
      </c>
      <c r="I1314" t="s">
        <v>10040</v>
      </c>
      <c r="J1314">
        <f>F1314*G1314</f>
        <v>2228.96</v>
      </c>
      <c r="K1314">
        <f>F1314*H1314</f>
        <v>1411.04</v>
      </c>
      <c r="L1314">
        <f>J1314-K1314</f>
        <v>817.92000000000007</v>
      </c>
      <c r="M1314" s="5">
        <f>L1314/J1314</f>
        <v>0.36695140334505782</v>
      </c>
      <c r="N1314" t="str">
        <f>IF(ISNA(VLOOKUP(A1314,'Returns Data'!A:A,1,0)),"No","Yes")</f>
        <v>No</v>
      </c>
      <c r="O1314" t="s">
        <v>10085</v>
      </c>
      <c r="P1314" t="str">
        <f>IFERROR(VLOOKUP(A1314,'Ratings Data'!A:C,3,0),"No Rating")</f>
        <v>No Rating</v>
      </c>
      <c r="Q1314" t="s">
        <v>10065</v>
      </c>
      <c r="R1314" s="5">
        <f t="shared" si="20"/>
        <v>-0.46128375798179594</v>
      </c>
    </row>
    <row r="1315" spans="1:18" x14ac:dyDescent="0.3">
      <c r="A1315" t="s">
        <v>3078</v>
      </c>
      <c r="B1315" s="2">
        <v>45555</v>
      </c>
      <c r="C1315" t="s">
        <v>10021</v>
      </c>
      <c r="D1315" t="s">
        <v>10031</v>
      </c>
      <c r="E1315" t="s">
        <v>10037</v>
      </c>
      <c r="F1315">
        <v>20</v>
      </c>
      <c r="G1315">
        <v>246.93</v>
      </c>
      <c r="H1315">
        <v>193.61</v>
      </c>
      <c r="I1315" t="s">
        <v>10039</v>
      </c>
      <c r="J1315">
        <f>F1315*G1315</f>
        <v>4938.6000000000004</v>
      </c>
      <c r="K1315">
        <f>F1315*H1315</f>
        <v>3872.2000000000003</v>
      </c>
      <c r="L1315">
        <f>J1315-K1315</f>
        <v>1066.4000000000001</v>
      </c>
      <c r="M1315" s="5">
        <f>L1315/J1315</f>
        <v>0.21593164054590369</v>
      </c>
      <c r="N1315" t="str">
        <f>IF(ISNA(VLOOKUP(A1315,'Returns Data'!A:A,1,0)),"No","Yes")</f>
        <v>No</v>
      </c>
      <c r="O1315" t="s">
        <v>10085</v>
      </c>
      <c r="P1315" t="str">
        <f>IFERROR(VLOOKUP(A1315,'Ratings Data'!A:C,3,0),"No Rating")</f>
        <v>No Rating</v>
      </c>
      <c r="Q1315" t="s">
        <v>10065</v>
      </c>
      <c r="R1315" s="5">
        <f t="shared" si="20"/>
        <v>1.2156521427033236</v>
      </c>
    </row>
    <row r="1316" spans="1:18" x14ac:dyDescent="0.3">
      <c r="A1316" t="s">
        <v>3350</v>
      </c>
      <c r="B1316" s="2">
        <v>45555</v>
      </c>
      <c r="C1316" t="s">
        <v>10013</v>
      </c>
      <c r="D1316" t="s">
        <v>10030</v>
      </c>
      <c r="E1316" t="s">
        <v>10038</v>
      </c>
      <c r="F1316">
        <v>1</v>
      </c>
      <c r="G1316">
        <v>80.040000000000006</v>
      </c>
      <c r="H1316">
        <v>55.88</v>
      </c>
      <c r="I1316" t="s">
        <v>10040</v>
      </c>
      <c r="J1316">
        <f>F1316*G1316</f>
        <v>80.040000000000006</v>
      </c>
      <c r="K1316">
        <f>F1316*H1316</f>
        <v>55.88</v>
      </c>
      <c r="L1316">
        <f>J1316-K1316</f>
        <v>24.160000000000004</v>
      </c>
      <c r="M1316" s="5">
        <f>L1316/J1316</f>
        <v>0.30184907546226891</v>
      </c>
      <c r="N1316" t="str">
        <f>IF(ISNA(VLOOKUP(A1316,'Returns Data'!A:A,1,0)),"No","Yes")</f>
        <v>No</v>
      </c>
      <c r="O1316" t="s">
        <v>10085</v>
      </c>
      <c r="P1316" t="str">
        <f>IFERROR(VLOOKUP(A1316,'Ratings Data'!A:C,3,0),"No Rating")</f>
        <v>No Rating</v>
      </c>
      <c r="Q1316" t="s">
        <v>10065</v>
      </c>
      <c r="R1316" s="5">
        <f t="shared" si="20"/>
        <v>-0.98379297776697849</v>
      </c>
    </row>
    <row r="1317" spans="1:18" x14ac:dyDescent="0.3">
      <c r="A1317" t="s">
        <v>3417</v>
      </c>
      <c r="B1317" s="2">
        <v>45555</v>
      </c>
      <c r="C1317" t="s">
        <v>10021</v>
      </c>
      <c r="D1317" t="s">
        <v>10031</v>
      </c>
      <c r="E1317" t="s">
        <v>10035</v>
      </c>
      <c r="F1317">
        <v>4</v>
      </c>
      <c r="G1317">
        <v>385.3</v>
      </c>
      <c r="H1317">
        <v>286.62</v>
      </c>
      <c r="I1317" t="s">
        <v>10040</v>
      </c>
      <c r="J1317">
        <f>F1317*G1317</f>
        <v>1541.2</v>
      </c>
      <c r="K1317">
        <f>F1317*H1317</f>
        <v>1146.48</v>
      </c>
      <c r="L1317">
        <f>J1317-K1317</f>
        <v>394.72</v>
      </c>
      <c r="M1317" s="5">
        <f>L1317/J1317</f>
        <v>0.25611212042564235</v>
      </c>
      <c r="N1317" t="str">
        <f>IF(ISNA(VLOOKUP(A1317,'Returns Data'!A:A,1,0)),"No","Yes")</f>
        <v>No</v>
      </c>
      <c r="O1317" t="s">
        <v>10085</v>
      </c>
      <c r="P1317" t="str">
        <f>IFERROR(VLOOKUP(A1317,'Ratings Data'!A:C,3,0),"No Rating")</f>
        <v>No Rating</v>
      </c>
      <c r="Q1317" t="s">
        <v>10065</v>
      </c>
      <c r="R1317" s="5">
        <f t="shared" si="20"/>
        <v>18.255372313843079</v>
      </c>
    </row>
    <row r="1318" spans="1:18" x14ac:dyDescent="0.3">
      <c r="A1318" t="s">
        <v>3472</v>
      </c>
      <c r="B1318" s="2">
        <v>45555</v>
      </c>
      <c r="C1318" t="s">
        <v>10023</v>
      </c>
      <c r="D1318" t="s">
        <v>10033</v>
      </c>
      <c r="E1318" t="s">
        <v>10038</v>
      </c>
      <c r="F1318">
        <v>20</v>
      </c>
      <c r="G1318">
        <v>476.19</v>
      </c>
      <c r="H1318">
        <v>301.16000000000003</v>
      </c>
      <c r="I1318" t="s">
        <v>10039</v>
      </c>
      <c r="J1318">
        <f>F1318*G1318</f>
        <v>9523.7999999999993</v>
      </c>
      <c r="K1318">
        <f>F1318*H1318</f>
        <v>6023.2000000000007</v>
      </c>
      <c r="L1318">
        <f>J1318-K1318</f>
        <v>3500.5999999999985</v>
      </c>
      <c r="M1318" s="5">
        <f>L1318/J1318</f>
        <v>0.36756336756336744</v>
      </c>
      <c r="N1318" t="str">
        <f>IF(ISNA(VLOOKUP(A1318,'Returns Data'!A:A,1,0)),"No","Yes")</f>
        <v>No</v>
      </c>
      <c r="O1318" t="s">
        <v>10085</v>
      </c>
      <c r="P1318" t="str">
        <f>IFERROR(VLOOKUP(A1318,'Ratings Data'!A:C,3,0),"No Rating")</f>
        <v>No Rating</v>
      </c>
      <c r="Q1318" t="s">
        <v>10065</v>
      </c>
      <c r="R1318" s="5">
        <f t="shared" si="20"/>
        <v>5.1794705424344665</v>
      </c>
    </row>
    <row r="1319" spans="1:18" x14ac:dyDescent="0.3">
      <c r="A1319" t="s">
        <v>4111</v>
      </c>
      <c r="B1319" s="2">
        <v>45555</v>
      </c>
      <c r="C1319" t="s">
        <v>10012</v>
      </c>
      <c r="D1319" t="s">
        <v>10030</v>
      </c>
      <c r="E1319" t="s">
        <v>10036</v>
      </c>
      <c r="F1319">
        <v>17</v>
      </c>
      <c r="G1319">
        <v>147.35</v>
      </c>
      <c r="H1319">
        <v>97.74</v>
      </c>
      <c r="I1319" t="s">
        <v>10040</v>
      </c>
      <c r="J1319">
        <f>F1319*G1319</f>
        <v>2504.9499999999998</v>
      </c>
      <c r="K1319">
        <f>F1319*H1319</f>
        <v>1661.58</v>
      </c>
      <c r="L1319">
        <f>J1319-K1319</f>
        <v>843.36999999999989</v>
      </c>
      <c r="M1319" s="5">
        <f>L1319/J1319</f>
        <v>0.33668137088564642</v>
      </c>
      <c r="N1319" t="str">
        <f>IF(ISNA(VLOOKUP(A1319,'Returns Data'!A:A,1,0)),"No","Yes")</f>
        <v>Yes</v>
      </c>
      <c r="O1319" t="str">
        <f>IFERROR(VLOOKUP(A1319,'Returns Data'!A:E,5,0),"No Returns")</f>
        <v>Customer Changed Mind</v>
      </c>
      <c r="P1319" t="str">
        <f>IFERROR(VLOOKUP(A1319,'Ratings Data'!A:C,3,0),"No Rating")</f>
        <v>No Rating</v>
      </c>
      <c r="Q1319" t="s">
        <v>10065</v>
      </c>
      <c r="R1319" s="5">
        <f t="shared" si="20"/>
        <v>-0.73697998697998701</v>
      </c>
    </row>
    <row r="1320" spans="1:18" x14ac:dyDescent="0.3">
      <c r="A1320" t="s">
        <v>4122</v>
      </c>
      <c r="B1320" s="2">
        <v>45555</v>
      </c>
      <c r="C1320" t="s">
        <v>10014</v>
      </c>
      <c r="D1320" t="s">
        <v>10030</v>
      </c>
      <c r="E1320" t="s">
        <v>10037</v>
      </c>
      <c r="F1320">
        <v>15</v>
      </c>
      <c r="G1320">
        <v>127.27</v>
      </c>
      <c r="H1320">
        <v>78</v>
      </c>
      <c r="I1320" t="s">
        <v>10039</v>
      </c>
      <c r="J1320">
        <f>F1320*G1320</f>
        <v>1909.05</v>
      </c>
      <c r="K1320">
        <f>F1320*H1320</f>
        <v>1170</v>
      </c>
      <c r="L1320">
        <f>J1320-K1320</f>
        <v>739.05</v>
      </c>
      <c r="M1320" s="5">
        <f>L1320/J1320</f>
        <v>0.38712972420837588</v>
      </c>
      <c r="N1320" t="str">
        <f>IF(ISNA(VLOOKUP(A1320,'Returns Data'!A:A,1,0)),"No","Yes")</f>
        <v>No</v>
      </c>
      <c r="O1320" t="s">
        <v>10085</v>
      </c>
      <c r="P1320" t="str">
        <f>IFERROR(VLOOKUP(A1320,'Ratings Data'!A:C,3,0),"No Rating")</f>
        <v>No Rating</v>
      </c>
      <c r="Q1320" t="s">
        <v>10065</v>
      </c>
      <c r="R1320" s="5">
        <f t="shared" si="20"/>
        <v>-0.23788897981995644</v>
      </c>
    </row>
    <row r="1321" spans="1:18" x14ac:dyDescent="0.3">
      <c r="A1321" t="s">
        <v>4578</v>
      </c>
      <c r="B1321" s="2">
        <v>45555</v>
      </c>
      <c r="C1321" t="s">
        <v>10024</v>
      </c>
      <c r="D1321" t="s">
        <v>10029</v>
      </c>
      <c r="E1321" t="s">
        <v>10035</v>
      </c>
      <c r="F1321">
        <v>17</v>
      </c>
      <c r="G1321">
        <v>286.14</v>
      </c>
      <c r="H1321">
        <v>227.47</v>
      </c>
      <c r="I1321" t="s">
        <v>10040</v>
      </c>
      <c r="J1321">
        <f>F1321*G1321</f>
        <v>4864.38</v>
      </c>
      <c r="K1321">
        <f>F1321*H1321</f>
        <v>3866.99</v>
      </c>
      <c r="L1321">
        <f>J1321-K1321</f>
        <v>997.39000000000033</v>
      </c>
      <c r="M1321" s="5">
        <f>L1321/J1321</f>
        <v>0.20503949115817438</v>
      </c>
      <c r="N1321" t="str">
        <f>IF(ISNA(VLOOKUP(A1321,'Returns Data'!A:A,1,0)),"No","Yes")</f>
        <v>No</v>
      </c>
      <c r="O1321" t="s">
        <v>10085</v>
      </c>
      <c r="P1321" t="str">
        <f>IFERROR(VLOOKUP(A1321,'Ratings Data'!A:C,3,0),"No Rating")</f>
        <v>No Rating</v>
      </c>
      <c r="Q1321" t="s">
        <v>10065</v>
      </c>
      <c r="R1321" s="5">
        <f t="shared" si="20"/>
        <v>1.548063172782274</v>
      </c>
    </row>
    <row r="1322" spans="1:18" x14ac:dyDescent="0.3">
      <c r="A1322" t="s">
        <v>5070</v>
      </c>
      <c r="B1322" s="2">
        <v>45555</v>
      </c>
      <c r="C1322" t="s">
        <v>10015</v>
      </c>
      <c r="D1322" t="s">
        <v>10031</v>
      </c>
      <c r="E1322" t="s">
        <v>10037</v>
      </c>
      <c r="F1322">
        <v>1</v>
      </c>
      <c r="G1322">
        <v>465.08</v>
      </c>
      <c r="H1322">
        <v>375.12</v>
      </c>
      <c r="I1322" t="s">
        <v>10039</v>
      </c>
      <c r="J1322">
        <f>F1322*G1322</f>
        <v>465.08</v>
      </c>
      <c r="K1322">
        <f>F1322*H1322</f>
        <v>375.12</v>
      </c>
      <c r="L1322">
        <f>J1322-K1322</f>
        <v>89.95999999999998</v>
      </c>
      <c r="M1322" s="5">
        <f>L1322/J1322</f>
        <v>0.19342908746882254</v>
      </c>
      <c r="N1322" t="str">
        <f>IF(ISNA(VLOOKUP(A1322,'Returns Data'!A:A,1,0)),"No","Yes")</f>
        <v>No</v>
      </c>
      <c r="O1322" t="s">
        <v>10085</v>
      </c>
      <c r="P1322" t="str">
        <f>IFERROR(VLOOKUP(A1322,'Ratings Data'!A:C,3,0),"No Rating")</f>
        <v>No Rating</v>
      </c>
      <c r="Q1322" t="s">
        <v>10065</v>
      </c>
      <c r="R1322" s="5">
        <f t="shared" si="20"/>
        <v>-0.90439069316130727</v>
      </c>
    </row>
    <row r="1323" spans="1:18" x14ac:dyDescent="0.3">
      <c r="A1323" t="s">
        <v>5092</v>
      </c>
      <c r="B1323" s="2">
        <v>45555</v>
      </c>
      <c r="C1323" t="s">
        <v>10017</v>
      </c>
      <c r="D1323" t="s">
        <v>10032</v>
      </c>
      <c r="E1323" t="s">
        <v>10036</v>
      </c>
      <c r="F1323">
        <v>8</v>
      </c>
      <c r="G1323">
        <v>484.04</v>
      </c>
      <c r="H1323">
        <v>396.67</v>
      </c>
      <c r="I1323" t="s">
        <v>10039</v>
      </c>
      <c r="J1323">
        <f>F1323*G1323</f>
        <v>3872.32</v>
      </c>
      <c r="K1323">
        <f>F1323*H1323</f>
        <v>3173.36</v>
      </c>
      <c r="L1323">
        <f>J1323-K1323</f>
        <v>698.96</v>
      </c>
      <c r="M1323" s="5">
        <f>L1323/J1323</f>
        <v>0.18050161143707133</v>
      </c>
      <c r="N1323" t="str">
        <f>IF(ISNA(VLOOKUP(A1323,'Returns Data'!A:A,1,0)),"No","Yes")</f>
        <v>No</v>
      </c>
      <c r="O1323" t="s">
        <v>10085</v>
      </c>
      <c r="P1323">
        <f>IFERROR(VLOOKUP(A1323,'Ratings Data'!A:C,3,0),"No Rating")</f>
        <v>5</v>
      </c>
      <c r="Q1323" t="s">
        <v>10065</v>
      </c>
      <c r="R1323" s="5">
        <f t="shared" si="20"/>
        <v>7.3261374387202212</v>
      </c>
    </row>
    <row r="1324" spans="1:18" x14ac:dyDescent="0.3">
      <c r="A1324" t="s">
        <v>5860</v>
      </c>
      <c r="B1324" s="2">
        <v>45555</v>
      </c>
      <c r="C1324" t="s">
        <v>10019</v>
      </c>
      <c r="D1324" t="s">
        <v>10031</v>
      </c>
      <c r="E1324" t="s">
        <v>10037</v>
      </c>
      <c r="F1324">
        <v>16</v>
      </c>
      <c r="G1324">
        <v>394</v>
      </c>
      <c r="H1324">
        <v>289.36</v>
      </c>
      <c r="I1324" t="s">
        <v>10039</v>
      </c>
      <c r="J1324">
        <f>F1324*G1324</f>
        <v>6304</v>
      </c>
      <c r="K1324">
        <f>F1324*H1324</f>
        <v>4629.76</v>
      </c>
      <c r="L1324">
        <f>J1324-K1324</f>
        <v>1674.2399999999998</v>
      </c>
      <c r="M1324" s="5">
        <f>L1324/J1324</f>
        <v>0.26558375634517761</v>
      </c>
      <c r="N1324" t="str">
        <f>IF(ISNA(VLOOKUP(A1324,'Returns Data'!A:A,1,0)),"No","Yes")</f>
        <v>No</v>
      </c>
      <c r="O1324" t="s">
        <v>10085</v>
      </c>
      <c r="P1324" t="str">
        <f>IFERROR(VLOOKUP(A1324,'Ratings Data'!A:C,3,0),"No Rating")</f>
        <v>No Rating</v>
      </c>
      <c r="Q1324" t="s">
        <v>10065</v>
      </c>
      <c r="R1324" s="5">
        <f t="shared" si="20"/>
        <v>0.62796463102222955</v>
      </c>
    </row>
    <row r="1325" spans="1:18" x14ac:dyDescent="0.3">
      <c r="A1325" t="s">
        <v>5895</v>
      </c>
      <c r="B1325" s="2">
        <v>45555</v>
      </c>
      <c r="C1325" t="s">
        <v>10017</v>
      </c>
      <c r="D1325" t="s">
        <v>10032</v>
      </c>
      <c r="E1325" t="s">
        <v>10036</v>
      </c>
      <c r="F1325">
        <v>12</v>
      </c>
      <c r="G1325">
        <v>316.77999999999997</v>
      </c>
      <c r="H1325">
        <v>212.51</v>
      </c>
      <c r="I1325" t="s">
        <v>10039</v>
      </c>
      <c r="J1325">
        <f>F1325*G1325</f>
        <v>3801.3599999999997</v>
      </c>
      <c r="K1325">
        <f>F1325*H1325</f>
        <v>2550.12</v>
      </c>
      <c r="L1325">
        <f>J1325-K1325</f>
        <v>1251.2399999999998</v>
      </c>
      <c r="M1325" s="5">
        <f>L1325/J1325</f>
        <v>0.32915588105309673</v>
      </c>
      <c r="N1325" t="str">
        <f>IF(ISNA(VLOOKUP(A1325,'Returns Data'!A:A,1,0)),"No","Yes")</f>
        <v>No</v>
      </c>
      <c r="O1325" t="s">
        <v>10085</v>
      </c>
      <c r="P1325" t="str">
        <f>IFERROR(VLOOKUP(A1325,'Ratings Data'!A:C,3,0),"No Rating")</f>
        <v>No Rating</v>
      </c>
      <c r="Q1325" t="s">
        <v>10065</v>
      </c>
      <c r="R1325" s="5">
        <f t="shared" si="20"/>
        <v>-0.39699238578680207</v>
      </c>
    </row>
    <row r="1326" spans="1:18" x14ac:dyDescent="0.3">
      <c r="A1326" t="s">
        <v>5907</v>
      </c>
      <c r="B1326" s="2">
        <v>45555</v>
      </c>
      <c r="C1326" t="s">
        <v>10020</v>
      </c>
      <c r="D1326" t="s">
        <v>10030</v>
      </c>
      <c r="E1326" t="s">
        <v>10035</v>
      </c>
      <c r="F1326">
        <v>19</v>
      </c>
      <c r="G1326">
        <v>38.979999999999997</v>
      </c>
      <c r="H1326">
        <v>29.78</v>
      </c>
      <c r="I1326" t="s">
        <v>10039</v>
      </c>
      <c r="J1326">
        <f>F1326*G1326</f>
        <v>740.61999999999989</v>
      </c>
      <c r="K1326">
        <f>F1326*H1326</f>
        <v>565.82000000000005</v>
      </c>
      <c r="L1326">
        <f>J1326-K1326</f>
        <v>174.79999999999984</v>
      </c>
      <c r="M1326" s="5">
        <f>L1326/J1326</f>
        <v>0.23601847101077458</v>
      </c>
      <c r="N1326" t="str">
        <f>IF(ISNA(VLOOKUP(A1326,'Returns Data'!A:A,1,0)),"No","Yes")</f>
        <v>No</v>
      </c>
      <c r="O1326" t="s">
        <v>10085</v>
      </c>
      <c r="P1326" t="str">
        <f>IFERROR(VLOOKUP(A1326,'Ratings Data'!A:C,3,0),"No Rating")</f>
        <v>No Rating</v>
      </c>
      <c r="Q1326" t="s">
        <v>10065</v>
      </c>
      <c r="R1326" s="5">
        <f t="shared" si="20"/>
        <v>-0.80516972872866555</v>
      </c>
    </row>
    <row r="1327" spans="1:18" x14ac:dyDescent="0.3">
      <c r="A1327" t="s">
        <v>6404</v>
      </c>
      <c r="B1327" s="2">
        <v>45555</v>
      </c>
      <c r="C1327" t="s">
        <v>10022</v>
      </c>
      <c r="D1327" t="s">
        <v>10033</v>
      </c>
      <c r="E1327" t="s">
        <v>10038</v>
      </c>
      <c r="F1327">
        <v>16</v>
      </c>
      <c r="G1327">
        <v>26.86</v>
      </c>
      <c r="H1327">
        <v>16.3</v>
      </c>
      <c r="I1327" t="s">
        <v>10039</v>
      </c>
      <c r="J1327">
        <f>F1327*G1327</f>
        <v>429.76</v>
      </c>
      <c r="K1327">
        <f>F1327*H1327</f>
        <v>260.8</v>
      </c>
      <c r="L1327">
        <f>J1327-K1327</f>
        <v>168.95999999999998</v>
      </c>
      <c r="M1327" s="5">
        <f>L1327/J1327</f>
        <v>0.39314966492926279</v>
      </c>
      <c r="N1327" t="str">
        <f>IF(ISNA(VLOOKUP(A1327,'Returns Data'!A:A,1,0)),"No","Yes")</f>
        <v>No</v>
      </c>
      <c r="O1327" t="s">
        <v>10085</v>
      </c>
      <c r="P1327" t="str">
        <f>IFERROR(VLOOKUP(A1327,'Ratings Data'!A:C,3,0),"No Rating")</f>
        <v>No Rating</v>
      </c>
      <c r="Q1327" t="s">
        <v>10065</v>
      </c>
      <c r="R1327" s="5">
        <f t="shared" si="20"/>
        <v>-0.41972941589479079</v>
      </c>
    </row>
    <row r="1328" spans="1:18" x14ac:dyDescent="0.3">
      <c r="A1328" t="s">
        <v>6627</v>
      </c>
      <c r="B1328" s="2">
        <v>45555</v>
      </c>
      <c r="C1328" t="s">
        <v>10023</v>
      </c>
      <c r="D1328" t="s">
        <v>10033</v>
      </c>
      <c r="E1328" t="s">
        <v>10035</v>
      </c>
      <c r="F1328">
        <v>20</v>
      </c>
      <c r="G1328">
        <v>388.71</v>
      </c>
      <c r="H1328">
        <v>309.23</v>
      </c>
      <c r="I1328" t="s">
        <v>10040</v>
      </c>
      <c r="J1328">
        <f>F1328*G1328</f>
        <v>7774.2</v>
      </c>
      <c r="K1328">
        <f>F1328*H1328</f>
        <v>6184.6</v>
      </c>
      <c r="L1328">
        <f>J1328-K1328</f>
        <v>1589.5999999999995</v>
      </c>
      <c r="M1328" s="5">
        <f>L1328/J1328</f>
        <v>0.20447119960896293</v>
      </c>
      <c r="N1328" t="str">
        <f>IF(ISNA(VLOOKUP(A1328,'Returns Data'!A:A,1,0)),"No","Yes")</f>
        <v>No</v>
      </c>
      <c r="O1328" t="s">
        <v>10085</v>
      </c>
      <c r="P1328" t="str">
        <f>IFERROR(VLOOKUP(A1328,'Ratings Data'!A:C,3,0),"No Rating")</f>
        <v>No Rating</v>
      </c>
      <c r="Q1328" t="s">
        <v>10065</v>
      </c>
      <c r="R1328" s="5">
        <f t="shared" si="20"/>
        <v>17.089631422189129</v>
      </c>
    </row>
    <row r="1329" spans="1:18" x14ac:dyDescent="0.3">
      <c r="A1329" t="s">
        <v>8007</v>
      </c>
      <c r="B1329" s="2">
        <v>45555</v>
      </c>
      <c r="C1329" t="s">
        <v>10017</v>
      </c>
      <c r="D1329" t="s">
        <v>10032</v>
      </c>
      <c r="E1329" t="s">
        <v>10034</v>
      </c>
      <c r="F1329">
        <v>9</v>
      </c>
      <c r="G1329">
        <v>204.61</v>
      </c>
      <c r="H1329">
        <v>135.19999999999999</v>
      </c>
      <c r="I1329" t="s">
        <v>10039</v>
      </c>
      <c r="J1329">
        <f>F1329*G1329</f>
        <v>1841.4900000000002</v>
      </c>
      <c r="K1329">
        <f>F1329*H1329</f>
        <v>1216.8</v>
      </c>
      <c r="L1329">
        <f>J1329-K1329</f>
        <v>624.69000000000028</v>
      </c>
      <c r="M1329" s="5">
        <f>L1329/J1329</f>
        <v>0.33923073163579504</v>
      </c>
      <c r="N1329" t="str">
        <f>IF(ISNA(VLOOKUP(A1329,'Returns Data'!A:A,1,0)),"No","Yes")</f>
        <v>No</v>
      </c>
      <c r="O1329" t="s">
        <v>10085</v>
      </c>
      <c r="P1329" t="str">
        <f>IFERROR(VLOOKUP(A1329,'Ratings Data'!A:C,3,0),"No Rating")</f>
        <v>No Rating</v>
      </c>
      <c r="Q1329" t="s">
        <v>10065</v>
      </c>
      <c r="R1329" s="5">
        <f t="shared" si="20"/>
        <v>-0.76312803889789294</v>
      </c>
    </row>
    <row r="1330" spans="1:18" x14ac:dyDescent="0.3">
      <c r="A1330" t="s">
        <v>8928</v>
      </c>
      <c r="B1330" s="2">
        <v>45555</v>
      </c>
      <c r="C1330" t="s">
        <v>10023</v>
      </c>
      <c r="D1330" t="s">
        <v>10033</v>
      </c>
      <c r="E1330" t="s">
        <v>10038</v>
      </c>
      <c r="F1330">
        <v>18</v>
      </c>
      <c r="G1330">
        <v>386.55</v>
      </c>
      <c r="H1330">
        <v>301.01</v>
      </c>
      <c r="I1330" t="s">
        <v>10040</v>
      </c>
      <c r="J1330">
        <f>F1330*G1330</f>
        <v>6957.9000000000005</v>
      </c>
      <c r="K1330">
        <f>F1330*H1330</f>
        <v>5418.18</v>
      </c>
      <c r="L1330">
        <f>J1330-K1330</f>
        <v>1539.7200000000003</v>
      </c>
      <c r="M1330" s="5">
        <f>L1330/J1330</f>
        <v>0.22129090673910234</v>
      </c>
      <c r="N1330" t="str">
        <f>IF(ISNA(VLOOKUP(A1330,'Returns Data'!A:A,1,0)),"No","Yes")</f>
        <v>Yes</v>
      </c>
      <c r="O1330" t="str">
        <f>IFERROR(VLOOKUP(A1330,'Returns Data'!A:E,5,0),"No Returns")</f>
        <v>Customer Changed Mind</v>
      </c>
      <c r="P1330" t="str">
        <f>IFERROR(VLOOKUP(A1330,'Ratings Data'!A:C,3,0),"No Rating")</f>
        <v>No Rating</v>
      </c>
      <c r="Q1330" t="s">
        <v>10065</v>
      </c>
      <c r="R1330" s="5">
        <f t="shared" si="20"/>
        <v>2.7784077024583351</v>
      </c>
    </row>
    <row r="1331" spans="1:18" x14ac:dyDescent="0.3">
      <c r="A1331" t="s">
        <v>9408</v>
      </c>
      <c r="B1331" s="2">
        <v>45555</v>
      </c>
      <c r="C1331" t="s">
        <v>10024</v>
      </c>
      <c r="D1331" t="s">
        <v>10029</v>
      </c>
      <c r="E1331" t="s">
        <v>10037</v>
      </c>
      <c r="F1331">
        <v>18</v>
      </c>
      <c r="G1331">
        <v>434.07</v>
      </c>
      <c r="H1331">
        <v>276.55</v>
      </c>
      <c r="I1331" t="s">
        <v>10040</v>
      </c>
      <c r="J1331">
        <f>F1331*G1331</f>
        <v>7813.26</v>
      </c>
      <c r="K1331">
        <f>F1331*H1331</f>
        <v>4977.9000000000005</v>
      </c>
      <c r="L1331">
        <f>J1331-K1331</f>
        <v>2835.3599999999997</v>
      </c>
      <c r="M1331" s="5">
        <f>L1331/J1331</f>
        <v>0.36289077798511754</v>
      </c>
      <c r="N1331" t="str">
        <f>IF(ISNA(VLOOKUP(A1331,'Returns Data'!A:A,1,0)),"No","Yes")</f>
        <v>No</v>
      </c>
      <c r="O1331" t="s">
        <v>10085</v>
      </c>
      <c r="P1331" t="str">
        <f>IFERROR(VLOOKUP(A1331,'Ratings Data'!A:C,3,0),"No Rating")</f>
        <v>No Rating</v>
      </c>
      <c r="Q1331" t="s">
        <v>10065</v>
      </c>
      <c r="R1331" s="5">
        <f t="shared" si="20"/>
        <v>0.12293364377182765</v>
      </c>
    </row>
    <row r="1332" spans="1:18" x14ac:dyDescent="0.3">
      <c r="A1332" t="s">
        <v>9784</v>
      </c>
      <c r="B1332" s="2">
        <v>45555</v>
      </c>
      <c r="C1332" t="s">
        <v>10028</v>
      </c>
      <c r="D1332" t="s">
        <v>10032</v>
      </c>
      <c r="E1332" t="s">
        <v>10034</v>
      </c>
      <c r="F1332">
        <v>16</v>
      </c>
      <c r="G1332">
        <v>384.57</v>
      </c>
      <c r="H1332">
        <v>233.96</v>
      </c>
      <c r="I1332" t="s">
        <v>10040</v>
      </c>
      <c r="J1332">
        <f>F1332*G1332</f>
        <v>6153.12</v>
      </c>
      <c r="K1332">
        <f>F1332*H1332</f>
        <v>3743.36</v>
      </c>
      <c r="L1332">
        <f>J1332-K1332</f>
        <v>2409.7599999999998</v>
      </c>
      <c r="M1332" s="5">
        <f>L1332/J1332</f>
        <v>0.39163221260108688</v>
      </c>
      <c r="N1332" t="str">
        <f>IF(ISNA(VLOOKUP(A1332,'Returns Data'!A:A,1,0)),"No","Yes")</f>
        <v>No</v>
      </c>
      <c r="O1332" t="s">
        <v>10085</v>
      </c>
      <c r="P1332" t="str">
        <f>IFERROR(VLOOKUP(A1332,'Ratings Data'!A:C,3,0),"No Rating")</f>
        <v>No Rating</v>
      </c>
      <c r="Q1332" t="s">
        <v>10065</v>
      </c>
      <c r="R1332" s="5">
        <f t="shared" si="20"/>
        <v>-0.21247725021309929</v>
      </c>
    </row>
    <row r="1333" spans="1:18" x14ac:dyDescent="0.3">
      <c r="A1333" t="s">
        <v>932</v>
      </c>
      <c r="B1333" s="2">
        <v>45556</v>
      </c>
      <c r="C1333" t="s">
        <v>10012</v>
      </c>
      <c r="D1333" t="s">
        <v>10030</v>
      </c>
      <c r="E1333" t="s">
        <v>10034</v>
      </c>
      <c r="F1333">
        <v>7</v>
      </c>
      <c r="G1333">
        <v>389.16</v>
      </c>
      <c r="H1333">
        <v>343.77</v>
      </c>
      <c r="I1333" t="s">
        <v>10040</v>
      </c>
      <c r="J1333">
        <f>F1333*G1333</f>
        <v>2724.1200000000003</v>
      </c>
      <c r="K1333">
        <f>F1333*H1333</f>
        <v>2406.39</v>
      </c>
      <c r="L1333">
        <f>J1333-K1333</f>
        <v>317.73000000000047</v>
      </c>
      <c r="M1333" s="5">
        <f>L1333/J1333</f>
        <v>0.11663583102066004</v>
      </c>
      <c r="N1333" t="str">
        <f>IF(ISNA(VLOOKUP(A1333,'Returns Data'!A:A,1,0)),"No","Yes")</f>
        <v>Yes</v>
      </c>
      <c r="O1333" t="str">
        <f>IFERROR(VLOOKUP(A1333,'Returns Data'!A:E,5,0),"No Returns")</f>
        <v>Wrong Product</v>
      </c>
      <c r="P1333" t="str">
        <f>IFERROR(VLOOKUP(A1333,'Ratings Data'!A:C,3,0),"No Rating")</f>
        <v>No Rating</v>
      </c>
      <c r="Q1333" t="s">
        <v>10065</v>
      </c>
      <c r="R1333" s="5">
        <f t="shared" si="20"/>
        <v>-0.55727825883454241</v>
      </c>
    </row>
    <row r="1334" spans="1:18" x14ac:dyDescent="0.3">
      <c r="A1334" t="s">
        <v>1556</v>
      </c>
      <c r="B1334" s="2">
        <v>45556</v>
      </c>
      <c r="C1334" t="s">
        <v>10013</v>
      </c>
      <c r="D1334" t="s">
        <v>10030</v>
      </c>
      <c r="E1334" t="s">
        <v>10037</v>
      </c>
      <c r="F1334">
        <v>14</v>
      </c>
      <c r="G1334">
        <v>201.99</v>
      </c>
      <c r="H1334">
        <v>173.45</v>
      </c>
      <c r="I1334" t="s">
        <v>10039</v>
      </c>
      <c r="J1334">
        <f>F1334*G1334</f>
        <v>2827.86</v>
      </c>
      <c r="K1334">
        <f>F1334*H1334</f>
        <v>2428.2999999999997</v>
      </c>
      <c r="L1334">
        <f>J1334-K1334</f>
        <v>399.5600000000004</v>
      </c>
      <c r="M1334" s="5">
        <f>L1334/J1334</f>
        <v>0.14129412347145912</v>
      </c>
      <c r="N1334" t="str">
        <f>IF(ISNA(VLOOKUP(A1334,'Returns Data'!A:A,1,0)),"No","Yes")</f>
        <v>No</v>
      </c>
      <c r="O1334" t="s">
        <v>10085</v>
      </c>
      <c r="P1334" t="str">
        <f>IFERROR(VLOOKUP(A1334,'Ratings Data'!A:C,3,0),"No Rating")</f>
        <v>No Rating</v>
      </c>
      <c r="Q1334" t="s">
        <v>10065</v>
      </c>
      <c r="R1334" s="5">
        <f t="shared" si="20"/>
        <v>3.8082022818377963E-2</v>
      </c>
    </row>
    <row r="1335" spans="1:18" x14ac:dyDescent="0.3">
      <c r="A1335" t="s">
        <v>1582</v>
      </c>
      <c r="B1335" s="2">
        <v>45556</v>
      </c>
      <c r="C1335" t="s">
        <v>10017</v>
      </c>
      <c r="D1335" t="s">
        <v>10032</v>
      </c>
      <c r="E1335" t="s">
        <v>10034</v>
      </c>
      <c r="F1335">
        <v>17</v>
      </c>
      <c r="G1335">
        <v>187.09</v>
      </c>
      <c r="H1335">
        <v>125.71</v>
      </c>
      <c r="I1335" t="s">
        <v>10040</v>
      </c>
      <c r="J1335">
        <f>F1335*G1335</f>
        <v>3180.53</v>
      </c>
      <c r="K1335">
        <f>F1335*H1335</f>
        <v>2137.0699999999997</v>
      </c>
      <c r="L1335">
        <f>J1335-K1335</f>
        <v>1043.4600000000005</v>
      </c>
      <c r="M1335" s="5">
        <f>L1335/J1335</f>
        <v>0.32807739590571394</v>
      </c>
      <c r="N1335" t="str">
        <f>IF(ISNA(VLOOKUP(A1335,'Returns Data'!A:A,1,0)),"No","Yes")</f>
        <v>No</v>
      </c>
      <c r="O1335" t="s">
        <v>10085</v>
      </c>
      <c r="P1335" t="str">
        <f>IFERROR(VLOOKUP(A1335,'Ratings Data'!A:C,3,0),"No Rating")</f>
        <v>No Rating</v>
      </c>
      <c r="Q1335" t="s">
        <v>10065</v>
      </c>
      <c r="R1335" s="5">
        <f t="shared" si="20"/>
        <v>0.1247126802599846</v>
      </c>
    </row>
    <row r="1336" spans="1:18" x14ac:dyDescent="0.3">
      <c r="A1336" t="s">
        <v>1747</v>
      </c>
      <c r="B1336" s="2">
        <v>45556</v>
      </c>
      <c r="C1336" t="s">
        <v>10024</v>
      </c>
      <c r="D1336" t="s">
        <v>10029</v>
      </c>
      <c r="E1336" t="s">
        <v>10037</v>
      </c>
      <c r="F1336">
        <v>20</v>
      </c>
      <c r="G1336">
        <v>79.260000000000005</v>
      </c>
      <c r="H1336">
        <v>58.52</v>
      </c>
      <c r="I1336" t="s">
        <v>10039</v>
      </c>
      <c r="J1336">
        <f>F1336*G1336</f>
        <v>1585.2</v>
      </c>
      <c r="K1336">
        <f>F1336*H1336</f>
        <v>1170.4000000000001</v>
      </c>
      <c r="L1336">
        <f>J1336-K1336</f>
        <v>414.79999999999995</v>
      </c>
      <c r="M1336" s="5">
        <f>L1336/J1336</f>
        <v>0.26167045167802166</v>
      </c>
      <c r="N1336" t="str">
        <f>IF(ISNA(VLOOKUP(A1336,'Returns Data'!A:A,1,0)),"No","Yes")</f>
        <v>No</v>
      </c>
      <c r="O1336" t="s">
        <v>10085</v>
      </c>
      <c r="P1336" t="str">
        <f>IFERROR(VLOOKUP(A1336,'Ratings Data'!A:C,3,0),"No Rating")</f>
        <v>No Rating</v>
      </c>
      <c r="Q1336" t="s">
        <v>10065</v>
      </c>
      <c r="R1336" s="5">
        <f t="shared" si="20"/>
        <v>-0.5015925018786177</v>
      </c>
    </row>
    <row r="1337" spans="1:18" x14ac:dyDescent="0.3">
      <c r="A1337" t="s">
        <v>1977</v>
      </c>
      <c r="B1337" s="2">
        <v>45556</v>
      </c>
      <c r="C1337" t="s">
        <v>10011</v>
      </c>
      <c r="D1337" t="s">
        <v>10029</v>
      </c>
      <c r="E1337" t="s">
        <v>10038</v>
      </c>
      <c r="F1337">
        <v>11</v>
      </c>
      <c r="G1337">
        <v>354.2</v>
      </c>
      <c r="H1337">
        <v>256.25</v>
      </c>
      <c r="I1337" t="s">
        <v>10039</v>
      </c>
      <c r="J1337">
        <f>F1337*G1337</f>
        <v>3896.2</v>
      </c>
      <c r="K1337">
        <f>F1337*H1337</f>
        <v>2818.75</v>
      </c>
      <c r="L1337">
        <f>J1337-K1337</f>
        <v>1077.4499999999998</v>
      </c>
      <c r="M1337" s="5">
        <f>L1337/J1337</f>
        <v>0.27653867871259175</v>
      </c>
      <c r="N1337" t="str">
        <f>IF(ISNA(VLOOKUP(A1337,'Returns Data'!A:A,1,0)),"No","Yes")</f>
        <v>No</v>
      </c>
      <c r="O1337" t="s">
        <v>10085</v>
      </c>
      <c r="P1337">
        <f>IFERROR(VLOOKUP(A1337,'Ratings Data'!A:C,3,0),"No Rating")</f>
        <v>1</v>
      </c>
      <c r="Q1337" t="s">
        <v>10065</v>
      </c>
      <c r="R1337" s="5">
        <f t="shared" si="20"/>
        <v>1.4578602069139541</v>
      </c>
    </row>
    <row r="1338" spans="1:18" x14ac:dyDescent="0.3">
      <c r="A1338" t="s">
        <v>2543</v>
      </c>
      <c r="B1338" s="2">
        <v>45556</v>
      </c>
      <c r="C1338" t="s">
        <v>10019</v>
      </c>
      <c r="D1338" t="s">
        <v>10031</v>
      </c>
      <c r="E1338" t="s">
        <v>10038</v>
      </c>
      <c r="F1338">
        <v>10</v>
      </c>
      <c r="G1338">
        <v>436.11</v>
      </c>
      <c r="H1338">
        <v>328.53</v>
      </c>
      <c r="I1338" t="s">
        <v>10039</v>
      </c>
      <c r="J1338">
        <f>F1338*G1338</f>
        <v>4361.1000000000004</v>
      </c>
      <c r="K1338">
        <f>F1338*H1338</f>
        <v>3285.2999999999997</v>
      </c>
      <c r="L1338">
        <f>J1338-K1338</f>
        <v>1075.8000000000006</v>
      </c>
      <c r="M1338" s="5">
        <f>L1338/J1338</f>
        <v>0.24668088326339699</v>
      </c>
      <c r="N1338" t="str">
        <f>IF(ISNA(VLOOKUP(A1338,'Returns Data'!A:A,1,0)),"No","Yes")</f>
        <v>No</v>
      </c>
      <c r="O1338" t="s">
        <v>10085</v>
      </c>
      <c r="P1338" t="str">
        <f>IFERROR(VLOOKUP(A1338,'Ratings Data'!A:C,3,0),"No Rating")</f>
        <v>No Rating</v>
      </c>
      <c r="Q1338" t="s">
        <v>10065</v>
      </c>
      <c r="R1338" s="5">
        <f t="shared" si="20"/>
        <v>0.11932139007237837</v>
      </c>
    </row>
    <row r="1339" spans="1:18" x14ac:dyDescent="0.3">
      <c r="A1339" t="s">
        <v>2555</v>
      </c>
      <c r="B1339" s="2">
        <v>45556</v>
      </c>
      <c r="C1339" t="s">
        <v>10022</v>
      </c>
      <c r="D1339" t="s">
        <v>10033</v>
      </c>
      <c r="E1339" t="s">
        <v>10035</v>
      </c>
      <c r="F1339">
        <v>3</v>
      </c>
      <c r="G1339">
        <v>425.16</v>
      </c>
      <c r="H1339">
        <v>372.89</v>
      </c>
      <c r="I1339" t="s">
        <v>10040</v>
      </c>
      <c r="J1339">
        <f>F1339*G1339</f>
        <v>1275.48</v>
      </c>
      <c r="K1339">
        <f>F1339*H1339</f>
        <v>1118.67</v>
      </c>
      <c r="L1339">
        <f>J1339-K1339</f>
        <v>156.80999999999995</v>
      </c>
      <c r="M1339" s="5">
        <f>L1339/J1339</f>
        <v>0.12294195126540593</v>
      </c>
      <c r="N1339" t="str">
        <f>IF(ISNA(VLOOKUP(A1339,'Returns Data'!A:A,1,0)),"No","Yes")</f>
        <v>No</v>
      </c>
      <c r="O1339" t="s">
        <v>10085</v>
      </c>
      <c r="P1339" t="str">
        <f>IFERROR(VLOOKUP(A1339,'Ratings Data'!A:C,3,0),"No Rating")</f>
        <v>No Rating</v>
      </c>
      <c r="Q1339" t="s">
        <v>10065</v>
      </c>
      <c r="R1339" s="5">
        <f t="shared" si="20"/>
        <v>-0.70753250326752426</v>
      </c>
    </row>
    <row r="1340" spans="1:18" x14ac:dyDescent="0.3">
      <c r="A1340" t="s">
        <v>2618</v>
      </c>
      <c r="B1340" s="2">
        <v>45556</v>
      </c>
      <c r="C1340" t="s">
        <v>10019</v>
      </c>
      <c r="D1340" t="s">
        <v>10031</v>
      </c>
      <c r="E1340" t="s">
        <v>10038</v>
      </c>
      <c r="F1340">
        <v>5</v>
      </c>
      <c r="G1340">
        <v>29.25</v>
      </c>
      <c r="H1340">
        <v>19.12</v>
      </c>
      <c r="I1340" t="s">
        <v>10040</v>
      </c>
      <c r="J1340">
        <f>F1340*G1340</f>
        <v>146.25</v>
      </c>
      <c r="K1340">
        <f>F1340*H1340</f>
        <v>95.600000000000009</v>
      </c>
      <c r="L1340">
        <f>J1340-K1340</f>
        <v>50.649999999999991</v>
      </c>
      <c r="M1340" s="5">
        <f>L1340/J1340</f>
        <v>0.34632478632478625</v>
      </c>
      <c r="N1340" t="str">
        <f>IF(ISNA(VLOOKUP(A1340,'Returns Data'!A:A,1,0)),"No","Yes")</f>
        <v>No</v>
      </c>
      <c r="O1340" t="s">
        <v>10085</v>
      </c>
      <c r="P1340" t="str">
        <f>IFERROR(VLOOKUP(A1340,'Ratings Data'!A:C,3,0),"No Rating")</f>
        <v>No Rating</v>
      </c>
      <c r="Q1340" t="s">
        <v>10065</v>
      </c>
      <c r="R1340" s="5">
        <f t="shared" si="20"/>
        <v>-0.88533728478690377</v>
      </c>
    </row>
    <row r="1341" spans="1:18" x14ac:dyDescent="0.3">
      <c r="A1341" t="s">
        <v>2934</v>
      </c>
      <c r="B1341" s="2">
        <v>45556</v>
      </c>
      <c r="C1341" t="s">
        <v>10014</v>
      </c>
      <c r="D1341" t="s">
        <v>10030</v>
      </c>
      <c r="E1341" t="s">
        <v>10037</v>
      </c>
      <c r="F1341">
        <v>6</v>
      </c>
      <c r="G1341">
        <v>395.29</v>
      </c>
      <c r="H1341">
        <v>333.64</v>
      </c>
      <c r="I1341" t="s">
        <v>10039</v>
      </c>
      <c r="J1341">
        <f>F1341*G1341</f>
        <v>2371.7400000000002</v>
      </c>
      <c r="K1341">
        <f>F1341*H1341</f>
        <v>2001.84</v>
      </c>
      <c r="L1341">
        <f>J1341-K1341</f>
        <v>369.90000000000032</v>
      </c>
      <c r="M1341" s="5">
        <f>L1341/J1341</f>
        <v>0.15596144602696765</v>
      </c>
      <c r="N1341" t="str">
        <f>IF(ISNA(VLOOKUP(A1341,'Returns Data'!A:A,1,0)),"No","Yes")</f>
        <v>No</v>
      </c>
      <c r="O1341" t="s">
        <v>10085</v>
      </c>
      <c r="P1341" t="str">
        <f>IFERROR(VLOOKUP(A1341,'Ratings Data'!A:C,3,0),"No Rating")</f>
        <v>No Rating</v>
      </c>
      <c r="Q1341" t="s">
        <v>10065</v>
      </c>
      <c r="R1341" s="5">
        <f t="shared" si="20"/>
        <v>15.217025641025643</v>
      </c>
    </row>
    <row r="1342" spans="1:18" x14ac:dyDescent="0.3">
      <c r="A1342" t="s">
        <v>3020</v>
      </c>
      <c r="B1342" s="2">
        <v>45556</v>
      </c>
      <c r="C1342" t="s">
        <v>10019</v>
      </c>
      <c r="D1342" t="s">
        <v>10031</v>
      </c>
      <c r="E1342" t="s">
        <v>10035</v>
      </c>
      <c r="F1342">
        <v>12</v>
      </c>
      <c r="G1342">
        <v>196.73</v>
      </c>
      <c r="H1342">
        <v>171.6</v>
      </c>
      <c r="I1342" t="s">
        <v>10040</v>
      </c>
      <c r="J1342">
        <f>F1342*G1342</f>
        <v>2360.7599999999998</v>
      </c>
      <c r="K1342">
        <f>F1342*H1342</f>
        <v>2059.1999999999998</v>
      </c>
      <c r="L1342">
        <f>J1342-K1342</f>
        <v>301.55999999999995</v>
      </c>
      <c r="M1342" s="5">
        <f>L1342/J1342</f>
        <v>0.12773852488181772</v>
      </c>
      <c r="N1342" t="str">
        <f>IF(ISNA(VLOOKUP(A1342,'Returns Data'!A:A,1,0)),"No","Yes")</f>
        <v>No</v>
      </c>
      <c r="O1342" t="s">
        <v>10085</v>
      </c>
      <c r="P1342" t="str">
        <f>IFERROR(VLOOKUP(A1342,'Ratings Data'!A:C,3,0),"No Rating")</f>
        <v>No Rating</v>
      </c>
      <c r="Q1342" t="s">
        <v>10065</v>
      </c>
      <c r="R1342" s="5">
        <f t="shared" si="20"/>
        <v>-4.6295125098031282E-3</v>
      </c>
    </row>
    <row r="1343" spans="1:18" x14ac:dyDescent="0.3">
      <c r="A1343" t="s">
        <v>4176</v>
      </c>
      <c r="B1343" s="2">
        <v>45556</v>
      </c>
      <c r="C1343" t="s">
        <v>10013</v>
      </c>
      <c r="D1343" t="s">
        <v>10030</v>
      </c>
      <c r="E1343" t="s">
        <v>10036</v>
      </c>
      <c r="F1343">
        <v>7</v>
      </c>
      <c r="G1343">
        <v>187.5</v>
      </c>
      <c r="H1343">
        <v>130.11000000000001</v>
      </c>
      <c r="I1343" t="s">
        <v>10040</v>
      </c>
      <c r="J1343">
        <f>F1343*G1343</f>
        <v>1312.5</v>
      </c>
      <c r="K1343">
        <f>F1343*H1343</f>
        <v>910.7700000000001</v>
      </c>
      <c r="L1343">
        <f>J1343-K1343</f>
        <v>401.7299999999999</v>
      </c>
      <c r="M1343" s="5">
        <f>L1343/J1343</f>
        <v>0.30607999999999991</v>
      </c>
      <c r="N1343" t="str">
        <f>IF(ISNA(VLOOKUP(A1343,'Returns Data'!A:A,1,0)),"No","Yes")</f>
        <v>No</v>
      </c>
      <c r="O1343" t="s">
        <v>10085</v>
      </c>
      <c r="P1343" t="str">
        <f>IFERROR(VLOOKUP(A1343,'Ratings Data'!A:C,3,0),"No Rating")</f>
        <v>No Rating</v>
      </c>
      <c r="Q1343" t="s">
        <v>10065</v>
      </c>
      <c r="R1343" s="5">
        <f t="shared" si="20"/>
        <v>-0.44403497178874596</v>
      </c>
    </row>
    <row r="1344" spans="1:18" x14ac:dyDescent="0.3">
      <c r="A1344" t="s">
        <v>4286</v>
      </c>
      <c r="B1344" s="2">
        <v>45556</v>
      </c>
      <c r="C1344" t="s">
        <v>10017</v>
      </c>
      <c r="D1344" t="s">
        <v>10032</v>
      </c>
      <c r="E1344" t="s">
        <v>10035</v>
      </c>
      <c r="F1344">
        <v>4</v>
      </c>
      <c r="G1344">
        <v>362.28</v>
      </c>
      <c r="H1344">
        <v>312.33</v>
      </c>
      <c r="I1344" t="s">
        <v>10040</v>
      </c>
      <c r="J1344">
        <f>F1344*G1344</f>
        <v>1449.12</v>
      </c>
      <c r="K1344">
        <f>F1344*H1344</f>
        <v>1249.32</v>
      </c>
      <c r="L1344">
        <f>J1344-K1344</f>
        <v>199.79999999999995</v>
      </c>
      <c r="M1344" s="5">
        <f>L1344/J1344</f>
        <v>0.13787678039085788</v>
      </c>
      <c r="N1344" t="str">
        <f>IF(ISNA(VLOOKUP(A1344,'Returns Data'!A:A,1,0)),"No","Yes")</f>
        <v>No</v>
      </c>
      <c r="O1344" t="s">
        <v>10085</v>
      </c>
      <c r="P1344" t="str">
        <f>IFERROR(VLOOKUP(A1344,'Ratings Data'!A:C,3,0),"No Rating")</f>
        <v>No Rating</v>
      </c>
      <c r="Q1344" t="s">
        <v>10065</v>
      </c>
      <c r="R1344" s="5">
        <f t="shared" si="20"/>
        <v>0.10409142857142849</v>
      </c>
    </row>
    <row r="1345" spans="1:18" x14ac:dyDescent="0.3">
      <c r="A1345" t="s">
        <v>4445</v>
      </c>
      <c r="B1345" s="2">
        <v>45556</v>
      </c>
      <c r="C1345" t="s">
        <v>10016</v>
      </c>
      <c r="D1345" t="s">
        <v>10032</v>
      </c>
      <c r="E1345" t="s">
        <v>10038</v>
      </c>
      <c r="F1345">
        <v>13</v>
      </c>
      <c r="G1345">
        <v>245.59</v>
      </c>
      <c r="H1345">
        <v>192.01</v>
      </c>
      <c r="I1345" t="s">
        <v>10039</v>
      </c>
      <c r="J1345">
        <f>F1345*G1345</f>
        <v>3192.67</v>
      </c>
      <c r="K1345">
        <f>F1345*H1345</f>
        <v>2496.13</v>
      </c>
      <c r="L1345">
        <f>J1345-K1345</f>
        <v>696.54</v>
      </c>
      <c r="M1345" s="5">
        <f>L1345/J1345</f>
        <v>0.21816849220245121</v>
      </c>
      <c r="N1345" t="str">
        <f>IF(ISNA(VLOOKUP(A1345,'Returns Data'!A:A,1,0)),"No","Yes")</f>
        <v>No</v>
      </c>
      <c r="O1345" t="s">
        <v>10085</v>
      </c>
      <c r="P1345" t="str">
        <f>IFERROR(VLOOKUP(A1345,'Ratings Data'!A:C,3,0),"No Rating")</f>
        <v>No Rating</v>
      </c>
      <c r="Q1345" t="s">
        <v>10065</v>
      </c>
      <c r="R1345" s="5">
        <f t="shared" si="20"/>
        <v>1.2031784807331347</v>
      </c>
    </row>
    <row r="1346" spans="1:18" x14ac:dyDescent="0.3">
      <c r="A1346" t="s">
        <v>5178</v>
      </c>
      <c r="B1346" s="2">
        <v>45556</v>
      </c>
      <c r="C1346" t="s">
        <v>10024</v>
      </c>
      <c r="D1346" t="s">
        <v>10029</v>
      </c>
      <c r="E1346" t="s">
        <v>10037</v>
      </c>
      <c r="F1346">
        <v>6</v>
      </c>
      <c r="G1346">
        <v>320.48</v>
      </c>
      <c r="H1346">
        <v>239.03</v>
      </c>
      <c r="I1346" t="s">
        <v>10039</v>
      </c>
      <c r="J1346">
        <f>F1346*G1346</f>
        <v>1922.88</v>
      </c>
      <c r="K1346">
        <f>F1346*H1346</f>
        <v>1434.18</v>
      </c>
      <c r="L1346">
        <f>J1346-K1346</f>
        <v>488.70000000000005</v>
      </c>
      <c r="M1346" s="5">
        <f>L1346/J1346</f>
        <v>0.25415002496255618</v>
      </c>
      <c r="N1346" t="str">
        <f>IF(ISNA(VLOOKUP(A1346,'Returns Data'!A:A,1,0)),"No","Yes")</f>
        <v>No</v>
      </c>
      <c r="O1346" t="s">
        <v>10085</v>
      </c>
      <c r="P1346" t="str">
        <f>IFERROR(VLOOKUP(A1346,'Ratings Data'!A:C,3,0),"No Rating")</f>
        <v>No Rating</v>
      </c>
      <c r="Q1346" t="s">
        <v>10065</v>
      </c>
      <c r="R1346" s="5">
        <f t="shared" si="20"/>
        <v>-0.39772040329880631</v>
      </c>
    </row>
    <row r="1347" spans="1:18" x14ac:dyDescent="0.3">
      <c r="A1347" t="s">
        <v>6245</v>
      </c>
      <c r="B1347" s="2">
        <v>45556</v>
      </c>
      <c r="C1347" t="s">
        <v>10012</v>
      </c>
      <c r="D1347" t="s">
        <v>10030</v>
      </c>
      <c r="E1347" t="s">
        <v>10037</v>
      </c>
      <c r="F1347">
        <v>17</v>
      </c>
      <c r="G1347">
        <v>350.63</v>
      </c>
      <c r="H1347">
        <v>263.60000000000002</v>
      </c>
      <c r="I1347" t="s">
        <v>10040</v>
      </c>
      <c r="J1347">
        <f>F1347*G1347</f>
        <v>5960.71</v>
      </c>
      <c r="K1347">
        <f>F1347*H1347</f>
        <v>4481.2000000000007</v>
      </c>
      <c r="L1347">
        <f>J1347-K1347</f>
        <v>1479.5099999999993</v>
      </c>
      <c r="M1347" s="5">
        <f>L1347/J1347</f>
        <v>0.24821036420157991</v>
      </c>
      <c r="N1347" t="str">
        <f>IF(ISNA(VLOOKUP(A1347,'Returns Data'!A:A,1,0)),"No","Yes")</f>
        <v>No</v>
      </c>
      <c r="O1347" t="s">
        <v>10085</v>
      </c>
      <c r="P1347" t="str">
        <f>IFERROR(VLOOKUP(A1347,'Ratings Data'!A:C,3,0),"No Rating")</f>
        <v>No Rating</v>
      </c>
      <c r="Q1347" t="s">
        <v>10065</v>
      </c>
      <c r="R1347" s="5">
        <f t="shared" si="20"/>
        <v>2.0998866283907471</v>
      </c>
    </row>
    <row r="1348" spans="1:18" x14ac:dyDescent="0.3">
      <c r="A1348" t="s">
        <v>6433</v>
      </c>
      <c r="B1348" s="2">
        <v>45556</v>
      </c>
      <c r="C1348" t="s">
        <v>10027</v>
      </c>
      <c r="D1348" t="s">
        <v>10032</v>
      </c>
      <c r="E1348" t="s">
        <v>10034</v>
      </c>
      <c r="F1348">
        <v>14</v>
      </c>
      <c r="G1348">
        <v>177.14</v>
      </c>
      <c r="H1348">
        <v>139.11000000000001</v>
      </c>
      <c r="I1348" t="s">
        <v>10040</v>
      </c>
      <c r="J1348">
        <f>F1348*G1348</f>
        <v>2479.96</v>
      </c>
      <c r="K1348">
        <f>F1348*H1348</f>
        <v>1947.5400000000002</v>
      </c>
      <c r="L1348">
        <f>J1348-K1348</f>
        <v>532.41999999999985</v>
      </c>
      <c r="M1348" s="5">
        <f>L1348/J1348</f>
        <v>0.21468894659591278</v>
      </c>
      <c r="N1348" t="str">
        <f>IF(ISNA(VLOOKUP(A1348,'Returns Data'!A:A,1,0)),"No","Yes")</f>
        <v>No</v>
      </c>
      <c r="O1348" t="s">
        <v>10085</v>
      </c>
      <c r="P1348" t="str">
        <f>IFERROR(VLOOKUP(A1348,'Ratings Data'!A:C,3,0),"No Rating")</f>
        <v>No Rating</v>
      </c>
      <c r="Q1348" t="s">
        <v>10065</v>
      </c>
      <c r="R1348" s="5">
        <f t="shared" ref="R1348:R1411" si="21">(J1348-J1347)/J1347</f>
        <v>-0.58394889199441002</v>
      </c>
    </row>
    <row r="1349" spans="1:18" x14ac:dyDescent="0.3">
      <c r="A1349" t="s">
        <v>6681</v>
      </c>
      <c r="B1349" s="2">
        <v>45556</v>
      </c>
      <c r="C1349" t="s">
        <v>10027</v>
      </c>
      <c r="D1349" t="s">
        <v>10032</v>
      </c>
      <c r="E1349" t="s">
        <v>10038</v>
      </c>
      <c r="F1349">
        <v>1</v>
      </c>
      <c r="G1349">
        <v>313.08999999999997</v>
      </c>
      <c r="H1349">
        <v>200.09</v>
      </c>
      <c r="I1349" t="s">
        <v>10039</v>
      </c>
      <c r="J1349">
        <f>F1349*G1349</f>
        <v>313.08999999999997</v>
      </c>
      <c r="K1349">
        <f>F1349*H1349</f>
        <v>200.09</v>
      </c>
      <c r="L1349">
        <f>J1349-K1349</f>
        <v>112.99999999999997</v>
      </c>
      <c r="M1349" s="5">
        <f>L1349/J1349</f>
        <v>0.3609185857101791</v>
      </c>
      <c r="N1349" t="str">
        <f>IF(ISNA(VLOOKUP(A1349,'Returns Data'!A:A,1,0)),"No","Yes")</f>
        <v>No</v>
      </c>
      <c r="O1349" t="s">
        <v>10085</v>
      </c>
      <c r="P1349" t="str">
        <f>IFERROR(VLOOKUP(A1349,'Ratings Data'!A:C,3,0),"No Rating")</f>
        <v>No Rating</v>
      </c>
      <c r="Q1349" t="s">
        <v>10065</v>
      </c>
      <c r="R1349" s="5">
        <f t="shared" si="21"/>
        <v>-0.87375199599993547</v>
      </c>
    </row>
    <row r="1350" spans="1:18" x14ac:dyDescent="0.3">
      <c r="A1350" t="s">
        <v>7356</v>
      </c>
      <c r="B1350" s="2">
        <v>45556</v>
      </c>
      <c r="C1350" t="s">
        <v>10018</v>
      </c>
      <c r="D1350" t="s">
        <v>10033</v>
      </c>
      <c r="E1350" t="s">
        <v>10036</v>
      </c>
      <c r="F1350">
        <v>18</v>
      </c>
      <c r="G1350">
        <v>197.41</v>
      </c>
      <c r="H1350">
        <v>167.74</v>
      </c>
      <c r="I1350" t="s">
        <v>10040</v>
      </c>
      <c r="J1350">
        <f>F1350*G1350</f>
        <v>3553.38</v>
      </c>
      <c r="K1350">
        <f>F1350*H1350</f>
        <v>3019.32</v>
      </c>
      <c r="L1350">
        <f>J1350-K1350</f>
        <v>534.05999999999995</v>
      </c>
      <c r="M1350" s="5">
        <f>L1350/J1350</f>
        <v>0.15029633757155159</v>
      </c>
      <c r="N1350" t="str">
        <f>IF(ISNA(VLOOKUP(A1350,'Returns Data'!A:A,1,0)),"No","Yes")</f>
        <v>No</v>
      </c>
      <c r="O1350" t="s">
        <v>10085</v>
      </c>
      <c r="P1350">
        <f>IFERROR(VLOOKUP(A1350,'Ratings Data'!A:C,3,0),"No Rating")</f>
        <v>2</v>
      </c>
      <c r="Q1350" t="s">
        <v>10065</v>
      </c>
      <c r="R1350" s="5">
        <f t="shared" si="21"/>
        <v>10.349388354786164</v>
      </c>
    </row>
    <row r="1351" spans="1:18" x14ac:dyDescent="0.3">
      <c r="A1351" t="s">
        <v>8079</v>
      </c>
      <c r="B1351" s="2">
        <v>45556</v>
      </c>
      <c r="C1351" t="s">
        <v>10025</v>
      </c>
      <c r="D1351" t="s">
        <v>10033</v>
      </c>
      <c r="E1351" t="s">
        <v>10037</v>
      </c>
      <c r="F1351">
        <v>16</v>
      </c>
      <c r="G1351">
        <v>157.22999999999999</v>
      </c>
      <c r="H1351">
        <v>112.73</v>
      </c>
      <c r="I1351" t="s">
        <v>10040</v>
      </c>
      <c r="J1351">
        <f>F1351*G1351</f>
        <v>2515.6799999999998</v>
      </c>
      <c r="K1351">
        <f>F1351*H1351</f>
        <v>1803.68</v>
      </c>
      <c r="L1351">
        <f>J1351-K1351</f>
        <v>711.99999999999977</v>
      </c>
      <c r="M1351" s="5">
        <f>L1351/J1351</f>
        <v>0.28302486802773003</v>
      </c>
      <c r="N1351" t="str">
        <f>IF(ISNA(VLOOKUP(A1351,'Returns Data'!A:A,1,0)),"No","Yes")</f>
        <v>No</v>
      </c>
      <c r="O1351" t="s">
        <v>10085</v>
      </c>
      <c r="P1351" t="str">
        <f>IFERROR(VLOOKUP(A1351,'Ratings Data'!A:C,3,0),"No Rating")</f>
        <v>No Rating</v>
      </c>
      <c r="Q1351" t="s">
        <v>10065</v>
      </c>
      <c r="R1351" s="5">
        <f t="shared" si="21"/>
        <v>-0.2920318119649461</v>
      </c>
    </row>
    <row r="1352" spans="1:18" x14ac:dyDescent="0.3">
      <c r="A1352" t="s">
        <v>8141</v>
      </c>
      <c r="B1352" s="2">
        <v>45556</v>
      </c>
      <c r="C1352" t="s">
        <v>10020</v>
      </c>
      <c r="D1352" t="s">
        <v>10030</v>
      </c>
      <c r="E1352" t="s">
        <v>10038</v>
      </c>
      <c r="F1352">
        <v>18</v>
      </c>
      <c r="G1352">
        <v>180.91</v>
      </c>
      <c r="H1352">
        <v>156.5</v>
      </c>
      <c r="I1352" t="s">
        <v>10039</v>
      </c>
      <c r="J1352">
        <f>F1352*G1352</f>
        <v>3256.38</v>
      </c>
      <c r="K1352">
        <f>F1352*H1352</f>
        <v>2817</v>
      </c>
      <c r="L1352">
        <f>J1352-K1352</f>
        <v>439.38000000000011</v>
      </c>
      <c r="M1352" s="5">
        <f>L1352/J1352</f>
        <v>0.13492897020617989</v>
      </c>
      <c r="N1352" t="str">
        <f>IF(ISNA(VLOOKUP(A1352,'Returns Data'!A:A,1,0)),"No","Yes")</f>
        <v>No</v>
      </c>
      <c r="O1352" t="s">
        <v>10085</v>
      </c>
      <c r="P1352" t="str">
        <f>IFERROR(VLOOKUP(A1352,'Ratings Data'!A:C,3,0),"No Rating")</f>
        <v>No Rating</v>
      </c>
      <c r="Q1352" t="s">
        <v>10065</v>
      </c>
      <c r="R1352" s="5">
        <f t="shared" si="21"/>
        <v>0.29443331425300528</v>
      </c>
    </row>
    <row r="1353" spans="1:18" x14ac:dyDescent="0.3">
      <c r="A1353" t="s">
        <v>8215</v>
      </c>
      <c r="B1353" s="2">
        <v>45556</v>
      </c>
      <c r="C1353" t="s">
        <v>10025</v>
      </c>
      <c r="D1353" t="s">
        <v>10033</v>
      </c>
      <c r="E1353" t="s">
        <v>10038</v>
      </c>
      <c r="F1353">
        <v>17</v>
      </c>
      <c r="G1353">
        <v>317.02</v>
      </c>
      <c r="H1353">
        <v>191.46</v>
      </c>
      <c r="I1353" t="s">
        <v>10040</v>
      </c>
      <c r="J1353">
        <f>F1353*G1353</f>
        <v>5389.34</v>
      </c>
      <c r="K1353">
        <f>F1353*H1353</f>
        <v>3254.82</v>
      </c>
      <c r="L1353">
        <f>J1353-K1353</f>
        <v>2134.52</v>
      </c>
      <c r="M1353" s="5">
        <f>L1353/J1353</f>
        <v>0.39606333985237524</v>
      </c>
      <c r="N1353" t="str">
        <f>IF(ISNA(VLOOKUP(A1353,'Returns Data'!A:A,1,0)),"No","Yes")</f>
        <v>No</v>
      </c>
      <c r="O1353" t="s">
        <v>10085</v>
      </c>
      <c r="P1353" t="str">
        <f>IFERROR(VLOOKUP(A1353,'Ratings Data'!A:C,3,0),"No Rating")</f>
        <v>No Rating</v>
      </c>
      <c r="Q1353" t="s">
        <v>10065</v>
      </c>
      <c r="R1353" s="5">
        <f t="shared" si="21"/>
        <v>0.65500955048243759</v>
      </c>
    </row>
    <row r="1354" spans="1:18" x14ac:dyDescent="0.3">
      <c r="A1354" t="s">
        <v>8934</v>
      </c>
      <c r="B1354" s="2">
        <v>45556</v>
      </c>
      <c r="C1354" t="s">
        <v>10019</v>
      </c>
      <c r="D1354" t="s">
        <v>10031</v>
      </c>
      <c r="E1354" t="s">
        <v>10037</v>
      </c>
      <c r="F1354">
        <v>17</v>
      </c>
      <c r="G1354">
        <v>110.67</v>
      </c>
      <c r="H1354">
        <v>83.25</v>
      </c>
      <c r="I1354" t="s">
        <v>10039</v>
      </c>
      <c r="J1354">
        <f>F1354*G1354</f>
        <v>1881.39</v>
      </c>
      <c r="K1354">
        <f>F1354*H1354</f>
        <v>1415.25</v>
      </c>
      <c r="L1354">
        <f>J1354-K1354</f>
        <v>466.1400000000001</v>
      </c>
      <c r="M1354" s="5">
        <f>L1354/J1354</f>
        <v>0.24776362157766335</v>
      </c>
      <c r="N1354" t="str">
        <f>IF(ISNA(VLOOKUP(A1354,'Returns Data'!A:A,1,0)),"No","Yes")</f>
        <v>No</v>
      </c>
      <c r="O1354" t="s">
        <v>10085</v>
      </c>
      <c r="P1354" t="str">
        <f>IFERROR(VLOOKUP(A1354,'Ratings Data'!A:C,3,0),"No Rating")</f>
        <v>No Rating</v>
      </c>
      <c r="Q1354" t="s">
        <v>10065</v>
      </c>
      <c r="R1354" s="5">
        <f t="shared" si="21"/>
        <v>-0.65090530565894889</v>
      </c>
    </row>
    <row r="1355" spans="1:18" x14ac:dyDescent="0.3">
      <c r="A1355" t="s">
        <v>8989</v>
      </c>
      <c r="B1355" s="2">
        <v>45556</v>
      </c>
      <c r="C1355" t="s">
        <v>10020</v>
      </c>
      <c r="D1355" t="s">
        <v>10030</v>
      </c>
      <c r="E1355" t="s">
        <v>10034</v>
      </c>
      <c r="F1355">
        <v>20</v>
      </c>
      <c r="G1355">
        <v>209.21</v>
      </c>
      <c r="H1355">
        <v>178.17</v>
      </c>
      <c r="I1355" t="s">
        <v>10039</v>
      </c>
      <c r="J1355">
        <f>F1355*G1355</f>
        <v>4184.2</v>
      </c>
      <c r="K1355">
        <f>F1355*H1355</f>
        <v>3563.3999999999996</v>
      </c>
      <c r="L1355">
        <f>J1355-K1355</f>
        <v>620.80000000000018</v>
      </c>
      <c r="M1355" s="5">
        <f>L1355/J1355</f>
        <v>0.14836766884948144</v>
      </c>
      <c r="N1355" t="str">
        <f>IF(ISNA(VLOOKUP(A1355,'Returns Data'!A:A,1,0)),"No","Yes")</f>
        <v>No</v>
      </c>
      <c r="O1355" t="s">
        <v>10085</v>
      </c>
      <c r="P1355" t="str">
        <f>IFERROR(VLOOKUP(A1355,'Ratings Data'!A:C,3,0),"No Rating")</f>
        <v>No Rating</v>
      </c>
      <c r="Q1355" t="s">
        <v>10065</v>
      </c>
      <c r="R1355" s="5">
        <f t="shared" si="21"/>
        <v>1.2239939619111397</v>
      </c>
    </row>
    <row r="1356" spans="1:18" x14ac:dyDescent="0.3">
      <c r="A1356" t="s">
        <v>9415</v>
      </c>
      <c r="B1356" s="2">
        <v>45556</v>
      </c>
      <c r="C1356" t="s">
        <v>10028</v>
      </c>
      <c r="D1356" t="s">
        <v>10032</v>
      </c>
      <c r="E1356" t="s">
        <v>10037</v>
      </c>
      <c r="F1356">
        <v>6</v>
      </c>
      <c r="G1356">
        <v>105.92</v>
      </c>
      <c r="H1356">
        <v>90.34</v>
      </c>
      <c r="I1356" t="s">
        <v>10040</v>
      </c>
      <c r="J1356">
        <f>F1356*G1356</f>
        <v>635.52</v>
      </c>
      <c r="K1356">
        <f>F1356*H1356</f>
        <v>542.04</v>
      </c>
      <c r="L1356">
        <f>J1356-K1356</f>
        <v>93.480000000000018</v>
      </c>
      <c r="M1356" s="5">
        <f>L1356/J1356</f>
        <v>0.14709214501510579</v>
      </c>
      <c r="N1356" t="str">
        <f>IF(ISNA(VLOOKUP(A1356,'Returns Data'!A:A,1,0)),"No","Yes")</f>
        <v>No</v>
      </c>
      <c r="O1356" t="s">
        <v>10085</v>
      </c>
      <c r="P1356" t="str">
        <f>IFERROR(VLOOKUP(A1356,'Ratings Data'!A:C,3,0),"No Rating")</f>
        <v>No Rating</v>
      </c>
      <c r="Q1356" t="s">
        <v>10065</v>
      </c>
      <c r="R1356" s="5">
        <f t="shared" si="21"/>
        <v>-0.84811433487882992</v>
      </c>
    </row>
    <row r="1357" spans="1:18" x14ac:dyDescent="0.3">
      <c r="A1357" t="s">
        <v>9795</v>
      </c>
      <c r="B1357" s="2">
        <v>45556</v>
      </c>
      <c r="C1357" t="s">
        <v>10014</v>
      </c>
      <c r="D1357" t="s">
        <v>10030</v>
      </c>
      <c r="E1357" t="s">
        <v>10035</v>
      </c>
      <c r="F1357">
        <v>19</v>
      </c>
      <c r="G1357">
        <v>92.08</v>
      </c>
      <c r="H1357">
        <v>56.52</v>
      </c>
      <c r="I1357" t="s">
        <v>10040</v>
      </c>
      <c r="J1357">
        <f>F1357*G1357</f>
        <v>1749.52</v>
      </c>
      <c r="K1357">
        <f>F1357*H1357</f>
        <v>1073.8800000000001</v>
      </c>
      <c r="L1357">
        <f>J1357-K1357</f>
        <v>675.63999999999987</v>
      </c>
      <c r="M1357" s="5">
        <f>L1357/J1357</f>
        <v>0.38618592528236312</v>
      </c>
      <c r="N1357" t="str">
        <f>IF(ISNA(VLOOKUP(A1357,'Returns Data'!A:A,1,0)),"No","Yes")</f>
        <v>No</v>
      </c>
      <c r="O1357" t="s">
        <v>10085</v>
      </c>
      <c r="P1357" t="str">
        <f>IFERROR(VLOOKUP(A1357,'Ratings Data'!A:C,3,0),"No Rating")</f>
        <v>No Rating</v>
      </c>
      <c r="Q1357" t="s">
        <v>10065</v>
      </c>
      <c r="R1357" s="5">
        <f t="shared" si="21"/>
        <v>1.7528952668680766</v>
      </c>
    </row>
    <row r="1358" spans="1:18" x14ac:dyDescent="0.3">
      <c r="A1358" t="s">
        <v>395</v>
      </c>
      <c r="B1358" s="2">
        <v>45557</v>
      </c>
      <c r="C1358" t="s">
        <v>10027</v>
      </c>
      <c r="D1358" t="s">
        <v>10032</v>
      </c>
      <c r="E1358" t="s">
        <v>10037</v>
      </c>
      <c r="F1358">
        <v>4</v>
      </c>
      <c r="G1358">
        <v>475.68</v>
      </c>
      <c r="H1358">
        <v>377.65</v>
      </c>
      <c r="I1358" t="s">
        <v>10040</v>
      </c>
      <c r="J1358">
        <f>F1358*G1358</f>
        <v>1902.72</v>
      </c>
      <c r="K1358">
        <f>F1358*H1358</f>
        <v>1510.6</v>
      </c>
      <c r="L1358">
        <f>J1358-K1358</f>
        <v>392.12000000000012</v>
      </c>
      <c r="M1358" s="5">
        <f>L1358/J1358</f>
        <v>0.20608392196434583</v>
      </c>
      <c r="N1358" t="str">
        <f>IF(ISNA(VLOOKUP(A1358,'Returns Data'!A:A,1,0)),"No","Yes")</f>
        <v>No</v>
      </c>
      <c r="O1358" t="s">
        <v>10085</v>
      </c>
      <c r="P1358" t="str">
        <f>IFERROR(VLOOKUP(A1358,'Ratings Data'!A:C,3,0),"No Rating")</f>
        <v>No Rating</v>
      </c>
      <c r="Q1358" t="s">
        <v>10065</v>
      </c>
      <c r="R1358" s="5">
        <f t="shared" si="21"/>
        <v>8.7566875485847573E-2</v>
      </c>
    </row>
    <row r="1359" spans="1:18" x14ac:dyDescent="0.3">
      <c r="A1359" t="s">
        <v>1353</v>
      </c>
      <c r="B1359" s="2">
        <v>45557</v>
      </c>
      <c r="C1359" t="s">
        <v>10023</v>
      </c>
      <c r="D1359" t="s">
        <v>10033</v>
      </c>
      <c r="E1359" t="s">
        <v>10035</v>
      </c>
      <c r="F1359">
        <v>3</v>
      </c>
      <c r="G1359">
        <v>395.69</v>
      </c>
      <c r="H1359">
        <v>292.87</v>
      </c>
      <c r="I1359" t="s">
        <v>10040</v>
      </c>
      <c r="J1359">
        <f>F1359*G1359</f>
        <v>1187.07</v>
      </c>
      <c r="K1359">
        <f>F1359*H1359</f>
        <v>878.61</v>
      </c>
      <c r="L1359">
        <f>J1359-K1359</f>
        <v>308.45999999999992</v>
      </c>
      <c r="M1359" s="5">
        <f>L1359/J1359</f>
        <v>0.25984988248376251</v>
      </c>
      <c r="N1359" t="str">
        <f>IF(ISNA(VLOOKUP(A1359,'Returns Data'!A:A,1,0)),"No","Yes")</f>
        <v>No</v>
      </c>
      <c r="O1359" t="s">
        <v>10085</v>
      </c>
      <c r="P1359" t="str">
        <f>IFERROR(VLOOKUP(A1359,'Ratings Data'!A:C,3,0),"No Rating")</f>
        <v>No Rating</v>
      </c>
      <c r="Q1359" t="s">
        <v>10065</v>
      </c>
      <c r="R1359" s="5">
        <f t="shared" si="21"/>
        <v>-0.37611945005045411</v>
      </c>
    </row>
    <row r="1360" spans="1:18" x14ac:dyDescent="0.3">
      <c r="A1360" t="s">
        <v>2666</v>
      </c>
      <c r="B1360" s="2">
        <v>45557</v>
      </c>
      <c r="C1360" t="s">
        <v>10011</v>
      </c>
      <c r="D1360" t="s">
        <v>10029</v>
      </c>
      <c r="E1360" t="s">
        <v>10034</v>
      </c>
      <c r="F1360">
        <v>2</v>
      </c>
      <c r="G1360">
        <v>212.83</v>
      </c>
      <c r="H1360">
        <v>183.45</v>
      </c>
      <c r="I1360" t="s">
        <v>10040</v>
      </c>
      <c r="J1360">
        <f>F1360*G1360</f>
        <v>425.66</v>
      </c>
      <c r="K1360">
        <f>F1360*H1360</f>
        <v>366.9</v>
      </c>
      <c r="L1360">
        <f>J1360-K1360</f>
        <v>58.760000000000048</v>
      </c>
      <c r="M1360" s="5">
        <f>L1360/J1360</f>
        <v>0.13804444862096518</v>
      </c>
      <c r="N1360" t="str">
        <f>IF(ISNA(VLOOKUP(A1360,'Returns Data'!A:A,1,0)),"No","Yes")</f>
        <v>No</v>
      </c>
      <c r="O1360" t="s">
        <v>10085</v>
      </c>
      <c r="P1360">
        <f>IFERROR(VLOOKUP(A1360,'Ratings Data'!A:C,3,0),"No Rating")</f>
        <v>2</v>
      </c>
      <c r="Q1360" t="s">
        <v>10065</v>
      </c>
      <c r="R1360" s="5">
        <f t="shared" si="21"/>
        <v>-0.64141962984491219</v>
      </c>
    </row>
    <row r="1361" spans="1:18" x14ac:dyDescent="0.3">
      <c r="A1361" t="s">
        <v>3312</v>
      </c>
      <c r="B1361" s="2">
        <v>45557</v>
      </c>
      <c r="C1361" t="s">
        <v>10020</v>
      </c>
      <c r="D1361" t="s">
        <v>10030</v>
      </c>
      <c r="E1361" t="s">
        <v>10036</v>
      </c>
      <c r="F1361">
        <v>7</v>
      </c>
      <c r="G1361">
        <v>214.79</v>
      </c>
      <c r="H1361">
        <v>145.04</v>
      </c>
      <c r="I1361" t="s">
        <v>10039</v>
      </c>
      <c r="J1361">
        <f>F1361*G1361</f>
        <v>1503.53</v>
      </c>
      <c r="K1361">
        <f>F1361*H1361</f>
        <v>1015.28</v>
      </c>
      <c r="L1361">
        <f>J1361-K1361</f>
        <v>488.25</v>
      </c>
      <c r="M1361" s="5">
        <f>L1361/J1361</f>
        <v>0.32473578844452722</v>
      </c>
      <c r="N1361" t="str">
        <f>IF(ISNA(VLOOKUP(A1361,'Returns Data'!A:A,1,0)),"No","Yes")</f>
        <v>No</v>
      </c>
      <c r="O1361" t="s">
        <v>10085</v>
      </c>
      <c r="P1361" t="str">
        <f>IFERROR(VLOOKUP(A1361,'Ratings Data'!A:C,3,0),"No Rating")</f>
        <v>No Rating</v>
      </c>
      <c r="Q1361" t="s">
        <v>10065</v>
      </c>
      <c r="R1361" s="5">
        <f t="shared" si="21"/>
        <v>2.5322322980782781</v>
      </c>
    </row>
    <row r="1362" spans="1:18" x14ac:dyDescent="0.3">
      <c r="A1362" t="s">
        <v>3329</v>
      </c>
      <c r="B1362" s="2">
        <v>45557</v>
      </c>
      <c r="C1362" t="s">
        <v>10019</v>
      </c>
      <c r="D1362" t="s">
        <v>10031</v>
      </c>
      <c r="E1362" t="s">
        <v>10036</v>
      </c>
      <c r="F1362">
        <v>16</v>
      </c>
      <c r="G1362">
        <v>373.87</v>
      </c>
      <c r="H1362">
        <v>296.7</v>
      </c>
      <c r="I1362" t="s">
        <v>10040</v>
      </c>
      <c r="J1362">
        <f>F1362*G1362</f>
        <v>5981.92</v>
      </c>
      <c r="K1362">
        <f>F1362*H1362</f>
        <v>4747.2</v>
      </c>
      <c r="L1362">
        <f>J1362-K1362</f>
        <v>1234.7200000000003</v>
      </c>
      <c r="M1362" s="5">
        <f>L1362/J1362</f>
        <v>0.20640864471607781</v>
      </c>
      <c r="N1362" t="str">
        <f>IF(ISNA(VLOOKUP(A1362,'Returns Data'!A:A,1,0)),"No","Yes")</f>
        <v>No</v>
      </c>
      <c r="O1362" t="s">
        <v>10085</v>
      </c>
      <c r="P1362" t="str">
        <f>IFERROR(VLOOKUP(A1362,'Ratings Data'!A:C,3,0),"No Rating")</f>
        <v>No Rating</v>
      </c>
      <c r="Q1362" t="s">
        <v>10065</v>
      </c>
      <c r="R1362" s="5">
        <f t="shared" si="21"/>
        <v>2.9785837329484615</v>
      </c>
    </row>
    <row r="1363" spans="1:18" x14ac:dyDescent="0.3">
      <c r="A1363" t="s">
        <v>3402</v>
      </c>
      <c r="B1363" s="2">
        <v>45557</v>
      </c>
      <c r="C1363" t="s">
        <v>10014</v>
      </c>
      <c r="D1363" t="s">
        <v>10030</v>
      </c>
      <c r="E1363" t="s">
        <v>10038</v>
      </c>
      <c r="F1363">
        <v>2</v>
      </c>
      <c r="G1363">
        <v>373.1</v>
      </c>
      <c r="H1363">
        <v>314.86</v>
      </c>
      <c r="I1363" t="s">
        <v>10039</v>
      </c>
      <c r="J1363">
        <f>F1363*G1363</f>
        <v>746.2</v>
      </c>
      <c r="K1363">
        <f>F1363*H1363</f>
        <v>629.72</v>
      </c>
      <c r="L1363">
        <f>J1363-K1363</f>
        <v>116.48000000000002</v>
      </c>
      <c r="M1363" s="5">
        <f>L1363/J1363</f>
        <v>0.15609756097560978</v>
      </c>
      <c r="N1363" t="str">
        <f>IF(ISNA(VLOOKUP(A1363,'Returns Data'!A:A,1,0)),"No","Yes")</f>
        <v>No</v>
      </c>
      <c r="O1363" t="s">
        <v>10085</v>
      </c>
      <c r="P1363" t="str">
        <f>IFERROR(VLOOKUP(A1363,'Ratings Data'!A:C,3,0),"No Rating")</f>
        <v>No Rating</v>
      </c>
      <c r="Q1363" t="s">
        <v>10065</v>
      </c>
      <c r="R1363" s="5">
        <f t="shared" si="21"/>
        <v>-0.87525744242651193</v>
      </c>
    </row>
    <row r="1364" spans="1:18" x14ac:dyDescent="0.3">
      <c r="A1364" t="s">
        <v>3536</v>
      </c>
      <c r="B1364" s="2">
        <v>45557</v>
      </c>
      <c r="C1364" t="s">
        <v>10026</v>
      </c>
      <c r="D1364" t="s">
        <v>10031</v>
      </c>
      <c r="E1364" t="s">
        <v>10038</v>
      </c>
      <c r="F1364">
        <v>11</v>
      </c>
      <c r="G1364">
        <v>489.79</v>
      </c>
      <c r="H1364">
        <v>385.9</v>
      </c>
      <c r="I1364" t="s">
        <v>10040</v>
      </c>
      <c r="J1364">
        <f>F1364*G1364</f>
        <v>5387.6900000000005</v>
      </c>
      <c r="K1364">
        <f>F1364*H1364</f>
        <v>4244.8999999999996</v>
      </c>
      <c r="L1364">
        <f>J1364-K1364</f>
        <v>1142.7900000000009</v>
      </c>
      <c r="M1364" s="5">
        <f>L1364/J1364</f>
        <v>0.21211131301169903</v>
      </c>
      <c r="N1364" t="str">
        <f>IF(ISNA(VLOOKUP(A1364,'Returns Data'!A:A,1,0)),"No","Yes")</f>
        <v>No</v>
      </c>
      <c r="O1364" t="s">
        <v>10085</v>
      </c>
      <c r="P1364" t="str">
        <f>IFERROR(VLOOKUP(A1364,'Ratings Data'!A:C,3,0),"No Rating")</f>
        <v>No Rating</v>
      </c>
      <c r="Q1364" t="s">
        <v>10065</v>
      </c>
      <c r="R1364" s="5">
        <f t="shared" si="21"/>
        <v>6.2201688555347099</v>
      </c>
    </row>
    <row r="1365" spans="1:18" x14ac:dyDescent="0.3">
      <c r="A1365" t="s">
        <v>3660</v>
      </c>
      <c r="B1365" s="2">
        <v>45557</v>
      </c>
      <c r="C1365" t="s">
        <v>10020</v>
      </c>
      <c r="D1365" t="s">
        <v>10030</v>
      </c>
      <c r="E1365" t="s">
        <v>10035</v>
      </c>
      <c r="F1365">
        <v>3</v>
      </c>
      <c r="G1365">
        <v>433.25</v>
      </c>
      <c r="H1365">
        <v>305.22000000000003</v>
      </c>
      <c r="I1365" t="s">
        <v>10040</v>
      </c>
      <c r="J1365">
        <f>F1365*G1365</f>
        <v>1299.75</v>
      </c>
      <c r="K1365">
        <f>F1365*H1365</f>
        <v>915.66000000000008</v>
      </c>
      <c r="L1365">
        <f>J1365-K1365</f>
        <v>384.08999999999992</v>
      </c>
      <c r="M1365" s="5">
        <f>L1365/J1365</f>
        <v>0.29551067512983259</v>
      </c>
      <c r="N1365" t="str">
        <f>IF(ISNA(VLOOKUP(A1365,'Returns Data'!A:A,1,0)),"No","Yes")</f>
        <v>No</v>
      </c>
      <c r="O1365" t="s">
        <v>10085</v>
      </c>
      <c r="P1365" t="str">
        <f>IFERROR(VLOOKUP(A1365,'Ratings Data'!A:C,3,0),"No Rating")</f>
        <v>No Rating</v>
      </c>
      <c r="Q1365" t="s">
        <v>10065</v>
      </c>
      <c r="R1365" s="5">
        <f t="shared" si="21"/>
        <v>-0.7587556076908657</v>
      </c>
    </row>
    <row r="1366" spans="1:18" x14ac:dyDescent="0.3">
      <c r="A1366" t="s">
        <v>3673</v>
      </c>
      <c r="B1366" s="2">
        <v>45557</v>
      </c>
      <c r="C1366" t="s">
        <v>10012</v>
      </c>
      <c r="D1366" t="s">
        <v>10030</v>
      </c>
      <c r="E1366" t="s">
        <v>10034</v>
      </c>
      <c r="F1366">
        <v>7</v>
      </c>
      <c r="G1366">
        <v>356</v>
      </c>
      <c r="H1366">
        <v>258.58</v>
      </c>
      <c r="I1366" t="s">
        <v>10040</v>
      </c>
      <c r="J1366">
        <f>F1366*G1366</f>
        <v>2492</v>
      </c>
      <c r="K1366">
        <f>F1366*H1366</f>
        <v>1810.06</v>
      </c>
      <c r="L1366">
        <f>J1366-K1366</f>
        <v>681.94</v>
      </c>
      <c r="M1366" s="5">
        <f>L1366/J1366</f>
        <v>0.27365168539325846</v>
      </c>
      <c r="N1366" t="str">
        <f>IF(ISNA(VLOOKUP(A1366,'Returns Data'!A:A,1,0)),"No","Yes")</f>
        <v>No</v>
      </c>
      <c r="O1366" t="s">
        <v>10085</v>
      </c>
      <c r="P1366">
        <f>IFERROR(VLOOKUP(A1366,'Ratings Data'!A:C,3,0),"No Rating")</f>
        <v>5</v>
      </c>
      <c r="Q1366" t="s">
        <v>10065</v>
      </c>
      <c r="R1366" s="5">
        <f t="shared" si="21"/>
        <v>0.91729178688209267</v>
      </c>
    </row>
    <row r="1367" spans="1:18" x14ac:dyDescent="0.3">
      <c r="A1367" t="s">
        <v>3851</v>
      </c>
      <c r="B1367" s="2">
        <v>45557</v>
      </c>
      <c r="C1367" t="s">
        <v>10015</v>
      </c>
      <c r="D1367" t="s">
        <v>10031</v>
      </c>
      <c r="E1367" t="s">
        <v>10036</v>
      </c>
      <c r="F1367">
        <v>5</v>
      </c>
      <c r="G1367">
        <v>267.81</v>
      </c>
      <c r="H1367">
        <v>165.19</v>
      </c>
      <c r="I1367" t="s">
        <v>10039</v>
      </c>
      <c r="J1367">
        <f>F1367*G1367</f>
        <v>1339.05</v>
      </c>
      <c r="K1367">
        <f>F1367*H1367</f>
        <v>825.95</v>
      </c>
      <c r="L1367">
        <f>J1367-K1367</f>
        <v>513.09999999999991</v>
      </c>
      <c r="M1367" s="5">
        <f>L1367/J1367</f>
        <v>0.3831821067174489</v>
      </c>
      <c r="N1367" t="str">
        <f>IF(ISNA(VLOOKUP(A1367,'Returns Data'!A:A,1,0)),"No","Yes")</f>
        <v>No</v>
      </c>
      <c r="O1367" t="s">
        <v>10085</v>
      </c>
      <c r="P1367" t="str">
        <f>IFERROR(VLOOKUP(A1367,'Ratings Data'!A:C,3,0),"No Rating")</f>
        <v>No Rating</v>
      </c>
      <c r="Q1367" t="s">
        <v>10065</v>
      </c>
      <c r="R1367" s="5">
        <f t="shared" si="21"/>
        <v>-0.46266051364365973</v>
      </c>
    </row>
    <row r="1368" spans="1:18" x14ac:dyDescent="0.3">
      <c r="A1368" t="s">
        <v>5368</v>
      </c>
      <c r="B1368" s="2">
        <v>45557</v>
      </c>
      <c r="C1368" t="s">
        <v>10010</v>
      </c>
      <c r="D1368" t="s">
        <v>10029</v>
      </c>
      <c r="E1368" t="s">
        <v>10034</v>
      </c>
      <c r="F1368">
        <v>19</v>
      </c>
      <c r="G1368">
        <v>253.11</v>
      </c>
      <c r="H1368">
        <v>176.3</v>
      </c>
      <c r="I1368" t="s">
        <v>10040</v>
      </c>
      <c r="J1368">
        <f>F1368*G1368</f>
        <v>4809.09</v>
      </c>
      <c r="K1368">
        <f>F1368*H1368</f>
        <v>3349.7000000000003</v>
      </c>
      <c r="L1368">
        <f>J1368-K1368</f>
        <v>1459.3899999999999</v>
      </c>
      <c r="M1368" s="5">
        <f>L1368/J1368</f>
        <v>0.30346489668523563</v>
      </c>
      <c r="N1368" t="str">
        <f>IF(ISNA(VLOOKUP(A1368,'Returns Data'!A:A,1,0)),"No","Yes")</f>
        <v>No</v>
      </c>
      <c r="O1368" t="s">
        <v>10085</v>
      </c>
      <c r="P1368" t="str">
        <f>IFERROR(VLOOKUP(A1368,'Ratings Data'!A:C,3,0),"No Rating")</f>
        <v>No Rating</v>
      </c>
      <c r="Q1368" t="s">
        <v>10065</v>
      </c>
      <c r="R1368" s="5">
        <f t="shared" si="21"/>
        <v>2.5914192897950041</v>
      </c>
    </row>
    <row r="1369" spans="1:18" x14ac:dyDescent="0.3">
      <c r="A1369" t="s">
        <v>5393</v>
      </c>
      <c r="B1369" s="2">
        <v>45557</v>
      </c>
      <c r="C1369" t="s">
        <v>10014</v>
      </c>
      <c r="D1369" t="s">
        <v>10030</v>
      </c>
      <c r="E1369" t="s">
        <v>10036</v>
      </c>
      <c r="F1369">
        <v>2</v>
      </c>
      <c r="G1369">
        <v>199.64</v>
      </c>
      <c r="H1369">
        <v>140.36000000000001</v>
      </c>
      <c r="I1369" t="s">
        <v>10040</v>
      </c>
      <c r="J1369">
        <f>F1369*G1369</f>
        <v>399.28</v>
      </c>
      <c r="K1369">
        <f>F1369*H1369</f>
        <v>280.72000000000003</v>
      </c>
      <c r="L1369">
        <f>J1369-K1369</f>
        <v>118.55999999999995</v>
      </c>
      <c r="M1369" s="5">
        <f>L1369/J1369</f>
        <v>0.29693448206772177</v>
      </c>
      <c r="N1369" t="str">
        <f>IF(ISNA(VLOOKUP(A1369,'Returns Data'!A:A,1,0)),"No","Yes")</f>
        <v>No</v>
      </c>
      <c r="O1369" t="s">
        <v>10085</v>
      </c>
      <c r="P1369" t="str">
        <f>IFERROR(VLOOKUP(A1369,'Ratings Data'!A:C,3,0),"No Rating")</f>
        <v>No Rating</v>
      </c>
      <c r="Q1369" t="s">
        <v>10065</v>
      </c>
      <c r="R1369" s="5">
        <f t="shared" si="21"/>
        <v>-0.91697389734856283</v>
      </c>
    </row>
    <row r="1370" spans="1:18" x14ac:dyDescent="0.3">
      <c r="A1370" t="s">
        <v>5866</v>
      </c>
      <c r="B1370" s="2">
        <v>45557</v>
      </c>
      <c r="C1370" t="s">
        <v>10027</v>
      </c>
      <c r="D1370" t="s">
        <v>10032</v>
      </c>
      <c r="E1370" t="s">
        <v>10035</v>
      </c>
      <c r="F1370">
        <v>11</v>
      </c>
      <c r="G1370">
        <v>492.31</v>
      </c>
      <c r="H1370">
        <v>371.88</v>
      </c>
      <c r="I1370" t="s">
        <v>10040</v>
      </c>
      <c r="J1370">
        <f>F1370*G1370</f>
        <v>5415.41</v>
      </c>
      <c r="K1370">
        <f>F1370*H1370</f>
        <v>4090.68</v>
      </c>
      <c r="L1370">
        <f>J1370-K1370</f>
        <v>1324.73</v>
      </c>
      <c r="M1370" s="5">
        <f>L1370/J1370</f>
        <v>0.24462229083301174</v>
      </c>
      <c r="N1370" t="str">
        <f>IF(ISNA(VLOOKUP(A1370,'Returns Data'!A:A,1,0)),"No","Yes")</f>
        <v>No</v>
      </c>
      <c r="O1370" t="s">
        <v>10085</v>
      </c>
      <c r="P1370" t="str">
        <f>IFERROR(VLOOKUP(A1370,'Ratings Data'!A:C,3,0),"No Rating")</f>
        <v>No Rating</v>
      </c>
      <c r="Q1370" t="s">
        <v>10065</v>
      </c>
      <c r="R1370" s="5">
        <f t="shared" si="21"/>
        <v>12.562938288920057</v>
      </c>
    </row>
    <row r="1371" spans="1:18" x14ac:dyDescent="0.3">
      <c r="A1371" t="s">
        <v>6459</v>
      </c>
      <c r="B1371" s="2">
        <v>45557</v>
      </c>
      <c r="C1371" t="s">
        <v>10023</v>
      </c>
      <c r="D1371" t="s">
        <v>10033</v>
      </c>
      <c r="E1371" t="s">
        <v>10038</v>
      </c>
      <c r="F1371">
        <v>10</v>
      </c>
      <c r="G1371">
        <v>34.56</v>
      </c>
      <c r="H1371">
        <v>24.72</v>
      </c>
      <c r="I1371" t="s">
        <v>10040</v>
      </c>
      <c r="J1371">
        <f>F1371*G1371</f>
        <v>345.6</v>
      </c>
      <c r="K1371">
        <f>F1371*H1371</f>
        <v>247.2</v>
      </c>
      <c r="L1371">
        <f>J1371-K1371</f>
        <v>98.400000000000034</v>
      </c>
      <c r="M1371" s="5">
        <f>L1371/J1371</f>
        <v>0.28472222222222232</v>
      </c>
      <c r="N1371" t="str">
        <f>IF(ISNA(VLOOKUP(A1371,'Returns Data'!A:A,1,0)),"No","Yes")</f>
        <v>No</v>
      </c>
      <c r="O1371" t="s">
        <v>10085</v>
      </c>
      <c r="P1371" t="str">
        <f>IFERROR(VLOOKUP(A1371,'Ratings Data'!A:C,3,0),"No Rating")</f>
        <v>No Rating</v>
      </c>
      <c r="Q1371" t="s">
        <v>10065</v>
      </c>
      <c r="R1371" s="5">
        <f t="shared" si="21"/>
        <v>-0.93618211732814316</v>
      </c>
    </row>
    <row r="1372" spans="1:18" x14ac:dyDescent="0.3">
      <c r="A1372" t="s">
        <v>8247</v>
      </c>
      <c r="B1372" s="2">
        <v>45557</v>
      </c>
      <c r="C1372" t="s">
        <v>10020</v>
      </c>
      <c r="D1372" t="s">
        <v>10030</v>
      </c>
      <c r="E1372" t="s">
        <v>10037</v>
      </c>
      <c r="F1372">
        <v>2</v>
      </c>
      <c r="G1372">
        <v>485.27</v>
      </c>
      <c r="H1372">
        <v>379.91</v>
      </c>
      <c r="I1372" t="s">
        <v>10040</v>
      </c>
      <c r="J1372">
        <f>F1372*G1372</f>
        <v>970.54</v>
      </c>
      <c r="K1372">
        <f>F1372*H1372</f>
        <v>759.82</v>
      </c>
      <c r="L1372">
        <f>J1372-K1372</f>
        <v>210.71999999999991</v>
      </c>
      <c r="M1372" s="5">
        <f>L1372/J1372</f>
        <v>0.21711624456488132</v>
      </c>
      <c r="N1372" t="str">
        <f>IF(ISNA(VLOOKUP(A1372,'Returns Data'!A:A,1,0)),"No","Yes")</f>
        <v>No</v>
      </c>
      <c r="O1372" t="s">
        <v>10085</v>
      </c>
      <c r="P1372" t="str">
        <f>IFERROR(VLOOKUP(A1372,'Ratings Data'!A:C,3,0),"No Rating")</f>
        <v>No Rating</v>
      </c>
      <c r="Q1372" t="s">
        <v>10065</v>
      </c>
      <c r="R1372" s="5">
        <f t="shared" si="21"/>
        <v>1.8082754629629627</v>
      </c>
    </row>
    <row r="1373" spans="1:18" x14ac:dyDescent="0.3">
      <c r="A1373" t="s">
        <v>8444</v>
      </c>
      <c r="B1373" s="2">
        <v>45557</v>
      </c>
      <c r="C1373" t="s">
        <v>10028</v>
      </c>
      <c r="D1373" t="s">
        <v>10032</v>
      </c>
      <c r="E1373" t="s">
        <v>10037</v>
      </c>
      <c r="F1373">
        <v>14</v>
      </c>
      <c r="G1373">
        <v>166.89</v>
      </c>
      <c r="H1373">
        <v>106.4</v>
      </c>
      <c r="I1373" t="s">
        <v>10040</v>
      </c>
      <c r="J1373">
        <f>F1373*G1373</f>
        <v>2336.46</v>
      </c>
      <c r="K1373">
        <f>F1373*H1373</f>
        <v>1489.6000000000001</v>
      </c>
      <c r="L1373">
        <f>J1373-K1373</f>
        <v>846.8599999999999</v>
      </c>
      <c r="M1373" s="5">
        <f>L1373/J1373</f>
        <v>0.36245431122296118</v>
      </c>
      <c r="N1373" t="str">
        <f>IF(ISNA(VLOOKUP(A1373,'Returns Data'!A:A,1,0)),"No","Yes")</f>
        <v>No</v>
      </c>
      <c r="O1373" t="s">
        <v>10085</v>
      </c>
      <c r="P1373" t="str">
        <f>IFERROR(VLOOKUP(A1373,'Ratings Data'!A:C,3,0),"No Rating")</f>
        <v>No Rating</v>
      </c>
      <c r="Q1373" t="s">
        <v>10065</v>
      </c>
      <c r="R1373" s="5">
        <f t="shared" si="21"/>
        <v>1.4073814577451729</v>
      </c>
    </row>
    <row r="1374" spans="1:18" x14ac:dyDescent="0.3">
      <c r="A1374" t="s">
        <v>8918</v>
      </c>
      <c r="B1374" s="2">
        <v>45557</v>
      </c>
      <c r="C1374" t="s">
        <v>10019</v>
      </c>
      <c r="D1374" t="s">
        <v>10031</v>
      </c>
      <c r="E1374" t="s">
        <v>10035</v>
      </c>
      <c r="F1374">
        <v>9</v>
      </c>
      <c r="G1374">
        <v>188.25</v>
      </c>
      <c r="H1374">
        <v>161.57</v>
      </c>
      <c r="I1374" t="s">
        <v>10040</v>
      </c>
      <c r="J1374">
        <f>F1374*G1374</f>
        <v>1694.25</v>
      </c>
      <c r="K1374">
        <f>F1374*H1374</f>
        <v>1454.1299999999999</v>
      </c>
      <c r="L1374">
        <f>J1374-K1374</f>
        <v>240.12000000000012</v>
      </c>
      <c r="M1374" s="5">
        <f>L1374/J1374</f>
        <v>0.14172642762284204</v>
      </c>
      <c r="N1374" t="str">
        <f>IF(ISNA(VLOOKUP(A1374,'Returns Data'!A:A,1,0)),"No","Yes")</f>
        <v>No</v>
      </c>
      <c r="O1374" t="s">
        <v>10085</v>
      </c>
      <c r="P1374">
        <f>IFERROR(VLOOKUP(A1374,'Ratings Data'!A:C,3,0),"No Rating")</f>
        <v>2</v>
      </c>
      <c r="Q1374" t="s">
        <v>10065</v>
      </c>
      <c r="R1374" s="5">
        <f t="shared" si="21"/>
        <v>-0.27486453866105137</v>
      </c>
    </row>
    <row r="1375" spans="1:18" x14ac:dyDescent="0.3">
      <c r="A1375" t="s">
        <v>9605</v>
      </c>
      <c r="B1375" s="2">
        <v>45557</v>
      </c>
      <c r="C1375" t="s">
        <v>10024</v>
      </c>
      <c r="D1375" t="s">
        <v>10029</v>
      </c>
      <c r="E1375" t="s">
        <v>10034</v>
      </c>
      <c r="F1375">
        <v>19</v>
      </c>
      <c r="G1375">
        <v>322.02999999999997</v>
      </c>
      <c r="H1375">
        <v>282.07</v>
      </c>
      <c r="I1375" t="s">
        <v>10039</v>
      </c>
      <c r="J1375">
        <f>F1375*G1375</f>
        <v>6118.57</v>
      </c>
      <c r="K1375">
        <f>F1375*H1375</f>
        <v>5359.33</v>
      </c>
      <c r="L1375">
        <f>J1375-K1375</f>
        <v>759.23999999999978</v>
      </c>
      <c r="M1375" s="5">
        <f>L1375/J1375</f>
        <v>0.12408781790516409</v>
      </c>
      <c r="N1375" t="str">
        <f>IF(ISNA(VLOOKUP(A1375,'Returns Data'!A:A,1,0)),"No","Yes")</f>
        <v>No</v>
      </c>
      <c r="O1375" t="s">
        <v>10085</v>
      </c>
      <c r="P1375" t="str">
        <f>IFERROR(VLOOKUP(A1375,'Ratings Data'!A:C,3,0),"No Rating")</f>
        <v>No Rating</v>
      </c>
      <c r="Q1375" t="s">
        <v>10065</v>
      </c>
      <c r="R1375" s="5">
        <f t="shared" si="21"/>
        <v>2.6113737642024493</v>
      </c>
    </row>
    <row r="1376" spans="1:18" x14ac:dyDescent="0.3">
      <c r="A1376" t="s">
        <v>9743</v>
      </c>
      <c r="B1376" s="2">
        <v>45557</v>
      </c>
      <c r="C1376" t="s">
        <v>10024</v>
      </c>
      <c r="D1376" t="s">
        <v>10029</v>
      </c>
      <c r="E1376" t="s">
        <v>10036</v>
      </c>
      <c r="F1376">
        <v>2</v>
      </c>
      <c r="G1376">
        <v>76.88</v>
      </c>
      <c r="H1376">
        <v>54.61</v>
      </c>
      <c r="I1376" t="s">
        <v>10040</v>
      </c>
      <c r="J1376">
        <f>F1376*G1376</f>
        <v>153.76</v>
      </c>
      <c r="K1376">
        <f>F1376*H1376</f>
        <v>109.22</v>
      </c>
      <c r="L1376">
        <f>J1376-K1376</f>
        <v>44.539999999999992</v>
      </c>
      <c r="M1376" s="5">
        <f>L1376/J1376</f>
        <v>0.28967221644120705</v>
      </c>
      <c r="N1376" t="str">
        <f>IF(ISNA(VLOOKUP(A1376,'Returns Data'!A:A,1,0)),"No","Yes")</f>
        <v>Yes</v>
      </c>
      <c r="O1376" t="str">
        <f>IFERROR(VLOOKUP(A1376,'Returns Data'!A:E,5,0),"No Returns")</f>
        <v>Damaged</v>
      </c>
      <c r="P1376" t="str">
        <f>IFERROR(VLOOKUP(A1376,'Ratings Data'!A:C,3,0),"No Rating")</f>
        <v>No Rating</v>
      </c>
      <c r="Q1376" t="s">
        <v>10065</v>
      </c>
      <c r="R1376" s="5">
        <f t="shared" si="21"/>
        <v>-0.97486994510155145</v>
      </c>
    </row>
    <row r="1377" spans="1:18" x14ac:dyDescent="0.3">
      <c r="A1377" t="s">
        <v>9751</v>
      </c>
      <c r="B1377" s="2">
        <v>45557</v>
      </c>
      <c r="C1377" t="s">
        <v>10016</v>
      </c>
      <c r="D1377" t="s">
        <v>10032</v>
      </c>
      <c r="E1377" t="s">
        <v>10036</v>
      </c>
      <c r="F1377">
        <v>19</v>
      </c>
      <c r="G1377">
        <v>449.17</v>
      </c>
      <c r="H1377">
        <v>386.96</v>
      </c>
      <c r="I1377" t="s">
        <v>10039</v>
      </c>
      <c r="J1377">
        <f>F1377*G1377</f>
        <v>8534.23</v>
      </c>
      <c r="K1377">
        <f>F1377*H1377</f>
        <v>7352.24</v>
      </c>
      <c r="L1377">
        <f>J1377-K1377</f>
        <v>1181.9899999999998</v>
      </c>
      <c r="M1377" s="5">
        <f>L1377/J1377</f>
        <v>0.13849989981521471</v>
      </c>
      <c r="N1377" t="str">
        <f>IF(ISNA(VLOOKUP(A1377,'Returns Data'!A:A,1,0)),"No","Yes")</f>
        <v>No</v>
      </c>
      <c r="O1377" t="s">
        <v>10085</v>
      </c>
      <c r="P1377" t="str">
        <f>IFERROR(VLOOKUP(A1377,'Ratings Data'!A:C,3,0),"No Rating")</f>
        <v>No Rating</v>
      </c>
      <c r="Q1377" t="s">
        <v>10065</v>
      </c>
      <c r="R1377" s="5">
        <f t="shared" si="21"/>
        <v>54.503577003121748</v>
      </c>
    </row>
    <row r="1378" spans="1:18" x14ac:dyDescent="0.3">
      <c r="A1378" t="s">
        <v>9952</v>
      </c>
      <c r="B1378" s="2">
        <v>45557</v>
      </c>
      <c r="C1378" t="s">
        <v>10015</v>
      </c>
      <c r="D1378" t="s">
        <v>10031</v>
      </c>
      <c r="E1378" t="s">
        <v>10035</v>
      </c>
      <c r="F1378">
        <v>5</v>
      </c>
      <c r="G1378">
        <v>360.9</v>
      </c>
      <c r="H1378">
        <v>293.23</v>
      </c>
      <c r="I1378" t="s">
        <v>10040</v>
      </c>
      <c r="J1378">
        <f>F1378*G1378</f>
        <v>1804.5</v>
      </c>
      <c r="K1378">
        <f>F1378*H1378</f>
        <v>1466.15</v>
      </c>
      <c r="L1378">
        <f>J1378-K1378</f>
        <v>338.34999999999991</v>
      </c>
      <c r="M1378" s="5">
        <f>L1378/J1378</f>
        <v>0.18750346356331388</v>
      </c>
      <c r="N1378" t="str">
        <f>IF(ISNA(VLOOKUP(A1378,'Returns Data'!A:A,1,0)),"No","Yes")</f>
        <v>No</v>
      </c>
      <c r="O1378" t="s">
        <v>10085</v>
      </c>
      <c r="P1378" t="str">
        <f>IFERROR(VLOOKUP(A1378,'Ratings Data'!A:C,3,0),"No Rating")</f>
        <v>No Rating</v>
      </c>
      <c r="Q1378" t="s">
        <v>10065</v>
      </c>
      <c r="R1378" s="5">
        <f t="shared" si="21"/>
        <v>-0.78855737424465944</v>
      </c>
    </row>
    <row r="1379" spans="1:18" x14ac:dyDescent="0.3">
      <c r="A1379" t="s">
        <v>1982</v>
      </c>
      <c r="B1379" s="2">
        <v>45558</v>
      </c>
      <c r="C1379" t="s">
        <v>10014</v>
      </c>
      <c r="D1379" t="s">
        <v>10030</v>
      </c>
      <c r="E1379" t="s">
        <v>10035</v>
      </c>
      <c r="F1379">
        <v>12</v>
      </c>
      <c r="G1379">
        <v>37.17</v>
      </c>
      <c r="H1379">
        <v>31.94</v>
      </c>
      <c r="I1379" t="s">
        <v>10039</v>
      </c>
      <c r="J1379">
        <f>F1379*G1379</f>
        <v>446.04</v>
      </c>
      <c r="K1379">
        <f>F1379*H1379</f>
        <v>383.28000000000003</v>
      </c>
      <c r="L1379">
        <f>J1379-K1379</f>
        <v>62.759999999999991</v>
      </c>
      <c r="M1379" s="5">
        <f>L1379/J1379</f>
        <v>0.14070486951842881</v>
      </c>
      <c r="N1379" t="str">
        <f>IF(ISNA(VLOOKUP(A1379,'Returns Data'!A:A,1,0)),"No","Yes")</f>
        <v>No</v>
      </c>
      <c r="O1379" t="s">
        <v>10085</v>
      </c>
      <c r="P1379" t="str">
        <f>IFERROR(VLOOKUP(A1379,'Ratings Data'!A:C,3,0),"No Rating")</f>
        <v>No Rating</v>
      </c>
      <c r="Q1379" t="s">
        <v>10065</v>
      </c>
      <c r="R1379" s="5">
        <f t="shared" si="21"/>
        <v>-0.75281795511221949</v>
      </c>
    </row>
    <row r="1380" spans="1:18" x14ac:dyDescent="0.3">
      <c r="A1380" t="s">
        <v>3021</v>
      </c>
      <c r="B1380" s="2">
        <v>45558</v>
      </c>
      <c r="C1380" t="s">
        <v>10025</v>
      </c>
      <c r="D1380" t="s">
        <v>10033</v>
      </c>
      <c r="E1380" t="s">
        <v>10037</v>
      </c>
      <c r="F1380">
        <v>10</v>
      </c>
      <c r="G1380">
        <v>498.42</v>
      </c>
      <c r="H1380">
        <v>368.67</v>
      </c>
      <c r="I1380" t="s">
        <v>10039</v>
      </c>
      <c r="J1380">
        <f>F1380*G1380</f>
        <v>4984.2</v>
      </c>
      <c r="K1380">
        <f>F1380*H1380</f>
        <v>3686.7000000000003</v>
      </c>
      <c r="L1380">
        <f>J1380-K1380</f>
        <v>1297.4999999999995</v>
      </c>
      <c r="M1380" s="5">
        <f>L1380/J1380</f>
        <v>0.26032261947754898</v>
      </c>
      <c r="N1380" t="str">
        <f>IF(ISNA(VLOOKUP(A1380,'Returns Data'!A:A,1,0)),"No","Yes")</f>
        <v>No</v>
      </c>
      <c r="O1380" t="s">
        <v>10085</v>
      </c>
      <c r="P1380" t="str">
        <f>IFERROR(VLOOKUP(A1380,'Ratings Data'!A:C,3,0),"No Rating")</f>
        <v>No Rating</v>
      </c>
      <c r="Q1380" t="s">
        <v>10065</v>
      </c>
      <c r="R1380" s="5">
        <f t="shared" si="21"/>
        <v>10.174334140435835</v>
      </c>
    </row>
    <row r="1381" spans="1:18" x14ac:dyDescent="0.3">
      <c r="A1381" t="s">
        <v>3625</v>
      </c>
      <c r="B1381" s="2">
        <v>45558</v>
      </c>
      <c r="C1381" t="s">
        <v>10016</v>
      </c>
      <c r="D1381" t="s">
        <v>10032</v>
      </c>
      <c r="E1381" t="s">
        <v>10038</v>
      </c>
      <c r="F1381">
        <v>18</v>
      </c>
      <c r="G1381">
        <v>368.44</v>
      </c>
      <c r="H1381">
        <v>236.89</v>
      </c>
      <c r="I1381" t="s">
        <v>10040</v>
      </c>
      <c r="J1381">
        <f>F1381*G1381</f>
        <v>6631.92</v>
      </c>
      <c r="K1381">
        <f>F1381*H1381</f>
        <v>4264.0199999999995</v>
      </c>
      <c r="L1381">
        <f>J1381-K1381</f>
        <v>2367.9000000000005</v>
      </c>
      <c r="M1381" s="5">
        <f>L1381/J1381</f>
        <v>0.35704592335251339</v>
      </c>
      <c r="N1381" t="str">
        <f>IF(ISNA(VLOOKUP(A1381,'Returns Data'!A:A,1,0)),"No","Yes")</f>
        <v>No</v>
      </c>
      <c r="O1381" t="s">
        <v>10085</v>
      </c>
      <c r="P1381" t="str">
        <f>IFERROR(VLOOKUP(A1381,'Ratings Data'!A:C,3,0),"No Rating")</f>
        <v>No Rating</v>
      </c>
      <c r="Q1381" t="s">
        <v>10065</v>
      </c>
      <c r="R1381" s="5">
        <f t="shared" si="21"/>
        <v>0.33058866016612504</v>
      </c>
    </row>
    <row r="1382" spans="1:18" x14ac:dyDescent="0.3">
      <c r="A1382" t="s">
        <v>3866</v>
      </c>
      <c r="B1382" s="2">
        <v>45558</v>
      </c>
      <c r="C1382" t="s">
        <v>10021</v>
      </c>
      <c r="D1382" t="s">
        <v>10031</v>
      </c>
      <c r="E1382" t="s">
        <v>10035</v>
      </c>
      <c r="F1382">
        <v>9</v>
      </c>
      <c r="G1382">
        <v>31.05</v>
      </c>
      <c r="H1382">
        <v>20.94</v>
      </c>
      <c r="I1382" t="s">
        <v>10040</v>
      </c>
      <c r="J1382">
        <f>F1382*G1382</f>
        <v>279.45</v>
      </c>
      <c r="K1382">
        <f>F1382*H1382</f>
        <v>188.46</v>
      </c>
      <c r="L1382">
        <f>J1382-K1382</f>
        <v>90.989999999999981</v>
      </c>
      <c r="M1382" s="5">
        <f>L1382/J1382</f>
        <v>0.32560386473429948</v>
      </c>
      <c r="N1382" t="str">
        <f>IF(ISNA(VLOOKUP(A1382,'Returns Data'!A:A,1,0)),"No","Yes")</f>
        <v>No</v>
      </c>
      <c r="O1382" t="s">
        <v>10085</v>
      </c>
      <c r="P1382" t="str">
        <f>IFERROR(VLOOKUP(A1382,'Ratings Data'!A:C,3,0),"No Rating")</f>
        <v>No Rating</v>
      </c>
      <c r="Q1382" t="s">
        <v>10065</v>
      </c>
      <c r="R1382" s="5">
        <f t="shared" si="21"/>
        <v>-0.95786288133753128</v>
      </c>
    </row>
    <row r="1383" spans="1:18" x14ac:dyDescent="0.3">
      <c r="A1383" t="s">
        <v>3874</v>
      </c>
      <c r="B1383" s="2">
        <v>45558</v>
      </c>
      <c r="C1383" t="s">
        <v>10028</v>
      </c>
      <c r="D1383" t="s">
        <v>10032</v>
      </c>
      <c r="E1383" t="s">
        <v>10037</v>
      </c>
      <c r="F1383">
        <v>3</v>
      </c>
      <c r="G1383">
        <v>204.55</v>
      </c>
      <c r="H1383">
        <v>179.15</v>
      </c>
      <c r="I1383" t="s">
        <v>10039</v>
      </c>
      <c r="J1383">
        <f>F1383*G1383</f>
        <v>613.65000000000009</v>
      </c>
      <c r="K1383">
        <f>F1383*H1383</f>
        <v>537.45000000000005</v>
      </c>
      <c r="L1383">
        <f>J1383-K1383</f>
        <v>76.200000000000045</v>
      </c>
      <c r="M1383" s="5">
        <f>L1383/J1383</f>
        <v>0.12417501833292599</v>
      </c>
      <c r="N1383" t="str">
        <f>IF(ISNA(VLOOKUP(A1383,'Returns Data'!A:A,1,0)),"No","Yes")</f>
        <v>No</v>
      </c>
      <c r="O1383" t="s">
        <v>10085</v>
      </c>
      <c r="P1383" t="str">
        <f>IFERROR(VLOOKUP(A1383,'Ratings Data'!A:C,3,0),"No Rating")</f>
        <v>No Rating</v>
      </c>
      <c r="Q1383" t="s">
        <v>10065</v>
      </c>
      <c r="R1383" s="5">
        <f t="shared" si="21"/>
        <v>1.1959205582393992</v>
      </c>
    </row>
    <row r="1384" spans="1:18" x14ac:dyDescent="0.3">
      <c r="A1384" t="s">
        <v>4413</v>
      </c>
      <c r="B1384" s="2">
        <v>45558</v>
      </c>
      <c r="C1384" t="s">
        <v>10010</v>
      </c>
      <c r="D1384" t="s">
        <v>10029</v>
      </c>
      <c r="E1384" t="s">
        <v>10036</v>
      </c>
      <c r="F1384">
        <v>15</v>
      </c>
      <c r="G1384">
        <v>289.18</v>
      </c>
      <c r="H1384">
        <v>192.39</v>
      </c>
      <c r="I1384" t="s">
        <v>10040</v>
      </c>
      <c r="J1384">
        <f>F1384*G1384</f>
        <v>4337.7</v>
      </c>
      <c r="K1384">
        <f>F1384*H1384</f>
        <v>2885.85</v>
      </c>
      <c r="L1384">
        <f>J1384-K1384</f>
        <v>1451.85</v>
      </c>
      <c r="M1384" s="5">
        <f>L1384/J1384</f>
        <v>0.33470502801023583</v>
      </c>
      <c r="N1384" t="str">
        <f>IF(ISNA(VLOOKUP(A1384,'Returns Data'!A:A,1,0)),"No","Yes")</f>
        <v>Yes</v>
      </c>
      <c r="O1384" t="str">
        <f>IFERROR(VLOOKUP(A1384,'Returns Data'!A:E,5,0),"No Returns")</f>
        <v>Late Delivery</v>
      </c>
      <c r="P1384" t="str">
        <f>IFERROR(VLOOKUP(A1384,'Ratings Data'!A:C,3,0),"No Rating")</f>
        <v>No Rating</v>
      </c>
      <c r="Q1384" t="s">
        <v>10065</v>
      </c>
      <c r="R1384" s="5">
        <f t="shared" si="21"/>
        <v>6.068687362503054</v>
      </c>
    </row>
    <row r="1385" spans="1:18" x14ac:dyDescent="0.3">
      <c r="A1385" t="s">
        <v>4532</v>
      </c>
      <c r="B1385" s="2">
        <v>45558</v>
      </c>
      <c r="C1385" t="s">
        <v>10021</v>
      </c>
      <c r="D1385" t="s">
        <v>10031</v>
      </c>
      <c r="E1385" t="s">
        <v>10034</v>
      </c>
      <c r="F1385">
        <v>3</v>
      </c>
      <c r="G1385">
        <v>109.79</v>
      </c>
      <c r="H1385">
        <v>69.36</v>
      </c>
      <c r="I1385" t="s">
        <v>10039</v>
      </c>
      <c r="J1385">
        <f>F1385*G1385</f>
        <v>329.37</v>
      </c>
      <c r="K1385">
        <f>F1385*H1385</f>
        <v>208.07999999999998</v>
      </c>
      <c r="L1385">
        <f>J1385-K1385</f>
        <v>121.29000000000002</v>
      </c>
      <c r="M1385" s="5">
        <f>L1385/J1385</f>
        <v>0.36824847436014213</v>
      </c>
      <c r="N1385" t="str">
        <f>IF(ISNA(VLOOKUP(A1385,'Returns Data'!A:A,1,0)),"No","Yes")</f>
        <v>No</v>
      </c>
      <c r="O1385" t="s">
        <v>10085</v>
      </c>
      <c r="P1385" t="str">
        <f>IFERROR(VLOOKUP(A1385,'Ratings Data'!A:C,3,0),"No Rating")</f>
        <v>No Rating</v>
      </c>
      <c r="Q1385" t="s">
        <v>10065</v>
      </c>
      <c r="R1385" s="5">
        <f t="shared" si="21"/>
        <v>-0.92406805449892804</v>
      </c>
    </row>
    <row r="1386" spans="1:18" x14ac:dyDescent="0.3">
      <c r="A1386" t="s">
        <v>5311</v>
      </c>
      <c r="B1386" s="2">
        <v>45558</v>
      </c>
      <c r="C1386" t="s">
        <v>10011</v>
      </c>
      <c r="D1386" t="s">
        <v>10029</v>
      </c>
      <c r="E1386" t="s">
        <v>10038</v>
      </c>
      <c r="F1386">
        <v>14</v>
      </c>
      <c r="G1386">
        <v>253.26</v>
      </c>
      <c r="H1386">
        <v>216.48</v>
      </c>
      <c r="I1386" t="s">
        <v>10040</v>
      </c>
      <c r="J1386">
        <f>F1386*G1386</f>
        <v>3545.64</v>
      </c>
      <c r="K1386">
        <f>F1386*H1386</f>
        <v>3030.72</v>
      </c>
      <c r="L1386">
        <f>J1386-K1386</f>
        <v>514.92000000000007</v>
      </c>
      <c r="M1386" s="5">
        <f>L1386/J1386</f>
        <v>0.14522624970386167</v>
      </c>
      <c r="N1386" t="str">
        <f>IF(ISNA(VLOOKUP(A1386,'Returns Data'!A:A,1,0)),"No","Yes")</f>
        <v>No</v>
      </c>
      <c r="O1386" t="s">
        <v>10085</v>
      </c>
      <c r="P1386">
        <f>IFERROR(VLOOKUP(A1386,'Ratings Data'!A:C,3,0),"No Rating")</f>
        <v>4</v>
      </c>
      <c r="Q1386" t="s">
        <v>10065</v>
      </c>
      <c r="R1386" s="5">
        <f t="shared" si="21"/>
        <v>9.764914837416887</v>
      </c>
    </row>
    <row r="1387" spans="1:18" x14ac:dyDescent="0.3">
      <c r="A1387" t="s">
        <v>5870</v>
      </c>
      <c r="B1387" s="2">
        <v>45558</v>
      </c>
      <c r="C1387" t="s">
        <v>10022</v>
      </c>
      <c r="D1387" t="s">
        <v>10033</v>
      </c>
      <c r="E1387" t="s">
        <v>10034</v>
      </c>
      <c r="F1387">
        <v>12</v>
      </c>
      <c r="G1387">
        <v>220.07</v>
      </c>
      <c r="H1387">
        <v>167.99</v>
      </c>
      <c r="I1387" t="s">
        <v>10039</v>
      </c>
      <c r="J1387">
        <f>F1387*G1387</f>
        <v>2640.84</v>
      </c>
      <c r="K1387">
        <f>F1387*H1387</f>
        <v>2015.88</v>
      </c>
      <c r="L1387">
        <f>J1387-K1387</f>
        <v>624.96</v>
      </c>
      <c r="M1387" s="5">
        <f>L1387/J1387</f>
        <v>0.23665197437179081</v>
      </c>
      <c r="N1387" t="str">
        <f>IF(ISNA(VLOOKUP(A1387,'Returns Data'!A:A,1,0)),"No","Yes")</f>
        <v>No</v>
      </c>
      <c r="O1387" t="s">
        <v>10085</v>
      </c>
      <c r="P1387">
        <f>IFERROR(VLOOKUP(A1387,'Ratings Data'!A:C,3,0),"No Rating")</f>
        <v>4</v>
      </c>
      <c r="Q1387" t="s">
        <v>10065</v>
      </c>
      <c r="R1387" s="5">
        <f t="shared" si="21"/>
        <v>-0.25518665177513783</v>
      </c>
    </row>
    <row r="1388" spans="1:18" x14ac:dyDescent="0.3">
      <c r="A1388" t="s">
        <v>6399</v>
      </c>
      <c r="B1388" s="2">
        <v>45558</v>
      </c>
      <c r="C1388" t="s">
        <v>10012</v>
      </c>
      <c r="D1388" t="s">
        <v>10030</v>
      </c>
      <c r="E1388" t="s">
        <v>10038</v>
      </c>
      <c r="F1388">
        <v>14</v>
      </c>
      <c r="G1388">
        <v>313.14999999999998</v>
      </c>
      <c r="H1388">
        <v>242.2</v>
      </c>
      <c r="I1388" t="s">
        <v>10039</v>
      </c>
      <c r="J1388">
        <f>F1388*G1388</f>
        <v>4384.0999999999995</v>
      </c>
      <c r="K1388">
        <f>F1388*H1388</f>
        <v>3390.7999999999997</v>
      </c>
      <c r="L1388">
        <f>J1388-K1388</f>
        <v>993.29999999999973</v>
      </c>
      <c r="M1388" s="5">
        <f>L1388/J1388</f>
        <v>0.22656873702698385</v>
      </c>
      <c r="N1388" t="str">
        <f>IF(ISNA(VLOOKUP(A1388,'Returns Data'!A:A,1,0)),"No","Yes")</f>
        <v>No</v>
      </c>
      <c r="O1388" t="s">
        <v>10085</v>
      </c>
      <c r="P1388" t="str">
        <f>IFERROR(VLOOKUP(A1388,'Ratings Data'!A:C,3,0),"No Rating")</f>
        <v>No Rating</v>
      </c>
      <c r="Q1388" t="s">
        <v>10065</v>
      </c>
      <c r="R1388" s="5">
        <f t="shared" si="21"/>
        <v>0.66011572075551683</v>
      </c>
    </row>
    <row r="1389" spans="1:18" x14ac:dyDescent="0.3">
      <c r="A1389" t="s">
        <v>7597</v>
      </c>
      <c r="B1389" s="2">
        <v>45558</v>
      </c>
      <c r="C1389" t="s">
        <v>10014</v>
      </c>
      <c r="D1389" t="s">
        <v>10030</v>
      </c>
      <c r="E1389" t="s">
        <v>10034</v>
      </c>
      <c r="F1389">
        <v>11</v>
      </c>
      <c r="G1389">
        <v>377.46</v>
      </c>
      <c r="H1389">
        <v>233.4</v>
      </c>
      <c r="I1389" t="s">
        <v>10039</v>
      </c>
      <c r="J1389">
        <f>F1389*G1389</f>
        <v>4152.0599999999995</v>
      </c>
      <c r="K1389">
        <f>F1389*H1389</f>
        <v>2567.4</v>
      </c>
      <c r="L1389">
        <f>J1389-K1389</f>
        <v>1584.6599999999994</v>
      </c>
      <c r="M1389" s="5">
        <f>L1389/J1389</f>
        <v>0.38165633444603392</v>
      </c>
      <c r="N1389" t="str">
        <f>IF(ISNA(VLOOKUP(A1389,'Returns Data'!A:A,1,0)),"No","Yes")</f>
        <v>No</v>
      </c>
      <c r="O1389" t="s">
        <v>10085</v>
      </c>
      <c r="P1389" t="str">
        <f>IFERROR(VLOOKUP(A1389,'Ratings Data'!A:C,3,0),"No Rating")</f>
        <v>No Rating</v>
      </c>
      <c r="Q1389" t="s">
        <v>10065</v>
      </c>
      <c r="R1389" s="5">
        <f t="shared" si="21"/>
        <v>-5.2927624826076047E-2</v>
      </c>
    </row>
    <row r="1390" spans="1:18" x14ac:dyDescent="0.3">
      <c r="A1390" t="s">
        <v>7651</v>
      </c>
      <c r="B1390" s="2">
        <v>45558</v>
      </c>
      <c r="C1390" t="s">
        <v>10018</v>
      </c>
      <c r="D1390" t="s">
        <v>10033</v>
      </c>
      <c r="E1390" t="s">
        <v>10038</v>
      </c>
      <c r="F1390">
        <v>18</v>
      </c>
      <c r="G1390">
        <v>344.93</v>
      </c>
      <c r="H1390">
        <v>250.97</v>
      </c>
      <c r="I1390" t="s">
        <v>10039</v>
      </c>
      <c r="J1390">
        <f>F1390*G1390</f>
        <v>6208.74</v>
      </c>
      <c r="K1390">
        <f>F1390*H1390</f>
        <v>4517.46</v>
      </c>
      <c r="L1390">
        <f>J1390-K1390</f>
        <v>1691.2799999999997</v>
      </c>
      <c r="M1390" s="5">
        <f>L1390/J1390</f>
        <v>0.27240309628040471</v>
      </c>
      <c r="N1390" t="str">
        <f>IF(ISNA(VLOOKUP(A1390,'Returns Data'!A:A,1,0)),"No","Yes")</f>
        <v>No</v>
      </c>
      <c r="O1390" t="s">
        <v>10085</v>
      </c>
      <c r="P1390" t="str">
        <f>IFERROR(VLOOKUP(A1390,'Ratings Data'!A:C,3,0),"No Rating")</f>
        <v>No Rating</v>
      </c>
      <c r="Q1390" t="s">
        <v>10065</v>
      </c>
      <c r="R1390" s="5">
        <f t="shared" si="21"/>
        <v>0.4953396627216371</v>
      </c>
    </row>
    <row r="1391" spans="1:18" x14ac:dyDescent="0.3">
      <c r="A1391" t="s">
        <v>7698</v>
      </c>
      <c r="B1391" s="2">
        <v>45558</v>
      </c>
      <c r="C1391" t="s">
        <v>10026</v>
      </c>
      <c r="D1391" t="s">
        <v>10031</v>
      </c>
      <c r="E1391" t="s">
        <v>10037</v>
      </c>
      <c r="F1391">
        <v>20</v>
      </c>
      <c r="G1391">
        <v>289.77999999999997</v>
      </c>
      <c r="H1391">
        <v>253.4</v>
      </c>
      <c r="I1391" t="s">
        <v>10040</v>
      </c>
      <c r="J1391">
        <f>F1391*G1391</f>
        <v>5795.5999999999995</v>
      </c>
      <c r="K1391">
        <f>F1391*H1391</f>
        <v>5068</v>
      </c>
      <c r="L1391">
        <f>J1391-K1391</f>
        <v>727.59999999999945</v>
      </c>
      <c r="M1391" s="5">
        <f>L1391/J1391</f>
        <v>0.12554351577058451</v>
      </c>
      <c r="N1391" t="str">
        <f>IF(ISNA(VLOOKUP(A1391,'Returns Data'!A:A,1,0)),"No","Yes")</f>
        <v>Yes</v>
      </c>
      <c r="O1391" t="str">
        <f>IFERROR(VLOOKUP(A1391,'Returns Data'!A:E,5,0),"No Returns")</f>
        <v>Late Delivery</v>
      </c>
      <c r="P1391" t="str">
        <f>IFERROR(VLOOKUP(A1391,'Ratings Data'!A:C,3,0),"No Rating")</f>
        <v>No Rating</v>
      </c>
      <c r="Q1391" t="s">
        <v>10065</v>
      </c>
      <c r="R1391" s="5">
        <f t="shared" si="21"/>
        <v>-6.6541681565019689E-2</v>
      </c>
    </row>
    <row r="1392" spans="1:18" x14ac:dyDescent="0.3">
      <c r="A1392" t="s">
        <v>7934</v>
      </c>
      <c r="B1392" s="2">
        <v>45558</v>
      </c>
      <c r="C1392" t="s">
        <v>10024</v>
      </c>
      <c r="D1392" t="s">
        <v>10029</v>
      </c>
      <c r="E1392" t="s">
        <v>10037</v>
      </c>
      <c r="F1392">
        <v>5</v>
      </c>
      <c r="G1392">
        <v>358.77</v>
      </c>
      <c r="H1392">
        <v>242.14</v>
      </c>
      <c r="I1392" t="s">
        <v>10040</v>
      </c>
      <c r="J1392">
        <f>F1392*G1392</f>
        <v>1793.85</v>
      </c>
      <c r="K1392">
        <f>F1392*H1392</f>
        <v>1210.6999999999998</v>
      </c>
      <c r="L1392">
        <f>J1392-K1392</f>
        <v>583.15000000000009</v>
      </c>
      <c r="M1392" s="5">
        <f>L1392/J1392</f>
        <v>0.32508292220642759</v>
      </c>
      <c r="N1392" t="str">
        <f>IF(ISNA(VLOOKUP(A1392,'Returns Data'!A:A,1,0)),"No","Yes")</f>
        <v>No</v>
      </c>
      <c r="O1392" t="s">
        <v>10085</v>
      </c>
      <c r="P1392" t="str">
        <f>IFERROR(VLOOKUP(A1392,'Ratings Data'!A:C,3,0),"No Rating")</f>
        <v>No Rating</v>
      </c>
      <c r="Q1392" t="s">
        <v>10065</v>
      </c>
      <c r="R1392" s="5">
        <f t="shared" si="21"/>
        <v>-0.6904807095037615</v>
      </c>
    </row>
    <row r="1393" spans="1:18" x14ac:dyDescent="0.3">
      <c r="A1393" t="s">
        <v>9105</v>
      </c>
      <c r="B1393" s="2">
        <v>45558</v>
      </c>
      <c r="C1393" t="s">
        <v>10020</v>
      </c>
      <c r="D1393" t="s">
        <v>10030</v>
      </c>
      <c r="E1393" t="s">
        <v>10037</v>
      </c>
      <c r="F1393">
        <v>5</v>
      </c>
      <c r="G1393">
        <v>405.07</v>
      </c>
      <c r="H1393">
        <v>277.11</v>
      </c>
      <c r="I1393" t="s">
        <v>10040</v>
      </c>
      <c r="J1393">
        <f>F1393*G1393</f>
        <v>2025.35</v>
      </c>
      <c r="K1393">
        <f>F1393*H1393</f>
        <v>1385.5500000000002</v>
      </c>
      <c r="L1393">
        <f>J1393-K1393</f>
        <v>639.79999999999973</v>
      </c>
      <c r="M1393" s="5">
        <f>L1393/J1393</f>
        <v>0.31589601797220224</v>
      </c>
      <c r="N1393" t="str">
        <f>IF(ISNA(VLOOKUP(A1393,'Returns Data'!A:A,1,0)),"No","Yes")</f>
        <v>No</v>
      </c>
      <c r="O1393" t="s">
        <v>10085</v>
      </c>
      <c r="P1393" t="str">
        <f>IFERROR(VLOOKUP(A1393,'Ratings Data'!A:C,3,0),"No Rating")</f>
        <v>No Rating</v>
      </c>
      <c r="Q1393" t="s">
        <v>10065</v>
      </c>
      <c r="R1393" s="5">
        <f t="shared" si="21"/>
        <v>0.12905203891072276</v>
      </c>
    </row>
    <row r="1394" spans="1:18" x14ac:dyDescent="0.3">
      <c r="A1394" t="s">
        <v>9146</v>
      </c>
      <c r="B1394" s="2">
        <v>45558</v>
      </c>
      <c r="C1394" t="s">
        <v>10020</v>
      </c>
      <c r="D1394" t="s">
        <v>10030</v>
      </c>
      <c r="E1394" t="s">
        <v>10037</v>
      </c>
      <c r="F1394">
        <v>5</v>
      </c>
      <c r="G1394">
        <v>336.62</v>
      </c>
      <c r="H1394">
        <v>291.75</v>
      </c>
      <c r="I1394" t="s">
        <v>10040</v>
      </c>
      <c r="J1394">
        <f>F1394*G1394</f>
        <v>1683.1</v>
      </c>
      <c r="K1394">
        <f>F1394*H1394</f>
        <v>1458.75</v>
      </c>
      <c r="L1394">
        <f>J1394-K1394</f>
        <v>224.34999999999991</v>
      </c>
      <c r="M1394" s="5">
        <f>L1394/J1394</f>
        <v>0.13329570435505908</v>
      </c>
      <c r="N1394" t="str">
        <f>IF(ISNA(VLOOKUP(A1394,'Returns Data'!A:A,1,0)),"No","Yes")</f>
        <v>No</v>
      </c>
      <c r="O1394" t="s">
        <v>10085</v>
      </c>
      <c r="P1394" t="str">
        <f>IFERROR(VLOOKUP(A1394,'Ratings Data'!A:C,3,0),"No Rating")</f>
        <v>No Rating</v>
      </c>
      <c r="Q1394" t="s">
        <v>10065</v>
      </c>
      <c r="R1394" s="5">
        <f t="shared" si="21"/>
        <v>-0.16898313871676501</v>
      </c>
    </row>
    <row r="1395" spans="1:18" x14ac:dyDescent="0.3">
      <c r="A1395" t="s">
        <v>9257</v>
      </c>
      <c r="B1395" s="2">
        <v>45558</v>
      </c>
      <c r="C1395" t="s">
        <v>10024</v>
      </c>
      <c r="D1395" t="s">
        <v>10029</v>
      </c>
      <c r="E1395" t="s">
        <v>10038</v>
      </c>
      <c r="F1395">
        <v>16</v>
      </c>
      <c r="G1395">
        <v>138.52000000000001</v>
      </c>
      <c r="H1395">
        <v>101.96</v>
      </c>
      <c r="I1395" t="s">
        <v>10040</v>
      </c>
      <c r="J1395">
        <f>F1395*G1395</f>
        <v>2216.3200000000002</v>
      </c>
      <c r="K1395">
        <f>F1395*H1395</f>
        <v>1631.36</v>
      </c>
      <c r="L1395">
        <f>J1395-K1395</f>
        <v>584.96000000000026</v>
      </c>
      <c r="M1395" s="5">
        <f>L1395/J1395</f>
        <v>0.26393300606410636</v>
      </c>
      <c r="N1395" t="str">
        <f>IF(ISNA(VLOOKUP(A1395,'Returns Data'!A:A,1,0)),"No","Yes")</f>
        <v>No</v>
      </c>
      <c r="O1395" t="s">
        <v>10085</v>
      </c>
      <c r="P1395" t="str">
        <f>IFERROR(VLOOKUP(A1395,'Ratings Data'!A:C,3,0),"No Rating")</f>
        <v>No Rating</v>
      </c>
      <c r="Q1395" t="s">
        <v>10065</v>
      </c>
      <c r="R1395" s="5">
        <f t="shared" si="21"/>
        <v>0.31680827045333032</v>
      </c>
    </row>
    <row r="1396" spans="1:18" x14ac:dyDescent="0.3">
      <c r="A1396" t="s">
        <v>9883</v>
      </c>
      <c r="B1396" s="2">
        <v>45558</v>
      </c>
      <c r="C1396" t="s">
        <v>10016</v>
      </c>
      <c r="D1396" t="s">
        <v>10032</v>
      </c>
      <c r="E1396" t="s">
        <v>10035</v>
      </c>
      <c r="F1396">
        <v>2</v>
      </c>
      <c r="G1396">
        <v>474.93</v>
      </c>
      <c r="H1396">
        <v>342.48</v>
      </c>
      <c r="I1396" t="s">
        <v>10039</v>
      </c>
      <c r="J1396">
        <f>F1396*G1396</f>
        <v>949.86</v>
      </c>
      <c r="K1396">
        <f>F1396*H1396</f>
        <v>684.96</v>
      </c>
      <c r="L1396">
        <f>J1396-K1396</f>
        <v>264.89999999999998</v>
      </c>
      <c r="M1396" s="5">
        <f>L1396/J1396</f>
        <v>0.27888320384056597</v>
      </c>
      <c r="N1396" t="str">
        <f>IF(ISNA(VLOOKUP(A1396,'Returns Data'!A:A,1,0)),"No","Yes")</f>
        <v>No</v>
      </c>
      <c r="O1396" t="s">
        <v>10085</v>
      </c>
      <c r="P1396" t="str">
        <f>IFERROR(VLOOKUP(A1396,'Ratings Data'!A:C,3,0),"No Rating")</f>
        <v>No Rating</v>
      </c>
      <c r="Q1396" t="s">
        <v>10065</v>
      </c>
      <c r="R1396" s="5">
        <f t="shared" si="21"/>
        <v>-0.57142470401386081</v>
      </c>
    </row>
    <row r="1397" spans="1:18" x14ac:dyDescent="0.3">
      <c r="A1397" t="s">
        <v>48</v>
      </c>
      <c r="B1397" s="2">
        <v>45559</v>
      </c>
      <c r="C1397" t="s">
        <v>10014</v>
      </c>
      <c r="D1397" t="s">
        <v>10030</v>
      </c>
      <c r="E1397" t="s">
        <v>10036</v>
      </c>
      <c r="F1397">
        <v>13</v>
      </c>
      <c r="G1397">
        <v>482.31</v>
      </c>
      <c r="H1397">
        <v>327.14</v>
      </c>
      <c r="I1397" t="s">
        <v>10040</v>
      </c>
      <c r="J1397">
        <f>F1397*G1397</f>
        <v>6270.03</v>
      </c>
      <c r="K1397">
        <f>F1397*H1397</f>
        <v>4252.82</v>
      </c>
      <c r="L1397">
        <f>J1397-K1397</f>
        <v>2017.21</v>
      </c>
      <c r="M1397" s="5">
        <f>L1397/J1397</f>
        <v>0.32172254359229541</v>
      </c>
      <c r="N1397" t="str">
        <f>IF(ISNA(VLOOKUP(A1397,'Returns Data'!A:A,1,0)),"No","Yes")</f>
        <v>No</v>
      </c>
      <c r="O1397" t="s">
        <v>10085</v>
      </c>
      <c r="P1397" t="str">
        <f>IFERROR(VLOOKUP(A1397,'Ratings Data'!A:C,3,0),"No Rating")</f>
        <v>No Rating</v>
      </c>
      <c r="Q1397" t="s">
        <v>10065</v>
      </c>
      <c r="R1397" s="5">
        <f t="shared" si="21"/>
        <v>5.6010043585370477</v>
      </c>
    </row>
    <row r="1398" spans="1:18" x14ac:dyDescent="0.3">
      <c r="A1398" t="s">
        <v>306</v>
      </c>
      <c r="B1398" s="2">
        <v>45559</v>
      </c>
      <c r="C1398" t="s">
        <v>10028</v>
      </c>
      <c r="D1398" t="s">
        <v>10032</v>
      </c>
      <c r="E1398" t="s">
        <v>10036</v>
      </c>
      <c r="F1398">
        <v>10</v>
      </c>
      <c r="G1398">
        <v>302.97000000000003</v>
      </c>
      <c r="H1398">
        <v>252.17</v>
      </c>
      <c r="I1398" t="s">
        <v>10039</v>
      </c>
      <c r="J1398">
        <f>F1398*G1398</f>
        <v>3029.7000000000003</v>
      </c>
      <c r="K1398">
        <f>F1398*H1398</f>
        <v>2521.6999999999998</v>
      </c>
      <c r="L1398">
        <f>J1398-K1398</f>
        <v>508.00000000000045</v>
      </c>
      <c r="M1398" s="5">
        <f>L1398/J1398</f>
        <v>0.16767336700003313</v>
      </c>
      <c r="N1398" t="str">
        <f>IF(ISNA(VLOOKUP(A1398,'Returns Data'!A:A,1,0)),"No","Yes")</f>
        <v>No</v>
      </c>
      <c r="O1398" t="s">
        <v>10085</v>
      </c>
      <c r="P1398">
        <f>IFERROR(VLOOKUP(A1398,'Ratings Data'!A:C,3,0),"No Rating")</f>
        <v>2</v>
      </c>
      <c r="Q1398" t="s">
        <v>10065</v>
      </c>
      <c r="R1398" s="5">
        <f t="shared" si="21"/>
        <v>-0.51679657035133797</v>
      </c>
    </row>
    <row r="1399" spans="1:18" x14ac:dyDescent="0.3">
      <c r="A1399" t="s">
        <v>518</v>
      </c>
      <c r="B1399" s="2">
        <v>45559</v>
      </c>
      <c r="C1399" t="s">
        <v>10014</v>
      </c>
      <c r="D1399" t="s">
        <v>10030</v>
      </c>
      <c r="E1399" t="s">
        <v>10038</v>
      </c>
      <c r="F1399">
        <v>12</v>
      </c>
      <c r="G1399">
        <v>262.66000000000003</v>
      </c>
      <c r="H1399">
        <v>230.58</v>
      </c>
      <c r="I1399" t="s">
        <v>10040</v>
      </c>
      <c r="J1399">
        <f>F1399*G1399</f>
        <v>3151.92</v>
      </c>
      <c r="K1399">
        <f>F1399*H1399</f>
        <v>2766.96</v>
      </c>
      <c r="L1399">
        <f>J1399-K1399</f>
        <v>384.96000000000004</v>
      </c>
      <c r="M1399" s="5">
        <f>L1399/J1399</f>
        <v>0.12213507957054748</v>
      </c>
      <c r="N1399" t="str">
        <f>IF(ISNA(VLOOKUP(A1399,'Returns Data'!A:A,1,0)),"No","Yes")</f>
        <v>No</v>
      </c>
      <c r="O1399" t="s">
        <v>10085</v>
      </c>
      <c r="P1399">
        <f>IFERROR(VLOOKUP(A1399,'Ratings Data'!A:C,3,0),"No Rating")</f>
        <v>5</v>
      </c>
      <c r="Q1399" t="s">
        <v>10065</v>
      </c>
      <c r="R1399" s="5">
        <f t="shared" si="21"/>
        <v>4.0340627784929133E-2</v>
      </c>
    </row>
    <row r="1400" spans="1:18" x14ac:dyDescent="0.3">
      <c r="A1400" t="s">
        <v>523</v>
      </c>
      <c r="B1400" s="2">
        <v>45559</v>
      </c>
      <c r="C1400" t="s">
        <v>10028</v>
      </c>
      <c r="D1400" t="s">
        <v>10032</v>
      </c>
      <c r="E1400" t="s">
        <v>10038</v>
      </c>
      <c r="F1400">
        <v>2</v>
      </c>
      <c r="G1400">
        <v>134.77000000000001</v>
      </c>
      <c r="H1400">
        <v>111.88</v>
      </c>
      <c r="I1400" t="s">
        <v>10039</v>
      </c>
      <c r="J1400">
        <f>F1400*G1400</f>
        <v>269.54000000000002</v>
      </c>
      <c r="K1400">
        <f>F1400*H1400</f>
        <v>223.76</v>
      </c>
      <c r="L1400">
        <f>J1400-K1400</f>
        <v>45.78000000000003</v>
      </c>
      <c r="M1400" s="5">
        <f>L1400/J1400</f>
        <v>0.16984492097647855</v>
      </c>
      <c r="N1400" t="str">
        <f>IF(ISNA(VLOOKUP(A1400,'Returns Data'!A:A,1,0)),"No","Yes")</f>
        <v>No</v>
      </c>
      <c r="O1400" t="s">
        <v>10085</v>
      </c>
      <c r="P1400" t="str">
        <f>IFERROR(VLOOKUP(A1400,'Ratings Data'!A:C,3,0),"No Rating")</f>
        <v>No Rating</v>
      </c>
      <c r="Q1400" t="s">
        <v>10065</v>
      </c>
      <c r="R1400" s="5">
        <f t="shared" si="21"/>
        <v>-0.91448387014898858</v>
      </c>
    </row>
    <row r="1401" spans="1:18" x14ac:dyDescent="0.3">
      <c r="A1401" t="s">
        <v>629</v>
      </c>
      <c r="B1401" s="2">
        <v>45559</v>
      </c>
      <c r="C1401" t="s">
        <v>10024</v>
      </c>
      <c r="D1401" t="s">
        <v>10029</v>
      </c>
      <c r="E1401" t="s">
        <v>10037</v>
      </c>
      <c r="F1401">
        <v>20</v>
      </c>
      <c r="G1401">
        <v>134.41999999999999</v>
      </c>
      <c r="H1401">
        <v>108.44</v>
      </c>
      <c r="I1401" t="s">
        <v>10039</v>
      </c>
      <c r="J1401">
        <f>F1401*G1401</f>
        <v>2688.3999999999996</v>
      </c>
      <c r="K1401">
        <f>F1401*H1401</f>
        <v>2168.8000000000002</v>
      </c>
      <c r="L1401">
        <f>J1401-K1401</f>
        <v>519.59999999999945</v>
      </c>
      <c r="M1401" s="5">
        <f>L1401/J1401</f>
        <v>0.1932748102960867</v>
      </c>
      <c r="N1401" t="str">
        <f>IF(ISNA(VLOOKUP(A1401,'Returns Data'!A:A,1,0)),"No","Yes")</f>
        <v>No</v>
      </c>
      <c r="O1401" t="s">
        <v>10085</v>
      </c>
      <c r="P1401">
        <f>IFERROR(VLOOKUP(A1401,'Ratings Data'!A:C,3,0),"No Rating")</f>
        <v>4</v>
      </c>
      <c r="Q1401" t="s">
        <v>10065</v>
      </c>
      <c r="R1401" s="5">
        <f t="shared" si="21"/>
        <v>8.9740298285968674</v>
      </c>
    </row>
    <row r="1402" spans="1:18" x14ac:dyDescent="0.3">
      <c r="A1402" t="s">
        <v>1069</v>
      </c>
      <c r="B1402" s="2">
        <v>45559</v>
      </c>
      <c r="C1402" t="s">
        <v>10022</v>
      </c>
      <c r="D1402" t="s">
        <v>10033</v>
      </c>
      <c r="E1402" t="s">
        <v>10038</v>
      </c>
      <c r="F1402">
        <v>8</v>
      </c>
      <c r="G1402">
        <v>275.62</v>
      </c>
      <c r="H1402">
        <v>182.09</v>
      </c>
      <c r="I1402" t="s">
        <v>10039</v>
      </c>
      <c r="J1402">
        <f>F1402*G1402</f>
        <v>2204.96</v>
      </c>
      <c r="K1402">
        <f>F1402*H1402</f>
        <v>1456.72</v>
      </c>
      <c r="L1402">
        <f>J1402-K1402</f>
        <v>748.24</v>
      </c>
      <c r="M1402" s="5">
        <f>L1402/J1402</f>
        <v>0.33934402438139466</v>
      </c>
      <c r="N1402" t="str">
        <f>IF(ISNA(VLOOKUP(A1402,'Returns Data'!A:A,1,0)),"No","Yes")</f>
        <v>No</v>
      </c>
      <c r="O1402" t="s">
        <v>10085</v>
      </c>
      <c r="P1402" t="str">
        <f>IFERROR(VLOOKUP(A1402,'Ratings Data'!A:C,3,0),"No Rating")</f>
        <v>No Rating</v>
      </c>
      <c r="Q1402" t="s">
        <v>10065</v>
      </c>
      <c r="R1402" s="5">
        <f t="shared" si="21"/>
        <v>-0.17982443088826056</v>
      </c>
    </row>
    <row r="1403" spans="1:18" x14ac:dyDescent="0.3">
      <c r="A1403" t="s">
        <v>1391</v>
      </c>
      <c r="B1403" s="2">
        <v>45559</v>
      </c>
      <c r="C1403" t="s">
        <v>10025</v>
      </c>
      <c r="D1403" t="s">
        <v>10033</v>
      </c>
      <c r="E1403" t="s">
        <v>10036</v>
      </c>
      <c r="F1403">
        <v>5</v>
      </c>
      <c r="G1403">
        <v>322.98</v>
      </c>
      <c r="H1403">
        <v>215.21</v>
      </c>
      <c r="I1403" t="s">
        <v>10039</v>
      </c>
      <c r="J1403">
        <f>F1403*G1403</f>
        <v>1614.9</v>
      </c>
      <c r="K1403">
        <f>F1403*H1403</f>
        <v>1076.05</v>
      </c>
      <c r="L1403">
        <f>J1403-K1403</f>
        <v>538.85000000000014</v>
      </c>
      <c r="M1403" s="5">
        <f>L1403/J1403</f>
        <v>0.3336739116973188</v>
      </c>
      <c r="N1403" t="str">
        <f>IF(ISNA(VLOOKUP(A1403,'Returns Data'!A:A,1,0)),"No","Yes")</f>
        <v>No</v>
      </c>
      <c r="O1403" t="s">
        <v>10085</v>
      </c>
      <c r="P1403" t="str">
        <f>IFERROR(VLOOKUP(A1403,'Ratings Data'!A:C,3,0),"No Rating")</f>
        <v>No Rating</v>
      </c>
      <c r="Q1403" t="s">
        <v>10065</v>
      </c>
      <c r="R1403" s="5">
        <f t="shared" si="21"/>
        <v>-0.26760576155576515</v>
      </c>
    </row>
    <row r="1404" spans="1:18" x14ac:dyDescent="0.3">
      <c r="A1404" t="s">
        <v>1520</v>
      </c>
      <c r="B1404" s="2">
        <v>45559</v>
      </c>
      <c r="C1404" t="s">
        <v>10021</v>
      </c>
      <c r="D1404" t="s">
        <v>10031</v>
      </c>
      <c r="E1404" t="s">
        <v>10036</v>
      </c>
      <c r="F1404">
        <v>10</v>
      </c>
      <c r="G1404">
        <v>15.48</v>
      </c>
      <c r="H1404">
        <v>9.9700000000000006</v>
      </c>
      <c r="I1404" t="s">
        <v>10040</v>
      </c>
      <c r="J1404">
        <f>F1404*G1404</f>
        <v>154.80000000000001</v>
      </c>
      <c r="K1404">
        <f>F1404*H1404</f>
        <v>99.7</v>
      </c>
      <c r="L1404">
        <f>J1404-K1404</f>
        <v>55.100000000000009</v>
      </c>
      <c r="M1404" s="5">
        <f>L1404/J1404</f>
        <v>0.35594315245478036</v>
      </c>
      <c r="N1404" t="str">
        <f>IF(ISNA(VLOOKUP(A1404,'Returns Data'!A:A,1,0)),"No","Yes")</f>
        <v>No</v>
      </c>
      <c r="O1404" t="s">
        <v>10085</v>
      </c>
      <c r="P1404" t="str">
        <f>IFERROR(VLOOKUP(A1404,'Ratings Data'!A:C,3,0),"No Rating")</f>
        <v>No Rating</v>
      </c>
      <c r="Q1404" t="s">
        <v>10065</v>
      </c>
      <c r="R1404" s="5">
        <f t="shared" si="21"/>
        <v>-0.90414267137284043</v>
      </c>
    </row>
    <row r="1405" spans="1:18" x14ac:dyDescent="0.3">
      <c r="A1405" t="s">
        <v>1738</v>
      </c>
      <c r="B1405" s="2">
        <v>45559</v>
      </c>
      <c r="C1405" t="s">
        <v>10020</v>
      </c>
      <c r="D1405" t="s">
        <v>10030</v>
      </c>
      <c r="E1405" t="s">
        <v>10038</v>
      </c>
      <c r="F1405">
        <v>7</v>
      </c>
      <c r="G1405">
        <v>69.040000000000006</v>
      </c>
      <c r="H1405">
        <v>46.18</v>
      </c>
      <c r="I1405" t="s">
        <v>10039</v>
      </c>
      <c r="J1405">
        <f>F1405*G1405</f>
        <v>483.28000000000003</v>
      </c>
      <c r="K1405">
        <f>F1405*H1405</f>
        <v>323.26</v>
      </c>
      <c r="L1405">
        <f>J1405-K1405</f>
        <v>160.02000000000004</v>
      </c>
      <c r="M1405" s="5">
        <f>L1405/J1405</f>
        <v>0.33111239860950181</v>
      </c>
      <c r="N1405" t="str">
        <f>IF(ISNA(VLOOKUP(A1405,'Returns Data'!A:A,1,0)),"No","Yes")</f>
        <v>No</v>
      </c>
      <c r="O1405" t="s">
        <v>10085</v>
      </c>
      <c r="P1405" t="str">
        <f>IFERROR(VLOOKUP(A1405,'Ratings Data'!A:C,3,0),"No Rating")</f>
        <v>No Rating</v>
      </c>
      <c r="Q1405" t="s">
        <v>10065</v>
      </c>
      <c r="R1405" s="5">
        <f t="shared" si="21"/>
        <v>2.1219638242894057</v>
      </c>
    </row>
    <row r="1406" spans="1:18" x14ac:dyDescent="0.3">
      <c r="A1406" t="s">
        <v>1822</v>
      </c>
      <c r="B1406" s="2">
        <v>45559</v>
      </c>
      <c r="C1406" t="s">
        <v>10012</v>
      </c>
      <c r="D1406" t="s">
        <v>10030</v>
      </c>
      <c r="E1406" t="s">
        <v>10036</v>
      </c>
      <c r="F1406">
        <v>3</v>
      </c>
      <c r="G1406">
        <v>491.28</v>
      </c>
      <c r="H1406">
        <v>326.08</v>
      </c>
      <c r="I1406" t="s">
        <v>10039</v>
      </c>
      <c r="J1406">
        <f>F1406*G1406</f>
        <v>1473.84</v>
      </c>
      <c r="K1406">
        <f>F1406*H1406</f>
        <v>978.24</v>
      </c>
      <c r="L1406">
        <f>J1406-K1406</f>
        <v>495.59999999999991</v>
      </c>
      <c r="M1406" s="5">
        <f>L1406/J1406</f>
        <v>0.33626445204364108</v>
      </c>
      <c r="N1406" t="str">
        <f>IF(ISNA(VLOOKUP(A1406,'Returns Data'!A:A,1,0)),"No","Yes")</f>
        <v>No</v>
      </c>
      <c r="O1406" t="s">
        <v>10085</v>
      </c>
      <c r="P1406" t="str">
        <f>IFERROR(VLOOKUP(A1406,'Ratings Data'!A:C,3,0),"No Rating")</f>
        <v>No Rating</v>
      </c>
      <c r="Q1406" t="s">
        <v>10065</v>
      </c>
      <c r="R1406" s="5">
        <f t="shared" si="21"/>
        <v>2.0496606522098988</v>
      </c>
    </row>
    <row r="1407" spans="1:18" x14ac:dyDescent="0.3">
      <c r="A1407" t="s">
        <v>2182</v>
      </c>
      <c r="B1407" s="2">
        <v>45559</v>
      </c>
      <c r="C1407" t="s">
        <v>10011</v>
      </c>
      <c r="D1407" t="s">
        <v>10029</v>
      </c>
      <c r="E1407" t="s">
        <v>10037</v>
      </c>
      <c r="F1407">
        <v>16</v>
      </c>
      <c r="G1407">
        <v>284.86</v>
      </c>
      <c r="H1407">
        <v>218.73</v>
      </c>
      <c r="I1407" t="s">
        <v>10039</v>
      </c>
      <c r="J1407">
        <f>F1407*G1407</f>
        <v>4557.76</v>
      </c>
      <c r="K1407">
        <f>F1407*H1407</f>
        <v>3499.68</v>
      </c>
      <c r="L1407">
        <f>J1407-K1407</f>
        <v>1058.0800000000004</v>
      </c>
      <c r="M1407" s="5">
        <f>L1407/J1407</f>
        <v>0.23214912588640041</v>
      </c>
      <c r="N1407" t="str">
        <f>IF(ISNA(VLOOKUP(A1407,'Returns Data'!A:A,1,0)),"No","Yes")</f>
        <v>No</v>
      </c>
      <c r="O1407" t="s">
        <v>10085</v>
      </c>
      <c r="P1407" t="str">
        <f>IFERROR(VLOOKUP(A1407,'Ratings Data'!A:C,3,0),"No Rating")</f>
        <v>No Rating</v>
      </c>
      <c r="Q1407" t="s">
        <v>10065</v>
      </c>
      <c r="R1407" s="5">
        <f t="shared" si="21"/>
        <v>2.0924387993269287</v>
      </c>
    </row>
    <row r="1408" spans="1:18" x14ac:dyDescent="0.3">
      <c r="A1408" t="s">
        <v>2383</v>
      </c>
      <c r="B1408" s="2">
        <v>45559</v>
      </c>
      <c r="C1408" t="s">
        <v>10026</v>
      </c>
      <c r="D1408" t="s">
        <v>10031</v>
      </c>
      <c r="E1408" t="s">
        <v>10034</v>
      </c>
      <c r="F1408">
        <v>14</v>
      </c>
      <c r="G1408">
        <v>309.56</v>
      </c>
      <c r="H1408">
        <v>241.92</v>
      </c>
      <c r="I1408" t="s">
        <v>10039</v>
      </c>
      <c r="J1408">
        <f>F1408*G1408</f>
        <v>4333.84</v>
      </c>
      <c r="K1408">
        <f>F1408*H1408</f>
        <v>3386.8799999999997</v>
      </c>
      <c r="L1408">
        <f>J1408-K1408</f>
        <v>946.96000000000049</v>
      </c>
      <c r="M1408" s="5">
        <f>L1408/J1408</f>
        <v>0.21850368264633685</v>
      </c>
      <c r="N1408" t="str">
        <f>IF(ISNA(VLOOKUP(A1408,'Returns Data'!A:A,1,0)),"No","Yes")</f>
        <v>No</v>
      </c>
      <c r="O1408" t="s">
        <v>10085</v>
      </c>
      <c r="P1408" t="str">
        <f>IFERROR(VLOOKUP(A1408,'Ratings Data'!A:C,3,0),"No Rating")</f>
        <v>No Rating</v>
      </c>
      <c r="Q1408" t="s">
        <v>10065</v>
      </c>
      <c r="R1408" s="5">
        <f t="shared" si="21"/>
        <v>-4.912939689672121E-2</v>
      </c>
    </row>
    <row r="1409" spans="1:18" x14ac:dyDescent="0.3">
      <c r="A1409" t="s">
        <v>2719</v>
      </c>
      <c r="B1409" s="2">
        <v>45559</v>
      </c>
      <c r="C1409" t="s">
        <v>10022</v>
      </c>
      <c r="D1409" t="s">
        <v>10033</v>
      </c>
      <c r="E1409" t="s">
        <v>10038</v>
      </c>
      <c r="F1409">
        <v>8</v>
      </c>
      <c r="G1409">
        <v>56.03</v>
      </c>
      <c r="H1409">
        <v>37.369999999999997</v>
      </c>
      <c r="I1409" t="s">
        <v>10040</v>
      </c>
      <c r="J1409">
        <f>F1409*G1409</f>
        <v>448.24</v>
      </c>
      <c r="K1409">
        <f>F1409*H1409</f>
        <v>298.95999999999998</v>
      </c>
      <c r="L1409">
        <f>J1409-K1409</f>
        <v>149.28000000000003</v>
      </c>
      <c r="M1409" s="5">
        <f>L1409/J1409</f>
        <v>0.33303587363912196</v>
      </c>
      <c r="N1409" t="str">
        <f>IF(ISNA(VLOOKUP(A1409,'Returns Data'!A:A,1,0)),"No","Yes")</f>
        <v>No</v>
      </c>
      <c r="O1409" t="s">
        <v>10085</v>
      </c>
      <c r="P1409" t="str">
        <f>IFERROR(VLOOKUP(A1409,'Ratings Data'!A:C,3,0),"No Rating")</f>
        <v>No Rating</v>
      </c>
      <c r="Q1409" t="s">
        <v>10065</v>
      </c>
      <c r="R1409" s="5">
        <f t="shared" si="21"/>
        <v>-0.89657209310911345</v>
      </c>
    </row>
    <row r="1410" spans="1:18" x14ac:dyDescent="0.3">
      <c r="A1410" t="s">
        <v>3528</v>
      </c>
      <c r="B1410" s="2">
        <v>45559</v>
      </c>
      <c r="C1410" t="s">
        <v>10025</v>
      </c>
      <c r="D1410" t="s">
        <v>10033</v>
      </c>
      <c r="E1410" t="s">
        <v>10036</v>
      </c>
      <c r="F1410">
        <v>10</v>
      </c>
      <c r="G1410">
        <v>396.61</v>
      </c>
      <c r="H1410">
        <v>241.16</v>
      </c>
      <c r="I1410" t="s">
        <v>10039</v>
      </c>
      <c r="J1410">
        <f>F1410*G1410</f>
        <v>3966.1000000000004</v>
      </c>
      <c r="K1410">
        <f>F1410*H1410</f>
        <v>2411.6</v>
      </c>
      <c r="L1410">
        <f>J1410-K1410</f>
        <v>1554.5000000000005</v>
      </c>
      <c r="M1410" s="5">
        <f>L1410/J1410</f>
        <v>0.3919467486951918</v>
      </c>
      <c r="N1410" t="str">
        <f>IF(ISNA(VLOOKUP(A1410,'Returns Data'!A:A,1,0)),"No","Yes")</f>
        <v>No</v>
      </c>
      <c r="O1410" t="s">
        <v>10085</v>
      </c>
      <c r="P1410">
        <f>IFERROR(VLOOKUP(A1410,'Ratings Data'!A:C,3,0),"No Rating")</f>
        <v>3</v>
      </c>
      <c r="Q1410" t="s">
        <v>10065</v>
      </c>
      <c r="R1410" s="5">
        <f t="shared" si="21"/>
        <v>7.8481616990897747</v>
      </c>
    </row>
    <row r="1411" spans="1:18" x14ac:dyDescent="0.3">
      <c r="A1411" t="s">
        <v>4170</v>
      </c>
      <c r="B1411" s="2">
        <v>45559</v>
      </c>
      <c r="C1411" t="s">
        <v>10018</v>
      </c>
      <c r="D1411" t="s">
        <v>10033</v>
      </c>
      <c r="E1411" t="s">
        <v>10037</v>
      </c>
      <c r="F1411">
        <v>20</v>
      </c>
      <c r="G1411">
        <v>262.66000000000003</v>
      </c>
      <c r="H1411">
        <v>216.86</v>
      </c>
      <c r="I1411" t="s">
        <v>10040</v>
      </c>
      <c r="J1411">
        <f>F1411*G1411</f>
        <v>5253.2000000000007</v>
      </c>
      <c r="K1411">
        <f>F1411*H1411</f>
        <v>4337.2000000000007</v>
      </c>
      <c r="L1411">
        <f>J1411-K1411</f>
        <v>916</v>
      </c>
      <c r="M1411" s="5">
        <f>L1411/J1411</f>
        <v>0.17436990786568185</v>
      </c>
      <c r="N1411" t="str">
        <f>IF(ISNA(VLOOKUP(A1411,'Returns Data'!A:A,1,0)),"No","Yes")</f>
        <v>No</v>
      </c>
      <c r="O1411" t="s">
        <v>10085</v>
      </c>
      <c r="P1411" t="str">
        <f>IFERROR(VLOOKUP(A1411,'Ratings Data'!A:C,3,0),"No Rating")</f>
        <v>No Rating</v>
      </c>
      <c r="Q1411" t="s">
        <v>10065</v>
      </c>
      <c r="R1411" s="5">
        <f t="shared" si="21"/>
        <v>0.32452535236126173</v>
      </c>
    </row>
    <row r="1412" spans="1:18" x14ac:dyDescent="0.3">
      <c r="A1412" t="s">
        <v>4355</v>
      </c>
      <c r="B1412" s="2">
        <v>45559</v>
      </c>
      <c r="C1412" t="s">
        <v>10024</v>
      </c>
      <c r="D1412" t="s">
        <v>10029</v>
      </c>
      <c r="E1412" t="s">
        <v>10034</v>
      </c>
      <c r="F1412">
        <v>8</v>
      </c>
      <c r="G1412">
        <v>243.96</v>
      </c>
      <c r="H1412">
        <v>153.1</v>
      </c>
      <c r="I1412" t="s">
        <v>10039</v>
      </c>
      <c r="J1412">
        <f>F1412*G1412</f>
        <v>1951.68</v>
      </c>
      <c r="K1412">
        <f>F1412*H1412</f>
        <v>1224.8</v>
      </c>
      <c r="L1412">
        <f>J1412-K1412</f>
        <v>726.88000000000011</v>
      </c>
      <c r="M1412" s="5">
        <f>L1412/J1412</f>
        <v>0.37243810460731269</v>
      </c>
      <c r="N1412" t="str">
        <f>IF(ISNA(VLOOKUP(A1412,'Returns Data'!A:A,1,0)),"No","Yes")</f>
        <v>No</v>
      </c>
      <c r="O1412" t="s">
        <v>10085</v>
      </c>
      <c r="P1412" t="str">
        <f>IFERROR(VLOOKUP(A1412,'Ratings Data'!A:C,3,0),"No Rating")</f>
        <v>No Rating</v>
      </c>
      <c r="Q1412" t="s">
        <v>10065</v>
      </c>
      <c r="R1412" s="5">
        <f t="shared" ref="R1412:R1475" si="22">(J1412-J1411)/J1411</f>
        <v>-0.62847788014924233</v>
      </c>
    </row>
    <row r="1413" spans="1:18" x14ac:dyDescent="0.3">
      <c r="A1413" t="s">
        <v>4975</v>
      </c>
      <c r="B1413" s="2">
        <v>45559</v>
      </c>
      <c r="C1413" t="s">
        <v>10024</v>
      </c>
      <c r="D1413" t="s">
        <v>10029</v>
      </c>
      <c r="E1413" t="s">
        <v>10034</v>
      </c>
      <c r="F1413">
        <v>11</v>
      </c>
      <c r="G1413">
        <v>168.08</v>
      </c>
      <c r="H1413">
        <v>139.88</v>
      </c>
      <c r="I1413" t="s">
        <v>10040</v>
      </c>
      <c r="J1413">
        <f>F1413*G1413</f>
        <v>1848.88</v>
      </c>
      <c r="K1413">
        <f>F1413*H1413</f>
        <v>1538.6799999999998</v>
      </c>
      <c r="L1413">
        <f>J1413-K1413</f>
        <v>310.20000000000027</v>
      </c>
      <c r="M1413" s="5">
        <f>L1413/J1413</f>
        <v>0.16777724892908152</v>
      </c>
      <c r="N1413" t="str">
        <f>IF(ISNA(VLOOKUP(A1413,'Returns Data'!A:A,1,0)),"No","Yes")</f>
        <v>Yes</v>
      </c>
      <c r="O1413" t="str">
        <f>IFERROR(VLOOKUP(A1413,'Returns Data'!A:E,5,0),"No Returns")</f>
        <v>Customer Changed Mind</v>
      </c>
      <c r="P1413" t="str">
        <f>IFERROR(VLOOKUP(A1413,'Ratings Data'!A:C,3,0),"No Rating")</f>
        <v>No Rating</v>
      </c>
      <c r="Q1413" t="s">
        <v>10065</v>
      </c>
      <c r="R1413" s="5">
        <f t="shared" si="22"/>
        <v>-5.2672569273651396E-2</v>
      </c>
    </row>
    <row r="1414" spans="1:18" x14ac:dyDescent="0.3">
      <c r="A1414" t="s">
        <v>6429</v>
      </c>
      <c r="B1414" s="2">
        <v>45559</v>
      </c>
      <c r="C1414" t="s">
        <v>10020</v>
      </c>
      <c r="D1414" t="s">
        <v>10030</v>
      </c>
      <c r="E1414" t="s">
        <v>10035</v>
      </c>
      <c r="F1414">
        <v>12</v>
      </c>
      <c r="G1414">
        <v>96.29</v>
      </c>
      <c r="H1414">
        <v>71.150000000000006</v>
      </c>
      <c r="I1414" t="s">
        <v>10040</v>
      </c>
      <c r="J1414">
        <f>F1414*G1414</f>
        <v>1155.48</v>
      </c>
      <c r="K1414">
        <f>F1414*H1414</f>
        <v>853.80000000000007</v>
      </c>
      <c r="L1414">
        <f>J1414-K1414</f>
        <v>301.67999999999995</v>
      </c>
      <c r="M1414" s="5">
        <f>L1414/J1414</f>
        <v>0.26108630179665587</v>
      </c>
      <c r="N1414" t="str">
        <f>IF(ISNA(VLOOKUP(A1414,'Returns Data'!A:A,1,0)),"No","Yes")</f>
        <v>No</v>
      </c>
      <c r="O1414" t="s">
        <v>10085</v>
      </c>
      <c r="P1414" t="str">
        <f>IFERROR(VLOOKUP(A1414,'Ratings Data'!A:C,3,0),"No Rating")</f>
        <v>No Rating</v>
      </c>
      <c r="Q1414" t="s">
        <v>10065</v>
      </c>
      <c r="R1414" s="5">
        <f t="shared" si="22"/>
        <v>-0.37503786075894596</v>
      </c>
    </row>
    <row r="1415" spans="1:18" x14ac:dyDescent="0.3">
      <c r="A1415" t="s">
        <v>6482</v>
      </c>
      <c r="B1415" s="2">
        <v>45559</v>
      </c>
      <c r="C1415" t="s">
        <v>10014</v>
      </c>
      <c r="D1415" t="s">
        <v>10030</v>
      </c>
      <c r="E1415" t="s">
        <v>10036</v>
      </c>
      <c r="F1415">
        <v>15</v>
      </c>
      <c r="G1415">
        <v>383.57</v>
      </c>
      <c r="H1415">
        <v>274.52999999999997</v>
      </c>
      <c r="I1415" t="s">
        <v>10039</v>
      </c>
      <c r="J1415">
        <f>F1415*G1415</f>
        <v>5753.55</v>
      </c>
      <c r="K1415">
        <f>F1415*H1415</f>
        <v>4117.95</v>
      </c>
      <c r="L1415">
        <f>J1415-K1415</f>
        <v>1635.6000000000004</v>
      </c>
      <c r="M1415" s="5">
        <f>L1415/J1415</f>
        <v>0.28427666397267781</v>
      </c>
      <c r="N1415" t="str">
        <f>IF(ISNA(VLOOKUP(A1415,'Returns Data'!A:A,1,0)),"No","Yes")</f>
        <v>No</v>
      </c>
      <c r="O1415" t="s">
        <v>10085</v>
      </c>
      <c r="P1415" t="str">
        <f>IFERROR(VLOOKUP(A1415,'Ratings Data'!A:C,3,0),"No Rating")</f>
        <v>No Rating</v>
      </c>
      <c r="Q1415" t="s">
        <v>10065</v>
      </c>
      <c r="R1415" s="5">
        <f t="shared" si="22"/>
        <v>3.9793592273340948</v>
      </c>
    </row>
    <row r="1416" spans="1:18" x14ac:dyDescent="0.3">
      <c r="A1416" t="s">
        <v>6845</v>
      </c>
      <c r="B1416" s="2">
        <v>45559</v>
      </c>
      <c r="C1416" t="s">
        <v>10028</v>
      </c>
      <c r="D1416" t="s">
        <v>10032</v>
      </c>
      <c r="E1416" t="s">
        <v>10035</v>
      </c>
      <c r="F1416">
        <v>4</v>
      </c>
      <c r="G1416">
        <v>381.39</v>
      </c>
      <c r="H1416">
        <v>341.02</v>
      </c>
      <c r="I1416" t="s">
        <v>10040</v>
      </c>
      <c r="J1416">
        <f>F1416*G1416</f>
        <v>1525.56</v>
      </c>
      <c r="K1416">
        <f>F1416*H1416</f>
        <v>1364.08</v>
      </c>
      <c r="L1416">
        <f>J1416-K1416</f>
        <v>161.48000000000002</v>
      </c>
      <c r="M1416" s="5">
        <f>L1416/J1416</f>
        <v>0.10584965520857915</v>
      </c>
      <c r="N1416" t="str">
        <f>IF(ISNA(VLOOKUP(A1416,'Returns Data'!A:A,1,0)),"No","Yes")</f>
        <v>No</v>
      </c>
      <c r="O1416" t="s">
        <v>10085</v>
      </c>
      <c r="P1416" t="str">
        <f>IFERROR(VLOOKUP(A1416,'Ratings Data'!A:C,3,0),"No Rating")</f>
        <v>No Rating</v>
      </c>
      <c r="Q1416" t="s">
        <v>10065</v>
      </c>
      <c r="R1416" s="5">
        <f t="shared" si="22"/>
        <v>-0.73484891936282815</v>
      </c>
    </row>
    <row r="1417" spans="1:18" x14ac:dyDescent="0.3">
      <c r="A1417" t="s">
        <v>7202</v>
      </c>
      <c r="B1417" s="2">
        <v>45559</v>
      </c>
      <c r="C1417" t="s">
        <v>10012</v>
      </c>
      <c r="D1417" t="s">
        <v>10030</v>
      </c>
      <c r="E1417" t="s">
        <v>10035</v>
      </c>
      <c r="F1417">
        <v>17</v>
      </c>
      <c r="G1417">
        <v>68.25</v>
      </c>
      <c r="H1417">
        <v>53.48</v>
      </c>
      <c r="I1417" t="s">
        <v>10039</v>
      </c>
      <c r="J1417">
        <f>F1417*G1417</f>
        <v>1160.25</v>
      </c>
      <c r="K1417">
        <f>F1417*H1417</f>
        <v>909.16</v>
      </c>
      <c r="L1417">
        <f>J1417-K1417</f>
        <v>251.09000000000003</v>
      </c>
      <c r="M1417" s="5">
        <f>L1417/J1417</f>
        <v>0.21641025641025644</v>
      </c>
      <c r="N1417" t="str">
        <f>IF(ISNA(VLOOKUP(A1417,'Returns Data'!A:A,1,0)),"No","Yes")</f>
        <v>No</v>
      </c>
      <c r="O1417" t="s">
        <v>10085</v>
      </c>
      <c r="P1417" t="str">
        <f>IFERROR(VLOOKUP(A1417,'Ratings Data'!A:C,3,0),"No Rating")</f>
        <v>No Rating</v>
      </c>
      <c r="Q1417" t="s">
        <v>10065</v>
      </c>
      <c r="R1417" s="5">
        <f t="shared" si="22"/>
        <v>-0.23945960827499407</v>
      </c>
    </row>
    <row r="1418" spans="1:18" x14ac:dyDescent="0.3">
      <c r="A1418" t="s">
        <v>7287</v>
      </c>
      <c r="B1418" s="2">
        <v>45559</v>
      </c>
      <c r="C1418" t="s">
        <v>10026</v>
      </c>
      <c r="D1418" t="s">
        <v>10031</v>
      </c>
      <c r="E1418" t="s">
        <v>10035</v>
      </c>
      <c r="F1418">
        <v>15</v>
      </c>
      <c r="G1418">
        <v>42.52</v>
      </c>
      <c r="H1418">
        <v>27.41</v>
      </c>
      <c r="I1418" t="s">
        <v>10039</v>
      </c>
      <c r="J1418">
        <f>F1418*G1418</f>
        <v>637.80000000000007</v>
      </c>
      <c r="K1418">
        <f>F1418*H1418</f>
        <v>411.15</v>
      </c>
      <c r="L1418">
        <f>J1418-K1418</f>
        <v>226.65000000000009</v>
      </c>
      <c r="M1418" s="5">
        <f>L1418/J1418</f>
        <v>0.35536218250235196</v>
      </c>
      <c r="N1418" t="str">
        <f>IF(ISNA(VLOOKUP(A1418,'Returns Data'!A:A,1,0)),"No","Yes")</f>
        <v>No</v>
      </c>
      <c r="O1418" t="s">
        <v>10085</v>
      </c>
      <c r="P1418" t="str">
        <f>IFERROR(VLOOKUP(A1418,'Ratings Data'!A:C,3,0),"No Rating")</f>
        <v>No Rating</v>
      </c>
      <c r="Q1418" t="s">
        <v>10065</v>
      </c>
      <c r="R1418" s="5">
        <f t="shared" si="22"/>
        <v>-0.45029088558500319</v>
      </c>
    </row>
    <row r="1419" spans="1:18" x14ac:dyDescent="0.3">
      <c r="A1419" t="s">
        <v>7827</v>
      </c>
      <c r="B1419" s="2">
        <v>45559</v>
      </c>
      <c r="C1419" t="s">
        <v>10024</v>
      </c>
      <c r="D1419" t="s">
        <v>10029</v>
      </c>
      <c r="E1419" t="s">
        <v>10037</v>
      </c>
      <c r="F1419">
        <v>14</v>
      </c>
      <c r="G1419">
        <v>241.86</v>
      </c>
      <c r="H1419">
        <v>157.13999999999999</v>
      </c>
      <c r="I1419" t="s">
        <v>10039</v>
      </c>
      <c r="J1419">
        <f>F1419*G1419</f>
        <v>3386.04</v>
      </c>
      <c r="K1419">
        <f>F1419*H1419</f>
        <v>2199.96</v>
      </c>
      <c r="L1419">
        <f>J1419-K1419</f>
        <v>1186.08</v>
      </c>
      <c r="M1419" s="5">
        <f>L1419/J1419</f>
        <v>0.35028528901017114</v>
      </c>
      <c r="N1419" t="str">
        <f>IF(ISNA(VLOOKUP(A1419,'Returns Data'!A:A,1,0)),"No","Yes")</f>
        <v>No</v>
      </c>
      <c r="O1419" t="s">
        <v>10085</v>
      </c>
      <c r="P1419" t="str">
        <f>IFERROR(VLOOKUP(A1419,'Ratings Data'!A:C,3,0),"No Rating")</f>
        <v>No Rating</v>
      </c>
      <c r="Q1419" t="s">
        <v>10065</v>
      </c>
      <c r="R1419" s="5">
        <f t="shared" si="22"/>
        <v>4.3089369708372525</v>
      </c>
    </row>
    <row r="1420" spans="1:18" x14ac:dyDescent="0.3">
      <c r="A1420" t="s">
        <v>9510</v>
      </c>
      <c r="B1420" s="2">
        <v>45559</v>
      </c>
      <c r="C1420" t="s">
        <v>10015</v>
      </c>
      <c r="D1420" t="s">
        <v>10031</v>
      </c>
      <c r="E1420" t="s">
        <v>10037</v>
      </c>
      <c r="F1420">
        <v>15</v>
      </c>
      <c r="G1420">
        <v>280.35000000000002</v>
      </c>
      <c r="H1420">
        <v>219.52</v>
      </c>
      <c r="I1420" t="s">
        <v>10040</v>
      </c>
      <c r="J1420">
        <f>F1420*G1420</f>
        <v>4205.25</v>
      </c>
      <c r="K1420">
        <f>F1420*H1420</f>
        <v>3292.8</v>
      </c>
      <c r="L1420">
        <f>J1420-K1420</f>
        <v>912.44999999999982</v>
      </c>
      <c r="M1420" s="5">
        <f>L1420/J1420</f>
        <v>0.21697877652933828</v>
      </c>
      <c r="N1420" t="str">
        <f>IF(ISNA(VLOOKUP(A1420,'Returns Data'!A:A,1,0)),"No","Yes")</f>
        <v>No</v>
      </c>
      <c r="O1420" t="s">
        <v>10085</v>
      </c>
      <c r="P1420" t="str">
        <f>IFERROR(VLOOKUP(A1420,'Ratings Data'!A:C,3,0),"No Rating")</f>
        <v>No Rating</v>
      </c>
      <c r="Q1420" t="s">
        <v>10065</v>
      </c>
      <c r="R1420" s="5">
        <f t="shared" si="22"/>
        <v>0.2419374844951625</v>
      </c>
    </row>
    <row r="1421" spans="1:18" x14ac:dyDescent="0.3">
      <c r="A1421" t="s">
        <v>9673</v>
      </c>
      <c r="B1421" s="2">
        <v>45559</v>
      </c>
      <c r="C1421" t="s">
        <v>10027</v>
      </c>
      <c r="D1421" t="s">
        <v>10032</v>
      </c>
      <c r="E1421" t="s">
        <v>10037</v>
      </c>
      <c r="F1421">
        <v>8</v>
      </c>
      <c r="G1421">
        <v>128.27000000000001</v>
      </c>
      <c r="H1421">
        <v>100.63</v>
      </c>
      <c r="I1421" t="s">
        <v>10039</v>
      </c>
      <c r="J1421">
        <f>F1421*G1421</f>
        <v>1026.1600000000001</v>
      </c>
      <c r="K1421">
        <f>F1421*H1421</f>
        <v>805.04</v>
      </c>
      <c r="L1421">
        <f>J1421-K1421</f>
        <v>221.12000000000012</v>
      </c>
      <c r="M1421" s="5">
        <f>L1421/J1421</f>
        <v>0.21548296561939667</v>
      </c>
      <c r="N1421" t="str">
        <f>IF(ISNA(VLOOKUP(A1421,'Returns Data'!A:A,1,0)),"No","Yes")</f>
        <v>No</v>
      </c>
      <c r="O1421" t="s">
        <v>10085</v>
      </c>
      <c r="P1421" t="str">
        <f>IFERROR(VLOOKUP(A1421,'Ratings Data'!A:C,3,0),"No Rating")</f>
        <v>No Rating</v>
      </c>
      <c r="Q1421" t="s">
        <v>10065</v>
      </c>
      <c r="R1421" s="5">
        <f t="shared" si="22"/>
        <v>-0.75598121395874207</v>
      </c>
    </row>
    <row r="1422" spans="1:18" x14ac:dyDescent="0.3">
      <c r="A1422" t="s">
        <v>632</v>
      </c>
      <c r="B1422" s="2">
        <v>45560</v>
      </c>
      <c r="C1422" t="s">
        <v>10022</v>
      </c>
      <c r="D1422" t="s">
        <v>10033</v>
      </c>
      <c r="E1422" t="s">
        <v>10037</v>
      </c>
      <c r="F1422">
        <v>9</v>
      </c>
      <c r="G1422">
        <v>121.19</v>
      </c>
      <c r="H1422">
        <v>82.74</v>
      </c>
      <c r="I1422" t="s">
        <v>10040</v>
      </c>
      <c r="J1422">
        <f>F1422*G1422</f>
        <v>1090.71</v>
      </c>
      <c r="K1422">
        <f>F1422*H1422</f>
        <v>744.66</v>
      </c>
      <c r="L1422">
        <f>J1422-K1422</f>
        <v>346.05000000000007</v>
      </c>
      <c r="M1422" s="5">
        <f>L1422/J1422</f>
        <v>0.31727040184833738</v>
      </c>
      <c r="N1422" t="str">
        <f>IF(ISNA(VLOOKUP(A1422,'Returns Data'!A:A,1,0)),"No","Yes")</f>
        <v>No</v>
      </c>
      <c r="O1422" t="s">
        <v>10085</v>
      </c>
      <c r="P1422" t="str">
        <f>IFERROR(VLOOKUP(A1422,'Ratings Data'!A:C,3,0),"No Rating")</f>
        <v>No Rating</v>
      </c>
      <c r="Q1422" t="s">
        <v>10065</v>
      </c>
      <c r="R1422" s="5">
        <f t="shared" si="22"/>
        <v>6.2904420363296118E-2</v>
      </c>
    </row>
    <row r="1423" spans="1:18" x14ac:dyDescent="0.3">
      <c r="A1423" t="s">
        <v>1424</v>
      </c>
      <c r="B1423" s="2">
        <v>45560</v>
      </c>
      <c r="C1423" t="s">
        <v>10021</v>
      </c>
      <c r="D1423" t="s">
        <v>10031</v>
      </c>
      <c r="E1423" t="s">
        <v>10035</v>
      </c>
      <c r="F1423">
        <v>4</v>
      </c>
      <c r="G1423">
        <v>286.83</v>
      </c>
      <c r="H1423">
        <v>243.7</v>
      </c>
      <c r="I1423" t="s">
        <v>10039</v>
      </c>
      <c r="J1423">
        <f>F1423*G1423</f>
        <v>1147.32</v>
      </c>
      <c r="K1423">
        <f>F1423*H1423</f>
        <v>974.8</v>
      </c>
      <c r="L1423">
        <f>J1423-K1423</f>
        <v>172.51999999999998</v>
      </c>
      <c r="M1423" s="5">
        <f>L1423/J1423</f>
        <v>0.15036781368755012</v>
      </c>
      <c r="N1423" t="str">
        <f>IF(ISNA(VLOOKUP(A1423,'Returns Data'!A:A,1,0)),"No","Yes")</f>
        <v>No</v>
      </c>
      <c r="O1423" t="s">
        <v>10085</v>
      </c>
      <c r="P1423">
        <f>IFERROR(VLOOKUP(A1423,'Ratings Data'!A:C,3,0),"No Rating")</f>
        <v>5</v>
      </c>
      <c r="Q1423" t="s">
        <v>10065</v>
      </c>
      <c r="R1423" s="5">
        <f t="shared" si="22"/>
        <v>5.1901972109909968E-2</v>
      </c>
    </row>
    <row r="1424" spans="1:18" x14ac:dyDescent="0.3">
      <c r="A1424" t="s">
        <v>1439</v>
      </c>
      <c r="B1424" s="2">
        <v>45560</v>
      </c>
      <c r="C1424" t="s">
        <v>10011</v>
      </c>
      <c r="D1424" t="s">
        <v>10029</v>
      </c>
      <c r="E1424" t="s">
        <v>10035</v>
      </c>
      <c r="F1424">
        <v>15</v>
      </c>
      <c r="G1424">
        <v>428.9</v>
      </c>
      <c r="H1424">
        <v>373.51</v>
      </c>
      <c r="I1424" t="s">
        <v>10040</v>
      </c>
      <c r="J1424">
        <f>F1424*G1424</f>
        <v>6433.5</v>
      </c>
      <c r="K1424">
        <f>F1424*H1424</f>
        <v>5602.65</v>
      </c>
      <c r="L1424">
        <f>J1424-K1424</f>
        <v>830.85000000000036</v>
      </c>
      <c r="M1424" s="5">
        <f>L1424/J1424</f>
        <v>0.12914432268594084</v>
      </c>
      <c r="N1424" t="str">
        <f>IF(ISNA(VLOOKUP(A1424,'Returns Data'!A:A,1,0)),"No","Yes")</f>
        <v>No</v>
      </c>
      <c r="O1424" t="s">
        <v>10085</v>
      </c>
      <c r="P1424" t="str">
        <f>IFERROR(VLOOKUP(A1424,'Ratings Data'!A:C,3,0),"No Rating")</f>
        <v>No Rating</v>
      </c>
      <c r="Q1424" t="s">
        <v>10065</v>
      </c>
      <c r="R1424" s="5">
        <f t="shared" si="22"/>
        <v>4.6074155423072902</v>
      </c>
    </row>
    <row r="1425" spans="1:18" x14ac:dyDescent="0.3">
      <c r="A1425" t="s">
        <v>2173</v>
      </c>
      <c r="B1425" s="2">
        <v>45560</v>
      </c>
      <c r="C1425" t="s">
        <v>10023</v>
      </c>
      <c r="D1425" t="s">
        <v>10033</v>
      </c>
      <c r="E1425" t="s">
        <v>10038</v>
      </c>
      <c r="F1425">
        <v>18</v>
      </c>
      <c r="G1425">
        <v>249.06</v>
      </c>
      <c r="H1425">
        <v>213.98</v>
      </c>
      <c r="I1425" t="s">
        <v>10039</v>
      </c>
      <c r="J1425">
        <f>F1425*G1425</f>
        <v>4483.08</v>
      </c>
      <c r="K1425">
        <f>F1425*H1425</f>
        <v>3851.64</v>
      </c>
      <c r="L1425">
        <f>J1425-K1425</f>
        <v>631.44000000000005</v>
      </c>
      <c r="M1425" s="5">
        <f>L1425/J1425</f>
        <v>0.14084959447522688</v>
      </c>
      <c r="N1425" t="str">
        <f>IF(ISNA(VLOOKUP(A1425,'Returns Data'!A:A,1,0)),"No","Yes")</f>
        <v>No</v>
      </c>
      <c r="O1425" t="s">
        <v>10085</v>
      </c>
      <c r="P1425" t="str">
        <f>IFERROR(VLOOKUP(A1425,'Ratings Data'!A:C,3,0),"No Rating")</f>
        <v>No Rating</v>
      </c>
      <c r="Q1425" t="s">
        <v>10065</v>
      </c>
      <c r="R1425" s="5">
        <f t="shared" si="22"/>
        <v>-0.30316623921660063</v>
      </c>
    </row>
    <row r="1426" spans="1:18" x14ac:dyDescent="0.3">
      <c r="A1426" t="s">
        <v>2903</v>
      </c>
      <c r="B1426" s="2">
        <v>45560</v>
      </c>
      <c r="C1426" t="s">
        <v>10013</v>
      </c>
      <c r="D1426" t="s">
        <v>10030</v>
      </c>
      <c r="E1426" t="s">
        <v>10038</v>
      </c>
      <c r="F1426">
        <v>2</v>
      </c>
      <c r="G1426">
        <v>99.45</v>
      </c>
      <c r="H1426">
        <v>82.13</v>
      </c>
      <c r="I1426" t="s">
        <v>10039</v>
      </c>
      <c r="J1426">
        <f>F1426*G1426</f>
        <v>198.9</v>
      </c>
      <c r="K1426">
        <f>F1426*H1426</f>
        <v>164.26</v>
      </c>
      <c r="L1426">
        <f>J1426-K1426</f>
        <v>34.640000000000015</v>
      </c>
      <c r="M1426" s="5">
        <f>L1426/J1426</f>
        <v>0.17415786827551541</v>
      </c>
      <c r="N1426" t="str">
        <f>IF(ISNA(VLOOKUP(A1426,'Returns Data'!A:A,1,0)),"No","Yes")</f>
        <v>No</v>
      </c>
      <c r="O1426" t="s">
        <v>10085</v>
      </c>
      <c r="P1426" t="str">
        <f>IFERROR(VLOOKUP(A1426,'Ratings Data'!A:C,3,0),"No Rating")</f>
        <v>No Rating</v>
      </c>
      <c r="Q1426" t="s">
        <v>10065</v>
      </c>
      <c r="R1426" s="5">
        <f t="shared" si="22"/>
        <v>-0.95563318075965642</v>
      </c>
    </row>
    <row r="1427" spans="1:18" x14ac:dyDescent="0.3">
      <c r="A1427" t="s">
        <v>2948</v>
      </c>
      <c r="B1427" s="2">
        <v>45560</v>
      </c>
      <c r="C1427" t="s">
        <v>10013</v>
      </c>
      <c r="D1427" t="s">
        <v>10030</v>
      </c>
      <c r="E1427" t="s">
        <v>10037</v>
      </c>
      <c r="F1427">
        <v>13</v>
      </c>
      <c r="G1427">
        <v>447.43</v>
      </c>
      <c r="H1427">
        <v>373.48</v>
      </c>
      <c r="I1427" t="s">
        <v>10039</v>
      </c>
      <c r="J1427">
        <f>F1427*G1427</f>
        <v>5816.59</v>
      </c>
      <c r="K1427">
        <f>F1427*H1427</f>
        <v>4855.24</v>
      </c>
      <c r="L1427">
        <f>J1427-K1427</f>
        <v>961.35000000000036</v>
      </c>
      <c r="M1427" s="5">
        <f>L1427/J1427</f>
        <v>0.16527725007263711</v>
      </c>
      <c r="N1427" t="str">
        <f>IF(ISNA(VLOOKUP(A1427,'Returns Data'!A:A,1,0)),"No","Yes")</f>
        <v>No</v>
      </c>
      <c r="O1427" t="s">
        <v>10085</v>
      </c>
      <c r="P1427" t="str">
        <f>IFERROR(VLOOKUP(A1427,'Ratings Data'!A:C,3,0),"No Rating")</f>
        <v>No Rating</v>
      </c>
      <c r="Q1427" t="s">
        <v>10065</v>
      </c>
      <c r="R1427" s="5">
        <f t="shared" si="22"/>
        <v>28.243790849673204</v>
      </c>
    </row>
    <row r="1428" spans="1:18" x14ac:dyDescent="0.3">
      <c r="A1428" t="s">
        <v>3580</v>
      </c>
      <c r="B1428" s="2">
        <v>45560</v>
      </c>
      <c r="C1428" t="s">
        <v>10026</v>
      </c>
      <c r="D1428" t="s">
        <v>10031</v>
      </c>
      <c r="E1428" t="s">
        <v>10038</v>
      </c>
      <c r="F1428">
        <v>3</v>
      </c>
      <c r="G1428">
        <v>71.94</v>
      </c>
      <c r="H1428">
        <v>62.58</v>
      </c>
      <c r="I1428" t="s">
        <v>10039</v>
      </c>
      <c r="J1428">
        <f>F1428*G1428</f>
        <v>215.82</v>
      </c>
      <c r="K1428">
        <f>F1428*H1428</f>
        <v>187.74</v>
      </c>
      <c r="L1428">
        <f>J1428-K1428</f>
        <v>28.079999999999984</v>
      </c>
      <c r="M1428" s="5">
        <f>L1428/J1428</f>
        <v>0.13010842368640527</v>
      </c>
      <c r="N1428" t="str">
        <f>IF(ISNA(VLOOKUP(A1428,'Returns Data'!A:A,1,0)),"No","Yes")</f>
        <v>No</v>
      </c>
      <c r="O1428" t="s">
        <v>10085</v>
      </c>
      <c r="P1428" t="str">
        <f>IFERROR(VLOOKUP(A1428,'Ratings Data'!A:C,3,0),"No Rating")</f>
        <v>No Rating</v>
      </c>
      <c r="Q1428" t="s">
        <v>10065</v>
      </c>
      <c r="R1428" s="5">
        <f t="shared" si="22"/>
        <v>-0.9628957860189562</v>
      </c>
    </row>
    <row r="1429" spans="1:18" x14ac:dyDescent="0.3">
      <c r="A1429" t="s">
        <v>4763</v>
      </c>
      <c r="B1429" s="2">
        <v>45560</v>
      </c>
      <c r="C1429" t="s">
        <v>10019</v>
      </c>
      <c r="D1429" t="s">
        <v>10031</v>
      </c>
      <c r="E1429" t="s">
        <v>10034</v>
      </c>
      <c r="F1429">
        <v>14</v>
      </c>
      <c r="G1429">
        <v>325.86</v>
      </c>
      <c r="H1429">
        <v>254.6</v>
      </c>
      <c r="I1429" t="s">
        <v>10039</v>
      </c>
      <c r="J1429">
        <f>F1429*G1429</f>
        <v>4562.04</v>
      </c>
      <c r="K1429">
        <f>F1429*H1429</f>
        <v>3564.4</v>
      </c>
      <c r="L1429">
        <f>J1429-K1429</f>
        <v>997.63999999999987</v>
      </c>
      <c r="M1429" s="5">
        <f>L1429/J1429</f>
        <v>0.21868286994414776</v>
      </c>
      <c r="N1429" t="str">
        <f>IF(ISNA(VLOOKUP(A1429,'Returns Data'!A:A,1,0)),"No","Yes")</f>
        <v>No</v>
      </c>
      <c r="O1429" t="s">
        <v>10085</v>
      </c>
      <c r="P1429" t="str">
        <f>IFERROR(VLOOKUP(A1429,'Ratings Data'!A:C,3,0),"No Rating")</f>
        <v>No Rating</v>
      </c>
      <c r="Q1429" t="s">
        <v>10065</v>
      </c>
      <c r="R1429" s="5">
        <f t="shared" si="22"/>
        <v>20.138170697803726</v>
      </c>
    </row>
    <row r="1430" spans="1:18" x14ac:dyDescent="0.3">
      <c r="A1430" t="s">
        <v>5227</v>
      </c>
      <c r="B1430" s="2">
        <v>45560</v>
      </c>
      <c r="C1430" t="s">
        <v>10027</v>
      </c>
      <c r="D1430" t="s">
        <v>10032</v>
      </c>
      <c r="E1430" t="s">
        <v>10035</v>
      </c>
      <c r="F1430">
        <v>17</v>
      </c>
      <c r="G1430">
        <v>122.8</v>
      </c>
      <c r="H1430">
        <v>77.67</v>
      </c>
      <c r="I1430" t="s">
        <v>10040</v>
      </c>
      <c r="J1430">
        <f>F1430*G1430</f>
        <v>2087.6</v>
      </c>
      <c r="K1430">
        <f>F1430*H1430</f>
        <v>1320.39</v>
      </c>
      <c r="L1430">
        <f>J1430-K1430</f>
        <v>767.20999999999981</v>
      </c>
      <c r="M1430" s="5">
        <f>L1430/J1430</f>
        <v>0.3675081433224755</v>
      </c>
      <c r="N1430" t="str">
        <f>IF(ISNA(VLOOKUP(A1430,'Returns Data'!A:A,1,0)),"No","Yes")</f>
        <v>No</v>
      </c>
      <c r="O1430" t="s">
        <v>10085</v>
      </c>
      <c r="P1430" t="str">
        <f>IFERROR(VLOOKUP(A1430,'Ratings Data'!A:C,3,0),"No Rating")</f>
        <v>No Rating</v>
      </c>
      <c r="Q1430" t="s">
        <v>10065</v>
      </c>
      <c r="R1430" s="5">
        <f t="shared" si="22"/>
        <v>-0.54239769927488579</v>
      </c>
    </row>
    <row r="1431" spans="1:18" x14ac:dyDescent="0.3">
      <c r="A1431" t="s">
        <v>5789</v>
      </c>
      <c r="B1431" s="2">
        <v>45560</v>
      </c>
      <c r="C1431" t="s">
        <v>10018</v>
      </c>
      <c r="D1431" t="s">
        <v>10033</v>
      </c>
      <c r="E1431" t="s">
        <v>10037</v>
      </c>
      <c r="F1431">
        <v>19</v>
      </c>
      <c r="G1431">
        <v>232.13</v>
      </c>
      <c r="H1431">
        <v>182.99</v>
      </c>
      <c r="I1431" t="s">
        <v>10040</v>
      </c>
      <c r="J1431">
        <f>F1431*G1431</f>
        <v>4410.47</v>
      </c>
      <c r="K1431">
        <f>F1431*H1431</f>
        <v>3476.8100000000004</v>
      </c>
      <c r="L1431">
        <f>J1431-K1431</f>
        <v>933.65999999999985</v>
      </c>
      <c r="M1431" s="5">
        <f>L1431/J1431</f>
        <v>0.21169172446473955</v>
      </c>
      <c r="N1431" t="str">
        <f>IF(ISNA(VLOOKUP(A1431,'Returns Data'!A:A,1,0)),"No","Yes")</f>
        <v>No</v>
      </c>
      <c r="O1431" t="s">
        <v>10085</v>
      </c>
      <c r="P1431" t="str">
        <f>IFERROR(VLOOKUP(A1431,'Ratings Data'!A:C,3,0),"No Rating")</f>
        <v>No Rating</v>
      </c>
      <c r="Q1431" t="s">
        <v>10065</v>
      </c>
      <c r="R1431" s="5">
        <f t="shared" si="22"/>
        <v>1.1126987928721979</v>
      </c>
    </row>
    <row r="1432" spans="1:18" x14ac:dyDescent="0.3">
      <c r="A1432" t="s">
        <v>6142</v>
      </c>
      <c r="B1432" s="2">
        <v>45560</v>
      </c>
      <c r="C1432" t="s">
        <v>10017</v>
      </c>
      <c r="D1432" t="s">
        <v>10032</v>
      </c>
      <c r="E1432" t="s">
        <v>10038</v>
      </c>
      <c r="F1432">
        <v>16</v>
      </c>
      <c r="G1432">
        <v>490.22</v>
      </c>
      <c r="H1432">
        <v>374.07</v>
      </c>
      <c r="I1432" t="s">
        <v>10040</v>
      </c>
      <c r="J1432">
        <f>F1432*G1432</f>
        <v>7843.52</v>
      </c>
      <c r="K1432">
        <f>F1432*H1432</f>
        <v>5985.12</v>
      </c>
      <c r="L1432">
        <f>J1432-K1432</f>
        <v>1858.4000000000005</v>
      </c>
      <c r="M1432" s="5">
        <f>L1432/J1432</f>
        <v>0.23693443759944521</v>
      </c>
      <c r="N1432" t="str">
        <f>IF(ISNA(VLOOKUP(A1432,'Returns Data'!A:A,1,0)),"No","Yes")</f>
        <v>No</v>
      </c>
      <c r="O1432" t="s">
        <v>10085</v>
      </c>
      <c r="P1432" t="str">
        <f>IFERROR(VLOOKUP(A1432,'Ratings Data'!A:C,3,0),"No Rating")</f>
        <v>No Rating</v>
      </c>
      <c r="Q1432" t="s">
        <v>10065</v>
      </c>
      <c r="R1432" s="5">
        <f t="shared" si="22"/>
        <v>0.77838643047112888</v>
      </c>
    </row>
    <row r="1433" spans="1:18" x14ac:dyDescent="0.3">
      <c r="A1433" t="s">
        <v>6688</v>
      </c>
      <c r="B1433" s="2">
        <v>45560</v>
      </c>
      <c r="C1433" t="s">
        <v>10019</v>
      </c>
      <c r="D1433" t="s">
        <v>10031</v>
      </c>
      <c r="E1433" t="s">
        <v>10034</v>
      </c>
      <c r="F1433">
        <v>3</v>
      </c>
      <c r="G1433">
        <v>336.44</v>
      </c>
      <c r="H1433">
        <v>293.48</v>
      </c>
      <c r="I1433" t="s">
        <v>10039</v>
      </c>
      <c r="J1433">
        <f>F1433*G1433</f>
        <v>1009.3199999999999</v>
      </c>
      <c r="K1433">
        <f>F1433*H1433</f>
        <v>880.44</v>
      </c>
      <c r="L1433">
        <f>J1433-K1433</f>
        <v>128.87999999999988</v>
      </c>
      <c r="M1433" s="5">
        <f>L1433/J1433</f>
        <v>0.12768992985376282</v>
      </c>
      <c r="N1433" t="str">
        <f>IF(ISNA(VLOOKUP(A1433,'Returns Data'!A:A,1,0)),"No","Yes")</f>
        <v>No</v>
      </c>
      <c r="O1433" t="s">
        <v>10085</v>
      </c>
      <c r="P1433" t="str">
        <f>IFERROR(VLOOKUP(A1433,'Ratings Data'!A:C,3,0),"No Rating")</f>
        <v>No Rating</v>
      </c>
      <c r="Q1433" t="s">
        <v>10065</v>
      </c>
      <c r="R1433" s="5">
        <f t="shared" si="22"/>
        <v>-0.8713179796825915</v>
      </c>
    </row>
    <row r="1434" spans="1:18" x14ac:dyDescent="0.3">
      <c r="A1434" t="s">
        <v>6932</v>
      </c>
      <c r="B1434" s="2">
        <v>45560</v>
      </c>
      <c r="C1434" t="s">
        <v>10019</v>
      </c>
      <c r="D1434" t="s">
        <v>10031</v>
      </c>
      <c r="E1434" t="s">
        <v>10036</v>
      </c>
      <c r="F1434">
        <v>11</v>
      </c>
      <c r="G1434">
        <v>341.93</v>
      </c>
      <c r="H1434">
        <v>221.95</v>
      </c>
      <c r="I1434" t="s">
        <v>10040</v>
      </c>
      <c r="J1434">
        <f>F1434*G1434</f>
        <v>3761.23</v>
      </c>
      <c r="K1434">
        <f>F1434*H1434</f>
        <v>2441.4499999999998</v>
      </c>
      <c r="L1434">
        <f>J1434-K1434</f>
        <v>1319.7800000000002</v>
      </c>
      <c r="M1434" s="5">
        <f>L1434/J1434</f>
        <v>0.35089053315006002</v>
      </c>
      <c r="N1434" t="str">
        <f>IF(ISNA(VLOOKUP(A1434,'Returns Data'!A:A,1,0)),"No","Yes")</f>
        <v>No</v>
      </c>
      <c r="O1434" t="s">
        <v>10085</v>
      </c>
      <c r="P1434" t="str">
        <f>IFERROR(VLOOKUP(A1434,'Ratings Data'!A:C,3,0),"No Rating")</f>
        <v>No Rating</v>
      </c>
      <c r="Q1434" t="s">
        <v>10065</v>
      </c>
      <c r="R1434" s="5">
        <f t="shared" si="22"/>
        <v>2.7264990290492608</v>
      </c>
    </row>
    <row r="1435" spans="1:18" x14ac:dyDescent="0.3">
      <c r="A1435" t="s">
        <v>7465</v>
      </c>
      <c r="B1435" s="2">
        <v>45560</v>
      </c>
      <c r="C1435" t="s">
        <v>10010</v>
      </c>
      <c r="D1435" t="s">
        <v>10029</v>
      </c>
      <c r="E1435" t="s">
        <v>10036</v>
      </c>
      <c r="F1435">
        <v>5</v>
      </c>
      <c r="G1435">
        <v>312.19</v>
      </c>
      <c r="H1435">
        <v>195.56</v>
      </c>
      <c r="I1435" t="s">
        <v>10039</v>
      </c>
      <c r="J1435">
        <f>F1435*G1435</f>
        <v>1560.95</v>
      </c>
      <c r="K1435">
        <f>F1435*H1435</f>
        <v>977.8</v>
      </c>
      <c r="L1435">
        <f>J1435-K1435</f>
        <v>583.15000000000009</v>
      </c>
      <c r="M1435" s="5">
        <f>L1435/J1435</f>
        <v>0.37358659790512194</v>
      </c>
      <c r="N1435" t="str">
        <f>IF(ISNA(VLOOKUP(A1435,'Returns Data'!A:A,1,0)),"No","Yes")</f>
        <v>No</v>
      </c>
      <c r="O1435" t="s">
        <v>10085</v>
      </c>
      <c r="P1435" t="str">
        <f>IFERROR(VLOOKUP(A1435,'Ratings Data'!A:C,3,0),"No Rating")</f>
        <v>No Rating</v>
      </c>
      <c r="Q1435" t="s">
        <v>10065</v>
      </c>
      <c r="R1435" s="5">
        <f t="shared" si="22"/>
        <v>-0.58498948482278401</v>
      </c>
    </row>
    <row r="1436" spans="1:18" x14ac:dyDescent="0.3">
      <c r="A1436" t="s">
        <v>7533</v>
      </c>
      <c r="B1436" s="2">
        <v>45560</v>
      </c>
      <c r="C1436" t="s">
        <v>10012</v>
      </c>
      <c r="D1436" t="s">
        <v>10030</v>
      </c>
      <c r="E1436" t="s">
        <v>10037</v>
      </c>
      <c r="F1436">
        <v>3</v>
      </c>
      <c r="G1436">
        <v>298.52</v>
      </c>
      <c r="H1436">
        <v>207.3</v>
      </c>
      <c r="I1436" t="s">
        <v>10039</v>
      </c>
      <c r="J1436">
        <f>F1436*G1436</f>
        <v>895.56</v>
      </c>
      <c r="K1436">
        <f>F1436*H1436</f>
        <v>621.90000000000009</v>
      </c>
      <c r="L1436">
        <f>J1436-K1436</f>
        <v>273.65999999999985</v>
      </c>
      <c r="M1436" s="5">
        <f>L1436/J1436</f>
        <v>0.30557416588503267</v>
      </c>
      <c r="N1436" t="str">
        <f>IF(ISNA(VLOOKUP(A1436,'Returns Data'!A:A,1,0)),"No","Yes")</f>
        <v>No</v>
      </c>
      <c r="O1436" t="s">
        <v>10085</v>
      </c>
      <c r="P1436" t="str">
        <f>IFERROR(VLOOKUP(A1436,'Ratings Data'!A:C,3,0),"No Rating")</f>
        <v>No Rating</v>
      </c>
      <c r="Q1436" t="s">
        <v>10065</v>
      </c>
      <c r="R1436" s="5">
        <f t="shared" si="22"/>
        <v>-0.42627246228258436</v>
      </c>
    </row>
    <row r="1437" spans="1:18" x14ac:dyDescent="0.3">
      <c r="A1437" t="s">
        <v>7566</v>
      </c>
      <c r="B1437" s="2">
        <v>45560</v>
      </c>
      <c r="C1437" t="s">
        <v>10026</v>
      </c>
      <c r="D1437" t="s">
        <v>10031</v>
      </c>
      <c r="E1437" t="s">
        <v>10036</v>
      </c>
      <c r="F1437">
        <v>14</v>
      </c>
      <c r="G1437">
        <v>336.43</v>
      </c>
      <c r="H1437">
        <v>265.51</v>
      </c>
      <c r="I1437" t="s">
        <v>10040</v>
      </c>
      <c r="J1437">
        <f>F1437*G1437</f>
        <v>4710.0200000000004</v>
      </c>
      <c r="K1437">
        <f>F1437*H1437</f>
        <v>3717.14</v>
      </c>
      <c r="L1437">
        <f>J1437-K1437</f>
        <v>992.88000000000056</v>
      </c>
      <c r="M1437" s="5">
        <f>L1437/J1437</f>
        <v>0.21080165264691031</v>
      </c>
      <c r="N1437" t="str">
        <f>IF(ISNA(VLOOKUP(A1437,'Returns Data'!A:A,1,0)),"No","Yes")</f>
        <v>No</v>
      </c>
      <c r="O1437" t="s">
        <v>10085</v>
      </c>
      <c r="P1437" t="str">
        <f>IFERROR(VLOOKUP(A1437,'Ratings Data'!A:C,3,0),"No Rating")</f>
        <v>No Rating</v>
      </c>
      <c r="Q1437" t="s">
        <v>10065</v>
      </c>
      <c r="R1437" s="5">
        <f t="shared" si="22"/>
        <v>4.2593014426727418</v>
      </c>
    </row>
    <row r="1438" spans="1:18" x14ac:dyDescent="0.3">
      <c r="A1438" t="s">
        <v>7812</v>
      </c>
      <c r="B1438" s="2">
        <v>45560</v>
      </c>
      <c r="C1438" t="s">
        <v>10027</v>
      </c>
      <c r="D1438" t="s">
        <v>10032</v>
      </c>
      <c r="E1438" t="s">
        <v>10035</v>
      </c>
      <c r="F1438">
        <v>13</v>
      </c>
      <c r="G1438">
        <v>202.34</v>
      </c>
      <c r="H1438">
        <v>170.24</v>
      </c>
      <c r="I1438" t="s">
        <v>10039</v>
      </c>
      <c r="J1438">
        <f>F1438*G1438</f>
        <v>2630.42</v>
      </c>
      <c r="K1438">
        <f>F1438*H1438</f>
        <v>2213.12</v>
      </c>
      <c r="L1438">
        <f>J1438-K1438</f>
        <v>417.30000000000018</v>
      </c>
      <c r="M1438" s="5">
        <f>L1438/J1438</f>
        <v>0.1586438667589207</v>
      </c>
      <c r="N1438" t="str">
        <f>IF(ISNA(VLOOKUP(A1438,'Returns Data'!A:A,1,0)),"No","Yes")</f>
        <v>No</v>
      </c>
      <c r="O1438" t="s">
        <v>10085</v>
      </c>
      <c r="P1438" t="str">
        <f>IFERROR(VLOOKUP(A1438,'Ratings Data'!A:C,3,0),"No Rating")</f>
        <v>No Rating</v>
      </c>
      <c r="Q1438" t="s">
        <v>10065</v>
      </c>
      <c r="R1438" s="5">
        <f t="shared" si="22"/>
        <v>-0.44152678757202735</v>
      </c>
    </row>
    <row r="1439" spans="1:18" x14ac:dyDescent="0.3">
      <c r="A1439" t="s">
        <v>8281</v>
      </c>
      <c r="B1439" s="2">
        <v>45560</v>
      </c>
      <c r="C1439" t="s">
        <v>10018</v>
      </c>
      <c r="D1439" t="s">
        <v>10033</v>
      </c>
      <c r="E1439" t="s">
        <v>10037</v>
      </c>
      <c r="F1439">
        <v>5</v>
      </c>
      <c r="G1439">
        <v>346.88</v>
      </c>
      <c r="H1439">
        <v>225.5</v>
      </c>
      <c r="I1439" t="s">
        <v>10039</v>
      </c>
      <c r="J1439">
        <f>F1439*G1439</f>
        <v>1734.4</v>
      </c>
      <c r="K1439">
        <f>F1439*H1439</f>
        <v>1127.5</v>
      </c>
      <c r="L1439">
        <f>J1439-K1439</f>
        <v>606.90000000000009</v>
      </c>
      <c r="M1439" s="5">
        <f>L1439/J1439</f>
        <v>0.34991928044280446</v>
      </c>
      <c r="N1439" t="str">
        <f>IF(ISNA(VLOOKUP(A1439,'Returns Data'!A:A,1,0)),"No","Yes")</f>
        <v>No</v>
      </c>
      <c r="O1439" t="s">
        <v>10085</v>
      </c>
      <c r="P1439" t="str">
        <f>IFERROR(VLOOKUP(A1439,'Ratings Data'!A:C,3,0),"No Rating")</f>
        <v>No Rating</v>
      </c>
      <c r="Q1439" t="s">
        <v>10065</v>
      </c>
      <c r="R1439" s="5">
        <f t="shared" si="22"/>
        <v>-0.34063761680644156</v>
      </c>
    </row>
    <row r="1440" spans="1:18" x14ac:dyDescent="0.3">
      <c r="A1440" t="s">
        <v>8697</v>
      </c>
      <c r="B1440" s="2">
        <v>45560</v>
      </c>
      <c r="C1440" t="s">
        <v>10023</v>
      </c>
      <c r="D1440" t="s">
        <v>10033</v>
      </c>
      <c r="E1440" t="s">
        <v>10034</v>
      </c>
      <c r="F1440">
        <v>18</v>
      </c>
      <c r="G1440">
        <v>267.27999999999997</v>
      </c>
      <c r="H1440">
        <v>182.46</v>
      </c>
      <c r="I1440" t="s">
        <v>10040</v>
      </c>
      <c r="J1440">
        <f>F1440*G1440</f>
        <v>4811.0399999999991</v>
      </c>
      <c r="K1440">
        <f>F1440*H1440</f>
        <v>3284.28</v>
      </c>
      <c r="L1440">
        <f>J1440-K1440</f>
        <v>1526.7599999999989</v>
      </c>
      <c r="M1440" s="5">
        <f>L1440/J1440</f>
        <v>0.31734510625561191</v>
      </c>
      <c r="N1440" t="str">
        <f>IF(ISNA(VLOOKUP(A1440,'Returns Data'!A:A,1,0)),"No","Yes")</f>
        <v>No</v>
      </c>
      <c r="O1440" t="s">
        <v>10085</v>
      </c>
      <c r="P1440" t="str">
        <f>IFERROR(VLOOKUP(A1440,'Ratings Data'!A:C,3,0),"No Rating")</f>
        <v>No Rating</v>
      </c>
      <c r="Q1440" t="s">
        <v>10065</v>
      </c>
      <c r="R1440" s="5">
        <f t="shared" si="22"/>
        <v>1.7738929889298887</v>
      </c>
    </row>
    <row r="1441" spans="1:18" x14ac:dyDescent="0.3">
      <c r="A1441" t="s">
        <v>8861</v>
      </c>
      <c r="B1441" s="2">
        <v>45560</v>
      </c>
      <c r="C1441" t="s">
        <v>10025</v>
      </c>
      <c r="D1441" t="s">
        <v>10033</v>
      </c>
      <c r="E1441" t="s">
        <v>10038</v>
      </c>
      <c r="F1441">
        <v>13</v>
      </c>
      <c r="G1441">
        <v>126.6</v>
      </c>
      <c r="H1441">
        <v>93.62</v>
      </c>
      <c r="I1441" t="s">
        <v>10039</v>
      </c>
      <c r="J1441">
        <f>F1441*G1441</f>
        <v>1645.8</v>
      </c>
      <c r="K1441">
        <f>F1441*H1441</f>
        <v>1217.06</v>
      </c>
      <c r="L1441">
        <f>J1441-K1441</f>
        <v>428.74</v>
      </c>
      <c r="M1441" s="5">
        <f>L1441/J1441</f>
        <v>0.26050552922590836</v>
      </c>
      <c r="N1441" t="str">
        <f>IF(ISNA(VLOOKUP(A1441,'Returns Data'!A:A,1,0)),"No","Yes")</f>
        <v>No</v>
      </c>
      <c r="O1441" t="s">
        <v>10085</v>
      </c>
      <c r="P1441" t="str">
        <f>IFERROR(VLOOKUP(A1441,'Ratings Data'!A:C,3,0),"No Rating")</f>
        <v>No Rating</v>
      </c>
      <c r="Q1441" t="s">
        <v>10065</v>
      </c>
      <c r="R1441" s="5">
        <f t="shared" si="22"/>
        <v>-0.65791180285343698</v>
      </c>
    </row>
    <row r="1442" spans="1:18" x14ac:dyDescent="0.3">
      <c r="A1442" t="s">
        <v>8926</v>
      </c>
      <c r="B1442" s="2">
        <v>45560</v>
      </c>
      <c r="C1442" t="s">
        <v>10022</v>
      </c>
      <c r="D1442" t="s">
        <v>10033</v>
      </c>
      <c r="E1442" t="s">
        <v>10035</v>
      </c>
      <c r="F1442">
        <v>3</v>
      </c>
      <c r="G1442">
        <v>105.91</v>
      </c>
      <c r="H1442">
        <v>67.06</v>
      </c>
      <c r="I1442" t="s">
        <v>10040</v>
      </c>
      <c r="J1442">
        <f>F1442*G1442</f>
        <v>317.73</v>
      </c>
      <c r="K1442">
        <f>F1442*H1442</f>
        <v>201.18</v>
      </c>
      <c r="L1442">
        <f>J1442-K1442</f>
        <v>116.55000000000001</v>
      </c>
      <c r="M1442" s="5">
        <f>L1442/J1442</f>
        <v>0.36682088565763388</v>
      </c>
      <c r="N1442" t="str">
        <f>IF(ISNA(VLOOKUP(A1442,'Returns Data'!A:A,1,0)),"No","Yes")</f>
        <v>No</v>
      </c>
      <c r="O1442" t="s">
        <v>10085</v>
      </c>
      <c r="P1442" t="str">
        <f>IFERROR(VLOOKUP(A1442,'Ratings Data'!A:C,3,0),"No Rating")</f>
        <v>No Rating</v>
      </c>
      <c r="Q1442" t="s">
        <v>10065</v>
      </c>
      <c r="R1442" s="5">
        <f t="shared" si="22"/>
        <v>-0.80694495078381334</v>
      </c>
    </row>
    <row r="1443" spans="1:18" x14ac:dyDescent="0.3">
      <c r="A1443" t="s">
        <v>9620</v>
      </c>
      <c r="B1443" s="2">
        <v>45560</v>
      </c>
      <c r="C1443" t="s">
        <v>10011</v>
      </c>
      <c r="D1443" t="s">
        <v>10029</v>
      </c>
      <c r="E1443" t="s">
        <v>10034</v>
      </c>
      <c r="F1443">
        <v>3</v>
      </c>
      <c r="G1443">
        <v>83.12</v>
      </c>
      <c r="H1443">
        <v>55.38</v>
      </c>
      <c r="I1443" t="s">
        <v>10039</v>
      </c>
      <c r="J1443">
        <f>F1443*G1443</f>
        <v>249.36</v>
      </c>
      <c r="K1443">
        <f>F1443*H1443</f>
        <v>166.14000000000001</v>
      </c>
      <c r="L1443">
        <f>J1443-K1443</f>
        <v>83.22</v>
      </c>
      <c r="M1443" s="5">
        <f>L1443/J1443</f>
        <v>0.33373435996150141</v>
      </c>
      <c r="N1443" t="str">
        <f>IF(ISNA(VLOOKUP(A1443,'Returns Data'!A:A,1,0)),"No","Yes")</f>
        <v>No</v>
      </c>
      <c r="O1443" t="s">
        <v>10085</v>
      </c>
      <c r="P1443" t="str">
        <f>IFERROR(VLOOKUP(A1443,'Ratings Data'!A:C,3,0),"No Rating")</f>
        <v>No Rating</v>
      </c>
      <c r="Q1443" t="s">
        <v>10065</v>
      </c>
      <c r="R1443" s="5">
        <f t="shared" si="22"/>
        <v>-0.2151827022944009</v>
      </c>
    </row>
    <row r="1444" spans="1:18" x14ac:dyDescent="0.3">
      <c r="A1444" t="s">
        <v>9712</v>
      </c>
      <c r="B1444" s="2">
        <v>45560</v>
      </c>
      <c r="C1444" t="s">
        <v>10011</v>
      </c>
      <c r="D1444" t="s">
        <v>10029</v>
      </c>
      <c r="E1444" t="s">
        <v>10035</v>
      </c>
      <c r="F1444">
        <v>19</v>
      </c>
      <c r="G1444">
        <v>147.59</v>
      </c>
      <c r="H1444">
        <v>127.96</v>
      </c>
      <c r="I1444" t="s">
        <v>10039</v>
      </c>
      <c r="J1444">
        <f>F1444*G1444</f>
        <v>2804.21</v>
      </c>
      <c r="K1444">
        <f>F1444*H1444</f>
        <v>2431.2399999999998</v>
      </c>
      <c r="L1444">
        <f>J1444-K1444</f>
        <v>372.97000000000025</v>
      </c>
      <c r="M1444" s="5">
        <f>L1444/J1444</f>
        <v>0.13300359102920262</v>
      </c>
      <c r="N1444" t="str">
        <f>IF(ISNA(VLOOKUP(A1444,'Returns Data'!A:A,1,0)),"No","Yes")</f>
        <v>No</v>
      </c>
      <c r="O1444" t="s">
        <v>10085</v>
      </c>
      <c r="P1444" t="str">
        <f>IFERROR(VLOOKUP(A1444,'Ratings Data'!A:C,3,0),"No Rating")</f>
        <v>No Rating</v>
      </c>
      <c r="Q1444" t="s">
        <v>10065</v>
      </c>
      <c r="R1444" s="5">
        <f t="shared" si="22"/>
        <v>10.245628809752967</v>
      </c>
    </row>
    <row r="1445" spans="1:18" x14ac:dyDescent="0.3">
      <c r="A1445" t="s">
        <v>9887</v>
      </c>
      <c r="B1445" s="2">
        <v>45560</v>
      </c>
      <c r="C1445" t="s">
        <v>10012</v>
      </c>
      <c r="D1445" t="s">
        <v>10030</v>
      </c>
      <c r="E1445" t="s">
        <v>10036</v>
      </c>
      <c r="F1445">
        <v>17</v>
      </c>
      <c r="G1445">
        <v>332.58</v>
      </c>
      <c r="H1445">
        <v>228.82</v>
      </c>
      <c r="I1445" t="s">
        <v>10039</v>
      </c>
      <c r="J1445">
        <f>F1445*G1445</f>
        <v>5653.86</v>
      </c>
      <c r="K1445">
        <f>F1445*H1445</f>
        <v>3889.94</v>
      </c>
      <c r="L1445">
        <f>J1445-K1445</f>
        <v>1763.9199999999996</v>
      </c>
      <c r="M1445" s="5">
        <f>L1445/J1445</f>
        <v>0.31198508629502669</v>
      </c>
      <c r="N1445" t="str">
        <f>IF(ISNA(VLOOKUP(A1445,'Returns Data'!A:A,1,0)),"No","Yes")</f>
        <v>No</v>
      </c>
      <c r="O1445" t="s">
        <v>10085</v>
      </c>
      <c r="P1445" t="str">
        <f>IFERROR(VLOOKUP(A1445,'Ratings Data'!A:C,3,0),"No Rating")</f>
        <v>No Rating</v>
      </c>
      <c r="Q1445" t="s">
        <v>10065</v>
      </c>
      <c r="R1445" s="5">
        <f t="shared" si="22"/>
        <v>1.0162042072455342</v>
      </c>
    </row>
    <row r="1446" spans="1:18" x14ac:dyDescent="0.3">
      <c r="A1446" t="s">
        <v>154</v>
      </c>
      <c r="B1446" s="2">
        <v>45561</v>
      </c>
      <c r="C1446" t="s">
        <v>10011</v>
      </c>
      <c r="D1446" t="s">
        <v>10029</v>
      </c>
      <c r="E1446" t="s">
        <v>10037</v>
      </c>
      <c r="F1446">
        <v>16</v>
      </c>
      <c r="G1446">
        <v>79</v>
      </c>
      <c r="H1446">
        <v>60.65</v>
      </c>
      <c r="I1446" t="s">
        <v>10040</v>
      </c>
      <c r="J1446">
        <f>F1446*G1446</f>
        <v>1264</v>
      </c>
      <c r="K1446">
        <f>F1446*H1446</f>
        <v>970.4</v>
      </c>
      <c r="L1446">
        <f>J1446-K1446</f>
        <v>293.60000000000002</v>
      </c>
      <c r="M1446" s="5">
        <f>L1446/J1446</f>
        <v>0.23227848101265824</v>
      </c>
      <c r="N1446" t="str">
        <f>IF(ISNA(VLOOKUP(A1446,'Returns Data'!A:A,1,0)),"No","Yes")</f>
        <v>No</v>
      </c>
      <c r="O1446" t="s">
        <v>10085</v>
      </c>
      <c r="P1446" t="str">
        <f>IFERROR(VLOOKUP(A1446,'Ratings Data'!A:C,3,0),"No Rating")</f>
        <v>No Rating</v>
      </c>
      <c r="Q1446" t="s">
        <v>10065</v>
      </c>
      <c r="R1446" s="5">
        <f t="shared" si="22"/>
        <v>-0.77643592165352515</v>
      </c>
    </row>
    <row r="1447" spans="1:18" x14ac:dyDescent="0.3">
      <c r="A1447" t="s">
        <v>2042</v>
      </c>
      <c r="B1447" s="2">
        <v>45561</v>
      </c>
      <c r="C1447" t="s">
        <v>10017</v>
      </c>
      <c r="D1447" t="s">
        <v>10032</v>
      </c>
      <c r="E1447" t="s">
        <v>10034</v>
      </c>
      <c r="F1447">
        <v>18</v>
      </c>
      <c r="G1447">
        <v>386.43</v>
      </c>
      <c r="H1447">
        <v>235.23</v>
      </c>
      <c r="I1447" t="s">
        <v>10039</v>
      </c>
      <c r="J1447">
        <f>F1447*G1447</f>
        <v>6955.74</v>
      </c>
      <c r="K1447">
        <f>F1447*H1447</f>
        <v>4234.1399999999994</v>
      </c>
      <c r="L1447">
        <f>J1447-K1447</f>
        <v>2721.6000000000004</v>
      </c>
      <c r="M1447" s="5">
        <f>L1447/J1447</f>
        <v>0.39127396941231279</v>
      </c>
      <c r="N1447" t="str">
        <f>IF(ISNA(VLOOKUP(A1447,'Returns Data'!A:A,1,0)),"No","Yes")</f>
        <v>No</v>
      </c>
      <c r="O1447" t="s">
        <v>10085</v>
      </c>
      <c r="P1447" t="str">
        <f>IFERROR(VLOOKUP(A1447,'Ratings Data'!A:C,3,0),"No Rating")</f>
        <v>No Rating</v>
      </c>
      <c r="Q1447" t="s">
        <v>10065</v>
      </c>
      <c r="R1447" s="5">
        <f t="shared" si="22"/>
        <v>4.5029588607594935</v>
      </c>
    </row>
    <row r="1448" spans="1:18" x14ac:dyDescent="0.3">
      <c r="A1448" t="s">
        <v>2337</v>
      </c>
      <c r="B1448" s="2">
        <v>45561</v>
      </c>
      <c r="C1448" t="s">
        <v>10026</v>
      </c>
      <c r="D1448" t="s">
        <v>10031</v>
      </c>
      <c r="E1448" t="s">
        <v>10037</v>
      </c>
      <c r="F1448">
        <v>20</v>
      </c>
      <c r="G1448">
        <v>420.88</v>
      </c>
      <c r="H1448">
        <v>256.04000000000002</v>
      </c>
      <c r="I1448" t="s">
        <v>10039</v>
      </c>
      <c r="J1448">
        <f>F1448*G1448</f>
        <v>8417.6</v>
      </c>
      <c r="K1448">
        <f>F1448*H1448</f>
        <v>5120.8</v>
      </c>
      <c r="L1448">
        <f>J1448-K1448</f>
        <v>3296.8</v>
      </c>
      <c r="M1448" s="5">
        <f>L1448/J1448</f>
        <v>0.39165557878730278</v>
      </c>
      <c r="N1448" t="str">
        <f>IF(ISNA(VLOOKUP(A1448,'Returns Data'!A:A,1,0)),"No","Yes")</f>
        <v>No</v>
      </c>
      <c r="O1448" t="s">
        <v>10085</v>
      </c>
      <c r="P1448" t="str">
        <f>IFERROR(VLOOKUP(A1448,'Ratings Data'!A:C,3,0),"No Rating")</f>
        <v>No Rating</v>
      </c>
      <c r="Q1448" t="s">
        <v>10065</v>
      </c>
      <c r="R1448" s="5">
        <f t="shared" si="22"/>
        <v>0.21016599240339642</v>
      </c>
    </row>
    <row r="1449" spans="1:18" x14ac:dyDescent="0.3">
      <c r="A1449" t="s">
        <v>2427</v>
      </c>
      <c r="B1449" s="2">
        <v>45561</v>
      </c>
      <c r="C1449" t="s">
        <v>10022</v>
      </c>
      <c r="D1449" t="s">
        <v>10033</v>
      </c>
      <c r="E1449" t="s">
        <v>10037</v>
      </c>
      <c r="F1449">
        <v>5</v>
      </c>
      <c r="G1449">
        <v>441.93</v>
      </c>
      <c r="H1449">
        <v>269.24</v>
      </c>
      <c r="I1449" t="s">
        <v>10039</v>
      </c>
      <c r="J1449">
        <f>F1449*G1449</f>
        <v>2209.65</v>
      </c>
      <c r="K1449">
        <f>F1449*H1449</f>
        <v>1346.2</v>
      </c>
      <c r="L1449">
        <f>J1449-K1449</f>
        <v>863.45</v>
      </c>
      <c r="M1449" s="5">
        <f>L1449/J1449</f>
        <v>0.39076324304754145</v>
      </c>
      <c r="N1449" t="str">
        <f>IF(ISNA(VLOOKUP(A1449,'Returns Data'!A:A,1,0)),"No","Yes")</f>
        <v>No</v>
      </c>
      <c r="O1449" t="s">
        <v>10085</v>
      </c>
      <c r="P1449" t="str">
        <f>IFERROR(VLOOKUP(A1449,'Ratings Data'!A:C,3,0),"No Rating")</f>
        <v>No Rating</v>
      </c>
      <c r="Q1449" t="s">
        <v>10065</v>
      </c>
      <c r="R1449" s="5">
        <f t="shared" si="22"/>
        <v>-0.7374964360387759</v>
      </c>
    </row>
    <row r="1450" spans="1:18" x14ac:dyDescent="0.3">
      <c r="A1450" t="s">
        <v>2632</v>
      </c>
      <c r="B1450" s="2">
        <v>45561</v>
      </c>
      <c r="C1450" t="s">
        <v>10009</v>
      </c>
      <c r="D1450" t="s">
        <v>10029</v>
      </c>
      <c r="E1450" t="s">
        <v>10038</v>
      </c>
      <c r="F1450">
        <v>12</v>
      </c>
      <c r="G1450">
        <v>285.55</v>
      </c>
      <c r="H1450">
        <v>200.22</v>
      </c>
      <c r="I1450" t="s">
        <v>10039</v>
      </c>
      <c r="J1450">
        <f>F1450*G1450</f>
        <v>3426.6000000000004</v>
      </c>
      <c r="K1450">
        <f>F1450*H1450</f>
        <v>2402.64</v>
      </c>
      <c r="L1450">
        <f>J1450-K1450</f>
        <v>1023.9600000000005</v>
      </c>
      <c r="M1450" s="5">
        <f>L1450/J1450</f>
        <v>0.29882682542461925</v>
      </c>
      <c r="N1450" t="str">
        <f>IF(ISNA(VLOOKUP(A1450,'Returns Data'!A:A,1,0)),"No","Yes")</f>
        <v>No</v>
      </c>
      <c r="O1450" t="s">
        <v>10085</v>
      </c>
      <c r="P1450">
        <f>IFERROR(VLOOKUP(A1450,'Ratings Data'!A:C,3,0),"No Rating")</f>
        <v>3</v>
      </c>
      <c r="Q1450" t="s">
        <v>10065</v>
      </c>
      <c r="R1450" s="5">
        <f t="shared" si="22"/>
        <v>0.5507433303916911</v>
      </c>
    </row>
    <row r="1451" spans="1:18" x14ac:dyDescent="0.3">
      <c r="A1451" t="s">
        <v>2637</v>
      </c>
      <c r="B1451" s="2">
        <v>45561</v>
      </c>
      <c r="C1451" t="s">
        <v>10014</v>
      </c>
      <c r="D1451" t="s">
        <v>10030</v>
      </c>
      <c r="E1451" t="s">
        <v>10034</v>
      </c>
      <c r="F1451">
        <v>9</v>
      </c>
      <c r="G1451">
        <v>189.18</v>
      </c>
      <c r="H1451">
        <v>133.28</v>
      </c>
      <c r="I1451" t="s">
        <v>10040</v>
      </c>
      <c r="J1451">
        <f>F1451*G1451</f>
        <v>1702.6200000000001</v>
      </c>
      <c r="K1451">
        <f>F1451*H1451</f>
        <v>1199.52</v>
      </c>
      <c r="L1451">
        <f>J1451-K1451</f>
        <v>503.10000000000014</v>
      </c>
      <c r="M1451" s="5">
        <f>L1451/J1451</f>
        <v>0.29548578073792159</v>
      </c>
      <c r="N1451" t="str">
        <f>IF(ISNA(VLOOKUP(A1451,'Returns Data'!A:A,1,0)),"No","Yes")</f>
        <v>No</v>
      </c>
      <c r="O1451" t="s">
        <v>10085</v>
      </c>
      <c r="P1451" t="str">
        <f>IFERROR(VLOOKUP(A1451,'Ratings Data'!A:C,3,0),"No Rating")</f>
        <v>No Rating</v>
      </c>
      <c r="Q1451" t="s">
        <v>10065</v>
      </c>
      <c r="R1451" s="5">
        <f t="shared" si="22"/>
        <v>-0.50311679215548943</v>
      </c>
    </row>
    <row r="1452" spans="1:18" x14ac:dyDescent="0.3">
      <c r="A1452" t="s">
        <v>3458</v>
      </c>
      <c r="B1452" s="2">
        <v>45561</v>
      </c>
      <c r="C1452" t="s">
        <v>10015</v>
      </c>
      <c r="D1452" t="s">
        <v>10031</v>
      </c>
      <c r="E1452" t="s">
        <v>10037</v>
      </c>
      <c r="F1452">
        <v>1</v>
      </c>
      <c r="G1452">
        <v>164.63</v>
      </c>
      <c r="H1452">
        <v>127.15</v>
      </c>
      <c r="I1452" t="s">
        <v>10040</v>
      </c>
      <c r="J1452">
        <f>F1452*G1452</f>
        <v>164.63</v>
      </c>
      <c r="K1452">
        <f>F1452*H1452</f>
        <v>127.15</v>
      </c>
      <c r="L1452">
        <f>J1452-K1452</f>
        <v>37.47999999999999</v>
      </c>
      <c r="M1452" s="5">
        <f>L1452/J1452</f>
        <v>0.22766203000668159</v>
      </c>
      <c r="N1452" t="str">
        <f>IF(ISNA(VLOOKUP(A1452,'Returns Data'!A:A,1,0)),"No","Yes")</f>
        <v>No</v>
      </c>
      <c r="O1452" t="s">
        <v>10085</v>
      </c>
      <c r="P1452" t="str">
        <f>IFERROR(VLOOKUP(A1452,'Ratings Data'!A:C,3,0),"No Rating")</f>
        <v>No Rating</v>
      </c>
      <c r="Q1452" t="s">
        <v>10065</v>
      </c>
      <c r="R1452" s="5">
        <f t="shared" si="22"/>
        <v>-0.9033078432063526</v>
      </c>
    </row>
    <row r="1453" spans="1:18" x14ac:dyDescent="0.3">
      <c r="A1453" t="s">
        <v>3635</v>
      </c>
      <c r="B1453" s="2">
        <v>45561</v>
      </c>
      <c r="C1453" t="s">
        <v>10012</v>
      </c>
      <c r="D1453" t="s">
        <v>10030</v>
      </c>
      <c r="E1453" t="s">
        <v>10035</v>
      </c>
      <c r="F1453">
        <v>7</v>
      </c>
      <c r="G1453">
        <v>320.01</v>
      </c>
      <c r="H1453">
        <v>229.68</v>
      </c>
      <c r="I1453" t="s">
        <v>10039</v>
      </c>
      <c r="J1453">
        <f>F1453*G1453</f>
        <v>2240.0699999999997</v>
      </c>
      <c r="K1453">
        <f>F1453*H1453</f>
        <v>1607.76</v>
      </c>
      <c r="L1453">
        <f>J1453-K1453</f>
        <v>632.30999999999972</v>
      </c>
      <c r="M1453" s="5">
        <f>L1453/J1453</f>
        <v>0.2822724289865941</v>
      </c>
      <c r="N1453" t="str">
        <f>IF(ISNA(VLOOKUP(A1453,'Returns Data'!A:A,1,0)),"No","Yes")</f>
        <v>No</v>
      </c>
      <c r="O1453" t="s">
        <v>10085</v>
      </c>
      <c r="P1453" t="str">
        <f>IFERROR(VLOOKUP(A1453,'Ratings Data'!A:C,3,0),"No Rating")</f>
        <v>No Rating</v>
      </c>
      <c r="Q1453" t="s">
        <v>10065</v>
      </c>
      <c r="R1453" s="5">
        <f t="shared" si="22"/>
        <v>12.606693798214176</v>
      </c>
    </row>
    <row r="1454" spans="1:18" x14ac:dyDescent="0.3">
      <c r="A1454" t="s">
        <v>4109</v>
      </c>
      <c r="B1454" s="2">
        <v>45561</v>
      </c>
      <c r="C1454" t="s">
        <v>10027</v>
      </c>
      <c r="D1454" t="s">
        <v>10032</v>
      </c>
      <c r="E1454" t="s">
        <v>10038</v>
      </c>
      <c r="F1454">
        <v>20</v>
      </c>
      <c r="G1454">
        <v>129.59</v>
      </c>
      <c r="H1454">
        <v>100.32</v>
      </c>
      <c r="I1454" t="s">
        <v>10040</v>
      </c>
      <c r="J1454">
        <f>F1454*G1454</f>
        <v>2591.8000000000002</v>
      </c>
      <c r="K1454">
        <f>F1454*H1454</f>
        <v>2006.3999999999999</v>
      </c>
      <c r="L1454">
        <f>J1454-K1454</f>
        <v>585.40000000000032</v>
      </c>
      <c r="M1454" s="5">
        <f>L1454/J1454</f>
        <v>0.22586619337911887</v>
      </c>
      <c r="N1454" t="str">
        <f>IF(ISNA(VLOOKUP(A1454,'Returns Data'!A:A,1,0)),"No","Yes")</f>
        <v>No</v>
      </c>
      <c r="O1454" t="s">
        <v>10085</v>
      </c>
      <c r="P1454" t="str">
        <f>IFERROR(VLOOKUP(A1454,'Ratings Data'!A:C,3,0),"No Rating")</f>
        <v>No Rating</v>
      </c>
      <c r="Q1454" t="s">
        <v>10065</v>
      </c>
      <c r="R1454" s="5">
        <f t="shared" si="22"/>
        <v>0.15701741463436433</v>
      </c>
    </row>
    <row r="1455" spans="1:18" x14ac:dyDescent="0.3">
      <c r="A1455" t="s">
        <v>4185</v>
      </c>
      <c r="B1455" s="2">
        <v>45561</v>
      </c>
      <c r="C1455" t="s">
        <v>10010</v>
      </c>
      <c r="D1455" t="s">
        <v>10029</v>
      </c>
      <c r="E1455" t="s">
        <v>10035</v>
      </c>
      <c r="F1455">
        <v>18</v>
      </c>
      <c r="G1455">
        <v>82.35</v>
      </c>
      <c r="H1455">
        <v>54.19</v>
      </c>
      <c r="I1455" t="s">
        <v>10040</v>
      </c>
      <c r="J1455">
        <f>F1455*G1455</f>
        <v>1482.3</v>
      </c>
      <c r="K1455">
        <f>F1455*H1455</f>
        <v>975.42</v>
      </c>
      <c r="L1455">
        <f>J1455-K1455</f>
        <v>506.88</v>
      </c>
      <c r="M1455" s="5">
        <f>L1455/J1455</f>
        <v>0.34195506982392226</v>
      </c>
      <c r="N1455" t="str">
        <f>IF(ISNA(VLOOKUP(A1455,'Returns Data'!A:A,1,0)),"No","Yes")</f>
        <v>No</v>
      </c>
      <c r="O1455" t="s">
        <v>10085</v>
      </c>
      <c r="P1455" t="str">
        <f>IFERROR(VLOOKUP(A1455,'Ratings Data'!A:C,3,0),"No Rating")</f>
        <v>No Rating</v>
      </c>
      <c r="Q1455" t="s">
        <v>10065</v>
      </c>
      <c r="R1455" s="5">
        <f t="shared" si="22"/>
        <v>-0.42808087043753384</v>
      </c>
    </row>
    <row r="1456" spans="1:18" x14ac:dyDescent="0.3">
      <c r="A1456" t="s">
        <v>4416</v>
      </c>
      <c r="B1456" s="2">
        <v>45561</v>
      </c>
      <c r="C1456" t="s">
        <v>10022</v>
      </c>
      <c r="D1456" t="s">
        <v>10033</v>
      </c>
      <c r="E1456" t="s">
        <v>10035</v>
      </c>
      <c r="F1456">
        <v>13</v>
      </c>
      <c r="G1456">
        <v>462.51</v>
      </c>
      <c r="H1456">
        <v>383.89</v>
      </c>
      <c r="I1456" t="s">
        <v>10039</v>
      </c>
      <c r="J1456">
        <f>F1456*G1456</f>
        <v>6012.63</v>
      </c>
      <c r="K1456">
        <f>F1456*H1456</f>
        <v>4990.57</v>
      </c>
      <c r="L1456">
        <f>J1456-K1456</f>
        <v>1022.0600000000004</v>
      </c>
      <c r="M1456" s="5">
        <f>L1456/J1456</f>
        <v>0.16998551382672814</v>
      </c>
      <c r="N1456" t="str">
        <f>IF(ISNA(VLOOKUP(A1456,'Returns Data'!A:A,1,0)),"No","Yes")</f>
        <v>No</v>
      </c>
      <c r="O1456" t="s">
        <v>10085</v>
      </c>
      <c r="P1456" t="str">
        <f>IFERROR(VLOOKUP(A1456,'Ratings Data'!A:C,3,0),"No Rating")</f>
        <v>No Rating</v>
      </c>
      <c r="Q1456" t="s">
        <v>10065</v>
      </c>
      <c r="R1456" s="5">
        <f t="shared" si="22"/>
        <v>3.0562841530054645</v>
      </c>
    </row>
    <row r="1457" spans="1:18" x14ac:dyDescent="0.3">
      <c r="A1457" t="s">
        <v>5245</v>
      </c>
      <c r="B1457" s="2">
        <v>45561</v>
      </c>
      <c r="C1457" t="s">
        <v>10014</v>
      </c>
      <c r="D1457" t="s">
        <v>10030</v>
      </c>
      <c r="E1457" t="s">
        <v>10035</v>
      </c>
      <c r="F1457">
        <v>12</v>
      </c>
      <c r="G1457">
        <v>199.09</v>
      </c>
      <c r="H1457">
        <v>121.44</v>
      </c>
      <c r="I1457" t="s">
        <v>10040</v>
      </c>
      <c r="J1457">
        <f>F1457*G1457</f>
        <v>2389.08</v>
      </c>
      <c r="K1457">
        <f>F1457*H1457</f>
        <v>1457.28</v>
      </c>
      <c r="L1457">
        <f>J1457-K1457</f>
        <v>931.8</v>
      </c>
      <c r="M1457" s="5">
        <f>L1457/J1457</f>
        <v>0.39002461198452959</v>
      </c>
      <c r="N1457" t="str">
        <f>IF(ISNA(VLOOKUP(A1457,'Returns Data'!A:A,1,0)),"No","Yes")</f>
        <v>Yes</v>
      </c>
      <c r="O1457" t="str">
        <f>IFERROR(VLOOKUP(A1457,'Returns Data'!A:E,5,0),"No Returns")</f>
        <v>Wrong Product</v>
      </c>
      <c r="P1457" t="str">
        <f>IFERROR(VLOOKUP(A1457,'Ratings Data'!A:C,3,0),"No Rating")</f>
        <v>No Rating</v>
      </c>
      <c r="Q1457" t="s">
        <v>10065</v>
      </c>
      <c r="R1457" s="5">
        <f t="shared" si="22"/>
        <v>-0.6026564082606114</v>
      </c>
    </row>
    <row r="1458" spans="1:18" x14ac:dyDescent="0.3">
      <c r="A1458" t="s">
        <v>5259</v>
      </c>
      <c r="B1458" s="2">
        <v>45561</v>
      </c>
      <c r="C1458" t="s">
        <v>10015</v>
      </c>
      <c r="D1458" t="s">
        <v>10031</v>
      </c>
      <c r="E1458" t="s">
        <v>10034</v>
      </c>
      <c r="F1458">
        <v>7</v>
      </c>
      <c r="G1458">
        <v>452.62</v>
      </c>
      <c r="H1458">
        <v>290.18</v>
      </c>
      <c r="I1458" t="s">
        <v>10040</v>
      </c>
      <c r="J1458">
        <f>F1458*G1458</f>
        <v>3168.34</v>
      </c>
      <c r="K1458">
        <f>F1458*H1458</f>
        <v>2031.26</v>
      </c>
      <c r="L1458">
        <f>J1458-K1458</f>
        <v>1137.0800000000002</v>
      </c>
      <c r="M1458" s="5">
        <f>L1458/J1458</f>
        <v>0.35888825062966728</v>
      </c>
      <c r="N1458" t="str">
        <f>IF(ISNA(VLOOKUP(A1458,'Returns Data'!A:A,1,0)),"No","Yes")</f>
        <v>No</v>
      </c>
      <c r="O1458" t="s">
        <v>10085</v>
      </c>
      <c r="P1458" t="str">
        <f>IFERROR(VLOOKUP(A1458,'Ratings Data'!A:C,3,0),"No Rating")</f>
        <v>No Rating</v>
      </c>
      <c r="Q1458" t="s">
        <v>10065</v>
      </c>
      <c r="R1458" s="5">
        <f t="shared" si="22"/>
        <v>0.32617576640380408</v>
      </c>
    </row>
    <row r="1459" spans="1:18" x14ac:dyDescent="0.3">
      <c r="A1459" t="s">
        <v>5260</v>
      </c>
      <c r="B1459" s="2">
        <v>45561</v>
      </c>
      <c r="C1459" t="s">
        <v>10020</v>
      </c>
      <c r="D1459" t="s">
        <v>10030</v>
      </c>
      <c r="E1459" t="s">
        <v>10038</v>
      </c>
      <c r="F1459">
        <v>20</v>
      </c>
      <c r="G1459">
        <v>207.93</v>
      </c>
      <c r="H1459">
        <v>150.88999999999999</v>
      </c>
      <c r="I1459" t="s">
        <v>10040</v>
      </c>
      <c r="J1459">
        <f>F1459*G1459</f>
        <v>4158.6000000000004</v>
      </c>
      <c r="K1459">
        <f>F1459*H1459</f>
        <v>3017.7999999999997</v>
      </c>
      <c r="L1459">
        <f>J1459-K1459</f>
        <v>1140.8000000000006</v>
      </c>
      <c r="M1459" s="5">
        <f>L1459/J1459</f>
        <v>0.2743230895012746</v>
      </c>
      <c r="N1459" t="str">
        <f>IF(ISNA(VLOOKUP(A1459,'Returns Data'!A:A,1,0)),"No","Yes")</f>
        <v>No</v>
      </c>
      <c r="O1459" t="s">
        <v>10085</v>
      </c>
      <c r="P1459" t="str">
        <f>IFERROR(VLOOKUP(A1459,'Ratings Data'!A:C,3,0),"No Rating")</f>
        <v>No Rating</v>
      </c>
      <c r="Q1459" t="s">
        <v>10065</v>
      </c>
      <c r="R1459" s="5">
        <f t="shared" si="22"/>
        <v>0.31254852698889646</v>
      </c>
    </row>
    <row r="1460" spans="1:18" x14ac:dyDescent="0.3">
      <c r="A1460" t="s">
        <v>5334</v>
      </c>
      <c r="B1460" s="2">
        <v>45561</v>
      </c>
      <c r="C1460" t="s">
        <v>10025</v>
      </c>
      <c r="D1460" t="s">
        <v>10033</v>
      </c>
      <c r="E1460" t="s">
        <v>10035</v>
      </c>
      <c r="F1460">
        <v>11</v>
      </c>
      <c r="G1460">
        <v>99.79</v>
      </c>
      <c r="H1460">
        <v>69.75</v>
      </c>
      <c r="I1460" t="s">
        <v>10039</v>
      </c>
      <c r="J1460">
        <f>F1460*G1460</f>
        <v>1097.69</v>
      </c>
      <c r="K1460">
        <f>F1460*H1460</f>
        <v>767.25</v>
      </c>
      <c r="L1460">
        <f>J1460-K1460</f>
        <v>330.44000000000005</v>
      </c>
      <c r="M1460" s="5">
        <f>L1460/J1460</f>
        <v>0.30103216755185896</v>
      </c>
      <c r="N1460" t="str">
        <f>IF(ISNA(VLOOKUP(A1460,'Returns Data'!A:A,1,0)),"No","Yes")</f>
        <v>No</v>
      </c>
      <c r="O1460" t="s">
        <v>10085</v>
      </c>
      <c r="P1460" t="str">
        <f>IFERROR(VLOOKUP(A1460,'Ratings Data'!A:C,3,0),"No Rating")</f>
        <v>No Rating</v>
      </c>
      <c r="Q1460" t="s">
        <v>10065</v>
      </c>
      <c r="R1460" s="5">
        <f t="shared" si="22"/>
        <v>-0.73604337998364833</v>
      </c>
    </row>
    <row r="1461" spans="1:18" x14ac:dyDescent="0.3">
      <c r="A1461" t="s">
        <v>5478</v>
      </c>
      <c r="B1461" s="2">
        <v>45561</v>
      </c>
      <c r="C1461" t="s">
        <v>10010</v>
      </c>
      <c r="D1461" t="s">
        <v>10029</v>
      </c>
      <c r="E1461" t="s">
        <v>10034</v>
      </c>
      <c r="F1461">
        <v>14</v>
      </c>
      <c r="G1461">
        <v>467.24</v>
      </c>
      <c r="H1461">
        <v>401.82</v>
      </c>
      <c r="I1461" t="s">
        <v>10040</v>
      </c>
      <c r="J1461">
        <f>F1461*G1461</f>
        <v>6541.3600000000006</v>
      </c>
      <c r="K1461">
        <f>F1461*H1461</f>
        <v>5625.48</v>
      </c>
      <c r="L1461">
        <f>J1461-K1461</f>
        <v>915.88000000000102</v>
      </c>
      <c r="M1461" s="5">
        <f>L1461/J1461</f>
        <v>0.1400136974574096</v>
      </c>
      <c r="N1461" t="str">
        <f>IF(ISNA(VLOOKUP(A1461,'Returns Data'!A:A,1,0)),"No","Yes")</f>
        <v>No</v>
      </c>
      <c r="O1461" t="s">
        <v>10085</v>
      </c>
      <c r="P1461" t="str">
        <f>IFERROR(VLOOKUP(A1461,'Ratings Data'!A:C,3,0),"No Rating")</f>
        <v>No Rating</v>
      </c>
      <c r="Q1461" t="s">
        <v>10065</v>
      </c>
      <c r="R1461" s="5">
        <f t="shared" si="22"/>
        <v>4.959205240095109</v>
      </c>
    </row>
    <row r="1462" spans="1:18" x14ac:dyDescent="0.3">
      <c r="A1462" t="s">
        <v>5754</v>
      </c>
      <c r="B1462" s="2">
        <v>45561</v>
      </c>
      <c r="C1462" t="s">
        <v>10012</v>
      </c>
      <c r="D1462" t="s">
        <v>10030</v>
      </c>
      <c r="E1462" t="s">
        <v>10034</v>
      </c>
      <c r="F1462">
        <v>4</v>
      </c>
      <c r="G1462">
        <v>356.9</v>
      </c>
      <c r="H1462">
        <v>320.83</v>
      </c>
      <c r="I1462" t="s">
        <v>10039</v>
      </c>
      <c r="J1462">
        <f>F1462*G1462</f>
        <v>1427.6</v>
      </c>
      <c r="K1462">
        <f>F1462*H1462</f>
        <v>1283.32</v>
      </c>
      <c r="L1462">
        <f>J1462-K1462</f>
        <v>144.27999999999997</v>
      </c>
      <c r="M1462" s="5">
        <f>L1462/J1462</f>
        <v>0.10106472401232837</v>
      </c>
      <c r="N1462" t="str">
        <f>IF(ISNA(VLOOKUP(A1462,'Returns Data'!A:A,1,0)),"No","Yes")</f>
        <v>No</v>
      </c>
      <c r="O1462" t="s">
        <v>10085</v>
      </c>
      <c r="P1462" t="str">
        <f>IFERROR(VLOOKUP(A1462,'Ratings Data'!A:C,3,0),"No Rating")</f>
        <v>No Rating</v>
      </c>
      <c r="Q1462" t="s">
        <v>10065</v>
      </c>
      <c r="R1462" s="5">
        <f t="shared" si="22"/>
        <v>-0.78175792190003301</v>
      </c>
    </row>
    <row r="1463" spans="1:18" x14ac:dyDescent="0.3">
      <c r="A1463" t="s">
        <v>6236</v>
      </c>
      <c r="B1463" s="2">
        <v>45561</v>
      </c>
      <c r="C1463" t="s">
        <v>10025</v>
      </c>
      <c r="D1463" t="s">
        <v>10033</v>
      </c>
      <c r="E1463" t="s">
        <v>10037</v>
      </c>
      <c r="F1463">
        <v>9</v>
      </c>
      <c r="G1463">
        <v>290.70999999999998</v>
      </c>
      <c r="H1463">
        <v>174.71</v>
      </c>
      <c r="I1463" t="s">
        <v>10039</v>
      </c>
      <c r="J1463">
        <f>F1463*G1463</f>
        <v>2616.39</v>
      </c>
      <c r="K1463">
        <f>F1463*H1463</f>
        <v>1572.39</v>
      </c>
      <c r="L1463">
        <f>J1463-K1463</f>
        <v>1043.9999999999998</v>
      </c>
      <c r="M1463" s="5">
        <f>L1463/J1463</f>
        <v>0.39902308142134768</v>
      </c>
      <c r="N1463" t="str">
        <f>IF(ISNA(VLOOKUP(A1463,'Returns Data'!A:A,1,0)),"No","Yes")</f>
        <v>No</v>
      </c>
      <c r="O1463" t="s">
        <v>10085</v>
      </c>
      <c r="P1463" t="str">
        <f>IFERROR(VLOOKUP(A1463,'Ratings Data'!A:C,3,0),"No Rating")</f>
        <v>No Rating</v>
      </c>
      <c r="Q1463" t="s">
        <v>10065</v>
      </c>
      <c r="R1463" s="5">
        <f t="shared" si="22"/>
        <v>0.83271924908938078</v>
      </c>
    </row>
    <row r="1464" spans="1:18" x14ac:dyDescent="0.3">
      <c r="A1464" t="s">
        <v>6246</v>
      </c>
      <c r="B1464" s="2">
        <v>45561</v>
      </c>
      <c r="C1464" t="s">
        <v>10011</v>
      </c>
      <c r="D1464" t="s">
        <v>10029</v>
      </c>
      <c r="E1464" t="s">
        <v>10036</v>
      </c>
      <c r="F1464">
        <v>19</v>
      </c>
      <c r="G1464">
        <v>174.32</v>
      </c>
      <c r="H1464">
        <v>150.11000000000001</v>
      </c>
      <c r="I1464" t="s">
        <v>10039</v>
      </c>
      <c r="J1464">
        <f>F1464*G1464</f>
        <v>3312.08</v>
      </c>
      <c r="K1464">
        <f>F1464*H1464</f>
        <v>2852.09</v>
      </c>
      <c r="L1464">
        <f>J1464-K1464</f>
        <v>459.98999999999978</v>
      </c>
      <c r="M1464" s="5">
        <f>L1464/J1464</f>
        <v>0.13888251491509859</v>
      </c>
      <c r="N1464" t="str">
        <f>IF(ISNA(VLOOKUP(A1464,'Returns Data'!A:A,1,0)),"No","Yes")</f>
        <v>No</v>
      </c>
      <c r="O1464" t="s">
        <v>10085</v>
      </c>
      <c r="P1464" t="str">
        <f>IFERROR(VLOOKUP(A1464,'Ratings Data'!A:C,3,0),"No Rating")</f>
        <v>No Rating</v>
      </c>
      <c r="Q1464" t="s">
        <v>10065</v>
      </c>
      <c r="R1464" s="5">
        <f t="shared" si="22"/>
        <v>0.26589690374905883</v>
      </c>
    </row>
    <row r="1465" spans="1:18" x14ac:dyDescent="0.3">
      <c r="A1465" t="s">
        <v>6290</v>
      </c>
      <c r="B1465" s="2">
        <v>45561</v>
      </c>
      <c r="C1465" t="s">
        <v>10025</v>
      </c>
      <c r="D1465" t="s">
        <v>10033</v>
      </c>
      <c r="E1465" t="s">
        <v>10037</v>
      </c>
      <c r="F1465">
        <v>3</v>
      </c>
      <c r="G1465">
        <v>172.92</v>
      </c>
      <c r="H1465">
        <v>151.04</v>
      </c>
      <c r="I1465" t="s">
        <v>10039</v>
      </c>
      <c r="J1465">
        <f>F1465*G1465</f>
        <v>518.76</v>
      </c>
      <c r="K1465">
        <f>F1465*H1465</f>
        <v>453.12</v>
      </c>
      <c r="L1465">
        <f>J1465-K1465</f>
        <v>65.639999999999986</v>
      </c>
      <c r="M1465" s="5">
        <f>L1465/J1465</f>
        <v>0.12653250057830209</v>
      </c>
      <c r="N1465" t="str">
        <f>IF(ISNA(VLOOKUP(A1465,'Returns Data'!A:A,1,0)),"No","Yes")</f>
        <v>No</v>
      </c>
      <c r="O1465" t="s">
        <v>10085</v>
      </c>
      <c r="P1465" t="str">
        <f>IFERROR(VLOOKUP(A1465,'Ratings Data'!A:C,3,0),"No Rating")</f>
        <v>No Rating</v>
      </c>
      <c r="Q1465" t="s">
        <v>10065</v>
      </c>
      <c r="R1465" s="5">
        <f t="shared" si="22"/>
        <v>-0.84337334846984369</v>
      </c>
    </row>
    <row r="1466" spans="1:18" x14ac:dyDescent="0.3">
      <c r="A1466" t="s">
        <v>6323</v>
      </c>
      <c r="B1466" s="2">
        <v>45561</v>
      </c>
      <c r="C1466" t="s">
        <v>10014</v>
      </c>
      <c r="D1466" t="s">
        <v>10030</v>
      </c>
      <c r="E1466" t="s">
        <v>10036</v>
      </c>
      <c r="F1466">
        <v>10</v>
      </c>
      <c r="G1466">
        <v>410.93</v>
      </c>
      <c r="H1466">
        <v>314.68</v>
      </c>
      <c r="I1466" t="s">
        <v>10040</v>
      </c>
      <c r="J1466">
        <f>F1466*G1466</f>
        <v>4109.3</v>
      </c>
      <c r="K1466">
        <f>F1466*H1466</f>
        <v>3146.8</v>
      </c>
      <c r="L1466">
        <f>J1466-K1466</f>
        <v>962.5</v>
      </c>
      <c r="M1466" s="5">
        <f>L1466/J1466</f>
        <v>0.23422480714476918</v>
      </c>
      <c r="N1466" t="str">
        <f>IF(ISNA(VLOOKUP(A1466,'Returns Data'!A:A,1,0)),"No","Yes")</f>
        <v>No</v>
      </c>
      <c r="O1466" t="s">
        <v>10085</v>
      </c>
      <c r="P1466" t="str">
        <f>IFERROR(VLOOKUP(A1466,'Ratings Data'!A:C,3,0),"No Rating")</f>
        <v>No Rating</v>
      </c>
      <c r="Q1466" t="s">
        <v>10065</v>
      </c>
      <c r="R1466" s="5">
        <f t="shared" si="22"/>
        <v>6.9213894671909939</v>
      </c>
    </row>
    <row r="1467" spans="1:18" x14ac:dyDescent="0.3">
      <c r="A1467" t="s">
        <v>6592</v>
      </c>
      <c r="B1467" s="2">
        <v>45561</v>
      </c>
      <c r="C1467" t="s">
        <v>10019</v>
      </c>
      <c r="D1467" t="s">
        <v>10031</v>
      </c>
      <c r="E1467" t="s">
        <v>10036</v>
      </c>
      <c r="F1467">
        <v>8</v>
      </c>
      <c r="G1467">
        <v>47.07</v>
      </c>
      <c r="H1467">
        <v>29.6</v>
      </c>
      <c r="I1467" t="s">
        <v>10040</v>
      </c>
      <c r="J1467">
        <f>F1467*G1467</f>
        <v>376.56</v>
      </c>
      <c r="K1467">
        <f>F1467*H1467</f>
        <v>236.8</v>
      </c>
      <c r="L1467">
        <f>J1467-K1467</f>
        <v>139.76</v>
      </c>
      <c r="M1467" s="5">
        <f>L1467/J1467</f>
        <v>0.3711493520288931</v>
      </c>
      <c r="N1467" t="str">
        <f>IF(ISNA(VLOOKUP(A1467,'Returns Data'!A:A,1,0)),"No","Yes")</f>
        <v>No</v>
      </c>
      <c r="O1467" t="s">
        <v>10085</v>
      </c>
      <c r="P1467" t="str">
        <f>IFERROR(VLOOKUP(A1467,'Ratings Data'!A:C,3,0),"No Rating")</f>
        <v>No Rating</v>
      </c>
      <c r="Q1467" t="s">
        <v>10065</v>
      </c>
      <c r="R1467" s="5">
        <f t="shared" si="22"/>
        <v>-0.90836395493149691</v>
      </c>
    </row>
    <row r="1468" spans="1:18" x14ac:dyDescent="0.3">
      <c r="A1468" t="s">
        <v>6964</v>
      </c>
      <c r="B1468" s="2">
        <v>45561</v>
      </c>
      <c r="C1468" t="s">
        <v>10013</v>
      </c>
      <c r="D1468" t="s">
        <v>10030</v>
      </c>
      <c r="E1468" t="s">
        <v>10035</v>
      </c>
      <c r="F1468">
        <v>7</v>
      </c>
      <c r="G1468">
        <v>127.65</v>
      </c>
      <c r="H1468">
        <v>84.4</v>
      </c>
      <c r="I1468" t="s">
        <v>10039</v>
      </c>
      <c r="J1468">
        <f>F1468*G1468</f>
        <v>893.55000000000007</v>
      </c>
      <c r="K1468">
        <f>F1468*H1468</f>
        <v>590.80000000000007</v>
      </c>
      <c r="L1468">
        <f>J1468-K1468</f>
        <v>302.75</v>
      </c>
      <c r="M1468" s="5">
        <f>L1468/J1468</f>
        <v>0.3388170779475127</v>
      </c>
      <c r="N1468" t="str">
        <f>IF(ISNA(VLOOKUP(A1468,'Returns Data'!A:A,1,0)),"No","Yes")</f>
        <v>No</v>
      </c>
      <c r="O1468" t="s">
        <v>10085</v>
      </c>
      <c r="P1468" t="str">
        <f>IFERROR(VLOOKUP(A1468,'Ratings Data'!A:C,3,0),"No Rating")</f>
        <v>No Rating</v>
      </c>
      <c r="Q1468" t="s">
        <v>10065</v>
      </c>
      <c r="R1468" s="5">
        <f t="shared" si="22"/>
        <v>1.3729286169534736</v>
      </c>
    </row>
    <row r="1469" spans="1:18" x14ac:dyDescent="0.3">
      <c r="A1469" t="s">
        <v>7194</v>
      </c>
      <c r="B1469" s="2">
        <v>45561</v>
      </c>
      <c r="C1469" t="s">
        <v>10027</v>
      </c>
      <c r="D1469" t="s">
        <v>10032</v>
      </c>
      <c r="E1469" t="s">
        <v>10035</v>
      </c>
      <c r="F1469">
        <v>10</v>
      </c>
      <c r="G1469">
        <v>221.32</v>
      </c>
      <c r="H1469">
        <v>142.69999999999999</v>
      </c>
      <c r="I1469" t="s">
        <v>10039</v>
      </c>
      <c r="J1469">
        <f>F1469*G1469</f>
        <v>2213.1999999999998</v>
      </c>
      <c r="K1469">
        <f>F1469*H1469</f>
        <v>1427</v>
      </c>
      <c r="L1469">
        <f>J1469-K1469</f>
        <v>786.19999999999982</v>
      </c>
      <c r="M1469" s="5">
        <f>L1469/J1469</f>
        <v>0.35523224290619909</v>
      </c>
      <c r="N1469" t="str">
        <f>IF(ISNA(VLOOKUP(A1469,'Returns Data'!A:A,1,0)),"No","Yes")</f>
        <v>No</v>
      </c>
      <c r="O1469" t="s">
        <v>10085</v>
      </c>
      <c r="P1469" t="str">
        <f>IFERROR(VLOOKUP(A1469,'Ratings Data'!A:C,3,0),"No Rating")</f>
        <v>No Rating</v>
      </c>
      <c r="Q1469" t="s">
        <v>10065</v>
      </c>
      <c r="R1469" s="5">
        <f t="shared" si="22"/>
        <v>1.4768619551228241</v>
      </c>
    </row>
    <row r="1470" spans="1:18" x14ac:dyDescent="0.3">
      <c r="A1470" t="s">
        <v>7366</v>
      </c>
      <c r="B1470" s="2">
        <v>45561</v>
      </c>
      <c r="C1470" t="s">
        <v>10022</v>
      </c>
      <c r="D1470" t="s">
        <v>10033</v>
      </c>
      <c r="E1470" t="s">
        <v>10036</v>
      </c>
      <c r="F1470">
        <v>18</v>
      </c>
      <c r="G1470">
        <v>90.72</v>
      </c>
      <c r="H1470">
        <v>63.46</v>
      </c>
      <c r="I1470" t="s">
        <v>10040</v>
      </c>
      <c r="J1470">
        <f>F1470*G1470</f>
        <v>1632.96</v>
      </c>
      <c r="K1470">
        <f>F1470*H1470</f>
        <v>1142.28</v>
      </c>
      <c r="L1470">
        <f>J1470-K1470</f>
        <v>490.68000000000006</v>
      </c>
      <c r="M1470" s="5">
        <f>L1470/J1470</f>
        <v>0.30048500881834217</v>
      </c>
      <c r="N1470" t="str">
        <f>IF(ISNA(VLOOKUP(A1470,'Returns Data'!A:A,1,0)),"No","Yes")</f>
        <v>Yes</v>
      </c>
      <c r="O1470" t="str">
        <f>IFERROR(VLOOKUP(A1470,'Returns Data'!A:E,5,0),"No Returns")</f>
        <v>Late Delivery</v>
      </c>
      <c r="P1470" t="str">
        <f>IFERROR(VLOOKUP(A1470,'Ratings Data'!A:C,3,0),"No Rating")</f>
        <v>No Rating</v>
      </c>
      <c r="Q1470" t="s">
        <v>10065</v>
      </c>
      <c r="R1470" s="5">
        <f t="shared" si="22"/>
        <v>-0.26217242002530267</v>
      </c>
    </row>
    <row r="1471" spans="1:18" x14ac:dyDescent="0.3">
      <c r="A1471" t="s">
        <v>7395</v>
      </c>
      <c r="B1471" s="2">
        <v>45561</v>
      </c>
      <c r="C1471" t="s">
        <v>10026</v>
      </c>
      <c r="D1471" t="s">
        <v>10031</v>
      </c>
      <c r="E1471" t="s">
        <v>10035</v>
      </c>
      <c r="F1471">
        <v>19</v>
      </c>
      <c r="G1471">
        <v>411.56</v>
      </c>
      <c r="H1471">
        <v>336.26</v>
      </c>
      <c r="I1471" t="s">
        <v>10040</v>
      </c>
      <c r="J1471">
        <f>F1471*G1471</f>
        <v>7819.64</v>
      </c>
      <c r="K1471">
        <f>F1471*H1471</f>
        <v>6388.94</v>
      </c>
      <c r="L1471">
        <f>J1471-K1471</f>
        <v>1430.7000000000007</v>
      </c>
      <c r="M1471" s="5">
        <f>L1471/J1471</f>
        <v>0.1829623870152591</v>
      </c>
      <c r="N1471" t="str">
        <f>IF(ISNA(VLOOKUP(A1471,'Returns Data'!A:A,1,0)),"No","Yes")</f>
        <v>No</v>
      </c>
      <c r="O1471" t="s">
        <v>10085</v>
      </c>
      <c r="P1471" t="str">
        <f>IFERROR(VLOOKUP(A1471,'Ratings Data'!A:C,3,0),"No Rating")</f>
        <v>No Rating</v>
      </c>
      <c r="Q1471" t="s">
        <v>10065</v>
      </c>
      <c r="R1471" s="5">
        <f t="shared" si="22"/>
        <v>3.7886292377033119</v>
      </c>
    </row>
    <row r="1472" spans="1:18" x14ac:dyDescent="0.3">
      <c r="A1472" t="s">
        <v>7866</v>
      </c>
      <c r="B1472" s="2">
        <v>45561</v>
      </c>
      <c r="C1472" t="s">
        <v>10024</v>
      </c>
      <c r="D1472" t="s">
        <v>10029</v>
      </c>
      <c r="E1472" t="s">
        <v>10036</v>
      </c>
      <c r="F1472">
        <v>20</v>
      </c>
      <c r="G1472">
        <v>17.149999999999999</v>
      </c>
      <c r="H1472">
        <v>11.03</v>
      </c>
      <c r="I1472" t="s">
        <v>10039</v>
      </c>
      <c r="J1472">
        <f>F1472*G1472</f>
        <v>343</v>
      </c>
      <c r="K1472">
        <f>F1472*H1472</f>
        <v>220.6</v>
      </c>
      <c r="L1472">
        <f>J1472-K1472</f>
        <v>122.4</v>
      </c>
      <c r="M1472" s="5">
        <f>L1472/J1472</f>
        <v>0.35685131195335279</v>
      </c>
      <c r="N1472" t="str">
        <f>IF(ISNA(VLOOKUP(A1472,'Returns Data'!A:A,1,0)),"No","Yes")</f>
        <v>No</v>
      </c>
      <c r="O1472" t="s">
        <v>10085</v>
      </c>
      <c r="P1472" t="str">
        <f>IFERROR(VLOOKUP(A1472,'Ratings Data'!A:C,3,0),"No Rating")</f>
        <v>No Rating</v>
      </c>
      <c r="Q1472" t="s">
        <v>10065</v>
      </c>
      <c r="R1472" s="5">
        <f t="shared" si="22"/>
        <v>-0.95613608810635786</v>
      </c>
    </row>
    <row r="1473" spans="1:18" x14ac:dyDescent="0.3">
      <c r="A1473" t="s">
        <v>7911</v>
      </c>
      <c r="B1473" s="2">
        <v>45561</v>
      </c>
      <c r="C1473" t="s">
        <v>10020</v>
      </c>
      <c r="D1473" t="s">
        <v>10030</v>
      </c>
      <c r="E1473" t="s">
        <v>10038</v>
      </c>
      <c r="F1473">
        <v>4</v>
      </c>
      <c r="G1473">
        <v>298.18</v>
      </c>
      <c r="H1473">
        <v>226.14</v>
      </c>
      <c r="I1473" t="s">
        <v>10040</v>
      </c>
      <c r="J1473">
        <f>F1473*G1473</f>
        <v>1192.72</v>
      </c>
      <c r="K1473">
        <f>F1473*H1473</f>
        <v>904.56</v>
      </c>
      <c r="L1473">
        <f>J1473-K1473</f>
        <v>288.16000000000008</v>
      </c>
      <c r="M1473" s="5">
        <f>L1473/J1473</f>
        <v>0.24159903414045214</v>
      </c>
      <c r="N1473" t="str">
        <f>IF(ISNA(VLOOKUP(A1473,'Returns Data'!A:A,1,0)),"No","Yes")</f>
        <v>No</v>
      </c>
      <c r="O1473" t="s">
        <v>10085</v>
      </c>
      <c r="P1473" t="str">
        <f>IFERROR(VLOOKUP(A1473,'Ratings Data'!A:C,3,0),"No Rating")</f>
        <v>No Rating</v>
      </c>
      <c r="Q1473" t="s">
        <v>10065</v>
      </c>
      <c r="R1473" s="5">
        <f t="shared" si="22"/>
        <v>2.4773177842565599</v>
      </c>
    </row>
    <row r="1474" spans="1:18" x14ac:dyDescent="0.3">
      <c r="A1474" t="s">
        <v>8103</v>
      </c>
      <c r="B1474" s="2">
        <v>45561</v>
      </c>
      <c r="C1474" t="s">
        <v>10019</v>
      </c>
      <c r="D1474" t="s">
        <v>10031</v>
      </c>
      <c r="E1474" t="s">
        <v>10037</v>
      </c>
      <c r="F1474">
        <v>14</v>
      </c>
      <c r="G1474">
        <v>15.81</v>
      </c>
      <c r="H1474">
        <v>11.36</v>
      </c>
      <c r="I1474" t="s">
        <v>10040</v>
      </c>
      <c r="J1474">
        <f>F1474*G1474</f>
        <v>221.34</v>
      </c>
      <c r="K1474">
        <f>F1474*H1474</f>
        <v>159.04</v>
      </c>
      <c r="L1474">
        <f>J1474-K1474</f>
        <v>62.300000000000011</v>
      </c>
      <c r="M1474" s="5">
        <f>L1474/J1474</f>
        <v>0.28146742567994942</v>
      </c>
      <c r="N1474" t="str">
        <f>IF(ISNA(VLOOKUP(A1474,'Returns Data'!A:A,1,0)),"No","Yes")</f>
        <v>No</v>
      </c>
      <c r="O1474" t="s">
        <v>10085</v>
      </c>
      <c r="P1474" t="str">
        <f>IFERROR(VLOOKUP(A1474,'Ratings Data'!A:C,3,0),"No Rating")</f>
        <v>No Rating</v>
      </c>
      <c r="Q1474" t="s">
        <v>10065</v>
      </c>
      <c r="R1474" s="5">
        <f t="shared" si="22"/>
        <v>-0.81442417331813</v>
      </c>
    </row>
    <row r="1475" spans="1:18" x14ac:dyDescent="0.3">
      <c r="A1475" t="s">
        <v>8784</v>
      </c>
      <c r="B1475" s="2">
        <v>45561</v>
      </c>
      <c r="C1475" t="s">
        <v>10009</v>
      </c>
      <c r="D1475" t="s">
        <v>10029</v>
      </c>
      <c r="E1475" t="s">
        <v>10034</v>
      </c>
      <c r="F1475">
        <v>10</v>
      </c>
      <c r="G1475">
        <v>367.29</v>
      </c>
      <c r="H1475">
        <v>273.85000000000002</v>
      </c>
      <c r="I1475" t="s">
        <v>10040</v>
      </c>
      <c r="J1475">
        <f>F1475*G1475</f>
        <v>3672.9</v>
      </c>
      <c r="K1475">
        <f>F1475*H1475</f>
        <v>2738.5</v>
      </c>
      <c r="L1475">
        <f>J1475-K1475</f>
        <v>934.40000000000009</v>
      </c>
      <c r="M1475" s="5">
        <f>L1475/J1475</f>
        <v>0.25440387704538647</v>
      </c>
      <c r="N1475" t="str">
        <f>IF(ISNA(VLOOKUP(A1475,'Returns Data'!A:A,1,0)),"No","Yes")</f>
        <v>Yes</v>
      </c>
      <c r="O1475" t="str">
        <f>IFERROR(VLOOKUP(A1475,'Returns Data'!A:E,5,0),"No Returns")</f>
        <v>Customer Changed Mind</v>
      </c>
      <c r="P1475" t="str">
        <f>IFERROR(VLOOKUP(A1475,'Ratings Data'!A:C,3,0),"No Rating")</f>
        <v>No Rating</v>
      </c>
      <c r="Q1475" t="s">
        <v>10065</v>
      </c>
      <c r="R1475" s="5">
        <f t="shared" si="22"/>
        <v>15.59392789373814</v>
      </c>
    </row>
    <row r="1476" spans="1:18" x14ac:dyDescent="0.3">
      <c r="A1476" t="s">
        <v>9020</v>
      </c>
      <c r="B1476" s="2">
        <v>45561</v>
      </c>
      <c r="C1476" t="s">
        <v>10014</v>
      </c>
      <c r="D1476" t="s">
        <v>10030</v>
      </c>
      <c r="E1476" t="s">
        <v>10034</v>
      </c>
      <c r="F1476">
        <v>2</v>
      </c>
      <c r="G1476">
        <v>200.61</v>
      </c>
      <c r="H1476">
        <v>133.72999999999999</v>
      </c>
      <c r="I1476" t="s">
        <v>10039</v>
      </c>
      <c r="J1476">
        <f>F1476*G1476</f>
        <v>401.22</v>
      </c>
      <c r="K1476">
        <f>F1476*H1476</f>
        <v>267.45999999999998</v>
      </c>
      <c r="L1476">
        <f>J1476-K1476</f>
        <v>133.76000000000005</v>
      </c>
      <c r="M1476" s="5">
        <f>L1476/J1476</f>
        <v>0.33338318129704408</v>
      </c>
      <c r="N1476" t="str">
        <f>IF(ISNA(VLOOKUP(A1476,'Returns Data'!A:A,1,0)),"No","Yes")</f>
        <v>No</v>
      </c>
      <c r="O1476" t="s">
        <v>10085</v>
      </c>
      <c r="P1476" t="str">
        <f>IFERROR(VLOOKUP(A1476,'Ratings Data'!A:C,3,0),"No Rating")</f>
        <v>No Rating</v>
      </c>
      <c r="Q1476" t="s">
        <v>10065</v>
      </c>
      <c r="R1476" s="5">
        <f t="shared" ref="R1476:R1539" si="23">(J1476-J1475)/J1475</f>
        <v>-0.89076206812055869</v>
      </c>
    </row>
    <row r="1477" spans="1:18" x14ac:dyDescent="0.3">
      <c r="A1477" t="s">
        <v>394</v>
      </c>
      <c r="B1477" s="2">
        <v>45562</v>
      </c>
      <c r="C1477" t="s">
        <v>10018</v>
      </c>
      <c r="D1477" t="s">
        <v>10033</v>
      </c>
      <c r="E1477" t="s">
        <v>10036</v>
      </c>
      <c r="F1477">
        <v>18</v>
      </c>
      <c r="G1477">
        <v>36.08</v>
      </c>
      <c r="H1477">
        <v>29.78</v>
      </c>
      <c r="I1477" t="s">
        <v>10039</v>
      </c>
      <c r="J1477">
        <f>F1477*G1477</f>
        <v>649.43999999999994</v>
      </c>
      <c r="K1477">
        <f>F1477*H1477</f>
        <v>536.04</v>
      </c>
      <c r="L1477">
        <f>J1477-K1477</f>
        <v>113.39999999999998</v>
      </c>
      <c r="M1477" s="5">
        <f>L1477/J1477</f>
        <v>0.17461197339246118</v>
      </c>
      <c r="N1477" t="str">
        <f>IF(ISNA(VLOOKUP(A1477,'Returns Data'!A:A,1,0)),"No","Yes")</f>
        <v>No</v>
      </c>
      <c r="O1477" t="s">
        <v>10085</v>
      </c>
      <c r="P1477">
        <f>IFERROR(VLOOKUP(A1477,'Ratings Data'!A:C,3,0),"No Rating")</f>
        <v>1</v>
      </c>
      <c r="Q1477" t="s">
        <v>10065</v>
      </c>
      <c r="R1477" s="5">
        <f t="shared" si="23"/>
        <v>0.61866307761327921</v>
      </c>
    </row>
    <row r="1478" spans="1:18" x14ac:dyDescent="0.3">
      <c r="A1478" t="s">
        <v>550</v>
      </c>
      <c r="B1478" s="2">
        <v>45562</v>
      </c>
      <c r="C1478" t="s">
        <v>10015</v>
      </c>
      <c r="D1478" t="s">
        <v>10031</v>
      </c>
      <c r="E1478" t="s">
        <v>10037</v>
      </c>
      <c r="F1478">
        <v>18</v>
      </c>
      <c r="G1478">
        <v>233.7</v>
      </c>
      <c r="H1478">
        <v>192.36</v>
      </c>
      <c r="I1478" t="s">
        <v>10040</v>
      </c>
      <c r="J1478">
        <f>F1478*G1478</f>
        <v>4206.5999999999995</v>
      </c>
      <c r="K1478">
        <f>F1478*H1478</f>
        <v>3462.4800000000005</v>
      </c>
      <c r="L1478">
        <f>J1478-K1478</f>
        <v>744.11999999999898</v>
      </c>
      <c r="M1478" s="5">
        <f>L1478/J1478</f>
        <v>0.17689345314505756</v>
      </c>
      <c r="N1478" t="str">
        <f>IF(ISNA(VLOOKUP(A1478,'Returns Data'!A:A,1,0)),"No","Yes")</f>
        <v>No</v>
      </c>
      <c r="O1478" t="s">
        <v>10085</v>
      </c>
      <c r="P1478" t="str">
        <f>IFERROR(VLOOKUP(A1478,'Ratings Data'!A:C,3,0),"No Rating")</f>
        <v>No Rating</v>
      </c>
      <c r="Q1478" t="s">
        <v>10065</v>
      </c>
      <c r="R1478" s="5">
        <f t="shared" si="23"/>
        <v>5.4772727272727266</v>
      </c>
    </row>
    <row r="1479" spans="1:18" x14ac:dyDescent="0.3">
      <c r="A1479" t="s">
        <v>950</v>
      </c>
      <c r="B1479" s="2">
        <v>45562</v>
      </c>
      <c r="C1479" t="s">
        <v>10028</v>
      </c>
      <c r="D1479" t="s">
        <v>10032</v>
      </c>
      <c r="E1479" t="s">
        <v>10035</v>
      </c>
      <c r="F1479">
        <v>7</v>
      </c>
      <c r="G1479">
        <v>304.62</v>
      </c>
      <c r="H1479">
        <v>206.66</v>
      </c>
      <c r="I1479" t="s">
        <v>10040</v>
      </c>
      <c r="J1479">
        <f>F1479*G1479</f>
        <v>2132.34</v>
      </c>
      <c r="K1479">
        <f>F1479*H1479</f>
        <v>1446.62</v>
      </c>
      <c r="L1479">
        <f>J1479-K1479</f>
        <v>685.72000000000025</v>
      </c>
      <c r="M1479" s="5">
        <f>L1479/J1479</f>
        <v>0.32158098614667463</v>
      </c>
      <c r="N1479" t="str">
        <f>IF(ISNA(VLOOKUP(A1479,'Returns Data'!A:A,1,0)),"No","Yes")</f>
        <v>No</v>
      </c>
      <c r="O1479" t="s">
        <v>10085</v>
      </c>
      <c r="P1479" t="str">
        <f>IFERROR(VLOOKUP(A1479,'Ratings Data'!A:C,3,0),"No Rating")</f>
        <v>No Rating</v>
      </c>
      <c r="Q1479" t="s">
        <v>10065</v>
      </c>
      <c r="R1479" s="5">
        <f t="shared" si="23"/>
        <v>-0.49309656254457274</v>
      </c>
    </row>
    <row r="1480" spans="1:18" x14ac:dyDescent="0.3">
      <c r="A1480" t="s">
        <v>1168</v>
      </c>
      <c r="B1480" s="2">
        <v>45562</v>
      </c>
      <c r="C1480" t="s">
        <v>10014</v>
      </c>
      <c r="D1480" t="s">
        <v>10030</v>
      </c>
      <c r="E1480" t="s">
        <v>10035</v>
      </c>
      <c r="F1480">
        <v>11</v>
      </c>
      <c r="G1480">
        <v>467.31</v>
      </c>
      <c r="H1480">
        <v>332.43</v>
      </c>
      <c r="I1480" t="s">
        <v>10039</v>
      </c>
      <c r="J1480">
        <f>F1480*G1480</f>
        <v>5140.41</v>
      </c>
      <c r="K1480">
        <f>F1480*H1480</f>
        <v>3656.73</v>
      </c>
      <c r="L1480">
        <f>J1480-K1480</f>
        <v>1483.6799999999998</v>
      </c>
      <c r="M1480" s="5">
        <f>L1480/J1480</f>
        <v>0.28863067342877319</v>
      </c>
      <c r="N1480" t="str">
        <f>IF(ISNA(VLOOKUP(A1480,'Returns Data'!A:A,1,0)),"No","Yes")</f>
        <v>No</v>
      </c>
      <c r="O1480" t="s">
        <v>10085</v>
      </c>
      <c r="P1480" t="str">
        <f>IFERROR(VLOOKUP(A1480,'Ratings Data'!A:C,3,0),"No Rating")</f>
        <v>No Rating</v>
      </c>
      <c r="Q1480" t="s">
        <v>10065</v>
      </c>
      <c r="R1480" s="5">
        <f t="shared" si="23"/>
        <v>1.4106896648752072</v>
      </c>
    </row>
    <row r="1481" spans="1:18" x14ac:dyDescent="0.3">
      <c r="A1481" t="s">
        <v>1584</v>
      </c>
      <c r="B1481" s="2">
        <v>45562</v>
      </c>
      <c r="C1481" t="s">
        <v>10021</v>
      </c>
      <c r="D1481" t="s">
        <v>10031</v>
      </c>
      <c r="E1481" t="s">
        <v>10036</v>
      </c>
      <c r="F1481">
        <v>12</v>
      </c>
      <c r="G1481">
        <v>87.81</v>
      </c>
      <c r="H1481">
        <v>58.83</v>
      </c>
      <c r="I1481" t="s">
        <v>10040</v>
      </c>
      <c r="J1481">
        <f>F1481*G1481</f>
        <v>1053.72</v>
      </c>
      <c r="K1481">
        <f>F1481*H1481</f>
        <v>705.96</v>
      </c>
      <c r="L1481">
        <f>J1481-K1481</f>
        <v>347.76</v>
      </c>
      <c r="M1481" s="5">
        <f>L1481/J1481</f>
        <v>0.33003074820635458</v>
      </c>
      <c r="N1481" t="str">
        <f>IF(ISNA(VLOOKUP(A1481,'Returns Data'!A:A,1,0)),"No","Yes")</f>
        <v>No</v>
      </c>
      <c r="O1481" t="s">
        <v>10085</v>
      </c>
      <c r="P1481">
        <f>IFERROR(VLOOKUP(A1481,'Ratings Data'!A:C,3,0),"No Rating")</f>
        <v>1</v>
      </c>
      <c r="Q1481" t="s">
        <v>10065</v>
      </c>
      <c r="R1481" s="5">
        <f t="shared" si="23"/>
        <v>-0.79501246009559545</v>
      </c>
    </row>
    <row r="1482" spans="1:18" x14ac:dyDescent="0.3">
      <c r="A1482" t="s">
        <v>1743</v>
      </c>
      <c r="B1482" s="2">
        <v>45562</v>
      </c>
      <c r="C1482" t="s">
        <v>10014</v>
      </c>
      <c r="D1482" t="s">
        <v>10030</v>
      </c>
      <c r="E1482" t="s">
        <v>10035</v>
      </c>
      <c r="F1482">
        <v>6</v>
      </c>
      <c r="G1482">
        <v>387.27</v>
      </c>
      <c r="H1482">
        <v>281.97000000000003</v>
      </c>
      <c r="I1482" t="s">
        <v>10040</v>
      </c>
      <c r="J1482">
        <f>F1482*G1482</f>
        <v>2323.62</v>
      </c>
      <c r="K1482">
        <f>F1482*H1482</f>
        <v>1691.8200000000002</v>
      </c>
      <c r="L1482">
        <f>J1482-K1482</f>
        <v>631.79999999999973</v>
      </c>
      <c r="M1482" s="5">
        <f>L1482/J1482</f>
        <v>0.27190332326283978</v>
      </c>
      <c r="N1482" t="str">
        <f>IF(ISNA(VLOOKUP(A1482,'Returns Data'!A:A,1,0)),"No","Yes")</f>
        <v>No</v>
      </c>
      <c r="O1482" t="s">
        <v>10085</v>
      </c>
      <c r="P1482" t="str">
        <f>IFERROR(VLOOKUP(A1482,'Ratings Data'!A:C,3,0),"No Rating")</f>
        <v>No Rating</v>
      </c>
      <c r="Q1482" t="s">
        <v>10065</v>
      </c>
      <c r="R1482" s="5">
        <f t="shared" si="23"/>
        <v>1.205158865732832</v>
      </c>
    </row>
    <row r="1483" spans="1:18" x14ac:dyDescent="0.3">
      <c r="A1483" t="s">
        <v>2527</v>
      </c>
      <c r="B1483" s="2">
        <v>45562</v>
      </c>
      <c r="C1483" t="s">
        <v>10011</v>
      </c>
      <c r="D1483" t="s">
        <v>10029</v>
      </c>
      <c r="E1483" t="s">
        <v>10036</v>
      </c>
      <c r="F1483">
        <v>9</v>
      </c>
      <c r="G1483">
        <v>490.42</v>
      </c>
      <c r="H1483">
        <v>368.64</v>
      </c>
      <c r="I1483" t="s">
        <v>10039</v>
      </c>
      <c r="J1483">
        <f>F1483*G1483</f>
        <v>4413.78</v>
      </c>
      <c r="K1483">
        <f>F1483*H1483</f>
        <v>3317.7599999999998</v>
      </c>
      <c r="L1483">
        <f>J1483-K1483</f>
        <v>1096.02</v>
      </c>
      <c r="M1483" s="5">
        <f>L1483/J1483</f>
        <v>0.24831776844337508</v>
      </c>
      <c r="N1483" t="str">
        <f>IF(ISNA(VLOOKUP(A1483,'Returns Data'!A:A,1,0)),"No","Yes")</f>
        <v>No</v>
      </c>
      <c r="O1483" t="s">
        <v>10085</v>
      </c>
      <c r="P1483" t="str">
        <f>IFERROR(VLOOKUP(A1483,'Ratings Data'!A:C,3,0),"No Rating")</f>
        <v>No Rating</v>
      </c>
      <c r="Q1483" t="s">
        <v>10065</v>
      </c>
      <c r="R1483" s="5">
        <f t="shared" si="23"/>
        <v>0.89952746146099616</v>
      </c>
    </row>
    <row r="1484" spans="1:18" x14ac:dyDescent="0.3">
      <c r="A1484" t="s">
        <v>2552</v>
      </c>
      <c r="B1484" s="2">
        <v>45562</v>
      </c>
      <c r="C1484" t="s">
        <v>10009</v>
      </c>
      <c r="D1484" t="s">
        <v>10029</v>
      </c>
      <c r="E1484" t="s">
        <v>10037</v>
      </c>
      <c r="F1484">
        <v>20</v>
      </c>
      <c r="G1484">
        <v>174.61</v>
      </c>
      <c r="H1484">
        <v>139.63</v>
      </c>
      <c r="I1484" t="s">
        <v>10040</v>
      </c>
      <c r="J1484">
        <f>F1484*G1484</f>
        <v>3492.2000000000003</v>
      </c>
      <c r="K1484">
        <f>F1484*H1484</f>
        <v>2792.6</v>
      </c>
      <c r="L1484">
        <f>J1484-K1484</f>
        <v>699.60000000000036</v>
      </c>
      <c r="M1484" s="5">
        <f>L1484/J1484</f>
        <v>0.20033216883340024</v>
      </c>
      <c r="N1484" t="str">
        <f>IF(ISNA(VLOOKUP(A1484,'Returns Data'!A:A,1,0)),"No","Yes")</f>
        <v>No</v>
      </c>
      <c r="O1484" t="s">
        <v>10085</v>
      </c>
      <c r="P1484" t="str">
        <f>IFERROR(VLOOKUP(A1484,'Ratings Data'!A:C,3,0),"No Rating")</f>
        <v>No Rating</v>
      </c>
      <c r="Q1484" t="s">
        <v>10065</v>
      </c>
      <c r="R1484" s="5">
        <f t="shared" si="23"/>
        <v>-0.20879608861338797</v>
      </c>
    </row>
    <row r="1485" spans="1:18" x14ac:dyDescent="0.3">
      <c r="A1485" t="s">
        <v>2566</v>
      </c>
      <c r="B1485" s="2">
        <v>45562</v>
      </c>
      <c r="C1485" t="s">
        <v>10009</v>
      </c>
      <c r="D1485" t="s">
        <v>10029</v>
      </c>
      <c r="E1485" t="s">
        <v>10037</v>
      </c>
      <c r="F1485">
        <v>12</v>
      </c>
      <c r="G1485">
        <v>497.09</v>
      </c>
      <c r="H1485">
        <v>418.41</v>
      </c>
      <c r="I1485" t="s">
        <v>10040</v>
      </c>
      <c r="J1485">
        <f>F1485*G1485</f>
        <v>5965.08</v>
      </c>
      <c r="K1485">
        <f>F1485*H1485</f>
        <v>5020.92</v>
      </c>
      <c r="L1485">
        <f>J1485-K1485</f>
        <v>944.15999999999985</v>
      </c>
      <c r="M1485" s="5">
        <f>L1485/J1485</f>
        <v>0.15828119656400247</v>
      </c>
      <c r="N1485" t="str">
        <f>IF(ISNA(VLOOKUP(A1485,'Returns Data'!A:A,1,0)),"No","Yes")</f>
        <v>No</v>
      </c>
      <c r="O1485" t="s">
        <v>10085</v>
      </c>
      <c r="P1485" t="str">
        <f>IFERROR(VLOOKUP(A1485,'Ratings Data'!A:C,3,0),"No Rating")</f>
        <v>No Rating</v>
      </c>
      <c r="Q1485" t="s">
        <v>10065</v>
      </c>
      <c r="R1485" s="5">
        <f t="shared" si="23"/>
        <v>0.70811522822289663</v>
      </c>
    </row>
    <row r="1486" spans="1:18" x14ac:dyDescent="0.3">
      <c r="A1486" t="s">
        <v>2836</v>
      </c>
      <c r="B1486" s="2">
        <v>45562</v>
      </c>
      <c r="C1486" t="s">
        <v>10019</v>
      </c>
      <c r="D1486" t="s">
        <v>10031</v>
      </c>
      <c r="E1486" t="s">
        <v>10038</v>
      </c>
      <c r="F1486">
        <v>20</v>
      </c>
      <c r="G1486">
        <v>241.59</v>
      </c>
      <c r="H1486">
        <v>179.17</v>
      </c>
      <c r="I1486" t="s">
        <v>10040</v>
      </c>
      <c r="J1486">
        <f>F1486*G1486</f>
        <v>4831.8</v>
      </c>
      <c r="K1486">
        <f>F1486*H1486</f>
        <v>3583.3999999999996</v>
      </c>
      <c r="L1486">
        <f>J1486-K1486</f>
        <v>1248.4000000000005</v>
      </c>
      <c r="M1486" s="5">
        <f>L1486/J1486</f>
        <v>0.25837162134194308</v>
      </c>
      <c r="N1486" t="str">
        <f>IF(ISNA(VLOOKUP(A1486,'Returns Data'!A:A,1,0)),"No","Yes")</f>
        <v>No</v>
      </c>
      <c r="O1486" t="s">
        <v>10085</v>
      </c>
      <c r="P1486" t="str">
        <f>IFERROR(VLOOKUP(A1486,'Ratings Data'!A:C,3,0),"No Rating")</f>
        <v>No Rating</v>
      </c>
      <c r="Q1486" t="s">
        <v>10065</v>
      </c>
      <c r="R1486" s="5">
        <f t="shared" si="23"/>
        <v>-0.18998571687219615</v>
      </c>
    </row>
    <row r="1487" spans="1:18" x14ac:dyDescent="0.3">
      <c r="A1487" t="s">
        <v>2843</v>
      </c>
      <c r="B1487" s="2">
        <v>45562</v>
      </c>
      <c r="C1487" t="s">
        <v>10024</v>
      </c>
      <c r="D1487" t="s">
        <v>10029</v>
      </c>
      <c r="E1487" t="s">
        <v>10037</v>
      </c>
      <c r="F1487">
        <v>6</v>
      </c>
      <c r="G1487">
        <v>394.54</v>
      </c>
      <c r="H1487">
        <v>290.01</v>
      </c>
      <c r="I1487" t="s">
        <v>10040</v>
      </c>
      <c r="J1487">
        <f>F1487*G1487</f>
        <v>2367.2400000000002</v>
      </c>
      <c r="K1487">
        <f>F1487*H1487</f>
        <v>1740.06</v>
      </c>
      <c r="L1487">
        <f>J1487-K1487</f>
        <v>627.18000000000029</v>
      </c>
      <c r="M1487" s="5">
        <f>L1487/J1487</f>
        <v>0.26494145080346743</v>
      </c>
      <c r="N1487" t="str">
        <f>IF(ISNA(VLOOKUP(A1487,'Returns Data'!A:A,1,0)),"No","Yes")</f>
        <v>No</v>
      </c>
      <c r="O1487" t="s">
        <v>10085</v>
      </c>
      <c r="P1487" t="str">
        <f>IFERROR(VLOOKUP(A1487,'Ratings Data'!A:C,3,0),"No Rating")</f>
        <v>No Rating</v>
      </c>
      <c r="Q1487" t="s">
        <v>10065</v>
      </c>
      <c r="R1487" s="5">
        <f t="shared" si="23"/>
        <v>-0.51007078107537562</v>
      </c>
    </row>
    <row r="1488" spans="1:18" x14ac:dyDescent="0.3">
      <c r="A1488" t="s">
        <v>5485</v>
      </c>
      <c r="B1488" s="2">
        <v>45562</v>
      </c>
      <c r="C1488" t="s">
        <v>10025</v>
      </c>
      <c r="D1488" t="s">
        <v>10033</v>
      </c>
      <c r="E1488" t="s">
        <v>10037</v>
      </c>
      <c r="F1488">
        <v>10</v>
      </c>
      <c r="G1488">
        <v>449.67</v>
      </c>
      <c r="H1488">
        <v>376.23</v>
      </c>
      <c r="I1488" t="s">
        <v>10039</v>
      </c>
      <c r="J1488">
        <f>F1488*G1488</f>
        <v>4496.7</v>
      </c>
      <c r="K1488">
        <f>F1488*H1488</f>
        <v>3762.3</v>
      </c>
      <c r="L1488">
        <f>J1488-K1488</f>
        <v>734.39999999999964</v>
      </c>
      <c r="M1488" s="5">
        <f>L1488/J1488</f>
        <v>0.16331976782974172</v>
      </c>
      <c r="N1488" t="str">
        <f>IF(ISNA(VLOOKUP(A1488,'Returns Data'!A:A,1,0)),"No","Yes")</f>
        <v>No</v>
      </c>
      <c r="O1488" t="s">
        <v>10085</v>
      </c>
      <c r="P1488" t="str">
        <f>IFERROR(VLOOKUP(A1488,'Ratings Data'!A:C,3,0),"No Rating")</f>
        <v>No Rating</v>
      </c>
      <c r="Q1488" t="s">
        <v>10065</v>
      </c>
      <c r="R1488" s="5">
        <f t="shared" si="23"/>
        <v>0.89955391088356029</v>
      </c>
    </row>
    <row r="1489" spans="1:18" x14ac:dyDescent="0.3">
      <c r="A1489" t="s">
        <v>5504</v>
      </c>
      <c r="B1489" s="2">
        <v>45562</v>
      </c>
      <c r="C1489" t="s">
        <v>10026</v>
      </c>
      <c r="D1489" t="s">
        <v>10031</v>
      </c>
      <c r="E1489" t="s">
        <v>10037</v>
      </c>
      <c r="F1489">
        <v>16</v>
      </c>
      <c r="G1489">
        <v>127.96</v>
      </c>
      <c r="H1489">
        <v>106.88</v>
      </c>
      <c r="I1489" t="s">
        <v>10040</v>
      </c>
      <c r="J1489">
        <f>F1489*G1489</f>
        <v>2047.36</v>
      </c>
      <c r="K1489">
        <f>F1489*H1489</f>
        <v>1710.08</v>
      </c>
      <c r="L1489">
        <f>J1489-K1489</f>
        <v>337.28</v>
      </c>
      <c r="M1489" s="5">
        <f>L1489/J1489</f>
        <v>0.1647389809315411</v>
      </c>
      <c r="N1489" t="str">
        <f>IF(ISNA(VLOOKUP(A1489,'Returns Data'!A:A,1,0)),"No","Yes")</f>
        <v>No</v>
      </c>
      <c r="O1489" t="s">
        <v>10085</v>
      </c>
      <c r="P1489" t="str">
        <f>IFERROR(VLOOKUP(A1489,'Ratings Data'!A:C,3,0),"No Rating")</f>
        <v>No Rating</v>
      </c>
      <c r="Q1489" t="s">
        <v>10065</v>
      </c>
      <c r="R1489" s="5">
        <f t="shared" si="23"/>
        <v>-0.54469722240754337</v>
      </c>
    </row>
    <row r="1490" spans="1:18" x14ac:dyDescent="0.3">
      <c r="A1490" t="s">
        <v>5723</v>
      </c>
      <c r="B1490" s="2">
        <v>45562</v>
      </c>
      <c r="C1490" t="s">
        <v>10025</v>
      </c>
      <c r="D1490" t="s">
        <v>10033</v>
      </c>
      <c r="E1490" t="s">
        <v>10037</v>
      </c>
      <c r="F1490">
        <v>6</v>
      </c>
      <c r="G1490">
        <v>101.98</v>
      </c>
      <c r="H1490">
        <v>67.92</v>
      </c>
      <c r="I1490" t="s">
        <v>10039</v>
      </c>
      <c r="J1490">
        <f>F1490*G1490</f>
        <v>611.88</v>
      </c>
      <c r="K1490">
        <f>F1490*H1490</f>
        <v>407.52</v>
      </c>
      <c r="L1490">
        <f>J1490-K1490</f>
        <v>204.36</v>
      </c>
      <c r="M1490" s="5">
        <f>L1490/J1490</f>
        <v>0.3339870562855462</v>
      </c>
      <c r="N1490" t="str">
        <f>IF(ISNA(VLOOKUP(A1490,'Returns Data'!A:A,1,0)),"No","Yes")</f>
        <v>No</v>
      </c>
      <c r="O1490" t="s">
        <v>10085</v>
      </c>
      <c r="P1490" t="str">
        <f>IFERROR(VLOOKUP(A1490,'Ratings Data'!A:C,3,0),"No Rating")</f>
        <v>No Rating</v>
      </c>
      <c r="Q1490" t="s">
        <v>10065</v>
      </c>
      <c r="R1490" s="5">
        <f t="shared" si="23"/>
        <v>-0.70113707408565185</v>
      </c>
    </row>
    <row r="1491" spans="1:18" x14ac:dyDescent="0.3">
      <c r="A1491" t="s">
        <v>5835</v>
      </c>
      <c r="B1491" s="2">
        <v>45562</v>
      </c>
      <c r="C1491" t="s">
        <v>10026</v>
      </c>
      <c r="D1491" t="s">
        <v>10031</v>
      </c>
      <c r="E1491" t="s">
        <v>10038</v>
      </c>
      <c r="F1491">
        <v>18</v>
      </c>
      <c r="G1491">
        <v>212.43</v>
      </c>
      <c r="H1491">
        <v>127.91</v>
      </c>
      <c r="I1491" t="s">
        <v>10040</v>
      </c>
      <c r="J1491">
        <f>F1491*G1491</f>
        <v>3823.7400000000002</v>
      </c>
      <c r="K1491">
        <f>F1491*H1491</f>
        <v>2302.38</v>
      </c>
      <c r="L1491">
        <f>J1491-K1491</f>
        <v>1521.3600000000001</v>
      </c>
      <c r="M1491" s="5">
        <f>L1491/J1491</f>
        <v>0.39787224026738222</v>
      </c>
      <c r="N1491" t="str">
        <f>IF(ISNA(VLOOKUP(A1491,'Returns Data'!A:A,1,0)),"No","Yes")</f>
        <v>No</v>
      </c>
      <c r="O1491" t="s">
        <v>10085</v>
      </c>
      <c r="P1491" t="str">
        <f>IFERROR(VLOOKUP(A1491,'Ratings Data'!A:C,3,0),"No Rating")</f>
        <v>No Rating</v>
      </c>
      <c r="Q1491" t="s">
        <v>10065</v>
      </c>
      <c r="R1491" s="5">
        <f t="shared" si="23"/>
        <v>5.2491665032359291</v>
      </c>
    </row>
    <row r="1492" spans="1:18" x14ac:dyDescent="0.3">
      <c r="A1492" t="s">
        <v>7227</v>
      </c>
      <c r="B1492" s="2">
        <v>45562</v>
      </c>
      <c r="C1492" t="s">
        <v>10015</v>
      </c>
      <c r="D1492" t="s">
        <v>10031</v>
      </c>
      <c r="E1492" t="s">
        <v>10038</v>
      </c>
      <c r="F1492">
        <v>9</v>
      </c>
      <c r="G1492">
        <v>280.63</v>
      </c>
      <c r="H1492">
        <v>190.24</v>
      </c>
      <c r="I1492" t="s">
        <v>10039</v>
      </c>
      <c r="J1492">
        <f>F1492*G1492</f>
        <v>2525.67</v>
      </c>
      <c r="K1492">
        <f>F1492*H1492</f>
        <v>1712.16</v>
      </c>
      <c r="L1492">
        <f>J1492-K1492</f>
        <v>813.51</v>
      </c>
      <c r="M1492" s="5">
        <f>L1492/J1492</f>
        <v>0.32209671097174214</v>
      </c>
      <c r="N1492" t="str">
        <f>IF(ISNA(VLOOKUP(A1492,'Returns Data'!A:A,1,0)),"No","Yes")</f>
        <v>No</v>
      </c>
      <c r="O1492" t="s">
        <v>10085</v>
      </c>
      <c r="P1492" t="str">
        <f>IFERROR(VLOOKUP(A1492,'Ratings Data'!A:C,3,0),"No Rating")</f>
        <v>No Rating</v>
      </c>
      <c r="Q1492" t="s">
        <v>10065</v>
      </c>
      <c r="R1492" s="5">
        <f t="shared" si="23"/>
        <v>-0.33947653344631173</v>
      </c>
    </row>
    <row r="1493" spans="1:18" x14ac:dyDescent="0.3">
      <c r="A1493" t="s">
        <v>7673</v>
      </c>
      <c r="B1493" s="2">
        <v>45562</v>
      </c>
      <c r="C1493" t="s">
        <v>10009</v>
      </c>
      <c r="D1493" t="s">
        <v>10029</v>
      </c>
      <c r="E1493" t="s">
        <v>10034</v>
      </c>
      <c r="F1493">
        <v>16</v>
      </c>
      <c r="G1493">
        <v>145.21</v>
      </c>
      <c r="H1493">
        <v>88.29</v>
      </c>
      <c r="I1493" t="s">
        <v>10039</v>
      </c>
      <c r="J1493">
        <f>F1493*G1493</f>
        <v>2323.36</v>
      </c>
      <c r="K1493">
        <f>F1493*H1493</f>
        <v>1412.64</v>
      </c>
      <c r="L1493">
        <f>J1493-K1493</f>
        <v>910.72</v>
      </c>
      <c r="M1493" s="5">
        <f>L1493/J1493</f>
        <v>0.39198402313890229</v>
      </c>
      <c r="N1493" t="str">
        <f>IF(ISNA(VLOOKUP(A1493,'Returns Data'!A:A,1,0)),"No","Yes")</f>
        <v>No</v>
      </c>
      <c r="O1493" t="s">
        <v>10085</v>
      </c>
      <c r="P1493" t="str">
        <f>IFERROR(VLOOKUP(A1493,'Ratings Data'!A:C,3,0),"No Rating")</f>
        <v>No Rating</v>
      </c>
      <c r="Q1493" t="s">
        <v>10065</v>
      </c>
      <c r="R1493" s="5">
        <f t="shared" si="23"/>
        <v>-8.0101517617107515E-2</v>
      </c>
    </row>
    <row r="1494" spans="1:18" x14ac:dyDescent="0.3">
      <c r="A1494" t="s">
        <v>7876</v>
      </c>
      <c r="B1494" s="2">
        <v>45562</v>
      </c>
      <c r="C1494" t="s">
        <v>10009</v>
      </c>
      <c r="D1494" t="s">
        <v>10029</v>
      </c>
      <c r="E1494" t="s">
        <v>10038</v>
      </c>
      <c r="F1494">
        <v>4</v>
      </c>
      <c r="G1494">
        <v>214.25</v>
      </c>
      <c r="H1494">
        <v>177.79</v>
      </c>
      <c r="I1494" t="s">
        <v>10040</v>
      </c>
      <c r="J1494">
        <f>F1494*G1494</f>
        <v>857</v>
      </c>
      <c r="K1494">
        <f>F1494*H1494</f>
        <v>711.16</v>
      </c>
      <c r="L1494">
        <f>J1494-K1494</f>
        <v>145.84000000000003</v>
      </c>
      <c r="M1494" s="5">
        <f>L1494/J1494</f>
        <v>0.17017502917152863</v>
      </c>
      <c r="N1494" t="str">
        <f>IF(ISNA(VLOOKUP(A1494,'Returns Data'!A:A,1,0)),"No","Yes")</f>
        <v>No</v>
      </c>
      <c r="O1494" t="s">
        <v>10085</v>
      </c>
      <c r="P1494" t="str">
        <f>IFERROR(VLOOKUP(A1494,'Ratings Data'!A:C,3,0),"No Rating")</f>
        <v>No Rating</v>
      </c>
      <c r="Q1494" t="s">
        <v>10065</v>
      </c>
      <c r="R1494" s="5">
        <f t="shared" si="23"/>
        <v>-0.63113766269540672</v>
      </c>
    </row>
    <row r="1495" spans="1:18" x14ac:dyDescent="0.3">
      <c r="A1495" t="s">
        <v>8354</v>
      </c>
      <c r="B1495" s="2">
        <v>45562</v>
      </c>
      <c r="C1495" t="s">
        <v>10024</v>
      </c>
      <c r="D1495" t="s">
        <v>10029</v>
      </c>
      <c r="E1495" t="s">
        <v>10035</v>
      </c>
      <c r="F1495">
        <v>2</v>
      </c>
      <c r="G1495">
        <v>497.98</v>
      </c>
      <c r="H1495">
        <v>352.09</v>
      </c>
      <c r="I1495" t="s">
        <v>10040</v>
      </c>
      <c r="J1495">
        <f>F1495*G1495</f>
        <v>995.96</v>
      </c>
      <c r="K1495">
        <f>F1495*H1495</f>
        <v>704.18</v>
      </c>
      <c r="L1495">
        <f>J1495-K1495</f>
        <v>291.78000000000009</v>
      </c>
      <c r="M1495" s="5">
        <f>L1495/J1495</f>
        <v>0.29296357283425045</v>
      </c>
      <c r="N1495" t="str">
        <f>IF(ISNA(VLOOKUP(A1495,'Returns Data'!A:A,1,0)),"No","Yes")</f>
        <v>No</v>
      </c>
      <c r="O1495" t="s">
        <v>10085</v>
      </c>
      <c r="P1495">
        <f>IFERROR(VLOOKUP(A1495,'Ratings Data'!A:C,3,0),"No Rating")</f>
        <v>4</v>
      </c>
      <c r="Q1495" t="s">
        <v>10065</v>
      </c>
      <c r="R1495" s="5">
        <f t="shared" si="23"/>
        <v>0.16214702450408405</v>
      </c>
    </row>
    <row r="1496" spans="1:18" x14ac:dyDescent="0.3">
      <c r="A1496" t="s">
        <v>8585</v>
      </c>
      <c r="B1496" s="2">
        <v>45562</v>
      </c>
      <c r="C1496" t="s">
        <v>10014</v>
      </c>
      <c r="D1496" t="s">
        <v>10030</v>
      </c>
      <c r="E1496" t="s">
        <v>10035</v>
      </c>
      <c r="F1496">
        <v>8</v>
      </c>
      <c r="G1496">
        <v>320.14</v>
      </c>
      <c r="H1496">
        <v>214.82</v>
      </c>
      <c r="I1496" t="s">
        <v>10040</v>
      </c>
      <c r="J1496">
        <f>F1496*G1496</f>
        <v>2561.12</v>
      </c>
      <c r="K1496">
        <f>F1496*H1496</f>
        <v>1718.56</v>
      </c>
      <c r="L1496">
        <f>J1496-K1496</f>
        <v>842.56</v>
      </c>
      <c r="M1496" s="5">
        <f>L1496/J1496</f>
        <v>0.32898107078153305</v>
      </c>
      <c r="N1496" t="str">
        <f>IF(ISNA(VLOOKUP(A1496,'Returns Data'!A:A,1,0)),"No","Yes")</f>
        <v>No</v>
      </c>
      <c r="O1496" t="s">
        <v>10085</v>
      </c>
      <c r="P1496" t="str">
        <f>IFERROR(VLOOKUP(A1496,'Ratings Data'!A:C,3,0),"No Rating")</f>
        <v>No Rating</v>
      </c>
      <c r="Q1496" t="s">
        <v>10065</v>
      </c>
      <c r="R1496" s="5">
        <f t="shared" si="23"/>
        <v>1.5715088959395958</v>
      </c>
    </row>
    <row r="1497" spans="1:18" x14ac:dyDescent="0.3">
      <c r="A1497" t="s">
        <v>8721</v>
      </c>
      <c r="B1497" s="2">
        <v>45562</v>
      </c>
      <c r="C1497" t="s">
        <v>10013</v>
      </c>
      <c r="D1497" t="s">
        <v>10030</v>
      </c>
      <c r="E1497" t="s">
        <v>10035</v>
      </c>
      <c r="F1497">
        <v>6</v>
      </c>
      <c r="G1497">
        <v>440.83</v>
      </c>
      <c r="H1497">
        <v>375.17</v>
      </c>
      <c r="I1497" t="s">
        <v>10040</v>
      </c>
      <c r="J1497">
        <f>F1497*G1497</f>
        <v>2644.98</v>
      </c>
      <c r="K1497">
        <f>F1497*H1497</f>
        <v>2251.02</v>
      </c>
      <c r="L1497">
        <f>J1497-K1497</f>
        <v>393.96000000000004</v>
      </c>
      <c r="M1497" s="5">
        <f>L1497/J1497</f>
        <v>0.14894630583218021</v>
      </c>
      <c r="N1497" t="str">
        <f>IF(ISNA(VLOOKUP(A1497,'Returns Data'!A:A,1,0)),"No","Yes")</f>
        <v>Yes</v>
      </c>
      <c r="O1497" t="str">
        <f>IFERROR(VLOOKUP(A1497,'Returns Data'!A:E,5,0),"No Returns")</f>
        <v>Damaged</v>
      </c>
      <c r="P1497">
        <f>IFERROR(VLOOKUP(A1497,'Ratings Data'!A:C,3,0),"No Rating")</f>
        <v>5</v>
      </c>
      <c r="Q1497" t="s">
        <v>10065</v>
      </c>
      <c r="R1497" s="5">
        <f t="shared" si="23"/>
        <v>3.2743487224339403E-2</v>
      </c>
    </row>
    <row r="1498" spans="1:18" x14ac:dyDescent="0.3">
      <c r="A1498" t="s">
        <v>9321</v>
      </c>
      <c r="B1498" s="2">
        <v>45562</v>
      </c>
      <c r="C1498" t="s">
        <v>10011</v>
      </c>
      <c r="D1498" t="s">
        <v>10029</v>
      </c>
      <c r="E1498" t="s">
        <v>10037</v>
      </c>
      <c r="F1498">
        <v>7</v>
      </c>
      <c r="G1498">
        <v>179.81</v>
      </c>
      <c r="H1498">
        <v>139.12</v>
      </c>
      <c r="I1498" t="s">
        <v>10040</v>
      </c>
      <c r="J1498">
        <f>F1498*G1498</f>
        <v>1258.67</v>
      </c>
      <c r="K1498">
        <f>F1498*H1498</f>
        <v>973.84</v>
      </c>
      <c r="L1498">
        <f>J1498-K1498</f>
        <v>284.83000000000004</v>
      </c>
      <c r="M1498" s="5">
        <f>L1498/J1498</f>
        <v>0.22629442188977256</v>
      </c>
      <c r="N1498" t="str">
        <f>IF(ISNA(VLOOKUP(A1498,'Returns Data'!A:A,1,0)),"No","Yes")</f>
        <v>No</v>
      </c>
      <c r="O1498" t="s">
        <v>10085</v>
      </c>
      <c r="P1498" t="str">
        <f>IFERROR(VLOOKUP(A1498,'Ratings Data'!A:C,3,0),"No Rating")</f>
        <v>No Rating</v>
      </c>
      <c r="Q1498" t="s">
        <v>10065</v>
      </c>
      <c r="R1498" s="5">
        <f t="shared" si="23"/>
        <v>-0.52412872687128065</v>
      </c>
    </row>
    <row r="1499" spans="1:18" x14ac:dyDescent="0.3">
      <c r="A1499" t="s">
        <v>9601</v>
      </c>
      <c r="B1499" s="2">
        <v>45562</v>
      </c>
      <c r="C1499" t="s">
        <v>10027</v>
      </c>
      <c r="D1499" t="s">
        <v>10032</v>
      </c>
      <c r="E1499" t="s">
        <v>10038</v>
      </c>
      <c r="F1499">
        <v>2</v>
      </c>
      <c r="G1499">
        <v>147.27000000000001</v>
      </c>
      <c r="H1499">
        <v>123.41</v>
      </c>
      <c r="I1499" t="s">
        <v>10039</v>
      </c>
      <c r="J1499">
        <f>F1499*G1499</f>
        <v>294.54000000000002</v>
      </c>
      <c r="K1499">
        <f>F1499*H1499</f>
        <v>246.82</v>
      </c>
      <c r="L1499">
        <f>J1499-K1499</f>
        <v>47.720000000000027</v>
      </c>
      <c r="M1499" s="5">
        <f>L1499/J1499</f>
        <v>0.16201534596319694</v>
      </c>
      <c r="N1499" t="str">
        <f>IF(ISNA(VLOOKUP(A1499,'Returns Data'!A:A,1,0)),"No","Yes")</f>
        <v>No</v>
      </c>
      <c r="O1499" t="s">
        <v>10085</v>
      </c>
      <c r="P1499" t="str">
        <f>IFERROR(VLOOKUP(A1499,'Ratings Data'!A:C,3,0),"No Rating")</f>
        <v>No Rating</v>
      </c>
      <c r="Q1499" t="s">
        <v>10065</v>
      </c>
      <c r="R1499" s="5">
        <f t="shared" si="23"/>
        <v>-0.76599108582869224</v>
      </c>
    </row>
    <row r="1500" spans="1:18" x14ac:dyDescent="0.3">
      <c r="A1500" t="s">
        <v>9626</v>
      </c>
      <c r="B1500" s="2">
        <v>45562</v>
      </c>
      <c r="C1500" t="s">
        <v>10009</v>
      </c>
      <c r="D1500" t="s">
        <v>10029</v>
      </c>
      <c r="E1500" t="s">
        <v>10037</v>
      </c>
      <c r="F1500">
        <v>16</v>
      </c>
      <c r="G1500">
        <v>319.77999999999997</v>
      </c>
      <c r="H1500">
        <v>272.56</v>
      </c>
      <c r="I1500" t="s">
        <v>10039</v>
      </c>
      <c r="J1500">
        <f>F1500*G1500</f>
        <v>5116.4799999999996</v>
      </c>
      <c r="K1500">
        <f>F1500*H1500</f>
        <v>4360.96</v>
      </c>
      <c r="L1500">
        <f>J1500-K1500</f>
        <v>755.51999999999953</v>
      </c>
      <c r="M1500" s="5">
        <f>L1500/J1500</f>
        <v>0.14766401901307141</v>
      </c>
      <c r="N1500" t="str">
        <f>IF(ISNA(VLOOKUP(A1500,'Returns Data'!A:A,1,0)),"No","Yes")</f>
        <v>No</v>
      </c>
      <c r="O1500" t="s">
        <v>10085</v>
      </c>
      <c r="P1500" t="str">
        <f>IFERROR(VLOOKUP(A1500,'Ratings Data'!A:C,3,0),"No Rating")</f>
        <v>No Rating</v>
      </c>
      <c r="Q1500" t="s">
        <v>10065</v>
      </c>
      <c r="R1500" s="5">
        <f t="shared" si="23"/>
        <v>16.371087118897261</v>
      </c>
    </row>
    <row r="1501" spans="1:18" x14ac:dyDescent="0.3">
      <c r="A1501" t="s">
        <v>392</v>
      </c>
      <c r="B1501" s="2">
        <v>45563</v>
      </c>
      <c r="C1501" t="s">
        <v>10014</v>
      </c>
      <c r="D1501" t="s">
        <v>10030</v>
      </c>
      <c r="E1501" t="s">
        <v>10037</v>
      </c>
      <c r="F1501">
        <v>2</v>
      </c>
      <c r="G1501">
        <v>212.47</v>
      </c>
      <c r="H1501">
        <v>134.86000000000001</v>
      </c>
      <c r="I1501" t="s">
        <v>10039</v>
      </c>
      <c r="J1501">
        <f>F1501*G1501</f>
        <v>424.94</v>
      </c>
      <c r="K1501">
        <f>F1501*H1501</f>
        <v>269.72000000000003</v>
      </c>
      <c r="L1501">
        <f>J1501-K1501</f>
        <v>155.21999999999997</v>
      </c>
      <c r="M1501" s="5">
        <f>L1501/J1501</f>
        <v>0.36527509766084615</v>
      </c>
      <c r="N1501" t="str">
        <f>IF(ISNA(VLOOKUP(A1501,'Returns Data'!A:A,1,0)),"No","Yes")</f>
        <v>No</v>
      </c>
      <c r="O1501" t="s">
        <v>10085</v>
      </c>
      <c r="P1501" t="str">
        <f>IFERROR(VLOOKUP(A1501,'Ratings Data'!A:C,3,0),"No Rating")</f>
        <v>No Rating</v>
      </c>
      <c r="Q1501" t="s">
        <v>10065</v>
      </c>
      <c r="R1501" s="5">
        <f t="shared" si="23"/>
        <v>-0.91694680717993626</v>
      </c>
    </row>
    <row r="1502" spans="1:18" x14ac:dyDescent="0.3">
      <c r="A1502" t="s">
        <v>935</v>
      </c>
      <c r="B1502" s="2">
        <v>45563</v>
      </c>
      <c r="C1502" t="s">
        <v>10014</v>
      </c>
      <c r="D1502" t="s">
        <v>10030</v>
      </c>
      <c r="E1502" t="s">
        <v>10038</v>
      </c>
      <c r="F1502">
        <v>11</v>
      </c>
      <c r="G1502">
        <v>215.8</v>
      </c>
      <c r="H1502">
        <v>144.27000000000001</v>
      </c>
      <c r="I1502" t="s">
        <v>10039</v>
      </c>
      <c r="J1502">
        <f>F1502*G1502</f>
        <v>2373.8000000000002</v>
      </c>
      <c r="K1502">
        <f>F1502*H1502</f>
        <v>1586.97</v>
      </c>
      <c r="L1502">
        <f>J1502-K1502</f>
        <v>786.83000000000015</v>
      </c>
      <c r="M1502" s="5">
        <f>L1502/J1502</f>
        <v>0.33146431881371646</v>
      </c>
      <c r="N1502" t="str">
        <f>IF(ISNA(VLOOKUP(A1502,'Returns Data'!A:A,1,0)),"No","Yes")</f>
        <v>No</v>
      </c>
      <c r="O1502" t="s">
        <v>10085</v>
      </c>
      <c r="P1502" t="str">
        <f>IFERROR(VLOOKUP(A1502,'Ratings Data'!A:C,3,0),"No Rating")</f>
        <v>No Rating</v>
      </c>
      <c r="Q1502" t="s">
        <v>10065</v>
      </c>
      <c r="R1502" s="5">
        <f t="shared" si="23"/>
        <v>4.5862004047630256</v>
      </c>
    </row>
    <row r="1503" spans="1:18" x14ac:dyDescent="0.3">
      <c r="A1503" t="s">
        <v>1058</v>
      </c>
      <c r="B1503" s="2">
        <v>45563</v>
      </c>
      <c r="C1503" t="s">
        <v>10011</v>
      </c>
      <c r="D1503" t="s">
        <v>10029</v>
      </c>
      <c r="E1503" t="s">
        <v>10037</v>
      </c>
      <c r="F1503">
        <v>12</v>
      </c>
      <c r="G1503">
        <v>204.75</v>
      </c>
      <c r="H1503">
        <v>157.37</v>
      </c>
      <c r="I1503" t="s">
        <v>10039</v>
      </c>
      <c r="J1503">
        <f>F1503*G1503</f>
        <v>2457</v>
      </c>
      <c r="K1503">
        <f>F1503*H1503</f>
        <v>1888.44</v>
      </c>
      <c r="L1503">
        <f>J1503-K1503</f>
        <v>568.55999999999995</v>
      </c>
      <c r="M1503" s="5">
        <f>L1503/J1503</f>
        <v>0.23140415140415138</v>
      </c>
      <c r="N1503" t="str">
        <f>IF(ISNA(VLOOKUP(A1503,'Returns Data'!A:A,1,0)),"No","Yes")</f>
        <v>No</v>
      </c>
      <c r="O1503" t="s">
        <v>10085</v>
      </c>
      <c r="P1503">
        <f>IFERROR(VLOOKUP(A1503,'Ratings Data'!A:C,3,0),"No Rating")</f>
        <v>1</v>
      </c>
      <c r="Q1503" t="s">
        <v>10065</v>
      </c>
      <c r="R1503" s="5">
        <f t="shared" si="23"/>
        <v>3.5049288061336177E-2</v>
      </c>
    </row>
    <row r="1504" spans="1:18" x14ac:dyDescent="0.3">
      <c r="A1504" t="s">
        <v>1516</v>
      </c>
      <c r="B1504" s="2">
        <v>45563</v>
      </c>
      <c r="C1504" t="s">
        <v>10016</v>
      </c>
      <c r="D1504" t="s">
        <v>10032</v>
      </c>
      <c r="E1504" t="s">
        <v>10038</v>
      </c>
      <c r="F1504">
        <v>11</v>
      </c>
      <c r="G1504">
        <v>450.6</v>
      </c>
      <c r="H1504">
        <v>328.11</v>
      </c>
      <c r="I1504" t="s">
        <v>10040</v>
      </c>
      <c r="J1504">
        <f>F1504*G1504</f>
        <v>4956.6000000000004</v>
      </c>
      <c r="K1504">
        <f>F1504*H1504</f>
        <v>3609.21</v>
      </c>
      <c r="L1504">
        <f>J1504-K1504</f>
        <v>1347.3900000000003</v>
      </c>
      <c r="M1504" s="5">
        <f>L1504/J1504</f>
        <v>0.27183754993342213</v>
      </c>
      <c r="N1504" t="str">
        <f>IF(ISNA(VLOOKUP(A1504,'Returns Data'!A:A,1,0)),"No","Yes")</f>
        <v>No</v>
      </c>
      <c r="O1504" t="s">
        <v>10085</v>
      </c>
      <c r="P1504" t="str">
        <f>IFERROR(VLOOKUP(A1504,'Ratings Data'!A:C,3,0),"No Rating")</f>
        <v>No Rating</v>
      </c>
      <c r="Q1504" t="s">
        <v>10065</v>
      </c>
      <c r="R1504" s="5">
        <f t="shared" si="23"/>
        <v>1.0173382173382175</v>
      </c>
    </row>
    <row r="1505" spans="1:18" x14ac:dyDescent="0.3">
      <c r="A1505" t="s">
        <v>1807</v>
      </c>
      <c r="B1505" s="2">
        <v>45563</v>
      </c>
      <c r="C1505" t="s">
        <v>10010</v>
      </c>
      <c r="D1505" t="s">
        <v>10029</v>
      </c>
      <c r="E1505" t="s">
        <v>10036</v>
      </c>
      <c r="F1505">
        <v>18</v>
      </c>
      <c r="G1505">
        <v>67.599999999999994</v>
      </c>
      <c r="H1505">
        <v>42.08</v>
      </c>
      <c r="I1505" t="s">
        <v>10039</v>
      </c>
      <c r="J1505">
        <f>F1505*G1505</f>
        <v>1216.8</v>
      </c>
      <c r="K1505">
        <f>F1505*H1505</f>
        <v>757.43999999999994</v>
      </c>
      <c r="L1505">
        <f>J1505-K1505</f>
        <v>459.36</v>
      </c>
      <c r="M1505" s="5">
        <f>L1505/J1505</f>
        <v>0.37751479289940831</v>
      </c>
      <c r="N1505" t="str">
        <f>IF(ISNA(VLOOKUP(A1505,'Returns Data'!A:A,1,0)),"No","Yes")</f>
        <v>No</v>
      </c>
      <c r="O1505" t="s">
        <v>10085</v>
      </c>
      <c r="P1505" t="str">
        <f>IFERROR(VLOOKUP(A1505,'Ratings Data'!A:C,3,0),"No Rating")</f>
        <v>No Rating</v>
      </c>
      <c r="Q1505" t="s">
        <v>10065</v>
      </c>
      <c r="R1505" s="5">
        <f t="shared" si="23"/>
        <v>-0.75450913932937902</v>
      </c>
    </row>
    <row r="1506" spans="1:18" x14ac:dyDescent="0.3">
      <c r="A1506" t="s">
        <v>1809</v>
      </c>
      <c r="B1506" s="2">
        <v>45563</v>
      </c>
      <c r="C1506" t="s">
        <v>10013</v>
      </c>
      <c r="D1506" t="s">
        <v>10030</v>
      </c>
      <c r="E1506" t="s">
        <v>10037</v>
      </c>
      <c r="F1506">
        <v>11</v>
      </c>
      <c r="G1506">
        <v>113.29</v>
      </c>
      <c r="H1506">
        <v>87.68</v>
      </c>
      <c r="I1506" t="s">
        <v>10040</v>
      </c>
      <c r="J1506">
        <f>F1506*G1506</f>
        <v>1246.19</v>
      </c>
      <c r="K1506">
        <f>F1506*H1506</f>
        <v>964.48</v>
      </c>
      <c r="L1506">
        <f>J1506-K1506</f>
        <v>281.71000000000004</v>
      </c>
      <c r="M1506" s="5">
        <f>L1506/J1506</f>
        <v>0.22605702180245391</v>
      </c>
      <c r="N1506" t="str">
        <f>IF(ISNA(VLOOKUP(A1506,'Returns Data'!A:A,1,0)),"No","Yes")</f>
        <v>No</v>
      </c>
      <c r="O1506" t="s">
        <v>10085</v>
      </c>
      <c r="P1506" t="str">
        <f>IFERROR(VLOOKUP(A1506,'Ratings Data'!A:C,3,0),"No Rating")</f>
        <v>No Rating</v>
      </c>
      <c r="Q1506" t="s">
        <v>10065</v>
      </c>
      <c r="R1506" s="5">
        <f t="shared" si="23"/>
        <v>2.4153517422748277E-2</v>
      </c>
    </row>
    <row r="1507" spans="1:18" x14ac:dyDescent="0.3">
      <c r="A1507" t="s">
        <v>2375</v>
      </c>
      <c r="B1507" s="2">
        <v>45563</v>
      </c>
      <c r="C1507" t="s">
        <v>10022</v>
      </c>
      <c r="D1507" t="s">
        <v>10033</v>
      </c>
      <c r="E1507" t="s">
        <v>10038</v>
      </c>
      <c r="F1507">
        <v>1</v>
      </c>
      <c r="G1507">
        <v>247.32</v>
      </c>
      <c r="H1507">
        <v>215.49</v>
      </c>
      <c r="I1507" t="s">
        <v>10039</v>
      </c>
      <c r="J1507">
        <f>F1507*G1507</f>
        <v>247.32</v>
      </c>
      <c r="K1507">
        <f>F1507*H1507</f>
        <v>215.49</v>
      </c>
      <c r="L1507">
        <f>J1507-K1507</f>
        <v>31.829999999999984</v>
      </c>
      <c r="M1507" s="5">
        <f>L1507/J1507</f>
        <v>0.12869966035904895</v>
      </c>
      <c r="N1507" t="str">
        <f>IF(ISNA(VLOOKUP(A1507,'Returns Data'!A:A,1,0)),"No","Yes")</f>
        <v>No</v>
      </c>
      <c r="O1507" t="s">
        <v>10085</v>
      </c>
      <c r="P1507" t="str">
        <f>IFERROR(VLOOKUP(A1507,'Ratings Data'!A:C,3,0),"No Rating")</f>
        <v>No Rating</v>
      </c>
      <c r="Q1507" t="s">
        <v>10065</v>
      </c>
      <c r="R1507" s="5">
        <f t="shared" si="23"/>
        <v>-0.80153909114982469</v>
      </c>
    </row>
    <row r="1508" spans="1:18" x14ac:dyDescent="0.3">
      <c r="A1508" t="s">
        <v>2614</v>
      </c>
      <c r="B1508" s="2">
        <v>45563</v>
      </c>
      <c r="C1508" t="s">
        <v>10022</v>
      </c>
      <c r="D1508" t="s">
        <v>10033</v>
      </c>
      <c r="E1508" t="s">
        <v>10035</v>
      </c>
      <c r="F1508">
        <v>6</v>
      </c>
      <c r="G1508">
        <v>21.33</v>
      </c>
      <c r="H1508">
        <v>16.27</v>
      </c>
      <c r="I1508" t="s">
        <v>10039</v>
      </c>
      <c r="J1508">
        <f>F1508*G1508</f>
        <v>127.97999999999999</v>
      </c>
      <c r="K1508">
        <f>F1508*H1508</f>
        <v>97.62</v>
      </c>
      <c r="L1508">
        <f>J1508-K1508</f>
        <v>30.359999999999985</v>
      </c>
      <c r="M1508" s="5">
        <f>L1508/J1508</f>
        <v>0.23722456633849029</v>
      </c>
      <c r="N1508" t="str">
        <f>IF(ISNA(VLOOKUP(A1508,'Returns Data'!A:A,1,0)),"No","Yes")</f>
        <v>No</v>
      </c>
      <c r="O1508" t="s">
        <v>10085</v>
      </c>
      <c r="P1508" t="str">
        <f>IFERROR(VLOOKUP(A1508,'Ratings Data'!A:C,3,0),"No Rating")</f>
        <v>No Rating</v>
      </c>
      <c r="Q1508" t="s">
        <v>10065</v>
      </c>
      <c r="R1508" s="5">
        <f t="shared" si="23"/>
        <v>-0.48253275109170307</v>
      </c>
    </row>
    <row r="1509" spans="1:18" x14ac:dyDescent="0.3">
      <c r="A1509" t="s">
        <v>2865</v>
      </c>
      <c r="B1509" s="2">
        <v>45563</v>
      </c>
      <c r="C1509" t="s">
        <v>10024</v>
      </c>
      <c r="D1509" t="s">
        <v>10029</v>
      </c>
      <c r="E1509" t="s">
        <v>10038</v>
      </c>
      <c r="F1509">
        <v>2</v>
      </c>
      <c r="G1509">
        <v>304.35000000000002</v>
      </c>
      <c r="H1509">
        <v>217.38</v>
      </c>
      <c r="I1509" t="s">
        <v>10039</v>
      </c>
      <c r="J1509">
        <f>F1509*G1509</f>
        <v>608.70000000000005</v>
      </c>
      <c r="K1509">
        <f>F1509*H1509</f>
        <v>434.76</v>
      </c>
      <c r="L1509">
        <f>J1509-K1509</f>
        <v>173.94000000000005</v>
      </c>
      <c r="M1509" s="5">
        <f>L1509/J1509</f>
        <v>0.28575653031049786</v>
      </c>
      <c r="N1509" t="str">
        <f>IF(ISNA(VLOOKUP(A1509,'Returns Data'!A:A,1,0)),"No","Yes")</f>
        <v>Yes</v>
      </c>
      <c r="O1509" t="str">
        <f>IFERROR(VLOOKUP(A1509,'Returns Data'!A:E,5,0),"No Returns")</f>
        <v>Wrong Product</v>
      </c>
      <c r="P1509" t="str">
        <f>IFERROR(VLOOKUP(A1509,'Ratings Data'!A:C,3,0),"No Rating")</f>
        <v>No Rating</v>
      </c>
      <c r="Q1509" t="s">
        <v>10065</v>
      </c>
      <c r="R1509" s="5">
        <f t="shared" si="23"/>
        <v>3.7562119081106426</v>
      </c>
    </row>
    <row r="1510" spans="1:18" x14ac:dyDescent="0.3">
      <c r="A1510" t="s">
        <v>3170</v>
      </c>
      <c r="B1510" s="2">
        <v>45563</v>
      </c>
      <c r="C1510" t="s">
        <v>10019</v>
      </c>
      <c r="D1510" t="s">
        <v>10031</v>
      </c>
      <c r="E1510" t="s">
        <v>10038</v>
      </c>
      <c r="F1510">
        <v>15</v>
      </c>
      <c r="G1510">
        <v>349.58</v>
      </c>
      <c r="H1510">
        <v>296.13</v>
      </c>
      <c r="I1510" t="s">
        <v>10039</v>
      </c>
      <c r="J1510">
        <f>F1510*G1510</f>
        <v>5243.7</v>
      </c>
      <c r="K1510">
        <f>F1510*H1510</f>
        <v>4441.95</v>
      </c>
      <c r="L1510">
        <f>J1510-K1510</f>
        <v>801.75</v>
      </c>
      <c r="M1510" s="5">
        <f>L1510/J1510</f>
        <v>0.15289776302992161</v>
      </c>
      <c r="N1510" t="str">
        <f>IF(ISNA(VLOOKUP(A1510,'Returns Data'!A:A,1,0)),"No","Yes")</f>
        <v>No</v>
      </c>
      <c r="O1510" t="s">
        <v>10085</v>
      </c>
      <c r="P1510" t="str">
        <f>IFERROR(VLOOKUP(A1510,'Ratings Data'!A:C,3,0),"No Rating")</f>
        <v>No Rating</v>
      </c>
      <c r="Q1510" t="s">
        <v>10065</v>
      </c>
      <c r="R1510" s="5">
        <f t="shared" si="23"/>
        <v>7.614588467225234</v>
      </c>
    </row>
    <row r="1511" spans="1:18" x14ac:dyDescent="0.3">
      <c r="A1511" t="s">
        <v>3447</v>
      </c>
      <c r="B1511" s="2">
        <v>45563</v>
      </c>
      <c r="C1511" t="s">
        <v>10015</v>
      </c>
      <c r="D1511" t="s">
        <v>10031</v>
      </c>
      <c r="E1511" t="s">
        <v>10038</v>
      </c>
      <c r="F1511">
        <v>2</v>
      </c>
      <c r="G1511">
        <v>418.44</v>
      </c>
      <c r="H1511">
        <v>314.85000000000002</v>
      </c>
      <c r="I1511" t="s">
        <v>10040</v>
      </c>
      <c r="J1511">
        <f>F1511*G1511</f>
        <v>836.88</v>
      </c>
      <c r="K1511">
        <f>F1511*H1511</f>
        <v>629.70000000000005</v>
      </c>
      <c r="L1511">
        <f>J1511-K1511</f>
        <v>207.17999999999995</v>
      </c>
      <c r="M1511" s="5">
        <f>L1511/J1511</f>
        <v>0.2475623745339833</v>
      </c>
      <c r="N1511" t="str">
        <f>IF(ISNA(VLOOKUP(A1511,'Returns Data'!A:A,1,0)),"No","Yes")</f>
        <v>Yes</v>
      </c>
      <c r="O1511" t="str">
        <f>IFERROR(VLOOKUP(A1511,'Returns Data'!A:E,5,0),"No Returns")</f>
        <v>Wrong Product</v>
      </c>
      <c r="P1511" t="str">
        <f>IFERROR(VLOOKUP(A1511,'Ratings Data'!A:C,3,0),"No Rating")</f>
        <v>No Rating</v>
      </c>
      <c r="Q1511" t="s">
        <v>10065</v>
      </c>
      <c r="R1511" s="5">
        <f t="shared" si="23"/>
        <v>-0.84040276903713029</v>
      </c>
    </row>
    <row r="1512" spans="1:18" x14ac:dyDescent="0.3">
      <c r="A1512" t="s">
        <v>3539</v>
      </c>
      <c r="B1512" s="2">
        <v>45563</v>
      </c>
      <c r="C1512" t="s">
        <v>10018</v>
      </c>
      <c r="D1512" t="s">
        <v>10033</v>
      </c>
      <c r="E1512" t="s">
        <v>10038</v>
      </c>
      <c r="F1512">
        <v>14</v>
      </c>
      <c r="G1512">
        <v>60.13</v>
      </c>
      <c r="H1512">
        <v>51.31</v>
      </c>
      <c r="I1512" t="s">
        <v>10039</v>
      </c>
      <c r="J1512">
        <f>F1512*G1512</f>
        <v>841.82</v>
      </c>
      <c r="K1512">
        <f>F1512*H1512</f>
        <v>718.34</v>
      </c>
      <c r="L1512">
        <f>J1512-K1512</f>
        <v>123.48000000000002</v>
      </c>
      <c r="M1512" s="5">
        <f>L1512/J1512</f>
        <v>0.14668218859138535</v>
      </c>
      <c r="N1512" t="str">
        <f>IF(ISNA(VLOOKUP(A1512,'Returns Data'!A:A,1,0)),"No","Yes")</f>
        <v>No</v>
      </c>
      <c r="O1512" t="s">
        <v>10085</v>
      </c>
      <c r="P1512" t="str">
        <f>IFERROR(VLOOKUP(A1512,'Ratings Data'!A:C,3,0),"No Rating")</f>
        <v>No Rating</v>
      </c>
      <c r="Q1512" t="s">
        <v>10065</v>
      </c>
      <c r="R1512" s="5">
        <f t="shared" si="23"/>
        <v>5.9028773539815203E-3</v>
      </c>
    </row>
    <row r="1513" spans="1:18" x14ac:dyDescent="0.3">
      <c r="A1513" t="s">
        <v>3818</v>
      </c>
      <c r="B1513" s="2">
        <v>45563</v>
      </c>
      <c r="C1513" t="s">
        <v>10012</v>
      </c>
      <c r="D1513" t="s">
        <v>10030</v>
      </c>
      <c r="E1513" t="s">
        <v>10037</v>
      </c>
      <c r="F1513">
        <v>14</v>
      </c>
      <c r="G1513">
        <v>488.59</v>
      </c>
      <c r="H1513">
        <v>306.89</v>
      </c>
      <c r="I1513" t="s">
        <v>10040</v>
      </c>
      <c r="J1513">
        <f>F1513*G1513</f>
        <v>6840.2599999999993</v>
      </c>
      <c r="K1513">
        <f>F1513*H1513</f>
        <v>4296.46</v>
      </c>
      <c r="L1513">
        <f>J1513-K1513</f>
        <v>2543.7999999999993</v>
      </c>
      <c r="M1513" s="5">
        <f>L1513/J1513</f>
        <v>0.37188644876071958</v>
      </c>
      <c r="N1513" t="str">
        <f>IF(ISNA(VLOOKUP(A1513,'Returns Data'!A:A,1,0)),"No","Yes")</f>
        <v>No</v>
      </c>
      <c r="O1513" t="s">
        <v>10085</v>
      </c>
      <c r="P1513" t="str">
        <f>IFERROR(VLOOKUP(A1513,'Ratings Data'!A:C,3,0),"No Rating")</f>
        <v>No Rating</v>
      </c>
      <c r="Q1513" t="s">
        <v>10065</v>
      </c>
      <c r="R1513" s="5">
        <f t="shared" si="23"/>
        <v>7.1255612838849149</v>
      </c>
    </row>
    <row r="1514" spans="1:18" x14ac:dyDescent="0.3">
      <c r="A1514" t="s">
        <v>3833</v>
      </c>
      <c r="B1514" s="2">
        <v>45563</v>
      </c>
      <c r="C1514" t="s">
        <v>10022</v>
      </c>
      <c r="D1514" t="s">
        <v>10033</v>
      </c>
      <c r="E1514" t="s">
        <v>10034</v>
      </c>
      <c r="F1514">
        <v>7</v>
      </c>
      <c r="G1514">
        <v>19.97</v>
      </c>
      <c r="H1514">
        <v>17.39</v>
      </c>
      <c r="I1514" t="s">
        <v>10040</v>
      </c>
      <c r="J1514">
        <f>F1514*G1514</f>
        <v>139.79</v>
      </c>
      <c r="K1514">
        <f>F1514*H1514</f>
        <v>121.73</v>
      </c>
      <c r="L1514">
        <f>J1514-K1514</f>
        <v>18.059999999999988</v>
      </c>
      <c r="M1514" s="5">
        <f>L1514/J1514</f>
        <v>0.12919379068602896</v>
      </c>
      <c r="N1514" t="str">
        <f>IF(ISNA(VLOOKUP(A1514,'Returns Data'!A:A,1,0)),"No","Yes")</f>
        <v>No</v>
      </c>
      <c r="O1514" t="s">
        <v>10085</v>
      </c>
      <c r="P1514" t="str">
        <f>IFERROR(VLOOKUP(A1514,'Ratings Data'!A:C,3,0),"No Rating")</f>
        <v>No Rating</v>
      </c>
      <c r="Q1514" t="s">
        <v>10065</v>
      </c>
      <c r="R1514" s="5">
        <f t="shared" si="23"/>
        <v>-0.97956364231768966</v>
      </c>
    </row>
    <row r="1515" spans="1:18" x14ac:dyDescent="0.3">
      <c r="A1515" t="s">
        <v>4577</v>
      </c>
      <c r="B1515" s="2">
        <v>45563</v>
      </c>
      <c r="C1515" t="s">
        <v>10010</v>
      </c>
      <c r="D1515" t="s">
        <v>10029</v>
      </c>
      <c r="E1515" t="s">
        <v>10035</v>
      </c>
      <c r="F1515">
        <v>3</v>
      </c>
      <c r="G1515">
        <v>57.01</v>
      </c>
      <c r="H1515">
        <v>34.979999999999997</v>
      </c>
      <c r="I1515" t="s">
        <v>10039</v>
      </c>
      <c r="J1515">
        <f>F1515*G1515</f>
        <v>171.03</v>
      </c>
      <c r="K1515">
        <f>F1515*H1515</f>
        <v>104.94</v>
      </c>
      <c r="L1515">
        <f>J1515-K1515</f>
        <v>66.09</v>
      </c>
      <c r="M1515" s="5">
        <f>L1515/J1515</f>
        <v>0.38642343448517807</v>
      </c>
      <c r="N1515" t="str">
        <f>IF(ISNA(VLOOKUP(A1515,'Returns Data'!A:A,1,0)),"No","Yes")</f>
        <v>No</v>
      </c>
      <c r="O1515" t="s">
        <v>10085</v>
      </c>
      <c r="P1515" t="str">
        <f>IFERROR(VLOOKUP(A1515,'Ratings Data'!A:C,3,0),"No Rating")</f>
        <v>No Rating</v>
      </c>
      <c r="Q1515" t="s">
        <v>10065</v>
      </c>
      <c r="R1515" s="5">
        <f t="shared" si="23"/>
        <v>0.22347807425423857</v>
      </c>
    </row>
    <row r="1516" spans="1:18" x14ac:dyDescent="0.3">
      <c r="A1516" t="s">
        <v>4969</v>
      </c>
      <c r="B1516" s="2">
        <v>45563</v>
      </c>
      <c r="C1516" t="s">
        <v>10014</v>
      </c>
      <c r="D1516" t="s">
        <v>10030</v>
      </c>
      <c r="E1516" t="s">
        <v>10038</v>
      </c>
      <c r="F1516">
        <v>6</v>
      </c>
      <c r="G1516">
        <v>365.64</v>
      </c>
      <c r="H1516">
        <v>287.14</v>
      </c>
      <c r="I1516" t="s">
        <v>10040</v>
      </c>
      <c r="J1516">
        <f>F1516*G1516</f>
        <v>2193.84</v>
      </c>
      <c r="K1516">
        <f>F1516*H1516</f>
        <v>1722.84</v>
      </c>
      <c r="L1516">
        <f>J1516-K1516</f>
        <v>471.00000000000023</v>
      </c>
      <c r="M1516" s="5">
        <f>L1516/J1516</f>
        <v>0.21469204682201082</v>
      </c>
      <c r="N1516" t="str">
        <f>IF(ISNA(VLOOKUP(A1516,'Returns Data'!A:A,1,0)),"No","Yes")</f>
        <v>No</v>
      </c>
      <c r="O1516" t="s">
        <v>10085</v>
      </c>
      <c r="P1516" t="str">
        <f>IFERROR(VLOOKUP(A1516,'Ratings Data'!A:C,3,0),"No Rating")</f>
        <v>No Rating</v>
      </c>
      <c r="Q1516" t="s">
        <v>10065</v>
      </c>
      <c r="R1516" s="5">
        <f t="shared" si="23"/>
        <v>11.827223294158921</v>
      </c>
    </row>
    <row r="1517" spans="1:18" x14ac:dyDescent="0.3">
      <c r="A1517" t="s">
        <v>5670</v>
      </c>
      <c r="B1517" s="2">
        <v>45563</v>
      </c>
      <c r="C1517" t="s">
        <v>10024</v>
      </c>
      <c r="D1517" t="s">
        <v>10029</v>
      </c>
      <c r="E1517" t="s">
        <v>10034</v>
      </c>
      <c r="F1517">
        <v>3</v>
      </c>
      <c r="G1517">
        <v>461.04</v>
      </c>
      <c r="H1517">
        <v>353.08</v>
      </c>
      <c r="I1517" t="s">
        <v>10040</v>
      </c>
      <c r="J1517">
        <f>F1517*G1517</f>
        <v>1383.1200000000001</v>
      </c>
      <c r="K1517">
        <f>F1517*H1517</f>
        <v>1059.24</v>
      </c>
      <c r="L1517">
        <f>J1517-K1517</f>
        <v>323.88000000000011</v>
      </c>
      <c r="M1517" s="5">
        <f>L1517/J1517</f>
        <v>0.23416623286482741</v>
      </c>
      <c r="N1517" t="str">
        <f>IF(ISNA(VLOOKUP(A1517,'Returns Data'!A:A,1,0)),"No","Yes")</f>
        <v>No</v>
      </c>
      <c r="O1517" t="s">
        <v>10085</v>
      </c>
      <c r="P1517" t="str">
        <f>IFERROR(VLOOKUP(A1517,'Ratings Data'!A:C,3,0),"No Rating")</f>
        <v>No Rating</v>
      </c>
      <c r="Q1517" t="s">
        <v>10065</v>
      </c>
      <c r="R1517" s="5">
        <f t="shared" si="23"/>
        <v>-0.3695438135871349</v>
      </c>
    </row>
    <row r="1518" spans="1:18" x14ac:dyDescent="0.3">
      <c r="A1518" t="s">
        <v>5797</v>
      </c>
      <c r="B1518" s="2">
        <v>45563</v>
      </c>
      <c r="C1518" t="s">
        <v>10017</v>
      </c>
      <c r="D1518" t="s">
        <v>10032</v>
      </c>
      <c r="E1518" t="s">
        <v>10035</v>
      </c>
      <c r="F1518">
        <v>20</v>
      </c>
      <c r="G1518">
        <v>394.54</v>
      </c>
      <c r="H1518">
        <v>238.97</v>
      </c>
      <c r="I1518" t="s">
        <v>10039</v>
      </c>
      <c r="J1518">
        <f>F1518*G1518</f>
        <v>7890.8</v>
      </c>
      <c r="K1518">
        <f>F1518*H1518</f>
        <v>4779.3999999999996</v>
      </c>
      <c r="L1518">
        <f>J1518-K1518</f>
        <v>3111.4000000000005</v>
      </c>
      <c r="M1518" s="5">
        <f>L1518/J1518</f>
        <v>0.39430729457089275</v>
      </c>
      <c r="N1518" t="str">
        <f>IF(ISNA(VLOOKUP(A1518,'Returns Data'!A:A,1,0)),"No","Yes")</f>
        <v>No</v>
      </c>
      <c r="O1518" t="s">
        <v>10085</v>
      </c>
      <c r="P1518" t="str">
        <f>IFERROR(VLOOKUP(A1518,'Ratings Data'!A:C,3,0),"No Rating")</f>
        <v>No Rating</v>
      </c>
      <c r="Q1518" t="s">
        <v>10065</v>
      </c>
      <c r="R1518" s="5">
        <f t="shared" si="23"/>
        <v>4.705072589507779</v>
      </c>
    </row>
    <row r="1519" spans="1:18" x14ac:dyDescent="0.3">
      <c r="A1519" t="s">
        <v>7139</v>
      </c>
      <c r="B1519" s="2">
        <v>45563</v>
      </c>
      <c r="C1519" t="s">
        <v>10016</v>
      </c>
      <c r="D1519" t="s">
        <v>10032</v>
      </c>
      <c r="E1519" t="s">
        <v>10036</v>
      </c>
      <c r="F1519">
        <v>5</v>
      </c>
      <c r="G1519">
        <v>302.12</v>
      </c>
      <c r="H1519">
        <v>221.35</v>
      </c>
      <c r="I1519" t="s">
        <v>10039</v>
      </c>
      <c r="J1519">
        <f>F1519*G1519</f>
        <v>1510.6</v>
      </c>
      <c r="K1519">
        <f>F1519*H1519</f>
        <v>1106.75</v>
      </c>
      <c r="L1519">
        <f>J1519-K1519</f>
        <v>403.84999999999991</v>
      </c>
      <c r="M1519" s="5">
        <f>L1519/J1519</f>
        <v>0.26734410168145101</v>
      </c>
      <c r="N1519" t="str">
        <f>IF(ISNA(VLOOKUP(A1519,'Returns Data'!A:A,1,0)),"No","Yes")</f>
        <v>No</v>
      </c>
      <c r="O1519" t="s">
        <v>10085</v>
      </c>
      <c r="P1519" t="str">
        <f>IFERROR(VLOOKUP(A1519,'Ratings Data'!A:C,3,0),"No Rating")</f>
        <v>No Rating</v>
      </c>
      <c r="Q1519" t="s">
        <v>10065</v>
      </c>
      <c r="R1519" s="5">
        <f t="shared" si="23"/>
        <v>-0.8085618695189335</v>
      </c>
    </row>
    <row r="1520" spans="1:18" x14ac:dyDescent="0.3">
      <c r="A1520" t="s">
        <v>7181</v>
      </c>
      <c r="B1520" s="2">
        <v>45563</v>
      </c>
      <c r="C1520" t="s">
        <v>10019</v>
      </c>
      <c r="D1520" t="s">
        <v>10031</v>
      </c>
      <c r="E1520" t="s">
        <v>10038</v>
      </c>
      <c r="F1520">
        <v>15</v>
      </c>
      <c r="G1520">
        <v>246.15</v>
      </c>
      <c r="H1520">
        <v>195.93</v>
      </c>
      <c r="I1520" t="s">
        <v>10040</v>
      </c>
      <c r="J1520">
        <f>F1520*G1520</f>
        <v>3692.25</v>
      </c>
      <c r="K1520">
        <f>F1520*H1520</f>
        <v>2938.9500000000003</v>
      </c>
      <c r="L1520">
        <f>J1520-K1520</f>
        <v>753.29999999999973</v>
      </c>
      <c r="M1520" s="5">
        <f>L1520/J1520</f>
        <v>0.20402193784277872</v>
      </c>
      <c r="N1520" t="str">
        <f>IF(ISNA(VLOOKUP(A1520,'Returns Data'!A:A,1,0)),"No","Yes")</f>
        <v>No</v>
      </c>
      <c r="O1520" t="s">
        <v>10085</v>
      </c>
      <c r="P1520" t="str">
        <f>IFERROR(VLOOKUP(A1520,'Ratings Data'!A:C,3,0),"No Rating")</f>
        <v>No Rating</v>
      </c>
      <c r="Q1520" t="s">
        <v>10065</v>
      </c>
      <c r="R1520" s="5">
        <f t="shared" si="23"/>
        <v>1.4442274592877005</v>
      </c>
    </row>
    <row r="1521" spans="1:18" x14ac:dyDescent="0.3">
      <c r="A1521" t="s">
        <v>7482</v>
      </c>
      <c r="B1521" s="2">
        <v>45563</v>
      </c>
      <c r="C1521" t="s">
        <v>10023</v>
      </c>
      <c r="D1521" t="s">
        <v>10033</v>
      </c>
      <c r="E1521" t="s">
        <v>10038</v>
      </c>
      <c r="F1521">
        <v>1</v>
      </c>
      <c r="G1521">
        <v>166.57</v>
      </c>
      <c r="H1521">
        <v>102.12</v>
      </c>
      <c r="I1521" t="s">
        <v>10039</v>
      </c>
      <c r="J1521">
        <f>F1521*G1521</f>
        <v>166.57</v>
      </c>
      <c r="K1521">
        <f>F1521*H1521</f>
        <v>102.12</v>
      </c>
      <c r="L1521">
        <f>J1521-K1521</f>
        <v>64.449999999999989</v>
      </c>
      <c r="M1521" s="5">
        <f>L1521/J1521</f>
        <v>0.38692441616137352</v>
      </c>
      <c r="N1521" t="str">
        <f>IF(ISNA(VLOOKUP(A1521,'Returns Data'!A:A,1,0)),"No","Yes")</f>
        <v>No</v>
      </c>
      <c r="O1521" t="s">
        <v>10085</v>
      </c>
      <c r="P1521" t="str">
        <f>IFERROR(VLOOKUP(A1521,'Ratings Data'!A:C,3,0),"No Rating")</f>
        <v>No Rating</v>
      </c>
      <c r="Q1521" t="s">
        <v>10065</v>
      </c>
      <c r="R1521" s="5">
        <f t="shared" si="23"/>
        <v>-0.95488658676958493</v>
      </c>
    </row>
    <row r="1522" spans="1:18" x14ac:dyDescent="0.3">
      <c r="A1522" t="s">
        <v>7672</v>
      </c>
      <c r="B1522" s="2">
        <v>45563</v>
      </c>
      <c r="C1522" t="s">
        <v>10019</v>
      </c>
      <c r="D1522" t="s">
        <v>10031</v>
      </c>
      <c r="E1522" t="s">
        <v>10036</v>
      </c>
      <c r="F1522">
        <v>1</v>
      </c>
      <c r="G1522">
        <v>105.89</v>
      </c>
      <c r="H1522">
        <v>90.26</v>
      </c>
      <c r="I1522" t="s">
        <v>10040</v>
      </c>
      <c r="J1522">
        <f>F1522*G1522</f>
        <v>105.89</v>
      </c>
      <c r="K1522">
        <f>F1522*H1522</f>
        <v>90.26</v>
      </c>
      <c r="L1522">
        <f>J1522-K1522</f>
        <v>15.629999999999995</v>
      </c>
      <c r="M1522" s="5">
        <f>L1522/J1522</f>
        <v>0.14760600623288314</v>
      </c>
      <c r="N1522" t="str">
        <f>IF(ISNA(VLOOKUP(A1522,'Returns Data'!A:A,1,0)),"No","Yes")</f>
        <v>No</v>
      </c>
      <c r="O1522" t="s">
        <v>10085</v>
      </c>
      <c r="P1522" t="str">
        <f>IFERROR(VLOOKUP(A1522,'Ratings Data'!A:C,3,0),"No Rating")</f>
        <v>No Rating</v>
      </c>
      <c r="Q1522" t="s">
        <v>10065</v>
      </c>
      <c r="R1522" s="5">
        <f t="shared" si="23"/>
        <v>-0.36429128894758955</v>
      </c>
    </row>
    <row r="1523" spans="1:18" x14ac:dyDescent="0.3">
      <c r="A1523" t="s">
        <v>7993</v>
      </c>
      <c r="B1523" s="2">
        <v>45563</v>
      </c>
      <c r="C1523" t="s">
        <v>10015</v>
      </c>
      <c r="D1523" t="s">
        <v>10031</v>
      </c>
      <c r="E1523" t="s">
        <v>10038</v>
      </c>
      <c r="F1523">
        <v>19</v>
      </c>
      <c r="G1523">
        <v>37.26</v>
      </c>
      <c r="H1523">
        <v>30.54</v>
      </c>
      <c r="I1523" t="s">
        <v>10040</v>
      </c>
      <c r="J1523">
        <f>F1523*G1523</f>
        <v>707.93999999999994</v>
      </c>
      <c r="K1523">
        <f>F1523*H1523</f>
        <v>580.26</v>
      </c>
      <c r="L1523">
        <f>J1523-K1523</f>
        <v>127.67999999999995</v>
      </c>
      <c r="M1523" s="5">
        <f>L1523/J1523</f>
        <v>0.18035426731078899</v>
      </c>
      <c r="N1523" t="str">
        <f>IF(ISNA(VLOOKUP(A1523,'Returns Data'!A:A,1,0)),"No","Yes")</f>
        <v>No</v>
      </c>
      <c r="O1523" t="s">
        <v>10085</v>
      </c>
      <c r="P1523" t="str">
        <f>IFERROR(VLOOKUP(A1523,'Ratings Data'!A:C,3,0),"No Rating")</f>
        <v>No Rating</v>
      </c>
      <c r="Q1523" t="s">
        <v>10065</v>
      </c>
      <c r="R1523" s="5">
        <f t="shared" si="23"/>
        <v>5.6856171498725088</v>
      </c>
    </row>
    <row r="1524" spans="1:18" x14ac:dyDescent="0.3">
      <c r="A1524" t="s">
        <v>8673</v>
      </c>
      <c r="B1524" s="2">
        <v>45563</v>
      </c>
      <c r="C1524" t="s">
        <v>10011</v>
      </c>
      <c r="D1524" t="s">
        <v>10029</v>
      </c>
      <c r="E1524" t="s">
        <v>10038</v>
      </c>
      <c r="F1524">
        <v>13</v>
      </c>
      <c r="G1524">
        <v>321.99</v>
      </c>
      <c r="H1524">
        <v>210.64</v>
      </c>
      <c r="I1524" t="s">
        <v>10039</v>
      </c>
      <c r="J1524">
        <f>F1524*G1524</f>
        <v>4185.87</v>
      </c>
      <c r="K1524">
        <f>F1524*H1524</f>
        <v>2738.3199999999997</v>
      </c>
      <c r="L1524">
        <f>J1524-K1524</f>
        <v>1447.5500000000002</v>
      </c>
      <c r="M1524" s="5">
        <f>L1524/J1524</f>
        <v>0.34581819311158735</v>
      </c>
      <c r="N1524" t="str">
        <f>IF(ISNA(VLOOKUP(A1524,'Returns Data'!A:A,1,0)),"No","Yes")</f>
        <v>No</v>
      </c>
      <c r="O1524" t="s">
        <v>10085</v>
      </c>
      <c r="P1524" t="str">
        <f>IFERROR(VLOOKUP(A1524,'Ratings Data'!A:C,3,0),"No Rating")</f>
        <v>No Rating</v>
      </c>
      <c r="Q1524" t="s">
        <v>10065</v>
      </c>
      <c r="R1524" s="5">
        <f t="shared" si="23"/>
        <v>4.9127468429527932</v>
      </c>
    </row>
    <row r="1525" spans="1:18" x14ac:dyDescent="0.3">
      <c r="A1525" t="s">
        <v>9481</v>
      </c>
      <c r="B1525" s="2">
        <v>45563</v>
      </c>
      <c r="C1525" t="s">
        <v>10010</v>
      </c>
      <c r="D1525" t="s">
        <v>10029</v>
      </c>
      <c r="E1525" t="s">
        <v>10035</v>
      </c>
      <c r="F1525">
        <v>4</v>
      </c>
      <c r="G1525">
        <v>68.73</v>
      </c>
      <c r="H1525">
        <v>44.52</v>
      </c>
      <c r="I1525" t="s">
        <v>10040</v>
      </c>
      <c r="J1525">
        <f>F1525*G1525</f>
        <v>274.92</v>
      </c>
      <c r="K1525">
        <f>F1525*H1525</f>
        <v>178.08</v>
      </c>
      <c r="L1525">
        <f>J1525-K1525</f>
        <v>96.84</v>
      </c>
      <c r="M1525" s="5">
        <f>L1525/J1525</f>
        <v>0.35224792666957661</v>
      </c>
      <c r="N1525" t="str">
        <f>IF(ISNA(VLOOKUP(A1525,'Returns Data'!A:A,1,0)),"No","Yes")</f>
        <v>No</v>
      </c>
      <c r="O1525" t="s">
        <v>10085</v>
      </c>
      <c r="P1525" t="str">
        <f>IFERROR(VLOOKUP(A1525,'Ratings Data'!A:C,3,0),"No Rating")</f>
        <v>No Rating</v>
      </c>
      <c r="Q1525" t="s">
        <v>10065</v>
      </c>
      <c r="R1525" s="5">
        <f t="shared" si="23"/>
        <v>-0.93432189724000025</v>
      </c>
    </row>
    <row r="1526" spans="1:18" x14ac:dyDescent="0.3">
      <c r="A1526" t="s">
        <v>386</v>
      </c>
      <c r="B1526" s="2">
        <v>45564</v>
      </c>
      <c r="C1526" t="s">
        <v>10023</v>
      </c>
      <c r="D1526" t="s">
        <v>10033</v>
      </c>
      <c r="E1526" t="s">
        <v>10036</v>
      </c>
      <c r="F1526">
        <v>8</v>
      </c>
      <c r="G1526">
        <v>68.58</v>
      </c>
      <c r="H1526">
        <v>61.22</v>
      </c>
      <c r="I1526" t="s">
        <v>10040</v>
      </c>
      <c r="J1526">
        <f>F1526*G1526</f>
        <v>548.64</v>
      </c>
      <c r="K1526">
        <f>F1526*H1526</f>
        <v>489.76</v>
      </c>
      <c r="L1526">
        <f>J1526-K1526</f>
        <v>58.879999999999995</v>
      </c>
      <c r="M1526" s="5">
        <f>L1526/J1526</f>
        <v>0.10731991834354039</v>
      </c>
      <c r="N1526" t="str">
        <f>IF(ISNA(VLOOKUP(A1526,'Returns Data'!A:A,1,0)),"No","Yes")</f>
        <v>No</v>
      </c>
      <c r="O1526" t="s">
        <v>10085</v>
      </c>
      <c r="P1526" t="str">
        <f>IFERROR(VLOOKUP(A1526,'Ratings Data'!A:C,3,0),"No Rating")</f>
        <v>No Rating</v>
      </c>
      <c r="Q1526" t="s">
        <v>10065</v>
      </c>
      <c r="R1526" s="5">
        <f t="shared" si="23"/>
        <v>0.99563509384548221</v>
      </c>
    </row>
    <row r="1527" spans="1:18" x14ac:dyDescent="0.3">
      <c r="A1527" t="s">
        <v>801</v>
      </c>
      <c r="B1527" s="2">
        <v>45564</v>
      </c>
      <c r="C1527" t="s">
        <v>10023</v>
      </c>
      <c r="D1527" t="s">
        <v>10033</v>
      </c>
      <c r="E1527" t="s">
        <v>10034</v>
      </c>
      <c r="F1527">
        <v>18</v>
      </c>
      <c r="G1527">
        <v>264.67</v>
      </c>
      <c r="H1527">
        <v>172.97</v>
      </c>
      <c r="I1527" t="s">
        <v>10039</v>
      </c>
      <c r="J1527">
        <f>F1527*G1527</f>
        <v>4764.0600000000004</v>
      </c>
      <c r="K1527">
        <f>F1527*H1527</f>
        <v>3113.46</v>
      </c>
      <c r="L1527">
        <f>J1527-K1527</f>
        <v>1650.6000000000004</v>
      </c>
      <c r="M1527" s="5">
        <f>L1527/J1527</f>
        <v>0.34646918804549065</v>
      </c>
      <c r="N1527" t="str">
        <f>IF(ISNA(VLOOKUP(A1527,'Returns Data'!A:A,1,0)),"No","Yes")</f>
        <v>No</v>
      </c>
      <c r="O1527" t="s">
        <v>10085</v>
      </c>
      <c r="P1527" t="str">
        <f>IFERROR(VLOOKUP(A1527,'Ratings Data'!A:C,3,0),"No Rating")</f>
        <v>No Rating</v>
      </c>
      <c r="Q1527" t="s">
        <v>10065</v>
      </c>
      <c r="R1527" s="5">
        <f t="shared" si="23"/>
        <v>7.6833989501312336</v>
      </c>
    </row>
    <row r="1528" spans="1:18" x14ac:dyDescent="0.3">
      <c r="A1528" t="s">
        <v>2433</v>
      </c>
      <c r="B1528" s="2">
        <v>45564</v>
      </c>
      <c r="C1528" t="s">
        <v>10013</v>
      </c>
      <c r="D1528" t="s">
        <v>10030</v>
      </c>
      <c r="E1528" t="s">
        <v>10034</v>
      </c>
      <c r="F1528">
        <v>15</v>
      </c>
      <c r="G1528">
        <v>35.130000000000003</v>
      </c>
      <c r="H1528">
        <v>26.75</v>
      </c>
      <c r="I1528" t="s">
        <v>10040</v>
      </c>
      <c r="J1528">
        <f>F1528*G1528</f>
        <v>526.95000000000005</v>
      </c>
      <c r="K1528">
        <f>F1528*H1528</f>
        <v>401.25</v>
      </c>
      <c r="L1528">
        <f>J1528-K1528</f>
        <v>125.70000000000005</v>
      </c>
      <c r="M1528" s="5">
        <f>L1528/J1528</f>
        <v>0.23854255621975526</v>
      </c>
      <c r="N1528" t="str">
        <f>IF(ISNA(VLOOKUP(A1528,'Returns Data'!A:A,1,0)),"No","Yes")</f>
        <v>No</v>
      </c>
      <c r="O1528" t="s">
        <v>10085</v>
      </c>
      <c r="P1528" t="str">
        <f>IFERROR(VLOOKUP(A1528,'Ratings Data'!A:C,3,0),"No Rating")</f>
        <v>No Rating</v>
      </c>
      <c r="Q1528" t="s">
        <v>10065</v>
      </c>
      <c r="R1528" s="5">
        <f t="shared" si="23"/>
        <v>-0.88939056183171505</v>
      </c>
    </row>
    <row r="1529" spans="1:18" x14ac:dyDescent="0.3">
      <c r="A1529" t="s">
        <v>2980</v>
      </c>
      <c r="B1529" s="2">
        <v>45564</v>
      </c>
      <c r="C1529" t="s">
        <v>10014</v>
      </c>
      <c r="D1529" t="s">
        <v>10030</v>
      </c>
      <c r="E1529" t="s">
        <v>10038</v>
      </c>
      <c r="F1529">
        <v>18</v>
      </c>
      <c r="G1529">
        <v>117.26</v>
      </c>
      <c r="H1529">
        <v>94.01</v>
      </c>
      <c r="I1529" t="s">
        <v>10040</v>
      </c>
      <c r="J1529">
        <f>F1529*G1529</f>
        <v>2110.6800000000003</v>
      </c>
      <c r="K1529">
        <f>F1529*H1529</f>
        <v>1692.18</v>
      </c>
      <c r="L1529">
        <f>J1529-K1529</f>
        <v>418.50000000000023</v>
      </c>
      <c r="M1529" s="5">
        <f>L1529/J1529</f>
        <v>0.19827733242367396</v>
      </c>
      <c r="N1529" t="str">
        <f>IF(ISNA(VLOOKUP(A1529,'Returns Data'!A:A,1,0)),"No","Yes")</f>
        <v>No</v>
      </c>
      <c r="O1529" t="s">
        <v>10085</v>
      </c>
      <c r="P1529" t="str">
        <f>IFERROR(VLOOKUP(A1529,'Ratings Data'!A:C,3,0),"No Rating")</f>
        <v>No Rating</v>
      </c>
      <c r="Q1529" t="s">
        <v>10065</v>
      </c>
      <c r="R1529" s="5">
        <f t="shared" si="23"/>
        <v>3.0054654141759181</v>
      </c>
    </row>
    <row r="1530" spans="1:18" x14ac:dyDescent="0.3">
      <c r="A1530" t="s">
        <v>3101</v>
      </c>
      <c r="B1530" s="2">
        <v>45564</v>
      </c>
      <c r="C1530" t="s">
        <v>10018</v>
      </c>
      <c r="D1530" t="s">
        <v>10033</v>
      </c>
      <c r="E1530" t="s">
        <v>10034</v>
      </c>
      <c r="F1530">
        <v>15</v>
      </c>
      <c r="G1530">
        <v>498.21</v>
      </c>
      <c r="H1530">
        <v>386.42</v>
      </c>
      <c r="I1530" t="s">
        <v>10040</v>
      </c>
      <c r="J1530">
        <f>F1530*G1530</f>
        <v>7473.15</v>
      </c>
      <c r="K1530">
        <f>F1530*H1530</f>
        <v>5796.3</v>
      </c>
      <c r="L1530">
        <f>J1530-K1530</f>
        <v>1676.8499999999995</v>
      </c>
      <c r="M1530" s="5">
        <f>L1530/J1530</f>
        <v>0.2243832921860259</v>
      </c>
      <c r="N1530" t="str">
        <f>IF(ISNA(VLOOKUP(A1530,'Returns Data'!A:A,1,0)),"No","Yes")</f>
        <v>No</v>
      </c>
      <c r="O1530" t="s">
        <v>10085</v>
      </c>
      <c r="P1530" t="str">
        <f>IFERROR(VLOOKUP(A1530,'Ratings Data'!A:C,3,0),"No Rating")</f>
        <v>No Rating</v>
      </c>
      <c r="Q1530" t="s">
        <v>10065</v>
      </c>
      <c r="R1530" s="5">
        <f t="shared" si="23"/>
        <v>2.5406361930752168</v>
      </c>
    </row>
    <row r="1531" spans="1:18" x14ac:dyDescent="0.3">
      <c r="A1531" t="s">
        <v>3709</v>
      </c>
      <c r="B1531" s="2">
        <v>45564</v>
      </c>
      <c r="C1531" t="s">
        <v>10024</v>
      </c>
      <c r="D1531" t="s">
        <v>10029</v>
      </c>
      <c r="E1531" t="s">
        <v>10035</v>
      </c>
      <c r="F1531">
        <v>13</v>
      </c>
      <c r="G1531">
        <v>86.8</v>
      </c>
      <c r="H1531">
        <v>73.52</v>
      </c>
      <c r="I1531" t="s">
        <v>10039</v>
      </c>
      <c r="J1531">
        <f>F1531*G1531</f>
        <v>1128.3999999999999</v>
      </c>
      <c r="K1531">
        <f>F1531*H1531</f>
        <v>955.76</v>
      </c>
      <c r="L1531">
        <f>J1531-K1531</f>
        <v>172.63999999999987</v>
      </c>
      <c r="M1531" s="5">
        <f>L1531/J1531</f>
        <v>0.15299539170506904</v>
      </c>
      <c r="N1531" t="str">
        <f>IF(ISNA(VLOOKUP(A1531,'Returns Data'!A:A,1,0)),"No","Yes")</f>
        <v>No</v>
      </c>
      <c r="O1531" t="s">
        <v>10085</v>
      </c>
      <c r="P1531">
        <f>IFERROR(VLOOKUP(A1531,'Ratings Data'!A:C,3,0),"No Rating")</f>
        <v>2</v>
      </c>
      <c r="Q1531" t="s">
        <v>10065</v>
      </c>
      <c r="R1531" s="5">
        <f t="shared" si="23"/>
        <v>-0.84900610853522285</v>
      </c>
    </row>
    <row r="1532" spans="1:18" x14ac:dyDescent="0.3">
      <c r="A1532" t="s">
        <v>3734</v>
      </c>
      <c r="B1532" s="2">
        <v>45564</v>
      </c>
      <c r="C1532" t="s">
        <v>10016</v>
      </c>
      <c r="D1532" t="s">
        <v>10032</v>
      </c>
      <c r="E1532" t="s">
        <v>10038</v>
      </c>
      <c r="F1532">
        <v>2</v>
      </c>
      <c r="G1532">
        <v>155.66999999999999</v>
      </c>
      <c r="H1532">
        <v>101.5</v>
      </c>
      <c r="I1532" t="s">
        <v>10039</v>
      </c>
      <c r="J1532">
        <f>F1532*G1532</f>
        <v>311.33999999999997</v>
      </c>
      <c r="K1532">
        <f>F1532*H1532</f>
        <v>203</v>
      </c>
      <c r="L1532">
        <f>J1532-K1532</f>
        <v>108.33999999999997</v>
      </c>
      <c r="M1532" s="5">
        <f>L1532/J1532</f>
        <v>0.34797970064880834</v>
      </c>
      <c r="N1532" t="str">
        <f>IF(ISNA(VLOOKUP(A1532,'Returns Data'!A:A,1,0)),"No","Yes")</f>
        <v>No</v>
      </c>
      <c r="O1532" t="s">
        <v>10085</v>
      </c>
      <c r="P1532" t="str">
        <f>IFERROR(VLOOKUP(A1532,'Ratings Data'!A:C,3,0),"No Rating")</f>
        <v>No Rating</v>
      </c>
      <c r="Q1532" t="s">
        <v>10065</v>
      </c>
      <c r="R1532" s="5">
        <f t="shared" si="23"/>
        <v>-0.72408720311946118</v>
      </c>
    </row>
    <row r="1533" spans="1:18" x14ac:dyDescent="0.3">
      <c r="A1533" t="s">
        <v>3937</v>
      </c>
      <c r="B1533" s="2">
        <v>45564</v>
      </c>
      <c r="C1533" t="s">
        <v>10028</v>
      </c>
      <c r="D1533" t="s">
        <v>10032</v>
      </c>
      <c r="E1533" t="s">
        <v>10034</v>
      </c>
      <c r="F1533">
        <v>6</v>
      </c>
      <c r="G1533">
        <v>393.2</v>
      </c>
      <c r="H1533">
        <v>285.29000000000002</v>
      </c>
      <c r="I1533" t="s">
        <v>10039</v>
      </c>
      <c r="J1533">
        <f>F1533*G1533</f>
        <v>2359.1999999999998</v>
      </c>
      <c r="K1533">
        <f>F1533*H1533</f>
        <v>1711.7400000000002</v>
      </c>
      <c r="L1533">
        <f>J1533-K1533</f>
        <v>647.45999999999958</v>
      </c>
      <c r="M1533" s="5">
        <f>L1533/J1533</f>
        <v>0.27444048830111889</v>
      </c>
      <c r="N1533" t="str">
        <f>IF(ISNA(VLOOKUP(A1533,'Returns Data'!A:A,1,0)),"No","Yes")</f>
        <v>No</v>
      </c>
      <c r="O1533" t="s">
        <v>10085</v>
      </c>
      <c r="P1533" t="str">
        <f>IFERROR(VLOOKUP(A1533,'Ratings Data'!A:C,3,0),"No Rating")</f>
        <v>No Rating</v>
      </c>
      <c r="Q1533" t="s">
        <v>10065</v>
      </c>
      <c r="R1533" s="5">
        <f t="shared" si="23"/>
        <v>6.577567932164194</v>
      </c>
    </row>
    <row r="1534" spans="1:18" x14ac:dyDescent="0.3">
      <c r="A1534" t="s">
        <v>4028</v>
      </c>
      <c r="B1534" s="2">
        <v>45564</v>
      </c>
      <c r="C1534" t="s">
        <v>10016</v>
      </c>
      <c r="D1534" t="s">
        <v>10032</v>
      </c>
      <c r="E1534" t="s">
        <v>10034</v>
      </c>
      <c r="F1534">
        <v>20</v>
      </c>
      <c r="G1534">
        <v>57.8</v>
      </c>
      <c r="H1534">
        <v>41.01</v>
      </c>
      <c r="I1534" t="s">
        <v>10040</v>
      </c>
      <c r="J1534">
        <f>F1534*G1534</f>
        <v>1156</v>
      </c>
      <c r="K1534">
        <f>F1534*H1534</f>
        <v>820.19999999999993</v>
      </c>
      <c r="L1534">
        <f>J1534-K1534</f>
        <v>335.80000000000007</v>
      </c>
      <c r="M1534" s="5">
        <f>L1534/J1534</f>
        <v>0.29048442906574401</v>
      </c>
      <c r="N1534" t="str">
        <f>IF(ISNA(VLOOKUP(A1534,'Returns Data'!A:A,1,0)),"No","Yes")</f>
        <v>No</v>
      </c>
      <c r="O1534" t="s">
        <v>10085</v>
      </c>
      <c r="P1534" t="str">
        <f>IFERROR(VLOOKUP(A1534,'Ratings Data'!A:C,3,0),"No Rating")</f>
        <v>No Rating</v>
      </c>
      <c r="Q1534" t="s">
        <v>10065</v>
      </c>
      <c r="R1534" s="5">
        <f t="shared" si="23"/>
        <v>-0.51000339097999314</v>
      </c>
    </row>
    <row r="1535" spans="1:18" x14ac:dyDescent="0.3">
      <c r="A1535" t="s">
        <v>4353</v>
      </c>
      <c r="B1535" s="2">
        <v>45564</v>
      </c>
      <c r="C1535" t="s">
        <v>10015</v>
      </c>
      <c r="D1535" t="s">
        <v>10031</v>
      </c>
      <c r="E1535" t="s">
        <v>10035</v>
      </c>
      <c r="F1535">
        <v>11</v>
      </c>
      <c r="G1535">
        <v>235.84</v>
      </c>
      <c r="H1535">
        <v>181.1</v>
      </c>
      <c r="I1535" t="s">
        <v>10040</v>
      </c>
      <c r="J1535">
        <f>F1535*G1535</f>
        <v>2594.2400000000002</v>
      </c>
      <c r="K1535">
        <f>F1535*H1535</f>
        <v>1992.1</v>
      </c>
      <c r="L1535">
        <f>J1535-K1535</f>
        <v>602.14000000000033</v>
      </c>
      <c r="M1535" s="5">
        <f>L1535/J1535</f>
        <v>0.2321065128900951</v>
      </c>
      <c r="N1535" t="str">
        <f>IF(ISNA(VLOOKUP(A1535,'Returns Data'!A:A,1,0)),"No","Yes")</f>
        <v>Yes</v>
      </c>
      <c r="O1535" t="str">
        <f>IFERROR(VLOOKUP(A1535,'Returns Data'!A:E,5,0),"No Returns")</f>
        <v>Wrong Product</v>
      </c>
      <c r="P1535" t="str">
        <f>IFERROR(VLOOKUP(A1535,'Ratings Data'!A:C,3,0),"No Rating")</f>
        <v>No Rating</v>
      </c>
      <c r="Q1535" t="s">
        <v>10065</v>
      </c>
      <c r="R1535" s="5">
        <f t="shared" si="23"/>
        <v>1.2441522491349484</v>
      </c>
    </row>
    <row r="1536" spans="1:18" x14ac:dyDescent="0.3">
      <c r="A1536" t="s">
        <v>4916</v>
      </c>
      <c r="B1536" s="2">
        <v>45564</v>
      </c>
      <c r="C1536" t="s">
        <v>10014</v>
      </c>
      <c r="D1536" t="s">
        <v>10030</v>
      </c>
      <c r="E1536" t="s">
        <v>10038</v>
      </c>
      <c r="F1536">
        <v>1</v>
      </c>
      <c r="G1536">
        <v>121.65</v>
      </c>
      <c r="H1536">
        <v>107.01</v>
      </c>
      <c r="I1536" t="s">
        <v>10039</v>
      </c>
      <c r="J1536">
        <f>F1536*G1536</f>
        <v>121.65</v>
      </c>
      <c r="K1536">
        <f>F1536*H1536</f>
        <v>107.01</v>
      </c>
      <c r="L1536">
        <f>J1536-K1536</f>
        <v>14.64</v>
      </c>
      <c r="M1536" s="5">
        <f>L1536/J1536</f>
        <v>0.12034525277435265</v>
      </c>
      <c r="N1536" t="str">
        <f>IF(ISNA(VLOOKUP(A1536,'Returns Data'!A:A,1,0)),"No","Yes")</f>
        <v>No</v>
      </c>
      <c r="O1536" t="s">
        <v>10085</v>
      </c>
      <c r="P1536" t="str">
        <f>IFERROR(VLOOKUP(A1536,'Ratings Data'!A:C,3,0),"No Rating")</f>
        <v>No Rating</v>
      </c>
      <c r="Q1536" t="s">
        <v>10065</v>
      </c>
      <c r="R1536" s="5">
        <f t="shared" si="23"/>
        <v>-0.95310765387936347</v>
      </c>
    </row>
    <row r="1537" spans="1:18" x14ac:dyDescent="0.3">
      <c r="A1537" t="s">
        <v>5505</v>
      </c>
      <c r="B1537" s="2">
        <v>45564</v>
      </c>
      <c r="C1537" t="s">
        <v>10028</v>
      </c>
      <c r="D1537" t="s">
        <v>10032</v>
      </c>
      <c r="E1537" t="s">
        <v>10035</v>
      </c>
      <c r="F1537">
        <v>13</v>
      </c>
      <c r="G1537">
        <v>41.07</v>
      </c>
      <c r="H1537">
        <v>28.72</v>
      </c>
      <c r="I1537" t="s">
        <v>10040</v>
      </c>
      <c r="J1537">
        <f>F1537*G1537</f>
        <v>533.91</v>
      </c>
      <c r="K1537">
        <f>F1537*H1537</f>
        <v>373.36</v>
      </c>
      <c r="L1537">
        <f>J1537-K1537</f>
        <v>160.54999999999995</v>
      </c>
      <c r="M1537" s="5">
        <f>L1537/J1537</f>
        <v>0.30070611151692228</v>
      </c>
      <c r="N1537" t="str">
        <f>IF(ISNA(VLOOKUP(A1537,'Returns Data'!A:A,1,0)),"No","Yes")</f>
        <v>Yes</v>
      </c>
      <c r="O1537" t="str">
        <f>IFERROR(VLOOKUP(A1537,'Returns Data'!A:E,5,0),"No Returns")</f>
        <v>Late Delivery</v>
      </c>
      <c r="P1537" t="str">
        <f>IFERROR(VLOOKUP(A1537,'Ratings Data'!A:C,3,0),"No Rating")</f>
        <v>No Rating</v>
      </c>
      <c r="Q1537" t="s">
        <v>10065</v>
      </c>
      <c r="R1537" s="5">
        <f t="shared" si="23"/>
        <v>3.3889025893958076</v>
      </c>
    </row>
    <row r="1538" spans="1:18" x14ac:dyDescent="0.3">
      <c r="A1538" t="s">
        <v>5829</v>
      </c>
      <c r="B1538" s="2">
        <v>45564</v>
      </c>
      <c r="C1538" t="s">
        <v>10017</v>
      </c>
      <c r="D1538" t="s">
        <v>10032</v>
      </c>
      <c r="E1538" t="s">
        <v>10037</v>
      </c>
      <c r="F1538">
        <v>16</v>
      </c>
      <c r="G1538">
        <v>284.91000000000003</v>
      </c>
      <c r="H1538">
        <v>171.63</v>
      </c>
      <c r="I1538" t="s">
        <v>10039</v>
      </c>
      <c r="J1538">
        <f>F1538*G1538</f>
        <v>4558.5600000000004</v>
      </c>
      <c r="K1538">
        <f>F1538*H1538</f>
        <v>2746.08</v>
      </c>
      <c r="L1538">
        <f>J1538-K1538</f>
        <v>1812.4800000000005</v>
      </c>
      <c r="M1538" s="5">
        <f>L1538/J1538</f>
        <v>0.39759924186585244</v>
      </c>
      <c r="N1538" t="str">
        <f>IF(ISNA(VLOOKUP(A1538,'Returns Data'!A:A,1,0)),"No","Yes")</f>
        <v>No</v>
      </c>
      <c r="O1538" t="s">
        <v>10085</v>
      </c>
      <c r="P1538" t="str">
        <f>IFERROR(VLOOKUP(A1538,'Ratings Data'!A:C,3,0),"No Rating")</f>
        <v>No Rating</v>
      </c>
      <c r="Q1538" t="s">
        <v>10065</v>
      </c>
      <c r="R1538" s="5">
        <f t="shared" si="23"/>
        <v>7.538068213743891</v>
      </c>
    </row>
    <row r="1539" spans="1:18" x14ac:dyDescent="0.3">
      <c r="A1539" t="s">
        <v>6365</v>
      </c>
      <c r="B1539" s="2">
        <v>45564</v>
      </c>
      <c r="C1539" t="s">
        <v>10021</v>
      </c>
      <c r="D1539" t="s">
        <v>10031</v>
      </c>
      <c r="E1539" t="s">
        <v>10035</v>
      </c>
      <c r="F1539">
        <v>11</v>
      </c>
      <c r="G1539">
        <v>85.59</v>
      </c>
      <c r="H1539">
        <v>74.489999999999995</v>
      </c>
      <c r="I1539" t="s">
        <v>10039</v>
      </c>
      <c r="J1539">
        <f>F1539*G1539</f>
        <v>941.49</v>
      </c>
      <c r="K1539">
        <f>F1539*H1539</f>
        <v>819.39</v>
      </c>
      <c r="L1539">
        <f>J1539-K1539</f>
        <v>122.10000000000002</v>
      </c>
      <c r="M1539" s="5">
        <f>L1539/J1539</f>
        <v>0.12968804766912026</v>
      </c>
      <c r="N1539" t="str">
        <f>IF(ISNA(VLOOKUP(A1539,'Returns Data'!A:A,1,0)),"No","Yes")</f>
        <v>No</v>
      </c>
      <c r="O1539" t="s">
        <v>10085</v>
      </c>
      <c r="P1539" t="str">
        <f>IFERROR(VLOOKUP(A1539,'Ratings Data'!A:C,3,0),"No Rating")</f>
        <v>No Rating</v>
      </c>
      <c r="Q1539" t="s">
        <v>10065</v>
      </c>
      <c r="R1539" s="5">
        <f t="shared" si="23"/>
        <v>-0.79346767400231655</v>
      </c>
    </row>
    <row r="1540" spans="1:18" x14ac:dyDescent="0.3">
      <c r="A1540" t="s">
        <v>6761</v>
      </c>
      <c r="B1540" s="2">
        <v>45564</v>
      </c>
      <c r="C1540" t="s">
        <v>10023</v>
      </c>
      <c r="D1540" t="s">
        <v>10033</v>
      </c>
      <c r="E1540" t="s">
        <v>10037</v>
      </c>
      <c r="F1540">
        <v>18</v>
      </c>
      <c r="G1540">
        <v>101.38</v>
      </c>
      <c r="H1540">
        <v>61.66</v>
      </c>
      <c r="I1540" t="s">
        <v>10039</v>
      </c>
      <c r="J1540">
        <f>F1540*G1540</f>
        <v>1824.84</v>
      </c>
      <c r="K1540">
        <f>F1540*H1540</f>
        <v>1109.8799999999999</v>
      </c>
      <c r="L1540">
        <f>J1540-K1540</f>
        <v>714.96</v>
      </c>
      <c r="M1540" s="5">
        <f>L1540/J1540</f>
        <v>0.39179325310712176</v>
      </c>
      <c r="N1540" t="str">
        <f>IF(ISNA(VLOOKUP(A1540,'Returns Data'!A:A,1,0)),"No","Yes")</f>
        <v>No</v>
      </c>
      <c r="O1540" t="s">
        <v>10085</v>
      </c>
      <c r="P1540" t="str">
        <f>IFERROR(VLOOKUP(A1540,'Ratings Data'!A:C,3,0),"No Rating")</f>
        <v>No Rating</v>
      </c>
      <c r="Q1540" t="s">
        <v>10065</v>
      </c>
      <c r="R1540" s="5">
        <f t="shared" ref="R1540:R1603" si="24">(J1540-J1539)/J1539</f>
        <v>0.93824682152757855</v>
      </c>
    </row>
    <row r="1541" spans="1:18" x14ac:dyDescent="0.3">
      <c r="A1541" t="s">
        <v>6823</v>
      </c>
      <c r="B1541" s="2">
        <v>45564</v>
      </c>
      <c r="C1541" t="s">
        <v>10027</v>
      </c>
      <c r="D1541" t="s">
        <v>10032</v>
      </c>
      <c r="E1541" t="s">
        <v>10035</v>
      </c>
      <c r="F1541">
        <v>13</v>
      </c>
      <c r="G1541">
        <v>236.03</v>
      </c>
      <c r="H1541">
        <v>159.78</v>
      </c>
      <c r="I1541" t="s">
        <v>10039</v>
      </c>
      <c r="J1541">
        <f>F1541*G1541</f>
        <v>3068.39</v>
      </c>
      <c r="K1541">
        <f>F1541*H1541</f>
        <v>2077.14</v>
      </c>
      <c r="L1541">
        <f>J1541-K1541</f>
        <v>991.25</v>
      </c>
      <c r="M1541" s="5">
        <f>L1541/J1541</f>
        <v>0.32305215438715418</v>
      </c>
      <c r="N1541" t="str">
        <f>IF(ISNA(VLOOKUP(A1541,'Returns Data'!A:A,1,0)),"No","Yes")</f>
        <v>No</v>
      </c>
      <c r="O1541" t="s">
        <v>10085</v>
      </c>
      <c r="P1541" t="str">
        <f>IFERROR(VLOOKUP(A1541,'Ratings Data'!A:C,3,0),"No Rating")</f>
        <v>No Rating</v>
      </c>
      <c r="Q1541" t="s">
        <v>10065</v>
      </c>
      <c r="R1541" s="5">
        <f t="shared" si="24"/>
        <v>0.68145700444970514</v>
      </c>
    </row>
    <row r="1542" spans="1:18" x14ac:dyDescent="0.3">
      <c r="A1542" t="s">
        <v>7011</v>
      </c>
      <c r="B1542" s="2">
        <v>45564</v>
      </c>
      <c r="C1542" t="s">
        <v>10027</v>
      </c>
      <c r="D1542" t="s">
        <v>10032</v>
      </c>
      <c r="E1542" t="s">
        <v>10036</v>
      </c>
      <c r="F1542">
        <v>19</v>
      </c>
      <c r="G1542">
        <v>334.25</v>
      </c>
      <c r="H1542">
        <v>237.31</v>
      </c>
      <c r="I1542" t="s">
        <v>10040</v>
      </c>
      <c r="J1542">
        <f>F1542*G1542</f>
        <v>6350.75</v>
      </c>
      <c r="K1542">
        <f>F1542*H1542</f>
        <v>4508.8900000000003</v>
      </c>
      <c r="L1542">
        <f>J1542-K1542</f>
        <v>1841.8599999999997</v>
      </c>
      <c r="M1542" s="5">
        <f>L1542/J1542</f>
        <v>0.29002243829468954</v>
      </c>
      <c r="N1542" t="str">
        <f>IF(ISNA(VLOOKUP(A1542,'Returns Data'!A:A,1,0)),"No","Yes")</f>
        <v>No</v>
      </c>
      <c r="O1542" t="s">
        <v>10085</v>
      </c>
      <c r="P1542" t="str">
        <f>IFERROR(VLOOKUP(A1542,'Ratings Data'!A:C,3,0),"No Rating")</f>
        <v>No Rating</v>
      </c>
      <c r="Q1542" t="s">
        <v>10065</v>
      </c>
      <c r="R1542" s="5">
        <f t="shared" si="24"/>
        <v>1.0697336388138405</v>
      </c>
    </row>
    <row r="1543" spans="1:18" x14ac:dyDescent="0.3">
      <c r="A1543" t="s">
        <v>7576</v>
      </c>
      <c r="B1543" s="2">
        <v>45564</v>
      </c>
      <c r="C1543" t="s">
        <v>10023</v>
      </c>
      <c r="D1543" t="s">
        <v>10033</v>
      </c>
      <c r="E1543" t="s">
        <v>10038</v>
      </c>
      <c r="F1543">
        <v>5</v>
      </c>
      <c r="G1543">
        <v>222.64</v>
      </c>
      <c r="H1543">
        <v>198.58</v>
      </c>
      <c r="I1543" t="s">
        <v>10039</v>
      </c>
      <c r="J1543">
        <f>F1543*G1543</f>
        <v>1113.1999999999998</v>
      </c>
      <c r="K1543">
        <f>F1543*H1543</f>
        <v>992.90000000000009</v>
      </c>
      <c r="L1543">
        <f>J1543-K1543</f>
        <v>120.29999999999973</v>
      </c>
      <c r="M1543" s="5">
        <f>L1543/J1543</f>
        <v>0.1080668343514191</v>
      </c>
      <c r="N1543" t="str">
        <f>IF(ISNA(VLOOKUP(A1543,'Returns Data'!A:A,1,0)),"No","Yes")</f>
        <v>No</v>
      </c>
      <c r="O1543" t="s">
        <v>10085</v>
      </c>
      <c r="P1543" t="str">
        <f>IFERROR(VLOOKUP(A1543,'Ratings Data'!A:C,3,0),"No Rating")</f>
        <v>No Rating</v>
      </c>
      <c r="Q1543" t="s">
        <v>10065</v>
      </c>
      <c r="R1543" s="5">
        <f t="shared" si="24"/>
        <v>-0.82471361650198793</v>
      </c>
    </row>
    <row r="1544" spans="1:18" x14ac:dyDescent="0.3">
      <c r="A1544" t="s">
        <v>8175</v>
      </c>
      <c r="B1544" s="2">
        <v>45564</v>
      </c>
      <c r="C1544" t="s">
        <v>10012</v>
      </c>
      <c r="D1544" t="s">
        <v>10030</v>
      </c>
      <c r="E1544" t="s">
        <v>10038</v>
      </c>
      <c r="F1544">
        <v>14</v>
      </c>
      <c r="G1544">
        <v>253.43</v>
      </c>
      <c r="H1544">
        <v>190.44</v>
      </c>
      <c r="I1544" t="s">
        <v>10040</v>
      </c>
      <c r="J1544">
        <f>F1544*G1544</f>
        <v>3548.02</v>
      </c>
      <c r="K1544">
        <f>F1544*H1544</f>
        <v>2666.16</v>
      </c>
      <c r="L1544">
        <f>J1544-K1544</f>
        <v>881.86000000000013</v>
      </c>
      <c r="M1544" s="5">
        <f>L1544/J1544</f>
        <v>0.24854989543463682</v>
      </c>
      <c r="N1544" t="str">
        <f>IF(ISNA(VLOOKUP(A1544,'Returns Data'!A:A,1,0)),"No","Yes")</f>
        <v>No</v>
      </c>
      <c r="O1544" t="s">
        <v>10085</v>
      </c>
      <c r="P1544" t="str">
        <f>IFERROR(VLOOKUP(A1544,'Ratings Data'!A:C,3,0),"No Rating")</f>
        <v>No Rating</v>
      </c>
      <c r="Q1544" t="s">
        <v>10065</v>
      </c>
      <c r="R1544" s="5">
        <f t="shared" si="24"/>
        <v>2.1872260150916283</v>
      </c>
    </row>
    <row r="1545" spans="1:18" x14ac:dyDescent="0.3">
      <c r="A1545" t="s">
        <v>8602</v>
      </c>
      <c r="B1545" s="2">
        <v>45564</v>
      </c>
      <c r="C1545" t="s">
        <v>10021</v>
      </c>
      <c r="D1545" t="s">
        <v>10031</v>
      </c>
      <c r="E1545" t="s">
        <v>10037</v>
      </c>
      <c r="F1545">
        <v>6</v>
      </c>
      <c r="G1545">
        <v>283.33999999999997</v>
      </c>
      <c r="H1545">
        <v>214.4</v>
      </c>
      <c r="I1545" t="s">
        <v>10040</v>
      </c>
      <c r="J1545">
        <f>F1545*G1545</f>
        <v>1700.04</v>
      </c>
      <c r="K1545">
        <f>F1545*H1545</f>
        <v>1286.4000000000001</v>
      </c>
      <c r="L1545">
        <f>J1545-K1545</f>
        <v>413.63999999999987</v>
      </c>
      <c r="M1545" s="5">
        <f>L1545/J1545</f>
        <v>0.24331192207242175</v>
      </c>
      <c r="N1545" t="str">
        <f>IF(ISNA(VLOOKUP(A1545,'Returns Data'!A:A,1,0)),"No","Yes")</f>
        <v>No</v>
      </c>
      <c r="O1545" t="s">
        <v>10085</v>
      </c>
      <c r="P1545" t="str">
        <f>IFERROR(VLOOKUP(A1545,'Ratings Data'!A:C,3,0),"No Rating")</f>
        <v>No Rating</v>
      </c>
      <c r="Q1545" t="s">
        <v>10065</v>
      </c>
      <c r="R1545" s="5">
        <f t="shared" si="24"/>
        <v>-0.52084824775508598</v>
      </c>
    </row>
    <row r="1546" spans="1:18" x14ac:dyDescent="0.3">
      <c r="A1546" t="s">
        <v>8705</v>
      </c>
      <c r="B1546" s="2">
        <v>45564</v>
      </c>
      <c r="C1546" t="s">
        <v>10022</v>
      </c>
      <c r="D1546" t="s">
        <v>10033</v>
      </c>
      <c r="E1546" t="s">
        <v>10034</v>
      </c>
      <c r="F1546">
        <v>13</v>
      </c>
      <c r="G1546">
        <v>262.63</v>
      </c>
      <c r="H1546">
        <v>224.69</v>
      </c>
      <c r="I1546" t="s">
        <v>10040</v>
      </c>
      <c r="J1546">
        <f>F1546*G1546</f>
        <v>3414.19</v>
      </c>
      <c r="K1546">
        <f>F1546*H1546</f>
        <v>2920.97</v>
      </c>
      <c r="L1546">
        <f>J1546-K1546</f>
        <v>493.22000000000025</v>
      </c>
      <c r="M1546" s="5">
        <f>L1546/J1546</f>
        <v>0.14446179035144507</v>
      </c>
      <c r="N1546" t="str">
        <f>IF(ISNA(VLOOKUP(A1546,'Returns Data'!A:A,1,0)),"No","Yes")</f>
        <v>No</v>
      </c>
      <c r="O1546" t="s">
        <v>10085</v>
      </c>
      <c r="P1546">
        <f>IFERROR(VLOOKUP(A1546,'Ratings Data'!A:C,3,0),"No Rating")</f>
        <v>5</v>
      </c>
      <c r="Q1546" t="s">
        <v>10065</v>
      </c>
      <c r="R1546" s="5">
        <f t="shared" si="24"/>
        <v>1.0082998047104774</v>
      </c>
    </row>
    <row r="1547" spans="1:18" x14ac:dyDescent="0.3">
      <c r="A1547" t="s">
        <v>9000</v>
      </c>
      <c r="B1547" s="2">
        <v>45564</v>
      </c>
      <c r="C1547" t="s">
        <v>10017</v>
      </c>
      <c r="D1547" t="s">
        <v>10032</v>
      </c>
      <c r="E1547" t="s">
        <v>10034</v>
      </c>
      <c r="F1547">
        <v>13</v>
      </c>
      <c r="G1547">
        <v>358.63</v>
      </c>
      <c r="H1547">
        <v>221.46</v>
      </c>
      <c r="I1547" t="s">
        <v>10040</v>
      </c>
      <c r="J1547">
        <f>F1547*G1547</f>
        <v>4662.1899999999996</v>
      </c>
      <c r="K1547">
        <f>F1547*H1547</f>
        <v>2878.98</v>
      </c>
      <c r="L1547">
        <f>J1547-K1547</f>
        <v>1783.2099999999996</v>
      </c>
      <c r="M1547" s="5">
        <f>L1547/J1547</f>
        <v>0.38248333937484308</v>
      </c>
      <c r="N1547" t="str">
        <f>IF(ISNA(VLOOKUP(A1547,'Returns Data'!A:A,1,0)),"No","Yes")</f>
        <v>No</v>
      </c>
      <c r="O1547" t="s">
        <v>10085</v>
      </c>
      <c r="P1547" t="str">
        <f>IFERROR(VLOOKUP(A1547,'Ratings Data'!A:C,3,0),"No Rating")</f>
        <v>No Rating</v>
      </c>
      <c r="Q1547" t="s">
        <v>10065</v>
      </c>
      <c r="R1547" s="5">
        <f t="shared" si="24"/>
        <v>0.3655332597189962</v>
      </c>
    </row>
    <row r="1548" spans="1:18" x14ac:dyDescent="0.3">
      <c r="A1548" t="s">
        <v>9901</v>
      </c>
      <c r="B1548" s="2">
        <v>45564</v>
      </c>
      <c r="C1548" t="s">
        <v>10028</v>
      </c>
      <c r="D1548" t="s">
        <v>10032</v>
      </c>
      <c r="E1548" t="s">
        <v>10037</v>
      </c>
      <c r="F1548">
        <v>14</v>
      </c>
      <c r="G1548">
        <v>209.53</v>
      </c>
      <c r="H1548">
        <v>136.71</v>
      </c>
      <c r="I1548" t="s">
        <v>10039</v>
      </c>
      <c r="J1548">
        <f>F1548*G1548</f>
        <v>2933.42</v>
      </c>
      <c r="K1548">
        <f>F1548*H1548</f>
        <v>1913.94</v>
      </c>
      <c r="L1548">
        <f>J1548-K1548</f>
        <v>1019.48</v>
      </c>
      <c r="M1548" s="5">
        <f>L1548/J1548</f>
        <v>0.34753973178065195</v>
      </c>
      <c r="N1548" t="str">
        <f>IF(ISNA(VLOOKUP(A1548,'Returns Data'!A:A,1,0)),"No","Yes")</f>
        <v>No</v>
      </c>
      <c r="O1548" t="s">
        <v>10085</v>
      </c>
      <c r="P1548">
        <f>IFERROR(VLOOKUP(A1548,'Ratings Data'!A:C,3,0),"No Rating")</f>
        <v>3</v>
      </c>
      <c r="Q1548" t="s">
        <v>10065</v>
      </c>
      <c r="R1548" s="5">
        <f t="shared" si="24"/>
        <v>-0.3708064235906301</v>
      </c>
    </row>
    <row r="1549" spans="1:18" x14ac:dyDescent="0.3">
      <c r="A1549" t="s">
        <v>21</v>
      </c>
      <c r="B1549" s="2">
        <v>45565</v>
      </c>
      <c r="C1549" t="s">
        <v>10010</v>
      </c>
      <c r="D1549" t="s">
        <v>10029</v>
      </c>
      <c r="E1549" t="s">
        <v>10034</v>
      </c>
      <c r="F1549">
        <v>17</v>
      </c>
      <c r="G1549">
        <v>248.87</v>
      </c>
      <c r="H1549">
        <v>186.83</v>
      </c>
      <c r="I1549" t="s">
        <v>10039</v>
      </c>
      <c r="J1549">
        <f>F1549*G1549</f>
        <v>4230.79</v>
      </c>
      <c r="K1549">
        <f>F1549*H1549</f>
        <v>3176.11</v>
      </c>
      <c r="L1549">
        <f>J1549-K1549</f>
        <v>1054.6799999999998</v>
      </c>
      <c r="M1549" s="5">
        <f>L1549/J1549</f>
        <v>0.24928677622855303</v>
      </c>
      <c r="N1549" t="str">
        <f>IF(ISNA(VLOOKUP(A1549,'Returns Data'!A:A,1,0)),"No","Yes")</f>
        <v>No</v>
      </c>
      <c r="O1549" t="s">
        <v>10085</v>
      </c>
      <c r="P1549">
        <f>IFERROR(VLOOKUP(A1549,'Ratings Data'!A:C,3,0),"No Rating")</f>
        <v>5</v>
      </c>
      <c r="Q1549" t="s">
        <v>10065</v>
      </c>
      <c r="R1549" s="5">
        <f t="shared" si="24"/>
        <v>0.44227216014072307</v>
      </c>
    </row>
    <row r="1550" spans="1:18" x14ac:dyDescent="0.3">
      <c r="A1550" t="s">
        <v>1151</v>
      </c>
      <c r="B1550" s="2">
        <v>45565</v>
      </c>
      <c r="C1550" t="s">
        <v>10022</v>
      </c>
      <c r="D1550" t="s">
        <v>10033</v>
      </c>
      <c r="E1550" t="s">
        <v>10037</v>
      </c>
      <c r="F1550">
        <v>8</v>
      </c>
      <c r="G1550">
        <v>172.96</v>
      </c>
      <c r="H1550">
        <v>136.27000000000001</v>
      </c>
      <c r="I1550" t="s">
        <v>10039</v>
      </c>
      <c r="J1550">
        <f>F1550*G1550</f>
        <v>1383.68</v>
      </c>
      <c r="K1550">
        <f>F1550*H1550</f>
        <v>1090.1600000000001</v>
      </c>
      <c r="L1550">
        <f>J1550-K1550</f>
        <v>293.52</v>
      </c>
      <c r="M1550" s="5">
        <f>L1550/J1550</f>
        <v>0.21212997224791857</v>
      </c>
      <c r="N1550" t="str">
        <f>IF(ISNA(VLOOKUP(A1550,'Returns Data'!A:A,1,0)),"No","Yes")</f>
        <v>No</v>
      </c>
      <c r="O1550" t="s">
        <v>10085</v>
      </c>
      <c r="P1550">
        <f>IFERROR(VLOOKUP(A1550,'Ratings Data'!A:C,3,0),"No Rating")</f>
        <v>3</v>
      </c>
      <c r="Q1550" t="s">
        <v>10065</v>
      </c>
      <c r="R1550" s="5">
        <f t="shared" si="24"/>
        <v>-0.67294996915469685</v>
      </c>
    </row>
    <row r="1551" spans="1:18" x14ac:dyDescent="0.3">
      <c r="A1551" t="s">
        <v>1313</v>
      </c>
      <c r="B1551" s="2">
        <v>45565</v>
      </c>
      <c r="C1551" t="s">
        <v>10022</v>
      </c>
      <c r="D1551" t="s">
        <v>10033</v>
      </c>
      <c r="E1551" t="s">
        <v>10038</v>
      </c>
      <c r="F1551">
        <v>11</v>
      </c>
      <c r="G1551">
        <v>58.95</v>
      </c>
      <c r="H1551">
        <v>50.7</v>
      </c>
      <c r="I1551" t="s">
        <v>10040</v>
      </c>
      <c r="J1551">
        <f>F1551*G1551</f>
        <v>648.45000000000005</v>
      </c>
      <c r="K1551">
        <f>F1551*H1551</f>
        <v>557.70000000000005</v>
      </c>
      <c r="L1551">
        <f>J1551-K1551</f>
        <v>90.75</v>
      </c>
      <c r="M1551" s="5">
        <f>L1551/J1551</f>
        <v>0.13994910941475827</v>
      </c>
      <c r="N1551" t="str">
        <f>IF(ISNA(VLOOKUP(A1551,'Returns Data'!A:A,1,0)),"No","Yes")</f>
        <v>No</v>
      </c>
      <c r="O1551" t="s">
        <v>10085</v>
      </c>
      <c r="P1551" t="str">
        <f>IFERROR(VLOOKUP(A1551,'Ratings Data'!A:C,3,0),"No Rating")</f>
        <v>No Rating</v>
      </c>
      <c r="Q1551" t="s">
        <v>10065</v>
      </c>
      <c r="R1551" s="5">
        <f t="shared" si="24"/>
        <v>-0.5313584065679926</v>
      </c>
    </row>
    <row r="1552" spans="1:18" x14ac:dyDescent="0.3">
      <c r="A1552" t="s">
        <v>1443</v>
      </c>
      <c r="B1552" s="2">
        <v>45565</v>
      </c>
      <c r="C1552" t="s">
        <v>10028</v>
      </c>
      <c r="D1552" t="s">
        <v>10032</v>
      </c>
      <c r="E1552" t="s">
        <v>10036</v>
      </c>
      <c r="F1552">
        <v>16</v>
      </c>
      <c r="G1552">
        <v>201.13</v>
      </c>
      <c r="H1552">
        <v>128.05000000000001</v>
      </c>
      <c r="I1552" t="s">
        <v>10040</v>
      </c>
      <c r="J1552">
        <f>F1552*G1552</f>
        <v>3218.08</v>
      </c>
      <c r="K1552">
        <f>F1552*H1552</f>
        <v>2048.8000000000002</v>
      </c>
      <c r="L1552">
        <f>J1552-K1552</f>
        <v>1169.2799999999997</v>
      </c>
      <c r="M1552" s="5">
        <f>L1552/J1552</f>
        <v>0.36334708894744683</v>
      </c>
      <c r="N1552" t="str">
        <f>IF(ISNA(VLOOKUP(A1552,'Returns Data'!A:A,1,0)),"No","Yes")</f>
        <v>No</v>
      </c>
      <c r="O1552" t="s">
        <v>10085</v>
      </c>
      <c r="P1552" t="str">
        <f>IFERROR(VLOOKUP(A1552,'Ratings Data'!A:C,3,0),"No Rating")</f>
        <v>No Rating</v>
      </c>
      <c r="Q1552" t="s">
        <v>10065</v>
      </c>
      <c r="R1552" s="5">
        <f t="shared" si="24"/>
        <v>3.9627265016577993</v>
      </c>
    </row>
    <row r="1553" spans="1:18" x14ac:dyDescent="0.3">
      <c r="A1553" t="s">
        <v>1650</v>
      </c>
      <c r="B1553" s="2">
        <v>45565</v>
      </c>
      <c r="C1553" t="s">
        <v>10023</v>
      </c>
      <c r="D1553" t="s">
        <v>10033</v>
      </c>
      <c r="E1553" t="s">
        <v>10037</v>
      </c>
      <c r="F1553">
        <v>12</v>
      </c>
      <c r="G1553">
        <v>365.28</v>
      </c>
      <c r="H1553">
        <v>279.33999999999997</v>
      </c>
      <c r="I1553" t="s">
        <v>10040</v>
      </c>
      <c r="J1553">
        <f>F1553*G1553</f>
        <v>4383.3599999999997</v>
      </c>
      <c r="K1553">
        <f>F1553*H1553</f>
        <v>3352.08</v>
      </c>
      <c r="L1553">
        <f>J1553-K1553</f>
        <v>1031.2799999999997</v>
      </c>
      <c r="M1553" s="5">
        <f>L1553/J1553</f>
        <v>0.2352715724923346</v>
      </c>
      <c r="N1553" t="str">
        <f>IF(ISNA(VLOOKUP(A1553,'Returns Data'!A:A,1,0)),"No","Yes")</f>
        <v>No</v>
      </c>
      <c r="O1553" t="s">
        <v>10085</v>
      </c>
      <c r="P1553" t="str">
        <f>IFERROR(VLOOKUP(A1553,'Ratings Data'!A:C,3,0),"No Rating")</f>
        <v>No Rating</v>
      </c>
      <c r="Q1553" t="s">
        <v>10065</v>
      </c>
      <c r="R1553" s="5">
        <f t="shared" si="24"/>
        <v>0.36210411176850787</v>
      </c>
    </row>
    <row r="1554" spans="1:18" x14ac:dyDescent="0.3">
      <c r="A1554" t="s">
        <v>1918</v>
      </c>
      <c r="B1554" s="2">
        <v>45565</v>
      </c>
      <c r="C1554" t="s">
        <v>10014</v>
      </c>
      <c r="D1554" t="s">
        <v>10030</v>
      </c>
      <c r="E1554" t="s">
        <v>10034</v>
      </c>
      <c r="F1554">
        <v>13</v>
      </c>
      <c r="G1554">
        <v>153.22</v>
      </c>
      <c r="H1554">
        <v>128</v>
      </c>
      <c r="I1554" t="s">
        <v>10039</v>
      </c>
      <c r="J1554">
        <f>F1554*G1554</f>
        <v>1991.86</v>
      </c>
      <c r="K1554">
        <f>F1554*H1554</f>
        <v>1664</v>
      </c>
      <c r="L1554">
        <f>J1554-K1554</f>
        <v>327.8599999999999</v>
      </c>
      <c r="M1554" s="5">
        <f>L1554/J1554</f>
        <v>0.16459992168124263</v>
      </c>
      <c r="N1554" t="str">
        <f>IF(ISNA(VLOOKUP(A1554,'Returns Data'!A:A,1,0)),"No","Yes")</f>
        <v>No</v>
      </c>
      <c r="O1554" t="s">
        <v>10085</v>
      </c>
      <c r="P1554" t="str">
        <f>IFERROR(VLOOKUP(A1554,'Ratings Data'!A:C,3,0),"No Rating")</f>
        <v>No Rating</v>
      </c>
      <c r="Q1554" t="s">
        <v>10065</v>
      </c>
      <c r="R1554" s="5">
        <f t="shared" si="24"/>
        <v>-0.54558603445758513</v>
      </c>
    </row>
    <row r="1555" spans="1:18" x14ac:dyDescent="0.3">
      <c r="A1555" t="s">
        <v>1964</v>
      </c>
      <c r="B1555" s="2">
        <v>45565</v>
      </c>
      <c r="C1555" t="s">
        <v>10019</v>
      </c>
      <c r="D1555" t="s">
        <v>10031</v>
      </c>
      <c r="E1555" t="s">
        <v>10035</v>
      </c>
      <c r="F1555">
        <v>20</v>
      </c>
      <c r="G1555">
        <v>362.03</v>
      </c>
      <c r="H1555">
        <v>310.02</v>
      </c>
      <c r="I1555" t="s">
        <v>10039</v>
      </c>
      <c r="J1555">
        <f>F1555*G1555</f>
        <v>7240.5999999999995</v>
      </c>
      <c r="K1555">
        <f>F1555*H1555</f>
        <v>6200.4</v>
      </c>
      <c r="L1555">
        <f>J1555-K1555</f>
        <v>1040.1999999999998</v>
      </c>
      <c r="M1555" s="5">
        <f>L1555/J1555</f>
        <v>0.14366212744800153</v>
      </c>
      <c r="N1555" t="str">
        <f>IF(ISNA(VLOOKUP(A1555,'Returns Data'!A:A,1,0)),"No","Yes")</f>
        <v>No</v>
      </c>
      <c r="O1555" t="s">
        <v>10085</v>
      </c>
      <c r="P1555">
        <f>IFERROR(VLOOKUP(A1555,'Ratings Data'!A:C,3,0),"No Rating")</f>
        <v>5</v>
      </c>
      <c r="Q1555" t="s">
        <v>10065</v>
      </c>
      <c r="R1555" s="5">
        <f t="shared" si="24"/>
        <v>2.6350948359824486</v>
      </c>
    </row>
    <row r="1556" spans="1:18" x14ac:dyDescent="0.3">
      <c r="A1556" t="s">
        <v>2324</v>
      </c>
      <c r="B1556" s="2">
        <v>45565</v>
      </c>
      <c r="C1556" t="s">
        <v>10009</v>
      </c>
      <c r="D1556" t="s">
        <v>10029</v>
      </c>
      <c r="E1556" t="s">
        <v>10037</v>
      </c>
      <c r="F1556">
        <v>14</v>
      </c>
      <c r="G1556">
        <v>355.35</v>
      </c>
      <c r="H1556">
        <v>291.04000000000002</v>
      </c>
      <c r="I1556" t="s">
        <v>10040</v>
      </c>
      <c r="J1556">
        <f>F1556*G1556</f>
        <v>4974.9000000000005</v>
      </c>
      <c r="K1556">
        <f>F1556*H1556</f>
        <v>4074.5600000000004</v>
      </c>
      <c r="L1556">
        <f>J1556-K1556</f>
        <v>900.34000000000015</v>
      </c>
      <c r="M1556" s="5">
        <f>L1556/J1556</f>
        <v>0.18097650204024202</v>
      </c>
      <c r="N1556" t="str">
        <f>IF(ISNA(VLOOKUP(A1556,'Returns Data'!A:A,1,0)),"No","Yes")</f>
        <v>No</v>
      </c>
      <c r="O1556" t="s">
        <v>10085</v>
      </c>
      <c r="P1556" t="str">
        <f>IFERROR(VLOOKUP(A1556,'Ratings Data'!A:C,3,0),"No Rating")</f>
        <v>No Rating</v>
      </c>
      <c r="Q1556" t="s">
        <v>10065</v>
      </c>
      <c r="R1556" s="5">
        <f t="shared" si="24"/>
        <v>-0.31291605668038547</v>
      </c>
    </row>
    <row r="1557" spans="1:18" x14ac:dyDescent="0.3">
      <c r="A1557" t="s">
        <v>2466</v>
      </c>
      <c r="B1557" s="2">
        <v>45565</v>
      </c>
      <c r="C1557" t="s">
        <v>10009</v>
      </c>
      <c r="D1557" t="s">
        <v>10029</v>
      </c>
      <c r="E1557" t="s">
        <v>10034</v>
      </c>
      <c r="F1557">
        <v>18</v>
      </c>
      <c r="G1557">
        <v>66.86</v>
      </c>
      <c r="H1557">
        <v>48.77</v>
      </c>
      <c r="I1557" t="s">
        <v>10039</v>
      </c>
      <c r="J1557">
        <f>F1557*G1557</f>
        <v>1203.48</v>
      </c>
      <c r="K1557">
        <f>F1557*H1557</f>
        <v>877.86</v>
      </c>
      <c r="L1557">
        <f>J1557-K1557</f>
        <v>325.62</v>
      </c>
      <c r="M1557" s="5">
        <f>L1557/J1557</f>
        <v>0.27056536045468144</v>
      </c>
      <c r="N1557" t="str">
        <f>IF(ISNA(VLOOKUP(A1557,'Returns Data'!A:A,1,0)),"No","Yes")</f>
        <v>No</v>
      </c>
      <c r="O1557" t="s">
        <v>10085</v>
      </c>
      <c r="P1557" t="str">
        <f>IFERROR(VLOOKUP(A1557,'Ratings Data'!A:C,3,0),"No Rating")</f>
        <v>No Rating</v>
      </c>
      <c r="Q1557" t="s">
        <v>10065</v>
      </c>
      <c r="R1557" s="5">
        <f t="shared" si="24"/>
        <v>-0.75808960984140383</v>
      </c>
    </row>
    <row r="1558" spans="1:18" x14ac:dyDescent="0.3">
      <c r="A1558" t="s">
        <v>3151</v>
      </c>
      <c r="B1558" s="2">
        <v>45565</v>
      </c>
      <c r="C1558" t="s">
        <v>10018</v>
      </c>
      <c r="D1558" t="s">
        <v>10033</v>
      </c>
      <c r="E1558" t="s">
        <v>10036</v>
      </c>
      <c r="F1558">
        <v>9</v>
      </c>
      <c r="G1558">
        <v>400.8</v>
      </c>
      <c r="H1558">
        <v>341.43</v>
      </c>
      <c r="I1558" t="s">
        <v>10040</v>
      </c>
      <c r="J1558">
        <f>F1558*G1558</f>
        <v>3607.2000000000003</v>
      </c>
      <c r="K1558">
        <f>F1558*H1558</f>
        <v>3072.87</v>
      </c>
      <c r="L1558">
        <f>J1558-K1558</f>
        <v>534.33000000000038</v>
      </c>
      <c r="M1558" s="5">
        <f>L1558/J1558</f>
        <v>0.14812874251497016</v>
      </c>
      <c r="N1558" t="str">
        <f>IF(ISNA(VLOOKUP(A1558,'Returns Data'!A:A,1,0)),"No","Yes")</f>
        <v>No</v>
      </c>
      <c r="O1558" t="s">
        <v>10085</v>
      </c>
      <c r="P1558">
        <f>IFERROR(VLOOKUP(A1558,'Ratings Data'!A:C,3,0),"No Rating")</f>
        <v>3</v>
      </c>
      <c r="Q1558" t="s">
        <v>10065</v>
      </c>
      <c r="R1558" s="5">
        <f t="shared" si="24"/>
        <v>1.9973078073586601</v>
      </c>
    </row>
    <row r="1559" spans="1:18" x14ac:dyDescent="0.3">
      <c r="A1559" t="s">
        <v>3242</v>
      </c>
      <c r="B1559" s="2">
        <v>45565</v>
      </c>
      <c r="C1559" t="s">
        <v>10024</v>
      </c>
      <c r="D1559" t="s">
        <v>10029</v>
      </c>
      <c r="E1559" t="s">
        <v>10035</v>
      </c>
      <c r="F1559">
        <v>15</v>
      </c>
      <c r="G1559">
        <v>421.49</v>
      </c>
      <c r="H1559">
        <v>335.78</v>
      </c>
      <c r="I1559" t="s">
        <v>10039</v>
      </c>
      <c r="J1559">
        <f>F1559*G1559</f>
        <v>6322.35</v>
      </c>
      <c r="K1559">
        <f>F1559*H1559</f>
        <v>5036.7</v>
      </c>
      <c r="L1559">
        <f>J1559-K1559</f>
        <v>1285.6500000000005</v>
      </c>
      <c r="M1559" s="5">
        <f>L1559/J1559</f>
        <v>0.20335002016655207</v>
      </c>
      <c r="N1559" t="str">
        <f>IF(ISNA(VLOOKUP(A1559,'Returns Data'!A:A,1,0)),"No","Yes")</f>
        <v>No</v>
      </c>
      <c r="O1559" t="s">
        <v>10085</v>
      </c>
      <c r="P1559" t="str">
        <f>IFERROR(VLOOKUP(A1559,'Ratings Data'!A:C,3,0),"No Rating")</f>
        <v>No Rating</v>
      </c>
      <c r="Q1559" t="s">
        <v>10065</v>
      </c>
      <c r="R1559" s="5">
        <f t="shared" si="24"/>
        <v>0.75270292747837653</v>
      </c>
    </row>
    <row r="1560" spans="1:18" x14ac:dyDescent="0.3">
      <c r="A1560" t="s">
        <v>3368</v>
      </c>
      <c r="B1560" s="2">
        <v>45565</v>
      </c>
      <c r="C1560" t="s">
        <v>10016</v>
      </c>
      <c r="D1560" t="s">
        <v>10032</v>
      </c>
      <c r="E1560" t="s">
        <v>10037</v>
      </c>
      <c r="F1560">
        <v>8</v>
      </c>
      <c r="G1560">
        <v>493.47</v>
      </c>
      <c r="H1560">
        <v>378.34</v>
      </c>
      <c r="I1560" t="s">
        <v>10039</v>
      </c>
      <c r="J1560">
        <f>F1560*G1560</f>
        <v>3947.76</v>
      </c>
      <c r="K1560">
        <f>F1560*H1560</f>
        <v>3026.72</v>
      </c>
      <c r="L1560">
        <f>J1560-K1560</f>
        <v>921.04000000000042</v>
      </c>
      <c r="M1560" s="5">
        <f>L1560/J1560</f>
        <v>0.23330698927999685</v>
      </c>
      <c r="N1560" t="str">
        <f>IF(ISNA(VLOOKUP(A1560,'Returns Data'!A:A,1,0)),"No","Yes")</f>
        <v>No</v>
      </c>
      <c r="O1560" t="s">
        <v>10085</v>
      </c>
      <c r="P1560" t="str">
        <f>IFERROR(VLOOKUP(A1560,'Ratings Data'!A:C,3,0),"No Rating")</f>
        <v>No Rating</v>
      </c>
      <c r="Q1560" t="s">
        <v>10065</v>
      </c>
      <c r="R1560" s="5">
        <f t="shared" si="24"/>
        <v>-0.37558660940947591</v>
      </c>
    </row>
    <row r="1561" spans="1:18" x14ac:dyDescent="0.3">
      <c r="A1561" t="s">
        <v>3755</v>
      </c>
      <c r="B1561" s="2">
        <v>45565</v>
      </c>
      <c r="C1561" t="s">
        <v>10018</v>
      </c>
      <c r="D1561" t="s">
        <v>10033</v>
      </c>
      <c r="E1561" t="s">
        <v>10036</v>
      </c>
      <c r="F1561">
        <v>8</v>
      </c>
      <c r="G1561">
        <v>79.97</v>
      </c>
      <c r="H1561">
        <v>64.010000000000005</v>
      </c>
      <c r="I1561" t="s">
        <v>10039</v>
      </c>
      <c r="J1561">
        <f>F1561*G1561</f>
        <v>639.76</v>
      </c>
      <c r="K1561">
        <f>F1561*H1561</f>
        <v>512.08000000000004</v>
      </c>
      <c r="L1561">
        <f>J1561-K1561</f>
        <v>127.67999999999995</v>
      </c>
      <c r="M1561" s="5">
        <f>L1561/J1561</f>
        <v>0.19957484056521188</v>
      </c>
      <c r="N1561" t="str">
        <f>IF(ISNA(VLOOKUP(A1561,'Returns Data'!A:A,1,0)),"No","Yes")</f>
        <v>No</v>
      </c>
      <c r="O1561" t="s">
        <v>10085</v>
      </c>
      <c r="P1561" t="str">
        <f>IFERROR(VLOOKUP(A1561,'Ratings Data'!A:C,3,0),"No Rating")</f>
        <v>No Rating</v>
      </c>
      <c r="Q1561" t="s">
        <v>10065</v>
      </c>
      <c r="R1561" s="5">
        <f t="shared" si="24"/>
        <v>-0.83794354266723403</v>
      </c>
    </row>
    <row r="1562" spans="1:18" x14ac:dyDescent="0.3">
      <c r="A1562" t="s">
        <v>3988</v>
      </c>
      <c r="B1562" s="2">
        <v>45565</v>
      </c>
      <c r="C1562" t="s">
        <v>10015</v>
      </c>
      <c r="D1562" t="s">
        <v>10031</v>
      </c>
      <c r="E1562" t="s">
        <v>10034</v>
      </c>
      <c r="F1562">
        <v>14</v>
      </c>
      <c r="G1562">
        <v>456.61</v>
      </c>
      <c r="H1562">
        <v>405.11</v>
      </c>
      <c r="I1562" t="s">
        <v>10040</v>
      </c>
      <c r="J1562">
        <f>F1562*G1562</f>
        <v>6392.54</v>
      </c>
      <c r="K1562">
        <f>F1562*H1562</f>
        <v>5671.54</v>
      </c>
      <c r="L1562">
        <f>J1562-K1562</f>
        <v>721</v>
      </c>
      <c r="M1562" s="5">
        <f>L1562/J1562</f>
        <v>0.11278771818400823</v>
      </c>
      <c r="N1562" t="str">
        <f>IF(ISNA(VLOOKUP(A1562,'Returns Data'!A:A,1,0)),"No","Yes")</f>
        <v>No</v>
      </c>
      <c r="O1562" t="s">
        <v>10085</v>
      </c>
      <c r="P1562" t="str">
        <f>IFERROR(VLOOKUP(A1562,'Ratings Data'!A:C,3,0),"No Rating")</f>
        <v>No Rating</v>
      </c>
      <c r="Q1562" t="s">
        <v>10065</v>
      </c>
      <c r="R1562" s="5">
        <f t="shared" si="24"/>
        <v>8.9920907840440165</v>
      </c>
    </row>
    <row r="1563" spans="1:18" x14ac:dyDescent="0.3">
      <c r="A1563" t="s">
        <v>4943</v>
      </c>
      <c r="B1563" s="2">
        <v>45565</v>
      </c>
      <c r="C1563" t="s">
        <v>10009</v>
      </c>
      <c r="D1563" t="s">
        <v>10029</v>
      </c>
      <c r="E1563" t="s">
        <v>10034</v>
      </c>
      <c r="F1563">
        <v>17</v>
      </c>
      <c r="G1563">
        <v>123.6</v>
      </c>
      <c r="H1563">
        <v>99.04</v>
      </c>
      <c r="I1563" t="s">
        <v>10040</v>
      </c>
      <c r="J1563">
        <f>F1563*G1563</f>
        <v>2101.1999999999998</v>
      </c>
      <c r="K1563">
        <f>F1563*H1563</f>
        <v>1683.68</v>
      </c>
      <c r="L1563">
        <f>J1563-K1563</f>
        <v>417.51999999999975</v>
      </c>
      <c r="M1563" s="5">
        <f>L1563/J1563</f>
        <v>0.19870550161812287</v>
      </c>
      <c r="N1563" t="str">
        <f>IF(ISNA(VLOOKUP(A1563,'Returns Data'!A:A,1,0)),"No","Yes")</f>
        <v>No</v>
      </c>
      <c r="O1563" t="s">
        <v>10085</v>
      </c>
      <c r="P1563" t="str">
        <f>IFERROR(VLOOKUP(A1563,'Ratings Data'!A:C,3,0),"No Rating")</f>
        <v>No Rating</v>
      </c>
      <c r="Q1563" t="s">
        <v>10065</v>
      </c>
      <c r="R1563" s="5">
        <f t="shared" si="24"/>
        <v>-0.67130436414946171</v>
      </c>
    </row>
    <row r="1564" spans="1:18" x14ac:dyDescent="0.3">
      <c r="A1564" t="s">
        <v>5144</v>
      </c>
      <c r="B1564" s="2">
        <v>45565</v>
      </c>
      <c r="C1564" t="s">
        <v>10026</v>
      </c>
      <c r="D1564" t="s">
        <v>10031</v>
      </c>
      <c r="E1564" t="s">
        <v>10036</v>
      </c>
      <c r="F1564">
        <v>15</v>
      </c>
      <c r="G1564">
        <v>301.22000000000003</v>
      </c>
      <c r="H1564">
        <v>227.59</v>
      </c>
      <c r="I1564" t="s">
        <v>10040</v>
      </c>
      <c r="J1564">
        <f>F1564*G1564</f>
        <v>4518.3</v>
      </c>
      <c r="K1564">
        <f>F1564*H1564</f>
        <v>3413.85</v>
      </c>
      <c r="L1564">
        <f>J1564-K1564</f>
        <v>1104.4500000000003</v>
      </c>
      <c r="M1564" s="5">
        <f>L1564/J1564</f>
        <v>0.24443928026027492</v>
      </c>
      <c r="N1564" t="str">
        <f>IF(ISNA(VLOOKUP(A1564,'Returns Data'!A:A,1,0)),"No","Yes")</f>
        <v>No</v>
      </c>
      <c r="O1564" t="s">
        <v>10085</v>
      </c>
      <c r="P1564" t="str">
        <f>IFERROR(VLOOKUP(A1564,'Ratings Data'!A:C,3,0),"No Rating")</f>
        <v>No Rating</v>
      </c>
      <c r="Q1564" t="s">
        <v>10065</v>
      </c>
      <c r="R1564" s="5">
        <f t="shared" si="24"/>
        <v>1.1503426613363794</v>
      </c>
    </row>
    <row r="1565" spans="1:18" x14ac:dyDescent="0.3">
      <c r="A1565" t="s">
        <v>5330</v>
      </c>
      <c r="B1565" s="2">
        <v>45565</v>
      </c>
      <c r="C1565" t="s">
        <v>10015</v>
      </c>
      <c r="D1565" t="s">
        <v>10031</v>
      </c>
      <c r="E1565" t="s">
        <v>10035</v>
      </c>
      <c r="F1565">
        <v>18</v>
      </c>
      <c r="G1565">
        <v>398.76</v>
      </c>
      <c r="H1565">
        <v>326.39</v>
      </c>
      <c r="I1565" t="s">
        <v>10039</v>
      </c>
      <c r="J1565">
        <f>F1565*G1565</f>
        <v>7177.68</v>
      </c>
      <c r="K1565">
        <f>F1565*H1565</f>
        <v>5875.0199999999995</v>
      </c>
      <c r="L1565">
        <f>J1565-K1565</f>
        <v>1302.6600000000008</v>
      </c>
      <c r="M1565" s="5">
        <f>L1565/J1565</f>
        <v>0.18148761159594753</v>
      </c>
      <c r="N1565" t="str">
        <f>IF(ISNA(VLOOKUP(A1565,'Returns Data'!A:A,1,0)),"No","Yes")</f>
        <v>No</v>
      </c>
      <c r="O1565" t="s">
        <v>10085</v>
      </c>
      <c r="P1565" t="str">
        <f>IFERROR(VLOOKUP(A1565,'Ratings Data'!A:C,3,0),"No Rating")</f>
        <v>No Rating</v>
      </c>
      <c r="Q1565" t="s">
        <v>10065</v>
      </c>
      <c r="R1565" s="5">
        <f t="shared" si="24"/>
        <v>0.58857977557931085</v>
      </c>
    </row>
    <row r="1566" spans="1:18" x14ac:dyDescent="0.3">
      <c r="A1566" t="s">
        <v>5594</v>
      </c>
      <c r="B1566" s="2">
        <v>45565</v>
      </c>
      <c r="C1566" t="s">
        <v>10027</v>
      </c>
      <c r="D1566" t="s">
        <v>10032</v>
      </c>
      <c r="E1566" t="s">
        <v>10037</v>
      </c>
      <c r="F1566">
        <v>16</v>
      </c>
      <c r="G1566">
        <v>380.85</v>
      </c>
      <c r="H1566">
        <v>229</v>
      </c>
      <c r="I1566" t="s">
        <v>10040</v>
      </c>
      <c r="J1566">
        <f>F1566*G1566</f>
        <v>6093.6</v>
      </c>
      <c r="K1566">
        <f>F1566*H1566</f>
        <v>3664</v>
      </c>
      <c r="L1566">
        <f>J1566-K1566</f>
        <v>2429.6000000000004</v>
      </c>
      <c r="M1566" s="5">
        <f>L1566/J1566</f>
        <v>0.39871340422738616</v>
      </c>
      <c r="N1566" t="str">
        <f>IF(ISNA(VLOOKUP(A1566,'Returns Data'!A:A,1,0)),"No","Yes")</f>
        <v>No</v>
      </c>
      <c r="O1566" t="s">
        <v>10085</v>
      </c>
      <c r="P1566" t="str">
        <f>IFERROR(VLOOKUP(A1566,'Ratings Data'!A:C,3,0),"No Rating")</f>
        <v>No Rating</v>
      </c>
      <c r="Q1566" t="s">
        <v>10065</v>
      </c>
      <c r="R1566" s="5">
        <f t="shared" si="24"/>
        <v>-0.15103487477847993</v>
      </c>
    </row>
    <row r="1567" spans="1:18" x14ac:dyDescent="0.3">
      <c r="A1567" t="s">
        <v>5626</v>
      </c>
      <c r="B1567" s="2">
        <v>45565</v>
      </c>
      <c r="C1567" t="s">
        <v>10027</v>
      </c>
      <c r="D1567" t="s">
        <v>10032</v>
      </c>
      <c r="E1567" t="s">
        <v>10035</v>
      </c>
      <c r="F1567">
        <v>14</v>
      </c>
      <c r="G1567">
        <v>222</v>
      </c>
      <c r="H1567">
        <v>165.89</v>
      </c>
      <c r="I1567" t="s">
        <v>10039</v>
      </c>
      <c r="J1567">
        <f>F1567*G1567</f>
        <v>3108</v>
      </c>
      <c r="K1567">
        <f>F1567*H1567</f>
        <v>2322.46</v>
      </c>
      <c r="L1567">
        <f>J1567-K1567</f>
        <v>785.54</v>
      </c>
      <c r="M1567" s="5">
        <f>L1567/J1567</f>
        <v>0.25274774774774772</v>
      </c>
      <c r="N1567" t="str">
        <f>IF(ISNA(VLOOKUP(A1567,'Returns Data'!A:A,1,0)),"No","Yes")</f>
        <v>No</v>
      </c>
      <c r="O1567" t="s">
        <v>10085</v>
      </c>
      <c r="P1567" t="str">
        <f>IFERROR(VLOOKUP(A1567,'Ratings Data'!A:C,3,0),"No Rating")</f>
        <v>No Rating</v>
      </c>
      <c r="Q1567" t="s">
        <v>10065</v>
      </c>
      <c r="R1567" s="5">
        <f t="shared" si="24"/>
        <v>-0.48995667585663649</v>
      </c>
    </row>
    <row r="1568" spans="1:18" x14ac:dyDescent="0.3">
      <c r="A1568" t="s">
        <v>5755</v>
      </c>
      <c r="B1568" s="2">
        <v>45565</v>
      </c>
      <c r="C1568" t="s">
        <v>10013</v>
      </c>
      <c r="D1568" t="s">
        <v>10030</v>
      </c>
      <c r="E1568" t="s">
        <v>10034</v>
      </c>
      <c r="F1568">
        <v>14</v>
      </c>
      <c r="G1568">
        <v>489.94</v>
      </c>
      <c r="H1568">
        <v>342.29</v>
      </c>
      <c r="I1568" t="s">
        <v>10040</v>
      </c>
      <c r="J1568">
        <f>F1568*G1568</f>
        <v>6859.16</v>
      </c>
      <c r="K1568">
        <f>F1568*H1568</f>
        <v>4792.0600000000004</v>
      </c>
      <c r="L1568">
        <f>J1568-K1568</f>
        <v>2067.0999999999995</v>
      </c>
      <c r="M1568" s="5">
        <f>L1568/J1568</f>
        <v>0.30136343225701101</v>
      </c>
      <c r="N1568" t="str">
        <f>IF(ISNA(VLOOKUP(A1568,'Returns Data'!A:A,1,0)),"No","Yes")</f>
        <v>No</v>
      </c>
      <c r="O1568" t="s">
        <v>10085</v>
      </c>
      <c r="P1568" t="str">
        <f>IFERROR(VLOOKUP(A1568,'Ratings Data'!A:C,3,0),"No Rating")</f>
        <v>No Rating</v>
      </c>
      <c r="Q1568" t="s">
        <v>10065</v>
      </c>
      <c r="R1568" s="5">
        <f t="shared" si="24"/>
        <v>1.2069369369369369</v>
      </c>
    </row>
    <row r="1569" spans="1:18" x14ac:dyDescent="0.3">
      <c r="A1569" t="s">
        <v>6366</v>
      </c>
      <c r="B1569" s="2">
        <v>45565</v>
      </c>
      <c r="C1569" t="s">
        <v>10020</v>
      </c>
      <c r="D1569" t="s">
        <v>10030</v>
      </c>
      <c r="E1569" t="s">
        <v>10036</v>
      </c>
      <c r="F1569">
        <v>15</v>
      </c>
      <c r="G1569">
        <v>174.66</v>
      </c>
      <c r="H1569">
        <v>136.84</v>
      </c>
      <c r="I1569" t="s">
        <v>10040</v>
      </c>
      <c r="J1569">
        <f>F1569*G1569</f>
        <v>2619.9</v>
      </c>
      <c r="K1569">
        <f>F1569*H1569</f>
        <v>2052.6</v>
      </c>
      <c r="L1569">
        <f>J1569-K1569</f>
        <v>567.30000000000018</v>
      </c>
      <c r="M1569" s="5">
        <f>L1569/J1569</f>
        <v>0.21653498225123102</v>
      </c>
      <c r="N1569" t="str">
        <f>IF(ISNA(VLOOKUP(A1569,'Returns Data'!A:A,1,0)),"No","Yes")</f>
        <v>No</v>
      </c>
      <c r="O1569" t="s">
        <v>10085</v>
      </c>
      <c r="P1569" t="str">
        <f>IFERROR(VLOOKUP(A1569,'Ratings Data'!A:C,3,0),"No Rating")</f>
        <v>No Rating</v>
      </c>
      <c r="Q1569" t="s">
        <v>10065</v>
      </c>
      <c r="R1569" s="5">
        <f t="shared" si="24"/>
        <v>-0.61804360883840004</v>
      </c>
    </row>
    <row r="1570" spans="1:18" x14ac:dyDescent="0.3">
      <c r="A1570" t="s">
        <v>6424</v>
      </c>
      <c r="B1570" s="2">
        <v>45565</v>
      </c>
      <c r="C1570" t="s">
        <v>10019</v>
      </c>
      <c r="D1570" t="s">
        <v>10031</v>
      </c>
      <c r="E1570" t="s">
        <v>10035</v>
      </c>
      <c r="F1570">
        <v>15</v>
      </c>
      <c r="G1570">
        <v>99.51</v>
      </c>
      <c r="H1570">
        <v>73.7</v>
      </c>
      <c r="I1570" t="s">
        <v>10040</v>
      </c>
      <c r="J1570">
        <f>F1570*G1570</f>
        <v>1492.65</v>
      </c>
      <c r="K1570">
        <f>F1570*H1570</f>
        <v>1105.5</v>
      </c>
      <c r="L1570">
        <f>J1570-K1570</f>
        <v>387.15000000000009</v>
      </c>
      <c r="M1570" s="5">
        <f>L1570/J1570</f>
        <v>0.2593709174957291</v>
      </c>
      <c r="N1570" t="str">
        <f>IF(ISNA(VLOOKUP(A1570,'Returns Data'!A:A,1,0)),"No","Yes")</f>
        <v>No</v>
      </c>
      <c r="O1570" t="s">
        <v>10085</v>
      </c>
      <c r="P1570" t="str">
        <f>IFERROR(VLOOKUP(A1570,'Ratings Data'!A:C,3,0),"No Rating")</f>
        <v>No Rating</v>
      </c>
      <c r="Q1570" t="s">
        <v>10065</v>
      </c>
      <c r="R1570" s="5">
        <f t="shared" si="24"/>
        <v>-0.43026451391274473</v>
      </c>
    </row>
    <row r="1571" spans="1:18" x14ac:dyDescent="0.3">
      <c r="A1571" t="s">
        <v>6534</v>
      </c>
      <c r="B1571" s="2">
        <v>45565</v>
      </c>
      <c r="C1571" t="s">
        <v>10028</v>
      </c>
      <c r="D1571" t="s">
        <v>10032</v>
      </c>
      <c r="E1571" t="s">
        <v>10038</v>
      </c>
      <c r="F1571">
        <v>18</v>
      </c>
      <c r="G1571">
        <v>238.49</v>
      </c>
      <c r="H1571">
        <v>170.55</v>
      </c>
      <c r="I1571" t="s">
        <v>10039</v>
      </c>
      <c r="J1571">
        <f>F1571*G1571</f>
        <v>4292.82</v>
      </c>
      <c r="K1571">
        <f>F1571*H1571</f>
        <v>3069.9</v>
      </c>
      <c r="L1571">
        <f>J1571-K1571</f>
        <v>1222.9199999999996</v>
      </c>
      <c r="M1571" s="5">
        <f>L1571/J1571</f>
        <v>0.28487567612897807</v>
      </c>
      <c r="N1571" t="str">
        <f>IF(ISNA(VLOOKUP(A1571,'Returns Data'!A:A,1,0)),"No","Yes")</f>
        <v>No</v>
      </c>
      <c r="O1571" t="s">
        <v>10085</v>
      </c>
      <c r="P1571" t="str">
        <f>IFERROR(VLOOKUP(A1571,'Ratings Data'!A:C,3,0),"No Rating")</f>
        <v>No Rating</v>
      </c>
      <c r="Q1571" t="s">
        <v>10065</v>
      </c>
      <c r="R1571" s="5">
        <f t="shared" si="24"/>
        <v>1.8759722640940606</v>
      </c>
    </row>
    <row r="1572" spans="1:18" x14ac:dyDescent="0.3">
      <c r="A1572" t="s">
        <v>7228</v>
      </c>
      <c r="B1572" s="2">
        <v>45565</v>
      </c>
      <c r="C1572" t="s">
        <v>10023</v>
      </c>
      <c r="D1572" t="s">
        <v>10033</v>
      </c>
      <c r="E1572" t="s">
        <v>10036</v>
      </c>
      <c r="F1572">
        <v>16</v>
      </c>
      <c r="G1572">
        <v>358.62</v>
      </c>
      <c r="H1572">
        <v>239.8</v>
      </c>
      <c r="I1572" t="s">
        <v>10039</v>
      </c>
      <c r="J1572">
        <f>F1572*G1572</f>
        <v>5737.92</v>
      </c>
      <c r="K1572">
        <f>F1572*H1572</f>
        <v>3836.8</v>
      </c>
      <c r="L1572">
        <f>J1572-K1572</f>
        <v>1901.12</v>
      </c>
      <c r="M1572" s="5">
        <f>L1572/J1572</f>
        <v>0.33132563716468683</v>
      </c>
      <c r="N1572" t="str">
        <f>IF(ISNA(VLOOKUP(A1572,'Returns Data'!A:A,1,0)),"No","Yes")</f>
        <v>No</v>
      </c>
      <c r="O1572" t="s">
        <v>10085</v>
      </c>
      <c r="P1572" t="str">
        <f>IFERROR(VLOOKUP(A1572,'Ratings Data'!A:C,3,0),"No Rating")</f>
        <v>No Rating</v>
      </c>
      <c r="Q1572" t="s">
        <v>10065</v>
      </c>
      <c r="R1572" s="5">
        <f t="shared" si="24"/>
        <v>0.33663186436887649</v>
      </c>
    </row>
    <row r="1573" spans="1:18" x14ac:dyDescent="0.3">
      <c r="A1573" t="s">
        <v>7347</v>
      </c>
      <c r="B1573" s="2">
        <v>45565</v>
      </c>
      <c r="C1573" t="s">
        <v>10024</v>
      </c>
      <c r="D1573" t="s">
        <v>10029</v>
      </c>
      <c r="E1573" t="s">
        <v>10038</v>
      </c>
      <c r="F1573">
        <v>12</v>
      </c>
      <c r="G1573">
        <v>83.84</v>
      </c>
      <c r="H1573">
        <v>63.06</v>
      </c>
      <c r="I1573" t="s">
        <v>10039</v>
      </c>
      <c r="J1573">
        <f>F1573*G1573</f>
        <v>1006.08</v>
      </c>
      <c r="K1573">
        <f>F1573*H1573</f>
        <v>756.72</v>
      </c>
      <c r="L1573">
        <f>J1573-K1573</f>
        <v>249.36</v>
      </c>
      <c r="M1573" s="5">
        <f>L1573/J1573</f>
        <v>0.24785305343511452</v>
      </c>
      <c r="N1573" t="str">
        <f>IF(ISNA(VLOOKUP(A1573,'Returns Data'!A:A,1,0)),"No","Yes")</f>
        <v>No</v>
      </c>
      <c r="O1573" t="s">
        <v>10085</v>
      </c>
      <c r="P1573" t="str">
        <f>IFERROR(VLOOKUP(A1573,'Ratings Data'!A:C,3,0),"No Rating")</f>
        <v>No Rating</v>
      </c>
      <c r="Q1573" t="s">
        <v>10065</v>
      </c>
      <c r="R1573" s="5">
        <f t="shared" si="24"/>
        <v>-0.82466120127154097</v>
      </c>
    </row>
    <row r="1574" spans="1:18" x14ac:dyDescent="0.3">
      <c r="A1574" t="s">
        <v>7552</v>
      </c>
      <c r="B1574" s="2">
        <v>45565</v>
      </c>
      <c r="C1574" t="s">
        <v>10009</v>
      </c>
      <c r="D1574" t="s">
        <v>10029</v>
      </c>
      <c r="E1574" t="s">
        <v>10037</v>
      </c>
      <c r="F1574">
        <v>16</v>
      </c>
      <c r="G1574">
        <v>348.96</v>
      </c>
      <c r="H1574">
        <v>262.24</v>
      </c>
      <c r="I1574" t="s">
        <v>10040</v>
      </c>
      <c r="J1574">
        <f>F1574*G1574</f>
        <v>5583.36</v>
      </c>
      <c r="K1574">
        <f>F1574*H1574</f>
        <v>4195.84</v>
      </c>
      <c r="L1574">
        <f>J1574-K1574</f>
        <v>1387.5199999999995</v>
      </c>
      <c r="M1574" s="5">
        <f>L1574/J1574</f>
        <v>0.24850985786336535</v>
      </c>
      <c r="N1574" t="str">
        <f>IF(ISNA(VLOOKUP(A1574,'Returns Data'!A:A,1,0)),"No","Yes")</f>
        <v>Yes</v>
      </c>
      <c r="O1574" t="str">
        <f>IFERROR(VLOOKUP(A1574,'Returns Data'!A:E,5,0),"No Returns")</f>
        <v>Damaged</v>
      </c>
      <c r="P1574">
        <f>IFERROR(VLOOKUP(A1574,'Ratings Data'!A:C,3,0),"No Rating")</f>
        <v>2</v>
      </c>
      <c r="Q1574" t="s">
        <v>10065</v>
      </c>
      <c r="R1574" s="5">
        <f t="shared" si="24"/>
        <v>4.5496183206106862</v>
      </c>
    </row>
    <row r="1575" spans="1:18" x14ac:dyDescent="0.3">
      <c r="A1575" t="s">
        <v>7581</v>
      </c>
      <c r="B1575" s="2">
        <v>45565</v>
      </c>
      <c r="C1575" t="s">
        <v>10027</v>
      </c>
      <c r="D1575" t="s">
        <v>10032</v>
      </c>
      <c r="E1575" t="s">
        <v>10037</v>
      </c>
      <c r="F1575">
        <v>20</v>
      </c>
      <c r="G1575">
        <v>14.69</v>
      </c>
      <c r="H1575">
        <v>11.86</v>
      </c>
      <c r="I1575" t="s">
        <v>10039</v>
      </c>
      <c r="J1575">
        <f>F1575*G1575</f>
        <v>293.8</v>
      </c>
      <c r="K1575">
        <f>F1575*H1575</f>
        <v>237.2</v>
      </c>
      <c r="L1575">
        <f>J1575-K1575</f>
        <v>56.600000000000023</v>
      </c>
      <c r="M1575" s="5">
        <f>L1575/J1575</f>
        <v>0.19264805990469713</v>
      </c>
      <c r="N1575" t="str">
        <f>IF(ISNA(VLOOKUP(A1575,'Returns Data'!A:A,1,0)),"No","Yes")</f>
        <v>No</v>
      </c>
      <c r="O1575" t="s">
        <v>10085</v>
      </c>
      <c r="P1575">
        <f>IFERROR(VLOOKUP(A1575,'Ratings Data'!A:C,3,0),"No Rating")</f>
        <v>4</v>
      </c>
      <c r="Q1575" t="s">
        <v>10065</v>
      </c>
      <c r="R1575" s="5">
        <f t="shared" si="24"/>
        <v>-0.94737935580009169</v>
      </c>
    </row>
    <row r="1576" spans="1:18" x14ac:dyDescent="0.3">
      <c r="A1576" t="s">
        <v>8048</v>
      </c>
      <c r="B1576" s="2">
        <v>45565</v>
      </c>
      <c r="C1576" t="s">
        <v>10014</v>
      </c>
      <c r="D1576" t="s">
        <v>10030</v>
      </c>
      <c r="E1576" t="s">
        <v>10037</v>
      </c>
      <c r="F1576">
        <v>8</v>
      </c>
      <c r="G1576">
        <v>143.05000000000001</v>
      </c>
      <c r="H1576">
        <v>123.38</v>
      </c>
      <c r="I1576" t="s">
        <v>10039</v>
      </c>
      <c r="J1576">
        <f>F1576*G1576</f>
        <v>1144.4000000000001</v>
      </c>
      <c r="K1576">
        <f>F1576*H1576</f>
        <v>987.04</v>
      </c>
      <c r="L1576">
        <f>J1576-K1576</f>
        <v>157.36000000000013</v>
      </c>
      <c r="M1576" s="5">
        <f>L1576/J1576</f>
        <v>0.13750436910171279</v>
      </c>
      <c r="N1576" t="str">
        <f>IF(ISNA(VLOOKUP(A1576,'Returns Data'!A:A,1,0)),"No","Yes")</f>
        <v>No</v>
      </c>
      <c r="O1576" t="s">
        <v>10085</v>
      </c>
      <c r="P1576" t="str">
        <f>IFERROR(VLOOKUP(A1576,'Ratings Data'!A:C,3,0),"No Rating")</f>
        <v>No Rating</v>
      </c>
      <c r="Q1576" t="s">
        <v>10065</v>
      </c>
      <c r="R1576" s="5">
        <f t="shared" si="24"/>
        <v>2.8951667801225325</v>
      </c>
    </row>
    <row r="1577" spans="1:18" x14ac:dyDescent="0.3">
      <c r="A1577" t="s">
        <v>8151</v>
      </c>
      <c r="B1577" s="2">
        <v>45565</v>
      </c>
      <c r="C1577" t="s">
        <v>10015</v>
      </c>
      <c r="D1577" t="s">
        <v>10031</v>
      </c>
      <c r="E1577" t="s">
        <v>10038</v>
      </c>
      <c r="F1577">
        <v>3</v>
      </c>
      <c r="G1577">
        <v>313.99</v>
      </c>
      <c r="H1577">
        <v>198.94</v>
      </c>
      <c r="I1577" t="s">
        <v>10039</v>
      </c>
      <c r="J1577">
        <f>F1577*G1577</f>
        <v>941.97</v>
      </c>
      <c r="K1577">
        <f>F1577*H1577</f>
        <v>596.81999999999994</v>
      </c>
      <c r="L1577">
        <f>J1577-K1577</f>
        <v>345.15000000000009</v>
      </c>
      <c r="M1577" s="5">
        <f>L1577/J1577</f>
        <v>0.36641294308735955</v>
      </c>
      <c r="N1577" t="str">
        <f>IF(ISNA(VLOOKUP(A1577,'Returns Data'!A:A,1,0)),"No","Yes")</f>
        <v>No</v>
      </c>
      <c r="O1577" t="s">
        <v>10085</v>
      </c>
      <c r="P1577" t="str">
        <f>IFERROR(VLOOKUP(A1577,'Ratings Data'!A:C,3,0),"No Rating")</f>
        <v>No Rating</v>
      </c>
      <c r="Q1577" t="s">
        <v>10065</v>
      </c>
      <c r="R1577" s="5">
        <f t="shared" si="24"/>
        <v>-0.1768874519398812</v>
      </c>
    </row>
    <row r="1578" spans="1:18" x14ac:dyDescent="0.3">
      <c r="A1578" t="s">
        <v>8302</v>
      </c>
      <c r="B1578" s="2">
        <v>45565</v>
      </c>
      <c r="C1578" t="s">
        <v>10025</v>
      </c>
      <c r="D1578" t="s">
        <v>10033</v>
      </c>
      <c r="E1578" t="s">
        <v>10034</v>
      </c>
      <c r="F1578">
        <v>19</v>
      </c>
      <c r="G1578">
        <v>56.47</v>
      </c>
      <c r="H1578">
        <v>49.56</v>
      </c>
      <c r="I1578" t="s">
        <v>10040</v>
      </c>
      <c r="J1578">
        <f>F1578*G1578</f>
        <v>1072.93</v>
      </c>
      <c r="K1578">
        <f>F1578*H1578</f>
        <v>941.6400000000001</v>
      </c>
      <c r="L1578">
        <f>J1578-K1578</f>
        <v>131.28999999999996</v>
      </c>
      <c r="M1578" s="5">
        <f>L1578/J1578</f>
        <v>0.12236585797768723</v>
      </c>
      <c r="N1578" t="str">
        <f>IF(ISNA(VLOOKUP(A1578,'Returns Data'!A:A,1,0)),"No","Yes")</f>
        <v>No</v>
      </c>
      <c r="O1578" t="s">
        <v>10085</v>
      </c>
      <c r="P1578" t="str">
        <f>IFERROR(VLOOKUP(A1578,'Ratings Data'!A:C,3,0),"No Rating")</f>
        <v>No Rating</v>
      </c>
      <c r="Q1578" t="s">
        <v>10065</v>
      </c>
      <c r="R1578" s="5">
        <f t="shared" si="24"/>
        <v>0.13902778220113171</v>
      </c>
    </row>
    <row r="1579" spans="1:18" x14ac:dyDescent="0.3">
      <c r="A1579" t="s">
        <v>8457</v>
      </c>
      <c r="B1579" s="2">
        <v>45565</v>
      </c>
      <c r="C1579" t="s">
        <v>10017</v>
      </c>
      <c r="D1579" t="s">
        <v>10032</v>
      </c>
      <c r="E1579" t="s">
        <v>10037</v>
      </c>
      <c r="F1579">
        <v>5</v>
      </c>
      <c r="G1579">
        <v>473.12</v>
      </c>
      <c r="H1579">
        <v>423.11</v>
      </c>
      <c r="I1579" t="s">
        <v>10040</v>
      </c>
      <c r="J1579">
        <f>F1579*G1579</f>
        <v>2365.6</v>
      </c>
      <c r="K1579">
        <f>F1579*H1579</f>
        <v>2115.5500000000002</v>
      </c>
      <c r="L1579">
        <f>J1579-K1579</f>
        <v>250.04999999999973</v>
      </c>
      <c r="M1579" s="5">
        <f>L1579/J1579</f>
        <v>0.10570257017247199</v>
      </c>
      <c r="N1579" t="str">
        <f>IF(ISNA(VLOOKUP(A1579,'Returns Data'!A:A,1,0)),"No","Yes")</f>
        <v>No</v>
      </c>
      <c r="O1579" t="s">
        <v>10085</v>
      </c>
      <c r="P1579" t="str">
        <f>IFERROR(VLOOKUP(A1579,'Ratings Data'!A:C,3,0),"No Rating")</f>
        <v>No Rating</v>
      </c>
      <c r="Q1579" t="s">
        <v>10065</v>
      </c>
      <c r="R1579" s="5">
        <f t="shared" si="24"/>
        <v>1.2048036684592656</v>
      </c>
    </row>
    <row r="1580" spans="1:18" x14ac:dyDescent="0.3">
      <c r="A1580" t="s">
        <v>9130</v>
      </c>
      <c r="B1580" s="2">
        <v>45565</v>
      </c>
      <c r="C1580" t="s">
        <v>10020</v>
      </c>
      <c r="D1580" t="s">
        <v>10030</v>
      </c>
      <c r="E1580" t="s">
        <v>10036</v>
      </c>
      <c r="F1580">
        <v>17</v>
      </c>
      <c r="G1580">
        <v>27.45</v>
      </c>
      <c r="H1580">
        <v>20.11</v>
      </c>
      <c r="I1580" t="s">
        <v>10039</v>
      </c>
      <c r="J1580">
        <f>F1580*G1580</f>
        <v>466.65</v>
      </c>
      <c r="K1580">
        <f>F1580*H1580</f>
        <v>341.87</v>
      </c>
      <c r="L1580">
        <f>J1580-K1580</f>
        <v>124.77999999999997</v>
      </c>
      <c r="M1580" s="5">
        <f>L1580/J1580</f>
        <v>0.26739526411657555</v>
      </c>
      <c r="N1580" t="str">
        <f>IF(ISNA(VLOOKUP(A1580,'Returns Data'!A:A,1,0)),"No","Yes")</f>
        <v>No</v>
      </c>
      <c r="O1580" t="s">
        <v>10085</v>
      </c>
      <c r="P1580" t="str">
        <f>IFERROR(VLOOKUP(A1580,'Ratings Data'!A:C,3,0),"No Rating")</f>
        <v>No Rating</v>
      </c>
      <c r="Q1580" t="s">
        <v>10065</v>
      </c>
      <c r="R1580" s="5">
        <f t="shared" si="24"/>
        <v>-0.80273503550896175</v>
      </c>
    </row>
    <row r="1581" spans="1:18" x14ac:dyDescent="0.3">
      <c r="A1581" t="s">
        <v>220</v>
      </c>
      <c r="B1581" s="2">
        <v>45566</v>
      </c>
      <c r="C1581" t="s">
        <v>10021</v>
      </c>
      <c r="D1581" t="s">
        <v>10031</v>
      </c>
      <c r="E1581" t="s">
        <v>10037</v>
      </c>
      <c r="F1581">
        <v>14</v>
      </c>
      <c r="G1581">
        <v>81.599999999999994</v>
      </c>
      <c r="H1581">
        <v>55.69</v>
      </c>
      <c r="I1581" t="s">
        <v>10039</v>
      </c>
      <c r="J1581">
        <f>F1581*G1581</f>
        <v>1142.3999999999999</v>
      </c>
      <c r="K1581">
        <f>F1581*H1581</f>
        <v>779.66</v>
      </c>
      <c r="L1581">
        <f>J1581-K1581</f>
        <v>362.7399999999999</v>
      </c>
      <c r="M1581" s="5">
        <f>L1581/J1581</f>
        <v>0.3175245098039215</v>
      </c>
      <c r="N1581" t="str">
        <f>IF(ISNA(VLOOKUP(A1581,'Returns Data'!A:A,1,0)),"No","Yes")</f>
        <v>No</v>
      </c>
      <c r="O1581" t="s">
        <v>10085</v>
      </c>
      <c r="P1581" t="str">
        <f>IFERROR(VLOOKUP(A1581,'Ratings Data'!A:C,3,0),"No Rating")</f>
        <v>No Rating</v>
      </c>
      <c r="Q1581" t="s">
        <v>10069</v>
      </c>
      <c r="R1581" s="5">
        <f t="shared" si="24"/>
        <v>1.4480874316939889</v>
      </c>
    </row>
    <row r="1582" spans="1:18" x14ac:dyDescent="0.3">
      <c r="A1582" t="s">
        <v>321</v>
      </c>
      <c r="B1582" s="2">
        <v>45566</v>
      </c>
      <c r="C1582" t="s">
        <v>10017</v>
      </c>
      <c r="D1582" t="s">
        <v>10032</v>
      </c>
      <c r="E1582" t="s">
        <v>10038</v>
      </c>
      <c r="F1582">
        <v>14</v>
      </c>
      <c r="G1582">
        <v>347.05</v>
      </c>
      <c r="H1582">
        <v>213.5</v>
      </c>
      <c r="I1582" t="s">
        <v>10040</v>
      </c>
      <c r="J1582">
        <f>F1582*G1582</f>
        <v>4858.7</v>
      </c>
      <c r="K1582">
        <f>F1582*H1582</f>
        <v>2989</v>
      </c>
      <c r="L1582">
        <f>J1582-K1582</f>
        <v>1869.6999999999998</v>
      </c>
      <c r="M1582" s="5">
        <f>L1582/J1582</f>
        <v>0.38481486817461458</v>
      </c>
      <c r="N1582" t="str">
        <f>IF(ISNA(VLOOKUP(A1582,'Returns Data'!A:A,1,0)),"No","Yes")</f>
        <v>No</v>
      </c>
      <c r="O1582" t="s">
        <v>10085</v>
      </c>
      <c r="P1582" t="str">
        <f>IFERROR(VLOOKUP(A1582,'Ratings Data'!A:C,3,0),"No Rating")</f>
        <v>No Rating</v>
      </c>
      <c r="Q1582" t="s">
        <v>10069</v>
      </c>
      <c r="R1582" s="5">
        <f t="shared" si="24"/>
        <v>3.2530637254901968</v>
      </c>
    </row>
    <row r="1583" spans="1:18" x14ac:dyDescent="0.3">
      <c r="A1583" t="s">
        <v>491</v>
      </c>
      <c r="B1583" s="2">
        <v>45566</v>
      </c>
      <c r="C1583" t="s">
        <v>10026</v>
      </c>
      <c r="D1583" t="s">
        <v>10031</v>
      </c>
      <c r="E1583" t="s">
        <v>10034</v>
      </c>
      <c r="F1583">
        <v>20</v>
      </c>
      <c r="G1583">
        <v>172.91</v>
      </c>
      <c r="H1583">
        <v>140.49</v>
      </c>
      <c r="I1583" t="s">
        <v>10040</v>
      </c>
      <c r="J1583">
        <f>F1583*G1583</f>
        <v>3458.2</v>
      </c>
      <c r="K1583">
        <f>F1583*H1583</f>
        <v>2809.8</v>
      </c>
      <c r="L1583">
        <f>J1583-K1583</f>
        <v>648.39999999999964</v>
      </c>
      <c r="M1583" s="5">
        <f>L1583/J1583</f>
        <v>0.18749638540281061</v>
      </c>
      <c r="N1583" t="str">
        <f>IF(ISNA(VLOOKUP(A1583,'Returns Data'!A:A,1,0)),"No","Yes")</f>
        <v>No</v>
      </c>
      <c r="O1583" t="s">
        <v>10085</v>
      </c>
      <c r="P1583" t="str">
        <f>IFERROR(VLOOKUP(A1583,'Ratings Data'!A:C,3,0),"No Rating")</f>
        <v>No Rating</v>
      </c>
      <c r="Q1583" t="s">
        <v>10069</v>
      </c>
      <c r="R1583" s="5">
        <f t="shared" si="24"/>
        <v>-0.28824582707308538</v>
      </c>
    </row>
    <row r="1584" spans="1:18" x14ac:dyDescent="0.3">
      <c r="A1584" t="s">
        <v>1509</v>
      </c>
      <c r="B1584" s="2">
        <v>45566</v>
      </c>
      <c r="C1584" t="s">
        <v>10020</v>
      </c>
      <c r="D1584" t="s">
        <v>10030</v>
      </c>
      <c r="E1584" t="s">
        <v>10035</v>
      </c>
      <c r="F1584">
        <v>1</v>
      </c>
      <c r="G1584">
        <v>304.98</v>
      </c>
      <c r="H1584">
        <v>262.77999999999997</v>
      </c>
      <c r="I1584" t="s">
        <v>10039</v>
      </c>
      <c r="J1584">
        <f>F1584*G1584</f>
        <v>304.98</v>
      </c>
      <c r="K1584">
        <f>F1584*H1584</f>
        <v>262.77999999999997</v>
      </c>
      <c r="L1584">
        <f>J1584-K1584</f>
        <v>42.200000000000045</v>
      </c>
      <c r="M1584" s="5">
        <f>L1584/J1584</f>
        <v>0.13836972916256818</v>
      </c>
      <c r="N1584" t="str">
        <f>IF(ISNA(VLOOKUP(A1584,'Returns Data'!A:A,1,0)),"No","Yes")</f>
        <v>No</v>
      </c>
      <c r="O1584" t="s">
        <v>10085</v>
      </c>
      <c r="P1584" t="str">
        <f>IFERROR(VLOOKUP(A1584,'Ratings Data'!A:C,3,0),"No Rating")</f>
        <v>No Rating</v>
      </c>
      <c r="Q1584" t="s">
        <v>10069</v>
      </c>
      <c r="R1584" s="5">
        <f t="shared" si="24"/>
        <v>-0.91180961193684573</v>
      </c>
    </row>
    <row r="1585" spans="1:18" x14ac:dyDescent="0.3">
      <c r="A1585" t="s">
        <v>1624</v>
      </c>
      <c r="B1585" s="2">
        <v>45566</v>
      </c>
      <c r="C1585" t="s">
        <v>10026</v>
      </c>
      <c r="D1585" t="s">
        <v>10031</v>
      </c>
      <c r="E1585" t="s">
        <v>10035</v>
      </c>
      <c r="F1585">
        <v>9</v>
      </c>
      <c r="G1585">
        <v>420.84</v>
      </c>
      <c r="H1585">
        <v>262.37</v>
      </c>
      <c r="I1585" t="s">
        <v>10039</v>
      </c>
      <c r="J1585">
        <f>F1585*G1585</f>
        <v>3787.56</v>
      </c>
      <c r="K1585">
        <f>F1585*H1585</f>
        <v>2361.33</v>
      </c>
      <c r="L1585">
        <f>J1585-K1585</f>
        <v>1426.23</v>
      </c>
      <c r="M1585" s="5">
        <f>L1585/J1585</f>
        <v>0.37655641098754872</v>
      </c>
      <c r="N1585" t="str">
        <f>IF(ISNA(VLOOKUP(A1585,'Returns Data'!A:A,1,0)),"No","Yes")</f>
        <v>No</v>
      </c>
      <c r="O1585" t="s">
        <v>10085</v>
      </c>
      <c r="P1585" t="str">
        <f>IFERROR(VLOOKUP(A1585,'Ratings Data'!A:C,3,0),"No Rating")</f>
        <v>No Rating</v>
      </c>
      <c r="Q1585" t="s">
        <v>10069</v>
      </c>
      <c r="R1585" s="5">
        <f t="shared" si="24"/>
        <v>11.419043871729293</v>
      </c>
    </row>
    <row r="1586" spans="1:18" x14ac:dyDescent="0.3">
      <c r="A1586" t="s">
        <v>1637</v>
      </c>
      <c r="B1586" s="2">
        <v>45566</v>
      </c>
      <c r="C1586" t="s">
        <v>10022</v>
      </c>
      <c r="D1586" t="s">
        <v>10033</v>
      </c>
      <c r="E1586" t="s">
        <v>10038</v>
      </c>
      <c r="F1586">
        <v>18</v>
      </c>
      <c r="G1586">
        <v>333.54</v>
      </c>
      <c r="H1586">
        <v>244.74</v>
      </c>
      <c r="I1586" t="s">
        <v>10040</v>
      </c>
      <c r="J1586">
        <f>F1586*G1586</f>
        <v>6003.72</v>
      </c>
      <c r="K1586">
        <f>F1586*H1586</f>
        <v>4405.32</v>
      </c>
      <c r="L1586">
        <f>J1586-K1586</f>
        <v>1598.4000000000005</v>
      </c>
      <c r="M1586" s="5">
        <f>L1586/J1586</f>
        <v>0.26623493434070883</v>
      </c>
      <c r="N1586" t="str">
        <f>IF(ISNA(VLOOKUP(A1586,'Returns Data'!A:A,1,0)),"No","Yes")</f>
        <v>No</v>
      </c>
      <c r="O1586" t="s">
        <v>10085</v>
      </c>
      <c r="P1586" t="str">
        <f>IFERROR(VLOOKUP(A1586,'Ratings Data'!A:C,3,0),"No Rating")</f>
        <v>No Rating</v>
      </c>
      <c r="Q1586" t="s">
        <v>10069</v>
      </c>
      <c r="R1586" s="5">
        <f t="shared" si="24"/>
        <v>0.58511548331907626</v>
      </c>
    </row>
    <row r="1587" spans="1:18" x14ac:dyDescent="0.3">
      <c r="A1587" t="s">
        <v>1685</v>
      </c>
      <c r="B1587" s="2">
        <v>45566</v>
      </c>
      <c r="C1587" t="s">
        <v>10018</v>
      </c>
      <c r="D1587" t="s">
        <v>10033</v>
      </c>
      <c r="E1587" t="s">
        <v>10034</v>
      </c>
      <c r="F1587">
        <v>20</v>
      </c>
      <c r="G1587">
        <v>23.45</v>
      </c>
      <c r="H1587">
        <v>18.13</v>
      </c>
      <c r="I1587" t="s">
        <v>10039</v>
      </c>
      <c r="J1587">
        <f>F1587*G1587</f>
        <v>469</v>
      </c>
      <c r="K1587">
        <f>F1587*H1587</f>
        <v>362.59999999999997</v>
      </c>
      <c r="L1587">
        <f>J1587-K1587</f>
        <v>106.40000000000003</v>
      </c>
      <c r="M1587" s="5">
        <f>L1587/J1587</f>
        <v>0.22686567164179111</v>
      </c>
      <c r="N1587" t="str">
        <f>IF(ISNA(VLOOKUP(A1587,'Returns Data'!A:A,1,0)),"No","Yes")</f>
        <v>No</v>
      </c>
      <c r="O1587" t="s">
        <v>10085</v>
      </c>
      <c r="P1587">
        <f>IFERROR(VLOOKUP(A1587,'Ratings Data'!A:C,3,0),"No Rating")</f>
        <v>4</v>
      </c>
      <c r="Q1587" t="s">
        <v>10069</v>
      </c>
      <c r="R1587" s="5">
        <f t="shared" si="24"/>
        <v>-0.9218817666380178</v>
      </c>
    </row>
    <row r="1588" spans="1:18" x14ac:dyDescent="0.3">
      <c r="A1588" t="s">
        <v>2532</v>
      </c>
      <c r="B1588" s="2">
        <v>45566</v>
      </c>
      <c r="C1588" t="s">
        <v>10010</v>
      </c>
      <c r="D1588" t="s">
        <v>10029</v>
      </c>
      <c r="E1588" t="s">
        <v>10037</v>
      </c>
      <c r="F1588">
        <v>16</v>
      </c>
      <c r="G1588">
        <v>139.69</v>
      </c>
      <c r="H1588">
        <v>108.59</v>
      </c>
      <c r="I1588" t="s">
        <v>10040</v>
      </c>
      <c r="J1588">
        <f>F1588*G1588</f>
        <v>2235.04</v>
      </c>
      <c r="K1588">
        <f>F1588*H1588</f>
        <v>1737.44</v>
      </c>
      <c r="L1588">
        <f>J1588-K1588</f>
        <v>497.59999999999991</v>
      </c>
      <c r="M1588" s="5">
        <f>L1588/J1588</f>
        <v>0.22263583649509625</v>
      </c>
      <c r="N1588" t="str">
        <f>IF(ISNA(VLOOKUP(A1588,'Returns Data'!A:A,1,0)),"No","Yes")</f>
        <v>No</v>
      </c>
      <c r="O1588" t="s">
        <v>10085</v>
      </c>
      <c r="P1588" t="str">
        <f>IFERROR(VLOOKUP(A1588,'Ratings Data'!A:C,3,0),"No Rating")</f>
        <v>No Rating</v>
      </c>
      <c r="Q1588" t="s">
        <v>10069</v>
      </c>
      <c r="R1588" s="5">
        <f t="shared" si="24"/>
        <v>3.7655437100213218</v>
      </c>
    </row>
    <row r="1589" spans="1:18" x14ac:dyDescent="0.3">
      <c r="A1589" t="s">
        <v>3161</v>
      </c>
      <c r="B1589" s="2">
        <v>45566</v>
      </c>
      <c r="C1589" t="s">
        <v>10010</v>
      </c>
      <c r="D1589" t="s">
        <v>10029</v>
      </c>
      <c r="E1589" t="s">
        <v>10036</v>
      </c>
      <c r="F1589">
        <v>16</v>
      </c>
      <c r="G1589">
        <v>383.95</v>
      </c>
      <c r="H1589">
        <v>276.99</v>
      </c>
      <c r="I1589" t="s">
        <v>10039</v>
      </c>
      <c r="J1589">
        <f>F1589*G1589</f>
        <v>6143.2</v>
      </c>
      <c r="K1589">
        <f>F1589*H1589</f>
        <v>4431.84</v>
      </c>
      <c r="L1589">
        <f>J1589-K1589</f>
        <v>1711.3599999999997</v>
      </c>
      <c r="M1589" s="5">
        <f>L1589/J1589</f>
        <v>0.27857793983591611</v>
      </c>
      <c r="N1589" t="str">
        <f>IF(ISNA(VLOOKUP(A1589,'Returns Data'!A:A,1,0)),"No","Yes")</f>
        <v>No</v>
      </c>
      <c r="O1589" t="s">
        <v>10085</v>
      </c>
      <c r="P1589" t="str">
        <f>IFERROR(VLOOKUP(A1589,'Ratings Data'!A:C,3,0),"No Rating")</f>
        <v>No Rating</v>
      </c>
      <c r="Q1589" t="s">
        <v>10069</v>
      </c>
      <c r="R1589" s="5">
        <f t="shared" si="24"/>
        <v>1.7485861550576276</v>
      </c>
    </row>
    <row r="1590" spans="1:18" x14ac:dyDescent="0.3">
      <c r="A1590" t="s">
        <v>3404</v>
      </c>
      <c r="B1590" s="2">
        <v>45566</v>
      </c>
      <c r="C1590" t="s">
        <v>10014</v>
      </c>
      <c r="D1590" t="s">
        <v>10030</v>
      </c>
      <c r="E1590" t="s">
        <v>10035</v>
      </c>
      <c r="F1590">
        <v>16</v>
      </c>
      <c r="G1590">
        <v>490.35</v>
      </c>
      <c r="H1590">
        <v>317.14</v>
      </c>
      <c r="I1590" t="s">
        <v>10040</v>
      </c>
      <c r="J1590">
        <f>F1590*G1590</f>
        <v>7845.6</v>
      </c>
      <c r="K1590">
        <f>F1590*H1590</f>
        <v>5074.24</v>
      </c>
      <c r="L1590">
        <f>J1590-K1590</f>
        <v>2771.3600000000006</v>
      </c>
      <c r="M1590" s="5">
        <f>L1590/J1590</f>
        <v>0.35323748343020295</v>
      </c>
      <c r="N1590" t="str">
        <f>IF(ISNA(VLOOKUP(A1590,'Returns Data'!A:A,1,0)),"No","Yes")</f>
        <v>No</v>
      </c>
      <c r="O1590" t="s">
        <v>10085</v>
      </c>
      <c r="P1590" t="str">
        <f>IFERROR(VLOOKUP(A1590,'Ratings Data'!A:C,3,0),"No Rating")</f>
        <v>No Rating</v>
      </c>
      <c r="Q1590" t="s">
        <v>10069</v>
      </c>
      <c r="R1590" s="5">
        <f t="shared" si="24"/>
        <v>0.27711941659070199</v>
      </c>
    </row>
    <row r="1591" spans="1:18" x14ac:dyDescent="0.3">
      <c r="A1591" t="s">
        <v>3665</v>
      </c>
      <c r="B1591" s="2">
        <v>45566</v>
      </c>
      <c r="C1591" t="s">
        <v>10012</v>
      </c>
      <c r="D1591" t="s">
        <v>10030</v>
      </c>
      <c r="E1591" t="s">
        <v>10036</v>
      </c>
      <c r="F1591">
        <v>13</v>
      </c>
      <c r="G1591">
        <v>55.22</v>
      </c>
      <c r="H1591">
        <v>33.65</v>
      </c>
      <c r="I1591" t="s">
        <v>10040</v>
      </c>
      <c r="J1591">
        <f>F1591*G1591</f>
        <v>717.86</v>
      </c>
      <c r="K1591">
        <f>F1591*H1591</f>
        <v>437.45</v>
      </c>
      <c r="L1591">
        <f>J1591-K1591</f>
        <v>280.41000000000003</v>
      </c>
      <c r="M1591" s="5">
        <f>L1591/J1591</f>
        <v>0.39061934081854405</v>
      </c>
      <c r="N1591" t="str">
        <f>IF(ISNA(VLOOKUP(A1591,'Returns Data'!A:A,1,0)),"No","Yes")</f>
        <v>No</v>
      </c>
      <c r="O1591" t="s">
        <v>10085</v>
      </c>
      <c r="P1591">
        <f>IFERROR(VLOOKUP(A1591,'Ratings Data'!A:C,3,0),"No Rating")</f>
        <v>1</v>
      </c>
      <c r="Q1591" t="s">
        <v>10069</v>
      </c>
      <c r="R1591" s="5">
        <f t="shared" si="24"/>
        <v>-0.90850158050372187</v>
      </c>
    </row>
    <row r="1592" spans="1:18" x14ac:dyDescent="0.3">
      <c r="A1592" t="s">
        <v>3735</v>
      </c>
      <c r="B1592" s="2">
        <v>45566</v>
      </c>
      <c r="C1592" t="s">
        <v>10017</v>
      </c>
      <c r="D1592" t="s">
        <v>10032</v>
      </c>
      <c r="E1592" t="s">
        <v>10036</v>
      </c>
      <c r="F1592">
        <v>9</v>
      </c>
      <c r="G1592">
        <v>35.06</v>
      </c>
      <c r="H1592">
        <v>30.91</v>
      </c>
      <c r="I1592" t="s">
        <v>10039</v>
      </c>
      <c r="J1592">
        <f>F1592*G1592</f>
        <v>315.54000000000002</v>
      </c>
      <c r="K1592">
        <f>F1592*H1592</f>
        <v>278.19</v>
      </c>
      <c r="L1592">
        <f>J1592-K1592</f>
        <v>37.350000000000023</v>
      </c>
      <c r="M1592" s="5">
        <f>L1592/J1592</f>
        <v>0.11836851112378785</v>
      </c>
      <c r="N1592" t="str">
        <f>IF(ISNA(VLOOKUP(A1592,'Returns Data'!A:A,1,0)),"No","Yes")</f>
        <v>No</v>
      </c>
      <c r="O1592" t="s">
        <v>10085</v>
      </c>
      <c r="P1592" t="str">
        <f>IFERROR(VLOOKUP(A1592,'Ratings Data'!A:C,3,0),"No Rating")</f>
        <v>No Rating</v>
      </c>
      <c r="Q1592" t="s">
        <v>10069</v>
      </c>
      <c r="R1592" s="5">
        <f t="shared" si="24"/>
        <v>-0.56044354052322176</v>
      </c>
    </row>
    <row r="1593" spans="1:18" x14ac:dyDescent="0.3">
      <c r="A1593" t="s">
        <v>3882</v>
      </c>
      <c r="B1593" s="2">
        <v>45566</v>
      </c>
      <c r="C1593" t="s">
        <v>10020</v>
      </c>
      <c r="D1593" t="s">
        <v>10030</v>
      </c>
      <c r="E1593" t="s">
        <v>10037</v>
      </c>
      <c r="F1593">
        <v>9</v>
      </c>
      <c r="G1593">
        <v>131.97999999999999</v>
      </c>
      <c r="H1593">
        <v>93.47</v>
      </c>
      <c r="I1593" t="s">
        <v>10040</v>
      </c>
      <c r="J1593">
        <f>F1593*G1593</f>
        <v>1187.82</v>
      </c>
      <c r="K1593">
        <f>F1593*H1593</f>
        <v>841.23</v>
      </c>
      <c r="L1593">
        <f>J1593-K1593</f>
        <v>346.58999999999992</v>
      </c>
      <c r="M1593" s="5">
        <f>L1593/J1593</f>
        <v>0.29178663433853608</v>
      </c>
      <c r="N1593" t="str">
        <f>IF(ISNA(VLOOKUP(A1593,'Returns Data'!A:A,1,0)),"No","Yes")</f>
        <v>No</v>
      </c>
      <c r="O1593" t="s">
        <v>10085</v>
      </c>
      <c r="P1593" t="str">
        <f>IFERROR(VLOOKUP(A1593,'Ratings Data'!A:C,3,0),"No Rating")</f>
        <v>No Rating</v>
      </c>
      <c r="Q1593" t="s">
        <v>10069</v>
      </c>
      <c r="R1593" s="5">
        <f t="shared" si="24"/>
        <v>2.7644038790644605</v>
      </c>
    </row>
    <row r="1594" spans="1:18" x14ac:dyDescent="0.3">
      <c r="A1594" t="s">
        <v>4246</v>
      </c>
      <c r="B1594" s="2">
        <v>45566</v>
      </c>
      <c r="C1594" t="s">
        <v>10024</v>
      </c>
      <c r="D1594" t="s">
        <v>10029</v>
      </c>
      <c r="E1594" t="s">
        <v>10035</v>
      </c>
      <c r="F1594">
        <v>14</v>
      </c>
      <c r="G1594">
        <v>274.18</v>
      </c>
      <c r="H1594">
        <v>216.25</v>
      </c>
      <c r="I1594" t="s">
        <v>10040</v>
      </c>
      <c r="J1594">
        <f>F1594*G1594</f>
        <v>3838.52</v>
      </c>
      <c r="K1594">
        <f>F1594*H1594</f>
        <v>3027.5</v>
      </c>
      <c r="L1594">
        <f>J1594-K1594</f>
        <v>811.02</v>
      </c>
      <c r="M1594" s="5">
        <f>L1594/J1594</f>
        <v>0.21128455758990444</v>
      </c>
      <c r="N1594" t="str">
        <f>IF(ISNA(VLOOKUP(A1594,'Returns Data'!A:A,1,0)),"No","Yes")</f>
        <v>No</v>
      </c>
      <c r="O1594" t="s">
        <v>10085</v>
      </c>
      <c r="P1594" t="str">
        <f>IFERROR(VLOOKUP(A1594,'Ratings Data'!A:C,3,0),"No Rating")</f>
        <v>No Rating</v>
      </c>
      <c r="Q1594" t="s">
        <v>10069</v>
      </c>
      <c r="R1594" s="5">
        <f t="shared" si="24"/>
        <v>2.2315670724520551</v>
      </c>
    </row>
    <row r="1595" spans="1:18" x14ac:dyDescent="0.3">
      <c r="A1595" t="s">
        <v>4331</v>
      </c>
      <c r="B1595" s="2">
        <v>45566</v>
      </c>
      <c r="C1595" t="s">
        <v>10023</v>
      </c>
      <c r="D1595" t="s">
        <v>10033</v>
      </c>
      <c r="E1595" t="s">
        <v>10034</v>
      </c>
      <c r="F1595">
        <v>1</v>
      </c>
      <c r="G1595">
        <v>77.58</v>
      </c>
      <c r="H1595">
        <v>65.010000000000005</v>
      </c>
      <c r="I1595" t="s">
        <v>10039</v>
      </c>
      <c r="J1595">
        <f>F1595*G1595</f>
        <v>77.58</v>
      </c>
      <c r="K1595">
        <f>F1595*H1595</f>
        <v>65.010000000000005</v>
      </c>
      <c r="L1595">
        <f>J1595-K1595</f>
        <v>12.569999999999993</v>
      </c>
      <c r="M1595" s="5">
        <f>L1595/J1595</f>
        <v>0.1620262954369682</v>
      </c>
      <c r="N1595" t="str">
        <f>IF(ISNA(VLOOKUP(A1595,'Returns Data'!A:A,1,0)),"No","Yes")</f>
        <v>No</v>
      </c>
      <c r="O1595" t="s">
        <v>10085</v>
      </c>
      <c r="P1595" t="str">
        <f>IFERROR(VLOOKUP(A1595,'Ratings Data'!A:C,3,0),"No Rating")</f>
        <v>No Rating</v>
      </c>
      <c r="Q1595" t="s">
        <v>10069</v>
      </c>
      <c r="R1595" s="5">
        <f t="shared" si="24"/>
        <v>-0.97978908537665566</v>
      </c>
    </row>
    <row r="1596" spans="1:18" x14ac:dyDescent="0.3">
      <c r="A1596" t="s">
        <v>6129</v>
      </c>
      <c r="B1596" s="2">
        <v>45566</v>
      </c>
      <c r="C1596" t="s">
        <v>10017</v>
      </c>
      <c r="D1596" t="s">
        <v>10032</v>
      </c>
      <c r="E1596" t="s">
        <v>10038</v>
      </c>
      <c r="F1596">
        <v>1</v>
      </c>
      <c r="G1596">
        <v>255.63</v>
      </c>
      <c r="H1596">
        <v>165.34</v>
      </c>
      <c r="I1596" t="s">
        <v>10040</v>
      </c>
      <c r="J1596">
        <f>F1596*G1596</f>
        <v>255.63</v>
      </c>
      <c r="K1596">
        <f>F1596*H1596</f>
        <v>165.34</v>
      </c>
      <c r="L1596">
        <f>J1596-K1596</f>
        <v>90.289999999999992</v>
      </c>
      <c r="M1596" s="5">
        <f>L1596/J1596</f>
        <v>0.35320580526542267</v>
      </c>
      <c r="N1596" t="str">
        <f>IF(ISNA(VLOOKUP(A1596,'Returns Data'!A:A,1,0)),"No","Yes")</f>
        <v>No</v>
      </c>
      <c r="O1596" t="s">
        <v>10085</v>
      </c>
      <c r="P1596" t="str">
        <f>IFERROR(VLOOKUP(A1596,'Ratings Data'!A:C,3,0),"No Rating")</f>
        <v>No Rating</v>
      </c>
      <c r="Q1596" t="s">
        <v>10069</v>
      </c>
      <c r="R1596" s="5">
        <f t="shared" si="24"/>
        <v>2.2950502706883218</v>
      </c>
    </row>
    <row r="1597" spans="1:18" x14ac:dyDescent="0.3">
      <c r="A1597" t="s">
        <v>6539</v>
      </c>
      <c r="B1597" s="2">
        <v>45566</v>
      </c>
      <c r="C1597" t="s">
        <v>10020</v>
      </c>
      <c r="D1597" t="s">
        <v>10030</v>
      </c>
      <c r="E1597" t="s">
        <v>10035</v>
      </c>
      <c r="F1597">
        <v>19</v>
      </c>
      <c r="G1597">
        <v>84.32</v>
      </c>
      <c r="H1597">
        <v>73.8</v>
      </c>
      <c r="I1597" t="s">
        <v>10040</v>
      </c>
      <c r="J1597">
        <f>F1597*G1597</f>
        <v>1602.08</v>
      </c>
      <c r="K1597">
        <f>F1597*H1597</f>
        <v>1402.2</v>
      </c>
      <c r="L1597">
        <f>J1597-K1597</f>
        <v>199.87999999999988</v>
      </c>
      <c r="M1597" s="5">
        <f>L1597/J1597</f>
        <v>0.12476280834914605</v>
      </c>
      <c r="N1597" t="str">
        <f>IF(ISNA(VLOOKUP(A1597,'Returns Data'!A:A,1,0)),"No","Yes")</f>
        <v>No</v>
      </c>
      <c r="O1597" t="s">
        <v>10085</v>
      </c>
      <c r="P1597" t="str">
        <f>IFERROR(VLOOKUP(A1597,'Ratings Data'!A:C,3,0),"No Rating")</f>
        <v>No Rating</v>
      </c>
      <c r="Q1597" t="s">
        <v>10069</v>
      </c>
      <c r="R1597" s="5">
        <f t="shared" si="24"/>
        <v>5.2671830379845863</v>
      </c>
    </row>
    <row r="1598" spans="1:18" x14ac:dyDescent="0.3">
      <c r="A1598" t="s">
        <v>6940</v>
      </c>
      <c r="B1598" s="2">
        <v>45566</v>
      </c>
      <c r="C1598" t="s">
        <v>10015</v>
      </c>
      <c r="D1598" t="s">
        <v>10031</v>
      </c>
      <c r="E1598" t="s">
        <v>10035</v>
      </c>
      <c r="F1598">
        <v>12</v>
      </c>
      <c r="G1598">
        <v>168.95</v>
      </c>
      <c r="H1598">
        <v>126.51</v>
      </c>
      <c r="I1598" t="s">
        <v>10040</v>
      </c>
      <c r="J1598">
        <f>F1598*G1598</f>
        <v>2027.3999999999999</v>
      </c>
      <c r="K1598">
        <f>F1598*H1598</f>
        <v>1518.1200000000001</v>
      </c>
      <c r="L1598">
        <f>J1598-K1598</f>
        <v>509.27999999999975</v>
      </c>
      <c r="M1598" s="5">
        <f>L1598/J1598</f>
        <v>0.25119857946137902</v>
      </c>
      <c r="N1598" t="str">
        <f>IF(ISNA(VLOOKUP(A1598,'Returns Data'!A:A,1,0)),"No","Yes")</f>
        <v>Yes</v>
      </c>
      <c r="O1598" t="str">
        <f>IFERROR(VLOOKUP(A1598,'Returns Data'!A:E,5,0),"No Returns")</f>
        <v>Wrong Product</v>
      </c>
      <c r="P1598" t="str">
        <f>IFERROR(VLOOKUP(A1598,'Ratings Data'!A:C,3,0),"No Rating")</f>
        <v>No Rating</v>
      </c>
      <c r="Q1598" t="s">
        <v>10069</v>
      </c>
      <c r="R1598" s="5">
        <f t="shared" si="24"/>
        <v>0.26547987616099067</v>
      </c>
    </row>
    <row r="1599" spans="1:18" x14ac:dyDescent="0.3">
      <c r="A1599" t="s">
        <v>6977</v>
      </c>
      <c r="B1599" s="2">
        <v>45566</v>
      </c>
      <c r="C1599" t="s">
        <v>10026</v>
      </c>
      <c r="D1599" t="s">
        <v>10031</v>
      </c>
      <c r="E1599" t="s">
        <v>10037</v>
      </c>
      <c r="F1599">
        <v>6</v>
      </c>
      <c r="G1599">
        <v>18.21</v>
      </c>
      <c r="H1599">
        <v>13.87</v>
      </c>
      <c r="I1599" t="s">
        <v>10039</v>
      </c>
      <c r="J1599">
        <f>F1599*G1599</f>
        <v>109.26</v>
      </c>
      <c r="K1599">
        <f>F1599*H1599</f>
        <v>83.22</v>
      </c>
      <c r="L1599">
        <f>J1599-K1599</f>
        <v>26.040000000000006</v>
      </c>
      <c r="M1599" s="5">
        <f>L1599/J1599</f>
        <v>0.23833058758923673</v>
      </c>
      <c r="N1599" t="str">
        <f>IF(ISNA(VLOOKUP(A1599,'Returns Data'!A:A,1,0)),"No","Yes")</f>
        <v>No</v>
      </c>
      <c r="O1599" t="s">
        <v>10085</v>
      </c>
      <c r="P1599" t="str">
        <f>IFERROR(VLOOKUP(A1599,'Ratings Data'!A:C,3,0),"No Rating")</f>
        <v>No Rating</v>
      </c>
      <c r="Q1599" t="s">
        <v>10069</v>
      </c>
      <c r="R1599" s="5">
        <f t="shared" si="24"/>
        <v>-0.94610831606984314</v>
      </c>
    </row>
    <row r="1600" spans="1:18" x14ac:dyDescent="0.3">
      <c r="A1600" t="s">
        <v>7425</v>
      </c>
      <c r="B1600" s="2">
        <v>45566</v>
      </c>
      <c r="C1600" t="s">
        <v>10009</v>
      </c>
      <c r="D1600" t="s">
        <v>10029</v>
      </c>
      <c r="E1600" t="s">
        <v>10038</v>
      </c>
      <c r="F1600">
        <v>20</v>
      </c>
      <c r="G1600">
        <v>297.77</v>
      </c>
      <c r="H1600">
        <v>194.95</v>
      </c>
      <c r="I1600" t="s">
        <v>10040</v>
      </c>
      <c r="J1600">
        <f>F1600*G1600</f>
        <v>5955.4</v>
      </c>
      <c r="K1600">
        <f>F1600*H1600</f>
        <v>3899</v>
      </c>
      <c r="L1600">
        <f>J1600-K1600</f>
        <v>2056.3999999999996</v>
      </c>
      <c r="M1600" s="5">
        <f>L1600/J1600</f>
        <v>0.34530006380763673</v>
      </c>
      <c r="N1600" t="str">
        <f>IF(ISNA(VLOOKUP(A1600,'Returns Data'!A:A,1,0)),"No","Yes")</f>
        <v>No</v>
      </c>
      <c r="O1600" t="s">
        <v>10085</v>
      </c>
      <c r="P1600" t="str">
        <f>IFERROR(VLOOKUP(A1600,'Ratings Data'!A:C,3,0),"No Rating")</f>
        <v>No Rating</v>
      </c>
      <c r="Q1600" t="s">
        <v>10069</v>
      </c>
      <c r="R1600" s="5">
        <f t="shared" si="24"/>
        <v>53.506681310635173</v>
      </c>
    </row>
    <row r="1601" spans="1:18" x14ac:dyDescent="0.3">
      <c r="A1601" t="s">
        <v>7994</v>
      </c>
      <c r="B1601" s="2">
        <v>45566</v>
      </c>
      <c r="C1601" t="s">
        <v>10020</v>
      </c>
      <c r="D1601" t="s">
        <v>10030</v>
      </c>
      <c r="E1601" t="s">
        <v>10038</v>
      </c>
      <c r="F1601">
        <v>3</v>
      </c>
      <c r="G1601">
        <v>493.67</v>
      </c>
      <c r="H1601">
        <v>353.93</v>
      </c>
      <c r="I1601" t="s">
        <v>10040</v>
      </c>
      <c r="J1601">
        <f>F1601*G1601</f>
        <v>1481.01</v>
      </c>
      <c r="K1601">
        <f>F1601*H1601</f>
        <v>1061.79</v>
      </c>
      <c r="L1601">
        <f>J1601-K1601</f>
        <v>419.22</v>
      </c>
      <c r="M1601" s="5">
        <f>L1601/J1601</f>
        <v>0.28306358498592177</v>
      </c>
      <c r="N1601" t="str">
        <f>IF(ISNA(VLOOKUP(A1601,'Returns Data'!A:A,1,0)),"No","Yes")</f>
        <v>No</v>
      </c>
      <c r="O1601" t="s">
        <v>10085</v>
      </c>
      <c r="P1601" t="str">
        <f>IFERROR(VLOOKUP(A1601,'Ratings Data'!A:C,3,0),"No Rating")</f>
        <v>No Rating</v>
      </c>
      <c r="Q1601" t="s">
        <v>10069</v>
      </c>
      <c r="R1601" s="5">
        <f t="shared" si="24"/>
        <v>-0.75131645229539568</v>
      </c>
    </row>
    <row r="1602" spans="1:18" x14ac:dyDescent="0.3">
      <c r="A1602" t="s">
        <v>8000</v>
      </c>
      <c r="B1602" s="2">
        <v>45566</v>
      </c>
      <c r="C1602" t="s">
        <v>10027</v>
      </c>
      <c r="D1602" t="s">
        <v>10032</v>
      </c>
      <c r="E1602" t="s">
        <v>10037</v>
      </c>
      <c r="F1602">
        <v>18</v>
      </c>
      <c r="G1602">
        <v>207.68</v>
      </c>
      <c r="H1602">
        <v>140.07</v>
      </c>
      <c r="I1602" t="s">
        <v>10039</v>
      </c>
      <c r="J1602">
        <f>F1602*G1602</f>
        <v>3738.2400000000002</v>
      </c>
      <c r="K1602">
        <f>F1602*H1602</f>
        <v>2521.2599999999998</v>
      </c>
      <c r="L1602">
        <f>J1602-K1602</f>
        <v>1216.9800000000005</v>
      </c>
      <c r="M1602" s="5">
        <f>L1602/J1602</f>
        <v>0.32554892141756558</v>
      </c>
      <c r="N1602" t="str">
        <f>IF(ISNA(VLOOKUP(A1602,'Returns Data'!A:A,1,0)),"No","Yes")</f>
        <v>No</v>
      </c>
      <c r="O1602" t="s">
        <v>10085</v>
      </c>
      <c r="P1602" t="str">
        <f>IFERROR(VLOOKUP(A1602,'Ratings Data'!A:C,3,0),"No Rating")</f>
        <v>No Rating</v>
      </c>
      <c r="Q1602" t="s">
        <v>10069</v>
      </c>
      <c r="R1602" s="5">
        <f t="shared" si="24"/>
        <v>1.5241152996941281</v>
      </c>
    </row>
    <row r="1603" spans="1:18" x14ac:dyDescent="0.3">
      <c r="A1603" t="s">
        <v>8040</v>
      </c>
      <c r="B1603" s="2">
        <v>45566</v>
      </c>
      <c r="C1603" t="s">
        <v>10028</v>
      </c>
      <c r="D1603" t="s">
        <v>10032</v>
      </c>
      <c r="E1603" t="s">
        <v>10036</v>
      </c>
      <c r="F1603">
        <v>11</v>
      </c>
      <c r="G1603">
        <v>290.91000000000003</v>
      </c>
      <c r="H1603">
        <v>231.05</v>
      </c>
      <c r="I1603" t="s">
        <v>10039</v>
      </c>
      <c r="J1603">
        <f>F1603*G1603</f>
        <v>3200.01</v>
      </c>
      <c r="K1603">
        <f>F1603*H1603</f>
        <v>2541.5500000000002</v>
      </c>
      <c r="L1603">
        <f>J1603-K1603</f>
        <v>658.46</v>
      </c>
      <c r="M1603" s="5">
        <f>L1603/J1603</f>
        <v>0.20576810697466569</v>
      </c>
      <c r="N1603" t="str">
        <f>IF(ISNA(VLOOKUP(A1603,'Returns Data'!A:A,1,0)),"No","Yes")</f>
        <v>No</v>
      </c>
      <c r="O1603" t="s">
        <v>10085</v>
      </c>
      <c r="P1603" t="str">
        <f>IFERROR(VLOOKUP(A1603,'Ratings Data'!A:C,3,0),"No Rating")</f>
        <v>No Rating</v>
      </c>
      <c r="Q1603" t="s">
        <v>10069</v>
      </c>
      <c r="R1603" s="5">
        <f t="shared" si="24"/>
        <v>-0.1439795197740113</v>
      </c>
    </row>
    <row r="1604" spans="1:18" x14ac:dyDescent="0.3">
      <c r="A1604" t="s">
        <v>9487</v>
      </c>
      <c r="B1604" s="2">
        <v>45566</v>
      </c>
      <c r="C1604" t="s">
        <v>10026</v>
      </c>
      <c r="D1604" t="s">
        <v>10031</v>
      </c>
      <c r="E1604" t="s">
        <v>10036</v>
      </c>
      <c r="F1604">
        <v>5</v>
      </c>
      <c r="G1604">
        <v>269.97000000000003</v>
      </c>
      <c r="H1604">
        <v>174.57</v>
      </c>
      <c r="I1604" t="s">
        <v>10040</v>
      </c>
      <c r="J1604">
        <f>F1604*G1604</f>
        <v>1349.8500000000001</v>
      </c>
      <c r="K1604">
        <f>F1604*H1604</f>
        <v>872.84999999999991</v>
      </c>
      <c r="L1604">
        <f>J1604-K1604</f>
        <v>477.00000000000023</v>
      </c>
      <c r="M1604" s="5">
        <f>L1604/J1604</f>
        <v>0.35337259695521739</v>
      </c>
      <c r="N1604" t="str">
        <f>IF(ISNA(VLOOKUP(A1604,'Returns Data'!A:A,1,0)),"No","Yes")</f>
        <v>No</v>
      </c>
      <c r="O1604" t="s">
        <v>10085</v>
      </c>
      <c r="P1604">
        <f>IFERROR(VLOOKUP(A1604,'Ratings Data'!A:C,3,0),"No Rating")</f>
        <v>2</v>
      </c>
      <c r="Q1604" t="s">
        <v>10069</v>
      </c>
      <c r="R1604" s="5">
        <f t="shared" ref="R1604:R1667" si="25">(J1604-J1603)/J1603</f>
        <v>-0.57817319320877125</v>
      </c>
    </row>
    <row r="1605" spans="1:18" x14ac:dyDescent="0.3">
      <c r="A1605" t="s">
        <v>9696</v>
      </c>
      <c r="B1605" s="2">
        <v>45566</v>
      </c>
      <c r="C1605" t="s">
        <v>10023</v>
      </c>
      <c r="D1605" t="s">
        <v>10033</v>
      </c>
      <c r="E1605" t="s">
        <v>10037</v>
      </c>
      <c r="F1605">
        <v>17</v>
      </c>
      <c r="G1605">
        <v>343.47</v>
      </c>
      <c r="H1605">
        <v>225.98</v>
      </c>
      <c r="I1605" t="s">
        <v>10039</v>
      </c>
      <c r="J1605">
        <f>F1605*G1605</f>
        <v>5838.9900000000007</v>
      </c>
      <c r="K1605">
        <f>F1605*H1605</f>
        <v>3841.66</v>
      </c>
      <c r="L1605">
        <f>J1605-K1605</f>
        <v>1997.3300000000008</v>
      </c>
      <c r="M1605" s="5">
        <f>L1605/J1605</f>
        <v>0.34206772061606555</v>
      </c>
      <c r="N1605" t="str">
        <f>IF(ISNA(VLOOKUP(A1605,'Returns Data'!A:A,1,0)),"No","Yes")</f>
        <v>No</v>
      </c>
      <c r="O1605" t="s">
        <v>10085</v>
      </c>
      <c r="P1605" t="str">
        <f>IFERROR(VLOOKUP(A1605,'Ratings Data'!A:C,3,0),"No Rating")</f>
        <v>No Rating</v>
      </c>
      <c r="Q1605" t="s">
        <v>10069</v>
      </c>
      <c r="R1605" s="5">
        <f t="shared" si="25"/>
        <v>3.3256584064896098</v>
      </c>
    </row>
    <row r="1606" spans="1:18" x14ac:dyDescent="0.3">
      <c r="A1606" t="s">
        <v>9749</v>
      </c>
      <c r="B1606" s="2">
        <v>45566</v>
      </c>
      <c r="C1606" t="s">
        <v>10022</v>
      </c>
      <c r="D1606" t="s">
        <v>10033</v>
      </c>
      <c r="E1606" t="s">
        <v>10034</v>
      </c>
      <c r="F1606">
        <v>15</v>
      </c>
      <c r="G1606">
        <v>248.22</v>
      </c>
      <c r="H1606">
        <v>192.19</v>
      </c>
      <c r="I1606" t="s">
        <v>10040</v>
      </c>
      <c r="J1606">
        <f>F1606*G1606</f>
        <v>3723.3</v>
      </c>
      <c r="K1606">
        <f>F1606*H1606</f>
        <v>2882.85</v>
      </c>
      <c r="L1606">
        <f>J1606-K1606</f>
        <v>840.45000000000027</v>
      </c>
      <c r="M1606" s="5">
        <f>L1606/J1606</f>
        <v>0.22572717750382731</v>
      </c>
      <c r="N1606" t="str">
        <f>IF(ISNA(VLOOKUP(A1606,'Returns Data'!A:A,1,0)),"No","Yes")</f>
        <v>No</v>
      </c>
      <c r="O1606" t="s">
        <v>10085</v>
      </c>
      <c r="P1606" t="str">
        <f>IFERROR(VLOOKUP(A1606,'Ratings Data'!A:C,3,0),"No Rating")</f>
        <v>No Rating</v>
      </c>
      <c r="Q1606" t="s">
        <v>10069</v>
      </c>
      <c r="R1606" s="5">
        <f t="shared" si="25"/>
        <v>-0.36233834961183359</v>
      </c>
    </row>
    <row r="1607" spans="1:18" x14ac:dyDescent="0.3">
      <c r="A1607" t="s">
        <v>981</v>
      </c>
      <c r="B1607" s="2">
        <v>45567</v>
      </c>
      <c r="C1607" t="s">
        <v>10015</v>
      </c>
      <c r="D1607" t="s">
        <v>10031</v>
      </c>
      <c r="E1607" t="s">
        <v>10037</v>
      </c>
      <c r="F1607">
        <v>3</v>
      </c>
      <c r="G1607">
        <v>475.54</v>
      </c>
      <c r="H1607">
        <v>414.93</v>
      </c>
      <c r="I1607" t="s">
        <v>10040</v>
      </c>
      <c r="J1607">
        <f>F1607*G1607</f>
        <v>1426.6200000000001</v>
      </c>
      <c r="K1607">
        <f>F1607*H1607</f>
        <v>1244.79</v>
      </c>
      <c r="L1607">
        <f>J1607-K1607</f>
        <v>181.83000000000015</v>
      </c>
      <c r="M1607" s="5">
        <f>L1607/J1607</f>
        <v>0.12745510367161553</v>
      </c>
      <c r="N1607" t="str">
        <f>IF(ISNA(VLOOKUP(A1607,'Returns Data'!A:A,1,0)),"No","Yes")</f>
        <v>No</v>
      </c>
      <c r="O1607" t="s">
        <v>10085</v>
      </c>
      <c r="P1607" t="str">
        <f>IFERROR(VLOOKUP(A1607,'Ratings Data'!A:C,3,0),"No Rating")</f>
        <v>No Rating</v>
      </c>
      <c r="Q1607" t="s">
        <v>10069</v>
      </c>
      <c r="R1607" s="5">
        <f t="shared" si="25"/>
        <v>-0.6168399000886311</v>
      </c>
    </row>
    <row r="1608" spans="1:18" x14ac:dyDescent="0.3">
      <c r="A1608" t="s">
        <v>1259</v>
      </c>
      <c r="B1608" s="2">
        <v>45567</v>
      </c>
      <c r="C1608" t="s">
        <v>10012</v>
      </c>
      <c r="D1608" t="s">
        <v>10030</v>
      </c>
      <c r="E1608" t="s">
        <v>10035</v>
      </c>
      <c r="F1608">
        <v>9</v>
      </c>
      <c r="G1608">
        <v>395.66</v>
      </c>
      <c r="H1608">
        <v>286.08999999999997</v>
      </c>
      <c r="I1608" t="s">
        <v>10039</v>
      </c>
      <c r="J1608">
        <f>F1608*G1608</f>
        <v>3560.94</v>
      </c>
      <c r="K1608">
        <f>F1608*H1608</f>
        <v>2574.81</v>
      </c>
      <c r="L1608">
        <f>J1608-K1608</f>
        <v>986.13000000000011</v>
      </c>
      <c r="M1608" s="5">
        <f>L1608/J1608</f>
        <v>0.27692968710509025</v>
      </c>
      <c r="N1608" t="str">
        <f>IF(ISNA(VLOOKUP(A1608,'Returns Data'!A:A,1,0)),"No","Yes")</f>
        <v>No</v>
      </c>
      <c r="O1608" t="s">
        <v>10085</v>
      </c>
      <c r="P1608" t="str">
        <f>IFERROR(VLOOKUP(A1608,'Ratings Data'!A:C,3,0),"No Rating")</f>
        <v>No Rating</v>
      </c>
      <c r="Q1608" t="s">
        <v>10069</v>
      </c>
      <c r="R1608" s="5">
        <f t="shared" si="25"/>
        <v>1.4960676283803673</v>
      </c>
    </row>
    <row r="1609" spans="1:18" x14ac:dyDescent="0.3">
      <c r="A1609" t="s">
        <v>2093</v>
      </c>
      <c r="B1609" s="2">
        <v>45567</v>
      </c>
      <c r="C1609" t="s">
        <v>10023</v>
      </c>
      <c r="D1609" t="s">
        <v>10033</v>
      </c>
      <c r="E1609" t="s">
        <v>10036</v>
      </c>
      <c r="F1609">
        <v>12</v>
      </c>
      <c r="G1609">
        <v>120.38</v>
      </c>
      <c r="H1609">
        <v>97.37</v>
      </c>
      <c r="I1609" t="s">
        <v>10039</v>
      </c>
      <c r="J1609">
        <f>F1609*G1609</f>
        <v>1444.56</v>
      </c>
      <c r="K1609">
        <f>F1609*H1609</f>
        <v>1168.44</v>
      </c>
      <c r="L1609">
        <f>J1609-K1609</f>
        <v>276.11999999999989</v>
      </c>
      <c r="M1609" s="5">
        <f>L1609/J1609</f>
        <v>0.19114470842332607</v>
      </c>
      <c r="N1609" t="str">
        <f>IF(ISNA(VLOOKUP(A1609,'Returns Data'!A:A,1,0)),"No","Yes")</f>
        <v>Yes</v>
      </c>
      <c r="O1609" t="str">
        <f>IFERROR(VLOOKUP(A1609,'Returns Data'!A:E,5,0),"No Returns")</f>
        <v>Customer Changed Mind</v>
      </c>
      <c r="P1609">
        <f>IFERROR(VLOOKUP(A1609,'Ratings Data'!A:C,3,0),"No Rating")</f>
        <v>1</v>
      </c>
      <c r="Q1609" t="s">
        <v>10069</v>
      </c>
      <c r="R1609" s="5">
        <f t="shared" si="25"/>
        <v>-0.59433183372929621</v>
      </c>
    </row>
    <row r="1610" spans="1:18" x14ac:dyDescent="0.3">
      <c r="A1610" t="s">
        <v>3223</v>
      </c>
      <c r="B1610" s="2">
        <v>45567</v>
      </c>
      <c r="C1610" t="s">
        <v>10020</v>
      </c>
      <c r="D1610" t="s">
        <v>10030</v>
      </c>
      <c r="E1610" t="s">
        <v>10038</v>
      </c>
      <c r="F1610">
        <v>17</v>
      </c>
      <c r="G1610">
        <v>38.26</v>
      </c>
      <c r="H1610">
        <v>24.88</v>
      </c>
      <c r="I1610" t="s">
        <v>10040</v>
      </c>
      <c r="J1610">
        <f>F1610*G1610</f>
        <v>650.41999999999996</v>
      </c>
      <c r="K1610">
        <f>F1610*H1610</f>
        <v>422.96</v>
      </c>
      <c r="L1610">
        <f>J1610-K1610</f>
        <v>227.45999999999998</v>
      </c>
      <c r="M1610" s="5">
        <f>L1610/J1610</f>
        <v>0.34971249346576055</v>
      </c>
      <c r="N1610" t="str">
        <f>IF(ISNA(VLOOKUP(A1610,'Returns Data'!A:A,1,0)),"No","Yes")</f>
        <v>No</v>
      </c>
      <c r="O1610" t="s">
        <v>10085</v>
      </c>
      <c r="P1610" t="str">
        <f>IFERROR(VLOOKUP(A1610,'Ratings Data'!A:C,3,0),"No Rating")</f>
        <v>No Rating</v>
      </c>
      <c r="Q1610" t="s">
        <v>10069</v>
      </c>
      <c r="R1610" s="5">
        <f t="shared" si="25"/>
        <v>-0.54974525114913886</v>
      </c>
    </row>
    <row r="1611" spans="1:18" x14ac:dyDescent="0.3">
      <c r="A1611" t="s">
        <v>3546</v>
      </c>
      <c r="B1611" s="2">
        <v>45567</v>
      </c>
      <c r="C1611" t="s">
        <v>10026</v>
      </c>
      <c r="D1611" t="s">
        <v>10031</v>
      </c>
      <c r="E1611" t="s">
        <v>10038</v>
      </c>
      <c r="F1611">
        <v>20</v>
      </c>
      <c r="G1611">
        <v>370.11</v>
      </c>
      <c r="H1611">
        <v>315.12</v>
      </c>
      <c r="I1611" t="s">
        <v>10040</v>
      </c>
      <c r="J1611">
        <f>F1611*G1611</f>
        <v>7402.2000000000007</v>
      </c>
      <c r="K1611">
        <f>F1611*H1611</f>
        <v>6302.4</v>
      </c>
      <c r="L1611">
        <f>J1611-K1611</f>
        <v>1099.8000000000011</v>
      </c>
      <c r="M1611" s="5">
        <f>L1611/J1611</f>
        <v>0.14857744994731309</v>
      </c>
      <c r="N1611" t="str">
        <f>IF(ISNA(VLOOKUP(A1611,'Returns Data'!A:A,1,0)),"No","Yes")</f>
        <v>No</v>
      </c>
      <c r="O1611" t="s">
        <v>10085</v>
      </c>
      <c r="P1611" t="str">
        <f>IFERROR(VLOOKUP(A1611,'Ratings Data'!A:C,3,0),"No Rating")</f>
        <v>No Rating</v>
      </c>
      <c r="Q1611" t="s">
        <v>10069</v>
      </c>
      <c r="R1611" s="5">
        <f t="shared" si="25"/>
        <v>10.380646351588206</v>
      </c>
    </row>
    <row r="1612" spans="1:18" x14ac:dyDescent="0.3">
      <c r="A1612" t="s">
        <v>4058</v>
      </c>
      <c r="B1612" s="2">
        <v>45567</v>
      </c>
      <c r="C1612" t="s">
        <v>10018</v>
      </c>
      <c r="D1612" t="s">
        <v>10033</v>
      </c>
      <c r="E1612" t="s">
        <v>10036</v>
      </c>
      <c r="F1612">
        <v>4</v>
      </c>
      <c r="G1612">
        <v>12.4</v>
      </c>
      <c r="H1612">
        <v>8.67</v>
      </c>
      <c r="I1612" t="s">
        <v>10039</v>
      </c>
      <c r="J1612">
        <f>F1612*G1612</f>
        <v>49.6</v>
      </c>
      <c r="K1612">
        <f>F1612*H1612</f>
        <v>34.68</v>
      </c>
      <c r="L1612">
        <f>J1612-K1612</f>
        <v>14.920000000000002</v>
      </c>
      <c r="M1612" s="5">
        <f>L1612/J1612</f>
        <v>0.30080645161290326</v>
      </c>
      <c r="N1612" t="str">
        <f>IF(ISNA(VLOOKUP(A1612,'Returns Data'!A:A,1,0)),"No","Yes")</f>
        <v>No</v>
      </c>
      <c r="O1612" t="s">
        <v>10085</v>
      </c>
      <c r="P1612" t="str">
        <f>IFERROR(VLOOKUP(A1612,'Ratings Data'!A:C,3,0),"No Rating")</f>
        <v>No Rating</v>
      </c>
      <c r="Q1612" t="s">
        <v>10069</v>
      </c>
      <c r="R1612" s="5">
        <f t="shared" si="25"/>
        <v>-0.99329928940044843</v>
      </c>
    </row>
    <row r="1613" spans="1:18" x14ac:dyDescent="0.3">
      <c r="A1613" t="s">
        <v>4257</v>
      </c>
      <c r="B1613" s="2">
        <v>45567</v>
      </c>
      <c r="C1613" t="s">
        <v>10009</v>
      </c>
      <c r="D1613" t="s">
        <v>10029</v>
      </c>
      <c r="E1613" t="s">
        <v>10037</v>
      </c>
      <c r="F1613">
        <v>3</v>
      </c>
      <c r="G1613">
        <v>263.39999999999998</v>
      </c>
      <c r="H1613">
        <v>213.87</v>
      </c>
      <c r="I1613" t="s">
        <v>10040</v>
      </c>
      <c r="J1613">
        <f>F1613*G1613</f>
        <v>790.19999999999993</v>
      </c>
      <c r="K1613">
        <f>F1613*H1613</f>
        <v>641.61</v>
      </c>
      <c r="L1613">
        <f>J1613-K1613</f>
        <v>148.58999999999992</v>
      </c>
      <c r="M1613" s="5">
        <f>L1613/J1613</f>
        <v>0.18804100227790424</v>
      </c>
      <c r="N1613" t="str">
        <f>IF(ISNA(VLOOKUP(A1613,'Returns Data'!A:A,1,0)),"No","Yes")</f>
        <v>No</v>
      </c>
      <c r="O1613" t="s">
        <v>10085</v>
      </c>
      <c r="P1613" t="str">
        <f>IFERROR(VLOOKUP(A1613,'Ratings Data'!A:C,3,0),"No Rating")</f>
        <v>No Rating</v>
      </c>
      <c r="Q1613" t="s">
        <v>10069</v>
      </c>
      <c r="R1613" s="5">
        <f t="shared" si="25"/>
        <v>14.931451612903224</v>
      </c>
    </row>
    <row r="1614" spans="1:18" x14ac:dyDescent="0.3">
      <c r="A1614" t="s">
        <v>4697</v>
      </c>
      <c r="B1614" s="2">
        <v>45567</v>
      </c>
      <c r="C1614" t="s">
        <v>10015</v>
      </c>
      <c r="D1614" t="s">
        <v>10031</v>
      </c>
      <c r="E1614" t="s">
        <v>10034</v>
      </c>
      <c r="F1614">
        <v>9</v>
      </c>
      <c r="G1614">
        <v>63.84</v>
      </c>
      <c r="H1614">
        <v>41.19</v>
      </c>
      <c r="I1614" t="s">
        <v>10040</v>
      </c>
      <c r="J1614">
        <f>F1614*G1614</f>
        <v>574.56000000000006</v>
      </c>
      <c r="K1614">
        <f>F1614*H1614</f>
        <v>370.71</v>
      </c>
      <c r="L1614">
        <f>J1614-K1614</f>
        <v>203.85000000000008</v>
      </c>
      <c r="M1614" s="5">
        <f>L1614/J1614</f>
        <v>0.35479323308270688</v>
      </c>
      <c r="N1614" t="str">
        <f>IF(ISNA(VLOOKUP(A1614,'Returns Data'!A:A,1,0)),"No","Yes")</f>
        <v>No</v>
      </c>
      <c r="O1614" t="s">
        <v>10085</v>
      </c>
      <c r="P1614" t="str">
        <f>IFERROR(VLOOKUP(A1614,'Ratings Data'!A:C,3,0),"No Rating")</f>
        <v>No Rating</v>
      </c>
      <c r="Q1614" t="s">
        <v>10069</v>
      </c>
      <c r="R1614" s="5">
        <f t="shared" si="25"/>
        <v>-0.27289293849658303</v>
      </c>
    </row>
    <row r="1615" spans="1:18" x14ac:dyDescent="0.3">
      <c r="A1615" t="s">
        <v>5395</v>
      </c>
      <c r="B1615" s="2">
        <v>45567</v>
      </c>
      <c r="C1615" t="s">
        <v>10020</v>
      </c>
      <c r="D1615" t="s">
        <v>10030</v>
      </c>
      <c r="E1615" t="s">
        <v>10036</v>
      </c>
      <c r="F1615">
        <v>14</v>
      </c>
      <c r="G1615">
        <v>199.39</v>
      </c>
      <c r="H1615">
        <v>159.75</v>
      </c>
      <c r="I1615" t="s">
        <v>10040</v>
      </c>
      <c r="J1615">
        <f>F1615*G1615</f>
        <v>2791.46</v>
      </c>
      <c r="K1615">
        <f>F1615*H1615</f>
        <v>2236.5</v>
      </c>
      <c r="L1615">
        <f>J1615-K1615</f>
        <v>554.96</v>
      </c>
      <c r="M1615" s="5">
        <f>L1615/J1615</f>
        <v>0.19880635939615829</v>
      </c>
      <c r="N1615" t="str">
        <f>IF(ISNA(VLOOKUP(A1615,'Returns Data'!A:A,1,0)),"No","Yes")</f>
        <v>No</v>
      </c>
      <c r="O1615" t="s">
        <v>10085</v>
      </c>
      <c r="P1615" t="str">
        <f>IFERROR(VLOOKUP(A1615,'Ratings Data'!A:C,3,0),"No Rating")</f>
        <v>No Rating</v>
      </c>
      <c r="Q1615" t="s">
        <v>10069</v>
      </c>
      <c r="R1615" s="5">
        <f t="shared" si="25"/>
        <v>3.8584307992202729</v>
      </c>
    </row>
    <row r="1616" spans="1:18" x14ac:dyDescent="0.3">
      <c r="A1616" t="s">
        <v>5425</v>
      </c>
      <c r="B1616" s="2">
        <v>45567</v>
      </c>
      <c r="C1616" t="s">
        <v>10021</v>
      </c>
      <c r="D1616" t="s">
        <v>10031</v>
      </c>
      <c r="E1616" t="s">
        <v>10036</v>
      </c>
      <c r="F1616">
        <v>2</v>
      </c>
      <c r="G1616">
        <v>336.88</v>
      </c>
      <c r="H1616">
        <v>263.83999999999997</v>
      </c>
      <c r="I1616" t="s">
        <v>10040</v>
      </c>
      <c r="J1616">
        <f>F1616*G1616</f>
        <v>673.76</v>
      </c>
      <c r="K1616">
        <f>F1616*H1616</f>
        <v>527.67999999999995</v>
      </c>
      <c r="L1616">
        <f>J1616-K1616</f>
        <v>146.08000000000004</v>
      </c>
      <c r="M1616" s="5">
        <f>L1616/J1616</f>
        <v>0.21681310852529098</v>
      </c>
      <c r="N1616" t="str">
        <f>IF(ISNA(VLOOKUP(A1616,'Returns Data'!A:A,1,0)),"No","Yes")</f>
        <v>No</v>
      </c>
      <c r="O1616" t="s">
        <v>10085</v>
      </c>
      <c r="P1616">
        <f>IFERROR(VLOOKUP(A1616,'Ratings Data'!A:C,3,0),"No Rating")</f>
        <v>3</v>
      </c>
      <c r="Q1616" t="s">
        <v>10069</v>
      </c>
      <c r="R1616" s="5">
        <f t="shared" si="25"/>
        <v>-0.75863526613313459</v>
      </c>
    </row>
    <row r="1617" spans="1:18" x14ac:dyDescent="0.3">
      <c r="A1617" t="s">
        <v>6560</v>
      </c>
      <c r="B1617" s="2">
        <v>45567</v>
      </c>
      <c r="C1617" t="s">
        <v>10019</v>
      </c>
      <c r="D1617" t="s">
        <v>10031</v>
      </c>
      <c r="E1617" t="s">
        <v>10034</v>
      </c>
      <c r="F1617">
        <v>3</v>
      </c>
      <c r="G1617">
        <v>421.13</v>
      </c>
      <c r="H1617">
        <v>334.42</v>
      </c>
      <c r="I1617" t="s">
        <v>10040</v>
      </c>
      <c r="J1617">
        <f>F1617*G1617</f>
        <v>1263.3899999999999</v>
      </c>
      <c r="K1617">
        <f>F1617*H1617</f>
        <v>1003.26</v>
      </c>
      <c r="L1617">
        <f>J1617-K1617</f>
        <v>260.12999999999988</v>
      </c>
      <c r="M1617" s="5">
        <f>L1617/J1617</f>
        <v>0.20589841616602941</v>
      </c>
      <c r="N1617" t="str">
        <f>IF(ISNA(VLOOKUP(A1617,'Returns Data'!A:A,1,0)),"No","Yes")</f>
        <v>No</v>
      </c>
      <c r="O1617" t="s">
        <v>10085</v>
      </c>
      <c r="P1617" t="str">
        <f>IFERROR(VLOOKUP(A1617,'Ratings Data'!A:C,3,0),"No Rating")</f>
        <v>No Rating</v>
      </c>
      <c r="Q1617" t="s">
        <v>10069</v>
      </c>
      <c r="R1617" s="5">
        <f t="shared" si="25"/>
        <v>0.87513357872239361</v>
      </c>
    </row>
    <row r="1618" spans="1:18" x14ac:dyDescent="0.3">
      <c r="A1618" t="s">
        <v>6745</v>
      </c>
      <c r="B1618" s="2">
        <v>45567</v>
      </c>
      <c r="C1618" t="s">
        <v>10014</v>
      </c>
      <c r="D1618" t="s">
        <v>10030</v>
      </c>
      <c r="E1618" t="s">
        <v>10038</v>
      </c>
      <c r="F1618">
        <v>17</v>
      </c>
      <c r="G1618">
        <v>200.71</v>
      </c>
      <c r="H1618">
        <v>155.96</v>
      </c>
      <c r="I1618" t="s">
        <v>10039</v>
      </c>
      <c r="J1618">
        <f>F1618*G1618</f>
        <v>3412.07</v>
      </c>
      <c r="K1618">
        <f>F1618*H1618</f>
        <v>2651.32</v>
      </c>
      <c r="L1618">
        <f>J1618-K1618</f>
        <v>760.75</v>
      </c>
      <c r="M1618" s="5">
        <f>L1618/J1618</f>
        <v>0.22295849733446266</v>
      </c>
      <c r="N1618" t="str">
        <f>IF(ISNA(VLOOKUP(A1618,'Returns Data'!A:A,1,0)),"No","Yes")</f>
        <v>No</v>
      </c>
      <c r="O1618" t="s">
        <v>10085</v>
      </c>
      <c r="P1618" t="str">
        <f>IFERROR(VLOOKUP(A1618,'Ratings Data'!A:C,3,0),"No Rating")</f>
        <v>No Rating</v>
      </c>
      <c r="Q1618" t="s">
        <v>10069</v>
      </c>
      <c r="R1618" s="5">
        <f t="shared" si="25"/>
        <v>1.7007258249629968</v>
      </c>
    </row>
    <row r="1619" spans="1:18" x14ac:dyDescent="0.3">
      <c r="A1619" t="s">
        <v>6770</v>
      </c>
      <c r="B1619" s="2">
        <v>45567</v>
      </c>
      <c r="C1619" t="s">
        <v>10026</v>
      </c>
      <c r="D1619" t="s">
        <v>10031</v>
      </c>
      <c r="E1619" t="s">
        <v>10037</v>
      </c>
      <c r="F1619">
        <v>19</v>
      </c>
      <c r="G1619">
        <v>92.06</v>
      </c>
      <c r="H1619">
        <v>59.12</v>
      </c>
      <c r="I1619" t="s">
        <v>10039</v>
      </c>
      <c r="J1619">
        <f>F1619*G1619</f>
        <v>1749.14</v>
      </c>
      <c r="K1619">
        <f>F1619*H1619</f>
        <v>1123.28</v>
      </c>
      <c r="L1619">
        <f>J1619-K1619</f>
        <v>625.86000000000013</v>
      </c>
      <c r="M1619" s="5">
        <f>L1619/J1619</f>
        <v>0.35781012383228333</v>
      </c>
      <c r="N1619" t="str">
        <f>IF(ISNA(VLOOKUP(A1619,'Returns Data'!A:A,1,0)),"No","Yes")</f>
        <v>No</v>
      </c>
      <c r="O1619" t="s">
        <v>10085</v>
      </c>
      <c r="P1619" t="str">
        <f>IFERROR(VLOOKUP(A1619,'Ratings Data'!A:C,3,0),"No Rating")</f>
        <v>No Rating</v>
      </c>
      <c r="Q1619" t="s">
        <v>10069</v>
      </c>
      <c r="R1619" s="5">
        <f t="shared" si="25"/>
        <v>-0.4873669063061426</v>
      </c>
    </row>
    <row r="1620" spans="1:18" x14ac:dyDescent="0.3">
      <c r="A1620" t="s">
        <v>6869</v>
      </c>
      <c r="B1620" s="2">
        <v>45567</v>
      </c>
      <c r="C1620" t="s">
        <v>10026</v>
      </c>
      <c r="D1620" t="s">
        <v>10031</v>
      </c>
      <c r="E1620" t="s">
        <v>10037</v>
      </c>
      <c r="F1620">
        <v>3</v>
      </c>
      <c r="G1620">
        <v>175.67</v>
      </c>
      <c r="H1620">
        <v>152.13999999999999</v>
      </c>
      <c r="I1620" t="s">
        <v>10040</v>
      </c>
      <c r="J1620">
        <f>F1620*G1620</f>
        <v>527.01</v>
      </c>
      <c r="K1620">
        <f>F1620*H1620</f>
        <v>456.41999999999996</v>
      </c>
      <c r="L1620">
        <f>J1620-K1620</f>
        <v>70.590000000000032</v>
      </c>
      <c r="M1620" s="5">
        <f>L1620/J1620</f>
        <v>0.13394432743211709</v>
      </c>
      <c r="N1620" t="str">
        <f>IF(ISNA(VLOOKUP(A1620,'Returns Data'!A:A,1,0)),"No","Yes")</f>
        <v>No</v>
      </c>
      <c r="O1620" t="s">
        <v>10085</v>
      </c>
      <c r="P1620" t="str">
        <f>IFERROR(VLOOKUP(A1620,'Ratings Data'!A:C,3,0),"No Rating")</f>
        <v>No Rating</v>
      </c>
      <c r="Q1620" t="s">
        <v>10069</v>
      </c>
      <c r="R1620" s="5">
        <f t="shared" si="25"/>
        <v>-0.69870336279543088</v>
      </c>
    </row>
    <row r="1621" spans="1:18" x14ac:dyDescent="0.3">
      <c r="A1621" t="s">
        <v>7067</v>
      </c>
      <c r="B1621" s="2">
        <v>45567</v>
      </c>
      <c r="C1621" t="s">
        <v>10019</v>
      </c>
      <c r="D1621" t="s">
        <v>10031</v>
      </c>
      <c r="E1621" t="s">
        <v>10035</v>
      </c>
      <c r="F1621">
        <v>19</v>
      </c>
      <c r="G1621">
        <v>42.41</v>
      </c>
      <c r="H1621">
        <v>26.7</v>
      </c>
      <c r="I1621" t="s">
        <v>10040</v>
      </c>
      <c r="J1621">
        <f>F1621*G1621</f>
        <v>805.79</v>
      </c>
      <c r="K1621">
        <f>F1621*H1621</f>
        <v>507.3</v>
      </c>
      <c r="L1621">
        <f>J1621-K1621</f>
        <v>298.48999999999995</v>
      </c>
      <c r="M1621" s="5">
        <f>L1621/J1621</f>
        <v>0.37043150200424424</v>
      </c>
      <c r="N1621" t="str">
        <f>IF(ISNA(VLOOKUP(A1621,'Returns Data'!A:A,1,0)),"No","Yes")</f>
        <v>No</v>
      </c>
      <c r="O1621" t="s">
        <v>10085</v>
      </c>
      <c r="P1621" t="str">
        <f>IFERROR(VLOOKUP(A1621,'Ratings Data'!A:C,3,0),"No Rating")</f>
        <v>No Rating</v>
      </c>
      <c r="Q1621" t="s">
        <v>10069</v>
      </c>
      <c r="R1621" s="5">
        <f t="shared" si="25"/>
        <v>0.52898426974820212</v>
      </c>
    </row>
    <row r="1622" spans="1:18" x14ac:dyDescent="0.3">
      <c r="A1622" t="s">
        <v>7088</v>
      </c>
      <c r="B1622" s="2">
        <v>45567</v>
      </c>
      <c r="C1622" t="s">
        <v>10012</v>
      </c>
      <c r="D1622" t="s">
        <v>10030</v>
      </c>
      <c r="E1622" t="s">
        <v>10034</v>
      </c>
      <c r="F1622">
        <v>13</v>
      </c>
      <c r="G1622">
        <v>194.17</v>
      </c>
      <c r="H1622">
        <v>174.74</v>
      </c>
      <c r="I1622" t="s">
        <v>10040</v>
      </c>
      <c r="J1622">
        <f>F1622*G1622</f>
        <v>2524.21</v>
      </c>
      <c r="K1622">
        <f>F1622*H1622</f>
        <v>2271.62</v>
      </c>
      <c r="L1622">
        <f>J1622-K1622</f>
        <v>252.59000000000015</v>
      </c>
      <c r="M1622" s="5">
        <f>L1622/J1622</f>
        <v>0.10006695164031525</v>
      </c>
      <c r="N1622" t="str">
        <f>IF(ISNA(VLOOKUP(A1622,'Returns Data'!A:A,1,0)),"No","Yes")</f>
        <v>No</v>
      </c>
      <c r="O1622" t="s">
        <v>10085</v>
      </c>
      <c r="P1622" t="str">
        <f>IFERROR(VLOOKUP(A1622,'Ratings Data'!A:C,3,0),"No Rating")</f>
        <v>No Rating</v>
      </c>
      <c r="Q1622" t="s">
        <v>10069</v>
      </c>
      <c r="R1622" s="5">
        <f t="shared" si="25"/>
        <v>2.1325903771454104</v>
      </c>
    </row>
    <row r="1623" spans="1:18" x14ac:dyDescent="0.3">
      <c r="A1623" t="s">
        <v>8334</v>
      </c>
      <c r="B1623" s="2">
        <v>45567</v>
      </c>
      <c r="C1623" t="s">
        <v>10015</v>
      </c>
      <c r="D1623" t="s">
        <v>10031</v>
      </c>
      <c r="E1623" t="s">
        <v>10038</v>
      </c>
      <c r="F1623">
        <v>2</v>
      </c>
      <c r="G1623">
        <v>157.38999999999999</v>
      </c>
      <c r="H1623">
        <v>95.63</v>
      </c>
      <c r="I1623" t="s">
        <v>10040</v>
      </c>
      <c r="J1623">
        <f>F1623*G1623</f>
        <v>314.77999999999997</v>
      </c>
      <c r="K1623">
        <f>F1623*H1623</f>
        <v>191.26</v>
      </c>
      <c r="L1623">
        <f>J1623-K1623</f>
        <v>123.51999999999998</v>
      </c>
      <c r="M1623" s="5">
        <f>L1623/J1623</f>
        <v>0.39240104199758558</v>
      </c>
      <c r="N1623" t="str">
        <f>IF(ISNA(VLOOKUP(A1623,'Returns Data'!A:A,1,0)),"No","Yes")</f>
        <v>No</v>
      </c>
      <c r="O1623" t="s">
        <v>10085</v>
      </c>
      <c r="P1623" t="str">
        <f>IFERROR(VLOOKUP(A1623,'Ratings Data'!A:C,3,0),"No Rating")</f>
        <v>No Rating</v>
      </c>
      <c r="Q1623" t="s">
        <v>10069</v>
      </c>
      <c r="R1623" s="5">
        <f t="shared" si="25"/>
        <v>-0.87529563705080016</v>
      </c>
    </row>
    <row r="1624" spans="1:18" x14ac:dyDescent="0.3">
      <c r="A1624" t="s">
        <v>9271</v>
      </c>
      <c r="B1624" s="2">
        <v>45567</v>
      </c>
      <c r="C1624" t="s">
        <v>10021</v>
      </c>
      <c r="D1624" t="s">
        <v>10031</v>
      </c>
      <c r="E1624" t="s">
        <v>10038</v>
      </c>
      <c r="F1624">
        <v>15</v>
      </c>
      <c r="G1624">
        <v>39.18</v>
      </c>
      <c r="H1624">
        <v>28.04</v>
      </c>
      <c r="I1624" t="s">
        <v>10039</v>
      </c>
      <c r="J1624">
        <f>F1624*G1624</f>
        <v>587.70000000000005</v>
      </c>
      <c r="K1624">
        <f>F1624*H1624</f>
        <v>420.59999999999997</v>
      </c>
      <c r="L1624">
        <f>J1624-K1624</f>
        <v>167.10000000000008</v>
      </c>
      <c r="M1624" s="5">
        <f>L1624/J1624</f>
        <v>0.28432873915262902</v>
      </c>
      <c r="N1624" t="str">
        <f>IF(ISNA(VLOOKUP(A1624,'Returns Data'!A:A,1,0)),"No","Yes")</f>
        <v>No</v>
      </c>
      <c r="O1624" t="s">
        <v>10085</v>
      </c>
      <c r="P1624" t="str">
        <f>IFERROR(VLOOKUP(A1624,'Ratings Data'!A:C,3,0),"No Rating")</f>
        <v>No Rating</v>
      </c>
      <c r="Q1624" t="s">
        <v>10069</v>
      </c>
      <c r="R1624" s="5">
        <f t="shared" si="25"/>
        <v>0.86701823495774855</v>
      </c>
    </row>
    <row r="1625" spans="1:18" x14ac:dyDescent="0.3">
      <c r="A1625" t="s">
        <v>9935</v>
      </c>
      <c r="B1625" s="2">
        <v>45567</v>
      </c>
      <c r="C1625" t="s">
        <v>10010</v>
      </c>
      <c r="D1625" t="s">
        <v>10029</v>
      </c>
      <c r="E1625" t="s">
        <v>10037</v>
      </c>
      <c r="F1625">
        <v>11</v>
      </c>
      <c r="G1625">
        <v>342.67</v>
      </c>
      <c r="H1625">
        <v>253.59</v>
      </c>
      <c r="I1625" t="s">
        <v>10039</v>
      </c>
      <c r="J1625">
        <f>F1625*G1625</f>
        <v>3769.3700000000003</v>
      </c>
      <c r="K1625">
        <f>F1625*H1625</f>
        <v>2789.4900000000002</v>
      </c>
      <c r="L1625">
        <f>J1625-K1625</f>
        <v>979.88000000000011</v>
      </c>
      <c r="M1625" s="5">
        <f>L1625/J1625</f>
        <v>0.25995856071438994</v>
      </c>
      <c r="N1625" t="str">
        <f>IF(ISNA(VLOOKUP(A1625,'Returns Data'!A:A,1,0)),"No","Yes")</f>
        <v>No</v>
      </c>
      <c r="O1625" t="s">
        <v>10085</v>
      </c>
      <c r="P1625" t="str">
        <f>IFERROR(VLOOKUP(A1625,'Ratings Data'!A:C,3,0),"No Rating")</f>
        <v>No Rating</v>
      </c>
      <c r="Q1625" t="s">
        <v>10069</v>
      </c>
      <c r="R1625" s="5">
        <f t="shared" si="25"/>
        <v>5.4137655266292324</v>
      </c>
    </row>
    <row r="1626" spans="1:18" x14ac:dyDescent="0.3">
      <c r="A1626" t="s">
        <v>36</v>
      </c>
      <c r="B1626" s="2">
        <v>45568</v>
      </c>
      <c r="C1626" t="s">
        <v>10010</v>
      </c>
      <c r="D1626" t="s">
        <v>10029</v>
      </c>
      <c r="E1626" t="s">
        <v>10037</v>
      </c>
      <c r="F1626">
        <v>8</v>
      </c>
      <c r="G1626">
        <v>357.65</v>
      </c>
      <c r="H1626">
        <v>297.42</v>
      </c>
      <c r="I1626" t="s">
        <v>10039</v>
      </c>
      <c r="J1626">
        <f>F1626*G1626</f>
        <v>2861.2</v>
      </c>
      <c r="K1626">
        <f>F1626*H1626</f>
        <v>2379.36</v>
      </c>
      <c r="L1626">
        <f>J1626-K1626</f>
        <v>481.83999999999969</v>
      </c>
      <c r="M1626" s="5">
        <f>L1626/J1626</f>
        <v>0.16840486509156988</v>
      </c>
      <c r="N1626" t="str">
        <f>IF(ISNA(VLOOKUP(A1626,'Returns Data'!A:A,1,0)),"No","Yes")</f>
        <v>No</v>
      </c>
      <c r="O1626" t="s">
        <v>10085</v>
      </c>
      <c r="P1626" t="str">
        <f>IFERROR(VLOOKUP(A1626,'Ratings Data'!A:C,3,0),"No Rating")</f>
        <v>No Rating</v>
      </c>
      <c r="Q1626" t="s">
        <v>10069</v>
      </c>
      <c r="R1626" s="5">
        <f t="shared" si="25"/>
        <v>-0.2409341614115888</v>
      </c>
    </row>
    <row r="1627" spans="1:18" x14ac:dyDescent="0.3">
      <c r="A1627" t="s">
        <v>244</v>
      </c>
      <c r="B1627" s="2">
        <v>45568</v>
      </c>
      <c r="C1627" t="s">
        <v>10026</v>
      </c>
      <c r="D1627" t="s">
        <v>10031</v>
      </c>
      <c r="E1627" t="s">
        <v>10038</v>
      </c>
      <c r="F1627">
        <v>3</v>
      </c>
      <c r="G1627">
        <v>20.02</v>
      </c>
      <c r="H1627">
        <v>15.39</v>
      </c>
      <c r="I1627" t="s">
        <v>10040</v>
      </c>
      <c r="J1627">
        <f>F1627*G1627</f>
        <v>60.06</v>
      </c>
      <c r="K1627">
        <f>F1627*H1627</f>
        <v>46.17</v>
      </c>
      <c r="L1627">
        <f>J1627-K1627</f>
        <v>13.89</v>
      </c>
      <c r="M1627" s="5">
        <f>L1627/J1627</f>
        <v>0.23126873126873126</v>
      </c>
      <c r="N1627" t="str">
        <f>IF(ISNA(VLOOKUP(A1627,'Returns Data'!A:A,1,0)),"No","Yes")</f>
        <v>No</v>
      </c>
      <c r="O1627" t="s">
        <v>10085</v>
      </c>
      <c r="P1627" t="str">
        <f>IFERROR(VLOOKUP(A1627,'Ratings Data'!A:C,3,0),"No Rating")</f>
        <v>No Rating</v>
      </c>
      <c r="Q1627" t="s">
        <v>10069</v>
      </c>
      <c r="R1627" s="5">
        <f t="shared" si="25"/>
        <v>-0.9790088074933595</v>
      </c>
    </row>
    <row r="1628" spans="1:18" x14ac:dyDescent="0.3">
      <c r="A1628" t="s">
        <v>1394</v>
      </c>
      <c r="B1628" s="2">
        <v>45568</v>
      </c>
      <c r="C1628" t="s">
        <v>10025</v>
      </c>
      <c r="D1628" t="s">
        <v>10033</v>
      </c>
      <c r="E1628" t="s">
        <v>10036</v>
      </c>
      <c r="F1628">
        <v>1</v>
      </c>
      <c r="G1628">
        <v>478.12</v>
      </c>
      <c r="H1628">
        <v>409.96</v>
      </c>
      <c r="I1628" t="s">
        <v>10040</v>
      </c>
      <c r="J1628">
        <f>F1628*G1628</f>
        <v>478.12</v>
      </c>
      <c r="K1628">
        <f>F1628*H1628</f>
        <v>409.96</v>
      </c>
      <c r="L1628">
        <f>J1628-K1628</f>
        <v>68.160000000000025</v>
      </c>
      <c r="M1628" s="5">
        <f>L1628/J1628</f>
        <v>0.14255835355140975</v>
      </c>
      <c r="N1628" t="str">
        <f>IF(ISNA(VLOOKUP(A1628,'Returns Data'!A:A,1,0)),"No","Yes")</f>
        <v>No</v>
      </c>
      <c r="O1628" t="s">
        <v>10085</v>
      </c>
      <c r="P1628" t="str">
        <f>IFERROR(VLOOKUP(A1628,'Ratings Data'!A:C,3,0),"No Rating")</f>
        <v>No Rating</v>
      </c>
      <c r="Q1628" t="s">
        <v>10069</v>
      </c>
      <c r="R1628" s="5">
        <f t="shared" si="25"/>
        <v>6.96070596070596</v>
      </c>
    </row>
    <row r="1629" spans="1:18" x14ac:dyDescent="0.3">
      <c r="A1629" t="s">
        <v>1958</v>
      </c>
      <c r="B1629" s="2">
        <v>45568</v>
      </c>
      <c r="C1629" t="s">
        <v>10026</v>
      </c>
      <c r="D1629" t="s">
        <v>10031</v>
      </c>
      <c r="E1629" t="s">
        <v>10034</v>
      </c>
      <c r="F1629">
        <v>10</v>
      </c>
      <c r="G1629">
        <v>279.60000000000002</v>
      </c>
      <c r="H1629">
        <v>233.71</v>
      </c>
      <c r="I1629" t="s">
        <v>10040</v>
      </c>
      <c r="J1629">
        <f>F1629*G1629</f>
        <v>2796</v>
      </c>
      <c r="K1629">
        <f>F1629*H1629</f>
        <v>2337.1</v>
      </c>
      <c r="L1629">
        <f>J1629-K1629</f>
        <v>458.90000000000009</v>
      </c>
      <c r="M1629" s="5">
        <f>L1629/J1629</f>
        <v>0.16412732474964237</v>
      </c>
      <c r="N1629" t="str">
        <f>IF(ISNA(VLOOKUP(A1629,'Returns Data'!A:A,1,0)),"No","Yes")</f>
        <v>No</v>
      </c>
      <c r="O1629" t="s">
        <v>10085</v>
      </c>
      <c r="P1629" t="str">
        <f>IFERROR(VLOOKUP(A1629,'Ratings Data'!A:C,3,0),"No Rating")</f>
        <v>No Rating</v>
      </c>
      <c r="Q1629" t="s">
        <v>10069</v>
      </c>
      <c r="R1629" s="5">
        <f t="shared" si="25"/>
        <v>4.8479042918095878</v>
      </c>
    </row>
    <row r="1630" spans="1:18" x14ac:dyDescent="0.3">
      <c r="A1630" t="s">
        <v>2061</v>
      </c>
      <c r="B1630" s="2">
        <v>45568</v>
      </c>
      <c r="C1630" t="s">
        <v>10027</v>
      </c>
      <c r="D1630" t="s">
        <v>10032</v>
      </c>
      <c r="E1630" t="s">
        <v>10037</v>
      </c>
      <c r="F1630">
        <v>5</v>
      </c>
      <c r="G1630">
        <v>46.33</v>
      </c>
      <c r="H1630">
        <v>38.979999999999997</v>
      </c>
      <c r="I1630" t="s">
        <v>10040</v>
      </c>
      <c r="J1630">
        <f>F1630*G1630</f>
        <v>231.64999999999998</v>
      </c>
      <c r="K1630">
        <f>F1630*H1630</f>
        <v>194.89999999999998</v>
      </c>
      <c r="L1630">
        <f>J1630-K1630</f>
        <v>36.75</v>
      </c>
      <c r="M1630" s="5">
        <f>L1630/J1630</f>
        <v>0.15864450679905032</v>
      </c>
      <c r="N1630" t="str">
        <f>IF(ISNA(VLOOKUP(A1630,'Returns Data'!A:A,1,0)),"No","Yes")</f>
        <v>No</v>
      </c>
      <c r="O1630" t="s">
        <v>10085</v>
      </c>
      <c r="P1630" t="str">
        <f>IFERROR(VLOOKUP(A1630,'Ratings Data'!A:C,3,0),"No Rating")</f>
        <v>No Rating</v>
      </c>
      <c r="Q1630" t="s">
        <v>10069</v>
      </c>
      <c r="R1630" s="5">
        <f t="shared" si="25"/>
        <v>-0.91714949928469236</v>
      </c>
    </row>
    <row r="1631" spans="1:18" x14ac:dyDescent="0.3">
      <c r="A1631" t="s">
        <v>2067</v>
      </c>
      <c r="B1631" s="2">
        <v>45568</v>
      </c>
      <c r="C1631" t="s">
        <v>10016</v>
      </c>
      <c r="D1631" t="s">
        <v>10032</v>
      </c>
      <c r="E1631" t="s">
        <v>10037</v>
      </c>
      <c r="F1631">
        <v>10</v>
      </c>
      <c r="G1631">
        <v>211.62</v>
      </c>
      <c r="H1631">
        <v>169</v>
      </c>
      <c r="I1631" t="s">
        <v>10040</v>
      </c>
      <c r="J1631">
        <f>F1631*G1631</f>
        <v>2116.1999999999998</v>
      </c>
      <c r="K1631">
        <f>F1631*H1631</f>
        <v>1690</v>
      </c>
      <c r="L1631">
        <f>J1631-K1631</f>
        <v>426.19999999999982</v>
      </c>
      <c r="M1631" s="5">
        <f>L1631/J1631</f>
        <v>0.20139873357905674</v>
      </c>
      <c r="N1631" t="str">
        <f>IF(ISNA(VLOOKUP(A1631,'Returns Data'!A:A,1,0)),"No","Yes")</f>
        <v>Yes</v>
      </c>
      <c r="O1631" t="str">
        <f>IFERROR(VLOOKUP(A1631,'Returns Data'!A:E,5,0),"No Returns")</f>
        <v>Damaged</v>
      </c>
      <c r="P1631" t="str">
        <f>IFERROR(VLOOKUP(A1631,'Ratings Data'!A:C,3,0),"No Rating")</f>
        <v>No Rating</v>
      </c>
      <c r="Q1631" t="s">
        <v>10069</v>
      </c>
      <c r="R1631" s="5">
        <f t="shared" si="25"/>
        <v>8.1353334772285777</v>
      </c>
    </row>
    <row r="1632" spans="1:18" x14ac:dyDescent="0.3">
      <c r="A1632" t="s">
        <v>2255</v>
      </c>
      <c r="B1632" s="2">
        <v>45568</v>
      </c>
      <c r="C1632" t="s">
        <v>10027</v>
      </c>
      <c r="D1632" t="s">
        <v>10032</v>
      </c>
      <c r="E1632" t="s">
        <v>10034</v>
      </c>
      <c r="F1632">
        <v>14</v>
      </c>
      <c r="G1632">
        <v>463.97</v>
      </c>
      <c r="H1632">
        <v>392.78</v>
      </c>
      <c r="I1632" t="s">
        <v>10039</v>
      </c>
      <c r="J1632">
        <f>F1632*G1632</f>
        <v>6495.58</v>
      </c>
      <c r="K1632">
        <f>F1632*H1632</f>
        <v>5498.92</v>
      </c>
      <c r="L1632">
        <f>J1632-K1632</f>
        <v>996.65999999999985</v>
      </c>
      <c r="M1632" s="5">
        <f>L1632/J1632</f>
        <v>0.15343664461064291</v>
      </c>
      <c r="N1632" t="str">
        <f>IF(ISNA(VLOOKUP(A1632,'Returns Data'!A:A,1,0)),"No","Yes")</f>
        <v>Yes</v>
      </c>
      <c r="O1632" t="str">
        <f>IFERROR(VLOOKUP(A1632,'Returns Data'!A:E,5,0),"No Returns")</f>
        <v>Wrong Product</v>
      </c>
      <c r="P1632" t="str">
        <f>IFERROR(VLOOKUP(A1632,'Ratings Data'!A:C,3,0),"No Rating")</f>
        <v>No Rating</v>
      </c>
      <c r="Q1632" t="s">
        <v>10069</v>
      </c>
      <c r="R1632" s="5">
        <f t="shared" si="25"/>
        <v>2.0694546829222191</v>
      </c>
    </row>
    <row r="1633" spans="1:18" x14ac:dyDescent="0.3">
      <c r="A1633" t="s">
        <v>3187</v>
      </c>
      <c r="B1633" s="2">
        <v>45568</v>
      </c>
      <c r="C1633" t="s">
        <v>10017</v>
      </c>
      <c r="D1633" t="s">
        <v>10032</v>
      </c>
      <c r="E1633" t="s">
        <v>10037</v>
      </c>
      <c r="F1633">
        <v>4</v>
      </c>
      <c r="G1633">
        <v>434.41</v>
      </c>
      <c r="H1633">
        <v>275.57</v>
      </c>
      <c r="I1633" t="s">
        <v>10039</v>
      </c>
      <c r="J1633">
        <f>F1633*G1633</f>
        <v>1737.64</v>
      </c>
      <c r="K1633">
        <f>F1633*H1633</f>
        <v>1102.28</v>
      </c>
      <c r="L1633">
        <f>J1633-K1633</f>
        <v>635.36000000000013</v>
      </c>
      <c r="M1633" s="5">
        <f>L1633/J1633</f>
        <v>0.36564535807186765</v>
      </c>
      <c r="N1633" t="str">
        <f>IF(ISNA(VLOOKUP(A1633,'Returns Data'!A:A,1,0)),"No","Yes")</f>
        <v>No</v>
      </c>
      <c r="O1633" t="s">
        <v>10085</v>
      </c>
      <c r="P1633" t="str">
        <f>IFERROR(VLOOKUP(A1633,'Ratings Data'!A:C,3,0),"No Rating")</f>
        <v>No Rating</v>
      </c>
      <c r="Q1633" t="s">
        <v>10069</v>
      </c>
      <c r="R1633" s="5">
        <f t="shared" si="25"/>
        <v>-0.73248886165669569</v>
      </c>
    </row>
    <row r="1634" spans="1:18" x14ac:dyDescent="0.3">
      <c r="A1634" t="s">
        <v>3569</v>
      </c>
      <c r="B1634" s="2">
        <v>45568</v>
      </c>
      <c r="C1634" t="s">
        <v>10009</v>
      </c>
      <c r="D1634" t="s">
        <v>10029</v>
      </c>
      <c r="E1634" t="s">
        <v>10034</v>
      </c>
      <c r="F1634">
        <v>3</v>
      </c>
      <c r="G1634">
        <v>50.38</v>
      </c>
      <c r="H1634">
        <v>40.32</v>
      </c>
      <c r="I1634" t="s">
        <v>10039</v>
      </c>
      <c r="J1634">
        <f>F1634*G1634</f>
        <v>151.14000000000001</v>
      </c>
      <c r="K1634">
        <f>F1634*H1634</f>
        <v>120.96000000000001</v>
      </c>
      <c r="L1634">
        <f>J1634-K1634</f>
        <v>30.180000000000007</v>
      </c>
      <c r="M1634" s="5">
        <f>L1634/J1634</f>
        <v>0.19968241365621281</v>
      </c>
      <c r="N1634" t="str">
        <f>IF(ISNA(VLOOKUP(A1634,'Returns Data'!A:A,1,0)),"No","Yes")</f>
        <v>No</v>
      </c>
      <c r="O1634" t="s">
        <v>10085</v>
      </c>
      <c r="P1634" t="str">
        <f>IFERROR(VLOOKUP(A1634,'Ratings Data'!A:C,3,0),"No Rating")</f>
        <v>No Rating</v>
      </c>
      <c r="Q1634" t="s">
        <v>10069</v>
      </c>
      <c r="R1634" s="5">
        <f t="shared" si="25"/>
        <v>-0.9130199581040952</v>
      </c>
    </row>
    <row r="1635" spans="1:18" x14ac:dyDescent="0.3">
      <c r="A1635" t="s">
        <v>3570</v>
      </c>
      <c r="B1635" s="2">
        <v>45568</v>
      </c>
      <c r="C1635" t="s">
        <v>10022</v>
      </c>
      <c r="D1635" t="s">
        <v>10033</v>
      </c>
      <c r="E1635" t="s">
        <v>10035</v>
      </c>
      <c r="F1635">
        <v>16</v>
      </c>
      <c r="G1635">
        <v>186.28</v>
      </c>
      <c r="H1635">
        <v>136.51</v>
      </c>
      <c r="I1635" t="s">
        <v>10040</v>
      </c>
      <c r="J1635">
        <f>F1635*G1635</f>
        <v>2980.48</v>
      </c>
      <c r="K1635">
        <f>F1635*H1635</f>
        <v>2184.16</v>
      </c>
      <c r="L1635">
        <f>J1635-K1635</f>
        <v>796.32000000000016</v>
      </c>
      <c r="M1635" s="5">
        <f>L1635/J1635</f>
        <v>0.2671784410564742</v>
      </c>
      <c r="N1635" t="str">
        <f>IF(ISNA(VLOOKUP(A1635,'Returns Data'!A:A,1,0)),"No","Yes")</f>
        <v>No</v>
      </c>
      <c r="O1635" t="s">
        <v>10085</v>
      </c>
      <c r="P1635" t="str">
        <f>IFERROR(VLOOKUP(A1635,'Ratings Data'!A:C,3,0),"No Rating")</f>
        <v>No Rating</v>
      </c>
      <c r="Q1635" t="s">
        <v>10069</v>
      </c>
      <c r="R1635" s="5">
        <f t="shared" si="25"/>
        <v>18.719994706894269</v>
      </c>
    </row>
    <row r="1636" spans="1:18" x14ac:dyDescent="0.3">
      <c r="A1636" t="s">
        <v>4268</v>
      </c>
      <c r="B1636" s="2">
        <v>45568</v>
      </c>
      <c r="C1636" t="s">
        <v>10019</v>
      </c>
      <c r="D1636" t="s">
        <v>10031</v>
      </c>
      <c r="E1636" t="s">
        <v>10036</v>
      </c>
      <c r="F1636">
        <v>2</v>
      </c>
      <c r="G1636">
        <v>324.02</v>
      </c>
      <c r="H1636">
        <v>271.42</v>
      </c>
      <c r="I1636" t="s">
        <v>10040</v>
      </c>
      <c r="J1636">
        <f>F1636*G1636</f>
        <v>648.04</v>
      </c>
      <c r="K1636">
        <f>F1636*H1636</f>
        <v>542.84</v>
      </c>
      <c r="L1636">
        <f>J1636-K1636</f>
        <v>105.19999999999993</v>
      </c>
      <c r="M1636" s="5">
        <f>L1636/J1636</f>
        <v>0.16233565829269789</v>
      </c>
      <c r="N1636" t="str">
        <f>IF(ISNA(VLOOKUP(A1636,'Returns Data'!A:A,1,0)),"No","Yes")</f>
        <v>Yes</v>
      </c>
      <c r="O1636" t="str">
        <f>IFERROR(VLOOKUP(A1636,'Returns Data'!A:E,5,0),"No Returns")</f>
        <v>Damaged</v>
      </c>
      <c r="P1636" t="str">
        <f>IFERROR(VLOOKUP(A1636,'Ratings Data'!A:C,3,0),"No Rating")</f>
        <v>No Rating</v>
      </c>
      <c r="Q1636" t="s">
        <v>10069</v>
      </c>
      <c r="R1636" s="5">
        <f t="shared" si="25"/>
        <v>-0.78257193472192399</v>
      </c>
    </row>
    <row r="1637" spans="1:18" x14ac:dyDescent="0.3">
      <c r="A1637" t="s">
        <v>4584</v>
      </c>
      <c r="B1637" s="2">
        <v>45568</v>
      </c>
      <c r="C1637" t="s">
        <v>10021</v>
      </c>
      <c r="D1637" t="s">
        <v>10031</v>
      </c>
      <c r="E1637" t="s">
        <v>10036</v>
      </c>
      <c r="F1637">
        <v>9</v>
      </c>
      <c r="G1637">
        <v>353.07</v>
      </c>
      <c r="H1637">
        <v>254.17</v>
      </c>
      <c r="I1637" t="s">
        <v>10039</v>
      </c>
      <c r="J1637">
        <f>F1637*G1637</f>
        <v>3177.63</v>
      </c>
      <c r="K1637">
        <f>F1637*H1637</f>
        <v>2287.5299999999997</v>
      </c>
      <c r="L1637">
        <f>J1637-K1637</f>
        <v>890.10000000000036</v>
      </c>
      <c r="M1637" s="5">
        <f>L1637/J1637</f>
        <v>0.28011442490157767</v>
      </c>
      <c r="N1637" t="str">
        <f>IF(ISNA(VLOOKUP(A1637,'Returns Data'!A:A,1,0)),"No","Yes")</f>
        <v>Yes</v>
      </c>
      <c r="O1637" t="str">
        <f>IFERROR(VLOOKUP(A1637,'Returns Data'!A:E,5,0),"No Returns")</f>
        <v>Damaged</v>
      </c>
      <c r="P1637" t="str">
        <f>IFERROR(VLOOKUP(A1637,'Ratings Data'!A:C,3,0),"No Rating")</f>
        <v>No Rating</v>
      </c>
      <c r="Q1637" t="s">
        <v>10069</v>
      </c>
      <c r="R1637" s="5">
        <f t="shared" si="25"/>
        <v>3.9034473180667866</v>
      </c>
    </row>
    <row r="1638" spans="1:18" x14ac:dyDescent="0.3">
      <c r="A1638" t="s">
        <v>5216</v>
      </c>
      <c r="B1638" s="2">
        <v>45568</v>
      </c>
      <c r="C1638" t="s">
        <v>10010</v>
      </c>
      <c r="D1638" t="s">
        <v>10029</v>
      </c>
      <c r="E1638" t="s">
        <v>10036</v>
      </c>
      <c r="F1638">
        <v>17</v>
      </c>
      <c r="G1638">
        <v>485.14</v>
      </c>
      <c r="H1638">
        <v>319.2</v>
      </c>
      <c r="I1638" t="s">
        <v>10040</v>
      </c>
      <c r="J1638">
        <f>F1638*G1638</f>
        <v>8247.3799999999992</v>
      </c>
      <c r="K1638">
        <f>F1638*H1638</f>
        <v>5426.4</v>
      </c>
      <c r="L1638">
        <f>J1638-K1638</f>
        <v>2820.9799999999996</v>
      </c>
      <c r="M1638" s="5">
        <f>L1638/J1638</f>
        <v>0.34204559508595456</v>
      </c>
      <c r="N1638" t="str">
        <f>IF(ISNA(VLOOKUP(A1638,'Returns Data'!A:A,1,0)),"No","Yes")</f>
        <v>No</v>
      </c>
      <c r="O1638" t="s">
        <v>10085</v>
      </c>
      <c r="P1638">
        <f>IFERROR(VLOOKUP(A1638,'Ratings Data'!A:C,3,0),"No Rating")</f>
        <v>5</v>
      </c>
      <c r="Q1638" t="s">
        <v>10069</v>
      </c>
      <c r="R1638" s="5">
        <f t="shared" si="25"/>
        <v>1.5954500681325388</v>
      </c>
    </row>
    <row r="1639" spans="1:18" x14ac:dyDescent="0.3">
      <c r="A1639" t="s">
        <v>5352</v>
      </c>
      <c r="B1639" s="2">
        <v>45568</v>
      </c>
      <c r="C1639" t="s">
        <v>10009</v>
      </c>
      <c r="D1639" t="s">
        <v>10029</v>
      </c>
      <c r="E1639" t="s">
        <v>10034</v>
      </c>
      <c r="F1639">
        <v>3</v>
      </c>
      <c r="G1639">
        <v>383.65</v>
      </c>
      <c r="H1639">
        <v>304.86</v>
      </c>
      <c r="I1639" t="s">
        <v>10039</v>
      </c>
      <c r="J1639">
        <f>F1639*G1639</f>
        <v>1150.9499999999998</v>
      </c>
      <c r="K1639">
        <f>F1639*H1639</f>
        <v>914.58</v>
      </c>
      <c r="L1639">
        <f>J1639-K1639</f>
        <v>236.36999999999978</v>
      </c>
      <c r="M1639" s="5">
        <f>L1639/J1639</f>
        <v>0.20536947738824432</v>
      </c>
      <c r="N1639" t="str">
        <f>IF(ISNA(VLOOKUP(A1639,'Returns Data'!A:A,1,0)),"No","Yes")</f>
        <v>No</v>
      </c>
      <c r="O1639" t="s">
        <v>10085</v>
      </c>
      <c r="P1639" t="str">
        <f>IFERROR(VLOOKUP(A1639,'Ratings Data'!A:C,3,0),"No Rating")</f>
        <v>No Rating</v>
      </c>
      <c r="Q1639" t="s">
        <v>10069</v>
      </c>
      <c r="R1639" s="5">
        <f t="shared" si="25"/>
        <v>-0.86044659031110482</v>
      </c>
    </row>
    <row r="1640" spans="1:18" x14ac:dyDescent="0.3">
      <c r="A1640" t="s">
        <v>5400</v>
      </c>
      <c r="B1640" s="2">
        <v>45568</v>
      </c>
      <c r="C1640" t="s">
        <v>10015</v>
      </c>
      <c r="D1640" t="s">
        <v>10031</v>
      </c>
      <c r="E1640" t="s">
        <v>10037</v>
      </c>
      <c r="F1640">
        <v>4</v>
      </c>
      <c r="G1640">
        <v>336.78</v>
      </c>
      <c r="H1640">
        <v>295.49</v>
      </c>
      <c r="I1640" t="s">
        <v>10040</v>
      </c>
      <c r="J1640">
        <f>F1640*G1640</f>
        <v>1347.12</v>
      </c>
      <c r="K1640">
        <f>F1640*H1640</f>
        <v>1181.96</v>
      </c>
      <c r="L1640">
        <f>J1640-K1640</f>
        <v>165.15999999999985</v>
      </c>
      <c r="M1640" s="5">
        <f>L1640/J1640</f>
        <v>0.12260229229764227</v>
      </c>
      <c r="N1640" t="str">
        <f>IF(ISNA(VLOOKUP(A1640,'Returns Data'!A:A,1,0)),"No","Yes")</f>
        <v>No</v>
      </c>
      <c r="O1640" t="s">
        <v>10085</v>
      </c>
      <c r="P1640" t="str">
        <f>IFERROR(VLOOKUP(A1640,'Ratings Data'!A:C,3,0),"No Rating")</f>
        <v>No Rating</v>
      </c>
      <c r="Q1640" t="s">
        <v>10069</v>
      </c>
      <c r="R1640" s="5">
        <f t="shared" si="25"/>
        <v>0.17044180894044059</v>
      </c>
    </row>
    <row r="1641" spans="1:18" x14ac:dyDescent="0.3">
      <c r="A1641" t="s">
        <v>5486</v>
      </c>
      <c r="B1641" s="2">
        <v>45568</v>
      </c>
      <c r="C1641" t="s">
        <v>10027</v>
      </c>
      <c r="D1641" t="s">
        <v>10032</v>
      </c>
      <c r="E1641" t="s">
        <v>10035</v>
      </c>
      <c r="F1641">
        <v>4</v>
      </c>
      <c r="G1641">
        <v>376.01</v>
      </c>
      <c r="H1641">
        <v>240.51</v>
      </c>
      <c r="I1641" t="s">
        <v>10039</v>
      </c>
      <c r="J1641">
        <f>F1641*G1641</f>
        <v>1504.04</v>
      </c>
      <c r="K1641">
        <f>F1641*H1641</f>
        <v>962.04</v>
      </c>
      <c r="L1641">
        <f>J1641-K1641</f>
        <v>542</v>
      </c>
      <c r="M1641" s="5">
        <f>L1641/J1641</f>
        <v>0.36036275630967263</v>
      </c>
      <c r="N1641" t="str">
        <f>IF(ISNA(VLOOKUP(A1641,'Returns Data'!A:A,1,0)),"No","Yes")</f>
        <v>No</v>
      </c>
      <c r="O1641" t="s">
        <v>10085</v>
      </c>
      <c r="P1641" t="str">
        <f>IFERROR(VLOOKUP(A1641,'Ratings Data'!A:C,3,0),"No Rating")</f>
        <v>No Rating</v>
      </c>
      <c r="Q1641" t="s">
        <v>10069</v>
      </c>
      <c r="R1641" s="5">
        <f t="shared" si="25"/>
        <v>0.11648553952134931</v>
      </c>
    </row>
    <row r="1642" spans="1:18" x14ac:dyDescent="0.3">
      <c r="A1642" t="s">
        <v>5502</v>
      </c>
      <c r="B1642" s="2">
        <v>45568</v>
      </c>
      <c r="C1642" t="s">
        <v>10013</v>
      </c>
      <c r="D1642" t="s">
        <v>10030</v>
      </c>
      <c r="E1642" t="s">
        <v>10036</v>
      </c>
      <c r="F1642">
        <v>16</v>
      </c>
      <c r="G1642">
        <v>354.07</v>
      </c>
      <c r="H1642">
        <v>249.7</v>
      </c>
      <c r="I1642" t="s">
        <v>10039</v>
      </c>
      <c r="J1642">
        <f>F1642*G1642</f>
        <v>5665.12</v>
      </c>
      <c r="K1642">
        <f>F1642*H1642</f>
        <v>3995.2</v>
      </c>
      <c r="L1642">
        <f>J1642-K1642</f>
        <v>1669.92</v>
      </c>
      <c r="M1642" s="5">
        <f>L1642/J1642</f>
        <v>0.29477222018244981</v>
      </c>
      <c r="N1642" t="str">
        <f>IF(ISNA(VLOOKUP(A1642,'Returns Data'!A:A,1,0)),"No","Yes")</f>
        <v>No</v>
      </c>
      <c r="O1642" t="s">
        <v>10085</v>
      </c>
      <c r="P1642" t="str">
        <f>IFERROR(VLOOKUP(A1642,'Ratings Data'!A:C,3,0),"No Rating")</f>
        <v>No Rating</v>
      </c>
      <c r="Q1642" t="s">
        <v>10069</v>
      </c>
      <c r="R1642" s="5">
        <f t="shared" si="25"/>
        <v>2.7666019520757428</v>
      </c>
    </row>
    <row r="1643" spans="1:18" x14ac:dyDescent="0.3">
      <c r="A1643" t="s">
        <v>5901</v>
      </c>
      <c r="B1643" s="2">
        <v>45568</v>
      </c>
      <c r="C1643" t="s">
        <v>10010</v>
      </c>
      <c r="D1643" t="s">
        <v>10029</v>
      </c>
      <c r="E1643" t="s">
        <v>10036</v>
      </c>
      <c r="F1643">
        <v>10</v>
      </c>
      <c r="G1643">
        <v>343.61</v>
      </c>
      <c r="H1643">
        <v>226.73</v>
      </c>
      <c r="I1643" t="s">
        <v>10039</v>
      </c>
      <c r="J1643">
        <f>F1643*G1643</f>
        <v>3436.1000000000004</v>
      </c>
      <c r="K1643">
        <f>F1643*H1643</f>
        <v>2267.2999999999997</v>
      </c>
      <c r="L1643">
        <f>J1643-K1643</f>
        <v>1168.8000000000006</v>
      </c>
      <c r="M1643" s="5">
        <f>L1643/J1643</f>
        <v>0.34015308052734217</v>
      </c>
      <c r="N1643" t="str">
        <f>IF(ISNA(VLOOKUP(A1643,'Returns Data'!A:A,1,0)),"No","Yes")</f>
        <v>No</v>
      </c>
      <c r="O1643" t="s">
        <v>10085</v>
      </c>
      <c r="P1643" t="str">
        <f>IFERROR(VLOOKUP(A1643,'Ratings Data'!A:C,3,0),"No Rating")</f>
        <v>No Rating</v>
      </c>
      <c r="Q1643" t="s">
        <v>10069</v>
      </c>
      <c r="R1643" s="5">
        <f t="shared" si="25"/>
        <v>-0.39346386307792236</v>
      </c>
    </row>
    <row r="1644" spans="1:18" x14ac:dyDescent="0.3">
      <c r="A1644" t="s">
        <v>6843</v>
      </c>
      <c r="B1644" s="2">
        <v>45568</v>
      </c>
      <c r="C1644" t="s">
        <v>10021</v>
      </c>
      <c r="D1644" t="s">
        <v>10031</v>
      </c>
      <c r="E1644" t="s">
        <v>10036</v>
      </c>
      <c r="F1644">
        <v>1</v>
      </c>
      <c r="G1644">
        <v>397.96</v>
      </c>
      <c r="H1644">
        <v>291.31</v>
      </c>
      <c r="I1644" t="s">
        <v>10040</v>
      </c>
      <c r="J1644">
        <f>F1644*G1644</f>
        <v>397.96</v>
      </c>
      <c r="K1644">
        <f>F1644*H1644</f>
        <v>291.31</v>
      </c>
      <c r="L1644">
        <f>J1644-K1644</f>
        <v>106.64999999999998</v>
      </c>
      <c r="M1644" s="5">
        <f>L1644/J1644</f>
        <v>0.26799175796562463</v>
      </c>
      <c r="N1644" t="str">
        <f>IF(ISNA(VLOOKUP(A1644,'Returns Data'!A:A,1,0)),"No","Yes")</f>
        <v>No</v>
      </c>
      <c r="O1644" t="s">
        <v>10085</v>
      </c>
      <c r="P1644" t="str">
        <f>IFERROR(VLOOKUP(A1644,'Ratings Data'!A:C,3,0),"No Rating")</f>
        <v>No Rating</v>
      </c>
      <c r="Q1644" t="s">
        <v>10069</v>
      </c>
      <c r="R1644" s="5">
        <f t="shared" si="25"/>
        <v>-0.88418264893338383</v>
      </c>
    </row>
    <row r="1645" spans="1:18" x14ac:dyDescent="0.3">
      <c r="A1645" t="s">
        <v>7239</v>
      </c>
      <c r="B1645" s="2">
        <v>45568</v>
      </c>
      <c r="C1645" t="s">
        <v>10021</v>
      </c>
      <c r="D1645" t="s">
        <v>10031</v>
      </c>
      <c r="E1645" t="s">
        <v>10035</v>
      </c>
      <c r="F1645">
        <v>5</v>
      </c>
      <c r="G1645">
        <v>156.80000000000001</v>
      </c>
      <c r="H1645">
        <v>133.47</v>
      </c>
      <c r="I1645" t="s">
        <v>10040</v>
      </c>
      <c r="J1645">
        <f>F1645*G1645</f>
        <v>784</v>
      </c>
      <c r="K1645">
        <f>F1645*H1645</f>
        <v>667.35</v>
      </c>
      <c r="L1645">
        <f>J1645-K1645</f>
        <v>116.64999999999998</v>
      </c>
      <c r="M1645" s="5">
        <f>L1645/J1645</f>
        <v>0.14878826530612241</v>
      </c>
      <c r="N1645" t="str">
        <f>IF(ISNA(VLOOKUP(A1645,'Returns Data'!A:A,1,0)),"No","Yes")</f>
        <v>No</v>
      </c>
      <c r="O1645" t="s">
        <v>10085</v>
      </c>
      <c r="P1645" t="str">
        <f>IFERROR(VLOOKUP(A1645,'Ratings Data'!A:C,3,0),"No Rating")</f>
        <v>No Rating</v>
      </c>
      <c r="Q1645" t="s">
        <v>10069</v>
      </c>
      <c r="R1645" s="5">
        <f t="shared" si="25"/>
        <v>0.97004724092873662</v>
      </c>
    </row>
    <row r="1646" spans="1:18" x14ac:dyDescent="0.3">
      <c r="A1646" t="s">
        <v>7992</v>
      </c>
      <c r="B1646" s="2">
        <v>45568</v>
      </c>
      <c r="C1646" t="s">
        <v>10024</v>
      </c>
      <c r="D1646" t="s">
        <v>10029</v>
      </c>
      <c r="E1646" t="s">
        <v>10035</v>
      </c>
      <c r="F1646">
        <v>19</v>
      </c>
      <c r="G1646">
        <v>207.22</v>
      </c>
      <c r="H1646">
        <v>125.72</v>
      </c>
      <c r="I1646" t="s">
        <v>10039</v>
      </c>
      <c r="J1646">
        <f>F1646*G1646</f>
        <v>3937.18</v>
      </c>
      <c r="K1646">
        <f>F1646*H1646</f>
        <v>2388.6799999999998</v>
      </c>
      <c r="L1646">
        <f>J1646-K1646</f>
        <v>1548.5</v>
      </c>
      <c r="M1646" s="5">
        <f>L1646/J1646</f>
        <v>0.3933018048450922</v>
      </c>
      <c r="N1646" t="str">
        <f>IF(ISNA(VLOOKUP(A1646,'Returns Data'!A:A,1,0)),"No","Yes")</f>
        <v>No</v>
      </c>
      <c r="O1646" t="s">
        <v>10085</v>
      </c>
      <c r="P1646" t="str">
        <f>IFERROR(VLOOKUP(A1646,'Ratings Data'!A:C,3,0),"No Rating")</f>
        <v>No Rating</v>
      </c>
      <c r="Q1646" t="s">
        <v>10069</v>
      </c>
      <c r="R1646" s="5">
        <f t="shared" si="25"/>
        <v>4.0219132653061225</v>
      </c>
    </row>
    <row r="1647" spans="1:18" x14ac:dyDescent="0.3">
      <c r="A1647" t="s">
        <v>8109</v>
      </c>
      <c r="B1647" s="2">
        <v>45568</v>
      </c>
      <c r="C1647" t="s">
        <v>10027</v>
      </c>
      <c r="D1647" t="s">
        <v>10032</v>
      </c>
      <c r="E1647" t="s">
        <v>10034</v>
      </c>
      <c r="F1647">
        <v>19</v>
      </c>
      <c r="G1647">
        <v>304.27</v>
      </c>
      <c r="H1647">
        <v>187.9</v>
      </c>
      <c r="I1647" t="s">
        <v>10039</v>
      </c>
      <c r="J1647">
        <f>F1647*G1647</f>
        <v>5781.1299999999992</v>
      </c>
      <c r="K1647">
        <f>F1647*H1647</f>
        <v>3570.1</v>
      </c>
      <c r="L1647">
        <f>J1647-K1647</f>
        <v>2211.0299999999993</v>
      </c>
      <c r="M1647" s="5">
        <f>L1647/J1647</f>
        <v>0.38245637098629498</v>
      </c>
      <c r="N1647" t="str">
        <f>IF(ISNA(VLOOKUP(A1647,'Returns Data'!A:A,1,0)),"No","Yes")</f>
        <v>Yes</v>
      </c>
      <c r="O1647" t="str">
        <f>IFERROR(VLOOKUP(A1647,'Returns Data'!A:E,5,0),"No Returns")</f>
        <v>Wrong Product</v>
      </c>
      <c r="P1647" t="str">
        <f>IFERROR(VLOOKUP(A1647,'Ratings Data'!A:C,3,0),"No Rating")</f>
        <v>No Rating</v>
      </c>
      <c r="Q1647" t="s">
        <v>10069</v>
      </c>
      <c r="R1647" s="5">
        <f t="shared" si="25"/>
        <v>0.46834282405173233</v>
      </c>
    </row>
    <row r="1648" spans="1:18" x14ac:dyDescent="0.3">
      <c r="A1648" t="s">
        <v>8127</v>
      </c>
      <c r="B1648" s="2">
        <v>45568</v>
      </c>
      <c r="C1648" t="s">
        <v>10016</v>
      </c>
      <c r="D1648" t="s">
        <v>10032</v>
      </c>
      <c r="E1648" t="s">
        <v>10038</v>
      </c>
      <c r="F1648">
        <v>11</v>
      </c>
      <c r="G1648">
        <v>462.67</v>
      </c>
      <c r="H1648">
        <v>380.81</v>
      </c>
      <c r="I1648" t="s">
        <v>10040</v>
      </c>
      <c r="J1648">
        <f>F1648*G1648</f>
        <v>5089.37</v>
      </c>
      <c r="K1648">
        <f>F1648*H1648</f>
        <v>4188.91</v>
      </c>
      <c r="L1648">
        <f>J1648-K1648</f>
        <v>900.46</v>
      </c>
      <c r="M1648" s="5">
        <f>L1648/J1648</f>
        <v>0.1769295610262174</v>
      </c>
      <c r="N1648" t="str">
        <f>IF(ISNA(VLOOKUP(A1648,'Returns Data'!A:A,1,0)),"No","Yes")</f>
        <v>Yes</v>
      </c>
      <c r="O1648" t="str">
        <f>IFERROR(VLOOKUP(A1648,'Returns Data'!A:E,5,0),"No Returns")</f>
        <v>Wrong Product</v>
      </c>
      <c r="P1648" t="str">
        <f>IFERROR(VLOOKUP(A1648,'Ratings Data'!A:C,3,0),"No Rating")</f>
        <v>No Rating</v>
      </c>
      <c r="Q1648" t="s">
        <v>10069</v>
      </c>
      <c r="R1648" s="5">
        <f t="shared" si="25"/>
        <v>-0.11965826750133614</v>
      </c>
    </row>
    <row r="1649" spans="1:18" x14ac:dyDescent="0.3">
      <c r="A1649" t="s">
        <v>8662</v>
      </c>
      <c r="B1649" s="2">
        <v>45568</v>
      </c>
      <c r="C1649" t="s">
        <v>10023</v>
      </c>
      <c r="D1649" t="s">
        <v>10033</v>
      </c>
      <c r="E1649" t="s">
        <v>10036</v>
      </c>
      <c r="F1649">
        <v>10</v>
      </c>
      <c r="G1649">
        <v>246.19</v>
      </c>
      <c r="H1649">
        <v>209.23</v>
      </c>
      <c r="I1649" t="s">
        <v>10040</v>
      </c>
      <c r="J1649">
        <f>F1649*G1649</f>
        <v>2461.9</v>
      </c>
      <c r="K1649">
        <f>F1649*H1649</f>
        <v>2092.2999999999997</v>
      </c>
      <c r="L1649">
        <f>J1649-K1649</f>
        <v>369.60000000000036</v>
      </c>
      <c r="M1649" s="5">
        <f>L1649/J1649</f>
        <v>0.15012794995735015</v>
      </c>
      <c r="N1649" t="str">
        <f>IF(ISNA(VLOOKUP(A1649,'Returns Data'!A:A,1,0)),"No","Yes")</f>
        <v>No</v>
      </c>
      <c r="O1649" t="s">
        <v>10085</v>
      </c>
      <c r="P1649" t="str">
        <f>IFERROR(VLOOKUP(A1649,'Ratings Data'!A:C,3,0),"No Rating")</f>
        <v>No Rating</v>
      </c>
      <c r="Q1649" t="s">
        <v>10069</v>
      </c>
      <c r="R1649" s="5">
        <f t="shared" si="25"/>
        <v>-0.51626625692374495</v>
      </c>
    </row>
    <row r="1650" spans="1:18" x14ac:dyDescent="0.3">
      <c r="A1650" t="s">
        <v>8871</v>
      </c>
      <c r="B1650" s="2">
        <v>45568</v>
      </c>
      <c r="C1650" t="s">
        <v>10023</v>
      </c>
      <c r="D1650" t="s">
        <v>10033</v>
      </c>
      <c r="E1650" t="s">
        <v>10036</v>
      </c>
      <c r="F1650">
        <v>8</v>
      </c>
      <c r="G1650">
        <v>143.01</v>
      </c>
      <c r="H1650">
        <v>127.61</v>
      </c>
      <c r="I1650" t="s">
        <v>10039</v>
      </c>
      <c r="J1650">
        <f>F1650*G1650</f>
        <v>1144.08</v>
      </c>
      <c r="K1650">
        <f>F1650*H1650</f>
        <v>1020.88</v>
      </c>
      <c r="L1650">
        <f>J1650-K1650</f>
        <v>123.19999999999993</v>
      </c>
      <c r="M1650" s="5">
        <f>L1650/J1650</f>
        <v>0.10768477728830146</v>
      </c>
      <c r="N1650" t="str">
        <f>IF(ISNA(VLOOKUP(A1650,'Returns Data'!A:A,1,0)),"No","Yes")</f>
        <v>No</v>
      </c>
      <c r="O1650" t="s">
        <v>10085</v>
      </c>
      <c r="P1650" t="str">
        <f>IFERROR(VLOOKUP(A1650,'Ratings Data'!A:C,3,0),"No Rating")</f>
        <v>No Rating</v>
      </c>
      <c r="Q1650" t="s">
        <v>10069</v>
      </c>
      <c r="R1650" s="5">
        <f t="shared" si="25"/>
        <v>-0.53528575490474839</v>
      </c>
    </row>
    <row r="1651" spans="1:18" x14ac:dyDescent="0.3">
      <c r="A1651" t="s">
        <v>9414</v>
      </c>
      <c r="B1651" s="2">
        <v>45568</v>
      </c>
      <c r="C1651" t="s">
        <v>10013</v>
      </c>
      <c r="D1651" t="s">
        <v>10030</v>
      </c>
      <c r="E1651" t="s">
        <v>10038</v>
      </c>
      <c r="F1651">
        <v>16</v>
      </c>
      <c r="G1651">
        <v>234.26</v>
      </c>
      <c r="H1651">
        <v>151.94</v>
      </c>
      <c r="I1651" t="s">
        <v>10039</v>
      </c>
      <c r="J1651">
        <f>F1651*G1651</f>
        <v>3748.16</v>
      </c>
      <c r="K1651">
        <f>F1651*H1651</f>
        <v>2431.04</v>
      </c>
      <c r="L1651">
        <f>J1651-K1651</f>
        <v>1317.12</v>
      </c>
      <c r="M1651" s="5">
        <f>L1651/J1651</f>
        <v>0.35140442243660885</v>
      </c>
      <c r="N1651" t="str">
        <f>IF(ISNA(VLOOKUP(A1651,'Returns Data'!A:A,1,0)),"No","Yes")</f>
        <v>No</v>
      </c>
      <c r="O1651" t="s">
        <v>10085</v>
      </c>
      <c r="P1651" t="str">
        <f>IFERROR(VLOOKUP(A1651,'Ratings Data'!A:C,3,0),"No Rating")</f>
        <v>No Rating</v>
      </c>
      <c r="Q1651" t="s">
        <v>10069</v>
      </c>
      <c r="R1651" s="5">
        <f t="shared" si="25"/>
        <v>2.2761345360464302</v>
      </c>
    </row>
    <row r="1652" spans="1:18" x14ac:dyDescent="0.3">
      <c r="A1652" t="s">
        <v>9486</v>
      </c>
      <c r="B1652" s="2">
        <v>45568</v>
      </c>
      <c r="C1652" t="s">
        <v>10024</v>
      </c>
      <c r="D1652" t="s">
        <v>10029</v>
      </c>
      <c r="E1652" t="s">
        <v>10035</v>
      </c>
      <c r="F1652">
        <v>3</v>
      </c>
      <c r="G1652">
        <v>430.52</v>
      </c>
      <c r="H1652">
        <v>263.33</v>
      </c>
      <c r="I1652" t="s">
        <v>10040</v>
      </c>
      <c r="J1652">
        <f>F1652*G1652</f>
        <v>1291.56</v>
      </c>
      <c r="K1652">
        <f>F1652*H1652</f>
        <v>789.99</v>
      </c>
      <c r="L1652">
        <f>J1652-K1652</f>
        <v>501.56999999999994</v>
      </c>
      <c r="M1652" s="5">
        <f>L1652/J1652</f>
        <v>0.38834432778964967</v>
      </c>
      <c r="N1652" t="str">
        <f>IF(ISNA(VLOOKUP(A1652,'Returns Data'!A:A,1,0)),"No","Yes")</f>
        <v>No</v>
      </c>
      <c r="O1652" t="s">
        <v>10085</v>
      </c>
      <c r="P1652" t="str">
        <f>IFERROR(VLOOKUP(A1652,'Ratings Data'!A:C,3,0),"No Rating")</f>
        <v>No Rating</v>
      </c>
      <c r="Q1652" t="s">
        <v>10069</v>
      </c>
      <c r="R1652" s="5">
        <f t="shared" si="25"/>
        <v>-0.65541492358917441</v>
      </c>
    </row>
    <row r="1653" spans="1:18" x14ac:dyDescent="0.3">
      <c r="A1653" t="s">
        <v>9688</v>
      </c>
      <c r="B1653" s="2">
        <v>45568</v>
      </c>
      <c r="C1653" t="s">
        <v>10027</v>
      </c>
      <c r="D1653" t="s">
        <v>10032</v>
      </c>
      <c r="E1653" t="s">
        <v>10036</v>
      </c>
      <c r="F1653">
        <v>10</v>
      </c>
      <c r="G1653">
        <v>215.64</v>
      </c>
      <c r="H1653">
        <v>166.29</v>
      </c>
      <c r="I1653" t="s">
        <v>10039</v>
      </c>
      <c r="J1653">
        <f>F1653*G1653</f>
        <v>2156.3999999999996</v>
      </c>
      <c r="K1653">
        <f>F1653*H1653</f>
        <v>1662.8999999999999</v>
      </c>
      <c r="L1653">
        <f>J1653-K1653</f>
        <v>493.49999999999977</v>
      </c>
      <c r="M1653" s="5">
        <f>L1653/J1653</f>
        <v>0.22885364496382854</v>
      </c>
      <c r="N1653" t="str">
        <f>IF(ISNA(VLOOKUP(A1653,'Returns Data'!A:A,1,0)),"No","Yes")</f>
        <v>No</v>
      </c>
      <c r="O1653" t="s">
        <v>10085</v>
      </c>
      <c r="P1653" t="str">
        <f>IFERROR(VLOOKUP(A1653,'Ratings Data'!A:C,3,0),"No Rating")</f>
        <v>No Rating</v>
      </c>
      <c r="Q1653" t="s">
        <v>10069</v>
      </c>
      <c r="R1653" s="5">
        <f t="shared" si="25"/>
        <v>0.66960884511753205</v>
      </c>
    </row>
    <row r="1654" spans="1:18" x14ac:dyDescent="0.3">
      <c r="A1654" t="s">
        <v>110</v>
      </c>
      <c r="B1654" s="2">
        <v>45569</v>
      </c>
      <c r="C1654" t="s">
        <v>10011</v>
      </c>
      <c r="D1654" t="s">
        <v>10029</v>
      </c>
      <c r="E1654" t="s">
        <v>10035</v>
      </c>
      <c r="F1654">
        <v>12</v>
      </c>
      <c r="G1654">
        <v>40.729999999999997</v>
      </c>
      <c r="H1654">
        <v>32.43</v>
      </c>
      <c r="I1654" t="s">
        <v>10040</v>
      </c>
      <c r="J1654">
        <f>F1654*G1654</f>
        <v>488.76</v>
      </c>
      <c r="K1654">
        <f>F1654*H1654</f>
        <v>389.15999999999997</v>
      </c>
      <c r="L1654">
        <f>J1654-K1654</f>
        <v>99.600000000000023</v>
      </c>
      <c r="M1654" s="5">
        <f>L1654/J1654</f>
        <v>0.20378099680824949</v>
      </c>
      <c r="N1654" t="str">
        <f>IF(ISNA(VLOOKUP(A1654,'Returns Data'!A:A,1,0)),"No","Yes")</f>
        <v>No</v>
      </c>
      <c r="O1654" t="s">
        <v>10085</v>
      </c>
      <c r="P1654" t="str">
        <f>IFERROR(VLOOKUP(A1654,'Ratings Data'!A:C,3,0),"No Rating")</f>
        <v>No Rating</v>
      </c>
      <c r="Q1654" t="s">
        <v>10069</v>
      </c>
      <c r="R1654" s="5">
        <f t="shared" si="25"/>
        <v>-0.7733444629938786</v>
      </c>
    </row>
    <row r="1655" spans="1:18" x14ac:dyDescent="0.3">
      <c r="A1655" t="s">
        <v>421</v>
      </c>
      <c r="B1655" s="2">
        <v>45569</v>
      </c>
      <c r="C1655" t="s">
        <v>10012</v>
      </c>
      <c r="D1655" t="s">
        <v>10030</v>
      </c>
      <c r="E1655" t="s">
        <v>10034</v>
      </c>
      <c r="F1655">
        <v>17</v>
      </c>
      <c r="G1655">
        <v>489</v>
      </c>
      <c r="H1655">
        <v>330.17</v>
      </c>
      <c r="I1655" t="s">
        <v>10039</v>
      </c>
      <c r="J1655">
        <f>F1655*G1655</f>
        <v>8313</v>
      </c>
      <c r="K1655">
        <f>F1655*H1655</f>
        <v>5612.89</v>
      </c>
      <c r="L1655">
        <f>J1655-K1655</f>
        <v>2700.1099999999997</v>
      </c>
      <c r="M1655" s="5">
        <f>L1655/J1655</f>
        <v>0.32480572597137009</v>
      </c>
      <c r="N1655" t="str">
        <f>IF(ISNA(VLOOKUP(A1655,'Returns Data'!A:A,1,0)),"No","Yes")</f>
        <v>No</v>
      </c>
      <c r="O1655" t="s">
        <v>10085</v>
      </c>
      <c r="P1655" t="str">
        <f>IFERROR(VLOOKUP(A1655,'Ratings Data'!A:C,3,0),"No Rating")</f>
        <v>No Rating</v>
      </c>
      <c r="Q1655" t="s">
        <v>10069</v>
      </c>
      <c r="R1655" s="5">
        <f t="shared" si="25"/>
        <v>16.00834765529094</v>
      </c>
    </row>
    <row r="1656" spans="1:18" x14ac:dyDescent="0.3">
      <c r="A1656" t="s">
        <v>1477</v>
      </c>
      <c r="B1656" s="2">
        <v>45569</v>
      </c>
      <c r="C1656" t="s">
        <v>10025</v>
      </c>
      <c r="D1656" t="s">
        <v>10033</v>
      </c>
      <c r="E1656" t="s">
        <v>10035</v>
      </c>
      <c r="F1656">
        <v>1</v>
      </c>
      <c r="G1656">
        <v>486.32</v>
      </c>
      <c r="H1656">
        <v>407.56</v>
      </c>
      <c r="I1656" t="s">
        <v>10039</v>
      </c>
      <c r="J1656">
        <f>F1656*G1656</f>
        <v>486.32</v>
      </c>
      <c r="K1656">
        <f>F1656*H1656</f>
        <v>407.56</v>
      </c>
      <c r="L1656">
        <f>J1656-K1656</f>
        <v>78.759999999999991</v>
      </c>
      <c r="M1656" s="5">
        <f>L1656/J1656</f>
        <v>0.16195097877940448</v>
      </c>
      <c r="N1656" t="str">
        <f>IF(ISNA(VLOOKUP(A1656,'Returns Data'!A:A,1,0)),"No","Yes")</f>
        <v>Yes</v>
      </c>
      <c r="O1656" t="str">
        <f>IFERROR(VLOOKUP(A1656,'Returns Data'!A:E,5,0),"No Returns")</f>
        <v>Damaged</v>
      </c>
      <c r="P1656" t="str">
        <f>IFERROR(VLOOKUP(A1656,'Ratings Data'!A:C,3,0),"No Rating")</f>
        <v>No Rating</v>
      </c>
      <c r="Q1656" t="s">
        <v>10069</v>
      </c>
      <c r="R1656" s="5">
        <f t="shared" si="25"/>
        <v>-0.94149885721159632</v>
      </c>
    </row>
    <row r="1657" spans="1:18" x14ac:dyDescent="0.3">
      <c r="A1657" t="s">
        <v>1814</v>
      </c>
      <c r="B1657" s="2">
        <v>45569</v>
      </c>
      <c r="C1657" t="s">
        <v>10020</v>
      </c>
      <c r="D1657" t="s">
        <v>10030</v>
      </c>
      <c r="E1657" t="s">
        <v>10036</v>
      </c>
      <c r="F1657">
        <v>17</v>
      </c>
      <c r="G1657">
        <v>305.26</v>
      </c>
      <c r="H1657">
        <v>216.44</v>
      </c>
      <c r="I1657" t="s">
        <v>10040</v>
      </c>
      <c r="J1657">
        <f>F1657*G1657</f>
        <v>5189.42</v>
      </c>
      <c r="K1657">
        <f>F1657*H1657</f>
        <v>3679.48</v>
      </c>
      <c r="L1657">
        <f>J1657-K1657</f>
        <v>1509.94</v>
      </c>
      <c r="M1657" s="5">
        <f>L1657/J1657</f>
        <v>0.29096507894909257</v>
      </c>
      <c r="N1657" t="str">
        <f>IF(ISNA(VLOOKUP(A1657,'Returns Data'!A:A,1,0)),"No","Yes")</f>
        <v>No</v>
      </c>
      <c r="O1657" t="s">
        <v>10085</v>
      </c>
      <c r="P1657" t="str">
        <f>IFERROR(VLOOKUP(A1657,'Ratings Data'!A:C,3,0),"No Rating")</f>
        <v>No Rating</v>
      </c>
      <c r="Q1657" t="s">
        <v>10069</v>
      </c>
      <c r="R1657" s="5">
        <f t="shared" si="25"/>
        <v>9.6707928935680219</v>
      </c>
    </row>
    <row r="1658" spans="1:18" x14ac:dyDescent="0.3">
      <c r="A1658" t="s">
        <v>1883</v>
      </c>
      <c r="B1658" s="2">
        <v>45569</v>
      </c>
      <c r="C1658" t="s">
        <v>10009</v>
      </c>
      <c r="D1658" t="s">
        <v>10029</v>
      </c>
      <c r="E1658" t="s">
        <v>10036</v>
      </c>
      <c r="F1658">
        <v>19</v>
      </c>
      <c r="G1658">
        <v>96.31</v>
      </c>
      <c r="H1658">
        <v>78.23</v>
      </c>
      <c r="I1658" t="s">
        <v>10040</v>
      </c>
      <c r="J1658">
        <f>F1658*G1658</f>
        <v>1829.89</v>
      </c>
      <c r="K1658">
        <f>F1658*H1658</f>
        <v>1486.3700000000001</v>
      </c>
      <c r="L1658">
        <f>J1658-K1658</f>
        <v>343.52</v>
      </c>
      <c r="M1658" s="5">
        <f>L1658/J1658</f>
        <v>0.1877271311390302</v>
      </c>
      <c r="N1658" t="str">
        <f>IF(ISNA(VLOOKUP(A1658,'Returns Data'!A:A,1,0)),"No","Yes")</f>
        <v>Yes</v>
      </c>
      <c r="O1658" t="str">
        <f>IFERROR(VLOOKUP(A1658,'Returns Data'!A:E,5,0),"No Returns")</f>
        <v>Wrong Product</v>
      </c>
      <c r="P1658" t="str">
        <f>IFERROR(VLOOKUP(A1658,'Ratings Data'!A:C,3,0),"No Rating")</f>
        <v>No Rating</v>
      </c>
      <c r="Q1658" t="s">
        <v>10069</v>
      </c>
      <c r="R1658" s="5">
        <f t="shared" si="25"/>
        <v>-0.6473806321322999</v>
      </c>
    </row>
    <row r="1659" spans="1:18" x14ac:dyDescent="0.3">
      <c r="A1659" t="s">
        <v>2183</v>
      </c>
      <c r="B1659" s="2">
        <v>45569</v>
      </c>
      <c r="C1659" t="s">
        <v>10025</v>
      </c>
      <c r="D1659" t="s">
        <v>10033</v>
      </c>
      <c r="E1659" t="s">
        <v>10038</v>
      </c>
      <c r="F1659">
        <v>7</v>
      </c>
      <c r="G1659">
        <v>283.52</v>
      </c>
      <c r="H1659">
        <v>215.69</v>
      </c>
      <c r="I1659" t="s">
        <v>10040</v>
      </c>
      <c r="J1659">
        <f>F1659*G1659</f>
        <v>1984.6399999999999</v>
      </c>
      <c r="K1659">
        <f>F1659*H1659</f>
        <v>1509.83</v>
      </c>
      <c r="L1659">
        <f>J1659-K1659</f>
        <v>474.80999999999995</v>
      </c>
      <c r="M1659" s="5">
        <f>L1659/J1659</f>
        <v>0.23924238148984198</v>
      </c>
      <c r="N1659" t="str">
        <f>IF(ISNA(VLOOKUP(A1659,'Returns Data'!A:A,1,0)),"No","Yes")</f>
        <v>No</v>
      </c>
      <c r="O1659" t="s">
        <v>10085</v>
      </c>
      <c r="P1659" t="str">
        <f>IFERROR(VLOOKUP(A1659,'Ratings Data'!A:C,3,0),"No Rating")</f>
        <v>No Rating</v>
      </c>
      <c r="Q1659" t="s">
        <v>10069</v>
      </c>
      <c r="R1659" s="5">
        <f t="shared" si="25"/>
        <v>8.4567924847941553E-2</v>
      </c>
    </row>
    <row r="1660" spans="1:18" x14ac:dyDescent="0.3">
      <c r="A1660" t="s">
        <v>2458</v>
      </c>
      <c r="B1660" s="2">
        <v>45569</v>
      </c>
      <c r="C1660" t="s">
        <v>10019</v>
      </c>
      <c r="D1660" t="s">
        <v>10031</v>
      </c>
      <c r="E1660" t="s">
        <v>10037</v>
      </c>
      <c r="F1660">
        <v>6</v>
      </c>
      <c r="G1660">
        <v>496.11</v>
      </c>
      <c r="H1660">
        <v>319.73</v>
      </c>
      <c r="I1660" t="s">
        <v>10039</v>
      </c>
      <c r="J1660">
        <f>F1660*G1660</f>
        <v>2976.66</v>
      </c>
      <c r="K1660">
        <f>F1660*H1660</f>
        <v>1918.38</v>
      </c>
      <c r="L1660">
        <f>J1660-K1660</f>
        <v>1058.2799999999997</v>
      </c>
      <c r="M1660" s="5">
        <f>L1660/J1660</f>
        <v>0.3555259922194674</v>
      </c>
      <c r="N1660" t="str">
        <f>IF(ISNA(VLOOKUP(A1660,'Returns Data'!A:A,1,0)),"No","Yes")</f>
        <v>Yes</v>
      </c>
      <c r="O1660" t="str">
        <f>IFERROR(VLOOKUP(A1660,'Returns Data'!A:E,5,0),"No Returns")</f>
        <v>Wrong Product</v>
      </c>
      <c r="P1660">
        <f>IFERROR(VLOOKUP(A1660,'Ratings Data'!A:C,3,0),"No Rating")</f>
        <v>5</v>
      </c>
      <c r="Q1660" t="s">
        <v>10069</v>
      </c>
      <c r="R1660" s="5">
        <f t="shared" si="25"/>
        <v>0.49984883908416644</v>
      </c>
    </row>
    <row r="1661" spans="1:18" x14ac:dyDescent="0.3">
      <c r="A1661" t="s">
        <v>2501</v>
      </c>
      <c r="B1661" s="2">
        <v>45569</v>
      </c>
      <c r="C1661" t="s">
        <v>10020</v>
      </c>
      <c r="D1661" t="s">
        <v>10030</v>
      </c>
      <c r="E1661" t="s">
        <v>10036</v>
      </c>
      <c r="F1661">
        <v>6</v>
      </c>
      <c r="G1661">
        <v>301.37</v>
      </c>
      <c r="H1661">
        <v>250.2</v>
      </c>
      <c r="I1661" t="s">
        <v>10039</v>
      </c>
      <c r="J1661">
        <f>F1661*G1661</f>
        <v>1808.22</v>
      </c>
      <c r="K1661">
        <f>F1661*H1661</f>
        <v>1501.1999999999998</v>
      </c>
      <c r="L1661">
        <f>J1661-K1661</f>
        <v>307.02000000000021</v>
      </c>
      <c r="M1661" s="5">
        <f>L1661/J1661</f>
        <v>0.16979128645850627</v>
      </c>
      <c r="N1661" t="str">
        <f>IF(ISNA(VLOOKUP(A1661,'Returns Data'!A:A,1,0)),"No","Yes")</f>
        <v>No</v>
      </c>
      <c r="O1661" t="s">
        <v>10085</v>
      </c>
      <c r="P1661">
        <f>IFERROR(VLOOKUP(A1661,'Ratings Data'!A:C,3,0),"No Rating")</f>
        <v>1</v>
      </c>
      <c r="Q1661" t="s">
        <v>10069</v>
      </c>
      <c r="R1661" s="5">
        <f t="shared" si="25"/>
        <v>-0.392533913849751</v>
      </c>
    </row>
    <row r="1662" spans="1:18" x14ac:dyDescent="0.3">
      <c r="A1662" t="s">
        <v>2932</v>
      </c>
      <c r="B1662" s="2">
        <v>45569</v>
      </c>
      <c r="C1662" t="s">
        <v>10028</v>
      </c>
      <c r="D1662" t="s">
        <v>10032</v>
      </c>
      <c r="E1662" t="s">
        <v>10035</v>
      </c>
      <c r="F1662">
        <v>7</v>
      </c>
      <c r="G1662">
        <v>108.24</v>
      </c>
      <c r="H1662">
        <v>92.35</v>
      </c>
      <c r="I1662" t="s">
        <v>10039</v>
      </c>
      <c r="J1662">
        <f>F1662*G1662</f>
        <v>757.68</v>
      </c>
      <c r="K1662">
        <f>F1662*H1662</f>
        <v>646.44999999999993</v>
      </c>
      <c r="L1662">
        <f>J1662-K1662</f>
        <v>111.23000000000002</v>
      </c>
      <c r="M1662" s="5">
        <f>L1662/J1662</f>
        <v>0.14680339985218038</v>
      </c>
      <c r="N1662" t="str">
        <f>IF(ISNA(VLOOKUP(A1662,'Returns Data'!A:A,1,0)),"No","Yes")</f>
        <v>No</v>
      </c>
      <c r="O1662" t="s">
        <v>10085</v>
      </c>
      <c r="P1662" t="str">
        <f>IFERROR(VLOOKUP(A1662,'Ratings Data'!A:C,3,0),"No Rating")</f>
        <v>No Rating</v>
      </c>
      <c r="Q1662" t="s">
        <v>10069</v>
      </c>
      <c r="R1662" s="5">
        <f t="shared" si="25"/>
        <v>-0.58098019046354976</v>
      </c>
    </row>
    <row r="1663" spans="1:18" x14ac:dyDescent="0.3">
      <c r="A1663" t="s">
        <v>3912</v>
      </c>
      <c r="B1663" s="2">
        <v>45569</v>
      </c>
      <c r="C1663" t="s">
        <v>10017</v>
      </c>
      <c r="D1663" t="s">
        <v>10032</v>
      </c>
      <c r="E1663" t="s">
        <v>10035</v>
      </c>
      <c r="F1663">
        <v>12</v>
      </c>
      <c r="G1663">
        <v>280.48</v>
      </c>
      <c r="H1663">
        <v>170.63</v>
      </c>
      <c r="I1663" t="s">
        <v>10040</v>
      </c>
      <c r="J1663">
        <f>F1663*G1663</f>
        <v>3365.76</v>
      </c>
      <c r="K1663">
        <f>F1663*H1663</f>
        <v>2047.56</v>
      </c>
      <c r="L1663">
        <f>J1663-K1663</f>
        <v>1318.2000000000003</v>
      </c>
      <c r="M1663" s="5">
        <f>L1663/J1663</f>
        <v>0.39165002852253283</v>
      </c>
      <c r="N1663" t="str">
        <f>IF(ISNA(VLOOKUP(A1663,'Returns Data'!A:A,1,0)),"No","Yes")</f>
        <v>No</v>
      </c>
      <c r="O1663" t="s">
        <v>10085</v>
      </c>
      <c r="P1663" t="str">
        <f>IFERROR(VLOOKUP(A1663,'Ratings Data'!A:C,3,0),"No Rating")</f>
        <v>No Rating</v>
      </c>
      <c r="Q1663" t="s">
        <v>10069</v>
      </c>
      <c r="R1663" s="5">
        <f t="shared" si="25"/>
        <v>3.4421919543870771</v>
      </c>
    </row>
    <row r="1664" spans="1:18" x14ac:dyDescent="0.3">
      <c r="A1664" t="s">
        <v>4143</v>
      </c>
      <c r="B1664" s="2">
        <v>45569</v>
      </c>
      <c r="C1664" t="s">
        <v>10012</v>
      </c>
      <c r="D1664" t="s">
        <v>10030</v>
      </c>
      <c r="E1664" t="s">
        <v>10034</v>
      </c>
      <c r="F1664">
        <v>10</v>
      </c>
      <c r="G1664">
        <v>324.17</v>
      </c>
      <c r="H1664">
        <v>273.85000000000002</v>
      </c>
      <c r="I1664" t="s">
        <v>10040</v>
      </c>
      <c r="J1664">
        <f>F1664*G1664</f>
        <v>3241.7000000000003</v>
      </c>
      <c r="K1664">
        <f>F1664*H1664</f>
        <v>2738.5</v>
      </c>
      <c r="L1664">
        <f>J1664-K1664</f>
        <v>503.20000000000027</v>
      </c>
      <c r="M1664" s="5">
        <f>L1664/J1664</f>
        <v>0.15522719560724318</v>
      </c>
      <c r="N1664" t="str">
        <f>IF(ISNA(VLOOKUP(A1664,'Returns Data'!A:A,1,0)),"No","Yes")</f>
        <v>No</v>
      </c>
      <c r="O1664" t="s">
        <v>10085</v>
      </c>
      <c r="P1664">
        <f>IFERROR(VLOOKUP(A1664,'Ratings Data'!A:C,3,0),"No Rating")</f>
        <v>1</v>
      </c>
      <c r="Q1664" t="s">
        <v>10069</v>
      </c>
      <c r="R1664" s="5">
        <f t="shared" si="25"/>
        <v>-3.685943145084615E-2</v>
      </c>
    </row>
    <row r="1665" spans="1:18" x14ac:dyDescent="0.3">
      <c r="A1665" t="s">
        <v>4407</v>
      </c>
      <c r="B1665" s="2">
        <v>45569</v>
      </c>
      <c r="C1665" t="s">
        <v>10020</v>
      </c>
      <c r="D1665" t="s">
        <v>10030</v>
      </c>
      <c r="E1665" t="s">
        <v>10034</v>
      </c>
      <c r="F1665">
        <v>10</v>
      </c>
      <c r="G1665">
        <v>49.46</v>
      </c>
      <c r="H1665">
        <v>37.42</v>
      </c>
      <c r="I1665" t="s">
        <v>10040</v>
      </c>
      <c r="J1665">
        <f>F1665*G1665</f>
        <v>494.6</v>
      </c>
      <c r="K1665">
        <f>F1665*H1665</f>
        <v>374.20000000000005</v>
      </c>
      <c r="L1665">
        <f>J1665-K1665</f>
        <v>120.39999999999998</v>
      </c>
      <c r="M1665" s="5">
        <f>L1665/J1665</f>
        <v>0.24342903356247467</v>
      </c>
      <c r="N1665" t="str">
        <f>IF(ISNA(VLOOKUP(A1665,'Returns Data'!A:A,1,0)),"No","Yes")</f>
        <v>No</v>
      </c>
      <c r="O1665" t="s">
        <v>10085</v>
      </c>
      <c r="P1665" t="str">
        <f>IFERROR(VLOOKUP(A1665,'Ratings Data'!A:C,3,0),"No Rating")</f>
        <v>No Rating</v>
      </c>
      <c r="Q1665" t="s">
        <v>10069</v>
      </c>
      <c r="R1665" s="5">
        <f t="shared" si="25"/>
        <v>-0.84742573341148164</v>
      </c>
    </row>
    <row r="1666" spans="1:18" x14ac:dyDescent="0.3">
      <c r="A1666" t="s">
        <v>4730</v>
      </c>
      <c r="B1666" s="2">
        <v>45569</v>
      </c>
      <c r="C1666" t="s">
        <v>10009</v>
      </c>
      <c r="D1666" t="s">
        <v>10029</v>
      </c>
      <c r="E1666" t="s">
        <v>10035</v>
      </c>
      <c r="F1666">
        <v>13</v>
      </c>
      <c r="G1666">
        <v>23.49</v>
      </c>
      <c r="H1666">
        <v>20.36</v>
      </c>
      <c r="I1666" t="s">
        <v>10039</v>
      </c>
      <c r="J1666">
        <f>F1666*G1666</f>
        <v>305.37</v>
      </c>
      <c r="K1666">
        <f>F1666*H1666</f>
        <v>264.68</v>
      </c>
      <c r="L1666">
        <f>J1666-K1666</f>
        <v>40.69</v>
      </c>
      <c r="M1666" s="5">
        <f>L1666/J1666</f>
        <v>0.13324819071945507</v>
      </c>
      <c r="N1666" t="str">
        <f>IF(ISNA(VLOOKUP(A1666,'Returns Data'!A:A,1,0)),"No","Yes")</f>
        <v>No</v>
      </c>
      <c r="O1666" t="s">
        <v>10085</v>
      </c>
      <c r="P1666" t="str">
        <f>IFERROR(VLOOKUP(A1666,'Ratings Data'!A:C,3,0),"No Rating")</f>
        <v>No Rating</v>
      </c>
      <c r="Q1666" t="s">
        <v>10069</v>
      </c>
      <c r="R1666" s="5">
        <f t="shared" si="25"/>
        <v>-0.38259199353012535</v>
      </c>
    </row>
    <row r="1667" spans="1:18" x14ac:dyDescent="0.3">
      <c r="A1667" t="s">
        <v>4812</v>
      </c>
      <c r="B1667" s="2">
        <v>45569</v>
      </c>
      <c r="C1667" t="s">
        <v>10022</v>
      </c>
      <c r="D1667" t="s">
        <v>10033</v>
      </c>
      <c r="E1667" t="s">
        <v>10037</v>
      </c>
      <c r="F1667">
        <v>8</v>
      </c>
      <c r="G1667">
        <v>33.42</v>
      </c>
      <c r="H1667">
        <v>29.37</v>
      </c>
      <c r="I1667" t="s">
        <v>10039</v>
      </c>
      <c r="J1667">
        <f>F1667*G1667</f>
        <v>267.36</v>
      </c>
      <c r="K1667">
        <f>F1667*H1667</f>
        <v>234.96</v>
      </c>
      <c r="L1667">
        <f>J1667-K1667</f>
        <v>32.400000000000006</v>
      </c>
      <c r="M1667" s="5">
        <f>L1667/J1667</f>
        <v>0.12118491921005388</v>
      </c>
      <c r="N1667" t="str">
        <f>IF(ISNA(VLOOKUP(A1667,'Returns Data'!A:A,1,0)),"No","Yes")</f>
        <v>No</v>
      </c>
      <c r="O1667" t="s">
        <v>10085</v>
      </c>
      <c r="P1667" t="str">
        <f>IFERROR(VLOOKUP(A1667,'Ratings Data'!A:C,3,0),"No Rating")</f>
        <v>No Rating</v>
      </c>
      <c r="Q1667" t="s">
        <v>10069</v>
      </c>
      <c r="R1667" s="5">
        <f t="shared" si="25"/>
        <v>-0.12447195205815892</v>
      </c>
    </row>
    <row r="1668" spans="1:18" x14ac:dyDescent="0.3">
      <c r="A1668" t="s">
        <v>4986</v>
      </c>
      <c r="B1668" s="2">
        <v>45569</v>
      </c>
      <c r="C1668" t="s">
        <v>10015</v>
      </c>
      <c r="D1668" t="s">
        <v>10031</v>
      </c>
      <c r="E1668" t="s">
        <v>10037</v>
      </c>
      <c r="F1668">
        <v>8</v>
      </c>
      <c r="G1668">
        <v>164.93</v>
      </c>
      <c r="H1668">
        <v>148.11000000000001</v>
      </c>
      <c r="I1668" t="s">
        <v>10040</v>
      </c>
      <c r="J1668">
        <f>F1668*G1668</f>
        <v>1319.44</v>
      </c>
      <c r="K1668">
        <f>F1668*H1668</f>
        <v>1184.8800000000001</v>
      </c>
      <c r="L1668">
        <f>J1668-K1668</f>
        <v>134.55999999999995</v>
      </c>
      <c r="M1668" s="5">
        <f>L1668/J1668</f>
        <v>0.10198265931001026</v>
      </c>
      <c r="N1668" t="str">
        <f>IF(ISNA(VLOOKUP(A1668,'Returns Data'!A:A,1,0)),"No","Yes")</f>
        <v>No</v>
      </c>
      <c r="O1668" t="s">
        <v>10085</v>
      </c>
      <c r="P1668">
        <f>IFERROR(VLOOKUP(A1668,'Ratings Data'!A:C,3,0),"No Rating")</f>
        <v>3</v>
      </c>
      <c r="Q1668" t="s">
        <v>10069</v>
      </c>
      <c r="R1668" s="5">
        <f t="shared" ref="R1668:R1731" si="26">(J1668-J1667)/J1667</f>
        <v>3.9350688210652298</v>
      </c>
    </row>
    <row r="1669" spans="1:18" x14ac:dyDescent="0.3">
      <c r="A1669" t="s">
        <v>5559</v>
      </c>
      <c r="B1669" s="2">
        <v>45569</v>
      </c>
      <c r="C1669" t="s">
        <v>10013</v>
      </c>
      <c r="D1669" t="s">
        <v>10030</v>
      </c>
      <c r="E1669" t="s">
        <v>10034</v>
      </c>
      <c r="F1669">
        <v>1</v>
      </c>
      <c r="G1669">
        <v>382.89</v>
      </c>
      <c r="H1669">
        <v>264.73</v>
      </c>
      <c r="I1669" t="s">
        <v>10039</v>
      </c>
      <c r="J1669">
        <f>F1669*G1669</f>
        <v>382.89</v>
      </c>
      <c r="K1669">
        <f>F1669*H1669</f>
        <v>264.73</v>
      </c>
      <c r="L1669">
        <f>J1669-K1669</f>
        <v>118.15999999999997</v>
      </c>
      <c r="M1669" s="5">
        <f>L1669/J1669</f>
        <v>0.30860038131055911</v>
      </c>
      <c r="N1669" t="str">
        <f>IF(ISNA(VLOOKUP(A1669,'Returns Data'!A:A,1,0)),"No","Yes")</f>
        <v>No</v>
      </c>
      <c r="O1669" t="s">
        <v>10085</v>
      </c>
      <c r="P1669" t="str">
        <f>IFERROR(VLOOKUP(A1669,'Ratings Data'!A:C,3,0),"No Rating")</f>
        <v>No Rating</v>
      </c>
      <c r="Q1669" t="s">
        <v>10069</v>
      </c>
      <c r="R1669" s="5">
        <f t="shared" si="26"/>
        <v>-0.70980870672406482</v>
      </c>
    </row>
    <row r="1670" spans="1:18" x14ac:dyDescent="0.3">
      <c r="A1670" t="s">
        <v>5630</v>
      </c>
      <c r="B1670" s="2">
        <v>45569</v>
      </c>
      <c r="C1670" t="s">
        <v>10013</v>
      </c>
      <c r="D1670" t="s">
        <v>10030</v>
      </c>
      <c r="E1670" t="s">
        <v>10034</v>
      </c>
      <c r="F1670">
        <v>11</v>
      </c>
      <c r="G1670">
        <v>18.149999999999999</v>
      </c>
      <c r="H1670">
        <v>12.77</v>
      </c>
      <c r="I1670" t="s">
        <v>10039</v>
      </c>
      <c r="J1670">
        <f>F1670*G1670</f>
        <v>199.64999999999998</v>
      </c>
      <c r="K1670">
        <f>F1670*H1670</f>
        <v>140.47</v>
      </c>
      <c r="L1670">
        <f>J1670-K1670</f>
        <v>59.179999999999978</v>
      </c>
      <c r="M1670" s="5">
        <f>L1670/J1670</f>
        <v>0.29641873278236908</v>
      </c>
      <c r="N1670" t="str">
        <f>IF(ISNA(VLOOKUP(A1670,'Returns Data'!A:A,1,0)),"No","Yes")</f>
        <v>No</v>
      </c>
      <c r="O1670" t="s">
        <v>10085</v>
      </c>
      <c r="P1670">
        <f>IFERROR(VLOOKUP(A1670,'Ratings Data'!A:C,3,0),"No Rating")</f>
        <v>4</v>
      </c>
      <c r="Q1670" t="s">
        <v>10069</v>
      </c>
      <c r="R1670" s="5">
        <f t="shared" si="26"/>
        <v>-0.47857086891796602</v>
      </c>
    </row>
    <row r="1671" spans="1:18" x14ac:dyDescent="0.3">
      <c r="A1671" t="s">
        <v>5969</v>
      </c>
      <c r="B1671" s="2">
        <v>45569</v>
      </c>
      <c r="C1671" t="s">
        <v>10027</v>
      </c>
      <c r="D1671" t="s">
        <v>10032</v>
      </c>
      <c r="E1671" t="s">
        <v>10037</v>
      </c>
      <c r="F1671">
        <v>6</v>
      </c>
      <c r="G1671">
        <v>18.850000000000001</v>
      </c>
      <c r="H1671">
        <v>12.32</v>
      </c>
      <c r="I1671" t="s">
        <v>10039</v>
      </c>
      <c r="J1671">
        <f>F1671*G1671</f>
        <v>113.10000000000001</v>
      </c>
      <c r="K1671">
        <f>F1671*H1671</f>
        <v>73.92</v>
      </c>
      <c r="L1671">
        <f>J1671-K1671</f>
        <v>39.180000000000007</v>
      </c>
      <c r="M1671" s="5">
        <f>L1671/J1671</f>
        <v>0.34641909814323613</v>
      </c>
      <c r="N1671" t="str">
        <f>IF(ISNA(VLOOKUP(A1671,'Returns Data'!A:A,1,0)),"No","Yes")</f>
        <v>No</v>
      </c>
      <c r="O1671" t="s">
        <v>10085</v>
      </c>
      <c r="P1671" t="str">
        <f>IFERROR(VLOOKUP(A1671,'Ratings Data'!A:C,3,0),"No Rating")</f>
        <v>No Rating</v>
      </c>
      <c r="Q1671" t="s">
        <v>10069</v>
      </c>
      <c r="R1671" s="5">
        <f t="shared" si="26"/>
        <v>-0.43350864012021029</v>
      </c>
    </row>
    <row r="1672" spans="1:18" x14ac:dyDescent="0.3">
      <c r="A1672" t="s">
        <v>6056</v>
      </c>
      <c r="B1672" s="2">
        <v>45569</v>
      </c>
      <c r="C1672" t="s">
        <v>10020</v>
      </c>
      <c r="D1672" t="s">
        <v>10030</v>
      </c>
      <c r="E1672" t="s">
        <v>10034</v>
      </c>
      <c r="F1672">
        <v>14</v>
      </c>
      <c r="G1672">
        <v>149.33000000000001</v>
      </c>
      <c r="H1672">
        <v>132.32</v>
      </c>
      <c r="I1672" t="s">
        <v>10040</v>
      </c>
      <c r="J1672">
        <f>F1672*G1672</f>
        <v>2090.6200000000003</v>
      </c>
      <c r="K1672">
        <f>F1672*H1672</f>
        <v>1852.48</v>
      </c>
      <c r="L1672">
        <f>J1672-K1672</f>
        <v>238.14000000000033</v>
      </c>
      <c r="M1672" s="5">
        <f>L1672/J1672</f>
        <v>0.11390879260697798</v>
      </c>
      <c r="N1672" t="str">
        <f>IF(ISNA(VLOOKUP(A1672,'Returns Data'!A:A,1,0)),"No","Yes")</f>
        <v>No</v>
      </c>
      <c r="O1672" t="s">
        <v>10085</v>
      </c>
      <c r="P1672" t="str">
        <f>IFERROR(VLOOKUP(A1672,'Ratings Data'!A:C,3,0),"No Rating")</f>
        <v>No Rating</v>
      </c>
      <c r="Q1672" t="s">
        <v>10069</v>
      </c>
      <c r="R1672" s="5">
        <f t="shared" si="26"/>
        <v>17.484703801945184</v>
      </c>
    </row>
    <row r="1673" spans="1:18" x14ac:dyDescent="0.3">
      <c r="A1673" t="s">
        <v>6235</v>
      </c>
      <c r="B1673" s="2">
        <v>45569</v>
      </c>
      <c r="C1673" t="s">
        <v>10012</v>
      </c>
      <c r="D1673" t="s">
        <v>10030</v>
      </c>
      <c r="E1673" t="s">
        <v>10038</v>
      </c>
      <c r="F1673">
        <v>1</v>
      </c>
      <c r="G1673">
        <v>125.84</v>
      </c>
      <c r="H1673">
        <v>80.2</v>
      </c>
      <c r="I1673" t="s">
        <v>10039</v>
      </c>
      <c r="J1673">
        <f>F1673*G1673</f>
        <v>125.84</v>
      </c>
      <c r="K1673">
        <f>F1673*H1673</f>
        <v>80.2</v>
      </c>
      <c r="L1673">
        <f>J1673-K1673</f>
        <v>45.64</v>
      </c>
      <c r="M1673" s="5">
        <f>L1673/J1673</f>
        <v>0.36268277177368086</v>
      </c>
      <c r="N1673" t="str">
        <f>IF(ISNA(VLOOKUP(A1673,'Returns Data'!A:A,1,0)),"No","Yes")</f>
        <v>No</v>
      </c>
      <c r="O1673" t="s">
        <v>10085</v>
      </c>
      <c r="P1673">
        <f>IFERROR(VLOOKUP(A1673,'Ratings Data'!A:C,3,0),"No Rating")</f>
        <v>3</v>
      </c>
      <c r="Q1673" t="s">
        <v>10069</v>
      </c>
      <c r="R1673" s="5">
        <f t="shared" si="26"/>
        <v>-0.93980732988300131</v>
      </c>
    </row>
    <row r="1674" spans="1:18" x14ac:dyDescent="0.3">
      <c r="A1674" t="s">
        <v>6652</v>
      </c>
      <c r="B1674" s="2">
        <v>45569</v>
      </c>
      <c r="C1674" t="s">
        <v>10024</v>
      </c>
      <c r="D1674" t="s">
        <v>10029</v>
      </c>
      <c r="E1674" t="s">
        <v>10038</v>
      </c>
      <c r="F1674">
        <v>1</v>
      </c>
      <c r="G1674">
        <v>447.93</v>
      </c>
      <c r="H1674">
        <v>382.61</v>
      </c>
      <c r="I1674" t="s">
        <v>10040</v>
      </c>
      <c r="J1674">
        <f>F1674*G1674</f>
        <v>447.93</v>
      </c>
      <c r="K1674">
        <f>F1674*H1674</f>
        <v>382.61</v>
      </c>
      <c r="L1674">
        <f>J1674-K1674</f>
        <v>65.319999999999993</v>
      </c>
      <c r="M1674" s="5">
        <f>L1674/J1674</f>
        <v>0.14582635679682091</v>
      </c>
      <c r="N1674" t="str">
        <f>IF(ISNA(VLOOKUP(A1674,'Returns Data'!A:A,1,0)),"No","Yes")</f>
        <v>No</v>
      </c>
      <c r="O1674" t="s">
        <v>10085</v>
      </c>
      <c r="P1674" t="str">
        <f>IFERROR(VLOOKUP(A1674,'Ratings Data'!A:C,3,0),"No Rating")</f>
        <v>No Rating</v>
      </c>
      <c r="Q1674" t="s">
        <v>10069</v>
      </c>
      <c r="R1674" s="5">
        <f t="shared" si="26"/>
        <v>2.5595200254291166</v>
      </c>
    </row>
    <row r="1675" spans="1:18" x14ac:dyDescent="0.3">
      <c r="A1675" t="s">
        <v>7002</v>
      </c>
      <c r="B1675" s="2">
        <v>45569</v>
      </c>
      <c r="C1675" t="s">
        <v>10020</v>
      </c>
      <c r="D1675" t="s">
        <v>10030</v>
      </c>
      <c r="E1675" t="s">
        <v>10037</v>
      </c>
      <c r="F1675">
        <v>4</v>
      </c>
      <c r="G1675">
        <v>30.61</v>
      </c>
      <c r="H1675">
        <v>25.41</v>
      </c>
      <c r="I1675" t="s">
        <v>10040</v>
      </c>
      <c r="J1675">
        <f>F1675*G1675</f>
        <v>122.44</v>
      </c>
      <c r="K1675">
        <f>F1675*H1675</f>
        <v>101.64</v>
      </c>
      <c r="L1675">
        <f>J1675-K1675</f>
        <v>20.799999999999997</v>
      </c>
      <c r="M1675" s="5">
        <f>L1675/J1675</f>
        <v>0.16987912446912773</v>
      </c>
      <c r="N1675" t="str">
        <f>IF(ISNA(VLOOKUP(A1675,'Returns Data'!A:A,1,0)),"No","Yes")</f>
        <v>No</v>
      </c>
      <c r="O1675" t="s">
        <v>10085</v>
      </c>
      <c r="P1675" t="str">
        <f>IFERROR(VLOOKUP(A1675,'Ratings Data'!A:C,3,0),"No Rating")</f>
        <v>No Rating</v>
      </c>
      <c r="Q1675" t="s">
        <v>10069</v>
      </c>
      <c r="R1675" s="5">
        <f t="shared" si="26"/>
        <v>-0.72665371821489966</v>
      </c>
    </row>
    <row r="1676" spans="1:18" x14ac:dyDescent="0.3">
      <c r="A1676" t="s">
        <v>7474</v>
      </c>
      <c r="B1676" s="2">
        <v>45569</v>
      </c>
      <c r="C1676" t="s">
        <v>10022</v>
      </c>
      <c r="D1676" t="s">
        <v>10033</v>
      </c>
      <c r="E1676" t="s">
        <v>10034</v>
      </c>
      <c r="F1676">
        <v>6</v>
      </c>
      <c r="G1676">
        <v>261.77</v>
      </c>
      <c r="H1676">
        <v>194.59</v>
      </c>
      <c r="I1676" t="s">
        <v>10039</v>
      </c>
      <c r="J1676">
        <f>F1676*G1676</f>
        <v>1570.62</v>
      </c>
      <c r="K1676">
        <f>F1676*H1676</f>
        <v>1167.54</v>
      </c>
      <c r="L1676">
        <f>J1676-K1676</f>
        <v>403.07999999999993</v>
      </c>
      <c r="M1676" s="5">
        <f>L1676/J1676</f>
        <v>0.25663750620773956</v>
      </c>
      <c r="N1676" t="str">
        <f>IF(ISNA(VLOOKUP(A1676,'Returns Data'!A:A,1,0)),"No","Yes")</f>
        <v>No</v>
      </c>
      <c r="O1676" t="s">
        <v>10085</v>
      </c>
      <c r="P1676">
        <f>IFERROR(VLOOKUP(A1676,'Ratings Data'!A:C,3,0),"No Rating")</f>
        <v>3</v>
      </c>
      <c r="Q1676" t="s">
        <v>10069</v>
      </c>
      <c r="R1676" s="5">
        <f t="shared" si="26"/>
        <v>11.827670695851028</v>
      </c>
    </row>
    <row r="1677" spans="1:18" x14ac:dyDescent="0.3">
      <c r="A1677" t="s">
        <v>8096</v>
      </c>
      <c r="B1677" s="2">
        <v>45569</v>
      </c>
      <c r="C1677" t="s">
        <v>10017</v>
      </c>
      <c r="D1677" t="s">
        <v>10032</v>
      </c>
      <c r="E1677" t="s">
        <v>10035</v>
      </c>
      <c r="F1677">
        <v>13</v>
      </c>
      <c r="G1677">
        <v>124.59</v>
      </c>
      <c r="H1677">
        <v>88.21</v>
      </c>
      <c r="I1677" t="s">
        <v>10039</v>
      </c>
      <c r="J1677">
        <f>F1677*G1677</f>
        <v>1619.67</v>
      </c>
      <c r="K1677">
        <f>F1677*H1677</f>
        <v>1146.73</v>
      </c>
      <c r="L1677">
        <f>J1677-K1677</f>
        <v>472.94000000000005</v>
      </c>
      <c r="M1677" s="5">
        <f>L1677/J1677</f>
        <v>0.29199775262862188</v>
      </c>
      <c r="N1677" t="str">
        <f>IF(ISNA(VLOOKUP(A1677,'Returns Data'!A:A,1,0)),"No","Yes")</f>
        <v>No</v>
      </c>
      <c r="O1677" t="s">
        <v>10085</v>
      </c>
      <c r="P1677" t="str">
        <f>IFERROR(VLOOKUP(A1677,'Ratings Data'!A:C,3,0),"No Rating")</f>
        <v>No Rating</v>
      </c>
      <c r="Q1677" t="s">
        <v>10069</v>
      </c>
      <c r="R1677" s="5">
        <f t="shared" si="26"/>
        <v>3.122970546663113E-2</v>
      </c>
    </row>
    <row r="1678" spans="1:18" x14ac:dyDescent="0.3">
      <c r="A1678" t="s">
        <v>8644</v>
      </c>
      <c r="B1678" s="2">
        <v>45569</v>
      </c>
      <c r="C1678" t="s">
        <v>10024</v>
      </c>
      <c r="D1678" t="s">
        <v>10029</v>
      </c>
      <c r="E1678" t="s">
        <v>10037</v>
      </c>
      <c r="F1678">
        <v>17</v>
      </c>
      <c r="G1678">
        <v>16.12</v>
      </c>
      <c r="H1678">
        <v>12.95</v>
      </c>
      <c r="I1678" t="s">
        <v>10040</v>
      </c>
      <c r="J1678">
        <f>F1678*G1678</f>
        <v>274.04000000000002</v>
      </c>
      <c r="K1678">
        <f>F1678*H1678</f>
        <v>220.14999999999998</v>
      </c>
      <c r="L1678">
        <f>J1678-K1678</f>
        <v>53.890000000000043</v>
      </c>
      <c r="M1678" s="5">
        <f>L1678/J1678</f>
        <v>0.19665012406947904</v>
      </c>
      <c r="N1678" t="str">
        <f>IF(ISNA(VLOOKUP(A1678,'Returns Data'!A:A,1,0)),"No","Yes")</f>
        <v>No</v>
      </c>
      <c r="O1678" t="s">
        <v>10085</v>
      </c>
      <c r="P1678" t="str">
        <f>IFERROR(VLOOKUP(A1678,'Ratings Data'!A:C,3,0),"No Rating")</f>
        <v>No Rating</v>
      </c>
      <c r="Q1678" t="s">
        <v>10069</v>
      </c>
      <c r="R1678" s="5">
        <f t="shared" si="26"/>
        <v>-0.83080504053294812</v>
      </c>
    </row>
    <row r="1679" spans="1:18" x14ac:dyDescent="0.3">
      <c r="A1679" t="s">
        <v>8916</v>
      </c>
      <c r="B1679" s="2">
        <v>45569</v>
      </c>
      <c r="C1679" t="s">
        <v>10010</v>
      </c>
      <c r="D1679" t="s">
        <v>10029</v>
      </c>
      <c r="E1679" t="s">
        <v>10037</v>
      </c>
      <c r="F1679">
        <v>11</v>
      </c>
      <c r="G1679">
        <v>195.47</v>
      </c>
      <c r="H1679">
        <v>157.03</v>
      </c>
      <c r="I1679" t="s">
        <v>10039</v>
      </c>
      <c r="J1679">
        <f>F1679*G1679</f>
        <v>2150.17</v>
      </c>
      <c r="K1679">
        <f>F1679*H1679</f>
        <v>1727.33</v>
      </c>
      <c r="L1679">
        <f>J1679-K1679</f>
        <v>422.84000000000015</v>
      </c>
      <c r="M1679" s="5">
        <f>L1679/J1679</f>
        <v>0.19665421803857375</v>
      </c>
      <c r="N1679" t="str">
        <f>IF(ISNA(VLOOKUP(A1679,'Returns Data'!A:A,1,0)),"No","Yes")</f>
        <v>Yes</v>
      </c>
      <c r="O1679" t="str">
        <f>IFERROR(VLOOKUP(A1679,'Returns Data'!A:E,5,0),"No Returns")</f>
        <v>Wrong Product</v>
      </c>
      <c r="P1679" t="str">
        <f>IFERROR(VLOOKUP(A1679,'Ratings Data'!A:C,3,0),"No Rating")</f>
        <v>No Rating</v>
      </c>
      <c r="Q1679" t="s">
        <v>10069</v>
      </c>
      <c r="R1679" s="5">
        <f t="shared" si="26"/>
        <v>6.8461903371770543</v>
      </c>
    </row>
    <row r="1680" spans="1:18" x14ac:dyDescent="0.3">
      <c r="A1680" t="s">
        <v>9015</v>
      </c>
      <c r="B1680" s="2">
        <v>45569</v>
      </c>
      <c r="C1680" t="s">
        <v>10010</v>
      </c>
      <c r="D1680" t="s">
        <v>10029</v>
      </c>
      <c r="E1680" t="s">
        <v>10038</v>
      </c>
      <c r="F1680">
        <v>20</v>
      </c>
      <c r="G1680">
        <v>296.76</v>
      </c>
      <c r="H1680">
        <v>264.41000000000003</v>
      </c>
      <c r="I1680" t="s">
        <v>10040</v>
      </c>
      <c r="J1680">
        <f>F1680*G1680</f>
        <v>5935.2</v>
      </c>
      <c r="K1680">
        <f>F1680*H1680</f>
        <v>5288.2000000000007</v>
      </c>
      <c r="L1680">
        <f>J1680-K1680</f>
        <v>646.99999999999909</v>
      </c>
      <c r="M1680" s="5">
        <f>L1680/J1680</f>
        <v>0.10901064833535502</v>
      </c>
      <c r="N1680" t="str">
        <f>IF(ISNA(VLOOKUP(A1680,'Returns Data'!A:A,1,0)),"No","Yes")</f>
        <v>No</v>
      </c>
      <c r="O1680" t="s">
        <v>10085</v>
      </c>
      <c r="P1680" t="str">
        <f>IFERROR(VLOOKUP(A1680,'Ratings Data'!A:C,3,0),"No Rating")</f>
        <v>No Rating</v>
      </c>
      <c r="Q1680" t="s">
        <v>10069</v>
      </c>
      <c r="R1680" s="5">
        <f t="shared" si="26"/>
        <v>1.7603398801025034</v>
      </c>
    </row>
    <row r="1681" spans="1:18" x14ac:dyDescent="0.3">
      <c r="A1681" t="s">
        <v>9090</v>
      </c>
      <c r="B1681" s="2">
        <v>45569</v>
      </c>
      <c r="C1681" t="s">
        <v>10010</v>
      </c>
      <c r="D1681" t="s">
        <v>10029</v>
      </c>
      <c r="E1681" t="s">
        <v>10036</v>
      </c>
      <c r="F1681">
        <v>5</v>
      </c>
      <c r="G1681">
        <v>379.97</v>
      </c>
      <c r="H1681">
        <v>308.99</v>
      </c>
      <c r="I1681" t="s">
        <v>10039</v>
      </c>
      <c r="J1681">
        <f>F1681*G1681</f>
        <v>1899.8500000000001</v>
      </c>
      <c r="K1681">
        <f>F1681*H1681</f>
        <v>1544.95</v>
      </c>
      <c r="L1681">
        <f>J1681-K1681</f>
        <v>354.90000000000009</v>
      </c>
      <c r="M1681" s="5">
        <f>L1681/J1681</f>
        <v>0.18680422138589892</v>
      </c>
      <c r="N1681" t="str">
        <f>IF(ISNA(VLOOKUP(A1681,'Returns Data'!A:A,1,0)),"No","Yes")</f>
        <v>No</v>
      </c>
      <c r="O1681" t="s">
        <v>10085</v>
      </c>
      <c r="P1681" t="str">
        <f>IFERROR(VLOOKUP(A1681,'Ratings Data'!A:C,3,0),"No Rating")</f>
        <v>No Rating</v>
      </c>
      <c r="Q1681" t="s">
        <v>10069</v>
      </c>
      <c r="R1681" s="5">
        <f t="shared" si="26"/>
        <v>-0.67990126701711817</v>
      </c>
    </row>
    <row r="1682" spans="1:18" x14ac:dyDescent="0.3">
      <c r="A1682" t="s">
        <v>9166</v>
      </c>
      <c r="B1682" s="2">
        <v>45569</v>
      </c>
      <c r="C1682" t="s">
        <v>10019</v>
      </c>
      <c r="D1682" t="s">
        <v>10031</v>
      </c>
      <c r="E1682" t="s">
        <v>10034</v>
      </c>
      <c r="F1682">
        <v>16</v>
      </c>
      <c r="G1682">
        <v>273.37</v>
      </c>
      <c r="H1682">
        <v>169.11</v>
      </c>
      <c r="I1682" t="s">
        <v>10040</v>
      </c>
      <c r="J1682">
        <f>F1682*G1682</f>
        <v>4373.92</v>
      </c>
      <c r="K1682">
        <f>F1682*H1682</f>
        <v>2705.76</v>
      </c>
      <c r="L1682">
        <f>J1682-K1682</f>
        <v>1668.1599999999999</v>
      </c>
      <c r="M1682" s="5">
        <f>L1682/J1682</f>
        <v>0.38138786260379703</v>
      </c>
      <c r="N1682" t="str">
        <f>IF(ISNA(VLOOKUP(A1682,'Returns Data'!A:A,1,0)),"No","Yes")</f>
        <v>No</v>
      </c>
      <c r="O1682" t="s">
        <v>10085</v>
      </c>
      <c r="P1682" t="str">
        <f>IFERROR(VLOOKUP(A1682,'Ratings Data'!A:C,3,0),"No Rating")</f>
        <v>No Rating</v>
      </c>
      <c r="Q1682" t="s">
        <v>10069</v>
      </c>
      <c r="R1682" s="5">
        <f t="shared" si="26"/>
        <v>1.3022449140721633</v>
      </c>
    </row>
    <row r="1683" spans="1:18" x14ac:dyDescent="0.3">
      <c r="A1683" t="s">
        <v>9208</v>
      </c>
      <c r="B1683" s="2">
        <v>45569</v>
      </c>
      <c r="C1683" t="s">
        <v>10009</v>
      </c>
      <c r="D1683" t="s">
        <v>10029</v>
      </c>
      <c r="E1683" t="s">
        <v>10035</v>
      </c>
      <c r="F1683">
        <v>20</v>
      </c>
      <c r="G1683">
        <v>105.48</v>
      </c>
      <c r="H1683">
        <v>69.09</v>
      </c>
      <c r="I1683" t="s">
        <v>10039</v>
      </c>
      <c r="J1683">
        <f>F1683*G1683</f>
        <v>2109.6</v>
      </c>
      <c r="K1683">
        <f>F1683*H1683</f>
        <v>1381.8000000000002</v>
      </c>
      <c r="L1683">
        <f>J1683-K1683</f>
        <v>727.79999999999973</v>
      </c>
      <c r="M1683" s="5">
        <f>L1683/J1683</f>
        <v>0.3449943117178611</v>
      </c>
      <c r="N1683" t="str">
        <f>IF(ISNA(VLOOKUP(A1683,'Returns Data'!A:A,1,0)),"No","Yes")</f>
        <v>No</v>
      </c>
      <c r="O1683" t="s">
        <v>10085</v>
      </c>
      <c r="P1683" t="str">
        <f>IFERROR(VLOOKUP(A1683,'Ratings Data'!A:C,3,0),"No Rating")</f>
        <v>No Rating</v>
      </c>
      <c r="Q1683" t="s">
        <v>10069</v>
      </c>
      <c r="R1683" s="5">
        <f t="shared" si="26"/>
        <v>-0.51768665179061346</v>
      </c>
    </row>
    <row r="1684" spans="1:18" x14ac:dyDescent="0.3">
      <c r="A1684" t="s">
        <v>9700</v>
      </c>
      <c r="B1684" s="2">
        <v>45569</v>
      </c>
      <c r="C1684" t="s">
        <v>10020</v>
      </c>
      <c r="D1684" t="s">
        <v>10030</v>
      </c>
      <c r="E1684" t="s">
        <v>10035</v>
      </c>
      <c r="F1684">
        <v>19</v>
      </c>
      <c r="G1684">
        <v>160.09</v>
      </c>
      <c r="H1684">
        <v>123.17</v>
      </c>
      <c r="I1684" t="s">
        <v>10039</v>
      </c>
      <c r="J1684">
        <f>F1684*G1684</f>
        <v>3041.71</v>
      </c>
      <c r="K1684">
        <f>F1684*H1684</f>
        <v>2340.23</v>
      </c>
      <c r="L1684">
        <f>J1684-K1684</f>
        <v>701.48</v>
      </c>
      <c r="M1684" s="5">
        <f>L1684/J1684</f>
        <v>0.23062027609469674</v>
      </c>
      <c r="N1684" t="str">
        <f>IF(ISNA(VLOOKUP(A1684,'Returns Data'!A:A,1,0)),"No","Yes")</f>
        <v>No</v>
      </c>
      <c r="O1684" t="s">
        <v>10085</v>
      </c>
      <c r="P1684" t="str">
        <f>IFERROR(VLOOKUP(A1684,'Ratings Data'!A:C,3,0),"No Rating")</f>
        <v>No Rating</v>
      </c>
      <c r="Q1684" t="s">
        <v>10069</v>
      </c>
      <c r="R1684" s="5">
        <f t="shared" si="26"/>
        <v>0.44184205536594623</v>
      </c>
    </row>
    <row r="1685" spans="1:18" x14ac:dyDescent="0.3">
      <c r="A1685" t="s">
        <v>297</v>
      </c>
      <c r="B1685" s="2">
        <v>45570</v>
      </c>
      <c r="C1685" t="s">
        <v>10019</v>
      </c>
      <c r="D1685" t="s">
        <v>10031</v>
      </c>
      <c r="E1685" t="s">
        <v>10035</v>
      </c>
      <c r="F1685">
        <v>10</v>
      </c>
      <c r="G1685">
        <v>167.09</v>
      </c>
      <c r="H1685">
        <v>112.12</v>
      </c>
      <c r="I1685" t="s">
        <v>10039</v>
      </c>
      <c r="J1685">
        <f>F1685*G1685</f>
        <v>1670.9</v>
      </c>
      <c r="K1685">
        <f>F1685*H1685</f>
        <v>1121.2</v>
      </c>
      <c r="L1685">
        <f>J1685-K1685</f>
        <v>549.70000000000005</v>
      </c>
      <c r="M1685" s="5">
        <f>L1685/J1685</f>
        <v>0.32898437967562394</v>
      </c>
      <c r="N1685" t="str">
        <f>IF(ISNA(VLOOKUP(A1685,'Returns Data'!A:A,1,0)),"No","Yes")</f>
        <v>No</v>
      </c>
      <c r="O1685" t="s">
        <v>10085</v>
      </c>
      <c r="P1685" t="str">
        <f>IFERROR(VLOOKUP(A1685,'Ratings Data'!A:C,3,0),"No Rating")</f>
        <v>No Rating</v>
      </c>
      <c r="Q1685" t="s">
        <v>10069</v>
      </c>
      <c r="R1685" s="5">
        <f t="shared" si="26"/>
        <v>-0.45067083975789929</v>
      </c>
    </row>
    <row r="1686" spans="1:18" x14ac:dyDescent="0.3">
      <c r="A1686" t="s">
        <v>1131</v>
      </c>
      <c r="B1686" s="2">
        <v>45570</v>
      </c>
      <c r="C1686" t="s">
        <v>10018</v>
      </c>
      <c r="D1686" t="s">
        <v>10033</v>
      </c>
      <c r="E1686" t="s">
        <v>10036</v>
      </c>
      <c r="F1686">
        <v>18</v>
      </c>
      <c r="G1686">
        <v>57.24</v>
      </c>
      <c r="H1686">
        <v>48.83</v>
      </c>
      <c r="I1686" t="s">
        <v>10039</v>
      </c>
      <c r="J1686">
        <f>F1686*G1686</f>
        <v>1030.32</v>
      </c>
      <c r="K1686">
        <f>F1686*H1686</f>
        <v>878.93999999999994</v>
      </c>
      <c r="L1686">
        <f>J1686-K1686</f>
        <v>151.38</v>
      </c>
      <c r="M1686" s="5">
        <f>L1686/J1686</f>
        <v>0.14692522711390638</v>
      </c>
      <c r="N1686" t="str">
        <f>IF(ISNA(VLOOKUP(A1686,'Returns Data'!A:A,1,0)),"No","Yes")</f>
        <v>No</v>
      </c>
      <c r="O1686" t="s">
        <v>10085</v>
      </c>
      <c r="P1686" t="str">
        <f>IFERROR(VLOOKUP(A1686,'Ratings Data'!A:C,3,0),"No Rating")</f>
        <v>No Rating</v>
      </c>
      <c r="Q1686" t="s">
        <v>10069</v>
      </c>
      <c r="R1686" s="5">
        <f t="shared" si="26"/>
        <v>-0.38337422945717886</v>
      </c>
    </row>
    <row r="1687" spans="1:18" x14ac:dyDescent="0.3">
      <c r="A1687" t="s">
        <v>1264</v>
      </c>
      <c r="B1687" s="2">
        <v>45570</v>
      </c>
      <c r="C1687" t="s">
        <v>10011</v>
      </c>
      <c r="D1687" t="s">
        <v>10029</v>
      </c>
      <c r="E1687" t="s">
        <v>10035</v>
      </c>
      <c r="F1687">
        <v>1</v>
      </c>
      <c r="G1687">
        <v>352.27</v>
      </c>
      <c r="H1687">
        <v>243.71</v>
      </c>
      <c r="I1687" t="s">
        <v>10040</v>
      </c>
      <c r="J1687">
        <f>F1687*G1687</f>
        <v>352.27</v>
      </c>
      <c r="K1687">
        <f>F1687*H1687</f>
        <v>243.71</v>
      </c>
      <c r="L1687">
        <f>J1687-K1687</f>
        <v>108.55999999999997</v>
      </c>
      <c r="M1687" s="5">
        <f>L1687/J1687</f>
        <v>0.30817270843387168</v>
      </c>
      <c r="N1687" t="str">
        <f>IF(ISNA(VLOOKUP(A1687,'Returns Data'!A:A,1,0)),"No","Yes")</f>
        <v>No</v>
      </c>
      <c r="O1687" t="s">
        <v>10085</v>
      </c>
      <c r="P1687" t="str">
        <f>IFERROR(VLOOKUP(A1687,'Ratings Data'!A:C,3,0),"No Rating")</f>
        <v>No Rating</v>
      </c>
      <c r="Q1687" t="s">
        <v>10069</v>
      </c>
      <c r="R1687" s="5">
        <f t="shared" si="26"/>
        <v>-0.65809651370448019</v>
      </c>
    </row>
    <row r="1688" spans="1:18" x14ac:dyDescent="0.3">
      <c r="A1688" t="s">
        <v>1311</v>
      </c>
      <c r="B1688" s="2">
        <v>45570</v>
      </c>
      <c r="C1688" t="s">
        <v>10017</v>
      </c>
      <c r="D1688" t="s">
        <v>10032</v>
      </c>
      <c r="E1688" t="s">
        <v>10037</v>
      </c>
      <c r="F1688">
        <v>14</v>
      </c>
      <c r="G1688">
        <v>435.53</v>
      </c>
      <c r="H1688">
        <v>317.39</v>
      </c>
      <c r="I1688" t="s">
        <v>10039</v>
      </c>
      <c r="J1688">
        <f>F1688*G1688</f>
        <v>6097.42</v>
      </c>
      <c r="K1688">
        <f>F1688*H1688</f>
        <v>4443.46</v>
      </c>
      <c r="L1688">
        <f>J1688-K1688</f>
        <v>1653.96</v>
      </c>
      <c r="M1688" s="5">
        <f>L1688/J1688</f>
        <v>0.2712557114320483</v>
      </c>
      <c r="N1688" t="str">
        <f>IF(ISNA(VLOOKUP(A1688,'Returns Data'!A:A,1,0)),"No","Yes")</f>
        <v>No</v>
      </c>
      <c r="O1688" t="s">
        <v>10085</v>
      </c>
      <c r="P1688" t="str">
        <f>IFERROR(VLOOKUP(A1688,'Ratings Data'!A:C,3,0),"No Rating")</f>
        <v>No Rating</v>
      </c>
      <c r="Q1688" t="s">
        <v>10069</v>
      </c>
      <c r="R1688" s="5">
        <f t="shared" si="26"/>
        <v>16.30893916598064</v>
      </c>
    </row>
    <row r="1689" spans="1:18" x14ac:dyDescent="0.3">
      <c r="A1689" t="s">
        <v>2909</v>
      </c>
      <c r="B1689" s="2">
        <v>45570</v>
      </c>
      <c r="C1689" t="s">
        <v>10021</v>
      </c>
      <c r="D1689" t="s">
        <v>10031</v>
      </c>
      <c r="E1689" t="s">
        <v>10036</v>
      </c>
      <c r="F1689">
        <v>16</v>
      </c>
      <c r="G1689">
        <v>34.880000000000003</v>
      </c>
      <c r="H1689">
        <v>21.16</v>
      </c>
      <c r="I1689" t="s">
        <v>10040</v>
      </c>
      <c r="J1689">
        <f>F1689*G1689</f>
        <v>558.08000000000004</v>
      </c>
      <c r="K1689">
        <f>F1689*H1689</f>
        <v>338.56</v>
      </c>
      <c r="L1689">
        <f>J1689-K1689</f>
        <v>219.52000000000004</v>
      </c>
      <c r="M1689" s="5">
        <f>L1689/J1689</f>
        <v>0.39334862385321107</v>
      </c>
      <c r="N1689" t="str">
        <f>IF(ISNA(VLOOKUP(A1689,'Returns Data'!A:A,1,0)),"No","Yes")</f>
        <v>No</v>
      </c>
      <c r="O1689" t="s">
        <v>10085</v>
      </c>
      <c r="P1689" t="str">
        <f>IFERROR(VLOOKUP(A1689,'Ratings Data'!A:C,3,0),"No Rating")</f>
        <v>No Rating</v>
      </c>
      <c r="Q1689" t="s">
        <v>10069</v>
      </c>
      <c r="R1689" s="5">
        <f t="shared" si="26"/>
        <v>-0.90847276389030118</v>
      </c>
    </row>
    <row r="1690" spans="1:18" x14ac:dyDescent="0.3">
      <c r="A1690" t="s">
        <v>2972</v>
      </c>
      <c r="B1690" s="2">
        <v>45570</v>
      </c>
      <c r="C1690" t="s">
        <v>10016</v>
      </c>
      <c r="D1690" t="s">
        <v>10032</v>
      </c>
      <c r="E1690" t="s">
        <v>10037</v>
      </c>
      <c r="F1690">
        <v>15</v>
      </c>
      <c r="G1690">
        <v>88.61</v>
      </c>
      <c r="H1690">
        <v>54.78</v>
      </c>
      <c r="I1690" t="s">
        <v>10040</v>
      </c>
      <c r="J1690">
        <f>F1690*G1690</f>
        <v>1329.15</v>
      </c>
      <c r="K1690">
        <f>F1690*H1690</f>
        <v>821.7</v>
      </c>
      <c r="L1690">
        <f>J1690-K1690</f>
        <v>507.45000000000005</v>
      </c>
      <c r="M1690" s="5">
        <f>L1690/J1690</f>
        <v>0.38178535154045817</v>
      </c>
      <c r="N1690" t="str">
        <f>IF(ISNA(VLOOKUP(A1690,'Returns Data'!A:A,1,0)),"No","Yes")</f>
        <v>No</v>
      </c>
      <c r="O1690" t="s">
        <v>10085</v>
      </c>
      <c r="P1690" t="str">
        <f>IFERROR(VLOOKUP(A1690,'Ratings Data'!A:C,3,0),"No Rating")</f>
        <v>No Rating</v>
      </c>
      <c r="Q1690" t="s">
        <v>10069</v>
      </c>
      <c r="R1690" s="5">
        <f t="shared" si="26"/>
        <v>1.3816477924311927</v>
      </c>
    </row>
    <row r="1691" spans="1:18" x14ac:dyDescent="0.3">
      <c r="A1691" t="s">
        <v>3910</v>
      </c>
      <c r="B1691" s="2">
        <v>45570</v>
      </c>
      <c r="C1691" t="s">
        <v>10021</v>
      </c>
      <c r="D1691" t="s">
        <v>10031</v>
      </c>
      <c r="E1691" t="s">
        <v>10035</v>
      </c>
      <c r="F1691">
        <v>12</v>
      </c>
      <c r="G1691">
        <v>74.209999999999994</v>
      </c>
      <c r="H1691">
        <v>63.71</v>
      </c>
      <c r="I1691" t="s">
        <v>10039</v>
      </c>
      <c r="J1691">
        <f>F1691*G1691</f>
        <v>890.52</v>
      </c>
      <c r="K1691">
        <f>F1691*H1691</f>
        <v>764.52</v>
      </c>
      <c r="L1691">
        <f>J1691-K1691</f>
        <v>126</v>
      </c>
      <c r="M1691" s="5">
        <f>L1691/J1691</f>
        <v>0.14149036517989488</v>
      </c>
      <c r="N1691" t="str">
        <f>IF(ISNA(VLOOKUP(A1691,'Returns Data'!A:A,1,0)),"No","Yes")</f>
        <v>Yes</v>
      </c>
      <c r="O1691" t="str">
        <f>IFERROR(VLOOKUP(A1691,'Returns Data'!A:E,5,0),"No Returns")</f>
        <v>Wrong Product</v>
      </c>
      <c r="P1691" t="str">
        <f>IFERROR(VLOOKUP(A1691,'Ratings Data'!A:C,3,0),"No Rating")</f>
        <v>No Rating</v>
      </c>
      <c r="Q1691" t="s">
        <v>10069</v>
      </c>
      <c r="R1691" s="5">
        <f t="shared" si="26"/>
        <v>-0.33000789978557732</v>
      </c>
    </row>
    <row r="1692" spans="1:18" x14ac:dyDescent="0.3">
      <c r="A1692" t="s">
        <v>4317</v>
      </c>
      <c r="B1692" s="2">
        <v>45570</v>
      </c>
      <c r="C1692" t="s">
        <v>10017</v>
      </c>
      <c r="D1692" t="s">
        <v>10032</v>
      </c>
      <c r="E1692" t="s">
        <v>10038</v>
      </c>
      <c r="F1692">
        <v>16</v>
      </c>
      <c r="G1692">
        <v>210.25</v>
      </c>
      <c r="H1692">
        <v>164.94</v>
      </c>
      <c r="I1692" t="s">
        <v>10039</v>
      </c>
      <c r="J1692">
        <f>F1692*G1692</f>
        <v>3364</v>
      </c>
      <c r="K1692">
        <f>F1692*H1692</f>
        <v>2639.04</v>
      </c>
      <c r="L1692">
        <f>J1692-K1692</f>
        <v>724.96</v>
      </c>
      <c r="M1692" s="5">
        <f>L1692/J1692</f>
        <v>0.21550535077288943</v>
      </c>
      <c r="N1692" t="str">
        <f>IF(ISNA(VLOOKUP(A1692,'Returns Data'!A:A,1,0)),"No","Yes")</f>
        <v>No</v>
      </c>
      <c r="O1692" t="s">
        <v>10085</v>
      </c>
      <c r="P1692" t="str">
        <f>IFERROR(VLOOKUP(A1692,'Ratings Data'!A:C,3,0),"No Rating")</f>
        <v>No Rating</v>
      </c>
      <c r="Q1692" t="s">
        <v>10069</v>
      </c>
      <c r="R1692" s="5">
        <f t="shared" si="26"/>
        <v>2.7775681624219559</v>
      </c>
    </row>
    <row r="1693" spans="1:18" x14ac:dyDescent="0.3">
      <c r="A1693" t="s">
        <v>4354</v>
      </c>
      <c r="B1693" s="2">
        <v>45570</v>
      </c>
      <c r="C1693" t="s">
        <v>10017</v>
      </c>
      <c r="D1693" t="s">
        <v>10032</v>
      </c>
      <c r="E1693" t="s">
        <v>10037</v>
      </c>
      <c r="F1693">
        <v>14</v>
      </c>
      <c r="G1693">
        <v>196.58</v>
      </c>
      <c r="H1693">
        <v>157.03</v>
      </c>
      <c r="I1693" t="s">
        <v>10039</v>
      </c>
      <c r="J1693">
        <f>F1693*G1693</f>
        <v>2752.1200000000003</v>
      </c>
      <c r="K1693">
        <f>F1693*H1693</f>
        <v>2198.42</v>
      </c>
      <c r="L1693">
        <f>J1693-K1693</f>
        <v>553.70000000000027</v>
      </c>
      <c r="M1693" s="5">
        <f>L1693/J1693</f>
        <v>0.20119035507172658</v>
      </c>
      <c r="N1693" t="str">
        <f>IF(ISNA(VLOOKUP(A1693,'Returns Data'!A:A,1,0)),"No","Yes")</f>
        <v>No</v>
      </c>
      <c r="O1693" t="s">
        <v>10085</v>
      </c>
      <c r="P1693" t="str">
        <f>IFERROR(VLOOKUP(A1693,'Ratings Data'!A:C,3,0),"No Rating")</f>
        <v>No Rating</v>
      </c>
      <c r="Q1693" t="s">
        <v>10069</v>
      </c>
      <c r="R1693" s="5">
        <f t="shared" si="26"/>
        <v>-0.18189060642092736</v>
      </c>
    </row>
    <row r="1694" spans="1:18" x14ac:dyDescent="0.3">
      <c r="A1694" t="s">
        <v>5676</v>
      </c>
      <c r="B1694" s="2">
        <v>45570</v>
      </c>
      <c r="C1694" t="s">
        <v>10025</v>
      </c>
      <c r="D1694" t="s">
        <v>10033</v>
      </c>
      <c r="E1694" t="s">
        <v>10038</v>
      </c>
      <c r="F1694">
        <v>4</v>
      </c>
      <c r="G1694">
        <v>393.11</v>
      </c>
      <c r="H1694">
        <v>240.25</v>
      </c>
      <c r="I1694" t="s">
        <v>10040</v>
      </c>
      <c r="J1694">
        <f>F1694*G1694</f>
        <v>1572.44</v>
      </c>
      <c r="K1694">
        <f>F1694*H1694</f>
        <v>961</v>
      </c>
      <c r="L1694">
        <f>J1694-K1694</f>
        <v>611.44000000000005</v>
      </c>
      <c r="M1694" s="5">
        <f>L1694/J1694</f>
        <v>0.38884790516649287</v>
      </c>
      <c r="N1694" t="str">
        <f>IF(ISNA(VLOOKUP(A1694,'Returns Data'!A:A,1,0)),"No","Yes")</f>
        <v>No</v>
      </c>
      <c r="O1694" t="s">
        <v>10085</v>
      </c>
      <c r="P1694" t="str">
        <f>IFERROR(VLOOKUP(A1694,'Ratings Data'!A:C,3,0),"No Rating")</f>
        <v>No Rating</v>
      </c>
      <c r="Q1694" t="s">
        <v>10069</v>
      </c>
      <c r="R1694" s="5">
        <f t="shared" si="26"/>
        <v>-0.42864409982122875</v>
      </c>
    </row>
    <row r="1695" spans="1:18" x14ac:dyDescent="0.3">
      <c r="A1695" t="s">
        <v>6704</v>
      </c>
      <c r="B1695" s="2">
        <v>45570</v>
      </c>
      <c r="C1695" t="s">
        <v>10020</v>
      </c>
      <c r="D1695" t="s">
        <v>10030</v>
      </c>
      <c r="E1695" t="s">
        <v>10036</v>
      </c>
      <c r="F1695">
        <v>11</v>
      </c>
      <c r="G1695">
        <v>86.94</v>
      </c>
      <c r="H1695">
        <v>70.680000000000007</v>
      </c>
      <c r="I1695" t="s">
        <v>10039</v>
      </c>
      <c r="J1695">
        <f>F1695*G1695</f>
        <v>956.33999999999992</v>
      </c>
      <c r="K1695">
        <f>F1695*H1695</f>
        <v>777.48</v>
      </c>
      <c r="L1695">
        <f>J1695-K1695</f>
        <v>178.8599999999999</v>
      </c>
      <c r="M1695" s="5">
        <f>L1695/J1695</f>
        <v>0.18702553485162171</v>
      </c>
      <c r="N1695" t="str">
        <f>IF(ISNA(VLOOKUP(A1695,'Returns Data'!A:A,1,0)),"No","Yes")</f>
        <v>No</v>
      </c>
      <c r="O1695" t="s">
        <v>10085</v>
      </c>
      <c r="P1695" t="str">
        <f>IFERROR(VLOOKUP(A1695,'Ratings Data'!A:C,3,0),"No Rating")</f>
        <v>No Rating</v>
      </c>
      <c r="Q1695" t="s">
        <v>10069</v>
      </c>
      <c r="R1695" s="5">
        <f t="shared" si="26"/>
        <v>-0.39181145226526931</v>
      </c>
    </row>
    <row r="1696" spans="1:18" x14ac:dyDescent="0.3">
      <c r="A1696" t="s">
        <v>6760</v>
      </c>
      <c r="B1696" s="2">
        <v>45570</v>
      </c>
      <c r="C1696" t="s">
        <v>10028</v>
      </c>
      <c r="D1696" t="s">
        <v>10032</v>
      </c>
      <c r="E1696" t="s">
        <v>10034</v>
      </c>
      <c r="F1696">
        <v>12</v>
      </c>
      <c r="G1696">
        <v>280.93</v>
      </c>
      <c r="H1696">
        <v>225.03</v>
      </c>
      <c r="I1696" t="s">
        <v>10039</v>
      </c>
      <c r="J1696">
        <f>F1696*G1696</f>
        <v>3371.16</v>
      </c>
      <c r="K1696">
        <f>F1696*H1696</f>
        <v>2700.36</v>
      </c>
      <c r="L1696">
        <f>J1696-K1696</f>
        <v>670.79999999999973</v>
      </c>
      <c r="M1696" s="5">
        <f>L1696/J1696</f>
        <v>0.19898195279962974</v>
      </c>
      <c r="N1696" t="str">
        <f>IF(ISNA(VLOOKUP(A1696,'Returns Data'!A:A,1,0)),"No","Yes")</f>
        <v>No</v>
      </c>
      <c r="O1696" t="s">
        <v>10085</v>
      </c>
      <c r="P1696" t="str">
        <f>IFERROR(VLOOKUP(A1696,'Ratings Data'!A:C,3,0),"No Rating")</f>
        <v>No Rating</v>
      </c>
      <c r="Q1696" t="s">
        <v>10069</v>
      </c>
      <c r="R1696" s="5">
        <f t="shared" si="26"/>
        <v>2.5250643076730031</v>
      </c>
    </row>
    <row r="1697" spans="1:18" x14ac:dyDescent="0.3">
      <c r="A1697" t="s">
        <v>7344</v>
      </c>
      <c r="B1697" s="2">
        <v>45570</v>
      </c>
      <c r="C1697" t="s">
        <v>10023</v>
      </c>
      <c r="D1697" t="s">
        <v>10033</v>
      </c>
      <c r="E1697" t="s">
        <v>10034</v>
      </c>
      <c r="F1697">
        <v>2</v>
      </c>
      <c r="G1697">
        <v>35.32</v>
      </c>
      <c r="H1697">
        <v>22.77</v>
      </c>
      <c r="I1697" t="s">
        <v>10039</v>
      </c>
      <c r="J1697">
        <f>F1697*G1697</f>
        <v>70.64</v>
      </c>
      <c r="K1697">
        <f>F1697*H1697</f>
        <v>45.54</v>
      </c>
      <c r="L1697">
        <f>J1697-K1697</f>
        <v>25.1</v>
      </c>
      <c r="M1697" s="5">
        <f>L1697/J1697</f>
        <v>0.35532276330690826</v>
      </c>
      <c r="N1697" t="str">
        <f>IF(ISNA(VLOOKUP(A1697,'Returns Data'!A:A,1,0)),"No","Yes")</f>
        <v>No</v>
      </c>
      <c r="O1697" t="s">
        <v>10085</v>
      </c>
      <c r="P1697" t="str">
        <f>IFERROR(VLOOKUP(A1697,'Ratings Data'!A:C,3,0),"No Rating")</f>
        <v>No Rating</v>
      </c>
      <c r="Q1697" t="s">
        <v>10069</v>
      </c>
      <c r="R1697" s="5">
        <f t="shared" si="26"/>
        <v>-0.97904578839331269</v>
      </c>
    </row>
    <row r="1698" spans="1:18" x14ac:dyDescent="0.3">
      <c r="A1698" t="s">
        <v>7857</v>
      </c>
      <c r="B1698" s="2">
        <v>45570</v>
      </c>
      <c r="C1698" t="s">
        <v>10020</v>
      </c>
      <c r="D1698" t="s">
        <v>10030</v>
      </c>
      <c r="E1698" t="s">
        <v>10035</v>
      </c>
      <c r="F1698">
        <v>17</v>
      </c>
      <c r="G1698">
        <v>234.86</v>
      </c>
      <c r="H1698">
        <v>166.63</v>
      </c>
      <c r="I1698" t="s">
        <v>10040</v>
      </c>
      <c r="J1698">
        <f>F1698*G1698</f>
        <v>3992.6200000000003</v>
      </c>
      <c r="K1698">
        <f>F1698*H1698</f>
        <v>2832.71</v>
      </c>
      <c r="L1698">
        <f>J1698-K1698</f>
        <v>1159.9100000000003</v>
      </c>
      <c r="M1698" s="5">
        <f>L1698/J1698</f>
        <v>0.29051349740270804</v>
      </c>
      <c r="N1698" t="str">
        <f>IF(ISNA(VLOOKUP(A1698,'Returns Data'!A:A,1,0)),"No","Yes")</f>
        <v>No</v>
      </c>
      <c r="O1698" t="s">
        <v>10085</v>
      </c>
      <c r="P1698">
        <f>IFERROR(VLOOKUP(A1698,'Ratings Data'!A:C,3,0),"No Rating")</f>
        <v>3</v>
      </c>
      <c r="Q1698" t="s">
        <v>10069</v>
      </c>
      <c r="R1698" s="5">
        <f t="shared" si="26"/>
        <v>55.520668176670448</v>
      </c>
    </row>
    <row r="1699" spans="1:18" x14ac:dyDescent="0.3">
      <c r="A1699" t="s">
        <v>8082</v>
      </c>
      <c r="B1699" s="2">
        <v>45570</v>
      </c>
      <c r="C1699" t="s">
        <v>10017</v>
      </c>
      <c r="D1699" t="s">
        <v>10032</v>
      </c>
      <c r="E1699" t="s">
        <v>10034</v>
      </c>
      <c r="F1699">
        <v>12</v>
      </c>
      <c r="G1699">
        <v>264.22000000000003</v>
      </c>
      <c r="H1699">
        <v>164.17</v>
      </c>
      <c r="I1699" t="s">
        <v>10039</v>
      </c>
      <c r="J1699">
        <f>F1699*G1699</f>
        <v>3170.6400000000003</v>
      </c>
      <c r="K1699">
        <f>F1699*H1699</f>
        <v>1970.04</v>
      </c>
      <c r="L1699">
        <f>J1699-K1699</f>
        <v>1200.6000000000004</v>
      </c>
      <c r="M1699" s="5">
        <f>L1699/J1699</f>
        <v>0.37866172129286207</v>
      </c>
      <c r="N1699" t="str">
        <f>IF(ISNA(VLOOKUP(A1699,'Returns Data'!A:A,1,0)),"No","Yes")</f>
        <v>No</v>
      </c>
      <c r="O1699" t="s">
        <v>10085</v>
      </c>
      <c r="P1699" t="str">
        <f>IFERROR(VLOOKUP(A1699,'Ratings Data'!A:C,3,0),"No Rating")</f>
        <v>No Rating</v>
      </c>
      <c r="Q1699" t="s">
        <v>10069</v>
      </c>
      <c r="R1699" s="5">
        <f t="shared" si="26"/>
        <v>-0.20587483907809909</v>
      </c>
    </row>
    <row r="1700" spans="1:18" x14ac:dyDescent="0.3">
      <c r="A1700" t="s">
        <v>8224</v>
      </c>
      <c r="B1700" s="2">
        <v>45570</v>
      </c>
      <c r="C1700" t="s">
        <v>10022</v>
      </c>
      <c r="D1700" t="s">
        <v>10033</v>
      </c>
      <c r="E1700" t="s">
        <v>10037</v>
      </c>
      <c r="F1700">
        <v>20</v>
      </c>
      <c r="G1700">
        <v>141</v>
      </c>
      <c r="H1700">
        <v>118.21</v>
      </c>
      <c r="I1700" t="s">
        <v>10040</v>
      </c>
      <c r="J1700">
        <f>F1700*G1700</f>
        <v>2820</v>
      </c>
      <c r="K1700">
        <f>F1700*H1700</f>
        <v>2364.1999999999998</v>
      </c>
      <c r="L1700">
        <f>J1700-K1700</f>
        <v>455.80000000000018</v>
      </c>
      <c r="M1700" s="5">
        <f>L1700/J1700</f>
        <v>0.16163120567375894</v>
      </c>
      <c r="N1700" t="str">
        <f>IF(ISNA(VLOOKUP(A1700,'Returns Data'!A:A,1,0)),"No","Yes")</f>
        <v>No</v>
      </c>
      <c r="O1700" t="s">
        <v>10085</v>
      </c>
      <c r="P1700" t="str">
        <f>IFERROR(VLOOKUP(A1700,'Ratings Data'!A:C,3,0),"No Rating")</f>
        <v>No Rating</v>
      </c>
      <c r="Q1700" t="s">
        <v>10069</v>
      </c>
      <c r="R1700" s="5">
        <f t="shared" si="26"/>
        <v>-0.11058966013170851</v>
      </c>
    </row>
    <row r="1701" spans="1:18" x14ac:dyDescent="0.3">
      <c r="A1701" t="s">
        <v>8304</v>
      </c>
      <c r="B1701" s="2">
        <v>45570</v>
      </c>
      <c r="C1701" t="s">
        <v>10020</v>
      </c>
      <c r="D1701" t="s">
        <v>10030</v>
      </c>
      <c r="E1701" t="s">
        <v>10038</v>
      </c>
      <c r="F1701">
        <v>4</v>
      </c>
      <c r="G1701">
        <v>149</v>
      </c>
      <c r="H1701">
        <v>106.61</v>
      </c>
      <c r="I1701" t="s">
        <v>10039</v>
      </c>
      <c r="J1701">
        <f>F1701*G1701</f>
        <v>596</v>
      </c>
      <c r="K1701">
        <f>F1701*H1701</f>
        <v>426.44</v>
      </c>
      <c r="L1701">
        <f>J1701-K1701</f>
        <v>169.56</v>
      </c>
      <c r="M1701" s="5">
        <f>L1701/J1701</f>
        <v>0.28449664429530203</v>
      </c>
      <c r="N1701" t="str">
        <f>IF(ISNA(VLOOKUP(A1701,'Returns Data'!A:A,1,0)),"No","Yes")</f>
        <v>No</v>
      </c>
      <c r="O1701" t="s">
        <v>10085</v>
      </c>
      <c r="P1701" t="str">
        <f>IFERROR(VLOOKUP(A1701,'Ratings Data'!A:C,3,0),"No Rating")</f>
        <v>No Rating</v>
      </c>
      <c r="Q1701" t="s">
        <v>10069</v>
      </c>
      <c r="R1701" s="5">
        <f t="shared" si="26"/>
        <v>-0.78865248226950357</v>
      </c>
    </row>
    <row r="1702" spans="1:18" x14ac:dyDescent="0.3">
      <c r="A1702" t="s">
        <v>8540</v>
      </c>
      <c r="B1702" s="2">
        <v>45570</v>
      </c>
      <c r="C1702" t="s">
        <v>10013</v>
      </c>
      <c r="D1702" t="s">
        <v>10030</v>
      </c>
      <c r="E1702" t="s">
        <v>10037</v>
      </c>
      <c r="F1702">
        <v>3</v>
      </c>
      <c r="G1702">
        <v>460.2</v>
      </c>
      <c r="H1702">
        <v>352.57</v>
      </c>
      <c r="I1702" t="s">
        <v>10040</v>
      </c>
      <c r="J1702">
        <f>F1702*G1702</f>
        <v>1380.6</v>
      </c>
      <c r="K1702">
        <f>F1702*H1702</f>
        <v>1057.71</v>
      </c>
      <c r="L1702">
        <f>J1702-K1702</f>
        <v>322.88999999999987</v>
      </c>
      <c r="M1702" s="5">
        <f>L1702/J1702</f>
        <v>0.23387657540199905</v>
      </c>
      <c r="N1702" t="str">
        <f>IF(ISNA(VLOOKUP(A1702,'Returns Data'!A:A,1,0)),"No","Yes")</f>
        <v>No</v>
      </c>
      <c r="O1702" t="s">
        <v>10085</v>
      </c>
      <c r="P1702" t="str">
        <f>IFERROR(VLOOKUP(A1702,'Ratings Data'!A:C,3,0),"No Rating")</f>
        <v>No Rating</v>
      </c>
      <c r="Q1702" t="s">
        <v>10069</v>
      </c>
      <c r="R1702" s="5">
        <f t="shared" si="26"/>
        <v>1.316442953020134</v>
      </c>
    </row>
    <row r="1703" spans="1:18" x14ac:dyDescent="0.3">
      <c r="A1703" t="s">
        <v>8798</v>
      </c>
      <c r="B1703" s="2">
        <v>45570</v>
      </c>
      <c r="C1703" t="s">
        <v>10010</v>
      </c>
      <c r="D1703" t="s">
        <v>10029</v>
      </c>
      <c r="E1703" t="s">
        <v>10037</v>
      </c>
      <c r="F1703">
        <v>9</v>
      </c>
      <c r="G1703">
        <v>318.95</v>
      </c>
      <c r="H1703">
        <v>228.06</v>
      </c>
      <c r="I1703" t="s">
        <v>10040</v>
      </c>
      <c r="J1703">
        <f>F1703*G1703</f>
        <v>2870.5499999999997</v>
      </c>
      <c r="K1703">
        <f>F1703*H1703</f>
        <v>2052.54</v>
      </c>
      <c r="L1703">
        <f>J1703-K1703</f>
        <v>818.00999999999976</v>
      </c>
      <c r="M1703" s="5">
        <f>L1703/J1703</f>
        <v>0.28496629565762654</v>
      </c>
      <c r="N1703" t="str">
        <f>IF(ISNA(VLOOKUP(A1703,'Returns Data'!A:A,1,0)),"No","Yes")</f>
        <v>Yes</v>
      </c>
      <c r="O1703" t="str">
        <f>IFERROR(VLOOKUP(A1703,'Returns Data'!A:E,5,0),"No Returns")</f>
        <v>Damaged</v>
      </c>
      <c r="P1703" t="str">
        <f>IFERROR(VLOOKUP(A1703,'Ratings Data'!A:C,3,0),"No Rating")</f>
        <v>No Rating</v>
      </c>
      <c r="Q1703" t="s">
        <v>10069</v>
      </c>
      <c r="R1703" s="5">
        <f t="shared" si="26"/>
        <v>1.0792046936114732</v>
      </c>
    </row>
    <row r="1704" spans="1:18" x14ac:dyDescent="0.3">
      <c r="A1704" t="s">
        <v>9386</v>
      </c>
      <c r="B1704" s="2">
        <v>45570</v>
      </c>
      <c r="C1704" t="s">
        <v>10017</v>
      </c>
      <c r="D1704" t="s">
        <v>10032</v>
      </c>
      <c r="E1704" t="s">
        <v>10038</v>
      </c>
      <c r="F1704">
        <v>16</v>
      </c>
      <c r="G1704">
        <v>469.37</v>
      </c>
      <c r="H1704">
        <v>409.25</v>
      </c>
      <c r="I1704" t="s">
        <v>10039</v>
      </c>
      <c r="J1704">
        <f>F1704*G1704</f>
        <v>7509.92</v>
      </c>
      <c r="K1704">
        <f>F1704*H1704</f>
        <v>6548</v>
      </c>
      <c r="L1704">
        <f>J1704-K1704</f>
        <v>961.92000000000007</v>
      </c>
      <c r="M1704" s="5">
        <f>L1704/J1704</f>
        <v>0.12808658414470461</v>
      </c>
      <c r="N1704" t="str">
        <f>IF(ISNA(VLOOKUP(A1704,'Returns Data'!A:A,1,0)),"No","Yes")</f>
        <v>No</v>
      </c>
      <c r="O1704" t="s">
        <v>10085</v>
      </c>
      <c r="P1704" t="str">
        <f>IFERROR(VLOOKUP(A1704,'Ratings Data'!A:C,3,0),"No Rating")</f>
        <v>No Rating</v>
      </c>
      <c r="Q1704" t="s">
        <v>10069</v>
      </c>
      <c r="R1704" s="5">
        <f t="shared" si="26"/>
        <v>1.6161955026040311</v>
      </c>
    </row>
    <row r="1705" spans="1:18" x14ac:dyDescent="0.3">
      <c r="A1705" t="s">
        <v>9586</v>
      </c>
      <c r="B1705" s="2">
        <v>45570</v>
      </c>
      <c r="C1705" t="s">
        <v>10016</v>
      </c>
      <c r="D1705" t="s">
        <v>10032</v>
      </c>
      <c r="E1705" t="s">
        <v>10034</v>
      </c>
      <c r="F1705">
        <v>8</v>
      </c>
      <c r="G1705">
        <v>436.01</v>
      </c>
      <c r="H1705">
        <v>386.33</v>
      </c>
      <c r="I1705" t="s">
        <v>10040</v>
      </c>
      <c r="J1705">
        <f>F1705*G1705</f>
        <v>3488.08</v>
      </c>
      <c r="K1705">
        <f>F1705*H1705</f>
        <v>3090.64</v>
      </c>
      <c r="L1705">
        <f>J1705-K1705</f>
        <v>397.44000000000005</v>
      </c>
      <c r="M1705" s="5">
        <f>L1705/J1705</f>
        <v>0.11394234077200066</v>
      </c>
      <c r="N1705" t="str">
        <f>IF(ISNA(VLOOKUP(A1705,'Returns Data'!A:A,1,0)),"No","Yes")</f>
        <v>No</v>
      </c>
      <c r="O1705" t="s">
        <v>10085</v>
      </c>
      <c r="P1705" t="str">
        <f>IFERROR(VLOOKUP(A1705,'Ratings Data'!A:C,3,0),"No Rating")</f>
        <v>No Rating</v>
      </c>
      <c r="Q1705" t="s">
        <v>10069</v>
      </c>
      <c r="R1705" s="5">
        <f t="shared" si="26"/>
        <v>-0.53553699639942909</v>
      </c>
    </row>
    <row r="1706" spans="1:18" x14ac:dyDescent="0.3">
      <c r="A1706" t="s">
        <v>9790</v>
      </c>
      <c r="B1706" s="2">
        <v>45570</v>
      </c>
      <c r="C1706" t="s">
        <v>10027</v>
      </c>
      <c r="D1706" t="s">
        <v>10032</v>
      </c>
      <c r="E1706" t="s">
        <v>10034</v>
      </c>
      <c r="F1706">
        <v>9</v>
      </c>
      <c r="G1706">
        <v>223.77</v>
      </c>
      <c r="H1706">
        <v>192.1</v>
      </c>
      <c r="I1706" t="s">
        <v>10039</v>
      </c>
      <c r="J1706">
        <f>F1706*G1706</f>
        <v>2013.93</v>
      </c>
      <c r="K1706">
        <f>F1706*H1706</f>
        <v>1728.8999999999999</v>
      </c>
      <c r="L1706">
        <f>J1706-K1706</f>
        <v>285.0300000000002</v>
      </c>
      <c r="M1706" s="5">
        <f>L1706/J1706</f>
        <v>0.14152924878223186</v>
      </c>
      <c r="N1706" t="str">
        <f>IF(ISNA(VLOOKUP(A1706,'Returns Data'!A:A,1,0)),"No","Yes")</f>
        <v>No</v>
      </c>
      <c r="O1706" t="s">
        <v>10085</v>
      </c>
      <c r="P1706" t="str">
        <f>IFERROR(VLOOKUP(A1706,'Ratings Data'!A:C,3,0),"No Rating")</f>
        <v>No Rating</v>
      </c>
      <c r="Q1706" t="s">
        <v>10069</v>
      </c>
      <c r="R1706" s="5">
        <f t="shared" si="26"/>
        <v>-0.42262505447122767</v>
      </c>
    </row>
    <row r="1707" spans="1:18" x14ac:dyDescent="0.3">
      <c r="A1707" t="s">
        <v>260</v>
      </c>
      <c r="B1707" s="2">
        <v>45571</v>
      </c>
      <c r="C1707" t="s">
        <v>10024</v>
      </c>
      <c r="D1707" t="s">
        <v>10029</v>
      </c>
      <c r="E1707" t="s">
        <v>10035</v>
      </c>
      <c r="F1707">
        <v>4</v>
      </c>
      <c r="G1707">
        <v>466.44</v>
      </c>
      <c r="H1707">
        <v>305.04000000000002</v>
      </c>
      <c r="I1707" t="s">
        <v>10040</v>
      </c>
      <c r="J1707">
        <f>F1707*G1707</f>
        <v>1865.76</v>
      </c>
      <c r="K1707">
        <f>F1707*H1707</f>
        <v>1220.1600000000001</v>
      </c>
      <c r="L1707">
        <f>J1707-K1707</f>
        <v>645.59999999999991</v>
      </c>
      <c r="M1707" s="5">
        <f>L1707/J1707</f>
        <v>0.34602521224594801</v>
      </c>
      <c r="N1707" t="str">
        <f>IF(ISNA(VLOOKUP(A1707,'Returns Data'!A:A,1,0)),"No","Yes")</f>
        <v>No</v>
      </c>
      <c r="O1707" t="s">
        <v>10085</v>
      </c>
      <c r="P1707">
        <f>IFERROR(VLOOKUP(A1707,'Ratings Data'!A:C,3,0),"No Rating")</f>
        <v>2</v>
      </c>
      <c r="Q1707" t="s">
        <v>10069</v>
      </c>
      <c r="R1707" s="5">
        <f t="shared" si="26"/>
        <v>-7.3572567070355005E-2</v>
      </c>
    </row>
    <row r="1708" spans="1:18" x14ac:dyDescent="0.3">
      <c r="A1708" t="s">
        <v>358</v>
      </c>
      <c r="B1708" s="2">
        <v>45571</v>
      </c>
      <c r="C1708" t="s">
        <v>10017</v>
      </c>
      <c r="D1708" t="s">
        <v>10032</v>
      </c>
      <c r="E1708" t="s">
        <v>10038</v>
      </c>
      <c r="F1708">
        <v>4</v>
      </c>
      <c r="G1708">
        <v>260.75</v>
      </c>
      <c r="H1708">
        <v>194.82</v>
      </c>
      <c r="I1708" t="s">
        <v>10040</v>
      </c>
      <c r="J1708">
        <f>F1708*G1708</f>
        <v>1043</v>
      </c>
      <c r="K1708">
        <f>F1708*H1708</f>
        <v>779.28</v>
      </c>
      <c r="L1708">
        <f>J1708-K1708</f>
        <v>263.72000000000003</v>
      </c>
      <c r="M1708" s="5">
        <f>L1708/J1708</f>
        <v>0.25284755512943435</v>
      </c>
      <c r="N1708" t="str">
        <f>IF(ISNA(VLOOKUP(A1708,'Returns Data'!A:A,1,0)),"No","Yes")</f>
        <v>No</v>
      </c>
      <c r="O1708" t="s">
        <v>10085</v>
      </c>
      <c r="P1708" t="str">
        <f>IFERROR(VLOOKUP(A1708,'Ratings Data'!A:C,3,0),"No Rating")</f>
        <v>No Rating</v>
      </c>
      <c r="Q1708" t="s">
        <v>10069</v>
      </c>
      <c r="R1708" s="5">
        <f t="shared" si="26"/>
        <v>-0.4409784752594117</v>
      </c>
    </row>
    <row r="1709" spans="1:18" x14ac:dyDescent="0.3">
      <c r="A1709" t="s">
        <v>446</v>
      </c>
      <c r="B1709" s="2">
        <v>45571</v>
      </c>
      <c r="C1709" t="s">
        <v>10024</v>
      </c>
      <c r="D1709" t="s">
        <v>10029</v>
      </c>
      <c r="E1709" t="s">
        <v>10037</v>
      </c>
      <c r="F1709">
        <v>6</v>
      </c>
      <c r="G1709">
        <v>130.24</v>
      </c>
      <c r="H1709">
        <v>97.59</v>
      </c>
      <c r="I1709" t="s">
        <v>10040</v>
      </c>
      <c r="J1709">
        <f>F1709*G1709</f>
        <v>781.44</v>
      </c>
      <c r="K1709">
        <f>F1709*H1709</f>
        <v>585.54</v>
      </c>
      <c r="L1709">
        <f>J1709-K1709</f>
        <v>195.90000000000009</v>
      </c>
      <c r="M1709" s="5">
        <f>L1709/J1709</f>
        <v>0.25069103194103204</v>
      </c>
      <c r="N1709" t="str">
        <f>IF(ISNA(VLOOKUP(A1709,'Returns Data'!A:A,1,0)),"No","Yes")</f>
        <v>No</v>
      </c>
      <c r="O1709" t="s">
        <v>10085</v>
      </c>
      <c r="P1709" t="str">
        <f>IFERROR(VLOOKUP(A1709,'Ratings Data'!A:C,3,0),"No Rating")</f>
        <v>No Rating</v>
      </c>
      <c r="Q1709" t="s">
        <v>10069</v>
      </c>
      <c r="R1709" s="5">
        <f t="shared" si="26"/>
        <v>-0.25077660594439111</v>
      </c>
    </row>
    <row r="1710" spans="1:18" x14ac:dyDescent="0.3">
      <c r="A1710" t="s">
        <v>551</v>
      </c>
      <c r="B1710" s="2">
        <v>45571</v>
      </c>
      <c r="C1710" t="s">
        <v>10012</v>
      </c>
      <c r="D1710" t="s">
        <v>10030</v>
      </c>
      <c r="E1710" t="s">
        <v>10037</v>
      </c>
      <c r="F1710">
        <v>16</v>
      </c>
      <c r="G1710">
        <v>471.53</v>
      </c>
      <c r="H1710">
        <v>292.23</v>
      </c>
      <c r="I1710" t="s">
        <v>10039</v>
      </c>
      <c r="J1710">
        <f>F1710*G1710</f>
        <v>7544.48</v>
      </c>
      <c r="K1710">
        <f>F1710*H1710</f>
        <v>4675.68</v>
      </c>
      <c r="L1710">
        <f>J1710-K1710</f>
        <v>2868.7999999999993</v>
      </c>
      <c r="M1710" s="5">
        <f>L1710/J1710</f>
        <v>0.38025152164231324</v>
      </c>
      <c r="N1710" t="str">
        <f>IF(ISNA(VLOOKUP(A1710,'Returns Data'!A:A,1,0)),"No","Yes")</f>
        <v>No</v>
      </c>
      <c r="O1710" t="s">
        <v>10085</v>
      </c>
      <c r="P1710" t="str">
        <f>IFERROR(VLOOKUP(A1710,'Ratings Data'!A:C,3,0),"No Rating")</f>
        <v>No Rating</v>
      </c>
      <c r="Q1710" t="s">
        <v>10069</v>
      </c>
      <c r="R1710" s="5">
        <f t="shared" si="26"/>
        <v>8.6545864045864036</v>
      </c>
    </row>
    <row r="1711" spans="1:18" x14ac:dyDescent="0.3">
      <c r="A1711" t="s">
        <v>591</v>
      </c>
      <c r="B1711" s="2">
        <v>45571</v>
      </c>
      <c r="C1711" t="s">
        <v>10017</v>
      </c>
      <c r="D1711" t="s">
        <v>10032</v>
      </c>
      <c r="E1711" t="s">
        <v>10036</v>
      </c>
      <c r="F1711">
        <v>16</v>
      </c>
      <c r="G1711">
        <v>40.880000000000003</v>
      </c>
      <c r="H1711">
        <v>33.04</v>
      </c>
      <c r="I1711" t="s">
        <v>10040</v>
      </c>
      <c r="J1711">
        <f>F1711*G1711</f>
        <v>654.08000000000004</v>
      </c>
      <c r="K1711">
        <f>F1711*H1711</f>
        <v>528.64</v>
      </c>
      <c r="L1711">
        <f>J1711-K1711</f>
        <v>125.44000000000005</v>
      </c>
      <c r="M1711" s="5">
        <f>L1711/J1711</f>
        <v>0.19178082191780829</v>
      </c>
      <c r="N1711" t="str">
        <f>IF(ISNA(VLOOKUP(A1711,'Returns Data'!A:A,1,0)),"No","Yes")</f>
        <v>No</v>
      </c>
      <c r="O1711" t="s">
        <v>10085</v>
      </c>
      <c r="P1711" t="str">
        <f>IFERROR(VLOOKUP(A1711,'Ratings Data'!A:C,3,0),"No Rating")</f>
        <v>No Rating</v>
      </c>
      <c r="Q1711" t="s">
        <v>10069</v>
      </c>
      <c r="R1711" s="5">
        <f t="shared" si="26"/>
        <v>-0.91330350136788752</v>
      </c>
    </row>
    <row r="1712" spans="1:18" x14ac:dyDescent="0.3">
      <c r="A1712" t="s">
        <v>1231</v>
      </c>
      <c r="B1712" s="2">
        <v>45571</v>
      </c>
      <c r="C1712" t="s">
        <v>10015</v>
      </c>
      <c r="D1712" t="s">
        <v>10031</v>
      </c>
      <c r="E1712" t="s">
        <v>10037</v>
      </c>
      <c r="F1712">
        <v>8</v>
      </c>
      <c r="G1712">
        <v>308.83</v>
      </c>
      <c r="H1712">
        <v>257.33999999999997</v>
      </c>
      <c r="I1712" t="s">
        <v>10039</v>
      </c>
      <c r="J1712">
        <f>F1712*G1712</f>
        <v>2470.64</v>
      </c>
      <c r="K1712">
        <f>F1712*H1712</f>
        <v>2058.7199999999998</v>
      </c>
      <c r="L1712">
        <f>J1712-K1712</f>
        <v>411.92000000000007</v>
      </c>
      <c r="M1712" s="5">
        <f>L1712/J1712</f>
        <v>0.1667260305022181</v>
      </c>
      <c r="N1712" t="str">
        <f>IF(ISNA(VLOOKUP(A1712,'Returns Data'!A:A,1,0)),"No","Yes")</f>
        <v>No</v>
      </c>
      <c r="O1712" t="s">
        <v>10085</v>
      </c>
      <c r="P1712" t="str">
        <f>IFERROR(VLOOKUP(A1712,'Ratings Data'!A:C,3,0),"No Rating")</f>
        <v>No Rating</v>
      </c>
      <c r="Q1712" t="s">
        <v>10069</v>
      </c>
      <c r="R1712" s="5">
        <f t="shared" si="26"/>
        <v>2.7772749510763206</v>
      </c>
    </row>
    <row r="1713" spans="1:18" x14ac:dyDescent="0.3">
      <c r="A1713" t="s">
        <v>1784</v>
      </c>
      <c r="B1713" s="2">
        <v>45571</v>
      </c>
      <c r="C1713" t="s">
        <v>10019</v>
      </c>
      <c r="D1713" t="s">
        <v>10031</v>
      </c>
      <c r="E1713" t="s">
        <v>10034</v>
      </c>
      <c r="F1713">
        <v>5</v>
      </c>
      <c r="G1713">
        <v>16.89</v>
      </c>
      <c r="H1713">
        <v>11.22</v>
      </c>
      <c r="I1713" t="s">
        <v>10040</v>
      </c>
      <c r="J1713">
        <f>F1713*G1713</f>
        <v>84.45</v>
      </c>
      <c r="K1713">
        <f>F1713*H1713</f>
        <v>56.1</v>
      </c>
      <c r="L1713">
        <f>J1713-K1713</f>
        <v>28.35</v>
      </c>
      <c r="M1713" s="5">
        <f>L1713/J1713</f>
        <v>0.33570159857904086</v>
      </c>
      <c r="N1713" t="str">
        <f>IF(ISNA(VLOOKUP(A1713,'Returns Data'!A:A,1,0)),"No","Yes")</f>
        <v>No</v>
      </c>
      <c r="O1713" t="s">
        <v>10085</v>
      </c>
      <c r="P1713" t="str">
        <f>IFERROR(VLOOKUP(A1713,'Ratings Data'!A:C,3,0),"No Rating")</f>
        <v>No Rating</v>
      </c>
      <c r="Q1713" t="s">
        <v>10069</v>
      </c>
      <c r="R1713" s="5">
        <f t="shared" si="26"/>
        <v>-0.96581857332513044</v>
      </c>
    </row>
    <row r="1714" spans="1:18" x14ac:dyDescent="0.3">
      <c r="A1714" t="s">
        <v>2866</v>
      </c>
      <c r="B1714" s="2">
        <v>45571</v>
      </c>
      <c r="C1714" t="s">
        <v>10020</v>
      </c>
      <c r="D1714" t="s">
        <v>10030</v>
      </c>
      <c r="E1714" t="s">
        <v>10037</v>
      </c>
      <c r="F1714">
        <v>13</v>
      </c>
      <c r="G1714">
        <v>282.36</v>
      </c>
      <c r="H1714">
        <v>174.55</v>
      </c>
      <c r="I1714" t="s">
        <v>10039</v>
      </c>
      <c r="J1714">
        <f>F1714*G1714</f>
        <v>3670.6800000000003</v>
      </c>
      <c r="K1714">
        <f>F1714*H1714</f>
        <v>2269.15</v>
      </c>
      <c r="L1714">
        <f>J1714-K1714</f>
        <v>1401.5300000000002</v>
      </c>
      <c r="M1714" s="5">
        <f>L1714/J1714</f>
        <v>0.38181753789488598</v>
      </c>
      <c r="N1714" t="str">
        <f>IF(ISNA(VLOOKUP(A1714,'Returns Data'!A:A,1,0)),"No","Yes")</f>
        <v>No</v>
      </c>
      <c r="O1714" t="s">
        <v>10085</v>
      </c>
      <c r="P1714" t="str">
        <f>IFERROR(VLOOKUP(A1714,'Ratings Data'!A:C,3,0),"No Rating")</f>
        <v>No Rating</v>
      </c>
      <c r="Q1714" t="s">
        <v>10069</v>
      </c>
      <c r="R1714" s="5">
        <f t="shared" si="26"/>
        <v>42.465719360568386</v>
      </c>
    </row>
    <row r="1715" spans="1:18" x14ac:dyDescent="0.3">
      <c r="A1715" t="s">
        <v>2914</v>
      </c>
      <c r="B1715" s="2">
        <v>45571</v>
      </c>
      <c r="C1715" t="s">
        <v>10021</v>
      </c>
      <c r="D1715" t="s">
        <v>10031</v>
      </c>
      <c r="E1715" t="s">
        <v>10034</v>
      </c>
      <c r="F1715">
        <v>9</v>
      </c>
      <c r="G1715">
        <v>270.97000000000003</v>
      </c>
      <c r="H1715">
        <v>212.89</v>
      </c>
      <c r="I1715" t="s">
        <v>10040</v>
      </c>
      <c r="J1715">
        <f>F1715*G1715</f>
        <v>2438.7300000000005</v>
      </c>
      <c r="K1715">
        <f>F1715*H1715</f>
        <v>1916.0099999999998</v>
      </c>
      <c r="L1715">
        <f>J1715-K1715</f>
        <v>522.72000000000071</v>
      </c>
      <c r="M1715" s="5">
        <f>L1715/J1715</f>
        <v>0.21434107096726601</v>
      </c>
      <c r="N1715" t="str">
        <f>IF(ISNA(VLOOKUP(A1715,'Returns Data'!A:A,1,0)),"No","Yes")</f>
        <v>No</v>
      </c>
      <c r="O1715" t="s">
        <v>10085</v>
      </c>
      <c r="P1715" t="str">
        <f>IFERROR(VLOOKUP(A1715,'Ratings Data'!A:C,3,0),"No Rating")</f>
        <v>No Rating</v>
      </c>
      <c r="Q1715" t="s">
        <v>10069</v>
      </c>
      <c r="R1715" s="5">
        <f t="shared" si="26"/>
        <v>-0.33561901337081951</v>
      </c>
    </row>
    <row r="1716" spans="1:18" x14ac:dyDescent="0.3">
      <c r="A1716" t="s">
        <v>3576</v>
      </c>
      <c r="B1716" s="2">
        <v>45571</v>
      </c>
      <c r="C1716" t="s">
        <v>10012</v>
      </c>
      <c r="D1716" t="s">
        <v>10030</v>
      </c>
      <c r="E1716" t="s">
        <v>10036</v>
      </c>
      <c r="F1716">
        <v>19</v>
      </c>
      <c r="G1716">
        <v>215.64</v>
      </c>
      <c r="H1716">
        <v>193</v>
      </c>
      <c r="I1716" t="s">
        <v>10040</v>
      </c>
      <c r="J1716">
        <f>F1716*G1716</f>
        <v>4097.16</v>
      </c>
      <c r="K1716">
        <f>F1716*H1716</f>
        <v>3667</v>
      </c>
      <c r="L1716">
        <f>J1716-K1716</f>
        <v>430.15999999999985</v>
      </c>
      <c r="M1716" s="5">
        <f>L1716/J1716</f>
        <v>0.10498979781116673</v>
      </c>
      <c r="N1716" t="str">
        <f>IF(ISNA(VLOOKUP(A1716,'Returns Data'!A:A,1,0)),"No","Yes")</f>
        <v>No</v>
      </c>
      <c r="O1716" t="s">
        <v>10085</v>
      </c>
      <c r="P1716" t="str">
        <f>IFERROR(VLOOKUP(A1716,'Ratings Data'!A:C,3,0),"No Rating")</f>
        <v>No Rating</v>
      </c>
      <c r="Q1716" t="s">
        <v>10069</v>
      </c>
      <c r="R1716" s="5">
        <f t="shared" si="26"/>
        <v>0.68003838063254196</v>
      </c>
    </row>
    <row r="1717" spans="1:18" x14ac:dyDescent="0.3">
      <c r="A1717" t="s">
        <v>3584</v>
      </c>
      <c r="B1717" s="2">
        <v>45571</v>
      </c>
      <c r="C1717" t="s">
        <v>10026</v>
      </c>
      <c r="D1717" t="s">
        <v>10031</v>
      </c>
      <c r="E1717" t="s">
        <v>10038</v>
      </c>
      <c r="F1717">
        <v>2</v>
      </c>
      <c r="G1717">
        <v>394.77</v>
      </c>
      <c r="H1717">
        <v>285.52999999999997</v>
      </c>
      <c r="I1717" t="s">
        <v>10040</v>
      </c>
      <c r="J1717">
        <f>F1717*G1717</f>
        <v>789.54</v>
      </c>
      <c r="K1717">
        <f>F1717*H1717</f>
        <v>571.05999999999995</v>
      </c>
      <c r="L1717">
        <f>J1717-K1717</f>
        <v>218.48000000000002</v>
      </c>
      <c r="M1717" s="5">
        <f>L1717/J1717</f>
        <v>0.27671808901385619</v>
      </c>
      <c r="N1717" t="str">
        <f>IF(ISNA(VLOOKUP(A1717,'Returns Data'!A:A,1,0)),"No","Yes")</f>
        <v>No</v>
      </c>
      <c r="O1717" t="s">
        <v>10085</v>
      </c>
      <c r="P1717" t="str">
        <f>IFERROR(VLOOKUP(A1717,'Ratings Data'!A:C,3,0),"No Rating")</f>
        <v>No Rating</v>
      </c>
      <c r="Q1717" t="s">
        <v>10069</v>
      </c>
      <c r="R1717" s="5">
        <f t="shared" si="26"/>
        <v>-0.80729578537328295</v>
      </c>
    </row>
    <row r="1718" spans="1:18" x14ac:dyDescent="0.3">
      <c r="A1718" t="s">
        <v>4098</v>
      </c>
      <c r="B1718" s="2">
        <v>45571</v>
      </c>
      <c r="C1718" t="s">
        <v>10023</v>
      </c>
      <c r="D1718" t="s">
        <v>10033</v>
      </c>
      <c r="E1718" t="s">
        <v>10037</v>
      </c>
      <c r="F1718">
        <v>11</v>
      </c>
      <c r="G1718">
        <v>224.95</v>
      </c>
      <c r="H1718">
        <v>174.44</v>
      </c>
      <c r="I1718" t="s">
        <v>10040</v>
      </c>
      <c r="J1718">
        <f>F1718*G1718</f>
        <v>2474.4499999999998</v>
      </c>
      <c r="K1718">
        <f>F1718*H1718</f>
        <v>1918.84</v>
      </c>
      <c r="L1718">
        <f>J1718-K1718</f>
        <v>555.6099999999999</v>
      </c>
      <c r="M1718" s="5">
        <f>L1718/J1718</f>
        <v>0.22453878639697708</v>
      </c>
      <c r="N1718" t="str">
        <f>IF(ISNA(VLOOKUP(A1718,'Returns Data'!A:A,1,0)),"No","Yes")</f>
        <v>No</v>
      </c>
      <c r="O1718" t="s">
        <v>10085</v>
      </c>
      <c r="P1718" t="str">
        <f>IFERROR(VLOOKUP(A1718,'Ratings Data'!A:C,3,0),"No Rating")</f>
        <v>No Rating</v>
      </c>
      <c r="Q1718" t="s">
        <v>10069</v>
      </c>
      <c r="R1718" s="5">
        <f t="shared" si="26"/>
        <v>2.1340400739671201</v>
      </c>
    </row>
    <row r="1719" spans="1:18" x14ac:dyDescent="0.3">
      <c r="A1719" t="s">
        <v>4205</v>
      </c>
      <c r="B1719" s="2">
        <v>45571</v>
      </c>
      <c r="C1719" t="s">
        <v>10027</v>
      </c>
      <c r="D1719" t="s">
        <v>10032</v>
      </c>
      <c r="E1719" t="s">
        <v>10036</v>
      </c>
      <c r="F1719">
        <v>4</v>
      </c>
      <c r="G1719">
        <v>466.53</v>
      </c>
      <c r="H1719">
        <v>414.28</v>
      </c>
      <c r="I1719" t="s">
        <v>10040</v>
      </c>
      <c r="J1719">
        <f>F1719*G1719</f>
        <v>1866.12</v>
      </c>
      <c r="K1719">
        <f>F1719*H1719</f>
        <v>1657.12</v>
      </c>
      <c r="L1719">
        <f>J1719-K1719</f>
        <v>209</v>
      </c>
      <c r="M1719" s="5">
        <f>L1719/J1719</f>
        <v>0.11199708486056631</v>
      </c>
      <c r="N1719" t="str">
        <f>IF(ISNA(VLOOKUP(A1719,'Returns Data'!A:A,1,0)),"No","Yes")</f>
        <v>No</v>
      </c>
      <c r="O1719" t="s">
        <v>10085</v>
      </c>
      <c r="P1719" t="str">
        <f>IFERROR(VLOOKUP(A1719,'Ratings Data'!A:C,3,0),"No Rating")</f>
        <v>No Rating</v>
      </c>
      <c r="Q1719" t="s">
        <v>10069</v>
      </c>
      <c r="R1719" s="5">
        <f t="shared" si="26"/>
        <v>-0.24584453110792295</v>
      </c>
    </row>
    <row r="1720" spans="1:18" x14ac:dyDescent="0.3">
      <c r="A1720" t="s">
        <v>5169</v>
      </c>
      <c r="B1720" s="2">
        <v>45571</v>
      </c>
      <c r="C1720" t="s">
        <v>10009</v>
      </c>
      <c r="D1720" t="s">
        <v>10029</v>
      </c>
      <c r="E1720" t="s">
        <v>10037</v>
      </c>
      <c r="F1720">
        <v>18</v>
      </c>
      <c r="G1720">
        <v>187.36</v>
      </c>
      <c r="H1720">
        <v>150.71</v>
      </c>
      <c r="I1720" t="s">
        <v>10039</v>
      </c>
      <c r="J1720">
        <f>F1720*G1720</f>
        <v>3372.4800000000005</v>
      </c>
      <c r="K1720">
        <f>F1720*H1720</f>
        <v>2712.78</v>
      </c>
      <c r="L1720">
        <f>J1720-K1720</f>
        <v>659.70000000000027</v>
      </c>
      <c r="M1720" s="5">
        <f>L1720/J1720</f>
        <v>0.19561272416737835</v>
      </c>
      <c r="N1720" t="str">
        <f>IF(ISNA(VLOOKUP(A1720,'Returns Data'!A:A,1,0)),"No","Yes")</f>
        <v>No</v>
      </c>
      <c r="O1720" t="s">
        <v>10085</v>
      </c>
      <c r="P1720" t="str">
        <f>IFERROR(VLOOKUP(A1720,'Ratings Data'!A:C,3,0),"No Rating")</f>
        <v>No Rating</v>
      </c>
      <c r="Q1720" t="s">
        <v>10069</v>
      </c>
      <c r="R1720" s="5">
        <f t="shared" si="26"/>
        <v>0.80721497009838628</v>
      </c>
    </row>
    <row r="1721" spans="1:18" x14ac:dyDescent="0.3">
      <c r="A1721" t="s">
        <v>5815</v>
      </c>
      <c r="B1721" s="2">
        <v>45571</v>
      </c>
      <c r="C1721" t="s">
        <v>10023</v>
      </c>
      <c r="D1721" t="s">
        <v>10033</v>
      </c>
      <c r="E1721" t="s">
        <v>10035</v>
      </c>
      <c r="F1721">
        <v>11</v>
      </c>
      <c r="G1721">
        <v>291.08999999999997</v>
      </c>
      <c r="H1721">
        <v>250.17</v>
      </c>
      <c r="I1721" t="s">
        <v>10040</v>
      </c>
      <c r="J1721">
        <f>F1721*G1721</f>
        <v>3201.99</v>
      </c>
      <c r="K1721">
        <f>F1721*H1721</f>
        <v>2751.87</v>
      </c>
      <c r="L1721">
        <f>J1721-K1721</f>
        <v>450.11999999999989</v>
      </c>
      <c r="M1721" s="5">
        <f>L1721/J1721</f>
        <v>0.14057507987220444</v>
      </c>
      <c r="N1721" t="str">
        <f>IF(ISNA(VLOOKUP(A1721,'Returns Data'!A:A,1,0)),"No","Yes")</f>
        <v>No</v>
      </c>
      <c r="O1721" t="s">
        <v>10085</v>
      </c>
      <c r="P1721" t="str">
        <f>IFERROR(VLOOKUP(A1721,'Ratings Data'!A:C,3,0),"No Rating")</f>
        <v>No Rating</v>
      </c>
      <c r="Q1721" t="s">
        <v>10069</v>
      </c>
      <c r="R1721" s="5">
        <f t="shared" si="26"/>
        <v>-5.0553302021064818E-2</v>
      </c>
    </row>
    <row r="1722" spans="1:18" x14ac:dyDescent="0.3">
      <c r="A1722" t="s">
        <v>5844</v>
      </c>
      <c r="B1722" s="2">
        <v>45571</v>
      </c>
      <c r="C1722" t="s">
        <v>10026</v>
      </c>
      <c r="D1722" t="s">
        <v>10031</v>
      </c>
      <c r="E1722" t="s">
        <v>10036</v>
      </c>
      <c r="F1722">
        <v>16</v>
      </c>
      <c r="G1722">
        <v>498.51</v>
      </c>
      <c r="H1722">
        <v>395.31</v>
      </c>
      <c r="I1722" t="s">
        <v>10039</v>
      </c>
      <c r="J1722">
        <f>F1722*G1722</f>
        <v>7976.16</v>
      </c>
      <c r="K1722">
        <f>F1722*H1722</f>
        <v>6324.96</v>
      </c>
      <c r="L1722">
        <f>J1722-K1722</f>
        <v>1651.1999999999998</v>
      </c>
      <c r="M1722" s="5">
        <f>L1722/J1722</f>
        <v>0.20701691039297104</v>
      </c>
      <c r="N1722" t="str">
        <f>IF(ISNA(VLOOKUP(A1722,'Returns Data'!A:A,1,0)),"No","Yes")</f>
        <v>No</v>
      </c>
      <c r="O1722" t="s">
        <v>10085</v>
      </c>
      <c r="P1722" t="str">
        <f>IFERROR(VLOOKUP(A1722,'Ratings Data'!A:C,3,0),"No Rating")</f>
        <v>No Rating</v>
      </c>
      <c r="Q1722" t="s">
        <v>10069</v>
      </c>
      <c r="R1722" s="5">
        <f t="shared" si="26"/>
        <v>1.4910009088098339</v>
      </c>
    </row>
    <row r="1723" spans="1:18" x14ac:dyDescent="0.3">
      <c r="A1723" t="s">
        <v>5982</v>
      </c>
      <c r="B1723" s="2">
        <v>45571</v>
      </c>
      <c r="C1723" t="s">
        <v>10009</v>
      </c>
      <c r="D1723" t="s">
        <v>10029</v>
      </c>
      <c r="E1723" t="s">
        <v>10037</v>
      </c>
      <c r="F1723">
        <v>19</v>
      </c>
      <c r="G1723">
        <v>230.49</v>
      </c>
      <c r="H1723">
        <v>201.23</v>
      </c>
      <c r="I1723" t="s">
        <v>10040</v>
      </c>
      <c r="J1723">
        <f>F1723*G1723</f>
        <v>4379.3100000000004</v>
      </c>
      <c r="K1723">
        <f>F1723*H1723</f>
        <v>3823.37</v>
      </c>
      <c r="L1723">
        <f>J1723-K1723</f>
        <v>555.94000000000051</v>
      </c>
      <c r="M1723" s="5">
        <f>L1723/J1723</f>
        <v>0.12694693912968036</v>
      </c>
      <c r="N1723" t="str">
        <f>IF(ISNA(VLOOKUP(A1723,'Returns Data'!A:A,1,0)),"No","Yes")</f>
        <v>No</v>
      </c>
      <c r="O1723" t="s">
        <v>10085</v>
      </c>
      <c r="P1723" t="str">
        <f>IFERROR(VLOOKUP(A1723,'Ratings Data'!A:C,3,0),"No Rating")</f>
        <v>No Rating</v>
      </c>
      <c r="Q1723" t="s">
        <v>10069</v>
      </c>
      <c r="R1723" s="5">
        <f t="shared" si="26"/>
        <v>-0.4509500812421014</v>
      </c>
    </row>
    <row r="1724" spans="1:18" x14ac:dyDescent="0.3">
      <c r="A1724" t="s">
        <v>6356</v>
      </c>
      <c r="B1724" s="2">
        <v>45571</v>
      </c>
      <c r="C1724" t="s">
        <v>10026</v>
      </c>
      <c r="D1724" t="s">
        <v>10031</v>
      </c>
      <c r="E1724" t="s">
        <v>10036</v>
      </c>
      <c r="F1724">
        <v>11</v>
      </c>
      <c r="G1724">
        <v>148.44</v>
      </c>
      <c r="H1724">
        <v>114.46</v>
      </c>
      <c r="I1724" t="s">
        <v>10039</v>
      </c>
      <c r="J1724">
        <f>F1724*G1724</f>
        <v>1632.84</v>
      </c>
      <c r="K1724">
        <f>F1724*H1724</f>
        <v>1259.06</v>
      </c>
      <c r="L1724">
        <f>J1724-K1724</f>
        <v>373.78</v>
      </c>
      <c r="M1724" s="5">
        <f>L1724/J1724</f>
        <v>0.22891403934249527</v>
      </c>
      <c r="N1724" t="str">
        <f>IF(ISNA(VLOOKUP(A1724,'Returns Data'!A:A,1,0)),"No","Yes")</f>
        <v>No</v>
      </c>
      <c r="O1724" t="s">
        <v>10085</v>
      </c>
      <c r="P1724" t="str">
        <f>IFERROR(VLOOKUP(A1724,'Ratings Data'!A:C,3,0),"No Rating")</f>
        <v>No Rating</v>
      </c>
      <c r="Q1724" t="s">
        <v>10069</v>
      </c>
      <c r="R1724" s="5">
        <f t="shared" si="26"/>
        <v>-0.6271467422950191</v>
      </c>
    </row>
    <row r="1725" spans="1:18" x14ac:dyDescent="0.3">
      <c r="A1725" t="s">
        <v>7021</v>
      </c>
      <c r="B1725" s="2">
        <v>45571</v>
      </c>
      <c r="C1725" t="s">
        <v>10027</v>
      </c>
      <c r="D1725" t="s">
        <v>10032</v>
      </c>
      <c r="E1725" t="s">
        <v>10035</v>
      </c>
      <c r="F1725">
        <v>18</v>
      </c>
      <c r="G1725">
        <v>251.61</v>
      </c>
      <c r="H1725">
        <v>209.63</v>
      </c>
      <c r="I1725" t="s">
        <v>10039</v>
      </c>
      <c r="J1725">
        <f>F1725*G1725</f>
        <v>4528.9800000000005</v>
      </c>
      <c r="K1725">
        <f>F1725*H1725</f>
        <v>3773.34</v>
      </c>
      <c r="L1725">
        <f>J1725-K1725</f>
        <v>755.64000000000033</v>
      </c>
      <c r="M1725" s="5">
        <f>L1725/J1725</f>
        <v>0.16684551488414615</v>
      </c>
      <c r="N1725" t="str">
        <f>IF(ISNA(VLOOKUP(A1725,'Returns Data'!A:A,1,0)),"No","Yes")</f>
        <v>No</v>
      </c>
      <c r="O1725" t="s">
        <v>10085</v>
      </c>
      <c r="P1725" t="str">
        <f>IFERROR(VLOOKUP(A1725,'Ratings Data'!A:C,3,0),"No Rating")</f>
        <v>No Rating</v>
      </c>
      <c r="Q1725" t="s">
        <v>10069</v>
      </c>
      <c r="R1725" s="5">
        <f t="shared" si="26"/>
        <v>1.7736826633350484</v>
      </c>
    </row>
    <row r="1726" spans="1:18" x14ac:dyDescent="0.3">
      <c r="A1726" t="s">
        <v>7558</v>
      </c>
      <c r="B1726" s="2">
        <v>45571</v>
      </c>
      <c r="C1726" t="s">
        <v>10025</v>
      </c>
      <c r="D1726" t="s">
        <v>10033</v>
      </c>
      <c r="E1726" t="s">
        <v>10035</v>
      </c>
      <c r="F1726">
        <v>17</v>
      </c>
      <c r="G1726">
        <v>216.05</v>
      </c>
      <c r="H1726">
        <v>191.94</v>
      </c>
      <c r="I1726" t="s">
        <v>10040</v>
      </c>
      <c r="J1726">
        <f>F1726*G1726</f>
        <v>3672.8500000000004</v>
      </c>
      <c r="K1726">
        <f>F1726*H1726</f>
        <v>3262.98</v>
      </c>
      <c r="L1726">
        <f>J1726-K1726</f>
        <v>409.87000000000035</v>
      </c>
      <c r="M1726" s="5">
        <f>L1726/J1726</f>
        <v>0.11159453830131923</v>
      </c>
      <c r="N1726" t="str">
        <f>IF(ISNA(VLOOKUP(A1726,'Returns Data'!A:A,1,0)),"No","Yes")</f>
        <v>No</v>
      </c>
      <c r="O1726" t="s">
        <v>10085</v>
      </c>
      <c r="P1726" t="str">
        <f>IFERROR(VLOOKUP(A1726,'Ratings Data'!A:C,3,0),"No Rating")</f>
        <v>No Rating</v>
      </c>
      <c r="Q1726" t="s">
        <v>10069</v>
      </c>
      <c r="R1726" s="5">
        <f t="shared" si="26"/>
        <v>-0.1890337338650204</v>
      </c>
    </row>
    <row r="1727" spans="1:18" x14ac:dyDescent="0.3">
      <c r="A1727" t="s">
        <v>7814</v>
      </c>
      <c r="B1727" s="2">
        <v>45571</v>
      </c>
      <c r="C1727" t="s">
        <v>10017</v>
      </c>
      <c r="D1727" t="s">
        <v>10032</v>
      </c>
      <c r="E1727" t="s">
        <v>10038</v>
      </c>
      <c r="F1727">
        <v>7</v>
      </c>
      <c r="G1727">
        <v>466.64</v>
      </c>
      <c r="H1727">
        <v>300.38</v>
      </c>
      <c r="I1727" t="s">
        <v>10039</v>
      </c>
      <c r="J1727">
        <f>F1727*G1727</f>
        <v>3266.48</v>
      </c>
      <c r="K1727">
        <f>F1727*H1727</f>
        <v>2102.66</v>
      </c>
      <c r="L1727">
        <f>J1727-K1727</f>
        <v>1163.8200000000002</v>
      </c>
      <c r="M1727" s="5">
        <f>L1727/J1727</f>
        <v>0.35629178810217732</v>
      </c>
      <c r="N1727" t="str">
        <f>IF(ISNA(VLOOKUP(A1727,'Returns Data'!A:A,1,0)),"No","Yes")</f>
        <v>No</v>
      </c>
      <c r="O1727" t="s">
        <v>10085</v>
      </c>
      <c r="P1727" t="str">
        <f>IFERROR(VLOOKUP(A1727,'Ratings Data'!A:C,3,0),"No Rating")</f>
        <v>No Rating</v>
      </c>
      <c r="Q1727" t="s">
        <v>10069</v>
      </c>
      <c r="R1727" s="5">
        <f t="shared" si="26"/>
        <v>-0.11064159984752993</v>
      </c>
    </row>
    <row r="1728" spans="1:18" x14ac:dyDescent="0.3">
      <c r="A1728" t="s">
        <v>8473</v>
      </c>
      <c r="B1728" s="2">
        <v>45571</v>
      </c>
      <c r="C1728" t="s">
        <v>10028</v>
      </c>
      <c r="D1728" t="s">
        <v>10032</v>
      </c>
      <c r="E1728" t="s">
        <v>10038</v>
      </c>
      <c r="F1728">
        <v>5</v>
      </c>
      <c r="G1728">
        <v>56.73</v>
      </c>
      <c r="H1728">
        <v>44.92</v>
      </c>
      <c r="I1728" t="s">
        <v>10040</v>
      </c>
      <c r="J1728">
        <f>F1728*G1728</f>
        <v>283.64999999999998</v>
      </c>
      <c r="K1728">
        <f>F1728*H1728</f>
        <v>224.60000000000002</v>
      </c>
      <c r="L1728">
        <f>J1728-K1728</f>
        <v>59.049999999999955</v>
      </c>
      <c r="M1728" s="5">
        <f>L1728/J1728</f>
        <v>0.20817909395381617</v>
      </c>
      <c r="N1728" t="str">
        <f>IF(ISNA(VLOOKUP(A1728,'Returns Data'!A:A,1,0)),"No","Yes")</f>
        <v>No</v>
      </c>
      <c r="O1728" t="s">
        <v>10085</v>
      </c>
      <c r="P1728" t="str">
        <f>IFERROR(VLOOKUP(A1728,'Ratings Data'!A:C,3,0),"No Rating")</f>
        <v>No Rating</v>
      </c>
      <c r="Q1728" t="s">
        <v>10069</v>
      </c>
      <c r="R1728" s="5">
        <f t="shared" si="26"/>
        <v>-0.91316340525581052</v>
      </c>
    </row>
    <row r="1729" spans="1:18" x14ac:dyDescent="0.3">
      <c r="A1729" t="s">
        <v>8762</v>
      </c>
      <c r="B1729" s="2">
        <v>45571</v>
      </c>
      <c r="C1729" t="s">
        <v>10016</v>
      </c>
      <c r="D1729" t="s">
        <v>10032</v>
      </c>
      <c r="E1729" t="s">
        <v>10034</v>
      </c>
      <c r="F1729">
        <v>3</v>
      </c>
      <c r="G1729">
        <v>415.75</v>
      </c>
      <c r="H1729">
        <v>308.89</v>
      </c>
      <c r="I1729" t="s">
        <v>10039</v>
      </c>
      <c r="J1729">
        <f>F1729*G1729</f>
        <v>1247.25</v>
      </c>
      <c r="K1729">
        <f>F1729*H1729</f>
        <v>926.67</v>
      </c>
      <c r="L1729">
        <f>J1729-K1729</f>
        <v>320.58000000000004</v>
      </c>
      <c r="M1729" s="5">
        <f>L1729/J1729</f>
        <v>0.2570294648226098</v>
      </c>
      <c r="N1729" t="str">
        <f>IF(ISNA(VLOOKUP(A1729,'Returns Data'!A:A,1,0)),"No","Yes")</f>
        <v>No</v>
      </c>
      <c r="O1729" t="s">
        <v>10085</v>
      </c>
      <c r="P1729" t="str">
        <f>IFERROR(VLOOKUP(A1729,'Ratings Data'!A:C,3,0),"No Rating")</f>
        <v>No Rating</v>
      </c>
      <c r="Q1729" t="s">
        <v>10069</v>
      </c>
      <c r="R1729" s="5">
        <f t="shared" si="26"/>
        <v>3.3971443680592284</v>
      </c>
    </row>
    <row r="1730" spans="1:18" x14ac:dyDescent="0.3">
      <c r="A1730" t="s">
        <v>8789</v>
      </c>
      <c r="B1730" s="2">
        <v>45571</v>
      </c>
      <c r="C1730" t="s">
        <v>10023</v>
      </c>
      <c r="D1730" t="s">
        <v>10033</v>
      </c>
      <c r="E1730" t="s">
        <v>10036</v>
      </c>
      <c r="F1730">
        <v>7</v>
      </c>
      <c r="G1730">
        <v>112.78</v>
      </c>
      <c r="H1730">
        <v>89.57</v>
      </c>
      <c r="I1730" t="s">
        <v>10040</v>
      </c>
      <c r="J1730">
        <f>F1730*G1730</f>
        <v>789.46</v>
      </c>
      <c r="K1730">
        <f>F1730*H1730</f>
        <v>626.99</v>
      </c>
      <c r="L1730">
        <f>J1730-K1730</f>
        <v>162.47000000000003</v>
      </c>
      <c r="M1730" s="5">
        <f>L1730/J1730</f>
        <v>0.2057989005142756</v>
      </c>
      <c r="N1730" t="str">
        <f>IF(ISNA(VLOOKUP(A1730,'Returns Data'!A:A,1,0)),"No","Yes")</f>
        <v>Yes</v>
      </c>
      <c r="O1730" t="str">
        <f>IFERROR(VLOOKUP(A1730,'Returns Data'!A:E,5,0),"No Returns")</f>
        <v>Damaged</v>
      </c>
      <c r="P1730" t="str">
        <f>IFERROR(VLOOKUP(A1730,'Ratings Data'!A:C,3,0),"No Rating")</f>
        <v>No Rating</v>
      </c>
      <c r="Q1730" t="s">
        <v>10069</v>
      </c>
      <c r="R1730" s="5">
        <f t="shared" si="26"/>
        <v>-0.36703948687111643</v>
      </c>
    </row>
    <row r="1731" spans="1:18" x14ac:dyDescent="0.3">
      <c r="A1731" t="s">
        <v>8801</v>
      </c>
      <c r="B1731" s="2">
        <v>45571</v>
      </c>
      <c r="C1731" t="s">
        <v>10020</v>
      </c>
      <c r="D1731" t="s">
        <v>10030</v>
      </c>
      <c r="E1731" t="s">
        <v>10038</v>
      </c>
      <c r="F1731">
        <v>1</v>
      </c>
      <c r="G1731">
        <v>406.15</v>
      </c>
      <c r="H1731">
        <v>353.69</v>
      </c>
      <c r="I1731" t="s">
        <v>10040</v>
      </c>
      <c r="J1731">
        <f>F1731*G1731</f>
        <v>406.15</v>
      </c>
      <c r="K1731">
        <f>F1731*H1731</f>
        <v>353.69</v>
      </c>
      <c r="L1731">
        <f>J1731-K1731</f>
        <v>52.45999999999998</v>
      </c>
      <c r="M1731" s="5">
        <f>L1731/J1731</f>
        <v>0.12916410193278341</v>
      </c>
      <c r="N1731" t="str">
        <f>IF(ISNA(VLOOKUP(A1731,'Returns Data'!A:A,1,0)),"No","Yes")</f>
        <v>No</v>
      </c>
      <c r="O1731" t="s">
        <v>10085</v>
      </c>
      <c r="P1731" t="str">
        <f>IFERROR(VLOOKUP(A1731,'Ratings Data'!A:C,3,0),"No Rating")</f>
        <v>No Rating</v>
      </c>
      <c r="Q1731" t="s">
        <v>10069</v>
      </c>
      <c r="R1731" s="5">
        <f t="shared" si="26"/>
        <v>-0.48553441592987617</v>
      </c>
    </row>
    <row r="1732" spans="1:18" x14ac:dyDescent="0.3">
      <c r="A1732" t="s">
        <v>9230</v>
      </c>
      <c r="B1732" s="2">
        <v>45571</v>
      </c>
      <c r="C1732" t="s">
        <v>10016</v>
      </c>
      <c r="D1732" t="s">
        <v>10032</v>
      </c>
      <c r="E1732" t="s">
        <v>10037</v>
      </c>
      <c r="F1732">
        <v>11</v>
      </c>
      <c r="G1732">
        <v>442.24</v>
      </c>
      <c r="H1732">
        <v>357.15</v>
      </c>
      <c r="I1732" t="s">
        <v>10040</v>
      </c>
      <c r="J1732">
        <f>F1732*G1732</f>
        <v>4864.6400000000003</v>
      </c>
      <c r="K1732">
        <f>F1732*H1732</f>
        <v>3928.6499999999996</v>
      </c>
      <c r="L1732">
        <f>J1732-K1732</f>
        <v>935.99000000000069</v>
      </c>
      <c r="M1732" s="5">
        <f>L1732/J1732</f>
        <v>0.19240683791606381</v>
      </c>
      <c r="N1732" t="str">
        <f>IF(ISNA(VLOOKUP(A1732,'Returns Data'!A:A,1,0)),"No","Yes")</f>
        <v>No</v>
      </c>
      <c r="O1732" t="s">
        <v>10085</v>
      </c>
      <c r="P1732">
        <f>IFERROR(VLOOKUP(A1732,'Ratings Data'!A:C,3,0),"No Rating")</f>
        <v>3</v>
      </c>
      <c r="Q1732" t="s">
        <v>10069</v>
      </c>
      <c r="R1732" s="5">
        <f t="shared" ref="R1732:R1795" si="27">(J1732-J1731)/J1731</f>
        <v>10.977446756124587</v>
      </c>
    </row>
    <row r="1733" spans="1:18" x14ac:dyDescent="0.3">
      <c r="A1733" t="s">
        <v>9513</v>
      </c>
      <c r="B1733" s="2">
        <v>45571</v>
      </c>
      <c r="C1733" t="s">
        <v>10018</v>
      </c>
      <c r="D1733" t="s">
        <v>10033</v>
      </c>
      <c r="E1733" t="s">
        <v>10037</v>
      </c>
      <c r="F1733">
        <v>15</v>
      </c>
      <c r="G1733">
        <v>497.26</v>
      </c>
      <c r="H1733">
        <v>340.11</v>
      </c>
      <c r="I1733" t="s">
        <v>10040</v>
      </c>
      <c r="J1733">
        <f>F1733*G1733</f>
        <v>7458.9</v>
      </c>
      <c r="K1733">
        <f>F1733*H1733</f>
        <v>5101.6500000000005</v>
      </c>
      <c r="L1733">
        <f>J1733-K1733</f>
        <v>2357.2499999999991</v>
      </c>
      <c r="M1733" s="5">
        <f>L1733/J1733</f>
        <v>0.31603185456300514</v>
      </c>
      <c r="N1733" t="str">
        <f>IF(ISNA(VLOOKUP(A1733,'Returns Data'!A:A,1,0)),"No","Yes")</f>
        <v>No</v>
      </c>
      <c r="O1733" t="s">
        <v>10085</v>
      </c>
      <c r="P1733" t="str">
        <f>IFERROR(VLOOKUP(A1733,'Ratings Data'!A:C,3,0),"No Rating")</f>
        <v>No Rating</v>
      </c>
      <c r="Q1733" t="s">
        <v>10069</v>
      </c>
      <c r="R1733" s="5">
        <f t="shared" si="27"/>
        <v>0.53328920536771462</v>
      </c>
    </row>
    <row r="1734" spans="1:18" x14ac:dyDescent="0.3">
      <c r="A1734" t="s">
        <v>9642</v>
      </c>
      <c r="B1734" s="2">
        <v>45571</v>
      </c>
      <c r="C1734" t="s">
        <v>10011</v>
      </c>
      <c r="D1734" t="s">
        <v>10029</v>
      </c>
      <c r="E1734" t="s">
        <v>10034</v>
      </c>
      <c r="F1734">
        <v>10</v>
      </c>
      <c r="G1734">
        <v>394.39</v>
      </c>
      <c r="H1734">
        <v>305.77999999999997</v>
      </c>
      <c r="I1734" t="s">
        <v>10039</v>
      </c>
      <c r="J1734">
        <f>F1734*G1734</f>
        <v>3943.8999999999996</v>
      </c>
      <c r="K1734">
        <f>F1734*H1734</f>
        <v>3057.7999999999997</v>
      </c>
      <c r="L1734">
        <f>J1734-K1734</f>
        <v>886.09999999999991</v>
      </c>
      <c r="M1734" s="5">
        <f>L1734/J1734</f>
        <v>0.22467608205076192</v>
      </c>
      <c r="N1734" t="str">
        <f>IF(ISNA(VLOOKUP(A1734,'Returns Data'!A:A,1,0)),"No","Yes")</f>
        <v>No</v>
      </c>
      <c r="O1734" t="s">
        <v>10085</v>
      </c>
      <c r="P1734" t="str">
        <f>IFERROR(VLOOKUP(A1734,'Ratings Data'!A:C,3,0),"No Rating")</f>
        <v>No Rating</v>
      </c>
      <c r="Q1734" t="s">
        <v>10069</v>
      </c>
      <c r="R1734" s="5">
        <f t="shared" si="27"/>
        <v>-0.47124911179932699</v>
      </c>
    </row>
    <row r="1735" spans="1:18" x14ac:dyDescent="0.3">
      <c r="A1735" t="s">
        <v>135</v>
      </c>
      <c r="B1735" s="2">
        <v>45572</v>
      </c>
      <c r="C1735" t="s">
        <v>10016</v>
      </c>
      <c r="D1735" t="s">
        <v>10032</v>
      </c>
      <c r="E1735" t="s">
        <v>10035</v>
      </c>
      <c r="F1735">
        <v>9</v>
      </c>
      <c r="G1735">
        <v>244.37</v>
      </c>
      <c r="H1735">
        <v>164.79</v>
      </c>
      <c r="I1735" t="s">
        <v>10040</v>
      </c>
      <c r="J1735">
        <f>F1735*G1735</f>
        <v>2199.33</v>
      </c>
      <c r="K1735">
        <f>F1735*H1735</f>
        <v>1483.11</v>
      </c>
      <c r="L1735">
        <f>J1735-K1735</f>
        <v>716.22</v>
      </c>
      <c r="M1735" s="5">
        <f>L1735/J1735</f>
        <v>0.32565372181528013</v>
      </c>
      <c r="N1735" t="str">
        <f>IF(ISNA(VLOOKUP(A1735,'Returns Data'!A:A,1,0)),"No","Yes")</f>
        <v>No</v>
      </c>
      <c r="O1735" t="s">
        <v>10085</v>
      </c>
      <c r="P1735" t="str">
        <f>IFERROR(VLOOKUP(A1735,'Ratings Data'!A:C,3,0),"No Rating")</f>
        <v>No Rating</v>
      </c>
      <c r="Q1735" t="s">
        <v>10069</v>
      </c>
      <c r="R1735" s="5">
        <f t="shared" si="27"/>
        <v>-0.44234640837749434</v>
      </c>
    </row>
    <row r="1736" spans="1:18" x14ac:dyDescent="0.3">
      <c r="A1736" t="s">
        <v>425</v>
      </c>
      <c r="B1736" s="2">
        <v>45572</v>
      </c>
      <c r="C1736" t="s">
        <v>10024</v>
      </c>
      <c r="D1736" t="s">
        <v>10029</v>
      </c>
      <c r="E1736" t="s">
        <v>10037</v>
      </c>
      <c r="F1736">
        <v>5</v>
      </c>
      <c r="G1736">
        <v>456.79</v>
      </c>
      <c r="H1736">
        <v>328.5</v>
      </c>
      <c r="I1736" t="s">
        <v>10040</v>
      </c>
      <c r="J1736">
        <f>F1736*G1736</f>
        <v>2283.9500000000003</v>
      </c>
      <c r="K1736">
        <f>F1736*H1736</f>
        <v>1642.5</v>
      </c>
      <c r="L1736">
        <f>J1736-K1736</f>
        <v>641.45000000000027</v>
      </c>
      <c r="M1736" s="5">
        <f>L1736/J1736</f>
        <v>0.28085115698679924</v>
      </c>
      <c r="N1736" t="str">
        <f>IF(ISNA(VLOOKUP(A1736,'Returns Data'!A:A,1,0)),"No","Yes")</f>
        <v>No</v>
      </c>
      <c r="O1736" t="s">
        <v>10085</v>
      </c>
      <c r="P1736">
        <f>IFERROR(VLOOKUP(A1736,'Ratings Data'!A:C,3,0),"No Rating")</f>
        <v>3</v>
      </c>
      <c r="Q1736" t="s">
        <v>10069</v>
      </c>
      <c r="R1736" s="5">
        <f t="shared" si="27"/>
        <v>3.8475353857765932E-2</v>
      </c>
    </row>
    <row r="1737" spans="1:18" x14ac:dyDescent="0.3">
      <c r="A1737" t="s">
        <v>552</v>
      </c>
      <c r="B1737" s="2">
        <v>45572</v>
      </c>
      <c r="C1737" t="s">
        <v>10027</v>
      </c>
      <c r="D1737" t="s">
        <v>10032</v>
      </c>
      <c r="E1737" t="s">
        <v>10037</v>
      </c>
      <c r="F1737">
        <v>2</v>
      </c>
      <c r="G1737">
        <v>147.66</v>
      </c>
      <c r="H1737">
        <v>129.44</v>
      </c>
      <c r="I1737" t="s">
        <v>10039</v>
      </c>
      <c r="J1737">
        <f>F1737*G1737</f>
        <v>295.32</v>
      </c>
      <c r="K1737">
        <f>F1737*H1737</f>
        <v>258.88</v>
      </c>
      <c r="L1737">
        <f>J1737-K1737</f>
        <v>36.44</v>
      </c>
      <c r="M1737" s="5">
        <f>L1737/J1737</f>
        <v>0.12339157524041718</v>
      </c>
      <c r="N1737" t="str">
        <f>IF(ISNA(VLOOKUP(A1737,'Returns Data'!A:A,1,0)),"No","Yes")</f>
        <v>No</v>
      </c>
      <c r="O1737" t="s">
        <v>10085</v>
      </c>
      <c r="P1737" t="str">
        <f>IFERROR(VLOOKUP(A1737,'Ratings Data'!A:C,3,0),"No Rating")</f>
        <v>No Rating</v>
      </c>
      <c r="Q1737" t="s">
        <v>10069</v>
      </c>
      <c r="R1737" s="5">
        <f t="shared" si="27"/>
        <v>-0.87069769478316084</v>
      </c>
    </row>
    <row r="1738" spans="1:18" x14ac:dyDescent="0.3">
      <c r="A1738" t="s">
        <v>578</v>
      </c>
      <c r="B1738" s="2">
        <v>45572</v>
      </c>
      <c r="C1738" t="s">
        <v>10017</v>
      </c>
      <c r="D1738" t="s">
        <v>10032</v>
      </c>
      <c r="E1738" t="s">
        <v>10036</v>
      </c>
      <c r="F1738">
        <v>3</v>
      </c>
      <c r="G1738">
        <v>231.44</v>
      </c>
      <c r="H1738">
        <v>163.63999999999999</v>
      </c>
      <c r="I1738" t="s">
        <v>10040</v>
      </c>
      <c r="J1738">
        <f>F1738*G1738</f>
        <v>694.31999999999994</v>
      </c>
      <c r="K1738">
        <f>F1738*H1738</f>
        <v>490.91999999999996</v>
      </c>
      <c r="L1738">
        <f>J1738-K1738</f>
        <v>203.39999999999998</v>
      </c>
      <c r="M1738" s="5">
        <f>L1738/J1738</f>
        <v>0.29294849637054959</v>
      </c>
      <c r="N1738" t="str">
        <f>IF(ISNA(VLOOKUP(A1738,'Returns Data'!A:A,1,0)),"No","Yes")</f>
        <v>No</v>
      </c>
      <c r="O1738" t="s">
        <v>10085</v>
      </c>
      <c r="P1738" t="str">
        <f>IFERROR(VLOOKUP(A1738,'Ratings Data'!A:C,3,0),"No Rating")</f>
        <v>No Rating</v>
      </c>
      <c r="Q1738" t="s">
        <v>10069</v>
      </c>
      <c r="R1738" s="5">
        <f t="shared" si="27"/>
        <v>1.3510767980495733</v>
      </c>
    </row>
    <row r="1739" spans="1:18" x14ac:dyDescent="0.3">
      <c r="A1739" t="s">
        <v>2006</v>
      </c>
      <c r="B1739" s="2">
        <v>45572</v>
      </c>
      <c r="C1739" t="s">
        <v>10017</v>
      </c>
      <c r="D1739" t="s">
        <v>10032</v>
      </c>
      <c r="E1739" t="s">
        <v>10038</v>
      </c>
      <c r="F1739">
        <v>1</v>
      </c>
      <c r="G1739">
        <v>16.149999999999999</v>
      </c>
      <c r="H1739">
        <v>12.89</v>
      </c>
      <c r="I1739" t="s">
        <v>10040</v>
      </c>
      <c r="J1739">
        <f>F1739*G1739</f>
        <v>16.149999999999999</v>
      </c>
      <c r="K1739">
        <f>F1739*H1739</f>
        <v>12.89</v>
      </c>
      <c r="L1739">
        <f>J1739-K1739</f>
        <v>3.259999999999998</v>
      </c>
      <c r="M1739" s="5">
        <f>L1739/J1739</f>
        <v>0.20185758513931878</v>
      </c>
      <c r="N1739" t="str">
        <f>IF(ISNA(VLOOKUP(A1739,'Returns Data'!A:A,1,0)),"No","Yes")</f>
        <v>Yes</v>
      </c>
      <c r="O1739" t="str">
        <f>IFERROR(VLOOKUP(A1739,'Returns Data'!A:E,5,0),"No Returns")</f>
        <v>Customer Changed Mind</v>
      </c>
      <c r="P1739" t="str">
        <f>IFERROR(VLOOKUP(A1739,'Ratings Data'!A:C,3,0),"No Rating")</f>
        <v>No Rating</v>
      </c>
      <c r="Q1739" t="s">
        <v>10069</v>
      </c>
      <c r="R1739" s="5">
        <f t="shared" si="27"/>
        <v>-0.97673983177785462</v>
      </c>
    </row>
    <row r="1740" spans="1:18" x14ac:dyDescent="0.3">
      <c r="A1740" t="s">
        <v>2209</v>
      </c>
      <c r="B1740" s="2">
        <v>45572</v>
      </c>
      <c r="C1740" t="s">
        <v>10015</v>
      </c>
      <c r="D1740" t="s">
        <v>10031</v>
      </c>
      <c r="E1740" t="s">
        <v>10034</v>
      </c>
      <c r="F1740">
        <v>9</v>
      </c>
      <c r="G1740">
        <v>191.91</v>
      </c>
      <c r="H1740">
        <v>158.66999999999999</v>
      </c>
      <c r="I1740" t="s">
        <v>10040</v>
      </c>
      <c r="J1740">
        <f>F1740*G1740</f>
        <v>1727.19</v>
      </c>
      <c r="K1740">
        <f>F1740*H1740</f>
        <v>1428.03</v>
      </c>
      <c r="L1740">
        <f>J1740-K1740</f>
        <v>299.16000000000008</v>
      </c>
      <c r="M1740" s="5">
        <f>L1740/J1740</f>
        <v>0.17320619040175086</v>
      </c>
      <c r="N1740" t="str">
        <f>IF(ISNA(VLOOKUP(A1740,'Returns Data'!A:A,1,0)),"No","Yes")</f>
        <v>No</v>
      </c>
      <c r="O1740" t="s">
        <v>10085</v>
      </c>
      <c r="P1740" t="str">
        <f>IFERROR(VLOOKUP(A1740,'Ratings Data'!A:C,3,0),"No Rating")</f>
        <v>No Rating</v>
      </c>
      <c r="Q1740" t="s">
        <v>10069</v>
      </c>
      <c r="R1740" s="5">
        <f t="shared" si="27"/>
        <v>105.9467492260062</v>
      </c>
    </row>
    <row r="1741" spans="1:18" x14ac:dyDescent="0.3">
      <c r="A1741" t="s">
        <v>2357</v>
      </c>
      <c r="B1741" s="2">
        <v>45572</v>
      </c>
      <c r="C1741" t="s">
        <v>10012</v>
      </c>
      <c r="D1741" t="s">
        <v>10030</v>
      </c>
      <c r="E1741" t="s">
        <v>10038</v>
      </c>
      <c r="F1741">
        <v>13</v>
      </c>
      <c r="G1741">
        <v>13.71</v>
      </c>
      <c r="H1741">
        <v>10.54</v>
      </c>
      <c r="I1741" t="s">
        <v>10039</v>
      </c>
      <c r="J1741">
        <f>F1741*G1741</f>
        <v>178.23000000000002</v>
      </c>
      <c r="K1741">
        <f>F1741*H1741</f>
        <v>137.01999999999998</v>
      </c>
      <c r="L1741">
        <f>J1741-K1741</f>
        <v>41.210000000000036</v>
      </c>
      <c r="M1741" s="5">
        <f>L1741/J1741</f>
        <v>0.23121808898614168</v>
      </c>
      <c r="N1741" t="str">
        <f>IF(ISNA(VLOOKUP(A1741,'Returns Data'!A:A,1,0)),"No","Yes")</f>
        <v>No</v>
      </c>
      <c r="O1741" t="s">
        <v>10085</v>
      </c>
      <c r="P1741" t="str">
        <f>IFERROR(VLOOKUP(A1741,'Ratings Data'!A:C,3,0),"No Rating")</f>
        <v>No Rating</v>
      </c>
      <c r="Q1741" t="s">
        <v>10069</v>
      </c>
      <c r="R1741" s="5">
        <f t="shared" si="27"/>
        <v>-0.89680926823337326</v>
      </c>
    </row>
    <row r="1742" spans="1:18" x14ac:dyDescent="0.3">
      <c r="A1742" t="s">
        <v>2683</v>
      </c>
      <c r="B1742" s="2">
        <v>45572</v>
      </c>
      <c r="C1742" t="s">
        <v>10015</v>
      </c>
      <c r="D1742" t="s">
        <v>10031</v>
      </c>
      <c r="E1742" t="s">
        <v>10034</v>
      </c>
      <c r="F1742">
        <v>3</v>
      </c>
      <c r="G1742">
        <v>161.13</v>
      </c>
      <c r="H1742">
        <v>143.41999999999999</v>
      </c>
      <c r="I1742" t="s">
        <v>10039</v>
      </c>
      <c r="J1742">
        <f>F1742*G1742</f>
        <v>483.39</v>
      </c>
      <c r="K1742">
        <f>F1742*H1742</f>
        <v>430.26</v>
      </c>
      <c r="L1742">
        <f>J1742-K1742</f>
        <v>53.129999999999995</v>
      </c>
      <c r="M1742" s="5">
        <f>L1742/J1742</f>
        <v>0.10991125178427356</v>
      </c>
      <c r="N1742" t="str">
        <f>IF(ISNA(VLOOKUP(A1742,'Returns Data'!A:A,1,0)),"No","Yes")</f>
        <v>No</v>
      </c>
      <c r="O1742" t="s">
        <v>10085</v>
      </c>
      <c r="P1742" t="str">
        <f>IFERROR(VLOOKUP(A1742,'Ratings Data'!A:C,3,0),"No Rating")</f>
        <v>No Rating</v>
      </c>
      <c r="Q1742" t="s">
        <v>10069</v>
      </c>
      <c r="R1742" s="5">
        <f t="shared" si="27"/>
        <v>1.7121696684059919</v>
      </c>
    </row>
    <row r="1743" spans="1:18" x14ac:dyDescent="0.3">
      <c r="A1743" t="s">
        <v>2966</v>
      </c>
      <c r="B1743" s="2">
        <v>45572</v>
      </c>
      <c r="C1743" t="s">
        <v>10015</v>
      </c>
      <c r="D1743" t="s">
        <v>10031</v>
      </c>
      <c r="E1743" t="s">
        <v>10035</v>
      </c>
      <c r="F1743">
        <v>10</v>
      </c>
      <c r="G1743">
        <v>407.97</v>
      </c>
      <c r="H1743">
        <v>362.47</v>
      </c>
      <c r="I1743" t="s">
        <v>10040</v>
      </c>
      <c r="J1743">
        <f>F1743*G1743</f>
        <v>4079.7000000000003</v>
      </c>
      <c r="K1743">
        <f>F1743*H1743</f>
        <v>3624.7000000000003</v>
      </c>
      <c r="L1743">
        <f>J1743-K1743</f>
        <v>455</v>
      </c>
      <c r="M1743" s="5">
        <f>L1743/J1743</f>
        <v>0.11152780841728557</v>
      </c>
      <c r="N1743" t="str">
        <f>IF(ISNA(VLOOKUP(A1743,'Returns Data'!A:A,1,0)),"No","Yes")</f>
        <v>No</v>
      </c>
      <c r="O1743" t="s">
        <v>10085</v>
      </c>
      <c r="P1743" t="str">
        <f>IFERROR(VLOOKUP(A1743,'Ratings Data'!A:C,3,0),"No Rating")</f>
        <v>No Rating</v>
      </c>
      <c r="Q1743" t="s">
        <v>10069</v>
      </c>
      <c r="R1743" s="5">
        <f t="shared" si="27"/>
        <v>7.4397691305157334</v>
      </c>
    </row>
    <row r="1744" spans="1:18" x14ac:dyDescent="0.3">
      <c r="A1744" t="s">
        <v>3035</v>
      </c>
      <c r="B1744" s="2">
        <v>45572</v>
      </c>
      <c r="C1744" t="s">
        <v>10026</v>
      </c>
      <c r="D1744" t="s">
        <v>10031</v>
      </c>
      <c r="E1744" t="s">
        <v>10035</v>
      </c>
      <c r="F1744">
        <v>9</v>
      </c>
      <c r="G1744">
        <v>145.21</v>
      </c>
      <c r="H1744">
        <v>99.18</v>
      </c>
      <c r="I1744" t="s">
        <v>10039</v>
      </c>
      <c r="J1744">
        <f>F1744*G1744</f>
        <v>1306.8900000000001</v>
      </c>
      <c r="K1744">
        <f>F1744*H1744</f>
        <v>892.62000000000012</v>
      </c>
      <c r="L1744">
        <f>J1744-K1744</f>
        <v>414.27</v>
      </c>
      <c r="M1744" s="5">
        <f>L1744/J1744</f>
        <v>0.31698918807244675</v>
      </c>
      <c r="N1744" t="str">
        <f>IF(ISNA(VLOOKUP(A1744,'Returns Data'!A:A,1,0)),"No","Yes")</f>
        <v>No</v>
      </c>
      <c r="O1744" t="s">
        <v>10085</v>
      </c>
      <c r="P1744" t="str">
        <f>IFERROR(VLOOKUP(A1744,'Ratings Data'!A:C,3,0),"No Rating")</f>
        <v>No Rating</v>
      </c>
      <c r="Q1744" t="s">
        <v>10069</v>
      </c>
      <c r="R1744" s="5">
        <f t="shared" si="27"/>
        <v>-0.6796602691374366</v>
      </c>
    </row>
    <row r="1745" spans="1:18" x14ac:dyDescent="0.3">
      <c r="A1745" t="s">
        <v>3491</v>
      </c>
      <c r="B1745" s="2">
        <v>45572</v>
      </c>
      <c r="C1745" t="s">
        <v>10020</v>
      </c>
      <c r="D1745" t="s">
        <v>10030</v>
      </c>
      <c r="E1745" t="s">
        <v>10035</v>
      </c>
      <c r="F1745">
        <v>7</v>
      </c>
      <c r="G1745">
        <v>86.38</v>
      </c>
      <c r="H1745">
        <v>57.35</v>
      </c>
      <c r="I1745" t="s">
        <v>10040</v>
      </c>
      <c r="J1745">
        <f>F1745*G1745</f>
        <v>604.66</v>
      </c>
      <c r="K1745">
        <f>F1745*H1745</f>
        <v>401.45</v>
      </c>
      <c r="L1745">
        <f>J1745-K1745</f>
        <v>203.20999999999998</v>
      </c>
      <c r="M1745" s="5">
        <f>L1745/J1745</f>
        <v>0.33607316508451029</v>
      </c>
      <c r="N1745" t="str">
        <f>IF(ISNA(VLOOKUP(A1745,'Returns Data'!A:A,1,0)),"No","Yes")</f>
        <v>No</v>
      </c>
      <c r="O1745" t="s">
        <v>10085</v>
      </c>
      <c r="P1745" t="str">
        <f>IFERROR(VLOOKUP(A1745,'Ratings Data'!A:C,3,0),"No Rating")</f>
        <v>No Rating</v>
      </c>
      <c r="Q1745" t="s">
        <v>10069</v>
      </c>
      <c r="R1745" s="5">
        <f t="shared" si="27"/>
        <v>-0.5373290789584434</v>
      </c>
    </row>
    <row r="1746" spans="1:18" x14ac:dyDescent="0.3">
      <c r="A1746" t="s">
        <v>3661</v>
      </c>
      <c r="B1746" s="2">
        <v>45572</v>
      </c>
      <c r="C1746" t="s">
        <v>10026</v>
      </c>
      <c r="D1746" t="s">
        <v>10031</v>
      </c>
      <c r="E1746" t="s">
        <v>10035</v>
      </c>
      <c r="F1746">
        <v>7</v>
      </c>
      <c r="G1746">
        <v>156.6</v>
      </c>
      <c r="H1746">
        <v>124.34</v>
      </c>
      <c r="I1746" t="s">
        <v>10040</v>
      </c>
      <c r="J1746">
        <f>F1746*G1746</f>
        <v>1096.2</v>
      </c>
      <c r="K1746">
        <f>F1746*H1746</f>
        <v>870.38</v>
      </c>
      <c r="L1746">
        <f>J1746-K1746</f>
        <v>225.82000000000005</v>
      </c>
      <c r="M1746" s="5">
        <f>L1746/J1746</f>
        <v>0.20600255427841638</v>
      </c>
      <c r="N1746" t="str">
        <f>IF(ISNA(VLOOKUP(A1746,'Returns Data'!A:A,1,0)),"No","Yes")</f>
        <v>No</v>
      </c>
      <c r="O1746" t="s">
        <v>10085</v>
      </c>
      <c r="P1746" t="str">
        <f>IFERROR(VLOOKUP(A1746,'Ratings Data'!A:C,3,0),"No Rating")</f>
        <v>No Rating</v>
      </c>
      <c r="Q1746" t="s">
        <v>10069</v>
      </c>
      <c r="R1746" s="5">
        <f t="shared" si="27"/>
        <v>0.81291965732808535</v>
      </c>
    </row>
    <row r="1747" spans="1:18" x14ac:dyDescent="0.3">
      <c r="A1747" t="s">
        <v>4607</v>
      </c>
      <c r="B1747" s="2">
        <v>45572</v>
      </c>
      <c r="C1747" t="s">
        <v>10020</v>
      </c>
      <c r="D1747" t="s">
        <v>10030</v>
      </c>
      <c r="E1747" t="s">
        <v>10034</v>
      </c>
      <c r="F1747">
        <v>9</v>
      </c>
      <c r="G1747">
        <v>173.71</v>
      </c>
      <c r="H1747">
        <v>114.07</v>
      </c>
      <c r="I1747" t="s">
        <v>10040</v>
      </c>
      <c r="J1747">
        <f>F1747*G1747</f>
        <v>1563.39</v>
      </c>
      <c r="K1747">
        <f>F1747*H1747</f>
        <v>1026.6299999999999</v>
      </c>
      <c r="L1747">
        <f>J1747-K1747</f>
        <v>536.76000000000022</v>
      </c>
      <c r="M1747" s="5">
        <f>L1747/J1747</f>
        <v>0.34333083875424569</v>
      </c>
      <c r="N1747" t="str">
        <f>IF(ISNA(VLOOKUP(A1747,'Returns Data'!A:A,1,0)),"No","Yes")</f>
        <v>No</v>
      </c>
      <c r="O1747" t="s">
        <v>10085</v>
      </c>
      <c r="P1747" t="str">
        <f>IFERROR(VLOOKUP(A1747,'Ratings Data'!A:C,3,0),"No Rating")</f>
        <v>No Rating</v>
      </c>
      <c r="Q1747" t="s">
        <v>10069</v>
      </c>
      <c r="R1747" s="5">
        <f t="shared" si="27"/>
        <v>0.42619047619047623</v>
      </c>
    </row>
    <row r="1748" spans="1:18" x14ac:dyDescent="0.3">
      <c r="A1748" t="s">
        <v>4617</v>
      </c>
      <c r="B1748" s="2">
        <v>45572</v>
      </c>
      <c r="C1748" t="s">
        <v>10024</v>
      </c>
      <c r="D1748" t="s">
        <v>10029</v>
      </c>
      <c r="E1748" t="s">
        <v>10034</v>
      </c>
      <c r="F1748">
        <v>11</v>
      </c>
      <c r="G1748">
        <v>391.66</v>
      </c>
      <c r="H1748">
        <v>347.89</v>
      </c>
      <c r="I1748" t="s">
        <v>10040</v>
      </c>
      <c r="J1748">
        <f>F1748*G1748</f>
        <v>4308.26</v>
      </c>
      <c r="K1748">
        <f>F1748*H1748</f>
        <v>3826.79</v>
      </c>
      <c r="L1748">
        <f>J1748-K1748</f>
        <v>481.47000000000025</v>
      </c>
      <c r="M1748" s="5">
        <f>L1748/J1748</f>
        <v>0.11175509370372266</v>
      </c>
      <c r="N1748" t="str">
        <f>IF(ISNA(VLOOKUP(A1748,'Returns Data'!A:A,1,0)),"No","Yes")</f>
        <v>No</v>
      </c>
      <c r="O1748" t="s">
        <v>10085</v>
      </c>
      <c r="P1748" t="str">
        <f>IFERROR(VLOOKUP(A1748,'Ratings Data'!A:C,3,0),"No Rating")</f>
        <v>No Rating</v>
      </c>
      <c r="Q1748" t="s">
        <v>10069</v>
      </c>
      <c r="R1748" s="5">
        <f t="shared" si="27"/>
        <v>1.7557167437427639</v>
      </c>
    </row>
    <row r="1749" spans="1:18" x14ac:dyDescent="0.3">
      <c r="A1749" t="s">
        <v>4840</v>
      </c>
      <c r="B1749" s="2">
        <v>45572</v>
      </c>
      <c r="C1749" t="s">
        <v>10021</v>
      </c>
      <c r="D1749" t="s">
        <v>10031</v>
      </c>
      <c r="E1749" t="s">
        <v>10036</v>
      </c>
      <c r="F1749">
        <v>14</v>
      </c>
      <c r="G1749">
        <v>435.19</v>
      </c>
      <c r="H1749">
        <v>273.25</v>
      </c>
      <c r="I1749" t="s">
        <v>10040</v>
      </c>
      <c r="J1749">
        <f>F1749*G1749</f>
        <v>6092.66</v>
      </c>
      <c r="K1749">
        <f>F1749*H1749</f>
        <v>3825.5</v>
      </c>
      <c r="L1749">
        <f>J1749-K1749</f>
        <v>2267.16</v>
      </c>
      <c r="M1749" s="5">
        <f>L1749/J1749</f>
        <v>0.37211332980996803</v>
      </c>
      <c r="N1749" t="str">
        <f>IF(ISNA(VLOOKUP(A1749,'Returns Data'!A:A,1,0)),"No","Yes")</f>
        <v>No</v>
      </c>
      <c r="O1749" t="s">
        <v>10085</v>
      </c>
      <c r="P1749" t="str">
        <f>IFERROR(VLOOKUP(A1749,'Ratings Data'!A:C,3,0),"No Rating")</f>
        <v>No Rating</v>
      </c>
      <c r="Q1749" t="s">
        <v>10069</v>
      </c>
      <c r="R1749" s="5">
        <f t="shared" si="27"/>
        <v>0.41418113112950461</v>
      </c>
    </row>
    <row r="1750" spans="1:18" x14ac:dyDescent="0.3">
      <c r="A1750" t="s">
        <v>4867</v>
      </c>
      <c r="B1750" s="2">
        <v>45572</v>
      </c>
      <c r="C1750" t="s">
        <v>10015</v>
      </c>
      <c r="D1750" t="s">
        <v>10031</v>
      </c>
      <c r="E1750" t="s">
        <v>10038</v>
      </c>
      <c r="F1750">
        <v>16</v>
      </c>
      <c r="G1750">
        <v>302.42</v>
      </c>
      <c r="H1750">
        <v>244.86</v>
      </c>
      <c r="I1750" t="s">
        <v>10039</v>
      </c>
      <c r="J1750">
        <f>F1750*G1750</f>
        <v>4838.72</v>
      </c>
      <c r="K1750">
        <f>F1750*H1750</f>
        <v>3917.76</v>
      </c>
      <c r="L1750">
        <f>J1750-K1750</f>
        <v>920.96</v>
      </c>
      <c r="M1750" s="5">
        <f>L1750/J1750</f>
        <v>0.19033132729316843</v>
      </c>
      <c r="N1750" t="str">
        <f>IF(ISNA(VLOOKUP(A1750,'Returns Data'!A:A,1,0)),"No","Yes")</f>
        <v>No</v>
      </c>
      <c r="O1750" t="s">
        <v>10085</v>
      </c>
      <c r="P1750" t="str">
        <f>IFERROR(VLOOKUP(A1750,'Ratings Data'!A:C,3,0),"No Rating")</f>
        <v>No Rating</v>
      </c>
      <c r="Q1750" t="s">
        <v>10069</v>
      </c>
      <c r="R1750" s="5">
        <f t="shared" si="27"/>
        <v>-0.2058115831180469</v>
      </c>
    </row>
    <row r="1751" spans="1:18" x14ac:dyDescent="0.3">
      <c r="A1751" t="s">
        <v>5525</v>
      </c>
      <c r="B1751" s="2">
        <v>45572</v>
      </c>
      <c r="C1751" t="s">
        <v>10009</v>
      </c>
      <c r="D1751" t="s">
        <v>10029</v>
      </c>
      <c r="E1751" t="s">
        <v>10034</v>
      </c>
      <c r="F1751">
        <v>4</v>
      </c>
      <c r="G1751">
        <v>72.709999999999994</v>
      </c>
      <c r="H1751">
        <v>46.43</v>
      </c>
      <c r="I1751" t="s">
        <v>10039</v>
      </c>
      <c r="J1751">
        <f>F1751*G1751</f>
        <v>290.83999999999997</v>
      </c>
      <c r="K1751">
        <f>F1751*H1751</f>
        <v>185.72</v>
      </c>
      <c r="L1751">
        <f>J1751-K1751</f>
        <v>105.11999999999998</v>
      </c>
      <c r="M1751" s="5">
        <f>L1751/J1751</f>
        <v>0.36143584101224036</v>
      </c>
      <c r="N1751" t="str">
        <f>IF(ISNA(VLOOKUP(A1751,'Returns Data'!A:A,1,0)),"No","Yes")</f>
        <v>No</v>
      </c>
      <c r="O1751" t="s">
        <v>10085</v>
      </c>
      <c r="P1751" t="str">
        <f>IFERROR(VLOOKUP(A1751,'Ratings Data'!A:C,3,0),"No Rating")</f>
        <v>No Rating</v>
      </c>
      <c r="Q1751" t="s">
        <v>10069</v>
      </c>
      <c r="R1751" s="5">
        <f t="shared" si="27"/>
        <v>-0.9398931948945175</v>
      </c>
    </row>
    <row r="1752" spans="1:18" x14ac:dyDescent="0.3">
      <c r="A1752" t="s">
        <v>6024</v>
      </c>
      <c r="B1752" s="2">
        <v>45572</v>
      </c>
      <c r="C1752" t="s">
        <v>10022</v>
      </c>
      <c r="D1752" t="s">
        <v>10033</v>
      </c>
      <c r="E1752" t="s">
        <v>10037</v>
      </c>
      <c r="F1752">
        <v>16</v>
      </c>
      <c r="G1752">
        <v>388.34</v>
      </c>
      <c r="H1752">
        <v>320.35000000000002</v>
      </c>
      <c r="I1752" t="s">
        <v>10039</v>
      </c>
      <c r="J1752">
        <f>F1752*G1752</f>
        <v>6213.44</v>
      </c>
      <c r="K1752">
        <f>F1752*H1752</f>
        <v>5125.6000000000004</v>
      </c>
      <c r="L1752">
        <f>J1752-K1752</f>
        <v>1087.8399999999992</v>
      </c>
      <c r="M1752" s="5">
        <f>L1752/J1752</f>
        <v>0.17507853942421578</v>
      </c>
      <c r="N1752" t="str">
        <f>IF(ISNA(VLOOKUP(A1752,'Returns Data'!A:A,1,0)),"No","Yes")</f>
        <v>No</v>
      </c>
      <c r="O1752" t="s">
        <v>10085</v>
      </c>
      <c r="P1752" t="str">
        <f>IFERROR(VLOOKUP(A1752,'Ratings Data'!A:C,3,0),"No Rating")</f>
        <v>No Rating</v>
      </c>
      <c r="Q1752" t="s">
        <v>10069</v>
      </c>
      <c r="R1752" s="5">
        <f t="shared" si="27"/>
        <v>20.363773896300373</v>
      </c>
    </row>
    <row r="1753" spans="1:18" x14ac:dyDescent="0.3">
      <c r="A1753" t="s">
        <v>6426</v>
      </c>
      <c r="B1753" s="2">
        <v>45572</v>
      </c>
      <c r="C1753" t="s">
        <v>10018</v>
      </c>
      <c r="D1753" t="s">
        <v>10033</v>
      </c>
      <c r="E1753" t="s">
        <v>10034</v>
      </c>
      <c r="F1753">
        <v>19</v>
      </c>
      <c r="G1753">
        <v>13.18</v>
      </c>
      <c r="H1753">
        <v>9.24</v>
      </c>
      <c r="I1753" t="s">
        <v>10039</v>
      </c>
      <c r="J1753">
        <f>F1753*G1753</f>
        <v>250.42</v>
      </c>
      <c r="K1753">
        <f>F1753*H1753</f>
        <v>175.56</v>
      </c>
      <c r="L1753">
        <f>J1753-K1753</f>
        <v>74.859999999999985</v>
      </c>
      <c r="M1753" s="5">
        <f>L1753/J1753</f>
        <v>0.29893778452200298</v>
      </c>
      <c r="N1753" t="str">
        <f>IF(ISNA(VLOOKUP(A1753,'Returns Data'!A:A,1,0)),"No","Yes")</f>
        <v>No</v>
      </c>
      <c r="O1753" t="s">
        <v>10085</v>
      </c>
      <c r="P1753" t="str">
        <f>IFERROR(VLOOKUP(A1753,'Ratings Data'!A:C,3,0),"No Rating")</f>
        <v>No Rating</v>
      </c>
      <c r="Q1753" t="s">
        <v>10069</v>
      </c>
      <c r="R1753" s="5">
        <f t="shared" si="27"/>
        <v>-0.95969704382757381</v>
      </c>
    </row>
    <row r="1754" spans="1:18" x14ac:dyDescent="0.3">
      <c r="A1754" t="s">
        <v>6649</v>
      </c>
      <c r="B1754" s="2">
        <v>45572</v>
      </c>
      <c r="C1754" t="s">
        <v>10017</v>
      </c>
      <c r="D1754" t="s">
        <v>10032</v>
      </c>
      <c r="E1754" t="s">
        <v>10038</v>
      </c>
      <c r="F1754">
        <v>10</v>
      </c>
      <c r="G1754">
        <v>472.78</v>
      </c>
      <c r="H1754">
        <v>391.71</v>
      </c>
      <c r="I1754" t="s">
        <v>10040</v>
      </c>
      <c r="J1754">
        <f>F1754*G1754</f>
        <v>4727.7999999999993</v>
      </c>
      <c r="K1754">
        <f>F1754*H1754</f>
        <v>3917.1</v>
      </c>
      <c r="L1754">
        <f>J1754-K1754</f>
        <v>810.69999999999936</v>
      </c>
      <c r="M1754" s="5">
        <f>L1754/J1754</f>
        <v>0.1714751046998603</v>
      </c>
      <c r="N1754" t="str">
        <f>IF(ISNA(VLOOKUP(A1754,'Returns Data'!A:A,1,0)),"No","Yes")</f>
        <v>No</v>
      </c>
      <c r="O1754" t="s">
        <v>10085</v>
      </c>
      <c r="P1754" t="str">
        <f>IFERROR(VLOOKUP(A1754,'Ratings Data'!A:C,3,0),"No Rating")</f>
        <v>No Rating</v>
      </c>
      <c r="Q1754" t="s">
        <v>10069</v>
      </c>
      <c r="R1754" s="5">
        <f t="shared" si="27"/>
        <v>17.879482469451318</v>
      </c>
    </row>
    <row r="1755" spans="1:18" x14ac:dyDescent="0.3">
      <c r="A1755" t="s">
        <v>6664</v>
      </c>
      <c r="B1755" s="2">
        <v>45572</v>
      </c>
      <c r="C1755" t="s">
        <v>10019</v>
      </c>
      <c r="D1755" t="s">
        <v>10031</v>
      </c>
      <c r="E1755" t="s">
        <v>10035</v>
      </c>
      <c r="F1755">
        <v>2</v>
      </c>
      <c r="G1755">
        <v>333.74</v>
      </c>
      <c r="H1755">
        <v>239.58</v>
      </c>
      <c r="I1755" t="s">
        <v>10039</v>
      </c>
      <c r="J1755">
        <f>F1755*G1755</f>
        <v>667.48</v>
      </c>
      <c r="K1755">
        <f>F1755*H1755</f>
        <v>479.16</v>
      </c>
      <c r="L1755">
        <f>J1755-K1755</f>
        <v>188.32</v>
      </c>
      <c r="M1755" s="5">
        <f>L1755/J1755</f>
        <v>0.28213579433091629</v>
      </c>
      <c r="N1755" t="str">
        <f>IF(ISNA(VLOOKUP(A1755,'Returns Data'!A:A,1,0)),"No","Yes")</f>
        <v>No</v>
      </c>
      <c r="O1755" t="s">
        <v>10085</v>
      </c>
      <c r="P1755" t="str">
        <f>IFERROR(VLOOKUP(A1755,'Ratings Data'!A:C,3,0),"No Rating")</f>
        <v>No Rating</v>
      </c>
      <c r="Q1755" t="s">
        <v>10069</v>
      </c>
      <c r="R1755" s="5">
        <f t="shared" si="27"/>
        <v>-0.85881805490926011</v>
      </c>
    </row>
    <row r="1756" spans="1:18" x14ac:dyDescent="0.3">
      <c r="A1756" t="s">
        <v>6731</v>
      </c>
      <c r="B1756" s="2">
        <v>45572</v>
      </c>
      <c r="C1756" t="s">
        <v>10019</v>
      </c>
      <c r="D1756" t="s">
        <v>10031</v>
      </c>
      <c r="E1756" t="s">
        <v>10037</v>
      </c>
      <c r="F1756">
        <v>5</v>
      </c>
      <c r="G1756">
        <v>490.13</v>
      </c>
      <c r="H1756">
        <v>347.97</v>
      </c>
      <c r="I1756" t="s">
        <v>10040</v>
      </c>
      <c r="J1756">
        <f>F1756*G1756</f>
        <v>2450.65</v>
      </c>
      <c r="K1756">
        <f>F1756*H1756</f>
        <v>1739.8500000000001</v>
      </c>
      <c r="L1756">
        <f>J1756-K1756</f>
        <v>710.8</v>
      </c>
      <c r="M1756" s="5">
        <f>L1756/J1756</f>
        <v>0.29004549813314834</v>
      </c>
      <c r="N1756" t="str">
        <f>IF(ISNA(VLOOKUP(A1756,'Returns Data'!A:A,1,0)),"No","Yes")</f>
        <v>No</v>
      </c>
      <c r="O1756" t="s">
        <v>10085</v>
      </c>
      <c r="P1756" t="str">
        <f>IFERROR(VLOOKUP(A1756,'Ratings Data'!A:C,3,0),"No Rating")</f>
        <v>No Rating</v>
      </c>
      <c r="Q1756" t="s">
        <v>10069</v>
      </c>
      <c r="R1756" s="5">
        <f t="shared" si="27"/>
        <v>2.6714957751543116</v>
      </c>
    </row>
    <row r="1757" spans="1:18" x14ac:dyDescent="0.3">
      <c r="A1757" t="s">
        <v>6769</v>
      </c>
      <c r="B1757" s="2">
        <v>45572</v>
      </c>
      <c r="C1757" t="s">
        <v>10023</v>
      </c>
      <c r="D1757" t="s">
        <v>10033</v>
      </c>
      <c r="E1757" t="s">
        <v>10037</v>
      </c>
      <c r="F1757">
        <v>6</v>
      </c>
      <c r="G1757">
        <v>172.98</v>
      </c>
      <c r="H1757">
        <v>106.15</v>
      </c>
      <c r="I1757" t="s">
        <v>10039</v>
      </c>
      <c r="J1757">
        <f>F1757*G1757</f>
        <v>1037.8799999999999</v>
      </c>
      <c r="K1757">
        <f>F1757*H1757</f>
        <v>636.90000000000009</v>
      </c>
      <c r="L1757">
        <f>J1757-K1757</f>
        <v>400.97999999999979</v>
      </c>
      <c r="M1757" s="5">
        <f>L1757/J1757</f>
        <v>0.38634524222453448</v>
      </c>
      <c r="N1757" t="str">
        <f>IF(ISNA(VLOOKUP(A1757,'Returns Data'!A:A,1,0)),"No","Yes")</f>
        <v>No</v>
      </c>
      <c r="O1757" t="s">
        <v>10085</v>
      </c>
      <c r="P1757" t="str">
        <f>IFERROR(VLOOKUP(A1757,'Ratings Data'!A:C,3,0),"No Rating")</f>
        <v>No Rating</v>
      </c>
      <c r="Q1757" t="s">
        <v>10069</v>
      </c>
      <c r="R1757" s="5">
        <f t="shared" si="27"/>
        <v>-0.57648787056495221</v>
      </c>
    </row>
    <row r="1758" spans="1:18" x14ac:dyDescent="0.3">
      <c r="A1758" t="s">
        <v>6877</v>
      </c>
      <c r="B1758" s="2">
        <v>45572</v>
      </c>
      <c r="C1758" t="s">
        <v>10022</v>
      </c>
      <c r="D1758" t="s">
        <v>10033</v>
      </c>
      <c r="E1758" t="s">
        <v>10035</v>
      </c>
      <c r="F1758">
        <v>20</v>
      </c>
      <c r="G1758">
        <v>396.82</v>
      </c>
      <c r="H1758">
        <v>351.96</v>
      </c>
      <c r="I1758" t="s">
        <v>10039</v>
      </c>
      <c r="J1758">
        <f>F1758*G1758</f>
        <v>7936.4</v>
      </c>
      <c r="K1758">
        <f>F1758*H1758</f>
        <v>7039.2</v>
      </c>
      <c r="L1758">
        <f>J1758-K1758</f>
        <v>897.19999999999982</v>
      </c>
      <c r="M1758" s="5">
        <f>L1758/J1758</f>
        <v>0.11304873746282948</v>
      </c>
      <c r="N1758" t="str">
        <f>IF(ISNA(VLOOKUP(A1758,'Returns Data'!A:A,1,0)),"No","Yes")</f>
        <v>No</v>
      </c>
      <c r="O1758" t="s">
        <v>10085</v>
      </c>
      <c r="P1758" t="str">
        <f>IFERROR(VLOOKUP(A1758,'Ratings Data'!A:C,3,0),"No Rating")</f>
        <v>No Rating</v>
      </c>
      <c r="Q1758" t="s">
        <v>10069</v>
      </c>
      <c r="R1758" s="5">
        <f t="shared" si="27"/>
        <v>6.6467414344625588</v>
      </c>
    </row>
    <row r="1759" spans="1:18" x14ac:dyDescent="0.3">
      <c r="A1759" t="s">
        <v>6919</v>
      </c>
      <c r="B1759" s="2">
        <v>45572</v>
      </c>
      <c r="C1759" t="s">
        <v>10028</v>
      </c>
      <c r="D1759" t="s">
        <v>10032</v>
      </c>
      <c r="E1759" t="s">
        <v>10034</v>
      </c>
      <c r="F1759">
        <v>15</v>
      </c>
      <c r="G1759">
        <v>395.67</v>
      </c>
      <c r="H1759">
        <v>314.39999999999998</v>
      </c>
      <c r="I1759" t="s">
        <v>10039</v>
      </c>
      <c r="J1759">
        <f>F1759*G1759</f>
        <v>5935.05</v>
      </c>
      <c r="K1759">
        <f>F1759*H1759</f>
        <v>4716</v>
      </c>
      <c r="L1759">
        <f>J1759-K1759</f>
        <v>1219.0500000000002</v>
      </c>
      <c r="M1759" s="5">
        <f>L1759/J1759</f>
        <v>0.2053984380923497</v>
      </c>
      <c r="N1759" t="str">
        <f>IF(ISNA(VLOOKUP(A1759,'Returns Data'!A:A,1,0)),"No","Yes")</f>
        <v>No</v>
      </c>
      <c r="O1759" t="s">
        <v>10085</v>
      </c>
      <c r="P1759" t="str">
        <f>IFERROR(VLOOKUP(A1759,'Ratings Data'!A:C,3,0),"No Rating")</f>
        <v>No Rating</v>
      </c>
      <c r="Q1759" t="s">
        <v>10069</v>
      </c>
      <c r="R1759" s="5">
        <f t="shared" si="27"/>
        <v>-0.25217352956000194</v>
      </c>
    </row>
    <row r="1760" spans="1:18" x14ac:dyDescent="0.3">
      <c r="A1760" t="s">
        <v>7232</v>
      </c>
      <c r="B1760" s="2">
        <v>45572</v>
      </c>
      <c r="C1760" t="s">
        <v>10019</v>
      </c>
      <c r="D1760" t="s">
        <v>10031</v>
      </c>
      <c r="E1760" t="s">
        <v>10036</v>
      </c>
      <c r="F1760">
        <v>18</v>
      </c>
      <c r="G1760">
        <v>287.35000000000002</v>
      </c>
      <c r="H1760">
        <v>257.29000000000002</v>
      </c>
      <c r="I1760" t="s">
        <v>10039</v>
      </c>
      <c r="J1760">
        <f>F1760*G1760</f>
        <v>5172.3</v>
      </c>
      <c r="K1760">
        <f>F1760*H1760</f>
        <v>4631.22</v>
      </c>
      <c r="L1760">
        <f>J1760-K1760</f>
        <v>541.07999999999993</v>
      </c>
      <c r="M1760" s="5">
        <f>L1760/J1760</f>
        <v>0.10461110144423176</v>
      </c>
      <c r="N1760" t="str">
        <f>IF(ISNA(VLOOKUP(A1760,'Returns Data'!A:A,1,0)),"No","Yes")</f>
        <v>No</v>
      </c>
      <c r="O1760" t="s">
        <v>10085</v>
      </c>
      <c r="P1760" t="str">
        <f>IFERROR(VLOOKUP(A1760,'Ratings Data'!A:C,3,0),"No Rating")</f>
        <v>No Rating</v>
      </c>
      <c r="Q1760" t="s">
        <v>10069</v>
      </c>
      <c r="R1760" s="5">
        <f t="shared" si="27"/>
        <v>-0.12851618773220108</v>
      </c>
    </row>
    <row r="1761" spans="1:18" x14ac:dyDescent="0.3">
      <c r="A1761" t="s">
        <v>7643</v>
      </c>
      <c r="B1761" s="2">
        <v>45572</v>
      </c>
      <c r="C1761" t="s">
        <v>10016</v>
      </c>
      <c r="D1761" t="s">
        <v>10032</v>
      </c>
      <c r="E1761" t="s">
        <v>10034</v>
      </c>
      <c r="F1761">
        <v>18</v>
      </c>
      <c r="G1761">
        <v>396.43</v>
      </c>
      <c r="H1761">
        <v>318.57</v>
      </c>
      <c r="I1761" t="s">
        <v>10039</v>
      </c>
      <c r="J1761">
        <f>F1761*G1761</f>
        <v>7135.74</v>
      </c>
      <c r="K1761">
        <f>F1761*H1761</f>
        <v>5734.26</v>
      </c>
      <c r="L1761">
        <f>J1761-K1761</f>
        <v>1401.4799999999996</v>
      </c>
      <c r="M1761" s="5">
        <f>L1761/J1761</f>
        <v>0.19640289584542031</v>
      </c>
      <c r="N1761" t="str">
        <f>IF(ISNA(VLOOKUP(A1761,'Returns Data'!A:A,1,0)),"No","Yes")</f>
        <v>No</v>
      </c>
      <c r="O1761" t="s">
        <v>10085</v>
      </c>
      <c r="P1761" t="str">
        <f>IFERROR(VLOOKUP(A1761,'Ratings Data'!A:C,3,0),"No Rating")</f>
        <v>No Rating</v>
      </c>
      <c r="Q1761" t="s">
        <v>10069</v>
      </c>
      <c r="R1761" s="5">
        <f t="shared" si="27"/>
        <v>0.37960675134852956</v>
      </c>
    </row>
    <row r="1762" spans="1:18" x14ac:dyDescent="0.3">
      <c r="A1762" t="s">
        <v>7645</v>
      </c>
      <c r="B1762" s="2">
        <v>45572</v>
      </c>
      <c r="C1762" t="s">
        <v>10013</v>
      </c>
      <c r="D1762" t="s">
        <v>10030</v>
      </c>
      <c r="E1762" t="s">
        <v>10037</v>
      </c>
      <c r="F1762">
        <v>17</v>
      </c>
      <c r="G1762">
        <v>192.17</v>
      </c>
      <c r="H1762">
        <v>120.24</v>
      </c>
      <c r="I1762" t="s">
        <v>10039</v>
      </c>
      <c r="J1762">
        <f>F1762*G1762</f>
        <v>3266.89</v>
      </c>
      <c r="K1762">
        <f>F1762*H1762</f>
        <v>2044.08</v>
      </c>
      <c r="L1762">
        <f>J1762-K1762</f>
        <v>1222.81</v>
      </c>
      <c r="M1762" s="5">
        <f>L1762/J1762</f>
        <v>0.37430400166519229</v>
      </c>
      <c r="N1762" t="str">
        <f>IF(ISNA(VLOOKUP(A1762,'Returns Data'!A:A,1,0)),"No","Yes")</f>
        <v>Yes</v>
      </c>
      <c r="O1762" t="str">
        <f>IFERROR(VLOOKUP(A1762,'Returns Data'!A:E,5,0),"No Returns")</f>
        <v>Damaged</v>
      </c>
      <c r="P1762" t="str">
        <f>IFERROR(VLOOKUP(A1762,'Ratings Data'!A:C,3,0),"No Rating")</f>
        <v>No Rating</v>
      </c>
      <c r="Q1762" t="s">
        <v>10069</v>
      </c>
      <c r="R1762" s="5">
        <f t="shared" si="27"/>
        <v>-0.54217922738216362</v>
      </c>
    </row>
    <row r="1763" spans="1:18" x14ac:dyDescent="0.3">
      <c r="A1763" t="s">
        <v>7701</v>
      </c>
      <c r="B1763" s="2">
        <v>45572</v>
      </c>
      <c r="C1763" t="s">
        <v>10012</v>
      </c>
      <c r="D1763" t="s">
        <v>10030</v>
      </c>
      <c r="E1763" t="s">
        <v>10037</v>
      </c>
      <c r="F1763">
        <v>7</v>
      </c>
      <c r="G1763">
        <v>264.79000000000002</v>
      </c>
      <c r="H1763">
        <v>221.7</v>
      </c>
      <c r="I1763" t="s">
        <v>10040</v>
      </c>
      <c r="J1763">
        <f>F1763*G1763</f>
        <v>1853.5300000000002</v>
      </c>
      <c r="K1763">
        <f>F1763*H1763</f>
        <v>1551.8999999999999</v>
      </c>
      <c r="L1763">
        <f>J1763-K1763</f>
        <v>301.63000000000034</v>
      </c>
      <c r="M1763" s="5">
        <f>L1763/J1763</f>
        <v>0.1627327315986255</v>
      </c>
      <c r="N1763" t="str">
        <f>IF(ISNA(VLOOKUP(A1763,'Returns Data'!A:A,1,0)),"No","Yes")</f>
        <v>No</v>
      </c>
      <c r="O1763" t="s">
        <v>10085</v>
      </c>
      <c r="P1763">
        <f>IFERROR(VLOOKUP(A1763,'Ratings Data'!A:C,3,0),"No Rating")</f>
        <v>3</v>
      </c>
      <c r="Q1763" t="s">
        <v>10069</v>
      </c>
      <c r="R1763" s="5">
        <f t="shared" si="27"/>
        <v>-0.43263164661191522</v>
      </c>
    </row>
    <row r="1764" spans="1:18" x14ac:dyDescent="0.3">
      <c r="A1764" t="s">
        <v>8868</v>
      </c>
      <c r="B1764" s="2">
        <v>45572</v>
      </c>
      <c r="C1764" t="s">
        <v>10021</v>
      </c>
      <c r="D1764" t="s">
        <v>10031</v>
      </c>
      <c r="E1764" t="s">
        <v>10035</v>
      </c>
      <c r="F1764">
        <v>17</v>
      </c>
      <c r="G1764">
        <v>130.36000000000001</v>
      </c>
      <c r="H1764">
        <v>108.54</v>
      </c>
      <c r="I1764" t="s">
        <v>10040</v>
      </c>
      <c r="J1764">
        <f>F1764*G1764</f>
        <v>2216.1200000000003</v>
      </c>
      <c r="K1764">
        <f>F1764*H1764</f>
        <v>1845.18</v>
      </c>
      <c r="L1764">
        <f>J1764-K1764</f>
        <v>370.94000000000028</v>
      </c>
      <c r="M1764" s="5">
        <f>L1764/J1764</f>
        <v>0.16738263270942016</v>
      </c>
      <c r="N1764" t="str">
        <f>IF(ISNA(VLOOKUP(A1764,'Returns Data'!A:A,1,0)),"No","Yes")</f>
        <v>No</v>
      </c>
      <c r="O1764" t="s">
        <v>10085</v>
      </c>
      <c r="P1764" t="str">
        <f>IFERROR(VLOOKUP(A1764,'Ratings Data'!A:C,3,0),"No Rating")</f>
        <v>No Rating</v>
      </c>
      <c r="Q1764" t="s">
        <v>10069</v>
      </c>
      <c r="R1764" s="5">
        <f t="shared" si="27"/>
        <v>0.19562132795260939</v>
      </c>
    </row>
    <row r="1765" spans="1:18" x14ac:dyDescent="0.3">
      <c r="A1765" t="s">
        <v>9089</v>
      </c>
      <c r="B1765" s="2">
        <v>45572</v>
      </c>
      <c r="C1765" t="s">
        <v>10022</v>
      </c>
      <c r="D1765" t="s">
        <v>10033</v>
      </c>
      <c r="E1765" t="s">
        <v>10034</v>
      </c>
      <c r="F1765">
        <v>12</v>
      </c>
      <c r="G1765">
        <v>322.32</v>
      </c>
      <c r="H1765">
        <v>206.75</v>
      </c>
      <c r="I1765" t="s">
        <v>10040</v>
      </c>
      <c r="J1765">
        <f>F1765*G1765</f>
        <v>3867.84</v>
      </c>
      <c r="K1765">
        <f>F1765*H1765</f>
        <v>2481</v>
      </c>
      <c r="L1765">
        <f>J1765-K1765</f>
        <v>1386.8400000000001</v>
      </c>
      <c r="M1765" s="5">
        <f>L1765/J1765</f>
        <v>0.35855671382477045</v>
      </c>
      <c r="N1765" t="str">
        <f>IF(ISNA(VLOOKUP(A1765,'Returns Data'!A:A,1,0)),"No","Yes")</f>
        <v>No</v>
      </c>
      <c r="O1765" t="s">
        <v>10085</v>
      </c>
      <c r="P1765" t="str">
        <f>IFERROR(VLOOKUP(A1765,'Ratings Data'!A:C,3,0),"No Rating")</f>
        <v>No Rating</v>
      </c>
      <c r="Q1765" t="s">
        <v>10069</v>
      </c>
      <c r="R1765" s="5">
        <f t="shared" si="27"/>
        <v>0.74532065050629004</v>
      </c>
    </row>
    <row r="1766" spans="1:18" x14ac:dyDescent="0.3">
      <c r="A1766" t="s">
        <v>9178</v>
      </c>
      <c r="B1766" s="2">
        <v>45572</v>
      </c>
      <c r="C1766" t="s">
        <v>10020</v>
      </c>
      <c r="D1766" t="s">
        <v>10030</v>
      </c>
      <c r="E1766" t="s">
        <v>10037</v>
      </c>
      <c r="F1766">
        <v>18</v>
      </c>
      <c r="G1766">
        <v>472.93</v>
      </c>
      <c r="H1766">
        <v>392.89</v>
      </c>
      <c r="I1766" t="s">
        <v>10039</v>
      </c>
      <c r="J1766">
        <f>F1766*G1766</f>
        <v>8512.74</v>
      </c>
      <c r="K1766">
        <f>F1766*H1766</f>
        <v>7072.0199999999995</v>
      </c>
      <c r="L1766">
        <f>J1766-K1766</f>
        <v>1440.7200000000003</v>
      </c>
      <c r="M1766" s="5">
        <f>L1766/J1766</f>
        <v>0.16924280548918447</v>
      </c>
      <c r="N1766" t="str">
        <f>IF(ISNA(VLOOKUP(A1766,'Returns Data'!A:A,1,0)),"No","Yes")</f>
        <v>No</v>
      </c>
      <c r="O1766" t="s">
        <v>10085</v>
      </c>
      <c r="P1766" t="str">
        <f>IFERROR(VLOOKUP(A1766,'Ratings Data'!A:C,3,0),"No Rating")</f>
        <v>No Rating</v>
      </c>
      <c r="Q1766" t="s">
        <v>10069</v>
      </c>
      <c r="R1766" s="5">
        <f t="shared" si="27"/>
        <v>1.2009028294862247</v>
      </c>
    </row>
    <row r="1767" spans="1:18" x14ac:dyDescent="0.3">
      <c r="A1767" t="s">
        <v>9298</v>
      </c>
      <c r="B1767" s="2">
        <v>45572</v>
      </c>
      <c r="C1767" t="s">
        <v>10015</v>
      </c>
      <c r="D1767" t="s">
        <v>10031</v>
      </c>
      <c r="E1767" t="s">
        <v>10034</v>
      </c>
      <c r="F1767">
        <v>13</v>
      </c>
      <c r="G1767">
        <v>489.15</v>
      </c>
      <c r="H1767">
        <v>413.24</v>
      </c>
      <c r="I1767" t="s">
        <v>10039</v>
      </c>
      <c r="J1767">
        <f>F1767*G1767</f>
        <v>6358.95</v>
      </c>
      <c r="K1767">
        <f>F1767*H1767</f>
        <v>5372.12</v>
      </c>
      <c r="L1767">
        <f>J1767-K1767</f>
        <v>986.82999999999993</v>
      </c>
      <c r="M1767" s="5">
        <f>L1767/J1767</f>
        <v>0.15518757027496677</v>
      </c>
      <c r="N1767" t="str">
        <f>IF(ISNA(VLOOKUP(A1767,'Returns Data'!A:A,1,0)),"No","Yes")</f>
        <v>No</v>
      </c>
      <c r="O1767" t="s">
        <v>10085</v>
      </c>
      <c r="P1767" t="str">
        <f>IFERROR(VLOOKUP(A1767,'Ratings Data'!A:C,3,0),"No Rating")</f>
        <v>No Rating</v>
      </c>
      <c r="Q1767" t="s">
        <v>10069</v>
      </c>
      <c r="R1767" s="5">
        <f t="shared" si="27"/>
        <v>-0.25300784471274818</v>
      </c>
    </row>
    <row r="1768" spans="1:18" x14ac:dyDescent="0.3">
      <c r="A1768" t="s">
        <v>9397</v>
      </c>
      <c r="B1768" s="2">
        <v>45572</v>
      </c>
      <c r="C1768" t="s">
        <v>10017</v>
      </c>
      <c r="D1768" t="s">
        <v>10032</v>
      </c>
      <c r="E1768" t="s">
        <v>10035</v>
      </c>
      <c r="F1768">
        <v>4</v>
      </c>
      <c r="G1768">
        <v>187.05</v>
      </c>
      <c r="H1768">
        <v>120.72</v>
      </c>
      <c r="I1768" t="s">
        <v>10040</v>
      </c>
      <c r="J1768">
        <f>F1768*G1768</f>
        <v>748.2</v>
      </c>
      <c r="K1768">
        <f>F1768*H1768</f>
        <v>482.88</v>
      </c>
      <c r="L1768">
        <f>J1768-K1768</f>
        <v>265.32000000000005</v>
      </c>
      <c r="M1768" s="5">
        <f>L1768/J1768</f>
        <v>0.35461106655974345</v>
      </c>
      <c r="N1768" t="str">
        <f>IF(ISNA(VLOOKUP(A1768,'Returns Data'!A:A,1,0)),"No","Yes")</f>
        <v>No</v>
      </c>
      <c r="O1768" t="s">
        <v>10085</v>
      </c>
      <c r="P1768" t="str">
        <f>IFERROR(VLOOKUP(A1768,'Ratings Data'!A:C,3,0),"No Rating")</f>
        <v>No Rating</v>
      </c>
      <c r="Q1768" t="s">
        <v>10069</v>
      </c>
      <c r="R1768" s="5">
        <f t="shared" si="27"/>
        <v>-0.88233906541174256</v>
      </c>
    </row>
    <row r="1769" spans="1:18" x14ac:dyDescent="0.3">
      <c r="A1769" t="s">
        <v>9436</v>
      </c>
      <c r="B1769" s="2">
        <v>45572</v>
      </c>
      <c r="C1769" t="s">
        <v>10013</v>
      </c>
      <c r="D1769" t="s">
        <v>10030</v>
      </c>
      <c r="E1769" t="s">
        <v>10037</v>
      </c>
      <c r="F1769">
        <v>1</v>
      </c>
      <c r="G1769">
        <v>213.97</v>
      </c>
      <c r="H1769">
        <v>133.76</v>
      </c>
      <c r="I1769" t="s">
        <v>10040</v>
      </c>
      <c r="J1769">
        <f>F1769*G1769</f>
        <v>213.97</v>
      </c>
      <c r="K1769">
        <f>F1769*H1769</f>
        <v>133.76</v>
      </c>
      <c r="L1769">
        <f>J1769-K1769</f>
        <v>80.210000000000008</v>
      </c>
      <c r="M1769" s="5">
        <f>L1769/J1769</f>
        <v>0.37486563536944434</v>
      </c>
      <c r="N1769" t="str">
        <f>IF(ISNA(VLOOKUP(A1769,'Returns Data'!A:A,1,0)),"No","Yes")</f>
        <v>No</v>
      </c>
      <c r="O1769" t="s">
        <v>10085</v>
      </c>
      <c r="P1769" t="str">
        <f>IFERROR(VLOOKUP(A1769,'Ratings Data'!A:C,3,0),"No Rating")</f>
        <v>No Rating</v>
      </c>
      <c r="Q1769" t="s">
        <v>10069</v>
      </c>
      <c r="R1769" s="5">
        <f t="shared" si="27"/>
        <v>-0.71402031542368349</v>
      </c>
    </row>
    <row r="1770" spans="1:18" x14ac:dyDescent="0.3">
      <c r="A1770" t="s">
        <v>9500</v>
      </c>
      <c r="B1770" s="2">
        <v>45572</v>
      </c>
      <c r="C1770" t="s">
        <v>10012</v>
      </c>
      <c r="D1770" t="s">
        <v>10030</v>
      </c>
      <c r="E1770" t="s">
        <v>10037</v>
      </c>
      <c r="F1770">
        <v>8</v>
      </c>
      <c r="G1770">
        <v>469.9</v>
      </c>
      <c r="H1770">
        <v>314.41000000000003</v>
      </c>
      <c r="I1770" t="s">
        <v>10040</v>
      </c>
      <c r="J1770">
        <f>F1770*G1770</f>
        <v>3759.2</v>
      </c>
      <c r="K1770">
        <f>F1770*H1770</f>
        <v>2515.2800000000002</v>
      </c>
      <c r="L1770">
        <f>J1770-K1770</f>
        <v>1243.9199999999996</v>
      </c>
      <c r="M1770" s="5">
        <f>L1770/J1770</f>
        <v>0.33090019153011269</v>
      </c>
      <c r="N1770" t="str">
        <f>IF(ISNA(VLOOKUP(A1770,'Returns Data'!A:A,1,0)),"No","Yes")</f>
        <v>No</v>
      </c>
      <c r="O1770" t="s">
        <v>10085</v>
      </c>
      <c r="P1770" t="str">
        <f>IFERROR(VLOOKUP(A1770,'Ratings Data'!A:C,3,0),"No Rating")</f>
        <v>No Rating</v>
      </c>
      <c r="Q1770" t="s">
        <v>10069</v>
      </c>
      <c r="R1770" s="5">
        <f t="shared" si="27"/>
        <v>16.568818058606347</v>
      </c>
    </row>
    <row r="1771" spans="1:18" x14ac:dyDescent="0.3">
      <c r="A1771" t="s">
        <v>9897</v>
      </c>
      <c r="B1771" s="2">
        <v>45572</v>
      </c>
      <c r="C1771" t="s">
        <v>10022</v>
      </c>
      <c r="D1771" t="s">
        <v>10033</v>
      </c>
      <c r="E1771" t="s">
        <v>10034</v>
      </c>
      <c r="F1771">
        <v>17</v>
      </c>
      <c r="G1771">
        <v>102.2</v>
      </c>
      <c r="H1771">
        <v>82.11</v>
      </c>
      <c r="I1771" t="s">
        <v>10040</v>
      </c>
      <c r="J1771">
        <f>F1771*G1771</f>
        <v>1737.4</v>
      </c>
      <c r="K1771">
        <f>F1771*H1771</f>
        <v>1395.87</v>
      </c>
      <c r="L1771">
        <f>J1771-K1771</f>
        <v>341.5300000000002</v>
      </c>
      <c r="M1771" s="5">
        <f>L1771/J1771</f>
        <v>0.19657534246575353</v>
      </c>
      <c r="N1771" t="str">
        <f>IF(ISNA(VLOOKUP(A1771,'Returns Data'!A:A,1,0)),"No","Yes")</f>
        <v>No</v>
      </c>
      <c r="O1771" t="s">
        <v>10085</v>
      </c>
      <c r="P1771" t="str">
        <f>IFERROR(VLOOKUP(A1771,'Ratings Data'!A:C,3,0),"No Rating")</f>
        <v>No Rating</v>
      </c>
      <c r="Q1771" t="s">
        <v>10069</v>
      </c>
      <c r="R1771" s="5">
        <f t="shared" si="27"/>
        <v>-0.53782719727601613</v>
      </c>
    </row>
    <row r="1772" spans="1:18" x14ac:dyDescent="0.3">
      <c r="A1772" t="s">
        <v>9933</v>
      </c>
      <c r="B1772" s="2">
        <v>45572</v>
      </c>
      <c r="C1772" t="s">
        <v>10028</v>
      </c>
      <c r="D1772" t="s">
        <v>10032</v>
      </c>
      <c r="E1772" t="s">
        <v>10035</v>
      </c>
      <c r="F1772">
        <v>1</v>
      </c>
      <c r="G1772">
        <v>64.06</v>
      </c>
      <c r="H1772">
        <v>39.6</v>
      </c>
      <c r="I1772" t="s">
        <v>10040</v>
      </c>
      <c r="J1772">
        <f>F1772*G1772</f>
        <v>64.06</v>
      </c>
      <c r="K1772">
        <f>F1772*H1772</f>
        <v>39.6</v>
      </c>
      <c r="L1772">
        <f>J1772-K1772</f>
        <v>24.46</v>
      </c>
      <c r="M1772" s="5">
        <f>L1772/J1772</f>
        <v>0.38182953481111459</v>
      </c>
      <c r="N1772" t="str">
        <f>IF(ISNA(VLOOKUP(A1772,'Returns Data'!A:A,1,0)),"No","Yes")</f>
        <v>No</v>
      </c>
      <c r="O1772" t="s">
        <v>10085</v>
      </c>
      <c r="P1772" t="str">
        <f>IFERROR(VLOOKUP(A1772,'Ratings Data'!A:C,3,0),"No Rating")</f>
        <v>No Rating</v>
      </c>
      <c r="Q1772" t="s">
        <v>10069</v>
      </c>
      <c r="R1772" s="5">
        <f t="shared" si="27"/>
        <v>-0.96312881316910326</v>
      </c>
    </row>
    <row r="1773" spans="1:18" x14ac:dyDescent="0.3">
      <c r="A1773" t="s">
        <v>841</v>
      </c>
      <c r="B1773" s="2">
        <v>45573</v>
      </c>
      <c r="C1773" t="s">
        <v>10017</v>
      </c>
      <c r="D1773" t="s">
        <v>10032</v>
      </c>
      <c r="E1773" t="s">
        <v>10034</v>
      </c>
      <c r="F1773">
        <v>7</v>
      </c>
      <c r="G1773">
        <v>211.07</v>
      </c>
      <c r="H1773">
        <v>168.61</v>
      </c>
      <c r="I1773" t="s">
        <v>10039</v>
      </c>
      <c r="J1773">
        <f>F1773*G1773</f>
        <v>1477.49</v>
      </c>
      <c r="K1773">
        <f>F1773*H1773</f>
        <v>1180.27</v>
      </c>
      <c r="L1773">
        <f>J1773-K1773</f>
        <v>297.22000000000003</v>
      </c>
      <c r="M1773" s="5">
        <f>L1773/J1773</f>
        <v>0.20116549012176058</v>
      </c>
      <c r="N1773" t="str">
        <f>IF(ISNA(VLOOKUP(A1773,'Returns Data'!A:A,1,0)),"No","Yes")</f>
        <v>No</v>
      </c>
      <c r="O1773" t="s">
        <v>10085</v>
      </c>
      <c r="P1773" t="str">
        <f>IFERROR(VLOOKUP(A1773,'Ratings Data'!A:C,3,0),"No Rating")</f>
        <v>No Rating</v>
      </c>
      <c r="Q1773" t="s">
        <v>10069</v>
      </c>
      <c r="R1773" s="5">
        <f t="shared" si="27"/>
        <v>22.06415860131127</v>
      </c>
    </row>
    <row r="1774" spans="1:18" x14ac:dyDescent="0.3">
      <c r="A1774" t="s">
        <v>880</v>
      </c>
      <c r="B1774" s="2">
        <v>45573</v>
      </c>
      <c r="C1774" t="s">
        <v>10011</v>
      </c>
      <c r="D1774" t="s">
        <v>10029</v>
      </c>
      <c r="E1774" t="s">
        <v>10035</v>
      </c>
      <c r="F1774">
        <v>7</v>
      </c>
      <c r="G1774">
        <v>368.99</v>
      </c>
      <c r="H1774">
        <v>264.10000000000002</v>
      </c>
      <c r="I1774" t="s">
        <v>10039</v>
      </c>
      <c r="J1774">
        <f>F1774*G1774</f>
        <v>2582.9300000000003</v>
      </c>
      <c r="K1774">
        <f>F1774*H1774</f>
        <v>1848.7000000000003</v>
      </c>
      <c r="L1774">
        <f>J1774-K1774</f>
        <v>734.23</v>
      </c>
      <c r="M1774" s="5">
        <f>L1774/J1774</f>
        <v>0.28426244613675167</v>
      </c>
      <c r="N1774" t="str">
        <f>IF(ISNA(VLOOKUP(A1774,'Returns Data'!A:A,1,0)),"No","Yes")</f>
        <v>No</v>
      </c>
      <c r="O1774" t="s">
        <v>10085</v>
      </c>
      <c r="P1774" t="str">
        <f>IFERROR(VLOOKUP(A1774,'Ratings Data'!A:C,3,0),"No Rating")</f>
        <v>No Rating</v>
      </c>
      <c r="Q1774" t="s">
        <v>10069</v>
      </c>
      <c r="R1774" s="5">
        <f t="shared" si="27"/>
        <v>0.74818780499360416</v>
      </c>
    </row>
    <row r="1775" spans="1:18" x14ac:dyDescent="0.3">
      <c r="A1775" t="s">
        <v>1005</v>
      </c>
      <c r="B1775" s="2">
        <v>45573</v>
      </c>
      <c r="C1775" t="s">
        <v>10011</v>
      </c>
      <c r="D1775" t="s">
        <v>10029</v>
      </c>
      <c r="E1775" t="s">
        <v>10034</v>
      </c>
      <c r="F1775">
        <v>17</v>
      </c>
      <c r="G1775">
        <v>71.47</v>
      </c>
      <c r="H1775">
        <v>57.31</v>
      </c>
      <c r="I1775" t="s">
        <v>10039</v>
      </c>
      <c r="J1775">
        <f>F1775*G1775</f>
        <v>1214.99</v>
      </c>
      <c r="K1775">
        <f>F1775*H1775</f>
        <v>974.27</v>
      </c>
      <c r="L1775">
        <f>J1775-K1775</f>
        <v>240.72000000000003</v>
      </c>
      <c r="M1775" s="5">
        <f>L1775/J1775</f>
        <v>0.19812508744927945</v>
      </c>
      <c r="N1775" t="str">
        <f>IF(ISNA(VLOOKUP(A1775,'Returns Data'!A:A,1,0)),"No","Yes")</f>
        <v>No</v>
      </c>
      <c r="O1775" t="s">
        <v>10085</v>
      </c>
      <c r="P1775" t="str">
        <f>IFERROR(VLOOKUP(A1775,'Ratings Data'!A:C,3,0),"No Rating")</f>
        <v>No Rating</v>
      </c>
      <c r="Q1775" t="s">
        <v>10069</v>
      </c>
      <c r="R1775" s="5">
        <f t="shared" si="27"/>
        <v>-0.52960784845117759</v>
      </c>
    </row>
    <row r="1776" spans="1:18" x14ac:dyDescent="0.3">
      <c r="A1776" t="s">
        <v>1194</v>
      </c>
      <c r="B1776" s="2">
        <v>45573</v>
      </c>
      <c r="C1776" t="s">
        <v>10011</v>
      </c>
      <c r="D1776" t="s">
        <v>10029</v>
      </c>
      <c r="E1776" t="s">
        <v>10035</v>
      </c>
      <c r="F1776">
        <v>1</v>
      </c>
      <c r="G1776">
        <v>461.97</v>
      </c>
      <c r="H1776">
        <v>327.39999999999998</v>
      </c>
      <c r="I1776" t="s">
        <v>10040</v>
      </c>
      <c r="J1776">
        <f>F1776*G1776</f>
        <v>461.97</v>
      </c>
      <c r="K1776">
        <f>F1776*H1776</f>
        <v>327.39999999999998</v>
      </c>
      <c r="L1776">
        <f>J1776-K1776</f>
        <v>134.57000000000005</v>
      </c>
      <c r="M1776" s="5">
        <f>L1776/J1776</f>
        <v>0.29129597159988752</v>
      </c>
      <c r="N1776" t="str">
        <f>IF(ISNA(VLOOKUP(A1776,'Returns Data'!A:A,1,0)),"No","Yes")</f>
        <v>No</v>
      </c>
      <c r="O1776" t="s">
        <v>10085</v>
      </c>
      <c r="P1776" t="str">
        <f>IFERROR(VLOOKUP(A1776,'Ratings Data'!A:C,3,0),"No Rating")</f>
        <v>No Rating</v>
      </c>
      <c r="Q1776" t="s">
        <v>10069</v>
      </c>
      <c r="R1776" s="5">
        <f t="shared" si="27"/>
        <v>-0.61977464835101526</v>
      </c>
    </row>
    <row r="1777" spans="1:18" x14ac:dyDescent="0.3">
      <c r="A1777" t="s">
        <v>1373</v>
      </c>
      <c r="B1777" s="2">
        <v>45573</v>
      </c>
      <c r="C1777" t="s">
        <v>10016</v>
      </c>
      <c r="D1777" t="s">
        <v>10032</v>
      </c>
      <c r="E1777" t="s">
        <v>10034</v>
      </c>
      <c r="F1777">
        <v>2</v>
      </c>
      <c r="G1777">
        <v>249.24</v>
      </c>
      <c r="H1777">
        <v>185.78</v>
      </c>
      <c r="I1777" t="s">
        <v>10039</v>
      </c>
      <c r="J1777">
        <f>F1777*G1777</f>
        <v>498.48</v>
      </c>
      <c r="K1777">
        <f>F1777*H1777</f>
        <v>371.56</v>
      </c>
      <c r="L1777">
        <f>J1777-K1777</f>
        <v>126.92000000000002</v>
      </c>
      <c r="M1777" s="5">
        <f>L1777/J1777</f>
        <v>0.25461402664098864</v>
      </c>
      <c r="N1777" t="str">
        <f>IF(ISNA(VLOOKUP(A1777,'Returns Data'!A:A,1,0)),"No","Yes")</f>
        <v>No</v>
      </c>
      <c r="O1777" t="s">
        <v>10085</v>
      </c>
      <c r="P1777" t="str">
        <f>IFERROR(VLOOKUP(A1777,'Ratings Data'!A:C,3,0),"No Rating")</f>
        <v>No Rating</v>
      </c>
      <c r="Q1777" t="s">
        <v>10069</v>
      </c>
      <c r="R1777" s="5">
        <f t="shared" si="27"/>
        <v>7.9031105915968541E-2</v>
      </c>
    </row>
    <row r="1778" spans="1:18" x14ac:dyDescent="0.3">
      <c r="A1778" t="s">
        <v>1580</v>
      </c>
      <c r="B1778" s="2">
        <v>45573</v>
      </c>
      <c r="C1778" t="s">
        <v>10025</v>
      </c>
      <c r="D1778" t="s">
        <v>10033</v>
      </c>
      <c r="E1778" t="s">
        <v>10036</v>
      </c>
      <c r="F1778">
        <v>18</v>
      </c>
      <c r="G1778">
        <v>245</v>
      </c>
      <c r="H1778">
        <v>188.94</v>
      </c>
      <c r="I1778" t="s">
        <v>10040</v>
      </c>
      <c r="J1778">
        <f>F1778*G1778</f>
        <v>4410</v>
      </c>
      <c r="K1778">
        <f>F1778*H1778</f>
        <v>3400.92</v>
      </c>
      <c r="L1778">
        <f>J1778-K1778</f>
        <v>1009.0799999999999</v>
      </c>
      <c r="M1778" s="5">
        <f>L1778/J1778</f>
        <v>0.22881632653061224</v>
      </c>
      <c r="N1778" t="str">
        <f>IF(ISNA(VLOOKUP(A1778,'Returns Data'!A:A,1,0)),"No","Yes")</f>
        <v>No</v>
      </c>
      <c r="O1778" t="s">
        <v>10085</v>
      </c>
      <c r="P1778" t="str">
        <f>IFERROR(VLOOKUP(A1778,'Ratings Data'!A:C,3,0),"No Rating")</f>
        <v>No Rating</v>
      </c>
      <c r="Q1778" t="s">
        <v>10069</v>
      </c>
      <c r="R1778" s="5">
        <f t="shared" si="27"/>
        <v>7.8468945594607602</v>
      </c>
    </row>
    <row r="1779" spans="1:18" x14ac:dyDescent="0.3">
      <c r="A1779" t="s">
        <v>2131</v>
      </c>
      <c r="B1779" s="2">
        <v>45573</v>
      </c>
      <c r="C1779" t="s">
        <v>10017</v>
      </c>
      <c r="D1779" t="s">
        <v>10032</v>
      </c>
      <c r="E1779" t="s">
        <v>10034</v>
      </c>
      <c r="F1779">
        <v>3</v>
      </c>
      <c r="G1779">
        <v>471.47</v>
      </c>
      <c r="H1779">
        <v>317.42</v>
      </c>
      <c r="I1779" t="s">
        <v>10039</v>
      </c>
      <c r="J1779">
        <f>F1779*G1779</f>
        <v>1414.41</v>
      </c>
      <c r="K1779">
        <f>F1779*H1779</f>
        <v>952.26</v>
      </c>
      <c r="L1779">
        <f>J1779-K1779</f>
        <v>462.15000000000009</v>
      </c>
      <c r="M1779" s="5">
        <f>L1779/J1779</f>
        <v>0.32674401340488263</v>
      </c>
      <c r="N1779" t="str">
        <f>IF(ISNA(VLOOKUP(A1779,'Returns Data'!A:A,1,0)),"No","Yes")</f>
        <v>No</v>
      </c>
      <c r="O1779" t="s">
        <v>10085</v>
      </c>
      <c r="P1779" t="str">
        <f>IFERROR(VLOOKUP(A1779,'Ratings Data'!A:C,3,0),"No Rating")</f>
        <v>No Rating</v>
      </c>
      <c r="Q1779" t="s">
        <v>10069</v>
      </c>
      <c r="R1779" s="5">
        <f t="shared" si="27"/>
        <v>-0.6792721088435375</v>
      </c>
    </row>
    <row r="1780" spans="1:18" x14ac:dyDescent="0.3">
      <c r="A1780" t="s">
        <v>2350</v>
      </c>
      <c r="B1780" s="2">
        <v>45573</v>
      </c>
      <c r="C1780" t="s">
        <v>10027</v>
      </c>
      <c r="D1780" t="s">
        <v>10032</v>
      </c>
      <c r="E1780" t="s">
        <v>10035</v>
      </c>
      <c r="F1780">
        <v>3</v>
      </c>
      <c r="G1780">
        <v>57.13</v>
      </c>
      <c r="H1780">
        <v>50.88</v>
      </c>
      <c r="I1780" t="s">
        <v>10039</v>
      </c>
      <c r="J1780">
        <f>F1780*G1780</f>
        <v>171.39000000000001</v>
      </c>
      <c r="K1780">
        <f>F1780*H1780</f>
        <v>152.64000000000001</v>
      </c>
      <c r="L1780">
        <f>J1780-K1780</f>
        <v>18.75</v>
      </c>
      <c r="M1780" s="5">
        <f>L1780/J1780</f>
        <v>0.10939961491335549</v>
      </c>
      <c r="N1780" t="str">
        <f>IF(ISNA(VLOOKUP(A1780,'Returns Data'!A:A,1,0)),"No","Yes")</f>
        <v>No</v>
      </c>
      <c r="O1780" t="s">
        <v>10085</v>
      </c>
      <c r="P1780" t="str">
        <f>IFERROR(VLOOKUP(A1780,'Ratings Data'!A:C,3,0),"No Rating")</f>
        <v>No Rating</v>
      </c>
      <c r="Q1780" t="s">
        <v>10069</v>
      </c>
      <c r="R1780" s="5">
        <f t="shared" si="27"/>
        <v>-0.87882580015695588</v>
      </c>
    </row>
    <row r="1781" spans="1:18" x14ac:dyDescent="0.3">
      <c r="A1781" t="s">
        <v>2722</v>
      </c>
      <c r="B1781" s="2">
        <v>45573</v>
      </c>
      <c r="C1781" t="s">
        <v>10022</v>
      </c>
      <c r="D1781" t="s">
        <v>10033</v>
      </c>
      <c r="E1781" t="s">
        <v>10038</v>
      </c>
      <c r="F1781">
        <v>17</v>
      </c>
      <c r="G1781">
        <v>499.05</v>
      </c>
      <c r="H1781">
        <v>440.29</v>
      </c>
      <c r="I1781" t="s">
        <v>10039</v>
      </c>
      <c r="J1781">
        <f>F1781*G1781</f>
        <v>8483.85</v>
      </c>
      <c r="K1781">
        <f>F1781*H1781</f>
        <v>7484.93</v>
      </c>
      <c r="L1781">
        <f>J1781-K1781</f>
        <v>998.92000000000007</v>
      </c>
      <c r="M1781" s="5">
        <f>L1781/J1781</f>
        <v>0.11774371305480413</v>
      </c>
      <c r="N1781" t="str">
        <f>IF(ISNA(VLOOKUP(A1781,'Returns Data'!A:A,1,0)),"No","Yes")</f>
        <v>No</v>
      </c>
      <c r="O1781" t="s">
        <v>10085</v>
      </c>
      <c r="P1781" t="str">
        <f>IFERROR(VLOOKUP(A1781,'Ratings Data'!A:C,3,0),"No Rating")</f>
        <v>No Rating</v>
      </c>
      <c r="Q1781" t="s">
        <v>10069</v>
      </c>
      <c r="R1781" s="5">
        <f t="shared" si="27"/>
        <v>48.500262559075793</v>
      </c>
    </row>
    <row r="1782" spans="1:18" x14ac:dyDescent="0.3">
      <c r="A1782" t="s">
        <v>4470</v>
      </c>
      <c r="B1782" s="2">
        <v>45573</v>
      </c>
      <c r="C1782" t="s">
        <v>10016</v>
      </c>
      <c r="D1782" t="s">
        <v>10032</v>
      </c>
      <c r="E1782" t="s">
        <v>10038</v>
      </c>
      <c r="F1782">
        <v>4</v>
      </c>
      <c r="G1782">
        <v>403.13</v>
      </c>
      <c r="H1782">
        <v>330.79</v>
      </c>
      <c r="I1782" t="s">
        <v>10040</v>
      </c>
      <c r="J1782">
        <f>F1782*G1782</f>
        <v>1612.52</v>
      </c>
      <c r="K1782">
        <f>F1782*H1782</f>
        <v>1323.16</v>
      </c>
      <c r="L1782">
        <f>J1782-K1782</f>
        <v>289.3599999999999</v>
      </c>
      <c r="M1782" s="5">
        <f>L1782/J1782</f>
        <v>0.17944583633071212</v>
      </c>
      <c r="N1782" t="str">
        <f>IF(ISNA(VLOOKUP(A1782,'Returns Data'!A:A,1,0)),"No","Yes")</f>
        <v>No</v>
      </c>
      <c r="O1782" t="s">
        <v>10085</v>
      </c>
      <c r="P1782" t="str">
        <f>IFERROR(VLOOKUP(A1782,'Ratings Data'!A:C,3,0),"No Rating")</f>
        <v>No Rating</v>
      </c>
      <c r="Q1782" t="s">
        <v>10069</v>
      </c>
      <c r="R1782" s="5">
        <f t="shared" si="27"/>
        <v>-0.80993063290840828</v>
      </c>
    </row>
    <row r="1783" spans="1:18" x14ac:dyDescent="0.3">
      <c r="A1783" t="s">
        <v>5413</v>
      </c>
      <c r="B1783" s="2">
        <v>45573</v>
      </c>
      <c r="C1783" t="s">
        <v>10024</v>
      </c>
      <c r="D1783" t="s">
        <v>10029</v>
      </c>
      <c r="E1783" t="s">
        <v>10038</v>
      </c>
      <c r="F1783">
        <v>4</v>
      </c>
      <c r="G1783">
        <v>221.55</v>
      </c>
      <c r="H1783">
        <v>159.97</v>
      </c>
      <c r="I1783" t="s">
        <v>10039</v>
      </c>
      <c r="J1783">
        <f>F1783*G1783</f>
        <v>886.2</v>
      </c>
      <c r="K1783">
        <f>F1783*H1783</f>
        <v>639.88</v>
      </c>
      <c r="L1783">
        <f>J1783-K1783</f>
        <v>246.32000000000005</v>
      </c>
      <c r="M1783" s="5">
        <f>L1783/J1783</f>
        <v>0.27795080117355003</v>
      </c>
      <c r="N1783" t="str">
        <f>IF(ISNA(VLOOKUP(A1783,'Returns Data'!A:A,1,0)),"No","Yes")</f>
        <v>No</v>
      </c>
      <c r="O1783" t="s">
        <v>10085</v>
      </c>
      <c r="P1783">
        <f>IFERROR(VLOOKUP(A1783,'Ratings Data'!A:C,3,0),"No Rating")</f>
        <v>1</v>
      </c>
      <c r="Q1783" t="s">
        <v>10069</v>
      </c>
      <c r="R1783" s="5">
        <f t="shared" si="27"/>
        <v>-0.45042542108004857</v>
      </c>
    </row>
    <row r="1784" spans="1:18" x14ac:dyDescent="0.3">
      <c r="A1784" t="s">
        <v>5681</v>
      </c>
      <c r="B1784" s="2">
        <v>45573</v>
      </c>
      <c r="C1784" t="s">
        <v>10012</v>
      </c>
      <c r="D1784" t="s">
        <v>10030</v>
      </c>
      <c r="E1784" t="s">
        <v>10034</v>
      </c>
      <c r="F1784">
        <v>7</v>
      </c>
      <c r="G1784">
        <v>299.87</v>
      </c>
      <c r="H1784">
        <v>200.82</v>
      </c>
      <c r="I1784" t="s">
        <v>10039</v>
      </c>
      <c r="J1784">
        <f>F1784*G1784</f>
        <v>2099.09</v>
      </c>
      <c r="K1784">
        <f>F1784*H1784</f>
        <v>1405.74</v>
      </c>
      <c r="L1784">
        <f>J1784-K1784</f>
        <v>693.35000000000014</v>
      </c>
      <c r="M1784" s="5">
        <f>L1784/J1784</f>
        <v>0.3303098009137293</v>
      </c>
      <c r="N1784" t="str">
        <f>IF(ISNA(VLOOKUP(A1784,'Returns Data'!A:A,1,0)),"No","Yes")</f>
        <v>No</v>
      </c>
      <c r="O1784" t="s">
        <v>10085</v>
      </c>
      <c r="P1784" t="str">
        <f>IFERROR(VLOOKUP(A1784,'Ratings Data'!A:C,3,0),"No Rating")</f>
        <v>No Rating</v>
      </c>
      <c r="Q1784" t="s">
        <v>10069</v>
      </c>
      <c r="R1784" s="5">
        <f t="shared" si="27"/>
        <v>1.3686413902053713</v>
      </c>
    </row>
    <row r="1785" spans="1:18" x14ac:dyDescent="0.3">
      <c r="A1785" t="s">
        <v>5744</v>
      </c>
      <c r="B1785" s="2">
        <v>45573</v>
      </c>
      <c r="C1785" t="s">
        <v>10010</v>
      </c>
      <c r="D1785" t="s">
        <v>10029</v>
      </c>
      <c r="E1785" t="s">
        <v>10036</v>
      </c>
      <c r="F1785">
        <v>12</v>
      </c>
      <c r="G1785">
        <v>61.74</v>
      </c>
      <c r="H1785">
        <v>38.03</v>
      </c>
      <c r="I1785" t="s">
        <v>10040</v>
      </c>
      <c r="J1785">
        <f>F1785*G1785</f>
        <v>740.88</v>
      </c>
      <c r="K1785">
        <f>F1785*H1785</f>
        <v>456.36</v>
      </c>
      <c r="L1785">
        <f>J1785-K1785</f>
        <v>284.52</v>
      </c>
      <c r="M1785" s="5">
        <f>L1785/J1785</f>
        <v>0.38402980239714929</v>
      </c>
      <c r="N1785" t="str">
        <f>IF(ISNA(VLOOKUP(A1785,'Returns Data'!A:A,1,0)),"No","Yes")</f>
        <v>No</v>
      </c>
      <c r="O1785" t="s">
        <v>10085</v>
      </c>
      <c r="P1785" t="str">
        <f>IFERROR(VLOOKUP(A1785,'Ratings Data'!A:C,3,0),"No Rating")</f>
        <v>No Rating</v>
      </c>
      <c r="Q1785" t="s">
        <v>10069</v>
      </c>
      <c r="R1785" s="5">
        <f t="shared" si="27"/>
        <v>-0.64704705372328009</v>
      </c>
    </row>
    <row r="1786" spans="1:18" x14ac:dyDescent="0.3">
      <c r="A1786" t="s">
        <v>6005</v>
      </c>
      <c r="B1786" s="2">
        <v>45573</v>
      </c>
      <c r="C1786" t="s">
        <v>10025</v>
      </c>
      <c r="D1786" t="s">
        <v>10033</v>
      </c>
      <c r="E1786" t="s">
        <v>10038</v>
      </c>
      <c r="F1786">
        <v>7</v>
      </c>
      <c r="G1786">
        <v>179.77</v>
      </c>
      <c r="H1786">
        <v>112.05</v>
      </c>
      <c r="I1786" t="s">
        <v>10040</v>
      </c>
      <c r="J1786">
        <f>F1786*G1786</f>
        <v>1258.3900000000001</v>
      </c>
      <c r="K1786">
        <f>F1786*H1786</f>
        <v>784.35</v>
      </c>
      <c r="L1786">
        <f>J1786-K1786</f>
        <v>474.04000000000008</v>
      </c>
      <c r="M1786" s="5">
        <f>L1786/J1786</f>
        <v>0.3767035656672415</v>
      </c>
      <c r="N1786" t="str">
        <f>IF(ISNA(VLOOKUP(A1786,'Returns Data'!A:A,1,0)),"No","Yes")</f>
        <v>No</v>
      </c>
      <c r="O1786" t="s">
        <v>10085</v>
      </c>
      <c r="P1786" t="str">
        <f>IFERROR(VLOOKUP(A1786,'Ratings Data'!A:C,3,0),"No Rating")</f>
        <v>No Rating</v>
      </c>
      <c r="Q1786" t="s">
        <v>10069</v>
      </c>
      <c r="R1786" s="5">
        <f t="shared" si="27"/>
        <v>0.69850718065003792</v>
      </c>
    </row>
    <row r="1787" spans="1:18" x14ac:dyDescent="0.3">
      <c r="A1787" t="s">
        <v>6335</v>
      </c>
      <c r="B1787" s="2">
        <v>45573</v>
      </c>
      <c r="C1787" t="s">
        <v>10023</v>
      </c>
      <c r="D1787" t="s">
        <v>10033</v>
      </c>
      <c r="E1787" t="s">
        <v>10038</v>
      </c>
      <c r="F1787">
        <v>10</v>
      </c>
      <c r="G1787">
        <v>169.09</v>
      </c>
      <c r="H1787">
        <v>144.77000000000001</v>
      </c>
      <c r="I1787" t="s">
        <v>10039</v>
      </c>
      <c r="J1787">
        <f>F1787*G1787</f>
        <v>1690.9</v>
      </c>
      <c r="K1787">
        <f>F1787*H1787</f>
        <v>1447.7</v>
      </c>
      <c r="L1787">
        <f>J1787-K1787</f>
        <v>243.20000000000005</v>
      </c>
      <c r="M1787" s="5">
        <f>L1787/J1787</f>
        <v>0.14382873026199067</v>
      </c>
      <c r="N1787" t="str">
        <f>IF(ISNA(VLOOKUP(A1787,'Returns Data'!A:A,1,0)),"No","Yes")</f>
        <v>No</v>
      </c>
      <c r="O1787" t="s">
        <v>10085</v>
      </c>
      <c r="P1787" t="str">
        <f>IFERROR(VLOOKUP(A1787,'Ratings Data'!A:C,3,0),"No Rating")</f>
        <v>No Rating</v>
      </c>
      <c r="Q1787" t="s">
        <v>10069</v>
      </c>
      <c r="R1787" s="5">
        <f t="shared" si="27"/>
        <v>0.34370107836203401</v>
      </c>
    </row>
    <row r="1788" spans="1:18" x14ac:dyDescent="0.3">
      <c r="A1788" t="s">
        <v>6376</v>
      </c>
      <c r="B1788" s="2">
        <v>45573</v>
      </c>
      <c r="C1788" t="s">
        <v>10009</v>
      </c>
      <c r="D1788" t="s">
        <v>10029</v>
      </c>
      <c r="E1788" t="s">
        <v>10035</v>
      </c>
      <c r="F1788">
        <v>1</v>
      </c>
      <c r="G1788">
        <v>15.05</v>
      </c>
      <c r="H1788">
        <v>12.39</v>
      </c>
      <c r="I1788" t="s">
        <v>10039</v>
      </c>
      <c r="J1788">
        <f>F1788*G1788</f>
        <v>15.05</v>
      </c>
      <c r="K1788">
        <f>F1788*H1788</f>
        <v>12.39</v>
      </c>
      <c r="L1788">
        <f>J1788-K1788</f>
        <v>2.66</v>
      </c>
      <c r="M1788" s="5">
        <f>L1788/J1788</f>
        <v>0.17674418604651163</v>
      </c>
      <c r="N1788" t="str">
        <f>IF(ISNA(VLOOKUP(A1788,'Returns Data'!A:A,1,0)),"No","Yes")</f>
        <v>No</v>
      </c>
      <c r="O1788" t="s">
        <v>10085</v>
      </c>
      <c r="P1788" t="str">
        <f>IFERROR(VLOOKUP(A1788,'Ratings Data'!A:C,3,0),"No Rating")</f>
        <v>No Rating</v>
      </c>
      <c r="Q1788" t="s">
        <v>10069</v>
      </c>
      <c r="R1788" s="5">
        <f t="shared" si="27"/>
        <v>-0.99109941451298122</v>
      </c>
    </row>
    <row r="1789" spans="1:18" x14ac:dyDescent="0.3">
      <c r="A1789" t="s">
        <v>6857</v>
      </c>
      <c r="B1789" s="2">
        <v>45573</v>
      </c>
      <c r="C1789" t="s">
        <v>10024</v>
      </c>
      <c r="D1789" t="s">
        <v>10029</v>
      </c>
      <c r="E1789" t="s">
        <v>10038</v>
      </c>
      <c r="F1789">
        <v>16</v>
      </c>
      <c r="G1789">
        <v>275.05</v>
      </c>
      <c r="H1789">
        <v>201.15</v>
      </c>
      <c r="I1789" t="s">
        <v>10039</v>
      </c>
      <c r="J1789">
        <f>F1789*G1789</f>
        <v>4400.8</v>
      </c>
      <c r="K1789">
        <f>F1789*H1789</f>
        <v>3218.4</v>
      </c>
      <c r="L1789">
        <f>J1789-K1789</f>
        <v>1182.4000000000001</v>
      </c>
      <c r="M1789" s="5">
        <f>L1789/J1789</f>
        <v>0.26867842210507181</v>
      </c>
      <c r="N1789" t="str">
        <f>IF(ISNA(VLOOKUP(A1789,'Returns Data'!A:A,1,0)),"No","Yes")</f>
        <v>No</v>
      </c>
      <c r="O1789" t="s">
        <v>10085</v>
      </c>
      <c r="P1789" t="str">
        <f>IFERROR(VLOOKUP(A1789,'Ratings Data'!A:C,3,0),"No Rating")</f>
        <v>No Rating</v>
      </c>
      <c r="Q1789" t="s">
        <v>10069</v>
      </c>
      <c r="R1789" s="5">
        <f t="shared" si="27"/>
        <v>291.41196013289033</v>
      </c>
    </row>
    <row r="1790" spans="1:18" x14ac:dyDescent="0.3">
      <c r="A1790" t="s">
        <v>7178</v>
      </c>
      <c r="B1790" s="2">
        <v>45573</v>
      </c>
      <c r="C1790" t="s">
        <v>10018</v>
      </c>
      <c r="D1790" t="s">
        <v>10033</v>
      </c>
      <c r="E1790" t="s">
        <v>10037</v>
      </c>
      <c r="F1790">
        <v>15</v>
      </c>
      <c r="G1790">
        <v>410.9</v>
      </c>
      <c r="H1790">
        <v>329.41</v>
      </c>
      <c r="I1790" t="s">
        <v>10039</v>
      </c>
      <c r="J1790">
        <f>F1790*G1790</f>
        <v>6163.5</v>
      </c>
      <c r="K1790">
        <f>F1790*H1790</f>
        <v>4941.1500000000005</v>
      </c>
      <c r="L1790">
        <f>J1790-K1790</f>
        <v>1222.3499999999995</v>
      </c>
      <c r="M1790" s="5">
        <f>L1790/J1790</f>
        <v>0.19832075930883417</v>
      </c>
      <c r="N1790" t="str">
        <f>IF(ISNA(VLOOKUP(A1790,'Returns Data'!A:A,1,0)),"No","Yes")</f>
        <v>No</v>
      </c>
      <c r="O1790" t="s">
        <v>10085</v>
      </c>
      <c r="P1790" t="str">
        <f>IFERROR(VLOOKUP(A1790,'Ratings Data'!A:C,3,0),"No Rating")</f>
        <v>No Rating</v>
      </c>
      <c r="Q1790" t="s">
        <v>10069</v>
      </c>
      <c r="R1790" s="5">
        <f t="shared" si="27"/>
        <v>0.40054081076167963</v>
      </c>
    </row>
    <row r="1791" spans="1:18" x14ac:dyDescent="0.3">
      <c r="A1791" t="s">
        <v>7187</v>
      </c>
      <c r="B1791" s="2">
        <v>45573</v>
      </c>
      <c r="C1791" t="s">
        <v>10018</v>
      </c>
      <c r="D1791" t="s">
        <v>10033</v>
      </c>
      <c r="E1791" t="s">
        <v>10036</v>
      </c>
      <c r="F1791">
        <v>15</v>
      </c>
      <c r="G1791">
        <v>63.28</v>
      </c>
      <c r="H1791">
        <v>53.22</v>
      </c>
      <c r="I1791" t="s">
        <v>10039</v>
      </c>
      <c r="J1791">
        <f>F1791*G1791</f>
        <v>949.2</v>
      </c>
      <c r="K1791">
        <f>F1791*H1791</f>
        <v>798.3</v>
      </c>
      <c r="L1791">
        <f>J1791-K1791</f>
        <v>150.90000000000009</v>
      </c>
      <c r="M1791" s="5">
        <f>L1791/J1791</f>
        <v>0.15897597977244005</v>
      </c>
      <c r="N1791" t="str">
        <f>IF(ISNA(VLOOKUP(A1791,'Returns Data'!A:A,1,0)),"No","Yes")</f>
        <v>No</v>
      </c>
      <c r="O1791" t="s">
        <v>10085</v>
      </c>
      <c r="P1791" t="str">
        <f>IFERROR(VLOOKUP(A1791,'Ratings Data'!A:C,3,0),"No Rating")</f>
        <v>No Rating</v>
      </c>
      <c r="Q1791" t="s">
        <v>10069</v>
      </c>
      <c r="R1791" s="5">
        <f t="shared" si="27"/>
        <v>-0.84599659284497453</v>
      </c>
    </row>
    <row r="1792" spans="1:18" x14ac:dyDescent="0.3">
      <c r="A1792" t="s">
        <v>7513</v>
      </c>
      <c r="B1792" s="2">
        <v>45573</v>
      </c>
      <c r="C1792" t="s">
        <v>10012</v>
      </c>
      <c r="D1792" t="s">
        <v>10030</v>
      </c>
      <c r="E1792" t="s">
        <v>10037</v>
      </c>
      <c r="F1792">
        <v>17</v>
      </c>
      <c r="G1792">
        <v>497.62</v>
      </c>
      <c r="H1792">
        <v>377.35</v>
      </c>
      <c r="I1792" t="s">
        <v>10039</v>
      </c>
      <c r="J1792">
        <f>F1792*G1792</f>
        <v>8459.5400000000009</v>
      </c>
      <c r="K1792">
        <f>F1792*H1792</f>
        <v>6414.9500000000007</v>
      </c>
      <c r="L1792">
        <f>J1792-K1792</f>
        <v>2044.5900000000001</v>
      </c>
      <c r="M1792" s="5">
        <f>L1792/J1792</f>
        <v>0.24169044652546118</v>
      </c>
      <c r="N1792" t="str">
        <f>IF(ISNA(VLOOKUP(A1792,'Returns Data'!A:A,1,0)),"No","Yes")</f>
        <v>No</v>
      </c>
      <c r="O1792" t="s">
        <v>10085</v>
      </c>
      <c r="P1792" t="str">
        <f>IFERROR(VLOOKUP(A1792,'Ratings Data'!A:C,3,0),"No Rating")</f>
        <v>No Rating</v>
      </c>
      <c r="Q1792" t="s">
        <v>10069</v>
      </c>
      <c r="R1792" s="5">
        <f t="shared" si="27"/>
        <v>7.9122840286557112</v>
      </c>
    </row>
    <row r="1793" spans="1:18" x14ac:dyDescent="0.3">
      <c r="A1793" t="s">
        <v>7721</v>
      </c>
      <c r="B1793" s="2">
        <v>45573</v>
      </c>
      <c r="C1793" t="s">
        <v>10015</v>
      </c>
      <c r="D1793" t="s">
        <v>10031</v>
      </c>
      <c r="E1793" t="s">
        <v>10034</v>
      </c>
      <c r="F1793">
        <v>5</v>
      </c>
      <c r="G1793">
        <v>362.96</v>
      </c>
      <c r="H1793">
        <v>264.27999999999997</v>
      </c>
      <c r="I1793" t="s">
        <v>10040</v>
      </c>
      <c r="J1793">
        <f>F1793*G1793</f>
        <v>1814.8</v>
      </c>
      <c r="K1793">
        <f>F1793*H1793</f>
        <v>1321.3999999999999</v>
      </c>
      <c r="L1793">
        <f>J1793-K1793</f>
        <v>493.40000000000009</v>
      </c>
      <c r="M1793" s="5">
        <f>L1793/J1793</f>
        <v>0.27187568878113294</v>
      </c>
      <c r="N1793" t="str">
        <f>IF(ISNA(VLOOKUP(A1793,'Returns Data'!A:A,1,0)),"No","Yes")</f>
        <v>No</v>
      </c>
      <c r="O1793" t="s">
        <v>10085</v>
      </c>
      <c r="P1793" t="str">
        <f>IFERROR(VLOOKUP(A1793,'Ratings Data'!A:C,3,0),"No Rating")</f>
        <v>No Rating</v>
      </c>
      <c r="Q1793" t="s">
        <v>10069</v>
      </c>
      <c r="R1793" s="5">
        <f t="shared" si="27"/>
        <v>-0.78547296897940078</v>
      </c>
    </row>
    <row r="1794" spans="1:18" x14ac:dyDescent="0.3">
      <c r="A1794" t="s">
        <v>7748</v>
      </c>
      <c r="B1794" s="2">
        <v>45573</v>
      </c>
      <c r="C1794" t="s">
        <v>10016</v>
      </c>
      <c r="D1794" t="s">
        <v>10032</v>
      </c>
      <c r="E1794" t="s">
        <v>10035</v>
      </c>
      <c r="F1794">
        <v>14</v>
      </c>
      <c r="G1794">
        <v>199.55</v>
      </c>
      <c r="H1794">
        <v>146.09</v>
      </c>
      <c r="I1794" t="s">
        <v>10039</v>
      </c>
      <c r="J1794">
        <f>F1794*G1794</f>
        <v>2793.7000000000003</v>
      </c>
      <c r="K1794">
        <f>F1794*H1794</f>
        <v>2045.26</v>
      </c>
      <c r="L1794">
        <f>J1794-K1794</f>
        <v>748.44000000000028</v>
      </c>
      <c r="M1794" s="5">
        <f>L1794/J1794</f>
        <v>0.26790278125783018</v>
      </c>
      <c r="N1794" t="str">
        <f>IF(ISNA(VLOOKUP(A1794,'Returns Data'!A:A,1,0)),"No","Yes")</f>
        <v>No</v>
      </c>
      <c r="O1794" t="s">
        <v>10085</v>
      </c>
      <c r="P1794" t="str">
        <f>IFERROR(VLOOKUP(A1794,'Ratings Data'!A:C,3,0),"No Rating")</f>
        <v>No Rating</v>
      </c>
      <c r="Q1794" t="s">
        <v>10069</v>
      </c>
      <c r="R1794" s="5">
        <f t="shared" si="27"/>
        <v>0.53939828080229246</v>
      </c>
    </row>
    <row r="1795" spans="1:18" x14ac:dyDescent="0.3">
      <c r="A1795" t="s">
        <v>7788</v>
      </c>
      <c r="B1795" s="2">
        <v>45573</v>
      </c>
      <c r="C1795" t="s">
        <v>10020</v>
      </c>
      <c r="D1795" t="s">
        <v>10030</v>
      </c>
      <c r="E1795" t="s">
        <v>10034</v>
      </c>
      <c r="F1795">
        <v>11</v>
      </c>
      <c r="G1795">
        <v>46.11</v>
      </c>
      <c r="H1795">
        <v>35.119999999999997</v>
      </c>
      <c r="I1795" t="s">
        <v>10039</v>
      </c>
      <c r="J1795">
        <f>F1795*G1795</f>
        <v>507.21</v>
      </c>
      <c r="K1795">
        <f>F1795*H1795</f>
        <v>386.32</v>
      </c>
      <c r="L1795">
        <f>J1795-K1795</f>
        <v>120.88999999999999</v>
      </c>
      <c r="M1795" s="5">
        <f>L1795/J1795</f>
        <v>0.23834309260464107</v>
      </c>
      <c r="N1795" t="str">
        <f>IF(ISNA(VLOOKUP(A1795,'Returns Data'!A:A,1,0)),"No","Yes")</f>
        <v>No</v>
      </c>
      <c r="O1795" t="s">
        <v>10085</v>
      </c>
      <c r="P1795" t="str">
        <f>IFERROR(VLOOKUP(A1795,'Ratings Data'!A:C,3,0),"No Rating")</f>
        <v>No Rating</v>
      </c>
      <c r="Q1795" t="s">
        <v>10069</v>
      </c>
      <c r="R1795" s="5">
        <f t="shared" si="27"/>
        <v>-0.81844507284246704</v>
      </c>
    </row>
    <row r="1796" spans="1:18" x14ac:dyDescent="0.3">
      <c r="A1796" t="s">
        <v>7800</v>
      </c>
      <c r="B1796" s="2">
        <v>45573</v>
      </c>
      <c r="C1796" t="s">
        <v>10012</v>
      </c>
      <c r="D1796" t="s">
        <v>10030</v>
      </c>
      <c r="E1796" t="s">
        <v>10034</v>
      </c>
      <c r="F1796">
        <v>16</v>
      </c>
      <c r="G1796">
        <v>229.58</v>
      </c>
      <c r="H1796">
        <v>142.61000000000001</v>
      </c>
      <c r="I1796" t="s">
        <v>10040</v>
      </c>
      <c r="J1796">
        <f>F1796*G1796</f>
        <v>3673.28</v>
      </c>
      <c r="K1796">
        <f>F1796*H1796</f>
        <v>2281.7600000000002</v>
      </c>
      <c r="L1796">
        <f>J1796-K1796</f>
        <v>1391.52</v>
      </c>
      <c r="M1796" s="5">
        <f>L1796/J1796</f>
        <v>0.37882219705549264</v>
      </c>
      <c r="N1796" t="str">
        <f>IF(ISNA(VLOOKUP(A1796,'Returns Data'!A:A,1,0)),"No","Yes")</f>
        <v>No</v>
      </c>
      <c r="O1796" t="s">
        <v>10085</v>
      </c>
      <c r="P1796" t="str">
        <f>IFERROR(VLOOKUP(A1796,'Ratings Data'!A:C,3,0),"No Rating")</f>
        <v>No Rating</v>
      </c>
      <c r="Q1796" t="s">
        <v>10069</v>
      </c>
      <c r="R1796" s="5">
        <f t="shared" ref="R1796:R1859" si="28">(J1796-J1795)/J1795</f>
        <v>6.2421285069300687</v>
      </c>
    </row>
    <row r="1797" spans="1:18" x14ac:dyDescent="0.3">
      <c r="A1797" t="s">
        <v>8632</v>
      </c>
      <c r="B1797" s="2">
        <v>45573</v>
      </c>
      <c r="C1797" t="s">
        <v>10013</v>
      </c>
      <c r="D1797" t="s">
        <v>10030</v>
      </c>
      <c r="E1797" t="s">
        <v>10037</v>
      </c>
      <c r="F1797">
        <v>7</v>
      </c>
      <c r="G1797">
        <v>395.51</v>
      </c>
      <c r="H1797">
        <v>352.46</v>
      </c>
      <c r="I1797" t="s">
        <v>10039</v>
      </c>
      <c r="J1797">
        <f>F1797*G1797</f>
        <v>2768.5699999999997</v>
      </c>
      <c r="K1797">
        <f>F1797*H1797</f>
        <v>2467.2199999999998</v>
      </c>
      <c r="L1797">
        <f>J1797-K1797</f>
        <v>301.34999999999991</v>
      </c>
      <c r="M1797" s="5">
        <f>L1797/J1797</f>
        <v>0.10884680539050844</v>
      </c>
      <c r="N1797" t="str">
        <f>IF(ISNA(VLOOKUP(A1797,'Returns Data'!A:A,1,0)),"No","Yes")</f>
        <v>No</v>
      </c>
      <c r="O1797" t="s">
        <v>10085</v>
      </c>
      <c r="P1797" t="str">
        <f>IFERROR(VLOOKUP(A1797,'Ratings Data'!A:C,3,0),"No Rating")</f>
        <v>No Rating</v>
      </c>
      <c r="Q1797" t="s">
        <v>10069</v>
      </c>
      <c r="R1797" s="5">
        <f t="shared" si="28"/>
        <v>-0.24629486453523838</v>
      </c>
    </row>
    <row r="1798" spans="1:18" x14ac:dyDescent="0.3">
      <c r="A1798" t="s">
        <v>9028</v>
      </c>
      <c r="B1798" s="2">
        <v>45573</v>
      </c>
      <c r="C1798" t="s">
        <v>10024</v>
      </c>
      <c r="D1798" t="s">
        <v>10029</v>
      </c>
      <c r="E1798" t="s">
        <v>10038</v>
      </c>
      <c r="F1798">
        <v>15</v>
      </c>
      <c r="G1798">
        <v>308.44</v>
      </c>
      <c r="H1798">
        <v>242.41</v>
      </c>
      <c r="I1798" t="s">
        <v>10040</v>
      </c>
      <c r="J1798">
        <f>F1798*G1798</f>
        <v>4626.6000000000004</v>
      </c>
      <c r="K1798">
        <f>F1798*H1798</f>
        <v>3636.15</v>
      </c>
      <c r="L1798">
        <f>J1798-K1798</f>
        <v>990.45000000000027</v>
      </c>
      <c r="M1798" s="5">
        <f>L1798/J1798</f>
        <v>0.21407729218000263</v>
      </c>
      <c r="N1798" t="str">
        <f>IF(ISNA(VLOOKUP(A1798,'Returns Data'!A:A,1,0)),"No","Yes")</f>
        <v>No</v>
      </c>
      <c r="O1798" t="s">
        <v>10085</v>
      </c>
      <c r="P1798" t="str">
        <f>IFERROR(VLOOKUP(A1798,'Ratings Data'!A:C,3,0),"No Rating")</f>
        <v>No Rating</v>
      </c>
      <c r="Q1798" t="s">
        <v>10069</v>
      </c>
      <c r="R1798" s="5">
        <f t="shared" si="28"/>
        <v>0.67111541337224667</v>
      </c>
    </row>
    <row r="1799" spans="1:18" x14ac:dyDescent="0.3">
      <c r="A1799" t="s">
        <v>9055</v>
      </c>
      <c r="B1799" s="2">
        <v>45573</v>
      </c>
      <c r="C1799" t="s">
        <v>10027</v>
      </c>
      <c r="D1799" t="s">
        <v>10032</v>
      </c>
      <c r="E1799" t="s">
        <v>10037</v>
      </c>
      <c r="F1799">
        <v>15</v>
      </c>
      <c r="G1799">
        <v>189.28</v>
      </c>
      <c r="H1799">
        <v>167.65</v>
      </c>
      <c r="I1799" t="s">
        <v>10039</v>
      </c>
      <c r="J1799">
        <f>F1799*G1799</f>
        <v>2839.2</v>
      </c>
      <c r="K1799">
        <f>F1799*H1799</f>
        <v>2514.75</v>
      </c>
      <c r="L1799">
        <f>J1799-K1799</f>
        <v>324.44999999999982</v>
      </c>
      <c r="M1799" s="5">
        <f>L1799/J1799</f>
        <v>0.11427514792899403</v>
      </c>
      <c r="N1799" t="str">
        <f>IF(ISNA(VLOOKUP(A1799,'Returns Data'!A:A,1,0)),"No","Yes")</f>
        <v>No</v>
      </c>
      <c r="O1799" t="s">
        <v>10085</v>
      </c>
      <c r="P1799" t="str">
        <f>IFERROR(VLOOKUP(A1799,'Ratings Data'!A:C,3,0),"No Rating")</f>
        <v>No Rating</v>
      </c>
      <c r="Q1799" t="s">
        <v>10069</v>
      </c>
      <c r="R1799" s="5">
        <f t="shared" si="28"/>
        <v>-0.38633121514719243</v>
      </c>
    </row>
    <row r="1800" spans="1:18" x14ac:dyDescent="0.3">
      <c r="A1800" t="s">
        <v>9060</v>
      </c>
      <c r="B1800" s="2">
        <v>45573</v>
      </c>
      <c r="C1800" t="s">
        <v>10011</v>
      </c>
      <c r="D1800" t="s">
        <v>10029</v>
      </c>
      <c r="E1800" t="s">
        <v>10035</v>
      </c>
      <c r="F1800">
        <v>1</v>
      </c>
      <c r="G1800">
        <v>84.19</v>
      </c>
      <c r="H1800">
        <v>51.54</v>
      </c>
      <c r="I1800" t="s">
        <v>10039</v>
      </c>
      <c r="J1800">
        <f>F1800*G1800</f>
        <v>84.19</v>
      </c>
      <c r="K1800">
        <f>F1800*H1800</f>
        <v>51.54</v>
      </c>
      <c r="L1800">
        <f>J1800-K1800</f>
        <v>32.65</v>
      </c>
      <c r="M1800" s="5">
        <f>L1800/J1800</f>
        <v>0.38781327948687494</v>
      </c>
      <c r="N1800" t="str">
        <f>IF(ISNA(VLOOKUP(A1800,'Returns Data'!A:A,1,0)),"No","Yes")</f>
        <v>No</v>
      </c>
      <c r="O1800" t="s">
        <v>10085</v>
      </c>
      <c r="P1800" t="str">
        <f>IFERROR(VLOOKUP(A1800,'Ratings Data'!A:C,3,0),"No Rating")</f>
        <v>No Rating</v>
      </c>
      <c r="Q1800" t="s">
        <v>10069</v>
      </c>
      <c r="R1800" s="5">
        <f t="shared" si="28"/>
        <v>-0.97034728092420397</v>
      </c>
    </row>
    <row r="1801" spans="1:18" x14ac:dyDescent="0.3">
      <c r="A1801" t="s">
        <v>9381</v>
      </c>
      <c r="B1801" s="2">
        <v>45573</v>
      </c>
      <c r="C1801" t="s">
        <v>10012</v>
      </c>
      <c r="D1801" t="s">
        <v>10030</v>
      </c>
      <c r="E1801" t="s">
        <v>10036</v>
      </c>
      <c r="F1801">
        <v>20</v>
      </c>
      <c r="G1801">
        <v>411.27</v>
      </c>
      <c r="H1801">
        <v>287.17</v>
      </c>
      <c r="I1801" t="s">
        <v>10039</v>
      </c>
      <c r="J1801">
        <f>F1801*G1801</f>
        <v>8225.4</v>
      </c>
      <c r="K1801">
        <f>F1801*H1801</f>
        <v>5743.4000000000005</v>
      </c>
      <c r="L1801">
        <f>J1801-K1801</f>
        <v>2481.9999999999991</v>
      </c>
      <c r="M1801" s="5">
        <f>L1801/J1801</f>
        <v>0.30174824324652894</v>
      </c>
      <c r="N1801" t="str">
        <f>IF(ISNA(VLOOKUP(A1801,'Returns Data'!A:A,1,0)),"No","Yes")</f>
        <v>No</v>
      </c>
      <c r="O1801" t="s">
        <v>10085</v>
      </c>
      <c r="P1801" t="str">
        <f>IFERROR(VLOOKUP(A1801,'Ratings Data'!A:C,3,0),"No Rating")</f>
        <v>No Rating</v>
      </c>
      <c r="Q1801" t="s">
        <v>10069</v>
      </c>
      <c r="R1801" s="5">
        <f t="shared" si="28"/>
        <v>96.70043948212377</v>
      </c>
    </row>
    <row r="1802" spans="1:18" x14ac:dyDescent="0.3">
      <c r="A1802" t="s">
        <v>9441</v>
      </c>
      <c r="B1802" s="2">
        <v>45573</v>
      </c>
      <c r="C1802" t="s">
        <v>10018</v>
      </c>
      <c r="D1802" t="s">
        <v>10033</v>
      </c>
      <c r="E1802" t="s">
        <v>10034</v>
      </c>
      <c r="F1802">
        <v>9</v>
      </c>
      <c r="G1802">
        <v>84.55</v>
      </c>
      <c r="H1802">
        <v>69.45</v>
      </c>
      <c r="I1802" t="s">
        <v>10040</v>
      </c>
      <c r="J1802">
        <f>F1802*G1802</f>
        <v>760.94999999999993</v>
      </c>
      <c r="K1802">
        <f>F1802*H1802</f>
        <v>625.05000000000007</v>
      </c>
      <c r="L1802">
        <f>J1802-K1802</f>
        <v>135.89999999999986</v>
      </c>
      <c r="M1802" s="5">
        <f>L1802/J1802</f>
        <v>0.17859254878769942</v>
      </c>
      <c r="N1802" t="str">
        <f>IF(ISNA(VLOOKUP(A1802,'Returns Data'!A:A,1,0)),"No","Yes")</f>
        <v>No</v>
      </c>
      <c r="O1802" t="s">
        <v>10085</v>
      </c>
      <c r="P1802" t="str">
        <f>IFERROR(VLOOKUP(A1802,'Ratings Data'!A:C,3,0),"No Rating")</f>
        <v>No Rating</v>
      </c>
      <c r="Q1802" t="s">
        <v>10069</v>
      </c>
      <c r="R1802" s="5">
        <f t="shared" si="28"/>
        <v>-0.90748778174921585</v>
      </c>
    </row>
    <row r="1803" spans="1:18" x14ac:dyDescent="0.3">
      <c r="A1803" t="s">
        <v>512</v>
      </c>
      <c r="B1803" s="2">
        <v>45574</v>
      </c>
      <c r="C1803" t="s">
        <v>10021</v>
      </c>
      <c r="D1803" t="s">
        <v>10031</v>
      </c>
      <c r="E1803" t="s">
        <v>10034</v>
      </c>
      <c r="F1803">
        <v>16</v>
      </c>
      <c r="G1803">
        <v>98.44</v>
      </c>
      <c r="H1803">
        <v>87.75</v>
      </c>
      <c r="I1803" t="s">
        <v>10039</v>
      </c>
      <c r="J1803">
        <f>F1803*G1803</f>
        <v>1575.04</v>
      </c>
      <c r="K1803">
        <f>F1803*H1803</f>
        <v>1404</v>
      </c>
      <c r="L1803">
        <f>J1803-K1803</f>
        <v>171.03999999999996</v>
      </c>
      <c r="M1803" s="5">
        <f>L1803/J1803</f>
        <v>0.10859406745225517</v>
      </c>
      <c r="N1803" t="str">
        <f>IF(ISNA(VLOOKUP(A1803,'Returns Data'!A:A,1,0)),"No","Yes")</f>
        <v>No</v>
      </c>
      <c r="O1803" t="s">
        <v>10085</v>
      </c>
      <c r="P1803">
        <f>IFERROR(VLOOKUP(A1803,'Ratings Data'!A:C,3,0),"No Rating")</f>
        <v>4</v>
      </c>
      <c r="Q1803" t="s">
        <v>10069</v>
      </c>
      <c r="R1803" s="5">
        <f t="shared" si="28"/>
        <v>1.0698337604310404</v>
      </c>
    </row>
    <row r="1804" spans="1:18" x14ac:dyDescent="0.3">
      <c r="A1804" t="s">
        <v>621</v>
      </c>
      <c r="B1804" s="2">
        <v>45574</v>
      </c>
      <c r="C1804" t="s">
        <v>10016</v>
      </c>
      <c r="D1804" t="s">
        <v>10032</v>
      </c>
      <c r="E1804" t="s">
        <v>10037</v>
      </c>
      <c r="F1804">
        <v>16</v>
      </c>
      <c r="G1804">
        <v>233.96</v>
      </c>
      <c r="H1804">
        <v>209.26</v>
      </c>
      <c r="I1804" t="s">
        <v>10039</v>
      </c>
      <c r="J1804">
        <f>F1804*G1804</f>
        <v>3743.36</v>
      </c>
      <c r="K1804">
        <f>F1804*H1804</f>
        <v>3348.16</v>
      </c>
      <c r="L1804">
        <f>J1804-K1804</f>
        <v>395.20000000000027</v>
      </c>
      <c r="M1804" s="5">
        <f>L1804/J1804</f>
        <v>0.10557360232518385</v>
      </c>
      <c r="N1804" t="str">
        <f>IF(ISNA(VLOOKUP(A1804,'Returns Data'!A:A,1,0)),"No","Yes")</f>
        <v>No</v>
      </c>
      <c r="O1804" t="s">
        <v>10085</v>
      </c>
      <c r="P1804" t="str">
        <f>IFERROR(VLOOKUP(A1804,'Ratings Data'!A:C,3,0),"No Rating")</f>
        <v>No Rating</v>
      </c>
      <c r="Q1804" t="s">
        <v>10069</v>
      </c>
      <c r="R1804" s="5">
        <f t="shared" si="28"/>
        <v>1.3766761479073548</v>
      </c>
    </row>
    <row r="1805" spans="1:18" x14ac:dyDescent="0.3">
      <c r="A1805" t="s">
        <v>855</v>
      </c>
      <c r="B1805" s="2">
        <v>45574</v>
      </c>
      <c r="C1805" t="s">
        <v>10012</v>
      </c>
      <c r="D1805" t="s">
        <v>10030</v>
      </c>
      <c r="E1805" t="s">
        <v>10034</v>
      </c>
      <c r="F1805">
        <v>18</v>
      </c>
      <c r="G1805">
        <v>99</v>
      </c>
      <c r="H1805">
        <v>77.19</v>
      </c>
      <c r="I1805" t="s">
        <v>10040</v>
      </c>
      <c r="J1805">
        <f>F1805*G1805</f>
        <v>1782</v>
      </c>
      <c r="K1805">
        <f>F1805*H1805</f>
        <v>1389.42</v>
      </c>
      <c r="L1805">
        <f>J1805-K1805</f>
        <v>392.57999999999993</v>
      </c>
      <c r="M1805" s="5">
        <f>L1805/J1805</f>
        <v>0.22030303030303025</v>
      </c>
      <c r="N1805" t="str">
        <f>IF(ISNA(VLOOKUP(A1805,'Returns Data'!A:A,1,0)),"No","Yes")</f>
        <v>No</v>
      </c>
      <c r="O1805" t="s">
        <v>10085</v>
      </c>
      <c r="P1805" t="str">
        <f>IFERROR(VLOOKUP(A1805,'Ratings Data'!A:C,3,0),"No Rating")</f>
        <v>No Rating</v>
      </c>
      <c r="Q1805" t="s">
        <v>10069</v>
      </c>
      <c r="R1805" s="5">
        <f t="shared" si="28"/>
        <v>-0.523957086681484</v>
      </c>
    </row>
    <row r="1806" spans="1:18" x14ac:dyDescent="0.3">
      <c r="A1806" t="s">
        <v>1027</v>
      </c>
      <c r="B1806" s="2">
        <v>45574</v>
      </c>
      <c r="C1806" t="s">
        <v>10021</v>
      </c>
      <c r="D1806" t="s">
        <v>10031</v>
      </c>
      <c r="E1806" t="s">
        <v>10036</v>
      </c>
      <c r="F1806">
        <v>7</v>
      </c>
      <c r="G1806">
        <v>301.55</v>
      </c>
      <c r="H1806">
        <v>233.23</v>
      </c>
      <c r="I1806" t="s">
        <v>10039</v>
      </c>
      <c r="J1806">
        <f>F1806*G1806</f>
        <v>2110.85</v>
      </c>
      <c r="K1806">
        <f>F1806*H1806</f>
        <v>1632.61</v>
      </c>
      <c r="L1806">
        <f>J1806-K1806</f>
        <v>478.24</v>
      </c>
      <c r="M1806" s="5">
        <f>L1806/J1806</f>
        <v>0.2265627590780965</v>
      </c>
      <c r="N1806" t="str">
        <f>IF(ISNA(VLOOKUP(A1806,'Returns Data'!A:A,1,0)),"No","Yes")</f>
        <v>No</v>
      </c>
      <c r="O1806" t="s">
        <v>10085</v>
      </c>
      <c r="P1806" t="str">
        <f>IFERROR(VLOOKUP(A1806,'Ratings Data'!A:C,3,0),"No Rating")</f>
        <v>No Rating</v>
      </c>
      <c r="Q1806" t="s">
        <v>10069</v>
      </c>
      <c r="R1806" s="5">
        <f t="shared" si="28"/>
        <v>0.18453984287317615</v>
      </c>
    </row>
    <row r="1807" spans="1:18" x14ac:dyDescent="0.3">
      <c r="A1807" t="s">
        <v>1067</v>
      </c>
      <c r="B1807" s="2">
        <v>45574</v>
      </c>
      <c r="C1807" t="s">
        <v>10011</v>
      </c>
      <c r="D1807" t="s">
        <v>10029</v>
      </c>
      <c r="E1807" t="s">
        <v>10035</v>
      </c>
      <c r="F1807">
        <v>20</v>
      </c>
      <c r="G1807">
        <v>58</v>
      </c>
      <c r="H1807">
        <v>36.44</v>
      </c>
      <c r="I1807" t="s">
        <v>10040</v>
      </c>
      <c r="J1807">
        <f>F1807*G1807</f>
        <v>1160</v>
      </c>
      <c r="K1807">
        <f>F1807*H1807</f>
        <v>728.8</v>
      </c>
      <c r="L1807">
        <f>J1807-K1807</f>
        <v>431.20000000000005</v>
      </c>
      <c r="M1807" s="5">
        <f>L1807/J1807</f>
        <v>0.37172413793103454</v>
      </c>
      <c r="N1807" t="str">
        <f>IF(ISNA(VLOOKUP(A1807,'Returns Data'!A:A,1,0)),"No","Yes")</f>
        <v>No</v>
      </c>
      <c r="O1807" t="s">
        <v>10085</v>
      </c>
      <c r="P1807" t="str">
        <f>IFERROR(VLOOKUP(A1807,'Ratings Data'!A:C,3,0),"No Rating")</f>
        <v>No Rating</v>
      </c>
      <c r="Q1807" t="s">
        <v>10069</v>
      </c>
      <c r="R1807" s="5">
        <f t="shared" si="28"/>
        <v>-0.4504583461638676</v>
      </c>
    </row>
    <row r="1808" spans="1:18" x14ac:dyDescent="0.3">
      <c r="A1808" t="s">
        <v>1082</v>
      </c>
      <c r="B1808" s="2">
        <v>45574</v>
      </c>
      <c r="C1808" t="s">
        <v>10015</v>
      </c>
      <c r="D1808" t="s">
        <v>10031</v>
      </c>
      <c r="E1808" t="s">
        <v>10036</v>
      </c>
      <c r="F1808">
        <v>9</v>
      </c>
      <c r="G1808">
        <v>99.73</v>
      </c>
      <c r="H1808">
        <v>66.239999999999995</v>
      </c>
      <c r="I1808" t="s">
        <v>10039</v>
      </c>
      <c r="J1808">
        <f>F1808*G1808</f>
        <v>897.57</v>
      </c>
      <c r="K1808">
        <f>F1808*H1808</f>
        <v>596.16</v>
      </c>
      <c r="L1808">
        <f>J1808-K1808</f>
        <v>301.41000000000008</v>
      </c>
      <c r="M1808" s="5">
        <f>L1808/J1808</f>
        <v>0.33580667803068293</v>
      </c>
      <c r="N1808" t="str">
        <f>IF(ISNA(VLOOKUP(A1808,'Returns Data'!A:A,1,0)),"No","Yes")</f>
        <v>No</v>
      </c>
      <c r="O1808" t="s">
        <v>10085</v>
      </c>
      <c r="P1808" t="str">
        <f>IFERROR(VLOOKUP(A1808,'Ratings Data'!A:C,3,0),"No Rating")</f>
        <v>No Rating</v>
      </c>
      <c r="Q1808" t="s">
        <v>10069</v>
      </c>
      <c r="R1808" s="5">
        <f t="shared" si="28"/>
        <v>-0.22623275862068962</v>
      </c>
    </row>
    <row r="1809" spans="1:18" x14ac:dyDescent="0.3">
      <c r="A1809" t="s">
        <v>1625</v>
      </c>
      <c r="B1809" s="2">
        <v>45574</v>
      </c>
      <c r="C1809" t="s">
        <v>10021</v>
      </c>
      <c r="D1809" t="s">
        <v>10031</v>
      </c>
      <c r="E1809" t="s">
        <v>10035</v>
      </c>
      <c r="F1809">
        <v>3</v>
      </c>
      <c r="G1809">
        <v>207.95</v>
      </c>
      <c r="H1809">
        <v>182.07</v>
      </c>
      <c r="I1809" t="s">
        <v>10039</v>
      </c>
      <c r="J1809">
        <f>F1809*G1809</f>
        <v>623.84999999999991</v>
      </c>
      <c r="K1809">
        <f>F1809*H1809</f>
        <v>546.21</v>
      </c>
      <c r="L1809">
        <f>J1809-K1809</f>
        <v>77.639999999999873</v>
      </c>
      <c r="M1809" s="5">
        <f>L1809/J1809</f>
        <v>0.12445299350805464</v>
      </c>
      <c r="N1809" t="str">
        <f>IF(ISNA(VLOOKUP(A1809,'Returns Data'!A:A,1,0)),"No","Yes")</f>
        <v>No</v>
      </c>
      <c r="O1809" t="s">
        <v>10085</v>
      </c>
      <c r="P1809" t="str">
        <f>IFERROR(VLOOKUP(A1809,'Ratings Data'!A:C,3,0),"No Rating")</f>
        <v>No Rating</v>
      </c>
      <c r="Q1809" t="s">
        <v>10069</v>
      </c>
      <c r="R1809" s="5">
        <f t="shared" si="28"/>
        <v>-0.30495671646779654</v>
      </c>
    </row>
    <row r="1810" spans="1:18" x14ac:dyDescent="0.3">
      <c r="A1810" t="s">
        <v>1668</v>
      </c>
      <c r="B1810" s="2">
        <v>45574</v>
      </c>
      <c r="C1810" t="s">
        <v>10014</v>
      </c>
      <c r="D1810" t="s">
        <v>10030</v>
      </c>
      <c r="E1810" t="s">
        <v>10034</v>
      </c>
      <c r="F1810">
        <v>8</v>
      </c>
      <c r="G1810">
        <v>131.68</v>
      </c>
      <c r="H1810">
        <v>99.95</v>
      </c>
      <c r="I1810" t="s">
        <v>10039</v>
      </c>
      <c r="J1810">
        <f>F1810*G1810</f>
        <v>1053.44</v>
      </c>
      <c r="K1810">
        <f>F1810*H1810</f>
        <v>799.6</v>
      </c>
      <c r="L1810">
        <f>J1810-K1810</f>
        <v>253.84000000000003</v>
      </c>
      <c r="M1810" s="5">
        <f>L1810/J1810</f>
        <v>0.24096294046172542</v>
      </c>
      <c r="N1810" t="str">
        <f>IF(ISNA(VLOOKUP(A1810,'Returns Data'!A:A,1,0)),"No","Yes")</f>
        <v>No</v>
      </c>
      <c r="O1810" t="s">
        <v>10085</v>
      </c>
      <c r="P1810" t="str">
        <f>IFERROR(VLOOKUP(A1810,'Ratings Data'!A:C,3,0),"No Rating")</f>
        <v>No Rating</v>
      </c>
      <c r="Q1810" t="s">
        <v>10069</v>
      </c>
      <c r="R1810" s="5">
        <f t="shared" si="28"/>
        <v>0.68861104432155196</v>
      </c>
    </row>
    <row r="1811" spans="1:18" x14ac:dyDescent="0.3">
      <c r="A1811" t="s">
        <v>1916</v>
      </c>
      <c r="B1811" s="2">
        <v>45574</v>
      </c>
      <c r="C1811" t="s">
        <v>10010</v>
      </c>
      <c r="D1811" t="s">
        <v>10029</v>
      </c>
      <c r="E1811" t="s">
        <v>10035</v>
      </c>
      <c r="F1811">
        <v>7</v>
      </c>
      <c r="G1811">
        <v>35.979999999999997</v>
      </c>
      <c r="H1811">
        <v>25.43</v>
      </c>
      <c r="I1811" t="s">
        <v>10040</v>
      </c>
      <c r="J1811">
        <f>F1811*G1811</f>
        <v>251.85999999999999</v>
      </c>
      <c r="K1811">
        <f>F1811*H1811</f>
        <v>178.01</v>
      </c>
      <c r="L1811">
        <f>J1811-K1811</f>
        <v>73.849999999999994</v>
      </c>
      <c r="M1811" s="5">
        <f>L1811/J1811</f>
        <v>0.29321845469705393</v>
      </c>
      <c r="N1811" t="str">
        <f>IF(ISNA(VLOOKUP(A1811,'Returns Data'!A:A,1,0)),"No","Yes")</f>
        <v>No</v>
      </c>
      <c r="O1811" t="s">
        <v>10085</v>
      </c>
      <c r="P1811" t="str">
        <f>IFERROR(VLOOKUP(A1811,'Ratings Data'!A:C,3,0),"No Rating")</f>
        <v>No Rating</v>
      </c>
      <c r="Q1811" t="s">
        <v>10069</v>
      </c>
      <c r="R1811" s="5">
        <f t="shared" si="28"/>
        <v>-0.76091661603888217</v>
      </c>
    </row>
    <row r="1812" spans="1:18" x14ac:dyDescent="0.3">
      <c r="A1812" t="s">
        <v>2751</v>
      </c>
      <c r="B1812" s="2">
        <v>45574</v>
      </c>
      <c r="C1812" t="s">
        <v>10010</v>
      </c>
      <c r="D1812" t="s">
        <v>10029</v>
      </c>
      <c r="E1812" t="s">
        <v>10034</v>
      </c>
      <c r="F1812">
        <v>19</v>
      </c>
      <c r="G1812">
        <v>304.14</v>
      </c>
      <c r="H1812">
        <v>219.46</v>
      </c>
      <c r="I1812" t="s">
        <v>10040</v>
      </c>
      <c r="J1812">
        <f>F1812*G1812</f>
        <v>5778.66</v>
      </c>
      <c r="K1812">
        <f>F1812*H1812</f>
        <v>4169.74</v>
      </c>
      <c r="L1812">
        <f>J1812-K1812</f>
        <v>1608.92</v>
      </c>
      <c r="M1812" s="5">
        <f>L1812/J1812</f>
        <v>0.27842440981127115</v>
      </c>
      <c r="N1812" t="str">
        <f>IF(ISNA(VLOOKUP(A1812,'Returns Data'!A:A,1,0)),"No","Yes")</f>
        <v>No</v>
      </c>
      <c r="O1812" t="s">
        <v>10085</v>
      </c>
      <c r="P1812" t="str">
        <f>IFERROR(VLOOKUP(A1812,'Ratings Data'!A:C,3,0),"No Rating")</f>
        <v>No Rating</v>
      </c>
      <c r="Q1812" t="s">
        <v>10069</v>
      </c>
      <c r="R1812" s="5">
        <f t="shared" si="28"/>
        <v>21.943937107917098</v>
      </c>
    </row>
    <row r="1813" spans="1:18" x14ac:dyDescent="0.3">
      <c r="A1813" t="s">
        <v>3283</v>
      </c>
      <c r="B1813" s="2">
        <v>45574</v>
      </c>
      <c r="C1813" t="s">
        <v>10013</v>
      </c>
      <c r="D1813" t="s">
        <v>10030</v>
      </c>
      <c r="E1813" t="s">
        <v>10038</v>
      </c>
      <c r="F1813">
        <v>12</v>
      </c>
      <c r="G1813">
        <v>463.07</v>
      </c>
      <c r="H1813">
        <v>393.62</v>
      </c>
      <c r="I1813" t="s">
        <v>10040</v>
      </c>
      <c r="J1813">
        <f>F1813*G1813</f>
        <v>5556.84</v>
      </c>
      <c r="K1813">
        <f>F1813*H1813</f>
        <v>4723.4400000000005</v>
      </c>
      <c r="L1813">
        <f>J1813-K1813</f>
        <v>833.39999999999964</v>
      </c>
      <c r="M1813" s="5">
        <f>L1813/J1813</f>
        <v>0.1499773252424039</v>
      </c>
      <c r="N1813" t="str">
        <f>IF(ISNA(VLOOKUP(A1813,'Returns Data'!A:A,1,0)),"No","Yes")</f>
        <v>No</v>
      </c>
      <c r="O1813" t="s">
        <v>10085</v>
      </c>
      <c r="P1813" t="str">
        <f>IFERROR(VLOOKUP(A1813,'Ratings Data'!A:C,3,0),"No Rating")</f>
        <v>No Rating</v>
      </c>
      <c r="Q1813" t="s">
        <v>10069</v>
      </c>
      <c r="R1813" s="5">
        <f t="shared" si="28"/>
        <v>-3.8386061820560424E-2</v>
      </c>
    </row>
    <row r="1814" spans="1:18" x14ac:dyDescent="0.3">
      <c r="A1814" t="s">
        <v>3293</v>
      </c>
      <c r="B1814" s="2">
        <v>45574</v>
      </c>
      <c r="C1814" t="s">
        <v>10027</v>
      </c>
      <c r="D1814" t="s">
        <v>10032</v>
      </c>
      <c r="E1814" t="s">
        <v>10035</v>
      </c>
      <c r="F1814">
        <v>15</v>
      </c>
      <c r="G1814">
        <v>426.86</v>
      </c>
      <c r="H1814">
        <v>299.38</v>
      </c>
      <c r="I1814" t="s">
        <v>10040</v>
      </c>
      <c r="J1814">
        <f>F1814*G1814</f>
        <v>6402.9000000000005</v>
      </c>
      <c r="K1814">
        <f>F1814*H1814</f>
        <v>4490.7</v>
      </c>
      <c r="L1814">
        <f>J1814-K1814</f>
        <v>1912.2000000000007</v>
      </c>
      <c r="M1814" s="5">
        <f>L1814/J1814</f>
        <v>0.29864592606475199</v>
      </c>
      <c r="N1814" t="str">
        <f>IF(ISNA(VLOOKUP(A1814,'Returns Data'!A:A,1,0)),"No","Yes")</f>
        <v>No</v>
      </c>
      <c r="O1814" t="s">
        <v>10085</v>
      </c>
      <c r="P1814" t="str">
        <f>IFERROR(VLOOKUP(A1814,'Ratings Data'!A:C,3,0),"No Rating")</f>
        <v>No Rating</v>
      </c>
      <c r="Q1814" t="s">
        <v>10069</v>
      </c>
      <c r="R1814" s="5">
        <f t="shared" si="28"/>
        <v>0.15225559850562556</v>
      </c>
    </row>
    <row r="1815" spans="1:18" x14ac:dyDescent="0.3">
      <c r="A1815" t="s">
        <v>3366</v>
      </c>
      <c r="B1815" s="2">
        <v>45574</v>
      </c>
      <c r="C1815" t="s">
        <v>10024</v>
      </c>
      <c r="D1815" t="s">
        <v>10029</v>
      </c>
      <c r="E1815" t="s">
        <v>10034</v>
      </c>
      <c r="F1815">
        <v>9</v>
      </c>
      <c r="G1815">
        <v>419.12</v>
      </c>
      <c r="H1815">
        <v>287.7</v>
      </c>
      <c r="I1815" t="s">
        <v>10040</v>
      </c>
      <c r="J1815">
        <f>F1815*G1815</f>
        <v>3772.08</v>
      </c>
      <c r="K1815">
        <f>F1815*H1815</f>
        <v>2589.2999999999997</v>
      </c>
      <c r="L1815">
        <f>J1815-K1815</f>
        <v>1182.7800000000002</v>
      </c>
      <c r="M1815" s="5">
        <f>L1815/J1815</f>
        <v>0.31356174842527207</v>
      </c>
      <c r="N1815" t="str">
        <f>IF(ISNA(VLOOKUP(A1815,'Returns Data'!A:A,1,0)),"No","Yes")</f>
        <v>No</v>
      </c>
      <c r="O1815" t="s">
        <v>10085</v>
      </c>
      <c r="P1815" t="str">
        <f>IFERROR(VLOOKUP(A1815,'Ratings Data'!A:C,3,0),"No Rating")</f>
        <v>No Rating</v>
      </c>
      <c r="Q1815" t="s">
        <v>10069</v>
      </c>
      <c r="R1815" s="5">
        <f t="shared" si="28"/>
        <v>-0.41087944525137055</v>
      </c>
    </row>
    <row r="1816" spans="1:18" x14ac:dyDescent="0.3">
      <c r="A1816" t="s">
        <v>3994</v>
      </c>
      <c r="B1816" s="2">
        <v>45574</v>
      </c>
      <c r="C1816" t="s">
        <v>10023</v>
      </c>
      <c r="D1816" t="s">
        <v>10033</v>
      </c>
      <c r="E1816" t="s">
        <v>10034</v>
      </c>
      <c r="F1816">
        <v>17</v>
      </c>
      <c r="G1816">
        <v>53.25</v>
      </c>
      <c r="H1816">
        <v>34.85</v>
      </c>
      <c r="I1816" t="s">
        <v>10040</v>
      </c>
      <c r="J1816">
        <f>F1816*G1816</f>
        <v>905.25</v>
      </c>
      <c r="K1816">
        <f>F1816*H1816</f>
        <v>592.45000000000005</v>
      </c>
      <c r="L1816">
        <f>J1816-K1816</f>
        <v>312.79999999999995</v>
      </c>
      <c r="M1816" s="5">
        <f>L1816/J1816</f>
        <v>0.34553990610328633</v>
      </c>
      <c r="N1816" t="str">
        <f>IF(ISNA(VLOOKUP(A1816,'Returns Data'!A:A,1,0)),"No","Yes")</f>
        <v>No</v>
      </c>
      <c r="O1816" t="s">
        <v>10085</v>
      </c>
      <c r="P1816" t="str">
        <f>IFERROR(VLOOKUP(A1816,'Ratings Data'!A:C,3,0),"No Rating")</f>
        <v>No Rating</v>
      </c>
      <c r="Q1816" t="s">
        <v>10069</v>
      </c>
      <c r="R1816" s="5">
        <f t="shared" si="28"/>
        <v>-0.76001304320162877</v>
      </c>
    </row>
    <row r="1817" spans="1:18" x14ac:dyDescent="0.3">
      <c r="A1817" t="s">
        <v>4692</v>
      </c>
      <c r="B1817" s="2">
        <v>45574</v>
      </c>
      <c r="C1817" t="s">
        <v>10017</v>
      </c>
      <c r="D1817" t="s">
        <v>10032</v>
      </c>
      <c r="E1817" t="s">
        <v>10034</v>
      </c>
      <c r="F1817">
        <v>17</v>
      </c>
      <c r="G1817">
        <v>403.98</v>
      </c>
      <c r="H1817">
        <v>355.65</v>
      </c>
      <c r="I1817" t="s">
        <v>10040</v>
      </c>
      <c r="J1817">
        <f>F1817*G1817</f>
        <v>6867.66</v>
      </c>
      <c r="K1817">
        <f>F1817*H1817</f>
        <v>6046.0499999999993</v>
      </c>
      <c r="L1817">
        <f>J1817-K1817</f>
        <v>821.61000000000058</v>
      </c>
      <c r="M1817" s="5">
        <f>L1817/J1817</f>
        <v>0.1196346353779891</v>
      </c>
      <c r="N1817" t="str">
        <f>IF(ISNA(VLOOKUP(A1817,'Returns Data'!A:A,1,0)),"No","Yes")</f>
        <v>Yes</v>
      </c>
      <c r="O1817" t="str">
        <f>IFERROR(VLOOKUP(A1817,'Returns Data'!A:E,5,0),"No Returns")</f>
        <v>Damaged</v>
      </c>
      <c r="P1817">
        <f>IFERROR(VLOOKUP(A1817,'Ratings Data'!A:C,3,0),"No Rating")</f>
        <v>5</v>
      </c>
      <c r="Q1817" t="s">
        <v>10069</v>
      </c>
      <c r="R1817" s="5">
        <f t="shared" si="28"/>
        <v>6.5864788732394368</v>
      </c>
    </row>
    <row r="1818" spans="1:18" x14ac:dyDescent="0.3">
      <c r="A1818" t="s">
        <v>5136</v>
      </c>
      <c r="B1818" s="2">
        <v>45574</v>
      </c>
      <c r="C1818" t="s">
        <v>10013</v>
      </c>
      <c r="D1818" t="s">
        <v>10030</v>
      </c>
      <c r="E1818" t="s">
        <v>10037</v>
      </c>
      <c r="F1818">
        <v>8</v>
      </c>
      <c r="G1818">
        <v>467.54</v>
      </c>
      <c r="H1818">
        <v>396.88</v>
      </c>
      <c r="I1818" t="s">
        <v>10040</v>
      </c>
      <c r="J1818">
        <f>F1818*G1818</f>
        <v>3740.32</v>
      </c>
      <c r="K1818">
        <f>F1818*H1818</f>
        <v>3175.04</v>
      </c>
      <c r="L1818">
        <f>J1818-K1818</f>
        <v>565.2800000000002</v>
      </c>
      <c r="M1818" s="5">
        <f>L1818/J1818</f>
        <v>0.15113145399324127</v>
      </c>
      <c r="N1818" t="str">
        <f>IF(ISNA(VLOOKUP(A1818,'Returns Data'!A:A,1,0)),"No","Yes")</f>
        <v>No</v>
      </c>
      <c r="O1818" t="s">
        <v>10085</v>
      </c>
      <c r="P1818">
        <f>IFERROR(VLOOKUP(A1818,'Ratings Data'!A:C,3,0),"No Rating")</f>
        <v>4</v>
      </c>
      <c r="Q1818" t="s">
        <v>10069</v>
      </c>
      <c r="R1818" s="5">
        <f t="shared" si="28"/>
        <v>-0.45537198987719246</v>
      </c>
    </row>
    <row r="1819" spans="1:18" x14ac:dyDescent="0.3">
      <c r="A1819" t="s">
        <v>5804</v>
      </c>
      <c r="B1819" s="2">
        <v>45574</v>
      </c>
      <c r="C1819" t="s">
        <v>10012</v>
      </c>
      <c r="D1819" t="s">
        <v>10030</v>
      </c>
      <c r="E1819" t="s">
        <v>10038</v>
      </c>
      <c r="F1819">
        <v>2</v>
      </c>
      <c r="G1819">
        <v>464.89</v>
      </c>
      <c r="H1819">
        <v>382.74</v>
      </c>
      <c r="I1819" t="s">
        <v>10039</v>
      </c>
      <c r="J1819">
        <f>F1819*G1819</f>
        <v>929.78</v>
      </c>
      <c r="K1819">
        <f>F1819*H1819</f>
        <v>765.48</v>
      </c>
      <c r="L1819">
        <f>J1819-K1819</f>
        <v>164.29999999999995</v>
      </c>
      <c r="M1819" s="5">
        <f>L1819/J1819</f>
        <v>0.17670846867000792</v>
      </c>
      <c r="N1819" t="str">
        <f>IF(ISNA(VLOOKUP(A1819,'Returns Data'!A:A,1,0)),"No","Yes")</f>
        <v>No</v>
      </c>
      <c r="O1819" t="s">
        <v>10085</v>
      </c>
      <c r="P1819" t="str">
        <f>IFERROR(VLOOKUP(A1819,'Ratings Data'!A:C,3,0),"No Rating")</f>
        <v>No Rating</v>
      </c>
      <c r="Q1819" t="s">
        <v>10069</v>
      </c>
      <c r="R1819" s="5">
        <f t="shared" si="28"/>
        <v>-0.75141699105958848</v>
      </c>
    </row>
    <row r="1820" spans="1:18" x14ac:dyDescent="0.3">
      <c r="A1820" t="s">
        <v>5974</v>
      </c>
      <c r="B1820" s="2">
        <v>45574</v>
      </c>
      <c r="C1820" t="s">
        <v>10020</v>
      </c>
      <c r="D1820" t="s">
        <v>10030</v>
      </c>
      <c r="E1820" t="s">
        <v>10034</v>
      </c>
      <c r="F1820">
        <v>8</v>
      </c>
      <c r="G1820">
        <v>212.53</v>
      </c>
      <c r="H1820">
        <v>173.98</v>
      </c>
      <c r="I1820" t="s">
        <v>10040</v>
      </c>
      <c r="J1820">
        <f>F1820*G1820</f>
        <v>1700.24</v>
      </c>
      <c r="K1820">
        <f>F1820*H1820</f>
        <v>1391.84</v>
      </c>
      <c r="L1820">
        <f>J1820-K1820</f>
        <v>308.40000000000009</v>
      </c>
      <c r="M1820" s="5">
        <f>L1820/J1820</f>
        <v>0.18138615724838852</v>
      </c>
      <c r="N1820" t="str">
        <f>IF(ISNA(VLOOKUP(A1820,'Returns Data'!A:A,1,0)),"No","Yes")</f>
        <v>Yes</v>
      </c>
      <c r="O1820" t="str">
        <f>IFERROR(VLOOKUP(A1820,'Returns Data'!A:E,5,0),"No Returns")</f>
        <v>Customer Changed Mind</v>
      </c>
      <c r="P1820">
        <f>IFERROR(VLOOKUP(A1820,'Ratings Data'!A:C,3,0),"No Rating")</f>
        <v>3</v>
      </c>
      <c r="Q1820" t="s">
        <v>10069</v>
      </c>
      <c r="R1820" s="5">
        <f t="shared" si="28"/>
        <v>0.82864763707543732</v>
      </c>
    </row>
    <row r="1821" spans="1:18" x14ac:dyDescent="0.3">
      <c r="A1821" t="s">
        <v>6438</v>
      </c>
      <c r="B1821" s="2">
        <v>45574</v>
      </c>
      <c r="C1821" t="s">
        <v>10012</v>
      </c>
      <c r="D1821" t="s">
        <v>10030</v>
      </c>
      <c r="E1821" t="s">
        <v>10037</v>
      </c>
      <c r="F1821">
        <v>4</v>
      </c>
      <c r="G1821">
        <v>86.79</v>
      </c>
      <c r="H1821">
        <v>65.010000000000005</v>
      </c>
      <c r="I1821" t="s">
        <v>10039</v>
      </c>
      <c r="J1821">
        <f>F1821*G1821</f>
        <v>347.16</v>
      </c>
      <c r="K1821">
        <f>F1821*H1821</f>
        <v>260.04000000000002</v>
      </c>
      <c r="L1821">
        <f>J1821-K1821</f>
        <v>87.12</v>
      </c>
      <c r="M1821" s="5">
        <f>L1821/J1821</f>
        <v>0.2509505703422053</v>
      </c>
      <c r="N1821" t="str">
        <f>IF(ISNA(VLOOKUP(A1821,'Returns Data'!A:A,1,0)),"No","Yes")</f>
        <v>No</v>
      </c>
      <c r="O1821" t="s">
        <v>10085</v>
      </c>
      <c r="P1821" t="str">
        <f>IFERROR(VLOOKUP(A1821,'Ratings Data'!A:C,3,0),"No Rating")</f>
        <v>No Rating</v>
      </c>
      <c r="Q1821" t="s">
        <v>10069</v>
      </c>
      <c r="R1821" s="5">
        <f t="shared" si="28"/>
        <v>-0.79581706112078288</v>
      </c>
    </row>
    <row r="1822" spans="1:18" x14ac:dyDescent="0.3">
      <c r="A1822" t="s">
        <v>6468</v>
      </c>
      <c r="B1822" s="2">
        <v>45574</v>
      </c>
      <c r="C1822" t="s">
        <v>10017</v>
      </c>
      <c r="D1822" t="s">
        <v>10032</v>
      </c>
      <c r="E1822" t="s">
        <v>10034</v>
      </c>
      <c r="F1822">
        <v>18</v>
      </c>
      <c r="G1822">
        <v>446.78</v>
      </c>
      <c r="H1822">
        <v>355.03</v>
      </c>
      <c r="I1822" t="s">
        <v>10039</v>
      </c>
      <c r="J1822">
        <f>F1822*G1822</f>
        <v>8042.0399999999991</v>
      </c>
      <c r="K1822">
        <f>F1822*H1822</f>
        <v>6390.5399999999991</v>
      </c>
      <c r="L1822">
        <f>J1822-K1822</f>
        <v>1651.5</v>
      </c>
      <c r="M1822" s="5">
        <f>L1822/J1822</f>
        <v>0.20535834191324592</v>
      </c>
      <c r="N1822" t="str">
        <f>IF(ISNA(VLOOKUP(A1822,'Returns Data'!A:A,1,0)),"No","Yes")</f>
        <v>No</v>
      </c>
      <c r="O1822" t="s">
        <v>10085</v>
      </c>
      <c r="P1822" t="str">
        <f>IFERROR(VLOOKUP(A1822,'Ratings Data'!A:C,3,0),"No Rating")</f>
        <v>No Rating</v>
      </c>
      <c r="Q1822" t="s">
        <v>10069</v>
      </c>
      <c r="R1822" s="5">
        <f t="shared" si="28"/>
        <v>22.165226408572412</v>
      </c>
    </row>
    <row r="1823" spans="1:18" x14ac:dyDescent="0.3">
      <c r="A1823" t="s">
        <v>6496</v>
      </c>
      <c r="B1823" s="2">
        <v>45574</v>
      </c>
      <c r="C1823" t="s">
        <v>10014</v>
      </c>
      <c r="D1823" t="s">
        <v>10030</v>
      </c>
      <c r="E1823" t="s">
        <v>10037</v>
      </c>
      <c r="F1823">
        <v>11</v>
      </c>
      <c r="G1823">
        <v>143.52000000000001</v>
      </c>
      <c r="H1823">
        <v>111.08</v>
      </c>
      <c r="I1823" t="s">
        <v>10040</v>
      </c>
      <c r="J1823">
        <f>F1823*G1823</f>
        <v>1578.72</v>
      </c>
      <c r="K1823">
        <f>F1823*H1823</f>
        <v>1221.8799999999999</v>
      </c>
      <c r="L1823">
        <f>J1823-K1823</f>
        <v>356.84000000000015</v>
      </c>
      <c r="M1823" s="5">
        <f>L1823/J1823</f>
        <v>0.22603121516165003</v>
      </c>
      <c r="N1823" t="str">
        <f>IF(ISNA(VLOOKUP(A1823,'Returns Data'!A:A,1,0)),"No","Yes")</f>
        <v>No</v>
      </c>
      <c r="O1823" t="s">
        <v>10085</v>
      </c>
      <c r="P1823" t="str">
        <f>IFERROR(VLOOKUP(A1823,'Ratings Data'!A:C,3,0),"No Rating")</f>
        <v>No Rating</v>
      </c>
      <c r="Q1823" t="s">
        <v>10069</v>
      </c>
      <c r="R1823" s="5">
        <f t="shared" si="28"/>
        <v>-0.80369160063864387</v>
      </c>
    </row>
    <row r="1824" spans="1:18" x14ac:dyDescent="0.3">
      <c r="A1824" t="s">
        <v>6956</v>
      </c>
      <c r="B1824" s="2">
        <v>45574</v>
      </c>
      <c r="C1824" t="s">
        <v>10016</v>
      </c>
      <c r="D1824" t="s">
        <v>10032</v>
      </c>
      <c r="E1824" t="s">
        <v>10036</v>
      </c>
      <c r="F1824">
        <v>8</v>
      </c>
      <c r="G1824">
        <v>170.48</v>
      </c>
      <c r="H1824">
        <v>141.56</v>
      </c>
      <c r="I1824" t="s">
        <v>10039</v>
      </c>
      <c r="J1824">
        <f>F1824*G1824</f>
        <v>1363.84</v>
      </c>
      <c r="K1824">
        <f>F1824*H1824</f>
        <v>1132.48</v>
      </c>
      <c r="L1824">
        <f>J1824-K1824</f>
        <v>231.3599999999999</v>
      </c>
      <c r="M1824" s="5">
        <f>L1824/J1824</f>
        <v>0.16963866729235094</v>
      </c>
      <c r="N1824" t="str">
        <f>IF(ISNA(VLOOKUP(A1824,'Returns Data'!A:A,1,0)),"No","Yes")</f>
        <v>No</v>
      </c>
      <c r="O1824" t="s">
        <v>10085</v>
      </c>
      <c r="P1824" t="str">
        <f>IFERROR(VLOOKUP(A1824,'Ratings Data'!A:C,3,0),"No Rating")</f>
        <v>No Rating</v>
      </c>
      <c r="Q1824" t="s">
        <v>10069</v>
      </c>
      <c r="R1824" s="5">
        <f t="shared" si="28"/>
        <v>-0.13611026654504921</v>
      </c>
    </row>
    <row r="1825" spans="1:18" x14ac:dyDescent="0.3">
      <c r="A1825" t="s">
        <v>7073</v>
      </c>
      <c r="B1825" s="2">
        <v>45574</v>
      </c>
      <c r="C1825" t="s">
        <v>10024</v>
      </c>
      <c r="D1825" t="s">
        <v>10029</v>
      </c>
      <c r="E1825" t="s">
        <v>10034</v>
      </c>
      <c r="F1825">
        <v>4</v>
      </c>
      <c r="G1825">
        <v>235.99</v>
      </c>
      <c r="H1825">
        <v>181.68</v>
      </c>
      <c r="I1825" t="s">
        <v>10039</v>
      </c>
      <c r="J1825">
        <f>F1825*G1825</f>
        <v>943.96</v>
      </c>
      <c r="K1825">
        <f>F1825*H1825</f>
        <v>726.72</v>
      </c>
      <c r="L1825">
        <f>J1825-K1825</f>
        <v>217.24</v>
      </c>
      <c r="M1825" s="5">
        <f>L1825/J1825</f>
        <v>0.23013687020636467</v>
      </c>
      <c r="N1825" t="str">
        <f>IF(ISNA(VLOOKUP(A1825,'Returns Data'!A:A,1,0)),"No","Yes")</f>
        <v>No</v>
      </c>
      <c r="O1825" t="s">
        <v>10085</v>
      </c>
      <c r="P1825" t="str">
        <f>IFERROR(VLOOKUP(A1825,'Ratings Data'!A:C,3,0),"No Rating")</f>
        <v>No Rating</v>
      </c>
      <c r="Q1825" t="s">
        <v>10069</v>
      </c>
      <c r="R1825" s="5">
        <f t="shared" si="28"/>
        <v>-0.30786602534021579</v>
      </c>
    </row>
    <row r="1826" spans="1:18" x14ac:dyDescent="0.3">
      <c r="A1826" t="s">
        <v>7112</v>
      </c>
      <c r="B1826" s="2">
        <v>45574</v>
      </c>
      <c r="C1826" t="s">
        <v>10024</v>
      </c>
      <c r="D1826" t="s">
        <v>10029</v>
      </c>
      <c r="E1826" t="s">
        <v>10034</v>
      </c>
      <c r="F1826">
        <v>16</v>
      </c>
      <c r="G1826">
        <v>236.73</v>
      </c>
      <c r="H1826">
        <v>178.05</v>
      </c>
      <c r="I1826" t="s">
        <v>10040</v>
      </c>
      <c r="J1826">
        <f>F1826*G1826</f>
        <v>3787.68</v>
      </c>
      <c r="K1826">
        <f>F1826*H1826</f>
        <v>2848.8</v>
      </c>
      <c r="L1826">
        <f>J1826-K1826</f>
        <v>938.87999999999965</v>
      </c>
      <c r="M1826" s="5">
        <f>L1826/J1826</f>
        <v>0.24787732860220496</v>
      </c>
      <c r="N1826" t="str">
        <f>IF(ISNA(VLOOKUP(A1826,'Returns Data'!A:A,1,0)),"No","Yes")</f>
        <v>No</v>
      </c>
      <c r="O1826" t="s">
        <v>10085</v>
      </c>
      <c r="P1826" t="str">
        <f>IFERROR(VLOOKUP(A1826,'Ratings Data'!A:C,3,0),"No Rating")</f>
        <v>No Rating</v>
      </c>
      <c r="Q1826" t="s">
        <v>10069</v>
      </c>
      <c r="R1826" s="5">
        <f t="shared" si="28"/>
        <v>3.012542904360354</v>
      </c>
    </row>
    <row r="1827" spans="1:18" x14ac:dyDescent="0.3">
      <c r="A1827" t="s">
        <v>7273</v>
      </c>
      <c r="B1827" s="2">
        <v>45574</v>
      </c>
      <c r="C1827" t="s">
        <v>10023</v>
      </c>
      <c r="D1827" t="s">
        <v>10033</v>
      </c>
      <c r="E1827" t="s">
        <v>10038</v>
      </c>
      <c r="F1827">
        <v>12</v>
      </c>
      <c r="G1827">
        <v>80.41</v>
      </c>
      <c r="H1827">
        <v>51.75</v>
      </c>
      <c r="I1827" t="s">
        <v>10040</v>
      </c>
      <c r="J1827">
        <f>F1827*G1827</f>
        <v>964.92</v>
      </c>
      <c r="K1827">
        <f>F1827*H1827</f>
        <v>621</v>
      </c>
      <c r="L1827">
        <f>J1827-K1827</f>
        <v>343.91999999999996</v>
      </c>
      <c r="M1827" s="5">
        <f>L1827/J1827</f>
        <v>0.35642333043153834</v>
      </c>
      <c r="N1827" t="str">
        <f>IF(ISNA(VLOOKUP(A1827,'Returns Data'!A:A,1,0)),"No","Yes")</f>
        <v>No</v>
      </c>
      <c r="O1827" t="s">
        <v>10085</v>
      </c>
      <c r="P1827" t="str">
        <f>IFERROR(VLOOKUP(A1827,'Ratings Data'!A:C,3,0),"No Rating")</f>
        <v>No Rating</v>
      </c>
      <c r="Q1827" t="s">
        <v>10069</v>
      </c>
      <c r="R1827" s="5">
        <f t="shared" si="28"/>
        <v>-0.74524775060195159</v>
      </c>
    </row>
    <row r="1828" spans="1:18" x14ac:dyDescent="0.3">
      <c r="A1828" t="s">
        <v>7426</v>
      </c>
      <c r="B1828" s="2">
        <v>45574</v>
      </c>
      <c r="C1828" t="s">
        <v>10024</v>
      </c>
      <c r="D1828" t="s">
        <v>10029</v>
      </c>
      <c r="E1828" t="s">
        <v>10034</v>
      </c>
      <c r="F1828">
        <v>3</v>
      </c>
      <c r="G1828">
        <v>345.82</v>
      </c>
      <c r="H1828">
        <v>211.79</v>
      </c>
      <c r="I1828" t="s">
        <v>10039</v>
      </c>
      <c r="J1828">
        <f>F1828*G1828</f>
        <v>1037.46</v>
      </c>
      <c r="K1828">
        <f>F1828*H1828</f>
        <v>635.37</v>
      </c>
      <c r="L1828">
        <f>J1828-K1828</f>
        <v>402.09000000000003</v>
      </c>
      <c r="M1828" s="5">
        <f>L1828/J1828</f>
        <v>0.38757156902434792</v>
      </c>
      <c r="N1828" t="str">
        <f>IF(ISNA(VLOOKUP(A1828,'Returns Data'!A:A,1,0)),"No","Yes")</f>
        <v>No</v>
      </c>
      <c r="O1828" t="s">
        <v>10085</v>
      </c>
      <c r="P1828" t="str">
        <f>IFERROR(VLOOKUP(A1828,'Ratings Data'!A:C,3,0),"No Rating")</f>
        <v>No Rating</v>
      </c>
      <c r="Q1828" t="s">
        <v>10069</v>
      </c>
      <c r="R1828" s="5">
        <f t="shared" si="28"/>
        <v>7.5177216764084148E-2</v>
      </c>
    </row>
    <row r="1829" spans="1:18" x14ac:dyDescent="0.3">
      <c r="A1829" t="s">
        <v>7715</v>
      </c>
      <c r="B1829" s="2">
        <v>45574</v>
      </c>
      <c r="C1829" t="s">
        <v>10014</v>
      </c>
      <c r="D1829" t="s">
        <v>10030</v>
      </c>
      <c r="E1829" t="s">
        <v>10034</v>
      </c>
      <c r="F1829">
        <v>15</v>
      </c>
      <c r="G1829">
        <v>327.14999999999998</v>
      </c>
      <c r="H1829">
        <v>204.19</v>
      </c>
      <c r="I1829" t="s">
        <v>10040</v>
      </c>
      <c r="J1829">
        <f>F1829*G1829</f>
        <v>4907.25</v>
      </c>
      <c r="K1829">
        <f>F1829*H1829</f>
        <v>3062.85</v>
      </c>
      <c r="L1829">
        <f>J1829-K1829</f>
        <v>1844.4</v>
      </c>
      <c r="M1829" s="5">
        <f>L1829/J1829</f>
        <v>0.3758520556319731</v>
      </c>
      <c r="N1829" t="str">
        <f>IF(ISNA(VLOOKUP(A1829,'Returns Data'!A:A,1,0)),"No","Yes")</f>
        <v>No</v>
      </c>
      <c r="O1829" t="s">
        <v>10085</v>
      </c>
      <c r="P1829">
        <f>IFERROR(VLOOKUP(A1829,'Ratings Data'!A:C,3,0),"No Rating")</f>
        <v>4</v>
      </c>
      <c r="Q1829" t="s">
        <v>10069</v>
      </c>
      <c r="R1829" s="5">
        <f t="shared" si="28"/>
        <v>3.7300618819038807</v>
      </c>
    </row>
    <row r="1830" spans="1:18" x14ac:dyDescent="0.3">
      <c r="A1830" t="s">
        <v>7767</v>
      </c>
      <c r="B1830" s="2">
        <v>45574</v>
      </c>
      <c r="C1830" t="s">
        <v>10028</v>
      </c>
      <c r="D1830" t="s">
        <v>10032</v>
      </c>
      <c r="E1830" t="s">
        <v>10038</v>
      </c>
      <c r="F1830">
        <v>13</v>
      </c>
      <c r="G1830">
        <v>150.75</v>
      </c>
      <c r="H1830">
        <v>93.49</v>
      </c>
      <c r="I1830" t="s">
        <v>10039</v>
      </c>
      <c r="J1830">
        <f>F1830*G1830</f>
        <v>1959.75</v>
      </c>
      <c r="K1830">
        <f>F1830*H1830</f>
        <v>1215.3699999999999</v>
      </c>
      <c r="L1830">
        <f>J1830-K1830</f>
        <v>744.38000000000011</v>
      </c>
      <c r="M1830" s="5">
        <f>L1830/J1830</f>
        <v>0.37983416252072977</v>
      </c>
      <c r="N1830" t="str">
        <f>IF(ISNA(VLOOKUP(A1830,'Returns Data'!A:A,1,0)),"No","Yes")</f>
        <v>Yes</v>
      </c>
      <c r="O1830" t="str">
        <f>IFERROR(VLOOKUP(A1830,'Returns Data'!A:E,5,0),"No Returns")</f>
        <v>Damaged</v>
      </c>
      <c r="P1830" t="str">
        <f>IFERROR(VLOOKUP(A1830,'Ratings Data'!A:C,3,0),"No Rating")</f>
        <v>No Rating</v>
      </c>
      <c r="Q1830" t="s">
        <v>10069</v>
      </c>
      <c r="R1830" s="5">
        <f t="shared" si="28"/>
        <v>-0.6006419073819349</v>
      </c>
    </row>
    <row r="1831" spans="1:18" x14ac:dyDescent="0.3">
      <c r="A1831" t="s">
        <v>8292</v>
      </c>
      <c r="B1831" s="2">
        <v>45574</v>
      </c>
      <c r="C1831" t="s">
        <v>10023</v>
      </c>
      <c r="D1831" t="s">
        <v>10033</v>
      </c>
      <c r="E1831" t="s">
        <v>10035</v>
      </c>
      <c r="F1831">
        <v>13</v>
      </c>
      <c r="G1831">
        <v>357.22</v>
      </c>
      <c r="H1831">
        <v>224.97</v>
      </c>
      <c r="I1831" t="s">
        <v>10040</v>
      </c>
      <c r="J1831">
        <f>F1831*G1831</f>
        <v>4643.8600000000006</v>
      </c>
      <c r="K1831">
        <f>F1831*H1831</f>
        <v>2924.61</v>
      </c>
      <c r="L1831">
        <f>J1831-K1831</f>
        <v>1719.2500000000005</v>
      </c>
      <c r="M1831" s="5">
        <f>L1831/J1831</f>
        <v>0.3702200324729859</v>
      </c>
      <c r="N1831" t="str">
        <f>IF(ISNA(VLOOKUP(A1831,'Returns Data'!A:A,1,0)),"No","Yes")</f>
        <v>No</v>
      </c>
      <c r="O1831" t="s">
        <v>10085</v>
      </c>
      <c r="P1831" t="str">
        <f>IFERROR(VLOOKUP(A1831,'Ratings Data'!A:C,3,0),"No Rating")</f>
        <v>No Rating</v>
      </c>
      <c r="Q1831" t="s">
        <v>10069</v>
      </c>
      <c r="R1831" s="5">
        <f t="shared" si="28"/>
        <v>1.3696185737976785</v>
      </c>
    </row>
    <row r="1832" spans="1:18" x14ac:dyDescent="0.3">
      <c r="A1832" t="s">
        <v>8521</v>
      </c>
      <c r="B1832" s="2">
        <v>45574</v>
      </c>
      <c r="C1832" t="s">
        <v>10026</v>
      </c>
      <c r="D1832" t="s">
        <v>10031</v>
      </c>
      <c r="E1832" t="s">
        <v>10038</v>
      </c>
      <c r="F1832">
        <v>17</v>
      </c>
      <c r="G1832">
        <v>390.67</v>
      </c>
      <c r="H1832">
        <v>348.9</v>
      </c>
      <c r="I1832" t="s">
        <v>10039</v>
      </c>
      <c r="J1832">
        <f>F1832*G1832</f>
        <v>6641.39</v>
      </c>
      <c r="K1832">
        <f>F1832*H1832</f>
        <v>5931.2999999999993</v>
      </c>
      <c r="L1832">
        <f>J1832-K1832</f>
        <v>710.09000000000106</v>
      </c>
      <c r="M1832" s="5">
        <f>L1832/J1832</f>
        <v>0.10691888294468492</v>
      </c>
      <c r="N1832" t="str">
        <f>IF(ISNA(VLOOKUP(A1832,'Returns Data'!A:A,1,0)),"No","Yes")</f>
        <v>No</v>
      </c>
      <c r="O1832" t="s">
        <v>10085</v>
      </c>
      <c r="P1832" t="str">
        <f>IFERROR(VLOOKUP(A1832,'Ratings Data'!A:C,3,0),"No Rating")</f>
        <v>No Rating</v>
      </c>
      <c r="Q1832" t="s">
        <v>10069</v>
      </c>
      <c r="R1832" s="5">
        <f t="shared" si="28"/>
        <v>0.43014431959619787</v>
      </c>
    </row>
    <row r="1833" spans="1:18" x14ac:dyDescent="0.3">
      <c r="A1833" t="s">
        <v>8737</v>
      </c>
      <c r="B1833" s="2">
        <v>45574</v>
      </c>
      <c r="C1833" t="s">
        <v>10013</v>
      </c>
      <c r="D1833" t="s">
        <v>10030</v>
      </c>
      <c r="E1833" t="s">
        <v>10035</v>
      </c>
      <c r="F1833">
        <v>4</v>
      </c>
      <c r="G1833">
        <v>68.819999999999993</v>
      </c>
      <c r="H1833">
        <v>42.14</v>
      </c>
      <c r="I1833" t="s">
        <v>10039</v>
      </c>
      <c r="J1833">
        <f>F1833*G1833</f>
        <v>275.27999999999997</v>
      </c>
      <c r="K1833">
        <f>F1833*H1833</f>
        <v>168.56</v>
      </c>
      <c r="L1833">
        <f>J1833-K1833</f>
        <v>106.71999999999997</v>
      </c>
      <c r="M1833" s="5">
        <f>L1833/J1833</f>
        <v>0.38767800058122631</v>
      </c>
      <c r="N1833" t="str">
        <f>IF(ISNA(VLOOKUP(A1833,'Returns Data'!A:A,1,0)),"No","Yes")</f>
        <v>No</v>
      </c>
      <c r="O1833" t="s">
        <v>10085</v>
      </c>
      <c r="P1833" t="str">
        <f>IFERROR(VLOOKUP(A1833,'Ratings Data'!A:C,3,0),"No Rating")</f>
        <v>No Rating</v>
      </c>
      <c r="Q1833" t="s">
        <v>10069</v>
      </c>
      <c r="R1833" s="5">
        <f t="shared" si="28"/>
        <v>-0.95855084553083014</v>
      </c>
    </row>
    <row r="1834" spans="1:18" x14ac:dyDescent="0.3">
      <c r="A1834" t="s">
        <v>8749</v>
      </c>
      <c r="B1834" s="2">
        <v>45574</v>
      </c>
      <c r="C1834" t="s">
        <v>10025</v>
      </c>
      <c r="D1834" t="s">
        <v>10033</v>
      </c>
      <c r="E1834" t="s">
        <v>10038</v>
      </c>
      <c r="F1834">
        <v>5</v>
      </c>
      <c r="G1834">
        <v>180.79</v>
      </c>
      <c r="H1834">
        <v>151.11000000000001</v>
      </c>
      <c r="I1834" t="s">
        <v>10039</v>
      </c>
      <c r="J1834">
        <f>F1834*G1834</f>
        <v>903.94999999999993</v>
      </c>
      <c r="K1834">
        <f>F1834*H1834</f>
        <v>755.55000000000007</v>
      </c>
      <c r="L1834">
        <f>J1834-K1834</f>
        <v>148.39999999999986</v>
      </c>
      <c r="M1834" s="5">
        <f>L1834/J1834</f>
        <v>0.16416837214447688</v>
      </c>
      <c r="N1834" t="str">
        <f>IF(ISNA(VLOOKUP(A1834,'Returns Data'!A:A,1,0)),"No","Yes")</f>
        <v>No</v>
      </c>
      <c r="O1834" t="s">
        <v>10085</v>
      </c>
      <c r="P1834" t="str">
        <f>IFERROR(VLOOKUP(A1834,'Ratings Data'!A:C,3,0),"No Rating")</f>
        <v>No Rating</v>
      </c>
      <c r="Q1834" t="s">
        <v>10069</v>
      </c>
      <c r="R1834" s="5">
        <f t="shared" si="28"/>
        <v>2.2837474571345542</v>
      </c>
    </row>
    <row r="1835" spans="1:18" x14ac:dyDescent="0.3">
      <c r="A1835" t="s">
        <v>8803</v>
      </c>
      <c r="B1835" s="2">
        <v>45574</v>
      </c>
      <c r="C1835" t="s">
        <v>10020</v>
      </c>
      <c r="D1835" t="s">
        <v>10030</v>
      </c>
      <c r="E1835" t="s">
        <v>10035</v>
      </c>
      <c r="F1835">
        <v>19</v>
      </c>
      <c r="G1835">
        <v>207.56</v>
      </c>
      <c r="H1835">
        <v>135.38999999999999</v>
      </c>
      <c r="I1835" t="s">
        <v>10040</v>
      </c>
      <c r="J1835">
        <f>F1835*G1835</f>
        <v>3943.64</v>
      </c>
      <c r="K1835">
        <f>F1835*H1835</f>
        <v>2572.41</v>
      </c>
      <c r="L1835">
        <f>J1835-K1835</f>
        <v>1371.23</v>
      </c>
      <c r="M1835" s="5">
        <f>L1835/J1835</f>
        <v>0.34770668722297171</v>
      </c>
      <c r="N1835" t="str">
        <f>IF(ISNA(VLOOKUP(A1835,'Returns Data'!A:A,1,0)),"No","Yes")</f>
        <v>No</v>
      </c>
      <c r="O1835" t="s">
        <v>10085</v>
      </c>
      <c r="P1835" t="str">
        <f>IFERROR(VLOOKUP(A1835,'Ratings Data'!A:C,3,0),"No Rating")</f>
        <v>No Rating</v>
      </c>
      <c r="Q1835" t="s">
        <v>10069</v>
      </c>
      <c r="R1835" s="5">
        <f t="shared" si="28"/>
        <v>3.3626749267105485</v>
      </c>
    </row>
    <row r="1836" spans="1:18" x14ac:dyDescent="0.3">
      <c r="A1836" t="s">
        <v>8881</v>
      </c>
      <c r="B1836" s="2">
        <v>45574</v>
      </c>
      <c r="C1836" t="s">
        <v>10012</v>
      </c>
      <c r="D1836" t="s">
        <v>10030</v>
      </c>
      <c r="E1836" t="s">
        <v>10035</v>
      </c>
      <c r="F1836">
        <v>5</v>
      </c>
      <c r="G1836">
        <v>320.54000000000002</v>
      </c>
      <c r="H1836">
        <v>221.86</v>
      </c>
      <c r="I1836" t="s">
        <v>10039</v>
      </c>
      <c r="J1836">
        <f>F1836*G1836</f>
        <v>1602.7</v>
      </c>
      <c r="K1836">
        <f>F1836*H1836</f>
        <v>1109.3000000000002</v>
      </c>
      <c r="L1836">
        <f>J1836-K1836</f>
        <v>493.39999999999986</v>
      </c>
      <c r="M1836" s="5">
        <f>L1836/J1836</f>
        <v>0.30785549385412109</v>
      </c>
      <c r="N1836" t="str">
        <f>IF(ISNA(VLOOKUP(A1836,'Returns Data'!A:A,1,0)),"No","Yes")</f>
        <v>Yes</v>
      </c>
      <c r="O1836" t="str">
        <f>IFERROR(VLOOKUP(A1836,'Returns Data'!A:E,5,0),"No Returns")</f>
        <v>Damaged</v>
      </c>
      <c r="P1836" t="str">
        <f>IFERROR(VLOOKUP(A1836,'Ratings Data'!A:C,3,0),"No Rating")</f>
        <v>No Rating</v>
      </c>
      <c r="Q1836" t="s">
        <v>10069</v>
      </c>
      <c r="R1836" s="5">
        <f t="shared" si="28"/>
        <v>-0.59359880719335423</v>
      </c>
    </row>
    <row r="1837" spans="1:18" x14ac:dyDescent="0.3">
      <c r="A1837" t="s">
        <v>9423</v>
      </c>
      <c r="B1837" s="2">
        <v>45574</v>
      </c>
      <c r="C1837" t="s">
        <v>10010</v>
      </c>
      <c r="D1837" t="s">
        <v>10029</v>
      </c>
      <c r="E1837" t="s">
        <v>10036</v>
      </c>
      <c r="F1837">
        <v>12</v>
      </c>
      <c r="G1837">
        <v>135.24</v>
      </c>
      <c r="H1837">
        <v>94.79</v>
      </c>
      <c r="I1837" t="s">
        <v>10040</v>
      </c>
      <c r="J1837">
        <f>F1837*G1837</f>
        <v>1622.88</v>
      </c>
      <c r="K1837">
        <f>F1837*H1837</f>
        <v>1137.48</v>
      </c>
      <c r="L1837">
        <f>J1837-K1837</f>
        <v>485.40000000000009</v>
      </c>
      <c r="M1837" s="5">
        <f>L1837/J1837</f>
        <v>0.29909790002957709</v>
      </c>
      <c r="N1837" t="str">
        <f>IF(ISNA(VLOOKUP(A1837,'Returns Data'!A:A,1,0)),"No","Yes")</f>
        <v>Yes</v>
      </c>
      <c r="O1837" t="str">
        <f>IFERROR(VLOOKUP(A1837,'Returns Data'!A:E,5,0),"No Returns")</f>
        <v>Customer Changed Mind</v>
      </c>
      <c r="P1837" t="str">
        <f>IFERROR(VLOOKUP(A1837,'Ratings Data'!A:C,3,0),"No Rating")</f>
        <v>No Rating</v>
      </c>
      <c r="Q1837" t="s">
        <v>10069</v>
      </c>
      <c r="R1837" s="5">
        <f t="shared" si="28"/>
        <v>1.2591252261808237E-2</v>
      </c>
    </row>
    <row r="1838" spans="1:18" x14ac:dyDescent="0.3">
      <c r="A1838" t="s">
        <v>9584</v>
      </c>
      <c r="B1838" s="2">
        <v>45574</v>
      </c>
      <c r="C1838" t="s">
        <v>10028</v>
      </c>
      <c r="D1838" t="s">
        <v>10032</v>
      </c>
      <c r="E1838" t="s">
        <v>10036</v>
      </c>
      <c r="F1838">
        <v>20</v>
      </c>
      <c r="G1838">
        <v>486.09</v>
      </c>
      <c r="H1838">
        <v>408.46</v>
      </c>
      <c r="I1838" t="s">
        <v>10039</v>
      </c>
      <c r="J1838">
        <f>F1838*G1838</f>
        <v>9721.7999999999993</v>
      </c>
      <c r="K1838">
        <f>F1838*H1838</f>
        <v>8169.2</v>
      </c>
      <c r="L1838">
        <f>J1838-K1838</f>
        <v>1552.5999999999995</v>
      </c>
      <c r="M1838" s="5">
        <f>L1838/J1838</f>
        <v>0.15970293567034907</v>
      </c>
      <c r="N1838" t="str">
        <f>IF(ISNA(VLOOKUP(A1838,'Returns Data'!A:A,1,0)),"No","Yes")</f>
        <v>No</v>
      </c>
      <c r="O1838" t="s">
        <v>10085</v>
      </c>
      <c r="P1838">
        <f>IFERROR(VLOOKUP(A1838,'Ratings Data'!A:C,3,0),"No Rating")</f>
        <v>3</v>
      </c>
      <c r="Q1838" t="s">
        <v>10069</v>
      </c>
      <c r="R1838" s="5">
        <f t="shared" si="28"/>
        <v>4.9904614019520848</v>
      </c>
    </row>
    <row r="1839" spans="1:18" x14ac:dyDescent="0.3">
      <c r="A1839" t="s">
        <v>412</v>
      </c>
      <c r="B1839" s="2">
        <v>45575</v>
      </c>
      <c r="C1839" t="s">
        <v>10020</v>
      </c>
      <c r="D1839" t="s">
        <v>10030</v>
      </c>
      <c r="E1839" t="s">
        <v>10035</v>
      </c>
      <c r="F1839">
        <v>5</v>
      </c>
      <c r="G1839">
        <v>16.84</v>
      </c>
      <c r="H1839">
        <v>14.95</v>
      </c>
      <c r="I1839" t="s">
        <v>10040</v>
      </c>
      <c r="J1839">
        <f>F1839*G1839</f>
        <v>84.2</v>
      </c>
      <c r="K1839">
        <f>F1839*H1839</f>
        <v>74.75</v>
      </c>
      <c r="L1839">
        <f>J1839-K1839</f>
        <v>9.4500000000000028</v>
      </c>
      <c r="M1839" s="5">
        <f>L1839/J1839</f>
        <v>0.1122327790973872</v>
      </c>
      <c r="N1839" t="str">
        <f>IF(ISNA(VLOOKUP(A1839,'Returns Data'!A:A,1,0)),"No","Yes")</f>
        <v>No</v>
      </c>
      <c r="O1839" t="s">
        <v>10085</v>
      </c>
      <c r="P1839" t="str">
        <f>IFERROR(VLOOKUP(A1839,'Ratings Data'!A:C,3,0),"No Rating")</f>
        <v>No Rating</v>
      </c>
      <c r="Q1839" t="s">
        <v>10069</v>
      </c>
      <c r="R1839" s="5">
        <f t="shared" si="28"/>
        <v>-0.99133905243884868</v>
      </c>
    </row>
    <row r="1840" spans="1:18" x14ac:dyDescent="0.3">
      <c r="A1840" t="s">
        <v>670</v>
      </c>
      <c r="B1840" s="2">
        <v>45575</v>
      </c>
      <c r="C1840" t="s">
        <v>10023</v>
      </c>
      <c r="D1840" t="s">
        <v>10033</v>
      </c>
      <c r="E1840" t="s">
        <v>10035</v>
      </c>
      <c r="F1840">
        <v>16</v>
      </c>
      <c r="G1840">
        <v>324.68</v>
      </c>
      <c r="H1840">
        <v>288.83999999999997</v>
      </c>
      <c r="I1840" t="s">
        <v>10039</v>
      </c>
      <c r="J1840">
        <f>F1840*G1840</f>
        <v>5194.88</v>
      </c>
      <c r="K1840">
        <f>F1840*H1840</f>
        <v>4621.4399999999996</v>
      </c>
      <c r="L1840">
        <f>J1840-K1840</f>
        <v>573.44000000000051</v>
      </c>
      <c r="M1840" s="5">
        <f>L1840/J1840</f>
        <v>0.11038561044720965</v>
      </c>
      <c r="N1840" t="str">
        <f>IF(ISNA(VLOOKUP(A1840,'Returns Data'!A:A,1,0)),"No","Yes")</f>
        <v>No</v>
      </c>
      <c r="O1840" t="s">
        <v>10085</v>
      </c>
      <c r="P1840">
        <f>IFERROR(VLOOKUP(A1840,'Ratings Data'!A:C,3,0),"No Rating")</f>
        <v>3</v>
      </c>
      <c r="Q1840" t="s">
        <v>10069</v>
      </c>
      <c r="R1840" s="5">
        <f t="shared" si="28"/>
        <v>60.696912114014253</v>
      </c>
    </row>
    <row r="1841" spans="1:18" x14ac:dyDescent="0.3">
      <c r="A1841" t="s">
        <v>768</v>
      </c>
      <c r="B1841" s="2">
        <v>45575</v>
      </c>
      <c r="C1841" t="s">
        <v>10011</v>
      </c>
      <c r="D1841" t="s">
        <v>10029</v>
      </c>
      <c r="E1841" t="s">
        <v>10036</v>
      </c>
      <c r="F1841">
        <v>17</v>
      </c>
      <c r="G1841">
        <v>386.32</v>
      </c>
      <c r="H1841">
        <v>289.52999999999997</v>
      </c>
      <c r="I1841" t="s">
        <v>10039</v>
      </c>
      <c r="J1841">
        <f>F1841*G1841</f>
        <v>6567.44</v>
      </c>
      <c r="K1841">
        <f>F1841*H1841</f>
        <v>4922.0099999999993</v>
      </c>
      <c r="L1841">
        <f>J1841-K1841</f>
        <v>1645.4300000000003</v>
      </c>
      <c r="M1841" s="5">
        <f>L1841/J1841</f>
        <v>0.25054359080554989</v>
      </c>
      <c r="N1841" t="str">
        <f>IF(ISNA(VLOOKUP(A1841,'Returns Data'!A:A,1,0)),"No","Yes")</f>
        <v>No</v>
      </c>
      <c r="O1841" t="s">
        <v>10085</v>
      </c>
      <c r="P1841" t="str">
        <f>IFERROR(VLOOKUP(A1841,'Ratings Data'!A:C,3,0),"No Rating")</f>
        <v>No Rating</v>
      </c>
      <c r="Q1841" t="s">
        <v>10069</v>
      </c>
      <c r="R1841" s="5">
        <f t="shared" si="28"/>
        <v>0.26421399531846729</v>
      </c>
    </row>
    <row r="1842" spans="1:18" x14ac:dyDescent="0.3">
      <c r="A1842" t="s">
        <v>1431</v>
      </c>
      <c r="B1842" s="2">
        <v>45575</v>
      </c>
      <c r="C1842" t="s">
        <v>10020</v>
      </c>
      <c r="D1842" t="s">
        <v>10030</v>
      </c>
      <c r="E1842" t="s">
        <v>10034</v>
      </c>
      <c r="F1842">
        <v>20</v>
      </c>
      <c r="G1842">
        <v>153.61000000000001</v>
      </c>
      <c r="H1842">
        <v>107.9</v>
      </c>
      <c r="I1842" t="s">
        <v>10039</v>
      </c>
      <c r="J1842">
        <f>F1842*G1842</f>
        <v>3072.2000000000003</v>
      </c>
      <c r="K1842">
        <f>F1842*H1842</f>
        <v>2158</v>
      </c>
      <c r="L1842">
        <f>J1842-K1842</f>
        <v>914.20000000000027</v>
      </c>
      <c r="M1842" s="5">
        <f>L1842/J1842</f>
        <v>0.29757177267105012</v>
      </c>
      <c r="N1842" t="str">
        <f>IF(ISNA(VLOOKUP(A1842,'Returns Data'!A:A,1,0)),"No","Yes")</f>
        <v>No</v>
      </c>
      <c r="O1842" t="s">
        <v>10085</v>
      </c>
      <c r="P1842" t="str">
        <f>IFERROR(VLOOKUP(A1842,'Ratings Data'!A:C,3,0),"No Rating")</f>
        <v>No Rating</v>
      </c>
      <c r="Q1842" t="s">
        <v>10069</v>
      </c>
      <c r="R1842" s="5">
        <f t="shared" si="28"/>
        <v>-0.53220737456299561</v>
      </c>
    </row>
    <row r="1843" spans="1:18" x14ac:dyDescent="0.3">
      <c r="A1843" t="s">
        <v>2520</v>
      </c>
      <c r="B1843" s="2">
        <v>45575</v>
      </c>
      <c r="C1843" t="s">
        <v>10020</v>
      </c>
      <c r="D1843" t="s">
        <v>10030</v>
      </c>
      <c r="E1843" t="s">
        <v>10035</v>
      </c>
      <c r="F1843">
        <v>13</v>
      </c>
      <c r="G1843">
        <v>140.47</v>
      </c>
      <c r="H1843">
        <v>124.81</v>
      </c>
      <c r="I1843" t="s">
        <v>10040</v>
      </c>
      <c r="J1843">
        <f>F1843*G1843</f>
        <v>1826.11</v>
      </c>
      <c r="K1843">
        <f>F1843*H1843</f>
        <v>1622.53</v>
      </c>
      <c r="L1843">
        <f>J1843-K1843</f>
        <v>203.57999999999993</v>
      </c>
      <c r="M1843" s="5">
        <f>L1843/J1843</f>
        <v>0.11148287890652805</v>
      </c>
      <c r="N1843" t="str">
        <f>IF(ISNA(VLOOKUP(A1843,'Returns Data'!A:A,1,0)),"No","Yes")</f>
        <v>No</v>
      </c>
      <c r="O1843" t="s">
        <v>10085</v>
      </c>
      <c r="P1843" t="str">
        <f>IFERROR(VLOOKUP(A1843,'Ratings Data'!A:C,3,0),"No Rating")</f>
        <v>No Rating</v>
      </c>
      <c r="Q1843" t="s">
        <v>10069</v>
      </c>
      <c r="R1843" s="5">
        <f t="shared" si="28"/>
        <v>-0.40560184883796635</v>
      </c>
    </row>
    <row r="1844" spans="1:18" x14ac:dyDescent="0.3">
      <c r="A1844" t="s">
        <v>2643</v>
      </c>
      <c r="B1844" s="2">
        <v>45575</v>
      </c>
      <c r="C1844" t="s">
        <v>10011</v>
      </c>
      <c r="D1844" t="s">
        <v>10029</v>
      </c>
      <c r="E1844" t="s">
        <v>10034</v>
      </c>
      <c r="F1844">
        <v>13</v>
      </c>
      <c r="G1844">
        <v>326.3</v>
      </c>
      <c r="H1844">
        <v>198.32</v>
      </c>
      <c r="I1844" t="s">
        <v>10039</v>
      </c>
      <c r="J1844">
        <f>F1844*G1844</f>
        <v>4241.9000000000005</v>
      </c>
      <c r="K1844">
        <f>F1844*H1844</f>
        <v>2578.16</v>
      </c>
      <c r="L1844">
        <f>J1844-K1844</f>
        <v>1663.7400000000007</v>
      </c>
      <c r="M1844" s="5">
        <f>L1844/J1844</f>
        <v>0.39221575237511502</v>
      </c>
      <c r="N1844" t="str">
        <f>IF(ISNA(VLOOKUP(A1844,'Returns Data'!A:A,1,0)),"No","Yes")</f>
        <v>No</v>
      </c>
      <c r="O1844" t="s">
        <v>10085</v>
      </c>
      <c r="P1844" t="str">
        <f>IFERROR(VLOOKUP(A1844,'Ratings Data'!A:C,3,0),"No Rating")</f>
        <v>No Rating</v>
      </c>
      <c r="Q1844" t="s">
        <v>10069</v>
      </c>
      <c r="R1844" s="5">
        <f t="shared" si="28"/>
        <v>1.3229159251085647</v>
      </c>
    </row>
    <row r="1845" spans="1:18" x14ac:dyDescent="0.3">
      <c r="A1845" t="s">
        <v>2856</v>
      </c>
      <c r="B1845" s="2">
        <v>45575</v>
      </c>
      <c r="C1845" t="s">
        <v>10010</v>
      </c>
      <c r="D1845" t="s">
        <v>10029</v>
      </c>
      <c r="E1845" t="s">
        <v>10035</v>
      </c>
      <c r="F1845">
        <v>7</v>
      </c>
      <c r="G1845">
        <v>456.74</v>
      </c>
      <c r="H1845">
        <v>334.58</v>
      </c>
      <c r="I1845" t="s">
        <v>10039</v>
      </c>
      <c r="J1845">
        <f>F1845*G1845</f>
        <v>3197.1800000000003</v>
      </c>
      <c r="K1845">
        <f>F1845*H1845</f>
        <v>2342.06</v>
      </c>
      <c r="L1845">
        <f>J1845-K1845</f>
        <v>855.12000000000035</v>
      </c>
      <c r="M1845" s="5">
        <f>L1845/J1845</f>
        <v>0.26746069974164743</v>
      </c>
      <c r="N1845" t="str">
        <f>IF(ISNA(VLOOKUP(A1845,'Returns Data'!A:A,1,0)),"No","Yes")</f>
        <v>No</v>
      </c>
      <c r="O1845" t="s">
        <v>10085</v>
      </c>
      <c r="P1845" t="str">
        <f>IFERROR(VLOOKUP(A1845,'Ratings Data'!A:C,3,0),"No Rating")</f>
        <v>No Rating</v>
      </c>
      <c r="Q1845" t="s">
        <v>10069</v>
      </c>
      <c r="R1845" s="5">
        <f t="shared" si="28"/>
        <v>-0.24628586246729062</v>
      </c>
    </row>
    <row r="1846" spans="1:18" x14ac:dyDescent="0.3">
      <c r="A1846" t="s">
        <v>3327</v>
      </c>
      <c r="B1846" s="2">
        <v>45575</v>
      </c>
      <c r="C1846" t="s">
        <v>10017</v>
      </c>
      <c r="D1846" t="s">
        <v>10032</v>
      </c>
      <c r="E1846" t="s">
        <v>10035</v>
      </c>
      <c r="F1846">
        <v>13</v>
      </c>
      <c r="G1846">
        <v>346.52</v>
      </c>
      <c r="H1846">
        <v>296.14</v>
      </c>
      <c r="I1846" t="s">
        <v>10039</v>
      </c>
      <c r="J1846">
        <f>F1846*G1846</f>
        <v>4504.76</v>
      </c>
      <c r="K1846">
        <f>F1846*H1846</f>
        <v>3849.8199999999997</v>
      </c>
      <c r="L1846">
        <f>J1846-K1846</f>
        <v>654.94000000000051</v>
      </c>
      <c r="M1846" s="5">
        <f>L1846/J1846</f>
        <v>0.14538843356804812</v>
      </c>
      <c r="N1846" t="str">
        <f>IF(ISNA(VLOOKUP(A1846,'Returns Data'!A:A,1,0)),"No","Yes")</f>
        <v>No</v>
      </c>
      <c r="O1846" t="s">
        <v>10085</v>
      </c>
      <c r="P1846" t="str">
        <f>IFERROR(VLOOKUP(A1846,'Ratings Data'!A:C,3,0),"No Rating")</f>
        <v>No Rating</v>
      </c>
      <c r="Q1846" t="s">
        <v>10069</v>
      </c>
      <c r="R1846" s="5">
        <f t="shared" si="28"/>
        <v>0.40897916288729436</v>
      </c>
    </row>
    <row r="1847" spans="1:18" x14ac:dyDescent="0.3">
      <c r="A1847" t="s">
        <v>3438</v>
      </c>
      <c r="B1847" s="2">
        <v>45575</v>
      </c>
      <c r="C1847" t="s">
        <v>10022</v>
      </c>
      <c r="D1847" t="s">
        <v>10033</v>
      </c>
      <c r="E1847" t="s">
        <v>10034</v>
      </c>
      <c r="F1847">
        <v>14</v>
      </c>
      <c r="G1847">
        <v>281.33999999999997</v>
      </c>
      <c r="H1847">
        <v>191.79</v>
      </c>
      <c r="I1847" t="s">
        <v>10040</v>
      </c>
      <c r="J1847">
        <f>F1847*G1847</f>
        <v>3938.7599999999998</v>
      </c>
      <c r="K1847">
        <f>F1847*H1847</f>
        <v>2685.06</v>
      </c>
      <c r="L1847">
        <f>J1847-K1847</f>
        <v>1253.6999999999998</v>
      </c>
      <c r="M1847" s="5">
        <f>L1847/J1847</f>
        <v>0.31829814459372996</v>
      </c>
      <c r="N1847" t="str">
        <f>IF(ISNA(VLOOKUP(A1847,'Returns Data'!A:A,1,0)),"No","Yes")</f>
        <v>No</v>
      </c>
      <c r="O1847" t="s">
        <v>10085</v>
      </c>
      <c r="P1847" t="str">
        <f>IFERROR(VLOOKUP(A1847,'Ratings Data'!A:C,3,0),"No Rating")</f>
        <v>No Rating</v>
      </c>
      <c r="Q1847" t="s">
        <v>10069</v>
      </c>
      <c r="R1847" s="5">
        <f t="shared" si="28"/>
        <v>-0.12564487342277955</v>
      </c>
    </row>
    <row r="1848" spans="1:18" x14ac:dyDescent="0.3">
      <c r="A1848" t="s">
        <v>4450</v>
      </c>
      <c r="B1848" s="2">
        <v>45575</v>
      </c>
      <c r="C1848" t="s">
        <v>10020</v>
      </c>
      <c r="D1848" t="s">
        <v>10030</v>
      </c>
      <c r="E1848" t="s">
        <v>10034</v>
      </c>
      <c r="F1848">
        <v>9</v>
      </c>
      <c r="G1848">
        <v>186.85</v>
      </c>
      <c r="H1848">
        <v>146.83000000000001</v>
      </c>
      <c r="I1848" t="s">
        <v>10040</v>
      </c>
      <c r="J1848">
        <f>F1848*G1848</f>
        <v>1681.6499999999999</v>
      </c>
      <c r="K1848">
        <f>F1848*H1848</f>
        <v>1321.47</v>
      </c>
      <c r="L1848">
        <f>J1848-K1848</f>
        <v>360.17999999999984</v>
      </c>
      <c r="M1848" s="5">
        <f>L1848/J1848</f>
        <v>0.2141824993310141</v>
      </c>
      <c r="N1848" t="str">
        <f>IF(ISNA(VLOOKUP(A1848,'Returns Data'!A:A,1,0)),"No","Yes")</f>
        <v>No</v>
      </c>
      <c r="O1848" t="s">
        <v>10085</v>
      </c>
      <c r="P1848" t="str">
        <f>IFERROR(VLOOKUP(A1848,'Ratings Data'!A:C,3,0),"No Rating")</f>
        <v>No Rating</v>
      </c>
      <c r="Q1848" t="s">
        <v>10069</v>
      </c>
      <c r="R1848" s="5">
        <f t="shared" si="28"/>
        <v>-0.57305090942327019</v>
      </c>
    </row>
    <row r="1849" spans="1:18" x14ac:dyDescent="0.3">
      <c r="A1849" t="s">
        <v>4865</v>
      </c>
      <c r="B1849" s="2">
        <v>45575</v>
      </c>
      <c r="C1849" t="s">
        <v>10024</v>
      </c>
      <c r="D1849" t="s">
        <v>10029</v>
      </c>
      <c r="E1849" t="s">
        <v>10036</v>
      </c>
      <c r="F1849">
        <v>9</v>
      </c>
      <c r="G1849">
        <v>192.9</v>
      </c>
      <c r="H1849">
        <v>169.49</v>
      </c>
      <c r="I1849" t="s">
        <v>10040</v>
      </c>
      <c r="J1849">
        <f>F1849*G1849</f>
        <v>1736.1000000000001</v>
      </c>
      <c r="K1849">
        <f>F1849*H1849</f>
        <v>1525.41</v>
      </c>
      <c r="L1849">
        <f>J1849-K1849</f>
        <v>210.69000000000005</v>
      </c>
      <c r="M1849" s="5">
        <f>L1849/J1849</f>
        <v>0.12135821669258685</v>
      </c>
      <c r="N1849" t="str">
        <f>IF(ISNA(VLOOKUP(A1849,'Returns Data'!A:A,1,0)),"No","Yes")</f>
        <v>No</v>
      </c>
      <c r="O1849" t="s">
        <v>10085</v>
      </c>
      <c r="P1849" t="str">
        <f>IFERROR(VLOOKUP(A1849,'Ratings Data'!A:C,3,0),"No Rating")</f>
        <v>No Rating</v>
      </c>
      <c r="Q1849" t="s">
        <v>10069</v>
      </c>
      <c r="R1849" s="5">
        <f t="shared" si="28"/>
        <v>3.2378913567032541E-2</v>
      </c>
    </row>
    <row r="1850" spans="1:18" x14ac:dyDescent="0.3">
      <c r="A1850" t="s">
        <v>4965</v>
      </c>
      <c r="B1850" s="2">
        <v>45575</v>
      </c>
      <c r="C1850" t="s">
        <v>10015</v>
      </c>
      <c r="D1850" t="s">
        <v>10031</v>
      </c>
      <c r="E1850" t="s">
        <v>10035</v>
      </c>
      <c r="F1850">
        <v>19</v>
      </c>
      <c r="G1850">
        <v>212.22</v>
      </c>
      <c r="H1850">
        <v>170.39</v>
      </c>
      <c r="I1850" t="s">
        <v>10040</v>
      </c>
      <c r="J1850">
        <f>F1850*G1850</f>
        <v>4032.18</v>
      </c>
      <c r="K1850">
        <f>F1850*H1850</f>
        <v>3237.41</v>
      </c>
      <c r="L1850">
        <f>J1850-K1850</f>
        <v>794.77</v>
      </c>
      <c r="M1850" s="5">
        <f>L1850/J1850</f>
        <v>0.19710677598718312</v>
      </c>
      <c r="N1850" t="str">
        <f>IF(ISNA(VLOOKUP(A1850,'Returns Data'!A:A,1,0)),"No","Yes")</f>
        <v>No</v>
      </c>
      <c r="O1850" t="s">
        <v>10085</v>
      </c>
      <c r="P1850" t="str">
        <f>IFERROR(VLOOKUP(A1850,'Ratings Data'!A:C,3,0),"No Rating")</f>
        <v>No Rating</v>
      </c>
      <c r="Q1850" t="s">
        <v>10069</v>
      </c>
      <c r="R1850" s="5">
        <f t="shared" si="28"/>
        <v>1.3225505443234835</v>
      </c>
    </row>
    <row r="1851" spans="1:18" x14ac:dyDescent="0.3">
      <c r="A1851" t="s">
        <v>5010</v>
      </c>
      <c r="B1851" s="2">
        <v>45575</v>
      </c>
      <c r="C1851" t="s">
        <v>10018</v>
      </c>
      <c r="D1851" t="s">
        <v>10033</v>
      </c>
      <c r="E1851" t="s">
        <v>10035</v>
      </c>
      <c r="F1851">
        <v>18</v>
      </c>
      <c r="G1851">
        <v>215.12</v>
      </c>
      <c r="H1851">
        <v>175.22</v>
      </c>
      <c r="I1851" t="s">
        <v>10040</v>
      </c>
      <c r="J1851">
        <f>F1851*G1851</f>
        <v>3872.16</v>
      </c>
      <c r="K1851">
        <f>F1851*H1851</f>
        <v>3153.96</v>
      </c>
      <c r="L1851">
        <f>J1851-K1851</f>
        <v>718.19999999999982</v>
      </c>
      <c r="M1851" s="5">
        <f>L1851/J1851</f>
        <v>0.18547787281517289</v>
      </c>
      <c r="N1851" t="str">
        <f>IF(ISNA(VLOOKUP(A1851,'Returns Data'!A:A,1,0)),"No","Yes")</f>
        <v>No</v>
      </c>
      <c r="O1851" t="s">
        <v>10085</v>
      </c>
      <c r="P1851" t="str">
        <f>IFERROR(VLOOKUP(A1851,'Ratings Data'!A:C,3,0),"No Rating")</f>
        <v>No Rating</v>
      </c>
      <c r="Q1851" t="s">
        <v>10069</v>
      </c>
      <c r="R1851" s="5">
        <f t="shared" si="28"/>
        <v>-3.9685728315700192E-2</v>
      </c>
    </row>
    <row r="1852" spans="1:18" x14ac:dyDescent="0.3">
      <c r="A1852" t="s">
        <v>5258</v>
      </c>
      <c r="B1852" s="2">
        <v>45575</v>
      </c>
      <c r="C1852" t="s">
        <v>10026</v>
      </c>
      <c r="D1852" t="s">
        <v>10031</v>
      </c>
      <c r="E1852" t="s">
        <v>10035</v>
      </c>
      <c r="F1852">
        <v>15</v>
      </c>
      <c r="G1852">
        <v>153.30000000000001</v>
      </c>
      <c r="H1852">
        <v>117</v>
      </c>
      <c r="I1852" t="s">
        <v>10039</v>
      </c>
      <c r="J1852">
        <f>F1852*G1852</f>
        <v>2299.5</v>
      </c>
      <c r="K1852">
        <f>F1852*H1852</f>
        <v>1755</v>
      </c>
      <c r="L1852">
        <f>J1852-K1852</f>
        <v>544.5</v>
      </c>
      <c r="M1852" s="5">
        <f>L1852/J1852</f>
        <v>0.23679060665362034</v>
      </c>
      <c r="N1852" t="str">
        <f>IF(ISNA(VLOOKUP(A1852,'Returns Data'!A:A,1,0)),"No","Yes")</f>
        <v>No</v>
      </c>
      <c r="O1852" t="s">
        <v>10085</v>
      </c>
      <c r="P1852" t="str">
        <f>IFERROR(VLOOKUP(A1852,'Ratings Data'!A:C,3,0),"No Rating")</f>
        <v>No Rating</v>
      </c>
      <c r="Q1852" t="s">
        <v>10069</v>
      </c>
      <c r="R1852" s="5">
        <f t="shared" si="28"/>
        <v>-0.40614540721457787</v>
      </c>
    </row>
    <row r="1853" spans="1:18" x14ac:dyDescent="0.3">
      <c r="A1853" t="s">
        <v>5354</v>
      </c>
      <c r="B1853" s="2">
        <v>45575</v>
      </c>
      <c r="C1853" t="s">
        <v>10027</v>
      </c>
      <c r="D1853" t="s">
        <v>10032</v>
      </c>
      <c r="E1853" t="s">
        <v>10037</v>
      </c>
      <c r="F1853">
        <v>19</v>
      </c>
      <c r="G1853">
        <v>281.63</v>
      </c>
      <c r="H1853">
        <v>216.39</v>
      </c>
      <c r="I1853" t="s">
        <v>10040</v>
      </c>
      <c r="J1853">
        <f>F1853*G1853</f>
        <v>5350.97</v>
      </c>
      <c r="K1853">
        <f>F1853*H1853</f>
        <v>4111.41</v>
      </c>
      <c r="L1853">
        <f>J1853-K1853</f>
        <v>1239.5600000000004</v>
      </c>
      <c r="M1853" s="5">
        <f>L1853/J1853</f>
        <v>0.23165145758619471</v>
      </c>
      <c r="N1853" t="str">
        <f>IF(ISNA(VLOOKUP(A1853,'Returns Data'!A:A,1,0)),"No","Yes")</f>
        <v>No</v>
      </c>
      <c r="O1853" t="s">
        <v>10085</v>
      </c>
      <c r="P1853" t="str">
        <f>IFERROR(VLOOKUP(A1853,'Ratings Data'!A:C,3,0),"No Rating")</f>
        <v>No Rating</v>
      </c>
      <c r="Q1853" t="s">
        <v>10069</v>
      </c>
      <c r="R1853" s="5">
        <f t="shared" si="28"/>
        <v>1.3270145683844314</v>
      </c>
    </row>
    <row r="1854" spans="1:18" x14ac:dyDescent="0.3">
      <c r="A1854" t="s">
        <v>5512</v>
      </c>
      <c r="B1854" s="2">
        <v>45575</v>
      </c>
      <c r="C1854" t="s">
        <v>10028</v>
      </c>
      <c r="D1854" t="s">
        <v>10032</v>
      </c>
      <c r="E1854" t="s">
        <v>10038</v>
      </c>
      <c r="F1854">
        <v>6</v>
      </c>
      <c r="G1854">
        <v>212.08</v>
      </c>
      <c r="H1854">
        <v>138.03</v>
      </c>
      <c r="I1854" t="s">
        <v>10039</v>
      </c>
      <c r="J1854">
        <f>F1854*G1854</f>
        <v>1272.48</v>
      </c>
      <c r="K1854">
        <f>F1854*H1854</f>
        <v>828.18000000000006</v>
      </c>
      <c r="L1854">
        <f>J1854-K1854</f>
        <v>444.29999999999995</v>
      </c>
      <c r="M1854" s="5">
        <f>L1854/J1854</f>
        <v>0.3491606940777065</v>
      </c>
      <c r="N1854" t="str">
        <f>IF(ISNA(VLOOKUP(A1854,'Returns Data'!A:A,1,0)),"No","Yes")</f>
        <v>No</v>
      </c>
      <c r="O1854" t="s">
        <v>10085</v>
      </c>
      <c r="P1854">
        <f>IFERROR(VLOOKUP(A1854,'Ratings Data'!A:C,3,0),"No Rating")</f>
        <v>4</v>
      </c>
      <c r="Q1854" t="s">
        <v>10069</v>
      </c>
      <c r="R1854" s="5">
        <f t="shared" si="28"/>
        <v>-0.76219638682332358</v>
      </c>
    </row>
    <row r="1855" spans="1:18" x14ac:dyDescent="0.3">
      <c r="A1855" t="s">
        <v>5697</v>
      </c>
      <c r="B1855" s="2">
        <v>45575</v>
      </c>
      <c r="C1855" t="s">
        <v>10026</v>
      </c>
      <c r="D1855" t="s">
        <v>10031</v>
      </c>
      <c r="E1855" t="s">
        <v>10034</v>
      </c>
      <c r="F1855">
        <v>15</v>
      </c>
      <c r="G1855">
        <v>292.02999999999997</v>
      </c>
      <c r="H1855">
        <v>214.89</v>
      </c>
      <c r="I1855" t="s">
        <v>10040</v>
      </c>
      <c r="J1855">
        <f>F1855*G1855</f>
        <v>4380.45</v>
      </c>
      <c r="K1855">
        <f>F1855*H1855</f>
        <v>3223.35</v>
      </c>
      <c r="L1855">
        <f>J1855-K1855</f>
        <v>1157.0999999999999</v>
      </c>
      <c r="M1855" s="5">
        <f>L1855/J1855</f>
        <v>0.26415094339622641</v>
      </c>
      <c r="N1855" t="str">
        <f>IF(ISNA(VLOOKUP(A1855,'Returns Data'!A:A,1,0)),"No","Yes")</f>
        <v>No</v>
      </c>
      <c r="O1855" t="s">
        <v>10085</v>
      </c>
      <c r="P1855" t="str">
        <f>IFERROR(VLOOKUP(A1855,'Ratings Data'!A:C,3,0),"No Rating")</f>
        <v>No Rating</v>
      </c>
      <c r="Q1855" t="s">
        <v>10069</v>
      </c>
      <c r="R1855" s="5">
        <f t="shared" si="28"/>
        <v>2.4424509619011694</v>
      </c>
    </row>
    <row r="1856" spans="1:18" x14ac:dyDescent="0.3">
      <c r="A1856" t="s">
        <v>5979</v>
      </c>
      <c r="B1856" s="2">
        <v>45575</v>
      </c>
      <c r="C1856" t="s">
        <v>10026</v>
      </c>
      <c r="D1856" t="s">
        <v>10031</v>
      </c>
      <c r="E1856" t="s">
        <v>10036</v>
      </c>
      <c r="F1856">
        <v>7</v>
      </c>
      <c r="G1856">
        <v>128.37</v>
      </c>
      <c r="H1856">
        <v>98.46</v>
      </c>
      <c r="I1856" t="s">
        <v>10040</v>
      </c>
      <c r="J1856">
        <f>F1856*G1856</f>
        <v>898.59</v>
      </c>
      <c r="K1856">
        <f>F1856*H1856</f>
        <v>689.21999999999991</v>
      </c>
      <c r="L1856">
        <f>J1856-K1856</f>
        <v>209.37000000000012</v>
      </c>
      <c r="M1856" s="5">
        <f>L1856/J1856</f>
        <v>0.23299836410376268</v>
      </c>
      <c r="N1856" t="str">
        <f>IF(ISNA(VLOOKUP(A1856,'Returns Data'!A:A,1,0)),"No","Yes")</f>
        <v>Yes</v>
      </c>
      <c r="O1856" t="str">
        <f>IFERROR(VLOOKUP(A1856,'Returns Data'!A:E,5,0),"No Returns")</f>
        <v>Late Delivery</v>
      </c>
      <c r="P1856" t="str">
        <f>IFERROR(VLOOKUP(A1856,'Ratings Data'!A:C,3,0),"No Rating")</f>
        <v>No Rating</v>
      </c>
      <c r="Q1856" t="s">
        <v>10069</v>
      </c>
      <c r="R1856" s="5">
        <f t="shared" si="28"/>
        <v>-0.79486354141697768</v>
      </c>
    </row>
    <row r="1857" spans="1:18" x14ac:dyDescent="0.3">
      <c r="A1857" t="s">
        <v>6068</v>
      </c>
      <c r="B1857" s="2">
        <v>45575</v>
      </c>
      <c r="C1857" t="s">
        <v>10013</v>
      </c>
      <c r="D1857" t="s">
        <v>10030</v>
      </c>
      <c r="E1857" t="s">
        <v>10036</v>
      </c>
      <c r="F1857">
        <v>3</v>
      </c>
      <c r="G1857">
        <v>371.3</v>
      </c>
      <c r="H1857">
        <v>284.60000000000002</v>
      </c>
      <c r="I1857" t="s">
        <v>10040</v>
      </c>
      <c r="J1857">
        <f>F1857*G1857</f>
        <v>1113.9000000000001</v>
      </c>
      <c r="K1857">
        <f>F1857*H1857</f>
        <v>853.80000000000007</v>
      </c>
      <c r="L1857">
        <f>J1857-K1857</f>
        <v>260.10000000000002</v>
      </c>
      <c r="M1857" s="5">
        <f>L1857/J1857</f>
        <v>0.23350390519795314</v>
      </c>
      <c r="N1857" t="str">
        <f>IF(ISNA(VLOOKUP(A1857,'Returns Data'!A:A,1,0)),"No","Yes")</f>
        <v>No</v>
      </c>
      <c r="O1857" t="s">
        <v>10085</v>
      </c>
      <c r="P1857" t="str">
        <f>IFERROR(VLOOKUP(A1857,'Ratings Data'!A:C,3,0),"No Rating")</f>
        <v>No Rating</v>
      </c>
      <c r="Q1857" t="s">
        <v>10069</v>
      </c>
      <c r="R1857" s="5">
        <f t="shared" si="28"/>
        <v>0.23960872032851474</v>
      </c>
    </row>
    <row r="1858" spans="1:18" x14ac:dyDescent="0.3">
      <c r="A1858" t="s">
        <v>6161</v>
      </c>
      <c r="B1858" s="2">
        <v>45575</v>
      </c>
      <c r="C1858" t="s">
        <v>10015</v>
      </c>
      <c r="D1858" t="s">
        <v>10031</v>
      </c>
      <c r="E1858" t="s">
        <v>10034</v>
      </c>
      <c r="F1858">
        <v>17</v>
      </c>
      <c r="G1858">
        <v>349.29</v>
      </c>
      <c r="H1858">
        <v>282.43</v>
      </c>
      <c r="I1858" t="s">
        <v>10039</v>
      </c>
      <c r="J1858">
        <f>F1858*G1858</f>
        <v>5937.93</v>
      </c>
      <c r="K1858">
        <f>F1858*H1858</f>
        <v>4801.3100000000004</v>
      </c>
      <c r="L1858">
        <f>J1858-K1858</f>
        <v>1136.6199999999999</v>
      </c>
      <c r="M1858" s="5">
        <f>L1858/J1858</f>
        <v>0.19141687423058201</v>
      </c>
      <c r="N1858" t="str">
        <f>IF(ISNA(VLOOKUP(A1858,'Returns Data'!A:A,1,0)),"No","Yes")</f>
        <v>No</v>
      </c>
      <c r="O1858" t="s">
        <v>10085</v>
      </c>
      <c r="P1858" t="str">
        <f>IFERROR(VLOOKUP(A1858,'Ratings Data'!A:C,3,0),"No Rating")</f>
        <v>No Rating</v>
      </c>
      <c r="Q1858" t="s">
        <v>10069</v>
      </c>
      <c r="R1858" s="5">
        <f t="shared" si="28"/>
        <v>4.3307568004309189</v>
      </c>
    </row>
    <row r="1859" spans="1:18" x14ac:dyDescent="0.3">
      <c r="A1859" t="s">
        <v>6239</v>
      </c>
      <c r="B1859" s="2">
        <v>45575</v>
      </c>
      <c r="C1859" t="s">
        <v>10017</v>
      </c>
      <c r="D1859" t="s">
        <v>10032</v>
      </c>
      <c r="E1859" t="s">
        <v>10034</v>
      </c>
      <c r="F1859">
        <v>8</v>
      </c>
      <c r="G1859">
        <v>280.95999999999998</v>
      </c>
      <c r="H1859">
        <v>199.36</v>
      </c>
      <c r="I1859" t="s">
        <v>10040</v>
      </c>
      <c r="J1859">
        <f>F1859*G1859</f>
        <v>2247.6799999999998</v>
      </c>
      <c r="K1859">
        <f>F1859*H1859</f>
        <v>1594.88</v>
      </c>
      <c r="L1859">
        <f>J1859-K1859</f>
        <v>652.79999999999973</v>
      </c>
      <c r="M1859" s="5">
        <f>L1859/J1859</f>
        <v>0.29043280182232334</v>
      </c>
      <c r="N1859" t="str">
        <f>IF(ISNA(VLOOKUP(A1859,'Returns Data'!A:A,1,0)),"No","Yes")</f>
        <v>No</v>
      </c>
      <c r="O1859" t="s">
        <v>10085</v>
      </c>
      <c r="P1859">
        <f>IFERROR(VLOOKUP(A1859,'Ratings Data'!A:C,3,0),"No Rating")</f>
        <v>2</v>
      </c>
      <c r="Q1859" t="s">
        <v>10069</v>
      </c>
      <c r="R1859" s="5">
        <f t="shared" si="28"/>
        <v>-0.62147078190547889</v>
      </c>
    </row>
    <row r="1860" spans="1:18" x14ac:dyDescent="0.3">
      <c r="A1860" t="s">
        <v>6543</v>
      </c>
      <c r="B1860" s="2">
        <v>45575</v>
      </c>
      <c r="C1860" t="s">
        <v>10009</v>
      </c>
      <c r="D1860" t="s">
        <v>10029</v>
      </c>
      <c r="E1860" t="s">
        <v>10037</v>
      </c>
      <c r="F1860">
        <v>13</v>
      </c>
      <c r="G1860">
        <v>234.47</v>
      </c>
      <c r="H1860">
        <v>185.76</v>
      </c>
      <c r="I1860" t="s">
        <v>10040</v>
      </c>
      <c r="J1860">
        <f>F1860*G1860</f>
        <v>3048.11</v>
      </c>
      <c r="K1860">
        <f>F1860*H1860</f>
        <v>2414.88</v>
      </c>
      <c r="L1860">
        <f>J1860-K1860</f>
        <v>633.23</v>
      </c>
      <c r="M1860" s="5">
        <f>L1860/J1860</f>
        <v>0.20774512730839767</v>
      </c>
      <c r="N1860" t="str">
        <f>IF(ISNA(VLOOKUP(A1860,'Returns Data'!A:A,1,0)),"No","Yes")</f>
        <v>No</v>
      </c>
      <c r="O1860" t="s">
        <v>10085</v>
      </c>
      <c r="P1860">
        <f>IFERROR(VLOOKUP(A1860,'Ratings Data'!A:C,3,0),"No Rating")</f>
        <v>3</v>
      </c>
      <c r="Q1860" t="s">
        <v>10069</v>
      </c>
      <c r="R1860" s="5">
        <f t="shared" ref="R1860:R1923" si="29">(J1860-J1859)/J1859</f>
        <v>0.35611385962414593</v>
      </c>
    </row>
    <row r="1861" spans="1:18" x14ac:dyDescent="0.3">
      <c r="A1861" t="s">
        <v>6916</v>
      </c>
      <c r="B1861" s="2">
        <v>45575</v>
      </c>
      <c r="C1861" t="s">
        <v>10016</v>
      </c>
      <c r="D1861" t="s">
        <v>10032</v>
      </c>
      <c r="E1861" t="s">
        <v>10037</v>
      </c>
      <c r="F1861">
        <v>3</v>
      </c>
      <c r="G1861">
        <v>334.71</v>
      </c>
      <c r="H1861">
        <v>294.31</v>
      </c>
      <c r="I1861" t="s">
        <v>10040</v>
      </c>
      <c r="J1861">
        <f>F1861*G1861</f>
        <v>1004.1299999999999</v>
      </c>
      <c r="K1861">
        <f>F1861*H1861</f>
        <v>882.93000000000006</v>
      </c>
      <c r="L1861">
        <f>J1861-K1861</f>
        <v>121.19999999999982</v>
      </c>
      <c r="M1861" s="5">
        <f>L1861/J1861</f>
        <v>0.12070150279346283</v>
      </c>
      <c r="N1861" t="str">
        <f>IF(ISNA(VLOOKUP(A1861,'Returns Data'!A:A,1,0)),"No","Yes")</f>
        <v>No</v>
      </c>
      <c r="O1861" t="s">
        <v>10085</v>
      </c>
      <c r="P1861" t="str">
        <f>IFERROR(VLOOKUP(A1861,'Ratings Data'!A:C,3,0),"No Rating")</f>
        <v>No Rating</v>
      </c>
      <c r="Q1861" t="s">
        <v>10069</v>
      </c>
      <c r="R1861" s="5">
        <f t="shared" si="29"/>
        <v>-0.67057291239489392</v>
      </c>
    </row>
    <row r="1862" spans="1:18" x14ac:dyDescent="0.3">
      <c r="A1862" t="s">
        <v>7220</v>
      </c>
      <c r="B1862" s="2">
        <v>45575</v>
      </c>
      <c r="C1862" t="s">
        <v>10011</v>
      </c>
      <c r="D1862" t="s">
        <v>10029</v>
      </c>
      <c r="E1862" t="s">
        <v>10035</v>
      </c>
      <c r="F1862">
        <v>7</v>
      </c>
      <c r="G1862">
        <v>362.52</v>
      </c>
      <c r="H1862">
        <v>292.19</v>
      </c>
      <c r="I1862" t="s">
        <v>10040</v>
      </c>
      <c r="J1862">
        <f>F1862*G1862</f>
        <v>2537.64</v>
      </c>
      <c r="K1862">
        <f>F1862*H1862</f>
        <v>2045.33</v>
      </c>
      <c r="L1862">
        <f>J1862-K1862</f>
        <v>492.30999999999995</v>
      </c>
      <c r="M1862" s="5">
        <f>L1862/J1862</f>
        <v>0.19400308948471806</v>
      </c>
      <c r="N1862" t="str">
        <f>IF(ISNA(VLOOKUP(A1862,'Returns Data'!A:A,1,0)),"No","Yes")</f>
        <v>No</v>
      </c>
      <c r="O1862" t="s">
        <v>10085</v>
      </c>
      <c r="P1862" t="str">
        <f>IFERROR(VLOOKUP(A1862,'Ratings Data'!A:C,3,0),"No Rating")</f>
        <v>No Rating</v>
      </c>
      <c r="Q1862" t="s">
        <v>10069</v>
      </c>
      <c r="R1862" s="5">
        <f t="shared" si="29"/>
        <v>1.5272026530429328</v>
      </c>
    </row>
    <row r="1863" spans="1:18" x14ac:dyDescent="0.3">
      <c r="A1863" t="s">
        <v>7246</v>
      </c>
      <c r="B1863" s="2">
        <v>45575</v>
      </c>
      <c r="C1863" t="s">
        <v>10019</v>
      </c>
      <c r="D1863" t="s">
        <v>10031</v>
      </c>
      <c r="E1863" t="s">
        <v>10038</v>
      </c>
      <c r="F1863">
        <v>15</v>
      </c>
      <c r="G1863">
        <v>355.48</v>
      </c>
      <c r="H1863">
        <v>233.7</v>
      </c>
      <c r="I1863" t="s">
        <v>10039</v>
      </c>
      <c r="J1863">
        <f>F1863*G1863</f>
        <v>5332.2000000000007</v>
      </c>
      <c r="K1863">
        <f>F1863*H1863</f>
        <v>3505.5</v>
      </c>
      <c r="L1863">
        <f>J1863-K1863</f>
        <v>1826.7000000000007</v>
      </c>
      <c r="M1863" s="5">
        <f>L1863/J1863</f>
        <v>0.34257904804771022</v>
      </c>
      <c r="N1863" t="str">
        <f>IF(ISNA(VLOOKUP(A1863,'Returns Data'!A:A,1,0)),"No","Yes")</f>
        <v>No</v>
      </c>
      <c r="O1863" t="s">
        <v>10085</v>
      </c>
      <c r="P1863" t="str">
        <f>IFERROR(VLOOKUP(A1863,'Ratings Data'!A:C,3,0),"No Rating")</f>
        <v>No Rating</v>
      </c>
      <c r="Q1863" t="s">
        <v>10069</v>
      </c>
      <c r="R1863" s="5">
        <f t="shared" si="29"/>
        <v>1.1012436752258008</v>
      </c>
    </row>
    <row r="1864" spans="1:18" x14ac:dyDescent="0.3">
      <c r="A1864" t="s">
        <v>7679</v>
      </c>
      <c r="B1864" s="2">
        <v>45575</v>
      </c>
      <c r="C1864" t="s">
        <v>10010</v>
      </c>
      <c r="D1864" t="s">
        <v>10029</v>
      </c>
      <c r="E1864" t="s">
        <v>10036</v>
      </c>
      <c r="F1864">
        <v>12</v>
      </c>
      <c r="G1864">
        <v>401.76</v>
      </c>
      <c r="H1864">
        <v>315.88</v>
      </c>
      <c r="I1864" t="s">
        <v>10039</v>
      </c>
      <c r="J1864">
        <f>F1864*G1864</f>
        <v>4821.12</v>
      </c>
      <c r="K1864">
        <f>F1864*H1864</f>
        <v>3790.56</v>
      </c>
      <c r="L1864">
        <f>J1864-K1864</f>
        <v>1030.56</v>
      </c>
      <c r="M1864" s="5">
        <f>L1864/J1864</f>
        <v>0.2137594583831143</v>
      </c>
      <c r="N1864" t="str">
        <f>IF(ISNA(VLOOKUP(A1864,'Returns Data'!A:A,1,0)),"No","Yes")</f>
        <v>No</v>
      </c>
      <c r="O1864" t="s">
        <v>10085</v>
      </c>
      <c r="P1864" t="str">
        <f>IFERROR(VLOOKUP(A1864,'Ratings Data'!A:C,3,0),"No Rating")</f>
        <v>No Rating</v>
      </c>
      <c r="Q1864" t="s">
        <v>10069</v>
      </c>
      <c r="R1864" s="5">
        <f t="shared" si="29"/>
        <v>-9.5847867671880416E-2</v>
      </c>
    </row>
    <row r="1865" spans="1:18" x14ac:dyDescent="0.3">
      <c r="A1865" t="s">
        <v>8387</v>
      </c>
      <c r="B1865" s="2">
        <v>45575</v>
      </c>
      <c r="C1865" t="s">
        <v>10023</v>
      </c>
      <c r="D1865" t="s">
        <v>10033</v>
      </c>
      <c r="E1865" t="s">
        <v>10036</v>
      </c>
      <c r="F1865">
        <v>15</v>
      </c>
      <c r="G1865">
        <v>110.88</v>
      </c>
      <c r="H1865">
        <v>74.48</v>
      </c>
      <c r="I1865" t="s">
        <v>10039</v>
      </c>
      <c r="J1865">
        <f>F1865*G1865</f>
        <v>1663.1999999999998</v>
      </c>
      <c r="K1865">
        <f>F1865*H1865</f>
        <v>1117.2</v>
      </c>
      <c r="L1865">
        <f>J1865-K1865</f>
        <v>545.99999999999977</v>
      </c>
      <c r="M1865" s="5">
        <f>L1865/J1865</f>
        <v>0.32828282828282818</v>
      </c>
      <c r="N1865" t="str">
        <f>IF(ISNA(VLOOKUP(A1865,'Returns Data'!A:A,1,0)),"No","Yes")</f>
        <v>No</v>
      </c>
      <c r="O1865" t="s">
        <v>10085</v>
      </c>
      <c r="P1865" t="str">
        <f>IFERROR(VLOOKUP(A1865,'Ratings Data'!A:C,3,0),"No Rating")</f>
        <v>No Rating</v>
      </c>
      <c r="Q1865" t="s">
        <v>10069</v>
      </c>
      <c r="R1865" s="5">
        <f t="shared" si="29"/>
        <v>-0.65501792114695345</v>
      </c>
    </row>
    <row r="1866" spans="1:18" x14ac:dyDescent="0.3">
      <c r="A1866" t="s">
        <v>8595</v>
      </c>
      <c r="B1866" s="2">
        <v>45575</v>
      </c>
      <c r="C1866" t="s">
        <v>10026</v>
      </c>
      <c r="D1866" t="s">
        <v>10031</v>
      </c>
      <c r="E1866" t="s">
        <v>10038</v>
      </c>
      <c r="F1866">
        <v>15</v>
      </c>
      <c r="G1866">
        <v>245.23</v>
      </c>
      <c r="H1866">
        <v>183.71</v>
      </c>
      <c r="I1866" t="s">
        <v>10040</v>
      </c>
      <c r="J1866">
        <f>F1866*G1866</f>
        <v>3678.45</v>
      </c>
      <c r="K1866">
        <f>F1866*H1866</f>
        <v>2755.65</v>
      </c>
      <c r="L1866">
        <f>J1866-K1866</f>
        <v>922.79999999999973</v>
      </c>
      <c r="M1866" s="5">
        <f>L1866/J1866</f>
        <v>0.25086653345838594</v>
      </c>
      <c r="N1866" t="str">
        <f>IF(ISNA(VLOOKUP(A1866,'Returns Data'!A:A,1,0)),"No","Yes")</f>
        <v>No</v>
      </c>
      <c r="O1866" t="s">
        <v>10085</v>
      </c>
      <c r="P1866" t="str">
        <f>IFERROR(VLOOKUP(A1866,'Ratings Data'!A:C,3,0),"No Rating")</f>
        <v>No Rating</v>
      </c>
      <c r="Q1866" t="s">
        <v>10069</v>
      </c>
      <c r="R1866" s="5">
        <f t="shared" si="29"/>
        <v>1.2116702741702743</v>
      </c>
    </row>
    <row r="1867" spans="1:18" x14ac:dyDescent="0.3">
      <c r="A1867" t="s">
        <v>8635</v>
      </c>
      <c r="B1867" s="2">
        <v>45575</v>
      </c>
      <c r="C1867" t="s">
        <v>10016</v>
      </c>
      <c r="D1867" t="s">
        <v>10032</v>
      </c>
      <c r="E1867" t="s">
        <v>10036</v>
      </c>
      <c r="F1867">
        <v>13</v>
      </c>
      <c r="G1867">
        <v>285.27</v>
      </c>
      <c r="H1867">
        <v>191.54</v>
      </c>
      <c r="I1867" t="s">
        <v>10039</v>
      </c>
      <c r="J1867">
        <f>F1867*G1867</f>
        <v>3708.5099999999998</v>
      </c>
      <c r="K1867">
        <f>F1867*H1867</f>
        <v>2490.02</v>
      </c>
      <c r="L1867">
        <f>J1867-K1867</f>
        <v>1218.4899999999998</v>
      </c>
      <c r="M1867" s="5">
        <f>L1867/J1867</f>
        <v>0.32856592000560869</v>
      </c>
      <c r="N1867" t="str">
        <f>IF(ISNA(VLOOKUP(A1867,'Returns Data'!A:A,1,0)),"No","Yes")</f>
        <v>No</v>
      </c>
      <c r="O1867" t="s">
        <v>10085</v>
      </c>
      <c r="P1867" t="str">
        <f>IFERROR(VLOOKUP(A1867,'Ratings Data'!A:C,3,0),"No Rating")</f>
        <v>No Rating</v>
      </c>
      <c r="Q1867" t="s">
        <v>10069</v>
      </c>
      <c r="R1867" s="5">
        <f t="shared" si="29"/>
        <v>8.1719202381437695E-3</v>
      </c>
    </row>
    <row r="1868" spans="1:18" x14ac:dyDescent="0.3">
      <c r="A1868" t="s">
        <v>62</v>
      </c>
      <c r="B1868" s="2">
        <v>45576</v>
      </c>
      <c r="C1868" t="s">
        <v>10011</v>
      </c>
      <c r="D1868" t="s">
        <v>10029</v>
      </c>
      <c r="E1868" t="s">
        <v>10037</v>
      </c>
      <c r="F1868">
        <v>12</v>
      </c>
      <c r="G1868">
        <v>378.15</v>
      </c>
      <c r="H1868">
        <v>229.61</v>
      </c>
      <c r="I1868" t="s">
        <v>10040</v>
      </c>
      <c r="J1868">
        <f>F1868*G1868</f>
        <v>4537.7999999999993</v>
      </c>
      <c r="K1868">
        <f>F1868*H1868</f>
        <v>2755.32</v>
      </c>
      <c r="L1868">
        <f>J1868-K1868</f>
        <v>1782.4799999999991</v>
      </c>
      <c r="M1868" s="5">
        <f>L1868/J1868</f>
        <v>0.39280708713473478</v>
      </c>
      <c r="N1868" t="str">
        <f>IF(ISNA(VLOOKUP(A1868,'Returns Data'!A:A,1,0)),"No","Yes")</f>
        <v>No</v>
      </c>
      <c r="O1868" t="s">
        <v>10085</v>
      </c>
      <c r="P1868" t="str">
        <f>IFERROR(VLOOKUP(A1868,'Ratings Data'!A:C,3,0),"No Rating")</f>
        <v>No Rating</v>
      </c>
      <c r="Q1868" t="s">
        <v>10069</v>
      </c>
      <c r="R1868" s="5">
        <f t="shared" si="29"/>
        <v>0.22361811077764374</v>
      </c>
    </row>
    <row r="1869" spans="1:18" x14ac:dyDescent="0.3">
      <c r="A1869" t="s">
        <v>202</v>
      </c>
      <c r="B1869" s="2">
        <v>45576</v>
      </c>
      <c r="C1869" t="s">
        <v>10011</v>
      </c>
      <c r="D1869" t="s">
        <v>10029</v>
      </c>
      <c r="E1869" t="s">
        <v>10037</v>
      </c>
      <c r="F1869">
        <v>10</v>
      </c>
      <c r="G1869">
        <v>255.51</v>
      </c>
      <c r="H1869">
        <v>216.61</v>
      </c>
      <c r="I1869" t="s">
        <v>10039</v>
      </c>
      <c r="J1869">
        <f>F1869*G1869</f>
        <v>2555.1</v>
      </c>
      <c r="K1869">
        <f>F1869*H1869</f>
        <v>2166.1000000000004</v>
      </c>
      <c r="L1869">
        <f>J1869-K1869</f>
        <v>388.99999999999955</v>
      </c>
      <c r="M1869" s="5">
        <f>L1869/J1869</f>
        <v>0.15224453054674947</v>
      </c>
      <c r="N1869" t="str">
        <f>IF(ISNA(VLOOKUP(A1869,'Returns Data'!A:A,1,0)),"No","Yes")</f>
        <v>No</v>
      </c>
      <c r="O1869" t="s">
        <v>10085</v>
      </c>
      <c r="P1869" t="str">
        <f>IFERROR(VLOOKUP(A1869,'Ratings Data'!A:C,3,0),"No Rating")</f>
        <v>No Rating</v>
      </c>
      <c r="Q1869" t="s">
        <v>10069</v>
      </c>
      <c r="R1869" s="5">
        <f t="shared" si="29"/>
        <v>-0.4369297897659658</v>
      </c>
    </row>
    <row r="1870" spans="1:18" x14ac:dyDescent="0.3">
      <c r="A1870" t="s">
        <v>947</v>
      </c>
      <c r="B1870" s="2">
        <v>45576</v>
      </c>
      <c r="C1870" t="s">
        <v>10018</v>
      </c>
      <c r="D1870" t="s">
        <v>10033</v>
      </c>
      <c r="E1870" t="s">
        <v>10036</v>
      </c>
      <c r="F1870">
        <v>12</v>
      </c>
      <c r="G1870">
        <v>58.96</v>
      </c>
      <c r="H1870">
        <v>39.99</v>
      </c>
      <c r="I1870" t="s">
        <v>10039</v>
      </c>
      <c r="J1870">
        <f>F1870*G1870</f>
        <v>707.52</v>
      </c>
      <c r="K1870">
        <f>F1870*H1870</f>
        <v>479.88</v>
      </c>
      <c r="L1870">
        <f>J1870-K1870</f>
        <v>227.64</v>
      </c>
      <c r="M1870" s="5">
        <f>L1870/J1870</f>
        <v>0.32174355495251017</v>
      </c>
      <c r="N1870" t="str">
        <f>IF(ISNA(VLOOKUP(A1870,'Returns Data'!A:A,1,0)),"No","Yes")</f>
        <v>No</v>
      </c>
      <c r="O1870" t="s">
        <v>10085</v>
      </c>
      <c r="P1870">
        <f>IFERROR(VLOOKUP(A1870,'Ratings Data'!A:C,3,0),"No Rating")</f>
        <v>3</v>
      </c>
      <c r="Q1870" t="s">
        <v>10069</v>
      </c>
      <c r="R1870" s="5">
        <f t="shared" si="29"/>
        <v>-0.72309498649759307</v>
      </c>
    </row>
    <row r="1871" spans="1:18" x14ac:dyDescent="0.3">
      <c r="A1871" t="s">
        <v>1135</v>
      </c>
      <c r="B1871" s="2">
        <v>45576</v>
      </c>
      <c r="C1871" t="s">
        <v>10015</v>
      </c>
      <c r="D1871" t="s">
        <v>10031</v>
      </c>
      <c r="E1871" t="s">
        <v>10035</v>
      </c>
      <c r="F1871">
        <v>15</v>
      </c>
      <c r="G1871">
        <v>131.01</v>
      </c>
      <c r="H1871">
        <v>99.22</v>
      </c>
      <c r="I1871" t="s">
        <v>10039</v>
      </c>
      <c r="J1871">
        <f>F1871*G1871</f>
        <v>1965.1499999999999</v>
      </c>
      <c r="K1871">
        <f>F1871*H1871</f>
        <v>1488.3</v>
      </c>
      <c r="L1871">
        <f>J1871-K1871</f>
        <v>476.84999999999991</v>
      </c>
      <c r="M1871" s="5">
        <f>L1871/J1871</f>
        <v>0.2426532325776658</v>
      </c>
      <c r="N1871" t="str">
        <f>IF(ISNA(VLOOKUP(A1871,'Returns Data'!A:A,1,0)),"No","Yes")</f>
        <v>No</v>
      </c>
      <c r="O1871" t="s">
        <v>10085</v>
      </c>
      <c r="P1871" t="str">
        <f>IFERROR(VLOOKUP(A1871,'Ratings Data'!A:C,3,0),"No Rating")</f>
        <v>No Rating</v>
      </c>
      <c r="Q1871" t="s">
        <v>10069</v>
      </c>
      <c r="R1871" s="5">
        <f t="shared" si="29"/>
        <v>1.7775186567164178</v>
      </c>
    </row>
    <row r="1872" spans="1:18" x14ac:dyDescent="0.3">
      <c r="A1872" t="s">
        <v>1756</v>
      </c>
      <c r="B1872" s="2">
        <v>45576</v>
      </c>
      <c r="C1872" t="s">
        <v>10011</v>
      </c>
      <c r="D1872" t="s">
        <v>10029</v>
      </c>
      <c r="E1872" t="s">
        <v>10037</v>
      </c>
      <c r="F1872">
        <v>15</v>
      </c>
      <c r="G1872">
        <v>163.66</v>
      </c>
      <c r="H1872">
        <v>127.97</v>
      </c>
      <c r="I1872" t="s">
        <v>10039</v>
      </c>
      <c r="J1872">
        <f>F1872*G1872</f>
        <v>2454.9</v>
      </c>
      <c r="K1872">
        <f>F1872*H1872</f>
        <v>1919.55</v>
      </c>
      <c r="L1872">
        <f>J1872-K1872</f>
        <v>535.35000000000014</v>
      </c>
      <c r="M1872" s="5">
        <f>L1872/J1872</f>
        <v>0.21807405596969331</v>
      </c>
      <c r="N1872" t="str">
        <f>IF(ISNA(VLOOKUP(A1872,'Returns Data'!A:A,1,0)),"No","Yes")</f>
        <v>No</v>
      </c>
      <c r="O1872" t="s">
        <v>10085</v>
      </c>
      <c r="P1872" t="str">
        <f>IFERROR(VLOOKUP(A1872,'Ratings Data'!A:C,3,0),"No Rating")</f>
        <v>No Rating</v>
      </c>
      <c r="Q1872" t="s">
        <v>10069</v>
      </c>
      <c r="R1872" s="5">
        <f t="shared" si="29"/>
        <v>0.2492176169758035</v>
      </c>
    </row>
    <row r="1873" spans="1:18" x14ac:dyDescent="0.3">
      <c r="A1873" t="s">
        <v>2130</v>
      </c>
      <c r="B1873" s="2">
        <v>45576</v>
      </c>
      <c r="C1873" t="s">
        <v>10023</v>
      </c>
      <c r="D1873" t="s">
        <v>10033</v>
      </c>
      <c r="E1873" t="s">
        <v>10038</v>
      </c>
      <c r="F1873">
        <v>10</v>
      </c>
      <c r="G1873">
        <v>141.47999999999999</v>
      </c>
      <c r="H1873">
        <v>113.56</v>
      </c>
      <c r="I1873" t="s">
        <v>10039</v>
      </c>
      <c r="J1873">
        <f>F1873*G1873</f>
        <v>1414.8</v>
      </c>
      <c r="K1873">
        <f>F1873*H1873</f>
        <v>1135.5999999999999</v>
      </c>
      <c r="L1873">
        <f>J1873-K1873</f>
        <v>279.20000000000005</v>
      </c>
      <c r="M1873" s="5">
        <f>L1873/J1873</f>
        <v>0.19734238054848746</v>
      </c>
      <c r="N1873" t="str">
        <f>IF(ISNA(VLOOKUP(A1873,'Returns Data'!A:A,1,0)),"No","Yes")</f>
        <v>No</v>
      </c>
      <c r="O1873" t="s">
        <v>10085</v>
      </c>
      <c r="P1873" t="str">
        <f>IFERROR(VLOOKUP(A1873,'Ratings Data'!A:C,3,0),"No Rating")</f>
        <v>No Rating</v>
      </c>
      <c r="Q1873" t="s">
        <v>10069</v>
      </c>
      <c r="R1873" s="5">
        <f t="shared" si="29"/>
        <v>-0.42368324575339122</v>
      </c>
    </row>
    <row r="1874" spans="1:18" x14ac:dyDescent="0.3">
      <c r="A1874" t="s">
        <v>2318</v>
      </c>
      <c r="B1874" s="2">
        <v>45576</v>
      </c>
      <c r="C1874" t="s">
        <v>10022</v>
      </c>
      <c r="D1874" t="s">
        <v>10033</v>
      </c>
      <c r="E1874" t="s">
        <v>10037</v>
      </c>
      <c r="F1874">
        <v>9</v>
      </c>
      <c r="G1874">
        <v>476.99</v>
      </c>
      <c r="H1874">
        <v>404.58</v>
      </c>
      <c r="I1874" t="s">
        <v>10039</v>
      </c>
      <c r="J1874">
        <f>F1874*G1874</f>
        <v>4292.91</v>
      </c>
      <c r="K1874">
        <f>F1874*H1874</f>
        <v>3641.22</v>
      </c>
      <c r="L1874">
        <f>J1874-K1874</f>
        <v>651.69000000000005</v>
      </c>
      <c r="M1874" s="5">
        <f>L1874/J1874</f>
        <v>0.15180611752866938</v>
      </c>
      <c r="N1874" t="str">
        <f>IF(ISNA(VLOOKUP(A1874,'Returns Data'!A:A,1,0)),"No","Yes")</f>
        <v>No</v>
      </c>
      <c r="O1874" t="s">
        <v>10085</v>
      </c>
      <c r="P1874" t="str">
        <f>IFERROR(VLOOKUP(A1874,'Ratings Data'!A:C,3,0),"No Rating")</f>
        <v>No Rating</v>
      </c>
      <c r="Q1874" t="s">
        <v>10069</v>
      </c>
      <c r="R1874" s="5">
        <f t="shared" si="29"/>
        <v>2.0342875318066156</v>
      </c>
    </row>
    <row r="1875" spans="1:18" x14ac:dyDescent="0.3">
      <c r="A1875" t="s">
        <v>2879</v>
      </c>
      <c r="B1875" s="2">
        <v>45576</v>
      </c>
      <c r="C1875" t="s">
        <v>10023</v>
      </c>
      <c r="D1875" t="s">
        <v>10033</v>
      </c>
      <c r="E1875" t="s">
        <v>10037</v>
      </c>
      <c r="F1875">
        <v>16</v>
      </c>
      <c r="G1875">
        <v>59.98</v>
      </c>
      <c r="H1875">
        <v>42.41</v>
      </c>
      <c r="I1875" t="s">
        <v>10040</v>
      </c>
      <c r="J1875">
        <f>F1875*G1875</f>
        <v>959.68</v>
      </c>
      <c r="K1875">
        <f>F1875*H1875</f>
        <v>678.56</v>
      </c>
      <c r="L1875">
        <f>J1875-K1875</f>
        <v>281.12</v>
      </c>
      <c r="M1875" s="5">
        <f>L1875/J1875</f>
        <v>0.29293097699233078</v>
      </c>
      <c r="N1875" t="str">
        <f>IF(ISNA(VLOOKUP(A1875,'Returns Data'!A:A,1,0)),"No","Yes")</f>
        <v>No</v>
      </c>
      <c r="O1875" t="s">
        <v>10085</v>
      </c>
      <c r="P1875" t="str">
        <f>IFERROR(VLOOKUP(A1875,'Ratings Data'!A:C,3,0),"No Rating")</f>
        <v>No Rating</v>
      </c>
      <c r="Q1875" t="s">
        <v>10069</v>
      </c>
      <c r="R1875" s="5">
        <f t="shared" si="29"/>
        <v>-0.77645000710473788</v>
      </c>
    </row>
    <row r="1876" spans="1:18" x14ac:dyDescent="0.3">
      <c r="A1876" t="s">
        <v>3158</v>
      </c>
      <c r="B1876" s="2">
        <v>45576</v>
      </c>
      <c r="C1876" t="s">
        <v>10019</v>
      </c>
      <c r="D1876" t="s">
        <v>10031</v>
      </c>
      <c r="E1876" t="s">
        <v>10036</v>
      </c>
      <c r="F1876">
        <v>14</v>
      </c>
      <c r="G1876">
        <v>431.08</v>
      </c>
      <c r="H1876">
        <v>338.59</v>
      </c>
      <c r="I1876" t="s">
        <v>10040</v>
      </c>
      <c r="J1876">
        <f>F1876*G1876</f>
        <v>6035.12</v>
      </c>
      <c r="K1876">
        <f>F1876*H1876</f>
        <v>4740.2599999999993</v>
      </c>
      <c r="L1876">
        <f>J1876-K1876</f>
        <v>1294.8600000000006</v>
      </c>
      <c r="M1876" s="5">
        <f>L1876/J1876</f>
        <v>0.2145541430824906</v>
      </c>
      <c r="N1876" t="str">
        <f>IF(ISNA(VLOOKUP(A1876,'Returns Data'!A:A,1,0)),"No","Yes")</f>
        <v>No</v>
      </c>
      <c r="O1876" t="s">
        <v>10085</v>
      </c>
      <c r="P1876" t="str">
        <f>IFERROR(VLOOKUP(A1876,'Ratings Data'!A:C,3,0),"No Rating")</f>
        <v>No Rating</v>
      </c>
      <c r="Q1876" t="s">
        <v>10069</v>
      </c>
      <c r="R1876" s="5">
        <f t="shared" si="29"/>
        <v>5.2886795598532839</v>
      </c>
    </row>
    <row r="1877" spans="1:18" x14ac:dyDescent="0.3">
      <c r="A1877" t="s">
        <v>3693</v>
      </c>
      <c r="B1877" s="2">
        <v>45576</v>
      </c>
      <c r="C1877" t="s">
        <v>10016</v>
      </c>
      <c r="D1877" t="s">
        <v>10032</v>
      </c>
      <c r="E1877" t="s">
        <v>10038</v>
      </c>
      <c r="F1877">
        <v>12</v>
      </c>
      <c r="G1877">
        <v>385.25</v>
      </c>
      <c r="H1877">
        <v>326.98</v>
      </c>
      <c r="I1877" t="s">
        <v>10040</v>
      </c>
      <c r="J1877">
        <f>F1877*G1877</f>
        <v>4623</v>
      </c>
      <c r="K1877">
        <f>F1877*H1877</f>
        <v>3923.76</v>
      </c>
      <c r="L1877">
        <f>J1877-K1877</f>
        <v>699.23999999999978</v>
      </c>
      <c r="M1877" s="5">
        <f>L1877/J1877</f>
        <v>0.15125243348475012</v>
      </c>
      <c r="N1877" t="str">
        <f>IF(ISNA(VLOOKUP(A1877,'Returns Data'!A:A,1,0)),"No","Yes")</f>
        <v>No</v>
      </c>
      <c r="O1877" t="s">
        <v>10085</v>
      </c>
      <c r="P1877" t="str">
        <f>IFERROR(VLOOKUP(A1877,'Ratings Data'!A:C,3,0),"No Rating")</f>
        <v>No Rating</v>
      </c>
      <c r="Q1877" t="s">
        <v>10069</v>
      </c>
      <c r="R1877" s="5">
        <f t="shared" si="29"/>
        <v>-0.23398374845901987</v>
      </c>
    </row>
    <row r="1878" spans="1:18" x14ac:dyDescent="0.3">
      <c r="A1878" t="s">
        <v>3917</v>
      </c>
      <c r="B1878" s="2">
        <v>45576</v>
      </c>
      <c r="C1878" t="s">
        <v>10023</v>
      </c>
      <c r="D1878" t="s">
        <v>10033</v>
      </c>
      <c r="E1878" t="s">
        <v>10037</v>
      </c>
      <c r="F1878">
        <v>15</v>
      </c>
      <c r="G1878">
        <v>455.03</v>
      </c>
      <c r="H1878">
        <v>384.1</v>
      </c>
      <c r="I1878" t="s">
        <v>10039</v>
      </c>
      <c r="J1878">
        <f>F1878*G1878</f>
        <v>6825.45</v>
      </c>
      <c r="K1878">
        <f>F1878*H1878</f>
        <v>5761.5</v>
      </c>
      <c r="L1878">
        <f>J1878-K1878</f>
        <v>1063.9499999999998</v>
      </c>
      <c r="M1878" s="5">
        <f>L1878/J1878</f>
        <v>0.15587983209898246</v>
      </c>
      <c r="N1878" t="str">
        <f>IF(ISNA(VLOOKUP(A1878,'Returns Data'!A:A,1,0)),"No","Yes")</f>
        <v>No</v>
      </c>
      <c r="O1878" t="s">
        <v>10085</v>
      </c>
      <c r="P1878" t="str">
        <f>IFERROR(VLOOKUP(A1878,'Ratings Data'!A:C,3,0),"No Rating")</f>
        <v>No Rating</v>
      </c>
      <c r="Q1878" t="s">
        <v>10069</v>
      </c>
      <c r="R1878" s="5">
        <f t="shared" si="29"/>
        <v>0.47641142115509405</v>
      </c>
    </row>
    <row r="1879" spans="1:18" x14ac:dyDescent="0.3">
      <c r="A1879" t="s">
        <v>4251</v>
      </c>
      <c r="B1879" s="2">
        <v>45576</v>
      </c>
      <c r="C1879" t="s">
        <v>10026</v>
      </c>
      <c r="D1879" t="s">
        <v>10031</v>
      </c>
      <c r="E1879" t="s">
        <v>10038</v>
      </c>
      <c r="F1879">
        <v>14</v>
      </c>
      <c r="G1879">
        <v>33.299999999999997</v>
      </c>
      <c r="H1879">
        <v>24.37</v>
      </c>
      <c r="I1879" t="s">
        <v>10040</v>
      </c>
      <c r="J1879">
        <f>F1879*G1879</f>
        <v>466.19999999999993</v>
      </c>
      <c r="K1879">
        <f>F1879*H1879</f>
        <v>341.18</v>
      </c>
      <c r="L1879">
        <f>J1879-K1879</f>
        <v>125.01999999999992</v>
      </c>
      <c r="M1879" s="5">
        <f>L1879/J1879</f>
        <v>0.26816816816816802</v>
      </c>
      <c r="N1879" t="str">
        <f>IF(ISNA(VLOOKUP(A1879,'Returns Data'!A:A,1,0)),"No","Yes")</f>
        <v>No</v>
      </c>
      <c r="O1879" t="s">
        <v>10085</v>
      </c>
      <c r="P1879" t="str">
        <f>IFERROR(VLOOKUP(A1879,'Ratings Data'!A:C,3,0),"No Rating")</f>
        <v>No Rating</v>
      </c>
      <c r="Q1879" t="s">
        <v>10069</v>
      </c>
      <c r="R1879" s="5">
        <f t="shared" si="29"/>
        <v>-0.93169681119926162</v>
      </c>
    </row>
    <row r="1880" spans="1:18" x14ac:dyDescent="0.3">
      <c r="A1880" t="s">
        <v>4340</v>
      </c>
      <c r="B1880" s="2">
        <v>45576</v>
      </c>
      <c r="C1880" t="s">
        <v>10010</v>
      </c>
      <c r="D1880" t="s">
        <v>10029</v>
      </c>
      <c r="E1880" t="s">
        <v>10038</v>
      </c>
      <c r="F1880">
        <v>1</v>
      </c>
      <c r="G1880">
        <v>381.13</v>
      </c>
      <c r="H1880">
        <v>313.27999999999997</v>
      </c>
      <c r="I1880" t="s">
        <v>10039</v>
      </c>
      <c r="J1880">
        <f>F1880*G1880</f>
        <v>381.13</v>
      </c>
      <c r="K1880">
        <f>F1880*H1880</f>
        <v>313.27999999999997</v>
      </c>
      <c r="L1880">
        <f>J1880-K1880</f>
        <v>67.850000000000023</v>
      </c>
      <c r="M1880" s="5">
        <f>L1880/J1880</f>
        <v>0.17802324666124425</v>
      </c>
      <c r="N1880" t="str">
        <f>IF(ISNA(VLOOKUP(A1880,'Returns Data'!A:A,1,0)),"No","Yes")</f>
        <v>No</v>
      </c>
      <c r="O1880" t="s">
        <v>10085</v>
      </c>
      <c r="P1880" t="str">
        <f>IFERROR(VLOOKUP(A1880,'Ratings Data'!A:C,3,0),"No Rating")</f>
        <v>No Rating</v>
      </c>
      <c r="Q1880" t="s">
        <v>10069</v>
      </c>
      <c r="R1880" s="5">
        <f t="shared" si="29"/>
        <v>-0.18247533247533237</v>
      </c>
    </row>
    <row r="1881" spans="1:18" x14ac:dyDescent="0.3">
      <c r="A1881" t="s">
        <v>4447</v>
      </c>
      <c r="B1881" s="2">
        <v>45576</v>
      </c>
      <c r="C1881" t="s">
        <v>10011</v>
      </c>
      <c r="D1881" t="s">
        <v>10029</v>
      </c>
      <c r="E1881" t="s">
        <v>10036</v>
      </c>
      <c r="F1881">
        <v>12</v>
      </c>
      <c r="G1881">
        <v>458.1</v>
      </c>
      <c r="H1881">
        <v>341.98</v>
      </c>
      <c r="I1881" t="s">
        <v>10040</v>
      </c>
      <c r="J1881">
        <f>F1881*G1881</f>
        <v>5497.2000000000007</v>
      </c>
      <c r="K1881">
        <f>F1881*H1881</f>
        <v>4103.76</v>
      </c>
      <c r="L1881">
        <f>J1881-K1881</f>
        <v>1393.4400000000005</v>
      </c>
      <c r="M1881" s="5">
        <f>L1881/J1881</f>
        <v>0.25348177253874704</v>
      </c>
      <c r="N1881" t="str">
        <f>IF(ISNA(VLOOKUP(A1881,'Returns Data'!A:A,1,0)),"No","Yes")</f>
        <v>No</v>
      </c>
      <c r="O1881" t="s">
        <v>10085</v>
      </c>
      <c r="P1881" t="str">
        <f>IFERROR(VLOOKUP(A1881,'Ratings Data'!A:C,3,0),"No Rating")</f>
        <v>No Rating</v>
      </c>
      <c r="Q1881" t="s">
        <v>10069</v>
      </c>
      <c r="R1881" s="5">
        <f t="shared" si="29"/>
        <v>13.423425078057358</v>
      </c>
    </row>
    <row r="1882" spans="1:18" x14ac:dyDescent="0.3">
      <c r="A1882" t="s">
        <v>4591</v>
      </c>
      <c r="B1882" s="2">
        <v>45576</v>
      </c>
      <c r="C1882" t="s">
        <v>10021</v>
      </c>
      <c r="D1882" t="s">
        <v>10031</v>
      </c>
      <c r="E1882" t="s">
        <v>10034</v>
      </c>
      <c r="F1882">
        <v>7</v>
      </c>
      <c r="G1882">
        <v>258.05</v>
      </c>
      <c r="H1882">
        <v>178.61</v>
      </c>
      <c r="I1882" t="s">
        <v>10040</v>
      </c>
      <c r="J1882">
        <f>F1882*G1882</f>
        <v>1806.3500000000001</v>
      </c>
      <c r="K1882">
        <f>F1882*H1882</f>
        <v>1250.27</v>
      </c>
      <c r="L1882">
        <f>J1882-K1882</f>
        <v>556.08000000000015</v>
      </c>
      <c r="M1882" s="5">
        <f>L1882/J1882</f>
        <v>0.30784731641154822</v>
      </c>
      <c r="N1882" t="str">
        <f>IF(ISNA(VLOOKUP(A1882,'Returns Data'!A:A,1,0)),"No","Yes")</f>
        <v>Yes</v>
      </c>
      <c r="O1882" t="str">
        <f>IFERROR(VLOOKUP(A1882,'Returns Data'!A:E,5,0),"No Returns")</f>
        <v>Late Delivery</v>
      </c>
      <c r="P1882">
        <f>IFERROR(VLOOKUP(A1882,'Ratings Data'!A:C,3,0),"No Rating")</f>
        <v>2</v>
      </c>
      <c r="Q1882" t="s">
        <v>10069</v>
      </c>
      <c r="R1882" s="5">
        <f t="shared" si="29"/>
        <v>-0.67140544277086511</v>
      </c>
    </row>
    <row r="1883" spans="1:18" x14ac:dyDescent="0.3">
      <c r="A1883" t="s">
        <v>5238</v>
      </c>
      <c r="B1883" s="2">
        <v>45576</v>
      </c>
      <c r="C1883" t="s">
        <v>10013</v>
      </c>
      <c r="D1883" t="s">
        <v>10030</v>
      </c>
      <c r="E1883" t="s">
        <v>10038</v>
      </c>
      <c r="F1883">
        <v>1</v>
      </c>
      <c r="G1883">
        <v>481.13</v>
      </c>
      <c r="H1883">
        <v>394.55</v>
      </c>
      <c r="I1883" t="s">
        <v>10040</v>
      </c>
      <c r="J1883">
        <f>F1883*G1883</f>
        <v>481.13</v>
      </c>
      <c r="K1883">
        <f>F1883*H1883</f>
        <v>394.55</v>
      </c>
      <c r="L1883">
        <f>J1883-K1883</f>
        <v>86.579999999999984</v>
      </c>
      <c r="M1883" s="5">
        <f>L1883/J1883</f>
        <v>0.17995136449608212</v>
      </c>
      <c r="N1883" t="str">
        <f>IF(ISNA(VLOOKUP(A1883,'Returns Data'!A:A,1,0)),"No","Yes")</f>
        <v>No</v>
      </c>
      <c r="O1883" t="s">
        <v>10085</v>
      </c>
      <c r="P1883" t="str">
        <f>IFERROR(VLOOKUP(A1883,'Ratings Data'!A:C,3,0),"No Rating")</f>
        <v>No Rating</v>
      </c>
      <c r="Q1883" t="s">
        <v>10069</v>
      </c>
      <c r="R1883" s="5">
        <f t="shared" si="29"/>
        <v>-0.73364519611371004</v>
      </c>
    </row>
    <row r="1884" spans="1:18" x14ac:dyDescent="0.3">
      <c r="A1884" t="s">
        <v>5378</v>
      </c>
      <c r="B1884" s="2">
        <v>45576</v>
      </c>
      <c r="C1884" t="s">
        <v>10024</v>
      </c>
      <c r="D1884" t="s">
        <v>10029</v>
      </c>
      <c r="E1884" t="s">
        <v>10036</v>
      </c>
      <c r="F1884">
        <v>19</v>
      </c>
      <c r="G1884">
        <v>275.89999999999998</v>
      </c>
      <c r="H1884">
        <v>230.05</v>
      </c>
      <c r="I1884" t="s">
        <v>10039</v>
      </c>
      <c r="J1884">
        <f>F1884*G1884</f>
        <v>5242.0999999999995</v>
      </c>
      <c r="K1884">
        <f>F1884*H1884</f>
        <v>4370.95</v>
      </c>
      <c r="L1884">
        <f>J1884-K1884</f>
        <v>871.14999999999964</v>
      </c>
      <c r="M1884" s="5">
        <f>L1884/J1884</f>
        <v>0.16618339978252986</v>
      </c>
      <c r="N1884" t="str">
        <f>IF(ISNA(VLOOKUP(A1884,'Returns Data'!A:A,1,0)),"No","Yes")</f>
        <v>No</v>
      </c>
      <c r="O1884" t="s">
        <v>10085</v>
      </c>
      <c r="P1884" t="str">
        <f>IFERROR(VLOOKUP(A1884,'Ratings Data'!A:C,3,0),"No Rating")</f>
        <v>No Rating</v>
      </c>
      <c r="Q1884" t="s">
        <v>10069</v>
      </c>
      <c r="R1884" s="5">
        <f t="shared" si="29"/>
        <v>9.8953920977698324</v>
      </c>
    </row>
    <row r="1885" spans="1:18" x14ac:dyDescent="0.3">
      <c r="A1885" t="s">
        <v>5387</v>
      </c>
      <c r="B1885" s="2">
        <v>45576</v>
      </c>
      <c r="C1885" t="s">
        <v>10026</v>
      </c>
      <c r="D1885" t="s">
        <v>10031</v>
      </c>
      <c r="E1885" t="s">
        <v>10034</v>
      </c>
      <c r="F1885">
        <v>18</v>
      </c>
      <c r="G1885">
        <v>141.03</v>
      </c>
      <c r="H1885">
        <v>93.04</v>
      </c>
      <c r="I1885" t="s">
        <v>10039</v>
      </c>
      <c r="J1885">
        <f>F1885*G1885</f>
        <v>2538.54</v>
      </c>
      <c r="K1885">
        <f>F1885*H1885</f>
        <v>1674.72</v>
      </c>
      <c r="L1885">
        <f>J1885-K1885</f>
        <v>863.81999999999994</v>
      </c>
      <c r="M1885" s="5">
        <f>L1885/J1885</f>
        <v>0.34028220945898036</v>
      </c>
      <c r="N1885" t="str">
        <f>IF(ISNA(VLOOKUP(A1885,'Returns Data'!A:A,1,0)),"No","Yes")</f>
        <v>No</v>
      </c>
      <c r="O1885" t="s">
        <v>10085</v>
      </c>
      <c r="P1885" t="str">
        <f>IFERROR(VLOOKUP(A1885,'Ratings Data'!A:C,3,0),"No Rating")</f>
        <v>No Rating</v>
      </c>
      <c r="Q1885" t="s">
        <v>10069</v>
      </c>
      <c r="R1885" s="5">
        <f t="shared" si="29"/>
        <v>-0.51573987524083853</v>
      </c>
    </row>
    <row r="1886" spans="1:18" x14ac:dyDescent="0.3">
      <c r="A1886" t="s">
        <v>5566</v>
      </c>
      <c r="B1886" s="2">
        <v>45576</v>
      </c>
      <c r="C1886" t="s">
        <v>10013</v>
      </c>
      <c r="D1886" t="s">
        <v>10030</v>
      </c>
      <c r="E1886" t="s">
        <v>10036</v>
      </c>
      <c r="F1886">
        <v>12</v>
      </c>
      <c r="G1886">
        <v>488.44</v>
      </c>
      <c r="H1886">
        <v>325.98</v>
      </c>
      <c r="I1886" t="s">
        <v>10039</v>
      </c>
      <c r="J1886">
        <f>F1886*G1886</f>
        <v>5861.28</v>
      </c>
      <c r="K1886">
        <f>F1886*H1886</f>
        <v>3911.76</v>
      </c>
      <c r="L1886">
        <f>J1886-K1886</f>
        <v>1949.5199999999995</v>
      </c>
      <c r="M1886" s="5">
        <f>L1886/J1886</f>
        <v>0.33260994185570381</v>
      </c>
      <c r="N1886" t="str">
        <f>IF(ISNA(VLOOKUP(A1886,'Returns Data'!A:A,1,0)),"No","Yes")</f>
        <v>No</v>
      </c>
      <c r="O1886" t="s">
        <v>10085</v>
      </c>
      <c r="P1886" t="str">
        <f>IFERROR(VLOOKUP(A1886,'Ratings Data'!A:C,3,0),"No Rating")</f>
        <v>No Rating</v>
      </c>
      <c r="Q1886" t="s">
        <v>10069</v>
      </c>
      <c r="R1886" s="5">
        <f t="shared" si="29"/>
        <v>1.3089177243612469</v>
      </c>
    </row>
    <row r="1887" spans="1:18" x14ac:dyDescent="0.3">
      <c r="A1887" t="s">
        <v>6615</v>
      </c>
      <c r="B1887" s="2">
        <v>45576</v>
      </c>
      <c r="C1887" t="s">
        <v>10017</v>
      </c>
      <c r="D1887" t="s">
        <v>10032</v>
      </c>
      <c r="E1887" t="s">
        <v>10035</v>
      </c>
      <c r="F1887">
        <v>15</v>
      </c>
      <c r="G1887">
        <v>314.88</v>
      </c>
      <c r="H1887">
        <v>264.06</v>
      </c>
      <c r="I1887" t="s">
        <v>10040</v>
      </c>
      <c r="J1887">
        <f>F1887*G1887</f>
        <v>4723.2</v>
      </c>
      <c r="K1887">
        <f>F1887*H1887</f>
        <v>3960.9</v>
      </c>
      <c r="L1887">
        <f>J1887-K1887</f>
        <v>762.29999999999973</v>
      </c>
      <c r="M1887" s="5">
        <f>L1887/J1887</f>
        <v>0.16139481707317069</v>
      </c>
      <c r="N1887" t="str">
        <f>IF(ISNA(VLOOKUP(A1887,'Returns Data'!A:A,1,0)),"No","Yes")</f>
        <v>No</v>
      </c>
      <c r="O1887" t="s">
        <v>10085</v>
      </c>
      <c r="P1887" t="str">
        <f>IFERROR(VLOOKUP(A1887,'Ratings Data'!A:C,3,0),"No Rating")</f>
        <v>No Rating</v>
      </c>
      <c r="Q1887" t="s">
        <v>10069</v>
      </c>
      <c r="R1887" s="5">
        <f t="shared" si="29"/>
        <v>-0.19416919171239047</v>
      </c>
    </row>
    <row r="1888" spans="1:18" x14ac:dyDescent="0.3">
      <c r="A1888" t="s">
        <v>6697</v>
      </c>
      <c r="B1888" s="2">
        <v>45576</v>
      </c>
      <c r="C1888" t="s">
        <v>10013</v>
      </c>
      <c r="D1888" t="s">
        <v>10030</v>
      </c>
      <c r="E1888" t="s">
        <v>10034</v>
      </c>
      <c r="F1888">
        <v>10</v>
      </c>
      <c r="G1888">
        <v>215.09</v>
      </c>
      <c r="H1888">
        <v>161.5</v>
      </c>
      <c r="I1888" t="s">
        <v>10039</v>
      </c>
      <c r="J1888">
        <f>F1888*G1888</f>
        <v>2150.9</v>
      </c>
      <c r="K1888">
        <f>F1888*H1888</f>
        <v>1615</v>
      </c>
      <c r="L1888">
        <f>J1888-K1888</f>
        <v>535.90000000000009</v>
      </c>
      <c r="M1888" s="5">
        <f>L1888/J1888</f>
        <v>0.24915151796922222</v>
      </c>
      <c r="N1888" t="str">
        <f>IF(ISNA(VLOOKUP(A1888,'Returns Data'!A:A,1,0)),"No","Yes")</f>
        <v>No</v>
      </c>
      <c r="O1888" t="s">
        <v>10085</v>
      </c>
      <c r="P1888" t="str">
        <f>IFERROR(VLOOKUP(A1888,'Ratings Data'!A:C,3,0),"No Rating")</f>
        <v>No Rating</v>
      </c>
      <c r="Q1888" t="s">
        <v>10069</v>
      </c>
      <c r="R1888" s="5">
        <f t="shared" si="29"/>
        <v>-0.54460958672086712</v>
      </c>
    </row>
    <row r="1889" spans="1:18" x14ac:dyDescent="0.3">
      <c r="A1889" t="s">
        <v>6926</v>
      </c>
      <c r="B1889" s="2">
        <v>45576</v>
      </c>
      <c r="C1889" t="s">
        <v>10025</v>
      </c>
      <c r="D1889" t="s">
        <v>10033</v>
      </c>
      <c r="E1889" t="s">
        <v>10036</v>
      </c>
      <c r="F1889">
        <v>4</v>
      </c>
      <c r="G1889">
        <v>419.31</v>
      </c>
      <c r="H1889">
        <v>301.16000000000003</v>
      </c>
      <c r="I1889" t="s">
        <v>10039</v>
      </c>
      <c r="J1889">
        <f>F1889*G1889</f>
        <v>1677.24</v>
      </c>
      <c r="K1889">
        <f>F1889*H1889</f>
        <v>1204.6400000000001</v>
      </c>
      <c r="L1889">
        <f>J1889-K1889</f>
        <v>472.59999999999991</v>
      </c>
      <c r="M1889" s="5">
        <f>L1889/J1889</f>
        <v>0.28177243566812138</v>
      </c>
      <c r="N1889" t="str">
        <f>IF(ISNA(VLOOKUP(A1889,'Returns Data'!A:A,1,0)),"No","Yes")</f>
        <v>No</v>
      </c>
      <c r="O1889" t="s">
        <v>10085</v>
      </c>
      <c r="P1889" t="str">
        <f>IFERROR(VLOOKUP(A1889,'Ratings Data'!A:C,3,0),"No Rating")</f>
        <v>No Rating</v>
      </c>
      <c r="Q1889" t="s">
        <v>10069</v>
      </c>
      <c r="R1889" s="5">
        <f t="shared" si="29"/>
        <v>-0.22021479380724351</v>
      </c>
    </row>
    <row r="1890" spans="1:18" x14ac:dyDescent="0.3">
      <c r="A1890" t="s">
        <v>7036</v>
      </c>
      <c r="B1890" s="2">
        <v>45576</v>
      </c>
      <c r="C1890" t="s">
        <v>10014</v>
      </c>
      <c r="D1890" t="s">
        <v>10030</v>
      </c>
      <c r="E1890" t="s">
        <v>10036</v>
      </c>
      <c r="F1890">
        <v>7</v>
      </c>
      <c r="G1890">
        <v>469.48</v>
      </c>
      <c r="H1890">
        <v>289.06</v>
      </c>
      <c r="I1890" t="s">
        <v>10039</v>
      </c>
      <c r="J1890">
        <f>F1890*G1890</f>
        <v>3286.36</v>
      </c>
      <c r="K1890">
        <f>F1890*H1890</f>
        <v>2023.42</v>
      </c>
      <c r="L1890">
        <f>J1890-K1890</f>
        <v>1262.94</v>
      </c>
      <c r="M1890" s="5">
        <f>L1890/J1890</f>
        <v>0.38429752066115702</v>
      </c>
      <c r="N1890" t="str">
        <f>IF(ISNA(VLOOKUP(A1890,'Returns Data'!A:A,1,0)),"No","Yes")</f>
        <v>No</v>
      </c>
      <c r="O1890" t="s">
        <v>10085</v>
      </c>
      <c r="P1890" t="str">
        <f>IFERROR(VLOOKUP(A1890,'Ratings Data'!A:C,3,0),"No Rating")</f>
        <v>No Rating</v>
      </c>
      <c r="Q1890" t="s">
        <v>10069</v>
      </c>
      <c r="R1890" s="5">
        <f t="shared" si="29"/>
        <v>0.95938565738952097</v>
      </c>
    </row>
    <row r="1891" spans="1:18" x14ac:dyDescent="0.3">
      <c r="A1891" t="s">
        <v>7078</v>
      </c>
      <c r="B1891" s="2">
        <v>45576</v>
      </c>
      <c r="C1891" t="s">
        <v>10019</v>
      </c>
      <c r="D1891" t="s">
        <v>10031</v>
      </c>
      <c r="E1891" t="s">
        <v>10036</v>
      </c>
      <c r="F1891">
        <v>2</v>
      </c>
      <c r="G1891">
        <v>351.81</v>
      </c>
      <c r="H1891">
        <v>299.69</v>
      </c>
      <c r="I1891" t="s">
        <v>10039</v>
      </c>
      <c r="J1891">
        <f>F1891*G1891</f>
        <v>703.62</v>
      </c>
      <c r="K1891">
        <f>F1891*H1891</f>
        <v>599.38</v>
      </c>
      <c r="L1891">
        <f>J1891-K1891</f>
        <v>104.24000000000001</v>
      </c>
      <c r="M1891" s="5">
        <f>L1891/J1891</f>
        <v>0.14814814814814817</v>
      </c>
      <c r="N1891" t="str">
        <f>IF(ISNA(VLOOKUP(A1891,'Returns Data'!A:A,1,0)),"No","Yes")</f>
        <v>No</v>
      </c>
      <c r="O1891" t="s">
        <v>10085</v>
      </c>
      <c r="P1891" t="str">
        <f>IFERROR(VLOOKUP(A1891,'Ratings Data'!A:C,3,0),"No Rating")</f>
        <v>No Rating</v>
      </c>
      <c r="Q1891" t="s">
        <v>10069</v>
      </c>
      <c r="R1891" s="5">
        <f t="shared" si="29"/>
        <v>-0.78589685853041058</v>
      </c>
    </row>
    <row r="1892" spans="1:18" x14ac:dyDescent="0.3">
      <c r="A1892" t="s">
        <v>8013</v>
      </c>
      <c r="B1892" s="2">
        <v>45576</v>
      </c>
      <c r="C1892" t="s">
        <v>10010</v>
      </c>
      <c r="D1892" t="s">
        <v>10029</v>
      </c>
      <c r="E1892" t="s">
        <v>10037</v>
      </c>
      <c r="F1892">
        <v>8</v>
      </c>
      <c r="G1892">
        <v>129.77000000000001</v>
      </c>
      <c r="H1892">
        <v>85.15</v>
      </c>
      <c r="I1892" t="s">
        <v>10040</v>
      </c>
      <c r="J1892">
        <f>F1892*G1892</f>
        <v>1038.1600000000001</v>
      </c>
      <c r="K1892">
        <f>F1892*H1892</f>
        <v>681.2</v>
      </c>
      <c r="L1892">
        <f>J1892-K1892</f>
        <v>356.96000000000004</v>
      </c>
      <c r="M1892" s="5">
        <f>L1892/J1892</f>
        <v>0.34383909994605844</v>
      </c>
      <c r="N1892" t="str">
        <f>IF(ISNA(VLOOKUP(A1892,'Returns Data'!A:A,1,0)),"No","Yes")</f>
        <v>No</v>
      </c>
      <c r="O1892" t="s">
        <v>10085</v>
      </c>
      <c r="P1892">
        <f>IFERROR(VLOOKUP(A1892,'Ratings Data'!A:C,3,0),"No Rating")</f>
        <v>1</v>
      </c>
      <c r="Q1892" t="s">
        <v>10069</v>
      </c>
      <c r="R1892" s="5">
        <f t="shared" si="29"/>
        <v>0.47545550154913174</v>
      </c>
    </row>
    <row r="1893" spans="1:18" x14ac:dyDescent="0.3">
      <c r="A1893" t="s">
        <v>8263</v>
      </c>
      <c r="B1893" s="2">
        <v>45576</v>
      </c>
      <c r="C1893" t="s">
        <v>10024</v>
      </c>
      <c r="D1893" t="s">
        <v>10029</v>
      </c>
      <c r="E1893" t="s">
        <v>10038</v>
      </c>
      <c r="F1893">
        <v>12</v>
      </c>
      <c r="G1893">
        <v>94.74</v>
      </c>
      <c r="H1893">
        <v>60.66</v>
      </c>
      <c r="I1893" t="s">
        <v>10039</v>
      </c>
      <c r="J1893">
        <f>F1893*G1893</f>
        <v>1136.8799999999999</v>
      </c>
      <c r="K1893">
        <f>F1893*H1893</f>
        <v>727.92</v>
      </c>
      <c r="L1893">
        <f>J1893-K1893</f>
        <v>408.95999999999992</v>
      </c>
      <c r="M1893" s="5">
        <f>L1893/J1893</f>
        <v>0.35972134262191258</v>
      </c>
      <c r="N1893" t="str">
        <f>IF(ISNA(VLOOKUP(A1893,'Returns Data'!A:A,1,0)),"No","Yes")</f>
        <v>No</v>
      </c>
      <c r="O1893" t="s">
        <v>10085</v>
      </c>
      <c r="P1893" t="str">
        <f>IFERROR(VLOOKUP(A1893,'Ratings Data'!A:C,3,0),"No Rating")</f>
        <v>No Rating</v>
      </c>
      <c r="Q1893" t="s">
        <v>10069</v>
      </c>
      <c r="R1893" s="5">
        <f t="shared" si="29"/>
        <v>9.5091315404176424E-2</v>
      </c>
    </row>
    <row r="1894" spans="1:18" x14ac:dyDescent="0.3">
      <c r="A1894" t="s">
        <v>8490</v>
      </c>
      <c r="B1894" s="2">
        <v>45576</v>
      </c>
      <c r="C1894" t="s">
        <v>10025</v>
      </c>
      <c r="D1894" t="s">
        <v>10033</v>
      </c>
      <c r="E1894" t="s">
        <v>10036</v>
      </c>
      <c r="F1894">
        <v>19</v>
      </c>
      <c r="G1894">
        <v>386.98</v>
      </c>
      <c r="H1894">
        <v>267.86</v>
      </c>
      <c r="I1894" t="s">
        <v>10039</v>
      </c>
      <c r="J1894">
        <f>F1894*G1894</f>
        <v>7352.6200000000008</v>
      </c>
      <c r="K1894">
        <f>F1894*H1894</f>
        <v>5089.34</v>
      </c>
      <c r="L1894">
        <f>J1894-K1894</f>
        <v>2263.2800000000007</v>
      </c>
      <c r="M1894" s="5">
        <f>L1894/J1894</f>
        <v>0.30781952555687636</v>
      </c>
      <c r="N1894" t="str">
        <f>IF(ISNA(VLOOKUP(A1894,'Returns Data'!A:A,1,0)),"No","Yes")</f>
        <v>No</v>
      </c>
      <c r="O1894" t="s">
        <v>10085</v>
      </c>
      <c r="P1894" t="str">
        <f>IFERROR(VLOOKUP(A1894,'Ratings Data'!A:C,3,0),"No Rating")</f>
        <v>No Rating</v>
      </c>
      <c r="Q1894" t="s">
        <v>10069</v>
      </c>
      <c r="R1894" s="5">
        <f t="shared" si="29"/>
        <v>5.4673668285131249</v>
      </c>
    </row>
    <row r="1895" spans="1:18" x14ac:dyDescent="0.3">
      <c r="A1895" t="s">
        <v>8658</v>
      </c>
      <c r="B1895" s="2">
        <v>45576</v>
      </c>
      <c r="C1895" t="s">
        <v>10025</v>
      </c>
      <c r="D1895" t="s">
        <v>10033</v>
      </c>
      <c r="E1895" t="s">
        <v>10034</v>
      </c>
      <c r="F1895">
        <v>8</v>
      </c>
      <c r="G1895">
        <v>68.28</v>
      </c>
      <c r="H1895">
        <v>48.49</v>
      </c>
      <c r="I1895" t="s">
        <v>10039</v>
      </c>
      <c r="J1895">
        <f>F1895*G1895</f>
        <v>546.24</v>
      </c>
      <c r="K1895">
        <f>F1895*H1895</f>
        <v>387.92</v>
      </c>
      <c r="L1895">
        <f>J1895-K1895</f>
        <v>158.32</v>
      </c>
      <c r="M1895" s="5">
        <f>L1895/J1895</f>
        <v>0.28983596953719976</v>
      </c>
      <c r="N1895" t="str">
        <f>IF(ISNA(VLOOKUP(A1895,'Returns Data'!A:A,1,0)),"No","Yes")</f>
        <v>No</v>
      </c>
      <c r="O1895" t="s">
        <v>10085</v>
      </c>
      <c r="P1895" t="str">
        <f>IFERROR(VLOOKUP(A1895,'Ratings Data'!A:C,3,0),"No Rating")</f>
        <v>No Rating</v>
      </c>
      <c r="Q1895" t="s">
        <v>10069</v>
      </c>
      <c r="R1895" s="5">
        <f t="shared" si="29"/>
        <v>-0.92570811493046024</v>
      </c>
    </row>
    <row r="1896" spans="1:18" x14ac:dyDescent="0.3">
      <c r="A1896" t="s">
        <v>8693</v>
      </c>
      <c r="B1896" s="2">
        <v>45576</v>
      </c>
      <c r="C1896" t="s">
        <v>10011</v>
      </c>
      <c r="D1896" t="s">
        <v>10029</v>
      </c>
      <c r="E1896" t="s">
        <v>10037</v>
      </c>
      <c r="F1896">
        <v>19</v>
      </c>
      <c r="G1896">
        <v>70.33</v>
      </c>
      <c r="H1896">
        <v>53.28</v>
      </c>
      <c r="I1896" t="s">
        <v>10040</v>
      </c>
      <c r="J1896">
        <f>F1896*G1896</f>
        <v>1336.27</v>
      </c>
      <c r="K1896">
        <f>F1896*H1896</f>
        <v>1012.32</v>
      </c>
      <c r="L1896">
        <f>J1896-K1896</f>
        <v>323.94999999999993</v>
      </c>
      <c r="M1896" s="5">
        <f>L1896/J1896</f>
        <v>0.2424285511161666</v>
      </c>
      <c r="N1896" t="str">
        <f>IF(ISNA(VLOOKUP(A1896,'Returns Data'!A:A,1,0)),"No","Yes")</f>
        <v>No</v>
      </c>
      <c r="O1896" t="s">
        <v>10085</v>
      </c>
      <c r="P1896" t="str">
        <f>IFERROR(VLOOKUP(A1896,'Ratings Data'!A:C,3,0),"No Rating")</f>
        <v>No Rating</v>
      </c>
      <c r="Q1896" t="s">
        <v>10069</v>
      </c>
      <c r="R1896" s="5">
        <f t="shared" si="29"/>
        <v>1.4463056531927356</v>
      </c>
    </row>
    <row r="1897" spans="1:18" x14ac:dyDescent="0.3">
      <c r="A1897" t="s">
        <v>9213</v>
      </c>
      <c r="B1897" s="2">
        <v>45576</v>
      </c>
      <c r="C1897" t="s">
        <v>10010</v>
      </c>
      <c r="D1897" t="s">
        <v>10029</v>
      </c>
      <c r="E1897" t="s">
        <v>10037</v>
      </c>
      <c r="F1897">
        <v>1</v>
      </c>
      <c r="G1897">
        <v>398</v>
      </c>
      <c r="H1897">
        <v>332.9</v>
      </c>
      <c r="I1897" t="s">
        <v>10039</v>
      </c>
      <c r="J1897">
        <f>F1897*G1897</f>
        <v>398</v>
      </c>
      <c r="K1897">
        <f>F1897*H1897</f>
        <v>332.9</v>
      </c>
      <c r="L1897">
        <f>J1897-K1897</f>
        <v>65.100000000000023</v>
      </c>
      <c r="M1897" s="5">
        <f>L1897/J1897</f>
        <v>0.16356783919597995</v>
      </c>
      <c r="N1897" t="str">
        <f>IF(ISNA(VLOOKUP(A1897,'Returns Data'!A:A,1,0)),"No","Yes")</f>
        <v>No</v>
      </c>
      <c r="O1897" t="s">
        <v>10085</v>
      </c>
      <c r="P1897" t="str">
        <f>IFERROR(VLOOKUP(A1897,'Ratings Data'!A:C,3,0),"No Rating")</f>
        <v>No Rating</v>
      </c>
      <c r="Q1897" t="s">
        <v>10069</v>
      </c>
      <c r="R1897" s="5">
        <f t="shared" si="29"/>
        <v>-0.70215600140690126</v>
      </c>
    </row>
    <row r="1898" spans="1:18" x14ac:dyDescent="0.3">
      <c r="A1898" t="s">
        <v>113</v>
      </c>
      <c r="B1898" s="2">
        <v>45577</v>
      </c>
      <c r="C1898" t="s">
        <v>10011</v>
      </c>
      <c r="D1898" t="s">
        <v>10029</v>
      </c>
      <c r="E1898" t="s">
        <v>10034</v>
      </c>
      <c r="F1898">
        <v>16</v>
      </c>
      <c r="G1898">
        <v>454.8</v>
      </c>
      <c r="H1898">
        <v>323.31</v>
      </c>
      <c r="I1898" t="s">
        <v>10040</v>
      </c>
      <c r="J1898">
        <f>F1898*G1898</f>
        <v>7276.8</v>
      </c>
      <c r="K1898">
        <f>F1898*H1898</f>
        <v>5172.96</v>
      </c>
      <c r="L1898">
        <f>J1898-K1898</f>
        <v>2103.84</v>
      </c>
      <c r="M1898" s="5">
        <f>L1898/J1898</f>
        <v>0.2891160949868074</v>
      </c>
      <c r="N1898" t="str">
        <f>IF(ISNA(VLOOKUP(A1898,'Returns Data'!A:A,1,0)),"No","Yes")</f>
        <v>No</v>
      </c>
      <c r="O1898" t="s">
        <v>10085</v>
      </c>
      <c r="P1898" t="str">
        <f>IFERROR(VLOOKUP(A1898,'Ratings Data'!A:C,3,0),"No Rating")</f>
        <v>No Rating</v>
      </c>
      <c r="Q1898" t="s">
        <v>10069</v>
      </c>
      <c r="R1898" s="5">
        <f t="shared" si="29"/>
        <v>17.283417085427136</v>
      </c>
    </row>
    <row r="1899" spans="1:18" x14ac:dyDescent="0.3">
      <c r="A1899" t="s">
        <v>225</v>
      </c>
      <c r="B1899" s="2">
        <v>45577</v>
      </c>
      <c r="C1899" t="s">
        <v>10024</v>
      </c>
      <c r="D1899" t="s">
        <v>10029</v>
      </c>
      <c r="E1899" t="s">
        <v>10036</v>
      </c>
      <c r="F1899">
        <v>14</v>
      </c>
      <c r="G1899">
        <v>298.39</v>
      </c>
      <c r="H1899">
        <v>267.98</v>
      </c>
      <c r="I1899" t="s">
        <v>10040</v>
      </c>
      <c r="J1899">
        <f>F1899*G1899</f>
        <v>4177.46</v>
      </c>
      <c r="K1899">
        <f>F1899*H1899</f>
        <v>3751.7200000000003</v>
      </c>
      <c r="L1899">
        <f>J1899-K1899</f>
        <v>425.73999999999978</v>
      </c>
      <c r="M1899" s="5">
        <f>L1899/J1899</f>
        <v>0.10191360300278154</v>
      </c>
      <c r="N1899" t="str">
        <f>IF(ISNA(VLOOKUP(A1899,'Returns Data'!A:A,1,0)),"No","Yes")</f>
        <v>No</v>
      </c>
      <c r="O1899" t="s">
        <v>10085</v>
      </c>
      <c r="P1899" t="str">
        <f>IFERROR(VLOOKUP(A1899,'Ratings Data'!A:C,3,0),"No Rating")</f>
        <v>No Rating</v>
      </c>
      <c r="Q1899" t="s">
        <v>10069</v>
      </c>
      <c r="R1899" s="5">
        <f t="shared" si="29"/>
        <v>-0.42592073438874234</v>
      </c>
    </row>
    <row r="1900" spans="1:18" x14ac:dyDescent="0.3">
      <c r="A1900" t="s">
        <v>230</v>
      </c>
      <c r="B1900" s="2">
        <v>45577</v>
      </c>
      <c r="C1900" t="s">
        <v>10010</v>
      </c>
      <c r="D1900" t="s">
        <v>10029</v>
      </c>
      <c r="E1900" t="s">
        <v>10038</v>
      </c>
      <c r="F1900">
        <v>9</v>
      </c>
      <c r="G1900">
        <v>375.4</v>
      </c>
      <c r="H1900">
        <v>296.41000000000003</v>
      </c>
      <c r="I1900" t="s">
        <v>10040</v>
      </c>
      <c r="J1900">
        <f>F1900*G1900</f>
        <v>3378.6</v>
      </c>
      <c r="K1900">
        <f>F1900*H1900</f>
        <v>2667.69</v>
      </c>
      <c r="L1900">
        <f>J1900-K1900</f>
        <v>710.90999999999985</v>
      </c>
      <c r="M1900" s="5">
        <f>L1900/J1900</f>
        <v>0.21041555673947784</v>
      </c>
      <c r="N1900" t="str">
        <f>IF(ISNA(VLOOKUP(A1900,'Returns Data'!A:A,1,0)),"No","Yes")</f>
        <v>No</v>
      </c>
      <c r="O1900" t="s">
        <v>10085</v>
      </c>
      <c r="P1900" t="str">
        <f>IFERROR(VLOOKUP(A1900,'Ratings Data'!A:C,3,0),"No Rating")</f>
        <v>No Rating</v>
      </c>
      <c r="Q1900" t="s">
        <v>10069</v>
      </c>
      <c r="R1900" s="5">
        <f t="shared" si="29"/>
        <v>-0.19123103512660805</v>
      </c>
    </row>
    <row r="1901" spans="1:18" x14ac:dyDescent="0.3">
      <c r="A1901" t="s">
        <v>504</v>
      </c>
      <c r="B1901" s="2">
        <v>45577</v>
      </c>
      <c r="C1901" t="s">
        <v>10012</v>
      </c>
      <c r="D1901" t="s">
        <v>10030</v>
      </c>
      <c r="E1901" t="s">
        <v>10038</v>
      </c>
      <c r="F1901">
        <v>5</v>
      </c>
      <c r="G1901">
        <v>43.52</v>
      </c>
      <c r="H1901">
        <v>33.93</v>
      </c>
      <c r="I1901" t="s">
        <v>10039</v>
      </c>
      <c r="J1901">
        <f>F1901*G1901</f>
        <v>217.60000000000002</v>
      </c>
      <c r="K1901">
        <f>F1901*H1901</f>
        <v>169.65</v>
      </c>
      <c r="L1901">
        <f>J1901-K1901</f>
        <v>47.950000000000017</v>
      </c>
      <c r="M1901" s="5">
        <f>L1901/J1901</f>
        <v>0.220358455882353</v>
      </c>
      <c r="N1901" t="str">
        <f>IF(ISNA(VLOOKUP(A1901,'Returns Data'!A:A,1,0)),"No","Yes")</f>
        <v>No</v>
      </c>
      <c r="O1901" t="s">
        <v>10085</v>
      </c>
      <c r="P1901" t="str">
        <f>IFERROR(VLOOKUP(A1901,'Ratings Data'!A:C,3,0),"No Rating")</f>
        <v>No Rating</v>
      </c>
      <c r="Q1901" t="s">
        <v>10069</v>
      </c>
      <c r="R1901" s="5">
        <f t="shared" si="29"/>
        <v>-0.93559462499260049</v>
      </c>
    </row>
    <row r="1902" spans="1:18" x14ac:dyDescent="0.3">
      <c r="A1902" t="s">
        <v>805</v>
      </c>
      <c r="B1902" s="2">
        <v>45577</v>
      </c>
      <c r="C1902" t="s">
        <v>10019</v>
      </c>
      <c r="D1902" t="s">
        <v>10031</v>
      </c>
      <c r="E1902" t="s">
        <v>10037</v>
      </c>
      <c r="F1902">
        <v>11</v>
      </c>
      <c r="G1902">
        <v>460.41</v>
      </c>
      <c r="H1902">
        <v>323.54000000000002</v>
      </c>
      <c r="I1902" t="s">
        <v>10040</v>
      </c>
      <c r="J1902">
        <f>F1902*G1902</f>
        <v>5064.51</v>
      </c>
      <c r="K1902">
        <f>F1902*H1902</f>
        <v>3558.94</v>
      </c>
      <c r="L1902">
        <f>J1902-K1902</f>
        <v>1505.5700000000002</v>
      </c>
      <c r="M1902" s="5">
        <f>L1902/J1902</f>
        <v>0.29727851263004718</v>
      </c>
      <c r="N1902" t="str">
        <f>IF(ISNA(VLOOKUP(A1902,'Returns Data'!A:A,1,0)),"No","Yes")</f>
        <v>No</v>
      </c>
      <c r="O1902" t="s">
        <v>10085</v>
      </c>
      <c r="P1902" t="str">
        <f>IFERROR(VLOOKUP(A1902,'Ratings Data'!A:C,3,0),"No Rating")</f>
        <v>No Rating</v>
      </c>
      <c r="Q1902" t="s">
        <v>10069</v>
      </c>
      <c r="R1902" s="5">
        <f t="shared" si="29"/>
        <v>22.274402573529407</v>
      </c>
    </row>
    <row r="1903" spans="1:18" x14ac:dyDescent="0.3">
      <c r="A1903" t="s">
        <v>1594</v>
      </c>
      <c r="B1903" s="2">
        <v>45577</v>
      </c>
      <c r="C1903" t="s">
        <v>10023</v>
      </c>
      <c r="D1903" t="s">
        <v>10033</v>
      </c>
      <c r="E1903" t="s">
        <v>10034</v>
      </c>
      <c r="F1903">
        <v>16</v>
      </c>
      <c r="G1903">
        <v>408.88</v>
      </c>
      <c r="H1903">
        <v>268.98</v>
      </c>
      <c r="I1903" t="s">
        <v>10040</v>
      </c>
      <c r="J1903">
        <f>F1903*G1903</f>
        <v>6542.08</v>
      </c>
      <c r="K1903">
        <f>F1903*H1903</f>
        <v>4303.68</v>
      </c>
      <c r="L1903">
        <f>J1903-K1903</f>
        <v>2238.3999999999996</v>
      </c>
      <c r="M1903" s="5">
        <f>L1903/J1903</f>
        <v>0.34215417726472308</v>
      </c>
      <c r="N1903" t="str">
        <f>IF(ISNA(VLOOKUP(A1903,'Returns Data'!A:A,1,0)),"No","Yes")</f>
        <v>No</v>
      </c>
      <c r="O1903" t="s">
        <v>10085</v>
      </c>
      <c r="P1903">
        <f>IFERROR(VLOOKUP(A1903,'Ratings Data'!A:C,3,0),"No Rating")</f>
        <v>1</v>
      </c>
      <c r="Q1903" t="s">
        <v>10069</v>
      </c>
      <c r="R1903" s="5">
        <f t="shared" si="29"/>
        <v>0.29174984351891886</v>
      </c>
    </row>
    <row r="1904" spans="1:18" x14ac:dyDescent="0.3">
      <c r="A1904" t="s">
        <v>1603</v>
      </c>
      <c r="B1904" s="2">
        <v>45577</v>
      </c>
      <c r="C1904" t="s">
        <v>10028</v>
      </c>
      <c r="D1904" t="s">
        <v>10032</v>
      </c>
      <c r="E1904" t="s">
        <v>10036</v>
      </c>
      <c r="F1904">
        <v>16</v>
      </c>
      <c r="G1904">
        <v>86.44</v>
      </c>
      <c r="H1904">
        <v>56.87</v>
      </c>
      <c r="I1904" t="s">
        <v>10039</v>
      </c>
      <c r="J1904">
        <f>F1904*G1904</f>
        <v>1383.04</v>
      </c>
      <c r="K1904">
        <f>F1904*H1904</f>
        <v>909.92</v>
      </c>
      <c r="L1904">
        <f>J1904-K1904</f>
        <v>473.12</v>
      </c>
      <c r="M1904" s="5">
        <f>L1904/J1904</f>
        <v>0.34208699676075893</v>
      </c>
      <c r="N1904" t="str">
        <f>IF(ISNA(VLOOKUP(A1904,'Returns Data'!A:A,1,0)),"No","Yes")</f>
        <v>No</v>
      </c>
      <c r="O1904" t="s">
        <v>10085</v>
      </c>
      <c r="P1904" t="str">
        <f>IFERROR(VLOOKUP(A1904,'Ratings Data'!A:C,3,0),"No Rating")</f>
        <v>No Rating</v>
      </c>
      <c r="Q1904" t="s">
        <v>10069</v>
      </c>
      <c r="R1904" s="5">
        <f t="shared" si="29"/>
        <v>-0.78859323028761497</v>
      </c>
    </row>
    <row r="1905" spans="1:18" x14ac:dyDescent="0.3">
      <c r="A1905" t="s">
        <v>1825</v>
      </c>
      <c r="B1905" s="2">
        <v>45577</v>
      </c>
      <c r="C1905" t="s">
        <v>10012</v>
      </c>
      <c r="D1905" t="s">
        <v>10030</v>
      </c>
      <c r="E1905" t="s">
        <v>10034</v>
      </c>
      <c r="F1905">
        <v>17</v>
      </c>
      <c r="G1905">
        <v>93.72</v>
      </c>
      <c r="H1905">
        <v>79.33</v>
      </c>
      <c r="I1905" t="s">
        <v>10040</v>
      </c>
      <c r="J1905">
        <f>F1905*G1905</f>
        <v>1593.24</v>
      </c>
      <c r="K1905">
        <f>F1905*H1905</f>
        <v>1348.61</v>
      </c>
      <c r="L1905">
        <f>J1905-K1905</f>
        <v>244.63000000000011</v>
      </c>
      <c r="M1905" s="5">
        <f>L1905/J1905</f>
        <v>0.15354246692274867</v>
      </c>
      <c r="N1905" t="str">
        <f>IF(ISNA(VLOOKUP(A1905,'Returns Data'!A:A,1,0)),"No","Yes")</f>
        <v>No</v>
      </c>
      <c r="O1905" t="s">
        <v>10085</v>
      </c>
      <c r="P1905" t="str">
        <f>IFERROR(VLOOKUP(A1905,'Ratings Data'!A:C,3,0),"No Rating")</f>
        <v>No Rating</v>
      </c>
      <c r="Q1905" t="s">
        <v>10069</v>
      </c>
      <c r="R1905" s="5">
        <f t="shared" si="29"/>
        <v>0.15198403516890333</v>
      </c>
    </row>
    <row r="1906" spans="1:18" x14ac:dyDescent="0.3">
      <c r="A1906" t="s">
        <v>2063</v>
      </c>
      <c r="B1906" s="2">
        <v>45577</v>
      </c>
      <c r="C1906" t="s">
        <v>10020</v>
      </c>
      <c r="D1906" t="s">
        <v>10030</v>
      </c>
      <c r="E1906" t="s">
        <v>10035</v>
      </c>
      <c r="F1906">
        <v>8</v>
      </c>
      <c r="G1906">
        <v>392.46</v>
      </c>
      <c r="H1906">
        <v>277.02</v>
      </c>
      <c r="I1906" t="s">
        <v>10040</v>
      </c>
      <c r="J1906">
        <f>F1906*G1906</f>
        <v>3139.68</v>
      </c>
      <c r="K1906">
        <f>F1906*H1906</f>
        <v>2216.16</v>
      </c>
      <c r="L1906">
        <f>J1906-K1906</f>
        <v>923.52</v>
      </c>
      <c r="M1906" s="5">
        <f>L1906/J1906</f>
        <v>0.29414462620394438</v>
      </c>
      <c r="N1906" t="str">
        <f>IF(ISNA(VLOOKUP(A1906,'Returns Data'!A:A,1,0)),"No","Yes")</f>
        <v>Yes</v>
      </c>
      <c r="O1906" t="str">
        <f>IFERROR(VLOOKUP(A1906,'Returns Data'!A:E,5,0),"No Returns")</f>
        <v>Damaged</v>
      </c>
      <c r="P1906" t="str">
        <f>IFERROR(VLOOKUP(A1906,'Ratings Data'!A:C,3,0),"No Rating")</f>
        <v>No Rating</v>
      </c>
      <c r="Q1906" t="s">
        <v>10069</v>
      </c>
      <c r="R1906" s="5">
        <f t="shared" si="29"/>
        <v>0.97062589440385616</v>
      </c>
    </row>
    <row r="1907" spans="1:18" x14ac:dyDescent="0.3">
      <c r="A1907" t="s">
        <v>2122</v>
      </c>
      <c r="B1907" s="2">
        <v>45577</v>
      </c>
      <c r="C1907" t="s">
        <v>10019</v>
      </c>
      <c r="D1907" t="s">
        <v>10031</v>
      </c>
      <c r="E1907" t="s">
        <v>10036</v>
      </c>
      <c r="F1907">
        <v>13</v>
      </c>
      <c r="G1907">
        <v>355.23</v>
      </c>
      <c r="H1907">
        <v>318.76</v>
      </c>
      <c r="I1907" t="s">
        <v>10040</v>
      </c>
      <c r="J1907">
        <f>F1907*G1907</f>
        <v>4617.99</v>
      </c>
      <c r="K1907">
        <f>F1907*H1907</f>
        <v>4143.88</v>
      </c>
      <c r="L1907">
        <f>J1907-K1907</f>
        <v>474.10999999999967</v>
      </c>
      <c r="M1907" s="5">
        <f>L1907/J1907</f>
        <v>0.10266587844495109</v>
      </c>
      <c r="N1907" t="str">
        <f>IF(ISNA(VLOOKUP(A1907,'Returns Data'!A:A,1,0)),"No","Yes")</f>
        <v>No</v>
      </c>
      <c r="O1907" t="s">
        <v>10085</v>
      </c>
      <c r="P1907">
        <f>IFERROR(VLOOKUP(A1907,'Ratings Data'!A:C,3,0),"No Rating")</f>
        <v>1</v>
      </c>
      <c r="Q1907" t="s">
        <v>10069</v>
      </c>
      <c r="R1907" s="5">
        <f t="shared" si="29"/>
        <v>0.47084734750038221</v>
      </c>
    </row>
    <row r="1908" spans="1:18" x14ac:dyDescent="0.3">
      <c r="A1908" t="s">
        <v>2137</v>
      </c>
      <c r="B1908" s="2">
        <v>45577</v>
      </c>
      <c r="C1908" t="s">
        <v>10009</v>
      </c>
      <c r="D1908" t="s">
        <v>10029</v>
      </c>
      <c r="E1908" t="s">
        <v>10036</v>
      </c>
      <c r="F1908">
        <v>3</v>
      </c>
      <c r="G1908">
        <v>309.86</v>
      </c>
      <c r="H1908">
        <v>269.45999999999998</v>
      </c>
      <c r="I1908" t="s">
        <v>10040</v>
      </c>
      <c r="J1908">
        <f>F1908*G1908</f>
        <v>929.58</v>
      </c>
      <c r="K1908">
        <f>F1908*H1908</f>
        <v>808.37999999999988</v>
      </c>
      <c r="L1908">
        <f>J1908-K1908</f>
        <v>121.20000000000016</v>
      </c>
      <c r="M1908" s="5">
        <f>L1908/J1908</f>
        <v>0.13038146259601127</v>
      </c>
      <c r="N1908" t="str">
        <f>IF(ISNA(VLOOKUP(A1908,'Returns Data'!A:A,1,0)),"No","Yes")</f>
        <v>No</v>
      </c>
      <c r="O1908" t="s">
        <v>10085</v>
      </c>
      <c r="P1908" t="str">
        <f>IFERROR(VLOOKUP(A1908,'Ratings Data'!A:C,3,0),"No Rating")</f>
        <v>No Rating</v>
      </c>
      <c r="Q1908" t="s">
        <v>10069</v>
      </c>
      <c r="R1908" s="5">
        <f t="shared" si="29"/>
        <v>-0.79870463123566748</v>
      </c>
    </row>
    <row r="1909" spans="1:18" x14ac:dyDescent="0.3">
      <c r="A1909" t="s">
        <v>2482</v>
      </c>
      <c r="B1909" s="2">
        <v>45577</v>
      </c>
      <c r="C1909" t="s">
        <v>10028</v>
      </c>
      <c r="D1909" t="s">
        <v>10032</v>
      </c>
      <c r="E1909" t="s">
        <v>10034</v>
      </c>
      <c r="F1909">
        <v>9</v>
      </c>
      <c r="G1909">
        <v>460.25</v>
      </c>
      <c r="H1909">
        <v>354.84</v>
      </c>
      <c r="I1909" t="s">
        <v>10040</v>
      </c>
      <c r="J1909">
        <f>F1909*G1909</f>
        <v>4142.25</v>
      </c>
      <c r="K1909">
        <f>F1909*H1909</f>
        <v>3193.56</v>
      </c>
      <c r="L1909">
        <f>J1909-K1909</f>
        <v>948.69</v>
      </c>
      <c r="M1909" s="5">
        <f>L1909/J1909</f>
        <v>0.22902770233568714</v>
      </c>
      <c r="N1909" t="str">
        <f>IF(ISNA(VLOOKUP(A1909,'Returns Data'!A:A,1,0)),"No","Yes")</f>
        <v>No</v>
      </c>
      <c r="O1909" t="s">
        <v>10085</v>
      </c>
      <c r="P1909" t="str">
        <f>IFERROR(VLOOKUP(A1909,'Ratings Data'!A:C,3,0),"No Rating")</f>
        <v>No Rating</v>
      </c>
      <c r="Q1909" t="s">
        <v>10069</v>
      </c>
      <c r="R1909" s="5">
        <f t="shared" si="29"/>
        <v>3.456044665332731</v>
      </c>
    </row>
    <row r="1910" spans="1:18" x14ac:dyDescent="0.3">
      <c r="A1910" t="s">
        <v>2634</v>
      </c>
      <c r="B1910" s="2">
        <v>45577</v>
      </c>
      <c r="C1910" t="s">
        <v>10015</v>
      </c>
      <c r="D1910" t="s">
        <v>10031</v>
      </c>
      <c r="E1910" t="s">
        <v>10034</v>
      </c>
      <c r="F1910">
        <v>19</v>
      </c>
      <c r="G1910">
        <v>231.87</v>
      </c>
      <c r="H1910">
        <v>203.89</v>
      </c>
      <c r="I1910" t="s">
        <v>10040</v>
      </c>
      <c r="J1910">
        <f>F1910*G1910</f>
        <v>4405.53</v>
      </c>
      <c r="K1910">
        <f>F1910*H1910</f>
        <v>3873.91</v>
      </c>
      <c r="L1910">
        <f>J1910-K1910</f>
        <v>531.61999999999989</v>
      </c>
      <c r="M1910" s="5">
        <f>L1910/J1910</f>
        <v>0.12067106568335703</v>
      </c>
      <c r="N1910" t="str">
        <f>IF(ISNA(VLOOKUP(A1910,'Returns Data'!A:A,1,0)),"No","Yes")</f>
        <v>No</v>
      </c>
      <c r="O1910" t="s">
        <v>10085</v>
      </c>
      <c r="P1910" t="str">
        <f>IFERROR(VLOOKUP(A1910,'Ratings Data'!A:C,3,0),"No Rating")</f>
        <v>No Rating</v>
      </c>
      <c r="Q1910" t="s">
        <v>10069</v>
      </c>
      <c r="R1910" s="5">
        <f t="shared" si="29"/>
        <v>6.3559659605286922E-2</v>
      </c>
    </row>
    <row r="1911" spans="1:18" x14ac:dyDescent="0.3">
      <c r="A1911" t="s">
        <v>2647</v>
      </c>
      <c r="B1911" s="2">
        <v>45577</v>
      </c>
      <c r="C1911" t="s">
        <v>10015</v>
      </c>
      <c r="D1911" t="s">
        <v>10031</v>
      </c>
      <c r="E1911" t="s">
        <v>10036</v>
      </c>
      <c r="F1911">
        <v>6</v>
      </c>
      <c r="G1911">
        <v>492.83</v>
      </c>
      <c r="H1911">
        <v>388.85</v>
      </c>
      <c r="I1911" t="s">
        <v>10040</v>
      </c>
      <c r="J1911">
        <f>F1911*G1911</f>
        <v>2956.98</v>
      </c>
      <c r="K1911">
        <f>F1911*H1911</f>
        <v>2333.1000000000004</v>
      </c>
      <c r="L1911">
        <f>J1911-K1911</f>
        <v>623.87999999999965</v>
      </c>
      <c r="M1911" s="5">
        <f>L1911/J1911</f>
        <v>0.21098553253657437</v>
      </c>
      <c r="N1911" t="str">
        <f>IF(ISNA(VLOOKUP(A1911,'Returns Data'!A:A,1,0)),"No","Yes")</f>
        <v>No</v>
      </c>
      <c r="O1911" t="s">
        <v>10085</v>
      </c>
      <c r="P1911" t="str">
        <f>IFERROR(VLOOKUP(A1911,'Ratings Data'!A:C,3,0),"No Rating")</f>
        <v>No Rating</v>
      </c>
      <c r="Q1911" t="s">
        <v>10069</v>
      </c>
      <c r="R1911" s="5">
        <f t="shared" si="29"/>
        <v>-0.32880266392465829</v>
      </c>
    </row>
    <row r="1912" spans="1:18" x14ac:dyDescent="0.3">
      <c r="A1912" t="s">
        <v>3043</v>
      </c>
      <c r="B1912" s="2">
        <v>45577</v>
      </c>
      <c r="C1912" t="s">
        <v>10014</v>
      </c>
      <c r="D1912" t="s">
        <v>10030</v>
      </c>
      <c r="E1912" t="s">
        <v>10036</v>
      </c>
      <c r="F1912">
        <v>1</v>
      </c>
      <c r="G1912">
        <v>183.21</v>
      </c>
      <c r="H1912">
        <v>145.91999999999999</v>
      </c>
      <c r="I1912" t="s">
        <v>10039</v>
      </c>
      <c r="J1912">
        <f>F1912*G1912</f>
        <v>183.21</v>
      </c>
      <c r="K1912">
        <f>F1912*H1912</f>
        <v>145.91999999999999</v>
      </c>
      <c r="L1912">
        <f>J1912-K1912</f>
        <v>37.29000000000002</v>
      </c>
      <c r="M1912" s="5">
        <f>L1912/J1912</f>
        <v>0.20353692484034724</v>
      </c>
      <c r="N1912" t="str">
        <f>IF(ISNA(VLOOKUP(A1912,'Returns Data'!A:A,1,0)),"No","Yes")</f>
        <v>No</v>
      </c>
      <c r="O1912" t="s">
        <v>10085</v>
      </c>
      <c r="P1912" t="str">
        <f>IFERROR(VLOOKUP(A1912,'Ratings Data'!A:C,3,0),"No Rating")</f>
        <v>No Rating</v>
      </c>
      <c r="Q1912" t="s">
        <v>10069</v>
      </c>
      <c r="R1912" s="5">
        <f t="shared" si="29"/>
        <v>-0.93804151532982971</v>
      </c>
    </row>
    <row r="1913" spans="1:18" x14ac:dyDescent="0.3">
      <c r="A1913" t="s">
        <v>3697</v>
      </c>
      <c r="B1913" s="2">
        <v>45577</v>
      </c>
      <c r="C1913" t="s">
        <v>10009</v>
      </c>
      <c r="D1913" t="s">
        <v>10029</v>
      </c>
      <c r="E1913" t="s">
        <v>10035</v>
      </c>
      <c r="F1913">
        <v>14</v>
      </c>
      <c r="G1913">
        <v>391.32</v>
      </c>
      <c r="H1913">
        <v>266.16000000000003</v>
      </c>
      <c r="I1913" t="s">
        <v>10040</v>
      </c>
      <c r="J1913">
        <f>F1913*G1913</f>
        <v>5478.48</v>
      </c>
      <c r="K1913">
        <f>F1913*H1913</f>
        <v>3726.2400000000002</v>
      </c>
      <c r="L1913">
        <f>J1913-K1913</f>
        <v>1752.2399999999993</v>
      </c>
      <c r="M1913" s="5">
        <f>L1913/J1913</f>
        <v>0.31984053971174475</v>
      </c>
      <c r="N1913" t="str">
        <f>IF(ISNA(VLOOKUP(A1913,'Returns Data'!A:A,1,0)),"No","Yes")</f>
        <v>No</v>
      </c>
      <c r="O1913" t="s">
        <v>10085</v>
      </c>
      <c r="P1913" t="str">
        <f>IFERROR(VLOOKUP(A1913,'Ratings Data'!A:C,3,0),"No Rating")</f>
        <v>No Rating</v>
      </c>
      <c r="Q1913" t="s">
        <v>10069</v>
      </c>
      <c r="R1913" s="5">
        <f t="shared" si="29"/>
        <v>28.902734566890448</v>
      </c>
    </row>
    <row r="1914" spans="1:18" x14ac:dyDescent="0.3">
      <c r="A1914" t="s">
        <v>3732</v>
      </c>
      <c r="B1914" s="2">
        <v>45577</v>
      </c>
      <c r="C1914" t="s">
        <v>10028</v>
      </c>
      <c r="D1914" t="s">
        <v>10032</v>
      </c>
      <c r="E1914" t="s">
        <v>10036</v>
      </c>
      <c r="F1914">
        <v>16</v>
      </c>
      <c r="G1914">
        <v>35.31</v>
      </c>
      <c r="H1914">
        <v>26.07</v>
      </c>
      <c r="I1914" t="s">
        <v>10039</v>
      </c>
      <c r="J1914">
        <f>F1914*G1914</f>
        <v>564.96</v>
      </c>
      <c r="K1914">
        <f>F1914*H1914</f>
        <v>417.12</v>
      </c>
      <c r="L1914">
        <f>J1914-K1914</f>
        <v>147.84000000000003</v>
      </c>
      <c r="M1914" s="5">
        <f>L1914/J1914</f>
        <v>0.26168224299065423</v>
      </c>
      <c r="N1914" t="str">
        <f>IF(ISNA(VLOOKUP(A1914,'Returns Data'!A:A,1,0)),"No","Yes")</f>
        <v>No</v>
      </c>
      <c r="O1914" t="s">
        <v>10085</v>
      </c>
      <c r="P1914" t="str">
        <f>IFERROR(VLOOKUP(A1914,'Ratings Data'!A:C,3,0),"No Rating")</f>
        <v>No Rating</v>
      </c>
      <c r="Q1914" t="s">
        <v>10069</v>
      </c>
      <c r="R1914" s="5">
        <f t="shared" si="29"/>
        <v>-0.89687650589214529</v>
      </c>
    </row>
    <row r="1915" spans="1:18" x14ac:dyDescent="0.3">
      <c r="A1915" t="s">
        <v>3807</v>
      </c>
      <c r="B1915" s="2">
        <v>45577</v>
      </c>
      <c r="C1915" t="s">
        <v>10016</v>
      </c>
      <c r="D1915" t="s">
        <v>10032</v>
      </c>
      <c r="E1915" t="s">
        <v>10034</v>
      </c>
      <c r="F1915">
        <v>3</v>
      </c>
      <c r="G1915">
        <v>380.04</v>
      </c>
      <c r="H1915">
        <v>299.24</v>
      </c>
      <c r="I1915" t="s">
        <v>10040</v>
      </c>
      <c r="J1915">
        <f>F1915*G1915</f>
        <v>1140.1200000000001</v>
      </c>
      <c r="K1915">
        <f>F1915*H1915</f>
        <v>897.72</v>
      </c>
      <c r="L1915">
        <f>J1915-K1915</f>
        <v>242.40000000000009</v>
      </c>
      <c r="M1915" s="5">
        <f>L1915/J1915</f>
        <v>0.21260919903168093</v>
      </c>
      <c r="N1915" t="str">
        <f>IF(ISNA(VLOOKUP(A1915,'Returns Data'!A:A,1,0)),"No","Yes")</f>
        <v>No</v>
      </c>
      <c r="O1915" t="s">
        <v>10085</v>
      </c>
      <c r="P1915" t="str">
        <f>IFERROR(VLOOKUP(A1915,'Ratings Data'!A:C,3,0),"No Rating")</f>
        <v>No Rating</v>
      </c>
      <c r="Q1915" t="s">
        <v>10069</v>
      </c>
      <c r="R1915" s="5">
        <f t="shared" si="29"/>
        <v>1.0180543755310112</v>
      </c>
    </row>
    <row r="1916" spans="1:18" x14ac:dyDescent="0.3">
      <c r="A1916" t="s">
        <v>4328</v>
      </c>
      <c r="B1916" s="2">
        <v>45577</v>
      </c>
      <c r="C1916" t="s">
        <v>10025</v>
      </c>
      <c r="D1916" t="s">
        <v>10033</v>
      </c>
      <c r="E1916" t="s">
        <v>10038</v>
      </c>
      <c r="F1916">
        <v>1</v>
      </c>
      <c r="G1916">
        <v>100.99</v>
      </c>
      <c r="H1916">
        <v>78.83</v>
      </c>
      <c r="I1916" t="s">
        <v>10040</v>
      </c>
      <c r="J1916">
        <f>F1916*G1916</f>
        <v>100.99</v>
      </c>
      <c r="K1916">
        <f>F1916*H1916</f>
        <v>78.83</v>
      </c>
      <c r="L1916">
        <f>J1916-K1916</f>
        <v>22.159999999999997</v>
      </c>
      <c r="M1916" s="5">
        <f>L1916/J1916</f>
        <v>0.21942766610555497</v>
      </c>
      <c r="N1916" t="str">
        <f>IF(ISNA(VLOOKUP(A1916,'Returns Data'!A:A,1,0)),"No","Yes")</f>
        <v>No</v>
      </c>
      <c r="O1916" t="s">
        <v>10085</v>
      </c>
      <c r="P1916" t="str">
        <f>IFERROR(VLOOKUP(A1916,'Ratings Data'!A:C,3,0),"No Rating")</f>
        <v>No Rating</v>
      </c>
      <c r="Q1916" t="s">
        <v>10069</v>
      </c>
      <c r="R1916" s="5">
        <f t="shared" si="29"/>
        <v>-0.91142160474336031</v>
      </c>
    </row>
    <row r="1917" spans="1:18" x14ac:dyDescent="0.3">
      <c r="A1917" t="s">
        <v>4618</v>
      </c>
      <c r="B1917" s="2">
        <v>45577</v>
      </c>
      <c r="C1917" t="s">
        <v>10023</v>
      </c>
      <c r="D1917" t="s">
        <v>10033</v>
      </c>
      <c r="E1917" t="s">
        <v>10035</v>
      </c>
      <c r="F1917">
        <v>16</v>
      </c>
      <c r="G1917">
        <v>437.14</v>
      </c>
      <c r="H1917">
        <v>327.56</v>
      </c>
      <c r="I1917" t="s">
        <v>10039</v>
      </c>
      <c r="J1917">
        <f>F1917*G1917</f>
        <v>6994.24</v>
      </c>
      <c r="K1917">
        <f>F1917*H1917</f>
        <v>5240.96</v>
      </c>
      <c r="L1917">
        <f>J1917-K1917</f>
        <v>1753.2799999999997</v>
      </c>
      <c r="M1917" s="5">
        <f>L1917/J1917</f>
        <v>0.25067484101203275</v>
      </c>
      <c r="N1917" t="str">
        <f>IF(ISNA(VLOOKUP(A1917,'Returns Data'!A:A,1,0)),"No","Yes")</f>
        <v>No</v>
      </c>
      <c r="O1917" t="s">
        <v>10085</v>
      </c>
      <c r="P1917">
        <f>IFERROR(VLOOKUP(A1917,'Ratings Data'!A:C,3,0),"No Rating")</f>
        <v>4</v>
      </c>
      <c r="Q1917" t="s">
        <v>10069</v>
      </c>
      <c r="R1917" s="5">
        <f t="shared" si="29"/>
        <v>68.256758094860885</v>
      </c>
    </row>
    <row r="1918" spans="1:18" x14ac:dyDescent="0.3">
      <c r="A1918" t="s">
        <v>4816</v>
      </c>
      <c r="B1918" s="2">
        <v>45577</v>
      </c>
      <c r="C1918" t="s">
        <v>10011</v>
      </c>
      <c r="D1918" t="s">
        <v>10029</v>
      </c>
      <c r="E1918" t="s">
        <v>10038</v>
      </c>
      <c r="F1918">
        <v>19</v>
      </c>
      <c r="G1918">
        <v>334.83</v>
      </c>
      <c r="H1918">
        <v>245.48</v>
      </c>
      <c r="I1918" t="s">
        <v>10039</v>
      </c>
      <c r="J1918">
        <f>F1918*G1918</f>
        <v>6361.7699999999995</v>
      </c>
      <c r="K1918">
        <f>F1918*H1918</f>
        <v>4664.12</v>
      </c>
      <c r="L1918">
        <f>J1918-K1918</f>
        <v>1697.6499999999996</v>
      </c>
      <c r="M1918" s="5">
        <f>L1918/J1918</f>
        <v>0.26685183525968398</v>
      </c>
      <c r="N1918" t="str">
        <f>IF(ISNA(VLOOKUP(A1918,'Returns Data'!A:A,1,0)),"No","Yes")</f>
        <v>Yes</v>
      </c>
      <c r="O1918" t="str">
        <f>IFERROR(VLOOKUP(A1918,'Returns Data'!A:E,5,0),"No Returns")</f>
        <v>Late Delivery</v>
      </c>
      <c r="P1918" t="str">
        <f>IFERROR(VLOOKUP(A1918,'Ratings Data'!A:C,3,0),"No Rating")</f>
        <v>No Rating</v>
      </c>
      <c r="Q1918" t="s">
        <v>10069</v>
      </c>
      <c r="R1918" s="5">
        <f t="shared" si="29"/>
        <v>-9.0427265864482811E-2</v>
      </c>
    </row>
    <row r="1919" spans="1:18" x14ac:dyDescent="0.3">
      <c r="A1919" t="s">
        <v>4832</v>
      </c>
      <c r="B1919" s="2">
        <v>45577</v>
      </c>
      <c r="C1919" t="s">
        <v>10021</v>
      </c>
      <c r="D1919" t="s">
        <v>10031</v>
      </c>
      <c r="E1919" t="s">
        <v>10035</v>
      </c>
      <c r="F1919">
        <v>18</v>
      </c>
      <c r="G1919">
        <v>286.44</v>
      </c>
      <c r="H1919">
        <v>172.64</v>
      </c>
      <c r="I1919" t="s">
        <v>10039</v>
      </c>
      <c r="J1919">
        <f>F1919*G1919</f>
        <v>5155.92</v>
      </c>
      <c r="K1919">
        <f>F1919*H1919</f>
        <v>3107.5199999999995</v>
      </c>
      <c r="L1919">
        <f>J1919-K1919</f>
        <v>2048.4000000000005</v>
      </c>
      <c r="M1919" s="5">
        <f>L1919/J1919</f>
        <v>0.39729088116184902</v>
      </c>
      <c r="N1919" t="str">
        <f>IF(ISNA(VLOOKUP(A1919,'Returns Data'!A:A,1,0)),"No","Yes")</f>
        <v>No</v>
      </c>
      <c r="O1919" t="s">
        <v>10085</v>
      </c>
      <c r="P1919" t="str">
        <f>IFERROR(VLOOKUP(A1919,'Ratings Data'!A:C,3,0),"No Rating")</f>
        <v>No Rating</v>
      </c>
      <c r="Q1919" t="s">
        <v>10069</v>
      </c>
      <c r="R1919" s="5">
        <f t="shared" si="29"/>
        <v>-0.18954630550931573</v>
      </c>
    </row>
    <row r="1920" spans="1:18" x14ac:dyDescent="0.3">
      <c r="A1920" t="s">
        <v>5167</v>
      </c>
      <c r="B1920" s="2">
        <v>45577</v>
      </c>
      <c r="C1920" t="s">
        <v>10015</v>
      </c>
      <c r="D1920" t="s">
        <v>10031</v>
      </c>
      <c r="E1920" t="s">
        <v>10038</v>
      </c>
      <c r="F1920">
        <v>19</v>
      </c>
      <c r="G1920">
        <v>494.61</v>
      </c>
      <c r="H1920">
        <v>421.58</v>
      </c>
      <c r="I1920" t="s">
        <v>10039</v>
      </c>
      <c r="J1920">
        <f>F1920*G1920</f>
        <v>9397.59</v>
      </c>
      <c r="K1920">
        <f>F1920*H1920</f>
        <v>8010.0199999999995</v>
      </c>
      <c r="L1920">
        <f>J1920-K1920</f>
        <v>1387.5700000000006</v>
      </c>
      <c r="M1920" s="5">
        <f>L1920/J1920</f>
        <v>0.14765168516609051</v>
      </c>
      <c r="N1920" t="str">
        <f>IF(ISNA(VLOOKUP(A1920,'Returns Data'!A:A,1,0)),"No","Yes")</f>
        <v>No</v>
      </c>
      <c r="O1920" t="s">
        <v>10085</v>
      </c>
      <c r="P1920" t="str">
        <f>IFERROR(VLOOKUP(A1920,'Ratings Data'!A:C,3,0),"No Rating")</f>
        <v>No Rating</v>
      </c>
      <c r="Q1920" t="s">
        <v>10069</v>
      </c>
      <c r="R1920" s="5">
        <f t="shared" si="29"/>
        <v>0.82267956058278635</v>
      </c>
    </row>
    <row r="1921" spans="1:18" x14ac:dyDescent="0.3">
      <c r="A1921" t="s">
        <v>5548</v>
      </c>
      <c r="B1921" s="2">
        <v>45577</v>
      </c>
      <c r="C1921" t="s">
        <v>10016</v>
      </c>
      <c r="D1921" t="s">
        <v>10032</v>
      </c>
      <c r="E1921" t="s">
        <v>10034</v>
      </c>
      <c r="F1921">
        <v>11</v>
      </c>
      <c r="G1921">
        <v>482.68</v>
      </c>
      <c r="H1921">
        <v>292.51</v>
      </c>
      <c r="I1921" t="s">
        <v>10039</v>
      </c>
      <c r="J1921">
        <f>F1921*G1921</f>
        <v>5309.4800000000005</v>
      </c>
      <c r="K1921">
        <f>F1921*H1921</f>
        <v>3217.6099999999997</v>
      </c>
      <c r="L1921">
        <f>J1921-K1921</f>
        <v>2091.8700000000008</v>
      </c>
      <c r="M1921" s="5">
        <f>L1921/J1921</f>
        <v>0.39398773514543811</v>
      </c>
      <c r="N1921" t="str">
        <f>IF(ISNA(VLOOKUP(A1921,'Returns Data'!A:A,1,0)),"No","Yes")</f>
        <v>No</v>
      </c>
      <c r="O1921" t="s">
        <v>10085</v>
      </c>
      <c r="P1921" t="str">
        <f>IFERROR(VLOOKUP(A1921,'Ratings Data'!A:C,3,0),"No Rating")</f>
        <v>No Rating</v>
      </c>
      <c r="Q1921" t="s">
        <v>10069</v>
      </c>
      <c r="R1921" s="5">
        <f t="shared" si="29"/>
        <v>-0.4350168500647506</v>
      </c>
    </row>
    <row r="1922" spans="1:18" x14ac:dyDescent="0.3">
      <c r="A1922" t="s">
        <v>5588</v>
      </c>
      <c r="B1922" s="2">
        <v>45577</v>
      </c>
      <c r="C1922" t="s">
        <v>10027</v>
      </c>
      <c r="D1922" t="s">
        <v>10032</v>
      </c>
      <c r="E1922" t="s">
        <v>10038</v>
      </c>
      <c r="F1922">
        <v>9</v>
      </c>
      <c r="G1922">
        <v>427.51</v>
      </c>
      <c r="H1922">
        <v>258.45999999999998</v>
      </c>
      <c r="I1922" t="s">
        <v>10039</v>
      </c>
      <c r="J1922">
        <f>F1922*G1922</f>
        <v>3847.59</v>
      </c>
      <c r="K1922">
        <f>F1922*H1922</f>
        <v>2326.14</v>
      </c>
      <c r="L1922">
        <f>J1922-K1922</f>
        <v>1521.4500000000003</v>
      </c>
      <c r="M1922" s="5">
        <f>L1922/J1922</f>
        <v>0.39542934668194901</v>
      </c>
      <c r="N1922" t="str">
        <f>IF(ISNA(VLOOKUP(A1922,'Returns Data'!A:A,1,0)),"No","Yes")</f>
        <v>No</v>
      </c>
      <c r="O1922" t="s">
        <v>10085</v>
      </c>
      <c r="P1922" t="str">
        <f>IFERROR(VLOOKUP(A1922,'Ratings Data'!A:C,3,0),"No Rating")</f>
        <v>No Rating</v>
      </c>
      <c r="Q1922" t="s">
        <v>10069</v>
      </c>
      <c r="R1922" s="5">
        <f t="shared" si="29"/>
        <v>-0.27533581443003841</v>
      </c>
    </row>
    <row r="1923" spans="1:18" x14ac:dyDescent="0.3">
      <c r="A1923" t="s">
        <v>5792</v>
      </c>
      <c r="B1923" s="2">
        <v>45577</v>
      </c>
      <c r="C1923" t="s">
        <v>10011</v>
      </c>
      <c r="D1923" t="s">
        <v>10029</v>
      </c>
      <c r="E1923" t="s">
        <v>10034</v>
      </c>
      <c r="F1923">
        <v>10</v>
      </c>
      <c r="G1923">
        <v>31.49</v>
      </c>
      <c r="H1923">
        <v>25.72</v>
      </c>
      <c r="I1923" t="s">
        <v>10039</v>
      </c>
      <c r="J1923">
        <f>F1923*G1923</f>
        <v>314.89999999999998</v>
      </c>
      <c r="K1923">
        <f>F1923*H1923</f>
        <v>257.2</v>
      </c>
      <c r="L1923">
        <f>J1923-K1923</f>
        <v>57.699999999999989</v>
      </c>
      <c r="M1923" s="5">
        <f>L1923/J1923</f>
        <v>0.18323277230866938</v>
      </c>
      <c r="N1923" t="str">
        <f>IF(ISNA(VLOOKUP(A1923,'Returns Data'!A:A,1,0)),"No","Yes")</f>
        <v>No</v>
      </c>
      <c r="O1923" t="s">
        <v>10085</v>
      </c>
      <c r="P1923" t="str">
        <f>IFERROR(VLOOKUP(A1923,'Ratings Data'!A:C,3,0),"No Rating")</f>
        <v>No Rating</v>
      </c>
      <c r="Q1923" t="s">
        <v>10069</v>
      </c>
      <c r="R1923" s="5">
        <f t="shared" si="29"/>
        <v>-0.91815656034036885</v>
      </c>
    </row>
    <row r="1924" spans="1:18" x14ac:dyDescent="0.3">
      <c r="A1924" t="s">
        <v>6476</v>
      </c>
      <c r="B1924" s="2">
        <v>45577</v>
      </c>
      <c r="C1924" t="s">
        <v>10021</v>
      </c>
      <c r="D1924" t="s">
        <v>10031</v>
      </c>
      <c r="E1924" t="s">
        <v>10036</v>
      </c>
      <c r="F1924">
        <v>16</v>
      </c>
      <c r="G1924">
        <v>26.29</v>
      </c>
      <c r="H1924">
        <v>21.78</v>
      </c>
      <c r="I1924" t="s">
        <v>10039</v>
      </c>
      <c r="J1924">
        <f>F1924*G1924</f>
        <v>420.64</v>
      </c>
      <c r="K1924">
        <f>F1924*H1924</f>
        <v>348.48</v>
      </c>
      <c r="L1924">
        <f>J1924-K1924</f>
        <v>72.159999999999968</v>
      </c>
      <c r="M1924" s="5">
        <f>L1924/J1924</f>
        <v>0.17154811715481164</v>
      </c>
      <c r="N1924" t="str">
        <f>IF(ISNA(VLOOKUP(A1924,'Returns Data'!A:A,1,0)),"No","Yes")</f>
        <v>No</v>
      </c>
      <c r="O1924" t="s">
        <v>10085</v>
      </c>
      <c r="P1924" t="str">
        <f>IFERROR(VLOOKUP(A1924,'Ratings Data'!A:C,3,0),"No Rating")</f>
        <v>No Rating</v>
      </c>
      <c r="Q1924" t="s">
        <v>10069</v>
      </c>
      <c r="R1924" s="5">
        <f t="shared" ref="R1924:R1987" si="30">(J1924-J1923)/J1923</f>
        <v>0.33578913940933636</v>
      </c>
    </row>
    <row r="1925" spans="1:18" x14ac:dyDescent="0.3">
      <c r="A1925" t="s">
        <v>6667</v>
      </c>
      <c r="B1925" s="2">
        <v>45577</v>
      </c>
      <c r="C1925" t="s">
        <v>10028</v>
      </c>
      <c r="D1925" t="s">
        <v>10032</v>
      </c>
      <c r="E1925" t="s">
        <v>10038</v>
      </c>
      <c r="F1925">
        <v>4</v>
      </c>
      <c r="G1925">
        <v>459.88</v>
      </c>
      <c r="H1925">
        <v>307.38</v>
      </c>
      <c r="I1925" t="s">
        <v>10040</v>
      </c>
      <c r="J1925">
        <f>F1925*G1925</f>
        <v>1839.52</v>
      </c>
      <c r="K1925">
        <f>F1925*H1925</f>
        <v>1229.52</v>
      </c>
      <c r="L1925">
        <f>J1925-K1925</f>
        <v>610</v>
      </c>
      <c r="M1925" s="5">
        <f>L1925/J1925</f>
        <v>0.33160824562929458</v>
      </c>
      <c r="N1925" t="str">
        <f>IF(ISNA(VLOOKUP(A1925,'Returns Data'!A:A,1,0)),"No","Yes")</f>
        <v>Yes</v>
      </c>
      <c r="O1925" t="str">
        <f>IFERROR(VLOOKUP(A1925,'Returns Data'!A:E,5,0),"No Returns")</f>
        <v>Wrong Product</v>
      </c>
      <c r="P1925">
        <f>IFERROR(VLOOKUP(A1925,'Ratings Data'!A:C,3,0),"No Rating")</f>
        <v>1</v>
      </c>
      <c r="Q1925" t="s">
        <v>10069</v>
      </c>
      <c r="R1925" s="5">
        <f t="shared" si="30"/>
        <v>3.3731456827691142</v>
      </c>
    </row>
    <row r="1926" spans="1:18" x14ac:dyDescent="0.3">
      <c r="A1926" t="s">
        <v>6924</v>
      </c>
      <c r="B1926" s="2">
        <v>45577</v>
      </c>
      <c r="C1926" t="s">
        <v>10022</v>
      </c>
      <c r="D1926" t="s">
        <v>10033</v>
      </c>
      <c r="E1926" t="s">
        <v>10035</v>
      </c>
      <c r="F1926">
        <v>4</v>
      </c>
      <c r="G1926">
        <v>450.23</v>
      </c>
      <c r="H1926">
        <v>274.47000000000003</v>
      </c>
      <c r="I1926" t="s">
        <v>10040</v>
      </c>
      <c r="J1926">
        <f>F1926*G1926</f>
        <v>1800.92</v>
      </c>
      <c r="K1926">
        <f>F1926*H1926</f>
        <v>1097.8800000000001</v>
      </c>
      <c r="L1926">
        <f>J1926-K1926</f>
        <v>703.04</v>
      </c>
      <c r="M1926" s="5">
        <f>L1926/J1926</f>
        <v>0.3903782511160962</v>
      </c>
      <c r="N1926" t="str">
        <f>IF(ISNA(VLOOKUP(A1926,'Returns Data'!A:A,1,0)),"No","Yes")</f>
        <v>Yes</v>
      </c>
      <c r="O1926" t="str">
        <f>IFERROR(VLOOKUP(A1926,'Returns Data'!A:E,5,0),"No Returns")</f>
        <v>Damaged</v>
      </c>
      <c r="P1926" t="str">
        <f>IFERROR(VLOOKUP(A1926,'Ratings Data'!A:C,3,0),"No Rating")</f>
        <v>No Rating</v>
      </c>
      <c r="Q1926" t="s">
        <v>10069</v>
      </c>
      <c r="R1926" s="5">
        <f t="shared" si="30"/>
        <v>-2.0983734887361872E-2</v>
      </c>
    </row>
    <row r="1927" spans="1:18" x14ac:dyDescent="0.3">
      <c r="A1927" t="s">
        <v>7054</v>
      </c>
      <c r="B1927" s="2">
        <v>45577</v>
      </c>
      <c r="C1927" t="s">
        <v>10012</v>
      </c>
      <c r="D1927" t="s">
        <v>10030</v>
      </c>
      <c r="E1927" t="s">
        <v>10036</v>
      </c>
      <c r="F1927">
        <v>1</v>
      </c>
      <c r="G1927">
        <v>269.47000000000003</v>
      </c>
      <c r="H1927">
        <v>164.91</v>
      </c>
      <c r="I1927" t="s">
        <v>10040</v>
      </c>
      <c r="J1927">
        <f>F1927*G1927</f>
        <v>269.47000000000003</v>
      </c>
      <c r="K1927">
        <f>F1927*H1927</f>
        <v>164.91</v>
      </c>
      <c r="L1927">
        <f>J1927-K1927</f>
        <v>104.56000000000003</v>
      </c>
      <c r="M1927" s="5">
        <f>L1927/J1927</f>
        <v>0.38802092997365206</v>
      </c>
      <c r="N1927" t="str">
        <f>IF(ISNA(VLOOKUP(A1927,'Returns Data'!A:A,1,0)),"No","Yes")</f>
        <v>Yes</v>
      </c>
      <c r="O1927" t="str">
        <f>IFERROR(VLOOKUP(A1927,'Returns Data'!A:E,5,0),"No Returns")</f>
        <v>Damaged</v>
      </c>
      <c r="P1927" t="str">
        <f>IFERROR(VLOOKUP(A1927,'Ratings Data'!A:C,3,0),"No Rating")</f>
        <v>No Rating</v>
      </c>
      <c r="Q1927" t="s">
        <v>10069</v>
      </c>
      <c r="R1927" s="5">
        <f t="shared" si="30"/>
        <v>-0.85037092152899629</v>
      </c>
    </row>
    <row r="1928" spans="1:18" x14ac:dyDescent="0.3">
      <c r="A1928" t="s">
        <v>7995</v>
      </c>
      <c r="B1928" s="2">
        <v>45577</v>
      </c>
      <c r="C1928" t="s">
        <v>10021</v>
      </c>
      <c r="D1928" t="s">
        <v>10031</v>
      </c>
      <c r="E1928" t="s">
        <v>10037</v>
      </c>
      <c r="F1928">
        <v>12</v>
      </c>
      <c r="G1928">
        <v>137.38999999999999</v>
      </c>
      <c r="H1928">
        <v>93.18</v>
      </c>
      <c r="I1928" t="s">
        <v>10039</v>
      </c>
      <c r="J1928">
        <f>F1928*G1928</f>
        <v>1648.6799999999998</v>
      </c>
      <c r="K1928">
        <f>F1928*H1928</f>
        <v>1118.1600000000001</v>
      </c>
      <c r="L1928">
        <f>J1928-K1928</f>
        <v>530.51999999999975</v>
      </c>
      <c r="M1928" s="5">
        <f>L1928/J1928</f>
        <v>0.32178470048766272</v>
      </c>
      <c r="N1928" t="str">
        <f>IF(ISNA(VLOOKUP(A1928,'Returns Data'!A:A,1,0)),"No","Yes")</f>
        <v>No</v>
      </c>
      <c r="O1928" t="s">
        <v>10085</v>
      </c>
      <c r="P1928" t="str">
        <f>IFERROR(VLOOKUP(A1928,'Ratings Data'!A:C,3,0),"No Rating")</f>
        <v>No Rating</v>
      </c>
      <c r="Q1928" t="s">
        <v>10069</v>
      </c>
      <c r="R1928" s="5">
        <f t="shared" si="30"/>
        <v>5.1182320852042889</v>
      </c>
    </row>
    <row r="1929" spans="1:18" x14ac:dyDescent="0.3">
      <c r="A1929" t="s">
        <v>8137</v>
      </c>
      <c r="B1929" s="2">
        <v>45577</v>
      </c>
      <c r="C1929" t="s">
        <v>10018</v>
      </c>
      <c r="D1929" t="s">
        <v>10033</v>
      </c>
      <c r="E1929" t="s">
        <v>10035</v>
      </c>
      <c r="F1929">
        <v>20</v>
      </c>
      <c r="G1929">
        <v>378.29</v>
      </c>
      <c r="H1929">
        <v>292.16000000000003</v>
      </c>
      <c r="I1929" t="s">
        <v>10040</v>
      </c>
      <c r="J1929">
        <f>F1929*G1929</f>
        <v>7565.8</v>
      </c>
      <c r="K1929">
        <f>F1929*H1929</f>
        <v>5843.2000000000007</v>
      </c>
      <c r="L1929">
        <f>J1929-K1929</f>
        <v>1722.5999999999995</v>
      </c>
      <c r="M1929" s="5">
        <f>L1929/J1929</f>
        <v>0.22768246583309093</v>
      </c>
      <c r="N1929" t="str">
        <f>IF(ISNA(VLOOKUP(A1929,'Returns Data'!A:A,1,0)),"No","Yes")</f>
        <v>No</v>
      </c>
      <c r="O1929" t="s">
        <v>10085</v>
      </c>
      <c r="P1929" t="str">
        <f>IFERROR(VLOOKUP(A1929,'Ratings Data'!A:C,3,0),"No Rating")</f>
        <v>No Rating</v>
      </c>
      <c r="Q1929" t="s">
        <v>10069</v>
      </c>
      <c r="R1929" s="5">
        <f t="shared" si="30"/>
        <v>3.5890045369629044</v>
      </c>
    </row>
    <row r="1930" spans="1:18" x14ac:dyDescent="0.3">
      <c r="A1930" t="s">
        <v>8157</v>
      </c>
      <c r="B1930" s="2">
        <v>45577</v>
      </c>
      <c r="C1930" t="s">
        <v>10020</v>
      </c>
      <c r="D1930" t="s">
        <v>10030</v>
      </c>
      <c r="E1930" t="s">
        <v>10034</v>
      </c>
      <c r="F1930">
        <v>17</v>
      </c>
      <c r="G1930">
        <v>70.38</v>
      </c>
      <c r="H1930">
        <v>60.64</v>
      </c>
      <c r="I1930" t="s">
        <v>10039</v>
      </c>
      <c r="J1930">
        <f>F1930*G1930</f>
        <v>1196.46</v>
      </c>
      <c r="K1930">
        <f>F1930*H1930</f>
        <v>1030.8800000000001</v>
      </c>
      <c r="L1930">
        <f>J1930-K1930</f>
        <v>165.57999999999993</v>
      </c>
      <c r="M1930" s="5">
        <f>L1930/J1930</f>
        <v>0.1383915885194657</v>
      </c>
      <c r="N1930" t="str">
        <f>IF(ISNA(VLOOKUP(A1930,'Returns Data'!A:A,1,0)),"No","Yes")</f>
        <v>No</v>
      </c>
      <c r="O1930" t="s">
        <v>10085</v>
      </c>
      <c r="P1930" t="str">
        <f>IFERROR(VLOOKUP(A1930,'Ratings Data'!A:C,3,0),"No Rating")</f>
        <v>No Rating</v>
      </c>
      <c r="Q1930" t="s">
        <v>10069</v>
      </c>
      <c r="R1930" s="5">
        <f t="shared" si="30"/>
        <v>-0.84185942002167646</v>
      </c>
    </row>
    <row r="1931" spans="1:18" x14ac:dyDescent="0.3">
      <c r="A1931" t="s">
        <v>8274</v>
      </c>
      <c r="B1931" s="2">
        <v>45577</v>
      </c>
      <c r="C1931" t="s">
        <v>10019</v>
      </c>
      <c r="D1931" t="s">
        <v>10031</v>
      </c>
      <c r="E1931" t="s">
        <v>10038</v>
      </c>
      <c r="F1931">
        <v>2</v>
      </c>
      <c r="G1931">
        <v>144.83000000000001</v>
      </c>
      <c r="H1931">
        <v>110.04</v>
      </c>
      <c r="I1931" t="s">
        <v>10040</v>
      </c>
      <c r="J1931">
        <f>F1931*G1931</f>
        <v>289.66000000000003</v>
      </c>
      <c r="K1931">
        <f>F1931*H1931</f>
        <v>220.08</v>
      </c>
      <c r="L1931">
        <f>J1931-K1931</f>
        <v>69.580000000000013</v>
      </c>
      <c r="M1931" s="5">
        <f>L1931/J1931</f>
        <v>0.24021266312228132</v>
      </c>
      <c r="N1931" t="str">
        <f>IF(ISNA(VLOOKUP(A1931,'Returns Data'!A:A,1,0)),"No","Yes")</f>
        <v>No</v>
      </c>
      <c r="O1931" t="s">
        <v>10085</v>
      </c>
      <c r="P1931" t="str">
        <f>IFERROR(VLOOKUP(A1931,'Ratings Data'!A:C,3,0),"No Rating")</f>
        <v>No Rating</v>
      </c>
      <c r="Q1931" t="s">
        <v>10069</v>
      </c>
      <c r="R1931" s="5">
        <f t="shared" si="30"/>
        <v>-0.75790247897965657</v>
      </c>
    </row>
    <row r="1932" spans="1:18" x14ac:dyDescent="0.3">
      <c r="A1932" t="s">
        <v>8725</v>
      </c>
      <c r="B1932" s="2">
        <v>45577</v>
      </c>
      <c r="C1932" t="s">
        <v>10017</v>
      </c>
      <c r="D1932" t="s">
        <v>10032</v>
      </c>
      <c r="E1932" t="s">
        <v>10036</v>
      </c>
      <c r="F1932">
        <v>19</v>
      </c>
      <c r="G1932">
        <v>437.74</v>
      </c>
      <c r="H1932">
        <v>374.39</v>
      </c>
      <c r="I1932" t="s">
        <v>10040</v>
      </c>
      <c r="J1932">
        <f>F1932*G1932</f>
        <v>8317.06</v>
      </c>
      <c r="K1932">
        <f>F1932*H1932</f>
        <v>7113.41</v>
      </c>
      <c r="L1932">
        <f>J1932-K1932</f>
        <v>1203.6499999999996</v>
      </c>
      <c r="M1932" s="5">
        <f>L1932/J1932</f>
        <v>0.14472061040800471</v>
      </c>
      <c r="N1932" t="str">
        <f>IF(ISNA(VLOOKUP(A1932,'Returns Data'!A:A,1,0)),"No","Yes")</f>
        <v>No</v>
      </c>
      <c r="O1932" t="s">
        <v>10085</v>
      </c>
      <c r="P1932" t="str">
        <f>IFERROR(VLOOKUP(A1932,'Ratings Data'!A:C,3,0),"No Rating")</f>
        <v>No Rating</v>
      </c>
      <c r="Q1932" t="s">
        <v>10069</v>
      </c>
      <c r="R1932" s="5">
        <f t="shared" si="30"/>
        <v>27.713180970793339</v>
      </c>
    </row>
    <row r="1933" spans="1:18" x14ac:dyDescent="0.3">
      <c r="A1933" t="s">
        <v>8743</v>
      </c>
      <c r="B1933" s="2">
        <v>45577</v>
      </c>
      <c r="C1933" t="s">
        <v>10016</v>
      </c>
      <c r="D1933" t="s">
        <v>10032</v>
      </c>
      <c r="E1933" t="s">
        <v>10035</v>
      </c>
      <c r="F1933">
        <v>9</v>
      </c>
      <c r="G1933">
        <v>228.03</v>
      </c>
      <c r="H1933">
        <v>173.04</v>
      </c>
      <c r="I1933" t="s">
        <v>10040</v>
      </c>
      <c r="J1933">
        <f>F1933*G1933</f>
        <v>2052.27</v>
      </c>
      <c r="K1933">
        <f>F1933*H1933</f>
        <v>1557.36</v>
      </c>
      <c r="L1933">
        <f>J1933-K1933</f>
        <v>494.91000000000008</v>
      </c>
      <c r="M1933" s="5">
        <f>L1933/J1933</f>
        <v>0.24115247993685046</v>
      </c>
      <c r="N1933" t="str">
        <f>IF(ISNA(VLOOKUP(A1933,'Returns Data'!A:A,1,0)),"No","Yes")</f>
        <v>No</v>
      </c>
      <c r="O1933" t="s">
        <v>10085</v>
      </c>
      <c r="P1933" t="str">
        <f>IFERROR(VLOOKUP(A1933,'Ratings Data'!A:C,3,0),"No Rating")</f>
        <v>No Rating</v>
      </c>
      <c r="Q1933" t="s">
        <v>10069</v>
      </c>
      <c r="R1933" s="5">
        <f t="shared" si="30"/>
        <v>-0.75324573827770869</v>
      </c>
    </row>
    <row r="1934" spans="1:18" x14ac:dyDescent="0.3">
      <c r="A1934" t="s">
        <v>519</v>
      </c>
      <c r="B1934" s="2">
        <v>45578</v>
      </c>
      <c r="C1934" t="s">
        <v>10024</v>
      </c>
      <c r="D1934" t="s">
        <v>10029</v>
      </c>
      <c r="E1934" t="s">
        <v>10035</v>
      </c>
      <c r="F1934">
        <v>1</v>
      </c>
      <c r="G1934">
        <v>336.5</v>
      </c>
      <c r="H1934">
        <v>268.24</v>
      </c>
      <c r="I1934" t="s">
        <v>10039</v>
      </c>
      <c r="J1934">
        <f>F1934*G1934</f>
        <v>336.5</v>
      </c>
      <c r="K1934">
        <f>F1934*H1934</f>
        <v>268.24</v>
      </c>
      <c r="L1934">
        <f>J1934-K1934</f>
        <v>68.259999999999991</v>
      </c>
      <c r="M1934" s="5">
        <f>L1934/J1934</f>
        <v>0.20285289747399701</v>
      </c>
      <c r="N1934" t="str">
        <f>IF(ISNA(VLOOKUP(A1934,'Returns Data'!A:A,1,0)),"No","Yes")</f>
        <v>No</v>
      </c>
      <c r="O1934" t="s">
        <v>10085</v>
      </c>
      <c r="P1934" t="str">
        <f>IFERROR(VLOOKUP(A1934,'Ratings Data'!A:C,3,0),"No Rating")</f>
        <v>No Rating</v>
      </c>
      <c r="Q1934" t="s">
        <v>10069</v>
      </c>
      <c r="R1934" s="5">
        <f t="shared" si="30"/>
        <v>-0.83603521953739035</v>
      </c>
    </row>
    <row r="1935" spans="1:18" x14ac:dyDescent="0.3">
      <c r="A1935" t="s">
        <v>607</v>
      </c>
      <c r="B1935" s="2">
        <v>45578</v>
      </c>
      <c r="C1935" t="s">
        <v>10018</v>
      </c>
      <c r="D1935" t="s">
        <v>10033</v>
      </c>
      <c r="E1935" t="s">
        <v>10035</v>
      </c>
      <c r="F1935">
        <v>2</v>
      </c>
      <c r="G1935">
        <v>393.22</v>
      </c>
      <c r="H1935">
        <v>278.76</v>
      </c>
      <c r="I1935" t="s">
        <v>10039</v>
      </c>
      <c r="J1935">
        <f>F1935*G1935</f>
        <v>786.44</v>
      </c>
      <c r="K1935">
        <f>F1935*H1935</f>
        <v>557.52</v>
      </c>
      <c r="L1935">
        <f>J1935-K1935</f>
        <v>228.92000000000007</v>
      </c>
      <c r="M1935" s="5">
        <f>L1935/J1935</f>
        <v>0.29108387162402732</v>
      </c>
      <c r="N1935" t="str">
        <f>IF(ISNA(VLOOKUP(A1935,'Returns Data'!A:A,1,0)),"No","Yes")</f>
        <v>No</v>
      </c>
      <c r="O1935" t="s">
        <v>10085</v>
      </c>
      <c r="P1935" t="str">
        <f>IFERROR(VLOOKUP(A1935,'Ratings Data'!A:C,3,0),"No Rating")</f>
        <v>No Rating</v>
      </c>
      <c r="Q1935" t="s">
        <v>10069</v>
      </c>
      <c r="R1935" s="5">
        <f t="shared" si="30"/>
        <v>1.3371173848439823</v>
      </c>
    </row>
    <row r="1936" spans="1:18" x14ac:dyDescent="0.3">
      <c r="A1936" t="s">
        <v>933</v>
      </c>
      <c r="B1936" s="2">
        <v>45578</v>
      </c>
      <c r="C1936" t="s">
        <v>10021</v>
      </c>
      <c r="D1936" t="s">
        <v>10031</v>
      </c>
      <c r="E1936" t="s">
        <v>10035</v>
      </c>
      <c r="F1936">
        <v>12</v>
      </c>
      <c r="G1936">
        <v>73.900000000000006</v>
      </c>
      <c r="H1936">
        <v>64.27</v>
      </c>
      <c r="I1936" t="s">
        <v>10039</v>
      </c>
      <c r="J1936">
        <f>F1936*G1936</f>
        <v>886.80000000000007</v>
      </c>
      <c r="K1936">
        <f>F1936*H1936</f>
        <v>771.24</v>
      </c>
      <c r="L1936">
        <f>J1936-K1936</f>
        <v>115.56000000000006</v>
      </c>
      <c r="M1936" s="5">
        <f>L1936/J1936</f>
        <v>0.13031123139377543</v>
      </c>
      <c r="N1936" t="str">
        <f>IF(ISNA(VLOOKUP(A1936,'Returns Data'!A:A,1,0)),"No","Yes")</f>
        <v>No</v>
      </c>
      <c r="O1936" t="s">
        <v>10085</v>
      </c>
      <c r="P1936" t="str">
        <f>IFERROR(VLOOKUP(A1936,'Ratings Data'!A:C,3,0),"No Rating")</f>
        <v>No Rating</v>
      </c>
      <c r="Q1936" t="s">
        <v>10069</v>
      </c>
      <c r="R1936" s="5">
        <f t="shared" si="30"/>
        <v>0.12761304104572505</v>
      </c>
    </row>
    <row r="1937" spans="1:18" x14ac:dyDescent="0.3">
      <c r="A1937" t="s">
        <v>2110</v>
      </c>
      <c r="B1937" s="2">
        <v>45578</v>
      </c>
      <c r="C1937" t="s">
        <v>10022</v>
      </c>
      <c r="D1937" t="s">
        <v>10033</v>
      </c>
      <c r="E1937" t="s">
        <v>10035</v>
      </c>
      <c r="F1937">
        <v>12</v>
      </c>
      <c r="G1937">
        <v>302.02</v>
      </c>
      <c r="H1937">
        <v>209.13</v>
      </c>
      <c r="I1937" t="s">
        <v>10040</v>
      </c>
      <c r="J1937">
        <f>F1937*G1937</f>
        <v>3624.24</v>
      </c>
      <c r="K1937">
        <f>F1937*H1937</f>
        <v>2509.56</v>
      </c>
      <c r="L1937">
        <f>J1937-K1937</f>
        <v>1114.6799999999998</v>
      </c>
      <c r="M1937" s="5">
        <f>L1937/J1937</f>
        <v>0.30756241308522614</v>
      </c>
      <c r="N1937" t="str">
        <f>IF(ISNA(VLOOKUP(A1937,'Returns Data'!A:A,1,0)),"No","Yes")</f>
        <v>No</v>
      </c>
      <c r="O1937" t="s">
        <v>10085</v>
      </c>
      <c r="P1937" t="str">
        <f>IFERROR(VLOOKUP(A1937,'Ratings Data'!A:C,3,0),"No Rating")</f>
        <v>No Rating</v>
      </c>
      <c r="Q1937" t="s">
        <v>10069</v>
      </c>
      <c r="R1937" s="5">
        <f t="shared" si="30"/>
        <v>3.0868741542625164</v>
      </c>
    </row>
    <row r="1938" spans="1:18" x14ac:dyDescent="0.3">
      <c r="A1938" t="s">
        <v>2601</v>
      </c>
      <c r="B1938" s="2">
        <v>45578</v>
      </c>
      <c r="C1938" t="s">
        <v>10026</v>
      </c>
      <c r="D1938" t="s">
        <v>10031</v>
      </c>
      <c r="E1938" t="s">
        <v>10034</v>
      </c>
      <c r="F1938">
        <v>11</v>
      </c>
      <c r="G1938">
        <v>46.87</v>
      </c>
      <c r="H1938">
        <v>33.5</v>
      </c>
      <c r="I1938" t="s">
        <v>10040</v>
      </c>
      <c r="J1938">
        <f>F1938*G1938</f>
        <v>515.56999999999994</v>
      </c>
      <c r="K1938">
        <f>F1938*H1938</f>
        <v>368.5</v>
      </c>
      <c r="L1938">
        <f>J1938-K1938</f>
        <v>147.06999999999994</v>
      </c>
      <c r="M1938" s="5">
        <f>L1938/J1938</f>
        <v>0.28525709409003619</v>
      </c>
      <c r="N1938" t="str">
        <f>IF(ISNA(VLOOKUP(A1938,'Returns Data'!A:A,1,0)),"No","Yes")</f>
        <v>No</v>
      </c>
      <c r="O1938" t="s">
        <v>10085</v>
      </c>
      <c r="P1938">
        <f>IFERROR(VLOOKUP(A1938,'Ratings Data'!A:C,3,0),"No Rating")</f>
        <v>3</v>
      </c>
      <c r="Q1938" t="s">
        <v>10069</v>
      </c>
      <c r="R1938" s="5">
        <f t="shared" si="30"/>
        <v>-0.8577439683906144</v>
      </c>
    </row>
    <row r="1939" spans="1:18" x14ac:dyDescent="0.3">
      <c r="A1939" t="s">
        <v>2608</v>
      </c>
      <c r="B1939" s="2">
        <v>45578</v>
      </c>
      <c r="C1939" t="s">
        <v>10017</v>
      </c>
      <c r="D1939" t="s">
        <v>10032</v>
      </c>
      <c r="E1939" t="s">
        <v>10035</v>
      </c>
      <c r="F1939">
        <v>11</v>
      </c>
      <c r="G1939">
        <v>109.95</v>
      </c>
      <c r="H1939">
        <v>77.22</v>
      </c>
      <c r="I1939" t="s">
        <v>10039</v>
      </c>
      <c r="J1939">
        <f>F1939*G1939</f>
        <v>1209.45</v>
      </c>
      <c r="K1939">
        <f>F1939*H1939</f>
        <v>849.42</v>
      </c>
      <c r="L1939">
        <f>J1939-K1939</f>
        <v>360.03000000000009</v>
      </c>
      <c r="M1939" s="5">
        <f>L1939/J1939</f>
        <v>0.29768076398362897</v>
      </c>
      <c r="N1939" t="str">
        <f>IF(ISNA(VLOOKUP(A1939,'Returns Data'!A:A,1,0)),"No","Yes")</f>
        <v>No</v>
      </c>
      <c r="O1939" t="s">
        <v>10085</v>
      </c>
      <c r="P1939" t="str">
        <f>IFERROR(VLOOKUP(A1939,'Ratings Data'!A:C,3,0),"No Rating")</f>
        <v>No Rating</v>
      </c>
      <c r="Q1939" t="s">
        <v>10069</v>
      </c>
      <c r="R1939" s="5">
        <f t="shared" si="30"/>
        <v>1.3458502240238963</v>
      </c>
    </row>
    <row r="1940" spans="1:18" x14ac:dyDescent="0.3">
      <c r="A1940" t="s">
        <v>2625</v>
      </c>
      <c r="B1940" s="2">
        <v>45578</v>
      </c>
      <c r="C1940" t="s">
        <v>10019</v>
      </c>
      <c r="D1940" t="s">
        <v>10031</v>
      </c>
      <c r="E1940" t="s">
        <v>10037</v>
      </c>
      <c r="F1940">
        <v>17</v>
      </c>
      <c r="G1940">
        <v>286.58</v>
      </c>
      <c r="H1940">
        <v>242.51</v>
      </c>
      <c r="I1940" t="s">
        <v>10039</v>
      </c>
      <c r="J1940">
        <f>F1940*G1940</f>
        <v>4871.8599999999997</v>
      </c>
      <c r="K1940">
        <f>F1940*H1940</f>
        <v>4122.67</v>
      </c>
      <c r="L1940">
        <f>J1940-K1940</f>
        <v>749.1899999999996</v>
      </c>
      <c r="M1940" s="5">
        <f>L1940/J1940</f>
        <v>0.15377904948007529</v>
      </c>
      <c r="N1940" t="str">
        <f>IF(ISNA(VLOOKUP(A1940,'Returns Data'!A:A,1,0)),"No","Yes")</f>
        <v>No</v>
      </c>
      <c r="O1940" t="s">
        <v>10085</v>
      </c>
      <c r="P1940" t="str">
        <f>IFERROR(VLOOKUP(A1940,'Ratings Data'!A:C,3,0),"No Rating")</f>
        <v>No Rating</v>
      </c>
      <c r="Q1940" t="s">
        <v>10069</v>
      </c>
      <c r="R1940" s="5">
        <f t="shared" si="30"/>
        <v>3.0281615610401418</v>
      </c>
    </row>
    <row r="1941" spans="1:18" x14ac:dyDescent="0.3">
      <c r="A1941" t="s">
        <v>2754</v>
      </c>
      <c r="B1941" s="2">
        <v>45578</v>
      </c>
      <c r="C1941" t="s">
        <v>10010</v>
      </c>
      <c r="D1941" t="s">
        <v>10029</v>
      </c>
      <c r="E1941" t="s">
        <v>10037</v>
      </c>
      <c r="F1941">
        <v>5</v>
      </c>
      <c r="G1941">
        <v>388.47</v>
      </c>
      <c r="H1941">
        <v>296.48</v>
      </c>
      <c r="I1941" t="s">
        <v>10040</v>
      </c>
      <c r="J1941">
        <f>F1941*G1941</f>
        <v>1942.3500000000001</v>
      </c>
      <c r="K1941">
        <f>F1941*H1941</f>
        <v>1482.4</v>
      </c>
      <c r="L1941">
        <f>J1941-K1941</f>
        <v>459.95000000000005</v>
      </c>
      <c r="M1941" s="5">
        <f>L1941/J1941</f>
        <v>0.23680078255721163</v>
      </c>
      <c r="N1941" t="str">
        <f>IF(ISNA(VLOOKUP(A1941,'Returns Data'!A:A,1,0)),"No","Yes")</f>
        <v>No</v>
      </c>
      <c r="O1941" t="s">
        <v>10085</v>
      </c>
      <c r="P1941" t="str">
        <f>IFERROR(VLOOKUP(A1941,'Ratings Data'!A:C,3,0),"No Rating")</f>
        <v>No Rating</v>
      </c>
      <c r="Q1941" t="s">
        <v>10069</v>
      </c>
      <c r="R1941" s="5">
        <f t="shared" si="30"/>
        <v>-0.60131243508639398</v>
      </c>
    </row>
    <row r="1942" spans="1:18" x14ac:dyDescent="0.3">
      <c r="A1942" t="s">
        <v>3591</v>
      </c>
      <c r="B1942" s="2">
        <v>45578</v>
      </c>
      <c r="C1942" t="s">
        <v>10026</v>
      </c>
      <c r="D1942" t="s">
        <v>10031</v>
      </c>
      <c r="E1942" t="s">
        <v>10036</v>
      </c>
      <c r="F1942">
        <v>11</v>
      </c>
      <c r="G1942">
        <v>448.47</v>
      </c>
      <c r="H1942">
        <v>355.21</v>
      </c>
      <c r="I1942" t="s">
        <v>10040</v>
      </c>
      <c r="J1942">
        <f>F1942*G1942</f>
        <v>4933.17</v>
      </c>
      <c r="K1942">
        <f>F1942*H1942</f>
        <v>3907.31</v>
      </c>
      <c r="L1942">
        <f>J1942-K1942</f>
        <v>1025.8600000000001</v>
      </c>
      <c r="M1942" s="5">
        <f>L1942/J1942</f>
        <v>0.20795147947465831</v>
      </c>
      <c r="N1942" t="str">
        <f>IF(ISNA(VLOOKUP(A1942,'Returns Data'!A:A,1,0)),"No","Yes")</f>
        <v>No</v>
      </c>
      <c r="O1942" t="s">
        <v>10085</v>
      </c>
      <c r="P1942" t="str">
        <f>IFERROR(VLOOKUP(A1942,'Ratings Data'!A:C,3,0),"No Rating")</f>
        <v>No Rating</v>
      </c>
      <c r="Q1942" t="s">
        <v>10069</v>
      </c>
      <c r="R1942" s="5">
        <f t="shared" si="30"/>
        <v>1.5397945787319482</v>
      </c>
    </row>
    <row r="1943" spans="1:18" x14ac:dyDescent="0.3">
      <c r="A1943" t="s">
        <v>3686</v>
      </c>
      <c r="B1943" s="2">
        <v>45578</v>
      </c>
      <c r="C1943" t="s">
        <v>10028</v>
      </c>
      <c r="D1943" t="s">
        <v>10032</v>
      </c>
      <c r="E1943" t="s">
        <v>10034</v>
      </c>
      <c r="F1943">
        <v>1</v>
      </c>
      <c r="G1943">
        <v>15.37</v>
      </c>
      <c r="H1943">
        <v>10.69</v>
      </c>
      <c r="I1943" t="s">
        <v>10040</v>
      </c>
      <c r="J1943">
        <f>F1943*G1943</f>
        <v>15.37</v>
      </c>
      <c r="K1943">
        <f>F1943*H1943</f>
        <v>10.69</v>
      </c>
      <c r="L1943">
        <f>J1943-K1943</f>
        <v>4.68</v>
      </c>
      <c r="M1943" s="5">
        <f>L1943/J1943</f>
        <v>0.30448926480156147</v>
      </c>
      <c r="N1943" t="str">
        <f>IF(ISNA(VLOOKUP(A1943,'Returns Data'!A:A,1,0)),"No","Yes")</f>
        <v>No</v>
      </c>
      <c r="O1943" t="s">
        <v>10085</v>
      </c>
      <c r="P1943" t="str">
        <f>IFERROR(VLOOKUP(A1943,'Ratings Data'!A:C,3,0),"No Rating")</f>
        <v>No Rating</v>
      </c>
      <c r="Q1943" t="s">
        <v>10069</v>
      </c>
      <c r="R1943" s="5">
        <f t="shared" si="30"/>
        <v>-0.99688435630639127</v>
      </c>
    </row>
    <row r="1944" spans="1:18" x14ac:dyDescent="0.3">
      <c r="A1944" t="s">
        <v>3703</v>
      </c>
      <c r="B1944" s="2">
        <v>45578</v>
      </c>
      <c r="C1944" t="s">
        <v>10019</v>
      </c>
      <c r="D1944" t="s">
        <v>10031</v>
      </c>
      <c r="E1944" t="s">
        <v>10038</v>
      </c>
      <c r="F1944">
        <v>15</v>
      </c>
      <c r="G1944">
        <v>480.7</v>
      </c>
      <c r="H1944">
        <v>351.35</v>
      </c>
      <c r="I1944" t="s">
        <v>10040</v>
      </c>
      <c r="J1944">
        <f>F1944*G1944</f>
        <v>7210.5</v>
      </c>
      <c r="K1944">
        <f>F1944*H1944</f>
        <v>5270.25</v>
      </c>
      <c r="L1944">
        <f>J1944-K1944</f>
        <v>1940.25</v>
      </c>
      <c r="M1944" s="5">
        <f>L1944/J1944</f>
        <v>0.26908674849178282</v>
      </c>
      <c r="N1944" t="str">
        <f>IF(ISNA(VLOOKUP(A1944,'Returns Data'!A:A,1,0)),"No","Yes")</f>
        <v>Yes</v>
      </c>
      <c r="O1944" t="str">
        <f>IFERROR(VLOOKUP(A1944,'Returns Data'!A:E,5,0),"No Returns")</f>
        <v>Damaged</v>
      </c>
      <c r="P1944" t="str">
        <f>IFERROR(VLOOKUP(A1944,'Ratings Data'!A:C,3,0),"No Rating")</f>
        <v>No Rating</v>
      </c>
      <c r="Q1944" t="s">
        <v>10069</v>
      </c>
      <c r="R1944" s="5">
        <f t="shared" si="30"/>
        <v>468.12817176317503</v>
      </c>
    </row>
    <row r="1945" spans="1:18" x14ac:dyDescent="0.3">
      <c r="A1945" t="s">
        <v>4188</v>
      </c>
      <c r="B1945" s="2">
        <v>45578</v>
      </c>
      <c r="C1945" t="s">
        <v>10016</v>
      </c>
      <c r="D1945" t="s">
        <v>10032</v>
      </c>
      <c r="E1945" t="s">
        <v>10038</v>
      </c>
      <c r="F1945">
        <v>6</v>
      </c>
      <c r="G1945">
        <v>487.73</v>
      </c>
      <c r="H1945">
        <v>409.92</v>
      </c>
      <c r="I1945" t="s">
        <v>10040</v>
      </c>
      <c r="J1945">
        <f>F1945*G1945</f>
        <v>2926.38</v>
      </c>
      <c r="K1945">
        <f>F1945*H1945</f>
        <v>2459.52</v>
      </c>
      <c r="L1945">
        <f>J1945-K1945</f>
        <v>466.86000000000013</v>
      </c>
      <c r="M1945" s="5">
        <f>L1945/J1945</f>
        <v>0.15953498862075333</v>
      </c>
      <c r="N1945" t="str">
        <f>IF(ISNA(VLOOKUP(A1945,'Returns Data'!A:A,1,0)),"No","Yes")</f>
        <v>No</v>
      </c>
      <c r="O1945" t="s">
        <v>10085</v>
      </c>
      <c r="P1945" t="str">
        <f>IFERROR(VLOOKUP(A1945,'Ratings Data'!A:C,3,0),"No Rating")</f>
        <v>No Rating</v>
      </c>
      <c r="Q1945" t="s">
        <v>10069</v>
      </c>
      <c r="R1945" s="5">
        <f t="shared" si="30"/>
        <v>-0.59415019762845844</v>
      </c>
    </row>
    <row r="1946" spans="1:18" x14ac:dyDescent="0.3">
      <c r="A1946" t="s">
        <v>5207</v>
      </c>
      <c r="B1946" s="2">
        <v>45578</v>
      </c>
      <c r="C1946" t="s">
        <v>10014</v>
      </c>
      <c r="D1946" t="s">
        <v>10030</v>
      </c>
      <c r="E1946" t="s">
        <v>10038</v>
      </c>
      <c r="F1946">
        <v>19</v>
      </c>
      <c r="G1946">
        <v>450.74</v>
      </c>
      <c r="H1946">
        <v>292.14</v>
      </c>
      <c r="I1946" t="s">
        <v>10040</v>
      </c>
      <c r="J1946">
        <f>F1946*G1946</f>
        <v>8564.06</v>
      </c>
      <c r="K1946">
        <f>F1946*H1946</f>
        <v>5550.66</v>
      </c>
      <c r="L1946">
        <f>J1946-K1946</f>
        <v>3013.3999999999996</v>
      </c>
      <c r="M1946" s="5">
        <f>L1946/J1946</f>
        <v>0.35186582065048583</v>
      </c>
      <c r="N1946" t="str">
        <f>IF(ISNA(VLOOKUP(A1946,'Returns Data'!A:A,1,0)),"No","Yes")</f>
        <v>No</v>
      </c>
      <c r="O1946" t="s">
        <v>10085</v>
      </c>
      <c r="P1946" t="str">
        <f>IFERROR(VLOOKUP(A1946,'Ratings Data'!A:C,3,0),"No Rating")</f>
        <v>No Rating</v>
      </c>
      <c r="Q1946" t="s">
        <v>10069</v>
      </c>
      <c r="R1946" s="5">
        <f t="shared" si="30"/>
        <v>1.9265030515517463</v>
      </c>
    </row>
    <row r="1947" spans="1:18" x14ac:dyDescent="0.3">
      <c r="A1947" t="s">
        <v>5678</v>
      </c>
      <c r="B1947" s="2">
        <v>45578</v>
      </c>
      <c r="C1947" t="s">
        <v>10024</v>
      </c>
      <c r="D1947" t="s">
        <v>10029</v>
      </c>
      <c r="E1947" t="s">
        <v>10035</v>
      </c>
      <c r="F1947">
        <v>2</v>
      </c>
      <c r="G1947">
        <v>382.16</v>
      </c>
      <c r="H1947">
        <v>304.5</v>
      </c>
      <c r="I1947" t="s">
        <v>10040</v>
      </c>
      <c r="J1947">
        <f>F1947*G1947</f>
        <v>764.32</v>
      </c>
      <c r="K1947">
        <f>F1947*H1947</f>
        <v>609</v>
      </c>
      <c r="L1947">
        <f>J1947-K1947</f>
        <v>155.32000000000005</v>
      </c>
      <c r="M1947" s="5">
        <f>L1947/J1947</f>
        <v>0.20321331379526905</v>
      </c>
      <c r="N1947" t="str">
        <f>IF(ISNA(VLOOKUP(A1947,'Returns Data'!A:A,1,0)),"No","Yes")</f>
        <v>No</v>
      </c>
      <c r="O1947" t="s">
        <v>10085</v>
      </c>
      <c r="P1947" t="str">
        <f>IFERROR(VLOOKUP(A1947,'Ratings Data'!A:C,3,0),"No Rating")</f>
        <v>No Rating</v>
      </c>
      <c r="Q1947" t="s">
        <v>10069</v>
      </c>
      <c r="R1947" s="5">
        <f t="shared" si="30"/>
        <v>-0.91075261032734478</v>
      </c>
    </row>
    <row r="1948" spans="1:18" x14ac:dyDescent="0.3">
      <c r="A1948" t="s">
        <v>6999</v>
      </c>
      <c r="B1948" s="2">
        <v>45578</v>
      </c>
      <c r="C1948" t="s">
        <v>10025</v>
      </c>
      <c r="D1948" t="s">
        <v>10033</v>
      </c>
      <c r="E1948" t="s">
        <v>10035</v>
      </c>
      <c r="F1948">
        <v>18</v>
      </c>
      <c r="G1948">
        <v>270.49</v>
      </c>
      <c r="H1948">
        <v>162.96</v>
      </c>
      <c r="I1948" t="s">
        <v>10040</v>
      </c>
      <c r="J1948">
        <f>F1948*G1948</f>
        <v>4868.82</v>
      </c>
      <c r="K1948">
        <f>F1948*H1948</f>
        <v>2933.28</v>
      </c>
      <c r="L1948">
        <f>J1948-K1948</f>
        <v>1935.5399999999995</v>
      </c>
      <c r="M1948" s="5">
        <f>L1948/J1948</f>
        <v>0.39753780176716325</v>
      </c>
      <c r="N1948" t="str">
        <f>IF(ISNA(VLOOKUP(A1948,'Returns Data'!A:A,1,0)),"No","Yes")</f>
        <v>No</v>
      </c>
      <c r="O1948" t="s">
        <v>10085</v>
      </c>
      <c r="P1948" t="str">
        <f>IFERROR(VLOOKUP(A1948,'Ratings Data'!A:C,3,0),"No Rating")</f>
        <v>No Rating</v>
      </c>
      <c r="Q1948" t="s">
        <v>10069</v>
      </c>
      <c r="R1948" s="5">
        <f t="shared" si="30"/>
        <v>5.370132928616286</v>
      </c>
    </row>
    <row r="1949" spans="1:18" x14ac:dyDescent="0.3">
      <c r="A1949" t="s">
        <v>7346</v>
      </c>
      <c r="B1949" s="2">
        <v>45578</v>
      </c>
      <c r="C1949" t="s">
        <v>10019</v>
      </c>
      <c r="D1949" t="s">
        <v>10031</v>
      </c>
      <c r="E1949" t="s">
        <v>10036</v>
      </c>
      <c r="F1949">
        <v>18</v>
      </c>
      <c r="G1949">
        <v>158.87</v>
      </c>
      <c r="H1949">
        <v>116.86</v>
      </c>
      <c r="I1949" t="s">
        <v>10040</v>
      </c>
      <c r="J1949">
        <f>F1949*G1949</f>
        <v>2859.66</v>
      </c>
      <c r="K1949">
        <f>F1949*H1949</f>
        <v>2103.48</v>
      </c>
      <c r="L1949">
        <f>J1949-K1949</f>
        <v>756.17999999999984</v>
      </c>
      <c r="M1949" s="5">
        <f>L1949/J1949</f>
        <v>0.26443003713728203</v>
      </c>
      <c r="N1949" t="str">
        <f>IF(ISNA(VLOOKUP(A1949,'Returns Data'!A:A,1,0)),"No","Yes")</f>
        <v>No</v>
      </c>
      <c r="O1949" t="s">
        <v>10085</v>
      </c>
      <c r="P1949" t="str">
        <f>IFERROR(VLOOKUP(A1949,'Ratings Data'!A:C,3,0),"No Rating")</f>
        <v>No Rating</v>
      </c>
      <c r="Q1949" t="s">
        <v>10069</v>
      </c>
      <c r="R1949" s="5">
        <f t="shared" si="30"/>
        <v>-0.41265850863248177</v>
      </c>
    </row>
    <row r="1950" spans="1:18" x14ac:dyDescent="0.3">
      <c r="A1950" t="s">
        <v>7378</v>
      </c>
      <c r="B1950" s="2">
        <v>45578</v>
      </c>
      <c r="C1950" t="s">
        <v>10015</v>
      </c>
      <c r="D1950" t="s">
        <v>10031</v>
      </c>
      <c r="E1950" t="s">
        <v>10034</v>
      </c>
      <c r="F1950">
        <v>2</v>
      </c>
      <c r="G1950">
        <v>149.63999999999999</v>
      </c>
      <c r="H1950">
        <v>116.82</v>
      </c>
      <c r="I1950" t="s">
        <v>10039</v>
      </c>
      <c r="J1950">
        <f>F1950*G1950</f>
        <v>299.27999999999997</v>
      </c>
      <c r="K1950">
        <f>F1950*H1950</f>
        <v>233.64</v>
      </c>
      <c r="L1950">
        <f>J1950-K1950</f>
        <v>65.639999999999986</v>
      </c>
      <c r="M1950" s="5">
        <f>L1950/J1950</f>
        <v>0.2193263833199679</v>
      </c>
      <c r="N1950" t="str">
        <f>IF(ISNA(VLOOKUP(A1950,'Returns Data'!A:A,1,0)),"No","Yes")</f>
        <v>No</v>
      </c>
      <c r="O1950" t="s">
        <v>10085</v>
      </c>
      <c r="P1950" t="str">
        <f>IFERROR(VLOOKUP(A1950,'Ratings Data'!A:C,3,0),"No Rating")</f>
        <v>No Rating</v>
      </c>
      <c r="Q1950" t="s">
        <v>10069</v>
      </c>
      <c r="R1950" s="5">
        <f t="shared" si="30"/>
        <v>-0.89534420175825102</v>
      </c>
    </row>
    <row r="1951" spans="1:18" x14ac:dyDescent="0.3">
      <c r="A1951" t="s">
        <v>7540</v>
      </c>
      <c r="B1951" s="2">
        <v>45578</v>
      </c>
      <c r="C1951" t="s">
        <v>10013</v>
      </c>
      <c r="D1951" t="s">
        <v>10030</v>
      </c>
      <c r="E1951" t="s">
        <v>10038</v>
      </c>
      <c r="F1951">
        <v>3</v>
      </c>
      <c r="G1951">
        <v>225.59</v>
      </c>
      <c r="H1951">
        <v>181.53</v>
      </c>
      <c r="I1951" t="s">
        <v>10039</v>
      </c>
      <c r="J1951">
        <f>F1951*G1951</f>
        <v>676.77</v>
      </c>
      <c r="K1951">
        <f>F1951*H1951</f>
        <v>544.59</v>
      </c>
      <c r="L1951">
        <f>J1951-K1951</f>
        <v>132.17999999999995</v>
      </c>
      <c r="M1951" s="5">
        <f>L1951/J1951</f>
        <v>0.19531007580123225</v>
      </c>
      <c r="N1951" t="str">
        <f>IF(ISNA(VLOOKUP(A1951,'Returns Data'!A:A,1,0)),"No","Yes")</f>
        <v>No</v>
      </c>
      <c r="O1951" t="s">
        <v>10085</v>
      </c>
      <c r="P1951" t="str">
        <f>IFERROR(VLOOKUP(A1951,'Ratings Data'!A:C,3,0),"No Rating")</f>
        <v>No Rating</v>
      </c>
      <c r="Q1951" t="s">
        <v>10069</v>
      </c>
      <c r="R1951" s="5">
        <f t="shared" si="30"/>
        <v>1.2613271852445871</v>
      </c>
    </row>
    <row r="1952" spans="1:18" x14ac:dyDescent="0.3">
      <c r="A1952" t="s">
        <v>7918</v>
      </c>
      <c r="B1952" s="2">
        <v>45578</v>
      </c>
      <c r="C1952" t="s">
        <v>10017</v>
      </c>
      <c r="D1952" t="s">
        <v>10032</v>
      </c>
      <c r="E1952" t="s">
        <v>10034</v>
      </c>
      <c r="F1952">
        <v>19</v>
      </c>
      <c r="G1952">
        <v>441.33</v>
      </c>
      <c r="H1952">
        <v>374.35</v>
      </c>
      <c r="I1952" t="s">
        <v>10039</v>
      </c>
      <c r="J1952">
        <f>F1952*G1952</f>
        <v>8385.27</v>
      </c>
      <c r="K1952">
        <f>F1952*H1952</f>
        <v>7112.6500000000005</v>
      </c>
      <c r="L1952">
        <f>J1952-K1952</f>
        <v>1272.6199999999999</v>
      </c>
      <c r="M1952" s="5">
        <f>L1952/J1952</f>
        <v>0.15176851788910789</v>
      </c>
      <c r="N1952" t="str">
        <f>IF(ISNA(VLOOKUP(A1952,'Returns Data'!A:A,1,0)),"No","Yes")</f>
        <v>No</v>
      </c>
      <c r="O1952" t="s">
        <v>10085</v>
      </c>
      <c r="P1952" t="str">
        <f>IFERROR(VLOOKUP(A1952,'Ratings Data'!A:C,3,0),"No Rating")</f>
        <v>No Rating</v>
      </c>
      <c r="Q1952" t="s">
        <v>10069</v>
      </c>
      <c r="R1952" s="5">
        <f t="shared" si="30"/>
        <v>11.390132541336053</v>
      </c>
    </row>
    <row r="1953" spans="1:18" x14ac:dyDescent="0.3">
      <c r="A1953" t="s">
        <v>8493</v>
      </c>
      <c r="B1953" s="2">
        <v>45578</v>
      </c>
      <c r="C1953" t="s">
        <v>10013</v>
      </c>
      <c r="D1953" t="s">
        <v>10030</v>
      </c>
      <c r="E1953" t="s">
        <v>10038</v>
      </c>
      <c r="F1953">
        <v>20</v>
      </c>
      <c r="G1953">
        <v>210.81</v>
      </c>
      <c r="H1953">
        <v>155.94</v>
      </c>
      <c r="I1953" t="s">
        <v>10039</v>
      </c>
      <c r="J1953">
        <f>F1953*G1953</f>
        <v>4216.2</v>
      </c>
      <c r="K1953">
        <f>F1953*H1953</f>
        <v>3118.8</v>
      </c>
      <c r="L1953">
        <f>J1953-K1953</f>
        <v>1097.3999999999996</v>
      </c>
      <c r="M1953" s="5">
        <f>L1953/J1953</f>
        <v>0.26028177031450112</v>
      </c>
      <c r="N1953" t="str">
        <f>IF(ISNA(VLOOKUP(A1953,'Returns Data'!A:A,1,0)),"No","Yes")</f>
        <v>No</v>
      </c>
      <c r="O1953" t="s">
        <v>10085</v>
      </c>
      <c r="P1953" t="str">
        <f>IFERROR(VLOOKUP(A1953,'Ratings Data'!A:C,3,0),"No Rating")</f>
        <v>No Rating</v>
      </c>
      <c r="Q1953" t="s">
        <v>10069</v>
      </c>
      <c r="R1953" s="5">
        <f t="shared" si="30"/>
        <v>-0.49718971482134749</v>
      </c>
    </row>
    <row r="1954" spans="1:18" x14ac:dyDescent="0.3">
      <c r="A1954" t="s">
        <v>8551</v>
      </c>
      <c r="B1954" s="2">
        <v>45578</v>
      </c>
      <c r="C1954" t="s">
        <v>10015</v>
      </c>
      <c r="D1954" t="s">
        <v>10031</v>
      </c>
      <c r="E1954" t="s">
        <v>10038</v>
      </c>
      <c r="F1954">
        <v>19</v>
      </c>
      <c r="G1954">
        <v>58.83</v>
      </c>
      <c r="H1954">
        <v>41.85</v>
      </c>
      <c r="I1954" t="s">
        <v>10040</v>
      </c>
      <c r="J1954">
        <f>F1954*G1954</f>
        <v>1117.77</v>
      </c>
      <c r="K1954">
        <f>F1954*H1954</f>
        <v>795.15</v>
      </c>
      <c r="L1954">
        <f>J1954-K1954</f>
        <v>322.62</v>
      </c>
      <c r="M1954" s="5">
        <f>L1954/J1954</f>
        <v>0.28862825089240185</v>
      </c>
      <c r="N1954" t="str">
        <f>IF(ISNA(VLOOKUP(A1954,'Returns Data'!A:A,1,0)),"No","Yes")</f>
        <v>No</v>
      </c>
      <c r="O1954" t="s">
        <v>10085</v>
      </c>
      <c r="P1954" t="str">
        <f>IFERROR(VLOOKUP(A1954,'Ratings Data'!A:C,3,0),"No Rating")</f>
        <v>No Rating</v>
      </c>
      <c r="Q1954" t="s">
        <v>10069</v>
      </c>
      <c r="R1954" s="5">
        <f t="shared" si="30"/>
        <v>-0.73488686494948052</v>
      </c>
    </row>
    <row r="1955" spans="1:18" x14ac:dyDescent="0.3">
      <c r="A1955" t="s">
        <v>9375</v>
      </c>
      <c r="B1955" s="2">
        <v>45578</v>
      </c>
      <c r="C1955" t="s">
        <v>10021</v>
      </c>
      <c r="D1955" t="s">
        <v>10031</v>
      </c>
      <c r="E1955" t="s">
        <v>10037</v>
      </c>
      <c r="F1955">
        <v>8</v>
      </c>
      <c r="G1955">
        <v>203.56</v>
      </c>
      <c r="H1955">
        <v>180.66</v>
      </c>
      <c r="I1955" t="s">
        <v>10040</v>
      </c>
      <c r="J1955">
        <f>F1955*G1955</f>
        <v>1628.48</v>
      </c>
      <c r="K1955">
        <f>F1955*H1955</f>
        <v>1445.28</v>
      </c>
      <c r="L1955">
        <f>J1955-K1955</f>
        <v>183.20000000000005</v>
      </c>
      <c r="M1955" s="5">
        <f>L1955/J1955</f>
        <v>0.11249754372175283</v>
      </c>
      <c r="N1955" t="str">
        <f>IF(ISNA(VLOOKUP(A1955,'Returns Data'!A:A,1,0)),"No","Yes")</f>
        <v>No</v>
      </c>
      <c r="O1955" t="s">
        <v>10085</v>
      </c>
      <c r="P1955" t="str">
        <f>IFERROR(VLOOKUP(A1955,'Ratings Data'!A:C,3,0),"No Rating")</f>
        <v>No Rating</v>
      </c>
      <c r="Q1955" t="s">
        <v>10069</v>
      </c>
      <c r="R1955" s="5">
        <f t="shared" si="30"/>
        <v>0.45690079354428914</v>
      </c>
    </row>
    <row r="1956" spans="1:18" x14ac:dyDescent="0.3">
      <c r="A1956" t="s">
        <v>9530</v>
      </c>
      <c r="B1956" s="2">
        <v>45578</v>
      </c>
      <c r="C1956" t="s">
        <v>10019</v>
      </c>
      <c r="D1956" t="s">
        <v>10031</v>
      </c>
      <c r="E1956" t="s">
        <v>10034</v>
      </c>
      <c r="F1956">
        <v>18</v>
      </c>
      <c r="G1956">
        <v>428.47</v>
      </c>
      <c r="H1956">
        <v>373.91</v>
      </c>
      <c r="I1956" t="s">
        <v>10039</v>
      </c>
      <c r="J1956">
        <f>F1956*G1956</f>
        <v>7712.4600000000009</v>
      </c>
      <c r="K1956">
        <f>F1956*H1956</f>
        <v>6730.38</v>
      </c>
      <c r="L1956">
        <f>J1956-K1956</f>
        <v>982.08000000000084</v>
      </c>
      <c r="M1956" s="5">
        <f>L1956/J1956</f>
        <v>0.12733680304338701</v>
      </c>
      <c r="N1956" t="str">
        <f>IF(ISNA(VLOOKUP(A1956,'Returns Data'!A:A,1,0)),"No","Yes")</f>
        <v>No</v>
      </c>
      <c r="O1956" t="s">
        <v>10085</v>
      </c>
      <c r="P1956" t="str">
        <f>IFERROR(VLOOKUP(A1956,'Ratings Data'!A:C,3,0),"No Rating")</f>
        <v>No Rating</v>
      </c>
      <c r="Q1956" t="s">
        <v>10069</v>
      </c>
      <c r="R1956" s="5">
        <f t="shared" si="30"/>
        <v>3.7359869325997259</v>
      </c>
    </row>
    <row r="1957" spans="1:18" x14ac:dyDescent="0.3">
      <c r="A1957" t="s">
        <v>9613</v>
      </c>
      <c r="B1957" s="2">
        <v>45578</v>
      </c>
      <c r="C1957" t="s">
        <v>10028</v>
      </c>
      <c r="D1957" t="s">
        <v>10032</v>
      </c>
      <c r="E1957" t="s">
        <v>10037</v>
      </c>
      <c r="F1957">
        <v>20</v>
      </c>
      <c r="G1957">
        <v>166.99</v>
      </c>
      <c r="H1957">
        <v>102.17</v>
      </c>
      <c r="I1957" t="s">
        <v>10039</v>
      </c>
      <c r="J1957">
        <f>F1957*G1957</f>
        <v>3339.8</v>
      </c>
      <c r="K1957">
        <f>F1957*H1957</f>
        <v>2043.4</v>
      </c>
      <c r="L1957">
        <f>J1957-K1957</f>
        <v>1296.4000000000001</v>
      </c>
      <c r="M1957" s="5">
        <f>L1957/J1957</f>
        <v>0.388166956105156</v>
      </c>
      <c r="N1957" t="str">
        <f>IF(ISNA(VLOOKUP(A1957,'Returns Data'!A:A,1,0)),"No","Yes")</f>
        <v>No</v>
      </c>
      <c r="O1957" t="s">
        <v>10085</v>
      </c>
      <c r="P1957" t="str">
        <f>IFERROR(VLOOKUP(A1957,'Ratings Data'!A:C,3,0),"No Rating")</f>
        <v>No Rating</v>
      </c>
      <c r="Q1957" t="s">
        <v>10069</v>
      </c>
      <c r="R1957" s="5">
        <f t="shared" si="30"/>
        <v>-0.56696047694250606</v>
      </c>
    </row>
    <row r="1958" spans="1:18" x14ac:dyDescent="0.3">
      <c r="A1958" t="s">
        <v>9864</v>
      </c>
      <c r="B1958" s="2">
        <v>45578</v>
      </c>
      <c r="C1958" t="s">
        <v>10012</v>
      </c>
      <c r="D1958" t="s">
        <v>10030</v>
      </c>
      <c r="E1958" t="s">
        <v>10034</v>
      </c>
      <c r="F1958">
        <v>3</v>
      </c>
      <c r="G1958">
        <v>267.5</v>
      </c>
      <c r="H1958">
        <v>207.94</v>
      </c>
      <c r="I1958" t="s">
        <v>10040</v>
      </c>
      <c r="J1958">
        <f>F1958*G1958</f>
        <v>802.5</v>
      </c>
      <c r="K1958">
        <f>F1958*H1958</f>
        <v>623.81999999999994</v>
      </c>
      <c r="L1958">
        <f>J1958-K1958</f>
        <v>178.68000000000006</v>
      </c>
      <c r="M1958" s="5">
        <f>L1958/J1958</f>
        <v>0.2226542056074767</v>
      </c>
      <c r="N1958" t="str">
        <f>IF(ISNA(VLOOKUP(A1958,'Returns Data'!A:A,1,0)),"No","Yes")</f>
        <v>No</v>
      </c>
      <c r="O1958" t="s">
        <v>10085</v>
      </c>
      <c r="P1958" t="str">
        <f>IFERROR(VLOOKUP(A1958,'Ratings Data'!A:C,3,0),"No Rating")</f>
        <v>No Rating</v>
      </c>
      <c r="Q1958" t="s">
        <v>10069</v>
      </c>
      <c r="R1958" s="5">
        <f t="shared" si="30"/>
        <v>-0.7597161506677047</v>
      </c>
    </row>
    <row r="1959" spans="1:18" x14ac:dyDescent="0.3">
      <c r="A1959" t="s">
        <v>141</v>
      </c>
      <c r="B1959" s="2">
        <v>45579</v>
      </c>
      <c r="C1959" t="s">
        <v>10018</v>
      </c>
      <c r="D1959" t="s">
        <v>10033</v>
      </c>
      <c r="E1959" t="s">
        <v>10038</v>
      </c>
      <c r="F1959">
        <v>2</v>
      </c>
      <c r="G1959">
        <v>14.04</v>
      </c>
      <c r="H1959">
        <v>9.4499999999999993</v>
      </c>
      <c r="I1959" t="s">
        <v>10039</v>
      </c>
      <c r="J1959">
        <f>F1959*G1959</f>
        <v>28.08</v>
      </c>
      <c r="K1959">
        <f>F1959*H1959</f>
        <v>18.899999999999999</v>
      </c>
      <c r="L1959">
        <f>J1959-K1959</f>
        <v>9.18</v>
      </c>
      <c r="M1959" s="5">
        <f>L1959/J1959</f>
        <v>0.32692307692307693</v>
      </c>
      <c r="N1959" t="str">
        <f>IF(ISNA(VLOOKUP(A1959,'Returns Data'!A:A,1,0)),"No","Yes")</f>
        <v>No</v>
      </c>
      <c r="O1959" t="s">
        <v>10085</v>
      </c>
      <c r="P1959">
        <f>IFERROR(VLOOKUP(A1959,'Ratings Data'!A:C,3,0),"No Rating")</f>
        <v>5</v>
      </c>
      <c r="Q1959" t="s">
        <v>10069</v>
      </c>
      <c r="R1959" s="5">
        <f t="shared" si="30"/>
        <v>-0.96500934579439246</v>
      </c>
    </row>
    <row r="1960" spans="1:18" x14ac:dyDescent="0.3">
      <c r="A1960" t="s">
        <v>261</v>
      </c>
      <c r="B1960" s="2">
        <v>45579</v>
      </c>
      <c r="C1960" t="s">
        <v>10016</v>
      </c>
      <c r="D1960" t="s">
        <v>10032</v>
      </c>
      <c r="E1960" t="s">
        <v>10036</v>
      </c>
      <c r="F1960">
        <v>8</v>
      </c>
      <c r="G1960">
        <v>420.39</v>
      </c>
      <c r="H1960">
        <v>309.58</v>
      </c>
      <c r="I1960" t="s">
        <v>10040</v>
      </c>
      <c r="J1960">
        <f>F1960*G1960</f>
        <v>3363.12</v>
      </c>
      <c r="K1960">
        <f>F1960*H1960</f>
        <v>2476.64</v>
      </c>
      <c r="L1960">
        <f>J1960-K1960</f>
        <v>886.48</v>
      </c>
      <c r="M1960" s="5">
        <f>L1960/J1960</f>
        <v>0.26358857251599704</v>
      </c>
      <c r="N1960" t="str">
        <f>IF(ISNA(VLOOKUP(A1960,'Returns Data'!A:A,1,0)),"No","Yes")</f>
        <v>No</v>
      </c>
      <c r="O1960" t="s">
        <v>10085</v>
      </c>
      <c r="P1960">
        <f>IFERROR(VLOOKUP(A1960,'Ratings Data'!A:C,3,0),"No Rating")</f>
        <v>5</v>
      </c>
      <c r="Q1960" t="s">
        <v>10069</v>
      </c>
      <c r="R1960" s="5">
        <f t="shared" si="30"/>
        <v>118.76923076923077</v>
      </c>
    </row>
    <row r="1961" spans="1:18" x14ac:dyDescent="0.3">
      <c r="A1961" t="s">
        <v>450</v>
      </c>
      <c r="B1961" s="2">
        <v>45579</v>
      </c>
      <c r="C1961" t="s">
        <v>10012</v>
      </c>
      <c r="D1961" t="s">
        <v>10030</v>
      </c>
      <c r="E1961" t="s">
        <v>10037</v>
      </c>
      <c r="F1961">
        <v>3</v>
      </c>
      <c r="G1961">
        <v>232.92</v>
      </c>
      <c r="H1961">
        <v>204.35</v>
      </c>
      <c r="I1961" t="s">
        <v>10040</v>
      </c>
      <c r="J1961">
        <f>F1961*G1961</f>
        <v>698.76</v>
      </c>
      <c r="K1961">
        <f>F1961*H1961</f>
        <v>613.04999999999995</v>
      </c>
      <c r="L1961">
        <f>J1961-K1961</f>
        <v>85.710000000000036</v>
      </c>
      <c r="M1961" s="5">
        <f>L1961/J1961</f>
        <v>0.12266014082088277</v>
      </c>
      <c r="N1961" t="str">
        <f>IF(ISNA(VLOOKUP(A1961,'Returns Data'!A:A,1,0)),"No","Yes")</f>
        <v>Yes</v>
      </c>
      <c r="O1961" t="str">
        <f>IFERROR(VLOOKUP(A1961,'Returns Data'!A:E,5,0),"No Returns")</f>
        <v>Customer Changed Mind</v>
      </c>
      <c r="P1961" t="str">
        <f>IFERROR(VLOOKUP(A1961,'Ratings Data'!A:C,3,0),"No Rating")</f>
        <v>No Rating</v>
      </c>
      <c r="Q1961" t="s">
        <v>10069</v>
      </c>
      <c r="R1961" s="5">
        <f t="shared" si="30"/>
        <v>-0.79222864482980082</v>
      </c>
    </row>
    <row r="1962" spans="1:18" x14ac:dyDescent="0.3">
      <c r="A1962" t="s">
        <v>474</v>
      </c>
      <c r="B1962" s="2">
        <v>45579</v>
      </c>
      <c r="C1962" t="s">
        <v>10018</v>
      </c>
      <c r="D1962" t="s">
        <v>10033</v>
      </c>
      <c r="E1962" t="s">
        <v>10037</v>
      </c>
      <c r="F1962">
        <v>5</v>
      </c>
      <c r="G1962">
        <v>492.33</v>
      </c>
      <c r="H1962">
        <v>310.38</v>
      </c>
      <c r="I1962" t="s">
        <v>10040</v>
      </c>
      <c r="J1962">
        <f>F1962*G1962</f>
        <v>2461.65</v>
      </c>
      <c r="K1962">
        <f>F1962*H1962</f>
        <v>1551.9</v>
      </c>
      <c r="L1962">
        <f>J1962-K1962</f>
        <v>909.75</v>
      </c>
      <c r="M1962" s="5">
        <f>L1962/J1962</f>
        <v>0.36956919139601485</v>
      </c>
      <c r="N1962" t="str">
        <f>IF(ISNA(VLOOKUP(A1962,'Returns Data'!A:A,1,0)),"No","Yes")</f>
        <v>No</v>
      </c>
      <c r="O1962" t="s">
        <v>10085</v>
      </c>
      <c r="P1962" t="str">
        <f>IFERROR(VLOOKUP(A1962,'Ratings Data'!A:C,3,0),"No Rating")</f>
        <v>No Rating</v>
      </c>
      <c r="Q1962" t="s">
        <v>10069</v>
      </c>
      <c r="R1962" s="5">
        <f t="shared" si="30"/>
        <v>2.5228833934398081</v>
      </c>
    </row>
    <row r="1963" spans="1:18" x14ac:dyDescent="0.3">
      <c r="A1963" t="s">
        <v>1456</v>
      </c>
      <c r="B1963" s="2">
        <v>45579</v>
      </c>
      <c r="C1963" t="s">
        <v>10011</v>
      </c>
      <c r="D1963" t="s">
        <v>10029</v>
      </c>
      <c r="E1963" t="s">
        <v>10034</v>
      </c>
      <c r="F1963">
        <v>19</v>
      </c>
      <c r="G1963">
        <v>445.78</v>
      </c>
      <c r="H1963">
        <v>270.60000000000002</v>
      </c>
      <c r="I1963" t="s">
        <v>10039</v>
      </c>
      <c r="J1963">
        <f>F1963*G1963</f>
        <v>8469.82</v>
      </c>
      <c r="K1963">
        <f>F1963*H1963</f>
        <v>5141.4000000000005</v>
      </c>
      <c r="L1963">
        <f>J1963-K1963</f>
        <v>3328.4199999999992</v>
      </c>
      <c r="M1963" s="5">
        <f>L1963/J1963</f>
        <v>0.39297411279106276</v>
      </c>
      <c r="N1963" t="str">
        <f>IF(ISNA(VLOOKUP(A1963,'Returns Data'!A:A,1,0)),"No","Yes")</f>
        <v>No</v>
      </c>
      <c r="O1963" t="s">
        <v>10085</v>
      </c>
      <c r="P1963" t="str">
        <f>IFERROR(VLOOKUP(A1963,'Ratings Data'!A:C,3,0),"No Rating")</f>
        <v>No Rating</v>
      </c>
      <c r="Q1963" t="s">
        <v>10069</v>
      </c>
      <c r="R1963" s="5">
        <f t="shared" si="30"/>
        <v>2.4407084678975481</v>
      </c>
    </row>
    <row r="1964" spans="1:18" x14ac:dyDescent="0.3">
      <c r="A1964" t="s">
        <v>2525</v>
      </c>
      <c r="B1964" s="2">
        <v>45579</v>
      </c>
      <c r="C1964" t="s">
        <v>10009</v>
      </c>
      <c r="D1964" t="s">
        <v>10029</v>
      </c>
      <c r="E1964" t="s">
        <v>10038</v>
      </c>
      <c r="F1964">
        <v>8</v>
      </c>
      <c r="G1964">
        <v>189.59</v>
      </c>
      <c r="H1964">
        <v>152.94</v>
      </c>
      <c r="I1964" t="s">
        <v>10040</v>
      </c>
      <c r="J1964">
        <f>F1964*G1964</f>
        <v>1516.72</v>
      </c>
      <c r="K1964">
        <f>F1964*H1964</f>
        <v>1223.52</v>
      </c>
      <c r="L1964">
        <f>J1964-K1964</f>
        <v>293.20000000000005</v>
      </c>
      <c r="M1964" s="5">
        <f>L1964/J1964</f>
        <v>0.19331188353816131</v>
      </c>
      <c r="N1964" t="str">
        <f>IF(ISNA(VLOOKUP(A1964,'Returns Data'!A:A,1,0)),"No","Yes")</f>
        <v>No</v>
      </c>
      <c r="O1964" t="s">
        <v>10085</v>
      </c>
      <c r="P1964" t="str">
        <f>IFERROR(VLOOKUP(A1964,'Ratings Data'!A:C,3,0),"No Rating")</f>
        <v>No Rating</v>
      </c>
      <c r="Q1964" t="s">
        <v>10069</v>
      </c>
      <c r="R1964" s="5">
        <f t="shared" si="30"/>
        <v>-0.82092653680951899</v>
      </c>
    </row>
    <row r="1965" spans="1:18" x14ac:dyDescent="0.3">
      <c r="A1965" t="s">
        <v>2777</v>
      </c>
      <c r="B1965" s="2">
        <v>45579</v>
      </c>
      <c r="C1965" t="s">
        <v>10014</v>
      </c>
      <c r="D1965" t="s">
        <v>10030</v>
      </c>
      <c r="E1965" t="s">
        <v>10036</v>
      </c>
      <c r="F1965">
        <v>9</v>
      </c>
      <c r="G1965">
        <v>150.58000000000001</v>
      </c>
      <c r="H1965">
        <v>132.07</v>
      </c>
      <c r="I1965" t="s">
        <v>10039</v>
      </c>
      <c r="J1965">
        <f>F1965*G1965</f>
        <v>1355.22</v>
      </c>
      <c r="K1965">
        <f>F1965*H1965</f>
        <v>1188.6299999999999</v>
      </c>
      <c r="L1965">
        <f>J1965-K1965</f>
        <v>166.59000000000015</v>
      </c>
      <c r="M1965" s="5">
        <f>L1965/J1965</f>
        <v>0.12292469119404978</v>
      </c>
      <c r="N1965" t="str">
        <f>IF(ISNA(VLOOKUP(A1965,'Returns Data'!A:A,1,0)),"No","Yes")</f>
        <v>No</v>
      </c>
      <c r="O1965" t="s">
        <v>10085</v>
      </c>
      <c r="P1965">
        <f>IFERROR(VLOOKUP(A1965,'Ratings Data'!A:C,3,0),"No Rating")</f>
        <v>4</v>
      </c>
      <c r="Q1965" t="s">
        <v>10069</v>
      </c>
      <c r="R1965" s="5">
        <f t="shared" si="30"/>
        <v>-0.10647977213988079</v>
      </c>
    </row>
    <row r="1966" spans="1:18" x14ac:dyDescent="0.3">
      <c r="A1966" t="s">
        <v>3249</v>
      </c>
      <c r="B1966" s="2">
        <v>45579</v>
      </c>
      <c r="C1966" t="s">
        <v>10013</v>
      </c>
      <c r="D1966" t="s">
        <v>10030</v>
      </c>
      <c r="E1966" t="s">
        <v>10034</v>
      </c>
      <c r="F1966">
        <v>15</v>
      </c>
      <c r="G1966">
        <v>457.28</v>
      </c>
      <c r="H1966">
        <v>338.58</v>
      </c>
      <c r="I1966" t="s">
        <v>10040</v>
      </c>
      <c r="J1966">
        <f>F1966*G1966</f>
        <v>6859.2</v>
      </c>
      <c r="K1966">
        <f>F1966*H1966</f>
        <v>5078.7</v>
      </c>
      <c r="L1966">
        <f>J1966-K1966</f>
        <v>1780.5</v>
      </c>
      <c r="M1966" s="5">
        <f>L1966/J1966</f>
        <v>0.2595783764870539</v>
      </c>
      <c r="N1966" t="str">
        <f>IF(ISNA(VLOOKUP(A1966,'Returns Data'!A:A,1,0)),"No","Yes")</f>
        <v>No</v>
      </c>
      <c r="O1966" t="s">
        <v>10085</v>
      </c>
      <c r="P1966" t="str">
        <f>IFERROR(VLOOKUP(A1966,'Ratings Data'!A:C,3,0),"No Rating")</f>
        <v>No Rating</v>
      </c>
      <c r="Q1966" t="s">
        <v>10069</v>
      </c>
      <c r="R1966" s="5">
        <f t="shared" si="30"/>
        <v>4.0613184575198122</v>
      </c>
    </row>
    <row r="1967" spans="1:18" x14ac:dyDescent="0.3">
      <c r="A1967" t="s">
        <v>3444</v>
      </c>
      <c r="B1967" s="2">
        <v>45579</v>
      </c>
      <c r="C1967" t="s">
        <v>10009</v>
      </c>
      <c r="D1967" t="s">
        <v>10029</v>
      </c>
      <c r="E1967" t="s">
        <v>10038</v>
      </c>
      <c r="F1967">
        <v>11</v>
      </c>
      <c r="G1967">
        <v>279</v>
      </c>
      <c r="H1967">
        <v>240.94</v>
      </c>
      <c r="I1967" t="s">
        <v>10040</v>
      </c>
      <c r="J1967">
        <f>F1967*G1967</f>
        <v>3069</v>
      </c>
      <c r="K1967">
        <f>F1967*H1967</f>
        <v>2650.34</v>
      </c>
      <c r="L1967">
        <f>J1967-K1967</f>
        <v>418.65999999999985</v>
      </c>
      <c r="M1967" s="5">
        <f>L1967/J1967</f>
        <v>0.13641577060931895</v>
      </c>
      <c r="N1967" t="str">
        <f>IF(ISNA(VLOOKUP(A1967,'Returns Data'!A:A,1,0)),"No","Yes")</f>
        <v>No</v>
      </c>
      <c r="O1967" t="s">
        <v>10085</v>
      </c>
      <c r="P1967" t="str">
        <f>IFERROR(VLOOKUP(A1967,'Ratings Data'!A:C,3,0),"No Rating")</f>
        <v>No Rating</v>
      </c>
      <c r="Q1967" t="s">
        <v>10069</v>
      </c>
      <c r="R1967" s="5">
        <f t="shared" si="30"/>
        <v>-0.55257172848145553</v>
      </c>
    </row>
    <row r="1968" spans="1:18" x14ac:dyDescent="0.3">
      <c r="A1968" t="s">
        <v>4822</v>
      </c>
      <c r="B1968" s="2">
        <v>45579</v>
      </c>
      <c r="C1968" t="s">
        <v>10024</v>
      </c>
      <c r="D1968" t="s">
        <v>10029</v>
      </c>
      <c r="E1968" t="s">
        <v>10036</v>
      </c>
      <c r="F1968">
        <v>9</v>
      </c>
      <c r="G1968">
        <v>302.98</v>
      </c>
      <c r="H1968">
        <v>233.19</v>
      </c>
      <c r="I1968" t="s">
        <v>10039</v>
      </c>
      <c r="J1968">
        <f>F1968*G1968</f>
        <v>2726.82</v>
      </c>
      <c r="K1968">
        <f>F1968*H1968</f>
        <v>2098.71</v>
      </c>
      <c r="L1968">
        <f>J1968-K1968</f>
        <v>628.11000000000013</v>
      </c>
      <c r="M1968" s="5">
        <f>L1968/J1968</f>
        <v>0.23034523730939338</v>
      </c>
      <c r="N1968" t="str">
        <f>IF(ISNA(VLOOKUP(A1968,'Returns Data'!A:A,1,0)),"No","Yes")</f>
        <v>No</v>
      </c>
      <c r="O1968" t="s">
        <v>10085</v>
      </c>
      <c r="P1968" t="str">
        <f>IFERROR(VLOOKUP(A1968,'Ratings Data'!A:C,3,0),"No Rating")</f>
        <v>No Rating</v>
      </c>
      <c r="Q1968" t="s">
        <v>10069</v>
      </c>
      <c r="R1968" s="5">
        <f t="shared" si="30"/>
        <v>-0.11149560117302047</v>
      </c>
    </row>
    <row r="1969" spans="1:18" x14ac:dyDescent="0.3">
      <c r="A1969" t="s">
        <v>5599</v>
      </c>
      <c r="B1969" s="2">
        <v>45579</v>
      </c>
      <c r="C1969" t="s">
        <v>10021</v>
      </c>
      <c r="D1969" t="s">
        <v>10031</v>
      </c>
      <c r="E1969" t="s">
        <v>10038</v>
      </c>
      <c r="F1969">
        <v>9</v>
      </c>
      <c r="G1969">
        <v>373.9</v>
      </c>
      <c r="H1969">
        <v>230.97</v>
      </c>
      <c r="I1969" t="s">
        <v>10040</v>
      </c>
      <c r="J1969">
        <f>F1969*G1969</f>
        <v>3365.1</v>
      </c>
      <c r="K1969">
        <f>F1969*H1969</f>
        <v>2078.73</v>
      </c>
      <c r="L1969">
        <f>J1969-K1969</f>
        <v>1286.3699999999999</v>
      </c>
      <c r="M1969" s="5">
        <f>L1969/J1969</f>
        <v>0.38226798609253809</v>
      </c>
      <c r="N1969" t="str">
        <f>IF(ISNA(VLOOKUP(A1969,'Returns Data'!A:A,1,0)),"No","Yes")</f>
        <v>Yes</v>
      </c>
      <c r="O1969" t="str">
        <f>IFERROR(VLOOKUP(A1969,'Returns Data'!A:E,5,0),"No Returns")</f>
        <v>Late Delivery</v>
      </c>
      <c r="P1969" t="str">
        <f>IFERROR(VLOOKUP(A1969,'Ratings Data'!A:C,3,0),"No Rating")</f>
        <v>No Rating</v>
      </c>
      <c r="Q1969" t="s">
        <v>10069</v>
      </c>
      <c r="R1969" s="5">
        <f t="shared" si="30"/>
        <v>0.23407485642616663</v>
      </c>
    </row>
    <row r="1970" spans="1:18" x14ac:dyDescent="0.3">
      <c r="A1970" t="s">
        <v>5803</v>
      </c>
      <c r="B1970" s="2">
        <v>45579</v>
      </c>
      <c r="C1970" t="s">
        <v>10009</v>
      </c>
      <c r="D1970" t="s">
        <v>10029</v>
      </c>
      <c r="E1970" t="s">
        <v>10035</v>
      </c>
      <c r="F1970">
        <v>12</v>
      </c>
      <c r="G1970">
        <v>222.74</v>
      </c>
      <c r="H1970">
        <v>176.76</v>
      </c>
      <c r="I1970" t="s">
        <v>10040</v>
      </c>
      <c r="J1970">
        <f>F1970*G1970</f>
        <v>2672.88</v>
      </c>
      <c r="K1970">
        <f>F1970*H1970</f>
        <v>2121.12</v>
      </c>
      <c r="L1970">
        <f>J1970-K1970</f>
        <v>551.76000000000022</v>
      </c>
      <c r="M1970" s="5">
        <f>L1970/J1970</f>
        <v>0.20642902038250882</v>
      </c>
      <c r="N1970" t="str">
        <f>IF(ISNA(VLOOKUP(A1970,'Returns Data'!A:A,1,0)),"No","Yes")</f>
        <v>No</v>
      </c>
      <c r="O1970" t="s">
        <v>10085</v>
      </c>
      <c r="P1970" t="str">
        <f>IFERROR(VLOOKUP(A1970,'Ratings Data'!A:C,3,0),"No Rating")</f>
        <v>No Rating</v>
      </c>
      <c r="Q1970" t="s">
        <v>10069</v>
      </c>
      <c r="R1970" s="5">
        <f t="shared" si="30"/>
        <v>-0.20570562539003293</v>
      </c>
    </row>
    <row r="1971" spans="1:18" x14ac:dyDescent="0.3">
      <c r="A1971" t="s">
        <v>6299</v>
      </c>
      <c r="B1971" s="2">
        <v>45579</v>
      </c>
      <c r="C1971" t="s">
        <v>10025</v>
      </c>
      <c r="D1971" t="s">
        <v>10033</v>
      </c>
      <c r="E1971" t="s">
        <v>10038</v>
      </c>
      <c r="F1971">
        <v>19</v>
      </c>
      <c r="G1971">
        <v>256.18</v>
      </c>
      <c r="H1971">
        <v>189.72</v>
      </c>
      <c r="I1971" t="s">
        <v>10040</v>
      </c>
      <c r="J1971">
        <f>F1971*G1971</f>
        <v>4867.42</v>
      </c>
      <c r="K1971">
        <f>F1971*H1971</f>
        <v>3604.68</v>
      </c>
      <c r="L1971">
        <f>J1971-K1971</f>
        <v>1262.7400000000002</v>
      </c>
      <c r="M1971" s="5">
        <f>L1971/J1971</f>
        <v>0.25942696541494265</v>
      </c>
      <c r="N1971" t="str">
        <f>IF(ISNA(VLOOKUP(A1971,'Returns Data'!A:A,1,0)),"No","Yes")</f>
        <v>No</v>
      </c>
      <c r="O1971" t="s">
        <v>10085</v>
      </c>
      <c r="P1971" t="str">
        <f>IFERROR(VLOOKUP(A1971,'Ratings Data'!A:C,3,0),"No Rating")</f>
        <v>No Rating</v>
      </c>
      <c r="Q1971" t="s">
        <v>10069</v>
      </c>
      <c r="R1971" s="5">
        <f t="shared" si="30"/>
        <v>0.82103947801622212</v>
      </c>
    </row>
    <row r="1972" spans="1:18" x14ac:dyDescent="0.3">
      <c r="A1972" t="s">
        <v>7269</v>
      </c>
      <c r="B1972" s="2">
        <v>45579</v>
      </c>
      <c r="C1972" t="s">
        <v>10011</v>
      </c>
      <c r="D1972" t="s">
        <v>10029</v>
      </c>
      <c r="E1972" t="s">
        <v>10034</v>
      </c>
      <c r="F1972">
        <v>1</v>
      </c>
      <c r="G1972">
        <v>66.709999999999994</v>
      </c>
      <c r="H1972">
        <v>53.83</v>
      </c>
      <c r="I1972" t="s">
        <v>10040</v>
      </c>
      <c r="J1972">
        <f>F1972*G1972</f>
        <v>66.709999999999994</v>
      </c>
      <c r="K1972">
        <f>F1972*H1972</f>
        <v>53.83</v>
      </c>
      <c r="L1972">
        <f>J1972-K1972</f>
        <v>12.879999999999995</v>
      </c>
      <c r="M1972" s="5">
        <f>L1972/J1972</f>
        <v>0.19307450157397688</v>
      </c>
      <c r="N1972" t="str">
        <f>IF(ISNA(VLOOKUP(A1972,'Returns Data'!A:A,1,0)),"No","Yes")</f>
        <v>No</v>
      </c>
      <c r="O1972" t="s">
        <v>10085</v>
      </c>
      <c r="P1972" t="str">
        <f>IFERROR(VLOOKUP(A1972,'Ratings Data'!A:C,3,0),"No Rating")</f>
        <v>No Rating</v>
      </c>
      <c r="Q1972" t="s">
        <v>10069</v>
      </c>
      <c r="R1972" s="5">
        <f t="shared" si="30"/>
        <v>-0.98629458727621611</v>
      </c>
    </row>
    <row r="1973" spans="1:18" x14ac:dyDescent="0.3">
      <c r="A1973" t="s">
        <v>7277</v>
      </c>
      <c r="B1973" s="2">
        <v>45579</v>
      </c>
      <c r="C1973" t="s">
        <v>10022</v>
      </c>
      <c r="D1973" t="s">
        <v>10033</v>
      </c>
      <c r="E1973" t="s">
        <v>10037</v>
      </c>
      <c r="F1973">
        <v>18</v>
      </c>
      <c r="G1973">
        <v>73.709999999999994</v>
      </c>
      <c r="H1973">
        <v>61.09</v>
      </c>
      <c r="I1973" t="s">
        <v>10039</v>
      </c>
      <c r="J1973">
        <f>F1973*G1973</f>
        <v>1326.78</v>
      </c>
      <c r="K1973">
        <f>F1973*H1973</f>
        <v>1099.6200000000001</v>
      </c>
      <c r="L1973">
        <f>J1973-K1973</f>
        <v>227.15999999999985</v>
      </c>
      <c r="M1973" s="5">
        <f>L1973/J1973</f>
        <v>0.17121150454483777</v>
      </c>
      <c r="N1973" t="str">
        <f>IF(ISNA(VLOOKUP(A1973,'Returns Data'!A:A,1,0)),"No","Yes")</f>
        <v>No</v>
      </c>
      <c r="O1973" t="s">
        <v>10085</v>
      </c>
      <c r="P1973" t="str">
        <f>IFERROR(VLOOKUP(A1973,'Ratings Data'!A:C,3,0),"No Rating")</f>
        <v>No Rating</v>
      </c>
      <c r="Q1973" t="s">
        <v>10069</v>
      </c>
      <c r="R1973" s="5">
        <f t="shared" si="30"/>
        <v>18.888772298006298</v>
      </c>
    </row>
    <row r="1974" spans="1:18" x14ac:dyDescent="0.3">
      <c r="A1974" t="s">
        <v>7547</v>
      </c>
      <c r="B1974" s="2">
        <v>45579</v>
      </c>
      <c r="C1974" t="s">
        <v>10020</v>
      </c>
      <c r="D1974" t="s">
        <v>10030</v>
      </c>
      <c r="E1974" t="s">
        <v>10036</v>
      </c>
      <c r="F1974">
        <v>5</v>
      </c>
      <c r="G1974">
        <v>434.05</v>
      </c>
      <c r="H1974">
        <v>275.44</v>
      </c>
      <c r="I1974" t="s">
        <v>10039</v>
      </c>
      <c r="J1974">
        <f>F1974*G1974</f>
        <v>2170.25</v>
      </c>
      <c r="K1974">
        <f>F1974*H1974</f>
        <v>1377.2</v>
      </c>
      <c r="L1974">
        <f>J1974-K1974</f>
        <v>793.05</v>
      </c>
      <c r="M1974" s="5">
        <f>L1974/J1974</f>
        <v>0.36541873056099528</v>
      </c>
      <c r="N1974" t="str">
        <f>IF(ISNA(VLOOKUP(A1974,'Returns Data'!A:A,1,0)),"No","Yes")</f>
        <v>No</v>
      </c>
      <c r="O1974" t="s">
        <v>10085</v>
      </c>
      <c r="P1974" t="str">
        <f>IFERROR(VLOOKUP(A1974,'Ratings Data'!A:C,3,0),"No Rating")</f>
        <v>No Rating</v>
      </c>
      <c r="Q1974" t="s">
        <v>10069</v>
      </c>
      <c r="R1974" s="5">
        <f t="shared" si="30"/>
        <v>0.63572709869006172</v>
      </c>
    </row>
    <row r="1975" spans="1:18" x14ac:dyDescent="0.3">
      <c r="A1975" t="s">
        <v>7920</v>
      </c>
      <c r="B1975" s="2">
        <v>45579</v>
      </c>
      <c r="C1975" t="s">
        <v>10024</v>
      </c>
      <c r="D1975" t="s">
        <v>10029</v>
      </c>
      <c r="E1975" t="s">
        <v>10034</v>
      </c>
      <c r="F1975">
        <v>16</v>
      </c>
      <c r="G1975">
        <v>321.81</v>
      </c>
      <c r="H1975">
        <v>242.71</v>
      </c>
      <c r="I1975" t="s">
        <v>10040</v>
      </c>
      <c r="J1975">
        <f>F1975*G1975</f>
        <v>5148.96</v>
      </c>
      <c r="K1975">
        <f>F1975*H1975</f>
        <v>3883.36</v>
      </c>
      <c r="L1975">
        <f>J1975-K1975</f>
        <v>1265.5999999999999</v>
      </c>
      <c r="M1975" s="5">
        <f>L1975/J1975</f>
        <v>0.2457972095335757</v>
      </c>
      <c r="N1975" t="str">
        <f>IF(ISNA(VLOOKUP(A1975,'Returns Data'!A:A,1,0)),"No","Yes")</f>
        <v>No</v>
      </c>
      <c r="O1975" t="s">
        <v>10085</v>
      </c>
      <c r="P1975" t="str">
        <f>IFERROR(VLOOKUP(A1975,'Ratings Data'!A:C,3,0),"No Rating")</f>
        <v>No Rating</v>
      </c>
      <c r="Q1975" t="s">
        <v>10069</v>
      </c>
      <c r="R1975" s="5">
        <f t="shared" si="30"/>
        <v>1.3725192950120955</v>
      </c>
    </row>
    <row r="1976" spans="1:18" x14ac:dyDescent="0.3">
      <c r="A1976" t="s">
        <v>8132</v>
      </c>
      <c r="B1976" s="2">
        <v>45579</v>
      </c>
      <c r="C1976" t="s">
        <v>10023</v>
      </c>
      <c r="D1976" t="s">
        <v>10033</v>
      </c>
      <c r="E1976" t="s">
        <v>10034</v>
      </c>
      <c r="F1976">
        <v>4</v>
      </c>
      <c r="G1976">
        <v>312.08999999999997</v>
      </c>
      <c r="H1976">
        <v>192.98</v>
      </c>
      <c r="I1976" t="s">
        <v>10040</v>
      </c>
      <c r="J1976">
        <f>F1976*G1976</f>
        <v>1248.3599999999999</v>
      </c>
      <c r="K1976">
        <f>F1976*H1976</f>
        <v>771.92</v>
      </c>
      <c r="L1976">
        <f>J1976-K1976</f>
        <v>476.43999999999994</v>
      </c>
      <c r="M1976" s="5">
        <f>L1976/J1976</f>
        <v>0.38165272837963404</v>
      </c>
      <c r="N1976" t="str">
        <f>IF(ISNA(VLOOKUP(A1976,'Returns Data'!A:A,1,0)),"No","Yes")</f>
        <v>No</v>
      </c>
      <c r="O1976" t="s">
        <v>10085</v>
      </c>
      <c r="P1976">
        <f>IFERROR(VLOOKUP(A1976,'Ratings Data'!A:C,3,0),"No Rating")</f>
        <v>4</v>
      </c>
      <c r="Q1976" t="s">
        <v>10069</v>
      </c>
      <c r="R1976" s="5">
        <f t="shared" si="30"/>
        <v>-0.75755103943320601</v>
      </c>
    </row>
    <row r="1977" spans="1:18" x14ac:dyDescent="0.3">
      <c r="A1977" t="s">
        <v>9010</v>
      </c>
      <c r="B1977" s="2">
        <v>45579</v>
      </c>
      <c r="C1977" t="s">
        <v>10020</v>
      </c>
      <c r="D1977" t="s">
        <v>10030</v>
      </c>
      <c r="E1977" t="s">
        <v>10034</v>
      </c>
      <c r="F1977">
        <v>12</v>
      </c>
      <c r="G1977">
        <v>338.26</v>
      </c>
      <c r="H1977">
        <v>276.8</v>
      </c>
      <c r="I1977" t="s">
        <v>10039</v>
      </c>
      <c r="J1977">
        <f>F1977*G1977</f>
        <v>4059.12</v>
      </c>
      <c r="K1977">
        <f>F1977*H1977</f>
        <v>3321.6000000000004</v>
      </c>
      <c r="L1977">
        <f>J1977-K1977</f>
        <v>737.51999999999953</v>
      </c>
      <c r="M1977" s="5">
        <f>L1977/J1977</f>
        <v>0.18169455448471578</v>
      </c>
      <c r="N1977" t="str">
        <f>IF(ISNA(VLOOKUP(A1977,'Returns Data'!A:A,1,0)),"No","Yes")</f>
        <v>No</v>
      </c>
      <c r="O1977" t="s">
        <v>10085</v>
      </c>
      <c r="P1977">
        <f>IFERROR(VLOOKUP(A1977,'Ratings Data'!A:C,3,0),"No Rating")</f>
        <v>5</v>
      </c>
      <c r="Q1977" t="s">
        <v>10069</v>
      </c>
      <c r="R1977" s="5">
        <f t="shared" si="30"/>
        <v>2.2515620494088249</v>
      </c>
    </row>
    <row r="1978" spans="1:18" x14ac:dyDescent="0.3">
      <c r="A1978" t="s">
        <v>9578</v>
      </c>
      <c r="B1978" s="2">
        <v>45579</v>
      </c>
      <c r="C1978" t="s">
        <v>10022</v>
      </c>
      <c r="D1978" t="s">
        <v>10033</v>
      </c>
      <c r="E1978" t="s">
        <v>10036</v>
      </c>
      <c r="F1978">
        <v>2</v>
      </c>
      <c r="G1978">
        <v>450.42</v>
      </c>
      <c r="H1978">
        <v>336.88</v>
      </c>
      <c r="I1978" t="s">
        <v>10039</v>
      </c>
      <c r="J1978">
        <f>F1978*G1978</f>
        <v>900.84</v>
      </c>
      <c r="K1978">
        <f>F1978*H1978</f>
        <v>673.76</v>
      </c>
      <c r="L1978">
        <f>J1978-K1978</f>
        <v>227.08000000000004</v>
      </c>
      <c r="M1978" s="5">
        <f>L1978/J1978</f>
        <v>0.25207584032680613</v>
      </c>
      <c r="N1978" t="str">
        <f>IF(ISNA(VLOOKUP(A1978,'Returns Data'!A:A,1,0)),"No","Yes")</f>
        <v>No</v>
      </c>
      <c r="O1978" t="s">
        <v>10085</v>
      </c>
      <c r="P1978" t="str">
        <f>IFERROR(VLOOKUP(A1978,'Ratings Data'!A:C,3,0),"No Rating")</f>
        <v>No Rating</v>
      </c>
      <c r="Q1978" t="s">
        <v>10069</v>
      </c>
      <c r="R1978" s="5">
        <f t="shared" si="30"/>
        <v>-0.77807012357358241</v>
      </c>
    </row>
    <row r="1979" spans="1:18" x14ac:dyDescent="0.3">
      <c r="A1979" t="s">
        <v>9589</v>
      </c>
      <c r="B1979" s="2">
        <v>45579</v>
      </c>
      <c r="C1979" t="s">
        <v>10013</v>
      </c>
      <c r="D1979" t="s">
        <v>10030</v>
      </c>
      <c r="E1979" t="s">
        <v>10035</v>
      </c>
      <c r="F1979">
        <v>10</v>
      </c>
      <c r="G1979">
        <v>370.45</v>
      </c>
      <c r="H1979">
        <v>262.56</v>
      </c>
      <c r="I1979" t="s">
        <v>10040</v>
      </c>
      <c r="J1979">
        <f>F1979*G1979</f>
        <v>3704.5</v>
      </c>
      <c r="K1979">
        <f>F1979*H1979</f>
        <v>2625.6</v>
      </c>
      <c r="L1979">
        <f>J1979-K1979</f>
        <v>1078.9000000000001</v>
      </c>
      <c r="M1979" s="5">
        <f>L1979/J1979</f>
        <v>0.29124038331758673</v>
      </c>
      <c r="N1979" t="str">
        <f>IF(ISNA(VLOOKUP(A1979,'Returns Data'!A:A,1,0)),"No","Yes")</f>
        <v>No</v>
      </c>
      <c r="O1979" t="s">
        <v>10085</v>
      </c>
      <c r="P1979" t="str">
        <f>IFERROR(VLOOKUP(A1979,'Ratings Data'!A:C,3,0),"No Rating")</f>
        <v>No Rating</v>
      </c>
      <c r="Q1979" t="s">
        <v>10069</v>
      </c>
      <c r="R1979" s="5">
        <f t="shared" si="30"/>
        <v>3.1122729896541004</v>
      </c>
    </row>
    <row r="1980" spans="1:18" x14ac:dyDescent="0.3">
      <c r="A1980" t="s">
        <v>501</v>
      </c>
      <c r="B1980" s="2">
        <v>45580</v>
      </c>
      <c r="C1980" t="s">
        <v>10009</v>
      </c>
      <c r="D1980" t="s">
        <v>10029</v>
      </c>
      <c r="E1980" t="s">
        <v>10037</v>
      </c>
      <c r="F1980">
        <v>3</v>
      </c>
      <c r="G1980">
        <v>329.58</v>
      </c>
      <c r="H1980">
        <v>279.13</v>
      </c>
      <c r="I1980" t="s">
        <v>10040</v>
      </c>
      <c r="J1980">
        <f>F1980*G1980</f>
        <v>988.74</v>
      </c>
      <c r="K1980">
        <f>F1980*H1980</f>
        <v>837.39</v>
      </c>
      <c r="L1980">
        <f>J1980-K1980</f>
        <v>151.35000000000002</v>
      </c>
      <c r="M1980" s="5">
        <f>L1980/J1980</f>
        <v>0.15307360883548762</v>
      </c>
      <c r="N1980" t="str">
        <f>IF(ISNA(VLOOKUP(A1980,'Returns Data'!A:A,1,0)),"No","Yes")</f>
        <v>No</v>
      </c>
      <c r="O1980" t="s">
        <v>10085</v>
      </c>
      <c r="P1980" t="str">
        <f>IFERROR(VLOOKUP(A1980,'Ratings Data'!A:C,3,0),"No Rating")</f>
        <v>No Rating</v>
      </c>
      <c r="Q1980" t="s">
        <v>10069</v>
      </c>
      <c r="R1980" s="5">
        <f t="shared" si="30"/>
        <v>-0.73309758401943592</v>
      </c>
    </row>
    <row r="1981" spans="1:18" x14ac:dyDescent="0.3">
      <c r="A1981" t="s">
        <v>779</v>
      </c>
      <c r="B1981" s="2">
        <v>45580</v>
      </c>
      <c r="C1981" t="s">
        <v>10015</v>
      </c>
      <c r="D1981" t="s">
        <v>10031</v>
      </c>
      <c r="E1981" t="s">
        <v>10037</v>
      </c>
      <c r="F1981">
        <v>16</v>
      </c>
      <c r="G1981">
        <v>80.349999999999994</v>
      </c>
      <c r="H1981">
        <v>61.7</v>
      </c>
      <c r="I1981" t="s">
        <v>10039</v>
      </c>
      <c r="J1981">
        <f>F1981*G1981</f>
        <v>1285.5999999999999</v>
      </c>
      <c r="K1981">
        <f>F1981*H1981</f>
        <v>987.2</v>
      </c>
      <c r="L1981">
        <f>J1981-K1981</f>
        <v>298.39999999999986</v>
      </c>
      <c r="M1981" s="5">
        <f>L1981/J1981</f>
        <v>0.23210952084629735</v>
      </c>
      <c r="N1981" t="str">
        <f>IF(ISNA(VLOOKUP(A1981,'Returns Data'!A:A,1,0)),"No","Yes")</f>
        <v>No</v>
      </c>
      <c r="O1981" t="s">
        <v>10085</v>
      </c>
      <c r="P1981" t="str">
        <f>IFERROR(VLOOKUP(A1981,'Ratings Data'!A:C,3,0),"No Rating")</f>
        <v>No Rating</v>
      </c>
      <c r="Q1981" t="s">
        <v>10069</v>
      </c>
      <c r="R1981" s="5">
        <f t="shared" si="30"/>
        <v>0.30024071039909367</v>
      </c>
    </row>
    <row r="1982" spans="1:18" x14ac:dyDescent="0.3">
      <c r="A1982" t="s">
        <v>814</v>
      </c>
      <c r="B1982" s="2">
        <v>45580</v>
      </c>
      <c r="C1982" t="s">
        <v>10014</v>
      </c>
      <c r="D1982" t="s">
        <v>10030</v>
      </c>
      <c r="E1982" t="s">
        <v>10038</v>
      </c>
      <c r="F1982">
        <v>1</v>
      </c>
      <c r="G1982">
        <v>399.56</v>
      </c>
      <c r="H1982">
        <v>263.33</v>
      </c>
      <c r="I1982" t="s">
        <v>10039</v>
      </c>
      <c r="J1982">
        <f>F1982*G1982</f>
        <v>399.56</v>
      </c>
      <c r="K1982">
        <f>F1982*H1982</f>
        <v>263.33</v>
      </c>
      <c r="L1982">
        <f>J1982-K1982</f>
        <v>136.23000000000002</v>
      </c>
      <c r="M1982" s="5">
        <f>L1982/J1982</f>
        <v>0.34095004504955456</v>
      </c>
      <c r="N1982" t="str">
        <f>IF(ISNA(VLOOKUP(A1982,'Returns Data'!A:A,1,0)),"No","Yes")</f>
        <v>No</v>
      </c>
      <c r="O1982" t="s">
        <v>10085</v>
      </c>
      <c r="P1982" t="str">
        <f>IFERROR(VLOOKUP(A1982,'Ratings Data'!A:C,3,0),"No Rating")</f>
        <v>No Rating</v>
      </c>
      <c r="Q1982" t="s">
        <v>10069</v>
      </c>
      <c r="R1982" s="5">
        <f t="shared" si="30"/>
        <v>-0.68920348475420035</v>
      </c>
    </row>
    <row r="1983" spans="1:18" x14ac:dyDescent="0.3">
      <c r="A1983" t="s">
        <v>1664</v>
      </c>
      <c r="B1983" s="2">
        <v>45580</v>
      </c>
      <c r="C1983" t="s">
        <v>10009</v>
      </c>
      <c r="D1983" t="s">
        <v>10029</v>
      </c>
      <c r="E1983" t="s">
        <v>10036</v>
      </c>
      <c r="F1983">
        <v>15</v>
      </c>
      <c r="G1983">
        <v>147.25</v>
      </c>
      <c r="H1983">
        <v>102.12</v>
      </c>
      <c r="I1983" t="s">
        <v>10039</v>
      </c>
      <c r="J1983">
        <f>F1983*G1983</f>
        <v>2208.75</v>
      </c>
      <c r="K1983">
        <f>F1983*H1983</f>
        <v>1531.8000000000002</v>
      </c>
      <c r="L1983">
        <f>J1983-K1983</f>
        <v>676.94999999999982</v>
      </c>
      <c r="M1983" s="5">
        <f>L1983/J1983</f>
        <v>0.30648556876061112</v>
      </c>
      <c r="N1983" t="str">
        <f>IF(ISNA(VLOOKUP(A1983,'Returns Data'!A:A,1,0)),"No","Yes")</f>
        <v>No</v>
      </c>
      <c r="O1983" t="s">
        <v>10085</v>
      </c>
      <c r="P1983" t="str">
        <f>IFERROR(VLOOKUP(A1983,'Ratings Data'!A:C,3,0),"No Rating")</f>
        <v>No Rating</v>
      </c>
      <c r="Q1983" t="s">
        <v>10069</v>
      </c>
      <c r="R1983" s="5">
        <f t="shared" si="30"/>
        <v>4.5279557513264592</v>
      </c>
    </row>
    <row r="1984" spans="1:18" x14ac:dyDescent="0.3">
      <c r="A1984" t="s">
        <v>1753</v>
      </c>
      <c r="B1984" s="2">
        <v>45580</v>
      </c>
      <c r="C1984" t="s">
        <v>10020</v>
      </c>
      <c r="D1984" t="s">
        <v>10030</v>
      </c>
      <c r="E1984" t="s">
        <v>10037</v>
      </c>
      <c r="F1984">
        <v>13</v>
      </c>
      <c r="G1984">
        <v>282.37</v>
      </c>
      <c r="H1984">
        <v>219.1</v>
      </c>
      <c r="I1984" t="s">
        <v>10040</v>
      </c>
      <c r="J1984">
        <f>F1984*G1984</f>
        <v>3670.81</v>
      </c>
      <c r="K1984">
        <f>F1984*H1984</f>
        <v>2848.2999999999997</v>
      </c>
      <c r="L1984">
        <f>J1984-K1984</f>
        <v>822.51000000000022</v>
      </c>
      <c r="M1984" s="5">
        <f>L1984/J1984</f>
        <v>0.2240677125756986</v>
      </c>
      <c r="N1984" t="str">
        <f>IF(ISNA(VLOOKUP(A1984,'Returns Data'!A:A,1,0)),"No","Yes")</f>
        <v>No</v>
      </c>
      <c r="O1984" t="s">
        <v>10085</v>
      </c>
      <c r="P1984">
        <f>IFERROR(VLOOKUP(A1984,'Ratings Data'!A:C,3,0),"No Rating")</f>
        <v>1</v>
      </c>
      <c r="Q1984" t="s">
        <v>10069</v>
      </c>
      <c r="R1984" s="5">
        <f t="shared" si="30"/>
        <v>0.66194001131861913</v>
      </c>
    </row>
    <row r="1985" spans="1:18" x14ac:dyDescent="0.3">
      <c r="A1985" t="s">
        <v>1931</v>
      </c>
      <c r="B1985" s="2">
        <v>45580</v>
      </c>
      <c r="C1985" t="s">
        <v>10026</v>
      </c>
      <c r="D1985" t="s">
        <v>10031</v>
      </c>
      <c r="E1985" t="s">
        <v>10038</v>
      </c>
      <c r="F1985">
        <v>18</v>
      </c>
      <c r="G1985">
        <v>375.05</v>
      </c>
      <c r="H1985">
        <v>249.83</v>
      </c>
      <c r="I1985" t="s">
        <v>10040</v>
      </c>
      <c r="J1985">
        <f>F1985*G1985</f>
        <v>6750.9000000000005</v>
      </c>
      <c r="K1985">
        <f>F1985*H1985</f>
        <v>4496.9400000000005</v>
      </c>
      <c r="L1985">
        <f>J1985-K1985</f>
        <v>2253.96</v>
      </c>
      <c r="M1985" s="5">
        <f>L1985/J1985</f>
        <v>0.33387548326889743</v>
      </c>
      <c r="N1985" t="str">
        <f>IF(ISNA(VLOOKUP(A1985,'Returns Data'!A:A,1,0)),"No","Yes")</f>
        <v>No</v>
      </c>
      <c r="O1985" t="s">
        <v>10085</v>
      </c>
      <c r="P1985" t="str">
        <f>IFERROR(VLOOKUP(A1985,'Ratings Data'!A:C,3,0),"No Rating")</f>
        <v>No Rating</v>
      </c>
      <c r="Q1985" t="s">
        <v>10069</v>
      </c>
      <c r="R1985" s="5">
        <f t="shared" si="30"/>
        <v>0.8390763891348233</v>
      </c>
    </row>
    <row r="1986" spans="1:18" x14ac:dyDescent="0.3">
      <c r="A1986" t="s">
        <v>2125</v>
      </c>
      <c r="B1986" s="2">
        <v>45580</v>
      </c>
      <c r="C1986" t="s">
        <v>10016</v>
      </c>
      <c r="D1986" t="s">
        <v>10032</v>
      </c>
      <c r="E1986" t="s">
        <v>10038</v>
      </c>
      <c r="F1986">
        <v>6</v>
      </c>
      <c r="G1986">
        <v>245.13</v>
      </c>
      <c r="H1986">
        <v>148.93</v>
      </c>
      <c r="I1986" t="s">
        <v>10039</v>
      </c>
      <c r="J1986">
        <f>F1986*G1986</f>
        <v>1470.78</v>
      </c>
      <c r="K1986">
        <f>F1986*H1986</f>
        <v>893.58</v>
      </c>
      <c r="L1986">
        <f>J1986-K1986</f>
        <v>577.19999999999993</v>
      </c>
      <c r="M1986" s="5">
        <f>L1986/J1986</f>
        <v>0.39244482519479457</v>
      </c>
      <c r="N1986" t="str">
        <f>IF(ISNA(VLOOKUP(A1986,'Returns Data'!A:A,1,0)),"No","Yes")</f>
        <v>No</v>
      </c>
      <c r="O1986" t="s">
        <v>10085</v>
      </c>
      <c r="P1986" t="str">
        <f>IFERROR(VLOOKUP(A1986,'Ratings Data'!A:C,3,0),"No Rating")</f>
        <v>No Rating</v>
      </c>
      <c r="Q1986" t="s">
        <v>10069</v>
      </c>
      <c r="R1986" s="5">
        <f t="shared" si="30"/>
        <v>-0.78213571523796832</v>
      </c>
    </row>
    <row r="1987" spans="1:18" x14ac:dyDescent="0.3">
      <c r="A1987" t="s">
        <v>2612</v>
      </c>
      <c r="B1987" s="2">
        <v>45580</v>
      </c>
      <c r="C1987" t="s">
        <v>10009</v>
      </c>
      <c r="D1987" t="s">
        <v>10029</v>
      </c>
      <c r="E1987" t="s">
        <v>10037</v>
      </c>
      <c r="F1987">
        <v>12</v>
      </c>
      <c r="G1987">
        <v>304.98</v>
      </c>
      <c r="H1987">
        <v>250.52</v>
      </c>
      <c r="I1987" t="s">
        <v>10040</v>
      </c>
      <c r="J1987">
        <f>F1987*G1987</f>
        <v>3659.76</v>
      </c>
      <c r="K1987">
        <f>F1987*H1987</f>
        <v>3006.2400000000002</v>
      </c>
      <c r="L1987">
        <f>J1987-K1987</f>
        <v>653.52</v>
      </c>
      <c r="M1987" s="5">
        <f>L1987/J1987</f>
        <v>0.17856908649747522</v>
      </c>
      <c r="N1987" t="str">
        <f>IF(ISNA(VLOOKUP(A1987,'Returns Data'!A:A,1,0)),"No","Yes")</f>
        <v>No</v>
      </c>
      <c r="O1987" t="s">
        <v>10085</v>
      </c>
      <c r="P1987" t="str">
        <f>IFERROR(VLOOKUP(A1987,'Ratings Data'!A:C,3,0),"No Rating")</f>
        <v>No Rating</v>
      </c>
      <c r="Q1987" t="s">
        <v>10069</v>
      </c>
      <c r="R1987" s="5">
        <f t="shared" si="30"/>
        <v>1.4883123240729412</v>
      </c>
    </row>
    <row r="1988" spans="1:18" x14ac:dyDescent="0.3">
      <c r="A1988" t="s">
        <v>3134</v>
      </c>
      <c r="B1988" s="2">
        <v>45580</v>
      </c>
      <c r="C1988" t="s">
        <v>10023</v>
      </c>
      <c r="D1988" t="s">
        <v>10033</v>
      </c>
      <c r="E1988" t="s">
        <v>10035</v>
      </c>
      <c r="F1988">
        <v>1</v>
      </c>
      <c r="G1988">
        <v>57.78</v>
      </c>
      <c r="H1988">
        <v>36.31</v>
      </c>
      <c r="I1988" t="s">
        <v>10040</v>
      </c>
      <c r="J1988">
        <f>F1988*G1988</f>
        <v>57.78</v>
      </c>
      <c r="K1988">
        <f>F1988*H1988</f>
        <v>36.31</v>
      </c>
      <c r="L1988">
        <f>J1988-K1988</f>
        <v>21.47</v>
      </c>
      <c r="M1988" s="5">
        <f>L1988/J1988</f>
        <v>0.37158186223606782</v>
      </c>
      <c r="N1988" t="str">
        <f>IF(ISNA(VLOOKUP(A1988,'Returns Data'!A:A,1,0)),"No","Yes")</f>
        <v>No</v>
      </c>
      <c r="O1988" t="s">
        <v>10085</v>
      </c>
      <c r="P1988" t="str">
        <f>IFERROR(VLOOKUP(A1988,'Ratings Data'!A:C,3,0),"No Rating")</f>
        <v>No Rating</v>
      </c>
      <c r="Q1988" t="s">
        <v>10069</v>
      </c>
      <c r="R1988" s="5">
        <f t="shared" ref="R1988:R2051" si="31">(J1988-J1987)/J1987</f>
        <v>-0.98421207948062162</v>
      </c>
    </row>
    <row r="1989" spans="1:18" x14ac:dyDescent="0.3">
      <c r="A1989" t="s">
        <v>3494</v>
      </c>
      <c r="B1989" s="2">
        <v>45580</v>
      </c>
      <c r="C1989" t="s">
        <v>10015</v>
      </c>
      <c r="D1989" t="s">
        <v>10031</v>
      </c>
      <c r="E1989" t="s">
        <v>10038</v>
      </c>
      <c r="F1989">
        <v>3</v>
      </c>
      <c r="G1989">
        <v>353.03</v>
      </c>
      <c r="H1989">
        <v>243.83</v>
      </c>
      <c r="I1989" t="s">
        <v>10039</v>
      </c>
      <c r="J1989">
        <f>F1989*G1989</f>
        <v>1059.0899999999999</v>
      </c>
      <c r="K1989">
        <f>F1989*H1989</f>
        <v>731.49</v>
      </c>
      <c r="L1989">
        <f>J1989-K1989</f>
        <v>327.59999999999991</v>
      </c>
      <c r="M1989" s="5">
        <f>L1989/J1989</f>
        <v>0.30932215392459556</v>
      </c>
      <c r="N1989" t="str">
        <f>IF(ISNA(VLOOKUP(A1989,'Returns Data'!A:A,1,0)),"No","Yes")</f>
        <v>No</v>
      </c>
      <c r="O1989" t="s">
        <v>10085</v>
      </c>
      <c r="P1989" t="str">
        <f>IFERROR(VLOOKUP(A1989,'Ratings Data'!A:C,3,0),"No Rating")</f>
        <v>No Rating</v>
      </c>
      <c r="Q1989" t="s">
        <v>10069</v>
      </c>
      <c r="R1989" s="5">
        <f t="shared" si="31"/>
        <v>17.32969885773624</v>
      </c>
    </row>
    <row r="1990" spans="1:18" x14ac:dyDescent="0.3">
      <c r="A1990" t="s">
        <v>3589</v>
      </c>
      <c r="B1990" s="2">
        <v>45580</v>
      </c>
      <c r="C1990" t="s">
        <v>10022</v>
      </c>
      <c r="D1990" t="s">
        <v>10033</v>
      </c>
      <c r="E1990" t="s">
        <v>10037</v>
      </c>
      <c r="F1990">
        <v>4</v>
      </c>
      <c r="G1990">
        <v>185.3</v>
      </c>
      <c r="H1990">
        <v>123.04</v>
      </c>
      <c r="I1990" t="s">
        <v>10039</v>
      </c>
      <c r="J1990">
        <f>F1990*G1990</f>
        <v>741.2</v>
      </c>
      <c r="K1990">
        <f>F1990*H1990</f>
        <v>492.16</v>
      </c>
      <c r="L1990">
        <f>J1990-K1990</f>
        <v>249.04000000000002</v>
      </c>
      <c r="M1990" s="5">
        <f>L1990/J1990</f>
        <v>0.3359956826767404</v>
      </c>
      <c r="N1990" t="str">
        <f>IF(ISNA(VLOOKUP(A1990,'Returns Data'!A:A,1,0)),"No","Yes")</f>
        <v>No</v>
      </c>
      <c r="O1990" t="s">
        <v>10085</v>
      </c>
      <c r="P1990" t="str">
        <f>IFERROR(VLOOKUP(A1990,'Ratings Data'!A:C,3,0),"No Rating")</f>
        <v>No Rating</v>
      </c>
      <c r="Q1990" t="s">
        <v>10069</v>
      </c>
      <c r="R1990" s="5">
        <f t="shared" si="31"/>
        <v>-0.30015390571150696</v>
      </c>
    </row>
    <row r="1991" spans="1:18" x14ac:dyDescent="0.3">
      <c r="A1991" t="s">
        <v>3638</v>
      </c>
      <c r="B1991" s="2">
        <v>45580</v>
      </c>
      <c r="C1991" t="s">
        <v>10009</v>
      </c>
      <c r="D1991" t="s">
        <v>10029</v>
      </c>
      <c r="E1991" t="s">
        <v>10035</v>
      </c>
      <c r="F1991">
        <v>17</v>
      </c>
      <c r="G1991">
        <v>173.77</v>
      </c>
      <c r="H1991">
        <v>152.1</v>
      </c>
      <c r="I1991" t="s">
        <v>10039</v>
      </c>
      <c r="J1991">
        <f>F1991*G1991</f>
        <v>2954.09</v>
      </c>
      <c r="K1991">
        <f>F1991*H1991</f>
        <v>2585.6999999999998</v>
      </c>
      <c r="L1991">
        <f>J1991-K1991</f>
        <v>368.39000000000033</v>
      </c>
      <c r="M1991" s="5">
        <f>L1991/J1991</f>
        <v>0.12470506992000931</v>
      </c>
      <c r="N1991" t="str">
        <f>IF(ISNA(VLOOKUP(A1991,'Returns Data'!A:A,1,0)),"No","Yes")</f>
        <v>No</v>
      </c>
      <c r="O1991" t="s">
        <v>10085</v>
      </c>
      <c r="P1991" t="str">
        <f>IFERROR(VLOOKUP(A1991,'Ratings Data'!A:C,3,0),"No Rating")</f>
        <v>No Rating</v>
      </c>
      <c r="Q1991" t="s">
        <v>10069</v>
      </c>
      <c r="R1991" s="5">
        <f t="shared" si="31"/>
        <v>2.9855504587155965</v>
      </c>
    </row>
    <row r="1992" spans="1:18" x14ac:dyDescent="0.3">
      <c r="A1992" t="s">
        <v>3699</v>
      </c>
      <c r="B1992" s="2">
        <v>45580</v>
      </c>
      <c r="C1992" t="s">
        <v>10023</v>
      </c>
      <c r="D1992" t="s">
        <v>10033</v>
      </c>
      <c r="E1992" t="s">
        <v>10036</v>
      </c>
      <c r="F1992">
        <v>3</v>
      </c>
      <c r="G1992">
        <v>458.99</v>
      </c>
      <c r="H1992">
        <v>314.26</v>
      </c>
      <c r="I1992" t="s">
        <v>10039</v>
      </c>
      <c r="J1992">
        <f>F1992*G1992</f>
        <v>1376.97</v>
      </c>
      <c r="K1992">
        <f>F1992*H1992</f>
        <v>942.78</v>
      </c>
      <c r="L1992">
        <f>J1992-K1992</f>
        <v>434.19000000000005</v>
      </c>
      <c r="M1992" s="5">
        <f>L1992/J1992</f>
        <v>0.3153227739166431</v>
      </c>
      <c r="N1992" t="str">
        <f>IF(ISNA(VLOOKUP(A1992,'Returns Data'!A:A,1,0)),"No","Yes")</f>
        <v>No</v>
      </c>
      <c r="O1992" t="s">
        <v>10085</v>
      </c>
      <c r="P1992" t="str">
        <f>IFERROR(VLOOKUP(A1992,'Ratings Data'!A:C,3,0),"No Rating")</f>
        <v>No Rating</v>
      </c>
      <c r="Q1992" t="s">
        <v>10069</v>
      </c>
      <c r="R1992" s="5">
        <f t="shared" si="31"/>
        <v>-0.53387676069449475</v>
      </c>
    </row>
    <row r="1993" spans="1:18" x14ac:dyDescent="0.3">
      <c r="A1993" t="s">
        <v>4127</v>
      </c>
      <c r="B1993" s="2">
        <v>45580</v>
      </c>
      <c r="C1993" t="s">
        <v>10028</v>
      </c>
      <c r="D1993" t="s">
        <v>10032</v>
      </c>
      <c r="E1993" t="s">
        <v>10036</v>
      </c>
      <c r="F1993">
        <v>20</v>
      </c>
      <c r="G1993">
        <v>389.19</v>
      </c>
      <c r="H1993">
        <v>285.14999999999998</v>
      </c>
      <c r="I1993" t="s">
        <v>10039</v>
      </c>
      <c r="J1993">
        <f>F1993*G1993</f>
        <v>7783.8</v>
      </c>
      <c r="K1993">
        <f>F1993*H1993</f>
        <v>5703</v>
      </c>
      <c r="L1993">
        <f>J1993-K1993</f>
        <v>2080.8000000000002</v>
      </c>
      <c r="M1993" s="5">
        <f>L1993/J1993</f>
        <v>0.26732444307407693</v>
      </c>
      <c r="N1993" t="str">
        <f>IF(ISNA(VLOOKUP(A1993,'Returns Data'!A:A,1,0)),"No","Yes")</f>
        <v>No</v>
      </c>
      <c r="O1993" t="s">
        <v>10085</v>
      </c>
      <c r="P1993" t="str">
        <f>IFERROR(VLOOKUP(A1993,'Ratings Data'!A:C,3,0),"No Rating")</f>
        <v>No Rating</v>
      </c>
      <c r="Q1993" t="s">
        <v>10069</v>
      </c>
      <c r="R1993" s="5">
        <f t="shared" si="31"/>
        <v>4.652846467243295</v>
      </c>
    </row>
    <row r="1994" spans="1:18" x14ac:dyDescent="0.3">
      <c r="A1994" t="s">
        <v>4574</v>
      </c>
      <c r="B1994" s="2">
        <v>45580</v>
      </c>
      <c r="C1994" t="s">
        <v>10023</v>
      </c>
      <c r="D1994" t="s">
        <v>10033</v>
      </c>
      <c r="E1994" t="s">
        <v>10035</v>
      </c>
      <c r="F1994">
        <v>3</v>
      </c>
      <c r="G1994">
        <v>322.72000000000003</v>
      </c>
      <c r="H1994">
        <v>281.92</v>
      </c>
      <c r="I1994" t="s">
        <v>10040</v>
      </c>
      <c r="J1994">
        <f>F1994*G1994</f>
        <v>968.16000000000008</v>
      </c>
      <c r="K1994">
        <f>F1994*H1994</f>
        <v>845.76</v>
      </c>
      <c r="L1994">
        <f>J1994-K1994</f>
        <v>122.40000000000009</v>
      </c>
      <c r="M1994" s="5">
        <f>L1994/J1994</f>
        <v>0.12642538423401098</v>
      </c>
      <c r="N1994" t="str">
        <f>IF(ISNA(VLOOKUP(A1994,'Returns Data'!A:A,1,0)),"No","Yes")</f>
        <v>No</v>
      </c>
      <c r="O1994" t="s">
        <v>10085</v>
      </c>
      <c r="P1994" t="str">
        <f>IFERROR(VLOOKUP(A1994,'Ratings Data'!A:C,3,0),"No Rating")</f>
        <v>No Rating</v>
      </c>
      <c r="Q1994" t="s">
        <v>10069</v>
      </c>
      <c r="R1994" s="5">
        <f t="shared" si="31"/>
        <v>-0.87561859246126572</v>
      </c>
    </row>
    <row r="1995" spans="1:18" x14ac:dyDescent="0.3">
      <c r="A1995" t="s">
        <v>4656</v>
      </c>
      <c r="B1995" s="2">
        <v>45580</v>
      </c>
      <c r="C1995" t="s">
        <v>10009</v>
      </c>
      <c r="D1995" t="s">
        <v>10029</v>
      </c>
      <c r="E1995" t="s">
        <v>10038</v>
      </c>
      <c r="F1995">
        <v>12</v>
      </c>
      <c r="G1995">
        <v>415.5</v>
      </c>
      <c r="H1995">
        <v>364.68</v>
      </c>
      <c r="I1995" t="s">
        <v>10040</v>
      </c>
      <c r="J1995">
        <f>F1995*G1995</f>
        <v>4986</v>
      </c>
      <c r="K1995">
        <f>F1995*H1995</f>
        <v>4376.16</v>
      </c>
      <c r="L1995">
        <f>J1995-K1995</f>
        <v>609.84000000000015</v>
      </c>
      <c r="M1995" s="5">
        <f>L1995/J1995</f>
        <v>0.12231046931407945</v>
      </c>
      <c r="N1995" t="str">
        <f>IF(ISNA(VLOOKUP(A1995,'Returns Data'!A:A,1,0)),"No","Yes")</f>
        <v>No</v>
      </c>
      <c r="O1995" t="s">
        <v>10085</v>
      </c>
      <c r="P1995">
        <f>IFERROR(VLOOKUP(A1995,'Ratings Data'!A:C,3,0),"No Rating")</f>
        <v>1</v>
      </c>
      <c r="Q1995" t="s">
        <v>10069</v>
      </c>
      <c r="R1995" s="5">
        <f t="shared" si="31"/>
        <v>4.1499752107089733</v>
      </c>
    </row>
    <row r="1996" spans="1:18" x14ac:dyDescent="0.3">
      <c r="A1996" t="s">
        <v>6288</v>
      </c>
      <c r="B1996" s="2">
        <v>45580</v>
      </c>
      <c r="C1996" t="s">
        <v>10021</v>
      </c>
      <c r="D1996" t="s">
        <v>10031</v>
      </c>
      <c r="E1996" t="s">
        <v>10035</v>
      </c>
      <c r="F1996">
        <v>1</v>
      </c>
      <c r="G1996">
        <v>182.17</v>
      </c>
      <c r="H1996">
        <v>116.26</v>
      </c>
      <c r="I1996" t="s">
        <v>10040</v>
      </c>
      <c r="J1996">
        <f>F1996*G1996</f>
        <v>182.17</v>
      </c>
      <c r="K1996">
        <f>F1996*H1996</f>
        <v>116.26</v>
      </c>
      <c r="L1996">
        <f>J1996-K1996</f>
        <v>65.909999999999982</v>
      </c>
      <c r="M1996" s="5">
        <f>L1996/J1996</f>
        <v>0.3618049075039797</v>
      </c>
      <c r="N1996" t="str">
        <f>IF(ISNA(VLOOKUP(A1996,'Returns Data'!A:A,1,0)),"No","Yes")</f>
        <v>No</v>
      </c>
      <c r="O1996" t="s">
        <v>10085</v>
      </c>
      <c r="P1996" t="str">
        <f>IFERROR(VLOOKUP(A1996,'Ratings Data'!A:C,3,0),"No Rating")</f>
        <v>No Rating</v>
      </c>
      <c r="Q1996" t="s">
        <v>10069</v>
      </c>
      <c r="R1996" s="5">
        <f t="shared" si="31"/>
        <v>-0.96346369835539514</v>
      </c>
    </row>
    <row r="1997" spans="1:18" x14ac:dyDescent="0.3">
      <c r="A1997" t="s">
        <v>6658</v>
      </c>
      <c r="B1997" s="2">
        <v>45580</v>
      </c>
      <c r="C1997" t="s">
        <v>10025</v>
      </c>
      <c r="D1997" t="s">
        <v>10033</v>
      </c>
      <c r="E1997" t="s">
        <v>10036</v>
      </c>
      <c r="F1997">
        <v>5</v>
      </c>
      <c r="G1997">
        <v>477.44</v>
      </c>
      <c r="H1997">
        <v>424.51</v>
      </c>
      <c r="I1997" t="s">
        <v>10040</v>
      </c>
      <c r="J1997">
        <f>F1997*G1997</f>
        <v>2387.1999999999998</v>
      </c>
      <c r="K1997">
        <f>F1997*H1997</f>
        <v>2122.5500000000002</v>
      </c>
      <c r="L1997">
        <f>J1997-K1997</f>
        <v>264.64999999999964</v>
      </c>
      <c r="M1997" s="5">
        <f>L1997/J1997</f>
        <v>0.11086209785522774</v>
      </c>
      <c r="N1997" t="str">
        <f>IF(ISNA(VLOOKUP(A1997,'Returns Data'!A:A,1,0)),"No","Yes")</f>
        <v>No</v>
      </c>
      <c r="O1997" t="s">
        <v>10085</v>
      </c>
      <c r="P1997" t="str">
        <f>IFERROR(VLOOKUP(A1997,'Ratings Data'!A:C,3,0),"No Rating")</f>
        <v>No Rating</v>
      </c>
      <c r="Q1997" t="s">
        <v>10069</v>
      </c>
      <c r="R1997" s="5">
        <f t="shared" si="31"/>
        <v>12.104243289235329</v>
      </c>
    </row>
    <row r="1998" spans="1:18" x14ac:dyDescent="0.3">
      <c r="A1998" t="s">
        <v>6898</v>
      </c>
      <c r="B1998" s="2">
        <v>45580</v>
      </c>
      <c r="C1998" t="s">
        <v>10013</v>
      </c>
      <c r="D1998" t="s">
        <v>10030</v>
      </c>
      <c r="E1998" t="s">
        <v>10035</v>
      </c>
      <c r="F1998">
        <v>5</v>
      </c>
      <c r="G1998">
        <v>366.45</v>
      </c>
      <c r="H1998">
        <v>261.24</v>
      </c>
      <c r="I1998" t="s">
        <v>10040</v>
      </c>
      <c r="J1998">
        <f>F1998*G1998</f>
        <v>1832.25</v>
      </c>
      <c r="K1998">
        <f>F1998*H1998</f>
        <v>1306.2</v>
      </c>
      <c r="L1998">
        <f>J1998-K1998</f>
        <v>526.04999999999995</v>
      </c>
      <c r="M1998" s="5">
        <f>L1998/J1998</f>
        <v>0.28710601719197704</v>
      </c>
      <c r="N1998" t="str">
        <f>IF(ISNA(VLOOKUP(A1998,'Returns Data'!A:A,1,0)),"No","Yes")</f>
        <v>No</v>
      </c>
      <c r="O1998" t="s">
        <v>10085</v>
      </c>
      <c r="P1998" t="str">
        <f>IFERROR(VLOOKUP(A1998,'Ratings Data'!A:C,3,0),"No Rating")</f>
        <v>No Rating</v>
      </c>
      <c r="Q1998" t="s">
        <v>10069</v>
      </c>
      <c r="R1998" s="5">
        <f t="shared" si="31"/>
        <v>-0.23246900134048251</v>
      </c>
    </row>
    <row r="1999" spans="1:18" x14ac:dyDescent="0.3">
      <c r="A1999" t="s">
        <v>7292</v>
      </c>
      <c r="B1999" s="2">
        <v>45580</v>
      </c>
      <c r="C1999" t="s">
        <v>10026</v>
      </c>
      <c r="D1999" t="s">
        <v>10031</v>
      </c>
      <c r="E1999" t="s">
        <v>10037</v>
      </c>
      <c r="F1999">
        <v>12</v>
      </c>
      <c r="G1999">
        <v>53.43</v>
      </c>
      <c r="H1999">
        <v>45.53</v>
      </c>
      <c r="I1999" t="s">
        <v>10040</v>
      </c>
      <c r="J1999">
        <f>F1999*G1999</f>
        <v>641.16</v>
      </c>
      <c r="K1999">
        <f>F1999*H1999</f>
        <v>546.36</v>
      </c>
      <c r="L1999">
        <f>J1999-K1999</f>
        <v>94.799999999999955</v>
      </c>
      <c r="M1999" s="5">
        <f>L1999/J1999</f>
        <v>0.14785700917087771</v>
      </c>
      <c r="N1999" t="str">
        <f>IF(ISNA(VLOOKUP(A1999,'Returns Data'!A:A,1,0)),"No","Yes")</f>
        <v>No</v>
      </c>
      <c r="O1999" t="s">
        <v>10085</v>
      </c>
      <c r="P1999" t="str">
        <f>IFERROR(VLOOKUP(A1999,'Ratings Data'!A:C,3,0),"No Rating")</f>
        <v>No Rating</v>
      </c>
      <c r="Q1999" t="s">
        <v>10069</v>
      </c>
      <c r="R1999" s="5">
        <f t="shared" si="31"/>
        <v>-0.65006958657388469</v>
      </c>
    </row>
    <row r="2000" spans="1:18" x14ac:dyDescent="0.3">
      <c r="A2000" t="s">
        <v>7473</v>
      </c>
      <c r="B2000" s="2">
        <v>45580</v>
      </c>
      <c r="C2000" t="s">
        <v>10022</v>
      </c>
      <c r="D2000" t="s">
        <v>10033</v>
      </c>
      <c r="E2000" t="s">
        <v>10038</v>
      </c>
      <c r="F2000">
        <v>14</v>
      </c>
      <c r="G2000">
        <v>267.87</v>
      </c>
      <c r="H2000">
        <v>213.73</v>
      </c>
      <c r="I2000" t="s">
        <v>10040</v>
      </c>
      <c r="J2000">
        <f>F2000*G2000</f>
        <v>3750.1800000000003</v>
      </c>
      <c r="K2000">
        <f>F2000*H2000</f>
        <v>2992.22</v>
      </c>
      <c r="L2000">
        <f>J2000-K2000</f>
        <v>757.96000000000049</v>
      </c>
      <c r="M2000" s="5">
        <f>L2000/J2000</f>
        <v>0.20211296524433506</v>
      </c>
      <c r="N2000" t="str">
        <f>IF(ISNA(VLOOKUP(A2000,'Returns Data'!A:A,1,0)),"No","Yes")</f>
        <v>No</v>
      </c>
      <c r="O2000" t="s">
        <v>10085</v>
      </c>
      <c r="P2000" t="str">
        <f>IFERROR(VLOOKUP(A2000,'Ratings Data'!A:C,3,0),"No Rating")</f>
        <v>No Rating</v>
      </c>
      <c r="Q2000" t="s">
        <v>10069</v>
      </c>
      <c r="R2000" s="5">
        <f t="shared" si="31"/>
        <v>4.8490548381059337</v>
      </c>
    </row>
    <row r="2001" spans="1:18" x14ac:dyDescent="0.3">
      <c r="A2001" t="s">
        <v>7899</v>
      </c>
      <c r="B2001" s="2">
        <v>45580</v>
      </c>
      <c r="C2001" t="s">
        <v>10021</v>
      </c>
      <c r="D2001" t="s">
        <v>10031</v>
      </c>
      <c r="E2001" t="s">
        <v>10034</v>
      </c>
      <c r="F2001">
        <v>4</v>
      </c>
      <c r="G2001">
        <v>89.58</v>
      </c>
      <c r="H2001">
        <v>80.47</v>
      </c>
      <c r="I2001" t="s">
        <v>10040</v>
      </c>
      <c r="J2001">
        <f>F2001*G2001</f>
        <v>358.32</v>
      </c>
      <c r="K2001">
        <f>F2001*H2001</f>
        <v>321.88</v>
      </c>
      <c r="L2001">
        <f>J2001-K2001</f>
        <v>36.44</v>
      </c>
      <c r="M2001" s="5">
        <f>L2001/J2001</f>
        <v>0.10169680732306317</v>
      </c>
      <c r="N2001" t="str">
        <f>IF(ISNA(VLOOKUP(A2001,'Returns Data'!A:A,1,0)),"No","Yes")</f>
        <v>No</v>
      </c>
      <c r="O2001" t="s">
        <v>10085</v>
      </c>
      <c r="P2001" t="str">
        <f>IFERROR(VLOOKUP(A2001,'Ratings Data'!A:C,3,0),"No Rating")</f>
        <v>No Rating</v>
      </c>
      <c r="Q2001" t="s">
        <v>10069</v>
      </c>
      <c r="R2001" s="5">
        <f t="shared" si="31"/>
        <v>-0.90445258627585867</v>
      </c>
    </row>
    <row r="2002" spans="1:18" x14ac:dyDescent="0.3">
      <c r="A2002" t="s">
        <v>7983</v>
      </c>
      <c r="B2002" s="2">
        <v>45580</v>
      </c>
      <c r="C2002" t="s">
        <v>10016</v>
      </c>
      <c r="D2002" t="s">
        <v>10032</v>
      </c>
      <c r="E2002" t="s">
        <v>10038</v>
      </c>
      <c r="F2002">
        <v>8</v>
      </c>
      <c r="G2002">
        <v>156.46</v>
      </c>
      <c r="H2002">
        <v>140.04</v>
      </c>
      <c r="I2002" t="s">
        <v>10039</v>
      </c>
      <c r="J2002">
        <f>F2002*G2002</f>
        <v>1251.68</v>
      </c>
      <c r="K2002">
        <f>F2002*H2002</f>
        <v>1120.32</v>
      </c>
      <c r="L2002">
        <f>J2002-K2002</f>
        <v>131.36000000000013</v>
      </c>
      <c r="M2002" s="5">
        <f>L2002/J2002</f>
        <v>0.10494695129745632</v>
      </c>
      <c r="N2002" t="str">
        <f>IF(ISNA(VLOOKUP(A2002,'Returns Data'!A:A,1,0)),"No","Yes")</f>
        <v>No</v>
      </c>
      <c r="O2002" t="s">
        <v>10085</v>
      </c>
      <c r="P2002" t="str">
        <f>IFERROR(VLOOKUP(A2002,'Ratings Data'!A:C,3,0),"No Rating")</f>
        <v>No Rating</v>
      </c>
      <c r="Q2002" t="s">
        <v>10069</v>
      </c>
      <c r="R2002" s="5">
        <f t="shared" si="31"/>
        <v>2.4931904442956019</v>
      </c>
    </row>
    <row r="2003" spans="1:18" x14ac:dyDescent="0.3">
      <c r="A2003" t="s">
        <v>8835</v>
      </c>
      <c r="B2003" s="2">
        <v>45580</v>
      </c>
      <c r="C2003" t="s">
        <v>10025</v>
      </c>
      <c r="D2003" t="s">
        <v>10033</v>
      </c>
      <c r="E2003" t="s">
        <v>10038</v>
      </c>
      <c r="F2003">
        <v>20</v>
      </c>
      <c r="G2003">
        <v>222.01</v>
      </c>
      <c r="H2003">
        <v>134.88999999999999</v>
      </c>
      <c r="I2003" t="s">
        <v>10040</v>
      </c>
      <c r="J2003">
        <f>F2003*G2003</f>
        <v>4440.2</v>
      </c>
      <c r="K2003">
        <f>F2003*H2003</f>
        <v>2697.7999999999997</v>
      </c>
      <c r="L2003">
        <f>J2003-K2003</f>
        <v>1742.4</v>
      </c>
      <c r="M2003" s="5">
        <f>L2003/J2003</f>
        <v>0.39241475609206794</v>
      </c>
      <c r="N2003" t="str">
        <f>IF(ISNA(VLOOKUP(A2003,'Returns Data'!A:A,1,0)),"No","Yes")</f>
        <v>No</v>
      </c>
      <c r="O2003" t="s">
        <v>10085</v>
      </c>
      <c r="P2003" t="str">
        <f>IFERROR(VLOOKUP(A2003,'Ratings Data'!A:C,3,0),"No Rating")</f>
        <v>No Rating</v>
      </c>
      <c r="Q2003" t="s">
        <v>10069</v>
      </c>
      <c r="R2003" s="5">
        <f t="shared" si="31"/>
        <v>2.5473923047424258</v>
      </c>
    </row>
    <row r="2004" spans="1:18" x14ac:dyDescent="0.3">
      <c r="A2004" t="s">
        <v>9009</v>
      </c>
      <c r="B2004" s="2">
        <v>45580</v>
      </c>
      <c r="C2004" t="s">
        <v>10024</v>
      </c>
      <c r="D2004" t="s">
        <v>10029</v>
      </c>
      <c r="E2004" t="s">
        <v>10036</v>
      </c>
      <c r="F2004">
        <v>6</v>
      </c>
      <c r="G2004">
        <v>109.05</v>
      </c>
      <c r="H2004">
        <v>91.6</v>
      </c>
      <c r="I2004" t="s">
        <v>10039</v>
      </c>
      <c r="J2004">
        <f>F2004*G2004</f>
        <v>654.29999999999995</v>
      </c>
      <c r="K2004">
        <f>F2004*H2004</f>
        <v>549.59999999999991</v>
      </c>
      <c r="L2004">
        <f>J2004-K2004</f>
        <v>104.70000000000005</v>
      </c>
      <c r="M2004" s="5">
        <f>L2004/J2004</f>
        <v>0.16001834021091252</v>
      </c>
      <c r="N2004" t="str">
        <f>IF(ISNA(VLOOKUP(A2004,'Returns Data'!A:A,1,0)),"No","Yes")</f>
        <v>No</v>
      </c>
      <c r="O2004" t="s">
        <v>10085</v>
      </c>
      <c r="P2004" t="str">
        <f>IFERROR(VLOOKUP(A2004,'Ratings Data'!A:C,3,0),"No Rating")</f>
        <v>No Rating</v>
      </c>
      <c r="Q2004" t="s">
        <v>10069</v>
      </c>
      <c r="R2004" s="5">
        <f t="shared" si="31"/>
        <v>-0.85264177289311283</v>
      </c>
    </row>
    <row r="2005" spans="1:18" x14ac:dyDescent="0.3">
      <c r="A2005" t="s">
        <v>232</v>
      </c>
      <c r="B2005" s="2">
        <v>45581</v>
      </c>
      <c r="C2005" t="s">
        <v>10027</v>
      </c>
      <c r="D2005" t="s">
        <v>10032</v>
      </c>
      <c r="E2005" t="s">
        <v>10037</v>
      </c>
      <c r="F2005">
        <v>4</v>
      </c>
      <c r="G2005">
        <v>17.809999999999999</v>
      </c>
      <c r="H2005">
        <v>14.88</v>
      </c>
      <c r="I2005" t="s">
        <v>10040</v>
      </c>
      <c r="J2005">
        <f>F2005*G2005</f>
        <v>71.239999999999995</v>
      </c>
      <c r="K2005">
        <f>F2005*H2005</f>
        <v>59.52</v>
      </c>
      <c r="L2005">
        <f>J2005-K2005</f>
        <v>11.719999999999992</v>
      </c>
      <c r="M2005" s="5">
        <f>L2005/J2005</f>
        <v>0.16451431779898923</v>
      </c>
      <c r="N2005" t="str">
        <f>IF(ISNA(VLOOKUP(A2005,'Returns Data'!A:A,1,0)),"No","Yes")</f>
        <v>No</v>
      </c>
      <c r="O2005" t="s">
        <v>10085</v>
      </c>
      <c r="P2005" t="str">
        <f>IFERROR(VLOOKUP(A2005,'Ratings Data'!A:C,3,0),"No Rating")</f>
        <v>No Rating</v>
      </c>
      <c r="Q2005" t="s">
        <v>10069</v>
      </c>
      <c r="R2005" s="5">
        <f t="shared" si="31"/>
        <v>-0.89112028121656728</v>
      </c>
    </row>
    <row r="2006" spans="1:18" x14ac:dyDescent="0.3">
      <c r="A2006" t="s">
        <v>369</v>
      </c>
      <c r="B2006" s="2">
        <v>45581</v>
      </c>
      <c r="C2006" t="s">
        <v>10015</v>
      </c>
      <c r="D2006" t="s">
        <v>10031</v>
      </c>
      <c r="E2006" t="s">
        <v>10037</v>
      </c>
      <c r="F2006">
        <v>14</v>
      </c>
      <c r="G2006">
        <v>488.63</v>
      </c>
      <c r="H2006">
        <v>434.06</v>
      </c>
      <c r="I2006" t="s">
        <v>10040</v>
      </c>
      <c r="J2006">
        <f>F2006*G2006</f>
        <v>6840.82</v>
      </c>
      <c r="K2006">
        <f>F2006*H2006</f>
        <v>6076.84</v>
      </c>
      <c r="L2006">
        <f>J2006-K2006</f>
        <v>763.97999999999956</v>
      </c>
      <c r="M2006" s="5">
        <f>L2006/J2006</f>
        <v>0.11167959396680509</v>
      </c>
      <c r="N2006" t="str">
        <f>IF(ISNA(VLOOKUP(A2006,'Returns Data'!A:A,1,0)),"No","Yes")</f>
        <v>No</v>
      </c>
      <c r="O2006" t="s">
        <v>10085</v>
      </c>
      <c r="P2006">
        <f>IFERROR(VLOOKUP(A2006,'Ratings Data'!A:C,3,0),"No Rating")</f>
        <v>1</v>
      </c>
      <c r="Q2006" t="s">
        <v>10069</v>
      </c>
      <c r="R2006" s="5">
        <f t="shared" si="31"/>
        <v>95.024985962942168</v>
      </c>
    </row>
    <row r="2007" spans="1:18" x14ac:dyDescent="0.3">
      <c r="A2007" t="s">
        <v>668</v>
      </c>
      <c r="B2007" s="2">
        <v>45581</v>
      </c>
      <c r="C2007" t="s">
        <v>10028</v>
      </c>
      <c r="D2007" t="s">
        <v>10032</v>
      </c>
      <c r="E2007" t="s">
        <v>10038</v>
      </c>
      <c r="F2007">
        <v>15</v>
      </c>
      <c r="G2007">
        <v>485.59</v>
      </c>
      <c r="H2007">
        <v>349.2</v>
      </c>
      <c r="I2007" t="s">
        <v>10040</v>
      </c>
      <c r="J2007">
        <f>F2007*G2007</f>
        <v>7283.8499999999995</v>
      </c>
      <c r="K2007">
        <f>F2007*H2007</f>
        <v>5238</v>
      </c>
      <c r="L2007">
        <f>J2007-K2007</f>
        <v>2045.8499999999995</v>
      </c>
      <c r="M2007" s="5">
        <f>L2007/J2007</f>
        <v>0.28087481208426857</v>
      </c>
      <c r="N2007" t="str">
        <f>IF(ISNA(VLOOKUP(A2007,'Returns Data'!A:A,1,0)),"No","Yes")</f>
        <v>No</v>
      </c>
      <c r="O2007" t="s">
        <v>10085</v>
      </c>
      <c r="P2007" t="str">
        <f>IFERROR(VLOOKUP(A2007,'Ratings Data'!A:C,3,0),"No Rating")</f>
        <v>No Rating</v>
      </c>
      <c r="Q2007" t="s">
        <v>10069</v>
      </c>
      <c r="R2007" s="5">
        <f t="shared" si="31"/>
        <v>6.4762703886376158E-2</v>
      </c>
    </row>
    <row r="2008" spans="1:18" x14ac:dyDescent="0.3">
      <c r="A2008" t="s">
        <v>1065</v>
      </c>
      <c r="B2008" s="2">
        <v>45581</v>
      </c>
      <c r="C2008" t="s">
        <v>10026</v>
      </c>
      <c r="D2008" t="s">
        <v>10031</v>
      </c>
      <c r="E2008" t="s">
        <v>10035</v>
      </c>
      <c r="F2008">
        <v>2</v>
      </c>
      <c r="G2008">
        <v>269.92</v>
      </c>
      <c r="H2008">
        <v>205.53</v>
      </c>
      <c r="I2008" t="s">
        <v>10039</v>
      </c>
      <c r="J2008">
        <f>F2008*G2008</f>
        <v>539.84</v>
      </c>
      <c r="K2008">
        <f>F2008*H2008</f>
        <v>411.06</v>
      </c>
      <c r="L2008">
        <f>J2008-K2008</f>
        <v>128.78000000000003</v>
      </c>
      <c r="M2008" s="5">
        <f>L2008/J2008</f>
        <v>0.23855216360403086</v>
      </c>
      <c r="N2008" t="str">
        <f>IF(ISNA(VLOOKUP(A2008,'Returns Data'!A:A,1,0)),"No","Yes")</f>
        <v>No</v>
      </c>
      <c r="O2008" t="s">
        <v>10085</v>
      </c>
      <c r="P2008" t="str">
        <f>IFERROR(VLOOKUP(A2008,'Ratings Data'!A:C,3,0),"No Rating")</f>
        <v>No Rating</v>
      </c>
      <c r="Q2008" t="s">
        <v>10069</v>
      </c>
      <c r="R2008" s="5">
        <f t="shared" si="31"/>
        <v>-0.92588534909422904</v>
      </c>
    </row>
    <row r="2009" spans="1:18" x14ac:dyDescent="0.3">
      <c r="A2009" t="s">
        <v>1157</v>
      </c>
      <c r="B2009" s="2">
        <v>45581</v>
      </c>
      <c r="C2009" t="s">
        <v>10020</v>
      </c>
      <c r="D2009" t="s">
        <v>10030</v>
      </c>
      <c r="E2009" t="s">
        <v>10038</v>
      </c>
      <c r="F2009">
        <v>4</v>
      </c>
      <c r="G2009">
        <v>422.04</v>
      </c>
      <c r="H2009">
        <v>261.58999999999997</v>
      </c>
      <c r="I2009" t="s">
        <v>10040</v>
      </c>
      <c r="J2009">
        <f>F2009*G2009</f>
        <v>1688.16</v>
      </c>
      <c r="K2009">
        <f>F2009*H2009</f>
        <v>1046.3599999999999</v>
      </c>
      <c r="L2009">
        <f>J2009-K2009</f>
        <v>641.80000000000018</v>
      </c>
      <c r="M2009" s="5">
        <f>L2009/J2009</f>
        <v>0.38017723438536638</v>
      </c>
      <c r="N2009" t="str">
        <f>IF(ISNA(VLOOKUP(A2009,'Returns Data'!A:A,1,0)),"No","Yes")</f>
        <v>No</v>
      </c>
      <c r="O2009" t="s">
        <v>10085</v>
      </c>
      <c r="P2009" t="str">
        <f>IFERROR(VLOOKUP(A2009,'Ratings Data'!A:C,3,0),"No Rating")</f>
        <v>No Rating</v>
      </c>
      <c r="Q2009" t="s">
        <v>10069</v>
      </c>
      <c r="R2009" s="5">
        <f t="shared" si="31"/>
        <v>2.1271487848251334</v>
      </c>
    </row>
    <row r="2010" spans="1:18" x14ac:dyDescent="0.3">
      <c r="A2010" t="s">
        <v>1413</v>
      </c>
      <c r="B2010" s="2">
        <v>45581</v>
      </c>
      <c r="C2010" t="s">
        <v>10026</v>
      </c>
      <c r="D2010" t="s">
        <v>10031</v>
      </c>
      <c r="E2010" t="s">
        <v>10038</v>
      </c>
      <c r="F2010">
        <v>10</v>
      </c>
      <c r="G2010">
        <v>159.38</v>
      </c>
      <c r="H2010">
        <v>120.93</v>
      </c>
      <c r="I2010" t="s">
        <v>10040</v>
      </c>
      <c r="J2010">
        <f>F2010*G2010</f>
        <v>1593.8</v>
      </c>
      <c r="K2010">
        <f>F2010*H2010</f>
        <v>1209.3000000000002</v>
      </c>
      <c r="L2010">
        <f>J2010-K2010</f>
        <v>384.49999999999977</v>
      </c>
      <c r="M2010" s="5">
        <f>L2010/J2010</f>
        <v>0.2412473334169907</v>
      </c>
      <c r="N2010" t="str">
        <f>IF(ISNA(VLOOKUP(A2010,'Returns Data'!A:A,1,0)),"No","Yes")</f>
        <v>No</v>
      </c>
      <c r="O2010" t="s">
        <v>10085</v>
      </c>
      <c r="P2010" t="str">
        <f>IFERROR(VLOOKUP(A2010,'Ratings Data'!A:C,3,0),"No Rating")</f>
        <v>No Rating</v>
      </c>
      <c r="Q2010" t="s">
        <v>10069</v>
      </c>
      <c r="R2010" s="5">
        <f t="shared" si="31"/>
        <v>-5.5895175812719244E-2</v>
      </c>
    </row>
    <row r="2011" spans="1:18" x14ac:dyDescent="0.3">
      <c r="A2011" t="s">
        <v>2197</v>
      </c>
      <c r="B2011" s="2">
        <v>45581</v>
      </c>
      <c r="C2011" t="s">
        <v>10028</v>
      </c>
      <c r="D2011" t="s">
        <v>10032</v>
      </c>
      <c r="E2011" t="s">
        <v>10036</v>
      </c>
      <c r="F2011">
        <v>19</v>
      </c>
      <c r="G2011">
        <v>490.94</v>
      </c>
      <c r="H2011">
        <v>335.64</v>
      </c>
      <c r="I2011" t="s">
        <v>10039</v>
      </c>
      <c r="J2011">
        <f>F2011*G2011</f>
        <v>9327.86</v>
      </c>
      <c r="K2011">
        <f>F2011*H2011</f>
        <v>6377.16</v>
      </c>
      <c r="L2011">
        <f>J2011-K2011</f>
        <v>2950.7000000000007</v>
      </c>
      <c r="M2011" s="5">
        <f>L2011/J2011</f>
        <v>0.31633193465596615</v>
      </c>
      <c r="N2011" t="str">
        <f>IF(ISNA(VLOOKUP(A2011,'Returns Data'!A:A,1,0)),"No","Yes")</f>
        <v>No</v>
      </c>
      <c r="O2011" t="s">
        <v>10085</v>
      </c>
      <c r="P2011" t="str">
        <f>IFERROR(VLOOKUP(A2011,'Ratings Data'!A:C,3,0),"No Rating")</f>
        <v>No Rating</v>
      </c>
      <c r="Q2011" t="s">
        <v>10069</v>
      </c>
      <c r="R2011" s="5">
        <f t="shared" si="31"/>
        <v>4.8525912912536082</v>
      </c>
    </row>
    <row r="2012" spans="1:18" x14ac:dyDescent="0.3">
      <c r="A2012" t="s">
        <v>2247</v>
      </c>
      <c r="B2012" s="2">
        <v>45581</v>
      </c>
      <c r="C2012" t="s">
        <v>10021</v>
      </c>
      <c r="D2012" t="s">
        <v>10031</v>
      </c>
      <c r="E2012" t="s">
        <v>10037</v>
      </c>
      <c r="F2012">
        <v>5</v>
      </c>
      <c r="G2012">
        <v>393.18</v>
      </c>
      <c r="H2012">
        <v>325.5</v>
      </c>
      <c r="I2012" t="s">
        <v>10040</v>
      </c>
      <c r="J2012">
        <f>F2012*G2012</f>
        <v>1965.9</v>
      </c>
      <c r="K2012">
        <f>F2012*H2012</f>
        <v>1627.5</v>
      </c>
      <c r="L2012">
        <f>J2012-K2012</f>
        <v>338.40000000000009</v>
      </c>
      <c r="M2012" s="5">
        <f>L2012/J2012</f>
        <v>0.17213490004578061</v>
      </c>
      <c r="N2012" t="str">
        <f>IF(ISNA(VLOOKUP(A2012,'Returns Data'!A:A,1,0)),"No","Yes")</f>
        <v>No</v>
      </c>
      <c r="O2012" t="s">
        <v>10085</v>
      </c>
      <c r="P2012">
        <f>IFERROR(VLOOKUP(A2012,'Ratings Data'!A:C,3,0),"No Rating")</f>
        <v>2</v>
      </c>
      <c r="Q2012" t="s">
        <v>10069</v>
      </c>
      <c r="R2012" s="5">
        <f t="shared" si="31"/>
        <v>-0.78924426395764946</v>
      </c>
    </row>
    <row r="2013" spans="1:18" x14ac:dyDescent="0.3">
      <c r="A2013" t="s">
        <v>2468</v>
      </c>
      <c r="B2013" s="2">
        <v>45581</v>
      </c>
      <c r="C2013" t="s">
        <v>10019</v>
      </c>
      <c r="D2013" t="s">
        <v>10031</v>
      </c>
      <c r="E2013" t="s">
        <v>10037</v>
      </c>
      <c r="F2013">
        <v>20</v>
      </c>
      <c r="G2013">
        <v>149.46</v>
      </c>
      <c r="H2013">
        <v>103.38</v>
      </c>
      <c r="I2013" t="s">
        <v>10039</v>
      </c>
      <c r="J2013">
        <f>F2013*G2013</f>
        <v>2989.2000000000003</v>
      </c>
      <c r="K2013">
        <f>F2013*H2013</f>
        <v>2067.6</v>
      </c>
      <c r="L2013">
        <f>J2013-K2013</f>
        <v>921.60000000000036</v>
      </c>
      <c r="M2013" s="5">
        <f>L2013/J2013</f>
        <v>0.30830991569650751</v>
      </c>
      <c r="N2013" t="str">
        <f>IF(ISNA(VLOOKUP(A2013,'Returns Data'!A:A,1,0)),"No","Yes")</f>
        <v>No</v>
      </c>
      <c r="O2013" t="s">
        <v>10085</v>
      </c>
      <c r="P2013" t="str">
        <f>IFERROR(VLOOKUP(A2013,'Ratings Data'!A:C,3,0),"No Rating")</f>
        <v>No Rating</v>
      </c>
      <c r="Q2013" t="s">
        <v>10069</v>
      </c>
      <c r="R2013" s="5">
        <f t="shared" si="31"/>
        <v>0.52052495040439495</v>
      </c>
    </row>
    <row r="2014" spans="1:18" x14ac:dyDescent="0.3">
      <c r="A2014" t="s">
        <v>2515</v>
      </c>
      <c r="B2014" s="2">
        <v>45581</v>
      </c>
      <c r="C2014" t="s">
        <v>10020</v>
      </c>
      <c r="D2014" t="s">
        <v>10030</v>
      </c>
      <c r="E2014" t="s">
        <v>10037</v>
      </c>
      <c r="F2014">
        <v>12</v>
      </c>
      <c r="G2014">
        <v>241.95</v>
      </c>
      <c r="H2014">
        <v>182.66</v>
      </c>
      <c r="I2014" t="s">
        <v>10040</v>
      </c>
      <c r="J2014">
        <f>F2014*G2014</f>
        <v>2903.3999999999996</v>
      </c>
      <c r="K2014">
        <f>F2014*H2014</f>
        <v>2191.92</v>
      </c>
      <c r="L2014">
        <f>J2014-K2014</f>
        <v>711.47999999999956</v>
      </c>
      <c r="M2014" s="5">
        <f>L2014/J2014</f>
        <v>0.24505063029551549</v>
      </c>
      <c r="N2014" t="str">
        <f>IF(ISNA(VLOOKUP(A2014,'Returns Data'!A:A,1,0)),"No","Yes")</f>
        <v>No</v>
      </c>
      <c r="O2014" t="s">
        <v>10085</v>
      </c>
      <c r="P2014" t="str">
        <f>IFERROR(VLOOKUP(A2014,'Ratings Data'!A:C,3,0),"No Rating")</f>
        <v>No Rating</v>
      </c>
      <c r="Q2014" t="s">
        <v>10069</v>
      </c>
      <c r="R2014" s="5">
        <f t="shared" si="31"/>
        <v>-2.8703331995182869E-2</v>
      </c>
    </row>
    <row r="2015" spans="1:18" x14ac:dyDescent="0.3">
      <c r="A2015" t="s">
        <v>2718</v>
      </c>
      <c r="B2015" s="2">
        <v>45581</v>
      </c>
      <c r="C2015" t="s">
        <v>10012</v>
      </c>
      <c r="D2015" t="s">
        <v>10030</v>
      </c>
      <c r="E2015" t="s">
        <v>10037</v>
      </c>
      <c r="F2015">
        <v>13</v>
      </c>
      <c r="G2015">
        <v>144.47</v>
      </c>
      <c r="H2015">
        <v>93.12</v>
      </c>
      <c r="I2015" t="s">
        <v>10039</v>
      </c>
      <c r="J2015">
        <f>F2015*G2015</f>
        <v>1878.11</v>
      </c>
      <c r="K2015">
        <f>F2015*H2015</f>
        <v>1210.56</v>
      </c>
      <c r="L2015">
        <f>J2015-K2015</f>
        <v>667.55</v>
      </c>
      <c r="M2015" s="5">
        <f>L2015/J2015</f>
        <v>0.35543711497196651</v>
      </c>
      <c r="N2015" t="str">
        <f>IF(ISNA(VLOOKUP(A2015,'Returns Data'!A:A,1,0)),"No","Yes")</f>
        <v>No</v>
      </c>
      <c r="O2015" t="s">
        <v>10085</v>
      </c>
      <c r="P2015">
        <f>IFERROR(VLOOKUP(A2015,'Ratings Data'!A:C,3,0),"No Rating")</f>
        <v>5</v>
      </c>
      <c r="Q2015" t="s">
        <v>10069</v>
      </c>
      <c r="R2015" s="5">
        <f t="shared" si="31"/>
        <v>-0.35313425638906104</v>
      </c>
    </row>
    <row r="2016" spans="1:18" x14ac:dyDescent="0.3">
      <c r="A2016" t="s">
        <v>2810</v>
      </c>
      <c r="B2016" s="2">
        <v>45581</v>
      </c>
      <c r="C2016" t="s">
        <v>10010</v>
      </c>
      <c r="D2016" t="s">
        <v>10029</v>
      </c>
      <c r="E2016" t="s">
        <v>10035</v>
      </c>
      <c r="F2016">
        <v>2</v>
      </c>
      <c r="G2016">
        <v>76.569999999999993</v>
      </c>
      <c r="H2016">
        <v>60.18</v>
      </c>
      <c r="I2016" t="s">
        <v>10040</v>
      </c>
      <c r="J2016">
        <f>F2016*G2016</f>
        <v>153.13999999999999</v>
      </c>
      <c r="K2016">
        <f>F2016*H2016</f>
        <v>120.36</v>
      </c>
      <c r="L2016">
        <f>J2016-K2016</f>
        <v>32.779999999999987</v>
      </c>
      <c r="M2016" s="5">
        <f>L2016/J2016</f>
        <v>0.21405250097949582</v>
      </c>
      <c r="N2016" t="str">
        <f>IF(ISNA(VLOOKUP(A2016,'Returns Data'!A:A,1,0)),"No","Yes")</f>
        <v>No</v>
      </c>
      <c r="O2016" t="s">
        <v>10085</v>
      </c>
      <c r="P2016">
        <f>IFERROR(VLOOKUP(A2016,'Ratings Data'!A:C,3,0),"No Rating")</f>
        <v>1</v>
      </c>
      <c r="Q2016" t="s">
        <v>10069</v>
      </c>
      <c r="R2016" s="5">
        <f t="shared" si="31"/>
        <v>-0.91846058005122166</v>
      </c>
    </row>
    <row r="2017" spans="1:18" x14ac:dyDescent="0.3">
      <c r="A2017" t="s">
        <v>3858</v>
      </c>
      <c r="B2017" s="2">
        <v>45581</v>
      </c>
      <c r="C2017" t="s">
        <v>10021</v>
      </c>
      <c r="D2017" t="s">
        <v>10031</v>
      </c>
      <c r="E2017" t="s">
        <v>10037</v>
      </c>
      <c r="F2017">
        <v>20</v>
      </c>
      <c r="G2017">
        <v>183.3</v>
      </c>
      <c r="H2017">
        <v>134.6</v>
      </c>
      <c r="I2017" t="s">
        <v>10040</v>
      </c>
      <c r="J2017">
        <f>F2017*G2017</f>
        <v>3666</v>
      </c>
      <c r="K2017">
        <f>F2017*H2017</f>
        <v>2692</v>
      </c>
      <c r="L2017">
        <f>J2017-K2017</f>
        <v>974</v>
      </c>
      <c r="M2017" s="5">
        <f>L2017/J2017</f>
        <v>0.26568466993998907</v>
      </c>
      <c r="N2017" t="str">
        <f>IF(ISNA(VLOOKUP(A2017,'Returns Data'!A:A,1,0)),"No","Yes")</f>
        <v>No</v>
      </c>
      <c r="O2017" t="s">
        <v>10085</v>
      </c>
      <c r="P2017" t="str">
        <f>IFERROR(VLOOKUP(A2017,'Ratings Data'!A:C,3,0),"No Rating")</f>
        <v>No Rating</v>
      </c>
      <c r="Q2017" t="s">
        <v>10069</v>
      </c>
      <c r="R2017" s="5">
        <f t="shared" si="31"/>
        <v>22.938879456706285</v>
      </c>
    </row>
    <row r="2018" spans="1:18" x14ac:dyDescent="0.3">
      <c r="A2018" t="s">
        <v>4810</v>
      </c>
      <c r="B2018" s="2">
        <v>45581</v>
      </c>
      <c r="C2018" t="s">
        <v>10009</v>
      </c>
      <c r="D2018" t="s">
        <v>10029</v>
      </c>
      <c r="E2018" t="s">
        <v>10037</v>
      </c>
      <c r="F2018">
        <v>10</v>
      </c>
      <c r="G2018">
        <v>276.62</v>
      </c>
      <c r="H2018">
        <v>211.34</v>
      </c>
      <c r="I2018" t="s">
        <v>10039</v>
      </c>
      <c r="J2018">
        <f>F2018*G2018</f>
        <v>2766.2</v>
      </c>
      <c r="K2018">
        <f>F2018*H2018</f>
        <v>2113.4</v>
      </c>
      <c r="L2018">
        <f>J2018-K2018</f>
        <v>652.79999999999973</v>
      </c>
      <c r="M2018" s="5">
        <f>L2018/J2018</f>
        <v>0.23599161304316382</v>
      </c>
      <c r="N2018" t="str">
        <f>IF(ISNA(VLOOKUP(A2018,'Returns Data'!A:A,1,0)),"No","Yes")</f>
        <v>No</v>
      </c>
      <c r="O2018" t="s">
        <v>10085</v>
      </c>
      <c r="P2018" t="str">
        <f>IFERROR(VLOOKUP(A2018,'Ratings Data'!A:C,3,0),"No Rating")</f>
        <v>No Rating</v>
      </c>
      <c r="Q2018" t="s">
        <v>10069</v>
      </c>
      <c r="R2018" s="5">
        <f t="shared" si="31"/>
        <v>-0.24544462629569017</v>
      </c>
    </row>
    <row r="2019" spans="1:18" x14ac:dyDescent="0.3">
      <c r="A2019" t="s">
        <v>4897</v>
      </c>
      <c r="B2019" s="2">
        <v>45581</v>
      </c>
      <c r="C2019" t="s">
        <v>10021</v>
      </c>
      <c r="D2019" t="s">
        <v>10031</v>
      </c>
      <c r="E2019" t="s">
        <v>10034</v>
      </c>
      <c r="F2019">
        <v>12</v>
      </c>
      <c r="G2019">
        <v>273.24</v>
      </c>
      <c r="H2019">
        <v>165.68</v>
      </c>
      <c r="I2019" t="s">
        <v>10039</v>
      </c>
      <c r="J2019">
        <f>F2019*G2019</f>
        <v>3278.88</v>
      </c>
      <c r="K2019">
        <f>F2019*H2019</f>
        <v>1988.16</v>
      </c>
      <c r="L2019">
        <f>J2019-K2019</f>
        <v>1290.72</v>
      </c>
      <c r="M2019" s="5">
        <f>L2019/J2019</f>
        <v>0.39364661103791537</v>
      </c>
      <c r="N2019" t="str">
        <f>IF(ISNA(VLOOKUP(A2019,'Returns Data'!A:A,1,0)),"No","Yes")</f>
        <v>No</v>
      </c>
      <c r="O2019" t="s">
        <v>10085</v>
      </c>
      <c r="P2019" t="str">
        <f>IFERROR(VLOOKUP(A2019,'Ratings Data'!A:C,3,0),"No Rating")</f>
        <v>No Rating</v>
      </c>
      <c r="Q2019" t="s">
        <v>10069</v>
      </c>
      <c r="R2019" s="5">
        <f t="shared" si="31"/>
        <v>0.18533728580724471</v>
      </c>
    </row>
    <row r="2020" spans="1:18" x14ac:dyDescent="0.3">
      <c r="A2020" t="s">
        <v>5364</v>
      </c>
      <c r="B2020" s="2">
        <v>45581</v>
      </c>
      <c r="C2020" t="s">
        <v>10009</v>
      </c>
      <c r="D2020" t="s">
        <v>10029</v>
      </c>
      <c r="E2020" t="s">
        <v>10034</v>
      </c>
      <c r="F2020">
        <v>10</v>
      </c>
      <c r="G2020">
        <v>139.56</v>
      </c>
      <c r="H2020">
        <v>87.88</v>
      </c>
      <c r="I2020" t="s">
        <v>10039</v>
      </c>
      <c r="J2020">
        <f>F2020*G2020</f>
        <v>1395.6</v>
      </c>
      <c r="K2020">
        <f>F2020*H2020</f>
        <v>878.8</v>
      </c>
      <c r="L2020">
        <f>J2020-K2020</f>
        <v>516.79999999999995</v>
      </c>
      <c r="M2020" s="5">
        <f>L2020/J2020</f>
        <v>0.37030667813126972</v>
      </c>
      <c r="N2020" t="str">
        <f>IF(ISNA(VLOOKUP(A2020,'Returns Data'!A:A,1,0)),"No","Yes")</f>
        <v>No</v>
      </c>
      <c r="O2020" t="s">
        <v>10085</v>
      </c>
      <c r="P2020" t="str">
        <f>IFERROR(VLOOKUP(A2020,'Ratings Data'!A:C,3,0),"No Rating")</f>
        <v>No Rating</v>
      </c>
      <c r="Q2020" t="s">
        <v>10069</v>
      </c>
      <c r="R2020" s="5">
        <f t="shared" si="31"/>
        <v>-0.57436685697555268</v>
      </c>
    </row>
    <row r="2021" spans="1:18" x14ac:dyDescent="0.3">
      <c r="A2021" t="s">
        <v>5414</v>
      </c>
      <c r="B2021" s="2">
        <v>45581</v>
      </c>
      <c r="C2021" t="s">
        <v>10024</v>
      </c>
      <c r="D2021" t="s">
        <v>10029</v>
      </c>
      <c r="E2021" t="s">
        <v>10038</v>
      </c>
      <c r="F2021">
        <v>4</v>
      </c>
      <c r="G2021">
        <v>293.04000000000002</v>
      </c>
      <c r="H2021">
        <v>178.23</v>
      </c>
      <c r="I2021" t="s">
        <v>10040</v>
      </c>
      <c r="J2021">
        <f>F2021*G2021</f>
        <v>1172.1600000000001</v>
      </c>
      <c r="K2021">
        <f>F2021*H2021</f>
        <v>712.92</v>
      </c>
      <c r="L2021">
        <f>J2021-K2021</f>
        <v>459.24000000000012</v>
      </c>
      <c r="M2021" s="5">
        <f>L2021/J2021</f>
        <v>0.39178951678951685</v>
      </c>
      <c r="N2021" t="str">
        <f>IF(ISNA(VLOOKUP(A2021,'Returns Data'!A:A,1,0)),"No","Yes")</f>
        <v>No</v>
      </c>
      <c r="O2021" t="s">
        <v>10085</v>
      </c>
      <c r="P2021" t="str">
        <f>IFERROR(VLOOKUP(A2021,'Ratings Data'!A:C,3,0),"No Rating")</f>
        <v>No Rating</v>
      </c>
      <c r="Q2021" t="s">
        <v>10069</v>
      </c>
      <c r="R2021" s="5">
        <f t="shared" si="31"/>
        <v>-0.16010318142734298</v>
      </c>
    </row>
    <row r="2022" spans="1:18" x14ac:dyDescent="0.3">
      <c r="A2022" t="s">
        <v>5621</v>
      </c>
      <c r="B2022" s="2">
        <v>45581</v>
      </c>
      <c r="C2022" t="s">
        <v>10028</v>
      </c>
      <c r="D2022" t="s">
        <v>10032</v>
      </c>
      <c r="E2022" t="s">
        <v>10038</v>
      </c>
      <c r="F2022">
        <v>2</v>
      </c>
      <c r="G2022">
        <v>401.45</v>
      </c>
      <c r="H2022">
        <v>257.79000000000002</v>
      </c>
      <c r="I2022" t="s">
        <v>10039</v>
      </c>
      <c r="J2022">
        <f>F2022*G2022</f>
        <v>802.9</v>
      </c>
      <c r="K2022">
        <f>F2022*H2022</f>
        <v>515.58000000000004</v>
      </c>
      <c r="L2022">
        <f>J2022-K2022</f>
        <v>287.31999999999994</v>
      </c>
      <c r="M2022" s="5">
        <f>L2022/J2022</f>
        <v>0.35785278365923523</v>
      </c>
      <c r="N2022" t="str">
        <f>IF(ISNA(VLOOKUP(A2022,'Returns Data'!A:A,1,0)),"No","Yes")</f>
        <v>No</v>
      </c>
      <c r="O2022" t="s">
        <v>10085</v>
      </c>
      <c r="P2022" t="str">
        <f>IFERROR(VLOOKUP(A2022,'Ratings Data'!A:C,3,0),"No Rating")</f>
        <v>No Rating</v>
      </c>
      <c r="Q2022" t="s">
        <v>10069</v>
      </c>
      <c r="R2022" s="5">
        <f t="shared" si="31"/>
        <v>-0.3150252525252526</v>
      </c>
    </row>
    <row r="2023" spans="1:18" x14ac:dyDescent="0.3">
      <c r="A2023" t="s">
        <v>5752</v>
      </c>
      <c r="B2023" s="2">
        <v>45581</v>
      </c>
      <c r="C2023" t="s">
        <v>10021</v>
      </c>
      <c r="D2023" t="s">
        <v>10031</v>
      </c>
      <c r="E2023" t="s">
        <v>10037</v>
      </c>
      <c r="F2023">
        <v>15</v>
      </c>
      <c r="G2023">
        <v>142.9</v>
      </c>
      <c r="H2023">
        <v>92.73</v>
      </c>
      <c r="I2023" t="s">
        <v>10039</v>
      </c>
      <c r="J2023">
        <f>F2023*G2023</f>
        <v>2143.5</v>
      </c>
      <c r="K2023">
        <f>F2023*H2023</f>
        <v>1390.95</v>
      </c>
      <c r="L2023">
        <f>J2023-K2023</f>
        <v>752.55</v>
      </c>
      <c r="M2023" s="5">
        <f>L2023/J2023</f>
        <v>0.35108467459762072</v>
      </c>
      <c r="N2023" t="str">
        <f>IF(ISNA(VLOOKUP(A2023,'Returns Data'!A:A,1,0)),"No","Yes")</f>
        <v>No</v>
      </c>
      <c r="O2023" t="s">
        <v>10085</v>
      </c>
      <c r="P2023" t="str">
        <f>IFERROR(VLOOKUP(A2023,'Ratings Data'!A:C,3,0),"No Rating")</f>
        <v>No Rating</v>
      </c>
      <c r="Q2023" t="s">
        <v>10069</v>
      </c>
      <c r="R2023" s="5">
        <f t="shared" si="31"/>
        <v>1.6696973471167018</v>
      </c>
    </row>
    <row r="2024" spans="1:18" x14ac:dyDescent="0.3">
      <c r="A2024" t="s">
        <v>7005</v>
      </c>
      <c r="B2024" s="2">
        <v>45581</v>
      </c>
      <c r="C2024" t="s">
        <v>10019</v>
      </c>
      <c r="D2024" t="s">
        <v>10031</v>
      </c>
      <c r="E2024" t="s">
        <v>10037</v>
      </c>
      <c r="F2024">
        <v>6</v>
      </c>
      <c r="G2024">
        <v>133.82</v>
      </c>
      <c r="H2024">
        <v>114.95</v>
      </c>
      <c r="I2024" t="s">
        <v>10039</v>
      </c>
      <c r="J2024">
        <f>F2024*G2024</f>
        <v>802.92</v>
      </c>
      <c r="K2024">
        <f>F2024*H2024</f>
        <v>689.7</v>
      </c>
      <c r="L2024">
        <f>J2024-K2024</f>
        <v>113.21999999999991</v>
      </c>
      <c r="M2024" s="5">
        <f>L2024/J2024</f>
        <v>0.14101031235988631</v>
      </c>
      <c r="N2024" t="str">
        <f>IF(ISNA(VLOOKUP(A2024,'Returns Data'!A:A,1,0)),"No","Yes")</f>
        <v>No</v>
      </c>
      <c r="O2024" t="s">
        <v>10085</v>
      </c>
      <c r="P2024" t="str">
        <f>IFERROR(VLOOKUP(A2024,'Ratings Data'!A:C,3,0),"No Rating")</f>
        <v>No Rating</v>
      </c>
      <c r="Q2024" t="s">
        <v>10069</v>
      </c>
      <c r="R2024" s="5">
        <f t="shared" si="31"/>
        <v>-0.62541637508747372</v>
      </c>
    </row>
    <row r="2025" spans="1:18" x14ac:dyDescent="0.3">
      <c r="A2025" t="s">
        <v>7579</v>
      </c>
      <c r="B2025" s="2">
        <v>45581</v>
      </c>
      <c r="C2025" t="s">
        <v>10027</v>
      </c>
      <c r="D2025" t="s">
        <v>10032</v>
      </c>
      <c r="E2025" t="s">
        <v>10037</v>
      </c>
      <c r="F2025">
        <v>2</v>
      </c>
      <c r="G2025">
        <v>59.87</v>
      </c>
      <c r="H2025">
        <v>52.56</v>
      </c>
      <c r="I2025" t="s">
        <v>10039</v>
      </c>
      <c r="J2025">
        <f>F2025*G2025</f>
        <v>119.74</v>
      </c>
      <c r="K2025">
        <f>F2025*H2025</f>
        <v>105.12</v>
      </c>
      <c r="L2025">
        <f>J2025-K2025</f>
        <v>14.61999999999999</v>
      </c>
      <c r="M2025" s="5">
        <f>L2025/J2025</f>
        <v>0.12209787873726399</v>
      </c>
      <c r="N2025" t="str">
        <f>IF(ISNA(VLOOKUP(A2025,'Returns Data'!A:A,1,0)),"No","Yes")</f>
        <v>No</v>
      </c>
      <c r="O2025" t="s">
        <v>10085</v>
      </c>
      <c r="P2025" t="str">
        <f>IFERROR(VLOOKUP(A2025,'Ratings Data'!A:C,3,0),"No Rating")</f>
        <v>No Rating</v>
      </c>
      <c r="Q2025" t="s">
        <v>10069</v>
      </c>
      <c r="R2025" s="5">
        <f t="shared" si="31"/>
        <v>-0.85086932695660833</v>
      </c>
    </row>
    <row r="2026" spans="1:18" x14ac:dyDescent="0.3">
      <c r="A2026" t="s">
        <v>8537</v>
      </c>
      <c r="B2026" s="2">
        <v>45581</v>
      </c>
      <c r="C2026" t="s">
        <v>10023</v>
      </c>
      <c r="D2026" t="s">
        <v>10033</v>
      </c>
      <c r="E2026" t="s">
        <v>10038</v>
      </c>
      <c r="F2026">
        <v>19</v>
      </c>
      <c r="G2026">
        <v>476.85</v>
      </c>
      <c r="H2026">
        <v>357.57</v>
      </c>
      <c r="I2026" t="s">
        <v>10039</v>
      </c>
      <c r="J2026">
        <f>F2026*G2026</f>
        <v>9060.15</v>
      </c>
      <c r="K2026">
        <f>F2026*H2026</f>
        <v>6793.83</v>
      </c>
      <c r="L2026">
        <f>J2026-K2026</f>
        <v>2266.3199999999997</v>
      </c>
      <c r="M2026" s="5">
        <f>L2026/J2026</f>
        <v>0.25014155394778231</v>
      </c>
      <c r="N2026" t="str">
        <f>IF(ISNA(VLOOKUP(A2026,'Returns Data'!A:A,1,0)),"No","Yes")</f>
        <v>No</v>
      </c>
      <c r="O2026" t="s">
        <v>10085</v>
      </c>
      <c r="P2026">
        <f>IFERROR(VLOOKUP(A2026,'Ratings Data'!A:C,3,0),"No Rating")</f>
        <v>1</v>
      </c>
      <c r="Q2026" t="s">
        <v>10069</v>
      </c>
      <c r="R2026" s="5">
        <f t="shared" si="31"/>
        <v>74.665191247703362</v>
      </c>
    </row>
    <row r="2027" spans="1:18" x14ac:dyDescent="0.3">
      <c r="A2027" t="s">
        <v>8577</v>
      </c>
      <c r="B2027" s="2">
        <v>45581</v>
      </c>
      <c r="C2027" t="s">
        <v>10015</v>
      </c>
      <c r="D2027" t="s">
        <v>10031</v>
      </c>
      <c r="E2027" t="s">
        <v>10035</v>
      </c>
      <c r="F2027">
        <v>14</v>
      </c>
      <c r="G2027">
        <v>145.13</v>
      </c>
      <c r="H2027">
        <v>108.91</v>
      </c>
      <c r="I2027" t="s">
        <v>10039</v>
      </c>
      <c r="J2027">
        <f>F2027*G2027</f>
        <v>2031.82</v>
      </c>
      <c r="K2027">
        <f>F2027*H2027</f>
        <v>1524.74</v>
      </c>
      <c r="L2027">
        <f>J2027-K2027</f>
        <v>507.07999999999993</v>
      </c>
      <c r="M2027" s="5">
        <f>L2027/J2027</f>
        <v>0.24956935161579272</v>
      </c>
      <c r="N2027" t="str">
        <f>IF(ISNA(VLOOKUP(A2027,'Returns Data'!A:A,1,0)),"No","Yes")</f>
        <v>No</v>
      </c>
      <c r="O2027" t="s">
        <v>10085</v>
      </c>
      <c r="P2027" t="str">
        <f>IFERROR(VLOOKUP(A2027,'Ratings Data'!A:C,3,0),"No Rating")</f>
        <v>No Rating</v>
      </c>
      <c r="Q2027" t="s">
        <v>10069</v>
      </c>
      <c r="R2027" s="5">
        <f t="shared" si="31"/>
        <v>-0.7757410197402913</v>
      </c>
    </row>
    <row r="2028" spans="1:18" x14ac:dyDescent="0.3">
      <c r="A2028" t="s">
        <v>9107</v>
      </c>
      <c r="B2028" s="2">
        <v>45581</v>
      </c>
      <c r="C2028" t="s">
        <v>10019</v>
      </c>
      <c r="D2028" t="s">
        <v>10031</v>
      </c>
      <c r="E2028" t="s">
        <v>10038</v>
      </c>
      <c r="F2028">
        <v>19</v>
      </c>
      <c r="G2028">
        <v>132.18</v>
      </c>
      <c r="H2028">
        <v>89.3</v>
      </c>
      <c r="I2028" t="s">
        <v>10040</v>
      </c>
      <c r="J2028">
        <f>F2028*G2028</f>
        <v>2511.42</v>
      </c>
      <c r="K2028">
        <f>F2028*H2028</f>
        <v>1696.7</v>
      </c>
      <c r="L2028">
        <f>J2028-K2028</f>
        <v>814.72</v>
      </c>
      <c r="M2028" s="5">
        <f>L2028/J2028</f>
        <v>0.32440611287638071</v>
      </c>
      <c r="N2028" t="str">
        <f>IF(ISNA(VLOOKUP(A2028,'Returns Data'!A:A,1,0)),"No","Yes")</f>
        <v>No</v>
      </c>
      <c r="O2028" t="s">
        <v>10085</v>
      </c>
      <c r="P2028" t="str">
        <f>IFERROR(VLOOKUP(A2028,'Ratings Data'!A:C,3,0),"No Rating")</f>
        <v>No Rating</v>
      </c>
      <c r="Q2028" t="s">
        <v>10069</v>
      </c>
      <c r="R2028" s="5">
        <f t="shared" si="31"/>
        <v>0.23604453150377502</v>
      </c>
    </row>
    <row r="2029" spans="1:18" x14ac:dyDescent="0.3">
      <c r="A2029" t="s">
        <v>9655</v>
      </c>
      <c r="B2029" s="2">
        <v>45581</v>
      </c>
      <c r="C2029" t="s">
        <v>10019</v>
      </c>
      <c r="D2029" t="s">
        <v>10031</v>
      </c>
      <c r="E2029" t="s">
        <v>10034</v>
      </c>
      <c r="F2029">
        <v>3</v>
      </c>
      <c r="G2029">
        <v>175.39</v>
      </c>
      <c r="H2029">
        <v>129.31</v>
      </c>
      <c r="I2029" t="s">
        <v>10039</v>
      </c>
      <c r="J2029">
        <f>F2029*G2029</f>
        <v>526.16999999999996</v>
      </c>
      <c r="K2029">
        <f>F2029*H2029</f>
        <v>387.93</v>
      </c>
      <c r="L2029">
        <f>J2029-K2029</f>
        <v>138.23999999999995</v>
      </c>
      <c r="M2029" s="5">
        <f>L2029/J2029</f>
        <v>0.2627287758709162</v>
      </c>
      <c r="N2029" t="str">
        <f>IF(ISNA(VLOOKUP(A2029,'Returns Data'!A:A,1,0)),"No","Yes")</f>
        <v>No</v>
      </c>
      <c r="O2029" t="s">
        <v>10085</v>
      </c>
      <c r="P2029" t="str">
        <f>IFERROR(VLOOKUP(A2029,'Ratings Data'!A:C,3,0),"No Rating")</f>
        <v>No Rating</v>
      </c>
      <c r="Q2029" t="s">
        <v>10069</v>
      </c>
      <c r="R2029" s="5">
        <f t="shared" si="31"/>
        <v>-0.79048904603769976</v>
      </c>
    </row>
    <row r="2030" spans="1:18" x14ac:dyDescent="0.3">
      <c r="A2030" t="s">
        <v>133</v>
      </c>
      <c r="B2030" s="2">
        <v>45582</v>
      </c>
      <c r="C2030" t="s">
        <v>10020</v>
      </c>
      <c r="D2030" t="s">
        <v>10030</v>
      </c>
      <c r="E2030" t="s">
        <v>10037</v>
      </c>
      <c r="F2030">
        <v>11</v>
      </c>
      <c r="G2030">
        <v>201.06</v>
      </c>
      <c r="H2030">
        <v>151.34</v>
      </c>
      <c r="I2030" t="s">
        <v>10040</v>
      </c>
      <c r="J2030">
        <f>F2030*G2030</f>
        <v>2211.66</v>
      </c>
      <c r="K2030">
        <f>F2030*H2030</f>
        <v>1664.74</v>
      </c>
      <c r="L2030">
        <f>J2030-K2030</f>
        <v>546.91999999999985</v>
      </c>
      <c r="M2030" s="5">
        <f>L2030/J2030</f>
        <v>0.24728936635830095</v>
      </c>
      <c r="N2030" t="str">
        <f>IF(ISNA(VLOOKUP(A2030,'Returns Data'!A:A,1,0)),"No","Yes")</f>
        <v>Yes</v>
      </c>
      <c r="O2030" t="str">
        <f>IFERROR(VLOOKUP(A2030,'Returns Data'!A:E,5,0),"No Returns")</f>
        <v>Late Delivery</v>
      </c>
      <c r="P2030" t="str">
        <f>IFERROR(VLOOKUP(A2030,'Ratings Data'!A:C,3,0),"No Rating")</f>
        <v>No Rating</v>
      </c>
      <c r="Q2030" t="s">
        <v>10069</v>
      </c>
      <c r="R2030" s="5">
        <f t="shared" si="31"/>
        <v>3.2033183191744112</v>
      </c>
    </row>
    <row r="2031" spans="1:18" x14ac:dyDescent="0.3">
      <c r="A2031" t="s">
        <v>1379</v>
      </c>
      <c r="B2031" s="2">
        <v>45582</v>
      </c>
      <c r="C2031" t="s">
        <v>10023</v>
      </c>
      <c r="D2031" t="s">
        <v>10033</v>
      </c>
      <c r="E2031" t="s">
        <v>10034</v>
      </c>
      <c r="F2031">
        <v>19</v>
      </c>
      <c r="G2031">
        <v>29.18</v>
      </c>
      <c r="H2031">
        <v>18.010000000000002</v>
      </c>
      <c r="I2031" t="s">
        <v>10040</v>
      </c>
      <c r="J2031">
        <f>F2031*G2031</f>
        <v>554.41999999999996</v>
      </c>
      <c r="K2031">
        <f>F2031*H2031</f>
        <v>342.19000000000005</v>
      </c>
      <c r="L2031">
        <f>J2031-K2031</f>
        <v>212.2299999999999</v>
      </c>
      <c r="M2031" s="5">
        <f>L2031/J2031</f>
        <v>0.38279643591501011</v>
      </c>
      <c r="N2031" t="str">
        <f>IF(ISNA(VLOOKUP(A2031,'Returns Data'!A:A,1,0)),"No","Yes")</f>
        <v>No</v>
      </c>
      <c r="O2031" t="s">
        <v>10085</v>
      </c>
      <c r="P2031" t="str">
        <f>IFERROR(VLOOKUP(A2031,'Ratings Data'!A:C,3,0),"No Rating")</f>
        <v>No Rating</v>
      </c>
      <c r="Q2031" t="s">
        <v>10069</v>
      </c>
      <c r="R2031" s="5">
        <f t="shared" si="31"/>
        <v>-0.7493195156579221</v>
      </c>
    </row>
    <row r="2032" spans="1:18" x14ac:dyDescent="0.3">
      <c r="A2032" t="s">
        <v>1457</v>
      </c>
      <c r="B2032" s="2">
        <v>45582</v>
      </c>
      <c r="C2032" t="s">
        <v>10017</v>
      </c>
      <c r="D2032" t="s">
        <v>10032</v>
      </c>
      <c r="E2032" t="s">
        <v>10037</v>
      </c>
      <c r="F2032">
        <v>11</v>
      </c>
      <c r="G2032">
        <v>366.21</v>
      </c>
      <c r="H2032">
        <v>270.16000000000003</v>
      </c>
      <c r="I2032" t="s">
        <v>10039</v>
      </c>
      <c r="J2032">
        <f>F2032*G2032</f>
        <v>4028.31</v>
      </c>
      <c r="K2032">
        <f>F2032*H2032</f>
        <v>2971.76</v>
      </c>
      <c r="L2032">
        <f>J2032-K2032</f>
        <v>1056.5499999999997</v>
      </c>
      <c r="M2032" s="5">
        <f>L2032/J2032</f>
        <v>0.26228120477321748</v>
      </c>
      <c r="N2032" t="str">
        <f>IF(ISNA(VLOOKUP(A2032,'Returns Data'!A:A,1,0)),"No","Yes")</f>
        <v>No</v>
      </c>
      <c r="O2032" t="s">
        <v>10085</v>
      </c>
      <c r="P2032">
        <f>IFERROR(VLOOKUP(A2032,'Ratings Data'!A:C,3,0),"No Rating")</f>
        <v>1</v>
      </c>
      <c r="Q2032" t="s">
        <v>10069</v>
      </c>
      <c r="R2032" s="5">
        <f t="shared" si="31"/>
        <v>6.2658093142383029</v>
      </c>
    </row>
    <row r="2033" spans="1:18" x14ac:dyDescent="0.3">
      <c r="A2033" t="s">
        <v>2212</v>
      </c>
      <c r="B2033" s="2">
        <v>45582</v>
      </c>
      <c r="C2033" t="s">
        <v>10028</v>
      </c>
      <c r="D2033" t="s">
        <v>10032</v>
      </c>
      <c r="E2033" t="s">
        <v>10037</v>
      </c>
      <c r="F2033">
        <v>1</v>
      </c>
      <c r="G2033">
        <v>476.79</v>
      </c>
      <c r="H2033">
        <v>427.3</v>
      </c>
      <c r="I2033" t="s">
        <v>10040</v>
      </c>
      <c r="J2033">
        <f>F2033*G2033</f>
        <v>476.79</v>
      </c>
      <c r="K2033">
        <f>F2033*H2033</f>
        <v>427.3</v>
      </c>
      <c r="L2033">
        <f>J2033-K2033</f>
        <v>49.490000000000009</v>
      </c>
      <c r="M2033" s="5">
        <f>L2033/J2033</f>
        <v>0.10379831791774158</v>
      </c>
      <c r="N2033" t="str">
        <f>IF(ISNA(VLOOKUP(A2033,'Returns Data'!A:A,1,0)),"No","Yes")</f>
        <v>No</v>
      </c>
      <c r="O2033" t="s">
        <v>10085</v>
      </c>
      <c r="P2033" t="str">
        <f>IFERROR(VLOOKUP(A2033,'Ratings Data'!A:C,3,0),"No Rating")</f>
        <v>No Rating</v>
      </c>
      <c r="Q2033" t="s">
        <v>10069</v>
      </c>
      <c r="R2033" s="5">
        <f t="shared" si="31"/>
        <v>-0.88164019154434492</v>
      </c>
    </row>
    <row r="2034" spans="1:18" x14ac:dyDescent="0.3">
      <c r="A2034" t="s">
        <v>2219</v>
      </c>
      <c r="B2034" s="2">
        <v>45582</v>
      </c>
      <c r="C2034" t="s">
        <v>10025</v>
      </c>
      <c r="D2034" t="s">
        <v>10033</v>
      </c>
      <c r="E2034" t="s">
        <v>10035</v>
      </c>
      <c r="F2034">
        <v>8</v>
      </c>
      <c r="G2034">
        <v>473.67</v>
      </c>
      <c r="H2034">
        <v>414.02</v>
      </c>
      <c r="I2034" t="s">
        <v>10039</v>
      </c>
      <c r="J2034">
        <f>F2034*G2034</f>
        <v>3789.36</v>
      </c>
      <c r="K2034">
        <f>F2034*H2034</f>
        <v>3312.16</v>
      </c>
      <c r="L2034">
        <f>J2034-K2034</f>
        <v>477.20000000000027</v>
      </c>
      <c r="M2034" s="5">
        <f>L2034/J2034</f>
        <v>0.12593155572444958</v>
      </c>
      <c r="N2034" t="str">
        <f>IF(ISNA(VLOOKUP(A2034,'Returns Data'!A:A,1,0)),"No","Yes")</f>
        <v>No</v>
      </c>
      <c r="O2034" t="s">
        <v>10085</v>
      </c>
      <c r="P2034" t="str">
        <f>IFERROR(VLOOKUP(A2034,'Ratings Data'!A:C,3,0),"No Rating")</f>
        <v>No Rating</v>
      </c>
      <c r="Q2034" t="s">
        <v>10069</v>
      </c>
      <c r="R2034" s="5">
        <f t="shared" si="31"/>
        <v>6.9476499087648653</v>
      </c>
    </row>
    <row r="2035" spans="1:18" x14ac:dyDescent="0.3">
      <c r="A2035" t="s">
        <v>2243</v>
      </c>
      <c r="B2035" s="2">
        <v>45582</v>
      </c>
      <c r="C2035" t="s">
        <v>10009</v>
      </c>
      <c r="D2035" t="s">
        <v>10029</v>
      </c>
      <c r="E2035" t="s">
        <v>10035</v>
      </c>
      <c r="F2035">
        <v>6</v>
      </c>
      <c r="G2035">
        <v>263.01</v>
      </c>
      <c r="H2035">
        <v>204.54</v>
      </c>
      <c r="I2035" t="s">
        <v>10040</v>
      </c>
      <c r="J2035">
        <f>F2035*G2035</f>
        <v>1578.06</v>
      </c>
      <c r="K2035">
        <f>F2035*H2035</f>
        <v>1227.24</v>
      </c>
      <c r="L2035">
        <f>J2035-K2035</f>
        <v>350.81999999999994</v>
      </c>
      <c r="M2035" s="5">
        <f>L2035/J2035</f>
        <v>0.2223109387475761</v>
      </c>
      <c r="N2035" t="str">
        <f>IF(ISNA(VLOOKUP(A2035,'Returns Data'!A:A,1,0)),"No","Yes")</f>
        <v>No</v>
      </c>
      <c r="O2035" t="s">
        <v>10085</v>
      </c>
      <c r="P2035" t="str">
        <f>IFERROR(VLOOKUP(A2035,'Ratings Data'!A:C,3,0),"No Rating")</f>
        <v>No Rating</v>
      </c>
      <c r="Q2035" t="s">
        <v>10069</v>
      </c>
      <c r="R2035" s="5">
        <f t="shared" si="31"/>
        <v>-0.58355500665019955</v>
      </c>
    </row>
    <row r="2036" spans="1:18" x14ac:dyDescent="0.3">
      <c r="A2036" t="s">
        <v>2778</v>
      </c>
      <c r="B2036" s="2">
        <v>45582</v>
      </c>
      <c r="C2036" t="s">
        <v>10020</v>
      </c>
      <c r="D2036" t="s">
        <v>10030</v>
      </c>
      <c r="E2036" t="s">
        <v>10037</v>
      </c>
      <c r="F2036">
        <v>6</v>
      </c>
      <c r="G2036">
        <v>144.08000000000001</v>
      </c>
      <c r="H2036">
        <v>123.56</v>
      </c>
      <c r="I2036" t="s">
        <v>10040</v>
      </c>
      <c r="J2036">
        <f>F2036*G2036</f>
        <v>864.48</v>
      </c>
      <c r="K2036">
        <f>F2036*H2036</f>
        <v>741.36</v>
      </c>
      <c r="L2036">
        <f>J2036-K2036</f>
        <v>123.12</v>
      </c>
      <c r="M2036" s="5">
        <f>L2036/J2036</f>
        <v>0.14242087729039424</v>
      </c>
      <c r="N2036" t="str">
        <f>IF(ISNA(VLOOKUP(A2036,'Returns Data'!A:A,1,0)),"No","Yes")</f>
        <v>No</v>
      </c>
      <c r="O2036" t="s">
        <v>10085</v>
      </c>
      <c r="P2036">
        <f>IFERROR(VLOOKUP(A2036,'Ratings Data'!A:C,3,0),"No Rating")</f>
        <v>3</v>
      </c>
      <c r="Q2036" t="s">
        <v>10069</v>
      </c>
      <c r="R2036" s="5">
        <f t="shared" si="31"/>
        <v>-0.4521881297289076</v>
      </c>
    </row>
    <row r="2037" spans="1:18" x14ac:dyDescent="0.3">
      <c r="A2037" t="s">
        <v>2995</v>
      </c>
      <c r="B2037" s="2">
        <v>45582</v>
      </c>
      <c r="C2037" t="s">
        <v>10020</v>
      </c>
      <c r="D2037" t="s">
        <v>10030</v>
      </c>
      <c r="E2037" t="s">
        <v>10034</v>
      </c>
      <c r="F2037">
        <v>9</v>
      </c>
      <c r="G2037">
        <v>494.11</v>
      </c>
      <c r="H2037">
        <v>325.79000000000002</v>
      </c>
      <c r="I2037" t="s">
        <v>10040</v>
      </c>
      <c r="J2037">
        <f>F2037*G2037</f>
        <v>4446.99</v>
      </c>
      <c r="K2037">
        <f>F2037*H2037</f>
        <v>2932.11</v>
      </c>
      <c r="L2037">
        <f>J2037-K2037</f>
        <v>1514.8799999999997</v>
      </c>
      <c r="M2037" s="5">
        <f>L2037/J2037</f>
        <v>0.34065289105664726</v>
      </c>
      <c r="N2037" t="str">
        <f>IF(ISNA(VLOOKUP(A2037,'Returns Data'!A:A,1,0)),"No","Yes")</f>
        <v>No</v>
      </c>
      <c r="O2037" t="s">
        <v>10085</v>
      </c>
      <c r="P2037" t="str">
        <f>IFERROR(VLOOKUP(A2037,'Ratings Data'!A:C,3,0),"No Rating")</f>
        <v>No Rating</v>
      </c>
      <c r="Q2037" t="s">
        <v>10069</v>
      </c>
      <c r="R2037" s="5">
        <f t="shared" si="31"/>
        <v>4.1441213214880621</v>
      </c>
    </row>
    <row r="2038" spans="1:18" x14ac:dyDescent="0.3">
      <c r="A2038" t="s">
        <v>3037</v>
      </c>
      <c r="B2038" s="2">
        <v>45582</v>
      </c>
      <c r="C2038" t="s">
        <v>10023</v>
      </c>
      <c r="D2038" t="s">
        <v>10033</v>
      </c>
      <c r="E2038" t="s">
        <v>10035</v>
      </c>
      <c r="F2038">
        <v>19</v>
      </c>
      <c r="G2038">
        <v>122.15</v>
      </c>
      <c r="H2038">
        <v>85.48</v>
      </c>
      <c r="I2038" t="s">
        <v>10040</v>
      </c>
      <c r="J2038">
        <f>F2038*G2038</f>
        <v>2320.85</v>
      </c>
      <c r="K2038">
        <f>F2038*H2038</f>
        <v>1624.1200000000001</v>
      </c>
      <c r="L2038">
        <f>J2038-K2038</f>
        <v>696.72999999999979</v>
      </c>
      <c r="M2038" s="5">
        <f>L2038/J2038</f>
        <v>0.30020466639377807</v>
      </c>
      <c r="N2038" t="str">
        <f>IF(ISNA(VLOOKUP(A2038,'Returns Data'!A:A,1,0)),"No","Yes")</f>
        <v>No</v>
      </c>
      <c r="O2038" t="s">
        <v>10085</v>
      </c>
      <c r="P2038" t="str">
        <f>IFERROR(VLOOKUP(A2038,'Ratings Data'!A:C,3,0),"No Rating")</f>
        <v>No Rating</v>
      </c>
      <c r="Q2038" t="s">
        <v>10069</v>
      </c>
      <c r="R2038" s="5">
        <f t="shared" si="31"/>
        <v>-0.47810766383553821</v>
      </c>
    </row>
    <row r="2039" spans="1:18" x14ac:dyDescent="0.3">
      <c r="A2039" t="s">
        <v>3148</v>
      </c>
      <c r="B2039" s="2">
        <v>45582</v>
      </c>
      <c r="C2039" t="s">
        <v>10024</v>
      </c>
      <c r="D2039" t="s">
        <v>10029</v>
      </c>
      <c r="E2039" t="s">
        <v>10034</v>
      </c>
      <c r="F2039">
        <v>6</v>
      </c>
      <c r="G2039">
        <v>241.39</v>
      </c>
      <c r="H2039">
        <v>205.79</v>
      </c>
      <c r="I2039" t="s">
        <v>10040</v>
      </c>
      <c r="J2039">
        <f>F2039*G2039</f>
        <v>1448.34</v>
      </c>
      <c r="K2039">
        <f>F2039*H2039</f>
        <v>1234.74</v>
      </c>
      <c r="L2039">
        <f>J2039-K2039</f>
        <v>213.59999999999991</v>
      </c>
      <c r="M2039" s="5">
        <f>L2039/J2039</f>
        <v>0.14747918306474994</v>
      </c>
      <c r="N2039" t="str">
        <f>IF(ISNA(VLOOKUP(A2039,'Returns Data'!A:A,1,0)),"No","Yes")</f>
        <v>No</v>
      </c>
      <c r="O2039" t="s">
        <v>10085</v>
      </c>
      <c r="P2039" t="str">
        <f>IFERROR(VLOOKUP(A2039,'Ratings Data'!A:C,3,0),"No Rating")</f>
        <v>No Rating</v>
      </c>
      <c r="Q2039" t="s">
        <v>10069</v>
      </c>
      <c r="R2039" s="5">
        <f t="shared" si="31"/>
        <v>-0.37594415839024498</v>
      </c>
    </row>
    <row r="2040" spans="1:18" x14ac:dyDescent="0.3">
      <c r="A2040" t="s">
        <v>3252</v>
      </c>
      <c r="B2040" s="2">
        <v>45582</v>
      </c>
      <c r="C2040" t="s">
        <v>10020</v>
      </c>
      <c r="D2040" t="s">
        <v>10030</v>
      </c>
      <c r="E2040" t="s">
        <v>10038</v>
      </c>
      <c r="F2040">
        <v>12</v>
      </c>
      <c r="G2040">
        <v>99.97</v>
      </c>
      <c r="H2040">
        <v>75.290000000000006</v>
      </c>
      <c r="I2040" t="s">
        <v>10039</v>
      </c>
      <c r="J2040">
        <f>F2040*G2040</f>
        <v>1199.6399999999999</v>
      </c>
      <c r="K2040">
        <f>F2040*H2040</f>
        <v>903.48</v>
      </c>
      <c r="L2040">
        <f>J2040-K2040</f>
        <v>296.15999999999985</v>
      </c>
      <c r="M2040" s="5">
        <f>L2040/J2040</f>
        <v>0.24687406221866551</v>
      </c>
      <c r="N2040" t="str">
        <f>IF(ISNA(VLOOKUP(A2040,'Returns Data'!A:A,1,0)),"No","Yes")</f>
        <v>No</v>
      </c>
      <c r="O2040" t="s">
        <v>10085</v>
      </c>
      <c r="P2040" t="str">
        <f>IFERROR(VLOOKUP(A2040,'Ratings Data'!A:C,3,0),"No Rating")</f>
        <v>No Rating</v>
      </c>
      <c r="Q2040" t="s">
        <v>10069</v>
      </c>
      <c r="R2040" s="5">
        <f t="shared" si="31"/>
        <v>-0.17171382410207553</v>
      </c>
    </row>
    <row r="2041" spans="1:18" x14ac:dyDescent="0.3">
      <c r="A2041" t="s">
        <v>3771</v>
      </c>
      <c r="B2041" s="2">
        <v>45582</v>
      </c>
      <c r="C2041" t="s">
        <v>10010</v>
      </c>
      <c r="D2041" t="s">
        <v>10029</v>
      </c>
      <c r="E2041" t="s">
        <v>10038</v>
      </c>
      <c r="F2041">
        <v>17</v>
      </c>
      <c r="G2041">
        <v>310.79000000000002</v>
      </c>
      <c r="H2041">
        <v>196.07</v>
      </c>
      <c r="I2041" t="s">
        <v>10040</v>
      </c>
      <c r="J2041">
        <f>F2041*G2041</f>
        <v>5283.43</v>
      </c>
      <c r="K2041">
        <f>F2041*H2041</f>
        <v>3333.19</v>
      </c>
      <c r="L2041">
        <f>J2041-K2041</f>
        <v>1950.2400000000002</v>
      </c>
      <c r="M2041" s="5">
        <f>L2041/J2041</f>
        <v>0.36912384568358059</v>
      </c>
      <c r="N2041" t="str">
        <f>IF(ISNA(VLOOKUP(A2041,'Returns Data'!A:A,1,0)),"No","Yes")</f>
        <v>No</v>
      </c>
      <c r="O2041" t="s">
        <v>10085</v>
      </c>
      <c r="P2041" t="str">
        <f>IFERROR(VLOOKUP(A2041,'Ratings Data'!A:C,3,0),"No Rating")</f>
        <v>No Rating</v>
      </c>
      <c r="Q2041" t="s">
        <v>10069</v>
      </c>
      <c r="R2041" s="5">
        <f t="shared" si="31"/>
        <v>3.4041795872094971</v>
      </c>
    </row>
    <row r="2042" spans="1:18" x14ac:dyDescent="0.3">
      <c r="A2042" t="s">
        <v>3861</v>
      </c>
      <c r="B2042" s="2">
        <v>45582</v>
      </c>
      <c r="C2042" t="s">
        <v>10026</v>
      </c>
      <c r="D2042" t="s">
        <v>10031</v>
      </c>
      <c r="E2042" t="s">
        <v>10038</v>
      </c>
      <c r="F2042">
        <v>16</v>
      </c>
      <c r="G2042">
        <v>356.04</v>
      </c>
      <c r="H2042">
        <v>234.84</v>
      </c>
      <c r="I2042" t="s">
        <v>10039</v>
      </c>
      <c r="J2042">
        <f>F2042*G2042</f>
        <v>5696.64</v>
      </c>
      <c r="K2042">
        <f>F2042*H2042</f>
        <v>3757.44</v>
      </c>
      <c r="L2042">
        <f>J2042-K2042</f>
        <v>1939.2000000000003</v>
      </c>
      <c r="M2042" s="5">
        <f>L2042/J2042</f>
        <v>0.34041118975396023</v>
      </c>
      <c r="N2042" t="str">
        <f>IF(ISNA(VLOOKUP(A2042,'Returns Data'!A:A,1,0)),"No","Yes")</f>
        <v>No</v>
      </c>
      <c r="O2042" t="s">
        <v>10085</v>
      </c>
      <c r="P2042" t="str">
        <f>IFERROR(VLOOKUP(A2042,'Ratings Data'!A:C,3,0),"No Rating")</f>
        <v>No Rating</v>
      </c>
      <c r="Q2042" t="s">
        <v>10069</v>
      </c>
      <c r="R2042" s="5">
        <f t="shared" si="31"/>
        <v>7.8208663690064975E-2</v>
      </c>
    </row>
    <row r="2043" spans="1:18" x14ac:dyDescent="0.3">
      <c r="A2043" t="s">
        <v>4158</v>
      </c>
      <c r="B2043" s="2">
        <v>45582</v>
      </c>
      <c r="C2043" t="s">
        <v>10016</v>
      </c>
      <c r="D2043" t="s">
        <v>10032</v>
      </c>
      <c r="E2043" t="s">
        <v>10036</v>
      </c>
      <c r="F2043">
        <v>8</v>
      </c>
      <c r="G2043">
        <v>13.07</v>
      </c>
      <c r="H2043">
        <v>10.47</v>
      </c>
      <c r="I2043" t="s">
        <v>10039</v>
      </c>
      <c r="J2043">
        <f>F2043*G2043</f>
        <v>104.56</v>
      </c>
      <c r="K2043">
        <f>F2043*H2043</f>
        <v>83.76</v>
      </c>
      <c r="L2043">
        <f>J2043-K2043</f>
        <v>20.799999999999997</v>
      </c>
      <c r="M2043" s="5">
        <f>L2043/J2043</f>
        <v>0.19892884468247893</v>
      </c>
      <c r="N2043" t="str">
        <f>IF(ISNA(VLOOKUP(A2043,'Returns Data'!A:A,1,0)),"No","Yes")</f>
        <v>No</v>
      </c>
      <c r="O2043" t="s">
        <v>10085</v>
      </c>
      <c r="P2043" t="str">
        <f>IFERROR(VLOOKUP(A2043,'Ratings Data'!A:C,3,0),"No Rating")</f>
        <v>No Rating</v>
      </c>
      <c r="Q2043" t="s">
        <v>10069</v>
      </c>
      <c r="R2043" s="5">
        <f t="shared" si="31"/>
        <v>-0.98164532075047739</v>
      </c>
    </row>
    <row r="2044" spans="1:18" x14ac:dyDescent="0.3">
      <c r="A2044" t="s">
        <v>4277</v>
      </c>
      <c r="B2044" s="2">
        <v>45582</v>
      </c>
      <c r="C2044" t="s">
        <v>10012</v>
      </c>
      <c r="D2044" t="s">
        <v>10030</v>
      </c>
      <c r="E2044" t="s">
        <v>10037</v>
      </c>
      <c r="F2044">
        <v>6</v>
      </c>
      <c r="G2044">
        <v>122.79</v>
      </c>
      <c r="H2044">
        <v>108.67</v>
      </c>
      <c r="I2044" t="s">
        <v>10039</v>
      </c>
      <c r="J2044">
        <f>F2044*G2044</f>
        <v>736.74</v>
      </c>
      <c r="K2044">
        <f>F2044*H2044</f>
        <v>652.02</v>
      </c>
      <c r="L2044">
        <f>J2044-K2044</f>
        <v>84.720000000000027</v>
      </c>
      <c r="M2044" s="5">
        <f>L2044/J2044</f>
        <v>0.11499307761218344</v>
      </c>
      <c r="N2044" t="str">
        <f>IF(ISNA(VLOOKUP(A2044,'Returns Data'!A:A,1,0)),"No","Yes")</f>
        <v>No</v>
      </c>
      <c r="O2044" t="s">
        <v>10085</v>
      </c>
      <c r="P2044" t="str">
        <f>IFERROR(VLOOKUP(A2044,'Ratings Data'!A:C,3,0),"No Rating")</f>
        <v>No Rating</v>
      </c>
      <c r="Q2044" t="s">
        <v>10069</v>
      </c>
      <c r="R2044" s="5">
        <f t="shared" si="31"/>
        <v>6.0460979342004597</v>
      </c>
    </row>
    <row r="2045" spans="1:18" x14ac:dyDescent="0.3">
      <c r="A2045" t="s">
        <v>5984</v>
      </c>
      <c r="B2045" s="2">
        <v>45582</v>
      </c>
      <c r="C2045" t="s">
        <v>10012</v>
      </c>
      <c r="D2045" t="s">
        <v>10030</v>
      </c>
      <c r="E2045" t="s">
        <v>10038</v>
      </c>
      <c r="F2045">
        <v>13</v>
      </c>
      <c r="G2045">
        <v>135.71</v>
      </c>
      <c r="H2045">
        <v>116.92</v>
      </c>
      <c r="I2045" t="s">
        <v>10040</v>
      </c>
      <c r="J2045">
        <f>F2045*G2045</f>
        <v>1764.23</v>
      </c>
      <c r="K2045">
        <f>F2045*H2045</f>
        <v>1519.96</v>
      </c>
      <c r="L2045">
        <f>J2045-K2045</f>
        <v>244.26999999999998</v>
      </c>
      <c r="M2045" s="5">
        <f>L2045/J2045</f>
        <v>0.13845700390538648</v>
      </c>
      <c r="N2045" t="str">
        <f>IF(ISNA(VLOOKUP(A2045,'Returns Data'!A:A,1,0)),"No","Yes")</f>
        <v>No</v>
      </c>
      <c r="O2045" t="s">
        <v>10085</v>
      </c>
      <c r="P2045" t="str">
        <f>IFERROR(VLOOKUP(A2045,'Ratings Data'!A:C,3,0),"No Rating")</f>
        <v>No Rating</v>
      </c>
      <c r="Q2045" t="s">
        <v>10069</v>
      </c>
      <c r="R2045" s="5">
        <f t="shared" si="31"/>
        <v>1.3946439720932757</v>
      </c>
    </row>
    <row r="2046" spans="1:18" x14ac:dyDescent="0.3">
      <c r="A2046" t="s">
        <v>6402</v>
      </c>
      <c r="B2046" s="2">
        <v>45582</v>
      </c>
      <c r="C2046" t="s">
        <v>10026</v>
      </c>
      <c r="D2046" t="s">
        <v>10031</v>
      </c>
      <c r="E2046" t="s">
        <v>10034</v>
      </c>
      <c r="F2046">
        <v>9</v>
      </c>
      <c r="G2046">
        <v>207.58</v>
      </c>
      <c r="H2046">
        <v>180.47</v>
      </c>
      <c r="I2046" t="s">
        <v>10040</v>
      </c>
      <c r="J2046">
        <f>F2046*G2046</f>
        <v>1868.22</v>
      </c>
      <c r="K2046">
        <f>F2046*H2046</f>
        <v>1624.23</v>
      </c>
      <c r="L2046">
        <f>J2046-K2046</f>
        <v>243.99</v>
      </c>
      <c r="M2046" s="5">
        <f>L2046/J2046</f>
        <v>0.13060025050582907</v>
      </c>
      <c r="N2046" t="str">
        <f>IF(ISNA(VLOOKUP(A2046,'Returns Data'!A:A,1,0)),"No","Yes")</f>
        <v>No</v>
      </c>
      <c r="O2046" t="s">
        <v>10085</v>
      </c>
      <c r="P2046" t="str">
        <f>IFERROR(VLOOKUP(A2046,'Ratings Data'!A:C,3,0),"No Rating")</f>
        <v>No Rating</v>
      </c>
      <c r="Q2046" t="s">
        <v>10069</v>
      </c>
      <c r="R2046" s="5">
        <f t="shared" si="31"/>
        <v>5.8943561780493481E-2</v>
      </c>
    </row>
    <row r="2047" spans="1:18" x14ac:dyDescent="0.3">
      <c r="A2047" t="s">
        <v>7061</v>
      </c>
      <c r="B2047" s="2">
        <v>45582</v>
      </c>
      <c r="C2047" t="s">
        <v>10017</v>
      </c>
      <c r="D2047" t="s">
        <v>10032</v>
      </c>
      <c r="E2047" t="s">
        <v>10035</v>
      </c>
      <c r="F2047">
        <v>17</v>
      </c>
      <c r="G2047">
        <v>338.19</v>
      </c>
      <c r="H2047">
        <v>296.14999999999998</v>
      </c>
      <c r="I2047" t="s">
        <v>10039</v>
      </c>
      <c r="J2047">
        <f>F2047*G2047</f>
        <v>5749.23</v>
      </c>
      <c r="K2047">
        <f>F2047*H2047</f>
        <v>5034.5499999999993</v>
      </c>
      <c r="L2047">
        <f>J2047-K2047</f>
        <v>714.68000000000029</v>
      </c>
      <c r="M2047" s="5">
        <f>L2047/J2047</f>
        <v>0.12430882048552595</v>
      </c>
      <c r="N2047" t="str">
        <f>IF(ISNA(VLOOKUP(A2047,'Returns Data'!A:A,1,0)),"No","Yes")</f>
        <v>No</v>
      </c>
      <c r="O2047" t="s">
        <v>10085</v>
      </c>
      <c r="P2047" t="str">
        <f>IFERROR(VLOOKUP(A2047,'Ratings Data'!A:C,3,0),"No Rating")</f>
        <v>No Rating</v>
      </c>
      <c r="Q2047" t="s">
        <v>10069</v>
      </c>
      <c r="R2047" s="5">
        <f t="shared" si="31"/>
        <v>2.0773838198927317</v>
      </c>
    </row>
    <row r="2048" spans="1:18" x14ac:dyDescent="0.3">
      <c r="A2048" t="s">
        <v>7186</v>
      </c>
      <c r="B2048" s="2">
        <v>45582</v>
      </c>
      <c r="C2048" t="s">
        <v>10011</v>
      </c>
      <c r="D2048" t="s">
        <v>10029</v>
      </c>
      <c r="E2048" t="s">
        <v>10034</v>
      </c>
      <c r="F2048">
        <v>2</v>
      </c>
      <c r="G2048">
        <v>255.72</v>
      </c>
      <c r="H2048">
        <v>229.26</v>
      </c>
      <c r="I2048" t="s">
        <v>10039</v>
      </c>
      <c r="J2048">
        <f>F2048*G2048</f>
        <v>511.44</v>
      </c>
      <c r="K2048">
        <f>F2048*H2048</f>
        <v>458.52</v>
      </c>
      <c r="L2048">
        <f>J2048-K2048</f>
        <v>52.920000000000016</v>
      </c>
      <c r="M2048" s="5">
        <f>L2048/J2048</f>
        <v>0.10347254809948384</v>
      </c>
      <c r="N2048" t="str">
        <f>IF(ISNA(VLOOKUP(A2048,'Returns Data'!A:A,1,0)),"No","Yes")</f>
        <v>No</v>
      </c>
      <c r="O2048" t="s">
        <v>10085</v>
      </c>
      <c r="P2048" t="str">
        <f>IFERROR(VLOOKUP(A2048,'Ratings Data'!A:C,3,0),"No Rating")</f>
        <v>No Rating</v>
      </c>
      <c r="Q2048" t="s">
        <v>10069</v>
      </c>
      <c r="R2048" s="5">
        <f t="shared" si="31"/>
        <v>-0.91104200040701111</v>
      </c>
    </row>
    <row r="2049" spans="1:18" x14ac:dyDescent="0.3">
      <c r="A2049" t="s">
        <v>7238</v>
      </c>
      <c r="B2049" s="2">
        <v>45582</v>
      </c>
      <c r="C2049" t="s">
        <v>10028</v>
      </c>
      <c r="D2049" t="s">
        <v>10032</v>
      </c>
      <c r="E2049" t="s">
        <v>10035</v>
      </c>
      <c r="F2049">
        <v>15</v>
      </c>
      <c r="G2049">
        <v>46.9</v>
      </c>
      <c r="H2049">
        <v>28.62</v>
      </c>
      <c r="I2049" t="s">
        <v>10040</v>
      </c>
      <c r="J2049">
        <f>F2049*G2049</f>
        <v>703.5</v>
      </c>
      <c r="K2049">
        <f>F2049*H2049</f>
        <v>429.3</v>
      </c>
      <c r="L2049">
        <f>J2049-K2049</f>
        <v>274.2</v>
      </c>
      <c r="M2049" s="5">
        <f>L2049/J2049</f>
        <v>0.3897654584221748</v>
      </c>
      <c r="N2049" t="str">
        <f>IF(ISNA(VLOOKUP(A2049,'Returns Data'!A:A,1,0)),"No","Yes")</f>
        <v>No</v>
      </c>
      <c r="O2049" t="s">
        <v>10085</v>
      </c>
      <c r="P2049" t="str">
        <f>IFERROR(VLOOKUP(A2049,'Ratings Data'!A:C,3,0),"No Rating")</f>
        <v>No Rating</v>
      </c>
      <c r="Q2049" t="s">
        <v>10069</v>
      </c>
      <c r="R2049" s="5">
        <f t="shared" si="31"/>
        <v>0.37552792116377287</v>
      </c>
    </row>
    <row r="2050" spans="1:18" x14ac:dyDescent="0.3">
      <c r="A2050" t="s">
        <v>7296</v>
      </c>
      <c r="B2050" s="2">
        <v>45582</v>
      </c>
      <c r="C2050" t="s">
        <v>10012</v>
      </c>
      <c r="D2050" t="s">
        <v>10030</v>
      </c>
      <c r="E2050" t="s">
        <v>10034</v>
      </c>
      <c r="F2050">
        <v>12</v>
      </c>
      <c r="G2050">
        <v>70.45</v>
      </c>
      <c r="H2050">
        <v>56.69</v>
      </c>
      <c r="I2050" t="s">
        <v>10039</v>
      </c>
      <c r="J2050">
        <f>F2050*G2050</f>
        <v>845.40000000000009</v>
      </c>
      <c r="K2050">
        <f>F2050*H2050</f>
        <v>680.28</v>
      </c>
      <c r="L2050">
        <f>J2050-K2050</f>
        <v>165.12000000000012</v>
      </c>
      <c r="M2050" s="5">
        <f>L2050/J2050</f>
        <v>0.19531582682753737</v>
      </c>
      <c r="N2050" t="str">
        <f>IF(ISNA(VLOOKUP(A2050,'Returns Data'!A:A,1,0)),"No","Yes")</f>
        <v>No</v>
      </c>
      <c r="O2050" t="s">
        <v>10085</v>
      </c>
      <c r="P2050" t="str">
        <f>IFERROR(VLOOKUP(A2050,'Ratings Data'!A:C,3,0),"No Rating")</f>
        <v>No Rating</v>
      </c>
      <c r="Q2050" t="s">
        <v>10069</v>
      </c>
      <c r="R2050" s="5">
        <f t="shared" si="31"/>
        <v>0.20170575692963766</v>
      </c>
    </row>
    <row r="2051" spans="1:18" x14ac:dyDescent="0.3">
      <c r="A2051" t="s">
        <v>7887</v>
      </c>
      <c r="B2051" s="2">
        <v>45582</v>
      </c>
      <c r="C2051" t="s">
        <v>10015</v>
      </c>
      <c r="D2051" t="s">
        <v>10031</v>
      </c>
      <c r="E2051" t="s">
        <v>10037</v>
      </c>
      <c r="F2051">
        <v>11</v>
      </c>
      <c r="G2051">
        <v>242.02</v>
      </c>
      <c r="H2051">
        <v>180.57</v>
      </c>
      <c r="I2051" t="s">
        <v>10039</v>
      </c>
      <c r="J2051">
        <f>F2051*G2051</f>
        <v>2662.2200000000003</v>
      </c>
      <c r="K2051">
        <f>F2051*H2051</f>
        <v>1986.27</v>
      </c>
      <c r="L2051">
        <f>J2051-K2051</f>
        <v>675.95000000000027</v>
      </c>
      <c r="M2051" s="5">
        <f>L2051/J2051</f>
        <v>0.25390463598049756</v>
      </c>
      <c r="N2051" t="str">
        <f>IF(ISNA(VLOOKUP(A2051,'Returns Data'!A:A,1,0)),"No","Yes")</f>
        <v>No</v>
      </c>
      <c r="O2051" t="s">
        <v>10085</v>
      </c>
      <c r="P2051" t="str">
        <f>IFERROR(VLOOKUP(A2051,'Ratings Data'!A:C,3,0),"No Rating")</f>
        <v>No Rating</v>
      </c>
      <c r="Q2051" t="s">
        <v>10069</v>
      </c>
      <c r="R2051" s="5">
        <f t="shared" si="31"/>
        <v>2.1490655311095339</v>
      </c>
    </row>
    <row r="2052" spans="1:18" x14ac:dyDescent="0.3">
      <c r="A2052" t="s">
        <v>7986</v>
      </c>
      <c r="B2052" s="2">
        <v>45582</v>
      </c>
      <c r="C2052" t="s">
        <v>10024</v>
      </c>
      <c r="D2052" t="s">
        <v>10029</v>
      </c>
      <c r="E2052" t="s">
        <v>10036</v>
      </c>
      <c r="F2052">
        <v>10</v>
      </c>
      <c r="G2052">
        <v>230.21</v>
      </c>
      <c r="H2052">
        <v>198.01</v>
      </c>
      <c r="I2052" t="s">
        <v>10039</v>
      </c>
      <c r="J2052">
        <f>F2052*G2052</f>
        <v>2302.1</v>
      </c>
      <c r="K2052">
        <f>F2052*H2052</f>
        <v>1980.1</v>
      </c>
      <c r="L2052">
        <f>J2052-K2052</f>
        <v>322</v>
      </c>
      <c r="M2052" s="5">
        <f>L2052/J2052</f>
        <v>0.13987229051735373</v>
      </c>
      <c r="N2052" t="str">
        <f>IF(ISNA(VLOOKUP(A2052,'Returns Data'!A:A,1,0)),"No","Yes")</f>
        <v>No</v>
      </c>
      <c r="O2052" t="s">
        <v>10085</v>
      </c>
      <c r="P2052" t="str">
        <f>IFERROR(VLOOKUP(A2052,'Ratings Data'!A:C,3,0),"No Rating")</f>
        <v>No Rating</v>
      </c>
      <c r="Q2052" t="s">
        <v>10069</v>
      </c>
      <c r="R2052" s="5">
        <f t="shared" ref="R2052:R2115" si="32">(J2052-J2051)/J2051</f>
        <v>-0.13527056366491136</v>
      </c>
    </row>
    <row r="2053" spans="1:18" x14ac:dyDescent="0.3">
      <c r="A2053" t="s">
        <v>8055</v>
      </c>
      <c r="B2053" s="2">
        <v>45582</v>
      </c>
      <c r="C2053" t="s">
        <v>10010</v>
      </c>
      <c r="D2053" t="s">
        <v>10029</v>
      </c>
      <c r="E2053" t="s">
        <v>10035</v>
      </c>
      <c r="F2053">
        <v>12</v>
      </c>
      <c r="G2053">
        <v>38.49</v>
      </c>
      <c r="H2053">
        <v>34.36</v>
      </c>
      <c r="I2053" t="s">
        <v>10040</v>
      </c>
      <c r="J2053">
        <f>F2053*G2053</f>
        <v>461.88</v>
      </c>
      <c r="K2053">
        <f>F2053*H2053</f>
        <v>412.32</v>
      </c>
      <c r="L2053">
        <f>J2053-K2053</f>
        <v>49.56</v>
      </c>
      <c r="M2053" s="5">
        <f>L2053/J2053</f>
        <v>0.10730059755780723</v>
      </c>
      <c r="N2053" t="str">
        <f>IF(ISNA(VLOOKUP(A2053,'Returns Data'!A:A,1,0)),"No","Yes")</f>
        <v>No</v>
      </c>
      <c r="O2053" t="s">
        <v>10085</v>
      </c>
      <c r="P2053" t="str">
        <f>IFERROR(VLOOKUP(A2053,'Ratings Data'!A:C,3,0),"No Rating")</f>
        <v>No Rating</v>
      </c>
      <c r="Q2053" t="s">
        <v>10069</v>
      </c>
      <c r="R2053" s="5">
        <f t="shared" si="32"/>
        <v>-0.79936579644672245</v>
      </c>
    </row>
    <row r="2054" spans="1:18" x14ac:dyDescent="0.3">
      <c r="A2054" t="s">
        <v>8352</v>
      </c>
      <c r="B2054" s="2">
        <v>45582</v>
      </c>
      <c r="C2054" t="s">
        <v>10012</v>
      </c>
      <c r="D2054" t="s">
        <v>10030</v>
      </c>
      <c r="E2054" t="s">
        <v>10036</v>
      </c>
      <c r="F2054">
        <v>16</v>
      </c>
      <c r="G2054">
        <v>220.2</v>
      </c>
      <c r="H2054">
        <v>164.58</v>
      </c>
      <c r="I2054" t="s">
        <v>10039</v>
      </c>
      <c r="J2054">
        <f>F2054*G2054</f>
        <v>3523.2</v>
      </c>
      <c r="K2054">
        <f>F2054*H2054</f>
        <v>2633.28</v>
      </c>
      <c r="L2054">
        <f>J2054-K2054</f>
        <v>889.91999999999962</v>
      </c>
      <c r="M2054" s="5">
        <f>L2054/J2054</f>
        <v>0.25258855585831053</v>
      </c>
      <c r="N2054" t="str">
        <f>IF(ISNA(VLOOKUP(A2054,'Returns Data'!A:A,1,0)),"No","Yes")</f>
        <v>No</v>
      </c>
      <c r="O2054" t="s">
        <v>10085</v>
      </c>
      <c r="P2054" t="str">
        <f>IFERROR(VLOOKUP(A2054,'Ratings Data'!A:C,3,0),"No Rating")</f>
        <v>No Rating</v>
      </c>
      <c r="Q2054" t="s">
        <v>10069</v>
      </c>
      <c r="R2054" s="5">
        <f t="shared" si="32"/>
        <v>6.6279553130683286</v>
      </c>
    </row>
    <row r="2055" spans="1:18" x14ac:dyDescent="0.3">
      <c r="A2055" t="s">
        <v>9334</v>
      </c>
      <c r="B2055" s="2">
        <v>45582</v>
      </c>
      <c r="C2055" t="s">
        <v>10024</v>
      </c>
      <c r="D2055" t="s">
        <v>10029</v>
      </c>
      <c r="E2055" t="s">
        <v>10035</v>
      </c>
      <c r="F2055">
        <v>3</v>
      </c>
      <c r="G2055">
        <v>162.46</v>
      </c>
      <c r="H2055">
        <v>134.52000000000001</v>
      </c>
      <c r="I2055" t="s">
        <v>10040</v>
      </c>
      <c r="J2055">
        <f>F2055*G2055</f>
        <v>487.38</v>
      </c>
      <c r="K2055">
        <f>F2055*H2055</f>
        <v>403.56000000000006</v>
      </c>
      <c r="L2055">
        <f>J2055-K2055</f>
        <v>83.819999999999936</v>
      </c>
      <c r="M2055" s="5">
        <f>L2055/J2055</f>
        <v>0.17198079527268237</v>
      </c>
      <c r="N2055" t="str">
        <f>IF(ISNA(VLOOKUP(A2055,'Returns Data'!A:A,1,0)),"No","Yes")</f>
        <v>No</v>
      </c>
      <c r="O2055" t="s">
        <v>10085</v>
      </c>
      <c r="P2055" t="str">
        <f>IFERROR(VLOOKUP(A2055,'Ratings Data'!A:C,3,0),"No Rating")</f>
        <v>No Rating</v>
      </c>
      <c r="Q2055" t="s">
        <v>10069</v>
      </c>
      <c r="R2055" s="5">
        <f t="shared" si="32"/>
        <v>-0.86166553133514978</v>
      </c>
    </row>
    <row r="2056" spans="1:18" x14ac:dyDescent="0.3">
      <c r="A2056" t="s">
        <v>9365</v>
      </c>
      <c r="B2056" s="2">
        <v>45582</v>
      </c>
      <c r="C2056" t="s">
        <v>10018</v>
      </c>
      <c r="D2056" t="s">
        <v>10033</v>
      </c>
      <c r="E2056" t="s">
        <v>10034</v>
      </c>
      <c r="F2056">
        <v>19</v>
      </c>
      <c r="G2056">
        <v>319.98</v>
      </c>
      <c r="H2056">
        <v>235.71</v>
      </c>
      <c r="I2056" t="s">
        <v>10039</v>
      </c>
      <c r="J2056">
        <f>F2056*G2056</f>
        <v>6079.6200000000008</v>
      </c>
      <c r="K2056">
        <f>F2056*H2056</f>
        <v>4478.49</v>
      </c>
      <c r="L2056">
        <f>J2056-K2056</f>
        <v>1601.130000000001</v>
      </c>
      <c r="M2056" s="5">
        <f>L2056/J2056</f>
        <v>0.26336021001312593</v>
      </c>
      <c r="N2056" t="str">
        <f>IF(ISNA(VLOOKUP(A2056,'Returns Data'!A:A,1,0)),"No","Yes")</f>
        <v>No</v>
      </c>
      <c r="O2056" t="s">
        <v>10085</v>
      </c>
      <c r="P2056" t="str">
        <f>IFERROR(VLOOKUP(A2056,'Ratings Data'!A:C,3,0),"No Rating")</f>
        <v>No Rating</v>
      </c>
      <c r="Q2056" t="s">
        <v>10069</v>
      </c>
      <c r="R2056" s="5">
        <f t="shared" si="32"/>
        <v>11.474085928844024</v>
      </c>
    </row>
    <row r="2057" spans="1:18" x14ac:dyDescent="0.3">
      <c r="A2057" t="s">
        <v>9437</v>
      </c>
      <c r="B2057" s="2">
        <v>45582</v>
      </c>
      <c r="C2057" t="s">
        <v>10015</v>
      </c>
      <c r="D2057" t="s">
        <v>10031</v>
      </c>
      <c r="E2057" t="s">
        <v>10037</v>
      </c>
      <c r="F2057">
        <v>11</v>
      </c>
      <c r="G2057">
        <v>116.79</v>
      </c>
      <c r="H2057">
        <v>70.22</v>
      </c>
      <c r="I2057" t="s">
        <v>10039</v>
      </c>
      <c r="J2057">
        <f>F2057*G2057</f>
        <v>1284.69</v>
      </c>
      <c r="K2057">
        <f>F2057*H2057</f>
        <v>772.42</v>
      </c>
      <c r="L2057">
        <f>J2057-K2057</f>
        <v>512.2700000000001</v>
      </c>
      <c r="M2057" s="5">
        <f>L2057/J2057</f>
        <v>0.39874989297028862</v>
      </c>
      <c r="N2057" t="str">
        <f>IF(ISNA(VLOOKUP(A2057,'Returns Data'!A:A,1,0)),"No","Yes")</f>
        <v>No</v>
      </c>
      <c r="O2057" t="s">
        <v>10085</v>
      </c>
      <c r="P2057" t="str">
        <f>IFERROR(VLOOKUP(A2057,'Ratings Data'!A:C,3,0),"No Rating")</f>
        <v>No Rating</v>
      </c>
      <c r="Q2057" t="s">
        <v>10069</v>
      </c>
      <c r="R2057" s="5">
        <f t="shared" si="32"/>
        <v>-0.78868909570006018</v>
      </c>
    </row>
    <row r="2058" spans="1:18" x14ac:dyDescent="0.3">
      <c r="A2058" t="s">
        <v>9559</v>
      </c>
      <c r="B2058" s="2">
        <v>45582</v>
      </c>
      <c r="C2058" t="s">
        <v>10013</v>
      </c>
      <c r="D2058" t="s">
        <v>10030</v>
      </c>
      <c r="E2058" t="s">
        <v>10037</v>
      </c>
      <c r="F2058">
        <v>1</v>
      </c>
      <c r="G2058">
        <v>246.61</v>
      </c>
      <c r="H2058">
        <v>198.27</v>
      </c>
      <c r="I2058" t="s">
        <v>10039</v>
      </c>
      <c r="J2058">
        <f>F2058*G2058</f>
        <v>246.61</v>
      </c>
      <c r="K2058">
        <f>F2058*H2058</f>
        <v>198.27</v>
      </c>
      <c r="L2058">
        <f>J2058-K2058</f>
        <v>48.34</v>
      </c>
      <c r="M2058" s="5">
        <f>L2058/J2058</f>
        <v>0.19601800413608533</v>
      </c>
      <c r="N2058" t="str">
        <f>IF(ISNA(VLOOKUP(A2058,'Returns Data'!A:A,1,0)),"No","Yes")</f>
        <v>No</v>
      </c>
      <c r="O2058" t="s">
        <v>10085</v>
      </c>
      <c r="P2058">
        <f>IFERROR(VLOOKUP(A2058,'Ratings Data'!A:C,3,0),"No Rating")</f>
        <v>1</v>
      </c>
      <c r="Q2058" t="s">
        <v>10069</v>
      </c>
      <c r="R2058" s="5">
        <f t="shared" si="32"/>
        <v>-0.80803929352606452</v>
      </c>
    </row>
    <row r="2059" spans="1:18" x14ac:dyDescent="0.3">
      <c r="A2059" t="s">
        <v>9759</v>
      </c>
      <c r="B2059" s="2">
        <v>45582</v>
      </c>
      <c r="C2059" t="s">
        <v>10028</v>
      </c>
      <c r="D2059" t="s">
        <v>10032</v>
      </c>
      <c r="E2059" t="s">
        <v>10035</v>
      </c>
      <c r="F2059">
        <v>4</v>
      </c>
      <c r="G2059">
        <v>373.7</v>
      </c>
      <c r="H2059">
        <v>281.69</v>
      </c>
      <c r="I2059" t="s">
        <v>10040</v>
      </c>
      <c r="J2059">
        <f>F2059*G2059</f>
        <v>1494.8</v>
      </c>
      <c r="K2059">
        <f>F2059*H2059</f>
        <v>1126.76</v>
      </c>
      <c r="L2059">
        <f>J2059-K2059</f>
        <v>368.03999999999996</v>
      </c>
      <c r="M2059" s="5">
        <f>L2059/J2059</f>
        <v>0.2462135402729462</v>
      </c>
      <c r="N2059" t="str">
        <f>IF(ISNA(VLOOKUP(A2059,'Returns Data'!A:A,1,0)),"No","Yes")</f>
        <v>No</v>
      </c>
      <c r="O2059" t="s">
        <v>10085</v>
      </c>
      <c r="P2059" t="str">
        <f>IFERROR(VLOOKUP(A2059,'Ratings Data'!A:C,3,0),"No Rating")</f>
        <v>No Rating</v>
      </c>
      <c r="Q2059" t="s">
        <v>10069</v>
      </c>
      <c r="R2059" s="5">
        <f t="shared" si="32"/>
        <v>5.0613924820566885</v>
      </c>
    </row>
    <row r="2060" spans="1:18" x14ac:dyDescent="0.3">
      <c r="A2060" t="s">
        <v>9774</v>
      </c>
      <c r="B2060" s="2">
        <v>45582</v>
      </c>
      <c r="C2060" t="s">
        <v>10011</v>
      </c>
      <c r="D2060" t="s">
        <v>10029</v>
      </c>
      <c r="E2060" t="s">
        <v>10037</v>
      </c>
      <c r="F2060">
        <v>14</v>
      </c>
      <c r="G2060">
        <v>150.29</v>
      </c>
      <c r="H2060">
        <v>128.33000000000001</v>
      </c>
      <c r="I2060" t="s">
        <v>10039</v>
      </c>
      <c r="J2060">
        <f>F2060*G2060</f>
        <v>2104.06</v>
      </c>
      <c r="K2060">
        <f>F2060*H2060</f>
        <v>1796.6200000000001</v>
      </c>
      <c r="L2060">
        <f>J2060-K2060</f>
        <v>307.43999999999983</v>
      </c>
      <c r="M2060" s="5">
        <f>L2060/J2060</f>
        <v>0.14611750615476737</v>
      </c>
      <c r="N2060" t="str">
        <f>IF(ISNA(VLOOKUP(A2060,'Returns Data'!A:A,1,0)),"No","Yes")</f>
        <v>No</v>
      </c>
      <c r="O2060" t="s">
        <v>10085</v>
      </c>
      <c r="P2060" t="str">
        <f>IFERROR(VLOOKUP(A2060,'Ratings Data'!A:C,3,0),"No Rating")</f>
        <v>No Rating</v>
      </c>
      <c r="Q2060" t="s">
        <v>10069</v>
      </c>
      <c r="R2060" s="5">
        <f t="shared" si="32"/>
        <v>0.40758629917045758</v>
      </c>
    </row>
    <row r="2061" spans="1:18" x14ac:dyDescent="0.3">
      <c r="A2061" t="s">
        <v>9907</v>
      </c>
      <c r="B2061" s="2">
        <v>45582</v>
      </c>
      <c r="C2061" t="s">
        <v>10028</v>
      </c>
      <c r="D2061" t="s">
        <v>10032</v>
      </c>
      <c r="E2061" t="s">
        <v>10037</v>
      </c>
      <c r="F2061">
        <v>9</v>
      </c>
      <c r="G2061">
        <v>135.72</v>
      </c>
      <c r="H2061">
        <v>96.51</v>
      </c>
      <c r="I2061" t="s">
        <v>10039</v>
      </c>
      <c r="J2061">
        <f>F2061*G2061</f>
        <v>1221.48</v>
      </c>
      <c r="K2061">
        <f>F2061*H2061</f>
        <v>868.59</v>
      </c>
      <c r="L2061">
        <f>J2061-K2061</f>
        <v>352.89</v>
      </c>
      <c r="M2061" s="5">
        <f>L2061/J2061</f>
        <v>0.28890362511052164</v>
      </c>
      <c r="N2061" t="str">
        <f>IF(ISNA(VLOOKUP(A2061,'Returns Data'!A:A,1,0)),"No","Yes")</f>
        <v>No</v>
      </c>
      <c r="O2061" t="s">
        <v>10085</v>
      </c>
      <c r="P2061" t="str">
        <f>IFERROR(VLOOKUP(A2061,'Ratings Data'!A:C,3,0),"No Rating")</f>
        <v>No Rating</v>
      </c>
      <c r="Q2061" t="s">
        <v>10069</v>
      </c>
      <c r="R2061" s="5">
        <f t="shared" si="32"/>
        <v>-0.41946522437573069</v>
      </c>
    </row>
    <row r="2062" spans="1:18" x14ac:dyDescent="0.3">
      <c r="A2062" t="s">
        <v>169</v>
      </c>
      <c r="B2062" s="2">
        <v>45583</v>
      </c>
      <c r="C2062" t="s">
        <v>10009</v>
      </c>
      <c r="D2062" t="s">
        <v>10029</v>
      </c>
      <c r="E2062" t="s">
        <v>10035</v>
      </c>
      <c r="F2062">
        <v>19</v>
      </c>
      <c r="G2062">
        <v>425.27</v>
      </c>
      <c r="H2062">
        <v>341.72</v>
      </c>
      <c r="I2062" t="s">
        <v>10039</v>
      </c>
      <c r="J2062">
        <f>F2062*G2062</f>
        <v>8080.1299999999992</v>
      </c>
      <c r="K2062">
        <f>F2062*H2062</f>
        <v>6492.68</v>
      </c>
      <c r="L2062">
        <f>J2062-K2062</f>
        <v>1587.4499999999989</v>
      </c>
      <c r="M2062" s="5">
        <f>L2062/J2062</f>
        <v>0.19646342323700225</v>
      </c>
      <c r="N2062" t="str">
        <f>IF(ISNA(VLOOKUP(A2062,'Returns Data'!A:A,1,0)),"No","Yes")</f>
        <v>No</v>
      </c>
      <c r="O2062" t="s">
        <v>10085</v>
      </c>
      <c r="P2062" t="str">
        <f>IFERROR(VLOOKUP(A2062,'Ratings Data'!A:C,3,0),"No Rating")</f>
        <v>No Rating</v>
      </c>
      <c r="Q2062" t="s">
        <v>10069</v>
      </c>
      <c r="R2062" s="5">
        <f t="shared" si="32"/>
        <v>5.6150325834233881</v>
      </c>
    </row>
    <row r="2063" spans="1:18" x14ac:dyDescent="0.3">
      <c r="A2063" t="s">
        <v>236</v>
      </c>
      <c r="B2063" s="2">
        <v>45583</v>
      </c>
      <c r="C2063" t="s">
        <v>10011</v>
      </c>
      <c r="D2063" t="s">
        <v>10029</v>
      </c>
      <c r="E2063" t="s">
        <v>10035</v>
      </c>
      <c r="F2063">
        <v>7</v>
      </c>
      <c r="G2063">
        <v>36.99</v>
      </c>
      <c r="H2063">
        <v>22.83</v>
      </c>
      <c r="I2063" t="s">
        <v>10040</v>
      </c>
      <c r="J2063">
        <f>F2063*G2063</f>
        <v>258.93</v>
      </c>
      <c r="K2063">
        <f>F2063*H2063</f>
        <v>159.81</v>
      </c>
      <c r="L2063">
        <f>J2063-K2063</f>
        <v>99.12</v>
      </c>
      <c r="M2063" s="5">
        <f>L2063/J2063</f>
        <v>0.38280616382806165</v>
      </c>
      <c r="N2063" t="str">
        <f>IF(ISNA(VLOOKUP(A2063,'Returns Data'!A:A,1,0)),"No","Yes")</f>
        <v>No</v>
      </c>
      <c r="O2063" t="s">
        <v>10085</v>
      </c>
      <c r="P2063" t="str">
        <f>IFERROR(VLOOKUP(A2063,'Ratings Data'!A:C,3,0),"No Rating")</f>
        <v>No Rating</v>
      </c>
      <c r="Q2063" t="s">
        <v>10069</v>
      </c>
      <c r="R2063" s="5">
        <f t="shared" si="32"/>
        <v>-0.96795472350073575</v>
      </c>
    </row>
    <row r="2064" spans="1:18" x14ac:dyDescent="0.3">
      <c r="A2064" t="s">
        <v>639</v>
      </c>
      <c r="B2064" s="2">
        <v>45583</v>
      </c>
      <c r="C2064" t="s">
        <v>10014</v>
      </c>
      <c r="D2064" t="s">
        <v>10030</v>
      </c>
      <c r="E2064" t="s">
        <v>10037</v>
      </c>
      <c r="F2064">
        <v>14</v>
      </c>
      <c r="G2064">
        <v>295.27</v>
      </c>
      <c r="H2064">
        <v>210.34</v>
      </c>
      <c r="I2064" t="s">
        <v>10039</v>
      </c>
      <c r="J2064">
        <f>F2064*G2064</f>
        <v>4133.78</v>
      </c>
      <c r="K2064">
        <f>F2064*H2064</f>
        <v>2944.76</v>
      </c>
      <c r="L2064">
        <f>J2064-K2064</f>
        <v>1189.0199999999995</v>
      </c>
      <c r="M2064" s="5">
        <f>L2064/J2064</f>
        <v>0.28763504589020211</v>
      </c>
      <c r="N2064" t="str">
        <f>IF(ISNA(VLOOKUP(A2064,'Returns Data'!A:A,1,0)),"No","Yes")</f>
        <v>No</v>
      </c>
      <c r="O2064" t="s">
        <v>10085</v>
      </c>
      <c r="P2064" t="str">
        <f>IFERROR(VLOOKUP(A2064,'Ratings Data'!A:C,3,0),"No Rating")</f>
        <v>No Rating</v>
      </c>
      <c r="Q2064" t="s">
        <v>10069</v>
      </c>
      <c r="R2064" s="5">
        <f t="shared" si="32"/>
        <v>14.96485536631522</v>
      </c>
    </row>
    <row r="2065" spans="1:18" x14ac:dyDescent="0.3">
      <c r="A2065" t="s">
        <v>999</v>
      </c>
      <c r="B2065" s="2">
        <v>45583</v>
      </c>
      <c r="C2065" t="s">
        <v>10026</v>
      </c>
      <c r="D2065" t="s">
        <v>10031</v>
      </c>
      <c r="E2065" t="s">
        <v>10036</v>
      </c>
      <c r="F2065">
        <v>8</v>
      </c>
      <c r="G2065">
        <v>474.55</v>
      </c>
      <c r="H2065">
        <v>406.84</v>
      </c>
      <c r="I2065" t="s">
        <v>10040</v>
      </c>
      <c r="J2065">
        <f>F2065*G2065</f>
        <v>3796.4</v>
      </c>
      <c r="K2065">
        <f>F2065*H2065</f>
        <v>3254.72</v>
      </c>
      <c r="L2065">
        <f>J2065-K2065</f>
        <v>541.68000000000029</v>
      </c>
      <c r="M2065" s="5">
        <f>L2065/J2065</f>
        <v>0.14268254135496794</v>
      </c>
      <c r="N2065" t="str">
        <f>IF(ISNA(VLOOKUP(A2065,'Returns Data'!A:A,1,0)),"No","Yes")</f>
        <v>No</v>
      </c>
      <c r="O2065" t="s">
        <v>10085</v>
      </c>
      <c r="P2065" t="str">
        <f>IFERROR(VLOOKUP(A2065,'Ratings Data'!A:C,3,0),"No Rating")</f>
        <v>No Rating</v>
      </c>
      <c r="Q2065" t="s">
        <v>10069</v>
      </c>
      <c r="R2065" s="5">
        <f t="shared" si="32"/>
        <v>-8.1615373822506193E-2</v>
      </c>
    </row>
    <row r="2066" spans="1:18" x14ac:dyDescent="0.3">
      <c r="A2066" t="s">
        <v>1319</v>
      </c>
      <c r="B2066" s="2">
        <v>45583</v>
      </c>
      <c r="C2066" t="s">
        <v>10024</v>
      </c>
      <c r="D2066" t="s">
        <v>10029</v>
      </c>
      <c r="E2066" t="s">
        <v>10036</v>
      </c>
      <c r="F2066">
        <v>19</v>
      </c>
      <c r="G2066">
        <v>121.91</v>
      </c>
      <c r="H2066">
        <v>75.78</v>
      </c>
      <c r="I2066" t="s">
        <v>10039</v>
      </c>
      <c r="J2066">
        <f>F2066*G2066</f>
        <v>2316.29</v>
      </c>
      <c r="K2066">
        <f>F2066*H2066</f>
        <v>1439.82</v>
      </c>
      <c r="L2066">
        <f>J2066-K2066</f>
        <v>876.47</v>
      </c>
      <c r="M2066" s="5">
        <f>L2066/J2066</f>
        <v>0.37839389713723243</v>
      </c>
      <c r="N2066" t="str">
        <f>IF(ISNA(VLOOKUP(A2066,'Returns Data'!A:A,1,0)),"No","Yes")</f>
        <v>No</v>
      </c>
      <c r="O2066" t="s">
        <v>10085</v>
      </c>
      <c r="P2066" t="str">
        <f>IFERROR(VLOOKUP(A2066,'Ratings Data'!A:C,3,0),"No Rating")</f>
        <v>No Rating</v>
      </c>
      <c r="Q2066" t="s">
        <v>10069</v>
      </c>
      <c r="R2066" s="5">
        <f t="shared" si="32"/>
        <v>-0.38987198398482775</v>
      </c>
    </row>
    <row r="2067" spans="1:18" x14ac:dyDescent="0.3">
      <c r="A2067" t="s">
        <v>2149</v>
      </c>
      <c r="B2067" s="2">
        <v>45583</v>
      </c>
      <c r="C2067" t="s">
        <v>10016</v>
      </c>
      <c r="D2067" t="s">
        <v>10032</v>
      </c>
      <c r="E2067" t="s">
        <v>10035</v>
      </c>
      <c r="F2067">
        <v>17</v>
      </c>
      <c r="G2067">
        <v>183.84</v>
      </c>
      <c r="H2067">
        <v>122.8</v>
      </c>
      <c r="I2067" t="s">
        <v>10039</v>
      </c>
      <c r="J2067">
        <f>F2067*G2067</f>
        <v>3125.28</v>
      </c>
      <c r="K2067">
        <f>F2067*H2067</f>
        <v>2087.6</v>
      </c>
      <c r="L2067">
        <f>J2067-K2067</f>
        <v>1037.6800000000003</v>
      </c>
      <c r="M2067" s="5">
        <f>L2067/J2067</f>
        <v>0.33202785030461279</v>
      </c>
      <c r="N2067" t="str">
        <f>IF(ISNA(VLOOKUP(A2067,'Returns Data'!A:A,1,0)),"No","Yes")</f>
        <v>No</v>
      </c>
      <c r="O2067" t="s">
        <v>10085</v>
      </c>
      <c r="P2067" t="str">
        <f>IFERROR(VLOOKUP(A2067,'Ratings Data'!A:C,3,0),"No Rating")</f>
        <v>No Rating</v>
      </c>
      <c r="Q2067" t="s">
        <v>10069</v>
      </c>
      <c r="R2067" s="5">
        <f t="shared" si="32"/>
        <v>0.34926110288435397</v>
      </c>
    </row>
    <row r="2068" spans="1:18" x14ac:dyDescent="0.3">
      <c r="A2068" t="s">
        <v>2382</v>
      </c>
      <c r="B2068" s="2">
        <v>45583</v>
      </c>
      <c r="C2068" t="s">
        <v>10020</v>
      </c>
      <c r="D2068" t="s">
        <v>10030</v>
      </c>
      <c r="E2068" t="s">
        <v>10035</v>
      </c>
      <c r="F2068">
        <v>7</v>
      </c>
      <c r="G2068">
        <v>242.07</v>
      </c>
      <c r="H2068">
        <v>148.78</v>
      </c>
      <c r="I2068" t="s">
        <v>10039</v>
      </c>
      <c r="J2068">
        <f>F2068*G2068</f>
        <v>1694.49</v>
      </c>
      <c r="K2068">
        <f>F2068*H2068</f>
        <v>1041.46</v>
      </c>
      <c r="L2068">
        <f>J2068-K2068</f>
        <v>653.03</v>
      </c>
      <c r="M2068" s="5">
        <f>L2068/J2068</f>
        <v>0.38538439294418969</v>
      </c>
      <c r="N2068" t="str">
        <f>IF(ISNA(VLOOKUP(A2068,'Returns Data'!A:A,1,0)),"No","Yes")</f>
        <v>No</v>
      </c>
      <c r="O2068" t="s">
        <v>10085</v>
      </c>
      <c r="P2068" t="str">
        <f>IFERROR(VLOOKUP(A2068,'Ratings Data'!A:C,3,0),"No Rating")</f>
        <v>No Rating</v>
      </c>
      <c r="Q2068" t="s">
        <v>10069</v>
      </c>
      <c r="R2068" s="5">
        <f t="shared" si="32"/>
        <v>-0.45781178006450624</v>
      </c>
    </row>
    <row r="2069" spans="1:18" x14ac:dyDescent="0.3">
      <c r="A2069" t="s">
        <v>2560</v>
      </c>
      <c r="B2069" s="2">
        <v>45583</v>
      </c>
      <c r="C2069" t="s">
        <v>10015</v>
      </c>
      <c r="D2069" t="s">
        <v>10031</v>
      </c>
      <c r="E2069" t="s">
        <v>10036</v>
      </c>
      <c r="F2069">
        <v>3</v>
      </c>
      <c r="G2069">
        <v>169.46</v>
      </c>
      <c r="H2069">
        <v>146.58000000000001</v>
      </c>
      <c r="I2069" t="s">
        <v>10039</v>
      </c>
      <c r="J2069">
        <f>F2069*G2069</f>
        <v>508.38</v>
      </c>
      <c r="K2069">
        <f>F2069*H2069</f>
        <v>439.74</v>
      </c>
      <c r="L2069">
        <f>J2069-K2069</f>
        <v>68.639999999999986</v>
      </c>
      <c r="M2069" s="5">
        <f>L2069/J2069</f>
        <v>0.13501711318305201</v>
      </c>
      <c r="N2069" t="str">
        <f>IF(ISNA(VLOOKUP(A2069,'Returns Data'!A:A,1,0)),"No","Yes")</f>
        <v>No</v>
      </c>
      <c r="O2069" t="s">
        <v>10085</v>
      </c>
      <c r="P2069" t="str">
        <f>IFERROR(VLOOKUP(A2069,'Ratings Data'!A:C,3,0),"No Rating")</f>
        <v>No Rating</v>
      </c>
      <c r="Q2069" t="s">
        <v>10069</v>
      </c>
      <c r="R2069" s="5">
        <f t="shared" si="32"/>
        <v>-0.69998052511375108</v>
      </c>
    </row>
    <row r="2070" spans="1:18" x14ac:dyDescent="0.3">
      <c r="A2070" t="s">
        <v>2627</v>
      </c>
      <c r="B2070" s="2">
        <v>45583</v>
      </c>
      <c r="C2070" t="s">
        <v>10024</v>
      </c>
      <c r="D2070" t="s">
        <v>10029</v>
      </c>
      <c r="E2070" t="s">
        <v>10037</v>
      </c>
      <c r="F2070">
        <v>3</v>
      </c>
      <c r="G2070">
        <v>495.95</v>
      </c>
      <c r="H2070">
        <v>422.26</v>
      </c>
      <c r="I2070" t="s">
        <v>10039</v>
      </c>
      <c r="J2070">
        <f>F2070*G2070</f>
        <v>1487.85</v>
      </c>
      <c r="K2070">
        <f>F2070*H2070</f>
        <v>1266.78</v>
      </c>
      <c r="L2070">
        <f>J2070-K2070</f>
        <v>221.06999999999994</v>
      </c>
      <c r="M2070" s="5">
        <f>L2070/J2070</f>
        <v>0.1485835265651779</v>
      </c>
      <c r="N2070" t="str">
        <f>IF(ISNA(VLOOKUP(A2070,'Returns Data'!A:A,1,0)),"No","Yes")</f>
        <v>No</v>
      </c>
      <c r="O2070" t="s">
        <v>10085</v>
      </c>
      <c r="P2070" t="str">
        <f>IFERROR(VLOOKUP(A2070,'Ratings Data'!A:C,3,0),"No Rating")</f>
        <v>No Rating</v>
      </c>
      <c r="Q2070" t="s">
        <v>10069</v>
      </c>
      <c r="R2070" s="5">
        <f t="shared" si="32"/>
        <v>1.9266493567803611</v>
      </c>
    </row>
    <row r="2071" spans="1:18" x14ac:dyDescent="0.3">
      <c r="A2071" t="s">
        <v>3896</v>
      </c>
      <c r="B2071" s="2">
        <v>45583</v>
      </c>
      <c r="C2071" t="s">
        <v>10014</v>
      </c>
      <c r="D2071" t="s">
        <v>10030</v>
      </c>
      <c r="E2071" t="s">
        <v>10038</v>
      </c>
      <c r="F2071">
        <v>20</v>
      </c>
      <c r="G2071">
        <v>229.81</v>
      </c>
      <c r="H2071">
        <v>162.03</v>
      </c>
      <c r="I2071" t="s">
        <v>10040</v>
      </c>
      <c r="J2071">
        <f>F2071*G2071</f>
        <v>4596.2</v>
      </c>
      <c r="K2071">
        <f>F2071*H2071</f>
        <v>3240.6</v>
      </c>
      <c r="L2071">
        <f>J2071-K2071</f>
        <v>1355.6</v>
      </c>
      <c r="M2071" s="5">
        <f>L2071/J2071</f>
        <v>0.29493929768069271</v>
      </c>
      <c r="N2071" t="str">
        <f>IF(ISNA(VLOOKUP(A2071,'Returns Data'!A:A,1,0)),"No","Yes")</f>
        <v>No</v>
      </c>
      <c r="O2071" t="s">
        <v>10085</v>
      </c>
      <c r="P2071" t="str">
        <f>IFERROR(VLOOKUP(A2071,'Ratings Data'!A:C,3,0),"No Rating")</f>
        <v>No Rating</v>
      </c>
      <c r="Q2071" t="s">
        <v>10069</v>
      </c>
      <c r="R2071" s="5">
        <f t="shared" si="32"/>
        <v>2.0891554928252178</v>
      </c>
    </row>
    <row r="2072" spans="1:18" x14ac:dyDescent="0.3">
      <c r="A2072" t="s">
        <v>4116</v>
      </c>
      <c r="B2072" s="2">
        <v>45583</v>
      </c>
      <c r="C2072" t="s">
        <v>10014</v>
      </c>
      <c r="D2072" t="s">
        <v>10030</v>
      </c>
      <c r="E2072" t="s">
        <v>10035</v>
      </c>
      <c r="F2072">
        <v>7</v>
      </c>
      <c r="G2072">
        <v>174.43</v>
      </c>
      <c r="H2072">
        <v>120.12</v>
      </c>
      <c r="I2072" t="s">
        <v>10039</v>
      </c>
      <c r="J2072">
        <f>F2072*G2072</f>
        <v>1221.01</v>
      </c>
      <c r="K2072">
        <f>F2072*H2072</f>
        <v>840.84</v>
      </c>
      <c r="L2072">
        <f>J2072-K2072</f>
        <v>380.16999999999996</v>
      </c>
      <c r="M2072" s="5">
        <f>L2072/J2072</f>
        <v>0.31135699134323219</v>
      </c>
      <c r="N2072" t="str">
        <f>IF(ISNA(VLOOKUP(A2072,'Returns Data'!A:A,1,0)),"No","Yes")</f>
        <v>No</v>
      </c>
      <c r="O2072" t="s">
        <v>10085</v>
      </c>
      <c r="P2072" t="str">
        <f>IFERROR(VLOOKUP(A2072,'Ratings Data'!A:C,3,0),"No Rating")</f>
        <v>No Rating</v>
      </c>
      <c r="Q2072" t="s">
        <v>10069</v>
      </c>
      <c r="R2072" s="5">
        <f t="shared" si="32"/>
        <v>-0.73434358818154122</v>
      </c>
    </row>
    <row r="2073" spans="1:18" x14ac:dyDescent="0.3">
      <c r="A2073" t="s">
        <v>4543</v>
      </c>
      <c r="B2073" s="2">
        <v>45583</v>
      </c>
      <c r="C2073" t="s">
        <v>10014</v>
      </c>
      <c r="D2073" t="s">
        <v>10030</v>
      </c>
      <c r="E2073" t="s">
        <v>10038</v>
      </c>
      <c r="F2073">
        <v>19</v>
      </c>
      <c r="G2073">
        <v>359.85</v>
      </c>
      <c r="H2073">
        <v>231.74</v>
      </c>
      <c r="I2073" t="s">
        <v>10039</v>
      </c>
      <c r="J2073">
        <f>F2073*G2073</f>
        <v>6837.1500000000005</v>
      </c>
      <c r="K2073">
        <f>F2073*H2073</f>
        <v>4403.0600000000004</v>
      </c>
      <c r="L2073">
        <f>J2073-K2073</f>
        <v>2434.09</v>
      </c>
      <c r="M2073" s="5">
        <f>L2073/J2073</f>
        <v>0.35600944838126997</v>
      </c>
      <c r="N2073" t="str">
        <f>IF(ISNA(VLOOKUP(A2073,'Returns Data'!A:A,1,0)),"No","Yes")</f>
        <v>No</v>
      </c>
      <c r="O2073" t="s">
        <v>10085</v>
      </c>
      <c r="P2073">
        <f>IFERROR(VLOOKUP(A2073,'Ratings Data'!A:C,3,0),"No Rating")</f>
        <v>2</v>
      </c>
      <c r="Q2073" t="s">
        <v>10069</v>
      </c>
      <c r="R2073" s="5">
        <f t="shared" si="32"/>
        <v>4.5995855889796156</v>
      </c>
    </row>
    <row r="2074" spans="1:18" x14ac:dyDescent="0.3">
      <c r="A2074" t="s">
        <v>4743</v>
      </c>
      <c r="B2074" s="2">
        <v>45583</v>
      </c>
      <c r="C2074" t="s">
        <v>10024</v>
      </c>
      <c r="D2074" t="s">
        <v>10029</v>
      </c>
      <c r="E2074" t="s">
        <v>10036</v>
      </c>
      <c r="F2074">
        <v>3</v>
      </c>
      <c r="G2074">
        <v>314.39999999999998</v>
      </c>
      <c r="H2074">
        <v>245.58</v>
      </c>
      <c r="I2074" t="s">
        <v>10040</v>
      </c>
      <c r="J2074">
        <f>F2074*G2074</f>
        <v>943.19999999999993</v>
      </c>
      <c r="K2074">
        <f>F2074*H2074</f>
        <v>736.74</v>
      </c>
      <c r="L2074">
        <f>J2074-K2074</f>
        <v>206.45999999999992</v>
      </c>
      <c r="M2074" s="5">
        <f>L2074/J2074</f>
        <v>0.21889312977099229</v>
      </c>
      <c r="N2074" t="str">
        <f>IF(ISNA(VLOOKUP(A2074,'Returns Data'!A:A,1,0)),"No","Yes")</f>
        <v>No</v>
      </c>
      <c r="O2074" t="s">
        <v>10085</v>
      </c>
      <c r="P2074">
        <f>IFERROR(VLOOKUP(A2074,'Ratings Data'!A:C,3,0),"No Rating")</f>
        <v>3</v>
      </c>
      <c r="Q2074" t="s">
        <v>10069</v>
      </c>
      <c r="R2074" s="5">
        <f t="shared" si="32"/>
        <v>-0.86204778306750629</v>
      </c>
    </row>
    <row r="2075" spans="1:18" x14ac:dyDescent="0.3">
      <c r="A2075" t="s">
        <v>4760</v>
      </c>
      <c r="B2075" s="2">
        <v>45583</v>
      </c>
      <c r="C2075" t="s">
        <v>10025</v>
      </c>
      <c r="D2075" t="s">
        <v>10033</v>
      </c>
      <c r="E2075" t="s">
        <v>10036</v>
      </c>
      <c r="F2075">
        <v>14</v>
      </c>
      <c r="G2075">
        <v>399.5</v>
      </c>
      <c r="H2075">
        <v>323.87</v>
      </c>
      <c r="I2075" t="s">
        <v>10040</v>
      </c>
      <c r="J2075">
        <f>F2075*G2075</f>
        <v>5593</v>
      </c>
      <c r="K2075">
        <f>F2075*H2075</f>
        <v>4534.18</v>
      </c>
      <c r="L2075">
        <f>J2075-K2075</f>
        <v>1058.8199999999997</v>
      </c>
      <c r="M2075" s="5">
        <f>L2075/J2075</f>
        <v>0.18931163954943675</v>
      </c>
      <c r="N2075" t="str">
        <f>IF(ISNA(VLOOKUP(A2075,'Returns Data'!A:A,1,0)),"No","Yes")</f>
        <v>No</v>
      </c>
      <c r="O2075" t="s">
        <v>10085</v>
      </c>
      <c r="P2075" t="str">
        <f>IFERROR(VLOOKUP(A2075,'Ratings Data'!A:C,3,0),"No Rating")</f>
        <v>No Rating</v>
      </c>
      <c r="Q2075" t="s">
        <v>10069</v>
      </c>
      <c r="R2075" s="5">
        <f t="shared" si="32"/>
        <v>4.9298134011874479</v>
      </c>
    </row>
    <row r="2076" spans="1:18" x14ac:dyDescent="0.3">
      <c r="A2076" t="s">
        <v>4811</v>
      </c>
      <c r="B2076" s="2">
        <v>45583</v>
      </c>
      <c r="C2076" t="s">
        <v>10014</v>
      </c>
      <c r="D2076" t="s">
        <v>10030</v>
      </c>
      <c r="E2076" t="s">
        <v>10035</v>
      </c>
      <c r="F2076">
        <v>20</v>
      </c>
      <c r="G2076">
        <v>414.91</v>
      </c>
      <c r="H2076">
        <v>330.59</v>
      </c>
      <c r="I2076" t="s">
        <v>10039</v>
      </c>
      <c r="J2076">
        <f>F2076*G2076</f>
        <v>8298.2000000000007</v>
      </c>
      <c r="K2076">
        <f>F2076*H2076</f>
        <v>6611.7999999999993</v>
      </c>
      <c r="L2076">
        <f>J2076-K2076</f>
        <v>1686.4000000000015</v>
      </c>
      <c r="M2076" s="5">
        <f>L2076/J2076</f>
        <v>0.20322479573883509</v>
      </c>
      <c r="N2076" t="str">
        <f>IF(ISNA(VLOOKUP(A2076,'Returns Data'!A:A,1,0)),"No","Yes")</f>
        <v>No</v>
      </c>
      <c r="O2076" t="s">
        <v>10085</v>
      </c>
      <c r="P2076" t="str">
        <f>IFERROR(VLOOKUP(A2076,'Ratings Data'!A:C,3,0),"No Rating")</f>
        <v>No Rating</v>
      </c>
      <c r="Q2076" t="s">
        <v>10069</v>
      </c>
      <c r="R2076" s="5">
        <f t="shared" si="32"/>
        <v>0.48367602360092987</v>
      </c>
    </row>
    <row r="2077" spans="1:18" x14ac:dyDescent="0.3">
      <c r="A2077" t="s">
        <v>5012</v>
      </c>
      <c r="B2077" s="2">
        <v>45583</v>
      </c>
      <c r="C2077" t="s">
        <v>10015</v>
      </c>
      <c r="D2077" t="s">
        <v>10031</v>
      </c>
      <c r="E2077" t="s">
        <v>10035</v>
      </c>
      <c r="F2077">
        <v>6</v>
      </c>
      <c r="G2077">
        <v>370.6</v>
      </c>
      <c r="H2077">
        <v>259.26</v>
      </c>
      <c r="I2077" t="s">
        <v>10040</v>
      </c>
      <c r="J2077">
        <f>F2077*G2077</f>
        <v>2223.6000000000004</v>
      </c>
      <c r="K2077">
        <f>F2077*H2077</f>
        <v>1555.56</v>
      </c>
      <c r="L2077">
        <f>J2077-K2077</f>
        <v>668.04000000000042</v>
      </c>
      <c r="M2077" s="5">
        <f>L2077/J2077</f>
        <v>0.30043173232595805</v>
      </c>
      <c r="N2077" t="str">
        <f>IF(ISNA(VLOOKUP(A2077,'Returns Data'!A:A,1,0)),"No","Yes")</f>
        <v>No</v>
      </c>
      <c r="O2077" t="s">
        <v>10085</v>
      </c>
      <c r="P2077" t="str">
        <f>IFERROR(VLOOKUP(A2077,'Ratings Data'!A:C,3,0),"No Rating")</f>
        <v>No Rating</v>
      </c>
      <c r="Q2077" t="s">
        <v>10069</v>
      </c>
      <c r="R2077" s="5">
        <f t="shared" si="32"/>
        <v>-0.73203827336048777</v>
      </c>
    </row>
    <row r="2078" spans="1:18" x14ac:dyDescent="0.3">
      <c r="A2078" t="s">
        <v>5099</v>
      </c>
      <c r="B2078" s="2">
        <v>45583</v>
      </c>
      <c r="C2078" t="s">
        <v>10016</v>
      </c>
      <c r="D2078" t="s">
        <v>10032</v>
      </c>
      <c r="E2078" t="s">
        <v>10035</v>
      </c>
      <c r="F2078">
        <v>11</v>
      </c>
      <c r="G2078">
        <v>236.19</v>
      </c>
      <c r="H2078">
        <v>143.47999999999999</v>
      </c>
      <c r="I2078" t="s">
        <v>10039</v>
      </c>
      <c r="J2078">
        <f>F2078*G2078</f>
        <v>2598.09</v>
      </c>
      <c r="K2078">
        <f>F2078*H2078</f>
        <v>1578.28</v>
      </c>
      <c r="L2078">
        <f>J2078-K2078</f>
        <v>1019.8100000000002</v>
      </c>
      <c r="M2078" s="5">
        <f>L2078/J2078</f>
        <v>0.3925229687963081</v>
      </c>
      <c r="N2078" t="str">
        <f>IF(ISNA(VLOOKUP(A2078,'Returns Data'!A:A,1,0)),"No","Yes")</f>
        <v>No</v>
      </c>
      <c r="O2078" t="s">
        <v>10085</v>
      </c>
      <c r="P2078" t="str">
        <f>IFERROR(VLOOKUP(A2078,'Ratings Data'!A:C,3,0),"No Rating")</f>
        <v>No Rating</v>
      </c>
      <c r="Q2078" t="s">
        <v>10069</v>
      </c>
      <c r="R2078" s="5">
        <f t="shared" si="32"/>
        <v>0.16841608202914179</v>
      </c>
    </row>
    <row r="2079" spans="1:18" x14ac:dyDescent="0.3">
      <c r="A2079" t="s">
        <v>5470</v>
      </c>
      <c r="B2079" s="2">
        <v>45583</v>
      </c>
      <c r="C2079" t="s">
        <v>10028</v>
      </c>
      <c r="D2079" t="s">
        <v>10032</v>
      </c>
      <c r="E2079" t="s">
        <v>10038</v>
      </c>
      <c r="F2079">
        <v>14</v>
      </c>
      <c r="G2079">
        <v>479.45</v>
      </c>
      <c r="H2079">
        <v>407.51</v>
      </c>
      <c r="I2079" t="s">
        <v>10039</v>
      </c>
      <c r="J2079">
        <f>F2079*G2079</f>
        <v>6712.3</v>
      </c>
      <c r="K2079">
        <f>F2079*H2079</f>
        <v>5705.1399999999994</v>
      </c>
      <c r="L2079">
        <f>J2079-K2079</f>
        <v>1007.1600000000008</v>
      </c>
      <c r="M2079" s="5">
        <f>L2079/J2079</f>
        <v>0.15004692877255199</v>
      </c>
      <c r="N2079" t="str">
        <f>IF(ISNA(VLOOKUP(A2079,'Returns Data'!A:A,1,0)),"No","Yes")</f>
        <v>No</v>
      </c>
      <c r="O2079" t="s">
        <v>10085</v>
      </c>
      <c r="P2079" t="str">
        <f>IFERROR(VLOOKUP(A2079,'Ratings Data'!A:C,3,0),"No Rating")</f>
        <v>No Rating</v>
      </c>
      <c r="Q2079" t="s">
        <v>10069</v>
      </c>
      <c r="R2079" s="5">
        <f t="shared" si="32"/>
        <v>1.583551763025915</v>
      </c>
    </row>
    <row r="2080" spans="1:18" x14ac:dyDescent="0.3">
      <c r="A2080" t="s">
        <v>6610</v>
      </c>
      <c r="B2080" s="2">
        <v>45583</v>
      </c>
      <c r="C2080" t="s">
        <v>10018</v>
      </c>
      <c r="D2080" t="s">
        <v>10033</v>
      </c>
      <c r="E2080" t="s">
        <v>10038</v>
      </c>
      <c r="F2080">
        <v>2</v>
      </c>
      <c r="G2080">
        <v>272.3</v>
      </c>
      <c r="H2080">
        <v>198.81</v>
      </c>
      <c r="I2080" t="s">
        <v>10039</v>
      </c>
      <c r="J2080">
        <f>F2080*G2080</f>
        <v>544.6</v>
      </c>
      <c r="K2080">
        <f>F2080*H2080</f>
        <v>397.62</v>
      </c>
      <c r="L2080">
        <f>J2080-K2080</f>
        <v>146.98000000000002</v>
      </c>
      <c r="M2080" s="5">
        <f>L2080/J2080</f>
        <v>0.26988615497612928</v>
      </c>
      <c r="N2080" t="str">
        <f>IF(ISNA(VLOOKUP(A2080,'Returns Data'!A:A,1,0)),"No","Yes")</f>
        <v>No</v>
      </c>
      <c r="O2080" t="s">
        <v>10085</v>
      </c>
      <c r="P2080" t="str">
        <f>IFERROR(VLOOKUP(A2080,'Ratings Data'!A:C,3,0),"No Rating")</f>
        <v>No Rating</v>
      </c>
      <c r="Q2080" t="s">
        <v>10069</v>
      </c>
      <c r="R2080" s="5">
        <f t="shared" si="32"/>
        <v>-0.91886536656585671</v>
      </c>
    </row>
    <row r="2081" spans="1:18" x14ac:dyDescent="0.3">
      <c r="A2081" t="s">
        <v>6987</v>
      </c>
      <c r="B2081" s="2">
        <v>45583</v>
      </c>
      <c r="C2081" t="s">
        <v>10022</v>
      </c>
      <c r="D2081" t="s">
        <v>10033</v>
      </c>
      <c r="E2081" t="s">
        <v>10035</v>
      </c>
      <c r="F2081">
        <v>6</v>
      </c>
      <c r="G2081">
        <v>223.14</v>
      </c>
      <c r="H2081">
        <v>146.68</v>
      </c>
      <c r="I2081" t="s">
        <v>10040</v>
      </c>
      <c r="J2081">
        <f>F2081*G2081</f>
        <v>1338.84</v>
      </c>
      <c r="K2081">
        <f>F2081*H2081</f>
        <v>880.08</v>
      </c>
      <c r="L2081">
        <f>J2081-K2081</f>
        <v>458.75999999999988</v>
      </c>
      <c r="M2081" s="5">
        <f>L2081/J2081</f>
        <v>0.34265483552926407</v>
      </c>
      <c r="N2081" t="str">
        <f>IF(ISNA(VLOOKUP(A2081,'Returns Data'!A:A,1,0)),"No","Yes")</f>
        <v>No</v>
      </c>
      <c r="O2081" t="s">
        <v>10085</v>
      </c>
      <c r="P2081" t="str">
        <f>IFERROR(VLOOKUP(A2081,'Ratings Data'!A:C,3,0),"No Rating")</f>
        <v>No Rating</v>
      </c>
      <c r="Q2081" t="s">
        <v>10069</v>
      </c>
      <c r="R2081" s="5">
        <f t="shared" si="32"/>
        <v>1.4583914799853102</v>
      </c>
    </row>
    <row r="2082" spans="1:18" x14ac:dyDescent="0.3">
      <c r="A2082" t="s">
        <v>7475</v>
      </c>
      <c r="B2082" s="2">
        <v>45583</v>
      </c>
      <c r="C2082" t="s">
        <v>10020</v>
      </c>
      <c r="D2082" t="s">
        <v>10030</v>
      </c>
      <c r="E2082" t="s">
        <v>10038</v>
      </c>
      <c r="F2082">
        <v>1</v>
      </c>
      <c r="G2082">
        <v>301.69</v>
      </c>
      <c r="H2082">
        <v>249.84</v>
      </c>
      <c r="I2082" t="s">
        <v>10040</v>
      </c>
      <c r="J2082">
        <f>F2082*G2082</f>
        <v>301.69</v>
      </c>
      <c r="K2082">
        <f>F2082*H2082</f>
        <v>249.84</v>
      </c>
      <c r="L2082">
        <f>J2082-K2082</f>
        <v>51.849999999999994</v>
      </c>
      <c r="M2082" s="5">
        <f>L2082/J2082</f>
        <v>0.17186515960091484</v>
      </c>
      <c r="N2082" t="str">
        <f>IF(ISNA(VLOOKUP(A2082,'Returns Data'!A:A,1,0)),"No","Yes")</f>
        <v>Yes</v>
      </c>
      <c r="O2082" t="str">
        <f>IFERROR(VLOOKUP(A2082,'Returns Data'!A:E,5,0),"No Returns")</f>
        <v>Late Delivery</v>
      </c>
      <c r="P2082" t="str">
        <f>IFERROR(VLOOKUP(A2082,'Ratings Data'!A:C,3,0),"No Rating")</f>
        <v>No Rating</v>
      </c>
      <c r="Q2082" t="s">
        <v>10069</v>
      </c>
      <c r="R2082" s="5">
        <f t="shared" si="32"/>
        <v>-0.77466314122673352</v>
      </c>
    </row>
    <row r="2083" spans="1:18" x14ac:dyDescent="0.3">
      <c r="A2083" t="s">
        <v>8530</v>
      </c>
      <c r="B2083" s="2">
        <v>45583</v>
      </c>
      <c r="C2083" t="s">
        <v>10028</v>
      </c>
      <c r="D2083" t="s">
        <v>10032</v>
      </c>
      <c r="E2083" t="s">
        <v>10034</v>
      </c>
      <c r="F2083">
        <v>3</v>
      </c>
      <c r="G2083">
        <v>56.17</v>
      </c>
      <c r="H2083">
        <v>41.93</v>
      </c>
      <c r="I2083" t="s">
        <v>10040</v>
      </c>
      <c r="J2083">
        <f>F2083*G2083</f>
        <v>168.51</v>
      </c>
      <c r="K2083">
        <f>F2083*H2083</f>
        <v>125.78999999999999</v>
      </c>
      <c r="L2083">
        <f>J2083-K2083</f>
        <v>42.72</v>
      </c>
      <c r="M2083" s="5">
        <f>L2083/J2083</f>
        <v>0.25351611180345379</v>
      </c>
      <c r="N2083" t="str">
        <f>IF(ISNA(VLOOKUP(A2083,'Returns Data'!A:A,1,0)),"No","Yes")</f>
        <v>No</v>
      </c>
      <c r="O2083" t="s">
        <v>10085</v>
      </c>
      <c r="P2083" t="str">
        <f>IFERROR(VLOOKUP(A2083,'Ratings Data'!A:C,3,0),"No Rating")</f>
        <v>No Rating</v>
      </c>
      <c r="Q2083" t="s">
        <v>10069</v>
      </c>
      <c r="R2083" s="5">
        <f t="shared" si="32"/>
        <v>-0.44144651794888795</v>
      </c>
    </row>
    <row r="2084" spans="1:18" x14ac:dyDescent="0.3">
      <c r="A2084" t="s">
        <v>8646</v>
      </c>
      <c r="B2084" s="2">
        <v>45583</v>
      </c>
      <c r="C2084" t="s">
        <v>10027</v>
      </c>
      <c r="D2084" t="s">
        <v>10032</v>
      </c>
      <c r="E2084" t="s">
        <v>10036</v>
      </c>
      <c r="F2084">
        <v>16</v>
      </c>
      <c r="G2084">
        <v>369.42</v>
      </c>
      <c r="H2084">
        <v>294.39</v>
      </c>
      <c r="I2084" t="s">
        <v>10040</v>
      </c>
      <c r="J2084">
        <f>F2084*G2084</f>
        <v>5910.72</v>
      </c>
      <c r="K2084">
        <f>F2084*H2084</f>
        <v>4710.24</v>
      </c>
      <c r="L2084">
        <f>J2084-K2084</f>
        <v>1200.4800000000005</v>
      </c>
      <c r="M2084" s="5">
        <f>L2084/J2084</f>
        <v>0.20310216014292681</v>
      </c>
      <c r="N2084" t="str">
        <f>IF(ISNA(VLOOKUP(A2084,'Returns Data'!A:A,1,0)),"No","Yes")</f>
        <v>No</v>
      </c>
      <c r="O2084" t="s">
        <v>10085</v>
      </c>
      <c r="P2084" t="str">
        <f>IFERROR(VLOOKUP(A2084,'Ratings Data'!A:C,3,0),"No Rating")</f>
        <v>No Rating</v>
      </c>
      <c r="Q2084" t="s">
        <v>10069</v>
      </c>
      <c r="R2084" s="5">
        <f t="shared" si="32"/>
        <v>34.076375289300337</v>
      </c>
    </row>
    <row r="2085" spans="1:18" x14ac:dyDescent="0.3">
      <c r="A2085" t="s">
        <v>8931</v>
      </c>
      <c r="B2085" s="2">
        <v>45583</v>
      </c>
      <c r="C2085" t="s">
        <v>10015</v>
      </c>
      <c r="D2085" t="s">
        <v>10031</v>
      </c>
      <c r="E2085" t="s">
        <v>10037</v>
      </c>
      <c r="F2085">
        <v>11</v>
      </c>
      <c r="G2085">
        <v>35.11</v>
      </c>
      <c r="H2085">
        <v>31.59</v>
      </c>
      <c r="I2085" t="s">
        <v>10039</v>
      </c>
      <c r="J2085">
        <f>F2085*G2085</f>
        <v>386.21</v>
      </c>
      <c r="K2085">
        <f>F2085*H2085</f>
        <v>347.49</v>
      </c>
      <c r="L2085">
        <f>J2085-K2085</f>
        <v>38.71999999999997</v>
      </c>
      <c r="M2085" s="5">
        <f>L2085/J2085</f>
        <v>0.10025633722586151</v>
      </c>
      <c r="N2085" t="str">
        <f>IF(ISNA(VLOOKUP(A2085,'Returns Data'!A:A,1,0)),"No","Yes")</f>
        <v>No</v>
      </c>
      <c r="O2085" t="s">
        <v>10085</v>
      </c>
      <c r="P2085" t="str">
        <f>IFERROR(VLOOKUP(A2085,'Ratings Data'!A:C,3,0),"No Rating")</f>
        <v>No Rating</v>
      </c>
      <c r="Q2085" t="s">
        <v>10069</v>
      </c>
      <c r="R2085" s="5">
        <f t="shared" si="32"/>
        <v>-0.93465939851659352</v>
      </c>
    </row>
    <row r="2086" spans="1:18" x14ac:dyDescent="0.3">
      <c r="A2086" t="s">
        <v>8998</v>
      </c>
      <c r="B2086" s="2">
        <v>45583</v>
      </c>
      <c r="C2086" t="s">
        <v>10015</v>
      </c>
      <c r="D2086" t="s">
        <v>10031</v>
      </c>
      <c r="E2086" t="s">
        <v>10035</v>
      </c>
      <c r="F2086">
        <v>5</v>
      </c>
      <c r="G2086">
        <v>312.23</v>
      </c>
      <c r="H2086">
        <v>230.84</v>
      </c>
      <c r="I2086" t="s">
        <v>10040</v>
      </c>
      <c r="J2086">
        <f>F2086*G2086</f>
        <v>1561.15</v>
      </c>
      <c r="K2086">
        <f>F2086*H2086</f>
        <v>1154.2</v>
      </c>
      <c r="L2086">
        <f>J2086-K2086</f>
        <v>406.95000000000005</v>
      </c>
      <c r="M2086" s="5">
        <f>L2086/J2086</f>
        <v>0.26067322166351731</v>
      </c>
      <c r="N2086" t="str">
        <f>IF(ISNA(VLOOKUP(A2086,'Returns Data'!A:A,1,0)),"No","Yes")</f>
        <v>No</v>
      </c>
      <c r="O2086" t="s">
        <v>10085</v>
      </c>
      <c r="P2086" t="str">
        <f>IFERROR(VLOOKUP(A2086,'Ratings Data'!A:C,3,0),"No Rating")</f>
        <v>No Rating</v>
      </c>
      <c r="Q2086" t="s">
        <v>10069</v>
      </c>
      <c r="R2086" s="5">
        <f t="shared" si="32"/>
        <v>3.0422309106444683</v>
      </c>
    </row>
    <row r="2087" spans="1:18" x14ac:dyDescent="0.3">
      <c r="A2087" t="s">
        <v>9337</v>
      </c>
      <c r="B2087" s="2">
        <v>45583</v>
      </c>
      <c r="C2087" t="s">
        <v>10015</v>
      </c>
      <c r="D2087" t="s">
        <v>10031</v>
      </c>
      <c r="E2087" t="s">
        <v>10038</v>
      </c>
      <c r="F2087">
        <v>19</v>
      </c>
      <c r="G2087">
        <v>91.4</v>
      </c>
      <c r="H2087">
        <v>59.68</v>
      </c>
      <c r="I2087" t="s">
        <v>10039</v>
      </c>
      <c r="J2087">
        <f>F2087*G2087</f>
        <v>1736.6000000000001</v>
      </c>
      <c r="K2087">
        <f>F2087*H2087</f>
        <v>1133.92</v>
      </c>
      <c r="L2087">
        <f>J2087-K2087</f>
        <v>602.68000000000006</v>
      </c>
      <c r="M2087" s="5">
        <f>L2087/J2087</f>
        <v>0.34704595185995624</v>
      </c>
      <c r="N2087" t="str">
        <f>IF(ISNA(VLOOKUP(A2087,'Returns Data'!A:A,1,0)),"No","Yes")</f>
        <v>No</v>
      </c>
      <c r="O2087" t="s">
        <v>10085</v>
      </c>
      <c r="P2087" t="str">
        <f>IFERROR(VLOOKUP(A2087,'Ratings Data'!A:C,3,0),"No Rating")</f>
        <v>No Rating</v>
      </c>
      <c r="Q2087" t="s">
        <v>10069</v>
      </c>
      <c r="R2087" s="5">
        <f t="shared" si="32"/>
        <v>0.11238510072702818</v>
      </c>
    </row>
    <row r="2088" spans="1:18" x14ac:dyDescent="0.3">
      <c r="A2088" t="s">
        <v>9492</v>
      </c>
      <c r="B2088" s="2">
        <v>45583</v>
      </c>
      <c r="C2088" t="s">
        <v>10026</v>
      </c>
      <c r="D2088" t="s">
        <v>10031</v>
      </c>
      <c r="E2088" t="s">
        <v>10038</v>
      </c>
      <c r="F2088">
        <v>19</v>
      </c>
      <c r="G2088">
        <v>39.270000000000003</v>
      </c>
      <c r="H2088">
        <v>29.73</v>
      </c>
      <c r="I2088" t="s">
        <v>10040</v>
      </c>
      <c r="J2088">
        <f>F2088*G2088</f>
        <v>746.13000000000011</v>
      </c>
      <c r="K2088">
        <f>F2088*H2088</f>
        <v>564.87</v>
      </c>
      <c r="L2088">
        <f>J2088-K2088</f>
        <v>181.2600000000001</v>
      </c>
      <c r="M2088" s="5">
        <f>L2088/J2088</f>
        <v>0.24293353705118423</v>
      </c>
      <c r="N2088" t="str">
        <f>IF(ISNA(VLOOKUP(A2088,'Returns Data'!A:A,1,0)),"No","Yes")</f>
        <v>No</v>
      </c>
      <c r="O2088" t="s">
        <v>10085</v>
      </c>
      <c r="P2088">
        <f>IFERROR(VLOOKUP(A2088,'Ratings Data'!A:C,3,0),"No Rating")</f>
        <v>2</v>
      </c>
      <c r="Q2088" t="s">
        <v>10069</v>
      </c>
      <c r="R2088" s="5">
        <f t="shared" si="32"/>
        <v>-0.5703501094091904</v>
      </c>
    </row>
    <row r="2089" spans="1:18" x14ac:dyDescent="0.3">
      <c r="A2089" t="s">
        <v>9598</v>
      </c>
      <c r="B2089" s="2">
        <v>45583</v>
      </c>
      <c r="C2089" t="s">
        <v>10009</v>
      </c>
      <c r="D2089" t="s">
        <v>10029</v>
      </c>
      <c r="E2089" t="s">
        <v>10036</v>
      </c>
      <c r="F2089">
        <v>13</v>
      </c>
      <c r="G2089">
        <v>115.35</v>
      </c>
      <c r="H2089">
        <v>90.74</v>
      </c>
      <c r="I2089" t="s">
        <v>10039</v>
      </c>
      <c r="J2089">
        <f>F2089*G2089</f>
        <v>1499.55</v>
      </c>
      <c r="K2089">
        <f>F2089*H2089</f>
        <v>1179.6199999999999</v>
      </c>
      <c r="L2089">
        <f>J2089-K2089</f>
        <v>319.93000000000006</v>
      </c>
      <c r="M2089" s="5">
        <f>L2089/J2089</f>
        <v>0.21335067186822718</v>
      </c>
      <c r="N2089" t="str">
        <f>IF(ISNA(VLOOKUP(A2089,'Returns Data'!A:A,1,0)),"No","Yes")</f>
        <v>No</v>
      </c>
      <c r="O2089" t="s">
        <v>10085</v>
      </c>
      <c r="P2089">
        <f>IFERROR(VLOOKUP(A2089,'Ratings Data'!A:C,3,0),"No Rating")</f>
        <v>3</v>
      </c>
      <c r="Q2089" t="s">
        <v>10069</v>
      </c>
      <c r="R2089" s="5">
        <f t="shared" si="32"/>
        <v>1.0097704153431704</v>
      </c>
    </row>
    <row r="2090" spans="1:18" x14ac:dyDescent="0.3">
      <c r="A2090" t="s">
        <v>9753</v>
      </c>
      <c r="B2090" s="2">
        <v>45583</v>
      </c>
      <c r="C2090" t="s">
        <v>10015</v>
      </c>
      <c r="D2090" t="s">
        <v>10031</v>
      </c>
      <c r="E2090" t="s">
        <v>10035</v>
      </c>
      <c r="F2090">
        <v>6</v>
      </c>
      <c r="G2090">
        <v>284.55</v>
      </c>
      <c r="H2090">
        <v>202.51</v>
      </c>
      <c r="I2090" t="s">
        <v>10039</v>
      </c>
      <c r="J2090">
        <f>F2090*G2090</f>
        <v>1707.3000000000002</v>
      </c>
      <c r="K2090">
        <f>F2090*H2090</f>
        <v>1215.06</v>
      </c>
      <c r="L2090">
        <f>J2090-K2090</f>
        <v>492.24000000000024</v>
      </c>
      <c r="M2090" s="5">
        <f>L2090/J2090</f>
        <v>0.28831488314883158</v>
      </c>
      <c r="N2090" t="str">
        <f>IF(ISNA(VLOOKUP(A2090,'Returns Data'!A:A,1,0)),"No","Yes")</f>
        <v>No</v>
      </c>
      <c r="O2090" t="s">
        <v>10085</v>
      </c>
      <c r="P2090" t="str">
        <f>IFERROR(VLOOKUP(A2090,'Ratings Data'!A:C,3,0),"No Rating")</f>
        <v>No Rating</v>
      </c>
      <c r="Q2090" t="s">
        <v>10069</v>
      </c>
      <c r="R2090" s="5">
        <f t="shared" si="32"/>
        <v>0.13854156246874078</v>
      </c>
    </row>
    <row r="2091" spans="1:18" x14ac:dyDescent="0.3">
      <c r="A2091" t="s">
        <v>9921</v>
      </c>
      <c r="B2091" s="2">
        <v>45583</v>
      </c>
      <c r="C2091" t="s">
        <v>10010</v>
      </c>
      <c r="D2091" t="s">
        <v>10029</v>
      </c>
      <c r="E2091" t="s">
        <v>10035</v>
      </c>
      <c r="F2091">
        <v>12</v>
      </c>
      <c r="G2091">
        <v>104.32</v>
      </c>
      <c r="H2091">
        <v>74.959999999999994</v>
      </c>
      <c r="I2091" t="s">
        <v>10040</v>
      </c>
      <c r="J2091">
        <f>F2091*G2091</f>
        <v>1251.8399999999999</v>
      </c>
      <c r="K2091">
        <f>F2091*H2091</f>
        <v>899.52</v>
      </c>
      <c r="L2091">
        <f>J2091-K2091</f>
        <v>352.31999999999994</v>
      </c>
      <c r="M2091" s="5">
        <f>L2091/J2091</f>
        <v>0.28144171779141103</v>
      </c>
      <c r="N2091" t="str">
        <f>IF(ISNA(VLOOKUP(A2091,'Returns Data'!A:A,1,0)),"No","Yes")</f>
        <v>No</v>
      </c>
      <c r="O2091" t="s">
        <v>10085</v>
      </c>
      <c r="P2091" t="str">
        <f>IFERROR(VLOOKUP(A2091,'Ratings Data'!A:C,3,0),"No Rating")</f>
        <v>No Rating</v>
      </c>
      <c r="Q2091" t="s">
        <v>10069</v>
      </c>
      <c r="R2091" s="5">
        <f t="shared" si="32"/>
        <v>-0.26677209629239163</v>
      </c>
    </row>
    <row r="2092" spans="1:18" x14ac:dyDescent="0.3">
      <c r="A2092" t="s">
        <v>157</v>
      </c>
      <c r="B2092" s="2">
        <v>45584</v>
      </c>
      <c r="C2092" t="s">
        <v>10022</v>
      </c>
      <c r="D2092" t="s">
        <v>10033</v>
      </c>
      <c r="E2092" t="s">
        <v>10037</v>
      </c>
      <c r="F2092">
        <v>1</v>
      </c>
      <c r="G2092">
        <v>123.01</v>
      </c>
      <c r="H2092">
        <v>109.45</v>
      </c>
      <c r="I2092" t="s">
        <v>10040</v>
      </c>
      <c r="J2092">
        <f>F2092*G2092</f>
        <v>123.01</v>
      </c>
      <c r="K2092">
        <f>F2092*H2092</f>
        <v>109.45</v>
      </c>
      <c r="L2092">
        <f>J2092-K2092</f>
        <v>13.560000000000002</v>
      </c>
      <c r="M2092" s="5">
        <f>L2092/J2092</f>
        <v>0.11023494024876028</v>
      </c>
      <c r="N2092" t="str">
        <f>IF(ISNA(VLOOKUP(A2092,'Returns Data'!A:A,1,0)),"No","Yes")</f>
        <v>No</v>
      </c>
      <c r="O2092" t="s">
        <v>10085</v>
      </c>
      <c r="P2092" t="str">
        <f>IFERROR(VLOOKUP(A2092,'Ratings Data'!A:C,3,0),"No Rating")</f>
        <v>No Rating</v>
      </c>
      <c r="Q2092" t="s">
        <v>10069</v>
      </c>
      <c r="R2092" s="5">
        <f t="shared" si="32"/>
        <v>-0.90173664366053174</v>
      </c>
    </row>
    <row r="2093" spans="1:18" x14ac:dyDescent="0.3">
      <c r="A2093" t="s">
        <v>694</v>
      </c>
      <c r="B2093" s="2">
        <v>45584</v>
      </c>
      <c r="C2093" t="s">
        <v>10012</v>
      </c>
      <c r="D2093" t="s">
        <v>10030</v>
      </c>
      <c r="E2093" t="s">
        <v>10035</v>
      </c>
      <c r="F2093">
        <v>5</v>
      </c>
      <c r="G2093">
        <v>145.29</v>
      </c>
      <c r="H2093">
        <v>101.99</v>
      </c>
      <c r="I2093" t="s">
        <v>10039</v>
      </c>
      <c r="J2093">
        <f>F2093*G2093</f>
        <v>726.44999999999993</v>
      </c>
      <c r="K2093">
        <f>F2093*H2093</f>
        <v>509.95</v>
      </c>
      <c r="L2093">
        <f>J2093-K2093</f>
        <v>216.49999999999994</v>
      </c>
      <c r="M2093" s="5">
        <f>L2093/J2093</f>
        <v>0.2980246403744235</v>
      </c>
      <c r="N2093" t="str">
        <f>IF(ISNA(VLOOKUP(A2093,'Returns Data'!A:A,1,0)),"No","Yes")</f>
        <v>No</v>
      </c>
      <c r="O2093" t="s">
        <v>10085</v>
      </c>
      <c r="P2093" t="str">
        <f>IFERROR(VLOOKUP(A2093,'Ratings Data'!A:C,3,0),"No Rating")</f>
        <v>No Rating</v>
      </c>
      <c r="Q2093" t="s">
        <v>10069</v>
      </c>
      <c r="R2093" s="5">
        <f t="shared" si="32"/>
        <v>4.9056174294772772</v>
      </c>
    </row>
    <row r="2094" spans="1:18" x14ac:dyDescent="0.3">
      <c r="A2094" t="s">
        <v>710</v>
      </c>
      <c r="B2094" s="2">
        <v>45584</v>
      </c>
      <c r="C2094" t="s">
        <v>10010</v>
      </c>
      <c r="D2094" t="s">
        <v>10029</v>
      </c>
      <c r="E2094" t="s">
        <v>10036</v>
      </c>
      <c r="F2094">
        <v>13</v>
      </c>
      <c r="G2094">
        <v>450.9</v>
      </c>
      <c r="H2094">
        <v>385.53</v>
      </c>
      <c r="I2094" t="s">
        <v>10039</v>
      </c>
      <c r="J2094">
        <f>F2094*G2094</f>
        <v>5861.7</v>
      </c>
      <c r="K2094">
        <f>F2094*H2094</f>
        <v>5011.8899999999994</v>
      </c>
      <c r="L2094">
        <f>J2094-K2094</f>
        <v>849.8100000000004</v>
      </c>
      <c r="M2094" s="5">
        <f>L2094/J2094</f>
        <v>0.14497671324018638</v>
      </c>
      <c r="N2094" t="str">
        <f>IF(ISNA(VLOOKUP(A2094,'Returns Data'!A:A,1,0)),"No","Yes")</f>
        <v>No</v>
      </c>
      <c r="O2094" t="s">
        <v>10085</v>
      </c>
      <c r="P2094" t="str">
        <f>IFERROR(VLOOKUP(A2094,'Ratings Data'!A:C,3,0),"No Rating")</f>
        <v>No Rating</v>
      </c>
      <c r="Q2094" t="s">
        <v>10069</v>
      </c>
      <c r="R2094" s="5">
        <f t="shared" si="32"/>
        <v>7.0689655172413799</v>
      </c>
    </row>
    <row r="2095" spans="1:18" x14ac:dyDescent="0.3">
      <c r="A2095" t="s">
        <v>1305</v>
      </c>
      <c r="B2095" s="2">
        <v>45584</v>
      </c>
      <c r="C2095" t="s">
        <v>10012</v>
      </c>
      <c r="D2095" t="s">
        <v>10030</v>
      </c>
      <c r="E2095" t="s">
        <v>10038</v>
      </c>
      <c r="F2095">
        <v>9</v>
      </c>
      <c r="G2095">
        <v>345.37</v>
      </c>
      <c r="H2095">
        <v>245.01</v>
      </c>
      <c r="I2095" t="s">
        <v>10040</v>
      </c>
      <c r="J2095">
        <f>F2095*G2095</f>
        <v>3108.33</v>
      </c>
      <c r="K2095">
        <f>F2095*H2095</f>
        <v>2205.09</v>
      </c>
      <c r="L2095">
        <f>J2095-K2095</f>
        <v>903.23999999999978</v>
      </c>
      <c r="M2095" s="5">
        <f>L2095/J2095</f>
        <v>0.29058690679561044</v>
      </c>
      <c r="N2095" t="str">
        <f>IF(ISNA(VLOOKUP(A2095,'Returns Data'!A:A,1,0)),"No","Yes")</f>
        <v>No</v>
      </c>
      <c r="O2095" t="s">
        <v>10085</v>
      </c>
      <c r="P2095">
        <f>IFERROR(VLOOKUP(A2095,'Ratings Data'!A:C,3,0),"No Rating")</f>
        <v>4</v>
      </c>
      <c r="Q2095" t="s">
        <v>10069</v>
      </c>
      <c r="R2095" s="5">
        <f t="shared" si="32"/>
        <v>-0.4697220942729925</v>
      </c>
    </row>
    <row r="2096" spans="1:18" x14ac:dyDescent="0.3">
      <c r="A2096" t="s">
        <v>3769</v>
      </c>
      <c r="B2096" s="2">
        <v>45584</v>
      </c>
      <c r="C2096" t="s">
        <v>10022</v>
      </c>
      <c r="D2096" t="s">
        <v>10033</v>
      </c>
      <c r="E2096" t="s">
        <v>10034</v>
      </c>
      <c r="F2096">
        <v>16</v>
      </c>
      <c r="G2096">
        <v>199.55</v>
      </c>
      <c r="H2096">
        <v>120.18</v>
      </c>
      <c r="I2096" t="s">
        <v>10039</v>
      </c>
      <c r="J2096">
        <f>F2096*G2096</f>
        <v>3192.8</v>
      </c>
      <c r="K2096">
        <f>F2096*H2096</f>
        <v>1922.88</v>
      </c>
      <c r="L2096">
        <f>J2096-K2096</f>
        <v>1269.92</v>
      </c>
      <c r="M2096" s="5">
        <f>L2096/J2096</f>
        <v>0.39774492608368828</v>
      </c>
      <c r="N2096" t="str">
        <f>IF(ISNA(VLOOKUP(A2096,'Returns Data'!A:A,1,0)),"No","Yes")</f>
        <v>No</v>
      </c>
      <c r="O2096" t="s">
        <v>10085</v>
      </c>
      <c r="P2096" t="str">
        <f>IFERROR(VLOOKUP(A2096,'Ratings Data'!A:C,3,0),"No Rating")</f>
        <v>No Rating</v>
      </c>
      <c r="Q2096" t="s">
        <v>10069</v>
      </c>
      <c r="R2096" s="5">
        <f t="shared" si="32"/>
        <v>2.7175364263125296E-2</v>
      </c>
    </row>
    <row r="2097" spans="1:18" x14ac:dyDescent="0.3">
      <c r="A2097" t="s">
        <v>3832</v>
      </c>
      <c r="B2097" s="2">
        <v>45584</v>
      </c>
      <c r="C2097" t="s">
        <v>10009</v>
      </c>
      <c r="D2097" t="s">
        <v>10029</v>
      </c>
      <c r="E2097" t="s">
        <v>10038</v>
      </c>
      <c r="F2097">
        <v>16</v>
      </c>
      <c r="G2097">
        <v>113</v>
      </c>
      <c r="H2097">
        <v>80.349999999999994</v>
      </c>
      <c r="I2097" t="s">
        <v>10039</v>
      </c>
      <c r="J2097">
        <f>F2097*G2097</f>
        <v>1808</v>
      </c>
      <c r="K2097">
        <f>F2097*H2097</f>
        <v>1285.5999999999999</v>
      </c>
      <c r="L2097">
        <f>J2097-K2097</f>
        <v>522.40000000000009</v>
      </c>
      <c r="M2097" s="5">
        <f>L2097/J2097</f>
        <v>0.28893805309734516</v>
      </c>
      <c r="N2097" t="str">
        <f>IF(ISNA(VLOOKUP(A2097,'Returns Data'!A:A,1,0)),"No","Yes")</f>
        <v>No</v>
      </c>
      <c r="O2097" t="s">
        <v>10085</v>
      </c>
      <c r="P2097" t="str">
        <f>IFERROR(VLOOKUP(A2097,'Ratings Data'!A:C,3,0),"No Rating")</f>
        <v>No Rating</v>
      </c>
      <c r="Q2097" t="s">
        <v>10069</v>
      </c>
      <c r="R2097" s="5">
        <f t="shared" si="32"/>
        <v>-0.43372588323728389</v>
      </c>
    </row>
    <row r="2098" spans="1:18" x14ac:dyDescent="0.3">
      <c r="A2098" t="s">
        <v>4385</v>
      </c>
      <c r="B2098" s="2">
        <v>45584</v>
      </c>
      <c r="C2098" t="s">
        <v>10017</v>
      </c>
      <c r="D2098" t="s">
        <v>10032</v>
      </c>
      <c r="E2098" t="s">
        <v>10037</v>
      </c>
      <c r="F2098">
        <v>6</v>
      </c>
      <c r="G2098">
        <v>81.400000000000006</v>
      </c>
      <c r="H2098">
        <v>57.14</v>
      </c>
      <c r="I2098" t="s">
        <v>10039</v>
      </c>
      <c r="J2098">
        <f>F2098*G2098</f>
        <v>488.40000000000003</v>
      </c>
      <c r="K2098">
        <f>F2098*H2098</f>
        <v>342.84000000000003</v>
      </c>
      <c r="L2098">
        <f>J2098-K2098</f>
        <v>145.56</v>
      </c>
      <c r="M2098" s="5">
        <f>L2098/J2098</f>
        <v>0.29803439803439802</v>
      </c>
      <c r="N2098" t="str">
        <f>IF(ISNA(VLOOKUP(A2098,'Returns Data'!A:A,1,0)),"No","Yes")</f>
        <v>No</v>
      </c>
      <c r="O2098" t="s">
        <v>10085</v>
      </c>
      <c r="P2098" t="str">
        <f>IFERROR(VLOOKUP(A2098,'Ratings Data'!A:C,3,0),"No Rating")</f>
        <v>No Rating</v>
      </c>
      <c r="Q2098" t="s">
        <v>10069</v>
      </c>
      <c r="R2098" s="5">
        <f t="shared" si="32"/>
        <v>-0.72986725663716812</v>
      </c>
    </row>
    <row r="2099" spans="1:18" x14ac:dyDescent="0.3">
      <c r="A2099" t="s">
        <v>4585</v>
      </c>
      <c r="B2099" s="2">
        <v>45584</v>
      </c>
      <c r="C2099" t="s">
        <v>10014</v>
      </c>
      <c r="D2099" t="s">
        <v>10030</v>
      </c>
      <c r="E2099" t="s">
        <v>10038</v>
      </c>
      <c r="F2099">
        <v>18</v>
      </c>
      <c r="G2099">
        <v>220.75</v>
      </c>
      <c r="H2099">
        <v>146.99</v>
      </c>
      <c r="I2099" t="s">
        <v>10039</v>
      </c>
      <c r="J2099">
        <f>F2099*G2099</f>
        <v>3973.5</v>
      </c>
      <c r="K2099">
        <f>F2099*H2099</f>
        <v>2645.82</v>
      </c>
      <c r="L2099">
        <f>J2099-K2099</f>
        <v>1327.6799999999998</v>
      </c>
      <c r="M2099" s="5">
        <f>L2099/J2099</f>
        <v>0.3341336353340883</v>
      </c>
      <c r="N2099" t="str">
        <f>IF(ISNA(VLOOKUP(A2099,'Returns Data'!A:A,1,0)),"No","Yes")</f>
        <v>Yes</v>
      </c>
      <c r="O2099" t="str">
        <f>IFERROR(VLOOKUP(A2099,'Returns Data'!A:E,5,0),"No Returns")</f>
        <v>Wrong Product</v>
      </c>
      <c r="P2099" t="str">
        <f>IFERROR(VLOOKUP(A2099,'Ratings Data'!A:C,3,0),"No Rating")</f>
        <v>No Rating</v>
      </c>
      <c r="Q2099" t="s">
        <v>10069</v>
      </c>
      <c r="R2099" s="5">
        <f t="shared" si="32"/>
        <v>7.135749385749385</v>
      </c>
    </row>
    <row r="2100" spans="1:18" x14ac:dyDescent="0.3">
      <c r="A2100" t="s">
        <v>4874</v>
      </c>
      <c r="B2100" s="2">
        <v>45584</v>
      </c>
      <c r="C2100" t="s">
        <v>10019</v>
      </c>
      <c r="D2100" t="s">
        <v>10031</v>
      </c>
      <c r="E2100" t="s">
        <v>10038</v>
      </c>
      <c r="F2100">
        <v>15</v>
      </c>
      <c r="G2100">
        <v>245.07</v>
      </c>
      <c r="H2100">
        <v>217.08</v>
      </c>
      <c r="I2100" t="s">
        <v>10040</v>
      </c>
      <c r="J2100">
        <f>F2100*G2100</f>
        <v>3676.0499999999997</v>
      </c>
      <c r="K2100">
        <f>F2100*H2100</f>
        <v>3256.2000000000003</v>
      </c>
      <c r="L2100">
        <f>J2100-K2100</f>
        <v>419.84999999999945</v>
      </c>
      <c r="M2100" s="5">
        <f>L2100/J2100</f>
        <v>0.1142122658832169</v>
      </c>
      <c r="N2100" t="str">
        <f>IF(ISNA(VLOOKUP(A2100,'Returns Data'!A:A,1,0)),"No","Yes")</f>
        <v>No</v>
      </c>
      <c r="O2100" t="s">
        <v>10085</v>
      </c>
      <c r="P2100">
        <f>IFERROR(VLOOKUP(A2100,'Ratings Data'!A:C,3,0),"No Rating")</f>
        <v>4</v>
      </c>
      <c r="Q2100" t="s">
        <v>10069</v>
      </c>
      <c r="R2100" s="5">
        <f t="shared" si="32"/>
        <v>-7.4858437146092929E-2</v>
      </c>
    </row>
    <row r="2101" spans="1:18" x14ac:dyDescent="0.3">
      <c r="A2101" t="s">
        <v>5182</v>
      </c>
      <c r="B2101" s="2">
        <v>45584</v>
      </c>
      <c r="C2101" t="s">
        <v>10020</v>
      </c>
      <c r="D2101" t="s">
        <v>10030</v>
      </c>
      <c r="E2101" t="s">
        <v>10038</v>
      </c>
      <c r="F2101">
        <v>3</v>
      </c>
      <c r="G2101">
        <v>312.97000000000003</v>
      </c>
      <c r="H2101">
        <v>189.81</v>
      </c>
      <c r="I2101" t="s">
        <v>10039</v>
      </c>
      <c r="J2101">
        <f>F2101*G2101</f>
        <v>938.91000000000008</v>
      </c>
      <c r="K2101">
        <f>F2101*H2101</f>
        <v>569.43000000000006</v>
      </c>
      <c r="L2101">
        <f>J2101-K2101</f>
        <v>369.48</v>
      </c>
      <c r="M2101" s="5">
        <f>L2101/J2101</f>
        <v>0.39352014570086591</v>
      </c>
      <c r="N2101" t="str">
        <f>IF(ISNA(VLOOKUP(A2101,'Returns Data'!A:A,1,0)),"No","Yes")</f>
        <v>No</v>
      </c>
      <c r="O2101" t="s">
        <v>10085</v>
      </c>
      <c r="P2101" t="str">
        <f>IFERROR(VLOOKUP(A2101,'Ratings Data'!A:C,3,0),"No Rating")</f>
        <v>No Rating</v>
      </c>
      <c r="Q2101" t="s">
        <v>10069</v>
      </c>
      <c r="R2101" s="5">
        <f t="shared" si="32"/>
        <v>-0.74458726078263338</v>
      </c>
    </row>
    <row r="2102" spans="1:18" x14ac:dyDescent="0.3">
      <c r="A2102" t="s">
        <v>5880</v>
      </c>
      <c r="B2102" s="2">
        <v>45584</v>
      </c>
      <c r="C2102" t="s">
        <v>10015</v>
      </c>
      <c r="D2102" t="s">
        <v>10031</v>
      </c>
      <c r="E2102" t="s">
        <v>10038</v>
      </c>
      <c r="F2102">
        <v>14</v>
      </c>
      <c r="G2102">
        <v>37.840000000000003</v>
      </c>
      <c r="H2102">
        <v>29.93</v>
      </c>
      <c r="I2102" t="s">
        <v>10039</v>
      </c>
      <c r="J2102">
        <f>F2102*G2102</f>
        <v>529.76</v>
      </c>
      <c r="K2102">
        <f>F2102*H2102</f>
        <v>419.02</v>
      </c>
      <c r="L2102">
        <f>J2102-K2102</f>
        <v>110.74000000000001</v>
      </c>
      <c r="M2102" s="5">
        <f>L2102/J2102</f>
        <v>0.20903805496828753</v>
      </c>
      <c r="N2102" t="str">
        <f>IF(ISNA(VLOOKUP(A2102,'Returns Data'!A:A,1,0)),"No","Yes")</f>
        <v>No</v>
      </c>
      <c r="O2102" t="s">
        <v>10085</v>
      </c>
      <c r="P2102" t="str">
        <f>IFERROR(VLOOKUP(A2102,'Ratings Data'!A:C,3,0),"No Rating")</f>
        <v>No Rating</v>
      </c>
      <c r="Q2102" t="s">
        <v>10069</v>
      </c>
      <c r="R2102" s="5">
        <f t="shared" si="32"/>
        <v>-0.43577126668157762</v>
      </c>
    </row>
    <row r="2103" spans="1:18" x14ac:dyDescent="0.3">
      <c r="A2103" t="s">
        <v>5884</v>
      </c>
      <c r="B2103" s="2">
        <v>45584</v>
      </c>
      <c r="C2103" t="s">
        <v>10018</v>
      </c>
      <c r="D2103" t="s">
        <v>10033</v>
      </c>
      <c r="E2103" t="s">
        <v>10038</v>
      </c>
      <c r="F2103">
        <v>12</v>
      </c>
      <c r="G2103">
        <v>42.55</v>
      </c>
      <c r="H2103">
        <v>32</v>
      </c>
      <c r="I2103" t="s">
        <v>10040</v>
      </c>
      <c r="J2103">
        <f>F2103*G2103</f>
        <v>510.59999999999997</v>
      </c>
      <c r="K2103">
        <f>F2103*H2103</f>
        <v>384</v>
      </c>
      <c r="L2103">
        <f>J2103-K2103</f>
        <v>126.59999999999997</v>
      </c>
      <c r="M2103" s="5">
        <f>L2103/J2103</f>
        <v>0.24794359576968267</v>
      </c>
      <c r="N2103" t="str">
        <f>IF(ISNA(VLOOKUP(A2103,'Returns Data'!A:A,1,0)),"No","Yes")</f>
        <v>No</v>
      </c>
      <c r="O2103" t="s">
        <v>10085</v>
      </c>
      <c r="P2103" t="str">
        <f>IFERROR(VLOOKUP(A2103,'Ratings Data'!A:C,3,0),"No Rating")</f>
        <v>No Rating</v>
      </c>
      <c r="Q2103" t="s">
        <v>10069</v>
      </c>
      <c r="R2103" s="5">
        <f t="shared" si="32"/>
        <v>-3.6167321051042027E-2</v>
      </c>
    </row>
    <row r="2104" spans="1:18" x14ac:dyDescent="0.3">
      <c r="A2104" t="s">
        <v>6273</v>
      </c>
      <c r="B2104" s="2">
        <v>45584</v>
      </c>
      <c r="C2104" t="s">
        <v>10012</v>
      </c>
      <c r="D2104" t="s">
        <v>10030</v>
      </c>
      <c r="E2104" t="s">
        <v>10034</v>
      </c>
      <c r="F2104">
        <v>11</v>
      </c>
      <c r="G2104">
        <v>222.48</v>
      </c>
      <c r="H2104">
        <v>152.44999999999999</v>
      </c>
      <c r="I2104" t="s">
        <v>10040</v>
      </c>
      <c r="J2104">
        <f>F2104*G2104</f>
        <v>2447.2799999999997</v>
      </c>
      <c r="K2104">
        <f>F2104*H2104</f>
        <v>1676.9499999999998</v>
      </c>
      <c r="L2104">
        <f>J2104-K2104</f>
        <v>770.32999999999993</v>
      </c>
      <c r="M2104" s="5">
        <f>L2104/J2104</f>
        <v>0.31476986695433296</v>
      </c>
      <c r="N2104" t="str">
        <f>IF(ISNA(VLOOKUP(A2104,'Returns Data'!A:A,1,0)),"No","Yes")</f>
        <v>No</v>
      </c>
      <c r="O2104" t="s">
        <v>10085</v>
      </c>
      <c r="P2104">
        <f>IFERROR(VLOOKUP(A2104,'Ratings Data'!A:C,3,0),"No Rating")</f>
        <v>5</v>
      </c>
      <c r="Q2104" t="s">
        <v>10069</v>
      </c>
      <c r="R2104" s="5">
        <f t="shared" si="32"/>
        <v>3.7929494712103407</v>
      </c>
    </row>
    <row r="2105" spans="1:18" x14ac:dyDescent="0.3">
      <c r="A2105" t="s">
        <v>6287</v>
      </c>
      <c r="B2105" s="2">
        <v>45584</v>
      </c>
      <c r="C2105" t="s">
        <v>10025</v>
      </c>
      <c r="D2105" t="s">
        <v>10033</v>
      </c>
      <c r="E2105" t="s">
        <v>10038</v>
      </c>
      <c r="F2105">
        <v>13</v>
      </c>
      <c r="G2105">
        <v>364.61</v>
      </c>
      <c r="H2105">
        <v>270.63</v>
      </c>
      <c r="I2105" t="s">
        <v>10040</v>
      </c>
      <c r="J2105">
        <f>F2105*G2105</f>
        <v>4739.93</v>
      </c>
      <c r="K2105">
        <f>F2105*H2105</f>
        <v>3518.19</v>
      </c>
      <c r="L2105">
        <f>J2105-K2105</f>
        <v>1221.7400000000002</v>
      </c>
      <c r="M2105" s="5">
        <f>L2105/J2105</f>
        <v>0.25775486135871206</v>
      </c>
      <c r="N2105" t="str">
        <f>IF(ISNA(VLOOKUP(A2105,'Returns Data'!A:A,1,0)),"No","Yes")</f>
        <v>No</v>
      </c>
      <c r="O2105" t="s">
        <v>10085</v>
      </c>
      <c r="P2105" t="str">
        <f>IFERROR(VLOOKUP(A2105,'Ratings Data'!A:C,3,0),"No Rating")</f>
        <v>No Rating</v>
      </c>
      <c r="Q2105" t="s">
        <v>10069</v>
      </c>
      <c r="R2105" s="5">
        <f t="shared" si="32"/>
        <v>0.93681556666993593</v>
      </c>
    </row>
    <row r="2106" spans="1:18" x14ac:dyDescent="0.3">
      <c r="A2106" t="s">
        <v>6453</v>
      </c>
      <c r="B2106" s="2">
        <v>45584</v>
      </c>
      <c r="C2106" t="s">
        <v>10017</v>
      </c>
      <c r="D2106" t="s">
        <v>10032</v>
      </c>
      <c r="E2106" t="s">
        <v>10034</v>
      </c>
      <c r="F2106">
        <v>13</v>
      </c>
      <c r="G2106">
        <v>45.41</v>
      </c>
      <c r="H2106">
        <v>37.82</v>
      </c>
      <c r="I2106" t="s">
        <v>10039</v>
      </c>
      <c r="J2106">
        <f>F2106*G2106</f>
        <v>590.32999999999993</v>
      </c>
      <c r="K2106">
        <f>F2106*H2106</f>
        <v>491.66</v>
      </c>
      <c r="L2106">
        <f>J2106-K2106</f>
        <v>98.669999999999902</v>
      </c>
      <c r="M2106" s="5">
        <f>L2106/J2106</f>
        <v>0.16714380092490627</v>
      </c>
      <c r="N2106" t="str">
        <f>IF(ISNA(VLOOKUP(A2106,'Returns Data'!A:A,1,0)),"No","Yes")</f>
        <v>No</v>
      </c>
      <c r="O2106" t="s">
        <v>10085</v>
      </c>
      <c r="P2106" t="str">
        <f>IFERROR(VLOOKUP(A2106,'Ratings Data'!A:C,3,0),"No Rating")</f>
        <v>No Rating</v>
      </c>
      <c r="Q2106" t="s">
        <v>10069</v>
      </c>
      <c r="R2106" s="5">
        <f t="shared" si="32"/>
        <v>-0.87545596664929648</v>
      </c>
    </row>
    <row r="2107" spans="1:18" x14ac:dyDescent="0.3">
      <c r="A2107" t="s">
        <v>6655</v>
      </c>
      <c r="B2107" s="2">
        <v>45584</v>
      </c>
      <c r="C2107" t="s">
        <v>10015</v>
      </c>
      <c r="D2107" t="s">
        <v>10031</v>
      </c>
      <c r="E2107" t="s">
        <v>10038</v>
      </c>
      <c r="F2107">
        <v>15</v>
      </c>
      <c r="G2107">
        <v>492.7</v>
      </c>
      <c r="H2107">
        <v>377.24</v>
      </c>
      <c r="I2107" t="s">
        <v>10039</v>
      </c>
      <c r="J2107">
        <f>F2107*G2107</f>
        <v>7390.5</v>
      </c>
      <c r="K2107">
        <f>F2107*H2107</f>
        <v>5658.6</v>
      </c>
      <c r="L2107">
        <f>J2107-K2107</f>
        <v>1731.8999999999996</v>
      </c>
      <c r="M2107" s="5">
        <f>L2107/J2107</f>
        <v>0.23434138420945805</v>
      </c>
      <c r="N2107" t="str">
        <f>IF(ISNA(VLOOKUP(A2107,'Returns Data'!A:A,1,0)),"No","Yes")</f>
        <v>No</v>
      </c>
      <c r="O2107" t="s">
        <v>10085</v>
      </c>
      <c r="P2107" t="str">
        <f>IFERROR(VLOOKUP(A2107,'Ratings Data'!A:C,3,0),"No Rating")</f>
        <v>No Rating</v>
      </c>
      <c r="Q2107" t="s">
        <v>10069</v>
      </c>
      <c r="R2107" s="5">
        <f t="shared" si="32"/>
        <v>11.519268883505838</v>
      </c>
    </row>
    <row r="2108" spans="1:18" x14ac:dyDescent="0.3">
      <c r="A2108" t="s">
        <v>7660</v>
      </c>
      <c r="B2108" s="2">
        <v>45584</v>
      </c>
      <c r="C2108" t="s">
        <v>10018</v>
      </c>
      <c r="D2108" t="s">
        <v>10033</v>
      </c>
      <c r="E2108" t="s">
        <v>10035</v>
      </c>
      <c r="F2108">
        <v>3</v>
      </c>
      <c r="G2108">
        <v>221.42</v>
      </c>
      <c r="H2108">
        <v>153.9</v>
      </c>
      <c r="I2108" t="s">
        <v>10040</v>
      </c>
      <c r="J2108">
        <f>F2108*G2108</f>
        <v>664.26</v>
      </c>
      <c r="K2108">
        <f>F2108*H2108</f>
        <v>461.70000000000005</v>
      </c>
      <c r="L2108">
        <f>J2108-K2108</f>
        <v>202.55999999999995</v>
      </c>
      <c r="M2108" s="5">
        <f>L2108/J2108</f>
        <v>0.30494083641947423</v>
      </c>
      <c r="N2108" t="str">
        <f>IF(ISNA(VLOOKUP(A2108,'Returns Data'!A:A,1,0)),"No","Yes")</f>
        <v>Yes</v>
      </c>
      <c r="O2108" t="str">
        <f>IFERROR(VLOOKUP(A2108,'Returns Data'!A:E,5,0),"No Returns")</f>
        <v>Wrong Product</v>
      </c>
      <c r="P2108" t="str">
        <f>IFERROR(VLOOKUP(A2108,'Ratings Data'!A:C,3,0),"No Rating")</f>
        <v>No Rating</v>
      </c>
      <c r="Q2108" t="s">
        <v>10069</v>
      </c>
      <c r="R2108" s="5">
        <f t="shared" si="32"/>
        <v>-0.91011974832555309</v>
      </c>
    </row>
    <row r="2109" spans="1:18" x14ac:dyDescent="0.3">
      <c r="A2109" t="s">
        <v>7811</v>
      </c>
      <c r="B2109" s="2">
        <v>45584</v>
      </c>
      <c r="C2109" t="s">
        <v>10016</v>
      </c>
      <c r="D2109" t="s">
        <v>10032</v>
      </c>
      <c r="E2109" t="s">
        <v>10038</v>
      </c>
      <c r="F2109">
        <v>8</v>
      </c>
      <c r="G2109">
        <v>280.58999999999997</v>
      </c>
      <c r="H2109">
        <v>246.76</v>
      </c>
      <c r="I2109" t="s">
        <v>10039</v>
      </c>
      <c r="J2109">
        <f>F2109*G2109</f>
        <v>2244.7199999999998</v>
      </c>
      <c r="K2109">
        <f>F2109*H2109</f>
        <v>1974.08</v>
      </c>
      <c r="L2109">
        <f>J2109-K2109</f>
        <v>270.63999999999987</v>
      </c>
      <c r="M2109" s="5">
        <f>L2109/J2109</f>
        <v>0.12056737588652477</v>
      </c>
      <c r="N2109" t="str">
        <f>IF(ISNA(VLOOKUP(A2109,'Returns Data'!A:A,1,0)),"No","Yes")</f>
        <v>No</v>
      </c>
      <c r="O2109" t="s">
        <v>10085</v>
      </c>
      <c r="P2109" t="str">
        <f>IFERROR(VLOOKUP(A2109,'Ratings Data'!A:C,3,0),"No Rating")</f>
        <v>No Rating</v>
      </c>
      <c r="Q2109" t="s">
        <v>10069</v>
      </c>
      <c r="R2109" s="5">
        <f t="shared" si="32"/>
        <v>2.3792791979044345</v>
      </c>
    </row>
    <row r="2110" spans="1:18" x14ac:dyDescent="0.3">
      <c r="A2110" t="s">
        <v>8311</v>
      </c>
      <c r="B2110" s="2">
        <v>45584</v>
      </c>
      <c r="C2110" t="s">
        <v>10021</v>
      </c>
      <c r="D2110" t="s">
        <v>10031</v>
      </c>
      <c r="E2110" t="s">
        <v>10037</v>
      </c>
      <c r="F2110">
        <v>4</v>
      </c>
      <c r="G2110">
        <v>379.76</v>
      </c>
      <c r="H2110">
        <v>229.16</v>
      </c>
      <c r="I2110" t="s">
        <v>10040</v>
      </c>
      <c r="J2110">
        <f>F2110*G2110</f>
        <v>1519.04</v>
      </c>
      <c r="K2110">
        <f>F2110*H2110</f>
        <v>916.64</v>
      </c>
      <c r="L2110">
        <f>J2110-K2110</f>
        <v>602.4</v>
      </c>
      <c r="M2110" s="5">
        <f>L2110/J2110</f>
        <v>0.39656625236991783</v>
      </c>
      <c r="N2110" t="str">
        <f>IF(ISNA(VLOOKUP(A2110,'Returns Data'!A:A,1,0)),"No","Yes")</f>
        <v>No</v>
      </c>
      <c r="O2110" t="s">
        <v>10085</v>
      </c>
      <c r="P2110" t="str">
        <f>IFERROR(VLOOKUP(A2110,'Ratings Data'!A:C,3,0),"No Rating")</f>
        <v>No Rating</v>
      </c>
      <c r="Q2110" t="s">
        <v>10069</v>
      </c>
      <c r="R2110" s="5">
        <f t="shared" si="32"/>
        <v>-0.32328308207705186</v>
      </c>
    </row>
    <row r="2111" spans="1:18" x14ac:dyDescent="0.3">
      <c r="A2111" t="s">
        <v>8476</v>
      </c>
      <c r="B2111" s="2">
        <v>45584</v>
      </c>
      <c r="C2111" t="s">
        <v>10023</v>
      </c>
      <c r="D2111" t="s">
        <v>10033</v>
      </c>
      <c r="E2111" t="s">
        <v>10038</v>
      </c>
      <c r="F2111">
        <v>7</v>
      </c>
      <c r="G2111">
        <v>304.82</v>
      </c>
      <c r="H2111">
        <v>272.64999999999998</v>
      </c>
      <c r="I2111" t="s">
        <v>10039</v>
      </c>
      <c r="J2111">
        <f>F2111*G2111</f>
        <v>2133.7399999999998</v>
      </c>
      <c r="K2111">
        <f>F2111*H2111</f>
        <v>1908.5499999999997</v>
      </c>
      <c r="L2111">
        <f>J2111-K2111</f>
        <v>225.19000000000005</v>
      </c>
      <c r="M2111" s="5">
        <f>L2111/J2111</f>
        <v>0.10553769437700943</v>
      </c>
      <c r="N2111" t="str">
        <f>IF(ISNA(VLOOKUP(A2111,'Returns Data'!A:A,1,0)),"No","Yes")</f>
        <v>No</v>
      </c>
      <c r="O2111" t="s">
        <v>10085</v>
      </c>
      <c r="P2111" t="str">
        <f>IFERROR(VLOOKUP(A2111,'Ratings Data'!A:C,3,0),"No Rating")</f>
        <v>No Rating</v>
      </c>
      <c r="Q2111" t="s">
        <v>10069</v>
      </c>
      <c r="R2111" s="5">
        <f t="shared" si="32"/>
        <v>0.40466347166631544</v>
      </c>
    </row>
    <row r="2112" spans="1:18" x14ac:dyDescent="0.3">
      <c r="A2112" t="s">
        <v>8508</v>
      </c>
      <c r="B2112" s="2">
        <v>45584</v>
      </c>
      <c r="C2112" t="s">
        <v>10024</v>
      </c>
      <c r="D2112" t="s">
        <v>10029</v>
      </c>
      <c r="E2112" t="s">
        <v>10037</v>
      </c>
      <c r="F2112">
        <v>11</v>
      </c>
      <c r="G2112">
        <v>192.98</v>
      </c>
      <c r="H2112">
        <v>149.13999999999999</v>
      </c>
      <c r="I2112" t="s">
        <v>10040</v>
      </c>
      <c r="J2112">
        <f>F2112*G2112</f>
        <v>2122.7799999999997</v>
      </c>
      <c r="K2112">
        <f>F2112*H2112</f>
        <v>1640.54</v>
      </c>
      <c r="L2112">
        <f>J2112-K2112</f>
        <v>482.23999999999978</v>
      </c>
      <c r="M2112" s="5">
        <f>L2112/J2112</f>
        <v>0.22717380039382312</v>
      </c>
      <c r="N2112" t="str">
        <f>IF(ISNA(VLOOKUP(A2112,'Returns Data'!A:A,1,0)),"No","Yes")</f>
        <v>No</v>
      </c>
      <c r="O2112" t="s">
        <v>10085</v>
      </c>
      <c r="P2112">
        <f>IFERROR(VLOOKUP(A2112,'Ratings Data'!A:C,3,0),"No Rating")</f>
        <v>2</v>
      </c>
      <c r="Q2112" t="s">
        <v>10069</v>
      </c>
      <c r="R2112" s="5">
        <f t="shared" si="32"/>
        <v>-5.1365208507128503E-3</v>
      </c>
    </row>
    <row r="2113" spans="1:18" x14ac:dyDescent="0.3">
      <c r="A2113" t="s">
        <v>8756</v>
      </c>
      <c r="B2113" s="2">
        <v>45584</v>
      </c>
      <c r="C2113" t="s">
        <v>10026</v>
      </c>
      <c r="D2113" t="s">
        <v>10031</v>
      </c>
      <c r="E2113" t="s">
        <v>10036</v>
      </c>
      <c r="F2113">
        <v>7</v>
      </c>
      <c r="G2113">
        <v>323.56</v>
      </c>
      <c r="H2113">
        <v>263.39</v>
      </c>
      <c r="I2113" t="s">
        <v>10039</v>
      </c>
      <c r="J2113">
        <f>F2113*G2113</f>
        <v>2264.92</v>
      </c>
      <c r="K2113">
        <f>F2113*H2113</f>
        <v>1843.73</v>
      </c>
      <c r="L2113">
        <f>J2113-K2113</f>
        <v>421.19000000000005</v>
      </c>
      <c r="M2113" s="5">
        <f>L2113/J2113</f>
        <v>0.18596241809865252</v>
      </c>
      <c r="N2113" t="str">
        <f>IF(ISNA(VLOOKUP(A2113,'Returns Data'!A:A,1,0)),"No","Yes")</f>
        <v>No</v>
      </c>
      <c r="O2113" t="s">
        <v>10085</v>
      </c>
      <c r="P2113" t="str">
        <f>IFERROR(VLOOKUP(A2113,'Ratings Data'!A:C,3,0),"No Rating")</f>
        <v>No Rating</v>
      </c>
      <c r="Q2113" t="s">
        <v>10069</v>
      </c>
      <c r="R2113" s="5">
        <f t="shared" si="32"/>
        <v>6.6959364606789376E-2</v>
      </c>
    </row>
    <row r="2114" spans="1:18" x14ac:dyDescent="0.3">
      <c r="A2114" t="s">
        <v>8759</v>
      </c>
      <c r="B2114" s="2">
        <v>45584</v>
      </c>
      <c r="C2114" t="s">
        <v>10017</v>
      </c>
      <c r="D2114" t="s">
        <v>10032</v>
      </c>
      <c r="E2114" t="s">
        <v>10035</v>
      </c>
      <c r="F2114">
        <v>1</v>
      </c>
      <c r="G2114">
        <v>296.86</v>
      </c>
      <c r="H2114">
        <v>220.72</v>
      </c>
      <c r="I2114" t="s">
        <v>10039</v>
      </c>
      <c r="J2114">
        <f>F2114*G2114</f>
        <v>296.86</v>
      </c>
      <c r="K2114">
        <f>F2114*H2114</f>
        <v>220.72</v>
      </c>
      <c r="L2114">
        <f>J2114-K2114</f>
        <v>76.140000000000015</v>
      </c>
      <c r="M2114" s="5">
        <f>L2114/J2114</f>
        <v>0.25648453816613898</v>
      </c>
      <c r="N2114" t="str">
        <f>IF(ISNA(VLOOKUP(A2114,'Returns Data'!A:A,1,0)),"No","Yes")</f>
        <v>No</v>
      </c>
      <c r="O2114" t="s">
        <v>10085</v>
      </c>
      <c r="P2114" t="str">
        <f>IFERROR(VLOOKUP(A2114,'Ratings Data'!A:C,3,0),"No Rating")</f>
        <v>No Rating</v>
      </c>
      <c r="Q2114" t="s">
        <v>10069</v>
      </c>
      <c r="R2114" s="5">
        <f t="shared" si="32"/>
        <v>-0.86893135298376978</v>
      </c>
    </row>
    <row r="2115" spans="1:18" x14ac:dyDescent="0.3">
      <c r="A2115" t="s">
        <v>9676</v>
      </c>
      <c r="B2115" s="2">
        <v>45584</v>
      </c>
      <c r="C2115" t="s">
        <v>10026</v>
      </c>
      <c r="D2115" t="s">
        <v>10031</v>
      </c>
      <c r="E2115" t="s">
        <v>10036</v>
      </c>
      <c r="F2115">
        <v>8</v>
      </c>
      <c r="G2115">
        <v>36.47</v>
      </c>
      <c r="H2115">
        <v>23.45</v>
      </c>
      <c r="I2115" t="s">
        <v>10040</v>
      </c>
      <c r="J2115">
        <f>F2115*G2115</f>
        <v>291.76</v>
      </c>
      <c r="K2115">
        <f>F2115*H2115</f>
        <v>187.6</v>
      </c>
      <c r="L2115">
        <f>J2115-K2115</f>
        <v>104.16</v>
      </c>
      <c r="M2115" s="5">
        <f>L2115/J2115</f>
        <v>0.35700575815738961</v>
      </c>
      <c r="N2115" t="str">
        <f>IF(ISNA(VLOOKUP(A2115,'Returns Data'!A:A,1,0)),"No","Yes")</f>
        <v>No</v>
      </c>
      <c r="O2115" t="s">
        <v>10085</v>
      </c>
      <c r="P2115">
        <f>IFERROR(VLOOKUP(A2115,'Ratings Data'!A:C,3,0),"No Rating")</f>
        <v>1</v>
      </c>
      <c r="Q2115" t="s">
        <v>10069</v>
      </c>
      <c r="R2115" s="5">
        <f t="shared" si="32"/>
        <v>-1.7179815401199294E-2</v>
      </c>
    </row>
    <row r="2116" spans="1:18" x14ac:dyDescent="0.3">
      <c r="A2116" t="s">
        <v>579</v>
      </c>
      <c r="B2116" s="2">
        <v>45585</v>
      </c>
      <c r="C2116" t="s">
        <v>10024</v>
      </c>
      <c r="D2116" t="s">
        <v>10029</v>
      </c>
      <c r="E2116" t="s">
        <v>10035</v>
      </c>
      <c r="F2116">
        <v>12</v>
      </c>
      <c r="G2116">
        <v>14.96</v>
      </c>
      <c r="H2116">
        <v>11.81</v>
      </c>
      <c r="I2116" t="s">
        <v>10040</v>
      </c>
      <c r="J2116">
        <f>F2116*G2116</f>
        <v>179.52</v>
      </c>
      <c r="K2116">
        <f>F2116*H2116</f>
        <v>141.72</v>
      </c>
      <c r="L2116">
        <f>J2116-K2116</f>
        <v>37.800000000000011</v>
      </c>
      <c r="M2116" s="5">
        <f>L2116/J2116</f>
        <v>0.21056149732620327</v>
      </c>
      <c r="N2116" t="str">
        <f>IF(ISNA(VLOOKUP(A2116,'Returns Data'!A:A,1,0)),"No","Yes")</f>
        <v>No</v>
      </c>
      <c r="O2116" t="s">
        <v>10085</v>
      </c>
      <c r="P2116" t="str">
        <f>IFERROR(VLOOKUP(A2116,'Ratings Data'!A:C,3,0),"No Rating")</f>
        <v>No Rating</v>
      </c>
      <c r="Q2116" t="s">
        <v>10069</v>
      </c>
      <c r="R2116" s="5">
        <f t="shared" ref="R2116:R2179" si="33">(J2116-J2115)/J2115</f>
        <v>-0.38469975322182609</v>
      </c>
    </row>
    <row r="2117" spans="1:18" x14ac:dyDescent="0.3">
      <c r="A2117" t="s">
        <v>1023</v>
      </c>
      <c r="B2117" s="2">
        <v>45585</v>
      </c>
      <c r="C2117" t="s">
        <v>10011</v>
      </c>
      <c r="D2117" t="s">
        <v>10029</v>
      </c>
      <c r="E2117" t="s">
        <v>10034</v>
      </c>
      <c r="F2117">
        <v>5</v>
      </c>
      <c r="G2117">
        <v>478.99</v>
      </c>
      <c r="H2117">
        <v>289.07</v>
      </c>
      <c r="I2117" t="s">
        <v>10040</v>
      </c>
      <c r="J2117">
        <f>F2117*G2117</f>
        <v>2394.9499999999998</v>
      </c>
      <c r="K2117">
        <f>F2117*H2117</f>
        <v>1445.35</v>
      </c>
      <c r="L2117">
        <f>J2117-K2117</f>
        <v>949.59999999999991</v>
      </c>
      <c r="M2117" s="5">
        <f>L2117/J2117</f>
        <v>0.39650097079270963</v>
      </c>
      <c r="N2117" t="str">
        <f>IF(ISNA(VLOOKUP(A2117,'Returns Data'!A:A,1,0)),"No","Yes")</f>
        <v>No</v>
      </c>
      <c r="O2117" t="s">
        <v>10085</v>
      </c>
      <c r="P2117" t="str">
        <f>IFERROR(VLOOKUP(A2117,'Ratings Data'!A:C,3,0),"No Rating")</f>
        <v>No Rating</v>
      </c>
      <c r="Q2117" t="s">
        <v>10069</v>
      </c>
      <c r="R2117" s="5">
        <f t="shared" si="33"/>
        <v>12.340853386809268</v>
      </c>
    </row>
    <row r="2118" spans="1:18" x14ac:dyDescent="0.3">
      <c r="A2118" t="s">
        <v>1129</v>
      </c>
      <c r="B2118" s="2">
        <v>45585</v>
      </c>
      <c r="C2118" t="s">
        <v>10012</v>
      </c>
      <c r="D2118" t="s">
        <v>10030</v>
      </c>
      <c r="E2118" t="s">
        <v>10037</v>
      </c>
      <c r="F2118">
        <v>12</v>
      </c>
      <c r="G2118">
        <v>373.99</v>
      </c>
      <c r="H2118">
        <v>274.39999999999998</v>
      </c>
      <c r="I2118" t="s">
        <v>10040</v>
      </c>
      <c r="J2118">
        <f>F2118*G2118</f>
        <v>4487.88</v>
      </c>
      <c r="K2118">
        <f>F2118*H2118</f>
        <v>3292.7999999999997</v>
      </c>
      <c r="L2118">
        <f>J2118-K2118</f>
        <v>1195.0800000000004</v>
      </c>
      <c r="M2118" s="5">
        <f>L2118/J2118</f>
        <v>0.26629054252787515</v>
      </c>
      <c r="N2118" t="str">
        <f>IF(ISNA(VLOOKUP(A2118,'Returns Data'!A:A,1,0)),"No","Yes")</f>
        <v>No</v>
      </c>
      <c r="O2118" t="s">
        <v>10085</v>
      </c>
      <c r="P2118" t="str">
        <f>IFERROR(VLOOKUP(A2118,'Ratings Data'!A:C,3,0),"No Rating")</f>
        <v>No Rating</v>
      </c>
      <c r="Q2118" t="s">
        <v>10069</v>
      </c>
      <c r="R2118" s="5">
        <f t="shared" si="33"/>
        <v>0.87389298315204933</v>
      </c>
    </row>
    <row r="2119" spans="1:18" x14ac:dyDescent="0.3">
      <c r="A2119" t="s">
        <v>1652</v>
      </c>
      <c r="B2119" s="2">
        <v>45585</v>
      </c>
      <c r="C2119" t="s">
        <v>10028</v>
      </c>
      <c r="D2119" t="s">
        <v>10032</v>
      </c>
      <c r="E2119" t="s">
        <v>10035</v>
      </c>
      <c r="F2119">
        <v>6</v>
      </c>
      <c r="G2119">
        <v>240.29</v>
      </c>
      <c r="H2119">
        <v>172.27</v>
      </c>
      <c r="I2119" t="s">
        <v>10039</v>
      </c>
      <c r="J2119">
        <f>F2119*G2119</f>
        <v>1441.74</v>
      </c>
      <c r="K2119">
        <f>F2119*H2119</f>
        <v>1033.6200000000001</v>
      </c>
      <c r="L2119">
        <f>J2119-K2119</f>
        <v>408.11999999999989</v>
      </c>
      <c r="M2119" s="5">
        <f>L2119/J2119</f>
        <v>0.28307461816971152</v>
      </c>
      <c r="N2119" t="str">
        <f>IF(ISNA(VLOOKUP(A2119,'Returns Data'!A:A,1,0)),"No","Yes")</f>
        <v>No</v>
      </c>
      <c r="O2119" t="s">
        <v>10085</v>
      </c>
      <c r="P2119" t="str">
        <f>IFERROR(VLOOKUP(A2119,'Ratings Data'!A:C,3,0),"No Rating")</f>
        <v>No Rating</v>
      </c>
      <c r="Q2119" t="s">
        <v>10069</v>
      </c>
      <c r="R2119" s="5">
        <f t="shared" si="33"/>
        <v>-0.6787480948688468</v>
      </c>
    </row>
    <row r="2120" spans="1:18" x14ac:dyDescent="0.3">
      <c r="A2120" t="s">
        <v>1740</v>
      </c>
      <c r="B2120" s="2">
        <v>45585</v>
      </c>
      <c r="C2120" t="s">
        <v>10023</v>
      </c>
      <c r="D2120" t="s">
        <v>10033</v>
      </c>
      <c r="E2120" t="s">
        <v>10037</v>
      </c>
      <c r="F2120">
        <v>13</v>
      </c>
      <c r="G2120">
        <v>230</v>
      </c>
      <c r="H2120">
        <v>161.91</v>
      </c>
      <c r="I2120" t="s">
        <v>10040</v>
      </c>
      <c r="J2120">
        <f>F2120*G2120</f>
        <v>2990</v>
      </c>
      <c r="K2120">
        <f>F2120*H2120</f>
        <v>2104.83</v>
      </c>
      <c r="L2120">
        <f>J2120-K2120</f>
        <v>885.17000000000007</v>
      </c>
      <c r="M2120" s="5">
        <f>L2120/J2120</f>
        <v>0.29604347826086957</v>
      </c>
      <c r="N2120" t="str">
        <f>IF(ISNA(VLOOKUP(A2120,'Returns Data'!A:A,1,0)),"No","Yes")</f>
        <v>No</v>
      </c>
      <c r="O2120" t="s">
        <v>10085</v>
      </c>
      <c r="P2120" t="str">
        <f>IFERROR(VLOOKUP(A2120,'Ratings Data'!A:C,3,0),"No Rating")</f>
        <v>No Rating</v>
      </c>
      <c r="Q2120" t="s">
        <v>10069</v>
      </c>
      <c r="R2120" s="5">
        <f t="shared" si="33"/>
        <v>1.0738829469946036</v>
      </c>
    </row>
    <row r="2121" spans="1:18" x14ac:dyDescent="0.3">
      <c r="A2121" t="s">
        <v>2208</v>
      </c>
      <c r="B2121" s="2">
        <v>45585</v>
      </c>
      <c r="C2121" t="s">
        <v>10026</v>
      </c>
      <c r="D2121" t="s">
        <v>10031</v>
      </c>
      <c r="E2121" t="s">
        <v>10036</v>
      </c>
      <c r="F2121">
        <v>5</v>
      </c>
      <c r="G2121">
        <v>69.790000000000006</v>
      </c>
      <c r="H2121">
        <v>47.98</v>
      </c>
      <c r="I2121" t="s">
        <v>10040</v>
      </c>
      <c r="J2121">
        <f>F2121*G2121</f>
        <v>348.95000000000005</v>
      </c>
      <c r="K2121">
        <f>F2121*H2121</f>
        <v>239.89999999999998</v>
      </c>
      <c r="L2121">
        <f>J2121-K2121</f>
        <v>109.05000000000007</v>
      </c>
      <c r="M2121" s="5">
        <f>L2121/J2121</f>
        <v>0.31250895543774193</v>
      </c>
      <c r="N2121" t="str">
        <f>IF(ISNA(VLOOKUP(A2121,'Returns Data'!A:A,1,0)),"No","Yes")</f>
        <v>No</v>
      </c>
      <c r="O2121" t="s">
        <v>10085</v>
      </c>
      <c r="P2121" t="str">
        <f>IFERROR(VLOOKUP(A2121,'Ratings Data'!A:C,3,0),"No Rating")</f>
        <v>No Rating</v>
      </c>
      <c r="Q2121" t="s">
        <v>10069</v>
      </c>
      <c r="R2121" s="5">
        <f t="shared" si="33"/>
        <v>-0.88329431438127093</v>
      </c>
    </row>
    <row r="2122" spans="1:18" x14ac:dyDescent="0.3">
      <c r="A2122" t="s">
        <v>2553</v>
      </c>
      <c r="B2122" s="2">
        <v>45585</v>
      </c>
      <c r="C2122" t="s">
        <v>10020</v>
      </c>
      <c r="D2122" t="s">
        <v>10030</v>
      </c>
      <c r="E2122" t="s">
        <v>10036</v>
      </c>
      <c r="F2122">
        <v>12</v>
      </c>
      <c r="G2122">
        <v>250.18</v>
      </c>
      <c r="H2122">
        <v>220.59</v>
      </c>
      <c r="I2122" t="s">
        <v>10039</v>
      </c>
      <c r="J2122">
        <f>F2122*G2122</f>
        <v>3002.16</v>
      </c>
      <c r="K2122">
        <f>F2122*H2122</f>
        <v>2647.08</v>
      </c>
      <c r="L2122">
        <f>J2122-K2122</f>
        <v>355.07999999999993</v>
      </c>
      <c r="M2122" s="5">
        <f>L2122/J2122</f>
        <v>0.11827484211367813</v>
      </c>
      <c r="N2122" t="str">
        <f>IF(ISNA(VLOOKUP(A2122,'Returns Data'!A:A,1,0)),"No","Yes")</f>
        <v>No</v>
      </c>
      <c r="O2122" t="s">
        <v>10085</v>
      </c>
      <c r="P2122" t="str">
        <f>IFERROR(VLOOKUP(A2122,'Ratings Data'!A:C,3,0),"No Rating")</f>
        <v>No Rating</v>
      </c>
      <c r="Q2122" t="s">
        <v>10069</v>
      </c>
      <c r="R2122" s="5">
        <f t="shared" si="33"/>
        <v>7.6034102306920754</v>
      </c>
    </row>
    <row r="2123" spans="1:18" x14ac:dyDescent="0.3">
      <c r="A2123" t="s">
        <v>2747</v>
      </c>
      <c r="B2123" s="2">
        <v>45585</v>
      </c>
      <c r="C2123" t="s">
        <v>10025</v>
      </c>
      <c r="D2123" t="s">
        <v>10033</v>
      </c>
      <c r="E2123" t="s">
        <v>10038</v>
      </c>
      <c r="F2123">
        <v>14</v>
      </c>
      <c r="G2123">
        <v>245.16</v>
      </c>
      <c r="H2123">
        <v>200.55</v>
      </c>
      <c r="I2123" t="s">
        <v>10039</v>
      </c>
      <c r="J2123">
        <f>F2123*G2123</f>
        <v>3432.24</v>
      </c>
      <c r="K2123">
        <f>F2123*H2123</f>
        <v>2807.7000000000003</v>
      </c>
      <c r="L2123">
        <f>J2123-K2123</f>
        <v>624.53999999999951</v>
      </c>
      <c r="M2123" s="5">
        <f>L2123/J2123</f>
        <v>0.18196279980420937</v>
      </c>
      <c r="N2123" t="str">
        <f>IF(ISNA(VLOOKUP(A2123,'Returns Data'!A:A,1,0)),"No","Yes")</f>
        <v>No</v>
      </c>
      <c r="O2123" t="s">
        <v>10085</v>
      </c>
      <c r="P2123" t="str">
        <f>IFERROR(VLOOKUP(A2123,'Ratings Data'!A:C,3,0),"No Rating")</f>
        <v>No Rating</v>
      </c>
      <c r="Q2123" t="s">
        <v>10069</v>
      </c>
      <c r="R2123" s="5">
        <f t="shared" si="33"/>
        <v>0.14325685506435365</v>
      </c>
    </row>
    <row r="2124" spans="1:18" x14ac:dyDescent="0.3">
      <c r="A2124" t="s">
        <v>2990</v>
      </c>
      <c r="B2124" s="2">
        <v>45585</v>
      </c>
      <c r="C2124" t="s">
        <v>10027</v>
      </c>
      <c r="D2124" t="s">
        <v>10032</v>
      </c>
      <c r="E2124" t="s">
        <v>10035</v>
      </c>
      <c r="F2124">
        <v>3</v>
      </c>
      <c r="G2124">
        <v>418.83</v>
      </c>
      <c r="H2124">
        <v>314.95</v>
      </c>
      <c r="I2124" t="s">
        <v>10039</v>
      </c>
      <c r="J2124">
        <f>F2124*G2124</f>
        <v>1256.49</v>
      </c>
      <c r="K2124">
        <f>F2124*H2124</f>
        <v>944.84999999999991</v>
      </c>
      <c r="L2124">
        <f>J2124-K2124</f>
        <v>311.6400000000001</v>
      </c>
      <c r="M2124" s="5">
        <f>L2124/J2124</f>
        <v>0.24802425805219308</v>
      </c>
      <c r="N2124" t="str">
        <f>IF(ISNA(VLOOKUP(A2124,'Returns Data'!A:A,1,0)),"No","Yes")</f>
        <v>No</v>
      </c>
      <c r="O2124" t="s">
        <v>10085</v>
      </c>
      <c r="P2124" t="str">
        <f>IFERROR(VLOOKUP(A2124,'Ratings Data'!A:C,3,0),"No Rating")</f>
        <v>No Rating</v>
      </c>
      <c r="Q2124" t="s">
        <v>10069</v>
      </c>
      <c r="R2124" s="5">
        <f t="shared" si="33"/>
        <v>-0.63391546045731073</v>
      </c>
    </row>
    <row r="2125" spans="1:18" x14ac:dyDescent="0.3">
      <c r="A2125" t="s">
        <v>3262</v>
      </c>
      <c r="B2125" s="2">
        <v>45585</v>
      </c>
      <c r="C2125" t="s">
        <v>10017</v>
      </c>
      <c r="D2125" t="s">
        <v>10032</v>
      </c>
      <c r="E2125" t="s">
        <v>10036</v>
      </c>
      <c r="F2125">
        <v>15</v>
      </c>
      <c r="G2125">
        <v>147.87</v>
      </c>
      <c r="H2125">
        <v>105.08</v>
      </c>
      <c r="I2125" t="s">
        <v>10040</v>
      </c>
      <c r="J2125">
        <f>F2125*G2125</f>
        <v>2218.0500000000002</v>
      </c>
      <c r="K2125">
        <f>F2125*H2125</f>
        <v>1576.2</v>
      </c>
      <c r="L2125">
        <f>J2125-K2125</f>
        <v>641.85000000000014</v>
      </c>
      <c r="M2125" s="5">
        <f>L2125/J2125</f>
        <v>0.28937580307026445</v>
      </c>
      <c r="N2125" t="str">
        <f>IF(ISNA(VLOOKUP(A2125,'Returns Data'!A:A,1,0)),"No","Yes")</f>
        <v>No</v>
      </c>
      <c r="O2125" t="s">
        <v>10085</v>
      </c>
      <c r="P2125" t="str">
        <f>IFERROR(VLOOKUP(A2125,'Ratings Data'!A:C,3,0),"No Rating")</f>
        <v>No Rating</v>
      </c>
      <c r="Q2125" t="s">
        <v>10069</v>
      </c>
      <c r="R2125" s="5">
        <f t="shared" si="33"/>
        <v>0.76527469378984325</v>
      </c>
    </row>
    <row r="2126" spans="1:18" x14ac:dyDescent="0.3">
      <c r="A2126" t="s">
        <v>3316</v>
      </c>
      <c r="B2126" s="2">
        <v>45585</v>
      </c>
      <c r="C2126" t="s">
        <v>10028</v>
      </c>
      <c r="D2126" t="s">
        <v>10032</v>
      </c>
      <c r="E2126" t="s">
        <v>10035</v>
      </c>
      <c r="F2126">
        <v>7</v>
      </c>
      <c r="G2126">
        <v>202.32</v>
      </c>
      <c r="H2126">
        <v>156.31</v>
      </c>
      <c r="I2126" t="s">
        <v>10040</v>
      </c>
      <c r="J2126">
        <f>F2126*G2126</f>
        <v>1416.24</v>
      </c>
      <c r="K2126">
        <f>F2126*H2126</f>
        <v>1094.17</v>
      </c>
      <c r="L2126">
        <f>J2126-K2126</f>
        <v>322.06999999999994</v>
      </c>
      <c r="M2126" s="5">
        <f>L2126/J2126</f>
        <v>0.22741202056148671</v>
      </c>
      <c r="N2126" t="str">
        <f>IF(ISNA(VLOOKUP(A2126,'Returns Data'!A:A,1,0)),"No","Yes")</f>
        <v>No</v>
      </c>
      <c r="O2126" t="s">
        <v>10085</v>
      </c>
      <c r="P2126" t="str">
        <f>IFERROR(VLOOKUP(A2126,'Ratings Data'!A:C,3,0),"No Rating")</f>
        <v>No Rating</v>
      </c>
      <c r="Q2126" t="s">
        <v>10069</v>
      </c>
      <c r="R2126" s="5">
        <f t="shared" si="33"/>
        <v>-0.36149320348955166</v>
      </c>
    </row>
    <row r="2127" spans="1:18" x14ac:dyDescent="0.3">
      <c r="A2127" t="s">
        <v>3328</v>
      </c>
      <c r="B2127" s="2">
        <v>45585</v>
      </c>
      <c r="C2127" t="s">
        <v>10020</v>
      </c>
      <c r="D2127" t="s">
        <v>10030</v>
      </c>
      <c r="E2127" t="s">
        <v>10037</v>
      </c>
      <c r="F2127">
        <v>8</v>
      </c>
      <c r="G2127">
        <v>480.5</v>
      </c>
      <c r="H2127">
        <v>384.26</v>
      </c>
      <c r="I2127" t="s">
        <v>10040</v>
      </c>
      <c r="J2127">
        <f>F2127*G2127</f>
        <v>3844</v>
      </c>
      <c r="K2127">
        <f>F2127*H2127</f>
        <v>3074.08</v>
      </c>
      <c r="L2127">
        <f>J2127-K2127</f>
        <v>769.92000000000007</v>
      </c>
      <c r="M2127" s="5">
        <f>L2127/J2127</f>
        <v>0.20029136316337151</v>
      </c>
      <c r="N2127" t="str">
        <f>IF(ISNA(VLOOKUP(A2127,'Returns Data'!A:A,1,0)),"No","Yes")</f>
        <v>No</v>
      </c>
      <c r="O2127" t="s">
        <v>10085</v>
      </c>
      <c r="P2127" t="str">
        <f>IFERROR(VLOOKUP(A2127,'Ratings Data'!A:C,3,0),"No Rating")</f>
        <v>No Rating</v>
      </c>
      <c r="Q2127" t="s">
        <v>10069</v>
      </c>
      <c r="R2127" s="5">
        <f t="shared" si="33"/>
        <v>1.7142292266847428</v>
      </c>
    </row>
    <row r="2128" spans="1:18" x14ac:dyDescent="0.3">
      <c r="A2128" t="s">
        <v>3710</v>
      </c>
      <c r="B2128" s="2">
        <v>45585</v>
      </c>
      <c r="C2128" t="s">
        <v>10025</v>
      </c>
      <c r="D2128" t="s">
        <v>10033</v>
      </c>
      <c r="E2128" t="s">
        <v>10038</v>
      </c>
      <c r="F2128">
        <v>13</v>
      </c>
      <c r="G2128">
        <v>240.61</v>
      </c>
      <c r="H2128">
        <v>202.3</v>
      </c>
      <c r="I2128" t="s">
        <v>10040</v>
      </c>
      <c r="J2128">
        <f>F2128*G2128</f>
        <v>3127.9300000000003</v>
      </c>
      <c r="K2128">
        <f>F2128*H2128</f>
        <v>2629.9</v>
      </c>
      <c r="L2128">
        <f>J2128-K2128</f>
        <v>498.0300000000002</v>
      </c>
      <c r="M2128" s="5">
        <f>L2128/J2128</f>
        <v>0.15922031503262546</v>
      </c>
      <c r="N2128" t="str">
        <f>IF(ISNA(VLOOKUP(A2128,'Returns Data'!A:A,1,0)),"No","Yes")</f>
        <v>No</v>
      </c>
      <c r="O2128" t="s">
        <v>10085</v>
      </c>
      <c r="P2128" t="str">
        <f>IFERROR(VLOOKUP(A2128,'Ratings Data'!A:C,3,0),"No Rating")</f>
        <v>No Rating</v>
      </c>
      <c r="Q2128" t="s">
        <v>10069</v>
      </c>
      <c r="R2128" s="5">
        <f t="shared" si="33"/>
        <v>-0.18628251821019765</v>
      </c>
    </row>
    <row r="2129" spans="1:18" x14ac:dyDescent="0.3">
      <c r="A2129" t="s">
        <v>3926</v>
      </c>
      <c r="B2129" s="2">
        <v>45585</v>
      </c>
      <c r="C2129" t="s">
        <v>10025</v>
      </c>
      <c r="D2129" t="s">
        <v>10033</v>
      </c>
      <c r="E2129" t="s">
        <v>10035</v>
      </c>
      <c r="F2129">
        <v>6</v>
      </c>
      <c r="G2129">
        <v>404.89</v>
      </c>
      <c r="H2129">
        <v>282.19</v>
      </c>
      <c r="I2129" t="s">
        <v>10040</v>
      </c>
      <c r="J2129">
        <f>F2129*G2129</f>
        <v>2429.34</v>
      </c>
      <c r="K2129">
        <f>F2129*H2129</f>
        <v>1693.1399999999999</v>
      </c>
      <c r="L2129">
        <f>J2129-K2129</f>
        <v>736.20000000000027</v>
      </c>
      <c r="M2129" s="5">
        <f>L2129/J2129</f>
        <v>0.30304527155523731</v>
      </c>
      <c r="N2129" t="str">
        <f>IF(ISNA(VLOOKUP(A2129,'Returns Data'!A:A,1,0)),"No","Yes")</f>
        <v>No</v>
      </c>
      <c r="O2129" t="s">
        <v>10085</v>
      </c>
      <c r="P2129" t="str">
        <f>IFERROR(VLOOKUP(A2129,'Ratings Data'!A:C,3,0),"No Rating")</f>
        <v>No Rating</v>
      </c>
      <c r="Q2129" t="s">
        <v>10069</v>
      </c>
      <c r="R2129" s="5">
        <f t="shared" si="33"/>
        <v>-0.22333939698139027</v>
      </c>
    </row>
    <row r="2130" spans="1:18" x14ac:dyDescent="0.3">
      <c r="A2130" t="s">
        <v>4117</v>
      </c>
      <c r="B2130" s="2">
        <v>45585</v>
      </c>
      <c r="C2130" t="s">
        <v>10012</v>
      </c>
      <c r="D2130" t="s">
        <v>10030</v>
      </c>
      <c r="E2130" t="s">
        <v>10038</v>
      </c>
      <c r="F2130">
        <v>15</v>
      </c>
      <c r="G2130">
        <v>138.24</v>
      </c>
      <c r="H2130">
        <v>103.41</v>
      </c>
      <c r="I2130" t="s">
        <v>10040</v>
      </c>
      <c r="J2130">
        <f>F2130*G2130</f>
        <v>2073.6000000000004</v>
      </c>
      <c r="K2130">
        <f>F2130*H2130</f>
        <v>1551.1499999999999</v>
      </c>
      <c r="L2130">
        <f>J2130-K2130</f>
        <v>522.4500000000005</v>
      </c>
      <c r="M2130" s="5">
        <f>L2130/J2130</f>
        <v>0.25195312500000022</v>
      </c>
      <c r="N2130" t="str">
        <f>IF(ISNA(VLOOKUP(A2130,'Returns Data'!A:A,1,0)),"No","Yes")</f>
        <v>No</v>
      </c>
      <c r="O2130" t="s">
        <v>10085</v>
      </c>
      <c r="P2130" t="str">
        <f>IFERROR(VLOOKUP(A2130,'Ratings Data'!A:C,3,0),"No Rating")</f>
        <v>No Rating</v>
      </c>
      <c r="Q2130" t="s">
        <v>10069</v>
      </c>
      <c r="R2130" s="5">
        <f t="shared" si="33"/>
        <v>-0.14643483415248576</v>
      </c>
    </row>
    <row r="2131" spans="1:18" x14ac:dyDescent="0.3">
      <c r="A2131" t="s">
        <v>4150</v>
      </c>
      <c r="B2131" s="2">
        <v>45585</v>
      </c>
      <c r="C2131" t="s">
        <v>10022</v>
      </c>
      <c r="D2131" t="s">
        <v>10033</v>
      </c>
      <c r="E2131" t="s">
        <v>10037</v>
      </c>
      <c r="F2131">
        <v>15</v>
      </c>
      <c r="G2131">
        <v>56.21</v>
      </c>
      <c r="H2131">
        <v>35.700000000000003</v>
      </c>
      <c r="I2131" t="s">
        <v>10039</v>
      </c>
      <c r="J2131">
        <f>F2131*G2131</f>
        <v>843.15</v>
      </c>
      <c r="K2131">
        <f>F2131*H2131</f>
        <v>535.5</v>
      </c>
      <c r="L2131">
        <f>J2131-K2131</f>
        <v>307.64999999999998</v>
      </c>
      <c r="M2131" s="5">
        <f>L2131/J2131</f>
        <v>0.3648816936488169</v>
      </c>
      <c r="N2131" t="str">
        <f>IF(ISNA(VLOOKUP(A2131,'Returns Data'!A:A,1,0)),"No","Yes")</f>
        <v>No</v>
      </c>
      <c r="O2131" t="s">
        <v>10085</v>
      </c>
      <c r="P2131" t="str">
        <f>IFERROR(VLOOKUP(A2131,'Ratings Data'!A:C,3,0),"No Rating")</f>
        <v>No Rating</v>
      </c>
      <c r="Q2131" t="s">
        <v>10069</v>
      </c>
      <c r="R2131" s="5">
        <f t="shared" si="33"/>
        <v>-0.59338831018518523</v>
      </c>
    </row>
    <row r="2132" spans="1:18" x14ac:dyDescent="0.3">
      <c r="A2132" t="s">
        <v>4178</v>
      </c>
      <c r="B2132" s="2">
        <v>45585</v>
      </c>
      <c r="C2132" t="s">
        <v>10022</v>
      </c>
      <c r="D2132" t="s">
        <v>10033</v>
      </c>
      <c r="E2132" t="s">
        <v>10037</v>
      </c>
      <c r="F2132">
        <v>7</v>
      </c>
      <c r="G2132">
        <v>330.08</v>
      </c>
      <c r="H2132">
        <v>215.07</v>
      </c>
      <c r="I2132" t="s">
        <v>10039</v>
      </c>
      <c r="J2132">
        <f>F2132*G2132</f>
        <v>2310.56</v>
      </c>
      <c r="K2132">
        <f>F2132*H2132</f>
        <v>1505.49</v>
      </c>
      <c r="L2132">
        <f>J2132-K2132</f>
        <v>805.06999999999994</v>
      </c>
      <c r="M2132" s="5">
        <f>L2132/J2132</f>
        <v>0.34843068347067374</v>
      </c>
      <c r="N2132" t="str">
        <f>IF(ISNA(VLOOKUP(A2132,'Returns Data'!A:A,1,0)),"No","Yes")</f>
        <v>No</v>
      </c>
      <c r="O2132" t="s">
        <v>10085</v>
      </c>
      <c r="P2132">
        <f>IFERROR(VLOOKUP(A2132,'Ratings Data'!A:C,3,0),"No Rating")</f>
        <v>3</v>
      </c>
      <c r="Q2132" t="s">
        <v>10069</v>
      </c>
      <c r="R2132" s="5">
        <f t="shared" si="33"/>
        <v>1.7403902034039018</v>
      </c>
    </row>
    <row r="2133" spans="1:18" x14ac:dyDescent="0.3">
      <c r="A2133" t="s">
        <v>4316</v>
      </c>
      <c r="B2133" s="2">
        <v>45585</v>
      </c>
      <c r="C2133" t="s">
        <v>10012</v>
      </c>
      <c r="D2133" t="s">
        <v>10030</v>
      </c>
      <c r="E2133" t="s">
        <v>10034</v>
      </c>
      <c r="F2133">
        <v>16</v>
      </c>
      <c r="G2133">
        <v>376.82</v>
      </c>
      <c r="H2133">
        <v>301.82</v>
      </c>
      <c r="I2133" t="s">
        <v>10040</v>
      </c>
      <c r="J2133">
        <f>F2133*G2133</f>
        <v>6029.12</v>
      </c>
      <c r="K2133">
        <f>F2133*H2133</f>
        <v>4829.12</v>
      </c>
      <c r="L2133">
        <f>J2133-K2133</f>
        <v>1200</v>
      </c>
      <c r="M2133" s="5">
        <f>L2133/J2133</f>
        <v>0.19903402154875008</v>
      </c>
      <c r="N2133" t="str">
        <f>IF(ISNA(VLOOKUP(A2133,'Returns Data'!A:A,1,0)),"No","Yes")</f>
        <v>No</v>
      </c>
      <c r="O2133" t="s">
        <v>10085</v>
      </c>
      <c r="P2133" t="str">
        <f>IFERROR(VLOOKUP(A2133,'Ratings Data'!A:C,3,0),"No Rating")</f>
        <v>No Rating</v>
      </c>
      <c r="Q2133" t="s">
        <v>10069</v>
      </c>
      <c r="R2133" s="5">
        <f t="shared" si="33"/>
        <v>1.6093760819887819</v>
      </c>
    </row>
    <row r="2134" spans="1:18" x14ac:dyDescent="0.3">
      <c r="A2134" t="s">
        <v>4324</v>
      </c>
      <c r="B2134" s="2">
        <v>45585</v>
      </c>
      <c r="C2134" t="s">
        <v>10027</v>
      </c>
      <c r="D2134" t="s">
        <v>10032</v>
      </c>
      <c r="E2134" t="s">
        <v>10038</v>
      </c>
      <c r="F2134">
        <v>13</v>
      </c>
      <c r="G2134">
        <v>309.89</v>
      </c>
      <c r="H2134">
        <v>188.65</v>
      </c>
      <c r="I2134" t="s">
        <v>10040</v>
      </c>
      <c r="J2134">
        <f>F2134*G2134</f>
        <v>4028.5699999999997</v>
      </c>
      <c r="K2134">
        <f>F2134*H2134</f>
        <v>2452.4500000000003</v>
      </c>
      <c r="L2134">
        <f>J2134-K2134</f>
        <v>1576.1199999999994</v>
      </c>
      <c r="M2134" s="5">
        <f>L2134/J2134</f>
        <v>0.39123559972893596</v>
      </c>
      <c r="N2134" t="str">
        <f>IF(ISNA(VLOOKUP(A2134,'Returns Data'!A:A,1,0)),"No","Yes")</f>
        <v>No</v>
      </c>
      <c r="O2134" t="s">
        <v>10085</v>
      </c>
      <c r="P2134" t="str">
        <f>IFERROR(VLOOKUP(A2134,'Ratings Data'!A:C,3,0),"No Rating")</f>
        <v>No Rating</v>
      </c>
      <c r="Q2134" t="s">
        <v>10069</v>
      </c>
      <c r="R2134" s="5">
        <f t="shared" si="33"/>
        <v>-0.33181459317445999</v>
      </c>
    </row>
    <row r="2135" spans="1:18" x14ac:dyDescent="0.3">
      <c r="A2135" t="s">
        <v>4424</v>
      </c>
      <c r="B2135" s="2">
        <v>45585</v>
      </c>
      <c r="C2135" t="s">
        <v>10019</v>
      </c>
      <c r="D2135" t="s">
        <v>10031</v>
      </c>
      <c r="E2135" t="s">
        <v>10034</v>
      </c>
      <c r="F2135">
        <v>16</v>
      </c>
      <c r="G2135">
        <v>262.95999999999998</v>
      </c>
      <c r="H2135">
        <v>198.47</v>
      </c>
      <c r="I2135" t="s">
        <v>10040</v>
      </c>
      <c r="J2135">
        <f>F2135*G2135</f>
        <v>4207.3599999999997</v>
      </c>
      <c r="K2135">
        <f>F2135*H2135</f>
        <v>3175.52</v>
      </c>
      <c r="L2135">
        <f>J2135-K2135</f>
        <v>1031.8399999999997</v>
      </c>
      <c r="M2135" s="5">
        <f>L2135/J2135</f>
        <v>0.24524642531183444</v>
      </c>
      <c r="N2135" t="str">
        <f>IF(ISNA(VLOOKUP(A2135,'Returns Data'!A:A,1,0)),"No","Yes")</f>
        <v>No</v>
      </c>
      <c r="O2135" t="s">
        <v>10085</v>
      </c>
      <c r="P2135" t="str">
        <f>IFERROR(VLOOKUP(A2135,'Ratings Data'!A:C,3,0),"No Rating")</f>
        <v>No Rating</v>
      </c>
      <c r="Q2135" t="s">
        <v>10069</v>
      </c>
      <c r="R2135" s="5">
        <f t="shared" si="33"/>
        <v>4.4380512191670982E-2</v>
      </c>
    </row>
    <row r="2136" spans="1:18" x14ac:dyDescent="0.3">
      <c r="A2136" t="s">
        <v>5032</v>
      </c>
      <c r="B2136" s="2">
        <v>45585</v>
      </c>
      <c r="C2136" t="s">
        <v>10025</v>
      </c>
      <c r="D2136" t="s">
        <v>10033</v>
      </c>
      <c r="E2136" t="s">
        <v>10037</v>
      </c>
      <c r="F2136">
        <v>16</v>
      </c>
      <c r="G2136">
        <v>18.2</v>
      </c>
      <c r="H2136">
        <v>12.06</v>
      </c>
      <c r="I2136" t="s">
        <v>10040</v>
      </c>
      <c r="J2136">
        <f>F2136*G2136</f>
        <v>291.2</v>
      </c>
      <c r="K2136">
        <f>F2136*H2136</f>
        <v>192.96</v>
      </c>
      <c r="L2136">
        <f>J2136-K2136</f>
        <v>98.239999999999981</v>
      </c>
      <c r="M2136" s="5">
        <f>L2136/J2136</f>
        <v>0.33736263736263733</v>
      </c>
      <c r="N2136" t="str">
        <f>IF(ISNA(VLOOKUP(A2136,'Returns Data'!A:A,1,0)),"No","Yes")</f>
        <v>No</v>
      </c>
      <c r="O2136" t="s">
        <v>10085</v>
      </c>
      <c r="P2136" t="str">
        <f>IFERROR(VLOOKUP(A2136,'Ratings Data'!A:C,3,0),"No Rating")</f>
        <v>No Rating</v>
      </c>
      <c r="Q2136" t="s">
        <v>10069</v>
      </c>
      <c r="R2136" s="5">
        <f t="shared" si="33"/>
        <v>-0.93078795254031033</v>
      </c>
    </row>
    <row r="2137" spans="1:18" x14ac:dyDescent="0.3">
      <c r="A2137" t="s">
        <v>5252</v>
      </c>
      <c r="B2137" s="2">
        <v>45585</v>
      </c>
      <c r="C2137" t="s">
        <v>10025</v>
      </c>
      <c r="D2137" t="s">
        <v>10033</v>
      </c>
      <c r="E2137" t="s">
        <v>10035</v>
      </c>
      <c r="F2137">
        <v>3</v>
      </c>
      <c r="G2137">
        <v>59.41</v>
      </c>
      <c r="H2137">
        <v>42.14</v>
      </c>
      <c r="I2137" t="s">
        <v>10040</v>
      </c>
      <c r="J2137">
        <f>F2137*G2137</f>
        <v>178.23</v>
      </c>
      <c r="K2137">
        <f>F2137*H2137</f>
        <v>126.42</v>
      </c>
      <c r="L2137">
        <f>J2137-K2137</f>
        <v>51.809999999999988</v>
      </c>
      <c r="M2137" s="5">
        <f>L2137/J2137</f>
        <v>0.29069180272681361</v>
      </c>
      <c r="N2137" t="str">
        <f>IF(ISNA(VLOOKUP(A2137,'Returns Data'!A:A,1,0)),"No","Yes")</f>
        <v>No</v>
      </c>
      <c r="O2137" t="s">
        <v>10085</v>
      </c>
      <c r="P2137" t="str">
        <f>IFERROR(VLOOKUP(A2137,'Ratings Data'!A:C,3,0),"No Rating")</f>
        <v>No Rating</v>
      </c>
      <c r="Q2137" t="s">
        <v>10069</v>
      </c>
      <c r="R2137" s="5">
        <f t="shared" si="33"/>
        <v>-0.38794642857142858</v>
      </c>
    </row>
    <row r="2138" spans="1:18" x14ac:dyDescent="0.3">
      <c r="A2138" t="s">
        <v>5902</v>
      </c>
      <c r="B2138" s="2">
        <v>45585</v>
      </c>
      <c r="C2138" t="s">
        <v>10027</v>
      </c>
      <c r="D2138" t="s">
        <v>10032</v>
      </c>
      <c r="E2138" t="s">
        <v>10035</v>
      </c>
      <c r="F2138">
        <v>6</v>
      </c>
      <c r="G2138">
        <v>449.58</v>
      </c>
      <c r="H2138">
        <v>313.02999999999997</v>
      </c>
      <c r="I2138" t="s">
        <v>10039</v>
      </c>
      <c r="J2138">
        <f>F2138*G2138</f>
        <v>2697.48</v>
      </c>
      <c r="K2138">
        <f>F2138*H2138</f>
        <v>1878.1799999999998</v>
      </c>
      <c r="L2138">
        <f>J2138-K2138</f>
        <v>819.30000000000018</v>
      </c>
      <c r="M2138" s="5">
        <f>L2138/J2138</f>
        <v>0.30372792384002856</v>
      </c>
      <c r="N2138" t="str">
        <f>IF(ISNA(VLOOKUP(A2138,'Returns Data'!A:A,1,0)),"No","Yes")</f>
        <v>No</v>
      </c>
      <c r="O2138" t="s">
        <v>10085</v>
      </c>
      <c r="P2138" t="str">
        <f>IFERROR(VLOOKUP(A2138,'Ratings Data'!A:C,3,0),"No Rating")</f>
        <v>No Rating</v>
      </c>
      <c r="Q2138" t="s">
        <v>10069</v>
      </c>
      <c r="R2138" s="5">
        <f t="shared" si="33"/>
        <v>14.134825786904562</v>
      </c>
    </row>
    <row r="2139" spans="1:18" x14ac:dyDescent="0.3">
      <c r="A2139" t="s">
        <v>5915</v>
      </c>
      <c r="B2139" s="2">
        <v>45585</v>
      </c>
      <c r="C2139" t="s">
        <v>10020</v>
      </c>
      <c r="D2139" t="s">
        <v>10030</v>
      </c>
      <c r="E2139" t="s">
        <v>10036</v>
      </c>
      <c r="F2139">
        <v>16</v>
      </c>
      <c r="G2139">
        <v>79.930000000000007</v>
      </c>
      <c r="H2139">
        <v>51.49</v>
      </c>
      <c r="I2139" t="s">
        <v>10040</v>
      </c>
      <c r="J2139">
        <f>F2139*G2139</f>
        <v>1278.8800000000001</v>
      </c>
      <c r="K2139">
        <f>F2139*H2139</f>
        <v>823.84</v>
      </c>
      <c r="L2139">
        <f>J2139-K2139</f>
        <v>455.04000000000008</v>
      </c>
      <c r="M2139" s="5">
        <f>L2139/J2139</f>
        <v>0.35581133491805333</v>
      </c>
      <c r="N2139" t="str">
        <f>IF(ISNA(VLOOKUP(A2139,'Returns Data'!A:A,1,0)),"No","Yes")</f>
        <v>No</v>
      </c>
      <c r="O2139" t="s">
        <v>10085</v>
      </c>
      <c r="P2139" t="str">
        <f>IFERROR(VLOOKUP(A2139,'Ratings Data'!A:C,3,0),"No Rating")</f>
        <v>No Rating</v>
      </c>
      <c r="Q2139" t="s">
        <v>10069</v>
      </c>
      <c r="R2139" s="5">
        <f t="shared" si="33"/>
        <v>-0.52589824577012612</v>
      </c>
    </row>
    <row r="2140" spans="1:18" x14ac:dyDescent="0.3">
      <c r="A2140" t="s">
        <v>5958</v>
      </c>
      <c r="B2140" s="2">
        <v>45585</v>
      </c>
      <c r="C2140" t="s">
        <v>10022</v>
      </c>
      <c r="D2140" t="s">
        <v>10033</v>
      </c>
      <c r="E2140" t="s">
        <v>10034</v>
      </c>
      <c r="F2140">
        <v>4</v>
      </c>
      <c r="G2140">
        <v>162.11000000000001</v>
      </c>
      <c r="H2140">
        <v>101.3</v>
      </c>
      <c r="I2140" t="s">
        <v>10040</v>
      </c>
      <c r="J2140">
        <f>F2140*G2140</f>
        <v>648.44000000000005</v>
      </c>
      <c r="K2140">
        <f>F2140*H2140</f>
        <v>405.2</v>
      </c>
      <c r="L2140">
        <f>J2140-K2140</f>
        <v>243.24000000000007</v>
      </c>
      <c r="M2140" s="5">
        <f>L2140/J2140</f>
        <v>0.3751156622046759</v>
      </c>
      <c r="N2140" t="str">
        <f>IF(ISNA(VLOOKUP(A2140,'Returns Data'!A:A,1,0)),"No","Yes")</f>
        <v>No</v>
      </c>
      <c r="O2140" t="s">
        <v>10085</v>
      </c>
      <c r="P2140" t="str">
        <f>IFERROR(VLOOKUP(A2140,'Ratings Data'!A:C,3,0),"No Rating")</f>
        <v>No Rating</v>
      </c>
      <c r="Q2140" t="s">
        <v>10069</v>
      </c>
      <c r="R2140" s="5">
        <f t="shared" si="33"/>
        <v>-0.49296259226823469</v>
      </c>
    </row>
    <row r="2141" spans="1:18" x14ac:dyDescent="0.3">
      <c r="A2141" t="s">
        <v>6049</v>
      </c>
      <c r="B2141" s="2">
        <v>45585</v>
      </c>
      <c r="C2141" t="s">
        <v>10015</v>
      </c>
      <c r="D2141" t="s">
        <v>10031</v>
      </c>
      <c r="E2141" t="s">
        <v>10038</v>
      </c>
      <c r="F2141">
        <v>20</v>
      </c>
      <c r="G2141">
        <v>147.94999999999999</v>
      </c>
      <c r="H2141">
        <v>112</v>
      </c>
      <c r="I2141" t="s">
        <v>10040</v>
      </c>
      <c r="J2141">
        <f>F2141*G2141</f>
        <v>2959</v>
      </c>
      <c r="K2141">
        <f>F2141*H2141</f>
        <v>2240</v>
      </c>
      <c r="L2141">
        <f>J2141-K2141</f>
        <v>719</v>
      </c>
      <c r="M2141" s="5">
        <f>L2141/J2141</f>
        <v>0.24298749577559986</v>
      </c>
      <c r="N2141" t="str">
        <f>IF(ISNA(VLOOKUP(A2141,'Returns Data'!A:A,1,0)),"No","Yes")</f>
        <v>No</v>
      </c>
      <c r="O2141" t="s">
        <v>10085</v>
      </c>
      <c r="P2141" t="str">
        <f>IFERROR(VLOOKUP(A2141,'Ratings Data'!A:C,3,0),"No Rating")</f>
        <v>No Rating</v>
      </c>
      <c r="Q2141" t="s">
        <v>10069</v>
      </c>
      <c r="R2141" s="5">
        <f t="shared" si="33"/>
        <v>3.5632595151440376</v>
      </c>
    </row>
    <row r="2142" spans="1:18" x14ac:dyDescent="0.3">
      <c r="A2142" t="s">
        <v>6057</v>
      </c>
      <c r="B2142" s="2">
        <v>45585</v>
      </c>
      <c r="C2142" t="s">
        <v>10025</v>
      </c>
      <c r="D2142" t="s">
        <v>10033</v>
      </c>
      <c r="E2142" t="s">
        <v>10037</v>
      </c>
      <c r="F2142">
        <v>5</v>
      </c>
      <c r="G2142">
        <v>362.41</v>
      </c>
      <c r="H2142">
        <v>306.01</v>
      </c>
      <c r="I2142" t="s">
        <v>10039</v>
      </c>
      <c r="J2142">
        <f>F2142*G2142</f>
        <v>1812.0500000000002</v>
      </c>
      <c r="K2142">
        <f>F2142*H2142</f>
        <v>1530.05</v>
      </c>
      <c r="L2142">
        <f>J2142-K2142</f>
        <v>282.00000000000023</v>
      </c>
      <c r="M2142" s="5">
        <f>L2142/J2142</f>
        <v>0.1556248447890512</v>
      </c>
      <c r="N2142" t="str">
        <f>IF(ISNA(VLOOKUP(A2142,'Returns Data'!A:A,1,0)),"No","Yes")</f>
        <v>No</v>
      </c>
      <c r="O2142" t="s">
        <v>10085</v>
      </c>
      <c r="P2142" t="str">
        <f>IFERROR(VLOOKUP(A2142,'Ratings Data'!A:C,3,0),"No Rating")</f>
        <v>No Rating</v>
      </c>
      <c r="Q2142" t="s">
        <v>10069</v>
      </c>
      <c r="R2142" s="5">
        <f t="shared" si="33"/>
        <v>-0.3876140588036498</v>
      </c>
    </row>
    <row r="2143" spans="1:18" x14ac:dyDescent="0.3">
      <c r="A2143" t="s">
        <v>6345</v>
      </c>
      <c r="B2143" s="2">
        <v>45585</v>
      </c>
      <c r="C2143" t="s">
        <v>10023</v>
      </c>
      <c r="D2143" t="s">
        <v>10033</v>
      </c>
      <c r="E2143" t="s">
        <v>10036</v>
      </c>
      <c r="F2143">
        <v>8</v>
      </c>
      <c r="G2143">
        <v>14.18</v>
      </c>
      <c r="H2143">
        <v>8.6300000000000008</v>
      </c>
      <c r="I2143" t="s">
        <v>10040</v>
      </c>
      <c r="J2143">
        <f>F2143*G2143</f>
        <v>113.44</v>
      </c>
      <c r="K2143">
        <f>F2143*H2143</f>
        <v>69.040000000000006</v>
      </c>
      <c r="L2143">
        <f>J2143-K2143</f>
        <v>44.399999999999991</v>
      </c>
      <c r="M2143" s="5">
        <f>L2143/J2143</f>
        <v>0.39139633286318753</v>
      </c>
      <c r="N2143" t="str">
        <f>IF(ISNA(VLOOKUP(A2143,'Returns Data'!A:A,1,0)),"No","Yes")</f>
        <v>No</v>
      </c>
      <c r="O2143" t="s">
        <v>10085</v>
      </c>
      <c r="P2143">
        <f>IFERROR(VLOOKUP(A2143,'Ratings Data'!A:C,3,0),"No Rating")</f>
        <v>1</v>
      </c>
      <c r="Q2143" t="s">
        <v>10069</v>
      </c>
      <c r="R2143" s="5">
        <f t="shared" si="33"/>
        <v>-0.93739687094726964</v>
      </c>
    </row>
    <row r="2144" spans="1:18" x14ac:dyDescent="0.3">
      <c r="A2144" t="s">
        <v>7320</v>
      </c>
      <c r="B2144" s="2">
        <v>45585</v>
      </c>
      <c r="C2144" t="s">
        <v>10028</v>
      </c>
      <c r="D2144" t="s">
        <v>10032</v>
      </c>
      <c r="E2144" t="s">
        <v>10035</v>
      </c>
      <c r="F2144">
        <v>12</v>
      </c>
      <c r="G2144">
        <v>440.09</v>
      </c>
      <c r="H2144">
        <v>380.09</v>
      </c>
      <c r="I2144" t="s">
        <v>10040</v>
      </c>
      <c r="J2144">
        <f>F2144*G2144</f>
        <v>5281.08</v>
      </c>
      <c r="K2144">
        <f>F2144*H2144</f>
        <v>4561.08</v>
      </c>
      <c r="L2144">
        <f>J2144-K2144</f>
        <v>720</v>
      </c>
      <c r="M2144" s="5">
        <f>L2144/J2144</f>
        <v>0.13633574950578292</v>
      </c>
      <c r="N2144" t="str">
        <f>IF(ISNA(VLOOKUP(A2144,'Returns Data'!A:A,1,0)),"No","Yes")</f>
        <v>No</v>
      </c>
      <c r="O2144" t="s">
        <v>10085</v>
      </c>
      <c r="P2144" t="str">
        <f>IFERROR(VLOOKUP(A2144,'Ratings Data'!A:C,3,0),"No Rating")</f>
        <v>No Rating</v>
      </c>
      <c r="Q2144" t="s">
        <v>10069</v>
      </c>
      <c r="R2144" s="5">
        <f t="shared" si="33"/>
        <v>45.553949224259526</v>
      </c>
    </row>
    <row r="2145" spans="1:18" x14ac:dyDescent="0.3">
      <c r="A2145" t="s">
        <v>7518</v>
      </c>
      <c r="B2145" s="2">
        <v>45585</v>
      </c>
      <c r="C2145" t="s">
        <v>10021</v>
      </c>
      <c r="D2145" t="s">
        <v>10031</v>
      </c>
      <c r="E2145" t="s">
        <v>10034</v>
      </c>
      <c r="F2145">
        <v>13</v>
      </c>
      <c r="G2145">
        <v>185.35</v>
      </c>
      <c r="H2145">
        <v>130.96</v>
      </c>
      <c r="I2145" t="s">
        <v>10039</v>
      </c>
      <c r="J2145">
        <f>F2145*G2145</f>
        <v>2409.5499999999997</v>
      </c>
      <c r="K2145">
        <f>F2145*H2145</f>
        <v>1702.48</v>
      </c>
      <c r="L2145">
        <f>J2145-K2145</f>
        <v>707.06999999999971</v>
      </c>
      <c r="M2145" s="5">
        <f>L2145/J2145</f>
        <v>0.29344483409765298</v>
      </c>
      <c r="N2145" t="str">
        <f>IF(ISNA(VLOOKUP(A2145,'Returns Data'!A:A,1,0)),"No","Yes")</f>
        <v>No</v>
      </c>
      <c r="O2145" t="s">
        <v>10085</v>
      </c>
      <c r="P2145">
        <f>IFERROR(VLOOKUP(A2145,'Ratings Data'!A:C,3,0),"No Rating")</f>
        <v>5</v>
      </c>
      <c r="Q2145" t="s">
        <v>10069</v>
      </c>
      <c r="R2145" s="5">
        <f t="shared" si="33"/>
        <v>-0.54373915941436224</v>
      </c>
    </row>
    <row r="2146" spans="1:18" x14ac:dyDescent="0.3">
      <c r="A2146" t="s">
        <v>7580</v>
      </c>
      <c r="B2146" s="2">
        <v>45585</v>
      </c>
      <c r="C2146" t="s">
        <v>10009</v>
      </c>
      <c r="D2146" t="s">
        <v>10029</v>
      </c>
      <c r="E2146" t="s">
        <v>10037</v>
      </c>
      <c r="F2146">
        <v>1</v>
      </c>
      <c r="G2146">
        <v>445.64</v>
      </c>
      <c r="H2146">
        <v>310.93</v>
      </c>
      <c r="I2146" t="s">
        <v>10040</v>
      </c>
      <c r="J2146">
        <f>F2146*G2146</f>
        <v>445.64</v>
      </c>
      <c r="K2146">
        <f>F2146*H2146</f>
        <v>310.93</v>
      </c>
      <c r="L2146">
        <f>J2146-K2146</f>
        <v>134.70999999999998</v>
      </c>
      <c r="M2146" s="5">
        <f>L2146/J2146</f>
        <v>0.30228435508482177</v>
      </c>
      <c r="N2146" t="str">
        <f>IF(ISNA(VLOOKUP(A2146,'Returns Data'!A:A,1,0)),"No","Yes")</f>
        <v>No</v>
      </c>
      <c r="O2146" t="s">
        <v>10085</v>
      </c>
      <c r="P2146" t="str">
        <f>IFERROR(VLOOKUP(A2146,'Ratings Data'!A:C,3,0),"No Rating")</f>
        <v>No Rating</v>
      </c>
      <c r="Q2146" t="s">
        <v>10069</v>
      </c>
      <c r="R2146" s="5">
        <f t="shared" si="33"/>
        <v>-0.81505260318316697</v>
      </c>
    </row>
    <row r="2147" spans="1:18" x14ac:dyDescent="0.3">
      <c r="A2147" t="s">
        <v>8170</v>
      </c>
      <c r="B2147" s="2">
        <v>45585</v>
      </c>
      <c r="C2147" t="s">
        <v>10012</v>
      </c>
      <c r="D2147" t="s">
        <v>10030</v>
      </c>
      <c r="E2147" t="s">
        <v>10037</v>
      </c>
      <c r="F2147">
        <v>10</v>
      </c>
      <c r="G2147">
        <v>24.1</v>
      </c>
      <c r="H2147">
        <v>21.64</v>
      </c>
      <c r="I2147" t="s">
        <v>10040</v>
      </c>
      <c r="J2147">
        <f>F2147*G2147</f>
        <v>241</v>
      </c>
      <c r="K2147">
        <f>F2147*H2147</f>
        <v>216.4</v>
      </c>
      <c r="L2147">
        <f>J2147-K2147</f>
        <v>24.599999999999994</v>
      </c>
      <c r="M2147" s="5">
        <f>L2147/J2147</f>
        <v>0.10207468879668047</v>
      </c>
      <c r="N2147" t="str">
        <f>IF(ISNA(VLOOKUP(A2147,'Returns Data'!A:A,1,0)),"No","Yes")</f>
        <v>No</v>
      </c>
      <c r="O2147" t="s">
        <v>10085</v>
      </c>
      <c r="P2147">
        <f>IFERROR(VLOOKUP(A2147,'Ratings Data'!A:C,3,0),"No Rating")</f>
        <v>1</v>
      </c>
      <c r="Q2147" t="s">
        <v>10069</v>
      </c>
      <c r="R2147" s="5">
        <f t="shared" si="33"/>
        <v>-0.4592047392514137</v>
      </c>
    </row>
    <row r="2148" spans="1:18" x14ac:dyDescent="0.3">
      <c r="A2148" t="s">
        <v>8377</v>
      </c>
      <c r="B2148" s="2">
        <v>45585</v>
      </c>
      <c r="C2148" t="s">
        <v>10021</v>
      </c>
      <c r="D2148" t="s">
        <v>10031</v>
      </c>
      <c r="E2148" t="s">
        <v>10035</v>
      </c>
      <c r="F2148">
        <v>16</v>
      </c>
      <c r="G2148">
        <v>40.090000000000003</v>
      </c>
      <c r="H2148">
        <v>33.04</v>
      </c>
      <c r="I2148" t="s">
        <v>10039</v>
      </c>
      <c r="J2148">
        <f>F2148*G2148</f>
        <v>641.44000000000005</v>
      </c>
      <c r="K2148">
        <f>F2148*H2148</f>
        <v>528.64</v>
      </c>
      <c r="L2148">
        <f>J2148-K2148</f>
        <v>112.80000000000007</v>
      </c>
      <c r="M2148" s="5">
        <f>L2148/J2148</f>
        <v>0.1758543277625344</v>
      </c>
      <c r="N2148" t="str">
        <f>IF(ISNA(VLOOKUP(A2148,'Returns Data'!A:A,1,0)),"No","Yes")</f>
        <v>No</v>
      </c>
      <c r="O2148" t="s">
        <v>10085</v>
      </c>
      <c r="P2148" t="str">
        <f>IFERROR(VLOOKUP(A2148,'Ratings Data'!A:C,3,0),"No Rating")</f>
        <v>No Rating</v>
      </c>
      <c r="Q2148" t="s">
        <v>10069</v>
      </c>
      <c r="R2148" s="5">
        <f t="shared" si="33"/>
        <v>1.6615767634854774</v>
      </c>
    </row>
    <row r="2149" spans="1:18" x14ac:dyDescent="0.3">
      <c r="A2149" t="s">
        <v>8475</v>
      </c>
      <c r="B2149" s="2">
        <v>45585</v>
      </c>
      <c r="C2149" t="s">
        <v>10022</v>
      </c>
      <c r="D2149" t="s">
        <v>10033</v>
      </c>
      <c r="E2149" t="s">
        <v>10038</v>
      </c>
      <c r="F2149">
        <v>11</v>
      </c>
      <c r="G2149">
        <v>132.91999999999999</v>
      </c>
      <c r="H2149">
        <v>89.02</v>
      </c>
      <c r="I2149" t="s">
        <v>10040</v>
      </c>
      <c r="J2149">
        <f>F2149*G2149</f>
        <v>1462.12</v>
      </c>
      <c r="K2149">
        <f>F2149*H2149</f>
        <v>979.21999999999991</v>
      </c>
      <c r="L2149">
        <f>J2149-K2149</f>
        <v>482.9</v>
      </c>
      <c r="M2149" s="5">
        <f>L2149/J2149</f>
        <v>0.33027384893168826</v>
      </c>
      <c r="N2149" t="str">
        <f>IF(ISNA(VLOOKUP(A2149,'Returns Data'!A:A,1,0)),"No","Yes")</f>
        <v>No</v>
      </c>
      <c r="O2149" t="s">
        <v>10085</v>
      </c>
      <c r="P2149" t="str">
        <f>IFERROR(VLOOKUP(A2149,'Ratings Data'!A:C,3,0),"No Rating")</f>
        <v>No Rating</v>
      </c>
      <c r="Q2149" t="s">
        <v>10069</v>
      </c>
      <c r="R2149" s="5">
        <f t="shared" si="33"/>
        <v>1.2794337740084805</v>
      </c>
    </row>
    <row r="2150" spans="1:18" x14ac:dyDescent="0.3">
      <c r="A2150" t="s">
        <v>8505</v>
      </c>
      <c r="B2150" s="2">
        <v>45585</v>
      </c>
      <c r="C2150" t="s">
        <v>10024</v>
      </c>
      <c r="D2150" t="s">
        <v>10029</v>
      </c>
      <c r="E2150" t="s">
        <v>10034</v>
      </c>
      <c r="F2150">
        <v>7</v>
      </c>
      <c r="G2150">
        <v>45.07</v>
      </c>
      <c r="H2150">
        <v>34.79</v>
      </c>
      <c r="I2150" t="s">
        <v>10039</v>
      </c>
      <c r="J2150">
        <f>F2150*G2150</f>
        <v>315.49</v>
      </c>
      <c r="K2150">
        <f>F2150*H2150</f>
        <v>243.53</v>
      </c>
      <c r="L2150">
        <f>J2150-K2150</f>
        <v>71.960000000000008</v>
      </c>
      <c r="M2150" s="5">
        <f>L2150/J2150</f>
        <v>0.22808963834035945</v>
      </c>
      <c r="N2150" t="str">
        <f>IF(ISNA(VLOOKUP(A2150,'Returns Data'!A:A,1,0)),"No","Yes")</f>
        <v>No</v>
      </c>
      <c r="O2150" t="s">
        <v>10085</v>
      </c>
      <c r="P2150" t="str">
        <f>IFERROR(VLOOKUP(A2150,'Ratings Data'!A:C,3,0),"No Rating")</f>
        <v>No Rating</v>
      </c>
      <c r="Q2150" t="s">
        <v>10069</v>
      </c>
      <c r="R2150" s="5">
        <f t="shared" si="33"/>
        <v>-0.78422427707712083</v>
      </c>
    </row>
    <row r="2151" spans="1:18" x14ac:dyDescent="0.3">
      <c r="A2151" t="s">
        <v>8793</v>
      </c>
      <c r="B2151" s="2">
        <v>45585</v>
      </c>
      <c r="C2151" t="s">
        <v>10009</v>
      </c>
      <c r="D2151" t="s">
        <v>10029</v>
      </c>
      <c r="E2151" t="s">
        <v>10035</v>
      </c>
      <c r="F2151">
        <v>18</v>
      </c>
      <c r="G2151">
        <v>181.77</v>
      </c>
      <c r="H2151">
        <v>130.07</v>
      </c>
      <c r="I2151" t="s">
        <v>10040</v>
      </c>
      <c r="J2151">
        <f>F2151*G2151</f>
        <v>3271.86</v>
      </c>
      <c r="K2151">
        <f>F2151*H2151</f>
        <v>2341.2599999999998</v>
      </c>
      <c r="L2151">
        <f>J2151-K2151</f>
        <v>930.60000000000036</v>
      </c>
      <c r="M2151" s="5">
        <f>L2151/J2151</f>
        <v>0.28442537272377189</v>
      </c>
      <c r="N2151" t="str">
        <f>IF(ISNA(VLOOKUP(A2151,'Returns Data'!A:A,1,0)),"No","Yes")</f>
        <v>No</v>
      </c>
      <c r="O2151" t="s">
        <v>10085</v>
      </c>
      <c r="P2151" t="str">
        <f>IFERROR(VLOOKUP(A2151,'Ratings Data'!A:C,3,0),"No Rating")</f>
        <v>No Rating</v>
      </c>
      <c r="Q2151" t="s">
        <v>10069</v>
      </c>
      <c r="R2151" s="5">
        <f t="shared" si="33"/>
        <v>9.3707249041174041</v>
      </c>
    </row>
    <row r="2152" spans="1:18" x14ac:dyDescent="0.3">
      <c r="A2152" t="s">
        <v>8796</v>
      </c>
      <c r="B2152" s="2">
        <v>45585</v>
      </c>
      <c r="C2152" t="s">
        <v>10013</v>
      </c>
      <c r="D2152" t="s">
        <v>10030</v>
      </c>
      <c r="E2152" t="s">
        <v>10038</v>
      </c>
      <c r="F2152">
        <v>5</v>
      </c>
      <c r="G2152">
        <v>348.37</v>
      </c>
      <c r="H2152">
        <v>274.52999999999997</v>
      </c>
      <c r="I2152" t="s">
        <v>10039</v>
      </c>
      <c r="J2152">
        <f>F2152*G2152</f>
        <v>1741.85</v>
      </c>
      <c r="K2152">
        <f>F2152*H2152</f>
        <v>1372.6499999999999</v>
      </c>
      <c r="L2152">
        <f>J2152-K2152</f>
        <v>369.20000000000005</v>
      </c>
      <c r="M2152" s="5">
        <f>L2152/J2152</f>
        <v>0.21195854981772258</v>
      </c>
      <c r="N2152" t="str">
        <f>IF(ISNA(VLOOKUP(A2152,'Returns Data'!A:A,1,0)),"No","Yes")</f>
        <v>No</v>
      </c>
      <c r="O2152" t="s">
        <v>10085</v>
      </c>
      <c r="P2152" t="str">
        <f>IFERROR(VLOOKUP(A2152,'Ratings Data'!A:C,3,0),"No Rating")</f>
        <v>No Rating</v>
      </c>
      <c r="Q2152" t="s">
        <v>10069</v>
      </c>
      <c r="R2152" s="5">
        <f t="shared" si="33"/>
        <v>-0.46762697670438225</v>
      </c>
    </row>
    <row r="2153" spans="1:18" x14ac:dyDescent="0.3">
      <c r="A2153" t="s">
        <v>8813</v>
      </c>
      <c r="B2153" s="2">
        <v>45585</v>
      </c>
      <c r="C2153" t="s">
        <v>10021</v>
      </c>
      <c r="D2153" t="s">
        <v>10031</v>
      </c>
      <c r="E2153" t="s">
        <v>10035</v>
      </c>
      <c r="F2153">
        <v>5</v>
      </c>
      <c r="G2153">
        <v>376.2</v>
      </c>
      <c r="H2153">
        <v>247.58</v>
      </c>
      <c r="I2153" t="s">
        <v>10040</v>
      </c>
      <c r="J2153">
        <f>F2153*G2153</f>
        <v>1881</v>
      </c>
      <c r="K2153">
        <f>F2153*H2153</f>
        <v>1237.9000000000001</v>
      </c>
      <c r="L2153">
        <f>J2153-K2153</f>
        <v>643.09999999999991</v>
      </c>
      <c r="M2153" s="5">
        <f>L2153/J2153</f>
        <v>0.34189261031366291</v>
      </c>
      <c r="N2153" t="str">
        <f>IF(ISNA(VLOOKUP(A2153,'Returns Data'!A:A,1,0)),"No","Yes")</f>
        <v>No</v>
      </c>
      <c r="O2153" t="s">
        <v>10085</v>
      </c>
      <c r="P2153">
        <f>IFERROR(VLOOKUP(A2153,'Ratings Data'!A:C,3,0),"No Rating")</f>
        <v>2</v>
      </c>
      <c r="Q2153" t="s">
        <v>10069</v>
      </c>
      <c r="R2153" s="5">
        <f t="shared" si="33"/>
        <v>7.9886327754973216E-2</v>
      </c>
    </row>
    <row r="2154" spans="1:18" x14ac:dyDescent="0.3">
      <c r="A2154" t="s">
        <v>9046</v>
      </c>
      <c r="B2154" s="2">
        <v>45585</v>
      </c>
      <c r="C2154" t="s">
        <v>10015</v>
      </c>
      <c r="D2154" t="s">
        <v>10031</v>
      </c>
      <c r="E2154" t="s">
        <v>10034</v>
      </c>
      <c r="F2154">
        <v>7</v>
      </c>
      <c r="G2154">
        <v>135.94</v>
      </c>
      <c r="H2154">
        <v>88.68</v>
      </c>
      <c r="I2154" t="s">
        <v>10039</v>
      </c>
      <c r="J2154">
        <f>F2154*G2154</f>
        <v>951.57999999999993</v>
      </c>
      <c r="K2154">
        <f>F2154*H2154</f>
        <v>620.76</v>
      </c>
      <c r="L2154">
        <f>J2154-K2154</f>
        <v>330.81999999999994</v>
      </c>
      <c r="M2154" s="5">
        <f>L2154/J2154</f>
        <v>0.34765337648962774</v>
      </c>
      <c r="N2154" t="str">
        <f>IF(ISNA(VLOOKUP(A2154,'Returns Data'!A:A,1,0)),"No","Yes")</f>
        <v>No</v>
      </c>
      <c r="O2154" t="s">
        <v>10085</v>
      </c>
      <c r="P2154" t="str">
        <f>IFERROR(VLOOKUP(A2154,'Ratings Data'!A:C,3,0),"No Rating")</f>
        <v>No Rating</v>
      </c>
      <c r="Q2154" t="s">
        <v>10069</v>
      </c>
      <c r="R2154" s="5">
        <f t="shared" si="33"/>
        <v>-0.49410951621477939</v>
      </c>
    </row>
    <row r="2155" spans="1:18" x14ac:dyDescent="0.3">
      <c r="A2155" t="s">
        <v>9462</v>
      </c>
      <c r="B2155" s="2">
        <v>45585</v>
      </c>
      <c r="C2155" t="s">
        <v>10019</v>
      </c>
      <c r="D2155" t="s">
        <v>10031</v>
      </c>
      <c r="E2155" t="s">
        <v>10035</v>
      </c>
      <c r="F2155">
        <v>5</v>
      </c>
      <c r="G2155">
        <v>355.75</v>
      </c>
      <c r="H2155">
        <v>274.22000000000003</v>
      </c>
      <c r="I2155" t="s">
        <v>10039</v>
      </c>
      <c r="J2155">
        <f>F2155*G2155</f>
        <v>1778.75</v>
      </c>
      <c r="K2155">
        <f>F2155*H2155</f>
        <v>1371.1000000000001</v>
      </c>
      <c r="L2155">
        <f>J2155-K2155</f>
        <v>407.64999999999986</v>
      </c>
      <c r="M2155" s="5">
        <f>L2155/J2155</f>
        <v>0.22917779339423744</v>
      </c>
      <c r="N2155" t="str">
        <f>IF(ISNA(VLOOKUP(A2155,'Returns Data'!A:A,1,0)),"No","Yes")</f>
        <v>No</v>
      </c>
      <c r="O2155" t="s">
        <v>10085</v>
      </c>
      <c r="P2155" t="str">
        <f>IFERROR(VLOOKUP(A2155,'Ratings Data'!A:C,3,0),"No Rating")</f>
        <v>No Rating</v>
      </c>
      <c r="Q2155" t="s">
        <v>10069</v>
      </c>
      <c r="R2155" s="5">
        <f t="shared" si="33"/>
        <v>0.86925954727926202</v>
      </c>
    </row>
    <row r="2156" spans="1:18" x14ac:dyDescent="0.3">
      <c r="A2156" t="s">
        <v>9789</v>
      </c>
      <c r="B2156" s="2">
        <v>45585</v>
      </c>
      <c r="C2156" t="s">
        <v>10010</v>
      </c>
      <c r="D2156" t="s">
        <v>10029</v>
      </c>
      <c r="E2156" t="s">
        <v>10037</v>
      </c>
      <c r="F2156">
        <v>18</v>
      </c>
      <c r="G2156">
        <v>107.88</v>
      </c>
      <c r="H2156">
        <v>68.91</v>
      </c>
      <c r="I2156" t="s">
        <v>10039</v>
      </c>
      <c r="J2156">
        <f>F2156*G2156</f>
        <v>1941.84</v>
      </c>
      <c r="K2156">
        <f>F2156*H2156</f>
        <v>1240.3799999999999</v>
      </c>
      <c r="L2156">
        <f>J2156-K2156</f>
        <v>701.46</v>
      </c>
      <c r="M2156" s="5">
        <f>L2156/J2156</f>
        <v>0.36123470522803119</v>
      </c>
      <c r="N2156" t="str">
        <f>IF(ISNA(VLOOKUP(A2156,'Returns Data'!A:A,1,0)),"No","Yes")</f>
        <v>Yes</v>
      </c>
      <c r="O2156" t="str">
        <f>IFERROR(VLOOKUP(A2156,'Returns Data'!A:E,5,0),"No Returns")</f>
        <v>Damaged</v>
      </c>
      <c r="P2156" t="str">
        <f>IFERROR(VLOOKUP(A2156,'Ratings Data'!A:C,3,0),"No Rating")</f>
        <v>No Rating</v>
      </c>
      <c r="Q2156" t="s">
        <v>10069</v>
      </c>
      <c r="R2156" s="5">
        <f t="shared" si="33"/>
        <v>9.1687983134223425E-2</v>
      </c>
    </row>
    <row r="2157" spans="1:18" x14ac:dyDescent="0.3">
      <c r="A2157" t="s">
        <v>100</v>
      </c>
      <c r="B2157" s="2">
        <v>45586</v>
      </c>
      <c r="C2157" t="s">
        <v>10027</v>
      </c>
      <c r="D2157" t="s">
        <v>10032</v>
      </c>
      <c r="E2157" t="s">
        <v>10035</v>
      </c>
      <c r="F2157">
        <v>16</v>
      </c>
      <c r="G2157">
        <v>189.85</v>
      </c>
      <c r="H2157">
        <v>126.21</v>
      </c>
      <c r="I2157" t="s">
        <v>10040</v>
      </c>
      <c r="J2157">
        <f>F2157*G2157</f>
        <v>3037.6</v>
      </c>
      <c r="K2157">
        <f>F2157*H2157</f>
        <v>2019.36</v>
      </c>
      <c r="L2157">
        <f>J2157-K2157</f>
        <v>1018.24</v>
      </c>
      <c r="M2157" s="5">
        <f>L2157/J2157</f>
        <v>0.33521200948116936</v>
      </c>
      <c r="N2157" t="str">
        <f>IF(ISNA(VLOOKUP(A2157,'Returns Data'!A:A,1,0)),"No","Yes")</f>
        <v>No</v>
      </c>
      <c r="O2157" t="s">
        <v>10085</v>
      </c>
      <c r="P2157" t="str">
        <f>IFERROR(VLOOKUP(A2157,'Ratings Data'!A:C,3,0),"No Rating")</f>
        <v>No Rating</v>
      </c>
      <c r="Q2157" t="s">
        <v>10069</v>
      </c>
      <c r="R2157" s="5">
        <f t="shared" si="33"/>
        <v>0.56428953981790464</v>
      </c>
    </row>
    <row r="2158" spans="1:18" x14ac:dyDescent="0.3">
      <c r="A2158" t="s">
        <v>144</v>
      </c>
      <c r="B2158" s="2">
        <v>45586</v>
      </c>
      <c r="C2158" t="s">
        <v>10028</v>
      </c>
      <c r="D2158" t="s">
        <v>10032</v>
      </c>
      <c r="E2158" t="s">
        <v>10038</v>
      </c>
      <c r="F2158">
        <v>2</v>
      </c>
      <c r="G2158">
        <v>160.63</v>
      </c>
      <c r="H2158">
        <v>97.88</v>
      </c>
      <c r="I2158" t="s">
        <v>10039</v>
      </c>
      <c r="J2158">
        <f>F2158*G2158</f>
        <v>321.26</v>
      </c>
      <c r="K2158">
        <f>F2158*H2158</f>
        <v>195.76</v>
      </c>
      <c r="L2158">
        <f>J2158-K2158</f>
        <v>125.5</v>
      </c>
      <c r="M2158" s="5">
        <f>L2158/J2158</f>
        <v>0.39064931830915772</v>
      </c>
      <c r="N2158" t="str">
        <f>IF(ISNA(VLOOKUP(A2158,'Returns Data'!A:A,1,0)),"No","Yes")</f>
        <v>No</v>
      </c>
      <c r="O2158" t="s">
        <v>10085</v>
      </c>
      <c r="P2158" t="str">
        <f>IFERROR(VLOOKUP(A2158,'Ratings Data'!A:C,3,0),"No Rating")</f>
        <v>No Rating</v>
      </c>
      <c r="Q2158" t="s">
        <v>10069</v>
      </c>
      <c r="R2158" s="5">
        <f t="shared" si="33"/>
        <v>-0.89423887279431136</v>
      </c>
    </row>
    <row r="2159" spans="1:18" x14ac:dyDescent="0.3">
      <c r="A2159" t="s">
        <v>215</v>
      </c>
      <c r="B2159" s="2">
        <v>45586</v>
      </c>
      <c r="C2159" t="s">
        <v>10012</v>
      </c>
      <c r="D2159" t="s">
        <v>10030</v>
      </c>
      <c r="E2159" t="s">
        <v>10036</v>
      </c>
      <c r="F2159">
        <v>17</v>
      </c>
      <c r="G2159">
        <v>434.86</v>
      </c>
      <c r="H2159">
        <v>300.08</v>
      </c>
      <c r="I2159" t="s">
        <v>10040</v>
      </c>
      <c r="J2159">
        <f>F2159*G2159</f>
        <v>7392.62</v>
      </c>
      <c r="K2159">
        <f>F2159*H2159</f>
        <v>5101.3599999999997</v>
      </c>
      <c r="L2159">
        <f>J2159-K2159</f>
        <v>2291.2600000000002</v>
      </c>
      <c r="M2159" s="5">
        <f>L2159/J2159</f>
        <v>0.30993883088810198</v>
      </c>
      <c r="N2159" t="str">
        <f>IF(ISNA(VLOOKUP(A2159,'Returns Data'!A:A,1,0)),"No","Yes")</f>
        <v>No</v>
      </c>
      <c r="O2159" t="s">
        <v>10085</v>
      </c>
      <c r="P2159" t="str">
        <f>IFERROR(VLOOKUP(A2159,'Ratings Data'!A:C,3,0),"No Rating")</f>
        <v>No Rating</v>
      </c>
      <c r="Q2159" t="s">
        <v>10069</v>
      </c>
      <c r="R2159" s="5">
        <f t="shared" si="33"/>
        <v>22.011330386602751</v>
      </c>
    </row>
    <row r="2160" spans="1:18" x14ac:dyDescent="0.3">
      <c r="A2160" t="s">
        <v>971</v>
      </c>
      <c r="B2160" s="2">
        <v>45586</v>
      </c>
      <c r="C2160" t="s">
        <v>10017</v>
      </c>
      <c r="D2160" t="s">
        <v>10032</v>
      </c>
      <c r="E2160" t="s">
        <v>10034</v>
      </c>
      <c r="F2160">
        <v>14</v>
      </c>
      <c r="G2160">
        <v>490.71</v>
      </c>
      <c r="H2160">
        <v>304.64</v>
      </c>
      <c r="I2160" t="s">
        <v>10040</v>
      </c>
      <c r="J2160">
        <f>F2160*G2160</f>
        <v>6869.94</v>
      </c>
      <c r="K2160">
        <f>F2160*H2160</f>
        <v>4264.96</v>
      </c>
      <c r="L2160">
        <f>J2160-K2160</f>
        <v>2604.9799999999996</v>
      </c>
      <c r="M2160" s="5">
        <f>L2160/J2160</f>
        <v>0.37918526217113974</v>
      </c>
      <c r="N2160" t="str">
        <f>IF(ISNA(VLOOKUP(A2160,'Returns Data'!A:A,1,0)),"No","Yes")</f>
        <v>No</v>
      </c>
      <c r="O2160" t="s">
        <v>10085</v>
      </c>
      <c r="P2160" t="str">
        <f>IFERROR(VLOOKUP(A2160,'Ratings Data'!A:C,3,0),"No Rating")</f>
        <v>No Rating</v>
      </c>
      <c r="Q2160" t="s">
        <v>10069</v>
      </c>
      <c r="R2160" s="5">
        <f t="shared" si="33"/>
        <v>-7.0702944287681535E-2</v>
      </c>
    </row>
    <row r="2161" spans="1:18" x14ac:dyDescent="0.3">
      <c r="A2161" t="s">
        <v>1619</v>
      </c>
      <c r="B2161" s="2">
        <v>45586</v>
      </c>
      <c r="C2161" t="s">
        <v>10022</v>
      </c>
      <c r="D2161" t="s">
        <v>10033</v>
      </c>
      <c r="E2161" t="s">
        <v>10034</v>
      </c>
      <c r="F2161">
        <v>17</v>
      </c>
      <c r="G2161">
        <v>127.21</v>
      </c>
      <c r="H2161">
        <v>93.2</v>
      </c>
      <c r="I2161" t="s">
        <v>10039</v>
      </c>
      <c r="J2161">
        <f>F2161*G2161</f>
        <v>2162.5699999999997</v>
      </c>
      <c r="K2161">
        <f>F2161*H2161</f>
        <v>1584.4</v>
      </c>
      <c r="L2161">
        <f>J2161-K2161</f>
        <v>578.16999999999962</v>
      </c>
      <c r="M2161" s="5">
        <f>L2161/J2161</f>
        <v>0.26735319550349801</v>
      </c>
      <c r="N2161" t="str">
        <f>IF(ISNA(VLOOKUP(A2161,'Returns Data'!A:A,1,0)),"No","Yes")</f>
        <v>No</v>
      </c>
      <c r="O2161" t="s">
        <v>10085</v>
      </c>
      <c r="P2161" t="str">
        <f>IFERROR(VLOOKUP(A2161,'Ratings Data'!A:C,3,0),"No Rating")</f>
        <v>No Rating</v>
      </c>
      <c r="Q2161" t="s">
        <v>10069</v>
      </c>
      <c r="R2161" s="5">
        <f t="shared" si="33"/>
        <v>-0.68521268016896797</v>
      </c>
    </row>
    <row r="2162" spans="1:18" x14ac:dyDescent="0.3">
      <c r="A2162" t="s">
        <v>2345</v>
      </c>
      <c r="B2162" s="2">
        <v>45586</v>
      </c>
      <c r="C2162" t="s">
        <v>10014</v>
      </c>
      <c r="D2162" t="s">
        <v>10030</v>
      </c>
      <c r="E2162" t="s">
        <v>10038</v>
      </c>
      <c r="F2162">
        <v>14</v>
      </c>
      <c r="G2162">
        <v>297.33</v>
      </c>
      <c r="H2162">
        <v>227.5</v>
      </c>
      <c r="I2162" t="s">
        <v>10040</v>
      </c>
      <c r="J2162">
        <f>F2162*G2162</f>
        <v>4162.62</v>
      </c>
      <c r="K2162">
        <f>F2162*H2162</f>
        <v>3185</v>
      </c>
      <c r="L2162">
        <f>J2162-K2162</f>
        <v>977.61999999999989</v>
      </c>
      <c r="M2162" s="5">
        <f>L2162/J2162</f>
        <v>0.23485689301449567</v>
      </c>
      <c r="N2162" t="str">
        <f>IF(ISNA(VLOOKUP(A2162,'Returns Data'!A:A,1,0)),"No","Yes")</f>
        <v>No</v>
      </c>
      <c r="O2162" t="s">
        <v>10085</v>
      </c>
      <c r="P2162" t="str">
        <f>IFERROR(VLOOKUP(A2162,'Ratings Data'!A:C,3,0),"No Rating")</f>
        <v>No Rating</v>
      </c>
      <c r="Q2162" t="s">
        <v>10069</v>
      </c>
      <c r="R2162" s="5">
        <f t="shared" si="33"/>
        <v>0.92484867541859939</v>
      </c>
    </row>
    <row r="2163" spans="1:18" x14ac:dyDescent="0.3">
      <c r="A2163" t="s">
        <v>2428</v>
      </c>
      <c r="B2163" s="2">
        <v>45586</v>
      </c>
      <c r="C2163" t="s">
        <v>10027</v>
      </c>
      <c r="D2163" t="s">
        <v>10032</v>
      </c>
      <c r="E2163" t="s">
        <v>10035</v>
      </c>
      <c r="F2163">
        <v>15</v>
      </c>
      <c r="G2163">
        <v>280.85000000000002</v>
      </c>
      <c r="H2163">
        <v>191.78</v>
      </c>
      <c r="I2163" t="s">
        <v>10039</v>
      </c>
      <c r="J2163">
        <f>F2163*G2163</f>
        <v>4212.75</v>
      </c>
      <c r="K2163">
        <f>F2163*H2163</f>
        <v>2876.7</v>
      </c>
      <c r="L2163">
        <f>J2163-K2163</f>
        <v>1336.0500000000002</v>
      </c>
      <c r="M2163" s="5">
        <f>L2163/J2163</f>
        <v>0.31714438312266341</v>
      </c>
      <c r="N2163" t="str">
        <f>IF(ISNA(VLOOKUP(A2163,'Returns Data'!A:A,1,0)),"No","Yes")</f>
        <v>No</v>
      </c>
      <c r="O2163" t="s">
        <v>10085</v>
      </c>
      <c r="P2163" t="str">
        <f>IFERROR(VLOOKUP(A2163,'Ratings Data'!A:C,3,0),"No Rating")</f>
        <v>No Rating</v>
      </c>
      <c r="Q2163" t="s">
        <v>10069</v>
      </c>
      <c r="R2163" s="5">
        <f t="shared" si="33"/>
        <v>1.2042896060654134E-2</v>
      </c>
    </row>
    <row r="2164" spans="1:18" x14ac:dyDescent="0.3">
      <c r="A2164" t="s">
        <v>3427</v>
      </c>
      <c r="B2164" s="2">
        <v>45586</v>
      </c>
      <c r="C2164" t="s">
        <v>10021</v>
      </c>
      <c r="D2164" t="s">
        <v>10031</v>
      </c>
      <c r="E2164" t="s">
        <v>10038</v>
      </c>
      <c r="F2164">
        <v>5</v>
      </c>
      <c r="G2164">
        <v>382.1</v>
      </c>
      <c r="H2164">
        <v>284.5</v>
      </c>
      <c r="I2164" t="s">
        <v>10040</v>
      </c>
      <c r="J2164">
        <f>F2164*G2164</f>
        <v>1910.5</v>
      </c>
      <c r="K2164">
        <f>F2164*H2164</f>
        <v>1422.5</v>
      </c>
      <c r="L2164">
        <f>J2164-K2164</f>
        <v>488</v>
      </c>
      <c r="M2164" s="5">
        <f>L2164/J2164</f>
        <v>0.25543051557183982</v>
      </c>
      <c r="N2164" t="str">
        <f>IF(ISNA(VLOOKUP(A2164,'Returns Data'!A:A,1,0)),"No","Yes")</f>
        <v>No</v>
      </c>
      <c r="O2164" t="s">
        <v>10085</v>
      </c>
      <c r="P2164" t="str">
        <f>IFERROR(VLOOKUP(A2164,'Ratings Data'!A:C,3,0),"No Rating")</f>
        <v>No Rating</v>
      </c>
      <c r="Q2164" t="s">
        <v>10069</v>
      </c>
      <c r="R2164" s="5">
        <f t="shared" si="33"/>
        <v>-0.54649575692837216</v>
      </c>
    </row>
    <row r="2165" spans="1:18" x14ac:dyDescent="0.3">
      <c r="A2165" t="s">
        <v>3715</v>
      </c>
      <c r="B2165" s="2">
        <v>45586</v>
      </c>
      <c r="C2165" t="s">
        <v>10027</v>
      </c>
      <c r="D2165" t="s">
        <v>10032</v>
      </c>
      <c r="E2165" t="s">
        <v>10037</v>
      </c>
      <c r="F2165">
        <v>5</v>
      </c>
      <c r="G2165">
        <v>483.6</v>
      </c>
      <c r="H2165">
        <v>329.66</v>
      </c>
      <c r="I2165" t="s">
        <v>10039</v>
      </c>
      <c r="J2165">
        <f>F2165*G2165</f>
        <v>2418</v>
      </c>
      <c r="K2165">
        <f>F2165*H2165</f>
        <v>1648.3000000000002</v>
      </c>
      <c r="L2165">
        <f>J2165-K2165</f>
        <v>769.69999999999982</v>
      </c>
      <c r="M2165" s="5">
        <f>L2165/J2165</f>
        <v>0.31832092638544246</v>
      </c>
      <c r="N2165" t="str">
        <f>IF(ISNA(VLOOKUP(A2165,'Returns Data'!A:A,1,0)),"No","Yes")</f>
        <v>No</v>
      </c>
      <c r="O2165" t="s">
        <v>10085</v>
      </c>
      <c r="P2165" t="str">
        <f>IFERROR(VLOOKUP(A2165,'Ratings Data'!A:C,3,0),"No Rating")</f>
        <v>No Rating</v>
      </c>
      <c r="Q2165" t="s">
        <v>10069</v>
      </c>
      <c r="R2165" s="5">
        <f t="shared" si="33"/>
        <v>0.26563726773096047</v>
      </c>
    </row>
    <row r="2166" spans="1:18" x14ac:dyDescent="0.3">
      <c r="A2166" t="s">
        <v>3918</v>
      </c>
      <c r="B2166" s="2">
        <v>45586</v>
      </c>
      <c r="C2166" t="s">
        <v>10028</v>
      </c>
      <c r="D2166" t="s">
        <v>10032</v>
      </c>
      <c r="E2166" t="s">
        <v>10038</v>
      </c>
      <c r="F2166">
        <v>1</v>
      </c>
      <c r="G2166">
        <v>354.25</v>
      </c>
      <c r="H2166">
        <v>294.35000000000002</v>
      </c>
      <c r="I2166" t="s">
        <v>10040</v>
      </c>
      <c r="J2166">
        <f>F2166*G2166</f>
        <v>354.25</v>
      </c>
      <c r="K2166">
        <f>F2166*H2166</f>
        <v>294.35000000000002</v>
      </c>
      <c r="L2166">
        <f>J2166-K2166</f>
        <v>59.899999999999977</v>
      </c>
      <c r="M2166" s="5">
        <f>L2166/J2166</f>
        <v>0.16908962597035984</v>
      </c>
      <c r="N2166" t="str">
        <f>IF(ISNA(VLOOKUP(A2166,'Returns Data'!A:A,1,0)),"No","Yes")</f>
        <v>Yes</v>
      </c>
      <c r="O2166" t="str">
        <f>IFERROR(VLOOKUP(A2166,'Returns Data'!A:E,5,0),"No Returns")</f>
        <v>Damaged</v>
      </c>
      <c r="P2166" t="str">
        <f>IFERROR(VLOOKUP(A2166,'Ratings Data'!A:C,3,0),"No Rating")</f>
        <v>No Rating</v>
      </c>
      <c r="Q2166" t="s">
        <v>10069</v>
      </c>
      <c r="R2166" s="5">
        <f t="shared" si="33"/>
        <v>-0.853494623655914</v>
      </c>
    </row>
    <row r="2167" spans="1:18" x14ac:dyDescent="0.3">
      <c r="A2167" t="s">
        <v>4213</v>
      </c>
      <c r="B2167" s="2">
        <v>45586</v>
      </c>
      <c r="C2167" t="s">
        <v>10010</v>
      </c>
      <c r="D2167" t="s">
        <v>10029</v>
      </c>
      <c r="E2167" t="s">
        <v>10038</v>
      </c>
      <c r="F2167">
        <v>8</v>
      </c>
      <c r="G2167">
        <v>65.83</v>
      </c>
      <c r="H2167">
        <v>45.26</v>
      </c>
      <c r="I2167" t="s">
        <v>10040</v>
      </c>
      <c r="J2167">
        <f>F2167*G2167</f>
        <v>526.64</v>
      </c>
      <c r="K2167">
        <f>F2167*H2167</f>
        <v>362.08</v>
      </c>
      <c r="L2167">
        <f>J2167-K2167</f>
        <v>164.56</v>
      </c>
      <c r="M2167" s="5">
        <f>L2167/J2167</f>
        <v>0.3124715175451922</v>
      </c>
      <c r="N2167" t="str">
        <f>IF(ISNA(VLOOKUP(A2167,'Returns Data'!A:A,1,0)),"No","Yes")</f>
        <v>No</v>
      </c>
      <c r="O2167" t="s">
        <v>10085</v>
      </c>
      <c r="P2167" t="str">
        <f>IFERROR(VLOOKUP(A2167,'Ratings Data'!A:C,3,0),"No Rating")</f>
        <v>No Rating</v>
      </c>
      <c r="Q2167" t="s">
        <v>10069</v>
      </c>
      <c r="R2167" s="5">
        <f t="shared" si="33"/>
        <v>0.48663373323923781</v>
      </c>
    </row>
    <row r="2168" spans="1:18" x14ac:dyDescent="0.3">
      <c r="A2168" t="s">
        <v>4245</v>
      </c>
      <c r="B2168" s="2">
        <v>45586</v>
      </c>
      <c r="C2168" t="s">
        <v>10020</v>
      </c>
      <c r="D2168" t="s">
        <v>10030</v>
      </c>
      <c r="E2168" t="s">
        <v>10038</v>
      </c>
      <c r="F2168">
        <v>7</v>
      </c>
      <c r="G2168">
        <v>227.08</v>
      </c>
      <c r="H2168">
        <v>169.52</v>
      </c>
      <c r="I2168" t="s">
        <v>10039</v>
      </c>
      <c r="J2168">
        <f>F2168*G2168</f>
        <v>1589.5600000000002</v>
      </c>
      <c r="K2168">
        <f>F2168*H2168</f>
        <v>1186.6400000000001</v>
      </c>
      <c r="L2168">
        <f>J2168-K2168</f>
        <v>402.92000000000007</v>
      </c>
      <c r="M2168" s="5">
        <f>L2168/J2168</f>
        <v>0.25347895014972699</v>
      </c>
      <c r="N2168" t="str">
        <f>IF(ISNA(VLOOKUP(A2168,'Returns Data'!A:A,1,0)),"No","Yes")</f>
        <v>No</v>
      </c>
      <c r="O2168" t="s">
        <v>10085</v>
      </c>
      <c r="P2168" t="str">
        <f>IFERROR(VLOOKUP(A2168,'Ratings Data'!A:C,3,0),"No Rating")</f>
        <v>No Rating</v>
      </c>
      <c r="Q2168" t="s">
        <v>10069</v>
      </c>
      <c r="R2168" s="5">
        <f t="shared" si="33"/>
        <v>2.0183047242898375</v>
      </c>
    </row>
    <row r="2169" spans="1:18" x14ac:dyDescent="0.3">
      <c r="A2169" t="s">
        <v>4283</v>
      </c>
      <c r="B2169" s="2">
        <v>45586</v>
      </c>
      <c r="C2169" t="s">
        <v>10011</v>
      </c>
      <c r="D2169" t="s">
        <v>10029</v>
      </c>
      <c r="E2169" t="s">
        <v>10037</v>
      </c>
      <c r="F2169">
        <v>8</v>
      </c>
      <c r="G2169">
        <v>211.42</v>
      </c>
      <c r="H2169">
        <v>179.63</v>
      </c>
      <c r="I2169" t="s">
        <v>10039</v>
      </c>
      <c r="J2169">
        <f>F2169*G2169</f>
        <v>1691.36</v>
      </c>
      <c r="K2169">
        <f>F2169*H2169</f>
        <v>1437.04</v>
      </c>
      <c r="L2169">
        <f>J2169-K2169</f>
        <v>254.31999999999994</v>
      </c>
      <c r="M2169" s="5">
        <f>L2169/J2169</f>
        <v>0.15036420395421432</v>
      </c>
      <c r="N2169" t="str">
        <f>IF(ISNA(VLOOKUP(A2169,'Returns Data'!A:A,1,0)),"No","Yes")</f>
        <v>No</v>
      </c>
      <c r="O2169" t="s">
        <v>10085</v>
      </c>
      <c r="P2169" t="str">
        <f>IFERROR(VLOOKUP(A2169,'Ratings Data'!A:C,3,0),"No Rating")</f>
        <v>No Rating</v>
      </c>
      <c r="Q2169" t="s">
        <v>10069</v>
      </c>
      <c r="R2169" s="5">
        <f t="shared" si="33"/>
        <v>6.4042879790633708E-2</v>
      </c>
    </row>
    <row r="2170" spans="1:18" x14ac:dyDescent="0.3">
      <c r="A2170" t="s">
        <v>5887</v>
      </c>
      <c r="B2170" s="2">
        <v>45586</v>
      </c>
      <c r="C2170" t="s">
        <v>10027</v>
      </c>
      <c r="D2170" t="s">
        <v>10032</v>
      </c>
      <c r="E2170" t="s">
        <v>10038</v>
      </c>
      <c r="F2170">
        <v>12</v>
      </c>
      <c r="G2170">
        <v>316.77999999999997</v>
      </c>
      <c r="H2170">
        <v>214.7</v>
      </c>
      <c r="I2170" t="s">
        <v>10040</v>
      </c>
      <c r="J2170">
        <f>F2170*G2170</f>
        <v>3801.3599999999997</v>
      </c>
      <c r="K2170">
        <f>F2170*H2170</f>
        <v>2576.3999999999996</v>
      </c>
      <c r="L2170">
        <f>J2170-K2170</f>
        <v>1224.96</v>
      </c>
      <c r="M2170" s="5">
        <f>L2170/J2170</f>
        <v>0.32224256581854921</v>
      </c>
      <c r="N2170" t="str">
        <f>IF(ISNA(VLOOKUP(A2170,'Returns Data'!A:A,1,0)),"No","Yes")</f>
        <v>No</v>
      </c>
      <c r="O2170" t="s">
        <v>10085</v>
      </c>
      <c r="P2170" t="str">
        <f>IFERROR(VLOOKUP(A2170,'Ratings Data'!A:C,3,0),"No Rating")</f>
        <v>No Rating</v>
      </c>
      <c r="Q2170" t="s">
        <v>10069</v>
      </c>
      <c r="R2170" s="5">
        <f t="shared" si="33"/>
        <v>1.2475167912212659</v>
      </c>
    </row>
    <row r="2171" spans="1:18" x14ac:dyDescent="0.3">
      <c r="A2171" t="s">
        <v>6123</v>
      </c>
      <c r="B2171" s="2">
        <v>45586</v>
      </c>
      <c r="C2171" t="s">
        <v>10028</v>
      </c>
      <c r="D2171" t="s">
        <v>10032</v>
      </c>
      <c r="E2171" t="s">
        <v>10036</v>
      </c>
      <c r="F2171">
        <v>16</v>
      </c>
      <c r="G2171">
        <v>200.21</v>
      </c>
      <c r="H2171">
        <v>126.23</v>
      </c>
      <c r="I2171" t="s">
        <v>10039</v>
      </c>
      <c r="J2171">
        <f>F2171*G2171</f>
        <v>3203.36</v>
      </c>
      <c r="K2171">
        <f>F2171*H2171</f>
        <v>2019.68</v>
      </c>
      <c r="L2171">
        <f>J2171-K2171</f>
        <v>1183.68</v>
      </c>
      <c r="M2171" s="5">
        <f>L2171/J2171</f>
        <v>0.36951201238699366</v>
      </c>
      <c r="N2171" t="str">
        <f>IF(ISNA(VLOOKUP(A2171,'Returns Data'!A:A,1,0)),"No","Yes")</f>
        <v>No</v>
      </c>
      <c r="O2171" t="s">
        <v>10085</v>
      </c>
      <c r="P2171" t="str">
        <f>IFERROR(VLOOKUP(A2171,'Ratings Data'!A:C,3,0),"No Rating")</f>
        <v>No Rating</v>
      </c>
      <c r="Q2171" t="s">
        <v>10069</v>
      </c>
      <c r="R2171" s="5">
        <f t="shared" si="33"/>
        <v>-0.15731211987288748</v>
      </c>
    </row>
    <row r="2172" spans="1:18" x14ac:dyDescent="0.3">
      <c r="A2172" t="s">
        <v>6546</v>
      </c>
      <c r="B2172" s="2">
        <v>45586</v>
      </c>
      <c r="C2172" t="s">
        <v>10010</v>
      </c>
      <c r="D2172" t="s">
        <v>10029</v>
      </c>
      <c r="E2172" t="s">
        <v>10034</v>
      </c>
      <c r="F2172">
        <v>14</v>
      </c>
      <c r="G2172">
        <v>488.4</v>
      </c>
      <c r="H2172">
        <v>389.15</v>
      </c>
      <c r="I2172" t="s">
        <v>10040</v>
      </c>
      <c r="J2172">
        <f>F2172*G2172</f>
        <v>6837.5999999999995</v>
      </c>
      <c r="K2172">
        <f>F2172*H2172</f>
        <v>5448.0999999999995</v>
      </c>
      <c r="L2172">
        <f>J2172-K2172</f>
        <v>1389.5</v>
      </c>
      <c r="M2172" s="5">
        <f>L2172/J2172</f>
        <v>0.20321457821457822</v>
      </c>
      <c r="N2172" t="str">
        <f>IF(ISNA(VLOOKUP(A2172,'Returns Data'!A:A,1,0)),"No","Yes")</f>
        <v>No</v>
      </c>
      <c r="O2172" t="s">
        <v>10085</v>
      </c>
      <c r="P2172" t="str">
        <f>IFERROR(VLOOKUP(A2172,'Ratings Data'!A:C,3,0),"No Rating")</f>
        <v>No Rating</v>
      </c>
      <c r="Q2172" t="s">
        <v>10069</v>
      </c>
      <c r="R2172" s="5">
        <f t="shared" si="33"/>
        <v>1.1345087657959141</v>
      </c>
    </row>
    <row r="2173" spans="1:18" x14ac:dyDescent="0.3">
      <c r="A2173" t="s">
        <v>6776</v>
      </c>
      <c r="B2173" s="2">
        <v>45586</v>
      </c>
      <c r="C2173" t="s">
        <v>10013</v>
      </c>
      <c r="D2173" t="s">
        <v>10030</v>
      </c>
      <c r="E2173" t="s">
        <v>10038</v>
      </c>
      <c r="F2173">
        <v>3</v>
      </c>
      <c r="G2173">
        <v>297.05</v>
      </c>
      <c r="H2173">
        <v>186.58</v>
      </c>
      <c r="I2173" t="s">
        <v>10040</v>
      </c>
      <c r="J2173">
        <f>F2173*G2173</f>
        <v>891.15000000000009</v>
      </c>
      <c r="K2173">
        <f>F2173*H2173</f>
        <v>559.74</v>
      </c>
      <c r="L2173">
        <f>J2173-K2173</f>
        <v>331.41000000000008</v>
      </c>
      <c r="M2173" s="5">
        <f>L2173/J2173</f>
        <v>0.37189025416596538</v>
      </c>
      <c r="N2173" t="str">
        <f>IF(ISNA(VLOOKUP(A2173,'Returns Data'!A:A,1,0)),"No","Yes")</f>
        <v>No</v>
      </c>
      <c r="O2173" t="s">
        <v>10085</v>
      </c>
      <c r="P2173" t="str">
        <f>IFERROR(VLOOKUP(A2173,'Ratings Data'!A:C,3,0),"No Rating")</f>
        <v>No Rating</v>
      </c>
      <c r="Q2173" t="s">
        <v>10069</v>
      </c>
      <c r="R2173" s="5">
        <f t="shared" si="33"/>
        <v>-0.8696691821691821</v>
      </c>
    </row>
    <row r="2174" spans="1:18" x14ac:dyDescent="0.3">
      <c r="A2174" t="s">
        <v>7108</v>
      </c>
      <c r="B2174" s="2">
        <v>45586</v>
      </c>
      <c r="C2174" t="s">
        <v>10011</v>
      </c>
      <c r="D2174" t="s">
        <v>10029</v>
      </c>
      <c r="E2174" t="s">
        <v>10036</v>
      </c>
      <c r="F2174">
        <v>13</v>
      </c>
      <c r="G2174">
        <v>460.79</v>
      </c>
      <c r="H2174">
        <v>406.42</v>
      </c>
      <c r="I2174" t="s">
        <v>10040</v>
      </c>
      <c r="J2174">
        <f>F2174*G2174</f>
        <v>5990.27</v>
      </c>
      <c r="K2174">
        <f>F2174*H2174</f>
        <v>5283.46</v>
      </c>
      <c r="L2174">
        <f>J2174-K2174</f>
        <v>706.8100000000004</v>
      </c>
      <c r="M2174" s="5">
        <f>L2174/J2174</f>
        <v>0.11799301200112855</v>
      </c>
      <c r="N2174" t="str">
        <f>IF(ISNA(VLOOKUP(A2174,'Returns Data'!A:A,1,0)),"No","Yes")</f>
        <v>No</v>
      </c>
      <c r="O2174" t="s">
        <v>10085</v>
      </c>
      <c r="P2174" t="str">
        <f>IFERROR(VLOOKUP(A2174,'Ratings Data'!A:C,3,0),"No Rating")</f>
        <v>No Rating</v>
      </c>
      <c r="Q2174" t="s">
        <v>10069</v>
      </c>
      <c r="R2174" s="5">
        <f t="shared" si="33"/>
        <v>5.7219547775346467</v>
      </c>
    </row>
    <row r="2175" spans="1:18" x14ac:dyDescent="0.3">
      <c r="A2175" t="s">
        <v>7241</v>
      </c>
      <c r="B2175" s="2">
        <v>45586</v>
      </c>
      <c r="C2175" t="s">
        <v>10028</v>
      </c>
      <c r="D2175" t="s">
        <v>10032</v>
      </c>
      <c r="E2175" t="s">
        <v>10038</v>
      </c>
      <c r="F2175">
        <v>10</v>
      </c>
      <c r="G2175">
        <v>346.73</v>
      </c>
      <c r="H2175">
        <v>306.49</v>
      </c>
      <c r="I2175" t="s">
        <v>10040</v>
      </c>
      <c r="J2175">
        <f>F2175*G2175</f>
        <v>3467.3</v>
      </c>
      <c r="K2175">
        <f>F2175*H2175</f>
        <v>3064.9</v>
      </c>
      <c r="L2175">
        <f>J2175-K2175</f>
        <v>402.40000000000009</v>
      </c>
      <c r="M2175" s="5">
        <f>L2175/J2175</f>
        <v>0.11605572058950771</v>
      </c>
      <c r="N2175" t="str">
        <f>IF(ISNA(VLOOKUP(A2175,'Returns Data'!A:A,1,0)),"No","Yes")</f>
        <v>No</v>
      </c>
      <c r="O2175" t="s">
        <v>10085</v>
      </c>
      <c r="P2175" t="str">
        <f>IFERROR(VLOOKUP(A2175,'Ratings Data'!A:C,3,0),"No Rating")</f>
        <v>No Rating</v>
      </c>
      <c r="Q2175" t="s">
        <v>10069</v>
      </c>
      <c r="R2175" s="5">
        <f t="shared" si="33"/>
        <v>-0.42117801034010155</v>
      </c>
    </row>
    <row r="2176" spans="1:18" x14ac:dyDescent="0.3">
      <c r="A2176" t="s">
        <v>7445</v>
      </c>
      <c r="B2176" s="2">
        <v>45586</v>
      </c>
      <c r="C2176" t="s">
        <v>10016</v>
      </c>
      <c r="D2176" t="s">
        <v>10032</v>
      </c>
      <c r="E2176" t="s">
        <v>10035</v>
      </c>
      <c r="F2176">
        <v>12</v>
      </c>
      <c r="G2176">
        <v>109.55</v>
      </c>
      <c r="H2176">
        <v>87.8</v>
      </c>
      <c r="I2176" t="s">
        <v>10040</v>
      </c>
      <c r="J2176">
        <f>F2176*G2176</f>
        <v>1314.6</v>
      </c>
      <c r="K2176">
        <f>F2176*H2176</f>
        <v>1053.5999999999999</v>
      </c>
      <c r="L2176">
        <f>J2176-K2176</f>
        <v>261</v>
      </c>
      <c r="M2176" s="5">
        <f>L2176/J2176</f>
        <v>0.19853947968963945</v>
      </c>
      <c r="N2176" t="str">
        <f>IF(ISNA(VLOOKUP(A2176,'Returns Data'!A:A,1,0)),"No","Yes")</f>
        <v>No</v>
      </c>
      <c r="O2176" t="s">
        <v>10085</v>
      </c>
      <c r="P2176" t="str">
        <f>IFERROR(VLOOKUP(A2176,'Ratings Data'!A:C,3,0),"No Rating")</f>
        <v>No Rating</v>
      </c>
      <c r="Q2176" t="s">
        <v>10069</v>
      </c>
      <c r="R2176" s="5">
        <f t="shared" si="33"/>
        <v>-0.62085772791509253</v>
      </c>
    </row>
    <row r="2177" spans="1:18" x14ac:dyDescent="0.3">
      <c r="A2177" t="s">
        <v>7634</v>
      </c>
      <c r="B2177" s="2">
        <v>45586</v>
      </c>
      <c r="C2177" t="s">
        <v>10011</v>
      </c>
      <c r="D2177" t="s">
        <v>10029</v>
      </c>
      <c r="E2177" t="s">
        <v>10038</v>
      </c>
      <c r="F2177">
        <v>10</v>
      </c>
      <c r="G2177">
        <v>494.54</v>
      </c>
      <c r="H2177">
        <v>340.88</v>
      </c>
      <c r="I2177" t="s">
        <v>10039</v>
      </c>
      <c r="J2177">
        <f>F2177*G2177</f>
        <v>4945.4000000000005</v>
      </c>
      <c r="K2177">
        <f>F2177*H2177</f>
        <v>3408.8</v>
      </c>
      <c r="L2177">
        <f>J2177-K2177</f>
        <v>1536.6000000000004</v>
      </c>
      <c r="M2177" s="5">
        <f>L2177/J2177</f>
        <v>0.31071298580499052</v>
      </c>
      <c r="N2177" t="str">
        <f>IF(ISNA(VLOOKUP(A2177,'Returns Data'!A:A,1,0)),"No","Yes")</f>
        <v>No</v>
      </c>
      <c r="O2177" t="s">
        <v>10085</v>
      </c>
      <c r="P2177" t="str">
        <f>IFERROR(VLOOKUP(A2177,'Ratings Data'!A:C,3,0),"No Rating")</f>
        <v>No Rating</v>
      </c>
      <c r="Q2177" t="s">
        <v>10069</v>
      </c>
      <c r="R2177" s="5">
        <f t="shared" si="33"/>
        <v>2.7619047619047628</v>
      </c>
    </row>
    <row r="2178" spans="1:18" x14ac:dyDescent="0.3">
      <c r="A2178" t="s">
        <v>7745</v>
      </c>
      <c r="B2178" s="2">
        <v>45586</v>
      </c>
      <c r="C2178" t="s">
        <v>10028</v>
      </c>
      <c r="D2178" t="s">
        <v>10032</v>
      </c>
      <c r="E2178" t="s">
        <v>10037</v>
      </c>
      <c r="F2178">
        <v>20</v>
      </c>
      <c r="G2178">
        <v>454.14</v>
      </c>
      <c r="H2178">
        <v>327.17</v>
      </c>
      <c r="I2178" t="s">
        <v>10040</v>
      </c>
      <c r="J2178">
        <f>F2178*G2178</f>
        <v>9082.7999999999993</v>
      </c>
      <c r="K2178">
        <f>F2178*H2178</f>
        <v>6543.4000000000005</v>
      </c>
      <c r="L2178">
        <f>J2178-K2178</f>
        <v>2539.3999999999987</v>
      </c>
      <c r="M2178" s="5">
        <f>L2178/J2178</f>
        <v>0.27958338838243701</v>
      </c>
      <c r="N2178" t="str">
        <f>IF(ISNA(VLOOKUP(A2178,'Returns Data'!A:A,1,0)),"No","Yes")</f>
        <v>No</v>
      </c>
      <c r="O2178" t="s">
        <v>10085</v>
      </c>
      <c r="P2178" t="str">
        <f>IFERROR(VLOOKUP(A2178,'Ratings Data'!A:C,3,0),"No Rating")</f>
        <v>No Rating</v>
      </c>
      <c r="Q2178" t="s">
        <v>10069</v>
      </c>
      <c r="R2178" s="5">
        <f t="shared" si="33"/>
        <v>0.83661584502770214</v>
      </c>
    </row>
    <row r="2179" spans="1:18" x14ac:dyDescent="0.3">
      <c r="A2179" t="s">
        <v>8020</v>
      </c>
      <c r="B2179" s="2">
        <v>45586</v>
      </c>
      <c r="C2179" t="s">
        <v>10019</v>
      </c>
      <c r="D2179" t="s">
        <v>10031</v>
      </c>
      <c r="E2179" t="s">
        <v>10036</v>
      </c>
      <c r="F2179">
        <v>8</v>
      </c>
      <c r="G2179">
        <v>479.87</v>
      </c>
      <c r="H2179">
        <v>422.82</v>
      </c>
      <c r="I2179" t="s">
        <v>10040</v>
      </c>
      <c r="J2179">
        <f>F2179*G2179</f>
        <v>3838.96</v>
      </c>
      <c r="K2179">
        <f>F2179*H2179</f>
        <v>3382.56</v>
      </c>
      <c r="L2179">
        <f>J2179-K2179</f>
        <v>456.40000000000009</v>
      </c>
      <c r="M2179" s="5">
        <f>L2179/J2179</f>
        <v>0.11888636505720301</v>
      </c>
      <c r="N2179" t="str">
        <f>IF(ISNA(VLOOKUP(A2179,'Returns Data'!A:A,1,0)),"No","Yes")</f>
        <v>No</v>
      </c>
      <c r="O2179" t="s">
        <v>10085</v>
      </c>
      <c r="P2179">
        <f>IFERROR(VLOOKUP(A2179,'Ratings Data'!A:C,3,0),"No Rating")</f>
        <v>3</v>
      </c>
      <c r="Q2179" t="s">
        <v>10069</v>
      </c>
      <c r="R2179" s="5">
        <f t="shared" si="33"/>
        <v>-0.57733738494737297</v>
      </c>
    </row>
    <row r="2180" spans="1:18" x14ac:dyDescent="0.3">
      <c r="A2180" t="s">
        <v>8248</v>
      </c>
      <c r="B2180" s="2">
        <v>45586</v>
      </c>
      <c r="C2180" t="s">
        <v>10019</v>
      </c>
      <c r="D2180" t="s">
        <v>10031</v>
      </c>
      <c r="E2180" t="s">
        <v>10038</v>
      </c>
      <c r="F2180">
        <v>8</v>
      </c>
      <c r="G2180">
        <v>372.2</v>
      </c>
      <c r="H2180">
        <v>291.01</v>
      </c>
      <c r="I2180" t="s">
        <v>10039</v>
      </c>
      <c r="J2180">
        <f>F2180*G2180</f>
        <v>2977.6</v>
      </c>
      <c r="K2180">
        <f>F2180*H2180</f>
        <v>2328.08</v>
      </c>
      <c r="L2180">
        <f>J2180-K2180</f>
        <v>649.52</v>
      </c>
      <c r="M2180" s="5">
        <f>L2180/J2180</f>
        <v>0.21813541106931758</v>
      </c>
      <c r="N2180" t="str">
        <f>IF(ISNA(VLOOKUP(A2180,'Returns Data'!A:A,1,0)),"No","Yes")</f>
        <v>No</v>
      </c>
      <c r="O2180" t="s">
        <v>10085</v>
      </c>
      <c r="P2180" t="str">
        <f>IFERROR(VLOOKUP(A2180,'Ratings Data'!A:C,3,0),"No Rating")</f>
        <v>No Rating</v>
      </c>
      <c r="Q2180" t="s">
        <v>10069</v>
      </c>
      <c r="R2180" s="5">
        <f t="shared" ref="R2180:R2243" si="34">(J2180-J2179)/J2179</f>
        <v>-0.22437326776001837</v>
      </c>
    </row>
    <row r="2181" spans="1:18" x14ac:dyDescent="0.3">
      <c r="A2181" t="s">
        <v>8386</v>
      </c>
      <c r="B2181" s="2">
        <v>45586</v>
      </c>
      <c r="C2181" t="s">
        <v>10018</v>
      </c>
      <c r="D2181" t="s">
        <v>10033</v>
      </c>
      <c r="E2181" t="s">
        <v>10038</v>
      </c>
      <c r="F2181">
        <v>1</v>
      </c>
      <c r="G2181">
        <v>383.61</v>
      </c>
      <c r="H2181">
        <v>253.64</v>
      </c>
      <c r="I2181" t="s">
        <v>10040</v>
      </c>
      <c r="J2181">
        <f>F2181*G2181</f>
        <v>383.61</v>
      </c>
      <c r="K2181">
        <f>F2181*H2181</f>
        <v>253.64</v>
      </c>
      <c r="L2181">
        <f>J2181-K2181</f>
        <v>129.97000000000003</v>
      </c>
      <c r="M2181" s="5">
        <f>L2181/J2181</f>
        <v>0.33880764317927065</v>
      </c>
      <c r="N2181" t="str">
        <f>IF(ISNA(VLOOKUP(A2181,'Returns Data'!A:A,1,0)),"No","Yes")</f>
        <v>No</v>
      </c>
      <c r="O2181" t="s">
        <v>10085</v>
      </c>
      <c r="P2181">
        <f>IFERROR(VLOOKUP(A2181,'Ratings Data'!A:C,3,0),"No Rating")</f>
        <v>5</v>
      </c>
      <c r="Q2181" t="s">
        <v>10069</v>
      </c>
      <c r="R2181" s="5">
        <f t="shared" si="34"/>
        <v>-0.87116805480924231</v>
      </c>
    </row>
    <row r="2182" spans="1:18" x14ac:dyDescent="0.3">
      <c r="A2182" t="s">
        <v>8441</v>
      </c>
      <c r="B2182" s="2">
        <v>45586</v>
      </c>
      <c r="C2182" t="s">
        <v>10025</v>
      </c>
      <c r="D2182" t="s">
        <v>10033</v>
      </c>
      <c r="E2182" t="s">
        <v>10036</v>
      </c>
      <c r="F2182">
        <v>7</v>
      </c>
      <c r="G2182">
        <v>188.4</v>
      </c>
      <c r="H2182">
        <v>148.15</v>
      </c>
      <c r="I2182" t="s">
        <v>10040</v>
      </c>
      <c r="J2182">
        <f>F2182*G2182</f>
        <v>1318.8</v>
      </c>
      <c r="K2182">
        <f>F2182*H2182</f>
        <v>1037.05</v>
      </c>
      <c r="L2182">
        <f>J2182-K2182</f>
        <v>281.75</v>
      </c>
      <c r="M2182" s="5">
        <f>L2182/J2182</f>
        <v>0.21364118895966031</v>
      </c>
      <c r="N2182" t="str">
        <f>IF(ISNA(VLOOKUP(A2182,'Returns Data'!A:A,1,0)),"No","Yes")</f>
        <v>No</v>
      </c>
      <c r="O2182" t="s">
        <v>10085</v>
      </c>
      <c r="P2182" t="str">
        <f>IFERROR(VLOOKUP(A2182,'Ratings Data'!A:C,3,0),"No Rating")</f>
        <v>No Rating</v>
      </c>
      <c r="Q2182" t="s">
        <v>10069</v>
      </c>
      <c r="R2182" s="5">
        <f t="shared" si="34"/>
        <v>2.4378665832486117</v>
      </c>
    </row>
    <row r="2183" spans="1:18" x14ac:dyDescent="0.3">
      <c r="A2183" t="s">
        <v>8778</v>
      </c>
      <c r="B2183" s="2">
        <v>45586</v>
      </c>
      <c r="C2183" t="s">
        <v>10025</v>
      </c>
      <c r="D2183" t="s">
        <v>10033</v>
      </c>
      <c r="E2183" t="s">
        <v>10037</v>
      </c>
      <c r="F2183">
        <v>10</v>
      </c>
      <c r="G2183">
        <v>140.81</v>
      </c>
      <c r="H2183">
        <v>88.16</v>
      </c>
      <c r="I2183" t="s">
        <v>10039</v>
      </c>
      <c r="J2183">
        <f>F2183*G2183</f>
        <v>1408.1</v>
      </c>
      <c r="K2183">
        <f>F2183*H2183</f>
        <v>881.59999999999991</v>
      </c>
      <c r="L2183">
        <f>J2183-K2183</f>
        <v>526.5</v>
      </c>
      <c r="M2183" s="5">
        <f>L2183/J2183</f>
        <v>0.3739081031176763</v>
      </c>
      <c r="N2183" t="str">
        <f>IF(ISNA(VLOOKUP(A2183,'Returns Data'!A:A,1,0)),"No","Yes")</f>
        <v>No</v>
      </c>
      <c r="O2183" t="s">
        <v>10085</v>
      </c>
      <c r="P2183" t="str">
        <f>IFERROR(VLOOKUP(A2183,'Ratings Data'!A:C,3,0),"No Rating")</f>
        <v>No Rating</v>
      </c>
      <c r="Q2183" t="s">
        <v>10069</v>
      </c>
      <c r="R2183" s="5">
        <f t="shared" si="34"/>
        <v>6.7713072490142523E-2</v>
      </c>
    </row>
    <row r="2184" spans="1:18" x14ac:dyDescent="0.3">
      <c r="A2184" t="s">
        <v>9236</v>
      </c>
      <c r="B2184" s="2">
        <v>45586</v>
      </c>
      <c r="C2184" t="s">
        <v>10026</v>
      </c>
      <c r="D2184" t="s">
        <v>10031</v>
      </c>
      <c r="E2184" t="s">
        <v>10035</v>
      </c>
      <c r="F2184">
        <v>19</v>
      </c>
      <c r="G2184">
        <v>15.28</v>
      </c>
      <c r="H2184">
        <v>9.66</v>
      </c>
      <c r="I2184" t="s">
        <v>10040</v>
      </c>
      <c r="J2184">
        <f>F2184*G2184</f>
        <v>290.32</v>
      </c>
      <c r="K2184">
        <f>F2184*H2184</f>
        <v>183.54</v>
      </c>
      <c r="L2184">
        <f>J2184-K2184</f>
        <v>106.78</v>
      </c>
      <c r="M2184" s="5">
        <f>L2184/J2184</f>
        <v>0.36780104712041883</v>
      </c>
      <c r="N2184" t="str">
        <f>IF(ISNA(VLOOKUP(A2184,'Returns Data'!A:A,1,0)),"No","Yes")</f>
        <v>No</v>
      </c>
      <c r="O2184" t="s">
        <v>10085</v>
      </c>
      <c r="P2184" t="str">
        <f>IFERROR(VLOOKUP(A2184,'Ratings Data'!A:C,3,0),"No Rating")</f>
        <v>No Rating</v>
      </c>
      <c r="Q2184" t="s">
        <v>10069</v>
      </c>
      <c r="R2184" s="5">
        <f t="shared" si="34"/>
        <v>-0.79382146154392452</v>
      </c>
    </row>
    <row r="2185" spans="1:18" x14ac:dyDescent="0.3">
      <c r="A2185" t="s">
        <v>1726</v>
      </c>
      <c r="B2185" s="2">
        <v>45587</v>
      </c>
      <c r="C2185" t="s">
        <v>10013</v>
      </c>
      <c r="D2185" t="s">
        <v>10030</v>
      </c>
      <c r="E2185" t="s">
        <v>10035</v>
      </c>
      <c r="F2185">
        <v>9</v>
      </c>
      <c r="G2185">
        <v>103.5</v>
      </c>
      <c r="H2185">
        <v>71.05</v>
      </c>
      <c r="I2185" t="s">
        <v>10039</v>
      </c>
      <c r="J2185">
        <f>F2185*G2185</f>
        <v>931.5</v>
      </c>
      <c r="K2185">
        <f>F2185*H2185</f>
        <v>639.44999999999993</v>
      </c>
      <c r="L2185">
        <f>J2185-K2185</f>
        <v>292.05000000000007</v>
      </c>
      <c r="M2185" s="5">
        <f>L2185/J2185</f>
        <v>0.31352657004830925</v>
      </c>
      <c r="N2185" t="str">
        <f>IF(ISNA(VLOOKUP(A2185,'Returns Data'!A:A,1,0)),"No","Yes")</f>
        <v>No</v>
      </c>
      <c r="O2185" t="s">
        <v>10085</v>
      </c>
      <c r="P2185" t="str">
        <f>IFERROR(VLOOKUP(A2185,'Ratings Data'!A:C,3,0),"No Rating")</f>
        <v>No Rating</v>
      </c>
      <c r="Q2185" t="s">
        <v>10069</v>
      </c>
      <c r="R2185" s="5">
        <f t="shared" si="34"/>
        <v>2.2085285202535134</v>
      </c>
    </row>
    <row r="2186" spans="1:18" x14ac:dyDescent="0.3">
      <c r="A2186" t="s">
        <v>1761</v>
      </c>
      <c r="B2186" s="2">
        <v>45587</v>
      </c>
      <c r="C2186" t="s">
        <v>10020</v>
      </c>
      <c r="D2186" t="s">
        <v>10030</v>
      </c>
      <c r="E2186" t="s">
        <v>10036</v>
      </c>
      <c r="F2186">
        <v>5</v>
      </c>
      <c r="G2186">
        <v>260.35000000000002</v>
      </c>
      <c r="H2186">
        <v>196.21</v>
      </c>
      <c r="I2186" t="s">
        <v>10039</v>
      </c>
      <c r="J2186">
        <f>F2186*G2186</f>
        <v>1301.75</v>
      </c>
      <c r="K2186">
        <f>F2186*H2186</f>
        <v>981.05000000000007</v>
      </c>
      <c r="L2186">
        <f>J2186-K2186</f>
        <v>320.69999999999993</v>
      </c>
      <c r="M2186" s="5">
        <f>L2186/J2186</f>
        <v>0.24636066833109271</v>
      </c>
      <c r="N2186" t="str">
        <f>IF(ISNA(VLOOKUP(A2186,'Returns Data'!A:A,1,0)),"No","Yes")</f>
        <v>No</v>
      </c>
      <c r="O2186" t="s">
        <v>10085</v>
      </c>
      <c r="P2186" t="str">
        <f>IFERROR(VLOOKUP(A2186,'Ratings Data'!A:C,3,0),"No Rating")</f>
        <v>No Rating</v>
      </c>
      <c r="Q2186" t="s">
        <v>10069</v>
      </c>
      <c r="R2186" s="5">
        <f t="shared" si="34"/>
        <v>0.39747718733225978</v>
      </c>
    </row>
    <row r="2187" spans="1:18" x14ac:dyDescent="0.3">
      <c r="A2187" t="s">
        <v>2037</v>
      </c>
      <c r="B2187" s="2">
        <v>45587</v>
      </c>
      <c r="C2187" t="s">
        <v>10026</v>
      </c>
      <c r="D2187" t="s">
        <v>10031</v>
      </c>
      <c r="E2187" t="s">
        <v>10034</v>
      </c>
      <c r="F2187">
        <v>1</v>
      </c>
      <c r="G2187">
        <v>62.58</v>
      </c>
      <c r="H2187">
        <v>42.85</v>
      </c>
      <c r="I2187" t="s">
        <v>10039</v>
      </c>
      <c r="J2187">
        <f>F2187*G2187</f>
        <v>62.58</v>
      </c>
      <c r="K2187">
        <f>F2187*H2187</f>
        <v>42.85</v>
      </c>
      <c r="L2187">
        <f>J2187-K2187</f>
        <v>19.729999999999997</v>
      </c>
      <c r="M2187" s="5">
        <f>L2187/J2187</f>
        <v>0.3152764461489293</v>
      </c>
      <c r="N2187" t="str">
        <f>IF(ISNA(VLOOKUP(A2187,'Returns Data'!A:A,1,0)),"No","Yes")</f>
        <v>No</v>
      </c>
      <c r="O2187" t="s">
        <v>10085</v>
      </c>
      <c r="P2187" t="str">
        <f>IFERROR(VLOOKUP(A2187,'Ratings Data'!A:C,3,0),"No Rating")</f>
        <v>No Rating</v>
      </c>
      <c r="Q2187" t="s">
        <v>10069</v>
      </c>
      <c r="R2187" s="5">
        <f t="shared" si="34"/>
        <v>-0.95192625312079893</v>
      </c>
    </row>
    <row r="2188" spans="1:18" x14ac:dyDescent="0.3">
      <c r="A2188" t="s">
        <v>3076</v>
      </c>
      <c r="B2188" s="2">
        <v>45587</v>
      </c>
      <c r="C2188" t="s">
        <v>10027</v>
      </c>
      <c r="D2188" t="s">
        <v>10032</v>
      </c>
      <c r="E2188" t="s">
        <v>10038</v>
      </c>
      <c r="F2188">
        <v>8</v>
      </c>
      <c r="G2188">
        <v>346.34</v>
      </c>
      <c r="H2188">
        <v>308.42</v>
      </c>
      <c r="I2188" t="s">
        <v>10039</v>
      </c>
      <c r="J2188">
        <f>F2188*G2188</f>
        <v>2770.72</v>
      </c>
      <c r="K2188">
        <f>F2188*H2188</f>
        <v>2467.36</v>
      </c>
      <c r="L2188">
        <f>J2188-K2188</f>
        <v>303.35999999999967</v>
      </c>
      <c r="M2188" s="5">
        <f>L2188/J2188</f>
        <v>0.10948778656811214</v>
      </c>
      <c r="N2188" t="str">
        <f>IF(ISNA(VLOOKUP(A2188,'Returns Data'!A:A,1,0)),"No","Yes")</f>
        <v>No</v>
      </c>
      <c r="O2188" t="s">
        <v>10085</v>
      </c>
      <c r="P2188" t="str">
        <f>IFERROR(VLOOKUP(A2188,'Ratings Data'!A:C,3,0),"No Rating")</f>
        <v>No Rating</v>
      </c>
      <c r="Q2188" t="s">
        <v>10069</v>
      </c>
      <c r="R2188" s="5">
        <f t="shared" si="34"/>
        <v>43.274848194311282</v>
      </c>
    </row>
    <row r="2189" spans="1:18" x14ac:dyDescent="0.3">
      <c r="A2189" t="s">
        <v>3361</v>
      </c>
      <c r="B2189" s="2">
        <v>45587</v>
      </c>
      <c r="C2189" t="s">
        <v>10021</v>
      </c>
      <c r="D2189" t="s">
        <v>10031</v>
      </c>
      <c r="E2189" t="s">
        <v>10034</v>
      </c>
      <c r="F2189">
        <v>2</v>
      </c>
      <c r="G2189">
        <v>325.06</v>
      </c>
      <c r="H2189">
        <v>208.31</v>
      </c>
      <c r="I2189" t="s">
        <v>10040</v>
      </c>
      <c r="J2189">
        <f>F2189*G2189</f>
        <v>650.12</v>
      </c>
      <c r="K2189">
        <f>F2189*H2189</f>
        <v>416.62</v>
      </c>
      <c r="L2189">
        <f>J2189-K2189</f>
        <v>233.5</v>
      </c>
      <c r="M2189" s="5">
        <f>L2189/J2189</f>
        <v>0.35916446194548696</v>
      </c>
      <c r="N2189" t="str">
        <f>IF(ISNA(VLOOKUP(A2189,'Returns Data'!A:A,1,0)),"No","Yes")</f>
        <v>No</v>
      </c>
      <c r="O2189" t="s">
        <v>10085</v>
      </c>
      <c r="P2189" t="str">
        <f>IFERROR(VLOOKUP(A2189,'Ratings Data'!A:C,3,0),"No Rating")</f>
        <v>No Rating</v>
      </c>
      <c r="Q2189" t="s">
        <v>10069</v>
      </c>
      <c r="R2189" s="5">
        <f t="shared" si="34"/>
        <v>-0.76536062828434492</v>
      </c>
    </row>
    <row r="2190" spans="1:18" x14ac:dyDescent="0.3">
      <c r="A2190" t="s">
        <v>3884</v>
      </c>
      <c r="B2190" s="2">
        <v>45587</v>
      </c>
      <c r="C2190" t="s">
        <v>10010</v>
      </c>
      <c r="D2190" t="s">
        <v>10029</v>
      </c>
      <c r="E2190" t="s">
        <v>10035</v>
      </c>
      <c r="F2190">
        <v>11</v>
      </c>
      <c r="G2190">
        <v>448.31</v>
      </c>
      <c r="H2190">
        <v>367.34</v>
      </c>
      <c r="I2190" t="s">
        <v>10040</v>
      </c>
      <c r="J2190">
        <f>F2190*G2190</f>
        <v>4931.41</v>
      </c>
      <c r="K2190">
        <f>F2190*H2190</f>
        <v>4040.74</v>
      </c>
      <c r="L2190">
        <f>J2190-K2190</f>
        <v>890.67000000000007</v>
      </c>
      <c r="M2190" s="5">
        <f>L2190/J2190</f>
        <v>0.18061163034507374</v>
      </c>
      <c r="N2190" t="str">
        <f>IF(ISNA(VLOOKUP(A2190,'Returns Data'!A:A,1,0)),"No","Yes")</f>
        <v>No</v>
      </c>
      <c r="O2190" t="s">
        <v>10085</v>
      </c>
      <c r="P2190" t="str">
        <f>IFERROR(VLOOKUP(A2190,'Ratings Data'!A:C,3,0),"No Rating")</f>
        <v>No Rating</v>
      </c>
      <c r="Q2190" t="s">
        <v>10069</v>
      </c>
      <c r="R2190" s="5">
        <f t="shared" si="34"/>
        <v>6.5853842367562914</v>
      </c>
    </row>
    <row r="2191" spans="1:18" x14ac:dyDescent="0.3">
      <c r="A2191" t="s">
        <v>4272</v>
      </c>
      <c r="B2191" s="2">
        <v>45587</v>
      </c>
      <c r="C2191" t="s">
        <v>10015</v>
      </c>
      <c r="D2191" t="s">
        <v>10031</v>
      </c>
      <c r="E2191" t="s">
        <v>10037</v>
      </c>
      <c r="F2191">
        <v>5</v>
      </c>
      <c r="G2191">
        <v>97.09</v>
      </c>
      <c r="H2191">
        <v>80.91</v>
      </c>
      <c r="I2191" t="s">
        <v>10040</v>
      </c>
      <c r="J2191">
        <f>F2191*G2191</f>
        <v>485.45000000000005</v>
      </c>
      <c r="K2191">
        <f>F2191*H2191</f>
        <v>404.54999999999995</v>
      </c>
      <c r="L2191">
        <f>J2191-K2191</f>
        <v>80.900000000000091</v>
      </c>
      <c r="M2191" s="5">
        <f>L2191/J2191</f>
        <v>0.16664950046348767</v>
      </c>
      <c r="N2191" t="str">
        <f>IF(ISNA(VLOOKUP(A2191,'Returns Data'!A:A,1,0)),"No","Yes")</f>
        <v>No</v>
      </c>
      <c r="O2191" t="s">
        <v>10085</v>
      </c>
      <c r="P2191" t="str">
        <f>IFERROR(VLOOKUP(A2191,'Ratings Data'!A:C,3,0),"No Rating")</f>
        <v>No Rating</v>
      </c>
      <c r="Q2191" t="s">
        <v>10069</v>
      </c>
      <c r="R2191" s="5">
        <f t="shared" si="34"/>
        <v>-0.90155959451759238</v>
      </c>
    </row>
    <row r="2192" spans="1:18" x14ac:dyDescent="0.3">
      <c r="A2192" t="s">
        <v>4336</v>
      </c>
      <c r="B2192" s="2">
        <v>45587</v>
      </c>
      <c r="C2192" t="s">
        <v>10012</v>
      </c>
      <c r="D2192" t="s">
        <v>10030</v>
      </c>
      <c r="E2192" t="s">
        <v>10038</v>
      </c>
      <c r="F2192">
        <v>11</v>
      </c>
      <c r="G2192">
        <v>59.18</v>
      </c>
      <c r="H2192">
        <v>44.32</v>
      </c>
      <c r="I2192" t="s">
        <v>10040</v>
      </c>
      <c r="J2192">
        <f>F2192*G2192</f>
        <v>650.98</v>
      </c>
      <c r="K2192">
        <f>F2192*H2192</f>
        <v>487.52</v>
      </c>
      <c r="L2192">
        <f>J2192-K2192</f>
        <v>163.46000000000004</v>
      </c>
      <c r="M2192" s="5">
        <f>L2192/J2192</f>
        <v>0.25109834403514708</v>
      </c>
      <c r="N2192" t="str">
        <f>IF(ISNA(VLOOKUP(A2192,'Returns Data'!A:A,1,0)),"No","Yes")</f>
        <v>Yes</v>
      </c>
      <c r="O2192" t="str">
        <f>IFERROR(VLOOKUP(A2192,'Returns Data'!A:E,5,0),"No Returns")</f>
        <v>Wrong Product</v>
      </c>
      <c r="P2192" t="str">
        <f>IFERROR(VLOOKUP(A2192,'Ratings Data'!A:C,3,0),"No Rating")</f>
        <v>No Rating</v>
      </c>
      <c r="Q2192" t="s">
        <v>10069</v>
      </c>
      <c r="R2192" s="5">
        <f t="shared" si="34"/>
        <v>0.34098259346997623</v>
      </c>
    </row>
    <row r="2193" spans="1:18" x14ac:dyDescent="0.3">
      <c r="A2193" t="s">
        <v>4817</v>
      </c>
      <c r="B2193" s="2">
        <v>45587</v>
      </c>
      <c r="C2193" t="s">
        <v>10012</v>
      </c>
      <c r="D2193" t="s">
        <v>10030</v>
      </c>
      <c r="E2193" t="s">
        <v>10035</v>
      </c>
      <c r="F2193">
        <v>14</v>
      </c>
      <c r="G2193">
        <v>169.2</v>
      </c>
      <c r="H2193">
        <v>107.99</v>
      </c>
      <c r="I2193" t="s">
        <v>10040</v>
      </c>
      <c r="J2193">
        <f>F2193*G2193</f>
        <v>2368.7999999999997</v>
      </c>
      <c r="K2193">
        <f>F2193*H2193</f>
        <v>1511.86</v>
      </c>
      <c r="L2193">
        <f>J2193-K2193</f>
        <v>856.93999999999983</v>
      </c>
      <c r="M2193" s="5">
        <f>L2193/J2193</f>
        <v>0.36176122931442078</v>
      </c>
      <c r="N2193" t="str">
        <f>IF(ISNA(VLOOKUP(A2193,'Returns Data'!A:A,1,0)),"No","Yes")</f>
        <v>No</v>
      </c>
      <c r="O2193" t="s">
        <v>10085</v>
      </c>
      <c r="P2193" t="str">
        <f>IFERROR(VLOOKUP(A2193,'Ratings Data'!A:C,3,0),"No Rating")</f>
        <v>No Rating</v>
      </c>
      <c r="Q2193" t="s">
        <v>10069</v>
      </c>
      <c r="R2193" s="5">
        <f t="shared" si="34"/>
        <v>2.6388214691695593</v>
      </c>
    </row>
    <row r="2194" spans="1:18" x14ac:dyDescent="0.3">
      <c r="A2194" t="s">
        <v>6313</v>
      </c>
      <c r="B2194" s="2">
        <v>45587</v>
      </c>
      <c r="C2194" t="s">
        <v>10016</v>
      </c>
      <c r="D2194" t="s">
        <v>10032</v>
      </c>
      <c r="E2194" t="s">
        <v>10035</v>
      </c>
      <c r="F2194">
        <v>6</v>
      </c>
      <c r="G2194">
        <v>285.83</v>
      </c>
      <c r="H2194">
        <v>234.21</v>
      </c>
      <c r="I2194" t="s">
        <v>10040</v>
      </c>
      <c r="J2194">
        <f>F2194*G2194</f>
        <v>1714.98</v>
      </c>
      <c r="K2194">
        <f>F2194*H2194</f>
        <v>1405.26</v>
      </c>
      <c r="L2194">
        <f>J2194-K2194</f>
        <v>309.72000000000003</v>
      </c>
      <c r="M2194" s="5">
        <f>L2194/J2194</f>
        <v>0.18059685827239969</v>
      </c>
      <c r="N2194" t="str">
        <f>IF(ISNA(VLOOKUP(A2194,'Returns Data'!A:A,1,0)),"No","Yes")</f>
        <v>No</v>
      </c>
      <c r="O2194" t="s">
        <v>10085</v>
      </c>
      <c r="P2194" t="str">
        <f>IFERROR(VLOOKUP(A2194,'Ratings Data'!A:C,3,0),"No Rating")</f>
        <v>No Rating</v>
      </c>
      <c r="Q2194" t="s">
        <v>10069</v>
      </c>
      <c r="R2194" s="5">
        <f t="shared" si="34"/>
        <v>-0.2760131712259371</v>
      </c>
    </row>
    <row r="2195" spans="1:18" x14ac:dyDescent="0.3">
      <c r="A2195" t="s">
        <v>6315</v>
      </c>
      <c r="B2195" s="2">
        <v>45587</v>
      </c>
      <c r="C2195" t="s">
        <v>10023</v>
      </c>
      <c r="D2195" t="s">
        <v>10033</v>
      </c>
      <c r="E2195" t="s">
        <v>10037</v>
      </c>
      <c r="F2195">
        <v>4</v>
      </c>
      <c r="G2195">
        <v>330.17</v>
      </c>
      <c r="H2195">
        <v>248.59</v>
      </c>
      <c r="I2195" t="s">
        <v>10040</v>
      </c>
      <c r="J2195">
        <f>F2195*G2195</f>
        <v>1320.68</v>
      </c>
      <c r="K2195">
        <f>F2195*H2195</f>
        <v>994.36</v>
      </c>
      <c r="L2195">
        <f>J2195-K2195</f>
        <v>326.32000000000005</v>
      </c>
      <c r="M2195" s="5">
        <f>L2195/J2195</f>
        <v>0.24708483508495627</v>
      </c>
      <c r="N2195" t="str">
        <f>IF(ISNA(VLOOKUP(A2195,'Returns Data'!A:A,1,0)),"No","Yes")</f>
        <v>No</v>
      </c>
      <c r="O2195" t="s">
        <v>10085</v>
      </c>
      <c r="P2195" t="str">
        <f>IFERROR(VLOOKUP(A2195,'Ratings Data'!A:C,3,0),"No Rating")</f>
        <v>No Rating</v>
      </c>
      <c r="Q2195" t="s">
        <v>10069</v>
      </c>
      <c r="R2195" s="5">
        <f t="shared" si="34"/>
        <v>-0.22991521767017689</v>
      </c>
    </row>
    <row r="2196" spans="1:18" x14ac:dyDescent="0.3">
      <c r="A2196" t="s">
        <v>6363</v>
      </c>
      <c r="B2196" s="2">
        <v>45587</v>
      </c>
      <c r="C2196" t="s">
        <v>10021</v>
      </c>
      <c r="D2196" t="s">
        <v>10031</v>
      </c>
      <c r="E2196" t="s">
        <v>10038</v>
      </c>
      <c r="F2196">
        <v>14</v>
      </c>
      <c r="G2196">
        <v>36.270000000000003</v>
      </c>
      <c r="H2196">
        <v>26.17</v>
      </c>
      <c r="I2196" t="s">
        <v>10040</v>
      </c>
      <c r="J2196">
        <f>F2196*G2196</f>
        <v>507.78000000000003</v>
      </c>
      <c r="K2196">
        <f>F2196*H2196</f>
        <v>366.38</v>
      </c>
      <c r="L2196">
        <f>J2196-K2196</f>
        <v>141.40000000000003</v>
      </c>
      <c r="M2196" s="5">
        <f>L2196/J2196</f>
        <v>0.27846705266060112</v>
      </c>
      <c r="N2196" t="str">
        <f>IF(ISNA(VLOOKUP(A2196,'Returns Data'!A:A,1,0)),"No","Yes")</f>
        <v>No</v>
      </c>
      <c r="O2196" t="s">
        <v>10085</v>
      </c>
      <c r="P2196" t="str">
        <f>IFERROR(VLOOKUP(A2196,'Ratings Data'!A:C,3,0),"No Rating")</f>
        <v>No Rating</v>
      </c>
      <c r="Q2196" t="s">
        <v>10069</v>
      </c>
      <c r="R2196" s="5">
        <f t="shared" si="34"/>
        <v>-0.61551624920495507</v>
      </c>
    </row>
    <row r="2197" spans="1:18" x14ac:dyDescent="0.3">
      <c r="A2197" t="s">
        <v>6875</v>
      </c>
      <c r="B2197" s="2">
        <v>45587</v>
      </c>
      <c r="C2197" t="s">
        <v>10017</v>
      </c>
      <c r="D2197" t="s">
        <v>10032</v>
      </c>
      <c r="E2197" t="s">
        <v>10037</v>
      </c>
      <c r="F2197">
        <v>11</v>
      </c>
      <c r="G2197">
        <v>89.91</v>
      </c>
      <c r="H2197">
        <v>70.72</v>
      </c>
      <c r="I2197" t="s">
        <v>10039</v>
      </c>
      <c r="J2197">
        <f>F2197*G2197</f>
        <v>989.01</v>
      </c>
      <c r="K2197">
        <f>F2197*H2197</f>
        <v>777.92</v>
      </c>
      <c r="L2197">
        <f>J2197-K2197</f>
        <v>211.09000000000003</v>
      </c>
      <c r="M2197" s="5">
        <f>L2197/J2197</f>
        <v>0.21343565788010235</v>
      </c>
      <c r="N2197" t="str">
        <f>IF(ISNA(VLOOKUP(A2197,'Returns Data'!A:A,1,0)),"No","Yes")</f>
        <v>No</v>
      </c>
      <c r="O2197" t="s">
        <v>10085</v>
      </c>
      <c r="P2197" t="str">
        <f>IFERROR(VLOOKUP(A2197,'Ratings Data'!A:C,3,0),"No Rating")</f>
        <v>No Rating</v>
      </c>
      <c r="Q2197" t="s">
        <v>10069</v>
      </c>
      <c r="R2197" s="5">
        <f t="shared" si="34"/>
        <v>0.94771357674583467</v>
      </c>
    </row>
    <row r="2198" spans="1:18" x14ac:dyDescent="0.3">
      <c r="A2198" t="s">
        <v>7044</v>
      </c>
      <c r="B2198" s="2">
        <v>45587</v>
      </c>
      <c r="C2198" t="s">
        <v>10015</v>
      </c>
      <c r="D2198" t="s">
        <v>10031</v>
      </c>
      <c r="E2198" t="s">
        <v>10034</v>
      </c>
      <c r="F2198">
        <v>3</v>
      </c>
      <c r="G2198">
        <v>278.02</v>
      </c>
      <c r="H2198">
        <v>250.06</v>
      </c>
      <c r="I2198" t="s">
        <v>10039</v>
      </c>
      <c r="J2198">
        <f>F2198*G2198</f>
        <v>834.06</v>
      </c>
      <c r="K2198">
        <f>F2198*H2198</f>
        <v>750.18000000000006</v>
      </c>
      <c r="L2198">
        <f>J2198-K2198</f>
        <v>83.879999999999882</v>
      </c>
      <c r="M2198" s="5">
        <f>L2198/J2198</f>
        <v>0.10056830443852947</v>
      </c>
      <c r="N2198" t="str">
        <f>IF(ISNA(VLOOKUP(A2198,'Returns Data'!A:A,1,0)),"No","Yes")</f>
        <v>No</v>
      </c>
      <c r="O2198" t="s">
        <v>10085</v>
      </c>
      <c r="P2198" t="str">
        <f>IFERROR(VLOOKUP(A2198,'Ratings Data'!A:C,3,0),"No Rating")</f>
        <v>No Rating</v>
      </c>
      <c r="Q2198" t="s">
        <v>10069</v>
      </c>
      <c r="R2198" s="5">
        <f t="shared" si="34"/>
        <v>-0.15667182333849006</v>
      </c>
    </row>
    <row r="2199" spans="1:18" x14ac:dyDescent="0.3">
      <c r="A2199" t="s">
        <v>7348</v>
      </c>
      <c r="B2199" s="2">
        <v>45587</v>
      </c>
      <c r="C2199" t="s">
        <v>10026</v>
      </c>
      <c r="D2199" t="s">
        <v>10031</v>
      </c>
      <c r="E2199" t="s">
        <v>10037</v>
      </c>
      <c r="F2199">
        <v>4</v>
      </c>
      <c r="G2199">
        <v>487.84</v>
      </c>
      <c r="H2199">
        <v>320.02</v>
      </c>
      <c r="I2199" t="s">
        <v>10039</v>
      </c>
      <c r="J2199">
        <f>F2199*G2199</f>
        <v>1951.36</v>
      </c>
      <c r="K2199">
        <f>F2199*H2199</f>
        <v>1280.08</v>
      </c>
      <c r="L2199">
        <f>J2199-K2199</f>
        <v>671.28</v>
      </c>
      <c r="M2199" s="5">
        <f>L2199/J2199</f>
        <v>0.34400623155132831</v>
      </c>
      <c r="N2199" t="str">
        <f>IF(ISNA(VLOOKUP(A2199,'Returns Data'!A:A,1,0)),"No","Yes")</f>
        <v>No</v>
      </c>
      <c r="O2199" t="s">
        <v>10085</v>
      </c>
      <c r="P2199" t="str">
        <f>IFERROR(VLOOKUP(A2199,'Ratings Data'!A:C,3,0),"No Rating")</f>
        <v>No Rating</v>
      </c>
      <c r="Q2199" t="s">
        <v>10069</v>
      </c>
      <c r="R2199" s="5">
        <f t="shared" si="34"/>
        <v>1.3395918758842289</v>
      </c>
    </row>
    <row r="2200" spans="1:18" x14ac:dyDescent="0.3">
      <c r="A2200" t="s">
        <v>7360</v>
      </c>
      <c r="B2200" s="2">
        <v>45587</v>
      </c>
      <c r="C2200" t="s">
        <v>10009</v>
      </c>
      <c r="D2200" t="s">
        <v>10029</v>
      </c>
      <c r="E2200" t="s">
        <v>10037</v>
      </c>
      <c r="F2200">
        <v>4</v>
      </c>
      <c r="G2200">
        <v>208.75</v>
      </c>
      <c r="H2200">
        <v>143.68</v>
      </c>
      <c r="I2200" t="s">
        <v>10040</v>
      </c>
      <c r="J2200">
        <f>F2200*G2200</f>
        <v>835</v>
      </c>
      <c r="K2200">
        <f>F2200*H2200</f>
        <v>574.72</v>
      </c>
      <c r="L2200">
        <f>J2200-K2200</f>
        <v>260.27999999999997</v>
      </c>
      <c r="M2200" s="5">
        <f>L2200/J2200</f>
        <v>0.31171257485029935</v>
      </c>
      <c r="N2200" t="str">
        <f>IF(ISNA(VLOOKUP(A2200,'Returns Data'!A:A,1,0)),"No","Yes")</f>
        <v>No</v>
      </c>
      <c r="O2200" t="s">
        <v>10085</v>
      </c>
      <c r="P2200" t="str">
        <f>IFERROR(VLOOKUP(A2200,'Ratings Data'!A:C,3,0),"No Rating")</f>
        <v>No Rating</v>
      </c>
      <c r="Q2200" t="s">
        <v>10069</v>
      </c>
      <c r="R2200" s="5">
        <f t="shared" si="34"/>
        <v>-0.57209330928173174</v>
      </c>
    </row>
    <row r="2201" spans="1:18" x14ac:dyDescent="0.3">
      <c r="A2201" t="s">
        <v>7569</v>
      </c>
      <c r="B2201" s="2">
        <v>45587</v>
      </c>
      <c r="C2201" t="s">
        <v>10028</v>
      </c>
      <c r="D2201" t="s">
        <v>10032</v>
      </c>
      <c r="E2201" t="s">
        <v>10037</v>
      </c>
      <c r="F2201">
        <v>14</v>
      </c>
      <c r="G2201">
        <v>102.46</v>
      </c>
      <c r="H2201">
        <v>80.900000000000006</v>
      </c>
      <c r="I2201" t="s">
        <v>10039</v>
      </c>
      <c r="J2201">
        <f>F2201*G2201</f>
        <v>1434.4399999999998</v>
      </c>
      <c r="K2201">
        <f>F2201*H2201</f>
        <v>1132.6000000000001</v>
      </c>
      <c r="L2201">
        <f>J2201-K2201</f>
        <v>301.83999999999969</v>
      </c>
      <c r="M2201" s="5">
        <f>L2201/J2201</f>
        <v>0.21042357993363245</v>
      </c>
      <c r="N2201" t="str">
        <f>IF(ISNA(VLOOKUP(A2201,'Returns Data'!A:A,1,0)),"No","Yes")</f>
        <v>No</v>
      </c>
      <c r="O2201" t="s">
        <v>10085</v>
      </c>
      <c r="P2201" t="str">
        <f>IFERROR(VLOOKUP(A2201,'Ratings Data'!A:C,3,0),"No Rating")</f>
        <v>No Rating</v>
      </c>
      <c r="Q2201" t="s">
        <v>10069</v>
      </c>
      <c r="R2201" s="5">
        <f t="shared" si="34"/>
        <v>0.71789221556886207</v>
      </c>
    </row>
    <row r="2202" spans="1:18" x14ac:dyDescent="0.3">
      <c r="A2202" t="s">
        <v>8869</v>
      </c>
      <c r="B2202" s="2">
        <v>45587</v>
      </c>
      <c r="C2202" t="s">
        <v>10021</v>
      </c>
      <c r="D2202" t="s">
        <v>10031</v>
      </c>
      <c r="E2202" t="s">
        <v>10036</v>
      </c>
      <c r="F2202">
        <v>2</v>
      </c>
      <c r="G2202">
        <v>488.36</v>
      </c>
      <c r="H2202">
        <v>417.33</v>
      </c>
      <c r="I2202" t="s">
        <v>10040</v>
      </c>
      <c r="J2202">
        <f>F2202*G2202</f>
        <v>976.72</v>
      </c>
      <c r="K2202">
        <f>F2202*H2202</f>
        <v>834.66</v>
      </c>
      <c r="L2202">
        <f>J2202-K2202</f>
        <v>142.06000000000006</v>
      </c>
      <c r="M2202" s="5">
        <f>L2202/J2202</f>
        <v>0.14544598247194698</v>
      </c>
      <c r="N2202" t="str">
        <f>IF(ISNA(VLOOKUP(A2202,'Returns Data'!A:A,1,0)),"No","Yes")</f>
        <v>No</v>
      </c>
      <c r="O2202" t="s">
        <v>10085</v>
      </c>
      <c r="P2202" t="str">
        <f>IFERROR(VLOOKUP(A2202,'Ratings Data'!A:C,3,0),"No Rating")</f>
        <v>No Rating</v>
      </c>
      <c r="Q2202" t="s">
        <v>10069</v>
      </c>
      <c r="R2202" s="5">
        <f t="shared" si="34"/>
        <v>-0.31909316527704179</v>
      </c>
    </row>
    <row r="2203" spans="1:18" x14ac:dyDescent="0.3">
      <c r="A2203" t="s">
        <v>8999</v>
      </c>
      <c r="B2203" s="2">
        <v>45587</v>
      </c>
      <c r="C2203" t="s">
        <v>10021</v>
      </c>
      <c r="D2203" t="s">
        <v>10031</v>
      </c>
      <c r="E2203" t="s">
        <v>10035</v>
      </c>
      <c r="F2203">
        <v>20</v>
      </c>
      <c r="G2203">
        <v>383.18</v>
      </c>
      <c r="H2203">
        <v>282.29000000000002</v>
      </c>
      <c r="I2203" t="s">
        <v>10039</v>
      </c>
      <c r="J2203">
        <f>F2203*G2203</f>
        <v>7663.6</v>
      </c>
      <c r="K2203">
        <f>F2203*H2203</f>
        <v>5645.8</v>
      </c>
      <c r="L2203">
        <f>J2203-K2203</f>
        <v>2017.8000000000002</v>
      </c>
      <c r="M2203" s="5">
        <f>L2203/J2203</f>
        <v>0.26329662299702489</v>
      </c>
      <c r="N2203" t="str">
        <f>IF(ISNA(VLOOKUP(A2203,'Returns Data'!A:A,1,0)),"No","Yes")</f>
        <v>No</v>
      </c>
      <c r="O2203" t="s">
        <v>10085</v>
      </c>
      <c r="P2203" t="str">
        <f>IFERROR(VLOOKUP(A2203,'Ratings Data'!A:C,3,0),"No Rating")</f>
        <v>No Rating</v>
      </c>
      <c r="Q2203" t="s">
        <v>10069</v>
      </c>
      <c r="R2203" s="5">
        <f t="shared" si="34"/>
        <v>6.8462609550331726</v>
      </c>
    </row>
    <row r="2204" spans="1:18" x14ac:dyDescent="0.3">
      <c r="A2204" t="s">
        <v>372</v>
      </c>
      <c r="B2204" s="2">
        <v>45588</v>
      </c>
      <c r="C2204" t="s">
        <v>10019</v>
      </c>
      <c r="D2204" t="s">
        <v>10031</v>
      </c>
      <c r="E2204" t="s">
        <v>10038</v>
      </c>
      <c r="F2204">
        <v>9</v>
      </c>
      <c r="G2204">
        <v>102.87</v>
      </c>
      <c r="H2204">
        <v>77.48</v>
      </c>
      <c r="I2204" t="s">
        <v>10040</v>
      </c>
      <c r="J2204">
        <f>F2204*G2204</f>
        <v>925.83</v>
      </c>
      <c r="K2204">
        <f>F2204*H2204</f>
        <v>697.32</v>
      </c>
      <c r="L2204">
        <f>J2204-K2204</f>
        <v>228.51</v>
      </c>
      <c r="M2204" s="5">
        <f>L2204/J2204</f>
        <v>0.24681637017595021</v>
      </c>
      <c r="N2204" t="str">
        <f>IF(ISNA(VLOOKUP(A2204,'Returns Data'!A:A,1,0)),"No","Yes")</f>
        <v>No</v>
      </c>
      <c r="O2204" t="s">
        <v>10085</v>
      </c>
      <c r="P2204" t="str">
        <f>IFERROR(VLOOKUP(A2204,'Ratings Data'!A:C,3,0),"No Rating")</f>
        <v>No Rating</v>
      </c>
      <c r="Q2204" t="s">
        <v>10069</v>
      </c>
      <c r="R2204" s="5">
        <f t="shared" si="34"/>
        <v>-0.87919124171407692</v>
      </c>
    </row>
    <row r="2205" spans="1:18" x14ac:dyDescent="0.3">
      <c r="A2205" t="s">
        <v>609</v>
      </c>
      <c r="B2205" s="2">
        <v>45588</v>
      </c>
      <c r="C2205" t="s">
        <v>10020</v>
      </c>
      <c r="D2205" t="s">
        <v>10030</v>
      </c>
      <c r="E2205" t="s">
        <v>10037</v>
      </c>
      <c r="F2205">
        <v>16</v>
      </c>
      <c r="G2205">
        <v>372.5</v>
      </c>
      <c r="H2205">
        <v>305.89999999999998</v>
      </c>
      <c r="I2205" t="s">
        <v>10040</v>
      </c>
      <c r="J2205">
        <f>F2205*G2205</f>
        <v>5960</v>
      </c>
      <c r="K2205">
        <f>F2205*H2205</f>
        <v>4894.3999999999996</v>
      </c>
      <c r="L2205">
        <f>J2205-K2205</f>
        <v>1065.6000000000004</v>
      </c>
      <c r="M2205" s="5">
        <f>L2205/J2205</f>
        <v>0.17879194630872489</v>
      </c>
      <c r="N2205" t="str">
        <f>IF(ISNA(VLOOKUP(A2205,'Returns Data'!A:A,1,0)),"No","Yes")</f>
        <v>No</v>
      </c>
      <c r="O2205" t="s">
        <v>10085</v>
      </c>
      <c r="P2205" t="str">
        <f>IFERROR(VLOOKUP(A2205,'Ratings Data'!A:C,3,0),"No Rating")</f>
        <v>No Rating</v>
      </c>
      <c r="Q2205" t="s">
        <v>10069</v>
      </c>
      <c r="R2205" s="5">
        <f t="shared" si="34"/>
        <v>5.4374669215730744</v>
      </c>
    </row>
    <row r="2206" spans="1:18" x14ac:dyDescent="0.3">
      <c r="A2206" t="s">
        <v>1071</v>
      </c>
      <c r="B2206" s="2">
        <v>45588</v>
      </c>
      <c r="C2206" t="s">
        <v>10014</v>
      </c>
      <c r="D2206" t="s">
        <v>10030</v>
      </c>
      <c r="E2206" t="s">
        <v>10037</v>
      </c>
      <c r="F2206">
        <v>8</v>
      </c>
      <c r="G2206">
        <v>285.5</v>
      </c>
      <c r="H2206">
        <v>189.84</v>
      </c>
      <c r="I2206" t="s">
        <v>10040</v>
      </c>
      <c r="J2206">
        <f>F2206*G2206</f>
        <v>2284</v>
      </c>
      <c r="K2206">
        <f>F2206*H2206</f>
        <v>1518.72</v>
      </c>
      <c r="L2206">
        <f>J2206-K2206</f>
        <v>765.28</v>
      </c>
      <c r="M2206" s="5">
        <f>L2206/J2206</f>
        <v>0.33506129597197898</v>
      </c>
      <c r="N2206" t="str">
        <f>IF(ISNA(VLOOKUP(A2206,'Returns Data'!A:A,1,0)),"No","Yes")</f>
        <v>No</v>
      </c>
      <c r="O2206" t="s">
        <v>10085</v>
      </c>
      <c r="P2206">
        <f>IFERROR(VLOOKUP(A2206,'Ratings Data'!A:C,3,0),"No Rating")</f>
        <v>4</v>
      </c>
      <c r="Q2206" t="s">
        <v>10069</v>
      </c>
      <c r="R2206" s="5">
        <f t="shared" si="34"/>
        <v>-0.61677852348993289</v>
      </c>
    </row>
    <row r="2207" spans="1:18" x14ac:dyDescent="0.3">
      <c r="A2207" t="s">
        <v>1147</v>
      </c>
      <c r="B2207" s="2">
        <v>45588</v>
      </c>
      <c r="C2207" t="s">
        <v>10010</v>
      </c>
      <c r="D2207" t="s">
        <v>10029</v>
      </c>
      <c r="E2207" t="s">
        <v>10035</v>
      </c>
      <c r="F2207">
        <v>13</v>
      </c>
      <c r="G2207">
        <v>452.34</v>
      </c>
      <c r="H2207">
        <v>336.92</v>
      </c>
      <c r="I2207" t="s">
        <v>10039</v>
      </c>
      <c r="J2207">
        <f>F2207*G2207</f>
        <v>5880.42</v>
      </c>
      <c r="K2207">
        <f>F2207*H2207</f>
        <v>4379.96</v>
      </c>
      <c r="L2207">
        <f>J2207-K2207</f>
        <v>1500.46</v>
      </c>
      <c r="M2207" s="5">
        <f>L2207/J2207</f>
        <v>0.25516204624839722</v>
      </c>
      <c r="N2207" t="str">
        <f>IF(ISNA(VLOOKUP(A2207,'Returns Data'!A:A,1,0)),"No","Yes")</f>
        <v>No</v>
      </c>
      <c r="O2207" t="s">
        <v>10085</v>
      </c>
      <c r="P2207" t="str">
        <f>IFERROR(VLOOKUP(A2207,'Ratings Data'!A:C,3,0),"No Rating")</f>
        <v>No Rating</v>
      </c>
      <c r="Q2207" t="s">
        <v>10069</v>
      </c>
      <c r="R2207" s="5">
        <f t="shared" si="34"/>
        <v>1.5746147110332749</v>
      </c>
    </row>
    <row r="2208" spans="1:18" x14ac:dyDescent="0.3">
      <c r="A2208" t="s">
        <v>1268</v>
      </c>
      <c r="B2208" s="2">
        <v>45588</v>
      </c>
      <c r="C2208" t="s">
        <v>10010</v>
      </c>
      <c r="D2208" t="s">
        <v>10029</v>
      </c>
      <c r="E2208" t="s">
        <v>10037</v>
      </c>
      <c r="F2208">
        <v>8</v>
      </c>
      <c r="G2208">
        <v>177.94</v>
      </c>
      <c r="H2208">
        <v>156.75</v>
      </c>
      <c r="I2208" t="s">
        <v>10039</v>
      </c>
      <c r="J2208">
        <f>F2208*G2208</f>
        <v>1423.52</v>
      </c>
      <c r="K2208">
        <f>F2208*H2208</f>
        <v>1254</v>
      </c>
      <c r="L2208">
        <f>J2208-K2208</f>
        <v>169.51999999999998</v>
      </c>
      <c r="M2208" s="5">
        <f>L2208/J2208</f>
        <v>0.11908508486006518</v>
      </c>
      <c r="N2208" t="str">
        <f>IF(ISNA(VLOOKUP(A2208,'Returns Data'!A:A,1,0)),"No","Yes")</f>
        <v>No</v>
      </c>
      <c r="O2208" t="s">
        <v>10085</v>
      </c>
      <c r="P2208" t="str">
        <f>IFERROR(VLOOKUP(A2208,'Ratings Data'!A:C,3,0),"No Rating")</f>
        <v>No Rating</v>
      </c>
      <c r="Q2208" t="s">
        <v>10069</v>
      </c>
      <c r="R2208" s="5">
        <f t="shared" si="34"/>
        <v>-0.75792205318667705</v>
      </c>
    </row>
    <row r="2209" spans="1:18" x14ac:dyDescent="0.3">
      <c r="A2209" t="s">
        <v>1378</v>
      </c>
      <c r="B2209" s="2">
        <v>45588</v>
      </c>
      <c r="C2209" t="s">
        <v>10018</v>
      </c>
      <c r="D2209" t="s">
        <v>10033</v>
      </c>
      <c r="E2209" t="s">
        <v>10034</v>
      </c>
      <c r="F2209">
        <v>16</v>
      </c>
      <c r="G2209">
        <v>251.31</v>
      </c>
      <c r="H2209">
        <v>158.72999999999999</v>
      </c>
      <c r="I2209" t="s">
        <v>10040</v>
      </c>
      <c r="J2209">
        <f>F2209*G2209</f>
        <v>4020.96</v>
      </c>
      <c r="K2209">
        <f>F2209*H2209</f>
        <v>2539.6799999999998</v>
      </c>
      <c r="L2209">
        <f>J2209-K2209</f>
        <v>1481.2800000000002</v>
      </c>
      <c r="M2209" s="5">
        <f>L2209/J2209</f>
        <v>0.3683896382953325</v>
      </c>
      <c r="N2209" t="str">
        <f>IF(ISNA(VLOOKUP(A2209,'Returns Data'!A:A,1,0)),"No","Yes")</f>
        <v>No</v>
      </c>
      <c r="O2209" t="s">
        <v>10085</v>
      </c>
      <c r="P2209" t="str">
        <f>IFERROR(VLOOKUP(A2209,'Ratings Data'!A:C,3,0),"No Rating")</f>
        <v>No Rating</v>
      </c>
      <c r="Q2209" t="s">
        <v>10069</v>
      </c>
      <c r="R2209" s="5">
        <f t="shared" si="34"/>
        <v>1.8246599977520512</v>
      </c>
    </row>
    <row r="2210" spans="1:18" x14ac:dyDescent="0.3">
      <c r="A2210" t="s">
        <v>1648</v>
      </c>
      <c r="B2210" s="2">
        <v>45588</v>
      </c>
      <c r="C2210" t="s">
        <v>10014</v>
      </c>
      <c r="D2210" t="s">
        <v>10030</v>
      </c>
      <c r="E2210" t="s">
        <v>10038</v>
      </c>
      <c r="F2210">
        <v>14</v>
      </c>
      <c r="G2210">
        <v>68.790000000000006</v>
      </c>
      <c r="H2210">
        <v>52.67</v>
      </c>
      <c r="I2210" t="s">
        <v>10040</v>
      </c>
      <c r="J2210">
        <f>F2210*G2210</f>
        <v>963.06000000000006</v>
      </c>
      <c r="K2210">
        <f>F2210*H2210</f>
        <v>737.38</v>
      </c>
      <c r="L2210">
        <f>J2210-K2210</f>
        <v>225.68000000000006</v>
      </c>
      <c r="M2210" s="5">
        <f>L2210/J2210</f>
        <v>0.23433638610263124</v>
      </c>
      <c r="N2210" t="str">
        <f>IF(ISNA(VLOOKUP(A2210,'Returns Data'!A:A,1,0)),"No","Yes")</f>
        <v>No</v>
      </c>
      <c r="O2210" t="s">
        <v>10085</v>
      </c>
      <c r="P2210" t="str">
        <f>IFERROR(VLOOKUP(A2210,'Ratings Data'!A:C,3,0),"No Rating")</f>
        <v>No Rating</v>
      </c>
      <c r="Q2210" t="s">
        <v>10069</v>
      </c>
      <c r="R2210" s="5">
        <f t="shared" si="34"/>
        <v>-0.760490032231109</v>
      </c>
    </row>
    <row r="2211" spans="1:18" x14ac:dyDescent="0.3">
      <c r="A2211" t="s">
        <v>1696</v>
      </c>
      <c r="B2211" s="2">
        <v>45588</v>
      </c>
      <c r="C2211" t="s">
        <v>10028</v>
      </c>
      <c r="D2211" t="s">
        <v>10032</v>
      </c>
      <c r="E2211" t="s">
        <v>10038</v>
      </c>
      <c r="F2211">
        <v>1</v>
      </c>
      <c r="G2211">
        <v>442.17</v>
      </c>
      <c r="H2211">
        <v>335.27</v>
      </c>
      <c r="I2211" t="s">
        <v>10039</v>
      </c>
      <c r="J2211">
        <f>F2211*G2211</f>
        <v>442.17</v>
      </c>
      <c r="K2211">
        <f>F2211*H2211</f>
        <v>335.27</v>
      </c>
      <c r="L2211">
        <f>J2211-K2211</f>
        <v>106.90000000000003</v>
      </c>
      <c r="M2211" s="5">
        <f>L2211/J2211</f>
        <v>0.24176221815138982</v>
      </c>
      <c r="N2211" t="str">
        <f>IF(ISNA(VLOOKUP(A2211,'Returns Data'!A:A,1,0)),"No","Yes")</f>
        <v>No</v>
      </c>
      <c r="O2211" t="s">
        <v>10085</v>
      </c>
      <c r="P2211" t="str">
        <f>IFERROR(VLOOKUP(A2211,'Ratings Data'!A:C,3,0),"No Rating")</f>
        <v>No Rating</v>
      </c>
      <c r="Q2211" t="s">
        <v>10069</v>
      </c>
      <c r="R2211" s="5">
        <f t="shared" si="34"/>
        <v>-0.54086972774281983</v>
      </c>
    </row>
    <row r="2212" spans="1:18" x14ac:dyDescent="0.3">
      <c r="A2212" t="s">
        <v>2047</v>
      </c>
      <c r="B2212" s="2">
        <v>45588</v>
      </c>
      <c r="C2212" t="s">
        <v>10026</v>
      </c>
      <c r="D2212" t="s">
        <v>10031</v>
      </c>
      <c r="E2212" t="s">
        <v>10036</v>
      </c>
      <c r="F2212">
        <v>14</v>
      </c>
      <c r="G2212">
        <v>400.94</v>
      </c>
      <c r="H2212">
        <v>285.64999999999998</v>
      </c>
      <c r="I2212" t="s">
        <v>10040</v>
      </c>
      <c r="J2212">
        <f>F2212*G2212</f>
        <v>5613.16</v>
      </c>
      <c r="K2212">
        <f>F2212*H2212</f>
        <v>3999.0999999999995</v>
      </c>
      <c r="L2212">
        <f>J2212-K2212</f>
        <v>1614.0600000000004</v>
      </c>
      <c r="M2212" s="5">
        <f>L2212/J2212</f>
        <v>0.28754925924078423</v>
      </c>
      <c r="N2212" t="str">
        <f>IF(ISNA(VLOOKUP(A2212,'Returns Data'!A:A,1,0)),"No","Yes")</f>
        <v>No</v>
      </c>
      <c r="O2212" t="s">
        <v>10085</v>
      </c>
      <c r="P2212" t="str">
        <f>IFERROR(VLOOKUP(A2212,'Ratings Data'!A:C,3,0),"No Rating")</f>
        <v>No Rating</v>
      </c>
      <c r="Q2212" t="s">
        <v>10069</v>
      </c>
      <c r="R2212" s="5">
        <f t="shared" si="34"/>
        <v>11.69457448492661</v>
      </c>
    </row>
    <row r="2213" spans="1:18" x14ac:dyDescent="0.3">
      <c r="A2213" t="s">
        <v>2847</v>
      </c>
      <c r="B2213" s="2">
        <v>45588</v>
      </c>
      <c r="C2213" t="s">
        <v>10011</v>
      </c>
      <c r="D2213" t="s">
        <v>10029</v>
      </c>
      <c r="E2213" t="s">
        <v>10034</v>
      </c>
      <c r="F2213">
        <v>9</v>
      </c>
      <c r="G2213">
        <v>271.02</v>
      </c>
      <c r="H2213">
        <v>185.11</v>
      </c>
      <c r="I2213" t="s">
        <v>10039</v>
      </c>
      <c r="J2213">
        <f>F2213*G2213</f>
        <v>2439.1799999999998</v>
      </c>
      <c r="K2213">
        <f>F2213*H2213</f>
        <v>1665.9900000000002</v>
      </c>
      <c r="L2213">
        <f>J2213-K2213</f>
        <v>773.1899999999996</v>
      </c>
      <c r="M2213" s="5">
        <f>L2213/J2213</f>
        <v>0.31698767618625917</v>
      </c>
      <c r="N2213" t="str">
        <f>IF(ISNA(VLOOKUP(A2213,'Returns Data'!A:A,1,0)),"No","Yes")</f>
        <v>No</v>
      </c>
      <c r="O2213" t="s">
        <v>10085</v>
      </c>
      <c r="P2213" t="str">
        <f>IFERROR(VLOOKUP(A2213,'Ratings Data'!A:C,3,0),"No Rating")</f>
        <v>No Rating</v>
      </c>
      <c r="Q2213" t="s">
        <v>10069</v>
      </c>
      <c r="R2213" s="5">
        <f t="shared" si="34"/>
        <v>-0.56545332753742994</v>
      </c>
    </row>
    <row r="2214" spans="1:18" x14ac:dyDescent="0.3">
      <c r="A2214" t="s">
        <v>2954</v>
      </c>
      <c r="B2214" s="2">
        <v>45588</v>
      </c>
      <c r="C2214" t="s">
        <v>10018</v>
      </c>
      <c r="D2214" t="s">
        <v>10033</v>
      </c>
      <c r="E2214" t="s">
        <v>10036</v>
      </c>
      <c r="F2214">
        <v>11</v>
      </c>
      <c r="G2214">
        <v>274.95999999999998</v>
      </c>
      <c r="H2214">
        <v>200.66</v>
      </c>
      <c r="I2214" t="s">
        <v>10040</v>
      </c>
      <c r="J2214">
        <f>F2214*G2214</f>
        <v>3024.56</v>
      </c>
      <c r="K2214">
        <f>F2214*H2214</f>
        <v>2207.2599999999998</v>
      </c>
      <c r="L2214">
        <f>J2214-K2214</f>
        <v>817.30000000000018</v>
      </c>
      <c r="M2214" s="5">
        <f>L2214/J2214</f>
        <v>0.27022112307244694</v>
      </c>
      <c r="N2214" t="str">
        <f>IF(ISNA(VLOOKUP(A2214,'Returns Data'!A:A,1,0)),"No","Yes")</f>
        <v>No</v>
      </c>
      <c r="O2214" t="s">
        <v>10085</v>
      </c>
      <c r="P2214" t="str">
        <f>IFERROR(VLOOKUP(A2214,'Ratings Data'!A:C,3,0),"No Rating")</f>
        <v>No Rating</v>
      </c>
      <c r="Q2214" t="s">
        <v>10069</v>
      </c>
      <c r="R2214" s="5">
        <f t="shared" si="34"/>
        <v>0.23999048860682695</v>
      </c>
    </row>
    <row r="2215" spans="1:18" x14ac:dyDescent="0.3">
      <c r="A2215" t="s">
        <v>3373</v>
      </c>
      <c r="B2215" s="2">
        <v>45588</v>
      </c>
      <c r="C2215" t="s">
        <v>10019</v>
      </c>
      <c r="D2215" t="s">
        <v>10031</v>
      </c>
      <c r="E2215" t="s">
        <v>10035</v>
      </c>
      <c r="F2215">
        <v>11</v>
      </c>
      <c r="G2215">
        <v>407.65</v>
      </c>
      <c r="H2215">
        <v>300.87</v>
      </c>
      <c r="I2215" t="s">
        <v>10040</v>
      </c>
      <c r="J2215">
        <f>F2215*G2215</f>
        <v>4484.1499999999996</v>
      </c>
      <c r="K2215">
        <f>F2215*H2215</f>
        <v>3309.57</v>
      </c>
      <c r="L2215">
        <f>J2215-K2215</f>
        <v>1174.5799999999995</v>
      </c>
      <c r="M2215" s="5">
        <f>L2215/J2215</f>
        <v>0.26194039004047581</v>
      </c>
      <c r="N2215" t="str">
        <f>IF(ISNA(VLOOKUP(A2215,'Returns Data'!A:A,1,0)),"No","Yes")</f>
        <v>No</v>
      </c>
      <c r="O2215" t="s">
        <v>10085</v>
      </c>
      <c r="P2215" t="str">
        <f>IFERROR(VLOOKUP(A2215,'Ratings Data'!A:C,3,0),"No Rating")</f>
        <v>No Rating</v>
      </c>
      <c r="Q2215" t="s">
        <v>10069</v>
      </c>
      <c r="R2215" s="5">
        <f t="shared" si="34"/>
        <v>0.48257928425952856</v>
      </c>
    </row>
    <row r="2216" spans="1:18" x14ac:dyDescent="0.3">
      <c r="A2216" t="s">
        <v>3395</v>
      </c>
      <c r="B2216" s="2">
        <v>45588</v>
      </c>
      <c r="C2216" t="s">
        <v>10023</v>
      </c>
      <c r="D2216" t="s">
        <v>10033</v>
      </c>
      <c r="E2216" t="s">
        <v>10035</v>
      </c>
      <c r="F2216">
        <v>6</v>
      </c>
      <c r="G2216">
        <v>100.95</v>
      </c>
      <c r="H2216">
        <v>64.84</v>
      </c>
      <c r="I2216" t="s">
        <v>10039</v>
      </c>
      <c r="J2216">
        <f>F2216*G2216</f>
        <v>605.70000000000005</v>
      </c>
      <c r="K2216">
        <f>F2216*H2216</f>
        <v>389.04</v>
      </c>
      <c r="L2216">
        <f>J2216-K2216</f>
        <v>216.66000000000003</v>
      </c>
      <c r="M2216" s="5">
        <f>L2216/J2216</f>
        <v>0.35770183259039129</v>
      </c>
      <c r="N2216" t="str">
        <f>IF(ISNA(VLOOKUP(A2216,'Returns Data'!A:A,1,0)),"No","Yes")</f>
        <v>No</v>
      </c>
      <c r="O2216" t="s">
        <v>10085</v>
      </c>
      <c r="P2216">
        <f>IFERROR(VLOOKUP(A2216,'Ratings Data'!A:C,3,0),"No Rating")</f>
        <v>4</v>
      </c>
      <c r="Q2216" t="s">
        <v>10069</v>
      </c>
      <c r="R2216" s="5">
        <f t="shared" si="34"/>
        <v>-0.86492423313225475</v>
      </c>
    </row>
    <row r="2217" spans="1:18" x14ac:dyDescent="0.3">
      <c r="A2217" t="s">
        <v>3891</v>
      </c>
      <c r="B2217" s="2">
        <v>45588</v>
      </c>
      <c r="C2217" t="s">
        <v>10009</v>
      </c>
      <c r="D2217" t="s">
        <v>10029</v>
      </c>
      <c r="E2217" t="s">
        <v>10034</v>
      </c>
      <c r="F2217">
        <v>16</v>
      </c>
      <c r="G2217">
        <v>22.01</v>
      </c>
      <c r="H2217">
        <v>17.079999999999998</v>
      </c>
      <c r="I2217" t="s">
        <v>10040</v>
      </c>
      <c r="J2217">
        <f>F2217*G2217</f>
        <v>352.16</v>
      </c>
      <c r="K2217">
        <f>F2217*H2217</f>
        <v>273.27999999999997</v>
      </c>
      <c r="L2217">
        <f>J2217-K2217</f>
        <v>78.880000000000052</v>
      </c>
      <c r="M2217" s="5">
        <f>L2217/J2217</f>
        <v>0.2239890958655158</v>
      </c>
      <c r="N2217" t="str">
        <f>IF(ISNA(VLOOKUP(A2217,'Returns Data'!A:A,1,0)),"No","Yes")</f>
        <v>No</v>
      </c>
      <c r="O2217" t="s">
        <v>10085</v>
      </c>
      <c r="P2217" t="str">
        <f>IFERROR(VLOOKUP(A2217,'Ratings Data'!A:C,3,0),"No Rating")</f>
        <v>No Rating</v>
      </c>
      <c r="Q2217" t="s">
        <v>10069</v>
      </c>
      <c r="R2217" s="5">
        <f t="shared" si="34"/>
        <v>-0.41859006108634639</v>
      </c>
    </row>
    <row r="2218" spans="1:18" x14ac:dyDescent="0.3">
      <c r="A2218" t="s">
        <v>4110</v>
      </c>
      <c r="B2218" s="2">
        <v>45588</v>
      </c>
      <c r="C2218" t="s">
        <v>10014</v>
      </c>
      <c r="D2218" t="s">
        <v>10030</v>
      </c>
      <c r="E2218" t="s">
        <v>10034</v>
      </c>
      <c r="F2218">
        <v>1</v>
      </c>
      <c r="G2218">
        <v>245.47</v>
      </c>
      <c r="H2218">
        <v>170.61</v>
      </c>
      <c r="I2218" t="s">
        <v>10039</v>
      </c>
      <c r="J2218">
        <f>F2218*G2218</f>
        <v>245.47</v>
      </c>
      <c r="K2218">
        <f>F2218*H2218</f>
        <v>170.61</v>
      </c>
      <c r="L2218">
        <f>J2218-K2218</f>
        <v>74.859999999999985</v>
      </c>
      <c r="M2218" s="5">
        <f>L2218/J2218</f>
        <v>0.30496598362325328</v>
      </c>
      <c r="N2218" t="str">
        <f>IF(ISNA(VLOOKUP(A2218,'Returns Data'!A:A,1,0)),"No","Yes")</f>
        <v>No</v>
      </c>
      <c r="O2218" t="s">
        <v>10085</v>
      </c>
      <c r="P2218" t="str">
        <f>IFERROR(VLOOKUP(A2218,'Ratings Data'!A:C,3,0),"No Rating")</f>
        <v>No Rating</v>
      </c>
      <c r="Q2218" t="s">
        <v>10069</v>
      </c>
      <c r="R2218" s="5">
        <f t="shared" si="34"/>
        <v>-0.30295888232621543</v>
      </c>
    </row>
    <row r="2219" spans="1:18" x14ac:dyDescent="0.3">
      <c r="A2219" t="s">
        <v>4979</v>
      </c>
      <c r="B2219" s="2">
        <v>45588</v>
      </c>
      <c r="C2219" t="s">
        <v>10012</v>
      </c>
      <c r="D2219" t="s">
        <v>10030</v>
      </c>
      <c r="E2219" t="s">
        <v>10035</v>
      </c>
      <c r="F2219">
        <v>12</v>
      </c>
      <c r="G2219">
        <v>147.21</v>
      </c>
      <c r="H2219">
        <v>89.4</v>
      </c>
      <c r="I2219" t="s">
        <v>10039</v>
      </c>
      <c r="J2219">
        <f>F2219*G2219</f>
        <v>1766.52</v>
      </c>
      <c r="K2219">
        <f>F2219*H2219</f>
        <v>1072.8000000000002</v>
      </c>
      <c r="L2219">
        <f>J2219-K2219</f>
        <v>693.7199999999998</v>
      </c>
      <c r="M2219" s="5">
        <f>L2219/J2219</f>
        <v>0.39270429997962086</v>
      </c>
      <c r="N2219" t="str">
        <f>IF(ISNA(VLOOKUP(A2219,'Returns Data'!A:A,1,0)),"No","Yes")</f>
        <v>No</v>
      </c>
      <c r="O2219" t="s">
        <v>10085</v>
      </c>
      <c r="P2219" t="str">
        <f>IFERROR(VLOOKUP(A2219,'Ratings Data'!A:C,3,0),"No Rating")</f>
        <v>No Rating</v>
      </c>
      <c r="Q2219" t="s">
        <v>10069</v>
      </c>
      <c r="R2219" s="5">
        <f t="shared" si="34"/>
        <v>6.1964802216156762</v>
      </c>
    </row>
    <row r="2220" spans="1:18" x14ac:dyDescent="0.3">
      <c r="A2220" t="s">
        <v>5134</v>
      </c>
      <c r="B2220" s="2">
        <v>45588</v>
      </c>
      <c r="C2220" t="s">
        <v>10023</v>
      </c>
      <c r="D2220" t="s">
        <v>10033</v>
      </c>
      <c r="E2220" t="s">
        <v>10035</v>
      </c>
      <c r="F2220">
        <v>13</v>
      </c>
      <c r="G2220">
        <v>425.84</v>
      </c>
      <c r="H2220">
        <v>336.63</v>
      </c>
      <c r="I2220" t="s">
        <v>10040</v>
      </c>
      <c r="J2220">
        <f>F2220*G2220</f>
        <v>5535.92</v>
      </c>
      <c r="K2220">
        <f>F2220*H2220</f>
        <v>4376.1899999999996</v>
      </c>
      <c r="L2220">
        <f>J2220-K2220</f>
        <v>1159.7300000000005</v>
      </c>
      <c r="M2220" s="5">
        <f>L2220/J2220</f>
        <v>0.20949182791658846</v>
      </c>
      <c r="N2220" t="str">
        <f>IF(ISNA(VLOOKUP(A2220,'Returns Data'!A:A,1,0)),"No","Yes")</f>
        <v>No</v>
      </c>
      <c r="O2220" t="s">
        <v>10085</v>
      </c>
      <c r="P2220" t="str">
        <f>IFERROR(VLOOKUP(A2220,'Ratings Data'!A:C,3,0),"No Rating")</f>
        <v>No Rating</v>
      </c>
      <c r="Q2220" t="s">
        <v>10069</v>
      </c>
      <c r="R2220" s="5">
        <f t="shared" si="34"/>
        <v>2.133799787152141</v>
      </c>
    </row>
    <row r="2221" spans="1:18" x14ac:dyDescent="0.3">
      <c r="A2221" t="s">
        <v>5163</v>
      </c>
      <c r="B2221" s="2">
        <v>45588</v>
      </c>
      <c r="C2221" t="s">
        <v>10021</v>
      </c>
      <c r="D2221" t="s">
        <v>10031</v>
      </c>
      <c r="E2221" t="s">
        <v>10037</v>
      </c>
      <c r="F2221">
        <v>16</v>
      </c>
      <c r="G2221">
        <v>86.08</v>
      </c>
      <c r="H2221">
        <v>68.319999999999993</v>
      </c>
      <c r="I2221" t="s">
        <v>10040</v>
      </c>
      <c r="J2221">
        <f>F2221*G2221</f>
        <v>1377.28</v>
      </c>
      <c r="K2221">
        <f>F2221*H2221</f>
        <v>1093.1199999999999</v>
      </c>
      <c r="L2221">
        <f>J2221-K2221</f>
        <v>284.16000000000008</v>
      </c>
      <c r="M2221" s="5">
        <f>L2221/J2221</f>
        <v>0.20631970260223054</v>
      </c>
      <c r="N2221" t="str">
        <f>IF(ISNA(VLOOKUP(A2221,'Returns Data'!A:A,1,0)),"No","Yes")</f>
        <v>No</v>
      </c>
      <c r="O2221" t="s">
        <v>10085</v>
      </c>
      <c r="P2221" t="str">
        <f>IFERROR(VLOOKUP(A2221,'Ratings Data'!A:C,3,0),"No Rating")</f>
        <v>No Rating</v>
      </c>
      <c r="Q2221" t="s">
        <v>10069</v>
      </c>
      <c r="R2221" s="5">
        <f t="shared" si="34"/>
        <v>-0.75121027760516779</v>
      </c>
    </row>
    <row r="2222" spans="1:18" x14ac:dyDescent="0.3">
      <c r="A2222" t="s">
        <v>5217</v>
      </c>
      <c r="B2222" s="2">
        <v>45588</v>
      </c>
      <c r="C2222" t="s">
        <v>10011</v>
      </c>
      <c r="D2222" t="s">
        <v>10029</v>
      </c>
      <c r="E2222" t="s">
        <v>10036</v>
      </c>
      <c r="F2222">
        <v>7</v>
      </c>
      <c r="G2222">
        <v>482.39</v>
      </c>
      <c r="H2222">
        <v>395.71</v>
      </c>
      <c r="I2222" t="s">
        <v>10040</v>
      </c>
      <c r="J2222">
        <f>F2222*G2222</f>
        <v>3376.73</v>
      </c>
      <c r="K2222">
        <f>F2222*H2222</f>
        <v>2769.97</v>
      </c>
      <c r="L2222">
        <f>J2222-K2222</f>
        <v>606.76000000000022</v>
      </c>
      <c r="M2222" s="5">
        <f>L2222/J2222</f>
        <v>0.1796886336781443</v>
      </c>
      <c r="N2222" t="str">
        <f>IF(ISNA(VLOOKUP(A2222,'Returns Data'!A:A,1,0)),"No","Yes")</f>
        <v>No</v>
      </c>
      <c r="O2222" t="s">
        <v>10085</v>
      </c>
      <c r="P2222" t="str">
        <f>IFERROR(VLOOKUP(A2222,'Ratings Data'!A:C,3,0),"No Rating")</f>
        <v>No Rating</v>
      </c>
      <c r="Q2222" t="s">
        <v>10069</v>
      </c>
      <c r="R2222" s="5">
        <f t="shared" si="34"/>
        <v>1.4517382086431228</v>
      </c>
    </row>
    <row r="2223" spans="1:18" x14ac:dyDescent="0.3">
      <c r="A2223" t="s">
        <v>5255</v>
      </c>
      <c r="B2223" s="2">
        <v>45588</v>
      </c>
      <c r="C2223" t="s">
        <v>10026</v>
      </c>
      <c r="D2223" t="s">
        <v>10031</v>
      </c>
      <c r="E2223" t="s">
        <v>10034</v>
      </c>
      <c r="F2223">
        <v>17</v>
      </c>
      <c r="G2223">
        <v>194.6</v>
      </c>
      <c r="H2223">
        <v>165.21</v>
      </c>
      <c r="I2223" t="s">
        <v>10039</v>
      </c>
      <c r="J2223">
        <f>F2223*G2223</f>
        <v>3308.2</v>
      </c>
      <c r="K2223">
        <f>F2223*H2223</f>
        <v>2808.57</v>
      </c>
      <c r="L2223">
        <f>J2223-K2223</f>
        <v>499.62999999999965</v>
      </c>
      <c r="M2223" s="5">
        <f>L2223/J2223</f>
        <v>0.15102774922918799</v>
      </c>
      <c r="N2223" t="str">
        <f>IF(ISNA(VLOOKUP(A2223,'Returns Data'!A:A,1,0)),"No","Yes")</f>
        <v>No</v>
      </c>
      <c r="O2223" t="s">
        <v>10085</v>
      </c>
      <c r="P2223" t="str">
        <f>IFERROR(VLOOKUP(A2223,'Ratings Data'!A:C,3,0),"No Rating")</f>
        <v>No Rating</v>
      </c>
      <c r="Q2223" t="s">
        <v>10069</v>
      </c>
      <c r="R2223" s="5">
        <f t="shared" si="34"/>
        <v>-2.0294782230145792E-2</v>
      </c>
    </row>
    <row r="2224" spans="1:18" x14ac:dyDescent="0.3">
      <c r="A2224" t="s">
        <v>5730</v>
      </c>
      <c r="B2224" s="2">
        <v>45588</v>
      </c>
      <c r="C2224" t="s">
        <v>10020</v>
      </c>
      <c r="D2224" t="s">
        <v>10030</v>
      </c>
      <c r="E2224" t="s">
        <v>10034</v>
      </c>
      <c r="F2224">
        <v>14</v>
      </c>
      <c r="G2224">
        <v>308.24</v>
      </c>
      <c r="H2224">
        <v>198.73</v>
      </c>
      <c r="I2224" t="s">
        <v>10039</v>
      </c>
      <c r="J2224">
        <f>F2224*G2224</f>
        <v>4315.3600000000006</v>
      </c>
      <c r="K2224">
        <f>F2224*H2224</f>
        <v>2782.22</v>
      </c>
      <c r="L2224">
        <f>J2224-K2224</f>
        <v>1533.1400000000008</v>
      </c>
      <c r="M2224" s="5">
        <f>L2224/J2224</f>
        <v>0.3552751103036596</v>
      </c>
      <c r="N2224" t="str">
        <f>IF(ISNA(VLOOKUP(A2224,'Returns Data'!A:A,1,0)),"No","Yes")</f>
        <v>No</v>
      </c>
      <c r="O2224" t="s">
        <v>10085</v>
      </c>
      <c r="P2224" t="str">
        <f>IFERROR(VLOOKUP(A2224,'Ratings Data'!A:C,3,0),"No Rating")</f>
        <v>No Rating</v>
      </c>
      <c r="Q2224" t="s">
        <v>10069</v>
      </c>
      <c r="R2224" s="5">
        <f t="shared" si="34"/>
        <v>0.30444350402031339</v>
      </c>
    </row>
    <row r="2225" spans="1:18" x14ac:dyDescent="0.3">
      <c r="A2225" t="s">
        <v>5893</v>
      </c>
      <c r="B2225" s="2">
        <v>45588</v>
      </c>
      <c r="C2225" t="s">
        <v>10010</v>
      </c>
      <c r="D2225" t="s">
        <v>10029</v>
      </c>
      <c r="E2225" t="s">
        <v>10035</v>
      </c>
      <c r="F2225">
        <v>13</v>
      </c>
      <c r="G2225">
        <v>134.97</v>
      </c>
      <c r="H2225">
        <v>117.65</v>
      </c>
      <c r="I2225" t="s">
        <v>10040</v>
      </c>
      <c r="J2225">
        <f>F2225*G2225</f>
        <v>1754.61</v>
      </c>
      <c r="K2225">
        <f>F2225*H2225</f>
        <v>1529.45</v>
      </c>
      <c r="L2225">
        <f>J2225-K2225</f>
        <v>225.15999999999985</v>
      </c>
      <c r="M2225" s="5">
        <f>L2225/J2225</f>
        <v>0.12832481292138986</v>
      </c>
      <c r="N2225" t="str">
        <f>IF(ISNA(VLOOKUP(A2225,'Returns Data'!A:A,1,0)),"No","Yes")</f>
        <v>No</v>
      </c>
      <c r="O2225" t="s">
        <v>10085</v>
      </c>
      <c r="P2225" t="str">
        <f>IFERROR(VLOOKUP(A2225,'Ratings Data'!A:C,3,0),"No Rating")</f>
        <v>No Rating</v>
      </c>
      <c r="Q2225" t="s">
        <v>10069</v>
      </c>
      <c r="R2225" s="5">
        <f t="shared" si="34"/>
        <v>-0.59340356308627795</v>
      </c>
    </row>
    <row r="2226" spans="1:18" x14ac:dyDescent="0.3">
      <c r="A2226" t="s">
        <v>6584</v>
      </c>
      <c r="B2226" s="2">
        <v>45588</v>
      </c>
      <c r="C2226" t="s">
        <v>10009</v>
      </c>
      <c r="D2226" t="s">
        <v>10029</v>
      </c>
      <c r="E2226" t="s">
        <v>10034</v>
      </c>
      <c r="F2226">
        <v>1</v>
      </c>
      <c r="G2226">
        <v>392.41</v>
      </c>
      <c r="H2226">
        <v>260.19</v>
      </c>
      <c r="I2226" t="s">
        <v>10039</v>
      </c>
      <c r="J2226">
        <f>F2226*G2226</f>
        <v>392.41</v>
      </c>
      <c r="K2226">
        <f>F2226*H2226</f>
        <v>260.19</v>
      </c>
      <c r="L2226">
        <f>J2226-K2226</f>
        <v>132.22000000000003</v>
      </c>
      <c r="M2226" s="5">
        <f>L2226/J2226</f>
        <v>0.33694350296883369</v>
      </c>
      <c r="N2226" t="str">
        <f>IF(ISNA(VLOOKUP(A2226,'Returns Data'!A:A,1,0)),"No","Yes")</f>
        <v>No</v>
      </c>
      <c r="O2226" t="s">
        <v>10085</v>
      </c>
      <c r="P2226" t="str">
        <f>IFERROR(VLOOKUP(A2226,'Ratings Data'!A:C,3,0),"No Rating")</f>
        <v>No Rating</v>
      </c>
      <c r="Q2226" t="s">
        <v>10069</v>
      </c>
      <c r="R2226" s="5">
        <f t="shared" si="34"/>
        <v>-0.77635485948444383</v>
      </c>
    </row>
    <row r="2227" spans="1:18" x14ac:dyDescent="0.3">
      <c r="A2227" t="s">
        <v>6638</v>
      </c>
      <c r="B2227" s="2">
        <v>45588</v>
      </c>
      <c r="C2227" t="s">
        <v>10023</v>
      </c>
      <c r="D2227" t="s">
        <v>10033</v>
      </c>
      <c r="E2227" t="s">
        <v>10035</v>
      </c>
      <c r="F2227">
        <v>5</v>
      </c>
      <c r="G2227">
        <v>492.18</v>
      </c>
      <c r="H2227">
        <v>392.75</v>
      </c>
      <c r="I2227" t="s">
        <v>10040</v>
      </c>
      <c r="J2227">
        <f>F2227*G2227</f>
        <v>2460.9</v>
      </c>
      <c r="K2227">
        <f>F2227*H2227</f>
        <v>1963.75</v>
      </c>
      <c r="L2227">
        <f>J2227-K2227</f>
        <v>497.15000000000009</v>
      </c>
      <c r="M2227" s="5">
        <f>L2227/J2227</f>
        <v>0.20201958633020442</v>
      </c>
      <c r="N2227" t="str">
        <f>IF(ISNA(VLOOKUP(A2227,'Returns Data'!A:A,1,0)),"No","Yes")</f>
        <v>No</v>
      </c>
      <c r="O2227" t="s">
        <v>10085</v>
      </c>
      <c r="P2227" t="str">
        <f>IFERROR(VLOOKUP(A2227,'Ratings Data'!A:C,3,0),"No Rating")</f>
        <v>No Rating</v>
      </c>
      <c r="Q2227" t="s">
        <v>10069</v>
      </c>
      <c r="R2227" s="5">
        <f t="shared" si="34"/>
        <v>5.2712469101195181</v>
      </c>
    </row>
    <row r="2228" spans="1:18" x14ac:dyDescent="0.3">
      <c r="A2228" t="s">
        <v>6713</v>
      </c>
      <c r="B2228" s="2">
        <v>45588</v>
      </c>
      <c r="C2228" t="s">
        <v>10011</v>
      </c>
      <c r="D2228" t="s">
        <v>10029</v>
      </c>
      <c r="E2228" t="s">
        <v>10035</v>
      </c>
      <c r="F2228">
        <v>17</v>
      </c>
      <c r="G2228">
        <v>52.11</v>
      </c>
      <c r="H2228">
        <v>38.99</v>
      </c>
      <c r="I2228" t="s">
        <v>10039</v>
      </c>
      <c r="J2228">
        <f>F2228*G2228</f>
        <v>885.87</v>
      </c>
      <c r="K2228">
        <f>F2228*H2228</f>
        <v>662.83</v>
      </c>
      <c r="L2228">
        <f>J2228-K2228</f>
        <v>223.03999999999996</v>
      </c>
      <c r="M2228" s="5">
        <f>L2228/J2228</f>
        <v>0.25177509115332947</v>
      </c>
      <c r="N2228" t="str">
        <f>IF(ISNA(VLOOKUP(A2228,'Returns Data'!A:A,1,0)),"No","Yes")</f>
        <v>No</v>
      </c>
      <c r="O2228" t="s">
        <v>10085</v>
      </c>
      <c r="P2228" t="str">
        <f>IFERROR(VLOOKUP(A2228,'Ratings Data'!A:C,3,0),"No Rating")</f>
        <v>No Rating</v>
      </c>
      <c r="Q2228" t="s">
        <v>10069</v>
      </c>
      <c r="R2228" s="5">
        <f t="shared" si="34"/>
        <v>-0.6400219431915154</v>
      </c>
    </row>
    <row r="2229" spans="1:18" x14ac:dyDescent="0.3">
      <c r="A2229" t="s">
        <v>6764</v>
      </c>
      <c r="B2229" s="2">
        <v>45588</v>
      </c>
      <c r="C2229" t="s">
        <v>10014</v>
      </c>
      <c r="D2229" t="s">
        <v>10030</v>
      </c>
      <c r="E2229" t="s">
        <v>10034</v>
      </c>
      <c r="F2229">
        <v>5</v>
      </c>
      <c r="G2229">
        <v>133.02000000000001</v>
      </c>
      <c r="H2229">
        <v>117.03</v>
      </c>
      <c r="I2229" t="s">
        <v>10039</v>
      </c>
      <c r="J2229">
        <f>F2229*G2229</f>
        <v>665.1</v>
      </c>
      <c r="K2229">
        <f>F2229*H2229</f>
        <v>585.15</v>
      </c>
      <c r="L2229">
        <f>J2229-K2229</f>
        <v>79.950000000000045</v>
      </c>
      <c r="M2229" s="5">
        <f>L2229/J2229</f>
        <v>0.12020748759585032</v>
      </c>
      <c r="N2229" t="str">
        <f>IF(ISNA(VLOOKUP(A2229,'Returns Data'!A:A,1,0)),"No","Yes")</f>
        <v>No</v>
      </c>
      <c r="O2229" t="s">
        <v>10085</v>
      </c>
      <c r="P2229" t="str">
        <f>IFERROR(VLOOKUP(A2229,'Ratings Data'!A:C,3,0),"No Rating")</f>
        <v>No Rating</v>
      </c>
      <c r="Q2229" t="s">
        <v>10069</v>
      </c>
      <c r="R2229" s="5">
        <f t="shared" si="34"/>
        <v>-0.24921263842324493</v>
      </c>
    </row>
    <row r="2230" spans="1:18" x14ac:dyDescent="0.3">
      <c r="A2230" t="s">
        <v>6827</v>
      </c>
      <c r="B2230" s="2">
        <v>45588</v>
      </c>
      <c r="C2230" t="s">
        <v>10025</v>
      </c>
      <c r="D2230" t="s">
        <v>10033</v>
      </c>
      <c r="E2230" t="s">
        <v>10036</v>
      </c>
      <c r="F2230">
        <v>4</v>
      </c>
      <c r="G2230">
        <v>222.89</v>
      </c>
      <c r="H2230">
        <v>161.88</v>
      </c>
      <c r="I2230" t="s">
        <v>10040</v>
      </c>
      <c r="J2230">
        <f>F2230*G2230</f>
        <v>891.56</v>
      </c>
      <c r="K2230">
        <f>F2230*H2230</f>
        <v>647.52</v>
      </c>
      <c r="L2230">
        <f>J2230-K2230</f>
        <v>244.03999999999996</v>
      </c>
      <c r="M2230" s="5">
        <f>L2230/J2230</f>
        <v>0.27372246399569294</v>
      </c>
      <c r="N2230" t="str">
        <f>IF(ISNA(VLOOKUP(A2230,'Returns Data'!A:A,1,0)),"No","Yes")</f>
        <v>No</v>
      </c>
      <c r="O2230" t="s">
        <v>10085</v>
      </c>
      <c r="P2230" t="str">
        <f>IFERROR(VLOOKUP(A2230,'Ratings Data'!A:C,3,0),"No Rating")</f>
        <v>No Rating</v>
      </c>
      <c r="Q2230" t="s">
        <v>10069</v>
      </c>
      <c r="R2230" s="5">
        <f t="shared" si="34"/>
        <v>0.34049015185686349</v>
      </c>
    </row>
    <row r="2231" spans="1:18" x14ac:dyDescent="0.3">
      <c r="A2231" t="s">
        <v>6865</v>
      </c>
      <c r="B2231" s="2">
        <v>45588</v>
      </c>
      <c r="C2231" t="s">
        <v>10018</v>
      </c>
      <c r="D2231" t="s">
        <v>10033</v>
      </c>
      <c r="E2231" t="s">
        <v>10036</v>
      </c>
      <c r="F2231">
        <v>6</v>
      </c>
      <c r="G2231">
        <v>442.93</v>
      </c>
      <c r="H2231">
        <v>372.18</v>
      </c>
      <c r="I2231" t="s">
        <v>10040</v>
      </c>
      <c r="J2231">
        <f>F2231*G2231</f>
        <v>2657.58</v>
      </c>
      <c r="K2231">
        <f>F2231*H2231</f>
        <v>2233.08</v>
      </c>
      <c r="L2231">
        <f>J2231-K2231</f>
        <v>424.5</v>
      </c>
      <c r="M2231" s="5">
        <f>L2231/J2231</f>
        <v>0.15973178606100288</v>
      </c>
      <c r="N2231" t="str">
        <f>IF(ISNA(VLOOKUP(A2231,'Returns Data'!A:A,1,0)),"No","Yes")</f>
        <v>No</v>
      </c>
      <c r="O2231" t="s">
        <v>10085</v>
      </c>
      <c r="P2231" t="str">
        <f>IFERROR(VLOOKUP(A2231,'Ratings Data'!A:C,3,0),"No Rating")</f>
        <v>No Rating</v>
      </c>
      <c r="Q2231" t="s">
        <v>10069</v>
      </c>
      <c r="R2231" s="5">
        <f t="shared" si="34"/>
        <v>1.9808201354928441</v>
      </c>
    </row>
    <row r="2232" spans="1:18" x14ac:dyDescent="0.3">
      <c r="A2232" t="s">
        <v>7039</v>
      </c>
      <c r="B2232" s="2">
        <v>45588</v>
      </c>
      <c r="C2232" t="s">
        <v>10009</v>
      </c>
      <c r="D2232" t="s">
        <v>10029</v>
      </c>
      <c r="E2232" t="s">
        <v>10035</v>
      </c>
      <c r="F2232">
        <v>6</v>
      </c>
      <c r="G2232">
        <v>175</v>
      </c>
      <c r="H2232">
        <v>112.48</v>
      </c>
      <c r="I2232" t="s">
        <v>10040</v>
      </c>
      <c r="J2232">
        <f>F2232*G2232</f>
        <v>1050</v>
      </c>
      <c r="K2232">
        <f>F2232*H2232</f>
        <v>674.88</v>
      </c>
      <c r="L2232">
        <f>J2232-K2232</f>
        <v>375.12</v>
      </c>
      <c r="M2232" s="5">
        <f>L2232/J2232</f>
        <v>0.35725714285714288</v>
      </c>
      <c r="N2232" t="str">
        <f>IF(ISNA(VLOOKUP(A2232,'Returns Data'!A:A,1,0)),"No","Yes")</f>
        <v>No</v>
      </c>
      <c r="O2232" t="s">
        <v>10085</v>
      </c>
      <c r="P2232" t="str">
        <f>IFERROR(VLOOKUP(A2232,'Ratings Data'!A:C,3,0),"No Rating")</f>
        <v>No Rating</v>
      </c>
      <c r="Q2232" t="s">
        <v>10069</v>
      </c>
      <c r="R2232" s="5">
        <f t="shared" si="34"/>
        <v>-0.60490370938974558</v>
      </c>
    </row>
    <row r="2233" spans="1:18" x14ac:dyDescent="0.3">
      <c r="A2233" t="s">
        <v>7285</v>
      </c>
      <c r="B2233" s="2">
        <v>45588</v>
      </c>
      <c r="C2233" t="s">
        <v>10027</v>
      </c>
      <c r="D2233" t="s">
        <v>10032</v>
      </c>
      <c r="E2233" t="s">
        <v>10034</v>
      </c>
      <c r="F2233">
        <v>6</v>
      </c>
      <c r="G2233">
        <v>230.56</v>
      </c>
      <c r="H2233">
        <v>200.83</v>
      </c>
      <c r="I2233" t="s">
        <v>10040</v>
      </c>
      <c r="J2233">
        <f>F2233*G2233</f>
        <v>1383.3600000000001</v>
      </c>
      <c r="K2233">
        <f>F2233*H2233</f>
        <v>1204.98</v>
      </c>
      <c r="L2233">
        <f>J2233-K2233</f>
        <v>178.38000000000011</v>
      </c>
      <c r="M2233" s="5">
        <f>L2233/J2233</f>
        <v>0.12894691186675927</v>
      </c>
      <c r="N2233" t="str">
        <f>IF(ISNA(VLOOKUP(A2233,'Returns Data'!A:A,1,0)),"No","Yes")</f>
        <v>No</v>
      </c>
      <c r="O2233" t="s">
        <v>10085</v>
      </c>
      <c r="P2233" t="str">
        <f>IFERROR(VLOOKUP(A2233,'Ratings Data'!A:C,3,0),"No Rating")</f>
        <v>No Rating</v>
      </c>
      <c r="Q2233" t="s">
        <v>10069</v>
      </c>
      <c r="R2233" s="5">
        <f t="shared" si="34"/>
        <v>0.31748571428571443</v>
      </c>
    </row>
    <row r="2234" spans="1:18" x14ac:dyDescent="0.3">
      <c r="A2234" t="s">
        <v>8164</v>
      </c>
      <c r="B2234" s="2">
        <v>45588</v>
      </c>
      <c r="C2234" t="s">
        <v>10011</v>
      </c>
      <c r="D2234" t="s">
        <v>10029</v>
      </c>
      <c r="E2234" t="s">
        <v>10035</v>
      </c>
      <c r="F2234">
        <v>3</v>
      </c>
      <c r="G2234">
        <v>373.99</v>
      </c>
      <c r="H2234">
        <v>257.06</v>
      </c>
      <c r="I2234" t="s">
        <v>10039</v>
      </c>
      <c r="J2234">
        <f>F2234*G2234</f>
        <v>1121.97</v>
      </c>
      <c r="K2234">
        <f>F2234*H2234</f>
        <v>771.18000000000006</v>
      </c>
      <c r="L2234">
        <f>J2234-K2234</f>
        <v>350.78999999999996</v>
      </c>
      <c r="M2234" s="5">
        <f>L2234/J2234</f>
        <v>0.31265541859408003</v>
      </c>
      <c r="N2234" t="str">
        <f>IF(ISNA(VLOOKUP(A2234,'Returns Data'!A:A,1,0)),"No","Yes")</f>
        <v>No</v>
      </c>
      <c r="O2234" t="s">
        <v>10085</v>
      </c>
      <c r="P2234" t="str">
        <f>IFERROR(VLOOKUP(A2234,'Ratings Data'!A:C,3,0),"No Rating")</f>
        <v>No Rating</v>
      </c>
      <c r="Q2234" t="s">
        <v>10069</v>
      </c>
      <c r="R2234" s="5">
        <f t="shared" si="34"/>
        <v>-0.18895298403886196</v>
      </c>
    </row>
    <row r="2235" spans="1:18" x14ac:dyDescent="0.3">
      <c r="A2235" t="s">
        <v>8558</v>
      </c>
      <c r="B2235" s="2">
        <v>45588</v>
      </c>
      <c r="C2235" t="s">
        <v>10011</v>
      </c>
      <c r="D2235" t="s">
        <v>10029</v>
      </c>
      <c r="E2235" t="s">
        <v>10038</v>
      </c>
      <c r="F2235">
        <v>14</v>
      </c>
      <c r="G2235">
        <v>62.37</v>
      </c>
      <c r="H2235">
        <v>55.51</v>
      </c>
      <c r="I2235" t="s">
        <v>10039</v>
      </c>
      <c r="J2235">
        <f>F2235*G2235</f>
        <v>873.18</v>
      </c>
      <c r="K2235">
        <f>F2235*H2235</f>
        <v>777.14</v>
      </c>
      <c r="L2235">
        <f>J2235-K2235</f>
        <v>96.039999999999964</v>
      </c>
      <c r="M2235" s="5">
        <f>L2235/J2235</f>
        <v>0.10998877665544329</v>
      </c>
      <c r="N2235" t="str">
        <f>IF(ISNA(VLOOKUP(A2235,'Returns Data'!A:A,1,0)),"No","Yes")</f>
        <v>No</v>
      </c>
      <c r="O2235" t="s">
        <v>10085</v>
      </c>
      <c r="P2235" t="str">
        <f>IFERROR(VLOOKUP(A2235,'Ratings Data'!A:C,3,0),"No Rating")</f>
        <v>No Rating</v>
      </c>
      <c r="Q2235" t="s">
        <v>10069</v>
      </c>
      <c r="R2235" s="5">
        <f t="shared" si="34"/>
        <v>-0.22174389689563898</v>
      </c>
    </row>
    <row r="2236" spans="1:18" x14ac:dyDescent="0.3">
      <c r="A2236" t="s">
        <v>8765</v>
      </c>
      <c r="B2236" s="2">
        <v>45588</v>
      </c>
      <c r="C2236" t="s">
        <v>10010</v>
      </c>
      <c r="D2236" t="s">
        <v>10029</v>
      </c>
      <c r="E2236" t="s">
        <v>10037</v>
      </c>
      <c r="F2236">
        <v>17</v>
      </c>
      <c r="G2236">
        <v>180.1</v>
      </c>
      <c r="H2236">
        <v>121.34</v>
      </c>
      <c r="I2236" t="s">
        <v>10039</v>
      </c>
      <c r="J2236">
        <f>F2236*G2236</f>
        <v>3061.7</v>
      </c>
      <c r="K2236">
        <f>F2236*H2236</f>
        <v>2062.7800000000002</v>
      </c>
      <c r="L2236">
        <f>J2236-K2236</f>
        <v>998.91999999999962</v>
      </c>
      <c r="M2236" s="5">
        <f>L2236/J2236</f>
        <v>0.32626318711826752</v>
      </c>
      <c r="N2236" t="str">
        <f>IF(ISNA(VLOOKUP(A2236,'Returns Data'!A:A,1,0)),"No","Yes")</f>
        <v>No</v>
      </c>
      <c r="O2236" t="s">
        <v>10085</v>
      </c>
      <c r="P2236">
        <f>IFERROR(VLOOKUP(A2236,'Ratings Data'!A:C,3,0),"No Rating")</f>
        <v>1</v>
      </c>
      <c r="Q2236" t="s">
        <v>10069</v>
      </c>
      <c r="R2236" s="5">
        <f t="shared" si="34"/>
        <v>2.5063789825694589</v>
      </c>
    </row>
    <row r="2237" spans="1:18" x14ac:dyDescent="0.3">
      <c r="A2237" t="s">
        <v>9277</v>
      </c>
      <c r="B2237" s="2">
        <v>45588</v>
      </c>
      <c r="C2237" t="s">
        <v>10020</v>
      </c>
      <c r="D2237" t="s">
        <v>10030</v>
      </c>
      <c r="E2237" t="s">
        <v>10034</v>
      </c>
      <c r="F2237">
        <v>1</v>
      </c>
      <c r="G2237">
        <v>104.32</v>
      </c>
      <c r="H2237">
        <v>90.3</v>
      </c>
      <c r="I2237" t="s">
        <v>10039</v>
      </c>
      <c r="J2237">
        <f>F2237*G2237</f>
        <v>104.32</v>
      </c>
      <c r="K2237">
        <f>F2237*H2237</f>
        <v>90.3</v>
      </c>
      <c r="L2237">
        <f>J2237-K2237</f>
        <v>14.019999999999996</v>
      </c>
      <c r="M2237" s="5">
        <f>L2237/J2237</f>
        <v>0.13439417177914106</v>
      </c>
      <c r="N2237" t="str">
        <f>IF(ISNA(VLOOKUP(A2237,'Returns Data'!A:A,1,0)),"No","Yes")</f>
        <v>No</v>
      </c>
      <c r="O2237" t="s">
        <v>10085</v>
      </c>
      <c r="P2237" t="str">
        <f>IFERROR(VLOOKUP(A2237,'Ratings Data'!A:C,3,0),"No Rating")</f>
        <v>No Rating</v>
      </c>
      <c r="Q2237" t="s">
        <v>10069</v>
      </c>
      <c r="R2237" s="5">
        <f t="shared" si="34"/>
        <v>-0.96592742593983727</v>
      </c>
    </row>
    <row r="2238" spans="1:18" x14ac:dyDescent="0.3">
      <c r="A2238" t="s">
        <v>9517</v>
      </c>
      <c r="B2238" s="2">
        <v>45588</v>
      </c>
      <c r="C2238" t="s">
        <v>10027</v>
      </c>
      <c r="D2238" t="s">
        <v>10032</v>
      </c>
      <c r="E2238" t="s">
        <v>10037</v>
      </c>
      <c r="F2238">
        <v>18</v>
      </c>
      <c r="G2238">
        <v>32.54</v>
      </c>
      <c r="H2238">
        <v>25.47</v>
      </c>
      <c r="I2238" t="s">
        <v>10039</v>
      </c>
      <c r="J2238">
        <f>F2238*G2238</f>
        <v>585.72</v>
      </c>
      <c r="K2238">
        <f>F2238*H2238</f>
        <v>458.46</v>
      </c>
      <c r="L2238">
        <f>J2238-K2238</f>
        <v>127.26000000000005</v>
      </c>
      <c r="M2238" s="5">
        <f>L2238/J2238</f>
        <v>0.21727105101413652</v>
      </c>
      <c r="N2238" t="str">
        <f>IF(ISNA(VLOOKUP(A2238,'Returns Data'!A:A,1,0)),"No","Yes")</f>
        <v>No</v>
      </c>
      <c r="O2238" t="s">
        <v>10085</v>
      </c>
      <c r="P2238" t="str">
        <f>IFERROR(VLOOKUP(A2238,'Ratings Data'!A:C,3,0),"No Rating")</f>
        <v>No Rating</v>
      </c>
      <c r="Q2238" t="s">
        <v>10069</v>
      </c>
      <c r="R2238" s="5">
        <f t="shared" si="34"/>
        <v>4.614647239263804</v>
      </c>
    </row>
    <row r="2239" spans="1:18" x14ac:dyDescent="0.3">
      <c r="A2239" t="s">
        <v>9591</v>
      </c>
      <c r="B2239" s="2">
        <v>45588</v>
      </c>
      <c r="C2239" t="s">
        <v>10022</v>
      </c>
      <c r="D2239" t="s">
        <v>10033</v>
      </c>
      <c r="E2239" t="s">
        <v>10036</v>
      </c>
      <c r="F2239">
        <v>15</v>
      </c>
      <c r="G2239">
        <v>416.48</v>
      </c>
      <c r="H2239">
        <v>370.41</v>
      </c>
      <c r="I2239" t="s">
        <v>10040</v>
      </c>
      <c r="J2239">
        <f>F2239*G2239</f>
        <v>6247.2000000000007</v>
      </c>
      <c r="K2239">
        <f>F2239*H2239</f>
        <v>5556.1500000000005</v>
      </c>
      <c r="L2239">
        <f>J2239-K2239</f>
        <v>691.05000000000018</v>
      </c>
      <c r="M2239" s="5">
        <f>L2239/J2239</f>
        <v>0.11061755666538611</v>
      </c>
      <c r="N2239" t="str">
        <f>IF(ISNA(VLOOKUP(A2239,'Returns Data'!A:A,1,0)),"No","Yes")</f>
        <v>No</v>
      </c>
      <c r="O2239" t="s">
        <v>10085</v>
      </c>
      <c r="P2239" t="str">
        <f>IFERROR(VLOOKUP(A2239,'Ratings Data'!A:C,3,0),"No Rating")</f>
        <v>No Rating</v>
      </c>
      <c r="Q2239" t="s">
        <v>10069</v>
      </c>
      <c r="R2239" s="5">
        <f t="shared" si="34"/>
        <v>9.6658471624667079</v>
      </c>
    </row>
    <row r="2240" spans="1:18" x14ac:dyDescent="0.3">
      <c r="A2240" t="s">
        <v>974</v>
      </c>
      <c r="B2240" s="2">
        <v>45589</v>
      </c>
      <c r="C2240" t="s">
        <v>10021</v>
      </c>
      <c r="D2240" t="s">
        <v>10031</v>
      </c>
      <c r="E2240" t="s">
        <v>10036</v>
      </c>
      <c r="F2240">
        <v>16</v>
      </c>
      <c r="G2240">
        <v>133.46</v>
      </c>
      <c r="H2240">
        <v>96.46</v>
      </c>
      <c r="I2240" t="s">
        <v>10039</v>
      </c>
      <c r="J2240">
        <f>F2240*G2240</f>
        <v>2135.36</v>
      </c>
      <c r="K2240">
        <f>F2240*H2240</f>
        <v>1543.36</v>
      </c>
      <c r="L2240">
        <f>J2240-K2240</f>
        <v>592.00000000000023</v>
      </c>
      <c r="M2240" s="5">
        <f>L2240/J2240</f>
        <v>0.27723662520605435</v>
      </c>
      <c r="N2240" t="str">
        <f>IF(ISNA(VLOOKUP(A2240,'Returns Data'!A:A,1,0)),"No","Yes")</f>
        <v>No</v>
      </c>
      <c r="O2240" t="s">
        <v>10085</v>
      </c>
      <c r="P2240" t="str">
        <f>IFERROR(VLOOKUP(A2240,'Ratings Data'!A:C,3,0),"No Rating")</f>
        <v>No Rating</v>
      </c>
      <c r="Q2240" t="s">
        <v>10069</v>
      </c>
      <c r="R2240" s="5">
        <f t="shared" si="34"/>
        <v>-0.6581892687924189</v>
      </c>
    </row>
    <row r="2241" spans="1:18" x14ac:dyDescent="0.3">
      <c r="A2241" t="s">
        <v>1195</v>
      </c>
      <c r="B2241" s="2">
        <v>45589</v>
      </c>
      <c r="C2241" t="s">
        <v>10019</v>
      </c>
      <c r="D2241" t="s">
        <v>10031</v>
      </c>
      <c r="E2241" t="s">
        <v>10037</v>
      </c>
      <c r="F2241">
        <v>4</v>
      </c>
      <c r="G2241">
        <v>359.52</v>
      </c>
      <c r="H2241">
        <v>278.93</v>
      </c>
      <c r="I2241" t="s">
        <v>10039</v>
      </c>
      <c r="J2241">
        <f>F2241*G2241</f>
        <v>1438.08</v>
      </c>
      <c r="K2241">
        <f>F2241*H2241</f>
        <v>1115.72</v>
      </c>
      <c r="L2241">
        <f>J2241-K2241</f>
        <v>322.3599999999999</v>
      </c>
      <c r="M2241" s="5">
        <f>L2241/J2241</f>
        <v>0.22415999109924337</v>
      </c>
      <c r="N2241" t="str">
        <f>IF(ISNA(VLOOKUP(A2241,'Returns Data'!A:A,1,0)),"No","Yes")</f>
        <v>No</v>
      </c>
      <c r="O2241" t="s">
        <v>10085</v>
      </c>
      <c r="P2241">
        <f>IFERROR(VLOOKUP(A2241,'Ratings Data'!A:C,3,0),"No Rating")</f>
        <v>4</v>
      </c>
      <c r="Q2241" t="s">
        <v>10069</v>
      </c>
      <c r="R2241" s="5">
        <f t="shared" si="34"/>
        <v>-0.32653978720215804</v>
      </c>
    </row>
    <row r="2242" spans="1:18" x14ac:dyDescent="0.3">
      <c r="A2242" t="s">
        <v>1405</v>
      </c>
      <c r="B2242" s="2">
        <v>45589</v>
      </c>
      <c r="C2242" t="s">
        <v>10011</v>
      </c>
      <c r="D2242" t="s">
        <v>10029</v>
      </c>
      <c r="E2242" t="s">
        <v>10037</v>
      </c>
      <c r="F2242">
        <v>2</v>
      </c>
      <c r="G2242">
        <v>383.1</v>
      </c>
      <c r="H2242">
        <v>261.7</v>
      </c>
      <c r="I2242" t="s">
        <v>10039</v>
      </c>
      <c r="J2242">
        <f>F2242*G2242</f>
        <v>766.2</v>
      </c>
      <c r="K2242">
        <f>F2242*H2242</f>
        <v>523.4</v>
      </c>
      <c r="L2242">
        <f>J2242-K2242</f>
        <v>242.80000000000007</v>
      </c>
      <c r="M2242" s="5">
        <f>L2242/J2242</f>
        <v>0.3168885408509528</v>
      </c>
      <c r="N2242" t="str">
        <f>IF(ISNA(VLOOKUP(A2242,'Returns Data'!A:A,1,0)),"No","Yes")</f>
        <v>No</v>
      </c>
      <c r="O2242" t="s">
        <v>10085</v>
      </c>
      <c r="P2242" t="str">
        <f>IFERROR(VLOOKUP(A2242,'Ratings Data'!A:C,3,0),"No Rating")</f>
        <v>No Rating</v>
      </c>
      <c r="Q2242" t="s">
        <v>10069</v>
      </c>
      <c r="R2242" s="5">
        <f t="shared" si="34"/>
        <v>-0.4672062750333778</v>
      </c>
    </row>
    <row r="2243" spans="1:18" x14ac:dyDescent="0.3">
      <c r="A2243" t="s">
        <v>1433</v>
      </c>
      <c r="B2243" s="2">
        <v>45589</v>
      </c>
      <c r="C2243" t="s">
        <v>10019</v>
      </c>
      <c r="D2243" t="s">
        <v>10031</v>
      </c>
      <c r="E2243" t="s">
        <v>10036</v>
      </c>
      <c r="F2243">
        <v>12</v>
      </c>
      <c r="G2243">
        <v>436.95</v>
      </c>
      <c r="H2243">
        <v>391.98</v>
      </c>
      <c r="I2243" t="s">
        <v>10040</v>
      </c>
      <c r="J2243">
        <f>F2243*G2243</f>
        <v>5243.4</v>
      </c>
      <c r="K2243">
        <f>F2243*H2243</f>
        <v>4703.76</v>
      </c>
      <c r="L2243">
        <f>J2243-K2243</f>
        <v>539.63999999999942</v>
      </c>
      <c r="M2243" s="5">
        <f>L2243/J2243</f>
        <v>0.10291795399931332</v>
      </c>
      <c r="N2243" t="str">
        <f>IF(ISNA(VLOOKUP(A2243,'Returns Data'!A:A,1,0)),"No","Yes")</f>
        <v>No</v>
      </c>
      <c r="O2243" t="s">
        <v>10085</v>
      </c>
      <c r="P2243" t="str">
        <f>IFERROR(VLOOKUP(A2243,'Ratings Data'!A:C,3,0),"No Rating")</f>
        <v>No Rating</v>
      </c>
      <c r="Q2243" t="s">
        <v>10069</v>
      </c>
      <c r="R2243" s="5">
        <f t="shared" si="34"/>
        <v>5.8433829287392323</v>
      </c>
    </row>
    <row r="2244" spans="1:18" x14ac:dyDescent="0.3">
      <c r="A2244" t="s">
        <v>1864</v>
      </c>
      <c r="B2244" s="2">
        <v>45589</v>
      </c>
      <c r="C2244" t="s">
        <v>10015</v>
      </c>
      <c r="D2244" t="s">
        <v>10031</v>
      </c>
      <c r="E2244" t="s">
        <v>10036</v>
      </c>
      <c r="F2244">
        <v>13</v>
      </c>
      <c r="G2244">
        <v>393.76</v>
      </c>
      <c r="H2244">
        <v>254.17</v>
      </c>
      <c r="I2244" t="s">
        <v>10039</v>
      </c>
      <c r="J2244">
        <f>F2244*G2244</f>
        <v>5118.88</v>
      </c>
      <c r="K2244">
        <f>F2244*H2244</f>
        <v>3304.21</v>
      </c>
      <c r="L2244">
        <f>J2244-K2244</f>
        <v>1814.67</v>
      </c>
      <c r="M2244" s="5">
        <f>L2244/J2244</f>
        <v>0.3545052824055262</v>
      </c>
      <c r="N2244" t="str">
        <f>IF(ISNA(VLOOKUP(A2244,'Returns Data'!A:A,1,0)),"No","Yes")</f>
        <v>No</v>
      </c>
      <c r="O2244" t="s">
        <v>10085</v>
      </c>
      <c r="P2244" t="str">
        <f>IFERROR(VLOOKUP(A2244,'Ratings Data'!A:C,3,0),"No Rating")</f>
        <v>No Rating</v>
      </c>
      <c r="Q2244" t="s">
        <v>10069</v>
      </c>
      <c r="R2244" s="5">
        <f t="shared" ref="R2244:R2307" si="35">(J2244-J2243)/J2243</f>
        <v>-2.3747949803562485E-2</v>
      </c>
    </row>
    <row r="2245" spans="1:18" x14ac:dyDescent="0.3">
      <c r="A2245" t="s">
        <v>2870</v>
      </c>
      <c r="B2245" s="2">
        <v>45589</v>
      </c>
      <c r="C2245" t="s">
        <v>10016</v>
      </c>
      <c r="D2245" t="s">
        <v>10032</v>
      </c>
      <c r="E2245" t="s">
        <v>10037</v>
      </c>
      <c r="F2245">
        <v>8</v>
      </c>
      <c r="G2245">
        <v>228.73</v>
      </c>
      <c r="H2245">
        <v>177.86</v>
      </c>
      <c r="I2245" t="s">
        <v>10039</v>
      </c>
      <c r="J2245">
        <f>F2245*G2245</f>
        <v>1829.84</v>
      </c>
      <c r="K2245">
        <f>F2245*H2245</f>
        <v>1422.88</v>
      </c>
      <c r="L2245">
        <f>J2245-K2245</f>
        <v>406.95999999999981</v>
      </c>
      <c r="M2245" s="5">
        <f>L2245/J2245</f>
        <v>0.22240195864119258</v>
      </c>
      <c r="N2245" t="str">
        <f>IF(ISNA(VLOOKUP(A2245,'Returns Data'!A:A,1,0)),"No","Yes")</f>
        <v>No</v>
      </c>
      <c r="O2245" t="s">
        <v>10085</v>
      </c>
      <c r="P2245" t="str">
        <f>IFERROR(VLOOKUP(A2245,'Ratings Data'!A:C,3,0),"No Rating")</f>
        <v>No Rating</v>
      </c>
      <c r="Q2245" t="s">
        <v>10069</v>
      </c>
      <c r="R2245" s="5">
        <f t="shared" si="35"/>
        <v>-0.6425311786953396</v>
      </c>
    </row>
    <row r="2246" spans="1:18" x14ac:dyDescent="0.3">
      <c r="A2246" t="s">
        <v>3268</v>
      </c>
      <c r="B2246" s="2">
        <v>45589</v>
      </c>
      <c r="C2246" t="s">
        <v>10015</v>
      </c>
      <c r="D2246" t="s">
        <v>10031</v>
      </c>
      <c r="E2246" t="s">
        <v>10037</v>
      </c>
      <c r="F2246">
        <v>9</v>
      </c>
      <c r="G2246">
        <v>372.02</v>
      </c>
      <c r="H2246">
        <v>259.77</v>
      </c>
      <c r="I2246" t="s">
        <v>10040</v>
      </c>
      <c r="J2246">
        <f>F2246*G2246</f>
        <v>3348.18</v>
      </c>
      <c r="K2246">
        <f>F2246*H2246</f>
        <v>2337.9299999999998</v>
      </c>
      <c r="L2246">
        <f>J2246-K2246</f>
        <v>1010.25</v>
      </c>
      <c r="M2246" s="5">
        <f>L2246/J2246</f>
        <v>0.30173108972635881</v>
      </c>
      <c r="N2246" t="str">
        <f>IF(ISNA(VLOOKUP(A2246,'Returns Data'!A:A,1,0)),"No","Yes")</f>
        <v>No</v>
      </c>
      <c r="O2246" t="s">
        <v>10085</v>
      </c>
      <c r="P2246">
        <f>IFERROR(VLOOKUP(A2246,'Ratings Data'!A:C,3,0),"No Rating")</f>
        <v>5</v>
      </c>
      <c r="Q2246" t="s">
        <v>10069</v>
      </c>
      <c r="R2246" s="5">
        <f t="shared" si="35"/>
        <v>0.82976653696498048</v>
      </c>
    </row>
    <row r="2247" spans="1:18" x14ac:dyDescent="0.3">
      <c r="A2247" t="s">
        <v>3439</v>
      </c>
      <c r="B2247" s="2">
        <v>45589</v>
      </c>
      <c r="C2247" t="s">
        <v>10016</v>
      </c>
      <c r="D2247" t="s">
        <v>10032</v>
      </c>
      <c r="E2247" t="s">
        <v>10035</v>
      </c>
      <c r="F2247">
        <v>4</v>
      </c>
      <c r="G2247">
        <v>286.39999999999998</v>
      </c>
      <c r="H2247">
        <v>206.41</v>
      </c>
      <c r="I2247" t="s">
        <v>10039</v>
      </c>
      <c r="J2247">
        <f>F2247*G2247</f>
        <v>1145.5999999999999</v>
      </c>
      <c r="K2247">
        <f>F2247*H2247</f>
        <v>825.64</v>
      </c>
      <c r="L2247">
        <f>J2247-K2247</f>
        <v>319.95999999999992</v>
      </c>
      <c r="M2247" s="5">
        <f>L2247/J2247</f>
        <v>0.27929469273743013</v>
      </c>
      <c r="N2247" t="str">
        <f>IF(ISNA(VLOOKUP(A2247,'Returns Data'!A:A,1,0)),"No","Yes")</f>
        <v>No</v>
      </c>
      <c r="O2247" t="s">
        <v>10085</v>
      </c>
      <c r="P2247" t="str">
        <f>IFERROR(VLOOKUP(A2247,'Ratings Data'!A:C,3,0),"No Rating")</f>
        <v>No Rating</v>
      </c>
      <c r="Q2247" t="s">
        <v>10069</v>
      </c>
      <c r="R2247" s="5">
        <f t="shared" si="35"/>
        <v>-0.65784396298884773</v>
      </c>
    </row>
    <row r="2248" spans="1:18" x14ac:dyDescent="0.3">
      <c r="A2248" t="s">
        <v>3971</v>
      </c>
      <c r="B2248" s="2">
        <v>45589</v>
      </c>
      <c r="C2248" t="s">
        <v>10018</v>
      </c>
      <c r="D2248" t="s">
        <v>10033</v>
      </c>
      <c r="E2248" t="s">
        <v>10036</v>
      </c>
      <c r="F2248">
        <v>15</v>
      </c>
      <c r="G2248">
        <v>377.93</v>
      </c>
      <c r="H2248">
        <v>334.6</v>
      </c>
      <c r="I2248" t="s">
        <v>10040</v>
      </c>
      <c r="J2248">
        <f>F2248*G2248</f>
        <v>5668.95</v>
      </c>
      <c r="K2248">
        <f>F2248*H2248</f>
        <v>5019</v>
      </c>
      <c r="L2248">
        <f>J2248-K2248</f>
        <v>649.94999999999982</v>
      </c>
      <c r="M2248" s="5">
        <f>L2248/J2248</f>
        <v>0.11465086127060564</v>
      </c>
      <c r="N2248" t="str">
        <f>IF(ISNA(VLOOKUP(A2248,'Returns Data'!A:A,1,0)),"No","Yes")</f>
        <v>No</v>
      </c>
      <c r="O2248" t="s">
        <v>10085</v>
      </c>
      <c r="P2248" t="str">
        <f>IFERROR(VLOOKUP(A2248,'Ratings Data'!A:C,3,0),"No Rating")</f>
        <v>No Rating</v>
      </c>
      <c r="Q2248" t="s">
        <v>10069</v>
      </c>
      <c r="R2248" s="5">
        <f t="shared" si="35"/>
        <v>3.9484549581005592</v>
      </c>
    </row>
    <row r="2249" spans="1:18" x14ac:dyDescent="0.3">
      <c r="A2249" t="s">
        <v>4060</v>
      </c>
      <c r="B2249" s="2">
        <v>45589</v>
      </c>
      <c r="C2249" t="s">
        <v>10016</v>
      </c>
      <c r="D2249" t="s">
        <v>10032</v>
      </c>
      <c r="E2249" t="s">
        <v>10034</v>
      </c>
      <c r="F2249">
        <v>13</v>
      </c>
      <c r="G2249">
        <v>436.77</v>
      </c>
      <c r="H2249">
        <v>302.02999999999997</v>
      </c>
      <c r="I2249" t="s">
        <v>10040</v>
      </c>
      <c r="J2249">
        <f>F2249*G2249</f>
        <v>5678.01</v>
      </c>
      <c r="K2249">
        <f>F2249*H2249</f>
        <v>3926.3899999999994</v>
      </c>
      <c r="L2249">
        <f>J2249-K2249</f>
        <v>1751.6200000000008</v>
      </c>
      <c r="M2249" s="5">
        <f>L2249/J2249</f>
        <v>0.30849188360006424</v>
      </c>
      <c r="N2249" t="str">
        <f>IF(ISNA(VLOOKUP(A2249,'Returns Data'!A:A,1,0)),"No","Yes")</f>
        <v>No</v>
      </c>
      <c r="O2249" t="s">
        <v>10085</v>
      </c>
      <c r="P2249" t="str">
        <f>IFERROR(VLOOKUP(A2249,'Ratings Data'!A:C,3,0),"No Rating")</f>
        <v>No Rating</v>
      </c>
      <c r="Q2249" t="s">
        <v>10069</v>
      </c>
      <c r="R2249" s="5">
        <f t="shared" si="35"/>
        <v>1.5981795570609021E-3</v>
      </c>
    </row>
    <row r="2250" spans="1:18" x14ac:dyDescent="0.3">
      <c r="A2250" t="s">
        <v>5063</v>
      </c>
      <c r="B2250" s="2">
        <v>45589</v>
      </c>
      <c r="C2250" t="s">
        <v>10015</v>
      </c>
      <c r="D2250" t="s">
        <v>10031</v>
      </c>
      <c r="E2250" t="s">
        <v>10034</v>
      </c>
      <c r="F2250">
        <v>14</v>
      </c>
      <c r="G2250">
        <v>171.73</v>
      </c>
      <c r="H2250">
        <v>105.24</v>
      </c>
      <c r="I2250" t="s">
        <v>10040</v>
      </c>
      <c r="J2250">
        <f>F2250*G2250</f>
        <v>2404.2199999999998</v>
      </c>
      <c r="K2250">
        <f>F2250*H2250</f>
        <v>1473.36</v>
      </c>
      <c r="L2250">
        <f>J2250-K2250</f>
        <v>930.8599999999999</v>
      </c>
      <c r="M2250" s="5">
        <f>L2250/J2250</f>
        <v>0.38717754614802308</v>
      </c>
      <c r="N2250" t="str">
        <f>IF(ISNA(VLOOKUP(A2250,'Returns Data'!A:A,1,0)),"No","Yes")</f>
        <v>No</v>
      </c>
      <c r="O2250" t="s">
        <v>10085</v>
      </c>
      <c r="P2250" t="str">
        <f>IFERROR(VLOOKUP(A2250,'Ratings Data'!A:C,3,0),"No Rating")</f>
        <v>No Rating</v>
      </c>
      <c r="Q2250" t="s">
        <v>10069</v>
      </c>
      <c r="R2250" s="5">
        <f t="shared" si="35"/>
        <v>-0.57657348261098529</v>
      </c>
    </row>
    <row r="2251" spans="1:18" x14ac:dyDescent="0.3">
      <c r="A2251" t="s">
        <v>5602</v>
      </c>
      <c r="B2251" s="2">
        <v>45589</v>
      </c>
      <c r="C2251" t="s">
        <v>10020</v>
      </c>
      <c r="D2251" t="s">
        <v>10030</v>
      </c>
      <c r="E2251" t="s">
        <v>10036</v>
      </c>
      <c r="F2251">
        <v>11</v>
      </c>
      <c r="G2251">
        <v>391.19</v>
      </c>
      <c r="H2251">
        <v>248.71</v>
      </c>
      <c r="I2251" t="s">
        <v>10039</v>
      </c>
      <c r="J2251">
        <f>F2251*G2251</f>
        <v>4303.09</v>
      </c>
      <c r="K2251">
        <f>F2251*H2251</f>
        <v>2735.81</v>
      </c>
      <c r="L2251">
        <f>J2251-K2251</f>
        <v>1567.2800000000002</v>
      </c>
      <c r="M2251" s="5">
        <f>L2251/J2251</f>
        <v>0.36422198931465533</v>
      </c>
      <c r="N2251" t="str">
        <f>IF(ISNA(VLOOKUP(A2251,'Returns Data'!A:A,1,0)),"No","Yes")</f>
        <v>No</v>
      </c>
      <c r="O2251" t="s">
        <v>10085</v>
      </c>
      <c r="P2251" t="str">
        <f>IFERROR(VLOOKUP(A2251,'Ratings Data'!A:C,3,0),"No Rating")</f>
        <v>No Rating</v>
      </c>
      <c r="Q2251" t="s">
        <v>10069</v>
      </c>
      <c r="R2251" s="5">
        <f t="shared" si="35"/>
        <v>0.78980708920148757</v>
      </c>
    </row>
    <row r="2252" spans="1:18" x14ac:dyDescent="0.3">
      <c r="A2252" t="s">
        <v>5652</v>
      </c>
      <c r="B2252" s="2">
        <v>45589</v>
      </c>
      <c r="C2252" t="s">
        <v>10009</v>
      </c>
      <c r="D2252" t="s">
        <v>10029</v>
      </c>
      <c r="E2252" t="s">
        <v>10038</v>
      </c>
      <c r="F2252">
        <v>1</v>
      </c>
      <c r="G2252">
        <v>45.32</v>
      </c>
      <c r="H2252">
        <v>29.89</v>
      </c>
      <c r="I2252" t="s">
        <v>10039</v>
      </c>
      <c r="J2252">
        <f>F2252*G2252</f>
        <v>45.32</v>
      </c>
      <c r="K2252">
        <f>F2252*H2252</f>
        <v>29.89</v>
      </c>
      <c r="L2252">
        <f>J2252-K2252</f>
        <v>15.43</v>
      </c>
      <c r="M2252" s="5">
        <f>L2252/J2252</f>
        <v>0.3404677846425419</v>
      </c>
      <c r="N2252" t="str">
        <f>IF(ISNA(VLOOKUP(A2252,'Returns Data'!A:A,1,0)),"No","Yes")</f>
        <v>No</v>
      </c>
      <c r="O2252" t="s">
        <v>10085</v>
      </c>
      <c r="P2252" t="str">
        <f>IFERROR(VLOOKUP(A2252,'Ratings Data'!A:C,3,0),"No Rating")</f>
        <v>No Rating</v>
      </c>
      <c r="Q2252" t="s">
        <v>10069</v>
      </c>
      <c r="R2252" s="5">
        <f t="shared" si="35"/>
        <v>-0.98946803343643763</v>
      </c>
    </row>
    <row r="2253" spans="1:18" x14ac:dyDescent="0.3">
      <c r="A2253" t="s">
        <v>5739</v>
      </c>
      <c r="B2253" s="2">
        <v>45589</v>
      </c>
      <c r="C2253" t="s">
        <v>10010</v>
      </c>
      <c r="D2253" t="s">
        <v>10029</v>
      </c>
      <c r="E2253" t="s">
        <v>10037</v>
      </c>
      <c r="F2253">
        <v>8</v>
      </c>
      <c r="G2253">
        <v>465.65</v>
      </c>
      <c r="H2253">
        <v>367.97</v>
      </c>
      <c r="I2253" t="s">
        <v>10040</v>
      </c>
      <c r="J2253">
        <f>F2253*G2253</f>
        <v>3725.2</v>
      </c>
      <c r="K2253">
        <f>F2253*H2253</f>
        <v>2943.76</v>
      </c>
      <c r="L2253">
        <f>J2253-K2253</f>
        <v>781.4399999999996</v>
      </c>
      <c r="M2253" s="5">
        <f>L2253/J2253</f>
        <v>0.20977128744765372</v>
      </c>
      <c r="N2253" t="str">
        <f>IF(ISNA(VLOOKUP(A2253,'Returns Data'!A:A,1,0)),"No","Yes")</f>
        <v>No</v>
      </c>
      <c r="O2253" t="s">
        <v>10085</v>
      </c>
      <c r="P2253" t="str">
        <f>IFERROR(VLOOKUP(A2253,'Ratings Data'!A:C,3,0),"No Rating")</f>
        <v>No Rating</v>
      </c>
      <c r="Q2253" t="s">
        <v>10069</v>
      </c>
      <c r="R2253" s="5">
        <f t="shared" si="35"/>
        <v>81.197705207413932</v>
      </c>
    </row>
    <row r="2254" spans="1:18" x14ac:dyDescent="0.3">
      <c r="A2254" t="s">
        <v>5967</v>
      </c>
      <c r="B2254" s="2">
        <v>45589</v>
      </c>
      <c r="C2254" t="s">
        <v>10024</v>
      </c>
      <c r="D2254" t="s">
        <v>10029</v>
      </c>
      <c r="E2254" t="s">
        <v>10035</v>
      </c>
      <c r="F2254">
        <v>17</v>
      </c>
      <c r="G2254">
        <v>217.15</v>
      </c>
      <c r="H2254">
        <v>148.55000000000001</v>
      </c>
      <c r="I2254" t="s">
        <v>10040</v>
      </c>
      <c r="J2254">
        <f>F2254*G2254</f>
        <v>3691.55</v>
      </c>
      <c r="K2254">
        <f>F2254*H2254</f>
        <v>2525.3500000000004</v>
      </c>
      <c r="L2254">
        <f>J2254-K2254</f>
        <v>1166.1999999999998</v>
      </c>
      <c r="M2254" s="5">
        <f>L2254/J2254</f>
        <v>0.31591066083352515</v>
      </c>
      <c r="N2254" t="str">
        <f>IF(ISNA(VLOOKUP(A2254,'Returns Data'!A:A,1,0)),"No","Yes")</f>
        <v>No</v>
      </c>
      <c r="O2254" t="s">
        <v>10085</v>
      </c>
      <c r="P2254" t="str">
        <f>IFERROR(VLOOKUP(A2254,'Ratings Data'!A:C,3,0),"No Rating")</f>
        <v>No Rating</v>
      </c>
      <c r="Q2254" t="s">
        <v>10069</v>
      </c>
      <c r="R2254" s="5">
        <f t="shared" si="35"/>
        <v>-9.0330720498227306E-3</v>
      </c>
    </row>
    <row r="2255" spans="1:18" x14ac:dyDescent="0.3">
      <c r="A2255" t="s">
        <v>6019</v>
      </c>
      <c r="B2255" s="2">
        <v>45589</v>
      </c>
      <c r="C2255" t="s">
        <v>10015</v>
      </c>
      <c r="D2255" t="s">
        <v>10031</v>
      </c>
      <c r="E2255" t="s">
        <v>10034</v>
      </c>
      <c r="F2255">
        <v>19</v>
      </c>
      <c r="G2255">
        <v>171.22</v>
      </c>
      <c r="H2255">
        <v>144.74</v>
      </c>
      <c r="I2255" t="s">
        <v>10039</v>
      </c>
      <c r="J2255">
        <f>F2255*G2255</f>
        <v>3253.18</v>
      </c>
      <c r="K2255">
        <f>F2255*H2255</f>
        <v>2750.0600000000004</v>
      </c>
      <c r="L2255">
        <f>J2255-K2255</f>
        <v>503.11999999999944</v>
      </c>
      <c r="M2255" s="5">
        <f>L2255/J2255</f>
        <v>0.15465483004321909</v>
      </c>
      <c r="N2255" t="str">
        <f>IF(ISNA(VLOOKUP(A2255,'Returns Data'!A:A,1,0)),"No","Yes")</f>
        <v>No</v>
      </c>
      <c r="O2255" t="s">
        <v>10085</v>
      </c>
      <c r="P2255">
        <f>IFERROR(VLOOKUP(A2255,'Ratings Data'!A:C,3,0),"No Rating")</f>
        <v>5</v>
      </c>
      <c r="Q2255" t="s">
        <v>10069</v>
      </c>
      <c r="R2255" s="5">
        <f t="shared" si="35"/>
        <v>-0.11874957673605947</v>
      </c>
    </row>
    <row r="2256" spans="1:18" x14ac:dyDescent="0.3">
      <c r="A2256" t="s">
        <v>6070</v>
      </c>
      <c r="B2256" s="2">
        <v>45589</v>
      </c>
      <c r="C2256" t="s">
        <v>10009</v>
      </c>
      <c r="D2256" t="s">
        <v>10029</v>
      </c>
      <c r="E2256" t="s">
        <v>10038</v>
      </c>
      <c r="F2256">
        <v>19</v>
      </c>
      <c r="G2256">
        <v>118.53</v>
      </c>
      <c r="H2256">
        <v>74.569999999999993</v>
      </c>
      <c r="I2256" t="s">
        <v>10040</v>
      </c>
      <c r="J2256">
        <f>F2256*G2256</f>
        <v>2252.0700000000002</v>
      </c>
      <c r="K2256">
        <f>F2256*H2256</f>
        <v>1416.83</v>
      </c>
      <c r="L2256">
        <f>J2256-K2256</f>
        <v>835.24000000000024</v>
      </c>
      <c r="M2256" s="5">
        <f>L2256/J2256</f>
        <v>0.37087657133215229</v>
      </c>
      <c r="N2256" t="str">
        <f>IF(ISNA(VLOOKUP(A2256,'Returns Data'!A:A,1,0)),"No","Yes")</f>
        <v>No</v>
      </c>
      <c r="O2256" t="s">
        <v>10085</v>
      </c>
      <c r="P2256" t="str">
        <f>IFERROR(VLOOKUP(A2256,'Ratings Data'!A:C,3,0),"No Rating")</f>
        <v>No Rating</v>
      </c>
      <c r="Q2256" t="s">
        <v>10069</v>
      </c>
      <c r="R2256" s="5">
        <f t="shared" si="35"/>
        <v>-0.3077327415021609</v>
      </c>
    </row>
    <row r="2257" spans="1:18" x14ac:dyDescent="0.3">
      <c r="A2257" t="s">
        <v>6679</v>
      </c>
      <c r="B2257" s="2">
        <v>45589</v>
      </c>
      <c r="C2257" t="s">
        <v>10019</v>
      </c>
      <c r="D2257" t="s">
        <v>10031</v>
      </c>
      <c r="E2257" t="s">
        <v>10038</v>
      </c>
      <c r="F2257">
        <v>4</v>
      </c>
      <c r="G2257">
        <v>246.61</v>
      </c>
      <c r="H2257">
        <v>203.04</v>
      </c>
      <c r="I2257" t="s">
        <v>10040</v>
      </c>
      <c r="J2257">
        <f>F2257*G2257</f>
        <v>986.44</v>
      </c>
      <c r="K2257">
        <f>F2257*H2257</f>
        <v>812.16</v>
      </c>
      <c r="L2257">
        <f>J2257-K2257</f>
        <v>174.28000000000009</v>
      </c>
      <c r="M2257" s="5">
        <f>L2257/J2257</f>
        <v>0.17667572280118413</v>
      </c>
      <c r="N2257" t="str">
        <f>IF(ISNA(VLOOKUP(A2257,'Returns Data'!A:A,1,0)),"No","Yes")</f>
        <v>No</v>
      </c>
      <c r="O2257" t="s">
        <v>10085</v>
      </c>
      <c r="P2257" t="str">
        <f>IFERROR(VLOOKUP(A2257,'Ratings Data'!A:C,3,0),"No Rating")</f>
        <v>No Rating</v>
      </c>
      <c r="Q2257" t="s">
        <v>10069</v>
      </c>
      <c r="R2257" s="5">
        <f t="shared" si="35"/>
        <v>-0.56198519584204754</v>
      </c>
    </row>
    <row r="2258" spans="1:18" x14ac:dyDescent="0.3">
      <c r="A2258" t="s">
        <v>6757</v>
      </c>
      <c r="B2258" s="2">
        <v>45589</v>
      </c>
      <c r="C2258" t="s">
        <v>10022</v>
      </c>
      <c r="D2258" t="s">
        <v>10033</v>
      </c>
      <c r="E2258" t="s">
        <v>10037</v>
      </c>
      <c r="F2258">
        <v>11</v>
      </c>
      <c r="G2258">
        <v>472.87</v>
      </c>
      <c r="H2258">
        <v>364.6</v>
      </c>
      <c r="I2258" t="s">
        <v>10040</v>
      </c>
      <c r="J2258">
        <f>F2258*G2258</f>
        <v>5201.57</v>
      </c>
      <c r="K2258">
        <f>F2258*H2258</f>
        <v>4010.6000000000004</v>
      </c>
      <c r="L2258">
        <f>J2258-K2258</f>
        <v>1190.9699999999993</v>
      </c>
      <c r="M2258" s="5">
        <f>L2258/J2258</f>
        <v>0.22896356292427084</v>
      </c>
      <c r="N2258" t="str">
        <f>IF(ISNA(VLOOKUP(A2258,'Returns Data'!A:A,1,0)),"No","Yes")</f>
        <v>No</v>
      </c>
      <c r="O2258" t="s">
        <v>10085</v>
      </c>
      <c r="P2258" t="str">
        <f>IFERROR(VLOOKUP(A2258,'Ratings Data'!A:C,3,0),"No Rating")</f>
        <v>No Rating</v>
      </c>
      <c r="Q2258" t="s">
        <v>10069</v>
      </c>
      <c r="R2258" s="5">
        <f t="shared" si="35"/>
        <v>4.273072868091317</v>
      </c>
    </row>
    <row r="2259" spans="1:18" x14ac:dyDescent="0.3">
      <c r="A2259" t="s">
        <v>7794</v>
      </c>
      <c r="B2259" s="2">
        <v>45589</v>
      </c>
      <c r="C2259" t="s">
        <v>10027</v>
      </c>
      <c r="D2259" t="s">
        <v>10032</v>
      </c>
      <c r="E2259" t="s">
        <v>10035</v>
      </c>
      <c r="F2259">
        <v>13</v>
      </c>
      <c r="G2259">
        <v>94.25</v>
      </c>
      <c r="H2259">
        <v>83.13</v>
      </c>
      <c r="I2259" t="s">
        <v>10039</v>
      </c>
      <c r="J2259">
        <f>F2259*G2259</f>
        <v>1225.25</v>
      </c>
      <c r="K2259">
        <f>F2259*H2259</f>
        <v>1080.69</v>
      </c>
      <c r="L2259">
        <f>J2259-K2259</f>
        <v>144.55999999999995</v>
      </c>
      <c r="M2259" s="5">
        <f>L2259/J2259</f>
        <v>0.11798408488063657</v>
      </c>
      <c r="N2259" t="str">
        <f>IF(ISNA(VLOOKUP(A2259,'Returns Data'!A:A,1,0)),"No","Yes")</f>
        <v>No</v>
      </c>
      <c r="O2259" t="s">
        <v>10085</v>
      </c>
      <c r="P2259" t="str">
        <f>IFERROR(VLOOKUP(A2259,'Ratings Data'!A:C,3,0),"No Rating")</f>
        <v>No Rating</v>
      </c>
      <c r="Q2259" t="s">
        <v>10069</v>
      </c>
      <c r="R2259" s="5">
        <f t="shared" si="35"/>
        <v>-0.76444611915248661</v>
      </c>
    </row>
    <row r="2260" spans="1:18" x14ac:dyDescent="0.3">
      <c r="A2260" t="s">
        <v>8728</v>
      </c>
      <c r="B2260" s="2">
        <v>45589</v>
      </c>
      <c r="C2260" t="s">
        <v>10016</v>
      </c>
      <c r="D2260" t="s">
        <v>10032</v>
      </c>
      <c r="E2260" t="s">
        <v>10038</v>
      </c>
      <c r="F2260">
        <v>20</v>
      </c>
      <c r="G2260">
        <v>422.68</v>
      </c>
      <c r="H2260">
        <v>289.17</v>
      </c>
      <c r="I2260" t="s">
        <v>10040</v>
      </c>
      <c r="J2260">
        <f>F2260*G2260</f>
        <v>8453.6</v>
      </c>
      <c r="K2260">
        <f>F2260*H2260</f>
        <v>5783.4000000000005</v>
      </c>
      <c r="L2260">
        <f>J2260-K2260</f>
        <v>2670.2</v>
      </c>
      <c r="M2260" s="5">
        <f>L2260/J2260</f>
        <v>0.3158654301126147</v>
      </c>
      <c r="N2260" t="str">
        <f>IF(ISNA(VLOOKUP(A2260,'Returns Data'!A:A,1,0)),"No","Yes")</f>
        <v>No</v>
      </c>
      <c r="O2260" t="s">
        <v>10085</v>
      </c>
      <c r="P2260">
        <f>IFERROR(VLOOKUP(A2260,'Ratings Data'!A:C,3,0),"No Rating")</f>
        <v>2</v>
      </c>
      <c r="Q2260" t="s">
        <v>10069</v>
      </c>
      <c r="R2260" s="5">
        <f t="shared" si="35"/>
        <v>5.899489900020404</v>
      </c>
    </row>
    <row r="2261" spans="1:18" x14ac:dyDescent="0.3">
      <c r="A2261" t="s">
        <v>8932</v>
      </c>
      <c r="B2261" s="2">
        <v>45589</v>
      </c>
      <c r="C2261" t="s">
        <v>10021</v>
      </c>
      <c r="D2261" t="s">
        <v>10031</v>
      </c>
      <c r="E2261" t="s">
        <v>10034</v>
      </c>
      <c r="F2261">
        <v>15</v>
      </c>
      <c r="G2261">
        <v>307.58</v>
      </c>
      <c r="H2261">
        <v>238.72</v>
      </c>
      <c r="I2261" t="s">
        <v>10040</v>
      </c>
      <c r="J2261">
        <f>F2261*G2261</f>
        <v>4613.7</v>
      </c>
      <c r="K2261">
        <f>F2261*H2261</f>
        <v>3580.8</v>
      </c>
      <c r="L2261">
        <f>J2261-K2261</f>
        <v>1032.8999999999996</v>
      </c>
      <c r="M2261" s="5">
        <f>L2261/J2261</f>
        <v>0.22387671500097528</v>
      </c>
      <c r="N2261" t="str">
        <f>IF(ISNA(VLOOKUP(A2261,'Returns Data'!A:A,1,0)),"No","Yes")</f>
        <v>No</v>
      </c>
      <c r="O2261" t="s">
        <v>10085</v>
      </c>
      <c r="P2261" t="str">
        <f>IFERROR(VLOOKUP(A2261,'Ratings Data'!A:C,3,0),"No Rating")</f>
        <v>No Rating</v>
      </c>
      <c r="Q2261" t="s">
        <v>10069</v>
      </c>
      <c r="R2261" s="5">
        <f t="shared" si="35"/>
        <v>-0.4542325163244062</v>
      </c>
    </row>
    <row r="2262" spans="1:18" x14ac:dyDescent="0.3">
      <c r="A2262" t="s">
        <v>270</v>
      </c>
      <c r="B2262" s="2">
        <v>45590</v>
      </c>
      <c r="C2262" t="s">
        <v>10022</v>
      </c>
      <c r="D2262" t="s">
        <v>10033</v>
      </c>
      <c r="E2262" t="s">
        <v>10037</v>
      </c>
      <c r="F2262">
        <v>2</v>
      </c>
      <c r="G2262">
        <v>156.74</v>
      </c>
      <c r="H2262">
        <v>110.78</v>
      </c>
      <c r="I2262" t="s">
        <v>10039</v>
      </c>
      <c r="J2262">
        <f>F2262*G2262</f>
        <v>313.48</v>
      </c>
      <c r="K2262">
        <f>F2262*H2262</f>
        <v>221.56</v>
      </c>
      <c r="L2262">
        <f>J2262-K2262</f>
        <v>91.920000000000016</v>
      </c>
      <c r="M2262" s="5">
        <f>L2262/J2262</f>
        <v>0.29322444813066229</v>
      </c>
      <c r="N2262" t="str">
        <f>IF(ISNA(VLOOKUP(A2262,'Returns Data'!A:A,1,0)),"No","Yes")</f>
        <v>Yes</v>
      </c>
      <c r="O2262" t="str">
        <f>IFERROR(VLOOKUP(A2262,'Returns Data'!A:E,5,0),"No Returns")</f>
        <v>Wrong Product</v>
      </c>
      <c r="P2262" t="str">
        <f>IFERROR(VLOOKUP(A2262,'Ratings Data'!A:C,3,0),"No Rating")</f>
        <v>No Rating</v>
      </c>
      <c r="Q2262" t="s">
        <v>10069</v>
      </c>
      <c r="R2262" s="5">
        <f t="shared" si="35"/>
        <v>-0.93205453323796505</v>
      </c>
    </row>
    <row r="2263" spans="1:18" x14ac:dyDescent="0.3">
      <c r="A2263" t="s">
        <v>462</v>
      </c>
      <c r="B2263" s="2">
        <v>45590</v>
      </c>
      <c r="C2263" t="s">
        <v>10017</v>
      </c>
      <c r="D2263" t="s">
        <v>10032</v>
      </c>
      <c r="E2263" t="s">
        <v>10036</v>
      </c>
      <c r="F2263">
        <v>7</v>
      </c>
      <c r="G2263">
        <v>241.29</v>
      </c>
      <c r="H2263">
        <v>152.86000000000001</v>
      </c>
      <c r="I2263" t="s">
        <v>10039</v>
      </c>
      <c r="J2263">
        <f>F2263*G2263</f>
        <v>1689.03</v>
      </c>
      <c r="K2263">
        <f>F2263*H2263</f>
        <v>1070.02</v>
      </c>
      <c r="L2263">
        <f>J2263-K2263</f>
        <v>619.01</v>
      </c>
      <c r="M2263" s="5">
        <f>L2263/J2263</f>
        <v>0.36648845787226986</v>
      </c>
      <c r="N2263" t="str">
        <f>IF(ISNA(VLOOKUP(A2263,'Returns Data'!A:A,1,0)),"No","Yes")</f>
        <v>No</v>
      </c>
      <c r="O2263" t="s">
        <v>10085</v>
      </c>
      <c r="P2263" t="str">
        <f>IFERROR(VLOOKUP(A2263,'Ratings Data'!A:C,3,0),"No Rating")</f>
        <v>No Rating</v>
      </c>
      <c r="Q2263" t="s">
        <v>10069</v>
      </c>
      <c r="R2263" s="5">
        <f t="shared" si="35"/>
        <v>4.387999234400918</v>
      </c>
    </row>
    <row r="2264" spans="1:18" x14ac:dyDescent="0.3">
      <c r="A2264" t="s">
        <v>1056</v>
      </c>
      <c r="B2264" s="2">
        <v>45590</v>
      </c>
      <c r="C2264" t="s">
        <v>10024</v>
      </c>
      <c r="D2264" t="s">
        <v>10029</v>
      </c>
      <c r="E2264" t="s">
        <v>10037</v>
      </c>
      <c r="F2264">
        <v>17</v>
      </c>
      <c r="G2264">
        <v>355.2</v>
      </c>
      <c r="H2264">
        <v>318.75</v>
      </c>
      <c r="I2264" t="s">
        <v>10040</v>
      </c>
      <c r="J2264">
        <f>F2264*G2264</f>
        <v>6038.4</v>
      </c>
      <c r="K2264">
        <f>F2264*H2264</f>
        <v>5418.75</v>
      </c>
      <c r="L2264">
        <f>J2264-K2264</f>
        <v>619.64999999999964</v>
      </c>
      <c r="M2264" s="5">
        <f>L2264/J2264</f>
        <v>0.10261824324324319</v>
      </c>
      <c r="N2264" t="str">
        <f>IF(ISNA(VLOOKUP(A2264,'Returns Data'!A:A,1,0)),"No","Yes")</f>
        <v>No</v>
      </c>
      <c r="O2264" t="s">
        <v>10085</v>
      </c>
      <c r="P2264" t="str">
        <f>IFERROR(VLOOKUP(A2264,'Ratings Data'!A:C,3,0),"No Rating")</f>
        <v>No Rating</v>
      </c>
      <c r="Q2264" t="s">
        <v>10069</v>
      </c>
      <c r="R2264" s="5">
        <f t="shared" si="35"/>
        <v>2.5750697145699011</v>
      </c>
    </row>
    <row r="2265" spans="1:18" x14ac:dyDescent="0.3">
      <c r="A2265" t="s">
        <v>1177</v>
      </c>
      <c r="B2265" s="2">
        <v>45590</v>
      </c>
      <c r="C2265" t="s">
        <v>10020</v>
      </c>
      <c r="D2265" t="s">
        <v>10030</v>
      </c>
      <c r="E2265" t="s">
        <v>10037</v>
      </c>
      <c r="F2265">
        <v>18</v>
      </c>
      <c r="G2265">
        <v>208.38</v>
      </c>
      <c r="H2265">
        <v>172.18</v>
      </c>
      <c r="I2265" t="s">
        <v>10039</v>
      </c>
      <c r="J2265">
        <f>F2265*G2265</f>
        <v>3750.84</v>
      </c>
      <c r="K2265">
        <f>F2265*H2265</f>
        <v>3099.2400000000002</v>
      </c>
      <c r="L2265">
        <f>J2265-K2265</f>
        <v>651.59999999999991</v>
      </c>
      <c r="M2265" s="5">
        <f>L2265/J2265</f>
        <v>0.17372108647662921</v>
      </c>
      <c r="N2265" t="str">
        <f>IF(ISNA(VLOOKUP(A2265,'Returns Data'!A:A,1,0)),"No","Yes")</f>
        <v>No</v>
      </c>
      <c r="O2265" t="s">
        <v>10085</v>
      </c>
      <c r="P2265" t="str">
        <f>IFERROR(VLOOKUP(A2265,'Ratings Data'!A:C,3,0),"No Rating")</f>
        <v>No Rating</v>
      </c>
      <c r="Q2265" t="s">
        <v>10069</v>
      </c>
      <c r="R2265" s="5">
        <f t="shared" si="35"/>
        <v>-0.37883545310015893</v>
      </c>
    </row>
    <row r="2266" spans="1:18" x14ac:dyDescent="0.3">
      <c r="A2266" t="s">
        <v>1342</v>
      </c>
      <c r="B2266" s="2">
        <v>45590</v>
      </c>
      <c r="C2266" t="s">
        <v>10025</v>
      </c>
      <c r="D2266" t="s">
        <v>10033</v>
      </c>
      <c r="E2266" t="s">
        <v>10038</v>
      </c>
      <c r="F2266">
        <v>8</v>
      </c>
      <c r="G2266">
        <v>67.16</v>
      </c>
      <c r="H2266">
        <v>51.52</v>
      </c>
      <c r="I2266" t="s">
        <v>10039</v>
      </c>
      <c r="J2266">
        <f>F2266*G2266</f>
        <v>537.28</v>
      </c>
      <c r="K2266">
        <f>F2266*H2266</f>
        <v>412.16</v>
      </c>
      <c r="L2266">
        <f>J2266-K2266</f>
        <v>125.11999999999995</v>
      </c>
      <c r="M2266" s="5">
        <f>L2266/J2266</f>
        <v>0.23287671232876703</v>
      </c>
      <c r="N2266" t="str">
        <f>IF(ISNA(VLOOKUP(A2266,'Returns Data'!A:A,1,0)),"No","Yes")</f>
        <v>No</v>
      </c>
      <c r="O2266" t="s">
        <v>10085</v>
      </c>
      <c r="P2266" t="str">
        <f>IFERROR(VLOOKUP(A2266,'Ratings Data'!A:C,3,0),"No Rating")</f>
        <v>No Rating</v>
      </c>
      <c r="Q2266" t="s">
        <v>10069</v>
      </c>
      <c r="R2266" s="5">
        <f t="shared" si="35"/>
        <v>-0.85675741967132701</v>
      </c>
    </row>
    <row r="2267" spans="1:18" x14ac:dyDescent="0.3">
      <c r="A2267" t="s">
        <v>1638</v>
      </c>
      <c r="B2267" s="2">
        <v>45590</v>
      </c>
      <c r="C2267" t="s">
        <v>10019</v>
      </c>
      <c r="D2267" t="s">
        <v>10031</v>
      </c>
      <c r="E2267" t="s">
        <v>10034</v>
      </c>
      <c r="F2267">
        <v>19</v>
      </c>
      <c r="G2267">
        <v>430.27</v>
      </c>
      <c r="H2267">
        <v>370.21</v>
      </c>
      <c r="I2267" t="s">
        <v>10039</v>
      </c>
      <c r="J2267">
        <f>F2267*G2267</f>
        <v>8175.1299999999992</v>
      </c>
      <c r="K2267">
        <f>F2267*H2267</f>
        <v>7033.99</v>
      </c>
      <c r="L2267">
        <f>J2267-K2267</f>
        <v>1141.1399999999994</v>
      </c>
      <c r="M2267" s="5">
        <f>L2267/J2267</f>
        <v>0.13958677109721798</v>
      </c>
      <c r="N2267" t="str">
        <f>IF(ISNA(VLOOKUP(A2267,'Returns Data'!A:A,1,0)),"No","Yes")</f>
        <v>No</v>
      </c>
      <c r="O2267" t="s">
        <v>10085</v>
      </c>
      <c r="P2267" t="str">
        <f>IFERROR(VLOOKUP(A2267,'Ratings Data'!A:C,3,0),"No Rating")</f>
        <v>No Rating</v>
      </c>
      <c r="Q2267" t="s">
        <v>10069</v>
      </c>
      <c r="R2267" s="5">
        <f t="shared" si="35"/>
        <v>14.215772036926742</v>
      </c>
    </row>
    <row r="2268" spans="1:18" x14ac:dyDescent="0.3">
      <c r="A2268" t="s">
        <v>2143</v>
      </c>
      <c r="B2268" s="2">
        <v>45590</v>
      </c>
      <c r="C2268" t="s">
        <v>10012</v>
      </c>
      <c r="D2268" t="s">
        <v>10030</v>
      </c>
      <c r="E2268" t="s">
        <v>10038</v>
      </c>
      <c r="F2268">
        <v>8</v>
      </c>
      <c r="G2268">
        <v>35.229999999999997</v>
      </c>
      <c r="H2268">
        <v>27.51</v>
      </c>
      <c r="I2268" t="s">
        <v>10040</v>
      </c>
      <c r="J2268">
        <f>F2268*G2268</f>
        <v>281.83999999999997</v>
      </c>
      <c r="K2268">
        <f>F2268*H2268</f>
        <v>220.08</v>
      </c>
      <c r="L2268">
        <f>J2268-K2268</f>
        <v>61.759999999999962</v>
      </c>
      <c r="M2268" s="5">
        <f>L2268/J2268</f>
        <v>0.21913142208345149</v>
      </c>
      <c r="N2268" t="str">
        <f>IF(ISNA(VLOOKUP(A2268,'Returns Data'!A:A,1,0)),"No","Yes")</f>
        <v>No</v>
      </c>
      <c r="O2268" t="s">
        <v>10085</v>
      </c>
      <c r="P2268" t="str">
        <f>IFERROR(VLOOKUP(A2268,'Ratings Data'!A:C,3,0),"No Rating")</f>
        <v>No Rating</v>
      </c>
      <c r="Q2268" t="s">
        <v>10069</v>
      </c>
      <c r="R2268" s="5">
        <f t="shared" si="35"/>
        <v>-0.96552470725236172</v>
      </c>
    </row>
    <row r="2269" spans="1:18" x14ac:dyDescent="0.3">
      <c r="A2269" t="s">
        <v>2541</v>
      </c>
      <c r="B2269" s="2">
        <v>45590</v>
      </c>
      <c r="C2269" t="s">
        <v>10014</v>
      </c>
      <c r="D2269" t="s">
        <v>10030</v>
      </c>
      <c r="E2269" t="s">
        <v>10035</v>
      </c>
      <c r="F2269">
        <v>14</v>
      </c>
      <c r="G2269">
        <v>35.58</v>
      </c>
      <c r="H2269">
        <v>23.85</v>
      </c>
      <c r="I2269" t="s">
        <v>10040</v>
      </c>
      <c r="J2269">
        <f>F2269*G2269</f>
        <v>498.12</v>
      </c>
      <c r="K2269">
        <f>F2269*H2269</f>
        <v>333.90000000000003</v>
      </c>
      <c r="L2269">
        <f>J2269-K2269</f>
        <v>164.21999999999997</v>
      </c>
      <c r="M2269" s="5">
        <f>L2269/J2269</f>
        <v>0.32967959527824614</v>
      </c>
      <c r="N2269" t="str">
        <f>IF(ISNA(VLOOKUP(A2269,'Returns Data'!A:A,1,0)),"No","Yes")</f>
        <v>No</v>
      </c>
      <c r="O2269" t="s">
        <v>10085</v>
      </c>
      <c r="P2269" t="str">
        <f>IFERROR(VLOOKUP(A2269,'Ratings Data'!A:C,3,0),"No Rating")</f>
        <v>No Rating</v>
      </c>
      <c r="Q2269" t="s">
        <v>10069</v>
      </c>
      <c r="R2269" s="5">
        <f t="shared" si="35"/>
        <v>0.76738575078058491</v>
      </c>
    </row>
    <row r="2270" spans="1:18" x14ac:dyDescent="0.3">
      <c r="A2270" t="s">
        <v>2575</v>
      </c>
      <c r="B2270" s="2">
        <v>45590</v>
      </c>
      <c r="C2270" t="s">
        <v>10021</v>
      </c>
      <c r="D2270" t="s">
        <v>10031</v>
      </c>
      <c r="E2270" t="s">
        <v>10036</v>
      </c>
      <c r="F2270">
        <v>15</v>
      </c>
      <c r="G2270">
        <v>47.89</v>
      </c>
      <c r="H2270">
        <v>37.83</v>
      </c>
      <c r="I2270" t="s">
        <v>10040</v>
      </c>
      <c r="J2270">
        <f>F2270*G2270</f>
        <v>718.35</v>
      </c>
      <c r="K2270">
        <f>F2270*H2270</f>
        <v>567.44999999999993</v>
      </c>
      <c r="L2270">
        <f>J2270-K2270</f>
        <v>150.90000000000009</v>
      </c>
      <c r="M2270" s="5">
        <f>L2270/J2270</f>
        <v>0.21006473167675935</v>
      </c>
      <c r="N2270" t="str">
        <f>IF(ISNA(VLOOKUP(A2270,'Returns Data'!A:A,1,0)),"No","Yes")</f>
        <v>No</v>
      </c>
      <c r="O2270" t="s">
        <v>10085</v>
      </c>
      <c r="P2270" t="str">
        <f>IFERROR(VLOOKUP(A2270,'Ratings Data'!A:C,3,0),"No Rating")</f>
        <v>No Rating</v>
      </c>
      <c r="Q2270" t="s">
        <v>10069</v>
      </c>
      <c r="R2270" s="5">
        <f t="shared" si="35"/>
        <v>0.44212238014936162</v>
      </c>
    </row>
    <row r="2271" spans="1:18" x14ac:dyDescent="0.3">
      <c r="A2271" t="s">
        <v>4518</v>
      </c>
      <c r="B2271" s="2">
        <v>45590</v>
      </c>
      <c r="C2271" t="s">
        <v>10026</v>
      </c>
      <c r="D2271" t="s">
        <v>10031</v>
      </c>
      <c r="E2271" t="s">
        <v>10035</v>
      </c>
      <c r="F2271">
        <v>5</v>
      </c>
      <c r="G2271">
        <v>219.57</v>
      </c>
      <c r="H2271">
        <v>185.27</v>
      </c>
      <c r="I2271" t="s">
        <v>10040</v>
      </c>
      <c r="J2271">
        <f>F2271*G2271</f>
        <v>1097.8499999999999</v>
      </c>
      <c r="K2271">
        <f>F2271*H2271</f>
        <v>926.35</v>
      </c>
      <c r="L2271">
        <f>J2271-K2271</f>
        <v>171.49999999999989</v>
      </c>
      <c r="M2271" s="5">
        <f>L2271/J2271</f>
        <v>0.15621441909186126</v>
      </c>
      <c r="N2271" t="str">
        <f>IF(ISNA(VLOOKUP(A2271,'Returns Data'!A:A,1,0)),"No","Yes")</f>
        <v>No</v>
      </c>
      <c r="O2271" t="s">
        <v>10085</v>
      </c>
      <c r="P2271" t="str">
        <f>IFERROR(VLOOKUP(A2271,'Ratings Data'!A:C,3,0),"No Rating")</f>
        <v>No Rating</v>
      </c>
      <c r="Q2271" t="s">
        <v>10069</v>
      </c>
      <c r="R2271" s="5">
        <f t="shared" si="35"/>
        <v>0.52829400709960306</v>
      </c>
    </row>
    <row r="2272" spans="1:18" x14ac:dyDescent="0.3">
      <c r="A2272" t="s">
        <v>4953</v>
      </c>
      <c r="B2272" s="2">
        <v>45590</v>
      </c>
      <c r="C2272" t="s">
        <v>10028</v>
      </c>
      <c r="D2272" t="s">
        <v>10032</v>
      </c>
      <c r="E2272" t="s">
        <v>10037</v>
      </c>
      <c r="F2272">
        <v>16</v>
      </c>
      <c r="G2272">
        <v>353.42</v>
      </c>
      <c r="H2272">
        <v>214.71</v>
      </c>
      <c r="I2272" t="s">
        <v>10040</v>
      </c>
      <c r="J2272">
        <f>F2272*G2272</f>
        <v>5654.72</v>
      </c>
      <c r="K2272">
        <f>F2272*H2272</f>
        <v>3435.36</v>
      </c>
      <c r="L2272">
        <f>J2272-K2272</f>
        <v>2219.36</v>
      </c>
      <c r="M2272" s="5">
        <f>L2272/J2272</f>
        <v>0.39247920321430591</v>
      </c>
      <c r="N2272" t="str">
        <f>IF(ISNA(VLOOKUP(A2272,'Returns Data'!A:A,1,0)),"No","Yes")</f>
        <v>No</v>
      </c>
      <c r="O2272" t="s">
        <v>10085</v>
      </c>
      <c r="P2272" t="str">
        <f>IFERROR(VLOOKUP(A2272,'Ratings Data'!A:C,3,0),"No Rating")</f>
        <v>No Rating</v>
      </c>
      <c r="Q2272" t="s">
        <v>10069</v>
      </c>
      <c r="R2272" s="5">
        <f t="shared" si="35"/>
        <v>4.1507218654643179</v>
      </c>
    </row>
    <row r="2273" spans="1:18" x14ac:dyDescent="0.3">
      <c r="A2273" t="s">
        <v>5186</v>
      </c>
      <c r="B2273" s="2">
        <v>45590</v>
      </c>
      <c r="C2273" t="s">
        <v>10026</v>
      </c>
      <c r="D2273" t="s">
        <v>10031</v>
      </c>
      <c r="E2273" t="s">
        <v>10038</v>
      </c>
      <c r="F2273">
        <v>11</v>
      </c>
      <c r="G2273">
        <v>278.69</v>
      </c>
      <c r="H2273">
        <v>174.93</v>
      </c>
      <c r="I2273" t="s">
        <v>10040</v>
      </c>
      <c r="J2273">
        <f>F2273*G2273</f>
        <v>3065.59</v>
      </c>
      <c r="K2273">
        <f>F2273*H2273</f>
        <v>1924.23</v>
      </c>
      <c r="L2273">
        <f>J2273-K2273</f>
        <v>1141.3600000000001</v>
      </c>
      <c r="M2273" s="5">
        <f>L2273/J2273</f>
        <v>0.37231332304711329</v>
      </c>
      <c r="N2273" t="str">
        <f>IF(ISNA(VLOOKUP(A2273,'Returns Data'!A:A,1,0)),"No","Yes")</f>
        <v>No</v>
      </c>
      <c r="O2273" t="s">
        <v>10085</v>
      </c>
      <c r="P2273" t="str">
        <f>IFERROR(VLOOKUP(A2273,'Ratings Data'!A:C,3,0),"No Rating")</f>
        <v>No Rating</v>
      </c>
      <c r="Q2273" t="s">
        <v>10069</v>
      </c>
      <c r="R2273" s="5">
        <f t="shared" si="35"/>
        <v>-0.45787059306207911</v>
      </c>
    </row>
    <row r="2274" spans="1:18" x14ac:dyDescent="0.3">
      <c r="A2274" t="s">
        <v>5440</v>
      </c>
      <c r="B2274" s="2">
        <v>45590</v>
      </c>
      <c r="C2274" t="s">
        <v>10016</v>
      </c>
      <c r="D2274" t="s">
        <v>10032</v>
      </c>
      <c r="E2274" t="s">
        <v>10037</v>
      </c>
      <c r="F2274">
        <v>16</v>
      </c>
      <c r="G2274">
        <v>486.12</v>
      </c>
      <c r="H2274">
        <v>304.06</v>
      </c>
      <c r="I2274" t="s">
        <v>10039</v>
      </c>
      <c r="J2274">
        <f>F2274*G2274</f>
        <v>7777.92</v>
      </c>
      <c r="K2274">
        <f>F2274*H2274</f>
        <v>4864.96</v>
      </c>
      <c r="L2274">
        <f>J2274-K2274</f>
        <v>2912.96</v>
      </c>
      <c r="M2274" s="5">
        <f>L2274/J2274</f>
        <v>0.37451658026824652</v>
      </c>
      <c r="N2274" t="str">
        <f>IF(ISNA(VLOOKUP(A2274,'Returns Data'!A:A,1,0)),"No","Yes")</f>
        <v>No</v>
      </c>
      <c r="O2274" t="s">
        <v>10085</v>
      </c>
      <c r="P2274" t="str">
        <f>IFERROR(VLOOKUP(A2274,'Ratings Data'!A:C,3,0),"No Rating")</f>
        <v>No Rating</v>
      </c>
      <c r="Q2274" t="s">
        <v>10069</v>
      </c>
      <c r="R2274" s="5">
        <f t="shared" si="35"/>
        <v>1.5371690278217243</v>
      </c>
    </row>
    <row r="2275" spans="1:18" x14ac:dyDescent="0.3">
      <c r="A2275" t="s">
        <v>6557</v>
      </c>
      <c r="B2275" s="2">
        <v>45590</v>
      </c>
      <c r="C2275" t="s">
        <v>10015</v>
      </c>
      <c r="D2275" t="s">
        <v>10031</v>
      </c>
      <c r="E2275" t="s">
        <v>10038</v>
      </c>
      <c r="F2275">
        <v>19</v>
      </c>
      <c r="G2275">
        <v>483</v>
      </c>
      <c r="H2275">
        <v>397.25</v>
      </c>
      <c r="I2275" t="s">
        <v>10039</v>
      </c>
      <c r="J2275">
        <f>F2275*G2275</f>
        <v>9177</v>
      </c>
      <c r="K2275">
        <f>F2275*H2275</f>
        <v>7547.75</v>
      </c>
      <c r="L2275">
        <f>J2275-K2275</f>
        <v>1629.25</v>
      </c>
      <c r="M2275" s="5">
        <f>L2275/J2275</f>
        <v>0.17753623188405798</v>
      </c>
      <c r="N2275" t="str">
        <f>IF(ISNA(VLOOKUP(A2275,'Returns Data'!A:A,1,0)),"No","Yes")</f>
        <v>No</v>
      </c>
      <c r="O2275" t="s">
        <v>10085</v>
      </c>
      <c r="P2275" t="str">
        <f>IFERROR(VLOOKUP(A2275,'Ratings Data'!A:C,3,0),"No Rating")</f>
        <v>No Rating</v>
      </c>
      <c r="Q2275" t="s">
        <v>10069</v>
      </c>
      <c r="R2275" s="5">
        <f t="shared" si="35"/>
        <v>0.17987842508022708</v>
      </c>
    </row>
    <row r="2276" spans="1:18" x14ac:dyDescent="0.3">
      <c r="A2276" t="s">
        <v>6960</v>
      </c>
      <c r="B2276" s="2">
        <v>45590</v>
      </c>
      <c r="C2276" t="s">
        <v>10024</v>
      </c>
      <c r="D2276" t="s">
        <v>10029</v>
      </c>
      <c r="E2276" t="s">
        <v>10034</v>
      </c>
      <c r="F2276">
        <v>10</v>
      </c>
      <c r="G2276">
        <v>104.85</v>
      </c>
      <c r="H2276">
        <v>68.8</v>
      </c>
      <c r="I2276" t="s">
        <v>10039</v>
      </c>
      <c r="J2276">
        <f>F2276*G2276</f>
        <v>1048.5</v>
      </c>
      <c r="K2276">
        <f>F2276*H2276</f>
        <v>688</v>
      </c>
      <c r="L2276">
        <f>J2276-K2276</f>
        <v>360.5</v>
      </c>
      <c r="M2276" s="5">
        <f>L2276/J2276</f>
        <v>0.34382451120648544</v>
      </c>
      <c r="N2276" t="str">
        <f>IF(ISNA(VLOOKUP(A2276,'Returns Data'!A:A,1,0)),"No","Yes")</f>
        <v>No</v>
      </c>
      <c r="O2276" t="s">
        <v>10085</v>
      </c>
      <c r="P2276" t="str">
        <f>IFERROR(VLOOKUP(A2276,'Ratings Data'!A:C,3,0),"No Rating")</f>
        <v>No Rating</v>
      </c>
      <c r="Q2276" t="s">
        <v>10069</v>
      </c>
      <c r="R2276" s="5">
        <f t="shared" si="35"/>
        <v>-0.88574697613599218</v>
      </c>
    </row>
    <row r="2277" spans="1:18" x14ac:dyDescent="0.3">
      <c r="A2277" t="s">
        <v>7646</v>
      </c>
      <c r="B2277" s="2">
        <v>45590</v>
      </c>
      <c r="C2277" t="s">
        <v>10018</v>
      </c>
      <c r="D2277" t="s">
        <v>10033</v>
      </c>
      <c r="E2277" t="s">
        <v>10038</v>
      </c>
      <c r="F2277">
        <v>9</v>
      </c>
      <c r="G2277">
        <v>125.62</v>
      </c>
      <c r="H2277">
        <v>80.2</v>
      </c>
      <c r="I2277" t="s">
        <v>10039</v>
      </c>
      <c r="J2277">
        <f>F2277*G2277</f>
        <v>1130.58</v>
      </c>
      <c r="K2277">
        <f>F2277*H2277</f>
        <v>721.80000000000007</v>
      </c>
      <c r="L2277">
        <f>J2277-K2277</f>
        <v>408.77999999999986</v>
      </c>
      <c r="M2277" s="5">
        <f>L2277/J2277</f>
        <v>0.36156662951759266</v>
      </c>
      <c r="N2277" t="str">
        <f>IF(ISNA(VLOOKUP(A2277,'Returns Data'!A:A,1,0)),"No","Yes")</f>
        <v>No</v>
      </c>
      <c r="O2277" t="s">
        <v>10085</v>
      </c>
      <c r="P2277" t="str">
        <f>IFERROR(VLOOKUP(A2277,'Ratings Data'!A:C,3,0),"No Rating")</f>
        <v>No Rating</v>
      </c>
      <c r="Q2277" t="s">
        <v>10069</v>
      </c>
      <c r="R2277" s="5">
        <f t="shared" si="35"/>
        <v>7.8283261802575041E-2</v>
      </c>
    </row>
    <row r="2278" spans="1:18" x14ac:dyDescent="0.3">
      <c r="A2278" t="s">
        <v>7968</v>
      </c>
      <c r="B2278" s="2">
        <v>45590</v>
      </c>
      <c r="C2278" t="s">
        <v>10020</v>
      </c>
      <c r="D2278" t="s">
        <v>10030</v>
      </c>
      <c r="E2278" t="s">
        <v>10037</v>
      </c>
      <c r="F2278">
        <v>11</v>
      </c>
      <c r="G2278">
        <v>112.46</v>
      </c>
      <c r="H2278">
        <v>101.01</v>
      </c>
      <c r="I2278" t="s">
        <v>10040</v>
      </c>
      <c r="J2278">
        <f>F2278*G2278</f>
        <v>1237.06</v>
      </c>
      <c r="K2278">
        <f>F2278*H2278</f>
        <v>1111.1100000000001</v>
      </c>
      <c r="L2278">
        <f>J2278-K2278</f>
        <v>125.94999999999982</v>
      </c>
      <c r="M2278" s="5">
        <f>L2278/J2278</f>
        <v>0.10181397830339663</v>
      </c>
      <c r="N2278" t="str">
        <f>IF(ISNA(VLOOKUP(A2278,'Returns Data'!A:A,1,0)),"No","Yes")</f>
        <v>No</v>
      </c>
      <c r="O2278" t="s">
        <v>10085</v>
      </c>
      <c r="P2278" t="str">
        <f>IFERROR(VLOOKUP(A2278,'Ratings Data'!A:C,3,0),"No Rating")</f>
        <v>No Rating</v>
      </c>
      <c r="Q2278" t="s">
        <v>10069</v>
      </c>
      <c r="R2278" s="5">
        <f t="shared" si="35"/>
        <v>9.4181747421677398E-2</v>
      </c>
    </row>
    <row r="2279" spans="1:18" x14ac:dyDescent="0.3">
      <c r="A2279" t="s">
        <v>8365</v>
      </c>
      <c r="B2279" s="2">
        <v>45590</v>
      </c>
      <c r="C2279" t="s">
        <v>10009</v>
      </c>
      <c r="D2279" t="s">
        <v>10029</v>
      </c>
      <c r="E2279" t="s">
        <v>10037</v>
      </c>
      <c r="F2279">
        <v>9</v>
      </c>
      <c r="G2279">
        <v>47.98</v>
      </c>
      <c r="H2279">
        <v>36.99</v>
      </c>
      <c r="I2279" t="s">
        <v>10039</v>
      </c>
      <c r="J2279">
        <f>F2279*G2279</f>
        <v>431.82</v>
      </c>
      <c r="K2279">
        <f>F2279*H2279</f>
        <v>332.91</v>
      </c>
      <c r="L2279">
        <f>J2279-K2279</f>
        <v>98.909999999999968</v>
      </c>
      <c r="M2279" s="5">
        <f>L2279/J2279</f>
        <v>0.22905377240516875</v>
      </c>
      <c r="N2279" t="str">
        <f>IF(ISNA(VLOOKUP(A2279,'Returns Data'!A:A,1,0)),"No","Yes")</f>
        <v>No</v>
      </c>
      <c r="O2279" t="s">
        <v>10085</v>
      </c>
      <c r="P2279" t="str">
        <f>IFERROR(VLOOKUP(A2279,'Ratings Data'!A:C,3,0),"No Rating")</f>
        <v>No Rating</v>
      </c>
      <c r="Q2279" t="s">
        <v>10069</v>
      </c>
      <c r="R2279" s="5">
        <f t="shared" si="35"/>
        <v>-0.65093043183030741</v>
      </c>
    </row>
    <row r="2280" spans="1:18" x14ac:dyDescent="0.3">
      <c r="A2280" t="s">
        <v>8373</v>
      </c>
      <c r="B2280" s="2">
        <v>45590</v>
      </c>
      <c r="C2280" t="s">
        <v>10016</v>
      </c>
      <c r="D2280" t="s">
        <v>10032</v>
      </c>
      <c r="E2280" t="s">
        <v>10036</v>
      </c>
      <c r="F2280">
        <v>12</v>
      </c>
      <c r="G2280">
        <v>75.97</v>
      </c>
      <c r="H2280">
        <v>53.85</v>
      </c>
      <c r="I2280" t="s">
        <v>10040</v>
      </c>
      <c r="J2280">
        <f>F2280*G2280</f>
        <v>911.64</v>
      </c>
      <c r="K2280">
        <f>F2280*H2280</f>
        <v>646.20000000000005</v>
      </c>
      <c r="L2280">
        <f>J2280-K2280</f>
        <v>265.43999999999994</v>
      </c>
      <c r="M2280" s="5">
        <f>L2280/J2280</f>
        <v>0.29116756614453065</v>
      </c>
      <c r="N2280" t="str">
        <f>IF(ISNA(VLOOKUP(A2280,'Returns Data'!A:A,1,0)),"No","Yes")</f>
        <v>No</v>
      </c>
      <c r="O2280" t="s">
        <v>10085</v>
      </c>
      <c r="P2280" t="str">
        <f>IFERROR(VLOOKUP(A2280,'Ratings Data'!A:C,3,0),"No Rating")</f>
        <v>No Rating</v>
      </c>
      <c r="Q2280" t="s">
        <v>10069</v>
      </c>
      <c r="R2280" s="5">
        <f t="shared" si="35"/>
        <v>1.1111574267055717</v>
      </c>
    </row>
    <row r="2281" spans="1:18" x14ac:dyDescent="0.3">
      <c r="A2281" t="s">
        <v>8773</v>
      </c>
      <c r="B2281" s="2">
        <v>45590</v>
      </c>
      <c r="C2281" t="s">
        <v>10012</v>
      </c>
      <c r="D2281" t="s">
        <v>10030</v>
      </c>
      <c r="E2281" t="s">
        <v>10035</v>
      </c>
      <c r="F2281">
        <v>15</v>
      </c>
      <c r="G2281">
        <v>401.37</v>
      </c>
      <c r="H2281">
        <v>289.51</v>
      </c>
      <c r="I2281" t="s">
        <v>10039</v>
      </c>
      <c r="J2281">
        <f>F2281*G2281</f>
        <v>6020.55</v>
      </c>
      <c r="K2281">
        <f>F2281*H2281</f>
        <v>4342.6499999999996</v>
      </c>
      <c r="L2281">
        <f>J2281-K2281</f>
        <v>1677.9000000000005</v>
      </c>
      <c r="M2281" s="5">
        <f>L2281/J2281</f>
        <v>0.27869546802202466</v>
      </c>
      <c r="N2281" t="str">
        <f>IF(ISNA(VLOOKUP(A2281,'Returns Data'!A:A,1,0)),"No","Yes")</f>
        <v>No</v>
      </c>
      <c r="O2281" t="s">
        <v>10085</v>
      </c>
      <c r="P2281" t="str">
        <f>IFERROR(VLOOKUP(A2281,'Ratings Data'!A:C,3,0),"No Rating")</f>
        <v>No Rating</v>
      </c>
      <c r="Q2281" t="s">
        <v>10069</v>
      </c>
      <c r="R2281" s="5">
        <f t="shared" si="35"/>
        <v>5.6040871396603924</v>
      </c>
    </row>
    <row r="2282" spans="1:18" x14ac:dyDescent="0.3">
      <c r="A2282" t="s">
        <v>9223</v>
      </c>
      <c r="B2282" s="2">
        <v>45590</v>
      </c>
      <c r="C2282" t="s">
        <v>10016</v>
      </c>
      <c r="D2282" t="s">
        <v>10032</v>
      </c>
      <c r="E2282" t="s">
        <v>10037</v>
      </c>
      <c r="F2282">
        <v>15</v>
      </c>
      <c r="G2282">
        <v>93.52</v>
      </c>
      <c r="H2282">
        <v>80.3</v>
      </c>
      <c r="I2282" t="s">
        <v>10039</v>
      </c>
      <c r="J2282">
        <f>F2282*G2282</f>
        <v>1402.8</v>
      </c>
      <c r="K2282">
        <f>F2282*H2282</f>
        <v>1204.5</v>
      </c>
      <c r="L2282">
        <f>J2282-K2282</f>
        <v>198.29999999999995</v>
      </c>
      <c r="M2282" s="5">
        <f>L2282/J2282</f>
        <v>0.14136013686911889</v>
      </c>
      <c r="N2282" t="str">
        <f>IF(ISNA(VLOOKUP(A2282,'Returns Data'!A:A,1,0)),"No","Yes")</f>
        <v>No</v>
      </c>
      <c r="O2282" t="s">
        <v>10085</v>
      </c>
      <c r="P2282" t="str">
        <f>IFERROR(VLOOKUP(A2282,'Ratings Data'!A:C,3,0),"No Rating")</f>
        <v>No Rating</v>
      </c>
      <c r="Q2282" t="s">
        <v>10069</v>
      </c>
      <c r="R2282" s="5">
        <f t="shared" si="35"/>
        <v>-0.76699803174128611</v>
      </c>
    </row>
    <row r="2283" spans="1:18" x14ac:dyDescent="0.3">
      <c r="A2283" t="s">
        <v>103</v>
      </c>
      <c r="B2283" s="2">
        <v>45591</v>
      </c>
      <c r="C2283" t="s">
        <v>10015</v>
      </c>
      <c r="D2283" t="s">
        <v>10031</v>
      </c>
      <c r="E2283" t="s">
        <v>10035</v>
      </c>
      <c r="F2283">
        <v>20</v>
      </c>
      <c r="G2283">
        <v>363.88</v>
      </c>
      <c r="H2283">
        <v>252.38</v>
      </c>
      <c r="I2283" t="s">
        <v>10039</v>
      </c>
      <c r="J2283">
        <f>F2283*G2283</f>
        <v>7277.6</v>
      </c>
      <c r="K2283">
        <f>F2283*H2283</f>
        <v>5047.6000000000004</v>
      </c>
      <c r="L2283">
        <f>J2283-K2283</f>
        <v>2230</v>
      </c>
      <c r="M2283" s="5">
        <f>L2283/J2283</f>
        <v>0.30641969880180275</v>
      </c>
      <c r="N2283" t="str">
        <f>IF(ISNA(VLOOKUP(A2283,'Returns Data'!A:A,1,0)),"No","Yes")</f>
        <v>No</v>
      </c>
      <c r="O2283" t="s">
        <v>10085</v>
      </c>
      <c r="P2283" t="str">
        <f>IFERROR(VLOOKUP(A2283,'Ratings Data'!A:C,3,0),"No Rating")</f>
        <v>No Rating</v>
      </c>
      <c r="Q2283" t="s">
        <v>10069</v>
      </c>
      <c r="R2283" s="5">
        <f t="shared" si="35"/>
        <v>4.1879098944967215</v>
      </c>
    </row>
    <row r="2284" spans="1:18" x14ac:dyDescent="0.3">
      <c r="A2284" t="s">
        <v>172</v>
      </c>
      <c r="B2284" s="2">
        <v>45591</v>
      </c>
      <c r="C2284" t="s">
        <v>10011</v>
      </c>
      <c r="D2284" t="s">
        <v>10029</v>
      </c>
      <c r="E2284" t="s">
        <v>10037</v>
      </c>
      <c r="F2284">
        <v>2</v>
      </c>
      <c r="G2284">
        <v>221.92</v>
      </c>
      <c r="H2284">
        <v>158.74</v>
      </c>
      <c r="I2284" t="s">
        <v>10039</v>
      </c>
      <c r="J2284">
        <f>F2284*G2284</f>
        <v>443.84</v>
      </c>
      <c r="K2284">
        <f>F2284*H2284</f>
        <v>317.48</v>
      </c>
      <c r="L2284">
        <f>J2284-K2284</f>
        <v>126.35999999999996</v>
      </c>
      <c r="M2284" s="5">
        <f>L2284/J2284</f>
        <v>0.28469718817591916</v>
      </c>
      <c r="N2284" t="str">
        <f>IF(ISNA(VLOOKUP(A2284,'Returns Data'!A:A,1,0)),"No","Yes")</f>
        <v>No</v>
      </c>
      <c r="O2284" t="s">
        <v>10085</v>
      </c>
      <c r="P2284" t="str">
        <f>IFERROR(VLOOKUP(A2284,'Ratings Data'!A:C,3,0),"No Rating")</f>
        <v>No Rating</v>
      </c>
      <c r="Q2284" t="s">
        <v>10069</v>
      </c>
      <c r="R2284" s="5">
        <f t="shared" si="35"/>
        <v>-0.93901286138287343</v>
      </c>
    </row>
    <row r="2285" spans="1:18" x14ac:dyDescent="0.3">
      <c r="A2285" t="s">
        <v>177</v>
      </c>
      <c r="B2285" s="2">
        <v>45591</v>
      </c>
      <c r="C2285" t="s">
        <v>10022</v>
      </c>
      <c r="D2285" t="s">
        <v>10033</v>
      </c>
      <c r="E2285" t="s">
        <v>10038</v>
      </c>
      <c r="F2285">
        <v>19</v>
      </c>
      <c r="G2285">
        <v>313.16000000000003</v>
      </c>
      <c r="H2285">
        <v>278.85000000000002</v>
      </c>
      <c r="I2285" t="s">
        <v>10039</v>
      </c>
      <c r="J2285">
        <f>F2285*G2285</f>
        <v>5950.0400000000009</v>
      </c>
      <c r="K2285">
        <f>F2285*H2285</f>
        <v>5298.1500000000005</v>
      </c>
      <c r="L2285">
        <f>J2285-K2285</f>
        <v>651.89000000000033</v>
      </c>
      <c r="M2285" s="5">
        <f>L2285/J2285</f>
        <v>0.10956060799591268</v>
      </c>
      <c r="N2285" t="str">
        <f>IF(ISNA(VLOOKUP(A2285,'Returns Data'!A:A,1,0)),"No","Yes")</f>
        <v>No</v>
      </c>
      <c r="O2285" t="s">
        <v>10085</v>
      </c>
      <c r="P2285">
        <f>IFERROR(VLOOKUP(A2285,'Ratings Data'!A:C,3,0),"No Rating")</f>
        <v>5</v>
      </c>
      <c r="Q2285" t="s">
        <v>10069</v>
      </c>
      <c r="R2285" s="5">
        <f t="shared" si="35"/>
        <v>12.405821917808222</v>
      </c>
    </row>
    <row r="2286" spans="1:18" x14ac:dyDescent="0.3">
      <c r="A2286" t="s">
        <v>219</v>
      </c>
      <c r="B2286" s="2">
        <v>45591</v>
      </c>
      <c r="C2286" t="s">
        <v>10012</v>
      </c>
      <c r="D2286" t="s">
        <v>10030</v>
      </c>
      <c r="E2286" t="s">
        <v>10036</v>
      </c>
      <c r="F2286">
        <v>20</v>
      </c>
      <c r="G2286">
        <v>300.91000000000003</v>
      </c>
      <c r="H2286">
        <v>192.37</v>
      </c>
      <c r="I2286" t="s">
        <v>10039</v>
      </c>
      <c r="J2286">
        <f>F2286*G2286</f>
        <v>6018.2000000000007</v>
      </c>
      <c r="K2286">
        <f>F2286*H2286</f>
        <v>3847.4</v>
      </c>
      <c r="L2286">
        <f>J2286-K2286</f>
        <v>2170.8000000000006</v>
      </c>
      <c r="M2286" s="5">
        <f>L2286/J2286</f>
        <v>0.3607058588946862</v>
      </c>
      <c r="N2286" t="str">
        <f>IF(ISNA(VLOOKUP(A2286,'Returns Data'!A:A,1,0)),"No","Yes")</f>
        <v>No</v>
      </c>
      <c r="O2286" t="s">
        <v>10085</v>
      </c>
      <c r="P2286" t="str">
        <f>IFERROR(VLOOKUP(A2286,'Ratings Data'!A:C,3,0),"No Rating")</f>
        <v>No Rating</v>
      </c>
      <c r="Q2286" t="s">
        <v>10069</v>
      </c>
      <c r="R2286" s="5">
        <f t="shared" si="35"/>
        <v>1.1455385173881158E-2</v>
      </c>
    </row>
    <row r="2287" spans="1:18" x14ac:dyDescent="0.3">
      <c r="A2287" t="s">
        <v>506</v>
      </c>
      <c r="B2287" s="2">
        <v>45591</v>
      </c>
      <c r="C2287" t="s">
        <v>10019</v>
      </c>
      <c r="D2287" t="s">
        <v>10031</v>
      </c>
      <c r="E2287" t="s">
        <v>10037</v>
      </c>
      <c r="F2287">
        <v>6</v>
      </c>
      <c r="G2287">
        <v>88.44</v>
      </c>
      <c r="H2287">
        <v>61.2</v>
      </c>
      <c r="I2287" t="s">
        <v>10040</v>
      </c>
      <c r="J2287">
        <f>F2287*G2287</f>
        <v>530.64</v>
      </c>
      <c r="K2287">
        <f>F2287*H2287</f>
        <v>367.20000000000005</v>
      </c>
      <c r="L2287">
        <f>J2287-K2287</f>
        <v>163.43999999999994</v>
      </c>
      <c r="M2287" s="5">
        <f>L2287/J2287</f>
        <v>0.30800542740841236</v>
      </c>
      <c r="N2287" t="str">
        <f>IF(ISNA(VLOOKUP(A2287,'Returns Data'!A:A,1,0)),"No","Yes")</f>
        <v>No</v>
      </c>
      <c r="O2287" t="s">
        <v>10085</v>
      </c>
      <c r="P2287" t="str">
        <f>IFERROR(VLOOKUP(A2287,'Ratings Data'!A:C,3,0),"No Rating")</f>
        <v>No Rating</v>
      </c>
      <c r="Q2287" t="s">
        <v>10069</v>
      </c>
      <c r="R2287" s="5">
        <f t="shared" si="35"/>
        <v>-0.91182745671463228</v>
      </c>
    </row>
    <row r="2288" spans="1:18" x14ac:dyDescent="0.3">
      <c r="A2288" t="s">
        <v>531</v>
      </c>
      <c r="B2288" s="2">
        <v>45591</v>
      </c>
      <c r="C2288" t="s">
        <v>10023</v>
      </c>
      <c r="D2288" t="s">
        <v>10033</v>
      </c>
      <c r="E2288" t="s">
        <v>10036</v>
      </c>
      <c r="F2288">
        <v>19</v>
      </c>
      <c r="G2288">
        <v>365.95</v>
      </c>
      <c r="H2288">
        <v>237.58</v>
      </c>
      <c r="I2288" t="s">
        <v>10039</v>
      </c>
      <c r="J2288">
        <f>F2288*G2288</f>
        <v>6953.05</v>
      </c>
      <c r="K2288">
        <f>F2288*H2288</f>
        <v>4514.0200000000004</v>
      </c>
      <c r="L2288">
        <f>J2288-K2288</f>
        <v>2439.0299999999997</v>
      </c>
      <c r="M2288" s="5">
        <f>L2288/J2288</f>
        <v>0.35078562645170103</v>
      </c>
      <c r="N2288" t="str">
        <f>IF(ISNA(VLOOKUP(A2288,'Returns Data'!A:A,1,0)),"No","Yes")</f>
        <v>No</v>
      </c>
      <c r="O2288" t="s">
        <v>10085</v>
      </c>
      <c r="P2288" t="str">
        <f>IFERROR(VLOOKUP(A2288,'Ratings Data'!A:C,3,0),"No Rating")</f>
        <v>No Rating</v>
      </c>
      <c r="Q2288" t="s">
        <v>10069</v>
      </c>
      <c r="R2288" s="5">
        <f t="shared" si="35"/>
        <v>12.103139605005277</v>
      </c>
    </row>
    <row r="2289" spans="1:18" x14ac:dyDescent="0.3">
      <c r="A2289" t="s">
        <v>537</v>
      </c>
      <c r="B2289" s="2">
        <v>45591</v>
      </c>
      <c r="C2289" t="s">
        <v>10015</v>
      </c>
      <c r="D2289" t="s">
        <v>10031</v>
      </c>
      <c r="E2289" t="s">
        <v>10038</v>
      </c>
      <c r="F2289">
        <v>10</v>
      </c>
      <c r="G2289">
        <v>446.53</v>
      </c>
      <c r="H2289">
        <v>373.61</v>
      </c>
      <c r="I2289" t="s">
        <v>10039</v>
      </c>
      <c r="J2289">
        <f>F2289*G2289</f>
        <v>4465.2999999999993</v>
      </c>
      <c r="K2289">
        <f>F2289*H2289</f>
        <v>3736.1000000000004</v>
      </c>
      <c r="L2289">
        <f>J2289-K2289</f>
        <v>729.19999999999891</v>
      </c>
      <c r="M2289" s="5">
        <f>L2289/J2289</f>
        <v>0.16330369739995051</v>
      </c>
      <c r="N2289" t="str">
        <f>IF(ISNA(VLOOKUP(A2289,'Returns Data'!A:A,1,0)),"No","Yes")</f>
        <v>No</v>
      </c>
      <c r="O2289" t="s">
        <v>10085</v>
      </c>
      <c r="P2289" t="str">
        <f>IFERROR(VLOOKUP(A2289,'Ratings Data'!A:C,3,0),"No Rating")</f>
        <v>No Rating</v>
      </c>
      <c r="Q2289" t="s">
        <v>10069</v>
      </c>
      <c r="R2289" s="5">
        <f t="shared" si="35"/>
        <v>-0.35779262338110623</v>
      </c>
    </row>
    <row r="2290" spans="1:18" x14ac:dyDescent="0.3">
      <c r="A2290" t="s">
        <v>872</v>
      </c>
      <c r="B2290" s="2">
        <v>45591</v>
      </c>
      <c r="C2290" t="s">
        <v>10013</v>
      </c>
      <c r="D2290" t="s">
        <v>10030</v>
      </c>
      <c r="E2290" t="s">
        <v>10037</v>
      </c>
      <c r="F2290">
        <v>17</v>
      </c>
      <c r="G2290">
        <v>150.56</v>
      </c>
      <c r="H2290">
        <v>115.56</v>
      </c>
      <c r="I2290" t="s">
        <v>10039</v>
      </c>
      <c r="J2290">
        <f>F2290*G2290</f>
        <v>2559.52</v>
      </c>
      <c r="K2290">
        <f>F2290*H2290</f>
        <v>1964.52</v>
      </c>
      <c r="L2290">
        <f>J2290-K2290</f>
        <v>595</v>
      </c>
      <c r="M2290" s="5">
        <f>L2290/J2290</f>
        <v>0.23246546227417642</v>
      </c>
      <c r="N2290" t="str">
        <f>IF(ISNA(VLOOKUP(A2290,'Returns Data'!A:A,1,0)),"No","Yes")</f>
        <v>No</v>
      </c>
      <c r="O2290" t="s">
        <v>10085</v>
      </c>
      <c r="P2290" t="str">
        <f>IFERROR(VLOOKUP(A2290,'Ratings Data'!A:C,3,0),"No Rating")</f>
        <v>No Rating</v>
      </c>
      <c r="Q2290" t="s">
        <v>10069</v>
      </c>
      <c r="R2290" s="5">
        <f t="shared" si="35"/>
        <v>-0.42679775155084754</v>
      </c>
    </row>
    <row r="2291" spans="1:18" x14ac:dyDescent="0.3">
      <c r="A2291" t="s">
        <v>1008</v>
      </c>
      <c r="B2291" s="2">
        <v>45591</v>
      </c>
      <c r="C2291" t="s">
        <v>10015</v>
      </c>
      <c r="D2291" t="s">
        <v>10031</v>
      </c>
      <c r="E2291" t="s">
        <v>10035</v>
      </c>
      <c r="F2291">
        <v>7</v>
      </c>
      <c r="G2291">
        <v>87.46</v>
      </c>
      <c r="H2291">
        <v>78.52</v>
      </c>
      <c r="I2291" t="s">
        <v>10039</v>
      </c>
      <c r="J2291">
        <f>F2291*G2291</f>
        <v>612.21999999999991</v>
      </c>
      <c r="K2291">
        <f>F2291*H2291</f>
        <v>549.64</v>
      </c>
      <c r="L2291">
        <f>J2291-K2291</f>
        <v>62.579999999999927</v>
      </c>
      <c r="M2291" s="5">
        <f>L2291/J2291</f>
        <v>0.10221815687171268</v>
      </c>
      <c r="N2291" t="str">
        <f>IF(ISNA(VLOOKUP(A2291,'Returns Data'!A:A,1,0)),"No","Yes")</f>
        <v>No</v>
      </c>
      <c r="O2291" t="s">
        <v>10085</v>
      </c>
      <c r="P2291" t="str">
        <f>IFERROR(VLOOKUP(A2291,'Ratings Data'!A:C,3,0),"No Rating")</f>
        <v>No Rating</v>
      </c>
      <c r="Q2291" t="s">
        <v>10069</v>
      </c>
      <c r="R2291" s="5">
        <f t="shared" si="35"/>
        <v>-0.76080671375882991</v>
      </c>
    </row>
    <row r="2292" spans="1:18" x14ac:dyDescent="0.3">
      <c r="A2292" t="s">
        <v>1282</v>
      </c>
      <c r="B2292" s="2">
        <v>45591</v>
      </c>
      <c r="C2292" t="s">
        <v>10009</v>
      </c>
      <c r="D2292" t="s">
        <v>10029</v>
      </c>
      <c r="E2292" t="s">
        <v>10036</v>
      </c>
      <c r="F2292">
        <v>5</v>
      </c>
      <c r="G2292">
        <v>25.72</v>
      </c>
      <c r="H2292">
        <v>21.57</v>
      </c>
      <c r="I2292" t="s">
        <v>10040</v>
      </c>
      <c r="J2292">
        <f>F2292*G2292</f>
        <v>128.6</v>
      </c>
      <c r="K2292">
        <f>F2292*H2292</f>
        <v>107.85</v>
      </c>
      <c r="L2292">
        <f>J2292-K2292</f>
        <v>20.75</v>
      </c>
      <c r="M2292" s="5">
        <f>L2292/J2292</f>
        <v>0.16135303265940903</v>
      </c>
      <c r="N2292" t="str">
        <f>IF(ISNA(VLOOKUP(A2292,'Returns Data'!A:A,1,0)),"No","Yes")</f>
        <v>Yes</v>
      </c>
      <c r="O2292" t="str">
        <f>IFERROR(VLOOKUP(A2292,'Returns Data'!A:E,5,0),"No Returns")</f>
        <v>Late Delivery</v>
      </c>
      <c r="P2292" t="str">
        <f>IFERROR(VLOOKUP(A2292,'Ratings Data'!A:C,3,0),"No Rating")</f>
        <v>No Rating</v>
      </c>
      <c r="Q2292" t="s">
        <v>10069</v>
      </c>
      <c r="R2292" s="5">
        <f t="shared" si="35"/>
        <v>-0.78994479108817084</v>
      </c>
    </row>
    <row r="2293" spans="1:18" x14ac:dyDescent="0.3">
      <c r="A2293" t="s">
        <v>1771</v>
      </c>
      <c r="B2293" s="2">
        <v>45591</v>
      </c>
      <c r="C2293" t="s">
        <v>10024</v>
      </c>
      <c r="D2293" t="s">
        <v>10029</v>
      </c>
      <c r="E2293" t="s">
        <v>10034</v>
      </c>
      <c r="F2293">
        <v>18</v>
      </c>
      <c r="G2293">
        <v>112.88</v>
      </c>
      <c r="H2293">
        <v>87.98</v>
      </c>
      <c r="I2293" t="s">
        <v>10040</v>
      </c>
      <c r="J2293">
        <f>F2293*G2293</f>
        <v>2031.84</v>
      </c>
      <c r="K2293">
        <f>F2293*H2293</f>
        <v>1583.64</v>
      </c>
      <c r="L2293">
        <f>J2293-K2293</f>
        <v>448.19999999999982</v>
      </c>
      <c r="M2293" s="5">
        <f>L2293/J2293</f>
        <v>0.22058823529411756</v>
      </c>
      <c r="N2293" t="str">
        <f>IF(ISNA(VLOOKUP(A2293,'Returns Data'!A:A,1,0)),"No","Yes")</f>
        <v>No</v>
      </c>
      <c r="O2293" t="s">
        <v>10085</v>
      </c>
      <c r="P2293" t="str">
        <f>IFERROR(VLOOKUP(A2293,'Ratings Data'!A:C,3,0),"No Rating")</f>
        <v>No Rating</v>
      </c>
      <c r="Q2293" t="s">
        <v>10069</v>
      </c>
      <c r="R2293" s="5">
        <f t="shared" si="35"/>
        <v>14.799688958009332</v>
      </c>
    </row>
    <row r="2294" spans="1:18" x14ac:dyDescent="0.3">
      <c r="A2294" t="s">
        <v>1877</v>
      </c>
      <c r="B2294" s="2">
        <v>45591</v>
      </c>
      <c r="C2294" t="s">
        <v>10028</v>
      </c>
      <c r="D2294" t="s">
        <v>10032</v>
      </c>
      <c r="E2294" t="s">
        <v>10035</v>
      </c>
      <c r="F2294">
        <v>17</v>
      </c>
      <c r="G2294">
        <v>292.32</v>
      </c>
      <c r="H2294">
        <v>206.04</v>
      </c>
      <c r="I2294" t="s">
        <v>10040</v>
      </c>
      <c r="J2294">
        <f>F2294*G2294</f>
        <v>4969.4399999999996</v>
      </c>
      <c r="K2294">
        <f>F2294*H2294</f>
        <v>3502.68</v>
      </c>
      <c r="L2294">
        <f>J2294-K2294</f>
        <v>1466.7599999999998</v>
      </c>
      <c r="M2294" s="5">
        <f>L2294/J2294</f>
        <v>0.2951559934318555</v>
      </c>
      <c r="N2294" t="str">
        <f>IF(ISNA(VLOOKUP(A2294,'Returns Data'!A:A,1,0)),"No","Yes")</f>
        <v>No</v>
      </c>
      <c r="O2294" t="s">
        <v>10085</v>
      </c>
      <c r="P2294" t="str">
        <f>IFERROR(VLOOKUP(A2294,'Ratings Data'!A:C,3,0),"No Rating")</f>
        <v>No Rating</v>
      </c>
      <c r="Q2294" t="s">
        <v>10069</v>
      </c>
      <c r="R2294" s="5">
        <f t="shared" si="35"/>
        <v>1.4457831325301203</v>
      </c>
    </row>
    <row r="2295" spans="1:18" x14ac:dyDescent="0.3">
      <c r="A2295" t="s">
        <v>2270</v>
      </c>
      <c r="B2295" s="2">
        <v>45591</v>
      </c>
      <c r="C2295" t="s">
        <v>10023</v>
      </c>
      <c r="D2295" t="s">
        <v>10033</v>
      </c>
      <c r="E2295" t="s">
        <v>10036</v>
      </c>
      <c r="F2295">
        <v>18</v>
      </c>
      <c r="G2295">
        <v>70.06</v>
      </c>
      <c r="H2295">
        <v>52.98</v>
      </c>
      <c r="I2295" t="s">
        <v>10039</v>
      </c>
      <c r="J2295">
        <f>F2295*G2295</f>
        <v>1261.08</v>
      </c>
      <c r="K2295">
        <f>F2295*H2295</f>
        <v>953.64</v>
      </c>
      <c r="L2295">
        <f>J2295-K2295</f>
        <v>307.43999999999994</v>
      </c>
      <c r="M2295" s="5">
        <f>L2295/J2295</f>
        <v>0.24379103625463885</v>
      </c>
      <c r="N2295" t="str">
        <f>IF(ISNA(VLOOKUP(A2295,'Returns Data'!A:A,1,0)),"No","Yes")</f>
        <v>No</v>
      </c>
      <c r="O2295" t="s">
        <v>10085</v>
      </c>
      <c r="P2295" t="str">
        <f>IFERROR(VLOOKUP(A2295,'Ratings Data'!A:C,3,0),"No Rating")</f>
        <v>No Rating</v>
      </c>
      <c r="Q2295" t="s">
        <v>10069</v>
      </c>
      <c r="R2295" s="5">
        <f t="shared" si="35"/>
        <v>-0.74623297594900029</v>
      </c>
    </row>
    <row r="2296" spans="1:18" x14ac:dyDescent="0.3">
      <c r="A2296" t="s">
        <v>2729</v>
      </c>
      <c r="B2296" s="2">
        <v>45591</v>
      </c>
      <c r="C2296" t="s">
        <v>10015</v>
      </c>
      <c r="D2296" t="s">
        <v>10031</v>
      </c>
      <c r="E2296" t="s">
        <v>10038</v>
      </c>
      <c r="F2296">
        <v>14</v>
      </c>
      <c r="G2296">
        <v>121.23</v>
      </c>
      <c r="H2296">
        <v>93.68</v>
      </c>
      <c r="I2296" t="s">
        <v>10040</v>
      </c>
      <c r="J2296">
        <f>F2296*G2296</f>
        <v>1697.22</v>
      </c>
      <c r="K2296">
        <f>F2296*H2296</f>
        <v>1311.52</v>
      </c>
      <c r="L2296">
        <f>J2296-K2296</f>
        <v>385.70000000000005</v>
      </c>
      <c r="M2296" s="5">
        <f>L2296/J2296</f>
        <v>0.22725398003794442</v>
      </c>
      <c r="N2296" t="str">
        <f>IF(ISNA(VLOOKUP(A2296,'Returns Data'!A:A,1,0)),"No","Yes")</f>
        <v>No</v>
      </c>
      <c r="O2296" t="s">
        <v>10085</v>
      </c>
      <c r="P2296" t="str">
        <f>IFERROR(VLOOKUP(A2296,'Ratings Data'!A:C,3,0),"No Rating")</f>
        <v>No Rating</v>
      </c>
      <c r="Q2296" t="s">
        <v>10069</v>
      </c>
      <c r="R2296" s="5">
        <f t="shared" si="35"/>
        <v>0.34584641735655164</v>
      </c>
    </row>
    <row r="2297" spans="1:18" x14ac:dyDescent="0.3">
      <c r="A2297" t="s">
        <v>2734</v>
      </c>
      <c r="B2297" s="2">
        <v>45591</v>
      </c>
      <c r="C2297" t="s">
        <v>10009</v>
      </c>
      <c r="D2297" t="s">
        <v>10029</v>
      </c>
      <c r="E2297" t="s">
        <v>10037</v>
      </c>
      <c r="F2297">
        <v>5</v>
      </c>
      <c r="G2297">
        <v>456.99</v>
      </c>
      <c r="H2297">
        <v>276.83999999999997</v>
      </c>
      <c r="I2297" t="s">
        <v>10039</v>
      </c>
      <c r="J2297">
        <f>F2297*G2297</f>
        <v>2284.9499999999998</v>
      </c>
      <c r="K2297">
        <f>F2297*H2297</f>
        <v>1384.1999999999998</v>
      </c>
      <c r="L2297">
        <f>J2297-K2297</f>
        <v>900.75</v>
      </c>
      <c r="M2297" s="5">
        <f>L2297/J2297</f>
        <v>0.39420993894833589</v>
      </c>
      <c r="N2297" t="str">
        <f>IF(ISNA(VLOOKUP(A2297,'Returns Data'!A:A,1,0)),"No","Yes")</f>
        <v>No</v>
      </c>
      <c r="O2297" t="s">
        <v>10085</v>
      </c>
      <c r="P2297" t="str">
        <f>IFERROR(VLOOKUP(A2297,'Ratings Data'!A:C,3,0),"No Rating")</f>
        <v>No Rating</v>
      </c>
      <c r="Q2297" t="s">
        <v>10069</v>
      </c>
      <c r="R2297" s="5">
        <f t="shared" si="35"/>
        <v>0.34628981510941409</v>
      </c>
    </row>
    <row r="2298" spans="1:18" x14ac:dyDescent="0.3">
      <c r="A2298" t="s">
        <v>2835</v>
      </c>
      <c r="B2298" s="2">
        <v>45591</v>
      </c>
      <c r="C2298" t="s">
        <v>10009</v>
      </c>
      <c r="D2298" t="s">
        <v>10029</v>
      </c>
      <c r="E2298" t="s">
        <v>10035</v>
      </c>
      <c r="F2298">
        <v>5</v>
      </c>
      <c r="G2298">
        <v>199.65</v>
      </c>
      <c r="H2298">
        <v>155.47</v>
      </c>
      <c r="I2298" t="s">
        <v>10040</v>
      </c>
      <c r="J2298">
        <f>F2298*G2298</f>
        <v>998.25</v>
      </c>
      <c r="K2298">
        <f>F2298*H2298</f>
        <v>777.35</v>
      </c>
      <c r="L2298">
        <f>J2298-K2298</f>
        <v>220.89999999999998</v>
      </c>
      <c r="M2298" s="5">
        <f>L2298/J2298</f>
        <v>0.22128725269221133</v>
      </c>
      <c r="N2298" t="str">
        <f>IF(ISNA(VLOOKUP(A2298,'Returns Data'!A:A,1,0)),"No","Yes")</f>
        <v>No</v>
      </c>
      <c r="O2298" t="s">
        <v>10085</v>
      </c>
      <c r="P2298" t="str">
        <f>IFERROR(VLOOKUP(A2298,'Ratings Data'!A:C,3,0),"No Rating")</f>
        <v>No Rating</v>
      </c>
      <c r="Q2298" t="s">
        <v>10069</v>
      </c>
      <c r="R2298" s="5">
        <f t="shared" si="35"/>
        <v>-0.56311954309722312</v>
      </c>
    </row>
    <row r="2299" spans="1:18" x14ac:dyDescent="0.3">
      <c r="A2299" t="s">
        <v>3116</v>
      </c>
      <c r="B2299" s="2">
        <v>45591</v>
      </c>
      <c r="C2299" t="s">
        <v>10016</v>
      </c>
      <c r="D2299" t="s">
        <v>10032</v>
      </c>
      <c r="E2299" t="s">
        <v>10034</v>
      </c>
      <c r="F2299">
        <v>6</v>
      </c>
      <c r="G2299">
        <v>494.26</v>
      </c>
      <c r="H2299">
        <v>341.65</v>
      </c>
      <c r="I2299" t="s">
        <v>10040</v>
      </c>
      <c r="J2299">
        <f>F2299*G2299</f>
        <v>2965.56</v>
      </c>
      <c r="K2299">
        <f>F2299*H2299</f>
        <v>2049.8999999999996</v>
      </c>
      <c r="L2299">
        <f>J2299-K2299</f>
        <v>915.66000000000031</v>
      </c>
      <c r="M2299" s="5">
        <f>L2299/J2299</f>
        <v>0.30876461781248749</v>
      </c>
      <c r="N2299" t="str">
        <f>IF(ISNA(VLOOKUP(A2299,'Returns Data'!A:A,1,0)),"No","Yes")</f>
        <v>No</v>
      </c>
      <c r="O2299" t="s">
        <v>10085</v>
      </c>
      <c r="P2299" t="str">
        <f>IFERROR(VLOOKUP(A2299,'Ratings Data'!A:C,3,0),"No Rating")</f>
        <v>No Rating</v>
      </c>
      <c r="Q2299" t="s">
        <v>10069</v>
      </c>
      <c r="R2299" s="5">
        <f t="shared" si="35"/>
        <v>1.9707588279489106</v>
      </c>
    </row>
    <row r="2300" spans="1:18" x14ac:dyDescent="0.3">
      <c r="A2300" t="s">
        <v>3279</v>
      </c>
      <c r="B2300" s="2">
        <v>45591</v>
      </c>
      <c r="C2300" t="s">
        <v>10013</v>
      </c>
      <c r="D2300" t="s">
        <v>10030</v>
      </c>
      <c r="E2300" t="s">
        <v>10036</v>
      </c>
      <c r="F2300">
        <v>4</v>
      </c>
      <c r="G2300">
        <v>94.44</v>
      </c>
      <c r="H2300">
        <v>76.84</v>
      </c>
      <c r="I2300" t="s">
        <v>10040</v>
      </c>
      <c r="J2300">
        <f>F2300*G2300</f>
        <v>377.76</v>
      </c>
      <c r="K2300">
        <f>F2300*H2300</f>
        <v>307.36</v>
      </c>
      <c r="L2300">
        <f>J2300-K2300</f>
        <v>70.399999999999977</v>
      </c>
      <c r="M2300" s="5">
        <f>L2300/J2300</f>
        <v>0.18636171113934769</v>
      </c>
      <c r="N2300" t="str">
        <f>IF(ISNA(VLOOKUP(A2300,'Returns Data'!A:A,1,0)),"No","Yes")</f>
        <v>No</v>
      </c>
      <c r="O2300" t="s">
        <v>10085</v>
      </c>
      <c r="P2300" t="str">
        <f>IFERROR(VLOOKUP(A2300,'Ratings Data'!A:C,3,0),"No Rating")</f>
        <v>No Rating</v>
      </c>
      <c r="Q2300" t="s">
        <v>10069</v>
      </c>
      <c r="R2300" s="5">
        <f t="shared" si="35"/>
        <v>-0.87261765062922358</v>
      </c>
    </row>
    <row r="2301" spans="1:18" x14ac:dyDescent="0.3">
      <c r="A2301" t="s">
        <v>4208</v>
      </c>
      <c r="B2301" s="2">
        <v>45591</v>
      </c>
      <c r="C2301" t="s">
        <v>10028</v>
      </c>
      <c r="D2301" t="s">
        <v>10032</v>
      </c>
      <c r="E2301" t="s">
        <v>10036</v>
      </c>
      <c r="F2301">
        <v>10</v>
      </c>
      <c r="G2301">
        <v>81.2</v>
      </c>
      <c r="H2301">
        <v>69.78</v>
      </c>
      <c r="I2301" t="s">
        <v>10040</v>
      </c>
      <c r="J2301">
        <f>F2301*G2301</f>
        <v>812</v>
      </c>
      <c r="K2301">
        <f>F2301*H2301</f>
        <v>697.8</v>
      </c>
      <c r="L2301">
        <f>J2301-K2301</f>
        <v>114.20000000000005</v>
      </c>
      <c r="M2301" s="5">
        <f>L2301/J2301</f>
        <v>0.14064039408867002</v>
      </c>
      <c r="N2301" t="str">
        <f>IF(ISNA(VLOOKUP(A2301,'Returns Data'!A:A,1,0)),"No","Yes")</f>
        <v>No</v>
      </c>
      <c r="O2301" t="s">
        <v>10085</v>
      </c>
      <c r="P2301" t="str">
        <f>IFERROR(VLOOKUP(A2301,'Ratings Data'!A:C,3,0),"No Rating")</f>
        <v>No Rating</v>
      </c>
      <c r="Q2301" t="s">
        <v>10069</v>
      </c>
      <c r="R2301" s="5">
        <f t="shared" si="35"/>
        <v>1.1495129182549768</v>
      </c>
    </row>
    <row r="2302" spans="1:18" x14ac:dyDescent="0.3">
      <c r="A2302" t="s">
        <v>4362</v>
      </c>
      <c r="B2302" s="2">
        <v>45591</v>
      </c>
      <c r="C2302" t="s">
        <v>10011</v>
      </c>
      <c r="D2302" t="s">
        <v>10029</v>
      </c>
      <c r="E2302" t="s">
        <v>10038</v>
      </c>
      <c r="F2302">
        <v>4</v>
      </c>
      <c r="G2302">
        <v>85.51</v>
      </c>
      <c r="H2302">
        <v>66.28</v>
      </c>
      <c r="I2302" t="s">
        <v>10040</v>
      </c>
      <c r="J2302">
        <f>F2302*G2302</f>
        <v>342.04</v>
      </c>
      <c r="K2302">
        <f>F2302*H2302</f>
        <v>265.12</v>
      </c>
      <c r="L2302">
        <f>J2302-K2302</f>
        <v>76.920000000000016</v>
      </c>
      <c r="M2302" s="5">
        <f>L2302/J2302</f>
        <v>0.22488597824815815</v>
      </c>
      <c r="N2302" t="str">
        <f>IF(ISNA(VLOOKUP(A2302,'Returns Data'!A:A,1,0)),"No","Yes")</f>
        <v>No</v>
      </c>
      <c r="O2302" t="s">
        <v>10085</v>
      </c>
      <c r="P2302" t="str">
        <f>IFERROR(VLOOKUP(A2302,'Ratings Data'!A:C,3,0),"No Rating")</f>
        <v>No Rating</v>
      </c>
      <c r="Q2302" t="s">
        <v>10069</v>
      </c>
      <c r="R2302" s="5">
        <f t="shared" si="35"/>
        <v>-0.57876847290640387</v>
      </c>
    </row>
    <row r="2303" spans="1:18" x14ac:dyDescent="0.3">
      <c r="A2303" t="s">
        <v>4645</v>
      </c>
      <c r="B2303" s="2">
        <v>45591</v>
      </c>
      <c r="C2303" t="s">
        <v>10016</v>
      </c>
      <c r="D2303" t="s">
        <v>10032</v>
      </c>
      <c r="E2303" t="s">
        <v>10038</v>
      </c>
      <c r="F2303">
        <v>3</v>
      </c>
      <c r="G2303">
        <v>489.55</v>
      </c>
      <c r="H2303">
        <v>349.63</v>
      </c>
      <c r="I2303" t="s">
        <v>10039</v>
      </c>
      <c r="J2303">
        <f>F2303*G2303</f>
        <v>1468.65</v>
      </c>
      <c r="K2303">
        <f>F2303*H2303</f>
        <v>1048.8899999999999</v>
      </c>
      <c r="L2303">
        <f>J2303-K2303</f>
        <v>419.76000000000022</v>
      </c>
      <c r="M2303" s="5">
        <f>L2303/J2303</f>
        <v>0.2858135021958943</v>
      </c>
      <c r="N2303" t="str">
        <f>IF(ISNA(VLOOKUP(A2303,'Returns Data'!A:A,1,0)),"No","Yes")</f>
        <v>No</v>
      </c>
      <c r="O2303" t="s">
        <v>10085</v>
      </c>
      <c r="P2303" t="str">
        <f>IFERROR(VLOOKUP(A2303,'Ratings Data'!A:C,3,0),"No Rating")</f>
        <v>No Rating</v>
      </c>
      <c r="Q2303" t="s">
        <v>10069</v>
      </c>
      <c r="R2303" s="5">
        <f t="shared" si="35"/>
        <v>3.2937960472459364</v>
      </c>
    </row>
    <row r="2304" spans="1:18" x14ac:dyDescent="0.3">
      <c r="A2304" t="s">
        <v>4668</v>
      </c>
      <c r="B2304" s="2">
        <v>45591</v>
      </c>
      <c r="C2304" t="s">
        <v>10009</v>
      </c>
      <c r="D2304" t="s">
        <v>10029</v>
      </c>
      <c r="E2304" t="s">
        <v>10036</v>
      </c>
      <c r="F2304">
        <v>20</v>
      </c>
      <c r="G2304">
        <v>441.63</v>
      </c>
      <c r="H2304">
        <v>283.39999999999998</v>
      </c>
      <c r="I2304" t="s">
        <v>10039</v>
      </c>
      <c r="J2304">
        <f>F2304*G2304</f>
        <v>8832.6</v>
      </c>
      <c r="K2304">
        <f>F2304*H2304</f>
        <v>5668</v>
      </c>
      <c r="L2304">
        <f>J2304-K2304</f>
        <v>3164.6000000000004</v>
      </c>
      <c r="M2304" s="5">
        <f>L2304/J2304</f>
        <v>0.35828634830061368</v>
      </c>
      <c r="N2304" t="str">
        <f>IF(ISNA(VLOOKUP(A2304,'Returns Data'!A:A,1,0)),"No","Yes")</f>
        <v>No</v>
      </c>
      <c r="O2304" t="s">
        <v>10085</v>
      </c>
      <c r="P2304" t="str">
        <f>IFERROR(VLOOKUP(A2304,'Ratings Data'!A:C,3,0),"No Rating")</f>
        <v>No Rating</v>
      </c>
      <c r="Q2304" t="s">
        <v>10069</v>
      </c>
      <c r="R2304" s="5">
        <f t="shared" si="35"/>
        <v>5.0140945766520275</v>
      </c>
    </row>
    <row r="2305" spans="1:18" x14ac:dyDescent="0.3">
      <c r="A2305" t="s">
        <v>5157</v>
      </c>
      <c r="B2305" s="2">
        <v>45591</v>
      </c>
      <c r="C2305" t="s">
        <v>10024</v>
      </c>
      <c r="D2305" t="s">
        <v>10029</v>
      </c>
      <c r="E2305" t="s">
        <v>10037</v>
      </c>
      <c r="F2305">
        <v>20</v>
      </c>
      <c r="G2305">
        <v>76.13</v>
      </c>
      <c r="H2305">
        <v>51.09</v>
      </c>
      <c r="I2305" t="s">
        <v>10040</v>
      </c>
      <c r="J2305">
        <f>F2305*G2305</f>
        <v>1522.6</v>
      </c>
      <c r="K2305">
        <f>F2305*H2305</f>
        <v>1021.8000000000001</v>
      </c>
      <c r="L2305">
        <f>J2305-K2305</f>
        <v>500.79999999999984</v>
      </c>
      <c r="M2305" s="5">
        <f>L2305/J2305</f>
        <v>0.32891107316432411</v>
      </c>
      <c r="N2305" t="str">
        <f>IF(ISNA(VLOOKUP(A2305,'Returns Data'!A:A,1,0)),"No","Yes")</f>
        <v>No</v>
      </c>
      <c r="O2305" t="s">
        <v>10085</v>
      </c>
      <c r="P2305" t="str">
        <f>IFERROR(VLOOKUP(A2305,'Ratings Data'!A:C,3,0),"No Rating")</f>
        <v>No Rating</v>
      </c>
      <c r="Q2305" t="s">
        <v>10069</v>
      </c>
      <c r="R2305" s="5">
        <f t="shared" si="35"/>
        <v>-0.82761587754455079</v>
      </c>
    </row>
    <row r="2306" spans="1:18" x14ac:dyDescent="0.3">
      <c r="A2306" t="s">
        <v>5173</v>
      </c>
      <c r="B2306" s="2">
        <v>45591</v>
      </c>
      <c r="C2306" t="s">
        <v>10013</v>
      </c>
      <c r="D2306" t="s">
        <v>10030</v>
      </c>
      <c r="E2306" t="s">
        <v>10035</v>
      </c>
      <c r="F2306">
        <v>17</v>
      </c>
      <c r="G2306">
        <v>177.1</v>
      </c>
      <c r="H2306">
        <v>136.91</v>
      </c>
      <c r="I2306" t="s">
        <v>10039</v>
      </c>
      <c r="J2306">
        <f>F2306*G2306</f>
        <v>3010.7</v>
      </c>
      <c r="K2306">
        <f>F2306*H2306</f>
        <v>2327.4699999999998</v>
      </c>
      <c r="L2306">
        <f>J2306-K2306</f>
        <v>683.23</v>
      </c>
      <c r="M2306" s="5">
        <f>L2306/J2306</f>
        <v>0.22693393562958783</v>
      </c>
      <c r="N2306" t="str">
        <f>IF(ISNA(VLOOKUP(A2306,'Returns Data'!A:A,1,0)),"No","Yes")</f>
        <v>No</v>
      </c>
      <c r="O2306" t="s">
        <v>10085</v>
      </c>
      <c r="P2306" t="str">
        <f>IFERROR(VLOOKUP(A2306,'Ratings Data'!A:C,3,0),"No Rating")</f>
        <v>No Rating</v>
      </c>
      <c r="Q2306" t="s">
        <v>10069</v>
      </c>
      <c r="R2306" s="5">
        <f t="shared" si="35"/>
        <v>0.9773413897280967</v>
      </c>
    </row>
    <row r="2307" spans="1:18" x14ac:dyDescent="0.3">
      <c r="A2307" t="s">
        <v>5180</v>
      </c>
      <c r="B2307" s="2">
        <v>45591</v>
      </c>
      <c r="C2307" t="s">
        <v>10016</v>
      </c>
      <c r="D2307" t="s">
        <v>10032</v>
      </c>
      <c r="E2307" t="s">
        <v>10034</v>
      </c>
      <c r="F2307">
        <v>14</v>
      </c>
      <c r="G2307">
        <v>282.55</v>
      </c>
      <c r="H2307">
        <v>239.39</v>
      </c>
      <c r="I2307" t="s">
        <v>10040</v>
      </c>
      <c r="J2307">
        <f>F2307*G2307</f>
        <v>3955.7000000000003</v>
      </c>
      <c r="K2307">
        <f>F2307*H2307</f>
        <v>3351.46</v>
      </c>
      <c r="L2307">
        <f>J2307-K2307</f>
        <v>604.24000000000024</v>
      </c>
      <c r="M2307" s="5">
        <f>L2307/J2307</f>
        <v>0.15275172535834369</v>
      </c>
      <c r="N2307" t="str">
        <f>IF(ISNA(VLOOKUP(A2307,'Returns Data'!A:A,1,0)),"No","Yes")</f>
        <v>Yes</v>
      </c>
      <c r="O2307" t="str">
        <f>IFERROR(VLOOKUP(A2307,'Returns Data'!A:E,5,0),"No Returns")</f>
        <v>Customer Changed Mind</v>
      </c>
      <c r="P2307" t="str">
        <f>IFERROR(VLOOKUP(A2307,'Ratings Data'!A:C,3,0),"No Rating")</f>
        <v>No Rating</v>
      </c>
      <c r="Q2307" t="s">
        <v>10069</v>
      </c>
      <c r="R2307" s="5">
        <f t="shared" si="35"/>
        <v>0.31388049290862607</v>
      </c>
    </row>
    <row r="2308" spans="1:18" x14ac:dyDescent="0.3">
      <c r="A2308" t="s">
        <v>5320</v>
      </c>
      <c r="B2308" s="2">
        <v>45591</v>
      </c>
      <c r="C2308" t="s">
        <v>10009</v>
      </c>
      <c r="D2308" t="s">
        <v>10029</v>
      </c>
      <c r="E2308" t="s">
        <v>10038</v>
      </c>
      <c r="F2308">
        <v>18</v>
      </c>
      <c r="G2308">
        <v>328.78</v>
      </c>
      <c r="H2308">
        <v>243.32</v>
      </c>
      <c r="I2308" t="s">
        <v>10040</v>
      </c>
      <c r="J2308">
        <f>F2308*G2308</f>
        <v>5918.0399999999991</v>
      </c>
      <c r="K2308">
        <f>F2308*H2308</f>
        <v>4379.76</v>
      </c>
      <c r="L2308">
        <f>J2308-K2308</f>
        <v>1538.2799999999988</v>
      </c>
      <c r="M2308" s="5">
        <f>L2308/J2308</f>
        <v>0.25993065271610177</v>
      </c>
      <c r="N2308" t="str">
        <f>IF(ISNA(VLOOKUP(A2308,'Returns Data'!A:A,1,0)),"No","Yes")</f>
        <v>No</v>
      </c>
      <c r="O2308" t="s">
        <v>10085</v>
      </c>
      <c r="P2308" t="str">
        <f>IFERROR(VLOOKUP(A2308,'Ratings Data'!A:C,3,0),"No Rating")</f>
        <v>No Rating</v>
      </c>
      <c r="Q2308" t="s">
        <v>10069</v>
      </c>
      <c r="R2308" s="5">
        <f t="shared" ref="R2308:R2371" si="36">(J2308-J2307)/J2307</f>
        <v>0.49607907576408694</v>
      </c>
    </row>
    <row r="2309" spans="1:18" x14ac:dyDescent="0.3">
      <c r="A2309" t="s">
        <v>5436</v>
      </c>
      <c r="B2309" s="2">
        <v>45591</v>
      </c>
      <c r="C2309" t="s">
        <v>10019</v>
      </c>
      <c r="D2309" t="s">
        <v>10031</v>
      </c>
      <c r="E2309" t="s">
        <v>10037</v>
      </c>
      <c r="F2309">
        <v>9</v>
      </c>
      <c r="G2309">
        <v>18.66</v>
      </c>
      <c r="H2309">
        <v>11.42</v>
      </c>
      <c r="I2309" t="s">
        <v>10039</v>
      </c>
      <c r="J2309">
        <f>F2309*G2309</f>
        <v>167.94</v>
      </c>
      <c r="K2309">
        <f>F2309*H2309</f>
        <v>102.78</v>
      </c>
      <c r="L2309">
        <f>J2309-K2309</f>
        <v>65.16</v>
      </c>
      <c r="M2309" s="5">
        <f>L2309/J2309</f>
        <v>0.38799571275455519</v>
      </c>
      <c r="N2309" t="str">
        <f>IF(ISNA(VLOOKUP(A2309,'Returns Data'!A:A,1,0)),"No","Yes")</f>
        <v>No</v>
      </c>
      <c r="O2309" t="s">
        <v>10085</v>
      </c>
      <c r="P2309" t="str">
        <f>IFERROR(VLOOKUP(A2309,'Ratings Data'!A:C,3,0),"No Rating")</f>
        <v>No Rating</v>
      </c>
      <c r="Q2309" t="s">
        <v>10069</v>
      </c>
      <c r="R2309" s="5">
        <f t="shared" si="36"/>
        <v>-0.97162236145750969</v>
      </c>
    </row>
    <row r="2310" spans="1:18" x14ac:dyDescent="0.3">
      <c r="A2310" t="s">
        <v>6195</v>
      </c>
      <c r="B2310" s="2">
        <v>45591</v>
      </c>
      <c r="C2310" t="s">
        <v>10026</v>
      </c>
      <c r="D2310" t="s">
        <v>10031</v>
      </c>
      <c r="E2310" t="s">
        <v>10037</v>
      </c>
      <c r="F2310">
        <v>15</v>
      </c>
      <c r="G2310">
        <v>188.65</v>
      </c>
      <c r="H2310">
        <v>163.18</v>
      </c>
      <c r="I2310" t="s">
        <v>10040</v>
      </c>
      <c r="J2310">
        <f>F2310*G2310</f>
        <v>2829.75</v>
      </c>
      <c r="K2310">
        <f>F2310*H2310</f>
        <v>2447.7000000000003</v>
      </c>
      <c r="L2310">
        <f>J2310-K2310</f>
        <v>382.04999999999973</v>
      </c>
      <c r="M2310" s="5">
        <f>L2310/J2310</f>
        <v>0.13501192684866145</v>
      </c>
      <c r="N2310" t="str">
        <f>IF(ISNA(VLOOKUP(A2310,'Returns Data'!A:A,1,0)),"No","Yes")</f>
        <v>No</v>
      </c>
      <c r="O2310" t="s">
        <v>10085</v>
      </c>
      <c r="P2310" t="str">
        <f>IFERROR(VLOOKUP(A2310,'Ratings Data'!A:C,3,0),"No Rating")</f>
        <v>No Rating</v>
      </c>
      <c r="Q2310" t="s">
        <v>10069</v>
      </c>
      <c r="R2310" s="5">
        <f t="shared" si="36"/>
        <v>15.849767774205073</v>
      </c>
    </row>
    <row r="2311" spans="1:18" x14ac:dyDescent="0.3">
      <c r="A2311" t="s">
        <v>6814</v>
      </c>
      <c r="B2311" s="2">
        <v>45591</v>
      </c>
      <c r="C2311" t="s">
        <v>10022</v>
      </c>
      <c r="D2311" t="s">
        <v>10033</v>
      </c>
      <c r="E2311" t="s">
        <v>10036</v>
      </c>
      <c r="F2311">
        <v>3</v>
      </c>
      <c r="G2311">
        <v>257.14</v>
      </c>
      <c r="H2311">
        <v>219.37</v>
      </c>
      <c r="I2311" t="s">
        <v>10039</v>
      </c>
      <c r="J2311">
        <f>F2311*G2311</f>
        <v>771.42</v>
      </c>
      <c r="K2311">
        <f>F2311*H2311</f>
        <v>658.11</v>
      </c>
      <c r="L2311">
        <f>J2311-K2311</f>
        <v>113.30999999999995</v>
      </c>
      <c r="M2311" s="5">
        <f>L2311/J2311</f>
        <v>0.14688496538850426</v>
      </c>
      <c r="N2311" t="str">
        <f>IF(ISNA(VLOOKUP(A2311,'Returns Data'!A:A,1,0)),"No","Yes")</f>
        <v>No</v>
      </c>
      <c r="O2311" t="s">
        <v>10085</v>
      </c>
      <c r="P2311" t="str">
        <f>IFERROR(VLOOKUP(A2311,'Ratings Data'!A:C,3,0),"No Rating")</f>
        <v>No Rating</v>
      </c>
      <c r="Q2311" t="s">
        <v>10069</v>
      </c>
      <c r="R2311" s="5">
        <f t="shared" si="36"/>
        <v>-0.72738934534852895</v>
      </c>
    </row>
    <row r="2312" spans="1:18" x14ac:dyDescent="0.3">
      <c r="A2312" t="s">
        <v>6846</v>
      </c>
      <c r="B2312" s="2">
        <v>45591</v>
      </c>
      <c r="C2312" t="s">
        <v>10013</v>
      </c>
      <c r="D2312" t="s">
        <v>10030</v>
      </c>
      <c r="E2312" t="s">
        <v>10034</v>
      </c>
      <c r="F2312">
        <v>12</v>
      </c>
      <c r="G2312">
        <v>150</v>
      </c>
      <c r="H2312">
        <v>97.19</v>
      </c>
      <c r="I2312" t="s">
        <v>10039</v>
      </c>
      <c r="J2312">
        <f>F2312*G2312</f>
        <v>1800</v>
      </c>
      <c r="K2312">
        <f>F2312*H2312</f>
        <v>1166.28</v>
      </c>
      <c r="L2312">
        <f>J2312-K2312</f>
        <v>633.72</v>
      </c>
      <c r="M2312" s="5">
        <f>L2312/J2312</f>
        <v>0.35206666666666669</v>
      </c>
      <c r="N2312" t="str">
        <f>IF(ISNA(VLOOKUP(A2312,'Returns Data'!A:A,1,0)),"No","Yes")</f>
        <v>No</v>
      </c>
      <c r="O2312" t="s">
        <v>10085</v>
      </c>
      <c r="P2312" t="str">
        <f>IFERROR(VLOOKUP(A2312,'Ratings Data'!A:C,3,0),"No Rating")</f>
        <v>No Rating</v>
      </c>
      <c r="Q2312" t="s">
        <v>10069</v>
      </c>
      <c r="R2312" s="5">
        <f t="shared" si="36"/>
        <v>1.3333592595473283</v>
      </c>
    </row>
    <row r="2313" spans="1:18" x14ac:dyDescent="0.3">
      <c r="A2313" t="s">
        <v>7386</v>
      </c>
      <c r="B2313" s="2">
        <v>45591</v>
      </c>
      <c r="C2313" t="s">
        <v>10016</v>
      </c>
      <c r="D2313" t="s">
        <v>10032</v>
      </c>
      <c r="E2313" t="s">
        <v>10038</v>
      </c>
      <c r="F2313">
        <v>6</v>
      </c>
      <c r="G2313">
        <v>262.66000000000003</v>
      </c>
      <c r="H2313">
        <v>232.51</v>
      </c>
      <c r="I2313" t="s">
        <v>10040</v>
      </c>
      <c r="J2313">
        <f>F2313*G2313</f>
        <v>1575.96</v>
      </c>
      <c r="K2313">
        <f>F2313*H2313</f>
        <v>1395.06</v>
      </c>
      <c r="L2313">
        <f>J2313-K2313</f>
        <v>180.90000000000009</v>
      </c>
      <c r="M2313" s="5">
        <f>L2313/J2313</f>
        <v>0.11478717733952644</v>
      </c>
      <c r="N2313" t="str">
        <f>IF(ISNA(VLOOKUP(A2313,'Returns Data'!A:A,1,0)),"No","Yes")</f>
        <v>No</v>
      </c>
      <c r="O2313" t="s">
        <v>10085</v>
      </c>
      <c r="P2313" t="str">
        <f>IFERROR(VLOOKUP(A2313,'Ratings Data'!A:C,3,0),"No Rating")</f>
        <v>No Rating</v>
      </c>
      <c r="Q2313" t="s">
        <v>10069</v>
      </c>
      <c r="R2313" s="5">
        <f t="shared" si="36"/>
        <v>-0.12446666666666664</v>
      </c>
    </row>
    <row r="2314" spans="1:18" x14ac:dyDescent="0.3">
      <c r="A2314" t="s">
        <v>8852</v>
      </c>
      <c r="B2314" s="2">
        <v>45591</v>
      </c>
      <c r="C2314" t="s">
        <v>10020</v>
      </c>
      <c r="D2314" t="s">
        <v>10030</v>
      </c>
      <c r="E2314" t="s">
        <v>10037</v>
      </c>
      <c r="F2314">
        <v>11</v>
      </c>
      <c r="G2314">
        <v>297.32</v>
      </c>
      <c r="H2314">
        <v>265.5</v>
      </c>
      <c r="I2314" t="s">
        <v>10040</v>
      </c>
      <c r="J2314">
        <f>F2314*G2314</f>
        <v>3270.52</v>
      </c>
      <c r="K2314">
        <f>F2314*H2314</f>
        <v>2920.5</v>
      </c>
      <c r="L2314">
        <f>J2314-K2314</f>
        <v>350.02</v>
      </c>
      <c r="M2314" s="5">
        <f>L2314/J2314</f>
        <v>0.10702273644558051</v>
      </c>
      <c r="N2314" t="str">
        <f>IF(ISNA(VLOOKUP(A2314,'Returns Data'!A:A,1,0)),"No","Yes")</f>
        <v>No</v>
      </c>
      <c r="O2314" t="s">
        <v>10085</v>
      </c>
      <c r="P2314" t="str">
        <f>IFERROR(VLOOKUP(A2314,'Ratings Data'!A:C,3,0),"No Rating")</f>
        <v>No Rating</v>
      </c>
      <c r="Q2314" t="s">
        <v>10069</v>
      </c>
      <c r="R2314" s="5">
        <f t="shared" si="36"/>
        <v>1.0752557171501813</v>
      </c>
    </row>
    <row r="2315" spans="1:18" x14ac:dyDescent="0.3">
      <c r="A2315" t="s">
        <v>8897</v>
      </c>
      <c r="B2315" s="2">
        <v>45591</v>
      </c>
      <c r="C2315" t="s">
        <v>10024</v>
      </c>
      <c r="D2315" t="s">
        <v>10029</v>
      </c>
      <c r="E2315" t="s">
        <v>10035</v>
      </c>
      <c r="F2315">
        <v>3</v>
      </c>
      <c r="G2315">
        <v>144.83000000000001</v>
      </c>
      <c r="H2315">
        <v>129.25</v>
      </c>
      <c r="I2315" t="s">
        <v>10039</v>
      </c>
      <c r="J2315">
        <f>F2315*G2315</f>
        <v>434.49</v>
      </c>
      <c r="K2315">
        <f>F2315*H2315</f>
        <v>387.75</v>
      </c>
      <c r="L2315">
        <f>J2315-K2315</f>
        <v>46.740000000000009</v>
      </c>
      <c r="M2315" s="5">
        <f>L2315/J2315</f>
        <v>0.10757439756956434</v>
      </c>
      <c r="N2315" t="str">
        <f>IF(ISNA(VLOOKUP(A2315,'Returns Data'!A:A,1,0)),"No","Yes")</f>
        <v>No</v>
      </c>
      <c r="O2315" t="s">
        <v>10085</v>
      </c>
      <c r="P2315" t="str">
        <f>IFERROR(VLOOKUP(A2315,'Ratings Data'!A:C,3,0),"No Rating")</f>
        <v>No Rating</v>
      </c>
      <c r="Q2315" t="s">
        <v>10069</v>
      </c>
      <c r="R2315" s="5">
        <f t="shared" si="36"/>
        <v>-0.86714956642980312</v>
      </c>
    </row>
    <row r="2316" spans="1:18" x14ac:dyDescent="0.3">
      <c r="A2316" t="s">
        <v>9447</v>
      </c>
      <c r="B2316" s="2">
        <v>45591</v>
      </c>
      <c r="C2316" t="s">
        <v>10017</v>
      </c>
      <c r="D2316" t="s">
        <v>10032</v>
      </c>
      <c r="E2316" t="s">
        <v>10037</v>
      </c>
      <c r="F2316">
        <v>19</v>
      </c>
      <c r="G2316">
        <v>483.05</v>
      </c>
      <c r="H2316">
        <v>336.68</v>
      </c>
      <c r="I2316" t="s">
        <v>10039</v>
      </c>
      <c r="J2316">
        <f>F2316*G2316</f>
        <v>9177.9500000000007</v>
      </c>
      <c r="K2316">
        <f>F2316*H2316</f>
        <v>6396.92</v>
      </c>
      <c r="L2316">
        <f>J2316-K2316</f>
        <v>2781.0300000000007</v>
      </c>
      <c r="M2316" s="5">
        <f>L2316/J2316</f>
        <v>0.30301211054756239</v>
      </c>
      <c r="N2316" t="str">
        <f>IF(ISNA(VLOOKUP(A2316,'Returns Data'!A:A,1,0)),"No","Yes")</f>
        <v>No</v>
      </c>
      <c r="O2316" t="s">
        <v>10085</v>
      </c>
      <c r="P2316" t="str">
        <f>IFERROR(VLOOKUP(A2316,'Ratings Data'!A:C,3,0),"No Rating")</f>
        <v>No Rating</v>
      </c>
      <c r="Q2316" t="s">
        <v>10069</v>
      </c>
      <c r="R2316" s="5">
        <f t="shared" si="36"/>
        <v>20.123501116251237</v>
      </c>
    </row>
    <row r="2317" spans="1:18" x14ac:dyDescent="0.3">
      <c r="A2317" t="s">
        <v>9600</v>
      </c>
      <c r="B2317" s="2">
        <v>45591</v>
      </c>
      <c r="C2317" t="s">
        <v>10014</v>
      </c>
      <c r="D2317" t="s">
        <v>10030</v>
      </c>
      <c r="E2317" t="s">
        <v>10034</v>
      </c>
      <c r="F2317">
        <v>8</v>
      </c>
      <c r="G2317">
        <v>485.45</v>
      </c>
      <c r="H2317">
        <v>333.9</v>
      </c>
      <c r="I2317" t="s">
        <v>10039</v>
      </c>
      <c r="J2317">
        <f>F2317*G2317</f>
        <v>3883.6</v>
      </c>
      <c r="K2317">
        <f>F2317*H2317</f>
        <v>2671.2</v>
      </c>
      <c r="L2317">
        <f>J2317-K2317</f>
        <v>1212.4000000000001</v>
      </c>
      <c r="M2317" s="5">
        <f>L2317/J2317</f>
        <v>0.31218457101658259</v>
      </c>
      <c r="N2317" t="str">
        <f>IF(ISNA(VLOOKUP(A2317,'Returns Data'!A:A,1,0)),"No","Yes")</f>
        <v>No</v>
      </c>
      <c r="O2317" t="s">
        <v>10085</v>
      </c>
      <c r="P2317" t="str">
        <f>IFERROR(VLOOKUP(A2317,'Ratings Data'!A:C,3,0),"No Rating")</f>
        <v>No Rating</v>
      </c>
      <c r="Q2317" t="s">
        <v>10069</v>
      </c>
      <c r="R2317" s="5">
        <f t="shared" si="36"/>
        <v>-0.57685539799192631</v>
      </c>
    </row>
    <row r="2318" spans="1:18" x14ac:dyDescent="0.3">
      <c r="A2318" t="s">
        <v>885</v>
      </c>
      <c r="B2318" s="2">
        <v>45592</v>
      </c>
      <c r="C2318" t="s">
        <v>10022</v>
      </c>
      <c r="D2318" t="s">
        <v>10033</v>
      </c>
      <c r="E2318" t="s">
        <v>10035</v>
      </c>
      <c r="F2318">
        <v>20</v>
      </c>
      <c r="G2318">
        <v>57.08</v>
      </c>
      <c r="H2318">
        <v>36.03</v>
      </c>
      <c r="I2318" t="s">
        <v>10039</v>
      </c>
      <c r="J2318">
        <f>F2318*G2318</f>
        <v>1141.5999999999999</v>
      </c>
      <c r="K2318">
        <f>F2318*H2318</f>
        <v>720.6</v>
      </c>
      <c r="L2318">
        <f>J2318-K2318</f>
        <v>420.99999999999989</v>
      </c>
      <c r="M2318" s="5">
        <f>L2318/J2318</f>
        <v>0.36878065872459698</v>
      </c>
      <c r="N2318" t="str">
        <f>IF(ISNA(VLOOKUP(A2318,'Returns Data'!A:A,1,0)),"No","Yes")</f>
        <v>No</v>
      </c>
      <c r="O2318" t="s">
        <v>10085</v>
      </c>
      <c r="P2318" t="str">
        <f>IFERROR(VLOOKUP(A2318,'Ratings Data'!A:C,3,0),"No Rating")</f>
        <v>No Rating</v>
      </c>
      <c r="Q2318" t="s">
        <v>10069</v>
      </c>
      <c r="R2318" s="5">
        <f t="shared" si="36"/>
        <v>-0.7060459367597075</v>
      </c>
    </row>
    <row r="2319" spans="1:18" x14ac:dyDescent="0.3">
      <c r="A2319" t="s">
        <v>2011</v>
      </c>
      <c r="B2319" s="2">
        <v>45592</v>
      </c>
      <c r="C2319" t="s">
        <v>10023</v>
      </c>
      <c r="D2319" t="s">
        <v>10033</v>
      </c>
      <c r="E2319" t="s">
        <v>10036</v>
      </c>
      <c r="F2319">
        <v>20</v>
      </c>
      <c r="G2319">
        <v>469.25</v>
      </c>
      <c r="H2319">
        <v>333.8</v>
      </c>
      <c r="I2319" t="s">
        <v>10040</v>
      </c>
      <c r="J2319">
        <f>F2319*G2319</f>
        <v>9385</v>
      </c>
      <c r="K2319">
        <f>F2319*H2319</f>
        <v>6676</v>
      </c>
      <c r="L2319">
        <f>J2319-K2319</f>
        <v>2709</v>
      </c>
      <c r="M2319" s="5">
        <f>L2319/J2319</f>
        <v>0.28865210442194994</v>
      </c>
      <c r="N2319" t="str">
        <f>IF(ISNA(VLOOKUP(A2319,'Returns Data'!A:A,1,0)),"No","Yes")</f>
        <v>No</v>
      </c>
      <c r="O2319" t="s">
        <v>10085</v>
      </c>
      <c r="P2319" t="str">
        <f>IFERROR(VLOOKUP(A2319,'Ratings Data'!A:C,3,0),"No Rating")</f>
        <v>No Rating</v>
      </c>
      <c r="Q2319" t="s">
        <v>10069</v>
      </c>
      <c r="R2319" s="5">
        <f t="shared" si="36"/>
        <v>7.2209180098107923</v>
      </c>
    </row>
    <row r="2320" spans="1:18" x14ac:dyDescent="0.3">
      <c r="A2320" t="s">
        <v>2226</v>
      </c>
      <c r="B2320" s="2">
        <v>45592</v>
      </c>
      <c r="C2320" t="s">
        <v>10026</v>
      </c>
      <c r="D2320" t="s">
        <v>10031</v>
      </c>
      <c r="E2320" t="s">
        <v>10034</v>
      </c>
      <c r="F2320">
        <v>10</v>
      </c>
      <c r="G2320">
        <v>110.45</v>
      </c>
      <c r="H2320">
        <v>96.45</v>
      </c>
      <c r="I2320" t="s">
        <v>10040</v>
      </c>
      <c r="J2320">
        <f>F2320*G2320</f>
        <v>1104.5</v>
      </c>
      <c r="K2320">
        <f>F2320*H2320</f>
        <v>964.5</v>
      </c>
      <c r="L2320">
        <f>J2320-K2320</f>
        <v>140</v>
      </c>
      <c r="M2320" s="5">
        <f>L2320/J2320</f>
        <v>0.12675418741511996</v>
      </c>
      <c r="N2320" t="str">
        <f>IF(ISNA(VLOOKUP(A2320,'Returns Data'!A:A,1,0)),"No","Yes")</f>
        <v>No</v>
      </c>
      <c r="O2320" t="s">
        <v>10085</v>
      </c>
      <c r="P2320" t="str">
        <f>IFERROR(VLOOKUP(A2320,'Ratings Data'!A:C,3,0),"No Rating")</f>
        <v>No Rating</v>
      </c>
      <c r="Q2320" t="s">
        <v>10069</v>
      </c>
      <c r="R2320" s="5">
        <f t="shared" si="36"/>
        <v>-0.88231220031965907</v>
      </c>
    </row>
    <row r="2321" spans="1:18" x14ac:dyDescent="0.3">
      <c r="A2321" t="s">
        <v>2238</v>
      </c>
      <c r="B2321" s="2">
        <v>45592</v>
      </c>
      <c r="C2321" t="s">
        <v>10028</v>
      </c>
      <c r="D2321" t="s">
        <v>10032</v>
      </c>
      <c r="E2321" t="s">
        <v>10038</v>
      </c>
      <c r="F2321">
        <v>1</v>
      </c>
      <c r="G2321">
        <v>335.29</v>
      </c>
      <c r="H2321">
        <v>260.88</v>
      </c>
      <c r="I2321" t="s">
        <v>10039</v>
      </c>
      <c r="J2321">
        <f>F2321*G2321</f>
        <v>335.29</v>
      </c>
      <c r="K2321">
        <f>F2321*H2321</f>
        <v>260.88</v>
      </c>
      <c r="L2321">
        <f>J2321-K2321</f>
        <v>74.410000000000025</v>
      </c>
      <c r="M2321" s="5">
        <f>L2321/J2321</f>
        <v>0.22192728682632951</v>
      </c>
      <c r="N2321" t="str">
        <f>IF(ISNA(VLOOKUP(A2321,'Returns Data'!A:A,1,0)),"No","Yes")</f>
        <v>No</v>
      </c>
      <c r="O2321" t="s">
        <v>10085</v>
      </c>
      <c r="P2321" t="str">
        <f>IFERROR(VLOOKUP(A2321,'Ratings Data'!A:C,3,0),"No Rating")</f>
        <v>No Rating</v>
      </c>
      <c r="Q2321" t="s">
        <v>10069</v>
      </c>
      <c r="R2321" s="5">
        <f t="shared" si="36"/>
        <v>-0.6964327750113174</v>
      </c>
    </row>
    <row r="2322" spans="1:18" x14ac:dyDescent="0.3">
      <c r="A2322" t="s">
        <v>2499</v>
      </c>
      <c r="B2322" s="2">
        <v>45592</v>
      </c>
      <c r="C2322" t="s">
        <v>10025</v>
      </c>
      <c r="D2322" t="s">
        <v>10033</v>
      </c>
      <c r="E2322" t="s">
        <v>10035</v>
      </c>
      <c r="F2322">
        <v>14</v>
      </c>
      <c r="G2322">
        <v>187.45</v>
      </c>
      <c r="H2322">
        <v>168.57</v>
      </c>
      <c r="I2322" t="s">
        <v>10040</v>
      </c>
      <c r="J2322">
        <f>F2322*G2322</f>
        <v>2624.2999999999997</v>
      </c>
      <c r="K2322">
        <f>F2322*H2322</f>
        <v>2359.98</v>
      </c>
      <c r="L2322">
        <f>J2322-K2322</f>
        <v>264.31999999999971</v>
      </c>
      <c r="M2322" s="5">
        <f>L2322/J2322</f>
        <v>0.10072019205121356</v>
      </c>
      <c r="N2322" t="str">
        <f>IF(ISNA(VLOOKUP(A2322,'Returns Data'!A:A,1,0)),"No","Yes")</f>
        <v>No</v>
      </c>
      <c r="O2322" t="s">
        <v>10085</v>
      </c>
      <c r="P2322" t="str">
        <f>IFERROR(VLOOKUP(A2322,'Ratings Data'!A:C,3,0),"No Rating")</f>
        <v>No Rating</v>
      </c>
      <c r="Q2322" t="s">
        <v>10069</v>
      </c>
      <c r="R2322" s="5">
        <f t="shared" si="36"/>
        <v>6.8269557696322574</v>
      </c>
    </row>
    <row r="2323" spans="1:18" x14ac:dyDescent="0.3">
      <c r="A2323" t="s">
        <v>2827</v>
      </c>
      <c r="B2323" s="2">
        <v>45592</v>
      </c>
      <c r="C2323" t="s">
        <v>10023</v>
      </c>
      <c r="D2323" t="s">
        <v>10033</v>
      </c>
      <c r="E2323" t="s">
        <v>10034</v>
      </c>
      <c r="F2323">
        <v>13</v>
      </c>
      <c r="G2323">
        <v>91.11</v>
      </c>
      <c r="H2323">
        <v>56.1</v>
      </c>
      <c r="I2323" t="s">
        <v>10040</v>
      </c>
      <c r="J2323">
        <f>F2323*G2323</f>
        <v>1184.43</v>
      </c>
      <c r="K2323">
        <f>F2323*H2323</f>
        <v>729.30000000000007</v>
      </c>
      <c r="L2323">
        <f>J2323-K2323</f>
        <v>455.13</v>
      </c>
      <c r="M2323" s="5">
        <f>L2323/J2323</f>
        <v>0.38426078366809346</v>
      </c>
      <c r="N2323" t="str">
        <f>IF(ISNA(VLOOKUP(A2323,'Returns Data'!A:A,1,0)),"No","Yes")</f>
        <v>No</v>
      </c>
      <c r="O2323" t="s">
        <v>10085</v>
      </c>
      <c r="P2323" t="str">
        <f>IFERROR(VLOOKUP(A2323,'Ratings Data'!A:C,3,0),"No Rating")</f>
        <v>No Rating</v>
      </c>
      <c r="Q2323" t="s">
        <v>10069</v>
      </c>
      <c r="R2323" s="5">
        <f t="shared" si="36"/>
        <v>-0.54866821628624773</v>
      </c>
    </row>
    <row r="2324" spans="1:18" x14ac:dyDescent="0.3">
      <c r="A2324" t="s">
        <v>2961</v>
      </c>
      <c r="B2324" s="2">
        <v>45592</v>
      </c>
      <c r="C2324" t="s">
        <v>10010</v>
      </c>
      <c r="D2324" t="s">
        <v>10029</v>
      </c>
      <c r="E2324" t="s">
        <v>10035</v>
      </c>
      <c r="F2324">
        <v>2</v>
      </c>
      <c r="G2324">
        <v>77.98</v>
      </c>
      <c r="H2324">
        <v>67.099999999999994</v>
      </c>
      <c r="I2324" t="s">
        <v>10039</v>
      </c>
      <c r="J2324">
        <f>F2324*G2324</f>
        <v>155.96</v>
      </c>
      <c r="K2324">
        <f>F2324*H2324</f>
        <v>134.19999999999999</v>
      </c>
      <c r="L2324">
        <f>J2324-K2324</f>
        <v>21.760000000000019</v>
      </c>
      <c r="M2324" s="5">
        <f>L2324/J2324</f>
        <v>0.13952295460374467</v>
      </c>
      <c r="N2324" t="str">
        <f>IF(ISNA(VLOOKUP(A2324,'Returns Data'!A:A,1,0)),"No","Yes")</f>
        <v>Yes</v>
      </c>
      <c r="O2324" t="str">
        <f>IFERROR(VLOOKUP(A2324,'Returns Data'!A:E,5,0),"No Returns")</f>
        <v>Customer Changed Mind</v>
      </c>
      <c r="P2324" t="str">
        <f>IFERROR(VLOOKUP(A2324,'Ratings Data'!A:C,3,0),"No Rating")</f>
        <v>No Rating</v>
      </c>
      <c r="Q2324" t="s">
        <v>10069</v>
      </c>
      <c r="R2324" s="5">
        <f t="shared" si="36"/>
        <v>-0.86832484823923739</v>
      </c>
    </row>
    <row r="2325" spans="1:18" x14ac:dyDescent="0.3">
      <c r="A2325" t="s">
        <v>2985</v>
      </c>
      <c r="B2325" s="2">
        <v>45592</v>
      </c>
      <c r="C2325" t="s">
        <v>10020</v>
      </c>
      <c r="D2325" t="s">
        <v>10030</v>
      </c>
      <c r="E2325" t="s">
        <v>10037</v>
      </c>
      <c r="F2325">
        <v>1</v>
      </c>
      <c r="G2325">
        <v>140.62</v>
      </c>
      <c r="H2325">
        <v>115.08</v>
      </c>
      <c r="I2325" t="s">
        <v>10039</v>
      </c>
      <c r="J2325">
        <f>F2325*G2325</f>
        <v>140.62</v>
      </c>
      <c r="K2325">
        <f>F2325*H2325</f>
        <v>115.08</v>
      </c>
      <c r="L2325">
        <f>J2325-K2325</f>
        <v>25.540000000000006</v>
      </c>
      <c r="M2325" s="5">
        <f>L2325/J2325</f>
        <v>0.18162423552837437</v>
      </c>
      <c r="N2325" t="str">
        <f>IF(ISNA(VLOOKUP(A2325,'Returns Data'!A:A,1,0)),"No","Yes")</f>
        <v>No</v>
      </c>
      <c r="O2325" t="s">
        <v>10085</v>
      </c>
      <c r="P2325" t="str">
        <f>IFERROR(VLOOKUP(A2325,'Ratings Data'!A:C,3,0),"No Rating")</f>
        <v>No Rating</v>
      </c>
      <c r="Q2325" t="s">
        <v>10069</v>
      </c>
      <c r="R2325" s="5">
        <f t="shared" si="36"/>
        <v>-9.8358553475250077E-2</v>
      </c>
    </row>
    <row r="2326" spans="1:18" x14ac:dyDescent="0.3">
      <c r="A2326" t="s">
        <v>3210</v>
      </c>
      <c r="B2326" s="2">
        <v>45592</v>
      </c>
      <c r="C2326" t="s">
        <v>10021</v>
      </c>
      <c r="D2326" t="s">
        <v>10031</v>
      </c>
      <c r="E2326" t="s">
        <v>10037</v>
      </c>
      <c r="F2326">
        <v>7</v>
      </c>
      <c r="G2326">
        <v>190.92</v>
      </c>
      <c r="H2326">
        <v>157.78</v>
      </c>
      <c r="I2326" t="s">
        <v>10039</v>
      </c>
      <c r="J2326">
        <f>F2326*G2326</f>
        <v>1336.4399999999998</v>
      </c>
      <c r="K2326">
        <f>F2326*H2326</f>
        <v>1104.46</v>
      </c>
      <c r="L2326">
        <f>J2326-K2326</f>
        <v>231.97999999999979</v>
      </c>
      <c r="M2326" s="5">
        <f>L2326/J2326</f>
        <v>0.17358055730148739</v>
      </c>
      <c r="N2326" t="str">
        <f>IF(ISNA(VLOOKUP(A2326,'Returns Data'!A:A,1,0)),"No","Yes")</f>
        <v>No</v>
      </c>
      <c r="O2326" t="s">
        <v>10085</v>
      </c>
      <c r="P2326" t="str">
        <f>IFERROR(VLOOKUP(A2326,'Ratings Data'!A:C,3,0),"No Rating")</f>
        <v>No Rating</v>
      </c>
      <c r="Q2326" t="s">
        <v>10069</v>
      </c>
      <c r="R2326" s="5">
        <f t="shared" si="36"/>
        <v>8.5039112501777812</v>
      </c>
    </row>
    <row r="2327" spans="1:18" x14ac:dyDescent="0.3">
      <c r="A2327" t="s">
        <v>3557</v>
      </c>
      <c r="B2327" s="2">
        <v>45592</v>
      </c>
      <c r="C2327" t="s">
        <v>10023</v>
      </c>
      <c r="D2327" t="s">
        <v>10033</v>
      </c>
      <c r="E2327" t="s">
        <v>10038</v>
      </c>
      <c r="F2327">
        <v>3</v>
      </c>
      <c r="G2327">
        <v>245.73</v>
      </c>
      <c r="H2327">
        <v>177.18</v>
      </c>
      <c r="I2327" t="s">
        <v>10040</v>
      </c>
      <c r="J2327">
        <f>F2327*G2327</f>
        <v>737.18999999999994</v>
      </c>
      <c r="K2327">
        <f>F2327*H2327</f>
        <v>531.54</v>
      </c>
      <c r="L2327">
        <f>J2327-K2327</f>
        <v>205.64999999999998</v>
      </c>
      <c r="M2327" s="5">
        <f>L2327/J2327</f>
        <v>0.27896471737272616</v>
      </c>
      <c r="N2327" t="str">
        <f>IF(ISNA(VLOOKUP(A2327,'Returns Data'!A:A,1,0)),"No","Yes")</f>
        <v>No</v>
      </c>
      <c r="O2327" t="s">
        <v>10085</v>
      </c>
      <c r="P2327" t="str">
        <f>IFERROR(VLOOKUP(A2327,'Ratings Data'!A:C,3,0),"No Rating")</f>
        <v>No Rating</v>
      </c>
      <c r="Q2327" t="s">
        <v>10069</v>
      </c>
      <c r="R2327" s="5">
        <f t="shared" si="36"/>
        <v>-0.44839274490437281</v>
      </c>
    </row>
    <row r="2328" spans="1:18" x14ac:dyDescent="0.3">
      <c r="A2328" t="s">
        <v>3811</v>
      </c>
      <c r="B2328" s="2">
        <v>45592</v>
      </c>
      <c r="C2328" t="s">
        <v>10022</v>
      </c>
      <c r="D2328" t="s">
        <v>10033</v>
      </c>
      <c r="E2328" t="s">
        <v>10036</v>
      </c>
      <c r="F2328">
        <v>11</v>
      </c>
      <c r="G2328">
        <v>481.7</v>
      </c>
      <c r="H2328">
        <v>309.77999999999997</v>
      </c>
      <c r="I2328" t="s">
        <v>10040</v>
      </c>
      <c r="J2328">
        <f>F2328*G2328</f>
        <v>5298.7</v>
      </c>
      <c r="K2328">
        <f>F2328*H2328</f>
        <v>3407.58</v>
      </c>
      <c r="L2328">
        <f>J2328-K2328</f>
        <v>1891.12</v>
      </c>
      <c r="M2328" s="5">
        <f>L2328/J2328</f>
        <v>0.35690263649574422</v>
      </c>
      <c r="N2328" t="str">
        <f>IF(ISNA(VLOOKUP(A2328,'Returns Data'!A:A,1,0)),"No","Yes")</f>
        <v>No</v>
      </c>
      <c r="O2328" t="s">
        <v>10085</v>
      </c>
      <c r="P2328" t="str">
        <f>IFERROR(VLOOKUP(A2328,'Ratings Data'!A:C,3,0),"No Rating")</f>
        <v>No Rating</v>
      </c>
      <c r="Q2328" t="s">
        <v>10069</v>
      </c>
      <c r="R2328" s="5">
        <f t="shared" si="36"/>
        <v>6.187699236289153</v>
      </c>
    </row>
    <row r="2329" spans="1:18" x14ac:dyDescent="0.3">
      <c r="A2329" t="s">
        <v>4498</v>
      </c>
      <c r="B2329" s="2">
        <v>45592</v>
      </c>
      <c r="C2329" t="s">
        <v>10010</v>
      </c>
      <c r="D2329" t="s">
        <v>10029</v>
      </c>
      <c r="E2329" t="s">
        <v>10038</v>
      </c>
      <c r="F2329">
        <v>16</v>
      </c>
      <c r="G2329">
        <v>394.47</v>
      </c>
      <c r="H2329">
        <v>291.94</v>
      </c>
      <c r="I2329" t="s">
        <v>10040</v>
      </c>
      <c r="J2329">
        <f>F2329*G2329</f>
        <v>6311.52</v>
      </c>
      <c r="K2329">
        <f>F2329*H2329</f>
        <v>4671.04</v>
      </c>
      <c r="L2329">
        <f>J2329-K2329</f>
        <v>1640.4800000000005</v>
      </c>
      <c r="M2329" s="5">
        <f>L2329/J2329</f>
        <v>0.25991837148579111</v>
      </c>
      <c r="N2329" t="str">
        <f>IF(ISNA(VLOOKUP(A2329,'Returns Data'!A:A,1,0)),"No","Yes")</f>
        <v>No</v>
      </c>
      <c r="O2329" t="s">
        <v>10085</v>
      </c>
      <c r="P2329">
        <f>IFERROR(VLOOKUP(A2329,'Ratings Data'!A:C,3,0),"No Rating")</f>
        <v>4</v>
      </c>
      <c r="Q2329" t="s">
        <v>10069</v>
      </c>
      <c r="R2329" s="5">
        <f t="shared" si="36"/>
        <v>0.19114499782965647</v>
      </c>
    </row>
    <row r="2330" spans="1:18" x14ac:dyDescent="0.3">
      <c r="A2330" t="s">
        <v>5360</v>
      </c>
      <c r="B2330" s="2">
        <v>45592</v>
      </c>
      <c r="C2330" t="s">
        <v>10028</v>
      </c>
      <c r="D2330" t="s">
        <v>10032</v>
      </c>
      <c r="E2330" t="s">
        <v>10035</v>
      </c>
      <c r="F2330">
        <v>9</v>
      </c>
      <c r="G2330">
        <v>308.16000000000003</v>
      </c>
      <c r="H2330">
        <v>218.72</v>
      </c>
      <c r="I2330" t="s">
        <v>10040</v>
      </c>
      <c r="J2330">
        <f>F2330*G2330</f>
        <v>2773.44</v>
      </c>
      <c r="K2330">
        <f>F2330*H2330</f>
        <v>1968.48</v>
      </c>
      <c r="L2330">
        <f>J2330-K2330</f>
        <v>804.96</v>
      </c>
      <c r="M2330" s="5">
        <f>L2330/J2330</f>
        <v>0.29023883696780894</v>
      </c>
      <c r="N2330" t="str">
        <f>IF(ISNA(VLOOKUP(A2330,'Returns Data'!A:A,1,0)),"No","Yes")</f>
        <v>Yes</v>
      </c>
      <c r="O2330" t="str">
        <f>IFERROR(VLOOKUP(A2330,'Returns Data'!A:E,5,0),"No Returns")</f>
        <v>Late Delivery</v>
      </c>
      <c r="P2330" t="str">
        <f>IFERROR(VLOOKUP(A2330,'Ratings Data'!A:C,3,0),"No Rating")</f>
        <v>No Rating</v>
      </c>
      <c r="Q2330" t="s">
        <v>10069</v>
      </c>
      <c r="R2330" s="5">
        <f t="shared" si="36"/>
        <v>-0.56057494866529778</v>
      </c>
    </row>
    <row r="2331" spans="1:18" x14ac:dyDescent="0.3">
      <c r="A2331" t="s">
        <v>5695</v>
      </c>
      <c r="B2331" s="2">
        <v>45592</v>
      </c>
      <c r="C2331" t="s">
        <v>10019</v>
      </c>
      <c r="D2331" t="s">
        <v>10031</v>
      </c>
      <c r="E2331" t="s">
        <v>10036</v>
      </c>
      <c r="F2331">
        <v>4</v>
      </c>
      <c r="G2331">
        <v>493.44</v>
      </c>
      <c r="H2331">
        <v>416.65</v>
      </c>
      <c r="I2331" t="s">
        <v>10040</v>
      </c>
      <c r="J2331">
        <f>F2331*G2331</f>
        <v>1973.76</v>
      </c>
      <c r="K2331">
        <f>F2331*H2331</f>
        <v>1666.6</v>
      </c>
      <c r="L2331">
        <f>J2331-K2331</f>
        <v>307.16000000000008</v>
      </c>
      <c r="M2331" s="5">
        <f>L2331/J2331</f>
        <v>0.15562175745784698</v>
      </c>
      <c r="N2331" t="str">
        <f>IF(ISNA(VLOOKUP(A2331,'Returns Data'!A:A,1,0)),"No","Yes")</f>
        <v>No</v>
      </c>
      <c r="O2331" t="s">
        <v>10085</v>
      </c>
      <c r="P2331" t="str">
        <f>IFERROR(VLOOKUP(A2331,'Ratings Data'!A:C,3,0),"No Rating")</f>
        <v>No Rating</v>
      </c>
      <c r="Q2331" t="s">
        <v>10069</v>
      </c>
      <c r="R2331" s="5">
        <f t="shared" si="36"/>
        <v>-0.28833506403599862</v>
      </c>
    </row>
    <row r="2332" spans="1:18" x14ac:dyDescent="0.3">
      <c r="A2332" t="s">
        <v>5776</v>
      </c>
      <c r="B2332" s="2">
        <v>45592</v>
      </c>
      <c r="C2332" t="s">
        <v>10028</v>
      </c>
      <c r="D2332" t="s">
        <v>10032</v>
      </c>
      <c r="E2332" t="s">
        <v>10035</v>
      </c>
      <c r="F2332">
        <v>9</v>
      </c>
      <c r="G2332">
        <v>494.56</v>
      </c>
      <c r="H2332">
        <v>403.61</v>
      </c>
      <c r="I2332" t="s">
        <v>10039</v>
      </c>
      <c r="J2332">
        <f>F2332*G2332</f>
        <v>4451.04</v>
      </c>
      <c r="K2332">
        <f>F2332*H2332</f>
        <v>3632.4900000000002</v>
      </c>
      <c r="L2332">
        <f>J2332-K2332</f>
        <v>818.54999999999973</v>
      </c>
      <c r="M2332" s="5">
        <f>L2332/J2332</f>
        <v>0.18390084115173078</v>
      </c>
      <c r="N2332" t="str">
        <f>IF(ISNA(VLOOKUP(A2332,'Returns Data'!A:A,1,0)),"No","Yes")</f>
        <v>No</v>
      </c>
      <c r="O2332" t="s">
        <v>10085</v>
      </c>
      <c r="P2332" t="str">
        <f>IFERROR(VLOOKUP(A2332,'Ratings Data'!A:C,3,0),"No Rating")</f>
        <v>No Rating</v>
      </c>
      <c r="Q2332" t="s">
        <v>10069</v>
      </c>
      <c r="R2332" s="5">
        <f t="shared" si="36"/>
        <v>1.2551070038910506</v>
      </c>
    </row>
    <row r="2333" spans="1:18" x14ac:dyDescent="0.3">
      <c r="A2333" t="s">
        <v>6071</v>
      </c>
      <c r="B2333" s="2">
        <v>45592</v>
      </c>
      <c r="C2333" t="s">
        <v>10015</v>
      </c>
      <c r="D2333" t="s">
        <v>10031</v>
      </c>
      <c r="E2333" t="s">
        <v>10037</v>
      </c>
      <c r="F2333">
        <v>4</v>
      </c>
      <c r="G2333">
        <v>174.46</v>
      </c>
      <c r="H2333">
        <v>149.38999999999999</v>
      </c>
      <c r="I2333" t="s">
        <v>10039</v>
      </c>
      <c r="J2333">
        <f>F2333*G2333</f>
        <v>697.84</v>
      </c>
      <c r="K2333">
        <f>F2333*H2333</f>
        <v>597.55999999999995</v>
      </c>
      <c r="L2333">
        <f>J2333-K2333</f>
        <v>100.28000000000009</v>
      </c>
      <c r="M2333" s="5">
        <f>L2333/J2333</f>
        <v>0.14370056173334875</v>
      </c>
      <c r="N2333" t="str">
        <f>IF(ISNA(VLOOKUP(A2333,'Returns Data'!A:A,1,0)),"No","Yes")</f>
        <v>No</v>
      </c>
      <c r="O2333" t="s">
        <v>10085</v>
      </c>
      <c r="P2333" t="str">
        <f>IFERROR(VLOOKUP(A2333,'Ratings Data'!A:C,3,0),"No Rating")</f>
        <v>No Rating</v>
      </c>
      <c r="Q2333" t="s">
        <v>10069</v>
      </c>
      <c r="R2333" s="5">
        <f t="shared" si="36"/>
        <v>-0.84321866350336094</v>
      </c>
    </row>
    <row r="2334" spans="1:18" x14ac:dyDescent="0.3">
      <c r="A2334" t="s">
        <v>6933</v>
      </c>
      <c r="B2334" s="2">
        <v>45592</v>
      </c>
      <c r="C2334" t="s">
        <v>10018</v>
      </c>
      <c r="D2334" t="s">
        <v>10033</v>
      </c>
      <c r="E2334" t="s">
        <v>10035</v>
      </c>
      <c r="F2334">
        <v>17</v>
      </c>
      <c r="G2334">
        <v>366.11</v>
      </c>
      <c r="H2334">
        <v>247.94</v>
      </c>
      <c r="I2334" t="s">
        <v>10039</v>
      </c>
      <c r="J2334">
        <f>F2334*G2334</f>
        <v>6223.87</v>
      </c>
      <c r="K2334">
        <f>F2334*H2334</f>
        <v>4214.9799999999996</v>
      </c>
      <c r="L2334">
        <f>J2334-K2334</f>
        <v>2008.8900000000003</v>
      </c>
      <c r="M2334" s="5">
        <f>L2334/J2334</f>
        <v>0.32277184452760105</v>
      </c>
      <c r="N2334" t="str">
        <f>IF(ISNA(VLOOKUP(A2334,'Returns Data'!A:A,1,0)),"No","Yes")</f>
        <v>No</v>
      </c>
      <c r="O2334" t="s">
        <v>10085</v>
      </c>
      <c r="P2334" t="str">
        <f>IFERROR(VLOOKUP(A2334,'Ratings Data'!A:C,3,0),"No Rating")</f>
        <v>No Rating</v>
      </c>
      <c r="Q2334" t="s">
        <v>10069</v>
      </c>
      <c r="R2334" s="5">
        <f t="shared" si="36"/>
        <v>7.9187636134357442</v>
      </c>
    </row>
    <row r="2335" spans="1:18" x14ac:dyDescent="0.3">
      <c r="A2335" t="s">
        <v>7213</v>
      </c>
      <c r="B2335" s="2">
        <v>45592</v>
      </c>
      <c r="C2335" t="s">
        <v>10018</v>
      </c>
      <c r="D2335" t="s">
        <v>10033</v>
      </c>
      <c r="E2335" t="s">
        <v>10037</v>
      </c>
      <c r="F2335">
        <v>19</v>
      </c>
      <c r="G2335">
        <v>84.11</v>
      </c>
      <c r="H2335">
        <v>68.27</v>
      </c>
      <c r="I2335" t="s">
        <v>10039</v>
      </c>
      <c r="J2335">
        <f>F2335*G2335</f>
        <v>1598.09</v>
      </c>
      <c r="K2335">
        <f>F2335*H2335</f>
        <v>1297.1299999999999</v>
      </c>
      <c r="L2335">
        <f>J2335-K2335</f>
        <v>300.96000000000004</v>
      </c>
      <c r="M2335" s="5">
        <f>L2335/J2335</f>
        <v>0.18832481274521462</v>
      </c>
      <c r="N2335" t="str">
        <f>IF(ISNA(VLOOKUP(A2335,'Returns Data'!A:A,1,0)),"No","Yes")</f>
        <v>No</v>
      </c>
      <c r="O2335" t="s">
        <v>10085</v>
      </c>
      <c r="P2335">
        <f>IFERROR(VLOOKUP(A2335,'Ratings Data'!A:C,3,0),"No Rating")</f>
        <v>5</v>
      </c>
      <c r="Q2335" t="s">
        <v>10069</v>
      </c>
      <c r="R2335" s="5">
        <f t="shared" si="36"/>
        <v>-0.74323210478367963</v>
      </c>
    </row>
    <row r="2336" spans="1:18" x14ac:dyDescent="0.3">
      <c r="A2336" t="s">
        <v>7255</v>
      </c>
      <c r="B2336" s="2">
        <v>45592</v>
      </c>
      <c r="C2336" t="s">
        <v>10016</v>
      </c>
      <c r="D2336" t="s">
        <v>10032</v>
      </c>
      <c r="E2336" t="s">
        <v>10038</v>
      </c>
      <c r="F2336">
        <v>14</v>
      </c>
      <c r="G2336">
        <v>38.54</v>
      </c>
      <c r="H2336">
        <v>32.74</v>
      </c>
      <c r="I2336" t="s">
        <v>10040</v>
      </c>
      <c r="J2336">
        <f>F2336*G2336</f>
        <v>539.55999999999995</v>
      </c>
      <c r="K2336">
        <f>F2336*H2336</f>
        <v>458.36</v>
      </c>
      <c r="L2336">
        <f>J2336-K2336</f>
        <v>81.199999999999932</v>
      </c>
      <c r="M2336" s="5">
        <f>L2336/J2336</f>
        <v>0.15049299429164492</v>
      </c>
      <c r="N2336" t="str">
        <f>IF(ISNA(VLOOKUP(A2336,'Returns Data'!A:A,1,0)),"No","Yes")</f>
        <v>No</v>
      </c>
      <c r="O2336" t="s">
        <v>10085</v>
      </c>
      <c r="P2336" t="str">
        <f>IFERROR(VLOOKUP(A2336,'Ratings Data'!A:C,3,0),"No Rating")</f>
        <v>No Rating</v>
      </c>
      <c r="Q2336" t="s">
        <v>10069</v>
      </c>
      <c r="R2336" s="5">
        <f t="shared" si="36"/>
        <v>-0.66237195652309944</v>
      </c>
    </row>
    <row r="2337" spans="1:18" x14ac:dyDescent="0.3">
      <c r="A2337" t="s">
        <v>7508</v>
      </c>
      <c r="B2337" s="2">
        <v>45592</v>
      </c>
      <c r="C2337" t="s">
        <v>10025</v>
      </c>
      <c r="D2337" t="s">
        <v>10033</v>
      </c>
      <c r="E2337" t="s">
        <v>10036</v>
      </c>
      <c r="F2337">
        <v>10</v>
      </c>
      <c r="G2337">
        <v>411.18</v>
      </c>
      <c r="H2337">
        <v>251.1</v>
      </c>
      <c r="I2337" t="s">
        <v>10039</v>
      </c>
      <c r="J2337">
        <f>F2337*G2337</f>
        <v>4111.8</v>
      </c>
      <c r="K2337">
        <f>F2337*H2337</f>
        <v>2511</v>
      </c>
      <c r="L2337">
        <f>J2337-K2337</f>
        <v>1600.8000000000002</v>
      </c>
      <c r="M2337" s="5">
        <f>L2337/J2337</f>
        <v>0.38931854662191745</v>
      </c>
      <c r="N2337" t="str">
        <f>IF(ISNA(VLOOKUP(A2337,'Returns Data'!A:A,1,0)),"No","Yes")</f>
        <v>No</v>
      </c>
      <c r="O2337" t="s">
        <v>10085</v>
      </c>
      <c r="P2337" t="str">
        <f>IFERROR(VLOOKUP(A2337,'Ratings Data'!A:C,3,0),"No Rating")</f>
        <v>No Rating</v>
      </c>
      <c r="Q2337" t="s">
        <v>10069</v>
      </c>
      <c r="R2337" s="5">
        <f t="shared" si="36"/>
        <v>6.6206538661131304</v>
      </c>
    </row>
    <row r="2338" spans="1:18" x14ac:dyDescent="0.3">
      <c r="A2338" t="s">
        <v>7652</v>
      </c>
      <c r="B2338" s="2">
        <v>45592</v>
      </c>
      <c r="C2338" t="s">
        <v>10010</v>
      </c>
      <c r="D2338" t="s">
        <v>10029</v>
      </c>
      <c r="E2338" t="s">
        <v>10038</v>
      </c>
      <c r="F2338">
        <v>16</v>
      </c>
      <c r="G2338">
        <v>128.78</v>
      </c>
      <c r="H2338">
        <v>111.89</v>
      </c>
      <c r="I2338" t="s">
        <v>10039</v>
      </c>
      <c r="J2338">
        <f>F2338*G2338</f>
        <v>2060.48</v>
      </c>
      <c r="K2338">
        <f>F2338*H2338</f>
        <v>1790.24</v>
      </c>
      <c r="L2338">
        <f>J2338-K2338</f>
        <v>270.24</v>
      </c>
      <c r="M2338" s="5">
        <f>L2338/J2338</f>
        <v>0.13115390588600714</v>
      </c>
      <c r="N2338" t="str">
        <f>IF(ISNA(VLOOKUP(A2338,'Returns Data'!A:A,1,0)),"No","Yes")</f>
        <v>No</v>
      </c>
      <c r="O2338" t="s">
        <v>10085</v>
      </c>
      <c r="P2338">
        <f>IFERROR(VLOOKUP(A2338,'Ratings Data'!A:C,3,0),"No Rating")</f>
        <v>5</v>
      </c>
      <c r="Q2338" t="s">
        <v>10069</v>
      </c>
      <c r="R2338" s="5">
        <f t="shared" si="36"/>
        <v>-0.49888613259399778</v>
      </c>
    </row>
    <row r="2339" spans="1:18" x14ac:dyDescent="0.3">
      <c r="A2339" t="s">
        <v>7953</v>
      </c>
      <c r="B2339" s="2">
        <v>45592</v>
      </c>
      <c r="C2339" t="s">
        <v>10020</v>
      </c>
      <c r="D2339" t="s">
        <v>10030</v>
      </c>
      <c r="E2339" t="s">
        <v>10034</v>
      </c>
      <c r="F2339">
        <v>4</v>
      </c>
      <c r="G2339">
        <v>389.62</v>
      </c>
      <c r="H2339">
        <v>239.51</v>
      </c>
      <c r="I2339" t="s">
        <v>10040</v>
      </c>
      <c r="J2339">
        <f>F2339*G2339</f>
        <v>1558.48</v>
      </c>
      <c r="K2339">
        <f>F2339*H2339</f>
        <v>958.04</v>
      </c>
      <c r="L2339">
        <f>J2339-K2339</f>
        <v>600.44000000000005</v>
      </c>
      <c r="M2339" s="5">
        <f>L2339/J2339</f>
        <v>0.38527282993686157</v>
      </c>
      <c r="N2339" t="str">
        <f>IF(ISNA(VLOOKUP(A2339,'Returns Data'!A:A,1,0)),"No","Yes")</f>
        <v>No</v>
      </c>
      <c r="O2339" t="s">
        <v>10085</v>
      </c>
      <c r="P2339" t="str">
        <f>IFERROR(VLOOKUP(A2339,'Ratings Data'!A:C,3,0),"No Rating")</f>
        <v>No Rating</v>
      </c>
      <c r="Q2339" t="s">
        <v>10069</v>
      </c>
      <c r="R2339" s="5">
        <f t="shared" si="36"/>
        <v>-0.24363255163845318</v>
      </c>
    </row>
    <row r="2340" spans="1:18" x14ac:dyDescent="0.3">
      <c r="A2340" t="s">
        <v>8005</v>
      </c>
      <c r="B2340" s="2">
        <v>45592</v>
      </c>
      <c r="C2340" t="s">
        <v>10025</v>
      </c>
      <c r="D2340" t="s">
        <v>10033</v>
      </c>
      <c r="E2340" t="s">
        <v>10034</v>
      </c>
      <c r="F2340">
        <v>2</v>
      </c>
      <c r="G2340">
        <v>211.67</v>
      </c>
      <c r="H2340">
        <v>139.41</v>
      </c>
      <c r="I2340" t="s">
        <v>10039</v>
      </c>
      <c r="J2340">
        <f>F2340*G2340</f>
        <v>423.34</v>
      </c>
      <c r="K2340">
        <f>F2340*H2340</f>
        <v>278.82</v>
      </c>
      <c r="L2340">
        <f>J2340-K2340</f>
        <v>144.51999999999998</v>
      </c>
      <c r="M2340" s="5">
        <f>L2340/J2340</f>
        <v>0.34138045070156375</v>
      </c>
      <c r="N2340" t="str">
        <f>IF(ISNA(VLOOKUP(A2340,'Returns Data'!A:A,1,0)),"No","Yes")</f>
        <v>Yes</v>
      </c>
      <c r="O2340" t="str">
        <f>IFERROR(VLOOKUP(A2340,'Returns Data'!A:E,5,0),"No Returns")</f>
        <v>Damaged</v>
      </c>
      <c r="P2340" t="str">
        <f>IFERROR(VLOOKUP(A2340,'Ratings Data'!A:C,3,0),"No Rating")</f>
        <v>No Rating</v>
      </c>
      <c r="Q2340" t="s">
        <v>10069</v>
      </c>
      <c r="R2340" s="5">
        <f t="shared" si="36"/>
        <v>-0.72836353369950213</v>
      </c>
    </row>
    <row r="2341" spans="1:18" x14ac:dyDescent="0.3">
      <c r="A2341" t="s">
        <v>8029</v>
      </c>
      <c r="B2341" s="2">
        <v>45592</v>
      </c>
      <c r="C2341" t="s">
        <v>10018</v>
      </c>
      <c r="D2341" t="s">
        <v>10033</v>
      </c>
      <c r="E2341" t="s">
        <v>10035</v>
      </c>
      <c r="F2341">
        <v>15</v>
      </c>
      <c r="G2341">
        <v>125.16</v>
      </c>
      <c r="H2341">
        <v>107.48</v>
      </c>
      <c r="I2341" t="s">
        <v>10040</v>
      </c>
      <c r="J2341">
        <f>F2341*G2341</f>
        <v>1877.3999999999999</v>
      </c>
      <c r="K2341">
        <f>F2341*H2341</f>
        <v>1612.2</v>
      </c>
      <c r="L2341">
        <f>J2341-K2341</f>
        <v>265.19999999999982</v>
      </c>
      <c r="M2341" s="5">
        <f>L2341/J2341</f>
        <v>0.14125918823905392</v>
      </c>
      <c r="N2341" t="str">
        <f>IF(ISNA(VLOOKUP(A2341,'Returns Data'!A:A,1,0)),"No","Yes")</f>
        <v>No</v>
      </c>
      <c r="O2341" t="s">
        <v>10085</v>
      </c>
      <c r="P2341" t="str">
        <f>IFERROR(VLOOKUP(A2341,'Ratings Data'!A:C,3,0),"No Rating")</f>
        <v>No Rating</v>
      </c>
      <c r="Q2341" t="s">
        <v>10069</v>
      </c>
      <c r="R2341" s="5">
        <f t="shared" si="36"/>
        <v>3.4347333112864367</v>
      </c>
    </row>
    <row r="2342" spans="1:18" x14ac:dyDescent="0.3">
      <c r="A2342" t="s">
        <v>9653</v>
      </c>
      <c r="B2342" s="2">
        <v>45592</v>
      </c>
      <c r="C2342" t="s">
        <v>10013</v>
      </c>
      <c r="D2342" t="s">
        <v>10030</v>
      </c>
      <c r="E2342" t="s">
        <v>10037</v>
      </c>
      <c r="F2342">
        <v>4</v>
      </c>
      <c r="G2342">
        <v>34.92</v>
      </c>
      <c r="H2342">
        <v>28.92</v>
      </c>
      <c r="I2342" t="s">
        <v>10040</v>
      </c>
      <c r="J2342">
        <f>F2342*G2342</f>
        <v>139.68</v>
      </c>
      <c r="K2342">
        <f>F2342*H2342</f>
        <v>115.68</v>
      </c>
      <c r="L2342">
        <f>J2342-K2342</f>
        <v>24</v>
      </c>
      <c r="M2342" s="5">
        <f>L2342/J2342</f>
        <v>0.1718213058419244</v>
      </c>
      <c r="N2342" t="str">
        <f>IF(ISNA(VLOOKUP(A2342,'Returns Data'!A:A,1,0)),"No","Yes")</f>
        <v>No</v>
      </c>
      <c r="O2342" t="s">
        <v>10085</v>
      </c>
      <c r="P2342" t="str">
        <f>IFERROR(VLOOKUP(A2342,'Ratings Data'!A:C,3,0),"No Rating")</f>
        <v>No Rating</v>
      </c>
      <c r="Q2342" t="s">
        <v>10069</v>
      </c>
      <c r="R2342" s="5">
        <f t="shared" si="36"/>
        <v>-0.92559923298178326</v>
      </c>
    </row>
    <row r="2343" spans="1:18" x14ac:dyDescent="0.3">
      <c r="A2343" t="s">
        <v>9705</v>
      </c>
      <c r="B2343" s="2">
        <v>45592</v>
      </c>
      <c r="C2343" t="s">
        <v>10009</v>
      </c>
      <c r="D2343" t="s">
        <v>10029</v>
      </c>
      <c r="E2343" t="s">
        <v>10036</v>
      </c>
      <c r="F2343">
        <v>9</v>
      </c>
      <c r="G2343">
        <v>285.29000000000002</v>
      </c>
      <c r="H2343">
        <v>178.41</v>
      </c>
      <c r="I2343" t="s">
        <v>10039</v>
      </c>
      <c r="J2343">
        <f>F2343*G2343</f>
        <v>2567.61</v>
      </c>
      <c r="K2343">
        <f>F2343*H2343</f>
        <v>1605.69</v>
      </c>
      <c r="L2343">
        <f>J2343-K2343</f>
        <v>961.92000000000007</v>
      </c>
      <c r="M2343" s="5">
        <f>L2343/J2343</f>
        <v>0.37463633495741178</v>
      </c>
      <c r="N2343" t="str">
        <f>IF(ISNA(VLOOKUP(A2343,'Returns Data'!A:A,1,0)),"No","Yes")</f>
        <v>No</v>
      </c>
      <c r="O2343" t="s">
        <v>10085</v>
      </c>
      <c r="P2343" t="str">
        <f>IFERROR(VLOOKUP(A2343,'Ratings Data'!A:C,3,0),"No Rating")</f>
        <v>No Rating</v>
      </c>
      <c r="Q2343" t="s">
        <v>10069</v>
      </c>
      <c r="R2343" s="5">
        <f t="shared" si="36"/>
        <v>17.382087628865982</v>
      </c>
    </row>
    <row r="2344" spans="1:18" x14ac:dyDescent="0.3">
      <c r="A2344" t="s">
        <v>307</v>
      </c>
      <c r="B2344" s="2">
        <v>45593</v>
      </c>
      <c r="C2344" t="s">
        <v>10019</v>
      </c>
      <c r="D2344" t="s">
        <v>10031</v>
      </c>
      <c r="E2344" t="s">
        <v>10035</v>
      </c>
      <c r="F2344">
        <v>9</v>
      </c>
      <c r="G2344">
        <v>241.55</v>
      </c>
      <c r="H2344">
        <v>153.05000000000001</v>
      </c>
      <c r="I2344" t="s">
        <v>10039</v>
      </c>
      <c r="J2344">
        <f>F2344*G2344</f>
        <v>2173.9500000000003</v>
      </c>
      <c r="K2344">
        <f>F2344*H2344</f>
        <v>1377.45</v>
      </c>
      <c r="L2344">
        <f>J2344-K2344</f>
        <v>796.50000000000023</v>
      </c>
      <c r="M2344" s="5">
        <f>L2344/J2344</f>
        <v>0.36638377147588497</v>
      </c>
      <c r="N2344" t="str">
        <f>IF(ISNA(VLOOKUP(A2344,'Returns Data'!A:A,1,0)),"No","Yes")</f>
        <v>No</v>
      </c>
      <c r="O2344" t="s">
        <v>10085</v>
      </c>
      <c r="P2344" t="str">
        <f>IFERROR(VLOOKUP(A2344,'Ratings Data'!A:C,3,0),"No Rating")</f>
        <v>No Rating</v>
      </c>
      <c r="Q2344" t="s">
        <v>10069</v>
      </c>
      <c r="R2344" s="5">
        <f t="shared" si="36"/>
        <v>-0.15331767674997365</v>
      </c>
    </row>
    <row r="2345" spans="1:18" x14ac:dyDescent="0.3">
      <c r="A2345" t="s">
        <v>676</v>
      </c>
      <c r="B2345" s="2">
        <v>45593</v>
      </c>
      <c r="C2345" t="s">
        <v>10014</v>
      </c>
      <c r="D2345" t="s">
        <v>10030</v>
      </c>
      <c r="E2345" t="s">
        <v>10036</v>
      </c>
      <c r="F2345">
        <v>8</v>
      </c>
      <c r="G2345">
        <v>150.57</v>
      </c>
      <c r="H2345">
        <v>91.85</v>
      </c>
      <c r="I2345" t="s">
        <v>10040</v>
      </c>
      <c r="J2345">
        <f>F2345*G2345</f>
        <v>1204.56</v>
      </c>
      <c r="K2345">
        <f>F2345*H2345</f>
        <v>734.8</v>
      </c>
      <c r="L2345">
        <f>J2345-K2345</f>
        <v>469.76</v>
      </c>
      <c r="M2345" s="5">
        <f>L2345/J2345</f>
        <v>0.38998472471275819</v>
      </c>
      <c r="N2345" t="str">
        <f>IF(ISNA(VLOOKUP(A2345,'Returns Data'!A:A,1,0)),"No","Yes")</f>
        <v>No</v>
      </c>
      <c r="O2345" t="s">
        <v>10085</v>
      </c>
      <c r="P2345" t="str">
        <f>IFERROR(VLOOKUP(A2345,'Ratings Data'!A:C,3,0),"No Rating")</f>
        <v>No Rating</v>
      </c>
      <c r="Q2345" t="s">
        <v>10069</v>
      </c>
      <c r="R2345" s="5">
        <f t="shared" si="36"/>
        <v>-0.44591181949906861</v>
      </c>
    </row>
    <row r="2346" spans="1:18" x14ac:dyDescent="0.3">
      <c r="A2346" t="s">
        <v>918</v>
      </c>
      <c r="B2346" s="2">
        <v>45593</v>
      </c>
      <c r="C2346" t="s">
        <v>10026</v>
      </c>
      <c r="D2346" t="s">
        <v>10031</v>
      </c>
      <c r="E2346" t="s">
        <v>10034</v>
      </c>
      <c r="F2346">
        <v>2</v>
      </c>
      <c r="G2346">
        <v>242.95</v>
      </c>
      <c r="H2346">
        <v>170.33</v>
      </c>
      <c r="I2346" t="s">
        <v>10040</v>
      </c>
      <c r="J2346">
        <f>F2346*G2346</f>
        <v>485.9</v>
      </c>
      <c r="K2346">
        <f>F2346*H2346</f>
        <v>340.66</v>
      </c>
      <c r="L2346">
        <f>J2346-K2346</f>
        <v>145.23999999999995</v>
      </c>
      <c r="M2346" s="5">
        <f>L2346/J2346</f>
        <v>0.29890924058448232</v>
      </c>
      <c r="N2346" t="str">
        <f>IF(ISNA(VLOOKUP(A2346,'Returns Data'!A:A,1,0)),"No","Yes")</f>
        <v>Yes</v>
      </c>
      <c r="O2346" t="str">
        <f>IFERROR(VLOOKUP(A2346,'Returns Data'!A:E,5,0),"No Returns")</f>
        <v>Customer Changed Mind</v>
      </c>
      <c r="P2346">
        <f>IFERROR(VLOOKUP(A2346,'Ratings Data'!A:C,3,0),"No Rating")</f>
        <v>5</v>
      </c>
      <c r="Q2346" t="s">
        <v>10069</v>
      </c>
      <c r="R2346" s="5">
        <f t="shared" si="36"/>
        <v>-0.59661619180447634</v>
      </c>
    </row>
    <row r="2347" spans="1:18" x14ac:dyDescent="0.3">
      <c r="A2347" t="s">
        <v>1253</v>
      </c>
      <c r="B2347" s="2">
        <v>45593</v>
      </c>
      <c r="C2347" t="s">
        <v>10012</v>
      </c>
      <c r="D2347" t="s">
        <v>10030</v>
      </c>
      <c r="E2347" t="s">
        <v>10038</v>
      </c>
      <c r="F2347">
        <v>16</v>
      </c>
      <c r="G2347">
        <v>186.02</v>
      </c>
      <c r="H2347">
        <v>159.75</v>
      </c>
      <c r="I2347" t="s">
        <v>10040</v>
      </c>
      <c r="J2347">
        <f>F2347*G2347</f>
        <v>2976.32</v>
      </c>
      <c r="K2347">
        <f>F2347*H2347</f>
        <v>2556</v>
      </c>
      <c r="L2347">
        <f>J2347-K2347</f>
        <v>420.32000000000016</v>
      </c>
      <c r="M2347" s="5">
        <f>L2347/J2347</f>
        <v>0.14122137404580157</v>
      </c>
      <c r="N2347" t="str">
        <f>IF(ISNA(VLOOKUP(A2347,'Returns Data'!A:A,1,0)),"No","Yes")</f>
        <v>No</v>
      </c>
      <c r="O2347" t="s">
        <v>10085</v>
      </c>
      <c r="P2347" t="str">
        <f>IFERROR(VLOOKUP(A2347,'Ratings Data'!A:C,3,0),"No Rating")</f>
        <v>No Rating</v>
      </c>
      <c r="Q2347" t="s">
        <v>10069</v>
      </c>
      <c r="R2347" s="5">
        <f t="shared" si="36"/>
        <v>5.1253755916855326</v>
      </c>
    </row>
    <row r="2348" spans="1:18" x14ac:dyDescent="0.3">
      <c r="A2348" t="s">
        <v>1552</v>
      </c>
      <c r="B2348" s="2">
        <v>45593</v>
      </c>
      <c r="C2348" t="s">
        <v>10016</v>
      </c>
      <c r="D2348" t="s">
        <v>10032</v>
      </c>
      <c r="E2348" t="s">
        <v>10038</v>
      </c>
      <c r="F2348">
        <v>9</v>
      </c>
      <c r="G2348">
        <v>243.34</v>
      </c>
      <c r="H2348">
        <v>177.63</v>
      </c>
      <c r="I2348" t="s">
        <v>10040</v>
      </c>
      <c r="J2348">
        <f>F2348*G2348</f>
        <v>2190.06</v>
      </c>
      <c r="K2348">
        <f>F2348*H2348</f>
        <v>1598.67</v>
      </c>
      <c r="L2348">
        <f>J2348-K2348</f>
        <v>591.38999999999987</v>
      </c>
      <c r="M2348" s="5">
        <f>L2348/J2348</f>
        <v>0.2700336977069121</v>
      </c>
      <c r="N2348" t="str">
        <f>IF(ISNA(VLOOKUP(A2348,'Returns Data'!A:A,1,0)),"No","Yes")</f>
        <v>No</v>
      </c>
      <c r="O2348" t="s">
        <v>10085</v>
      </c>
      <c r="P2348" t="str">
        <f>IFERROR(VLOOKUP(A2348,'Ratings Data'!A:C,3,0),"No Rating")</f>
        <v>No Rating</v>
      </c>
      <c r="Q2348" t="s">
        <v>10069</v>
      </c>
      <c r="R2348" s="5">
        <f t="shared" si="36"/>
        <v>-0.26417186324051184</v>
      </c>
    </row>
    <row r="2349" spans="1:18" x14ac:dyDescent="0.3">
      <c r="A2349" t="s">
        <v>2463</v>
      </c>
      <c r="B2349" s="2">
        <v>45593</v>
      </c>
      <c r="C2349" t="s">
        <v>10023</v>
      </c>
      <c r="D2349" t="s">
        <v>10033</v>
      </c>
      <c r="E2349" t="s">
        <v>10034</v>
      </c>
      <c r="F2349">
        <v>15</v>
      </c>
      <c r="G2349">
        <v>162.74</v>
      </c>
      <c r="H2349">
        <v>135.94</v>
      </c>
      <c r="I2349" t="s">
        <v>10039</v>
      </c>
      <c r="J2349">
        <f>F2349*G2349</f>
        <v>2441.1000000000004</v>
      </c>
      <c r="K2349">
        <f>F2349*H2349</f>
        <v>2039.1</v>
      </c>
      <c r="L2349">
        <f>J2349-K2349</f>
        <v>402.00000000000045</v>
      </c>
      <c r="M2349" s="5">
        <f>L2349/J2349</f>
        <v>0.16467985744131761</v>
      </c>
      <c r="N2349" t="str">
        <f>IF(ISNA(VLOOKUP(A2349,'Returns Data'!A:A,1,0)),"No","Yes")</f>
        <v>No</v>
      </c>
      <c r="O2349" t="s">
        <v>10085</v>
      </c>
      <c r="P2349">
        <f>IFERROR(VLOOKUP(A2349,'Ratings Data'!A:C,3,0),"No Rating")</f>
        <v>3</v>
      </c>
      <c r="Q2349" t="s">
        <v>10069</v>
      </c>
      <c r="R2349" s="5">
        <f t="shared" si="36"/>
        <v>0.11462699652064347</v>
      </c>
    </row>
    <row r="2350" spans="1:18" x14ac:dyDescent="0.3">
      <c r="A2350" t="s">
        <v>2610</v>
      </c>
      <c r="B2350" s="2">
        <v>45593</v>
      </c>
      <c r="C2350" t="s">
        <v>10026</v>
      </c>
      <c r="D2350" t="s">
        <v>10031</v>
      </c>
      <c r="E2350" t="s">
        <v>10038</v>
      </c>
      <c r="F2350">
        <v>10</v>
      </c>
      <c r="G2350">
        <v>318.68</v>
      </c>
      <c r="H2350">
        <v>255.8</v>
      </c>
      <c r="I2350" t="s">
        <v>10040</v>
      </c>
      <c r="J2350">
        <f>F2350*G2350</f>
        <v>3186.8</v>
      </c>
      <c r="K2350">
        <f>F2350*H2350</f>
        <v>2558</v>
      </c>
      <c r="L2350">
        <f>J2350-K2350</f>
        <v>628.80000000000018</v>
      </c>
      <c r="M2350" s="5">
        <f>L2350/J2350</f>
        <v>0.19731391991966868</v>
      </c>
      <c r="N2350" t="str">
        <f>IF(ISNA(VLOOKUP(A2350,'Returns Data'!A:A,1,0)),"No","Yes")</f>
        <v>No</v>
      </c>
      <c r="O2350" t="s">
        <v>10085</v>
      </c>
      <c r="P2350" t="str">
        <f>IFERROR(VLOOKUP(A2350,'Ratings Data'!A:C,3,0),"No Rating")</f>
        <v>No Rating</v>
      </c>
      <c r="Q2350" t="s">
        <v>10069</v>
      </c>
      <c r="R2350" s="5">
        <f t="shared" si="36"/>
        <v>0.30547703903977702</v>
      </c>
    </row>
    <row r="2351" spans="1:18" x14ac:dyDescent="0.3">
      <c r="A2351" t="s">
        <v>2842</v>
      </c>
      <c r="B2351" s="2">
        <v>45593</v>
      </c>
      <c r="C2351" t="s">
        <v>10017</v>
      </c>
      <c r="D2351" t="s">
        <v>10032</v>
      </c>
      <c r="E2351" t="s">
        <v>10038</v>
      </c>
      <c r="F2351">
        <v>3</v>
      </c>
      <c r="G2351">
        <v>162.01</v>
      </c>
      <c r="H2351">
        <v>136.22999999999999</v>
      </c>
      <c r="I2351" t="s">
        <v>10040</v>
      </c>
      <c r="J2351">
        <f>F2351*G2351</f>
        <v>486.03</v>
      </c>
      <c r="K2351">
        <f>F2351*H2351</f>
        <v>408.68999999999994</v>
      </c>
      <c r="L2351">
        <f>J2351-K2351</f>
        <v>77.340000000000032</v>
      </c>
      <c r="M2351" s="5">
        <f>L2351/J2351</f>
        <v>0.1591259798777854</v>
      </c>
      <c r="N2351" t="str">
        <f>IF(ISNA(VLOOKUP(A2351,'Returns Data'!A:A,1,0)),"No","Yes")</f>
        <v>No</v>
      </c>
      <c r="O2351" t="s">
        <v>10085</v>
      </c>
      <c r="P2351" t="str">
        <f>IFERROR(VLOOKUP(A2351,'Ratings Data'!A:C,3,0),"No Rating")</f>
        <v>No Rating</v>
      </c>
      <c r="Q2351" t="s">
        <v>10069</v>
      </c>
      <c r="R2351" s="5">
        <f t="shared" si="36"/>
        <v>-0.84748650684071802</v>
      </c>
    </row>
    <row r="2352" spans="1:18" x14ac:dyDescent="0.3">
      <c r="A2352" t="s">
        <v>3960</v>
      </c>
      <c r="B2352" s="2">
        <v>45593</v>
      </c>
      <c r="C2352" t="s">
        <v>10018</v>
      </c>
      <c r="D2352" t="s">
        <v>10033</v>
      </c>
      <c r="E2352" t="s">
        <v>10035</v>
      </c>
      <c r="F2352">
        <v>17</v>
      </c>
      <c r="G2352">
        <v>20.309999999999999</v>
      </c>
      <c r="H2352">
        <v>16.21</v>
      </c>
      <c r="I2352" t="s">
        <v>10040</v>
      </c>
      <c r="J2352">
        <f>F2352*G2352</f>
        <v>345.27</v>
      </c>
      <c r="K2352">
        <f>F2352*H2352</f>
        <v>275.57</v>
      </c>
      <c r="L2352">
        <f>J2352-K2352</f>
        <v>69.699999999999989</v>
      </c>
      <c r="M2352" s="5">
        <f>L2352/J2352</f>
        <v>0.20187099950763168</v>
      </c>
      <c r="N2352" t="str">
        <f>IF(ISNA(VLOOKUP(A2352,'Returns Data'!A:A,1,0)),"No","Yes")</f>
        <v>No</v>
      </c>
      <c r="O2352" t="s">
        <v>10085</v>
      </c>
      <c r="P2352" t="str">
        <f>IFERROR(VLOOKUP(A2352,'Ratings Data'!A:C,3,0),"No Rating")</f>
        <v>No Rating</v>
      </c>
      <c r="Q2352" t="s">
        <v>10069</v>
      </c>
      <c r="R2352" s="5">
        <f t="shared" si="36"/>
        <v>-0.28961175236096537</v>
      </c>
    </row>
    <row r="2353" spans="1:18" x14ac:dyDescent="0.3">
      <c r="A2353" t="s">
        <v>4146</v>
      </c>
      <c r="B2353" s="2">
        <v>45593</v>
      </c>
      <c r="C2353" t="s">
        <v>10016</v>
      </c>
      <c r="D2353" t="s">
        <v>10032</v>
      </c>
      <c r="E2353" t="s">
        <v>10037</v>
      </c>
      <c r="F2353">
        <v>19</v>
      </c>
      <c r="G2353">
        <v>110.1</v>
      </c>
      <c r="H2353">
        <v>94.38</v>
      </c>
      <c r="I2353" t="s">
        <v>10039</v>
      </c>
      <c r="J2353">
        <f>F2353*G2353</f>
        <v>2091.9</v>
      </c>
      <c r="K2353">
        <f>F2353*H2353</f>
        <v>1793.2199999999998</v>
      </c>
      <c r="L2353">
        <f>J2353-K2353</f>
        <v>298.68000000000029</v>
      </c>
      <c r="M2353" s="5">
        <f>L2353/J2353</f>
        <v>0.14277929155313365</v>
      </c>
      <c r="N2353" t="str">
        <f>IF(ISNA(VLOOKUP(A2353,'Returns Data'!A:A,1,0)),"No","Yes")</f>
        <v>No</v>
      </c>
      <c r="O2353" t="s">
        <v>10085</v>
      </c>
      <c r="P2353" t="str">
        <f>IFERROR(VLOOKUP(A2353,'Ratings Data'!A:C,3,0),"No Rating")</f>
        <v>No Rating</v>
      </c>
      <c r="Q2353" t="s">
        <v>10069</v>
      </c>
      <c r="R2353" s="5">
        <f t="shared" si="36"/>
        <v>5.0587366408897392</v>
      </c>
    </row>
    <row r="2354" spans="1:18" x14ac:dyDescent="0.3">
      <c r="A2354" t="s">
        <v>4454</v>
      </c>
      <c r="B2354" s="2">
        <v>45593</v>
      </c>
      <c r="C2354" t="s">
        <v>10014</v>
      </c>
      <c r="D2354" t="s">
        <v>10030</v>
      </c>
      <c r="E2354" t="s">
        <v>10035</v>
      </c>
      <c r="F2354">
        <v>5</v>
      </c>
      <c r="G2354">
        <v>67.44</v>
      </c>
      <c r="H2354">
        <v>41.49</v>
      </c>
      <c r="I2354" t="s">
        <v>10039</v>
      </c>
      <c r="J2354">
        <f>F2354*G2354</f>
        <v>337.2</v>
      </c>
      <c r="K2354">
        <f>F2354*H2354</f>
        <v>207.45000000000002</v>
      </c>
      <c r="L2354">
        <f>J2354-K2354</f>
        <v>129.74999999999997</v>
      </c>
      <c r="M2354" s="5">
        <f>L2354/J2354</f>
        <v>0.38478647686832734</v>
      </c>
      <c r="N2354" t="str">
        <f>IF(ISNA(VLOOKUP(A2354,'Returns Data'!A:A,1,0)),"No","Yes")</f>
        <v>No</v>
      </c>
      <c r="O2354" t="s">
        <v>10085</v>
      </c>
      <c r="P2354" t="str">
        <f>IFERROR(VLOOKUP(A2354,'Ratings Data'!A:C,3,0),"No Rating")</f>
        <v>No Rating</v>
      </c>
      <c r="Q2354" t="s">
        <v>10069</v>
      </c>
      <c r="R2354" s="5">
        <f t="shared" si="36"/>
        <v>-0.83880682633013048</v>
      </c>
    </row>
    <row r="2355" spans="1:18" x14ac:dyDescent="0.3">
      <c r="A2355" t="s">
        <v>4488</v>
      </c>
      <c r="B2355" s="2">
        <v>45593</v>
      </c>
      <c r="C2355" t="s">
        <v>10016</v>
      </c>
      <c r="D2355" t="s">
        <v>10032</v>
      </c>
      <c r="E2355" t="s">
        <v>10038</v>
      </c>
      <c r="F2355">
        <v>14</v>
      </c>
      <c r="G2355">
        <v>281.14</v>
      </c>
      <c r="H2355">
        <v>245.36</v>
      </c>
      <c r="I2355" t="s">
        <v>10040</v>
      </c>
      <c r="J2355">
        <f>F2355*G2355</f>
        <v>3935.96</v>
      </c>
      <c r="K2355">
        <f>F2355*H2355</f>
        <v>3435.04</v>
      </c>
      <c r="L2355">
        <f>J2355-K2355</f>
        <v>500.92000000000007</v>
      </c>
      <c r="M2355" s="5">
        <f>L2355/J2355</f>
        <v>0.12726755353204811</v>
      </c>
      <c r="N2355" t="str">
        <f>IF(ISNA(VLOOKUP(A2355,'Returns Data'!A:A,1,0)),"No","Yes")</f>
        <v>No</v>
      </c>
      <c r="O2355" t="s">
        <v>10085</v>
      </c>
      <c r="P2355" t="str">
        <f>IFERROR(VLOOKUP(A2355,'Ratings Data'!A:C,3,0),"No Rating")</f>
        <v>No Rating</v>
      </c>
      <c r="Q2355" t="s">
        <v>10069</v>
      </c>
      <c r="R2355" s="5">
        <f t="shared" si="36"/>
        <v>10.672479240806643</v>
      </c>
    </row>
    <row r="2356" spans="1:18" x14ac:dyDescent="0.3">
      <c r="A2356" t="s">
        <v>6106</v>
      </c>
      <c r="B2356" s="2">
        <v>45593</v>
      </c>
      <c r="C2356" t="s">
        <v>10021</v>
      </c>
      <c r="D2356" t="s">
        <v>10031</v>
      </c>
      <c r="E2356" t="s">
        <v>10038</v>
      </c>
      <c r="F2356">
        <v>20</v>
      </c>
      <c r="G2356">
        <v>254.51</v>
      </c>
      <c r="H2356">
        <v>154.33000000000001</v>
      </c>
      <c r="I2356" t="s">
        <v>10039</v>
      </c>
      <c r="J2356">
        <f>F2356*G2356</f>
        <v>5090.2</v>
      </c>
      <c r="K2356">
        <f>F2356*H2356</f>
        <v>3086.6000000000004</v>
      </c>
      <c r="L2356">
        <f>J2356-K2356</f>
        <v>2003.5999999999995</v>
      </c>
      <c r="M2356" s="5">
        <f>L2356/J2356</f>
        <v>0.39361911123335025</v>
      </c>
      <c r="N2356" t="str">
        <f>IF(ISNA(VLOOKUP(A2356,'Returns Data'!A:A,1,0)),"No","Yes")</f>
        <v>No</v>
      </c>
      <c r="O2356" t="s">
        <v>10085</v>
      </c>
      <c r="P2356" t="str">
        <f>IFERROR(VLOOKUP(A2356,'Ratings Data'!A:C,3,0),"No Rating")</f>
        <v>No Rating</v>
      </c>
      <c r="Q2356" t="s">
        <v>10069</v>
      </c>
      <c r="R2356" s="5">
        <f t="shared" si="36"/>
        <v>0.29325501275419458</v>
      </c>
    </row>
    <row r="2357" spans="1:18" x14ac:dyDescent="0.3">
      <c r="A2357" t="s">
        <v>6897</v>
      </c>
      <c r="B2357" s="2">
        <v>45593</v>
      </c>
      <c r="C2357" t="s">
        <v>10018</v>
      </c>
      <c r="D2357" t="s">
        <v>10033</v>
      </c>
      <c r="E2357" t="s">
        <v>10037</v>
      </c>
      <c r="F2357">
        <v>12</v>
      </c>
      <c r="G2357">
        <v>434.03</v>
      </c>
      <c r="H2357">
        <v>383.13</v>
      </c>
      <c r="I2357" t="s">
        <v>10040</v>
      </c>
      <c r="J2357">
        <f>F2357*G2357</f>
        <v>5208.3599999999997</v>
      </c>
      <c r="K2357">
        <f>F2357*H2357</f>
        <v>4597.5599999999995</v>
      </c>
      <c r="L2357">
        <f>J2357-K2357</f>
        <v>610.80000000000018</v>
      </c>
      <c r="M2357" s="5">
        <f>L2357/J2357</f>
        <v>0.11727299956224228</v>
      </c>
      <c r="N2357" t="str">
        <f>IF(ISNA(VLOOKUP(A2357,'Returns Data'!A:A,1,0)),"No","Yes")</f>
        <v>No</v>
      </c>
      <c r="O2357" t="s">
        <v>10085</v>
      </c>
      <c r="P2357" t="str">
        <f>IFERROR(VLOOKUP(A2357,'Ratings Data'!A:C,3,0),"No Rating")</f>
        <v>No Rating</v>
      </c>
      <c r="Q2357" t="s">
        <v>10069</v>
      </c>
      <c r="R2357" s="5">
        <f t="shared" si="36"/>
        <v>2.3213233271777111E-2</v>
      </c>
    </row>
    <row r="2358" spans="1:18" x14ac:dyDescent="0.3">
      <c r="A2358" t="s">
        <v>6906</v>
      </c>
      <c r="B2358" s="2">
        <v>45593</v>
      </c>
      <c r="C2358" t="s">
        <v>10023</v>
      </c>
      <c r="D2358" t="s">
        <v>10033</v>
      </c>
      <c r="E2358" t="s">
        <v>10037</v>
      </c>
      <c r="F2358">
        <v>10</v>
      </c>
      <c r="G2358">
        <v>16.61</v>
      </c>
      <c r="H2358">
        <v>11.17</v>
      </c>
      <c r="I2358" t="s">
        <v>10040</v>
      </c>
      <c r="J2358">
        <f>F2358*G2358</f>
        <v>166.1</v>
      </c>
      <c r="K2358">
        <f>F2358*H2358</f>
        <v>111.7</v>
      </c>
      <c r="L2358">
        <f>J2358-K2358</f>
        <v>54.399999999999991</v>
      </c>
      <c r="M2358" s="5">
        <f>L2358/J2358</f>
        <v>0.32751354605659239</v>
      </c>
      <c r="N2358" t="str">
        <f>IF(ISNA(VLOOKUP(A2358,'Returns Data'!A:A,1,0)),"No","Yes")</f>
        <v>No</v>
      </c>
      <c r="O2358" t="s">
        <v>10085</v>
      </c>
      <c r="P2358">
        <f>IFERROR(VLOOKUP(A2358,'Ratings Data'!A:C,3,0),"No Rating")</f>
        <v>5</v>
      </c>
      <c r="Q2358" t="s">
        <v>10069</v>
      </c>
      <c r="R2358" s="5">
        <f t="shared" si="36"/>
        <v>-0.96810896328210794</v>
      </c>
    </row>
    <row r="2359" spans="1:18" x14ac:dyDescent="0.3">
      <c r="A2359" t="s">
        <v>7374</v>
      </c>
      <c r="B2359" s="2">
        <v>45593</v>
      </c>
      <c r="C2359" t="s">
        <v>10014</v>
      </c>
      <c r="D2359" t="s">
        <v>10030</v>
      </c>
      <c r="E2359" t="s">
        <v>10038</v>
      </c>
      <c r="F2359">
        <v>13</v>
      </c>
      <c r="G2359">
        <v>130.01</v>
      </c>
      <c r="H2359">
        <v>82.03</v>
      </c>
      <c r="I2359" t="s">
        <v>10039</v>
      </c>
      <c r="J2359">
        <f>F2359*G2359</f>
        <v>1690.1299999999999</v>
      </c>
      <c r="K2359">
        <f>F2359*H2359</f>
        <v>1066.3900000000001</v>
      </c>
      <c r="L2359">
        <f>J2359-K2359</f>
        <v>623.73999999999978</v>
      </c>
      <c r="M2359" s="5">
        <f>L2359/J2359</f>
        <v>0.36904853472809773</v>
      </c>
      <c r="N2359" t="str">
        <f>IF(ISNA(VLOOKUP(A2359,'Returns Data'!A:A,1,0)),"No","Yes")</f>
        <v>No</v>
      </c>
      <c r="O2359" t="s">
        <v>10085</v>
      </c>
      <c r="P2359">
        <f>IFERROR(VLOOKUP(A2359,'Ratings Data'!A:C,3,0),"No Rating")</f>
        <v>5</v>
      </c>
      <c r="Q2359" t="s">
        <v>10069</v>
      </c>
      <c r="R2359" s="5">
        <f t="shared" si="36"/>
        <v>9.1753762793497895</v>
      </c>
    </row>
    <row r="2360" spans="1:18" x14ac:dyDescent="0.3">
      <c r="A2360" t="s">
        <v>7984</v>
      </c>
      <c r="B2360" s="2">
        <v>45593</v>
      </c>
      <c r="C2360" t="s">
        <v>10016</v>
      </c>
      <c r="D2360" t="s">
        <v>10032</v>
      </c>
      <c r="E2360" t="s">
        <v>10035</v>
      </c>
      <c r="F2360">
        <v>9</v>
      </c>
      <c r="G2360">
        <v>474.99</v>
      </c>
      <c r="H2360">
        <v>365.96</v>
      </c>
      <c r="I2360" t="s">
        <v>10040</v>
      </c>
      <c r="J2360">
        <f>F2360*G2360</f>
        <v>4274.91</v>
      </c>
      <c r="K2360">
        <f>F2360*H2360</f>
        <v>3293.64</v>
      </c>
      <c r="L2360">
        <f>J2360-K2360</f>
        <v>981.27</v>
      </c>
      <c r="M2360" s="5">
        <f>L2360/J2360</f>
        <v>0.22954167456156971</v>
      </c>
      <c r="N2360" t="str">
        <f>IF(ISNA(VLOOKUP(A2360,'Returns Data'!A:A,1,0)),"No","Yes")</f>
        <v>No</v>
      </c>
      <c r="O2360" t="s">
        <v>10085</v>
      </c>
      <c r="P2360" t="str">
        <f>IFERROR(VLOOKUP(A2360,'Ratings Data'!A:C,3,0),"No Rating")</f>
        <v>No Rating</v>
      </c>
      <c r="Q2360" t="s">
        <v>10069</v>
      </c>
      <c r="R2360" s="5">
        <f t="shared" si="36"/>
        <v>1.5293379799187043</v>
      </c>
    </row>
    <row r="2361" spans="1:18" x14ac:dyDescent="0.3">
      <c r="A2361" t="s">
        <v>8191</v>
      </c>
      <c r="B2361" s="2">
        <v>45593</v>
      </c>
      <c r="C2361" t="s">
        <v>10025</v>
      </c>
      <c r="D2361" t="s">
        <v>10033</v>
      </c>
      <c r="E2361" t="s">
        <v>10038</v>
      </c>
      <c r="F2361">
        <v>7</v>
      </c>
      <c r="G2361">
        <v>150.75</v>
      </c>
      <c r="H2361">
        <v>104.34</v>
      </c>
      <c r="I2361" t="s">
        <v>10040</v>
      </c>
      <c r="J2361">
        <f>F2361*G2361</f>
        <v>1055.25</v>
      </c>
      <c r="K2361">
        <f>F2361*H2361</f>
        <v>730.38</v>
      </c>
      <c r="L2361">
        <f>J2361-K2361</f>
        <v>324.87</v>
      </c>
      <c r="M2361" s="5">
        <f>L2361/J2361</f>
        <v>0.30786069651741294</v>
      </c>
      <c r="N2361" t="str">
        <f>IF(ISNA(VLOOKUP(A2361,'Returns Data'!A:A,1,0)),"No","Yes")</f>
        <v>No</v>
      </c>
      <c r="O2361" t="s">
        <v>10085</v>
      </c>
      <c r="P2361" t="str">
        <f>IFERROR(VLOOKUP(A2361,'Ratings Data'!A:C,3,0),"No Rating")</f>
        <v>No Rating</v>
      </c>
      <c r="Q2361" t="s">
        <v>10069</v>
      </c>
      <c r="R2361" s="5">
        <f t="shared" si="36"/>
        <v>-0.75315269795153583</v>
      </c>
    </row>
    <row r="2362" spans="1:18" x14ac:dyDescent="0.3">
      <c r="A2362" t="s">
        <v>8200</v>
      </c>
      <c r="B2362" s="2">
        <v>45593</v>
      </c>
      <c r="C2362" t="s">
        <v>10013</v>
      </c>
      <c r="D2362" t="s">
        <v>10030</v>
      </c>
      <c r="E2362" t="s">
        <v>10035</v>
      </c>
      <c r="F2362">
        <v>12</v>
      </c>
      <c r="G2362">
        <v>18.77</v>
      </c>
      <c r="H2362">
        <v>15.32</v>
      </c>
      <c r="I2362" t="s">
        <v>10040</v>
      </c>
      <c r="J2362">
        <f>F2362*G2362</f>
        <v>225.24</v>
      </c>
      <c r="K2362">
        <f>F2362*H2362</f>
        <v>183.84</v>
      </c>
      <c r="L2362">
        <f>J2362-K2362</f>
        <v>41.400000000000006</v>
      </c>
      <c r="M2362" s="5">
        <f>L2362/J2362</f>
        <v>0.18380394246137455</v>
      </c>
      <c r="N2362" t="str">
        <f>IF(ISNA(VLOOKUP(A2362,'Returns Data'!A:A,1,0)),"No","Yes")</f>
        <v>No</v>
      </c>
      <c r="O2362" t="s">
        <v>10085</v>
      </c>
      <c r="P2362" t="str">
        <f>IFERROR(VLOOKUP(A2362,'Ratings Data'!A:C,3,0),"No Rating")</f>
        <v>No Rating</v>
      </c>
      <c r="Q2362" t="s">
        <v>10069</v>
      </c>
      <c r="R2362" s="5">
        <f t="shared" si="36"/>
        <v>-0.78655294953802413</v>
      </c>
    </row>
    <row r="2363" spans="1:18" x14ac:dyDescent="0.3">
      <c r="A2363" t="s">
        <v>8308</v>
      </c>
      <c r="B2363" s="2">
        <v>45593</v>
      </c>
      <c r="C2363" t="s">
        <v>10010</v>
      </c>
      <c r="D2363" t="s">
        <v>10029</v>
      </c>
      <c r="E2363" t="s">
        <v>10035</v>
      </c>
      <c r="F2363">
        <v>13</v>
      </c>
      <c r="G2363">
        <v>199.96</v>
      </c>
      <c r="H2363">
        <v>132.27000000000001</v>
      </c>
      <c r="I2363" t="s">
        <v>10039</v>
      </c>
      <c r="J2363">
        <f>F2363*G2363</f>
        <v>2599.48</v>
      </c>
      <c r="K2363">
        <f>F2363*H2363</f>
        <v>1719.5100000000002</v>
      </c>
      <c r="L2363">
        <f>J2363-K2363</f>
        <v>879.9699999999998</v>
      </c>
      <c r="M2363" s="5">
        <f>L2363/J2363</f>
        <v>0.33851770354070804</v>
      </c>
      <c r="N2363" t="str">
        <f>IF(ISNA(VLOOKUP(A2363,'Returns Data'!A:A,1,0)),"No","Yes")</f>
        <v>No</v>
      </c>
      <c r="O2363" t="s">
        <v>10085</v>
      </c>
      <c r="P2363" t="str">
        <f>IFERROR(VLOOKUP(A2363,'Ratings Data'!A:C,3,0),"No Rating")</f>
        <v>No Rating</v>
      </c>
      <c r="Q2363" t="s">
        <v>10069</v>
      </c>
      <c r="R2363" s="5">
        <f t="shared" si="36"/>
        <v>10.540934114722074</v>
      </c>
    </row>
    <row r="2364" spans="1:18" x14ac:dyDescent="0.3">
      <c r="A2364" t="s">
        <v>8357</v>
      </c>
      <c r="B2364" s="2">
        <v>45593</v>
      </c>
      <c r="C2364" t="s">
        <v>10023</v>
      </c>
      <c r="D2364" t="s">
        <v>10033</v>
      </c>
      <c r="E2364" t="s">
        <v>10038</v>
      </c>
      <c r="F2364">
        <v>11</v>
      </c>
      <c r="G2364">
        <v>487.88</v>
      </c>
      <c r="H2364">
        <v>367.45</v>
      </c>
      <c r="I2364" t="s">
        <v>10040</v>
      </c>
      <c r="J2364">
        <f>F2364*G2364</f>
        <v>5366.68</v>
      </c>
      <c r="K2364">
        <f>F2364*H2364</f>
        <v>4041.95</v>
      </c>
      <c r="L2364">
        <f>J2364-K2364</f>
        <v>1324.7300000000005</v>
      </c>
      <c r="M2364" s="5">
        <f>L2364/J2364</f>
        <v>0.24684348610314019</v>
      </c>
      <c r="N2364" t="str">
        <f>IF(ISNA(VLOOKUP(A2364,'Returns Data'!A:A,1,0)),"No","Yes")</f>
        <v>Yes</v>
      </c>
      <c r="O2364" t="str">
        <f>IFERROR(VLOOKUP(A2364,'Returns Data'!A:E,5,0),"No Returns")</f>
        <v>Late Delivery</v>
      </c>
      <c r="P2364" t="str">
        <f>IFERROR(VLOOKUP(A2364,'Ratings Data'!A:C,3,0),"No Rating")</f>
        <v>No Rating</v>
      </c>
      <c r="Q2364" t="s">
        <v>10069</v>
      </c>
      <c r="R2364" s="5">
        <f t="shared" si="36"/>
        <v>1.0645205964269777</v>
      </c>
    </row>
    <row r="2365" spans="1:18" x14ac:dyDescent="0.3">
      <c r="A2365" t="s">
        <v>9119</v>
      </c>
      <c r="B2365" s="2">
        <v>45593</v>
      </c>
      <c r="C2365" t="s">
        <v>10020</v>
      </c>
      <c r="D2365" t="s">
        <v>10030</v>
      </c>
      <c r="E2365" t="s">
        <v>10038</v>
      </c>
      <c r="F2365">
        <v>7</v>
      </c>
      <c r="G2365">
        <v>326.95999999999998</v>
      </c>
      <c r="H2365">
        <v>268.83</v>
      </c>
      <c r="I2365" t="s">
        <v>10039</v>
      </c>
      <c r="J2365">
        <f>F2365*G2365</f>
        <v>2288.7199999999998</v>
      </c>
      <c r="K2365">
        <f>F2365*H2365</f>
        <v>1881.81</v>
      </c>
      <c r="L2365">
        <f>J2365-K2365</f>
        <v>406.90999999999985</v>
      </c>
      <c r="M2365" s="5">
        <f>L2365/J2365</f>
        <v>0.17778933202838262</v>
      </c>
      <c r="N2365" t="str">
        <f>IF(ISNA(VLOOKUP(A2365,'Returns Data'!A:A,1,0)),"No","Yes")</f>
        <v>No</v>
      </c>
      <c r="O2365" t="s">
        <v>10085</v>
      </c>
      <c r="P2365">
        <f>IFERROR(VLOOKUP(A2365,'Ratings Data'!A:C,3,0),"No Rating")</f>
        <v>4</v>
      </c>
      <c r="Q2365" t="s">
        <v>10069</v>
      </c>
      <c r="R2365" s="5">
        <f t="shared" si="36"/>
        <v>-0.57353149433169115</v>
      </c>
    </row>
    <row r="2366" spans="1:18" x14ac:dyDescent="0.3">
      <c r="A2366" t="s">
        <v>9461</v>
      </c>
      <c r="B2366" s="2">
        <v>45593</v>
      </c>
      <c r="C2366" t="s">
        <v>10021</v>
      </c>
      <c r="D2366" t="s">
        <v>10031</v>
      </c>
      <c r="E2366" t="s">
        <v>10038</v>
      </c>
      <c r="F2366">
        <v>1</v>
      </c>
      <c r="G2366">
        <v>226.44</v>
      </c>
      <c r="H2366">
        <v>199.27</v>
      </c>
      <c r="I2366" t="s">
        <v>10039</v>
      </c>
      <c r="J2366">
        <f>F2366*G2366</f>
        <v>226.44</v>
      </c>
      <c r="K2366">
        <f>F2366*H2366</f>
        <v>199.27</v>
      </c>
      <c r="L2366">
        <f>J2366-K2366</f>
        <v>27.169999999999987</v>
      </c>
      <c r="M2366" s="5">
        <f>L2366/J2366</f>
        <v>0.11998763469351699</v>
      </c>
      <c r="N2366" t="str">
        <f>IF(ISNA(VLOOKUP(A2366,'Returns Data'!A:A,1,0)),"No","Yes")</f>
        <v>No</v>
      </c>
      <c r="O2366" t="s">
        <v>10085</v>
      </c>
      <c r="P2366" t="str">
        <f>IFERROR(VLOOKUP(A2366,'Ratings Data'!A:C,3,0),"No Rating")</f>
        <v>No Rating</v>
      </c>
      <c r="Q2366" t="s">
        <v>10069</v>
      </c>
      <c r="R2366" s="5">
        <f t="shared" si="36"/>
        <v>-0.90106260267747906</v>
      </c>
    </row>
    <row r="2367" spans="1:18" x14ac:dyDescent="0.3">
      <c r="A2367" t="s">
        <v>9684</v>
      </c>
      <c r="B2367" s="2">
        <v>45593</v>
      </c>
      <c r="C2367" t="s">
        <v>10025</v>
      </c>
      <c r="D2367" t="s">
        <v>10033</v>
      </c>
      <c r="E2367" t="s">
        <v>10034</v>
      </c>
      <c r="F2367">
        <v>10</v>
      </c>
      <c r="G2367">
        <v>303.12</v>
      </c>
      <c r="H2367">
        <v>210.05</v>
      </c>
      <c r="I2367" t="s">
        <v>10039</v>
      </c>
      <c r="J2367">
        <f>F2367*G2367</f>
        <v>3031.2</v>
      </c>
      <c r="K2367">
        <f>F2367*H2367</f>
        <v>2100.5</v>
      </c>
      <c r="L2367">
        <f>J2367-K2367</f>
        <v>930.69999999999982</v>
      </c>
      <c r="M2367" s="5">
        <f>L2367/J2367</f>
        <v>0.30704011612562676</v>
      </c>
      <c r="N2367" t="str">
        <f>IF(ISNA(VLOOKUP(A2367,'Returns Data'!A:A,1,0)),"No","Yes")</f>
        <v>No</v>
      </c>
      <c r="O2367" t="s">
        <v>10085</v>
      </c>
      <c r="P2367" t="str">
        <f>IFERROR(VLOOKUP(A2367,'Ratings Data'!A:C,3,0),"No Rating")</f>
        <v>No Rating</v>
      </c>
      <c r="Q2367" t="s">
        <v>10069</v>
      </c>
      <c r="R2367" s="5">
        <f t="shared" si="36"/>
        <v>12.386327503974561</v>
      </c>
    </row>
    <row r="2368" spans="1:18" x14ac:dyDescent="0.3">
      <c r="A2368" t="s">
        <v>155</v>
      </c>
      <c r="B2368" s="2">
        <v>45594</v>
      </c>
      <c r="C2368" t="s">
        <v>10019</v>
      </c>
      <c r="D2368" t="s">
        <v>10031</v>
      </c>
      <c r="E2368" t="s">
        <v>10035</v>
      </c>
      <c r="F2368">
        <v>8</v>
      </c>
      <c r="G2368">
        <v>35.49</v>
      </c>
      <c r="H2368">
        <v>24.98</v>
      </c>
      <c r="I2368" t="s">
        <v>10040</v>
      </c>
      <c r="J2368">
        <f>F2368*G2368</f>
        <v>283.92</v>
      </c>
      <c r="K2368">
        <f>F2368*H2368</f>
        <v>199.84</v>
      </c>
      <c r="L2368">
        <f>J2368-K2368</f>
        <v>84.080000000000013</v>
      </c>
      <c r="M2368" s="5">
        <f>L2368/J2368</f>
        <v>0.29613975767821926</v>
      </c>
      <c r="N2368" t="str">
        <f>IF(ISNA(VLOOKUP(A2368,'Returns Data'!A:A,1,0)),"No","Yes")</f>
        <v>No</v>
      </c>
      <c r="O2368" t="s">
        <v>10085</v>
      </c>
      <c r="P2368" t="str">
        <f>IFERROR(VLOOKUP(A2368,'Ratings Data'!A:C,3,0),"No Rating")</f>
        <v>No Rating</v>
      </c>
      <c r="Q2368" t="s">
        <v>10069</v>
      </c>
      <c r="R2368" s="5">
        <f t="shared" si="36"/>
        <v>-0.90633412509897071</v>
      </c>
    </row>
    <row r="2369" spans="1:18" x14ac:dyDescent="0.3">
      <c r="A2369" t="s">
        <v>272</v>
      </c>
      <c r="B2369" s="2">
        <v>45594</v>
      </c>
      <c r="C2369" t="s">
        <v>10012</v>
      </c>
      <c r="D2369" t="s">
        <v>10030</v>
      </c>
      <c r="E2369" t="s">
        <v>10035</v>
      </c>
      <c r="F2369">
        <v>6</v>
      </c>
      <c r="G2369">
        <v>236.6</v>
      </c>
      <c r="H2369">
        <v>155.32</v>
      </c>
      <c r="I2369" t="s">
        <v>10039</v>
      </c>
      <c r="J2369">
        <f>F2369*G2369</f>
        <v>1419.6</v>
      </c>
      <c r="K2369">
        <f>F2369*H2369</f>
        <v>931.92</v>
      </c>
      <c r="L2369">
        <f>J2369-K2369</f>
        <v>487.67999999999995</v>
      </c>
      <c r="M2369" s="5">
        <f>L2369/J2369</f>
        <v>0.34353338968723585</v>
      </c>
      <c r="N2369" t="str">
        <f>IF(ISNA(VLOOKUP(A2369,'Returns Data'!A:A,1,0)),"No","Yes")</f>
        <v>No</v>
      </c>
      <c r="O2369" t="s">
        <v>10085</v>
      </c>
      <c r="P2369">
        <f>IFERROR(VLOOKUP(A2369,'Ratings Data'!A:C,3,0),"No Rating")</f>
        <v>2</v>
      </c>
      <c r="Q2369" t="s">
        <v>10069</v>
      </c>
      <c r="R2369" s="5">
        <f t="shared" si="36"/>
        <v>3.9999999999999991</v>
      </c>
    </row>
    <row r="2370" spans="1:18" x14ac:dyDescent="0.3">
      <c r="A2370" t="s">
        <v>439</v>
      </c>
      <c r="B2370" s="2">
        <v>45594</v>
      </c>
      <c r="C2370" t="s">
        <v>10009</v>
      </c>
      <c r="D2370" t="s">
        <v>10029</v>
      </c>
      <c r="E2370" t="s">
        <v>10036</v>
      </c>
      <c r="F2370">
        <v>16</v>
      </c>
      <c r="G2370">
        <v>80.92</v>
      </c>
      <c r="H2370">
        <v>62.42</v>
      </c>
      <c r="I2370" t="s">
        <v>10040</v>
      </c>
      <c r="J2370">
        <f>F2370*G2370</f>
        <v>1294.72</v>
      </c>
      <c r="K2370">
        <f>F2370*H2370</f>
        <v>998.72</v>
      </c>
      <c r="L2370">
        <f>J2370-K2370</f>
        <v>296</v>
      </c>
      <c r="M2370" s="5">
        <f>L2370/J2370</f>
        <v>0.22862086010874938</v>
      </c>
      <c r="N2370" t="str">
        <f>IF(ISNA(VLOOKUP(A2370,'Returns Data'!A:A,1,0)),"No","Yes")</f>
        <v>No</v>
      </c>
      <c r="O2370" t="s">
        <v>10085</v>
      </c>
      <c r="P2370" t="str">
        <f>IFERROR(VLOOKUP(A2370,'Ratings Data'!A:C,3,0),"No Rating")</f>
        <v>No Rating</v>
      </c>
      <c r="Q2370" t="s">
        <v>10069</v>
      </c>
      <c r="R2370" s="5">
        <f t="shared" si="36"/>
        <v>-8.796844181459558E-2</v>
      </c>
    </row>
    <row r="2371" spans="1:18" x14ac:dyDescent="0.3">
      <c r="A2371" t="s">
        <v>515</v>
      </c>
      <c r="B2371" s="2">
        <v>45594</v>
      </c>
      <c r="C2371" t="s">
        <v>10017</v>
      </c>
      <c r="D2371" t="s">
        <v>10032</v>
      </c>
      <c r="E2371" t="s">
        <v>10038</v>
      </c>
      <c r="F2371">
        <v>6</v>
      </c>
      <c r="G2371">
        <v>437.01</v>
      </c>
      <c r="H2371">
        <v>359.89</v>
      </c>
      <c r="I2371" t="s">
        <v>10040</v>
      </c>
      <c r="J2371">
        <f>F2371*G2371</f>
        <v>2622.06</v>
      </c>
      <c r="K2371">
        <f>F2371*H2371</f>
        <v>2159.34</v>
      </c>
      <c r="L2371">
        <f>J2371-K2371</f>
        <v>462.7199999999998</v>
      </c>
      <c r="M2371" s="5">
        <f>L2371/J2371</f>
        <v>0.17647193428068</v>
      </c>
      <c r="N2371" t="str">
        <f>IF(ISNA(VLOOKUP(A2371,'Returns Data'!A:A,1,0)),"No","Yes")</f>
        <v>No</v>
      </c>
      <c r="O2371" t="s">
        <v>10085</v>
      </c>
      <c r="P2371" t="str">
        <f>IFERROR(VLOOKUP(A2371,'Ratings Data'!A:C,3,0),"No Rating")</f>
        <v>No Rating</v>
      </c>
      <c r="Q2371" t="s">
        <v>10069</v>
      </c>
      <c r="R2371" s="5">
        <f t="shared" si="36"/>
        <v>1.0251946366782005</v>
      </c>
    </row>
    <row r="2372" spans="1:18" x14ac:dyDescent="0.3">
      <c r="A2372" t="s">
        <v>795</v>
      </c>
      <c r="B2372" s="2">
        <v>45594</v>
      </c>
      <c r="C2372" t="s">
        <v>10012</v>
      </c>
      <c r="D2372" t="s">
        <v>10030</v>
      </c>
      <c r="E2372" t="s">
        <v>10036</v>
      </c>
      <c r="F2372">
        <v>16</v>
      </c>
      <c r="G2372">
        <v>336.9</v>
      </c>
      <c r="H2372">
        <v>244.45</v>
      </c>
      <c r="I2372" t="s">
        <v>10040</v>
      </c>
      <c r="J2372">
        <f>F2372*G2372</f>
        <v>5390.4</v>
      </c>
      <c r="K2372">
        <f>F2372*H2372</f>
        <v>3911.2</v>
      </c>
      <c r="L2372">
        <f>J2372-K2372</f>
        <v>1479.1999999999998</v>
      </c>
      <c r="M2372" s="5">
        <f>L2372/J2372</f>
        <v>0.27441377263282873</v>
      </c>
      <c r="N2372" t="str">
        <f>IF(ISNA(VLOOKUP(A2372,'Returns Data'!A:A,1,0)),"No","Yes")</f>
        <v>No</v>
      </c>
      <c r="O2372" t="s">
        <v>10085</v>
      </c>
      <c r="P2372" t="str">
        <f>IFERROR(VLOOKUP(A2372,'Ratings Data'!A:C,3,0),"No Rating")</f>
        <v>No Rating</v>
      </c>
      <c r="Q2372" t="s">
        <v>10069</v>
      </c>
      <c r="R2372" s="5">
        <f t="shared" ref="R2372:R2435" si="37">(J2372-J2371)/J2371</f>
        <v>1.0557881970664287</v>
      </c>
    </row>
    <row r="2373" spans="1:18" x14ac:dyDescent="0.3">
      <c r="A2373" t="s">
        <v>815</v>
      </c>
      <c r="B2373" s="2">
        <v>45594</v>
      </c>
      <c r="C2373" t="s">
        <v>10025</v>
      </c>
      <c r="D2373" t="s">
        <v>10033</v>
      </c>
      <c r="E2373" t="s">
        <v>10036</v>
      </c>
      <c r="F2373">
        <v>8</v>
      </c>
      <c r="G2373">
        <v>12.78</v>
      </c>
      <c r="H2373">
        <v>9.58</v>
      </c>
      <c r="I2373" t="s">
        <v>10039</v>
      </c>
      <c r="J2373">
        <f>F2373*G2373</f>
        <v>102.24</v>
      </c>
      <c r="K2373">
        <f>F2373*H2373</f>
        <v>76.64</v>
      </c>
      <c r="L2373">
        <f>J2373-K2373</f>
        <v>25.599999999999994</v>
      </c>
      <c r="M2373" s="5">
        <f>L2373/J2373</f>
        <v>0.25039123630672921</v>
      </c>
      <c r="N2373" t="str">
        <f>IF(ISNA(VLOOKUP(A2373,'Returns Data'!A:A,1,0)),"No","Yes")</f>
        <v>No</v>
      </c>
      <c r="O2373" t="s">
        <v>10085</v>
      </c>
      <c r="P2373" t="str">
        <f>IFERROR(VLOOKUP(A2373,'Ratings Data'!A:C,3,0),"No Rating")</f>
        <v>No Rating</v>
      </c>
      <c r="Q2373" t="s">
        <v>10069</v>
      </c>
      <c r="R2373" s="5">
        <f t="shared" si="37"/>
        <v>-0.98103294746215497</v>
      </c>
    </row>
    <row r="2374" spans="1:18" x14ac:dyDescent="0.3">
      <c r="A2374" t="s">
        <v>1033</v>
      </c>
      <c r="B2374" s="2">
        <v>45594</v>
      </c>
      <c r="C2374" t="s">
        <v>10011</v>
      </c>
      <c r="D2374" t="s">
        <v>10029</v>
      </c>
      <c r="E2374" t="s">
        <v>10037</v>
      </c>
      <c r="F2374">
        <v>5</v>
      </c>
      <c r="G2374">
        <v>152.78</v>
      </c>
      <c r="H2374">
        <v>98.45</v>
      </c>
      <c r="I2374" t="s">
        <v>10039</v>
      </c>
      <c r="J2374">
        <f>F2374*G2374</f>
        <v>763.9</v>
      </c>
      <c r="K2374">
        <f>F2374*H2374</f>
        <v>492.25</v>
      </c>
      <c r="L2374">
        <f>J2374-K2374</f>
        <v>271.64999999999998</v>
      </c>
      <c r="M2374" s="5">
        <f>L2374/J2374</f>
        <v>0.35560937295457518</v>
      </c>
      <c r="N2374" t="str">
        <f>IF(ISNA(VLOOKUP(A2374,'Returns Data'!A:A,1,0)),"No","Yes")</f>
        <v>No</v>
      </c>
      <c r="O2374" t="s">
        <v>10085</v>
      </c>
      <c r="P2374" t="str">
        <f>IFERROR(VLOOKUP(A2374,'Ratings Data'!A:C,3,0),"No Rating")</f>
        <v>No Rating</v>
      </c>
      <c r="Q2374" t="s">
        <v>10069</v>
      </c>
      <c r="R2374" s="5">
        <f t="shared" si="37"/>
        <v>6.4716353677621283</v>
      </c>
    </row>
    <row r="2375" spans="1:18" x14ac:dyDescent="0.3">
      <c r="A2375" t="s">
        <v>1469</v>
      </c>
      <c r="B2375" s="2">
        <v>45594</v>
      </c>
      <c r="C2375" t="s">
        <v>10017</v>
      </c>
      <c r="D2375" t="s">
        <v>10032</v>
      </c>
      <c r="E2375" t="s">
        <v>10038</v>
      </c>
      <c r="F2375">
        <v>5</v>
      </c>
      <c r="G2375">
        <v>245.32</v>
      </c>
      <c r="H2375">
        <v>149.18</v>
      </c>
      <c r="I2375" t="s">
        <v>10039</v>
      </c>
      <c r="J2375">
        <f>F2375*G2375</f>
        <v>1226.5999999999999</v>
      </c>
      <c r="K2375">
        <f>F2375*H2375</f>
        <v>745.90000000000009</v>
      </c>
      <c r="L2375">
        <f>J2375-K2375</f>
        <v>480.69999999999982</v>
      </c>
      <c r="M2375" s="5">
        <f>L2375/J2375</f>
        <v>0.39189629871188641</v>
      </c>
      <c r="N2375" t="str">
        <f>IF(ISNA(VLOOKUP(A2375,'Returns Data'!A:A,1,0)),"No","Yes")</f>
        <v>No</v>
      </c>
      <c r="O2375" t="s">
        <v>10085</v>
      </c>
      <c r="P2375" t="str">
        <f>IFERROR(VLOOKUP(A2375,'Ratings Data'!A:C,3,0),"No Rating")</f>
        <v>No Rating</v>
      </c>
      <c r="Q2375" t="s">
        <v>10069</v>
      </c>
      <c r="R2375" s="5">
        <f t="shared" si="37"/>
        <v>0.60570755334467852</v>
      </c>
    </row>
    <row r="2376" spans="1:18" x14ac:dyDescent="0.3">
      <c r="A2376" t="s">
        <v>1713</v>
      </c>
      <c r="B2376" s="2">
        <v>45594</v>
      </c>
      <c r="C2376" t="s">
        <v>10028</v>
      </c>
      <c r="D2376" t="s">
        <v>10032</v>
      </c>
      <c r="E2376" t="s">
        <v>10038</v>
      </c>
      <c r="F2376">
        <v>6</v>
      </c>
      <c r="G2376">
        <v>133.13</v>
      </c>
      <c r="H2376">
        <v>111.33</v>
      </c>
      <c r="I2376" t="s">
        <v>10040</v>
      </c>
      <c r="J2376">
        <f>F2376*G2376</f>
        <v>798.78</v>
      </c>
      <c r="K2376">
        <f>F2376*H2376</f>
        <v>667.98</v>
      </c>
      <c r="L2376">
        <f>J2376-K2376</f>
        <v>130.79999999999995</v>
      </c>
      <c r="M2376" s="5">
        <f>L2376/J2376</f>
        <v>0.16374971832043861</v>
      </c>
      <c r="N2376" t="str">
        <f>IF(ISNA(VLOOKUP(A2376,'Returns Data'!A:A,1,0)),"No","Yes")</f>
        <v>No</v>
      </c>
      <c r="O2376" t="s">
        <v>10085</v>
      </c>
      <c r="P2376">
        <f>IFERROR(VLOOKUP(A2376,'Ratings Data'!A:C,3,0),"No Rating")</f>
        <v>2</v>
      </c>
      <c r="Q2376" t="s">
        <v>10069</v>
      </c>
      <c r="R2376" s="5">
        <f t="shared" si="37"/>
        <v>-0.34878526006848198</v>
      </c>
    </row>
    <row r="2377" spans="1:18" x14ac:dyDescent="0.3">
      <c r="A2377" t="s">
        <v>1894</v>
      </c>
      <c r="B2377" s="2">
        <v>45594</v>
      </c>
      <c r="C2377" t="s">
        <v>10025</v>
      </c>
      <c r="D2377" t="s">
        <v>10033</v>
      </c>
      <c r="E2377" t="s">
        <v>10034</v>
      </c>
      <c r="F2377">
        <v>12</v>
      </c>
      <c r="G2377">
        <v>232.87</v>
      </c>
      <c r="H2377">
        <v>177.98</v>
      </c>
      <c r="I2377" t="s">
        <v>10039</v>
      </c>
      <c r="J2377">
        <f>F2377*G2377</f>
        <v>2794.44</v>
      </c>
      <c r="K2377">
        <f>F2377*H2377</f>
        <v>2135.7599999999998</v>
      </c>
      <c r="L2377">
        <f>J2377-K2377</f>
        <v>658.68000000000029</v>
      </c>
      <c r="M2377" s="5">
        <f>L2377/J2377</f>
        <v>0.23571091166745403</v>
      </c>
      <c r="N2377" t="str">
        <f>IF(ISNA(VLOOKUP(A2377,'Returns Data'!A:A,1,0)),"No","Yes")</f>
        <v>No</v>
      </c>
      <c r="O2377" t="s">
        <v>10085</v>
      </c>
      <c r="P2377" t="str">
        <f>IFERROR(VLOOKUP(A2377,'Ratings Data'!A:C,3,0),"No Rating")</f>
        <v>No Rating</v>
      </c>
      <c r="Q2377" t="s">
        <v>10069</v>
      </c>
      <c r="R2377" s="5">
        <f t="shared" si="37"/>
        <v>2.4983850371817025</v>
      </c>
    </row>
    <row r="2378" spans="1:18" x14ac:dyDescent="0.3">
      <c r="A2378" t="s">
        <v>2615</v>
      </c>
      <c r="B2378" s="2">
        <v>45594</v>
      </c>
      <c r="C2378" t="s">
        <v>10014</v>
      </c>
      <c r="D2378" t="s">
        <v>10030</v>
      </c>
      <c r="E2378" t="s">
        <v>10037</v>
      </c>
      <c r="F2378">
        <v>12</v>
      </c>
      <c r="G2378">
        <v>370.91</v>
      </c>
      <c r="H2378">
        <v>236.31</v>
      </c>
      <c r="I2378" t="s">
        <v>10039</v>
      </c>
      <c r="J2378">
        <f>F2378*G2378</f>
        <v>4450.92</v>
      </c>
      <c r="K2378">
        <f>F2378*H2378</f>
        <v>2835.7200000000003</v>
      </c>
      <c r="L2378">
        <f>J2378-K2378</f>
        <v>1615.1999999999998</v>
      </c>
      <c r="M2378" s="5">
        <f>L2378/J2378</f>
        <v>0.36289126742336414</v>
      </c>
      <c r="N2378" t="str">
        <f>IF(ISNA(VLOOKUP(A2378,'Returns Data'!A:A,1,0)),"No","Yes")</f>
        <v>No</v>
      </c>
      <c r="O2378" t="s">
        <v>10085</v>
      </c>
      <c r="P2378" t="str">
        <f>IFERROR(VLOOKUP(A2378,'Ratings Data'!A:C,3,0),"No Rating")</f>
        <v>No Rating</v>
      </c>
      <c r="Q2378" t="s">
        <v>10069</v>
      </c>
      <c r="R2378" s="5">
        <f t="shared" si="37"/>
        <v>0.5927770859277709</v>
      </c>
    </row>
    <row r="2379" spans="1:18" x14ac:dyDescent="0.3">
      <c r="A2379" t="s">
        <v>2927</v>
      </c>
      <c r="B2379" s="2">
        <v>45594</v>
      </c>
      <c r="C2379" t="s">
        <v>10020</v>
      </c>
      <c r="D2379" t="s">
        <v>10030</v>
      </c>
      <c r="E2379" t="s">
        <v>10036</v>
      </c>
      <c r="F2379">
        <v>1</v>
      </c>
      <c r="G2379">
        <v>203.16</v>
      </c>
      <c r="H2379">
        <v>155.9</v>
      </c>
      <c r="I2379" t="s">
        <v>10039</v>
      </c>
      <c r="J2379">
        <f>F2379*G2379</f>
        <v>203.16</v>
      </c>
      <c r="K2379">
        <f>F2379*H2379</f>
        <v>155.9</v>
      </c>
      <c r="L2379">
        <f>J2379-K2379</f>
        <v>47.259999999999991</v>
      </c>
      <c r="M2379" s="5">
        <f>L2379/J2379</f>
        <v>0.23262453238826536</v>
      </c>
      <c r="N2379" t="str">
        <f>IF(ISNA(VLOOKUP(A2379,'Returns Data'!A:A,1,0)),"No","Yes")</f>
        <v>No</v>
      </c>
      <c r="O2379" t="s">
        <v>10085</v>
      </c>
      <c r="P2379">
        <f>IFERROR(VLOOKUP(A2379,'Ratings Data'!A:C,3,0),"No Rating")</f>
        <v>1</v>
      </c>
      <c r="Q2379" t="s">
        <v>10069</v>
      </c>
      <c r="R2379" s="5">
        <f t="shared" si="37"/>
        <v>-0.95435550403062741</v>
      </c>
    </row>
    <row r="2380" spans="1:18" x14ac:dyDescent="0.3">
      <c r="A2380" t="s">
        <v>3131</v>
      </c>
      <c r="B2380" s="2">
        <v>45594</v>
      </c>
      <c r="C2380" t="s">
        <v>10028</v>
      </c>
      <c r="D2380" t="s">
        <v>10032</v>
      </c>
      <c r="E2380" t="s">
        <v>10035</v>
      </c>
      <c r="F2380">
        <v>4</v>
      </c>
      <c r="G2380">
        <v>462.59</v>
      </c>
      <c r="H2380">
        <v>361.66</v>
      </c>
      <c r="I2380" t="s">
        <v>10039</v>
      </c>
      <c r="J2380">
        <f>F2380*G2380</f>
        <v>1850.36</v>
      </c>
      <c r="K2380">
        <f>F2380*H2380</f>
        <v>1446.64</v>
      </c>
      <c r="L2380">
        <f>J2380-K2380</f>
        <v>403.7199999999998</v>
      </c>
      <c r="M2380" s="5">
        <f>L2380/J2380</f>
        <v>0.21818456948918039</v>
      </c>
      <c r="N2380" t="str">
        <f>IF(ISNA(VLOOKUP(A2380,'Returns Data'!A:A,1,0)),"No","Yes")</f>
        <v>No</v>
      </c>
      <c r="O2380" t="s">
        <v>10085</v>
      </c>
      <c r="P2380">
        <f>IFERROR(VLOOKUP(A2380,'Ratings Data'!A:C,3,0),"No Rating")</f>
        <v>4</v>
      </c>
      <c r="Q2380" t="s">
        <v>10069</v>
      </c>
      <c r="R2380" s="5">
        <f t="shared" si="37"/>
        <v>8.1078952549714511</v>
      </c>
    </row>
    <row r="2381" spans="1:18" x14ac:dyDescent="0.3">
      <c r="A2381" t="s">
        <v>3702</v>
      </c>
      <c r="B2381" s="2">
        <v>45594</v>
      </c>
      <c r="C2381" t="s">
        <v>10011</v>
      </c>
      <c r="D2381" t="s">
        <v>10029</v>
      </c>
      <c r="E2381" t="s">
        <v>10034</v>
      </c>
      <c r="F2381">
        <v>1</v>
      </c>
      <c r="G2381">
        <v>411.21</v>
      </c>
      <c r="H2381">
        <v>318.58999999999997</v>
      </c>
      <c r="I2381" t="s">
        <v>10039</v>
      </c>
      <c r="J2381">
        <f>F2381*G2381</f>
        <v>411.21</v>
      </c>
      <c r="K2381">
        <f>F2381*H2381</f>
        <v>318.58999999999997</v>
      </c>
      <c r="L2381">
        <f>J2381-K2381</f>
        <v>92.62</v>
      </c>
      <c r="M2381" s="5">
        <f>L2381/J2381</f>
        <v>0.22523771309063498</v>
      </c>
      <c r="N2381" t="str">
        <f>IF(ISNA(VLOOKUP(A2381,'Returns Data'!A:A,1,0)),"No","Yes")</f>
        <v>No</v>
      </c>
      <c r="O2381" t="s">
        <v>10085</v>
      </c>
      <c r="P2381" t="str">
        <f>IFERROR(VLOOKUP(A2381,'Ratings Data'!A:C,3,0),"No Rating")</f>
        <v>No Rating</v>
      </c>
      <c r="Q2381" t="s">
        <v>10069</v>
      </c>
      <c r="R2381" s="5">
        <f t="shared" si="37"/>
        <v>-0.7777675695540327</v>
      </c>
    </row>
    <row r="2382" spans="1:18" x14ac:dyDescent="0.3">
      <c r="A2382" t="s">
        <v>4914</v>
      </c>
      <c r="B2382" s="2">
        <v>45594</v>
      </c>
      <c r="C2382" t="s">
        <v>10028</v>
      </c>
      <c r="D2382" t="s">
        <v>10032</v>
      </c>
      <c r="E2382" t="s">
        <v>10037</v>
      </c>
      <c r="F2382">
        <v>10</v>
      </c>
      <c r="G2382">
        <v>492.13</v>
      </c>
      <c r="H2382">
        <v>367.73</v>
      </c>
      <c r="I2382" t="s">
        <v>10039</v>
      </c>
      <c r="J2382">
        <f>F2382*G2382</f>
        <v>4921.3</v>
      </c>
      <c r="K2382">
        <f>F2382*H2382</f>
        <v>3677.3</v>
      </c>
      <c r="L2382">
        <f>J2382-K2382</f>
        <v>1244</v>
      </c>
      <c r="M2382" s="5">
        <f>L2382/J2382</f>
        <v>0.25277873732550343</v>
      </c>
      <c r="N2382" t="str">
        <f>IF(ISNA(VLOOKUP(A2382,'Returns Data'!A:A,1,0)),"No","Yes")</f>
        <v>No</v>
      </c>
      <c r="O2382" t="s">
        <v>10085</v>
      </c>
      <c r="P2382" t="str">
        <f>IFERROR(VLOOKUP(A2382,'Ratings Data'!A:C,3,0),"No Rating")</f>
        <v>No Rating</v>
      </c>
      <c r="Q2382" t="s">
        <v>10069</v>
      </c>
      <c r="R2382" s="5">
        <f t="shared" si="37"/>
        <v>10.967850976386762</v>
      </c>
    </row>
    <row r="2383" spans="1:18" x14ac:dyDescent="0.3">
      <c r="A2383" t="s">
        <v>5228</v>
      </c>
      <c r="B2383" s="2">
        <v>45594</v>
      </c>
      <c r="C2383" t="s">
        <v>10026</v>
      </c>
      <c r="D2383" t="s">
        <v>10031</v>
      </c>
      <c r="E2383" t="s">
        <v>10038</v>
      </c>
      <c r="F2383">
        <v>5</v>
      </c>
      <c r="G2383">
        <v>41.15</v>
      </c>
      <c r="H2383">
        <v>33.49</v>
      </c>
      <c r="I2383" t="s">
        <v>10040</v>
      </c>
      <c r="J2383">
        <f>F2383*G2383</f>
        <v>205.75</v>
      </c>
      <c r="K2383">
        <f>F2383*H2383</f>
        <v>167.45000000000002</v>
      </c>
      <c r="L2383">
        <f>J2383-K2383</f>
        <v>38.299999999999983</v>
      </c>
      <c r="M2383" s="5">
        <f>L2383/J2383</f>
        <v>0.18614823815309833</v>
      </c>
      <c r="N2383" t="str">
        <f>IF(ISNA(VLOOKUP(A2383,'Returns Data'!A:A,1,0)),"No","Yes")</f>
        <v>No</v>
      </c>
      <c r="O2383" t="s">
        <v>10085</v>
      </c>
      <c r="P2383" t="str">
        <f>IFERROR(VLOOKUP(A2383,'Ratings Data'!A:C,3,0),"No Rating")</f>
        <v>No Rating</v>
      </c>
      <c r="Q2383" t="s">
        <v>10069</v>
      </c>
      <c r="R2383" s="5">
        <f t="shared" si="37"/>
        <v>-0.95819194115376016</v>
      </c>
    </row>
    <row r="2384" spans="1:18" x14ac:dyDescent="0.3">
      <c r="A2384" t="s">
        <v>5449</v>
      </c>
      <c r="B2384" s="2">
        <v>45594</v>
      </c>
      <c r="C2384" t="s">
        <v>10018</v>
      </c>
      <c r="D2384" t="s">
        <v>10033</v>
      </c>
      <c r="E2384" t="s">
        <v>10037</v>
      </c>
      <c r="F2384">
        <v>4</v>
      </c>
      <c r="G2384">
        <v>324.18</v>
      </c>
      <c r="H2384">
        <v>244.56</v>
      </c>
      <c r="I2384" t="s">
        <v>10039</v>
      </c>
      <c r="J2384">
        <f>F2384*G2384</f>
        <v>1296.72</v>
      </c>
      <c r="K2384">
        <f>F2384*H2384</f>
        <v>978.24</v>
      </c>
      <c r="L2384">
        <f>J2384-K2384</f>
        <v>318.48</v>
      </c>
      <c r="M2384" s="5">
        <f>L2384/J2384</f>
        <v>0.24560429391079031</v>
      </c>
      <c r="N2384" t="str">
        <f>IF(ISNA(VLOOKUP(A2384,'Returns Data'!A:A,1,0)),"No","Yes")</f>
        <v>No</v>
      </c>
      <c r="O2384" t="s">
        <v>10085</v>
      </c>
      <c r="P2384" t="str">
        <f>IFERROR(VLOOKUP(A2384,'Ratings Data'!A:C,3,0),"No Rating")</f>
        <v>No Rating</v>
      </c>
      <c r="Q2384" t="s">
        <v>10069</v>
      </c>
      <c r="R2384" s="5">
        <f t="shared" si="37"/>
        <v>5.3024058323207779</v>
      </c>
    </row>
    <row r="2385" spans="1:18" x14ac:dyDescent="0.3">
      <c r="A2385" t="s">
        <v>5519</v>
      </c>
      <c r="B2385" s="2">
        <v>45594</v>
      </c>
      <c r="C2385" t="s">
        <v>10009</v>
      </c>
      <c r="D2385" t="s">
        <v>10029</v>
      </c>
      <c r="E2385" t="s">
        <v>10035</v>
      </c>
      <c r="F2385">
        <v>15</v>
      </c>
      <c r="G2385">
        <v>454.39</v>
      </c>
      <c r="H2385">
        <v>289.57</v>
      </c>
      <c r="I2385" t="s">
        <v>10040</v>
      </c>
      <c r="J2385">
        <f>F2385*G2385</f>
        <v>6815.8499999999995</v>
      </c>
      <c r="K2385">
        <f>F2385*H2385</f>
        <v>4343.55</v>
      </c>
      <c r="L2385">
        <f>J2385-K2385</f>
        <v>2472.2999999999993</v>
      </c>
      <c r="M2385" s="5">
        <f>L2385/J2385</f>
        <v>0.36272805299412392</v>
      </c>
      <c r="N2385" t="str">
        <f>IF(ISNA(VLOOKUP(A2385,'Returns Data'!A:A,1,0)),"No","Yes")</f>
        <v>No</v>
      </c>
      <c r="O2385" t="s">
        <v>10085</v>
      </c>
      <c r="P2385" t="str">
        <f>IFERROR(VLOOKUP(A2385,'Ratings Data'!A:C,3,0),"No Rating")</f>
        <v>No Rating</v>
      </c>
      <c r="Q2385" t="s">
        <v>10069</v>
      </c>
      <c r="R2385" s="5">
        <f t="shared" si="37"/>
        <v>4.2562233944105117</v>
      </c>
    </row>
    <row r="2386" spans="1:18" x14ac:dyDescent="0.3">
      <c r="A2386" t="s">
        <v>5634</v>
      </c>
      <c r="B2386" s="2">
        <v>45594</v>
      </c>
      <c r="C2386" t="s">
        <v>10011</v>
      </c>
      <c r="D2386" t="s">
        <v>10029</v>
      </c>
      <c r="E2386" t="s">
        <v>10037</v>
      </c>
      <c r="F2386">
        <v>20</v>
      </c>
      <c r="G2386">
        <v>140.18</v>
      </c>
      <c r="H2386">
        <v>115.09</v>
      </c>
      <c r="I2386" t="s">
        <v>10039</v>
      </c>
      <c r="J2386">
        <f>F2386*G2386</f>
        <v>2803.6000000000004</v>
      </c>
      <c r="K2386">
        <f>F2386*H2386</f>
        <v>2301.8000000000002</v>
      </c>
      <c r="L2386">
        <f>J2386-K2386</f>
        <v>501.80000000000018</v>
      </c>
      <c r="M2386" s="5">
        <f>L2386/J2386</f>
        <v>0.17898416321871882</v>
      </c>
      <c r="N2386" t="str">
        <f>IF(ISNA(VLOOKUP(A2386,'Returns Data'!A:A,1,0)),"No","Yes")</f>
        <v>No</v>
      </c>
      <c r="O2386" t="s">
        <v>10085</v>
      </c>
      <c r="P2386" t="str">
        <f>IFERROR(VLOOKUP(A2386,'Ratings Data'!A:C,3,0),"No Rating")</f>
        <v>No Rating</v>
      </c>
      <c r="Q2386" t="s">
        <v>10069</v>
      </c>
      <c r="R2386" s="5">
        <f t="shared" si="37"/>
        <v>-0.58866465664590617</v>
      </c>
    </row>
    <row r="2387" spans="1:18" x14ac:dyDescent="0.3">
      <c r="A2387" t="s">
        <v>6456</v>
      </c>
      <c r="B2387" s="2">
        <v>45594</v>
      </c>
      <c r="C2387" t="s">
        <v>10010</v>
      </c>
      <c r="D2387" t="s">
        <v>10029</v>
      </c>
      <c r="E2387" t="s">
        <v>10037</v>
      </c>
      <c r="F2387">
        <v>10</v>
      </c>
      <c r="G2387">
        <v>439.72</v>
      </c>
      <c r="H2387">
        <v>357.47</v>
      </c>
      <c r="I2387" t="s">
        <v>10040</v>
      </c>
      <c r="J2387">
        <f>F2387*G2387</f>
        <v>4397.2000000000007</v>
      </c>
      <c r="K2387">
        <f>F2387*H2387</f>
        <v>3574.7000000000003</v>
      </c>
      <c r="L2387">
        <f>J2387-K2387</f>
        <v>822.50000000000045</v>
      </c>
      <c r="M2387" s="5">
        <f>L2387/J2387</f>
        <v>0.18705085054125359</v>
      </c>
      <c r="N2387" t="str">
        <f>IF(ISNA(VLOOKUP(A2387,'Returns Data'!A:A,1,0)),"No","Yes")</f>
        <v>No</v>
      </c>
      <c r="O2387" t="s">
        <v>10085</v>
      </c>
      <c r="P2387">
        <f>IFERROR(VLOOKUP(A2387,'Ratings Data'!A:C,3,0),"No Rating")</f>
        <v>4</v>
      </c>
      <c r="Q2387" t="s">
        <v>10069</v>
      </c>
      <c r="R2387" s="5">
        <f t="shared" si="37"/>
        <v>0.56841204166072201</v>
      </c>
    </row>
    <row r="2388" spans="1:18" x14ac:dyDescent="0.3">
      <c r="A2388" t="s">
        <v>6608</v>
      </c>
      <c r="B2388" s="2">
        <v>45594</v>
      </c>
      <c r="C2388" t="s">
        <v>10028</v>
      </c>
      <c r="D2388" t="s">
        <v>10032</v>
      </c>
      <c r="E2388" t="s">
        <v>10038</v>
      </c>
      <c r="F2388">
        <v>16</v>
      </c>
      <c r="G2388">
        <v>191.15</v>
      </c>
      <c r="H2388">
        <v>124.65</v>
      </c>
      <c r="I2388" t="s">
        <v>10040</v>
      </c>
      <c r="J2388">
        <f>F2388*G2388</f>
        <v>3058.4</v>
      </c>
      <c r="K2388">
        <f>F2388*H2388</f>
        <v>1994.4</v>
      </c>
      <c r="L2388">
        <f>J2388-K2388</f>
        <v>1064</v>
      </c>
      <c r="M2388" s="5">
        <f>L2388/J2388</f>
        <v>0.34789432382945329</v>
      </c>
      <c r="N2388" t="str">
        <f>IF(ISNA(VLOOKUP(A2388,'Returns Data'!A:A,1,0)),"No","Yes")</f>
        <v>No</v>
      </c>
      <c r="O2388" t="s">
        <v>10085</v>
      </c>
      <c r="P2388" t="str">
        <f>IFERROR(VLOOKUP(A2388,'Ratings Data'!A:C,3,0),"No Rating")</f>
        <v>No Rating</v>
      </c>
      <c r="Q2388" t="s">
        <v>10069</v>
      </c>
      <c r="R2388" s="5">
        <f t="shared" si="37"/>
        <v>-0.3044664786682435</v>
      </c>
    </row>
    <row r="2389" spans="1:18" x14ac:dyDescent="0.3">
      <c r="A2389" t="s">
        <v>6880</v>
      </c>
      <c r="B2389" s="2">
        <v>45594</v>
      </c>
      <c r="C2389" t="s">
        <v>10023</v>
      </c>
      <c r="D2389" t="s">
        <v>10033</v>
      </c>
      <c r="E2389" t="s">
        <v>10034</v>
      </c>
      <c r="F2389">
        <v>11</v>
      </c>
      <c r="G2389">
        <v>31.17</v>
      </c>
      <c r="H2389">
        <v>21.11</v>
      </c>
      <c r="I2389" t="s">
        <v>10039</v>
      </c>
      <c r="J2389">
        <f>F2389*G2389</f>
        <v>342.87</v>
      </c>
      <c r="K2389">
        <f>F2389*H2389</f>
        <v>232.20999999999998</v>
      </c>
      <c r="L2389">
        <f>J2389-K2389</f>
        <v>110.66000000000003</v>
      </c>
      <c r="M2389" s="5">
        <f>L2389/J2389</f>
        <v>0.3227462303496953</v>
      </c>
      <c r="N2389" t="str">
        <f>IF(ISNA(VLOOKUP(A2389,'Returns Data'!A:A,1,0)),"No","Yes")</f>
        <v>No</v>
      </c>
      <c r="O2389" t="s">
        <v>10085</v>
      </c>
      <c r="P2389" t="str">
        <f>IFERROR(VLOOKUP(A2389,'Ratings Data'!A:C,3,0),"No Rating")</f>
        <v>No Rating</v>
      </c>
      <c r="Q2389" t="s">
        <v>10069</v>
      </c>
      <c r="R2389" s="5">
        <f t="shared" si="37"/>
        <v>-0.88789236201935662</v>
      </c>
    </row>
    <row r="2390" spans="1:18" x14ac:dyDescent="0.3">
      <c r="A2390" t="s">
        <v>7015</v>
      </c>
      <c r="B2390" s="2">
        <v>45594</v>
      </c>
      <c r="C2390" t="s">
        <v>10013</v>
      </c>
      <c r="D2390" t="s">
        <v>10030</v>
      </c>
      <c r="E2390" t="s">
        <v>10036</v>
      </c>
      <c r="F2390">
        <v>3</v>
      </c>
      <c r="G2390">
        <v>453.3</v>
      </c>
      <c r="H2390">
        <v>304.77</v>
      </c>
      <c r="I2390" t="s">
        <v>10040</v>
      </c>
      <c r="J2390">
        <f>F2390*G2390</f>
        <v>1359.9</v>
      </c>
      <c r="K2390">
        <f>F2390*H2390</f>
        <v>914.31</v>
      </c>
      <c r="L2390">
        <f>J2390-K2390</f>
        <v>445.59000000000015</v>
      </c>
      <c r="M2390" s="5">
        <f>L2390/J2390</f>
        <v>0.32766379880873603</v>
      </c>
      <c r="N2390" t="str">
        <f>IF(ISNA(VLOOKUP(A2390,'Returns Data'!A:A,1,0)),"No","Yes")</f>
        <v>No</v>
      </c>
      <c r="O2390" t="s">
        <v>10085</v>
      </c>
      <c r="P2390" t="str">
        <f>IFERROR(VLOOKUP(A2390,'Ratings Data'!A:C,3,0),"No Rating")</f>
        <v>No Rating</v>
      </c>
      <c r="Q2390" t="s">
        <v>10069</v>
      </c>
      <c r="R2390" s="5">
        <f t="shared" si="37"/>
        <v>2.9662262665150059</v>
      </c>
    </row>
    <row r="2391" spans="1:18" x14ac:dyDescent="0.3">
      <c r="A2391" t="s">
        <v>8385</v>
      </c>
      <c r="B2391" s="2">
        <v>45594</v>
      </c>
      <c r="C2391" t="s">
        <v>10009</v>
      </c>
      <c r="D2391" t="s">
        <v>10029</v>
      </c>
      <c r="E2391" t="s">
        <v>10035</v>
      </c>
      <c r="F2391">
        <v>4</v>
      </c>
      <c r="G2391">
        <v>300.86</v>
      </c>
      <c r="H2391">
        <v>230.21</v>
      </c>
      <c r="I2391" t="s">
        <v>10039</v>
      </c>
      <c r="J2391">
        <f>F2391*G2391</f>
        <v>1203.44</v>
      </c>
      <c r="K2391">
        <f>F2391*H2391</f>
        <v>920.84</v>
      </c>
      <c r="L2391">
        <f>J2391-K2391</f>
        <v>282.60000000000002</v>
      </c>
      <c r="M2391" s="5">
        <f>L2391/J2391</f>
        <v>0.2348268297547032</v>
      </c>
      <c r="N2391" t="str">
        <f>IF(ISNA(VLOOKUP(A2391,'Returns Data'!A:A,1,0)),"No","Yes")</f>
        <v>No</v>
      </c>
      <c r="O2391" t="s">
        <v>10085</v>
      </c>
      <c r="P2391">
        <f>IFERROR(VLOOKUP(A2391,'Ratings Data'!A:C,3,0),"No Rating")</f>
        <v>5</v>
      </c>
      <c r="Q2391" t="s">
        <v>10069</v>
      </c>
      <c r="R2391" s="5">
        <f t="shared" si="37"/>
        <v>-0.11505257739539675</v>
      </c>
    </row>
    <row r="2392" spans="1:18" x14ac:dyDescent="0.3">
      <c r="A2392" t="s">
        <v>8686</v>
      </c>
      <c r="B2392" s="2">
        <v>45594</v>
      </c>
      <c r="C2392" t="s">
        <v>10011</v>
      </c>
      <c r="D2392" t="s">
        <v>10029</v>
      </c>
      <c r="E2392" t="s">
        <v>10034</v>
      </c>
      <c r="F2392">
        <v>1</v>
      </c>
      <c r="G2392">
        <v>138.12</v>
      </c>
      <c r="H2392">
        <v>89.27</v>
      </c>
      <c r="I2392" t="s">
        <v>10040</v>
      </c>
      <c r="J2392">
        <f>F2392*G2392</f>
        <v>138.12</v>
      </c>
      <c r="K2392">
        <f>F2392*H2392</f>
        <v>89.27</v>
      </c>
      <c r="L2392">
        <f>J2392-K2392</f>
        <v>48.850000000000009</v>
      </c>
      <c r="M2392" s="5">
        <f>L2392/J2392</f>
        <v>0.35367796119316541</v>
      </c>
      <c r="N2392" t="str">
        <f>IF(ISNA(VLOOKUP(A2392,'Returns Data'!A:A,1,0)),"No","Yes")</f>
        <v>No</v>
      </c>
      <c r="O2392" t="s">
        <v>10085</v>
      </c>
      <c r="P2392" t="str">
        <f>IFERROR(VLOOKUP(A2392,'Ratings Data'!A:C,3,0),"No Rating")</f>
        <v>No Rating</v>
      </c>
      <c r="Q2392" t="s">
        <v>10069</v>
      </c>
      <c r="R2392" s="5">
        <f t="shared" si="37"/>
        <v>-0.88522901017084366</v>
      </c>
    </row>
    <row r="2393" spans="1:18" x14ac:dyDescent="0.3">
      <c r="A2393" t="s">
        <v>9380</v>
      </c>
      <c r="B2393" s="2">
        <v>45594</v>
      </c>
      <c r="C2393" t="s">
        <v>10021</v>
      </c>
      <c r="D2393" t="s">
        <v>10031</v>
      </c>
      <c r="E2393" t="s">
        <v>10036</v>
      </c>
      <c r="F2393">
        <v>8</v>
      </c>
      <c r="G2393">
        <v>105.98</v>
      </c>
      <c r="H2393">
        <v>89.97</v>
      </c>
      <c r="I2393" t="s">
        <v>10039</v>
      </c>
      <c r="J2393">
        <f>F2393*G2393</f>
        <v>847.84</v>
      </c>
      <c r="K2393">
        <f>F2393*H2393</f>
        <v>719.76</v>
      </c>
      <c r="L2393">
        <f>J2393-K2393</f>
        <v>128.08000000000004</v>
      </c>
      <c r="M2393" s="5">
        <f>L2393/J2393</f>
        <v>0.1510662389130025</v>
      </c>
      <c r="N2393" t="str">
        <f>IF(ISNA(VLOOKUP(A2393,'Returns Data'!A:A,1,0)),"No","Yes")</f>
        <v>No</v>
      </c>
      <c r="O2393" t="s">
        <v>10085</v>
      </c>
      <c r="P2393" t="str">
        <f>IFERROR(VLOOKUP(A2393,'Ratings Data'!A:C,3,0),"No Rating")</f>
        <v>No Rating</v>
      </c>
      <c r="Q2393" t="s">
        <v>10069</v>
      </c>
      <c r="R2393" s="5">
        <f t="shared" si="37"/>
        <v>5.1384303504199247</v>
      </c>
    </row>
    <row r="2394" spans="1:18" x14ac:dyDescent="0.3">
      <c r="A2394" t="s">
        <v>9567</v>
      </c>
      <c r="B2394" s="2">
        <v>45594</v>
      </c>
      <c r="C2394" t="s">
        <v>10019</v>
      </c>
      <c r="D2394" t="s">
        <v>10031</v>
      </c>
      <c r="E2394" t="s">
        <v>10036</v>
      </c>
      <c r="F2394">
        <v>8</v>
      </c>
      <c r="G2394">
        <v>489.09</v>
      </c>
      <c r="H2394">
        <v>364.98</v>
      </c>
      <c r="I2394" t="s">
        <v>10040</v>
      </c>
      <c r="J2394">
        <f>F2394*G2394</f>
        <v>3912.72</v>
      </c>
      <c r="K2394">
        <f>F2394*H2394</f>
        <v>2919.84</v>
      </c>
      <c r="L2394">
        <f>J2394-K2394</f>
        <v>992.87999999999965</v>
      </c>
      <c r="M2394" s="5">
        <f>L2394/J2394</f>
        <v>0.25375697724345203</v>
      </c>
      <c r="N2394" t="str">
        <f>IF(ISNA(VLOOKUP(A2394,'Returns Data'!A:A,1,0)),"No","Yes")</f>
        <v>No</v>
      </c>
      <c r="O2394" t="s">
        <v>10085</v>
      </c>
      <c r="P2394" t="str">
        <f>IFERROR(VLOOKUP(A2394,'Ratings Data'!A:C,3,0),"No Rating")</f>
        <v>No Rating</v>
      </c>
      <c r="Q2394" t="s">
        <v>10069</v>
      </c>
      <c r="R2394" s="5">
        <f t="shared" si="37"/>
        <v>3.6149273447820338</v>
      </c>
    </row>
    <row r="2395" spans="1:18" x14ac:dyDescent="0.3">
      <c r="A2395" t="s">
        <v>9985</v>
      </c>
      <c r="B2395" s="2">
        <v>45594</v>
      </c>
      <c r="C2395" t="s">
        <v>10011</v>
      </c>
      <c r="D2395" t="s">
        <v>10029</v>
      </c>
      <c r="E2395" t="s">
        <v>10035</v>
      </c>
      <c r="F2395">
        <v>9</v>
      </c>
      <c r="G2395">
        <v>381.4</v>
      </c>
      <c r="H2395">
        <v>236.19</v>
      </c>
      <c r="I2395" t="s">
        <v>10039</v>
      </c>
      <c r="J2395">
        <f>F2395*G2395</f>
        <v>3432.6</v>
      </c>
      <c r="K2395">
        <f>F2395*H2395</f>
        <v>2125.71</v>
      </c>
      <c r="L2395">
        <f>J2395-K2395</f>
        <v>1306.8899999999999</v>
      </c>
      <c r="M2395" s="5">
        <f>L2395/J2395</f>
        <v>0.38072889355007861</v>
      </c>
      <c r="N2395" t="str">
        <f>IF(ISNA(VLOOKUP(A2395,'Returns Data'!A:A,1,0)),"No","Yes")</f>
        <v>No</v>
      </c>
      <c r="O2395" t="s">
        <v>10085</v>
      </c>
      <c r="P2395" t="str">
        <f>IFERROR(VLOOKUP(A2395,'Ratings Data'!A:C,3,0),"No Rating")</f>
        <v>No Rating</v>
      </c>
      <c r="Q2395" t="s">
        <v>10069</v>
      </c>
      <c r="R2395" s="5">
        <f t="shared" si="37"/>
        <v>-0.12270747715144449</v>
      </c>
    </row>
    <row r="2396" spans="1:18" x14ac:dyDescent="0.3">
      <c r="A2396" t="s">
        <v>158</v>
      </c>
      <c r="B2396" s="2">
        <v>45595</v>
      </c>
      <c r="C2396" t="s">
        <v>10028</v>
      </c>
      <c r="D2396" t="s">
        <v>10032</v>
      </c>
      <c r="E2396" t="s">
        <v>10034</v>
      </c>
      <c r="F2396">
        <v>4</v>
      </c>
      <c r="G2396">
        <v>280.54000000000002</v>
      </c>
      <c r="H2396">
        <v>244.9</v>
      </c>
      <c r="I2396" t="s">
        <v>10040</v>
      </c>
      <c r="J2396">
        <f>F2396*G2396</f>
        <v>1122.1600000000001</v>
      </c>
      <c r="K2396">
        <f>F2396*H2396</f>
        <v>979.6</v>
      </c>
      <c r="L2396">
        <f>J2396-K2396</f>
        <v>142.56000000000006</v>
      </c>
      <c r="M2396" s="5">
        <f>L2396/J2396</f>
        <v>0.12704070720752839</v>
      </c>
      <c r="N2396" t="str">
        <f>IF(ISNA(VLOOKUP(A2396,'Returns Data'!A:A,1,0)),"No","Yes")</f>
        <v>No</v>
      </c>
      <c r="O2396" t="s">
        <v>10085</v>
      </c>
      <c r="P2396" t="str">
        <f>IFERROR(VLOOKUP(A2396,'Ratings Data'!A:C,3,0),"No Rating")</f>
        <v>No Rating</v>
      </c>
      <c r="Q2396" t="s">
        <v>10069</v>
      </c>
      <c r="R2396" s="5">
        <f t="shared" si="37"/>
        <v>-0.67308745557303495</v>
      </c>
    </row>
    <row r="2397" spans="1:18" x14ac:dyDescent="0.3">
      <c r="A2397" t="s">
        <v>189</v>
      </c>
      <c r="B2397" s="2">
        <v>45595</v>
      </c>
      <c r="C2397" t="s">
        <v>10027</v>
      </c>
      <c r="D2397" t="s">
        <v>10032</v>
      </c>
      <c r="E2397" t="s">
        <v>10037</v>
      </c>
      <c r="F2397">
        <v>19</v>
      </c>
      <c r="G2397">
        <v>331.75</v>
      </c>
      <c r="H2397">
        <v>271.14999999999998</v>
      </c>
      <c r="I2397" t="s">
        <v>10040</v>
      </c>
      <c r="J2397">
        <f>F2397*G2397</f>
        <v>6303.25</v>
      </c>
      <c r="K2397">
        <f>F2397*H2397</f>
        <v>5151.8499999999995</v>
      </c>
      <c r="L2397">
        <f>J2397-K2397</f>
        <v>1151.4000000000005</v>
      </c>
      <c r="M2397" s="5">
        <f>L2397/J2397</f>
        <v>0.18266767143933693</v>
      </c>
      <c r="N2397" t="str">
        <f>IF(ISNA(VLOOKUP(A2397,'Returns Data'!A:A,1,0)),"No","Yes")</f>
        <v>No</v>
      </c>
      <c r="O2397" t="s">
        <v>10085</v>
      </c>
      <c r="P2397" t="str">
        <f>IFERROR(VLOOKUP(A2397,'Ratings Data'!A:C,3,0),"No Rating")</f>
        <v>No Rating</v>
      </c>
      <c r="Q2397" t="s">
        <v>10069</v>
      </c>
      <c r="R2397" s="5">
        <f t="shared" si="37"/>
        <v>4.6170688671847149</v>
      </c>
    </row>
    <row r="2398" spans="1:18" x14ac:dyDescent="0.3">
      <c r="A2398" t="s">
        <v>325</v>
      </c>
      <c r="B2398" s="2">
        <v>45595</v>
      </c>
      <c r="C2398" t="s">
        <v>10016</v>
      </c>
      <c r="D2398" t="s">
        <v>10032</v>
      </c>
      <c r="E2398" t="s">
        <v>10035</v>
      </c>
      <c r="F2398">
        <v>7</v>
      </c>
      <c r="G2398">
        <v>251.9</v>
      </c>
      <c r="H2398">
        <v>222.52</v>
      </c>
      <c r="I2398" t="s">
        <v>10039</v>
      </c>
      <c r="J2398">
        <f>F2398*G2398</f>
        <v>1763.3</v>
      </c>
      <c r="K2398">
        <f>F2398*H2398</f>
        <v>1557.64</v>
      </c>
      <c r="L2398">
        <f>J2398-K2398</f>
        <v>205.65999999999985</v>
      </c>
      <c r="M2398" s="5">
        <f>L2398/J2398</f>
        <v>0.11663358475585542</v>
      </c>
      <c r="N2398" t="str">
        <f>IF(ISNA(VLOOKUP(A2398,'Returns Data'!A:A,1,0)),"No","Yes")</f>
        <v>No</v>
      </c>
      <c r="O2398" t="s">
        <v>10085</v>
      </c>
      <c r="P2398" t="str">
        <f>IFERROR(VLOOKUP(A2398,'Ratings Data'!A:C,3,0),"No Rating")</f>
        <v>No Rating</v>
      </c>
      <c r="Q2398" t="s">
        <v>10069</v>
      </c>
      <c r="R2398" s="5">
        <f t="shared" si="37"/>
        <v>-0.72025542378931495</v>
      </c>
    </row>
    <row r="2399" spans="1:18" x14ac:dyDescent="0.3">
      <c r="A2399" t="s">
        <v>423</v>
      </c>
      <c r="B2399" s="2">
        <v>45595</v>
      </c>
      <c r="C2399" t="s">
        <v>10025</v>
      </c>
      <c r="D2399" t="s">
        <v>10033</v>
      </c>
      <c r="E2399" t="s">
        <v>10036</v>
      </c>
      <c r="F2399">
        <v>4</v>
      </c>
      <c r="G2399">
        <v>231.43</v>
      </c>
      <c r="H2399">
        <v>165.13</v>
      </c>
      <c r="I2399" t="s">
        <v>10040</v>
      </c>
      <c r="J2399">
        <f>F2399*G2399</f>
        <v>925.72</v>
      </c>
      <c r="K2399">
        <f>F2399*H2399</f>
        <v>660.52</v>
      </c>
      <c r="L2399">
        <f>J2399-K2399</f>
        <v>265.20000000000005</v>
      </c>
      <c r="M2399" s="5">
        <f>L2399/J2399</f>
        <v>0.28647971308819087</v>
      </c>
      <c r="N2399" t="str">
        <f>IF(ISNA(VLOOKUP(A2399,'Returns Data'!A:A,1,0)),"No","Yes")</f>
        <v>No</v>
      </c>
      <c r="O2399" t="s">
        <v>10085</v>
      </c>
      <c r="P2399" t="str">
        <f>IFERROR(VLOOKUP(A2399,'Ratings Data'!A:C,3,0),"No Rating")</f>
        <v>No Rating</v>
      </c>
      <c r="Q2399" t="s">
        <v>10069</v>
      </c>
      <c r="R2399" s="5">
        <f t="shared" si="37"/>
        <v>-0.47500708898088806</v>
      </c>
    </row>
    <row r="2400" spans="1:18" x14ac:dyDescent="0.3">
      <c r="A2400" t="s">
        <v>651</v>
      </c>
      <c r="B2400" s="2">
        <v>45595</v>
      </c>
      <c r="C2400" t="s">
        <v>10018</v>
      </c>
      <c r="D2400" t="s">
        <v>10033</v>
      </c>
      <c r="E2400" t="s">
        <v>10038</v>
      </c>
      <c r="F2400">
        <v>13</v>
      </c>
      <c r="G2400">
        <v>431.03</v>
      </c>
      <c r="H2400">
        <v>348.89</v>
      </c>
      <c r="I2400" t="s">
        <v>10039</v>
      </c>
      <c r="J2400">
        <f>F2400*G2400</f>
        <v>5603.3899999999994</v>
      </c>
      <c r="K2400">
        <f>F2400*H2400</f>
        <v>4535.57</v>
      </c>
      <c r="L2400">
        <f>J2400-K2400</f>
        <v>1067.8199999999997</v>
      </c>
      <c r="M2400" s="5">
        <f>L2400/J2400</f>
        <v>0.19056678189453166</v>
      </c>
      <c r="N2400" t="str">
        <f>IF(ISNA(VLOOKUP(A2400,'Returns Data'!A:A,1,0)),"No","Yes")</f>
        <v>Yes</v>
      </c>
      <c r="O2400" t="str">
        <f>IFERROR(VLOOKUP(A2400,'Returns Data'!A:E,5,0),"No Returns")</f>
        <v>Late Delivery</v>
      </c>
      <c r="P2400" t="str">
        <f>IFERROR(VLOOKUP(A2400,'Ratings Data'!A:C,3,0),"No Rating")</f>
        <v>No Rating</v>
      </c>
      <c r="Q2400" t="s">
        <v>10069</v>
      </c>
      <c r="R2400" s="5">
        <f t="shared" si="37"/>
        <v>5.0530073888432776</v>
      </c>
    </row>
    <row r="2401" spans="1:18" x14ac:dyDescent="0.3">
      <c r="A2401" t="s">
        <v>2029</v>
      </c>
      <c r="B2401" s="2">
        <v>45595</v>
      </c>
      <c r="C2401" t="s">
        <v>10028</v>
      </c>
      <c r="D2401" t="s">
        <v>10032</v>
      </c>
      <c r="E2401" t="s">
        <v>10034</v>
      </c>
      <c r="F2401">
        <v>3</v>
      </c>
      <c r="G2401">
        <v>401.8</v>
      </c>
      <c r="H2401">
        <v>270.06</v>
      </c>
      <c r="I2401" t="s">
        <v>10039</v>
      </c>
      <c r="J2401">
        <f>F2401*G2401</f>
        <v>1205.4000000000001</v>
      </c>
      <c r="K2401">
        <f>F2401*H2401</f>
        <v>810.18000000000006</v>
      </c>
      <c r="L2401">
        <f>J2401-K2401</f>
        <v>395.22</v>
      </c>
      <c r="M2401" s="5">
        <f>L2401/J2401</f>
        <v>0.3278745644599303</v>
      </c>
      <c r="N2401" t="str">
        <f>IF(ISNA(VLOOKUP(A2401,'Returns Data'!A:A,1,0)),"No","Yes")</f>
        <v>Yes</v>
      </c>
      <c r="O2401" t="str">
        <f>IFERROR(VLOOKUP(A2401,'Returns Data'!A:E,5,0),"No Returns")</f>
        <v>Customer Changed Mind</v>
      </c>
      <c r="P2401" t="str">
        <f>IFERROR(VLOOKUP(A2401,'Ratings Data'!A:C,3,0),"No Rating")</f>
        <v>No Rating</v>
      </c>
      <c r="Q2401" t="s">
        <v>10069</v>
      </c>
      <c r="R2401" s="5">
        <f t="shared" si="37"/>
        <v>-0.78488022429279425</v>
      </c>
    </row>
    <row r="2402" spans="1:18" x14ac:dyDescent="0.3">
      <c r="A2402" t="s">
        <v>2049</v>
      </c>
      <c r="B2402" s="2">
        <v>45595</v>
      </c>
      <c r="C2402" t="s">
        <v>10011</v>
      </c>
      <c r="D2402" t="s">
        <v>10029</v>
      </c>
      <c r="E2402" t="s">
        <v>10037</v>
      </c>
      <c r="F2402">
        <v>7</v>
      </c>
      <c r="G2402">
        <v>403.81</v>
      </c>
      <c r="H2402">
        <v>299.31</v>
      </c>
      <c r="I2402" t="s">
        <v>10040</v>
      </c>
      <c r="J2402">
        <f>F2402*G2402</f>
        <v>2826.67</v>
      </c>
      <c r="K2402">
        <f>F2402*H2402</f>
        <v>2095.17</v>
      </c>
      <c r="L2402">
        <f>J2402-K2402</f>
        <v>731.5</v>
      </c>
      <c r="M2402" s="5">
        <f>L2402/J2402</f>
        <v>0.25878507218741487</v>
      </c>
      <c r="N2402" t="str">
        <f>IF(ISNA(VLOOKUP(A2402,'Returns Data'!A:A,1,0)),"No","Yes")</f>
        <v>No</v>
      </c>
      <c r="O2402" t="s">
        <v>10085</v>
      </c>
      <c r="P2402" t="str">
        <f>IFERROR(VLOOKUP(A2402,'Ratings Data'!A:C,3,0),"No Rating")</f>
        <v>No Rating</v>
      </c>
      <c r="Q2402" t="s">
        <v>10069</v>
      </c>
      <c r="R2402" s="5">
        <f t="shared" si="37"/>
        <v>1.345005807200929</v>
      </c>
    </row>
    <row r="2403" spans="1:18" x14ac:dyDescent="0.3">
      <c r="A2403" t="s">
        <v>2181</v>
      </c>
      <c r="B2403" s="2">
        <v>45595</v>
      </c>
      <c r="C2403" t="s">
        <v>10020</v>
      </c>
      <c r="D2403" t="s">
        <v>10030</v>
      </c>
      <c r="E2403" t="s">
        <v>10034</v>
      </c>
      <c r="F2403">
        <v>11</v>
      </c>
      <c r="G2403">
        <v>173.87</v>
      </c>
      <c r="H2403">
        <v>106.92</v>
      </c>
      <c r="I2403" t="s">
        <v>10040</v>
      </c>
      <c r="J2403">
        <f>F2403*G2403</f>
        <v>1912.5700000000002</v>
      </c>
      <c r="K2403">
        <f>F2403*H2403</f>
        <v>1176.1200000000001</v>
      </c>
      <c r="L2403">
        <f>J2403-K2403</f>
        <v>736.45</v>
      </c>
      <c r="M2403" s="5">
        <f>L2403/J2403</f>
        <v>0.38505780180594695</v>
      </c>
      <c r="N2403" t="str">
        <f>IF(ISNA(VLOOKUP(A2403,'Returns Data'!A:A,1,0)),"No","Yes")</f>
        <v>No</v>
      </c>
      <c r="O2403" t="s">
        <v>10085</v>
      </c>
      <c r="P2403">
        <f>IFERROR(VLOOKUP(A2403,'Ratings Data'!A:C,3,0),"No Rating")</f>
        <v>5</v>
      </c>
      <c r="Q2403" t="s">
        <v>10069</v>
      </c>
      <c r="R2403" s="5">
        <f t="shared" si="37"/>
        <v>-0.32338405261314546</v>
      </c>
    </row>
    <row r="2404" spans="1:18" x14ac:dyDescent="0.3">
      <c r="A2404" t="s">
        <v>2422</v>
      </c>
      <c r="B2404" s="2">
        <v>45595</v>
      </c>
      <c r="C2404" t="s">
        <v>10025</v>
      </c>
      <c r="D2404" t="s">
        <v>10033</v>
      </c>
      <c r="E2404" t="s">
        <v>10036</v>
      </c>
      <c r="F2404">
        <v>7</v>
      </c>
      <c r="G2404">
        <v>444.54</v>
      </c>
      <c r="H2404">
        <v>310.74</v>
      </c>
      <c r="I2404" t="s">
        <v>10040</v>
      </c>
      <c r="J2404">
        <f>F2404*G2404</f>
        <v>3111.78</v>
      </c>
      <c r="K2404">
        <f>F2404*H2404</f>
        <v>2175.1800000000003</v>
      </c>
      <c r="L2404">
        <f>J2404-K2404</f>
        <v>936.59999999999991</v>
      </c>
      <c r="M2404" s="5">
        <f>L2404/J2404</f>
        <v>0.30098528816304487</v>
      </c>
      <c r="N2404" t="str">
        <f>IF(ISNA(VLOOKUP(A2404,'Returns Data'!A:A,1,0)),"No","Yes")</f>
        <v>Yes</v>
      </c>
      <c r="O2404" t="str">
        <f>IFERROR(VLOOKUP(A2404,'Returns Data'!A:E,5,0),"No Returns")</f>
        <v>Customer Changed Mind</v>
      </c>
      <c r="P2404" t="str">
        <f>IFERROR(VLOOKUP(A2404,'Ratings Data'!A:C,3,0),"No Rating")</f>
        <v>No Rating</v>
      </c>
      <c r="Q2404" t="s">
        <v>10069</v>
      </c>
      <c r="R2404" s="5">
        <f t="shared" si="37"/>
        <v>0.62701495892960779</v>
      </c>
    </row>
    <row r="2405" spans="1:18" x14ac:dyDescent="0.3">
      <c r="A2405" t="s">
        <v>2653</v>
      </c>
      <c r="B2405" s="2">
        <v>45595</v>
      </c>
      <c r="C2405" t="s">
        <v>10017</v>
      </c>
      <c r="D2405" t="s">
        <v>10032</v>
      </c>
      <c r="E2405" t="s">
        <v>10035</v>
      </c>
      <c r="F2405">
        <v>10</v>
      </c>
      <c r="G2405">
        <v>185.22</v>
      </c>
      <c r="H2405">
        <v>143.16999999999999</v>
      </c>
      <c r="I2405" t="s">
        <v>10039</v>
      </c>
      <c r="J2405">
        <f>F2405*G2405</f>
        <v>1852.2</v>
      </c>
      <c r="K2405">
        <f>F2405*H2405</f>
        <v>1431.6999999999998</v>
      </c>
      <c r="L2405">
        <f>J2405-K2405</f>
        <v>420.50000000000023</v>
      </c>
      <c r="M2405" s="5">
        <f>L2405/J2405</f>
        <v>0.22702731886405367</v>
      </c>
      <c r="N2405" t="str">
        <f>IF(ISNA(VLOOKUP(A2405,'Returns Data'!A:A,1,0)),"No","Yes")</f>
        <v>No</v>
      </c>
      <c r="O2405" t="s">
        <v>10085</v>
      </c>
      <c r="P2405" t="str">
        <f>IFERROR(VLOOKUP(A2405,'Ratings Data'!A:C,3,0),"No Rating")</f>
        <v>No Rating</v>
      </c>
      <c r="Q2405" t="s">
        <v>10069</v>
      </c>
      <c r="R2405" s="5">
        <f t="shared" si="37"/>
        <v>-0.4047779727358618</v>
      </c>
    </row>
    <row r="2406" spans="1:18" x14ac:dyDescent="0.3">
      <c r="A2406" t="s">
        <v>3025</v>
      </c>
      <c r="B2406" s="2">
        <v>45595</v>
      </c>
      <c r="C2406" t="s">
        <v>10009</v>
      </c>
      <c r="D2406" t="s">
        <v>10029</v>
      </c>
      <c r="E2406" t="s">
        <v>10034</v>
      </c>
      <c r="F2406">
        <v>11</v>
      </c>
      <c r="G2406">
        <v>240.41</v>
      </c>
      <c r="H2406">
        <v>161.65</v>
      </c>
      <c r="I2406" t="s">
        <v>10040</v>
      </c>
      <c r="J2406">
        <f>F2406*G2406</f>
        <v>2644.5099999999998</v>
      </c>
      <c r="K2406">
        <f>F2406*H2406</f>
        <v>1778.15</v>
      </c>
      <c r="L2406">
        <f>J2406-K2406</f>
        <v>866.35999999999967</v>
      </c>
      <c r="M2406" s="5">
        <f>L2406/J2406</f>
        <v>0.32760700470030357</v>
      </c>
      <c r="N2406" t="str">
        <f>IF(ISNA(VLOOKUP(A2406,'Returns Data'!A:A,1,0)),"No","Yes")</f>
        <v>No</v>
      </c>
      <c r="O2406" t="s">
        <v>10085</v>
      </c>
      <c r="P2406" t="str">
        <f>IFERROR(VLOOKUP(A2406,'Ratings Data'!A:C,3,0),"No Rating")</f>
        <v>No Rating</v>
      </c>
      <c r="Q2406" t="s">
        <v>10069</v>
      </c>
      <c r="R2406" s="5">
        <f t="shared" si="37"/>
        <v>0.42776697980779599</v>
      </c>
    </row>
    <row r="2407" spans="1:18" x14ac:dyDescent="0.3">
      <c r="A2407" t="s">
        <v>4156</v>
      </c>
      <c r="B2407" s="2">
        <v>45595</v>
      </c>
      <c r="C2407" t="s">
        <v>10015</v>
      </c>
      <c r="D2407" t="s">
        <v>10031</v>
      </c>
      <c r="E2407" t="s">
        <v>10038</v>
      </c>
      <c r="F2407">
        <v>14</v>
      </c>
      <c r="G2407">
        <v>445.79</v>
      </c>
      <c r="H2407">
        <v>351.79</v>
      </c>
      <c r="I2407" t="s">
        <v>10039</v>
      </c>
      <c r="J2407">
        <f>F2407*G2407</f>
        <v>6241.06</v>
      </c>
      <c r="K2407">
        <f>F2407*H2407</f>
        <v>4925.0600000000004</v>
      </c>
      <c r="L2407">
        <f>J2407-K2407</f>
        <v>1316</v>
      </c>
      <c r="M2407" s="5">
        <f>L2407/J2407</f>
        <v>0.2108616164561789</v>
      </c>
      <c r="N2407" t="str">
        <f>IF(ISNA(VLOOKUP(A2407,'Returns Data'!A:A,1,0)),"No","Yes")</f>
        <v>No</v>
      </c>
      <c r="O2407" t="s">
        <v>10085</v>
      </c>
      <c r="P2407" t="str">
        <f>IFERROR(VLOOKUP(A2407,'Ratings Data'!A:C,3,0),"No Rating")</f>
        <v>No Rating</v>
      </c>
      <c r="Q2407" t="s">
        <v>10069</v>
      </c>
      <c r="R2407" s="5">
        <f t="shared" si="37"/>
        <v>1.3600062015269374</v>
      </c>
    </row>
    <row r="2408" spans="1:18" x14ac:dyDescent="0.3">
      <c r="A2408" t="s">
        <v>4664</v>
      </c>
      <c r="B2408" s="2">
        <v>45595</v>
      </c>
      <c r="C2408" t="s">
        <v>10021</v>
      </c>
      <c r="D2408" t="s">
        <v>10031</v>
      </c>
      <c r="E2408" t="s">
        <v>10038</v>
      </c>
      <c r="F2408">
        <v>6</v>
      </c>
      <c r="G2408">
        <v>451.32</v>
      </c>
      <c r="H2408">
        <v>304.13</v>
      </c>
      <c r="I2408" t="s">
        <v>10039</v>
      </c>
      <c r="J2408">
        <f>F2408*G2408</f>
        <v>2707.92</v>
      </c>
      <c r="K2408">
        <f>F2408*H2408</f>
        <v>1824.78</v>
      </c>
      <c r="L2408">
        <f>J2408-K2408</f>
        <v>883.1400000000001</v>
      </c>
      <c r="M2408" s="5">
        <f>L2408/J2408</f>
        <v>0.32613223433484007</v>
      </c>
      <c r="N2408" t="str">
        <f>IF(ISNA(VLOOKUP(A2408,'Returns Data'!A:A,1,0)),"No","Yes")</f>
        <v>No</v>
      </c>
      <c r="O2408" t="s">
        <v>10085</v>
      </c>
      <c r="P2408" t="str">
        <f>IFERROR(VLOOKUP(A2408,'Ratings Data'!A:C,3,0),"No Rating")</f>
        <v>No Rating</v>
      </c>
      <c r="Q2408" t="s">
        <v>10069</v>
      </c>
      <c r="R2408" s="5">
        <f t="shared" si="37"/>
        <v>-0.56611216684345289</v>
      </c>
    </row>
    <row r="2409" spans="1:18" x14ac:dyDescent="0.3">
      <c r="A2409" t="s">
        <v>5272</v>
      </c>
      <c r="B2409" s="2">
        <v>45595</v>
      </c>
      <c r="C2409" t="s">
        <v>10022</v>
      </c>
      <c r="D2409" t="s">
        <v>10033</v>
      </c>
      <c r="E2409" t="s">
        <v>10037</v>
      </c>
      <c r="F2409">
        <v>16</v>
      </c>
      <c r="G2409">
        <v>59.16</v>
      </c>
      <c r="H2409">
        <v>46.91</v>
      </c>
      <c r="I2409" t="s">
        <v>10040</v>
      </c>
      <c r="J2409">
        <f>F2409*G2409</f>
        <v>946.56</v>
      </c>
      <c r="K2409">
        <f>F2409*H2409</f>
        <v>750.56</v>
      </c>
      <c r="L2409">
        <f>J2409-K2409</f>
        <v>196</v>
      </c>
      <c r="M2409" s="5">
        <f>L2409/J2409</f>
        <v>0.20706558485463153</v>
      </c>
      <c r="N2409" t="str">
        <f>IF(ISNA(VLOOKUP(A2409,'Returns Data'!A:A,1,0)),"No","Yes")</f>
        <v>No</v>
      </c>
      <c r="O2409" t="s">
        <v>10085</v>
      </c>
      <c r="P2409" t="str">
        <f>IFERROR(VLOOKUP(A2409,'Ratings Data'!A:C,3,0),"No Rating")</f>
        <v>No Rating</v>
      </c>
      <c r="Q2409" t="s">
        <v>10069</v>
      </c>
      <c r="R2409" s="5">
        <f t="shared" si="37"/>
        <v>-0.65044757599929104</v>
      </c>
    </row>
    <row r="2410" spans="1:18" x14ac:dyDescent="0.3">
      <c r="A2410" t="s">
        <v>5310</v>
      </c>
      <c r="B2410" s="2">
        <v>45595</v>
      </c>
      <c r="C2410" t="s">
        <v>10010</v>
      </c>
      <c r="D2410" t="s">
        <v>10029</v>
      </c>
      <c r="E2410" t="s">
        <v>10034</v>
      </c>
      <c r="F2410">
        <v>9</v>
      </c>
      <c r="G2410">
        <v>462.43</v>
      </c>
      <c r="H2410">
        <v>295.81</v>
      </c>
      <c r="I2410" t="s">
        <v>10039</v>
      </c>
      <c r="J2410">
        <f>F2410*G2410</f>
        <v>4161.87</v>
      </c>
      <c r="K2410">
        <f>F2410*H2410</f>
        <v>2662.29</v>
      </c>
      <c r="L2410">
        <f>J2410-K2410</f>
        <v>1499.58</v>
      </c>
      <c r="M2410" s="5">
        <f>L2410/J2410</f>
        <v>0.36031399346928183</v>
      </c>
      <c r="N2410" t="str">
        <f>IF(ISNA(VLOOKUP(A2410,'Returns Data'!A:A,1,0)),"No","Yes")</f>
        <v>No</v>
      </c>
      <c r="O2410" t="s">
        <v>10085</v>
      </c>
      <c r="P2410" t="str">
        <f>IFERROR(VLOOKUP(A2410,'Ratings Data'!A:C,3,0),"No Rating")</f>
        <v>No Rating</v>
      </c>
      <c r="Q2410" t="s">
        <v>10069</v>
      </c>
      <c r="R2410" s="5">
        <f t="shared" si="37"/>
        <v>3.3968369675456391</v>
      </c>
    </row>
    <row r="2411" spans="1:18" x14ac:dyDescent="0.3">
      <c r="A2411" t="s">
        <v>5403</v>
      </c>
      <c r="B2411" s="2">
        <v>45595</v>
      </c>
      <c r="C2411" t="s">
        <v>10023</v>
      </c>
      <c r="D2411" t="s">
        <v>10033</v>
      </c>
      <c r="E2411" t="s">
        <v>10035</v>
      </c>
      <c r="F2411">
        <v>3</v>
      </c>
      <c r="G2411">
        <v>470.43</v>
      </c>
      <c r="H2411">
        <v>401.66</v>
      </c>
      <c r="I2411" t="s">
        <v>10039</v>
      </c>
      <c r="J2411">
        <f>F2411*G2411</f>
        <v>1411.29</v>
      </c>
      <c r="K2411">
        <f>F2411*H2411</f>
        <v>1204.98</v>
      </c>
      <c r="L2411">
        <f>J2411-K2411</f>
        <v>206.30999999999995</v>
      </c>
      <c r="M2411" s="5">
        <f>L2411/J2411</f>
        <v>0.14618540484237821</v>
      </c>
      <c r="N2411" t="str">
        <f>IF(ISNA(VLOOKUP(A2411,'Returns Data'!A:A,1,0)),"No","Yes")</f>
        <v>No</v>
      </c>
      <c r="O2411" t="s">
        <v>10085</v>
      </c>
      <c r="P2411" t="str">
        <f>IFERROR(VLOOKUP(A2411,'Ratings Data'!A:C,3,0),"No Rating")</f>
        <v>No Rating</v>
      </c>
      <c r="Q2411" t="s">
        <v>10069</v>
      </c>
      <c r="R2411" s="5">
        <f t="shared" si="37"/>
        <v>-0.66090002811236293</v>
      </c>
    </row>
    <row r="2412" spans="1:18" x14ac:dyDescent="0.3">
      <c r="A2412" t="s">
        <v>5510</v>
      </c>
      <c r="B2412" s="2">
        <v>45595</v>
      </c>
      <c r="C2412" t="s">
        <v>10018</v>
      </c>
      <c r="D2412" t="s">
        <v>10033</v>
      </c>
      <c r="E2412" t="s">
        <v>10037</v>
      </c>
      <c r="F2412">
        <v>17</v>
      </c>
      <c r="G2412">
        <v>132.22999999999999</v>
      </c>
      <c r="H2412">
        <v>115.99</v>
      </c>
      <c r="I2412" t="s">
        <v>10039</v>
      </c>
      <c r="J2412">
        <f>F2412*G2412</f>
        <v>2247.91</v>
      </c>
      <c r="K2412">
        <f>F2412*H2412</f>
        <v>1971.83</v>
      </c>
      <c r="L2412">
        <f>J2412-K2412</f>
        <v>276.07999999999993</v>
      </c>
      <c r="M2412" s="5">
        <f>L2412/J2412</f>
        <v>0.12281630492323979</v>
      </c>
      <c r="N2412" t="str">
        <f>IF(ISNA(VLOOKUP(A2412,'Returns Data'!A:A,1,0)),"No","Yes")</f>
        <v>No</v>
      </c>
      <c r="O2412" t="s">
        <v>10085</v>
      </c>
      <c r="P2412">
        <f>IFERROR(VLOOKUP(A2412,'Ratings Data'!A:C,3,0),"No Rating")</f>
        <v>1</v>
      </c>
      <c r="Q2412" t="s">
        <v>10069</v>
      </c>
      <c r="R2412" s="5">
        <f t="shared" si="37"/>
        <v>0.5928051640697517</v>
      </c>
    </row>
    <row r="2413" spans="1:18" x14ac:dyDescent="0.3">
      <c r="A2413" t="s">
        <v>5592</v>
      </c>
      <c r="B2413" s="2">
        <v>45595</v>
      </c>
      <c r="C2413" t="s">
        <v>10013</v>
      </c>
      <c r="D2413" t="s">
        <v>10030</v>
      </c>
      <c r="E2413" t="s">
        <v>10036</v>
      </c>
      <c r="F2413">
        <v>15</v>
      </c>
      <c r="G2413">
        <v>269.64</v>
      </c>
      <c r="H2413">
        <v>228.54</v>
      </c>
      <c r="I2413" t="s">
        <v>10040</v>
      </c>
      <c r="J2413">
        <f>F2413*G2413</f>
        <v>4044.6</v>
      </c>
      <c r="K2413">
        <f>F2413*H2413</f>
        <v>3428.1</v>
      </c>
      <c r="L2413">
        <f>J2413-K2413</f>
        <v>616.5</v>
      </c>
      <c r="M2413" s="5">
        <f>L2413/J2413</f>
        <v>0.15242545616377393</v>
      </c>
      <c r="N2413" t="str">
        <f>IF(ISNA(VLOOKUP(A2413,'Returns Data'!A:A,1,0)),"No","Yes")</f>
        <v>No</v>
      </c>
      <c r="O2413" t="s">
        <v>10085</v>
      </c>
      <c r="P2413" t="str">
        <f>IFERROR(VLOOKUP(A2413,'Ratings Data'!A:C,3,0),"No Rating")</f>
        <v>No Rating</v>
      </c>
      <c r="Q2413" t="s">
        <v>10069</v>
      </c>
      <c r="R2413" s="5">
        <f t="shared" si="37"/>
        <v>0.79927132314016136</v>
      </c>
    </row>
    <row r="2414" spans="1:18" x14ac:dyDescent="0.3">
      <c r="A2414" t="s">
        <v>6029</v>
      </c>
      <c r="B2414" s="2">
        <v>45595</v>
      </c>
      <c r="C2414" t="s">
        <v>10012</v>
      </c>
      <c r="D2414" t="s">
        <v>10030</v>
      </c>
      <c r="E2414" t="s">
        <v>10036</v>
      </c>
      <c r="F2414">
        <v>12</v>
      </c>
      <c r="G2414">
        <v>396.4</v>
      </c>
      <c r="H2414">
        <v>349</v>
      </c>
      <c r="I2414" t="s">
        <v>10040</v>
      </c>
      <c r="J2414">
        <f>F2414*G2414</f>
        <v>4756.7999999999993</v>
      </c>
      <c r="K2414">
        <f>F2414*H2414</f>
        <v>4188</v>
      </c>
      <c r="L2414">
        <f>J2414-K2414</f>
        <v>568.79999999999927</v>
      </c>
      <c r="M2414" s="5">
        <f>L2414/J2414</f>
        <v>0.11957618567103923</v>
      </c>
      <c r="N2414" t="str">
        <f>IF(ISNA(VLOOKUP(A2414,'Returns Data'!A:A,1,0)),"No","Yes")</f>
        <v>No</v>
      </c>
      <c r="O2414" t="s">
        <v>10085</v>
      </c>
      <c r="P2414" t="str">
        <f>IFERROR(VLOOKUP(A2414,'Ratings Data'!A:C,3,0),"No Rating")</f>
        <v>No Rating</v>
      </c>
      <c r="Q2414" t="s">
        <v>10069</v>
      </c>
      <c r="R2414" s="5">
        <f t="shared" si="37"/>
        <v>0.1760866340305591</v>
      </c>
    </row>
    <row r="2415" spans="1:18" x14ac:dyDescent="0.3">
      <c r="A2415" t="s">
        <v>6234</v>
      </c>
      <c r="B2415" s="2">
        <v>45595</v>
      </c>
      <c r="C2415" t="s">
        <v>10019</v>
      </c>
      <c r="D2415" t="s">
        <v>10031</v>
      </c>
      <c r="E2415" t="s">
        <v>10038</v>
      </c>
      <c r="F2415">
        <v>17</v>
      </c>
      <c r="G2415">
        <v>118.8</v>
      </c>
      <c r="H2415">
        <v>74.849999999999994</v>
      </c>
      <c r="I2415" t="s">
        <v>10039</v>
      </c>
      <c r="J2415">
        <f>F2415*G2415</f>
        <v>2019.6</v>
      </c>
      <c r="K2415">
        <f>F2415*H2415</f>
        <v>1272.4499999999998</v>
      </c>
      <c r="L2415">
        <f>J2415-K2415</f>
        <v>747.15000000000009</v>
      </c>
      <c r="M2415" s="5">
        <f>L2415/J2415</f>
        <v>0.36994949494949503</v>
      </c>
      <c r="N2415" t="str">
        <f>IF(ISNA(VLOOKUP(A2415,'Returns Data'!A:A,1,0)),"No","Yes")</f>
        <v>No</v>
      </c>
      <c r="O2415" t="s">
        <v>10085</v>
      </c>
      <c r="P2415" t="str">
        <f>IFERROR(VLOOKUP(A2415,'Ratings Data'!A:C,3,0),"No Rating")</f>
        <v>No Rating</v>
      </c>
      <c r="Q2415" t="s">
        <v>10069</v>
      </c>
      <c r="R2415" s="5">
        <f t="shared" si="37"/>
        <v>-0.57542885973763869</v>
      </c>
    </row>
    <row r="2416" spans="1:18" x14ac:dyDescent="0.3">
      <c r="A2416" t="s">
        <v>6810</v>
      </c>
      <c r="B2416" s="2">
        <v>45595</v>
      </c>
      <c r="C2416" t="s">
        <v>10028</v>
      </c>
      <c r="D2416" t="s">
        <v>10032</v>
      </c>
      <c r="E2416" t="s">
        <v>10038</v>
      </c>
      <c r="F2416">
        <v>4</v>
      </c>
      <c r="G2416">
        <v>280.57</v>
      </c>
      <c r="H2416">
        <v>175.2</v>
      </c>
      <c r="I2416" t="s">
        <v>10039</v>
      </c>
      <c r="J2416">
        <f>F2416*G2416</f>
        <v>1122.28</v>
      </c>
      <c r="K2416">
        <f>F2416*H2416</f>
        <v>700.8</v>
      </c>
      <c r="L2416">
        <f>J2416-K2416</f>
        <v>421.48</v>
      </c>
      <c r="M2416" s="5">
        <f>L2416/J2416</f>
        <v>0.3755569020208861</v>
      </c>
      <c r="N2416" t="str">
        <f>IF(ISNA(VLOOKUP(A2416,'Returns Data'!A:A,1,0)),"No","Yes")</f>
        <v>No</v>
      </c>
      <c r="O2416" t="s">
        <v>10085</v>
      </c>
      <c r="P2416">
        <f>IFERROR(VLOOKUP(A2416,'Ratings Data'!A:C,3,0),"No Rating")</f>
        <v>2</v>
      </c>
      <c r="Q2416" t="s">
        <v>10069</v>
      </c>
      <c r="R2416" s="5">
        <f t="shared" si="37"/>
        <v>-0.44430580312933254</v>
      </c>
    </row>
    <row r="2417" spans="1:18" x14ac:dyDescent="0.3">
      <c r="A2417" t="s">
        <v>6850</v>
      </c>
      <c r="B2417" s="2">
        <v>45595</v>
      </c>
      <c r="C2417" t="s">
        <v>10021</v>
      </c>
      <c r="D2417" t="s">
        <v>10031</v>
      </c>
      <c r="E2417" t="s">
        <v>10034</v>
      </c>
      <c r="F2417">
        <v>13</v>
      </c>
      <c r="G2417">
        <v>446.42</v>
      </c>
      <c r="H2417">
        <v>399.69</v>
      </c>
      <c r="I2417" t="s">
        <v>10039</v>
      </c>
      <c r="J2417">
        <f>F2417*G2417</f>
        <v>5803.46</v>
      </c>
      <c r="K2417">
        <f>F2417*H2417</f>
        <v>5195.97</v>
      </c>
      <c r="L2417">
        <f>J2417-K2417</f>
        <v>607.48999999999978</v>
      </c>
      <c r="M2417" s="5">
        <f>L2417/J2417</f>
        <v>0.10467720980242817</v>
      </c>
      <c r="N2417" t="str">
        <f>IF(ISNA(VLOOKUP(A2417,'Returns Data'!A:A,1,0)),"No","Yes")</f>
        <v>No</v>
      </c>
      <c r="O2417" t="s">
        <v>10085</v>
      </c>
      <c r="P2417" t="str">
        <f>IFERROR(VLOOKUP(A2417,'Ratings Data'!A:C,3,0),"No Rating")</f>
        <v>No Rating</v>
      </c>
      <c r="Q2417" t="s">
        <v>10069</v>
      </c>
      <c r="R2417" s="5">
        <f t="shared" si="37"/>
        <v>4.171133763410201</v>
      </c>
    </row>
    <row r="2418" spans="1:18" x14ac:dyDescent="0.3">
      <c r="A2418" t="s">
        <v>7279</v>
      </c>
      <c r="B2418" s="2">
        <v>45595</v>
      </c>
      <c r="C2418" t="s">
        <v>10010</v>
      </c>
      <c r="D2418" t="s">
        <v>10029</v>
      </c>
      <c r="E2418" t="s">
        <v>10035</v>
      </c>
      <c r="F2418">
        <v>5</v>
      </c>
      <c r="G2418">
        <v>266.66000000000003</v>
      </c>
      <c r="H2418">
        <v>173.07</v>
      </c>
      <c r="I2418" t="s">
        <v>10039</v>
      </c>
      <c r="J2418">
        <f>F2418*G2418</f>
        <v>1333.3000000000002</v>
      </c>
      <c r="K2418">
        <f>F2418*H2418</f>
        <v>865.34999999999991</v>
      </c>
      <c r="L2418">
        <f>J2418-K2418</f>
        <v>467.95000000000027</v>
      </c>
      <c r="M2418" s="5">
        <f>L2418/J2418</f>
        <v>0.3509712742818572</v>
      </c>
      <c r="N2418" t="str">
        <f>IF(ISNA(VLOOKUP(A2418,'Returns Data'!A:A,1,0)),"No","Yes")</f>
        <v>No</v>
      </c>
      <c r="O2418" t="s">
        <v>10085</v>
      </c>
      <c r="P2418" t="str">
        <f>IFERROR(VLOOKUP(A2418,'Ratings Data'!A:C,3,0),"No Rating")</f>
        <v>No Rating</v>
      </c>
      <c r="Q2418" t="s">
        <v>10069</v>
      </c>
      <c r="R2418" s="5">
        <f t="shared" si="37"/>
        <v>-0.77025774279481551</v>
      </c>
    </row>
    <row r="2419" spans="1:18" x14ac:dyDescent="0.3">
      <c r="A2419" t="s">
        <v>7444</v>
      </c>
      <c r="B2419" s="2">
        <v>45595</v>
      </c>
      <c r="C2419" t="s">
        <v>10028</v>
      </c>
      <c r="D2419" t="s">
        <v>10032</v>
      </c>
      <c r="E2419" t="s">
        <v>10035</v>
      </c>
      <c r="F2419">
        <v>12</v>
      </c>
      <c r="G2419">
        <v>14.33</v>
      </c>
      <c r="H2419">
        <v>12.33</v>
      </c>
      <c r="I2419" t="s">
        <v>10039</v>
      </c>
      <c r="J2419">
        <f>F2419*G2419</f>
        <v>171.96</v>
      </c>
      <c r="K2419">
        <f>F2419*H2419</f>
        <v>147.96</v>
      </c>
      <c r="L2419">
        <f>J2419-K2419</f>
        <v>24</v>
      </c>
      <c r="M2419" s="5">
        <f>L2419/J2419</f>
        <v>0.13956734124214934</v>
      </c>
      <c r="N2419" t="str">
        <f>IF(ISNA(VLOOKUP(A2419,'Returns Data'!A:A,1,0)),"No","Yes")</f>
        <v>No</v>
      </c>
      <c r="O2419" t="s">
        <v>10085</v>
      </c>
      <c r="P2419" t="str">
        <f>IFERROR(VLOOKUP(A2419,'Ratings Data'!A:C,3,0),"No Rating")</f>
        <v>No Rating</v>
      </c>
      <c r="Q2419" t="s">
        <v>10069</v>
      </c>
      <c r="R2419" s="5">
        <f t="shared" si="37"/>
        <v>-0.87102677566939168</v>
      </c>
    </row>
    <row r="2420" spans="1:18" x14ac:dyDescent="0.3">
      <c r="A2420" t="s">
        <v>7906</v>
      </c>
      <c r="B2420" s="2">
        <v>45595</v>
      </c>
      <c r="C2420" t="s">
        <v>10025</v>
      </c>
      <c r="D2420" t="s">
        <v>10033</v>
      </c>
      <c r="E2420" t="s">
        <v>10034</v>
      </c>
      <c r="F2420">
        <v>16</v>
      </c>
      <c r="G2420">
        <v>416.67</v>
      </c>
      <c r="H2420">
        <v>322.19</v>
      </c>
      <c r="I2420" t="s">
        <v>10040</v>
      </c>
      <c r="J2420">
        <f>F2420*G2420</f>
        <v>6666.72</v>
      </c>
      <c r="K2420">
        <f>F2420*H2420</f>
        <v>5155.04</v>
      </c>
      <c r="L2420">
        <f>J2420-K2420</f>
        <v>1511.6800000000003</v>
      </c>
      <c r="M2420" s="5">
        <f>L2420/J2420</f>
        <v>0.22675018599851204</v>
      </c>
      <c r="N2420" t="str">
        <f>IF(ISNA(VLOOKUP(A2420,'Returns Data'!A:A,1,0)),"No","Yes")</f>
        <v>No</v>
      </c>
      <c r="O2420" t="s">
        <v>10085</v>
      </c>
      <c r="P2420" t="str">
        <f>IFERROR(VLOOKUP(A2420,'Ratings Data'!A:C,3,0),"No Rating")</f>
        <v>No Rating</v>
      </c>
      <c r="Q2420" t="s">
        <v>10069</v>
      </c>
      <c r="R2420" s="5">
        <f t="shared" si="37"/>
        <v>37.76901605024424</v>
      </c>
    </row>
    <row r="2421" spans="1:18" x14ac:dyDescent="0.3">
      <c r="A2421" t="s">
        <v>8063</v>
      </c>
      <c r="B2421" s="2">
        <v>45595</v>
      </c>
      <c r="C2421" t="s">
        <v>10016</v>
      </c>
      <c r="D2421" t="s">
        <v>10032</v>
      </c>
      <c r="E2421" t="s">
        <v>10035</v>
      </c>
      <c r="F2421">
        <v>7</v>
      </c>
      <c r="G2421">
        <v>244.65</v>
      </c>
      <c r="H2421">
        <v>185.66</v>
      </c>
      <c r="I2421" t="s">
        <v>10040</v>
      </c>
      <c r="J2421">
        <f>F2421*G2421</f>
        <v>1712.55</v>
      </c>
      <c r="K2421">
        <f>F2421*H2421</f>
        <v>1299.6199999999999</v>
      </c>
      <c r="L2421">
        <f>J2421-K2421</f>
        <v>412.93000000000006</v>
      </c>
      <c r="M2421" s="5">
        <f>L2421/J2421</f>
        <v>0.24111996730022486</v>
      </c>
      <c r="N2421" t="str">
        <f>IF(ISNA(VLOOKUP(A2421,'Returns Data'!A:A,1,0)),"No","Yes")</f>
        <v>No</v>
      </c>
      <c r="O2421" t="s">
        <v>10085</v>
      </c>
      <c r="P2421" t="str">
        <f>IFERROR(VLOOKUP(A2421,'Ratings Data'!A:C,3,0),"No Rating")</f>
        <v>No Rating</v>
      </c>
      <c r="Q2421" t="s">
        <v>10069</v>
      </c>
      <c r="R2421" s="5">
        <f t="shared" si="37"/>
        <v>-0.74311955504355964</v>
      </c>
    </row>
    <row r="2422" spans="1:18" x14ac:dyDescent="0.3">
      <c r="A2422" t="s">
        <v>8064</v>
      </c>
      <c r="B2422" s="2">
        <v>45595</v>
      </c>
      <c r="C2422" t="s">
        <v>10025</v>
      </c>
      <c r="D2422" t="s">
        <v>10033</v>
      </c>
      <c r="E2422" t="s">
        <v>10034</v>
      </c>
      <c r="F2422">
        <v>3</v>
      </c>
      <c r="G2422">
        <v>498.25</v>
      </c>
      <c r="H2422">
        <v>406.04</v>
      </c>
      <c r="I2422" t="s">
        <v>10040</v>
      </c>
      <c r="J2422">
        <f>F2422*G2422</f>
        <v>1494.75</v>
      </c>
      <c r="K2422">
        <f>F2422*H2422</f>
        <v>1218.1200000000001</v>
      </c>
      <c r="L2422">
        <f>J2422-K2422</f>
        <v>276.62999999999988</v>
      </c>
      <c r="M2422" s="5">
        <f>L2422/J2422</f>
        <v>0.18506773707977914</v>
      </c>
      <c r="N2422" t="str">
        <f>IF(ISNA(VLOOKUP(A2422,'Returns Data'!A:A,1,0)),"No","Yes")</f>
        <v>No</v>
      </c>
      <c r="O2422" t="s">
        <v>10085</v>
      </c>
      <c r="P2422" t="str">
        <f>IFERROR(VLOOKUP(A2422,'Ratings Data'!A:C,3,0),"No Rating")</f>
        <v>No Rating</v>
      </c>
      <c r="Q2422" t="s">
        <v>10069</v>
      </c>
      <c r="R2422" s="5">
        <f t="shared" si="37"/>
        <v>-0.12717876850310939</v>
      </c>
    </row>
    <row r="2423" spans="1:18" x14ac:dyDescent="0.3">
      <c r="A2423" t="s">
        <v>8437</v>
      </c>
      <c r="B2423" s="2">
        <v>45595</v>
      </c>
      <c r="C2423" t="s">
        <v>10026</v>
      </c>
      <c r="D2423" t="s">
        <v>10031</v>
      </c>
      <c r="E2423" t="s">
        <v>10034</v>
      </c>
      <c r="F2423">
        <v>8</v>
      </c>
      <c r="G2423">
        <v>151.97</v>
      </c>
      <c r="H2423">
        <v>100.79</v>
      </c>
      <c r="I2423" t="s">
        <v>10039</v>
      </c>
      <c r="J2423">
        <f>F2423*G2423</f>
        <v>1215.76</v>
      </c>
      <c r="K2423">
        <f>F2423*H2423</f>
        <v>806.32</v>
      </c>
      <c r="L2423">
        <f>J2423-K2423</f>
        <v>409.43999999999994</v>
      </c>
      <c r="M2423" s="5">
        <f>L2423/J2423</f>
        <v>0.33677699545963014</v>
      </c>
      <c r="N2423" t="str">
        <f>IF(ISNA(VLOOKUP(A2423,'Returns Data'!A:A,1,0)),"No","Yes")</f>
        <v>No</v>
      </c>
      <c r="O2423" t="s">
        <v>10085</v>
      </c>
      <c r="P2423" t="str">
        <f>IFERROR(VLOOKUP(A2423,'Ratings Data'!A:C,3,0),"No Rating")</f>
        <v>No Rating</v>
      </c>
      <c r="Q2423" t="s">
        <v>10069</v>
      </c>
      <c r="R2423" s="5">
        <f t="shared" si="37"/>
        <v>-0.18664659642080617</v>
      </c>
    </row>
    <row r="2424" spans="1:18" x14ac:dyDescent="0.3">
      <c r="A2424" t="s">
        <v>8696</v>
      </c>
      <c r="B2424" s="2">
        <v>45595</v>
      </c>
      <c r="C2424" t="s">
        <v>10011</v>
      </c>
      <c r="D2424" t="s">
        <v>10029</v>
      </c>
      <c r="E2424" t="s">
        <v>10038</v>
      </c>
      <c r="F2424">
        <v>13</v>
      </c>
      <c r="G2424">
        <v>247.99</v>
      </c>
      <c r="H2424">
        <v>176.97</v>
      </c>
      <c r="I2424" t="s">
        <v>10040</v>
      </c>
      <c r="J2424">
        <f>F2424*G2424</f>
        <v>3223.87</v>
      </c>
      <c r="K2424">
        <f>F2424*H2424</f>
        <v>2300.61</v>
      </c>
      <c r="L2424">
        <f>J2424-K2424</f>
        <v>923.25999999999976</v>
      </c>
      <c r="M2424" s="5">
        <f>L2424/J2424</f>
        <v>0.28638251542400894</v>
      </c>
      <c r="N2424" t="str">
        <f>IF(ISNA(VLOOKUP(A2424,'Returns Data'!A:A,1,0)),"No","Yes")</f>
        <v>No</v>
      </c>
      <c r="O2424" t="s">
        <v>10085</v>
      </c>
      <c r="P2424" t="str">
        <f>IFERROR(VLOOKUP(A2424,'Ratings Data'!A:C,3,0),"No Rating")</f>
        <v>No Rating</v>
      </c>
      <c r="Q2424" t="s">
        <v>10069</v>
      </c>
      <c r="R2424" s="5">
        <f t="shared" si="37"/>
        <v>1.651732249786142</v>
      </c>
    </row>
    <row r="2425" spans="1:18" x14ac:dyDescent="0.3">
      <c r="A2425" t="s">
        <v>9165</v>
      </c>
      <c r="B2425" s="2">
        <v>45595</v>
      </c>
      <c r="C2425" t="s">
        <v>10021</v>
      </c>
      <c r="D2425" t="s">
        <v>10031</v>
      </c>
      <c r="E2425" t="s">
        <v>10034</v>
      </c>
      <c r="F2425">
        <v>13</v>
      </c>
      <c r="G2425">
        <v>118.74</v>
      </c>
      <c r="H2425">
        <v>106.25</v>
      </c>
      <c r="I2425" t="s">
        <v>10039</v>
      </c>
      <c r="J2425">
        <f>F2425*G2425</f>
        <v>1543.62</v>
      </c>
      <c r="K2425">
        <f>F2425*H2425</f>
        <v>1381.25</v>
      </c>
      <c r="L2425">
        <f>J2425-K2425</f>
        <v>162.36999999999989</v>
      </c>
      <c r="M2425" s="5">
        <f>L2425/J2425</f>
        <v>0.10518780528886637</v>
      </c>
      <c r="N2425" t="str">
        <f>IF(ISNA(VLOOKUP(A2425,'Returns Data'!A:A,1,0)),"No","Yes")</f>
        <v>No</v>
      </c>
      <c r="O2425" t="s">
        <v>10085</v>
      </c>
      <c r="P2425" t="str">
        <f>IFERROR(VLOOKUP(A2425,'Ratings Data'!A:C,3,0),"No Rating")</f>
        <v>No Rating</v>
      </c>
      <c r="Q2425" t="s">
        <v>10069</v>
      </c>
      <c r="R2425" s="5">
        <f t="shared" si="37"/>
        <v>-0.52119037057945883</v>
      </c>
    </row>
    <row r="2426" spans="1:18" x14ac:dyDescent="0.3">
      <c r="A2426" t="s">
        <v>9832</v>
      </c>
      <c r="B2426" s="2">
        <v>45595</v>
      </c>
      <c r="C2426" t="s">
        <v>10022</v>
      </c>
      <c r="D2426" t="s">
        <v>10033</v>
      </c>
      <c r="E2426" t="s">
        <v>10035</v>
      </c>
      <c r="F2426">
        <v>12</v>
      </c>
      <c r="G2426">
        <v>444.45</v>
      </c>
      <c r="H2426">
        <v>360.48</v>
      </c>
      <c r="I2426" t="s">
        <v>10039</v>
      </c>
      <c r="J2426">
        <f>F2426*G2426</f>
        <v>5333.4</v>
      </c>
      <c r="K2426">
        <f>F2426*H2426</f>
        <v>4325.76</v>
      </c>
      <c r="L2426">
        <f>J2426-K2426</f>
        <v>1007.6399999999994</v>
      </c>
      <c r="M2426" s="5">
        <f>L2426/J2426</f>
        <v>0.18893013837327025</v>
      </c>
      <c r="N2426" t="str">
        <f>IF(ISNA(VLOOKUP(A2426,'Returns Data'!A:A,1,0)),"No","Yes")</f>
        <v>No</v>
      </c>
      <c r="O2426" t="s">
        <v>10085</v>
      </c>
      <c r="P2426" t="str">
        <f>IFERROR(VLOOKUP(A2426,'Ratings Data'!A:C,3,0),"No Rating")</f>
        <v>No Rating</v>
      </c>
      <c r="Q2426" t="s">
        <v>10069</v>
      </c>
      <c r="R2426" s="5">
        <f t="shared" si="37"/>
        <v>2.4551249659890386</v>
      </c>
    </row>
    <row r="2427" spans="1:18" x14ac:dyDescent="0.3">
      <c r="A2427" t="s">
        <v>9920</v>
      </c>
      <c r="B2427" s="2">
        <v>45595</v>
      </c>
      <c r="C2427" t="s">
        <v>10010</v>
      </c>
      <c r="D2427" t="s">
        <v>10029</v>
      </c>
      <c r="E2427" t="s">
        <v>10037</v>
      </c>
      <c r="F2427">
        <v>12</v>
      </c>
      <c r="G2427">
        <v>164.83</v>
      </c>
      <c r="H2427">
        <v>130.16999999999999</v>
      </c>
      <c r="I2427" t="s">
        <v>10039</v>
      </c>
      <c r="J2427">
        <f>F2427*G2427</f>
        <v>1977.96</v>
      </c>
      <c r="K2427">
        <f>F2427*H2427</f>
        <v>1562.04</v>
      </c>
      <c r="L2427">
        <f>J2427-K2427</f>
        <v>415.92000000000007</v>
      </c>
      <c r="M2427" s="5">
        <f>L2427/J2427</f>
        <v>0.21027725535400113</v>
      </c>
      <c r="N2427" t="str">
        <f>IF(ISNA(VLOOKUP(A2427,'Returns Data'!A:A,1,0)),"No","Yes")</f>
        <v>No</v>
      </c>
      <c r="O2427" t="s">
        <v>10085</v>
      </c>
      <c r="P2427" t="str">
        <f>IFERROR(VLOOKUP(A2427,'Ratings Data'!A:C,3,0),"No Rating")</f>
        <v>No Rating</v>
      </c>
      <c r="Q2427" t="s">
        <v>10069</v>
      </c>
      <c r="R2427" s="5">
        <f t="shared" si="37"/>
        <v>-0.62913713578580266</v>
      </c>
    </row>
    <row r="2428" spans="1:18" x14ac:dyDescent="0.3">
      <c r="A2428" t="s">
        <v>371</v>
      </c>
      <c r="B2428" s="2">
        <v>45596</v>
      </c>
      <c r="C2428" t="s">
        <v>10027</v>
      </c>
      <c r="D2428" t="s">
        <v>10032</v>
      </c>
      <c r="E2428" t="s">
        <v>10034</v>
      </c>
      <c r="F2428">
        <v>8</v>
      </c>
      <c r="G2428">
        <v>175.5</v>
      </c>
      <c r="H2428">
        <v>148.30000000000001</v>
      </c>
      <c r="I2428" t="s">
        <v>10039</v>
      </c>
      <c r="J2428">
        <f>F2428*G2428</f>
        <v>1404</v>
      </c>
      <c r="K2428">
        <f>F2428*H2428</f>
        <v>1186.4000000000001</v>
      </c>
      <c r="L2428">
        <f>J2428-K2428</f>
        <v>217.59999999999991</v>
      </c>
      <c r="M2428" s="5">
        <f>L2428/J2428</f>
        <v>0.15498575498575493</v>
      </c>
      <c r="N2428" t="str">
        <f>IF(ISNA(VLOOKUP(A2428,'Returns Data'!A:A,1,0)),"No","Yes")</f>
        <v>No</v>
      </c>
      <c r="O2428" t="s">
        <v>10085</v>
      </c>
      <c r="P2428" t="str">
        <f>IFERROR(VLOOKUP(A2428,'Ratings Data'!A:C,3,0),"No Rating")</f>
        <v>No Rating</v>
      </c>
      <c r="Q2428" t="s">
        <v>10069</v>
      </c>
      <c r="R2428" s="5">
        <f t="shared" si="37"/>
        <v>-0.29017775890311232</v>
      </c>
    </row>
    <row r="2429" spans="1:18" x14ac:dyDescent="0.3">
      <c r="A2429" t="s">
        <v>1352</v>
      </c>
      <c r="B2429" s="2">
        <v>45596</v>
      </c>
      <c r="C2429" t="s">
        <v>10019</v>
      </c>
      <c r="D2429" t="s">
        <v>10031</v>
      </c>
      <c r="E2429" t="s">
        <v>10036</v>
      </c>
      <c r="F2429">
        <v>12</v>
      </c>
      <c r="G2429">
        <v>72.63</v>
      </c>
      <c r="H2429">
        <v>58.44</v>
      </c>
      <c r="I2429" t="s">
        <v>10039</v>
      </c>
      <c r="J2429">
        <f>F2429*G2429</f>
        <v>871.56</v>
      </c>
      <c r="K2429">
        <f>F2429*H2429</f>
        <v>701.28</v>
      </c>
      <c r="L2429">
        <f>J2429-K2429</f>
        <v>170.27999999999997</v>
      </c>
      <c r="M2429" s="5">
        <f>L2429/J2429</f>
        <v>0.1953738124741842</v>
      </c>
      <c r="N2429" t="str">
        <f>IF(ISNA(VLOOKUP(A2429,'Returns Data'!A:A,1,0)),"No","Yes")</f>
        <v>No</v>
      </c>
      <c r="O2429" t="s">
        <v>10085</v>
      </c>
      <c r="P2429" t="str">
        <f>IFERROR(VLOOKUP(A2429,'Ratings Data'!A:C,3,0),"No Rating")</f>
        <v>No Rating</v>
      </c>
      <c r="Q2429" t="s">
        <v>10069</v>
      </c>
      <c r="R2429" s="5">
        <f t="shared" si="37"/>
        <v>-0.37923076923076926</v>
      </c>
    </row>
    <row r="2430" spans="1:18" x14ac:dyDescent="0.3">
      <c r="A2430" t="s">
        <v>1542</v>
      </c>
      <c r="B2430" s="2">
        <v>45596</v>
      </c>
      <c r="C2430" t="s">
        <v>10009</v>
      </c>
      <c r="D2430" t="s">
        <v>10029</v>
      </c>
      <c r="E2430" t="s">
        <v>10035</v>
      </c>
      <c r="F2430">
        <v>12</v>
      </c>
      <c r="G2430">
        <v>163.33000000000001</v>
      </c>
      <c r="H2430">
        <v>103.73</v>
      </c>
      <c r="I2430" t="s">
        <v>10039</v>
      </c>
      <c r="J2430">
        <f>F2430*G2430</f>
        <v>1959.96</v>
      </c>
      <c r="K2430">
        <f>F2430*H2430</f>
        <v>1244.76</v>
      </c>
      <c r="L2430">
        <f>J2430-K2430</f>
        <v>715.2</v>
      </c>
      <c r="M2430" s="5">
        <f>L2430/J2430</f>
        <v>0.36490540623278028</v>
      </c>
      <c r="N2430" t="str">
        <f>IF(ISNA(VLOOKUP(A2430,'Returns Data'!A:A,1,0)),"No","Yes")</f>
        <v>No</v>
      </c>
      <c r="O2430" t="s">
        <v>10085</v>
      </c>
      <c r="P2430" t="str">
        <f>IFERROR(VLOOKUP(A2430,'Ratings Data'!A:C,3,0),"No Rating")</f>
        <v>No Rating</v>
      </c>
      <c r="Q2430" t="s">
        <v>10069</v>
      </c>
      <c r="R2430" s="5">
        <f t="shared" si="37"/>
        <v>1.2487952636651523</v>
      </c>
    </row>
    <row r="2431" spans="1:18" x14ac:dyDescent="0.3">
      <c r="A2431" t="s">
        <v>1621</v>
      </c>
      <c r="B2431" s="2">
        <v>45596</v>
      </c>
      <c r="C2431" t="s">
        <v>10021</v>
      </c>
      <c r="D2431" t="s">
        <v>10031</v>
      </c>
      <c r="E2431" t="s">
        <v>10038</v>
      </c>
      <c r="F2431">
        <v>11</v>
      </c>
      <c r="G2431">
        <v>452.64</v>
      </c>
      <c r="H2431">
        <v>370.48</v>
      </c>
      <c r="I2431" t="s">
        <v>10040</v>
      </c>
      <c r="J2431">
        <f>F2431*G2431</f>
        <v>4979.04</v>
      </c>
      <c r="K2431">
        <f>F2431*H2431</f>
        <v>4075.28</v>
      </c>
      <c r="L2431">
        <f>J2431-K2431</f>
        <v>903.75999999999976</v>
      </c>
      <c r="M2431" s="5">
        <f>L2431/J2431</f>
        <v>0.18151290208554255</v>
      </c>
      <c r="N2431" t="str">
        <f>IF(ISNA(VLOOKUP(A2431,'Returns Data'!A:A,1,0)),"No","Yes")</f>
        <v>No</v>
      </c>
      <c r="O2431" t="s">
        <v>10085</v>
      </c>
      <c r="P2431" t="str">
        <f>IFERROR(VLOOKUP(A2431,'Ratings Data'!A:C,3,0),"No Rating")</f>
        <v>No Rating</v>
      </c>
      <c r="Q2431" t="s">
        <v>10069</v>
      </c>
      <c r="R2431" s="5">
        <f t="shared" si="37"/>
        <v>1.5403783750688789</v>
      </c>
    </row>
    <row r="2432" spans="1:18" x14ac:dyDescent="0.3">
      <c r="A2432" t="s">
        <v>1628</v>
      </c>
      <c r="B2432" s="2">
        <v>45596</v>
      </c>
      <c r="C2432" t="s">
        <v>10021</v>
      </c>
      <c r="D2432" t="s">
        <v>10031</v>
      </c>
      <c r="E2432" t="s">
        <v>10034</v>
      </c>
      <c r="F2432">
        <v>16</v>
      </c>
      <c r="G2432">
        <v>297.45999999999998</v>
      </c>
      <c r="H2432">
        <v>207.78</v>
      </c>
      <c r="I2432" t="s">
        <v>10040</v>
      </c>
      <c r="J2432">
        <f>F2432*G2432</f>
        <v>4759.3599999999997</v>
      </c>
      <c r="K2432">
        <f>F2432*H2432</f>
        <v>3324.48</v>
      </c>
      <c r="L2432">
        <f>J2432-K2432</f>
        <v>1434.8799999999997</v>
      </c>
      <c r="M2432" s="5">
        <f>L2432/J2432</f>
        <v>0.30148591407248027</v>
      </c>
      <c r="N2432" t="str">
        <f>IF(ISNA(VLOOKUP(A2432,'Returns Data'!A:A,1,0)),"No","Yes")</f>
        <v>No</v>
      </c>
      <c r="O2432" t="s">
        <v>10085</v>
      </c>
      <c r="P2432" t="str">
        <f>IFERROR(VLOOKUP(A2432,'Ratings Data'!A:C,3,0),"No Rating")</f>
        <v>No Rating</v>
      </c>
      <c r="Q2432" t="s">
        <v>10069</v>
      </c>
      <c r="R2432" s="5">
        <f t="shared" si="37"/>
        <v>-4.412095504354259E-2</v>
      </c>
    </row>
    <row r="2433" spans="1:18" x14ac:dyDescent="0.3">
      <c r="A2433" t="s">
        <v>2193</v>
      </c>
      <c r="B2433" s="2">
        <v>45596</v>
      </c>
      <c r="C2433" t="s">
        <v>10020</v>
      </c>
      <c r="D2433" t="s">
        <v>10030</v>
      </c>
      <c r="E2433" t="s">
        <v>10034</v>
      </c>
      <c r="F2433">
        <v>14</v>
      </c>
      <c r="G2433">
        <v>242.54</v>
      </c>
      <c r="H2433">
        <v>188.54</v>
      </c>
      <c r="I2433" t="s">
        <v>10040</v>
      </c>
      <c r="J2433">
        <f>F2433*G2433</f>
        <v>3395.56</v>
      </c>
      <c r="K2433">
        <f>F2433*H2433</f>
        <v>2639.56</v>
      </c>
      <c r="L2433">
        <f>J2433-K2433</f>
        <v>756</v>
      </c>
      <c r="M2433" s="5">
        <f>L2433/J2433</f>
        <v>0.22264368763915232</v>
      </c>
      <c r="N2433" t="str">
        <f>IF(ISNA(VLOOKUP(A2433,'Returns Data'!A:A,1,0)),"No","Yes")</f>
        <v>No</v>
      </c>
      <c r="O2433" t="s">
        <v>10085</v>
      </c>
      <c r="P2433" t="str">
        <f>IFERROR(VLOOKUP(A2433,'Ratings Data'!A:C,3,0),"No Rating")</f>
        <v>No Rating</v>
      </c>
      <c r="Q2433" t="s">
        <v>10069</v>
      </c>
      <c r="R2433" s="5">
        <f t="shared" si="37"/>
        <v>-0.28655113292543533</v>
      </c>
    </row>
    <row r="2434" spans="1:18" x14ac:dyDescent="0.3">
      <c r="A2434" t="s">
        <v>2275</v>
      </c>
      <c r="B2434" s="2">
        <v>45596</v>
      </c>
      <c r="C2434" t="s">
        <v>10027</v>
      </c>
      <c r="D2434" t="s">
        <v>10032</v>
      </c>
      <c r="E2434" t="s">
        <v>10034</v>
      </c>
      <c r="F2434">
        <v>7</v>
      </c>
      <c r="G2434">
        <v>224.34</v>
      </c>
      <c r="H2434">
        <v>142.52000000000001</v>
      </c>
      <c r="I2434" t="s">
        <v>10040</v>
      </c>
      <c r="J2434">
        <f>F2434*G2434</f>
        <v>1570.38</v>
      </c>
      <c r="K2434">
        <f>F2434*H2434</f>
        <v>997.6400000000001</v>
      </c>
      <c r="L2434">
        <f>J2434-K2434</f>
        <v>572.74</v>
      </c>
      <c r="M2434" s="5">
        <f>L2434/J2434</f>
        <v>0.36471427297851472</v>
      </c>
      <c r="N2434" t="str">
        <f>IF(ISNA(VLOOKUP(A2434,'Returns Data'!A:A,1,0)),"No","Yes")</f>
        <v>No</v>
      </c>
      <c r="O2434" t="s">
        <v>10085</v>
      </c>
      <c r="P2434">
        <f>IFERROR(VLOOKUP(A2434,'Ratings Data'!A:C,3,0),"No Rating")</f>
        <v>3</v>
      </c>
      <c r="Q2434" t="s">
        <v>10069</v>
      </c>
      <c r="R2434" s="5">
        <f t="shared" si="37"/>
        <v>-0.53751958439844971</v>
      </c>
    </row>
    <row r="2435" spans="1:18" x14ac:dyDescent="0.3">
      <c r="A2435" t="s">
        <v>2442</v>
      </c>
      <c r="B2435" s="2">
        <v>45596</v>
      </c>
      <c r="C2435" t="s">
        <v>10024</v>
      </c>
      <c r="D2435" t="s">
        <v>10029</v>
      </c>
      <c r="E2435" t="s">
        <v>10037</v>
      </c>
      <c r="F2435">
        <v>1</v>
      </c>
      <c r="G2435">
        <v>53.57</v>
      </c>
      <c r="H2435">
        <v>43.15</v>
      </c>
      <c r="I2435" t="s">
        <v>10039</v>
      </c>
      <c r="J2435">
        <f>F2435*G2435</f>
        <v>53.57</v>
      </c>
      <c r="K2435">
        <f>F2435*H2435</f>
        <v>43.15</v>
      </c>
      <c r="L2435">
        <f>J2435-K2435</f>
        <v>10.420000000000002</v>
      </c>
      <c r="M2435" s="5">
        <f>L2435/J2435</f>
        <v>0.19451185364943069</v>
      </c>
      <c r="N2435" t="str">
        <f>IF(ISNA(VLOOKUP(A2435,'Returns Data'!A:A,1,0)),"No","Yes")</f>
        <v>No</v>
      </c>
      <c r="O2435" t="s">
        <v>10085</v>
      </c>
      <c r="P2435" t="str">
        <f>IFERROR(VLOOKUP(A2435,'Ratings Data'!A:C,3,0),"No Rating")</f>
        <v>No Rating</v>
      </c>
      <c r="Q2435" t="s">
        <v>10069</v>
      </c>
      <c r="R2435" s="5">
        <f t="shared" si="37"/>
        <v>-0.96588723748392113</v>
      </c>
    </row>
    <row r="2436" spans="1:18" x14ac:dyDescent="0.3">
      <c r="A2436" t="s">
        <v>2465</v>
      </c>
      <c r="B2436" s="2">
        <v>45596</v>
      </c>
      <c r="C2436" t="s">
        <v>10028</v>
      </c>
      <c r="D2436" t="s">
        <v>10032</v>
      </c>
      <c r="E2436" t="s">
        <v>10037</v>
      </c>
      <c r="F2436">
        <v>20</v>
      </c>
      <c r="G2436">
        <v>169.59</v>
      </c>
      <c r="H2436">
        <v>108.02</v>
      </c>
      <c r="I2436" t="s">
        <v>10039</v>
      </c>
      <c r="J2436">
        <f>F2436*G2436</f>
        <v>3391.8</v>
      </c>
      <c r="K2436">
        <f>F2436*H2436</f>
        <v>2160.4</v>
      </c>
      <c r="L2436">
        <f>J2436-K2436</f>
        <v>1231.4000000000001</v>
      </c>
      <c r="M2436" s="5">
        <f>L2436/J2436</f>
        <v>0.36305206674921869</v>
      </c>
      <c r="N2436" t="str">
        <f>IF(ISNA(VLOOKUP(A2436,'Returns Data'!A:A,1,0)),"No","Yes")</f>
        <v>No</v>
      </c>
      <c r="O2436" t="s">
        <v>10085</v>
      </c>
      <c r="P2436">
        <f>IFERROR(VLOOKUP(A2436,'Ratings Data'!A:C,3,0),"No Rating")</f>
        <v>3</v>
      </c>
      <c r="Q2436" t="s">
        <v>10069</v>
      </c>
      <c r="R2436" s="5">
        <f t="shared" ref="R2436:R2499" si="38">(J2436-J2435)/J2435</f>
        <v>62.315288407690872</v>
      </c>
    </row>
    <row r="2437" spans="1:18" x14ac:dyDescent="0.3">
      <c r="A2437" t="s">
        <v>2884</v>
      </c>
      <c r="B2437" s="2">
        <v>45596</v>
      </c>
      <c r="C2437" t="s">
        <v>10023</v>
      </c>
      <c r="D2437" t="s">
        <v>10033</v>
      </c>
      <c r="E2437" t="s">
        <v>10037</v>
      </c>
      <c r="F2437">
        <v>15</v>
      </c>
      <c r="G2437">
        <v>180.28</v>
      </c>
      <c r="H2437">
        <v>161.85</v>
      </c>
      <c r="I2437" t="s">
        <v>10039</v>
      </c>
      <c r="J2437">
        <f>F2437*G2437</f>
        <v>2704.2</v>
      </c>
      <c r="K2437">
        <f>F2437*H2437</f>
        <v>2427.75</v>
      </c>
      <c r="L2437">
        <f>J2437-K2437</f>
        <v>276.44999999999982</v>
      </c>
      <c r="M2437" s="5">
        <f>L2437/J2437</f>
        <v>0.10222986465498109</v>
      </c>
      <c r="N2437" t="str">
        <f>IF(ISNA(VLOOKUP(A2437,'Returns Data'!A:A,1,0)),"No","Yes")</f>
        <v>No</v>
      </c>
      <c r="O2437" t="s">
        <v>10085</v>
      </c>
      <c r="P2437" t="str">
        <f>IFERROR(VLOOKUP(A2437,'Ratings Data'!A:C,3,0),"No Rating")</f>
        <v>No Rating</v>
      </c>
      <c r="Q2437" t="s">
        <v>10069</v>
      </c>
      <c r="R2437" s="5">
        <f t="shared" si="38"/>
        <v>-0.20272421722978959</v>
      </c>
    </row>
    <row r="2438" spans="1:18" x14ac:dyDescent="0.3">
      <c r="A2438" t="s">
        <v>3006</v>
      </c>
      <c r="B2438" s="2">
        <v>45596</v>
      </c>
      <c r="C2438" t="s">
        <v>10026</v>
      </c>
      <c r="D2438" t="s">
        <v>10031</v>
      </c>
      <c r="E2438" t="s">
        <v>10038</v>
      </c>
      <c r="F2438">
        <v>2</v>
      </c>
      <c r="G2438">
        <v>415.28</v>
      </c>
      <c r="H2438">
        <v>316.72000000000003</v>
      </c>
      <c r="I2438" t="s">
        <v>10039</v>
      </c>
      <c r="J2438">
        <f>F2438*G2438</f>
        <v>830.56</v>
      </c>
      <c r="K2438">
        <f>F2438*H2438</f>
        <v>633.44000000000005</v>
      </c>
      <c r="L2438">
        <f>J2438-K2438</f>
        <v>197.11999999999989</v>
      </c>
      <c r="M2438" s="5">
        <f>L2438/J2438</f>
        <v>0.23733384704295885</v>
      </c>
      <c r="N2438" t="str">
        <f>IF(ISNA(VLOOKUP(A2438,'Returns Data'!A:A,1,0)),"No","Yes")</f>
        <v>No</v>
      </c>
      <c r="O2438" t="s">
        <v>10085</v>
      </c>
      <c r="P2438" t="str">
        <f>IFERROR(VLOOKUP(A2438,'Ratings Data'!A:C,3,0),"No Rating")</f>
        <v>No Rating</v>
      </c>
      <c r="Q2438" t="s">
        <v>10069</v>
      </c>
      <c r="R2438" s="5">
        <f t="shared" si="38"/>
        <v>-0.69286295392352637</v>
      </c>
    </row>
    <row r="2439" spans="1:18" x14ac:dyDescent="0.3">
      <c r="A2439" t="s">
        <v>4736</v>
      </c>
      <c r="B2439" s="2">
        <v>45596</v>
      </c>
      <c r="C2439" t="s">
        <v>10014</v>
      </c>
      <c r="D2439" t="s">
        <v>10030</v>
      </c>
      <c r="E2439" t="s">
        <v>10036</v>
      </c>
      <c r="F2439">
        <v>19</v>
      </c>
      <c r="G2439">
        <v>190.32</v>
      </c>
      <c r="H2439">
        <v>153.53</v>
      </c>
      <c r="I2439" t="s">
        <v>10039</v>
      </c>
      <c r="J2439">
        <f>F2439*G2439</f>
        <v>3616.08</v>
      </c>
      <c r="K2439">
        <f>F2439*H2439</f>
        <v>2917.07</v>
      </c>
      <c r="L2439">
        <f>J2439-K2439</f>
        <v>699.00999999999976</v>
      </c>
      <c r="M2439" s="5">
        <f>L2439/J2439</f>
        <v>0.19330601092896169</v>
      </c>
      <c r="N2439" t="str">
        <f>IF(ISNA(VLOOKUP(A2439,'Returns Data'!A:A,1,0)),"No","Yes")</f>
        <v>No</v>
      </c>
      <c r="O2439" t="s">
        <v>10085</v>
      </c>
      <c r="P2439" t="str">
        <f>IFERROR(VLOOKUP(A2439,'Ratings Data'!A:C,3,0),"No Rating")</f>
        <v>No Rating</v>
      </c>
      <c r="Q2439" t="s">
        <v>10069</v>
      </c>
      <c r="R2439" s="5">
        <f t="shared" si="38"/>
        <v>3.3537853978038914</v>
      </c>
    </row>
    <row r="2440" spans="1:18" x14ac:dyDescent="0.3">
      <c r="A2440" t="s">
        <v>5358</v>
      </c>
      <c r="B2440" s="2">
        <v>45596</v>
      </c>
      <c r="C2440" t="s">
        <v>10020</v>
      </c>
      <c r="D2440" t="s">
        <v>10030</v>
      </c>
      <c r="E2440" t="s">
        <v>10038</v>
      </c>
      <c r="F2440">
        <v>11</v>
      </c>
      <c r="G2440">
        <v>227.25</v>
      </c>
      <c r="H2440">
        <v>136.97999999999999</v>
      </c>
      <c r="I2440" t="s">
        <v>10040</v>
      </c>
      <c r="J2440">
        <f>F2440*G2440</f>
        <v>2499.75</v>
      </c>
      <c r="K2440">
        <f>F2440*H2440</f>
        <v>1506.78</v>
      </c>
      <c r="L2440">
        <f>J2440-K2440</f>
        <v>992.97</v>
      </c>
      <c r="M2440" s="5">
        <f>L2440/J2440</f>
        <v>0.39722772277227725</v>
      </c>
      <c r="N2440" t="str">
        <f>IF(ISNA(VLOOKUP(A2440,'Returns Data'!A:A,1,0)),"No","Yes")</f>
        <v>No</v>
      </c>
      <c r="O2440" t="s">
        <v>10085</v>
      </c>
      <c r="P2440" t="str">
        <f>IFERROR(VLOOKUP(A2440,'Ratings Data'!A:C,3,0),"No Rating")</f>
        <v>No Rating</v>
      </c>
      <c r="Q2440" t="s">
        <v>10069</v>
      </c>
      <c r="R2440" s="5">
        <f t="shared" si="38"/>
        <v>-0.30871274971792656</v>
      </c>
    </row>
    <row r="2441" spans="1:18" x14ac:dyDescent="0.3">
      <c r="A2441" t="s">
        <v>5925</v>
      </c>
      <c r="B2441" s="2">
        <v>45596</v>
      </c>
      <c r="C2441" t="s">
        <v>10013</v>
      </c>
      <c r="D2441" t="s">
        <v>10030</v>
      </c>
      <c r="E2441" t="s">
        <v>10034</v>
      </c>
      <c r="F2441">
        <v>8</v>
      </c>
      <c r="G2441">
        <v>34.89</v>
      </c>
      <c r="H2441">
        <v>27.08</v>
      </c>
      <c r="I2441" t="s">
        <v>10040</v>
      </c>
      <c r="J2441">
        <f>F2441*G2441</f>
        <v>279.12</v>
      </c>
      <c r="K2441">
        <f>F2441*H2441</f>
        <v>216.64</v>
      </c>
      <c r="L2441">
        <f>J2441-K2441</f>
        <v>62.480000000000018</v>
      </c>
      <c r="M2441" s="5">
        <f>L2441/J2441</f>
        <v>0.22384637431928925</v>
      </c>
      <c r="N2441" t="str">
        <f>IF(ISNA(VLOOKUP(A2441,'Returns Data'!A:A,1,0)),"No","Yes")</f>
        <v>No</v>
      </c>
      <c r="O2441" t="s">
        <v>10085</v>
      </c>
      <c r="P2441" t="str">
        <f>IFERROR(VLOOKUP(A2441,'Ratings Data'!A:C,3,0),"No Rating")</f>
        <v>No Rating</v>
      </c>
      <c r="Q2441" t="s">
        <v>10069</v>
      </c>
      <c r="R2441" s="5">
        <f t="shared" si="38"/>
        <v>-0.88834083408340836</v>
      </c>
    </row>
    <row r="2442" spans="1:18" x14ac:dyDescent="0.3">
      <c r="A2442" t="s">
        <v>6375</v>
      </c>
      <c r="B2442" s="2">
        <v>45596</v>
      </c>
      <c r="C2442" t="s">
        <v>10028</v>
      </c>
      <c r="D2442" t="s">
        <v>10032</v>
      </c>
      <c r="E2442" t="s">
        <v>10036</v>
      </c>
      <c r="F2442">
        <v>5</v>
      </c>
      <c r="G2442">
        <v>298.42</v>
      </c>
      <c r="H2442">
        <v>218.87</v>
      </c>
      <c r="I2442" t="s">
        <v>10039</v>
      </c>
      <c r="J2442">
        <f>F2442*G2442</f>
        <v>1492.1000000000001</v>
      </c>
      <c r="K2442">
        <f>F2442*H2442</f>
        <v>1094.3499999999999</v>
      </c>
      <c r="L2442">
        <f>J2442-K2442</f>
        <v>397.75000000000023</v>
      </c>
      <c r="M2442" s="5">
        <f>L2442/J2442</f>
        <v>0.26657060518732001</v>
      </c>
      <c r="N2442" t="str">
        <f>IF(ISNA(VLOOKUP(A2442,'Returns Data'!A:A,1,0)),"No","Yes")</f>
        <v>No</v>
      </c>
      <c r="O2442" t="s">
        <v>10085</v>
      </c>
      <c r="P2442" t="str">
        <f>IFERROR(VLOOKUP(A2442,'Ratings Data'!A:C,3,0),"No Rating")</f>
        <v>No Rating</v>
      </c>
      <c r="Q2442" t="s">
        <v>10069</v>
      </c>
      <c r="R2442" s="5">
        <f t="shared" si="38"/>
        <v>4.3457294353683</v>
      </c>
    </row>
    <row r="2443" spans="1:18" x14ac:dyDescent="0.3">
      <c r="A2443" t="s">
        <v>6551</v>
      </c>
      <c r="B2443" s="2">
        <v>45596</v>
      </c>
      <c r="C2443" t="s">
        <v>10011</v>
      </c>
      <c r="D2443" t="s">
        <v>10029</v>
      </c>
      <c r="E2443" t="s">
        <v>10038</v>
      </c>
      <c r="F2443">
        <v>14</v>
      </c>
      <c r="G2443">
        <v>304.64</v>
      </c>
      <c r="H2443">
        <v>191.08</v>
      </c>
      <c r="I2443" t="s">
        <v>10040</v>
      </c>
      <c r="J2443">
        <f>F2443*G2443</f>
        <v>4264.96</v>
      </c>
      <c r="K2443">
        <f>F2443*H2443</f>
        <v>2675.1200000000003</v>
      </c>
      <c r="L2443">
        <f>J2443-K2443</f>
        <v>1589.8399999999997</v>
      </c>
      <c r="M2443" s="5">
        <f>L2443/J2443</f>
        <v>0.37276785714285704</v>
      </c>
      <c r="N2443" t="str">
        <f>IF(ISNA(VLOOKUP(A2443,'Returns Data'!A:A,1,0)),"No","Yes")</f>
        <v>No</v>
      </c>
      <c r="O2443" t="s">
        <v>10085</v>
      </c>
      <c r="P2443">
        <f>IFERROR(VLOOKUP(A2443,'Ratings Data'!A:C,3,0),"No Rating")</f>
        <v>4</v>
      </c>
      <c r="Q2443" t="s">
        <v>10069</v>
      </c>
      <c r="R2443" s="5">
        <f t="shared" si="38"/>
        <v>1.8583606996850073</v>
      </c>
    </row>
    <row r="2444" spans="1:18" x14ac:dyDescent="0.3">
      <c r="A2444" t="s">
        <v>6899</v>
      </c>
      <c r="B2444" s="2">
        <v>45596</v>
      </c>
      <c r="C2444" t="s">
        <v>10010</v>
      </c>
      <c r="D2444" t="s">
        <v>10029</v>
      </c>
      <c r="E2444" t="s">
        <v>10036</v>
      </c>
      <c r="F2444">
        <v>20</v>
      </c>
      <c r="G2444">
        <v>87.93</v>
      </c>
      <c r="H2444">
        <v>77.150000000000006</v>
      </c>
      <c r="I2444" t="s">
        <v>10040</v>
      </c>
      <c r="J2444">
        <f>F2444*G2444</f>
        <v>1758.6000000000001</v>
      </c>
      <c r="K2444">
        <f>F2444*H2444</f>
        <v>1543</v>
      </c>
      <c r="L2444">
        <f>J2444-K2444</f>
        <v>215.60000000000014</v>
      </c>
      <c r="M2444" s="5">
        <f>L2444/J2444</f>
        <v>0.12259752075514621</v>
      </c>
      <c r="N2444" t="str">
        <f>IF(ISNA(VLOOKUP(A2444,'Returns Data'!A:A,1,0)),"No","Yes")</f>
        <v>No</v>
      </c>
      <c r="O2444" t="s">
        <v>10085</v>
      </c>
      <c r="P2444" t="str">
        <f>IFERROR(VLOOKUP(A2444,'Ratings Data'!A:C,3,0),"No Rating")</f>
        <v>No Rating</v>
      </c>
      <c r="Q2444" t="s">
        <v>10069</v>
      </c>
      <c r="R2444" s="5">
        <f t="shared" si="38"/>
        <v>-0.58766319027611036</v>
      </c>
    </row>
    <row r="2445" spans="1:18" x14ac:dyDescent="0.3">
      <c r="A2445" t="s">
        <v>7240</v>
      </c>
      <c r="B2445" s="2">
        <v>45596</v>
      </c>
      <c r="C2445" t="s">
        <v>10015</v>
      </c>
      <c r="D2445" t="s">
        <v>10031</v>
      </c>
      <c r="E2445" t="s">
        <v>10038</v>
      </c>
      <c r="F2445">
        <v>19</v>
      </c>
      <c r="G2445">
        <v>153.34</v>
      </c>
      <c r="H2445">
        <v>99.08</v>
      </c>
      <c r="I2445" t="s">
        <v>10039</v>
      </c>
      <c r="J2445">
        <f>F2445*G2445</f>
        <v>2913.46</v>
      </c>
      <c r="K2445">
        <f>F2445*H2445</f>
        <v>1882.52</v>
      </c>
      <c r="L2445">
        <f>J2445-K2445</f>
        <v>1030.94</v>
      </c>
      <c r="M2445" s="5">
        <f>L2445/J2445</f>
        <v>0.3538541802530325</v>
      </c>
      <c r="N2445" t="str">
        <f>IF(ISNA(VLOOKUP(A2445,'Returns Data'!A:A,1,0)),"No","Yes")</f>
        <v>No</v>
      </c>
      <c r="O2445" t="s">
        <v>10085</v>
      </c>
      <c r="P2445" t="str">
        <f>IFERROR(VLOOKUP(A2445,'Ratings Data'!A:C,3,0),"No Rating")</f>
        <v>No Rating</v>
      </c>
      <c r="Q2445" t="s">
        <v>10069</v>
      </c>
      <c r="R2445" s="5">
        <f t="shared" si="38"/>
        <v>0.65669282383714311</v>
      </c>
    </row>
    <row r="2446" spans="1:18" x14ac:dyDescent="0.3">
      <c r="A2446" t="s">
        <v>7276</v>
      </c>
      <c r="B2446" s="2">
        <v>45596</v>
      </c>
      <c r="C2446" t="s">
        <v>10009</v>
      </c>
      <c r="D2446" t="s">
        <v>10029</v>
      </c>
      <c r="E2446" t="s">
        <v>10037</v>
      </c>
      <c r="F2446">
        <v>7</v>
      </c>
      <c r="G2446">
        <v>17.61</v>
      </c>
      <c r="H2446">
        <v>11.34</v>
      </c>
      <c r="I2446" t="s">
        <v>10039</v>
      </c>
      <c r="J2446">
        <f>F2446*G2446</f>
        <v>123.27</v>
      </c>
      <c r="K2446">
        <f>F2446*H2446</f>
        <v>79.38</v>
      </c>
      <c r="L2446">
        <f>J2446-K2446</f>
        <v>43.89</v>
      </c>
      <c r="M2446" s="5">
        <f>L2446/J2446</f>
        <v>0.35604770017035775</v>
      </c>
      <c r="N2446" t="str">
        <f>IF(ISNA(VLOOKUP(A2446,'Returns Data'!A:A,1,0)),"No","Yes")</f>
        <v>No</v>
      </c>
      <c r="O2446" t="s">
        <v>10085</v>
      </c>
      <c r="P2446">
        <f>IFERROR(VLOOKUP(A2446,'Ratings Data'!A:C,3,0),"No Rating")</f>
        <v>4</v>
      </c>
      <c r="Q2446" t="s">
        <v>10069</v>
      </c>
      <c r="R2446" s="5">
        <f t="shared" si="38"/>
        <v>-0.95768948260830766</v>
      </c>
    </row>
    <row r="2447" spans="1:18" x14ac:dyDescent="0.3">
      <c r="A2447" t="s">
        <v>254</v>
      </c>
      <c r="B2447" s="2">
        <v>45597</v>
      </c>
      <c r="C2447" t="s">
        <v>10023</v>
      </c>
      <c r="D2447" t="s">
        <v>10033</v>
      </c>
      <c r="E2447" t="s">
        <v>10038</v>
      </c>
      <c r="F2447">
        <v>12</v>
      </c>
      <c r="G2447">
        <v>278.37</v>
      </c>
      <c r="H2447">
        <v>169.78</v>
      </c>
      <c r="I2447" t="s">
        <v>10040</v>
      </c>
      <c r="J2447">
        <f>F2447*G2447</f>
        <v>3340.44</v>
      </c>
      <c r="K2447">
        <f>F2447*H2447</f>
        <v>2037.3600000000001</v>
      </c>
      <c r="L2447">
        <f>J2447-K2447</f>
        <v>1303.08</v>
      </c>
      <c r="M2447" s="5">
        <f>L2447/J2447</f>
        <v>0.39009232316700793</v>
      </c>
      <c r="N2447" t="str">
        <f>IF(ISNA(VLOOKUP(A2447,'Returns Data'!A:A,1,0)),"No","Yes")</f>
        <v>No</v>
      </c>
      <c r="O2447" t="s">
        <v>10085</v>
      </c>
      <c r="P2447" t="str">
        <f>IFERROR(VLOOKUP(A2447,'Ratings Data'!A:C,3,0),"No Rating")</f>
        <v>No Rating</v>
      </c>
      <c r="Q2447" t="s">
        <v>10064</v>
      </c>
      <c r="R2447" s="5">
        <f t="shared" si="38"/>
        <v>26.098564127524945</v>
      </c>
    </row>
    <row r="2448" spans="1:18" x14ac:dyDescent="0.3">
      <c r="A2448" t="s">
        <v>343</v>
      </c>
      <c r="B2448" s="2">
        <v>45597</v>
      </c>
      <c r="C2448" t="s">
        <v>10026</v>
      </c>
      <c r="D2448" t="s">
        <v>10031</v>
      </c>
      <c r="E2448" t="s">
        <v>10036</v>
      </c>
      <c r="F2448">
        <v>1</v>
      </c>
      <c r="G2448">
        <v>456.74</v>
      </c>
      <c r="H2448">
        <v>399.28</v>
      </c>
      <c r="I2448" t="s">
        <v>10039</v>
      </c>
      <c r="J2448">
        <f>F2448*G2448</f>
        <v>456.74</v>
      </c>
      <c r="K2448">
        <f>F2448*H2448</f>
        <v>399.28</v>
      </c>
      <c r="L2448">
        <f>J2448-K2448</f>
        <v>57.460000000000036</v>
      </c>
      <c r="M2448" s="5">
        <f>L2448/J2448</f>
        <v>0.1258046153172484</v>
      </c>
      <c r="N2448" t="str">
        <f>IF(ISNA(VLOOKUP(A2448,'Returns Data'!A:A,1,0)),"No","Yes")</f>
        <v>No</v>
      </c>
      <c r="O2448" t="s">
        <v>10085</v>
      </c>
      <c r="P2448" t="str">
        <f>IFERROR(VLOOKUP(A2448,'Ratings Data'!A:C,3,0),"No Rating")</f>
        <v>No Rating</v>
      </c>
      <c r="Q2448" t="s">
        <v>10064</v>
      </c>
      <c r="R2448" s="5">
        <f t="shared" si="38"/>
        <v>-0.86326950940594649</v>
      </c>
    </row>
    <row r="2449" spans="1:18" x14ac:dyDescent="0.3">
      <c r="A2449" t="s">
        <v>1020</v>
      </c>
      <c r="B2449" s="2">
        <v>45597</v>
      </c>
      <c r="C2449" t="s">
        <v>10021</v>
      </c>
      <c r="D2449" t="s">
        <v>10031</v>
      </c>
      <c r="E2449" t="s">
        <v>10034</v>
      </c>
      <c r="F2449">
        <v>4</v>
      </c>
      <c r="G2449">
        <v>150.68</v>
      </c>
      <c r="H2449">
        <v>119.46</v>
      </c>
      <c r="I2449" t="s">
        <v>10040</v>
      </c>
      <c r="J2449">
        <f>F2449*G2449</f>
        <v>602.72</v>
      </c>
      <c r="K2449">
        <f>F2449*H2449</f>
        <v>477.84</v>
      </c>
      <c r="L2449">
        <f>J2449-K2449</f>
        <v>124.88000000000005</v>
      </c>
      <c r="M2449" s="5">
        <f>L2449/J2449</f>
        <v>0.20719405362357321</v>
      </c>
      <c r="N2449" t="str">
        <f>IF(ISNA(VLOOKUP(A2449,'Returns Data'!A:A,1,0)),"No","Yes")</f>
        <v>No</v>
      </c>
      <c r="O2449" t="s">
        <v>10085</v>
      </c>
      <c r="P2449" t="str">
        <f>IFERROR(VLOOKUP(A2449,'Ratings Data'!A:C,3,0),"No Rating")</f>
        <v>No Rating</v>
      </c>
      <c r="Q2449" t="s">
        <v>10064</v>
      </c>
      <c r="R2449" s="5">
        <f t="shared" si="38"/>
        <v>0.31961290887594695</v>
      </c>
    </row>
    <row r="2450" spans="1:18" x14ac:dyDescent="0.3">
      <c r="A2450" t="s">
        <v>1398</v>
      </c>
      <c r="B2450" s="2">
        <v>45597</v>
      </c>
      <c r="C2450" t="s">
        <v>10009</v>
      </c>
      <c r="D2450" t="s">
        <v>10029</v>
      </c>
      <c r="E2450" t="s">
        <v>10034</v>
      </c>
      <c r="F2450">
        <v>5</v>
      </c>
      <c r="G2450">
        <v>378.23</v>
      </c>
      <c r="H2450">
        <v>261.06</v>
      </c>
      <c r="I2450" t="s">
        <v>10039</v>
      </c>
      <c r="J2450">
        <f>F2450*G2450</f>
        <v>1891.15</v>
      </c>
      <c r="K2450">
        <f>F2450*H2450</f>
        <v>1305.3</v>
      </c>
      <c r="L2450">
        <f>J2450-K2450</f>
        <v>585.85000000000014</v>
      </c>
      <c r="M2450" s="5">
        <f>L2450/J2450</f>
        <v>0.30978505142373691</v>
      </c>
      <c r="N2450" t="str">
        <f>IF(ISNA(VLOOKUP(A2450,'Returns Data'!A:A,1,0)),"No","Yes")</f>
        <v>No</v>
      </c>
      <c r="O2450" t="s">
        <v>10085</v>
      </c>
      <c r="P2450" t="str">
        <f>IFERROR(VLOOKUP(A2450,'Ratings Data'!A:C,3,0),"No Rating")</f>
        <v>No Rating</v>
      </c>
      <c r="Q2450" t="s">
        <v>10064</v>
      </c>
      <c r="R2450" s="5">
        <f t="shared" si="38"/>
        <v>2.137692460844173</v>
      </c>
    </row>
    <row r="2451" spans="1:18" x14ac:dyDescent="0.3">
      <c r="A2451" t="s">
        <v>1465</v>
      </c>
      <c r="B2451" s="2">
        <v>45597</v>
      </c>
      <c r="C2451" t="s">
        <v>10028</v>
      </c>
      <c r="D2451" t="s">
        <v>10032</v>
      </c>
      <c r="E2451" t="s">
        <v>10037</v>
      </c>
      <c r="F2451">
        <v>16</v>
      </c>
      <c r="G2451">
        <v>214.11</v>
      </c>
      <c r="H2451">
        <v>152.91</v>
      </c>
      <c r="I2451" t="s">
        <v>10039</v>
      </c>
      <c r="J2451">
        <f>F2451*G2451</f>
        <v>3425.76</v>
      </c>
      <c r="K2451">
        <f>F2451*H2451</f>
        <v>2446.56</v>
      </c>
      <c r="L2451">
        <f>J2451-K2451</f>
        <v>979.20000000000027</v>
      </c>
      <c r="M2451" s="5">
        <f>L2451/J2451</f>
        <v>0.28583438419503998</v>
      </c>
      <c r="N2451" t="str">
        <f>IF(ISNA(VLOOKUP(A2451,'Returns Data'!A:A,1,0)),"No","Yes")</f>
        <v>No</v>
      </c>
      <c r="O2451" t="s">
        <v>10085</v>
      </c>
      <c r="P2451" t="str">
        <f>IFERROR(VLOOKUP(A2451,'Ratings Data'!A:C,3,0),"No Rating")</f>
        <v>No Rating</v>
      </c>
      <c r="Q2451" t="s">
        <v>10064</v>
      </c>
      <c r="R2451" s="5">
        <f t="shared" si="38"/>
        <v>0.81146921185522036</v>
      </c>
    </row>
    <row r="2452" spans="1:18" x14ac:dyDescent="0.3">
      <c r="A2452" t="s">
        <v>1519</v>
      </c>
      <c r="B2452" s="2">
        <v>45597</v>
      </c>
      <c r="C2452" t="s">
        <v>10009</v>
      </c>
      <c r="D2452" t="s">
        <v>10029</v>
      </c>
      <c r="E2452" t="s">
        <v>10038</v>
      </c>
      <c r="F2452">
        <v>12</v>
      </c>
      <c r="G2452">
        <v>382.13</v>
      </c>
      <c r="H2452">
        <v>315.39</v>
      </c>
      <c r="I2452" t="s">
        <v>10039</v>
      </c>
      <c r="J2452">
        <f>F2452*G2452</f>
        <v>4585.5599999999995</v>
      </c>
      <c r="K2452">
        <f>F2452*H2452</f>
        <v>3784.68</v>
      </c>
      <c r="L2452">
        <f>J2452-K2452</f>
        <v>800.87999999999965</v>
      </c>
      <c r="M2452" s="5">
        <f>L2452/J2452</f>
        <v>0.1746526051343783</v>
      </c>
      <c r="N2452" t="str">
        <f>IF(ISNA(VLOOKUP(A2452,'Returns Data'!A:A,1,0)),"No","Yes")</f>
        <v>No</v>
      </c>
      <c r="O2452" t="s">
        <v>10085</v>
      </c>
      <c r="P2452" t="str">
        <f>IFERROR(VLOOKUP(A2452,'Ratings Data'!A:C,3,0),"No Rating")</f>
        <v>No Rating</v>
      </c>
      <c r="Q2452" t="s">
        <v>10064</v>
      </c>
      <c r="R2452" s="5">
        <f t="shared" si="38"/>
        <v>0.33855261314277685</v>
      </c>
    </row>
    <row r="2453" spans="1:18" x14ac:dyDescent="0.3">
      <c r="A2453" t="s">
        <v>1686</v>
      </c>
      <c r="B2453" s="2">
        <v>45597</v>
      </c>
      <c r="C2453" t="s">
        <v>10015</v>
      </c>
      <c r="D2453" t="s">
        <v>10031</v>
      </c>
      <c r="E2453" t="s">
        <v>10037</v>
      </c>
      <c r="F2453">
        <v>1</v>
      </c>
      <c r="G2453">
        <v>394.54</v>
      </c>
      <c r="H2453">
        <v>244.16</v>
      </c>
      <c r="I2453" t="s">
        <v>10040</v>
      </c>
      <c r="J2453">
        <f>F2453*G2453</f>
        <v>394.54</v>
      </c>
      <c r="K2453">
        <f>F2453*H2453</f>
        <v>244.16</v>
      </c>
      <c r="L2453">
        <f>J2453-K2453</f>
        <v>150.38000000000002</v>
      </c>
      <c r="M2453" s="5">
        <f>L2453/J2453</f>
        <v>0.38115273483043549</v>
      </c>
      <c r="N2453" t="str">
        <f>IF(ISNA(VLOOKUP(A2453,'Returns Data'!A:A,1,0)),"No","Yes")</f>
        <v>Yes</v>
      </c>
      <c r="O2453" t="str">
        <f>IFERROR(VLOOKUP(A2453,'Returns Data'!A:E,5,0),"No Returns")</f>
        <v>Customer Changed Mind</v>
      </c>
      <c r="P2453" t="str">
        <f>IFERROR(VLOOKUP(A2453,'Ratings Data'!A:C,3,0),"No Rating")</f>
        <v>No Rating</v>
      </c>
      <c r="Q2453" t="s">
        <v>10064</v>
      </c>
      <c r="R2453" s="5">
        <f t="shared" si="38"/>
        <v>-0.91396034508326141</v>
      </c>
    </row>
    <row r="2454" spans="1:18" x14ac:dyDescent="0.3">
      <c r="A2454" t="s">
        <v>2146</v>
      </c>
      <c r="B2454" s="2">
        <v>45597</v>
      </c>
      <c r="C2454" t="s">
        <v>10023</v>
      </c>
      <c r="D2454" t="s">
        <v>10033</v>
      </c>
      <c r="E2454" t="s">
        <v>10035</v>
      </c>
      <c r="F2454">
        <v>18</v>
      </c>
      <c r="G2454">
        <v>355.9</v>
      </c>
      <c r="H2454">
        <v>227.9</v>
      </c>
      <c r="I2454" t="s">
        <v>10039</v>
      </c>
      <c r="J2454">
        <f>F2454*G2454</f>
        <v>6406.2</v>
      </c>
      <c r="K2454">
        <f>F2454*H2454</f>
        <v>4102.2</v>
      </c>
      <c r="L2454">
        <f>J2454-K2454</f>
        <v>2304</v>
      </c>
      <c r="M2454" s="5">
        <f>L2454/J2454</f>
        <v>0.35965158752458559</v>
      </c>
      <c r="N2454" t="str">
        <f>IF(ISNA(VLOOKUP(A2454,'Returns Data'!A:A,1,0)),"No","Yes")</f>
        <v>Yes</v>
      </c>
      <c r="O2454" t="str">
        <f>IFERROR(VLOOKUP(A2454,'Returns Data'!A:E,5,0),"No Returns")</f>
        <v>Wrong Product</v>
      </c>
      <c r="P2454" t="str">
        <f>IFERROR(VLOOKUP(A2454,'Ratings Data'!A:C,3,0),"No Rating")</f>
        <v>No Rating</v>
      </c>
      <c r="Q2454" t="s">
        <v>10064</v>
      </c>
      <c r="R2454" s="5">
        <f t="shared" si="38"/>
        <v>15.237136918943579</v>
      </c>
    </row>
    <row r="2455" spans="1:18" x14ac:dyDescent="0.3">
      <c r="A2455" t="s">
        <v>2668</v>
      </c>
      <c r="B2455" s="2">
        <v>45597</v>
      </c>
      <c r="C2455" t="s">
        <v>10022</v>
      </c>
      <c r="D2455" t="s">
        <v>10033</v>
      </c>
      <c r="E2455" t="s">
        <v>10035</v>
      </c>
      <c r="F2455">
        <v>4</v>
      </c>
      <c r="G2455">
        <v>45.26</v>
      </c>
      <c r="H2455">
        <v>27.41</v>
      </c>
      <c r="I2455" t="s">
        <v>10040</v>
      </c>
      <c r="J2455">
        <f>F2455*G2455</f>
        <v>181.04</v>
      </c>
      <c r="K2455">
        <f>F2455*H2455</f>
        <v>109.64</v>
      </c>
      <c r="L2455">
        <f>J2455-K2455</f>
        <v>71.399999999999991</v>
      </c>
      <c r="M2455" s="5">
        <f>L2455/J2455</f>
        <v>0.39438798055678298</v>
      </c>
      <c r="N2455" t="str">
        <f>IF(ISNA(VLOOKUP(A2455,'Returns Data'!A:A,1,0)),"No","Yes")</f>
        <v>No</v>
      </c>
      <c r="O2455" t="s">
        <v>10085</v>
      </c>
      <c r="P2455" t="str">
        <f>IFERROR(VLOOKUP(A2455,'Ratings Data'!A:C,3,0),"No Rating")</f>
        <v>No Rating</v>
      </c>
      <c r="Q2455" t="s">
        <v>10064</v>
      </c>
      <c r="R2455" s="5">
        <f t="shared" si="38"/>
        <v>-0.97173987699416187</v>
      </c>
    </row>
    <row r="2456" spans="1:18" x14ac:dyDescent="0.3">
      <c r="A2456" t="s">
        <v>2727</v>
      </c>
      <c r="B2456" s="2">
        <v>45597</v>
      </c>
      <c r="C2456" t="s">
        <v>10016</v>
      </c>
      <c r="D2456" t="s">
        <v>10032</v>
      </c>
      <c r="E2456" t="s">
        <v>10035</v>
      </c>
      <c r="F2456">
        <v>1</v>
      </c>
      <c r="G2456">
        <v>287.33</v>
      </c>
      <c r="H2456">
        <v>233.73</v>
      </c>
      <c r="I2456" t="s">
        <v>10040</v>
      </c>
      <c r="J2456">
        <f>F2456*G2456</f>
        <v>287.33</v>
      </c>
      <c r="K2456">
        <f>F2456*H2456</f>
        <v>233.73</v>
      </c>
      <c r="L2456">
        <f>J2456-K2456</f>
        <v>53.599999999999994</v>
      </c>
      <c r="M2456" s="5">
        <f>L2456/J2456</f>
        <v>0.18654508753001775</v>
      </c>
      <c r="N2456" t="str">
        <f>IF(ISNA(VLOOKUP(A2456,'Returns Data'!A:A,1,0)),"No","Yes")</f>
        <v>No</v>
      </c>
      <c r="O2456" t="s">
        <v>10085</v>
      </c>
      <c r="P2456" t="str">
        <f>IFERROR(VLOOKUP(A2456,'Ratings Data'!A:C,3,0),"No Rating")</f>
        <v>No Rating</v>
      </c>
      <c r="Q2456" t="s">
        <v>10064</v>
      </c>
      <c r="R2456" s="5">
        <f t="shared" si="38"/>
        <v>0.58710782147591689</v>
      </c>
    </row>
    <row r="2457" spans="1:18" x14ac:dyDescent="0.3">
      <c r="A2457" t="s">
        <v>3354</v>
      </c>
      <c r="B2457" s="2">
        <v>45597</v>
      </c>
      <c r="C2457" t="s">
        <v>10023</v>
      </c>
      <c r="D2457" t="s">
        <v>10033</v>
      </c>
      <c r="E2457" t="s">
        <v>10038</v>
      </c>
      <c r="F2457">
        <v>10</v>
      </c>
      <c r="G2457">
        <v>431.71</v>
      </c>
      <c r="H2457">
        <v>321.05</v>
      </c>
      <c r="I2457" t="s">
        <v>10039</v>
      </c>
      <c r="J2457">
        <f>F2457*G2457</f>
        <v>4317.0999999999995</v>
      </c>
      <c r="K2457">
        <f>F2457*H2457</f>
        <v>3210.5</v>
      </c>
      <c r="L2457">
        <f>J2457-K2457</f>
        <v>1106.5999999999995</v>
      </c>
      <c r="M2457" s="5">
        <f>L2457/J2457</f>
        <v>0.2563294804382571</v>
      </c>
      <c r="N2457" t="str">
        <f>IF(ISNA(VLOOKUP(A2457,'Returns Data'!A:A,1,0)),"No","Yes")</f>
        <v>No</v>
      </c>
      <c r="O2457" t="s">
        <v>10085</v>
      </c>
      <c r="P2457" t="str">
        <f>IFERROR(VLOOKUP(A2457,'Ratings Data'!A:C,3,0),"No Rating")</f>
        <v>No Rating</v>
      </c>
      <c r="Q2457" t="s">
        <v>10064</v>
      </c>
      <c r="R2457" s="5">
        <f t="shared" si="38"/>
        <v>14.024884279399993</v>
      </c>
    </row>
    <row r="2458" spans="1:18" x14ac:dyDescent="0.3">
      <c r="A2458" t="s">
        <v>3442</v>
      </c>
      <c r="B2458" s="2">
        <v>45597</v>
      </c>
      <c r="C2458" t="s">
        <v>10018</v>
      </c>
      <c r="D2458" t="s">
        <v>10033</v>
      </c>
      <c r="E2458" t="s">
        <v>10034</v>
      </c>
      <c r="F2458">
        <v>18</v>
      </c>
      <c r="G2458">
        <v>212.08</v>
      </c>
      <c r="H2458">
        <v>178.07</v>
      </c>
      <c r="I2458" t="s">
        <v>10039</v>
      </c>
      <c r="J2458">
        <f>F2458*G2458</f>
        <v>3817.44</v>
      </c>
      <c r="K2458">
        <f>F2458*H2458</f>
        <v>3205.2599999999998</v>
      </c>
      <c r="L2458">
        <f>J2458-K2458</f>
        <v>612.18000000000029</v>
      </c>
      <c r="M2458" s="5">
        <f>L2458/J2458</f>
        <v>0.16036401357978128</v>
      </c>
      <c r="N2458" t="str">
        <f>IF(ISNA(VLOOKUP(A2458,'Returns Data'!A:A,1,0)),"No","Yes")</f>
        <v>No</v>
      </c>
      <c r="O2458" t="s">
        <v>10085</v>
      </c>
      <c r="P2458" t="str">
        <f>IFERROR(VLOOKUP(A2458,'Ratings Data'!A:C,3,0),"No Rating")</f>
        <v>No Rating</v>
      </c>
      <c r="Q2458" t="s">
        <v>10064</v>
      </c>
      <c r="R2458" s="5">
        <f t="shared" si="38"/>
        <v>-0.11573973269092666</v>
      </c>
    </row>
    <row r="2459" spans="1:18" x14ac:dyDescent="0.3">
      <c r="A2459" t="s">
        <v>3919</v>
      </c>
      <c r="B2459" s="2">
        <v>45597</v>
      </c>
      <c r="C2459" t="s">
        <v>10018</v>
      </c>
      <c r="D2459" t="s">
        <v>10033</v>
      </c>
      <c r="E2459" t="s">
        <v>10035</v>
      </c>
      <c r="F2459">
        <v>16</v>
      </c>
      <c r="G2459">
        <v>232.9</v>
      </c>
      <c r="H2459">
        <v>179.98</v>
      </c>
      <c r="I2459" t="s">
        <v>10039</v>
      </c>
      <c r="J2459">
        <f>F2459*G2459</f>
        <v>3726.4</v>
      </c>
      <c r="K2459">
        <f>F2459*H2459</f>
        <v>2879.68</v>
      </c>
      <c r="L2459">
        <f>J2459-K2459</f>
        <v>846.72000000000025</v>
      </c>
      <c r="M2459" s="5">
        <f>L2459/J2459</f>
        <v>0.22722198368398461</v>
      </c>
      <c r="N2459" t="str">
        <f>IF(ISNA(VLOOKUP(A2459,'Returns Data'!A:A,1,0)),"No","Yes")</f>
        <v>No</v>
      </c>
      <c r="O2459" t="s">
        <v>10085</v>
      </c>
      <c r="P2459" t="str">
        <f>IFERROR(VLOOKUP(A2459,'Ratings Data'!A:C,3,0),"No Rating")</f>
        <v>No Rating</v>
      </c>
      <c r="Q2459" t="s">
        <v>10064</v>
      </c>
      <c r="R2459" s="5">
        <f t="shared" si="38"/>
        <v>-2.3848442935579854E-2</v>
      </c>
    </row>
    <row r="2460" spans="1:18" x14ac:dyDescent="0.3">
      <c r="A2460" t="s">
        <v>4169</v>
      </c>
      <c r="B2460" s="2">
        <v>45597</v>
      </c>
      <c r="C2460" t="s">
        <v>10021</v>
      </c>
      <c r="D2460" t="s">
        <v>10031</v>
      </c>
      <c r="E2460" t="s">
        <v>10037</v>
      </c>
      <c r="F2460">
        <v>10</v>
      </c>
      <c r="G2460">
        <v>42.94</v>
      </c>
      <c r="H2460">
        <v>34.950000000000003</v>
      </c>
      <c r="I2460" t="s">
        <v>10040</v>
      </c>
      <c r="J2460">
        <f>F2460*G2460</f>
        <v>429.4</v>
      </c>
      <c r="K2460">
        <f>F2460*H2460</f>
        <v>349.5</v>
      </c>
      <c r="L2460">
        <f>J2460-K2460</f>
        <v>79.899999999999977</v>
      </c>
      <c r="M2460" s="5">
        <f>L2460/J2460</f>
        <v>0.18607359105728921</v>
      </c>
      <c r="N2460" t="str">
        <f>IF(ISNA(VLOOKUP(A2460,'Returns Data'!A:A,1,0)),"No","Yes")</f>
        <v>No</v>
      </c>
      <c r="O2460" t="s">
        <v>10085</v>
      </c>
      <c r="P2460" t="str">
        <f>IFERROR(VLOOKUP(A2460,'Ratings Data'!A:C,3,0),"No Rating")</f>
        <v>No Rating</v>
      </c>
      <c r="Q2460" t="s">
        <v>10064</v>
      </c>
      <c r="R2460" s="5">
        <f t="shared" si="38"/>
        <v>-0.8847681408329755</v>
      </c>
    </row>
    <row r="2461" spans="1:18" x14ac:dyDescent="0.3">
      <c r="A2461" t="s">
        <v>4230</v>
      </c>
      <c r="B2461" s="2">
        <v>45597</v>
      </c>
      <c r="C2461" t="s">
        <v>10012</v>
      </c>
      <c r="D2461" t="s">
        <v>10030</v>
      </c>
      <c r="E2461" t="s">
        <v>10038</v>
      </c>
      <c r="F2461">
        <v>1</v>
      </c>
      <c r="G2461">
        <v>315.5</v>
      </c>
      <c r="H2461">
        <v>195.56</v>
      </c>
      <c r="I2461" t="s">
        <v>10039</v>
      </c>
      <c r="J2461">
        <f>F2461*G2461</f>
        <v>315.5</v>
      </c>
      <c r="K2461">
        <f>F2461*H2461</f>
        <v>195.56</v>
      </c>
      <c r="L2461">
        <f>J2461-K2461</f>
        <v>119.94</v>
      </c>
      <c r="M2461" s="5">
        <f>L2461/J2461</f>
        <v>0.38015847860538826</v>
      </c>
      <c r="N2461" t="str">
        <f>IF(ISNA(VLOOKUP(A2461,'Returns Data'!A:A,1,0)),"No","Yes")</f>
        <v>No</v>
      </c>
      <c r="O2461" t="s">
        <v>10085</v>
      </c>
      <c r="P2461">
        <f>IFERROR(VLOOKUP(A2461,'Ratings Data'!A:C,3,0),"No Rating")</f>
        <v>2</v>
      </c>
      <c r="Q2461" t="s">
        <v>10064</v>
      </c>
      <c r="R2461" s="5">
        <f t="shared" si="38"/>
        <v>-0.2652538425710293</v>
      </c>
    </row>
    <row r="2462" spans="1:18" x14ac:dyDescent="0.3">
      <c r="A2462" t="s">
        <v>4252</v>
      </c>
      <c r="B2462" s="2">
        <v>45597</v>
      </c>
      <c r="C2462" t="s">
        <v>10012</v>
      </c>
      <c r="D2462" t="s">
        <v>10030</v>
      </c>
      <c r="E2462" t="s">
        <v>10037</v>
      </c>
      <c r="F2462">
        <v>1</v>
      </c>
      <c r="G2462">
        <v>420.85</v>
      </c>
      <c r="H2462">
        <v>290.63</v>
      </c>
      <c r="I2462" t="s">
        <v>10040</v>
      </c>
      <c r="J2462">
        <f>F2462*G2462</f>
        <v>420.85</v>
      </c>
      <c r="K2462">
        <f>F2462*H2462</f>
        <v>290.63</v>
      </c>
      <c r="L2462">
        <f>J2462-K2462</f>
        <v>130.22000000000003</v>
      </c>
      <c r="M2462" s="5">
        <f>L2462/J2462</f>
        <v>0.30942140905310683</v>
      </c>
      <c r="N2462" t="str">
        <f>IF(ISNA(VLOOKUP(A2462,'Returns Data'!A:A,1,0)),"No","Yes")</f>
        <v>No</v>
      </c>
      <c r="O2462" t="s">
        <v>10085</v>
      </c>
      <c r="P2462" t="str">
        <f>IFERROR(VLOOKUP(A2462,'Ratings Data'!A:C,3,0),"No Rating")</f>
        <v>No Rating</v>
      </c>
      <c r="Q2462" t="s">
        <v>10064</v>
      </c>
      <c r="R2462" s="5">
        <f t="shared" si="38"/>
        <v>0.33391442155309042</v>
      </c>
    </row>
    <row r="2463" spans="1:18" x14ac:dyDescent="0.3">
      <c r="A2463" t="s">
        <v>4457</v>
      </c>
      <c r="B2463" s="2">
        <v>45597</v>
      </c>
      <c r="C2463" t="s">
        <v>10027</v>
      </c>
      <c r="D2463" t="s">
        <v>10032</v>
      </c>
      <c r="E2463" t="s">
        <v>10035</v>
      </c>
      <c r="F2463">
        <v>12</v>
      </c>
      <c r="G2463">
        <v>21.33</v>
      </c>
      <c r="H2463">
        <v>17.68</v>
      </c>
      <c r="I2463" t="s">
        <v>10039</v>
      </c>
      <c r="J2463">
        <f>F2463*G2463</f>
        <v>255.95999999999998</v>
      </c>
      <c r="K2463">
        <f>F2463*H2463</f>
        <v>212.16</v>
      </c>
      <c r="L2463">
        <f>J2463-K2463</f>
        <v>43.799999999999983</v>
      </c>
      <c r="M2463" s="5">
        <f>L2463/J2463</f>
        <v>0.17112048757618373</v>
      </c>
      <c r="N2463" t="str">
        <f>IF(ISNA(VLOOKUP(A2463,'Returns Data'!A:A,1,0)),"No","Yes")</f>
        <v>No</v>
      </c>
      <c r="O2463" t="s">
        <v>10085</v>
      </c>
      <c r="P2463">
        <f>IFERROR(VLOOKUP(A2463,'Ratings Data'!A:C,3,0),"No Rating")</f>
        <v>5</v>
      </c>
      <c r="Q2463" t="s">
        <v>10064</v>
      </c>
      <c r="R2463" s="5">
        <f t="shared" si="38"/>
        <v>-0.39180230485921358</v>
      </c>
    </row>
    <row r="2464" spans="1:18" x14ac:dyDescent="0.3">
      <c r="A2464" t="s">
        <v>5293</v>
      </c>
      <c r="B2464" s="2">
        <v>45597</v>
      </c>
      <c r="C2464" t="s">
        <v>10017</v>
      </c>
      <c r="D2464" t="s">
        <v>10032</v>
      </c>
      <c r="E2464" t="s">
        <v>10037</v>
      </c>
      <c r="F2464">
        <v>16</v>
      </c>
      <c r="G2464">
        <v>258.68</v>
      </c>
      <c r="H2464">
        <v>219.3</v>
      </c>
      <c r="I2464" t="s">
        <v>10040</v>
      </c>
      <c r="J2464">
        <f>F2464*G2464</f>
        <v>4138.88</v>
      </c>
      <c r="K2464">
        <f>F2464*H2464</f>
        <v>3508.8</v>
      </c>
      <c r="L2464">
        <f>J2464-K2464</f>
        <v>630.07999999999993</v>
      </c>
      <c r="M2464" s="5">
        <f>L2464/J2464</f>
        <v>0.15223442090613884</v>
      </c>
      <c r="N2464" t="str">
        <f>IF(ISNA(VLOOKUP(A2464,'Returns Data'!A:A,1,0)),"No","Yes")</f>
        <v>No</v>
      </c>
      <c r="O2464" t="s">
        <v>10085</v>
      </c>
      <c r="P2464">
        <f>IFERROR(VLOOKUP(A2464,'Ratings Data'!A:C,3,0),"No Rating")</f>
        <v>1</v>
      </c>
      <c r="Q2464" t="s">
        <v>10064</v>
      </c>
      <c r="R2464" s="5">
        <f t="shared" si="38"/>
        <v>15.170026566651041</v>
      </c>
    </row>
    <row r="2465" spans="1:18" x14ac:dyDescent="0.3">
      <c r="A2465" t="s">
        <v>5990</v>
      </c>
      <c r="B2465" s="2">
        <v>45597</v>
      </c>
      <c r="C2465" t="s">
        <v>10016</v>
      </c>
      <c r="D2465" t="s">
        <v>10032</v>
      </c>
      <c r="E2465" t="s">
        <v>10037</v>
      </c>
      <c r="F2465">
        <v>7</v>
      </c>
      <c r="G2465">
        <v>480.65</v>
      </c>
      <c r="H2465">
        <v>358.82</v>
      </c>
      <c r="I2465" t="s">
        <v>10039</v>
      </c>
      <c r="J2465">
        <f>F2465*G2465</f>
        <v>3364.5499999999997</v>
      </c>
      <c r="K2465">
        <f>F2465*H2465</f>
        <v>2511.7399999999998</v>
      </c>
      <c r="L2465">
        <f>J2465-K2465</f>
        <v>852.81</v>
      </c>
      <c r="M2465" s="5">
        <f>L2465/J2465</f>
        <v>0.25346926037657341</v>
      </c>
      <c r="N2465" t="str">
        <f>IF(ISNA(VLOOKUP(A2465,'Returns Data'!A:A,1,0)),"No","Yes")</f>
        <v>No</v>
      </c>
      <c r="O2465" t="s">
        <v>10085</v>
      </c>
      <c r="P2465" t="str">
        <f>IFERROR(VLOOKUP(A2465,'Ratings Data'!A:C,3,0),"No Rating")</f>
        <v>No Rating</v>
      </c>
      <c r="Q2465" t="s">
        <v>10064</v>
      </c>
      <c r="R2465" s="5">
        <f t="shared" si="38"/>
        <v>-0.18708684475027068</v>
      </c>
    </row>
    <row r="2466" spans="1:18" x14ac:dyDescent="0.3">
      <c r="A2466" t="s">
        <v>6720</v>
      </c>
      <c r="B2466" s="2">
        <v>45597</v>
      </c>
      <c r="C2466" t="s">
        <v>10010</v>
      </c>
      <c r="D2466" t="s">
        <v>10029</v>
      </c>
      <c r="E2466" t="s">
        <v>10034</v>
      </c>
      <c r="F2466">
        <v>11</v>
      </c>
      <c r="G2466">
        <v>447.68</v>
      </c>
      <c r="H2466">
        <v>276.19</v>
      </c>
      <c r="I2466" t="s">
        <v>10040</v>
      </c>
      <c r="J2466">
        <f>F2466*G2466</f>
        <v>4924.4800000000005</v>
      </c>
      <c r="K2466">
        <f>F2466*H2466</f>
        <v>3038.09</v>
      </c>
      <c r="L2466">
        <f>J2466-K2466</f>
        <v>1886.3900000000003</v>
      </c>
      <c r="M2466" s="5">
        <f>L2466/J2466</f>
        <v>0.38306379556826309</v>
      </c>
      <c r="N2466" t="str">
        <f>IF(ISNA(VLOOKUP(A2466,'Returns Data'!A:A,1,0)),"No","Yes")</f>
        <v>No</v>
      </c>
      <c r="O2466" t="s">
        <v>10085</v>
      </c>
      <c r="P2466" t="str">
        <f>IFERROR(VLOOKUP(A2466,'Ratings Data'!A:C,3,0),"No Rating")</f>
        <v>No Rating</v>
      </c>
      <c r="Q2466" t="s">
        <v>10064</v>
      </c>
      <c r="R2466" s="5">
        <f t="shared" si="38"/>
        <v>0.4636370391285613</v>
      </c>
    </row>
    <row r="2467" spans="1:18" x14ac:dyDescent="0.3">
      <c r="A2467" t="s">
        <v>7460</v>
      </c>
      <c r="B2467" s="2">
        <v>45597</v>
      </c>
      <c r="C2467" t="s">
        <v>10009</v>
      </c>
      <c r="D2467" t="s">
        <v>10029</v>
      </c>
      <c r="E2467" t="s">
        <v>10035</v>
      </c>
      <c r="F2467">
        <v>13</v>
      </c>
      <c r="G2467">
        <v>86.37</v>
      </c>
      <c r="H2467">
        <v>71.760000000000005</v>
      </c>
      <c r="I2467" t="s">
        <v>10040</v>
      </c>
      <c r="J2467">
        <f>F2467*G2467</f>
        <v>1122.81</v>
      </c>
      <c r="K2467">
        <f>F2467*H2467</f>
        <v>932.88000000000011</v>
      </c>
      <c r="L2467">
        <f>J2467-K2467</f>
        <v>189.92999999999984</v>
      </c>
      <c r="M2467" s="5">
        <f>L2467/J2467</f>
        <v>0.16915595692948926</v>
      </c>
      <c r="N2467" t="str">
        <f>IF(ISNA(VLOOKUP(A2467,'Returns Data'!A:A,1,0)),"No","Yes")</f>
        <v>No</v>
      </c>
      <c r="O2467" t="s">
        <v>10085</v>
      </c>
      <c r="P2467" t="str">
        <f>IFERROR(VLOOKUP(A2467,'Ratings Data'!A:C,3,0),"No Rating")</f>
        <v>No Rating</v>
      </c>
      <c r="Q2467" t="s">
        <v>10064</v>
      </c>
      <c r="R2467" s="5">
        <f t="shared" si="38"/>
        <v>-0.77199420040288524</v>
      </c>
    </row>
    <row r="2468" spans="1:18" x14ac:dyDescent="0.3">
      <c r="A2468" t="s">
        <v>7563</v>
      </c>
      <c r="B2468" s="2">
        <v>45597</v>
      </c>
      <c r="C2468" t="s">
        <v>10028</v>
      </c>
      <c r="D2468" t="s">
        <v>10032</v>
      </c>
      <c r="E2468" t="s">
        <v>10038</v>
      </c>
      <c r="F2468">
        <v>5</v>
      </c>
      <c r="G2468">
        <v>481.23</v>
      </c>
      <c r="H2468">
        <v>302.8</v>
      </c>
      <c r="I2468" t="s">
        <v>10040</v>
      </c>
      <c r="J2468">
        <f>F2468*G2468</f>
        <v>2406.15</v>
      </c>
      <c r="K2468">
        <f>F2468*H2468</f>
        <v>1514</v>
      </c>
      <c r="L2468">
        <f>J2468-K2468</f>
        <v>892.15000000000009</v>
      </c>
      <c r="M2468" s="5">
        <f>L2468/J2468</f>
        <v>0.37077904536292422</v>
      </c>
      <c r="N2468" t="str">
        <f>IF(ISNA(VLOOKUP(A2468,'Returns Data'!A:A,1,0)),"No","Yes")</f>
        <v>No</v>
      </c>
      <c r="O2468" t="s">
        <v>10085</v>
      </c>
      <c r="P2468" t="str">
        <f>IFERROR(VLOOKUP(A2468,'Ratings Data'!A:C,3,0),"No Rating")</f>
        <v>No Rating</v>
      </c>
      <c r="Q2468" t="s">
        <v>10064</v>
      </c>
      <c r="R2468" s="5">
        <f t="shared" si="38"/>
        <v>1.1429716514815509</v>
      </c>
    </row>
    <row r="2469" spans="1:18" x14ac:dyDescent="0.3">
      <c r="A2469" t="s">
        <v>7845</v>
      </c>
      <c r="B2469" s="2">
        <v>45597</v>
      </c>
      <c r="C2469" t="s">
        <v>10025</v>
      </c>
      <c r="D2469" t="s">
        <v>10033</v>
      </c>
      <c r="E2469" t="s">
        <v>10036</v>
      </c>
      <c r="F2469">
        <v>19</v>
      </c>
      <c r="G2469">
        <v>449.78</v>
      </c>
      <c r="H2469">
        <v>327.47000000000003</v>
      </c>
      <c r="I2469" t="s">
        <v>10040</v>
      </c>
      <c r="J2469">
        <f>F2469*G2469</f>
        <v>8545.82</v>
      </c>
      <c r="K2469">
        <f>F2469*H2469</f>
        <v>6221.93</v>
      </c>
      <c r="L2469">
        <f>J2469-K2469</f>
        <v>2323.8899999999994</v>
      </c>
      <c r="M2469" s="5">
        <f>L2469/J2469</f>
        <v>0.27193294499533099</v>
      </c>
      <c r="N2469" t="str">
        <f>IF(ISNA(VLOOKUP(A2469,'Returns Data'!A:A,1,0)),"No","Yes")</f>
        <v>No</v>
      </c>
      <c r="O2469" t="s">
        <v>10085</v>
      </c>
      <c r="P2469" t="str">
        <f>IFERROR(VLOOKUP(A2469,'Ratings Data'!A:C,3,0),"No Rating")</f>
        <v>No Rating</v>
      </c>
      <c r="Q2469" t="s">
        <v>10064</v>
      </c>
      <c r="R2469" s="5">
        <f t="shared" si="38"/>
        <v>2.5516572117282794</v>
      </c>
    </row>
    <row r="2470" spans="1:18" x14ac:dyDescent="0.3">
      <c r="A2470" t="s">
        <v>7890</v>
      </c>
      <c r="B2470" s="2">
        <v>45597</v>
      </c>
      <c r="C2470" t="s">
        <v>10017</v>
      </c>
      <c r="D2470" t="s">
        <v>10032</v>
      </c>
      <c r="E2470" t="s">
        <v>10034</v>
      </c>
      <c r="F2470">
        <v>14</v>
      </c>
      <c r="G2470">
        <v>495.38</v>
      </c>
      <c r="H2470">
        <v>445.79</v>
      </c>
      <c r="I2470" t="s">
        <v>10040</v>
      </c>
      <c r="J2470">
        <f>F2470*G2470</f>
        <v>6935.32</v>
      </c>
      <c r="K2470">
        <f>F2470*H2470</f>
        <v>6241.06</v>
      </c>
      <c r="L2470">
        <f>J2470-K2470</f>
        <v>694.25999999999931</v>
      </c>
      <c r="M2470" s="5">
        <f>L2470/J2470</f>
        <v>0.10010496992207993</v>
      </c>
      <c r="N2470" t="str">
        <f>IF(ISNA(VLOOKUP(A2470,'Returns Data'!A:A,1,0)),"No","Yes")</f>
        <v>No</v>
      </c>
      <c r="O2470" t="s">
        <v>10085</v>
      </c>
      <c r="P2470" t="str">
        <f>IFERROR(VLOOKUP(A2470,'Ratings Data'!A:C,3,0),"No Rating")</f>
        <v>No Rating</v>
      </c>
      <c r="Q2470" t="s">
        <v>10064</v>
      </c>
      <c r="R2470" s="5">
        <f t="shared" si="38"/>
        <v>-0.18845470651148749</v>
      </c>
    </row>
    <row r="2471" spans="1:18" x14ac:dyDescent="0.3">
      <c r="A2471" t="s">
        <v>8529</v>
      </c>
      <c r="B2471" s="2">
        <v>45597</v>
      </c>
      <c r="C2471" t="s">
        <v>10023</v>
      </c>
      <c r="D2471" t="s">
        <v>10033</v>
      </c>
      <c r="E2471" t="s">
        <v>10035</v>
      </c>
      <c r="F2471">
        <v>18</v>
      </c>
      <c r="G2471">
        <v>43.25</v>
      </c>
      <c r="H2471">
        <v>30.1</v>
      </c>
      <c r="I2471" t="s">
        <v>10039</v>
      </c>
      <c r="J2471">
        <f>F2471*G2471</f>
        <v>778.5</v>
      </c>
      <c r="K2471">
        <f>F2471*H2471</f>
        <v>541.80000000000007</v>
      </c>
      <c r="L2471">
        <f>J2471-K2471</f>
        <v>236.69999999999993</v>
      </c>
      <c r="M2471" s="5">
        <f>L2471/J2471</f>
        <v>0.30404624277456638</v>
      </c>
      <c r="N2471" t="str">
        <f>IF(ISNA(VLOOKUP(A2471,'Returns Data'!A:A,1,0)),"No","Yes")</f>
        <v>No</v>
      </c>
      <c r="O2471" t="s">
        <v>10085</v>
      </c>
      <c r="P2471" t="str">
        <f>IFERROR(VLOOKUP(A2471,'Ratings Data'!A:C,3,0),"No Rating")</f>
        <v>No Rating</v>
      </c>
      <c r="Q2471" t="s">
        <v>10064</v>
      </c>
      <c r="R2471" s="5">
        <f t="shared" si="38"/>
        <v>-0.88774851052294634</v>
      </c>
    </row>
    <row r="2472" spans="1:18" x14ac:dyDescent="0.3">
      <c r="A2472" t="s">
        <v>9910</v>
      </c>
      <c r="B2472" s="2">
        <v>45597</v>
      </c>
      <c r="C2472" t="s">
        <v>10025</v>
      </c>
      <c r="D2472" t="s">
        <v>10033</v>
      </c>
      <c r="E2472" t="s">
        <v>10038</v>
      </c>
      <c r="F2472">
        <v>16</v>
      </c>
      <c r="G2472">
        <v>462.47</v>
      </c>
      <c r="H2472">
        <v>357.26</v>
      </c>
      <c r="I2472" t="s">
        <v>10040</v>
      </c>
      <c r="J2472">
        <f>F2472*G2472</f>
        <v>7399.52</v>
      </c>
      <c r="K2472">
        <f>F2472*H2472</f>
        <v>5716.16</v>
      </c>
      <c r="L2472">
        <f>J2472-K2472</f>
        <v>1683.3600000000006</v>
      </c>
      <c r="M2472" s="5">
        <f>L2472/J2472</f>
        <v>0.22749583756784231</v>
      </c>
      <c r="N2472" t="str">
        <f>IF(ISNA(VLOOKUP(A2472,'Returns Data'!A:A,1,0)),"No","Yes")</f>
        <v>No</v>
      </c>
      <c r="O2472" t="s">
        <v>10085</v>
      </c>
      <c r="P2472" t="str">
        <f>IFERROR(VLOOKUP(A2472,'Ratings Data'!A:C,3,0),"No Rating")</f>
        <v>No Rating</v>
      </c>
      <c r="Q2472" t="s">
        <v>10064</v>
      </c>
      <c r="R2472" s="5">
        <f t="shared" si="38"/>
        <v>8.5048426461143229</v>
      </c>
    </row>
    <row r="2473" spans="1:18" x14ac:dyDescent="0.3">
      <c r="A2473" t="s">
        <v>83</v>
      </c>
      <c r="B2473" s="2">
        <v>45598</v>
      </c>
      <c r="C2473" t="s">
        <v>10013</v>
      </c>
      <c r="D2473" t="s">
        <v>10030</v>
      </c>
      <c r="E2473" t="s">
        <v>10035</v>
      </c>
      <c r="F2473">
        <v>4</v>
      </c>
      <c r="G2473">
        <v>158.56</v>
      </c>
      <c r="H2473">
        <v>138.93</v>
      </c>
      <c r="I2473" t="s">
        <v>10039</v>
      </c>
      <c r="J2473">
        <f>F2473*G2473</f>
        <v>634.24</v>
      </c>
      <c r="K2473">
        <f>F2473*H2473</f>
        <v>555.72</v>
      </c>
      <c r="L2473">
        <f>J2473-K2473</f>
        <v>78.519999999999982</v>
      </c>
      <c r="M2473" s="5">
        <f>L2473/J2473</f>
        <v>0.12380171543895052</v>
      </c>
      <c r="N2473" t="str">
        <f>IF(ISNA(VLOOKUP(A2473,'Returns Data'!A:A,1,0)),"No","Yes")</f>
        <v>No</v>
      </c>
      <c r="O2473" t="s">
        <v>10085</v>
      </c>
      <c r="P2473" t="str">
        <f>IFERROR(VLOOKUP(A2473,'Ratings Data'!A:C,3,0),"No Rating")</f>
        <v>No Rating</v>
      </c>
      <c r="Q2473" t="s">
        <v>10064</v>
      </c>
      <c r="R2473" s="5">
        <f t="shared" si="38"/>
        <v>-0.91428633208640564</v>
      </c>
    </row>
    <row r="2474" spans="1:18" x14ac:dyDescent="0.3">
      <c r="A2474" t="s">
        <v>389</v>
      </c>
      <c r="B2474" s="2">
        <v>45598</v>
      </c>
      <c r="C2474" t="s">
        <v>10015</v>
      </c>
      <c r="D2474" t="s">
        <v>10031</v>
      </c>
      <c r="E2474" t="s">
        <v>10038</v>
      </c>
      <c r="F2474">
        <v>16</v>
      </c>
      <c r="G2474">
        <v>46.96</v>
      </c>
      <c r="H2474">
        <v>40.229999999999997</v>
      </c>
      <c r="I2474" t="s">
        <v>10040</v>
      </c>
      <c r="J2474">
        <f>F2474*G2474</f>
        <v>751.36</v>
      </c>
      <c r="K2474">
        <f>F2474*H2474</f>
        <v>643.67999999999995</v>
      </c>
      <c r="L2474">
        <f>J2474-K2474</f>
        <v>107.68000000000006</v>
      </c>
      <c r="M2474" s="5">
        <f>L2474/J2474</f>
        <v>0.14331345826235101</v>
      </c>
      <c r="N2474" t="str">
        <f>IF(ISNA(VLOOKUP(A2474,'Returns Data'!A:A,1,0)),"No","Yes")</f>
        <v>No</v>
      </c>
      <c r="O2474" t="s">
        <v>10085</v>
      </c>
      <c r="P2474" t="str">
        <f>IFERROR(VLOOKUP(A2474,'Ratings Data'!A:C,3,0),"No Rating")</f>
        <v>No Rating</v>
      </c>
      <c r="Q2474" t="s">
        <v>10064</v>
      </c>
      <c r="R2474" s="5">
        <f t="shared" si="38"/>
        <v>0.1846619576185671</v>
      </c>
    </row>
    <row r="2475" spans="1:18" x14ac:dyDescent="0.3">
      <c r="A2475" t="s">
        <v>396</v>
      </c>
      <c r="B2475" s="2">
        <v>45598</v>
      </c>
      <c r="C2475" t="s">
        <v>10016</v>
      </c>
      <c r="D2475" t="s">
        <v>10032</v>
      </c>
      <c r="E2475" t="s">
        <v>10036</v>
      </c>
      <c r="F2475">
        <v>1</v>
      </c>
      <c r="G2475">
        <v>322.13</v>
      </c>
      <c r="H2475">
        <v>247.53</v>
      </c>
      <c r="I2475" t="s">
        <v>10039</v>
      </c>
      <c r="J2475">
        <f>F2475*G2475</f>
        <v>322.13</v>
      </c>
      <c r="K2475">
        <f>F2475*H2475</f>
        <v>247.53</v>
      </c>
      <c r="L2475">
        <f>J2475-K2475</f>
        <v>74.599999999999994</v>
      </c>
      <c r="M2475" s="5">
        <f>L2475/J2475</f>
        <v>0.23158352218048611</v>
      </c>
      <c r="N2475" t="str">
        <f>IF(ISNA(VLOOKUP(A2475,'Returns Data'!A:A,1,0)),"No","Yes")</f>
        <v>No</v>
      </c>
      <c r="O2475" t="s">
        <v>10085</v>
      </c>
      <c r="P2475" t="str">
        <f>IFERROR(VLOOKUP(A2475,'Ratings Data'!A:C,3,0),"No Rating")</f>
        <v>No Rating</v>
      </c>
      <c r="Q2475" t="s">
        <v>10064</v>
      </c>
      <c r="R2475" s="5">
        <f t="shared" si="38"/>
        <v>-0.57127076235093699</v>
      </c>
    </row>
    <row r="2476" spans="1:18" x14ac:dyDescent="0.3">
      <c r="A2476" t="s">
        <v>583</v>
      </c>
      <c r="B2476" s="2">
        <v>45598</v>
      </c>
      <c r="C2476" t="s">
        <v>10028</v>
      </c>
      <c r="D2476" t="s">
        <v>10032</v>
      </c>
      <c r="E2476" t="s">
        <v>10038</v>
      </c>
      <c r="F2476">
        <v>18</v>
      </c>
      <c r="G2476">
        <v>28.49</v>
      </c>
      <c r="H2476">
        <v>19.29</v>
      </c>
      <c r="I2476" t="s">
        <v>10040</v>
      </c>
      <c r="J2476">
        <f>F2476*G2476</f>
        <v>512.81999999999994</v>
      </c>
      <c r="K2476">
        <f>F2476*H2476</f>
        <v>347.21999999999997</v>
      </c>
      <c r="L2476">
        <f>J2476-K2476</f>
        <v>165.59999999999997</v>
      </c>
      <c r="M2476" s="5">
        <f>L2476/J2476</f>
        <v>0.32292032292032291</v>
      </c>
      <c r="N2476" t="str">
        <f>IF(ISNA(VLOOKUP(A2476,'Returns Data'!A:A,1,0)),"No","Yes")</f>
        <v>No</v>
      </c>
      <c r="O2476" t="s">
        <v>10085</v>
      </c>
      <c r="P2476" t="str">
        <f>IFERROR(VLOOKUP(A2476,'Ratings Data'!A:C,3,0),"No Rating")</f>
        <v>No Rating</v>
      </c>
      <c r="Q2476" t="s">
        <v>10064</v>
      </c>
      <c r="R2476" s="5">
        <f t="shared" si="38"/>
        <v>0.59196597646912719</v>
      </c>
    </row>
    <row r="2477" spans="1:18" x14ac:dyDescent="0.3">
      <c r="A2477" t="s">
        <v>2118</v>
      </c>
      <c r="B2477" s="2">
        <v>45598</v>
      </c>
      <c r="C2477" t="s">
        <v>10020</v>
      </c>
      <c r="D2477" t="s">
        <v>10030</v>
      </c>
      <c r="E2477" t="s">
        <v>10035</v>
      </c>
      <c r="F2477">
        <v>13</v>
      </c>
      <c r="G2477">
        <v>431.08</v>
      </c>
      <c r="H2477">
        <v>332.66</v>
      </c>
      <c r="I2477" t="s">
        <v>10039</v>
      </c>
      <c r="J2477">
        <f>F2477*G2477</f>
        <v>5604.04</v>
      </c>
      <c r="K2477">
        <f>F2477*H2477</f>
        <v>4324.58</v>
      </c>
      <c r="L2477">
        <f>J2477-K2477</f>
        <v>1279.46</v>
      </c>
      <c r="M2477" s="5">
        <f>L2477/J2477</f>
        <v>0.22831029043333026</v>
      </c>
      <c r="N2477" t="str">
        <f>IF(ISNA(VLOOKUP(A2477,'Returns Data'!A:A,1,0)),"No","Yes")</f>
        <v>No</v>
      </c>
      <c r="O2477" t="s">
        <v>10085</v>
      </c>
      <c r="P2477" t="str">
        <f>IFERROR(VLOOKUP(A2477,'Ratings Data'!A:C,3,0),"No Rating")</f>
        <v>No Rating</v>
      </c>
      <c r="Q2477" t="s">
        <v>10064</v>
      </c>
      <c r="R2477" s="5">
        <f t="shared" si="38"/>
        <v>9.9278889278889295</v>
      </c>
    </row>
    <row r="2478" spans="1:18" x14ac:dyDescent="0.3">
      <c r="A2478" t="s">
        <v>2300</v>
      </c>
      <c r="B2478" s="2">
        <v>45598</v>
      </c>
      <c r="C2478" t="s">
        <v>10021</v>
      </c>
      <c r="D2478" t="s">
        <v>10031</v>
      </c>
      <c r="E2478" t="s">
        <v>10037</v>
      </c>
      <c r="F2478">
        <v>12</v>
      </c>
      <c r="G2478">
        <v>190.97</v>
      </c>
      <c r="H2478">
        <v>119.01</v>
      </c>
      <c r="I2478" t="s">
        <v>10039</v>
      </c>
      <c r="J2478">
        <f>F2478*G2478</f>
        <v>2291.64</v>
      </c>
      <c r="K2478">
        <f>F2478*H2478</f>
        <v>1428.1200000000001</v>
      </c>
      <c r="L2478">
        <f>J2478-K2478</f>
        <v>863.51999999999975</v>
      </c>
      <c r="M2478" s="5">
        <f>L2478/J2478</f>
        <v>0.37681311200712148</v>
      </c>
      <c r="N2478" t="str">
        <f>IF(ISNA(VLOOKUP(A2478,'Returns Data'!A:A,1,0)),"No","Yes")</f>
        <v>No</v>
      </c>
      <c r="O2478" t="s">
        <v>10085</v>
      </c>
      <c r="P2478" t="str">
        <f>IFERROR(VLOOKUP(A2478,'Ratings Data'!A:C,3,0),"No Rating")</f>
        <v>No Rating</v>
      </c>
      <c r="Q2478" t="s">
        <v>10064</v>
      </c>
      <c r="R2478" s="5">
        <f t="shared" si="38"/>
        <v>-0.59107358262967435</v>
      </c>
    </row>
    <row r="2479" spans="1:18" x14ac:dyDescent="0.3">
      <c r="A2479" t="s">
        <v>2454</v>
      </c>
      <c r="B2479" s="2">
        <v>45598</v>
      </c>
      <c r="C2479" t="s">
        <v>10014</v>
      </c>
      <c r="D2479" t="s">
        <v>10030</v>
      </c>
      <c r="E2479" t="s">
        <v>10036</v>
      </c>
      <c r="F2479">
        <v>15</v>
      </c>
      <c r="G2479">
        <v>175.82</v>
      </c>
      <c r="H2479">
        <v>140.35</v>
      </c>
      <c r="I2479" t="s">
        <v>10039</v>
      </c>
      <c r="J2479">
        <f>F2479*G2479</f>
        <v>2637.2999999999997</v>
      </c>
      <c r="K2479">
        <f>F2479*H2479</f>
        <v>2105.25</v>
      </c>
      <c r="L2479">
        <f>J2479-K2479</f>
        <v>532.04999999999973</v>
      </c>
      <c r="M2479" s="5">
        <f>L2479/J2479</f>
        <v>0.20174041633488787</v>
      </c>
      <c r="N2479" t="str">
        <f>IF(ISNA(VLOOKUP(A2479,'Returns Data'!A:A,1,0)),"No","Yes")</f>
        <v>No</v>
      </c>
      <c r="O2479" t="s">
        <v>10085</v>
      </c>
      <c r="P2479" t="str">
        <f>IFERROR(VLOOKUP(A2479,'Ratings Data'!A:C,3,0),"No Rating")</f>
        <v>No Rating</v>
      </c>
      <c r="Q2479" t="s">
        <v>10064</v>
      </c>
      <c r="R2479" s="5">
        <f t="shared" si="38"/>
        <v>0.15083520971880396</v>
      </c>
    </row>
    <row r="2480" spans="1:18" x14ac:dyDescent="0.3">
      <c r="A2480" t="s">
        <v>2693</v>
      </c>
      <c r="B2480" s="2">
        <v>45598</v>
      </c>
      <c r="C2480" t="s">
        <v>10025</v>
      </c>
      <c r="D2480" t="s">
        <v>10033</v>
      </c>
      <c r="E2480" t="s">
        <v>10037</v>
      </c>
      <c r="F2480">
        <v>16</v>
      </c>
      <c r="G2480">
        <v>88.3</v>
      </c>
      <c r="H2480">
        <v>68.48</v>
      </c>
      <c r="I2480" t="s">
        <v>10039</v>
      </c>
      <c r="J2480">
        <f>F2480*G2480</f>
        <v>1412.8</v>
      </c>
      <c r="K2480">
        <f>F2480*H2480</f>
        <v>1095.68</v>
      </c>
      <c r="L2480">
        <f>J2480-K2480</f>
        <v>317.11999999999989</v>
      </c>
      <c r="M2480" s="5">
        <f>L2480/J2480</f>
        <v>0.22446206115515283</v>
      </c>
      <c r="N2480" t="str">
        <f>IF(ISNA(VLOOKUP(A2480,'Returns Data'!A:A,1,0)),"No","Yes")</f>
        <v>No</v>
      </c>
      <c r="O2480" t="s">
        <v>10085</v>
      </c>
      <c r="P2480" t="str">
        <f>IFERROR(VLOOKUP(A2480,'Ratings Data'!A:C,3,0),"No Rating")</f>
        <v>No Rating</v>
      </c>
      <c r="Q2480" t="s">
        <v>10064</v>
      </c>
      <c r="R2480" s="5">
        <f t="shared" si="38"/>
        <v>-0.464300610472832</v>
      </c>
    </row>
    <row r="2481" spans="1:18" x14ac:dyDescent="0.3">
      <c r="A2481" t="s">
        <v>3018</v>
      </c>
      <c r="B2481" s="2">
        <v>45598</v>
      </c>
      <c r="C2481" t="s">
        <v>10028</v>
      </c>
      <c r="D2481" t="s">
        <v>10032</v>
      </c>
      <c r="E2481" t="s">
        <v>10037</v>
      </c>
      <c r="F2481">
        <v>9</v>
      </c>
      <c r="G2481">
        <v>21.58</v>
      </c>
      <c r="H2481">
        <v>16.02</v>
      </c>
      <c r="I2481" t="s">
        <v>10039</v>
      </c>
      <c r="J2481">
        <f>F2481*G2481</f>
        <v>194.21999999999997</v>
      </c>
      <c r="K2481">
        <f>F2481*H2481</f>
        <v>144.18</v>
      </c>
      <c r="L2481">
        <f>J2481-K2481</f>
        <v>50.039999999999964</v>
      </c>
      <c r="M2481" s="5">
        <f>L2481/J2481</f>
        <v>0.25764596848934185</v>
      </c>
      <c r="N2481" t="str">
        <f>IF(ISNA(VLOOKUP(A2481,'Returns Data'!A:A,1,0)),"No","Yes")</f>
        <v>No</v>
      </c>
      <c r="O2481" t="s">
        <v>10085</v>
      </c>
      <c r="P2481" t="str">
        <f>IFERROR(VLOOKUP(A2481,'Ratings Data'!A:C,3,0),"No Rating")</f>
        <v>No Rating</v>
      </c>
      <c r="Q2481" t="s">
        <v>10064</v>
      </c>
      <c r="R2481" s="5">
        <f t="shared" si="38"/>
        <v>-0.86252831257078144</v>
      </c>
    </row>
    <row r="2482" spans="1:18" x14ac:dyDescent="0.3">
      <c r="A2482" t="s">
        <v>3565</v>
      </c>
      <c r="B2482" s="2">
        <v>45598</v>
      </c>
      <c r="C2482" t="s">
        <v>10013</v>
      </c>
      <c r="D2482" t="s">
        <v>10030</v>
      </c>
      <c r="E2482" t="s">
        <v>10035</v>
      </c>
      <c r="F2482">
        <v>6</v>
      </c>
      <c r="G2482">
        <v>241.73</v>
      </c>
      <c r="H2482">
        <v>197.53</v>
      </c>
      <c r="I2482" t="s">
        <v>10039</v>
      </c>
      <c r="J2482">
        <f>F2482*G2482</f>
        <v>1450.3799999999999</v>
      </c>
      <c r="K2482">
        <f>F2482*H2482</f>
        <v>1185.18</v>
      </c>
      <c r="L2482">
        <f>J2482-K2482</f>
        <v>265.19999999999982</v>
      </c>
      <c r="M2482" s="5">
        <f>L2482/J2482</f>
        <v>0.18284863277210101</v>
      </c>
      <c r="N2482" t="str">
        <f>IF(ISNA(VLOOKUP(A2482,'Returns Data'!A:A,1,0)),"No","Yes")</f>
        <v>No</v>
      </c>
      <c r="O2482" t="s">
        <v>10085</v>
      </c>
      <c r="P2482" t="str">
        <f>IFERROR(VLOOKUP(A2482,'Ratings Data'!A:C,3,0),"No Rating")</f>
        <v>No Rating</v>
      </c>
      <c r="Q2482" t="s">
        <v>10064</v>
      </c>
      <c r="R2482" s="5">
        <f t="shared" si="38"/>
        <v>6.4677170219338898</v>
      </c>
    </row>
    <row r="2483" spans="1:18" x14ac:dyDescent="0.3">
      <c r="A2483" t="s">
        <v>3681</v>
      </c>
      <c r="B2483" s="2">
        <v>45598</v>
      </c>
      <c r="C2483" t="s">
        <v>10022</v>
      </c>
      <c r="D2483" t="s">
        <v>10033</v>
      </c>
      <c r="E2483" t="s">
        <v>10038</v>
      </c>
      <c r="F2483">
        <v>6</v>
      </c>
      <c r="G2483">
        <v>445.58</v>
      </c>
      <c r="H2483">
        <v>361.29</v>
      </c>
      <c r="I2483" t="s">
        <v>10039</v>
      </c>
      <c r="J2483">
        <f>F2483*G2483</f>
        <v>2673.48</v>
      </c>
      <c r="K2483">
        <f>F2483*H2483</f>
        <v>2167.7400000000002</v>
      </c>
      <c r="L2483">
        <f>J2483-K2483</f>
        <v>505.73999999999978</v>
      </c>
      <c r="M2483" s="5">
        <f>L2483/J2483</f>
        <v>0.18916917276358894</v>
      </c>
      <c r="N2483" t="str">
        <f>IF(ISNA(VLOOKUP(A2483,'Returns Data'!A:A,1,0)),"No","Yes")</f>
        <v>No</v>
      </c>
      <c r="O2483" t="s">
        <v>10085</v>
      </c>
      <c r="P2483" t="str">
        <f>IFERROR(VLOOKUP(A2483,'Ratings Data'!A:C,3,0),"No Rating")</f>
        <v>No Rating</v>
      </c>
      <c r="Q2483" t="s">
        <v>10064</v>
      </c>
      <c r="R2483" s="5">
        <f t="shared" si="38"/>
        <v>0.84329623960617239</v>
      </c>
    </row>
    <row r="2484" spans="1:18" x14ac:dyDescent="0.3">
      <c r="A2484" t="s">
        <v>4568</v>
      </c>
      <c r="B2484" s="2">
        <v>45598</v>
      </c>
      <c r="C2484" t="s">
        <v>10028</v>
      </c>
      <c r="D2484" t="s">
        <v>10032</v>
      </c>
      <c r="E2484" t="s">
        <v>10034</v>
      </c>
      <c r="F2484">
        <v>7</v>
      </c>
      <c r="G2484">
        <v>393.75</v>
      </c>
      <c r="H2484">
        <v>257.24</v>
      </c>
      <c r="I2484" t="s">
        <v>10040</v>
      </c>
      <c r="J2484">
        <f>F2484*G2484</f>
        <v>2756.25</v>
      </c>
      <c r="K2484">
        <f>F2484*H2484</f>
        <v>1800.68</v>
      </c>
      <c r="L2484">
        <f>J2484-K2484</f>
        <v>955.56999999999994</v>
      </c>
      <c r="M2484" s="5">
        <f>L2484/J2484</f>
        <v>0.3466920634920635</v>
      </c>
      <c r="N2484" t="str">
        <f>IF(ISNA(VLOOKUP(A2484,'Returns Data'!A:A,1,0)),"No","Yes")</f>
        <v>No</v>
      </c>
      <c r="O2484" t="s">
        <v>10085</v>
      </c>
      <c r="P2484" t="str">
        <f>IFERROR(VLOOKUP(A2484,'Ratings Data'!A:C,3,0),"No Rating")</f>
        <v>No Rating</v>
      </c>
      <c r="Q2484" t="s">
        <v>10064</v>
      </c>
      <c r="R2484" s="5">
        <f t="shared" si="38"/>
        <v>3.0959648099106774E-2</v>
      </c>
    </row>
    <row r="2485" spans="1:18" x14ac:dyDescent="0.3">
      <c r="A2485" t="s">
        <v>4769</v>
      </c>
      <c r="B2485" s="2">
        <v>45598</v>
      </c>
      <c r="C2485" t="s">
        <v>10027</v>
      </c>
      <c r="D2485" t="s">
        <v>10032</v>
      </c>
      <c r="E2485" t="s">
        <v>10035</v>
      </c>
      <c r="F2485">
        <v>6</v>
      </c>
      <c r="G2485">
        <v>227.1</v>
      </c>
      <c r="H2485">
        <v>163.75</v>
      </c>
      <c r="I2485" t="s">
        <v>10040</v>
      </c>
      <c r="J2485">
        <f>F2485*G2485</f>
        <v>1362.6</v>
      </c>
      <c r="K2485">
        <f>F2485*H2485</f>
        <v>982.5</v>
      </c>
      <c r="L2485">
        <f>J2485-K2485</f>
        <v>380.09999999999991</v>
      </c>
      <c r="M2485" s="5">
        <f>L2485/J2485</f>
        <v>0.27895200352267718</v>
      </c>
      <c r="N2485" t="str">
        <f>IF(ISNA(VLOOKUP(A2485,'Returns Data'!A:A,1,0)),"No","Yes")</f>
        <v>No</v>
      </c>
      <c r="O2485" t="s">
        <v>10085</v>
      </c>
      <c r="P2485" t="str">
        <f>IFERROR(VLOOKUP(A2485,'Ratings Data'!A:C,3,0),"No Rating")</f>
        <v>No Rating</v>
      </c>
      <c r="Q2485" t="s">
        <v>10064</v>
      </c>
      <c r="R2485" s="5">
        <f t="shared" si="38"/>
        <v>-0.50563265306122451</v>
      </c>
    </row>
    <row r="2486" spans="1:18" x14ac:dyDescent="0.3">
      <c r="A2486" t="s">
        <v>5332</v>
      </c>
      <c r="B2486" s="2">
        <v>45598</v>
      </c>
      <c r="C2486" t="s">
        <v>10017</v>
      </c>
      <c r="D2486" t="s">
        <v>10032</v>
      </c>
      <c r="E2486" t="s">
        <v>10037</v>
      </c>
      <c r="F2486">
        <v>5</v>
      </c>
      <c r="G2486">
        <v>432.2</v>
      </c>
      <c r="H2486">
        <v>295.45</v>
      </c>
      <c r="I2486" t="s">
        <v>10040</v>
      </c>
      <c r="J2486">
        <f>F2486*G2486</f>
        <v>2161</v>
      </c>
      <c r="K2486">
        <f>F2486*H2486</f>
        <v>1477.25</v>
      </c>
      <c r="L2486">
        <f>J2486-K2486</f>
        <v>683.75</v>
      </c>
      <c r="M2486" s="5">
        <f>L2486/J2486</f>
        <v>0.31640444238778342</v>
      </c>
      <c r="N2486" t="str">
        <f>IF(ISNA(VLOOKUP(A2486,'Returns Data'!A:A,1,0)),"No","Yes")</f>
        <v>No</v>
      </c>
      <c r="O2486" t="s">
        <v>10085</v>
      </c>
      <c r="P2486" t="str">
        <f>IFERROR(VLOOKUP(A2486,'Ratings Data'!A:C,3,0),"No Rating")</f>
        <v>No Rating</v>
      </c>
      <c r="Q2486" t="s">
        <v>10064</v>
      </c>
      <c r="R2486" s="5">
        <f t="shared" si="38"/>
        <v>0.58593864670482909</v>
      </c>
    </row>
    <row r="2487" spans="1:18" x14ac:dyDescent="0.3">
      <c r="A2487" t="s">
        <v>5894</v>
      </c>
      <c r="B2487" s="2">
        <v>45598</v>
      </c>
      <c r="C2487" t="s">
        <v>10016</v>
      </c>
      <c r="D2487" t="s">
        <v>10032</v>
      </c>
      <c r="E2487" t="s">
        <v>10037</v>
      </c>
      <c r="F2487">
        <v>7</v>
      </c>
      <c r="G2487">
        <v>298.05</v>
      </c>
      <c r="H2487">
        <v>183.7</v>
      </c>
      <c r="I2487" t="s">
        <v>10039</v>
      </c>
      <c r="J2487">
        <f>F2487*G2487</f>
        <v>2086.35</v>
      </c>
      <c r="K2487">
        <f>F2487*H2487</f>
        <v>1285.8999999999999</v>
      </c>
      <c r="L2487">
        <f>J2487-K2487</f>
        <v>800.45</v>
      </c>
      <c r="M2487" s="5">
        <f>L2487/J2487</f>
        <v>0.38366045965442042</v>
      </c>
      <c r="N2487" t="str">
        <f>IF(ISNA(VLOOKUP(A2487,'Returns Data'!A:A,1,0)),"No","Yes")</f>
        <v>No</v>
      </c>
      <c r="O2487" t="s">
        <v>10085</v>
      </c>
      <c r="P2487" t="str">
        <f>IFERROR(VLOOKUP(A2487,'Ratings Data'!A:C,3,0),"No Rating")</f>
        <v>No Rating</v>
      </c>
      <c r="Q2487" t="s">
        <v>10064</v>
      </c>
      <c r="R2487" s="5">
        <f t="shared" si="38"/>
        <v>-3.4544192503470655E-2</v>
      </c>
    </row>
    <row r="2488" spans="1:18" x14ac:dyDescent="0.3">
      <c r="A2488" t="s">
        <v>6417</v>
      </c>
      <c r="B2488" s="2">
        <v>45598</v>
      </c>
      <c r="C2488" t="s">
        <v>10011</v>
      </c>
      <c r="D2488" t="s">
        <v>10029</v>
      </c>
      <c r="E2488" t="s">
        <v>10036</v>
      </c>
      <c r="F2488">
        <v>1</v>
      </c>
      <c r="G2488">
        <v>87.1</v>
      </c>
      <c r="H2488">
        <v>75.3</v>
      </c>
      <c r="I2488" t="s">
        <v>10039</v>
      </c>
      <c r="J2488">
        <f>F2488*G2488</f>
        <v>87.1</v>
      </c>
      <c r="K2488">
        <f>F2488*H2488</f>
        <v>75.3</v>
      </c>
      <c r="L2488">
        <f>J2488-K2488</f>
        <v>11.799999999999997</v>
      </c>
      <c r="M2488" s="5">
        <f>L2488/J2488</f>
        <v>0.13547646383467277</v>
      </c>
      <c r="N2488" t="str">
        <f>IF(ISNA(VLOOKUP(A2488,'Returns Data'!A:A,1,0)),"No","Yes")</f>
        <v>No</v>
      </c>
      <c r="O2488" t="s">
        <v>10085</v>
      </c>
      <c r="P2488" t="str">
        <f>IFERROR(VLOOKUP(A2488,'Ratings Data'!A:C,3,0),"No Rating")</f>
        <v>No Rating</v>
      </c>
      <c r="Q2488" t="s">
        <v>10064</v>
      </c>
      <c r="R2488" s="5">
        <f t="shared" si="38"/>
        <v>-0.9582524504517459</v>
      </c>
    </row>
    <row r="2489" spans="1:18" x14ac:dyDescent="0.3">
      <c r="A2489" t="s">
        <v>6441</v>
      </c>
      <c r="B2489" s="2">
        <v>45598</v>
      </c>
      <c r="C2489" t="s">
        <v>10026</v>
      </c>
      <c r="D2489" t="s">
        <v>10031</v>
      </c>
      <c r="E2489" t="s">
        <v>10038</v>
      </c>
      <c r="F2489">
        <v>2</v>
      </c>
      <c r="G2489">
        <v>58.06</v>
      </c>
      <c r="H2489">
        <v>48.66</v>
      </c>
      <c r="I2489" t="s">
        <v>10040</v>
      </c>
      <c r="J2489">
        <f>F2489*G2489</f>
        <v>116.12</v>
      </c>
      <c r="K2489">
        <f>F2489*H2489</f>
        <v>97.32</v>
      </c>
      <c r="L2489">
        <f>J2489-K2489</f>
        <v>18.800000000000011</v>
      </c>
      <c r="M2489" s="5">
        <f>L2489/J2489</f>
        <v>0.1619014812263177</v>
      </c>
      <c r="N2489" t="str">
        <f>IF(ISNA(VLOOKUP(A2489,'Returns Data'!A:A,1,0)),"No","Yes")</f>
        <v>No</v>
      </c>
      <c r="O2489" t="s">
        <v>10085</v>
      </c>
      <c r="P2489">
        <f>IFERROR(VLOOKUP(A2489,'Ratings Data'!A:C,3,0),"No Rating")</f>
        <v>5</v>
      </c>
      <c r="Q2489" t="s">
        <v>10064</v>
      </c>
      <c r="R2489" s="5">
        <f t="shared" si="38"/>
        <v>0.3331802525832378</v>
      </c>
    </row>
    <row r="2490" spans="1:18" x14ac:dyDescent="0.3">
      <c r="A2490" t="s">
        <v>6893</v>
      </c>
      <c r="B2490" s="2">
        <v>45598</v>
      </c>
      <c r="C2490" t="s">
        <v>10011</v>
      </c>
      <c r="D2490" t="s">
        <v>10029</v>
      </c>
      <c r="E2490" t="s">
        <v>10034</v>
      </c>
      <c r="F2490">
        <v>4</v>
      </c>
      <c r="G2490">
        <v>200.6</v>
      </c>
      <c r="H2490">
        <v>133.74</v>
      </c>
      <c r="I2490" t="s">
        <v>10039</v>
      </c>
      <c r="J2490">
        <f>F2490*G2490</f>
        <v>802.4</v>
      </c>
      <c r="K2490">
        <f>F2490*H2490</f>
        <v>534.96</v>
      </c>
      <c r="L2490">
        <f>J2490-K2490</f>
        <v>267.43999999999994</v>
      </c>
      <c r="M2490" s="5">
        <f>L2490/J2490</f>
        <v>0.33330009970089725</v>
      </c>
      <c r="N2490" t="str">
        <f>IF(ISNA(VLOOKUP(A2490,'Returns Data'!A:A,1,0)),"No","Yes")</f>
        <v>Yes</v>
      </c>
      <c r="O2490" t="str">
        <f>IFERROR(VLOOKUP(A2490,'Returns Data'!A:E,5,0),"No Returns")</f>
        <v>Damaged</v>
      </c>
      <c r="P2490" t="str">
        <f>IFERROR(VLOOKUP(A2490,'Ratings Data'!A:C,3,0),"No Rating")</f>
        <v>No Rating</v>
      </c>
      <c r="Q2490" t="s">
        <v>10064</v>
      </c>
      <c r="R2490" s="5">
        <f t="shared" si="38"/>
        <v>5.9100930072338951</v>
      </c>
    </row>
    <row r="2491" spans="1:18" x14ac:dyDescent="0.3">
      <c r="A2491" t="s">
        <v>6978</v>
      </c>
      <c r="B2491" s="2">
        <v>45598</v>
      </c>
      <c r="C2491" t="s">
        <v>10016</v>
      </c>
      <c r="D2491" t="s">
        <v>10032</v>
      </c>
      <c r="E2491" t="s">
        <v>10037</v>
      </c>
      <c r="F2491">
        <v>18</v>
      </c>
      <c r="G2491">
        <v>81.03</v>
      </c>
      <c r="H2491">
        <v>71.569999999999993</v>
      </c>
      <c r="I2491" t="s">
        <v>10039</v>
      </c>
      <c r="J2491">
        <f>F2491*G2491</f>
        <v>1458.54</v>
      </c>
      <c r="K2491">
        <f>F2491*H2491</f>
        <v>1288.2599999999998</v>
      </c>
      <c r="L2491">
        <f>J2491-K2491</f>
        <v>170.2800000000002</v>
      </c>
      <c r="M2491" s="5">
        <f>L2491/J2491</f>
        <v>0.11674688387017168</v>
      </c>
      <c r="N2491" t="str">
        <f>IF(ISNA(VLOOKUP(A2491,'Returns Data'!A:A,1,0)),"No","Yes")</f>
        <v>No</v>
      </c>
      <c r="O2491" t="s">
        <v>10085</v>
      </c>
      <c r="P2491">
        <f>IFERROR(VLOOKUP(A2491,'Ratings Data'!A:C,3,0),"No Rating")</f>
        <v>5</v>
      </c>
      <c r="Q2491" t="s">
        <v>10064</v>
      </c>
      <c r="R2491" s="5">
        <f t="shared" si="38"/>
        <v>0.81772183449651048</v>
      </c>
    </row>
    <row r="2492" spans="1:18" x14ac:dyDescent="0.3">
      <c r="A2492" t="s">
        <v>7079</v>
      </c>
      <c r="B2492" s="2">
        <v>45598</v>
      </c>
      <c r="C2492" t="s">
        <v>10017</v>
      </c>
      <c r="D2492" t="s">
        <v>10032</v>
      </c>
      <c r="E2492" t="s">
        <v>10036</v>
      </c>
      <c r="F2492">
        <v>6</v>
      </c>
      <c r="G2492">
        <v>214.55</v>
      </c>
      <c r="H2492">
        <v>149.12</v>
      </c>
      <c r="I2492" t="s">
        <v>10040</v>
      </c>
      <c r="J2492">
        <f>F2492*G2492</f>
        <v>1287.3000000000002</v>
      </c>
      <c r="K2492">
        <f>F2492*H2492</f>
        <v>894.72</v>
      </c>
      <c r="L2492">
        <f>J2492-K2492</f>
        <v>392.58000000000015</v>
      </c>
      <c r="M2492" s="5">
        <f>L2492/J2492</f>
        <v>0.30496387788394319</v>
      </c>
      <c r="N2492" t="str">
        <f>IF(ISNA(VLOOKUP(A2492,'Returns Data'!A:A,1,0)),"No","Yes")</f>
        <v>No</v>
      </c>
      <c r="O2492" t="s">
        <v>10085</v>
      </c>
      <c r="P2492" t="str">
        <f>IFERROR(VLOOKUP(A2492,'Ratings Data'!A:C,3,0),"No Rating")</f>
        <v>No Rating</v>
      </c>
      <c r="Q2492" t="s">
        <v>10064</v>
      </c>
      <c r="R2492" s="5">
        <f t="shared" si="38"/>
        <v>-0.11740507630918576</v>
      </c>
    </row>
    <row r="2493" spans="1:18" x14ac:dyDescent="0.3">
      <c r="A2493" t="s">
        <v>7403</v>
      </c>
      <c r="B2493" s="2">
        <v>45598</v>
      </c>
      <c r="C2493" t="s">
        <v>10023</v>
      </c>
      <c r="D2493" t="s">
        <v>10033</v>
      </c>
      <c r="E2493" t="s">
        <v>10038</v>
      </c>
      <c r="F2493">
        <v>11</v>
      </c>
      <c r="G2493">
        <v>166.21</v>
      </c>
      <c r="H2493">
        <v>147.5</v>
      </c>
      <c r="I2493" t="s">
        <v>10039</v>
      </c>
      <c r="J2493">
        <f>F2493*G2493</f>
        <v>1828.3100000000002</v>
      </c>
      <c r="K2493">
        <f>F2493*H2493</f>
        <v>1622.5</v>
      </c>
      <c r="L2493">
        <f>J2493-K2493</f>
        <v>205.81000000000017</v>
      </c>
      <c r="M2493" s="5">
        <f>L2493/J2493</f>
        <v>0.11256843751880161</v>
      </c>
      <c r="N2493" t="str">
        <f>IF(ISNA(VLOOKUP(A2493,'Returns Data'!A:A,1,0)),"No","Yes")</f>
        <v>No</v>
      </c>
      <c r="O2493" t="s">
        <v>10085</v>
      </c>
      <c r="P2493" t="str">
        <f>IFERROR(VLOOKUP(A2493,'Ratings Data'!A:C,3,0),"No Rating")</f>
        <v>No Rating</v>
      </c>
      <c r="Q2493" t="s">
        <v>10064</v>
      </c>
      <c r="R2493" s="5">
        <f t="shared" si="38"/>
        <v>0.42026722597685073</v>
      </c>
    </row>
    <row r="2494" spans="1:18" x14ac:dyDescent="0.3">
      <c r="A2494" t="s">
        <v>8407</v>
      </c>
      <c r="B2494" s="2">
        <v>45598</v>
      </c>
      <c r="C2494" t="s">
        <v>10021</v>
      </c>
      <c r="D2494" t="s">
        <v>10031</v>
      </c>
      <c r="E2494" t="s">
        <v>10038</v>
      </c>
      <c r="F2494">
        <v>5</v>
      </c>
      <c r="G2494">
        <v>78.61</v>
      </c>
      <c r="H2494">
        <v>60.62</v>
      </c>
      <c r="I2494" t="s">
        <v>10040</v>
      </c>
      <c r="J2494">
        <f>F2494*G2494</f>
        <v>393.05</v>
      </c>
      <c r="K2494">
        <f>F2494*H2494</f>
        <v>303.09999999999997</v>
      </c>
      <c r="L2494">
        <f>J2494-K2494</f>
        <v>89.950000000000045</v>
      </c>
      <c r="M2494" s="5">
        <f>L2494/J2494</f>
        <v>0.22885129118432782</v>
      </c>
      <c r="N2494" t="str">
        <f>IF(ISNA(VLOOKUP(A2494,'Returns Data'!A:A,1,0)),"No","Yes")</f>
        <v>No</v>
      </c>
      <c r="O2494" t="s">
        <v>10085</v>
      </c>
      <c r="P2494" t="str">
        <f>IFERROR(VLOOKUP(A2494,'Ratings Data'!A:C,3,0),"No Rating")</f>
        <v>No Rating</v>
      </c>
      <c r="Q2494" t="s">
        <v>10064</v>
      </c>
      <c r="R2494" s="5">
        <f t="shared" si="38"/>
        <v>-0.78502004583467799</v>
      </c>
    </row>
    <row r="2495" spans="1:18" x14ac:dyDescent="0.3">
      <c r="A2495" t="s">
        <v>8442</v>
      </c>
      <c r="B2495" s="2">
        <v>45598</v>
      </c>
      <c r="C2495" t="s">
        <v>10019</v>
      </c>
      <c r="D2495" t="s">
        <v>10031</v>
      </c>
      <c r="E2495" t="s">
        <v>10036</v>
      </c>
      <c r="F2495">
        <v>16</v>
      </c>
      <c r="G2495">
        <v>87.68</v>
      </c>
      <c r="H2495">
        <v>63.86</v>
      </c>
      <c r="I2495" t="s">
        <v>10039</v>
      </c>
      <c r="J2495">
        <f>F2495*G2495</f>
        <v>1402.88</v>
      </c>
      <c r="K2495">
        <f>F2495*H2495</f>
        <v>1021.76</v>
      </c>
      <c r="L2495">
        <f>J2495-K2495</f>
        <v>381.12000000000012</v>
      </c>
      <c r="M2495" s="5">
        <f>L2495/J2495</f>
        <v>0.27166970802919715</v>
      </c>
      <c r="N2495" t="str">
        <f>IF(ISNA(VLOOKUP(A2495,'Returns Data'!A:A,1,0)),"No","Yes")</f>
        <v>No</v>
      </c>
      <c r="O2495" t="s">
        <v>10085</v>
      </c>
      <c r="P2495" t="str">
        <f>IFERROR(VLOOKUP(A2495,'Ratings Data'!A:C,3,0),"No Rating")</f>
        <v>No Rating</v>
      </c>
      <c r="Q2495" t="s">
        <v>10064</v>
      </c>
      <c r="R2495" s="5">
        <f t="shared" si="38"/>
        <v>2.5692151125810967</v>
      </c>
    </row>
    <row r="2496" spans="1:18" x14ac:dyDescent="0.3">
      <c r="A2496" t="s">
        <v>8571</v>
      </c>
      <c r="B2496" s="2">
        <v>45598</v>
      </c>
      <c r="C2496" t="s">
        <v>10020</v>
      </c>
      <c r="D2496" t="s">
        <v>10030</v>
      </c>
      <c r="E2496" t="s">
        <v>10035</v>
      </c>
      <c r="F2496">
        <v>12</v>
      </c>
      <c r="G2496">
        <v>114.71</v>
      </c>
      <c r="H2496">
        <v>73.25</v>
      </c>
      <c r="I2496" t="s">
        <v>10040</v>
      </c>
      <c r="J2496">
        <f>F2496*G2496</f>
        <v>1376.52</v>
      </c>
      <c r="K2496">
        <f>F2496*H2496</f>
        <v>879</v>
      </c>
      <c r="L2496">
        <f>J2496-K2496</f>
        <v>497.52</v>
      </c>
      <c r="M2496" s="5">
        <f>L2496/J2496</f>
        <v>0.36143317932176794</v>
      </c>
      <c r="N2496" t="str">
        <f>IF(ISNA(VLOOKUP(A2496,'Returns Data'!A:A,1,0)),"No","Yes")</f>
        <v>No</v>
      </c>
      <c r="O2496" t="s">
        <v>10085</v>
      </c>
      <c r="P2496" t="str">
        <f>IFERROR(VLOOKUP(A2496,'Ratings Data'!A:C,3,0),"No Rating")</f>
        <v>No Rating</v>
      </c>
      <c r="Q2496" t="s">
        <v>10064</v>
      </c>
      <c r="R2496" s="5">
        <f t="shared" si="38"/>
        <v>-1.8789917883211767E-2</v>
      </c>
    </row>
    <row r="2497" spans="1:18" x14ac:dyDescent="0.3">
      <c r="A2497" t="s">
        <v>8815</v>
      </c>
      <c r="B2497" s="2">
        <v>45598</v>
      </c>
      <c r="C2497" t="s">
        <v>10015</v>
      </c>
      <c r="D2497" t="s">
        <v>10031</v>
      </c>
      <c r="E2497" t="s">
        <v>10034</v>
      </c>
      <c r="F2497">
        <v>10</v>
      </c>
      <c r="G2497">
        <v>482.27</v>
      </c>
      <c r="H2497">
        <v>379.43</v>
      </c>
      <c r="I2497" t="s">
        <v>10040</v>
      </c>
      <c r="J2497">
        <f>F2497*G2497</f>
        <v>4822.7</v>
      </c>
      <c r="K2497">
        <f>F2497*H2497</f>
        <v>3794.3</v>
      </c>
      <c r="L2497">
        <f>J2497-K2497</f>
        <v>1028.3999999999996</v>
      </c>
      <c r="M2497" s="5">
        <f>L2497/J2497</f>
        <v>0.21324154519252694</v>
      </c>
      <c r="N2497" t="str">
        <f>IF(ISNA(VLOOKUP(A2497,'Returns Data'!A:A,1,0)),"No","Yes")</f>
        <v>No</v>
      </c>
      <c r="O2497" t="s">
        <v>10085</v>
      </c>
      <c r="P2497" t="str">
        <f>IFERROR(VLOOKUP(A2497,'Ratings Data'!A:C,3,0),"No Rating")</f>
        <v>No Rating</v>
      </c>
      <c r="Q2497" t="s">
        <v>10064</v>
      </c>
      <c r="R2497" s="5">
        <f t="shared" si="38"/>
        <v>2.5035451718827186</v>
      </c>
    </row>
    <row r="2498" spans="1:18" x14ac:dyDescent="0.3">
      <c r="A2498" t="s">
        <v>8886</v>
      </c>
      <c r="B2498" s="2">
        <v>45598</v>
      </c>
      <c r="C2498" t="s">
        <v>10018</v>
      </c>
      <c r="D2498" t="s">
        <v>10033</v>
      </c>
      <c r="E2498" t="s">
        <v>10035</v>
      </c>
      <c r="F2498">
        <v>14</v>
      </c>
      <c r="G2498">
        <v>287.14999999999998</v>
      </c>
      <c r="H2498">
        <v>233.01</v>
      </c>
      <c r="I2498" t="s">
        <v>10040</v>
      </c>
      <c r="J2498">
        <f>F2498*G2498</f>
        <v>4020.0999999999995</v>
      </c>
      <c r="K2498">
        <f>F2498*H2498</f>
        <v>3262.14</v>
      </c>
      <c r="L2498">
        <f>J2498-K2498</f>
        <v>757.95999999999958</v>
      </c>
      <c r="M2498" s="5">
        <f>L2498/J2498</f>
        <v>0.18854257356782161</v>
      </c>
      <c r="N2498" t="str">
        <f>IF(ISNA(VLOOKUP(A2498,'Returns Data'!A:A,1,0)),"No","Yes")</f>
        <v>No</v>
      </c>
      <c r="O2498" t="s">
        <v>10085</v>
      </c>
      <c r="P2498" t="str">
        <f>IFERROR(VLOOKUP(A2498,'Ratings Data'!A:C,3,0),"No Rating")</f>
        <v>No Rating</v>
      </c>
      <c r="Q2498" t="s">
        <v>10064</v>
      </c>
      <c r="R2498" s="5">
        <f t="shared" si="38"/>
        <v>-0.16642129927219201</v>
      </c>
    </row>
    <row r="2499" spans="1:18" x14ac:dyDescent="0.3">
      <c r="A2499" t="s">
        <v>9224</v>
      </c>
      <c r="B2499" s="2">
        <v>45598</v>
      </c>
      <c r="C2499" t="s">
        <v>10010</v>
      </c>
      <c r="D2499" t="s">
        <v>10029</v>
      </c>
      <c r="E2499" t="s">
        <v>10035</v>
      </c>
      <c r="F2499">
        <v>11</v>
      </c>
      <c r="G2499">
        <v>438.92</v>
      </c>
      <c r="H2499">
        <v>307.97000000000003</v>
      </c>
      <c r="I2499" t="s">
        <v>10039</v>
      </c>
      <c r="J2499">
        <f>F2499*G2499</f>
        <v>4828.12</v>
      </c>
      <c r="K2499">
        <f>F2499*H2499</f>
        <v>3387.67</v>
      </c>
      <c r="L2499">
        <f>J2499-K2499</f>
        <v>1440.4499999999998</v>
      </c>
      <c r="M2499" s="5">
        <f>L2499/J2499</f>
        <v>0.29834594003463044</v>
      </c>
      <c r="N2499" t="str">
        <f>IF(ISNA(VLOOKUP(A2499,'Returns Data'!A:A,1,0)),"No","Yes")</f>
        <v>No</v>
      </c>
      <c r="O2499" t="s">
        <v>10085</v>
      </c>
      <c r="P2499" t="str">
        <f>IFERROR(VLOOKUP(A2499,'Ratings Data'!A:C,3,0),"No Rating")</f>
        <v>No Rating</v>
      </c>
      <c r="Q2499" t="s">
        <v>10064</v>
      </c>
      <c r="R2499" s="5">
        <f t="shared" si="38"/>
        <v>0.20099500012437516</v>
      </c>
    </row>
    <row r="2500" spans="1:18" x14ac:dyDescent="0.3">
      <c r="A2500" t="s">
        <v>9292</v>
      </c>
      <c r="B2500" s="2">
        <v>45598</v>
      </c>
      <c r="C2500" t="s">
        <v>10019</v>
      </c>
      <c r="D2500" t="s">
        <v>10031</v>
      </c>
      <c r="E2500" t="s">
        <v>10034</v>
      </c>
      <c r="F2500">
        <v>20</v>
      </c>
      <c r="G2500">
        <v>89.36</v>
      </c>
      <c r="H2500">
        <v>66.27</v>
      </c>
      <c r="I2500" t="s">
        <v>10039</v>
      </c>
      <c r="J2500">
        <f>F2500*G2500</f>
        <v>1787.2</v>
      </c>
      <c r="K2500">
        <f>F2500*H2500</f>
        <v>1325.3999999999999</v>
      </c>
      <c r="L2500">
        <f>J2500-K2500</f>
        <v>461.80000000000018</v>
      </c>
      <c r="M2500" s="5">
        <f>L2500/J2500</f>
        <v>0.2583930170098479</v>
      </c>
      <c r="N2500" t="str">
        <f>IF(ISNA(VLOOKUP(A2500,'Returns Data'!A:A,1,0)),"No","Yes")</f>
        <v>No</v>
      </c>
      <c r="O2500" t="s">
        <v>10085</v>
      </c>
      <c r="P2500" t="str">
        <f>IFERROR(VLOOKUP(A2500,'Ratings Data'!A:C,3,0),"No Rating")</f>
        <v>No Rating</v>
      </c>
      <c r="Q2500" t="s">
        <v>10064</v>
      </c>
      <c r="R2500" s="5">
        <f t="shared" ref="R2500:R2563" si="39">(J2500-J2499)/J2499</f>
        <v>-0.62983521536332987</v>
      </c>
    </row>
    <row r="2501" spans="1:18" x14ac:dyDescent="0.3">
      <c r="A2501" t="s">
        <v>9305</v>
      </c>
      <c r="B2501" s="2">
        <v>45598</v>
      </c>
      <c r="C2501" t="s">
        <v>10015</v>
      </c>
      <c r="D2501" t="s">
        <v>10031</v>
      </c>
      <c r="E2501" t="s">
        <v>10037</v>
      </c>
      <c r="F2501">
        <v>7</v>
      </c>
      <c r="G2501">
        <v>352.42</v>
      </c>
      <c r="H2501">
        <v>215.87</v>
      </c>
      <c r="I2501" t="s">
        <v>10039</v>
      </c>
      <c r="J2501">
        <f>F2501*G2501</f>
        <v>2466.94</v>
      </c>
      <c r="K2501">
        <f>F2501*H2501</f>
        <v>1511.0900000000001</v>
      </c>
      <c r="L2501">
        <f>J2501-K2501</f>
        <v>955.84999999999991</v>
      </c>
      <c r="M2501" s="5">
        <f>L2501/J2501</f>
        <v>0.38746382157652798</v>
      </c>
      <c r="N2501" t="str">
        <f>IF(ISNA(VLOOKUP(A2501,'Returns Data'!A:A,1,0)),"No","Yes")</f>
        <v>No</v>
      </c>
      <c r="O2501" t="s">
        <v>10085</v>
      </c>
      <c r="P2501" t="str">
        <f>IFERROR(VLOOKUP(A2501,'Ratings Data'!A:C,3,0),"No Rating")</f>
        <v>No Rating</v>
      </c>
      <c r="Q2501" t="s">
        <v>10064</v>
      </c>
      <c r="R2501" s="5">
        <f t="shared" si="39"/>
        <v>0.38033795881826321</v>
      </c>
    </row>
    <row r="2502" spans="1:18" x14ac:dyDescent="0.3">
      <c r="A2502" t="s">
        <v>9691</v>
      </c>
      <c r="B2502" s="2">
        <v>45598</v>
      </c>
      <c r="C2502" t="s">
        <v>10009</v>
      </c>
      <c r="D2502" t="s">
        <v>10029</v>
      </c>
      <c r="E2502" t="s">
        <v>10037</v>
      </c>
      <c r="F2502">
        <v>9</v>
      </c>
      <c r="G2502">
        <v>27.44</v>
      </c>
      <c r="H2502">
        <v>16.690000000000001</v>
      </c>
      <c r="I2502" t="s">
        <v>10040</v>
      </c>
      <c r="J2502">
        <f>F2502*G2502</f>
        <v>246.96</v>
      </c>
      <c r="K2502">
        <f>F2502*H2502</f>
        <v>150.21</v>
      </c>
      <c r="L2502">
        <f>J2502-K2502</f>
        <v>96.75</v>
      </c>
      <c r="M2502" s="5">
        <f>L2502/J2502</f>
        <v>0.39176384839650147</v>
      </c>
      <c r="N2502" t="str">
        <f>IF(ISNA(VLOOKUP(A2502,'Returns Data'!A:A,1,0)),"No","Yes")</f>
        <v>No</v>
      </c>
      <c r="O2502" t="s">
        <v>10085</v>
      </c>
      <c r="P2502" t="str">
        <f>IFERROR(VLOOKUP(A2502,'Ratings Data'!A:C,3,0),"No Rating")</f>
        <v>No Rating</v>
      </c>
      <c r="Q2502" t="s">
        <v>10064</v>
      </c>
      <c r="R2502" s="5">
        <f t="shared" si="39"/>
        <v>-0.89989217411043643</v>
      </c>
    </row>
    <row r="2503" spans="1:18" x14ac:dyDescent="0.3">
      <c r="A2503" t="s">
        <v>9856</v>
      </c>
      <c r="B2503" s="2">
        <v>45598</v>
      </c>
      <c r="C2503" t="s">
        <v>10016</v>
      </c>
      <c r="D2503" t="s">
        <v>10032</v>
      </c>
      <c r="E2503" t="s">
        <v>10034</v>
      </c>
      <c r="F2503">
        <v>14</v>
      </c>
      <c r="G2503">
        <v>403.85</v>
      </c>
      <c r="H2503">
        <v>351.38</v>
      </c>
      <c r="I2503" t="s">
        <v>10039</v>
      </c>
      <c r="J2503">
        <f>F2503*G2503</f>
        <v>5653.9000000000005</v>
      </c>
      <c r="K2503">
        <f>F2503*H2503</f>
        <v>4919.32</v>
      </c>
      <c r="L2503">
        <f>J2503-K2503</f>
        <v>734.58000000000084</v>
      </c>
      <c r="M2503" s="5">
        <f>L2503/J2503</f>
        <v>0.12992447690974385</v>
      </c>
      <c r="N2503" t="str">
        <f>IF(ISNA(VLOOKUP(A2503,'Returns Data'!A:A,1,0)),"No","Yes")</f>
        <v>No</v>
      </c>
      <c r="O2503" t="s">
        <v>10085</v>
      </c>
      <c r="P2503" t="str">
        <f>IFERROR(VLOOKUP(A2503,'Ratings Data'!A:C,3,0),"No Rating")</f>
        <v>No Rating</v>
      </c>
      <c r="Q2503" t="s">
        <v>10064</v>
      </c>
      <c r="R2503" s="5">
        <f t="shared" si="39"/>
        <v>21.893990929705218</v>
      </c>
    </row>
    <row r="2504" spans="1:18" x14ac:dyDescent="0.3">
      <c r="A2504" t="s">
        <v>10005</v>
      </c>
      <c r="B2504" s="2">
        <v>45598</v>
      </c>
      <c r="C2504" t="s">
        <v>10016</v>
      </c>
      <c r="D2504" t="s">
        <v>10032</v>
      </c>
      <c r="E2504" t="s">
        <v>10036</v>
      </c>
      <c r="F2504">
        <v>17</v>
      </c>
      <c r="G2504">
        <v>339.03</v>
      </c>
      <c r="H2504">
        <v>261.32</v>
      </c>
      <c r="I2504" t="s">
        <v>10039</v>
      </c>
      <c r="J2504">
        <f>F2504*G2504</f>
        <v>5763.5099999999993</v>
      </c>
      <c r="K2504">
        <f>F2504*H2504</f>
        <v>4442.4399999999996</v>
      </c>
      <c r="L2504">
        <f>J2504-K2504</f>
        <v>1321.0699999999997</v>
      </c>
      <c r="M2504" s="5">
        <f>L2504/J2504</f>
        <v>0.22921275403356633</v>
      </c>
      <c r="N2504" t="str">
        <f>IF(ISNA(VLOOKUP(A2504,'Returns Data'!A:A,1,0)),"No","Yes")</f>
        <v>No</v>
      </c>
      <c r="O2504" t="s">
        <v>10085</v>
      </c>
      <c r="P2504" t="str">
        <f>IFERROR(VLOOKUP(A2504,'Ratings Data'!A:C,3,0),"No Rating")</f>
        <v>No Rating</v>
      </c>
      <c r="Q2504" t="s">
        <v>10064</v>
      </c>
      <c r="R2504" s="5">
        <f t="shared" si="39"/>
        <v>1.9386618086630246E-2</v>
      </c>
    </row>
    <row r="2505" spans="1:18" x14ac:dyDescent="0.3">
      <c r="A2505" t="s">
        <v>831</v>
      </c>
      <c r="B2505" s="2">
        <v>45599</v>
      </c>
      <c r="C2505" t="s">
        <v>10023</v>
      </c>
      <c r="D2505" t="s">
        <v>10033</v>
      </c>
      <c r="E2505" t="s">
        <v>10037</v>
      </c>
      <c r="F2505">
        <v>18</v>
      </c>
      <c r="G2505">
        <v>44.14</v>
      </c>
      <c r="H2505">
        <v>27.05</v>
      </c>
      <c r="I2505" t="s">
        <v>10039</v>
      </c>
      <c r="J2505">
        <f>F2505*G2505</f>
        <v>794.52</v>
      </c>
      <c r="K2505">
        <f>F2505*H2505</f>
        <v>486.90000000000003</v>
      </c>
      <c r="L2505">
        <f>J2505-K2505</f>
        <v>307.61999999999995</v>
      </c>
      <c r="M2505" s="5">
        <f>L2505/J2505</f>
        <v>0.38717716357045756</v>
      </c>
      <c r="N2505" t="str">
        <f>IF(ISNA(VLOOKUP(A2505,'Returns Data'!A:A,1,0)),"No","Yes")</f>
        <v>No</v>
      </c>
      <c r="O2505" t="s">
        <v>10085</v>
      </c>
      <c r="P2505" t="str">
        <f>IFERROR(VLOOKUP(A2505,'Ratings Data'!A:C,3,0),"No Rating")</f>
        <v>No Rating</v>
      </c>
      <c r="Q2505" t="s">
        <v>10064</v>
      </c>
      <c r="R2505" s="5">
        <f t="shared" si="39"/>
        <v>-0.86214650447383634</v>
      </c>
    </row>
    <row r="2506" spans="1:18" x14ac:dyDescent="0.3">
      <c r="A2506" t="s">
        <v>906</v>
      </c>
      <c r="B2506" s="2">
        <v>45599</v>
      </c>
      <c r="C2506" t="s">
        <v>10011</v>
      </c>
      <c r="D2506" t="s">
        <v>10029</v>
      </c>
      <c r="E2506" t="s">
        <v>10035</v>
      </c>
      <c r="F2506">
        <v>13</v>
      </c>
      <c r="G2506">
        <v>193.85</v>
      </c>
      <c r="H2506">
        <v>159.63999999999999</v>
      </c>
      <c r="I2506" t="s">
        <v>10039</v>
      </c>
      <c r="J2506">
        <f>F2506*G2506</f>
        <v>2520.0499999999997</v>
      </c>
      <c r="K2506">
        <f>F2506*H2506</f>
        <v>2075.3199999999997</v>
      </c>
      <c r="L2506">
        <f>J2506-K2506</f>
        <v>444.73</v>
      </c>
      <c r="M2506" s="5">
        <f>L2506/J2506</f>
        <v>0.17647665720918237</v>
      </c>
      <c r="N2506" t="str">
        <f>IF(ISNA(VLOOKUP(A2506,'Returns Data'!A:A,1,0)),"No","Yes")</f>
        <v>No</v>
      </c>
      <c r="O2506" t="s">
        <v>10085</v>
      </c>
      <c r="P2506">
        <f>IFERROR(VLOOKUP(A2506,'Ratings Data'!A:C,3,0),"No Rating")</f>
        <v>4</v>
      </c>
      <c r="Q2506" t="s">
        <v>10064</v>
      </c>
      <c r="R2506" s="5">
        <f t="shared" si="39"/>
        <v>2.1717892564063837</v>
      </c>
    </row>
    <row r="2507" spans="1:18" x14ac:dyDescent="0.3">
      <c r="A2507" t="s">
        <v>970</v>
      </c>
      <c r="B2507" s="2">
        <v>45599</v>
      </c>
      <c r="C2507" t="s">
        <v>10021</v>
      </c>
      <c r="D2507" t="s">
        <v>10031</v>
      </c>
      <c r="E2507" t="s">
        <v>10037</v>
      </c>
      <c r="F2507">
        <v>3</v>
      </c>
      <c r="G2507">
        <v>113.86</v>
      </c>
      <c r="H2507">
        <v>82.11</v>
      </c>
      <c r="I2507" t="s">
        <v>10040</v>
      </c>
      <c r="J2507">
        <f>F2507*G2507</f>
        <v>341.58</v>
      </c>
      <c r="K2507">
        <f>F2507*H2507</f>
        <v>246.32999999999998</v>
      </c>
      <c r="L2507">
        <f>J2507-K2507</f>
        <v>95.25</v>
      </c>
      <c r="M2507" s="5">
        <f>L2507/J2507</f>
        <v>0.2788512207974706</v>
      </c>
      <c r="N2507" t="str">
        <f>IF(ISNA(VLOOKUP(A2507,'Returns Data'!A:A,1,0)),"No","Yes")</f>
        <v>No</v>
      </c>
      <c r="O2507" t="s">
        <v>10085</v>
      </c>
      <c r="P2507">
        <f>IFERROR(VLOOKUP(A2507,'Ratings Data'!A:C,3,0),"No Rating")</f>
        <v>5</v>
      </c>
      <c r="Q2507" t="s">
        <v>10064</v>
      </c>
      <c r="R2507" s="5">
        <f t="shared" si="39"/>
        <v>-0.86445507033590607</v>
      </c>
    </row>
    <row r="2508" spans="1:18" x14ac:dyDescent="0.3">
      <c r="A2508" t="s">
        <v>1068</v>
      </c>
      <c r="B2508" s="2">
        <v>45599</v>
      </c>
      <c r="C2508" t="s">
        <v>10024</v>
      </c>
      <c r="D2508" t="s">
        <v>10029</v>
      </c>
      <c r="E2508" t="s">
        <v>10036</v>
      </c>
      <c r="F2508">
        <v>3</v>
      </c>
      <c r="G2508">
        <v>249.19</v>
      </c>
      <c r="H2508">
        <v>198.88</v>
      </c>
      <c r="I2508" t="s">
        <v>10040</v>
      </c>
      <c r="J2508">
        <f>F2508*G2508</f>
        <v>747.56999999999994</v>
      </c>
      <c r="K2508">
        <f>F2508*H2508</f>
        <v>596.64</v>
      </c>
      <c r="L2508">
        <f>J2508-K2508</f>
        <v>150.92999999999995</v>
      </c>
      <c r="M2508" s="5">
        <f>L2508/J2508</f>
        <v>0.20189413700389255</v>
      </c>
      <c r="N2508" t="str">
        <f>IF(ISNA(VLOOKUP(A2508,'Returns Data'!A:A,1,0)),"No","Yes")</f>
        <v>No</v>
      </c>
      <c r="O2508" t="s">
        <v>10085</v>
      </c>
      <c r="P2508" t="str">
        <f>IFERROR(VLOOKUP(A2508,'Ratings Data'!A:C,3,0),"No Rating")</f>
        <v>No Rating</v>
      </c>
      <c r="Q2508" t="s">
        <v>10064</v>
      </c>
      <c r="R2508" s="5">
        <f t="shared" si="39"/>
        <v>1.1885649042683997</v>
      </c>
    </row>
    <row r="2509" spans="1:18" x14ac:dyDescent="0.3">
      <c r="A2509" t="s">
        <v>2311</v>
      </c>
      <c r="B2509" s="2">
        <v>45599</v>
      </c>
      <c r="C2509" t="s">
        <v>10018</v>
      </c>
      <c r="D2509" t="s">
        <v>10033</v>
      </c>
      <c r="E2509" t="s">
        <v>10036</v>
      </c>
      <c r="F2509">
        <v>1</v>
      </c>
      <c r="G2509">
        <v>438.41</v>
      </c>
      <c r="H2509">
        <v>272.01</v>
      </c>
      <c r="I2509" t="s">
        <v>10040</v>
      </c>
      <c r="J2509">
        <f>F2509*G2509</f>
        <v>438.41</v>
      </c>
      <c r="K2509">
        <f>F2509*H2509</f>
        <v>272.01</v>
      </c>
      <c r="L2509">
        <f>J2509-K2509</f>
        <v>166.40000000000003</v>
      </c>
      <c r="M2509" s="5">
        <f>L2509/J2509</f>
        <v>0.37955338609976969</v>
      </c>
      <c r="N2509" t="str">
        <f>IF(ISNA(VLOOKUP(A2509,'Returns Data'!A:A,1,0)),"No","Yes")</f>
        <v>No</v>
      </c>
      <c r="O2509" t="s">
        <v>10085</v>
      </c>
      <c r="P2509" t="str">
        <f>IFERROR(VLOOKUP(A2509,'Ratings Data'!A:C,3,0),"No Rating")</f>
        <v>No Rating</v>
      </c>
      <c r="Q2509" t="s">
        <v>10064</v>
      </c>
      <c r="R2509" s="5">
        <f t="shared" si="39"/>
        <v>-0.4135532458498869</v>
      </c>
    </row>
    <row r="2510" spans="1:18" x14ac:dyDescent="0.3">
      <c r="A2510" t="s">
        <v>2435</v>
      </c>
      <c r="B2510" s="2">
        <v>45599</v>
      </c>
      <c r="C2510" t="s">
        <v>10026</v>
      </c>
      <c r="D2510" t="s">
        <v>10031</v>
      </c>
      <c r="E2510" t="s">
        <v>10035</v>
      </c>
      <c r="F2510">
        <v>2</v>
      </c>
      <c r="G2510">
        <v>292.32</v>
      </c>
      <c r="H2510">
        <v>201.04</v>
      </c>
      <c r="I2510" t="s">
        <v>10039</v>
      </c>
      <c r="J2510">
        <f>F2510*G2510</f>
        <v>584.64</v>
      </c>
      <c r="K2510">
        <f>F2510*H2510</f>
        <v>402.08</v>
      </c>
      <c r="L2510">
        <f>J2510-K2510</f>
        <v>182.56</v>
      </c>
      <c r="M2510" s="5">
        <f>L2510/J2510</f>
        <v>0.31226053639846746</v>
      </c>
      <c r="N2510" t="str">
        <f>IF(ISNA(VLOOKUP(A2510,'Returns Data'!A:A,1,0)),"No","Yes")</f>
        <v>No</v>
      </c>
      <c r="O2510" t="s">
        <v>10085</v>
      </c>
      <c r="P2510" t="str">
        <f>IFERROR(VLOOKUP(A2510,'Ratings Data'!A:C,3,0),"No Rating")</f>
        <v>No Rating</v>
      </c>
      <c r="Q2510" t="s">
        <v>10064</v>
      </c>
      <c r="R2510" s="5">
        <f t="shared" si="39"/>
        <v>0.33354622385438276</v>
      </c>
    </row>
    <row r="2511" spans="1:18" x14ac:dyDescent="0.3">
      <c r="A2511" t="s">
        <v>2447</v>
      </c>
      <c r="B2511" s="2">
        <v>45599</v>
      </c>
      <c r="C2511" t="s">
        <v>10010</v>
      </c>
      <c r="D2511" t="s">
        <v>10029</v>
      </c>
      <c r="E2511" t="s">
        <v>10035</v>
      </c>
      <c r="F2511">
        <v>15</v>
      </c>
      <c r="G2511">
        <v>462.92</v>
      </c>
      <c r="H2511">
        <v>321.99</v>
      </c>
      <c r="I2511" t="s">
        <v>10040</v>
      </c>
      <c r="J2511">
        <f>F2511*G2511</f>
        <v>6943.8</v>
      </c>
      <c r="K2511">
        <f>F2511*H2511</f>
        <v>4829.8500000000004</v>
      </c>
      <c r="L2511">
        <f>J2511-K2511</f>
        <v>2113.9499999999998</v>
      </c>
      <c r="M2511" s="5">
        <f>L2511/J2511</f>
        <v>0.30443705175840313</v>
      </c>
      <c r="N2511" t="str">
        <f>IF(ISNA(VLOOKUP(A2511,'Returns Data'!A:A,1,0)),"No","Yes")</f>
        <v>No</v>
      </c>
      <c r="O2511" t="s">
        <v>10085</v>
      </c>
      <c r="P2511" t="str">
        <f>IFERROR(VLOOKUP(A2511,'Ratings Data'!A:C,3,0),"No Rating")</f>
        <v>No Rating</v>
      </c>
      <c r="Q2511" t="s">
        <v>10064</v>
      </c>
      <c r="R2511" s="5">
        <f t="shared" si="39"/>
        <v>10.877052545155994</v>
      </c>
    </row>
    <row r="2512" spans="1:18" x14ac:dyDescent="0.3">
      <c r="A2512" t="s">
        <v>3195</v>
      </c>
      <c r="B2512" s="2">
        <v>45599</v>
      </c>
      <c r="C2512" t="s">
        <v>10028</v>
      </c>
      <c r="D2512" t="s">
        <v>10032</v>
      </c>
      <c r="E2512" t="s">
        <v>10035</v>
      </c>
      <c r="F2512">
        <v>11</v>
      </c>
      <c r="G2512">
        <v>153.87</v>
      </c>
      <c r="H2512">
        <v>127.3</v>
      </c>
      <c r="I2512" t="s">
        <v>10039</v>
      </c>
      <c r="J2512">
        <f>F2512*G2512</f>
        <v>1692.5700000000002</v>
      </c>
      <c r="K2512">
        <f>F2512*H2512</f>
        <v>1400.3</v>
      </c>
      <c r="L2512">
        <f>J2512-K2512</f>
        <v>292.27000000000021</v>
      </c>
      <c r="M2512" s="5">
        <f>L2512/J2512</f>
        <v>0.17267823487359471</v>
      </c>
      <c r="N2512" t="str">
        <f>IF(ISNA(VLOOKUP(A2512,'Returns Data'!A:A,1,0)),"No","Yes")</f>
        <v>No</v>
      </c>
      <c r="O2512" t="s">
        <v>10085</v>
      </c>
      <c r="P2512" t="str">
        <f>IFERROR(VLOOKUP(A2512,'Ratings Data'!A:C,3,0),"No Rating")</f>
        <v>No Rating</v>
      </c>
      <c r="Q2512" t="s">
        <v>10064</v>
      </c>
      <c r="R2512" s="5">
        <f t="shared" si="39"/>
        <v>-0.75624729974941662</v>
      </c>
    </row>
    <row r="2513" spans="1:18" x14ac:dyDescent="0.3">
      <c r="A2513" t="s">
        <v>4020</v>
      </c>
      <c r="B2513" s="2">
        <v>45599</v>
      </c>
      <c r="C2513" t="s">
        <v>10018</v>
      </c>
      <c r="D2513" t="s">
        <v>10033</v>
      </c>
      <c r="E2513" t="s">
        <v>10034</v>
      </c>
      <c r="F2513">
        <v>8</v>
      </c>
      <c r="G2513">
        <v>399.76</v>
      </c>
      <c r="H2513">
        <v>251.64</v>
      </c>
      <c r="I2513" t="s">
        <v>10039</v>
      </c>
      <c r="J2513">
        <f>F2513*G2513</f>
        <v>3198.08</v>
      </c>
      <c r="K2513">
        <f>F2513*H2513</f>
        <v>2013.12</v>
      </c>
      <c r="L2513">
        <f>J2513-K2513</f>
        <v>1184.96</v>
      </c>
      <c r="M2513" s="5">
        <f>L2513/J2513</f>
        <v>0.37052231338803282</v>
      </c>
      <c r="N2513" t="str">
        <f>IF(ISNA(VLOOKUP(A2513,'Returns Data'!A:A,1,0)),"No","Yes")</f>
        <v>No</v>
      </c>
      <c r="O2513" t="s">
        <v>10085</v>
      </c>
      <c r="P2513" t="str">
        <f>IFERROR(VLOOKUP(A2513,'Ratings Data'!A:C,3,0),"No Rating")</f>
        <v>No Rating</v>
      </c>
      <c r="Q2513" t="s">
        <v>10064</v>
      </c>
      <c r="R2513" s="5">
        <f t="shared" si="39"/>
        <v>0.88948167579479709</v>
      </c>
    </row>
    <row r="2514" spans="1:18" x14ac:dyDescent="0.3">
      <c r="A2514" t="s">
        <v>4085</v>
      </c>
      <c r="B2514" s="2">
        <v>45599</v>
      </c>
      <c r="C2514" t="s">
        <v>10021</v>
      </c>
      <c r="D2514" t="s">
        <v>10031</v>
      </c>
      <c r="E2514" t="s">
        <v>10036</v>
      </c>
      <c r="F2514">
        <v>9</v>
      </c>
      <c r="G2514">
        <v>175.9</v>
      </c>
      <c r="H2514">
        <v>141.36000000000001</v>
      </c>
      <c r="I2514" t="s">
        <v>10040</v>
      </c>
      <c r="J2514">
        <f>F2514*G2514</f>
        <v>1583.1000000000001</v>
      </c>
      <c r="K2514">
        <f>F2514*H2514</f>
        <v>1272.2400000000002</v>
      </c>
      <c r="L2514">
        <f>J2514-K2514</f>
        <v>310.8599999999999</v>
      </c>
      <c r="M2514" s="5">
        <f>L2514/J2514</f>
        <v>0.19636156907333704</v>
      </c>
      <c r="N2514" t="str">
        <f>IF(ISNA(VLOOKUP(A2514,'Returns Data'!A:A,1,0)),"No","Yes")</f>
        <v>No</v>
      </c>
      <c r="O2514" t="s">
        <v>10085</v>
      </c>
      <c r="P2514" t="str">
        <f>IFERROR(VLOOKUP(A2514,'Ratings Data'!A:C,3,0),"No Rating")</f>
        <v>No Rating</v>
      </c>
      <c r="Q2514" t="s">
        <v>10064</v>
      </c>
      <c r="R2514" s="5">
        <f t="shared" si="39"/>
        <v>-0.50498424054432656</v>
      </c>
    </row>
    <row r="2515" spans="1:18" x14ac:dyDescent="0.3">
      <c r="A2515" t="s">
        <v>4437</v>
      </c>
      <c r="B2515" s="2">
        <v>45599</v>
      </c>
      <c r="C2515" t="s">
        <v>10012</v>
      </c>
      <c r="D2515" t="s">
        <v>10030</v>
      </c>
      <c r="E2515" t="s">
        <v>10034</v>
      </c>
      <c r="F2515">
        <v>12</v>
      </c>
      <c r="G2515">
        <v>385.64</v>
      </c>
      <c r="H2515">
        <v>250.3</v>
      </c>
      <c r="I2515" t="s">
        <v>10039</v>
      </c>
      <c r="J2515">
        <f>F2515*G2515</f>
        <v>4627.68</v>
      </c>
      <c r="K2515">
        <f>F2515*H2515</f>
        <v>3003.6000000000004</v>
      </c>
      <c r="L2515">
        <f>J2515-K2515</f>
        <v>1624.08</v>
      </c>
      <c r="M2515" s="5">
        <f>L2515/J2515</f>
        <v>0.35094907167306294</v>
      </c>
      <c r="N2515" t="str">
        <f>IF(ISNA(VLOOKUP(A2515,'Returns Data'!A:A,1,0)),"No","Yes")</f>
        <v>No</v>
      </c>
      <c r="O2515" t="s">
        <v>10085</v>
      </c>
      <c r="P2515" t="str">
        <f>IFERROR(VLOOKUP(A2515,'Ratings Data'!A:C,3,0),"No Rating")</f>
        <v>No Rating</v>
      </c>
      <c r="Q2515" t="s">
        <v>10064</v>
      </c>
      <c r="R2515" s="5">
        <f t="shared" si="39"/>
        <v>1.9231760469963992</v>
      </c>
    </row>
    <row r="2516" spans="1:18" x14ac:dyDescent="0.3">
      <c r="A2516" t="s">
        <v>4478</v>
      </c>
      <c r="B2516" s="2">
        <v>45599</v>
      </c>
      <c r="C2516" t="s">
        <v>10009</v>
      </c>
      <c r="D2516" t="s">
        <v>10029</v>
      </c>
      <c r="E2516" t="s">
        <v>10036</v>
      </c>
      <c r="F2516">
        <v>3</v>
      </c>
      <c r="G2516">
        <v>183.21</v>
      </c>
      <c r="H2516">
        <v>132.41</v>
      </c>
      <c r="I2516" t="s">
        <v>10039</v>
      </c>
      <c r="J2516">
        <f>F2516*G2516</f>
        <v>549.63</v>
      </c>
      <c r="K2516">
        <f>F2516*H2516</f>
        <v>397.23</v>
      </c>
      <c r="L2516">
        <f>J2516-K2516</f>
        <v>152.39999999999998</v>
      </c>
      <c r="M2516" s="5">
        <f>L2516/J2516</f>
        <v>0.27727744118770803</v>
      </c>
      <c r="N2516" t="str">
        <f>IF(ISNA(VLOOKUP(A2516,'Returns Data'!A:A,1,0)),"No","Yes")</f>
        <v>No</v>
      </c>
      <c r="O2516" t="s">
        <v>10085</v>
      </c>
      <c r="P2516" t="str">
        <f>IFERROR(VLOOKUP(A2516,'Ratings Data'!A:C,3,0),"No Rating")</f>
        <v>No Rating</v>
      </c>
      <c r="Q2516" t="s">
        <v>10064</v>
      </c>
      <c r="R2516" s="5">
        <f t="shared" si="39"/>
        <v>-0.8812299035369775</v>
      </c>
    </row>
    <row r="2517" spans="1:18" x14ac:dyDescent="0.3">
      <c r="A2517" t="s">
        <v>4529</v>
      </c>
      <c r="B2517" s="2">
        <v>45599</v>
      </c>
      <c r="C2517" t="s">
        <v>10016</v>
      </c>
      <c r="D2517" t="s">
        <v>10032</v>
      </c>
      <c r="E2517" t="s">
        <v>10034</v>
      </c>
      <c r="F2517">
        <v>11</v>
      </c>
      <c r="G2517">
        <v>442.14</v>
      </c>
      <c r="H2517">
        <v>266.48</v>
      </c>
      <c r="I2517" t="s">
        <v>10040</v>
      </c>
      <c r="J2517">
        <f>F2517*G2517</f>
        <v>4863.54</v>
      </c>
      <c r="K2517">
        <f>F2517*H2517</f>
        <v>2931.28</v>
      </c>
      <c r="L2517">
        <f>J2517-K2517</f>
        <v>1932.2599999999998</v>
      </c>
      <c r="M2517" s="5">
        <f>L2517/J2517</f>
        <v>0.39729497444248424</v>
      </c>
      <c r="N2517" t="str">
        <f>IF(ISNA(VLOOKUP(A2517,'Returns Data'!A:A,1,0)),"No","Yes")</f>
        <v>No</v>
      </c>
      <c r="O2517" t="s">
        <v>10085</v>
      </c>
      <c r="P2517" t="str">
        <f>IFERROR(VLOOKUP(A2517,'Ratings Data'!A:C,3,0),"No Rating")</f>
        <v>No Rating</v>
      </c>
      <c r="Q2517" t="s">
        <v>10064</v>
      </c>
      <c r="R2517" s="5">
        <f t="shared" si="39"/>
        <v>7.84875279733639</v>
      </c>
    </row>
    <row r="2518" spans="1:18" x14ac:dyDescent="0.3">
      <c r="A2518" t="s">
        <v>4806</v>
      </c>
      <c r="B2518" s="2">
        <v>45599</v>
      </c>
      <c r="C2518" t="s">
        <v>10019</v>
      </c>
      <c r="D2518" t="s">
        <v>10031</v>
      </c>
      <c r="E2518" t="s">
        <v>10035</v>
      </c>
      <c r="F2518">
        <v>16</v>
      </c>
      <c r="G2518">
        <v>146.72999999999999</v>
      </c>
      <c r="H2518">
        <v>95.15</v>
      </c>
      <c r="I2518" t="s">
        <v>10039</v>
      </c>
      <c r="J2518">
        <f>F2518*G2518</f>
        <v>2347.6799999999998</v>
      </c>
      <c r="K2518">
        <f>F2518*H2518</f>
        <v>1522.4</v>
      </c>
      <c r="L2518">
        <f>J2518-K2518</f>
        <v>825.27999999999975</v>
      </c>
      <c r="M2518" s="5">
        <f>L2518/J2518</f>
        <v>0.35153002112724041</v>
      </c>
      <c r="N2518" t="str">
        <f>IF(ISNA(VLOOKUP(A2518,'Returns Data'!A:A,1,0)),"No","Yes")</f>
        <v>No</v>
      </c>
      <c r="O2518" t="s">
        <v>10085</v>
      </c>
      <c r="P2518" t="str">
        <f>IFERROR(VLOOKUP(A2518,'Ratings Data'!A:C,3,0),"No Rating")</f>
        <v>No Rating</v>
      </c>
      <c r="Q2518" t="s">
        <v>10064</v>
      </c>
      <c r="R2518" s="5">
        <f t="shared" si="39"/>
        <v>-0.51728987527603354</v>
      </c>
    </row>
    <row r="2519" spans="1:18" x14ac:dyDescent="0.3">
      <c r="A2519" t="s">
        <v>4926</v>
      </c>
      <c r="B2519" s="2">
        <v>45599</v>
      </c>
      <c r="C2519" t="s">
        <v>10020</v>
      </c>
      <c r="D2519" t="s">
        <v>10030</v>
      </c>
      <c r="E2519" t="s">
        <v>10034</v>
      </c>
      <c r="F2519">
        <v>3</v>
      </c>
      <c r="G2519">
        <v>12.95</v>
      </c>
      <c r="H2519">
        <v>9.6999999999999993</v>
      </c>
      <c r="I2519" t="s">
        <v>10039</v>
      </c>
      <c r="J2519">
        <f>F2519*G2519</f>
        <v>38.849999999999994</v>
      </c>
      <c r="K2519">
        <f>F2519*H2519</f>
        <v>29.099999999999998</v>
      </c>
      <c r="L2519">
        <f>J2519-K2519</f>
        <v>9.7499999999999964</v>
      </c>
      <c r="M2519" s="5">
        <f>L2519/J2519</f>
        <v>0.25096525096525091</v>
      </c>
      <c r="N2519" t="str">
        <f>IF(ISNA(VLOOKUP(A2519,'Returns Data'!A:A,1,0)),"No","Yes")</f>
        <v>No</v>
      </c>
      <c r="O2519" t="s">
        <v>10085</v>
      </c>
      <c r="P2519" t="str">
        <f>IFERROR(VLOOKUP(A2519,'Ratings Data'!A:C,3,0),"No Rating")</f>
        <v>No Rating</v>
      </c>
      <c r="Q2519" t="s">
        <v>10064</v>
      </c>
      <c r="R2519" s="5">
        <f t="shared" si="39"/>
        <v>-0.98345174810877123</v>
      </c>
    </row>
    <row r="2520" spans="1:18" x14ac:dyDescent="0.3">
      <c r="A2520" t="s">
        <v>4949</v>
      </c>
      <c r="B2520" s="2">
        <v>45599</v>
      </c>
      <c r="C2520" t="s">
        <v>10027</v>
      </c>
      <c r="D2520" t="s">
        <v>10032</v>
      </c>
      <c r="E2520" t="s">
        <v>10038</v>
      </c>
      <c r="F2520">
        <v>9</v>
      </c>
      <c r="G2520">
        <v>70.290000000000006</v>
      </c>
      <c r="H2520">
        <v>49.6</v>
      </c>
      <c r="I2520" t="s">
        <v>10039</v>
      </c>
      <c r="J2520">
        <f>F2520*G2520</f>
        <v>632.61</v>
      </c>
      <c r="K2520">
        <f>F2520*H2520</f>
        <v>446.40000000000003</v>
      </c>
      <c r="L2520">
        <f>J2520-K2520</f>
        <v>186.20999999999998</v>
      </c>
      <c r="M2520" s="5">
        <f>L2520/J2520</f>
        <v>0.29435197040830841</v>
      </c>
      <c r="N2520" t="str">
        <f>IF(ISNA(VLOOKUP(A2520,'Returns Data'!A:A,1,0)),"No","Yes")</f>
        <v>No</v>
      </c>
      <c r="O2520" t="s">
        <v>10085</v>
      </c>
      <c r="P2520" t="str">
        <f>IFERROR(VLOOKUP(A2520,'Ratings Data'!A:C,3,0),"No Rating")</f>
        <v>No Rating</v>
      </c>
      <c r="Q2520" t="s">
        <v>10064</v>
      </c>
      <c r="R2520" s="5">
        <f t="shared" si="39"/>
        <v>15.283397683397686</v>
      </c>
    </row>
    <row r="2521" spans="1:18" x14ac:dyDescent="0.3">
      <c r="A2521" t="s">
        <v>5389</v>
      </c>
      <c r="B2521" s="2">
        <v>45599</v>
      </c>
      <c r="C2521" t="s">
        <v>10009</v>
      </c>
      <c r="D2521" t="s">
        <v>10029</v>
      </c>
      <c r="E2521" t="s">
        <v>10037</v>
      </c>
      <c r="F2521">
        <v>20</v>
      </c>
      <c r="G2521">
        <v>476.34</v>
      </c>
      <c r="H2521">
        <v>345.04</v>
      </c>
      <c r="I2521" t="s">
        <v>10039</v>
      </c>
      <c r="J2521">
        <f>F2521*G2521</f>
        <v>9526.7999999999993</v>
      </c>
      <c r="K2521">
        <f>F2521*H2521</f>
        <v>6900.8</v>
      </c>
      <c r="L2521">
        <f>J2521-K2521</f>
        <v>2625.9999999999991</v>
      </c>
      <c r="M2521" s="5">
        <f>L2521/J2521</f>
        <v>0.2756434479573413</v>
      </c>
      <c r="N2521" t="str">
        <f>IF(ISNA(VLOOKUP(A2521,'Returns Data'!A:A,1,0)),"No","Yes")</f>
        <v>No</v>
      </c>
      <c r="O2521" t="s">
        <v>10085</v>
      </c>
      <c r="P2521" t="str">
        <f>IFERROR(VLOOKUP(A2521,'Ratings Data'!A:C,3,0),"No Rating")</f>
        <v>No Rating</v>
      </c>
      <c r="Q2521" t="s">
        <v>10064</v>
      </c>
      <c r="R2521" s="5">
        <f t="shared" si="39"/>
        <v>14.059515341205479</v>
      </c>
    </row>
    <row r="2522" spans="1:18" x14ac:dyDescent="0.3">
      <c r="A2522" t="s">
        <v>5948</v>
      </c>
      <c r="B2522" s="2">
        <v>45599</v>
      </c>
      <c r="C2522" t="s">
        <v>10014</v>
      </c>
      <c r="D2522" t="s">
        <v>10030</v>
      </c>
      <c r="E2522" t="s">
        <v>10034</v>
      </c>
      <c r="F2522">
        <v>5</v>
      </c>
      <c r="G2522">
        <v>337.12</v>
      </c>
      <c r="H2522">
        <v>253.88</v>
      </c>
      <c r="I2522" t="s">
        <v>10039</v>
      </c>
      <c r="J2522">
        <f>F2522*G2522</f>
        <v>1685.6</v>
      </c>
      <c r="K2522">
        <f>F2522*H2522</f>
        <v>1269.4000000000001</v>
      </c>
      <c r="L2522">
        <f>J2522-K2522</f>
        <v>416.19999999999982</v>
      </c>
      <c r="M2522" s="5">
        <f>L2522/J2522</f>
        <v>0.24691504508780246</v>
      </c>
      <c r="N2522" t="str">
        <f>IF(ISNA(VLOOKUP(A2522,'Returns Data'!A:A,1,0)),"No","Yes")</f>
        <v>No</v>
      </c>
      <c r="O2522" t="s">
        <v>10085</v>
      </c>
      <c r="P2522" t="str">
        <f>IFERROR(VLOOKUP(A2522,'Ratings Data'!A:C,3,0),"No Rating")</f>
        <v>No Rating</v>
      </c>
      <c r="Q2522" t="s">
        <v>10064</v>
      </c>
      <c r="R2522" s="5">
        <f t="shared" si="39"/>
        <v>-0.82306755678716881</v>
      </c>
    </row>
    <row r="2523" spans="1:18" x14ac:dyDescent="0.3">
      <c r="A2523" t="s">
        <v>6199</v>
      </c>
      <c r="B2523" s="2">
        <v>45599</v>
      </c>
      <c r="C2523" t="s">
        <v>10026</v>
      </c>
      <c r="D2523" t="s">
        <v>10031</v>
      </c>
      <c r="E2523" t="s">
        <v>10038</v>
      </c>
      <c r="F2523">
        <v>11</v>
      </c>
      <c r="G2523">
        <v>325.02</v>
      </c>
      <c r="H2523">
        <v>247.98</v>
      </c>
      <c r="I2523" t="s">
        <v>10040</v>
      </c>
      <c r="J2523">
        <f>F2523*G2523</f>
        <v>3575.22</v>
      </c>
      <c r="K2523">
        <f>F2523*H2523</f>
        <v>2727.7799999999997</v>
      </c>
      <c r="L2523">
        <f>J2523-K2523</f>
        <v>847.44</v>
      </c>
      <c r="M2523" s="5">
        <f>L2523/J2523</f>
        <v>0.23703156728816691</v>
      </c>
      <c r="N2523" t="str">
        <f>IF(ISNA(VLOOKUP(A2523,'Returns Data'!A:A,1,0)),"No","Yes")</f>
        <v>No</v>
      </c>
      <c r="O2523" t="s">
        <v>10085</v>
      </c>
      <c r="P2523" t="str">
        <f>IFERROR(VLOOKUP(A2523,'Ratings Data'!A:C,3,0),"No Rating")</f>
        <v>No Rating</v>
      </c>
      <c r="Q2523" t="s">
        <v>10064</v>
      </c>
      <c r="R2523" s="5">
        <f t="shared" si="39"/>
        <v>1.1210370194589463</v>
      </c>
    </row>
    <row r="2524" spans="1:18" x14ac:dyDescent="0.3">
      <c r="A2524" t="s">
        <v>6211</v>
      </c>
      <c r="B2524" s="2">
        <v>45599</v>
      </c>
      <c r="C2524" t="s">
        <v>10023</v>
      </c>
      <c r="D2524" t="s">
        <v>10033</v>
      </c>
      <c r="E2524" t="s">
        <v>10037</v>
      </c>
      <c r="F2524">
        <v>19</v>
      </c>
      <c r="G2524">
        <v>490.03</v>
      </c>
      <c r="H2524">
        <v>401.32</v>
      </c>
      <c r="I2524" t="s">
        <v>10040</v>
      </c>
      <c r="J2524">
        <f>F2524*G2524</f>
        <v>9310.57</v>
      </c>
      <c r="K2524">
        <f>F2524*H2524</f>
        <v>7625.08</v>
      </c>
      <c r="L2524">
        <f>J2524-K2524</f>
        <v>1685.4899999999998</v>
      </c>
      <c r="M2524" s="5">
        <f>L2524/J2524</f>
        <v>0.18102973287349752</v>
      </c>
      <c r="N2524" t="str">
        <f>IF(ISNA(VLOOKUP(A2524,'Returns Data'!A:A,1,0)),"No","Yes")</f>
        <v>No</v>
      </c>
      <c r="O2524" t="s">
        <v>10085</v>
      </c>
      <c r="P2524" t="str">
        <f>IFERROR(VLOOKUP(A2524,'Ratings Data'!A:C,3,0),"No Rating")</f>
        <v>No Rating</v>
      </c>
      <c r="Q2524" t="s">
        <v>10064</v>
      </c>
      <c r="R2524" s="5">
        <f t="shared" si="39"/>
        <v>1.6041949866022234</v>
      </c>
    </row>
    <row r="2525" spans="1:18" x14ac:dyDescent="0.3">
      <c r="A2525" t="s">
        <v>6255</v>
      </c>
      <c r="B2525" s="2">
        <v>45599</v>
      </c>
      <c r="C2525" t="s">
        <v>10016</v>
      </c>
      <c r="D2525" t="s">
        <v>10032</v>
      </c>
      <c r="E2525" t="s">
        <v>10035</v>
      </c>
      <c r="F2525">
        <v>5</v>
      </c>
      <c r="G2525">
        <v>445.06</v>
      </c>
      <c r="H2525">
        <v>341.39</v>
      </c>
      <c r="I2525" t="s">
        <v>10039</v>
      </c>
      <c r="J2525">
        <f>F2525*G2525</f>
        <v>2225.3000000000002</v>
      </c>
      <c r="K2525">
        <f>F2525*H2525</f>
        <v>1706.9499999999998</v>
      </c>
      <c r="L2525">
        <f>J2525-K2525</f>
        <v>518.35000000000036</v>
      </c>
      <c r="M2525" s="5">
        <f>L2525/J2525</f>
        <v>0.23293488518402028</v>
      </c>
      <c r="N2525" t="str">
        <f>IF(ISNA(VLOOKUP(A2525,'Returns Data'!A:A,1,0)),"No","Yes")</f>
        <v>No</v>
      </c>
      <c r="O2525" t="s">
        <v>10085</v>
      </c>
      <c r="P2525" t="str">
        <f>IFERROR(VLOOKUP(A2525,'Ratings Data'!A:C,3,0),"No Rating")</f>
        <v>No Rating</v>
      </c>
      <c r="Q2525" t="s">
        <v>10064</v>
      </c>
      <c r="R2525" s="5">
        <f t="shared" si="39"/>
        <v>-0.76099207674718083</v>
      </c>
    </row>
    <row r="2526" spans="1:18" x14ac:dyDescent="0.3">
      <c r="A2526" t="s">
        <v>7625</v>
      </c>
      <c r="B2526" s="2">
        <v>45599</v>
      </c>
      <c r="C2526" t="s">
        <v>10012</v>
      </c>
      <c r="D2526" t="s">
        <v>10030</v>
      </c>
      <c r="E2526" t="s">
        <v>10035</v>
      </c>
      <c r="F2526">
        <v>14</v>
      </c>
      <c r="G2526">
        <v>278.95999999999998</v>
      </c>
      <c r="H2526">
        <v>182.9</v>
      </c>
      <c r="I2526" t="s">
        <v>10040</v>
      </c>
      <c r="J2526">
        <f>F2526*G2526</f>
        <v>3905.4399999999996</v>
      </c>
      <c r="K2526">
        <f>F2526*H2526</f>
        <v>2560.6</v>
      </c>
      <c r="L2526">
        <f>J2526-K2526</f>
        <v>1344.8399999999997</v>
      </c>
      <c r="M2526" s="5">
        <f>L2526/J2526</f>
        <v>0.34435044450817315</v>
      </c>
      <c r="N2526" t="str">
        <f>IF(ISNA(VLOOKUP(A2526,'Returns Data'!A:A,1,0)),"No","Yes")</f>
        <v>No</v>
      </c>
      <c r="O2526" t="s">
        <v>10085</v>
      </c>
      <c r="P2526" t="str">
        <f>IFERROR(VLOOKUP(A2526,'Ratings Data'!A:C,3,0),"No Rating")</f>
        <v>No Rating</v>
      </c>
      <c r="Q2526" t="s">
        <v>10064</v>
      </c>
      <c r="R2526" s="5">
        <f t="shared" si="39"/>
        <v>0.75501730103806197</v>
      </c>
    </row>
    <row r="2527" spans="1:18" x14ac:dyDescent="0.3">
      <c r="A2527" t="s">
        <v>7654</v>
      </c>
      <c r="B2527" s="2">
        <v>45599</v>
      </c>
      <c r="C2527" t="s">
        <v>10025</v>
      </c>
      <c r="D2527" t="s">
        <v>10033</v>
      </c>
      <c r="E2527" t="s">
        <v>10034</v>
      </c>
      <c r="F2527">
        <v>14</v>
      </c>
      <c r="G2527">
        <v>194.25</v>
      </c>
      <c r="H2527">
        <v>119.38</v>
      </c>
      <c r="I2527" t="s">
        <v>10039</v>
      </c>
      <c r="J2527">
        <f>F2527*G2527</f>
        <v>2719.5</v>
      </c>
      <c r="K2527">
        <f>F2527*H2527</f>
        <v>1671.32</v>
      </c>
      <c r="L2527">
        <f>J2527-K2527</f>
        <v>1048.18</v>
      </c>
      <c r="M2527" s="5">
        <f>L2527/J2527</f>
        <v>0.38543114543114543</v>
      </c>
      <c r="N2527" t="str">
        <f>IF(ISNA(VLOOKUP(A2527,'Returns Data'!A:A,1,0)),"No","Yes")</f>
        <v>No</v>
      </c>
      <c r="O2527" t="s">
        <v>10085</v>
      </c>
      <c r="P2527" t="str">
        <f>IFERROR(VLOOKUP(A2527,'Ratings Data'!A:C,3,0),"No Rating")</f>
        <v>No Rating</v>
      </c>
      <c r="Q2527" t="s">
        <v>10064</v>
      </c>
      <c r="R2527" s="5">
        <f t="shared" si="39"/>
        <v>-0.30366360768568962</v>
      </c>
    </row>
    <row r="2528" spans="1:18" x14ac:dyDescent="0.3">
      <c r="A2528" t="s">
        <v>7872</v>
      </c>
      <c r="B2528" s="2">
        <v>45599</v>
      </c>
      <c r="C2528" t="s">
        <v>10019</v>
      </c>
      <c r="D2528" t="s">
        <v>10031</v>
      </c>
      <c r="E2528" t="s">
        <v>10038</v>
      </c>
      <c r="F2528">
        <v>18</v>
      </c>
      <c r="G2528">
        <v>368.98</v>
      </c>
      <c r="H2528">
        <v>295.38</v>
      </c>
      <c r="I2528" t="s">
        <v>10040</v>
      </c>
      <c r="J2528">
        <f>F2528*G2528</f>
        <v>6641.64</v>
      </c>
      <c r="K2528">
        <f>F2528*H2528</f>
        <v>5316.84</v>
      </c>
      <c r="L2528">
        <f>J2528-K2528</f>
        <v>1324.8000000000002</v>
      </c>
      <c r="M2528" s="5">
        <f>L2528/J2528</f>
        <v>0.19946880589733862</v>
      </c>
      <c r="N2528" t="str">
        <f>IF(ISNA(VLOOKUP(A2528,'Returns Data'!A:A,1,0)),"No","Yes")</f>
        <v>No</v>
      </c>
      <c r="O2528" t="s">
        <v>10085</v>
      </c>
      <c r="P2528" t="str">
        <f>IFERROR(VLOOKUP(A2528,'Ratings Data'!A:C,3,0),"No Rating")</f>
        <v>No Rating</v>
      </c>
      <c r="Q2528" t="s">
        <v>10064</v>
      </c>
      <c r="R2528" s="5">
        <f t="shared" si="39"/>
        <v>1.4422283507997795</v>
      </c>
    </row>
    <row r="2529" spans="1:18" x14ac:dyDescent="0.3">
      <c r="A2529" t="s">
        <v>8008</v>
      </c>
      <c r="B2529" s="2">
        <v>45599</v>
      </c>
      <c r="C2529" t="s">
        <v>10012</v>
      </c>
      <c r="D2529" t="s">
        <v>10030</v>
      </c>
      <c r="E2529" t="s">
        <v>10037</v>
      </c>
      <c r="F2529">
        <v>5</v>
      </c>
      <c r="G2529">
        <v>314.5</v>
      </c>
      <c r="H2529">
        <v>242.59</v>
      </c>
      <c r="I2529" t="s">
        <v>10039</v>
      </c>
      <c r="J2529">
        <f>F2529*G2529</f>
        <v>1572.5</v>
      </c>
      <c r="K2529">
        <f>F2529*H2529</f>
        <v>1212.95</v>
      </c>
      <c r="L2529">
        <f>J2529-K2529</f>
        <v>359.54999999999995</v>
      </c>
      <c r="M2529" s="5">
        <f>L2529/J2529</f>
        <v>0.22864864864864862</v>
      </c>
      <c r="N2529" t="str">
        <f>IF(ISNA(VLOOKUP(A2529,'Returns Data'!A:A,1,0)),"No","Yes")</f>
        <v>No</v>
      </c>
      <c r="O2529" t="s">
        <v>10085</v>
      </c>
      <c r="P2529" t="str">
        <f>IFERROR(VLOOKUP(A2529,'Ratings Data'!A:C,3,0),"No Rating")</f>
        <v>No Rating</v>
      </c>
      <c r="Q2529" t="s">
        <v>10064</v>
      </c>
      <c r="R2529" s="5">
        <f t="shared" si="39"/>
        <v>-0.76323618865220033</v>
      </c>
    </row>
    <row r="2530" spans="1:18" x14ac:dyDescent="0.3">
      <c r="A2530" t="s">
        <v>8016</v>
      </c>
      <c r="B2530" s="2">
        <v>45599</v>
      </c>
      <c r="C2530" t="s">
        <v>10012</v>
      </c>
      <c r="D2530" t="s">
        <v>10030</v>
      </c>
      <c r="E2530" t="s">
        <v>10037</v>
      </c>
      <c r="F2530">
        <v>18</v>
      </c>
      <c r="G2530">
        <v>252.39</v>
      </c>
      <c r="H2530">
        <v>216.44</v>
      </c>
      <c r="I2530" t="s">
        <v>10040</v>
      </c>
      <c r="J2530">
        <f>F2530*G2530</f>
        <v>4543.0199999999995</v>
      </c>
      <c r="K2530">
        <f>F2530*H2530</f>
        <v>3895.92</v>
      </c>
      <c r="L2530">
        <f>J2530-K2530</f>
        <v>647.09999999999945</v>
      </c>
      <c r="M2530" s="5">
        <f>L2530/J2530</f>
        <v>0.1424382899480961</v>
      </c>
      <c r="N2530" t="str">
        <f>IF(ISNA(VLOOKUP(A2530,'Returns Data'!A:A,1,0)),"No","Yes")</f>
        <v>No</v>
      </c>
      <c r="O2530" t="s">
        <v>10085</v>
      </c>
      <c r="P2530" t="str">
        <f>IFERROR(VLOOKUP(A2530,'Ratings Data'!A:C,3,0),"No Rating")</f>
        <v>No Rating</v>
      </c>
      <c r="Q2530" t="s">
        <v>10064</v>
      </c>
      <c r="R2530" s="5">
        <f t="shared" si="39"/>
        <v>1.889042925278219</v>
      </c>
    </row>
    <row r="2531" spans="1:18" x14ac:dyDescent="0.3">
      <c r="A2531" t="s">
        <v>8882</v>
      </c>
      <c r="B2531" s="2">
        <v>45599</v>
      </c>
      <c r="C2531" t="s">
        <v>10022</v>
      </c>
      <c r="D2531" t="s">
        <v>10033</v>
      </c>
      <c r="E2531" t="s">
        <v>10034</v>
      </c>
      <c r="F2531">
        <v>7</v>
      </c>
      <c r="G2531">
        <v>73.39</v>
      </c>
      <c r="H2531">
        <v>44.32</v>
      </c>
      <c r="I2531" t="s">
        <v>10039</v>
      </c>
      <c r="J2531">
        <f>F2531*G2531</f>
        <v>513.73</v>
      </c>
      <c r="K2531">
        <f>F2531*H2531</f>
        <v>310.24</v>
      </c>
      <c r="L2531">
        <f>J2531-K2531</f>
        <v>203.49</v>
      </c>
      <c r="M2531" s="5">
        <f>L2531/J2531</f>
        <v>0.3961030113094427</v>
      </c>
      <c r="N2531" t="str">
        <f>IF(ISNA(VLOOKUP(A2531,'Returns Data'!A:A,1,0)),"No","Yes")</f>
        <v>No</v>
      </c>
      <c r="O2531" t="s">
        <v>10085</v>
      </c>
      <c r="P2531" t="str">
        <f>IFERROR(VLOOKUP(A2531,'Ratings Data'!A:C,3,0),"No Rating")</f>
        <v>No Rating</v>
      </c>
      <c r="Q2531" t="s">
        <v>10064</v>
      </c>
      <c r="R2531" s="5">
        <f t="shared" si="39"/>
        <v>-0.88691883372734437</v>
      </c>
    </row>
    <row r="2532" spans="1:18" x14ac:dyDescent="0.3">
      <c r="A2532" t="s">
        <v>9197</v>
      </c>
      <c r="B2532" s="2">
        <v>45599</v>
      </c>
      <c r="C2532" t="s">
        <v>10019</v>
      </c>
      <c r="D2532" t="s">
        <v>10031</v>
      </c>
      <c r="E2532" t="s">
        <v>10035</v>
      </c>
      <c r="F2532">
        <v>4</v>
      </c>
      <c r="G2532">
        <v>439.71</v>
      </c>
      <c r="H2532">
        <v>323.73</v>
      </c>
      <c r="I2532" t="s">
        <v>10040</v>
      </c>
      <c r="J2532">
        <f>F2532*G2532</f>
        <v>1758.84</v>
      </c>
      <c r="K2532">
        <f>F2532*H2532</f>
        <v>1294.92</v>
      </c>
      <c r="L2532">
        <f>J2532-K2532</f>
        <v>463.91999999999985</v>
      </c>
      <c r="M2532" s="5">
        <f>L2532/J2532</f>
        <v>0.26376475404243699</v>
      </c>
      <c r="N2532" t="str">
        <f>IF(ISNA(VLOOKUP(A2532,'Returns Data'!A:A,1,0)),"No","Yes")</f>
        <v>No</v>
      </c>
      <c r="O2532" t="s">
        <v>10085</v>
      </c>
      <c r="P2532">
        <f>IFERROR(VLOOKUP(A2532,'Ratings Data'!A:C,3,0),"No Rating")</f>
        <v>2</v>
      </c>
      <c r="Q2532" t="s">
        <v>10064</v>
      </c>
      <c r="R2532" s="5">
        <f t="shared" si="39"/>
        <v>2.4236661281217757</v>
      </c>
    </row>
    <row r="2533" spans="1:18" x14ac:dyDescent="0.3">
      <c r="A2533" t="s">
        <v>9615</v>
      </c>
      <c r="B2533" s="2">
        <v>45599</v>
      </c>
      <c r="C2533" t="s">
        <v>10022</v>
      </c>
      <c r="D2533" t="s">
        <v>10033</v>
      </c>
      <c r="E2533" t="s">
        <v>10035</v>
      </c>
      <c r="F2533">
        <v>5</v>
      </c>
      <c r="G2533">
        <v>341.38</v>
      </c>
      <c r="H2533">
        <v>210.74</v>
      </c>
      <c r="I2533" t="s">
        <v>10040</v>
      </c>
      <c r="J2533">
        <f>F2533*G2533</f>
        <v>1706.9</v>
      </c>
      <c r="K2533">
        <f>F2533*H2533</f>
        <v>1053.7</v>
      </c>
      <c r="L2533">
        <f>J2533-K2533</f>
        <v>653.20000000000005</v>
      </c>
      <c r="M2533" s="5">
        <f>L2533/J2533</f>
        <v>0.38268205518776732</v>
      </c>
      <c r="N2533" t="str">
        <f>IF(ISNA(VLOOKUP(A2533,'Returns Data'!A:A,1,0)),"No","Yes")</f>
        <v>Yes</v>
      </c>
      <c r="O2533" t="str">
        <f>IFERROR(VLOOKUP(A2533,'Returns Data'!A:E,5,0),"No Returns")</f>
        <v>Customer Changed Mind</v>
      </c>
      <c r="P2533" t="str">
        <f>IFERROR(VLOOKUP(A2533,'Ratings Data'!A:C,3,0),"No Rating")</f>
        <v>No Rating</v>
      </c>
      <c r="Q2533" t="s">
        <v>10064</v>
      </c>
      <c r="R2533" s="5">
        <f t="shared" si="39"/>
        <v>-2.9530827136066855E-2</v>
      </c>
    </row>
    <row r="2534" spans="1:18" x14ac:dyDescent="0.3">
      <c r="A2534" t="s">
        <v>9624</v>
      </c>
      <c r="B2534" s="2">
        <v>45599</v>
      </c>
      <c r="C2534" t="s">
        <v>10014</v>
      </c>
      <c r="D2534" t="s">
        <v>10030</v>
      </c>
      <c r="E2534" t="s">
        <v>10035</v>
      </c>
      <c r="F2534">
        <v>7</v>
      </c>
      <c r="G2534">
        <v>53.89</v>
      </c>
      <c r="H2534">
        <v>36.5</v>
      </c>
      <c r="I2534" t="s">
        <v>10040</v>
      </c>
      <c r="J2534">
        <f>F2534*G2534</f>
        <v>377.23</v>
      </c>
      <c r="K2534">
        <f>F2534*H2534</f>
        <v>255.5</v>
      </c>
      <c r="L2534">
        <f>J2534-K2534</f>
        <v>121.73000000000002</v>
      </c>
      <c r="M2534" s="5">
        <f>L2534/J2534</f>
        <v>0.32269437743551682</v>
      </c>
      <c r="N2534" t="str">
        <f>IF(ISNA(VLOOKUP(A2534,'Returns Data'!A:A,1,0)),"No","Yes")</f>
        <v>No</v>
      </c>
      <c r="O2534" t="s">
        <v>10085</v>
      </c>
      <c r="P2534" t="str">
        <f>IFERROR(VLOOKUP(A2534,'Ratings Data'!A:C,3,0),"No Rating")</f>
        <v>No Rating</v>
      </c>
      <c r="Q2534" t="s">
        <v>10064</v>
      </c>
      <c r="R2534" s="5">
        <f t="shared" si="39"/>
        <v>-0.77899701212724826</v>
      </c>
    </row>
    <row r="2535" spans="1:18" x14ac:dyDescent="0.3">
      <c r="A2535" t="s">
        <v>9654</v>
      </c>
      <c r="B2535" s="2">
        <v>45599</v>
      </c>
      <c r="C2535" t="s">
        <v>10016</v>
      </c>
      <c r="D2535" t="s">
        <v>10032</v>
      </c>
      <c r="E2535" t="s">
        <v>10037</v>
      </c>
      <c r="F2535">
        <v>15</v>
      </c>
      <c r="G2535">
        <v>119.34</v>
      </c>
      <c r="H2535">
        <v>106.14</v>
      </c>
      <c r="I2535" t="s">
        <v>10039</v>
      </c>
      <c r="J2535">
        <f>F2535*G2535</f>
        <v>1790.1000000000001</v>
      </c>
      <c r="K2535">
        <f>F2535*H2535</f>
        <v>1592.1</v>
      </c>
      <c r="L2535">
        <f>J2535-K2535</f>
        <v>198.00000000000023</v>
      </c>
      <c r="M2535" s="5">
        <f>L2535/J2535</f>
        <v>0.11060834590246367</v>
      </c>
      <c r="N2535" t="str">
        <f>IF(ISNA(VLOOKUP(A2535,'Returns Data'!A:A,1,0)),"No","Yes")</f>
        <v>No</v>
      </c>
      <c r="O2535" t="s">
        <v>10085</v>
      </c>
      <c r="P2535" t="str">
        <f>IFERROR(VLOOKUP(A2535,'Ratings Data'!A:C,3,0),"No Rating")</f>
        <v>No Rating</v>
      </c>
      <c r="Q2535" t="s">
        <v>10064</v>
      </c>
      <c r="R2535" s="5">
        <f t="shared" si="39"/>
        <v>3.7453808021631367</v>
      </c>
    </row>
    <row r="2536" spans="1:18" x14ac:dyDescent="0.3">
      <c r="A2536" t="s">
        <v>452</v>
      </c>
      <c r="B2536" s="2">
        <v>45600</v>
      </c>
      <c r="C2536" t="s">
        <v>10019</v>
      </c>
      <c r="D2536" t="s">
        <v>10031</v>
      </c>
      <c r="E2536" t="s">
        <v>10038</v>
      </c>
      <c r="F2536">
        <v>2</v>
      </c>
      <c r="G2536">
        <v>416.95</v>
      </c>
      <c r="H2536">
        <v>313.99</v>
      </c>
      <c r="I2536" t="s">
        <v>10040</v>
      </c>
      <c r="J2536">
        <f>F2536*G2536</f>
        <v>833.9</v>
      </c>
      <c r="K2536">
        <f>F2536*H2536</f>
        <v>627.98</v>
      </c>
      <c r="L2536">
        <f>J2536-K2536</f>
        <v>205.91999999999996</v>
      </c>
      <c r="M2536" s="5">
        <f>L2536/J2536</f>
        <v>0.24693608346324494</v>
      </c>
      <c r="N2536" t="str">
        <f>IF(ISNA(VLOOKUP(A2536,'Returns Data'!A:A,1,0)),"No","Yes")</f>
        <v>No</v>
      </c>
      <c r="O2536" t="s">
        <v>10085</v>
      </c>
      <c r="P2536">
        <f>IFERROR(VLOOKUP(A2536,'Ratings Data'!A:C,3,0),"No Rating")</f>
        <v>4</v>
      </c>
      <c r="Q2536" t="s">
        <v>10064</v>
      </c>
      <c r="R2536" s="5">
        <f t="shared" si="39"/>
        <v>-0.53416010278755377</v>
      </c>
    </row>
    <row r="2537" spans="1:18" x14ac:dyDescent="0.3">
      <c r="A2537" t="s">
        <v>1153</v>
      </c>
      <c r="B2537" s="2">
        <v>45600</v>
      </c>
      <c r="C2537" t="s">
        <v>10009</v>
      </c>
      <c r="D2537" t="s">
        <v>10029</v>
      </c>
      <c r="E2537" t="s">
        <v>10038</v>
      </c>
      <c r="F2537">
        <v>7</v>
      </c>
      <c r="G2537">
        <v>494.33</v>
      </c>
      <c r="H2537">
        <v>414.8</v>
      </c>
      <c r="I2537" t="s">
        <v>10039</v>
      </c>
      <c r="J2537">
        <f>F2537*G2537</f>
        <v>3460.31</v>
      </c>
      <c r="K2537">
        <f>F2537*H2537</f>
        <v>2903.6</v>
      </c>
      <c r="L2537">
        <f>J2537-K2537</f>
        <v>556.71</v>
      </c>
      <c r="M2537" s="5">
        <f>L2537/J2537</f>
        <v>0.16088442942973319</v>
      </c>
      <c r="N2537" t="str">
        <f>IF(ISNA(VLOOKUP(A2537,'Returns Data'!A:A,1,0)),"No","Yes")</f>
        <v>No</v>
      </c>
      <c r="O2537" t="s">
        <v>10085</v>
      </c>
      <c r="P2537" t="str">
        <f>IFERROR(VLOOKUP(A2537,'Ratings Data'!A:C,3,0),"No Rating")</f>
        <v>No Rating</v>
      </c>
      <c r="Q2537" t="s">
        <v>10064</v>
      </c>
      <c r="R2537" s="5">
        <f t="shared" si="39"/>
        <v>3.1495503057920615</v>
      </c>
    </row>
    <row r="2538" spans="1:18" x14ac:dyDescent="0.3">
      <c r="A2538" t="s">
        <v>1455</v>
      </c>
      <c r="B2538" s="2">
        <v>45600</v>
      </c>
      <c r="C2538" t="s">
        <v>10013</v>
      </c>
      <c r="D2538" t="s">
        <v>10030</v>
      </c>
      <c r="E2538" t="s">
        <v>10035</v>
      </c>
      <c r="F2538">
        <v>1</v>
      </c>
      <c r="G2538">
        <v>137.32</v>
      </c>
      <c r="H2538">
        <v>104.13</v>
      </c>
      <c r="I2538" t="s">
        <v>10039</v>
      </c>
      <c r="J2538">
        <f>F2538*G2538</f>
        <v>137.32</v>
      </c>
      <c r="K2538">
        <f>F2538*H2538</f>
        <v>104.13</v>
      </c>
      <c r="L2538">
        <f>J2538-K2538</f>
        <v>33.19</v>
      </c>
      <c r="M2538" s="5">
        <f>L2538/J2538</f>
        <v>0.24169822312845907</v>
      </c>
      <c r="N2538" t="str">
        <f>IF(ISNA(VLOOKUP(A2538,'Returns Data'!A:A,1,0)),"No","Yes")</f>
        <v>No</v>
      </c>
      <c r="O2538" t="s">
        <v>10085</v>
      </c>
      <c r="P2538" t="str">
        <f>IFERROR(VLOOKUP(A2538,'Ratings Data'!A:C,3,0),"No Rating")</f>
        <v>No Rating</v>
      </c>
      <c r="Q2538" t="s">
        <v>10064</v>
      </c>
      <c r="R2538" s="5">
        <f t="shared" si="39"/>
        <v>-0.96031569425860686</v>
      </c>
    </row>
    <row r="2539" spans="1:18" x14ac:dyDescent="0.3">
      <c r="A2539" t="s">
        <v>1495</v>
      </c>
      <c r="B2539" s="2">
        <v>45600</v>
      </c>
      <c r="C2539" t="s">
        <v>10027</v>
      </c>
      <c r="D2539" t="s">
        <v>10032</v>
      </c>
      <c r="E2539" t="s">
        <v>10038</v>
      </c>
      <c r="F2539">
        <v>7</v>
      </c>
      <c r="G2539">
        <v>269.85000000000002</v>
      </c>
      <c r="H2539">
        <v>178.38</v>
      </c>
      <c r="I2539" t="s">
        <v>10039</v>
      </c>
      <c r="J2539">
        <f>F2539*G2539</f>
        <v>1888.9500000000003</v>
      </c>
      <c r="K2539">
        <f>F2539*H2539</f>
        <v>1248.6599999999999</v>
      </c>
      <c r="L2539">
        <f>J2539-K2539</f>
        <v>640.29000000000042</v>
      </c>
      <c r="M2539" s="5">
        <f>L2539/J2539</f>
        <v>0.33896609227348545</v>
      </c>
      <c r="N2539" t="str">
        <f>IF(ISNA(VLOOKUP(A2539,'Returns Data'!A:A,1,0)),"No","Yes")</f>
        <v>No</v>
      </c>
      <c r="O2539" t="s">
        <v>10085</v>
      </c>
      <c r="P2539" t="str">
        <f>IFERROR(VLOOKUP(A2539,'Ratings Data'!A:C,3,0),"No Rating")</f>
        <v>No Rating</v>
      </c>
      <c r="Q2539" t="s">
        <v>10064</v>
      </c>
      <c r="R2539" s="5">
        <f t="shared" si="39"/>
        <v>12.75582580833091</v>
      </c>
    </row>
    <row r="2540" spans="1:18" x14ac:dyDescent="0.3">
      <c r="A2540" t="s">
        <v>1503</v>
      </c>
      <c r="B2540" s="2">
        <v>45600</v>
      </c>
      <c r="C2540" t="s">
        <v>10025</v>
      </c>
      <c r="D2540" t="s">
        <v>10033</v>
      </c>
      <c r="E2540" t="s">
        <v>10035</v>
      </c>
      <c r="F2540">
        <v>6</v>
      </c>
      <c r="G2540">
        <v>110.99</v>
      </c>
      <c r="H2540">
        <v>73.45</v>
      </c>
      <c r="I2540" t="s">
        <v>10040</v>
      </c>
      <c r="J2540">
        <f>F2540*G2540</f>
        <v>665.93999999999994</v>
      </c>
      <c r="K2540">
        <f>F2540*H2540</f>
        <v>440.70000000000005</v>
      </c>
      <c r="L2540">
        <f>J2540-K2540</f>
        <v>225.2399999999999</v>
      </c>
      <c r="M2540" s="5">
        <f>L2540/J2540</f>
        <v>0.33822866924948181</v>
      </c>
      <c r="N2540" t="str">
        <f>IF(ISNA(VLOOKUP(A2540,'Returns Data'!A:A,1,0)),"No","Yes")</f>
        <v>No</v>
      </c>
      <c r="O2540" t="s">
        <v>10085</v>
      </c>
      <c r="P2540">
        <f>IFERROR(VLOOKUP(A2540,'Ratings Data'!A:C,3,0),"No Rating")</f>
        <v>5</v>
      </c>
      <c r="Q2540" t="s">
        <v>10064</v>
      </c>
      <c r="R2540" s="5">
        <f t="shared" si="39"/>
        <v>-0.64745493528150566</v>
      </c>
    </row>
    <row r="2541" spans="1:18" x14ac:dyDescent="0.3">
      <c r="A2541" t="s">
        <v>1563</v>
      </c>
      <c r="B2541" s="2">
        <v>45600</v>
      </c>
      <c r="C2541" t="s">
        <v>10016</v>
      </c>
      <c r="D2541" t="s">
        <v>10032</v>
      </c>
      <c r="E2541" t="s">
        <v>10038</v>
      </c>
      <c r="F2541">
        <v>11</v>
      </c>
      <c r="G2541">
        <v>441.89</v>
      </c>
      <c r="H2541">
        <v>272.99</v>
      </c>
      <c r="I2541" t="s">
        <v>10039</v>
      </c>
      <c r="J2541">
        <f>F2541*G2541</f>
        <v>4860.79</v>
      </c>
      <c r="K2541">
        <f>F2541*H2541</f>
        <v>3002.8900000000003</v>
      </c>
      <c r="L2541">
        <f>J2541-K2541</f>
        <v>1857.8999999999996</v>
      </c>
      <c r="M2541" s="5">
        <f>L2541/J2541</f>
        <v>0.38222181990993226</v>
      </c>
      <c r="N2541" t="str">
        <f>IF(ISNA(VLOOKUP(A2541,'Returns Data'!A:A,1,0)),"No","Yes")</f>
        <v>No</v>
      </c>
      <c r="O2541" t="s">
        <v>10085</v>
      </c>
      <c r="P2541" t="str">
        <f>IFERROR(VLOOKUP(A2541,'Ratings Data'!A:C,3,0),"No Rating")</f>
        <v>No Rating</v>
      </c>
      <c r="Q2541" t="s">
        <v>10064</v>
      </c>
      <c r="R2541" s="5">
        <f t="shared" si="39"/>
        <v>6.2991410637594987</v>
      </c>
    </row>
    <row r="2542" spans="1:18" x14ac:dyDescent="0.3">
      <c r="A2542" t="s">
        <v>1607</v>
      </c>
      <c r="B2542" s="2">
        <v>45600</v>
      </c>
      <c r="C2542" t="s">
        <v>10019</v>
      </c>
      <c r="D2542" t="s">
        <v>10031</v>
      </c>
      <c r="E2542" t="s">
        <v>10037</v>
      </c>
      <c r="F2542">
        <v>2</v>
      </c>
      <c r="G2542">
        <v>172.32</v>
      </c>
      <c r="H2542">
        <v>154</v>
      </c>
      <c r="I2542" t="s">
        <v>10039</v>
      </c>
      <c r="J2542">
        <f>F2542*G2542</f>
        <v>344.64</v>
      </c>
      <c r="K2542">
        <f>F2542*H2542</f>
        <v>308</v>
      </c>
      <c r="L2542">
        <f>J2542-K2542</f>
        <v>36.639999999999986</v>
      </c>
      <c r="M2542" s="5">
        <f>L2542/J2542</f>
        <v>0.10631383472609096</v>
      </c>
      <c r="N2542" t="str">
        <f>IF(ISNA(VLOOKUP(A2542,'Returns Data'!A:A,1,0)),"No","Yes")</f>
        <v>No</v>
      </c>
      <c r="O2542" t="s">
        <v>10085</v>
      </c>
      <c r="P2542" t="str">
        <f>IFERROR(VLOOKUP(A2542,'Ratings Data'!A:C,3,0),"No Rating")</f>
        <v>No Rating</v>
      </c>
      <c r="Q2542" t="s">
        <v>10064</v>
      </c>
      <c r="R2542" s="5">
        <f t="shared" si="39"/>
        <v>-0.92909794498425147</v>
      </c>
    </row>
    <row r="2543" spans="1:18" x14ac:dyDescent="0.3">
      <c r="A2543" t="s">
        <v>2148</v>
      </c>
      <c r="B2543" s="2">
        <v>45600</v>
      </c>
      <c r="C2543" t="s">
        <v>10021</v>
      </c>
      <c r="D2543" t="s">
        <v>10031</v>
      </c>
      <c r="E2543" t="s">
        <v>10036</v>
      </c>
      <c r="F2543">
        <v>8</v>
      </c>
      <c r="G2543">
        <v>487.73</v>
      </c>
      <c r="H2543">
        <v>323.69</v>
      </c>
      <c r="I2543" t="s">
        <v>10039</v>
      </c>
      <c r="J2543">
        <f>F2543*G2543</f>
        <v>3901.84</v>
      </c>
      <c r="K2543">
        <f>F2543*H2543</f>
        <v>2589.52</v>
      </c>
      <c r="L2543">
        <f>J2543-K2543</f>
        <v>1312.3200000000002</v>
      </c>
      <c r="M2543" s="5">
        <f>L2543/J2543</f>
        <v>0.33633362721177706</v>
      </c>
      <c r="N2543" t="str">
        <f>IF(ISNA(VLOOKUP(A2543,'Returns Data'!A:A,1,0)),"No","Yes")</f>
        <v>No</v>
      </c>
      <c r="O2543" t="s">
        <v>10085</v>
      </c>
      <c r="P2543" t="str">
        <f>IFERROR(VLOOKUP(A2543,'Ratings Data'!A:C,3,0),"No Rating")</f>
        <v>No Rating</v>
      </c>
      <c r="Q2543" t="s">
        <v>10064</v>
      </c>
      <c r="R2543" s="5">
        <f t="shared" si="39"/>
        <v>10.321494893221914</v>
      </c>
    </row>
    <row r="2544" spans="1:18" x14ac:dyDescent="0.3">
      <c r="A2544" t="s">
        <v>2302</v>
      </c>
      <c r="B2544" s="2">
        <v>45600</v>
      </c>
      <c r="C2544" t="s">
        <v>10017</v>
      </c>
      <c r="D2544" t="s">
        <v>10032</v>
      </c>
      <c r="E2544" t="s">
        <v>10038</v>
      </c>
      <c r="F2544">
        <v>17</v>
      </c>
      <c r="G2544">
        <v>305.18</v>
      </c>
      <c r="H2544">
        <v>204.67</v>
      </c>
      <c r="I2544" t="s">
        <v>10040</v>
      </c>
      <c r="J2544">
        <f>F2544*G2544</f>
        <v>5188.0600000000004</v>
      </c>
      <c r="K2544">
        <f>F2544*H2544</f>
        <v>3479.39</v>
      </c>
      <c r="L2544">
        <f>J2544-K2544</f>
        <v>1708.6700000000005</v>
      </c>
      <c r="M2544" s="5">
        <f>L2544/J2544</f>
        <v>0.32934661511239277</v>
      </c>
      <c r="N2544" t="str">
        <f>IF(ISNA(VLOOKUP(A2544,'Returns Data'!A:A,1,0)),"No","Yes")</f>
        <v>No</v>
      </c>
      <c r="O2544" t="s">
        <v>10085</v>
      </c>
      <c r="P2544" t="str">
        <f>IFERROR(VLOOKUP(A2544,'Ratings Data'!A:C,3,0),"No Rating")</f>
        <v>No Rating</v>
      </c>
      <c r="Q2544" t="s">
        <v>10064</v>
      </c>
      <c r="R2544" s="5">
        <f t="shared" si="39"/>
        <v>0.32964447542697811</v>
      </c>
    </row>
    <row r="2545" spans="1:18" x14ac:dyDescent="0.3">
      <c r="A2545" t="s">
        <v>2556</v>
      </c>
      <c r="B2545" s="2">
        <v>45600</v>
      </c>
      <c r="C2545" t="s">
        <v>10009</v>
      </c>
      <c r="D2545" t="s">
        <v>10029</v>
      </c>
      <c r="E2545" t="s">
        <v>10037</v>
      </c>
      <c r="F2545">
        <v>10</v>
      </c>
      <c r="G2545">
        <v>364.73</v>
      </c>
      <c r="H2545">
        <v>264.48</v>
      </c>
      <c r="I2545" t="s">
        <v>10039</v>
      </c>
      <c r="J2545">
        <f>F2545*G2545</f>
        <v>3647.3</v>
      </c>
      <c r="K2545">
        <f>F2545*H2545</f>
        <v>2644.8</v>
      </c>
      <c r="L2545">
        <f>J2545-K2545</f>
        <v>1002.5</v>
      </c>
      <c r="M2545" s="5">
        <f>L2545/J2545</f>
        <v>0.27486085597565318</v>
      </c>
      <c r="N2545" t="str">
        <f>IF(ISNA(VLOOKUP(A2545,'Returns Data'!A:A,1,0)),"No","Yes")</f>
        <v>No</v>
      </c>
      <c r="O2545" t="s">
        <v>10085</v>
      </c>
      <c r="P2545" t="str">
        <f>IFERROR(VLOOKUP(A2545,'Ratings Data'!A:C,3,0),"No Rating")</f>
        <v>No Rating</v>
      </c>
      <c r="Q2545" t="s">
        <v>10064</v>
      </c>
      <c r="R2545" s="5">
        <f t="shared" si="39"/>
        <v>-0.29698191616904973</v>
      </c>
    </row>
    <row r="2546" spans="1:18" x14ac:dyDescent="0.3">
      <c r="A2546" t="s">
        <v>2723</v>
      </c>
      <c r="B2546" s="2">
        <v>45600</v>
      </c>
      <c r="C2546" t="s">
        <v>10009</v>
      </c>
      <c r="D2546" t="s">
        <v>10029</v>
      </c>
      <c r="E2546" t="s">
        <v>10037</v>
      </c>
      <c r="F2546">
        <v>14</v>
      </c>
      <c r="G2546">
        <v>383.88</v>
      </c>
      <c r="H2546">
        <v>248.86</v>
      </c>
      <c r="I2546" t="s">
        <v>10039</v>
      </c>
      <c r="J2546">
        <f>F2546*G2546</f>
        <v>5374.32</v>
      </c>
      <c r="K2546">
        <f>F2546*H2546</f>
        <v>3484.04</v>
      </c>
      <c r="L2546">
        <f>J2546-K2546</f>
        <v>1890.2799999999997</v>
      </c>
      <c r="M2546" s="5">
        <f>L2546/J2546</f>
        <v>0.3517244972387204</v>
      </c>
      <c r="N2546" t="str">
        <f>IF(ISNA(VLOOKUP(A2546,'Returns Data'!A:A,1,0)),"No","Yes")</f>
        <v>No</v>
      </c>
      <c r="O2546" t="s">
        <v>10085</v>
      </c>
      <c r="P2546" t="str">
        <f>IFERROR(VLOOKUP(A2546,'Ratings Data'!A:C,3,0),"No Rating")</f>
        <v>No Rating</v>
      </c>
      <c r="Q2546" t="s">
        <v>10064</v>
      </c>
      <c r="R2546" s="5">
        <f t="shared" si="39"/>
        <v>0.47350642941353865</v>
      </c>
    </row>
    <row r="2547" spans="1:18" x14ac:dyDescent="0.3">
      <c r="A2547" t="s">
        <v>2739</v>
      </c>
      <c r="B2547" s="2">
        <v>45600</v>
      </c>
      <c r="C2547" t="s">
        <v>10019</v>
      </c>
      <c r="D2547" t="s">
        <v>10031</v>
      </c>
      <c r="E2547" t="s">
        <v>10037</v>
      </c>
      <c r="F2547">
        <v>18</v>
      </c>
      <c r="G2547">
        <v>388.62</v>
      </c>
      <c r="H2547">
        <v>254.51</v>
      </c>
      <c r="I2547" t="s">
        <v>10039</v>
      </c>
      <c r="J2547">
        <f>F2547*G2547</f>
        <v>6995.16</v>
      </c>
      <c r="K2547">
        <f>F2547*H2547</f>
        <v>4581.18</v>
      </c>
      <c r="L2547">
        <f>J2547-K2547</f>
        <v>2413.9799999999996</v>
      </c>
      <c r="M2547" s="5">
        <f>L2547/J2547</f>
        <v>0.34509289280016464</v>
      </c>
      <c r="N2547" t="str">
        <f>IF(ISNA(VLOOKUP(A2547,'Returns Data'!A:A,1,0)),"No","Yes")</f>
        <v>No</v>
      </c>
      <c r="O2547" t="s">
        <v>10085</v>
      </c>
      <c r="P2547">
        <f>IFERROR(VLOOKUP(A2547,'Ratings Data'!A:C,3,0),"No Rating")</f>
        <v>4</v>
      </c>
      <c r="Q2547" t="s">
        <v>10064</v>
      </c>
      <c r="R2547" s="5">
        <f t="shared" si="39"/>
        <v>0.30158978252132368</v>
      </c>
    </row>
    <row r="2548" spans="1:18" x14ac:dyDescent="0.3">
      <c r="A2548" t="s">
        <v>2760</v>
      </c>
      <c r="B2548" s="2">
        <v>45600</v>
      </c>
      <c r="C2548" t="s">
        <v>10019</v>
      </c>
      <c r="D2548" t="s">
        <v>10031</v>
      </c>
      <c r="E2548" t="s">
        <v>10036</v>
      </c>
      <c r="F2548">
        <v>6</v>
      </c>
      <c r="G2548">
        <v>379.86</v>
      </c>
      <c r="H2548">
        <v>308.14999999999998</v>
      </c>
      <c r="I2548" t="s">
        <v>10039</v>
      </c>
      <c r="J2548">
        <f>F2548*G2548</f>
        <v>2279.16</v>
      </c>
      <c r="K2548">
        <f>F2548*H2548</f>
        <v>1848.8999999999999</v>
      </c>
      <c r="L2548">
        <f>J2548-K2548</f>
        <v>430.26</v>
      </c>
      <c r="M2548" s="5">
        <f>L2548/J2548</f>
        <v>0.18878007687042594</v>
      </c>
      <c r="N2548" t="str">
        <f>IF(ISNA(VLOOKUP(A2548,'Returns Data'!A:A,1,0)),"No","Yes")</f>
        <v>No</v>
      </c>
      <c r="O2548" t="s">
        <v>10085</v>
      </c>
      <c r="P2548" t="str">
        <f>IFERROR(VLOOKUP(A2548,'Ratings Data'!A:C,3,0),"No Rating")</f>
        <v>No Rating</v>
      </c>
      <c r="Q2548" t="s">
        <v>10064</v>
      </c>
      <c r="R2548" s="5">
        <f t="shared" si="39"/>
        <v>-0.67418043332818689</v>
      </c>
    </row>
    <row r="2549" spans="1:18" x14ac:dyDescent="0.3">
      <c r="A2549" t="s">
        <v>2771</v>
      </c>
      <c r="B2549" s="2">
        <v>45600</v>
      </c>
      <c r="C2549" t="s">
        <v>10011</v>
      </c>
      <c r="D2549" t="s">
        <v>10029</v>
      </c>
      <c r="E2549" t="s">
        <v>10038</v>
      </c>
      <c r="F2549">
        <v>9</v>
      </c>
      <c r="G2549">
        <v>484.15</v>
      </c>
      <c r="H2549">
        <v>367.43</v>
      </c>
      <c r="I2549" t="s">
        <v>10039</v>
      </c>
      <c r="J2549">
        <f>F2549*G2549</f>
        <v>4357.3499999999995</v>
      </c>
      <c r="K2549">
        <f>F2549*H2549</f>
        <v>3306.87</v>
      </c>
      <c r="L2549">
        <f>J2549-K2549</f>
        <v>1050.4799999999996</v>
      </c>
      <c r="M2549" s="5">
        <f>L2549/J2549</f>
        <v>0.24108230920169363</v>
      </c>
      <c r="N2549" t="str">
        <f>IF(ISNA(VLOOKUP(A2549,'Returns Data'!A:A,1,0)),"No","Yes")</f>
        <v>No</v>
      </c>
      <c r="O2549" t="s">
        <v>10085</v>
      </c>
      <c r="P2549" t="str">
        <f>IFERROR(VLOOKUP(A2549,'Ratings Data'!A:C,3,0),"No Rating")</f>
        <v>No Rating</v>
      </c>
      <c r="Q2549" t="s">
        <v>10064</v>
      </c>
      <c r="R2549" s="5">
        <f t="shared" si="39"/>
        <v>0.91182277681250978</v>
      </c>
    </row>
    <row r="2550" spans="1:18" x14ac:dyDescent="0.3">
      <c r="A2550" t="s">
        <v>3424</v>
      </c>
      <c r="B2550" s="2">
        <v>45600</v>
      </c>
      <c r="C2550" t="s">
        <v>10018</v>
      </c>
      <c r="D2550" t="s">
        <v>10033</v>
      </c>
      <c r="E2550" t="s">
        <v>10038</v>
      </c>
      <c r="F2550">
        <v>3</v>
      </c>
      <c r="G2550">
        <v>35.43</v>
      </c>
      <c r="H2550">
        <v>26.04</v>
      </c>
      <c r="I2550" t="s">
        <v>10040</v>
      </c>
      <c r="J2550">
        <f>F2550*G2550</f>
        <v>106.28999999999999</v>
      </c>
      <c r="K2550">
        <f>F2550*H2550</f>
        <v>78.12</v>
      </c>
      <c r="L2550">
        <f>J2550-K2550</f>
        <v>28.169999999999987</v>
      </c>
      <c r="M2550" s="5">
        <f>L2550/J2550</f>
        <v>0.26502963590177808</v>
      </c>
      <c r="N2550" t="str">
        <f>IF(ISNA(VLOOKUP(A2550,'Returns Data'!A:A,1,0)),"No","Yes")</f>
        <v>No</v>
      </c>
      <c r="O2550" t="s">
        <v>10085</v>
      </c>
      <c r="P2550" t="str">
        <f>IFERROR(VLOOKUP(A2550,'Ratings Data'!A:C,3,0),"No Rating")</f>
        <v>No Rating</v>
      </c>
      <c r="Q2550" t="s">
        <v>10064</v>
      </c>
      <c r="R2550" s="5">
        <f t="shared" si="39"/>
        <v>-0.97560673345037696</v>
      </c>
    </row>
    <row r="2551" spans="1:18" x14ac:dyDescent="0.3">
      <c r="A2551" t="s">
        <v>3578</v>
      </c>
      <c r="B2551" s="2">
        <v>45600</v>
      </c>
      <c r="C2551" t="s">
        <v>10022</v>
      </c>
      <c r="D2551" t="s">
        <v>10033</v>
      </c>
      <c r="E2551" t="s">
        <v>10035</v>
      </c>
      <c r="F2551">
        <v>5</v>
      </c>
      <c r="G2551">
        <v>240.91</v>
      </c>
      <c r="H2551">
        <v>158.97999999999999</v>
      </c>
      <c r="I2551" t="s">
        <v>10040</v>
      </c>
      <c r="J2551">
        <f>F2551*G2551</f>
        <v>1204.55</v>
      </c>
      <c r="K2551">
        <f>F2551*H2551</f>
        <v>794.9</v>
      </c>
      <c r="L2551">
        <f>J2551-K2551</f>
        <v>409.65</v>
      </c>
      <c r="M2551" s="5">
        <f>L2551/J2551</f>
        <v>0.34008550911128638</v>
      </c>
      <c r="N2551" t="str">
        <f>IF(ISNA(VLOOKUP(A2551,'Returns Data'!A:A,1,0)),"No","Yes")</f>
        <v>No</v>
      </c>
      <c r="O2551" t="s">
        <v>10085</v>
      </c>
      <c r="P2551" t="str">
        <f>IFERROR(VLOOKUP(A2551,'Ratings Data'!A:C,3,0),"No Rating")</f>
        <v>No Rating</v>
      </c>
      <c r="Q2551" t="s">
        <v>10064</v>
      </c>
      <c r="R2551" s="5">
        <f t="shared" si="39"/>
        <v>10.332674757738264</v>
      </c>
    </row>
    <row r="2552" spans="1:18" x14ac:dyDescent="0.3">
      <c r="A2552" t="s">
        <v>3985</v>
      </c>
      <c r="B2552" s="2">
        <v>45600</v>
      </c>
      <c r="C2552" t="s">
        <v>10028</v>
      </c>
      <c r="D2552" t="s">
        <v>10032</v>
      </c>
      <c r="E2552" t="s">
        <v>10035</v>
      </c>
      <c r="F2552">
        <v>3</v>
      </c>
      <c r="G2552">
        <v>379.84</v>
      </c>
      <c r="H2552">
        <v>324.70999999999998</v>
      </c>
      <c r="I2552" t="s">
        <v>10039</v>
      </c>
      <c r="J2552">
        <f>F2552*G2552</f>
        <v>1139.52</v>
      </c>
      <c r="K2552">
        <f>F2552*H2552</f>
        <v>974.12999999999988</v>
      </c>
      <c r="L2552">
        <f>J2552-K2552</f>
        <v>165.3900000000001</v>
      </c>
      <c r="M2552" s="5">
        <f>L2552/J2552</f>
        <v>0.14514005897219892</v>
      </c>
      <c r="N2552" t="str">
        <f>IF(ISNA(VLOOKUP(A2552,'Returns Data'!A:A,1,0)),"No","Yes")</f>
        <v>No</v>
      </c>
      <c r="O2552" t="s">
        <v>10085</v>
      </c>
      <c r="P2552" t="str">
        <f>IFERROR(VLOOKUP(A2552,'Ratings Data'!A:C,3,0),"No Rating")</f>
        <v>No Rating</v>
      </c>
      <c r="Q2552" t="s">
        <v>10064</v>
      </c>
      <c r="R2552" s="5">
        <f t="shared" si="39"/>
        <v>-5.3986966086920406E-2</v>
      </c>
    </row>
    <row r="2553" spans="1:18" x14ac:dyDescent="0.3">
      <c r="A2553" t="s">
        <v>4215</v>
      </c>
      <c r="B2553" s="2">
        <v>45600</v>
      </c>
      <c r="C2553" t="s">
        <v>10021</v>
      </c>
      <c r="D2553" t="s">
        <v>10031</v>
      </c>
      <c r="E2553" t="s">
        <v>10037</v>
      </c>
      <c r="F2553">
        <v>10</v>
      </c>
      <c r="G2553">
        <v>101.13</v>
      </c>
      <c r="H2553">
        <v>82.72</v>
      </c>
      <c r="I2553" t="s">
        <v>10040</v>
      </c>
      <c r="J2553">
        <f>F2553*G2553</f>
        <v>1011.3</v>
      </c>
      <c r="K2553">
        <f>F2553*H2553</f>
        <v>827.2</v>
      </c>
      <c r="L2553">
        <f>J2553-K2553</f>
        <v>184.09999999999991</v>
      </c>
      <c r="M2553" s="5">
        <f>L2553/J2553</f>
        <v>0.1820429150598239</v>
      </c>
      <c r="N2553" t="str">
        <f>IF(ISNA(VLOOKUP(A2553,'Returns Data'!A:A,1,0)),"No","Yes")</f>
        <v>No</v>
      </c>
      <c r="O2553" t="s">
        <v>10085</v>
      </c>
      <c r="P2553" t="str">
        <f>IFERROR(VLOOKUP(A2553,'Ratings Data'!A:C,3,0),"No Rating")</f>
        <v>No Rating</v>
      </c>
      <c r="Q2553" t="s">
        <v>10064</v>
      </c>
      <c r="R2553" s="5">
        <f t="shared" si="39"/>
        <v>-0.1125210614995788</v>
      </c>
    </row>
    <row r="2554" spans="1:18" x14ac:dyDescent="0.3">
      <c r="A2554" t="s">
        <v>4339</v>
      </c>
      <c r="B2554" s="2">
        <v>45600</v>
      </c>
      <c r="C2554" t="s">
        <v>10014</v>
      </c>
      <c r="D2554" t="s">
        <v>10030</v>
      </c>
      <c r="E2554" t="s">
        <v>10036</v>
      </c>
      <c r="F2554">
        <v>5</v>
      </c>
      <c r="G2554">
        <v>462.99</v>
      </c>
      <c r="H2554">
        <v>354.04</v>
      </c>
      <c r="I2554" t="s">
        <v>10040</v>
      </c>
      <c r="J2554">
        <f>F2554*G2554</f>
        <v>2314.9499999999998</v>
      </c>
      <c r="K2554">
        <f>F2554*H2554</f>
        <v>1770.2</v>
      </c>
      <c r="L2554">
        <f>J2554-K2554</f>
        <v>544.74999999999977</v>
      </c>
      <c r="M2554" s="5">
        <f>L2554/J2554</f>
        <v>0.23531825741376697</v>
      </c>
      <c r="N2554" t="str">
        <f>IF(ISNA(VLOOKUP(A2554,'Returns Data'!A:A,1,0)),"No","Yes")</f>
        <v>No</v>
      </c>
      <c r="O2554" t="s">
        <v>10085</v>
      </c>
      <c r="P2554" t="str">
        <f>IFERROR(VLOOKUP(A2554,'Ratings Data'!A:C,3,0),"No Rating")</f>
        <v>No Rating</v>
      </c>
      <c r="Q2554" t="s">
        <v>10064</v>
      </c>
      <c r="R2554" s="5">
        <f t="shared" si="39"/>
        <v>1.2890833580539898</v>
      </c>
    </row>
    <row r="2555" spans="1:18" x14ac:dyDescent="0.3">
      <c r="A2555" t="s">
        <v>4485</v>
      </c>
      <c r="B2555" s="2">
        <v>45600</v>
      </c>
      <c r="C2555" t="s">
        <v>10018</v>
      </c>
      <c r="D2555" t="s">
        <v>10033</v>
      </c>
      <c r="E2555" t="s">
        <v>10035</v>
      </c>
      <c r="F2555">
        <v>14</v>
      </c>
      <c r="G2555">
        <v>96.36</v>
      </c>
      <c r="H2555">
        <v>76.680000000000007</v>
      </c>
      <c r="I2555" t="s">
        <v>10040</v>
      </c>
      <c r="J2555">
        <f>F2555*G2555</f>
        <v>1349.04</v>
      </c>
      <c r="K2555">
        <f>F2555*H2555</f>
        <v>1073.52</v>
      </c>
      <c r="L2555">
        <f>J2555-K2555</f>
        <v>275.52</v>
      </c>
      <c r="M2555" s="5">
        <f>L2555/J2555</f>
        <v>0.2042341220423412</v>
      </c>
      <c r="N2555" t="str">
        <f>IF(ISNA(VLOOKUP(A2555,'Returns Data'!A:A,1,0)),"No","Yes")</f>
        <v>Yes</v>
      </c>
      <c r="O2555" t="str">
        <f>IFERROR(VLOOKUP(A2555,'Returns Data'!A:E,5,0),"No Returns")</f>
        <v>Late Delivery</v>
      </c>
      <c r="P2555" t="str">
        <f>IFERROR(VLOOKUP(A2555,'Ratings Data'!A:C,3,0),"No Rating")</f>
        <v>No Rating</v>
      </c>
      <c r="Q2555" t="s">
        <v>10064</v>
      </c>
      <c r="R2555" s="5">
        <f t="shared" si="39"/>
        <v>-0.41724875267284389</v>
      </c>
    </row>
    <row r="2556" spans="1:18" x14ac:dyDescent="0.3">
      <c r="A2556" t="s">
        <v>4902</v>
      </c>
      <c r="B2556" s="2">
        <v>45600</v>
      </c>
      <c r="C2556" t="s">
        <v>10025</v>
      </c>
      <c r="D2556" t="s">
        <v>10033</v>
      </c>
      <c r="E2556" t="s">
        <v>10037</v>
      </c>
      <c r="F2556">
        <v>11</v>
      </c>
      <c r="G2556">
        <v>11.06</v>
      </c>
      <c r="H2556">
        <v>9.3699999999999992</v>
      </c>
      <c r="I2556" t="s">
        <v>10040</v>
      </c>
      <c r="J2556">
        <f>F2556*G2556</f>
        <v>121.66000000000001</v>
      </c>
      <c r="K2556">
        <f>F2556*H2556</f>
        <v>103.07</v>
      </c>
      <c r="L2556">
        <f>J2556-K2556</f>
        <v>18.590000000000018</v>
      </c>
      <c r="M2556" s="5">
        <f>L2556/J2556</f>
        <v>0.15280289330922256</v>
      </c>
      <c r="N2556" t="str">
        <f>IF(ISNA(VLOOKUP(A2556,'Returns Data'!A:A,1,0)),"No","Yes")</f>
        <v>No</v>
      </c>
      <c r="O2556" t="s">
        <v>10085</v>
      </c>
      <c r="P2556" t="str">
        <f>IFERROR(VLOOKUP(A2556,'Ratings Data'!A:C,3,0),"No Rating")</f>
        <v>No Rating</v>
      </c>
      <c r="Q2556" t="s">
        <v>10064</v>
      </c>
      <c r="R2556" s="5">
        <f t="shared" si="39"/>
        <v>-0.90981735159817345</v>
      </c>
    </row>
    <row r="2557" spans="1:18" x14ac:dyDescent="0.3">
      <c r="A2557" t="s">
        <v>4911</v>
      </c>
      <c r="B2557" s="2">
        <v>45600</v>
      </c>
      <c r="C2557" t="s">
        <v>10021</v>
      </c>
      <c r="D2557" t="s">
        <v>10031</v>
      </c>
      <c r="E2557" t="s">
        <v>10035</v>
      </c>
      <c r="F2557">
        <v>2</v>
      </c>
      <c r="G2557">
        <v>439.43</v>
      </c>
      <c r="H2557">
        <v>267.8</v>
      </c>
      <c r="I2557" t="s">
        <v>10039</v>
      </c>
      <c r="J2557">
        <f>F2557*G2557</f>
        <v>878.86</v>
      </c>
      <c r="K2557">
        <f>F2557*H2557</f>
        <v>535.6</v>
      </c>
      <c r="L2557">
        <f>J2557-K2557</f>
        <v>343.26</v>
      </c>
      <c r="M2557" s="5">
        <f>L2557/J2557</f>
        <v>0.39057415287986708</v>
      </c>
      <c r="N2557" t="str">
        <f>IF(ISNA(VLOOKUP(A2557,'Returns Data'!A:A,1,0)),"No","Yes")</f>
        <v>No</v>
      </c>
      <c r="O2557" t="s">
        <v>10085</v>
      </c>
      <c r="P2557" t="str">
        <f>IFERROR(VLOOKUP(A2557,'Ratings Data'!A:C,3,0),"No Rating")</f>
        <v>No Rating</v>
      </c>
      <c r="Q2557" t="s">
        <v>10064</v>
      </c>
      <c r="R2557" s="5">
        <f t="shared" si="39"/>
        <v>6.2239026795988819</v>
      </c>
    </row>
    <row r="2558" spans="1:18" x14ac:dyDescent="0.3">
      <c r="A2558" t="s">
        <v>5065</v>
      </c>
      <c r="B2558" s="2">
        <v>45600</v>
      </c>
      <c r="C2558" t="s">
        <v>10012</v>
      </c>
      <c r="D2558" t="s">
        <v>10030</v>
      </c>
      <c r="E2558" t="s">
        <v>10037</v>
      </c>
      <c r="F2558">
        <v>20</v>
      </c>
      <c r="G2558">
        <v>307.95999999999998</v>
      </c>
      <c r="H2558">
        <v>214.02</v>
      </c>
      <c r="I2558" t="s">
        <v>10039</v>
      </c>
      <c r="J2558">
        <f>F2558*G2558</f>
        <v>6159.2</v>
      </c>
      <c r="K2558">
        <f>F2558*H2558</f>
        <v>4280.4000000000005</v>
      </c>
      <c r="L2558">
        <f>J2558-K2558</f>
        <v>1878.7999999999993</v>
      </c>
      <c r="M2558" s="5">
        <f>L2558/J2558</f>
        <v>0.30503961553448489</v>
      </c>
      <c r="N2558" t="str">
        <f>IF(ISNA(VLOOKUP(A2558,'Returns Data'!A:A,1,0)),"No","Yes")</f>
        <v>No</v>
      </c>
      <c r="O2558" t="s">
        <v>10085</v>
      </c>
      <c r="P2558" t="str">
        <f>IFERROR(VLOOKUP(A2558,'Ratings Data'!A:C,3,0),"No Rating")</f>
        <v>No Rating</v>
      </c>
      <c r="Q2558" t="s">
        <v>10064</v>
      </c>
      <c r="R2558" s="5">
        <f t="shared" si="39"/>
        <v>6.0081696743508637</v>
      </c>
    </row>
    <row r="2559" spans="1:18" x14ac:dyDescent="0.3">
      <c r="A2559" t="s">
        <v>5284</v>
      </c>
      <c r="B2559" s="2">
        <v>45600</v>
      </c>
      <c r="C2559" t="s">
        <v>10011</v>
      </c>
      <c r="D2559" t="s">
        <v>10029</v>
      </c>
      <c r="E2559" t="s">
        <v>10034</v>
      </c>
      <c r="F2559">
        <v>19</v>
      </c>
      <c r="G2559">
        <v>477.64</v>
      </c>
      <c r="H2559">
        <v>307.13</v>
      </c>
      <c r="I2559" t="s">
        <v>10039</v>
      </c>
      <c r="J2559">
        <f>F2559*G2559</f>
        <v>9075.16</v>
      </c>
      <c r="K2559">
        <f>F2559*H2559</f>
        <v>5835.47</v>
      </c>
      <c r="L2559">
        <f>J2559-K2559</f>
        <v>3239.6899999999996</v>
      </c>
      <c r="M2559" s="5">
        <f>L2559/J2559</f>
        <v>0.35698433967004434</v>
      </c>
      <c r="N2559" t="str">
        <f>IF(ISNA(VLOOKUP(A2559,'Returns Data'!A:A,1,0)),"No","Yes")</f>
        <v>No</v>
      </c>
      <c r="O2559" t="s">
        <v>10085</v>
      </c>
      <c r="P2559" t="str">
        <f>IFERROR(VLOOKUP(A2559,'Ratings Data'!A:C,3,0),"No Rating")</f>
        <v>No Rating</v>
      </c>
      <c r="Q2559" t="s">
        <v>10064</v>
      </c>
      <c r="R2559" s="5">
        <f t="shared" si="39"/>
        <v>0.47343161449538901</v>
      </c>
    </row>
    <row r="2560" spans="1:18" x14ac:dyDescent="0.3">
      <c r="A2560" t="s">
        <v>5487</v>
      </c>
      <c r="B2560" s="2">
        <v>45600</v>
      </c>
      <c r="C2560" t="s">
        <v>10017</v>
      </c>
      <c r="D2560" t="s">
        <v>10032</v>
      </c>
      <c r="E2560" t="s">
        <v>10035</v>
      </c>
      <c r="F2560">
        <v>16</v>
      </c>
      <c r="G2560">
        <v>357.59</v>
      </c>
      <c r="H2560">
        <v>249.23</v>
      </c>
      <c r="I2560" t="s">
        <v>10039</v>
      </c>
      <c r="J2560">
        <f>F2560*G2560</f>
        <v>5721.44</v>
      </c>
      <c r="K2560">
        <f>F2560*H2560</f>
        <v>3987.68</v>
      </c>
      <c r="L2560">
        <f>J2560-K2560</f>
        <v>1733.7599999999998</v>
      </c>
      <c r="M2560" s="5">
        <f>L2560/J2560</f>
        <v>0.30302860818255545</v>
      </c>
      <c r="N2560" t="str">
        <f>IF(ISNA(VLOOKUP(A2560,'Returns Data'!A:A,1,0)),"No","Yes")</f>
        <v>No</v>
      </c>
      <c r="O2560" t="s">
        <v>10085</v>
      </c>
      <c r="P2560" t="str">
        <f>IFERROR(VLOOKUP(A2560,'Ratings Data'!A:C,3,0),"No Rating")</f>
        <v>No Rating</v>
      </c>
      <c r="Q2560" t="s">
        <v>10064</v>
      </c>
      <c r="R2560" s="5">
        <f t="shared" si="39"/>
        <v>-0.36954940739336828</v>
      </c>
    </row>
    <row r="2561" spans="1:18" x14ac:dyDescent="0.3">
      <c r="A2561" t="s">
        <v>7097</v>
      </c>
      <c r="B2561" s="2">
        <v>45600</v>
      </c>
      <c r="C2561" t="s">
        <v>10013</v>
      </c>
      <c r="D2561" t="s">
        <v>10030</v>
      </c>
      <c r="E2561" t="s">
        <v>10036</v>
      </c>
      <c r="F2561">
        <v>1</v>
      </c>
      <c r="G2561">
        <v>129.82</v>
      </c>
      <c r="H2561">
        <v>108.1</v>
      </c>
      <c r="I2561" t="s">
        <v>10039</v>
      </c>
      <c r="J2561">
        <f>F2561*G2561</f>
        <v>129.82</v>
      </c>
      <c r="K2561">
        <f>F2561*H2561</f>
        <v>108.1</v>
      </c>
      <c r="L2561">
        <f>J2561-K2561</f>
        <v>21.72</v>
      </c>
      <c r="M2561" s="5">
        <f>L2561/J2561</f>
        <v>0.16730858111230934</v>
      </c>
      <c r="N2561" t="str">
        <f>IF(ISNA(VLOOKUP(A2561,'Returns Data'!A:A,1,0)),"No","Yes")</f>
        <v>No</v>
      </c>
      <c r="O2561" t="s">
        <v>10085</v>
      </c>
      <c r="P2561" t="str">
        <f>IFERROR(VLOOKUP(A2561,'Ratings Data'!A:C,3,0),"No Rating")</f>
        <v>No Rating</v>
      </c>
      <c r="Q2561" t="s">
        <v>10064</v>
      </c>
      <c r="R2561" s="5">
        <f t="shared" si="39"/>
        <v>-0.97730990799519002</v>
      </c>
    </row>
    <row r="2562" spans="1:18" x14ac:dyDescent="0.3">
      <c r="A2562" t="s">
        <v>7183</v>
      </c>
      <c r="B2562" s="2">
        <v>45600</v>
      </c>
      <c r="C2562" t="s">
        <v>10018</v>
      </c>
      <c r="D2562" t="s">
        <v>10033</v>
      </c>
      <c r="E2562" t="s">
        <v>10035</v>
      </c>
      <c r="F2562">
        <v>1</v>
      </c>
      <c r="G2562">
        <v>430.38</v>
      </c>
      <c r="H2562">
        <v>373.22</v>
      </c>
      <c r="I2562" t="s">
        <v>10040</v>
      </c>
      <c r="J2562">
        <f>F2562*G2562</f>
        <v>430.38</v>
      </c>
      <c r="K2562">
        <f>F2562*H2562</f>
        <v>373.22</v>
      </c>
      <c r="L2562">
        <f>J2562-K2562</f>
        <v>57.159999999999968</v>
      </c>
      <c r="M2562" s="5">
        <f>L2562/J2562</f>
        <v>0.13281286305125695</v>
      </c>
      <c r="N2562" t="str">
        <f>IF(ISNA(VLOOKUP(A2562,'Returns Data'!A:A,1,0)),"No","Yes")</f>
        <v>No</v>
      </c>
      <c r="O2562" t="s">
        <v>10085</v>
      </c>
      <c r="P2562" t="str">
        <f>IFERROR(VLOOKUP(A2562,'Ratings Data'!A:C,3,0),"No Rating")</f>
        <v>No Rating</v>
      </c>
      <c r="Q2562" t="s">
        <v>10064</v>
      </c>
      <c r="R2562" s="5">
        <f t="shared" si="39"/>
        <v>2.315205669388384</v>
      </c>
    </row>
    <row r="2563" spans="1:18" x14ac:dyDescent="0.3">
      <c r="A2563" t="s">
        <v>7245</v>
      </c>
      <c r="B2563" s="2">
        <v>45600</v>
      </c>
      <c r="C2563" t="s">
        <v>10019</v>
      </c>
      <c r="D2563" t="s">
        <v>10031</v>
      </c>
      <c r="E2563" t="s">
        <v>10036</v>
      </c>
      <c r="F2563">
        <v>9</v>
      </c>
      <c r="G2563">
        <v>16.21</v>
      </c>
      <c r="H2563">
        <v>9.73</v>
      </c>
      <c r="I2563" t="s">
        <v>10040</v>
      </c>
      <c r="J2563">
        <f>F2563*G2563</f>
        <v>145.89000000000001</v>
      </c>
      <c r="K2563">
        <f>F2563*H2563</f>
        <v>87.570000000000007</v>
      </c>
      <c r="L2563">
        <f>J2563-K2563</f>
        <v>58.320000000000007</v>
      </c>
      <c r="M2563" s="5">
        <f>L2563/J2563</f>
        <v>0.39975323874151758</v>
      </c>
      <c r="N2563" t="str">
        <f>IF(ISNA(VLOOKUP(A2563,'Returns Data'!A:A,1,0)),"No","Yes")</f>
        <v>No</v>
      </c>
      <c r="O2563" t="s">
        <v>10085</v>
      </c>
      <c r="P2563" t="str">
        <f>IFERROR(VLOOKUP(A2563,'Ratings Data'!A:C,3,0),"No Rating")</f>
        <v>No Rating</v>
      </c>
      <c r="Q2563" t="s">
        <v>10064</v>
      </c>
      <c r="R2563" s="5">
        <f t="shared" si="39"/>
        <v>-0.66102049351735681</v>
      </c>
    </row>
    <row r="2564" spans="1:18" x14ac:dyDescent="0.3">
      <c r="A2564" t="s">
        <v>7844</v>
      </c>
      <c r="B2564" s="2">
        <v>45600</v>
      </c>
      <c r="C2564" t="s">
        <v>10010</v>
      </c>
      <c r="D2564" t="s">
        <v>10029</v>
      </c>
      <c r="E2564" t="s">
        <v>10038</v>
      </c>
      <c r="F2564">
        <v>11</v>
      </c>
      <c r="G2564">
        <v>93.97</v>
      </c>
      <c r="H2564">
        <v>61.67</v>
      </c>
      <c r="I2564" t="s">
        <v>10040</v>
      </c>
      <c r="J2564">
        <f>F2564*G2564</f>
        <v>1033.67</v>
      </c>
      <c r="K2564">
        <f>F2564*H2564</f>
        <v>678.37</v>
      </c>
      <c r="L2564">
        <f>J2564-K2564</f>
        <v>355.30000000000007</v>
      </c>
      <c r="M2564" s="5">
        <f>L2564/J2564</f>
        <v>0.34372672129403004</v>
      </c>
      <c r="N2564" t="str">
        <f>IF(ISNA(VLOOKUP(A2564,'Returns Data'!A:A,1,0)),"No","Yes")</f>
        <v>No</v>
      </c>
      <c r="O2564" t="s">
        <v>10085</v>
      </c>
      <c r="P2564" t="str">
        <f>IFERROR(VLOOKUP(A2564,'Ratings Data'!A:C,3,0),"No Rating")</f>
        <v>No Rating</v>
      </c>
      <c r="Q2564" t="s">
        <v>10064</v>
      </c>
      <c r="R2564" s="5">
        <f t="shared" ref="R2564:R2627" si="40">(J2564-J2563)/J2563</f>
        <v>6.0852697237644797</v>
      </c>
    </row>
    <row r="2565" spans="1:18" x14ac:dyDescent="0.3">
      <c r="A2565" t="s">
        <v>8251</v>
      </c>
      <c r="B2565" s="2">
        <v>45600</v>
      </c>
      <c r="C2565" t="s">
        <v>10022</v>
      </c>
      <c r="D2565" t="s">
        <v>10033</v>
      </c>
      <c r="E2565" t="s">
        <v>10037</v>
      </c>
      <c r="F2565">
        <v>5</v>
      </c>
      <c r="G2565">
        <v>360.99</v>
      </c>
      <c r="H2565">
        <v>244.39</v>
      </c>
      <c r="I2565" t="s">
        <v>10040</v>
      </c>
      <c r="J2565">
        <f>F2565*G2565</f>
        <v>1804.95</v>
      </c>
      <c r="K2565">
        <f>F2565*H2565</f>
        <v>1221.9499999999998</v>
      </c>
      <c r="L2565">
        <f>J2565-K2565</f>
        <v>583.00000000000023</v>
      </c>
      <c r="M2565" s="5">
        <f>L2565/J2565</f>
        <v>0.32300063713676291</v>
      </c>
      <c r="N2565" t="str">
        <f>IF(ISNA(VLOOKUP(A2565,'Returns Data'!A:A,1,0)),"No","Yes")</f>
        <v>No</v>
      </c>
      <c r="O2565" t="s">
        <v>10085</v>
      </c>
      <c r="P2565">
        <f>IFERROR(VLOOKUP(A2565,'Ratings Data'!A:C,3,0),"No Rating")</f>
        <v>5</v>
      </c>
      <c r="Q2565" t="s">
        <v>10064</v>
      </c>
      <c r="R2565" s="5">
        <f t="shared" si="40"/>
        <v>0.74615689726895418</v>
      </c>
    </row>
    <row r="2566" spans="1:18" x14ac:dyDescent="0.3">
      <c r="A2566" t="s">
        <v>8436</v>
      </c>
      <c r="B2566" s="2">
        <v>45600</v>
      </c>
      <c r="C2566" t="s">
        <v>10026</v>
      </c>
      <c r="D2566" t="s">
        <v>10031</v>
      </c>
      <c r="E2566" t="s">
        <v>10036</v>
      </c>
      <c r="F2566">
        <v>14</v>
      </c>
      <c r="G2566">
        <v>423.75</v>
      </c>
      <c r="H2566">
        <v>336.63</v>
      </c>
      <c r="I2566" t="s">
        <v>10040</v>
      </c>
      <c r="J2566">
        <f>F2566*G2566</f>
        <v>5932.5</v>
      </c>
      <c r="K2566">
        <f>F2566*H2566</f>
        <v>4712.82</v>
      </c>
      <c r="L2566">
        <f>J2566-K2566</f>
        <v>1219.6800000000003</v>
      </c>
      <c r="M2566" s="5">
        <f>L2566/J2566</f>
        <v>0.20559292035398236</v>
      </c>
      <c r="N2566" t="str">
        <f>IF(ISNA(VLOOKUP(A2566,'Returns Data'!A:A,1,0)),"No","Yes")</f>
        <v>No</v>
      </c>
      <c r="O2566" t="s">
        <v>10085</v>
      </c>
      <c r="P2566" t="str">
        <f>IFERROR(VLOOKUP(A2566,'Ratings Data'!A:C,3,0),"No Rating")</f>
        <v>No Rating</v>
      </c>
      <c r="Q2566" t="s">
        <v>10064</v>
      </c>
      <c r="R2566" s="5">
        <f t="shared" si="40"/>
        <v>2.2867946480511927</v>
      </c>
    </row>
    <row r="2567" spans="1:18" x14ac:dyDescent="0.3">
      <c r="A2567" t="s">
        <v>8484</v>
      </c>
      <c r="B2567" s="2">
        <v>45600</v>
      </c>
      <c r="C2567" t="s">
        <v>10014</v>
      </c>
      <c r="D2567" t="s">
        <v>10030</v>
      </c>
      <c r="E2567" t="s">
        <v>10038</v>
      </c>
      <c r="F2567">
        <v>5</v>
      </c>
      <c r="G2567">
        <v>64.11</v>
      </c>
      <c r="H2567">
        <v>40.64</v>
      </c>
      <c r="I2567" t="s">
        <v>10039</v>
      </c>
      <c r="J2567">
        <f>F2567*G2567</f>
        <v>320.55</v>
      </c>
      <c r="K2567">
        <f>F2567*H2567</f>
        <v>203.2</v>
      </c>
      <c r="L2567">
        <f>J2567-K2567</f>
        <v>117.35000000000002</v>
      </c>
      <c r="M2567" s="5">
        <f>L2567/J2567</f>
        <v>0.36608953361410085</v>
      </c>
      <c r="N2567" t="str">
        <f>IF(ISNA(VLOOKUP(A2567,'Returns Data'!A:A,1,0)),"No","Yes")</f>
        <v>No</v>
      </c>
      <c r="O2567" t="s">
        <v>10085</v>
      </c>
      <c r="P2567" t="str">
        <f>IFERROR(VLOOKUP(A2567,'Ratings Data'!A:C,3,0),"No Rating")</f>
        <v>No Rating</v>
      </c>
      <c r="Q2567" t="s">
        <v>10064</v>
      </c>
      <c r="R2567" s="5">
        <f t="shared" si="40"/>
        <v>-0.94596713021491774</v>
      </c>
    </row>
    <row r="2568" spans="1:18" x14ac:dyDescent="0.3">
      <c r="A2568" t="s">
        <v>8613</v>
      </c>
      <c r="B2568" s="2">
        <v>45600</v>
      </c>
      <c r="C2568" t="s">
        <v>10010</v>
      </c>
      <c r="D2568" t="s">
        <v>10029</v>
      </c>
      <c r="E2568" t="s">
        <v>10035</v>
      </c>
      <c r="F2568">
        <v>11</v>
      </c>
      <c r="G2568">
        <v>310.94</v>
      </c>
      <c r="H2568">
        <v>239.45</v>
      </c>
      <c r="I2568" t="s">
        <v>10040</v>
      </c>
      <c r="J2568">
        <f>F2568*G2568</f>
        <v>3420.34</v>
      </c>
      <c r="K2568">
        <f>F2568*H2568</f>
        <v>2633.95</v>
      </c>
      <c r="L2568">
        <f>J2568-K2568</f>
        <v>786.39000000000033</v>
      </c>
      <c r="M2568" s="5">
        <f>L2568/J2568</f>
        <v>0.22991573937093981</v>
      </c>
      <c r="N2568" t="str">
        <f>IF(ISNA(VLOOKUP(A2568,'Returns Data'!A:A,1,0)),"No","Yes")</f>
        <v>No</v>
      </c>
      <c r="O2568" t="s">
        <v>10085</v>
      </c>
      <c r="P2568" t="str">
        <f>IFERROR(VLOOKUP(A2568,'Ratings Data'!A:C,3,0),"No Rating")</f>
        <v>No Rating</v>
      </c>
      <c r="Q2568" t="s">
        <v>10064</v>
      </c>
      <c r="R2568" s="5">
        <f t="shared" si="40"/>
        <v>9.6702230541257208</v>
      </c>
    </row>
    <row r="2569" spans="1:18" x14ac:dyDescent="0.3">
      <c r="A2569" t="s">
        <v>8736</v>
      </c>
      <c r="B2569" s="2">
        <v>45600</v>
      </c>
      <c r="C2569" t="s">
        <v>10022</v>
      </c>
      <c r="D2569" t="s">
        <v>10033</v>
      </c>
      <c r="E2569" t="s">
        <v>10035</v>
      </c>
      <c r="F2569">
        <v>19</v>
      </c>
      <c r="G2569">
        <v>400.92</v>
      </c>
      <c r="H2569">
        <v>309.19</v>
      </c>
      <c r="I2569" t="s">
        <v>10039</v>
      </c>
      <c r="J2569">
        <f>F2569*G2569</f>
        <v>7617.4800000000005</v>
      </c>
      <c r="K2569">
        <f>F2569*H2569</f>
        <v>5874.61</v>
      </c>
      <c r="L2569">
        <f>J2569-K2569</f>
        <v>1742.8700000000008</v>
      </c>
      <c r="M2569" s="5">
        <f>L2569/J2569</f>
        <v>0.22879876284545556</v>
      </c>
      <c r="N2569" t="str">
        <f>IF(ISNA(VLOOKUP(A2569,'Returns Data'!A:A,1,0)),"No","Yes")</f>
        <v>No</v>
      </c>
      <c r="O2569" t="s">
        <v>10085</v>
      </c>
      <c r="P2569">
        <f>IFERROR(VLOOKUP(A2569,'Ratings Data'!A:C,3,0),"No Rating")</f>
        <v>5</v>
      </c>
      <c r="Q2569" t="s">
        <v>10064</v>
      </c>
      <c r="R2569" s="5">
        <f t="shared" si="40"/>
        <v>1.2271119245455131</v>
      </c>
    </row>
    <row r="2570" spans="1:18" x14ac:dyDescent="0.3">
      <c r="A2570" t="s">
        <v>8838</v>
      </c>
      <c r="B2570" s="2">
        <v>45600</v>
      </c>
      <c r="C2570" t="s">
        <v>10017</v>
      </c>
      <c r="D2570" t="s">
        <v>10032</v>
      </c>
      <c r="E2570" t="s">
        <v>10036</v>
      </c>
      <c r="F2570">
        <v>1</v>
      </c>
      <c r="G2570">
        <v>465.51</v>
      </c>
      <c r="H2570">
        <v>388.8</v>
      </c>
      <c r="I2570" t="s">
        <v>10039</v>
      </c>
      <c r="J2570">
        <f>F2570*G2570</f>
        <v>465.51</v>
      </c>
      <c r="K2570">
        <f>F2570*H2570</f>
        <v>388.8</v>
      </c>
      <c r="L2570">
        <f>J2570-K2570</f>
        <v>76.70999999999998</v>
      </c>
      <c r="M2570" s="5">
        <f>L2570/J2570</f>
        <v>0.16478700779789904</v>
      </c>
      <c r="N2570" t="str">
        <f>IF(ISNA(VLOOKUP(A2570,'Returns Data'!A:A,1,0)),"No","Yes")</f>
        <v>No</v>
      </c>
      <c r="O2570" t="s">
        <v>10085</v>
      </c>
      <c r="P2570" t="str">
        <f>IFERROR(VLOOKUP(A2570,'Ratings Data'!A:C,3,0),"No Rating")</f>
        <v>No Rating</v>
      </c>
      <c r="Q2570" t="s">
        <v>10064</v>
      </c>
      <c r="R2570" s="5">
        <f t="shared" si="40"/>
        <v>-0.93888923896091614</v>
      </c>
    </row>
    <row r="2571" spans="1:18" x14ac:dyDescent="0.3">
      <c r="A2571" t="s">
        <v>8942</v>
      </c>
      <c r="B2571" s="2">
        <v>45600</v>
      </c>
      <c r="C2571" t="s">
        <v>10009</v>
      </c>
      <c r="D2571" t="s">
        <v>10029</v>
      </c>
      <c r="E2571" t="s">
        <v>10035</v>
      </c>
      <c r="F2571">
        <v>14</v>
      </c>
      <c r="G2571">
        <v>369.21</v>
      </c>
      <c r="H2571">
        <v>251.97</v>
      </c>
      <c r="I2571" t="s">
        <v>10039</v>
      </c>
      <c r="J2571">
        <f>F2571*G2571</f>
        <v>5168.9399999999996</v>
      </c>
      <c r="K2571">
        <f>F2571*H2571</f>
        <v>3527.58</v>
      </c>
      <c r="L2571">
        <f>J2571-K2571</f>
        <v>1641.3599999999997</v>
      </c>
      <c r="M2571" s="5">
        <f>L2571/J2571</f>
        <v>0.31754286178597541</v>
      </c>
      <c r="N2571" t="str">
        <f>IF(ISNA(VLOOKUP(A2571,'Returns Data'!A:A,1,0)),"No","Yes")</f>
        <v>No</v>
      </c>
      <c r="O2571" t="s">
        <v>10085</v>
      </c>
      <c r="P2571" t="str">
        <f>IFERROR(VLOOKUP(A2571,'Ratings Data'!A:C,3,0),"No Rating")</f>
        <v>No Rating</v>
      </c>
      <c r="Q2571" t="s">
        <v>10064</v>
      </c>
      <c r="R2571" s="5">
        <f t="shared" si="40"/>
        <v>10.103821615002898</v>
      </c>
    </row>
    <row r="2572" spans="1:18" x14ac:dyDescent="0.3">
      <c r="A2572" t="s">
        <v>9424</v>
      </c>
      <c r="B2572" s="2">
        <v>45600</v>
      </c>
      <c r="C2572" t="s">
        <v>10023</v>
      </c>
      <c r="D2572" t="s">
        <v>10033</v>
      </c>
      <c r="E2572" t="s">
        <v>10036</v>
      </c>
      <c r="F2572">
        <v>15</v>
      </c>
      <c r="G2572">
        <v>148.87</v>
      </c>
      <c r="H2572">
        <v>102.34</v>
      </c>
      <c r="I2572" t="s">
        <v>10039</v>
      </c>
      <c r="J2572">
        <f>F2572*G2572</f>
        <v>2233.0500000000002</v>
      </c>
      <c r="K2572">
        <f>F2572*H2572</f>
        <v>1535.1000000000001</v>
      </c>
      <c r="L2572">
        <f>J2572-K2572</f>
        <v>697.95</v>
      </c>
      <c r="M2572" s="5">
        <f>L2572/J2572</f>
        <v>0.31255457781957413</v>
      </c>
      <c r="N2572" t="str">
        <f>IF(ISNA(VLOOKUP(A2572,'Returns Data'!A:A,1,0)),"No","Yes")</f>
        <v>No</v>
      </c>
      <c r="O2572" t="s">
        <v>10085</v>
      </c>
      <c r="P2572" t="str">
        <f>IFERROR(VLOOKUP(A2572,'Ratings Data'!A:C,3,0),"No Rating")</f>
        <v>No Rating</v>
      </c>
      <c r="Q2572" t="s">
        <v>10064</v>
      </c>
      <c r="R2572" s="5">
        <f t="shared" si="40"/>
        <v>-0.5679868599751593</v>
      </c>
    </row>
    <row r="2573" spans="1:18" x14ac:dyDescent="0.3">
      <c r="A2573" t="s">
        <v>9828</v>
      </c>
      <c r="B2573" s="2">
        <v>45600</v>
      </c>
      <c r="C2573" t="s">
        <v>10022</v>
      </c>
      <c r="D2573" t="s">
        <v>10033</v>
      </c>
      <c r="E2573" t="s">
        <v>10035</v>
      </c>
      <c r="F2573">
        <v>5</v>
      </c>
      <c r="G2573">
        <v>368.22</v>
      </c>
      <c r="H2573">
        <v>227.51</v>
      </c>
      <c r="I2573" t="s">
        <v>10039</v>
      </c>
      <c r="J2573">
        <f>F2573*G2573</f>
        <v>1841.1000000000001</v>
      </c>
      <c r="K2573">
        <f>F2573*H2573</f>
        <v>1137.55</v>
      </c>
      <c r="L2573">
        <f>J2573-K2573</f>
        <v>703.55000000000018</v>
      </c>
      <c r="M2573" s="5">
        <f>L2573/J2573</f>
        <v>0.38213567975666729</v>
      </c>
      <c r="N2573" t="str">
        <f>IF(ISNA(VLOOKUP(A2573,'Returns Data'!A:A,1,0)),"No","Yes")</f>
        <v>No</v>
      </c>
      <c r="O2573" t="s">
        <v>10085</v>
      </c>
      <c r="P2573" t="str">
        <f>IFERROR(VLOOKUP(A2573,'Ratings Data'!A:C,3,0),"No Rating")</f>
        <v>No Rating</v>
      </c>
      <c r="Q2573" t="s">
        <v>10064</v>
      </c>
      <c r="R2573" s="5">
        <f t="shared" si="40"/>
        <v>-0.17552226775038626</v>
      </c>
    </row>
    <row r="2574" spans="1:18" x14ac:dyDescent="0.3">
      <c r="A2574" t="s">
        <v>9990</v>
      </c>
      <c r="B2574" s="2">
        <v>45600</v>
      </c>
      <c r="C2574" t="s">
        <v>10023</v>
      </c>
      <c r="D2574" t="s">
        <v>10033</v>
      </c>
      <c r="E2574" t="s">
        <v>10034</v>
      </c>
      <c r="F2574">
        <v>10</v>
      </c>
      <c r="G2574">
        <v>144.09</v>
      </c>
      <c r="H2574">
        <v>106.03</v>
      </c>
      <c r="I2574" t="s">
        <v>10039</v>
      </c>
      <c r="J2574">
        <f>F2574*G2574</f>
        <v>1440.9</v>
      </c>
      <c r="K2574">
        <f>F2574*H2574</f>
        <v>1060.3</v>
      </c>
      <c r="L2574">
        <f>J2574-K2574</f>
        <v>380.60000000000014</v>
      </c>
      <c r="M2574" s="5">
        <f>L2574/J2574</f>
        <v>0.26414046776320366</v>
      </c>
      <c r="N2574" t="str">
        <f>IF(ISNA(VLOOKUP(A2574,'Returns Data'!A:A,1,0)),"No","Yes")</f>
        <v>No</v>
      </c>
      <c r="O2574" t="s">
        <v>10085</v>
      </c>
      <c r="P2574" t="str">
        <f>IFERROR(VLOOKUP(A2574,'Ratings Data'!A:C,3,0),"No Rating")</f>
        <v>No Rating</v>
      </c>
      <c r="Q2574" t="s">
        <v>10064</v>
      </c>
      <c r="R2574" s="5">
        <f t="shared" si="40"/>
        <v>-0.21737005051328012</v>
      </c>
    </row>
    <row r="2575" spans="1:18" x14ac:dyDescent="0.3">
      <c r="A2575" t="s">
        <v>257</v>
      </c>
      <c r="B2575" s="2">
        <v>45601</v>
      </c>
      <c r="C2575" t="s">
        <v>10025</v>
      </c>
      <c r="D2575" t="s">
        <v>10033</v>
      </c>
      <c r="E2575" t="s">
        <v>10034</v>
      </c>
      <c r="F2575">
        <v>18</v>
      </c>
      <c r="G2575">
        <v>116.57</v>
      </c>
      <c r="H2575">
        <v>97.06</v>
      </c>
      <c r="I2575" t="s">
        <v>10040</v>
      </c>
      <c r="J2575">
        <f>F2575*G2575</f>
        <v>2098.2599999999998</v>
      </c>
      <c r="K2575">
        <f>F2575*H2575</f>
        <v>1747.08</v>
      </c>
      <c r="L2575">
        <f>J2575-K2575</f>
        <v>351.17999999999984</v>
      </c>
      <c r="M2575" s="5">
        <f>L2575/J2575</f>
        <v>0.16736724714763657</v>
      </c>
      <c r="N2575" t="str">
        <f>IF(ISNA(VLOOKUP(A2575,'Returns Data'!A:A,1,0)),"No","Yes")</f>
        <v>No</v>
      </c>
      <c r="O2575" t="s">
        <v>10085</v>
      </c>
      <c r="P2575" t="str">
        <f>IFERROR(VLOOKUP(A2575,'Ratings Data'!A:C,3,0),"No Rating")</f>
        <v>No Rating</v>
      </c>
      <c r="Q2575" t="s">
        <v>10064</v>
      </c>
      <c r="R2575" s="5">
        <f t="shared" si="40"/>
        <v>0.45621486570893166</v>
      </c>
    </row>
    <row r="2576" spans="1:18" x14ac:dyDescent="0.3">
      <c r="A2576" t="s">
        <v>1277</v>
      </c>
      <c r="B2576" s="2">
        <v>45601</v>
      </c>
      <c r="C2576" t="s">
        <v>10014</v>
      </c>
      <c r="D2576" t="s">
        <v>10030</v>
      </c>
      <c r="E2576" t="s">
        <v>10034</v>
      </c>
      <c r="F2576">
        <v>12</v>
      </c>
      <c r="G2576">
        <v>132.54</v>
      </c>
      <c r="H2576">
        <v>99.86</v>
      </c>
      <c r="I2576" t="s">
        <v>10039</v>
      </c>
      <c r="J2576">
        <f>F2576*G2576</f>
        <v>1590.48</v>
      </c>
      <c r="K2576">
        <f>F2576*H2576</f>
        <v>1198.32</v>
      </c>
      <c r="L2576">
        <f>J2576-K2576</f>
        <v>392.16000000000008</v>
      </c>
      <c r="M2576" s="5">
        <f>L2576/J2576</f>
        <v>0.24656707409084055</v>
      </c>
      <c r="N2576" t="str">
        <f>IF(ISNA(VLOOKUP(A2576,'Returns Data'!A:A,1,0)),"No","Yes")</f>
        <v>No</v>
      </c>
      <c r="O2576" t="s">
        <v>10085</v>
      </c>
      <c r="P2576" t="str">
        <f>IFERROR(VLOOKUP(A2576,'Ratings Data'!A:C,3,0),"No Rating")</f>
        <v>No Rating</v>
      </c>
      <c r="Q2576" t="s">
        <v>10064</v>
      </c>
      <c r="R2576" s="5">
        <f t="shared" si="40"/>
        <v>-0.24200051471219</v>
      </c>
    </row>
    <row r="2577" spans="1:18" x14ac:dyDescent="0.3">
      <c r="A2577" t="s">
        <v>1452</v>
      </c>
      <c r="B2577" s="2">
        <v>45601</v>
      </c>
      <c r="C2577" t="s">
        <v>10021</v>
      </c>
      <c r="D2577" t="s">
        <v>10031</v>
      </c>
      <c r="E2577" t="s">
        <v>10035</v>
      </c>
      <c r="F2577">
        <v>14</v>
      </c>
      <c r="G2577">
        <v>30.7</v>
      </c>
      <c r="H2577">
        <v>23.93</v>
      </c>
      <c r="I2577" t="s">
        <v>10040</v>
      </c>
      <c r="J2577">
        <f>F2577*G2577</f>
        <v>429.8</v>
      </c>
      <c r="K2577">
        <f>F2577*H2577</f>
        <v>335.02</v>
      </c>
      <c r="L2577">
        <f>J2577-K2577</f>
        <v>94.78000000000003</v>
      </c>
      <c r="M2577" s="5">
        <f>L2577/J2577</f>
        <v>0.22052117263843654</v>
      </c>
      <c r="N2577" t="str">
        <f>IF(ISNA(VLOOKUP(A2577,'Returns Data'!A:A,1,0)),"No","Yes")</f>
        <v>No</v>
      </c>
      <c r="O2577" t="s">
        <v>10085</v>
      </c>
      <c r="P2577" t="str">
        <f>IFERROR(VLOOKUP(A2577,'Ratings Data'!A:C,3,0),"No Rating")</f>
        <v>No Rating</v>
      </c>
      <c r="Q2577" t="s">
        <v>10064</v>
      </c>
      <c r="R2577" s="5">
        <f t="shared" si="40"/>
        <v>-0.72976711433026509</v>
      </c>
    </row>
    <row r="2578" spans="1:18" x14ac:dyDescent="0.3">
      <c r="A2578" t="s">
        <v>1691</v>
      </c>
      <c r="B2578" s="2">
        <v>45601</v>
      </c>
      <c r="C2578" t="s">
        <v>10012</v>
      </c>
      <c r="D2578" t="s">
        <v>10030</v>
      </c>
      <c r="E2578" t="s">
        <v>10035</v>
      </c>
      <c r="F2578">
        <v>13</v>
      </c>
      <c r="G2578">
        <v>36.340000000000003</v>
      </c>
      <c r="H2578">
        <v>30.19</v>
      </c>
      <c r="I2578" t="s">
        <v>10040</v>
      </c>
      <c r="J2578">
        <f>F2578*G2578</f>
        <v>472.42000000000007</v>
      </c>
      <c r="K2578">
        <f>F2578*H2578</f>
        <v>392.47</v>
      </c>
      <c r="L2578">
        <f>J2578-K2578</f>
        <v>79.950000000000045</v>
      </c>
      <c r="M2578" s="5">
        <f>L2578/J2578</f>
        <v>0.16923500275178874</v>
      </c>
      <c r="N2578" t="str">
        <f>IF(ISNA(VLOOKUP(A2578,'Returns Data'!A:A,1,0)),"No","Yes")</f>
        <v>No</v>
      </c>
      <c r="O2578" t="s">
        <v>10085</v>
      </c>
      <c r="P2578" t="str">
        <f>IFERROR(VLOOKUP(A2578,'Ratings Data'!A:C,3,0),"No Rating")</f>
        <v>No Rating</v>
      </c>
      <c r="Q2578" t="s">
        <v>10064</v>
      </c>
      <c r="R2578" s="5">
        <f t="shared" si="40"/>
        <v>9.9162401116798651E-2</v>
      </c>
    </row>
    <row r="2579" spans="1:18" x14ac:dyDescent="0.3">
      <c r="A2579" t="s">
        <v>2369</v>
      </c>
      <c r="B2579" s="2">
        <v>45601</v>
      </c>
      <c r="C2579" t="s">
        <v>10026</v>
      </c>
      <c r="D2579" t="s">
        <v>10031</v>
      </c>
      <c r="E2579" t="s">
        <v>10037</v>
      </c>
      <c r="F2579">
        <v>17</v>
      </c>
      <c r="G2579">
        <v>145.58000000000001</v>
      </c>
      <c r="H2579">
        <v>101.87</v>
      </c>
      <c r="I2579" t="s">
        <v>10039</v>
      </c>
      <c r="J2579">
        <f>F2579*G2579</f>
        <v>2474.86</v>
      </c>
      <c r="K2579">
        <f>F2579*H2579</f>
        <v>1731.79</v>
      </c>
      <c r="L2579">
        <f>J2579-K2579</f>
        <v>743.07000000000016</v>
      </c>
      <c r="M2579" s="5">
        <f>L2579/J2579</f>
        <v>0.30024728671520817</v>
      </c>
      <c r="N2579" t="str">
        <f>IF(ISNA(VLOOKUP(A2579,'Returns Data'!A:A,1,0)),"No","Yes")</f>
        <v>No</v>
      </c>
      <c r="O2579" t="s">
        <v>10085</v>
      </c>
      <c r="P2579" t="str">
        <f>IFERROR(VLOOKUP(A2579,'Ratings Data'!A:C,3,0),"No Rating")</f>
        <v>No Rating</v>
      </c>
      <c r="Q2579" t="s">
        <v>10064</v>
      </c>
      <c r="R2579" s="5">
        <f t="shared" si="40"/>
        <v>4.2386859150755676</v>
      </c>
    </row>
    <row r="2580" spans="1:18" x14ac:dyDescent="0.3">
      <c r="A2580" t="s">
        <v>2818</v>
      </c>
      <c r="B2580" s="2">
        <v>45601</v>
      </c>
      <c r="C2580" t="s">
        <v>10015</v>
      </c>
      <c r="D2580" t="s">
        <v>10031</v>
      </c>
      <c r="E2580" t="s">
        <v>10036</v>
      </c>
      <c r="F2580">
        <v>7</v>
      </c>
      <c r="G2580">
        <v>172.3</v>
      </c>
      <c r="H2580">
        <v>126.39</v>
      </c>
      <c r="I2580" t="s">
        <v>10039</v>
      </c>
      <c r="J2580">
        <f>F2580*G2580</f>
        <v>1206.1000000000001</v>
      </c>
      <c r="K2580">
        <f>F2580*H2580</f>
        <v>884.73</v>
      </c>
      <c r="L2580">
        <f>J2580-K2580</f>
        <v>321.37000000000012</v>
      </c>
      <c r="M2580" s="5">
        <f>L2580/J2580</f>
        <v>0.26645385954730127</v>
      </c>
      <c r="N2580" t="str">
        <f>IF(ISNA(VLOOKUP(A2580,'Returns Data'!A:A,1,0)),"No","Yes")</f>
        <v>No</v>
      </c>
      <c r="O2580" t="s">
        <v>10085</v>
      </c>
      <c r="P2580" t="str">
        <f>IFERROR(VLOOKUP(A2580,'Ratings Data'!A:C,3,0),"No Rating")</f>
        <v>No Rating</v>
      </c>
      <c r="Q2580" t="s">
        <v>10064</v>
      </c>
      <c r="R2580" s="5">
        <f t="shared" si="40"/>
        <v>-0.51265930194031173</v>
      </c>
    </row>
    <row r="2581" spans="1:18" x14ac:dyDescent="0.3">
      <c r="A2581" t="s">
        <v>3492</v>
      </c>
      <c r="B2581" s="2">
        <v>45601</v>
      </c>
      <c r="C2581" t="s">
        <v>10015</v>
      </c>
      <c r="D2581" t="s">
        <v>10031</v>
      </c>
      <c r="E2581" t="s">
        <v>10037</v>
      </c>
      <c r="F2581">
        <v>7</v>
      </c>
      <c r="G2581">
        <v>384.57</v>
      </c>
      <c r="H2581">
        <v>231.56</v>
      </c>
      <c r="I2581" t="s">
        <v>10039</v>
      </c>
      <c r="J2581">
        <f>F2581*G2581</f>
        <v>2691.99</v>
      </c>
      <c r="K2581">
        <f>F2581*H2581</f>
        <v>1620.92</v>
      </c>
      <c r="L2581">
        <f>J2581-K2581</f>
        <v>1071.0699999999997</v>
      </c>
      <c r="M2581" s="5">
        <f>L2581/J2581</f>
        <v>0.39787294900798287</v>
      </c>
      <c r="N2581" t="str">
        <f>IF(ISNA(VLOOKUP(A2581,'Returns Data'!A:A,1,0)),"No","Yes")</f>
        <v>No</v>
      </c>
      <c r="O2581" t="s">
        <v>10085</v>
      </c>
      <c r="P2581" t="str">
        <f>IFERROR(VLOOKUP(A2581,'Ratings Data'!A:C,3,0),"No Rating")</f>
        <v>No Rating</v>
      </c>
      <c r="Q2581" t="s">
        <v>10064</v>
      </c>
      <c r="R2581" s="5">
        <f t="shared" si="40"/>
        <v>1.2319791062100982</v>
      </c>
    </row>
    <row r="2582" spans="1:18" x14ac:dyDescent="0.3">
      <c r="A2582" t="s">
        <v>4172</v>
      </c>
      <c r="B2582" s="2">
        <v>45601</v>
      </c>
      <c r="C2582" t="s">
        <v>10011</v>
      </c>
      <c r="D2582" t="s">
        <v>10029</v>
      </c>
      <c r="E2582" t="s">
        <v>10038</v>
      </c>
      <c r="F2582">
        <v>4</v>
      </c>
      <c r="G2582">
        <v>465.07</v>
      </c>
      <c r="H2582">
        <v>294.31</v>
      </c>
      <c r="I2582" t="s">
        <v>10039</v>
      </c>
      <c r="J2582">
        <f>F2582*G2582</f>
        <v>1860.28</v>
      </c>
      <c r="K2582">
        <f>F2582*H2582</f>
        <v>1177.24</v>
      </c>
      <c r="L2582">
        <f>J2582-K2582</f>
        <v>683.04</v>
      </c>
      <c r="M2582" s="5">
        <f>L2582/J2582</f>
        <v>0.36717053346808004</v>
      </c>
      <c r="N2582" t="str">
        <f>IF(ISNA(VLOOKUP(A2582,'Returns Data'!A:A,1,0)),"No","Yes")</f>
        <v>No</v>
      </c>
      <c r="O2582" t="s">
        <v>10085</v>
      </c>
      <c r="P2582">
        <f>IFERROR(VLOOKUP(A2582,'Ratings Data'!A:C,3,0),"No Rating")</f>
        <v>1</v>
      </c>
      <c r="Q2582" t="s">
        <v>10064</v>
      </c>
      <c r="R2582" s="5">
        <f t="shared" si="40"/>
        <v>-0.30895731410592159</v>
      </c>
    </row>
    <row r="2583" spans="1:18" x14ac:dyDescent="0.3">
      <c r="A2583" t="s">
        <v>4383</v>
      </c>
      <c r="B2583" s="2">
        <v>45601</v>
      </c>
      <c r="C2583" t="s">
        <v>10023</v>
      </c>
      <c r="D2583" t="s">
        <v>10033</v>
      </c>
      <c r="E2583" t="s">
        <v>10037</v>
      </c>
      <c r="F2583">
        <v>19</v>
      </c>
      <c r="G2583">
        <v>480.98</v>
      </c>
      <c r="H2583">
        <v>353.89</v>
      </c>
      <c r="I2583" t="s">
        <v>10040</v>
      </c>
      <c r="J2583">
        <f>F2583*G2583</f>
        <v>9138.6200000000008</v>
      </c>
      <c r="K2583">
        <f>F2583*H2583</f>
        <v>6723.91</v>
      </c>
      <c r="L2583">
        <f>J2583-K2583</f>
        <v>2414.7100000000009</v>
      </c>
      <c r="M2583" s="5">
        <f>L2583/J2583</f>
        <v>0.26423136097135025</v>
      </c>
      <c r="N2583" t="str">
        <f>IF(ISNA(VLOOKUP(A2583,'Returns Data'!A:A,1,0)),"No","Yes")</f>
        <v>Yes</v>
      </c>
      <c r="O2583" t="str">
        <f>IFERROR(VLOOKUP(A2583,'Returns Data'!A:E,5,0),"No Returns")</f>
        <v>Customer Changed Mind</v>
      </c>
      <c r="P2583" t="str">
        <f>IFERROR(VLOOKUP(A2583,'Ratings Data'!A:C,3,0),"No Rating")</f>
        <v>No Rating</v>
      </c>
      <c r="Q2583" t="s">
        <v>10064</v>
      </c>
      <c r="R2583" s="5">
        <f t="shared" si="40"/>
        <v>3.9124970434558244</v>
      </c>
    </row>
    <row r="2584" spans="1:18" x14ac:dyDescent="0.3">
      <c r="A2584" t="s">
        <v>4462</v>
      </c>
      <c r="B2584" s="2">
        <v>45601</v>
      </c>
      <c r="C2584" t="s">
        <v>10016</v>
      </c>
      <c r="D2584" t="s">
        <v>10032</v>
      </c>
      <c r="E2584" t="s">
        <v>10034</v>
      </c>
      <c r="F2584">
        <v>17</v>
      </c>
      <c r="G2584">
        <v>121.45</v>
      </c>
      <c r="H2584">
        <v>74.92</v>
      </c>
      <c r="I2584" t="s">
        <v>10040</v>
      </c>
      <c r="J2584">
        <f>F2584*G2584</f>
        <v>2064.65</v>
      </c>
      <c r="K2584">
        <f>F2584*H2584</f>
        <v>1273.6400000000001</v>
      </c>
      <c r="L2584">
        <f>J2584-K2584</f>
        <v>791.01</v>
      </c>
      <c r="M2584" s="5">
        <f>L2584/J2584</f>
        <v>0.38312062577192257</v>
      </c>
      <c r="N2584" t="str">
        <f>IF(ISNA(VLOOKUP(A2584,'Returns Data'!A:A,1,0)),"No","Yes")</f>
        <v>No</v>
      </c>
      <c r="O2584" t="s">
        <v>10085</v>
      </c>
      <c r="P2584" t="str">
        <f>IFERROR(VLOOKUP(A2584,'Ratings Data'!A:C,3,0),"No Rating")</f>
        <v>No Rating</v>
      </c>
      <c r="Q2584" t="s">
        <v>10064</v>
      </c>
      <c r="R2584" s="5">
        <f t="shared" si="40"/>
        <v>-0.77407420376380687</v>
      </c>
    </row>
    <row r="2585" spans="1:18" x14ac:dyDescent="0.3">
      <c r="A2585" t="s">
        <v>4575</v>
      </c>
      <c r="B2585" s="2">
        <v>45601</v>
      </c>
      <c r="C2585" t="s">
        <v>10022</v>
      </c>
      <c r="D2585" t="s">
        <v>10033</v>
      </c>
      <c r="E2585" t="s">
        <v>10035</v>
      </c>
      <c r="F2585">
        <v>9</v>
      </c>
      <c r="G2585">
        <v>163.55000000000001</v>
      </c>
      <c r="H2585">
        <v>115.29</v>
      </c>
      <c r="I2585" t="s">
        <v>10040</v>
      </c>
      <c r="J2585">
        <f>F2585*G2585</f>
        <v>1471.95</v>
      </c>
      <c r="K2585">
        <f>F2585*H2585</f>
        <v>1037.6100000000001</v>
      </c>
      <c r="L2585">
        <f>J2585-K2585</f>
        <v>434.33999999999992</v>
      </c>
      <c r="M2585" s="5">
        <f>L2585/J2585</f>
        <v>0.29507795781106688</v>
      </c>
      <c r="N2585" t="str">
        <f>IF(ISNA(VLOOKUP(A2585,'Returns Data'!A:A,1,0)),"No","Yes")</f>
        <v>No</v>
      </c>
      <c r="O2585" t="s">
        <v>10085</v>
      </c>
      <c r="P2585">
        <f>IFERROR(VLOOKUP(A2585,'Ratings Data'!A:C,3,0),"No Rating")</f>
        <v>2</v>
      </c>
      <c r="Q2585" t="s">
        <v>10064</v>
      </c>
      <c r="R2585" s="5">
        <f t="shared" si="40"/>
        <v>-0.28707044777565205</v>
      </c>
    </row>
    <row r="2586" spans="1:18" x14ac:dyDescent="0.3">
      <c r="A2586" t="s">
        <v>5251</v>
      </c>
      <c r="B2586" s="2">
        <v>45601</v>
      </c>
      <c r="C2586" t="s">
        <v>10024</v>
      </c>
      <c r="D2586" t="s">
        <v>10029</v>
      </c>
      <c r="E2586" t="s">
        <v>10037</v>
      </c>
      <c r="F2586">
        <v>6</v>
      </c>
      <c r="G2586">
        <v>250.53</v>
      </c>
      <c r="H2586">
        <v>200.44</v>
      </c>
      <c r="I2586" t="s">
        <v>10040</v>
      </c>
      <c r="J2586">
        <f>F2586*G2586</f>
        <v>1503.18</v>
      </c>
      <c r="K2586">
        <f>F2586*H2586</f>
        <v>1202.6399999999999</v>
      </c>
      <c r="L2586">
        <f>J2586-K2586</f>
        <v>300.54000000000019</v>
      </c>
      <c r="M2586" s="5">
        <f>L2586/J2586</f>
        <v>0.19993613539296703</v>
      </c>
      <c r="N2586" t="str">
        <f>IF(ISNA(VLOOKUP(A2586,'Returns Data'!A:A,1,0)),"No","Yes")</f>
        <v>No</v>
      </c>
      <c r="O2586" t="s">
        <v>10085</v>
      </c>
      <c r="P2586" t="str">
        <f>IFERROR(VLOOKUP(A2586,'Ratings Data'!A:C,3,0),"No Rating")</f>
        <v>No Rating</v>
      </c>
      <c r="Q2586" t="s">
        <v>10064</v>
      </c>
      <c r="R2586" s="5">
        <f t="shared" si="40"/>
        <v>2.1216753286456752E-2</v>
      </c>
    </row>
    <row r="2587" spans="1:18" x14ac:dyDescent="0.3">
      <c r="A2587" t="s">
        <v>5282</v>
      </c>
      <c r="B2587" s="2">
        <v>45601</v>
      </c>
      <c r="C2587" t="s">
        <v>10022</v>
      </c>
      <c r="D2587" t="s">
        <v>10033</v>
      </c>
      <c r="E2587" t="s">
        <v>10037</v>
      </c>
      <c r="F2587">
        <v>8</v>
      </c>
      <c r="G2587">
        <v>359.77</v>
      </c>
      <c r="H2587">
        <v>284.19</v>
      </c>
      <c r="I2587" t="s">
        <v>10040</v>
      </c>
      <c r="J2587">
        <f>F2587*G2587</f>
        <v>2878.16</v>
      </c>
      <c r="K2587">
        <f>F2587*H2587</f>
        <v>2273.52</v>
      </c>
      <c r="L2587">
        <f>J2587-K2587</f>
        <v>604.63999999999987</v>
      </c>
      <c r="M2587" s="5">
        <f>L2587/J2587</f>
        <v>0.21007866136698441</v>
      </c>
      <c r="N2587" t="str">
        <f>IF(ISNA(VLOOKUP(A2587,'Returns Data'!A:A,1,0)),"No","Yes")</f>
        <v>No</v>
      </c>
      <c r="O2587" t="s">
        <v>10085</v>
      </c>
      <c r="P2587" t="str">
        <f>IFERROR(VLOOKUP(A2587,'Ratings Data'!A:C,3,0),"No Rating")</f>
        <v>No Rating</v>
      </c>
      <c r="Q2587" t="s">
        <v>10064</v>
      </c>
      <c r="R2587" s="5">
        <f t="shared" si="40"/>
        <v>0.91471413935789447</v>
      </c>
    </row>
    <row r="2588" spans="1:18" x14ac:dyDescent="0.3">
      <c r="A2588" t="s">
        <v>6748</v>
      </c>
      <c r="B2588" s="2">
        <v>45601</v>
      </c>
      <c r="C2588" t="s">
        <v>10017</v>
      </c>
      <c r="D2588" t="s">
        <v>10032</v>
      </c>
      <c r="E2588" t="s">
        <v>10038</v>
      </c>
      <c r="F2588">
        <v>13</v>
      </c>
      <c r="G2588">
        <v>142.01</v>
      </c>
      <c r="H2588">
        <v>127.62</v>
      </c>
      <c r="I2588" t="s">
        <v>10040</v>
      </c>
      <c r="J2588">
        <f>F2588*G2588</f>
        <v>1846.1299999999999</v>
      </c>
      <c r="K2588">
        <f>F2588*H2588</f>
        <v>1659.06</v>
      </c>
      <c r="L2588">
        <f>J2588-K2588</f>
        <v>187.06999999999994</v>
      </c>
      <c r="M2588" s="5">
        <f>L2588/J2588</f>
        <v>0.10133089219069077</v>
      </c>
      <c r="N2588" t="str">
        <f>IF(ISNA(VLOOKUP(A2588,'Returns Data'!A:A,1,0)),"No","Yes")</f>
        <v>Yes</v>
      </c>
      <c r="O2588" t="str">
        <f>IFERROR(VLOOKUP(A2588,'Returns Data'!A:E,5,0),"No Returns")</f>
        <v>Damaged</v>
      </c>
      <c r="P2588" t="str">
        <f>IFERROR(VLOOKUP(A2588,'Ratings Data'!A:C,3,0),"No Rating")</f>
        <v>No Rating</v>
      </c>
      <c r="Q2588" t="s">
        <v>10064</v>
      </c>
      <c r="R2588" s="5">
        <f t="shared" si="40"/>
        <v>-0.35857283820218472</v>
      </c>
    </row>
    <row r="2589" spans="1:18" x14ac:dyDescent="0.3">
      <c r="A2589" t="s">
        <v>6809</v>
      </c>
      <c r="B2589" s="2">
        <v>45601</v>
      </c>
      <c r="C2589" t="s">
        <v>10025</v>
      </c>
      <c r="D2589" t="s">
        <v>10033</v>
      </c>
      <c r="E2589" t="s">
        <v>10037</v>
      </c>
      <c r="F2589">
        <v>14</v>
      </c>
      <c r="G2589">
        <v>447.64</v>
      </c>
      <c r="H2589">
        <v>280.01</v>
      </c>
      <c r="I2589" t="s">
        <v>10039</v>
      </c>
      <c r="J2589">
        <f>F2589*G2589</f>
        <v>6266.96</v>
      </c>
      <c r="K2589">
        <f>F2589*H2589</f>
        <v>3920.14</v>
      </c>
      <c r="L2589">
        <f>J2589-K2589</f>
        <v>2346.8200000000002</v>
      </c>
      <c r="M2589" s="5">
        <f>L2589/J2589</f>
        <v>0.37447502457331788</v>
      </c>
      <c r="N2589" t="str">
        <f>IF(ISNA(VLOOKUP(A2589,'Returns Data'!A:A,1,0)),"No","Yes")</f>
        <v>No</v>
      </c>
      <c r="O2589" t="s">
        <v>10085</v>
      </c>
      <c r="P2589" t="str">
        <f>IFERROR(VLOOKUP(A2589,'Ratings Data'!A:C,3,0),"No Rating")</f>
        <v>No Rating</v>
      </c>
      <c r="Q2589" t="s">
        <v>10064</v>
      </c>
      <c r="R2589" s="5">
        <f t="shared" si="40"/>
        <v>2.3946471808594194</v>
      </c>
    </row>
    <row r="2590" spans="1:18" x14ac:dyDescent="0.3">
      <c r="A2590" t="s">
        <v>7032</v>
      </c>
      <c r="B2590" s="2">
        <v>45601</v>
      </c>
      <c r="C2590" t="s">
        <v>10012</v>
      </c>
      <c r="D2590" t="s">
        <v>10030</v>
      </c>
      <c r="E2590" t="s">
        <v>10036</v>
      </c>
      <c r="F2590">
        <v>11</v>
      </c>
      <c r="G2590">
        <v>466.38</v>
      </c>
      <c r="H2590">
        <v>395.83</v>
      </c>
      <c r="I2590" t="s">
        <v>10040</v>
      </c>
      <c r="J2590">
        <f>F2590*G2590</f>
        <v>5130.18</v>
      </c>
      <c r="K2590">
        <f>F2590*H2590</f>
        <v>4354.13</v>
      </c>
      <c r="L2590">
        <f>J2590-K2590</f>
        <v>776.05000000000018</v>
      </c>
      <c r="M2590" s="5">
        <f>L2590/J2590</f>
        <v>0.15127149534714185</v>
      </c>
      <c r="N2590" t="str">
        <f>IF(ISNA(VLOOKUP(A2590,'Returns Data'!A:A,1,0)),"No","Yes")</f>
        <v>No</v>
      </c>
      <c r="O2590" t="s">
        <v>10085</v>
      </c>
      <c r="P2590" t="str">
        <f>IFERROR(VLOOKUP(A2590,'Ratings Data'!A:C,3,0),"No Rating")</f>
        <v>No Rating</v>
      </c>
      <c r="Q2590" t="s">
        <v>10064</v>
      </c>
      <c r="R2590" s="5">
        <f t="shared" si="40"/>
        <v>-0.18139257311359891</v>
      </c>
    </row>
    <row r="2591" spans="1:18" x14ac:dyDescent="0.3">
      <c r="A2591" t="s">
        <v>7034</v>
      </c>
      <c r="B2591" s="2">
        <v>45601</v>
      </c>
      <c r="C2591" t="s">
        <v>10022</v>
      </c>
      <c r="D2591" t="s">
        <v>10033</v>
      </c>
      <c r="E2591" t="s">
        <v>10037</v>
      </c>
      <c r="F2591">
        <v>19</v>
      </c>
      <c r="G2591">
        <v>399.52</v>
      </c>
      <c r="H2591">
        <v>259.02</v>
      </c>
      <c r="I2591" t="s">
        <v>10039</v>
      </c>
      <c r="J2591">
        <f>F2591*G2591</f>
        <v>7590.8799999999992</v>
      </c>
      <c r="K2591">
        <f>F2591*H2591</f>
        <v>4921.3799999999992</v>
      </c>
      <c r="L2591">
        <f>J2591-K2591</f>
        <v>2669.5</v>
      </c>
      <c r="M2591" s="5">
        <f>L2591/J2591</f>
        <v>0.35167200640768925</v>
      </c>
      <c r="N2591" t="str">
        <f>IF(ISNA(VLOOKUP(A2591,'Returns Data'!A:A,1,0)),"No","Yes")</f>
        <v>No</v>
      </c>
      <c r="O2591" t="s">
        <v>10085</v>
      </c>
      <c r="P2591" t="str">
        <f>IFERROR(VLOOKUP(A2591,'Ratings Data'!A:C,3,0),"No Rating")</f>
        <v>No Rating</v>
      </c>
      <c r="Q2591" t="s">
        <v>10064</v>
      </c>
      <c r="R2591" s="5">
        <f t="shared" si="40"/>
        <v>0.47965178609717374</v>
      </c>
    </row>
    <row r="2592" spans="1:18" x14ac:dyDescent="0.3">
      <c r="A2592" t="s">
        <v>7130</v>
      </c>
      <c r="B2592" s="2">
        <v>45601</v>
      </c>
      <c r="C2592" t="s">
        <v>10021</v>
      </c>
      <c r="D2592" t="s">
        <v>10031</v>
      </c>
      <c r="E2592" t="s">
        <v>10035</v>
      </c>
      <c r="F2592">
        <v>20</v>
      </c>
      <c r="G2592">
        <v>188.38</v>
      </c>
      <c r="H2592">
        <v>138.61000000000001</v>
      </c>
      <c r="I2592" t="s">
        <v>10040</v>
      </c>
      <c r="J2592">
        <f>F2592*G2592</f>
        <v>3767.6</v>
      </c>
      <c r="K2592">
        <f>F2592*H2592</f>
        <v>2772.2000000000003</v>
      </c>
      <c r="L2592">
        <f>J2592-K2592</f>
        <v>995.39999999999964</v>
      </c>
      <c r="M2592" s="5">
        <f>L2592/J2592</f>
        <v>0.26420002123367653</v>
      </c>
      <c r="N2592" t="str">
        <f>IF(ISNA(VLOOKUP(A2592,'Returns Data'!A:A,1,0)),"No","Yes")</f>
        <v>No</v>
      </c>
      <c r="O2592" t="s">
        <v>10085</v>
      </c>
      <c r="P2592" t="str">
        <f>IFERROR(VLOOKUP(A2592,'Ratings Data'!A:C,3,0),"No Rating")</f>
        <v>No Rating</v>
      </c>
      <c r="Q2592" t="s">
        <v>10064</v>
      </c>
      <c r="R2592" s="5">
        <f t="shared" si="40"/>
        <v>-0.50366755896549542</v>
      </c>
    </row>
    <row r="2593" spans="1:18" x14ac:dyDescent="0.3">
      <c r="A2593" t="s">
        <v>8018</v>
      </c>
      <c r="B2593" s="2">
        <v>45601</v>
      </c>
      <c r="C2593" t="s">
        <v>10013</v>
      </c>
      <c r="D2593" t="s">
        <v>10030</v>
      </c>
      <c r="E2593" t="s">
        <v>10037</v>
      </c>
      <c r="F2593">
        <v>2</v>
      </c>
      <c r="G2593">
        <v>225.51</v>
      </c>
      <c r="H2593">
        <v>169.44</v>
      </c>
      <c r="I2593" t="s">
        <v>10039</v>
      </c>
      <c r="J2593">
        <f>F2593*G2593</f>
        <v>451.02</v>
      </c>
      <c r="K2593">
        <f>F2593*H2593</f>
        <v>338.88</v>
      </c>
      <c r="L2593">
        <f>J2593-K2593</f>
        <v>112.13999999999999</v>
      </c>
      <c r="M2593" s="5">
        <f>L2593/J2593</f>
        <v>0.24863642410536116</v>
      </c>
      <c r="N2593" t="str">
        <f>IF(ISNA(VLOOKUP(A2593,'Returns Data'!A:A,1,0)),"No","Yes")</f>
        <v>No</v>
      </c>
      <c r="O2593" t="s">
        <v>10085</v>
      </c>
      <c r="P2593" t="str">
        <f>IFERROR(VLOOKUP(A2593,'Ratings Data'!A:C,3,0),"No Rating")</f>
        <v>No Rating</v>
      </c>
      <c r="Q2593" t="s">
        <v>10064</v>
      </c>
      <c r="R2593" s="5">
        <f t="shared" si="40"/>
        <v>-0.88028983968574159</v>
      </c>
    </row>
    <row r="2594" spans="1:18" x14ac:dyDescent="0.3">
      <c r="A2594" t="s">
        <v>8084</v>
      </c>
      <c r="B2594" s="2">
        <v>45601</v>
      </c>
      <c r="C2594" t="s">
        <v>10017</v>
      </c>
      <c r="D2594" t="s">
        <v>10032</v>
      </c>
      <c r="E2594" t="s">
        <v>10036</v>
      </c>
      <c r="F2594">
        <v>18</v>
      </c>
      <c r="G2594">
        <v>166.12</v>
      </c>
      <c r="H2594">
        <v>120.94</v>
      </c>
      <c r="I2594" t="s">
        <v>10040</v>
      </c>
      <c r="J2594">
        <f>F2594*G2594</f>
        <v>2990.16</v>
      </c>
      <c r="K2594">
        <f>F2594*H2594</f>
        <v>2176.92</v>
      </c>
      <c r="L2594">
        <f>J2594-K2594</f>
        <v>813.23999999999978</v>
      </c>
      <c r="M2594" s="5">
        <f>L2594/J2594</f>
        <v>0.27197206838430044</v>
      </c>
      <c r="N2594" t="str">
        <f>IF(ISNA(VLOOKUP(A2594,'Returns Data'!A:A,1,0)),"No","Yes")</f>
        <v>No</v>
      </c>
      <c r="O2594" t="s">
        <v>10085</v>
      </c>
      <c r="P2594">
        <f>IFERROR(VLOOKUP(A2594,'Ratings Data'!A:C,3,0),"No Rating")</f>
        <v>4</v>
      </c>
      <c r="Q2594" t="s">
        <v>10064</v>
      </c>
      <c r="R2594" s="5">
        <f t="shared" si="40"/>
        <v>5.6297725156312355</v>
      </c>
    </row>
    <row r="2595" spans="1:18" x14ac:dyDescent="0.3">
      <c r="A2595" t="s">
        <v>8456</v>
      </c>
      <c r="B2595" s="2">
        <v>45601</v>
      </c>
      <c r="C2595" t="s">
        <v>10018</v>
      </c>
      <c r="D2595" t="s">
        <v>10033</v>
      </c>
      <c r="E2595" t="s">
        <v>10035</v>
      </c>
      <c r="F2595">
        <v>2</v>
      </c>
      <c r="G2595">
        <v>437.81</v>
      </c>
      <c r="H2595">
        <v>344.68</v>
      </c>
      <c r="I2595" t="s">
        <v>10039</v>
      </c>
      <c r="J2595">
        <f>F2595*G2595</f>
        <v>875.62</v>
      </c>
      <c r="K2595">
        <f>F2595*H2595</f>
        <v>689.36</v>
      </c>
      <c r="L2595">
        <f>J2595-K2595</f>
        <v>186.26</v>
      </c>
      <c r="M2595" s="5">
        <f>L2595/J2595</f>
        <v>0.21271784564080307</v>
      </c>
      <c r="N2595" t="str">
        <f>IF(ISNA(VLOOKUP(A2595,'Returns Data'!A:A,1,0)),"No","Yes")</f>
        <v>No</v>
      </c>
      <c r="O2595" t="s">
        <v>10085</v>
      </c>
      <c r="P2595">
        <f>IFERROR(VLOOKUP(A2595,'Ratings Data'!A:C,3,0),"No Rating")</f>
        <v>3</v>
      </c>
      <c r="Q2595" t="s">
        <v>10064</v>
      </c>
      <c r="R2595" s="5">
        <f t="shared" si="40"/>
        <v>-0.70716617170987506</v>
      </c>
    </row>
    <row r="2596" spans="1:18" x14ac:dyDescent="0.3">
      <c r="A2596" t="s">
        <v>8865</v>
      </c>
      <c r="B2596" s="2">
        <v>45601</v>
      </c>
      <c r="C2596" t="s">
        <v>10020</v>
      </c>
      <c r="D2596" t="s">
        <v>10030</v>
      </c>
      <c r="E2596" t="s">
        <v>10037</v>
      </c>
      <c r="F2596">
        <v>20</v>
      </c>
      <c r="G2596">
        <v>394.63</v>
      </c>
      <c r="H2596">
        <v>309.86</v>
      </c>
      <c r="I2596" t="s">
        <v>10039</v>
      </c>
      <c r="J2596">
        <f>F2596*G2596</f>
        <v>7892.6</v>
      </c>
      <c r="K2596">
        <f>F2596*H2596</f>
        <v>6197.2000000000007</v>
      </c>
      <c r="L2596">
        <f>J2596-K2596</f>
        <v>1695.3999999999996</v>
      </c>
      <c r="M2596" s="5">
        <f>L2596/J2596</f>
        <v>0.21480880825076648</v>
      </c>
      <c r="N2596" t="str">
        <f>IF(ISNA(VLOOKUP(A2596,'Returns Data'!A:A,1,0)),"No","Yes")</f>
        <v>No</v>
      </c>
      <c r="O2596" t="s">
        <v>10085</v>
      </c>
      <c r="P2596" t="str">
        <f>IFERROR(VLOOKUP(A2596,'Ratings Data'!A:C,3,0),"No Rating")</f>
        <v>No Rating</v>
      </c>
      <c r="Q2596" t="s">
        <v>10064</v>
      </c>
      <c r="R2596" s="5">
        <f t="shared" si="40"/>
        <v>8.0137274160023768</v>
      </c>
    </row>
    <row r="2597" spans="1:18" x14ac:dyDescent="0.3">
      <c r="A2597" t="s">
        <v>9008</v>
      </c>
      <c r="B2597" s="2">
        <v>45601</v>
      </c>
      <c r="C2597" t="s">
        <v>10028</v>
      </c>
      <c r="D2597" t="s">
        <v>10032</v>
      </c>
      <c r="E2597" t="s">
        <v>10036</v>
      </c>
      <c r="F2597">
        <v>11</v>
      </c>
      <c r="G2597">
        <v>239.46</v>
      </c>
      <c r="H2597">
        <v>185.23</v>
      </c>
      <c r="I2597" t="s">
        <v>10039</v>
      </c>
      <c r="J2597">
        <f>F2597*G2597</f>
        <v>2634.06</v>
      </c>
      <c r="K2597">
        <f>F2597*H2597</f>
        <v>2037.53</v>
      </c>
      <c r="L2597">
        <f>J2597-K2597</f>
        <v>596.53</v>
      </c>
      <c r="M2597" s="5">
        <f>L2597/J2597</f>
        <v>0.2264678860770066</v>
      </c>
      <c r="N2597" t="str">
        <f>IF(ISNA(VLOOKUP(A2597,'Returns Data'!A:A,1,0)),"No","Yes")</f>
        <v>No</v>
      </c>
      <c r="O2597" t="s">
        <v>10085</v>
      </c>
      <c r="P2597" t="str">
        <f>IFERROR(VLOOKUP(A2597,'Ratings Data'!A:C,3,0),"No Rating")</f>
        <v>No Rating</v>
      </c>
      <c r="Q2597" t="s">
        <v>10064</v>
      </c>
      <c r="R2597" s="5">
        <f t="shared" si="40"/>
        <v>-0.66626206826647749</v>
      </c>
    </row>
    <row r="2598" spans="1:18" x14ac:dyDescent="0.3">
      <c r="A2598" t="s">
        <v>9026</v>
      </c>
      <c r="B2598" s="2">
        <v>45601</v>
      </c>
      <c r="C2598" t="s">
        <v>10013</v>
      </c>
      <c r="D2598" t="s">
        <v>10030</v>
      </c>
      <c r="E2598" t="s">
        <v>10037</v>
      </c>
      <c r="F2598">
        <v>14</v>
      </c>
      <c r="G2598">
        <v>271.89999999999998</v>
      </c>
      <c r="H2598">
        <v>200.69</v>
      </c>
      <c r="I2598" t="s">
        <v>10039</v>
      </c>
      <c r="J2598">
        <f>F2598*G2598</f>
        <v>3806.5999999999995</v>
      </c>
      <c r="K2598">
        <f>F2598*H2598</f>
        <v>2809.66</v>
      </c>
      <c r="L2598">
        <f>J2598-K2598</f>
        <v>996.9399999999996</v>
      </c>
      <c r="M2598" s="5">
        <f>L2598/J2598</f>
        <v>0.26189775652813529</v>
      </c>
      <c r="N2598" t="str">
        <f>IF(ISNA(VLOOKUP(A2598,'Returns Data'!A:A,1,0)),"No","Yes")</f>
        <v>No</v>
      </c>
      <c r="O2598" t="s">
        <v>10085</v>
      </c>
      <c r="P2598" t="str">
        <f>IFERROR(VLOOKUP(A2598,'Ratings Data'!A:C,3,0),"No Rating")</f>
        <v>No Rating</v>
      </c>
      <c r="Q2598" t="s">
        <v>10064</v>
      </c>
      <c r="R2598" s="5">
        <f t="shared" si="40"/>
        <v>0.4451455168067544</v>
      </c>
    </row>
    <row r="2599" spans="1:18" x14ac:dyDescent="0.3">
      <c r="A2599" t="s">
        <v>9325</v>
      </c>
      <c r="B2599" s="2">
        <v>45601</v>
      </c>
      <c r="C2599" t="s">
        <v>10020</v>
      </c>
      <c r="D2599" t="s">
        <v>10030</v>
      </c>
      <c r="E2599" t="s">
        <v>10036</v>
      </c>
      <c r="F2599">
        <v>12</v>
      </c>
      <c r="G2599">
        <v>49.15</v>
      </c>
      <c r="H2599">
        <v>33.659999999999997</v>
      </c>
      <c r="I2599" t="s">
        <v>10040</v>
      </c>
      <c r="J2599">
        <f>F2599*G2599</f>
        <v>589.79999999999995</v>
      </c>
      <c r="K2599">
        <f>F2599*H2599</f>
        <v>403.91999999999996</v>
      </c>
      <c r="L2599">
        <f>J2599-K2599</f>
        <v>185.88</v>
      </c>
      <c r="M2599" s="5">
        <f>L2599/J2599</f>
        <v>0.31515768056968463</v>
      </c>
      <c r="N2599" t="str">
        <f>IF(ISNA(VLOOKUP(A2599,'Returns Data'!A:A,1,0)),"No","Yes")</f>
        <v>No</v>
      </c>
      <c r="O2599" t="s">
        <v>10085</v>
      </c>
      <c r="P2599" t="str">
        <f>IFERROR(VLOOKUP(A2599,'Ratings Data'!A:C,3,0),"No Rating")</f>
        <v>No Rating</v>
      </c>
      <c r="Q2599" t="s">
        <v>10064</v>
      </c>
      <c r="R2599" s="5">
        <f t="shared" si="40"/>
        <v>-0.84505858246203958</v>
      </c>
    </row>
    <row r="2600" spans="1:18" x14ac:dyDescent="0.3">
      <c r="A2600" t="s">
        <v>9534</v>
      </c>
      <c r="B2600" s="2">
        <v>45601</v>
      </c>
      <c r="C2600" t="s">
        <v>10017</v>
      </c>
      <c r="D2600" t="s">
        <v>10032</v>
      </c>
      <c r="E2600" t="s">
        <v>10034</v>
      </c>
      <c r="F2600">
        <v>10</v>
      </c>
      <c r="G2600">
        <v>455.77</v>
      </c>
      <c r="H2600">
        <v>361.77</v>
      </c>
      <c r="I2600" t="s">
        <v>10040</v>
      </c>
      <c r="J2600">
        <f>F2600*G2600</f>
        <v>4557.7</v>
      </c>
      <c r="K2600">
        <f>F2600*H2600</f>
        <v>3617.7</v>
      </c>
      <c r="L2600">
        <f>J2600-K2600</f>
        <v>940</v>
      </c>
      <c r="M2600" s="5">
        <f>L2600/J2600</f>
        <v>0.20624437764662001</v>
      </c>
      <c r="N2600" t="str">
        <f>IF(ISNA(VLOOKUP(A2600,'Returns Data'!A:A,1,0)),"No","Yes")</f>
        <v>No</v>
      </c>
      <c r="O2600" t="s">
        <v>10085</v>
      </c>
      <c r="P2600">
        <f>IFERROR(VLOOKUP(A2600,'Ratings Data'!A:C,3,0),"No Rating")</f>
        <v>1</v>
      </c>
      <c r="Q2600" t="s">
        <v>10064</v>
      </c>
      <c r="R2600" s="5">
        <f t="shared" si="40"/>
        <v>6.7275347575449302</v>
      </c>
    </row>
    <row r="2601" spans="1:18" x14ac:dyDescent="0.3">
      <c r="A2601" t="s">
        <v>9821</v>
      </c>
      <c r="B2601" s="2">
        <v>45601</v>
      </c>
      <c r="C2601" t="s">
        <v>10010</v>
      </c>
      <c r="D2601" t="s">
        <v>10029</v>
      </c>
      <c r="E2601" t="s">
        <v>10034</v>
      </c>
      <c r="F2601">
        <v>12</v>
      </c>
      <c r="G2601">
        <v>92.6</v>
      </c>
      <c r="H2601">
        <v>62.72</v>
      </c>
      <c r="I2601" t="s">
        <v>10040</v>
      </c>
      <c r="J2601">
        <f>F2601*G2601</f>
        <v>1111.1999999999998</v>
      </c>
      <c r="K2601">
        <f>F2601*H2601</f>
        <v>752.64</v>
      </c>
      <c r="L2601">
        <f>J2601-K2601</f>
        <v>358.55999999999983</v>
      </c>
      <c r="M2601" s="5">
        <f>L2601/J2601</f>
        <v>0.32267818574514029</v>
      </c>
      <c r="N2601" t="str">
        <f>IF(ISNA(VLOOKUP(A2601,'Returns Data'!A:A,1,0)),"No","Yes")</f>
        <v>No</v>
      </c>
      <c r="O2601" t="s">
        <v>10085</v>
      </c>
      <c r="P2601" t="str">
        <f>IFERROR(VLOOKUP(A2601,'Ratings Data'!A:C,3,0),"No Rating")</f>
        <v>No Rating</v>
      </c>
      <c r="Q2601" t="s">
        <v>10064</v>
      </c>
      <c r="R2601" s="5">
        <f t="shared" si="40"/>
        <v>-0.75619281655220838</v>
      </c>
    </row>
    <row r="2602" spans="1:18" x14ac:dyDescent="0.3">
      <c r="A2602" t="s">
        <v>9822</v>
      </c>
      <c r="B2602" s="2">
        <v>45601</v>
      </c>
      <c r="C2602" t="s">
        <v>10009</v>
      </c>
      <c r="D2602" t="s">
        <v>10029</v>
      </c>
      <c r="E2602" t="s">
        <v>10034</v>
      </c>
      <c r="F2602">
        <v>3</v>
      </c>
      <c r="G2602">
        <v>194.6</v>
      </c>
      <c r="H2602">
        <v>149.9</v>
      </c>
      <c r="I2602" t="s">
        <v>10040</v>
      </c>
      <c r="J2602">
        <f>F2602*G2602</f>
        <v>583.79999999999995</v>
      </c>
      <c r="K2602">
        <f>F2602*H2602</f>
        <v>449.70000000000005</v>
      </c>
      <c r="L2602">
        <f>J2602-K2602</f>
        <v>134.09999999999991</v>
      </c>
      <c r="M2602" s="5">
        <f>L2602/J2602</f>
        <v>0.22970195272353533</v>
      </c>
      <c r="N2602" t="str">
        <f>IF(ISNA(VLOOKUP(A2602,'Returns Data'!A:A,1,0)),"No","Yes")</f>
        <v>No</v>
      </c>
      <c r="O2602" t="s">
        <v>10085</v>
      </c>
      <c r="P2602" t="str">
        <f>IFERROR(VLOOKUP(A2602,'Ratings Data'!A:C,3,0),"No Rating")</f>
        <v>No Rating</v>
      </c>
      <c r="Q2602" t="s">
        <v>10064</v>
      </c>
      <c r="R2602" s="5">
        <f t="shared" si="40"/>
        <v>-0.47462203023758093</v>
      </c>
    </row>
    <row r="2603" spans="1:18" x14ac:dyDescent="0.3">
      <c r="A2603" t="s">
        <v>726</v>
      </c>
      <c r="B2603" s="2">
        <v>45602</v>
      </c>
      <c r="C2603" t="s">
        <v>10024</v>
      </c>
      <c r="D2603" t="s">
        <v>10029</v>
      </c>
      <c r="E2603" t="s">
        <v>10037</v>
      </c>
      <c r="F2603">
        <v>8</v>
      </c>
      <c r="G2603">
        <v>374.09</v>
      </c>
      <c r="H2603">
        <v>318.19</v>
      </c>
      <c r="I2603" t="s">
        <v>10040</v>
      </c>
      <c r="J2603">
        <f>F2603*G2603</f>
        <v>2992.72</v>
      </c>
      <c r="K2603">
        <f>F2603*H2603</f>
        <v>2545.52</v>
      </c>
      <c r="L2603">
        <f>J2603-K2603</f>
        <v>447.19999999999982</v>
      </c>
      <c r="M2603" s="5">
        <f>L2603/J2603</f>
        <v>0.14942928172364933</v>
      </c>
      <c r="N2603" t="str">
        <f>IF(ISNA(VLOOKUP(A2603,'Returns Data'!A:A,1,0)),"No","Yes")</f>
        <v>No</v>
      </c>
      <c r="O2603" t="s">
        <v>10085</v>
      </c>
      <c r="P2603" t="str">
        <f>IFERROR(VLOOKUP(A2603,'Ratings Data'!A:C,3,0),"No Rating")</f>
        <v>No Rating</v>
      </c>
      <c r="Q2603" t="s">
        <v>10064</v>
      </c>
      <c r="R2603" s="5">
        <f t="shared" si="40"/>
        <v>4.1262761219595756</v>
      </c>
    </row>
    <row r="2604" spans="1:18" x14ac:dyDescent="0.3">
      <c r="A2604" t="s">
        <v>1193</v>
      </c>
      <c r="B2604" s="2">
        <v>45602</v>
      </c>
      <c r="C2604" t="s">
        <v>10022</v>
      </c>
      <c r="D2604" t="s">
        <v>10033</v>
      </c>
      <c r="E2604" t="s">
        <v>10034</v>
      </c>
      <c r="F2604">
        <v>11</v>
      </c>
      <c r="G2604">
        <v>258.81</v>
      </c>
      <c r="H2604">
        <v>178.5</v>
      </c>
      <c r="I2604" t="s">
        <v>10039</v>
      </c>
      <c r="J2604">
        <f>F2604*G2604</f>
        <v>2846.91</v>
      </c>
      <c r="K2604">
        <f>F2604*H2604</f>
        <v>1963.5</v>
      </c>
      <c r="L2604">
        <f>J2604-K2604</f>
        <v>883.40999999999985</v>
      </c>
      <c r="M2604" s="5">
        <f>L2604/J2604</f>
        <v>0.31030485684478959</v>
      </c>
      <c r="N2604" t="str">
        <f>IF(ISNA(VLOOKUP(A2604,'Returns Data'!A:A,1,0)),"No","Yes")</f>
        <v>No</v>
      </c>
      <c r="O2604" t="s">
        <v>10085</v>
      </c>
      <c r="P2604" t="str">
        <f>IFERROR(VLOOKUP(A2604,'Ratings Data'!A:C,3,0),"No Rating")</f>
        <v>No Rating</v>
      </c>
      <c r="Q2604" t="s">
        <v>10064</v>
      </c>
      <c r="R2604" s="5">
        <f t="shared" si="40"/>
        <v>-4.8721564329439422E-2</v>
      </c>
    </row>
    <row r="2605" spans="1:18" x14ac:dyDescent="0.3">
      <c r="A2605" t="s">
        <v>3142</v>
      </c>
      <c r="B2605" s="2">
        <v>45602</v>
      </c>
      <c r="C2605" t="s">
        <v>10014</v>
      </c>
      <c r="D2605" t="s">
        <v>10030</v>
      </c>
      <c r="E2605" t="s">
        <v>10037</v>
      </c>
      <c r="F2605">
        <v>5</v>
      </c>
      <c r="G2605">
        <v>225.88</v>
      </c>
      <c r="H2605">
        <v>147.4</v>
      </c>
      <c r="I2605" t="s">
        <v>10039</v>
      </c>
      <c r="J2605">
        <f>F2605*G2605</f>
        <v>1129.4000000000001</v>
      </c>
      <c r="K2605">
        <f>F2605*H2605</f>
        <v>737</v>
      </c>
      <c r="L2605">
        <f>J2605-K2605</f>
        <v>392.40000000000009</v>
      </c>
      <c r="M2605" s="5">
        <f>L2605/J2605</f>
        <v>0.34744111917832482</v>
      </c>
      <c r="N2605" t="str">
        <f>IF(ISNA(VLOOKUP(A2605,'Returns Data'!A:A,1,0)),"No","Yes")</f>
        <v>No</v>
      </c>
      <c r="O2605" t="s">
        <v>10085</v>
      </c>
      <c r="P2605" t="str">
        <f>IFERROR(VLOOKUP(A2605,'Ratings Data'!A:C,3,0),"No Rating")</f>
        <v>No Rating</v>
      </c>
      <c r="Q2605" t="s">
        <v>10064</v>
      </c>
      <c r="R2605" s="5">
        <f t="shared" si="40"/>
        <v>-0.60328918019888222</v>
      </c>
    </row>
    <row r="2606" spans="1:18" x14ac:dyDescent="0.3">
      <c r="A2606" t="s">
        <v>3831</v>
      </c>
      <c r="B2606" s="2">
        <v>45602</v>
      </c>
      <c r="C2606" t="s">
        <v>10013</v>
      </c>
      <c r="D2606" t="s">
        <v>10030</v>
      </c>
      <c r="E2606" t="s">
        <v>10035</v>
      </c>
      <c r="F2606">
        <v>8</v>
      </c>
      <c r="G2606">
        <v>248.34</v>
      </c>
      <c r="H2606">
        <v>185.13</v>
      </c>
      <c r="I2606" t="s">
        <v>10040</v>
      </c>
      <c r="J2606">
        <f>F2606*G2606</f>
        <v>1986.72</v>
      </c>
      <c r="K2606">
        <f>F2606*H2606</f>
        <v>1481.04</v>
      </c>
      <c r="L2606">
        <f>J2606-K2606</f>
        <v>505.68000000000006</v>
      </c>
      <c r="M2606" s="5">
        <f>L2606/J2606</f>
        <v>0.25453007972940328</v>
      </c>
      <c r="N2606" t="str">
        <f>IF(ISNA(VLOOKUP(A2606,'Returns Data'!A:A,1,0)),"No","Yes")</f>
        <v>No</v>
      </c>
      <c r="O2606" t="s">
        <v>10085</v>
      </c>
      <c r="P2606" t="str">
        <f>IFERROR(VLOOKUP(A2606,'Ratings Data'!A:C,3,0),"No Rating")</f>
        <v>No Rating</v>
      </c>
      <c r="Q2606" t="s">
        <v>10064</v>
      </c>
      <c r="R2606" s="5">
        <f t="shared" si="40"/>
        <v>0.75909332388879036</v>
      </c>
    </row>
    <row r="2607" spans="1:18" x14ac:dyDescent="0.3">
      <c r="A2607" t="s">
        <v>4120</v>
      </c>
      <c r="B2607" s="2">
        <v>45602</v>
      </c>
      <c r="C2607" t="s">
        <v>10011</v>
      </c>
      <c r="D2607" t="s">
        <v>10029</v>
      </c>
      <c r="E2607" t="s">
        <v>10034</v>
      </c>
      <c r="F2607">
        <v>10</v>
      </c>
      <c r="G2607">
        <v>363.86</v>
      </c>
      <c r="H2607">
        <v>304.7</v>
      </c>
      <c r="I2607" t="s">
        <v>10039</v>
      </c>
      <c r="J2607">
        <f>F2607*G2607</f>
        <v>3638.6000000000004</v>
      </c>
      <c r="K2607">
        <f>F2607*H2607</f>
        <v>3047</v>
      </c>
      <c r="L2607">
        <f>J2607-K2607</f>
        <v>591.60000000000036</v>
      </c>
      <c r="M2607" s="5">
        <f>L2607/J2607</f>
        <v>0.16259000714560554</v>
      </c>
      <c r="N2607" t="str">
        <f>IF(ISNA(VLOOKUP(A2607,'Returns Data'!A:A,1,0)),"No","Yes")</f>
        <v>No</v>
      </c>
      <c r="O2607" t="s">
        <v>10085</v>
      </c>
      <c r="P2607" t="str">
        <f>IFERROR(VLOOKUP(A2607,'Ratings Data'!A:C,3,0),"No Rating")</f>
        <v>No Rating</v>
      </c>
      <c r="Q2607" t="s">
        <v>10064</v>
      </c>
      <c r="R2607" s="5">
        <f t="shared" si="40"/>
        <v>0.8314609003785135</v>
      </c>
    </row>
    <row r="2608" spans="1:18" x14ac:dyDescent="0.3">
      <c r="A2608" t="s">
        <v>4619</v>
      </c>
      <c r="B2608" s="2">
        <v>45602</v>
      </c>
      <c r="C2608" t="s">
        <v>10019</v>
      </c>
      <c r="D2608" t="s">
        <v>10031</v>
      </c>
      <c r="E2608" t="s">
        <v>10035</v>
      </c>
      <c r="F2608">
        <v>14</v>
      </c>
      <c r="G2608">
        <v>236.43</v>
      </c>
      <c r="H2608">
        <v>153.68</v>
      </c>
      <c r="I2608" t="s">
        <v>10039</v>
      </c>
      <c r="J2608">
        <f>F2608*G2608</f>
        <v>3310.02</v>
      </c>
      <c r="K2608">
        <f>F2608*H2608</f>
        <v>2151.52</v>
      </c>
      <c r="L2608">
        <f>J2608-K2608</f>
        <v>1158.5</v>
      </c>
      <c r="M2608" s="5">
        <f>L2608/J2608</f>
        <v>0.34999788520915281</v>
      </c>
      <c r="N2608" t="str">
        <f>IF(ISNA(VLOOKUP(A2608,'Returns Data'!A:A,1,0)),"No","Yes")</f>
        <v>No</v>
      </c>
      <c r="O2608" t="s">
        <v>10085</v>
      </c>
      <c r="P2608" t="str">
        <f>IFERROR(VLOOKUP(A2608,'Ratings Data'!A:C,3,0),"No Rating")</f>
        <v>No Rating</v>
      </c>
      <c r="Q2608" t="s">
        <v>10064</v>
      </c>
      <c r="R2608" s="5">
        <f t="shared" si="40"/>
        <v>-9.0303963062716527E-2</v>
      </c>
    </row>
    <row r="2609" spans="1:18" x14ac:dyDescent="0.3">
      <c r="A2609" t="s">
        <v>5344</v>
      </c>
      <c r="B2609" s="2">
        <v>45602</v>
      </c>
      <c r="C2609" t="s">
        <v>10013</v>
      </c>
      <c r="D2609" t="s">
        <v>10030</v>
      </c>
      <c r="E2609" t="s">
        <v>10035</v>
      </c>
      <c r="F2609">
        <v>3</v>
      </c>
      <c r="G2609">
        <v>217.55</v>
      </c>
      <c r="H2609">
        <v>163.13</v>
      </c>
      <c r="I2609" t="s">
        <v>10039</v>
      </c>
      <c r="J2609">
        <f>F2609*G2609</f>
        <v>652.65000000000009</v>
      </c>
      <c r="K2609">
        <f>F2609*H2609</f>
        <v>489.39</v>
      </c>
      <c r="L2609">
        <f>J2609-K2609</f>
        <v>163.2600000000001</v>
      </c>
      <c r="M2609" s="5">
        <f>L2609/J2609</f>
        <v>0.25014939094461058</v>
      </c>
      <c r="N2609" t="str">
        <f>IF(ISNA(VLOOKUP(A2609,'Returns Data'!A:A,1,0)),"No","Yes")</f>
        <v>No</v>
      </c>
      <c r="O2609" t="s">
        <v>10085</v>
      </c>
      <c r="P2609" t="str">
        <f>IFERROR(VLOOKUP(A2609,'Ratings Data'!A:C,3,0),"No Rating")</f>
        <v>No Rating</v>
      </c>
      <c r="Q2609" t="s">
        <v>10064</v>
      </c>
      <c r="R2609" s="5">
        <f t="shared" si="40"/>
        <v>-0.80282596479779578</v>
      </c>
    </row>
    <row r="2610" spans="1:18" x14ac:dyDescent="0.3">
      <c r="A2610" t="s">
        <v>5981</v>
      </c>
      <c r="B2610" s="2">
        <v>45602</v>
      </c>
      <c r="C2610" t="s">
        <v>10021</v>
      </c>
      <c r="D2610" t="s">
        <v>10031</v>
      </c>
      <c r="E2610" t="s">
        <v>10038</v>
      </c>
      <c r="F2610">
        <v>4</v>
      </c>
      <c r="G2610">
        <v>211.76</v>
      </c>
      <c r="H2610">
        <v>130.47999999999999</v>
      </c>
      <c r="I2610" t="s">
        <v>10040</v>
      </c>
      <c r="J2610">
        <f>F2610*G2610</f>
        <v>847.04</v>
      </c>
      <c r="K2610">
        <f>F2610*H2610</f>
        <v>521.91999999999996</v>
      </c>
      <c r="L2610">
        <f>J2610-K2610</f>
        <v>325.12</v>
      </c>
      <c r="M2610" s="5">
        <f>L2610/J2610</f>
        <v>0.38383075179448434</v>
      </c>
      <c r="N2610" t="str">
        <f>IF(ISNA(VLOOKUP(A2610,'Returns Data'!A:A,1,0)),"No","Yes")</f>
        <v>No</v>
      </c>
      <c r="O2610" t="s">
        <v>10085</v>
      </c>
      <c r="P2610" t="str">
        <f>IFERROR(VLOOKUP(A2610,'Ratings Data'!A:C,3,0),"No Rating")</f>
        <v>No Rating</v>
      </c>
      <c r="Q2610" t="s">
        <v>10064</v>
      </c>
      <c r="R2610" s="5">
        <f t="shared" si="40"/>
        <v>0.29784723818279302</v>
      </c>
    </row>
    <row r="2611" spans="1:18" x14ac:dyDescent="0.3">
      <c r="A2611" t="s">
        <v>5993</v>
      </c>
      <c r="B2611" s="2">
        <v>45602</v>
      </c>
      <c r="C2611" t="s">
        <v>10013</v>
      </c>
      <c r="D2611" t="s">
        <v>10030</v>
      </c>
      <c r="E2611" t="s">
        <v>10035</v>
      </c>
      <c r="F2611">
        <v>20</v>
      </c>
      <c r="G2611">
        <v>68.87</v>
      </c>
      <c r="H2611">
        <v>57.81</v>
      </c>
      <c r="I2611" t="s">
        <v>10039</v>
      </c>
      <c r="J2611">
        <f>F2611*G2611</f>
        <v>1377.4</v>
      </c>
      <c r="K2611">
        <f>F2611*H2611</f>
        <v>1156.2</v>
      </c>
      <c r="L2611">
        <f>J2611-K2611</f>
        <v>221.20000000000005</v>
      </c>
      <c r="M2611" s="5">
        <f>L2611/J2611</f>
        <v>0.16059242050239583</v>
      </c>
      <c r="N2611" t="str">
        <f>IF(ISNA(VLOOKUP(A2611,'Returns Data'!A:A,1,0)),"No","Yes")</f>
        <v>No</v>
      </c>
      <c r="O2611" t="s">
        <v>10085</v>
      </c>
      <c r="P2611" t="str">
        <f>IFERROR(VLOOKUP(A2611,'Ratings Data'!A:C,3,0),"No Rating")</f>
        <v>No Rating</v>
      </c>
      <c r="Q2611" t="s">
        <v>10064</v>
      </c>
      <c r="R2611" s="5">
        <f t="shared" si="40"/>
        <v>0.62613335851907836</v>
      </c>
    </row>
    <row r="2612" spans="1:18" x14ac:dyDescent="0.3">
      <c r="A2612" t="s">
        <v>6011</v>
      </c>
      <c r="B2612" s="2">
        <v>45602</v>
      </c>
      <c r="C2612" t="s">
        <v>10025</v>
      </c>
      <c r="D2612" t="s">
        <v>10033</v>
      </c>
      <c r="E2612" t="s">
        <v>10037</v>
      </c>
      <c r="F2612">
        <v>16</v>
      </c>
      <c r="G2612">
        <v>240.49</v>
      </c>
      <c r="H2612">
        <v>201.69</v>
      </c>
      <c r="I2612" t="s">
        <v>10040</v>
      </c>
      <c r="J2612">
        <f>F2612*G2612</f>
        <v>3847.84</v>
      </c>
      <c r="K2612">
        <f>F2612*H2612</f>
        <v>3227.04</v>
      </c>
      <c r="L2612">
        <f>J2612-K2612</f>
        <v>620.80000000000018</v>
      </c>
      <c r="M2612" s="5">
        <f>L2612/J2612</f>
        <v>0.16133726974094562</v>
      </c>
      <c r="N2612" t="str">
        <f>IF(ISNA(VLOOKUP(A2612,'Returns Data'!A:A,1,0)),"No","Yes")</f>
        <v>No</v>
      </c>
      <c r="O2612" t="s">
        <v>10085</v>
      </c>
      <c r="P2612" t="str">
        <f>IFERROR(VLOOKUP(A2612,'Ratings Data'!A:C,3,0),"No Rating")</f>
        <v>No Rating</v>
      </c>
      <c r="Q2612" t="s">
        <v>10064</v>
      </c>
      <c r="R2612" s="5">
        <f t="shared" si="40"/>
        <v>1.7935530710033396</v>
      </c>
    </row>
    <row r="2613" spans="1:18" x14ac:dyDescent="0.3">
      <c r="A2613" t="s">
        <v>6116</v>
      </c>
      <c r="B2613" s="2">
        <v>45602</v>
      </c>
      <c r="C2613" t="s">
        <v>10009</v>
      </c>
      <c r="D2613" t="s">
        <v>10029</v>
      </c>
      <c r="E2613" t="s">
        <v>10038</v>
      </c>
      <c r="F2613">
        <v>6</v>
      </c>
      <c r="G2613">
        <v>302.18</v>
      </c>
      <c r="H2613">
        <v>236.94</v>
      </c>
      <c r="I2613" t="s">
        <v>10039</v>
      </c>
      <c r="J2613">
        <f>F2613*G2613</f>
        <v>1813.08</v>
      </c>
      <c r="K2613">
        <f>F2613*H2613</f>
        <v>1421.6399999999999</v>
      </c>
      <c r="L2613">
        <f>J2613-K2613</f>
        <v>391.44000000000005</v>
      </c>
      <c r="M2613" s="5">
        <f>L2613/J2613</f>
        <v>0.21589780925276328</v>
      </c>
      <c r="N2613" t="str">
        <f>IF(ISNA(VLOOKUP(A2613,'Returns Data'!A:A,1,0)),"No","Yes")</f>
        <v>No</v>
      </c>
      <c r="O2613" t="s">
        <v>10085</v>
      </c>
      <c r="P2613" t="str">
        <f>IFERROR(VLOOKUP(A2613,'Ratings Data'!A:C,3,0),"No Rating")</f>
        <v>No Rating</v>
      </c>
      <c r="Q2613" t="s">
        <v>10064</v>
      </c>
      <c r="R2613" s="5">
        <f t="shared" si="40"/>
        <v>-0.52880577154975261</v>
      </c>
    </row>
    <row r="2614" spans="1:18" x14ac:dyDescent="0.3">
      <c r="A2614" t="s">
        <v>6380</v>
      </c>
      <c r="B2614" s="2">
        <v>45602</v>
      </c>
      <c r="C2614" t="s">
        <v>10022</v>
      </c>
      <c r="D2614" t="s">
        <v>10033</v>
      </c>
      <c r="E2614" t="s">
        <v>10035</v>
      </c>
      <c r="F2614">
        <v>5</v>
      </c>
      <c r="G2614">
        <v>350.24</v>
      </c>
      <c r="H2614">
        <v>223.68</v>
      </c>
      <c r="I2614" t="s">
        <v>10040</v>
      </c>
      <c r="J2614">
        <f>F2614*G2614</f>
        <v>1751.2</v>
      </c>
      <c r="K2614">
        <f>F2614*H2614</f>
        <v>1118.4000000000001</v>
      </c>
      <c r="L2614">
        <f>J2614-K2614</f>
        <v>632.79999999999995</v>
      </c>
      <c r="M2614" s="5">
        <f>L2614/J2614</f>
        <v>0.36135221562357239</v>
      </c>
      <c r="N2614" t="str">
        <f>IF(ISNA(VLOOKUP(A2614,'Returns Data'!A:A,1,0)),"No","Yes")</f>
        <v>No</v>
      </c>
      <c r="O2614" t="s">
        <v>10085</v>
      </c>
      <c r="P2614" t="str">
        <f>IFERROR(VLOOKUP(A2614,'Ratings Data'!A:C,3,0),"No Rating")</f>
        <v>No Rating</v>
      </c>
      <c r="Q2614" t="s">
        <v>10064</v>
      </c>
      <c r="R2614" s="5">
        <f t="shared" si="40"/>
        <v>-3.4129768129370949E-2</v>
      </c>
    </row>
    <row r="2615" spans="1:18" x14ac:dyDescent="0.3">
      <c r="A2615" t="s">
        <v>7583</v>
      </c>
      <c r="B2615" s="2">
        <v>45602</v>
      </c>
      <c r="C2615" t="s">
        <v>10019</v>
      </c>
      <c r="D2615" t="s">
        <v>10031</v>
      </c>
      <c r="E2615" t="s">
        <v>10038</v>
      </c>
      <c r="F2615">
        <v>11</v>
      </c>
      <c r="G2615">
        <v>383.83</v>
      </c>
      <c r="H2615">
        <v>289.70999999999998</v>
      </c>
      <c r="I2615" t="s">
        <v>10040</v>
      </c>
      <c r="J2615">
        <f>F2615*G2615</f>
        <v>4222.13</v>
      </c>
      <c r="K2615">
        <f>F2615*H2615</f>
        <v>3186.81</v>
      </c>
      <c r="L2615">
        <f>J2615-K2615</f>
        <v>1035.3200000000002</v>
      </c>
      <c r="M2615" s="5">
        <f>L2615/J2615</f>
        <v>0.2452127243831905</v>
      </c>
      <c r="N2615" t="str">
        <f>IF(ISNA(VLOOKUP(A2615,'Returns Data'!A:A,1,0)),"No","Yes")</f>
        <v>No</v>
      </c>
      <c r="O2615" t="s">
        <v>10085</v>
      </c>
      <c r="P2615" t="str">
        <f>IFERROR(VLOOKUP(A2615,'Ratings Data'!A:C,3,0),"No Rating")</f>
        <v>No Rating</v>
      </c>
      <c r="Q2615" t="s">
        <v>10064</v>
      </c>
      <c r="R2615" s="5">
        <f t="shared" si="40"/>
        <v>1.4109924623115579</v>
      </c>
    </row>
    <row r="2616" spans="1:18" x14ac:dyDescent="0.3">
      <c r="A2616" t="s">
        <v>7928</v>
      </c>
      <c r="B2616" s="2">
        <v>45602</v>
      </c>
      <c r="C2616" t="s">
        <v>10011</v>
      </c>
      <c r="D2616" t="s">
        <v>10029</v>
      </c>
      <c r="E2616" t="s">
        <v>10036</v>
      </c>
      <c r="F2616">
        <v>1</v>
      </c>
      <c r="G2616">
        <v>86.63</v>
      </c>
      <c r="H2616">
        <v>58.15</v>
      </c>
      <c r="I2616" t="s">
        <v>10040</v>
      </c>
      <c r="J2616">
        <f>F2616*G2616</f>
        <v>86.63</v>
      </c>
      <c r="K2616">
        <f>F2616*H2616</f>
        <v>58.15</v>
      </c>
      <c r="L2616">
        <f>J2616-K2616</f>
        <v>28.479999999999997</v>
      </c>
      <c r="M2616" s="5">
        <f>L2616/J2616</f>
        <v>0.3287544730462888</v>
      </c>
      <c r="N2616" t="str">
        <f>IF(ISNA(VLOOKUP(A2616,'Returns Data'!A:A,1,0)),"No","Yes")</f>
        <v>No</v>
      </c>
      <c r="O2616" t="s">
        <v>10085</v>
      </c>
      <c r="P2616" t="str">
        <f>IFERROR(VLOOKUP(A2616,'Ratings Data'!A:C,3,0),"No Rating")</f>
        <v>No Rating</v>
      </c>
      <c r="Q2616" t="s">
        <v>10064</v>
      </c>
      <c r="R2616" s="5">
        <f t="shared" si="40"/>
        <v>-0.97948192026299519</v>
      </c>
    </row>
    <row r="2617" spans="1:18" x14ac:dyDescent="0.3">
      <c r="A2617" t="s">
        <v>8069</v>
      </c>
      <c r="B2617" s="2">
        <v>45602</v>
      </c>
      <c r="C2617" t="s">
        <v>10015</v>
      </c>
      <c r="D2617" t="s">
        <v>10031</v>
      </c>
      <c r="E2617" t="s">
        <v>10035</v>
      </c>
      <c r="F2617">
        <v>6</v>
      </c>
      <c r="G2617">
        <v>85.48</v>
      </c>
      <c r="H2617">
        <v>72.89</v>
      </c>
      <c r="I2617" t="s">
        <v>10040</v>
      </c>
      <c r="J2617">
        <f>F2617*G2617</f>
        <v>512.88</v>
      </c>
      <c r="K2617">
        <f>F2617*H2617</f>
        <v>437.34000000000003</v>
      </c>
      <c r="L2617">
        <f>J2617-K2617</f>
        <v>75.539999999999964</v>
      </c>
      <c r="M2617" s="5">
        <f>L2617/J2617</f>
        <v>0.14728591483387921</v>
      </c>
      <c r="N2617" t="str">
        <f>IF(ISNA(VLOOKUP(A2617,'Returns Data'!A:A,1,0)),"No","Yes")</f>
        <v>No</v>
      </c>
      <c r="O2617" t="s">
        <v>10085</v>
      </c>
      <c r="P2617" t="str">
        <f>IFERROR(VLOOKUP(A2617,'Ratings Data'!A:C,3,0),"No Rating")</f>
        <v>No Rating</v>
      </c>
      <c r="Q2617" t="s">
        <v>10064</v>
      </c>
      <c r="R2617" s="5">
        <f t="shared" si="40"/>
        <v>4.9203509176959486</v>
      </c>
    </row>
    <row r="2618" spans="1:18" x14ac:dyDescent="0.3">
      <c r="A2618" t="s">
        <v>9162</v>
      </c>
      <c r="B2618" s="2">
        <v>45602</v>
      </c>
      <c r="C2618" t="s">
        <v>10019</v>
      </c>
      <c r="D2618" t="s">
        <v>10031</v>
      </c>
      <c r="E2618" t="s">
        <v>10035</v>
      </c>
      <c r="F2618">
        <v>9</v>
      </c>
      <c r="G2618">
        <v>461.52</v>
      </c>
      <c r="H2618">
        <v>359.11</v>
      </c>
      <c r="I2618" t="s">
        <v>10039</v>
      </c>
      <c r="J2618">
        <f>F2618*G2618</f>
        <v>4153.68</v>
      </c>
      <c r="K2618">
        <f>F2618*H2618</f>
        <v>3231.9900000000002</v>
      </c>
      <c r="L2618">
        <f>J2618-K2618</f>
        <v>921.69</v>
      </c>
      <c r="M2618" s="5">
        <f>L2618/J2618</f>
        <v>0.2218972092217022</v>
      </c>
      <c r="N2618" t="str">
        <f>IF(ISNA(VLOOKUP(A2618,'Returns Data'!A:A,1,0)),"No","Yes")</f>
        <v>No</v>
      </c>
      <c r="O2618" t="s">
        <v>10085</v>
      </c>
      <c r="P2618" t="str">
        <f>IFERROR(VLOOKUP(A2618,'Ratings Data'!A:C,3,0),"No Rating")</f>
        <v>No Rating</v>
      </c>
      <c r="Q2618" t="s">
        <v>10064</v>
      </c>
      <c r="R2618" s="5">
        <f t="shared" si="40"/>
        <v>7.0987365465605992</v>
      </c>
    </row>
    <row r="2619" spans="1:18" x14ac:dyDescent="0.3">
      <c r="A2619" t="s">
        <v>9422</v>
      </c>
      <c r="B2619" s="2">
        <v>45602</v>
      </c>
      <c r="C2619" t="s">
        <v>10022</v>
      </c>
      <c r="D2619" t="s">
        <v>10033</v>
      </c>
      <c r="E2619" t="s">
        <v>10035</v>
      </c>
      <c r="F2619">
        <v>1</v>
      </c>
      <c r="G2619">
        <v>430.32</v>
      </c>
      <c r="H2619">
        <v>357.43</v>
      </c>
      <c r="I2619" t="s">
        <v>10039</v>
      </c>
      <c r="J2619">
        <f>F2619*G2619</f>
        <v>430.32</v>
      </c>
      <c r="K2619">
        <f>F2619*H2619</f>
        <v>357.43</v>
      </c>
      <c r="L2619">
        <f>J2619-K2619</f>
        <v>72.889999999999986</v>
      </c>
      <c r="M2619" s="5">
        <f>L2619/J2619</f>
        <v>0.1693855735266778</v>
      </c>
      <c r="N2619" t="str">
        <f>IF(ISNA(VLOOKUP(A2619,'Returns Data'!A:A,1,0)),"No","Yes")</f>
        <v>No</v>
      </c>
      <c r="O2619" t="s">
        <v>10085</v>
      </c>
      <c r="P2619" t="str">
        <f>IFERROR(VLOOKUP(A2619,'Ratings Data'!A:C,3,0),"No Rating")</f>
        <v>No Rating</v>
      </c>
      <c r="Q2619" t="s">
        <v>10064</v>
      </c>
      <c r="R2619" s="5">
        <f t="shared" si="40"/>
        <v>-0.89640030045646268</v>
      </c>
    </row>
    <row r="2620" spans="1:18" x14ac:dyDescent="0.3">
      <c r="A2620" t="s">
        <v>9547</v>
      </c>
      <c r="B2620" s="2">
        <v>45602</v>
      </c>
      <c r="C2620" t="s">
        <v>10022</v>
      </c>
      <c r="D2620" t="s">
        <v>10033</v>
      </c>
      <c r="E2620" t="s">
        <v>10038</v>
      </c>
      <c r="F2620">
        <v>10</v>
      </c>
      <c r="G2620">
        <v>404.26</v>
      </c>
      <c r="H2620">
        <v>243.26</v>
      </c>
      <c r="I2620" t="s">
        <v>10040</v>
      </c>
      <c r="J2620">
        <f>F2620*G2620</f>
        <v>4042.6</v>
      </c>
      <c r="K2620">
        <f>F2620*H2620</f>
        <v>2432.6</v>
      </c>
      <c r="L2620">
        <f>J2620-K2620</f>
        <v>1610</v>
      </c>
      <c r="M2620" s="5">
        <f>L2620/J2620</f>
        <v>0.39825854647998815</v>
      </c>
      <c r="N2620" t="str">
        <f>IF(ISNA(VLOOKUP(A2620,'Returns Data'!A:A,1,0)),"No","Yes")</f>
        <v>No</v>
      </c>
      <c r="O2620" t="s">
        <v>10085</v>
      </c>
      <c r="P2620" t="str">
        <f>IFERROR(VLOOKUP(A2620,'Ratings Data'!A:C,3,0),"No Rating")</f>
        <v>No Rating</v>
      </c>
      <c r="Q2620" t="s">
        <v>10064</v>
      </c>
      <c r="R2620" s="5">
        <f t="shared" si="40"/>
        <v>8.3944041643428147</v>
      </c>
    </row>
    <row r="2621" spans="1:18" x14ac:dyDescent="0.3">
      <c r="A2621" t="s">
        <v>9574</v>
      </c>
      <c r="B2621" s="2">
        <v>45602</v>
      </c>
      <c r="C2621" t="s">
        <v>10022</v>
      </c>
      <c r="D2621" t="s">
        <v>10033</v>
      </c>
      <c r="E2621" t="s">
        <v>10034</v>
      </c>
      <c r="F2621">
        <v>13</v>
      </c>
      <c r="G2621">
        <v>177.81</v>
      </c>
      <c r="H2621">
        <v>139.58000000000001</v>
      </c>
      <c r="I2621" t="s">
        <v>10040</v>
      </c>
      <c r="J2621">
        <f>F2621*G2621</f>
        <v>2311.5300000000002</v>
      </c>
      <c r="K2621">
        <f>F2621*H2621</f>
        <v>1814.5400000000002</v>
      </c>
      <c r="L2621">
        <f>J2621-K2621</f>
        <v>496.99</v>
      </c>
      <c r="M2621" s="5">
        <f>L2621/J2621</f>
        <v>0.21500478038355547</v>
      </c>
      <c r="N2621" t="str">
        <f>IF(ISNA(VLOOKUP(A2621,'Returns Data'!A:A,1,0)),"No","Yes")</f>
        <v>No</v>
      </c>
      <c r="O2621" t="s">
        <v>10085</v>
      </c>
      <c r="P2621" t="str">
        <f>IFERROR(VLOOKUP(A2621,'Ratings Data'!A:C,3,0),"No Rating")</f>
        <v>No Rating</v>
      </c>
      <c r="Q2621" t="s">
        <v>10064</v>
      </c>
      <c r="R2621" s="5">
        <f t="shared" si="40"/>
        <v>-0.42820709444416954</v>
      </c>
    </row>
    <row r="2622" spans="1:18" x14ac:dyDescent="0.3">
      <c r="A2622" t="s">
        <v>9875</v>
      </c>
      <c r="B2622" s="2">
        <v>45602</v>
      </c>
      <c r="C2622" t="s">
        <v>10020</v>
      </c>
      <c r="D2622" t="s">
        <v>10030</v>
      </c>
      <c r="E2622" t="s">
        <v>10038</v>
      </c>
      <c r="F2622">
        <v>14</v>
      </c>
      <c r="G2622">
        <v>312.24</v>
      </c>
      <c r="H2622">
        <v>280.02999999999997</v>
      </c>
      <c r="I2622" t="s">
        <v>10039</v>
      </c>
      <c r="J2622">
        <f>F2622*G2622</f>
        <v>4371.3600000000006</v>
      </c>
      <c r="K2622">
        <f>F2622*H2622</f>
        <v>3920.4199999999996</v>
      </c>
      <c r="L2622">
        <f>J2622-K2622</f>
        <v>450.94000000000096</v>
      </c>
      <c r="M2622" s="5">
        <f>L2622/J2622</f>
        <v>0.10315782731232406</v>
      </c>
      <c r="N2622" t="str">
        <f>IF(ISNA(VLOOKUP(A2622,'Returns Data'!A:A,1,0)),"No","Yes")</f>
        <v>No</v>
      </c>
      <c r="O2622" t="s">
        <v>10085</v>
      </c>
      <c r="P2622" t="str">
        <f>IFERROR(VLOOKUP(A2622,'Ratings Data'!A:C,3,0),"No Rating")</f>
        <v>No Rating</v>
      </c>
      <c r="Q2622" t="s">
        <v>10064</v>
      </c>
      <c r="R2622" s="5">
        <f t="shared" si="40"/>
        <v>0.89111108227018476</v>
      </c>
    </row>
    <row r="2623" spans="1:18" x14ac:dyDescent="0.3">
      <c r="A2623" t="s">
        <v>716</v>
      </c>
      <c r="B2623" s="2">
        <v>45603</v>
      </c>
      <c r="C2623" t="s">
        <v>10016</v>
      </c>
      <c r="D2623" t="s">
        <v>10032</v>
      </c>
      <c r="E2623" t="s">
        <v>10037</v>
      </c>
      <c r="F2623">
        <v>15</v>
      </c>
      <c r="G2623">
        <v>101.78</v>
      </c>
      <c r="H2623">
        <v>70.77</v>
      </c>
      <c r="I2623" t="s">
        <v>10040</v>
      </c>
      <c r="J2623">
        <f>F2623*G2623</f>
        <v>1526.7</v>
      </c>
      <c r="K2623">
        <f>F2623*H2623</f>
        <v>1061.55</v>
      </c>
      <c r="L2623">
        <f>J2623-K2623</f>
        <v>465.15000000000009</v>
      </c>
      <c r="M2623" s="5">
        <f>L2623/J2623</f>
        <v>0.30467675378266856</v>
      </c>
      <c r="N2623" t="str">
        <f>IF(ISNA(VLOOKUP(A2623,'Returns Data'!A:A,1,0)),"No","Yes")</f>
        <v>No</v>
      </c>
      <c r="O2623" t="s">
        <v>10085</v>
      </c>
      <c r="P2623">
        <f>IFERROR(VLOOKUP(A2623,'Ratings Data'!A:C,3,0),"No Rating")</f>
        <v>5</v>
      </c>
      <c r="Q2623" t="s">
        <v>10064</v>
      </c>
      <c r="R2623" s="5">
        <f t="shared" si="40"/>
        <v>-0.65074942352036902</v>
      </c>
    </row>
    <row r="2624" spans="1:18" x14ac:dyDescent="0.3">
      <c r="A2624" t="s">
        <v>1216</v>
      </c>
      <c r="B2624" s="2">
        <v>45603</v>
      </c>
      <c r="C2624" t="s">
        <v>10022</v>
      </c>
      <c r="D2624" t="s">
        <v>10033</v>
      </c>
      <c r="E2624" t="s">
        <v>10035</v>
      </c>
      <c r="F2624">
        <v>12</v>
      </c>
      <c r="G2624">
        <v>381.88</v>
      </c>
      <c r="H2624">
        <v>287.74</v>
      </c>
      <c r="I2624" t="s">
        <v>10040</v>
      </c>
      <c r="J2624">
        <f>F2624*G2624</f>
        <v>4582.5599999999995</v>
      </c>
      <c r="K2624">
        <f>F2624*H2624</f>
        <v>3452.88</v>
      </c>
      <c r="L2624">
        <f>J2624-K2624</f>
        <v>1129.6799999999994</v>
      </c>
      <c r="M2624" s="5">
        <f>L2624/J2624</f>
        <v>0.24651723054362618</v>
      </c>
      <c r="N2624" t="str">
        <f>IF(ISNA(VLOOKUP(A2624,'Returns Data'!A:A,1,0)),"No","Yes")</f>
        <v>No</v>
      </c>
      <c r="O2624" t="s">
        <v>10085</v>
      </c>
      <c r="P2624">
        <f>IFERROR(VLOOKUP(A2624,'Ratings Data'!A:C,3,0),"No Rating")</f>
        <v>2</v>
      </c>
      <c r="Q2624" t="s">
        <v>10064</v>
      </c>
      <c r="R2624" s="5">
        <f t="shared" si="40"/>
        <v>2.0016113185301627</v>
      </c>
    </row>
    <row r="2625" spans="1:18" x14ac:dyDescent="0.3">
      <c r="A2625" t="s">
        <v>2370</v>
      </c>
      <c r="B2625" s="2">
        <v>45603</v>
      </c>
      <c r="C2625" t="s">
        <v>10020</v>
      </c>
      <c r="D2625" t="s">
        <v>10030</v>
      </c>
      <c r="E2625" t="s">
        <v>10034</v>
      </c>
      <c r="F2625">
        <v>6</v>
      </c>
      <c r="G2625">
        <v>287.62</v>
      </c>
      <c r="H2625">
        <v>257.17</v>
      </c>
      <c r="I2625" t="s">
        <v>10039</v>
      </c>
      <c r="J2625">
        <f>F2625*G2625</f>
        <v>1725.72</v>
      </c>
      <c r="K2625">
        <f>F2625*H2625</f>
        <v>1543.02</v>
      </c>
      <c r="L2625">
        <f>J2625-K2625</f>
        <v>182.70000000000005</v>
      </c>
      <c r="M2625" s="5">
        <f>L2625/J2625</f>
        <v>0.10586885473889161</v>
      </c>
      <c r="N2625" t="str">
        <f>IF(ISNA(VLOOKUP(A2625,'Returns Data'!A:A,1,0)),"No","Yes")</f>
        <v>No</v>
      </c>
      <c r="O2625" t="s">
        <v>10085</v>
      </c>
      <c r="P2625" t="str">
        <f>IFERROR(VLOOKUP(A2625,'Ratings Data'!A:C,3,0),"No Rating")</f>
        <v>No Rating</v>
      </c>
      <c r="Q2625" t="s">
        <v>10064</v>
      </c>
      <c r="R2625" s="5">
        <f t="shared" si="40"/>
        <v>-0.62341573269089756</v>
      </c>
    </row>
    <row r="2626" spans="1:18" x14ac:dyDescent="0.3">
      <c r="A2626" t="s">
        <v>2672</v>
      </c>
      <c r="B2626" s="2">
        <v>45603</v>
      </c>
      <c r="C2626" t="s">
        <v>10023</v>
      </c>
      <c r="D2626" t="s">
        <v>10033</v>
      </c>
      <c r="E2626" t="s">
        <v>10035</v>
      </c>
      <c r="F2626">
        <v>9</v>
      </c>
      <c r="G2626">
        <v>34.39</v>
      </c>
      <c r="H2626">
        <v>28.09</v>
      </c>
      <c r="I2626" t="s">
        <v>10040</v>
      </c>
      <c r="J2626">
        <f>F2626*G2626</f>
        <v>309.51</v>
      </c>
      <c r="K2626">
        <f>F2626*H2626</f>
        <v>252.81</v>
      </c>
      <c r="L2626">
        <f>J2626-K2626</f>
        <v>56.699999999999989</v>
      </c>
      <c r="M2626" s="5">
        <f>L2626/J2626</f>
        <v>0.18319278860133756</v>
      </c>
      <c r="N2626" t="str">
        <f>IF(ISNA(VLOOKUP(A2626,'Returns Data'!A:A,1,0)),"No","Yes")</f>
        <v>No</v>
      </c>
      <c r="O2626" t="s">
        <v>10085</v>
      </c>
      <c r="P2626">
        <f>IFERROR(VLOOKUP(A2626,'Ratings Data'!A:C,3,0),"No Rating")</f>
        <v>1</v>
      </c>
      <c r="Q2626" t="s">
        <v>10064</v>
      </c>
      <c r="R2626" s="5">
        <f t="shared" si="40"/>
        <v>-0.82064877268618319</v>
      </c>
    </row>
    <row r="2627" spans="1:18" x14ac:dyDescent="0.3">
      <c r="A2627" t="s">
        <v>3200</v>
      </c>
      <c r="B2627" s="2">
        <v>45603</v>
      </c>
      <c r="C2627" t="s">
        <v>10021</v>
      </c>
      <c r="D2627" t="s">
        <v>10031</v>
      </c>
      <c r="E2627" t="s">
        <v>10038</v>
      </c>
      <c r="F2627">
        <v>5</v>
      </c>
      <c r="G2627">
        <v>137.63999999999999</v>
      </c>
      <c r="H2627">
        <v>114.33</v>
      </c>
      <c r="I2627" t="s">
        <v>10039</v>
      </c>
      <c r="J2627">
        <f>F2627*G2627</f>
        <v>688.19999999999993</v>
      </c>
      <c r="K2627">
        <f>F2627*H2627</f>
        <v>571.65</v>
      </c>
      <c r="L2627">
        <f>J2627-K2627</f>
        <v>116.54999999999995</v>
      </c>
      <c r="M2627" s="5">
        <f>L2627/J2627</f>
        <v>0.16935483870967738</v>
      </c>
      <c r="N2627" t="str">
        <f>IF(ISNA(VLOOKUP(A2627,'Returns Data'!A:A,1,0)),"No","Yes")</f>
        <v>No</v>
      </c>
      <c r="O2627" t="s">
        <v>10085</v>
      </c>
      <c r="P2627" t="str">
        <f>IFERROR(VLOOKUP(A2627,'Ratings Data'!A:C,3,0),"No Rating")</f>
        <v>No Rating</v>
      </c>
      <c r="Q2627" t="s">
        <v>10064</v>
      </c>
      <c r="R2627" s="5">
        <f t="shared" si="40"/>
        <v>1.2235145875739071</v>
      </c>
    </row>
    <row r="2628" spans="1:18" x14ac:dyDescent="0.3">
      <c r="A2628" t="s">
        <v>3452</v>
      </c>
      <c r="B2628" s="2">
        <v>45603</v>
      </c>
      <c r="C2628" t="s">
        <v>10013</v>
      </c>
      <c r="D2628" t="s">
        <v>10030</v>
      </c>
      <c r="E2628" t="s">
        <v>10038</v>
      </c>
      <c r="F2628">
        <v>3</v>
      </c>
      <c r="G2628">
        <v>170.4</v>
      </c>
      <c r="H2628">
        <v>120.4</v>
      </c>
      <c r="I2628" t="s">
        <v>10039</v>
      </c>
      <c r="J2628">
        <f>F2628*G2628</f>
        <v>511.20000000000005</v>
      </c>
      <c r="K2628">
        <f>F2628*H2628</f>
        <v>361.20000000000005</v>
      </c>
      <c r="L2628">
        <f>J2628-K2628</f>
        <v>150</v>
      </c>
      <c r="M2628" s="5">
        <f>L2628/J2628</f>
        <v>0.29342723004694832</v>
      </c>
      <c r="N2628" t="str">
        <f>IF(ISNA(VLOOKUP(A2628,'Returns Data'!A:A,1,0)),"No","Yes")</f>
        <v>Yes</v>
      </c>
      <c r="O2628" t="str">
        <f>IFERROR(VLOOKUP(A2628,'Returns Data'!A:E,5,0),"No Returns")</f>
        <v>Damaged</v>
      </c>
      <c r="P2628" t="str">
        <f>IFERROR(VLOOKUP(A2628,'Ratings Data'!A:C,3,0),"No Rating")</f>
        <v>No Rating</v>
      </c>
      <c r="Q2628" t="s">
        <v>10064</v>
      </c>
      <c r="R2628" s="5">
        <f t="shared" ref="R2628:R2691" si="41">(J2628-J2627)/J2627</f>
        <v>-0.2571926765475151</v>
      </c>
    </row>
    <row r="2629" spans="1:18" x14ac:dyDescent="0.3">
      <c r="A2629" t="s">
        <v>3737</v>
      </c>
      <c r="B2629" s="2">
        <v>45603</v>
      </c>
      <c r="C2629" t="s">
        <v>10013</v>
      </c>
      <c r="D2629" t="s">
        <v>10030</v>
      </c>
      <c r="E2629" t="s">
        <v>10036</v>
      </c>
      <c r="F2629">
        <v>1</v>
      </c>
      <c r="G2629">
        <v>378.3</v>
      </c>
      <c r="H2629">
        <v>338.09</v>
      </c>
      <c r="I2629" t="s">
        <v>10040</v>
      </c>
      <c r="J2629">
        <f>F2629*G2629</f>
        <v>378.3</v>
      </c>
      <c r="K2629">
        <f>F2629*H2629</f>
        <v>338.09</v>
      </c>
      <c r="L2629">
        <f>J2629-K2629</f>
        <v>40.210000000000036</v>
      </c>
      <c r="M2629" s="5">
        <f>L2629/J2629</f>
        <v>0.10629130319851979</v>
      </c>
      <c r="N2629" t="str">
        <f>IF(ISNA(VLOOKUP(A2629,'Returns Data'!A:A,1,0)),"No","Yes")</f>
        <v>No</v>
      </c>
      <c r="O2629" t="s">
        <v>10085</v>
      </c>
      <c r="P2629">
        <f>IFERROR(VLOOKUP(A2629,'Ratings Data'!A:C,3,0),"No Rating")</f>
        <v>5</v>
      </c>
      <c r="Q2629" t="s">
        <v>10064</v>
      </c>
      <c r="R2629" s="5">
        <f t="shared" si="41"/>
        <v>-0.2599765258215963</v>
      </c>
    </row>
    <row r="2630" spans="1:18" x14ac:dyDescent="0.3">
      <c r="A2630" t="s">
        <v>4298</v>
      </c>
      <c r="B2630" s="2">
        <v>45603</v>
      </c>
      <c r="C2630" t="s">
        <v>10017</v>
      </c>
      <c r="D2630" t="s">
        <v>10032</v>
      </c>
      <c r="E2630" t="s">
        <v>10035</v>
      </c>
      <c r="F2630">
        <v>3</v>
      </c>
      <c r="G2630">
        <v>490.42</v>
      </c>
      <c r="H2630">
        <v>411.73</v>
      </c>
      <c r="I2630" t="s">
        <v>10040</v>
      </c>
      <c r="J2630">
        <f>F2630*G2630</f>
        <v>1471.26</v>
      </c>
      <c r="K2630">
        <f>F2630*H2630</f>
        <v>1235.19</v>
      </c>
      <c r="L2630">
        <f>J2630-K2630</f>
        <v>236.06999999999994</v>
      </c>
      <c r="M2630" s="5">
        <f>L2630/J2630</f>
        <v>0.16045430447371636</v>
      </c>
      <c r="N2630" t="str">
        <f>IF(ISNA(VLOOKUP(A2630,'Returns Data'!A:A,1,0)),"No","Yes")</f>
        <v>No</v>
      </c>
      <c r="O2630" t="s">
        <v>10085</v>
      </c>
      <c r="P2630" t="str">
        <f>IFERROR(VLOOKUP(A2630,'Ratings Data'!A:C,3,0),"No Rating")</f>
        <v>No Rating</v>
      </c>
      <c r="Q2630" t="s">
        <v>10064</v>
      </c>
      <c r="R2630" s="5">
        <f t="shared" si="41"/>
        <v>2.8891356066613798</v>
      </c>
    </row>
    <row r="2631" spans="1:18" x14ac:dyDescent="0.3">
      <c r="A2631" t="s">
        <v>5276</v>
      </c>
      <c r="B2631" s="2">
        <v>45603</v>
      </c>
      <c r="C2631" t="s">
        <v>10020</v>
      </c>
      <c r="D2631" t="s">
        <v>10030</v>
      </c>
      <c r="E2631" t="s">
        <v>10038</v>
      </c>
      <c r="F2631">
        <v>5</v>
      </c>
      <c r="G2631">
        <v>33.659999999999997</v>
      </c>
      <c r="H2631">
        <v>22.33</v>
      </c>
      <c r="I2631" t="s">
        <v>10040</v>
      </c>
      <c r="J2631">
        <f>F2631*G2631</f>
        <v>168.29999999999998</v>
      </c>
      <c r="K2631">
        <f>F2631*H2631</f>
        <v>111.64999999999999</v>
      </c>
      <c r="L2631">
        <f>J2631-K2631</f>
        <v>56.649999999999991</v>
      </c>
      <c r="M2631" s="5">
        <f>L2631/J2631</f>
        <v>0.33660130718954245</v>
      </c>
      <c r="N2631" t="str">
        <f>IF(ISNA(VLOOKUP(A2631,'Returns Data'!A:A,1,0)),"No","Yes")</f>
        <v>No</v>
      </c>
      <c r="O2631" t="s">
        <v>10085</v>
      </c>
      <c r="P2631" t="str">
        <f>IFERROR(VLOOKUP(A2631,'Ratings Data'!A:C,3,0),"No Rating")</f>
        <v>No Rating</v>
      </c>
      <c r="Q2631" t="s">
        <v>10064</v>
      </c>
      <c r="R2631" s="5">
        <f t="shared" si="41"/>
        <v>-0.8856082541495045</v>
      </c>
    </row>
    <row r="2632" spans="1:18" x14ac:dyDescent="0.3">
      <c r="A2632" t="s">
        <v>5342</v>
      </c>
      <c r="B2632" s="2">
        <v>45603</v>
      </c>
      <c r="C2632" t="s">
        <v>10016</v>
      </c>
      <c r="D2632" t="s">
        <v>10032</v>
      </c>
      <c r="E2632" t="s">
        <v>10037</v>
      </c>
      <c r="F2632">
        <v>11</v>
      </c>
      <c r="G2632">
        <v>499.04</v>
      </c>
      <c r="H2632">
        <v>305.39</v>
      </c>
      <c r="I2632" t="s">
        <v>10039</v>
      </c>
      <c r="J2632">
        <f>F2632*G2632</f>
        <v>5489.4400000000005</v>
      </c>
      <c r="K2632">
        <f>F2632*H2632</f>
        <v>3359.29</v>
      </c>
      <c r="L2632">
        <f>J2632-K2632</f>
        <v>2130.1500000000005</v>
      </c>
      <c r="M2632" s="5">
        <f>L2632/J2632</f>
        <v>0.38804504648925942</v>
      </c>
      <c r="N2632" t="str">
        <f>IF(ISNA(VLOOKUP(A2632,'Returns Data'!A:A,1,0)),"No","Yes")</f>
        <v>No</v>
      </c>
      <c r="O2632" t="s">
        <v>10085</v>
      </c>
      <c r="P2632" t="str">
        <f>IFERROR(VLOOKUP(A2632,'Ratings Data'!A:C,3,0),"No Rating")</f>
        <v>No Rating</v>
      </c>
      <c r="Q2632" t="s">
        <v>10064</v>
      </c>
      <c r="R2632" s="5">
        <f t="shared" si="41"/>
        <v>31.616993464052292</v>
      </c>
    </row>
    <row r="2633" spans="1:18" x14ac:dyDescent="0.3">
      <c r="A2633" t="s">
        <v>5941</v>
      </c>
      <c r="B2633" s="2">
        <v>45603</v>
      </c>
      <c r="C2633" t="s">
        <v>10018</v>
      </c>
      <c r="D2633" t="s">
        <v>10033</v>
      </c>
      <c r="E2633" t="s">
        <v>10038</v>
      </c>
      <c r="F2633">
        <v>1</v>
      </c>
      <c r="G2633">
        <v>206.34</v>
      </c>
      <c r="H2633">
        <v>179.1</v>
      </c>
      <c r="I2633" t="s">
        <v>10040</v>
      </c>
      <c r="J2633">
        <f>F2633*G2633</f>
        <v>206.34</v>
      </c>
      <c r="K2633">
        <f>F2633*H2633</f>
        <v>179.1</v>
      </c>
      <c r="L2633">
        <f>J2633-K2633</f>
        <v>27.240000000000009</v>
      </c>
      <c r="M2633" s="5">
        <f>L2633/J2633</f>
        <v>0.13201512067461477</v>
      </c>
      <c r="N2633" t="str">
        <f>IF(ISNA(VLOOKUP(A2633,'Returns Data'!A:A,1,0)),"No","Yes")</f>
        <v>No</v>
      </c>
      <c r="O2633" t="s">
        <v>10085</v>
      </c>
      <c r="P2633" t="str">
        <f>IFERROR(VLOOKUP(A2633,'Ratings Data'!A:C,3,0),"No Rating")</f>
        <v>No Rating</v>
      </c>
      <c r="Q2633" t="s">
        <v>10064</v>
      </c>
      <c r="R2633" s="5">
        <f t="shared" si="41"/>
        <v>-0.96241146637908415</v>
      </c>
    </row>
    <row r="2634" spans="1:18" x14ac:dyDescent="0.3">
      <c r="A2634" t="s">
        <v>6701</v>
      </c>
      <c r="B2634" s="2">
        <v>45603</v>
      </c>
      <c r="C2634" t="s">
        <v>10021</v>
      </c>
      <c r="D2634" t="s">
        <v>10031</v>
      </c>
      <c r="E2634" t="s">
        <v>10035</v>
      </c>
      <c r="F2634">
        <v>17</v>
      </c>
      <c r="G2634">
        <v>268.60000000000002</v>
      </c>
      <c r="H2634">
        <v>202.39</v>
      </c>
      <c r="I2634" t="s">
        <v>10039</v>
      </c>
      <c r="J2634">
        <f>F2634*G2634</f>
        <v>4566.2000000000007</v>
      </c>
      <c r="K2634">
        <f>F2634*H2634</f>
        <v>3440.6299999999997</v>
      </c>
      <c r="L2634">
        <f>J2634-K2634</f>
        <v>1125.5700000000011</v>
      </c>
      <c r="M2634" s="5">
        <f>L2634/J2634</f>
        <v>0.24650037230081925</v>
      </c>
      <c r="N2634" t="str">
        <f>IF(ISNA(VLOOKUP(A2634,'Returns Data'!A:A,1,0)),"No","Yes")</f>
        <v>No</v>
      </c>
      <c r="O2634" t="s">
        <v>10085</v>
      </c>
      <c r="P2634" t="str">
        <f>IFERROR(VLOOKUP(A2634,'Ratings Data'!A:C,3,0),"No Rating")</f>
        <v>No Rating</v>
      </c>
      <c r="Q2634" t="s">
        <v>10064</v>
      </c>
      <c r="R2634" s="5">
        <f t="shared" si="41"/>
        <v>21.12949500823883</v>
      </c>
    </row>
    <row r="2635" spans="1:18" x14ac:dyDescent="0.3">
      <c r="A2635" t="s">
        <v>6790</v>
      </c>
      <c r="B2635" s="2">
        <v>45603</v>
      </c>
      <c r="C2635" t="s">
        <v>10011</v>
      </c>
      <c r="D2635" t="s">
        <v>10029</v>
      </c>
      <c r="E2635" t="s">
        <v>10036</v>
      </c>
      <c r="F2635">
        <v>16</v>
      </c>
      <c r="G2635">
        <v>50.2</v>
      </c>
      <c r="H2635">
        <v>30.17</v>
      </c>
      <c r="I2635" t="s">
        <v>10040</v>
      </c>
      <c r="J2635">
        <f>F2635*G2635</f>
        <v>803.2</v>
      </c>
      <c r="K2635">
        <f>F2635*H2635</f>
        <v>482.72</v>
      </c>
      <c r="L2635">
        <f>J2635-K2635</f>
        <v>320.48</v>
      </c>
      <c r="M2635" s="5">
        <f>L2635/J2635</f>
        <v>0.39900398406374504</v>
      </c>
      <c r="N2635" t="str">
        <f>IF(ISNA(VLOOKUP(A2635,'Returns Data'!A:A,1,0)),"No","Yes")</f>
        <v>No</v>
      </c>
      <c r="O2635" t="s">
        <v>10085</v>
      </c>
      <c r="P2635">
        <f>IFERROR(VLOOKUP(A2635,'Ratings Data'!A:C,3,0),"No Rating")</f>
        <v>4</v>
      </c>
      <c r="Q2635" t="s">
        <v>10064</v>
      </c>
      <c r="R2635" s="5">
        <f t="shared" si="41"/>
        <v>-0.82409881301738874</v>
      </c>
    </row>
    <row r="2636" spans="1:18" x14ac:dyDescent="0.3">
      <c r="A2636" t="s">
        <v>6799</v>
      </c>
      <c r="B2636" s="2">
        <v>45603</v>
      </c>
      <c r="C2636" t="s">
        <v>10016</v>
      </c>
      <c r="D2636" t="s">
        <v>10032</v>
      </c>
      <c r="E2636" t="s">
        <v>10035</v>
      </c>
      <c r="F2636">
        <v>7</v>
      </c>
      <c r="G2636">
        <v>121.81</v>
      </c>
      <c r="H2636">
        <v>108.13</v>
      </c>
      <c r="I2636" t="s">
        <v>10039</v>
      </c>
      <c r="J2636">
        <f>F2636*G2636</f>
        <v>852.67000000000007</v>
      </c>
      <c r="K2636">
        <f>F2636*H2636</f>
        <v>756.91</v>
      </c>
      <c r="L2636">
        <f>J2636-K2636</f>
        <v>95.760000000000105</v>
      </c>
      <c r="M2636" s="5">
        <f>L2636/J2636</f>
        <v>0.11230605040637069</v>
      </c>
      <c r="N2636" t="str">
        <f>IF(ISNA(VLOOKUP(A2636,'Returns Data'!A:A,1,0)),"No","Yes")</f>
        <v>No</v>
      </c>
      <c r="O2636" t="s">
        <v>10085</v>
      </c>
      <c r="P2636" t="str">
        <f>IFERROR(VLOOKUP(A2636,'Ratings Data'!A:C,3,0),"No Rating")</f>
        <v>No Rating</v>
      </c>
      <c r="Q2636" t="s">
        <v>10064</v>
      </c>
      <c r="R2636" s="5">
        <f t="shared" si="41"/>
        <v>6.1591135458167363E-2</v>
      </c>
    </row>
    <row r="2637" spans="1:18" x14ac:dyDescent="0.3">
      <c r="A2637" t="s">
        <v>7692</v>
      </c>
      <c r="B2637" s="2">
        <v>45603</v>
      </c>
      <c r="C2637" t="s">
        <v>10016</v>
      </c>
      <c r="D2637" t="s">
        <v>10032</v>
      </c>
      <c r="E2637" t="s">
        <v>10037</v>
      </c>
      <c r="F2637">
        <v>14</v>
      </c>
      <c r="G2637">
        <v>448.26</v>
      </c>
      <c r="H2637">
        <v>344.79</v>
      </c>
      <c r="I2637" t="s">
        <v>10039</v>
      </c>
      <c r="J2637">
        <f>F2637*G2637</f>
        <v>6275.6399999999994</v>
      </c>
      <c r="K2637">
        <f>F2637*H2637</f>
        <v>4827.0600000000004</v>
      </c>
      <c r="L2637">
        <f>J2637-K2637</f>
        <v>1448.579999999999</v>
      </c>
      <c r="M2637" s="5">
        <f>L2637/J2637</f>
        <v>0.23082585999196881</v>
      </c>
      <c r="N2637" t="str">
        <f>IF(ISNA(VLOOKUP(A2637,'Returns Data'!A:A,1,0)),"No","Yes")</f>
        <v>No</v>
      </c>
      <c r="O2637" t="s">
        <v>10085</v>
      </c>
      <c r="P2637" t="str">
        <f>IFERROR(VLOOKUP(A2637,'Ratings Data'!A:C,3,0),"No Rating")</f>
        <v>No Rating</v>
      </c>
      <c r="Q2637" t="s">
        <v>10064</v>
      </c>
      <c r="R2637" s="5">
        <f t="shared" si="41"/>
        <v>6.3599868647894251</v>
      </c>
    </row>
    <row r="2638" spans="1:18" x14ac:dyDescent="0.3">
      <c r="A2638" t="s">
        <v>7713</v>
      </c>
      <c r="B2638" s="2">
        <v>45603</v>
      </c>
      <c r="C2638" t="s">
        <v>10013</v>
      </c>
      <c r="D2638" t="s">
        <v>10030</v>
      </c>
      <c r="E2638" t="s">
        <v>10038</v>
      </c>
      <c r="F2638">
        <v>9</v>
      </c>
      <c r="G2638">
        <v>434.29</v>
      </c>
      <c r="H2638">
        <v>367.15</v>
      </c>
      <c r="I2638" t="s">
        <v>10039</v>
      </c>
      <c r="J2638">
        <f>F2638*G2638</f>
        <v>3908.61</v>
      </c>
      <c r="K2638">
        <f>F2638*H2638</f>
        <v>3304.35</v>
      </c>
      <c r="L2638">
        <f>J2638-K2638</f>
        <v>604.26000000000022</v>
      </c>
      <c r="M2638" s="5">
        <f>L2638/J2638</f>
        <v>0.15459715858067194</v>
      </c>
      <c r="N2638" t="str">
        <f>IF(ISNA(VLOOKUP(A2638,'Returns Data'!A:A,1,0)),"No","Yes")</f>
        <v>No</v>
      </c>
      <c r="O2638" t="s">
        <v>10085</v>
      </c>
      <c r="P2638" t="str">
        <f>IFERROR(VLOOKUP(A2638,'Ratings Data'!A:C,3,0),"No Rating")</f>
        <v>No Rating</v>
      </c>
      <c r="Q2638" t="s">
        <v>10064</v>
      </c>
      <c r="R2638" s="5">
        <f t="shared" si="41"/>
        <v>-0.37717746715872796</v>
      </c>
    </row>
    <row r="2639" spans="1:18" x14ac:dyDescent="0.3">
      <c r="A2639" t="s">
        <v>9106</v>
      </c>
      <c r="B2639" s="2">
        <v>45603</v>
      </c>
      <c r="C2639" t="s">
        <v>10024</v>
      </c>
      <c r="D2639" t="s">
        <v>10029</v>
      </c>
      <c r="E2639" t="s">
        <v>10038</v>
      </c>
      <c r="F2639">
        <v>13</v>
      </c>
      <c r="G2639">
        <v>222.65</v>
      </c>
      <c r="H2639">
        <v>135.79</v>
      </c>
      <c r="I2639" t="s">
        <v>10040</v>
      </c>
      <c r="J2639">
        <f>F2639*G2639</f>
        <v>2894.4500000000003</v>
      </c>
      <c r="K2639">
        <f>F2639*H2639</f>
        <v>1765.27</v>
      </c>
      <c r="L2639">
        <f>J2639-K2639</f>
        <v>1129.1800000000003</v>
      </c>
      <c r="M2639" s="5">
        <f>L2639/J2639</f>
        <v>0.39011902088479683</v>
      </c>
      <c r="N2639" t="str">
        <f>IF(ISNA(VLOOKUP(A2639,'Returns Data'!A:A,1,0)),"No","Yes")</f>
        <v>No</v>
      </c>
      <c r="O2639" t="s">
        <v>10085</v>
      </c>
      <c r="P2639" t="str">
        <f>IFERROR(VLOOKUP(A2639,'Ratings Data'!A:C,3,0),"No Rating")</f>
        <v>No Rating</v>
      </c>
      <c r="Q2639" t="s">
        <v>10064</v>
      </c>
      <c r="R2639" s="5">
        <f t="shared" si="41"/>
        <v>-0.25946819969247376</v>
      </c>
    </row>
    <row r="2640" spans="1:18" x14ac:dyDescent="0.3">
      <c r="A2640" t="s">
        <v>9237</v>
      </c>
      <c r="B2640" s="2">
        <v>45603</v>
      </c>
      <c r="C2640" t="s">
        <v>10020</v>
      </c>
      <c r="D2640" t="s">
        <v>10030</v>
      </c>
      <c r="E2640" t="s">
        <v>10034</v>
      </c>
      <c r="F2640">
        <v>14</v>
      </c>
      <c r="G2640">
        <v>82.11</v>
      </c>
      <c r="H2640">
        <v>65.39</v>
      </c>
      <c r="I2640" t="s">
        <v>10040</v>
      </c>
      <c r="J2640">
        <f>F2640*G2640</f>
        <v>1149.54</v>
      </c>
      <c r="K2640">
        <f>F2640*H2640</f>
        <v>915.46</v>
      </c>
      <c r="L2640">
        <f>J2640-K2640</f>
        <v>234.07999999999993</v>
      </c>
      <c r="M2640" s="5">
        <f>L2640/J2640</f>
        <v>0.20362927779807569</v>
      </c>
      <c r="N2640" t="str">
        <f>IF(ISNA(VLOOKUP(A2640,'Returns Data'!A:A,1,0)),"No","Yes")</f>
        <v>No</v>
      </c>
      <c r="O2640" t="s">
        <v>10085</v>
      </c>
      <c r="P2640">
        <f>IFERROR(VLOOKUP(A2640,'Ratings Data'!A:C,3,0),"No Rating")</f>
        <v>2</v>
      </c>
      <c r="Q2640" t="s">
        <v>10064</v>
      </c>
      <c r="R2640" s="5">
        <f t="shared" si="41"/>
        <v>-0.60284682754927543</v>
      </c>
    </row>
    <row r="2641" spans="1:18" x14ac:dyDescent="0.3">
      <c r="A2641" t="s">
        <v>9336</v>
      </c>
      <c r="B2641" s="2">
        <v>45603</v>
      </c>
      <c r="C2641" t="s">
        <v>10018</v>
      </c>
      <c r="D2641" t="s">
        <v>10033</v>
      </c>
      <c r="E2641" t="s">
        <v>10034</v>
      </c>
      <c r="F2641">
        <v>9</v>
      </c>
      <c r="G2641">
        <v>441.6</v>
      </c>
      <c r="H2641">
        <v>394.73</v>
      </c>
      <c r="I2641" t="s">
        <v>10039</v>
      </c>
      <c r="J2641">
        <f>F2641*G2641</f>
        <v>3974.4</v>
      </c>
      <c r="K2641">
        <f>F2641*H2641</f>
        <v>3552.57</v>
      </c>
      <c r="L2641">
        <f>J2641-K2641</f>
        <v>421.82999999999993</v>
      </c>
      <c r="M2641" s="5">
        <f>L2641/J2641</f>
        <v>0.10613677536231882</v>
      </c>
      <c r="N2641" t="str">
        <f>IF(ISNA(VLOOKUP(A2641,'Returns Data'!A:A,1,0)),"No","Yes")</f>
        <v>No</v>
      </c>
      <c r="O2641" t="s">
        <v>10085</v>
      </c>
      <c r="P2641" t="str">
        <f>IFERROR(VLOOKUP(A2641,'Ratings Data'!A:C,3,0),"No Rating")</f>
        <v>No Rating</v>
      </c>
      <c r="Q2641" t="s">
        <v>10064</v>
      </c>
      <c r="R2641" s="5">
        <f t="shared" si="41"/>
        <v>2.4573829531812725</v>
      </c>
    </row>
    <row r="2642" spans="1:18" x14ac:dyDescent="0.3">
      <c r="A2642" t="s">
        <v>9643</v>
      </c>
      <c r="B2642" s="2">
        <v>45603</v>
      </c>
      <c r="C2642" t="s">
        <v>10023</v>
      </c>
      <c r="D2642" t="s">
        <v>10033</v>
      </c>
      <c r="E2642" t="s">
        <v>10037</v>
      </c>
      <c r="F2642">
        <v>19</v>
      </c>
      <c r="G2642">
        <v>216.75</v>
      </c>
      <c r="H2642">
        <v>159.96</v>
      </c>
      <c r="I2642" t="s">
        <v>10039</v>
      </c>
      <c r="J2642">
        <f>F2642*G2642</f>
        <v>4118.25</v>
      </c>
      <c r="K2642">
        <f>F2642*H2642</f>
        <v>3039.2400000000002</v>
      </c>
      <c r="L2642">
        <f>J2642-K2642</f>
        <v>1079.0099999999998</v>
      </c>
      <c r="M2642" s="5">
        <f>L2642/J2642</f>
        <v>0.26200692041522483</v>
      </c>
      <c r="N2642" t="str">
        <f>IF(ISNA(VLOOKUP(A2642,'Returns Data'!A:A,1,0)),"No","Yes")</f>
        <v>No</v>
      </c>
      <c r="O2642" t="s">
        <v>10085</v>
      </c>
      <c r="P2642" t="str">
        <f>IFERROR(VLOOKUP(A2642,'Ratings Data'!A:C,3,0),"No Rating")</f>
        <v>No Rating</v>
      </c>
      <c r="Q2642" t="s">
        <v>10064</v>
      </c>
      <c r="R2642" s="5">
        <f t="shared" si="41"/>
        <v>3.6194142512077268E-2</v>
      </c>
    </row>
    <row r="2643" spans="1:18" x14ac:dyDescent="0.3">
      <c r="A2643" t="s">
        <v>1143</v>
      </c>
      <c r="B2643" s="2">
        <v>45604</v>
      </c>
      <c r="C2643" t="s">
        <v>10013</v>
      </c>
      <c r="D2643" t="s">
        <v>10030</v>
      </c>
      <c r="E2643" t="s">
        <v>10036</v>
      </c>
      <c r="F2643">
        <v>8</v>
      </c>
      <c r="G2643">
        <v>442.8</v>
      </c>
      <c r="H2643">
        <v>367.47</v>
      </c>
      <c r="I2643" t="s">
        <v>10039</v>
      </c>
      <c r="J2643">
        <f>F2643*G2643</f>
        <v>3542.4</v>
      </c>
      <c r="K2643">
        <f>F2643*H2643</f>
        <v>2939.76</v>
      </c>
      <c r="L2643">
        <f>J2643-K2643</f>
        <v>602.63999999999987</v>
      </c>
      <c r="M2643" s="5">
        <f>L2643/J2643</f>
        <v>0.17012195121951215</v>
      </c>
      <c r="N2643" t="str">
        <f>IF(ISNA(VLOOKUP(A2643,'Returns Data'!A:A,1,0)),"No","Yes")</f>
        <v>No</v>
      </c>
      <c r="O2643" t="s">
        <v>10085</v>
      </c>
      <c r="P2643" t="str">
        <f>IFERROR(VLOOKUP(A2643,'Ratings Data'!A:C,3,0),"No Rating")</f>
        <v>No Rating</v>
      </c>
      <c r="Q2643" t="s">
        <v>10064</v>
      </c>
      <c r="R2643" s="5">
        <f t="shared" si="41"/>
        <v>-0.13982881078127843</v>
      </c>
    </row>
    <row r="2644" spans="1:18" x14ac:dyDescent="0.3">
      <c r="A2644" t="s">
        <v>1237</v>
      </c>
      <c r="B2644" s="2">
        <v>45604</v>
      </c>
      <c r="C2644" t="s">
        <v>10027</v>
      </c>
      <c r="D2644" t="s">
        <v>10032</v>
      </c>
      <c r="E2644" t="s">
        <v>10037</v>
      </c>
      <c r="F2644">
        <v>6</v>
      </c>
      <c r="G2644">
        <v>379.44</v>
      </c>
      <c r="H2644">
        <v>340.82</v>
      </c>
      <c r="I2644" t="s">
        <v>10039</v>
      </c>
      <c r="J2644">
        <f>F2644*G2644</f>
        <v>2276.64</v>
      </c>
      <c r="K2644">
        <f>F2644*H2644</f>
        <v>2044.92</v>
      </c>
      <c r="L2644">
        <f>J2644-K2644</f>
        <v>231.7199999999998</v>
      </c>
      <c r="M2644" s="5">
        <f>L2644/J2644</f>
        <v>0.10178157284419136</v>
      </c>
      <c r="N2644" t="str">
        <f>IF(ISNA(VLOOKUP(A2644,'Returns Data'!A:A,1,0)),"No","Yes")</f>
        <v>No</v>
      </c>
      <c r="O2644" t="s">
        <v>10085</v>
      </c>
      <c r="P2644" t="str">
        <f>IFERROR(VLOOKUP(A2644,'Ratings Data'!A:C,3,0),"No Rating")</f>
        <v>No Rating</v>
      </c>
      <c r="Q2644" t="s">
        <v>10064</v>
      </c>
      <c r="R2644" s="5">
        <f t="shared" si="41"/>
        <v>-0.35731707317073175</v>
      </c>
    </row>
    <row r="2645" spans="1:18" x14ac:dyDescent="0.3">
      <c r="A2645" t="s">
        <v>1328</v>
      </c>
      <c r="B2645" s="2">
        <v>45604</v>
      </c>
      <c r="C2645" t="s">
        <v>10013</v>
      </c>
      <c r="D2645" t="s">
        <v>10030</v>
      </c>
      <c r="E2645" t="s">
        <v>10035</v>
      </c>
      <c r="F2645">
        <v>14</v>
      </c>
      <c r="G2645">
        <v>274.74</v>
      </c>
      <c r="H2645">
        <v>168.28</v>
      </c>
      <c r="I2645" t="s">
        <v>10039</v>
      </c>
      <c r="J2645">
        <f>F2645*G2645</f>
        <v>3846.36</v>
      </c>
      <c r="K2645">
        <f>F2645*H2645</f>
        <v>2355.92</v>
      </c>
      <c r="L2645">
        <f>J2645-K2645</f>
        <v>1490.44</v>
      </c>
      <c r="M2645" s="5">
        <f>L2645/J2645</f>
        <v>0.38749363034141371</v>
      </c>
      <c r="N2645" t="str">
        <f>IF(ISNA(VLOOKUP(A2645,'Returns Data'!A:A,1,0)),"No","Yes")</f>
        <v>No</v>
      </c>
      <c r="O2645" t="s">
        <v>10085</v>
      </c>
      <c r="P2645" t="str">
        <f>IFERROR(VLOOKUP(A2645,'Ratings Data'!A:C,3,0),"No Rating")</f>
        <v>No Rating</v>
      </c>
      <c r="Q2645" t="s">
        <v>10064</v>
      </c>
      <c r="R2645" s="5">
        <f t="shared" si="41"/>
        <v>0.68948977440438552</v>
      </c>
    </row>
    <row r="2646" spans="1:18" x14ac:dyDescent="0.3">
      <c r="A2646" t="s">
        <v>1442</v>
      </c>
      <c r="B2646" s="2">
        <v>45604</v>
      </c>
      <c r="C2646" t="s">
        <v>10019</v>
      </c>
      <c r="D2646" t="s">
        <v>10031</v>
      </c>
      <c r="E2646" t="s">
        <v>10036</v>
      </c>
      <c r="F2646">
        <v>15</v>
      </c>
      <c r="G2646">
        <v>25.57</v>
      </c>
      <c r="H2646">
        <v>19.010000000000002</v>
      </c>
      <c r="I2646" t="s">
        <v>10039</v>
      </c>
      <c r="J2646">
        <f>F2646*G2646</f>
        <v>383.55</v>
      </c>
      <c r="K2646">
        <f>F2646*H2646</f>
        <v>285.15000000000003</v>
      </c>
      <c r="L2646">
        <f>J2646-K2646</f>
        <v>98.399999999999977</v>
      </c>
      <c r="M2646" s="5">
        <f>L2646/J2646</f>
        <v>0.25655064528744614</v>
      </c>
      <c r="N2646" t="str">
        <f>IF(ISNA(VLOOKUP(A2646,'Returns Data'!A:A,1,0)),"No","Yes")</f>
        <v>No</v>
      </c>
      <c r="O2646" t="s">
        <v>10085</v>
      </c>
      <c r="P2646" t="str">
        <f>IFERROR(VLOOKUP(A2646,'Ratings Data'!A:C,3,0),"No Rating")</f>
        <v>No Rating</v>
      </c>
      <c r="Q2646" t="s">
        <v>10064</v>
      </c>
      <c r="R2646" s="5">
        <f t="shared" si="41"/>
        <v>-0.90028234486631509</v>
      </c>
    </row>
    <row r="2647" spans="1:18" x14ac:dyDescent="0.3">
      <c r="A2647" t="s">
        <v>2550</v>
      </c>
      <c r="B2647" s="2">
        <v>45604</v>
      </c>
      <c r="C2647" t="s">
        <v>10025</v>
      </c>
      <c r="D2647" t="s">
        <v>10033</v>
      </c>
      <c r="E2647" t="s">
        <v>10036</v>
      </c>
      <c r="F2647">
        <v>14</v>
      </c>
      <c r="G2647">
        <v>151.03</v>
      </c>
      <c r="H2647">
        <v>129.66</v>
      </c>
      <c r="I2647" t="s">
        <v>10040</v>
      </c>
      <c r="J2647">
        <f>F2647*G2647</f>
        <v>2114.42</v>
      </c>
      <c r="K2647">
        <f>F2647*H2647</f>
        <v>1815.24</v>
      </c>
      <c r="L2647">
        <f>J2647-K2647</f>
        <v>299.18000000000006</v>
      </c>
      <c r="M2647" s="5">
        <f>L2647/J2647</f>
        <v>0.14149506720519106</v>
      </c>
      <c r="N2647" t="str">
        <f>IF(ISNA(VLOOKUP(A2647,'Returns Data'!A:A,1,0)),"No","Yes")</f>
        <v>Yes</v>
      </c>
      <c r="O2647" t="str">
        <f>IFERROR(VLOOKUP(A2647,'Returns Data'!A:E,5,0),"No Returns")</f>
        <v>Customer Changed Mind</v>
      </c>
      <c r="P2647" t="str">
        <f>IFERROR(VLOOKUP(A2647,'Ratings Data'!A:C,3,0),"No Rating")</f>
        <v>No Rating</v>
      </c>
      <c r="Q2647" t="s">
        <v>10064</v>
      </c>
      <c r="R2647" s="5">
        <f t="shared" si="41"/>
        <v>4.5127623517142483</v>
      </c>
    </row>
    <row r="2648" spans="1:18" x14ac:dyDescent="0.3">
      <c r="A2648" t="s">
        <v>3125</v>
      </c>
      <c r="B2648" s="2">
        <v>45604</v>
      </c>
      <c r="C2648" t="s">
        <v>10015</v>
      </c>
      <c r="D2648" t="s">
        <v>10031</v>
      </c>
      <c r="E2648" t="s">
        <v>10038</v>
      </c>
      <c r="F2648">
        <v>10</v>
      </c>
      <c r="G2648">
        <v>124.26</v>
      </c>
      <c r="H2648">
        <v>83.62</v>
      </c>
      <c r="I2648" t="s">
        <v>10039</v>
      </c>
      <c r="J2648">
        <f>F2648*G2648</f>
        <v>1242.6000000000001</v>
      </c>
      <c r="K2648">
        <f>F2648*H2648</f>
        <v>836.2</v>
      </c>
      <c r="L2648">
        <f>J2648-K2648</f>
        <v>406.40000000000009</v>
      </c>
      <c r="M2648" s="5">
        <f>L2648/J2648</f>
        <v>0.32705617254144537</v>
      </c>
      <c r="N2648" t="str">
        <f>IF(ISNA(VLOOKUP(A2648,'Returns Data'!A:A,1,0)),"No","Yes")</f>
        <v>No</v>
      </c>
      <c r="O2648" t="s">
        <v>10085</v>
      </c>
      <c r="P2648" t="str">
        <f>IFERROR(VLOOKUP(A2648,'Ratings Data'!A:C,3,0),"No Rating")</f>
        <v>No Rating</v>
      </c>
      <c r="Q2648" t="s">
        <v>10064</v>
      </c>
      <c r="R2648" s="5">
        <f t="shared" si="41"/>
        <v>-0.41232110933494759</v>
      </c>
    </row>
    <row r="2649" spans="1:18" x14ac:dyDescent="0.3">
      <c r="A2649" t="s">
        <v>3156</v>
      </c>
      <c r="B2649" s="2">
        <v>45604</v>
      </c>
      <c r="C2649" t="s">
        <v>10016</v>
      </c>
      <c r="D2649" t="s">
        <v>10032</v>
      </c>
      <c r="E2649" t="s">
        <v>10034</v>
      </c>
      <c r="F2649">
        <v>5</v>
      </c>
      <c r="G2649">
        <v>193.25</v>
      </c>
      <c r="H2649">
        <v>148.24</v>
      </c>
      <c r="I2649" t="s">
        <v>10039</v>
      </c>
      <c r="J2649">
        <f>F2649*G2649</f>
        <v>966.25</v>
      </c>
      <c r="K2649">
        <f>F2649*H2649</f>
        <v>741.2</v>
      </c>
      <c r="L2649">
        <f>J2649-K2649</f>
        <v>225.04999999999995</v>
      </c>
      <c r="M2649" s="5">
        <f>L2649/J2649</f>
        <v>0.23291073738680462</v>
      </c>
      <c r="N2649" t="str">
        <f>IF(ISNA(VLOOKUP(A2649,'Returns Data'!A:A,1,0)),"No","Yes")</f>
        <v>No</v>
      </c>
      <c r="O2649" t="s">
        <v>10085</v>
      </c>
      <c r="P2649" t="str">
        <f>IFERROR(VLOOKUP(A2649,'Ratings Data'!A:C,3,0),"No Rating")</f>
        <v>No Rating</v>
      </c>
      <c r="Q2649" t="s">
        <v>10064</v>
      </c>
      <c r="R2649" s="5">
        <f t="shared" si="41"/>
        <v>-0.22239658779977475</v>
      </c>
    </row>
    <row r="2650" spans="1:18" x14ac:dyDescent="0.3">
      <c r="A2650" t="s">
        <v>3750</v>
      </c>
      <c r="B2650" s="2">
        <v>45604</v>
      </c>
      <c r="C2650" t="s">
        <v>10024</v>
      </c>
      <c r="D2650" t="s">
        <v>10029</v>
      </c>
      <c r="E2650" t="s">
        <v>10038</v>
      </c>
      <c r="F2650">
        <v>19</v>
      </c>
      <c r="G2650">
        <v>492.08</v>
      </c>
      <c r="H2650">
        <v>417.28</v>
      </c>
      <c r="I2650" t="s">
        <v>10040</v>
      </c>
      <c r="J2650">
        <f>F2650*G2650</f>
        <v>9349.52</v>
      </c>
      <c r="K2650">
        <f>F2650*H2650</f>
        <v>7928.32</v>
      </c>
      <c r="L2650">
        <f>J2650-K2650</f>
        <v>1421.2000000000007</v>
      </c>
      <c r="M2650" s="5">
        <f>L2650/J2650</f>
        <v>0.15200780360916932</v>
      </c>
      <c r="N2650" t="str">
        <f>IF(ISNA(VLOOKUP(A2650,'Returns Data'!A:A,1,0)),"No","Yes")</f>
        <v>Yes</v>
      </c>
      <c r="O2650" t="str">
        <f>IFERROR(VLOOKUP(A2650,'Returns Data'!A:E,5,0),"No Returns")</f>
        <v>Late Delivery</v>
      </c>
      <c r="P2650" t="str">
        <f>IFERROR(VLOOKUP(A2650,'Ratings Data'!A:C,3,0),"No Rating")</f>
        <v>No Rating</v>
      </c>
      <c r="Q2650" t="s">
        <v>10064</v>
      </c>
      <c r="R2650" s="5">
        <f t="shared" si="41"/>
        <v>8.6760879689521353</v>
      </c>
    </row>
    <row r="2651" spans="1:18" x14ac:dyDescent="0.3">
      <c r="A2651" t="s">
        <v>4588</v>
      </c>
      <c r="B2651" s="2">
        <v>45604</v>
      </c>
      <c r="C2651" t="s">
        <v>10017</v>
      </c>
      <c r="D2651" t="s">
        <v>10032</v>
      </c>
      <c r="E2651" t="s">
        <v>10038</v>
      </c>
      <c r="F2651">
        <v>13</v>
      </c>
      <c r="G2651">
        <v>23.87</v>
      </c>
      <c r="H2651">
        <v>16.57</v>
      </c>
      <c r="I2651" t="s">
        <v>10040</v>
      </c>
      <c r="J2651">
        <f>F2651*G2651</f>
        <v>310.31</v>
      </c>
      <c r="K2651">
        <f>F2651*H2651</f>
        <v>215.41</v>
      </c>
      <c r="L2651">
        <f>J2651-K2651</f>
        <v>94.9</v>
      </c>
      <c r="M2651" s="5">
        <f>L2651/J2651</f>
        <v>0.3058232090490155</v>
      </c>
      <c r="N2651" t="str">
        <f>IF(ISNA(VLOOKUP(A2651,'Returns Data'!A:A,1,0)),"No","Yes")</f>
        <v>No</v>
      </c>
      <c r="O2651" t="s">
        <v>10085</v>
      </c>
      <c r="P2651">
        <f>IFERROR(VLOOKUP(A2651,'Ratings Data'!A:C,3,0),"No Rating")</f>
        <v>1</v>
      </c>
      <c r="Q2651" t="s">
        <v>10064</v>
      </c>
      <c r="R2651" s="5">
        <f t="shared" si="41"/>
        <v>-0.96681006083734788</v>
      </c>
    </row>
    <row r="2652" spans="1:18" x14ac:dyDescent="0.3">
      <c r="A2652" t="s">
        <v>5467</v>
      </c>
      <c r="B2652" s="2">
        <v>45604</v>
      </c>
      <c r="C2652" t="s">
        <v>10015</v>
      </c>
      <c r="D2652" t="s">
        <v>10031</v>
      </c>
      <c r="E2652" t="s">
        <v>10035</v>
      </c>
      <c r="F2652">
        <v>14</v>
      </c>
      <c r="G2652">
        <v>38.93</v>
      </c>
      <c r="H2652">
        <v>24.79</v>
      </c>
      <c r="I2652" t="s">
        <v>10040</v>
      </c>
      <c r="J2652">
        <f>F2652*G2652</f>
        <v>545.02</v>
      </c>
      <c r="K2652">
        <f>F2652*H2652</f>
        <v>347.06</v>
      </c>
      <c r="L2652">
        <f>J2652-K2652</f>
        <v>197.95999999999998</v>
      </c>
      <c r="M2652" s="5">
        <f>L2652/J2652</f>
        <v>0.36321602876958642</v>
      </c>
      <c r="N2652" t="str">
        <f>IF(ISNA(VLOOKUP(A2652,'Returns Data'!A:A,1,0)),"No","Yes")</f>
        <v>No</v>
      </c>
      <c r="O2652" t="s">
        <v>10085</v>
      </c>
      <c r="P2652" t="str">
        <f>IFERROR(VLOOKUP(A2652,'Ratings Data'!A:C,3,0),"No Rating")</f>
        <v>No Rating</v>
      </c>
      <c r="Q2652" t="s">
        <v>10064</v>
      </c>
      <c r="R2652" s="5">
        <f t="shared" si="41"/>
        <v>0.756372659598466</v>
      </c>
    </row>
    <row r="2653" spans="1:18" x14ac:dyDescent="0.3">
      <c r="A2653" t="s">
        <v>5564</v>
      </c>
      <c r="B2653" s="2">
        <v>45604</v>
      </c>
      <c r="C2653" t="s">
        <v>10019</v>
      </c>
      <c r="D2653" t="s">
        <v>10031</v>
      </c>
      <c r="E2653" t="s">
        <v>10038</v>
      </c>
      <c r="F2653">
        <v>8</v>
      </c>
      <c r="G2653">
        <v>238.44</v>
      </c>
      <c r="H2653">
        <v>165.49</v>
      </c>
      <c r="I2653" t="s">
        <v>10040</v>
      </c>
      <c r="J2653">
        <f>F2653*G2653</f>
        <v>1907.52</v>
      </c>
      <c r="K2653">
        <f>F2653*H2653</f>
        <v>1323.92</v>
      </c>
      <c r="L2653">
        <f>J2653-K2653</f>
        <v>583.59999999999991</v>
      </c>
      <c r="M2653" s="5">
        <f>L2653/J2653</f>
        <v>0.3059469887602751</v>
      </c>
      <c r="N2653" t="str">
        <f>IF(ISNA(VLOOKUP(A2653,'Returns Data'!A:A,1,0)),"No","Yes")</f>
        <v>No</v>
      </c>
      <c r="O2653" t="s">
        <v>10085</v>
      </c>
      <c r="P2653" t="str">
        <f>IFERROR(VLOOKUP(A2653,'Ratings Data'!A:C,3,0),"No Rating")</f>
        <v>No Rating</v>
      </c>
      <c r="Q2653" t="s">
        <v>10064</v>
      </c>
      <c r="R2653" s="5">
        <f t="shared" si="41"/>
        <v>2.4999082602473304</v>
      </c>
    </row>
    <row r="2654" spans="1:18" x14ac:dyDescent="0.3">
      <c r="A2654" t="s">
        <v>6023</v>
      </c>
      <c r="B2654" s="2">
        <v>45604</v>
      </c>
      <c r="C2654" t="s">
        <v>10016</v>
      </c>
      <c r="D2654" t="s">
        <v>10032</v>
      </c>
      <c r="E2654" t="s">
        <v>10036</v>
      </c>
      <c r="F2654">
        <v>9</v>
      </c>
      <c r="G2654">
        <v>57.87</v>
      </c>
      <c r="H2654">
        <v>43.13</v>
      </c>
      <c r="I2654" t="s">
        <v>10039</v>
      </c>
      <c r="J2654">
        <f>F2654*G2654</f>
        <v>520.82999999999993</v>
      </c>
      <c r="K2654">
        <f>F2654*H2654</f>
        <v>388.17</v>
      </c>
      <c r="L2654">
        <f>J2654-K2654</f>
        <v>132.65999999999991</v>
      </c>
      <c r="M2654" s="5">
        <f>L2654/J2654</f>
        <v>0.25470883013651274</v>
      </c>
      <c r="N2654" t="str">
        <f>IF(ISNA(VLOOKUP(A2654,'Returns Data'!A:A,1,0)),"No","Yes")</f>
        <v>No</v>
      </c>
      <c r="O2654" t="s">
        <v>10085</v>
      </c>
      <c r="P2654" t="str">
        <f>IFERROR(VLOOKUP(A2654,'Ratings Data'!A:C,3,0),"No Rating")</f>
        <v>No Rating</v>
      </c>
      <c r="Q2654" t="s">
        <v>10064</v>
      </c>
      <c r="R2654" s="5">
        <f t="shared" si="41"/>
        <v>-0.72695961248112739</v>
      </c>
    </row>
    <row r="2655" spans="1:18" x14ac:dyDescent="0.3">
      <c r="A2655" t="s">
        <v>6108</v>
      </c>
      <c r="B2655" s="2">
        <v>45604</v>
      </c>
      <c r="C2655" t="s">
        <v>10011</v>
      </c>
      <c r="D2655" t="s">
        <v>10029</v>
      </c>
      <c r="E2655" t="s">
        <v>10038</v>
      </c>
      <c r="F2655">
        <v>11</v>
      </c>
      <c r="G2655">
        <v>469.76</v>
      </c>
      <c r="H2655">
        <v>331.16</v>
      </c>
      <c r="I2655" t="s">
        <v>10039</v>
      </c>
      <c r="J2655">
        <f>F2655*G2655</f>
        <v>5167.3599999999997</v>
      </c>
      <c r="K2655">
        <f>F2655*H2655</f>
        <v>3642.76</v>
      </c>
      <c r="L2655">
        <f>J2655-K2655</f>
        <v>1524.5999999999995</v>
      </c>
      <c r="M2655" s="5">
        <f>L2655/J2655</f>
        <v>0.29504427792915522</v>
      </c>
      <c r="N2655" t="str">
        <f>IF(ISNA(VLOOKUP(A2655,'Returns Data'!A:A,1,0)),"No","Yes")</f>
        <v>No</v>
      </c>
      <c r="O2655" t="s">
        <v>10085</v>
      </c>
      <c r="P2655" t="str">
        <f>IFERROR(VLOOKUP(A2655,'Ratings Data'!A:C,3,0),"No Rating")</f>
        <v>No Rating</v>
      </c>
      <c r="Q2655" t="s">
        <v>10064</v>
      </c>
      <c r="R2655" s="5">
        <f t="shared" si="41"/>
        <v>8.9213946969260611</v>
      </c>
    </row>
    <row r="2656" spans="1:18" x14ac:dyDescent="0.3">
      <c r="A2656" t="s">
        <v>6233</v>
      </c>
      <c r="B2656" s="2">
        <v>45604</v>
      </c>
      <c r="C2656" t="s">
        <v>10015</v>
      </c>
      <c r="D2656" t="s">
        <v>10031</v>
      </c>
      <c r="E2656" t="s">
        <v>10037</v>
      </c>
      <c r="F2656">
        <v>8</v>
      </c>
      <c r="G2656">
        <v>82.43</v>
      </c>
      <c r="H2656">
        <v>58</v>
      </c>
      <c r="I2656" t="s">
        <v>10040</v>
      </c>
      <c r="J2656">
        <f>F2656*G2656</f>
        <v>659.44</v>
      </c>
      <c r="K2656">
        <f>F2656*H2656</f>
        <v>464</v>
      </c>
      <c r="L2656">
        <f>J2656-K2656</f>
        <v>195.44000000000005</v>
      </c>
      <c r="M2656" s="5">
        <f>L2656/J2656</f>
        <v>0.29637267984956939</v>
      </c>
      <c r="N2656" t="str">
        <f>IF(ISNA(VLOOKUP(A2656,'Returns Data'!A:A,1,0)),"No","Yes")</f>
        <v>No</v>
      </c>
      <c r="O2656" t="s">
        <v>10085</v>
      </c>
      <c r="P2656" t="str">
        <f>IFERROR(VLOOKUP(A2656,'Ratings Data'!A:C,3,0),"No Rating")</f>
        <v>No Rating</v>
      </c>
      <c r="Q2656" t="s">
        <v>10064</v>
      </c>
      <c r="R2656" s="5">
        <f t="shared" si="41"/>
        <v>-0.87238357691354973</v>
      </c>
    </row>
    <row r="2657" spans="1:18" x14ac:dyDescent="0.3">
      <c r="A2657" t="s">
        <v>6268</v>
      </c>
      <c r="B2657" s="2">
        <v>45604</v>
      </c>
      <c r="C2657" t="s">
        <v>10027</v>
      </c>
      <c r="D2657" t="s">
        <v>10032</v>
      </c>
      <c r="E2657" t="s">
        <v>10035</v>
      </c>
      <c r="F2657">
        <v>7</v>
      </c>
      <c r="G2657">
        <v>433.96</v>
      </c>
      <c r="H2657">
        <v>327.51</v>
      </c>
      <c r="I2657" t="s">
        <v>10039</v>
      </c>
      <c r="J2657">
        <f>F2657*G2657</f>
        <v>3037.72</v>
      </c>
      <c r="K2657">
        <f>F2657*H2657</f>
        <v>2292.5699999999997</v>
      </c>
      <c r="L2657">
        <f>J2657-K2657</f>
        <v>745.15000000000009</v>
      </c>
      <c r="M2657" s="5">
        <f>L2657/J2657</f>
        <v>0.2452991059083787</v>
      </c>
      <c r="N2657" t="str">
        <f>IF(ISNA(VLOOKUP(A2657,'Returns Data'!A:A,1,0)),"No","Yes")</f>
        <v>No</v>
      </c>
      <c r="O2657" t="s">
        <v>10085</v>
      </c>
      <c r="P2657">
        <f>IFERROR(VLOOKUP(A2657,'Ratings Data'!A:C,3,0),"No Rating")</f>
        <v>3</v>
      </c>
      <c r="Q2657" t="s">
        <v>10064</v>
      </c>
      <c r="R2657" s="5">
        <f t="shared" si="41"/>
        <v>3.6065146184641508</v>
      </c>
    </row>
    <row r="2658" spans="1:18" x14ac:dyDescent="0.3">
      <c r="A2658" t="s">
        <v>7923</v>
      </c>
      <c r="B2658" s="2">
        <v>45604</v>
      </c>
      <c r="C2658" t="s">
        <v>10017</v>
      </c>
      <c r="D2658" t="s">
        <v>10032</v>
      </c>
      <c r="E2658" t="s">
        <v>10035</v>
      </c>
      <c r="F2658">
        <v>1</v>
      </c>
      <c r="G2658">
        <v>352.31</v>
      </c>
      <c r="H2658">
        <v>315.95</v>
      </c>
      <c r="I2658" t="s">
        <v>10040</v>
      </c>
      <c r="J2658">
        <f>F2658*G2658</f>
        <v>352.31</v>
      </c>
      <c r="K2658">
        <f>F2658*H2658</f>
        <v>315.95</v>
      </c>
      <c r="L2658">
        <f>J2658-K2658</f>
        <v>36.360000000000014</v>
      </c>
      <c r="M2658" s="5">
        <f>L2658/J2658</f>
        <v>0.10320456416224352</v>
      </c>
      <c r="N2658" t="str">
        <f>IF(ISNA(VLOOKUP(A2658,'Returns Data'!A:A,1,0)),"No","Yes")</f>
        <v>No</v>
      </c>
      <c r="O2658" t="s">
        <v>10085</v>
      </c>
      <c r="P2658" t="str">
        <f>IFERROR(VLOOKUP(A2658,'Ratings Data'!A:C,3,0),"No Rating")</f>
        <v>No Rating</v>
      </c>
      <c r="Q2658" t="s">
        <v>10064</v>
      </c>
      <c r="R2658" s="5">
        <f t="shared" si="41"/>
        <v>-0.88402156880818505</v>
      </c>
    </row>
    <row r="2659" spans="1:18" x14ac:dyDescent="0.3">
      <c r="A2659" t="s">
        <v>8227</v>
      </c>
      <c r="B2659" s="2">
        <v>45604</v>
      </c>
      <c r="C2659" t="s">
        <v>10028</v>
      </c>
      <c r="D2659" t="s">
        <v>10032</v>
      </c>
      <c r="E2659" t="s">
        <v>10035</v>
      </c>
      <c r="F2659">
        <v>1</v>
      </c>
      <c r="G2659">
        <v>128.63999999999999</v>
      </c>
      <c r="H2659">
        <v>110.33</v>
      </c>
      <c r="I2659" t="s">
        <v>10040</v>
      </c>
      <c r="J2659">
        <f>F2659*G2659</f>
        <v>128.63999999999999</v>
      </c>
      <c r="K2659">
        <f>F2659*H2659</f>
        <v>110.33</v>
      </c>
      <c r="L2659">
        <f>J2659-K2659</f>
        <v>18.309999999999988</v>
      </c>
      <c r="M2659" s="5">
        <f>L2659/J2659</f>
        <v>0.14233519900497504</v>
      </c>
      <c r="N2659" t="str">
        <f>IF(ISNA(VLOOKUP(A2659,'Returns Data'!A:A,1,0)),"No","Yes")</f>
        <v>No</v>
      </c>
      <c r="O2659" t="s">
        <v>10085</v>
      </c>
      <c r="P2659" t="str">
        <f>IFERROR(VLOOKUP(A2659,'Ratings Data'!A:C,3,0),"No Rating")</f>
        <v>No Rating</v>
      </c>
      <c r="Q2659" t="s">
        <v>10064</v>
      </c>
      <c r="R2659" s="5">
        <f t="shared" si="41"/>
        <v>-0.63486702052169963</v>
      </c>
    </row>
    <row r="2660" spans="1:18" x14ac:dyDescent="0.3">
      <c r="A2660" t="s">
        <v>8502</v>
      </c>
      <c r="B2660" s="2">
        <v>45604</v>
      </c>
      <c r="C2660" t="s">
        <v>10011</v>
      </c>
      <c r="D2660" t="s">
        <v>10029</v>
      </c>
      <c r="E2660" t="s">
        <v>10036</v>
      </c>
      <c r="F2660">
        <v>12</v>
      </c>
      <c r="G2660">
        <v>401.8</v>
      </c>
      <c r="H2660">
        <v>256.33999999999997</v>
      </c>
      <c r="I2660" t="s">
        <v>10040</v>
      </c>
      <c r="J2660">
        <f>F2660*G2660</f>
        <v>4821.6000000000004</v>
      </c>
      <c r="K2660">
        <f>F2660*H2660</f>
        <v>3076.08</v>
      </c>
      <c r="L2660">
        <f>J2660-K2660</f>
        <v>1745.5200000000004</v>
      </c>
      <c r="M2660" s="5">
        <f>L2660/J2660</f>
        <v>0.36202090592334502</v>
      </c>
      <c r="N2660" t="str">
        <f>IF(ISNA(VLOOKUP(A2660,'Returns Data'!A:A,1,0)),"No","Yes")</f>
        <v>No</v>
      </c>
      <c r="O2660" t="s">
        <v>10085</v>
      </c>
      <c r="P2660" t="str">
        <f>IFERROR(VLOOKUP(A2660,'Ratings Data'!A:C,3,0),"No Rating")</f>
        <v>No Rating</v>
      </c>
      <c r="Q2660" t="s">
        <v>10064</v>
      </c>
      <c r="R2660" s="5">
        <f t="shared" si="41"/>
        <v>36.481343283582092</v>
      </c>
    </row>
    <row r="2661" spans="1:18" x14ac:dyDescent="0.3">
      <c r="A2661" t="s">
        <v>8627</v>
      </c>
      <c r="B2661" s="2">
        <v>45604</v>
      </c>
      <c r="C2661" t="s">
        <v>10013</v>
      </c>
      <c r="D2661" t="s">
        <v>10030</v>
      </c>
      <c r="E2661" t="s">
        <v>10036</v>
      </c>
      <c r="F2661">
        <v>16</v>
      </c>
      <c r="G2661">
        <v>397.41</v>
      </c>
      <c r="H2661">
        <v>329.14</v>
      </c>
      <c r="I2661" t="s">
        <v>10039</v>
      </c>
      <c r="J2661">
        <f>F2661*G2661</f>
        <v>6358.56</v>
      </c>
      <c r="K2661">
        <f>F2661*H2661</f>
        <v>5266.24</v>
      </c>
      <c r="L2661">
        <f>J2661-K2661</f>
        <v>1092.3200000000006</v>
      </c>
      <c r="M2661" s="5">
        <f>L2661/J2661</f>
        <v>0.17178732291588042</v>
      </c>
      <c r="N2661" t="str">
        <f>IF(ISNA(VLOOKUP(A2661,'Returns Data'!A:A,1,0)),"No","Yes")</f>
        <v>No</v>
      </c>
      <c r="O2661" t="s">
        <v>10085</v>
      </c>
      <c r="P2661">
        <f>IFERROR(VLOOKUP(A2661,'Ratings Data'!A:C,3,0),"No Rating")</f>
        <v>5</v>
      </c>
      <c r="Q2661" t="s">
        <v>10064</v>
      </c>
      <c r="R2661" s="5">
        <f t="shared" si="41"/>
        <v>0.31876555500248877</v>
      </c>
    </row>
    <row r="2662" spans="1:18" x14ac:dyDescent="0.3">
      <c r="A2662" t="s">
        <v>9149</v>
      </c>
      <c r="B2662" s="2">
        <v>45604</v>
      </c>
      <c r="C2662" t="s">
        <v>10027</v>
      </c>
      <c r="D2662" t="s">
        <v>10032</v>
      </c>
      <c r="E2662" t="s">
        <v>10036</v>
      </c>
      <c r="F2662">
        <v>17</v>
      </c>
      <c r="G2662">
        <v>180.55</v>
      </c>
      <c r="H2662">
        <v>149.94</v>
      </c>
      <c r="I2662" t="s">
        <v>10040</v>
      </c>
      <c r="J2662">
        <f>F2662*G2662</f>
        <v>3069.3500000000004</v>
      </c>
      <c r="K2662">
        <f>F2662*H2662</f>
        <v>2548.98</v>
      </c>
      <c r="L2662">
        <f>J2662-K2662</f>
        <v>520.37000000000035</v>
      </c>
      <c r="M2662" s="5">
        <f>L2662/J2662</f>
        <v>0.16953752423151491</v>
      </c>
      <c r="N2662" t="str">
        <f>IF(ISNA(VLOOKUP(A2662,'Returns Data'!A:A,1,0)),"No","Yes")</f>
        <v>No</v>
      </c>
      <c r="O2662" t="s">
        <v>10085</v>
      </c>
      <c r="P2662" t="str">
        <f>IFERROR(VLOOKUP(A2662,'Ratings Data'!A:C,3,0),"No Rating")</f>
        <v>No Rating</v>
      </c>
      <c r="Q2662" t="s">
        <v>10064</v>
      </c>
      <c r="R2662" s="5">
        <f t="shared" si="41"/>
        <v>-0.51728850557358896</v>
      </c>
    </row>
    <row r="2663" spans="1:18" x14ac:dyDescent="0.3">
      <c r="A2663" t="s">
        <v>9385</v>
      </c>
      <c r="B2663" s="2">
        <v>45604</v>
      </c>
      <c r="C2663" t="s">
        <v>10019</v>
      </c>
      <c r="D2663" t="s">
        <v>10031</v>
      </c>
      <c r="E2663" t="s">
        <v>10037</v>
      </c>
      <c r="F2663">
        <v>7</v>
      </c>
      <c r="G2663">
        <v>193.39</v>
      </c>
      <c r="H2663">
        <v>155.08000000000001</v>
      </c>
      <c r="I2663" t="s">
        <v>10039</v>
      </c>
      <c r="J2663">
        <f>F2663*G2663</f>
        <v>1353.73</v>
      </c>
      <c r="K2663">
        <f>F2663*H2663</f>
        <v>1085.5600000000002</v>
      </c>
      <c r="L2663">
        <f>J2663-K2663</f>
        <v>268.16999999999985</v>
      </c>
      <c r="M2663" s="5">
        <f>L2663/J2663</f>
        <v>0.19809710946791445</v>
      </c>
      <c r="N2663" t="str">
        <f>IF(ISNA(VLOOKUP(A2663,'Returns Data'!A:A,1,0)),"No","Yes")</f>
        <v>No</v>
      </c>
      <c r="O2663" t="s">
        <v>10085</v>
      </c>
      <c r="P2663" t="str">
        <f>IFERROR(VLOOKUP(A2663,'Ratings Data'!A:C,3,0),"No Rating")</f>
        <v>No Rating</v>
      </c>
      <c r="Q2663" t="s">
        <v>10064</v>
      </c>
      <c r="R2663" s="5">
        <f t="shared" si="41"/>
        <v>-0.55895222115431609</v>
      </c>
    </row>
    <row r="2664" spans="1:18" x14ac:dyDescent="0.3">
      <c r="A2664" t="s">
        <v>9452</v>
      </c>
      <c r="B2664" s="2">
        <v>45604</v>
      </c>
      <c r="C2664" t="s">
        <v>10021</v>
      </c>
      <c r="D2664" t="s">
        <v>10031</v>
      </c>
      <c r="E2664" t="s">
        <v>10034</v>
      </c>
      <c r="F2664">
        <v>4</v>
      </c>
      <c r="G2664">
        <v>361.11</v>
      </c>
      <c r="H2664">
        <v>231.76</v>
      </c>
      <c r="I2664" t="s">
        <v>10040</v>
      </c>
      <c r="J2664">
        <f>F2664*G2664</f>
        <v>1444.44</v>
      </c>
      <c r="K2664">
        <f>F2664*H2664</f>
        <v>927.04</v>
      </c>
      <c r="L2664">
        <f>J2664-K2664</f>
        <v>517.40000000000009</v>
      </c>
      <c r="M2664" s="5">
        <f>L2664/J2664</f>
        <v>0.35820110215723744</v>
      </c>
      <c r="N2664" t="str">
        <f>IF(ISNA(VLOOKUP(A2664,'Returns Data'!A:A,1,0)),"No","Yes")</f>
        <v>No</v>
      </c>
      <c r="O2664" t="s">
        <v>10085</v>
      </c>
      <c r="P2664">
        <f>IFERROR(VLOOKUP(A2664,'Ratings Data'!A:C,3,0),"No Rating")</f>
        <v>5</v>
      </c>
      <c r="Q2664" t="s">
        <v>10064</v>
      </c>
      <c r="R2664" s="5">
        <f t="shared" si="41"/>
        <v>6.7007453480383852E-2</v>
      </c>
    </row>
    <row r="2665" spans="1:18" x14ac:dyDescent="0.3">
      <c r="A2665" t="s">
        <v>9544</v>
      </c>
      <c r="B2665" s="2">
        <v>45604</v>
      </c>
      <c r="C2665" t="s">
        <v>10015</v>
      </c>
      <c r="D2665" t="s">
        <v>10031</v>
      </c>
      <c r="E2665" t="s">
        <v>10038</v>
      </c>
      <c r="F2665">
        <v>15</v>
      </c>
      <c r="G2665">
        <v>448.62</v>
      </c>
      <c r="H2665">
        <v>347.64</v>
      </c>
      <c r="I2665" t="s">
        <v>10039</v>
      </c>
      <c r="J2665">
        <f>F2665*G2665</f>
        <v>6729.3</v>
      </c>
      <c r="K2665">
        <f>F2665*H2665</f>
        <v>5214.5999999999995</v>
      </c>
      <c r="L2665">
        <f>J2665-K2665</f>
        <v>1514.7000000000007</v>
      </c>
      <c r="M2665" s="5">
        <f>L2665/J2665</f>
        <v>0.22509027684900371</v>
      </c>
      <c r="N2665" t="str">
        <f>IF(ISNA(VLOOKUP(A2665,'Returns Data'!A:A,1,0)),"No","Yes")</f>
        <v>No</v>
      </c>
      <c r="O2665" t="s">
        <v>10085</v>
      </c>
      <c r="P2665" t="str">
        <f>IFERROR(VLOOKUP(A2665,'Ratings Data'!A:C,3,0),"No Rating")</f>
        <v>No Rating</v>
      </c>
      <c r="Q2665" t="s">
        <v>10064</v>
      </c>
      <c r="R2665" s="5">
        <f t="shared" si="41"/>
        <v>3.6587604884938112</v>
      </c>
    </row>
    <row r="2666" spans="1:18" x14ac:dyDescent="0.3">
      <c r="A2666" t="s">
        <v>10006</v>
      </c>
      <c r="B2666" s="2">
        <v>45604</v>
      </c>
      <c r="C2666" t="s">
        <v>10011</v>
      </c>
      <c r="D2666" t="s">
        <v>10029</v>
      </c>
      <c r="E2666" t="s">
        <v>10036</v>
      </c>
      <c r="F2666">
        <v>12</v>
      </c>
      <c r="G2666">
        <v>440.52</v>
      </c>
      <c r="H2666">
        <v>350.03</v>
      </c>
      <c r="I2666" t="s">
        <v>10039</v>
      </c>
      <c r="J2666">
        <f>F2666*G2666</f>
        <v>5286.24</v>
      </c>
      <c r="K2666">
        <f>F2666*H2666</f>
        <v>4200.3599999999997</v>
      </c>
      <c r="L2666">
        <f>J2666-K2666</f>
        <v>1085.8800000000001</v>
      </c>
      <c r="M2666" s="5">
        <f>L2666/J2666</f>
        <v>0.20541632615999275</v>
      </c>
      <c r="N2666" t="str">
        <f>IF(ISNA(VLOOKUP(A2666,'Returns Data'!A:A,1,0)),"No","Yes")</f>
        <v>No</v>
      </c>
      <c r="O2666" t="s">
        <v>10085</v>
      </c>
      <c r="P2666" t="str">
        <f>IFERROR(VLOOKUP(A2666,'Ratings Data'!A:C,3,0),"No Rating")</f>
        <v>No Rating</v>
      </c>
      <c r="Q2666" t="s">
        <v>10064</v>
      </c>
      <c r="R2666" s="5">
        <f t="shared" si="41"/>
        <v>-0.21444429584057784</v>
      </c>
    </row>
    <row r="2667" spans="1:18" x14ac:dyDescent="0.3">
      <c r="A2667" t="s">
        <v>92</v>
      </c>
      <c r="B2667" s="2">
        <v>45605</v>
      </c>
      <c r="C2667" t="s">
        <v>10022</v>
      </c>
      <c r="D2667" t="s">
        <v>10033</v>
      </c>
      <c r="E2667" t="s">
        <v>10037</v>
      </c>
      <c r="F2667">
        <v>20</v>
      </c>
      <c r="G2667">
        <v>55.52</v>
      </c>
      <c r="H2667">
        <v>48.15</v>
      </c>
      <c r="I2667" t="s">
        <v>10040</v>
      </c>
      <c r="J2667">
        <f>F2667*G2667</f>
        <v>1110.4000000000001</v>
      </c>
      <c r="K2667">
        <f>F2667*H2667</f>
        <v>963</v>
      </c>
      <c r="L2667">
        <f>J2667-K2667</f>
        <v>147.40000000000009</v>
      </c>
      <c r="M2667" s="5">
        <f>L2667/J2667</f>
        <v>0.13274495677233436</v>
      </c>
      <c r="N2667" t="str">
        <f>IF(ISNA(VLOOKUP(A2667,'Returns Data'!A:A,1,0)),"No","Yes")</f>
        <v>No</v>
      </c>
      <c r="O2667" t="s">
        <v>10085</v>
      </c>
      <c r="P2667">
        <f>IFERROR(VLOOKUP(A2667,'Ratings Data'!A:C,3,0),"No Rating")</f>
        <v>2</v>
      </c>
      <c r="Q2667" t="s">
        <v>10064</v>
      </c>
      <c r="R2667" s="5">
        <f t="shared" si="41"/>
        <v>-0.78994521625957204</v>
      </c>
    </row>
    <row r="2668" spans="1:18" x14ac:dyDescent="0.3">
      <c r="A2668" t="s">
        <v>328</v>
      </c>
      <c r="B2668" s="2">
        <v>45605</v>
      </c>
      <c r="C2668" t="s">
        <v>10020</v>
      </c>
      <c r="D2668" t="s">
        <v>10030</v>
      </c>
      <c r="E2668" t="s">
        <v>10038</v>
      </c>
      <c r="F2668">
        <v>19</v>
      </c>
      <c r="G2668">
        <v>274.06</v>
      </c>
      <c r="H2668">
        <v>194.54</v>
      </c>
      <c r="I2668" t="s">
        <v>10039</v>
      </c>
      <c r="J2668">
        <f>F2668*G2668</f>
        <v>5207.1400000000003</v>
      </c>
      <c r="K2668">
        <f>F2668*H2668</f>
        <v>3696.2599999999998</v>
      </c>
      <c r="L2668">
        <f>J2668-K2668</f>
        <v>1510.8800000000006</v>
      </c>
      <c r="M2668" s="5">
        <f>L2668/J2668</f>
        <v>0.29015544041450786</v>
      </c>
      <c r="N2668" t="str">
        <f>IF(ISNA(VLOOKUP(A2668,'Returns Data'!A:A,1,0)),"No","Yes")</f>
        <v>No</v>
      </c>
      <c r="O2668" t="s">
        <v>10085</v>
      </c>
      <c r="P2668" t="str">
        <f>IFERROR(VLOOKUP(A2668,'Ratings Data'!A:C,3,0),"No Rating")</f>
        <v>No Rating</v>
      </c>
      <c r="Q2668" t="s">
        <v>10064</v>
      </c>
      <c r="R2668" s="5">
        <f t="shared" si="41"/>
        <v>3.6894272334293943</v>
      </c>
    </row>
    <row r="2669" spans="1:18" x14ac:dyDescent="0.3">
      <c r="A2669" t="s">
        <v>545</v>
      </c>
      <c r="B2669" s="2">
        <v>45605</v>
      </c>
      <c r="C2669" t="s">
        <v>10014</v>
      </c>
      <c r="D2669" t="s">
        <v>10030</v>
      </c>
      <c r="E2669" t="s">
        <v>10036</v>
      </c>
      <c r="F2669">
        <v>1</v>
      </c>
      <c r="G2669">
        <v>283.13</v>
      </c>
      <c r="H2669">
        <v>203.55</v>
      </c>
      <c r="I2669" t="s">
        <v>10039</v>
      </c>
      <c r="J2669">
        <f>F2669*G2669</f>
        <v>283.13</v>
      </c>
      <c r="K2669">
        <f>F2669*H2669</f>
        <v>203.55</v>
      </c>
      <c r="L2669">
        <f>J2669-K2669</f>
        <v>79.579999999999984</v>
      </c>
      <c r="M2669" s="5">
        <f>L2669/J2669</f>
        <v>0.28107229894394797</v>
      </c>
      <c r="N2669" t="str">
        <f>IF(ISNA(VLOOKUP(A2669,'Returns Data'!A:A,1,0)),"No","Yes")</f>
        <v>Yes</v>
      </c>
      <c r="O2669" t="str">
        <f>IFERROR(VLOOKUP(A2669,'Returns Data'!A:E,5,0),"No Returns")</f>
        <v>Wrong Product</v>
      </c>
      <c r="P2669" t="str">
        <f>IFERROR(VLOOKUP(A2669,'Ratings Data'!A:C,3,0),"No Rating")</f>
        <v>No Rating</v>
      </c>
      <c r="Q2669" t="s">
        <v>10064</v>
      </c>
      <c r="R2669" s="5">
        <f t="shared" si="41"/>
        <v>-0.94562658196245919</v>
      </c>
    </row>
    <row r="2670" spans="1:18" x14ac:dyDescent="0.3">
      <c r="A2670" t="s">
        <v>1438</v>
      </c>
      <c r="B2670" s="2">
        <v>45605</v>
      </c>
      <c r="C2670" t="s">
        <v>10019</v>
      </c>
      <c r="D2670" t="s">
        <v>10031</v>
      </c>
      <c r="E2670" t="s">
        <v>10037</v>
      </c>
      <c r="F2670">
        <v>8</v>
      </c>
      <c r="G2670">
        <v>36.93</v>
      </c>
      <c r="H2670">
        <v>31.15</v>
      </c>
      <c r="I2670" t="s">
        <v>10039</v>
      </c>
      <c r="J2670">
        <f>F2670*G2670</f>
        <v>295.44</v>
      </c>
      <c r="K2670">
        <f>F2670*H2670</f>
        <v>249.2</v>
      </c>
      <c r="L2670">
        <f>J2670-K2670</f>
        <v>46.240000000000009</v>
      </c>
      <c r="M2670" s="5">
        <f>L2670/J2670</f>
        <v>0.15651232060655296</v>
      </c>
      <c r="N2670" t="str">
        <f>IF(ISNA(VLOOKUP(A2670,'Returns Data'!A:A,1,0)),"No","Yes")</f>
        <v>No</v>
      </c>
      <c r="O2670" t="s">
        <v>10085</v>
      </c>
      <c r="P2670" t="str">
        <f>IFERROR(VLOOKUP(A2670,'Ratings Data'!A:C,3,0),"No Rating")</f>
        <v>No Rating</v>
      </c>
      <c r="Q2670" t="s">
        <v>10064</v>
      </c>
      <c r="R2670" s="5">
        <f t="shared" si="41"/>
        <v>4.3478260869565223E-2</v>
      </c>
    </row>
    <row r="2671" spans="1:18" x14ac:dyDescent="0.3">
      <c r="A2671" t="s">
        <v>1600</v>
      </c>
      <c r="B2671" s="2">
        <v>45605</v>
      </c>
      <c r="C2671" t="s">
        <v>10017</v>
      </c>
      <c r="D2671" t="s">
        <v>10032</v>
      </c>
      <c r="E2671" t="s">
        <v>10035</v>
      </c>
      <c r="F2671">
        <v>9</v>
      </c>
      <c r="G2671">
        <v>350.73</v>
      </c>
      <c r="H2671">
        <v>294.13</v>
      </c>
      <c r="I2671" t="s">
        <v>10039</v>
      </c>
      <c r="J2671">
        <f>F2671*G2671</f>
        <v>3156.57</v>
      </c>
      <c r="K2671">
        <f>F2671*H2671</f>
        <v>2647.17</v>
      </c>
      <c r="L2671">
        <f>J2671-K2671</f>
        <v>509.40000000000009</v>
      </c>
      <c r="M2671" s="5">
        <f>L2671/J2671</f>
        <v>0.16137769794428766</v>
      </c>
      <c r="N2671" t="str">
        <f>IF(ISNA(VLOOKUP(A2671,'Returns Data'!A:A,1,0)),"No","Yes")</f>
        <v>No</v>
      </c>
      <c r="O2671" t="s">
        <v>10085</v>
      </c>
      <c r="P2671" t="str">
        <f>IFERROR(VLOOKUP(A2671,'Ratings Data'!A:C,3,0),"No Rating")</f>
        <v>No Rating</v>
      </c>
      <c r="Q2671" t="s">
        <v>10064</v>
      </c>
      <c r="R2671" s="5">
        <f t="shared" si="41"/>
        <v>9.6843013809910641</v>
      </c>
    </row>
    <row r="2672" spans="1:18" x14ac:dyDescent="0.3">
      <c r="A2672" t="s">
        <v>1694</v>
      </c>
      <c r="B2672" s="2">
        <v>45605</v>
      </c>
      <c r="C2672" t="s">
        <v>10016</v>
      </c>
      <c r="D2672" t="s">
        <v>10032</v>
      </c>
      <c r="E2672" t="s">
        <v>10038</v>
      </c>
      <c r="F2672">
        <v>5</v>
      </c>
      <c r="G2672">
        <v>287.77999999999997</v>
      </c>
      <c r="H2672">
        <v>181.66</v>
      </c>
      <c r="I2672" t="s">
        <v>10040</v>
      </c>
      <c r="J2672">
        <f>F2672*G2672</f>
        <v>1438.8999999999999</v>
      </c>
      <c r="K2672">
        <f>F2672*H2672</f>
        <v>908.3</v>
      </c>
      <c r="L2672">
        <f>J2672-K2672</f>
        <v>530.59999999999991</v>
      </c>
      <c r="M2672" s="5">
        <f>L2672/J2672</f>
        <v>0.36875390923622209</v>
      </c>
      <c r="N2672" t="str">
        <f>IF(ISNA(VLOOKUP(A2672,'Returns Data'!A:A,1,0)),"No","Yes")</f>
        <v>No</v>
      </c>
      <c r="O2672" t="s">
        <v>10085</v>
      </c>
      <c r="P2672">
        <f>IFERROR(VLOOKUP(A2672,'Ratings Data'!A:C,3,0),"No Rating")</f>
        <v>4</v>
      </c>
      <c r="Q2672" t="s">
        <v>10064</v>
      </c>
      <c r="R2672" s="5">
        <f t="shared" si="41"/>
        <v>-0.54415710723982047</v>
      </c>
    </row>
    <row r="2673" spans="1:18" x14ac:dyDescent="0.3">
      <c r="A2673" t="s">
        <v>1857</v>
      </c>
      <c r="B2673" s="2">
        <v>45605</v>
      </c>
      <c r="C2673" t="s">
        <v>10023</v>
      </c>
      <c r="D2673" t="s">
        <v>10033</v>
      </c>
      <c r="E2673" t="s">
        <v>10038</v>
      </c>
      <c r="F2673">
        <v>1</v>
      </c>
      <c r="G2673">
        <v>318.93</v>
      </c>
      <c r="H2673">
        <v>267.27999999999997</v>
      </c>
      <c r="I2673" t="s">
        <v>10039</v>
      </c>
      <c r="J2673">
        <f>F2673*G2673</f>
        <v>318.93</v>
      </c>
      <c r="K2673">
        <f>F2673*H2673</f>
        <v>267.27999999999997</v>
      </c>
      <c r="L2673">
        <f>J2673-K2673</f>
        <v>51.650000000000034</v>
      </c>
      <c r="M2673" s="5">
        <f>L2673/J2673</f>
        <v>0.16194776283196949</v>
      </c>
      <c r="N2673" t="str">
        <f>IF(ISNA(VLOOKUP(A2673,'Returns Data'!A:A,1,0)),"No","Yes")</f>
        <v>No</v>
      </c>
      <c r="O2673" t="s">
        <v>10085</v>
      </c>
      <c r="P2673" t="str">
        <f>IFERROR(VLOOKUP(A2673,'Ratings Data'!A:C,3,0),"No Rating")</f>
        <v>No Rating</v>
      </c>
      <c r="Q2673" t="s">
        <v>10064</v>
      </c>
      <c r="R2673" s="5">
        <f t="shared" si="41"/>
        <v>-0.77835151852109241</v>
      </c>
    </row>
    <row r="2674" spans="1:18" x14ac:dyDescent="0.3">
      <c r="A2674" t="s">
        <v>2227</v>
      </c>
      <c r="B2674" s="2">
        <v>45605</v>
      </c>
      <c r="C2674" t="s">
        <v>10010</v>
      </c>
      <c r="D2674" t="s">
        <v>10029</v>
      </c>
      <c r="E2674" t="s">
        <v>10036</v>
      </c>
      <c r="F2674">
        <v>18</v>
      </c>
      <c r="G2674">
        <v>76.819999999999993</v>
      </c>
      <c r="H2674">
        <v>50.45</v>
      </c>
      <c r="I2674" t="s">
        <v>10040</v>
      </c>
      <c r="J2674">
        <f>F2674*G2674</f>
        <v>1382.7599999999998</v>
      </c>
      <c r="K2674">
        <f>F2674*H2674</f>
        <v>908.1</v>
      </c>
      <c r="L2674">
        <f>J2674-K2674</f>
        <v>474.65999999999974</v>
      </c>
      <c r="M2674" s="5">
        <f>L2674/J2674</f>
        <v>0.34326998177557916</v>
      </c>
      <c r="N2674" t="str">
        <f>IF(ISNA(VLOOKUP(A2674,'Returns Data'!A:A,1,0)),"No","Yes")</f>
        <v>No</v>
      </c>
      <c r="O2674" t="s">
        <v>10085</v>
      </c>
      <c r="P2674" t="str">
        <f>IFERROR(VLOOKUP(A2674,'Ratings Data'!A:C,3,0),"No Rating")</f>
        <v>No Rating</v>
      </c>
      <c r="Q2674" t="s">
        <v>10064</v>
      </c>
      <c r="R2674" s="5">
        <f t="shared" si="41"/>
        <v>3.3356222368544812</v>
      </c>
    </row>
    <row r="2675" spans="1:18" x14ac:dyDescent="0.3">
      <c r="A2675" t="s">
        <v>2571</v>
      </c>
      <c r="B2675" s="2">
        <v>45605</v>
      </c>
      <c r="C2675" t="s">
        <v>10014</v>
      </c>
      <c r="D2675" t="s">
        <v>10030</v>
      </c>
      <c r="E2675" t="s">
        <v>10034</v>
      </c>
      <c r="F2675">
        <v>14</v>
      </c>
      <c r="G2675">
        <v>478.05</v>
      </c>
      <c r="H2675">
        <v>425.53</v>
      </c>
      <c r="I2675" t="s">
        <v>10039</v>
      </c>
      <c r="J2675">
        <f>F2675*G2675</f>
        <v>6692.7</v>
      </c>
      <c r="K2675">
        <f>F2675*H2675</f>
        <v>5957.42</v>
      </c>
      <c r="L2675">
        <f>J2675-K2675</f>
        <v>735.27999999999975</v>
      </c>
      <c r="M2675" s="5">
        <f>L2675/J2675</f>
        <v>0.10986298504340547</v>
      </c>
      <c r="N2675" t="str">
        <f>IF(ISNA(VLOOKUP(A2675,'Returns Data'!A:A,1,0)),"No","Yes")</f>
        <v>No</v>
      </c>
      <c r="O2675" t="s">
        <v>10085</v>
      </c>
      <c r="P2675" t="str">
        <f>IFERROR(VLOOKUP(A2675,'Ratings Data'!A:C,3,0),"No Rating")</f>
        <v>No Rating</v>
      </c>
      <c r="Q2675" t="s">
        <v>10064</v>
      </c>
      <c r="R2675" s="5">
        <f t="shared" si="41"/>
        <v>3.8401024038878773</v>
      </c>
    </row>
    <row r="2676" spans="1:18" x14ac:dyDescent="0.3">
      <c r="A2676" t="s">
        <v>2584</v>
      </c>
      <c r="B2676" s="2">
        <v>45605</v>
      </c>
      <c r="C2676" t="s">
        <v>10015</v>
      </c>
      <c r="D2676" t="s">
        <v>10031</v>
      </c>
      <c r="E2676" t="s">
        <v>10035</v>
      </c>
      <c r="F2676">
        <v>10</v>
      </c>
      <c r="G2676">
        <v>477.65</v>
      </c>
      <c r="H2676">
        <v>383.84</v>
      </c>
      <c r="I2676" t="s">
        <v>10039</v>
      </c>
      <c r="J2676">
        <f>F2676*G2676</f>
        <v>4776.5</v>
      </c>
      <c r="K2676">
        <f>F2676*H2676</f>
        <v>3838.3999999999996</v>
      </c>
      <c r="L2676">
        <f>J2676-K2676</f>
        <v>938.10000000000036</v>
      </c>
      <c r="M2676" s="5">
        <f>L2676/J2676</f>
        <v>0.19639903695174299</v>
      </c>
      <c r="N2676" t="str">
        <f>IF(ISNA(VLOOKUP(A2676,'Returns Data'!A:A,1,0)),"No","Yes")</f>
        <v>Yes</v>
      </c>
      <c r="O2676" t="str">
        <f>IFERROR(VLOOKUP(A2676,'Returns Data'!A:E,5,0),"No Returns")</f>
        <v>Customer Changed Mind</v>
      </c>
      <c r="P2676" t="str">
        <f>IFERROR(VLOOKUP(A2676,'Ratings Data'!A:C,3,0),"No Rating")</f>
        <v>No Rating</v>
      </c>
      <c r="Q2676" t="s">
        <v>10064</v>
      </c>
      <c r="R2676" s="5">
        <f t="shared" si="41"/>
        <v>-0.2863119518281112</v>
      </c>
    </row>
    <row r="2677" spans="1:18" x14ac:dyDescent="0.3">
      <c r="A2677" t="s">
        <v>3332</v>
      </c>
      <c r="B2677" s="2">
        <v>45605</v>
      </c>
      <c r="C2677" t="s">
        <v>10020</v>
      </c>
      <c r="D2677" t="s">
        <v>10030</v>
      </c>
      <c r="E2677" t="s">
        <v>10037</v>
      </c>
      <c r="F2677">
        <v>11</v>
      </c>
      <c r="G2677">
        <v>25.7</v>
      </c>
      <c r="H2677">
        <v>18.170000000000002</v>
      </c>
      <c r="I2677" t="s">
        <v>10040</v>
      </c>
      <c r="J2677">
        <f>F2677*G2677</f>
        <v>282.7</v>
      </c>
      <c r="K2677">
        <f>F2677*H2677</f>
        <v>199.87</v>
      </c>
      <c r="L2677">
        <f>J2677-K2677</f>
        <v>82.829999999999984</v>
      </c>
      <c r="M2677" s="5">
        <f>L2677/J2677</f>
        <v>0.2929961089494163</v>
      </c>
      <c r="N2677" t="str">
        <f>IF(ISNA(VLOOKUP(A2677,'Returns Data'!A:A,1,0)),"No","Yes")</f>
        <v>No</v>
      </c>
      <c r="O2677" t="s">
        <v>10085</v>
      </c>
      <c r="P2677" t="str">
        <f>IFERROR(VLOOKUP(A2677,'Ratings Data'!A:C,3,0),"No Rating")</f>
        <v>No Rating</v>
      </c>
      <c r="Q2677" t="s">
        <v>10064</v>
      </c>
      <c r="R2677" s="5">
        <f t="shared" si="41"/>
        <v>-0.94081440385219306</v>
      </c>
    </row>
    <row r="2678" spans="1:18" x14ac:dyDescent="0.3">
      <c r="A2678" t="s">
        <v>3414</v>
      </c>
      <c r="B2678" s="2">
        <v>45605</v>
      </c>
      <c r="C2678" t="s">
        <v>10020</v>
      </c>
      <c r="D2678" t="s">
        <v>10030</v>
      </c>
      <c r="E2678" t="s">
        <v>10034</v>
      </c>
      <c r="F2678">
        <v>11</v>
      </c>
      <c r="G2678">
        <v>99.98</v>
      </c>
      <c r="H2678">
        <v>62.87</v>
      </c>
      <c r="I2678" t="s">
        <v>10039</v>
      </c>
      <c r="J2678">
        <f>F2678*G2678</f>
        <v>1099.78</v>
      </c>
      <c r="K2678">
        <f>F2678*H2678</f>
        <v>691.56999999999994</v>
      </c>
      <c r="L2678">
        <f>J2678-K2678</f>
        <v>408.21000000000004</v>
      </c>
      <c r="M2678" s="5">
        <f>L2678/J2678</f>
        <v>0.37117423484696943</v>
      </c>
      <c r="N2678" t="str">
        <f>IF(ISNA(VLOOKUP(A2678,'Returns Data'!A:A,1,0)),"No","Yes")</f>
        <v>No</v>
      </c>
      <c r="O2678" t="s">
        <v>10085</v>
      </c>
      <c r="P2678" t="str">
        <f>IFERROR(VLOOKUP(A2678,'Ratings Data'!A:C,3,0),"No Rating")</f>
        <v>No Rating</v>
      </c>
      <c r="Q2678" t="s">
        <v>10064</v>
      </c>
      <c r="R2678" s="5">
        <f t="shared" si="41"/>
        <v>2.890272373540856</v>
      </c>
    </row>
    <row r="2679" spans="1:18" x14ac:dyDescent="0.3">
      <c r="A2679" t="s">
        <v>3470</v>
      </c>
      <c r="B2679" s="2">
        <v>45605</v>
      </c>
      <c r="C2679" t="s">
        <v>10015</v>
      </c>
      <c r="D2679" t="s">
        <v>10031</v>
      </c>
      <c r="E2679" t="s">
        <v>10037</v>
      </c>
      <c r="F2679">
        <v>17</v>
      </c>
      <c r="G2679">
        <v>469.83</v>
      </c>
      <c r="H2679">
        <v>413.67</v>
      </c>
      <c r="I2679" t="s">
        <v>10040</v>
      </c>
      <c r="J2679">
        <f>F2679*G2679</f>
        <v>7987.11</v>
      </c>
      <c r="K2679">
        <f>F2679*H2679</f>
        <v>7032.39</v>
      </c>
      <c r="L2679">
        <f>J2679-K2679</f>
        <v>954.71999999999935</v>
      </c>
      <c r="M2679" s="5">
        <f>L2679/J2679</f>
        <v>0.1195325968967498</v>
      </c>
      <c r="N2679" t="str">
        <f>IF(ISNA(VLOOKUP(A2679,'Returns Data'!A:A,1,0)),"No","Yes")</f>
        <v>No</v>
      </c>
      <c r="O2679" t="s">
        <v>10085</v>
      </c>
      <c r="P2679" t="str">
        <f>IFERROR(VLOOKUP(A2679,'Ratings Data'!A:C,3,0),"No Rating")</f>
        <v>No Rating</v>
      </c>
      <c r="Q2679" t="s">
        <v>10064</v>
      </c>
      <c r="R2679" s="5">
        <f t="shared" si="41"/>
        <v>6.2624615832257362</v>
      </c>
    </row>
    <row r="2680" spans="1:18" x14ac:dyDescent="0.3">
      <c r="A2680" t="s">
        <v>3627</v>
      </c>
      <c r="B2680" s="2">
        <v>45605</v>
      </c>
      <c r="C2680" t="s">
        <v>10017</v>
      </c>
      <c r="D2680" t="s">
        <v>10032</v>
      </c>
      <c r="E2680" t="s">
        <v>10037</v>
      </c>
      <c r="F2680">
        <v>9</v>
      </c>
      <c r="G2680">
        <v>368.31</v>
      </c>
      <c r="H2680">
        <v>249.23</v>
      </c>
      <c r="I2680" t="s">
        <v>10039</v>
      </c>
      <c r="J2680">
        <f>F2680*G2680</f>
        <v>3314.79</v>
      </c>
      <c r="K2680">
        <f>F2680*H2680</f>
        <v>2243.0699999999997</v>
      </c>
      <c r="L2680">
        <f>J2680-K2680</f>
        <v>1071.7200000000003</v>
      </c>
      <c r="M2680" s="5">
        <f>L2680/J2680</f>
        <v>0.32331459911487614</v>
      </c>
      <c r="N2680" t="str">
        <f>IF(ISNA(VLOOKUP(A2680,'Returns Data'!A:A,1,0)),"No","Yes")</f>
        <v>No</v>
      </c>
      <c r="O2680" t="s">
        <v>10085</v>
      </c>
      <c r="P2680" t="str">
        <f>IFERROR(VLOOKUP(A2680,'Ratings Data'!A:C,3,0),"No Rating")</f>
        <v>No Rating</v>
      </c>
      <c r="Q2680" t="s">
        <v>10064</v>
      </c>
      <c r="R2680" s="5">
        <f t="shared" si="41"/>
        <v>-0.58498255313874481</v>
      </c>
    </row>
    <row r="2681" spans="1:18" x14ac:dyDescent="0.3">
      <c r="A2681" t="s">
        <v>3652</v>
      </c>
      <c r="B2681" s="2">
        <v>45605</v>
      </c>
      <c r="C2681" t="s">
        <v>10022</v>
      </c>
      <c r="D2681" t="s">
        <v>10033</v>
      </c>
      <c r="E2681" t="s">
        <v>10037</v>
      </c>
      <c r="F2681">
        <v>1</v>
      </c>
      <c r="G2681">
        <v>118.68</v>
      </c>
      <c r="H2681">
        <v>93.89</v>
      </c>
      <c r="I2681" t="s">
        <v>10040</v>
      </c>
      <c r="J2681">
        <f>F2681*G2681</f>
        <v>118.68</v>
      </c>
      <c r="K2681">
        <f>F2681*H2681</f>
        <v>93.89</v>
      </c>
      <c r="L2681">
        <f>J2681-K2681</f>
        <v>24.790000000000006</v>
      </c>
      <c r="M2681" s="5">
        <f>L2681/J2681</f>
        <v>0.20888102460397712</v>
      </c>
      <c r="N2681" t="str">
        <f>IF(ISNA(VLOOKUP(A2681,'Returns Data'!A:A,1,0)),"No","Yes")</f>
        <v>No</v>
      </c>
      <c r="O2681" t="s">
        <v>10085</v>
      </c>
      <c r="P2681" t="str">
        <f>IFERROR(VLOOKUP(A2681,'Ratings Data'!A:C,3,0),"No Rating")</f>
        <v>No Rating</v>
      </c>
      <c r="Q2681" t="s">
        <v>10064</v>
      </c>
      <c r="R2681" s="5">
        <f t="shared" si="41"/>
        <v>-0.96419682694831355</v>
      </c>
    </row>
    <row r="2682" spans="1:18" x14ac:dyDescent="0.3">
      <c r="A2682" t="s">
        <v>4062</v>
      </c>
      <c r="B2682" s="2">
        <v>45605</v>
      </c>
      <c r="C2682" t="s">
        <v>10025</v>
      </c>
      <c r="D2682" t="s">
        <v>10033</v>
      </c>
      <c r="E2682" t="s">
        <v>10035</v>
      </c>
      <c r="F2682">
        <v>20</v>
      </c>
      <c r="G2682">
        <v>441.38</v>
      </c>
      <c r="H2682">
        <v>279.45999999999998</v>
      </c>
      <c r="I2682" t="s">
        <v>10040</v>
      </c>
      <c r="J2682">
        <f>F2682*G2682</f>
        <v>8827.6</v>
      </c>
      <c r="K2682">
        <f>F2682*H2682</f>
        <v>5589.2</v>
      </c>
      <c r="L2682">
        <f>J2682-K2682</f>
        <v>3238.4000000000005</v>
      </c>
      <c r="M2682" s="5">
        <f>L2682/J2682</f>
        <v>0.36684942679777066</v>
      </c>
      <c r="N2682" t="str">
        <f>IF(ISNA(VLOOKUP(A2682,'Returns Data'!A:A,1,0)),"No","Yes")</f>
        <v>Yes</v>
      </c>
      <c r="O2682" t="str">
        <f>IFERROR(VLOOKUP(A2682,'Returns Data'!A:E,5,0),"No Returns")</f>
        <v>Late Delivery</v>
      </c>
      <c r="P2682" t="str">
        <f>IFERROR(VLOOKUP(A2682,'Ratings Data'!A:C,3,0),"No Rating")</f>
        <v>No Rating</v>
      </c>
      <c r="Q2682" t="s">
        <v>10064</v>
      </c>
      <c r="R2682" s="5">
        <f t="shared" si="41"/>
        <v>73.381530165149982</v>
      </c>
    </row>
    <row r="2683" spans="1:18" x14ac:dyDescent="0.3">
      <c r="A2683" t="s">
        <v>4321</v>
      </c>
      <c r="B2683" s="2">
        <v>45605</v>
      </c>
      <c r="C2683" t="s">
        <v>10017</v>
      </c>
      <c r="D2683" t="s">
        <v>10032</v>
      </c>
      <c r="E2683" t="s">
        <v>10035</v>
      </c>
      <c r="F2683">
        <v>19</v>
      </c>
      <c r="G2683">
        <v>416.67</v>
      </c>
      <c r="H2683">
        <v>261.81</v>
      </c>
      <c r="I2683" t="s">
        <v>10040</v>
      </c>
      <c r="J2683">
        <f>F2683*G2683</f>
        <v>7916.7300000000005</v>
      </c>
      <c r="K2683">
        <f>F2683*H2683</f>
        <v>4974.3900000000003</v>
      </c>
      <c r="L2683">
        <f>J2683-K2683</f>
        <v>2942.34</v>
      </c>
      <c r="M2683" s="5">
        <f>L2683/J2683</f>
        <v>0.3716610267117863</v>
      </c>
      <c r="N2683" t="str">
        <f>IF(ISNA(VLOOKUP(A2683,'Returns Data'!A:A,1,0)),"No","Yes")</f>
        <v>No</v>
      </c>
      <c r="O2683" t="s">
        <v>10085</v>
      </c>
      <c r="P2683" t="str">
        <f>IFERROR(VLOOKUP(A2683,'Ratings Data'!A:C,3,0),"No Rating")</f>
        <v>No Rating</v>
      </c>
      <c r="Q2683" t="s">
        <v>10064</v>
      </c>
      <c r="R2683" s="5">
        <f t="shared" si="41"/>
        <v>-0.10318433096198286</v>
      </c>
    </row>
    <row r="2684" spans="1:18" x14ac:dyDescent="0.3">
      <c r="A2684" t="s">
        <v>4562</v>
      </c>
      <c r="B2684" s="2">
        <v>45605</v>
      </c>
      <c r="C2684" t="s">
        <v>10010</v>
      </c>
      <c r="D2684" t="s">
        <v>10029</v>
      </c>
      <c r="E2684" t="s">
        <v>10034</v>
      </c>
      <c r="F2684">
        <v>4</v>
      </c>
      <c r="G2684">
        <v>146.69</v>
      </c>
      <c r="H2684">
        <v>123.01</v>
      </c>
      <c r="I2684" t="s">
        <v>10040</v>
      </c>
      <c r="J2684">
        <f>F2684*G2684</f>
        <v>586.76</v>
      </c>
      <c r="K2684">
        <f>F2684*H2684</f>
        <v>492.04</v>
      </c>
      <c r="L2684">
        <f>J2684-K2684</f>
        <v>94.71999999999997</v>
      </c>
      <c r="M2684" s="5">
        <f>L2684/J2684</f>
        <v>0.16142886358988337</v>
      </c>
      <c r="N2684" t="str">
        <f>IF(ISNA(VLOOKUP(A2684,'Returns Data'!A:A,1,0)),"No","Yes")</f>
        <v>No</v>
      </c>
      <c r="O2684" t="s">
        <v>10085</v>
      </c>
      <c r="P2684">
        <f>IFERROR(VLOOKUP(A2684,'Ratings Data'!A:C,3,0),"No Rating")</f>
        <v>3</v>
      </c>
      <c r="Q2684" t="s">
        <v>10064</v>
      </c>
      <c r="R2684" s="5">
        <f t="shared" si="41"/>
        <v>-0.92588354030009867</v>
      </c>
    </row>
    <row r="2685" spans="1:18" x14ac:dyDescent="0.3">
      <c r="A2685" t="s">
        <v>4962</v>
      </c>
      <c r="B2685" s="2">
        <v>45605</v>
      </c>
      <c r="C2685" t="s">
        <v>10011</v>
      </c>
      <c r="D2685" t="s">
        <v>10029</v>
      </c>
      <c r="E2685" t="s">
        <v>10036</v>
      </c>
      <c r="F2685">
        <v>18</v>
      </c>
      <c r="G2685">
        <v>468.31</v>
      </c>
      <c r="H2685">
        <v>334.41</v>
      </c>
      <c r="I2685" t="s">
        <v>10040</v>
      </c>
      <c r="J2685">
        <f>F2685*G2685</f>
        <v>8429.58</v>
      </c>
      <c r="K2685">
        <f>F2685*H2685</f>
        <v>6019.38</v>
      </c>
      <c r="L2685">
        <f>J2685-K2685</f>
        <v>2410.1999999999998</v>
      </c>
      <c r="M2685" s="5">
        <f>L2685/J2685</f>
        <v>0.28592171851978387</v>
      </c>
      <c r="N2685" t="str">
        <f>IF(ISNA(VLOOKUP(A2685,'Returns Data'!A:A,1,0)),"No","Yes")</f>
        <v>No</v>
      </c>
      <c r="O2685" t="s">
        <v>10085</v>
      </c>
      <c r="P2685" t="str">
        <f>IFERROR(VLOOKUP(A2685,'Ratings Data'!A:C,3,0),"No Rating")</f>
        <v>No Rating</v>
      </c>
      <c r="Q2685" t="s">
        <v>10064</v>
      </c>
      <c r="R2685" s="5">
        <f t="shared" si="41"/>
        <v>13.366316722339628</v>
      </c>
    </row>
    <row r="2686" spans="1:18" x14ac:dyDescent="0.3">
      <c r="A2686" t="s">
        <v>5649</v>
      </c>
      <c r="B2686" s="2">
        <v>45605</v>
      </c>
      <c r="C2686" t="s">
        <v>10023</v>
      </c>
      <c r="D2686" t="s">
        <v>10033</v>
      </c>
      <c r="E2686" t="s">
        <v>10037</v>
      </c>
      <c r="F2686">
        <v>15</v>
      </c>
      <c r="G2686">
        <v>234.16</v>
      </c>
      <c r="H2686">
        <v>167.1</v>
      </c>
      <c r="I2686" t="s">
        <v>10040</v>
      </c>
      <c r="J2686">
        <f>F2686*G2686</f>
        <v>3512.4</v>
      </c>
      <c r="K2686">
        <f>F2686*H2686</f>
        <v>2506.5</v>
      </c>
      <c r="L2686">
        <f>J2686-K2686</f>
        <v>1005.9000000000001</v>
      </c>
      <c r="M2686" s="5">
        <f>L2686/J2686</f>
        <v>0.28638537751964471</v>
      </c>
      <c r="N2686" t="str">
        <f>IF(ISNA(VLOOKUP(A2686,'Returns Data'!A:A,1,0)),"No","Yes")</f>
        <v>No</v>
      </c>
      <c r="O2686" t="s">
        <v>10085</v>
      </c>
      <c r="P2686" t="str">
        <f>IFERROR(VLOOKUP(A2686,'Ratings Data'!A:C,3,0),"No Rating")</f>
        <v>No Rating</v>
      </c>
      <c r="Q2686" t="s">
        <v>10064</v>
      </c>
      <c r="R2686" s="5">
        <f t="shared" si="41"/>
        <v>-0.58332443609290141</v>
      </c>
    </row>
    <row r="2687" spans="1:18" x14ac:dyDescent="0.3">
      <c r="A2687" t="s">
        <v>5853</v>
      </c>
      <c r="B2687" s="2">
        <v>45605</v>
      </c>
      <c r="C2687" t="s">
        <v>10014</v>
      </c>
      <c r="D2687" t="s">
        <v>10030</v>
      </c>
      <c r="E2687" t="s">
        <v>10037</v>
      </c>
      <c r="F2687">
        <v>20</v>
      </c>
      <c r="G2687">
        <v>371.16</v>
      </c>
      <c r="H2687">
        <v>295.22000000000003</v>
      </c>
      <c r="I2687" t="s">
        <v>10039</v>
      </c>
      <c r="J2687">
        <f>F2687*G2687</f>
        <v>7423.2000000000007</v>
      </c>
      <c r="K2687">
        <f>F2687*H2687</f>
        <v>5904.4000000000005</v>
      </c>
      <c r="L2687">
        <f>J2687-K2687</f>
        <v>1518.8000000000002</v>
      </c>
      <c r="M2687" s="5">
        <f>L2687/J2687</f>
        <v>0.2046017889858821</v>
      </c>
      <c r="N2687" t="str">
        <f>IF(ISNA(VLOOKUP(A2687,'Returns Data'!A:A,1,0)),"No","Yes")</f>
        <v>No</v>
      </c>
      <c r="O2687" t="s">
        <v>10085</v>
      </c>
      <c r="P2687" t="str">
        <f>IFERROR(VLOOKUP(A2687,'Ratings Data'!A:C,3,0),"No Rating")</f>
        <v>No Rating</v>
      </c>
      <c r="Q2687" t="s">
        <v>10064</v>
      </c>
      <c r="R2687" s="5">
        <f t="shared" si="41"/>
        <v>1.1134267167748551</v>
      </c>
    </row>
    <row r="2688" spans="1:18" x14ac:dyDescent="0.3">
      <c r="A2688" t="s">
        <v>6261</v>
      </c>
      <c r="B2688" s="2">
        <v>45605</v>
      </c>
      <c r="C2688" t="s">
        <v>10013</v>
      </c>
      <c r="D2688" t="s">
        <v>10030</v>
      </c>
      <c r="E2688" t="s">
        <v>10035</v>
      </c>
      <c r="F2688">
        <v>14</v>
      </c>
      <c r="G2688">
        <v>51.91</v>
      </c>
      <c r="H2688">
        <v>34.33</v>
      </c>
      <c r="I2688" t="s">
        <v>10039</v>
      </c>
      <c r="J2688">
        <f>F2688*G2688</f>
        <v>726.74</v>
      </c>
      <c r="K2688">
        <f>F2688*H2688</f>
        <v>480.62</v>
      </c>
      <c r="L2688">
        <f>J2688-K2688</f>
        <v>246.12</v>
      </c>
      <c r="M2688" s="5">
        <f>L2688/J2688</f>
        <v>0.33866307069928725</v>
      </c>
      <c r="N2688" t="str">
        <f>IF(ISNA(VLOOKUP(A2688,'Returns Data'!A:A,1,0)),"No","Yes")</f>
        <v>No</v>
      </c>
      <c r="O2688" t="s">
        <v>10085</v>
      </c>
      <c r="P2688" t="str">
        <f>IFERROR(VLOOKUP(A2688,'Ratings Data'!A:C,3,0),"No Rating")</f>
        <v>No Rating</v>
      </c>
      <c r="Q2688" t="s">
        <v>10064</v>
      </c>
      <c r="R2688" s="5">
        <f t="shared" si="41"/>
        <v>-0.90209882530445096</v>
      </c>
    </row>
    <row r="2689" spans="1:18" x14ac:dyDescent="0.3">
      <c r="A2689" t="s">
        <v>6625</v>
      </c>
      <c r="B2689" s="2">
        <v>45605</v>
      </c>
      <c r="C2689" t="s">
        <v>10017</v>
      </c>
      <c r="D2689" t="s">
        <v>10032</v>
      </c>
      <c r="E2689" t="s">
        <v>10037</v>
      </c>
      <c r="F2689">
        <v>16</v>
      </c>
      <c r="G2689">
        <v>458.77</v>
      </c>
      <c r="H2689">
        <v>400.16</v>
      </c>
      <c r="I2689" t="s">
        <v>10040</v>
      </c>
      <c r="J2689">
        <f>F2689*G2689</f>
        <v>7340.32</v>
      </c>
      <c r="K2689">
        <f>F2689*H2689</f>
        <v>6402.56</v>
      </c>
      <c r="L2689">
        <f>J2689-K2689</f>
        <v>937.75999999999931</v>
      </c>
      <c r="M2689" s="5">
        <f>L2689/J2689</f>
        <v>0.12775464829871169</v>
      </c>
      <c r="N2689" t="str">
        <f>IF(ISNA(VLOOKUP(A2689,'Returns Data'!A:A,1,0)),"No","Yes")</f>
        <v>Yes</v>
      </c>
      <c r="O2689" t="str">
        <f>IFERROR(VLOOKUP(A2689,'Returns Data'!A:E,5,0),"No Returns")</f>
        <v>Late Delivery</v>
      </c>
      <c r="P2689">
        <f>IFERROR(VLOOKUP(A2689,'Ratings Data'!A:C,3,0),"No Rating")</f>
        <v>1</v>
      </c>
      <c r="Q2689" t="s">
        <v>10064</v>
      </c>
      <c r="R2689" s="5">
        <f t="shared" si="41"/>
        <v>9.1003384979497479</v>
      </c>
    </row>
    <row r="2690" spans="1:18" x14ac:dyDescent="0.3">
      <c r="A2690" t="s">
        <v>6646</v>
      </c>
      <c r="B2690" s="2">
        <v>45605</v>
      </c>
      <c r="C2690" t="s">
        <v>10009</v>
      </c>
      <c r="D2690" t="s">
        <v>10029</v>
      </c>
      <c r="E2690" t="s">
        <v>10035</v>
      </c>
      <c r="F2690">
        <v>20</v>
      </c>
      <c r="G2690">
        <v>497.29</v>
      </c>
      <c r="H2690">
        <v>343.91</v>
      </c>
      <c r="I2690" t="s">
        <v>10040</v>
      </c>
      <c r="J2690">
        <f>F2690*G2690</f>
        <v>9945.8000000000011</v>
      </c>
      <c r="K2690">
        <f>F2690*H2690</f>
        <v>6878.2000000000007</v>
      </c>
      <c r="L2690">
        <f>J2690-K2690</f>
        <v>3067.6000000000004</v>
      </c>
      <c r="M2690" s="5">
        <f>L2690/J2690</f>
        <v>0.3084316998129864</v>
      </c>
      <c r="N2690" t="str">
        <f>IF(ISNA(VLOOKUP(A2690,'Returns Data'!A:A,1,0)),"No","Yes")</f>
        <v>No</v>
      </c>
      <c r="O2690" t="s">
        <v>10085</v>
      </c>
      <c r="P2690" t="str">
        <f>IFERROR(VLOOKUP(A2690,'Ratings Data'!A:C,3,0),"No Rating")</f>
        <v>No Rating</v>
      </c>
      <c r="Q2690" t="s">
        <v>10064</v>
      </c>
      <c r="R2690" s="5">
        <f t="shared" si="41"/>
        <v>0.35495455239008672</v>
      </c>
    </row>
    <row r="2691" spans="1:18" x14ac:dyDescent="0.3">
      <c r="A2691" t="s">
        <v>6665</v>
      </c>
      <c r="B2691" s="2">
        <v>45605</v>
      </c>
      <c r="C2691" t="s">
        <v>10019</v>
      </c>
      <c r="D2691" t="s">
        <v>10031</v>
      </c>
      <c r="E2691" t="s">
        <v>10037</v>
      </c>
      <c r="F2691">
        <v>16</v>
      </c>
      <c r="G2691">
        <v>485.58</v>
      </c>
      <c r="H2691">
        <v>375.24</v>
      </c>
      <c r="I2691" t="s">
        <v>10040</v>
      </c>
      <c r="J2691">
        <f>F2691*G2691</f>
        <v>7769.28</v>
      </c>
      <c r="K2691">
        <f>F2691*H2691</f>
        <v>6003.84</v>
      </c>
      <c r="L2691">
        <f>J2691-K2691</f>
        <v>1765.4399999999996</v>
      </c>
      <c r="M2691" s="5">
        <f>L2691/J2691</f>
        <v>0.22723341159026314</v>
      </c>
      <c r="N2691" t="str">
        <f>IF(ISNA(VLOOKUP(A2691,'Returns Data'!A:A,1,0)),"No","Yes")</f>
        <v>No</v>
      </c>
      <c r="O2691" t="s">
        <v>10085</v>
      </c>
      <c r="P2691" t="str">
        <f>IFERROR(VLOOKUP(A2691,'Ratings Data'!A:C,3,0),"No Rating")</f>
        <v>No Rating</v>
      </c>
      <c r="Q2691" t="s">
        <v>10064</v>
      </c>
      <c r="R2691" s="5">
        <f t="shared" si="41"/>
        <v>-0.21883810251563485</v>
      </c>
    </row>
    <row r="2692" spans="1:18" x14ac:dyDescent="0.3">
      <c r="A2692" t="s">
        <v>7179</v>
      </c>
      <c r="B2692" s="2">
        <v>45605</v>
      </c>
      <c r="C2692" t="s">
        <v>10011</v>
      </c>
      <c r="D2692" t="s">
        <v>10029</v>
      </c>
      <c r="E2692" t="s">
        <v>10035</v>
      </c>
      <c r="F2692">
        <v>14</v>
      </c>
      <c r="G2692">
        <v>482.84</v>
      </c>
      <c r="H2692">
        <v>393.2</v>
      </c>
      <c r="I2692" t="s">
        <v>10039</v>
      </c>
      <c r="J2692">
        <f>F2692*G2692</f>
        <v>6759.7599999999993</v>
      </c>
      <c r="K2692">
        <f>F2692*H2692</f>
        <v>5504.8</v>
      </c>
      <c r="L2692">
        <f>J2692-K2692</f>
        <v>1254.9599999999991</v>
      </c>
      <c r="M2692" s="5">
        <f>L2692/J2692</f>
        <v>0.18565156159390264</v>
      </c>
      <c r="N2692" t="str">
        <f>IF(ISNA(VLOOKUP(A2692,'Returns Data'!A:A,1,0)),"No","Yes")</f>
        <v>No</v>
      </c>
      <c r="O2692" t="s">
        <v>10085</v>
      </c>
      <c r="P2692" t="str">
        <f>IFERROR(VLOOKUP(A2692,'Ratings Data'!A:C,3,0),"No Rating")</f>
        <v>No Rating</v>
      </c>
      <c r="Q2692" t="s">
        <v>10064</v>
      </c>
      <c r="R2692" s="5">
        <f t="shared" ref="R2692:R2755" si="42">(J2692-J2691)/J2691</f>
        <v>-0.12993739445611441</v>
      </c>
    </row>
    <row r="2693" spans="1:18" x14ac:dyDescent="0.3">
      <c r="A2693" t="s">
        <v>7714</v>
      </c>
      <c r="B2693" s="2">
        <v>45605</v>
      </c>
      <c r="C2693" t="s">
        <v>10014</v>
      </c>
      <c r="D2693" t="s">
        <v>10030</v>
      </c>
      <c r="E2693" t="s">
        <v>10037</v>
      </c>
      <c r="F2693">
        <v>19</v>
      </c>
      <c r="G2693">
        <v>465.63</v>
      </c>
      <c r="H2693">
        <v>392.82</v>
      </c>
      <c r="I2693" t="s">
        <v>10040</v>
      </c>
      <c r="J2693">
        <f>F2693*G2693</f>
        <v>8846.9699999999993</v>
      </c>
      <c r="K2693">
        <f>F2693*H2693</f>
        <v>7463.58</v>
      </c>
      <c r="L2693">
        <f>J2693-K2693</f>
        <v>1383.3899999999994</v>
      </c>
      <c r="M2693" s="5">
        <f>L2693/J2693</f>
        <v>0.15636879067070417</v>
      </c>
      <c r="N2693" t="str">
        <f>IF(ISNA(VLOOKUP(A2693,'Returns Data'!A:A,1,0)),"No","Yes")</f>
        <v>No</v>
      </c>
      <c r="O2693" t="s">
        <v>10085</v>
      </c>
      <c r="P2693" t="str">
        <f>IFERROR(VLOOKUP(A2693,'Ratings Data'!A:C,3,0),"No Rating")</f>
        <v>No Rating</v>
      </c>
      <c r="Q2693" t="s">
        <v>10064</v>
      </c>
      <c r="R2693" s="5">
        <f t="shared" si="42"/>
        <v>0.30876983798241359</v>
      </c>
    </row>
    <row r="2694" spans="1:18" x14ac:dyDescent="0.3">
      <c r="A2694" t="s">
        <v>8305</v>
      </c>
      <c r="B2694" s="2">
        <v>45605</v>
      </c>
      <c r="C2694" t="s">
        <v>10025</v>
      </c>
      <c r="D2694" t="s">
        <v>10033</v>
      </c>
      <c r="E2694" t="s">
        <v>10037</v>
      </c>
      <c r="F2694">
        <v>8</v>
      </c>
      <c r="G2694">
        <v>38.42</v>
      </c>
      <c r="H2694">
        <v>26.07</v>
      </c>
      <c r="I2694" t="s">
        <v>10039</v>
      </c>
      <c r="J2694">
        <f>F2694*G2694</f>
        <v>307.36</v>
      </c>
      <c r="K2694">
        <f>F2694*H2694</f>
        <v>208.56</v>
      </c>
      <c r="L2694">
        <f>J2694-K2694</f>
        <v>98.800000000000011</v>
      </c>
      <c r="M2694" s="5">
        <f>L2694/J2694</f>
        <v>0.32144716293597086</v>
      </c>
      <c r="N2694" t="str">
        <f>IF(ISNA(VLOOKUP(A2694,'Returns Data'!A:A,1,0)),"No","Yes")</f>
        <v>No</v>
      </c>
      <c r="O2694" t="s">
        <v>10085</v>
      </c>
      <c r="P2694" t="str">
        <f>IFERROR(VLOOKUP(A2694,'Ratings Data'!A:C,3,0),"No Rating")</f>
        <v>No Rating</v>
      </c>
      <c r="Q2694" t="s">
        <v>10064</v>
      </c>
      <c r="R2694" s="5">
        <f t="shared" si="42"/>
        <v>-0.96525816183393853</v>
      </c>
    </row>
    <row r="2695" spans="1:18" x14ac:dyDescent="0.3">
      <c r="A2695" t="s">
        <v>9034</v>
      </c>
      <c r="B2695" s="2">
        <v>45605</v>
      </c>
      <c r="C2695" t="s">
        <v>10014</v>
      </c>
      <c r="D2695" t="s">
        <v>10030</v>
      </c>
      <c r="E2695" t="s">
        <v>10038</v>
      </c>
      <c r="F2695">
        <v>16</v>
      </c>
      <c r="G2695">
        <v>200.08</v>
      </c>
      <c r="H2695">
        <v>170.15</v>
      </c>
      <c r="I2695" t="s">
        <v>10039</v>
      </c>
      <c r="J2695">
        <f>F2695*G2695</f>
        <v>3201.28</v>
      </c>
      <c r="K2695">
        <f>F2695*H2695</f>
        <v>2722.4</v>
      </c>
      <c r="L2695">
        <f>J2695-K2695</f>
        <v>478.88000000000011</v>
      </c>
      <c r="M2695" s="5">
        <f>L2695/J2695</f>
        <v>0.14959016393442626</v>
      </c>
      <c r="N2695" t="str">
        <f>IF(ISNA(VLOOKUP(A2695,'Returns Data'!A:A,1,0)),"No","Yes")</f>
        <v>No</v>
      </c>
      <c r="O2695" t="s">
        <v>10085</v>
      </c>
      <c r="P2695" t="str">
        <f>IFERROR(VLOOKUP(A2695,'Ratings Data'!A:C,3,0),"No Rating")</f>
        <v>No Rating</v>
      </c>
      <c r="Q2695" t="s">
        <v>10064</v>
      </c>
      <c r="R2695" s="5">
        <f t="shared" si="42"/>
        <v>9.4154086413326397</v>
      </c>
    </row>
    <row r="2696" spans="1:18" x14ac:dyDescent="0.3">
      <c r="A2696" t="s">
        <v>9151</v>
      </c>
      <c r="B2696" s="2">
        <v>45605</v>
      </c>
      <c r="C2696" t="s">
        <v>10022</v>
      </c>
      <c r="D2696" t="s">
        <v>10033</v>
      </c>
      <c r="E2696" t="s">
        <v>10038</v>
      </c>
      <c r="F2696">
        <v>7</v>
      </c>
      <c r="G2696">
        <v>224.09</v>
      </c>
      <c r="H2696">
        <v>183.99</v>
      </c>
      <c r="I2696" t="s">
        <v>10040</v>
      </c>
      <c r="J2696">
        <f>F2696*G2696</f>
        <v>1568.63</v>
      </c>
      <c r="K2696">
        <f>F2696*H2696</f>
        <v>1287.93</v>
      </c>
      <c r="L2696">
        <f>J2696-K2696</f>
        <v>280.70000000000005</v>
      </c>
      <c r="M2696" s="5">
        <f>L2696/J2696</f>
        <v>0.17894595921281631</v>
      </c>
      <c r="N2696" t="str">
        <f>IF(ISNA(VLOOKUP(A2696,'Returns Data'!A:A,1,0)),"No","Yes")</f>
        <v>No</v>
      </c>
      <c r="O2696" t="s">
        <v>10085</v>
      </c>
      <c r="P2696" t="str">
        <f>IFERROR(VLOOKUP(A2696,'Ratings Data'!A:C,3,0),"No Rating")</f>
        <v>No Rating</v>
      </c>
      <c r="Q2696" t="s">
        <v>10064</v>
      </c>
      <c r="R2696" s="5">
        <f t="shared" si="42"/>
        <v>-0.50999912534986003</v>
      </c>
    </row>
    <row r="2697" spans="1:18" x14ac:dyDescent="0.3">
      <c r="A2697" t="s">
        <v>9440</v>
      </c>
      <c r="B2697" s="2">
        <v>45605</v>
      </c>
      <c r="C2697" t="s">
        <v>10021</v>
      </c>
      <c r="D2697" t="s">
        <v>10031</v>
      </c>
      <c r="E2697" t="s">
        <v>10034</v>
      </c>
      <c r="F2697">
        <v>19</v>
      </c>
      <c r="G2697">
        <v>131.94</v>
      </c>
      <c r="H2697">
        <v>99.37</v>
      </c>
      <c r="I2697" t="s">
        <v>10039</v>
      </c>
      <c r="J2697">
        <f>F2697*G2697</f>
        <v>2506.86</v>
      </c>
      <c r="K2697">
        <f>F2697*H2697</f>
        <v>1888.0300000000002</v>
      </c>
      <c r="L2697">
        <f>J2697-K2697</f>
        <v>618.82999999999993</v>
      </c>
      <c r="M2697" s="5">
        <f>L2697/J2697</f>
        <v>0.24685463089283002</v>
      </c>
      <c r="N2697" t="str">
        <f>IF(ISNA(VLOOKUP(A2697,'Returns Data'!A:A,1,0)),"No","Yes")</f>
        <v>No</v>
      </c>
      <c r="O2697" t="s">
        <v>10085</v>
      </c>
      <c r="P2697" t="str">
        <f>IFERROR(VLOOKUP(A2697,'Ratings Data'!A:C,3,0),"No Rating")</f>
        <v>No Rating</v>
      </c>
      <c r="Q2697" t="s">
        <v>10064</v>
      </c>
      <c r="R2697" s="5">
        <f t="shared" si="42"/>
        <v>0.5981206530539388</v>
      </c>
    </row>
    <row r="2698" spans="1:18" x14ac:dyDescent="0.3">
      <c r="A2698" t="s">
        <v>9731</v>
      </c>
      <c r="B2698" s="2">
        <v>45605</v>
      </c>
      <c r="C2698" t="s">
        <v>10021</v>
      </c>
      <c r="D2698" t="s">
        <v>10031</v>
      </c>
      <c r="E2698" t="s">
        <v>10036</v>
      </c>
      <c r="F2698">
        <v>7</v>
      </c>
      <c r="G2698">
        <v>313.92</v>
      </c>
      <c r="H2698">
        <v>252.48</v>
      </c>
      <c r="I2698" t="s">
        <v>10039</v>
      </c>
      <c r="J2698">
        <f>F2698*G2698</f>
        <v>2197.44</v>
      </c>
      <c r="K2698">
        <f>F2698*H2698</f>
        <v>1767.36</v>
      </c>
      <c r="L2698">
        <f>J2698-K2698</f>
        <v>430.08000000000015</v>
      </c>
      <c r="M2698" s="5">
        <f>L2698/J2698</f>
        <v>0.19571865443425082</v>
      </c>
      <c r="N2698" t="str">
        <f>IF(ISNA(VLOOKUP(A2698,'Returns Data'!A:A,1,0)),"No","Yes")</f>
        <v>No</v>
      </c>
      <c r="O2698" t="s">
        <v>10085</v>
      </c>
      <c r="P2698" t="str">
        <f>IFERROR(VLOOKUP(A2698,'Ratings Data'!A:C,3,0),"No Rating")</f>
        <v>No Rating</v>
      </c>
      <c r="Q2698" t="s">
        <v>10064</v>
      </c>
      <c r="R2698" s="5">
        <f t="shared" si="42"/>
        <v>-0.12342930997343292</v>
      </c>
    </row>
    <row r="2699" spans="1:18" x14ac:dyDescent="0.3">
      <c r="A2699" t="s">
        <v>422</v>
      </c>
      <c r="B2699" s="2">
        <v>45606</v>
      </c>
      <c r="C2699" t="s">
        <v>10024</v>
      </c>
      <c r="D2699" t="s">
        <v>10029</v>
      </c>
      <c r="E2699" t="s">
        <v>10035</v>
      </c>
      <c r="F2699">
        <v>6</v>
      </c>
      <c r="G2699">
        <v>289.58999999999997</v>
      </c>
      <c r="H2699">
        <v>226.94</v>
      </c>
      <c r="I2699" t="s">
        <v>10039</v>
      </c>
      <c r="J2699">
        <f>F2699*G2699</f>
        <v>1737.54</v>
      </c>
      <c r="K2699">
        <f>F2699*H2699</f>
        <v>1361.6399999999999</v>
      </c>
      <c r="L2699">
        <f>J2699-K2699</f>
        <v>375.90000000000009</v>
      </c>
      <c r="M2699" s="5">
        <f>L2699/J2699</f>
        <v>0.21634034324389659</v>
      </c>
      <c r="N2699" t="str">
        <f>IF(ISNA(VLOOKUP(A2699,'Returns Data'!A:A,1,0)),"No","Yes")</f>
        <v>No</v>
      </c>
      <c r="O2699" t="s">
        <v>10085</v>
      </c>
      <c r="P2699" t="str">
        <f>IFERROR(VLOOKUP(A2699,'Ratings Data'!A:C,3,0),"No Rating")</f>
        <v>No Rating</v>
      </c>
      <c r="Q2699" t="s">
        <v>10064</v>
      </c>
      <c r="R2699" s="5">
        <f t="shared" si="42"/>
        <v>-0.20928899082568811</v>
      </c>
    </row>
    <row r="2700" spans="1:18" x14ac:dyDescent="0.3">
      <c r="A2700" t="s">
        <v>464</v>
      </c>
      <c r="B2700" s="2">
        <v>45606</v>
      </c>
      <c r="C2700" t="s">
        <v>10016</v>
      </c>
      <c r="D2700" t="s">
        <v>10032</v>
      </c>
      <c r="E2700" t="s">
        <v>10034</v>
      </c>
      <c r="F2700">
        <v>9</v>
      </c>
      <c r="G2700">
        <v>55.67</v>
      </c>
      <c r="H2700">
        <v>42.11</v>
      </c>
      <c r="I2700" t="s">
        <v>10039</v>
      </c>
      <c r="J2700">
        <f>F2700*G2700</f>
        <v>501.03000000000003</v>
      </c>
      <c r="K2700">
        <f>F2700*H2700</f>
        <v>378.99</v>
      </c>
      <c r="L2700">
        <f>J2700-K2700</f>
        <v>122.04000000000002</v>
      </c>
      <c r="M2700" s="5">
        <f>L2700/J2700</f>
        <v>0.24357822884857197</v>
      </c>
      <c r="N2700" t="str">
        <f>IF(ISNA(VLOOKUP(A2700,'Returns Data'!A:A,1,0)),"No","Yes")</f>
        <v>No</v>
      </c>
      <c r="O2700" t="s">
        <v>10085</v>
      </c>
      <c r="P2700" t="str">
        <f>IFERROR(VLOOKUP(A2700,'Ratings Data'!A:C,3,0),"No Rating")</f>
        <v>No Rating</v>
      </c>
      <c r="Q2700" t="s">
        <v>10064</v>
      </c>
      <c r="R2700" s="5">
        <f t="shared" si="42"/>
        <v>-0.71164404848233709</v>
      </c>
    </row>
    <row r="2701" spans="1:18" x14ac:dyDescent="0.3">
      <c r="A2701" t="s">
        <v>479</v>
      </c>
      <c r="B2701" s="2">
        <v>45606</v>
      </c>
      <c r="C2701" t="s">
        <v>10012</v>
      </c>
      <c r="D2701" t="s">
        <v>10030</v>
      </c>
      <c r="E2701" t="s">
        <v>10035</v>
      </c>
      <c r="F2701">
        <v>3</v>
      </c>
      <c r="G2701">
        <v>45.6</v>
      </c>
      <c r="H2701">
        <v>28.08</v>
      </c>
      <c r="I2701" t="s">
        <v>10040</v>
      </c>
      <c r="J2701">
        <f>F2701*G2701</f>
        <v>136.80000000000001</v>
      </c>
      <c r="K2701">
        <f>F2701*H2701</f>
        <v>84.24</v>
      </c>
      <c r="L2701">
        <f>J2701-K2701</f>
        <v>52.560000000000016</v>
      </c>
      <c r="M2701" s="5">
        <f>L2701/J2701</f>
        <v>0.38421052631578956</v>
      </c>
      <c r="N2701" t="str">
        <f>IF(ISNA(VLOOKUP(A2701,'Returns Data'!A:A,1,0)),"No","Yes")</f>
        <v>No</v>
      </c>
      <c r="O2701" t="s">
        <v>10085</v>
      </c>
      <c r="P2701" t="str">
        <f>IFERROR(VLOOKUP(A2701,'Ratings Data'!A:C,3,0),"No Rating")</f>
        <v>No Rating</v>
      </c>
      <c r="Q2701" t="s">
        <v>10064</v>
      </c>
      <c r="R2701" s="5">
        <f t="shared" si="42"/>
        <v>-0.726962457337884</v>
      </c>
    </row>
    <row r="2702" spans="1:18" x14ac:dyDescent="0.3">
      <c r="A2702" t="s">
        <v>946</v>
      </c>
      <c r="B2702" s="2">
        <v>45606</v>
      </c>
      <c r="C2702" t="s">
        <v>10021</v>
      </c>
      <c r="D2702" t="s">
        <v>10031</v>
      </c>
      <c r="E2702" t="s">
        <v>10034</v>
      </c>
      <c r="F2702">
        <v>20</v>
      </c>
      <c r="G2702">
        <v>492.31</v>
      </c>
      <c r="H2702">
        <v>414.17</v>
      </c>
      <c r="I2702" t="s">
        <v>10040</v>
      </c>
      <c r="J2702">
        <f>F2702*G2702</f>
        <v>9846.2000000000007</v>
      </c>
      <c r="K2702">
        <f>F2702*H2702</f>
        <v>8283.4</v>
      </c>
      <c r="L2702">
        <f>J2702-K2702</f>
        <v>1562.8000000000011</v>
      </c>
      <c r="M2702" s="5">
        <f>L2702/J2702</f>
        <v>0.15872113099469856</v>
      </c>
      <c r="N2702" t="str">
        <f>IF(ISNA(VLOOKUP(A2702,'Returns Data'!A:A,1,0)),"No","Yes")</f>
        <v>No</v>
      </c>
      <c r="O2702" t="s">
        <v>10085</v>
      </c>
      <c r="P2702" t="str">
        <f>IFERROR(VLOOKUP(A2702,'Ratings Data'!A:C,3,0),"No Rating")</f>
        <v>No Rating</v>
      </c>
      <c r="Q2702" t="s">
        <v>10064</v>
      </c>
      <c r="R2702" s="5">
        <f t="shared" si="42"/>
        <v>70.975146198830416</v>
      </c>
    </row>
    <row r="2703" spans="1:18" x14ac:dyDescent="0.3">
      <c r="A2703" t="s">
        <v>1404</v>
      </c>
      <c r="B2703" s="2">
        <v>45606</v>
      </c>
      <c r="C2703" t="s">
        <v>10017</v>
      </c>
      <c r="D2703" t="s">
        <v>10032</v>
      </c>
      <c r="E2703" t="s">
        <v>10034</v>
      </c>
      <c r="F2703">
        <v>9</v>
      </c>
      <c r="G2703">
        <v>243.23</v>
      </c>
      <c r="H2703">
        <v>155.47999999999999</v>
      </c>
      <c r="I2703" t="s">
        <v>10040</v>
      </c>
      <c r="J2703">
        <f>F2703*G2703</f>
        <v>2189.0699999999997</v>
      </c>
      <c r="K2703">
        <f>F2703*H2703</f>
        <v>1399.32</v>
      </c>
      <c r="L2703">
        <f>J2703-K2703</f>
        <v>789.74999999999977</v>
      </c>
      <c r="M2703" s="5">
        <f>L2703/J2703</f>
        <v>0.36076964190272576</v>
      </c>
      <c r="N2703" t="str">
        <f>IF(ISNA(VLOOKUP(A2703,'Returns Data'!A:A,1,0)),"No","Yes")</f>
        <v>No</v>
      </c>
      <c r="O2703" t="s">
        <v>10085</v>
      </c>
      <c r="P2703" t="str">
        <f>IFERROR(VLOOKUP(A2703,'Ratings Data'!A:C,3,0),"No Rating")</f>
        <v>No Rating</v>
      </c>
      <c r="Q2703" t="s">
        <v>10064</v>
      </c>
      <c r="R2703" s="5">
        <f t="shared" si="42"/>
        <v>-0.77767362027990494</v>
      </c>
    </row>
    <row r="2704" spans="1:18" x14ac:dyDescent="0.3">
      <c r="A2704" t="s">
        <v>1994</v>
      </c>
      <c r="B2704" s="2">
        <v>45606</v>
      </c>
      <c r="C2704" t="s">
        <v>10013</v>
      </c>
      <c r="D2704" t="s">
        <v>10030</v>
      </c>
      <c r="E2704" t="s">
        <v>10038</v>
      </c>
      <c r="F2704">
        <v>12</v>
      </c>
      <c r="G2704">
        <v>425.25</v>
      </c>
      <c r="H2704">
        <v>275.94</v>
      </c>
      <c r="I2704" t="s">
        <v>10040</v>
      </c>
      <c r="J2704">
        <f>F2704*G2704</f>
        <v>5103</v>
      </c>
      <c r="K2704">
        <f>F2704*H2704</f>
        <v>3311.2799999999997</v>
      </c>
      <c r="L2704">
        <f>J2704-K2704</f>
        <v>1791.7200000000003</v>
      </c>
      <c r="M2704" s="5">
        <f>L2704/J2704</f>
        <v>0.35111111111111115</v>
      </c>
      <c r="N2704" t="str">
        <f>IF(ISNA(VLOOKUP(A2704,'Returns Data'!A:A,1,0)),"No","Yes")</f>
        <v>No</v>
      </c>
      <c r="O2704" t="s">
        <v>10085</v>
      </c>
      <c r="P2704" t="str">
        <f>IFERROR(VLOOKUP(A2704,'Ratings Data'!A:C,3,0),"No Rating")</f>
        <v>No Rating</v>
      </c>
      <c r="Q2704" t="s">
        <v>10064</v>
      </c>
      <c r="R2704" s="5">
        <f t="shared" si="42"/>
        <v>1.3311269169099209</v>
      </c>
    </row>
    <row r="2705" spans="1:18" x14ac:dyDescent="0.3">
      <c r="A2705" t="s">
        <v>2436</v>
      </c>
      <c r="B2705" s="2">
        <v>45606</v>
      </c>
      <c r="C2705" t="s">
        <v>10027</v>
      </c>
      <c r="D2705" t="s">
        <v>10032</v>
      </c>
      <c r="E2705" t="s">
        <v>10036</v>
      </c>
      <c r="F2705">
        <v>6</v>
      </c>
      <c r="G2705">
        <v>34.270000000000003</v>
      </c>
      <c r="H2705">
        <v>28.95</v>
      </c>
      <c r="I2705" t="s">
        <v>10040</v>
      </c>
      <c r="J2705">
        <f>F2705*G2705</f>
        <v>205.62</v>
      </c>
      <c r="K2705">
        <f>F2705*H2705</f>
        <v>173.7</v>
      </c>
      <c r="L2705">
        <f>J2705-K2705</f>
        <v>31.920000000000016</v>
      </c>
      <c r="M2705" s="5">
        <f>L2705/J2705</f>
        <v>0.15523781733294434</v>
      </c>
      <c r="N2705" t="str">
        <f>IF(ISNA(VLOOKUP(A2705,'Returns Data'!A:A,1,0)),"No","Yes")</f>
        <v>No</v>
      </c>
      <c r="O2705" t="s">
        <v>10085</v>
      </c>
      <c r="P2705" t="str">
        <f>IFERROR(VLOOKUP(A2705,'Ratings Data'!A:C,3,0),"No Rating")</f>
        <v>No Rating</v>
      </c>
      <c r="Q2705" t="s">
        <v>10064</v>
      </c>
      <c r="R2705" s="5">
        <f t="shared" si="42"/>
        <v>-0.95970605526161079</v>
      </c>
    </row>
    <row r="2706" spans="1:18" x14ac:dyDescent="0.3">
      <c r="A2706" t="s">
        <v>2721</v>
      </c>
      <c r="B2706" s="2">
        <v>45606</v>
      </c>
      <c r="C2706" t="s">
        <v>10021</v>
      </c>
      <c r="D2706" t="s">
        <v>10031</v>
      </c>
      <c r="E2706" t="s">
        <v>10037</v>
      </c>
      <c r="F2706">
        <v>7</v>
      </c>
      <c r="G2706">
        <v>386.31</v>
      </c>
      <c r="H2706">
        <v>308.3</v>
      </c>
      <c r="I2706" t="s">
        <v>10039</v>
      </c>
      <c r="J2706">
        <f>F2706*G2706</f>
        <v>2704.17</v>
      </c>
      <c r="K2706">
        <f>F2706*H2706</f>
        <v>2158.1</v>
      </c>
      <c r="L2706">
        <f>J2706-K2706</f>
        <v>546.07000000000016</v>
      </c>
      <c r="M2706" s="5">
        <f>L2706/J2706</f>
        <v>0.20193626879966872</v>
      </c>
      <c r="N2706" t="str">
        <f>IF(ISNA(VLOOKUP(A2706,'Returns Data'!A:A,1,0)),"No","Yes")</f>
        <v>No</v>
      </c>
      <c r="O2706" t="s">
        <v>10085</v>
      </c>
      <c r="P2706" t="str">
        <f>IFERROR(VLOOKUP(A2706,'Ratings Data'!A:C,3,0),"No Rating")</f>
        <v>No Rating</v>
      </c>
      <c r="Q2706" t="s">
        <v>10064</v>
      </c>
      <c r="R2706" s="5">
        <f t="shared" si="42"/>
        <v>12.151298511817917</v>
      </c>
    </row>
    <row r="2707" spans="1:18" x14ac:dyDescent="0.3">
      <c r="A2707" t="s">
        <v>3393</v>
      </c>
      <c r="B2707" s="2">
        <v>45606</v>
      </c>
      <c r="C2707" t="s">
        <v>10018</v>
      </c>
      <c r="D2707" t="s">
        <v>10033</v>
      </c>
      <c r="E2707" t="s">
        <v>10036</v>
      </c>
      <c r="F2707">
        <v>13</v>
      </c>
      <c r="G2707">
        <v>473.37</v>
      </c>
      <c r="H2707">
        <v>389.64</v>
      </c>
      <c r="I2707" t="s">
        <v>10039</v>
      </c>
      <c r="J2707">
        <f>F2707*G2707</f>
        <v>6153.81</v>
      </c>
      <c r="K2707">
        <f>F2707*H2707</f>
        <v>5065.32</v>
      </c>
      <c r="L2707">
        <f>J2707-K2707</f>
        <v>1088.4900000000007</v>
      </c>
      <c r="M2707" s="5">
        <f>L2707/J2707</f>
        <v>0.17688066417390214</v>
      </c>
      <c r="N2707" t="str">
        <f>IF(ISNA(VLOOKUP(A2707,'Returns Data'!A:A,1,0)),"No","Yes")</f>
        <v>No</v>
      </c>
      <c r="O2707" t="s">
        <v>10085</v>
      </c>
      <c r="P2707" t="str">
        <f>IFERROR(VLOOKUP(A2707,'Ratings Data'!A:C,3,0),"No Rating")</f>
        <v>No Rating</v>
      </c>
      <c r="Q2707" t="s">
        <v>10064</v>
      </c>
      <c r="R2707" s="5">
        <f t="shared" si="42"/>
        <v>1.2756742364570275</v>
      </c>
    </row>
    <row r="2708" spans="1:18" x14ac:dyDescent="0.3">
      <c r="A2708" t="s">
        <v>3585</v>
      </c>
      <c r="B2708" s="2">
        <v>45606</v>
      </c>
      <c r="C2708" t="s">
        <v>10022</v>
      </c>
      <c r="D2708" t="s">
        <v>10033</v>
      </c>
      <c r="E2708" t="s">
        <v>10038</v>
      </c>
      <c r="F2708">
        <v>9</v>
      </c>
      <c r="G2708">
        <v>286.42</v>
      </c>
      <c r="H2708">
        <v>226.03</v>
      </c>
      <c r="I2708" t="s">
        <v>10040</v>
      </c>
      <c r="J2708">
        <f>F2708*G2708</f>
        <v>2577.7800000000002</v>
      </c>
      <c r="K2708">
        <f>F2708*H2708</f>
        <v>2034.27</v>
      </c>
      <c r="L2708">
        <f>J2708-K2708</f>
        <v>543.51000000000022</v>
      </c>
      <c r="M2708" s="5">
        <f>L2708/J2708</f>
        <v>0.21084421478947007</v>
      </c>
      <c r="N2708" t="str">
        <f>IF(ISNA(VLOOKUP(A2708,'Returns Data'!A:A,1,0)),"No","Yes")</f>
        <v>No</v>
      </c>
      <c r="O2708" t="s">
        <v>10085</v>
      </c>
      <c r="P2708" t="str">
        <f>IFERROR(VLOOKUP(A2708,'Ratings Data'!A:C,3,0),"No Rating")</f>
        <v>No Rating</v>
      </c>
      <c r="Q2708" t="s">
        <v>10064</v>
      </c>
      <c r="R2708" s="5">
        <f t="shared" si="42"/>
        <v>-0.58110828901119793</v>
      </c>
    </row>
    <row r="2709" spans="1:18" x14ac:dyDescent="0.3">
      <c r="A2709" t="s">
        <v>4145</v>
      </c>
      <c r="B2709" s="2">
        <v>45606</v>
      </c>
      <c r="C2709" t="s">
        <v>10013</v>
      </c>
      <c r="D2709" t="s">
        <v>10030</v>
      </c>
      <c r="E2709" t="s">
        <v>10035</v>
      </c>
      <c r="F2709">
        <v>20</v>
      </c>
      <c r="G2709">
        <v>205.48</v>
      </c>
      <c r="H2709">
        <v>131.63</v>
      </c>
      <c r="I2709" t="s">
        <v>10039</v>
      </c>
      <c r="J2709">
        <f>F2709*G2709</f>
        <v>4109.5999999999995</v>
      </c>
      <c r="K2709">
        <f>F2709*H2709</f>
        <v>2632.6</v>
      </c>
      <c r="L2709">
        <f>J2709-K2709</f>
        <v>1476.9999999999995</v>
      </c>
      <c r="M2709" s="5">
        <f>L2709/J2709</f>
        <v>0.35940237492700011</v>
      </c>
      <c r="N2709" t="str">
        <f>IF(ISNA(VLOOKUP(A2709,'Returns Data'!A:A,1,0)),"No","Yes")</f>
        <v>No</v>
      </c>
      <c r="O2709" t="s">
        <v>10085</v>
      </c>
      <c r="P2709" t="str">
        <f>IFERROR(VLOOKUP(A2709,'Ratings Data'!A:C,3,0),"No Rating")</f>
        <v>No Rating</v>
      </c>
      <c r="Q2709" t="s">
        <v>10064</v>
      </c>
      <c r="R2709" s="5">
        <f t="shared" si="42"/>
        <v>0.59424000496551266</v>
      </c>
    </row>
    <row r="2710" spans="1:18" x14ac:dyDescent="0.3">
      <c r="A2710" t="s">
        <v>4266</v>
      </c>
      <c r="B2710" s="2">
        <v>45606</v>
      </c>
      <c r="C2710" t="s">
        <v>10010</v>
      </c>
      <c r="D2710" t="s">
        <v>10029</v>
      </c>
      <c r="E2710" t="s">
        <v>10035</v>
      </c>
      <c r="F2710">
        <v>1</v>
      </c>
      <c r="G2710">
        <v>346.55</v>
      </c>
      <c r="H2710">
        <v>236.37</v>
      </c>
      <c r="I2710" t="s">
        <v>10039</v>
      </c>
      <c r="J2710">
        <f>F2710*G2710</f>
        <v>346.55</v>
      </c>
      <c r="K2710">
        <f>F2710*H2710</f>
        <v>236.37</v>
      </c>
      <c r="L2710">
        <f>J2710-K2710</f>
        <v>110.18</v>
      </c>
      <c r="M2710" s="5">
        <f>L2710/J2710</f>
        <v>0.31793392006925408</v>
      </c>
      <c r="N2710" t="str">
        <f>IF(ISNA(VLOOKUP(A2710,'Returns Data'!A:A,1,0)),"No","Yes")</f>
        <v>No</v>
      </c>
      <c r="O2710" t="s">
        <v>10085</v>
      </c>
      <c r="P2710" t="str">
        <f>IFERROR(VLOOKUP(A2710,'Ratings Data'!A:C,3,0),"No Rating")</f>
        <v>No Rating</v>
      </c>
      <c r="Q2710" t="s">
        <v>10064</v>
      </c>
      <c r="R2710" s="5">
        <f t="shared" si="42"/>
        <v>-0.91567305820517808</v>
      </c>
    </row>
    <row r="2711" spans="1:18" x14ac:dyDescent="0.3">
      <c r="A2711" t="s">
        <v>4476</v>
      </c>
      <c r="B2711" s="2">
        <v>45606</v>
      </c>
      <c r="C2711" t="s">
        <v>10024</v>
      </c>
      <c r="D2711" t="s">
        <v>10029</v>
      </c>
      <c r="E2711" t="s">
        <v>10036</v>
      </c>
      <c r="F2711">
        <v>1</v>
      </c>
      <c r="G2711">
        <v>413.17</v>
      </c>
      <c r="H2711">
        <v>285.87</v>
      </c>
      <c r="I2711" t="s">
        <v>10039</v>
      </c>
      <c r="J2711">
        <f>F2711*G2711</f>
        <v>413.17</v>
      </c>
      <c r="K2711">
        <f>F2711*H2711</f>
        <v>285.87</v>
      </c>
      <c r="L2711">
        <f>J2711-K2711</f>
        <v>127.30000000000001</v>
      </c>
      <c r="M2711" s="5">
        <f>L2711/J2711</f>
        <v>0.30810562238303846</v>
      </c>
      <c r="N2711" t="str">
        <f>IF(ISNA(VLOOKUP(A2711,'Returns Data'!A:A,1,0)),"No","Yes")</f>
        <v>No</v>
      </c>
      <c r="O2711" t="s">
        <v>10085</v>
      </c>
      <c r="P2711" t="str">
        <f>IFERROR(VLOOKUP(A2711,'Ratings Data'!A:C,3,0),"No Rating")</f>
        <v>No Rating</v>
      </c>
      <c r="Q2711" t="s">
        <v>10064</v>
      </c>
      <c r="R2711" s="5">
        <f t="shared" si="42"/>
        <v>0.19223777232722553</v>
      </c>
    </row>
    <row r="2712" spans="1:18" x14ac:dyDescent="0.3">
      <c r="A2712" t="s">
        <v>4898</v>
      </c>
      <c r="B2712" s="2">
        <v>45606</v>
      </c>
      <c r="C2712" t="s">
        <v>10026</v>
      </c>
      <c r="D2712" t="s">
        <v>10031</v>
      </c>
      <c r="E2712" t="s">
        <v>10036</v>
      </c>
      <c r="F2712">
        <v>6</v>
      </c>
      <c r="G2712">
        <v>458.42</v>
      </c>
      <c r="H2712">
        <v>306.72000000000003</v>
      </c>
      <c r="I2712" t="s">
        <v>10040</v>
      </c>
      <c r="J2712">
        <f>F2712*G2712</f>
        <v>2750.52</v>
      </c>
      <c r="K2712">
        <f>F2712*H2712</f>
        <v>1840.3200000000002</v>
      </c>
      <c r="L2712">
        <f>J2712-K2712</f>
        <v>910.19999999999982</v>
      </c>
      <c r="M2712" s="5">
        <f>L2712/J2712</f>
        <v>0.33091924436106623</v>
      </c>
      <c r="N2712" t="str">
        <f>IF(ISNA(VLOOKUP(A2712,'Returns Data'!A:A,1,0)),"No","Yes")</f>
        <v>No</v>
      </c>
      <c r="O2712" t="s">
        <v>10085</v>
      </c>
      <c r="P2712" t="str">
        <f>IFERROR(VLOOKUP(A2712,'Ratings Data'!A:C,3,0),"No Rating")</f>
        <v>No Rating</v>
      </c>
      <c r="Q2712" t="s">
        <v>10064</v>
      </c>
      <c r="R2712" s="5">
        <f t="shared" si="42"/>
        <v>5.6571145049253326</v>
      </c>
    </row>
    <row r="2713" spans="1:18" x14ac:dyDescent="0.3">
      <c r="A2713" t="s">
        <v>4944</v>
      </c>
      <c r="B2713" s="2">
        <v>45606</v>
      </c>
      <c r="C2713" t="s">
        <v>10017</v>
      </c>
      <c r="D2713" t="s">
        <v>10032</v>
      </c>
      <c r="E2713" t="s">
        <v>10038</v>
      </c>
      <c r="F2713">
        <v>15</v>
      </c>
      <c r="G2713">
        <v>340.58</v>
      </c>
      <c r="H2713">
        <v>238.51</v>
      </c>
      <c r="I2713" t="s">
        <v>10039</v>
      </c>
      <c r="J2713">
        <f>F2713*G2713</f>
        <v>5108.7</v>
      </c>
      <c r="K2713">
        <f>F2713*H2713</f>
        <v>3577.6499999999996</v>
      </c>
      <c r="L2713">
        <f>J2713-K2713</f>
        <v>1531.0500000000002</v>
      </c>
      <c r="M2713" s="5">
        <f>L2713/J2713</f>
        <v>0.29969463855775447</v>
      </c>
      <c r="N2713" t="str">
        <f>IF(ISNA(VLOOKUP(A2713,'Returns Data'!A:A,1,0)),"No","Yes")</f>
        <v>No</v>
      </c>
      <c r="O2713" t="s">
        <v>10085</v>
      </c>
      <c r="P2713" t="str">
        <f>IFERROR(VLOOKUP(A2713,'Ratings Data'!A:C,3,0),"No Rating")</f>
        <v>No Rating</v>
      </c>
      <c r="Q2713" t="s">
        <v>10064</v>
      </c>
      <c r="R2713" s="5">
        <f t="shared" si="42"/>
        <v>0.85735788141878622</v>
      </c>
    </row>
    <row r="2714" spans="1:18" x14ac:dyDescent="0.3">
      <c r="A2714" t="s">
        <v>5050</v>
      </c>
      <c r="B2714" s="2">
        <v>45606</v>
      </c>
      <c r="C2714" t="s">
        <v>10022</v>
      </c>
      <c r="D2714" t="s">
        <v>10033</v>
      </c>
      <c r="E2714" t="s">
        <v>10034</v>
      </c>
      <c r="F2714">
        <v>2</v>
      </c>
      <c r="G2714">
        <v>92.01</v>
      </c>
      <c r="H2714">
        <v>76.849999999999994</v>
      </c>
      <c r="I2714" t="s">
        <v>10039</v>
      </c>
      <c r="J2714">
        <f>F2714*G2714</f>
        <v>184.02</v>
      </c>
      <c r="K2714">
        <f>F2714*H2714</f>
        <v>153.69999999999999</v>
      </c>
      <c r="L2714">
        <f>J2714-K2714</f>
        <v>30.320000000000022</v>
      </c>
      <c r="M2714" s="5">
        <f>L2714/J2714</f>
        <v>0.16476469948918607</v>
      </c>
      <c r="N2714" t="str">
        <f>IF(ISNA(VLOOKUP(A2714,'Returns Data'!A:A,1,0)),"No","Yes")</f>
        <v>No</v>
      </c>
      <c r="O2714" t="s">
        <v>10085</v>
      </c>
      <c r="P2714" t="str">
        <f>IFERROR(VLOOKUP(A2714,'Ratings Data'!A:C,3,0),"No Rating")</f>
        <v>No Rating</v>
      </c>
      <c r="Q2714" t="s">
        <v>10064</v>
      </c>
      <c r="R2714" s="5">
        <f t="shared" si="42"/>
        <v>-0.96397909448587693</v>
      </c>
    </row>
    <row r="2715" spans="1:18" x14ac:dyDescent="0.3">
      <c r="A2715" t="s">
        <v>5340</v>
      </c>
      <c r="B2715" s="2">
        <v>45606</v>
      </c>
      <c r="C2715" t="s">
        <v>10010</v>
      </c>
      <c r="D2715" t="s">
        <v>10029</v>
      </c>
      <c r="E2715" t="s">
        <v>10037</v>
      </c>
      <c r="F2715">
        <v>3</v>
      </c>
      <c r="G2715">
        <v>131.35</v>
      </c>
      <c r="H2715">
        <v>106.88</v>
      </c>
      <c r="I2715" t="s">
        <v>10039</v>
      </c>
      <c r="J2715">
        <f>F2715*G2715</f>
        <v>394.04999999999995</v>
      </c>
      <c r="K2715">
        <f>F2715*H2715</f>
        <v>320.64</v>
      </c>
      <c r="L2715">
        <f>J2715-K2715</f>
        <v>73.409999999999968</v>
      </c>
      <c r="M2715" s="5">
        <f>L2715/J2715</f>
        <v>0.18629615531023977</v>
      </c>
      <c r="N2715" t="str">
        <f>IF(ISNA(VLOOKUP(A2715,'Returns Data'!A:A,1,0)),"No","Yes")</f>
        <v>No</v>
      </c>
      <c r="O2715" t="s">
        <v>10085</v>
      </c>
      <c r="P2715" t="str">
        <f>IFERROR(VLOOKUP(A2715,'Ratings Data'!A:C,3,0),"No Rating")</f>
        <v>No Rating</v>
      </c>
      <c r="Q2715" t="s">
        <v>10064</v>
      </c>
      <c r="R2715" s="5">
        <f t="shared" si="42"/>
        <v>1.1413433322464945</v>
      </c>
    </row>
    <row r="2716" spans="1:18" x14ac:dyDescent="0.3">
      <c r="A2716" t="s">
        <v>5760</v>
      </c>
      <c r="B2716" s="2">
        <v>45606</v>
      </c>
      <c r="C2716" t="s">
        <v>10028</v>
      </c>
      <c r="D2716" t="s">
        <v>10032</v>
      </c>
      <c r="E2716" t="s">
        <v>10036</v>
      </c>
      <c r="F2716">
        <v>17</v>
      </c>
      <c r="G2716">
        <v>413.44</v>
      </c>
      <c r="H2716">
        <v>278.29000000000002</v>
      </c>
      <c r="I2716" t="s">
        <v>10040</v>
      </c>
      <c r="J2716">
        <f>F2716*G2716</f>
        <v>7028.48</v>
      </c>
      <c r="K2716">
        <f>F2716*H2716</f>
        <v>4730.93</v>
      </c>
      <c r="L2716">
        <f>J2716-K2716</f>
        <v>2297.5499999999993</v>
      </c>
      <c r="M2716" s="5">
        <f>L2716/J2716</f>
        <v>0.32689144736842096</v>
      </c>
      <c r="N2716" t="str">
        <f>IF(ISNA(VLOOKUP(A2716,'Returns Data'!A:A,1,0)),"No","Yes")</f>
        <v>No</v>
      </c>
      <c r="O2716" t="s">
        <v>10085</v>
      </c>
      <c r="P2716">
        <f>IFERROR(VLOOKUP(A2716,'Ratings Data'!A:C,3,0),"No Rating")</f>
        <v>5</v>
      </c>
      <c r="Q2716" t="s">
        <v>10064</v>
      </c>
      <c r="R2716" s="5">
        <f t="shared" si="42"/>
        <v>16.836518208349194</v>
      </c>
    </row>
    <row r="2717" spans="1:18" x14ac:dyDescent="0.3">
      <c r="A2717" t="s">
        <v>5916</v>
      </c>
      <c r="B2717" s="2">
        <v>45606</v>
      </c>
      <c r="C2717" t="s">
        <v>10026</v>
      </c>
      <c r="D2717" t="s">
        <v>10031</v>
      </c>
      <c r="E2717" t="s">
        <v>10035</v>
      </c>
      <c r="F2717">
        <v>14</v>
      </c>
      <c r="G2717">
        <v>311.75</v>
      </c>
      <c r="H2717">
        <v>219.36</v>
      </c>
      <c r="I2717" t="s">
        <v>10040</v>
      </c>
      <c r="J2717">
        <f>F2717*G2717</f>
        <v>4364.5</v>
      </c>
      <c r="K2717">
        <f>F2717*H2717</f>
        <v>3071.04</v>
      </c>
      <c r="L2717">
        <f>J2717-K2717</f>
        <v>1293.46</v>
      </c>
      <c r="M2717" s="5">
        <f>L2717/J2717</f>
        <v>0.29635926222935044</v>
      </c>
      <c r="N2717" t="str">
        <f>IF(ISNA(VLOOKUP(A2717,'Returns Data'!A:A,1,0)),"No","Yes")</f>
        <v>No</v>
      </c>
      <c r="O2717" t="s">
        <v>10085</v>
      </c>
      <c r="P2717" t="str">
        <f>IFERROR(VLOOKUP(A2717,'Ratings Data'!A:C,3,0),"No Rating")</f>
        <v>No Rating</v>
      </c>
      <c r="Q2717" t="s">
        <v>10064</v>
      </c>
      <c r="R2717" s="5">
        <f t="shared" si="42"/>
        <v>-0.37902647514114002</v>
      </c>
    </row>
    <row r="2718" spans="1:18" x14ac:dyDescent="0.3">
      <c r="A2718" t="s">
        <v>6881</v>
      </c>
      <c r="B2718" s="2">
        <v>45606</v>
      </c>
      <c r="C2718" t="s">
        <v>10012</v>
      </c>
      <c r="D2718" t="s">
        <v>10030</v>
      </c>
      <c r="E2718" t="s">
        <v>10038</v>
      </c>
      <c r="F2718">
        <v>17</v>
      </c>
      <c r="G2718">
        <v>181.42</v>
      </c>
      <c r="H2718">
        <v>149.66999999999999</v>
      </c>
      <c r="I2718" t="s">
        <v>10039</v>
      </c>
      <c r="J2718">
        <f>F2718*G2718</f>
        <v>3084.14</v>
      </c>
      <c r="K2718">
        <f>F2718*H2718</f>
        <v>2544.39</v>
      </c>
      <c r="L2718">
        <f>J2718-K2718</f>
        <v>539.75</v>
      </c>
      <c r="M2718" s="5">
        <f>L2718/J2718</f>
        <v>0.17500826810715467</v>
      </c>
      <c r="N2718" t="str">
        <f>IF(ISNA(VLOOKUP(A2718,'Returns Data'!A:A,1,0)),"No","Yes")</f>
        <v>No</v>
      </c>
      <c r="O2718" t="s">
        <v>10085</v>
      </c>
      <c r="P2718" t="str">
        <f>IFERROR(VLOOKUP(A2718,'Ratings Data'!A:C,3,0),"No Rating")</f>
        <v>No Rating</v>
      </c>
      <c r="Q2718" t="s">
        <v>10064</v>
      </c>
      <c r="R2718" s="5">
        <f t="shared" si="42"/>
        <v>-0.29335777294077214</v>
      </c>
    </row>
    <row r="2719" spans="1:18" x14ac:dyDescent="0.3">
      <c r="A2719" t="s">
        <v>7174</v>
      </c>
      <c r="B2719" s="2">
        <v>45606</v>
      </c>
      <c r="C2719" t="s">
        <v>10019</v>
      </c>
      <c r="D2719" t="s">
        <v>10031</v>
      </c>
      <c r="E2719" t="s">
        <v>10035</v>
      </c>
      <c r="F2719">
        <v>15</v>
      </c>
      <c r="G2719">
        <v>293.37</v>
      </c>
      <c r="H2719">
        <v>197.1</v>
      </c>
      <c r="I2719" t="s">
        <v>10039</v>
      </c>
      <c r="J2719">
        <f>F2719*G2719</f>
        <v>4400.55</v>
      </c>
      <c r="K2719">
        <f>F2719*H2719</f>
        <v>2956.5</v>
      </c>
      <c r="L2719">
        <f>J2719-K2719</f>
        <v>1444.0500000000002</v>
      </c>
      <c r="M2719" s="5">
        <f>L2719/J2719</f>
        <v>0.3281521627978321</v>
      </c>
      <c r="N2719" t="str">
        <f>IF(ISNA(VLOOKUP(A2719,'Returns Data'!A:A,1,0)),"No","Yes")</f>
        <v>No</v>
      </c>
      <c r="O2719" t="s">
        <v>10085</v>
      </c>
      <c r="P2719" t="str">
        <f>IFERROR(VLOOKUP(A2719,'Ratings Data'!A:C,3,0),"No Rating")</f>
        <v>No Rating</v>
      </c>
      <c r="Q2719" t="s">
        <v>10064</v>
      </c>
      <c r="R2719" s="5">
        <f t="shared" si="42"/>
        <v>0.42683211527362586</v>
      </c>
    </row>
    <row r="2720" spans="1:18" x14ac:dyDescent="0.3">
      <c r="A2720" t="s">
        <v>7753</v>
      </c>
      <c r="B2720" s="2">
        <v>45606</v>
      </c>
      <c r="C2720" t="s">
        <v>10024</v>
      </c>
      <c r="D2720" t="s">
        <v>10029</v>
      </c>
      <c r="E2720" t="s">
        <v>10036</v>
      </c>
      <c r="F2720">
        <v>6</v>
      </c>
      <c r="G2720">
        <v>185.64</v>
      </c>
      <c r="H2720">
        <v>158.37</v>
      </c>
      <c r="I2720" t="s">
        <v>10039</v>
      </c>
      <c r="J2720">
        <f>F2720*G2720</f>
        <v>1113.8399999999999</v>
      </c>
      <c r="K2720">
        <f>F2720*H2720</f>
        <v>950.22</v>
      </c>
      <c r="L2720">
        <f>J2720-K2720</f>
        <v>163.61999999999989</v>
      </c>
      <c r="M2720" s="5">
        <f>L2720/J2720</f>
        <v>0.14689722042663211</v>
      </c>
      <c r="N2720" t="str">
        <f>IF(ISNA(VLOOKUP(A2720,'Returns Data'!A:A,1,0)),"No","Yes")</f>
        <v>No</v>
      </c>
      <c r="O2720" t="s">
        <v>10085</v>
      </c>
      <c r="P2720">
        <f>IFERROR(VLOOKUP(A2720,'Ratings Data'!A:C,3,0),"No Rating")</f>
        <v>4</v>
      </c>
      <c r="Q2720" t="s">
        <v>10064</v>
      </c>
      <c r="R2720" s="5">
        <f t="shared" si="42"/>
        <v>-0.74688618468146029</v>
      </c>
    </row>
    <row r="2721" spans="1:18" x14ac:dyDescent="0.3">
      <c r="A2721" t="s">
        <v>23</v>
      </c>
      <c r="B2721" s="2">
        <v>45607</v>
      </c>
      <c r="C2721" t="s">
        <v>10019</v>
      </c>
      <c r="D2721" t="s">
        <v>10031</v>
      </c>
      <c r="E2721" t="s">
        <v>10034</v>
      </c>
      <c r="F2721">
        <v>8</v>
      </c>
      <c r="G2721">
        <v>66.84</v>
      </c>
      <c r="H2721">
        <v>56.62</v>
      </c>
      <c r="I2721" t="s">
        <v>10039</v>
      </c>
      <c r="J2721">
        <f>F2721*G2721</f>
        <v>534.72</v>
      </c>
      <c r="K2721">
        <f>F2721*H2721</f>
        <v>452.96</v>
      </c>
      <c r="L2721">
        <f>J2721-K2721</f>
        <v>81.760000000000048</v>
      </c>
      <c r="M2721" s="5">
        <f>L2721/J2721</f>
        <v>0.15290245362058655</v>
      </c>
      <c r="N2721" t="str">
        <f>IF(ISNA(VLOOKUP(A2721,'Returns Data'!A:A,1,0)),"No","Yes")</f>
        <v>No</v>
      </c>
      <c r="O2721" t="s">
        <v>10085</v>
      </c>
      <c r="P2721" t="str">
        <f>IFERROR(VLOOKUP(A2721,'Ratings Data'!A:C,3,0),"No Rating")</f>
        <v>No Rating</v>
      </c>
      <c r="Q2721" t="s">
        <v>10064</v>
      </c>
      <c r="R2721" s="5">
        <f t="shared" si="42"/>
        <v>-0.51993104934281398</v>
      </c>
    </row>
    <row r="2722" spans="1:18" x14ac:dyDescent="0.3">
      <c r="A2722" t="s">
        <v>320</v>
      </c>
      <c r="B2722" s="2">
        <v>45607</v>
      </c>
      <c r="C2722" t="s">
        <v>10011</v>
      </c>
      <c r="D2722" t="s">
        <v>10029</v>
      </c>
      <c r="E2722" t="s">
        <v>10035</v>
      </c>
      <c r="F2722">
        <v>7</v>
      </c>
      <c r="G2722">
        <v>114.22</v>
      </c>
      <c r="H2722">
        <v>87.73</v>
      </c>
      <c r="I2722" t="s">
        <v>10040</v>
      </c>
      <c r="J2722">
        <f>F2722*G2722</f>
        <v>799.54</v>
      </c>
      <c r="K2722">
        <f>F2722*H2722</f>
        <v>614.11</v>
      </c>
      <c r="L2722">
        <f>J2722-K2722</f>
        <v>185.42999999999995</v>
      </c>
      <c r="M2722" s="5">
        <f>L2722/J2722</f>
        <v>0.23192085449133246</v>
      </c>
      <c r="N2722" t="str">
        <f>IF(ISNA(VLOOKUP(A2722,'Returns Data'!A:A,1,0)),"No","Yes")</f>
        <v>No</v>
      </c>
      <c r="O2722" t="s">
        <v>10085</v>
      </c>
      <c r="P2722" t="str">
        <f>IFERROR(VLOOKUP(A2722,'Ratings Data'!A:C,3,0),"No Rating")</f>
        <v>No Rating</v>
      </c>
      <c r="Q2722" t="s">
        <v>10064</v>
      </c>
      <c r="R2722" s="5">
        <f t="shared" si="42"/>
        <v>0.4952498503889885</v>
      </c>
    </row>
    <row r="2723" spans="1:18" x14ac:dyDescent="0.3">
      <c r="A2723" t="s">
        <v>660</v>
      </c>
      <c r="B2723" s="2">
        <v>45607</v>
      </c>
      <c r="C2723" t="s">
        <v>10021</v>
      </c>
      <c r="D2723" t="s">
        <v>10031</v>
      </c>
      <c r="E2723" t="s">
        <v>10035</v>
      </c>
      <c r="F2723">
        <v>6</v>
      </c>
      <c r="G2723">
        <v>325.2</v>
      </c>
      <c r="H2723">
        <v>280.14999999999998</v>
      </c>
      <c r="I2723" t="s">
        <v>10040</v>
      </c>
      <c r="J2723">
        <f>F2723*G2723</f>
        <v>1951.1999999999998</v>
      </c>
      <c r="K2723">
        <f>F2723*H2723</f>
        <v>1680.8999999999999</v>
      </c>
      <c r="L2723">
        <f>J2723-K2723</f>
        <v>270.29999999999995</v>
      </c>
      <c r="M2723" s="5">
        <f>L2723/J2723</f>
        <v>0.138530135301353</v>
      </c>
      <c r="N2723" t="str">
        <f>IF(ISNA(VLOOKUP(A2723,'Returns Data'!A:A,1,0)),"No","Yes")</f>
        <v>No</v>
      </c>
      <c r="O2723" t="s">
        <v>10085</v>
      </c>
      <c r="P2723" t="str">
        <f>IFERROR(VLOOKUP(A2723,'Ratings Data'!A:C,3,0),"No Rating")</f>
        <v>No Rating</v>
      </c>
      <c r="Q2723" t="s">
        <v>10064</v>
      </c>
      <c r="R2723" s="5">
        <f t="shared" si="42"/>
        <v>1.4404032318583184</v>
      </c>
    </row>
    <row r="2724" spans="1:18" x14ac:dyDescent="0.3">
      <c r="A2724" t="s">
        <v>739</v>
      </c>
      <c r="B2724" s="2">
        <v>45607</v>
      </c>
      <c r="C2724" t="s">
        <v>10018</v>
      </c>
      <c r="D2724" t="s">
        <v>10033</v>
      </c>
      <c r="E2724" t="s">
        <v>10036</v>
      </c>
      <c r="F2724">
        <v>17</v>
      </c>
      <c r="G2724">
        <v>180.01</v>
      </c>
      <c r="H2724">
        <v>156.19</v>
      </c>
      <c r="I2724" t="s">
        <v>10040</v>
      </c>
      <c r="J2724">
        <f>F2724*G2724</f>
        <v>3060.17</v>
      </c>
      <c r="K2724">
        <f>F2724*H2724</f>
        <v>2655.23</v>
      </c>
      <c r="L2724">
        <f>J2724-K2724</f>
        <v>404.94000000000005</v>
      </c>
      <c r="M2724" s="5">
        <f>L2724/J2724</f>
        <v>0.13232598188989503</v>
      </c>
      <c r="N2724" t="str">
        <f>IF(ISNA(VLOOKUP(A2724,'Returns Data'!A:A,1,0)),"No","Yes")</f>
        <v>No</v>
      </c>
      <c r="O2724" t="s">
        <v>10085</v>
      </c>
      <c r="P2724" t="str">
        <f>IFERROR(VLOOKUP(A2724,'Ratings Data'!A:C,3,0),"No Rating")</f>
        <v>No Rating</v>
      </c>
      <c r="Q2724" t="s">
        <v>10064</v>
      </c>
      <c r="R2724" s="5">
        <f t="shared" si="42"/>
        <v>0.56835280852808545</v>
      </c>
    </row>
    <row r="2725" spans="1:18" x14ac:dyDescent="0.3">
      <c r="A2725" t="s">
        <v>912</v>
      </c>
      <c r="B2725" s="2">
        <v>45607</v>
      </c>
      <c r="C2725" t="s">
        <v>10014</v>
      </c>
      <c r="D2725" t="s">
        <v>10030</v>
      </c>
      <c r="E2725" t="s">
        <v>10037</v>
      </c>
      <c r="F2725">
        <v>20</v>
      </c>
      <c r="G2725">
        <v>48.02</v>
      </c>
      <c r="H2725">
        <v>31.18</v>
      </c>
      <c r="I2725" t="s">
        <v>10039</v>
      </c>
      <c r="J2725">
        <f>F2725*G2725</f>
        <v>960.40000000000009</v>
      </c>
      <c r="K2725">
        <f>F2725*H2725</f>
        <v>623.6</v>
      </c>
      <c r="L2725">
        <f>J2725-K2725</f>
        <v>336.80000000000007</v>
      </c>
      <c r="M2725" s="5">
        <f>L2725/J2725</f>
        <v>0.35068721366097461</v>
      </c>
      <c r="N2725" t="str">
        <f>IF(ISNA(VLOOKUP(A2725,'Returns Data'!A:A,1,0)),"No","Yes")</f>
        <v>No</v>
      </c>
      <c r="O2725" t="s">
        <v>10085</v>
      </c>
      <c r="P2725" t="str">
        <f>IFERROR(VLOOKUP(A2725,'Ratings Data'!A:C,3,0),"No Rating")</f>
        <v>No Rating</v>
      </c>
      <c r="Q2725" t="s">
        <v>10064</v>
      </c>
      <c r="R2725" s="5">
        <f t="shared" si="42"/>
        <v>-0.68616122633709886</v>
      </c>
    </row>
    <row r="2726" spans="1:18" x14ac:dyDescent="0.3">
      <c r="A2726" t="s">
        <v>961</v>
      </c>
      <c r="B2726" s="2">
        <v>45607</v>
      </c>
      <c r="C2726" t="s">
        <v>10012</v>
      </c>
      <c r="D2726" t="s">
        <v>10030</v>
      </c>
      <c r="E2726" t="s">
        <v>10037</v>
      </c>
      <c r="F2726">
        <v>2</v>
      </c>
      <c r="G2726">
        <v>167.76</v>
      </c>
      <c r="H2726">
        <v>140.76</v>
      </c>
      <c r="I2726" t="s">
        <v>10040</v>
      </c>
      <c r="J2726">
        <f>F2726*G2726</f>
        <v>335.52</v>
      </c>
      <c r="K2726">
        <f>F2726*H2726</f>
        <v>281.52</v>
      </c>
      <c r="L2726">
        <f>J2726-K2726</f>
        <v>54</v>
      </c>
      <c r="M2726" s="5">
        <f>L2726/J2726</f>
        <v>0.1609442060085837</v>
      </c>
      <c r="N2726" t="str">
        <f>IF(ISNA(VLOOKUP(A2726,'Returns Data'!A:A,1,0)),"No","Yes")</f>
        <v>No</v>
      </c>
      <c r="O2726" t="s">
        <v>10085</v>
      </c>
      <c r="P2726" t="str">
        <f>IFERROR(VLOOKUP(A2726,'Ratings Data'!A:C,3,0),"No Rating")</f>
        <v>No Rating</v>
      </c>
      <c r="Q2726" t="s">
        <v>10064</v>
      </c>
      <c r="R2726" s="5">
        <f t="shared" si="42"/>
        <v>-0.65064556434818832</v>
      </c>
    </row>
    <row r="2727" spans="1:18" x14ac:dyDescent="0.3">
      <c r="A2727" t="s">
        <v>1171</v>
      </c>
      <c r="B2727" s="2">
        <v>45607</v>
      </c>
      <c r="C2727" t="s">
        <v>10010</v>
      </c>
      <c r="D2727" t="s">
        <v>10029</v>
      </c>
      <c r="E2727" t="s">
        <v>10036</v>
      </c>
      <c r="F2727">
        <v>18</v>
      </c>
      <c r="G2727">
        <v>486.7</v>
      </c>
      <c r="H2727">
        <v>377.84</v>
      </c>
      <c r="I2727" t="s">
        <v>10039</v>
      </c>
      <c r="J2727">
        <f>F2727*G2727</f>
        <v>8760.6</v>
      </c>
      <c r="K2727">
        <f>F2727*H2727</f>
        <v>6801.12</v>
      </c>
      <c r="L2727">
        <f>J2727-K2727</f>
        <v>1959.4800000000005</v>
      </c>
      <c r="M2727" s="5">
        <f>L2727/J2727</f>
        <v>0.22366961167043359</v>
      </c>
      <c r="N2727" t="str">
        <f>IF(ISNA(VLOOKUP(A2727,'Returns Data'!A:A,1,0)),"No","Yes")</f>
        <v>No</v>
      </c>
      <c r="O2727" t="s">
        <v>10085</v>
      </c>
      <c r="P2727" t="str">
        <f>IFERROR(VLOOKUP(A2727,'Ratings Data'!A:C,3,0),"No Rating")</f>
        <v>No Rating</v>
      </c>
      <c r="Q2727" t="s">
        <v>10064</v>
      </c>
      <c r="R2727" s="5">
        <f t="shared" si="42"/>
        <v>25.110515021459229</v>
      </c>
    </row>
    <row r="2728" spans="1:18" x14ac:dyDescent="0.3">
      <c r="A2728" t="s">
        <v>2161</v>
      </c>
      <c r="B2728" s="2">
        <v>45607</v>
      </c>
      <c r="C2728" t="s">
        <v>10017</v>
      </c>
      <c r="D2728" t="s">
        <v>10032</v>
      </c>
      <c r="E2728" t="s">
        <v>10036</v>
      </c>
      <c r="F2728">
        <v>15</v>
      </c>
      <c r="G2728">
        <v>132.41999999999999</v>
      </c>
      <c r="H2728">
        <v>91.8</v>
      </c>
      <c r="I2728" t="s">
        <v>10040</v>
      </c>
      <c r="J2728">
        <f>F2728*G2728</f>
        <v>1986.2999999999997</v>
      </c>
      <c r="K2728">
        <f>F2728*H2728</f>
        <v>1377</v>
      </c>
      <c r="L2728">
        <f>J2728-K2728</f>
        <v>609.29999999999973</v>
      </c>
      <c r="M2728" s="5">
        <f>L2728/J2728</f>
        <v>0.30675124603534198</v>
      </c>
      <c r="N2728" t="str">
        <f>IF(ISNA(VLOOKUP(A2728,'Returns Data'!A:A,1,0)),"No","Yes")</f>
        <v>No</v>
      </c>
      <c r="O2728" t="s">
        <v>10085</v>
      </c>
      <c r="P2728" t="str">
        <f>IFERROR(VLOOKUP(A2728,'Ratings Data'!A:C,3,0),"No Rating")</f>
        <v>No Rating</v>
      </c>
      <c r="Q2728" t="s">
        <v>10064</v>
      </c>
      <c r="R2728" s="5">
        <f t="shared" si="42"/>
        <v>-0.77326895418122055</v>
      </c>
    </row>
    <row r="2729" spans="1:18" x14ac:dyDescent="0.3">
      <c r="A2729" t="s">
        <v>3089</v>
      </c>
      <c r="B2729" s="2">
        <v>45607</v>
      </c>
      <c r="C2729" t="s">
        <v>10027</v>
      </c>
      <c r="D2729" t="s">
        <v>10032</v>
      </c>
      <c r="E2729" t="s">
        <v>10034</v>
      </c>
      <c r="F2729">
        <v>13</v>
      </c>
      <c r="G2729">
        <v>450.69</v>
      </c>
      <c r="H2729">
        <v>347.35</v>
      </c>
      <c r="I2729" t="s">
        <v>10039</v>
      </c>
      <c r="J2729">
        <f>F2729*G2729</f>
        <v>5858.97</v>
      </c>
      <c r="K2729">
        <f>F2729*H2729</f>
        <v>4515.55</v>
      </c>
      <c r="L2729">
        <f>J2729-K2729</f>
        <v>1343.42</v>
      </c>
      <c r="M2729" s="5">
        <f>L2729/J2729</f>
        <v>0.22929286205595864</v>
      </c>
      <c r="N2729" t="str">
        <f>IF(ISNA(VLOOKUP(A2729,'Returns Data'!A:A,1,0)),"No","Yes")</f>
        <v>No</v>
      </c>
      <c r="O2729" t="s">
        <v>10085</v>
      </c>
      <c r="P2729" t="str">
        <f>IFERROR(VLOOKUP(A2729,'Ratings Data'!A:C,3,0),"No Rating")</f>
        <v>No Rating</v>
      </c>
      <c r="Q2729" t="s">
        <v>10064</v>
      </c>
      <c r="R2729" s="5">
        <f t="shared" si="42"/>
        <v>1.9496903790968136</v>
      </c>
    </row>
    <row r="2730" spans="1:18" x14ac:dyDescent="0.3">
      <c r="A2730" t="s">
        <v>3133</v>
      </c>
      <c r="B2730" s="2">
        <v>45607</v>
      </c>
      <c r="C2730" t="s">
        <v>10012</v>
      </c>
      <c r="D2730" t="s">
        <v>10030</v>
      </c>
      <c r="E2730" t="s">
        <v>10038</v>
      </c>
      <c r="F2730">
        <v>8</v>
      </c>
      <c r="G2730">
        <v>211.84</v>
      </c>
      <c r="H2730">
        <v>141.71</v>
      </c>
      <c r="I2730" t="s">
        <v>10039</v>
      </c>
      <c r="J2730">
        <f>F2730*G2730</f>
        <v>1694.72</v>
      </c>
      <c r="K2730">
        <f>F2730*H2730</f>
        <v>1133.68</v>
      </c>
      <c r="L2730">
        <f>J2730-K2730</f>
        <v>561.04</v>
      </c>
      <c r="M2730" s="5">
        <f>L2730/J2730</f>
        <v>0.33105173716012082</v>
      </c>
      <c r="N2730" t="str">
        <f>IF(ISNA(VLOOKUP(A2730,'Returns Data'!A:A,1,0)),"No","Yes")</f>
        <v>No</v>
      </c>
      <c r="O2730" t="s">
        <v>10085</v>
      </c>
      <c r="P2730">
        <f>IFERROR(VLOOKUP(A2730,'Ratings Data'!A:C,3,0),"No Rating")</f>
        <v>2</v>
      </c>
      <c r="Q2730" t="s">
        <v>10064</v>
      </c>
      <c r="R2730" s="5">
        <f t="shared" si="42"/>
        <v>-0.71074779355415707</v>
      </c>
    </row>
    <row r="2731" spans="1:18" x14ac:dyDescent="0.3">
      <c r="A2731" t="s">
        <v>4073</v>
      </c>
      <c r="B2731" s="2">
        <v>45607</v>
      </c>
      <c r="C2731" t="s">
        <v>10018</v>
      </c>
      <c r="D2731" t="s">
        <v>10033</v>
      </c>
      <c r="E2731" t="s">
        <v>10036</v>
      </c>
      <c r="F2731">
        <v>12</v>
      </c>
      <c r="G2731">
        <v>448.21</v>
      </c>
      <c r="H2731">
        <v>368.23</v>
      </c>
      <c r="I2731" t="s">
        <v>10039</v>
      </c>
      <c r="J2731">
        <f>F2731*G2731</f>
        <v>5378.5199999999995</v>
      </c>
      <c r="K2731">
        <f>F2731*H2731</f>
        <v>4418.76</v>
      </c>
      <c r="L2731">
        <f>J2731-K2731</f>
        <v>959.75999999999931</v>
      </c>
      <c r="M2731" s="5">
        <f>L2731/J2731</f>
        <v>0.17844314049217988</v>
      </c>
      <c r="N2731" t="str">
        <f>IF(ISNA(VLOOKUP(A2731,'Returns Data'!A:A,1,0)),"No","Yes")</f>
        <v>No</v>
      </c>
      <c r="O2731" t="s">
        <v>10085</v>
      </c>
      <c r="P2731" t="str">
        <f>IFERROR(VLOOKUP(A2731,'Ratings Data'!A:C,3,0),"No Rating")</f>
        <v>No Rating</v>
      </c>
      <c r="Q2731" t="s">
        <v>10064</v>
      </c>
      <c r="R2731" s="5">
        <f t="shared" si="42"/>
        <v>2.1736924093655583</v>
      </c>
    </row>
    <row r="2732" spans="1:18" x14ac:dyDescent="0.3">
      <c r="A2732" t="s">
        <v>4405</v>
      </c>
      <c r="B2732" s="2">
        <v>45607</v>
      </c>
      <c r="C2732" t="s">
        <v>10010</v>
      </c>
      <c r="D2732" t="s">
        <v>10029</v>
      </c>
      <c r="E2732" t="s">
        <v>10035</v>
      </c>
      <c r="F2732">
        <v>9</v>
      </c>
      <c r="G2732">
        <v>54.42</v>
      </c>
      <c r="H2732">
        <v>47.1</v>
      </c>
      <c r="I2732" t="s">
        <v>10039</v>
      </c>
      <c r="J2732">
        <f>F2732*G2732</f>
        <v>489.78000000000003</v>
      </c>
      <c r="K2732">
        <f>F2732*H2732</f>
        <v>423.90000000000003</v>
      </c>
      <c r="L2732">
        <f>J2732-K2732</f>
        <v>65.88</v>
      </c>
      <c r="M2732" s="5">
        <f>L2732/J2732</f>
        <v>0.13450937155457551</v>
      </c>
      <c r="N2732" t="str">
        <f>IF(ISNA(VLOOKUP(A2732,'Returns Data'!A:A,1,0)),"No","Yes")</f>
        <v>No</v>
      </c>
      <c r="O2732" t="s">
        <v>10085</v>
      </c>
      <c r="P2732" t="str">
        <f>IFERROR(VLOOKUP(A2732,'Ratings Data'!A:C,3,0),"No Rating")</f>
        <v>No Rating</v>
      </c>
      <c r="Q2732" t="s">
        <v>10064</v>
      </c>
      <c r="R2732" s="5">
        <f t="shared" si="42"/>
        <v>-0.90893777470382187</v>
      </c>
    </row>
    <row r="2733" spans="1:18" x14ac:dyDescent="0.3">
      <c r="A2733" t="s">
        <v>5307</v>
      </c>
      <c r="B2733" s="2">
        <v>45607</v>
      </c>
      <c r="C2733" t="s">
        <v>10019</v>
      </c>
      <c r="D2733" t="s">
        <v>10031</v>
      </c>
      <c r="E2733" t="s">
        <v>10037</v>
      </c>
      <c r="F2733">
        <v>13</v>
      </c>
      <c r="G2733">
        <v>410.95</v>
      </c>
      <c r="H2733">
        <v>329.36</v>
      </c>
      <c r="I2733" t="s">
        <v>10039</v>
      </c>
      <c r="J2733">
        <f>F2733*G2733</f>
        <v>5342.3499999999995</v>
      </c>
      <c r="K2733">
        <f>F2733*H2733</f>
        <v>4281.68</v>
      </c>
      <c r="L2733">
        <f>J2733-K2733</f>
        <v>1060.6699999999992</v>
      </c>
      <c r="M2733" s="5">
        <f>L2733/J2733</f>
        <v>0.19853996836598112</v>
      </c>
      <c r="N2733" t="str">
        <f>IF(ISNA(VLOOKUP(A2733,'Returns Data'!A:A,1,0)),"No","Yes")</f>
        <v>No</v>
      </c>
      <c r="O2733" t="s">
        <v>10085</v>
      </c>
      <c r="P2733" t="str">
        <f>IFERROR(VLOOKUP(A2733,'Ratings Data'!A:C,3,0),"No Rating")</f>
        <v>No Rating</v>
      </c>
      <c r="Q2733" t="s">
        <v>10064</v>
      </c>
      <c r="R2733" s="5">
        <f t="shared" si="42"/>
        <v>9.9076524153701655</v>
      </c>
    </row>
    <row r="2734" spans="1:18" x14ac:dyDescent="0.3">
      <c r="A2734" t="s">
        <v>5473</v>
      </c>
      <c r="B2734" s="2">
        <v>45607</v>
      </c>
      <c r="C2734" t="s">
        <v>10024</v>
      </c>
      <c r="D2734" t="s">
        <v>10029</v>
      </c>
      <c r="E2734" t="s">
        <v>10034</v>
      </c>
      <c r="F2734">
        <v>14</v>
      </c>
      <c r="G2734">
        <v>110.11</v>
      </c>
      <c r="H2734">
        <v>98.1</v>
      </c>
      <c r="I2734" t="s">
        <v>10039</v>
      </c>
      <c r="J2734">
        <f>F2734*G2734</f>
        <v>1541.54</v>
      </c>
      <c r="K2734">
        <f>F2734*H2734</f>
        <v>1373.3999999999999</v>
      </c>
      <c r="L2734">
        <f>J2734-K2734</f>
        <v>168.1400000000001</v>
      </c>
      <c r="M2734" s="5">
        <f>L2734/J2734</f>
        <v>0.10907274543638187</v>
      </c>
      <c r="N2734" t="str">
        <f>IF(ISNA(VLOOKUP(A2734,'Returns Data'!A:A,1,0)),"No","Yes")</f>
        <v>No</v>
      </c>
      <c r="O2734" t="s">
        <v>10085</v>
      </c>
      <c r="P2734" t="str">
        <f>IFERROR(VLOOKUP(A2734,'Ratings Data'!A:C,3,0),"No Rating")</f>
        <v>No Rating</v>
      </c>
      <c r="Q2734" t="s">
        <v>10064</v>
      </c>
      <c r="R2734" s="5">
        <f t="shared" si="42"/>
        <v>-0.71144908139676355</v>
      </c>
    </row>
    <row r="2735" spans="1:18" x14ac:dyDescent="0.3">
      <c r="A2735" t="s">
        <v>5584</v>
      </c>
      <c r="B2735" s="2">
        <v>45607</v>
      </c>
      <c r="C2735" t="s">
        <v>10020</v>
      </c>
      <c r="D2735" t="s">
        <v>10030</v>
      </c>
      <c r="E2735" t="s">
        <v>10034</v>
      </c>
      <c r="F2735">
        <v>9</v>
      </c>
      <c r="G2735">
        <v>101.96</v>
      </c>
      <c r="H2735">
        <v>78.52</v>
      </c>
      <c r="I2735" t="s">
        <v>10040</v>
      </c>
      <c r="J2735">
        <f>F2735*G2735</f>
        <v>917.64</v>
      </c>
      <c r="K2735">
        <f>F2735*H2735</f>
        <v>706.68</v>
      </c>
      <c r="L2735">
        <f>J2735-K2735</f>
        <v>210.96000000000004</v>
      </c>
      <c r="M2735" s="5">
        <f>L2735/J2735</f>
        <v>0.22989407610827781</v>
      </c>
      <c r="N2735" t="str">
        <f>IF(ISNA(VLOOKUP(A2735,'Returns Data'!A:A,1,0)),"No","Yes")</f>
        <v>No</v>
      </c>
      <c r="O2735" t="s">
        <v>10085</v>
      </c>
      <c r="P2735" t="str">
        <f>IFERROR(VLOOKUP(A2735,'Ratings Data'!A:C,3,0),"No Rating")</f>
        <v>No Rating</v>
      </c>
      <c r="Q2735" t="s">
        <v>10064</v>
      </c>
      <c r="R2735" s="5">
        <f t="shared" si="42"/>
        <v>-0.40472514498488527</v>
      </c>
    </row>
    <row r="2736" spans="1:18" x14ac:dyDescent="0.3">
      <c r="A2736" t="s">
        <v>5764</v>
      </c>
      <c r="B2736" s="2">
        <v>45607</v>
      </c>
      <c r="C2736" t="s">
        <v>10016</v>
      </c>
      <c r="D2736" t="s">
        <v>10032</v>
      </c>
      <c r="E2736" t="s">
        <v>10036</v>
      </c>
      <c r="F2736">
        <v>16</v>
      </c>
      <c r="G2736">
        <v>205.17</v>
      </c>
      <c r="H2736">
        <v>172.21</v>
      </c>
      <c r="I2736" t="s">
        <v>10040</v>
      </c>
      <c r="J2736">
        <f>F2736*G2736</f>
        <v>3282.72</v>
      </c>
      <c r="K2736">
        <f>F2736*H2736</f>
        <v>2755.36</v>
      </c>
      <c r="L2736">
        <f>J2736-K2736</f>
        <v>527.35999999999967</v>
      </c>
      <c r="M2736" s="5">
        <f>L2736/J2736</f>
        <v>0.16064726811912064</v>
      </c>
      <c r="N2736" t="str">
        <f>IF(ISNA(VLOOKUP(A2736,'Returns Data'!A:A,1,0)),"No","Yes")</f>
        <v>No</v>
      </c>
      <c r="O2736" t="s">
        <v>10085</v>
      </c>
      <c r="P2736" t="str">
        <f>IFERROR(VLOOKUP(A2736,'Ratings Data'!A:C,3,0),"No Rating")</f>
        <v>No Rating</v>
      </c>
      <c r="Q2736" t="s">
        <v>10064</v>
      </c>
      <c r="R2736" s="5">
        <f t="shared" si="42"/>
        <v>2.5773505950045767</v>
      </c>
    </row>
    <row r="2737" spans="1:18" x14ac:dyDescent="0.3">
      <c r="A2737" t="s">
        <v>5842</v>
      </c>
      <c r="B2737" s="2">
        <v>45607</v>
      </c>
      <c r="C2737" t="s">
        <v>10011</v>
      </c>
      <c r="D2737" t="s">
        <v>10029</v>
      </c>
      <c r="E2737" t="s">
        <v>10038</v>
      </c>
      <c r="F2737">
        <v>4</v>
      </c>
      <c r="G2737">
        <v>67.94</v>
      </c>
      <c r="H2737">
        <v>56.61</v>
      </c>
      <c r="I2737" t="s">
        <v>10040</v>
      </c>
      <c r="J2737">
        <f>F2737*G2737</f>
        <v>271.76</v>
      </c>
      <c r="K2737">
        <f>F2737*H2737</f>
        <v>226.44</v>
      </c>
      <c r="L2737">
        <f>J2737-K2737</f>
        <v>45.319999999999993</v>
      </c>
      <c r="M2737" s="5">
        <f>L2737/J2737</f>
        <v>0.16676479246393874</v>
      </c>
      <c r="N2737" t="str">
        <f>IF(ISNA(VLOOKUP(A2737,'Returns Data'!A:A,1,0)),"No","Yes")</f>
        <v>No</v>
      </c>
      <c r="O2737" t="s">
        <v>10085</v>
      </c>
      <c r="P2737" t="str">
        <f>IFERROR(VLOOKUP(A2737,'Ratings Data'!A:C,3,0),"No Rating")</f>
        <v>No Rating</v>
      </c>
      <c r="Q2737" t="s">
        <v>10064</v>
      </c>
      <c r="R2737" s="5">
        <f t="shared" si="42"/>
        <v>-0.91721499244528937</v>
      </c>
    </row>
    <row r="2738" spans="1:18" x14ac:dyDescent="0.3">
      <c r="A2738" t="s">
        <v>6008</v>
      </c>
      <c r="B2738" s="2">
        <v>45607</v>
      </c>
      <c r="C2738" t="s">
        <v>10023</v>
      </c>
      <c r="D2738" t="s">
        <v>10033</v>
      </c>
      <c r="E2738" t="s">
        <v>10034</v>
      </c>
      <c r="F2738">
        <v>3</v>
      </c>
      <c r="G2738">
        <v>240.71</v>
      </c>
      <c r="H2738">
        <v>149.80000000000001</v>
      </c>
      <c r="I2738" t="s">
        <v>10039</v>
      </c>
      <c r="J2738">
        <f>F2738*G2738</f>
        <v>722.13</v>
      </c>
      <c r="K2738">
        <f>F2738*H2738</f>
        <v>449.40000000000003</v>
      </c>
      <c r="L2738">
        <f>J2738-K2738</f>
        <v>272.72999999999996</v>
      </c>
      <c r="M2738" s="5">
        <f>L2738/J2738</f>
        <v>0.37767437995928704</v>
      </c>
      <c r="N2738" t="str">
        <f>IF(ISNA(VLOOKUP(A2738,'Returns Data'!A:A,1,0)),"No","Yes")</f>
        <v>No</v>
      </c>
      <c r="O2738" t="s">
        <v>10085</v>
      </c>
      <c r="P2738" t="str">
        <f>IFERROR(VLOOKUP(A2738,'Ratings Data'!A:C,3,0),"No Rating")</f>
        <v>No Rating</v>
      </c>
      <c r="Q2738" t="s">
        <v>10064</v>
      </c>
      <c r="R2738" s="5">
        <f t="shared" si="42"/>
        <v>1.6572343244038859</v>
      </c>
    </row>
    <row r="2739" spans="1:18" x14ac:dyDescent="0.3">
      <c r="A2739" t="s">
        <v>6091</v>
      </c>
      <c r="B2739" s="2">
        <v>45607</v>
      </c>
      <c r="C2739" t="s">
        <v>10010</v>
      </c>
      <c r="D2739" t="s">
        <v>10029</v>
      </c>
      <c r="E2739" t="s">
        <v>10038</v>
      </c>
      <c r="F2739">
        <v>11</v>
      </c>
      <c r="G2739">
        <v>145.21</v>
      </c>
      <c r="H2739">
        <v>130.34</v>
      </c>
      <c r="I2739" t="s">
        <v>10040</v>
      </c>
      <c r="J2739">
        <f>F2739*G2739</f>
        <v>1597.3100000000002</v>
      </c>
      <c r="K2739">
        <f>F2739*H2739</f>
        <v>1433.74</v>
      </c>
      <c r="L2739">
        <f>J2739-K2739</f>
        <v>163.57000000000016</v>
      </c>
      <c r="M2739" s="5">
        <f>L2739/J2739</f>
        <v>0.10240341574271754</v>
      </c>
      <c r="N2739" t="str">
        <f>IF(ISNA(VLOOKUP(A2739,'Returns Data'!A:A,1,0)),"No","Yes")</f>
        <v>No</v>
      </c>
      <c r="O2739" t="s">
        <v>10085</v>
      </c>
      <c r="P2739" t="str">
        <f>IFERROR(VLOOKUP(A2739,'Ratings Data'!A:C,3,0),"No Rating")</f>
        <v>No Rating</v>
      </c>
      <c r="Q2739" t="s">
        <v>10064</v>
      </c>
      <c r="R2739" s="5">
        <f t="shared" si="42"/>
        <v>1.2119424480356724</v>
      </c>
    </row>
    <row r="2740" spans="1:18" x14ac:dyDescent="0.3">
      <c r="A2740" t="s">
        <v>6332</v>
      </c>
      <c r="B2740" s="2">
        <v>45607</v>
      </c>
      <c r="C2740" t="s">
        <v>10026</v>
      </c>
      <c r="D2740" t="s">
        <v>10031</v>
      </c>
      <c r="E2740" t="s">
        <v>10038</v>
      </c>
      <c r="F2740">
        <v>13</v>
      </c>
      <c r="G2740">
        <v>434.87</v>
      </c>
      <c r="H2740">
        <v>290.69</v>
      </c>
      <c r="I2740" t="s">
        <v>10039</v>
      </c>
      <c r="J2740">
        <f>F2740*G2740</f>
        <v>5653.31</v>
      </c>
      <c r="K2740">
        <f>F2740*H2740</f>
        <v>3778.97</v>
      </c>
      <c r="L2740">
        <f>J2740-K2740</f>
        <v>1874.3400000000006</v>
      </c>
      <c r="M2740" s="5">
        <f>L2740/J2740</f>
        <v>0.33154735898084492</v>
      </c>
      <c r="N2740" t="str">
        <f>IF(ISNA(VLOOKUP(A2740,'Returns Data'!A:A,1,0)),"No","Yes")</f>
        <v>No</v>
      </c>
      <c r="O2740" t="s">
        <v>10085</v>
      </c>
      <c r="P2740" t="str">
        <f>IFERROR(VLOOKUP(A2740,'Ratings Data'!A:C,3,0),"No Rating")</f>
        <v>No Rating</v>
      </c>
      <c r="Q2740" t="s">
        <v>10064</v>
      </c>
      <c r="R2740" s="5">
        <f t="shared" si="42"/>
        <v>2.5392691462521362</v>
      </c>
    </row>
    <row r="2741" spans="1:18" x14ac:dyDescent="0.3">
      <c r="A2741" t="s">
        <v>6573</v>
      </c>
      <c r="B2741" s="2">
        <v>45607</v>
      </c>
      <c r="C2741" t="s">
        <v>10014</v>
      </c>
      <c r="D2741" t="s">
        <v>10030</v>
      </c>
      <c r="E2741" t="s">
        <v>10037</v>
      </c>
      <c r="F2741">
        <v>17</v>
      </c>
      <c r="G2741">
        <v>25.22</v>
      </c>
      <c r="H2741">
        <v>18.86</v>
      </c>
      <c r="I2741" t="s">
        <v>10040</v>
      </c>
      <c r="J2741">
        <f>F2741*G2741</f>
        <v>428.74</v>
      </c>
      <c r="K2741">
        <f>F2741*H2741</f>
        <v>320.62</v>
      </c>
      <c r="L2741">
        <f>J2741-K2741</f>
        <v>108.12</v>
      </c>
      <c r="M2741" s="5">
        <f>L2741/J2741</f>
        <v>0.2521808088818398</v>
      </c>
      <c r="N2741" t="str">
        <f>IF(ISNA(VLOOKUP(A2741,'Returns Data'!A:A,1,0)),"No","Yes")</f>
        <v>No</v>
      </c>
      <c r="O2741" t="s">
        <v>10085</v>
      </c>
      <c r="P2741" t="str">
        <f>IFERROR(VLOOKUP(A2741,'Ratings Data'!A:C,3,0),"No Rating")</f>
        <v>No Rating</v>
      </c>
      <c r="Q2741" t="s">
        <v>10064</v>
      </c>
      <c r="R2741" s="5">
        <f t="shared" si="42"/>
        <v>-0.92416124359003848</v>
      </c>
    </row>
    <row r="2742" spans="1:18" x14ac:dyDescent="0.3">
      <c r="A2742" t="s">
        <v>7477</v>
      </c>
      <c r="B2742" s="2">
        <v>45607</v>
      </c>
      <c r="C2742" t="s">
        <v>10017</v>
      </c>
      <c r="D2742" t="s">
        <v>10032</v>
      </c>
      <c r="E2742" t="s">
        <v>10037</v>
      </c>
      <c r="F2742">
        <v>1</v>
      </c>
      <c r="G2742">
        <v>354.86</v>
      </c>
      <c r="H2742">
        <v>221.54</v>
      </c>
      <c r="I2742" t="s">
        <v>10039</v>
      </c>
      <c r="J2742">
        <f>F2742*G2742</f>
        <v>354.86</v>
      </c>
      <c r="K2742">
        <f>F2742*H2742</f>
        <v>221.54</v>
      </c>
      <c r="L2742">
        <f>J2742-K2742</f>
        <v>133.32000000000002</v>
      </c>
      <c r="M2742" s="5">
        <f>L2742/J2742</f>
        <v>0.37569745815251088</v>
      </c>
      <c r="N2742" t="str">
        <f>IF(ISNA(VLOOKUP(A2742,'Returns Data'!A:A,1,0)),"No","Yes")</f>
        <v>No</v>
      </c>
      <c r="O2742" t="s">
        <v>10085</v>
      </c>
      <c r="P2742" t="str">
        <f>IFERROR(VLOOKUP(A2742,'Ratings Data'!A:C,3,0),"No Rating")</f>
        <v>No Rating</v>
      </c>
      <c r="Q2742" t="s">
        <v>10064</v>
      </c>
      <c r="R2742" s="5">
        <f t="shared" si="42"/>
        <v>-0.17231888790409106</v>
      </c>
    </row>
    <row r="2743" spans="1:18" x14ac:dyDescent="0.3">
      <c r="A2743" t="s">
        <v>7889</v>
      </c>
      <c r="B2743" s="2">
        <v>45607</v>
      </c>
      <c r="C2743" t="s">
        <v>10028</v>
      </c>
      <c r="D2743" t="s">
        <v>10032</v>
      </c>
      <c r="E2743" t="s">
        <v>10036</v>
      </c>
      <c r="F2743">
        <v>20</v>
      </c>
      <c r="G2743">
        <v>50.91</v>
      </c>
      <c r="H2743">
        <v>40.21</v>
      </c>
      <c r="I2743" t="s">
        <v>10039</v>
      </c>
      <c r="J2743">
        <f>F2743*G2743</f>
        <v>1018.1999999999999</v>
      </c>
      <c r="K2743">
        <f>F2743*H2743</f>
        <v>804.2</v>
      </c>
      <c r="L2743">
        <f>J2743-K2743</f>
        <v>213.99999999999989</v>
      </c>
      <c r="M2743" s="5">
        <f>L2743/J2743</f>
        <v>0.21017481830681586</v>
      </c>
      <c r="N2743" t="str">
        <f>IF(ISNA(VLOOKUP(A2743,'Returns Data'!A:A,1,0)),"No","Yes")</f>
        <v>No</v>
      </c>
      <c r="O2743" t="s">
        <v>10085</v>
      </c>
      <c r="P2743" t="str">
        <f>IFERROR(VLOOKUP(A2743,'Ratings Data'!A:C,3,0),"No Rating")</f>
        <v>No Rating</v>
      </c>
      <c r="Q2743" t="s">
        <v>10064</v>
      </c>
      <c r="R2743" s="5">
        <f t="shared" si="42"/>
        <v>1.8693005692385727</v>
      </c>
    </row>
    <row r="2744" spans="1:18" x14ac:dyDescent="0.3">
      <c r="A2744" t="s">
        <v>8090</v>
      </c>
      <c r="B2744" s="2">
        <v>45607</v>
      </c>
      <c r="C2744" t="s">
        <v>10026</v>
      </c>
      <c r="D2744" t="s">
        <v>10031</v>
      </c>
      <c r="E2744" t="s">
        <v>10037</v>
      </c>
      <c r="F2744">
        <v>13</v>
      </c>
      <c r="G2744">
        <v>49.83</v>
      </c>
      <c r="H2744">
        <v>34.11</v>
      </c>
      <c r="I2744" t="s">
        <v>10040</v>
      </c>
      <c r="J2744">
        <f>F2744*G2744</f>
        <v>647.79</v>
      </c>
      <c r="K2744">
        <f>F2744*H2744</f>
        <v>443.43</v>
      </c>
      <c r="L2744">
        <f>J2744-K2744</f>
        <v>204.35999999999996</v>
      </c>
      <c r="M2744" s="5">
        <f>L2744/J2744</f>
        <v>0.31547260686333528</v>
      </c>
      <c r="N2744" t="str">
        <f>IF(ISNA(VLOOKUP(A2744,'Returns Data'!A:A,1,0)),"No","Yes")</f>
        <v>No</v>
      </c>
      <c r="O2744" t="s">
        <v>10085</v>
      </c>
      <c r="P2744" t="str">
        <f>IFERROR(VLOOKUP(A2744,'Ratings Data'!A:C,3,0),"No Rating")</f>
        <v>No Rating</v>
      </c>
      <c r="Q2744" t="s">
        <v>10064</v>
      </c>
      <c r="R2744" s="5">
        <f t="shared" si="42"/>
        <v>-0.36378903948143781</v>
      </c>
    </row>
    <row r="2745" spans="1:18" x14ac:dyDescent="0.3">
      <c r="A2745" t="s">
        <v>8534</v>
      </c>
      <c r="B2745" s="2">
        <v>45607</v>
      </c>
      <c r="C2745" t="s">
        <v>10027</v>
      </c>
      <c r="D2745" t="s">
        <v>10032</v>
      </c>
      <c r="E2745" t="s">
        <v>10034</v>
      </c>
      <c r="F2745">
        <v>17</v>
      </c>
      <c r="G2745">
        <v>148.16</v>
      </c>
      <c r="H2745">
        <v>113.85</v>
      </c>
      <c r="I2745" t="s">
        <v>10039</v>
      </c>
      <c r="J2745">
        <f>F2745*G2745</f>
        <v>2518.7199999999998</v>
      </c>
      <c r="K2745">
        <f>F2745*H2745</f>
        <v>1935.4499999999998</v>
      </c>
      <c r="L2745">
        <f>J2745-K2745</f>
        <v>583.27</v>
      </c>
      <c r="M2745" s="5">
        <f>L2745/J2745</f>
        <v>0.23157397408207345</v>
      </c>
      <c r="N2745" t="str">
        <f>IF(ISNA(VLOOKUP(A2745,'Returns Data'!A:A,1,0)),"No","Yes")</f>
        <v>No</v>
      </c>
      <c r="O2745" t="s">
        <v>10085</v>
      </c>
      <c r="P2745" t="str">
        <f>IFERROR(VLOOKUP(A2745,'Ratings Data'!A:C,3,0),"No Rating")</f>
        <v>No Rating</v>
      </c>
      <c r="Q2745" t="s">
        <v>10064</v>
      </c>
      <c r="R2745" s="5">
        <f t="shared" si="42"/>
        <v>2.8881736365180073</v>
      </c>
    </row>
    <row r="2746" spans="1:18" x14ac:dyDescent="0.3">
      <c r="A2746" t="s">
        <v>8898</v>
      </c>
      <c r="B2746" s="2">
        <v>45607</v>
      </c>
      <c r="C2746" t="s">
        <v>10025</v>
      </c>
      <c r="D2746" t="s">
        <v>10033</v>
      </c>
      <c r="E2746" t="s">
        <v>10038</v>
      </c>
      <c r="F2746">
        <v>13</v>
      </c>
      <c r="G2746">
        <v>215.5</v>
      </c>
      <c r="H2746">
        <v>154.72999999999999</v>
      </c>
      <c r="I2746" t="s">
        <v>10040</v>
      </c>
      <c r="J2746">
        <f>F2746*G2746</f>
        <v>2801.5</v>
      </c>
      <c r="K2746">
        <f>F2746*H2746</f>
        <v>2011.4899999999998</v>
      </c>
      <c r="L2746">
        <f>J2746-K2746</f>
        <v>790.01000000000022</v>
      </c>
      <c r="M2746" s="5">
        <f>L2746/J2746</f>
        <v>0.28199535962877037</v>
      </c>
      <c r="N2746" t="str">
        <f>IF(ISNA(VLOOKUP(A2746,'Returns Data'!A:A,1,0)),"No","Yes")</f>
        <v>No</v>
      </c>
      <c r="O2746" t="s">
        <v>10085</v>
      </c>
      <c r="P2746" t="str">
        <f>IFERROR(VLOOKUP(A2746,'Ratings Data'!A:C,3,0),"No Rating")</f>
        <v>No Rating</v>
      </c>
      <c r="Q2746" t="s">
        <v>10064</v>
      </c>
      <c r="R2746" s="5">
        <f t="shared" si="42"/>
        <v>0.11227131241265413</v>
      </c>
    </row>
    <row r="2747" spans="1:18" x14ac:dyDescent="0.3">
      <c r="A2747" t="s">
        <v>9748</v>
      </c>
      <c r="B2747" s="2">
        <v>45607</v>
      </c>
      <c r="C2747" t="s">
        <v>10014</v>
      </c>
      <c r="D2747" t="s">
        <v>10030</v>
      </c>
      <c r="E2747" t="s">
        <v>10037</v>
      </c>
      <c r="F2747">
        <v>19</v>
      </c>
      <c r="G2747">
        <v>476.4</v>
      </c>
      <c r="H2747">
        <v>401.97</v>
      </c>
      <c r="I2747" t="s">
        <v>10039</v>
      </c>
      <c r="J2747">
        <f>F2747*G2747</f>
        <v>9051.6</v>
      </c>
      <c r="K2747">
        <f>F2747*H2747</f>
        <v>7637.43</v>
      </c>
      <c r="L2747">
        <f>J2747-K2747</f>
        <v>1414.17</v>
      </c>
      <c r="M2747" s="5">
        <f>L2747/J2747</f>
        <v>0.15623425692695214</v>
      </c>
      <c r="N2747" t="str">
        <f>IF(ISNA(VLOOKUP(A2747,'Returns Data'!A:A,1,0)),"No","Yes")</f>
        <v>No</v>
      </c>
      <c r="O2747" t="s">
        <v>10085</v>
      </c>
      <c r="P2747" t="str">
        <f>IFERROR(VLOOKUP(A2747,'Ratings Data'!A:C,3,0),"No Rating")</f>
        <v>No Rating</v>
      </c>
      <c r="Q2747" t="s">
        <v>10064</v>
      </c>
      <c r="R2747" s="5">
        <f t="shared" si="42"/>
        <v>2.2309834017490631</v>
      </c>
    </row>
    <row r="2748" spans="1:18" x14ac:dyDescent="0.3">
      <c r="A2748" t="s">
        <v>75</v>
      </c>
      <c r="B2748" s="2">
        <v>45608</v>
      </c>
      <c r="C2748" t="s">
        <v>10025</v>
      </c>
      <c r="D2748" t="s">
        <v>10033</v>
      </c>
      <c r="E2748" t="s">
        <v>10034</v>
      </c>
      <c r="F2748">
        <v>1</v>
      </c>
      <c r="G2748">
        <v>92.26</v>
      </c>
      <c r="H2748">
        <v>68.989999999999995</v>
      </c>
      <c r="I2748" t="s">
        <v>10040</v>
      </c>
      <c r="J2748">
        <f>F2748*G2748</f>
        <v>92.26</v>
      </c>
      <c r="K2748">
        <f>F2748*H2748</f>
        <v>68.989999999999995</v>
      </c>
      <c r="L2748">
        <f>J2748-K2748</f>
        <v>23.27000000000001</v>
      </c>
      <c r="M2748" s="5">
        <f>L2748/J2748</f>
        <v>0.25222198135703455</v>
      </c>
      <c r="N2748" t="str">
        <f>IF(ISNA(VLOOKUP(A2748,'Returns Data'!A:A,1,0)),"No","Yes")</f>
        <v>No</v>
      </c>
      <c r="O2748" t="s">
        <v>10085</v>
      </c>
      <c r="P2748" t="str">
        <f>IFERROR(VLOOKUP(A2748,'Ratings Data'!A:C,3,0),"No Rating")</f>
        <v>No Rating</v>
      </c>
      <c r="Q2748" t="s">
        <v>10064</v>
      </c>
      <c r="R2748" s="5">
        <f t="shared" si="42"/>
        <v>-0.98980732688143536</v>
      </c>
    </row>
    <row r="2749" spans="1:18" x14ac:dyDescent="0.3">
      <c r="A2749" t="s">
        <v>276</v>
      </c>
      <c r="B2749" s="2">
        <v>45608</v>
      </c>
      <c r="C2749" t="s">
        <v>10026</v>
      </c>
      <c r="D2749" t="s">
        <v>10031</v>
      </c>
      <c r="E2749" t="s">
        <v>10035</v>
      </c>
      <c r="F2749">
        <v>11</v>
      </c>
      <c r="G2749">
        <v>273.11</v>
      </c>
      <c r="H2749">
        <v>238.32</v>
      </c>
      <c r="I2749" t="s">
        <v>10039</v>
      </c>
      <c r="J2749">
        <f>F2749*G2749</f>
        <v>3004.21</v>
      </c>
      <c r="K2749">
        <f>F2749*H2749</f>
        <v>2621.52</v>
      </c>
      <c r="L2749">
        <f>J2749-K2749</f>
        <v>382.69000000000005</v>
      </c>
      <c r="M2749" s="5">
        <f>L2749/J2749</f>
        <v>0.12738457031965145</v>
      </c>
      <c r="N2749" t="str">
        <f>IF(ISNA(VLOOKUP(A2749,'Returns Data'!A:A,1,0)),"No","Yes")</f>
        <v>No</v>
      </c>
      <c r="O2749" t="s">
        <v>10085</v>
      </c>
      <c r="P2749" t="str">
        <f>IFERROR(VLOOKUP(A2749,'Ratings Data'!A:C,3,0),"No Rating")</f>
        <v>No Rating</v>
      </c>
      <c r="Q2749" t="s">
        <v>10064</v>
      </c>
      <c r="R2749" s="5">
        <f t="shared" si="42"/>
        <v>31.562432256665939</v>
      </c>
    </row>
    <row r="2750" spans="1:18" x14ac:dyDescent="0.3">
      <c r="A2750" t="s">
        <v>536</v>
      </c>
      <c r="B2750" s="2">
        <v>45608</v>
      </c>
      <c r="C2750" t="s">
        <v>10010</v>
      </c>
      <c r="D2750" t="s">
        <v>10029</v>
      </c>
      <c r="E2750" t="s">
        <v>10036</v>
      </c>
      <c r="F2750">
        <v>7</v>
      </c>
      <c r="G2750">
        <v>291.41000000000003</v>
      </c>
      <c r="H2750">
        <v>175.08</v>
      </c>
      <c r="I2750" t="s">
        <v>10040</v>
      </c>
      <c r="J2750">
        <f>F2750*G2750</f>
        <v>2039.8700000000001</v>
      </c>
      <c r="K2750">
        <f>F2750*H2750</f>
        <v>1225.5600000000002</v>
      </c>
      <c r="L2750">
        <f>J2750-K2750</f>
        <v>814.31</v>
      </c>
      <c r="M2750" s="5">
        <f>L2750/J2750</f>
        <v>0.39919700765244837</v>
      </c>
      <c r="N2750" t="str">
        <f>IF(ISNA(VLOOKUP(A2750,'Returns Data'!A:A,1,0)),"No","Yes")</f>
        <v>No</v>
      </c>
      <c r="O2750" t="s">
        <v>10085</v>
      </c>
      <c r="P2750" t="str">
        <f>IFERROR(VLOOKUP(A2750,'Ratings Data'!A:C,3,0),"No Rating")</f>
        <v>No Rating</v>
      </c>
      <c r="Q2750" t="s">
        <v>10064</v>
      </c>
      <c r="R2750" s="5">
        <f t="shared" si="42"/>
        <v>-0.3209962019965315</v>
      </c>
    </row>
    <row r="2751" spans="1:18" x14ac:dyDescent="0.3">
      <c r="A2751" t="s">
        <v>1700</v>
      </c>
      <c r="B2751" s="2">
        <v>45608</v>
      </c>
      <c r="C2751" t="s">
        <v>10011</v>
      </c>
      <c r="D2751" t="s">
        <v>10029</v>
      </c>
      <c r="E2751" t="s">
        <v>10034</v>
      </c>
      <c r="F2751">
        <v>20</v>
      </c>
      <c r="G2751">
        <v>377.98</v>
      </c>
      <c r="H2751">
        <v>234.52</v>
      </c>
      <c r="I2751" t="s">
        <v>10039</v>
      </c>
      <c r="J2751">
        <f>F2751*G2751</f>
        <v>7559.6</v>
      </c>
      <c r="K2751">
        <f>F2751*H2751</f>
        <v>4690.4000000000005</v>
      </c>
      <c r="L2751">
        <f>J2751-K2751</f>
        <v>2869.2</v>
      </c>
      <c r="M2751" s="5">
        <f>L2751/J2751</f>
        <v>0.37954389121117516</v>
      </c>
      <c r="N2751" t="str">
        <f>IF(ISNA(VLOOKUP(A2751,'Returns Data'!A:A,1,0)),"No","Yes")</f>
        <v>No</v>
      </c>
      <c r="O2751" t="s">
        <v>10085</v>
      </c>
      <c r="P2751" t="str">
        <f>IFERROR(VLOOKUP(A2751,'Ratings Data'!A:C,3,0),"No Rating")</f>
        <v>No Rating</v>
      </c>
      <c r="Q2751" t="s">
        <v>10064</v>
      </c>
      <c r="R2751" s="5">
        <f t="shared" si="42"/>
        <v>2.7059224362336818</v>
      </c>
    </row>
    <row r="2752" spans="1:18" x14ac:dyDescent="0.3">
      <c r="A2752" t="s">
        <v>1716</v>
      </c>
      <c r="B2752" s="2">
        <v>45608</v>
      </c>
      <c r="C2752" t="s">
        <v>10012</v>
      </c>
      <c r="D2752" t="s">
        <v>10030</v>
      </c>
      <c r="E2752" t="s">
        <v>10034</v>
      </c>
      <c r="F2752">
        <v>20</v>
      </c>
      <c r="G2752">
        <v>263.88</v>
      </c>
      <c r="H2752">
        <v>182.63</v>
      </c>
      <c r="I2752" t="s">
        <v>10039</v>
      </c>
      <c r="J2752">
        <f>F2752*G2752</f>
        <v>5277.6</v>
      </c>
      <c r="K2752">
        <f>F2752*H2752</f>
        <v>3652.6</v>
      </c>
      <c r="L2752">
        <f>J2752-K2752</f>
        <v>1625.0000000000005</v>
      </c>
      <c r="M2752" s="5">
        <f>L2752/J2752</f>
        <v>0.30790510838259821</v>
      </c>
      <c r="N2752" t="str">
        <f>IF(ISNA(VLOOKUP(A2752,'Returns Data'!A:A,1,0)),"No","Yes")</f>
        <v>No</v>
      </c>
      <c r="O2752" t="s">
        <v>10085</v>
      </c>
      <c r="P2752" t="str">
        <f>IFERROR(VLOOKUP(A2752,'Ratings Data'!A:C,3,0),"No Rating")</f>
        <v>No Rating</v>
      </c>
      <c r="Q2752" t="s">
        <v>10064</v>
      </c>
      <c r="R2752" s="5">
        <f t="shared" si="42"/>
        <v>-0.30186782369437537</v>
      </c>
    </row>
    <row r="2753" spans="1:18" x14ac:dyDescent="0.3">
      <c r="A2753" t="s">
        <v>2297</v>
      </c>
      <c r="B2753" s="2">
        <v>45608</v>
      </c>
      <c r="C2753" t="s">
        <v>10023</v>
      </c>
      <c r="D2753" t="s">
        <v>10033</v>
      </c>
      <c r="E2753" t="s">
        <v>10038</v>
      </c>
      <c r="F2753">
        <v>20</v>
      </c>
      <c r="G2753">
        <v>383.65</v>
      </c>
      <c r="H2753">
        <v>300.39999999999998</v>
      </c>
      <c r="I2753" t="s">
        <v>10039</v>
      </c>
      <c r="J2753">
        <f>F2753*G2753</f>
        <v>7673</v>
      </c>
      <c r="K2753">
        <f>F2753*H2753</f>
        <v>6008</v>
      </c>
      <c r="L2753">
        <f>J2753-K2753</f>
        <v>1665</v>
      </c>
      <c r="M2753" s="5">
        <f>L2753/J2753</f>
        <v>0.21699465658803596</v>
      </c>
      <c r="N2753" t="str">
        <f>IF(ISNA(VLOOKUP(A2753,'Returns Data'!A:A,1,0)),"No","Yes")</f>
        <v>No</v>
      </c>
      <c r="O2753" t="s">
        <v>10085</v>
      </c>
      <c r="P2753" t="str">
        <f>IFERROR(VLOOKUP(A2753,'Ratings Data'!A:C,3,0),"No Rating")</f>
        <v>No Rating</v>
      </c>
      <c r="Q2753" t="s">
        <v>10064</v>
      </c>
      <c r="R2753" s="5">
        <f t="shared" si="42"/>
        <v>0.4538805517659541</v>
      </c>
    </row>
    <row r="2754" spans="1:18" x14ac:dyDescent="0.3">
      <c r="A2754" t="s">
        <v>2451</v>
      </c>
      <c r="B2754" s="2">
        <v>45608</v>
      </c>
      <c r="C2754" t="s">
        <v>10015</v>
      </c>
      <c r="D2754" t="s">
        <v>10031</v>
      </c>
      <c r="E2754" t="s">
        <v>10038</v>
      </c>
      <c r="F2754">
        <v>10</v>
      </c>
      <c r="G2754">
        <v>304.83</v>
      </c>
      <c r="H2754">
        <v>191.36</v>
      </c>
      <c r="I2754" t="s">
        <v>10039</v>
      </c>
      <c r="J2754">
        <f>F2754*G2754</f>
        <v>3048.2999999999997</v>
      </c>
      <c r="K2754">
        <f>F2754*H2754</f>
        <v>1913.6000000000001</v>
      </c>
      <c r="L2754">
        <f>J2754-K2754</f>
        <v>1134.6999999999996</v>
      </c>
      <c r="M2754" s="5">
        <f>L2754/J2754</f>
        <v>0.37224026506577429</v>
      </c>
      <c r="N2754" t="str">
        <f>IF(ISNA(VLOOKUP(A2754,'Returns Data'!A:A,1,0)),"No","Yes")</f>
        <v>No</v>
      </c>
      <c r="O2754" t="s">
        <v>10085</v>
      </c>
      <c r="P2754" t="str">
        <f>IFERROR(VLOOKUP(A2754,'Ratings Data'!A:C,3,0),"No Rating")</f>
        <v>No Rating</v>
      </c>
      <c r="Q2754" t="s">
        <v>10064</v>
      </c>
      <c r="R2754" s="5">
        <f t="shared" si="42"/>
        <v>-0.6027238368304445</v>
      </c>
    </row>
    <row r="2755" spans="1:18" x14ac:dyDescent="0.3">
      <c r="A2755" t="s">
        <v>2539</v>
      </c>
      <c r="B2755" s="2">
        <v>45608</v>
      </c>
      <c r="C2755" t="s">
        <v>10019</v>
      </c>
      <c r="D2755" t="s">
        <v>10031</v>
      </c>
      <c r="E2755" t="s">
        <v>10036</v>
      </c>
      <c r="F2755">
        <v>19</v>
      </c>
      <c r="G2755">
        <v>380.62</v>
      </c>
      <c r="H2755">
        <v>258.3</v>
      </c>
      <c r="I2755" t="s">
        <v>10040</v>
      </c>
      <c r="J2755">
        <f>F2755*G2755</f>
        <v>7231.78</v>
      </c>
      <c r="K2755">
        <f>F2755*H2755</f>
        <v>4907.7</v>
      </c>
      <c r="L2755">
        <f>J2755-K2755</f>
        <v>2324.08</v>
      </c>
      <c r="M2755" s="5">
        <f>L2755/J2755</f>
        <v>0.3213703956702223</v>
      </c>
      <c r="N2755" t="str">
        <f>IF(ISNA(VLOOKUP(A2755,'Returns Data'!A:A,1,0)),"No","Yes")</f>
        <v>No</v>
      </c>
      <c r="O2755" t="s">
        <v>10085</v>
      </c>
      <c r="P2755" t="str">
        <f>IFERROR(VLOOKUP(A2755,'Ratings Data'!A:C,3,0),"No Rating")</f>
        <v>No Rating</v>
      </c>
      <c r="Q2755" t="s">
        <v>10064</v>
      </c>
      <c r="R2755" s="5">
        <f t="shared" si="42"/>
        <v>1.3723977298822294</v>
      </c>
    </row>
    <row r="2756" spans="1:18" x14ac:dyDescent="0.3">
      <c r="A2756" t="s">
        <v>2989</v>
      </c>
      <c r="B2756" s="2">
        <v>45608</v>
      </c>
      <c r="C2756" t="s">
        <v>10018</v>
      </c>
      <c r="D2756" t="s">
        <v>10033</v>
      </c>
      <c r="E2756" t="s">
        <v>10037</v>
      </c>
      <c r="F2756">
        <v>3</v>
      </c>
      <c r="G2756">
        <v>354.21</v>
      </c>
      <c r="H2756">
        <v>236.18</v>
      </c>
      <c r="I2756" t="s">
        <v>10039</v>
      </c>
      <c r="J2756">
        <f>F2756*G2756</f>
        <v>1062.6299999999999</v>
      </c>
      <c r="K2756">
        <f>F2756*H2756</f>
        <v>708.54</v>
      </c>
      <c r="L2756">
        <f>J2756-K2756</f>
        <v>354.08999999999992</v>
      </c>
      <c r="M2756" s="5">
        <f>L2756/J2756</f>
        <v>0.33322040597385727</v>
      </c>
      <c r="N2756" t="str">
        <f>IF(ISNA(VLOOKUP(A2756,'Returns Data'!A:A,1,0)),"No","Yes")</f>
        <v>No</v>
      </c>
      <c r="O2756" t="s">
        <v>10085</v>
      </c>
      <c r="P2756" t="str">
        <f>IFERROR(VLOOKUP(A2756,'Ratings Data'!A:C,3,0),"No Rating")</f>
        <v>No Rating</v>
      </c>
      <c r="Q2756" t="s">
        <v>10064</v>
      </c>
      <c r="R2756" s="5">
        <f t="shared" ref="R2756:R2819" si="43">(J2756-J2755)/J2755</f>
        <v>-0.85306107210119775</v>
      </c>
    </row>
    <row r="2757" spans="1:18" x14ac:dyDescent="0.3">
      <c r="A2757" t="s">
        <v>3074</v>
      </c>
      <c r="B2757" s="2">
        <v>45608</v>
      </c>
      <c r="C2757" t="s">
        <v>10015</v>
      </c>
      <c r="D2757" t="s">
        <v>10031</v>
      </c>
      <c r="E2757" t="s">
        <v>10036</v>
      </c>
      <c r="F2757">
        <v>5</v>
      </c>
      <c r="G2757">
        <v>130.04</v>
      </c>
      <c r="H2757">
        <v>95.73</v>
      </c>
      <c r="I2757" t="s">
        <v>10039</v>
      </c>
      <c r="J2757">
        <f>F2757*G2757</f>
        <v>650.19999999999993</v>
      </c>
      <c r="K2757">
        <f>F2757*H2757</f>
        <v>478.65000000000003</v>
      </c>
      <c r="L2757">
        <f>J2757-K2757</f>
        <v>171.5499999999999</v>
      </c>
      <c r="M2757" s="5">
        <f>L2757/J2757</f>
        <v>0.26384189480159936</v>
      </c>
      <c r="N2757" t="str">
        <f>IF(ISNA(VLOOKUP(A2757,'Returns Data'!A:A,1,0)),"No","Yes")</f>
        <v>No</v>
      </c>
      <c r="O2757" t="s">
        <v>10085</v>
      </c>
      <c r="P2757" t="str">
        <f>IFERROR(VLOOKUP(A2757,'Ratings Data'!A:C,3,0),"No Rating")</f>
        <v>No Rating</v>
      </c>
      <c r="Q2757" t="s">
        <v>10064</v>
      </c>
      <c r="R2757" s="5">
        <f t="shared" si="43"/>
        <v>-0.38812192390578093</v>
      </c>
    </row>
    <row r="2758" spans="1:18" x14ac:dyDescent="0.3">
      <c r="A2758" t="s">
        <v>3260</v>
      </c>
      <c r="B2758" s="2">
        <v>45608</v>
      </c>
      <c r="C2758" t="s">
        <v>10009</v>
      </c>
      <c r="D2758" t="s">
        <v>10029</v>
      </c>
      <c r="E2758" t="s">
        <v>10035</v>
      </c>
      <c r="F2758">
        <v>18</v>
      </c>
      <c r="G2758">
        <v>485.07</v>
      </c>
      <c r="H2758">
        <v>369.23</v>
      </c>
      <c r="I2758" t="s">
        <v>10039</v>
      </c>
      <c r="J2758">
        <f>F2758*G2758</f>
        <v>8731.26</v>
      </c>
      <c r="K2758">
        <f>F2758*H2758</f>
        <v>6646.14</v>
      </c>
      <c r="L2758">
        <f>J2758-K2758</f>
        <v>2085.12</v>
      </c>
      <c r="M2758" s="5">
        <f>L2758/J2758</f>
        <v>0.23881089327313582</v>
      </c>
      <c r="N2758" t="str">
        <f>IF(ISNA(VLOOKUP(A2758,'Returns Data'!A:A,1,0)),"No","Yes")</f>
        <v>No</v>
      </c>
      <c r="O2758" t="s">
        <v>10085</v>
      </c>
      <c r="P2758" t="str">
        <f>IFERROR(VLOOKUP(A2758,'Ratings Data'!A:C,3,0),"No Rating")</f>
        <v>No Rating</v>
      </c>
      <c r="Q2758" t="s">
        <v>10064</v>
      </c>
      <c r="R2758" s="5">
        <f t="shared" si="43"/>
        <v>12.428575822823749</v>
      </c>
    </row>
    <row r="2759" spans="1:18" x14ac:dyDescent="0.3">
      <c r="A2759" t="s">
        <v>3599</v>
      </c>
      <c r="B2759" s="2">
        <v>45608</v>
      </c>
      <c r="C2759" t="s">
        <v>10020</v>
      </c>
      <c r="D2759" t="s">
        <v>10030</v>
      </c>
      <c r="E2759" t="s">
        <v>10038</v>
      </c>
      <c r="F2759">
        <v>16</v>
      </c>
      <c r="G2759">
        <v>312.27999999999997</v>
      </c>
      <c r="H2759">
        <v>238.94</v>
      </c>
      <c r="I2759" t="s">
        <v>10039</v>
      </c>
      <c r="J2759">
        <f>F2759*G2759</f>
        <v>4996.4799999999996</v>
      </c>
      <c r="K2759">
        <f>F2759*H2759</f>
        <v>3823.04</v>
      </c>
      <c r="L2759">
        <f>J2759-K2759</f>
        <v>1173.4399999999996</v>
      </c>
      <c r="M2759" s="5">
        <f>L2759/J2759</f>
        <v>0.23485333674907127</v>
      </c>
      <c r="N2759" t="str">
        <f>IF(ISNA(VLOOKUP(A2759,'Returns Data'!A:A,1,0)),"No","Yes")</f>
        <v>No</v>
      </c>
      <c r="O2759" t="s">
        <v>10085</v>
      </c>
      <c r="P2759" t="str">
        <f>IFERROR(VLOOKUP(A2759,'Ratings Data'!A:C,3,0),"No Rating")</f>
        <v>No Rating</v>
      </c>
      <c r="Q2759" t="s">
        <v>10064</v>
      </c>
      <c r="R2759" s="5">
        <f t="shared" si="43"/>
        <v>-0.42774811424697012</v>
      </c>
    </row>
    <row r="2760" spans="1:18" x14ac:dyDescent="0.3">
      <c r="A2760" t="s">
        <v>3643</v>
      </c>
      <c r="B2760" s="2">
        <v>45608</v>
      </c>
      <c r="C2760" t="s">
        <v>10023</v>
      </c>
      <c r="D2760" t="s">
        <v>10033</v>
      </c>
      <c r="E2760" t="s">
        <v>10036</v>
      </c>
      <c r="F2760">
        <v>17</v>
      </c>
      <c r="G2760">
        <v>122.98</v>
      </c>
      <c r="H2760">
        <v>77.34</v>
      </c>
      <c r="I2760" t="s">
        <v>10039</v>
      </c>
      <c r="J2760">
        <f>F2760*G2760</f>
        <v>2090.66</v>
      </c>
      <c r="K2760">
        <f>F2760*H2760</f>
        <v>1314.78</v>
      </c>
      <c r="L2760">
        <f>J2760-K2760</f>
        <v>775.87999999999988</v>
      </c>
      <c r="M2760" s="5">
        <f>L2760/J2760</f>
        <v>0.37111725483818503</v>
      </c>
      <c r="N2760" t="str">
        <f>IF(ISNA(VLOOKUP(A2760,'Returns Data'!A:A,1,0)),"No","Yes")</f>
        <v>No</v>
      </c>
      <c r="O2760" t="s">
        <v>10085</v>
      </c>
      <c r="P2760" t="str">
        <f>IFERROR(VLOOKUP(A2760,'Ratings Data'!A:C,3,0),"No Rating")</f>
        <v>No Rating</v>
      </c>
      <c r="Q2760" t="s">
        <v>10064</v>
      </c>
      <c r="R2760" s="5">
        <f t="shared" si="43"/>
        <v>-0.58157342769309595</v>
      </c>
    </row>
    <row r="2761" spans="1:18" x14ac:dyDescent="0.3">
      <c r="A2761" t="s">
        <v>3797</v>
      </c>
      <c r="B2761" s="2">
        <v>45608</v>
      </c>
      <c r="C2761" t="s">
        <v>10021</v>
      </c>
      <c r="D2761" t="s">
        <v>10031</v>
      </c>
      <c r="E2761" t="s">
        <v>10036</v>
      </c>
      <c r="F2761">
        <v>16</v>
      </c>
      <c r="G2761">
        <v>199.33</v>
      </c>
      <c r="H2761">
        <v>134.19999999999999</v>
      </c>
      <c r="I2761" t="s">
        <v>10039</v>
      </c>
      <c r="J2761">
        <f>F2761*G2761</f>
        <v>3189.28</v>
      </c>
      <c r="K2761">
        <f>F2761*H2761</f>
        <v>2147.1999999999998</v>
      </c>
      <c r="L2761">
        <f>J2761-K2761</f>
        <v>1042.0800000000004</v>
      </c>
      <c r="M2761" s="5">
        <f>L2761/J2761</f>
        <v>0.32674459439121067</v>
      </c>
      <c r="N2761" t="str">
        <f>IF(ISNA(VLOOKUP(A2761,'Returns Data'!A:A,1,0)),"No","Yes")</f>
        <v>No</v>
      </c>
      <c r="O2761" t="s">
        <v>10085</v>
      </c>
      <c r="P2761" t="str">
        <f>IFERROR(VLOOKUP(A2761,'Ratings Data'!A:C,3,0),"No Rating")</f>
        <v>No Rating</v>
      </c>
      <c r="Q2761" t="s">
        <v>10064</v>
      </c>
      <c r="R2761" s="5">
        <f t="shared" si="43"/>
        <v>0.52548955832129585</v>
      </c>
    </row>
    <row r="2762" spans="1:18" x14ac:dyDescent="0.3">
      <c r="A2762" t="s">
        <v>4095</v>
      </c>
      <c r="B2762" s="2">
        <v>45608</v>
      </c>
      <c r="C2762" t="s">
        <v>10019</v>
      </c>
      <c r="D2762" t="s">
        <v>10031</v>
      </c>
      <c r="E2762" t="s">
        <v>10036</v>
      </c>
      <c r="F2762">
        <v>10</v>
      </c>
      <c r="G2762">
        <v>116.14</v>
      </c>
      <c r="H2762">
        <v>87.44</v>
      </c>
      <c r="I2762" t="s">
        <v>10040</v>
      </c>
      <c r="J2762">
        <f>F2762*G2762</f>
        <v>1161.4000000000001</v>
      </c>
      <c r="K2762">
        <f>F2762*H2762</f>
        <v>874.4</v>
      </c>
      <c r="L2762">
        <f>J2762-K2762</f>
        <v>287.00000000000011</v>
      </c>
      <c r="M2762" s="5">
        <f>L2762/J2762</f>
        <v>0.24711555019803694</v>
      </c>
      <c r="N2762" t="str">
        <f>IF(ISNA(VLOOKUP(A2762,'Returns Data'!A:A,1,0)),"No","Yes")</f>
        <v>No</v>
      </c>
      <c r="O2762" t="s">
        <v>10085</v>
      </c>
      <c r="P2762" t="str">
        <f>IFERROR(VLOOKUP(A2762,'Ratings Data'!A:C,3,0),"No Rating")</f>
        <v>No Rating</v>
      </c>
      <c r="Q2762" t="s">
        <v>10064</v>
      </c>
      <c r="R2762" s="5">
        <f t="shared" si="43"/>
        <v>-0.63584257261827115</v>
      </c>
    </row>
    <row r="2763" spans="1:18" x14ac:dyDescent="0.3">
      <c r="A2763" t="s">
        <v>4541</v>
      </c>
      <c r="B2763" s="2">
        <v>45608</v>
      </c>
      <c r="C2763" t="s">
        <v>10028</v>
      </c>
      <c r="D2763" t="s">
        <v>10032</v>
      </c>
      <c r="E2763" t="s">
        <v>10035</v>
      </c>
      <c r="F2763">
        <v>15</v>
      </c>
      <c r="G2763">
        <v>126.04</v>
      </c>
      <c r="H2763">
        <v>108.29</v>
      </c>
      <c r="I2763" t="s">
        <v>10040</v>
      </c>
      <c r="J2763">
        <f>F2763*G2763</f>
        <v>1890.6000000000001</v>
      </c>
      <c r="K2763">
        <f>F2763*H2763</f>
        <v>1624.3500000000001</v>
      </c>
      <c r="L2763">
        <f>J2763-K2763</f>
        <v>266.25</v>
      </c>
      <c r="M2763" s="5">
        <f>L2763/J2763</f>
        <v>0.14082830847350047</v>
      </c>
      <c r="N2763" t="str">
        <f>IF(ISNA(VLOOKUP(A2763,'Returns Data'!A:A,1,0)),"No","Yes")</f>
        <v>No</v>
      </c>
      <c r="O2763" t="s">
        <v>10085</v>
      </c>
      <c r="P2763" t="str">
        <f>IFERROR(VLOOKUP(A2763,'Ratings Data'!A:C,3,0),"No Rating")</f>
        <v>No Rating</v>
      </c>
      <c r="Q2763" t="s">
        <v>10064</v>
      </c>
      <c r="R2763" s="5">
        <f t="shared" si="43"/>
        <v>0.62786292405717237</v>
      </c>
    </row>
    <row r="2764" spans="1:18" x14ac:dyDescent="0.3">
      <c r="A2764" t="s">
        <v>4622</v>
      </c>
      <c r="B2764" s="2">
        <v>45608</v>
      </c>
      <c r="C2764" t="s">
        <v>10019</v>
      </c>
      <c r="D2764" t="s">
        <v>10031</v>
      </c>
      <c r="E2764" t="s">
        <v>10035</v>
      </c>
      <c r="F2764">
        <v>2</v>
      </c>
      <c r="G2764">
        <v>33.67</v>
      </c>
      <c r="H2764">
        <v>24.35</v>
      </c>
      <c r="I2764" t="s">
        <v>10039</v>
      </c>
      <c r="J2764">
        <f>F2764*G2764</f>
        <v>67.34</v>
      </c>
      <c r="K2764">
        <f>F2764*H2764</f>
        <v>48.7</v>
      </c>
      <c r="L2764">
        <f>J2764-K2764</f>
        <v>18.64</v>
      </c>
      <c r="M2764" s="5">
        <f>L2764/J2764</f>
        <v>0.27680427680427677</v>
      </c>
      <c r="N2764" t="str">
        <f>IF(ISNA(VLOOKUP(A2764,'Returns Data'!A:A,1,0)),"No","Yes")</f>
        <v>No</v>
      </c>
      <c r="O2764" t="s">
        <v>10085</v>
      </c>
      <c r="P2764">
        <f>IFERROR(VLOOKUP(A2764,'Ratings Data'!A:C,3,0),"No Rating")</f>
        <v>1</v>
      </c>
      <c r="Q2764" t="s">
        <v>10064</v>
      </c>
      <c r="R2764" s="5">
        <f t="shared" si="43"/>
        <v>-0.96438167777425166</v>
      </c>
    </row>
    <row r="2765" spans="1:18" x14ac:dyDescent="0.3">
      <c r="A2765" t="s">
        <v>4863</v>
      </c>
      <c r="B2765" s="2">
        <v>45608</v>
      </c>
      <c r="C2765" t="s">
        <v>10028</v>
      </c>
      <c r="D2765" t="s">
        <v>10032</v>
      </c>
      <c r="E2765" t="s">
        <v>10035</v>
      </c>
      <c r="F2765">
        <v>12</v>
      </c>
      <c r="G2765">
        <v>240.08</v>
      </c>
      <c r="H2765">
        <v>161.61000000000001</v>
      </c>
      <c r="I2765" t="s">
        <v>10039</v>
      </c>
      <c r="J2765">
        <f>F2765*G2765</f>
        <v>2880.96</v>
      </c>
      <c r="K2765">
        <f>F2765*H2765</f>
        <v>1939.3200000000002</v>
      </c>
      <c r="L2765">
        <f>J2765-K2765</f>
        <v>941.63999999999987</v>
      </c>
      <c r="M2765" s="5">
        <f>L2765/J2765</f>
        <v>0.32684938353882037</v>
      </c>
      <c r="N2765" t="str">
        <f>IF(ISNA(VLOOKUP(A2765,'Returns Data'!A:A,1,0)),"No","Yes")</f>
        <v>No</v>
      </c>
      <c r="O2765" t="s">
        <v>10085</v>
      </c>
      <c r="P2765" t="str">
        <f>IFERROR(VLOOKUP(A2765,'Ratings Data'!A:C,3,0),"No Rating")</f>
        <v>No Rating</v>
      </c>
      <c r="Q2765" t="s">
        <v>10064</v>
      </c>
      <c r="R2765" s="5">
        <f t="shared" si="43"/>
        <v>41.782298782298781</v>
      </c>
    </row>
    <row r="2766" spans="1:18" x14ac:dyDescent="0.3">
      <c r="A2766" t="s">
        <v>5641</v>
      </c>
      <c r="B2766" s="2">
        <v>45608</v>
      </c>
      <c r="C2766" t="s">
        <v>10023</v>
      </c>
      <c r="D2766" t="s">
        <v>10033</v>
      </c>
      <c r="E2766" t="s">
        <v>10037</v>
      </c>
      <c r="F2766">
        <v>10</v>
      </c>
      <c r="G2766">
        <v>416.93</v>
      </c>
      <c r="H2766">
        <v>278.60000000000002</v>
      </c>
      <c r="I2766" t="s">
        <v>10040</v>
      </c>
      <c r="J2766">
        <f>F2766*G2766</f>
        <v>4169.3</v>
      </c>
      <c r="K2766">
        <f>F2766*H2766</f>
        <v>2786</v>
      </c>
      <c r="L2766">
        <f>J2766-K2766</f>
        <v>1383.3000000000002</v>
      </c>
      <c r="M2766" s="5">
        <f>L2766/J2766</f>
        <v>0.33178231357781884</v>
      </c>
      <c r="N2766" t="str">
        <f>IF(ISNA(VLOOKUP(A2766,'Returns Data'!A:A,1,0)),"No","Yes")</f>
        <v>Yes</v>
      </c>
      <c r="O2766" t="str">
        <f>IFERROR(VLOOKUP(A2766,'Returns Data'!A:E,5,0),"No Returns")</f>
        <v>Damaged</v>
      </c>
      <c r="P2766">
        <f>IFERROR(VLOOKUP(A2766,'Ratings Data'!A:C,3,0),"No Rating")</f>
        <v>2</v>
      </c>
      <c r="Q2766" t="s">
        <v>10064</v>
      </c>
      <c r="R2766" s="5">
        <f t="shared" si="43"/>
        <v>0.44719121403976458</v>
      </c>
    </row>
    <row r="2767" spans="1:18" x14ac:dyDescent="0.3">
      <c r="A2767" t="s">
        <v>5793</v>
      </c>
      <c r="B2767" s="2">
        <v>45608</v>
      </c>
      <c r="C2767" t="s">
        <v>10015</v>
      </c>
      <c r="D2767" t="s">
        <v>10031</v>
      </c>
      <c r="E2767" t="s">
        <v>10037</v>
      </c>
      <c r="F2767">
        <v>3</v>
      </c>
      <c r="G2767">
        <v>397.9</v>
      </c>
      <c r="H2767">
        <v>249.92</v>
      </c>
      <c r="I2767" t="s">
        <v>10040</v>
      </c>
      <c r="J2767">
        <f>F2767*G2767</f>
        <v>1193.6999999999998</v>
      </c>
      <c r="K2767">
        <f>F2767*H2767</f>
        <v>749.76</v>
      </c>
      <c r="L2767">
        <f>J2767-K2767</f>
        <v>443.93999999999983</v>
      </c>
      <c r="M2767" s="5">
        <f>L2767/J2767</f>
        <v>0.37190248806232712</v>
      </c>
      <c r="N2767" t="str">
        <f>IF(ISNA(VLOOKUP(A2767,'Returns Data'!A:A,1,0)),"No","Yes")</f>
        <v>No</v>
      </c>
      <c r="O2767" t="s">
        <v>10085</v>
      </c>
      <c r="P2767" t="str">
        <f>IFERROR(VLOOKUP(A2767,'Ratings Data'!A:C,3,0),"No Rating")</f>
        <v>No Rating</v>
      </c>
      <c r="Q2767" t="s">
        <v>10064</v>
      </c>
      <c r="R2767" s="5">
        <f t="shared" si="43"/>
        <v>-0.7136929460580913</v>
      </c>
    </row>
    <row r="2768" spans="1:18" x14ac:dyDescent="0.3">
      <c r="A2768" t="s">
        <v>7009</v>
      </c>
      <c r="B2768" s="2">
        <v>45608</v>
      </c>
      <c r="C2768" t="s">
        <v>10026</v>
      </c>
      <c r="D2768" t="s">
        <v>10031</v>
      </c>
      <c r="E2768" t="s">
        <v>10034</v>
      </c>
      <c r="F2768">
        <v>2</v>
      </c>
      <c r="G2768">
        <v>108.53</v>
      </c>
      <c r="H2768">
        <v>84.43</v>
      </c>
      <c r="I2768" t="s">
        <v>10039</v>
      </c>
      <c r="J2768">
        <f>F2768*G2768</f>
        <v>217.06</v>
      </c>
      <c r="K2768">
        <f>F2768*H2768</f>
        <v>168.86</v>
      </c>
      <c r="L2768">
        <f>J2768-K2768</f>
        <v>48.199999999999989</v>
      </c>
      <c r="M2768" s="5">
        <f>L2768/J2768</f>
        <v>0.22205841702754994</v>
      </c>
      <c r="N2768" t="str">
        <f>IF(ISNA(VLOOKUP(A2768,'Returns Data'!A:A,1,0)),"No","Yes")</f>
        <v>No</v>
      </c>
      <c r="O2768" t="s">
        <v>10085</v>
      </c>
      <c r="P2768" t="str">
        <f>IFERROR(VLOOKUP(A2768,'Ratings Data'!A:C,3,0),"No Rating")</f>
        <v>No Rating</v>
      </c>
      <c r="Q2768" t="s">
        <v>10064</v>
      </c>
      <c r="R2768" s="5">
        <f t="shared" si="43"/>
        <v>-0.81816201725726734</v>
      </c>
    </row>
    <row r="2769" spans="1:18" x14ac:dyDescent="0.3">
      <c r="A2769" t="s">
        <v>7325</v>
      </c>
      <c r="B2769" s="2">
        <v>45608</v>
      </c>
      <c r="C2769" t="s">
        <v>10020</v>
      </c>
      <c r="D2769" t="s">
        <v>10030</v>
      </c>
      <c r="E2769" t="s">
        <v>10037</v>
      </c>
      <c r="F2769">
        <v>16</v>
      </c>
      <c r="G2769">
        <v>90.94</v>
      </c>
      <c r="H2769">
        <v>59.09</v>
      </c>
      <c r="I2769" t="s">
        <v>10040</v>
      </c>
      <c r="J2769">
        <f>F2769*G2769</f>
        <v>1455.04</v>
      </c>
      <c r="K2769">
        <f>F2769*H2769</f>
        <v>945.44</v>
      </c>
      <c r="L2769">
        <f>J2769-K2769</f>
        <v>509.59999999999991</v>
      </c>
      <c r="M2769" s="5">
        <f>L2769/J2769</f>
        <v>0.35023092148669449</v>
      </c>
      <c r="N2769" t="str">
        <f>IF(ISNA(VLOOKUP(A2769,'Returns Data'!A:A,1,0)),"No","Yes")</f>
        <v>No</v>
      </c>
      <c r="O2769" t="s">
        <v>10085</v>
      </c>
      <c r="P2769" t="str">
        <f>IFERROR(VLOOKUP(A2769,'Ratings Data'!A:C,3,0),"No Rating")</f>
        <v>No Rating</v>
      </c>
      <c r="Q2769" t="s">
        <v>10064</v>
      </c>
      <c r="R2769" s="5">
        <f t="shared" si="43"/>
        <v>5.7033999815719154</v>
      </c>
    </row>
    <row r="2770" spans="1:18" x14ac:dyDescent="0.3">
      <c r="A2770" t="s">
        <v>7593</v>
      </c>
      <c r="B2770" s="2">
        <v>45608</v>
      </c>
      <c r="C2770" t="s">
        <v>10023</v>
      </c>
      <c r="D2770" t="s">
        <v>10033</v>
      </c>
      <c r="E2770" t="s">
        <v>10034</v>
      </c>
      <c r="F2770">
        <v>8</v>
      </c>
      <c r="G2770">
        <v>459.27</v>
      </c>
      <c r="H2770">
        <v>294.61</v>
      </c>
      <c r="I2770" t="s">
        <v>10039</v>
      </c>
      <c r="J2770">
        <f>F2770*G2770</f>
        <v>3674.16</v>
      </c>
      <c r="K2770">
        <f>F2770*H2770</f>
        <v>2356.88</v>
      </c>
      <c r="L2770">
        <f>J2770-K2770</f>
        <v>1317.2799999999997</v>
      </c>
      <c r="M2770" s="5">
        <f>L2770/J2770</f>
        <v>0.35852548609750251</v>
      </c>
      <c r="N2770" t="str">
        <f>IF(ISNA(VLOOKUP(A2770,'Returns Data'!A:A,1,0)),"No","Yes")</f>
        <v>No</v>
      </c>
      <c r="O2770" t="s">
        <v>10085</v>
      </c>
      <c r="P2770" t="str">
        <f>IFERROR(VLOOKUP(A2770,'Ratings Data'!A:C,3,0),"No Rating")</f>
        <v>No Rating</v>
      </c>
      <c r="Q2770" t="s">
        <v>10064</v>
      </c>
      <c r="R2770" s="5">
        <f t="shared" si="43"/>
        <v>1.5251264570046184</v>
      </c>
    </row>
    <row r="2771" spans="1:18" x14ac:dyDescent="0.3">
      <c r="A2771" t="s">
        <v>7723</v>
      </c>
      <c r="B2771" s="2">
        <v>45608</v>
      </c>
      <c r="C2771" t="s">
        <v>10025</v>
      </c>
      <c r="D2771" t="s">
        <v>10033</v>
      </c>
      <c r="E2771" t="s">
        <v>10034</v>
      </c>
      <c r="F2771">
        <v>14</v>
      </c>
      <c r="G2771">
        <v>81.56</v>
      </c>
      <c r="H2771">
        <v>60.11</v>
      </c>
      <c r="I2771" t="s">
        <v>10039</v>
      </c>
      <c r="J2771">
        <f>F2771*G2771</f>
        <v>1141.8400000000001</v>
      </c>
      <c r="K2771">
        <f>F2771*H2771</f>
        <v>841.54</v>
      </c>
      <c r="L2771">
        <f>J2771-K2771</f>
        <v>300.30000000000018</v>
      </c>
      <c r="M2771" s="5">
        <f>L2771/J2771</f>
        <v>0.26299656694458079</v>
      </c>
      <c r="N2771" t="str">
        <f>IF(ISNA(VLOOKUP(A2771,'Returns Data'!A:A,1,0)),"No","Yes")</f>
        <v>No</v>
      </c>
      <c r="O2771" t="s">
        <v>10085</v>
      </c>
      <c r="P2771" t="str">
        <f>IFERROR(VLOOKUP(A2771,'Ratings Data'!A:C,3,0),"No Rating")</f>
        <v>No Rating</v>
      </c>
      <c r="Q2771" t="s">
        <v>10064</v>
      </c>
      <c r="R2771" s="5">
        <f t="shared" si="43"/>
        <v>-0.6892242036274957</v>
      </c>
    </row>
    <row r="2772" spans="1:18" x14ac:dyDescent="0.3">
      <c r="A2772" t="s">
        <v>7861</v>
      </c>
      <c r="B2772" s="2">
        <v>45608</v>
      </c>
      <c r="C2772" t="s">
        <v>10026</v>
      </c>
      <c r="D2772" t="s">
        <v>10031</v>
      </c>
      <c r="E2772" t="s">
        <v>10035</v>
      </c>
      <c r="F2772">
        <v>14</v>
      </c>
      <c r="G2772">
        <v>382.26</v>
      </c>
      <c r="H2772">
        <v>273.87</v>
      </c>
      <c r="I2772" t="s">
        <v>10039</v>
      </c>
      <c r="J2772">
        <f>F2772*G2772</f>
        <v>5351.6399999999994</v>
      </c>
      <c r="K2772">
        <f>F2772*H2772</f>
        <v>3834.1800000000003</v>
      </c>
      <c r="L2772">
        <f>J2772-K2772</f>
        <v>1517.4599999999991</v>
      </c>
      <c r="M2772" s="5">
        <f>L2772/J2772</f>
        <v>0.28355046303563008</v>
      </c>
      <c r="N2772" t="str">
        <f>IF(ISNA(VLOOKUP(A2772,'Returns Data'!A:A,1,0)),"No","Yes")</f>
        <v>No</v>
      </c>
      <c r="O2772" t="s">
        <v>10085</v>
      </c>
      <c r="P2772" t="str">
        <f>IFERROR(VLOOKUP(A2772,'Ratings Data'!A:C,3,0),"No Rating")</f>
        <v>No Rating</v>
      </c>
      <c r="Q2772" t="s">
        <v>10064</v>
      </c>
      <c r="R2772" s="5">
        <f t="shared" si="43"/>
        <v>3.6868563021088758</v>
      </c>
    </row>
    <row r="2773" spans="1:18" x14ac:dyDescent="0.3">
      <c r="A2773" t="s">
        <v>7903</v>
      </c>
      <c r="B2773" s="2">
        <v>45608</v>
      </c>
      <c r="C2773" t="s">
        <v>10016</v>
      </c>
      <c r="D2773" t="s">
        <v>10032</v>
      </c>
      <c r="E2773" t="s">
        <v>10036</v>
      </c>
      <c r="F2773">
        <v>19</v>
      </c>
      <c r="G2773">
        <v>149.5</v>
      </c>
      <c r="H2773">
        <v>90.1</v>
      </c>
      <c r="I2773" t="s">
        <v>10039</v>
      </c>
      <c r="J2773">
        <f>F2773*G2773</f>
        <v>2840.5</v>
      </c>
      <c r="K2773">
        <f>F2773*H2773</f>
        <v>1711.8999999999999</v>
      </c>
      <c r="L2773">
        <f>J2773-K2773</f>
        <v>1128.6000000000001</v>
      </c>
      <c r="M2773" s="5">
        <f>L2773/J2773</f>
        <v>0.39732441471571911</v>
      </c>
      <c r="N2773" t="str">
        <f>IF(ISNA(VLOOKUP(A2773,'Returns Data'!A:A,1,0)),"No","Yes")</f>
        <v>No</v>
      </c>
      <c r="O2773" t="s">
        <v>10085</v>
      </c>
      <c r="P2773" t="str">
        <f>IFERROR(VLOOKUP(A2773,'Ratings Data'!A:C,3,0),"No Rating")</f>
        <v>No Rating</v>
      </c>
      <c r="Q2773" t="s">
        <v>10064</v>
      </c>
      <c r="R2773" s="5">
        <f t="shared" si="43"/>
        <v>-0.46922812446278145</v>
      </c>
    </row>
    <row r="2774" spans="1:18" x14ac:dyDescent="0.3">
      <c r="A2774" t="s">
        <v>7917</v>
      </c>
      <c r="B2774" s="2">
        <v>45608</v>
      </c>
      <c r="C2774" t="s">
        <v>10017</v>
      </c>
      <c r="D2774" t="s">
        <v>10032</v>
      </c>
      <c r="E2774" t="s">
        <v>10034</v>
      </c>
      <c r="F2774">
        <v>16</v>
      </c>
      <c r="G2774">
        <v>216.62</v>
      </c>
      <c r="H2774">
        <v>183.24</v>
      </c>
      <c r="I2774" t="s">
        <v>10039</v>
      </c>
      <c r="J2774">
        <f>F2774*G2774</f>
        <v>3465.92</v>
      </c>
      <c r="K2774">
        <f>F2774*H2774</f>
        <v>2931.84</v>
      </c>
      <c r="L2774">
        <f>J2774-K2774</f>
        <v>534.07999999999993</v>
      </c>
      <c r="M2774" s="5">
        <f>L2774/J2774</f>
        <v>0.15409472809528205</v>
      </c>
      <c r="N2774" t="str">
        <f>IF(ISNA(VLOOKUP(A2774,'Returns Data'!A:A,1,0)),"No","Yes")</f>
        <v>No</v>
      </c>
      <c r="O2774" t="s">
        <v>10085</v>
      </c>
      <c r="P2774">
        <f>IFERROR(VLOOKUP(A2774,'Ratings Data'!A:C,3,0),"No Rating")</f>
        <v>5</v>
      </c>
      <c r="Q2774" t="s">
        <v>10064</v>
      </c>
      <c r="R2774" s="5">
        <f t="shared" si="43"/>
        <v>0.22017954585460309</v>
      </c>
    </row>
    <row r="2775" spans="1:18" x14ac:dyDescent="0.3">
      <c r="A2775" t="s">
        <v>8284</v>
      </c>
      <c r="B2775" s="2">
        <v>45608</v>
      </c>
      <c r="C2775" t="s">
        <v>10028</v>
      </c>
      <c r="D2775" t="s">
        <v>10032</v>
      </c>
      <c r="E2775" t="s">
        <v>10034</v>
      </c>
      <c r="F2775">
        <v>4</v>
      </c>
      <c r="G2775">
        <v>427.73</v>
      </c>
      <c r="H2775">
        <v>258.99</v>
      </c>
      <c r="I2775" t="s">
        <v>10039</v>
      </c>
      <c r="J2775">
        <f>F2775*G2775</f>
        <v>1710.92</v>
      </c>
      <c r="K2775">
        <f>F2775*H2775</f>
        <v>1035.96</v>
      </c>
      <c r="L2775">
        <f>J2775-K2775</f>
        <v>674.96</v>
      </c>
      <c r="M2775" s="5">
        <f>L2775/J2775</f>
        <v>0.39450120403058003</v>
      </c>
      <c r="N2775" t="str">
        <f>IF(ISNA(VLOOKUP(A2775,'Returns Data'!A:A,1,0)),"No","Yes")</f>
        <v>No</v>
      </c>
      <c r="O2775" t="s">
        <v>10085</v>
      </c>
      <c r="P2775" t="str">
        <f>IFERROR(VLOOKUP(A2775,'Ratings Data'!A:C,3,0),"No Rating")</f>
        <v>No Rating</v>
      </c>
      <c r="Q2775" t="s">
        <v>10064</v>
      </c>
      <c r="R2775" s="5">
        <f t="shared" si="43"/>
        <v>-0.50635906195180502</v>
      </c>
    </row>
    <row r="2776" spans="1:18" x14ac:dyDescent="0.3">
      <c r="A2776" t="s">
        <v>8485</v>
      </c>
      <c r="B2776" s="2">
        <v>45608</v>
      </c>
      <c r="C2776" t="s">
        <v>10017</v>
      </c>
      <c r="D2776" t="s">
        <v>10032</v>
      </c>
      <c r="E2776" t="s">
        <v>10036</v>
      </c>
      <c r="F2776">
        <v>12</v>
      </c>
      <c r="G2776">
        <v>165.13</v>
      </c>
      <c r="H2776">
        <v>108.76</v>
      </c>
      <c r="I2776" t="s">
        <v>10039</v>
      </c>
      <c r="J2776">
        <f>F2776*G2776</f>
        <v>1981.56</v>
      </c>
      <c r="K2776">
        <f>F2776*H2776</f>
        <v>1305.1200000000001</v>
      </c>
      <c r="L2776">
        <f>J2776-K2776</f>
        <v>676.43999999999983</v>
      </c>
      <c r="M2776" s="5">
        <f>L2776/J2776</f>
        <v>0.34136740749712341</v>
      </c>
      <c r="N2776" t="str">
        <f>IF(ISNA(VLOOKUP(A2776,'Returns Data'!A:A,1,0)),"No","Yes")</f>
        <v>No</v>
      </c>
      <c r="O2776" t="s">
        <v>10085</v>
      </c>
      <c r="P2776" t="str">
        <f>IFERROR(VLOOKUP(A2776,'Ratings Data'!A:C,3,0),"No Rating")</f>
        <v>No Rating</v>
      </c>
      <c r="Q2776" t="s">
        <v>10064</v>
      </c>
      <c r="R2776" s="5">
        <f t="shared" si="43"/>
        <v>0.15818390105907926</v>
      </c>
    </row>
    <row r="2777" spans="1:18" x14ac:dyDescent="0.3">
      <c r="A2777" t="s">
        <v>8832</v>
      </c>
      <c r="B2777" s="2">
        <v>45608</v>
      </c>
      <c r="C2777" t="s">
        <v>10017</v>
      </c>
      <c r="D2777" t="s">
        <v>10032</v>
      </c>
      <c r="E2777" t="s">
        <v>10038</v>
      </c>
      <c r="F2777">
        <v>9</v>
      </c>
      <c r="G2777">
        <v>436.14</v>
      </c>
      <c r="H2777">
        <v>290.92</v>
      </c>
      <c r="I2777" t="s">
        <v>10040</v>
      </c>
      <c r="J2777">
        <f>F2777*G2777</f>
        <v>3925.2599999999998</v>
      </c>
      <c r="K2777">
        <f>F2777*H2777</f>
        <v>2618.2800000000002</v>
      </c>
      <c r="L2777">
        <f>J2777-K2777</f>
        <v>1306.9799999999996</v>
      </c>
      <c r="M2777" s="5">
        <f>L2777/J2777</f>
        <v>0.33296647865364326</v>
      </c>
      <c r="N2777" t="str">
        <f>IF(ISNA(VLOOKUP(A2777,'Returns Data'!A:A,1,0)),"No","Yes")</f>
        <v>No</v>
      </c>
      <c r="O2777" t="s">
        <v>10085</v>
      </c>
      <c r="P2777" t="str">
        <f>IFERROR(VLOOKUP(A2777,'Ratings Data'!A:C,3,0),"No Rating")</f>
        <v>No Rating</v>
      </c>
      <c r="Q2777" t="s">
        <v>10064</v>
      </c>
      <c r="R2777" s="5">
        <f t="shared" si="43"/>
        <v>0.98089384121601153</v>
      </c>
    </row>
    <row r="2778" spans="1:18" x14ac:dyDescent="0.3">
      <c r="A2778" t="s">
        <v>9893</v>
      </c>
      <c r="B2778" s="2">
        <v>45608</v>
      </c>
      <c r="C2778" t="s">
        <v>10023</v>
      </c>
      <c r="D2778" t="s">
        <v>10033</v>
      </c>
      <c r="E2778" t="s">
        <v>10036</v>
      </c>
      <c r="F2778">
        <v>4</v>
      </c>
      <c r="G2778">
        <v>473.06</v>
      </c>
      <c r="H2778">
        <v>349.8</v>
      </c>
      <c r="I2778" t="s">
        <v>10039</v>
      </c>
      <c r="J2778">
        <f>F2778*G2778</f>
        <v>1892.24</v>
      </c>
      <c r="K2778">
        <f>F2778*H2778</f>
        <v>1399.2</v>
      </c>
      <c r="L2778">
        <f>J2778-K2778</f>
        <v>493.03999999999996</v>
      </c>
      <c r="M2778" s="5">
        <f>L2778/J2778</f>
        <v>0.26055891430262546</v>
      </c>
      <c r="N2778" t="str">
        <f>IF(ISNA(VLOOKUP(A2778,'Returns Data'!A:A,1,0)),"No","Yes")</f>
        <v>No</v>
      </c>
      <c r="O2778" t="s">
        <v>10085</v>
      </c>
      <c r="P2778" t="str">
        <f>IFERROR(VLOOKUP(A2778,'Ratings Data'!A:C,3,0),"No Rating")</f>
        <v>No Rating</v>
      </c>
      <c r="Q2778" t="s">
        <v>10064</v>
      </c>
      <c r="R2778" s="5">
        <f t="shared" si="43"/>
        <v>-0.51793257007179139</v>
      </c>
    </row>
    <row r="2779" spans="1:18" x14ac:dyDescent="0.3">
      <c r="A2779" t="s">
        <v>197</v>
      </c>
      <c r="B2779" s="2">
        <v>45609</v>
      </c>
      <c r="C2779" t="s">
        <v>10028</v>
      </c>
      <c r="D2779" t="s">
        <v>10032</v>
      </c>
      <c r="E2779" t="s">
        <v>10037</v>
      </c>
      <c r="F2779">
        <v>14</v>
      </c>
      <c r="G2779">
        <v>413.31</v>
      </c>
      <c r="H2779">
        <v>308.45999999999998</v>
      </c>
      <c r="I2779" t="s">
        <v>10039</v>
      </c>
      <c r="J2779">
        <f>F2779*G2779</f>
        <v>5786.34</v>
      </c>
      <c r="K2779">
        <f>F2779*H2779</f>
        <v>4318.4399999999996</v>
      </c>
      <c r="L2779">
        <f>J2779-K2779</f>
        <v>1467.9000000000005</v>
      </c>
      <c r="M2779" s="5">
        <f>L2779/J2779</f>
        <v>0.25368367569136974</v>
      </c>
      <c r="N2779" t="str">
        <f>IF(ISNA(VLOOKUP(A2779,'Returns Data'!A:A,1,0)),"No","Yes")</f>
        <v>No</v>
      </c>
      <c r="O2779" t="s">
        <v>10085</v>
      </c>
      <c r="P2779" t="str">
        <f>IFERROR(VLOOKUP(A2779,'Ratings Data'!A:C,3,0),"No Rating")</f>
        <v>No Rating</v>
      </c>
      <c r="Q2779" t="s">
        <v>10064</v>
      </c>
      <c r="R2779" s="5">
        <f t="shared" si="43"/>
        <v>2.0579313406333237</v>
      </c>
    </row>
    <row r="2780" spans="1:18" x14ac:dyDescent="0.3">
      <c r="A2780" t="s">
        <v>1399</v>
      </c>
      <c r="B2780" s="2">
        <v>45609</v>
      </c>
      <c r="C2780" t="s">
        <v>10024</v>
      </c>
      <c r="D2780" t="s">
        <v>10029</v>
      </c>
      <c r="E2780" t="s">
        <v>10034</v>
      </c>
      <c r="F2780">
        <v>13</v>
      </c>
      <c r="G2780">
        <v>310.35000000000002</v>
      </c>
      <c r="H2780">
        <v>236.1</v>
      </c>
      <c r="I2780" t="s">
        <v>10039</v>
      </c>
      <c r="J2780">
        <f>F2780*G2780</f>
        <v>4034.55</v>
      </c>
      <c r="K2780">
        <f>F2780*H2780</f>
        <v>3069.2999999999997</v>
      </c>
      <c r="L2780">
        <f>J2780-K2780</f>
        <v>965.25000000000045</v>
      </c>
      <c r="M2780" s="5">
        <f>L2780/J2780</f>
        <v>0.23924601256645733</v>
      </c>
      <c r="N2780" t="str">
        <f>IF(ISNA(VLOOKUP(A2780,'Returns Data'!A:A,1,0)),"No","Yes")</f>
        <v>No</v>
      </c>
      <c r="O2780" t="s">
        <v>10085</v>
      </c>
      <c r="P2780" t="str">
        <f>IFERROR(VLOOKUP(A2780,'Ratings Data'!A:C,3,0),"No Rating")</f>
        <v>No Rating</v>
      </c>
      <c r="Q2780" t="s">
        <v>10064</v>
      </c>
      <c r="R2780" s="5">
        <f t="shared" si="43"/>
        <v>-0.30274577712336292</v>
      </c>
    </row>
    <row r="2781" spans="1:18" x14ac:dyDescent="0.3">
      <c r="A2781" t="s">
        <v>1447</v>
      </c>
      <c r="B2781" s="2">
        <v>45609</v>
      </c>
      <c r="C2781" t="s">
        <v>10014</v>
      </c>
      <c r="D2781" t="s">
        <v>10030</v>
      </c>
      <c r="E2781" t="s">
        <v>10038</v>
      </c>
      <c r="F2781">
        <v>7</v>
      </c>
      <c r="G2781">
        <v>107.52</v>
      </c>
      <c r="H2781">
        <v>74.67</v>
      </c>
      <c r="I2781" t="s">
        <v>10039</v>
      </c>
      <c r="J2781">
        <f>F2781*G2781</f>
        <v>752.64</v>
      </c>
      <c r="K2781">
        <f>F2781*H2781</f>
        <v>522.69000000000005</v>
      </c>
      <c r="L2781">
        <f>J2781-K2781</f>
        <v>229.94999999999993</v>
      </c>
      <c r="M2781" s="5">
        <f>L2781/J2781</f>
        <v>0.30552455357142849</v>
      </c>
      <c r="N2781" t="str">
        <f>IF(ISNA(VLOOKUP(A2781,'Returns Data'!A:A,1,0)),"No","Yes")</f>
        <v>No</v>
      </c>
      <c r="O2781" t="s">
        <v>10085</v>
      </c>
      <c r="P2781" t="str">
        <f>IFERROR(VLOOKUP(A2781,'Ratings Data'!A:C,3,0),"No Rating")</f>
        <v>No Rating</v>
      </c>
      <c r="Q2781" t="s">
        <v>10064</v>
      </c>
      <c r="R2781" s="5">
        <f t="shared" si="43"/>
        <v>-0.81345131427296724</v>
      </c>
    </row>
    <row r="2782" spans="1:18" x14ac:dyDescent="0.3">
      <c r="A2782" t="s">
        <v>3515</v>
      </c>
      <c r="B2782" s="2">
        <v>45609</v>
      </c>
      <c r="C2782" t="s">
        <v>10028</v>
      </c>
      <c r="D2782" t="s">
        <v>10032</v>
      </c>
      <c r="E2782" t="s">
        <v>10037</v>
      </c>
      <c r="F2782">
        <v>17</v>
      </c>
      <c r="G2782">
        <v>149.46</v>
      </c>
      <c r="H2782">
        <v>127.82</v>
      </c>
      <c r="I2782" t="s">
        <v>10040</v>
      </c>
      <c r="J2782">
        <f>F2782*G2782</f>
        <v>2540.8200000000002</v>
      </c>
      <c r="K2782">
        <f>F2782*H2782</f>
        <v>2172.94</v>
      </c>
      <c r="L2782">
        <f>J2782-K2782</f>
        <v>367.88000000000011</v>
      </c>
      <c r="M2782" s="5">
        <f>L2782/J2782</f>
        <v>0.14478790311789111</v>
      </c>
      <c r="N2782" t="str">
        <f>IF(ISNA(VLOOKUP(A2782,'Returns Data'!A:A,1,0)),"No","Yes")</f>
        <v>No</v>
      </c>
      <c r="O2782" t="s">
        <v>10085</v>
      </c>
      <c r="P2782" t="str">
        <f>IFERROR(VLOOKUP(A2782,'Ratings Data'!A:C,3,0),"No Rating")</f>
        <v>No Rating</v>
      </c>
      <c r="Q2782" t="s">
        <v>10064</v>
      </c>
      <c r="R2782" s="5">
        <f t="shared" si="43"/>
        <v>2.3758769132653064</v>
      </c>
    </row>
    <row r="2783" spans="1:18" x14ac:dyDescent="0.3">
      <c r="A2783" t="s">
        <v>3914</v>
      </c>
      <c r="B2783" s="2">
        <v>45609</v>
      </c>
      <c r="C2783" t="s">
        <v>10025</v>
      </c>
      <c r="D2783" t="s">
        <v>10033</v>
      </c>
      <c r="E2783" t="s">
        <v>10038</v>
      </c>
      <c r="F2783">
        <v>6</v>
      </c>
      <c r="G2783">
        <v>317.37</v>
      </c>
      <c r="H2783">
        <v>277.67</v>
      </c>
      <c r="I2783" t="s">
        <v>10039</v>
      </c>
      <c r="J2783">
        <f>F2783*G2783</f>
        <v>1904.22</v>
      </c>
      <c r="K2783">
        <f>F2783*H2783</f>
        <v>1666.02</v>
      </c>
      <c r="L2783">
        <f>J2783-K2783</f>
        <v>238.20000000000005</v>
      </c>
      <c r="M2783" s="5">
        <f>L2783/J2783</f>
        <v>0.12509058827236352</v>
      </c>
      <c r="N2783" t="str">
        <f>IF(ISNA(VLOOKUP(A2783,'Returns Data'!A:A,1,0)),"No","Yes")</f>
        <v>No</v>
      </c>
      <c r="O2783" t="s">
        <v>10085</v>
      </c>
      <c r="P2783" t="str">
        <f>IFERROR(VLOOKUP(A2783,'Ratings Data'!A:C,3,0),"No Rating")</f>
        <v>No Rating</v>
      </c>
      <c r="Q2783" t="s">
        <v>10064</v>
      </c>
      <c r="R2783" s="5">
        <f t="shared" si="43"/>
        <v>-0.25054903535079232</v>
      </c>
    </row>
    <row r="2784" spans="1:18" x14ac:dyDescent="0.3">
      <c r="A2784" t="s">
        <v>4075</v>
      </c>
      <c r="B2784" s="2">
        <v>45609</v>
      </c>
      <c r="C2784" t="s">
        <v>10017</v>
      </c>
      <c r="D2784" t="s">
        <v>10032</v>
      </c>
      <c r="E2784" t="s">
        <v>10034</v>
      </c>
      <c r="F2784">
        <v>12</v>
      </c>
      <c r="G2784">
        <v>262.38</v>
      </c>
      <c r="H2784">
        <v>203.32</v>
      </c>
      <c r="I2784" t="s">
        <v>10040</v>
      </c>
      <c r="J2784">
        <f>F2784*G2784</f>
        <v>3148.56</v>
      </c>
      <c r="K2784">
        <f>F2784*H2784</f>
        <v>2439.84</v>
      </c>
      <c r="L2784">
        <f>J2784-K2784</f>
        <v>708.7199999999998</v>
      </c>
      <c r="M2784" s="5">
        <f>L2784/J2784</f>
        <v>0.22509337601951362</v>
      </c>
      <c r="N2784" t="str">
        <f>IF(ISNA(VLOOKUP(A2784,'Returns Data'!A:A,1,0)),"No","Yes")</f>
        <v>No</v>
      </c>
      <c r="O2784" t="s">
        <v>10085</v>
      </c>
      <c r="P2784" t="str">
        <f>IFERROR(VLOOKUP(A2784,'Ratings Data'!A:C,3,0),"No Rating")</f>
        <v>No Rating</v>
      </c>
      <c r="Q2784" t="s">
        <v>10064</v>
      </c>
      <c r="R2784" s="5">
        <f t="shared" si="43"/>
        <v>0.65346441062482274</v>
      </c>
    </row>
    <row r="2785" spans="1:18" x14ac:dyDescent="0.3">
      <c r="A2785" t="s">
        <v>4650</v>
      </c>
      <c r="B2785" s="2">
        <v>45609</v>
      </c>
      <c r="C2785" t="s">
        <v>10015</v>
      </c>
      <c r="D2785" t="s">
        <v>10031</v>
      </c>
      <c r="E2785" t="s">
        <v>10035</v>
      </c>
      <c r="F2785">
        <v>8</v>
      </c>
      <c r="G2785">
        <v>113.98</v>
      </c>
      <c r="H2785">
        <v>91.5</v>
      </c>
      <c r="I2785" t="s">
        <v>10040</v>
      </c>
      <c r="J2785">
        <f>F2785*G2785</f>
        <v>911.84</v>
      </c>
      <c r="K2785">
        <f>F2785*H2785</f>
        <v>732</v>
      </c>
      <c r="L2785">
        <f>J2785-K2785</f>
        <v>179.84000000000003</v>
      </c>
      <c r="M2785" s="5">
        <f>L2785/J2785</f>
        <v>0.19722758378662927</v>
      </c>
      <c r="N2785" t="str">
        <f>IF(ISNA(VLOOKUP(A2785,'Returns Data'!A:A,1,0)),"No","Yes")</f>
        <v>No</v>
      </c>
      <c r="O2785" t="s">
        <v>10085</v>
      </c>
      <c r="P2785" t="str">
        <f>IFERROR(VLOOKUP(A2785,'Ratings Data'!A:C,3,0),"No Rating")</f>
        <v>No Rating</v>
      </c>
      <c r="Q2785" t="s">
        <v>10064</v>
      </c>
      <c r="R2785" s="5">
        <f t="shared" si="43"/>
        <v>-0.71039459308382236</v>
      </c>
    </row>
    <row r="2786" spans="1:18" x14ac:dyDescent="0.3">
      <c r="A2786" t="s">
        <v>4908</v>
      </c>
      <c r="B2786" s="2">
        <v>45609</v>
      </c>
      <c r="C2786" t="s">
        <v>10027</v>
      </c>
      <c r="D2786" t="s">
        <v>10032</v>
      </c>
      <c r="E2786" t="s">
        <v>10034</v>
      </c>
      <c r="F2786">
        <v>12</v>
      </c>
      <c r="G2786">
        <v>88.01</v>
      </c>
      <c r="H2786">
        <v>76.180000000000007</v>
      </c>
      <c r="I2786" t="s">
        <v>10040</v>
      </c>
      <c r="J2786">
        <f>F2786*G2786</f>
        <v>1056.1200000000001</v>
      </c>
      <c r="K2786">
        <f>F2786*H2786</f>
        <v>914.16000000000008</v>
      </c>
      <c r="L2786">
        <f>J2786-K2786</f>
        <v>141.96000000000004</v>
      </c>
      <c r="M2786" s="5">
        <f>L2786/J2786</f>
        <v>0.13441654357459382</v>
      </c>
      <c r="N2786" t="str">
        <f>IF(ISNA(VLOOKUP(A2786,'Returns Data'!A:A,1,0)),"No","Yes")</f>
        <v>No</v>
      </c>
      <c r="O2786" t="s">
        <v>10085</v>
      </c>
      <c r="P2786">
        <f>IFERROR(VLOOKUP(A2786,'Ratings Data'!A:C,3,0),"No Rating")</f>
        <v>1</v>
      </c>
      <c r="Q2786" t="s">
        <v>10064</v>
      </c>
      <c r="R2786" s="5">
        <f t="shared" si="43"/>
        <v>0.15822951394981585</v>
      </c>
    </row>
    <row r="2787" spans="1:18" x14ac:dyDescent="0.3">
      <c r="A2787" t="s">
        <v>4980</v>
      </c>
      <c r="B2787" s="2">
        <v>45609</v>
      </c>
      <c r="C2787" t="s">
        <v>10022</v>
      </c>
      <c r="D2787" t="s">
        <v>10033</v>
      </c>
      <c r="E2787" t="s">
        <v>10035</v>
      </c>
      <c r="F2787">
        <v>14</v>
      </c>
      <c r="G2787">
        <v>200.84</v>
      </c>
      <c r="H2787">
        <v>155.1</v>
      </c>
      <c r="I2787" t="s">
        <v>10039</v>
      </c>
      <c r="J2787">
        <f>F2787*G2787</f>
        <v>2811.76</v>
      </c>
      <c r="K2787">
        <f>F2787*H2787</f>
        <v>2171.4</v>
      </c>
      <c r="L2787">
        <f>J2787-K2787</f>
        <v>640.36000000000013</v>
      </c>
      <c r="M2787" s="5">
        <f>L2787/J2787</f>
        <v>0.22774347739494127</v>
      </c>
      <c r="N2787" t="str">
        <f>IF(ISNA(VLOOKUP(A2787,'Returns Data'!A:A,1,0)),"No","Yes")</f>
        <v>No</v>
      </c>
      <c r="O2787" t="s">
        <v>10085</v>
      </c>
      <c r="P2787" t="str">
        <f>IFERROR(VLOOKUP(A2787,'Ratings Data'!A:C,3,0),"No Rating")</f>
        <v>No Rating</v>
      </c>
      <c r="Q2787" t="s">
        <v>10064</v>
      </c>
      <c r="R2787" s="5">
        <f t="shared" si="43"/>
        <v>1.6623489754952088</v>
      </c>
    </row>
    <row r="2788" spans="1:18" x14ac:dyDescent="0.3">
      <c r="A2788" t="s">
        <v>5679</v>
      </c>
      <c r="B2788" s="2">
        <v>45609</v>
      </c>
      <c r="C2788" t="s">
        <v>10020</v>
      </c>
      <c r="D2788" t="s">
        <v>10030</v>
      </c>
      <c r="E2788" t="s">
        <v>10038</v>
      </c>
      <c r="F2788">
        <v>15</v>
      </c>
      <c r="G2788">
        <v>255.85</v>
      </c>
      <c r="H2788">
        <v>174.6</v>
      </c>
      <c r="I2788" t="s">
        <v>10039</v>
      </c>
      <c r="J2788">
        <f>F2788*G2788</f>
        <v>3837.75</v>
      </c>
      <c r="K2788">
        <f>F2788*H2788</f>
        <v>2619</v>
      </c>
      <c r="L2788">
        <f>J2788-K2788</f>
        <v>1218.75</v>
      </c>
      <c r="M2788" s="5">
        <f>L2788/J2788</f>
        <v>0.3175688880203244</v>
      </c>
      <c r="N2788" t="str">
        <f>IF(ISNA(VLOOKUP(A2788,'Returns Data'!A:A,1,0)),"No","Yes")</f>
        <v>No</v>
      </c>
      <c r="O2788" t="s">
        <v>10085</v>
      </c>
      <c r="P2788" t="str">
        <f>IFERROR(VLOOKUP(A2788,'Ratings Data'!A:C,3,0),"No Rating")</f>
        <v>No Rating</v>
      </c>
      <c r="Q2788" t="s">
        <v>10064</v>
      </c>
      <c r="R2788" s="5">
        <f t="shared" si="43"/>
        <v>0.36489245170284795</v>
      </c>
    </row>
    <row r="2789" spans="1:18" x14ac:dyDescent="0.3">
      <c r="A2789" t="s">
        <v>6325</v>
      </c>
      <c r="B2789" s="2">
        <v>45609</v>
      </c>
      <c r="C2789" t="s">
        <v>10027</v>
      </c>
      <c r="D2789" t="s">
        <v>10032</v>
      </c>
      <c r="E2789" t="s">
        <v>10038</v>
      </c>
      <c r="F2789">
        <v>19</v>
      </c>
      <c r="G2789">
        <v>371.49</v>
      </c>
      <c r="H2789">
        <v>285.45999999999998</v>
      </c>
      <c r="I2789" t="s">
        <v>10039</v>
      </c>
      <c r="J2789">
        <f>F2789*G2789</f>
        <v>7058.31</v>
      </c>
      <c r="K2789">
        <f>F2789*H2789</f>
        <v>5423.74</v>
      </c>
      <c r="L2789">
        <f>J2789-K2789</f>
        <v>1634.5700000000006</v>
      </c>
      <c r="M2789" s="5">
        <f>L2789/J2789</f>
        <v>0.23158093084605247</v>
      </c>
      <c r="N2789" t="str">
        <f>IF(ISNA(VLOOKUP(A2789,'Returns Data'!A:A,1,0)),"No","Yes")</f>
        <v>No</v>
      </c>
      <c r="O2789" t="s">
        <v>10085</v>
      </c>
      <c r="P2789" t="str">
        <f>IFERROR(VLOOKUP(A2789,'Ratings Data'!A:C,3,0),"No Rating")</f>
        <v>No Rating</v>
      </c>
      <c r="Q2789" t="s">
        <v>10064</v>
      </c>
      <c r="R2789" s="5">
        <f t="shared" si="43"/>
        <v>0.83917920656634759</v>
      </c>
    </row>
    <row r="2790" spans="1:18" x14ac:dyDescent="0.3">
      <c r="A2790" t="s">
        <v>6544</v>
      </c>
      <c r="B2790" s="2">
        <v>45609</v>
      </c>
      <c r="C2790" t="s">
        <v>10018</v>
      </c>
      <c r="D2790" t="s">
        <v>10033</v>
      </c>
      <c r="E2790" t="s">
        <v>10036</v>
      </c>
      <c r="F2790">
        <v>17</v>
      </c>
      <c r="G2790">
        <v>266.83999999999997</v>
      </c>
      <c r="H2790">
        <v>205.89</v>
      </c>
      <c r="I2790" t="s">
        <v>10040</v>
      </c>
      <c r="J2790">
        <f>F2790*G2790</f>
        <v>4536.28</v>
      </c>
      <c r="K2790">
        <f>F2790*H2790</f>
        <v>3500.1299999999997</v>
      </c>
      <c r="L2790">
        <f>J2790-K2790</f>
        <v>1036.1500000000001</v>
      </c>
      <c r="M2790" s="5">
        <f>L2790/J2790</f>
        <v>0.22841403087992809</v>
      </c>
      <c r="N2790" t="str">
        <f>IF(ISNA(VLOOKUP(A2790,'Returns Data'!A:A,1,0)),"No","Yes")</f>
        <v>No</v>
      </c>
      <c r="O2790" t="s">
        <v>10085</v>
      </c>
      <c r="P2790" t="str">
        <f>IFERROR(VLOOKUP(A2790,'Ratings Data'!A:C,3,0),"No Rating")</f>
        <v>No Rating</v>
      </c>
      <c r="Q2790" t="s">
        <v>10064</v>
      </c>
      <c r="R2790" s="5">
        <f t="shared" si="43"/>
        <v>-0.35731357789612533</v>
      </c>
    </row>
    <row r="2791" spans="1:18" x14ac:dyDescent="0.3">
      <c r="A2791" t="s">
        <v>6607</v>
      </c>
      <c r="B2791" s="2">
        <v>45609</v>
      </c>
      <c r="C2791" t="s">
        <v>10013</v>
      </c>
      <c r="D2791" t="s">
        <v>10030</v>
      </c>
      <c r="E2791" t="s">
        <v>10034</v>
      </c>
      <c r="F2791">
        <v>7</v>
      </c>
      <c r="G2791">
        <v>392.98</v>
      </c>
      <c r="H2791">
        <v>334.46</v>
      </c>
      <c r="I2791" t="s">
        <v>10040</v>
      </c>
      <c r="J2791">
        <f>F2791*G2791</f>
        <v>2750.86</v>
      </c>
      <c r="K2791">
        <f>F2791*H2791</f>
        <v>2341.2199999999998</v>
      </c>
      <c r="L2791">
        <f>J2791-K2791</f>
        <v>409.64000000000033</v>
      </c>
      <c r="M2791" s="5">
        <f>L2791/J2791</f>
        <v>0.14891343070894203</v>
      </c>
      <c r="N2791" t="str">
        <f>IF(ISNA(VLOOKUP(A2791,'Returns Data'!A:A,1,0)),"No","Yes")</f>
        <v>No</v>
      </c>
      <c r="O2791" t="s">
        <v>10085</v>
      </c>
      <c r="P2791" t="str">
        <f>IFERROR(VLOOKUP(A2791,'Ratings Data'!A:C,3,0),"No Rating")</f>
        <v>No Rating</v>
      </c>
      <c r="Q2791" t="s">
        <v>10064</v>
      </c>
      <c r="R2791" s="5">
        <f t="shared" si="43"/>
        <v>-0.39358681562866482</v>
      </c>
    </row>
    <row r="2792" spans="1:18" x14ac:dyDescent="0.3">
      <c r="A2792" t="s">
        <v>6954</v>
      </c>
      <c r="B2792" s="2">
        <v>45609</v>
      </c>
      <c r="C2792" t="s">
        <v>10028</v>
      </c>
      <c r="D2792" t="s">
        <v>10032</v>
      </c>
      <c r="E2792" t="s">
        <v>10037</v>
      </c>
      <c r="F2792">
        <v>5</v>
      </c>
      <c r="G2792">
        <v>332.63</v>
      </c>
      <c r="H2792">
        <v>208.55</v>
      </c>
      <c r="I2792" t="s">
        <v>10040</v>
      </c>
      <c r="J2792">
        <f>F2792*G2792</f>
        <v>1663.15</v>
      </c>
      <c r="K2792">
        <f>F2792*H2792</f>
        <v>1042.75</v>
      </c>
      <c r="L2792">
        <f>J2792-K2792</f>
        <v>620.40000000000009</v>
      </c>
      <c r="M2792" s="5">
        <f>L2792/J2792</f>
        <v>0.37302708715389477</v>
      </c>
      <c r="N2792" t="str">
        <f>IF(ISNA(VLOOKUP(A2792,'Returns Data'!A:A,1,0)),"No","Yes")</f>
        <v>No</v>
      </c>
      <c r="O2792" t="s">
        <v>10085</v>
      </c>
      <c r="P2792">
        <f>IFERROR(VLOOKUP(A2792,'Ratings Data'!A:C,3,0),"No Rating")</f>
        <v>2</v>
      </c>
      <c r="Q2792" t="s">
        <v>10064</v>
      </c>
      <c r="R2792" s="5">
        <f t="shared" si="43"/>
        <v>-0.39540725445860569</v>
      </c>
    </row>
    <row r="2793" spans="1:18" x14ac:dyDescent="0.3">
      <c r="A2793" t="s">
        <v>7189</v>
      </c>
      <c r="B2793" s="2">
        <v>45609</v>
      </c>
      <c r="C2793" t="s">
        <v>10011</v>
      </c>
      <c r="D2793" t="s">
        <v>10029</v>
      </c>
      <c r="E2793" t="s">
        <v>10038</v>
      </c>
      <c r="F2793">
        <v>9</v>
      </c>
      <c r="G2793">
        <v>243.19</v>
      </c>
      <c r="H2793">
        <v>209.72</v>
      </c>
      <c r="I2793" t="s">
        <v>10040</v>
      </c>
      <c r="J2793">
        <f>F2793*G2793</f>
        <v>2188.71</v>
      </c>
      <c r="K2793">
        <f>F2793*H2793</f>
        <v>1887.48</v>
      </c>
      <c r="L2793">
        <f>J2793-K2793</f>
        <v>301.23</v>
      </c>
      <c r="M2793" s="5">
        <f>L2793/J2793</f>
        <v>0.13762901435091904</v>
      </c>
      <c r="N2793" t="str">
        <f>IF(ISNA(VLOOKUP(A2793,'Returns Data'!A:A,1,0)),"No","Yes")</f>
        <v>No</v>
      </c>
      <c r="O2793" t="s">
        <v>10085</v>
      </c>
      <c r="P2793" t="str">
        <f>IFERROR(VLOOKUP(A2793,'Ratings Data'!A:C,3,0),"No Rating")</f>
        <v>No Rating</v>
      </c>
      <c r="Q2793" t="s">
        <v>10064</v>
      </c>
      <c r="R2793" s="5">
        <f t="shared" si="43"/>
        <v>0.31600276583591375</v>
      </c>
    </row>
    <row r="2794" spans="1:18" x14ac:dyDescent="0.3">
      <c r="A2794" t="s">
        <v>7548</v>
      </c>
      <c r="B2794" s="2">
        <v>45609</v>
      </c>
      <c r="C2794" t="s">
        <v>10015</v>
      </c>
      <c r="D2794" t="s">
        <v>10031</v>
      </c>
      <c r="E2794" t="s">
        <v>10038</v>
      </c>
      <c r="F2794">
        <v>12</v>
      </c>
      <c r="G2794">
        <v>42.25</v>
      </c>
      <c r="H2794">
        <v>37.450000000000003</v>
      </c>
      <c r="I2794" t="s">
        <v>10040</v>
      </c>
      <c r="J2794">
        <f>F2794*G2794</f>
        <v>507</v>
      </c>
      <c r="K2794">
        <f>F2794*H2794</f>
        <v>449.40000000000003</v>
      </c>
      <c r="L2794">
        <f>J2794-K2794</f>
        <v>57.599999999999966</v>
      </c>
      <c r="M2794" s="5">
        <f>L2794/J2794</f>
        <v>0.11360946745562124</v>
      </c>
      <c r="N2794" t="str">
        <f>IF(ISNA(VLOOKUP(A2794,'Returns Data'!A:A,1,0)),"No","Yes")</f>
        <v>No</v>
      </c>
      <c r="O2794" t="s">
        <v>10085</v>
      </c>
      <c r="P2794" t="str">
        <f>IFERROR(VLOOKUP(A2794,'Ratings Data'!A:C,3,0),"No Rating")</f>
        <v>No Rating</v>
      </c>
      <c r="Q2794" t="s">
        <v>10064</v>
      </c>
      <c r="R2794" s="5">
        <f t="shared" si="43"/>
        <v>-0.7683567032635662</v>
      </c>
    </row>
    <row r="2795" spans="1:18" x14ac:dyDescent="0.3">
      <c r="A2795" t="s">
        <v>7636</v>
      </c>
      <c r="B2795" s="2">
        <v>45609</v>
      </c>
      <c r="C2795" t="s">
        <v>10015</v>
      </c>
      <c r="D2795" t="s">
        <v>10031</v>
      </c>
      <c r="E2795" t="s">
        <v>10035</v>
      </c>
      <c r="F2795">
        <v>14</v>
      </c>
      <c r="G2795">
        <v>232.61</v>
      </c>
      <c r="H2795">
        <v>173.29</v>
      </c>
      <c r="I2795" t="s">
        <v>10040</v>
      </c>
      <c r="J2795">
        <f>F2795*G2795</f>
        <v>3256.54</v>
      </c>
      <c r="K2795">
        <f>F2795*H2795</f>
        <v>2426.06</v>
      </c>
      <c r="L2795">
        <f>J2795-K2795</f>
        <v>830.48</v>
      </c>
      <c r="M2795" s="5">
        <f>L2795/J2795</f>
        <v>0.25501913073384636</v>
      </c>
      <c r="N2795" t="str">
        <f>IF(ISNA(VLOOKUP(A2795,'Returns Data'!A:A,1,0)),"No","Yes")</f>
        <v>No</v>
      </c>
      <c r="O2795" t="s">
        <v>10085</v>
      </c>
      <c r="P2795" t="str">
        <f>IFERROR(VLOOKUP(A2795,'Ratings Data'!A:C,3,0),"No Rating")</f>
        <v>No Rating</v>
      </c>
      <c r="Q2795" t="s">
        <v>10064</v>
      </c>
      <c r="R2795" s="5">
        <f t="shared" si="43"/>
        <v>5.423155818540434</v>
      </c>
    </row>
    <row r="2796" spans="1:18" x14ac:dyDescent="0.3">
      <c r="A2796" t="s">
        <v>8390</v>
      </c>
      <c r="B2796" s="2">
        <v>45609</v>
      </c>
      <c r="C2796" t="s">
        <v>10028</v>
      </c>
      <c r="D2796" t="s">
        <v>10032</v>
      </c>
      <c r="E2796" t="s">
        <v>10034</v>
      </c>
      <c r="F2796">
        <v>11</v>
      </c>
      <c r="G2796">
        <v>416.39</v>
      </c>
      <c r="H2796">
        <v>321.26</v>
      </c>
      <c r="I2796" t="s">
        <v>10040</v>
      </c>
      <c r="J2796">
        <f>F2796*G2796</f>
        <v>4580.29</v>
      </c>
      <c r="K2796">
        <f>F2796*H2796</f>
        <v>3533.8599999999997</v>
      </c>
      <c r="L2796">
        <f>J2796-K2796</f>
        <v>1046.4300000000003</v>
      </c>
      <c r="M2796" s="5">
        <f>L2796/J2796</f>
        <v>0.22846369989673149</v>
      </c>
      <c r="N2796" t="str">
        <f>IF(ISNA(VLOOKUP(A2796,'Returns Data'!A:A,1,0)),"No","Yes")</f>
        <v>No</v>
      </c>
      <c r="O2796" t="s">
        <v>10085</v>
      </c>
      <c r="P2796" t="str">
        <f>IFERROR(VLOOKUP(A2796,'Ratings Data'!A:C,3,0),"No Rating")</f>
        <v>No Rating</v>
      </c>
      <c r="Q2796" t="s">
        <v>10064</v>
      </c>
      <c r="R2796" s="5">
        <f t="shared" si="43"/>
        <v>0.40648970993754108</v>
      </c>
    </row>
    <row r="2797" spans="1:18" x14ac:dyDescent="0.3">
      <c r="A2797" t="s">
        <v>8440</v>
      </c>
      <c r="B2797" s="2">
        <v>45609</v>
      </c>
      <c r="C2797" t="s">
        <v>10010</v>
      </c>
      <c r="D2797" t="s">
        <v>10029</v>
      </c>
      <c r="E2797" t="s">
        <v>10036</v>
      </c>
      <c r="F2797">
        <v>16</v>
      </c>
      <c r="G2797">
        <v>247.35</v>
      </c>
      <c r="H2797">
        <v>178.03</v>
      </c>
      <c r="I2797" t="s">
        <v>10039</v>
      </c>
      <c r="J2797">
        <f>F2797*G2797</f>
        <v>3957.6</v>
      </c>
      <c r="K2797">
        <f>F2797*H2797</f>
        <v>2848.48</v>
      </c>
      <c r="L2797">
        <f>J2797-K2797</f>
        <v>1109.1199999999999</v>
      </c>
      <c r="M2797" s="5">
        <f>L2797/J2797</f>
        <v>0.28025065696381646</v>
      </c>
      <c r="N2797" t="str">
        <f>IF(ISNA(VLOOKUP(A2797,'Returns Data'!A:A,1,0)),"No","Yes")</f>
        <v>No</v>
      </c>
      <c r="O2797" t="s">
        <v>10085</v>
      </c>
      <c r="P2797" t="str">
        <f>IFERROR(VLOOKUP(A2797,'Ratings Data'!A:C,3,0),"No Rating")</f>
        <v>No Rating</v>
      </c>
      <c r="Q2797" t="s">
        <v>10064</v>
      </c>
      <c r="R2797" s="5">
        <f t="shared" si="43"/>
        <v>-0.13594990710195207</v>
      </c>
    </row>
    <row r="2798" spans="1:18" x14ac:dyDescent="0.3">
      <c r="A2798" t="s">
        <v>8825</v>
      </c>
      <c r="B2798" s="2">
        <v>45609</v>
      </c>
      <c r="C2798" t="s">
        <v>10028</v>
      </c>
      <c r="D2798" t="s">
        <v>10032</v>
      </c>
      <c r="E2798" t="s">
        <v>10036</v>
      </c>
      <c r="F2798">
        <v>3</v>
      </c>
      <c r="G2798">
        <v>476.99</v>
      </c>
      <c r="H2798">
        <v>417.68</v>
      </c>
      <c r="I2798" t="s">
        <v>10039</v>
      </c>
      <c r="J2798">
        <f>F2798*G2798</f>
        <v>1430.97</v>
      </c>
      <c r="K2798">
        <f>F2798*H2798</f>
        <v>1253.04</v>
      </c>
      <c r="L2798">
        <f>J2798-K2798</f>
        <v>177.93000000000006</v>
      </c>
      <c r="M2798" s="5">
        <f>L2798/J2798</f>
        <v>0.12434222939684274</v>
      </c>
      <c r="N2798" t="str">
        <f>IF(ISNA(VLOOKUP(A2798,'Returns Data'!A:A,1,0)),"No","Yes")</f>
        <v>No</v>
      </c>
      <c r="O2798" t="s">
        <v>10085</v>
      </c>
      <c r="P2798" t="str">
        <f>IFERROR(VLOOKUP(A2798,'Ratings Data'!A:C,3,0),"No Rating")</f>
        <v>No Rating</v>
      </c>
      <c r="Q2798" t="s">
        <v>10064</v>
      </c>
      <c r="R2798" s="5">
        <f t="shared" si="43"/>
        <v>-0.63842480291085513</v>
      </c>
    </row>
    <row r="2799" spans="1:18" x14ac:dyDescent="0.3">
      <c r="A2799" t="s">
        <v>9568</v>
      </c>
      <c r="B2799" s="2">
        <v>45609</v>
      </c>
      <c r="C2799" t="s">
        <v>10017</v>
      </c>
      <c r="D2799" t="s">
        <v>10032</v>
      </c>
      <c r="E2799" t="s">
        <v>10036</v>
      </c>
      <c r="F2799">
        <v>4</v>
      </c>
      <c r="G2799">
        <v>488.66</v>
      </c>
      <c r="H2799">
        <v>295.58</v>
      </c>
      <c r="I2799" t="s">
        <v>10039</v>
      </c>
      <c r="J2799">
        <f>F2799*G2799</f>
        <v>1954.64</v>
      </c>
      <c r="K2799">
        <f>F2799*H2799</f>
        <v>1182.32</v>
      </c>
      <c r="L2799">
        <f>J2799-K2799</f>
        <v>772.32000000000016</v>
      </c>
      <c r="M2799" s="5">
        <f>L2799/J2799</f>
        <v>0.3951213522694717</v>
      </c>
      <c r="N2799" t="str">
        <f>IF(ISNA(VLOOKUP(A2799,'Returns Data'!A:A,1,0)),"No","Yes")</f>
        <v>No</v>
      </c>
      <c r="O2799" t="s">
        <v>10085</v>
      </c>
      <c r="P2799" t="str">
        <f>IFERROR(VLOOKUP(A2799,'Ratings Data'!A:C,3,0),"No Rating")</f>
        <v>No Rating</v>
      </c>
      <c r="Q2799" t="s">
        <v>10064</v>
      </c>
      <c r="R2799" s="5">
        <f t="shared" si="43"/>
        <v>0.3659545622899153</v>
      </c>
    </row>
    <row r="2800" spans="1:18" x14ac:dyDescent="0.3">
      <c r="A2800" t="s">
        <v>9752</v>
      </c>
      <c r="B2800" s="2">
        <v>45609</v>
      </c>
      <c r="C2800" t="s">
        <v>10025</v>
      </c>
      <c r="D2800" t="s">
        <v>10033</v>
      </c>
      <c r="E2800" t="s">
        <v>10034</v>
      </c>
      <c r="F2800">
        <v>6</v>
      </c>
      <c r="G2800">
        <v>274.08</v>
      </c>
      <c r="H2800">
        <v>236.36</v>
      </c>
      <c r="I2800" t="s">
        <v>10040</v>
      </c>
      <c r="J2800">
        <f>F2800*G2800</f>
        <v>1644.48</v>
      </c>
      <c r="K2800">
        <f>F2800*H2800</f>
        <v>1418.16</v>
      </c>
      <c r="L2800">
        <f>J2800-K2800</f>
        <v>226.31999999999994</v>
      </c>
      <c r="M2800" s="5">
        <f>L2800/J2800</f>
        <v>0.13762405137186218</v>
      </c>
      <c r="N2800" t="str">
        <f>IF(ISNA(VLOOKUP(A2800,'Returns Data'!A:A,1,0)),"No","Yes")</f>
        <v>No</v>
      </c>
      <c r="O2800" t="s">
        <v>10085</v>
      </c>
      <c r="P2800" t="str">
        <f>IFERROR(VLOOKUP(A2800,'Ratings Data'!A:C,3,0),"No Rating")</f>
        <v>No Rating</v>
      </c>
      <c r="Q2800" t="s">
        <v>10064</v>
      </c>
      <c r="R2800" s="5">
        <f t="shared" si="43"/>
        <v>-0.15867883600049118</v>
      </c>
    </row>
    <row r="2801" spans="1:18" x14ac:dyDescent="0.3">
      <c r="A2801" t="s">
        <v>9945</v>
      </c>
      <c r="B2801" s="2">
        <v>45609</v>
      </c>
      <c r="C2801" t="s">
        <v>10014</v>
      </c>
      <c r="D2801" t="s">
        <v>10030</v>
      </c>
      <c r="E2801" t="s">
        <v>10034</v>
      </c>
      <c r="F2801">
        <v>20</v>
      </c>
      <c r="G2801">
        <v>331.4</v>
      </c>
      <c r="H2801">
        <v>259.24</v>
      </c>
      <c r="I2801" t="s">
        <v>10039</v>
      </c>
      <c r="J2801">
        <f>F2801*G2801</f>
        <v>6628</v>
      </c>
      <c r="K2801">
        <f>F2801*H2801</f>
        <v>5184.8</v>
      </c>
      <c r="L2801">
        <f>J2801-K2801</f>
        <v>1443.1999999999998</v>
      </c>
      <c r="M2801" s="5">
        <f>L2801/J2801</f>
        <v>0.21774290887145442</v>
      </c>
      <c r="N2801" t="str">
        <f>IF(ISNA(VLOOKUP(A2801,'Returns Data'!A:A,1,0)),"No","Yes")</f>
        <v>No</v>
      </c>
      <c r="O2801" t="s">
        <v>10085</v>
      </c>
      <c r="P2801" t="str">
        <f>IFERROR(VLOOKUP(A2801,'Ratings Data'!A:C,3,0),"No Rating")</f>
        <v>No Rating</v>
      </c>
      <c r="Q2801" t="s">
        <v>10064</v>
      </c>
      <c r="R2801" s="5">
        <f t="shared" si="43"/>
        <v>3.0304533956022577</v>
      </c>
    </row>
    <row r="2802" spans="1:18" x14ac:dyDescent="0.3">
      <c r="A2802" t="s">
        <v>9965</v>
      </c>
      <c r="B2802" s="2">
        <v>45609</v>
      </c>
      <c r="C2802" t="s">
        <v>10016</v>
      </c>
      <c r="D2802" t="s">
        <v>10032</v>
      </c>
      <c r="E2802" t="s">
        <v>10034</v>
      </c>
      <c r="F2802">
        <v>6</v>
      </c>
      <c r="G2802">
        <v>307.35000000000002</v>
      </c>
      <c r="H2802">
        <v>252.61</v>
      </c>
      <c r="I2802" t="s">
        <v>10039</v>
      </c>
      <c r="J2802">
        <f>F2802*G2802</f>
        <v>1844.1000000000001</v>
      </c>
      <c r="K2802">
        <f>F2802*H2802</f>
        <v>1515.66</v>
      </c>
      <c r="L2802">
        <f>J2802-K2802</f>
        <v>328.44000000000005</v>
      </c>
      <c r="M2802" s="5">
        <f>L2802/J2802</f>
        <v>0.17810313974296407</v>
      </c>
      <c r="N2802" t="str">
        <f>IF(ISNA(VLOOKUP(A2802,'Returns Data'!A:A,1,0)),"No","Yes")</f>
        <v>No</v>
      </c>
      <c r="O2802" t="s">
        <v>10085</v>
      </c>
      <c r="P2802" t="str">
        <f>IFERROR(VLOOKUP(A2802,'Ratings Data'!A:C,3,0),"No Rating")</f>
        <v>No Rating</v>
      </c>
      <c r="Q2802" t="s">
        <v>10064</v>
      </c>
      <c r="R2802" s="5">
        <f t="shared" si="43"/>
        <v>-0.72177127338563662</v>
      </c>
    </row>
    <row r="2803" spans="1:18" x14ac:dyDescent="0.3">
      <c r="A2803" t="s">
        <v>399</v>
      </c>
      <c r="B2803" s="2">
        <v>45610</v>
      </c>
      <c r="C2803" t="s">
        <v>10024</v>
      </c>
      <c r="D2803" t="s">
        <v>10029</v>
      </c>
      <c r="E2803" t="s">
        <v>10038</v>
      </c>
      <c r="F2803">
        <v>18</v>
      </c>
      <c r="G2803">
        <v>147</v>
      </c>
      <c r="H2803">
        <v>90.7</v>
      </c>
      <c r="I2803" t="s">
        <v>10040</v>
      </c>
      <c r="J2803">
        <f>F2803*G2803</f>
        <v>2646</v>
      </c>
      <c r="K2803">
        <f>F2803*H2803</f>
        <v>1632.6000000000001</v>
      </c>
      <c r="L2803">
        <f>J2803-K2803</f>
        <v>1013.3999999999999</v>
      </c>
      <c r="M2803" s="5">
        <f>L2803/J2803</f>
        <v>0.38299319727891151</v>
      </c>
      <c r="N2803" t="str">
        <f>IF(ISNA(VLOOKUP(A2803,'Returns Data'!A:A,1,0)),"No","Yes")</f>
        <v>No</v>
      </c>
      <c r="O2803" t="s">
        <v>10085</v>
      </c>
      <c r="P2803" t="str">
        <f>IFERROR(VLOOKUP(A2803,'Ratings Data'!A:C,3,0),"No Rating")</f>
        <v>No Rating</v>
      </c>
      <c r="Q2803" t="s">
        <v>10064</v>
      </c>
      <c r="R2803" s="5">
        <f t="shared" si="43"/>
        <v>0.43484626647144936</v>
      </c>
    </row>
    <row r="2804" spans="1:18" x14ac:dyDescent="0.3">
      <c r="A2804" t="s">
        <v>1205</v>
      </c>
      <c r="B2804" s="2">
        <v>45610</v>
      </c>
      <c r="C2804" t="s">
        <v>10016</v>
      </c>
      <c r="D2804" t="s">
        <v>10032</v>
      </c>
      <c r="E2804" t="s">
        <v>10038</v>
      </c>
      <c r="F2804">
        <v>7</v>
      </c>
      <c r="G2804">
        <v>29.29</v>
      </c>
      <c r="H2804">
        <v>24.82</v>
      </c>
      <c r="I2804" t="s">
        <v>10039</v>
      </c>
      <c r="J2804">
        <f>F2804*G2804</f>
        <v>205.03</v>
      </c>
      <c r="K2804">
        <f>F2804*H2804</f>
        <v>173.74</v>
      </c>
      <c r="L2804">
        <f>J2804-K2804</f>
        <v>31.289999999999992</v>
      </c>
      <c r="M2804" s="5">
        <f>L2804/J2804</f>
        <v>0.15261181290542844</v>
      </c>
      <c r="N2804" t="str">
        <f>IF(ISNA(VLOOKUP(A2804,'Returns Data'!A:A,1,0)),"No","Yes")</f>
        <v>No</v>
      </c>
      <c r="O2804" t="s">
        <v>10085</v>
      </c>
      <c r="P2804" t="str">
        <f>IFERROR(VLOOKUP(A2804,'Ratings Data'!A:C,3,0),"No Rating")</f>
        <v>No Rating</v>
      </c>
      <c r="Q2804" t="s">
        <v>10064</v>
      </c>
      <c r="R2804" s="5">
        <f t="shared" si="43"/>
        <v>-0.9225132275132274</v>
      </c>
    </row>
    <row r="2805" spans="1:18" x14ac:dyDescent="0.3">
      <c r="A2805" t="s">
        <v>1334</v>
      </c>
      <c r="B2805" s="2">
        <v>45610</v>
      </c>
      <c r="C2805" t="s">
        <v>10009</v>
      </c>
      <c r="D2805" t="s">
        <v>10029</v>
      </c>
      <c r="E2805" t="s">
        <v>10036</v>
      </c>
      <c r="F2805">
        <v>8</v>
      </c>
      <c r="G2805">
        <v>108.98</v>
      </c>
      <c r="H2805">
        <v>97.45</v>
      </c>
      <c r="I2805" t="s">
        <v>10040</v>
      </c>
      <c r="J2805">
        <f>F2805*G2805</f>
        <v>871.84</v>
      </c>
      <c r="K2805">
        <f>F2805*H2805</f>
        <v>779.6</v>
      </c>
      <c r="L2805">
        <f>J2805-K2805</f>
        <v>92.240000000000009</v>
      </c>
      <c r="M2805" s="5">
        <f>L2805/J2805</f>
        <v>0.10579922921636999</v>
      </c>
      <c r="N2805" t="str">
        <f>IF(ISNA(VLOOKUP(A2805,'Returns Data'!A:A,1,0)),"No","Yes")</f>
        <v>No</v>
      </c>
      <c r="O2805" t="s">
        <v>10085</v>
      </c>
      <c r="P2805" t="str">
        <f>IFERROR(VLOOKUP(A2805,'Ratings Data'!A:C,3,0),"No Rating")</f>
        <v>No Rating</v>
      </c>
      <c r="Q2805" t="s">
        <v>10064</v>
      </c>
      <c r="R2805" s="5">
        <f t="shared" si="43"/>
        <v>3.2522557674486663</v>
      </c>
    </row>
    <row r="2806" spans="1:18" x14ac:dyDescent="0.3">
      <c r="A2806" t="s">
        <v>2439</v>
      </c>
      <c r="B2806" s="2">
        <v>45610</v>
      </c>
      <c r="C2806" t="s">
        <v>10012</v>
      </c>
      <c r="D2806" t="s">
        <v>10030</v>
      </c>
      <c r="E2806" t="s">
        <v>10038</v>
      </c>
      <c r="F2806">
        <v>8</v>
      </c>
      <c r="G2806">
        <v>495.35</v>
      </c>
      <c r="H2806">
        <v>418.17</v>
      </c>
      <c r="I2806" t="s">
        <v>10039</v>
      </c>
      <c r="J2806">
        <f>F2806*G2806</f>
        <v>3962.8</v>
      </c>
      <c r="K2806">
        <f>F2806*H2806</f>
        <v>3345.36</v>
      </c>
      <c r="L2806">
        <f>J2806-K2806</f>
        <v>617.44000000000005</v>
      </c>
      <c r="M2806" s="5">
        <f>L2806/J2806</f>
        <v>0.15580902392247906</v>
      </c>
      <c r="N2806" t="str">
        <f>IF(ISNA(VLOOKUP(A2806,'Returns Data'!A:A,1,0)),"No","Yes")</f>
        <v>No</v>
      </c>
      <c r="O2806" t="s">
        <v>10085</v>
      </c>
      <c r="P2806" t="str">
        <f>IFERROR(VLOOKUP(A2806,'Ratings Data'!A:C,3,0),"No Rating")</f>
        <v>No Rating</v>
      </c>
      <c r="Q2806" t="s">
        <v>10064</v>
      </c>
      <c r="R2806" s="5">
        <f t="shared" si="43"/>
        <v>3.5453294182418791</v>
      </c>
    </row>
    <row r="2807" spans="1:18" x14ac:dyDescent="0.3">
      <c r="A2807" t="s">
        <v>2591</v>
      </c>
      <c r="B2807" s="2">
        <v>45610</v>
      </c>
      <c r="C2807" t="s">
        <v>10011</v>
      </c>
      <c r="D2807" t="s">
        <v>10029</v>
      </c>
      <c r="E2807" t="s">
        <v>10037</v>
      </c>
      <c r="F2807">
        <v>13</v>
      </c>
      <c r="G2807">
        <v>426.26</v>
      </c>
      <c r="H2807">
        <v>281.45</v>
      </c>
      <c r="I2807" t="s">
        <v>10039</v>
      </c>
      <c r="J2807">
        <f>F2807*G2807</f>
        <v>5541.38</v>
      </c>
      <c r="K2807">
        <f>F2807*H2807</f>
        <v>3658.85</v>
      </c>
      <c r="L2807">
        <f>J2807-K2807</f>
        <v>1882.5300000000002</v>
      </c>
      <c r="M2807" s="5">
        <f>L2807/J2807</f>
        <v>0.3397222352554779</v>
      </c>
      <c r="N2807" t="str">
        <f>IF(ISNA(VLOOKUP(A2807,'Returns Data'!A:A,1,0)),"No","Yes")</f>
        <v>No</v>
      </c>
      <c r="O2807" t="s">
        <v>10085</v>
      </c>
      <c r="P2807" t="str">
        <f>IFERROR(VLOOKUP(A2807,'Ratings Data'!A:C,3,0),"No Rating")</f>
        <v>No Rating</v>
      </c>
      <c r="Q2807" t="s">
        <v>10064</v>
      </c>
      <c r="R2807" s="5">
        <f t="shared" si="43"/>
        <v>0.39834965176138082</v>
      </c>
    </row>
    <row r="2808" spans="1:18" x14ac:dyDescent="0.3">
      <c r="A2808" t="s">
        <v>3099</v>
      </c>
      <c r="B2808" s="2">
        <v>45610</v>
      </c>
      <c r="C2808" t="s">
        <v>10012</v>
      </c>
      <c r="D2808" t="s">
        <v>10030</v>
      </c>
      <c r="E2808" t="s">
        <v>10035</v>
      </c>
      <c r="F2808">
        <v>18</v>
      </c>
      <c r="G2808">
        <v>177.44</v>
      </c>
      <c r="H2808">
        <v>158.78</v>
      </c>
      <c r="I2808" t="s">
        <v>10040</v>
      </c>
      <c r="J2808">
        <f>F2808*G2808</f>
        <v>3193.92</v>
      </c>
      <c r="K2808">
        <f>F2808*H2808</f>
        <v>2858.04</v>
      </c>
      <c r="L2808">
        <f>J2808-K2808</f>
        <v>335.88000000000011</v>
      </c>
      <c r="M2808" s="5">
        <f>L2808/J2808</f>
        <v>0.10516230838593331</v>
      </c>
      <c r="N2808" t="str">
        <f>IF(ISNA(VLOOKUP(A2808,'Returns Data'!A:A,1,0)),"No","Yes")</f>
        <v>No</v>
      </c>
      <c r="O2808" t="s">
        <v>10085</v>
      </c>
      <c r="P2808" t="str">
        <f>IFERROR(VLOOKUP(A2808,'Ratings Data'!A:C,3,0),"No Rating")</f>
        <v>No Rating</v>
      </c>
      <c r="Q2808" t="s">
        <v>10064</v>
      </c>
      <c r="R2808" s="5">
        <f t="shared" si="43"/>
        <v>-0.42362371827956213</v>
      </c>
    </row>
    <row r="2809" spans="1:18" x14ac:dyDescent="0.3">
      <c r="A2809" t="s">
        <v>3445</v>
      </c>
      <c r="B2809" s="2">
        <v>45610</v>
      </c>
      <c r="C2809" t="s">
        <v>10018</v>
      </c>
      <c r="D2809" t="s">
        <v>10033</v>
      </c>
      <c r="E2809" t="s">
        <v>10036</v>
      </c>
      <c r="F2809">
        <v>1</v>
      </c>
      <c r="G2809">
        <v>242.87</v>
      </c>
      <c r="H2809">
        <v>148.47999999999999</v>
      </c>
      <c r="I2809" t="s">
        <v>10040</v>
      </c>
      <c r="J2809">
        <f>F2809*G2809</f>
        <v>242.87</v>
      </c>
      <c r="K2809">
        <f>F2809*H2809</f>
        <v>148.47999999999999</v>
      </c>
      <c r="L2809">
        <f>J2809-K2809</f>
        <v>94.390000000000015</v>
      </c>
      <c r="M2809" s="5">
        <f>L2809/J2809</f>
        <v>0.38864413060485037</v>
      </c>
      <c r="N2809" t="str">
        <f>IF(ISNA(VLOOKUP(A2809,'Returns Data'!A:A,1,0)),"No","Yes")</f>
        <v>No</v>
      </c>
      <c r="O2809" t="s">
        <v>10085</v>
      </c>
      <c r="P2809" t="str">
        <f>IFERROR(VLOOKUP(A2809,'Ratings Data'!A:C,3,0),"No Rating")</f>
        <v>No Rating</v>
      </c>
      <c r="Q2809" t="s">
        <v>10064</v>
      </c>
      <c r="R2809" s="5">
        <f t="shared" si="43"/>
        <v>-0.92395864642821368</v>
      </c>
    </row>
    <row r="2810" spans="1:18" x14ac:dyDescent="0.3">
      <c r="A2810" t="s">
        <v>5075</v>
      </c>
      <c r="B2810" s="2">
        <v>45610</v>
      </c>
      <c r="C2810" t="s">
        <v>10022</v>
      </c>
      <c r="D2810" t="s">
        <v>10033</v>
      </c>
      <c r="E2810" t="s">
        <v>10035</v>
      </c>
      <c r="F2810">
        <v>8</v>
      </c>
      <c r="G2810">
        <v>330.99</v>
      </c>
      <c r="H2810">
        <v>295.20999999999998</v>
      </c>
      <c r="I2810" t="s">
        <v>10040</v>
      </c>
      <c r="J2810">
        <f>F2810*G2810</f>
        <v>2647.92</v>
      </c>
      <c r="K2810">
        <f>F2810*H2810</f>
        <v>2361.6799999999998</v>
      </c>
      <c r="L2810">
        <f>J2810-K2810</f>
        <v>286.24000000000024</v>
      </c>
      <c r="M2810" s="5">
        <f>L2810/J2810</f>
        <v>0.10809994259645316</v>
      </c>
      <c r="N2810" t="str">
        <f>IF(ISNA(VLOOKUP(A2810,'Returns Data'!A:A,1,0)),"No","Yes")</f>
        <v>No</v>
      </c>
      <c r="O2810" t="s">
        <v>10085</v>
      </c>
      <c r="P2810" t="str">
        <f>IFERROR(VLOOKUP(A2810,'Ratings Data'!A:C,3,0),"No Rating")</f>
        <v>No Rating</v>
      </c>
      <c r="Q2810" t="s">
        <v>10064</v>
      </c>
      <c r="R2810" s="5">
        <f t="shared" si="43"/>
        <v>9.9026228023222309</v>
      </c>
    </row>
    <row r="2811" spans="1:18" x14ac:dyDescent="0.3">
      <c r="A2811" t="s">
        <v>5281</v>
      </c>
      <c r="B2811" s="2">
        <v>45610</v>
      </c>
      <c r="C2811" t="s">
        <v>10011</v>
      </c>
      <c r="D2811" t="s">
        <v>10029</v>
      </c>
      <c r="E2811" t="s">
        <v>10037</v>
      </c>
      <c r="F2811">
        <v>19</v>
      </c>
      <c r="G2811">
        <v>308.61</v>
      </c>
      <c r="H2811">
        <v>265.52999999999997</v>
      </c>
      <c r="I2811" t="s">
        <v>10039</v>
      </c>
      <c r="J2811">
        <f>F2811*G2811</f>
        <v>5863.59</v>
      </c>
      <c r="K2811">
        <f>F2811*H2811</f>
        <v>5045.07</v>
      </c>
      <c r="L2811">
        <f>J2811-K2811</f>
        <v>818.52000000000044</v>
      </c>
      <c r="M2811" s="5">
        <f>L2811/J2811</f>
        <v>0.13959366190337327</v>
      </c>
      <c r="N2811" t="str">
        <f>IF(ISNA(VLOOKUP(A2811,'Returns Data'!A:A,1,0)),"No","Yes")</f>
        <v>No</v>
      </c>
      <c r="O2811" t="s">
        <v>10085</v>
      </c>
      <c r="P2811" t="str">
        <f>IFERROR(VLOOKUP(A2811,'Ratings Data'!A:C,3,0),"No Rating")</f>
        <v>No Rating</v>
      </c>
      <c r="Q2811" t="s">
        <v>10064</v>
      </c>
      <c r="R2811" s="5">
        <f t="shared" si="43"/>
        <v>1.2144135774494698</v>
      </c>
    </row>
    <row r="2812" spans="1:18" x14ac:dyDescent="0.3">
      <c r="A2812" t="s">
        <v>5932</v>
      </c>
      <c r="B2812" s="2">
        <v>45610</v>
      </c>
      <c r="C2812" t="s">
        <v>10019</v>
      </c>
      <c r="D2812" t="s">
        <v>10031</v>
      </c>
      <c r="E2812" t="s">
        <v>10035</v>
      </c>
      <c r="F2812">
        <v>11</v>
      </c>
      <c r="G2812">
        <v>348.72</v>
      </c>
      <c r="H2812">
        <v>244.71</v>
      </c>
      <c r="I2812" t="s">
        <v>10040</v>
      </c>
      <c r="J2812">
        <f>F2812*G2812</f>
        <v>3835.92</v>
      </c>
      <c r="K2812">
        <f>F2812*H2812</f>
        <v>2691.81</v>
      </c>
      <c r="L2812">
        <f>J2812-K2812</f>
        <v>1144.1100000000001</v>
      </c>
      <c r="M2812" s="5">
        <f>L2812/J2812</f>
        <v>0.29826221610461118</v>
      </c>
      <c r="N2812" t="str">
        <f>IF(ISNA(VLOOKUP(A2812,'Returns Data'!A:A,1,0)),"No","Yes")</f>
        <v>No</v>
      </c>
      <c r="O2812" t="s">
        <v>10085</v>
      </c>
      <c r="P2812" t="str">
        <f>IFERROR(VLOOKUP(A2812,'Ratings Data'!A:C,3,0),"No Rating")</f>
        <v>No Rating</v>
      </c>
      <c r="Q2812" t="s">
        <v>10064</v>
      </c>
      <c r="R2812" s="5">
        <f t="shared" si="43"/>
        <v>-0.34580692033378868</v>
      </c>
    </row>
    <row r="2813" spans="1:18" x14ac:dyDescent="0.3">
      <c r="A2813" t="s">
        <v>6147</v>
      </c>
      <c r="B2813" s="2">
        <v>45610</v>
      </c>
      <c r="C2813" t="s">
        <v>10014</v>
      </c>
      <c r="D2813" t="s">
        <v>10030</v>
      </c>
      <c r="E2813" t="s">
        <v>10034</v>
      </c>
      <c r="F2813">
        <v>19</v>
      </c>
      <c r="G2813">
        <v>288.44</v>
      </c>
      <c r="H2813">
        <v>247.23</v>
      </c>
      <c r="I2813" t="s">
        <v>10040</v>
      </c>
      <c r="J2813">
        <f>F2813*G2813</f>
        <v>5480.36</v>
      </c>
      <c r="K2813">
        <f>F2813*H2813</f>
        <v>4697.37</v>
      </c>
      <c r="L2813">
        <f>J2813-K2813</f>
        <v>782.98999999999978</v>
      </c>
      <c r="M2813" s="5">
        <f>L2813/J2813</f>
        <v>0.14287200110941614</v>
      </c>
      <c r="N2813" t="str">
        <f>IF(ISNA(VLOOKUP(A2813,'Returns Data'!A:A,1,0)),"No","Yes")</f>
        <v>No</v>
      </c>
      <c r="O2813" t="s">
        <v>10085</v>
      </c>
      <c r="P2813" t="str">
        <f>IFERROR(VLOOKUP(A2813,'Ratings Data'!A:C,3,0),"No Rating")</f>
        <v>No Rating</v>
      </c>
      <c r="Q2813" t="s">
        <v>10064</v>
      </c>
      <c r="R2813" s="5">
        <f t="shared" si="43"/>
        <v>0.42869507184717082</v>
      </c>
    </row>
    <row r="2814" spans="1:18" x14ac:dyDescent="0.3">
      <c r="A2814" t="s">
        <v>6698</v>
      </c>
      <c r="B2814" s="2">
        <v>45610</v>
      </c>
      <c r="C2814" t="s">
        <v>10027</v>
      </c>
      <c r="D2814" t="s">
        <v>10032</v>
      </c>
      <c r="E2814" t="s">
        <v>10038</v>
      </c>
      <c r="F2814">
        <v>20</v>
      </c>
      <c r="G2814">
        <v>423.44</v>
      </c>
      <c r="H2814">
        <v>326.91000000000003</v>
      </c>
      <c r="I2814" t="s">
        <v>10040</v>
      </c>
      <c r="J2814">
        <f>F2814*G2814</f>
        <v>8468.7999999999993</v>
      </c>
      <c r="K2814">
        <f>F2814*H2814</f>
        <v>6538.2000000000007</v>
      </c>
      <c r="L2814">
        <f>J2814-K2814</f>
        <v>1930.5999999999985</v>
      </c>
      <c r="M2814" s="5">
        <f>L2814/J2814</f>
        <v>0.2279661817494803</v>
      </c>
      <c r="N2814" t="str">
        <f>IF(ISNA(VLOOKUP(A2814,'Returns Data'!A:A,1,0)),"No","Yes")</f>
        <v>No</v>
      </c>
      <c r="O2814" t="s">
        <v>10085</v>
      </c>
      <c r="P2814" t="str">
        <f>IFERROR(VLOOKUP(A2814,'Ratings Data'!A:C,3,0),"No Rating")</f>
        <v>No Rating</v>
      </c>
      <c r="Q2814" t="s">
        <v>10064</v>
      </c>
      <c r="R2814" s="5">
        <f t="shared" si="43"/>
        <v>0.54529994379931246</v>
      </c>
    </row>
    <row r="2815" spans="1:18" x14ac:dyDescent="0.3">
      <c r="A2815" t="s">
        <v>6752</v>
      </c>
      <c r="B2815" s="2">
        <v>45610</v>
      </c>
      <c r="C2815" t="s">
        <v>10025</v>
      </c>
      <c r="D2815" t="s">
        <v>10033</v>
      </c>
      <c r="E2815" t="s">
        <v>10034</v>
      </c>
      <c r="F2815">
        <v>18</v>
      </c>
      <c r="G2815">
        <v>343.18</v>
      </c>
      <c r="H2815">
        <v>215.3</v>
      </c>
      <c r="I2815" t="s">
        <v>10040</v>
      </c>
      <c r="J2815">
        <f>F2815*G2815</f>
        <v>6177.24</v>
      </c>
      <c r="K2815">
        <f>F2815*H2815</f>
        <v>3875.4</v>
      </c>
      <c r="L2815">
        <f>J2815-K2815</f>
        <v>2301.8399999999997</v>
      </c>
      <c r="M2815" s="5">
        <f>L2815/J2815</f>
        <v>0.37263243778774985</v>
      </c>
      <c r="N2815" t="str">
        <f>IF(ISNA(VLOOKUP(A2815,'Returns Data'!A:A,1,0)),"No","Yes")</f>
        <v>No</v>
      </c>
      <c r="O2815" t="s">
        <v>10085</v>
      </c>
      <c r="P2815" t="str">
        <f>IFERROR(VLOOKUP(A2815,'Ratings Data'!A:C,3,0),"No Rating")</f>
        <v>No Rating</v>
      </c>
      <c r="Q2815" t="s">
        <v>10064</v>
      </c>
      <c r="R2815" s="5">
        <f t="shared" si="43"/>
        <v>-0.27058851313054977</v>
      </c>
    </row>
    <row r="2816" spans="1:18" x14ac:dyDescent="0.3">
      <c r="A2816" t="s">
        <v>7023</v>
      </c>
      <c r="B2816" s="2">
        <v>45610</v>
      </c>
      <c r="C2816" t="s">
        <v>10020</v>
      </c>
      <c r="D2816" t="s">
        <v>10030</v>
      </c>
      <c r="E2816" t="s">
        <v>10038</v>
      </c>
      <c r="F2816">
        <v>15</v>
      </c>
      <c r="G2816">
        <v>207.91</v>
      </c>
      <c r="H2816">
        <v>133.72</v>
      </c>
      <c r="I2816" t="s">
        <v>10040</v>
      </c>
      <c r="J2816">
        <f>F2816*G2816</f>
        <v>3118.65</v>
      </c>
      <c r="K2816">
        <f>F2816*H2816</f>
        <v>2005.8</v>
      </c>
      <c r="L2816">
        <f>J2816-K2816</f>
        <v>1112.8500000000001</v>
      </c>
      <c r="M2816" s="5">
        <f>L2816/J2816</f>
        <v>0.35683709297292099</v>
      </c>
      <c r="N2816" t="str">
        <f>IF(ISNA(VLOOKUP(A2816,'Returns Data'!A:A,1,0)),"No","Yes")</f>
        <v>No</v>
      </c>
      <c r="O2816" t="s">
        <v>10085</v>
      </c>
      <c r="P2816" t="str">
        <f>IFERROR(VLOOKUP(A2816,'Ratings Data'!A:C,3,0),"No Rating")</f>
        <v>No Rating</v>
      </c>
      <c r="Q2816" t="s">
        <v>10064</v>
      </c>
      <c r="R2816" s="5">
        <f t="shared" si="43"/>
        <v>-0.49513860559084638</v>
      </c>
    </row>
    <row r="2817" spans="1:18" x14ac:dyDescent="0.3">
      <c r="A2817" t="s">
        <v>7199</v>
      </c>
      <c r="B2817" s="2">
        <v>45610</v>
      </c>
      <c r="C2817" t="s">
        <v>10025</v>
      </c>
      <c r="D2817" t="s">
        <v>10033</v>
      </c>
      <c r="E2817" t="s">
        <v>10038</v>
      </c>
      <c r="F2817">
        <v>14</v>
      </c>
      <c r="G2817">
        <v>438.32</v>
      </c>
      <c r="H2817">
        <v>369.66</v>
      </c>
      <c r="I2817" t="s">
        <v>10040</v>
      </c>
      <c r="J2817">
        <f>F2817*G2817</f>
        <v>6136.48</v>
      </c>
      <c r="K2817">
        <f>F2817*H2817</f>
        <v>5175.2400000000007</v>
      </c>
      <c r="L2817">
        <f>J2817-K2817</f>
        <v>961.23999999999887</v>
      </c>
      <c r="M2817" s="5">
        <f>L2817/J2817</f>
        <v>0.15664354809271747</v>
      </c>
      <c r="N2817" t="str">
        <f>IF(ISNA(VLOOKUP(A2817,'Returns Data'!A:A,1,0)),"No","Yes")</f>
        <v>No</v>
      </c>
      <c r="O2817" t="s">
        <v>10085</v>
      </c>
      <c r="P2817" t="str">
        <f>IFERROR(VLOOKUP(A2817,'Ratings Data'!A:C,3,0),"No Rating")</f>
        <v>No Rating</v>
      </c>
      <c r="Q2817" t="s">
        <v>10064</v>
      </c>
      <c r="R2817" s="5">
        <f t="shared" si="43"/>
        <v>0.96767190931973746</v>
      </c>
    </row>
    <row r="2818" spans="1:18" x14ac:dyDescent="0.3">
      <c r="A2818" t="s">
        <v>7797</v>
      </c>
      <c r="B2818" s="2">
        <v>45610</v>
      </c>
      <c r="C2818" t="s">
        <v>10015</v>
      </c>
      <c r="D2818" t="s">
        <v>10031</v>
      </c>
      <c r="E2818" t="s">
        <v>10038</v>
      </c>
      <c r="F2818">
        <v>14</v>
      </c>
      <c r="G2818">
        <v>262.89</v>
      </c>
      <c r="H2818">
        <v>232.93</v>
      </c>
      <c r="I2818" t="s">
        <v>10039</v>
      </c>
      <c r="J2818">
        <f>F2818*G2818</f>
        <v>3680.46</v>
      </c>
      <c r="K2818">
        <f>F2818*H2818</f>
        <v>3261.02</v>
      </c>
      <c r="L2818">
        <f>J2818-K2818</f>
        <v>419.44000000000005</v>
      </c>
      <c r="M2818" s="5">
        <f>L2818/J2818</f>
        <v>0.11396401536764428</v>
      </c>
      <c r="N2818" t="str">
        <f>IF(ISNA(VLOOKUP(A2818,'Returns Data'!A:A,1,0)),"No","Yes")</f>
        <v>No</v>
      </c>
      <c r="O2818" t="s">
        <v>10085</v>
      </c>
      <c r="P2818" t="str">
        <f>IFERROR(VLOOKUP(A2818,'Ratings Data'!A:C,3,0),"No Rating")</f>
        <v>No Rating</v>
      </c>
      <c r="Q2818" t="s">
        <v>10064</v>
      </c>
      <c r="R2818" s="5">
        <f t="shared" si="43"/>
        <v>-0.40023270669830258</v>
      </c>
    </row>
    <row r="2819" spans="1:18" x14ac:dyDescent="0.3">
      <c r="A2819" t="s">
        <v>8050</v>
      </c>
      <c r="B2819" s="2">
        <v>45610</v>
      </c>
      <c r="C2819" t="s">
        <v>10012</v>
      </c>
      <c r="D2819" t="s">
        <v>10030</v>
      </c>
      <c r="E2819" t="s">
        <v>10034</v>
      </c>
      <c r="F2819">
        <v>3</v>
      </c>
      <c r="G2819">
        <v>173.49</v>
      </c>
      <c r="H2819">
        <v>149.21</v>
      </c>
      <c r="I2819" t="s">
        <v>10039</v>
      </c>
      <c r="J2819">
        <f>F2819*G2819</f>
        <v>520.47</v>
      </c>
      <c r="K2819">
        <f>F2819*H2819</f>
        <v>447.63</v>
      </c>
      <c r="L2819">
        <f>J2819-K2819</f>
        <v>72.840000000000032</v>
      </c>
      <c r="M2819" s="5">
        <f>L2819/J2819</f>
        <v>0.13995042941956315</v>
      </c>
      <c r="N2819" t="str">
        <f>IF(ISNA(VLOOKUP(A2819,'Returns Data'!A:A,1,0)),"No","Yes")</f>
        <v>No</v>
      </c>
      <c r="O2819" t="s">
        <v>10085</v>
      </c>
      <c r="P2819" t="str">
        <f>IFERROR(VLOOKUP(A2819,'Ratings Data'!A:C,3,0),"No Rating")</f>
        <v>No Rating</v>
      </c>
      <c r="Q2819" t="s">
        <v>10064</v>
      </c>
      <c r="R2819" s="5">
        <f t="shared" si="43"/>
        <v>-0.85858561158116098</v>
      </c>
    </row>
    <row r="2820" spans="1:18" x14ac:dyDescent="0.3">
      <c r="A2820" t="s">
        <v>9139</v>
      </c>
      <c r="B2820" s="2">
        <v>45610</v>
      </c>
      <c r="C2820" t="s">
        <v>10012</v>
      </c>
      <c r="D2820" t="s">
        <v>10030</v>
      </c>
      <c r="E2820" t="s">
        <v>10036</v>
      </c>
      <c r="F2820">
        <v>2</v>
      </c>
      <c r="G2820">
        <v>87.06</v>
      </c>
      <c r="H2820">
        <v>54.3</v>
      </c>
      <c r="I2820" t="s">
        <v>10040</v>
      </c>
      <c r="J2820">
        <f>F2820*G2820</f>
        <v>174.12</v>
      </c>
      <c r="K2820">
        <f>F2820*H2820</f>
        <v>108.6</v>
      </c>
      <c r="L2820">
        <f>J2820-K2820</f>
        <v>65.52000000000001</v>
      </c>
      <c r="M2820" s="5">
        <f>L2820/J2820</f>
        <v>0.37629221226740184</v>
      </c>
      <c r="N2820" t="str">
        <f>IF(ISNA(VLOOKUP(A2820,'Returns Data'!A:A,1,0)),"No","Yes")</f>
        <v>No</v>
      </c>
      <c r="O2820" t="s">
        <v>10085</v>
      </c>
      <c r="P2820" t="str">
        <f>IFERROR(VLOOKUP(A2820,'Ratings Data'!A:C,3,0),"No Rating")</f>
        <v>No Rating</v>
      </c>
      <c r="Q2820" t="s">
        <v>10064</v>
      </c>
      <c r="R2820" s="5">
        <f t="shared" ref="R2820:R2883" si="44">(J2820-J2819)/J2819</f>
        <v>-0.66545622226064904</v>
      </c>
    </row>
    <row r="2821" spans="1:18" x14ac:dyDescent="0.3">
      <c r="A2821" t="s">
        <v>382</v>
      </c>
      <c r="B2821" s="2">
        <v>45611</v>
      </c>
      <c r="C2821" t="s">
        <v>10027</v>
      </c>
      <c r="D2821" t="s">
        <v>10032</v>
      </c>
      <c r="E2821" t="s">
        <v>10036</v>
      </c>
      <c r="F2821">
        <v>12</v>
      </c>
      <c r="G2821">
        <v>408.12</v>
      </c>
      <c r="H2821">
        <v>305.17</v>
      </c>
      <c r="I2821" t="s">
        <v>10039</v>
      </c>
      <c r="J2821">
        <f>F2821*G2821</f>
        <v>4897.4400000000005</v>
      </c>
      <c r="K2821">
        <f>F2821*H2821</f>
        <v>3662.04</v>
      </c>
      <c r="L2821">
        <f>J2821-K2821</f>
        <v>1235.4000000000005</v>
      </c>
      <c r="M2821" s="5">
        <f>L2821/J2821</f>
        <v>0.25225423894932869</v>
      </c>
      <c r="N2821" t="str">
        <f>IF(ISNA(VLOOKUP(A2821,'Returns Data'!A:A,1,0)),"No","Yes")</f>
        <v>No</v>
      </c>
      <c r="O2821" t="s">
        <v>10085</v>
      </c>
      <c r="P2821" t="str">
        <f>IFERROR(VLOOKUP(A2821,'Ratings Data'!A:C,3,0),"No Rating")</f>
        <v>No Rating</v>
      </c>
      <c r="Q2821" t="s">
        <v>10064</v>
      </c>
      <c r="R2821" s="5">
        <f t="shared" si="44"/>
        <v>27.126809097174366</v>
      </c>
    </row>
    <row r="2822" spans="1:18" x14ac:dyDescent="0.3">
      <c r="A2822" t="s">
        <v>1617</v>
      </c>
      <c r="B2822" s="2">
        <v>45611</v>
      </c>
      <c r="C2822" t="s">
        <v>10022</v>
      </c>
      <c r="D2822" t="s">
        <v>10033</v>
      </c>
      <c r="E2822" t="s">
        <v>10034</v>
      </c>
      <c r="F2822">
        <v>10</v>
      </c>
      <c r="G2822">
        <v>123</v>
      </c>
      <c r="H2822">
        <v>92.19</v>
      </c>
      <c r="I2822" t="s">
        <v>10039</v>
      </c>
      <c r="J2822">
        <f>F2822*G2822</f>
        <v>1230</v>
      </c>
      <c r="K2822">
        <f>F2822*H2822</f>
        <v>921.9</v>
      </c>
      <c r="L2822">
        <f>J2822-K2822</f>
        <v>308.10000000000002</v>
      </c>
      <c r="M2822" s="5">
        <f>L2822/J2822</f>
        <v>0.25048780487804878</v>
      </c>
      <c r="N2822" t="str">
        <f>IF(ISNA(VLOOKUP(A2822,'Returns Data'!A:A,1,0)),"No","Yes")</f>
        <v>No</v>
      </c>
      <c r="O2822" t="s">
        <v>10085</v>
      </c>
      <c r="P2822" t="str">
        <f>IFERROR(VLOOKUP(A2822,'Ratings Data'!A:C,3,0),"No Rating")</f>
        <v>No Rating</v>
      </c>
      <c r="Q2822" t="s">
        <v>10064</v>
      </c>
      <c r="R2822" s="5">
        <f t="shared" si="44"/>
        <v>-0.74884837792806036</v>
      </c>
    </row>
    <row r="2823" spans="1:18" x14ac:dyDescent="0.3">
      <c r="A2823" t="s">
        <v>2062</v>
      </c>
      <c r="B2823" s="2">
        <v>45611</v>
      </c>
      <c r="C2823" t="s">
        <v>10021</v>
      </c>
      <c r="D2823" t="s">
        <v>10031</v>
      </c>
      <c r="E2823" t="s">
        <v>10038</v>
      </c>
      <c r="F2823">
        <v>2</v>
      </c>
      <c r="G2823">
        <v>192.77</v>
      </c>
      <c r="H2823">
        <v>117.72</v>
      </c>
      <c r="I2823" t="s">
        <v>10039</v>
      </c>
      <c r="J2823">
        <f>F2823*G2823</f>
        <v>385.54</v>
      </c>
      <c r="K2823">
        <f>F2823*H2823</f>
        <v>235.44</v>
      </c>
      <c r="L2823">
        <f>J2823-K2823</f>
        <v>150.10000000000002</v>
      </c>
      <c r="M2823" s="5">
        <f>L2823/J2823</f>
        <v>0.38932406494786537</v>
      </c>
      <c r="N2823" t="str">
        <f>IF(ISNA(VLOOKUP(A2823,'Returns Data'!A:A,1,0)),"No","Yes")</f>
        <v>No</v>
      </c>
      <c r="O2823" t="s">
        <v>10085</v>
      </c>
      <c r="P2823" t="str">
        <f>IFERROR(VLOOKUP(A2823,'Ratings Data'!A:C,3,0),"No Rating")</f>
        <v>No Rating</v>
      </c>
      <c r="Q2823" t="s">
        <v>10064</v>
      </c>
      <c r="R2823" s="5">
        <f t="shared" si="44"/>
        <v>-0.6865528455284553</v>
      </c>
    </row>
    <row r="2824" spans="1:18" x14ac:dyDescent="0.3">
      <c r="A2824" t="s">
        <v>2127</v>
      </c>
      <c r="B2824" s="2">
        <v>45611</v>
      </c>
      <c r="C2824" t="s">
        <v>10026</v>
      </c>
      <c r="D2824" t="s">
        <v>10031</v>
      </c>
      <c r="E2824" t="s">
        <v>10034</v>
      </c>
      <c r="F2824">
        <v>6</v>
      </c>
      <c r="G2824">
        <v>11.67</v>
      </c>
      <c r="H2824">
        <v>7.44</v>
      </c>
      <c r="I2824" t="s">
        <v>10040</v>
      </c>
      <c r="J2824">
        <f>F2824*G2824</f>
        <v>70.02</v>
      </c>
      <c r="K2824">
        <f>F2824*H2824</f>
        <v>44.64</v>
      </c>
      <c r="L2824">
        <f>J2824-K2824</f>
        <v>25.379999999999995</v>
      </c>
      <c r="M2824" s="5">
        <f>L2824/J2824</f>
        <v>0.36246786632390743</v>
      </c>
      <c r="N2824" t="str">
        <f>IF(ISNA(VLOOKUP(A2824,'Returns Data'!A:A,1,0)),"No","Yes")</f>
        <v>No</v>
      </c>
      <c r="O2824" t="s">
        <v>10085</v>
      </c>
      <c r="P2824" t="str">
        <f>IFERROR(VLOOKUP(A2824,'Ratings Data'!A:C,3,0),"No Rating")</f>
        <v>No Rating</v>
      </c>
      <c r="Q2824" t="s">
        <v>10064</v>
      </c>
      <c r="R2824" s="5">
        <f t="shared" si="44"/>
        <v>-0.81838460341339425</v>
      </c>
    </row>
    <row r="2825" spans="1:18" x14ac:dyDescent="0.3">
      <c r="A2825" t="s">
        <v>3248</v>
      </c>
      <c r="B2825" s="2">
        <v>45611</v>
      </c>
      <c r="C2825" t="s">
        <v>10014</v>
      </c>
      <c r="D2825" t="s">
        <v>10030</v>
      </c>
      <c r="E2825" t="s">
        <v>10034</v>
      </c>
      <c r="F2825">
        <v>7</v>
      </c>
      <c r="G2825">
        <v>41.89</v>
      </c>
      <c r="H2825">
        <v>28.45</v>
      </c>
      <c r="I2825" t="s">
        <v>10040</v>
      </c>
      <c r="J2825">
        <f>F2825*G2825</f>
        <v>293.23</v>
      </c>
      <c r="K2825">
        <f>F2825*H2825</f>
        <v>199.15</v>
      </c>
      <c r="L2825">
        <f>J2825-K2825</f>
        <v>94.080000000000013</v>
      </c>
      <c r="M2825" s="5">
        <f>L2825/J2825</f>
        <v>0.32084029601336839</v>
      </c>
      <c r="N2825" t="str">
        <f>IF(ISNA(VLOOKUP(A2825,'Returns Data'!A:A,1,0)),"No","Yes")</f>
        <v>No</v>
      </c>
      <c r="O2825" t="s">
        <v>10085</v>
      </c>
      <c r="P2825" t="str">
        <f>IFERROR(VLOOKUP(A2825,'Ratings Data'!A:C,3,0),"No Rating")</f>
        <v>No Rating</v>
      </c>
      <c r="Q2825" t="s">
        <v>10064</v>
      </c>
      <c r="R2825" s="5">
        <f t="shared" si="44"/>
        <v>3.1878034847186525</v>
      </c>
    </row>
    <row r="2826" spans="1:18" x14ac:dyDescent="0.3">
      <c r="A2826" t="s">
        <v>3435</v>
      </c>
      <c r="B2826" s="2">
        <v>45611</v>
      </c>
      <c r="C2826" t="s">
        <v>10028</v>
      </c>
      <c r="D2826" t="s">
        <v>10032</v>
      </c>
      <c r="E2826" t="s">
        <v>10037</v>
      </c>
      <c r="F2826">
        <v>7</v>
      </c>
      <c r="G2826">
        <v>490.16</v>
      </c>
      <c r="H2826">
        <v>412.02</v>
      </c>
      <c r="I2826" t="s">
        <v>10040</v>
      </c>
      <c r="J2826">
        <f>F2826*G2826</f>
        <v>3431.1200000000003</v>
      </c>
      <c r="K2826">
        <f>F2826*H2826</f>
        <v>2884.14</v>
      </c>
      <c r="L2826">
        <f>J2826-K2826</f>
        <v>546.98000000000047</v>
      </c>
      <c r="M2826" s="5">
        <f>L2826/J2826</f>
        <v>0.15941733311571743</v>
      </c>
      <c r="N2826" t="str">
        <f>IF(ISNA(VLOOKUP(A2826,'Returns Data'!A:A,1,0)),"No","Yes")</f>
        <v>No</v>
      </c>
      <c r="O2826" t="s">
        <v>10085</v>
      </c>
      <c r="P2826" t="str">
        <f>IFERROR(VLOOKUP(A2826,'Ratings Data'!A:C,3,0),"No Rating")</f>
        <v>No Rating</v>
      </c>
      <c r="Q2826" t="s">
        <v>10064</v>
      </c>
      <c r="R2826" s="5">
        <f t="shared" si="44"/>
        <v>10.701121986154213</v>
      </c>
    </row>
    <row r="2827" spans="1:18" x14ac:dyDescent="0.3">
      <c r="A2827" t="s">
        <v>3991</v>
      </c>
      <c r="B2827" s="2">
        <v>45611</v>
      </c>
      <c r="C2827" t="s">
        <v>10013</v>
      </c>
      <c r="D2827" t="s">
        <v>10030</v>
      </c>
      <c r="E2827" t="s">
        <v>10038</v>
      </c>
      <c r="F2827">
        <v>17</v>
      </c>
      <c r="G2827">
        <v>494.96</v>
      </c>
      <c r="H2827">
        <v>419.07</v>
      </c>
      <c r="I2827" t="s">
        <v>10040</v>
      </c>
      <c r="J2827">
        <f>F2827*G2827</f>
        <v>8414.32</v>
      </c>
      <c r="K2827">
        <f>F2827*H2827</f>
        <v>7124.19</v>
      </c>
      <c r="L2827">
        <f>J2827-K2827</f>
        <v>1290.1300000000001</v>
      </c>
      <c r="M2827" s="5">
        <f>L2827/J2827</f>
        <v>0.15332552125424279</v>
      </c>
      <c r="N2827" t="str">
        <f>IF(ISNA(VLOOKUP(A2827,'Returns Data'!A:A,1,0)),"No","Yes")</f>
        <v>No</v>
      </c>
      <c r="O2827" t="s">
        <v>10085</v>
      </c>
      <c r="P2827" t="str">
        <f>IFERROR(VLOOKUP(A2827,'Ratings Data'!A:C,3,0),"No Rating")</f>
        <v>No Rating</v>
      </c>
      <c r="Q2827" t="s">
        <v>10064</v>
      </c>
      <c r="R2827" s="5">
        <f t="shared" si="44"/>
        <v>1.4523537503788846</v>
      </c>
    </row>
    <row r="2828" spans="1:18" x14ac:dyDescent="0.3">
      <c r="A2828" t="s">
        <v>4224</v>
      </c>
      <c r="B2828" s="2">
        <v>45611</v>
      </c>
      <c r="C2828" t="s">
        <v>10018</v>
      </c>
      <c r="D2828" t="s">
        <v>10033</v>
      </c>
      <c r="E2828" t="s">
        <v>10035</v>
      </c>
      <c r="F2828">
        <v>18</v>
      </c>
      <c r="G2828">
        <v>201.34</v>
      </c>
      <c r="H2828">
        <v>156.54</v>
      </c>
      <c r="I2828" t="s">
        <v>10040</v>
      </c>
      <c r="J2828">
        <f>F2828*G2828</f>
        <v>3624.12</v>
      </c>
      <c r="K2828">
        <f>F2828*H2828</f>
        <v>2817.72</v>
      </c>
      <c r="L2828">
        <f>J2828-K2828</f>
        <v>806.40000000000009</v>
      </c>
      <c r="M2828" s="5">
        <f>L2828/J2828</f>
        <v>0.222509188437469</v>
      </c>
      <c r="N2828" t="str">
        <f>IF(ISNA(VLOOKUP(A2828,'Returns Data'!A:A,1,0)),"No","Yes")</f>
        <v>No</v>
      </c>
      <c r="O2828" t="s">
        <v>10085</v>
      </c>
      <c r="P2828" t="str">
        <f>IFERROR(VLOOKUP(A2828,'Ratings Data'!A:C,3,0),"No Rating")</f>
        <v>No Rating</v>
      </c>
      <c r="Q2828" t="s">
        <v>10064</v>
      </c>
      <c r="R2828" s="5">
        <f t="shared" si="44"/>
        <v>-0.56929139847307919</v>
      </c>
    </row>
    <row r="2829" spans="1:18" x14ac:dyDescent="0.3">
      <c r="A2829" t="s">
        <v>4282</v>
      </c>
      <c r="B2829" s="2">
        <v>45611</v>
      </c>
      <c r="C2829" t="s">
        <v>10012</v>
      </c>
      <c r="D2829" t="s">
        <v>10030</v>
      </c>
      <c r="E2829" t="s">
        <v>10034</v>
      </c>
      <c r="F2829">
        <v>1</v>
      </c>
      <c r="G2829">
        <v>144.44999999999999</v>
      </c>
      <c r="H2829">
        <v>96</v>
      </c>
      <c r="I2829" t="s">
        <v>10039</v>
      </c>
      <c r="J2829">
        <f>F2829*G2829</f>
        <v>144.44999999999999</v>
      </c>
      <c r="K2829">
        <f>F2829*H2829</f>
        <v>96</v>
      </c>
      <c r="L2829">
        <f>J2829-K2829</f>
        <v>48.449999999999989</v>
      </c>
      <c r="M2829" s="5">
        <f>L2829/J2829</f>
        <v>0.33541017653167182</v>
      </c>
      <c r="N2829" t="str">
        <f>IF(ISNA(VLOOKUP(A2829,'Returns Data'!A:A,1,0)),"No","Yes")</f>
        <v>No</v>
      </c>
      <c r="O2829" t="s">
        <v>10085</v>
      </c>
      <c r="P2829" t="str">
        <f>IFERROR(VLOOKUP(A2829,'Ratings Data'!A:C,3,0),"No Rating")</f>
        <v>No Rating</v>
      </c>
      <c r="Q2829" t="s">
        <v>10064</v>
      </c>
      <c r="R2829" s="5">
        <f t="shared" si="44"/>
        <v>-0.96014204827654714</v>
      </c>
    </row>
    <row r="2830" spans="1:18" x14ac:dyDescent="0.3">
      <c r="A2830" t="s">
        <v>4458</v>
      </c>
      <c r="B2830" s="2">
        <v>45611</v>
      </c>
      <c r="C2830" t="s">
        <v>10023</v>
      </c>
      <c r="D2830" t="s">
        <v>10033</v>
      </c>
      <c r="E2830" t="s">
        <v>10034</v>
      </c>
      <c r="F2830">
        <v>16</v>
      </c>
      <c r="G2830">
        <v>377.18</v>
      </c>
      <c r="H2830">
        <v>309.25</v>
      </c>
      <c r="I2830" t="s">
        <v>10040</v>
      </c>
      <c r="J2830">
        <f>F2830*G2830</f>
        <v>6034.88</v>
      </c>
      <c r="K2830">
        <f>F2830*H2830</f>
        <v>4948</v>
      </c>
      <c r="L2830">
        <f>J2830-K2830</f>
        <v>1086.8800000000001</v>
      </c>
      <c r="M2830" s="5">
        <f>L2830/J2830</f>
        <v>0.18009968715202293</v>
      </c>
      <c r="N2830" t="str">
        <f>IF(ISNA(VLOOKUP(A2830,'Returns Data'!A:A,1,0)),"No","Yes")</f>
        <v>No</v>
      </c>
      <c r="O2830" t="s">
        <v>10085</v>
      </c>
      <c r="P2830" t="str">
        <f>IFERROR(VLOOKUP(A2830,'Ratings Data'!A:C,3,0),"No Rating")</f>
        <v>No Rating</v>
      </c>
      <c r="Q2830" t="s">
        <v>10064</v>
      </c>
      <c r="R2830" s="5">
        <f t="shared" si="44"/>
        <v>40.778331602630672</v>
      </c>
    </row>
    <row r="2831" spans="1:18" x14ac:dyDescent="0.3">
      <c r="A2831" t="s">
        <v>5030</v>
      </c>
      <c r="B2831" s="2">
        <v>45611</v>
      </c>
      <c r="C2831" t="s">
        <v>10011</v>
      </c>
      <c r="D2831" t="s">
        <v>10029</v>
      </c>
      <c r="E2831" t="s">
        <v>10038</v>
      </c>
      <c r="F2831">
        <v>1</v>
      </c>
      <c r="G2831">
        <v>471.8</v>
      </c>
      <c r="H2831">
        <v>356.05</v>
      </c>
      <c r="I2831" t="s">
        <v>10039</v>
      </c>
      <c r="J2831">
        <f>F2831*G2831</f>
        <v>471.8</v>
      </c>
      <c r="K2831">
        <f>F2831*H2831</f>
        <v>356.05</v>
      </c>
      <c r="L2831">
        <f>J2831-K2831</f>
        <v>115.75</v>
      </c>
      <c r="M2831" s="5">
        <f>L2831/J2831</f>
        <v>0.24533700720644341</v>
      </c>
      <c r="N2831" t="str">
        <f>IF(ISNA(VLOOKUP(A2831,'Returns Data'!A:A,1,0)),"No","Yes")</f>
        <v>No</v>
      </c>
      <c r="O2831" t="s">
        <v>10085</v>
      </c>
      <c r="P2831">
        <f>IFERROR(VLOOKUP(A2831,'Ratings Data'!A:C,3,0),"No Rating")</f>
        <v>2</v>
      </c>
      <c r="Q2831" t="s">
        <v>10064</v>
      </c>
      <c r="R2831" s="5">
        <f t="shared" si="44"/>
        <v>-0.92182114640224821</v>
      </c>
    </row>
    <row r="2832" spans="1:18" x14ac:dyDescent="0.3">
      <c r="A2832" t="s">
        <v>5514</v>
      </c>
      <c r="B2832" s="2">
        <v>45611</v>
      </c>
      <c r="C2832" t="s">
        <v>10010</v>
      </c>
      <c r="D2832" t="s">
        <v>10029</v>
      </c>
      <c r="E2832" t="s">
        <v>10036</v>
      </c>
      <c r="F2832">
        <v>19</v>
      </c>
      <c r="G2832">
        <v>482.83</v>
      </c>
      <c r="H2832">
        <v>315.63</v>
      </c>
      <c r="I2832" t="s">
        <v>10039</v>
      </c>
      <c r="J2832">
        <f>F2832*G2832</f>
        <v>9173.77</v>
      </c>
      <c r="K2832">
        <f>F2832*H2832</f>
        <v>5996.97</v>
      </c>
      <c r="L2832">
        <f>J2832-K2832</f>
        <v>3176.8</v>
      </c>
      <c r="M2832" s="5">
        <f>L2832/J2832</f>
        <v>0.34629165544808732</v>
      </c>
      <c r="N2832" t="str">
        <f>IF(ISNA(VLOOKUP(A2832,'Returns Data'!A:A,1,0)),"No","Yes")</f>
        <v>No</v>
      </c>
      <c r="O2832" t="s">
        <v>10085</v>
      </c>
      <c r="P2832" t="str">
        <f>IFERROR(VLOOKUP(A2832,'Ratings Data'!A:C,3,0),"No Rating")</f>
        <v>No Rating</v>
      </c>
      <c r="Q2832" t="s">
        <v>10064</v>
      </c>
      <c r="R2832" s="5">
        <f t="shared" si="44"/>
        <v>18.444192454429846</v>
      </c>
    </row>
    <row r="2833" spans="1:18" x14ac:dyDescent="0.3">
      <c r="A2833" t="s">
        <v>5595</v>
      </c>
      <c r="B2833" s="2">
        <v>45611</v>
      </c>
      <c r="C2833" t="s">
        <v>10023</v>
      </c>
      <c r="D2833" t="s">
        <v>10033</v>
      </c>
      <c r="E2833" t="s">
        <v>10034</v>
      </c>
      <c r="F2833">
        <v>4</v>
      </c>
      <c r="G2833">
        <v>485.44</v>
      </c>
      <c r="H2833">
        <v>316.66000000000003</v>
      </c>
      <c r="I2833" t="s">
        <v>10040</v>
      </c>
      <c r="J2833">
        <f>F2833*G2833</f>
        <v>1941.76</v>
      </c>
      <c r="K2833">
        <f>F2833*H2833</f>
        <v>1266.6400000000001</v>
      </c>
      <c r="L2833">
        <f>J2833-K2833</f>
        <v>675.11999999999989</v>
      </c>
      <c r="M2833" s="5">
        <f>L2833/J2833</f>
        <v>0.34768457481872111</v>
      </c>
      <c r="N2833" t="str">
        <f>IF(ISNA(VLOOKUP(A2833,'Returns Data'!A:A,1,0)),"No","Yes")</f>
        <v>Yes</v>
      </c>
      <c r="O2833" t="str">
        <f>IFERROR(VLOOKUP(A2833,'Returns Data'!A:E,5,0),"No Returns")</f>
        <v>Late Delivery</v>
      </c>
      <c r="P2833" t="str">
        <f>IFERROR(VLOOKUP(A2833,'Ratings Data'!A:C,3,0),"No Rating")</f>
        <v>No Rating</v>
      </c>
      <c r="Q2833" t="s">
        <v>10064</v>
      </c>
      <c r="R2833" s="5">
        <f t="shared" si="44"/>
        <v>-0.78833565698725827</v>
      </c>
    </row>
    <row r="2834" spans="1:18" x14ac:dyDescent="0.3">
      <c r="A2834" t="s">
        <v>5643</v>
      </c>
      <c r="B2834" s="2">
        <v>45611</v>
      </c>
      <c r="C2834" t="s">
        <v>10019</v>
      </c>
      <c r="D2834" t="s">
        <v>10031</v>
      </c>
      <c r="E2834" t="s">
        <v>10035</v>
      </c>
      <c r="F2834">
        <v>18</v>
      </c>
      <c r="G2834">
        <v>71.239999999999995</v>
      </c>
      <c r="H2834">
        <v>62.5</v>
      </c>
      <c r="I2834" t="s">
        <v>10040</v>
      </c>
      <c r="J2834">
        <f>F2834*G2834</f>
        <v>1282.32</v>
      </c>
      <c r="K2834">
        <f>F2834*H2834</f>
        <v>1125</v>
      </c>
      <c r="L2834">
        <f>J2834-K2834</f>
        <v>157.31999999999994</v>
      </c>
      <c r="M2834" s="5">
        <f>L2834/J2834</f>
        <v>0.12268388545760804</v>
      </c>
      <c r="N2834" t="str">
        <f>IF(ISNA(VLOOKUP(A2834,'Returns Data'!A:A,1,0)),"No","Yes")</f>
        <v>No</v>
      </c>
      <c r="O2834" t="s">
        <v>10085</v>
      </c>
      <c r="P2834" t="str">
        <f>IFERROR(VLOOKUP(A2834,'Ratings Data'!A:C,3,0),"No Rating")</f>
        <v>No Rating</v>
      </c>
      <c r="Q2834" t="s">
        <v>10064</v>
      </c>
      <c r="R2834" s="5">
        <f t="shared" si="44"/>
        <v>-0.33960942649967041</v>
      </c>
    </row>
    <row r="2835" spans="1:18" x14ac:dyDescent="0.3">
      <c r="A2835" t="s">
        <v>5710</v>
      </c>
      <c r="B2835" s="2">
        <v>45611</v>
      </c>
      <c r="C2835" t="s">
        <v>10025</v>
      </c>
      <c r="D2835" t="s">
        <v>10033</v>
      </c>
      <c r="E2835" t="s">
        <v>10037</v>
      </c>
      <c r="F2835">
        <v>3</v>
      </c>
      <c r="G2835">
        <v>27.03</v>
      </c>
      <c r="H2835">
        <v>23.28</v>
      </c>
      <c r="I2835" t="s">
        <v>10039</v>
      </c>
      <c r="J2835">
        <f>F2835*G2835</f>
        <v>81.09</v>
      </c>
      <c r="K2835">
        <f>F2835*H2835</f>
        <v>69.84</v>
      </c>
      <c r="L2835">
        <f>J2835-K2835</f>
        <v>11.25</v>
      </c>
      <c r="M2835" s="5">
        <f>L2835/J2835</f>
        <v>0.13873473917869034</v>
      </c>
      <c r="N2835" t="str">
        <f>IF(ISNA(VLOOKUP(A2835,'Returns Data'!A:A,1,0)),"No","Yes")</f>
        <v>No</v>
      </c>
      <c r="O2835" t="s">
        <v>10085</v>
      </c>
      <c r="P2835" t="str">
        <f>IFERROR(VLOOKUP(A2835,'Ratings Data'!A:C,3,0),"No Rating")</f>
        <v>No Rating</v>
      </c>
      <c r="Q2835" t="s">
        <v>10064</v>
      </c>
      <c r="R2835" s="5">
        <f t="shared" si="44"/>
        <v>-0.93676305446378449</v>
      </c>
    </row>
    <row r="2836" spans="1:18" x14ac:dyDescent="0.3">
      <c r="A2836" t="s">
        <v>5970</v>
      </c>
      <c r="B2836" s="2">
        <v>45611</v>
      </c>
      <c r="C2836" t="s">
        <v>10009</v>
      </c>
      <c r="D2836" t="s">
        <v>10029</v>
      </c>
      <c r="E2836" t="s">
        <v>10038</v>
      </c>
      <c r="F2836">
        <v>5</v>
      </c>
      <c r="G2836">
        <v>22.79</v>
      </c>
      <c r="H2836">
        <v>16.829999999999998</v>
      </c>
      <c r="I2836" t="s">
        <v>10040</v>
      </c>
      <c r="J2836">
        <f>F2836*G2836</f>
        <v>113.94999999999999</v>
      </c>
      <c r="K2836">
        <f>F2836*H2836</f>
        <v>84.149999999999991</v>
      </c>
      <c r="L2836">
        <f>J2836-K2836</f>
        <v>29.799999999999997</v>
      </c>
      <c r="M2836" s="5">
        <f>L2836/J2836</f>
        <v>0.2615182097411145</v>
      </c>
      <c r="N2836" t="str">
        <f>IF(ISNA(VLOOKUP(A2836,'Returns Data'!A:A,1,0)),"No","Yes")</f>
        <v>No</v>
      </c>
      <c r="O2836" t="s">
        <v>10085</v>
      </c>
      <c r="P2836" t="str">
        <f>IFERROR(VLOOKUP(A2836,'Ratings Data'!A:C,3,0),"No Rating")</f>
        <v>No Rating</v>
      </c>
      <c r="Q2836" t="s">
        <v>10064</v>
      </c>
      <c r="R2836" s="5">
        <f t="shared" si="44"/>
        <v>0.40522875816993442</v>
      </c>
    </row>
    <row r="2837" spans="1:18" x14ac:dyDescent="0.3">
      <c r="A2837" t="s">
        <v>6094</v>
      </c>
      <c r="B2837" s="2">
        <v>45611</v>
      </c>
      <c r="C2837" t="s">
        <v>10017</v>
      </c>
      <c r="D2837" t="s">
        <v>10032</v>
      </c>
      <c r="E2837" t="s">
        <v>10038</v>
      </c>
      <c r="F2837">
        <v>7</v>
      </c>
      <c r="G2837">
        <v>416.59</v>
      </c>
      <c r="H2837">
        <v>331.3</v>
      </c>
      <c r="I2837" t="s">
        <v>10039</v>
      </c>
      <c r="J2837">
        <f>F2837*G2837</f>
        <v>2916.1299999999997</v>
      </c>
      <c r="K2837">
        <f>F2837*H2837</f>
        <v>2319.1</v>
      </c>
      <c r="L2837">
        <f>J2837-K2837</f>
        <v>597.02999999999975</v>
      </c>
      <c r="M2837" s="5">
        <f>L2837/J2837</f>
        <v>0.20473367099546311</v>
      </c>
      <c r="N2837" t="str">
        <f>IF(ISNA(VLOOKUP(A2837,'Returns Data'!A:A,1,0)),"No","Yes")</f>
        <v>No</v>
      </c>
      <c r="O2837" t="s">
        <v>10085</v>
      </c>
      <c r="P2837" t="str">
        <f>IFERROR(VLOOKUP(A2837,'Ratings Data'!A:C,3,0),"No Rating")</f>
        <v>No Rating</v>
      </c>
      <c r="Q2837" t="s">
        <v>10064</v>
      </c>
      <c r="R2837" s="5">
        <f t="shared" si="44"/>
        <v>24.591311978938133</v>
      </c>
    </row>
    <row r="2838" spans="1:18" x14ac:dyDescent="0.3">
      <c r="A2838" t="s">
        <v>6248</v>
      </c>
      <c r="B2838" s="2">
        <v>45611</v>
      </c>
      <c r="C2838" t="s">
        <v>10020</v>
      </c>
      <c r="D2838" t="s">
        <v>10030</v>
      </c>
      <c r="E2838" t="s">
        <v>10036</v>
      </c>
      <c r="F2838">
        <v>10</v>
      </c>
      <c r="G2838">
        <v>425.44</v>
      </c>
      <c r="H2838">
        <v>285.77</v>
      </c>
      <c r="I2838" t="s">
        <v>10039</v>
      </c>
      <c r="J2838">
        <f>F2838*G2838</f>
        <v>4254.3999999999996</v>
      </c>
      <c r="K2838">
        <f>F2838*H2838</f>
        <v>2857.7</v>
      </c>
      <c r="L2838">
        <f>J2838-K2838</f>
        <v>1396.6999999999998</v>
      </c>
      <c r="M2838" s="5">
        <f>L2838/J2838</f>
        <v>0.32829541180895072</v>
      </c>
      <c r="N2838" t="str">
        <f>IF(ISNA(VLOOKUP(A2838,'Returns Data'!A:A,1,0)),"No","Yes")</f>
        <v>Yes</v>
      </c>
      <c r="O2838" t="str">
        <f>IFERROR(VLOOKUP(A2838,'Returns Data'!A:E,5,0),"No Returns")</f>
        <v>Customer Changed Mind</v>
      </c>
      <c r="P2838" t="str">
        <f>IFERROR(VLOOKUP(A2838,'Ratings Data'!A:C,3,0),"No Rating")</f>
        <v>No Rating</v>
      </c>
      <c r="Q2838" t="s">
        <v>10064</v>
      </c>
      <c r="R2838" s="5">
        <f t="shared" si="44"/>
        <v>0.4589198698274769</v>
      </c>
    </row>
    <row r="2839" spans="1:18" x14ac:dyDescent="0.3">
      <c r="A2839" t="s">
        <v>6620</v>
      </c>
      <c r="B2839" s="2">
        <v>45611</v>
      </c>
      <c r="C2839" t="s">
        <v>10028</v>
      </c>
      <c r="D2839" t="s">
        <v>10032</v>
      </c>
      <c r="E2839" t="s">
        <v>10037</v>
      </c>
      <c r="F2839">
        <v>14</v>
      </c>
      <c r="G2839">
        <v>318.24</v>
      </c>
      <c r="H2839">
        <v>233.7</v>
      </c>
      <c r="I2839" t="s">
        <v>10040</v>
      </c>
      <c r="J2839">
        <f>F2839*G2839</f>
        <v>4455.3600000000006</v>
      </c>
      <c r="K2839">
        <f>F2839*H2839</f>
        <v>3271.7999999999997</v>
      </c>
      <c r="L2839">
        <f>J2839-K2839</f>
        <v>1183.5600000000009</v>
      </c>
      <c r="M2839" s="5">
        <f>L2839/J2839</f>
        <v>0.26564856711915552</v>
      </c>
      <c r="N2839" t="str">
        <f>IF(ISNA(VLOOKUP(A2839,'Returns Data'!A:A,1,0)),"No","Yes")</f>
        <v>Yes</v>
      </c>
      <c r="O2839" t="str">
        <f>IFERROR(VLOOKUP(A2839,'Returns Data'!A:E,5,0),"No Returns")</f>
        <v>Customer Changed Mind</v>
      </c>
      <c r="P2839" t="str">
        <f>IFERROR(VLOOKUP(A2839,'Ratings Data'!A:C,3,0),"No Rating")</f>
        <v>No Rating</v>
      </c>
      <c r="Q2839" t="s">
        <v>10064</v>
      </c>
      <c r="R2839" s="5">
        <f t="shared" si="44"/>
        <v>4.7235802933433851E-2</v>
      </c>
    </row>
    <row r="2840" spans="1:18" x14ac:dyDescent="0.3">
      <c r="A2840" t="s">
        <v>7595</v>
      </c>
      <c r="B2840" s="2">
        <v>45611</v>
      </c>
      <c r="C2840" t="s">
        <v>10015</v>
      </c>
      <c r="D2840" t="s">
        <v>10031</v>
      </c>
      <c r="E2840" t="s">
        <v>10037</v>
      </c>
      <c r="F2840">
        <v>14</v>
      </c>
      <c r="G2840">
        <v>352.1</v>
      </c>
      <c r="H2840">
        <v>256.95999999999998</v>
      </c>
      <c r="I2840" t="s">
        <v>10040</v>
      </c>
      <c r="J2840">
        <f>F2840*G2840</f>
        <v>4929.4000000000005</v>
      </c>
      <c r="K2840">
        <f>F2840*H2840</f>
        <v>3597.4399999999996</v>
      </c>
      <c r="L2840">
        <f>J2840-K2840</f>
        <v>1331.9600000000009</v>
      </c>
      <c r="M2840" s="5">
        <f>L2840/J2840</f>
        <v>0.27020732746378884</v>
      </c>
      <c r="N2840" t="str">
        <f>IF(ISNA(VLOOKUP(A2840,'Returns Data'!A:A,1,0)),"No","Yes")</f>
        <v>No</v>
      </c>
      <c r="O2840" t="s">
        <v>10085</v>
      </c>
      <c r="P2840">
        <f>IFERROR(VLOOKUP(A2840,'Ratings Data'!A:C,3,0),"No Rating")</f>
        <v>1</v>
      </c>
      <c r="Q2840" t="s">
        <v>10064</v>
      </c>
      <c r="R2840" s="5">
        <f t="shared" si="44"/>
        <v>0.1063976872800402</v>
      </c>
    </row>
    <row r="2841" spans="1:18" x14ac:dyDescent="0.3">
      <c r="A2841" t="s">
        <v>7617</v>
      </c>
      <c r="B2841" s="2">
        <v>45611</v>
      </c>
      <c r="C2841" t="s">
        <v>10013</v>
      </c>
      <c r="D2841" t="s">
        <v>10030</v>
      </c>
      <c r="E2841" t="s">
        <v>10035</v>
      </c>
      <c r="F2841">
        <v>14</v>
      </c>
      <c r="G2841">
        <v>271.91000000000003</v>
      </c>
      <c r="H2841">
        <v>167.87</v>
      </c>
      <c r="I2841" t="s">
        <v>10040</v>
      </c>
      <c r="J2841">
        <f>F2841*G2841</f>
        <v>3806.7400000000002</v>
      </c>
      <c r="K2841">
        <f>F2841*H2841</f>
        <v>2350.1800000000003</v>
      </c>
      <c r="L2841">
        <f>J2841-K2841</f>
        <v>1456.56</v>
      </c>
      <c r="M2841" s="5">
        <f>L2841/J2841</f>
        <v>0.38262660439115881</v>
      </c>
      <c r="N2841" t="str">
        <f>IF(ISNA(VLOOKUP(A2841,'Returns Data'!A:A,1,0)),"No","Yes")</f>
        <v>No</v>
      </c>
      <c r="O2841" t="s">
        <v>10085</v>
      </c>
      <c r="P2841" t="str">
        <f>IFERROR(VLOOKUP(A2841,'Ratings Data'!A:C,3,0),"No Rating")</f>
        <v>No Rating</v>
      </c>
      <c r="Q2841" t="s">
        <v>10064</v>
      </c>
      <c r="R2841" s="5">
        <f t="shared" si="44"/>
        <v>-0.22774779892076119</v>
      </c>
    </row>
    <row r="2842" spans="1:18" x14ac:dyDescent="0.3">
      <c r="A2842" t="s">
        <v>7784</v>
      </c>
      <c r="B2842" s="2">
        <v>45611</v>
      </c>
      <c r="C2842" t="s">
        <v>10014</v>
      </c>
      <c r="D2842" t="s">
        <v>10030</v>
      </c>
      <c r="E2842" t="s">
        <v>10036</v>
      </c>
      <c r="F2842">
        <v>10</v>
      </c>
      <c r="G2842">
        <v>362.13</v>
      </c>
      <c r="H2842">
        <v>217.56</v>
      </c>
      <c r="I2842" t="s">
        <v>10039</v>
      </c>
      <c r="J2842">
        <f>F2842*G2842</f>
        <v>3621.3</v>
      </c>
      <c r="K2842">
        <f>F2842*H2842</f>
        <v>2175.6</v>
      </c>
      <c r="L2842">
        <f>J2842-K2842</f>
        <v>1445.7000000000003</v>
      </c>
      <c r="M2842" s="5">
        <f>L2842/J2842</f>
        <v>0.39922127412807562</v>
      </c>
      <c r="N2842" t="str">
        <f>IF(ISNA(VLOOKUP(A2842,'Returns Data'!A:A,1,0)),"No","Yes")</f>
        <v>No</v>
      </c>
      <c r="O2842" t="s">
        <v>10085</v>
      </c>
      <c r="P2842" t="str">
        <f>IFERROR(VLOOKUP(A2842,'Ratings Data'!A:C,3,0),"No Rating")</f>
        <v>No Rating</v>
      </c>
      <c r="Q2842" t="s">
        <v>10064</v>
      </c>
      <c r="R2842" s="5">
        <f t="shared" si="44"/>
        <v>-4.871359746134489E-2</v>
      </c>
    </row>
    <row r="2843" spans="1:18" x14ac:dyDescent="0.3">
      <c r="A2843" t="s">
        <v>7871</v>
      </c>
      <c r="B2843" s="2">
        <v>45611</v>
      </c>
      <c r="C2843" t="s">
        <v>10027</v>
      </c>
      <c r="D2843" t="s">
        <v>10032</v>
      </c>
      <c r="E2843" t="s">
        <v>10037</v>
      </c>
      <c r="F2843">
        <v>20</v>
      </c>
      <c r="G2843">
        <v>348.44</v>
      </c>
      <c r="H2843">
        <v>232.72</v>
      </c>
      <c r="I2843" t="s">
        <v>10040</v>
      </c>
      <c r="J2843">
        <f>F2843*G2843</f>
        <v>6968.8</v>
      </c>
      <c r="K2843">
        <f>F2843*H2843</f>
        <v>4654.3999999999996</v>
      </c>
      <c r="L2843">
        <f>J2843-K2843</f>
        <v>2314.4000000000005</v>
      </c>
      <c r="M2843" s="5">
        <f>L2843/J2843</f>
        <v>0.33210882791872354</v>
      </c>
      <c r="N2843" t="str">
        <f>IF(ISNA(VLOOKUP(A2843,'Returns Data'!A:A,1,0)),"No","Yes")</f>
        <v>Yes</v>
      </c>
      <c r="O2843" t="str">
        <f>IFERROR(VLOOKUP(A2843,'Returns Data'!A:E,5,0),"No Returns")</f>
        <v>Wrong Product</v>
      </c>
      <c r="P2843" t="str">
        <f>IFERROR(VLOOKUP(A2843,'Ratings Data'!A:C,3,0),"No Rating")</f>
        <v>No Rating</v>
      </c>
      <c r="Q2843" t="s">
        <v>10064</v>
      </c>
      <c r="R2843" s="5">
        <f t="shared" si="44"/>
        <v>0.92439179300251284</v>
      </c>
    </row>
    <row r="2844" spans="1:18" x14ac:dyDescent="0.3">
      <c r="A2844" t="s">
        <v>7948</v>
      </c>
      <c r="B2844" s="2">
        <v>45611</v>
      </c>
      <c r="C2844" t="s">
        <v>10026</v>
      </c>
      <c r="D2844" t="s">
        <v>10031</v>
      </c>
      <c r="E2844" t="s">
        <v>10038</v>
      </c>
      <c r="F2844">
        <v>8</v>
      </c>
      <c r="G2844">
        <v>177.62</v>
      </c>
      <c r="H2844">
        <v>117.43</v>
      </c>
      <c r="I2844" t="s">
        <v>10040</v>
      </c>
      <c r="J2844">
        <f>F2844*G2844</f>
        <v>1420.96</v>
      </c>
      <c r="K2844">
        <f>F2844*H2844</f>
        <v>939.44</v>
      </c>
      <c r="L2844">
        <f>J2844-K2844</f>
        <v>481.52</v>
      </c>
      <c r="M2844" s="5">
        <f>L2844/J2844</f>
        <v>0.33886949667830196</v>
      </c>
      <c r="N2844" t="str">
        <f>IF(ISNA(VLOOKUP(A2844,'Returns Data'!A:A,1,0)),"No","Yes")</f>
        <v>No</v>
      </c>
      <c r="O2844" t="s">
        <v>10085</v>
      </c>
      <c r="P2844" t="str">
        <f>IFERROR(VLOOKUP(A2844,'Ratings Data'!A:C,3,0),"No Rating")</f>
        <v>No Rating</v>
      </c>
      <c r="Q2844" t="s">
        <v>10064</v>
      </c>
      <c r="R2844" s="5">
        <f t="shared" si="44"/>
        <v>-0.79609688899093101</v>
      </c>
    </row>
    <row r="2845" spans="1:18" x14ac:dyDescent="0.3">
      <c r="A2845" t="s">
        <v>8576</v>
      </c>
      <c r="B2845" s="2">
        <v>45611</v>
      </c>
      <c r="C2845" t="s">
        <v>10015</v>
      </c>
      <c r="D2845" t="s">
        <v>10031</v>
      </c>
      <c r="E2845" t="s">
        <v>10037</v>
      </c>
      <c r="F2845">
        <v>18</v>
      </c>
      <c r="G2845">
        <v>411.14</v>
      </c>
      <c r="H2845">
        <v>288.51</v>
      </c>
      <c r="I2845" t="s">
        <v>10040</v>
      </c>
      <c r="J2845">
        <f>F2845*G2845</f>
        <v>7400.5199999999995</v>
      </c>
      <c r="K2845">
        <f>F2845*H2845</f>
        <v>5193.18</v>
      </c>
      <c r="L2845">
        <f>J2845-K2845</f>
        <v>2207.3399999999992</v>
      </c>
      <c r="M2845" s="5">
        <f>L2845/J2845</f>
        <v>0.29826822980006801</v>
      </c>
      <c r="N2845" t="str">
        <f>IF(ISNA(VLOOKUP(A2845,'Returns Data'!A:A,1,0)),"No","Yes")</f>
        <v>No</v>
      </c>
      <c r="O2845" t="s">
        <v>10085</v>
      </c>
      <c r="P2845" t="str">
        <f>IFERROR(VLOOKUP(A2845,'Ratings Data'!A:C,3,0),"No Rating")</f>
        <v>No Rating</v>
      </c>
      <c r="Q2845" t="s">
        <v>10064</v>
      </c>
      <c r="R2845" s="5">
        <f t="shared" si="44"/>
        <v>4.2081128251323046</v>
      </c>
    </row>
    <row r="2846" spans="1:18" x14ac:dyDescent="0.3">
      <c r="A2846" t="s">
        <v>8633</v>
      </c>
      <c r="B2846" s="2">
        <v>45611</v>
      </c>
      <c r="C2846" t="s">
        <v>10011</v>
      </c>
      <c r="D2846" t="s">
        <v>10029</v>
      </c>
      <c r="E2846" t="s">
        <v>10035</v>
      </c>
      <c r="F2846">
        <v>13</v>
      </c>
      <c r="G2846">
        <v>472.56</v>
      </c>
      <c r="H2846">
        <v>291.64999999999998</v>
      </c>
      <c r="I2846" t="s">
        <v>10040</v>
      </c>
      <c r="J2846">
        <f>F2846*G2846</f>
        <v>6143.28</v>
      </c>
      <c r="K2846">
        <f>F2846*H2846</f>
        <v>3791.45</v>
      </c>
      <c r="L2846">
        <f>J2846-K2846</f>
        <v>2351.83</v>
      </c>
      <c r="M2846" s="5">
        <f>L2846/J2846</f>
        <v>0.38282969358388352</v>
      </c>
      <c r="N2846" t="str">
        <f>IF(ISNA(VLOOKUP(A2846,'Returns Data'!A:A,1,0)),"No","Yes")</f>
        <v>No</v>
      </c>
      <c r="O2846" t="s">
        <v>10085</v>
      </c>
      <c r="P2846" t="str">
        <f>IFERROR(VLOOKUP(A2846,'Ratings Data'!A:C,3,0),"No Rating")</f>
        <v>No Rating</v>
      </c>
      <c r="Q2846" t="s">
        <v>10064</v>
      </c>
      <c r="R2846" s="5">
        <f t="shared" si="44"/>
        <v>-0.16988535940717678</v>
      </c>
    </row>
    <row r="2847" spans="1:18" x14ac:dyDescent="0.3">
      <c r="A2847" t="s">
        <v>8638</v>
      </c>
      <c r="B2847" s="2">
        <v>45611</v>
      </c>
      <c r="C2847" t="s">
        <v>10016</v>
      </c>
      <c r="D2847" t="s">
        <v>10032</v>
      </c>
      <c r="E2847" t="s">
        <v>10036</v>
      </c>
      <c r="F2847">
        <v>11</v>
      </c>
      <c r="G2847">
        <v>87.8</v>
      </c>
      <c r="H2847">
        <v>63.43</v>
      </c>
      <c r="I2847" t="s">
        <v>10039</v>
      </c>
      <c r="J2847">
        <f>F2847*G2847</f>
        <v>965.8</v>
      </c>
      <c r="K2847">
        <f>F2847*H2847</f>
        <v>697.73</v>
      </c>
      <c r="L2847">
        <f>J2847-K2847</f>
        <v>268.06999999999994</v>
      </c>
      <c r="M2847" s="5">
        <f>L2847/J2847</f>
        <v>0.27756264236902045</v>
      </c>
      <c r="N2847" t="str">
        <f>IF(ISNA(VLOOKUP(A2847,'Returns Data'!A:A,1,0)),"No","Yes")</f>
        <v>No</v>
      </c>
      <c r="O2847" t="s">
        <v>10085</v>
      </c>
      <c r="P2847" t="str">
        <f>IFERROR(VLOOKUP(A2847,'Ratings Data'!A:C,3,0),"No Rating")</f>
        <v>No Rating</v>
      </c>
      <c r="Q2847" t="s">
        <v>10064</v>
      </c>
      <c r="R2847" s="5">
        <f t="shared" si="44"/>
        <v>-0.84278756625125339</v>
      </c>
    </row>
    <row r="2848" spans="1:18" x14ac:dyDescent="0.3">
      <c r="A2848" t="s">
        <v>8726</v>
      </c>
      <c r="B2848" s="2">
        <v>45611</v>
      </c>
      <c r="C2848" t="s">
        <v>10011</v>
      </c>
      <c r="D2848" t="s">
        <v>10029</v>
      </c>
      <c r="E2848" t="s">
        <v>10034</v>
      </c>
      <c r="F2848">
        <v>10</v>
      </c>
      <c r="G2848">
        <v>375.6</v>
      </c>
      <c r="H2848">
        <v>291.31</v>
      </c>
      <c r="I2848" t="s">
        <v>10040</v>
      </c>
      <c r="J2848">
        <f>F2848*G2848</f>
        <v>3756</v>
      </c>
      <c r="K2848">
        <f>F2848*H2848</f>
        <v>2913.1</v>
      </c>
      <c r="L2848">
        <f>J2848-K2848</f>
        <v>842.90000000000009</v>
      </c>
      <c r="M2848" s="5">
        <f>L2848/J2848</f>
        <v>0.2244142705005325</v>
      </c>
      <c r="N2848" t="str">
        <f>IF(ISNA(VLOOKUP(A2848,'Returns Data'!A:A,1,0)),"No","Yes")</f>
        <v>No</v>
      </c>
      <c r="O2848" t="s">
        <v>10085</v>
      </c>
      <c r="P2848" t="str">
        <f>IFERROR(VLOOKUP(A2848,'Ratings Data'!A:C,3,0),"No Rating")</f>
        <v>No Rating</v>
      </c>
      <c r="Q2848" t="s">
        <v>10064</v>
      </c>
      <c r="R2848" s="5">
        <f t="shared" si="44"/>
        <v>2.8890039345620209</v>
      </c>
    </row>
    <row r="2849" spans="1:18" x14ac:dyDescent="0.3">
      <c r="A2849" t="s">
        <v>9335</v>
      </c>
      <c r="B2849" s="2">
        <v>45611</v>
      </c>
      <c r="C2849" t="s">
        <v>10027</v>
      </c>
      <c r="D2849" t="s">
        <v>10032</v>
      </c>
      <c r="E2849" t="s">
        <v>10038</v>
      </c>
      <c r="F2849">
        <v>18</v>
      </c>
      <c r="G2849">
        <v>498.88</v>
      </c>
      <c r="H2849">
        <v>388.43</v>
      </c>
      <c r="I2849" t="s">
        <v>10040</v>
      </c>
      <c r="J2849">
        <f>F2849*G2849</f>
        <v>8979.84</v>
      </c>
      <c r="K2849">
        <f>F2849*H2849</f>
        <v>6991.74</v>
      </c>
      <c r="L2849">
        <f>J2849-K2849</f>
        <v>1988.1000000000004</v>
      </c>
      <c r="M2849" s="5">
        <f>L2849/J2849</f>
        <v>0.22139592687620274</v>
      </c>
      <c r="N2849" t="str">
        <f>IF(ISNA(VLOOKUP(A2849,'Returns Data'!A:A,1,0)),"No","Yes")</f>
        <v>No</v>
      </c>
      <c r="O2849" t="s">
        <v>10085</v>
      </c>
      <c r="P2849" t="str">
        <f>IFERROR(VLOOKUP(A2849,'Ratings Data'!A:C,3,0),"No Rating")</f>
        <v>No Rating</v>
      </c>
      <c r="Q2849" t="s">
        <v>10064</v>
      </c>
      <c r="R2849" s="5">
        <f t="shared" si="44"/>
        <v>1.3907987220447284</v>
      </c>
    </row>
    <row r="2850" spans="1:18" x14ac:dyDescent="0.3">
      <c r="A2850" t="s">
        <v>9398</v>
      </c>
      <c r="B2850" s="2">
        <v>45611</v>
      </c>
      <c r="C2850" t="s">
        <v>10020</v>
      </c>
      <c r="D2850" t="s">
        <v>10030</v>
      </c>
      <c r="E2850" t="s">
        <v>10036</v>
      </c>
      <c r="F2850">
        <v>18</v>
      </c>
      <c r="G2850">
        <v>184.38</v>
      </c>
      <c r="H2850">
        <v>110.67</v>
      </c>
      <c r="I2850" t="s">
        <v>10039</v>
      </c>
      <c r="J2850">
        <f>F2850*G2850</f>
        <v>3318.84</v>
      </c>
      <c r="K2850">
        <f>F2850*H2850</f>
        <v>1992.06</v>
      </c>
      <c r="L2850">
        <f>J2850-K2850</f>
        <v>1326.7800000000002</v>
      </c>
      <c r="M2850" s="5">
        <f>L2850/J2850</f>
        <v>0.39977220956719822</v>
      </c>
      <c r="N2850" t="str">
        <f>IF(ISNA(VLOOKUP(A2850,'Returns Data'!A:A,1,0)),"No","Yes")</f>
        <v>No</v>
      </c>
      <c r="O2850" t="s">
        <v>10085</v>
      </c>
      <c r="P2850" t="str">
        <f>IFERROR(VLOOKUP(A2850,'Ratings Data'!A:C,3,0),"No Rating")</f>
        <v>No Rating</v>
      </c>
      <c r="Q2850" t="s">
        <v>10064</v>
      </c>
      <c r="R2850" s="5">
        <f t="shared" si="44"/>
        <v>-0.63041212315586914</v>
      </c>
    </row>
    <row r="2851" spans="1:18" x14ac:dyDescent="0.3">
      <c r="A2851" t="s">
        <v>9491</v>
      </c>
      <c r="B2851" s="2">
        <v>45611</v>
      </c>
      <c r="C2851" t="s">
        <v>10015</v>
      </c>
      <c r="D2851" t="s">
        <v>10031</v>
      </c>
      <c r="E2851" t="s">
        <v>10038</v>
      </c>
      <c r="F2851">
        <v>10</v>
      </c>
      <c r="G2851">
        <v>332.98</v>
      </c>
      <c r="H2851">
        <v>208.59</v>
      </c>
      <c r="I2851" t="s">
        <v>10040</v>
      </c>
      <c r="J2851">
        <f>F2851*G2851</f>
        <v>3329.8</v>
      </c>
      <c r="K2851">
        <f>F2851*H2851</f>
        <v>2085.9</v>
      </c>
      <c r="L2851">
        <f>J2851-K2851</f>
        <v>1243.9000000000001</v>
      </c>
      <c r="M2851" s="5">
        <f>L2851/J2851</f>
        <v>0.37356597993873508</v>
      </c>
      <c r="N2851" t="str">
        <f>IF(ISNA(VLOOKUP(A2851,'Returns Data'!A:A,1,0)),"No","Yes")</f>
        <v>No</v>
      </c>
      <c r="O2851" t="s">
        <v>10085</v>
      </c>
      <c r="P2851" t="str">
        <f>IFERROR(VLOOKUP(A2851,'Ratings Data'!A:C,3,0),"No Rating")</f>
        <v>No Rating</v>
      </c>
      <c r="Q2851" t="s">
        <v>10064</v>
      </c>
      <c r="R2851" s="5">
        <f t="shared" si="44"/>
        <v>3.302358655433837E-3</v>
      </c>
    </row>
    <row r="2852" spans="1:18" x14ac:dyDescent="0.3">
      <c r="A2852" t="s">
        <v>407</v>
      </c>
      <c r="B2852" s="2">
        <v>45612</v>
      </c>
      <c r="C2852" t="s">
        <v>10018</v>
      </c>
      <c r="D2852" t="s">
        <v>10033</v>
      </c>
      <c r="E2852" t="s">
        <v>10034</v>
      </c>
      <c r="F2852">
        <v>17</v>
      </c>
      <c r="G2852">
        <v>53.6</v>
      </c>
      <c r="H2852">
        <v>40.299999999999997</v>
      </c>
      <c r="I2852" t="s">
        <v>10040</v>
      </c>
      <c r="J2852">
        <f>F2852*G2852</f>
        <v>911.2</v>
      </c>
      <c r="K2852">
        <f>F2852*H2852</f>
        <v>685.09999999999991</v>
      </c>
      <c r="L2852">
        <f>J2852-K2852</f>
        <v>226.10000000000014</v>
      </c>
      <c r="M2852" s="5">
        <f>L2852/J2852</f>
        <v>0.24813432835820909</v>
      </c>
      <c r="N2852" t="str">
        <f>IF(ISNA(VLOOKUP(A2852,'Returns Data'!A:A,1,0)),"No","Yes")</f>
        <v>No</v>
      </c>
      <c r="O2852" t="s">
        <v>10085</v>
      </c>
      <c r="P2852" t="str">
        <f>IFERROR(VLOOKUP(A2852,'Ratings Data'!A:C,3,0),"No Rating")</f>
        <v>No Rating</v>
      </c>
      <c r="Q2852" t="s">
        <v>10064</v>
      </c>
      <c r="R2852" s="5">
        <f t="shared" si="44"/>
        <v>-0.72634993092678246</v>
      </c>
    </row>
    <row r="2853" spans="1:18" x14ac:dyDescent="0.3">
      <c r="A2853" t="s">
        <v>606</v>
      </c>
      <c r="B2853" s="2">
        <v>45612</v>
      </c>
      <c r="C2853" t="s">
        <v>10028</v>
      </c>
      <c r="D2853" t="s">
        <v>10032</v>
      </c>
      <c r="E2853" t="s">
        <v>10037</v>
      </c>
      <c r="F2853">
        <v>12</v>
      </c>
      <c r="G2853">
        <v>344.39</v>
      </c>
      <c r="H2853">
        <v>306.27</v>
      </c>
      <c r="I2853" t="s">
        <v>10040</v>
      </c>
      <c r="J2853">
        <f>F2853*G2853</f>
        <v>4132.68</v>
      </c>
      <c r="K2853">
        <f>F2853*H2853</f>
        <v>3675.24</v>
      </c>
      <c r="L2853">
        <f>J2853-K2853</f>
        <v>457.44000000000051</v>
      </c>
      <c r="M2853" s="5">
        <f>L2853/J2853</f>
        <v>0.11068846366038515</v>
      </c>
      <c r="N2853" t="str">
        <f>IF(ISNA(VLOOKUP(A2853,'Returns Data'!A:A,1,0)),"No","Yes")</f>
        <v>No</v>
      </c>
      <c r="O2853" t="s">
        <v>10085</v>
      </c>
      <c r="P2853">
        <f>IFERROR(VLOOKUP(A2853,'Ratings Data'!A:C,3,0),"No Rating")</f>
        <v>5</v>
      </c>
      <c r="Q2853" t="s">
        <v>10064</v>
      </c>
      <c r="R2853" s="5">
        <f t="shared" si="44"/>
        <v>3.5354258121158915</v>
      </c>
    </row>
    <row r="2854" spans="1:18" x14ac:dyDescent="0.3">
      <c r="A2854" t="s">
        <v>732</v>
      </c>
      <c r="B2854" s="2">
        <v>45612</v>
      </c>
      <c r="C2854" t="s">
        <v>10012</v>
      </c>
      <c r="D2854" t="s">
        <v>10030</v>
      </c>
      <c r="E2854" t="s">
        <v>10036</v>
      </c>
      <c r="F2854">
        <v>8</v>
      </c>
      <c r="G2854">
        <v>144.27000000000001</v>
      </c>
      <c r="H2854">
        <v>100.98</v>
      </c>
      <c r="I2854" t="s">
        <v>10040</v>
      </c>
      <c r="J2854">
        <f>F2854*G2854</f>
        <v>1154.1600000000001</v>
      </c>
      <c r="K2854">
        <f>F2854*H2854</f>
        <v>807.84</v>
      </c>
      <c r="L2854">
        <f>J2854-K2854</f>
        <v>346.32000000000005</v>
      </c>
      <c r="M2854" s="5">
        <f>L2854/J2854</f>
        <v>0.30006238303181537</v>
      </c>
      <c r="N2854" t="str">
        <f>IF(ISNA(VLOOKUP(A2854,'Returns Data'!A:A,1,0)),"No","Yes")</f>
        <v>No</v>
      </c>
      <c r="O2854" t="s">
        <v>10085</v>
      </c>
      <c r="P2854" t="str">
        <f>IFERROR(VLOOKUP(A2854,'Ratings Data'!A:C,3,0),"No Rating")</f>
        <v>No Rating</v>
      </c>
      <c r="Q2854" t="s">
        <v>10064</v>
      </c>
      <c r="R2854" s="5">
        <f t="shared" si="44"/>
        <v>-0.72072359824617449</v>
      </c>
    </row>
    <row r="2855" spans="1:18" x14ac:dyDescent="0.3">
      <c r="A2855" t="s">
        <v>1036</v>
      </c>
      <c r="B2855" s="2">
        <v>45612</v>
      </c>
      <c r="C2855" t="s">
        <v>10027</v>
      </c>
      <c r="D2855" t="s">
        <v>10032</v>
      </c>
      <c r="E2855" t="s">
        <v>10034</v>
      </c>
      <c r="F2855">
        <v>3</v>
      </c>
      <c r="G2855">
        <v>398.98</v>
      </c>
      <c r="H2855">
        <v>338.2</v>
      </c>
      <c r="I2855" t="s">
        <v>10040</v>
      </c>
      <c r="J2855">
        <f>F2855*G2855</f>
        <v>1196.94</v>
      </c>
      <c r="K2855">
        <f>F2855*H2855</f>
        <v>1014.5999999999999</v>
      </c>
      <c r="L2855">
        <f>J2855-K2855</f>
        <v>182.34000000000015</v>
      </c>
      <c r="M2855" s="5">
        <f>L2855/J2855</f>
        <v>0.1523384630808563</v>
      </c>
      <c r="N2855" t="str">
        <f>IF(ISNA(VLOOKUP(A2855,'Returns Data'!A:A,1,0)),"No","Yes")</f>
        <v>No</v>
      </c>
      <c r="O2855" t="s">
        <v>10085</v>
      </c>
      <c r="P2855" t="str">
        <f>IFERROR(VLOOKUP(A2855,'Ratings Data'!A:C,3,0),"No Rating")</f>
        <v>No Rating</v>
      </c>
      <c r="Q2855" t="s">
        <v>10064</v>
      </c>
      <c r="R2855" s="5">
        <f t="shared" si="44"/>
        <v>3.7065918070284858E-2</v>
      </c>
    </row>
    <row r="2856" spans="1:18" x14ac:dyDescent="0.3">
      <c r="A2856" t="s">
        <v>1209</v>
      </c>
      <c r="B2856" s="2">
        <v>45612</v>
      </c>
      <c r="C2856" t="s">
        <v>10022</v>
      </c>
      <c r="D2856" t="s">
        <v>10033</v>
      </c>
      <c r="E2856" t="s">
        <v>10035</v>
      </c>
      <c r="F2856">
        <v>7</v>
      </c>
      <c r="G2856">
        <v>228.7</v>
      </c>
      <c r="H2856">
        <v>191.55</v>
      </c>
      <c r="I2856" t="s">
        <v>10040</v>
      </c>
      <c r="J2856">
        <f>F2856*G2856</f>
        <v>1600.8999999999999</v>
      </c>
      <c r="K2856">
        <f>F2856*H2856</f>
        <v>1340.8500000000001</v>
      </c>
      <c r="L2856">
        <f>J2856-K2856</f>
        <v>260.04999999999973</v>
      </c>
      <c r="M2856" s="5">
        <f>L2856/J2856</f>
        <v>0.16243987756886735</v>
      </c>
      <c r="N2856" t="str">
        <f>IF(ISNA(VLOOKUP(A2856,'Returns Data'!A:A,1,0)),"No","Yes")</f>
        <v>No</v>
      </c>
      <c r="O2856" t="s">
        <v>10085</v>
      </c>
      <c r="P2856" t="str">
        <f>IFERROR(VLOOKUP(A2856,'Ratings Data'!A:C,3,0),"No Rating")</f>
        <v>No Rating</v>
      </c>
      <c r="Q2856" t="s">
        <v>10064</v>
      </c>
      <c r="R2856" s="5">
        <f t="shared" si="44"/>
        <v>0.3374939428876968</v>
      </c>
    </row>
    <row r="2857" spans="1:18" x14ac:dyDescent="0.3">
      <c r="A2857" t="s">
        <v>1269</v>
      </c>
      <c r="B2857" s="2">
        <v>45612</v>
      </c>
      <c r="C2857" t="s">
        <v>10021</v>
      </c>
      <c r="D2857" t="s">
        <v>10031</v>
      </c>
      <c r="E2857" t="s">
        <v>10034</v>
      </c>
      <c r="F2857">
        <v>19</v>
      </c>
      <c r="G2857">
        <v>311.18</v>
      </c>
      <c r="H2857">
        <v>218.93</v>
      </c>
      <c r="I2857" t="s">
        <v>10039</v>
      </c>
      <c r="J2857">
        <f>F2857*G2857</f>
        <v>5912.42</v>
      </c>
      <c r="K2857">
        <f>F2857*H2857</f>
        <v>4159.67</v>
      </c>
      <c r="L2857">
        <f>J2857-K2857</f>
        <v>1752.75</v>
      </c>
      <c r="M2857" s="5">
        <f>L2857/J2857</f>
        <v>0.2964522141525805</v>
      </c>
      <c r="N2857" t="str">
        <f>IF(ISNA(VLOOKUP(A2857,'Returns Data'!A:A,1,0)),"No","Yes")</f>
        <v>No</v>
      </c>
      <c r="O2857" t="s">
        <v>10085</v>
      </c>
      <c r="P2857" t="str">
        <f>IFERROR(VLOOKUP(A2857,'Ratings Data'!A:C,3,0),"No Rating")</f>
        <v>No Rating</v>
      </c>
      <c r="Q2857" t="s">
        <v>10064</v>
      </c>
      <c r="R2857" s="5">
        <f t="shared" si="44"/>
        <v>2.6931850833905933</v>
      </c>
    </row>
    <row r="2858" spans="1:18" x14ac:dyDescent="0.3">
      <c r="A2858" t="s">
        <v>1996</v>
      </c>
      <c r="B2858" s="2">
        <v>45612</v>
      </c>
      <c r="C2858" t="s">
        <v>10025</v>
      </c>
      <c r="D2858" t="s">
        <v>10033</v>
      </c>
      <c r="E2858" t="s">
        <v>10036</v>
      </c>
      <c r="F2858">
        <v>2</v>
      </c>
      <c r="G2858">
        <v>468.3</v>
      </c>
      <c r="H2858">
        <v>386.36</v>
      </c>
      <c r="I2858" t="s">
        <v>10039</v>
      </c>
      <c r="J2858">
        <f>F2858*G2858</f>
        <v>936.6</v>
      </c>
      <c r="K2858">
        <f>F2858*H2858</f>
        <v>772.72</v>
      </c>
      <c r="L2858">
        <f>J2858-K2858</f>
        <v>163.88</v>
      </c>
      <c r="M2858" s="5">
        <f>L2858/J2858</f>
        <v>0.17497330770873371</v>
      </c>
      <c r="N2858" t="str">
        <f>IF(ISNA(VLOOKUP(A2858,'Returns Data'!A:A,1,0)),"No","Yes")</f>
        <v>No</v>
      </c>
      <c r="O2858" t="s">
        <v>10085</v>
      </c>
      <c r="P2858" t="str">
        <f>IFERROR(VLOOKUP(A2858,'Ratings Data'!A:C,3,0),"No Rating")</f>
        <v>No Rating</v>
      </c>
      <c r="Q2858" t="s">
        <v>10064</v>
      </c>
      <c r="R2858" s="5">
        <f t="shared" si="44"/>
        <v>-0.84158770858633181</v>
      </c>
    </row>
    <row r="2859" spans="1:18" x14ac:dyDescent="0.3">
      <c r="A2859" t="s">
        <v>2102</v>
      </c>
      <c r="B2859" s="2">
        <v>45612</v>
      </c>
      <c r="C2859" t="s">
        <v>10025</v>
      </c>
      <c r="D2859" t="s">
        <v>10033</v>
      </c>
      <c r="E2859" t="s">
        <v>10034</v>
      </c>
      <c r="F2859">
        <v>14</v>
      </c>
      <c r="G2859">
        <v>67.39</v>
      </c>
      <c r="H2859">
        <v>50.51</v>
      </c>
      <c r="I2859" t="s">
        <v>10040</v>
      </c>
      <c r="J2859">
        <f>F2859*G2859</f>
        <v>943.46</v>
      </c>
      <c r="K2859">
        <f>F2859*H2859</f>
        <v>707.14</v>
      </c>
      <c r="L2859">
        <f>J2859-K2859</f>
        <v>236.32000000000005</v>
      </c>
      <c r="M2859" s="5">
        <f>L2859/J2859</f>
        <v>0.25048226739872387</v>
      </c>
      <c r="N2859" t="str">
        <f>IF(ISNA(VLOOKUP(A2859,'Returns Data'!A:A,1,0)),"No","Yes")</f>
        <v>No</v>
      </c>
      <c r="O2859" t="s">
        <v>10085</v>
      </c>
      <c r="P2859" t="str">
        <f>IFERROR(VLOOKUP(A2859,'Ratings Data'!A:C,3,0),"No Rating")</f>
        <v>No Rating</v>
      </c>
      <c r="Q2859" t="s">
        <v>10064</v>
      </c>
      <c r="R2859" s="5">
        <f t="shared" si="44"/>
        <v>7.3243647234678766E-3</v>
      </c>
    </row>
    <row r="2860" spans="1:18" x14ac:dyDescent="0.3">
      <c r="A2860" t="s">
        <v>2196</v>
      </c>
      <c r="B2860" s="2">
        <v>45612</v>
      </c>
      <c r="C2860" t="s">
        <v>10010</v>
      </c>
      <c r="D2860" t="s">
        <v>10029</v>
      </c>
      <c r="E2860" t="s">
        <v>10037</v>
      </c>
      <c r="F2860">
        <v>4</v>
      </c>
      <c r="G2860">
        <v>410.38</v>
      </c>
      <c r="H2860">
        <v>287.5</v>
      </c>
      <c r="I2860" t="s">
        <v>10040</v>
      </c>
      <c r="J2860">
        <f>F2860*G2860</f>
        <v>1641.52</v>
      </c>
      <c r="K2860">
        <f>F2860*H2860</f>
        <v>1150</v>
      </c>
      <c r="L2860">
        <f>J2860-K2860</f>
        <v>491.52</v>
      </c>
      <c r="M2860" s="5">
        <f>L2860/J2860</f>
        <v>0.29942979677372189</v>
      </c>
      <c r="N2860" t="str">
        <f>IF(ISNA(VLOOKUP(A2860,'Returns Data'!A:A,1,0)),"No","Yes")</f>
        <v>No</v>
      </c>
      <c r="O2860" t="s">
        <v>10085</v>
      </c>
      <c r="P2860" t="str">
        <f>IFERROR(VLOOKUP(A2860,'Ratings Data'!A:C,3,0),"No Rating")</f>
        <v>No Rating</v>
      </c>
      <c r="Q2860" t="s">
        <v>10064</v>
      </c>
      <c r="R2860" s="5">
        <f t="shared" si="44"/>
        <v>0.73989358319377596</v>
      </c>
    </row>
    <row r="2861" spans="1:18" x14ac:dyDescent="0.3">
      <c r="A2861" t="s">
        <v>2500</v>
      </c>
      <c r="B2861" s="2">
        <v>45612</v>
      </c>
      <c r="C2861" t="s">
        <v>10022</v>
      </c>
      <c r="D2861" t="s">
        <v>10033</v>
      </c>
      <c r="E2861" t="s">
        <v>10038</v>
      </c>
      <c r="F2861">
        <v>12</v>
      </c>
      <c r="G2861">
        <v>94.82</v>
      </c>
      <c r="H2861">
        <v>66.489999999999995</v>
      </c>
      <c r="I2861" t="s">
        <v>10040</v>
      </c>
      <c r="J2861">
        <f>F2861*G2861</f>
        <v>1137.8399999999999</v>
      </c>
      <c r="K2861">
        <f>F2861*H2861</f>
        <v>797.87999999999988</v>
      </c>
      <c r="L2861">
        <f>J2861-K2861</f>
        <v>339.96000000000004</v>
      </c>
      <c r="M2861" s="5">
        <f>L2861/J2861</f>
        <v>0.29877662940307959</v>
      </c>
      <c r="N2861" t="str">
        <f>IF(ISNA(VLOOKUP(A2861,'Returns Data'!A:A,1,0)),"No","Yes")</f>
        <v>No</v>
      </c>
      <c r="O2861" t="s">
        <v>10085</v>
      </c>
      <c r="P2861" t="str">
        <f>IFERROR(VLOOKUP(A2861,'Ratings Data'!A:C,3,0),"No Rating")</f>
        <v>No Rating</v>
      </c>
      <c r="Q2861" t="s">
        <v>10064</v>
      </c>
      <c r="R2861" s="5">
        <f t="shared" si="44"/>
        <v>-0.30683756518348854</v>
      </c>
    </row>
    <row r="2862" spans="1:18" x14ac:dyDescent="0.3">
      <c r="A2862" t="s">
        <v>2518</v>
      </c>
      <c r="B2862" s="2">
        <v>45612</v>
      </c>
      <c r="C2862" t="s">
        <v>10022</v>
      </c>
      <c r="D2862" t="s">
        <v>10033</v>
      </c>
      <c r="E2862" t="s">
        <v>10036</v>
      </c>
      <c r="F2862">
        <v>15</v>
      </c>
      <c r="G2862">
        <v>260.66000000000003</v>
      </c>
      <c r="H2862">
        <v>166.71</v>
      </c>
      <c r="I2862" t="s">
        <v>10039</v>
      </c>
      <c r="J2862">
        <f>F2862*G2862</f>
        <v>3909.9000000000005</v>
      </c>
      <c r="K2862">
        <f>F2862*H2862</f>
        <v>2500.65</v>
      </c>
      <c r="L2862">
        <f>J2862-K2862</f>
        <v>1409.2500000000005</v>
      </c>
      <c r="M2862" s="5">
        <f>L2862/J2862</f>
        <v>0.36043121307450326</v>
      </c>
      <c r="N2862" t="str">
        <f>IF(ISNA(VLOOKUP(A2862,'Returns Data'!A:A,1,0)),"No","Yes")</f>
        <v>No</v>
      </c>
      <c r="O2862" t="s">
        <v>10085</v>
      </c>
      <c r="P2862" t="str">
        <f>IFERROR(VLOOKUP(A2862,'Ratings Data'!A:C,3,0),"No Rating")</f>
        <v>No Rating</v>
      </c>
      <c r="Q2862" t="s">
        <v>10064</v>
      </c>
      <c r="R2862" s="5">
        <f t="shared" si="44"/>
        <v>2.4362476270828943</v>
      </c>
    </row>
    <row r="2863" spans="1:18" x14ac:dyDescent="0.3">
      <c r="A2863" t="s">
        <v>2636</v>
      </c>
      <c r="B2863" s="2">
        <v>45612</v>
      </c>
      <c r="C2863" t="s">
        <v>10019</v>
      </c>
      <c r="D2863" t="s">
        <v>10031</v>
      </c>
      <c r="E2863" t="s">
        <v>10035</v>
      </c>
      <c r="F2863">
        <v>6</v>
      </c>
      <c r="G2863">
        <v>187.23</v>
      </c>
      <c r="H2863">
        <v>136.51</v>
      </c>
      <c r="I2863" t="s">
        <v>10039</v>
      </c>
      <c r="J2863">
        <f>F2863*G2863</f>
        <v>1123.3799999999999</v>
      </c>
      <c r="K2863">
        <f>F2863*H2863</f>
        <v>819.06</v>
      </c>
      <c r="L2863">
        <f>J2863-K2863</f>
        <v>304.31999999999994</v>
      </c>
      <c r="M2863" s="5">
        <f>L2863/J2863</f>
        <v>0.27089675799818402</v>
      </c>
      <c r="N2863" t="str">
        <f>IF(ISNA(VLOOKUP(A2863,'Returns Data'!A:A,1,0)),"No","Yes")</f>
        <v>No</v>
      </c>
      <c r="O2863" t="s">
        <v>10085</v>
      </c>
      <c r="P2863" t="str">
        <f>IFERROR(VLOOKUP(A2863,'Ratings Data'!A:C,3,0),"No Rating")</f>
        <v>No Rating</v>
      </c>
      <c r="Q2863" t="s">
        <v>10064</v>
      </c>
      <c r="R2863" s="5">
        <f t="shared" si="44"/>
        <v>-0.71268318882835879</v>
      </c>
    </row>
    <row r="2864" spans="1:18" x14ac:dyDescent="0.3">
      <c r="A2864" t="s">
        <v>3285</v>
      </c>
      <c r="B2864" s="2">
        <v>45612</v>
      </c>
      <c r="C2864" t="s">
        <v>10027</v>
      </c>
      <c r="D2864" t="s">
        <v>10032</v>
      </c>
      <c r="E2864" t="s">
        <v>10035</v>
      </c>
      <c r="F2864">
        <v>7</v>
      </c>
      <c r="G2864">
        <v>184.09</v>
      </c>
      <c r="H2864">
        <v>162.43</v>
      </c>
      <c r="I2864" t="s">
        <v>10040</v>
      </c>
      <c r="J2864">
        <f>F2864*G2864</f>
        <v>1288.6300000000001</v>
      </c>
      <c r="K2864">
        <f>F2864*H2864</f>
        <v>1137.01</v>
      </c>
      <c r="L2864">
        <f>J2864-K2864</f>
        <v>151.62000000000012</v>
      </c>
      <c r="M2864" s="5">
        <f>L2864/J2864</f>
        <v>0.11765984029550772</v>
      </c>
      <c r="N2864" t="str">
        <f>IF(ISNA(VLOOKUP(A2864,'Returns Data'!A:A,1,0)),"No","Yes")</f>
        <v>No</v>
      </c>
      <c r="O2864" t="s">
        <v>10085</v>
      </c>
      <c r="P2864" t="str">
        <f>IFERROR(VLOOKUP(A2864,'Ratings Data'!A:C,3,0),"No Rating")</f>
        <v>No Rating</v>
      </c>
      <c r="Q2864" t="s">
        <v>10064</v>
      </c>
      <c r="R2864" s="5">
        <f t="shared" si="44"/>
        <v>0.1471007139169295</v>
      </c>
    </row>
    <row r="2865" spans="1:18" x14ac:dyDescent="0.3">
      <c r="A2865" t="s">
        <v>3372</v>
      </c>
      <c r="B2865" s="2">
        <v>45612</v>
      </c>
      <c r="C2865" t="s">
        <v>10021</v>
      </c>
      <c r="D2865" t="s">
        <v>10031</v>
      </c>
      <c r="E2865" t="s">
        <v>10037</v>
      </c>
      <c r="F2865">
        <v>6</v>
      </c>
      <c r="G2865">
        <v>169.19</v>
      </c>
      <c r="H2865">
        <v>110.28</v>
      </c>
      <c r="I2865" t="s">
        <v>10040</v>
      </c>
      <c r="J2865">
        <f>F2865*G2865</f>
        <v>1015.14</v>
      </c>
      <c r="K2865">
        <f>F2865*H2865</f>
        <v>661.68000000000006</v>
      </c>
      <c r="L2865">
        <f>J2865-K2865</f>
        <v>353.45999999999992</v>
      </c>
      <c r="M2865" s="5">
        <f>L2865/J2865</f>
        <v>0.3481884272120101</v>
      </c>
      <c r="N2865" t="str">
        <f>IF(ISNA(VLOOKUP(A2865,'Returns Data'!A:A,1,0)),"No","Yes")</f>
        <v>Yes</v>
      </c>
      <c r="O2865" t="str">
        <f>IFERROR(VLOOKUP(A2865,'Returns Data'!A:E,5,0),"No Returns")</f>
        <v>Late Delivery</v>
      </c>
      <c r="P2865" t="str">
        <f>IFERROR(VLOOKUP(A2865,'Ratings Data'!A:C,3,0),"No Rating")</f>
        <v>No Rating</v>
      </c>
      <c r="Q2865" t="s">
        <v>10064</v>
      </c>
      <c r="R2865" s="5">
        <f t="shared" si="44"/>
        <v>-0.2122331468303548</v>
      </c>
    </row>
    <row r="2866" spans="1:18" x14ac:dyDescent="0.3">
      <c r="A2866" t="s">
        <v>4797</v>
      </c>
      <c r="B2866" s="2">
        <v>45612</v>
      </c>
      <c r="C2866" t="s">
        <v>10026</v>
      </c>
      <c r="D2866" t="s">
        <v>10031</v>
      </c>
      <c r="E2866" t="s">
        <v>10038</v>
      </c>
      <c r="F2866">
        <v>15</v>
      </c>
      <c r="G2866">
        <v>164.75</v>
      </c>
      <c r="H2866">
        <v>118.34</v>
      </c>
      <c r="I2866" t="s">
        <v>10039</v>
      </c>
      <c r="J2866">
        <f>F2866*G2866</f>
        <v>2471.25</v>
      </c>
      <c r="K2866">
        <f>F2866*H2866</f>
        <v>1775.1000000000001</v>
      </c>
      <c r="L2866">
        <f>J2866-K2866</f>
        <v>696.14999999999986</v>
      </c>
      <c r="M2866" s="5">
        <f>L2866/J2866</f>
        <v>0.28169954476479508</v>
      </c>
      <c r="N2866" t="str">
        <f>IF(ISNA(VLOOKUP(A2866,'Returns Data'!A:A,1,0)),"No","Yes")</f>
        <v>No</v>
      </c>
      <c r="O2866" t="s">
        <v>10085</v>
      </c>
      <c r="P2866" t="str">
        <f>IFERROR(VLOOKUP(A2866,'Ratings Data'!A:C,3,0),"No Rating")</f>
        <v>No Rating</v>
      </c>
      <c r="Q2866" t="s">
        <v>10064</v>
      </c>
      <c r="R2866" s="5">
        <f t="shared" si="44"/>
        <v>1.4343932856551806</v>
      </c>
    </row>
    <row r="2867" spans="1:18" x14ac:dyDescent="0.3">
      <c r="A2867" t="s">
        <v>4868</v>
      </c>
      <c r="B2867" s="2">
        <v>45612</v>
      </c>
      <c r="C2867" t="s">
        <v>10024</v>
      </c>
      <c r="D2867" t="s">
        <v>10029</v>
      </c>
      <c r="E2867" t="s">
        <v>10034</v>
      </c>
      <c r="F2867">
        <v>8</v>
      </c>
      <c r="G2867">
        <v>480.73</v>
      </c>
      <c r="H2867">
        <v>370.58</v>
      </c>
      <c r="I2867" t="s">
        <v>10039</v>
      </c>
      <c r="J2867">
        <f>F2867*G2867</f>
        <v>3845.84</v>
      </c>
      <c r="K2867">
        <f>F2867*H2867</f>
        <v>2964.64</v>
      </c>
      <c r="L2867">
        <f>J2867-K2867</f>
        <v>881.20000000000027</v>
      </c>
      <c r="M2867" s="5">
        <f>L2867/J2867</f>
        <v>0.22913069706488057</v>
      </c>
      <c r="N2867" t="str">
        <f>IF(ISNA(VLOOKUP(A2867,'Returns Data'!A:A,1,0)),"No","Yes")</f>
        <v>No</v>
      </c>
      <c r="O2867" t="s">
        <v>10085</v>
      </c>
      <c r="P2867" t="str">
        <f>IFERROR(VLOOKUP(A2867,'Ratings Data'!A:C,3,0),"No Rating")</f>
        <v>No Rating</v>
      </c>
      <c r="Q2867" t="s">
        <v>10064</v>
      </c>
      <c r="R2867" s="5">
        <f t="shared" si="44"/>
        <v>0.55623267577137081</v>
      </c>
    </row>
    <row r="2868" spans="1:18" x14ac:dyDescent="0.3">
      <c r="A2868" t="s">
        <v>5191</v>
      </c>
      <c r="B2868" s="2">
        <v>45612</v>
      </c>
      <c r="C2868" t="s">
        <v>10025</v>
      </c>
      <c r="D2868" t="s">
        <v>10033</v>
      </c>
      <c r="E2868" t="s">
        <v>10035</v>
      </c>
      <c r="F2868">
        <v>14</v>
      </c>
      <c r="G2868">
        <v>465.9</v>
      </c>
      <c r="H2868">
        <v>392.43</v>
      </c>
      <c r="I2868" t="s">
        <v>10040</v>
      </c>
      <c r="J2868">
        <f>F2868*G2868</f>
        <v>6522.5999999999995</v>
      </c>
      <c r="K2868">
        <f>F2868*H2868</f>
        <v>5494.02</v>
      </c>
      <c r="L2868">
        <f>J2868-K2868</f>
        <v>1028.579999999999</v>
      </c>
      <c r="M2868" s="5">
        <f>L2868/J2868</f>
        <v>0.15769478428847378</v>
      </c>
      <c r="N2868" t="str">
        <f>IF(ISNA(VLOOKUP(A2868,'Returns Data'!A:A,1,0)),"No","Yes")</f>
        <v>No</v>
      </c>
      <c r="O2868" t="s">
        <v>10085</v>
      </c>
      <c r="P2868" t="str">
        <f>IFERROR(VLOOKUP(A2868,'Ratings Data'!A:C,3,0),"No Rating")</f>
        <v>No Rating</v>
      </c>
      <c r="Q2868" t="s">
        <v>10064</v>
      </c>
      <c r="R2868" s="5">
        <f t="shared" si="44"/>
        <v>0.69601439477461335</v>
      </c>
    </row>
    <row r="2869" spans="1:18" x14ac:dyDescent="0.3">
      <c r="A2869" t="s">
        <v>5768</v>
      </c>
      <c r="B2869" s="2">
        <v>45612</v>
      </c>
      <c r="C2869" t="s">
        <v>10020</v>
      </c>
      <c r="D2869" t="s">
        <v>10030</v>
      </c>
      <c r="E2869" t="s">
        <v>10038</v>
      </c>
      <c r="F2869">
        <v>10</v>
      </c>
      <c r="G2869">
        <v>462.78</v>
      </c>
      <c r="H2869">
        <v>393.07</v>
      </c>
      <c r="I2869" t="s">
        <v>10040</v>
      </c>
      <c r="J2869">
        <f>F2869*G2869</f>
        <v>4627.7999999999993</v>
      </c>
      <c r="K2869">
        <f>F2869*H2869</f>
        <v>3930.7</v>
      </c>
      <c r="L2869">
        <f>J2869-K2869</f>
        <v>697.09999999999945</v>
      </c>
      <c r="M2869" s="5">
        <f>L2869/J2869</f>
        <v>0.1506331302130601</v>
      </c>
      <c r="N2869" t="str">
        <f>IF(ISNA(VLOOKUP(A2869,'Returns Data'!A:A,1,0)),"No","Yes")</f>
        <v>No</v>
      </c>
      <c r="O2869" t="s">
        <v>10085</v>
      </c>
      <c r="P2869" t="str">
        <f>IFERROR(VLOOKUP(A2869,'Ratings Data'!A:C,3,0),"No Rating")</f>
        <v>No Rating</v>
      </c>
      <c r="Q2869" t="s">
        <v>10064</v>
      </c>
      <c r="R2869" s="5">
        <f t="shared" si="44"/>
        <v>-0.2904976543096312</v>
      </c>
    </row>
    <row r="2870" spans="1:18" x14ac:dyDescent="0.3">
      <c r="A2870" t="s">
        <v>6296</v>
      </c>
      <c r="B2870" s="2">
        <v>45612</v>
      </c>
      <c r="C2870" t="s">
        <v>10020</v>
      </c>
      <c r="D2870" t="s">
        <v>10030</v>
      </c>
      <c r="E2870" t="s">
        <v>10035</v>
      </c>
      <c r="F2870">
        <v>2</v>
      </c>
      <c r="G2870">
        <v>385.31</v>
      </c>
      <c r="H2870">
        <v>278.14</v>
      </c>
      <c r="I2870" t="s">
        <v>10040</v>
      </c>
      <c r="J2870">
        <f>F2870*G2870</f>
        <v>770.62</v>
      </c>
      <c r="K2870">
        <f>F2870*H2870</f>
        <v>556.28</v>
      </c>
      <c r="L2870">
        <f>J2870-K2870</f>
        <v>214.34000000000003</v>
      </c>
      <c r="M2870" s="5">
        <f>L2870/J2870</f>
        <v>0.27813967973839249</v>
      </c>
      <c r="N2870" t="str">
        <f>IF(ISNA(VLOOKUP(A2870,'Returns Data'!A:A,1,0)),"No","Yes")</f>
        <v>No</v>
      </c>
      <c r="O2870" t="s">
        <v>10085</v>
      </c>
      <c r="P2870">
        <f>IFERROR(VLOOKUP(A2870,'Ratings Data'!A:C,3,0),"No Rating")</f>
        <v>3</v>
      </c>
      <c r="Q2870" t="s">
        <v>10064</v>
      </c>
      <c r="R2870" s="5">
        <f t="shared" si="44"/>
        <v>-0.83348027140325853</v>
      </c>
    </row>
    <row r="2871" spans="1:18" x14ac:dyDescent="0.3">
      <c r="A2871" t="s">
        <v>6851</v>
      </c>
      <c r="B2871" s="2">
        <v>45612</v>
      </c>
      <c r="C2871" t="s">
        <v>10021</v>
      </c>
      <c r="D2871" t="s">
        <v>10031</v>
      </c>
      <c r="E2871" t="s">
        <v>10035</v>
      </c>
      <c r="F2871">
        <v>20</v>
      </c>
      <c r="G2871">
        <v>237.28</v>
      </c>
      <c r="H2871">
        <v>159.19</v>
      </c>
      <c r="I2871" t="s">
        <v>10039</v>
      </c>
      <c r="J2871">
        <f>F2871*G2871</f>
        <v>4745.6000000000004</v>
      </c>
      <c r="K2871">
        <f>F2871*H2871</f>
        <v>3183.8</v>
      </c>
      <c r="L2871">
        <f>J2871-K2871</f>
        <v>1561.8000000000002</v>
      </c>
      <c r="M2871" s="5">
        <f>L2871/J2871</f>
        <v>0.32910485502360082</v>
      </c>
      <c r="N2871" t="str">
        <f>IF(ISNA(VLOOKUP(A2871,'Returns Data'!A:A,1,0)),"No","Yes")</f>
        <v>No</v>
      </c>
      <c r="O2871" t="s">
        <v>10085</v>
      </c>
      <c r="P2871" t="str">
        <f>IFERROR(VLOOKUP(A2871,'Ratings Data'!A:C,3,0),"No Rating")</f>
        <v>No Rating</v>
      </c>
      <c r="Q2871" t="s">
        <v>10064</v>
      </c>
      <c r="R2871" s="5">
        <f t="shared" si="44"/>
        <v>5.1581583659910208</v>
      </c>
    </row>
    <row r="2872" spans="1:18" x14ac:dyDescent="0.3">
      <c r="A2872" t="s">
        <v>7229</v>
      </c>
      <c r="B2872" s="2">
        <v>45612</v>
      </c>
      <c r="C2872" t="s">
        <v>10017</v>
      </c>
      <c r="D2872" t="s">
        <v>10032</v>
      </c>
      <c r="E2872" t="s">
        <v>10035</v>
      </c>
      <c r="F2872">
        <v>9</v>
      </c>
      <c r="G2872">
        <v>372.62</v>
      </c>
      <c r="H2872">
        <v>312.98</v>
      </c>
      <c r="I2872" t="s">
        <v>10040</v>
      </c>
      <c r="J2872">
        <f>F2872*G2872</f>
        <v>3353.58</v>
      </c>
      <c r="K2872">
        <f>F2872*H2872</f>
        <v>2816.82</v>
      </c>
      <c r="L2872">
        <f>J2872-K2872</f>
        <v>536.75999999999976</v>
      </c>
      <c r="M2872" s="5">
        <f>L2872/J2872</f>
        <v>0.16005582094358858</v>
      </c>
      <c r="N2872" t="str">
        <f>IF(ISNA(VLOOKUP(A2872,'Returns Data'!A:A,1,0)),"No","Yes")</f>
        <v>No</v>
      </c>
      <c r="O2872" t="s">
        <v>10085</v>
      </c>
      <c r="P2872" t="str">
        <f>IFERROR(VLOOKUP(A2872,'Ratings Data'!A:C,3,0),"No Rating")</f>
        <v>No Rating</v>
      </c>
      <c r="Q2872" t="s">
        <v>10064</v>
      </c>
      <c r="R2872" s="5">
        <f t="shared" si="44"/>
        <v>-0.29332855697909649</v>
      </c>
    </row>
    <row r="2873" spans="1:18" x14ac:dyDescent="0.3">
      <c r="A2873" t="s">
        <v>7300</v>
      </c>
      <c r="B2873" s="2">
        <v>45612</v>
      </c>
      <c r="C2873" t="s">
        <v>10024</v>
      </c>
      <c r="D2873" t="s">
        <v>10029</v>
      </c>
      <c r="E2873" t="s">
        <v>10036</v>
      </c>
      <c r="F2873">
        <v>1</v>
      </c>
      <c r="G2873">
        <v>249.27</v>
      </c>
      <c r="H2873">
        <v>197.79</v>
      </c>
      <c r="I2873" t="s">
        <v>10039</v>
      </c>
      <c r="J2873">
        <f>F2873*G2873</f>
        <v>249.27</v>
      </c>
      <c r="K2873">
        <f>F2873*H2873</f>
        <v>197.79</v>
      </c>
      <c r="L2873">
        <f>J2873-K2873</f>
        <v>51.480000000000018</v>
      </c>
      <c r="M2873" s="5">
        <f>L2873/J2873</f>
        <v>0.20652304729811055</v>
      </c>
      <c r="N2873" t="str">
        <f>IF(ISNA(VLOOKUP(A2873,'Returns Data'!A:A,1,0)),"No","Yes")</f>
        <v>No</v>
      </c>
      <c r="O2873" t="s">
        <v>10085</v>
      </c>
      <c r="P2873" t="str">
        <f>IFERROR(VLOOKUP(A2873,'Ratings Data'!A:C,3,0),"No Rating")</f>
        <v>No Rating</v>
      </c>
      <c r="Q2873" t="s">
        <v>10064</v>
      </c>
      <c r="R2873" s="5">
        <f t="shared" si="44"/>
        <v>-0.92567047751954623</v>
      </c>
    </row>
    <row r="2874" spans="1:18" x14ac:dyDescent="0.3">
      <c r="A2874" t="s">
        <v>7573</v>
      </c>
      <c r="B2874" s="2">
        <v>45612</v>
      </c>
      <c r="C2874" t="s">
        <v>10023</v>
      </c>
      <c r="D2874" t="s">
        <v>10033</v>
      </c>
      <c r="E2874" t="s">
        <v>10036</v>
      </c>
      <c r="F2874">
        <v>16</v>
      </c>
      <c r="G2874">
        <v>207.89</v>
      </c>
      <c r="H2874">
        <v>127.9</v>
      </c>
      <c r="I2874" t="s">
        <v>10039</v>
      </c>
      <c r="J2874">
        <f>F2874*G2874</f>
        <v>3326.24</v>
      </c>
      <c r="K2874">
        <f>F2874*H2874</f>
        <v>2046.4</v>
      </c>
      <c r="L2874">
        <f>J2874-K2874</f>
        <v>1279.8399999999997</v>
      </c>
      <c r="M2874" s="5">
        <f>L2874/J2874</f>
        <v>0.38477079224589922</v>
      </c>
      <c r="N2874" t="str">
        <f>IF(ISNA(VLOOKUP(A2874,'Returns Data'!A:A,1,0)),"No","Yes")</f>
        <v>No</v>
      </c>
      <c r="O2874" t="s">
        <v>10085</v>
      </c>
      <c r="P2874" t="str">
        <f>IFERROR(VLOOKUP(A2874,'Ratings Data'!A:C,3,0),"No Rating")</f>
        <v>No Rating</v>
      </c>
      <c r="Q2874" t="s">
        <v>10064</v>
      </c>
      <c r="R2874" s="5">
        <f t="shared" si="44"/>
        <v>12.343924258835798</v>
      </c>
    </row>
    <row r="2875" spans="1:18" x14ac:dyDescent="0.3">
      <c r="A2875" t="s">
        <v>7720</v>
      </c>
      <c r="B2875" s="2">
        <v>45612</v>
      </c>
      <c r="C2875" t="s">
        <v>10015</v>
      </c>
      <c r="D2875" t="s">
        <v>10031</v>
      </c>
      <c r="E2875" t="s">
        <v>10034</v>
      </c>
      <c r="F2875">
        <v>15</v>
      </c>
      <c r="G2875">
        <v>430.47</v>
      </c>
      <c r="H2875">
        <v>259.33</v>
      </c>
      <c r="I2875" t="s">
        <v>10040</v>
      </c>
      <c r="J2875">
        <f>F2875*G2875</f>
        <v>6457.05</v>
      </c>
      <c r="K2875">
        <f>F2875*H2875</f>
        <v>3889.95</v>
      </c>
      <c r="L2875">
        <f>J2875-K2875</f>
        <v>2567.1000000000004</v>
      </c>
      <c r="M2875" s="5">
        <f>L2875/J2875</f>
        <v>0.39756545171556673</v>
      </c>
      <c r="N2875" t="str">
        <f>IF(ISNA(VLOOKUP(A2875,'Returns Data'!A:A,1,0)),"No","Yes")</f>
        <v>No</v>
      </c>
      <c r="O2875" t="s">
        <v>10085</v>
      </c>
      <c r="P2875">
        <f>IFERROR(VLOOKUP(A2875,'Ratings Data'!A:C,3,0),"No Rating")</f>
        <v>4</v>
      </c>
      <c r="Q2875" t="s">
        <v>10064</v>
      </c>
      <c r="R2875" s="5">
        <f t="shared" si="44"/>
        <v>0.94124597142719724</v>
      </c>
    </row>
    <row r="2876" spans="1:18" x14ac:dyDescent="0.3">
      <c r="A2876" t="s">
        <v>7778</v>
      </c>
      <c r="B2876" s="2">
        <v>45612</v>
      </c>
      <c r="C2876" t="s">
        <v>10018</v>
      </c>
      <c r="D2876" t="s">
        <v>10033</v>
      </c>
      <c r="E2876" t="s">
        <v>10034</v>
      </c>
      <c r="F2876">
        <v>12</v>
      </c>
      <c r="G2876">
        <v>42.67</v>
      </c>
      <c r="H2876">
        <v>26.46</v>
      </c>
      <c r="I2876" t="s">
        <v>10039</v>
      </c>
      <c r="J2876">
        <f>F2876*G2876</f>
        <v>512.04</v>
      </c>
      <c r="K2876">
        <f>F2876*H2876</f>
        <v>317.52</v>
      </c>
      <c r="L2876">
        <f>J2876-K2876</f>
        <v>194.51999999999998</v>
      </c>
      <c r="M2876" s="5">
        <f>L2876/J2876</f>
        <v>0.37989219592219359</v>
      </c>
      <c r="N2876" t="str">
        <f>IF(ISNA(VLOOKUP(A2876,'Returns Data'!A:A,1,0)),"No","Yes")</f>
        <v>No</v>
      </c>
      <c r="O2876" t="s">
        <v>10085</v>
      </c>
      <c r="P2876" t="str">
        <f>IFERROR(VLOOKUP(A2876,'Ratings Data'!A:C,3,0),"No Rating")</f>
        <v>No Rating</v>
      </c>
      <c r="Q2876" t="s">
        <v>10064</v>
      </c>
      <c r="R2876" s="5">
        <f t="shared" si="44"/>
        <v>-0.92070062954445142</v>
      </c>
    </row>
    <row r="2877" spans="1:18" x14ac:dyDescent="0.3">
      <c r="A2877" t="s">
        <v>7846</v>
      </c>
      <c r="B2877" s="2">
        <v>45612</v>
      </c>
      <c r="C2877" t="s">
        <v>10013</v>
      </c>
      <c r="D2877" t="s">
        <v>10030</v>
      </c>
      <c r="E2877" t="s">
        <v>10038</v>
      </c>
      <c r="F2877">
        <v>9</v>
      </c>
      <c r="G2877">
        <v>202.63</v>
      </c>
      <c r="H2877">
        <v>161.87</v>
      </c>
      <c r="I2877" t="s">
        <v>10040</v>
      </c>
      <c r="J2877">
        <f>F2877*G2877</f>
        <v>1823.67</v>
      </c>
      <c r="K2877">
        <f>F2877*H2877</f>
        <v>1456.83</v>
      </c>
      <c r="L2877">
        <f>J2877-K2877</f>
        <v>366.84000000000015</v>
      </c>
      <c r="M2877" s="5">
        <f>L2877/J2877</f>
        <v>0.20115481419335743</v>
      </c>
      <c r="N2877" t="str">
        <f>IF(ISNA(VLOOKUP(A2877,'Returns Data'!A:A,1,0)),"No","Yes")</f>
        <v>No</v>
      </c>
      <c r="O2877" t="s">
        <v>10085</v>
      </c>
      <c r="P2877" t="str">
        <f>IFERROR(VLOOKUP(A2877,'Ratings Data'!A:C,3,0),"No Rating")</f>
        <v>No Rating</v>
      </c>
      <c r="Q2877" t="s">
        <v>10064</v>
      </c>
      <c r="R2877" s="5">
        <f t="shared" si="44"/>
        <v>2.5615772205296463</v>
      </c>
    </row>
    <row r="2878" spans="1:18" x14ac:dyDescent="0.3">
      <c r="A2878" t="s">
        <v>8751</v>
      </c>
      <c r="B2878" s="2">
        <v>45612</v>
      </c>
      <c r="C2878" t="s">
        <v>10025</v>
      </c>
      <c r="D2878" t="s">
        <v>10033</v>
      </c>
      <c r="E2878" t="s">
        <v>10035</v>
      </c>
      <c r="F2878">
        <v>14</v>
      </c>
      <c r="G2878">
        <v>297.62</v>
      </c>
      <c r="H2878">
        <v>239.79</v>
      </c>
      <c r="I2878" t="s">
        <v>10039</v>
      </c>
      <c r="J2878">
        <f>F2878*G2878</f>
        <v>4166.68</v>
      </c>
      <c r="K2878">
        <f>F2878*H2878</f>
        <v>3357.06</v>
      </c>
      <c r="L2878">
        <f>J2878-K2878</f>
        <v>809.62000000000035</v>
      </c>
      <c r="M2878" s="5">
        <f>L2878/J2878</f>
        <v>0.19430817821382979</v>
      </c>
      <c r="N2878" t="str">
        <f>IF(ISNA(VLOOKUP(A2878,'Returns Data'!A:A,1,0)),"No","Yes")</f>
        <v>No</v>
      </c>
      <c r="O2878" t="s">
        <v>10085</v>
      </c>
      <c r="P2878">
        <f>IFERROR(VLOOKUP(A2878,'Ratings Data'!A:C,3,0),"No Rating")</f>
        <v>5</v>
      </c>
      <c r="Q2878" t="s">
        <v>10064</v>
      </c>
      <c r="R2878" s="5">
        <f t="shared" si="44"/>
        <v>1.2847773994198513</v>
      </c>
    </row>
    <row r="2879" spans="1:18" x14ac:dyDescent="0.3">
      <c r="A2879" t="s">
        <v>9456</v>
      </c>
      <c r="B2879" s="2">
        <v>45612</v>
      </c>
      <c r="C2879" t="s">
        <v>10024</v>
      </c>
      <c r="D2879" t="s">
        <v>10029</v>
      </c>
      <c r="E2879" t="s">
        <v>10035</v>
      </c>
      <c r="F2879">
        <v>15</v>
      </c>
      <c r="G2879">
        <v>375.17</v>
      </c>
      <c r="H2879">
        <v>287.99</v>
      </c>
      <c r="I2879" t="s">
        <v>10039</v>
      </c>
      <c r="J2879">
        <f>F2879*G2879</f>
        <v>5627.55</v>
      </c>
      <c r="K2879">
        <f>F2879*H2879</f>
        <v>4319.8500000000004</v>
      </c>
      <c r="L2879">
        <f>J2879-K2879</f>
        <v>1307.6999999999998</v>
      </c>
      <c r="M2879" s="5">
        <f>L2879/J2879</f>
        <v>0.23237465682224054</v>
      </c>
      <c r="N2879" t="str">
        <f>IF(ISNA(VLOOKUP(A2879,'Returns Data'!A:A,1,0)),"No","Yes")</f>
        <v>No</v>
      </c>
      <c r="O2879" t="s">
        <v>10085</v>
      </c>
      <c r="P2879" t="str">
        <f>IFERROR(VLOOKUP(A2879,'Ratings Data'!A:C,3,0),"No Rating")</f>
        <v>No Rating</v>
      </c>
      <c r="Q2879" t="s">
        <v>10064</v>
      </c>
      <c r="R2879" s="5">
        <f t="shared" si="44"/>
        <v>0.35060767805543019</v>
      </c>
    </row>
    <row r="2880" spans="1:18" x14ac:dyDescent="0.3">
      <c r="A2880" t="s">
        <v>9662</v>
      </c>
      <c r="B2880" s="2">
        <v>45612</v>
      </c>
      <c r="C2880" t="s">
        <v>10024</v>
      </c>
      <c r="D2880" t="s">
        <v>10029</v>
      </c>
      <c r="E2880" t="s">
        <v>10038</v>
      </c>
      <c r="F2880">
        <v>19</v>
      </c>
      <c r="G2880">
        <v>327.33999999999997</v>
      </c>
      <c r="H2880">
        <v>203.34</v>
      </c>
      <c r="I2880" t="s">
        <v>10039</v>
      </c>
      <c r="J2880">
        <f>F2880*G2880</f>
        <v>6219.4599999999991</v>
      </c>
      <c r="K2880">
        <f>F2880*H2880</f>
        <v>3863.46</v>
      </c>
      <c r="L2880">
        <f>J2880-K2880</f>
        <v>2355.9999999999991</v>
      </c>
      <c r="M2880" s="5">
        <f>L2880/J2880</f>
        <v>0.37881102217877427</v>
      </c>
      <c r="N2880" t="str">
        <f>IF(ISNA(VLOOKUP(A2880,'Returns Data'!A:A,1,0)),"No","Yes")</f>
        <v>No</v>
      </c>
      <c r="O2880" t="s">
        <v>10085</v>
      </c>
      <c r="P2880" t="str">
        <f>IFERROR(VLOOKUP(A2880,'Ratings Data'!A:C,3,0),"No Rating")</f>
        <v>No Rating</v>
      </c>
      <c r="Q2880" t="s">
        <v>10064</v>
      </c>
      <c r="R2880" s="5">
        <f t="shared" si="44"/>
        <v>0.10518076249877814</v>
      </c>
    </row>
    <row r="2881" spans="1:18" x14ac:dyDescent="0.3">
      <c r="A2881" t="s">
        <v>18</v>
      </c>
      <c r="B2881" s="2">
        <v>45613</v>
      </c>
      <c r="C2881" t="s">
        <v>10009</v>
      </c>
      <c r="D2881" t="s">
        <v>10029</v>
      </c>
      <c r="E2881" t="s">
        <v>10037</v>
      </c>
      <c r="F2881">
        <v>18</v>
      </c>
      <c r="G2881">
        <v>215.09</v>
      </c>
      <c r="H2881">
        <v>146.91</v>
      </c>
      <c r="I2881" t="s">
        <v>10040</v>
      </c>
      <c r="J2881">
        <f>F2881*G2881</f>
        <v>3871.62</v>
      </c>
      <c r="K2881">
        <f>F2881*H2881</f>
        <v>2644.38</v>
      </c>
      <c r="L2881">
        <f>J2881-K2881</f>
        <v>1227.2399999999998</v>
      </c>
      <c r="M2881" s="5">
        <f>L2881/J2881</f>
        <v>0.31698358826537726</v>
      </c>
      <c r="N2881" t="str">
        <f>IF(ISNA(VLOOKUP(A2881,'Returns Data'!A:A,1,0)),"No","Yes")</f>
        <v>No</v>
      </c>
      <c r="O2881" t="s">
        <v>10085</v>
      </c>
      <c r="P2881" t="str">
        <f>IFERROR(VLOOKUP(A2881,'Ratings Data'!A:C,3,0),"No Rating")</f>
        <v>No Rating</v>
      </c>
      <c r="Q2881" t="s">
        <v>10064</v>
      </c>
      <c r="R2881" s="5">
        <f t="shared" si="44"/>
        <v>-0.37749901116817208</v>
      </c>
    </row>
    <row r="2882" spans="1:18" x14ac:dyDescent="0.3">
      <c r="A2882" t="s">
        <v>26</v>
      </c>
      <c r="B2882" s="2">
        <v>45613</v>
      </c>
      <c r="C2882" t="s">
        <v>10012</v>
      </c>
      <c r="D2882" t="s">
        <v>10030</v>
      </c>
      <c r="E2882" t="s">
        <v>10037</v>
      </c>
      <c r="F2882">
        <v>11</v>
      </c>
      <c r="G2882">
        <v>264.14</v>
      </c>
      <c r="H2882">
        <v>219.34</v>
      </c>
      <c r="I2882" t="s">
        <v>10039</v>
      </c>
      <c r="J2882">
        <f>F2882*G2882</f>
        <v>2905.54</v>
      </c>
      <c r="K2882">
        <f>F2882*H2882</f>
        <v>2412.7400000000002</v>
      </c>
      <c r="L2882">
        <f>J2882-K2882</f>
        <v>492.79999999999973</v>
      </c>
      <c r="M2882" s="5">
        <f>L2882/J2882</f>
        <v>0.16960702657681523</v>
      </c>
      <c r="N2882" t="str">
        <f>IF(ISNA(VLOOKUP(A2882,'Returns Data'!A:A,1,0)),"No","Yes")</f>
        <v>No</v>
      </c>
      <c r="O2882" t="s">
        <v>10085</v>
      </c>
      <c r="P2882" t="str">
        <f>IFERROR(VLOOKUP(A2882,'Ratings Data'!A:C,3,0),"No Rating")</f>
        <v>No Rating</v>
      </c>
      <c r="Q2882" t="s">
        <v>10064</v>
      </c>
      <c r="R2882" s="5">
        <f t="shared" si="44"/>
        <v>-0.2495286210940123</v>
      </c>
    </row>
    <row r="2883" spans="1:18" x14ac:dyDescent="0.3">
      <c r="A2883" t="s">
        <v>329</v>
      </c>
      <c r="B2883" s="2">
        <v>45613</v>
      </c>
      <c r="C2883" t="s">
        <v>10025</v>
      </c>
      <c r="D2883" t="s">
        <v>10033</v>
      </c>
      <c r="E2883" t="s">
        <v>10035</v>
      </c>
      <c r="F2883">
        <v>12</v>
      </c>
      <c r="G2883">
        <v>167.84</v>
      </c>
      <c r="H2883">
        <v>129.32</v>
      </c>
      <c r="I2883" t="s">
        <v>10039</v>
      </c>
      <c r="J2883">
        <f>F2883*G2883</f>
        <v>2014.08</v>
      </c>
      <c r="K2883">
        <f>F2883*H2883</f>
        <v>1551.84</v>
      </c>
      <c r="L2883">
        <f>J2883-K2883</f>
        <v>462.24</v>
      </c>
      <c r="M2883" s="5">
        <f>L2883/J2883</f>
        <v>0.22950428979980936</v>
      </c>
      <c r="N2883" t="str">
        <f>IF(ISNA(VLOOKUP(A2883,'Returns Data'!A:A,1,0)),"No","Yes")</f>
        <v>No</v>
      </c>
      <c r="O2883" t="s">
        <v>10085</v>
      </c>
      <c r="P2883" t="str">
        <f>IFERROR(VLOOKUP(A2883,'Ratings Data'!A:C,3,0),"No Rating")</f>
        <v>No Rating</v>
      </c>
      <c r="Q2883" t="s">
        <v>10064</v>
      </c>
      <c r="R2883" s="5">
        <f t="shared" si="44"/>
        <v>-0.30681387969189894</v>
      </c>
    </row>
    <row r="2884" spans="1:18" x14ac:dyDescent="0.3">
      <c r="A2884" t="s">
        <v>375</v>
      </c>
      <c r="B2884" s="2">
        <v>45613</v>
      </c>
      <c r="C2884" t="s">
        <v>10020</v>
      </c>
      <c r="D2884" t="s">
        <v>10030</v>
      </c>
      <c r="E2884" t="s">
        <v>10035</v>
      </c>
      <c r="F2884">
        <v>11</v>
      </c>
      <c r="G2884">
        <v>441.86</v>
      </c>
      <c r="H2884">
        <v>286.94</v>
      </c>
      <c r="I2884" t="s">
        <v>10040</v>
      </c>
      <c r="J2884">
        <f>F2884*G2884</f>
        <v>4860.46</v>
      </c>
      <c r="K2884">
        <f>F2884*H2884</f>
        <v>3156.34</v>
      </c>
      <c r="L2884">
        <f>J2884-K2884</f>
        <v>1704.12</v>
      </c>
      <c r="M2884" s="5">
        <f>L2884/J2884</f>
        <v>0.3506087901145159</v>
      </c>
      <c r="N2884" t="str">
        <f>IF(ISNA(VLOOKUP(A2884,'Returns Data'!A:A,1,0)),"No","Yes")</f>
        <v>No</v>
      </c>
      <c r="O2884" t="s">
        <v>10085</v>
      </c>
      <c r="P2884" t="str">
        <f>IFERROR(VLOOKUP(A2884,'Ratings Data'!A:C,3,0),"No Rating")</f>
        <v>No Rating</v>
      </c>
      <c r="Q2884" t="s">
        <v>10064</v>
      </c>
      <c r="R2884" s="5">
        <f t="shared" ref="R2884:R2947" si="45">(J2884-J2883)/J2883</f>
        <v>1.4132407848744837</v>
      </c>
    </row>
    <row r="2885" spans="1:18" x14ac:dyDescent="0.3">
      <c r="A2885" t="s">
        <v>771</v>
      </c>
      <c r="B2885" s="2">
        <v>45613</v>
      </c>
      <c r="C2885" t="s">
        <v>10020</v>
      </c>
      <c r="D2885" t="s">
        <v>10030</v>
      </c>
      <c r="E2885" t="s">
        <v>10038</v>
      </c>
      <c r="F2885">
        <v>14</v>
      </c>
      <c r="G2885">
        <v>492.78</v>
      </c>
      <c r="H2885">
        <v>373.36</v>
      </c>
      <c r="I2885" t="s">
        <v>10039</v>
      </c>
      <c r="J2885">
        <f>F2885*G2885</f>
        <v>6898.92</v>
      </c>
      <c r="K2885">
        <f>F2885*H2885</f>
        <v>5227.04</v>
      </c>
      <c r="L2885">
        <f>J2885-K2885</f>
        <v>1671.88</v>
      </c>
      <c r="M2885" s="5">
        <f>L2885/J2885</f>
        <v>0.24233938065668251</v>
      </c>
      <c r="N2885" t="str">
        <f>IF(ISNA(VLOOKUP(A2885,'Returns Data'!A:A,1,0)),"No","Yes")</f>
        <v>No</v>
      </c>
      <c r="O2885" t="s">
        <v>10085</v>
      </c>
      <c r="P2885" t="str">
        <f>IFERROR(VLOOKUP(A2885,'Ratings Data'!A:C,3,0),"No Rating")</f>
        <v>No Rating</v>
      </c>
      <c r="Q2885" t="s">
        <v>10064</v>
      </c>
      <c r="R2885" s="5">
        <f t="shared" si="45"/>
        <v>0.41939651802504291</v>
      </c>
    </row>
    <row r="2886" spans="1:18" x14ac:dyDescent="0.3">
      <c r="A2886" t="s">
        <v>2381</v>
      </c>
      <c r="B2886" s="2">
        <v>45613</v>
      </c>
      <c r="C2886" t="s">
        <v>10013</v>
      </c>
      <c r="D2886" t="s">
        <v>10030</v>
      </c>
      <c r="E2886" t="s">
        <v>10035</v>
      </c>
      <c r="F2886">
        <v>2</v>
      </c>
      <c r="G2886">
        <v>69.650000000000006</v>
      </c>
      <c r="H2886">
        <v>46.44</v>
      </c>
      <c r="I2886" t="s">
        <v>10040</v>
      </c>
      <c r="J2886">
        <f>F2886*G2886</f>
        <v>139.30000000000001</v>
      </c>
      <c r="K2886">
        <f>F2886*H2886</f>
        <v>92.88</v>
      </c>
      <c r="L2886">
        <f>J2886-K2886</f>
        <v>46.420000000000016</v>
      </c>
      <c r="M2886" s="5">
        <f>L2886/J2886</f>
        <v>0.3332376166547022</v>
      </c>
      <c r="N2886" t="str">
        <f>IF(ISNA(VLOOKUP(A2886,'Returns Data'!A:A,1,0)),"No","Yes")</f>
        <v>No</v>
      </c>
      <c r="O2886" t="s">
        <v>10085</v>
      </c>
      <c r="P2886" t="str">
        <f>IFERROR(VLOOKUP(A2886,'Ratings Data'!A:C,3,0),"No Rating")</f>
        <v>No Rating</v>
      </c>
      <c r="Q2886" t="s">
        <v>10064</v>
      </c>
      <c r="R2886" s="5">
        <f t="shared" si="45"/>
        <v>-0.97980843378383864</v>
      </c>
    </row>
    <row r="2887" spans="1:18" x14ac:dyDescent="0.3">
      <c r="A2887" t="s">
        <v>2473</v>
      </c>
      <c r="B2887" s="2">
        <v>45613</v>
      </c>
      <c r="C2887" t="s">
        <v>10019</v>
      </c>
      <c r="D2887" t="s">
        <v>10031</v>
      </c>
      <c r="E2887" t="s">
        <v>10034</v>
      </c>
      <c r="F2887">
        <v>5</v>
      </c>
      <c r="G2887">
        <v>33.409999999999997</v>
      </c>
      <c r="H2887">
        <v>28.35</v>
      </c>
      <c r="I2887" t="s">
        <v>10039</v>
      </c>
      <c r="J2887">
        <f>F2887*G2887</f>
        <v>167.04999999999998</v>
      </c>
      <c r="K2887">
        <f>F2887*H2887</f>
        <v>141.75</v>
      </c>
      <c r="L2887">
        <f>J2887-K2887</f>
        <v>25.299999999999983</v>
      </c>
      <c r="M2887" s="5">
        <f>L2887/J2887</f>
        <v>0.15145166117928754</v>
      </c>
      <c r="N2887" t="str">
        <f>IF(ISNA(VLOOKUP(A2887,'Returns Data'!A:A,1,0)),"No","Yes")</f>
        <v>No</v>
      </c>
      <c r="O2887" t="s">
        <v>10085</v>
      </c>
      <c r="P2887" t="str">
        <f>IFERROR(VLOOKUP(A2887,'Ratings Data'!A:C,3,0),"No Rating")</f>
        <v>No Rating</v>
      </c>
      <c r="Q2887" t="s">
        <v>10064</v>
      </c>
      <c r="R2887" s="5">
        <f t="shared" si="45"/>
        <v>0.19921033740129196</v>
      </c>
    </row>
    <row r="2888" spans="1:18" x14ac:dyDescent="0.3">
      <c r="A2888" t="s">
        <v>3016</v>
      </c>
      <c r="B2888" s="2">
        <v>45613</v>
      </c>
      <c r="C2888" t="s">
        <v>10010</v>
      </c>
      <c r="D2888" t="s">
        <v>10029</v>
      </c>
      <c r="E2888" t="s">
        <v>10034</v>
      </c>
      <c r="F2888">
        <v>5</v>
      </c>
      <c r="G2888">
        <v>335.97</v>
      </c>
      <c r="H2888">
        <v>262.04000000000002</v>
      </c>
      <c r="I2888" t="s">
        <v>10040</v>
      </c>
      <c r="J2888">
        <f>F2888*G2888</f>
        <v>1679.8500000000001</v>
      </c>
      <c r="K2888">
        <f>F2888*H2888</f>
        <v>1310.2</v>
      </c>
      <c r="L2888">
        <f>J2888-K2888</f>
        <v>369.65000000000009</v>
      </c>
      <c r="M2888" s="5">
        <f>L2888/J2888</f>
        <v>0.22004940917343815</v>
      </c>
      <c r="N2888" t="str">
        <f>IF(ISNA(VLOOKUP(A2888,'Returns Data'!A:A,1,0)),"No","Yes")</f>
        <v>No</v>
      </c>
      <c r="O2888" t="s">
        <v>10085</v>
      </c>
      <c r="P2888" t="str">
        <f>IFERROR(VLOOKUP(A2888,'Ratings Data'!A:C,3,0),"No Rating")</f>
        <v>No Rating</v>
      </c>
      <c r="Q2888" t="s">
        <v>10064</v>
      </c>
      <c r="R2888" s="5">
        <f t="shared" si="45"/>
        <v>9.0559712660879992</v>
      </c>
    </row>
    <row r="2889" spans="1:18" x14ac:dyDescent="0.3">
      <c r="A2889" t="s">
        <v>3620</v>
      </c>
      <c r="B2889" s="2">
        <v>45613</v>
      </c>
      <c r="C2889" t="s">
        <v>10016</v>
      </c>
      <c r="D2889" t="s">
        <v>10032</v>
      </c>
      <c r="E2889" t="s">
        <v>10034</v>
      </c>
      <c r="F2889">
        <v>2</v>
      </c>
      <c r="G2889">
        <v>140.37</v>
      </c>
      <c r="H2889">
        <v>106.87</v>
      </c>
      <c r="I2889" t="s">
        <v>10040</v>
      </c>
      <c r="J2889">
        <f>F2889*G2889</f>
        <v>280.74</v>
      </c>
      <c r="K2889">
        <f>F2889*H2889</f>
        <v>213.74</v>
      </c>
      <c r="L2889">
        <f>J2889-K2889</f>
        <v>67</v>
      </c>
      <c r="M2889" s="5">
        <f>L2889/J2889</f>
        <v>0.23865498325853102</v>
      </c>
      <c r="N2889" t="str">
        <f>IF(ISNA(VLOOKUP(A2889,'Returns Data'!A:A,1,0)),"No","Yes")</f>
        <v>No</v>
      </c>
      <c r="O2889" t="s">
        <v>10085</v>
      </c>
      <c r="P2889" t="str">
        <f>IFERROR(VLOOKUP(A2889,'Ratings Data'!A:C,3,0),"No Rating")</f>
        <v>No Rating</v>
      </c>
      <c r="Q2889" t="s">
        <v>10064</v>
      </c>
      <c r="R2889" s="5">
        <f t="shared" si="45"/>
        <v>-0.83287793552995804</v>
      </c>
    </row>
    <row r="2890" spans="1:18" x14ac:dyDescent="0.3">
      <c r="A2890" t="s">
        <v>3634</v>
      </c>
      <c r="B2890" s="2">
        <v>45613</v>
      </c>
      <c r="C2890" t="s">
        <v>10022</v>
      </c>
      <c r="D2890" t="s">
        <v>10033</v>
      </c>
      <c r="E2890" t="s">
        <v>10034</v>
      </c>
      <c r="F2890">
        <v>3</v>
      </c>
      <c r="G2890">
        <v>263.10000000000002</v>
      </c>
      <c r="H2890">
        <v>159.34</v>
      </c>
      <c r="I2890" t="s">
        <v>10040</v>
      </c>
      <c r="J2890">
        <f>F2890*G2890</f>
        <v>789.30000000000007</v>
      </c>
      <c r="K2890">
        <f>F2890*H2890</f>
        <v>478.02</v>
      </c>
      <c r="L2890">
        <f>J2890-K2890</f>
        <v>311.28000000000009</v>
      </c>
      <c r="M2890" s="5">
        <f>L2890/J2890</f>
        <v>0.39437476244773856</v>
      </c>
      <c r="N2890" t="str">
        <f>IF(ISNA(VLOOKUP(A2890,'Returns Data'!A:A,1,0)),"No","Yes")</f>
        <v>No</v>
      </c>
      <c r="O2890" t="s">
        <v>10085</v>
      </c>
      <c r="P2890" t="str">
        <f>IFERROR(VLOOKUP(A2890,'Ratings Data'!A:C,3,0),"No Rating")</f>
        <v>No Rating</v>
      </c>
      <c r="Q2890" t="s">
        <v>10064</v>
      </c>
      <c r="R2890" s="5">
        <f t="shared" si="45"/>
        <v>1.8114981833725157</v>
      </c>
    </row>
    <row r="2891" spans="1:18" x14ac:dyDescent="0.3">
      <c r="A2891" t="s">
        <v>3782</v>
      </c>
      <c r="B2891" s="2">
        <v>45613</v>
      </c>
      <c r="C2891" t="s">
        <v>10019</v>
      </c>
      <c r="D2891" t="s">
        <v>10031</v>
      </c>
      <c r="E2891" t="s">
        <v>10038</v>
      </c>
      <c r="F2891">
        <v>1</v>
      </c>
      <c r="G2891">
        <v>226.47</v>
      </c>
      <c r="H2891">
        <v>192.9</v>
      </c>
      <c r="I2891" t="s">
        <v>10040</v>
      </c>
      <c r="J2891">
        <f>F2891*G2891</f>
        <v>226.47</v>
      </c>
      <c r="K2891">
        <f>F2891*H2891</f>
        <v>192.9</v>
      </c>
      <c r="L2891">
        <f>J2891-K2891</f>
        <v>33.569999999999993</v>
      </c>
      <c r="M2891" s="5">
        <f>L2891/J2891</f>
        <v>0.14823155384819178</v>
      </c>
      <c r="N2891" t="str">
        <f>IF(ISNA(VLOOKUP(A2891,'Returns Data'!A:A,1,0)),"No","Yes")</f>
        <v>No</v>
      </c>
      <c r="O2891" t="s">
        <v>10085</v>
      </c>
      <c r="P2891" t="str">
        <f>IFERROR(VLOOKUP(A2891,'Ratings Data'!A:C,3,0),"No Rating")</f>
        <v>No Rating</v>
      </c>
      <c r="Q2891" t="s">
        <v>10064</v>
      </c>
      <c r="R2891" s="5">
        <f t="shared" si="45"/>
        <v>-0.71307487647282397</v>
      </c>
    </row>
    <row r="2892" spans="1:18" x14ac:dyDescent="0.3">
      <c r="A2892" t="s">
        <v>3876</v>
      </c>
      <c r="B2892" s="2">
        <v>45613</v>
      </c>
      <c r="C2892" t="s">
        <v>10012</v>
      </c>
      <c r="D2892" t="s">
        <v>10030</v>
      </c>
      <c r="E2892" t="s">
        <v>10038</v>
      </c>
      <c r="F2892">
        <v>1</v>
      </c>
      <c r="G2892">
        <v>234.64</v>
      </c>
      <c r="H2892">
        <v>168.3</v>
      </c>
      <c r="I2892" t="s">
        <v>10040</v>
      </c>
      <c r="J2892">
        <f>F2892*G2892</f>
        <v>234.64</v>
      </c>
      <c r="K2892">
        <f>F2892*H2892</f>
        <v>168.3</v>
      </c>
      <c r="L2892">
        <f>J2892-K2892</f>
        <v>66.339999999999975</v>
      </c>
      <c r="M2892" s="5">
        <f>L2892/J2892</f>
        <v>0.28273099215819969</v>
      </c>
      <c r="N2892" t="str">
        <f>IF(ISNA(VLOOKUP(A2892,'Returns Data'!A:A,1,0)),"No","Yes")</f>
        <v>No</v>
      </c>
      <c r="O2892" t="s">
        <v>10085</v>
      </c>
      <c r="P2892" t="str">
        <f>IFERROR(VLOOKUP(A2892,'Ratings Data'!A:C,3,0),"No Rating")</f>
        <v>No Rating</v>
      </c>
      <c r="Q2892" t="s">
        <v>10064</v>
      </c>
      <c r="R2892" s="5">
        <f t="shared" si="45"/>
        <v>3.6075418377710014E-2</v>
      </c>
    </row>
    <row r="2893" spans="1:18" x14ac:dyDescent="0.3">
      <c r="A2893" t="s">
        <v>3976</v>
      </c>
      <c r="B2893" s="2">
        <v>45613</v>
      </c>
      <c r="C2893" t="s">
        <v>10028</v>
      </c>
      <c r="D2893" t="s">
        <v>10032</v>
      </c>
      <c r="E2893" t="s">
        <v>10037</v>
      </c>
      <c r="F2893">
        <v>7</v>
      </c>
      <c r="G2893">
        <v>337.98</v>
      </c>
      <c r="H2893">
        <v>264.91000000000003</v>
      </c>
      <c r="I2893" t="s">
        <v>10040</v>
      </c>
      <c r="J2893">
        <f>F2893*G2893</f>
        <v>2365.86</v>
      </c>
      <c r="K2893">
        <f>F2893*H2893</f>
        <v>1854.3700000000001</v>
      </c>
      <c r="L2893">
        <f>J2893-K2893</f>
        <v>511.49</v>
      </c>
      <c r="M2893" s="5">
        <f>L2893/J2893</f>
        <v>0.21619622462867624</v>
      </c>
      <c r="N2893" t="str">
        <f>IF(ISNA(VLOOKUP(A2893,'Returns Data'!A:A,1,0)),"No","Yes")</f>
        <v>No</v>
      </c>
      <c r="O2893" t="s">
        <v>10085</v>
      </c>
      <c r="P2893" t="str">
        <f>IFERROR(VLOOKUP(A2893,'Ratings Data'!A:C,3,0),"No Rating")</f>
        <v>No Rating</v>
      </c>
      <c r="Q2893" t="s">
        <v>10064</v>
      </c>
      <c r="R2893" s="5">
        <f t="shared" si="45"/>
        <v>9.0829355608591893</v>
      </c>
    </row>
    <row r="2894" spans="1:18" x14ac:dyDescent="0.3">
      <c r="A2894" t="s">
        <v>4544</v>
      </c>
      <c r="B2894" s="2">
        <v>45613</v>
      </c>
      <c r="C2894" t="s">
        <v>10024</v>
      </c>
      <c r="D2894" t="s">
        <v>10029</v>
      </c>
      <c r="E2894" t="s">
        <v>10038</v>
      </c>
      <c r="F2894">
        <v>19</v>
      </c>
      <c r="G2894">
        <v>249.6</v>
      </c>
      <c r="H2894">
        <v>183.57</v>
      </c>
      <c r="I2894" t="s">
        <v>10040</v>
      </c>
      <c r="J2894">
        <f>F2894*G2894</f>
        <v>4742.3999999999996</v>
      </c>
      <c r="K2894">
        <f>F2894*H2894</f>
        <v>3487.83</v>
      </c>
      <c r="L2894">
        <f>J2894-K2894</f>
        <v>1254.5699999999997</v>
      </c>
      <c r="M2894" s="5">
        <f>L2894/J2894</f>
        <v>0.26454326923076921</v>
      </c>
      <c r="N2894" t="str">
        <f>IF(ISNA(VLOOKUP(A2894,'Returns Data'!A:A,1,0)),"No","Yes")</f>
        <v>No</v>
      </c>
      <c r="O2894" t="s">
        <v>10085</v>
      </c>
      <c r="P2894" t="str">
        <f>IFERROR(VLOOKUP(A2894,'Ratings Data'!A:C,3,0),"No Rating")</f>
        <v>No Rating</v>
      </c>
      <c r="Q2894" t="s">
        <v>10064</v>
      </c>
      <c r="R2894" s="5">
        <f t="shared" si="45"/>
        <v>1.0045142147041666</v>
      </c>
    </row>
    <row r="2895" spans="1:18" x14ac:dyDescent="0.3">
      <c r="A2895" t="s">
        <v>4872</v>
      </c>
      <c r="B2895" s="2">
        <v>45613</v>
      </c>
      <c r="C2895" t="s">
        <v>10019</v>
      </c>
      <c r="D2895" t="s">
        <v>10031</v>
      </c>
      <c r="E2895" t="s">
        <v>10038</v>
      </c>
      <c r="F2895">
        <v>20</v>
      </c>
      <c r="G2895">
        <v>54.82</v>
      </c>
      <c r="H2895">
        <v>45.14</v>
      </c>
      <c r="I2895" t="s">
        <v>10039</v>
      </c>
      <c r="J2895">
        <f>F2895*G2895</f>
        <v>1096.4000000000001</v>
      </c>
      <c r="K2895">
        <f>F2895*H2895</f>
        <v>902.8</v>
      </c>
      <c r="L2895">
        <f>J2895-K2895</f>
        <v>193.60000000000014</v>
      </c>
      <c r="M2895" s="5">
        <f>L2895/J2895</f>
        <v>0.17657789128055465</v>
      </c>
      <c r="N2895" t="str">
        <f>IF(ISNA(VLOOKUP(A2895,'Returns Data'!A:A,1,0)),"No","Yes")</f>
        <v>No</v>
      </c>
      <c r="O2895" t="s">
        <v>10085</v>
      </c>
      <c r="P2895" t="str">
        <f>IFERROR(VLOOKUP(A2895,'Ratings Data'!A:C,3,0),"No Rating")</f>
        <v>No Rating</v>
      </c>
      <c r="Q2895" t="s">
        <v>10064</v>
      </c>
      <c r="R2895" s="5">
        <f t="shared" si="45"/>
        <v>-0.76880904183535759</v>
      </c>
    </row>
    <row r="2896" spans="1:18" x14ac:dyDescent="0.3">
      <c r="A2896" t="s">
        <v>4883</v>
      </c>
      <c r="B2896" s="2">
        <v>45613</v>
      </c>
      <c r="C2896" t="s">
        <v>10018</v>
      </c>
      <c r="D2896" t="s">
        <v>10033</v>
      </c>
      <c r="E2896" t="s">
        <v>10038</v>
      </c>
      <c r="F2896">
        <v>4</v>
      </c>
      <c r="G2896">
        <v>373.14</v>
      </c>
      <c r="H2896">
        <v>296.31</v>
      </c>
      <c r="I2896" t="s">
        <v>10040</v>
      </c>
      <c r="J2896">
        <f>F2896*G2896</f>
        <v>1492.56</v>
      </c>
      <c r="K2896">
        <f>F2896*H2896</f>
        <v>1185.24</v>
      </c>
      <c r="L2896">
        <f>J2896-K2896</f>
        <v>307.31999999999994</v>
      </c>
      <c r="M2896" s="5">
        <f>L2896/J2896</f>
        <v>0.20590127030069139</v>
      </c>
      <c r="N2896" t="str">
        <f>IF(ISNA(VLOOKUP(A2896,'Returns Data'!A:A,1,0)),"No","Yes")</f>
        <v>No</v>
      </c>
      <c r="O2896" t="s">
        <v>10085</v>
      </c>
      <c r="P2896" t="str">
        <f>IFERROR(VLOOKUP(A2896,'Ratings Data'!A:C,3,0),"No Rating")</f>
        <v>No Rating</v>
      </c>
      <c r="Q2896" t="s">
        <v>10064</v>
      </c>
      <c r="R2896" s="5">
        <f t="shared" si="45"/>
        <v>0.36132798248814285</v>
      </c>
    </row>
    <row r="2897" spans="1:18" x14ac:dyDescent="0.3">
      <c r="A2897" t="s">
        <v>5165</v>
      </c>
      <c r="B2897" s="2">
        <v>45613</v>
      </c>
      <c r="C2897" t="s">
        <v>10023</v>
      </c>
      <c r="D2897" t="s">
        <v>10033</v>
      </c>
      <c r="E2897" t="s">
        <v>10034</v>
      </c>
      <c r="F2897">
        <v>15</v>
      </c>
      <c r="G2897">
        <v>305.12</v>
      </c>
      <c r="H2897">
        <v>192.06</v>
      </c>
      <c r="I2897" t="s">
        <v>10040</v>
      </c>
      <c r="J2897">
        <f>F2897*G2897</f>
        <v>4576.8</v>
      </c>
      <c r="K2897">
        <f>F2897*H2897</f>
        <v>2880.9</v>
      </c>
      <c r="L2897">
        <f>J2897-K2897</f>
        <v>1695.9</v>
      </c>
      <c r="M2897" s="5">
        <f>L2897/J2897</f>
        <v>0.37054273728369169</v>
      </c>
      <c r="N2897" t="str">
        <f>IF(ISNA(VLOOKUP(A2897,'Returns Data'!A:A,1,0)),"No","Yes")</f>
        <v>No</v>
      </c>
      <c r="O2897" t="s">
        <v>10085</v>
      </c>
      <c r="P2897" t="str">
        <f>IFERROR(VLOOKUP(A2897,'Ratings Data'!A:C,3,0),"No Rating")</f>
        <v>No Rating</v>
      </c>
      <c r="Q2897" t="s">
        <v>10064</v>
      </c>
      <c r="R2897" s="5">
        <f t="shared" si="45"/>
        <v>2.0664093905772636</v>
      </c>
    </row>
    <row r="2898" spans="1:18" x14ac:dyDescent="0.3">
      <c r="A2898" t="s">
        <v>5234</v>
      </c>
      <c r="B2898" s="2">
        <v>45613</v>
      </c>
      <c r="C2898" t="s">
        <v>10018</v>
      </c>
      <c r="D2898" t="s">
        <v>10033</v>
      </c>
      <c r="E2898" t="s">
        <v>10034</v>
      </c>
      <c r="F2898">
        <v>1</v>
      </c>
      <c r="G2898">
        <v>226.21</v>
      </c>
      <c r="H2898">
        <v>164.91</v>
      </c>
      <c r="I2898" t="s">
        <v>10040</v>
      </c>
      <c r="J2898">
        <f>F2898*G2898</f>
        <v>226.21</v>
      </c>
      <c r="K2898">
        <f>F2898*H2898</f>
        <v>164.91</v>
      </c>
      <c r="L2898">
        <f>J2898-K2898</f>
        <v>61.300000000000011</v>
      </c>
      <c r="M2898" s="5">
        <f>L2898/J2898</f>
        <v>0.27098713584722167</v>
      </c>
      <c r="N2898" t="str">
        <f>IF(ISNA(VLOOKUP(A2898,'Returns Data'!A:A,1,0)),"No","Yes")</f>
        <v>No</v>
      </c>
      <c r="O2898" t="s">
        <v>10085</v>
      </c>
      <c r="P2898" t="str">
        <f>IFERROR(VLOOKUP(A2898,'Ratings Data'!A:C,3,0),"No Rating")</f>
        <v>No Rating</v>
      </c>
      <c r="Q2898" t="s">
        <v>10064</v>
      </c>
      <c r="R2898" s="5">
        <f t="shared" si="45"/>
        <v>-0.95057463730117109</v>
      </c>
    </row>
    <row r="2899" spans="1:18" x14ac:dyDescent="0.3">
      <c r="A2899" t="s">
        <v>5492</v>
      </c>
      <c r="B2899" s="2">
        <v>45613</v>
      </c>
      <c r="C2899" t="s">
        <v>10014</v>
      </c>
      <c r="D2899" t="s">
        <v>10030</v>
      </c>
      <c r="E2899" t="s">
        <v>10034</v>
      </c>
      <c r="F2899">
        <v>7</v>
      </c>
      <c r="G2899">
        <v>235.06</v>
      </c>
      <c r="H2899">
        <v>142.4</v>
      </c>
      <c r="I2899" t="s">
        <v>10040</v>
      </c>
      <c r="J2899">
        <f>F2899*G2899</f>
        <v>1645.42</v>
      </c>
      <c r="K2899">
        <f>F2899*H2899</f>
        <v>996.80000000000007</v>
      </c>
      <c r="L2899">
        <f>J2899-K2899</f>
        <v>648.62</v>
      </c>
      <c r="M2899" s="5">
        <f>L2899/J2899</f>
        <v>0.39419722624010889</v>
      </c>
      <c r="N2899" t="str">
        <f>IF(ISNA(VLOOKUP(A2899,'Returns Data'!A:A,1,0)),"No","Yes")</f>
        <v>No</v>
      </c>
      <c r="O2899" t="s">
        <v>10085</v>
      </c>
      <c r="P2899" t="str">
        <f>IFERROR(VLOOKUP(A2899,'Ratings Data'!A:C,3,0),"No Rating")</f>
        <v>No Rating</v>
      </c>
      <c r="Q2899" t="s">
        <v>10064</v>
      </c>
      <c r="R2899" s="5">
        <f t="shared" si="45"/>
        <v>6.2738605720348346</v>
      </c>
    </row>
    <row r="2900" spans="1:18" x14ac:dyDescent="0.3">
      <c r="A2900" t="s">
        <v>6038</v>
      </c>
      <c r="B2900" s="2">
        <v>45613</v>
      </c>
      <c r="C2900" t="s">
        <v>10020</v>
      </c>
      <c r="D2900" t="s">
        <v>10030</v>
      </c>
      <c r="E2900" t="s">
        <v>10038</v>
      </c>
      <c r="F2900">
        <v>11</v>
      </c>
      <c r="G2900">
        <v>105.55</v>
      </c>
      <c r="H2900">
        <v>90.28</v>
      </c>
      <c r="I2900" t="s">
        <v>10039</v>
      </c>
      <c r="J2900">
        <f>F2900*G2900</f>
        <v>1161.05</v>
      </c>
      <c r="K2900">
        <f>F2900*H2900</f>
        <v>993.08</v>
      </c>
      <c r="L2900">
        <f>J2900-K2900</f>
        <v>167.96999999999991</v>
      </c>
      <c r="M2900" s="5">
        <f>L2900/J2900</f>
        <v>0.14467077214590235</v>
      </c>
      <c r="N2900" t="str">
        <f>IF(ISNA(VLOOKUP(A2900,'Returns Data'!A:A,1,0)),"No","Yes")</f>
        <v>No</v>
      </c>
      <c r="O2900" t="s">
        <v>10085</v>
      </c>
      <c r="P2900" t="str">
        <f>IFERROR(VLOOKUP(A2900,'Ratings Data'!A:C,3,0),"No Rating")</f>
        <v>No Rating</v>
      </c>
      <c r="Q2900" t="s">
        <v>10064</v>
      </c>
      <c r="R2900" s="5">
        <f t="shared" si="45"/>
        <v>-0.29437468852937249</v>
      </c>
    </row>
    <row r="2901" spans="1:18" x14ac:dyDescent="0.3">
      <c r="A2901" t="s">
        <v>6225</v>
      </c>
      <c r="B2901" s="2">
        <v>45613</v>
      </c>
      <c r="C2901" t="s">
        <v>10010</v>
      </c>
      <c r="D2901" t="s">
        <v>10029</v>
      </c>
      <c r="E2901" t="s">
        <v>10037</v>
      </c>
      <c r="F2901">
        <v>2</v>
      </c>
      <c r="G2901">
        <v>228.9</v>
      </c>
      <c r="H2901">
        <v>138.79</v>
      </c>
      <c r="I2901" t="s">
        <v>10039</v>
      </c>
      <c r="J2901">
        <f>F2901*G2901</f>
        <v>457.8</v>
      </c>
      <c r="K2901">
        <f>F2901*H2901</f>
        <v>277.58</v>
      </c>
      <c r="L2901">
        <f>J2901-K2901</f>
        <v>180.22000000000003</v>
      </c>
      <c r="M2901" s="5">
        <f>L2901/J2901</f>
        <v>0.39366535605067721</v>
      </c>
      <c r="N2901" t="str">
        <f>IF(ISNA(VLOOKUP(A2901,'Returns Data'!A:A,1,0)),"No","Yes")</f>
        <v>No</v>
      </c>
      <c r="O2901" t="s">
        <v>10085</v>
      </c>
      <c r="P2901" t="str">
        <f>IFERROR(VLOOKUP(A2901,'Ratings Data'!A:C,3,0),"No Rating")</f>
        <v>No Rating</v>
      </c>
      <c r="Q2901" t="s">
        <v>10064</v>
      </c>
      <c r="R2901" s="5">
        <f t="shared" si="45"/>
        <v>-0.60570173549804063</v>
      </c>
    </row>
    <row r="2902" spans="1:18" x14ac:dyDescent="0.3">
      <c r="A2902" t="s">
        <v>6258</v>
      </c>
      <c r="B2902" s="2">
        <v>45613</v>
      </c>
      <c r="C2902" t="s">
        <v>10028</v>
      </c>
      <c r="D2902" t="s">
        <v>10032</v>
      </c>
      <c r="E2902" t="s">
        <v>10037</v>
      </c>
      <c r="F2902">
        <v>1</v>
      </c>
      <c r="G2902">
        <v>329.53</v>
      </c>
      <c r="H2902">
        <v>281.45999999999998</v>
      </c>
      <c r="I2902" t="s">
        <v>10040</v>
      </c>
      <c r="J2902">
        <f>F2902*G2902</f>
        <v>329.53</v>
      </c>
      <c r="K2902">
        <f>F2902*H2902</f>
        <v>281.45999999999998</v>
      </c>
      <c r="L2902">
        <f>J2902-K2902</f>
        <v>48.069999999999993</v>
      </c>
      <c r="M2902" s="5">
        <f>L2902/J2902</f>
        <v>0.14587442721451763</v>
      </c>
      <c r="N2902" t="str">
        <f>IF(ISNA(VLOOKUP(A2902,'Returns Data'!A:A,1,0)),"No","Yes")</f>
        <v>No</v>
      </c>
      <c r="O2902" t="s">
        <v>10085</v>
      </c>
      <c r="P2902" t="str">
        <f>IFERROR(VLOOKUP(A2902,'Ratings Data'!A:C,3,0),"No Rating")</f>
        <v>No Rating</v>
      </c>
      <c r="Q2902" t="s">
        <v>10064</v>
      </c>
      <c r="R2902" s="5">
        <f t="shared" si="45"/>
        <v>-0.28018785495849724</v>
      </c>
    </row>
    <row r="2903" spans="1:18" x14ac:dyDescent="0.3">
      <c r="A2903" t="s">
        <v>6795</v>
      </c>
      <c r="B2903" s="2">
        <v>45613</v>
      </c>
      <c r="C2903" t="s">
        <v>10025</v>
      </c>
      <c r="D2903" t="s">
        <v>10033</v>
      </c>
      <c r="E2903" t="s">
        <v>10038</v>
      </c>
      <c r="F2903">
        <v>9</v>
      </c>
      <c r="G2903">
        <v>452.66</v>
      </c>
      <c r="H2903">
        <v>401.39</v>
      </c>
      <c r="I2903" t="s">
        <v>10039</v>
      </c>
      <c r="J2903">
        <f>F2903*G2903</f>
        <v>4073.94</v>
      </c>
      <c r="K2903">
        <f>F2903*H2903</f>
        <v>3612.5099999999998</v>
      </c>
      <c r="L2903">
        <f>J2903-K2903</f>
        <v>461.43000000000029</v>
      </c>
      <c r="M2903" s="5">
        <f>L2903/J2903</f>
        <v>0.11326381831838472</v>
      </c>
      <c r="N2903" t="str">
        <f>IF(ISNA(VLOOKUP(A2903,'Returns Data'!A:A,1,0)),"No","Yes")</f>
        <v>No</v>
      </c>
      <c r="O2903" t="s">
        <v>10085</v>
      </c>
      <c r="P2903">
        <f>IFERROR(VLOOKUP(A2903,'Ratings Data'!A:C,3,0),"No Rating")</f>
        <v>4</v>
      </c>
      <c r="Q2903" t="s">
        <v>10064</v>
      </c>
      <c r="R2903" s="5">
        <f t="shared" si="45"/>
        <v>11.362880466118412</v>
      </c>
    </row>
    <row r="2904" spans="1:18" x14ac:dyDescent="0.3">
      <c r="A2904" t="s">
        <v>6887</v>
      </c>
      <c r="B2904" s="2">
        <v>45613</v>
      </c>
      <c r="C2904" t="s">
        <v>10016</v>
      </c>
      <c r="D2904" t="s">
        <v>10032</v>
      </c>
      <c r="E2904" t="s">
        <v>10034</v>
      </c>
      <c r="F2904">
        <v>6</v>
      </c>
      <c r="G2904">
        <v>431.49</v>
      </c>
      <c r="H2904">
        <v>329.99</v>
      </c>
      <c r="I2904" t="s">
        <v>10039</v>
      </c>
      <c r="J2904">
        <f>F2904*G2904</f>
        <v>2588.94</v>
      </c>
      <c r="K2904">
        <f>F2904*H2904</f>
        <v>1979.94</v>
      </c>
      <c r="L2904">
        <f>J2904-K2904</f>
        <v>609</v>
      </c>
      <c r="M2904" s="5">
        <f>L2904/J2904</f>
        <v>0.23523140744860829</v>
      </c>
      <c r="N2904" t="str">
        <f>IF(ISNA(VLOOKUP(A2904,'Returns Data'!A:A,1,0)),"No","Yes")</f>
        <v>No</v>
      </c>
      <c r="O2904" t="s">
        <v>10085</v>
      </c>
      <c r="P2904" t="str">
        <f>IFERROR(VLOOKUP(A2904,'Ratings Data'!A:C,3,0),"No Rating")</f>
        <v>No Rating</v>
      </c>
      <c r="Q2904" t="s">
        <v>10064</v>
      </c>
      <c r="R2904" s="5">
        <f t="shared" si="45"/>
        <v>-0.36451199575840587</v>
      </c>
    </row>
    <row r="2905" spans="1:18" x14ac:dyDescent="0.3">
      <c r="A2905" t="s">
        <v>7122</v>
      </c>
      <c r="B2905" s="2">
        <v>45613</v>
      </c>
      <c r="C2905" t="s">
        <v>10026</v>
      </c>
      <c r="D2905" t="s">
        <v>10031</v>
      </c>
      <c r="E2905" t="s">
        <v>10035</v>
      </c>
      <c r="F2905">
        <v>2</v>
      </c>
      <c r="G2905">
        <v>198.43</v>
      </c>
      <c r="H2905">
        <v>120.96</v>
      </c>
      <c r="I2905" t="s">
        <v>10039</v>
      </c>
      <c r="J2905">
        <f>F2905*G2905</f>
        <v>396.86</v>
      </c>
      <c r="K2905">
        <f>F2905*H2905</f>
        <v>241.92</v>
      </c>
      <c r="L2905">
        <f>J2905-K2905</f>
        <v>154.94000000000003</v>
      </c>
      <c r="M2905" s="5">
        <f>L2905/J2905</f>
        <v>0.39041475583329138</v>
      </c>
      <c r="N2905" t="str">
        <f>IF(ISNA(VLOOKUP(A2905,'Returns Data'!A:A,1,0)),"No","Yes")</f>
        <v>No</v>
      </c>
      <c r="O2905" t="s">
        <v>10085</v>
      </c>
      <c r="P2905" t="str">
        <f>IFERROR(VLOOKUP(A2905,'Ratings Data'!A:C,3,0),"No Rating")</f>
        <v>No Rating</v>
      </c>
      <c r="Q2905" t="s">
        <v>10064</v>
      </c>
      <c r="R2905" s="5">
        <f t="shared" si="45"/>
        <v>-0.84670946410500048</v>
      </c>
    </row>
    <row r="2906" spans="1:18" x14ac:dyDescent="0.3">
      <c r="A2906" t="s">
        <v>7549</v>
      </c>
      <c r="B2906" s="2">
        <v>45613</v>
      </c>
      <c r="C2906" t="s">
        <v>10011</v>
      </c>
      <c r="D2906" t="s">
        <v>10029</v>
      </c>
      <c r="E2906" t="s">
        <v>10038</v>
      </c>
      <c r="F2906">
        <v>3</v>
      </c>
      <c r="G2906">
        <v>383.13</v>
      </c>
      <c r="H2906">
        <v>246.06</v>
      </c>
      <c r="I2906" t="s">
        <v>10040</v>
      </c>
      <c r="J2906">
        <f>F2906*G2906</f>
        <v>1149.3899999999999</v>
      </c>
      <c r="K2906">
        <f>F2906*H2906</f>
        <v>738.18000000000006</v>
      </c>
      <c r="L2906">
        <f>J2906-K2906</f>
        <v>411.20999999999981</v>
      </c>
      <c r="M2906" s="5">
        <f>L2906/J2906</f>
        <v>0.35776368334507858</v>
      </c>
      <c r="N2906" t="str">
        <f>IF(ISNA(VLOOKUP(A2906,'Returns Data'!A:A,1,0)),"No","Yes")</f>
        <v>No</v>
      </c>
      <c r="O2906" t="s">
        <v>10085</v>
      </c>
      <c r="P2906" t="str">
        <f>IFERROR(VLOOKUP(A2906,'Ratings Data'!A:C,3,0),"No Rating")</f>
        <v>No Rating</v>
      </c>
      <c r="Q2906" t="s">
        <v>10064</v>
      </c>
      <c r="R2906" s="5">
        <f t="shared" si="45"/>
        <v>1.8962102504661589</v>
      </c>
    </row>
    <row r="2907" spans="1:18" x14ac:dyDescent="0.3">
      <c r="A2907" t="s">
        <v>8176</v>
      </c>
      <c r="B2907" s="2">
        <v>45613</v>
      </c>
      <c r="C2907" t="s">
        <v>10019</v>
      </c>
      <c r="D2907" t="s">
        <v>10031</v>
      </c>
      <c r="E2907" t="s">
        <v>10038</v>
      </c>
      <c r="F2907">
        <v>15</v>
      </c>
      <c r="G2907">
        <v>151.97999999999999</v>
      </c>
      <c r="H2907">
        <v>134.09</v>
      </c>
      <c r="I2907" t="s">
        <v>10039</v>
      </c>
      <c r="J2907">
        <f>F2907*G2907</f>
        <v>2279.6999999999998</v>
      </c>
      <c r="K2907">
        <f>F2907*H2907</f>
        <v>2011.3500000000001</v>
      </c>
      <c r="L2907">
        <f>J2907-K2907</f>
        <v>268.34999999999968</v>
      </c>
      <c r="M2907" s="5">
        <f>L2907/J2907</f>
        <v>0.11771285695486235</v>
      </c>
      <c r="N2907" t="str">
        <f>IF(ISNA(VLOOKUP(A2907,'Returns Data'!A:A,1,0)),"No","Yes")</f>
        <v>No</v>
      </c>
      <c r="O2907" t="s">
        <v>10085</v>
      </c>
      <c r="P2907" t="str">
        <f>IFERROR(VLOOKUP(A2907,'Ratings Data'!A:C,3,0),"No Rating")</f>
        <v>No Rating</v>
      </c>
      <c r="Q2907" t="s">
        <v>10064</v>
      </c>
      <c r="R2907" s="5">
        <f t="shared" si="45"/>
        <v>0.98339989037663467</v>
      </c>
    </row>
    <row r="2908" spans="1:18" x14ac:dyDescent="0.3">
      <c r="A2908" t="s">
        <v>8554</v>
      </c>
      <c r="B2908" s="2">
        <v>45613</v>
      </c>
      <c r="C2908" t="s">
        <v>10010</v>
      </c>
      <c r="D2908" t="s">
        <v>10029</v>
      </c>
      <c r="E2908" t="s">
        <v>10036</v>
      </c>
      <c r="F2908">
        <v>13</v>
      </c>
      <c r="G2908">
        <v>362.66</v>
      </c>
      <c r="H2908">
        <v>279.83</v>
      </c>
      <c r="I2908" t="s">
        <v>10039</v>
      </c>
      <c r="J2908">
        <f>F2908*G2908</f>
        <v>4714.58</v>
      </c>
      <c r="K2908">
        <f>F2908*H2908</f>
        <v>3637.79</v>
      </c>
      <c r="L2908">
        <f>J2908-K2908</f>
        <v>1076.79</v>
      </c>
      <c r="M2908" s="5">
        <f>L2908/J2908</f>
        <v>0.22839574256879722</v>
      </c>
      <c r="N2908" t="str">
        <f>IF(ISNA(VLOOKUP(A2908,'Returns Data'!A:A,1,0)),"No","Yes")</f>
        <v>No</v>
      </c>
      <c r="O2908" t="s">
        <v>10085</v>
      </c>
      <c r="P2908" t="str">
        <f>IFERROR(VLOOKUP(A2908,'Ratings Data'!A:C,3,0),"No Rating")</f>
        <v>No Rating</v>
      </c>
      <c r="Q2908" t="s">
        <v>10064</v>
      </c>
      <c r="R2908" s="5">
        <f t="shared" si="45"/>
        <v>1.0680703601351056</v>
      </c>
    </row>
    <row r="2909" spans="1:18" x14ac:dyDescent="0.3">
      <c r="A2909" t="s">
        <v>8915</v>
      </c>
      <c r="B2909" s="2">
        <v>45613</v>
      </c>
      <c r="C2909" t="s">
        <v>10027</v>
      </c>
      <c r="D2909" t="s">
        <v>10032</v>
      </c>
      <c r="E2909" t="s">
        <v>10034</v>
      </c>
      <c r="F2909">
        <v>14</v>
      </c>
      <c r="G2909">
        <v>280.64999999999998</v>
      </c>
      <c r="H2909">
        <v>211.05</v>
      </c>
      <c r="I2909" t="s">
        <v>10040</v>
      </c>
      <c r="J2909">
        <f>F2909*G2909</f>
        <v>3929.0999999999995</v>
      </c>
      <c r="K2909">
        <f>F2909*H2909</f>
        <v>2954.7000000000003</v>
      </c>
      <c r="L2909">
        <f>J2909-K2909</f>
        <v>974.39999999999918</v>
      </c>
      <c r="M2909" s="5">
        <f>L2909/J2909</f>
        <v>0.24799572421165134</v>
      </c>
      <c r="N2909" t="str">
        <f>IF(ISNA(VLOOKUP(A2909,'Returns Data'!A:A,1,0)),"No","Yes")</f>
        <v>No</v>
      </c>
      <c r="O2909" t="s">
        <v>10085</v>
      </c>
      <c r="P2909" t="str">
        <f>IFERROR(VLOOKUP(A2909,'Ratings Data'!A:C,3,0),"No Rating")</f>
        <v>No Rating</v>
      </c>
      <c r="Q2909" t="s">
        <v>10064</v>
      </c>
      <c r="R2909" s="5">
        <f t="shared" si="45"/>
        <v>-0.1666065694080916</v>
      </c>
    </row>
    <row r="2910" spans="1:18" x14ac:dyDescent="0.3">
      <c r="A2910" t="s">
        <v>9356</v>
      </c>
      <c r="B2910" s="2">
        <v>45613</v>
      </c>
      <c r="C2910" t="s">
        <v>10019</v>
      </c>
      <c r="D2910" t="s">
        <v>10031</v>
      </c>
      <c r="E2910" t="s">
        <v>10036</v>
      </c>
      <c r="F2910">
        <v>18</v>
      </c>
      <c r="G2910">
        <v>97.74</v>
      </c>
      <c r="H2910">
        <v>60.13</v>
      </c>
      <c r="I2910" t="s">
        <v>10039</v>
      </c>
      <c r="J2910">
        <f>F2910*G2910</f>
        <v>1759.32</v>
      </c>
      <c r="K2910">
        <f>F2910*H2910</f>
        <v>1082.3400000000001</v>
      </c>
      <c r="L2910">
        <f>J2910-K2910</f>
        <v>676.97999999999979</v>
      </c>
      <c r="M2910" s="5">
        <f>L2910/J2910</f>
        <v>0.38479639860855319</v>
      </c>
      <c r="N2910" t="str">
        <f>IF(ISNA(VLOOKUP(A2910,'Returns Data'!A:A,1,0)),"No","Yes")</f>
        <v>No</v>
      </c>
      <c r="O2910" t="s">
        <v>10085</v>
      </c>
      <c r="P2910">
        <f>IFERROR(VLOOKUP(A2910,'Ratings Data'!A:C,3,0),"No Rating")</f>
        <v>3</v>
      </c>
      <c r="Q2910" t="s">
        <v>10064</v>
      </c>
      <c r="R2910" s="5">
        <f t="shared" si="45"/>
        <v>-0.55223333587844547</v>
      </c>
    </row>
    <row r="2911" spans="1:18" x14ac:dyDescent="0.3">
      <c r="A2911" t="s">
        <v>9455</v>
      </c>
      <c r="B2911" s="2">
        <v>45613</v>
      </c>
      <c r="C2911" t="s">
        <v>10019</v>
      </c>
      <c r="D2911" t="s">
        <v>10031</v>
      </c>
      <c r="E2911" t="s">
        <v>10035</v>
      </c>
      <c r="F2911">
        <v>11</v>
      </c>
      <c r="G2911">
        <v>481.58</v>
      </c>
      <c r="H2911">
        <v>410.63</v>
      </c>
      <c r="I2911" t="s">
        <v>10040</v>
      </c>
      <c r="J2911">
        <f>F2911*G2911</f>
        <v>5297.38</v>
      </c>
      <c r="K2911">
        <f>F2911*H2911</f>
        <v>4516.93</v>
      </c>
      <c r="L2911">
        <f>J2911-K2911</f>
        <v>780.44999999999982</v>
      </c>
      <c r="M2911" s="5">
        <f>L2911/J2911</f>
        <v>0.14732754682503421</v>
      </c>
      <c r="N2911" t="str">
        <f>IF(ISNA(VLOOKUP(A2911,'Returns Data'!A:A,1,0)),"No","Yes")</f>
        <v>No</v>
      </c>
      <c r="O2911" t="s">
        <v>10085</v>
      </c>
      <c r="P2911">
        <f>IFERROR(VLOOKUP(A2911,'Ratings Data'!A:C,3,0),"No Rating")</f>
        <v>2</v>
      </c>
      <c r="Q2911" t="s">
        <v>10064</v>
      </c>
      <c r="R2911" s="5">
        <f t="shared" si="45"/>
        <v>2.01103835572835</v>
      </c>
    </row>
    <row r="2912" spans="1:18" x14ac:dyDescent="0.3">
      <c r="A2912" t="s">
        <v>9582</v>
      </c>
      <c r="B2912" s="2">
        <v>45613</v>
      </c>
      <c r="C2912" t="s">
        <v>10010</v>
      </c>
      <c r="D2912" t="s">
        <v>10029</v>
      </c>
      <c r="E2912" t="s">
        <v>10038</v>
      </c>
      <c r="F2912">
        <v>15</v>
      </c>
      <c r="G2912">
        <v>357.36</v>
      </c>
      <c r="H2912">
        <v>232.24</v>
      </c>
      <c r="I2912" t="s">
        <v>10039</v>
      </c>
      <c r="J2912">
        <f>F2912*G2912</f>
        <v>5360.4000000000005</v>
      </c>
      <c r="K2912">
        <f>F2912*H2912</f>
        <v>3483.6000000000004</v>
      </c>
      <c r="L2912">
        <f>J2912-K2912</f>
        <v>1876.8000000000002</v>
      </c>
      <c r="M2912" s="5">
        <f>L2912/J2912</f>
        <v>0.35012312513991495</v>
      </c>
      <c r="N2912" t="str">
        <f>IF(ISNA(VLOOKUP(A2912,'Returns Data'!A:A,1,0)),"No","Yes")</f>
        <v>No</v>
      </c>
      <c r="O2912" t="s">
        <v>10085</v>
      </c>
      <c r="P2912" t="str">
        <f>IFERROR(VLOOKUP(A2912,'Ratings Data'!A:C,3,0),"No Rating")</f>
        <v>No Rating</v>
      </c>
      <c r="Q2912" t="s">
        <v>10064</v>
      </c>
      <c r="R2912" s="5">
        <f t="shared" si="45"/>
        <v>1.1896446922818531E-2</v>
      </c>
    </row>
    <row r="2913" spans="1:18" x14ac:dyDescent="0.3">
      <c r="A2913" t="s">
        <v>51</v>
      </c>
      <c r="B2913" s="2">
        <v>45614</v>
      </c>
      <c r="C2913" t="s">
        <v>10013</v>
      </c>
      <c r="D2913" t="s">
        <v>10030</v>
      </c>
      <c r="E2913" t="s">
        <v>10038</v>
      </c>
      <c r="F2913">
        <v>18</v>
      </c>
      <c r="G2913">
        <v>253.21</v>
      </c>
      <c r="H2913">
        <v>199.49</v>
      </c>
      <c r="I2913" t="s">
        <v>10039</v>
      </c>
      <c r="J2913">
        <f>F2913*G2913</f>
        <v>4557.78</v>
      </c>
      <c r="K2913">
        <f>F2913*H2913</f>
        <v>3590.82</v>
      </c>
      <c r="L2913">
        <f>J2913-K2913</f>
        <v>966.95999999999958</v>
      </c>
      <c r="M2913" s="5">
        <f>L2913/J2913</f>
        <v>0.21215591801271663</v>
      </c>
      <c r="N2913" t="str">
        <f>IF(ISNA(VLOOKUP(A2913,'Returns Data'!A:A,1,0)),"No","Yes")</f>
        <v>No</v>
      </c>
      <c r="O2913" t="s">
        <v>10085</v>
      </c>
      <c r="P2913" t="str">
        <f>IFERROR(VLOOKUP(A2913,'Ratings Data'!A:C,3,0),"No Rating")</f>
        <v>No Rating</v>
      </c>
      <c r="Q2913" t="s">
        <v>10064</v>
      </c>
      <c r="R2913" s="5">
        <f t="shared" si="45"/>
        <v>-0.14973136333109482</v>
      </c>
    </row>
    <row r="2914" spans="1:18" x14ac:dyDescent="0.3">
      <c r="A2914" t="s">
        <v>1566</v>
      </c>
      <c r="B2914" s="2">
        <v>45614</v>
      </c>
      <c r="C2914" t="s">
        <v>10010</v>
      </c>
      <c r="D2914" t="s">
        <v>10029</v>
      </c>
      <c r="E2914" t="s">
        <v>10037</v>
      </c>
      <c r="F2914">
        <v>19</v>
      </c>
      <c r="G2914">
        <v>485.58</v>
      </c>
      <c r="H2914">
        <v>371.08</v>
      </c>
      <c r="I2914" t="s">
        <v>10040</v>
      </c>
      <c r="J2914">
        <f>F2914*G2914</f>
        <v>9226.02</v>
      </c>
      <c r="K2914">
        <f>F2914*H2914</f>
        <v>7050.5199999999995</v>
      </c>
      <c r="L2914">
        <f>J2914-K2914</f>
        <v>2175.5000000000009</v>
      </c>
      <c r="M2914" s="5">
        <f>L2914/J2914</f>
        <v>0.23580048601672235</v>
      </c>
      <c r="N2914" t="str">
        <f>IF(ISNA(VLOOKUP(A2914,'Returns Data'!A:A,1,0)),"No","Yes")</f>
        <v>No</v>
      </c>
      <c r="O2914" t="s">
        <v>10085</v>
      </c>
      <c r="P2914" t="str">
        <f>IFERROR(VLOOKUP(A2914,'Ratings Data'!A:C,3,0),"No Rating")</f>
        <v>No Rating</v>
      </c>
      <c r="Q2914" t="s">
        <v>10064</v>
      </c>
      <c r="R2914" s="5">
        <f t="shared" si="45"/>
        <v>1.0242354830641236</v>
      </c>
    </row>
    <row r="2915" spans="1:18" x14ac:dyDescent="0.3">
      <c r="A2915" t="s">
        <v>2046</v>
      </c>
      <c r="B2915" s="2">
        <v>45614</v>
      </c>
      <c r="C2915" t="s">
        <v>10024</v>
      </c>
      <c r="D2915" t="s">
        <v>10029</v>
      </c>
      <c r="E2915" t="s">
        <v>10034</v>
      </c>
      <c r="F2915">
        <v>10</v>
      </c>
      <c r="G2915">
        <v>135.86000000000001</v>
      </c>
      <c r="H2915">
        <v>94.27</v>
      </c>
      <c r="I2915" t="s">
        <v>10039</v>
      </c>
      <c r="J2915">
        <f>F2915*G2915</f>
        <v>1358.6000000000001</v>
      </c>
      <c r="K2915">
        <f>F2915*H2915</f>
        <v>942.69999999999993</v>
      </c>
      <c r="L2915">
        <f>J2915-K2915</f>
        <v>415.9000000000002</v>
      </c>
      <c r="M2915" s="5">
        <f>L2915/J2915</f>
        <v>0.30612395112615942</v>
      </c>
      <c r="N2915" t="str">
        <f>IF(ISNA(VLOOKUP(A2915,'Returns Data'!A:A,1,0)),"No","Yes")</f>
        <v>No</v>
      </c>
      <c r="O2915" t="s">
        <v>10085</v>
      </c>
      <c r="P2915" t="str">
        <f>IFERROR(VLOOKUP(A2915,'Ratings Data'!A:C,3,0),"No Rating")</f>
        <v>No Rating</v>
      </c>
      <c r="Q2915" t="s">
        <v>10064</v>
      </c>
      <c r="R2915" s="5">
        <f t="shared" si="45"/>
        <v>-0.85274256938528203</v>
      </c>
    </row>
    <row r="2916" spans="1:18" x14ac:dyDescent="0.3">
      <c r="A2916" t="s">
        <v>2248</v>
      </c>
      <c r="B2916" s="2">
        <v>45614</v>
      </c>
      <c r="C2916" t="s">
        <v>10015</v>
      </c>
      <c r="D2916" t="s">
        <v>10031</v>
      </c>
      <c r="E2916" t="s">
        <v>10034</v>
      </c>
      <c r="F2916">
        <v>19</v>
      </c>
      <c r="G2916">
        <v>258.87</v>
      </c>
      <c r="H2916">
        <v>232.03</v>
      </c>
      <c r="I2916" t="s">
        <v>10040</v>
      </c>
      <c r="J2916">
        <f>F2916*G2916</f>
        <v>4918.53</v>
      </c>
      <c r="K2916">
        <f>F2916*H2916</f>
        <v>4408.57</v>
      </c>
      <c r="L2916">
        <f>J2916-K2916</f>
        <v>509.96000000000004</v>
      </c>
      <c r="M2916" s="5">
        <f>L2916/J2916</f>
        <v>0.10368138447869589</v>
      </c>
      <c r="N2916" t="str">
        <f>IF(ISNA(VLOOKUP(A2916,'Returns Data'!A:A,1,0)),"No","Yes")</f>
        <v>No</v>
      </c>
      <c r="O2916" t="s">
        <v>10085</v>
      </c>
      <c r="P2916" t="str">
        <f>IFERROR(VLOOKUP(A2916,'Ratings Data'!A:C,3,0),"No Rating")</f>
        <v>No Rating</v>
      </c>
      <c r="Q2916" t="s">
        <v>10064</v>
      </c>
      <c r="R2916" s="5">
        <f t="shared" si="45"/>
        <v>2.6202929486235824</v>
      </c>
    </row>
    <row r="2917" spans="1:18" x14ac:dyDescent="0.3">
      <c r="A2917" t="s">
        <v>2250</v>
      </c>
      <c r="B2917" s="2">
        <v>45614</v>
      </c>
      <c r="C2917" t="s">
        <v>10028</v>
      </c>
      <c r="D2917" t="s">
        <v>10032</v>
      </c>
      <c r="E2917" t="s">
        <v>10034</v>
      </c>
      <c r="F2917">
        <v>16</v>
      </c>
      <c r="G2917">
        <v>157.91999999999999</v>
      </c>
      <c r="H2917">
        <v>95.71</v>
      </c>
      <c r="I2917" t="s">
        <v>10039</v>
      </c>
      <c r="J2917">
        <f>F2917*G2917</f>
        <v>2526.7199999999998</v>
      </c>
      <c r="K2917">
        <f>F2917*H2917</f>
        <v>1531.36</v>
      </c>
      <c r="L2917">
        <f>J2917-K2917</f>
        <v>995.3599999999999</v>
      </c>
      <c r="M2917" s="5">
        <f>L2917/J2917</f>
        <v>0.3939336372847011</v>
      </c>
      <c r="N2917" t="str">
        <f>IF(ISNA(VLOOKUP(A2917,'Returns Data'!A:A,1,0)),"No","Yes")</f>
        <v>No</v>
      </c>
      <c r="O2917" t="s">
        <v>10085</v>
      </c>
      <c r="P2917" t="str">
        <f>IFERROR(VLOOKUP(A2917,'Ratings Data'!A:C,3,0),"No Rating")</f>
        <v>No Rating</v>
      </c>
      <c r="Q2917" t="s">
        <v>10064</v>
      </c>
      <c r="R2917" s="5">
        <f t="shared" si="45"/>
        <v>-0.48628553653225659</v>
      </c>
    </row>
    <row r="2918" spans="1:18" x14ac:dyDescent="0.3">
      <c r="A2918" t="s">
        <v>3808</v>
      </c>
      <c r="B2918" s="2">
        <v>45614</v>
      </c>
      <c r="C2918" t="s">
        <v>10023</v>
      </c>
      <c r="D2918" t="s">
        <v>10033</v>
      </c>
      <c r="E2918" t="s">
        <v>10034</v>
      </c>
      <c r="F2918">
        <v>13</v>
      </c>
      <c r="G2918">
        <v>306.68</v>
      </c>
      <c r="H2918">
        <v>264.76</v>
      </c>
      <c r="I2918" t="s">
        <v>10040</v>
      </c>
      <c r="J2918">
        <f>F2918*G2918</f>
        <v>3986.84</v>
      </c>
      <c r="K2918">
        <f>F2918*H2918</f>
        <v>3441.88</v>
      </c>
      <c r="L2918">
        <f>J2918-K2918</f>
        <v>544.96</v>
      </c>
      <c r="M2918" s="5">
        <f>L2918/J2918</f>
        <v>0.13668970914308073</v>
      </c>
      <c r="N2918" t="str">
        <f>IF(ISNA(VLOOKUP(A2918,'Returns Data'!A:A,1,0)),"No","Yes")</f>
        <v>No</v>
      </c>
      <c r="O2918" t="s">
        <v>10085</v>
      </c>
      <c r="P2918" t="str">
        <f>IFERROR(VLOOKUP(A2918,'Ratings Data'!A:C,3,0),"No Rating")</f>
        <v>No Rating</v>
      </c>
      <c r="Q2918" t="s">
        <v>10064</v>
      </c>
      <c r="R2918" s="5">
        <f t="shared" si="45"/>
        <v>0.57787170719351588</v>
      </c>
    </row>
    <row r="2919" spans="1:18" x14ac:dyDescent="0.3">
      <c r="A2919" t="s">
        <v>3857</v>
      </c>
      <c r="B2919" s="2">
        <v>45614</v>
      </c>
      <c r="C2919" t="s">
        <v>10022</v>
      </c>
      <c r="D2919" t="s">
        <v>10033</v>
      </c>
      <c r="E2919" t="s">
        <v>10038</v>
      </c>
      <c r="F2919">
        <v>19</v>
      </c>
      <c r="G2919">
        <v>191.7</v>
      </c>
      <c r="H2919">
        <v>170.65</v>
      </c>
      <c r="I2919" t="s">
        <v>10040</v>
      </c>
      <c r="J2919">
        <f>F2919*G2919</f>
        <v>3642.2999999999997</v>
      </c>
      <c r="K2919">
        <f>F2919*H2919</f>
        <v>3242.35</v>
      </c>
      <c r="L2919">
        <f>J2919-K2919</f>
        <v>399.94999999999982</v>
      </c>
      <c r="M2919" s="5">
        <f>L2919/J2919</f>
        <v>0.10980699008868018</v>
      </c>
      <c r="N2919" t="str">
        <f>IF(ISNA(VLOOKUP(A2919,'Returns Data'!A:A,1,0)),"No","Yes")</f>
        <v>Yes</v>
      </c>
      <c r="O2919" t="str">
        <f>IFERROR(VLOOKUP(A2919,'Returns Data'!A:E,5,0),"No Returns")</f>
        <v>Customer Changed Mind</v>
      </c>
      <c r="P2919" t="str">
        <f>IFERROR(VLOOKUP(A2919,'Ratings Data'!A:C,3,0),"No Rating")</f>
        <v>No Rating</v>
      </c>
      <c r="Q2919" t="s">
        <v>10064</v>
      </c>
      <c r="R2919" s="5">
        <f t="shared" si="45"/>
        <v>-8.6419319561356969E-2</v>
      </c>
    </row>
    <row r="2920" spans="1:18" x14ac:dyDescent="0.3">
      <c r="A2920" t="s">
        <v>4032</v>
      </c>
      <c r="B2920" s="2">
        <v>45614</v>
      </c>
      <c r="C2920" t="s">
        <v>10024</v>
      </c>
      <c r="D2920" t="s">
        <v>10029</v>
      </c>
      <c r="E2920" t="s">
        <v>10037</v>
      </c>
      <c r="F2920">
        <v>10</v>
      </c>
      <c r="G2920">
        <v>185.74</v>
      </c>
      <c r="H2920">
        <v>123.26</v>
      </c>
      <c r="I2920" t="s">
        <v>10039</v>
      </c>
      <c r="J2920">
        <f>F2920*G2920</f>
        <v>1857.4</v>
      </c>
      <c r="K2920">
        <f>F2920*H2920</f>
        <v>1232.6000000000001</v>
      </c>
      <c r="L2920">
        <f>J2920-K2920</f>
        <v>624.79999999999995</v>
      </c>
      <c r="M2920" s="5">
        <f>L2920/J2920</f>
        <v>0.33638419295789812</v>
      </c>
      <c r="N2920" t="str">
        <f>IF(ISNA(VLOOKUP(A2920,'Returns Data'!A:A,1,0)),"No","Yes")</f>
        <v>No</v>
      </c>
      <c r="O2920" t="s">
        <v>10085</v>
      </c>
      <c r="P2920" t="str">
        <f>IFERROR(VLOOKUP(A2920,'Ratings Data'!A:C,3,0),"No Rating")</f>
        <v>No Rating</v>
      </c>
      <c r="Q2920" t="s">
        <v>10064</v>
      </c>
      <c r="R2920" s="5">
        <f t="shared" si="45"/>
        <v>-0.49004749746039583</v>
      </c>
    </row>
    <row r="2921" spans="1:18" x14ac:dyDescent="0.3">
      <c r="A2921" t="s">
        <v>4342</v>
      </c>
      <c r="B2921" s="2">
        <v>45614</v>
      </c>
      <c r="C2921" t="s">
        <v>10024</v>
      </c>
      <c r="D2921" t="s">
        <v>10029</v>
      </c>
      <c r="E2921" t="s">
        <v>10035</v>
      </c>
      <c r="F2921">
        <v>2</v>
      </c>
      <c r="G2921">
        <v>112.06</v>
      </c>
      <c r="H2921">
        <v>67.930000000000007</v>
      </c>
      <c r="I2921" t="s">
        <v>10040</v>
      </c>
      <c r="J2921">
        <f>F2921*G2921</f>
        <v>224.12</v>
      </c>
      <c r="K2921">
        <f>F2921*H2921</f>
        <v>135.86000000000001</v>
      </c>
      <c r="L2921">
        <f>J2921-K2921</f>
        <v>88.259999999999991</v>
      </c>
      <c r="M2921" s="5">
        <f>L2921/J2921</f>
        <v>0.3938068891665179</v>
      </c>
      <c r="N2921" t="str">
        <f>IF(ISNA(VLOOKUP(A2921,'Returns Data'!A:A,1,0)),"No","Yes")</f>
        <v>No</v>
      </c>
      <c r="O2921" t="s">
        <v>10085</v>
      </c>
      <c r="P2921" t="str">
        <f>IFERROR(VLOOKUP(A2921,'Ratings Data'!A:C,3,0),"No Rating")</f>
        <v>No Rating</v>
      </c>
      <c r="Q2921" t="s">
        <v>10064</v>
      </c>
      <c r="R2921" s="5">
        <f t="shared" si="45"/>
        <v>-0.87933670722515356</v>
      </c>
    </row>
    <row r="2922" spans="1:18" x14ac:dyDescent="0.3">
      <c r="A2922" t="s">
        <v>4371</v>
      </c>
      <c r="B2922" s="2">
        <v>45614</v>
      </c>
      <c r="C2922" t="s">
        <v>10015</v>
      </c>
      <c r="D2922" t="s">
        <v>10031</v>
      </c>
      <c r="E2922" t="s">
        <v>10037</v>
      </c>
      <c r="F2922">
        <v>17</v>
      </c>
      <c r="G2922">
        <v>38.950000000000003</v>
      </c>
      <c r="H2922">
        <v>25.59</v>
      </c>
      <c r="I2922" t="s">
        <v>10040</v>
      </c>
      <c r="J2922">
        <f>F2922*G2922</f>
        <v>662.15000000000009</v>
      </c>
      <c r="K2922">
        <f>F2922*H2922</f>
        <v>435.03</v>
      </c>
      <c r="L2922">
        <f>J2922-K2922</f>
        <v>227.12000000000012</v>
      </c>
      <c r="M2922" s="5">
        <f>L2922/J2922</f>
        <v>0.34300385109114262</v>
      </c>
      <c r="N2922" t="str">
        <f>IF(ISNA(VLOOKUP(A2922,'Returns Data'!A:A,1,0)),"No","Yes")</f>
        <v>No</v>
      </c>
      <c r="O2922" t="s">
        <v>10085</v>
      </c>
      <c r="P2922" t="str">
        <f>IFERROR(VLOOKUP(A2922,'Ratings Data'!A:C,3,0),"No Rating")</f>
        <v>No Rating</v>
      </c>
      <c r="Q2922" t="s">
        <v>10064</v>
      </c>
      <c r="R2922" s="5">
        <f t="shared" si="45"/>
        <v>1.9544440478315193</v>
      </c>
    </row>
    <row r="2923" spans="1:18" x14ac:dyDescent="0.3">
      <c r="A2923" t="s">
        <v>4417</v>
      </c>
      <c r="B2923" s="2">
        <v>45614</v>
      </c>
      <c r="C2923" t="s">
        <v>10026</v>
      </c>
      <c r="D2923" t="s">
        <v>10031</v>
      </c>
      <c r="E2923" t="s">
        <v>10035</v>
      </c>
      <c r="F2923">
        <v>7</v>
      </c>
      <c r="G2923">
        <v>32.14</v>
      </c>
      <c r="H2923">
        <v>20.64</v>
      </c>
      <c r="I2923" t="s">
        <v>10039</v>
      </c>
      <c r="J2923">
        <f>F2923*G2923</f>
        <v>224.98000000000002</v>
      </c>
      <c r="K2923">
        <f>F2923*H2923</f>
        <v>144.48000000000002</v>
      </c>
      <c r="L2923">
        <f>J2923-K2923</f>
        <v>80.5</v>
      </c>
      <c r="M2923" s="5">
        <f>L2923/J2923</f>
        <v>0.35780958307405097</v>
      </c>
      <c r="N2923" t="str">
        <f>IF(ISNA(VLOOKUP(A2923,'Returns Data'!A:A,1,0)),"No","Yes")</f>
        <v>No</v>
      </c>
      <c r="O2923" t="s">
        <v>10085</v>
      </c>
      <c r="P2923" t="str">
        <f>IFERROR(VLOOKUP(A2923,'Ratings Data'!A:C,3,0),"No Rating")</f>
        <v>No Rating</v>
      </c>
      <c r="Q2923" t="s">
        <v>10064</v>
      </c>
      <c r="R2923" s="5">
        <f t="shared" si="45"/>
        <v>-0.66022804500490828</v>
      </c>
    </row>
    <row r="2924" spans="1:18" x14ac:dyDescent="0.3">
      <c r="A2924" t="s">
        <v>4548</v>
      </c>
      <c r="B2924" s="2">
        <v>45614</v>
      </c>
      <c r="C2924" t="s">
        <v>10023</v>
      </c>
      <c r="D2924" t="s">
        <v>10033</v>
      </c>
      <c r="E2924" t="s">
        <v>10034</v>
      </c>
      <c r="F2924">
        <v>14</v>
      </c>
      <c r="G2924">
        <v>269.42</v>
      </c>
      <c r="H2924">
        <v>165.15</v>
      </c>
      <c r="I2924" t="s">
        <v>10039</v>
      </c>
      <c r="J2924">
        <f>F2924*G2924</f>
        <v>3771.88</v>
      </c>
      <c r="K2924">
        <f>F2924*H2924</f>
        <v>2312.1</v>
      </c>
      <c r="L2924">
        <f>J2924-K2924</f>
        <v>1459.7800000000002</v>
      </c>
      <c r="M2924" s="5">
        <f>L2924/J2924</f>
        <v>0.38701655407913299</v>
      </c>
      <c r="N2924" t="str">
        <f>IF(ISNA(VLOOKUP(A2924,'Returns Data'!A:A,1,0)),"No","Yes")</f>
        <v>Yes</v>
      </c>
      <c r="O2924" t="str">
        <f>IFERROR(VLOOKUP(A2924,'Returns Data'!A:E,5,0),"No Returns")</f>
        <v>Late Delivery</v>
      </c>
      <c r="P2924" t="str">
        <f>IFERROR(VLOOKUP(A2924,'Ratings Data'!A:C,3,0),"No Rating")</f>
        <v>No Rating</v>
      </c>
      <c r="Q2924" t="s">
        <v>10064</v>
      </c>
      <c r="R2924" s="5">
        <f t="shared" si="45"/>
        <v>15.765401369010577</v>
      </c>
    </row>
    <row r="2925" spans="1:18" x14ac:dyDescent="0.3">
      <c r="A2925" t="s">
        <v>4879</v>
      </c>
      <c r="B2925" s="2">
        <v>45614</v>
      </c>
      <c r="C2925" t="s">
        <v>10026</v>
      </c>
      <c r="D2925" t="s">
        <v>10031</v>
      </c>
      <c r="E2925" t="s">
        <v>10038</v>
      </c>
      <c r="F2925">
        <v>16</v>
      </c>
      <c r="G2925">
        <v>449.94</v>
      </c>
      <c r="H2925">
        <v>382.41</v>
      </c>
      <c r="I2925" t="s">
        <v>10039</v>
      </c>
      <c r="J2925">
        <f>F2925*G2925</f>
        <v>7199.04</v>
      </c>
      <c r="K2925">
        <f>F2925*H2925</f>
        <v>6118.56</v>
      </c>
      <c r="L2925">
        <f>J2925-K2925</f>
        <v>1080.4799999999996</v>
      </c>
      <c r="M2925" s="5">
        <f>L2925/J2925</f>
        <v>0.15008667822376312</v>
      </c>
      <c r="N2925" t="str">
        <f>IF(ISNA(VLOOKUP(A2925,'Returns Data'!A:A,1,0)),"No","Yes")</f>
        <v>No</v>
      </c>
      <c r="O2925" t="s">
        <v>10085</v>
      </c>
      <c r="P2925">
        <f>IFERROR(VLOOKUP(A2925,'Ratings Data'!A:C,3,0),"No Rating")</f>
        <v>4</v>
      </c>
      <c r="Q2925" t="s">
        <v>10064</v>
      </c>
      <c r="R2925" s="5">
        <f t="shared" si="45"/>
        <v>0.90860790905331024</v>
      </c>
    </row>
    <row r="2926" spans="1:18" x14ac:dyDescent="0.3">
      <c r="A2926" t="s">
        <v>4932</v>
      </c>
      <c r="B2926" s="2">
        <v>45614</v>
      </c>
      <c r="C2926" t="s">
        <v>10013</v>
      </c>
      <c r="D2926" t="s">
        <v>10030</v>
      </c>
      <c r="E2926" t="s">
        <v>10038</v>
      </c>
      <c r="F2926">
        <v>19</v>
      </c>
      <c r="G2926">
        <v>223.32</v>
      </c>
      <c r="H2926">
        <v>177.06</v>
      </c>
      <c r="I2926" t="s">
        <v>10040</v>
      </c>
      <c r="J2926">
        <f>F2926*G2926</f>
        <v>4243.08</v>
      </c>
      <c r="K2926">
        <f>F2926*H2926</f>
        <v>3364.14</v>
      </c>
      <c r="L2926">
        <f>J2926-K2926</f>
        <v>878.94</v>
      </c>
      <c r="M2926" s="5">
        <f>L2926/J2926</f>
        <v>0.20714669532509405</v>
      </c>
      <c r="N2926" t="str">
        <f>IF(ISNA(VLOOKUP(A2926,'Returns Data'!A:A,1,0)),"No","Yes")</f>
        <v>No</v>
      </c>
      <c r="O2926" t="s">
        <v>10085</v>
      </c>
      <c r="P2926" t="str">
        <f>IFERROR(VLOOKUP(A2926,'Ratings Data'!A:C,3,0),"No Rating")</f>
        <v>No Rating</v>
      </c>
      <c r="Q2926" t="s">
        <v>10064</v>
      </c>
      <c r="R2926" s="5">
        <f t="shared" si="45"/>
        <v>-0.41060474729963997</v>
      </c>
    </row>
    <row r="2927" spans="1:18" x14ac:dyDescent="0.3">
      <c r="A2927" t="s">
        <v>5064</v>
      </c>
      <c r="B2927" s="2">
        <v>45614</v>
      </c>
      <c r="C2927" t="s">
        <v>10013</v>
      </c>
      <c r="D2927" t="s">
        <v>10030</v>
      </c>
      <c r="E2927" t="s">
        <v>10035</v>
      </c>
      <c r="F2927">
        <v>1</v>
      </c>
      <c r="G2927">
        <v>251.65</v>
      </c>
      <c r="H2927">
        <v>192.77</v>
      </c>
      <c r="I2927" t="s">
        <v>10040</v>
      </c>
      <c r="J2927">
        <f>F2927*G2927</f>
        <v>251.65</v>
      </c>
      <c r="K2927">
        <f>F2927*H2927</f>
        <v>192.77</v>
      </c>
      <c r="L2927">
        <f>J2927-K2927</f>
        <v>58.879999999999995</v>
      </c>
      <c r="M2927" s="5">
        <f>L2927/J2927</f>
        <v>0.23397575998410489</v>
      </c>
      <c r="N2927" t="str">
        <f>IF(ISNA(VLOOKUP(A2927,'Returns Data'!A:A,1,0)),"No","Yes")</f>
        <v>No</v>
      </c>
      <c r="O2927" t="s">
        <v>10085</v>
      </c>
      <c r="P2927">
        <f>IFERROR(VLOOKUP(A2927,'Ratings Data'!A:C,3,0),"No Rating")</f>
        <v>1</v>
      </c>
      <c r="Q2927" t="s">
        <v>10064</v>
      </c>
      <c r="R2927" s="5">
        <f t="shared" si="45"/>
        <v>-0.94069166737370025</v>
      </c>
    </row>
    <row r="2928" spans="1:18" x14ac:dyDescent="0.3">
      <c r="A2928" t="s">
        <v>5233</v>
      </c>
      <c r="B2928" s="2">
        <v>45614</v>
      </c>
      <c r="C2928" t="s">
        <v>10027</v>
      </c>
      <c r="D2928" t="s">
        <v>10032</v>
      </c>
      <c r="E2928" t="s">
        <v>10037</v>
      </c>
      <c r="F2928">
        <v>7</v>
      </c>
      <c r="G2928">
        <v>460.01</v>
      </c>
      <c r="H2928">
        <v>357.35</v>
      </c>
      <c r="I2928" t="s">
        <v>10039</v>
      </c>
      <c r="J2928">
        <f>F2928*G2928</f>
        <v>3220.0699999999997</v>
      </c>
      <c r="K2928">
        <f>F2928*H2928</f>
        <v>2501.4500000000003</v>
      </c>
      <c r="L2928">
        <f>J2928-K2928</f>
        <v>718.61999999999944</v>
      </c>
      <c r="M2928" s="5">
        <f>L2928/J2928</f>
        <v>0.22316906154214022</v>
      </c>
      <c r="N2928" t="str">
        <f>IF(ISNA(VLOOKUP(A2928,'Returns Data'!A:A,1,0)),"No","Yes")</f>
        <v>No</v>
      </c>
      <c r="O2928" t="s">
        <v>10085</v>
      </c>
      <c r="P2928" t="str">
        <f>IFERROR(VLOOKUP(A2928,'Ratings Data'!A:C,3,0),"No Rating")</f>
        <v>No Rating</v>
      </c>
      <c r="Q2928" t="s">
        <v>10064</v>
      </c>
      <c r="R2928" s="5">
        <f t="shared" si="45"/>
        <v>11.795827538247565</v>
      </c>
    </row>
    <row r="2929" spans="1:18" x14ac:dyDescent="0.3">
      <c r="A2929" t="s">
        <v>6343</v>
      </c>
      <c r="B2929" s="2">
        <v>45614</v>
      </c>
      <c r="C2929" t="s">
        <v>10028</v>
      </c>
      <c r="D2929" t="s">
        <v>10032</v>
      </c>
      <c r="E2929" t="s">
        <v>10034</v>
      </c>
      <c r="F2929">
        <v>2</v>
      </c>
      <c r="G2929">
        <v>24.66</v>
      </c>
      <c r="H2929">
        <v>19.600000000000001</v>
      </c>
      <c r="I2929" t="s">
        <v>10039</v>
      </c>
      <c r="J2929">
        <f>F2929*G2929</f>
        <v>49.32</v>
      </c>
      <c r="K2929">
        <f>F2929*H2929</f>
        <v>39.200000000000003</v>
      </c>
      <c r="L2929">
        <f>J2929-K2929</f>
        <v>10.119999999999997</v>
      </c>
      <c r="M2929" s="5">
        <f>L2929/J2929</f>
        <v>0.20519059205190587</v>
      </c>
      <c r="N2929" t="str">
        <f>IF(ISNA(VLOOKUP(A2929,'Returns Data'!A:A,1,0)),"No","Yes")</f>
        <v>No</v>
      </c>
      <c r="O2929" t="s">
        <v>10085</v>
      </c>
      <c r="P2929" t="str">
        <f>IFERROR(VLOOKUP(A2929,'Ratings Data'!A:C,3,0),"No Rating")</f>
        <v>No Rating</v>
      </c>
      <c r="Q2929" t="s">
        <v>10064</v>
      </c>
      <c r="R2929" s="5">
        <f t="shared" si="45"/>
        <v>-0.98468356277969105</v>
      </c>
    </row>
    <row r="2930" spans="1:18" x14ac:dyDescent="0.3">
      <c r="A2930" t="s">
        <v>6806</v>
      </c>
      <c r="B2930" s="2">
        <v>45614</v>
      </c>
      <c r="C2930" t="s">
        <v>10028</v>
      </c>
      <c r="D2930" t="s">
        <v>10032</v>
      </c>
      <c r="E2930" t="s">
        <v>10035</v>
      </c>
      <c r="F2930">
        <v>9</v>
      </c>
      <c r="G2930">
        <v>310.95</v>
      </c>
      <c r="H2930">
        <v>231.16</v>
      </c>
      <c r="I2930" t="s">
        <v>10040</v>
      </c>
      <c r="J2930">
        <f>F2930*G2930</f>
        <v>2798.5499999999997</v>
      </c>
      <c r="K2930">
        <f>F2930*H2930</f>
        <v>2080.44</v>
      </c>
      <c r="L2930">
        <f>J2930-K2930</f>
        <v>718.10999999999967</v>
      </c>
      <c r="M2930" s="5">
        <f>L2930/J2930</f>
        <v>0.25660073966875696</v>
      </c>
      <c r="N2930" t="str">
        <f>IF(ISNA(VLOOKUP(A2930,'Returns Data'!A:A,1,0)),"No","Yes")</f>
        <v>No</v>
      </c>
      <c r="O2930" t="s">
        <v>10085</v>
      </c>
      <c r="P2930" t="str">
        <f>IFERROR(VLOOKUP(A2930,'Ratings Data'!A:C,3,0),"No Rating")</f>
        <v>No Rating</v>
      </c>
      <c r="Q2930" t="s">
        <v>10064</v>
      </c>
      <c r="R2930" s="5">
        <f t="shared" si="45"/>
        <v>55.742700729927002</v>
      </c>
    </row>
    <row r="2931" spans="1:18" x14ac:dyDescent="0.3">
      <c r="A2931" t="s">
        <v>6918</v>
      </c>
      <c r="B2931" s="2">
        <v>45614</v>
      </c>
      <c r="C2931" t="s">
        <v>10021</v>
      </c>
      <c r="D2931" t="s">
        <v>10031</v>
      </c>
      <c r="E2931" t="s">
        <v>10035</v>
      </c>
      <c r="F2931">
        <v>20</v>
      </c>
      <c r="G2931">
        <v>90.5</v>
      </c>
      <c r="H2931">
        <v>71.78</v>
      </c>
      <c r="I2931" t="s">
        <v>10039</v>
      </c>
      <c r="J2931">
        <f>F2931*G2931</f>
        <v>1810</v>
      </c>
      <c r="K2931">
        <f>F2931*H2931</f>
        <v>1435.6</v>
      </c>
      <c r="L2931">
        <f>J2931-K2931</f>
        <v>374.40000000000009</v>
      </c>
      <c r="M2931" s="5">
        <f>L2931/J2931</f>
        <v>0.20685082872928182</v>
      </c>
      <c r="N2931" t="str">
        <f>IF(ISNA(VLOOKUP(A2931,'Returns Data'!A:A,1,0)),"No","Yes")</f>
        <v>No</v>
      </c>
      <c r="O2931" t="s">
        <v>10085</v>
      </c>
      <c r="P2931" t="str">
        <f>IFERROR(VLOOKUP(A2931,'Ratings Data'!A:C,3,0),"No Rating")</f>
        <v>No Rating</v>
      </c>
      <c r="Q2931" t="s">
        <v>10064</v>
      </c>
      <c r="R2931" s="5">
        <f t="shared" si="45"/>
        <v>-0.35323649747190505</v>
      </c>
    </row>
    <row r="2932" spans="1:18" x14ac:dyDescent="0.3">
      <c r="A2932" t="s">
        <v>7515</v>
      </c>
      <c r="B2932" s="2">
        <v>45614</v>
      </c>
      <c r="C2932" t="s">
        <v>10012</v>
      </c>
      <c r="D2932" t="s">
        <v>10030</v>
      </c>
      <c r="E2932" t="s">
        <v>10034</v>
      </c>
      <c r="F2932">
        <v>11</v>
      </c>
      <c r="G2932">
        <v>401.6</v>
      </c>
      <c r="H2932">
        <v>359.29</v>
      </c>
      <c r="I2932" t="s">
        <v>10040</v>
      </c>
      <c r="J2932">
        <f>F2932*G2932</f>
        <v>4417.6000000000004</v>
      </c>
      <c r="K2932">
        <f>F2932*H2932</f>
        <v>3952.19</v>
      </c>
      <c r="L2932">
        <f>J2932-K2932</f>
        <v>465.41000000000031</v>
      </c>
      <c r="M2932" s="5">
        <f>L2932/J2932</f>
        <v>0.10535358565737057</v>
      </c>
      <c r="N2932" t="str">
        <f>IF(ISNA(VLOOKUP(A2932,'Returns Data'!A:A,1,0)),"No","Yes")</f>
        <v>No</v>
      </c>
      <c r="O2932" t="s">
        <v>10085</v>
      </c>
      <c r="P2932" t="str">
        <f>IFERROR(VLOOKUP(A2932,'Ratings Data'!A:C,3,0),"No Rating")</f>
        <v>No Rating</v>
      </c>
      <c r="Q2932" t="s">
        <v>10064</v>
      </c>
      <c r="R2932" s="5">
        <f t="shared" si="45"/>
        <v>1.4406629834254145</v>
      </c>
    </row>
    <row r="2933" spans="1:18" x14ac:dyDescent="0.3">
      <c r="A2933" t="s">
        <v>7524</v>
      </c>
      <c r="B2933" s="2">
        <v>45614</v>
      </c>
      <c r="C2933" t="s">
        <v>10013</v>
      </c>
      <c r="D2933" t="s">
        <v>10030</v>
      </c>
      <c r="E2933" t="s">
        <v>10034</v>
      </c>
      <c r="F2933">
        <v>19</v>
      </c>
      <c r="G2933">
        <v>403.23</v>
      </c>
      <c r="H2933">
        <v>246.72</v>
      </c>
      <c r="I2933" t="s">
        <v>10039</v>
      </c>
      <c r="J2933">
        <f>F2933*G2933</f>
        <v>7661.3700000000008</v>
      </c>
      <c r="K2933">
        <f>F2933*H2933</f>
        <v>4687.68</v>
      </c>
      <c r="L2933">
        <f>J2933-K2933</f>
        <v>2973.6900000000005</v>
      </c>
      <c r="M2933" s="5">
        <f>L2933/J2933</f>
        <v>0.38814076333606135</v>
      </c>
      <c r="N2933" t="str">
        <f>IF(ISNA(VLOOKUP(A2933,'Returns Data'!A:A,1,0)),"No","Yes")</f>
        <v>Yes</v>
      </c>
      <c r="O2933" t="str">
        <f>IFERROR(VLOOKUP(A2933,'Returns Data'!A:E,5,0),"No Returns")</f>
        <v>Wrong Product</v>
      </c>
      <c r="P2933" t="str">
        <f>IFERROR(VLOOKUP(A2933,'Ratings Data'!A:C,3,0),"No Rating")</f>
        <v>No Rating</v>
      </c>
      <c r="Q2933" t="s">
        <v>10064</v>
      </c>
      <c r="R2933" s="5">
        <f t="shared" si="45"/>
        <v>0.73428332126041296</v>
      </c>
    </row>
    <row r="2934" spans="1:18" x14ac:dyDescent="0.3">
      <c r="A2934" t="s">
        <v>7942</v>
      </c>
      <c r="B2934" s="2">
        <v>45614</v>
      </c>
      <c r="C2934" t="s">
        <v>10020</v>
      </c>
      <c r="D2934" t="s">
        <v>10030</v>
      </c>
      <c r="E2934" t="s">
        <v>10035</v>
      </c>
      <c r="F2934">
        <v>3</v>
      </c>
      <c r="G2934">
        <v>112.3</v>
      </c>
      <c r="H2934">
        <v>71.47</v>
      </c>
      <c r="I2934" t="s">
        <v>10039</v>
      </c>
      <c r="J2934">
        <f>F2934*G2934</f>
        <v>336.9</v>
      </c>
      <c r="K2934">
        <f>F2934*H2934</f>
        <v>214.41</v>
      </c>
      <c r="L2934">
        <f>J2934-K2934</f>
        <v>122.48999999999998</v>
      </c>
      <c r="M2934" s="5">
        <f>L2934/J2934</f>
        <v>0.36357969723953693</v>
      </c>
      <c r="N2934" t="str">
        <f>IF(ISNA(VLOOKUP(A2934,'Returns Data'!A:A,1,0)),"No","Yes")</f>
        <v>No</v>
      </c>
      <c r="O2934" t="s">
        <v>10085</v>
      </c>
      <c r="P2934" t="str">
        <f>IFERROR(VLOOKUP(A2934,'Ratings Data'!A:C,3,0),"No Rating")</f>
        <v>No Rating</v>
      </c>
      <c r="Q2934" t="s">
        <v>10064</v>
      </c>
      <c r="R2934" s="5">
        <f t="shared" si="45"/>
        <v>-0.95602614153865439</v>
      </c>
    </row>
    <row r="2935" spans="1:18" x14ac:dyDescent="0.3">
      <c r="A2935" t="s">
        <v>8806</v>
      </c>
      <c r="B2935" s="2">
        <v>45614</v>
      </c>
      <c r="C2935" t="s">
        <v>10015</v>
      </c>
      <c r="D2935" t="s">
        <v>10031</v>
      </c>
      <c r="E2935" t="s">
        <v>10035</v>
      </c>
      <c r="F2935">
        <v>4</v>
      </c>
      <c r="G2935">
        <v>320.95</v>
      </c>
      <c r="H2935">
        <v>217.29</v>
      </c>
      <c r="I2935" t="s">
        <v>10040</v>
      </c>
      <c r="J2935">
        <f>F2935*G2935</f>
        <v>1283.8</v>
      </c>
      <c r="K2935">
        <f>F2935*H2935</f>
        <v>869.16</v>
      </c>
      <c r="L2935">
        <f>J2935-K2935</f>
        <v>414.64</v>
      </c>
      <c r="M2935" s="5">
        <f>L2935/J2935</f>
        <v>0.32297865711169965</v>
      </c>
      <c r="N2935" t="str">
        <f>IF(ISNA(VLOOKUP(A2935,'Returns Data'!A:A,1,0)),"No","Yes")</f>
        <v>No</v>
      </c>
      <c r="O2935" t="s">
        <v>10085</v>
      </c>
      <c r="P2935" t="str">
        <f>IFERROR(VLOOKUP(A2935,'Ratings Data'!A:C,3,0),"No Rating")</f>
        <v>No Rating</v>
      </c>
      <c r="Q2935" t="s">
        <v>10064</v>
      </c>
      <c r="R2935" s="5">
        <f t="shared" si="45"/>
        <v>2.8106262986049275</v>
      </c>
    </row>
    <row r="2936" spans="1:18" x14ac:dyDescent="0.3">
      <c r="A2936" t="s">
        <v>9597</v>
      </c>
      <c r="B2936" s="2">
        <v>45614</v>
      </c>
      <c r="C2936" t="s">
        <v>10021</v>
      </c>
      <c r="D2936" t="s">
        <v>10031</v>
      </c>
      <c r="E2936" t="s">
        <v>10034</v>
      </c>
      <c r="F2936">
        <v>3</v>
      </c>
      <c r="G2936">
        <v>163.96</v>
      </c>
      <c r="H2936">
        <v>114.28</v>
      </c>
      <c r="I2936" t="s">
        <v>10040</v>
      </c>
      <c r="J2936">
        <f>F2936*G2936</f>
        <v>491.88</v>
      </c>
      <c r="K2936">
        <f>F2936*H2936</f>
        <v>342.84000000000003</v>
      </c>
      <c r="L2936">
        <f>J2936-K2936</f>
        <v>149.03999999999996</v>
      </c>
      <c r="M2936" s="5">
        <f>L2936/J2936</f>
        <v>0.30300073188582571</v>
      </c>
      <c r="N2936" t="str">
        <f>IF(ISNA(VLOOKUP(A2936,'Returns Data'!A:A,1,0)),"No","Yes")</f>
        <v>No</v>
      </c>
      <c r="O2936" t="s">
        <v>10085</v>
      </c>
      <c r="P2936" t="str">
        <f>IFERROR(VLOOKUP(A2936,'Ratings Data'!A:C,3,0),"No Rating")</f>
        <v>No Rating</v>
      </c>
      <c r="Q2936" t="s">
        <v>10064</v>
      </c>
      <c r="R2936" s="5">
        <f t="shared" si="45"/>
        <v>-0.61685620813210784</v>
      </c>
    </row>
    <row r="2937" spans="1:18" x14ac:dyDescent="0.3">
      <c r="A2937" t="s">
        <v>22</v>
      </c>
      <c r="B2937" s="2">
        <v>45615</v>
      </c>
      <c r="C2937" t="s">
        <v>10011</v>
      </c>
      <c r="D2937" t="s">
        <v>10029</v>
      </c>
      <c r="E2937" t="s">
        <v>10034</v>
      </c>
      <c r="F2937">
        <v>18</v>
      </c>
      <c r="G2937">
        <v>439.8</v>
      </c>
      <c r="H2937">
        <v>342.81</v>
      </c>
      <c r="I2937" t="s">
        <v>10039</v>
      </c>
      <c r="J2937">
        <f>F2937*G2937</f>
        <v>7916.4000000000005</v>
      </c>
      <c r="K2937">
        <f>F2937*H2937</f>
        <v>6170.58</v>
      </c>
      <c r="L2937">
        <f>J2937-K2937</f>
        <v>1745.8200000000006</v>
      </c>
      <c r="M2937" s="5">
        <f>L2937/J2937</f>
        <v>0.2205320600272852</v>
      </c>
      <c r="N2937" t="str">
        <f>IF(ISNA(VLOOKUP(A2937,'Returns Data'!A:A,1,0)),"No","Yes")</f>
        <v>No</v>
      </c>
      <c r="O2937" t="s">
        <v>10085</v>
      </c>
      <c r="P2937" t="str">
        <f>IFERROR(VLOOKUP(A2937,'Ratings Data'!A:C,3,0),"No Rating")</f>
        <v>No Rating</v>
      </c>
      <c r="Q2937" t="s">
        <v>10064</v>
      </c>
      <c r="R2937" s="5">
        <f t="shared" si="45"/>
        <v>15.094169309587706</v>
      </c>
    </row>
    <row r="2938" spans="1:18" x14ac:dyDescent="0.3">
      <c r="A2938" t="s">
        <v>149</v>
      </c>
      <c r="B2938" s="2">
        <v>45615</v>
      </c>
      <c r="C2938" t="s">
        <v>10023</v>
      </c>
      <c r="D2938" t="s">
        <v>10033</v>
      </c>
      <c r="E2938" t="s">
        <v>10034</v>
      </c>
      <c r="F2938">
        <v>5</v>
      </c>
      <c r="G2938">
        <v>78.81</v>
      </c>
      <c r="H2938">
        <v>64.14</v>
      </c>
      <c r="I2938" t="s">
        <v>10040</v>
      </c>
      <c r="J2938">
        <f>F2938*G2938</f>
        <v>394.05</v>
      </c>
      <c r="K2938">
        <f>F2938*H2938</f>
        <v>320.7</v>
      </c>
      <c r="L2938">
        <f>J2938-K2938</f>
        <v>73.350000000000023</v>
      </c>
      <c r="M2938" s="5">
        <f>L2938/J2938</f>
        <v>0.18614389036924253</v>
      </c>
      <c r="N2938" t="str">
        <f>IF(ISNA(VLOOKUP(A2938,'Returns Data'!A:A,1,0)),"No","Yes")</f>
        <v>No</v>
      </c>
      <c r="O2938" t="s">
        <v>10085</v>
      </c>
      <c r="P2938" t="str">
        <f>IFERROR(VLOOKUP(A2938,'Ratings Data'!A:C,3,0),"No Rating")</f>
        <v>No Rating</v>
      </c>
      <c r="Q2938" t="s">
        <v>10064</v>
      </c>
      <c r="R2938" s="5">
        <f t="shared" si="45"/>
        <v>-0.95022358647870242</v>
      </c>
    </row>
    <row r="2939" spans="1:18" x14ac:dyDescent="0.3">
      <c r="A2939" t="s">
        <v>3772</v>
      </c>
      <c r="B2939" s="2">
        <v>45615</v>
      </c>
      <c r="C2939" t="s">
        <v>10017</v>
      </c>
      <c r="D2939" t="s">
        <v>10032</v>
      </c>
      <c r="E2939" t="s">
        <v>10038</v>
      </c>
      <c r="F2939">
        <v>5</v>
      </c>
      <c r="G2939">
        <v>101.99</v>
      </c>
      <c r="H2939">
        <v>83.24</v>
      </c>
      <c r="I2939" t="s">
        <v>10040</v>
      </c>
      <c r="J2939">
        <f>F2939*G2939</f>
        <v>509.95</v>
      </c>
      <c r="K2939">
        <f>F2939*H2939</f>
        <v>416.2</v>
      </c>
      <c r="L2939">
        <f>J2939-K2939</f>
        <v>93.75</v>
      </c>
      <c r="M2939" s="5">
        <f>L2939/J2939</f>
        <v>0.18384155309344052</v>
      </c>
      <c r="N2939" t="str">
        <f>IF(ISNA(VLOOKUP(A2939,'Returns Data'!A:A,1,0)),"No","Yes")</f>
        <v>No</v>
      </c>
      <c r="O2939" t="s">
        <v>10085</v>
      </c>
      <c r="P2939" t="str">
        <f>IFERROR(VLOOKUP(A2939,'Ratings Data'!A:C,3,0),"No Rating")</f>
        <v>No Rating</v>
      </c>
      <c r="Q2939" t="s">
        <v>10064</v>
      </c>
      <c r="R2939" s="5">
        <f t="shared" si="45"/>
        <v>0.29412511102651939</v>
      </c>
    </row>
    <row r="2940" spans="1:18" x14ac:dyDescent="0.3">
      <c r="A2940" t="s">
        <v>4555</v>
      </c>
      <c r="B2940" s="2">
        <v>45615</v>
      </c>
      <c r="C2940" t="s">
        <v>10011</v>
      </c>
      <c r="D2940" t="s">
        <v>10029</v>
      </c>
      <c r="E2940" t="s">
        <v>10036</v>
      </c>
      <c r="F2940">
        <v>19</v>
      </c>
      <c r="G2940">
        <v>361.95</v>
      </c>
      <c r="H2940">
        <v>232.21</v>
      </c>
      <c r="I2940" t="s">
        <v>10040</v>
      </c>
      <c r="J2940">
        <f>F2940*G2940</f>
        <v>6877.05</v>
      </c>
      <c r="K2940">
        <f>F2940*H2940</f>
        <v>4411.99</v>
      </c>
      <c r="L2940">
        <f>J2940-K2940</f>
        <v>2465.0600000000004</v>
      </c>
      <c r="M2940" s="5">
        <f>L2940/J2940</f>
        <v>0.3584472993507391</v>
      </c>
      <c r="N2940" t="str">
        <f>IF(ISNA(VLOOKUP(A2940,'Returns Data'!A:A,1,0)),"No","Yes")</f>
        <v>No</v>
      </c>
      <c r="O2940" t="s">
        <v>10085</v>
      </c>
      <c r="P2940" t="str">
        <f>IFERROR(VLOOKUP(A2940,'Ratings Data'!A:C,3,0),"No Rating")</f>
        <v>No Rating</v>
      </c>
      <c r="Q2940" t="s">
        <v>10064</v>
      </c>
      <c r="R2940" s="5">
        <f t="shared" si="45"/>
        <v>12.485733895479949</v>
      </c>
    </row>
    <row r="2941" spans="1:18" x14ac:dyDescent="0.3">
      <c r="A2941" t="s">
        <v>4576</v>
      </c>
      <c r="B2941" s="2">
        <v>45615</v>
      </c>
      <c r="C2941" t="s">
        <v>10027</v>
      </c>
      <c r="D2941" t="s">
        <v>10032</v>
      </c>
      <c r="E2941" t="s">
        <v>10036</v>
      </c>
      <c r="F2941">
        <v>5</v>
      </c>
      <c r="G2941">
        <v>138.03</v>
      </c>
      <c r="H2941">
        <v>111.09</v>
      </c>
      <c r="I2941" t="s">
        <v>10039</v>
      </c>
      <c r="J2941">
        <f>F2941*G2941</f>
        <v>690.15</v>
      </c>
      <c r="K2941">
        <f>F2941*H2941</f>
        <v>555.45000000000005</v>
      </c>
      <c r="L2941">
        <f>J2941-K2941</f>
        <v>134.69999999999993</v>
      </c>
      <c r="M2941" s="5">
        <f>L2941/J2941</f>
        <v>0.19517496196479017</v>
      </c>
      <c r="N2941" t="str">
        <f>IF(ISNA(VLOOKUP(A2941,'Returns Data'!A:A,1,0)),"No","Yes")</f>
        <v>No</v>
      </c>
      <c r="O2941" t="s">
        <v>10085</v>
      </c>
      <c r="P2941" t="str">
        <f>IFERROR(VLOOKUP(A2941,'Ratings Data'!A:C,3,0),"No Rating")</f>
        <v>No Rating</v>
      </c>
      <c r="Q2941" t="s">
        <v>10064</v>
      </c>
      <c r="R2941" s="5">
        <f t="shared" si="45"/>
        <v>-0.8996444696490502</v>
      </c>
    </row>
    <row r="2942" spans="1:18" x14ac:dyDescent="0.3">
      <c r="A2942" t="s">
        <v>4788</v>
      </c>
      <c r="B2942" s="2">
        <v>45615</v>
      </c>
      <c r="C2942" t="s">
        <v>10009</v>
      </c>
      <c r="D2942" t="s">
        <v>10029</v>
      </c>
      <c r="E2942" t="s">
        <v>10038</v>
      </c>
      <c r="F2942">
        <v>4</v>
      </c>
      <c r="G2942">
        <v>247.09</v>
      </c>
      <c r="H2942">
        <v>182.49</v>
      </c>
      <c r="I2942" t="s">
        <v>10039</v>
      </c>
      <c r="J2942">
        <f>F2942*G2942</f>
        <v>988.36</v>
      </c>
      <c r="K2942">
        <f>F2942*H2942</f>
        <v>729.96</v>
      </c>
      <c r="L2942">
        <f>J2942-K2942</f>
        <v>258.39999999999998</v>
      </c>
      <c r="M2942" s="5">
        <f>L2942/J2942</f>
        <v>0.26144319883443279</v>
      </c>
      <c r="N2942" t="str">
        <f>IF(ISNA(VLOOKUP(A2942,'Returns Data'!A:A,1,0)),"No","Yes")</f>
        <v>No</v>
      </c>
      <c r="O2942" t="s">
        <v>10085</v>
      </c>
      <c r="P2942" t="str">
        <f>IFERROR(VLOOKUP(A2942,'Ratings Data'!A:C,3,0),"No Rating")</f>
        <v>No Rating</v>
      </c>
      <c r="Q2942" t="s">
        <v>10064</v>
      </c>
      <c r="R2942" s="5">
        <f t="shared" si="45"/>
        <v>0.43209447221618497</v>
      </c>
    </row>
    <row r="2943" spans="1:18" x14ac:dyDescent="0.3">
      <c r="A2943" t="s">
        <v>5579</v>
      </c>
      <c r="B2943" s="2">
        <v>45615</v>
      </c>
      <c r="C2943" t="s">
        <v>10013</v>
      </c>
      <c r="D2943" t="s">
        <v>10030</v>
      </c>
      <c r="E2943" t="s">
        <v>10035</v>
      </c>
      <c r="F2943">
        <v>8</v>
      </c>
      <c r="G2943">
        <v>59.32</v>
      </c>
      <c r="H2943">
        <v>40.53</v>
      </c>
      <c r="I2943" t="s">
        <v>10039</v>
      </c>
      <c r="J2943">
        <f>F2943*G2943</f>
        <v>474.56</v>
      </c>
      <c r="K2943">
        <f>F2943*H2943</f>
        <v>324.24</v>
      </c>
      <c r="L2943">
        <f>J2943-K2943</f>
        <v>150.32</v>
      </c>
      <c r="M2943" s="5">
        <f>L2943/J2943</f>
        <v>0.3167565745111261</v>
      </c>
      <c r="N2943" t="str">
        <f>IF(ISNA(VLOOKUP(A2943,'Returns Data'!A:A,1,0)),"No","Yes")</f>
        <v>No</v>
      </c>
      <c r="O2943" t="s">
        <v>10085</v>
      </c>
      <c r="P2943" t="str">
        <f>IFERROR(VLOOKUP(A2943,'Ratings Data'!A:C,3,0),"No Rating")</f>
        <v>No Rating</v>
      </c>
      <c r="Q2943" t="s">
        <v>10064</v>
      </c>
      <c r="R2943" s="5">
        <f t="shared" si="45"/>
        <v>-0.51985106641304779</v>
      </c>
    </row>
    <row r="2944" spans="1:18" x14ac:dyDescent="0.3">
      <c r="A2944" t="s">
        <v>5607</v>
      </c>
      <c r="B2944" s="2">
        <v>45615</v>
      </c>
      <c r="C2944" t="s">
        <v>10017</v>
      </c>
      <c r="D2944" t="s">
        <v>10032</v>
      </c>
      <c r="E2944" t="s">
        <v>10035</v>
      </c>
      <c r="F2944">
        <v>17</v>
      </c>
      <c r="G2944">
        <v>86</v>
      </c>
      <c r="H2944">
        <v>74.239999999999995</v>
      </c>
      <c r="I2944" t="s">
        <v>10040</v>
      </c>
      <c r="J2944">
        <f>F2944*G2944</f>
        <v>1462</v>
      </c>
      <c r="K2944">
        <f>F2944*H2944</f>
        <v>1262.08</v>
      </c>
      <c r="L2944">
        <f>J2944-K2944</f>
        <v>199.92000000000007</v>
      </c>
      <c r="M2944" s="5">
        <f>L2944/J2944</f>
        <v>0.13674418604651167</v>
      </c>
      <c r="N2944" t="str">
        <f>IF(ISNA(VLOOKUP(A2944,'Returns Data'!A:A,1,0)),"No","Yes")</f>
        <v>No</v>
      </c>
      <c r="O2944" t="s">
        <v>10085</v>
      </c>
      <c r="P2944" t="str">
        <f>IFERROR(VLOOKUP(A2944,'Ratings Data'!A:C,3,0),"No Rating")</f>
        <v>No Rating</v>
      </c>
      <c r="Q2944" t="s">
        <v>10064</v>
      </c>
      <c r="R2944" s="5">
        <f t="shared" si="45"/>
        <v>2.080748482805125</v>
      </c>
    </row>
    <row r="2945" spans="1:18" x14ac:dyDescent="0.3">
      <c r="A2945" t="s">
        <v>5700</v>
      </c>
      <c r="B2945" s="2">
        <v>45615</v>
      </c>
      <c r="C2945" t="s">
        <v>10024</v>
      </c>
      <c r="D2945" t="s">
        <v>10029</v>
      </c>
      <c r="E2945" t="s">
        <v>10035</v>
      </c>
      <c r="F2945">
        <v>12</v>
      </c>
      <c r="G2945">
        <v>139.84</v>
      </c>
      <c r="H2945">
        <v>87.04</v>
      </c>
      <c r="I2945" t="s">
        <v>10039</v>
      </c>
      <c r="J2945">
        <f>F2945*G2945</f>
        <v>1678.08</v>
      </c>
      <c r="K2945">
        <f>F2945*H2945</f>
        <v>1044.48</v>
      </c>
      <c r="L2945">
        <f>J2945-K2945</f>
        <v>633.59999999999991</v>
      </c>
      <c r="M2945" s="5">
        <f>L2945/J2945</f>
        <v>0.3775743707093821</v>
      </c>
      <c r="N2945" t="str">
        <f>IF(ISNA(VLOOKUP(A2945,'Returns Data'!A:A,1,0)),"No","Yes")</f>
        <v>Yes</v>
      </c>
      <c r="O2945" t="str">
        <f>IFERROR(VLOOKUP(A2945,'Returns Data'!A:E,5,0),"No Returns")</f>
        <v>Damaged</v>
      </c>
      <c r="P2945" t="str">
        <f>IFERROR(VLOOKUP(A2945,'Ratings Data'!A:C,3,0),"No Rating")</f>
        <v>No Rating</v>
      </c>
      <c r="Q2945" t="s">
        <v>10064</v>
      </c>
      <c r="R2945" s="5">
        <f t="shared" si="45"/>
        <v>0.14779753761969899</v>
      </c>
    </row>
    <row r="2946" spans="1:18" x14ac:dyDescent="0.3">
      <c r="A2946" t="s">
        <v>6079</v>
      </c>
      <c r="B2946" s="2">
        <v>45615</v>
      </c>
      <c r="C2946" t="s">
        <v>10019</v>
      </c>
      <c r="D2946" t="s">
        <v>10031</v>
      </c>
      <c r="E2946" t="s">
        <v>10035</v>
      </c>
      <c r="F2946">
        <v>18</v>
      </c>
      <c r="G2946">
        <v>237.54</v>
      </c>
      <c r="H2946">
        <v>180.53</v>
      </c>
      <c r="I2946" t="s">
        <v>10040</v>
      </c>
      <c r="J2946">
        <f>F2946*G2946</f>
        <v>4275.72</v>
      </c>
      <c r="K2946">
        <f>F2946*H2946</f>
        <v>3249.54</v>
      </c>
      <c r="L2946">
        <f>J2946-K2946</f>
        <v>1026.1800000000003</v>
      </c>
      <c r="M2946" s="5">
        <f>L2946/J2946</f>
        <v>0.24000168392691762</v>
      </c>
      <c r="N2946" t="str">
        <f>IF(ISNA(VLOOKUP(A2946,'Returns Data'!A:A,1,0)),"No","Yes")</f>
        <v>No</v>
      </c>
      <c r="O2946" t="s">
        <v>10085</v>
      </c>
      <c r="P2946">
        <f>IFERROR(VLOOKUP(A2946,'Ratings Data'!A:C,3,0),"No Rating")</f>
        <v>4</v>
      </c>
      <c r="Q2946" t="s">
        <v>10064</v>
      </c>
      <c r="R2946" s="5">
        <f t="shared" si="45"/>
        <v>1.5479834096109844</v>
      </c>
    </row>
    <row r="2947" spans="1:18" x14ac:dyDescent="0.3">
      <c r="A2947" t="s">
        <v>6500</v>
      </c>
      <c r="B2947" s="2">
        <v>45615</v>
      </c>
      <c r="C2947" t="s">
        <v>10012</v>
      </c>
      <c r="D2947" t="s">
        <v>10030</v>
      </c>
      <c r="E2947" t="s">
        <v>10038</v>
      </c>
      <c r="F2947">
        <v>10</v>
      </c>
      <c r="G2947">
        <v>165</v>
      </c>
      <c r="H2947">
        <v>105.78</v>
      </c>
      <c r="I2947" t="s">
        <v>10040</v>
      </c>
      <c r="J2947">
        <f>F2947*G2947</f>
        <v>1650</v>
      </c>
      <c r="K2947">
        <f>F2947*H2947</f>
        <v>1057.8</v>
      </c>
      <c r="L2947">
        <f>J2947-K2947</f>
        <v>592.20000000000005</v>
      </c>
      <c r="M2947" s="5">
        <f>L2947/J2947</f>
        <v>0.35890909090909096</v>
      </c>
      <c r="N2947" t="str">
        <f>IF(ISNA(VLOOKUP(A2947,'Returns Data'!A:A,1,0)),"No","Yes")</f>
        <v>No</v>
      </c>
      <c r="O2947" t="s">
        <v>10085</v>
      </c>
      <c r="P2947" t="str">
        <f>IFERROR(VLOOKUP(A2947,'Ratings Data'!A:C,3,0),"No Rating")</f>
        <v>No Rating</v>
      </c>
      <c r="Q2947" t="s">
        <v>10064</v>
      </c>
      <c r="R2947" s="5">
        <f t="shared" si="45"/>
        <v>-0.61410008138980099</v>
      </c>
    </row>
    <row r="2948" spans="1:18" x14ac:dyDescent="0.3">
      <c r="A2948" t="s">
        <v>6775</v>
      </c>
      <c r="B2948" s="2">
        <v>45615</v>
      </c>
      <c r="C2948" t="s">
        <v>10020</v>
      </c>
      <c r="D2948" t="s">
        <v>10030</v>
      </c>
      <c r="E2948" t="s">
        <v>10038</v>
      </c>
      <c r="F2948">
        <v>20</v>
      </c>
      <c r="G2948">
        <v>459.85</v>
      </c>
      <c r="H2948">
        <v>324.92</v>
      </c>
      <c r="I2948" t="s">
        <v>10039</v>
      </c>
      <c r="J2948">
        <f>F2948*G2948</f>
        <v>9197</v>
      </c>
      <c r="K2948">
        <f>F2948*H2948</f>
        <v>6498.4000000000005</v>
      </c>
      <c r="L2948">
        <f>J2948-K2948</f>
        <v>2698.5999999999995</v>
      </c>
      <c r="M2948" s="5">
        <f>L2948/J2948</f>
        <v>0.29342176796781555</v>
      </c>
      <c r="N2948" t="str">
        <f>IF(ISNA(VLOOKUP(A2948,'Returns Data'!A:A,1,0)),"No","Yes")</f>
        <v>No</v>
      </c>
      <c r="O2948" t="s">
        <v>10085</v>
      </c>
      <c r="P2948" t="str">
        <f>IFERROR(VLOOKUP(A2948,'Ratings Data'!A:C,3,0),"No Rating")</f>
        <v>No Rating</v>
      </c>
      <c r="Q2948" t="s">
        <v>10064</v>
      </c>
      <c r="R2948" s="5">
        <f t="shared" ref="R2948:R3011" si="46">(J2948-J2947)/J2947</f>
        <v>4.5739393939393942</v>
      </c>
    </row>
    <row r="2949" spans="1:18" x14ac:dyDescent="0.3">
      <c r="A2949" t="s">
        <v>6853</v>
      </c>
      <c r="B2949" s="2">
        <v>45615</v>
      </c>
      <c r="C2949" t="s">
        <v>10025</v>
      </c>
      <c r="D2949" t="s">
        <v>10033</v>
      </c>
      <c r="E2949" t="s">
        <v>10035</v>
      </c>
      <c r="F2949">
        <v>18</v>
      </c>
      <c r="G2949">
        <v>295.8</v>
      </c>
      <c r="H2949">
        <v>260.55</v>
      </c>
      <c r="I2949" t="s">
        <v>10040</v>
      </c>
      <c r="J2949">
        <f>F2949*G2949</f>
        <v>5324.4000000000005</v>
      </c>
      <c r="K2949">
        <f>F2949*H2949</f>
        <v>4689.9000000000005</v>
      </c>
      <c r="L2949">
        <f>J2949-K2949</f>
        <v>634.5</v>
      </c>
      <c r="M2949" s="5">
        <f>L2949/J2949</f>
        <v>0.11916835699797158</v>
      </c>
      <c r="N2949" t="str">
        <f>IF(ISNA(VLOOKUP(A2949,'Returns Data'!A:A,1,0)),"No","Yes")</f>
        <v>No</v>
      </c>
      <c r="O2949" t="s">
        <v>10085</v>
      </c>
      <c r="P2949">
        <f>IFERROR(VLOOKUP(A2949,'Ratings Data'!A:C,3,0),"No Rating")</f>
        <v>4</v>
      </c>
      <c r="Q2949" t="s">
        <v>10064</v>
      </c>
      <c r="R2949" s="5">
        <f t="shared" si="46"/>
        <v>-0.42107208872458407</v>
      </c>
    </row>
    <row r="2950" spans="1:18" x14ac:dyDescent="0.3">
      <c r="A2950" t="s">
        <v>6962</v>
      </c>
      <c r="B2950" s="2">
        <v>45615</v>
      </c>
      <c r="C2950" t="s">
        <v>10022</v>
      </c>
      <c r="D2950" t="s">
        <v>10033</v>
      </c>
      <c r="E2950" t="s">
        <v>10038</v>
      </c>
      <c r="F2950">
        <v>1</v>
      </c>
      <c r="G2950">
        <v>100.33</v>
      </c>
      <c r="H2950">
        <v>69.260000000000005</v>
      </c>
      <c r="I2950" t="s">
        <v>10040</v>
      </c>
      <c r="J2950">
        <f>F2950*G2950</f>
        <v>100.33</v>
      </c>
      <c r="K2950">
        <f>F2950*H2950</f>
        <v>69.260000000000005</v>
      </c>
      <c r="L2950">
        <f>J2950-K2950</f>
        <v>31.069999999999993</v>
      </c>
      <c r="M2950" s="5">
        <f>L2950/J2950</f>
        <v>0.3096780623940994</v>
      </c>
      <c r="N2950" t="str">
        <f>IF(ISNA(VLOOKUP(A2950,'Returns Data'!A:A,1,0)),"No","Yes")</f>
        <v>No</v>
      </c>
      <c r="O2950" t="s">
        <v>10085</v>
      </c>
      <c r="P2950" t="str">
        <f>IFERROR(VLOOKUP(A2950,'Ratings Data'!A:C,3,0),"No Rating")</f>
        <v>No Rating</v>
      </c>
      <c r="Q2950" t="s">
        <v>10064</v>
      </c>
      <c r="R2950" s="5">
        <f t="shared" si="46"/>
        <v>-0.98115656224175496</v>
      </c>
    </row>
    <row r="2951" spans="1:18" x14ac:dyDescent="0.3">
      <c r="A2951" t="s">
        <v>6993</v>
      </c>
      <c r="B2951" s="2">
        <v>45615</v>
      </c>
      <c r="C2951" t="s">
        <v>10018</v>
      </c>
      <c r="D2951" t="s">
        <v>10033</v>
      </c>
      <c r="E2951" t="s">
        <v>10037</v>
      </c>
      <c r="F2951">
        <v>6</v>
      </c>
      <c r="G2951">
        <v>464.11</v>
      </c>
      <c r="H2951">
        <v>325.16000000000003</v>
      </c>
      <c r="I2951" t="s">
        <v>10039</v>
      </c>
      <c r="J2951">
        <f>F2951*G2951</f>
        <v>2784.66</v>
      </c>
      <c r="K2951">
        <f>F2951*H2951</f>
        <v>1950.96</v>
      </c>
      <c r="L2951">
        <f>J2951-K2951</f>
        <v>833.69999999999982</v>
      </c>
      <c r="M2951" s="5">
        <f>L2951/J2951</f>
        <v>0.29939023076425841</v>
      </c>
      <c r="N2951" t="str">
        <f>IF(ISNA(VLOOKUP(A2951,'Returns Data'!A:A,1,0)),"No","Yes")</f>
        <v>No</v>
      </c>
      <c r="O2951" t="s">
        <v>10085</v>
      </c>
      <c r="P2951" t="str">
        <f>IFERROR(VLOOKUP(A2951,'Ratings Data'!A:C,3,0),"No Rating")</f>
        <v>No Rating</v>
      </c>
      <c r="Q2951" t="s">
        <v>10064</v>
      </c>
      <c r="R2951" s="5">
        <f t="shared" si="46"/>
        <v>26.75500847204226</v>
      </c>
    </row>
    <row r="2952" spans="1:18" x14ac:dyDescent="0.3">
      <c r="A2952" t="s">
        <v>7006</v>
      </c>
      <c r="B2952" s="2">
        <v>45615</v>
      </c>
      <c r="C2952" t="s">
        <v>10028</v>
      </c>
      <c r="D2952" t="s">
        <v>10032</v>
      </c>
      <c r="E2952" t="s">
        <v>10035</v>
      </c>
      <c r="F2952">
        <v>16</v>
      </c>
      <c r="G2952">
        <v>300.29000000000002</v>
      </c>
      <c r="H2952">
        <v>246.32</v>
      </c>
      <c r="I2952" t="s">
        <v>10039</v>
      </c>
      <c r="J2952">
        <f>F2952*G2952</f>
        <v>4804.6400000000003</v>
      </c>
      <c r="K2952">
        <f>F2952*H2952</f>
        <v>3941.12</v>
      </c>
      <c r="L2952">
        <f>J2952-K2952</f>
        <v>863.52000000000044</v>
      </c>
      <c r="M2952" s="5">
        <f>L2952/J2952</f>
        <v>0.17972626461087624</v>
      </c>
      <c r="N2952" t="str">
        <f>IF(ISNA(VLOOKUP(A2952,'Returns Data'!A:A,1,0)),"No","Yes")</f>
        <v>No</v>
      </c>
      <c r="O2952" t="s">
        <v>10085</v>
      </c>
      <c r="P2952" t="str">
        <f>IFERROR(VLOOKUP(A2952,'Ratings Data'!A:C,3,0),"No Rating")</f>
        <v>No Rating</v>
      </c>
      <c r="Q2952" t="s">
        <v>10064</v>
      </c>
      <c r="R2952" s="5">
        <f t="shared" si="46"/>
        <v>0.72539555996064176</v>
      </c>
    </row>
    <row r="2953" spans="1:18" x14ac:dyDescent="0.3">
      <c r="A2953" t="s">
        <v>7007</v>
      </c>
      <c r="B2953" s="2">
        <v>45615</v>
      </c>
      <c r="C2953" t="s">
        <v>10013</v>
      </c>
      <c r="D2953" t="s">
        <v>10030</v>
      </c>
      <c r="E2953" t="s">
        <v>10035</v>
      </c>
      <c r="F2953">
        <v>15</v>
      </c>
      <c r="G2953">
        <v>397.44</v>
      </c>
      <c r="H2953">
        <v>285.89999999999998</v>
      </c>
      <c r="I2953" t="s">
        <v>10040</v>
      </c>
      <c r="J2953">
        <f>F2953*G2953</f>
        <v>5961.6</v>
      </c>
      <c r="K2953">
        <f>F2953*H2953</f>
        <v>4288.5</v>
      </c>
      <c r="L2953">
        <f>J2953-K2953</f>
        <v>1673.1000000000004</v>
      </c>
      <c r="M2953" s="5">
        <f>L2953/J2953</f>
        <v>0.28064613526570054</v>
      </c>
      <c r="N2953" t="str">
        <f>IF(ISNA(VLOOKUP(A2953,'Returns Data'!A:A,1,0)),"No","Yes")</f>
        <v>No</v>
      </c>
      <c r="O2953" t="s">
        <v>10085</v>
      </c>
      <c r="P2953" t="str">
        <f>IFERROR(VLOOKUP(A2953,'Ratings Data'!A:C,3,0),"No Rating")</f>
        <v>No Rating</v>
      </c>
      <c r="Q2953" t="s">
        <v>10064</v>
      </c>
      <c r="R2953" s="5">
        <f t="shared" si="46"/>
        <v>0.24080055945918943</v>
      </c>
    </row>
    <row r="2954" spans="1:18" x14ac:dyDescent="0.3">
      <c r="A2954" t="s">
        <v>7598</v>
      </c>
      <c r="B2954" s="2">
        <v>45615</v>
      </c>
      <c r="C2954" t="s">
        <v>10012</v>
      </c>
      <c r="D2954" t="s">
        <v>10030</v>
      </c>
      <c r="E2954" t="s">
        <v>10035</v>
      </c>
      <c r="F2954">
        <v>17</v>
      </c>
      <c r="G2954">
        <v>189.7</v>
      </c>
      <c r="H2954">
        <v>121.2</v>
      </c>
      <c r="I2954" t="s">
        <v>10039</v>
      </c>
      <c r="J2954">
        <f>F2954*G2954</f>
        <v>3224.8999999999996</v>
      </c>
      <c r="K2954">
        <f>F2954*H2954</f>
        <v>2060.4</v>
      </c>
      <c r="L2954">
        <f>J2954-K2954</f>
        <v>1164.4999999999995</v>
      </c>
      <c r="M2954" s="5">
        <f>L2954/J2954</f>
        <v>0.36109646810753809</v>
      </c>
      <c r="N2954" t="str">
        <f>IF(ISNA(VLOOKUP(A2954,'Returns Data'!A:A,1,0)),"No","Yes")</f>
        <v>No</v>
      </c>
      <c r="O2954" t="s">
        <v>10085</v>
      </c>
      <c r="P2954" t="str">
        <f>IFERROR(VLOOKUP(A2954,'Ratings Data'!A:C,3,0),"No Rating")</f>
        <v>No Rating</v>
      </c>
      <c r="Q2954" t="s">
        <v>10064</v>
      </c>
      <c r="R2954" s="5">
        <f t="shared" si="46"/>
        <v>-0.45905461621041338</v>
      </c>
    </row>
    <row r="2955" spans="1:18" x14ac:dyDescent="0.3">
      <c r="A2955" t="s">
        <v>7742</v>
      </c>
      <c r="B2955" s="2">
        <v>45615</v>
      </c>
      <c r="C2955" t="s">
        <v>10011</v>
      </c>
      <c r="D2955" t="s">
        <v>10029</v>
      </c>
      <c r="E2955" t="s">
        <v>10034</v>
      </c>
      <c r="F2955">
        <v>18</v>
      </c>
      <c r="G2955">
        <v>172.74</v>
      </c>
      <c r="H2955">
        <v>124.21</v>
      </c>
      <c r="I2955" t="s">
        <v>10040</v>
      </c>
      <c r="J2955">
        <f>F2955*G2955</f>
        <v>3109.32</v>
      </c>
      <c r="K2955">
        <f>F2955*H2955</f>
        <v>2235.7799999999997</v>
      </c>
      <c r="L2955">
        <f>J2955-K2955</f>
        <v>873.54000000000042</v>
      </c>
      <c r="M2955" s="5">
        <f>L2955/J2955</f>
        <v>0.28094245687159908</v>
      </c>
      <c r="N2955" t="str">
        <f>IF(ISNA(VLOOKUP(A2955,'Returns Data'!A:A,1,0)),"No","Yes")</f>
        <v>No</v>
      </c>
      <c r="O2955" t="s">
        <v>10085</v>
      </c>
      <c r="P2955" t="str">
        <f>IFERROR(VLOOKUP(A2955,'Ratings Data'!A:C,3,0),"No Rating")</f>
        <v>No Rating</v>
      </c>
      <c r="Q2955" t="s">
        <v>10064</v>
      </c>
      <c r="R2955" s="5">
        <f t="shared" si="46"/>
        <v>-3.5839871003751897E-2</v>
      </c>
    </row>
    <row r="2956" spans="1:18" x14ac:dyDescent="0.3">
      <c r="A2956" t="s">
        <v>7989</v>
      </c>
      <c r="B2956" s="2">
        <v>45615</v>
      </c>
      <c r="C2956" t="s">
        <v>10026</v>
      </c>
      <c r="D2956" t="s">
        <v>10031</v>
      </c>
      <c r="E2956" t="s">
        <v>10035</v>
      </c>
      <c r="F2956">
        <v>7</v>
      </c>
      <c r="G2956">
        <v>379.12</v>
      </c>
      <c r="H2956">
        <v>339.97</v>
      </c>
      <c r="I2956" t="s">
        <v>10039</v>
      </c>
      <c r="J2956">
        <f>F2956*G2956</f>
        <v>2653.84</v>
      </c>
      <c r="K2956">
        <f>F2956*H2956</f>
        <v>2379.79</v>
      </c>
      <c r="L2956">
        <f>J2956-K2956</f>
        <v>274.05000000000018</v>
      </c>
      <c r="M2956" s="5">
        <f>L2956/J2956</f>
        <v>0.10326545684743624</v>
      </c>
      <c r="N2956" t="str">
        <f>IF(ISNA(VLOOKUP(A2956,'Returns Data'!A:A,1,0)),"No","Yes")</f>
        <v>No</v>
      </c>
      <c r="O2956" t="s">
        <v>10085</v>
      </c>
      <c r="P2956" t="str">
        <f>IFERROR(VLOOKUP(A2956,'Ratings Data'!A:C,3,0),"No Rating")</f>
        <v>No Rating</v>
      </c>
      <c r="Q2956" t="s">
        <v>10064</v>
      </c>
      <c r="R2956" s="5">
        <f t="shared" si="46"/>
        <v>-0.14648862130626633</v>
      </c>
    </row>
    <row r="2957" spans="1:18" x14ac:dyDescent="0.3">
      <c r="A2957" t="s">
        <v>8044</v>
      </c>
      <c r="B2957" s="2">
        <v>45615</v>
      </c>
      <c r="C2957" t="s">
        <v>10022</v>
      </c>
      <c r="D2957" t="s">
        <v>10033</v>
      </c>
      <c r="E2957" t="s">
        <v>10037</v>
      </c>
      <c r="F2957">
        <v>12</v>
      </c>
      <c r="G2957">
        <v>420.45</v>
      </c>
      <c r="H2957">
        <v>257.26</v>
      </c>
      <c r="I2957" t="s">
        <v>10039</v>
      </c>
      <c r="J2957">
        <f>F2957*G2957</f>
        <v>5045.3999999999996</v>
      </c>
      <c r="K2957">
        <f>F2957*H2957</f>
        <v>3087.12</v>
      </c>
      <c r="L2957">
        <f>J2957-K2957</f>
        <v>1958.2799999999997</v>
      </c>
      <c r="M2957" s="5">
        <f>L2957/J2957</f>
        <v>0.38813176358663337</v>
      </c>
      <c r="N2957" t="str">
        <f>IF(ISNA(VLOOKUP(A2957,'Returns Data'!A:A,1,0)),"No","Yes")</f>
        <v>No</v>
      </c>
      <c r="O2957" t="s">
        <v>10085</v>
      </c>
      <c r="P2957" t="str">
        <f>IFERROR(VLOOKUP(A2957,'Ratings Data'!A:C,3,0),"No Rating")</f>
        <v>No Rating</v>
      </c>
      <c r="Q2957" t="s">
        <v>10064</v>
      </c>
      <c r="R2957" s="5">
        <f t="shared" si="46"/>
        <v>0.90116962590058158</v>
      </c>
    </row>
    <row r="2958" spans="1:18" x14ac:dyDescent="0.3">
      <c r="A2958" t="s">
        <v>8306</v>
      </c>
      <c r="B2958" s="2">
        <v>45615</v>
      </c>
      <c r="C2958" t="s">
        <v>10010</v>
      </c>
      <c r="D2958" t="s">
        <v>10029</v>
      </c>
      <c r="E2958" t="s">
        <v>10034</v>
      </c>
      <c r="F2958">
        <v>2</v>
      </c>
      <c r="G2958">
        <v>296.08</v>
      </c>
      <c r="H2958">
        <v>238.38</v>
      </c>
      <c r="I2958" t="s">
        <v>10040</v>
      </c>
      <c r="J2958">
        <f>F2958*G2958</f>
        <v>592.16</v>
      </c>
      <c r="K2958">
        <f>F2958*H2958</f>
        <v>476.76</v>
      </c>
      <c r="L2958">
        <f>J2958-K2958</f>
        <v>115.39999999999998</v>
      </c>
      <c r="M2958" s="5">
        <f>L2958/J2958</f>
        <v>0.19487976222642525</v>
      </c>
      <c r="N2958" t="str">
        <f>IF(ISNA(VLOOKUP(A2958,'Returns Data'!A:A,1,0)),"No","Yes")</f>
        <v>Yes</v>
      </c>
      <c r="O2958" t="str">
        <f>IFERROR(VLOOKUP(A2958,'Returns Data'!A:E,5,0),"No Returns")</f>
        <v>Late Delivery</v>
      </c>
      <c r="P2958" t="str">
        <f>IFERROR(VLOOKUP(A2958,'Ratings Data'!A:C,3,0),"No Rating")</f>
        <v>No Rating</v>
      </c>
      <c r="Q2958" t="s">
        <v>10064</v>
      </c>
      <c r="R2958" s="5">
        <f t="shared" si="46"/>
        <v>-0.8826336861299402</v>
      </c>
    </row>
    <row r="2959" spans="1:18" x14ac:dyDescent="0.3">
      <c r="A2959" t="s">
        <v>9266</v>
      </c>
      <c r="B2959" s="2">
        <v>45615</v>
      </c>
      <c r="C2959" t="s">
        <v>10020</v>
      </c>
      <c r="D2959" t="s">
        <v>10030</v>
      </c>
      <c r="E2959" t="s">
        <v>10038</v>
      </c>
      <c r="F2959">
        <v>17</v>
      </c>
      <c r="G2959">
        <v>159.63999999999999</v>
      </c>
      <c r="H2959">
        <v>96.53</v>
      </c>
      <c r="I2959" t="s">
        <v>10040</v>
      </c>
      <c r="J2959">
        <f>F2959*G2959</f>
        <v>2713.8799999999997</v>
      </c>
      <c r="K2959">
        <f>F2959*H2959</f>
        <v>1641.01</v>
      </c>
      <c r="L2959">
        <f>J2959-K2959</f>
        <v>1072.8699999999997</v>
      </c>
      <c r="M2959" s="5">
        <f>L2959/J2959</f>
        <v>0.39532698571786512</v>
      </c>
      <c r="N2959" t="str">
        <f>IF(ISNA(VLOOKUP(A2959,'Returns Data'!A:A,1,0)),"No","Yes")</f>
        <v>No</v>
      </c>
      <c r="O2959" t="s">
        <v>10085</v>
      </c>
      <c r="P2959" t="str">
        <f>IFERROR(VLOOKUP(A2959,'Ratings Data'!A:C,3,0),"No Rating")</f>
        <v>No Rating</v>
      </c>
      <c r="Q2959" t="s">
        <v>10064</v>
      </c>
      <c r="R2959" s="5">
        <f t="shared" si="46"/>
        <v>3.583018103215347</v>
      </c>
    </row>
    <row r="2960" spans="1:18" x14ac:dyDescent="0.3">
      <c r="A2960" t="s">
        <v>9308</v>
      </c>
      <c r="B2960" s="2">
        <v>45615</v>
      </c>
      <c r="C2960" t="s">
        <v>10016</v>
      </c>
      <c r="D2960" t="s">
        <v>10032</v>
      </c>
      <c r="E2960" t="s">
        <v>10035</v>
      </c>
      <c r="F2960">
        <v>10</v>
      </c>
      <c r="G2960">
        <v>313.83999999999997</v>
      </c>
      <c r="H2960">
        <v>255.48</v>
      </c>
      <c r="I2960" t="s">
        <v>10040</v>
      </c>
      <c r="J2960">
        <f>F2960*G2960</f>
        <v>3138.3999999999996</v>
      </c>
      <c r="K2960">
        <f>F2960*H2960</f>
        <v>2554.7999999999997</v>
      </c>
      <c r="L2960">
        <f>J2960-K2960</f>
        <v>583.59999999999991</v>
      </c>
      <c r="M2960" s="5">
        <f>L2960/J2960</f>
        <v>0.18595462656130513</v>
      </c>
      <c r="N2960" t="str">
        <f>IF(ISNA(VLOOKUP(A2960,'Returns Data'!A:A,1,0)),"No","Yes")</f>
        <v>Yes</v>
      </c>
      <c r="O2960" t="str">
        <f>IFERROR(VLOOKUP(A2960,'Returns Data'!A:E,5,0),"No Returns")</f>
        <v>Customer Changed Mind</v>
      </c>
      <c r="P2960" t="str">
        <f>IFERROR(VLOOKUP(A2960,'Ratings Data'!A:C,3,0),"No Rating")</f>
        <v>No Rating</v>
      </c>
      <c r="Q2960" t="s">
        <v>10064</v>
      </c>
      <c r="R2960" s="5">
        <f t="shared" si="46"/>
        <v>0.15642548675696791</v>
      </c>
    </row>
    <row r="2961" spans="1:18" x14ac:dyDescent="0.3">
      <c r="A2961" t="s">
        <v>9453</v>
      </c>
      <c r="B2961" s="2">
        <v>45615</v>
      </c>
      <c r="C2961" t="s">
        <v>10024</v>
      </c>
      <c r="D2961" t="s">
        <v>10029</v>
      </c>
      <c r="E2961" t="s">
        <v>10037</v>
      </c>
      <c r="F2961">
        <v>15</v>
      </c>
      <c r="G2961">
        <v>72.28</v>
      </c>
      <c r="H2961">
        <v>44.77</v>
      </c>
      <c r="I2961" t="s">
        <v>10040</v>
      </c>
      <c r="J2961">
        <f>F2961*G2961</f>
        <v>1084.2</v>
      </c>
      <c r="K2961">
        <f>F2961*H2961</f>
        <v>671.55000000000007</v>
      </c>
      <c r="L2961">
        <f>J2961-K2961</f>
        <v>412.65</v>
      </c>
      <c r="M2961" s="5">
        <f>L2961/J2961</f>
        <v>0.38060320973990036</v>
      </c>
      <c r="N2961" t="str">
        <f>IF(ISNA(VLOOKUP(A2961,'Returns Data'!A:A,1,0)),"No","Yes")</f>
        <v>No</v>
      </c>
      <c r="O2961" t="s">
        <v>10085</v>
      </c>
      <c r="P2961" t="str">
        <f>IFERROR(VLOOKUP(A2961,'Ratings Data'!A:C,3,0),"No Rating")</f>
        <v>No Rating</v>
      </c>
      <c r="Q2961" t="s">
        <v>10064</v>
      </c>
      <c r="R2961" s="5">
        <f t="shared" si="46"/>
        <v>-0.6545373438694877</v>
      </c>
    </row>
    <row r="2962" spans="1:18" x14ac:dyDescent="0.3">
      <c r="A2962" t="s">
        <v>9718</v>
      </c>
      <c r="B2962" s="2">
        <v>45615</v>
      </c>
      <c r="C2962" t="s">
        <v>10010</v>
      </c>
      <c r="D2962" t="s">
        <v>10029</v>
      </c>
      <c r="E2962" t="s">
        <v>10034</v>
      </c>
      <c r="F2962">
        <v>3</v>
      </c>
      <c r="G2962">
        <v>23.28</v>
      </c>
      <c r="H2962">
        <v>19.78</v>
      </c>
      <c r="I2962" t="s">
        <v>10039</v>
      </c>
      <c r="J2962">
        <f>F2962*G2962</f>
        <v>69.84</v>
      </c>
      <c r="K2962">
        <f>F2962*H2962</f>
        <v>59.34</v>
      </c>
      <c r="L2962">
        <f>J2962-K2962</f>
        <v>10.5</v>
      </c>
      <c r="M2962" s="5">
        <f>L2962/J2962</f>
        <v>0.15034364261168384</v>
      </c>
      <c r="N2962" t="str">
        <f>IF(ISNA(VLOOKUP(A2962,'Returns Data'!A:A,1,0)),"No","Yes")</f>
        <v>No</v>
      </c>
      <c r="O2962" t="s">
        <v>10085</v>
      </c>
      <c r="P2962" t="str">
        <f>IFERROR(VLOOKUP(A2962,'Ratings Data'!A:C,3,0),"No Rating")</f>
        <v>No Rating</v>
      </c>
      <c r="Q2962" t="s">
        <v>10064</v>
      </c>
      <c r="R2962" s="5">
        <f t="shared" si="46"/>
        <v>-0.93558384061981181</v>
      </c>
    </row>
    <row r="2963" spans="1:18" x14ac:dyDescent="0.3">
      <c r="A2963" t="s">
        <v>9975</v>
      </c>
      <c r="B2963" s="2">
        <v>45615</v>
      </c>
      <c r="C2963" t="s">
        <v>10023</v>
      </c>
      <c r="D2963" t="s">
        <v>10033</v>
      </c>
      <c r="E2963" t="s">
        <v>10037</v>
      </c>
      <c r="F2963">
        <v>20</v>
      </c>
      <c r="G2963">
        <v>241.71</v>
      </c>
      <c r="H2963">
        <v>174.89</v>
      </c>
      <c r="I2963" t="s">
        <v>10040</v>
      </c>
      <c r="J2963">
        <f>F2963*G2963</f>
        <v>4834.2</v>
      </c>
      <c r="K2963">
        <f>F2963*H2963</f>
        <v>3497.7999999999997</v>
      </c>
      <c r="L2963">
        <f>J2963-K2963</f>
        <v>1336.4</v>
      </c>
      <c r="M2963" s="5">
        <f>L2963/J2963</f>
        <v>0.27644698192048323</v>
      </c>
      <c r="N2963" t="str">
        <f>IF(ISNA(VLOOKUP(A2963,'Returns Data'!A:A,1,0)),"No","Yes")</f>
        <v>No</v>
      </c>
      <c r="O2963" t="s">
        <v>10085</v>
      </c>
      <c r="P2963" t="str">
        <f>IFERROR(VLOOKUP(A2963,'Ratings Data'!A:C,3,0),"No Rating")</f>
        <v>No Rating</v>
      </c>
      <c r="Q2963" t="s">
        <v>10064</v>
      </c>
      <c r="R2963" s="5">
        <f t="shared" si="46"/>
        <v>68.218213058419238</v>
      </c>
    </row>
    <row r="2964" spans="1:18" x14ac:dyDescent="0.3">
      <c r="A2964" t="s">
        <v>405</v>
      </c>
      <c r="B2964" s="2">
        <v>45616</v>
      </c>
      <c r="C2964" t="s">
        <v>10028</v>
      </c>
      <c r="D2964" t="s">
        <v>10032</v>
      </c>
      <c r="E2964" t="s">
        <v>10035</v>
      </c>
      <c r="F2964">
        <v>6</v>
      </c>
      <c r="G2964">
        <v>444.72</v>
      </c>
      <c r="H2964">
        <v>361.73</v>
      </c>
      <c r="I2964" t="s">
        <v>10039</v>
      </c>
      <c r="J2964">
        <f>F2964*G2964</f>
        <v>2668.32</v>
      </c>
      <c r="K2964">
        <f>F2964*H2964</f>
        <v>2170.38</v>
      </c>
      <c r="L2964">
        <f>J2964-K2964</f>
        <v>497.94000000000005</v>
      </c>
      <c r="M2964" s="5">
        <f>L2964/J2964</f>
        <v>0.18661180068357619</v>
      </c>
      <c r="N2964" t="str">
        <f>IF(ISNA(VLOOKUP(A2964,'Returns Data'!A:A,1,0)),"No","Yes")</f>
        <v>No</v>
      </c>
      <c r="O2964" t="s">
        <v>10085</v>
      </c>
      <c r="P2964" t="str">
        <f>IFERROR(VLOOKUP(A2964,'Ratings Data'!A:C,3,0),"No Rating")</f>
        <v>No Rating</v>
      </c>
      <c r="Q2964" t="s">
        <v>10064</v>
      </c>
      <c r="R2964" s="5">
        <f t="shared" si="46"/>
        <v>-0.44803276653841373</v>
      </c>
    </row>
    <row r="2965" spans="1:18" x14ac:dyDescent="0.3">
      <c r="A2965" t="s">
        <v>461</v>
      </c>
      <c r="B2965" s="2">
        <v>45616</v>
      </c>
      <c r="C2965" t="s">
        <v>10023</v>
      </c>
      <c r="D2965" t="s">
        <v>10033</v>
      </c>
      <c r="E2965" t="s">
        <v>10034</v>
      </c>
      <c r="F2965">
        <v>3</v>
      </c>
      <c r="G2965">
        <v>78.05</v>
      </c>
      <c r="H2965">
        <v>57.41</v>
      </c>
      <c r="I2965" t="s">
        <v>10040</v>
      </c>
      <c r="J2965">
        <f>F2965*G2965</f>
        <v>234.14999999999998</v>
      </c>
      <c r="K2965">
        <f>F2965*H2965</f>
        <v>172.23</v>
      </c>
      <c r="L2965">
        <f>J2965-K2965</f>
        <v>61.919999999999987</v>
      </c>
      <c r="M2965" s="5">
        <f>L2965/J2965</f>
        <v>0.26444586803331194</v>
      </c>
      <c r="N2965" t="str">
        <f>IF(ISNA(VLOOKUP(A2965,'Returns Data'!A:A,1,0)),"No","Yes")</f>
        <v>No</v>
      </c>
      <c r="O2965" t="s">
        <v>10085</v>
      </c>
      <c r="P2965" t="str">
        <f>IFERROR(VLOOKUP(A2965,'Ratings Data'!A:C,3,0),"No Rating")</f>
        <v>No Rating</v>
      </c>
      <c r="Q2965" t="s">
        <v>10064</v>
      </c>
      <c r="R2965" s="5">
        <f t="shared" si="46"/>
        <v>-0.91224815614319121</v>
      </c>
    </row>
    <row r="2966" spans="1:18" x14ac:dyDescent="0.3">
      <c r="A2966" t="s">
        <v>584</v>
      </c>
      <c r="B2966" s="2">
        <v>45616</v>
      </c>
      <c r="C2966" t="s">
        <v>10012</v>
      </c>
      <c r="D2966" t="s">
        <v>10030</v>
      </c>
      <c r="E2966" t="s">
        <v>10035</v>
      </c>
      <c r="F2966">
        <v>17</v>
      </c>
      <c r="G2966">
        <v>43.29</v>
      </c>
      <c r="H2966">
        <v>29.18</v>
      </c>
      <c r="I2966" t="s">
        <v>10040</v>
      </c>
      <c r="J2966">
        <f>F2966*G2966</f>
        <v>735.93</v>
      </c>
      <c r="K2966">
        <f>F2966*H2966</f>
        <v>496.06</v>
      </c>
      <c r="L2966">
        <f>J2966-K2966</f>
        <v>239.86999999999995</v>
      </c>
      <c r="M2966" s="5">
        <f>L2966/J2966</f>
        <v>0.32594132594132591</v>
      </c>
      <c r="N2966" t="str">
        <f>IF(ISNA(VLOOKUP(A2966,'Returns Data'!A:A,1,0)),"No","Yes")</f>
        <v>No</v>
      </c>
      <c r="O2966" t="s">
        <v>10085</v>
      </c>
      <c r="P2966" t="str">
        <f>IFERROR(VLOOKUP(A2966,'Ratings Data'!A:C,3,0),"No Rating")</f>
        <v>No Rating</v>
      </c>
      <c r="Q2966" t="s">
        <v>10064</v>
      </c>
      <c r="R2966" s="5">
        <f t="shared" si="46"/>
        <v>2.1429852658552213</v>
      </c>
    </row>
    <row r="2967" spans="1:18" x14ac:dyDescent="0.3">
      <c r="A2967" t="s">
        <v>769</v>
      </c>
      <c r="B2967" s="2">
        <v>45616</v>
      </c>
      <c r="C2967" t="s">
        <v>10017</v>
      </c>
      <c r="D2967" t="s">
        <v>10032</v>
      </c>
      <c r="E2967" t="s">
        <v>10034</v>
      </c>
      <c r="F2967">
        <v>6</v>
      </c>
      <c r="G2967">
        <v>183.16</v>
      </c>
      <c r="H2967">
        <v>161.41999999999999</v>
      </c>
      <c r="I2967" t="s">
        <v>10040</v>
      </c>
      <c r="J2967">
        <f>F2967*G2967</f>
        <v>1098.96</v>
      </c>
      <c r="K2967">
        <f>F2967*H2967</f>
        <v>968.52</v>
      </c>
      <c r="L2967">
        <f>J2967-K2967</f>
        <v>130.44000000000005</v>
      </c>
      <c r="M2967" s="5">
        <f>L2967/J2967</f>
        <v>0.11869403799956327</v>
      </c>
      <c r="N2967" t="str">
        <f>IF(ISNA(VLOOKUP(A2967,'Returns Data'!A:A,1,0)),"No","Yes")</f>
        <v>No</v>
      </c>
      <c r="O2967" t="s">
        <v>10085</v>
      </c>
      <c r="P2967" t="str">
        <f>IFERROR(VLOOKUP(A2967,'Ratings Data'!A:C,3,0),"No Rating")</f>
        <v>No Rating</v>
      </c>
      <c r="Q2967" t="s">
        <v>10064</v>
      </c>
      <c r="R2967" s="5">
        <f t="shared" si="46"/>
        <v>0.49329419917655226</v>
      </c>
    </row>
    <row r="2968" spans="1:18" x14ac:dyDescent="0.3">
      <c r="A2968" t="s">
        <v>897</v>
      </c>
      <c r="B2968" s="2">
        <v>45616</v>
      </c>
      <c r="C2968" t="s">
        <v>10017</v>
      </c>
      <c r="D2968" t="s">
        <v>10032</v>
      </c>
      <c r="E2968" t="s">
        <v>10036</v>
      </c>
      <c r="F2968">
        <v>20</v>
      </c>
      <c r="G2968">
        <v>361.5</v>
      </c>
      <c r="H2968">
        <v>289.16000000000003</v>
      </c>
      <c r="I2968" t="s">
        <v>10040</v>
      </c>
      <c r="J2968">
        <f>F2968*G2968</f>
        <v>7230</v>
      </c>
      <c r="K2968">
        <f>F2968*H2968</f>
        <v>5783.2000000000007</v>
      </c>
      <c r="L2968">
        <f>J2968-K2968</f>
        <v>1446.7999999999993</v>
      </c>
      <c r="M2968" s="5">
        <f>L2968/J2968</f>
        <v>0.20011065006915618</v>
      </c>
      <c r="N2968" t="str">
        <f>IF(ISNA(VLOOKUP(A2968,'Returns Data'!A:A,1,0)),"No","Yes")</f>
        <v>No</v>
      </c>
      <c r="O2968" t="s">
        <v>10085</v>
      </c>
      <c r="P2968" t="str">
        <f>IFERROR(VLOOKUP(A2968,'Ratings Data'!A:C,3,0),"No Rating")</f>
        <v>No Rating</v>
      </c>
      <c r="Q2968" t="s">
        <v>10064</v>
      </c>
      <c r="R2968" s="5">
        <f t="shared" si="46"/>
        <v>5.5789473684210522</v>
      </c>
    </row>
    <row r="2969" spans="1:18" x14ac:dyDescent="0.3">
      <c r="A2969" t="s">
        <v>1273</v>
      </c>
      <c r="B2969" s="2">
        <v>45616</v>
      </c>
      <c r="C2969" t="s">
        <v>10014</v>
      </c>
      <c r="D2969" t="s">
        <v>10030</v>
      </c>
      <c r="E2969" t="s">
        <v>10035</v>
      </c>
      <c r="F2969">
        <v>9</v>
      </c>
      <c r="G2969">
        <v>386.15</v>
      </c>
      <c r="H2969">
        <v>245.46</v>
      </c>
      <c r="I2969" t="s">
        <v>10039</v>
      </c>
      <c r="J2969">
        <f>F2969*G2969</f>
        <v>3475.35</v>
      </c>
      <c r="K2969">
        <f>F2969*H2969</f>
        <v>2209.14</v>
      </c>
      <c r="L2969">
        <f>J2969-K2969</f>
        <v>1266.21</v>
      </c>
      <c r="M2969" s="5">
        <f>L2969/J2969</f>
        <v>0.36434028227372783</v>
      </c>
      <c r="N2969" t="str">
        <f>IF(ISNA(VLOOKUP(A2969,'Returns Data'!A:A,1,0)),"No","Yes")</f>
        <v>No</v>
      </c>
      <c r="O2969" t="s">
        <v>10085</v>
      </c>
      <c r="P2969" t="str">
        <f>IFERROR(VLOOKUP(A2969,'Ratings Data'!A:C,3,0),"No Rating")</f>
        <v>No Rating</v>
      </c>
      <c r="Q2969" t="s">
        <v>10064</v>
      </c>
      <c r="R2969" s="5">
        <f t="shared" si="46"/>
        <v>-0.5193153526970955</v>
      </c>
    </row>
    <row r="2970" spans="1:18" x14ac:dyDescent="0.3">
      <c r="A2970" t="s">
        <v>1326</v>
      </c>
      <c r="B2970" s="2">
        <v>45616</v>
      </c>
      <c r="C2970" t="s">
        <v>10009</v>
      </c>
      <c r="D2970" t="s">
        <v>10029</v>
      </c>
      <c r="E2970" t="s">
        <v>10034</v>
      </c>
      <c r="F2970">
        <v>20</v>
      </c>
      <c r="G2970">
        <v>129.11000000000001</v>
      </c>
      <c r="H2970">
        <v>100.94</v>
      </c>
      <c r="I2970" t="s">
        <v>10039</v>
      </c>
      <c r="J2970">
        <f>F2970*G2970</f>
        <v>2582.2000000000003</v>
      </c>
      <c r="K2970">
        <f>F2970*H2970</f>
        <v>2018.8</v>
      </c>
      <c r="L2970">
        <f>J2970-K2970</f>
        <v>563.40000000000032</v>
      </c>
      <c r="M2970" s="5">
        <f>L2970/J2970</f>
        <v>0.21818604290914734</v>
      </c>
      <c r="N2970" t="str">
        <f>IF(ISNA(VLOOKUP(A2970,'Returns Data'!A:A,1,0)),"No","Yes")</f>
        <v>No</v>
      </c>
      <c r="O2970" t="s">
        <v>10085</v>
      </c>
      <c r="P2970" t="str">
        <f>IFERROR(VLOOKUP(A2970,'Ratings Data'!A:C,3,0),"No Rating")</f>
        <v>No Rating</v>
      </c>
      <c r="Q2970" t="s">
        <v>10064</v>
      </c>
      <c r="R2970" s="5">
        <f t="shared" si="46"/>
        <v>-0.2569956982749938</v>
      </c>
    </row>
    <row r="2971" spans="1:18" x14ac:dyDescent="0.3">
      <c r="A2971" t="s">
        <v>1592</v>
      </c>
      <c r="B2971" s="2">
        <v>45616</v>
      </c>
      <c r="C2971" t="s">
        <v>10026</v>
      </c>
      <c r="D2971" t="s">
        <v>10031</v>
      </c>
      <c r="E2971" t="s">
        <v>10035</v>
      </c>
      <c r="F2971">
        <v>1</v>
      </c>
      <c r="G2971">
        <v>211.88</v>
      </c>
      <c r="H2971">
        <v>178.69</v>
      </c>
      <c r="I2971" t="s">
        <v>10040</v>
      </c>
      <c r="J2971">
        <f>F2971*G2971</f>
        <v>211.88</v>
      </c>
      <c r="K2971">
        <f>F2971*H2971</f>
        <v>178.69</v>
      </c>
      <c r="L2971">
        <f>J2971-K2971</f>
        <v>33.19</v>
      </c>
      <c r="M2971" s="5">
        <f>L2971/J2971</f>
        <v>0.15664527090806116</v>
      </c>
      <c r="N2971" t="str">
        <f>IF(ISNA(VLOOKUP(A2971,'Returns Data'!A:A,1,0)),"No","Yes")</f>
        <v>No</v>
      </c>
      <c r="O2971" t="s">
        <v>10085</v>
      </c>
      <c r="P2971" t="str">
        <f>IFERROR(VLOOKUP(A2971,'Ratings Data'!A:C,3,0),"No Rating")</f>
        <v>No Rating</v>
      </c>
      <c r="Q2971" t="s">
        <v>10064</v>
      </c>
      <c r="R2971" s="5">
        <f t="shared" si="46"/>
        <v>-0.91794593757261245</v>
      </c>
    </row>
    <row r="2972" spans="1:18" x14ac:dyDescent="0.3">
      <c r="A2972" t="s">
        <v>1988</v>
      </c>
      <c r="B2972" s="2">
        <v>45616</v>
      </c>
      <c r="C2972" t="s">
        <v>10014</v>
      </c>
      <c r="D2972" t="s">
        <v>10030</v>
      </c>
      <c r="E2972" t="s">
        <v>10038</v>
      </c>
      <c r="F2972">
        <v>4</v>
      </c>
      <c r="G2972">
        <v>430.16</v>
      </c>
      <c r="H2972">
        <v>343.92</v>
      </c>
      <c r="I2972" t="s">
        <v>10040</v>
      </c>
      <c r="J2972">
        <f>F2972*G2972</f>
        <v>1720.64</v>
      </c>
      <c r="K2972">
        <f>F2972*H2972</f>
        <v>1375.68</v>
      </c>
      <c r="L2972">
        <f>J2972-K2972</f>
        <v>344.96000000000004</v>
      </c>
      <c r="M2972" s="5">
        <f>L2972/J2972</f>
        <v>0.20048354100799703</v>
      </c>
      <c r="N2972" t="str">
        <f>IF(ISNA(VLOOKUP(A2972,'Returns Data'!A:A,1,0)),"No","Yes")</f>
        <v>No</v>
      </c>
      <c r="O2972" t="s">
        <v>10085</v>
      </c>
      <c r="P2972" t="str">
        <f>IFERROR(VLOOKUP(A2972,'Ratings Data'!A:C,3,0),"No Rating")</f>
        <v>No Rating</v>
      </c>
      <c r="Q2972" t="s">
        <v>10064</v>
      </c>
      <c r="R2972" s="5">
        <f t="shared" si="46"/>
        <v>7.1208231074192954</v>
      </c>
    </row>
    <row r="2973" spans="1:18" x14ac:dyDescent="0.3">
      <c r="A2973" t="s">
        <v>2258</v>
      </c>
      <c r="B2973" s="2">
        <v>45616</v>
      </c>
      <c r="C2973" t="s">
        <v>10020</v>
      </c>
      <c r="D2973" t="s">
        <v>10030</v>
      </c>
      <c r="E2973" t="s">
        <v>10036</v>
      </c>
      <c r="F2973">
        <v>2</v>
      </c>
      <c r="G2973">
        <v>440.92</v>
      </c>
      <c r="H2973">
        <v>389.41</v>
      </c>
      <c r="I2973" t="s">
        <v>10039</v>
      </c>
      <c r="J2973">
        <f>F2973*G2973</f>
        <v>881.84</v>
      </c>
      <c r="K2973">
        <f>F2973*H2973</f>
        <v>778.82</v>
      </c>
      <c r="L2973">
        <f>J2973-K2973</f>
        <v>103.01999999999998</v>
      </c>
      <c r="M2973" s="5">
        <f>L2973/J2973</f>
        <v>0.11682391363512652</v>
      </c>
      <c r="N2973" t="str">
        <f>IF(ISNA(VLOOKUP(A2973,'Returns Data'!A:A,1,0)),"No","Yes")</f>
        <v>No</v>
      </c>
      <c r="O2973" t="s">
        <v>10085</v>
      </c>
      <c r="P2973">
        <f>IFERROR(VLOOKUP(A2973,'Ratings Data'!A:C,3,0),"No Rating")</f>
        <v>3</v>
      </c>
      <c r="Q2973" t="s">
        <v>10064</v>
      </c>
      <c r="R2973" s="5">
        <f t="shared" si="46"/>
        <v>-0.4874930258508462</v>
      </c>
    </row>
    <row r="2974" spans="1:18" x14ac:dyDescent="0.3">
      <c r="A2974" t="s">
        <v>2349</v>
      </c>
      <c r="B2974" s="2">
        <v>45616</v>
      </c>
      <c r="C2974" t="s">
        <v>10012</v>
      </c>
      <c r="D2974" t="s">
        <v>10030</v>
      </c>
      <c r="E2974" t="s">
        <v>10035</v>
      </c>
      <c r="F2974">
        <v>17</v>
      </c>
      <c r="G2974">
        <v>29.84</v>
      </c>
      <c r="H2974">
        <v>26.24</v>
      </c>
      <c r="I2974" t="s">
        <v>10039</v>
      </c>
      <c r="J2974">
        <f>F2974*G2974</f>
        <v>507.28</v>
      </c>
      <c r="K2974">
        <f>F2974*H2974</f>
        <v>446.08</v>
      </c>
      <c r="L2974">
        <f>J2974-K2974</f>
        <v>61.199999999999989</v>
      </c>
      <c r="M2974" s="5">
        <f>L2974/J2974</f>
        <v>0.12064343163538872</v>
      </c>
      <c r="N2974" t="str">
        <f>IF(ISNA(VLOOKUP(A2974,'Returns Data'!A:A,1,0)),"No","Yes")</f>
        <v>Yes</v>
      </c>
      <c r="O2974" t="str">
        <f>IFERROR(VLOOKUP(A2974,'Returns Data'!A:E,5,0),"No Returns")</f>
        <v>Customer Changed Mind</v>
      </c>
      <c r="P2974">
        <f>IFERROR(VLOOKUP(A2974,'Ratings Data'!A:C,3,0),"No Rating")</f>
        <v>3</v>
      </c>
      <c r="Q2974" t="s">
        <v>10064</v>
      </c>
      <c r="R2974" s="5">
        <f t="shared" si="46"/>
        <v>-0.42474825365145608</v>
      </c>
    </row>
    <row r="2975" spans="1:18" x14ac:dyDescent="0.3">
      <c r="A2975" t="s">
        <v>2366</v>
      </c>
      <c r="B2975" s="2">
        <v>45616</v>
      </c>
      <c r="C2975" t="s">
        <v>10024</v>
      </c>
      <c r="D2975" t="s">
        <v>10029</v>
      </c>
      <c r="E2975" t="s">
        <v>10035</v>
      </c>
      <c r="F2975">
        <v>5</v>
      </c>
      <c r="G2975">
        <v>169.35</v>
      </c>
      <c r="H2975">
        <v>132.86000000000001</v>
      </c>
      <c r="I2975" t="s">
        <v>10040</v>
      </c>
      <c r="J2975">
        <f>F2975*G2975</f>
        <v>846.75</v>
      </c>
      <c r="K2975">
        <f>F2975*H2975</f>
        <v>664.30000000000007</v>
      </c>
      <c r="L2975">
        <f>J2975-K2975</f>
        <v>182.44999999999993</v>
      </c>
      <c r="M2975" s="5">
        <f>L2975/J2975</f>
        <v>0.21547091821671088</v>
      </c>
      <c r="N2975" t="str">
        <f>IF(ISNA(VLOOKUP(A2975,'Returns Data'!A:A,1,0)),"No","Yes")</f>
        <v>No</v>
      </c>
      <c r="O2975" t="s">
        <v>10085</v>
      </c>
      <c r="P2975" t="str">
        <f>IFERROR(VLOOKUP(A2975,'Ratings Data'!A:C,3,0),"No Rating")</f>
        <v>No Rating</v>
      </c>
      <c r="Q2975" t="s">
        <v>10064</v>
      </c>
      <c r="R2975" s="5">
        <f t="shared" si="46"/>
        <v>0.66919649897492517</v>
      </c>
    </row>
    <row r="2976" spans="1:18" x14ac:dyDescent="0.3">
      <c r="A2976" t="s">
        <v>2587</v>
      </c>
      <c r="B2976" s="2">
        <v>45616</v>
      </c>
      <c r="C2976" t="s">
        <v>10021</v>
      </c>
      <c r="D2976" t="s">
        <v>10031</v>
      </c>
      <c r="E2976" t="s">
        <v>10034</v>
      </c>
      <c r="F2976">
        <v>16</v>
      </c>
      <c r="G2976">
        <v>63.71</v>
      </c>
      <c r="H2976">
        <v>53.06</v>
      </c>
      <c r="I2976" t="s">
        <v>10040</v>
      </c>
      <c r="J2976">
        <f>F2976*G2976</f>
        <v>1019.36</v>
      </c>
      <c r="K2976">
        <f>F2976*H2976</f>
        <v>848.96</v>
      </c>
      <c r="L2976">
        <f>J2976-K2976</f>
        <v>170.39999999999998</v>
      </c>
      <c r="M2976" s="5">
        <f>L2976/J2976</f>
        <v>0.1671637105634908</v>
      </c>
      <c r="N2976" t="str">
        <f>IF(ISNA(VLOOKUP(A2976,'Returns Data'!A:A,1,0)),"No","Yes")</f>
        <v>No</v>
      </c>
      <c r="O2976" t="s">
        <v>10085</v>
      </c>
      <c r="P2976" t="str">
        <f>IFERROR(VLOOKUP(A2976,'Ratings Data'!A:C,3,0),"No Rating")</f>
        <v>No Rating</v>
      </c>
      <c r="Q2976" t="s">
        <v>10064</v>
      </c>
      <c r="R2976" s="5">
        <f t="shared" si="46"/>
        <v>0.20385001476232656</v>
      </c>
    </row>
    <row r="2977" spans="1:18" x14ac:dyDescent="0.3">
      <c r="A2977" t="s">
        <v>2617</v>
      </c>
      <c r="B2977" s="2">
        <v>45616</v>
      </c>
      <c r="C2977" t="s">
        <v>10028</v>
      </c>
      <c r="D2977" t="s">
        <v>10032</v>
      </c>
      <c r="E2977" t="s">
        <v>10037</v>
      </c>
      <c r="F2977">
        <v>14</v>
      </c>
      <c r="G2977">
        <v>283.3</v>
      </c>
      <c r="H2977">
        <v>245.77</v>
      </c>
      <c r="I2977" t="s">
        <v>10040</v>
      </c>
      <c r="J2977">
        <f>F2977*G2977</f>
        <v>3966.2000000000003</v>
      </c>
      <c r="K2977">
        <f>F2977*H2977</f>
        <v>3440.78</v>
      </c>
      <c r="L2977">
        <f>J2977-K2977</f>
        <v>525.42000000000007</v>
      </c>
      <c r="M2977" s="5">
        <f>L2977/J2977</f>
        <v>0.13247440875397107</v>
      </c>
      <c r="N2977" t="str">
        <f>IF(ISNA(VLOOKUP(A2977,'Returns Data'!A:A,1,0)),"No","Yes")</f>
        <v>No</v>
      </c>
      <c r="O2977" t="s">
        <v>10085</v>
      </c>
      <c r="P2977" t="str">
        <f>IFERROR(VLOOKUP(A2977,'Ratings Data'!A:C,3,0),"No Rating")</f>
        <v>No Rating</v>
      </c>
      <c r="Q2977" t="s">
        <v>10064</v>
      </c>
      <c r="R2977" s="5">
        <f t="shared" si="46"/>
        <v>2.8908727044420028</v>
      </c>
    </row>
    <row r="2978" spans="1:18" x14ac:dyDescent="0.3">
      <c r="A2978" t="s">
        <v>2775</v>
      </c>
      <c r="B2978" s="2">
        <v>45616</v>
      </c>
      <c r="C2978" t="s">
        <v>10018</v>
      </c>
      <c r="D2978" t="s">
        <v>10033</v>
      </c>
      <c r="E2978" t="s">
        <v>10034</v>
      </c>
      <c r="F2978">
        <v>5</v>
      </c>
      <c r="G2978">
        <v>364.13</v>
      </c>
      <c r="H2978">
        <v>289.88</v>
      </c>
      <c r="I2978" t="s">
        <v>10040</v>
      </c>
      <c r="J2978">
        <f>F2978*G2978</f>
        <v>1820.65</v>
      </c>
      <c r="K2978">
        <f>F2978*H2978</f>
        <v>1449.4</v>
      </c>
      <c r="L2978">
        <f>J2978-K2978</f>
        <v>371.25</v>
      </c>
      <c r="M2978" s="5">
        <f>L2978/J2978</f>
        <v>0.20391069123664624</v>
      </c>
      <c r="N2978" t="str">
        <f>IF(ISNA(VLOOKUP(A2978,'Returns Data'!A:A,1,0)),"No","Yes")</f>
        <v>No</v>
      </c>
      <c r="O2978" t="s">
        <v>10085</v>
      </c>
      <c r="P2978" t="str">
        <f>IFERROR(VLOOKUP(A2978,'Ratings Data'!A:C,3,0),"No Rating")</f>
        <v>No Rating</v>
      </c>
      <c r="Q2978" t="s">
        <v>10064</v>
      </c>
      <c r="R2978" s="5">
        <f t="shared" si="46"/>
        <v>-0.5409586001714487</v>
      </c>
    </row>
    <row r="2979" spans="1:18" x14ac:dyDescent="0.3">
      <c r="A2979" t="s">
        <v>2931</v>
      </c>
      <c r="B2979" s="2">
        <v>45616</v>
      </c>
      <c r="C2979" t="s">
        <v>10021</v>
      </c>
      <c r="D2979" t="s">
        <v>10031</v>
      </c>
      <c r="E2979" t="s">
        <v>10037</v>
      </c>
      <c r="F2979">
        <v>15</v>
      </c>
      <c r="G2979">
        <v>292.58</v>
      </c>
      <c r="H2979">
        <v>243.49</v>
      </c>
      <c r="I2979" t="s">
        <v>10039</v>
      </c>
      <c r="J2979">
        <f>F2979*G2979</f>
        <v>4388.7</v>
      </c>
      <c r="K2979">
        <f>F2979*H2979</f>
        <v>3652.3500000000004</v>
      </c>
      <c r="L2979">
        <f>J2979-K2979</f>
        <v>736.34999999999945</v>
      </c>
      <c r="M2979" s="5">
        <f>L2979/J2979</f>
        <v>0.16778317041492913</v>
      </c>
      <c r="N2979" t="str">
        <f>IF(ISNA(VLOOKUP(A2979,'Returns Data'!A:A,1,0)),"No","Yes")</f>
        <v>No</v>
      </c>
      <c r="O2979" t="s">
        <v>10085</v>
      </c>
      <c r="P2979" t="str">
        <f>IFERROR(VLOOKUP(A2979,'Ratings Data'!A:C,3,0),"No Rating")</f>
        <v>No Rating</v>
      </c>
      <c r="Q2979" t="s">
        <v>10064</v>
      </c>
      <c r="R2979" s="5">
        <f t="shared" si="46"/>
        <v>1.4105127289704225</v>
      </c>
    </row>
    <row r="2980" spans="1:18" x14ac:dyDescent="0.3">
      <c r="A2980" t="s">
        <v>2967</v>
      </c>
      <c r="B2980" s="2">
        <v>45616</v>
      </c>
      <c r="C2980" t="s">
        <v>10011</v>
      </c>
      <c r="D2980" t="s">
        <v>10029</v>
      </c>
      <c r="E2980" t="s">
        <v>10036</v>
      </c>
      <c r="F2980">
        <v>19</v>
      </c>
      <c r="G2980">
        <v>267.67</v>
      </c>
      <c r="H2980">
        <v>199.32</v>
      </c>
      <c r="I2980" t="s">
        <v>10040</v>
      </c>
      <c r="J2980">
        <f>F2980*G2980</f>
        <v>5085.7300000000005</v>
      </c>
      <c r="K2980">
        <f>F2980*H2980</f>
        <v>3787.08</v>
      </c>
      <c r="L2980">
        <f>J2980-K2980</f>
        <v>1298.6500000000005</v>
      </c>
      <c r="M2980" s="5">
        <f>L2980/J2980</f>
        <v>0.25535173908170516</v>
      </c>
      <c r="N2980" t="str">
        <f>IF(ISNA(VLOOKUP(A2980,'Returns Data'!A:A,1,0)),"No","Yes")</f>
        <v>No</v>
      </c>
      <c r="O2980" t="s">
        <v>10085</v>
      </c>
      <c r="P2980" t="str">
        <f>IFERROR(VLOOKUP(A2980,'Ratings Data'!A:C,3,0),"No Rating")</f>
        <v>No Rating</v>
      </c>
      <c r="Q2980" t="s">
        <v>10064</v>
      </c>
      <c r="R2980" s="5">
        <f t="shared" si="46"/>
        <v>0.1588237974798917</v>
      </c>
    </row>
    <row r="2981" spans="1:18" x14ac:dyDescent="0.3">
      <c r="A2981" t="s">
        <v>3086</v>
      </c>
      <c r="B2981" s="2">
        <v>45616</v>
      </c>
      <c r="C2981" t="s">
        <v>10018</v>
      </c>
      <c r="D2981" t="s">
        <v>10033</v>
      </c>
      <c r="E2981" t="s">
        <v>10035</v>
      </c>
      <c r="F2981">
        <v>6</v>
      </c>
      <c r="G2981">
        <v>171.95</v>
      </c>
      <c r="H2981">
        <v>131.62</v>
      </c>
      <c r="I2981" t="s">
        <v>10039</v>
      </c>
      <c r="J2981">
        <f>F2981*G2981</f>
        <v>1031.6999999999998</v>
      </c>
      <c r="K2981">
        <f>F2981*H2981</f>
        <v>789.72</v>
      </c>
      <c r="L2981">
        <f>J2981-K2981</f>
        <v>241.97999999999979</v>
      </c>
      <c r="M2981" s="5">
        <f>L2981/J2981</f>
        <v>0.23454492585053779</v>
      </c>
      <c r="N2981" t="str">
        <f>IF(ISNA(VLOOKUP(A2981,'Returns Data'!A:A,1,0)),"No","Yes")</f>
        <v>No</v>
      </c>
      <c r="O2981" t="s">
        <v>10085</v>
      </c>
      <c r="P2981" t="str">
        <f>IFERROR(VLOOKUP(A2981,'Ratings Data'!A:C,3,0),"No Rating")</f>
        <v>No Rating</v>
      </c>
      <c r="Q2981" t="s">
        <v>10064</v>
      </c>
      <c r="R2981" s="5">
        <f t="shared" si="46"/>
        <v>-0.79713826726939896</v>
      </c>
    </row>
    <row r="2982" spans="1:18" x14ac:dyDescent="0.3">
      <c r="A2982" t="s">
        <v>3382</v>
      </c>
      <c r="B2982" s="2">
        <v>45616</v>
      </c>
      <c r="C2982" t="s">
        <v>10014</v>
      </c>
      <c r="D2982" t="s">
        <v>10030</v>
      </c>
      <c r="E2982" t="s">
        <v>10037</v>
      </c>
      <c r="F2982">
        <v>1</v>
      </c>
      <c r="G2982">
        <v>16.3</v>
      </c>
      <c r="H2982">
        <v>14.1</v>
      </c>
      <c r="I2982" t="s">
        <v>10039</v>
      </c>
      <c r="J2982">
        <f>F2982*G2982</f>
        <v>16.3</v>
      </c>
      <c r="K2982">
        <f>F2982*H2982</f>
        <v>14.1</v>
      </c>
      <c r="L2982">
        <f>J2982-K2982</f>
        <v>2.2000000000000011</v>
      </c>
      <c r="M2982" s="5">
        <f>L2982/J2982</f>
        <v>0.13496932515337429</v>
      </c>
      <c r="N2982" t="str">
        <f>IF(ISNA(VLOOKUP(A2982,'Returns Data'!A:A,1,0)),"No","Yes")</f>
        <v>No</v>
      </c>
      <c r="O2982" t="s">
        <v>10085</v>
      </c>
      <c r="P2982" t="str">
        <f>IFERROR(VLOOKUP(A2982,'Ratings Data'!A:C,3,0),"No Rating")</f>
        <v>No Rating</v>
      </c>
      <c r="Q2982" t="s">
        <v>10064</v>
      </c>
      <c r="R2982" s="5">
        <f t="shared" si="46"/>
        <v>-0.98420083357565191</v>
      </c>
    </row>
    <row r="2983" spans="1:18" x14ac:dyDescent="0.3">
      <c r="A2983" t="s">
        <v>3461</v>
      </c>
      <c r="B2983" s="2">
        <v>45616</v>
      </c>
      <c r="C2983" t="s">
        <v>10023</v>
      </c>
      <c r="D2983" t="s">
        <v>10033</v>
      </c>
      <c r="E2983" t="s">
        <v>10038</v>
      </c>
      <c r="F2983">
        <v>7</v>
      </c>
      <c r="G2983">
        <v>345.9</v>
      </c>
      <c r="H2983">
        <v>233.59</v>
      </c>
      <c r="I2983" t="s">
        <v>10040</v>
      </c>
      <c r="J2983">
        <f>F2983*G2983</f>
        <v>2421.2999999999997</v>
      </c>
      <c r="K2983">
        <f>F2983*H2983</f>
        <v>1635.13</v>
      </c>
      <c r="L2983">
        <f>J2983-K2983</f>
        <v>786.16999999999962</v>
      </c>
      <c r="M2983" s="5">
        <f>L2983/J2983</f>
        <v>0.32468921653657112</v>
      </c>
      <c r="N2983" t="str">
        <f>IF(ISNA(VLOOKUP(A2983,'Returns Data'!A:A,1,0)),"No","Yes")</f>
        <v>No</v>
      </c>
      <c r="O2983" t="s">
        <v>10085</v>
      </c>
      <c r="P2983" t="str">
        <f>IFERROR(VLOOKUP(A2983,'Ratings Data'!A:C,3,0),"No Rating")</f>
        <v>No Rating</v>
      </c>
      <c r="Q2983" t="s">
        <v>10064</v>
      </c>
      <c r="R2983" s="5">
        <f t="shared" si="46"/>
        <v>147.54601226993861</v>
      </c>
    </row>
    <row r="2984" spans="1:18" x14ac:dyDescent="0.3">
      <c r="A2984" t="s">
        <v>4330</v>
      </c>
      <c r="B2984" s="2">
        <v>45616</v>
      </c>
      <c r="C2984" t="s">
        <v>10019</v>
      </c>
      <c r="D2984" t="s">
        <v>10031</v>
      </c>
      <c r="E2984" t="s">
        <v>10038</v>
      </c>
      <c r="F2984">
        <v>14</v>
      </c>
      <c r="G2984">
        <v>13.51</v>
      </c>
      <c r="H2984">
        <v>10.41</v>
      </c>
      <c r="I2984" t="s">
        <v>10040</v>
      </c>
      <c r="J2984">
        <f>F2984*G2984</f>
        <v>189.14</v>
      </c>
      <c r="K2984">
        <f>F2984*H2984</f>
        <v>145.74</v>
      </c>
      <c r="L2984">
        <f>J2984-K2984</f>
        <v>43.399999999999977</v>
      </c>
      <c r="M2984" s="5">
        <f>L2984/J2984</f>
        <v>0.22945965951147287</v>
      </c>
      <c r="N2984" t="str">
        <f>IF(ISNA(VLOOKUP(A2984,'Returns Data'!A:A,1,0)),"No","Yes")</f>
        <v>No</v>
      </c>
      <c r="O2984" t="s">
        <v>10085</v>
      </c>
      <c r="P2984" t="str">
        <f>IFERROR(VLOOKUP(A2984,'Ratings Data'!A:C,3,0),"No Rating")</f>
        <v>No Rating</v>
      </c>
      <c r="Q2984" t="s">
        <v>10064</v>
      </c>
      <c r="R2984" s="5">
        <f t="shared" si="46"/>
        <v>-0.92188493784330738</v>
      </c>
    </row>
    <row r="2985" spans="1:18" x14ac:dyDescent="0.3">
      <c r="A2985" t="s">
        <v>5246</v>
      </c>
      <c r="B2985" s="2">
        <v>45616</v>
      </c>
      <c r="C2985" t="s">
        <v>10028</v>
      </c>
      <c r="D2985" t="s">
        <v>10032</v>
      </c>
      <c r="E2985" t="s">
        <v>10034</v>
      </c>
      <c r="F2985">
        <v>18</v>
      </c>
      <c r="G2985">
        <v>16.3</v>
      </c>
      <c r="H2985">
        <v>9.86</v>
      </c>
      <c r="I2985" t="s">
        <v>10040</v>
      </c>
      <c r="J2985">
        <f>F2985*G2985</f>
        <v>293.40000000000003</v>
      </c>
      <c r="K2985">
        <f>F2985*H2985</f>
        <v>177.48</v>
      </c>
      <c r="L2985">
        <f>J2985-K2985</f>
        <v>115.92000000000004</v>
      </c>
      <c r="M2985" s="5">
        <f>L2985/J2985</f>
        <v>0.39509202453987741</v>
      </c>
      <c r="N2985" t="str">
        <f>IF(ISNA(VLOOKUP(A2985,'Returns Data'!A:A,1,0)),"No","Yes")</f>
        <v>No</v>
      </c>
      <c r="O2985" t="s">
        <v>10085</v>
      </c>
      <c r="P2985" t="str">
        <f>IFERROR(VLOOKUP(A2985,'Ratings Data'!A:C,3,0),"No Rating")</f>
        <v>No Rating</v>
      </c>
      <c r="Q2985" t="s">
        <v>10064</v>
      </c>
      <c r="R2985" s="5">
        <f t="shared" si="46"/>
        <v>0.55123189172041898</v>
      </c>
    </row>
    <row r="2986" spans="1:18" x14ac:dyDescent="0.3">
      <c r="A2986" t="s">
        <v>6197</v>
      </c>
      <c r="B2986" s="2">
        <v>45616</v>
      </c>
      <c r="C2986" t="s">
        <v>10009</v>
      </c>
      <c r="D2986" t="s">
        <v>10029</v>
      </c>
      <c r="E2986" t="s">
        <v>10036</v>
      </c>
      <c r="F2986">
        <v>5</v>
      </c>
      <c r="G2986">
        <v>409.36</v>
      </c>
      <c r="H2986">
        <v>290.77999999999997</v>
      </c>
      <c r="I2986" t="s">
        <v>10039</v>
      </c>
      <c r="J2986">
        <f>F2986*G2986</f>
        <v>2046.8000000000002</v>
      </c>
      <c r="K2986">
        <f>F2986*H2986</f>
        <v>1453.8999999999999</v>
      </c>
      <c r="L2986">
        <f>J2986-K2986</f>
        <v>592.90000000000032</v>
      </c>
      <c r="M2986" s="5">
        <f>L2986/J2986</f>
        <v>0.28967168262653914</v>
      </c>
      <c r="N2986" t="str">
        <f>IF(ISNA(VLOOKUP(A2986,'Returns Data'!A:A,1,0)),"No","Yes")</f>
        <v>No</v>
      </c>
      <c r="O2986" t="s">
        <v>10085</v>
      </c>
      <c r="P2986" t="str">
        <f>IFERROR(VLOOKUP(A2986,'Ratings Data'!A:C,3,0),"No Rating")</f>
        <v>No Rating</v>
      </c>
      <c r="Q2986" t="s">
        <v>10064</v>
      </c>
      <c r="R2986" s="5">
        <f t="shared" si="46"/>
        <v>5.9761417859577364</v>
      </c>
    </row>
    <row r="2987" spans="1:18" x14ac:dyDescent="0.3">
      <c r="A2987" t="s">
        <v>6609</v>
      </c>
      <c r="B2987" s="2">
        <v>45616</v>
      </c>
      <c r="C2987" t="s">
        <v>10018</v>
      </c>
      <c r="D2987" t="s">
        <v>10033</v>
      </c>
      <c r="E2987" t="s">
        <v>10036</v>
      </c>
      <c r="F2987">
        <v>17</v>
      </c>
      <c r="G2987">
        <v>56.9</v>
      </c>
      <c r="H2987">
        <v>34.9</v>
      </c>
      <c r="I2987" t="s">
        <v>10039</v>
      </c>
      <c r="J2987">
        <f>F2987*G2987</f>
        <v>967.3</v>
      </c>
      <c r="K2987">
        <f>F2987*H2987</f>
        <v>593.29999999999995</v>
      </c>
      <c r="L2987">
        <f>J2987-K2987</f>
        <v>374</v>
      </c>
      <c r="M2987" s="5">
        <f>L2987/J2987</f>
        <v>0.38664323374340953</v>
      </c>
      <c r="N2987" t="str">
        <f>IF(ISNA(VLOOKUP(A2987,'Returns Data'!A:A,1,0)),"No","Yes")</f>
        <v>No</v>
      </c>
      <c r="O2987" t="s">
        <v>10085</v>
      </c>
      <c r="P2987" t="str">
        <f>IFERROR(VLOOKUP(A2987,'Ratings Data'!A:C,3,0),"No Rating")</f>
        <v>No Rating</v>
      </c>
      <c r="Q2987" t="s">
        <v>10064</v>
      </c>
      <c r="R2987" s="5">
        <f t="shared" si="46"/>
        <v>-0.52740863787375425</v>
      </c>
    </row>
    <row r="2988" spans="1:18" x14ac:dyDescent="0.3">
      <c r="A2988" t="s">
        <v>7107</v>
      </c>
      <c r="B2988" s="2">
        <v>45616</v>
      </c>
      <c r="C2988" t="s">
        <v>10020</v>
      </c>
      <c r="D2988" t="s">
        <v>10030</v>
      </c>
      <c r="E2988" t="s">
        <v>10038</v>
      </c>
      <c r="F2988">
        <v>2</v>
      </c>
      <c r="G2988">
        <v>199.98</v>
      </c>
      <c r="H2988">
        <v>124.19</v>
      </c>
      <c r="I2988" t="s">
        <v>10039</v>
      </c>
      <c r="J2988">
        <f>F2988*G2988</f>
        <v>399.96</v>
      </c>
      <c r="K2988">
        <f>F2988*H2988</f>
        <v>248.38</v>
      </c>
      <c r="L2988">
        <f>J2988-K2988</f>
        <v>151.57999999999998</v>
      </c>
      <c r="M2988" s="5">
        <f>L2988/J2988</f>
        <v>0.37898789878987899</v>
      </c>
      <c r="N2988" t="str">
        <f>IF(ISNA(VLOOKUP(A2988,'Returns Data'!A:A,1,0)),"No","Yes")</f>
        <v>No</v>
      </c>
      <c r="O2988" t="s">
        <v>10085</v>
      </c>
      <c r="P2988" t="str">
        <f>IFERROR(VLOOKUP(A2988,'Ratings Data'!A:C,3,0),"No Rating")</f>
        <v>No Rating</v>
      </c>
      <c r="Q2988" t="s">
        <v>10064</v>
      </c>
      <c r="R2988" s="5">
        <f t="shared" si="46"/>
        <v>-0.58651917709087142</v>
      </c>
    </row>
    <row r="2989" spans="1:18" x14ac:dyDescent="0.3">
      <c r="A2989" t="s">
        <v>7319</v>
      </c>
      <c r="B2989" s="2">
        <v>45616</v>
      </c>
      <c r="C2989" t="s">
        <v>10025</v>
      </c>
      <c r="D2989" t="s">
        <v>10033</v>
      </c>
      <c r="E2989" t="s">
        <v>10034</v>
      </c>
      <c r="F2989">
        <v>17</v>
      </c>
      <c r="G2989">
        <v>43.29</v>
      </c>
      <c r="H2989">
        <v>36.9</v>
      </c>
      <c r="I2989" t="s">
        <v>10039</v>
      </c>
      <c r="J2989">
        <f>F2989*G2989</f>
        <v>735.93</v>
      </c>
      <c r="K2989">
        <f>F2989*H2989</f>
        <v>627.29999999999995</v>
      </c>
      <c r="L2989">
        <f>J2989-K2989</f>
        <v>108.63</v>
      </c>
      <c r="M2989" s="5">
        <f>L2989/J2989</f>
        <v>0.14760914760914762</v>
      </c>
      <c r="N2989" t="str">
        <f>IF(ISNA(VLOOKUP(A2989,'Returns Data'!A:A,1,0)),"No","Yes")</f>
        <v>No</v>
      </c>
      <c r="O2989" t="s">
        <v>10085</v>
      </c>
      <c r="P2989" t="str">
        <f>IFERROR(VLOOKUP(A2989,'Ratings Data'!A:C,3,0),"No Rating")</f>
        <v>No Rating</v>
      </c>
      <c r="Q2989" t="s">
        <v>10064</v>
      </c>
      <c r="R2989" s="5">
        <f t="shared" si="46"/>
        <v>0.84000900090009001</v>
      </c>
    </row>
    <row r="2990" spans="1:18" x14ac:dyDescent="0.3">
      <c r="A2990" t="s">
        <v>7618</v>
      </c>
      <c r="B2990" s="2">
        <v>45616</v>
      </c>
      <c r="C2990" t="s">
        <v>10011</v>
      </c>
      <c r="D2990" t="s">
        <v>10029</v>
      </c>
      <c r="E2990" t="s">
        <v>10035</v>
      </c>
      <c r="F2990">
        <v>18</v>
      </c>
      <c r="G2990">
        <v>168.47</v>
      </c>
      <c r="H2990">
        <v>112.35</v>
      </c>
      <c r="I2990" t="s">
        <v>10040</v>
      </c>
      <c r="J2990">
        <f>F2990*G2990</f>
        <v>3032.46</v>
      </c>
      <c r="K2990">
        <f>F2990*H2990</f>
        <v>2022.3</v>
      </c>
      <c r="L2990">
        <f>J2990-K2990</f>
        <v>1010.1600000000001</v>
      </c>
      <c r="M2990" s="5">
        <f>L2990/J2990</f>
        <v>0.33311568825310145</v>
      </c>
      <c r="N2990" t="str">
        <f>IF(ISNA(VLOOKUP(A2990,'Returns Data'!A:A,1,0)),"No","Yes")</f>
        <v>No</v>
      </c>
      <c r="O2990" t="s">
        <v>10085</v>
      </c>
      <c r="P2990" t="str">
        <f>IFERROR(VLOOKUP(A2990,'Ratings Data'!A:C,3,0),"No Rating")</f>
        <v>No Rating</v>
      </c>
      <c r="Q2990" t="s">
        <v>10064</v>
      </c>
      <c r="R2990" s="5">
        <f t="shared" si="46"/>
        <v>3.1205821205821209</v>
      </c>
    </row>
    <row r="2991" spans="1:18" x14ac:dyDescent="0.3">
      <c r="A2991" t="s">
        <v>8398</v>
      </c>
      <c r="B2991" s="2">
        <v>45616</v>
      </c>
      <c r="C2991" t="s">
        <v>10015</v>
      </c>
      <c r="D2991" t="s">
        <v>10031</v>
      </c>
      <c r="E2991" t="s">
        <v>10035</v>
      </c>
      <c r="F2991">
        <v>9</v>
      </c>
      <c r="G2991">
        <v>94.68</v>
      </c>
      <c r="H2991">
        <v>81.260000000000005</v>
      </c>
      <c r="I2991" t="s">
        <v>10040</v>
      </c>
      <c r="J2991">
        <f>F2991*G2991</f>
        <v>852.12000000000012</v>
      </c>
      <c r="K2991">
        <f>F2991*H2991</f>
        <v>731.34</v>
      </c>
      <c r="L2991">
        <f>J2991-K2991</f>
        <v>120.78000000000009</v>
      </c>
      <c r="M2991" s="5">
        <f>L2991/J2991</f>
        <v>0.14174059991550494</v>
      </c>
      <c r="N2991" t="str">
        <f>IF(ISNA(VLOOKUP(A2991,'Returns Data'!A:A,1,0)),"No","Yes")</f>
        <v>No</v>
      </c>
      <c r="O2991" t="s">
        <v>10085</v>
      </c>
      <c r="P2991" t="str">
        <f>IFERROR(VLOOKUP(A2991,'Ratings Data'!A:C,3,0),"No Rating")</f>
        <v>No Rating</v>
      </c>
      <c r="Q2991" t="s">
        <v>10064</v>
      </c>
      <c r="R2991" s="5">
        <f t="shared" si="46"/>
        <v>-0.71900041550424409</v>
      </c>
    </row>
    <row r="2992" spans="1:18" x14ac:dyDescent="0.3">
      <c r="A2992" t="s">
        <v>8568</v>
      </c>
      <c r="B2992" s="2">
        <v>45616</v>
      </c>
      <c r="C2992" t="s">
        <v>10020</v>
      </c>
      <c r="D2992" t="s">
        <v>10030</v>
      </c>
      <c r="E2992" t="s">
        <v>10038</v>
      </c>
      <c r="F2992">
        <v>12</v>
      </c>
      <c r="G2992">
        <v>387.97</v>
      </c>
      <c r="H2992">
        <v>261.99</v>
      </c>
      <c r="I2992" t="s">
        <v>10039</v>
      </c>
      <c r="J2992">
        <f>F2992*G2992</f>
        <v>4655.6400000000003</v>
      </c>
      <c r="K2992">
        <f>F2992*H2992</f>
        <v>3143.88</v>
      </c>
      <c r="L2992">
        <f>J2992-K2992</f>
        <v>1511.7600000000002</v>
      </c>
      <c r="M2992" s="5">
        <f>L2992/J2992</f>
        <v>0.32471582854344411</v>
      </c>
      <c r="N2992" t="str">
        <f>IF(ISNA(VLOOKUP(A2992,'Returns Data'!A:A,1,0)),"No","Yes")</f>
        <v>No</v>
      </c>
      <c r="O2992" t="s">
        <v>10085</v>
      </c>
      <c r="P2992" t="str">
        <f>IFERROR(VLOOKUP(A2992,'Ratings Data'!A:C,3,0),"No Rating")</f>
        <v>No Rating</v>
      </c>
      <c r="Q2992" t="s">
        <v>10064</v>
      </c>
      <c r="R2992" s="5">
        <f t="shared" si="46"/>
        <v>4.4635966765244328</v>
      </c>
    </row>
    <row r="2993" spans="1:18" x14ac:dyDescent="0.3">
      <c r="A2993" t="s">
        <v>8810</v>
      </c>
      <c r="B2993" s="2">
        <v>45616</v>
      </c>
      <c r="C2993" t="s">
        <v>10026</v>
      </c>
      <c r="D2993" t="s">
        <v>10031</v>
      </c>
      <c r="E2993" t="s">
        <v>10034</v>
      </c>
      <c r="F2993">
        <v>7</v>
      </c>
      <c r="G2993">
        <v>197.96</v>
      </c>
      <c r="H2993">
        <v>124.99</v>
      </c>
      <c r="I2993" t="s">
        <v>10040</v>
      </c>
      <c r="J2993">
        <f>F2993*G2993</f>
        <v>1385.72</v>
      </c>
      <c r="K2993">
        <f>F2993*H2993</f>
        <v>874.93</v>
      </c>
      <c r="L2993">
        <f>J2993-K2993</f>
        <v>510.79000000000008</v>
      </c>
      <c r="M2993" s="5">
        <f>L2993/J2993</f>
        <v>0.36860982016569011</v>
      </c>
      <c r="N2993" t="str">
        <f>IF(ISNA(VLOOKUP(A2993,'Returns Data'!A:A,1,0)),"No","Yes")</f>
        <v>No</v>
      </c>
      <c r="O2993" t="s">
        <v>10085</v>
      </c>
      <c r="P2993" t="str">
        <f>IFERROR(VLOOKUP(A2993,'Ratings Data'!A:C,3,0),"No Rating")</f>
        <v>No Rating</v>
      </c>
      <c r="Q2993" t="s">
        <v>10064</v>
      </c>
      <c r="R2993" s="5">
        <f t="shared" si="46"/>
        <v>-0.7023567114295779</v>
      </c>
    </row>
    <row r="2994" spans="1:18" x14ac:dyDescent="0.3">
      <c r="A2994" t="s">
        <v>8828</v>
      </c>
      <c r="B2994" s="2">
        <v>45616</v>
      </c>
      <c r="C2994" t="s">
        <v>10014</v>
      </c>
      <c r="D2994" t="s">
        <v>10030</v>
      </c>
      <c r="E2994" t="s">
        <v>10035</v>
      </c>
      <c r="F2994">
        <v>14</v>
      </c>
      <c r="G2994">
        <v>474.29</v>
      </c>
      <c r="H2994">
        <v>306.01</v>
      </c>
      <c r="I2994" t="s">
        <v>10040</v>
      </c>
      <c r="J2994">
        <f>F2994*G2994</f>
        <v>6640.06</v>
      </c>
      <c r="K2994">
        <f>F2994*H2994</f>
        <v>4284.1399999999994</v>
      </c>
      <c r="L2994">
        <f>J2994-K2994</f>
        <v>2355.920000000001</v>
      </c>
      <c r="M2994" s="5">
        <f>L2994/J2994</f>
        <v>0.35480402285521528</v>
      </c>
      <c r="N2994" t="str">
        <f>IF(ISNA(VLOOKUP(A2994,'Returns Data'!A:A,1,0)),"No","Yes")</f>
        <v>No</v>
      </c>
      <c r="O2994" t="s">
        <v>10085</v>
      </c>
      <c r="P2994" t="str">
        <f>IFERROR(VLOOKUP(A2994,'Ratings Data'!A:C,3,0),"No Rating")</f>
        <v>No Rating</v>
      </c>
      <c r="Q2994" t="s">
        <v>10064</v>
      </c>
      <c r="R2994" s="5">
        <f t="shared" si="46"/>
        <v>3.7917761163871488</v>
      </c>
    </row>
    <row r="2995" spans="1:18" x14ac:dyDescent="0.3">
      <c r="A2995" t="s">
        <v>8845</v>
      </c>
      <c r="B2995" s="2">
        <v>45616</v>
      </c>
      <c r="C2995" t="s">
        <v>10015</v>
      </c>
      <c r="D2995" t="s">
        <v>10031</v>
      </c>
      <c r="E2995" t="s">
        <v>10038</v>
      </c>
      <c r="F2995">
        <v>15</v>
      </c>
      <c r="G2995">
        <v>107.62</v>
      </c>
      <c r="H2995">
        <v>87.65</v>
      </c>
      <c r="I2995" t="s">
        <v>10040</v>
      </c>
      <c r="J2995">
        <f>F2995*G2995</f>
        <v>1614.3000000000002</v>
      </c>
      <c r="K2995">
        <f>F2995*H2995</f>
        <v>1314.75</v>
      </c>
      <c r="L2995">
        <f>J2995-K2995</f>
        <v>299.55000000000018</v>
      </c>
      <c r="M2995" s="5">
        <f>L2995/J2995</f>
        <v>0.18556030477606403</v>
      </c>
      <c r="N2995" t="str">
        <f>IF(ISNA(VLOOKUP(A2995,'Returns Data'!A:A,1,0)),"No","Yes")</f>
        <v>No</v>
      </c>
      <c r="O2995" t="s">
        <v>10085</v>
      </c>
      <c r="P2995">
        <f>IFERROR(VLOOKUP(A2995,'Ratings Data'!A:C,3,0),"No Rating")</f>
        <v>4</v>
      </c>
      <c r="Q2995" t="s">
        <v>10064</v>
      </c>
      <c r="R2995" s="5">
        <f t="shared" si="46"/>
        <v>-0.75688472694523845</v>
      </c>
    </row>
    <row r="2996" spans="1:18" x14ac:dyDescent="0.3">
      <c r="A2996" t="s">
        <v>9248</v>
      </c>
      <c r="B2996" s="2">
        <v>45616</v>
      </c>
      <c r="C2996" t="s">
        <v>10025</v>
      </c>
      <c r="D2996" t="s">
        <v>10033</v>
      </c>
      <c r="E2996" t="s">
        <v>10038</v>
      </c>
      <c r="F2996">
        <v>5</v>
      </c>
      <c r="G2996">
        <v>464.85</v>
      </c>
      <c r="H2996">
        <v>410.97</v>
      </c>
      <c r="I2996" t="s">
        <v>10040</v>
      </c>
      <c r="J2996">
        <f>F2996*G2996</f>
        <v>2324.25</v>
      </c>
      <c r="K2996">
        <f>F2996*H2996</f>
        <v>2054.8500000000004</v>
      </c>
      <c r="L2996">
        <f>J2996-K2996</f>
        <v>269.39999999999964</v>
      </c>
      <c r="M2996" s="5">
        <f>L2996/J2996</f>
        <v>0.11590835753468845</v>
      </c>
      <c r="N2996" t="str">
        <f>IF(ISNA(VLOOKUP(A2996,'Returns Data'!A:A,1,0)),"No","Yes")</f>
        <v>No</v>
      </c>
      <c r="O2996" t="s">
        <v>10085</v>
      </c>
      <c r="P2996" t="str">
        <f>IFERROR(VLOOKUP(A2996,'Ratings Data'!A:C,3,0),"No Rating")</f>
        <v>No Rating</v>
      </c>
      <c r="Q2996" t="s">
        <v>10064</v>
      </c>
      <c r="R2996" s="5">
        <f t="shared" si="46"/>
        <v>0.43978814346775674</v>
      </c>
    </row>
    <row r="2997" spans="1:18" x14ac:dyDescent="0.3">
      <c r="A2997" t="s">
        <v>9610</v>
      </c>
      <c r="B2997" s="2">
        <v>45616</v>
      </c>
      <c r="C2997" t="s">
        <v>10013</v>
      </c>
      <c r="D2997" t="s">
        <v>10030</v>
      </c>
      <c r="E2997" t="s">
        <v>10036</v>
      </c>
      <c r="F2997">
        <v>17</v>
      </c>
      <c r="G2997">
        <v>304.92</v>
      </c>
      <c r="H2997">
        <v>186.61</v>
      </c>
      <c r="I2997" t="s">
        <v>10039</v>
      </c>
      <c r="J2997">
        <f>F2997*G2997</f>
        <v>5183.6400000000003</v>
      </c>
      <c r="K2997">
        <f>F2997*H2997</f>
        <v>3172.3700000000003</v>
      </c>
      <c r="L2997">
        <f>J2997-K2997</f>
        <v>2011.27</v>
      </c>
      <c r="M2997" s="5">
        <f>L2997/J2997</f>
        <v>0.38800341073068345</v>
      </c>
      <c r="N2997" t="str">
        <f>IF(ISNA(VLOOKUP(A2997,'Returns Data'!A:A,1,0)),"No","Yes")</f>
        <v>No</v>
      </c>
      <c r="O2997" t="s">
        <v>10085</v>
      </c>
      <c r="P2997" t="str">
        <f>IFERROR(VLOOKUP(A2997,'Ratings Data'!A:C,3,0),"No Rating")</f>
        <v>No Rating</v>
      </c>
      <c r="Q2997" t="s">
        <v>10064</v>
      </c>
      <c r="R2997" s="5">
        <f t="shared" si="46"/>
        <v>1.2302420135527592</v>
      </c>
    </row>
    <row r="2998" spans="1:18" x14ac:dyDescent="0.3">
      <c r="A2998" t="s">
        <v>9618</v>
      </c>
      <c r="B2998" s="2">
        <v>45616</v>
      </c>
      <c r="C2998" t="s">
        <v>10025</v>
      </c>
      <c r="D2998" t="s">
        <v>10033</v>
      </c>
      <c r="E2998" t="s">
        <v>10036</v>
      </c>
      <c r="F2998">
        <v>9</v>
      </c>
      <c r="G2998">
        <v>151.16999999999999</v>
      </c>
      <c r="H2998">
        <v>96.5</v>
      </c>
      <c r="I2998" t="s">
        <v>10039</v>
      </c>
      <c r="J2998">
        <f>F2998*G2998</f>
        <v>1360.53</v>
      </c>
      <c r="K2998">
        <f>F2998*H2998</f>
        <v>868.5</v>
      </c>
      <c r="L2998">
        <f>J2998-K2998</f>
        <v>492.03</v>
      </c>
      <c r="M2998" s="5">
        <f>L2998/J2998</f>
        <v>0.36164582919891514</v>
      </c>
      <c r="N2998" t="str">
        <f>IF(ISNA(VLOOKUP(A2998,'Returns Data'!A:A,1,0)),"No","Yes")</f>
        <v>No</v>
      </c>
      <c r="O2998" t="s">
        <v>10085</v>
      </c>
      <c r="P2998" t="str">
        <f>IFERROR(VLOOKUP(A2998,'Ratings Data'!A:C,3,0),"No Rating")</f>
        <v>No Rating</v>
      </c>
      <c r="Q2998" t="s">
        <v>10064</v>
      </c>
      <c r="R2998" s="5">
        <f t="shared" si="46"/>
        <v>-0.73753385651781378</v>
      </c>
    </row>
    <row r="2999" spans="1:18" x14ac:dyDescent="0.3">
      <c r="A2999" t="s">
        <v>9754</v>
      </c>
      <c r="B2999" s="2">
        <v>45616</v>
      </c>
      <c r="C2999" t="s">
        <v>10028</v>
      </c>
      <c r="D2999" t="s">
        <v>10032</v>
      </c>
      <c r="E2999" t="s">
        <v>10034</v>
      </c>
      <c r="F2999">
        <v>4</v>
      </c>
      <c r="G2999">
        <v>342.67</v>
      </c>
      <c r="H2999">
        <v>231.35</v>
      </c>
      <c r="I2999" t="s">
        <v>10040</v>
      </c>
      <c r="J2999">
        <f>F2999*G2999</f>
        <v>1370.68</v>
      </c>
      <c r="K2999">
        <f>F2999*H2999</f>
        <v>925.4</v>
      </c>
      <c r="L2999">
        <f>J2999-K2999</f>
        <v>445.28000000000009</v>
      </c>
      <c r="M2999" s="5">
        <f>L2999/J2999</f>
        <v>0.32486065310648732</v>
      </c>
      <c r="N2999" t="str">
        <f>IF(ISNA(VLOOKUP(A2999,'Returns Data'!A:A,1,0)),"No","Yes")</f>
        <v>No</v>
      </c>
      <c r="O2999" t="s">
        <v>10085</v>
      </c>
      <c r="P2999" t="str">
        <f>IFERROR(VLOOKUP(A2999,'Ratings Data'!A:C,3,0),"No Rating")</f>
        <v>No Rating</v>
      </c>
      <c r="Q2999" t="s">
        <v>10064</v>
      </c>
      <c r="R2999" s="5">
        <f t="shared" si="46"/>
        <v>7.4603279604272535E-3</v>
      </c>
    </row>
    <row r="3000" spans="1:18" x14ac:dyDescent="0.3">
      <c r="A3000" t="s">
        <v>118</v>
      </c>
      <c r="B3000" s="2">
        <v>45617</v>
      </c>
      <c r="C3000" t="s">
        <v>10018</v>
      </c>
      <c r="D3000" t="s">
        <v>10033</v>
      </c>
      <c r="E3000" t="s">
        <v>10036</v>
      </c>
      <c r="F3000">
        <v>13</v>
      </c>
      <c r="G3000">
        <v>99.95</v>
      </c>
      <c r="H3000">
        <v>81.55</v>
      </c>
      <c r="I3000" t="s">
        <v>10040</v>
      </c>
      <c r="J3000">
        <f>F3000*G3000</f>
        <v>1299.3500000000001</v>
      </c>
      <c r="K3000">
        <f>F3000*H3000</f>
        <v>1060.1499999999999</v>
      </c>
      <c r="L3000">
        <f>J3000-K3000</f>
        <v>239.20000000000027</v>
      </c>
      <c r="M3000" s="5">
        <f>L3000/J3000</f>
        <v>0.18409204602301169</v>
      </c>
      <c r="N3000" t="str">
        <f>IF(ISNA(VLOOKUP(A3000,'Returns Data'!A:A,1,0)),"No","Yes")</f>
        <v>No</v>
      </c>
      <c r="O3000" t="s">
        <v>10085</v>
      </c>
      <c r="P3000" t="str">
        <f>IFERROR(VLOOKUP(A3000,'Ratings Data'!A:C,3,0),"No Rating")</f>
        <v>No Rating</v>
      </c>
      <c r="Q3000" t="s">
        <v>10064</v>
      </c>
      <c r="R3000" s="5">
        <f t="shared" si="46"/>
        <v>-5.2039863425453005E-2</v>
      </c>
    </row>
    <row r="3001" spans="1:18" x14ac:dyDescent="0.3">
      <c r="A3001" t="s">
        <v>952</v>
      </c>
      <c r="B3001" s="2">
        <v>45617</v>
      </c>
      <c r="C3001" t="s">
        <v>10018</v>
      </c>
      <c r="D3001" t="s">
        <v>10033</v>
      </c>
      <c r="E3001" t="s">
        <v>10035</v>
      </c>
      <c r="F3001">
        <v>17</v>
      </c>
      <c r="G3001">
        <v>475.44</v>
      </c>
      <c r="H3001">
        <v>416.2</v>
      </c>
      <c r="I3001" t="s">
        <v>10040</v>
      </c>
      <c r="J3001">
        <f>F3001*G3001</f>
        <v>8082.48</v>
      </c>
      <c r="K3001">
        <f>F3001*H3001</f>
        <v>7075.4</v>
      </c>
      <c r="L3001">
        <f>J3001-K3001</f>
        <v>1007.0799999999999</v>
      </c>
      <c r="M3001" s="5">
        <f>L3001/J3001</f>
        <v>0.12460037018340905</v>
      </c>
      <c r="N3001" t="str">
        <f>IF(ISNA(VLOOKUP(A3001,'Returns Data'!A:A,1,0)),"No","Yes")</f>
        <v>No</v>
      </c>
      <c r="O3001" t="s">
        <v>10085</v>
      </c>
      <c r="P3001" t="str">
        <f>IFERROR(VLOOKUP(A3001,'Ratings Data'!A:C,3,0),"No Rating")</f>
        <v>No Rating</v>
      </c>
      <c r="Q3001" t="s">
        <v>10064</v>
      </c>
      <c r="R3001" s="5">
        <f t="shared" si="46"/>
        <v>5.2204025089467798</v>
      </c>
    </row>
    <row r="3002" spans="1:18" x14ac:dyDescent="0.3">
      <c r="A3002" t="s">
        <v>2341</v>
      </c>
      <c r="B3002" s="2">
        <v>45617</v>
      </c>
      <c r="C3002" t="s">
        <v>10010</v>
      </c>
      <c r="D3002" t="s">
        <v>10029</v>
      </c>
      <c r="E3002" t="s">
        <v>10037</v>
      </c>
      <c r="F3002">
        <v>19</v>
      </c>
      <c r="G3002">
        <v>36.79</v>
      </c>
      <c r="H3002">
        <v>29.79</v>
      </c>
      <c r="I3002" t="s">
        <v>10040</v>
      </c>
      <c r="J3002">
        <f>F3002*G3002</f>
        <v>699.01</v>
      </c>
      <c r="K3002">
        <f>F3002*H3002</f>
        <v>566.01</v>
      </c>
      <c r="L3002">
        <f>J3002-K3002</f>
        <v>133</v>
      </c>
      <c r="M3002" s="5">
        <f>L3002/J3002</f>
        <v>0.19026909486273444</v>
      </c>
      <c r="N3002" t="str">
        <f>IF(ISNA(VLOOKUP(A3002,'Returns Data'!A:A,1,0)),"No","Yes")</f>
        <v>No</v>
      </c>
      <c r="O3002" t="s">
        <v>10085</v>
      </c>
      <c r="P3002" t="str">
        <f>IFERROR(VLOOKUP(A3002,'Ratings Data'!A:C,3,0),"No Rating")</f>
        <v>No Rating</v>
      </c>
      <c r="Q3002" t="s">
        <v>10064</v>
      </c>
      <c r="R3002" s="5">
        <f t="shared" si="46"/>
        <v>-0.91351540616246496</v>
      </c>
    </row>
    <row r="3003" spans="1:18" x14ac:dyDescent="0.3">
      <c r="A3003" t="s">
        <v>2492</v>
      </c>
      <c r="B3003" s="2">
        <v>45617</v>
      </c>
      <c r="C3003" t="s">
        <v>10013</v>
      </c>
      <c r="D3003" t="s">
        <v>10030</v>
      </c>
      <c r="E3003" t="s">
        <v>10037</v>
      </c>
      <c r="F3003">
        <v>4</v>
      </c>
      <c r="G3003">
        <v>88.23</v>
      </c>
      <c r="H3003">
        <v>74.569999999999993</v>
      </c>
      <c r="I3003" t="s">
        <v>10039</v>
      </c>
      <c r="J3003">
        <f>F3003*G3003</f>
        <v>352.92</v>
      </c>
      <c r="K3003">
        <f>F3003*H3003</f>
        <v>298.27999999999997</v>
      </c>
      <c r="L3003">
        <f>J3003-K3003</f>
        <v>54.640000000000043</v>
      </c>
      <c r="M3003" s="5">
        <f>L3003/J3003</f>
        <v>0.15482262269069488</v>
      </c>
      <c r="N3003" t="str">
        <f>IF(ISNA(VLOOKUP(A3003,'Returns Data'!A:A,1,0)),"No","Yes")</f>
        <v>No</v>
      </c>
      <c r="O3003" t="s">
        <v>10085</v>
      </c>
      <c r="P3003" t="str">
        <f>IFERROR(VLOOKUP(A3003,'Ratings Data'!A:C,3,0),"No Rating")</f>
        <v>No Rating</v>
      </c>
      <c r="Q3003" t="s">
        <v>10064</v>
      </c>
      <c r="R3003" s="5">
        <f t="shared" si="46"/>
        <v>-0.49511451910559218</v>
      </c>
    </row>
    <row r="3004" spans="1:18" x14ac:dyDescent="0.3">
      <c r="A3004" t="s">
        <v>2531</v>
      </c>
      <c r="B3004" s="2">
        <v>45617</v>
      </c>
      <c r="C3004" t="s">
        <v>10013</v>
      </c>
      <c r="D3004" t="s">
        <v>10030</v>
      </c>
      <c r="E3004" t="s">
        <v>10034</v>
      </c>
      <c r="F3004">
        <v>2</v>
      </c>
      <c r="G3004">
        <v>250.44</v>
      </c>
      <c r="H3004">
        <v>155.79</v>
      </c>
      <c r="I3004" t="s">
        <v>10039</v>
      </c>
      <c r="J3004">
        <f>F3004*G3004</f>
        <v>500.88</v>
      </c>
      <c r="K3004">
        <f>F3004*H3004</f>
        <v>311.58</v>
      </c>
      <c r="L3004">
        <f>J3004-K3004</f>
        <v>189.3</v>
      </c>
      <c r="M3004" s="5">
        <f>L3004/J3004</f>
        <v>0.37793483469094397</v>
      </c>
      <c r="N3004" t="str">
        <f>IF(ISNA(VLOOKUP(A3004,'Returns Data'!A:A,1,0)),"No","Yes")</f>
        <v>No</v>
      </c>
      <c r="O3004" t="s">
        <v>10085</v>
      </c>
      <c r="P3004" t="str">
        <f>IFERROR(VLOOKUP(A3004,'Ratings Data'!A:C,3,0),"No Rating")</f>
        <v>No Rating</v>
      </c>
      <c r="Q3004" t="s">
        <v>10064</v>
      </c>
      <c r="R3004" s="5">
        <f t="shared" si="46"/>
        <v>0.41924515470928247</v>
      </c>
    </row>
    <row r="3005" spans="1:18" x14ac:dyDescent="0.3">
      <c r="A3005" t="s">
        <v>2678</v>
      </c>
      <c r="B3005" s="2">
        <v>45617</v>
      </c>
      <c r="C3005" t="s">
        <v>10022</v>
      </c>
      <c r="D3005" t="s">
        <v>10033</v>
      </c>
      <c r="E3005" t="s">
        <v>10036</v>
      </c>
      <c r="F3005">
        <v>13</v>
      </c>
      <c r="G3005">
        <v>291.06</v>
      </c>
      <c r="H3005">
        <v>254.44</v>
      </c>
      <c r="I3005" t="s">
        <v>10039</v>
      </c>
      <c r="J3005">
        <f>F3005*G3005</f>
        <v>3783.78</v>
      </c>
      <c r="K3005">
        <f>F3005*H3005</f>
        <v>3307.72</v>
      </c>
      <c r="L3005">
        <f>J3005-K3005</f>
        <v>476.0600000000004</v>
      </c>
      <c r="M3005" s="5">
        <f>L3005/J3005</f>
        <v>0.12581598295884019</v>
      </c>
      <c r="N3005" t="str">
        <f>IF(ISNA(VLOOKUP(A3005,'Returns Data'!A:A,1,0)),"No","Yes")</f>
        <v>No</v>
      </c>
      <c r="O3005" t="s">
        <v>10085</v>
      </c>
      <c r="P3005" t="str">
        <f>IFERROR(VLOOKUP(A3005,'Ratings Data'!A:C,3,0),"No Rating")</f>
        <v>No Rating</v>
      </c>
      <c r="Q3005" t="s">
        <v>10064</v>
      </c>
      <c r="R3005" s="5">
        <f t="shared" si="46"/>
        <v>6.5542644944896979</v>
      </c>
    </row>
    <row r="3006" spans="1:18" x14ac:dyDescent="0.3">
      <c r="A3006" t="s">
        <v>3003</v>
      </c>
      <c r="B3006" s="2">
        <v>45617</v>
      </c>
      <c r="C3006" t="s">
        <v>10010</v>
      </c>
      <c r="D3006" t="s">
        <v>10029</v>
      </c>
      <c r="E3006" t="s">
        <v>10035</v>
      </c>
      <c r="F3006">
        <v>2</v>
      </c>
      <c r="G3006">
        <v>462.75</v>
      </c>
      <c r="H3006">
        <v>288.26</v>
      </c>
      <c r="I3006" t="s">
        <v>10039</v>
      </c>
      <c r="J3006">
        <f>F3006*G3006</f>
        <v>925.5</v>
      </c>
      <c r="K3006">
        <f>F3006*H3006</f>
        <v>576.52</v>
      </c>
      <c r="L3006">
        <f>J3006-K3006</f>
        <v>348.98</v>
      </c>
      <c r="M3006" s="5">
        <f>L3006/J3006</f>
        <v>0.37707185305240415</v>
      </c>
      <c r="N3006" t="str">
        <f>IF(ISNA(VLOOKUP(A3006,'Returns Data'!A:A,1,0)),"No","Yes")</f>
        <v>No</v>
      </c>
      <c r="O3006" t="s">
        <v>10085</v>
      </c>
      <c r="P3006" t="str">
        <f>IFERROR(VLOOKUP(A3006,'Ratings Data'!A:C,3,0),"No Rating")</f>
        <v>No Rating</v>
      </c>
      <c r="Q3006" t="s">
        <v>10064</v>
      </c>
      <c r="R3006" s="5">
        <f t="shared" si="46"/>
        <v>-0.75540332683189826</v>
      </c>
    </row>
    <row r="3007" spans="1:18" x14ac:dyDescent="0.3">
      <c r="A3007" t="s">
        <v>3143</v>
      </c>
      <c r="B3007" s="2">
        <v>45617</v>
      </c>
      <c r="C3007" t="s">
        <v>10025</v>
      </c>
      <c r="D3007" t="s">
        <v>10033</v>
      </c>
      <c r="E3007" t="s">
        <v>10036</v>
      </c>
      <c r="F3007">
        <v>7</v>
      </c>
      <c r="G3007">
        <v>49.28</v>
      </c>
      <c r="H3007">
        <v>34.92</v>
      </c>
      <c r="I3007" t="s">
        <v>10039</v>
      </c>
      <c r="J3007">
        <f>F3007*G3007</f>
        <v>344.96000000000004</v>
      </c>
      <c r="K3007">
        <f>F3007*H3007</f>
        <v>244.44</v>
      </c>
      <c r="L3007">
        <f>J3007-K3007</f>
        <v>100.52000000000004</v>
      </c>
      <c r="M3007" s="5">
        <f>L3007/J3007</f>
        <v>0.29139610389610399</v>
      </c>
      <c r="N3007" t="str">
        <f>IF(ISNA(VLOOKUP(A3007,'Returns Data'!A:A,1,0)),"No","Yes")</f>
        <v>No</v>
      </c>
      <c r="O3007" t="s">
        <v>10085</v>
      </c>
      <c r="P3007" t="str">
        <f>IFERROR(VLOOKUP(A3007,'Ratings Data'!A:C,3,0),"No Rating")</f>
        <v>No Rating</v>
      </c>
      <c r="Q3007" t="s">
        <v>10064</v>
      </c>
      <c r="R3007" s="5">
        <f t="shared" si="46"/>
        <v>-0.62727174500270122</v>
      </c>
    </row>
    <row r="3008" spans="1:18" x14ac:dyDescent="0.3">
      <c r="A3008" t="s">
        <v>3356</v>
      </c>
      <c r="B3008" s="2">
        <v>45617</v>
      </c>
      <c r="C3008" t="s">
        <v>10015</v>
      </c>
      <c r="D3008" t="s">
        <v>10031</v>
      </c>
      <c r="E3008" t="s">
        <v>10036</v>
      </c>
      <c r="F3008">
        <v>17</v>
      </c>
      <c r="G3008">
        <v>68.34</v>
      </c>
      <c r="H3008">
        <v>49.24</v>
      </c>
      <c r="I3008" t="s">
        <v>10040</v>
      </c>
      <c r="J3008">
        <f>F3008*G3008</f>
        <v>1161.78</v>
      </c>
      <c r="K3008">
        <f>F3008*H3008</f>
        <v>837.08</v>
      </c>
      <c r="L3008">
        <f>J3008-K3008</f>
        <v>324.69999999999993</v>
      </c>
      <c r="M3008" s="5">
        <f>L3008/J3008</f>
        <v>0.27948492829967803</v>
      </c>
      <c r="N3008" t="str">
        <f>IF(ISNA(VLOOKUP(A3008,'Returns Data'!A:A,1,0)),"No","Yes")</f>
        <v>No</v>
      </c>
      <c r="O3008" t="s">
        <v>10085</v>
      </c>
      <c r="P3008" t="str">
        <f>IFERROR(VLOOKUP(A3008,'Ratings Data'!A:C,3,0),"No Rating")</f>
        <v>No Rating</v>
      </c>
      <c r="Q3008" t="s">
        <v>10064</v>
      </c>
      <c r="R3008" s="5">
        <f t="shared" si="46"/>
        <v>2.3678687384044523</v>
      </c>
    </row>
    <row r="3009" spans="1:18" x14ac:dyDescent="0.3">
      <c r="A3009" t="s">
        <v>3485</v>
      </c>
      <c r="B3009" s="2">
        <v>45617</v>
      </c>
      <c r="C3009" t="s">
        <v>10025</v>
      </c>
      <c r="D3009" t="s">
        <v>10033</v>
      </c>
      <c r="E3009" t="s">
        <v>10038</v>
      </c>
      <c r="F3009">
        <v>18</v>
      </c>
      <c r="G3009">
        <v>419.2</v>
      </c>
      <c r="H3009">
        <v>281.39</v>
      </c>
      <c r="I3009" t="s">
        <v>10039</v>
      </c>
      <c r="J3009">
        <f>F3009*G3009</f>
        <v>7545.5999999999995</v>
      </c>
      <c r="K3009">
        <f>F3009*H3009</f>
        <v>5065.0199999999995</v>
      </c>
      <c r="L3009">
        <f>J3009-K3009</f>
        <v>2480.58</v>
      </c>
      <c r="M3009" s="5">
        <f>L3009/J3009</f>
        <v>0.32874522900763359</v>
      </c>
      <c r="N3009" t="str">
        <f>IF(ISNA(VLOOKUP(A3009,'Returns Data'!A:A,1,0)),"No","Yes")</f>
        <v>No</v>
      </c>
      <c r="O3009" t="s">
        <v>10085</v>
      </c>
      <c r="P3009" t="str">
        <f>IFERROR(VLOOKUP(A3009,'Ratings Data'!A:C,3,0),"No Rating")</f>
        <v>No Rating</v>
      </c>
      <c r="Q3009" t="s">
        <v>10064</v>
      </c>
      <c r="R3009" s="5">
        <f t="shared" si="46"/>
        <v>5.4948613334710528</v>
      </c>
    </row>
    <row r="3010" spans="1:18" x14ac:dyDescent="0.3">
      <c r="A3010" t="s">
        <v>3942</v>
      </c>
      <c r="B3010" s="2">
        <v>45617</v>
      </c>
      <c r="C3010" t="s">
        <v>10026</v>
      </c>
      <c r="D3010" t="s">
        <v>10031</v>
      </c>
      <c r="E3010" t="s">
        <v>10035</v>
      </c>
      <c r="F3010">
        <v>8</v>
      </c>
      <c r="G3010">
        <v>178.77</v>
      </c>
      <c r="H3010">
        <v>108.2</v>
      </c>
      <c r="I3010" t="s">
        <v>10040</v>
      </c>
      <c r="J3010">
        <f>F3010*G3010</f>
        <v>1430.16</v>
      </c>
      <c r="K3010">
        <f>F3010*H3010</f>
        <v>865.6</v>
      </c>
      <c r="L3010">
        <f>J3010-K3010</f>
        <v>564.56000000000006</v>
      </c>
      <c r="M3010" s="5">
        <f>L3010/J3010</f>
        <v>0.39475303462549649</v>
      </c>
      <c r="N3010" t="str">
        <f>IF(ISNA(VLOOKUP(A3010,'Returns Data'!A:A,1,0)),"No","Yes")</f>
        <v>No</v>
      </c>
      <c r="O3010" t="s">
        <v>10085</v>
      </c>
      <c r="P3010">
        <f>IFERROR(VLOOKUP(A3010,'Ratings Data'!A:C,3,0),"No Rating")</f>
        <v>4</v>
      </c>
      <c r="Q3010" t="s">
        <v>10064</v>
      </c>
      <c r="R3010" s="5">
        <f t="shared" si="46"/>
        <v>-0.81046437659033077</v>
      </c>
    </row>
    <row r="3011" spans="1:18" x14ac:dyDescent="0.3">
      <c r="A3011" t="s">
        <v>3949</v>
      </c>
      <c r="B3011" s="2">
        <v>45617</v>
      </c>
      <c r="C3011" t="s">
        <v>10027</v>
      </c>
      <c r="D3011" t="s">
        <v>10032</v>
      </c>
      <c r="E3011" t="s">
        <v>10038</v>
      </c>
      <c r="F3011">
        <v>2</v>
      </c>
      <c r="G3011">
        <v>249.93</v>
      </c>
      <c r="H3011">
        <v>191.81</v>
      </c>
      <c r="I3011" t="s">
        <v>10039</v>
      </c>
      <c r="J3011">
        <f>F3011*G3011</f>
        <v>499.86</v>
      </c>
      <c r="K3011">
        <f>F3011*H3011</f>
        <v>383.62</v>
      </c>
      <c r="L3011">
        <f>J3011-K3011</f>
        <v>116.24000000000001</v>
      </c>
      <c r="M3011" s="5">
        <f>L3011/J3011</f>
        <v>0.23254511263153685</v>
      </c>
      <c r="N3011" t="str">
        <f>IF(ISNA(VLOOKUP(A3011,'Returns Data'!A:A,1,0)),"No","Yes")</f>
        <v>No</v>
      </c>
      <c r="O3011" t="s">
        <v>10085</v>
      </c>
      <c r="P3011" t="str">
        <f>IFERROR(VLOOKUP(A3011,'Ratings Data'!A:C,3,0),"No Rating")</f>
        <v>No Rating</v>
      </c>
      <c r="Q3011" t="s">
        <v>10064</v>
      </c>
      <c r="R3011" s="5">
        <f t="shared" si="46"/>
        <v>-0.65048665883537504</v>
      </c>
    </row>
    <row r="3012" spans="1:18" x14ac:dyDescent="0.3">
      <c r="A3012" t="s">
        <v>4018</v>
      </c>
      <c r="B3012" s="2">
        <v>45617</v>
      </c>
      <c r="C3012" t="s">
        <v>10020</v>
      </c>
      <c r="D3012" t="s">
        <v>10030</v>
      </c>
      <c r="E3012" t="s">
        <v>10036</v>
      </c>
      <c r="F3012">
        <v>14</v>
      </c>
      <c r="G3012">
        <v>371.24</v>
      </c>
      <c r="H3012">
        <v>251.41</v>
      </c>
      <c r="I3012" t="s">
        <v>10040</v>
      </c>
      <c r="J3012">
        <f>F3012*G3012</f>
        <v>5197.3600000000006</v>
      </c>
      <c r="K3012">
        <f>F3012*H3012</f>
        <v>3519.74</v>
      </c>
      <c r="L3012">
        <f>J3012-K3012</f>
        <v>1677.6200000000008</v>
      </c>
      <c r="M3012" s="5">
        <f>L3012/J3012</f>
        <v>0.32278310526882892</v>
      </c>
      <c r="N3012" t="str">
        <f>IF(ISNA(VLOOKUP(A3012,'Returns Data'!A:A,1,0)),"No","Yes")</f>
        <v>No</v>
      </c>
      <c r="O3012" t="s">
        <v>10085</v>
      </c>
      <c r="P3012">
        <f>IFERROR(VLOOKUP(A3012,'Ratings Data'!A:C,3,0),"No Rating")</f>
        <v>5</v>
      </c>
      <c r="Q3012" t="s">
        <v>10064</v>
      </c>
      <c r="R3012" s="5">
        <f t="shared" ref="R3012:R3075" si="47">(J3012-J3011)/J3011</f>
        <v>9.3976313367742978</v>
      </c>
    </row>
    <row r="3013" spans="1:18" x14ac:dyDescent="0.3">
      <c r="A3013" t="s">
        <v>4297</v>
      </c>
      <c r="B3013" s="2">
        <v>45617</v>
      </c>
      <c r="C3013" t="s">
        <v>10012</v>
      </c>
      <c r="D3013" t="s">
        <v>10030</v>
      </c>
      <c r="E3013" t="s">
        <v>10036</v>
      </c>
      <c r="F3013">
        <v>19</v>
      </c>
      <c r="G3013">
        <v>431.31</v>
      </c>
      <c r="H3013">
        <v>348.74</v>
      </c>
      <c r="I3013" t="s">
        <v>10040</v>
      </c>
      <c r="J3013">
        <f>F3013*G3013</f>
        <v>8194.89</v>
      </c>
      <c r="K3013">
        <f>F3013*H3013</f>
        <v>6626.06</v>
      </c>
      <c r="L3013">
        <f>J3013-K3013</f>
        <v>1568.829999999999</v>
      </c>
      <c r="M3013" s="5">
        <f>L3013/J3013</f>
        <v>0.19144003153184475</v>
      </c>
      <c r="N3013" t="str">
        <f>IF(ISNA(VLOOKUP(A3013,'Returns Data'!A:A,1,0)),"No","Yes")</f>
        <v>No</v>
      </c>
      <c r="O3013" t="s">
        <v>10085</v>
      </c>
      <c r="P3013" t="str">
        <f>IFERROR(VLOOKUP(A3013,'Ratings Data'!A:C,3,0),"No Rating")</f>
        <v>No Rating</v>
      </c>
      <c r="Q3013" t="s">
        <v>10064</v>
      </c>
      <c r="R3013" s="5">
        <f t="shared" si="47"/>
        <v>0.57674088383333044</v>
      </c>
    </row>
    <row r="3014" spans="1:18" x14ac:dyDescent="0.3">
      <c r="A3014" t="s">
        <v>4497</v>
      </c>
      <c r="B3014" s="2">
        <v>45617</v>
      </c>
      <c r="C3014" t="s">
        <v>10028</v>
      </c>
      <c r="D3014" t="s">
        <v>10032</v>
      </c>
      <c r="E3014" t="s">
        <v>10037</v>
      </c>
      <c r="F3014">
        <v>15</v>
      </c>
      <c r="G3014">
        <v>105.33</v>
      </c>
      <c r="H3014">
        <v>82.41</v>
      </c>
      <c r="I3014" t="s">
        <v>10040</v>
      </c>
      <c r="J3014">
        <f>F3014*G3014</f>
        <v>1579.95</v>
      </c>
      <c r="K3014">
        <f>F3014*H3014</f>
        <v>1236.1499999999999</v>
      </c>
      <c r="L3014">
        <f>J3014-K3014</f>
        <v>343.80000000000018</v>
      </c>
      <c r="M3014" s="5">
        <f>L3014/J3014</f>
        <v>0.21760182284249513</v>
      </c>
      <c r="N3014" t="str">
        <f>IF(ISNA(VLOOKUP(A3014,'Returns Data'!A:A,1,0)),"No","Yes")</f>
        <v>No</v>
      </c>
      <c r="O3014" t="s">
        <v>10085</v>
      </c>
      <c r="P3014" t="str">
        <f>IFERROR(VLOOKUP(A3014,'Ratings Data'!A:C,3,0),"No Rating")</f>
        <v>No Rating</v>
      </c>
      <c r="Q3014" t="s">
        <v>10064</v>
      </c>
      <c r="R3014" s="5">
        <f t="shared" si="47"/>
        <v>-0.8072030252999125</v>
      </c>
    </row>
    <row r="3015" spans="1:18" x14ac:dyDescent="0.3">
      <c r="A3015" t="s">
        <v>4807</v>
      </c>
      <c r="B3015" s="2">
        <v>45617</v>
      </c>
      <c r="C3015" t="s">
        <v>10026</v>
      </c>
      <c r="D3015" t="s">
        <v>10031</v>
      </c>
      <c r="E3015" t="s">
        <v>10035</v>
      </c>
      <c r="F3015">
        <v>18</v>
      </c>
      <c r="G3015">
        <v>414.16</v>
      </c>
      <c r="H3015">
        <v>366.17</v>
      </c>
      <c r="I3015" t="s">
        <v>10039</v>
      </c>
      <c r="J3015">
        <f>F3015*G3015</f>
        <v>7454.88</v>
      </c>
      <c r="K3015">
        <f>F3015*H3015</f>
        <v>6591.06</v>
      </c>
      <c r="L3015">
        <f>J3015-K3015</f>
        <v>863.81999999999971</v>
      </c>
      <c r="M3015" s="5">
        <f>L3015/J3015</f>
        <v>0.11587309252462812</v>
      </c>
      <c r="N3015" t="str">
        <f>IF(ISNA(VLOOKUP(A3015,'Returns Data'!A:A,1,0)),"No","Yes")</f>
        <v>No</v>
      </c>
      <c r="O3015" t="s">
        <v>10085</v>
      </c>
      <c r="P3015" t="str">
        <f>IFERROR(VLOOKUP(A3015,'Ratings Data'!A:C,3,0),"No Rating")</f>
        <v>No Rating</v>
      </c>
      <c r="Q3015" t="s">
        <v>10064</v>
      </c>
      <c r="R3015" s="5">
        <f t="shared" si="47"/>
        <v>3.7184277983480492</v>
      </c>
    </row>
    <row r="3016" spans="1:18" x14ac:dyDescent="0.3">
      <c r="A3016" t="s">
        <v>6367</v>
      </c>
      <c r="B3016" s="2">
        <v>45617</v>
      </c>
      <c r="C3016" t="s">
        <v>10020</v>
      </c>
      <c r="D3016" t="s">
        <v>10030</v>
      </c>
      <c r="E3016" t="s">
        <v>10036</v>
      </c>
      <c r="F3016">
        <v>13</v>
      </c>
      <c r="G3016">
        <v>340.01</v>
      </c>
      <c r="H3016">
        <v>282.77999999999997</v>
      </c>
      <c r="I3016" t="s">
        <v>10040</v>
      </c>
      <c r="J3016">
        <f>F3016*G3016</f>
        <v>4420.13</v>
      </c>
      <c r="K3016">
        <f>F3016*H3016</f>
        <v>3676.1399999999994</v>
      </c>
      <c r="L3016">
        <f>J3016-K3016</f>
        <v>743.99000000000069</v>
      </c>
      <c r="M3016" s="5">
        <f>L3016/J3016</f>
        <v>0.16831857886532764</v>
      </c>
      <c r="N3016" t="str">
        <f>IF(ISNA(VLOOKUP(A3016,'Returns Data'!A:A,1,0)),"No","Yes")</f>
        <v>No</v>
      </c>
      <c r="O3016" t="s">
        <v>10085</v>
      </c>
      <c r="P3016" t="str">
        <f>IFERROR(VLOOKUP(A3016,'Ratings Data'!A:C,3,0),"No Rating")</f>
        <v>No Rating</v>
      </c>
      <c r="Q3016" t="s">
        <v>10064</v>
      </c>
      <c r="R3016" s="5">
        <f t="shared" si="47"/>
        <v>-0.40708234069495419</v>
      </c>
    </row>
    <row r="3017" spans="1:18" x14ac:dyDescent="0.3">
      <c r="A3017" t="s">
        <v>6504</v>
      </c>
      <c r="B3017" s="2">
        <v>45617</v>
      </c>
      <c r="C3017" t="s">
        <v>10014</v>
      </c>
      <c r="D3017" t="s">
        <v>10030</v>
      </c>
      <c r="E3017" t="s">
        <v>10036</v>
      </c>
      <c r="F3017">
        <v>19</v>
      </c>
      <c r="G3017">
        <v>124.31</v>
      </c>
      <c r="H3017">
        <v>78.72</v>
      </c>
      <c r="I3017" t="s">
        <v>10040</v>
      </c>
      <c r="J3017">
        <f>F3017*G3017</f>
        <v>2361.89</v>
      </c>
      <c r="K3017">
        <f>F3017*H3017</f>
        <v>1495.68</v>
      </c>
      <c r="L3017">
        <f>J3017-K3017</f>
        <v>866.20999999999981</v>
      </c>
      <c r="M3017" s="5">
        <f>L3017/J3017</f>
        <v>0.36674442924945694</v>
      </c>
      <c r="N3017" t="str">
        <f>IF(ISNA(VLOOKUP(A3017,'Returns Data'!A:A,1,0)),"No","Yes")</f>
        <v>No</v>
      </c>
      <c r="O3017" t="s">
        <v>10085</v>
      </c>
      <c r="P3017" t="str">
        <f>IFERROR(VLOOKUP(A3017,'Ratings Data'!A:C,3,0),"No Rating")</f>
        <v>No Rating</v>
      </c>
      <c r="Q3017" t="s">
        <v>10064</v>
      </c>
      <c r="R3017" s="5">
        <f t="shared" si="47"/>
        <v>-0.46565146273978369</v>
      </c>
    </row>
    <row r="3018" spans="1:18" x14ac:dyDescent="0.3">
      <c r="A3018" t="s">
        <v>6529</v>
      </c>
      <c r="B3018" s="2">
        <v>45617</v>
      </c>
      <c r="C3018" t="s">
        <v>10018</v>
      </c>
      <c r="D3018" t="s">
        <v>10033</v>
      </c>
      <c r="E3018" t="s">
        <v>10034</v>
      </c>
      <c r="F3018">
        <v>7</v>
      </c>
      <c r="G3018">
        <v>134.77000000000001</v>
      </c>
      <c r="H3018">
        <v>120.5</v>
      </c>
      <c r="I3018" t="s">
        <v>10039</v>
      </c>
      <c r="J3018">
        <f>F3018*G3018</f>
        <v>943.3900000000001</v>
      </c>
      <c r="K3018">
        <f>F3018*H3018</f>
        <v>843.5</v>
      </c>
      <c r="L3018">
        <f>J3018-K3018</f>
        <v>99.8900000000001</v>
      </c>
      <c r="M3018" s="5">
        <f>L3018/J3018</f>
        <v>0.10588409883505241</v>
      </c>
      <c r="N3018" t="str">
        <f>IF(ISNA(VLOOKUP(A3018,'Returns Data'!A:A,1,0)),"No","Yes")</f>
        <v>No</v>
      </c>
      <c r="O3018" t="s">
        <v>10085</v>
      </c>
      <c r="P3018" t="str">
        <f>IFERROR(VLOOKUP(A3018,'Ratings Data'!A:C,3,0),"No Rating")</f>
        <v>No Rating</v>
      </c>
      <c r="Q3018" t="s">
        <v>10064</v>
      </c>
      <c r="R3018" s="5">
        <f t="shared" si="47"/>
        <v>-0.60057835038888341</v>
      </c>
    </row>
    <row r="3019" spans="1:18" x14ac:dyDescent="0.3">
      <c r="A3019" t="s">
        <v>6661</v>
      </c>
      <c r="B3019" s="2">
        <v>45617</v>
      </c>
      <c r="C3019" t="s">
        <v>10019</v>
      </c>
      <c r="D3019" t="s">
        <v>10031</v>
      </c>
      <c r="E3019" t="s">
        <v>10034</v>
      </c>
      <c r="F3019">
        <v>3</v>
      </c>
      <c r="G3019">
        <v>356.73</v>
      </c>
      <c r="H3019">
        <v>275.38</v>
      </c>
      <c r="I3019" t="s">
        <v>10039</v>
      </c>
      <c r="J3019">
        <f>F3019*G3019</f>
        <v>1070.19</v>
      </c>
      <c r="K3019">
        <f>F3019*H3019</f>
        <v>826.14</v>
      </c>
      <c r="L3019">
        <f>J3019-K3019</f>
        <v>244.05000000000007</v>
      </c>
      <c r="M3019" s="5">
        <f>L3019/J3019</f>
        <v>0.22804361842289692</v>
      </c>
      <c r="N3019" t="str">
        <f>IF(ISNA(VLOOKUP(A3019,'Returns Data'!A:A,1,0)),"No","Yes")</f>
        <v>No</v>
      </c>
      <c r="O3019" t="s">
        <v>10085</v>
      </c>
      <c r="P3019">
        <f>IFERROR(VLOOKUP(A3019,'Ratings Data'!A:C,3,0),"No Rating")</f>
        <v>2</v>
      </c>
      <c r="Q3019" t="s">
        <v>10064</v>
      </c>
      <c r="R3019" s="5">
        <f t="shared" si="47"/>
        <v>0.13440888709865478</v>
      </c>
    </row>
    <row r="3020" spans="1:18" x14ac:dyDescent="0.3">
      <c r="A3020" t="s">
        <v>6886</v>
      </c>
      <c r="B3020" s="2">
        <v>45617</v>
      </c>
      <c r="C3020" t="s">
        <v>10024</v>
      </c>
      <c r="D3020" t="s">
        <v>10029</v>
      </c>
      <c r="E3020" t="s">
        <v>10034</v>
      </c>
      <c r="F3020">
        <v>7</v>
      </c>
      <c r="G3020">
        <v>448.06</v>
      </c>
      <c r="H3020">
        <v>403.21</v>
      </c>
      <c r="I3020" t="s">
        <v>10040</v>
      </c>
      <c r="J3020">
        <f>F3020*G3020</f>
        <v>3136.42</v>
      </c>
      <c r="K3020">
        <f>F3020*H3020</f>
        <v>2822.47</v>
      </c>
      <c r="L3020">
        <f>J3020-K3020</f>
        <v>313.95000000000027</v>
      </c>
      <c r="M3020" s="5">
        <f>L3020/J3020</f>
        <v>0.10009820113377681</v>
      </c>
      <c r="N3020" t="str">
        <f>IF(ISNA(VLOOKUP(A3020,'Returns Data'!A:A,1,0)),"No","Yes")</f>
        <v>No</v>
      </c>
      <c r="O3020" t="s">
        <v>10085</v>
      </c>
      <c r="P3020" t="str">
        <f>IFERROR(VLOOKUP(A3020,'Ratings Data'!A:C,3,0),"No Rating")</f>
        <v>No Rating</v>
      </c>
      <c r="Q3020" t="s">
        <v>10064</v>
      </c>
      <c r="R3020" s="5">
        <f t="shared" si="47"/>
        <v>1.9307132378362719</v>
      </c>
    </row>
    <row r="3021" spans="1:18" x14ac:dyDescent="0.3">
      <c r="A3021" t="s">
        <v>7307</v>
      </c>
      <c r="B3021" s="2">
        <v>45617</v>
      </c>
      <c r="C3021" t="s">
        <v>10010</v>
      </c>
      <c r="D3021" t="s">
        <v>10029</v>
      </c>
      <c r="E3021" t="s">
        <v>10037</v>
      </c>
      <c r="F3021">
        <v>8</v>
      </c>
      <c r="G3021">
        <v>289.89999999999998</v>
      </c>
      <c r="H3021">
        <v>241.19</v>
      </c>
      <c r="I3021" t="s">
        <v>10039</v>
      </c>
      <c r="J3021">
        <f>F3021*G3021</f>
        <v>2319.1999999999998</v>
      </c>
      <c r="K3021">
        <f>F3021*H3021</f>
        <v>1929.52</v>
      </c>
      <c r="L3021">
        <f>J3021-K3021</f>
        <v>389.67999999999984</v>
      </c>
      <c r="M3021" s="5">
        <f>L3021/J3021</f>
        <v>0.16802345636426347</v>
      </c>
      <c r="N3021" t="str">
        <f>IF(ISNA(VLOOKUP(A3021,'Returns Data'!A:A,1,0)),"No","Yes")</f>
        <v>No</v>
      </c>
      <c r="O3021" t="s">
        <v>10085</v>
      </c>
      <c r="P3021" t="str">
        <f>IFERROR(VLOOKUP(A3021,'Ratings Data'!A:C,3,0),"No Rating")</f>
        <v>No Rating</v>
      </c>
      <c r="Q3021" t="s">
        <v>10064</v>
      </c>
      <c r="R3021" s="5">
        <f t="shared" si="47"/>
        <v>-0.26055821605524776</v>
      </c>
    </row>
    <row r="3022" spans="1:18" x14ac:dyDescent="0.3">
      <c r="A3022" t="s">
        <v>7913</v>
      </c>
      <c r="B3022" s="2">
        <v>45617</v>
      </c>
      <c r="C3022" t="s">
        <v>10027</v>
      </c>
      <c r="D3022" t="s">
        <v>10032</v>
      </c>
      <c r="E3022" t="s">
        <v>10038</v>
      </c>
      <c r="F3022">
        <v>2</v>
      </c>
      <c r="G3022">
        <v>481.25</v>
      </c>
      <c r="H3022">
        <v>340.73</v>
      </c>
      <c r="I3022" t="s">
        <v>10039</v>
      </c>
      <c r="J3022">
        <f>F3022*G3022</f>
        <v>962.5</v>
      </c>
      <c r="K3022">
        <f>F3022*H3022</f>
        <v>681.46</v>
      </c>
      <c r="L3022">
        <f>J3022-K3022</f>
        <v>281.03999999999996</v>
      </c>
      <c r="M3022" s="5">
        <f>L3022/J3022</f>
        <v>0.29198961038961035</v>
      </c>
      <c r="N3022" t="str">
        <f>IF(ISNA(VLOOKUP(A3022,'Returns Data'!A:A,1,0)),"No","Yes")</f>
        <v>No</v>
      </c>
      <c r="O3022" t="s">
        <v>10085</v>
      </c>
      <c r="P3022" t="str">
        <f>IFERROR(VLOOKUP(A3022,'Ratings Data'!A:C,3,0),"No Rating")</f>
        <v>No Rating</v>
      </c>
      <c r="Q3022" t="s">
        <v>10064</v>
      </c>
      <c r="R3022" s="5">
        <f t="shared" si="47"/>
        <v>-0.58498620213866848</v>
      </c>
    </row>
    <row r="3023" spans="1:18" x14ac:dyDescent="0.3">
      <c r="A3023" t="s">
        <v>8477</v>
      </c>
      <c r="B3023" s="2">
        <v>45617</v>
      </c>
      <c r="C3023" t="s">
        <v>10011</v>
      </c>
      <c r="D3023" t="s">
        <v>10029</v>
      </c>
      <c r="E3023" t="s">
        <v>10038</v>
      </c>
      <c r="F3023">
        <v>20</v>
      </c>
      <c r="G3023">
        <v>234.18</v>
      </c>
      <c r="H3023">
        <v>179.03</v>
      </c>
      <c r="I3023" t="s">
        <v>10040</v>
      </c>
      <c r="J3023">
        <f>F3023*G3023</f>
        <v>4683.6000000000004</v>
      </c>
      <c r="K3023">
        <f>F3023*H3023</f>
        <v>3580.6</v>
      </c>
      <c r="L3023">
        <f>J3023-K3023</f>
        <v>1103.0000000000005</v>
      </c>
      <c r="M3023" s="5">
        <f>L3023/J3023</f>
        <v>0.23550260483388855</v>
      </c>
      <c r="N3023" t="str">
        <f>IF(ISNA(VLOOKUP(A3023,'Returns Data'!A:A,1,0)),"No","Yes")</f>
        <v>No</v>
      </c>
      <c r="O3023" t="s">
        <v>10085</v>
      </c>
      <c r="P3023" t="str">
        <f>IFERROR(VLOOKUP(A3023,'Ratings Data'!A:C,3,0),"No Rating")</f>
        <v>No Rating</v>
      </c>
      <c r="Q3023" t="s">
        <v>10064</v>
      </c>
      <c r="R3023" s="5">
        <f t="shared" si="47"/>
        <v>3.8660779220779227</v>
      </c>
    </row>
    <row r="3024" spans="1:18" x14ac:dyDescent="0.3">
      <c r="A3024" t="s">
        <v>8902</v>
      </c>
      <c r="B3024" s="2">
        <v>45617</v>
      </c>
      <c r="C3024" t="s">
        <v>10014</v>
      </c>
      <c r="D3024" t="s">
        <v>10030</v>
      </c>
      <c r="E3024" t="s">
        <v>10035</v>
      </c>
      <c r="F3024">
        <v>17</v>
      </c>
      <c r="G3024">
        <v>196.91</v>
      </c>
      <c r="H3024">
        <v>149.59</v>
      </c>
      <c r="I3024" t="s">
        <v>10039</v>
      </c>
      <c r="J3024">
        <f>F3024*G3024</f>
        <v>3347.47</v>
      </c>
      <c r="K3024">
        <f>F3024*H3024</f>
        <v>2543.0300000000002</v>
      </c>
      <c r="L3024">
        <f>J3024-K3024</f>
        <v>804.4399999999996</v>
      </c>
      <c r="M3024" s="5">
        <f>L3024/J3024</f>
        <v>0.24031283327408451</v>
      </c>
      <c r="N3024" t="str">
        <f>IF(ISNA(VLOOKUP(A3024,'Returns Data'!A:A,1,0)),"No","Yes")</f>
        <v>No</v>
      </c>
      <c r="O3024" t="s">
        <v>10085</v>
      </c>
      <c r="P3024" t="str">
        <f>IFERROR(VLOOKUP(A3024,'Ratings Data'!A:C,3,0),"No Rating")</f>
        <v>No Rating</v>
      </c>
      <c r="Q3024" t="s">
        <v>10064</v>
      </c>
      <c r="R3024" s="5">
        <f t="shared" si="47"/>
        <v>-0.28527841831070128</v>
      </c>
    </row>
    <row r="3025" spans="1:18" x14ac:dyDescent="0.3">
      <c r="A3025" t="s">
        <v>8967</v>
      </c>
      <c r="B3025" s="2">
        <v>45617</v>
      </c>
      <c r="C3025" t="s">
        <v>10025</v>
      </c>
      <c r="D3025" t="s">
        <v>10033</v>
      </c>
      <c r="E3025" t="s">
        <v>10034</v>
      </c>
      <c r="F3025">
        <v>20</v>
      </c>
      <c r="G3025">
        <v>137.83000000000001</v>
      </c>
      <c r="H3025">
        <v>103.89</v>
      </c>
      <c r="I3025" t="s">
        <v>10039</v>
      </c>
      <c r="J3025">
        <f>F3025*G3025</f>
        <v>2756.6000000000004</v>
      </c>
      <c r="K3025">
        <f>F3025*H3025</f>
        <v>2077.8000000000002</v>
      </c>
      <c r="L3025">
        <f>J3025-K3025</f>
        <v>678.80000000000018</v>
      </c>
      <c r="M3025" s="5">
        <f>L3025/J3025</f>
        <v>0.24624537473699487</v>
      </c>
      <c r="N3025" t="str">
        <f>IF(ISNA(VLOOKUP(A3025,'Returns Data'!A:A,1,0)),"No","Yes")</f>
        <v>No</v>
      </c>
      <c r="O3025" t="s">
        <v>10085</v>
      </c>
      <c r="P3025" t="str">
        <f>IFERROR(VLOOKUP(A3025,'Ratings Data'!A:C,3,0),"No Rating")</f>
        <v>No Rating</v>
      </c>
      <c r="Q3025" t="s">
        <v>10064</v>
      </c>
      <c r="R3025" s="5">
        <f t="shared" si="47"/>
        <v>-0.17651241086551916</v>
      </c>
    </row>
    <row r="3026" spans="1:18" x14ac:dyDescent="0.3">
      <c r="A3026" t="s">
        <v>9201</v>
      </c>
      <c r="B3026" s="2">
        <v>45617</v>
      </c>
      <c r="C3026" t="s">
        <v>10010</v>
      </c>
      <c r="D3026" t="s">
        <v>10029</v>
      </c>
      <c r="E3026" t="s">
        <v>10037</v>
      </c>
      <c r="F3026">
        <v>16</v>
      </c>
      <c r="G3026">
        <v>374.24</v>
      </c>
      <c r="H3026">
        <v>314.08</v>
      </c>
      <c r="I3026" t="s">
        <v>10040</v>
      </c>
      <c r="J3026">
        <f>F3026*G3026</f>
        <v>5987.84</v>
      </c>
      <c r="K3026">
        <f>F3026*H3026</f>
        <v>5025.28</v>
      </c>
      <c r="L3026">
        <f>J3026-K3026</f>
        <v>962.5600000000004</v>
      </c>
      <c r="M3026" s="5">
        <f>L3026/J3026</f>
        <v>0.16075245831551951</v>
      </c>
      <c r="N3026" t="str">
        <f>IF(ISNA(VLOOKUP(A3026,'Returns Data'!A:A,1,0)),"No","Yes")</f>
        <v>No</v>
      </c>
      <c r="O3026" t="s">
        <v>10085</v>
      </c>
      <c r="P3026" t="str">
        <f>IFERROR(VLOOKUP(A3026,'Ratings Data'!A:C,3,0),"No Rating")</f>
        <v>No Rating</v>
      </c>
      <c r="Q3026" t="s">
        <v>10064</v>
      </c>
      <c r="R3026" s="5">
        <f t="shared" si="47"/>
        <v>1.1721831241384311</v>
      </c>
    </row>
    <row r="3027" spans="1:18" x14ac:dyDescent="0.3">
      <c r="A3027" t="s">
        <v>9611</v>
      </c>
      <c r="B3027" s="2">
        <v>45617</v>
      </c>
      <c r="C3027" t="s">
        <v>10011</v>
      </c>
      <c r="D3027" t="s">
        <v>10029</v>
      </c>
      <c r="E3027" t="s">
        <v>10034</v>
      </c>
      <c r="F3027">
        <v>19</v>
      </c>
      <c r="G3027">
        <v>224.4</v>
      </c>
      <c r="H3027">
        <v>180.65</v>
      </c>
      <c r="I3027" t="s">
        <v>10039</v>
      </c>
      <c r="J3027">
        <f>F3027*G3027</f>
        <v>4263.6000000000004</v>
      </c>
      <c r="K3027">
        <f>F3027*H3027</f>
        <v>3432.35</v>
      </c>
      <c r="L3027">
        <f>J3027-K3027</f>
        <v>831.25000000000045</v>
      </c>
      <c r="M3027" s="5">
        <f>L3027/J3027</f>
        <v>0.19496434937611418</v>
      </c>
      <c r="N3027" t="str">
        <f>IF(ISNA(VLOOKUP(A3027,'Returns Data'!A:A,1,0)),"No","Yes")</f>
        <v>No</v>
      </c>
      <c r="O3027" t="s">
        <v>10085</v>
      </c>
      <c r="P3027" t="str">
        <f>IFERROR(VLOOKUP(A3027,'Ratings Data'!A:C,3,0),"No Rating")</f>
        <v>No Rating</v>
      </c>
      <c r="Q3027" t="s">
        <v>10064</v>
      </c>
      <c r="R3027" s="5">
        <f t="shared" si="47"/>
        <v>-0.28795692603676781</v>
      </c>
    </row>
    <row r="3028" spans="1:18" x14ac:dyDescent="0.3">
      <c r="A3028" t="s">
        <v>9697</v>
      </c>
      <c r="B3028" s="2">
        <v>45617</v>
      </c>
      <c r="C3028" t="s">
        <v>10021</v>
      </c>
      <c r="D3028" t="s">
        <v>10031</v>
      </c>
      <c r="E3028" t="s">
        <v>10034</v>
      </c>
      <c r="F3028">
        <v>16</v>
      </c>
      <c r="G3028">
        <v>407.43</v>
      </c>
      <c r="H3028">
        <v>343.13</v>
      </c>
      <c r="I3028" t="s">
        <v>10040</v>
      </c>
      <c r="J3028">
        <f>F3028*G3028</f>
        <v>6518.88</v>
      </c>
      <c r="K3028">
        <f>F3028*H3028</f>
        <v>5490.08</v>
      </c>
      <c r="L3028">
        <f>J3028-K3028</f>
        <v>1028.8000000000002</v>
      </c>
      <c r="M3028" s="5">
        <f>L3028/J3028</f>
        <v>0.15781852097292789</v>
      </c>
      <c r="N3028" t="str">
        <f>IF(ISNA(VLOOKUP(A3028,'Returns Data'!A:A,1,0)),"No","Yes")</f>
        <v>No</v>
      </c>
      <c r="O3028" t="s">
        <v>10085</v>
      </c>
      <c r="P3028" t="str">
        <f>IFERROR(VLOOKUP(A3028,'Ratings Data'!A:C,3,0),"No Rating")</f>
        <v>No Rating</v>
      </c>
      <c r="Q3028" t="s">
        <v>10064</v>
      </c>
      <c r="R3028" s="5">
        <f t="shared" si="47"/>
        <v>0.52896144103574438</v>
      </c>
    </row>
    <row r="3029" spans="1:18" x14ac:dyDescent="0.3">
      <c r="A3029" t="s">
        <v>9881</v>
      </c>
      <c r="B3029" s="2">
        <v>45617</v>
      </c>
      <c r="C3029" t="s">
        <v>10012</v>
      </c>
      <c r="D3029" t="s">
        <v>10030</v>
      </c>
      <c r="E3029" t="s">
        <v>10036</v>
      </c>
      <c r="F3029">
        <v>2</v>
      </c>
      <c r="G3029">
        <v>271.5</v>
      </c>
      <c r="H3029">
        <v>187.05</v>
      </c>
      <c r="I3029" t="s">
        <v>10039</v>
      </c>
      <c r="J3029">
        <f>F3029*G3029</f>
        <v>543</v>
      </c>
      <c r="K3029">
        <f>F3029*H3029</f>
        <v>374.1</v>
      </c>
      <c r="L3029">
        <f>J3029-K3029</f>
        <v>168.89999999999998</v>
      </c>
      <c r="M3029" s="5">
        <f>L3029/J3029</f>
        <v>0.31104972375690604</v>
      </c>
      <c r="N3029" t="str">
        <f>IF(ISNA(VLOOKUP(A3029,'Returns Data'!A:A,1,0)),"No","Yes")</f>
        <v>No</v>
      </c>
      <c r="O3029" t="s">
        <v>10085</v>
      </c>
      <c r="P3029" t="str">
        <f>IFERROR(VLOOKUP(A3029,'Ratings Data'!A:C,3,0),"No Rating")</f>
        <v>No Rating</v>
      </c>
      <c r="Q3029" t="s">
        <v>10064</v>
      </c>
      <c r="R3029" s="5">
        <f t="shared" si="47"/>
        <v>-0.91670348280686254</v>
      </c>
    </row>
    <row r="3030" spans="1:18" x14ac:dyDescent="0.3">
      <c r="A3030" t="s">
        <v>573</v>
      </c>
      <c r="B3030" s="2">
        <v>45618</v>
      </c>
      <c r="C3030" t="s">
        <v>10021</v>
      </c>
      <c r="D3030" t="s">
        <v>10031</v>
      </c>
      <c r="E3030" t="s">
        <v>10035</v>
      </c>
      <c r="F3030">
        <v>6</v>
      </c>
      <c r="G3030">
        <v>318.87</v>
      </c>
      <c r="H3030">
        <v>249.31</v>
      </c>
      <c r="I3030" t="s">
        <v>10039</v>
      </c>
      <c r="J3030">
        <f>F3030*G3030</f>
        <v>1913.22</v>
      </c>
      <c r="K3030">
        <f>F3030*H3030</f>
        <v>1495.8600000000001</v>
      </c>
      <c r="L3030">
        <f>J3030-K3030</f>
        <v>417.3599999999999</v>
      </c>
      <c r="M3030" s="5">
        <f>L3030/J3030</f>
        <v>0.21814532568131209</v>
      </c>
      <c r="N3030" t="str">
        <f>IF(ISNA(VLOOKUP(A3030,'Returns Data'!A:A,1,0)),"No","Yes")</f>
        <v>No</v>
      </c>
      <c r="O3030" t="s">
        <v>10085</v>
      </c>
      <c r="P3030" t="str">
        <f>IFERROR(VLOOKUP(A3030,'Ratings Data'!A:C,3,0),"No Rating")</f>
        <v>No Rating</v>
      </c>
      <c r="Q3030" t="s">
        <v>10064</v>
      </c>
      <c r="R3030" s="5">
        <f t="shared" si="47"/>
        <v>2.5234254143646409</v>
      </c>
    </row>
    <row r="3031" spans="1:18" x14ac:dyDescent="0.3">
      <c r="A3031" t="s">
        <v>731</v>
      </c>
      <c r="B3031" s="2">
        <v>45618</v>
      </c>
      <c r="C3031" t="s">
        <v>10017</v>
      </c>
      <c r="D3031" t="s">
        <v>10032</v>
      </c>
      <c r="E3031" t="s">
        <v>10037</v>
      </c>
      <c r="F3031">
        <v>15</v>
      </c>
      <c r="G3031">
        <v>287.42</v>
      </c>
      <c r="H3031">
        <v>198.9</v>
      </c>
      <c r="I3031" t="s">
        <v>10040</v>
      </c>
      <c r="J3031">
        <f>F3031*G3031</f>
        <v>4311.3</v>
      </c>
      <c r="K3031">
        <f>F3031*H3031</f>
        <v>2983.5</v>
      </c>
      <c r="L3031">
        <f>J3031-K3031</f>
        <v>1327.8000000000002</v>
      </c>
      <c r="M3031" s="5">
        <f>L3031/J3031</f>
        <v>0.30798135133254473</v>
      </c>
      <c r="N3031" t="str">
        <f>IF(ISNA(VLOOKUP(A3031,'Returns Data'!A:A,1,0)),"No","Yes")</f>
        <v>No</v>
      </c>
      <c r="O3031" t="s">
        <v>10085</v>
      </c>
      <c r="P3031" t="str">
        <f>IFERROR(VLOOKUP(A3031,'Ratings Data'!A:C,3,0),"No Rating")</f>
        <v>No Rating</v>
      </c>
      <c r="Q3031" t="s">
        <v>10064</v>
      </c>
      <c r="R3031" s="5">
        <f t="shared" si="47"/>
        <v>1.2534261611314956</v>
      </c>
    </row>
    <row r="3032" spans="1:18" x14ac:dyDescent="0.3">
      <c r="A3032" t="s">
        <v>1577</v>
      </c>
      <c r="B3032" s="2">
        <v>45618</v>
      </c>
      <c r="C3032" t="s">
        <v>10014</v>
      </c>
      <c r="D3032" t="s">
        <v>10030</v>
      </c>
      <c r="E3032" t="s">
        <v>10038</v>
      </c>
      <c r="F3032">
        <v>2</v>
      </c>
      <c r="G3032">
        <v>282.58999999999997</v>
      </c>
      <c r="H3032">
        <v>198.65</v>
      </c>
      <c r="I3032" t="s">
        <v>10040</v>
      </c>
      <c r="J3032">
        <f>F3032*G3032</f>
        <v>565.17999999999995</v>
      </c>
      <c r="K3032">
        <f>F3032*H3032</f>
        <v>397.3</v>
      </c>
      <c r="L3032">
        <f>J3032-K3032</f>
        <v>167.87999999999994</v>
      </c>
      <c r="M3032" s="5">
        <f>L3032/J3032</f>
        <v>0.29703811175200812</v>
      </c>
      <c r="N3032" t="str">
        <f>IF(ISNA(VLOOKUP(A3032,'Returns Data'!A:A,1,0)),"No","Yes")</f>
        <v>No</v>
      </c>
      <c r="O3032" t="s">
        <v>10085</v>
      </c>
      <c r="P3032" t="str">
        <f>IFERROR(VLOOKUP(A3032,'Ratings Data'!A:C,3,0),"No Rating")</f>
        <v>No Rating</v>
      </c>
      <c r="Q3032" t="s">
        <v>10064</v>
      </c>
      <c r="R3032" s="5">
        <f t="shared" si="47"/>
        <v>-0.86890729014450407</v>
      </c>
    </row>
    <row r="3033" spans="1:18" x14ac:dyDescent="0.3">
      <c r="A3033" t="s">
        <v>1684</v>
      </c>
      <c r="B3033" s="2">
        <v>45618</v>
      </c>
      <c r="C3033" t="s">
        <v>10010</v>
      </c>
      <c r="D3033" t="s">
        <v>10029</v>
      </c>
      <c r="E3033" t="s">
        <v>10038</v>
      </c>
      <c r="F3033">
        <v>2</v>
      </c>
      <c r="G3033">
        <v>295.01</v>
      </c>
      <c r="H3033">
        <v>193.89</v>
      </c>
      <c r="I3033" t="s">
        <v>10039</v>
      </c>
      <c r="J3033">
        <f>F3033*G3033</f>
        <v>590.02</v>
      </c>
      <c r="K3033">
        <f>F3033*H3033</f>
        <v>387.78</v>
      </c>
      <c r="L3033">
        <f>J3033-K3033</f>
        <v>202.24</v>
      </c>
      <c r="M3033" s="5">
        <f>L3033/J3033</f>
        <v>0.34276804176129627</v>
      </c>
      <c r="N3033" t="str">
        <f>IF(ISNA(VLOOKUP(A3033,'Returns Data'!A:A,1,0)),"No","Yes")</f>
        <v>No</v>
      </c>
      <c r="O3033" t="s">
        <v>10085</v>
      </c>
      <c r="P3033" t="str">
        <f>IFERROR(VLOOKUP(A3033,'Ratings Data'!A:C,3,0),"No Rating")</f>
        <v>No Rating</v>
      </c>
      <c r="Q3033" t="s">
        <v>10064</v>
      </c>
      <c r="R3033" s="5">
        <f t="shared" si="47"/>
        <v>4.3950599808910494E-2</v>
      </c>
    </row>
    <row r="3034" spans="1:18" x14ac:dyDescent="0.3">
      <c r="A3034" t="s">
        <v>1709</v>
      </c>
      <c r="B3034" s="2">
        <v>45618</v>
      </c>
      <c r="C3034" t="s">
        <v>10021</v>
      </c>
      <c r="D3034" t="s">
        <v>10031</v>
      </c>
      <c r="E3034" t="s">
        <v>10034</v>
      </c>
      <c r="F3034">
        <v>9</v>
      </c>
      <c r="G3034">
        <v>457.86</v>
      </c>
      <c r="H3034">
        <v>283.66000000000003</v>
      </c>
      <c r="I3034" t="s">
        <v>10039</v>
      </c>
      <c r="J3034">
        <f>F3034*G3034</f>
        <v>4120.74</v>
      </c>
      <c r="K3034">
        <f>F3034*H3034</f>
        <v>2552.94</v>
      </c>
      <c r="L3034">
        <f>J3034-K3034</f>
        <v>1567.7999999999997</v>
      </c>
      <c r="M3034" s="5">
        <f>L3034/J3034</f>
        <v>0.38046564452015896</v>
      </c>
      <c r="N3034" t="str">
        <f>IF(ISNA(VLOOKUP(A3034,'Returns Data'!A:A,1,0)),"No","Yes")</f>
        <v>No</v>
      </c>
      <c r="O3034" t="s">
        <v>10085</v>
      </c>
      <c r="P3034" t="str">
        <f>IFERROR(VLOOKUP(A3034,'Ratings Data'!A:C,3,0),"No Rating")</f>
        <v>No Rating</v>
      </c>
      <c r="Q3034" t="s">
        <v>10064</v>
      </c>
      <c r="R3034" s="5">
        <f t="shared" si="47"/>
        <v>5.9840683366665539</v>
      </c>
    </row>
    <row r="3035" spans="1:18" x14ac:dyDescent="0.3">
      <c r="A3035" t="s">
        <v>1954</v>
      </c>
      <c r="B3035" s="2">
        <v>45618</v>
      </c>
      <c r="C3035" t="s">
        <v>10009</v>
      </c>
      <c r="D3035" t="s">
        <v>10029</v>
      </c>
      <c r="E3035" t="s">
        <v>10034</v>
      </c>
      <c r="F3035">
        <v>3</v>
      </c>
      <c r="G3035">
        <v>84.26</v>
      </c>
      <c r="H3035">
        <v>67.41</v>
      </c>
      <c r="I3035" t="s">
        <v>10039</v>
      </c>
      <c r="J3035">
        <f>F3035*G3035</f>
        <v>252.78000000000003</v>
      </c>
      <c r="K3035">
        <f>F3035*H3035</f>
        <v>202.23</v>
      </c>
      <c r="L3035">
        <f>J3035-K3035</f>
        <v>50.55000000000004</v>
      </c>
      <c r="M3035" s="5">
        <f>L3035/J3035</f>
        <v>0.19997626394493248</v>
      </c>
      <c r="N3035" t="str">
        <f>IF(ISNA(VLOOKUP(A3035,'Returns Data'!A:A,1,0)),"No","Yes")</f>
        <v>No</v>
      </c>
      <c r="O3035" t="s">
        <v>10085</v>
      </c>
      <c r="P3035" t="str">
        <f>IFERROR(VLOOKUP(A3035,'Ratings Data'!A:C,3,0),"No Rating")</f>
        <v>No Rating</v>
      </c>
      <c r="Q3035" t="s">
        <v>10064</v>
      </c>
      <c r="R3035" s="5">
        <f t="shared" si="47"/>
        <v>-0.93865664904847179</v>
      </c>
    </row>
    <row r="3036" spans="1:18" x14ac:dyDescent="0.3">
      <c r="A3036" t="s">
        <v>2190</v>
      </c>
      <c r="B3036" s="2">
        <v>45618</v>
      </c>
      <c r="C3036" t="s">
        <v>10014</v>
      </c>
      <c r="D3036" t="s">
        <v>10030</v>
      </c>
      <c r="E3036" t="s">
        <v>10036</v>
      </c>
      <c r="F3036">
        <v>5</v>
      </c>
      <c r="G3036">
        <v>107.09</v>
      </c>
      <c r="H3036">
        <v>82.85</v>
      </c>
      <c r="I3036" t="s">
        <v>10040</v>
      </c>
      <c r="J3036">
        <f>F3036*G3036</f>
        <v>535.45000000000005</v>
      </c>
      <c r="K3036">
        <f>F3036*H3036</f>
        <v>414.25</v>
      </c>
      <c r="L3036">
        <f>J3036-K3036</f>
        <v>121.20000000000005</v>
      </c>
      <c r="M3036" s="5">
        <f>L3036/J3036</f>
        <v>0.22635166682229907</v>
      </c>
      <c r="N3036" t="str">
        <f>IF(ISNA(VLOOKUP(A3036,'Returns Data'!A:A,1,0)),"No","Yes")</f>
        <v>No</v>
      </c>
      <c r="O3036" t="s">
        <v>10085</v>
      </c>
      <c r="P3036" t="str">
        <f>IFERROR(VLOOKUP(A3036,'Ratings Data'!A:C,3,0),"No Rating")</f>
        <v>No Rating</v>
      </c>
      <c r="Q3036" t="s">
        <v>10064</v>
      </c>
      <c r="R3036" s="5">
        <f t="shared" si="47"/>
        <v>1.1182451143286651</v>
      </c>
    </row>
    <row r="3037" spans="1:18" x14ac:dyDescent="0.3">
      <c r="A3037" t="s">
        <v>2638</v>
      </c>
      <c r="B3037" s="2">
        <v>45618</v>
      </c>
      <c r="C3037" t="s">
        <v>10026</v>
      </c>
      <c r="D3037" t="s">
        <v>10031</v>
      </c>
      <c r="E3037" t="s">
        <v>10035</v>
      </c>
      <c r="F3037">
        <v>2</v>
      </c>
      <c r="G3037">
        <v>389.98</v>
      </c>
      <c r="H3037">
        <v>250.92</v>
      </c>
      <c r="I3037" t="s">
        <v>10039</v>
      </c>
      <c r="J3037">
        <f>F3037*G3037</f>
        <v>779.96</v>
      </c>
      <c r="K3037">
        <f>F3037*H3037</f>
        <v>501.84</v>
      </c>
      <c r="L3037">
        <f>J3037-K3037</f>
        <v>278.12000000000006</v>
      </c>
      <c r="M3037" s="5">
        <f>L3037/J3037</f>
        <v>0.3565823888404534</v>
      </c>
      <c r="N3037" t="str">
        <f>IF(ISNA(VLOOKUP(A3037,'Returns Data'!A:A,1,0)),"No","Yes")</f>
        <v>No</v>
      </c>
      <c r="O3037" t="s">
        <v>10085</v>
      </c>
      <c r="P3037" t="str">
        <f>IFERROR(VLOOKUP(A3037,'Ratings Data'!A:C,3,0),"No Rating")</f>
        <v>No Rating</v>
      </c>
      <c r="Q3037" t="s">
        <v>10064</v>
      </c>
      <c r="R3037" s="5">
        <f t="shared" si="47"/>
        <v>0.45664394434587724</v>
      </c>
    </row>
    <row r="3038" spans="1:18" x14ac:dyDescent="0.3">
      <c r="A3038" t="s">
        <v>2872</v>
      </c>
      <c r="B3038" s="2">
        <v>45618</v>
      </c>
      <c r="C3038" t="s">
        <v>10019</v>
      </c>
      <c r="D3038" t="s">
        <v>10031</v>
      </c>
      <c r="E3038" t="s">
        <v>10037</v>
      </c>
      <c r="F3038">
        <v>9</v>
      </c>
      <c r="G3038">
        <v>285.10000000000002</v>
      </c>
      <c r="H3038">
        <v>222.39</v>
      </c>
      <c r="I3038" t="s">
        <v>10040</v>
      </c>
      <c r="J3038">
        <f>F3038*G3038</f>
        <v>2565.9</v>
      </c>
      <c r="K3038">
        <f>F3038*H3038</f>
        <v>2001.5099999999998</v>
      </c>
      <c r="L3038">
        <f>J3038-K3038</f>
        <v>564.39000000000033</v>
      </c>
      <c r="M3038" s="5">
        <f>L3038/J3038</f>
        <v>0.21995790950543681</v>
      </c>
      <c r="N3038" t="str">
        <f>IF(ISNA(VLOOKUP(A3038,'Returns Data'!A:A,1,0)),"No","Yes")</f>
        <v>No</v>
      </c>
      <c r="O3038" t="s">
        <v>10085</v>
      </c>
      <c r="P3038" t="str">
        <f>IFERROR(VLOOKUP(A3038,'Ratings Data'!A:C,3,0),"No Rating")</f>
        <v>No Rating</v>
      </c>
      <c r="Q3038" t="s">
        <v>10064</v>
      </c>
      <c r="R3038" s="5">
        <f t="shared" si="47"/>
        <v>2.2897840914918715</v>
      </c>
    </row>
    <row r="3039" spans="1:18" x14ac:dyDescent="0.3">
      <c r="A3039" t="s">
        <v>3571</v>
      </c>
      <c r="B3039" s="2">
        <v>45618</v>
      </c>
      <c r="C3039" t="s">
        <v>10011</v>
      </c>
      <c r="D3039" t="s">
        <v>10029</v>
      </c>
      <c r="E3039" t="s">
        <v>10038</v>
      </c>
      <c r="F3039">
        <v>19</v>
      </c>
      <c r="G3039">
        <v>261.5</v>
      </c>
      <c r="H3039">
        <v>177.92</v>
      </c>
      <c r="I3039" t="s">
        <v>10040</v>
      </c>
      <c r="J3039">
        <f>F3039*G3039</f>
        <v>4968.5</v>
      </c>
      <c r="K3039">
        <f>F3039*H3039</f>
        <v>3380.4799999999996</v>
      </c>
      <c r="L3039">
        <f>J3039-K3039</f>
        <v>1588.0200000000004</v>
      </c>
      <c r="M3039" s="5">
        <f>L3039/J3039</f>
        <v>0.31961759082217983</v>
      </c>
      <c r="N3039" t="str">
        <f>IF(ISNA(VLOOKUP(A3039,'Returns Data'!A:A,1,0)),"No","Yes")</f>
        <v>No</v>
      </c>
      <c r="O3039" t="s">
        <v>10085</v>
      </c>
      <c r="P3039">
        <f>IFERROR(VLOOKUP(A3039,'Ratings Data'!A:C,3,0),"No Rating")</f>
        <v>1</v>
      </c>
      <c r="Q3039" t="s">
        <v>10064</v>
      </c>
      <c r="R3039" s="5">
        <f t="shared" si="47"/>
        <v>0.93635761331306744</v>
      </c>
    </row>
    <row r="3040" spans="1:18" x14ac:dyDescent="0.3">
      <c r="A3040" t="s">
        <v>4067</v>
      </c>
      <c r="B3040" s="2">
        <v>45618</v>
      </c>
      <c r="C3040" t="s">
        <v>10026</v>
      </c>
      <c r="D3040" t="s">
        <v>10031</v>
      </c>
      <c r="E3040" t="s">
        <v>10036</v>
      </c>
      <c r="F3040">
        <v>17</v>
      </c>
      <c r="G3040">
        <v>420.54</v>
      </c>
      <c r="H3040">
        <v>338.73</v>
      </c>
      <c r="I3040" t="s">
        <v>10040</v>
      </c>
      <c r="J3040">
        <f>F3040*G3040</f>
        <v>7149.18</v>
      </c>
      <c r="K3040">
        <f>F3040*H3040</f>
        <v>5758.41</v>
      </c>
      <c r="L3040">
        <f>J3040-K3040</f>
        <v>1390.7700000000004</v>
      </c>
      <c r="M3040" s="5">
        <f>L3040/J3040</f>
        <v>0.19453559708945647</v>
      </c>
      <c r="N3040" t="str">
        <f>IF(ISNA(VLOOKUP(A3040,'Returns Data'!A:A,1,0)),"No","Yes")</f>
        <v>No</v>
      </c>
      <c r="O3040" t="s">
        <v>10085</v>
      </c>
      <c r="P3040">
        <f>IFERROR(VLOOKUP(A3040,'Ratings Data'!A:C,3,0),"No Rating")</f>
        <v>2</v>
      </c>
      <c r="Q3040" t="s">
        <v>10064</v>
      </c>
      <c r="R3040" s="5">
        <f t="shared" si="47"/>
        <v>0.43890107678373763</v>
      </c>
    </row>
    <row r="3041" spans="1:18" x14ac:dyDescent="0.3">
      <c r="A3041" t="s">
        <v>4359</v>
      </c>
      <c r="B3041" s="2">
        <v>45618</v>
      </c>
      <c r="C3041" t="s">
        <v>10010</v>
      </c>
      <c r="D3041" t="s">
        <v>10029</v>
      </c>
      <c r="E3041" t="s">
        <v>10035</v>
      </c>
      <c r="F3041">
        <v>19</v>
      </c>
      <c r="G3041">
        <v>268.52999999999997</v>
      </c>
      <c r="H3041">
        <v>187.75</v>
      </c>
      <c r="I3041" t="s">
        <v>10039</v>
      </c>
      <c r="J3041">
        <f>F3041*G3041</f>
        <v>5102.07</v>
      </c>
      <c r="K3041">
        <f>F3041*H3041</f>
        <v>3567.25</v>
      </c>
      <c r="L3041">
        <f>J3041-K3041</f>
        <v>1534.8199999999997</v>
      </c>
      <c r="M3041" s="5">
        <f>L3041/J3041</f>
        <v>0.30082299929244399</v>
      </c>
      <c r="N3041" t="str">
        <f>IF(ISNA(VLOOKUP(A3041,'Returns Data'!A:A,1,0)),"No","Yes")</f>
        <v>No</v>
      </c>
      <c r="O3041" t="s">
        <v>10085</v>
      </c>
      <c r="P3041" t="str">
        <f>IFERROR(VLOOKUP(A3041,'Ratings Data'!A:C,3,0),"No Rating")</f>
        <v>No Rating</v>
      </c>
      <c r="Q3041" t="s">
        <v>10064</v>
      </c>
      <c r="R3041" s="5">
        <f t="shared" si="47"/>
        <v>-0.28634193012345477</v>
      </c>
    </row>
    <row r="3042" spans="1:18" x14ac:dyDescent="0.3">
      <c r="A3042" t="s">
        <v>4492</v>
      </c>
      <c r="B3042" s="2">
        <v>45618</v>
      </c>
      <c r="C3042" t="s">
        <v>10013</v>
      </c>
      <c r="D3042" t="s">
        <v>10030</v>
      </c>
      <c r="E3042" t="s">
        <v>10034</v>
      </c>
      <c r="F3042">
        <v>2</v>
      </c>
      <c r="G3042">
        <v>467.11</v>
      </c>
      <c r="H3042">
        <v>373.04</v>
      </c>
      <c r="I3042" t="s">
        <v>10040</v>
      </c>
      <c r="J3042">
        <f>F3042*G3042</f>
        <v>934.22</v>
      </c>
      <c r="K3042">
        <f>F3042*H3042</f>
        <v>746.08</v>
      </c>
      <c r="L3042">
        <f>J3042-K3042</f>
        <v>188.14</v>
      </c>
      <c r="M3042" s="5">
        <f>L3042/J3042</f>
        <v>0.20138725353771059</v>
      </c>
      <c r="N3042" t="str">
        <f>IF(ISNA(VLOOKUP(A3042,'Returns Data'!A:A,1,0)),"No","Yes")</f>
        <v>No</v>
      </c>
      <c r="O3042" t="s">
        <v>10085</v>
      </c>
      <c r="P3042" t="str">
        <f>IFERROR(VLOOKUP(A3042,'Ratings Data'!A:C,3,0),"No Rating")</f>
        <v>No Rating</v>
      </c>
      <c r="Q3042" t="s">
        <v>10064</v>
      </c>
      <c r="R3042" s="5">
        <f t="shared" si="47"/>
        <v>-0.81689392736673538</v>
      </c>
    </row>
    <row r="3043" spans="1:18" x14ac:dyDescent="0.3">
      <c r="A3043" t="s">
        <v>4707</v>
      </c>
      <c r="B3043" s="2">
        <v>45618</v>
      </c>
      <c r="C3043" t="s">
        <v>10019</v>
      </c>
      <c r="D3043" t="s">
        <v>10031</v>
      </c>
      <c r="E3043" t="s">
        <v>10034</v>
      </c>
      <c r="F3043">
        <v>12</v>
      </c>
      <c r="G3043">
        <v>113.17</v>
      </c>
      <c r="H3043">
        <v>89.08</v>
      </c>
      <c r="I3043" t="s">
        <v>10040</v>
      </c>
      <c r="J3043">
        <f>F3043*G3043</f>
        <v>1358.04</v>
      </c>
      <c r="K3043">
        <f>F3043*H3043</f>
        <v>1068.96</v>
      </c>
      <c r="L3043">
        <f>J3043-K3043</f>
        <v>289.07999999999993</v>
      </c>
      <c r="M3043" s="5">
        <f>L3043/J3043</f>
        <v>0.21286560042414063</v>
      </c>
      <c r="N3043" t="str">
        <f>IF(ISNA(VLOOKUP(A3043,'Returns Data'!A:A,1,0)),"No","Yes")</f>
        <v>Yes</v>
      </c>
      <c r="O3043" t="str">
        <f>IFERROR(VLOOKUP(A3043,'Returns Data'!A:E,5,0),"No Returns")</f>
        <v>Wrong Product</v>
      </c>
      <c r="P3043" t="str">
        <f>IFERROR(VLOOKUP(A3043,'Ratings Data'!A:C,3,0),"No Rating")</f>
        <v>No Rating</v>
      </c>
      <c r="Q3043" t="s">
        <v>10064</v>
      </c>
      <c r="R3043" s="5">
        <f t="shared" si="47"/>
        <v>0.45366187835841659</v>
      </c>
    </row>
    <row r="3044" spans="1:18" x14ac:dyDescent="0.3">
      <c r="A3044" t="s">
        <v>4831</v>
      </c>
      <c r="B3044" s="2">
        <v>45618</v>
      </c>
      <c r="C3044" t="s">
        <v>10024</v>
      </c>
      <c r="D3044" t="s">
        <v>10029</v>
      </c>
      <c r="E3044" t="s">
        <v>10035</v>
      </c>
      <c r="F3044">
        <v>16</v>
      </c>
      <c r="G3044">
        <v>163.85</v>
      </c>
      <c r="H3044">
        <v>116.04</v>
      </c>
      <c r="I3044" t="s">
        <v>10040</v>
      </c>
      <c r="J3044">
        <f>F3044*G3044</f>
        <v>2621.6</v>
      </c>
      <c r="K3044">
        <f>F3044*H3044</f>
        <v>1856.64</v>
      </c>
      <c r="L3044">
        <f>J3044-K3044</f>
        <v>764.95999999999981</v>
      </c>
      <c r="M3044" s="5">
        <f>L3044/J3044</f>
        <v>0.2917912725053402</v>
      </c>
      <c r="N3044" t="str">
        <f>IF(ISNA(VLOOKUP(A3044,'Returns Data'!A:A,1,0)),"No","Yes")</f>
        <v>No</v>
      </c>
      <c r="O3044" t="s">
        <v>10085</v>
      </c>
      <c r="P3044" t="str">
        <f>IFERROR(VLOOKUP(A3044,'Ratings Data'!A:C,3,0),"No Rating")</f>
        <v>No Rating</v>
      </c>
      <c r="Q3044" t="s">
        <v>10064</v>
      </c>
      <c r="R3044" s="5">
        <f t="shared" si="47"/>
        <v>0.93042914788960562</v>
      </c>
    </row>
    <row r="3045" spans="1:18" x14ac:dyDescent="0.3">
      <c r="A3045" t="s">
        <v>4921</v>
      </c>
      <c r="B3045" s="2">
        <v>45618</v>
      </c>
      <c r="C3045" t="s">
        <v>10012</v>
      </c>
      <c r="D3045" t="s">
        <v>10030</v>
      </c>
      <c r="E3045" t="s">
        <v>10035</v>
      </c>
      <c r="F3045">
        <v>4</v>
      </c>
      <c r="G3045">
        <v>174.98</v>
      </c>
      <c r="H3045">
        <v>116.74</v>
      </c>
      <c r="I3045" t="s">
        <v>10039</v>
      </c>
      <c r="J3045">
        <f>F3045*G3045</f>
        <v>699.92</v>
      </c>
      <c r="K3045">
        <f>F3045*H3045</f>
        <v>466.96</v>
      </c>
      <c r="L3045">
        <f>J3045-K3045</f>
        <v>232.95999999999998</v>
      </c>
      <c r="M3045" s="5">
        <f>L3045/J3045</f>
        <v>0.33283803863298661</v>
      </c>
      <c r="N3045" t="str">
        <f>IF(ISNA(VLOOKUP(A3045,'Returns Data'!A:A,1,0)),"No","Yes")</f>
        <v>No</v>
      </c>
      <c r="O3045" t="s">
        <v>10085</v>
      </c>
      <c r="P3045">
        <f>IFERROR(VLOOKUP(A3045,'Ratings Data'!A:C,3,0),"No Rating")</f>
        <v>3</v>
      </c>
      <c r="Q3045" t="s">
        <v>10064</v>
      </c>
      <c r="R3045" s="5">
        <f t="shared" si="47"/>
        <v>-0.7330180042722001</v>
      </c>
    </row>
    <row r="3046" spans="1:18" x14ac:dyDescent="0.3">
      <c r="A3046" t="s">
        <v>5102</v>
      </c>
      <c r="B3046" s="2">
        <v>45618</v>
      </c>
      <c r="C3046" t="s">
        <v>10009</v>
      </c>
      <c r="D3046" t="s">
        <v>10029</v>
      </c>
      <c r="E3046" t="s">
        <v>10036</v>
      </c>
      <c r="F3046">
        <v>18</v>
      </c>
      <c r="G3046">
        <v>278.95</v>
      </c>
      <c r="H3046">
        <v>246.7</v>
      </c>
      <c r="I3046" t="s">
        <v>10039</v>
      </c>
      <c r="J3046">
        <f>F3046*G3046</f>
        <v>5021.0999999999995</v>
      </c>
      <c r="K3046">
        <f>F3046*H3046</f>
        <v>4440.5999999999995</v>
      </c>
      <c r="L3046">
        <f>J3046-K3046</f>
        <v>580.5</v>
      </c>
      <c r="M3046" s="5">
        <f>L3046/J3046</f>
        <v>0.11561211686682202</v>
      </c>
      <c r="N3046" t="str">
        <f>IF(ISNA(VLOOKUP(A3046,'Returns Data'!A:A,1,0)),"No","Yes")</f>
        <v>No</v>
      </c>
      <c r="O3046" t="s">
        <v>10085</v>
      </c>
      <c r="P3046" t="str">
        <f>IFERROR(VLOOKUP(A3046,'Ratings Data'!A:C,3,0),"No Rating")</f>
        <v>No Rating</v>
      </c>
      <c r="Q3046" t="s">
        <v>10064</v>
      </c>
      <c r="R3046" s="5">
        <f t="shared" si="47"/>
        <v>6.1738198651274425</v>
      </c>
    </row>
    <row r="3047" spans="1:18" x14ac:dyDescent="0.3">
      <c r="A3047" t="s">
        <v>5357</v>
      </c>
      <c r="B3047" s="2">
        <v>45618</v>
      </c>
      <c r="C3047" t="s">
        <v>10028</v>
      </c>
      <c r="D3047" t="s">
        <v>10032</v>
      </c>
      <c r="E3047" t="s">
        <v>10036</v>
      </c>
      <c r="F3047">
        <v>13</v>
      </c>
      <c r="G3047">
        <v>449.78</v>
      </c>
      <c r="H3047">
        <v>294.52</v>
      </c>
      <c r="I3047" t="s">
        <v>10040</v>
      </c>
      <c r="J3047">
        <f>F3047*G3047</f>
        <v>5847.1399999999994</v>
      </c>
      <c r="K3047">
        <f>F3047*H3047</f>
        <v>3828.7599999999998</v>
      </c>
      <c r="L3047">
        <f>J3047-K3047</f>
        <v>2018.3799999999997</v>
      </c>
      <c r="M3047" s="5">
        <f>L3047/J3047</f>
        <v>0.34519098225799277</v>
      </c>
      <c r="N3047" t="str">
        <f>IF(ISNA(VLOOKUP(A3047,'Returns Data'!A:A,1,0)),"No","Yes")</f>
        <v>No</v>
      </c>
      <c r="O3047" t="s">
        <v>10085</v>
      </c>
      <c r="P3047" t="str">
        <f>IFERROR(VLOOKUP(A3047,'Ratings Data'!A:C,3,0),"No Rating")</f>
        <v>No Rating</v>
      </c>
      <c r="Q3047" t="s">
        <v>10064</v>
      </c>
      <c r="R3047" s="5">
        <f t="shared" si="47"/>
        <v>0.16451375196670054</v>
      </c>
    </row>
    <row r="3048" spans="1:18" x14ac:dyDescent="0.3">
      <c r="A3048" t="s">
        <v>5637</v>
      </c>
      <c r="B3048" s="2">
        <v>45618</v>
      </c>
      <c r="C3048" t="s">
        <v>10011</v>
      </c>
      <c r="D3048" t="s">
        <v>10029</v>
      </c>
      <c r="E3048" t="s">
        <v>10037</v>
      </c>
      <c r="F3048">
        <v>15</v>
      </c>
      <c r="G3048">
        <v>32.770000000000003</v>
      </c>
      <c r="H3048">
        <v>23.97</v>
      </c>
      <c r="I3048" t="s">
        <v>10039</v>
      </c>
      <c r="J3048">
        <f>F3048*G3048</f>
        <v>491.55000000000007</v>
      </c>
      <c r="K3048">
        <f>F3048*H3048</f>
        <v>359.54999999999995</v>
      </c>
      <c r="L3048">
        <f>J3048-K3048</f>
        <v>132.00000000000011</v>
      </c>
      <c r="M3048" s="5">
        <f>L3048/J3048</f>
        <v>0.2685382972230701</v>
      </c>
      <c r="N3048" t="str">
        <f>IF(ISNA(VLOOKUP(A3048,'Returns Data'!A:A,1,0)),"No","Yes")</f>
        <v>No</v>
      </c>
      <c r="O3048" t="s">
        <v>10085</v>
      </c>
      <c r="P3048" t="str">
        <f>IFERROR(VLOOKUP(A3048,'Ratings Data'!A:C,3,0),"No Rating")</f>
        <v>No Rating</v>
      </c>
      <c r="Q3048" t="s">
        <v>10064</v>
      </c>
      <c r="R3048" s="5">
        <f t="shared" si="47"/>
        <v>-0.91593325967909089</v>
      </c>
    </row>
    <row r="3049" spans="1:18" x14ac:dyDescent="0.3">
      <c r="A3049" t="s">
        <v>6174</v>
      </c>
      <c r="B3049" s="2">
        <v>45618</v>
      </c>
      <c r="C3049" t="s">
        <v>10010</v>
      </c>
      <c r="D3049" t="s">
        <v>10029</v>
      </c>
      <c r="E3049" t="s">
        <v>10035</v>
      </c>
      <c r="F3049">
        <v>18</v>
      </c>
      <c r="G3049">
        <v>159.35</v>
      </c>
      <c r="H3049">
        <v>116.03</v>
      </c>
      <c r="I3049" t="s">
        <v>10039</v>
      </c>
      <c r="J3049">
        <f>F3049*G3049</f>
        <v>2868.2999999999997</v>
      </c>
      <c r="K3049">
        <f>F3049*H3049</f>
        <v>2088.54</v>
      </c>
      <c r="L3049">
        <f>J3049-K3049</f>
        <v>779.75999999999976</v>
      </c>
      <c r="M3049" s="5">
        <f>L3049/J3049</f>
        <v>0.27185440853467208</v>
      </c>
      <c r="N3049" t="str">
        <f>IF(ISNA(VLOOKUP(A3049,'Returns Data'!A:A,1,0)),"No","Yes")</f>
        <v>No</v>
      </c>
      <c r="O3049" t="s">
        <v>10085</v>
      </c>
      <c r="P3049" t="str">
        <f>IFERROR(VLOOKUP(A3049,'Ratings Data'!A:C,3,0),"No Rating")</f>
        <v>No Rating</v>
      </c>
      <c r="Q3049" t="s">
        <v>10064</v>
      </c>
      <c r="R3049" s="5">
        <f t="shared" si="47"/>
        <v>4.8352151357949325</v>
      </c>
    </row>
    <row r="3050" spans="1:18" x14ac:dyDescent="0.3">
      <c r="A3050" t="s">
        <v>6405</v>
      </c>
      <c r="B3050" s="2">
        <v>45618</v>
      </c>
      <c r="C3050" t="s">
        <v>10025</v>
      </c>
      <c r="D3050" t="s">
        <v>10033</v>
      </c>
      <c r="E3050" t="s">
        <v>10035</v>
      </c>
      <c r="F3050">
        <v>18</v>
      </c>
      <c r="G3050">
        <v>127.67</v>
      </c>
      <c r="H3050">
        <v>94.95</v>
      </c>
      <c r="I3050" t="s">
        <v>10040</v>
      </c>
      <c r="J3050">
        <f>F3050*G3050</f>
        <v>2298.06</v>
      </c>
      <c r="K3050">
        <f>F3050*H3050</f>
        <v>1709.1000000000001</v>
      </c>
      <c r="L3050">
        <f>J3050-K3050</f>
        <v>588.95999999999981</v>
      </c>
      <c r="M3050" s="5">
        <f>L3050/J3050</f>
        <v>0.25628573666483895</v>
      </c>
      <c r="N3050" t="str">
        <f>IF(ISNA(VLOOKUP(A3050,'Returns Data'!A:A,1,0)),"No","Yes")</f>
        <v>No</v>
      </c>
      <c r="O3050" t="s">
        <v>10085</v>
      </c>
      <c r="P3050" t="str">
        <f>IFERROR(VLOOKUP(A3050,'Ratings Data'!A:C,3,0),"No Rating")</f>
        <v>No Rating</v>
      </c>
      <c r="Q3050" t="s">
        <v>10064</v>
      </c>
      <c r="R3050" s="5">
        <f t="shared" si="47"/>
        <v>-0.19880765610291803</v>
      </c>
    </row>
    <row r="3051" spans="1:18" x14ac:dyDescent="0.3">
      <c r="A3051" t="s">
        <v>6650</v>
      </c>
      <c r="B3051" s="2">
        <v>45618</v>
      </c>
      <c r="C3051" t="s">
        <v>10026</v>
      </c>
      <c r="D3051" t="s">
        <v>10031</v>
      </c>
      <c r="E3051" t="s">
        <v>10036</v>
      </c>
      <c r="F3051">
        <v>4</v>
      </c>
      <c r="G3051">
        <v>423.26</v>
      </c>
      <c r="H3051">
        <v>255.74</v>
      </c>
      <c r="I3051" t="s">
        <v>10039</v>
      </c>
      <c r="J3051">
        <f>F3051*G3051</f>
        <v>1693.04</v>
      </c>
      <c r="K3051">
        <f>F3051*H3051</f>
        <v>1022.96</v>
      </c>
      <c r="L3051">
        <f>J3051-K3051</f>
        <v>670.07999999999993</v>
      </c>
      <c r="M3051" s="5">
        <f>L3051/J3051</f>
        <v>0.39578509663091238</v>
      </c>
      <c r="N3051" t="str">
        <f>IF(ISNA(VLOOKUP(A3051,'Returns Data'!A:A,1,0)),"No","Yes")</f>
        <v>No</v>
      </c>
      <c r="O3051" t="s">
        <v>10085</v>
      </c>
      <c r="P3051">
        <f>IFERROR(VLOOKUP(A3051,'Ratings Data'!A:C,3,0),"No Rating")</f>
        <v>3</v>
      </c>
      <c r="Q3051" t="s">
        <v>10064</v>
      </c>
      <c r="R3051" s="5">
        <f t="shared" si="47"/>
        <v>-0.2632742400111398</v>
      </c>
    </row>
    <row r="3052" spans="1:18" x14ac:dyDescent="0.3">
      <c r="A3052" t="s">
        <v>6777</v>
      </c>
      <c r="B3052" s="2">
        <v>45618</v>
      </c>
      <c r="C3052" t="s">
        <v>10014</v>
      </c>
      <c r="D3052" t="s">
        <v>10030</v>
      </c>
      <c r="E3052" t="s">
        <v>10036</v>
      </c>
      <c r="F3052">
        <v>4</v>
      </c>
      <c r="G3052">
        <v>366.19</v>
      </c>
      <c r="H3052">
        <v>241.28</v>
      </c>
      <c r="I3052" t="s">
        <v>10039</v>
      </c>
      <c r="J3052">
        <f>F3052*G3052</f>
        <v>1464.76</v>
      </c>
      <c r="K3052">
        <f>F3052*H3052</f>
        <v>965.12</v>
      </c>
      <c r="L3052">
        <f>J3052-K3052</f>
        <v>499.64</v>
      </c>
      <c r="M3052" s="5">
        <f>L3052/J3052</f>
        <v>0.34110707556186676</v>
      </c>
      <c r="N3052" t="str">
        <f>IF(ISNA(VLOOKUP(A3052,'Returns Data'!A:A,1,0)),"No","Yes")</f>
        <v>No</v>
      </c>
      <c r="O3052" t="s">
        <v>10085</v>
      </c>
      <c r="P3052" t="str">
        <f>IFERROR(VLOOKUP(A3052,'Ratings Data'!A:C,3,0),"No Rating")</f>
        <v>No Rating</v>
      </c>
      <c r="Q3052" t="s">
        <v>10064</v>
      </c>
      <c r="R3052" s="5">
        <f t="shared" si="47"/>
        <v>-0.13483438075887161</v>
      </c>
    </row>
    <row r="3053" spans="1:18" x14ac:dyDescent="0.3">
      <c r="A3053" t="s">
        <v>6867</v>
      </c>
      <c r="B3053" s="2">
        <v>45618</v>
      </c>
      <c r="C3053" t="s">
        <v>10023</v>
      </c>
      <c r="D3053" t="s">
        <v>10033</v>
      </c>
      <c r="E3053" t="s">
        <v>10036</v>
      </c>
      <c r="F3053">
        <v>19</v>
      </c>
      <c r="G3053">
        <v>181.42</v>
      </c>
      <c r="H3053">
        <v>157.21</v>
      </c>
      <c r="I3053" t="s">
        <v>10040</v>
      </c>
      <c r="J3053">
        <f>F3053*G3053</f>
        <v>3446.9799999999996</v>
      </c>
      <c r="K3053">
        <f>F3053*H3053</f>
        <v>2986.9900000000002</v>
      </c>
      <c r="L3053">
        <f>J3053-K3053</f>
        <v>459.98999999999933</v>
      </c>
      <c r="M3053" s="5">
        <f>L3053/J3053</f>
        <v>0.13344724947635303</v>
      </c>
      <c r="N3053" t="str">
        <f>IF(ISNA(VLOOKUP(A3053,'Returns Data'!A:A,1,0)),"No","Yes")</f>
        <v>No</v>
      </c>
      <c r="O3053" t="s">
        <v>10085</v>
      </c>
      <c r="P3053" t="str">
        <f>IFERROR(VLOOKUP(A3053,'Ratings Data'!A:C,3,0),"No Rating")</f>
        <v>No Rating</v>
      </c>
      <c r="Q3053" t="s">
        <v>10064</v>
      </c>
      <c r="R3053" s="5">
        <f t="shared" si="47"/>
        <v>1.3532728911220948</v>
      </c>
    </row>
    <row r="3054" spans="1:18" x14ac:dyDescent="0.3">
      <c r="A3054" t="s">
        <v>7210</v>
      </c>
      <c r="B3054" s="2">
        <v>45618</v>
      </c>
      <c r="C3054" t="s">
        <v>10022</v>
      </c>
      <c r="D3054" t="s">
        <v>10033</v>
      </c>
      <c r="E3054" t="s">
        <v>10035</v>
      </c>
      <c r="F3054">
        <v>7</v>
      </c>
      <c r="G3054">
        <v>110.89</v>
      </c>
      <c r="H3054">
        <v>71.599999999999994</v>
      </c>
      <c r="I3054" t="s">
        <v>10039</v>
      </c>
      <c r="J3054">
        <f>F3054*G3054</f>
        <v>776.23</v>
      </c>
      <c r="K3054">
        <f>F3054*H3054</f>
        <v>501.19999999999993</v>
      </c>
      <c r="L3054">
        <f>J3054-K3054</f>
        <v>275.03000000000009</v>
      </c>
      <c r="M3054" s="5">
        <f>L3054/J3054</f>
        <v>0.35431508702317621</v>
      </c>
      <c r="N3054" t="str">
        <f>IF(ISNA(VLOOKUP(A3054,'Returns Data'!A:A,1,0)),"No","Yes")</f>
        <v>No</v>
      </c>
      <c r="O3054" t="s">
        <v>10085</v>
      </c>
      <c r="P3054" t="str">
        <f>IFERROR(VLOOKUP(A3054,'Ratings Data'!A:C,3,0),"No Rating")</f>
        <v>No Rating</v>
      </c>
      <c r="Q3054" t="s">
        <v>10064</v>
      </c>
      <c r="R3054" s="5">
        <f t="shared" si="47"/>
        <v>-0.77480867309935075</v>
      </c>
    </row>
    <row r="3055" spans="1:18" x14ac:dyDescent="0.3">
      <c r="A3055" t="s">
        <v>8131</v>
      </c>
      <c r="B3055" s="2">
        <v>45618</v>
      </c>
      <c r="C3055" t="s">
        <v>10020</v>
      </c>
      <c r="D3055" t="s">
        <v>10030</v>
      </c>
      <c r="E3055" t="s">
        <v>10038</v>
      </c>
      <c r="F3055">
        <v>16</v>
      </c>
      <c r="G3055">
        <v>91.6</v>
      </c>
      <c r="H3055">
        <v>71.59</v>
      </c>
      <c r="I3055" t="s">
        <v>10040</v>
      </c>
      <c r="J3055">
        <f>F3055*G3055</f>
        <v>1465.6</v>
      </c>
      <c r="K3055">
        <f>F3055*H3055</f>
        <v>1145.44</v>
      </c>
      <c r="L3055">
        <f>J3055-K3055</f>
        <v>320.15999999999985</v>
      </c>
      <c r="M3055" s="5">
        <f>L3055/J3055</f>
        <v>0.21844978165938855</v>
      </c>
      <c r="N3055" t="str">
        <f>IF(ISNA(VLOOKUP(A3055,'Returns Data'!A:A,1,0)),"No","Yes")</f>
        <v>No</v>
      </c>
      <c r="O3055" t="s">
        <v>10085</v>
      </c>
      <c r="P3055" t="str">
        <f>IFERROR(VLOOKUP(A3055,'Ratings Data'!A:C,3,0),"No Rating")</f>
        <v>No Rating</v>
      </c>
      <c r="Q3055" t="s">
        <v>10064</v>
      </c>
      <c r="R3055" s="5">
        <f t="shared" si="47"/>
        <v>0.88810017649408024</v>
      </c>
    </row>
    <row r="3056" spans="1:18" x14ac:dyDescent="0.3">
      <c r="A3056" t="s">
        <v>8666</v>
      </c>
      <c r="B3056" s="2">
        <v>45618</v>
      </c>
      <c r="C3056" t="s">
        <v>10015</v>
      </c>
      <c r="D3056" t="s">
        <v>10031</v>
      </c>
      <c r="E3056" t="s">
        <v>10036</v>
      </c>
      <c r="F3056">
        <v>8</v>
      </c>
      <c r="G3056">
        <v>34.299999999999997</v>
      </c>
      <c r="H3056">
        <v>26.64</v>
      </c>
      <c r="I3056" t="s">
        <v>10040</v>
      </c>
      <c r="J3056">
        <f>F3056*G3056</f>
        <v>274.39999999999998</v>
      </c>
      <c r="K3056">
        <f>F3056*H3056</f>
        <v>213.12</v>
      </c>
      <c r="L3056">
        <f>J3056-K3056</f>
        <v>61.279999999999973</v>
      </c>
      <c r="M3056" s="5">
        <f>L3056/J3056</f>
        <v>0.22332361516034976</v>
      </c>
      <c r="N3056" t="str">
        <f>IF(ISNA(VLOOKUP(A3056,'Returns Data'!A:A,1,0)),"No","Yes")</f>
        <v>Yes</v>
      </c>
      <c r="O3056" t="str">
        <f>IFERROR(VLOOKUP(A3056,'Returns Data'!A:E,5,0),"No Returns")</f>
        <v>Wrong Product</v>
      </c>
      <c r="P3056" t="str">
        <f>IFERROR(VLOOKUP(A3056,'Ratings Data'!A:C,3,0),"No Rating")</f>
        <v>No Rating</v>
      </c>
      <c r="Q3056" t="s">
        <v>10064</v>
      </c>
      <c r="R3056" s="5">
        <f t="shared" si="47"/>
        <v>-0.81277292576419202</v>
      </c>
    </row>
    <row r="3057" spans="1:18" x14ac:dyDescent="0.3">
      <c r="A3057" t="s">
        <v>8690</v>
      </c>
      <c r="B3057" s="2">
        <v>45618</v>
      </c>
      <c r="C3057" t="s">
        <v>10025</v>
      </c>
      <c r="D3057" t="s">
        <v>10033</v>
      </c>
      <c r="E3057" t="s">
        <v>10035</v>
      </c>
      <c r="F3057">
        <v>9</v>
      </c>
      <c r="G3057">
        <v>52.46</v>
      </c>
      <c r="H3057">
        <v>39.82</v>
      </c>
      <c r="I3057" t="s">
        <v>10039</v>
      </c>
      <c r="J3057">
        <f>F3057*G3057</f>
        <v>472.14</v>
      </c>
      <c r="K3057">
        <f>F3057*H3057</f>
        <v>358.38</v>
      </c>
      <c r="L3057">
        <f>J3057-K3057</f>
        <v>113.75999999999999</v>
      </c>
      <c r="M3057" s="5">
        <f>L3057/J3057</f>
        <v>0.24094548227220738</v>
      </c>
      <c r="N3057" t="str">
        <f>IF(ISNA(VLOOKUP(A3057,'Returns Data'!A:A,1,0)),"No","Yes")</f>
        <v>No</v>
      </c>
      <c r="O3057" t="s">
        <v>10085</v>
      </c>
      <c r="P3057">
        <f>IFERROR(VLOOKUP(A3057,'Ratings Data'!A:C,3,0),"No Rating")</f>
        <v>4</v>
      </c>
      <c r="Q3057" t="s">
        <v>10064</v>
      </c>
      <c r="R3057" s="5">
        <f t="shared" si="47"/>
        <v>0.72062682215743445</v>
      </c>
    </row>
    <row r="3058" spans="1:18" x14ac:dyDescent="0.3">
      <c r="A3058" t="s">
        <v>8843</v>
      </c>
      <c r="B3058" s="2">
        <v>45618</v>
      </c>
      <c r="C3058" t="s">
        <v>10017</v>
      </c>
      <c r="D3058" t="s">
        <v>10032</v>
      </c>
      <c r="E3058" t="s">
        <v>10036</v>
      </c>
      <c r="F3058">
        <v>7</v>
      </c>
      <c r="G3058">
        <v>424.67</v>
      </c>
      <c r="H3058">
        <v>270.02999999999997</v>
      </c>
      <c r="I3058" t="s">
        <v>10039</v>
      </c>
      <c r="J3058">
        <f>F3058*G3058</f>
        <v>2972.69</v>
      </c>
      <c r="K3058">
        <f>F3058*H3058</f>
        <v>1890.2099999999998</v>
      </c>
      <c r="L3058">
        <f>J3058-K3058</f>
        <v>1082.4800000000002</v>
      </c>
      <c r="M3058" s="5">
        <f>L3058/J3058</f>
        <v>0.36414156874749815</v>
      </c>
      <c r="N3058" t="str">
        <f>IF(ISNA(VLOOKUP(A3058,'Returns Data'!A:A,1,0)),"No","Yes")</f>
        <v>No</v>
      </c>
      <c r="O3058" t="s">
        <v>10085</v>
      </c>
      <c r="P3058" t="str">
        <f>IFERROR(VLOOKUP(A3058,'Ratings Data'!A:C,3,0),"No Rating")</f>
        <v>No Rating</v>
      </c>
      <c r="Q3058" t="s">
        <v>10064</v>
      </c>
      <c r="R3058" s="5">
        <f t="shared" si="47"/>
        <v>5.2962045156097775</v>
      </c>
    </row>
    <row r="3059" spans="1:18" x14ac:dyDescent="0.3">
      <c r="A3059" t="s">
        <v>9239</v>
      </c>
      <c r="B3059" s="2">
        <v>45618</v>
      </c>
      <c r="C3059" t="s">
        <v>10011</v>
      </c>
      <c r="D3059" t="s">
        <v>10029</v>
      </c>
      <c r="E3059" t="s">
        <v>10037</v>
      </c>
      <c r="F3059">
        <v>17</v>
      </c>
      <c r="G3059">
        <v>494.18</v>
      </c>
      <c r="H3059">
        <v>437.34</v>
      </c>
      <c r="I3059" t="s">
        <v>10039</v>
      </c>
      <c r="J3059">
        <f>F3059*G3059</f>
        <v>8401.06</v>
      </c>
      <c r="K3059">
        <f>F3059*H3059</f>
        <v>7434.78</v>
      </c>
      <c r="L3059">
        <f>J3059-K3059</f>
        <v>966.27999999999975</v>
      </c>
      <c r="M3059" s="5">
        <f>L3059/J3059</f>
        <v>0.11501881905378605</v>
      </c>
      <c r="N3059" t="str">
        <f>IF(ISNA(VLOOKUP(A3059,'Returns Data'!A:A,1,0)),"No","Yes")</f>
        <v>No</v>
      </c>
      <c r="O3059" t="s">
        <v>10085</v>
      </c>
      <c r="P3059" t="str">
        <f>IFERROR(VLOOKUP(A3059,'Ratings Data'!A:C,3,0),"No Rating")</f>
        <v>No Rating</v>
      </c>
      <c r="Q3059" t="s">
        <v>10064</v>
      </c>
      <c r="R3059" s="5">
        <f t="shared" si="47"/>
        <v>1.8260800823496559</v>
      </c>
    </row>
    <row r="3060" spans="1:18" x14ac:dyDescent="0.3">
      <c r="A3060" t="s">
        <v>9636</v>
      </c>
      <c r="B3060" s="2">
        <v>45618</v>
      </c>
      <c r="C3060" t="s">
        <v>10015</v>
      </c>
      <c r="D3060" t="s">
        <v>10031</v>
      </c>
      <c r="E3060" t="s">
        <v>10034</v>
      </c>
      <c r="F3060">
        <v>10</v>
      </c>
      <c r="G3060">
        <v>61.47</v>
      </c>
      <c r="H3060">
        <v>42.17</v>
      </c>
      <c r="I3060" t="s">
        <v>10039</v>
      </c>
      <c r="J3060">
        <f>F3060*G3060</f>
        <v>614.70000000000005</v>
      </c>
      <c r="K3060">
        <f>F3060*H3060</f>
        <v>421.70000000000005</v>
      </c>
      <c r="L3060">
        <f>J3060-K3060</f>
        <v>193</v>
      </c>
      <c r="M3060" s="5">
        <f>L3060/J3060</f>
        <v>0.31397429640475027</v>
      </c>
      <c r="N3060" t="str">
        <f>IF(ISNA(VLOOKUP(A3060,'Returns Data'!A:A,1,0)),"No","Yes")</f>
        <v>No</v>
      </c>
      <c r="O3060" t="s">
        <v>10085</v>
      </c>
      <c r="P3060" t="str">
        <f>IFERROR(VLOOKUP(A3060,'Ratings Data'!A:C,3,0),"No Rating")</f>
        <v>No Rating</v>
      </c>
      <c r="Q3060" t="s">
        <v>10064</v>
      </c>
      <c r="R3060" s="5">
        <f t="shared" si="47"/>
        <v>-0.92683066184505292</v>
      </c>
    </row>
    <row r="3061" spans="1:18" x14ac:dyDescent="0.3">
      <c r="A3061" t="s">
        <v>9979</v>
      </c>
      <c r="B3061" s="2">
        <v>45618</v>
      </c>
      <c r="C3061" t="s">
        <v>10025</v>
      </c>
      <c r="D3061" t="s">
        <v>10033</v>
      </c>
      <c r="E3061" t="s">
        <v>10035</v>
      </c>
      <c r="F3061">
        <v>18</v>
      </c>
      <c r="G3061">
        <v>224.07</v>
      </c>
      <c r="H3061">
        <v>186.42</v>
      </c>
      <c r="I3061" t="s">
        <v>10039</v>
      </c>
      <c r="J3061">
        <f>F3061*G3061</f>
        <v>4033.2599999999998</v>
      </c>
      <c r="K3061">
        <f>F3061*H3061</f>
        <v>3355.56</v>
      </c>
      <c r="L3061">
        <f>J3061-K3061</f>
        <v>677.69999999999982</v>
      </c>
      <c r="M3061" s="5">
        <f>L3061/J3061</f>
        <v>0.16802784844021953</v>
      </c>
      <c r="N3061" t="str">
        <f>IF(ISNA(VLOOKUP(A3061,'Returns Data'!A:A,1,0)),"No","Yes")</f>
        <v>No</v>
      </c>
      <c r="O3061" t="s">
        <v>10085</v>
      </c>
      <c r="P3061" t="str">
        <f>IFERROR(VLOOKUP(A3061,'Ratings Data'!A:C,3,0),"No Rating")</f>
        <v>No Rating</v>
      </c>
      <c r="Q3061" t="s">
        <v>10064</v>
      </c>
      <c r="R3061" s="5">
        <f t="shared" si="47"/>
        <v>5.5613469985358703</v>
      </c>
    </row>
    <row r="3062" spans="1:18" x14ac:dyDescent="0.3">
      <c r="A3062" t="s">
        <v>360</v>
      </c>
      <c r="B3062" s="2">
        <v>45619</v>
      </c>
      <c r="C3062" t="s">
        <v>10012</v>
      </c>
      <c r="D3062" t="s">
        <v>10030</v>
      </c>
      <c r="E3062" t="s">
        <v>10034</v>
      </c>
      <c r="F3062">
        <v>5</v>
      </c>
      <c r="G3062">
        <v>137.66</v>
      </c>
      <c r="H3062">
        <v>97.13</v>
      </c>
      <c r="I3062" t="s">
        <v>10040</v>
      </c>
      <c r="J3062">
        <f>F3062*G3062</f>
        <v>688.3</v>
      </c>
      <c r="K3062">
        <f>F3062*H3062</f>
        <v>485.65</v>
      </c>
      <c r="L3062">
        <f>J3062-K3062</f>
        <v>202.64999999999998</v>
      </c>
      <c r="M3062" s="5">
        <f>L3062/J3062</f>
        <v>0.29442103733836988</v>
      </c>
      <c r="N3062" t="str">
        <f>IF(ISNA(VLOOKUP(A3062,'Returns Data'!A:A,1,0)),"No","Yes")</f>
        <v>No</v>
      </c>
      <c r="O3062" t="s">
        <v>10085</v>
      </c>
      <c r="P3062" t="str">
        <f>IFERROR(VLOOKUP(A3062,'Ratings Data'!A:C,3,0),"No Rating")</f>
        <v>No Rating</v>
      </c>
      <c r="Q3062" t="s">
        <v>10064</v>
      </c>
      <c r="R3062" s="5">
        <f t="shared" si="47"/>
        <v>-0.82934400460173663</v>
      </c>
    </row>
    <row r="3063" spans="1:18" x14ac:dyDescent="0.3">
      <c r="A3063" t="s">
        <v>979</v>
      </c>
      <c r="B3063" s="2">
        <v>45619</v>
      </c>
      <c r="C3063" t="s">
        <v>10010</v>
      </c>
      <c r="D3063" t="s">
        <v>10029</v>
      </c>
      <c r="E3063" t="s">
        <v>10034</v>
      </c>
      <c r="F3063">
        <v>13</v>
      </c>
      <c r="G3063">
        <v>363.86</v>
      </c>
      <c r="H3063">
        <v>236.62</v>
      </c>
      <c r="I3063" t="s">
        <v>10040</v>
      </c>
      <c r="J3063">
        <f>F3063*G3063</f>
        <v>4730.18</v>
      </c>
      <c r="K3063">
        <f>F3063*H3063</f>
        <v>3076.06</v>
      </c>
      <c r="L3063">
        <f>J3063-K3063</f>
        <v>1654.1200000000003</v>
      </c>
      <c r="M3063" s="5">
        <f>L3063/J3063</f>
        <v>0.34969493761336784</v>
      </c>
      <c r="N3063" t="str">
        <f>IF(ISNA(VLOOKUP(A3063,'Returns Data'!A:A,1,0)),"No","Yes")</f>
        <v>Yes</v>
      </c>
      <c r="O3063" t="str">
        <f>IFERROR(VLOOKUP(A3063,'Returns Data'!A:E,5,0),"No Returns")</f>
        <v>Late Delivery</v>
      </c>
      <c r="P3063" t="str">
        <f>IFERROR(VLOOKUP(A3063,'Ratings Data'!A:C,3,0),"No Rating")</f>
        <v>No Rating</v>
      </c>
      <c r="Q3063" t="s">
        <v>10064</v>
      </c>
      <c r="R3063" s="5">
        <f t="shared" si="47"/>
        <v>5.8722650007264283</v>
      </c>
    </row>
    <row r="3064" spans="1:18" x14ac:dyDescent="0.3">
      <c r="A3064" t="s">
        <v>987</v>
      </c>
      <c r="B3064" s="2">
        <v>45619</v>
      </c>
      <c r="C3064" t="s">
        <v>10015</v>
      </c>
      <c r="D3064" t="s">
        <v>10031</v>
      </c>
      <c r="E3064" t="s">
        <v>10036</v>
      </c>
      <c r="F3064">
        <v>13</v>
      </c>
      <c r="G3064">
        <v>268.76</v>
      </c>
      <c r="H3064">
        <v>229.46</v>
      </c>
      <c r="I3064" t="s">
        <v>10040</v>
      </c>
      <c r="J3064">
        <f>F3064*G3064</f>
        <v>3493.88</v>
      </c>
      <c r="K3064">
        <f>F3064*H3064</f>
        <v>2982.98</v>
      </c>
      <c r="L3064">
        <f>J3064-K3064</f>
        <v>510.90000000000009</v>
      </c>
      <c r="M3064" s="5">
        <f>L3064/J3064</f>
        <v>0.14622711713052539</v>
      </c>
      <c r="N3064" t="str">
        <f>IF(ISNA(VLOOKUP(A3064,'Returns Data'!A:A,1,0)),"No","Yes")</f>
        <v>No</v>
      </c>
      <c r="O3064" t="s">
        <v>10085</v>
      </c>
      <c r="P3064">
        <f>IFERROR(VLOOKUP(A3064,'Ratings Data'!A:C,3,0),"No Rating")</f>
        <v>4</v>
      </c>
      <c r="Q3064" t="s">
        <v>10064</v>
      </c>
      <c r="R3064" s="5">
        <f t="shared" si="47"/>
        <v>-0.26136426097949761</v>
      </c>
    </row>
    <row r="3065" spans="1:18" x14ac:dyDescent="0.3">
      <c r="A3065" t="s">
        <v>1224</v>
      </c>
      <c r="B3065" s="2">
        <v>45619</v>
      </c>
      <c r="C3065" t="s">
        <v>10010</v>
      </c>
      <c r="D3065" t="s">
        <v>10029</v>
      </c>
      <c r="E3065" t="s">
        <v>10034</v>
      </c>
      <c r="F3065">
        <v>11</v>
      </c>
      <c r="G3065">
        <v>92</v>
      </c>
      <c r="H3065">
        <v>59.38</v>
      </c>
      <c r="I3065" t="s">
        <v>10040</v>
      </c>
      <c r="J3065">
        <f>F3065*G3065</f>
        <v>1012</v>
      </c>
      <c r="K3065">
        <f>F3065*H3065</f>
        <v>653.18000000000006</v>
      </c>
      <c r="L3065">
        <f>J3065-K3065</f>
        <v>358.81999999999994</v>
      </c>
      <c r="M3065" s="5">
        <f>L3065/J3065</f>
        <v>0.35456521739130431</v>
      </c>
      <c r="N3065" t="str">
        <f>IF(ISNA(VLOOKUP(A3065,'Returns Data'!A:A,1,0)),"No","Yes")</f>
        <v>No</v>
      </c>
      <c r="O3065" t="s">
        <v>10085</v>
      </c>
      <c r="P3065" t="str">
        <f>IFERROR(VLOOKUP(A3065,'Ratings Data'!A:C,3,0),"No Rating")</f>
        <v>No Rating</v>
      </c>
      <c r="Q3065" t="s">
        <v>10064</v>
      </c>
      <c r="R3065" s="5">
        <f t="shared" si="47"/>
        <v>-0.71035067031495069</v>
      </c>
    </row>
    <row r="3066" spans="1:18" x14ac:dyDescent="0.3">
      <c r="A3066" t="s">
        <v>1255</v>
      </c>
      <c r="B3066" s="2">
        <v>45619</v>
      </c>
      <c r="C3066" t="s">
        <v>10022</v>
      </c>
      <c r="D3066" t="s">
        <v>10033</v>
      </c>
      <c r="E3066" t="s">
        <v>10036</v>
      </c>
      <c r="F3066">
        <v>11</v>
      </c>
      <c r="G3066">
        <v>375.41</v>
      </c>
      <c r="H3066">
        <v>300.54000000000002</v>
      </c>
      <c r="I3066" t="s">
        <v>10040</v>
      </c>
      <c r="J3066">
        <f>F3066*G3066</f>
        <v>4129.51</v>
      </c>
      <c r="K3066">
        <f>F3066*H3066</f>
        <v>3305.94</v>
      </c>
      <c r="L3066">
        <f>J3066-K3066</f>
        <v>823.57000000000016</v>
      </c>
      <c r="M3066" s="5">
        <f>L3066/J3066</f>
        <v>0.19943528408939562</v>
      </c>
      <c r="N3066" t="str">
        <f>IF(ISNA(VLOOKUP(A3066,'Returns Data'!A:A,1,0)),"No","Yes")</f>
        <v>No</v>
      </c>
      <c r="O3066" t="s">
        <v>10085</v>
      </c>
      <c r="P3066" t="str">
        <f>IFERROR(VLOOKUP(A3066,'Ratings Data'!A:C,3,0),"No Rating")</f>
        <v>No Rating</v>
      </c>
      <c r="Q3066" t="s">
        <v>10064</v>
      </c>
      <c r="R3066" s="5">
        <f t="shared" si="47"/>
        <v>3.0805434782608696</v>
      </c>
    </row>
    <row r="3067" spans="1:18" x14ac:dyDescent="0.3">
      <c r="A3067" t="s">
        <v>1752</v>
      </c>
      <c r="B3067" s="2">
        <v>45619</v>
      </c>
      <c r="C3067" t="s">
        <v>10013</v>
      </c>
      <c r="D3067" t="s">
        <v>10030</v>
      </c>
      <c r="E3067" t="s">
        <v>10038</v>
      </c>
      <c r="F3067">
        <v>9</v>
      </c>
      <c r="G3067">
        <v>118.5</v>
      </c>
      <c r="H3067">
        <v>72.36</v>
      </c>
      <c r="I3067" t="s">
        <v>10040</v>
      </c>
      <c r="J3067">
        <f>F3067*G3067</f>
        <v>1066.5</v>
      </c>
      <c r="K3067">
        <f>F3067*H3067</f>
        <v>651.24</v>
      </c>
      <c r="L3067">
        <f>J3067-K3067</f>
        <v>415.26</v>
      </c>
      <c r="M3067" s="5">
        <f>L3067/J3067</f>
        <v>0.38936708860759495</v>
      </c>
      <c r="N3067" t="str">
        <f>IF(ISNA(VLOOKUP(A3067,'Returns Data'!A:A,1,0)),"No","Yes")</f>
        <v>No</v>
      </c>
      <c r="O3067" t="s">
        <v>10085</v>
      </c>
      <c r="P3067" t="str">
        <f>IFERROR(VLOOKUP(A3067,'Ratings Data'!A:C,3,0),"No Rating")</f>
        <v>No Rating</v>
      </c>
      <c r="Q3067" t="s">
        <v>10064</v>
      </c>
      <c r="R3067" s="5">
        <f t="shared" si="47"/>
        <v>-0.74173691309622691</v>
      </c>
    </row>
    <row r="3068" spans="1:18" x14ac:dyDescent="0.3">
      <c r="A3068" t="s">
        <v>2304</v>
      </c>
      <c r="B3068" s="2">
        <v>45619</v>
      </c>
      <c r="C3068" t="s">
        <v>10022</v>
      </c>
      <c r="D3068" t="s">
        <v>10033</v>
      </c>
      <c r="E3068" t="s">
        <v>10035</v>
      </c>
      <c r="F3068">
        <v>8</v>
      </c>
      <c r="G3068">
        <v>426.73</v>
      </c>
      <c r="H3068">
        <v>367.84</v>
      </c>
      <c r="I3068" t="s">
        <v>10040</v>
      </c>
      <c r="J3068">
        <f>F3068*G3068</f>
        <v>3413.84</v>
      </c>
      <c r="K3068">
        <f>F3068*H3068</f>
        <v>2942.72</v>
      </c>
      <c r="L3068">
        <f>J3068-K3068</f>
        <v>471.12000000000035</v>
      </c>
      <c r="M3068" s="5">
        <f>L3068/J3068</f>
        <v>0.13800295268671067</v>
      </c>
      <c r="N3068" t="str">
        <f>IF(ISNA(VLOOKUP(A3068,'Returns Data'!A:A,1,0)),"No","Yes")</f>
        <v>No</v>
      </c>
      <c r="O3068" t="s">
        <v>10085</v>
      </c>
      <c r="P3068" t="str">
        <f>IFERROR(VLOOKUP(A3068,'Ratings Data'!A:C,3,0),"No Rating")</f>
        <v>No Rating</v>
      </c>
      <c r="Q3068" t="s">
        <v>10064</v>
      </c>
      <c r="R3068" s="5">
        <f t="shared" si="47"/>
        <v>2.2009751523675574</v>
      </c>
    </row>
    <row r="3069" spans="1:18" x14ac:dyDescent="0.3">
      <c r="A3069" t="s">
        <v>2484</v>
      </c>
      <c r="B3069" s="2">
        <v>45619</v>
      </c>
      <c r="C3069" t="s">
        <v>10009</v>
      </c>
      <c r="D3069" t="s">
        <v>10029</v>
      </c>
      <c r="E3069" t="s">
        <v>10037</v>
      </c>
      <c r="F3069">
        <v>8</v>
      </c>
      <c r="G3069">
        <v>408.23</v>
      </c>
      <c r="H3069">
        <v>278.77</v>
      </c>
      <c r="I3069" t="s">
        <v>10039</v>
      </c>
      <c r="J3069">
        <f>F3069*G3069</f>
        <v>3265.84</v>
      </c>
      <c r="K3069">
        <f>F3069*H3069</f>
        <v>2230.16</v>
      </c>
      <c r="L3069">
        <f>J3069-K3069</f>
        <v>1035.6800000000003</v>
      </c>
      <c r="M3069" s="5">
        <f>L3069/J3069</f>
        <v>0.31712515003796887</v>
      </c>
      <c r="N3069" t="str">
        <f>IF(ISNA(VLOOKUP(A3069,'Returns Data'!A:A,1,0)),"No","Yes")</f>
        <v>No</v>
      </c>
      <c r="O3069" t="s">
        <v>10085</v>
      </c>
      <c r="P3069" t="str">
        <f>IFERROR(VLOOKUP(A3069,'Ratings Data'!A:C,3,0),"No Rating")</f>
        <v>No Rating</v>
      </c>
      <c r="Q3069" t="s">
        <v>10064</v>
      </c>
      <c r="R3069" s="5">
        <f t="shared" si="47"/>
        <v>-4.335293979799873E-2</v>
      </c>
    </row>
    <row r="3070" spans="1:18" x14ac:dyDescent="0.3">
      <c r="A3070" t="s">
        <v>2874</v>
      </c>
      <c r="B3070" s="2">
        <v>45619</v>
      </c>
      <c r="C3070" t="s">
        <v>10017</v>
      </c>
      <c r="D3070" t="s">
        <v>10032</v>
      </c>
      <c r="E3070" t="s">
        <v>10036</v>
      </c>
      <c r="F3070">
        <v>13</v>
      </c>
      <c r="G3070">
        <v>311.89</v>
      </c>
      <c r="H3070">
        <v>219.01</v>
      </c>
      <c r="I3070" t="s">
        <v>10040</v>
      </c>
      <c r="J3070">
        <f>F3070*G3070</f>
        <v>4054.5699999999997</v>
      </c>
      <c r="K3070">
        <f>F3070*H3070</f>
        <v>2847.13</v>
      </c>
      <c r="L3070">
        <f>J3070-K3070</f>
        <v>1207.4399999999996</v>
      </c>
      <c r="M3070" s="5">
        <f>L3070/J3070</f>
        <v>0.29779730033024454</v>
      </c>
      <c r="N3070" t="str">
        <f>IF(ISNA(VLOOKUP(A3070,'Returns Data'!A:A,1,0)),"No","Yes")</f>
        <v>No</v>
      </c>
      <c r="O3070" t="s">
        <v>10085</v>
      </c>
      <c r="P3070" t="str">
        <f>IFERROR(VLOOKUP(A3070,'Ratings Data'!A:C,3,0),"No Rating")</f>
        <v>No Rating</v>
      </c>
      <c r="Q3070" t="s">
        <v>10064</v>
      </c>
      <c r="R3070" s="5">
        <f t="shared" si="47"/>
        <v>0.24150907576611211</v>
      </c>
    </row>
    <row r="3071" spans="1:18" x14ac:dyDescent="0.3">
      <c r="A3071" t="s">
        <v>3852</v>
      </c>
      <c r="B3071" s="2">
        <v>45619</v>
      </c>
      <c r="C3071" t="s">
        <v>10020</v>
      </c>
      <c r="D3071" t="s">
        <v>10030</v>
      </c>
      <c r="E3071" t="s">
        <v>10034</v>
      </c>
      <c r="F3071">
        <v>17</v>
      </c>
      <c r="G3071">
        <v>352.32</v>
      </c>
      <c r="H3071">
        <v>306.56</v>
      </c>
      <c r="I3071" t="s">
        <v>10039</v>
      </c>
      <c r="J3071">
        <f>F3071*G3071</f>
        <v>5989.44</v>
      </c>
      <c r="K3071">
        <f>F3071*H3071</f>
        <v>5211.5200000000004</v>
      </c>
      <c r="L3071">
        <f>J3071-K3071</f>
        <v>777.91999999999916</v>
      </c>
      <c r="M3071" s="5">
        <f>L3071/J3071</f>
        <v>0.12988192552225236</v>
      </c>
      <c r="N3071" t="str">
        <f>IF(ISNA(VLOOKUP(A3071,'Returns Data'!A:A,1,0)),"No","Yes")</f>
        <v>Yes</v>
      </c>
      <c r="O3071" t="str">
        <f>IFERROR(VLOOKUP(A3071,'Returns Data'!A:E,5,0),"No Returns")</f>
        <v>Wrong Product</v>
      </c>
      <c r="P3071" t="str">
        <f>IFERROR(VLOOKUP(A3071,'Ratings Data'!A:C,3,0),"No Rating")</f>
        <v>No Rating</v>
      </c>
      <c r="Q3071" t="s">
        <v>10064</v>
      </c>
      <c r="R3071" s="5">
        <f t="shared" si="47"/>
        <v>0.47720720076358281</v>
      </c>
    </row>
    <row r="3072" spans="1:18" x14ac:dyDescent="0.3">
      <c r="A3072" t="s">
        <v>4104</v>
      </c>
      <c r="B3072" s="2">
        <v>45619</v>
      </c>
      <c r="C3072" t="s">
        <v>10019</v>
      </c>
      <c r="D3072" t="s">
        <v>10031</v>
      </c>
      <c r="E3072" t="s">
        <v>10037</v>
      </c>
      <c r="F3072">
        <v>17</v>
      </c>
      <c r="G3072">
        <v>337.07</v>
      </c>
      <c r="H3072">
        <v>265.31</v>
      </c>
      <c r="I3072" t="s">
        <v>10040</v>
      </c>
      <c r="J3072">
        <f>F3072*G3072</f>
        <v>5730.19</v>
      </c>
      <c r="K3072">
        <f>F3072*H3072</f>
        <v>4510.2700000000004</v>
      </c>
      <c r="L3072">
        <f>J3072-K3072</f>
        <v>1219.9199999999992</v>
      </c>
      <c r="M3072" s="5">
        <f>L3072/J3072</f>
        <v>0.2128934642655827</v>
      </c>
      <c r="N3072" t="str">
        <f>IF(ISNA(VLOOKUP(A3072,'Returns Data'!A:A,1,0)),"No","Yes")</f>
        <v>No</v>
      </c>
      <c r="O3072" t="s">
        <v>10085</v>
      </c>
      <c r="P3072" t="str">
        <f>IFERROR(VLOOKUP(A3072,'Ratings Data'!A:C,3,0),"No Rating")</f>
        <v>No Rating</v>
      </c>
      <c r="Q3072" t="s">
        <v>10064</v>
      </c>
      <c r="R3072" s="5">
        <f t="shared" si="47"/>
        <v>-4.3284514078110813E-2</v>
      </c>
    </row>
    <row r="3073" spans="1:18" x14ac:dyDescent="0.3">
      <c r="A3073" t="s">
        <v>4134</v>
      </c>
      <c r="B3073" s="2">
        <v>45619</v>
      </c>
      <c r="C3073" t="s">
        <v>10015</v>
      </c>
      <c r="D3073" t="s">
        <v>10031</v>
      </c>
      <c r="E3073" t="s">
        <v>10036</v>
      </c>
      <c r="F3073">
        <v>8</v>
      </c>
      <c r="G3073">
        <v>143.31</v>
      </c>
      <c r="H3073">
        <v>93.02</v>
      </c>
      <c r="I3073" t="s">
        <v>10039</v>
      </c>
      <c r="J3073">
        <f>F3073*G3073</f>
        <v>1146.48</v>
      </c>
      <c r="K3073">
        <f>F3073*H3073</f>
        <v>744.16</v>
      </c>
      <c r="L3073">
        <f>J3073-K3073</f>
        <v>402.32000000000005</v>
      </c>
      <c r="M3073" s="5">
        <f>L3073/J3073</f>
        <v>0.35091759123578259</v>
      </c>
      <c r="N3073" t="str">
        <f>IF(ISNA(VLOOKUP(A3073,'Returns Data'!A:A,1,0)),"No","Yes")</f>
        <v>No</v>
      </c>
      <c r="O3073" t="s">
        <v>10085</v>
      </c>
      <c r="P3073" t="str">
        <f>IFERROR(VLOOKUP(A3073,'Ratings Data'!A:C,3,0),"No Rating")</f>
        <v>No Rating</v>
      </c>
      <c r="Q3073" t="s">
        <v>10064</v>
      </c>
      <c r="R3073" s="5">
        <f t="shared" si="47"/>
        <v>-0.79992286468686025</v>
      </c>
    </row>
    <row r="3074" spans="1:18" x14ac:dyDescent="0.3">
      <c r="A3074" t="s">
        <v>4803</v>
      </c>
      <c r="B3074" s="2">
        <v>45619</v>
      </c>
      <c r="C3074" t="s">
        <v>10009</v>
      </c>
      <c r="D3074" t="s">
        <v>10029</v>
      </c>
      <c r="E3074" t="s">
        <v>10037</v>
      </c>
      <c r="F3074">
        <v>7</v>
      </c>
      <c r="G3074">
        <v>119.6</v>
      </c>
      <c r="H3074">
        <v>87.38</v>
      </c>
      <c r="I3074" t="s">
        <v>10040</v>
      </c>
      <c r="J3074">
        <f>F3074*G3074</f>
        <v>837.19999999999993</v>
      </c>
      <c r="K3074">
        <f>F3074*H3074</f>
        <v>611.66</v>
      </c>
      <c r="L3074">
        <f>J3074-K3074</f>
        <v>225.53999999999996</v>
      </c>
      <c r="M3074" s="5">
        <f>L3074/J3074</f>
        <v>0.26939799331103675</v>
      </c>
      <c r="N3074" t="str">
        <f>IF(ISNA(VLOOKUP(A3074,'Returns Data'!A:A,1,0)),"No","Yes")</f>
        <v>No</v>
      </c>
      <c r="O3074" t="s">
        <v>10085</v>
      </c>
      <c r="P3074" t="str">
        <f>IFERROR(VLOOKUP(A3074,'Ratings Data'!A:C,3,0),"No Rating")</f>
        <v>No Rating</v>
      </c>
      <c r="Q3074" t="s">
        <v>10064</v>
      </c>
      <c r="R3074" s="5">
        <f t="shared" si="47"/>
        <v>-0.26976484543995544</v>
      </c>
    </row>
    <row r="3075" spans="1:18" x14ac:dyDescent="0.3">
      <c r="A3075" t="s">
        <v>4809</v>
      </c>
      <c r="B3075" s="2">
        <v>45619</v>
      </c>
      <c r="C3075" t="s">
        <v>10026</v>
      </c>
      <c r="D3075" t="s">
        <v>10031</v>
      </c>
      <c r="E3075" t="s">
        <v>10035</v>
      </c>
      <c r="F3075">
        <v>14</v>
      </c>
      <c r="G3075">
        <v>481.42</v>
      </c>
      <c r="H3075">
        <v>368.59</v>
      </c>
      <c r="I3075" t="s">
        <v>10040</v>
      </c>
      <c r="J3075">
        <f>F3075*G3075</f>
        <v>6739.88</v>
      </c>
      <c r="K3075">
        <f>F3075*H3075</f>
        <v>5160.2599999999993</v>
      </c>
      <c r="L3075">
        <f>J3075-K3075</f>
        <v>1579.6200000000008</v>
      </c>
      <c r="M3075" s="5">
        <f>L3075/J3075</f>
        <v>0.23436915790785603</v>
      </c>
      <c r="N3075" t="str">
        <f>IF(ISNA(VLOOKUP(A3075,'Returns Data'!A:A,1,0)),"No","Yes")</f>
        <v>No</v>
      </c>
      <c r="O3075" t="s">
        <v>10085</v>
      </c>
      <c r="P3075" t="str">
        <f>IFERROR(VLOOKUP(A3075,'Ratings Data'!A:C,3,0),"No Rating")</f>
        <v>No Rating</v>
      </c>
      <c r="Q3075" t="s">
        <v>10064</v>
      </c>
      <c r="R3075" s="5">
        <f t="shared" si="47"/>
        <v>7.050501672240804</v>
      </c>
    </row>
    <row r="3076" spans="1:18" x14ac:dyDescent="0.3">
      <c r="A3076" t="s">
        <v>5237</v>
      </c>
      <c r="B3076" s="2">
        <v>45619</v>
      </c>
      <c r="C3076" t="s">
        <v>10013</v>
      </c>
      <c r="D3076" t="s">
        <v>10030</v>
      </c>
      <c r="E3076" t="s">
        <v>10034</v>
      </c>
      <c r="F3076">
        <v>9</v>
      </c>
      <c r="G3076">
        <v>189.62</v>
      </c>
      <c r="H3076">
        <v>138.04</v>
      </c>
      <c r="I3076" t="s">
        <v>10039</v>
      </c>
      <c r="J3076">
        <f>F3076*G3076</f>
        <v>1706.58</v>
      </c>
      <c r="K3076">
        <f>F3076*H3076</f>
        <v>1242.3599999999999</v>
      </c>
      <c r="L3076">
        <f>J3076-K3076</f>
        <v>464.22</v>
      </c>
      <c r="M3076" s="5">
        <f>L3076/J3076</f>
        <v>0.27201771964982602</v>
      </c>
      <c r="N3076" t="str">
        <f>IF(ISNA(VLOOKUP(A3076,'Returns Data'!A:A,1,0)),"No","Yes")</f>
        <v>No</v>
      </c>
      <c r="O3076" t="s">
        <v>10085</v>
      </c>
      <c r="P3076" t="str">
        <f>IFERROR(VLOOKUP(A3076,'Ratings Data'!A:C,3,0),"No Rating")</f>
        <v>No Rating</v>
      </c>
      <c r="Q3076" t="s">
        <v>10064</v>
      </c>
      <c r="R3076" s="5">
        <f t="shared" ref="R3076:R3139" si="48">(J3076-J3075)/J3075</f>
        <v>-0.74679371146073814</v>
      </c>
    </row>
    <row r="3077" spans="1:18" x14ac:dyDescent="0.3">
      <c r="A3077" t="s">
        <v>5416</v>
      </c>
      <c r="B3077" s="2">
        <v>45619</v>
      </c>
      <c r="C3077" t="s">
        <v>10009</v>
      </c>
      <c r="D3077" t="s">
        <v>10029</v>
      </c>
      <c r="E3077" t="s">
        <v>10038</v>
      </c>
      <c r="F3077">
        <v>10</v>
      </c>
      <c r="G3077">
        <v>215.52</v>
      </c>
      <c r="H3077">
        <v>147.65</v>
      </c>
      <c r="I3077" t="s">
        <v>10039</v>
      </c>
      <c r="J3077">
        <f>F3077*G3077</f>
        <v>2155.2000000000003</v>
      </c>
      <c r="K3077">
        <f>F3077*H3077</f>
        <v>1476.5</v>
      </c>
      <c r="L3077">
        <f>J3077-K3077</f>
        <v>678.70000000000027</v>
      </c>
      <c r="M3077" s="5">
        <f>L3077/J3077</f>
        <v>0.31491276911655541</v>
      </c>
      <c r="N3077" t="str">
        <f>IF(ISNA(VLOOKUP(A3077,'Returns Data'!A:A,1,0)),"No","Yes")</f>
        <v>No</v>
      </c>
      <c r="O3077" t="s">
        <v>10085</v>
      </c>
      <c r="P3077" t="str">
        <f>IFERROR(VLOOKUP(A3077,'Ratings Data'!A:C,3,0),"No Rating")</f>
        <v>No Rating</v>
      </c>
      <c r="Q3077" t="s">
        <v>10064</v>
      </c>
      <c r="R3077" s="5">
        <f t="shared" si="48"/>
        <v>0.26287663045389043</v>
      </c>
    </row>
    <row r="3078" spans="1:18" x14ac:dyDescent="0.3">
      <c r="A3078" t="s">
        <v>5430</v>
      </c>
      <c r="B3078" s="2">
        <v>45619</v>
      </c>
      <c r="C3078" t="s">
        <v>10020</v>
      </c>
      <c r="D3078" t="s">
        <v>10030</v>
      </c>
      <c r="E3078" t="s">
        <v>10035</v>
      </c>
      <c r="F3078">
        <v>5</v>
      </c>
      <c r="G3078">
        <v>184.7</v>
      </c>
      <c r="H3078">
        <v>114.05</v>
      </c>
      <c r="I3078" t="s">
        <v>10040</v>
      </c>
      <c r="J3078">
        <f>F3078*G3078</f>
        <v>923.5</v>
      </c>
      <c r="K3078">
        <f>F3078*H3078</f>
        <v>570.25</v>
      </c>
      <c r="L3078">
        <f>J3078-K3078</f>
        <v>353.25</v>
      </c>
      <c r="M3078" s="5">
        <f>L3078/J3078</f>
        <v>0.38251218191662156</v>
      </c>
      <c r="N3078" t="str">
        <f>IF(ISNA(VLOOKUP(A3078,'Returns Data'!A:A,1,0)),"No","Yes")</f>
        <v>No</v>
      </c>
      <c r="O3078" t="s">
        <v>10085</v>
      </c>
      <c r="P3078" t="str">
        <f>IFERROR(VLOOKUP(A3078,'Ratings Data'!A:C,3,0),"No Rating")</f>
        <v>No Rating</v>
      </c>
      <c r="Q3078" t="s">
        <v>10064</v>
      </c>
      <c r="R3078" s="5">
        <f t="shared" si="48"/>
        <v>-0.57150148478099483</v>
      </c>
    </row>
    <row r="3079" spans="1:18" x14ac:dyDescent="0.3">
      <c r="A3079" t="s">
        <v>6636</v>
      </c>
      <c r="B3079" s="2">
        <v>45619</v>
      </c>
      <c r="C3079" t="s">
        <v>10020</v>
      </c>
      <c r="D3079" t="s">
        <v>10030</v>
      </c>
      <c r="E3079" t="s">
        <v>10036</v>
      </c>
      <c r="F3079">
        <v>7</v>
      </c>
      <c r="G3079">
        <v>50.32</v>
      </c>
      <c r="H3079">
        <v>35.869999999999997</v>
      </c>
      <c r="I3079" t="s">
        <v>10039</v>
      </c>
      <c r="J3079">
        <f>F3079*G3079</f>
        <v>352.24</v>
      </c>
      <c r="K3079">
        <f>F3079*H3079</f>
        <v>251.08999999999997</v>
      </c>
      <c r="L3079">
        <f>J3079-K3079</f>
        <v>101.15000000000003</v>
      </c>
      <c r="M3079" s="5">
        <f>L3079/J3079</f>
        <v>0.28716216216216223</v>
      </c>
      <c r="N3079" t="str">
        <f>IF(ISNA(VLOOKUP(A3079,'Returns Data'!A:A,1,0)),"No","Yes")</f>
        <v>No</v>
      </c>
      <c r="O3079" t="s">
        <v>10085</v>
      </c>
      <c r="P3079" t="str">
        <f>IFERROR(VLOOKUP(A3079,'Ratings Data'!A:C,3,0),"No Rating")</f>
        <v>No Rating</v>
      </c>
      <c r="Q3079" t="s">
        <v>10064</v>
      </c>
      <c r="R3079" s="5">
        <f t="shared" si="48"/>
        <v>-0.61858148348673525</v>
      </c>
    </row>
    <row r="3080" spans="1:18" x14ac:dyDescent="0.3">
      <c r="A3080" t="s">
        <v>6643</v>
      </c>
      <c r="B3080" s="2">
        <v>45619</v>
      </c>
      <c r="C3080" t="s">
        <v>10022</v>
      </c>
      <c r="D3080" t="s">
        <v>10033</v>
      </c>
      <c r="E3080" t="s">
        <v>10036</v>
      </c>
      <c r="F3080">
        <v>1</v>
      </c>
      <c r="G3080">
        <v>448.78</v>
      </c>
      <c r="H3080">
        <v>350.58</v>
      </c>
      <c r="I3080" t="s">
        <v>10039</v>
      </c>
      <c r="J3080">
        <f>F3080*G3080</f>
        <v>448.78</v>
      </c>
      <c r="K3080">
        <f>F3080*H3080</f>
        <v>350.58</v>
      </c>
      <c r="L3080">
        <f>J3080-K3080</f>
        <v>98.199999999999989</v>
      </c>
      <c r="M3080" s="5">
        <f>L3080/J3080</f>
        <v>0.21881545523419046</v>
      </c>
      <c r="N3080" t="str">
        <f>IF(ISNA(VLOOKUP(A3080,'Returns Data'!A:A,1,0)),"No","Yes")</f>
        <v>No</v>
      </c>
      <c r="O3080" t="s">
        <v>10085</v>
      </c>
      <c r="P3080" t="str">
        <f>IFERROR(VLOOKUP(A3080,'Ratings Data'!A:C,3,0),"No Rating")</f>
        <v>No Rating</v>
      </c>
      <c r="Q3080" t="s">
        <v>10064</v>
      </c>
      <c r="R3080" s="5">
        <f t="shared" si="48"/>
        <v>0.27407449466272987</v>
      </c>
    </row>
    <row r="3081" spans="1:18" x14ac:dyDescent="0.3">
      <c r="A3081" t="s">
        <v>6715</v>
      </c>
      <c r="B3081" s="2">
        <v>45619</v>
      </c>
      <c r="C3081" t="s">
        <v>10021</v>
      </c>
      <c r="D3081" t="s">
        <v>10031</v>
      </c>
      <c r="E3081" t="s">
        <v>10037</v>
      </c>
      <c r="F3081">
        <v>2</v>
      </c>
      <c r="G3081">
        <v>323.02999999999997</v>
      </c>
      <c r="H3081">
        <v>263.39</v>
      </c>
      <c r="I3081" t="s">
        <v>10039</v>
      </c>
      <c r="J3081">
        <f>F3081*G3081</f>
        <v>646.05999999999995</v>
      </c>
      <c r="K3081">
        <f>F3081*H3081</f>
        <v>526.78</v>
      </c>
      <c r="L3081">
        <f>J3081-K3081</f>
        <v>119.27999999999997</v>
      </c>
      <c r="M3081" s="5">
        <f>L3081/J3081</f>
        <v>0.1846268148469182</v>
      </c>
      <c r="N3081" t="str">
        <f>IF(ISNA(VLOOKUP(A3081,'Returns Data'!A:A,1,0)),"No","Yes")</f>
        <v>Yes</v>
      </c>
      <c r="O3081" t="str">
        <f>IFERROR(VLOOKUP(A3081,'Returns Data'!A:E,5,0),"No Returns")</f>
        <v>Damaged</v>
      </c>
      <c r="P3081" t="str">
        <f>IFERROR(VLOOKUP(A3081,'Ratings Data'!A:C,3,0),"No Rating")</f>
        <v>No Rating</v>
      </c>
      <c r="Q3081" t="s">
        <v>10064</v>
      </c>
      <c r="R3081" s="5">
        <f t="shared" si="48"/>
        <v>0.43959178216498057</v>
      </c>
    </row>
    <row r="3082" spans="1:18" x14ac:dyDescent="0.3">
      <c r="A3082" t="s">
        <v>6774</v>
      </c>
      <c r="B3082" s="2">
        <v>45619</v>
      </c>
      <c r="C3082" t="s">
        <v>10021</v>
      </c>
      <c r="D3082" t="s">
        <v>10031</v>
      </c>
      <c r="E3082" t="s">
        <v>10037</v>
      </c>
      <c r="F3082">
        <v>17</v>
      </c>
      <c r="G3082">
        <v>268.3</v>
      </c>
      <c r="H3082">
        <v>221.4</v>
      </c>
      <c r="I3082" t="s">
        <v>10039</v>
      </c>
      <c r="J3082">
        <f>F3082*G3082</f>
        <v>4561.1000000000004</v>
      </c>
      <c r="K3082">
        <f>F3082*H3082</f>
        <v>3763.8</v>
      </c>
      <c r="L3082">
        <f>J3082-K3082</f>
        <v>797.30000000000018</v>
      </c>
      <c r="M3082" s="5">
        <f>L3082/J3082</f>
        <v>0.17480432351844952</v>
      </c>
      <c r="N3082" t="str">
        <f>IF(ISNA(VLOOKUP(A3082,'Returns Data'!A:A,1,0)),"No","Yes")</f>
        <v>Yes</v>
      </c>
      <c r="O3082" t="str">
        <f>IFERROR(VLOOKUP(A3082,'Returns Data'!A:E,5,0),"No Returns")</f>
        <v>Late Delivery</v>
      </c>
      <c r="P3082" t="str">
        <f>IFERROR(VLOOKUP(A3082,'Ratings Data'!A:C,3,0),"No Rating")</f>
        <v>No Rating</v>
      </c>
      <c r="Q3082" t="s">
        <v>10064</v>
      </c>
      <c r="R3082" s="5">
        <f t="shared" si="48"/>
        <v>6.0598706002538476</v>
      </c>
    </row>
    <row r="3083" spans="1:18" x14ac:dyDescent="0.3">
      <c r="A3083" t="s">
        <v>6943</v>
      </c>
      <c r="B3083" s="2">
        <v>45619</v>
      </c>
      <c r="C3083" t="s">
        <v>10023</v>
      </c>
      <c r="D3083" t="s">
        <v>10033</v>
      </c>
      <c r="E3083" t="s">
        <v>10038</v>
      </c>
      <c r="F3083">
        <v>4</v>
      </c>
      <c r="G3083">
        <v>311.41000000000003</v>
      </c>
      <c r="H3083">
        <v>237.37</v>
      </c>
      <c r="I3083" t="s">
        <v>10039</v>
      </c>
      <c r="J3083">
        <f>F3083*G3083</f>
        <v>1245.6400000000001</v>
      </c>
      <c r="K3083">
        <f>F3083*H3083</f>
        <v>949.48</v>
      </c>
      <c r="L3083">
        <f>J3083-K3083</f>
        <v>296.16000000000008</v>
      </c>
      <c r="M3083" s="5">
        <f>L3083/J3083</f>
        <v>0.23775729745351792</v>
      </c>
      <c r="N3083" t="str">
        <f>IF(ISNA(VLOOKUP(A3083,'Returns Data'!A:A,1,0)),"No","Yes")</f>
        <v>No</v>
      </c>
      <c r="O3083" t="s">
        <v>10085</v>
      </c>
      <c r="P3083" t="str">
        <f>IFERROR(VLOOKUP(A3083,'Ratings Data'!A:C,3,0),"No Rating")</f>
        <v>No Rating</v>
      </c>
      <c r="Q3083" t="s">
        <v>10064</v>
      </c>
      <c r="R3083" s="5">
        <f t="shared" si="48"/>
        <v>-0.72689921290916659</v>
      </c>
    </row>
    <row r="3084" spans="1:18" x14ac:dyDescent="0.3">
      <c r="A3084" t="s">
        <v>7571</v>
      </c>
      <c r="B3084" s="2">
        <v>45619</v>
      </c>
      <c r="C3084" t="s">
        <v>10012</v>
      </c>
      <c r="D3084" t="s">
        <v>10030</v>
      </c>
      <c r="E3084" t="s">
        <v>10038</v>
      </c>
      <c r="F3084">
        <v>3</v>
      </c>
      <c r="G3084">
        <v>490</v>
      </c>
      <c r="H3084">
        <v>355.41</v>
      </c>
      <c r="I3084" t="s">
        <v>10040</v>
      </c>
      <c r="J3084">
        <f>F3084*G3084</f>
        <v>1470</v>
      </c>
      <c r="K3084">
        <f>F3084*H3084</f>
        <v>1066.23</v>
      </c>
      <c r="L3084">
        <f>J3084-K3084</f>
        <v>403.77</v>
      </c>
      <c r="M3084" s="5">
        <f>L3084/J3084</f>
        <v>0.27467346938775511</v>
      </c>
      <c r="N3084" t="str">
        <f>IF(ISNA(VLOOKUP(A3084,'Returns Data'!A:A,1,0)),"No","Yes")</f>
        <v>No</v>
      </c>
      <c r="O3084" t="s">
        <v>10085</v>
      </c>
      <c r="P3084" t="str">
        <f>IFERROR(VLOOKUP(A3084,'Ratings Data'!A:C,3,0),"No Rating")</f>
        <v>No Rating</v>
      </c>
      <c r="Q3084" t="s">
        <v>10064</v>
      </c>
      <c r="R3084" s="5">
        <f t="shared" si="48"/>
        <v>0.18011624546417895</v>
      </c>
    </row>
    <row r="3085" spans="1:18" x14ac:dyDescent="0.3">
      <c r="A3085" t="s">
        <v>8744</v>
      </c>
      <c r="B3085" s="2">
        <v>45619</v>
      </c>
      <c r="C3085" t="s">
        <v>10020</v>
      </c>
      <c r="D3085" t="s">
        <v>10030</v>
      </c>
      <c r="E3085" t="s">
        <v>10037</v>
      </c>
      <c r="F3085">
        <v>7</v>
      </c>
      <c r="G3085">
        <v>305.37</v>
      </c>
      <c r="H3085">
        <v>233.7</v>
      </c>
      <c r="I3085" t="s">
        <v>10040</v>
      </c>
      <c r="J3085">
        <f>F3085*G3085</f>
        <v>2137.59</v>
      </c>
      <c r="K3085">
        <f>F3085*H3085</f>
        <v>1635.8999999999999</v>
      </c>
      <c r="L3085">
        <f>J3085-K3085</f>
        <v>501.69000000000028</v>
      </c>
      <c r="M3085" s="5">
        <f>L3085/J3085</f>
        <v>0.23469888987130377</v>
      </c>
      <c r="N3085" t="str">
        <f>IF(ISNA(VLOOKUP(A3085,'Returns Data'!A:A,1,0)),"No","Yes")</f>
        <v>No</v>
      </c>
      <c r="O3085" t="s">
        <v>10085</v>
      </c>
      <c r="P3085" t="str">
        <f>IFERROR(VLOOKUP(A3085,'Ratings Data'!A:C,3,0),"No Rating")</f>
        <v>No Rating</v>
      </c>
      <c r="Q3085" t="s">
        <v>10064</v>
      </c>
      <c r="R3085" s="5">
        <f t="shared" si="48"/>
        <v>0.45414285714285724</v>
      </c>
    </row>
    <row r="3086" spans="1:18" x14ac:dyDescent="0.3">
      <c r="A3086" t="s">
        <v>8816</v>
      </c>
      <c r="B3086" s="2">
        <v>45619</v>
      </c>
      <c r="C3086" t="s">
        <v>10018</v>
      </c>
      <c r="D3086" t="s">
        <v>10033</v>
      </c>
      <c r="E3086" t="s">
        <v>10038</v>
      </c>
      <c r="F3086">
        <v>9</v>
      </c>
      <c r="G3086">
        <v>102.05</v>
      </c>
      <c r="H3086">
        <v>86.14</v>
      </c>
      <c r="I3086" t="s">
        <v>10040</v>
      </c>
      <c r="J3086">
        <f>F3086*G3086</f>
        <v>918.44999999999993</v>
      </c>
      <c r="K3086">
        <f>F3086*H3086</f>
        <v>775.26</v>
      </c>
      <c r="L3086">
        <f>J3086-K3086</f>
        <v>143.18999999999994</v>
      </c>
      <c r="M3086" s="5">
        <f>L3086/J3086</f>
        <v>0.1559039686428221</v>
      </c>
      <c r="N3086" t="str">
        <f>IF(ISNA(VLOOKUP(A3086,'Returns Data'!A:A,1,0)),"No","Yes")</f>
        <v>No</v>
      </c>
      <c r="O3086" t="s">
        <v>10085</v>
      </c>
      <c r="P3086" t="str">
        <f>IFERROR(VLOOKUP(A3086,'Ratings Data'!A:C,3,0),"No Rating")</f>
        <v>No Rating</v>
      </c>
      <c r="Q3086" t="s">
        <v>10064</v>
      </c>
      <c r="R3086" s="5">
        <f t="shared" si="48"/>
        <v>-0.57033388067870838</v>
      </c>
    </row>
    <row r="3087" spans="1:18" x14ac:dyDescent="0.3">
      <c r="A3087" t="s">
        <v>9179</v>
      </c>
      <c r="B3087" s="2">
        <v>45619</v>
      </c>
      <c r="C3087" t="s">
        <v>10020</v>
      </c>
      <c r="D3087" t="s">
        <v>10030</v>
      </c>
      <c r="E3087" t="s">
        <v>10037</v>
      </c>
      <c r="F3087">
        <v>13</v>
      </c>
      <c r="G3087">
        <v>449.19</v>
      </c>
      <c r="H3087">
        <v>391.8</v>
      </c>
      <c r="I3087" t="s">
        <v>10039</v>
      </c>
      <c r="J3087">
        <f>F3087*G3087</f>
        <v>5839.47</v>
      </c>
      <c r="K3087">
        <f>F3087*H3087</f>
        <v>5093.4000000000005</v>
      </c>
      <c r="L3087">
        <f>J3087-K3087</f>
        <v>746.06999999999971</v>
      </c>
      <c r="M3087" s="5">
        <f>L3087/J3087</f>
        <v>0.12776330728644889</v>
      </c>
      <c r="N3087" t="str">
        <f>IF(ISNA(VLOOKUP(A3087,'Returns Data'!A:A,1,0)),"No","Yes")</f>
        <v>No</v>
      </c>
      <c r="O3087" t="s">
        <v>10085</v>
      </c>
      <c r="P3087" t="str">
        <f>IFERROR(VLOOKUP(A3087,'Ratings Data'!A:C,3,0),"No Rating")</f>
        <v>No Rating</v>
      </c>
      <c r="Q3087" t="s">
        <v>10064</v>
      </c>
      <c r="R3087" s="5">
        <f t="shared" si="48"/>
        <v>5.3579617834394915</v>
      </c>
    </row>
    <row r="3088" spans="1:18" x14ac:dyDescent="0.3">
      <c r="A3088" t="s">
        <v>9511</v>
      </c>
      <c r="B3088" s="2">
        <v>45619</v>
      </c>
      <c r="C3088" t="s">
        <v>10014</v>
      </c>
      <c r="D3088" t="s">
        <v>10030</v>
      </c>
      <c r="E3088" t="s">
        <v>10037</v>
      </c>
      <c r="F3088">
        <v>7</v>
      </c>
      <c r="G3088">
        <v>38.78</v>
      </c>
      <c r="H3088">
        <v>30.57</v>
      </c>
      <c r="I3088" t="s">
        <v>10040</v>
      </c>
      <c r="J3088">
        <f>F3088*G3088</f>
        <v>271.46000000000004</v>
      </c>
      <c r="K3088">
        <f>F3088*H3088</f>
        <v>213.99</v>
      </c>
      <c r="L3088">
        <f>J3088-K3088</f>
        <v>57.470000000000027</v>
      </c>
      <c r="M3088" s="5">
        <f>L3088/J3088</f>
        <v>0.21170706549767929</v>
      </c>
      <c r="N3088" t="str">
        <f>IF(ISNA(VLOOKUP(A3088,'Returns Data'!A:A,1,0)),"No","Yes")</f>
        <v>No</v>
      </c>
      <c r="O3088" t="s">
        <v>10085</v>
      </c>
      <c r="P3088" t="str">
        <f>IFERROR(VLOOKUP(A3088,'Ratings Data'!A:C,3,0),"No Rating")</f>
        <v>No Rating</v>
      </c>
      <c r="Q3088" t="s">
        <v>10064</v>
      </c>
      <c r="R3088" s="5">
        <f t="shared" si="48"/>
        <v>-0.95351290442454539</v>
      </c>
    </row>
    <row r="3089" spans="1:18" x14ac:dyDescent="0.3">
      <c r="A3089" t="s">
        <v>9698</v>
      </c>
      <c r="B3089" s="2">
        <v>45619</v>
      </c>
      <c r="C3089" t="s">
        <v>10016</v>
      </c>
      <c r="D3089" t="s">
        <v>10032</v>
      </c>
      <c r="E3089" t="s">
        <v>10037</v>
      </c>
      <c r="F3089">
        <v>15</v>
      </c>
      <c r="G3089">
        <v>44.14</v>
      </c>
      <c r="H3089">
        <v>34.369999999999997</v>
      </c>
      <c r="I3089" t="s">
        <v>10040</v>
      </c>
      <c r="J3089">
        <f>F3089*G3089</f>
        <v>662.1</v>
      </c>
      <c r="K3089">
        <f>F3089*H3089</f>
        <v>515.54999999999995</v>
      </c>
      <c r="L3089">
        <f>J3089-K3089</f>
        <v>146.55000000000007</v>
      </c>
      <c r="M3089" s="5">
        <f>L3089/J3089</f>
        <v>0.2213411871318533</v>
      </c>
      <c r="N3089" t="str">
        <f>IF(ISNA(VLOOKUP(A3089,'Returns Data'!A:A,1,0)),"No","Yes")</f>
        <v>No</v>
      </c>
      <c r="O3089" t="s">
        <v>10085</v>
      </c>
      <c r="P3089" t="str">
        <f>IFERROR(VLOOKUP(A3089,'Ratings Data'!A:C,3,0),"No Rating")</f>
        <v>No Rating</v>
      </c>
      <c r="Q3089" t="s">
        <v>10064</v>
      </c>
      <c r="R3089" s="5">
        <f t="shared" si="48"/>
        <v>1.439033375082885</v>
      </c>
    </row>
    <row r="3090" spans="1:18" x14ac:dyDescent="0.3">
      <c r="A3090" t="s">
        <v>90</v>
      </c>
      <c r="B3090" s="2">
        <v>45620</v>
      </c>
      <c r="C3090" t="s">
        <v>10022</v>
      </c>
      <c r="D3090" t="s">
        <v>10033</v>
      </c>
      <c r="E3090" t="s">
        <v>10037</v>
      </c>
      <c r="F3090">
        <v>10</v>
      </c>
      <c r="G3090">
        <v>24.51</v>
      </c>
      <c r="H3090">
        <v>16.829999999999998</v>
      </c>
      <c r="I3090" t="s">
        <v>10040</v>
      </c>
      <c r="J3090">
        <f>F3090*G3090</f>
        <v>245.10000000000002</v>
      </c>
      <c r="K3090">
        <f>F3090*H3090</f>
        <v>168.29999999999998</v>
      </c>
      <c r="L3090">
        <f>J3090-K3090</f>
        <v>76.80000000000004</v>
      </c>
      <c r="M3090" s="5">
        <f>L3090/J3090</f>
        <v>0.31334149326805399</v>
      </c>
      <c r="N3090" t="str">
        <f>IF(ISNA(VLOOKUP(A3090,'Returns Data'!A:A,1,0)),"No","Yes")</f>
        <v>No</v>
      </c>
      <c r="O3090" t="s">
        <v>10085</v>
      </c>
      <c r="P3090" t="str">
        <f>IFERROR(VLOOKUP(A3090,'Ratings Data'!A:C,3,0),"No Rating")</f>
        <v>No Rating</v>
      </c>
      <c r="Q3090" t="s">
        <v>10064</v>
      </c>
      <c r="R3090" s="5">
        <f t="shared" si="48"/>
        <v>-0.62981422745808791</v>
      </c>
    </row>
    <row r="3091" spans="1:18" x14ac:dyDescent="0.3">
      <c r="A3091" t="s">
        <v>339</v>
      </c>
      <c r="B3091" s="2">
        <v>45620</v>
      </c>
      <c r="C3091" t="s">
        <v>10026</v>
      </c>
      <c r="D3091" t="s">
        <v>10031</v>
      </c>
      <c r="E3091" t="s">
        <v>10038</v>
      </c>
      <c r="F3091">
        <v>14</v>
      </c>
      <c r="G3091">
        <v>414.63</v>
      </c>
      <c r="H3091">
        <v>264.62</v>
      </c>
      <c r="I3091" t="s">
        <v>10040</v>
      </c>
      <c r="J3091">
        <f>F3091*G3091</f>
        <v>5804.82</v>
      </c>
      <c r="K3091">
        <f>F3091*H3091</f>
        <v>3704.6800000000003</v>
      </c>
      <c r="L3091">
        <f>J3091-K3091</f>
        <v>2100.1399999999994</v>
      </c>
      <c r="M3091" s="5">
        <f>L3091/J3091</f>
        <v>0.36179244145382622</v>
      </c>
      <c r="N3091" t="str">
        <f>IF(ISNA(VLOOKUP(A3091,'Returns Data'!A:A,1,0)),"No","Yes")</f>
        <v>No</v>
      </c>
      <c r="O3091" t="s">
        <v>10085</v>
      </c>
      <c r="P3091" t="str">
        <f>IFERROR(VLOOKUP(A3091,'Ratings Data'!A:C,3,0),"No Rating")</f>
        <v>No Rating</v>
      </c>
      <c r="Q3091" t="s">
        <v>10064</v>
      </c>
      <c r="R3091" s="5">
        <f t="shared" si="48"/>
        <v>22.683476132190936</v>
      </c>
    </row>
    <row r="3092" spans="1:18" x14ac:dyDescent="0.3">
      <c r="A3092" t="s">
        <v>659</v>
      </c>
      <c r="B3092" s="2">
        <v>45620</v>
      </c>
      <c r="C3092" t="s">
        <v>10013</v>
      </c>
      <c r="D3092" t="s">
        <v>10030</v>
      </c>
      <c r="E3092" t="s">
        <v>10034</v>
      </c>
      <c r="F3092">
        <v>14</v>
      </c>
      <c r="G3092">
        <v>391.78</v>
      </c>
      <c r="H3092">
        <v>237.85</v>
      </c>
      <c r="I3092" t="s">
        <v>10039</v>
      </c>
      <c r="J3092">
        <f>F3092*G3092</f>
        <v>5484.92</v>
      </c>
      <c r="K3092">
        <f>F3092*H3092</f>
        <v>3329.9</v>
      </c>
      <c r="L3092">
        <f>J3092-K3092</f>
        <v>2155.02</v>
      </c>
      <c r="M3092" s="5">
        <f>L3092/J3092</f>
        <v>0.39289907601204754</v>
      </c>
      <c r="N3092" t="str">
        <f>IF(ISNA(VLOOKUP(A3092,'Returns Data'!A:A,1,0)),"No","Yes")</f>
        <v>No</v>
      </c>
      <c r="O3092" t="s">
        <v>10085</v>
      </c>
      <c r="P3092" t="str">
        <f>IFERROR(VLOOKUP(A3092,'Ratings Data'!A:C,3,0),"No Rating")</f>
        <v>No Rating</v>
      </c>
      <c r="Q3092" t="s">
        <v>10064</v>
      </c>
      <c r="R3092" s="5">
        <f t="shared" si="48"/>
        <v>-5.5109374623157938E-2</v>
      </c>
    </row>
    <row r="3093" spans="1:18" x14ac:dyDescent="0.3">
      <c r="A3093" t="s">
        <v>915</v>
      </c>
      <c r="B3093" s="2">
        <v>45620</v>
      </c>
      <c r="C3093" t="s">
        <v>10013</v>
      </c>
      <c r="D3093" t="s">
        <v>10030</v>
      </c>
      <c r="E3093" t="s">
        <v>10038</v>
      </c>
      <c r="F3093">
        <v>4</v>
      </c>
      <c r="G3093">
        <v>413.62</v>
      </c>
      <c r="H3093">
        <v>353.94</v>
      </c>
      <c r="I3093" t="s">
        <v>10039</v>
      </c>
      <c r="J3093">
        <f>F3093*G3093</f>
        <v>1654.48</v>
      </c>
      <c r="K3093">
        <f>F3093*H3093</f>
        <v>1415.76</v>
      </c>
      <c r="L3093">
        <f>J3093-K3093</f>
        <v>238.72000000000003</v>
      </c>
      <c r="M3093" s="5">
        <f>L3093/J3093</f>
        <v>0.14428702673951938</v>
      </c>
      <c r="N3093" t="str">
        <f>IF(ISNA(VLOOKUP(A3093,'Returns Data'!A:A,1,0)),"No","Yes")</f>
        <v>No</v>
      </c>
      <c r="O3093" t="s">
        <v>10085</v>
      </c>
      <c r="P3093" t="str">
        <f>IFERROR(VLOOKUP(A3093,'Ratings Data'!A:C,3,0),"No Rating")</f>
        <v>No Rating</v>
      </c>
      <c r="Q3093" t="s">
        <v>10064</v>
      </c>
      <c r="R3093" s="5">
        <f t="shared" si="48"/>
        <v>-0.69835840814451255</v>
      </c>
    </row>
    <row r="3094" spans="1:18" x14ac:dyDescent="0.3">
      <c r="A3094" t="s">
        <v>1031</v>
      </c>
      <c r="B3094" s="2">
        <v>45620</v>
      </c>
      <c r="C3094" t="s">
        <v>10020</v>
      </c>
      <c r="D3094" t="s">
        <v>10030</v>
      </c>
      <c r="E3094" t="s">
        <v>10038</v>
      </c>
      <c r="F3094">
        <v>5</v>
      </c>
      <c r="G3094">
        <v>38.58</v>
      </c>
      <c r="H3094">
        <v>29.79</v>
      </c>
      <c r="I3094" t="s">
        <v>10039</v>
      </c>
      <c r="J3094">
        <f>F3094*G3094</f>
        <v>192.89999999999998</v>
      </c>
      <c r="K3094">
        <f>F3094*H3094</f>
        <v>148.94999999999999</v>
      </c>
      <c r="L3094">
        <f>J3094-K3094</f>
        <v>43.949999999999989</v>
      </c>
      <c r="M3094" s="5">
        <f>L3094/J3094</f>
        <v>0.22783825816485223</v>
      </c>
      <c r="N3094" t="str">
        <f>IF(ISNA(VLOOKUP(A3094,'Returns Data'!A:A,1,0)),"No","Yes")</f>
        <v>No</v>
      </c>
      <c r="O3094" t="s">
        <v>10085</v>
      </c>
      <c r="P3094" t="str">
        <f>IFERROR(VLOOKUP(A3094,'Ratings Data'!A:C,3,0),"No Rating")</f>
        <v>No Rating</v>
      </c>
      <c r="Q3094" t="s">
        <v>10064</v>
      </c>
      <c r="R3094" s="5">
        <f t="shared" si="48"/>
        <v>-0.88340747546056764</v>
      </c>
    </row>
    <row r="3095" spans="1:18" x14ac:dyDescent="0.3">
      <c r="A3095" t="s">
        <v>1223</v>
      </c>
      <c r="B3095" s="2">
        <v>45620</v>
      </c>
      <c r="C3095" t="s">
        <v>10021</v>
      </c>
      <c r="D3095" t="s">
        <v>10031</v>
      </c>
      <c r="E3095" t="s">
        <v>10038</v>
      </c>
      <c r="F3095">
        <v>9</v>
      </c>
      <c r="G3095">
        <v>263.33</v>
      </c>
      <c r="H3095">
        <v>185.98</v>
      </c>
      <c r="I3095" t="s">
        <v>10039</v>
      </c>
      <c r="J3095">
        <f>F3095*G3095</f>
        <v>2369.9699999999998</v>
      </c>
      <c r="K3095">
        <f>F3095*H3095</f>
        <v>1673.82</v>
      </c>
      <c r="L3095">
        <f>J3095-K3095</f>
        <v>696.14999999999986</v>
      </c>
      <c r="M3095" s="5">
        <f>L3095/J3095</f>
        <v>0.29373789541639767</v>
      </c>
      <c r="N3095" t="str">
        <f>IF(ISNA(VLOOKUP(A3095,'Returns Data'!A:A,1,0)),"No","Yes")</f>
        <v>No</v>
      </c>
      <c r="O3095" t="s">
        <v>10085</v>
      </c>
      <c r="P3095">
        <f>IFERROR(VLOOKUP(A3095,'Ratings Data'!A:C,3,0),"No Rating")</f>
        <v>3</v>
      </c>
      <c r="Q3095" t="s">
        <v>10064</v>
      </c>
      <c r="R3095" s="5">
        <f t="shared" si="48"/>
        <v>11.286003110419907</v>
      </c>
    </row>
    <row r="3096" spans="1:18" x14ac:dyDescent="0.3">
      <c r="A3096" t="s">
        <v>1275</v>
      </c>
      <c r="B3096" s="2">
        <v>45620</v>
      </c>
      <c r="C3096" t="s">
        <v>10015</v>
      </c>
      <c r="D3096" t="s">
        <v>10031</v>
      </c>
      <c r="E3096" t="s">
        <v>10038</v>
      </c>
      <c r="F3096">
        <v>4</v>
      </c>
      <c r="G3096">
        <v>246.15</v>
      </c>
      <c r="H3096">
        <v>193.77</v>
      </c>
      <c r="I3096" t="s">
        <v>10040</v>
      </c>
      <c r="J3096">
        <f>F3096*G3096</f>
        <v>984.6</v>
      </c>
      <c r="K3096">
        <f>F3096*H3096</f>
        <v>775.08</v>
      </c>
      <c r="L3096">
        <f>J3096-K3096</f>
        <v>209.51999999999998</v>
      </c>
      <c r="M3096" s="5">
        <f>L3096/J3096</f>
        <v>0.21279707495429614</v>
      </c>
      <c r="N3096" t="str">
        <f>IF(ISNA(VLOOKUP(A3096,'Returns Data'!A:A,1,0)),"No","Yes")</f>
        <v>No</v>
      </c>
      <c r="O3096" t="s">
        <v>10085</v>
      </c>
      <c r="P3096">
        <f>IFERROR(VLOOKUP(A3096,'Ratings Data'!A:C,3,0),"No Rating")</f>
        <v>1</v>
      </c>
      <c r="Q3096" t="s">
        <v>10064</v>
      </c>
      <c r="R3096" s="5">
        <f t="shared" si="48"/>
        <v>-0.58455170318611627</v>
      </c>
    </row>
    <row r="3097" spans="1:18" x14ac:dyDescent="0.3">
      <c r="A3097" t="s">
        <v>1692</v>
      </c>
      <c r="B3097" s="2">
        <v>45620</v>
      </c>
      <c r="C3097" t="s">
        <v>10010</v>
      </c>
      <c r="D3097" t="s">
        <v>10029</v>
      </c>
      <c r="E3097" t="s">
        <v>10034</v>
      </c>
      <c r="F3097">
        <v>7</v>
      </c>
      <c r="G3097">
        <v>189.47</v>
      </c>
      <c r="H3097">
        <v>149.6</v>
      </c>
      <c r="I3097" t="s">
        <v>10040</v>
      </c>
      <c r="J3097">
        <f>F3097*G3097</f>
        <v>1326.29</v>
      </c>
      <c r="K3097">
        <f>F3097*H3097</f>
        <v>1047.2</v>
      </c>
      <c r="L3097">
        <f>J3097-K3097</f>
        <v>279.08999999999992</v>
      </c>
      <c r="M3097" s="5">
        <f>L3097/J3097</f>
        <v>0.21042909167678256</v>
      </c>
      <c r="N3097" t="str">
        <f>IF(ISNA(VLOOKUP(A3097,'Returns Data'!A:A,1,0)),"No","Yes")</f>
        <v>No</v>
      </c>
      <c r="O3097" t="s">
        <v>10085</v>
      </c>
      <c r="P3097">
        <f>IFERROR(VLOOKUP(A3097,'Ratings Data'!A:C,3,0),"No Rating")</f>
        <v>3</v>
      </c>
      <c r="Q3097" t="s">
        <v>10064</v>
      </c>
      <c r="R3097" s="5">
        <f t="shared" si="48"/>
        <v>0.34703432866138528</v>
      </c>
    </row>
    <row r="3098" spans="1:18" x14ac:dyDescent="0.3">
      <c r="A3098" t="s">
        <v>1846</v>
      </c>
      <c r="B3098" s="2">
        <v>45620</v>
      </c>
      <c r="C3098" t="s">
        <v>10027</v>
      </c>
      <c r="D3098" t="s">
        <v>10032</v>
      </c>
      <c r="E3098" t="s">
        <v>10036</v>
      </c>
      <c r="F3098">
        <v>1</v>
      </c>
      <c r="G3098">
        <v>389.4</v>
      </c>
      <c r="H3098">
        <v>345.41</v>
      </c>
      <c r="I3098" t="s">
        <v>10039</v>
      </c>
      <c r="J3098">
        <f>F3098*G3098</f>
        <v>389.4</v>
      </c>
      <c r="K3098">
        <f>F3098*H3098</f>
        <v>345.41</v>
      </c>
      <c r="L3098">
        <f>J3098-K3098</f>
        <v>43.989999999999952</v>
      </c>
      <c r="M3098" s="5">
        <f>L3098/J3098</f>
        <v>0.11296866974833066</v>
      </c>
      <c r="N3098" t="str">
        <f>IF(ISNA(VLOOKUP(A3098,'Returns Data'!A:A,1,0)),"No","Yes")</f>
        <v>No</v>
      </c>
      <c r="O3098" t="s">
        <v>10085</v>
      </c>
      <c r="P3098" t="str">
        <f>IFERROR(VLOOKUP(A3098,'Ratings Data'!A:C,3,0),"No Rating")</f>
        <v>No Rating</v>
      </c>
      <c r="Q3098" t="s">
        <v>10064</v>
      </c>
      <c r="R3098" s="5">
        <f t="shared" si="48"/>
        <v>-0.70639905299745909</v>
      </c>
    </row>
    <row r="3099" spans="1:18" x14ac:dyDescent="0.3">
      <c r="A3099" t="s">
        <v>2088</v>
      </c>
      <c r="B3099" s="2">
        <v>45620</v>
      </c>
      <c r="C3099" t="s">
        <v>10009</v>
      </c>
      <c r="D3099" t="s">
        <v>10029</v>
      </c>
      <c r="E3099" t="s">
        <v>10035</v>
      </c>
      <c r="F3099">
        <v>1</v>
      </c>
      <c r="G3099">
        <v>57.93</v>
      </c>
      <c r="H3099">
        <v>39.6</v>
      </c>
      <c r="I3099" t="s">
        <v>10040</v>
      </c>
      <c r="J3099">
        <f>F3099*G3099</f>
        <v>57.93</v>
      </c>
      <c r="K3099">
        <f>F3099*H3099</f>
        <v>39.6</v>
      </c>
      <c r="L3099">
        <f>J3099-K3099</f>
        <v>18.329999999999998</v>
      </c>
      <c r="M3099" s="5">
        <f>L3099/J3099</f>
        <v>0.31641636457793887</v>
      </c>
      <c r="N3099" t="str">
        <f>IF(ISNA(VLOOKUP(A3099,'Returns Data'!A:A,1,0)),"No","Yes")</f>
        <v>No</v>
      </c>
      <c r="O3099" t="s">
        <v>10085</v>
      </c>
      <c r="P3099" t="str">
        <f>IFERROR(VLOOKUP(A3099,'Ratings Data'!A:C,3,0),"No Rating")</f>
        <v>No Rating</v>
      </c>
      <c r="Q3099" t="s">
        <v>10064</v>
      </c>
      <c r="R3099" s="5">
        <f t="shared" si="48"/>
        <v>-0.85123266563944533</v>
      </c>
    </row>
    <row r="3100" spans="1:18" x14ac:dyDescent="0.3">
      <c r="A3100" t="s">
        <v>2280</v>
      </c>
      <c r="B3100" s="2">
        <v>45620</v>
      </c>
      <c r="C3100" t="s">
        <v>10021</v>
      </c>
      <c r="D3100" t="s">
        <v>10031</v>
      </c>
      <c r="E3100" t="s">
        <v>10038</v>
      </c>
      <c r="F3100">
        <v>7</v>
      </c>
      <c r="G3100">
        <v>150.80000000000001</v>
      </c>
      <c r="H3100">
        <v>107.66</v>
      </c>
      <c r="I3100" t="s">
        <v>10040</v>
      </c>
      <c r="J3100">
        <f>F3100*G3100</f>
        <v>1055.6000000000001</v>
      </c>
      <c r="K3100">
        <f>F3100*H3100</f>
        <v>753.62</v>
      </c>
      <c r="L3100">
        <f>J3100-K3100</f>
        <v>301.98000000000013</v>
      </c>
      <c r="M3100" s="5">
        <f>L3100/J3100</f>
        <v>0.28607427055702928</v>
      </c>
      <c r="N3100" t="str">
        <f>IF(ISNA(VLOOKUP(A3100,'Returns Data'!A:A,1,0)),"No","Yes")</f>
        <v>No</v>
      </c>
      <c r="O3100" t="s">
        <v>10085</v>
      </c>
      <c r="P3100" t="str">
        <f>IFERROR(VLOOKUP(A3100,'Ratings Data'!A:C,3,0),"No Rating")</f>
        <v>No Rating</v>
      </c>
      <c r="Q3100" t="s">
        <v>10064</v>
      </c>
      <c r="R3100" s="5">
        <f t="shared" si="48"/>
        <v>17.221992059382018</v>
      </c>
    </row>
    <row r="3101" spans="1:18" x14ac:dyDescent="0.3">
      <c r="A3101" t="s">
        <v>2424</v>
      </c>
      <c r="B3101" s="2">
        <v>45620</v>
      </c>
      <c r="C3101" t="s">
        <v>10011</v>
      </c>
      <c r="D3101" t="s">
        <v>10029</v>
      </c>
      <c r="E3101" t="s">
        <v>10034</v>
      </c>
      <c r="F3101">
        <v>13</v>
      </c>
      <c r="G3101">
        <v>271.05</v>
      </c>
      <c r="H3101">
        <v>232.3</v>
      </c>
      <c r="I3101" t="s">
        <v>10040</v>
      </c>
      <c r="J3101">
        <f>F3101*G3101</f>
        <v>3523.65</v>
      </c>
      <c r="K3101">
        <f>F3101*H3101</f>
        <v>3019.9</v>
      </c>
      <c r="L3101">
        <f>J3101-K3101</f>
        <v>503.75</v>
      </c>
      <c r="M3101" s="5">
        <f>L3101/J3101</f>
        <v>0.14296255303449548</v>
      </c>
      <c r="N3101" t="str">
        <f>IF(ISNA(VLOOKUP(A3101,'Returns Data'!A:A,1,0)),"No","Yes")</f>
        <v>No</v>
      </c>
      <c r="O3101" t="s">
        <v>10085</v>
      </c>
      <c r="P3101" t="str">
        <f>IFERROR(VLOOKUP(A3101,'Ratings Data'!A:C,3,0),"No Rating")</f>
        <v>No Rating</v>
      </c>
      <c r="Q3101" t="s">
        <v>10064</v>
      </c>
      <c r="R3101" s="5">
        <f t="shared" si="48"/>
        <v>2.3380541871921179</v>
      </c>
    </row>
    <row r="3102" spans="1:18" x14ac:dyDescent="0.3">
      <c r="A3102" t="s">
        <v>2829</v>
      </c>
      <c r="B3102" s="2">
        <v>45620</v>
      </c>
      <c r="C3102" t="s">
        <v>10013</v>
      </c>
      <c r="D3102" t="s">
        <v>10030</v>
      </c>
      <c r="E3102" t="s">
        <v>10037</v>
      </c>
      <c r="F3102">
        <v>1</v>
      </c>
      <c r="G3102">
        <v>464.02</v>
      </c>
      <c r="H3102">
        <v>294.64999999999998</v>
      </c>
      <c r="I3102" t="s">
        <v>10040</v>
      </c>
      <c r="J3102">
        <f>F3102*G3102</f>
        <v>464.02</v>
      </c>
      <c r="K3102">
        <f>F3102*H3102</f>
        <v>294.64999999999998</v>
      </c>
      <c r="L3102">
        <f>J3102-K3102</f>
        <v>169.37</v>
      </c>
      <c r="M3102" s="5">
        <f>L3102/J3102</f>
        <v>0.36500581871471061</v>
      </c>
      <c r="N3102" t="str">
        <f>IF(ISNA(VLOOKUP(A3102,'Returns Data'!A:A,1,0)),"No","Yes")</f>
        <v>No</v>
      </c>
      <c r="O3102" t="s">
        <v>10085</v>
      </c>
      <c r="P3102" t="str">
        <f>IFERROR(VLOOKUP(A3102,'Ratings Data'!A:C,3,0),"No Rating")</f>
        <v>No Rating</v>
      </c>
      <c r="Q3102" t="s">
        <v>10064</v>
      </c>
      <c r="R3102" s="5">
        <f t="shared" si="48"/>
        <v>-0.86831268712840382</v>
      </c>
    </row>
    <row r="3103" spans="1:18" x14ac:dyDescent="0.3">
      <c r="A3103" t="s">
        <v>3277</v>
      </c>
      <c r="B3103" s="2">
        <v>45620</v>
      </c>
      <c r="C3103" t="s">
        <v>10022</v>
      </c>
      <c r="D3103" t="s">
        <v>10033</v>
      </c>
      <c r="E3103" t="s">
        <v>10036</v>
      </c>
      <c r="F3103">
        <v>18</v>
      </c>
      <c r="G3103">
        <v>495.19</v>
      </c>
      <c r="H3103">
        <v>405.7</v>
      </c>
      <c r="I3103" t="s">
        <v>10039</v>
      </c>
      <c r="J3103">
        <f>F3103*G3103</f>
        <v>8913.42</v>
      </c>
      <c r="K3103">
        <f>F3103*H3103</f>
        <v>7302.5999999999995</v>
      </c>
      <c r="L3103">
        <f>J3103-K3103</f>
        <v>1610.8200000000006</v>
      </c>
      <c r="M3103" s="5">
        <f>L3103/J3103</f>
        <v>0.18071851208626999</v>
      </c>
      <c r="N3103" t="str">
        <f>IF(ISNA(VLOOKUP(A3103,'Returns Data'!A:A,1,0)),"No","Yes")</f>
        <v>No</v>
      </c>
      <c r="O3103" t="s">
        <v>10085</v>
      </c>
      <c r="P3103" t="str">
        <f>IFERROR(VLOOKUP(A3103,'Ratings Data'!A:C,3,0),"No Rating")</f>
        <v>No Rating</v>
      </c>
      <c r="Q3103" t="s">
        <v>10064</v>
      </c>
      <c r="R3103" s="5">
        <f t="shared" si="48"/>
        <v>18.209128916857033</v>
      </c>
    </row>
    <row r="3104" spans="1:18" x14ac:dyDescent="0.3">
      <c r="A3104" t="s">
        <v>4361</v>
      </c>
      <c r="B3104" s="2">
        <v>45620</v>
      </c>
      <c r="C3104" t="s">
        <v>10027</v>
      </c>
      <c r="D3104" t="s">
        <v>10032</v>
      </c>
      <c r="E3104" t="s">
        <v>10037</v>
      </c>
      <c r="F3104">
        <v>12</v>
      </c>
      <c r="G3104">
        <v>356.35</v>
      </c>
      <c r="H3104">
        <v>215.75</v>
      </c>
      <c r="I3104" t="s">
        <v>10039</v>
      </c>
      <c r="J3104">
        <f>F3104*G3104</f>
        <v>4276.2000000000007</v>
      </c>
      <c r="K3104">
        <f>F3104*H3104</f>
        <v>2589</v>
      </c>
      <c r="L3104">
        <f>J3104-K3104</f>
        <v>1687.2000000000007</v>
      </c>
      <c r="M3104" s="5">
        <f>L3104/J3104</f>
        <v>0.3945559141293673</v>
      </c>
      <c r="N3104" t="str">
        <f>IF(ISNA(VLOOKUP(A3104,'Returns Data'!A:A,1,0)),"No","Yes")</f>
        <v>No</v>
      </c>
      <c r="O3104" t="s">
        <v>10085</v>
      </c>
      <c r="P3104" t="str">
        <f>IFERROR(VLOOKUP(A3104,'Ratings Data'!A:C,3,0),"No Rating")</f>
        <v>No Rating</v>
      </c>
      <c r="Q3104" t="s">
        <v>10064</v>
      </c>
      <c r="R3104" s="5">
        <f t="shared" si="48"/>
        <v>-0.5202514859616173</v>
      </c>
    </row>
    <row r="3105" spans="1:18" x14ac:dyDescent="0.3">
      <c r="A3105" t="s">
        <v>5156</v>
      </c>
      <c r="B3105" s="2">
        <v>45620</v>
      </c>
      <c r="C3105" t="s">
        <v>10026</v>
      </c>
      <c r="D3105" t="s">
        <v>10031</v>
      </c>
      <c r="E3105" t="s">
        <v>10038</v>
      </c>
      <c r="F3105">
        <v>16</v>
      </c>
      <c r="G3105">
        <v>440.11</v>
      </c>
      <c r="H3105">
        <v>386.18</v>
      </c>
      <c r="I3105" t="s">
        <v>10040</v>
      </c>
      <c r="J3105">
        <f>F3105*G3105</f>
        <v>7041.76</v>
      </c>
      <c r="K3105">
        <f>F3105*H3105</f>
        <v>6178.88</v>
      </c>
      <c r="L3105">
        <f>J3105-K3105</f>
        <v>862.88000000000011</v>
      </c>
      <c r="M3105" s="5">
        <f>L3105/J3105</f>
        <v>0.122537547431324</v>
      </c>
      <c r="N3105" t="str">
        <f>IF(ISNA(VLOOKUP(A3105,'Returns Data'!A:A,1,0)),"No","Yes")</f>
        <v>No</v>
      </c>
      <c r="O3105" t="s">
        <v>10085</v>
      </c>
      <c r="P3105" t="str">
        <f>IFERROR(VLOOKUP(A3105,'Ratings Data'!A:C,3,0),"No Rating")</f>
        <v>No Rating</v>
      </c>
      <c r="Q3105" t="s">
        <v>10064</v>
      </c>
      <c r="R3105" s="5">
        <f t="shared" si="48"/>
        <v>0.64673308077264835</v>
      </c>
    </row>
    <row r="3106" spans="1:18" x14ac:dyDescent="0.3">
      <c r="A3106" t="s">
        <v>5285</v>
      </c>
      <c r="B3106" s="2">
        <v>45620</v>
      </c>
      <c r="C3106" t="s">
        <v>10024</v>
      </c>
      <c r="D3106" t="s">
        <v>10029</v>
      </c>
      <c r="E3106" t="s">
        <v>10037</v>
      </c>
      <c r="F3106">
        <v>5</v>
      </c>
      <c r="G3106">
        <v>90.61</v>
      </c>
      <c r="H3106">
        <v>63.26</v>
      </c>
      <c r="I3106" t="s">
        <v>10040</v>
      </c>
      <c r="J3106">
        <f>F3106*G3106</f>
        <v>453.05</v>
      </c>
      <c r="K3106">
        <f>F3106*H3106</f>
        <v>316.3</v>
      </c>
      <c r="L3106">
        <f>J3106-K3106</f>
        <v>136.75</v>
      </c>
      <c r="M3106" s="5">
        <f>L3106/J3106</f>
        <v>0.30184306367950559</v>
      </c>
      <c r="N3106" t="str">
        <f>IF(ISNA(VLOOKUP(A3106,'Returns Data'!A:A,1,0)),"No","Yes")</f>
        <v>No</v>
      </c>
      <c r="O3106" t="s">
        <v>10085</v>
      </c>
      <c r="P3106" t="str">
        <f>IFERROR(VLOOKUP(A3106,'Ratings Data'!A:C,3,0),"No Rating")</f>
        <v>No Rating</v>
      </c>
      <c r="Q3106" t="s">
        <v>10064</v>
      </c>
      <c r="R3106" s="5">
        <f t="shared" si="48"/>
        <v>-0.93566239122037675</v>
      </c>
    </row>
    <row r="3107" spans="1:18" x14ac:dyDescent="0.3">
      <c r="A3107" t="s">
        <v>5850</v>
      </c>
      <c r="B3107" s="2">
        <v>45620</v>
      </c>
      <c r="C3107" t="s">
        <v>10021</v>
      </c>
      <c r="D3107" t="s">
        <v>10031</v>
      </c>
      <c r="E3107" t="s">
        <v>10036</v>
      </c>
      <c r="F3107">
        <v>14</v>
      </c>
      <c r="G3107">
        <v>324.23</v>
      </c>
      <c r="H3107">
        <v>200.44</v>
      </c>
      <c r="I3107" t="s">
        <v>10039</v>
      </c>
      <c r="J3107">
        <f>F3107*G3107</f>
        <v>4539.22</v>
      </c>
      <c r="K3107">
        <f>F3107*H3107</f>
        <v>2806.16</v>
      </c>
      <c r="L3107">
        <f>J3107-K3107</f>
        <v>1733.0600000000004</v>
      </c>
      <c r="M3107" s="5">
        <f>L3107/J3107</f>
        <v>0.38179687259044515</v>
      </c>
      <c r="N3107" t="str">
        <f>IF(ISNA(VLOOKUP(A3107,'Returns Data'!A:A,1,0)),"No","Yes")</f>
        <v>No</v>
      </c>
      <c r="O3107" t="s">
        <v>10085</v>
      </c>
      <c r="P3107" t="str">
        <f>IFERROR(VLOOKUP(A3107,'Ratings Data'!A:C,3,0),"No Rating")</f>
        <v>No Rating</v>
      </c>
      <c r="Q3107" t="s">
        <v>10064</v>
      </c>
      <c r="R3107" s="5">
        <f t="shared" si="48"/>
        <v>9.0192473236949571</v>
      </c>
    </row>
    <row r="3108" spans="1:18" x14ac:dyDescent="0.3">
      <c r="A3108" t="s">
        <v>6087</v>
      </c>
      <c r="B3108" s="2">
        <v>45620</v>
      </c>
      <c r="C3108" t="s">
        <v>10013</v>
      </c>
      <c r="D3108" t="s">
        <v>10030</v>
      </c>
      <c r="E3108" t="s">
        <v>10034</v>
      </c>
      <c r="F3108">
        <v>10</v>
      </c>
      <c r="G3108">
        <v>213.13</v>
      </c>
      <c r="H3108">
        <v>136.57</v>
      </c>
      <c r="I3108" t="s">
        <v>10039</v>
      </c>
      <c r="J3108">
        <f>F3108*G3108</f>
        <v>2131.3000000000002</v>
      </c>
      <c r="K3108">
        <f>F3108*H3108</f>
        <v>1365.6999999999998</v>
      </c>
      <c r="L3108">
        <f>J3108-K3108</f>
        <v>765.60000000000036</v>
      </c>
      <c r="M3108" s="5">
        <f>L3108/J3108</f>
        <v>0.35921737906442092</v>
      </c>
      <c r="N3108" t="str">
        <f>IF(ISNA(VLOOKUP(A3108,'Returns Data'!A:A,1,0)),"No","Yes")</f>
        <v>No</v>
      </c>
      <c r="O3108" t="s">
        <v>10085</v>
      </c>
      <c r="P3108" t="str">
        <f>IFERROR(VLOOKUP(A3108,'Ratings Data'!A:C,3,0),"No Rating")</f>
        <v>No Rating</v>
      </c>
      <c r="Q3108" t="s">
        <v>10064</v>
      </c>
      <c r="R3108" s="5">
        <f t="shared" si="48"/>
        <v>-0.53046999264190764</v>
      </c>
    </row>
    <row r="3109" spans="1:18" x14ac:dyDescent="0.3">
      <c r="A3109" t="s">
        <v>6295</v>
      </c>
      <c r="B3109" s="2">
        <v>45620</v>
      </c>
      <c r="C3109" t="s">
        <v>10028</v>
      </c>
      <c r="D3109" t="s">
        <v>10032</v>
      </c>
      <c r="E3109" t="s">
        <v>10034</v>
      </c>
      <c r="F3109">
        <v>8</v>
      </c>
      <c r="G3109">
        <v>234.83</v>
      </c>
      <c r="H3109">
        <v>169</v>
      </c>
      <c r="I3109" t="s">
        <v>10040</v>
      </c>
      <c r="J3109">
        <f>F3109*G3109</f>
        <v>1878.64</v>
      </c>
      <c r="K3109">
        <f>F3109*H3109</f>
        <v>1352</v>
      </c>
      <c r="L3109">
        <f>J3109-K3109</f>
        <v>526.6400000000001</v>
      </c>
      <c r="M3109" s="5">
        <f>L3109/J3109</f>
        <v>0.28033045181620753</v>
      </c>
      <c r="N3109" t="str">
        <f>IF(ISNA(VLOOKUP(A3109,'Returns Data'!A:A,1,0)),"No","Yes")</f>
        <v>No</v>
      </c>
      <c r="O3109" t="s">
        <v>10085</v>
      </c>
      <c r="P3109" t="str">
        <f>IFERROR(VLOOKUP(A3109,'Ratings Data'!A:C,3,0),"No Rating")</f>
        <v>No Rating</v>
      </c>
      <c r="Q3109" t="s">
        <v>10064</v>
      </c>
      <c r="R3109" s="5">
        <f t="shared" si="48"/>
        <v>-0.11854736545770191</v>
      </c>
    </row>
    <row r="3110" spans="1:18" x14ac:dyDescent="0.3">
      <c r="A3110" t="s">
        <v>6370</v>
      </c>
      <c r="B3110" s="2">
        <v>45620</v>
      </c>
      <c r="C3110" t="s">
        <v>10015</v>
      </c>
      <c r="D3110" t="s">
        <v>10031</v>
      </c>
      <c r="E3110" t="s">
        <v>10038</v>
      </c>
      <c r="F3110">
        <v>19</v>
      </c>
      <c r="G3110">
        <v>293.67</v>
      </c>
      <c r="H3110">
        <v>221.36</v>
      </c>
      <c r="I3110" t="s">
        <v>10039</v>
      </c>
      <c r="J3110">
        <f>F3110*G3110</f>
        <v>5579.7300000000005</v>
      </c>
      <c r="K3110">
        <f>F3110*H3110</f>
        <v>4205.84</v>
      </c>
      <c r="L3110">
        <f>J3110-K3110</f>
        <v>1373.8900000000003</v>
      </c>
      <c r="M3110" s="5">
        <f>L3110/J3110</f>
        <v>0.24622876017298331</v>
      </c>
      <c r="N3110" t="str">
        <f>IF(ISNA(VLOOKUP(A3110,'Returns Data'!A:A,1,0)),"No","Yes")</f>
        <v>No</v>
      </c>
      <c r="O3110" t="s">
        <v>10085</v>
      </c>
      <c r="P3110" t="str">
        <f>IFERROR(VLOOKUP(A3110,'Ratings Data'!A:C,3,0),"No Rating")</f>
        <v>No Rating</v>
      </c>
      <c r="Q3110" t="s">
        <v>10064</v>
      </c>
      <c r="R3110" s="5">
        <f t="shared" si="48"/>
        <v>1.9700900651535154</v>
      </c>
    </row>
    <row r="3111" spans="1:18" x14ac:dyDescent="0.3">
      <c r="A3111" t="s">
        <v>7055</v>
      </c>
      <c r="B3111" s="2">
        <v>45620</v>
      </c>
      <c r="C3111" t="s">
        <v>10009</v>
      </c>
      <c r="D3111" t="s">
        <v>10029</v>
      </c>
      <c r="E3111" t="s">
        <v>10036</v>
      </c>
      <c r="F3111">
        <v>1</v>
      </c>
      <c r="G3111">
        <v>100.5</v>
      </c>
      <c r="H3111">
        <v>78.7</v>
      </c>
      <c r="I3111" t="s">
        <v>10040</v>
      </c>
      <c r="J3111">
        <f>F3111*G3111</f>
        <v>100.5</v>
      </c>
      <c r="K3111">
        <f>F3111*H3111</f>
        <v>78.7</v>
      </c>
      <c r="L3111">
        <f>J3111-K3111</f>
        <v>21.799999999999997</v>
      </c>
      <c r="M3111" s="5">
        <f>L3111/J3111</f>
        <v>0.21691542288557211</v>
      </c>
      <c r="N3111" t="str">
        <f>IF(ISNA(VLOOKUP(A3111,'Returns Data'!A:A,1,0)),"No","Yes")</f>
        <v>No</v>
      </c>
      <c r="O3111" t="s">
        <v>10085</v>
      </c>
      <c r="P3111" t="str">
        <f>IFERROR(VLOOKUP(A3111,'Ratings Data'!A:C,3,0),"No Rating")</f>
        <v>No Rating</v>
      </c>
      <c r="Q3111" t="s">
        <v>10064</v>
      </c>
      <c r="R3111" s="5">
        <f t="shared" si="48"/>
        <v>-0.98198837578162379</v>
      </c>
    </row>
    <row r="3112" spans="1:18" x14ac:dyDescent="0.3">
      <c r="A3112" t="s">
        <v>7153</v>
      </c>
      <c r="B3112" s="2">
        <v>45620</v>
      </c>
      <c r="C3112" t="s">
        <v>10015</v>
      </c>
      <c r="D3112" t="s">
        <v>10031</v>
      </c>
      <c r="E3112" t="s">
        <v>10037</v>
      </c>
      <c r="F3112">
        <v>15</v>
      </c>
      <c r="G3112">
        <v>408.72</v>
      </c>
      <c r="H3112">
        <v>359.37</v>
      </c>
      <c r="I3112" t="s">
        <v>10040</v>
      </c>
      <c r="J3112">
        <f>F3112*G3112</f>
        <v>6130.8</v>
      </c>
      <c r="K3112">
        <f>F3112*H3112</f>
        <v>5390.55</v>
      </c>
      <c r="L3112">
        <f>J3112-K3112</f>
        <v>740.25</v>
      </c>
      <c r="M3112" s="5">
        <f>L3112/J3112</f>
        <v>0.1207428068115091</v>
      </c>
      <c r="N3112" t="str">
        <f>IF(ISNA(VLOOKUP(A3112,'Returns Data'!A:A,1,0)),"No","Yes")</f>
        <v>No</v>
      </c>
      <c r="O3112" t="s">
        <v>10085</v>
      </c>
      <c r="P3112" t="str">
        <f>IFERROR(VLOOKUP(A3112,'Ratings Data'!A:C,3,0),"No Rating")</f>
        <v>No Rating</v>
      </c>
      <c r="Q3112" t="s">
        <v>10064</v>
      </c>
      <c r="R3112" s="5">
        <f t="shared" si="48"/>
        <v>60.002985074626871</v>
      </c>
    </row>
    <row r="3113" spans="1:18" x14ac:dyDescent="0.3">
      <c r="A3113" t="s">
        <v>7856</v>
      </c>
      <c r="B3113" s="2">
        <v>45620</v>
      </c>
      <c r="C3113" t="s">
        <v>10010</v>
      </c>
      <c r="D3113" t="s">
        <v>10029</v>
      </c>
      <c r="E3113" t="s">
        <v>10038</v>
      </c>
      <c r="F3113">
        <v>13</v>
      </c>
      <c r="G3113">
        <v>452.5</v>
      </c>
      <c r="H3113">
        <v>360</v>
      </c>
      <c r="I3113" t="s">
        <v>10040</v>
      </c>
      <c r="J3113">
        <f>F3113*G3113</f>
        <v>5882.5</v>
      </c>
      <c r="K3113">
        <f>F3113*H3113</f>
        <v>4680</v>
      </c>
      <c r="L3113">
        <f>J3113-K3113</f>
        <v>1202.5</v>
      </c>
      <c r="M3113" s="5">
        <f>L3113/J3113</f>
        <v>0.20441988950276244</v>
      </c>
      <c r="N3113" t="str">
        <f>IF(ISNA(VLOOKUP(A3113,'Returns Data'!A:A,1,0)),"No","Yes")</f>
        <v>No</v>
      </c>
      <c r="O3113" t="s">
        <v>10085</v>
      </c>
      <c r="P3113" t="str">
        <f>IFERROR(VLOOKUP(A3113,'Ratings Data'!A:C,3,0),"No Rating")</f>
        <v>No Rating</v>
      </c>
      <c r="Q3113" t="s">
        <v>10064</v>
      </c>
      <c r="R3113" s="5">
        <f t="shared" si="48"/>
        <v>-4.0500424088210377E-2</v>
      </c>
    </row>
    <row r="3114" spans="1:18" x14ac:dyDescent="0.3">
      <c r="A3114" t="s">
        <v>8715</v>
      </c>
      <c r="B3114" s="2">
        <v>45620</v>
      </c>
      <c r="C3114" t="s">
        <v>10016</v>
      </c>
      <c r="D3114" t="s">
        <v>10032</v>
      </c>
      <c r="E3114" t="s">
        <v>10035</v>
      </c>
      <c r="F3114">
        <v>5</v>
      </c>
      <c r="G3114">
        <v>398.71</v>
      </c>
      <c r="H3114">
        <v>357.75</v>
      </c>
      <c r="I3114" t="s">
        <v>10039</v>
      </c>
      <c r="J3114">
        <f>F3114*G3114</f>
        <v>1993.55</v>
      </c>
      <c r="K3114">
        <f>F3114*H3114</f>
        <v>1788.75</v>
      </c>
      <c r="L3114">
        <f>J3114-K3114</f>
        <v>204.79999999999995</v>
      </c>
      <c r="M3114" s="5">
        <f>L3114/J3114</f>
        <v>0.10273130846981514</v>
      </c>
      <c r="N3114" t="str">
        <f>IF(ISNA(VLOOKUP(A3114,'Returns Data'!A:A,1,0)),"No","Yes")</f>
        <v>No</v>
      </c>
      <c r="O3114" t="s">
        <v>10085</v>
      </c>
      <c r="P3114" t="str">
        <f>IFERROR(VLOOKUP(A3114,'Ratings Data'!A:C,3,0),"No Rating")</f>
        <v>No Rating</v>
      </c>
      <c r="Q3114" t="s">
        <v>10064</v>
      </c>
      <c r="R3114" s="5">
        <f t="shared" si="48"/>
        <v>-0.66110497237569055</v>
      </c>
    </row>
    <row r="3115" spans="1:18" x14ac:dyDescent="0.3">
      <c r="A3115" t="s">
        <v>8939</v>
      </c>
      <c r="B3115" s="2">
        <v>45620</v>
      </c>
      <c r="C3115" t="s">
        <v>10022</v>
      </c>
      <c r="D3115" t="s">
        <v>10033</v>
      </c>
      <c r="E3115" t="s">
        <v>10036</v>
      </c>
      <c r="F3115">
        <v>11</v>
      </c>
      <c r="G3115">
        <v>263.45999999999998</v>
      </c>
      <c r="H3115">
        <v>206.09</v>
      </c>
      <c r="I3115" t="s">
        <v>10040</v>
      </c>
      <c r="J3115">
        <f>F3115*G3115</f>
        <v>2898.06</v>
      </c>
      <c r="K3115">
        <f>F3115*H3115</f>
        <v>2266.9900000000002</v>
      </c>
      <c r="L3115">
        <f>J3115-K3115</f>
        <v>631.06999999999971</v>
      </c>
      <c r="M3115" s="5">
        <f>L3115/J3115</f>
        <v>0.21775601609352455</v>
      </c>
      <c r="N3115" t="str">
        <f>IF(ISNA(VLOOKUP(A3115,'Returns Data'!A:A,1,0)),"No","Yes")</f>
        <v>No</v>
      </c>
      <c r="O3115" t="s">
        <v>10085</v>
      </c>
      <c r="P3115" t="str">
        <f>IFERROR(VLOOKUP(A3115,'Ratings Data'!A:C,3,0),"No Rating")</f>
        <v>No Rating</v>
      </c>
      <c r="Q3115" t="s">
        <v>10064</v>
      </c>
      <c r="R3115" s="5">
        <f t="shared" si="48"/>
        <v>0.4537182413282837</v>
      </c>
    </row>
    <row r="3116" spans="1:18" x14ac:dyDescent="0.3">
      <c r="A3116" t="s">
        <v>9199</v>
      </c>
      <c r="B3116" s="2">
        <v>45620</v>
      </c>
      <c r="C3116" t="s">
        <v>10019</v>
      </c>
      <c r="D3116" t="s">
        <v>10031</v>
      </c>
      <c r="E3116" t="s">
        <v>10035</v>
      </c>
      <c r="F3116">
        <v>12</v>
      </c>
      <c r="G3116">
        <v>272.64999999999998</v>
      </c>
      <c r="H3116">
        <v>194.9</v>
      </c>
      <c r="I3116" t="s">
        <v>10040</v>
      </c>
      <c r="J3116">
        <f>F3116*G3116</f>
        <v>3271.7999999999997</v>
      </c>
      <c r="K3116">
        <f>F3116*H3116</f>
        <v>2338.8000000000002</v>
      </c>
      <c r="L3116">
        <f>J3116-K3116</f>
        <v>932.99999999999955</v>
      </c>
      <c r="M3116" s="5">
        <f>L3116/J3116</f>
        <v>0.28516412983678696</v>
      </c>
      <c r="N3116" t="str">
        <f>IF(ISNA(VLOOKUP(A3116,'Returns Data'!A:A,1,0)),"No","Yes")</f>
        <v>No</v>
      </c>
      <c r="O3116" t="s">
        <v>10085</v>
      </c>
      <c r="P3116">
        <f>IFERROR(VLOOKUP(A3116,'Ratings Data'!A:C,3,0),"No Rating")</f>
        <v>2</v>
      </c>
      <c r="Q3116" t="s">
        <v>10064</v>
      </c>
      <c r="R3116" s="5">
        <f t="shared" si="48"/>
        <v>0.12896213328916578</v>
      </c>
    </row>
    <row r="3117" spans="1:18" x14ac:dyDescent="0.3">
      <c r="A3117" t="s">
        <v>366</v>
      </c>
      <c r="B3117" s="2">
        <v>45621</v>
      </c>
      <c r="C3117" t="s">
        <v>10025</v>
      </c>
      <c r="D3117" t="s">
        <v>10033</v>
      </c>
      <c r="E3117" t="s">
        <v>10037</v>
      </c>
      <c r="F3117">
        <v>2</v>
      </c>
      <c r="G3117">
        <v>268.32</v>
      </c>
      <c r="H3117">
        <v>214.6</v>
      </c>
      <c r="I3117" t="s">
        <v>10039</v>
      </c>
      <c r="J3117">
        <f>F3117*G3117</f>
        <v>536.64</v>
      </c>
      <c r="K3117">
        <f>F3117*H3117</f>
        <v>429.2</v>
      </c>
      <c r="L3117">
        <f>J3117-K3117</f>
        <v>107.44</v>
      </c>
      <c r="M3117" s="5">
        <f>L3117/J3117</f>
        <v>0.2002087060226595</v>
      </c>
      <c r="N3117" t="str">
        <f>IF(ISNA(VLOOKUP(A3117,'Returns Data'!A:A,1,0)),"No","Yes")</f>
        <v>No</v>
      </c>
      <c r="O3117" t="s">
        <v>10085</v>
      </c>
      <c r="P3117">
        <f>IFERROR(VLOOKUP(A3117,'Ratings Data'!A:C,3,0),"No Rating")</f>
        <v>2</v>
      </c>
      <c r="Q3117" t="s">
        <v>10064</v>
      </c>
      <c r="R3117" s="5">
        <f t="shared" si="48"/>
        <v>-0.83598019438841009</v>
      </c>
    </row>
    <row r="3118" spans="1:18" x14ac:dyDescent="0.3">
      <c r="A3118" t="s">
        <v>571</v>
      </c>
      <c r="B3118" s="2">
        <v>45621</v>
      </c>
      <c r="C3118" t="s">
        <v>10025</v>
      </c>
      <c r="D3118" t="s">
        <v>10033</v>
      </c>
      <c r="E3118" t="s">
        <v>10038</v>
      </c>
      <c r="F3118">
        <v>19</v>
      </c>
      <c r="G3118">
        <v>130.74</v>
      </c>
      <c r="H3118">
        <v>81.69</v>
      </c>
      <c r="I3118" t="s">
        <v>10040</v>
      </c>
      <c r="J3118">
        <f>F3118*G3118</f>
        <v>2484.0600000000004</v>
      </c>
      <c r="K3118">
        <f>F3118*H3118</f>
        <v>1552.11</v>
      </c>
      <c r="L3118">
        <f>J3118-K3118</f>
        <v>931.9500000000005</v>
      </c>
      <c r="M3118" s="5">
        <f>L3118/J3118</f>
        <v>0.37517209729233608</v>
      </c>
      <c r="N3118" t="str">
        <f>IF(ISNA(VLOOKUP(A3118,'Returns Data'!A:A,1,0)),"No","Yes")</f>
        <v>No</v>
      </c>
      <c r="O3118" t="s">
        <v>10085</v>
      </c>
      <c r="P3118" t="str">
        <f>IFERROR(VLOOKUP(A3118,'Ratings Data'!A:C,3,0),"No Rating")</f>
        <v>No Rating</v>
      </c>
      <c r="Q3118" t="s">
        <v>10064</v>
      </c>
      <c r="R3118" s="5">
        <f t="shared" si="48"/>
        <v>3.6289132379248668</v>
      </c>
    </row>
    <row r="3119" spans="1:18" x14ac:dyDescent="0.3">
      <c r="A3119" t="s">
        <v>945</v>
      </c>
      <c r="B3119" s="2">
        <v>45621</v>
      </c>
      <c r="C3119" t="s">
        <v>10012</v>
      </c>
      <c r="D3119" t="s">
        <v>10030</v>
      </c>
      <c r="E3119" t="s">
        <v>10038</v>
      </c>
      <c r="F3119">
        <v>18</v>
      </c>
      <c r="G3119">
        <v>477.63</v>
      </c>
      <c r="H3119">
        <v>378.27</v>
      </c>
      <c r="I3119" t="s">
        <v>10039</v>
      </c>
      <c r="J3119">
        <f>F3119*G3119</f>
        <v>8597.34</v>
      </c>
      <c r="K3119">
        <f>F3119*H3119</f>
        <v>6808.86</v>
      </c>
      <c r="L3119">
        <f>J3119-K3119</f>
        <v>1788.4800000000005</v>
      </c>
      <c r="M3119" s="5">
        <f>L3119/J3119</f>
        <v>0.20802713397399666</v>
      </c>
      <c r="N3119" t="str">
        <f>IF(ISNA(VLOOKUP(A3119,'Returns Data'!A:A,1,0)),"No","Yes")</f>
        <v>No</v>
      </c>
      <c r="O3119" t="s">
        <v>10085</v>
      </c>
      <c r="P3119" t="str">
        <f>IFERROR(VLOOKUP(A3119,'Ratings Data'!A:C,3,0),"No Rating")</f>
        <v>No Rating</v>
      </c>
      <c r="Q3119" t="s">
        <v>10064</v>
      </c>
      <c r="R3119" s="5">
        <f t="shared" si="48"/>
        <v>2.4610033574068253</v>
      </c>
    </row>
    <row r="3120" spans="1:18" x14ac:dyDescent="0.3">
      <c r="A3120" t="s">
        <v>2671</v>
      </c>
      <c r="B3120" s="2">
        <v>45621</v>
      </c>
      <c r="C3120" t="s">
        <v>10026</v>
      </c>
      <c r="D3120" t="s">
        <v>10031</v>
      </c>
      <c r="E3120" t="s">
        <v>10034</v>
      </c>
      <c r="F3120">
        <v>18</v>
      </c>
      <c r="G3120">
        <v>231.44</v>
      </c>
      <c r="H3120">
        <v>139.84</v>
      </c>
      <c r="I3120" t="s">
        <v>10040</v>
      </c>
      <c r="J3120">
        <f>F3120*G3120</f>
        <v>4165.92</v>
      </c>
      <c r="K3120">
        <f>F3120*H3120</f>
        <v>2517.12</v>
      </c>
      <c r="L3120">
        <f>J3120-K3120</f>
        <v>1648.8000000000002</v>
      </c>
      <c r="M3120" s="5">
        <f>L3120/J3120</f>
        <v>0.39578292430003459</v>
      </c>
      <c r="N3120" t="str">
        <f>IF(ISNA(VLOOKUP(A3120,'Returns Data'!A:A,1,0)),"No","Yes")</f>
        <v>No</v>
      </c>
      <c r="O3120" t="s">
        <v>10085</v>
      </c>
      <c r="P3120" t="str">
        <f>IFERROR(VLOOKUP(A3120,'Ratings Data'!A:C,3,0),"No Rating")</f>
        <v>No Rating</v>
      </c>
      <c r="Q3120" t="s">
        <v>10064</v>
      </c>
      <c r="R3120" s="5">
        <f t="shared" si="48"/>
        <v>-0.51544082239390321</v>
      </c>
    </row>
    <row r="3121" spans="1:18" x14ac:dyDescent="0.3">
      <c r="A3121" t="s">
        <v>2673</v>
      </c>
      <c r="B3121" s="2">
        <v>45621</v>
      </c>
      <c r="C3121" t="s">
        <v>10016</v>
      </c>
      <c r="D3121" t="s">
        <v>10032</v>
      </c>
      <c r="E3121" t="s">
        <v>10038</v>
      </c>
      <c r="F3121">
        <v>7</v>
      </c>
      <c r="G3121">
        <v>233.45</v>
      </c>
      <c r="H3121">
        <v>182.17</v>
      </c>
      <c r="I3121" t="s">
        <v>10039</v>
      </c>
      <c r="J3121">
        <f>F3121*G3121</f>
        <v>1634.1499999999999</v>
      </c>
      <c r="K3121">
        <f>F3121*H3121</f>
        <v>1275.1899999999998</v>
      </c>
      <c r="L3121">
        <f>J3121-K3121</f>
        <v>358.96000000000004</v>
      </c>
      <c r="M3121" s="5">
        <f>L3121/J3121</f>
        <v>0.21966159777254235</v>
      </c>
      <c r="N3121" t="str">
        <f>IF(ISNA(VLOOKUP(A3121,'Returns Data'!A:A,1,0)),"No","Yes")</f>
        <v>No</v>
      </c>
      <c r="O3121" t="s">
        <v>10085</v>
      </c>
      <c r="P3121" t="str">
        <f>IFERROR(VLOOKUP(A3121,'Ratings Data'!A:C,3,0),"No Rating")</f>
        <v>No Rating</v>
      </c>
      <c r="Q3121" t="s">
        <v>10064</v>
      </c>
      <c r="R3121" s="5">
        <f t="shared" si="48"/>
        <v>-0.60773370588009379</v>
      </c>
    </row>
    <row r="3122" spans="1:18" x14ac:dyDescent="0.3">
      <c r="A3122" t="s">
        <v>3165</v>
      </c>
      <c r="B3122" s="2">
        <v>45621</v>
      </c>
      <c r="C3122" t="s">
        <v>10023</v>
      </c>
      <c r="D3122" t="s">
        <v>10033</v>
      </c>
      <c r="E3122" t="s">
        <v>10038</v>
      </c>
      <c r="F3122">
        <v>10</v>
      </c>
      <c r="G3122">
        <v>337.35</v>
      </c>
      <c r="H3122">
        <v>231.84</v>
      </c>
      <c r="I3122" t="s">
        <v>10040</v>
      </c>
      <c r="J3122">
        <f>F3122*G3122</f>
        <v>3373.5</v>
      </c>
      <c r="K3122">
        <f>F3122*H3122</f>
        <v>2318.4</v>
      </c>
      <c r="L3122">
        <f>J3122-K3122</f>
        <v>1055.0999999999999</v>
      </c>
      <c r="M3122" s="5">
        <f>L3122/J3122</f>
        <v>0.31276122721209426</v>
      </c>
      <c r="N3122" t="str">
        <f>IF(ISNA(VLOOKUP(A3122,'Returns Data'!A:A,1,0)),"No","Yes")</f>
        <v>No</v>
      </c>
      <c r="O3122" t="s">
        <v>10085</v>
      </c>
      <c r="P3122" t="str">
        <f>IFERROR(VLOOKUP(A3122,'Ratings Data'!A:C,3,0),"No Rating")</f>
        <v>No Rating</v>
      </c>
      <c r="Q3122" t="s">
        <v>10064</v>
      </c>
      <c r="R3122" s="5">
        <f t="shared" si="48"/>
        <v>1.0643759752776674</v>
      </c>
    </row>
    <row r="3123" spans="1:18" x14ac:dyDescent="0.3">
      <c r="A3123" t="s">
        <v>3409</v>
      </c>
      <c r="B3123" s="2">
        <v>45621</v>
      </c>
      <c r="C3123" t="s">
        <v>10016</v>
      </c>
      <c r="D3123" t="s">
        <v>10032</v>
      </c>
      <c r="E3123" t="s">
        <v>10037</v>
      </c>
      <c r="F3123">
        <v>7</v>
      </c>
      <c r="G3123">
        <v>117.07</v>
      </c>
      <c r="H3123">
        <v>76.88</v>
      </c>
      <c r="I3123" t="s">
        <v>10040</v>
      </c>
      <c r="J3123">
        <f>F3123*G3123</f>
        <v>819.49</v>
      </c>
      <c r="K3123">
        <f>F3123*H3123</f>
        <v>538.16</v>
      </c>
      <c r="L3123">
        <f>J3123-K3123</f>
        <v>281.33000000000004</v>
      </c>
      <c r="M3123" s="5">
        <f>L3123/J3123</f>
        <v>0.34329888101136075</v>
      </c>
      <c r="N3123" t="str">
        <f>IF(ISNA(VLOOKUP(A3123,'Returns Data'!A:A,1,0)),"No","Yes")</f>
        <v>No</v>
      </c>
      <c r="O3123" t="s">
        <v>10085</v>
      </c>
      <c r="P3123" t="str">
        <f>IFERROR(VLOOKUP(A3123,'Ratings Data'!A:C,3,0),"No Rating")</f>
        <v>No Rating</v>
      </c>
      <c r="Q3123" t="s">
        <v>10064</v>
      </c>
      <c r="R3123" s="5">
        <f t="shared" si="48"/>
        <v>-0.75708018378538611</v>
      </c>
    </row>
    <row r="3124" spans="1:18" x14ac:dyDescent="0.3">
      <c r="A3124" t="s">
        <v>3583</v>
      </c>
      <c r="B3124" s="2">
        <v>45621</v>
      </c>
      <c r="C3124" t="s">
        <v>10019</v>
      </c>
      <c r="D3124" t="s">
        <v>10031</v>
      </c>
      <c r="E3124" t="s">
        <v>10038</v>
      </c>
      <c r="F3124">
        <v>19</v>
      </c>
      <c r="G3124">
        <v>457.81</v>
      </c>
      <c r="H3124">
        <v>376.2</v>
      </c>
      <c r="I3124" t="s">
        <v>10040</v>
      </c>
      <c r="J3124">
        <f>F3124*G3124</f>
        <v>8698.39</v>
      </c>
      <c r="K3124">
        <f>F3124*H3124</f>
        <v>7147.8</v>
      </c>
      <c r="L3124">
        <f>J3124-K3124</f>
        <v>1550.5899999999992</v>
      </c>
      <c r="M3124" s="5">
        <f>L3124/J3124</f>
        <v>0.17826172429610529</v>
      </c>
      <c r="N3124" t="str">
        <f>IF(ISNA(VLOOKUP(A3124,'Returns Data'!A:A,1,0)),"No","Yes")</f>
        <v>No</v>
      </c>
      <c r="O3124" t="s">
        <v>10085</v>
      </c>
      <c r="P3124" t="str">
        <f>IFERROR(VLOOKUP(A3124,'Ratings Data'!A:C,3,0),"No Rating")</f>
        <v>No Rating</v>
      </c>
      <c r="Q3124" t="s">
        <v>10064</v>
      </c>
      <c r="R3124" s="5">
        <f t="shared" si="48"/>
        <v>9.6143943184175527</v>
      </c>
    </row>
    <row r="3125" spans="1:18" x14ac:dyDescent="0.3">
      <c r="A3125" t="s">
        <v>3646</v>
      </c>
      <c r="B3125" s="2">
        <v>45621</v>
      </c>
      <c r="C3125" t="s">
        <v>10021</v>
      </c>
      <c r="D3125" t="s">
        <v>10031</v>
      </c>
      <c r="E3125" t="s">
        <v>10035</v>
      </c>
      <c r="F3125">
        <v>9</v>
      </c>
      <c r="G3125">
        <v>193.39</v>
      </c>
      <c r="H3125">
        <v>120.31</v>
      </c>
      <c r="I3125" t="s">
        <v>10040</v>
      </c>
      <c r="J3125">
        <f>F3125*G3125</f>
        <v>1740.5099999999998</v>
      </c>
      <c r="K3125">
        <f>F3125*H3125</f>
        <v>1082.79</v>
      </c>
      <c r="L3125">
        <f>J3125-K3125</f>
        <v>657.7199999999998</v>
      </c>
      <c r="M3125" s="5">
        <f>L3125/J3125</f>
        <v>0.37788923936087693</v>
      </c>
      <c r="N3125" t="str">
        <f>IF(ISNA(VLOOKUP(A3125,'Returns Data'!A:A,1,0)),"No","Yes")</f>
        <v>No</v>
      </c>
      <c r="O3125" t="s">
        <v>10085</v>
      </c>
      <c r="P3125" t="str">
        <f>IFERROR(VLOOKUP(A3125,'Ratings Data'!A:C,3,0),"No Rating")</f>
        <v>No Rating</v>
      </c>
      <c r="Q3125" t="s">
        <v>10064</v>
      </c>
      <c r="R3125" s="5">
        <f t="shared" si="48"/>
        <v>-0.79990435011536609</v>
      </c>
    </row>
    <row r="3126" spans="1:18" x14ac:dyDescent="0.3">
      <c r="A3126" t="s">
        <v>3666</v>
      </c>
      <c r="B3126" s="2">
        <v>45621</v>
      </c>
      <c r="C3126" t="s">
        <v>10012</v>
      </c>
      <c r="D3126" t="s">
        <v>10030</v>
      </c>
      <c r="E3126" t="s">
        <v>10038</v>
      </c>
      <c r="F3126">
        <v>19</v>
      </c>
      <c r="G3126">
        <v>118.61</v>
      </c>
      <c r="H3126">
        <v>104.63</v>
      </c>
      <c r="I3126" t="s">
        <v>10039</v>
      </c>
      <c r="J3126">
        <f>F3126*G3126</f>
        <v>2253.59</v>
      </c>
      <c r="K3126">
        <f>F3126*H3126</f>
        <v>1987.9699999999998</v>
      </c>
      <c r="L3126">
        <f>J3126-K3126</f>
        <v>265.62000000000035</v>
      </c>
      <c r="M3126" s="5">
        <f>L3126/J3126</f>
        <v>0.11786527274260195</v>
      </c>
      <c r="N3126" t="str">
        <f>IF(ISNA(VLOOKUP(A3126,'Returns Data'!A:A,1,0)),"No","Yes")</f>
        <v>No</v>
      </c>
      <c r="O3126" t="s">
        <v>10085</v>
      </c>
      <c r="P3126" t="str">
        <f>IFERROR(VLOOKUP(A3126,'Ratings Data'!A:C,3,0),"No Rating")</f>
        <v>No Rating</v>
      </c>
      <c r="Q3126" t="s">
        <v>10064</v>
      </c>
      <c r="R3126" s="5">
        <f t="shared" si="48"/>
        <v>0.29478716008526262</v>
      </c>
    </row>
    <row r="3127" spans="1:18" x14ac:dyDescent="0.3">
      <c r="A3127" t="s">
        <v>4221</v>
      </c>
      <c r="B3127" s="2">
        <v>45621</v>
      </c>
      <c r="C3127" t="s">
        <v>10022</v>
      </c>
      <c r="D3127" t="s">
        <v>10033</v>
      </c>
      <c r="E3127" t="s">
        <v>10036</v>
      </c>
      <c r="F3127">
        <v>15</v>
      </c>
      <c r="G3127">
        <v>55.04</v>
      </c>
      <c r="H3127">
        <v>36.68</v>
      </c>
      <c r="I3127" t="s">
        <v>10040</v>
      </c>
      <c r="J3127">
        <f>F3127*G3127</f>
        <v>825.6</v>
      </c>
      <c r="K3127">
        <f>F3127*H3127</f>
        <v>550.20000000000005</v>
      </c>
      <c r="L3127">
        <f>J3127-K3127</f>
        <v>275.39999999999998</v>
      </c>
      <c r="M3127" s="5">
        <f>L3127/J3127</f>
        <v>0.33357558139534882</v>
      </c>
      <c r="N3127" t="str">
        <f>IF(ISNA(VLOOKUP(A3127,'Returns Data'!A:A,1,0)),"No","Yes")</f>
        <v>Yes</v>
      </c>
      <c r="O3127" t="str">
        <f>IFERROR(VLOOKUP(A3127,'Returns Data'!A:E,5,0),"No Returns")</f>
        <v>Customer Changed Mind</v>
      </c>
      <c r="P3127" t="str">
        <f>IFERROR(VLOOKUP(A3127,'Ratings Data'!A:C,3,0),"No Rating")</f>
        <v>No Rating</v>
      </c>
      <c r="Q3127" t="s">
        <v>10064</v>
      </c>
      <c r="R3127" s="5">
        <f t="shared" si="48"/>
        <v>-0.63365119653530599</v>
      </c>
    </row>
    <row r="3128" spans="1:18" x14ac:dyDescent="0.3">
      <c r="A3128" t="s">
        <v>4704</v>
      </c>
      <c r="B3128" s="2">
        <v>45621</v>
      </c>
      <c r="C3128" t="s">
        <v>10010</v>
      </c>
      <c r="D3128" t="s">
        <v>10029</v>
      </c>
      <c r="E3128" t="s">
        <v>10036</v>
      </c>
      <c r="F3128">
        <v>1</v>
      </c>
      <c r="G3128">
        <v>370.76</v>
      </c>
      <c r="H3128">
        <v>272.95999999999998</v>
      </c>
      <c r="I3128" t="s">
        <v>10040</v>
      </c>
      <c r="J3128">
        <f>F3128*G3128</f>
        <v>370.76</v>
      </c>
      <c r="K3128">
        <f>F3128*H3128</f>
        <v>272.95999999999998</v>
      </c>
      <c r="L3128">
        <f>J3128-K3128</f>
        <v>97.800000000000011</v>
      </c>
      <c r="M3128" s="5">
        <f>L3128/J3128</f>
        <v>0.26378250080914883</v>
      </c>
      <c r="N3128" t="str">
        <f>IF(ISNA(VLOOKUP(A3128,'Returns Data'!A:A,1,0)),"No","Yes")</f>
        <v>No</v>
      </c>
      <c r="O3128" t="s">
        <v>10085</v>
      </c>
      <c r="P3128" t="str">
        <f>IFERROR(VLOOKUP(A3128,'Ratings Data'!A:C,3,0),"No Rating")</f>
        <v>No Rating</v>
      </c>
      <c r="Q3128" t="s">
        <v>10064</v>
      </c>
      <c r="R3128" s="5">
        <f t="shared" si="48"/>
        <v>-0.55092054263565893</v>
      </c>
    </row>
    <row r="3129" spans="1:18" x14ac:dyDescent="0.3">
      <c r="A3129" t="s">
        <v>4882</v>
      </c>
      <c r="B3129" s="2">
        <v>45621</v>
      </c>
      <c r="C3129" t="s">
        <v>10023</v>
      </c>
      <c r="D3129" t="s">
        <v>10033</v>
      </c>
      <c r="E3129" t="s">
        <v>10037</v>
      </c>
      <c r="F3129">
        <v>13</v>
      </c>
      <c r="G3129">
        <v>328.84</v>
      </c>
      <c r="H3129">
        <v>223.97</v>
      </c>
      <c r="I3129" t="s">
        <v>10039</v>
      </c>
      <c r="J3129">
        <f>F3129*G3129</f>
        <v>4274.92</v>
      </c>
      <c r="K3129">
        <f>F3129*H3129</f>
        <v>2911.61</v>
      </c>
      <c r="L3129">
        <f>J3129-K3129</f>
        <v>1363.31</v>
      </c>
      <c r="M3129" s="5">
        <f>L3129/J3129</f>
        <v>0.31890889186230381</v>
      </c>
      <c r="N3129" t="str">
        <f>IF(ISNA(VLOOKUP(A3129,'Returns Data'!A:A,1,0)),"No","Yes")</f>
        <v>No</v>
      </c>
      <c r="O3129" t="s">
        <v>10085</v>
      </c>
      <c r="P3129">
        <f>IFERROR(VLOOKUP(A3129,'Ratings Data'!A:C,3,0),"No Rating")</f>
        <v>1</v>
      </c>
      <c r="Q3129" t="s">
        <v>10064</v>
      </c>
      <c r="R3129" s="5">
        <f t="shared" si="48"/>
        <v>10.530154277699859</v>
      </c>
    </row>
    <row r="3130" spans="1:18" x14ac:dyDescent="0.3">
      <c r="A3130" t="s">
        <v>5014</v>
      </c>
      <c r="B3130" s="2">
        <v>45621</v>
      </c>
      <c r="C3130" t="s">
        <v>10017</v>
      </c>
      <c r="D3130" t="s">
        <v>10032</v>
      </c>
      <c r="E3130" t="s">
        <v>10036</v>
      </c>
      <c r="F3130">
        <v>15</v>
      </c>
      <c r="G3130">
        <v>12.81</v>
      </c>
      <c r="H3130">
        <v>9.06</v>
      </c>
      <c r="I3130" t="s">
        <v>10039</v>
      </c>
      <c r="J3130">
        <f>F3130*G3130</f>
        <v>192.15</v>
      </c>
      <c r="K3130">
        <f>F3130*H3130</f>
        <v>135.9</v>
      </c>
      <c r="L3130">
        <f>J3130-K3130</f>
        <v>56.25</v>
      </c>
      <c r="M3130" s="5">
        <f>L3130/J3130</f>
        <v>0.29274004683840749</v>
      </c>
      <c r="N3130" t="str">
        <f>IF(ISNA(VLOOKUP(A3130,'Returns Data'!A:A,1,0)),"No","Yes")</f>
        <v>No</v>
      </c>
      <c r="O3130" t="s">
        <v>10085</v>
      </c>
      <c r="P3130" t="str">
        <f>IFERROR(VLOOKUP(A3130,'Ratings Data'!A:C,3,0),"No Rating")</f>
        <v>No Rating</v>
      </c>
      <c r="Q3130" t="s">
        <v>10064</v>
      </c>
      <c r="R3130" s="5">
        <f t="shared" si="48"/>
        <v>-0.95505179044286204</v>
      </c>
    </row>
    <row r="3131" spans="1:18" x14ac:dyDescent="0.3">
      <c r="A3131" t="s">
        <v>5179</v>
      </c>
      <c r="B3131" s="2">
        <v>45621</v>
      </c>
      <c r="C3131" t="s">
        <v>10016</v>
      </c>
      <c r="D3131" t="s">
        <v>10032</v>
      </c>
      <c r="E3131" t="s">
        <v>10036</v>
      </c>
      <c r="F3131">
        <v>8</v>
      </c>
      <c r="G3131">
        <v>465.7</v>
      </c>
      <c r="H3131">
        <v>320.29000000000002</v>
      </c>
      <c r="I3131" t="s">
        <v>10040</v>
      </c>
      <c r="J3131">
        <f>F3131*G3131</f>
        <v>3725.6</v>
      </c>
      <c r="K3131">
        <f>F3131*H3131</f>
        <v>2562.3200000000002</v>
      </c>
      <c r="L3131">
        <f>J3131-K3131</f>
        <v>1163.2799999999997</v>
      </c>
      <c r="M3131" s="5">
        <f>L3131/J3131</f>
        <v>0.31223963925273773</v>
      </c>
      <c r="N3131" t="str">
        <f>IF(ISNA(VLOOKUP(A3131,'Returns Data'!A:A,1,0)),"No","Yes")</f>
        <v>No</v>
      </c>
      <c r="O3131" t="s">
        <v>10085</v>
      </c>
      <c r="P3131" t="str">
        <f>IFERROR(VLOOKUP(A3131,'Ratings Data'!A:C,3,0),"No Rating")</f>
        <v>No Rating</v>
      </c>
      <c r="Q3131" t="s">
        <v>10064</v>
      </c>
      <c r="R3131" s="5">
        <f t="shared" si="48"/>
        <v>18.389018995576372</v>
      </c>
    </row>
    <row r="3132" spans="1:18" x14ac:dyDescent="0.3">
      <c r="A3132" t="s">
        <v>5220</v>
      </c>
      <c r="B3132" s="2">
        <v>45621</v>
      </c>
      <c r="C3132" t="s">
        <v>10018</v>
      </c>
      <c r="D3132" t="s">
        <v>10033</v>
      </c>
      <c r="E3132" t="s">
        <v>10034</v>
      </c>
      <c r="F3132">
        <v>15</v>
      </c>
      <c r="G3132">
        <v>360.79</v>
      </c>
      <c r="H3132">
        <v>293.39</v>
      </c>
      <c r="I3132" t="s">
        <v>10040</v>
      </c>
      <c r="J3132">
        <f>F3132*G3132</f>
        <v>5411.85</v>
      </c>
      <c r="K3132">
        <f>F3132*H3132</f>
        <v>4400.8499999999995</v>
      </c>
      <c r="L3132">
        <f>J3132-K3132</f>
        <v>1011.0000000000009</v>
      </c>
      <c r="M3132" s="5">
        <f>L3132/J3132</f>
        <v>0.1868122730674355</v>
      </c>
      <c r="N3132" t="str">
        <f>IF(ISNA(VLOOKUP(A3132,'Returns Data'!A:A,1,0)),"No","Yes")</f>
        <v>No</v>
      </c>
      <c r="O3132" t="s">
        <v>10085</v>
      </c>
      <c r="P3132" t="str">
        <f>IFERROR(VLOOKUP(A3132,'Ratings Data'!A:C,3,0),"No Rating")</f>
        <v>No Rating</v>
      </c>
      <c r="Q3132" t="s">
        <v>10064</v>
      </c>
      <c r="R3132" s="5">
        <f t="shared" si="48"/>
        <v>0.45261165986686719</v>
      </c>
    </row>
    <row r="3133" spans="1:18" x14ac:dyDescent="0.3">
      <c r="A3133" t="s">
        <v>5742</v>
      </c>
      <c r="B3133" s="2">
        <v>45621</v>
      </c>
      <c r="C3133" t="s">
        <v>10020</v>
      </c>
      <c r="D3133" t="s">
        <v>10030</v>
      </c>
      <c r="E3133" t="s">
        <v>10037</v>
      </c>
      <c r="F3133">
        <v>19</v>
      </c>
      <c r="G3133">
        <v>379.39</v>
      </c>
      <c r="H3133">
        <v>236.82</v>
      </c>
      <c r="I3133" t="s">
        <v>10039</v>
      </c>
      <c r="J3133">
        <f>F3133*G3133</f>
        <v>7208.41</v>
      </c>
      <c r="K3133">
        <f>F3133*H3133</f>
        <v>4499.58</v>
      </c>
      <c r="L3133">
        <f>J3133-K3133</f>
        <v>2708.83</v>
      </c>
      <c r="M3133" s="5">
        <f>L3133/J3133</f>
        <v>0.37578744827222649</v>
      </c>
      <c r="N3133" t="str">
        <f>IF(ISNA(VLOOKUP(A3133,'Returns Data'!A:A,1,0)),"No","Yes")</f>
        <v>No</v>
      </c>
      <c r="O3133" t="s">
        <v>10085</v>
      </c>
      <c r="P3133" t="str">
        <f>IFERROR(VLOOKUP(A3133,'Ratings Data'!A:C,3,0),"No Rating")</f>
        <v>No Rating</v>
      </c>
      <c r="Q3133" t="s">
        <v>10064</v>
      </c>
      <c r="R3133" s="5">
        <f t="shared" si="48"/>
        <v>0.3319678113768858</v>
      </c>
    </row>
    <row r="3134" spans="1:18" x14ac:dyDescent="0.3">
      <c r="A3134" t="s">
        <v>6628</v>
      </c>
      <c r="B3134" s="2">
        <v>45621</v>
      </c>
      <c r="C3134" t="s">
        <v>10028</v>
      </c>
      <c r="D3134" t="s">
        <v>10032</v>
      </c>
      <c r="E3134" t="s">
        <v>10034</v>
      </c>
      <c r="F3134">
        <v>12</v>
      </c>
      <c r="G3134">
        <v>481.43</v>
      </c>
      <c r="H3134">
        <v>393.6</v>
      </c>
      <c r="I3134" t="s">
        <v>10039</v>
      </c>
      <c r="J3134">
        <f>F3134*G3134</f>
        <v>5777.16</v>
      </c>
      <c r="K3134">
        <f>F3134*H3134</f>
        <v>4723.2000000000007</v>
      </c>
      <c r="L3134">
        <f>J3134-K3134</f>
        <v>1053.9599999999991</v>
      </c>
      <c r="M3134" s="5">
        <f>L3134/J3134</f>
        <v>0.18243566042830719</v>
      </c>
      <c r="N3134" t="str">
        <f>IF(ISNA(VLOOKUP(A3134,'Returns Data'!A:A,1,0)),"No","Yes")</f>
        <v>No</v>
      </c>
      <c r="O3134" t="s">
        <v>10085</v>
      </c>
      <c r="P3134" t="str">
        <f>IFERROR(VLOOKUP(A3134,'Ratings Data'!A:C,3,0),"No Rating")</f>
        <v>No Rating</v>
      </c>
      <c r="Q3134" t="s">
        <v>10064</v>
      </c>
      <c r="R3134" s="5">
        <f t="shared" si="48"/>
        <v>-0.19855280151933644</v>
      </c>
    </row>
    <row r="3135" spans="1:18" x14ac:dyDescent="0.3">
      <c r="A3135" t="s">
        <v>6706</v>
      </c>
      <c r="B3135" s="2">
        <v>45621</v>
      </c>
      <c r="C3135" t="s">
        <v>10017</v>
      </c>
      <c r="D3135" t="s">
        <v>10032</v>
      </c>
      <c r="E3135" t="s">
        <v>10037</v>
      </c>
      <c r="F3135">
        <v>8</v>
      </c>
      <c r="G3135">
        <v>150.91999999999999</v>
      </c>
      <c r="H3135">
        <v>114.46</v>
      </c>
      <c r="I3135" t="s">
        <v>10040</v>
      </c>
      <c r="J3135">
        <f>F3135*G3135</f>
        <v>1207.3599999999999</v>
      </c>
      <c r="K3135">
        <f>F3135*H3135</f>
        <v>915.68</v>
      </c>
      <c r="L3135">
        <f>J3135-K3135</f>
        <v>291.67999999999995</v>
      </c>
      <c r="M3135" s="5">
        <f>L3135/J3135</f>
        <v>0.24158494566657829</v>
      </c>
      <c r="N3135" t="str">
        <f>IF(ISNA(VLOOKUP(A3135,'Returns Data'!A:A,1,0)),"No","Yes")</f>
        <v>No</v>
      </c>
      <c r="O3135" t="s">
        <v>10085</v>
      </c>
      <c r="P3135" t="str">
        <f>IFERROR(VLOOKUP(A3135,'Ratings Data'!A:C,3,0),"No Rating")</f>
        <v>No Rating</v>
      </c>
      <c r="Q3135" t="s">
        <v>10064</v>
      </c>
      <c r="R3135" s="5">
        <f t="shared" si="48"/>
        <v>-0.79101150046043389</v>
      </c>
    </row>
    <row r="3136" spans="1:18" x14ac:dyDescent="0.3">
      <c r="A3136" t="s">
        <v>7700</v>
      </c>
      <c r="B3136" s="2">
        <v>45621</v>
      </c>
      <c r="C3136" t="s">
        <v>10016</v>
      </c>
      <c r="D3136" t="s">
        <v>10032</v>
      </c>
      <c r="E3136" t="s">
        <v>10037</v>
      </c>
      <c r="F3136">
        <v>5</v>
      </c>
      <c r="G3136">
        <v>359.6</v>
      </c>
      <c r="H3136">
        <v>299.49</v>
      </c>
      <c r="I3136" t="s">
        <v>10039</v>
      </c>
      <c r="J3136">
        <f>F3136*G3136</f>
        <v>1798</v>
      </c>
      <c r="K3136">
        <f>F3136*H3136</f>
        <v>1497.45</v>
      </c>
      <c r="L3136">
        <f>J3136-K3136</f>
        <v>300.54999999999995</v>
      </c>
      <c r="M3136" s="5">
        <f>L3136/J3136</f>
        <v>0.16715795328142377</v>
      </c>
      <c r="N3136" t="str">
        <f>IF(ISNA(VLOOKUP(A3136,'Returns Data'!A:A,1,0)),"No","Yes")</f>
        <v>No</v>
      </c>
      <c r="O3136" t="s">
        <v>10085</v>
      </c>
      <c r="P3136" t="str">
        <f>IFERROR(VLOOKUP(A3136,'Ratings Data'!A:C,3,0),"No Rating")</f>
        <v>No Rating</v>
      </c>
      <c r="Q3136" t="s">
        <v>10064</v>
      </c>
      <c r="R3136" s="5">
        <f t="shared" si="48"/>
        <v>0.48919957593426994</v>
      </c>
    </row>
    <row r="3137" spans="1:18" x14ac:dyDescent="0.3">
      <c r="A3137" t="s">
        <v>8239</v>
      </c>
      <c r="B3137" s="2">
        <v>45621</v>
      </c>
      <c r="C3137" t="s">
        <v>10017</v>
      </c>
      <c r="D3137" t="s">
        <v>10032</v>
      </c>
      <c r="E3137" t="s">
        <v>10038</v>
      </c>
      <c r="F3137">
        <v>5</v>
      </c>
      <c r="G3137">
        <v>93.71</v>
      </c>
      <c r="H3137">
        <v>63.99</v>
      </c>
      <c r="I3137" t="s">
        <v>10040</v>
      </c>
      <c r="J3137">
        <f>F3137*G3137</f>
        <v>468.54999999999995</v>
      </c>
      <c r="K3137">
        <f>F3137*H3137</f>
        <v>319.95</v>
      </c>
      <c r="L3137">
        <f>J3137-K3137</f>
        <v>148.59999999999997</v>
      </c>
      <c r="M3137" s="5">
        <f>L3137/J3137</f>
        <v>0.31714865009070531</v>
      </c>
      <c r="N3137" t="str">
        <f>IF(ISNA(VLOOKUP(A3137,'Returns Data'!A:A,1,0)),"No","Yes")</f>
        <v>No</v>
      </c>
      <c r="O3137" t="s">
        <v>10085</v>
      </c>
      <c r="P3137" t="str">
        <f>IFERROR(VLOOKUP(A3137,'Ratings Data'!A:C,3,0),"No Rating")</f>
        <v>No Rating</v>
      </c>
      <c r="Q3137" t="s">
        <v>10064</v>
      </c>
      <c r="R3137" s="5">
        <f t="shared" si="48"/>
        <v>-0.73940489432703005</v>
      </c>
    </row>
    <row r="3138" spans="1:18" x14ac:dyDescent="0.3">
      <c r="A3138" t="s">
        <v>9022</v>
      </c>
      <c r="B3138" s="2">
        <v>45621</v>
      </c>
      <c r="C3138" t="s">
        <v>10015</v>
      </c>
      <c r="D3138" t="s">
        <v>10031</v>
      </c>
      <c r="E3138" t="s">
        <v>10034</v>
      </c>
      <c r="F3138">
        <v>1</v>
      </c>
      <c r="G3138">
        <v>397.02</v>
      </c>
      <c r="H3138">
        <v>344.71</v>
      </c>
      <c r="I3138" t="s">
        <v>10039</v>
      </c>
      <c r="J3138">
        <f>F3138*G3138</f>
        <v>397.02</v>
      </c>
      <c r="K3138">
        <f>F3138*H3138</f>
        <v>344.71</v>
      </c>
      <c r="L3138">
        <f>J3138-K3138</f>
        <v>52.31</v>
      </c>
      <c r="M3138" s="5">
        <f>L3138/J3138</f>
        <v>0.1317565865699461</v>
      </c>
      <c r="N3138" t="str">
        <f>IF(ISNA(VLOOKUP(A3138,'Returns Data'!A:A,1,0)),"No","Yes")</f>
        <v>No</v>
      </c>
      <c r="O3138" t="s">
        <v>10085</v>
      </c>
      <c r="P3138" t="str">
        <f>IFERROR(VLOOKUP(A3138,'Ratings Data'!A:C,3,0),"No Rating")</f>
        <v>No Rating</v>
      </c>
      <c r="Q3138" t="s">
        <v>10064</v>
      </c>
      <c r="R3138" s="5">
        <f t="shared" si="48"/>
        <v>-0.15266246932024327</v>
      </c>
    </row>
    <row r="3139" spans="1:18" x14ac:dyDescent="0.3">
      <c r="A3139" t="s">
        <v>9332</v>
      </c>
      <c r="B3139" s="2">
        <v>45621</v>
      </c>
      <c r="C3139" t="s">
        <v>10028</v>
      </c>
      <c r="D3139" t="s">
        <v>10032</v>
      </c>
      <c r="E3139" t="s">
        <v>10035</v>
      </c>
      <c r="F3139">
        <v>8</v>
      </c>
      <c r="G3139">
        <v>103.66</v>
      </c>
      <c r="H3139">
        <v>80.349999999999994</v>
      </c>
      <c r="I3139" t="s">
        <v>10039</v>
      </c>
      <c r="J3139">
        <f>F3139*G3139</f>
        <v>829.28</v>
      </c>
      <c r="K3139">
        <f>F3139*H3139</f>
        <v>642.79999999999995</v>
      </c>
      <c r="L3139">
        <f>J3139-K3139</f>
        <v>186.48000000000002</v>
      </c>
      <c r="M3139" s="5">
        <f>L3139/J3139</f>
        <v>0.22486976654447235</v>
      </c>
      <c r="N3139" t="str">
        <f>IF(ISNA(VLOOKUP(A3139,'Returns Data'!A:A,1,0)),"No","Yes")</f>
        <v>No</v>
      </c>
      <c r="O3139" t="s">
        <v>10085</v>
      </c>
      <c r="P3139">
        <f>IFERROR(VLOOKUP(A3139,'Ratings Data'!A:C,3,0),"No Rating")</f>
        <v>1</v>
      </c>
      <c r="Q3139" t="s">
        <v>10064</v>
      </c>
      <c r="R3139" s="5">
        <f t="shared" si="48"/>
        <v>1.0887612714724699</v>
      </c>
    </row>
    <row r="3140" spans="1:18" x14ac:dyDescent="0.3">
      <c r="A3140" t="s">
        <v>9479</v>
      </c>
      <c r="B3140" s="2">
        <v>45621</v>
      </c>
      <c r="C3140" t="s">
        <v>10021</v>
      </c>
      <c r="D3140" t="s">
        <v>10031</v>
      </c>
      <c r="E3140" t="s">
        <v>10037</v>
      </c>
      <c r="F3140">
        <v>14</v>
      </c>
      <c r="G3140">
        <v>53.31</v>
      </c>
      <c r="H3140">
        <v>38.159999999999997</v>
      </c>
      <c r="I3140" t="s">
        <v>10039</v>
      </c>
      <c r="J3140">
        <f>F3140*G3140</f>
        <v>746.34</v>
      </c>
      <c r="K3140">
        <f>F3140*H3140</f>
        <v>534.24</v>
      </c>
      <c r="L3140">
        <f>J3140-K3140</f>
        <v>212.10000000000002</v>
      </c>
      <c r="M3140" s="5">
        <f>L3140/J3140</f>
        <v>0.28418683173888576</v>
      </c>
      <c r="N3140" t="str">
        <f>IF(ISNA(VLOOKUP(A3140,'Returns Data'!A:A,1,0)),"No","Yes")</f>
        <v>No</v>
      </c>
      <c r="O3140" t="s">
        <v>10085</v>
      </c>
      <c r="P3140" t="str">
        <f>IFERROR(VLOOKUP(A3140,'Ratings Data'!A:C,3,0),"No Rating")</f>
        <v>No Rating</v>
      </c>
      <c r="Q3140" t="s">
        <v>10064</v>
      </c>
      <c r="R3140" s="5">
        <f t="shared" ref="R3140:R3203" si="49">(J3140-J3139)/J3139</f>
        <v>-0.10001447038394745</v>
      </c>
    </row>
    <row r="3141" spans="1:18" x14ac:dyDescent="0.3">
      <c r="A3141" t="s">
        <v>9529</v>
      </c>
      <c r="B3141" s="2">
        <v>45621</v>
      </c>
      <c r="C3141" t="s">
        <v>10015</v>
      </c>
      <c r="D3141" t="s">
        <v>10031</v>
      </c>
      <c r="E3141" t="s">
        <v>10037</v>
      </c>
      <c r="F3141">
        <v>2</v>
      </c>
      <c r="G3141">
        <v>277.94</v>
      </c>
      <c r="H3141">
        <v>217.27</v>
      </c>
      <c r="I3141" t="s">
        <v>10039</v>
      </c>
      <c r="J3141">
        <f>F3141*G3141</f>
        <v>555.88</v>
      </c>
      <c r="K3141">
        <f>F3141*H3141</f>
        <v>434.54</v>
      </c>
      <c r="L3141">
        <f>J3141-K3141</f>
        <v>121.33999999999997</v>
      </c>
      <c r="M3141" s="5">
        <f>L3141/J3141</f>
        <v>0.21828452183924585</v>
      </c>
      <c r="N3141" t="str">
        <f>IF(ISNA(VLOOKUP(A3141,'Returns Data'!A:A,1,0)),"No","Yes")</f>
        <v>No</v>
      </c>
      <c r="O3141" t="s">
        <v>10085</v>
      </c>
      <c r="P3141" t="str">
        <f>IFERROR(VLOOKUP(A3141,'Ratings Data'!A:C,3,0),"No Rating")</f>
        <v>No Rating</v>
      </c>
      <c r="Q3141" t="s">
        <v>10064</v>
      </c>
      <c r="R3141" s="5">
        <f t="shared" si="49"/>
        <v>-0.2551920036444516</v>
      </c>
    </row>
    <row r="3142" spans="1:18" x14ac:dyDescent="0.3">
      <c r="A3142" t="s">
        <v>9693</v>
      </c>
      <c r="B3142" s="2">
        <v>45621</v>
      </c>
      <c r="C3142" t="s">
        <v>10009</v>
      </c>
      <c r="D3142" t="s">
        <v>10029</v>
      </c>
      <c r="E3142" t="s">
        <v>10034</v>
      </c>
      <c r="F3142">
        <v>4</v>
      </c>
      <c r="G3142">
        <v>484.21</v>
      </c>
      <c r="H3142">
        <v>409.11</v>
      </c>
      <c r="I3142" t="s">
        <v>10039</v>
      </c>
      <c r="J3142">
        <f>F3142*G3142</f>
        <v>1936.84</v>
      </c>
      <c r="K3142">
        <f>F3142*H3142</f>
        <v>1636.44</v>
      </c>
      <c r="L3142">
        <f>J3142-K3142</f>
        <v>300.39999999999986</v>
      </c>
      <c r="M3142" s="5">
        <f>L3142/J3142</f>
        <v>0.15509799467173327</v>
      </c>
      <c r="N3142" t="str">
        <f>IF(ISNA(VLOOKUP(A3142,'Returns Data'!A:A,1,0)),"No","Yes")</f>
        <v>No</v>
      </c>
      <c r="O3142" t="s">
        <v>10085</v>
      </c>
      <c r="P3142" t="str">
        <f>IFERROR(VLOOKUP(A3142,'Ratings Data'!A:C,3,0),"No Rating")</f>
        <v>No Rating</v>
      </c>
      <c r="Q3142" t="s">
        <v>10064</v>
      </c>
      <c r="R3142" s="5">
        <f t="shared" si="49"/>
        <v>2.4842771821256386</v>
      </c>
    </row>
    <row r="3143" spans="1:18" x14ac:dyDescent="0.3">
      <c r="A3143" t="s">
        <v>9969</v>
      </c>
      <c r="B3143" s="2">
        <v>45621</v>
      </c>
      <c r="C3143" t="s">
        <v>10026</v>
      </c>
      <c r="D3143" t="s">
        <v>10031</v>
      </c>
      <c r="E3143" t="s">
        <v>10036</v>
      </c>
      <c r="F3143">
        <v>9</v>
      </c>
      <c r="G3143">
        <v>215.33</v>
      </c>
      <c r="H3143">
        <v>147.62</v>
      </c>
      <c r="I3143" t="s">
        <v>10039</v>
      </c>
      <c r="J3143">
        <f>F3143*G3143</f>
        <v>1937.97</v>
      </c>
      <c r="K3143">
        <f>F3143*H3143</f>
        <v>1328.58</v>
      </c>
      <c r="L3143">
        <f>J3143-K3143</f>
        <v>609.3900000000001</v>
      </c>
      <c r="M3143" s="5">
        <f>L3143/J3143</f>
        <v>0.31444759206798872</v>
      </c>
      <c r="N3143" t="str">
        <f>IF(ISNA(VLOOKUP(A3143,'Returns Data'!A:A,1,0)),"No","Yes")</f>
        <v>No</v>
      </c>
      <c r="O3143" t="s">
        <v>10085</v>
      </c>
      <c r="P3143" t="str">
        <f>IFERROR(VLOOKUP(A3143,'Ratings Data'!A:C,3,0),"No Rating")</f>
        <v>No Rating</v>
      </c>
      <c r="Q3143" t="s">
        <v>10064</v>
      </c>
      <c r="R3143" s="5">
        <f t="shared" si="49"/>
        <v>5.8342454720065114E-4</v>
      </c>
    </row>
    <row r="3144" spans="1:18" x14ac:dyDescent="0.3">
      <c r="A3144" t="s">
        <v>258</v>
      </c>
      <c r="B3144" s="2">
        <v>45622</v>
      </c>
      <c r="C3144" t="s">
        <v>10009</v>
      </c>
      <c r="D3144" t="s">
        <v>10029</v>
      </c>
      <c r="E3144" t="s">
        <v>10034</v>
      </c>
      <c r="F3144">
        <v>2</v>
      </c>
      <c r="G3144">
        <v>105.68</v>
      </c>
      <c r="H3144">
        <v>92.42</v>
      </c>
      <c r="I3144" t="s">
        <v>10039</v>
      </c>
      <c r="J3144">
        <f>F3144*G3144</f>
        <v>211.36</v>
      </c>
      <c r="K3144">
        <f>F3144*H3144</f>
        <v>184.84</v>
      </c>
      <c r="L3144">
        <f>J3144-K3144</f>
        <v>26.52000000000001</v>
      </c>
      <c r="M3144" s="5">
        <f>L3144/J3144</f>
        <v>0.1254731264193793</v>
      </c>
      <c r="N3144" t="str">
        <f>IF(ISNA(VLOOKUP(A3144,'Returns Data'!A:A,1,0)),"No","Yes")</f>
        <v>No</v>
      </c>
      <c r="O3144" t="s">
        <v>10085</v>
      </c>
      <c r="P3144" t="str">
        <f>IFERROR(VLOOKUP(A3144,'Ratings Data'!A:C,3,0),"No Rating")</f>
        <v>No Rating</v>
      </c>
      <c r="Q3144" t="s">
        <v>10064</v>
      </c>
      <c r="R3144" s="5">
        <f t="shared" si="49"/>
        <v>-0.89093742421193312</v>
      </c>
    </row>
    <row r="3145" spans="1:18" x14ac:dyDescent="0.3">
      <c r="A3145" t="s">
        <v>278</v>
      </c>
      <c r="B3145" s="2">
        <v>45622</v>
      </c>
      <c r="C3145" t="s">
        <v>10027</v>
      </c>
      <c r="D3145" t="s">
        <v>10032</v>
      </c>
      <c r="E3145" t="s">
        <v>10037</v>
      </c>
      <c r="F3145">
        <v>1</v>
      </c>
      <c r="G3145">
        <v>79.02</v>
      </c>
      <c r="H3145">
        <v>49.46</v>
      </c>
      <c r="I3145" t="s">
        <v>10040</v>
      </c>
      <c r="J3145">
        <f>F3145*G3145</f>
        <v>79.02</v>
      </c>
      <c r="K3145">
        <f>F3145*H3145</f>
        <v>49.46</v>
      </c>
      <c r="L3145">
        <f>J3145-K3145</f>
        <v>29.559999999999995</v>
      </c>
      <c r="M3145" s="5">
        <f>L3145/J3145</f>
        <v>0.3740825107567704</v>
      </c>
      <c r="N3145" t="str">
        <f>IF(ISNA(VLOOKUP(A3145,'Returns Data'!A:A,1,0)),"No","Yes")</f>
        <v>No</v>
      </c>
      <c r="O3145" t="s">
        <v>10085</v>
      </c>
      <c r="P3145" t="str">
        <f>IFERROR(VLOOKUP(A3145,'Ratings Data'!A:C,3,0),"No Rating")</f>
        <v>No Rating</v>
      </c>
      <c r="Q3145" t="s">
        <v>10064</v>
      </c>
      <c r="R3145" s="5">
        <f t="shared" si="49"/>
        <v>-0.62613550340651036</v>
      </c>
    </row>
    <row r="3146" spans="1:18" x14ac:dyDescent="0.3">
      <c r="A3146" t="s">
        <v>496</v>
      </c>
      <c r="B3146" s="2">
        <v>45622</v>
      </c>
      <c r="C3146" t="s">
        <v>10009</v>
      </c>
      <c r="D3146" t="s">
        <v>10029</v>
      </c>
      <c r="E3146" t="s">
        <v>10034</v>
      </c>
      <c r="F3146">
        <v>2</v>
      </c>
      <c r="G3146">
        <v>142.9</v>
      </c>
      <c r="H3146">
        <v>92.79</v>
      </c>
      <c r="I3146" t="s">
        <v>10040</v>
      </c>
      <c r="J3146">
        <f>F3146*G3146</f>
        <v>285.8</v>
      </c>
      <c r="K3146">
        <f>F3146*H3146</f>
        <v>185.58</v>
      </c>
      <c r="L3146">
        <f>J3146-K3146</f>
        <v>100.22</v>
      </c>
      <c r="M3146" s="5">
        <f>L3146/J3146</f>
        <v>0.35066480055983201</v>
      </c>
      <c r="N3146" t="str">
        <f>IF(ISNA(VLOOKUP(A3146,'Returns Data'!A:A,1,0)),"No","Yes")</f>
        <v>No</v>
      </c>
      <c r="O3146" t="s">
        <v>10085</v>
      </c>
      <c r="P3146" t="str">
        <f>IFERROR(VLOOKUP(A3146,'Ratings Data'!A:C,3,0),"No Rating")</f>
        <v>No Rating</v>
      </c>
      <c r="Q3146" t="s">
        <v>10064</v>
      </c>
      <c r="R3146" s="5">
        <f t="shared" si="49"/>
        <v>2.6168058719311573</v>
      </c>
    </row>
    <row r="3147" spans="1:18" x14ac:dyDescent="0.3">
      <c r="A3147" t="s">
        <v>978</v>
      </c>
      <c r="B3147" s="2">
        <v>45622</v>
      </c>
      <c r="C3147" t="s">
        <v>10022</v>
      </c>
      <c r="D3147" t="s">
        <v>10033</v>
      </c>
      <c r="E3147" t="s">
        <v>10034</v>
      </c>
      <c r="F3147">
        <v>7</v>
      </c>
      <c r="G3147">
        <v>61.79</v>
      </c>
      <c r="H3147">
        <v>53.45</v>
      </c>
      <c r="I3147" t="s">
        <v>10040</v>
      </c>
      <c r="J3147">
        <f>F3147*G3147</f>
        <v>432.53</v>
      </c>
      <c r="K3147">
        <f>F3147*H3147</f>
        <v>374.15000000000003</v>
      </c>
      <c r="L3147">
        <f>J3147-K3147</f>
        <v>58.379999999999939</v>
      </c>
      <c r="M3147" s="5">
        <f>L3147/J3147</f>
        <v>0.13497329664994323</v>
      </c>
      <c r="N3147" t="str">
        <f>IF(ISNA(VLOOKUP(A3147,'Returns Data'!A:A,1,0)),"No","Yes")</f>
        <v>No</v>
      </c>
      <c r="O3147" t="s">
        <v>10085</v>
      </c>
      <c r="P3147" t="str">
        <f>IFERROR(VLOOKUP(A3147,'Ratings Data'!A:C,3,0),"No Rating")</f>
        <v>No Rating</v>
      </c>
      <c r="Q3147" t="s">
        <v>10064</v>
      </c>
      <c r="R3147" s="5">
        <f t="shared" si="49"/>
        <v>0.513400979706088</v>
      </c>
    </row>
    <row r="3148" spans="1:18" x14ac:dyDescent="0.3">
      <c r="A3148" t="s">
        <v>1054</v>
      </c>
      <c r="B3148" s="2">
        <v>45622</v>
      </c>
      <c r="C3148" t="s">
        <v>10027</v>
      </c>
      <c r="D3148" t="s">
        <v>10032</v>
      </c>
      <c r="E3148" t="s">
        <v>10035</v>
      </c>
      <c r="F3148">
        <v>16</v>
      </c>
      <c r="G3148">
        <v>497.76</v>
      </c>
      <c r="H3148">
        <v>384.11</v>
      </c>
      <c r="I3148" t="s">
        <v>10039</v>
      </c>
      <c r="J3148">
        <f>F3148*G3148</f>
        <v>7964.16</v>
      </c>
      <c r="K3148">
        <f>F3148*H3148</f>
        <v>6145.76</v>
      </c>
      <c r="L3148">
        <f>J3148-K3148</f>
        <v>1818.3999999999996</v>
      </c>
      <c r="M3148" s="5">
        <f>L3148/J3148</f>
        <v>0.2283228865316618</v>
      </c>
      <c r="N3148" t="str">
        <f>IF(ISNA(VLOOKUP(A3148,'Returns Data'!A:A,1,0)),"No","Yes")</f>
        <v>No</v>
      </c>
      <c r="O3148" t="s">
        <v>10085</v>
      </c>
      <c r="P3148" t="str">
        <f>IFERROR(VLOOKUP(A3148,'Ratings Data'!A:C,3,0),"No Rating")</f>
        <v>No Rating</v>
      </c>
      <c r="Q3148" t="s">
        <v>10064</v>
      </c>
      <c r="R3148" s="5">
        <f t="shared" si="49"/>
        <v>17.412965574642222</v>
      </c>
    </row>
    <row r="3149" spans="1:18" x14ac:dyDescent="0.3">
      <c r="A3149" t="s">
        <v>1248</v>
      </c>
      <c r="B3149" s="2">
        <v>45622</v>
      </c>
      <c r="C3149" t="s">
        <v>10009</v>
      </c>
      <c r="D3149" t="s">
        <v>10029</v>
      </c>
      <c r="E3149" t="s">
        <v>10034</v>
      </c>
      <c r="F3149">
        <v>14</v>
      </c>
      <c r="G3149">
        <v>473.01</v>
      </c>
      <c r="H3149">
        <v>367.59</v>
      </c>
      <c r="I3149" t="s">
        <v>10039</v>
      </c>
      <c r="J3149">
        <f>F3149*G3149</f>
        <v>6622.1399999999994</v>
      </c>
      <c r="K3149">
        <f>F3149*H3149</f>
        <v>5146.2599999999993</v>
      </c>
      <c r="L3149">
        <f>J3149-K3149</f>
        <v>1475.88</v>
      </c>
      <c r="M3149" s="5">
        <f>L3149/J3149</f>
        <v>0.22287055241961062</v>
      </c>
      <c r="N3149" t="str">
        <f>IF(ISNA(VLOOKUP(A3149,'Returns Data'!A:A,1,0)),"No","Yes")</f>
        <v>No</v>
      </c>
      <c r="O3149" t="s">
        <v>10085</v>
      </c>
      <c r="P3149" t="str">
        <f>IFERROR(VLOOKUP(A3149,'Ratings Data'!A:C,3,0),"No Rating")</f>
        <v>No Rating</v>
      </c>
      <c r="Q3149" t="s">
        <v>10064</v>
      </c>
      <c r="R3149" s="5">
        <f t="shared" si="49"/>
        <v>-0.16850741321118617</v>
      </c>
    </row>
    <row r="3150" spans="1:18" x14ac:dyDescent="0.3">
      <c r="A3150" t="s">
        <v>1389</v>
      </c>
      <c r="B3150" s="2">
        <v>45622</v>
      </c>
      <c r="C3150" t="s">
        <v>10021</v>
      </c>
      <c r="D3150" t="s">
        <v>10031</v>
      </c>
      <c r="E3150" t="s">
        <v>10036</v>
      </c>
      <c r="F3150">
        <v>6</v>
      </c>
      <c r="G3150">
        <v>231.85</v>
      </c>
      <c r="H3150">
        <v>207.36</v>
      </c>
      <c r="I3150" t="s">
        <v>10040</v>
      </c>
      <c r="J3150">
        <f>F3150*G3150</f>
        <v>1391.1</v>
      </c>
      <c r="K3150">
        <f>F3150*H3150</f>
        <v>1244.1600000000001</v>
      </c>
      <c r="L3150">
        <f>J3150-K3150</f>
        <v>146.93999999999983</v>
      </c>
      <c r="M3150" s="5">
        <f>L3150/J3150</f>
        <v>0.10562863920638332</v>
      </c>
      <c r="N3150" t="str">
        <f>IF(ISNA(VLOOKUP(A3150,'Returns Data'!A:A,1,0)),"No","Yes")</f>
        <v>No</v>
      </c>
      <c r="O3150" t="s">
        <v>10085</v>
      </c>
      <c r="P3150" t="str">
        <f>IFERROR(VLOOKUP(A3150,'Ratings Data'!A:C,3,0),"No Rating")</f>
        <v>No Rating</v>
      </c>
      <c r="Q3150" t="s">
        <v>10064</v>
      </c>
      <c r="R3150" s="5">
        <f t="shared" si="49"/>
        <v>-0.78993195553099138</v>
      </c>
    </row>
    <row r="3151" spans="1:18" x14ac:dyDescent="0.3">
      <c r="A3151" t="s">
        <v>1403</v>
      </c>
      <c r="B3151" s="2">
        <v>45622</v>
      </c>
      <c r="C3151" t="s">
        <v>10022</v>
      </c>
      <c r="D3151" t="s">
        <v>10033</v>
      </c>
      <c r="E3151" t="s">
        <v>10036</v>
      </c>
      <c r="F3151">
        <v>19</v>
      </c>
      <c r="G3151">
        <v>418.2</v>
      </c>
      <c r="H3151">
        <v>295.85000000000002</v>
      </c>
      <c r="I3151" t="s">
        <v>10040</v>
      </c>
      <c r="J3151">
        <f>F3151*G3151</f>
        <v>7945.8</v>
      </c>
      <c r="K3151">
        <f>F3151*H3151</f>
        <v>5621.1500000000005</v>
      </c>
      <c r="L3151">
        <f>J3151-K3151</f>
        <v>2324.6499999999996</v>
      </c>
      <c r="M3151" s="5">
        <f>L3151/J3151</f>
        <v>0.29256336681013861</v>
      </c>
      <c r="N3151" t="str">
        <f>IF(ISNA(VLOOKUP(A3151,'Returns Data'!A:A,1,0)),"No","Yes")</f>
        <v>No</v>
      </c>
      <c r="O3151" t="s">
        <v>10085</v>
      </c>
      <c r="P3151" t="str">
        <f>IFERROR(VLOOKUP(A3151,'Ratings Data'!A:C,3,0),"No Rating")</f>
        <v>No Rating</v>
      </c>
      <c r="Q3151" t="s">
        <v>10064</v>
      </c>
      <c r="R3151" s="5">
        <f t="shared" si="49"/>
        <v>4.7118826827690325</v>
      </c>
    </row>
    <row r="3152" spans="1:18" x14ac:dyDescent="0.3">
      <c r="A3152" t="s">
        <v>1629</v>
      </c>
      <c r="B3152" s="2">
        <v>45622</v>
      </c>
      <c r="C3152" t="s">
        <v>10018</v>
      </c>
      <c r="D3152" t="s">
        <v>10033</v>
      </c>
      <c r="E3152" t="s">
        <v>10034</v>
      </c>
      <c r="F3152">
        <v>1</v>
      </c>
      <c r="G3152">
        <v>147.03</v>
      </c>
      <c r="H3152">
        <v>113.85</v>
      </c>
      <c r="I3152" t="s">
        <v>10039</v>
      </c>
      <c r="J3152">
        <f>F3152*G3152</f>
        <v>147.03</v>
      </c>
      <c r="K3152">
        <f>F3152*H3152</f>
        <v>113.85</v>
      </c>
      <c r="L3152">
        <f>J3152-K3152</f>
        <v>33.180000000000007</v>
      </c>
      <c r="M3152" s="5">
        <f>L3152/J3152</f>
        <v>0.22566823097327079</v>
      </c>
      <c r="N3152" t="str">
        <f>IF(ISNA(VLOOKUP(A3152,'Returns Data'!A:A,1,0)),"No","Yes")</f>
        <v>No</v>
      </c>
      <c r="O3152" t="s">
        <v>10085</v>
      </c>
      <c r="P3152" t="str">
        <f>IFERROR(VLOOKUP(A3152,'Ratings Data'!A:C,3,0),"No Rating")</f>
        <v>No Rating</v>
      </c>
      <c r="Q3152" t="s">
        <v>10064</v>
      </c>
      <c r="R3152" s="5">
        <f t="shared" si="49"/>
        <v>-0.98149588461828896</v>
      </c>
    </row>
    <row r="3153" spans="1:18" x14ac:dyDescent="0.3">
      <c r="A3153" t="s">
        <v>1904</v>
      </c>
      <c r="B3153" s="2">
        <v>45622</v>
      </c>
      <c r="C3153" t="s">
        <v>10009</v>
      </c>
      <c r="D3153" t="s">
        <v>10029</v>
      </c>
      <c r="E3153" t="s">
        <v>10037</v>
      </c>
      <c r="F3153">
        <v>13</v>
      </c>
      <c r="G3153">
        <v>402.56</v>
      </c>
      <c r="H3153">
        <v>251.52</v>
      </c>
      <c r="I3153" t="s">
        <v>10040</v>
      </c>
      <c r="J3153">
        <f>F3153*G3153</f>
        <v>5233.28</v>
      </c>
      <c r="K3153">
        <f>F3153*H3153</f>
        <v>3269.76</v>
      </c>
      <c r="L3153">
        <f>J3153-K3153</f>
        <v>1963.5199999999995</v>
      </c>
      <c r="M3153" s="5">
        <f>L3153/J3153</f>
        <v>0.37519872813990451</v>
      </c>
      <c r="N3153" t="str">
        <f>IF(ISNA(VLOOKUP(A3153,'Returns Data'!A:A,1,0)),"No","Yes")</f>
        <v>No</v>
      </c>
      <c r="O3153" t="s">
        <v>10085</v>
      </c>
      <c r="P3153" t="str">
        <f>IFERROR(VLOOKUP(A3153,'Ratings Data'!A:C,3,0),"No Rating")</f>
        <v>No Rating</v>
      </c>
      <c r="Q3153" t="s">
        <v>10064</v>
      </c>
      <c r="R3153" s="5">
        <f t="shared" si="49"/>
        <v>34.593280282935453</v>
      </c>
    </row>
    <row r="3154" spans="1:18" x14ac:dyDescent="0.3">
      <c r="A3154" t="s">
        <v>2059</v>
      </c>
      <c r="B3154" s="2">
        <v>45622</v>
      </c>
      <c r="C3154" t="s">
        <v>10024</v>
      </c>
      <c r="D3154" t="s">
        <v>10029</v>
      </c>
      <c r="E3154" t="s">
        <v>10038</v>
      </c>
      <c r="F3154">
        <v>14</v>
      </c>
      <c r="G3154">
        <v>428.01</v>
      </c>
      <c r="H3154">
        <v>361.16</v>
      </c>
      <c r="I3154" t="s">
        <v>10039</v>
      </c>
      <c r="J3154">
        <f>F3154*G3154</f>
        <v>5992.1399999999994</v>
      </c>
      <c r="K3154">
        <f>F3154*H3154</f>
        <v>5056.2400000000007</v>
      </c>
      <c r="L3154">
        <f>J3154-K3154</f>
        <v>935.89999999999873</v>
      </c>
      <c r="M3154" s="5">
        <f>L3154/J3154</f>
        <v>0.15618793953412283</v>
      </c>
      <c r="N3154" t="str">
        <f>IF(ISNA(VLOOKUP(A3154,'Returns Data'!A:A,1,0)),"No","Yes")</f>
        <v>No</v>
      </c>
      <c r="O3154" t="s">
        <v>10085</v>
      </c>
      <c r="P3154" t="str">
        <f>IFERROR(VLOOKUP(A3154,'Ratings Data'!A:C,3,0),"No Rating")</f>
        <v>No Rating</v>
      </c>
      <c r="Q3154" t="s">
        <v>10064</v>
      </c>
      <c r="R3154" s="5">
        <f t="shared" si="49"/>
        <v>0.14500657331539679</v>
      </c>
    </row>
    <row r="3155" spans="1:18" x14ac:dyDescent="0.3">
      <c r="A3155" t="s">
        <v>2129</v>
      </c>
      <c r="B3155" s="2">
        <v>45622</v>
      </c>
      <c r="C3155" t="s">
        <v>10028</v>
      </c>
      <c r="D3155" t="s">
        <v>10032</v>
      </c>
      <c r="E3155" t="s">
        <v>10034</v>
      </c>
      <c r="F3155">
        <v>18</v>
      </c>
      <c r="G3155">
        <v>292.23</v>
      </c>
      <c r="H3155">
        <v>256.67</v>
      </c>
      <c r="I3155" t="s">
        <v>10040</v>
      </c>
      <c r="J3155">
        <f>F3155*G3155</f>
        <v>5260.14</v>
      </c>
      <c r="K3155">
        <f>F3155*H3155</f>
        <v>4620.0600000000004</v>
      </c>
      <c r="L3155">
        <f>J3155-K3155</f>
        <v>640.07999999999993</v>
      </c>
      <c r="M3155" s="5">
        <f>L3155/J3155</f>
        <v>0.12168497416418572</v>
      </c>
      <c r="N3155" t="str">
        <f>IF(ISNA(VLOOKUP(A3155,'Returns Data'!A:A,1,0)),"No","Yes")</f>
        <v>No</v>
      </c>
      <c r="O3155" t="s">
        <v>10085</v>
      </c>
      <c r="P3155" t="str">
        <f>IFERROR(VLOOKUP(A3155,'Ratings Data'!A:C,3,0),"No Rating")</f>
        <v>No Rating</v>
      </c>
      <c r="Q3155" t="s">
        <v>10064</v>
      </c>
      <c r="R3155" s="5">
        <f t="shared" si="49"/>
        <v>-0.12216002963882672</v>
      </c>
    </row>
    <row r="3156" spans="1:18" x14ac:dyDescent="0.3">
      <c r="A3156" t="s">
        <v>2298</v>
      </c>
      <c r="B3156" s="2">
        <v>45622</v>
      </c>
      <c r="C3156" t="s">
        <v>10020</v>
      </c>
      <c r="D3156" t="s">
        <v>10030</v>
      </c>
      <c r="E3156" t="s">
        <v>10038</v>
      </c>
      <c r="F3156">
        <v>8</v>
      </c>
      <c r="G3156">
        <v>350.67</v>
      </c>
      <c r="H3156">
        <v>263.19</v>
      </c>
      <c r="I3156" t="s">
        <v>10039</v>
      </c>
      <c r="J3156">
        <f>F3156*G3156</f>
        <v>2805.36</v>
      </c>
      <c r="K3156">
        <f>F3156*H3156</f>
        <v>2105.52</v>
      </c>
      <c r="L3156">
        <f>J3156-K3156</f>
        <v>699.84000000000015</v>
      </c>
      <c r="M3156" s="5">
        <f>L3156/J3156</f>
        <v>0.24946530926512109</v>
      </c>
      <c r="N3156" t="str">
        <f>IF(ISNA(VLOOKUP(A3156,'Returns Data'!A:A,1,0)),"No","Yes")</f>
        <v>No</v>
      </c>
      <c r="O3156" t="s">
        <v>10085</v>
      </c>
      <c r="P3156" t="str">
        <f>IFERROR(VLOOKUP(A3156,'Ratings Data'!A:C,3,0),"No Rating")</f>
        <v>No Rating</v>
      </c>
      <c r="Q3156" t="s">
        <v>10064</v>
      </c>
      <c r="R3156" s="5">
        <f t="shared" si="49"/>
        <v>-0.46667579189907493</v>
      </c>
    </row>
    <row r="3157" spans="1:18" x14ac:dyDescent="0.3">
      <c r="A3157" t="s">
        <v>2423</v>
      </c>
      <c r="B3157" s="2">
        <v>45622</v>
      </c>
      <c r="C3157" t="s">
        <v>10020</v>
      </c>
      <c r="D3157" t="s">
        <v>10030</v>
      </c>
      <c r="E3157" t="s">
        <v>10034</v>
      </c>
      <c r="F3157">
        <v>11</v>
      </c>
      <c r="G3157">
        <v>35.659999999999997</v>
      </c>
      <c r="H3157">
        <v>24.54</v>
      </c>
      <c r="I3157" t="s">
        <v>10040</v>
      </c>
      <c r="J3157">
        <f>F3157*G3157</f>
        <v>392.26</v>
      </c>
      <c r="K3157">
        <f>F3157*H3157</f>
        <v>269.94</v>
      </c>
      <c r="L3157">
        <f>J3157-K3157</f>
        <v>122.32</v>
      </c>
      <c r="M3157" s="5">
        <f>L3157/J3157</f>
        <v>0.31183398766124509</v>
      </c>
      <c r="N3157" t="str">
        <f>IF(ISNA(VLOOKUP(A3157,'Returns Data'!A:A,1,0)),"No","Yes")</f>
        <v>No</v>
      </c>
      <c r="O3157" t="s">
        <v>10085</v>
      </c>
      <c r="P3157" t="str">
        <f>IFERROR(VLOOKUP(A3157,'Ratings Data'!A:C,3,0),"No Rating")</f>
        <v>No Rating</v>
      </c>
      <c r="Q3157" t="s">
        <v>10064</v>
      </c>
      <c r="R3157" s="5">
        <f t="shared" si="49"/>
        <v>-0.86017480822425652</v>
      </c>
    </row>
    <row r="3158" spans="1:18" x14ac:dyDescent="0.3">
      <c r="A3158" t="s">
        <v>2916</v>
      </c>
      <c r="B3158" s="2">
        <v>45622</v>
      </c>
      <c r="C3158" t="s">
        <v>10021</v>
      </c>
      <c r="D3158" t="s">
        <v>10031</v>
      </c>
      <c r="E3158" t="s">
        <v>10034</v>
      </c>
      <c r="F3158">
        <v>17</v>
      </c>
      <c r="G3158">
        <v>83.49</v>
      </c>
      <c r="H3158">
        <v>56.98</v>
      </c>
      <c r="I3158" t="s">
        <v>10039</v>
      </c>
      <c r="J3158">
        <f>F3158*G3158</f>
        <v>1419.33</v>
      </c>
      <c r="K3158">
        <f>F3158*H3158</f>
        <v>968.66</v>
      </c>
      <c r="L3158">
        <f>J3158-K3158</f>
        <v>450.66999999999996</v>
      </c>
      <c r="M3158" s="5">
        <f>L3158/J3158</f>
        <v>0.3175230566534914</v>
      </c>
      <c r="N3158" t="str">
        <f>IF(ISNA(VLOOKUP(A3158,'Returns Data'!A:A,1,0)),"No","Yes")</f>
        <v>No</v>
      </c>
      <c r="O3158" t="s">
        <v>10085</v>
      </c>
      <c r="P3158" t="str">
        <f>IFERROR(VLOOKUP(A3158,'Ratings Data'!A:C,3,0),"No Rating")</f>
        <v>No Rating</v>
      </c>
      <c r="Q3158" t="s">
        <v>10064</v>
      </c>
      <c r="R3158" s="5">
        <f t="shared" si="49"/>
        <v>2.6183398766124508</v>
      </c>
    </row>
    <row r="3159" spans="1:18" x14ac:dyDescent="0.3">
      <c r="A3159" t="s">
        <v>2955</v>
      </c>
      <c r="B3159" s="2">
        <v>45622</v>
      </c>
      <c r="C3159" t="s">
        <v>10014</v>
      </c>
      <c r="D3159" t="s">
        <v>10030</v>
      </c>
      <c r="E3159" t="s">
        <v>10035</v>
      </c>
      <c r="F3159">
        <v>8</v>
      </c>
      <c r="G3159">
        <v>365.92</v>
      </c>
      <c r="H3159">
        <v>309.08</v>
      </c>
      <c r="I3159" t="s">
        <v>10039</v>
      </c>
      <c r="J3159">
        <f>F3159*G3159</f>
        <v>2927.36</v>
      </c>
      <c r="K3159">
        <f>F3159*H3159</f>
        <v>2472.64</v>
      </c>
      <c r="L3159">
        <f>J3159-K3159</f>
        <v>454.72000000000025</v>
      </c>
      <c r="M3159" s="5">
        <f>L3159/J3159</f>
        <v>0.15533449934411903</v>
      </c>
      <c r="N3159" t="str">
        <f>IF(ISNA(VLOOKUP(A3159,'Returns Data'!A:A,1,0)),"No","Yes")</f>
        <v>No</v>
      </c>
      <c r="O3159" t="s">
        <v>10085</v>
      </c>
      <c r="P3159" t="str">
        <f>IFERROR(VLOOKUP(A3159,'Ratings Data'!A:C,3,0),"No Rating")</f>
        <v>No Rating</v>
      </c>
      <c r="Q3159" t="s">
        <v>10064</v>
      </c>
      <c r="R3159" s="5">
        <f t="shared" si="49"/>
        <v>1.0624942754680027</v>
      </c>
    </row>
    <row r="3160" spans="1:18" x14ac:dyDescent="0.3">
      <c r="A3160" t="s">
        <v>3153</v>
      </c>
      <c r="B3160" s="2">
        <v>45622</v>
      </c>
      <c r="C3160" t="s">
        <v>10017</v>
      </c>
      <c r="D3160" t="s">
        <v>10032</v>
      </c>
      <c r="E3160" t="s">
        <v>10036</v>
      </c>
      <c r="F3160">
        <v>6</v>
      </c>
      <c r="G3160">
        <v>422.13</v>
      </c>
      <c r="H3160">
        <v>274.06</v>
      </c>
      <c r="I3160" t="s">
        <v>10039</v>
      </c>
      <c r="J3160">
        <f>F3160*G3160</f>
        <v>2532.7799999999997</v>
      </c>
      <c r="K3160">
        <f>F3160*H3160</f>
        <v>1644.3600000000001</v>
      </c>
      <c r="L3160">
        <f>J3160-K3160</f>
        <v>888.41999999999962</v>
      </c>
      <c r="M3160" s="5">
        <f>L3160/J3160</f>
        <v>0.35076872053632757</v>
      </c>
      <c r="N3160" t="str">
        <f>IF(ISNA(VLOOKUP(A3160,'Returns Data'!A:A,1,0)),"No","Yes")</f>
        <v>No</v>
      </c>
      <c r="O3160" t="s">
        <v>10085</v>
      </c>
      <c r="P3160" t="str">
        <f>IFERROR(VLOOKUP(A3160,'Ratings Data'!A:C,3,0),"No Rating")</f>
        <v>No Rating</v>
      </c>
      <c r="Q3160" t="s">
        <v>10064</v>
      </c>
      <c r="R3160" s="5">
        <f t="shared" si="49"/>
        <v>-0.13479039134237003</v>
      </c>
    </row>
    <row r="3161" spans="1:18" x14ac:dyDescent="0.3">
      <c r="A3161" t="s">
        <v>3360</v>
      </c>
      <c r="B3161" s="2">
        <v>45622</v>
      </c>
      <c r="C3161" t="s">
        <v>10026</v>
      </c>
      <c r="D3161" t="s">
        <v>10031</v>
      </c>
      <c r="E3161" t="s">
        <v>10038</v>
      </c>
      <c r="F3161">
        <v>4</v>
      </c>
      <c r="G3161">
        <v>312.45</v>
      </c>
      <c r="H3161">
        <v>189.93</v>
      </c>
      <c r="I3161" t="s">
        <v>10040</v>
      </c>
      <c r="J3161">
        <f>F3161*G3161</f>
        <v>1249.8</v>
      </c>
      <c r="K3161">
        <f>F3161*H3161</f>
        <v>759.72</v>
      </c>
      <c r="L3161">
        <f>J3161-K3161</f>
        <v>490.07999999999993</v>
      </c>
      <c r="M3161" s="5">
        <f>L3161/J3161</f>
        <v>0.39212674027844452</v>
      </c>
      <c r="N3161" t="str">
        <f>IF(ISNA(VLOOKUP(A3161,'Returns Data'!A:A,1,0)),"No","Yes")</f>
        <v>Yes</v>
      </c>
      <c r="O3161" t="str">
        <f>IFERROR(VLOOKUP(A3161,'Returns Data'!A:E,5,0),"No Returns")</f>
        <v>Wrong Product</v>
      </c>
      <c r="P3161" t="str">
        <f>IFERROR(VLOOKUP(A3161,'Ratings Data'!A:C,3,0),"No Rating")</f>
        <v>No Rating</v>
      </c>
      <c r="Q3161" t="s">
        <v>10064</v>
      </c>
      <c r="R3161" s="5">
        <f t="shared" si="49"/>
        <v>-0.5065501148935162</v>
      </c>
    </row>
    <row r="3162" spans="1:18" x14ac:dyDescent="0.3">
      <c r="A3162" t="s">
        <v>3787</v>
      </c>
      <c r="B3162" s="2">
        <v>45622</v>
      </c>
      <c r="C3162" t="s">
        <v>10013</v>
      </c>
      <c r="D3162" t="s">
        <v>10030</v>
      </c>
      <c r="E3162" t="s">
        <v>10038</v>
      </c>
      <c r="F3162">
        <v>5</v>
      </c>
      <c r="G3162">
        <v>237.52</v>
      </c>
      <c r="H3162">
        <v>147.84</v>
      </c>
      <c r="I3162" t="s">
        <v>10040</v>
      </c>
      <c r="J3162">
        <f>F3162*G3162</f>
        <v>1187.6000000000001</v>
      </c>
      <c r="K3162">
        <f>F3162*H3162</f>
        <v>739.2</v>
      </c>
      <c r="L3162">
        <f>J3162-K3162</f>
        <v>448.40000000000009</v>
      </c>
      <c r="M3162" s="5">
        <f>L3162/J3162</f>
        <v>0.37756820478275516</v>
      </c>
      <c r="N3162" t="str">
        <f>IF(ISNA(VLOOKUP(A3162,'Returns Data'!A:A,1,0)),"No","Yes")</f>
        <v>No</v>
      </c>
      <c r="O3162" t="s">
        <v>10085</v>
      </c>
      <c r="P3162" t="str">
        <f>IFERROR(VLOOKUP(A3162,'Ratings Data'!A:C,3,0),"No Rating")</f>
        <v>No Rating</v>
      </c>
      <c r="Q3162" t="s">
        <v>10064</v>
      </c>
      <c r="R3162" s="5">
        <f t="shared" si="49"/>
        <v>-4.9767962874059705E-2</v>
      </c>
    </row>
    <row r="3163" spans="1:18" x14ac:dyDescent="0.3">
      <c r="A3163" t="s">
        <v>3853</v>
      </c>
      <c r="B3163" s="2">
        <v>45622</v>
      </c>
      <c r="C3163" t="s">
        <v>10014</v>
      </c>
      <c r="D3163" t="s">
        <v>10030</v>
      </c>
      <c r="E3163" t="s">
        <v>10036</v>
      </c>
      <c r="F3163">
        <v>15</v>
      </c>
      <c r="G3163">
        <v>364.2</v>
      </c>
      <c r="H3163">
        <v>234.03</v>
      </c>
      <c r="I3163" t="s">
        <v>10039</v>
      </c>
      <c r="J3163">
        <f>F3163*G3163</f>
        <v>5463</v>
      </c>
      <c r="K3163">
        <f>F3163*H3163</f>
        <v>3510.45</v>
      </c>
      <c r="L3163">
        <f>J3163-K3163</f>
        <v>1952.5500000000002</v>
      </c>
      <c r="M3163" s="5">
        <f>L3163/J3163</f>
        <v>0.35741350906095554</v>
      </c>
      <c r="N3163" t="str">
        <f>IF(ISNA(VLOOKUP(A3163,'Returns Data'!A:A,1,0)),"No","Yes")</f>
        <v>No</v>
      </c>
      <c r="O3163" t="s">
        <v>10085</v>
      </c>
      <c r="P3163" t="str">
        <f>IFERROR(VLOOKUP(A3163,'Ratings Data'!A:C,3,0),"No Rating")</f>
        <v>No Rating</v>
      </c>
      <c r="Q3163" t="s">
        <v>10064</v>
      </c>
      <c r="R3163" s="5">
        <f t="shared" si="49"/>
        <v>3.6000336813741995</v>
      </c>
    </row>
    <row r="3164" spans="1:18" x14ac:dyDescent="0.3">
      <c r="A3164" t="s">
        <v>3922</v>
      </c>
      <c r="B3164" s="2">
        <v>45622</v>
      </c>
      <c r="C3164" t="s">
        <v>10026</v>
      </c>
      <c r="D3164" t="s">
        <v>10031</v>
      </c>
      <c r="E3164" t="s">
        <v>10037</v>
      </c>
      <c r="F3164">
        <v>12</v>
      </c>
      <c r="G3164">
        <v>164.36</v>
      </c>
      <c r="H3164">
        <v>107.05</v>
      </c>
      <c r="I3164" t="s">
        <v>10039</v>
      </c>
      <c r="J3164">
        <f>F3164*G3164</f>
        <v>1972.3200000000002</v>
      </c>
      <c r="K3164">
        <f>F3164*H3164</f>
        <v>1284.5999999999999</v>
      </c>
      <c r="L3164">
        <f>J3164-K3164</f>
        <v>687.72000000000025</v>
      </c>
      <c r="M3164" s="5">
        <f>L3164/J3164</f>
        <v>0.34868581163300083</v>
      </c>
      <c r="N3164" t="str">
        <f>IF(ISNA(VLOOKUP(A3164,'Returns Data'!A:A,1,0)),"No","Yes")</f>
        <v>No</v>
      </c>
      <c r="O3164" t="s">
        <v>10085</v>
      </c>
      <c r="P3164" t="str">
        <f>IFERROR(VLOOKUP(A3164,'Ratings Data'!A:C,3,0),"No Rating")</f>
        <v>No Rating</v>
      </c>
      <c r="Q3164" t="s">
        <v>10064</v>
      </c>
      <c r="R3164" s="5">
        <f t="shared" si="49"/>
        <v>-0.63896760021965948</v>
      </c>
    </row>
    <row r="3165" spans="1:18" x14ac:dyDescent="0.3">
      <c r="A3165" t="s">
        <v>3932</v>
      </c>
      <c r="B3165" s="2">
        <v>45622</v>
      </c>
      <c r="C3165" t="s">
        <v>10019</v>
      </c>
      <c r="D3165" t="s">
        <v>10031</v>
      </c>
      <c r="E3165" t="s">
        <v>10035</v>
      </c>
      <c r="F3165">
        <v>18</v>
      </c>
      <c r="G3165">
        <v>480.46</v>
      </c>
      <c r="H3165">
        <v>352.03</v>
      </c>
      <c r="I3165" t="s">
        <v>10039</v>
      </c>
      <c r="J3165">
        <f>F3165*G3165</f>
        <v>8648.2799999999988</v>
      </c>
      <c r="K3165">
        <f>F3165*H3165</f>
        <v>6336.5399999999991</v>
      </c>
      <c r="L3165">
        <f>J3165-K3165</f>
        <v>2311.7399999999998</v>
      </c>
      <c r="M3165" s="5">
        <f>L3165/J3165</f>
        <v>0.26730633143237731</v>
      </c>
      <c r="N3165" t="str">
        <f>IF(ISNA(VLOOKUP(A3165,'Returns Data'!A:A,1,0)),"No","Yes")</f>
        <v>No</v>
      </c>
      <c r="O3165" t="s">
        <v>10085</v>
      </c>
      <c r="P3165">
        <f>IFERROR(VLOOKUP(A3165,'Ratings Data'!A:C,3,0),"No Rating")</f>
        <v>4</v>
      </c>
      <c r="Q3165" t="s">
        <v>10064</v>
      </c>
      <c r="R3165" s="5">
        <f t="shared" si="49"/>
        <v>3.3848259917254797</v>
      </c>
    </row>
    <row r="3166" spans="1:18" x14ac:dyDescent="0.3">
      <c r="A3166" t="s">
        <v>4115</v>
      </c>
      <c r="B3166" s="2">
        <v>45622</v>
      </c>
      <c r="C3166" t="s">
        <v>10009</v>
      </c>
      <c r="D3166" t="s">
        <v>10029</v>
      </c>
      <c r="E3166" t="s">
        <v>10038</v>
      </c>
      <c r="F3166">
        <v>16</v>
      </c>
      <c r="G3166">
        <v>456.63</v>
      </c>
      <c r="H3166">
        <v>302.18</v>
      </c>
      <c r="I3166" t="s">
        <v>10039</v>
      </c>
      <c r="J3166">
        <f>F3166*G3166</f>
        <v>7306.08</v>
      </c>
      <c r="K3166">
        <f>F3166*H3166</f>
        <v>4834.88</v>
      </c>
      <c r="L3166">
        <f>J3166-K3166</f>
        <v>2471.1999999999998</v>
      </c>
      <c r="M3166" s="5">
        <f>L3166/J3166</f>
        <v>0.33823883669491711</v>
      </c>
      <c r="N3166" t="str">
        <f>IF(ISNA(VLOOKUP(A3166,'Returns Data'!A:A,1,0)),"No","Yes")</f>
        <v>No</v>
      </c>
      <c r="O3166" t="s">
        <v>10085</v>
      </c>
      <c r="P3166" t="str">
        <f>IFERROR(VLOOKUP(A3166,'Ratings Data'!A:C,3,0),"No Rating")</f>
        <v>No Rating</v>
      </c>
      <c r="Q3166" t="s">
        <v>10064</v>
      </c>
      <c r="R3166" s="5">
        <f t="shared" si="49"/>
        <v>-0.15519849033565045</v>
      </c>
    </row>
    <row r="3167" spans="1:18" x14ac:dyDescent="0.3">
      <c r="A3167" t="s">
        <v>4369</v>
      </c>
      <c r="B3167" s="2">
        <v>45622</v>
      </c>
      <c r="C3167" t="s">
        <v>10027</v>
      </c>
      <c r="D3167" t="s">
        <v>10032</v>
      </c>
      <c r="E3167" t="s">
        <v>10037</v>
      </c>
      <c r="F3167">
        <v>18</v>
      </c>
      <c r="G3167">
        <v>49.42</v>
      </c>
      <c r="H3167">
        <v>31.33</v>
      </c>
      <c r="I3167" t="s">
        <v>10039</v>
      </c>
      <c r="J3167">
        <f>F3167*G3167</f>
        <v>889.56000000000006</v>
      </c>
      <c r="K3167">
        <f>F3167*H3167</f>
        <v>563.93999999999994</v>
      </c>
      <c r="L3167">
        <f>J3167-K3167</f>
        <v>325.62000000000012</v>
      </c>
      <c r="M3167" s="5">
        <f>L3167/J3167</f>
        <v>0.36604613516794832</v>
      </c>
      <c r="N3167" t="str">
        <f>IF(ISNA(VLOOKUP(A3167,'Returns Data'!A:A,1,0)),"No","Yes")</f>
        <v>No</v>
      </c>
      <c r="O3167" t="s">
        <v>10085</v>
      </c>
      <c r="P3167" t="str">
        <f>IFERROR(VLOOKUP(A3167,'Ratings Data'!A:C,3,0),"No Rating")</f>
        <v>No Rating</v>
      </c>
      <c r="Q3167" t="s">
        <v>10064</v>
      </c>
      <c r="R3167" s="5">
        <f t="shared" si="49"/>
        <v>-0.87824387359569012</v>
      </c>
    </row>
    <row r="3168" spans="1:18" x14ac:dyDescent="0.3">
      <c r="A3168" t="s">
        <v>5148</v>
      </c>
      <c r="B3168" s="2">
        <v>45622</v>
      </c>
      <c r="C3168" t="s">
        <v>10012</v>
      </c>
      <c r="D3168" t="s">
        <v>10030</v>
      </c>
      <c r="E3168" t="s">
        <v>10038</v>
      </c>
      <c r="F3168">
        <v>6</v>
      </c>
      <c r="G3168">
        <v>106.76</v>
      </c>
      <c r="H3168">
        <v>70.48</v>
      </c>
      <c r="I3168" t="s">
        <v>10040</v>
      </c>
      <c r="J3168">
        <f>F3168*G3168</f>
        <v>640.56000000000006</v>
      </c>
      <c r="K3168">
        <f>F3168*H3168</f>
        <v>422.88</v>
      </c>
      <c r="L3168">
        <f>J3168-K3168</f>
        <v>217.68000000000006</v>
      </c>
      <c r="M3168" s="5">
        <f>L3168/J3168</f>
        <v>0.33982765080554522</v>
      </c>
      <c r="N3168" t="str">
        <f>IF(ISNA(VLOOKUP(A3168,'Returns Data'!A:A,1,0)),"No","Yes")</f>
        <v>No</v>
      </c>
      <c r="O3168" t="s">
        <v>10085</v>
      </c>
      <c r="P3168" t="str">
        <f>IFERROR(VLOOKUP(A3168,'Ratings Data'!A:C,3,0),"No Rating")</f>
        <v>No Rating</v>
      </c>
      <c r="Q3168" t="s">
        <v>10064</v>
      </c>
      <c r="R3168" s="5">
        <f t="shared" si="49"/>
        <v>-0.27991366518278699</v>
      </c>
    </row>
    <row r="3169" spans="1:18" x14ac:dyDescent="0.3">
      <c r="A3169" t="s">
        <v>5181</v>
      </c>
      <c r="B3169" s="2">
        <v>45622</v>
      </c>
      <c r="C3169" t="s">
        <v>10016</v>
      </c>
      <c r="D3169" t="s">
        <v>10032</v>
      </c>
      <c r="E3169" t="s">
        <v>10034</v>
      </c>
      <c r="F3169">
        <v>13</v>
      </c>
      <c r="G3169">
        <v>11.55</v>
      </c>
      <c r="H3169">
        <v>8.85</v>
      </c>
      <c r="I3169" t="s">
        <v>10039</v>
      </c>
      <c r="J3169">
        <f>F3169*G3169</f>
        <v>150.15</v>
      </c>
      <c r="K3169">
        <f>F3169*H3169</f>
        <v>115.05</v>
      </c>
      <c r="L3169">
        <f>J3169-K3169</f>
        <v>35.100000000000009</v>
      </c>
      <c r="M3169" s="5">
        <f>L3169/J3169</f>
        <v>0.23376623376623382</v>
      </c>
      <c r="N3169" t="str">
        <f>IF(ISNA(VLOOKUP(A3169,'Returns Data'!A:A,1,0)),"No","Yes")</f>
        <v>No</v>
      </c>
      <c r="O3169" t="s">
        <v>10085</v>
      </c>
      <c r="P3169" t="str">
        <f>IFERROR(VLOOKUP(A3169,'Ratings Data'!A:C,3,0),"No Rating")</f>
        <v>No Rating</v>
      </c>
      <c r="Q3169" t="s">
        <v>10064</v>
      </c>
      <c r="R3169" s="5">
        <f t="shared" si="49"/>
        <v>-0.76559572873735482</v>
      </c>
    </row>
    <row r="3170" spans="1:18" x14ac:dyDescent="0.3">
      <c r="A3170" t="s">
        <v>5451</v>
      </c>
      <c r="B3170" s="2">
        <v>45622</v>
      </c>
      <c r="C3170" t="s">
        <v>10009</v>
      </c>
      <c r="D3170" t="s">
        <v>10029</v>
      </c>
      <c r="E3170" t="s">
        <v>10036</v>
      </c>
      <c r="F3170">
        <v>13</v>
      </c>
      <c r="G3170">
        <v>77.55</v>
      </c>
      <c r="H3170">
        <v>47.56</v>
      </c>
      <c r="I3170" t="s">
        <v>10039</v>
      </c>
      <c r="J3170">
        <f>F3170*G3170</f>
        <v>1008.15</v>
      </c>
      <c r="K3170">
        <f>F3170*H3170</f>
        <v>618.28</v>
      </c>
      <c r="L3170">
        <f>J3170-K3170</f>
        <v>389.87</v>
      </c>
      <c r="M3170" s="5">
        <f>L3170/J3170</f>
        <v>0.3867182462927144</v>
      </c>
      <c r="N3170" t="str">
        <f>IF(ISNA(VLOOKUP(A3170,'Returns Data'!A:A,1,0)),"No","Yes")</f>
        <v>No</v>
      </c>
      <c r="O3170" t="s">
        <v>10085</v>
      </c>
      <c r="P3170" t="str">
        <f>IFERROR(VLOOKUP(A3170,'Ratings Data'!A:C,3,0),"No Rating")</f>
        <v>No Rating</v>
      </c>
      <c r="Q3170" t="s">
        <v>10064</v>
      </c>
      <c r="R3170" s="5">
        <f t="shared" si="49"/>
        <v>5.7142857142857144</v>
      </c>
    </row>
    <row r="3171" spans="1:18" x14ac:dyDescent="0.3">
      <c r="A3171" t="s">
        <v>6084</v>
      </c>
      <c r="B3171" s="2">
        <v>45622</v>
      </c>
      <c r="C3171" t="s">
        <v>10013</v>
      </c>
      <c r="D3171" t="s">
        <v>10030</v>
      </c>
      <c r="E3171" t="s">
        <v>10037</v>
      </c>
      <c r="F3171">
        <v>7</v>
      </c>
      <c r="G3171">
        <v>496.72</v>
      </c>
      <c r="H3171">
        <v>319.14999999999998</v>
      </c>
      <c r="I3171" t="s">
        <v>10040</v>
      </c>
      <c r="J3171">
        <f>F3171*G3171</f>
        <v>3477.04</v>
      </c>
      <c r="K3171">
        <f>F3171*H3171</f>
        <v>2234.0499999999997</v>
      </c>
      <c r="L3171">
        <f>J3171-K3171</f>
        <v>1242.9900000000002</v>
      </c>
      <c r="M3171" s="5">
        <f>L3171/J3171</f>
        <v>0.35748510227089714</v>
      </c>
      <c r="N3171" t="str">
        <f>IF(ISNA(VLOOKUP(A3171,'Returns Data'!A:A,1,0)),"No","Yes")</f>
        <v>No</v>
      </c>
      <c r="O3171" t="s">
        <v>10085</v>
      </c>
      <c r="P3171" t="str">
        <f>IFERROR(VLOOKUP(A3171,'Ratings Data'!A:C,3,0),"No Rating")</f>
        <v>No Rating</v>
      </c>
      <c r="Q3171" t="s">
        <v>10064</v>
      </c>
      <c r="R3171" s="5">
        <f t="shared" si="49"/>
        <v>2.4489312106333383</v>
      </c>
    </row>
    <row r="3172" spans="1:18" x14ac:dyDescent="0.3">
      <c r="A3172" t="s">
        <v>6621</v>
      </c>
      <c r="B3172" s="2">
        <v>45622</v>
      </c>
      <c r="C3172" t="s">
        <v>10022</v>
      </c>
      <c r="D3172" t="s">
        <v>10033</v>
      </c>
      <c r="E3172" t="s">
        <v>10037</v>
      </c>
      <c r="F3172">
        <v>1</v>
      </c>
      <c r="G3172">
        <v>166.47</v>
      </c>
      <c r="H3172">
        <v>113.48</v>
      </c>
      <c r="I3172" t="s">
        <v>10040</v>
      </c>
      <c r="J3172">
        <f>F3172*G3172</f>
        <v>166.47</v>
      </c>
      <c r="K3172">
        <f>F3172*H3172</f>
        <v>113.48</v>
      </c>
      <c r="L3172">
        <f>J3172-K3172</f>
        <v>52.989999999999995</v>
      </c>
      <c r="M3172" s="5">
        <f>L3172/J3172</f>
        <v>0.31831561242265871</v>
      </c>
      <c r="N3172" t="str">
        <f>IF(ISNA(VLOOKUP(A3172,'Returns Data'!A:A,1,0)),"No","Yes")</f>
        <v>No</v>
      </c>
      <c r="O3172" t="s">
        <v>10085</v>
      </c>
      <c r="P3172" t="str">
        <f>IFERROR(VLOOKUP(A3172,'Ratings Data'!A:C,3,0),"No Rating")</f>
        <v>No Rating</v>
      </c>
      <c r="Q3172" t="s">
        <v>10064</v>
      </c>
      <c r="R3172" s="5">
        <f t="shared" si="49"/>
        <v>-0.95212307019763942</v>
      </c>
    </row>
    <row r="3173" spans="1:18" x14ac:dyDescent="0.3">
      <c r="A3173" t="s">
        <v>6626</v>
      </c>
      <c r="B3173" s="2">
        <v>45622</v>
      </c>
      <c r="C3173" t="s">
        <v>10024</v>
      </c>
      <c r="D3173" t="s">
        <v>10029</v>
      </c>
      <c r="E3173" t="s">
        <v>10036</v>
      </c>
      <c r="F3173">
        <v>5</v>
      </c>
      <c r="G3173">
        <v>289.57</v>
      </c>
      <c r="H3173">
        <v>200.45</v>
      </c>
      <c r="I3173" t="s">
        <v>10039</v>
      </c>
      <c r="J3173">
        <f>F3173*G3173</f>
        <v>1447.85</v>
      </c>
      <c r="K3173">
        <f>F3173*H3173</f>
        <v>1002.25</v>
      </c>
      <c r="L3173">
        <f>J3173-K3173</f>
        <v>445.59999999999991</v>
      </c>
      <c r="M3173" s="5">
        <f>L3173/J3173</f>
        <v>0.30776668853817724</v>
      </c>
      <c r="N3173" t="str">
        <f>IF(ISNA(VLOOKUP(A3173,'Returns Data'!A:A,1,0)),"No","Yes")</f>
        <v>No</v>
      </c>
      <c r="O3173" t="s">
        <v>10085</v>
      </c>
      <c r="P3173">
        <f>IFERROR(VLOOKUP(A3173,'Ratings Data'!A:C,3,0),"No Rating")</f>
        <v>2</v>
      </c>
      <c r="Q3173" t="s">
        <v>10064</v>
      </c>
      <c r="R3173" s="5">
        <f t="shared" si="49"/>
        <v>7.6973628882080849</v>
      </c>
    </row>
    <row r="3174" spans="1:18" x14ac:dyDescent="0.3">
      <c r="A3174" t="s">
        <v>6816</v>
      </c>
      <c r="B3174" s="2">
        <v>45622</v>
      </c>
      <c r="C3174" t="s">
        <v>10024</v>
      </c>
      <c r="D3174" t="s">
        <v>10029</v>
      </c>
      <c r="E3174" t="s">
        <v>10035</v>
      </c>
      <c r="F3174">
        <v>12</v>
      </c>
      <c r="G3174">
        <v>495.94</v>
      </c>
      <c r="H3174">
        <v>326.62</v>
      </c>
      <c r="I3174" t="s">
        <v>10039</v>
      </c>
      <c r="J3174">
        <f>F3174*G3174</f>
        <v>5951.28</v>
      </c>
      <c r="K3174">
        <f>F3174*H3174</f>
        <v>3919.44</v>
      </c>
      <c r="L3174">
        <f>J3174-K3174</f>
        <v>2031.8399999999997</v>
      </c>
      <c r="M3174" s="5">
        <f>L3174/J3174</f>
        <v>0.34141226761301768</v>
      </c>
      <c r="N3174" t="str">
        <f>IF(ISNA(VLOOKUP(A3174,'Returns Data'!A:A,1,0)),"No","Yes")</f>
        <v>No</v>
      </c>
      <c r="O3174" t="s">
        <v>10085</v>
      </c>
      <c r="P3174" t="str">
        <f>IFERROR(VLOOKUP(A3174,'Ratings Data'!A:C,3,0),"No Rating")</f>
        <v>No Rating</v>
      </c>
      <c r="Q3174" t="s">
        <v>10064</v>
      </c>
      <c r="R3174" s="5">
        <f t="shared" si="49"/>
        <v>3.1104258037780159</v>
      </c>
    </row>
    <row r="3175" spans="1:18" x14ac:dyDescent="0.3">
      <c r="A3175" t="s">
        <v>6839</v>
      </c>
      <c r="B3175" s="2">
        <v>45622</v>
      </c>
      <c r="C3175" t="s">
        <v>10017</v>
      </c>
      <c r="D3175" t="s">
        <v>10032</v>
      </c>
      <c r="E3175" t="s">
        <v>10036</v>
      </c>
      <c r="F3175">
        <v>14</v>
      </c>
      <c r="G3175">
        <v>103.39</v>
      </c>
      <c r="H3175">
        <v>85.42</v>
      </c>
      <c r="I3175" t="s">
        <v>10040</v>
      </c>
      <c r="J3175">
        <f>F3175*G3175</f>
        <v>1447.46</v>
      </c>
      <c r="K3175">
        <f>F3175*H3175</f>
        <v>1195.8800000000001</v>
      </c>
      <c r="L3175">
        <f>J3175-K3175</f>
        <v>251.57999999999993</v>
      </c>
      <c r="M3175" s="5">
        <f>L3175/J3175</f>
        <v>0.17380791179030849</v>
      </c>
      <c r="N3175" t="str">
        <f>IF(ISNA(VLOOKUP(A3175,'Returns Data'!A:A,1,0)),"No","Yes")</f>
        <v>No</v>
      </c>
      <c r="O3175" t="s">
        <v>10085</v>
      </c>
      <c r="P3175" t="str">
        <f>IFERROR(VLOOKUP(A3175,'Ratings Data'!A:C,3,0),"No Rating")</f>
        <v>No Rating</v>
      </c>
      <c r="Q3175" t="s">
        <v>10064</v>
      </c>
      <c r="R3175" s="5">
        <f t="shared" si="49"/>
        <v>-0.75678173434958529</v>
      </c>
    </row>
    <row r="3176" spans="1:18" x14ac:dyDescent="0.3">
      <c r="A3176" t="s">
        <v>6928</v>
      </c>
      <c r="B3176" s="2">
        <v>45622</v>
      </c>
      <c r="C3176" t="s">
        <v>10017</v>
      </c>
      <c r="D3176" t="s">
        <v>10032</v>
      </c>
      <c r="E3176" t="s">
        <v>10035</v>
      </c>
      <c r="F3176">
        <v>16</v>
      </c>
      <c r="G3176">
        <v>398.17</v>
      </c>
      <c r="H3176">
        <v>241.06</v>
      </c>
      <c r="I3176" t="s">
        <v>10040</v>
      </c>
      <c r="J3176">
        <f>F3176*G3176</f>
        <v>6370.72</v>
      </c>
      <c r="K3176">
        <f>F3176*H3176</f>
        <v>3856.96</v>
      </c>
      <c r="L3176">
        <f>J3176-K3176</f>
        <v>2513.7600000000002</v>
      </c>
      <c r="M3176" s="5">
        <f>L3176/J3176</f>
        <v>0.39458020443529146</v>
      </c>
      <c r="N3176" t="str">
        <f>IF(ISNA(VLOOKUP(A3176,'Returns Data'!A:A,1,0)),"No","Yes")</f>
        <v>No</v>
      </c>
      <c r="O3176" t="s">
        <v>10085</v>
      </c>
      <c r="P3176" t="str">
        <f>IFERROR(VLOOKUP(A3176,'Ratings Data'!A:C,3,0),"No Rating")</f>
        <v>No Rating</v>
      </c>
      <c r="Q3176" t="s">
        <v>10064</v>
      </c>
      <c r="R3176" s="5">
        <f t="shared" si="49"/>
        <v>3.401309880756636</v>
      </c>
    </row>
    <row r="3177" spans="1:18" x14ac:dyDescent="0.3">
      <c r="A3177" t="s">
        <v>7053</v>
      </c>
      <c r="B3177" s="2">
        <v>45622</v>
      </c>
      <c r="C3177" t="s">
        <v>10022</v>
      </c>
      <c r="D3177" t="s">
        <v>10033</v>
      </c>
      <c r="E3177" t="s">
        <v>10036</v>
      </c>
      <c r="F3177">
        <v>10</v>
      </c>
      <c r="G3177">
        <v>445.34</v>
      </c>
      <c r="H3177">
        <v>372.73</v>
      </c>
      <c r="I3177" t="s">
        <v>10040</v>
      </c>
      <c r="J3177">
        <f>F3177*G3177</f>
        <v>4453.3999999999996</v>
      </c>
      <c r="K3177">
        <f>F3177*H3177</f>
        <v>3727.3</v>
      </c>
      <c r="L3177">
        <f>J3177-K3177</f>
        <v>726.09999999999945</v>
      </c>
      <c r="M3177" s="5">
        <f>L3177/J3177</f>
        <v>0.1630439664076884</v>
      </c>
      <c r="N3177" t="str">
        <f>IF(ISNA(VLOOKUP(A3177,'Returns Data'!A:A,1,0)),"No","Yes")</f>
        <v>No</v>
      </c>
      <c r="O3177" t="s">
        <v>10085</v>
      </c>
      <c r="P3177" t="str">
        <f>IFERROR(VLOOKUP(A3177,'Ratings Data'!A:C,3,0),"No Rating")</f>
        <v>No Rating</v>
      </c>
      <c r="Q3177" t="s">
        <v>10064</v>
      </c>
      <c r="R3177" s="5">
        <f t="shared" si="49"/>
        <v>-0.30095813346058226</v>
      </c>
    </row>
    <row r="3178" spans="1:18" x14ac:dyDescent="0.3">
      <c r="A3178" t="s">
        <v>7334</v>
      </c>
      <c r="B3178" s="2">
        <v>45622</v>
      </c>
      <c r="C3178" t="s">
        <v>10025</v>
      </c>
      <c r="D3178" t="s">
        <v>10033</v>
      </c>
      <c r="E3178" t="s">
        <v>10037</v>
      </c>
      <c r="F3178">
        <v>3</v>
      </c>
      <c r="G3178">
        <v>312.33</v>
      </c>
      <c r="H3178">
        <v>257.66000000000003</v>
      </c>
      <c r="I3178" t="s">
        <v>10040</v>
      </c>
      <c r="J3178">
        <f>F3178*G3178</f>
        <v>936.99</v>
      </c>
      <c r="K3178">
        <f>F3178*H3178</f>
        <v>772.98</v>
      </c>
      <c r="L3178">
        <f>J3178-K3178</f>
        <v>164.01</v>
      </c>
      <c r="M3178" s="5">
        <f>L3178/J3178</f>
        <v>0.17503922133640698</v>
      </c>
      <c r="N3178" t="str">
        <f>IF(ISNA(VLOOKUP(A3178,'Returns Data'!A:A,1,0)),"No","Yes")</f>
        <v>No</v>
      </c>
      <c r="O3178" t="s">
        <v>10085</v>
      </c>
      <c r="P3178" t="str">
        <f>IFERROR(VLOOKUP(A3178,'Ratings Data'!A:C,3,0),"No Rating")</f>
        <v>No Rating</v>
      </c>
      <c r="Q3178" t="s">
        <v>10064</v>
      </c>
      <c r="R3178" s="5">
        <f t="shared" si="49"/>
        <v>-0.78960120357479679</v>
      </c>
    </row>
    <row r="3179" spans="1:18" x14ac:dyDescent="0.3">
      <c r="A3179" t="s">
        <v>7457</v>
      </c>
      <c r="B3179" s="2">
        <v>45622</v>
      </c>
      <c r="C3179" t="s">
        <v>10018</v>
      </c>
      <c r="D3179" t="s">
        <v>10033</v>
      </c>
      <c r="E3179" t="s">
        <v>10038</v>
      </c>
      <c r="F3179">
        <v>2</v>
      </c>
      <c r="G3179">
        <v>371.88</v>
      </c>
      <c r="H3179">
        <v>252.66</v>
      </c>
      <c r="I3179" t="s">
        <v>10039</v>
      </c>
      <c r="J3179">
        <f>F3179*G3179</f>
        <v>743.76</v>
      </c>
      <c r="K3179">
        <f>F3179*H3179</f>
        <v>505.32</v>
      </c>
      <c r="L3179">
        <f>J3179-K3179</f>
        <v>238.44</v>
      </c>
      <c r="M3179" s="5">
        <f>L3179/J3179</f>
        <v>0.32058728622136173</v>
      </c>
      <c r="N3179" t="str">
        <f>IF(ISNA(VLOOKUP(A3179,'Returns Data'!A:A,1,0)),"No","Yes")</f>
        <v>No</v>
      </c>
      <c r="O3179" t="s">
        <v>10085</v>
      </c>
      <c r="P3179" t="str">
        <f>IFERROR(VLOOKUP(A3179,'Ratings Data'!A:C,3,0),"No Rating")</f>
        <v>No Rating</v>
      </c>
      <c r="Q3179" t="s">
        <v>10064</v>
      </c>
      <c r="R3179" s="5">
        <f t="shared" si="49"/>
        <v>-0.20622418595716072</v>
      </c>
    </row>
    <row r="3180" spans="1:18" x14ac:dyDescent="0.3">
      <c r="A3180" t="s">
        <v>7786</v>
      </c>
      <c r="B3180" s="2">
        <v>45622</v>
      </c>
      <c r="C3180" t="s">
        <v>10025</v>
      </c>
      <c r="D3180" t="s">
        <v>10033</v>
      </c>
      <c r="E3180" t="s">
        <v>10038</v>
      </c>
      <c r="F3180">
        <v>14</v>
      </c>
      <c r="G3180">
        <v>395.44</v>
      </c>
      <c r="H3180">
        <v>337.12</v>
      </c>
      <c r="I3180" t="s">
        <v>10039</v>
      </c>
      <c r="J3180">
        <f>F3180*G3180</f>
        <v>5536.16</v>
      </c>
      <c r="K3180">
        <f>F3180*H3180</f>
        <v>4719.68</v>
      </c>
      <c r="L3180">
        <f>J3180-K3180</f>
        <v>816.47999999999956</v>
      </c>
      <c r="M3180" s="5">
        <f>L3180/J3180</f>
        <v>0.1474812866680153</v>
      </c>
      <c r="N3180" t="str">
        <f>IF(ISNA(VLOOKUP(A3180,'Returns Data'!A:A,1,0)),"No","Yes")</f>
        <v>Yes</v>
      </c>
      <c r="O3180" t="str">
        <f>IFERROR(VLOOKUP(A3180,'Returns Data'!A:E,5,0),"No Returns")</f>
        <v>Wrong Product</v>
      </c>
      <c r="P3180" t="str">
        <f>IFERROR(VLOOKUP(A3180,'Ratings Data'!A:C,3,0),"No Rating")</f>
        <v>No Rating</v>
      </c>
      <c r="Q3180" t="s">
        <v>10064</v>
      </c>
      <c r="R3180" s="5">
        <f t="shared" si="49"/>
        <v>6.4434763902334078</v>
      </c>
    </row>
    <row r="3181" spans="1:18" x14ac:dyDescent="0.3">
      <c r="A3181" t="s">
        <v>7888</v>
      </c>
      <c r="B3181" s="2">
        <v>45622</v>
      </c>
      <c r="C3181" t="s">
        <v>10022</v>
      </c>
      <c r="D3181" t="s">
        <v>10033</v>
      </c>
      <c r="E3181" t="s">
        <v>10038</v>
      </c>
      <c r="F3181">
        <v>14</v>
      </c>
      <c r="G3181">
        <v>69.48</v>
      </c>
      <c r="H3181">
        <v>56.09</v>
      </c>
      <c r="I3181" t="s">
        <v>10039</v>
      </c>
      <c r="J3181">
        <f>F3181*G3181</f>
        <v>972.72</v>
      </c>
      <c r="K3181">
        <f>F3181*H3181</f>
        <v>785.26</v>
      </c>
      <c r="L3181">
        <f>J3181-K3181</f>
        <v>187.46000000000004</v>
      </c>
      <c r="M3181" s="5">
        <f>L3181/J3181</f>
        <v>0.19271732872769146</v>
      </c>
      <c r="N3181" t="str">
        <f>IF(ISNA(VLOOKUP(A3181,'Returns Data'!A:A,1,0)),"No","Yes")</f>
        <v>No</v>
      </c>
      <c r="O3181" t="s">
        <v>10085</v>
      </c>
      <c r="P3181" t="str">
        <f>IFERROR(VLOOKUP(A3181,'Ratings Data'!A:C,3,0),"No Rating")</f>
        <v>No Rating</v>
      </c>
      <c r="Q3181" t="s">
        <v>10064</v>
      </c>
      <c r="R3181" s="5">
        <f t="shared" si="49"/>
        <v>-0.8242969856362532</v>
      </c>
    </row>
    <row r="3182" spans="1:18" x14ac:dyDescent="0.3">
      <c r="A3182" t="s">
        <v>8222</v>
      </c>
      <c r="B3182" s="2">
        <v>45622</v>
      </c>
      <c r="C3182" t="s">
        <v>10014</v>
      </c>
      <c r="D3182" t="s">
        <v>10030</v>
      </c>
      <c r="E3182" t="s">
        <v>10034</v>
      </c>
      <c r="F3182">
        <v>19</v>
      </c>
      <c r="G3182">
        <v>422.61</v>
      </c>
      <c r="H3182">
        <v>379.9</v>
      </c>
      <c r="I3182" t="s">
        <v>10040</v>
      </c>
      <c r="J3182">
        <f>F3182*G3182</f>
        <v>8029.59</v>
      </c>
      <c r="K3182">
        <f>F3182*H3182</f>
        <v>7218.0999999999995</v>
      </c>
      <c r="L3182">
        <f>J3182-K3182</f>
        <v>811.49000000000069</v>
      </c>
      <c r="M3182" s="5">
        <f>L3182/J3182</f>
        <v>0.10106244528051876</v>
      </c>
      <c r="N3182" t="str">
        <f>IF(ISNA(VLOOKUP(A3182,'Returns Data'!A:A,1,0)),"No","Yes")</f>
        <v>No</v>
      </c>
      <c r="O3182" t="s">
        <v>10085</v>
      </c>
      <c r="P3182">
        <f>IFERROR(VLOOKUP(A3182,'Ratings Data'!A:C,3,0),"No Rating")</f>
        <v>5</v>
      </c>
      <c r="Q3182" t="s">
        <v>10064</v>
      </c>
      <c r="R3182" s="5">
        <f t="shared" si="49"/>
        <v>7.2547804095731552</v>
      </c>
    </row>
    <row r="3183" spans="1:18" x14ac:dyDescent="0.3">
      <c r="A3183" t="s">
        <v>8232</v>
      </c>
      <c r="B3183" s="2">
        <v>45622</v>
      </c>
      <c r="C3183" t="s">
        <v>10024</v>
      </c>
      <c r="D3183" t="s">
        <v>10029</v>
      </c>
      <c r="E3183" t="s">
        <v>10036</v>
      </c>
      <c r="F3183">
        <v>4</v>
      </c>
      <c r="G3183">
        <v>174.81</v>
      </c>
      <c r="H3183">
        <v>120.33</v>
      </c>
      <c r="I3183" t="s">
        <v>10040</v>
      </c>
      <c r="J3183">
        <f>F3183*G3183</f>
        <v>699.24</v>
      </c>
      <c r="K3183">
        <f>F3183*H3183</f>
        <v>481.32</v>
      </c>
      <c r="L3183">
        <f>J3183-K3183</f>
        <v>217.92000000000002</v>
      </c>
      <c r="M3183" s="5">
        <f>L3183/J3183</f>
        <v>0.31165265145014587</v>
      </c>
      <c r="N3183" t="str">
        <f>IF(ISNA(VLOOKUP(A3183,'Returns Data'!A:A,1,0)),"No","Yes")</f>
        <v>No</v>
      </c>
      <c r="O3183" t="s">
        <v>10085</v>
      </c>
      <c r="P3183" t="str">
        <f>IFERROR(VLOOKUP(A3183,'Ratings Data'!A:C,3,0),"No Rating")</f>
        <v>No Rating</v>
      </c>
      <c r="Q3183" t="s">
        <v>10064</v>
      </c>
      <c r="R3183" s="5">
        <f t="shared" si="49"/>
        <v>-0.91291709788420083</v>
      </c>
    </row>
    <row r="3184" spans="1:18" x14ac:dyDescent="0.3">
      <c r="A3184" t="s">
        <v>8770</v>
      </c>
      <c r="B3184" s="2">
        <v>45622</v>
      </c>
      <c r="C3184" t="s">
        <v>10011</v>
      </c>
      <c r="D3184" t="s">
        <v>10029</v>
      </c>
      <c r="E3184" t="s">
        <v>10038</v>
      </c>
      <c r="F3184">
        <v>3</v>
      </c>
      <c r="G3184">
        <v>282.52999999999997</v>
      </c>
      <c r="H3184">
        <v>180.41</v>
      </c>
      <c r="I3184" t="s">
        <v>10040</v>
      </c>
      <c r="J3184">
        <f>F3184*G3184</f>
        <v>847.58999999999992</v>
      </c>
      <c r="K3184">
        <f>F3184*H3184</f>
        <v>541.23</v>
      </c>
      <c r="L3184">
        <f>J3184-K3184</f>
        <v>306.3599999999999</v>
      </c>
      <c r="M3184" s="5">
        <f>L3184/J3184</f>
        <v>0.36144834176901558</v>
      </c>
      <c r="N3184" t="str">
        <f>IF(ISNA(VLOOKUP(A3184,'Returns Data'!A:A,1,0)),"No","Yes")</f>
        <v>No</v>
      </c>
      <c r="O3184" t="s">
        <v>10085</v>
      </c>
      <c r="P3184">
        <f>IFERROR(VLOOKUP(A3184,'Ratings Data'!A:C,3,0),"No Rating")</f>
        <v>5</v>
      </c>
      <c r="Q3184" t="s">
        <v>10064</v>
      </c>
      <c r="R3184" s="5">
        <f t="shared" si="49"/>
        <v>0.21215891539385606</v>
      </c>
    </row>
    <row r="3185" spans="1:18" x14ac:dyDescent="0.3">
      <c r="A3185" t="s">
        <v>9543</v>
      </c>
      <c r="B3185" s="2">
        <v>45622</v>
      </c>
      <c r="C3185" t="s">
        <v>10014</v>
      </c>
      <c r="D3185" t="s">
        <v>10030</v>
      </c>
      <c r="E3185" t="s">
        <v>10035</v>
      </c>
      <c r="F3185">
        <v>19</v>
      </c>
      <c r="G3185">
        <v>120.11</v>
      </c>
      <c r="H3185">
        <v>76.36</v>
      </c>
      <c r="I3185" t="s">
        <v>10039</v>
      </c>
      <c r="J3185">
        <f>F3185*G3185</f>
        <v>2282.09</v>
      </c>
      <c r="K3185">
        <f>F3185*H3185</f>
        <v>1450.84</v>
      </c>
      <c r="L3185">
        <f>J3185-K3185</f>
        <v>831.25000000000023</v>
      </c>
      <c r="M3185" s="5">
        <f>L3185/J3185</f>
        <v>0.36424943801515286</v>
      </c>
      <c r="N3185" t="str">
        <f>IF(ISNA(VLOOKUP(A3185,'Returns Data'!A:A,1,0)),"No","Yes")</f>
        <v>No</v>
      </c>
      <c r="O3185" t="s">
        <v>10085</v>
      </c>
      <c r="P3185">
        <f>IFERROR(VLOOKUP(A3185,'Ratings Data'!A:C,3,0),"No Rating")</f>
        <v>1</v>
      </c>
      <c r="Q3185" t="s">
        <v>10064</v>
      </c>
      <c r="R3185" s="5">
        <f t="shared" si="49"/>
        <v>1.6924456399910339</v>
      </c>
    </row>
    <row r="3186" spans="1:18" x14ac:dyDescent="0.3">
      <c r="A3186" t="s">
        <v>9993</v>
      </c>
      <c r="B3186" s="2">
        <v>45622</v>
      </c>
      <c r="C3186" t="s">
        <v>10017</v>
      </c>
      <c r="D3186" t="s">
        <v>10032</v>
      </c>
      <c r="E3186" t="s">
        <v>10035</v>
      </c>
      <c r="F3186">
        <v>20</v>
      </c>
      <c r="G3186">
        <v>395.72</v>
      </c>
      <c r="H3186">
        <v>257.88</v>
      </c>
      <c r="I3186" t="s">
        <v>10040</v>
      </c>
      <c r="J3186">
        <f>F3186*G3186</f>
        <v>7914.4000000000005</v>
      </c>
      <c r="K3186">
        <f>F3186*H3186</f>
        <v>5157.6000000000004</v>
      </c>
      <c r="L3186">
        <f>J3186-K3186</f>
        <v>2756.8</v>
      </c>
      <c r="M3186" s="5">
        <f>L3186/J3186</f>
        <v>0.34832709996967554</v>
      </c>
      <c r="N3186" t="str">
        <f>IF(ISNA(VLOOKUP(A3186,'Returns Data'!A:A,1,0)),"No","Yes")</f>
        <v>No</v>
      </c>
      <c r="O3186" t="s">
        <v>10085</v>
      </c>
      <c r="P3186" t="str">
        <f>IFERROR(VLOOKUP(A3186,'Ratings Data'!A:C,3,0),"No Rating")</f>
        <v>No Rating</v>
      </c>
      <c r="Q3186" t="s">
        <v>10064</v>
      </c>
      <c r="R3186" s="5">
        <f t="shared" si="49"/>
        <v>2.4680490252356391</v>
      </c>
    </row>
    <row r="3187" spans="1:18" x14ac:dyDescent="0.3">
      <c r="A3187" t="s">
        <v>264</v>
      </c>
      <c r="B3187" s="2">
        <v>45623</v>
      </c>
      <c r="C3187" t="s">
        <v>10019</v>
      </c>
      <c r="D3187" t="s">
        <v>10031</v>
      </c>
      <c r="E3187" t="s">
        <v>10036</v>
      </c>
      <c r="F3187">
        <v>3</v>
      </c>
      <c r="G3187">
        <v>191.33</v>
      </c>
      <c r="H3187">
        <v>136.04</v>
      </c>
      <c r="I3187" t="s">
        <v>10040</v>
      </c>
      <c r="J3187">
        <f>F3187*G3187</f>
        <v>573.99</v>
      </c>
      <c r="K3187">
        <f>F3187*H3187</f>
        <v>408.12</v>
      </c>
      <c r="L3187">
        <f>J3187-K3187</f>
        <v>165.87</v>
      </c>
      <c r="M3187" s="5">
        <f>L3187/J3187</f>
        <v>0.28897715988083417</v>
      </c>
      <c r="N3187" t="str">
        <f>IF(ISNA(VLOOKUP(A3187,'Returns Data'!A:A,1,0)),"No","Yes")</f>
        <v>Yes</v>
      </c>
      <c r="O3187" t="str">
        <f>IFERROR(VLOOKUP(A3187,'Returns Data'!A:E,5,0),"No Returns")</f>
        <v>Customer Changed Mind</v>
      </c>
      <c r="P3187" t="str">
        <f>IFERROR(VLOOKUP(A3187,'Ratings Data'!A:C,3,0),"No Rating")</f>
        <v>No Rating</v>
      </c>
      <c r="Q3187" t="s">
        <v>10064</v>
      </c>
      <c r="R3187" s="5">
        <f t="shared" si="49"/>
        <v>-0.9274752350146569</v>
      </c>
    </row>
    <row r="3188" spans="1:18" x14ac:dyDescent="0.3">
      <c r="A3188" t="s">
        <v>566</v>
      </c>
      <c r="B3188" s="2">
        <v>45623</v>
      </c>
      <c r="C3188" t="s">
        <v>10015</v>
      </c>
      <c r="D3188" t="s">
        <v>10031</v>
      </c>
      <c r="E3188" t="s">
        <v>10034</v>
      </c>
      <c r="F3188">
        <v>1</v>
      </c>
      <c r="G3188">
        <v>180.69</v>
      </c>
      <c r="H3188">
        <v>148.74</v>
      </c>
      <c r="I3188" t="s">
        <v>10039</v>
      </c>
      <c r="J3188">
        <f>F3188*G3188</f>
        <v>180.69</v>
      </c>
      <c r="K3188">
        <f>F3188*H3188</f>
        <v>148.74</v>
      </c>
      <c r="L3188">
        <f>J3188-K3188</f>
        <v>31.949999999999989</v>
      </c>
      <c r="M3188" s="5">
        <f>L3188/J3188</f>
        <v>0.17682218163705787</v>
      </c>
      <c r="N3188" t="str">
        <f>IF(ISNA(VLOOKUP(A3188,'Returns Data'!A:A,1,0)),"No","Yes")</f>
        <v>No</v>
      </c>
      <c r="O3188" t="s">
        <v>10085</v>
      </c>
      <c r="P3188" t="str">
        <f>IFERROR(VLOOKUP(A3188,'Ratings Data'!A:C,3,0),"No Rating")</f>
        <v>No Rating</v>
      </c>
      <c r="Q3188" t="s">
        <v>10064</v>
      </c>
      <c r="R3188" s="5">
        <f t="shared" si="49"/>
        <v>-0.68520357497517381</v>
      </c>
    </row>
    <row r="3189" spans="1:18" x14ac:dyDescent="0.3">
      <c r="A3189" t="s">
        <v>1985</v>
      </c>
      <c r="B3189" s="2">
        <v>45623</v>
      </c>
      <c r="C3189" t="s">
        <v>10021</v>
      </c>
      <c r="D3189" t="s">
        <v>10031</v>
      </c>
      <c r="E3189" t="s">
        <v>10034</v>
      </c>
      <c r="F3189">
        <v>17</v>
      </c>
      <c r="G3189">
        <v>27.14</v>
      </c>
      <c r="H3189">
        <v>21.5</v>
      </c>
      <c r="I3189" t="s">
        <v>10040</v>
      </c>
      <c r="J3189">
        <f>F3189*G3189</f>
        <v>461.38</v>
      </c>
      <c r="K3189">
        <f>F3189*H3189</f>
        <v>365.5</v>
      </c>
      <c r="L3189">
        <f>J3189-K3189</f>
        <v>95.88</v>
      </c>
      <c r="M3189" s="5">
        <f>L3189/J3189</f>
        <v>0.20781134856300662</v>
      </c>
      <c r="N3189" t="str">
        <f>IF(ISNA(VLOOKUP(A3189,'Returns Data'!A:A,1,0)),"No","Yes")</f>
        <v>No</v>
      </c>
      <c r="O3189" t="s">
        <v>10085</v>
      </c>
      <c r="P3189" t="str">
        <f>IFERROR(VLOOKUP(A3189,'Ratings Data'!A:C,3,0),"No Rating")</f>
        <v>No Rating</v>
      </c>
      <c r="Q3189" t="s">
        <v>10064</v>
      </c>
      <c r="R3189" s="5">
        <f t="shared" si="49"/>
        <v>1.5534340583319497</v>
      </c>
    </row>
    <row r="3190" spans="1:18" x14ac:dyDescent="0.3">
      <c r="A3190" t="s">
        <v>2033</v>
      </c>
      <c r="B3190" s="2">
        <v>45623</v>
      </c>
      <c r="C3190" t="s">
        <v>10028</v>
      </c>
      <c r="D3190" t="s">
        <v>10032</v>
      </c>
      <c r="E3190" t="s">
        <v>10037</v>
      </c>
      <c r="F3190">
        <v>8</v>
      </c>
      <c r="G3190">
        <v>428.73</v>
      </c>
      <c r="H3190">
        <v>351.04</v>
      </c>
      <c r="I3190" t="s">
        <v>10039</v>
      </c>
      <c r="J3190">
        <f>F3190*G3190</f>
        <v>3429.84</v>
      </c>
      <c r="K3190">
        <f>F3190*H3190</f>
        <v>2808.32</v>
      </c>
      <c r="L3190">
        <f>J3190-K3190</f>
        <v>621.52</v>
      </c>
      <c r="M3190" s="5">
        <f>L3190/J3190</f>
        <v>0.18120961910759684</v>
      </c>
      <c r="N3190" t="str">
        <f>IF(ISNA(VLOOKUP(A3190,'Returns Data'!A:A,1,0)),"No","Yes")</f>
        <v>No</v>
      </c>
      <c r="O3190" t="s">
        <v>10085</v>
      </c>
      <c r="P3190" t="str">
        <f>IFERROR(VLOOKUP(A3190,'Ratings Data'!A:C,3,0),"No Rating")</f>
        <v>No Rating</v>
      </c>
      <c r="Q3190" t="s">
        <v>10064</v>
      </c>
      <c r="R3190" s="5">
        <f t="shared" si="49"/>
        <v>6.4338722961550134</v>
      </c>
    </row>
    <row r="3191" spans="1:18" x14ac:dyDescent="0.3">
      <c r="A3191" t="s">
        <v>2340</v>
      </c>
      <c r="B3191" s="2">
        <v>45623</v>
      </c>
      <c r="C3191" t="s">
        <v>10019</v>
      </c>
      <c r="D3191" t="s">
        <v>10031</v>
      </c>
      <c r="E3191" t="s">
        <v>10037</v>
      </c>
      <c r="F3191">
        <v>15</v>
      </c>
      <c r="G3191">
        <v>484.16</v>
      </c>
      <c r="H3191">
        <v>310.02</v>
      </c>
      <c r="I3191" t="s">
        <v>10039</v>
      </c>
      <c r="J3191">
        <f>F3191*G3191</f>
        <v>7262.4000000000005</v>
      </c>
      <c r="K3191">
        <f>F3191*H3191</f>
        <v>4650.2999999999993</v>
      </c>
      <c r="L3191">
        <f>J3191-K3191</f>
        <v>2612.1000000000013</v>
      </c>
      <c r="M3191" s="5">
        <f>L3191/J3191</f>
        <v>0.35967448777263727</v>
      </c>
      <c r="N3191" t="str">
        <f>IF(ISNA(VLOOKUP(A3191,'Returns Data'!A:A,1,0)),"No","Yes")</f>
        <v>No</v>
      </c>
      <c r="O3191" t="s">
        <v>10085</v>
      </c>
      <c r="P3191" t="str">
        <f>IFERROR(VLOOKUP(A3191,'Ratings Data'!A:C,3,0),"No Rating")</f>
        <v>No Rating</v>
      </c>
      <c r="Q3191" t="s">
        <v>10064</v>
      </c>
      <c r="R3191" s="5">
        <f t="shared" si="49"/>
        <v>1.1174165558743265</v>
      </c>
    </row>
    <row r="3192" spans="1:18" x14ac:dyDescent="0.3">
      <c r="A3192" t="s">
        <v>2564</v>
      </c>
      <c r="B3192" s="2">
        <v>45623</v>
      </c>
      <c r="C3192" t="s">
        <v>10021</v>
      </c>
      <c r="D3192" t="s">
        <v>10031</v>
      </c>
      <c r="E3192" t="s">
        <v>10036</v>
      </c>
      <c r="F3192">
        <v>17</v>
      </c>
      <c r="G3192">
        <v>358.19</v>
      </c>
      <c r="H3192">
        <v>302.41000000000003</v>
      </c>
      <c r="I3192" t="s">
        <v>10040</v>
      </c>
      <c r="J3192">
        <f>F3192*G3192</f>
        <v>6089.23</v>
      </c>
      <c r="K3192">
        <f>F3192*H3192</f>
        <v>5140.97</v>
      </c>
      <c r="L3192">
        <f>J3192-K3192</f>
        <v>948.25999999999931</v>
      </c>
      <c r="M3192" s="5">
        <f>L3192/J3192</f>
        <v>0.15572740724196646</v>
      </c>
      <c r="N3192" t="str">
        <f>IF(ISNA(VLOOKUP(A3192,'Returns Data'!A:A,1,0)),"No","Yes")</f>
        <v>No</v>
      </c>
      <c r="O3192" t="s">
        <v>10085</v>
      </c>
      <c r="P3192" t="str">
        <f>IFERROR(VLOOKUP(A3192,'Ratings Data'!A:C,3,0),"No Rating")</f>
        <v>No Rating</v>
      </c>
      <c r="Q3192" t="s">
        <v>10064</v>
      </c>
      <c r="R3192" s="5">
        <f t="shared" si="49"/>
        <v>-0.16154026217228476</v>
      </c>
    </row>
    <row r="3193" spans="1:18" x14ac:dyDescent="0.3">
      <c r="A3193" t="s">
        <v>2567</v>
      </c>
      <c r="B3193" s="2">
        <v>45623</v>
      </c>
      <c r="C3193" t="s">
        <v>10014</v>
      </c>
      <c r="D3193" t="s">
        <v>10030</v>
      </c>
      <c r="E3193" t="s">
        <v>10037</v>
      </c>
      <c r="F3193">
        <v>1</v>
      </c>
      <c r="G3193">
        <v>483.52</v>
      </c>
      <c r="H3193">
        <v>417.61</v>
      </c>
      <c r="I3193" t="s">
        <v>10040</v>
      </c>
      <c r="J3193">
        <f>F3193*G3193</f>
        <v>483.52</v>
      </c>
      <c r="K3193">
        <f>F3193*H3193</f>
        <v>417.61</v>
      </c>
      <c r="L3193">
        <f>J3193-K3193</f>
        <v>65.909999999999968</v>
      </c>
      <c r="M3193" s="5">
        <f>L3193/J3193</f>
        <v>0.13631287227001979</v>
      </c>
      <c r="N3193" t="str">
        <f>IF(ISNA(VLOOKUP(A3193,'Returns Data'!A:A,1,0)),"No","Yes")</f>
        <v>No</v>
      </c>
      <c r="O3193" t="s">
        <v>10085</v>
      </c>
      <c r="P3193" t="str">
        <f>IFERROR(VLOOKUP(A3193,'Ratings Data'!A:C,3,0),"No Rating")</f>
        <v>No Rating</v>
      </c>
      <c r="Q3193" t="s">
        <v>10064</v>
      </c>
      <c r="R3193" s="5">
        <f t="shared" si="49"/>
        <v>-0.92059422948385916</v>
      </c>
    </row>
    <row r="3194" spans="1:18" x14ac:dyDescent="0.3">
      <c r="A3194" t="s">
        <v>2577</v>
      </c>
      <c r="B3194" s="2">
        <v>45623</v>
      </c>
      <c r="C3194" t="s">
        <v>10014</v>
      </c>
      <c r="D3194" t="s">
        <v>10030</v>
      </c>
      <c r="E3194" t="s">
        <v>10036</v>
      </c>
      <c r="F3194">
        <v>1</v>
      </c>
      <c r="G3194">
        <v>445.64</v>
      </c>
      <c r="H3194">
        <v>369.63</v>
      </c>
      <c r="I3194" t="s">
        <v>10040</v>
      </c>
      <c r="J3194">
        <f>F3194*G3194</f>
        <v>445.64</v>
      </c>
      <c r="K3194">
        <f>F3194*H3194</f>
        <v>369.63</v>
      </c>
      <c r="L3194">
        <f>J3194-K3194</f>
        <v>76.009999999999991</v>
      </c>
      <c r="M3194" s="5">
        <f>L3194/J3194</f>
        <v>0.17056368369087155</v>
      </c>
      <c r="N3194" t="str">
        <f>IF(ISNA(VLOOKUP(A3194,'Returns Data'!A:A,1,0)),"No","Yes")</f>
        <v>No</v>
      </c>
      <c r="O3194" t="s">
        <v>10085</v>
      </c>
      <c r="P3194" t="str">
        <f>IFERROR(VLOOKUP(A3194,'Ratings Data'!A:C,3,0),"No Rating")</f>
        <v>No Rating</v>
      </c>
      <c r="Q3194" t="s">
        <v>10064</v>
      </c>
      <c r="R3194" s="5">
        <f t="shared" si="49"/>
        <v>-7.8342157511581731E-2</v>
      </c>
    </row>
    <row r="3195" spans="1:18" x14ac:dyDescent="0.3">
      <c r="A3195" t="s">
        <v>2744</v>
      </c>
      <c r="B3195" s="2">
        <v>45623</v>
      </c>
      <c r="C3195" t="s">
        <v>10013</v>
      </c>
      <c r="D3195" t="s">
        <v>10030</v>
      </c>
      <c r="E3195" t="s">
        <v>10034</v>
      </c>
      <c r="F3195">
        <v>8</v>
      </c>
      <c r="G3195">
        <v>388.81</v>
      </c>
      <c r="H3195">
        <v>270.76</v>
      </c>
      <c r="I3195" t="s">
        <v>10040</v>
      </c>
      <c r="J3195">
        <f>F3195*G3195</f>
        <v>3110.48</v>
      </c>
      <c r="K3195">
        <f>F3195*H3195</f>
        <v>2166.08</v>
      </c>
      <c r="L3195">
        <f>J3195-K3195</f>
        <v>944.40000000000009</v>
      </c>
      <c r="M3195" s="5">
        <f>L3195/J3195</f>
        <v>0.3036187340860575</v>
      </c>
      <c r="N3195" t="str">
        <f>IF(ISNA(VLOOKUP(A3195,'Returns Data'!A:A,1,0)),"No","Yes")</f>
        <v>No</v>
      </c>
      <c r="O3195" t="s">
        <v>10085</v>
      </c>
      <c r="P3195" t="str">
        <f>IFERROR(VLOOKUP(A3195,'Ratings Data'!A:C,3,0),"No Rating")</f>
        <v>No Rating</v>
      </c>
      <c r="Q3195" t="s">
        <v>10064</v>
      </c>
      <c r="R3195" s="5">
        <f t="shared" si="49"/>
        <v>5.9798043263620864</v>
      </c>
    </row>
    <row r="3196" spans="1:18" x14ac:dyDescent="0.3">
      <c r="A3196" t="s">
        <v>3050</v>
      </c>
      <c r="B3196" s="2">
        <v>45623</v>
      </c>
      <c r="C3196" t="s">
        <v>10016</v>
      </c>
      <c r="D3196" t="s">
        <v>10032</v>
      </c>
      <c r="E3196" t="s">
        <v>10038</v>
      </c>
      <c r="F3196">
        <v>13</v>
      </c>
      <c r="G3196">
        <v>287.70999999999998</v>
      </c>
      <c r="H3196">
        <v>180.06</v>
      </c>
      <c r="I3196" t="s">
        <v>10039</v>
      </c>
      <c r="J3196">
        <f>F3196*G3196</f>
        <v>3740.2299999999996</v>
      </c>
      <c r="K3196">
        <f>F3196*H3196</f>
        <v>2340.7800000000002</v>
      </c>
      <c r="L3196">
        <f>J3196-K3196</f>
        <v>1399.4499999999994</v>
      </c>
      <c r="M3196" s="5">
        <f>L3196/J3196</f>
        <v>0.37416148204789534</v>
      </c>
      <c r="N3196" t="str">
        <f>IF(ISNA(VLOOKUP(A3196,'Returns Data'!A:A,1,0)),"No","Yes")</f>
        <v>No</v>
      </c>
      <c r="O3196" t="s">
        <v>10085</v>
      </c>
      <c r="P3196" t="str">
        <f>IFERROR(VLOOKUP(A3196,'Ratings Data'!A:C,3,0),"No Rating")</f>
        <v>No Rating</v>
      </c>
      <c r="Q3196" t="s">
        <v>10064</v>
      </c>
      <c r="R3196" s="5">
        <f t="shared" si="49"/>
        <v>0.20246071345901581</v>
      </c>
    </row>
    <row r="3197" spans="1:18" x14ac:dyDescent="0.3">
      <c r="A3197" t="s">
        <v>3093</v>
      </c>
      <c r="B3197" s="2">
        <v>45623</v>
      </c>
      <c r="C3197" t="s">
        <v>10023</v>
      </c>
      <c r="D3197" t="s">
        <v>10033</v>
      </c>
      <c r="E3197" t="s">
        <v>10038</v>
      </c>
      <c r="F3197">
        <v>12</v>
      </c>
      <c r="G3197">
        <v>417.09</v>
      </c>
      <c r="H3197">
        <v>311.83999999999997</v>
      </c>
      <c r="I3197" t="s">
        <v>10039</v>
      </c>
      <c r="J3197">
        <f>F3197*G3197</f>
        <v>5005.08</v>
      </c>
      <c r="K3197">
        <f>F3197*H3197</f>
        <v>3742.08</v>
      </c>
      <c r="L3197">
        <f>J3197-K3197</f>
        <v>1263</v>
      </c>
      <c r="M3197" s="5">
        <f>L3197/J3197</f>
        <v>0.25234361888321466</v>
      </c>
      <c r="N3197" t="str">
        <f>IF(ISNA(VLOOKUP(A3197,'Returns Data'!A:A,1,0)),"No","Yes")</f>
        <v>No</v>
      </c>
      <c r="O3197" t="s">
        <v>10085</v>
      </c>
      <c r="P3197" t="str">
        <f>IFERROR(VLOOKUP(A3197,'Ratings Data'!A:C,3,0),"No Rating")</f>
        <v>No Rating</v>
      </c>
      <c r="Q3197" t="s">
        <v>10064</v>
      </c>
      <c r="R3197" s="5">
        <f t="shared" si="49"/>
        <v>0.33817439034497893</v>
      </c>
    </row>
    <row r="3198" spans="1:18" x14ac:dyDescent="0.3">
      <c r="A3198" t="s">
        <v>3358</v>
      </c>
      <c r="B3198" s="2">
        <v>45623</v>
      </c>
      <c r="C3198" t="s">
        <v>10027</v>
      </c>
      <c r="D3198" t="s">
        <v>10032</v>
      </c>
      <c r="E3198" t="s">
        <v>10035</v>
      </c>
      <c r="F3198">
        <v>14</v>
      </c>
      <c r="G3198">
        <v>48.62</v>
      </c>
      <c r="H3198">
        <v>33.65</v>
      </c>
      <c r="I3198" t="s">
        <v>10040</v>
      </c>
      <c r="J3198">
        <f>F3198*G3198</f>
        <v>680.68</v>
      </c>
      <c r="K3198">
        <f>F3198*H3198</f>
        <v>471.09999999999997</v>
      </c>
      <c r="L3198">
        <f>J3198-K3198</f>
        <v>209.57999999999998</v>
      </c>
      <c r="M3198" s="5">
        <f>L3198/J3198</f>
        <v>0.30789798436857263</v>
      </c>
      <c r="N3198" t="str">
        <f>IF(ISNA(VLOOKUP(A3198,'Returns Data'!A:A,1,0)),"No","Yes")</f>
        <v>No</v>
      </c>
      <c r="O3198" t="s">
        <v>10085</v>
      </c>
      <c r="P3198" t="str">
        <f>IFERROR(VLOOKUP(A3198,'Ratings Data'!A:C,3,0),"No Rating")</f>
        <v>No Rating</v>
      </c>
      <c r="Q3198" t="s">
        <v>10064</v>
      </c>
      <c r="R3198" s="5">
        <f t="shared" si="49"/>
        <v>-0.86400217379142785</v>
      </c>
    </row>
    <row r="3199" spans="1:18" x14ac:dyDescent="0.3">
      <c r="A3199" t="s">
        <v>3383</v>
      </c>
      <c r="B3199" s="2">
        <v>45623</v>
      </c>
      <c r="C3199" t="s">
        <v>10019</v>
      </c>
      <c r="D3199" t="s">
        <v>10031</v>
      </c>
      <c r="E3199" t="s">
        <v>10034</v>
      </c>
      <c r="F3199">
        <v>7</v>
      </c>
      <c r="G3199">
        <v>363.43</v>
      </c>
      <c r="H3199">
        <v>273.77</v>
      </c>
      <c r="I3199" t="s">
        <v>10039</v>
      </c>
      <c r="J3199">
        <f>F3199*G3199</f>
        <v>2544.0100000000002</v>
      </c>
      <c r="K3199">
        <f>F3199*H3199</f>
        <v>1916.3899999999999</v>
      </c>
      <c r="L3199">
        <f>J3199-K3199</f>
        <v>627.62000000000035</v>
      </c>
      <c r="M3199" s="5">
        <f>L3199/J3199</f>
        <v>0.24670500509038892</v>
      </c>
      <c r="N3199" t="str">
        <f>IF(ISNA(VLOOKUP(A3199,'Returns Data'!A:A,1,0)),"No","Yes")</f>
        <v>No</v>
      </c>
      <c r="O3199" t="s">
        <v>10085</v>
      </c>
      <c r="P3199" t="str">
        <f>IFERROR(VLOOKUP(A3199,'Ratings Data'!A:C,3,0),"No Rating")</f>
        <v>No Rating</v>
      </c>
      <c r="Q3199" t="s">
        <v>10064</v>
      </c>
      <c r="R3199" s="5">
        <f t="shared" si="49"/>
        <v>2.737453722747841</v>
      </c>
    </row>
    <row r="3200" spans="1:18" x14ac:dyDescent="0.3">
      <c r="A3200" t="s">
        <v>3654</v>
      </c>
      <c r="B3200" s="2">
        <v>45623</v>
      </c>
      <c r="C3200" t="s">
        <v>10013</v>
      </c>
      <c r="D3200" t="s">
        <v>10030</v>
      </c>
      <c r="E3200" t="s">
        <v>10036</v>
      </c>
      <c r="F3200">
        <v>2</v>
      </c>
      <c r="G3200">
        <v>197.97</v>
      </c>
      <c r="H3200">
        <v>130.88999999999999</v>
      </c>
      <c r="I3200" t="s">
        <v>10040</v>
      </c>
      <c r="J3200">
        <f>F3200*G3200</f>
        <v>395.94</v>
      </c>
      <c r="K3200">
        <f>F3200*H3200</f>
        <v>261.77999999999997</v>
      </c>
      <c r="L3200">
        <f>J3200-K3200</f>
        <v>134.16000000000003</v>
      </c>
      <c r="M3200" s="5">
        <f>L3200/J3200</f>
        <v>0.338839218063343</v>
      </c>
      <c r="N3200" t="str">
        <f>IF(ISNA(VLOOKUP(A3200,'Returns Data'!A:A,1,0)),"No","Yes")</f>
        <v>No</v>
      </c>
      <c r="O3200" t="s">
        <v>10085</v>
      </c>
      <c r="P3200" t="str">
        <f>IFERROR(VLOOKUP(A3200,'Ratings Data'!A:C,3,0),"No Rating")</f>
        <v>No Rating</v>
      </c>
      <c r="Q3200" t="s">
        <v>10064</v>
      </c>
      <c r="R3200" s="5">
        <f t="shared" si="49"/>
        <v>-0.84436381932460958</v>
      </c>
    </row>
    <row r="3201" spans="1:18" x14ac:dyDescent="0.3">
      <c r="A3201" t="s">
        <v>4017</v>
      </c>
      <c r="B3201" s="2">
        <v>45623</v>
      </c>
      <c r="C3201" t="s">
        <v>10027</v>
      </c>
      <c r="D3201" t="s">
        <v>10032</v>
      </c>
      <c r="E3201" t="s">
        <v>10036</v>
      </c>
      <c r="F3201">
        <v>16</v>
      </c>
      <c r="G3201">
        <v>498.21</v>
      </c>
      <c r="H3201">
        <v>387.26</v>
      </c>
      <c r="I3201" t="s">
        <v>10040</v>
      </c>
      <c r="J3201">
        <f>F3201*G3201</f>
        <v>7971.36</v>
      </c>
      <c r="K3201">
        <f>F3201*H3201</f>
        <v>6196.16</v>
      </c>
      <c r="L3201">
        <f>J3201-K3201</f>
        <v>1775.1999999999998</v>
      </c>
      <c r="M3201" s="5">
        <f>L3201/J3201</f>
        <v>0.22269725617711406</v>
      </c>
      <c r="N3201" t="str">
        <f>IF(ISNA(VLOOKUP(A3201,'Returns Data'!A:A,1,0)),"No","Yes")</f>
        <v>No</v>
      </c>
      <c r="O3201" t="s">
        <v>10085</v>
      </c>
      <c r="P3201" t="str">
        <f>IFERROR(VLOOKUP(A3201,'Ratings Data'!A:C,3,0),"No Rating")</f>
        <v>No Rating</v>
      </c>
      <c r="Q3201" t="s">
        <v>10064</v>
      </c>
      <c r="R3201" s="5">
        <f t="shared" si="49"/>
        <v>19.132747385967573</v>
      </c>
    </row>
    <row r="3202" spans="1:18" x14ac:dyDescent="0.3">
      <c r="A3202" t="s">
        <v>4238</v>
      </c>
      <c r="B3202" s="2">
        <v>45623</v>
      </c>
      <c r="C3202" t="s">
        <v>10021</v>
      </c>
      <c r="D3202" t="s">
        <v>10031</v>
      </c>
      <c r="E3202" t="s">
        <v>10037</v>
      </c>
      <c r="F3202">
        <v>2</v>
      </c>
      <c r="G3202">
        <v>281.08</v>
      </c>
      <c r="H3202">
        <v>212.79</v>
      </c>
      <c r="I3202" t="s">
        <v>10039</v>
      </c>
      <c r="J3202">
        <f>F3202*G3202</f>
        <v>562.16</v>
      </c>
      <c r="K3202">
        <f>F3202*H3202</f>
        <v>425.58</v>
      </c>
      <c r="L3202">
        <f>J3202-K3202</f>
        <v>136.57999999999998</v>
      </c>
      <c r="M3202" s="5">
        <f>L3202/J3202</f>
        <v>0.24295574213746973</v>
      </c>
      <c r="N3202" t="str">
        <f>IF(ISNA(VLOOKUP(A3202,'Returns Data'!A:A,1,0)),"No","Yes")</f>
        <v>No</v>
      </c>
      <c r="O3202" t="s">
        <v>10085</v>
      </c>
      <c r="P3202" t="str">
        <f>IFERROR(VLOOKUP(A3202,'Ratings Data'!A:C,3,0),"No Rating")</f>
        <v>No Rating</v>
      </c>
      <c r="Q3202" t="s">
        <v>10064</v>
      </c>
      <c r="R3202" s="5">
        <f t="shared" si="49"/>
        <v>-0.92947752955580987</v>
      </c>
    </row>
    <row r="3203" spans="1:18" x14ac:dyDescent="0.3">
      <c r="A3203" t="s">
        <v>5067</v>
      </c>
      <c r="B3203" s="2">
        <v>45623</v>
      </c>
      <c r="C3203" t="s">
        <v>10017</v>
      </c>
      <c r="D3203" t="s">
        <v>10032</v>
      </c>
      <c r="E3203" t="s">
        <v>10038</v>
      </c>
      <c r="F3203">
        <v>16</v>
      </c>
      <c r="G3203">
        <v>203.82</v>
      </c>
      <c r="H3203">
        <v>167.05</v>
      </c>
      <c r="I3203" t="s">
        <v>10040</v>
      </c>
      <c r="J3203">
        <f>F3203*G3203</f>
        <v>3261.12</v>
      </c>
      <c r="K3203">
        <f>F3203*H3203</f>
        <v>2672.8</v>
      </c>
      <c r="L3203">
        <f>J3203-K3203</f>
        <v>588.31999999999971</v>
      </c>
      <c r="M3203" s="5">
        <f>L3203/J3203</f>
        <v>0.18040427828476099</v>
      </c>
      <c r="N3203" t="str">
        <f>IF(ISNA(VLOOKUP(A3203,'Returns Data'!A:A,1,0)),"No","Yes")</f>
        <v>No</v>
      </c>
      <c r="O3203" t="s">
        <v>10085</v>
      </c>
      <c r="P3203" t="str">
        <f>IFERROR(VLOOKUP(A3203,'Ratings Data'!A:C,3,0),"No Rating")</f>
        <v>No Rating</v>
      </c>
      <c r="Q3203" t="s">
        <v>10064</v>
      </c>
      <c r="R3203" s="5">
        <f t="shared" si="49"/>
        <v>4.8010530809733885</v>
      </c>
    </row>
    <row r="3204" spans="1:18" x14ac:dyDescent="0.3">
      <c r="A3204" t="s">
        <v>5109</v>
      </c>
      <c r="B3204" s="2">
        <v>45623</v>
      </c>
      <c r="C3204" t="s">
        <v>10028</v>
      </c>
      <c r="D3204" t="s">
        <v>10032</v>
      </c>
      <c r="E3204" t="s">
        <v>10034</v>
      </c>
      <c r="F3204">
        <v>14</v>
      </c>
      <c r="G3204">
        <v>457.95</v>
      </c>
      <c r="H3204">
        <v>353.03</v>
      </c>
      <c r="I3204" t="s">
        <v>10039</v>
      </c>
      <c r="J3204">
        <f>F3204*G3204</f>
        <v>6411.3</v>
      </c>
      <c r="K3204">
        <f>F3204*H3204</f>
        <v>4942.42</v>
      </c>
      <c r="L3204">
        <f>J3204-K3204</f>
        <v>1468.88</v>
      </c>
      <c r="M3204" s="5">
        <f>L3204/J3204</f>
        <v>0.22910798122065729</v>
      </c>
      <c r="N3204" t="str">
        <f>IF(ISNA(VLOOKUP(A3204,'Returns Data'!A:A,1,0)),"No","Yes")</f>
        <v>No</v>
      </c>
      <c r="O3204" t="s">
        <v>10085</v>
      </c>
      <c r="P3204" t="str">
        <f>IFERROR(VLOOKUP(A3204,'Ratings Data'!A:C,3,0),"No Rating")</f>
        <v>No Rating</v>
      </c>
      <c r="Q3204" t="s">
        <v>10064</v>
      </c>
      <c r="R3204" s="5">
        <f t="shared" ref="R3204:R3267" si="50">(J3204-J3203)/J3203</f>
        <v>0.965981012658228</v>
      </c>
    </row>
    <row r="3205" spans="1:18" x14ac:dyDescent="0.3">
      <c r="A3205" t="s">
        <v>5646</v>
      </c>
      <c r="B3205" s="2">
        <v>45623</v>
      </c>
      <c r="C3205" t="s">
        <v>10022</v>
      </c>
      <c r="D3205" t="s">
        <v>10033</v>
      </c>
      <c r="E3205" t="s">
        <v>10038</v>
      </c>
      <c r="F3205">
        <v>5</v>
      </c>
      <c r="G3205">
        <v>81.98</v>
      </c>
      <c r="H3205">
        <v>67.16</v>
      </c>
      <c r="I3205" t="s">
        <v>10039</v>
      </c>
      <c r="J3205">
        <f>F3205*G3205</f>
        <v>409.90000000000003</v>
      </c>
      <c r="K3205">
        <f>F3205*H3205</f>
        <v>335.79999999999995</v>
      </c>
      <c r="L3205">
        <f>J3205-K3205</f>
        <v>74.10000000000008</v>
      </c>
      <c r="M3205" s="5">
        <f>L3205/J3205</f>
        <v>0.18077579897536003</v>
      </c>
      <c r="N3205" t="str">
        <f>IF(ISNA(VLOOKUP(A3205,'Returns Data'!A:A,1,0)),"No","Yes")</f>
        <v>No</v>
      </c>
      <c r="O3205" t="s">
        <v>10085</v>
      </c>
      <c r="P3205" t="str">
        <f>IFERROR(VLOOKUP(A3205,'Ratings Data'!A:C,3,0),"No Rating")</f>
        <v>No Rating</v>
      </c>
      <c r="Q3205" t="s">
        <v>10064</v>
      </c>
      <c r="R3205" s="5">
        <f t="shared" si="50"/>
        <v>-0.93606600845382382</v>
      </c>
    </row>
    <row r="3206" spans="1:18" x14ac:dyDescent="0.3">
      <c r="A3206" t="s">
        <v>6105</v>
      </c>
      <c r="B3206" s="2">
        <v>45623</v>
      </c>
      <c r="C3206" t="s">
        <v>10011</v>
      </c>
      <c r="D3206" t="s">
        <v>10029</v>
      </c>
      <c r="E3206" t="s">
        <v>10038</v>
      </c>
      <c r="F3206">
        <v>8</v>
      </c>
      <c r="G3206">
        <v>175.07</v>
      </c>
      <c r="H3206">
        <v>120.65</v>
      </c>
      <c r="I3206" t="s">
        <v>10040</v>
      </c>
      <c r="J3206">
        <f>F3206*G3206</f>
        <v>1400.56</v>
      </c>
      <c r="K3206">
        <f>F3206*H3206</f>
        <v>965.2</v>
      </c>
      <c r="L3206">
        <f>J3206-K3206</f>
        <v>435.3599999999999</v>
      </c>
      <c r="M3206" s="5">
        <f>L3206/J3206</f>
        <v>0.31084708973553432</v>
      </c>
      <c r="N3206" t="str">
        <f>IF(ISNA(VLOOKUP(A3206,'Returns Data'!A:A,1,0)),"No","Yes")</f>
        <v>No</v>
      </c>
      <c r="O3206" t="s">
        <v>10085</v>
      </c>
      <c r="P3206" t="str">
        <f>IFERROR(VLOOKUP(A3206,'Ratings Data'!A:C,3,0),"No Rating")</f>
        <v>No Rating</v>
      </c>
      <c r="Q3206" t="s">
        <v>10064</v>
      </c>
      <c r="R3206" s="5">
        <f t="shared" si="50"/>
        <v>2.4168333739936565</v>
      </c>
    </row>
    <row r="3207" spans="1:18" x14ac:dyDescent="0.3">
      <c r="A3207" t="s">
        <v>6378</v>
      </c>
      <c r="B3207" s="2">
        <v>45623</v>
      </c>
      <c r="C3207" t="s">
        <v>10014</v>
      </c>
      <c r="D3207" t="s">
        <v>10030</v>
      </c>
      <c r="E3207" t="s">
        <v>10035</v>
      </c>
      <c r="F3207">
        <v>16</v>
      </c>
      <c r="G3207">
        <v>355.56</v>
      </c>
      <c r="H3207">
        <v>283.64999999999998</v>
      </c>
      <c r="I3207" t="s">
        <v>10040</v>
      </c>
      <c r="J3207">
        <f>F3207*G3207</f>
        <v>5688.96</v>
      </c>
      <c r="K3207">
        <f>F3207*H3207</f>
        <v>4538.3999999999996</v>
      </c>
      <c r="L3207">
        <f>J3207-K3207</f>
        <v>1150.5600000000004</v>
      </c>
      <c r="M3207" s="5">
        <f>L3207/J3207</f>
        <v>0.20224434694566326</v>
      </c>
      <c r="N3207" t="str">
        <f>IF(ISNA(VLOOKUP(A3207,'Returns Data'!A:A,1,0)),"No","Yes")</f>
        <v>No</v>
      </c>
      <c r="O3207" t="s">
        <v>10085</v>
      </c>
      <c r="P3207" t="str">
        <f>IFERROR(VLOOKUP(A3207,'Ratings Data'!A:C,3,0),"No Rating")</f>
        <v>No Rating</v>
      </c>
      <c r="Q3207" t="s">
        <v>10064</v>
      </c>
      <c r="R3207" s="5">
        <f t="shared" si="50"/>
        <v>3.0619180899068943</v>
      </c>
    </row>
    <row r="3208" spans="1:18" x14ac:dyDescent="0.3">
      <c r="A3208" t="s">
        <v>6834</v>
      </c>
      <c r="B3208" s="2">
        <v>45623</v>
      </c>
      <c r="C3208" t="s">
        <v>10022</v>
      </c>
      <c r="D3208" t="s">
        <v>10033</v>
      </c>
      <c r="E3208" t="s">
        <v>10035</v>
      </c>
      <c r="F3208">
        <v>14</v>
      </c>
      <c r="G3208">
        <v>458.76</v>
      </c>
      <c r="H3208">
        <v>310.81</v>
      </c>
      <c r="I3208" t="s">
        <v>10039</v>
      </c>
      <c r="J3208">
        <f>F3208*G3208</f>
        <v>6422.6399999999994</v>
      </c>
      <c r="K3208">
        <f>F3208*H3208</f>
        <v>4351.34</v>
      </c>
      <c r="L3208">
        <f>J3208-K3208</f>
        <v>2071.2999999999993</v>
      </c>
      <c r="M3208" s="5">
        <f>L3208/J3208</f>
        <v>0.3224997820211003</v>
      </c>
      <c r="N3208" t="str">
        <f>IF(ISNA(VLOOKUP(A3208,'Returns Data'!A:A,1,0)),"No","Yes")</f>
        <v>No</v>
      </c>
      <c r="O3208" t="s">
        <v>10085</v>
      </c>
      <c r="P3208" t="str">
        <f>IFERROR(VLOOKUP(A3208,'Ratings Data'!A:C,3,0),"No Rating")</f>
        <v>No Rating</v>
      </c>
      <c r="Q3208" t="s">
        <v>10064</v>
      </c>
      <c r="R3208" s="5">
        <f t="shared" si="50"/>
        <v>0.12896557543030701</v>
      </c>
    </row>
    <row r="3209" spans="1:18" x14ac:dyDescent="0.3">
      <c r="A3209" t="s">
        <v>7082</v>
      </c>
      <c r="B3209" s="2">
        <v>45623</v>
      </c>
      <c r="C3209" t="s">
        <v>10019</v>
      </c>
      <c r="D3209" t="s">
        <v>10031</v>
      </c>
      <c r="E3209" t="s">
        <v>10034</v>
      </c>
      <c r="F3209">
        <v>18</v>
      </c>
      <c r="G3209">
        <v>343.12</v>
      </c>
      <c r="H3209">
        <v>215.03</v>
      </c>
      <c r="I3209" t="s">
        <v>10039</v>
      </c>
      <c r="J3209">
        <f>F3209*G3209</f>
        <v>6176.16</v>
      </c>
      <c r="K3209">
        <f>F3209*H3209</f>
        <v>3870.54</v>
      </c>
      <c r="L3209">
        <f>J3209-K3209</f>
        <v>2305.62</v>
      </c>
      <c r="M3209" s="5">
        <f>L3209/J3209</f>
        <v>0.37330962928421541</v>
      </c>
      <c r="N3209" t="str">
        <f>IF(ISNA(VLOOKUP(A3209,'Returns Data'!A:A,1,0)),"No","Yes")</f>
        <v>No</v>
      </c>
      <c r="O3209" t="s">
        <v>10085</v>
      </c>
      <c r="P3209" t="str">
        <f>IFERROR(VLOOKUP(A3209,'Ratings Data'!A:C,3,0),"No Rating")</f>
        <v>No Rating</v>
      </c>
      <c r="Q3209" t="s">
        <v>10064</v>
      </c>
      <c r="R3209" s="5">
        <f t="shared" si="50"/>
        <v>-3.8376742274204935E-2</v>
      </c>
    </row>
    <row r="3210" spans="1:18" x14ac:dyDescent="0.3">
      <c r="A3210" t="s">
        <v>7148</v>
      </c>
      <c r="B3210" s="2">
        <v>45623</v>
      </c>
      <c r="C3210" t="s">
        <v>10024</v>
      </c>
      <c r="D3210" t="s">
        <v>10029</v>
      </c>
      <c r="E3210" t="s">
        <v>10036</v>
      </c>
      <c r="F3210">
        <v>16</v>
      </c>
      <c r="G3210">
        <v>461.3</v>
      </c>
      <c r="H3210">
        <v>333.31</v>
      </c>
      <c r="I3210" t="s">
        <v>10040</v>
      </c>
      <c r="J3210">
        <f>F3210*G3210</f>
        <v>7380.8</v>
      </c>
      <c r="K3210">
        <f>F3210*H3210</f>
        <v>5332.96</v>
      </c>
      <c r="L3210">
        <f>J3210-K3210</f>
        <v>2047.8400000000001</v>
      </c>
      <c r="M3210" s="5">
        <f>L3210/J3210</f>
        <v>0.27745501842618686</v>
      </c>
      <c r="N3210" t="str">
        <f>IF(ISNA(VLOOKUP(A3210,'Returns Data'!A:A,1,0)),"No","Yes")</f>
        <v>No</v>
      </c>
      <c r="O3210" t="s">
        <v>10085</v>
      </c>
      <c r="P3210" t="str">
        <f>IFERROR(VLOOKUP(A3210,'Ratings Data'!A:C,3,0),"No Rating")</f>
        <v>No Rating</v>
      </c>
      <c r="Q3210" t="s">
        <v>10064</v>
      </c>
      <c r="R3210" s="5">
        <f t="shared" si="50"/>
        <v>0.19504676044662062</v>
      </c>
    </row>
    <row r="3211" spans="1:18" x14ac:dyDescent="0.3">
      <c r="A3211" t="s">
        <v>7208</v>
      </c>
      <c r="B3211" s="2">
        <v>45623</v>
      </c>
      <c r="C3211" t="s">
        <v>10014</v>
      </c>
      <c r="D3211" t="s">
        <v>10030</v>
      </c>
      <c r="E3211" t="s">
        <v>10035</v>
      </c>
      <c r="F3211">
        <v>16</v>
      </c>
      <c r="G3211">
        <v>336.6</v>
      </c>
      <c r="H3211">
        <v>221.69</v>
      </c>
      <c r="I3211" t="s">
        <v>10039</v>
      </c>
      <c r="J3211">
        <f>F3211*G3211</f>
        <v>5385.6</v>
      </c>
      <c r="K3211">
        <f>F3211*H3211</f>
        <v>3547.04</v>
      </c>
      <c r="L3211">
        <f>J3211-K3211</f>
        <v>1838.5600000000004</v>
      </c>
      <c r="M3211" s="5">
        <f>L3211/J3211</f>
        <v>0.34138443256090317</v>
      </c>
      <c r="N3211" t="str">
        <f>IF(ISNA(VLOOKUP(A3211,'Returns Data'!A:A,1,0)),"No","Yes")</f>
        <v>No</v>
      </c>
      <c r="O3211" t="s">
        <v>10085</v>
      </c>
      <c r="P3211" t="str">
        <f>IFERROR(VLOOKUP(A3211,'Ratings Data'!A:C,3,0),"No Rating")</f>
        <v>No Rating</v>
      </c>
      <c r="Q3211" t="s">
        <v>10064</v>
      </c>
      <c r="R3211" s="5">
        <f t="shared" si="50"/>
        <v>-0.27032300021677863</v>
      </c>
    </row>
    <row r="3212" spans="1:18" x14ac:dyDescent="0.3">
      <c r="A3212" t="s">
        <v>7806</v>
      </c>
      <c r="B3212" s="2">
        <v>45623</v>
      </c>
      <c r="C3212" t="s">
        <v>10024</v>
      </c>
      <c r="D3212" t="s">
        <v>10029</v>
      </c>
      <c r="E3212" t="s">
        <v>10034</v>
      </c>
      <c r="F3212">
        <v>13</v>
      </c>
      <c r="G3212">
        <v>184.04</v>
      </c>
      <c r="H3212">
        <v>155.69999999999999</v>
      </c>
      <c r="I3212" t="s">
        <v>10040</v>
      </c>
      <c r="J3212">
        <f>F3212*G3212</f>
        <v>2392.52</v>
      </c>
      <c r="K3212">
        <f>F3212*H3212</f>
        <v>2024.1</v>
      </c>
      <c r="L3212">
        <f>J3212-K3212</f>
        <v>368.42000000000007</v>
      </c>
      <c r="M3212" s="5">
        <f>L3212/J3212</f>
        <v>0.15398826342099547</v>
      </c>
      <c r="N3212" t="str">
        <f>IF(ISNA(VLOOKUP(A3212,'Returns Data'!A:A,1,0)),"No","Yes")</f>
        <v>No</v>
      </c>
      <c r="O3212" t="s">
        <v>10085</v>
      </c>
      <c r="P3212" t="str">
        <f>IFERROR(VLOOKUP(A3212,'Ratings Data'!A:C,3,0),"No Rating")</f>
        <v>No Rating</v>
      </c>
      <c r="Q3212" t="s">
        <v>10064</v>
      </c>
      <c r="R3212" s="5">
        <f t="shared" si="50"/>
        <v>-0.55575609031491391</v>
      </c>
    </row>
    <row r="3213" spans="1:18" x14ac:dyDescent="0.3">
      <c r="A3213" t="s">
        <v>8346</v>
      </c>
      <c r="B3213" s="2">
        <v>45623</v>
      </c>
      <c r="C3213" t="s">
        <v>10022</v>
      </c>
      <c r="D3213" t="s">
        <v>10033</v>
      </c>
      <c r="E3213" t="s">
        <v>10034</v>
      </c>
      <c r="F3213">
        <v>2</v>
      </c>
      <c r="G3213">
        <v>81.41</v>
      </c>
      <c r="H3213">
        <v>66.47</v>
      </c>
      <c r="I3213" t="s">
        <v>10039</v>
      </c>
      <c r="J3213">
        <f>F3213*G3213</f>
        <v>162.82</v>
      </c>
      <c r="K3213">
        <f>F3213*H3213</f>
        <v>132.94</v>
      </c>
      <c r="L3213">
        <f>J3213-K3213</f>
        <v>29.879999999999995</v>
      </c>
      <c r="M3213" s="5">
        <f>L3213/J3213</f>
        <v>0.18351553863161771</v>
      </c>
      <c r="N3213" t="str">
        <f>IF(ISNA(VLOOKUP(A3213,'Returns Data'!A:A,1,0)),"No","Yes")</f>
        <v>No</v>
      </c>
      <c r="O3213" t="s">
        <v>10085</v>
      </c>
      <c r="P3213" t="str">
        <f>IFERROR(VLOOKUP(A3213,'Ratings Data'!A:C,3,0),"No Rating")</f>
        <v>No Rating</v>
      </c>
      <c r="Q3213" t="s">
        <v>10064</v>
      </c>
      <c r="R3213" s="5">
        <f t="shared" si="50"/>
        <v>-0.93194623242438923</v>
      </c>
    </row>
    <row r="3214" spans="1:18" x14ac:dyDescent="0.3">
      <c r="A3214" t="s">
        <v>8823</v>
      </c>
      <c r="B3214" s="2">
        <v>45623</v>
      </c>
      <c r="C3214" t="s">
        <v>10011</v>
      </c>
      <c r="D3214" t="s">
        <v>10029</v>
      </c>
      <c r="E3214" t="s">
        <v>10035</v>
      </c>
      <c r="F3214">
        <v>7</v>
      </c>
      <c r="G3214">
        <v>469.49</v>
      </c>
      <c r="H3214">
        <v>340</v>
      </c>
      <c r="I3214" t="s">
        <v>10040</v>
      </c>
      <c r="J3214">
        <f>F3214*G3214</f>
        <v>3286.4300000000003</v>
      </c>
      <c r="K3214">
        <f>F3214*H3214</f>
        <v>2380</v>
      </c>
      <c r="L3214">
        <f>J3214-K3214</f>
        <v>906.43000000000029</v>
      </c>
      <c r="M3214" s="5">
        <f>L3214/J3214</f>
        <v>0.27580992140407684</v>
      </c>
      <c r="N3214" t="str">
        <f>IF(ISNA(VLOOKUP(A3214,'Returns Data'!A:A,1,0)),"No","Yes")</f>
        <v>Yes</v>
      </c>
      <c r="O3214" t="str">
        <f>IFERROR(VLOOKUP(A3214,'Returns Data'!A:E,5,0),"No Returns")</f>
        <v>Damaged</v>
      </c>
      <c r="P3214" t="str">
        <f>IFERROR(VLOOKUP(A3214,'Ratings Data'!A:C,3,0),"No Rating")</f>
        <v>No Rating</v>
      </c>
      <c r="Q3214" t="s">
        <v>10064</v>
      </c>
      <c r="R3214" s="5">
        <f t="shared" si="50"/>
        <v>19.184436801375753</v>
      </c>
    </row>
    <row r="3215" spans="1:18" x14ac:dyDescent="0.3">
      <c r="A3215" t="s">
        <v>8844</v>
      </c>
      <c r="B3215" s="2">
        <v>45623</v>
      </c>
      <c r="C3215" t="s">
        <v>10017</v>
      </c>
      <c r="D3215" t="s">
        <v>10032</v>
      </c>
      <c r="E3215" t="s">
        <v>10036</v>
      </c>
      <c r="F3215">
        <v>2</v>
      </c>
      <c r="G3215">
        <v>297.60000000000002</v>
      </c>
      <c r="H3215">
        <v>238.17</v>
      </c>
      <c r="I3215" t="s">
        <v>10040</v>
      </c>
      <c r="J3215">
        <f>F3215*G3215</f>
        <v>595.20000000000005</v>
      </c>
      <c r="K3215">
        <f>F3215*H3215</f>
        <v>476.34</v>
      </c>
      <c r="L3215">
        <f>J3215-K3215</f>
        <v>118.86000000000007</v>
      </c>
      <c r="M3215" s="5">
        <f>L3215/J3215</f>
        <v>0.19969758064516138</v>
      </c>
      <c r="N3215" t="str">
        <f>IF(ISNA(VLOOKUP(A3215,'Returns Data'!A:A,1,0)),"No","Yes")</f>
        <v>No</v>
      </c>
      <c r="O3215" t="s">
        <v>10085</v>
      </c>
      <c r="P3215">
        <f>IFERROR(VLOOKUP(A3215,'Ratings Data'!A:C,3,0),"No Rating")</f>
        <v>5</v>
      </c>
      <c r="Q3215" t="s">
        <v>10064</v>
      </c>
      <c r="R3215" s="5">
        <f t="shared" si="50"/>
        <v>-0.81889162404189353</v>
      </c>
    </row>
    <row r="3216" spans="1:18" x14ac:dyDescent="0.3">
      <c r="A3216" t="s">
        <v>8864</v>
      </c>
      <c r="B3216" s="2">
        <v>45623</v>
      </c>
      <c r="C3216" t="s">
        <v>10027</v>
      </c>
      <c r="D3216" t="s">
        <v>10032</v>
      </c>
      <c r="E3216" t="s">
        <v>10037</v>
      </c>
      <c r="F3216">
        <v>19</v>
      </c>
      <c r="G3216">
        <v>297.36</v>
      </c>
      <c r="H3216">
        <v>256.61</v>
      </c>
      <c r="I3216" t="s">
        <v>10040</v>
      </c>
      <c r="J3216">
        <f>F3216*G3216</f>
        <v>5649.84</v>
      </c>
      <c r="K3216">
        <f>F3216*H3216</f>
        <v>4875.59</v>
      </c>
      <c r="L3216">
        <f>J3216-K3216</f>
        <v>774.25</v>
      </c>
      <c r="M3216" s="5">
        <f>L3216/J3216</f>
        <v>0.13703927898843152</v>
      </c>
      <c r="N3216" t="str">
        <f>IF(ISNA(VLOOKUP(A3216,'Returns Data'!A:A,1,0)),"No","Yes")</f>
        <v>No</v>
      </c>
      <c r="O3216" t="s">
        <v>10085</v>
      </c>
      <c r="P3216">
        <f>IFERROR(VLOOKUP(A3216,'Ratings Data'!A:C,3,0),"No Rating")</f>
        <v>5</v>
      </c>
      <c r="Q3216" t="s">
        <v>10064</v>
      </c>
      <c r="R3216" s="5">
        <f t="shared" si="50"/>
        <v>8.4923387096774192</v>
      </c>
    </row>
    <row r="3217" spans="1:18" x14ac:dyDescent="0.3">
      <c r="A3217" t="s">
        <v>9064</v>
      </c>
      <c r="B3217" s="2">
        <v>45623</v>
      </c>
      <c r="C3217" t="s">
        <v>10026</v>
      </c>
      <c r="D3217" t="s">
        <v>10031</v>
      </c>
      <c r="E3217" t="s">
        <v>10036</v>
      </c>
      <c r="F3217">
        <v>6</v>
      </c>
      <c r="G3217">
        <v>477.51</v>
      </c>
      <c r="H3217">
        <v>306.91000000000003</v>
      </c>
      <c r="I3217" t="s">
        <v>10039</v>
      </c>
      <c r="J3217">
        <f>F3217*G3217</f>
        <v>2865.06</v>
      </c>
      <c r="K3217">
        <f>F3217*H3217</f>
        <v>1841.46</v>
      </c>
      <c r="L3217">
        <f>J3217-K3217</f>
        <v>1023.5999999999999</v>
      </c>
      <c r="M3217" s="5">
        <f>L3217/J3217</f>
        <v>0.35727000481665305</v>
      </c>
      <c r="N3217" t="str">
        <f>IF(ISNA(VLOOKUP(A3217,'Returns Data'!A:A,1,0)),"No","Yes")</f>
        <v>No</v>
      </c>
      <c r="O3217" t="s">
        <v>10085</v>
      </c>
      <c r="P3217" t="str">
        <f>IFERROR(VLOOKUP(A3217,'Ratings Data'!A:C,3,0),"No Rating")</f>
        <v>No Rating</v>
      </c>
      <c r="Q3217" t="s">
        <v>10064</v>
      </c>
      <c r="R3217" s="5">
        <f t="shared" si="50"/>
        <v>-0.49289537402829109</v>
      </c>
    </row>
    <row r="3218" spans="1:18" x14ac:dyDescent="0.3">
      <c r="A3218" t="s">
        <v>9229</v>
      </c>
      <c r="B3218" s="2">
        <v>45623</v>
      </c>
      <c r="C3218" t="s">
        <v>10011</v>
      </c>
      <c r="D3218" t="s">
        <v>10029</v>
      </c>
      <c r="E3218" t="s">
        <v>10037</v>
      </c>
      <c r="F3218">
        <v>3</v>
      </c>
      <c r="G3218">
        <v>119.04</v>
      </c>
      <c r="H3218">
        <v>72.16</v>
      </c>
      <c r="I3218" t="s">
        <v>10040</v>
      </c>
      <c r="J3218">
        <f>F3218*G3218</f>
        <v>357.12</v>
      </c>
      <c r="K3218">
        <f>F3218*H3218</f>
        <v>216.48</v>
      </c>
      <c r="L3218">
        <f>J3218-K3218</f>
        <v>140.64000000000001</v>
      </c>
      <c r="M3218" s="5">
        <f>L3218/J3218</f>
        <v>0.39381720430107531</v>
      </c>
      <c r="N3218" t="str">
        <f>IF(ISNA(VLOOKUP(A3218,'Returns Data'!A:A,1,0)),"No","Yes")</f>
        <v>Yes</v>
      </c>
      <c r="O3218" t="str">
        <f>IFERROR(VLOOKUP(A3218,'Returns Data'!A:E,5,0),"No Returns")</f>
        <v>Wrong Product</v>
      </c>
      <c r="P3218" t="str">
        <f>IFERROR(VLOOKUP(A3218,'Ratings Data'!A:C,3,0),"No Rating")</f>
        <v>No Rating</v>
      </c>
      <c r="Q3218" t="s">
        <v>10064</v>
      </c>
      <c r="R3218" s="5">
        <f t="shared" si="50"/>
        <v>-0.87535339574040338</v>
      </c>
    </row>
    <row r="3219" spans="1:18" x14ac:dyDescent="0.3">
      <c r="A3219" t="s">
        <v>9494</v>
      </c>
      <c r="B3219" s="2">
        <v>45623</v>
      </c>
      <c r="C3219" t="s">
        <v>10024</v>
      </c>
      <c r="D3219" t="s">
        <v>10029</v>
      </c>
      <c r="E3219" t="s">
        <v>10038</v>
      </c>
      <c r="F3219">
        <v>18</v>
      </c>
      <c r="G3219">
        <v>332.97</v>
      </c>
      <c r="H3219">
        <v>227.2</v>
      </c>
      <c r="I3219" t="s">
        <v>10040</v>
      </c>
      <c r="J3219">
        <f>F3219*G3219</f>
        <v>5993.4600000000009</v>
      </c>
      <c r="K3219">
        <f>F3219*H3219</f>
        <v>4089.6</v>
      </c>
      <c r="L3219">
        <f>J3219-K3219</f>
        <v>1903.860000000001</v>
      </c>
      <c r="M3219" s="5">
        <f>L3219/J3219</f>
        <v>0.31765624530738518</v>
      </c>
      <c r="N3219" t="str">
        <f>IF(ISNA(VLOOKUP(A3219,'Returns Data'!A:A,1,0)),"No","Yes")</f>
        <v>No</v>
      </c>
      <c r="O3219" t="s">
        <v>10085</v>
      </c>
      <c r="P3219">
        <f>IFERROR(VLOOKUP(A3219,'Ratings Data'!A:C,3,0),"No Rating")</f>
        <v>3</v>
      </c>
      <c r="Q3219" t="s">
        <v>10064</v>
      </c>
      <c r="R3219" s="5">
        <f t="shared" si="50"/>
        <v>15.782762096774196</v>
      </c>
    </row>
    <row r="3220" spans="1:18" x14ac:dyDescent="0.3">
      <c r="A3220" t="s">
        <v>9495</v>
      </c>
      <c r="B3220" s="2">
        <v>45623</v>
      </c>
      <c r="C3220" t="s">
        <v>10010</v>
      </c>
      <c r="D3220" t="s">
        <v>10029</v>
      </c>
      <c r="E3220" t="s">
        <v>10037</v>
      </c>
      <c r="F3220">
        <v>13</v>
      </c>
      <c r="G3220">
        <v>323.81</v>
      </c>
      <c r="H3220">
        <v>280.33</v>
      </c>
      <c r="I3220" t="s">
        <v>10039</v>
      </c>
      <c r="J3220">
        <f>F3220*G3220</f>
        <v>4209.53</v>
      </c>
      <c r="K3220">
        <f>F3220*H3220</f>
        <v>3644.29</v>
      </c>
      <c r="L3220">
        <f>J3220-K3220</f>
        <v>565.23999999999978</v>
      </c>
      <c r="M3220" s="5">
        <f>L3220/J3220</f>
        <v>0.1342762731231277</v>
      </c>
      <c r="N3220" t="str">
        <f>IF(ISNA(VLOOKUP(A3220,'Returns Data'!A:A,1,0)),"No","Yes")</f>
        <v>No</v>
      </c>
      <c r="O3220" t="s">
        <v>10085</v>
      </c>
      <c r="P3220" t="str">
        <f>IFERROR(VLOOKUP(A3220,'Ratings Data'!A:C,3,0),"No Rating")</f>
        <v>No Rating</v>
      </c>
      <c r="Q3220" t="s">
        <v>10064</v>
      </c>
      <c r="R3220" s="5">
        <f t="shared" si="50"/>
        <v>-0.29764610091666599</v>
      </c>
    </row>
    <row r="3221" spans="1:18" x14ac:dyDescent="0.3">
      <c r="A3221" t="s">
        <v>9668</v>
      </c>
      <c r="B3221" s="2">
        <v>45623</v>
      </c>
      <c r="C3221" t="s">
        <v>10015</v>
      </c>
      <c r="D3221" t="s">
        <v>10031</v>
      </c>
      <c r="E3221" t="s">
        <v>10038</v>
      </c>
      <c r="F3221">
        <v>11</v>
      </c>
      <c r="G3221">
        <v>71.56</v>
      </c>
      <c r="H3221">
        <v>62.8</v>
      </c>
      <c r="I3221" t="s">
        <v>10039</v>
      </c>
      <c r="J3221">
        <f>F3221*G3221</f>
        <v>787.16000000000008</v>
      </c>
      <c r="K3221">
        <f>F3221*H3221</f>
        <v>690.8</v>
      </c>
      <c r="L3221">
        <f>J3221-K3221</f>
        <v>96.360000000000127</v>
      </c>
      <c r="M3221" s="5">
        <f>L3221/J3221</f>
        <v>0.12241475684740093</v>
      </c>
      <c r="N3221" t="str">
        <f>IF(ISNA(VLOOKUP(A3221,'Returns Data'!A:A,1,0)),"No","Yes")</f>
        <v>No</v>
      </c>
      <c r="O3221" t="s">
        <v>10085</v>
      </c>
      <c r="P3221" t="str">
        <f>IFERROR(VLOOKUP(A3221,'Ratings Data'!A:C,3,0),"No Rating")</f>
        <v>No Rating</v>
      </c>
      <c r="Q3221" t="s">
        <v>10064</v>
      </c>
      <c r="R3221" s="5">
        <f t="shared" si="50"/>
        <v>-0.8130052523678416</v>
      </c>
    </row>
    <row r="3222" spans="1:18" x14ac:dyDescent="0.3">
      <c r="A3222" t="s">
        <v>468</v>
      </c>
      <c r="B3222" s="2">
        <v>45624</v>
      </c>
      <c r="C3222" t="s">
        <v>10019</v>
      </c>
      <c r="D3222" t="s">
        <v>10031</v>
      </c>
      <c r="E3222" t="s">
        <v>10035</v>
      </c>
      <c r="F3222">
        <v>12</v>
      </c>
      <c r="G3222">
        <v>125.12</v>
      </c>
      <c r="H3222">
        <v>81.87</v>
      </c>
      <c r="I3222" t="s">
        <v>10040</v>
      </c>
      <c r="J3222">
        <f>F3222*G3222</f>
        <v>1501.44</v>
      </c>
      <c r="K3222">
        <f>F3222*H3222</f>
        <v>982.44</v>
      </c>
      <c r="L3222">
        <f>J3222-K3222</f>
        <v>519</v>
      </c>
      <c r="M3222" s="5">
        <f>L3222/J3222</f>
        <v>0.34566815856777494</v>
      </c>
      <c r="N3222" t="str">
        <f>IF(ISNA(VLOOKUP(A3222,'Returns Data'!A:A,1,0)),"No","Yes")</f>
        <v>No</v>
      </c>
      <c r="O3222" t="s">
        <v>10085</v>
      </c>
      <c r="P3222" t="str">
        <f>IFERROR(VLOOKUP(A3222,'Ratings Data'!A:C,3,0),"No Rating")</f>
        <v>No Rating</v>
      </c>
      <c r="Q3222" t="s">
        <v>10064</v>
      </c>
      <c r="R3222" s="5">
        <f t="shared" si="50"/>
        <v>0.90741399461354733</v>
      </c>
    </row>
    <row r="3223" spans="1:18" x14ac:dyDescent="0.3">
      <c r="A3223" t="s">
        <v>478</v>
      </c>
      <c r="B3223" s="2">
        <v>45624</v>
      </c>
      <c r="C3223" t="s">
        <v>10013</v>
      </c>
      <c r="D3223" t="s">
        <v>10030</v>
      </c>
      <c r="E3223" t="s">
        <v>10034</v>
      </c>
      <c r="F3223">
        <v>10</v>
      </c>
      <c r="G3223">
        <v>151.79</v>
      </c>
      <c r="H3223">
        <v>126.64</v>
      </c>
      <c r="I3223" t="s">
        <v>10040</v>
      </c>
      <c r="J3223">
        <f>F3223*G3223</f>
        <v>1517.8999999999999</v>
      </c>
      <c r="K3223">
        <f>F3223*H3223</f>
        <v>1266.4000000000001</v>
      </c>
      <c r="L3223">
        <f>J3223-K3223</f>
        <v>251.49999999999977</v>
      </c>
      <c r="M3223" s="5">
        <f>L3223/J3223</f>
        <v>0.16568943935700625</v>
      </c>
      <c r="N3223" t="str">
        <f>IF(ISNA(VLOOKUP(A3223,'Returns Data'!A:A,1,0)),"No","Yes")</f>
        <v>No</v>
      </c>
      <c r="O3223" t="s">
        <v>10085</v>
      </c>
      <c r="P3223" t="str">
        <f>IFERROR(VLOOKUP(A3223,'Ratings Data'!A:C,3,0),"No Rating")</f>
        <v>No Rating</v>
      </c>
      <c r="Q3223" t="s">
        <v>10064</v>
      </c>
      <c r="R3223" s="5">
        <f t="shared" si="50"/>
        <v>1.0962809036658014E-2</v>
      </c>
    </row>
    <row r="3224" spans="1:18" x14ac:dyDescent="0.3">
      <c r="A3224" t="s">
        <v>585</v>
      </c>
      <c r="B3224" s="2">
        <v>45624</v>
      </c>
      <c r="C3224" t="s">
        <v>10024</v>
      </c>
      <c r="D3224" t="s">
        <v>10029</v>
      </c>
      <c r="E3224" t="s">
        <v>10035</v>
      </c>
      <c r="F3224">
        <v>10</v>
      </c>
      <c r="G3224">
        <v>16.239999999999998</v>
      </c>
      <c r="H3224">
        <v>10</v>
      </c>
      <c r="I3224" t="s">
        <v>10039</v>
      </c>
      <c r="J3224">
        <f>F3224*G3224</f>
        <v>162.39999999999998</v>
      </c>
      <c r="K3224">
        <f>F3224*H3224</f>
        <v>100</v>
      </c>
      <c r="L3224">
        <f>J3224-K3224</f>
        <v>62.399999999999977</v>
      </c>
      <c r="M3224" s="5">
        <f>L3224/J3224</f>
        <v>0.38423645320197036</v>
      </c>
      <c r="N3224" t="str">
        <f>IF(ISNA(VLOOKUP(A3224,'Returns Data'!A:A,1,0)),"No","Yes")</f>
        <v>No</v>
      </c>
      <c r="O3224" t="s">
        <v>10085</v>
      </c>
      <c r="P3224" t="str">
        <f>IFERROR(VLOOKUP(A3224,'Ratings Data'!A:C,3,0),"No Rating")</f>
        <v>No Rating</v>
      </c>
      <c r="Q3224" t="s">
        <v>10064</v>
      </c>
      <c r="R3224" s="5">
        <f t="shared" si="50"/>
        <v>-0.89301007971539637</v>
      </c>
    </row>
    <row r="3225" spans="1:18" x14ac:dyDescent="0.3">
      <c r="A3225" t="s">
        <v>792</v>
      </c>
      <c r="B3225" s="2">
        <v>45624</v>
      </c>
      <c r="C3225" t="s">
        <v>10012</v>
      </c>
      <c r="D3225" t="s">
        <v>10030</v>
      </c>
      <c r="E3225" t="s">
        <v>10036</v>
      </c>
      <c r="F3225">
        <v>3</v>
      </c>
      <c r="G3225">
        <v>18.18</v>
      </c>
      <c r="H3225">
        <v>12.32</v>
      </c>
      <c r="I3225" t="s">
        <v>10039</v>
      </c>
      <c r="J3225">
        <f>F3225*G3225</f>
        <v>54.54</v>
      </c>
      <c r="K3225">
        <f>F3225*H3225</f>
        <v>36.96</v>
      </c>
      <c r="L3225">
        <f>J3225-K3225</f>
        <v>17.579999999999998</v>
      </c>
      <c r="M3225" s="5">
        <f>L3225/J3225</f>
        <v>0.32233223322332233</v>
      </c>
      <c r="N3225" t="str">
        <f>IF(ISNA(VLOOKUP(A3225,'Returns Data'!A:A,1,0)),"No","Yes")</f>
        <v>No</v>
      </c>
      <c r="O3225" t="s">
        <v>10085</v>
      </c>
      <c r="P3225" t="str">
        <f>IFERROR(VLOOKUP(A3225,'Ratings Data'!A:C,3,0),"No Rating")</f>
        <v>No Rating</v>
      </c>
      <c r="Q3225" t="s">
        <v>10064</v>
      </c>
      <c r="R3225" s="5">
        <f t="shared" si="50"/>
        <v>-0.66416256157635467</v>
      </c>
    </row>
    <row r="3226" spans="1:18" x14ac:dyDescent="0.3">
      <c r="A3226" t="s">
        <v>877</v>
      </c>
      <c r="B3226" s="2">
        <v>45624</v>
      </c>
      <c r="C3226" t="s">
        <v>10016</v>
      </c>
      <c r="D3226" t="s">
        <v>10032</v>
      </c>
      <c r="E3226" t="s">
        <v>10034</v>
      </c>
      <c r="F3226">
        <v>18</v>
      </c>
      <c r="G3226">
        <v>425.36</v>
      </c>
      <c r="H3226">
        <v>346.76</v>
      </c>
      <c r="I3226" t="s">
        <v>10039</v>
      </c>
      <c r="J3226">
        <f>F3226*G3226</f>
        <v>7656.4800000000005</v>
      </c>
      <c r="K3226">
        <f>F3226*H3226</f>
        <v>6241.68</v>
      </c>
      <c r="L3226">
        <f>J3226-K3226</f>
        <v>1414.8000000000002</v>
      </c>
      <c r="M3226" s="5">
        <f>L3226/J3226</f>
        <v>0.18478465299981195</v>
      </c>
      <c r="N3226" t="str">
        <f>IF(ISNA(VLOOKUP(A3226,'Returns Data'!A:A,1,0)),"No","Yes")</f>
        <v>No</v>
      </c>
      <c r="O3226" t="s">
        <v>10085</v>
      </c>
      <c r="P3226" t="str">
        <f>IFERROR(VLOOKUP(A3226,'Ratings Data'!A:C,3,0),"No Rating")</f>
        <v>No Rating</v>
      </c>
      <c r="Q3226" t="s">
        <v>10064</v>
      </c>
      <c r="R3226" s="5">
        <f t="shared" si="50"/>
        <v>139.38283828382839</v>
      </c>
    </row>
    <row r="3227" spans="1:18" x14ac:dyDescent="0.3">
      <c r="A3227" t="s">
        <v>1149</v>
      </c>
      <c r="B3227" s="2">
        <v>45624</v>
      </c>
      <c r="C3227" t="s">
        <v>10020</v>
      </c>
      <c r="D3227" t="s">
        <v>10030</v>
      </c>
      <c r="E3227" t="s">
        <v>10038</v>
      </c>
      <c r="F3227">
        <v>2</v>
      </c>
      <c r="G3227">
        <v>335.92</v>
      </c>
      <c r="H3227">
        <v>257.23</v>
      </c>
      <c r="I3227" t="s">
        <v>10039</v>
      </c>
      <c r="J3227">
        <f>F3227*G3227</f>
        <v>671.84</v>
      </c>
      <c r="K3227">
        <f>F3227*H3227</f>
        <v>514.46</v>
      </c>
      <c r="L3227">
        <f>J3227-K3227</f>
        <v>157.38</v>
      </c>
      <c r="M3227" s="5">
        <f>L3227/J3227</f>
        <v>0.23425220290545365</v>
      </c>
      <c r="N3227" t="str">
        <f>IF(ISNA(VLOOKUP(A3227,'Returns Data'!A:A,1,0)),"No","Yes")</f>
        <v>No</v>
      </c>
      <c r="O3227" t="s">
        <v>10085</v>
      </c>
      <c r="P3227" t="str">
        <f>IFERROR(VLOOKUP(A3227,'Ratings Data'!A:C,3,0),"No Rating")</f>
        <v>No Rating</v>
      </c>
      <c r="Q3227" t="s">
        <v>10064</v>
      </c>
      <c r="R3227" s="5">
        <f t="shared" si="50"/>
        <v>-0.91225210540613966</v>
      </c>
    </row>
    <row r="3228" spans="1:18" x14ac:dyDescent="0.3">
      <c r="A3228" t="s">
        <v>1356</v>
      </c>
      <c r="B3228" s="2">
        <v>45624</v>
      </c>
      <c r="C3228" t="s">
        <v>10014</v>
      </c>
      <c r="D3228" t="s">
        <v>10030</v>
      </c>
      <c r="E3228" t="s">
        <v>10035</v>
      </c>
      <c r="F3228">
        <v>14</v>
      </c>
      <c r="G3228">
        <v>186.92</v>
      </c>
      <c r="H3228">
        <v>142.22999999999999</v>
      </c>
      <c r="I3228" t="s">
        <v>10039</v>
      </c>
      <c r="J3228">
        <f>F3228*G3228</f>
        <v>2616.8799999999997</v>
      </c>
      <c r="K3228">
        <f>F3228*H3228</f>
        <v>1991.2199999999998</v>
      </c>
      <c r="L3228">
        <f>J3228-K3228</f>
        <v>625.65999999999985</v>
      </c>
      <c r="M3228" s="5">
        <f>L3228/J3228</f>
        <v>0.23908624010271773</v>
      </c>
      <c r="N3228" t="str">
        <f>IF(ISNA(VLOOKUP(A3228,'Returns Data'!A:A,1,0)),"No","Yes")</f>
        <v>No</v>
      </c>
      <c r="O3228" t="s">
        <v>10085</v>
      </c>
      <c r="P3228" t="str">
        <f>IFERROR(VLOOKUP(A3228,'Ratings Data'!A:C,3,0),"No Rating")</f>
        <v>No Rating</v>
      </c>
      <c r="Q3228" t="s">
        <v>10064</v>
      </c>
      <c r="R3228" s="5">
        <f t="shared" si="50"/>
        <v>2.8950940700166696</v>
      </c>
    </row>
    <row r="3229" spans="1:18" x14ac:dyDescent="0.3">
      <c r="A3229" t="s">
        <v>1362</v>
      </c>
      <c r="B3229" s="2">
        <v>45624</v>
      </c>
      <c r="C3229" t="s">
        <v>10010</v>
      </c>
      <c r="D3229" t="s">
        <v>10029</v>
      </c>
      <c r="E3229" t="s">
        <v>10038</v>
      </c>
      <c r="F3229">
        <v>9</v>
      </c>
      <c r="G3229">
        <v>443.73</v>
      </c>
      <c r="H3229">
        <v>303.48</v>
      </c>
      <c r="I3229" t="s">
        <v>10039</v>
      </c>
      <c r="J3229">
        <f>F3229*G3229</f>
        <v>3993.57</v>
      </c>
      <c r="K3229">
        <f>F3229*H3229</f>
        <v>2731.32</v>
      </c>
      <c r="L3229">
        <f>J3229-K3229</f>
        <v>1262.25</v>
      </c>
      <c r="M3229" s="5">
        <f>L3229/J3229</f>
        <v>0.31607058346291661</v>
      </c>
      <c r="N3229" t="str">
        <f>IF(ISNA(VLOOKUP(A3229,'Returns Data'!A:A,1,0)),"No","Yes")</f>
        <v>No</v>
      </c>
      <c r="O3229" t="s">
        <v>10085</v>
      </c>
      <c r="P3229" t="str">
        <f>IFERROR(VLOOKUP(A3229,'Ratings Data'!A:C,3,0),"No Rating")</f>
        <v>No Rating</v>
      </c>
      <c r="Q3229" t="s">
        <v>10064</v>
      </c>
      <c r="R3229" s="5">
        <f t="shared" si="50"/>
        <v>0.52608067622512333</v>
      </c>
    </row>
    <row r="3230" spans="1:18" x14ac:dyDescent="0.3">
      <c r="A3230" t="s">
        <v>2076</v>
      </c>
      <c r="B3230" s="2">
        <v>45624</v>
      </c>
      <c r="C3230" t="s">
        <v>10020</v>
      </c>
      <c r="D3230" t="s">
        <v>10030</v>
      </c>
      <c r="E3230" t="s">
        <v>10036</v>
      </c>
      <c r="F3230">
        <v>1</v>
      </c>
      <c r="G3230">
        <v>85.89</v>
      </c>
      <c r="H3230">
        <v>68.400000000000006</v>
      </c>
      <c r="I3230" t="s">
        <v>10039</v>
      </c>
      <c r="J3230">
        <f>F3230*G3230</f>
        <v>85.89</v>
      </c>
      <c r="K3230">
        <f>F3230*H3230</f>
        <v>68.400000000000006</v>
      </c>
      <c r="L3230">
        <f>J3230-K3230</f>
        <v>17.489999999999995</v>
      </c>
      <c r="M3230" s="5">
        <f>L3230/J3230</f>
        <v>0.20363255326580504</v>
      </c>
      <c r="N3230" t="str">
        <f>IF(ISNA(VLOOKUP(A3230,'Returns Data'!A:A,1,0)),"No","Yes")</f>
        <v>No</v>
      </c>
      <c r="O3230" t="s">
        <v>10085</v>
      </c>
      <c r="P3230" t="str">
        <f>IFERROR(VLOOKUP(A3230,'Ratings Data'!A:C,3,0),"No Rating")</f>
        <v>No Rating</v>
      </c>
      <c r="Q3230" t="s">
        <v>10064</v>
      </c>
      <c r="R3230" s="5">
        <f t="shared" si="50"/>
        <v>-0.97849292738076465</v>
      </c>
    </row>
    <row r="3231" spans="1:18" x14ac:dyDescent="0.3">
      <c r="A3231" t="s">
        <v>2292</v>
      </c>
      <c r="B3231" s="2">
        <v>45624</v>
      </c>
      <c r="C3231" t="s">
        <v>10009</v>
      </c>
      <c r="D3231" t="s">
        <v>10029</v>
      </c>
      <c r="E3231" t="s">
        <v>10034</v>
      </c>
      <c r="F3231">
        <v>8</v>
      </c>
      <c r="G3231">
        <v>240.28</v>
      </c>
      <c r="H3231">
        <v>174.31</v>
      </c>
      <c r="I3231" t="s">
        <v>10039</v>
      </c>
      <c r="J3231">
        <f>F3231*G3231</f>
        <v>1922.24</v>
      </c>
      <c r="K3231">
        <f>F3231*H3231</f>
        <v>1394.48</v>
      </c>
      <c r="L3231">
        <f>J3231-K3231</f>
        <v>527.76</v>
      </c>
      <c r="M3231" s="5">
        <f>L3231/J3231</f>
        <v>0.27455468619943396</v>
      </c>
      <c r="N3231" t="str">
        <f>IF(ISNA(VLOOKUP(A3231,'Returns Data'!A:A,1,0)),"No","Yes")</f>
        <v>No</v>
      </c>
      <c r="O3231" t="s">
        <v>10085</v>
      </c>
      <c r="P3231" t="str">
        <f>IFERROR(VLOOKUP(A3231,'Ratings Data'!A:C,3,0),"No Rating")</f>
        <v>No Rating</v>
      </c>
      <c r="Q3231" t="s">
        <v>10064</v>
      </c>
      <c r="R3231" s="5">
        <f t="shared" si="50"/>
        <v>21.380253813016648</v>
      </c>
    </row>
    <row r="3232" spans="1:18" x14ac:dyDescent="0.3">
      <c r="A3232" t="s">
        <v>2497</v>
      </c>
      <c r="B3232" s="2">
        <v>45624</v>
      </c>
      <c r="C3232" t="s">
        <v>10010</v>
      </c>
      <c r="D3232" t="s">
        <v>10029</v>
      </c>
      <c r="E3232" t="s">
        <v>10038</v>
      </c>
      <c r="F3232">
        <v>20</v>
      </c>
      <c r="G3232">
        <v>389.17</v>
      </c>
      <c r="H3232">
        <v>291.95</v>
      </c>
      <c r="I3232" t="s">
        <v>10040</v>
      </c>
      <c r="J3232">
        <f>F3232*G3232</f>
        <v>7783.4000000000005</v>
      </c>
      <c r="K3232">
        <f>F3232*H3232</f>
        <v>5839</v>
      </c>
      <c r="L3232">
        <f>J3232-K3232</f>
        <v>1944.4000000000005</v>
      </c>
      <c r="M3232" s="5">
        <f>L3232/J3232</f>
        <v>0.24981370609245324</v>
      </c>
      <c r="N3232" t="str">
        <f>IF(ISNA(VLOOKUP(A3232,'Returns Data'!A:A,1,0)),"No","Yes")</f>
        <v>Yes</v>
      </c>
      <c r="O3232" t="str">
        <f>IFERROR(VLOOKUP(A3232,'Returns Data'!A:E,5,0),"No Returns")</f>
        <v>Damaged</v>
      </c>
      <c r="P3232" t="str">
        <f>IFERROR(VLOOKUP(A3232,'Ratings Data'!A:C,3,0),"No Rating")</f>
        <v>No Rating</v>
      </c>
      <c r="Q3232" t="s">
        <v>10064</v>
      </c>
      <c r="R3232" s="5">
        <f t="shared" si="50"/>
        <v>3.0491301814549696</v>
      </c>
    </row>
    <row r="3233" spans="1:18" x14ac:dyDescent="0.3">
      <c r="A3233" t="s">
        <v>3429</v>
      </c>
      <c r="B3233" s="2">
        <v>45624</v>
      </c>
      <c r="C3233" t="s">
        <v>10011</v>
      </c>
      <c r="D3233" t="s">
        <v>10029</v>
      </c>
      <c r="E3233" t="s">
        <v>10035</v>
      </c>
      <c r="F3233">
        <v>12</v>
      </c>
      <c r="G3233">
        <v>81.3</v>
      </c>
      <c r="H3233">
        <v>59.61</v>
      </c>
      <c r="I3233" t="s">
        <v>10039</v>
      </c>
      <c r="J3233">
        <f>F3233*G3233</f>
        <v>975.59999999999991</v>
      </c>
      <c r="K3233">
        <f>F3233*H3233</f>
        <v>715.31999999999994</v>
      </c>
      <c r="L3233">
        <f>J3233-K3233</f>
        <v>260.27999999999997</v>
      </c>
      <c r="M3233" s="5">
        <f>L3233/J3233</f>
        <v>0.26678966789667896</v>
      </c>
      <c r="N3233" t="str">
        <f>IF(ISNA(VLOOKUP(A3233,'Returns Data'!A:A,1,0)),"No","Yes")</f>
        <v>No</v>
      </c>
      <c r="O3233" t="s">
        <v>10085</v>
      </c>
      <c r="P3233" t="str">
        <f>IFERROR(VLOOKUP(A3233,'Ratings Data'!A:C,3,0),"No Rating")</f>
        <v>No Rating</v>
      </c>
      <c r="Q3233" t="s">
        <v>10064</v>
      </c>
      <c r="R3233" s="5">
        <f t="shared" si="50"/>
        <v>-0.87465631986021541</v>
      </c>
    </row>
    <row r="3234" spans="1:18" x14ac:dyDescent="0.3">
      <c r="A3234" t="s">
        <v>3598</v>
      </c>
      <c r="B3234" s="2">
        <v>45624</v>
      </c>
      <c r="C3234" t="s">
        <v>10018</v>
      </c>
      <c r="D3234" t="s">
        <v>10033</v>
      </c>
      <c r="E3234" t="s">
        <v>10036</v>
      </c>
      <c r="F3234">
        <v>14</v>
      </c>
      <c r="G3234">
        <v>254.2</v>
      </c>
      <c r="H3234">
        <v>189.85</v>
      </c>
      <c r="I3234" t="s">
        <v>10040</v>
      </c>
      <c r="J3234">
        <f>F3234*G3234</f>
        <v>3558.7999999999997</v>
      </c>
      <c r="K3234">
        <f>F3234*H3234</f>
        <v>2657.9</v>
      </c>
      <c r="L3234">
        <f>J3234-K3234</f>
        <v>900.89999999999964</v>
      </c>
      <c r="M3234" s="5">
        <f>L3234/J3234</f>
        <v>0.25314712824547592</v>
      </c>
      <c r="N3234" t="str">
        <f>IF(ISNA(VLOOKUP(A3234,'Returns Data'!A:A,1,0)),"No","Yes")</f>
        <v>No</v>
      </c>
      <c r="O3234" t="s">
        <v>10085</v>
      </c>
      <c r="P3234" t="str">
        <f>IFERROR(VLOOKUP(A3234,'Ratings Data'!A:C,3,0),"No Rating")</f>
        <v>No Rating</v>
      </c>
      <c r="Q3234" t="s">
        <v>10064</v>
      </c>
      <c r="R3234" s="5">
        <f t="shared" si="50"/>
        <v>2.6478064780647808</v>
      </c>
    </row>
    <row r="3235" spans="1:18" x14ac:dyDescent="0.3">
      <c r="A3235" t="s">
        <v>3806</v>
      </c>
      <c r="B3235" s="2">
        <v>45624</v>
      </c>
      <c r="C3235" t="s">
        <v>10025</v>
      </c>
      <c r="D3235" t="s">
        <v>10033</v>
      </c>
      <c r="E3235" t="s">
        <v>10035</v>
      </c>
      <c r="F3235">
        <v>7</v>
      </c>
      <c r="G3235">
        <v>35.18</v>
      </c>
      <c r="H3235">
        <v>30.09</v>
      </c>
      <c r="I3235" t="s">
        <v>10040</v>
      </c>
      <c r="J3235">
        <f>F3235*G3235</f>
        <v>246.26</v>
      </c>
      <c r="K3235">
        <f>F3235*H3235</f>
        <v>210.63</v>
      </c>
      <c r="L3235">
        <f>J3235-K3235</f>
        <v>35.629999999999995</v>
      </c>
      <c r="M3235" s="5">
        <f>L3235/J3235</f>
        <v>0.14468447981807844</v>
      </c>
      <c r="N3235" t="str">
        <f>IF(ISNA(VLOOKUP(A3235,'Returns Data'!A:A,1,0)),"No","Yes")</f>
        <v>No</v>
      </c>
      <c r="O3235" t="s">
        <v>10085</v>
      </c>
      <c r="P3235" t="str">
        <f>IFERROR(VLOOKUP(A3235,'Ratings Data'!A:C,3,0),"No Rating")</f>
        <v>No Rating</v>
      </c>
      <c r="Q3235" t="s">
        <v>10064</v>
      </c>
      <c r="R3235" s="5">
        <f t="shared" si="50"/>
        <v>-0.93080251770259648</v>
      </c>
    </row>
    <row r="3236" spans="1:18" x14ac:dyDescent="0.3">
      <c r="A3236" t="s">
        <v>4212</v>
      </c>
      <c r="B3236" s="2">
        <v>45624</v>
      </c>
      <c r="C3236" t="s">
        <v>10020</v>
      </c>
      <c r="D3236" t="s">
        <v>10030</v>
      </c>
      <c r="E3236" t="s">
        <v>10034</v>
      </c>
      <c r="F3236">
        <v>9</v>
      </c>
      <c r="G3236">
        <v>72.790000000000006</v>
      </c>
      <c r="H3236">
        <v>50.27</v>
      </c>
      <c r="I3236" t="s">
        <v>10039</v>
      </c>
      <c r="J3236">
        <f>F3236*G3236</f>
        <v>655.11</v>
      </c>
      <c r="K3236">
        <f>F3236*H3236</f>
        <v>452.43</v>
      </c>
      <c r="L3236">
        <f>J3236-K3236</f>
        <v>202.68</v>
      </c>
      <c r="M3236" s="5">
        <f>L3236/J3236</f>
        <v>0.30938315702706415</v>
      </c>
      <c r="N3236" t="str">
        <f>IF(ISNA(VLOOKUP(A3236,'Returns Data'!A:A,1,0)),"No","Yes")</f>
        <v>No</v>
      </c>
      <c r="O3236" t="s">
        <v>10085</v>
      </c>
      <c r="P3236" t="str">
        <f>IFERROR(VLOOKUP(A3236,'Ratings Data'!A:C,3,0),"No Rating")</f>
        <v>No Rating</v>
      </c>
      <c r="Q3236" t="s">
        <v>10064</v>
      </c>
      <c r="R3236" s="5">
        <f t="shared" si="50"/>
        <v>1.6602371477300415</v>
      </c>
    </row>
    <row r="3237" spans="1:18" x14ac:dyDescent="0.3">
      <c r="A3237" t="s">
        <v>5089</v>
      </c>
      <c r="B3237" s="2">
        <v>45624</v>
      </c>
      <c r="C3237" t="s">
        <v>10013</v>
      </c>
      <c r="D3237" t="s">
        <v>10030</v>
      </c>
      <c r="E3237" t="s">
        <v>10036</v>
      </c>
      <c r="F3237">
        <v>5</v>
      </c>
      <c r="G3237">
        <v>94.59</v>
      </c>
      <c r="H3237">
        <v>79.650000000000006</v>
      </c>
      <c r="I3237" t="s">
        <v>10040</v>
      </c>
      <c r="J3237">
        <f>F3237*G3237</f>
        <v>472.95000000000005</v>
      </c>
      <c r="K3237">
        <f>F3237*H3237</f>
        <v>398.25</v>
      </c>
      <c r="L3237">
        <f>J3237-K3237</f>
        <v>74.700000000000045</v>
      </c>
      <c r="M3237" s="5">
        <f>L3237/J3237</f>
        <v>0.15794481446241682</v>
      </c>
      <c r="N3237" t="str">
        <f>IF(ISNA(VLOOKUP(A3237,'Returns Data'!A:A,1,0)),"No","Yes")</f>
        <v>No</v>
      </c>
      <c r="O3237" t="s">
        <v>10085</v>
      </c>
      <c r="P3237" t="str">
        <f>IFERROR(VLOOKUP(A3237,'Ratings Data'!A:C,3,0),"No Rating")</f>
        <v>No Rating</v>
      </c>
      <c r="Q3237" t="s">
        <v>10064</v>
      </c>
      <c r="R3237" s="5">
        <f t="shared" si="50"/>
        <v>-0.27806017310070058</v>
      </c>
    </row>
    <row r="3238" spans="1:18" x14ac:dyDescent="0.3">
      <c r="A3238" t="s">
        <v>5601</v>
      </c>
      <c r="B3238" s="2">
        <v>45624</v>
      </c>
      <c r="C3238" t="s">
        <v>10025</v>
      </c>
      <c r="D3238" t="s">
        <v>10033</v>
      </c>
      <c r="E3238" t="s">
        <v>10036</v>
      </c>
      <c r="F3238">
        <v>4</v>
      </c>
      <c r="G3238">
        <v>491.69</v>
      </c>
      <c r="H3238">
        <v>305.17</v>
      </c>
      <c r="I3238" t="s">
        <v>10040</v>
      </c>
      <c r="J3238">
        <f>F3238*G3238</f>
        <v>1966.76</v>
      </c>
      <c r="K3238">
        <f>F3238*H3238</f>
        <v>1220.68</v>
      </c>
      <c r="L3238">
        <f>J3238-K3238</f>
        <v>746.07999999999993</v>
      </c>
      <c r="M3238" s="5">
        <f>L3238/J3238</f>
        <v>0.37934470906465451</v>
      </c>
      <c r="N3238" t="str">
        <f>IF(ISNA(VLOOKUP(A3238,'Returns Data'!A:A,1,0)),"No","Yes")</f>
        <v>No</v>
      </c>
      <c r="O3238" t="s">
        <v>10085</v>
      </c>
      <c r="P3238" t="str">
        <f>IFERROR(VLOOKUP(A3238,'Ratings Data'!A:C,3,0),"No Rating")</f>
        <v>No Rating</v>
      </c>
      <c r="Q3238" t="s">
        <v>10064</v>
      </c>
      <c r="R3238" s="5">
        <f t="shared" si="50"/>
        <v>3.1584945554498356</v>
      </c>
    </row>
    <row r="3239" spans="1:18" x14ac:dyDescent="0.3">
      <c r="A3239" t="s">
        <v>6039</v>
      </c>
      <c r="B3239" s="2">
        <v>45624</v>
      </c>
      <c r="C3239" t="s">
        <v>10017</v>
      </c>
      <c r="D3239" t="s">
        <v>10032</v>
      </c>
      <c r="E3239" t="s">
        <v>10034</v>
      </c>
      <c r="F3239">
        <v>6</v>
      </c>
      <c r="G3239">
        <v>134.55000000000001</v>
      </c>
      <c r="H3239">
        <v>103.99</v>
      </c>
      <c r="I3239" t="s">
        <v>10040</v>
      </c>
      <c r="J3239">
        <f>F3239*G3239</f>
        <v>807.30000000000007</v>
      </c>
      <c r="K3239">
        <f>F3239*H3239</f>
        <v>623.93999999999994</v>
      </c>
      <c r="L3239">
        <f>J3239-K3239</f>
        <v>183.36000000000013</v>
      </c>
      <c r="M3239" s="5">
        <f>L3239/J3239</f>
        <v>0.22712746191007074</v>
      </c>
      <c r="N3239" t="str">
        <f>IF(ISNA(VLOOKUP(A3239,'Returns Data'!A:A,1,0)),"No","Yes")</f>
        <v>No</v>
      </c>
      <c r="O3239" t="s">
        <v>10085</v>
      </c>
      <c r="P3239" t="str">
        <f>IFERROR(VLOOKUP(A3239,'Ratings Data'!A:C,3,0),"No Rating")</f>
        <v>No Rating</v>
      </c>
      <c r="Q3239" t="s">
        <v>10064</v>
      </c>
      <c r="R3239" s="5">
        <f t="shared" si="50"/>
        <v>-0.58952795460554419</v>
      </c>
    </row>
    <row r="3240" spans="1:18" x14ac:dyDescent="0.3">
      <c r="A3240" t="s">
        <v>6702</v>
      </c>
      <c r="B3240" s="2">
        <v>45624</v>
      </c>
      <c r="C3240" t="s">
        <v>10010</v>
      </c>
      <c r="D3240" t="s">
        <v>10029</v>
      </c>
      <c r="E3240" t="s">
        <v>10035</v>
      </c>
      <c r="F3240">
        <v>11</v>
      </c>
      <c r="G3240">
        <v>24.45</v>
      </c>
      <c r="H3240">
        <v>20.23</v>
      </c>
      <c r="I3240" t="s">
        <v>10040</v>
      </c>
      <c r="J3240">
        <f>F3240*G3240</f>
        <v>268.95</v>
      </c>
      <c r="K3240">
        <f>F3240*H3240</f>
        <v>222.53</v>
      </c>
      <c r="L3240">
        <f>J3240-K3240</f>
        <v>46.419999999999987</v>
      </c>
      <c r="M3240" s="5">
        <f>L3240/J3240</f>
        <v>0.17259713701431489</v>
      </c>
      <c r="N3240" t="str">
        <f>IF(ISNA(VLOOKUP(A3240,'Returns Data'!A:A,1,0)),"No","Yes")</f>
        <v>No</v>
      </c>
      <c r="O3240" t="s">
        <v>10085</v>
      </c>
      <c r="P3240" t="str">
        <f>IFERROR(VLOOKUP(A3240,'Ratings Data'!A:C,3,0),"No Rating")</f>
        <v>No Rating</v>
      </c>
      <c r="Q3240" t="s">
        <v>10064</v>
      </c>
      <c r="R3240" s="5">
        <f t="shared" si="50"/>
        <v>-0.66685247120029745</v>
      </c>
    </row>
    <row r="3241" spans="1:18" x14ac:dyDescent="0.3">
      <c r="A3241" t="s">
        <v>7218</v>
      </c>
      <c r="B3241" s="2">
        <v>45624</v>
      </c>
      <c r="C3241" t="s">
        <v>10013</v>
      </c>
      <c r="D3241" t="s">
        <v>10030</v>
      </c>
      <c r="E3241" t="s">
        <v>10036</v>
      </c>
      <c r="F3241">
        <v>8</v>
      </c>
      <c r="G3241">
        <v>366.12</v>
      </c>
      <c r="H3241">
        <v>230.54</v>
      </c>
      <c r="I3241" t="s">
        <v>10040</v>
      </c>
      <c r="J3241">
        <f>F3241*G3241</f>
        <v>2928.96</v>
      </c>
      <c r="K3241">
        <f>F3241*H3241</f>
        <v>1844.32</v>
      </c>
      <c r="L3241">
        <f>J3241-K3241</f>
        <v>1084.6400000000001</v>
      </c>
      <c r="M3241" s="5">
        <f>L3241/J3241</f>
        <v>0.37031574347208568</v>
      </c>
      <c r="N3241" t="str">
        <f>IF(ISNA(VLOOKUP(A3241,'Returns Data'!A:A,1,0)),"No","Yes")</f>
        <v>No</v>
      </c>
      <c r="O3241" t="s">
        <v>10085</v>
      </c>
      <c r="P3241" t="str">
        <f>IFERROR(VLOOKUP(A3241,'Ratings Data'!A:C,3,0),"No Rating")</f>
        <v>No Rating</v>
      </c>
      <c r="Q3241" t="s">
        <v>10064</v>
      </c>
      <c r="R3241" s="5">
        <f t="shared" si="50"/>
        <v>9.8903513664249871</v>
      </c>
    </row>
    <row r="3242" spans="1:18" x14ac:dyDescent="0.3">
      <c r="A3242" t="s">
        <v>8368</v>
      </c>
      <c r="B3242" s="2">
        <v>45624</v>
      </c>
      <c r="C3242" t="s">
        <v>10027</v>
      </c>
      <c r="D3242" t="s">
        <v>10032</v>
      </c>
      <c r="E3242" t="s">
        <v>10034</v>
      </c>
      <c r="F3242">
        <v>13</v>
      </c>
      <c r="G3242">
        <v>138.59</v>
      </c>
      <c r="H3242">
        <v>87.55</v>
      </c>
      <c r="I3242" t="s">
        <v>10039</v>
      </c>
      <c r="J3242">
        <f>F3242*G3242</f>
        <v>1801.67</v>
      </c>
      <c r="K3242">
        <f>F3242*H3242</f>
        <v>1138.1499999999999</v>
      </c>
      <c r="L3242">
        <f>J3242-K3242</f>
        <v>663.52000000000021</v>
      </c>
      <c r="M3242" s="5">
        <f>L3242/J3242</f>
        <v>0.36828053972148073</v>
      </c>
      <c r="N3242" t="str">
        <f>IF(ISNA(VLOOKUP(A3242,'Returns Data'!A:A,1,0)),"No","Yes")</f>
        <v>No</v>
      </c>
      <c r="O3242" t="s">
        <v>10085</v>
      </c>
      <c r="P3242">
        <f>IFERROR(VLOOKUP(A3242,'Ratings Data'!A:C,3,0),"No Rating")</f>
        <v>4</v>
      </c>
      <c r="Q3242" t="s">
        <v>10064</v>
      </c>
      <c r="R3242" s="5">
        <f t="shared" si="50"/>
        <v>-0.38487722604610508</v>
      </c>
    </row>
    <row r="3243" spans="1:18" x14ac:dyDescent="0.3">
      <c r="A3243" t="s">
        <v>8564</v>
      </c>
      <c r="B3243" s="2">
        <v>45624</v>
      </c>
      <c r="C3243" t="s">
        <v>10020</v>
      </c>
      <c r="D3243" t="s">
        <v>10030</v>
      </c>
      <c r="E3243" t="s">
        <v>10034</v>
      </c>
      <c r="F3243">
        <v>14</v>
      </c>
      <c r="G3243">
        <v>53.18</v>
      </c>
      <c r="H3243">
        <v>44.43</v>
      </c>
      <c r="I3243" t="s">
        <v>10040</v>
      </c>
      <c r="J3243">
        <f>F3243*G3243</f>
        <v>744.52</v>
      </c>
      <c r="K3243">
        <f>F3243*H3243</f>
        <v>622.02</v>
      </c>
      <c r="L3243">
        <f>J3243-K3243</f>
        <v>122.5</v>
      </c>
      <c r="M3243" s="5">
        <f>L3243/J3243</f>
        <v>0.16453553967657014</v>
      </c>
      <c r="N3243" t="str">
        <f>IF(ISNA(VLOOKUP(A3243,'Returns Data'!A:A,1,0)),"No","Yes")</f>
        <v>No</v>
      </c>
      <c r="O3243" t="s">
        <v>10085</v>
      </c>
      <c r="P3243" t="str">
        <f>IFERROR(VLOOKUP(A3243,'Ratings Data'!A:C,3,0),"No Rating")</f>
        <v>No Rating</v>
      </c>
      <c r="Q3243" t="s">
        <v>10064</v>
      </c>
      <c r="R3243" s="5">
        <f t="shared" si="50"/>
        <v>-0.58676117157970109</v>
      </c>
    </row>
    <row r="3244" spans="1:18" x14ac:dyDescent="0.3">
      <c r="A3244" t="s">
        <v>8754</v>
      </c>
      <c r="B3244" s="2">
        <v>45624</v>
      </c>
      <c r="C3244" t="s">
        <v>10011</v>
      </c>
      <c r="D3244" t="s">
        <v>10029</v>
      </c>
      <c r="E3244" t="s">
        <v>10034</v>
      </c>
      <c r="F3244">
        <v>10</v>
      </c>
      <c r="G3244">
        <v>415.47</v>
      </c>
      <c r="H3244">
        <v>302.77</v>
      </c>
      <c r="I3244" t="s">
        <v>10039</v>
      </c>
      <c r="J3244">
        <f>F3244*G3244</f>
        <v>4154.7000000000007</v>
      </c>
      <c r="K3244">
        <f>F3244*H3244</f>
        <v>3027.7</v>
      </c>
      <c r="L3244">
        <f>J3244-K3244</f>
        <v>1127.0000000000009</v>
      </c>
      <c r="M3244" s="5">
        <f>L3244/J3244</f>
        <v>0.27125905600885764</v>
      </c>
      <c r="N3244" t="str">
        <f>IF(ISNA(VLOOKUP(A3244,'Returns Data'!A:A,1,0)),"No","Yes")</f>
        <v>No</v>
      </c>
      <c r="O3244" t="s">
        <v>10085</v>
      </c>
      <c r="P3244" t="str">
        <f>IFERROR(VLOOKUP(A3244,'Ratings Data'!A:C,3,0),"No Rating")</f>
        <v>No Rating</v>
      </c>
      <c r="Q3244" t="s">
        <v>10064</v>
      </c>
      <c r="R3244" s="5">
        <f t="shared" si="50"/>
        <v>4.5803739321979275</v>
      </c>
    </row>
    <row r="3245" spans="1:18" x14ac:dyDescent="0.3">
      <c r="A3245" t="s">
        <v>8889</v>
      </c>
      <c r="B3245" s="2">
        <v>45624</v>
      </c>
      <c r="C3245" t="s">
        <v>10026</v>
      </c>
      <c r="D3245" t="s">
        <v>10031</v>
      </c>
      <c r="E3245" t="s">
        <v>10035</v>
      </c>
      <c r="F3245">
        <v>18</v>
      </c>
      <c r="G3245">
        <v>262.57</v>
      </c>
      <c r="H3245">
        <v>225.37</v>
      </c>
      <c r="I3245" t="s">
        <v>10039</v>
      </c>
      <c r="J3245">
        <f>F3245*G3245</f>
        <v>4726.26</v>
      </c>
      <c r="K3245">
        <f>F3245*H3245</f>
        <v>4056.66</v>
      </c>
      <c r="L3245">
        <f>J3245-K3245</f>
        <v>669.60000000000036</v>
      </c>
      <c r="M3245" s="5">
        <f>L3245/J3245</f>
        <v>0.14167650531286902</v>
      </c>
      <c r="N3245" t="str">
        <f>IF(ISNA(VLOOKUP(A3245,'Returns Data'!A:A,1,0)),"No","Yes")</f>
        <v>No</v>
      </c>
      <c r="O3245" t="s">
        <v>10085</v>
      </c>
      <c r="P3245" t="str">
        <f>IFERROR(VLOOKUP(A3245,'Ratings Data'!A:C,3,0),"No Rating")</f>
        <v>No Rating</v>
      </c>
      <c r="Q3245" t="s">
        <v>10064</v>
      </c>
      <c r="R3245" s="5">
        <f t="shared" si="50"/>
        <v>0.13756949960285927</v>
      </c>
    </row>
    <row r="3246" spans="1:18" x14ac:dyDescent="0.3">
      <c r="A3246" t="s">
        <v>9187</v>
      </c>
      <c r="B3246" s="2">
        <v>45624</v>
      </c>
      <c r="C3246" t="s">
        <v>10014</v>
      </c>
      <c r="D3246" t="s">
        <v>10030</v>
      </c>
      <c r="E3246" t="s">
        <v>10036</v>
      </c>
      <c r="F3246">
        <v>17</v>
      </c>
      <c r="G3246">
        <v>91.54</v>
      </c>
      <c r="H3246">
        <v>59.15</v>
      </c>
      <c r="I3246" t="s">
        <v>10040</v>
      </c>
      <c r="J3246">
        <f>F3246*G3246</f>
        <v>1556.18</v>
      </c>
      <c r="K3246">
        <f>F3246*H3246</f>
        <v>1005.55</v>
      </c>
      <c r="L3246">
        <f>J3246-K3246</f>
        <v>550.63000000000011</v>
      </c>
      <c r="M3246" s="5">
        <f>L3246/J3246</f>
        <v>0.35383438933799438</v>
      </c>
      <c r="N3246" t="str">
        <f>IF(ISNA(VLOOKUP(A3246,'Returns Data'!A:A,1,0)),"No","Yes")</f>
        <v>No</v>
      </c>
      <c r="O3246" t="s">
        <v>10085</v>
      </c>
      <c r="P3246" t="str">
        <f>IFERROR(VLOOKUP(A3246,'Ratings Data'!A:C,3,0),"No Rating")</f>
        <v>No Rating</v>
      </c>
      <c r="Q3246" t="s">
        <v>10064</v>
      </c>
      <c r="R3246" s="5">
        <f t="shared" si="50"/>
        <v>-0.67073753877272935</v>
      </c>
    </row>
    <row r="3247" spans="1:18" x14ac:dyDescent="0.3">
      <c r="A3247" t="s">
        <v>9219</v>
      </c>
      <c r="B3247" s="2">
        <v>45624</v>
      </c>
      <c r="C3247" t="s">
        <v>10009</v>
      </c>
      <c r="D3247" t="s">
        <v>10029</v>
      </c>
      <c r="E3247" t="s">
        <v>10034</v>
      </c>
      <c r="F3247">
        <v>6</v>
      </c>
      <c r="G3247">
        <v>89.79</v>
      </c>
      <c r="H3247">
        <v>64.67</v>
      </c>
      <c r="I3247" t="s">
        <v>10040</v>
      </c>
      <c r="J3247">
        <f>F3247*G3247</f>
        <v>538.74</v>
      </c>
      <c r="K3247">
        <f>F3247*H3247</f>
        <v>388.02</v>
      </c>
      <c r="L3247">
        <f>J3247-K3247</f>
        <v>150.72000000000003</v>
      </c>
      <c r="M3247" s="5">
        <f>L3247/J3247</f>
        <v>0.27976389352934627</v>
      </c>
      <c r="N3247" t="str">
        <f>IF(ISNA(VLOOKUP(A3247,'Returns Data'!A:A,1,0)),"No","Yes")</f>
        <v>No</v>
      </c>
      <c r="O3247" t="s">
        <v>10085</v>
      </c>
      <c r="P3247" t="str">
        <f>IFERROR(VLOOKUP(A3247,'Ratings Data'!A:C,3,0),"No Rating")</f>
        <v>No Rating</v>
      </c>
      <c r="Q3247" t="s">
        <v>10064</v>
      </c>
      <c r="R3247" s="5">
        <f t="shared" si="50"/>
        <v>-0.65380611497384622</v>
      </c>
    </row>
    <row r="3248" spans="1:18" x14ac:dyDescent="0.3">
      <c r="A3248" t="s">
        <v>9520</v>
      </c>
      <c r="B3248" s="2">
        <v>45624</v>
      </c>
      <c r="C3248" t="s">
        <v>10020</v>
      </c>
      <c r="D3248" t="s">
        <v>10030</v>
      </c>
      <c r="E3248" t="s">
        <v>10038</v>
      </c>
      <c r="F3248">
        <v>5</v>
      </c>
      <c r="G3248">
        <v>236.04</v>
      </c>
      <c r="H3248">
        <v>185.34</v>
      </c>
      <c r="I3248" t="s">
        <v>10039</v>
      </c>
      <c r="J3248">
        <f>F3248*G3248</f>
        <v>1180.2</v>
      </c>
      <c r="K3248">
        <f>F3248*H3248</f>
        <v>926.7</v>
      </c>
      <c r="L3248">
        <f>J3248-K3248</f>
        <v>253.5</v>
      </c>
      <c r="M3248" s="5">
        <f>L3248/J3248</f>
        <v>0.21479410269445856</v>
      </c>
      <c r="N3248" t="str">
        <f>IF(ISNA(VLOOKUP(A3248,'Returns Data'!A:A,1,0)),"No","Yes")</f>
        <v>No</v>
      </c>
      <c r="O3248" t="s">
        <v>10085</v>
      </c>
      <c r="P3248" t="str">
        <f>IFERROR(VLOOKUP(A3248,'Ratings Data'!A:C,3,0),"No Rating")</f>
        <v>No Rating</v>
      </c>
      <c r="Q3248" t="s">
        <v>10064</v>
      </c>
      <c r="R3248" s="5">
        <f t="shared" si="50"/>
        <v>1.1906671121505736</v>
      </c>
    </row>
    <row r="3249" spans="1:18" x14ac:dyDescent="0.3">
      <c r="A3249" t="s">
        <v>9558</v>
      </c>
      <c r="B3249" s="2">
        <v>45624</v>
      </c>
      <c r="C3249" t="s">
        <v>10020</v>
      </c>
      <c r="D3249" t="s">
        <v>10030</v>
      </c>
      <c r="E3249" t="s">
        <v>10038</v>
      </c>
      <c r="F3249">
        <v>7</v>
      </c>
      <c r="G3249">
        <v>61.26</v>
      </c>
      <c r="H3249">
        <v>40.229999999999997</v>
      </c>
      <c r="I3249" t="s">
        <v>10039</v>
      </c>
      <c r="J3249">
        <f>F3249*G3249</f>
        <v>428.82</v>
      </c>
      <c r="K3249">
        <f>F3249*H3249</f>
        <v>281.60999999999996</v>
      </c>
      <c r="L3249">
        <f>J3249-K3249</f>
        <v>147.21000000000004</v>
      </c>
      <c r="M3249" s="5">
        <f>L3249/J3249</f>
        <v>0.3432908912830559</v>
      </c>
      <c r="N3249" t="str">
        <f>IF(ISNA(VLOOKUP(A3249,'Returns Data'!A:A,1,0)),"No","Yes")</f>
        <v>No</v>
      </c>
      <c r="O3249" t="s">
        <v>10085</v>
      </c>
      <c r="P3249" t="str">
        <f>IFERROR(VLOOKUP(A3249,'Ratings Data'!A:C,3,0),"No Rating")</f>
        <v>No Rating</v>
      </c>
      <c r="Q3249" t="s">
        <v>10064</v>
      </c>
      <c r="R3249" s="5">
        <f t="shared" si="50"/>
        <v>-0.63665480427046273</v>
      </c>
    </row>
    <row r="3250" spans="1:18" x14ac:dyDescent="0.3">
      <c r="A3250" t="s">
        <v>9989</v>
      </c>
      <c r="B3250" s="2">
        <v>45624</v>
      </c>
      <c r="C3250" t="s">
        <v>10011</v>
      </c>
      <c r="D3250" t="s">
        <v>10029</v>
      </c>
      <c r="E3250" t="s">
        <v>10034</v>
      </c>
      <c r="F3250">
        <v>6</v>
      </c>
      <c r="G3250">
        <v>168.55</v>
      </c>
      <c r="H3250">
        <v>117.22</v>
      </c>
      <c r="I3250" t="s">
        <v>10040</v>
      </c>
      <c r="J3250">
        <f>F3250*G3250</f>
        <v>1011.3000000000001</v>
      </c>
      <c r="K3250">
        <f>F3250*H3250</f>
        <v>703.31999999999994</v>
      </c>
      <c r="L3250">
        <f>J3250-K3250</f>
        <v>307.98000000000013</v>
      </c>
      <c r="M3250" s="5">
        <f>L3250/J3250</f>
        <v>0.30453871254820541</v>
      </c>
      <c r="N3250" t="str">
        <f>IF(ISNA(VLOOKUP(A3250,'Returns Data'!A:A,1,0)),"No","Yes")</f>
        <v>No</v>
      </c>
      <c r="O3250" t="s">
        <v>10085</v>
      </c>
      <c r="P3250" t="str">
        <f>IFERROR(VLOOKUP(A3250,'Ratings Data'!A:C,3,0),"No Rating")</f>
        <v>No Rating</v>
      </c>
      <c r="Q3250" t="s">
        <v>10064</v>
      </c>
      <c r="R3250" s="5">
        <f t="shared" si="50"/>
        <v>1.3583321673429412</v>
      </c>
    </row>
    <row r="3251" spans="1:18" x14ac:dyDescent="0.3">
      <c r="A3251" t="s">
        <v>636</v>
      </c>
      <c r="B3251" s="2">
        <v>45625</v>
      </c>
      <c r="C3251" t="s">
        <v>10022</v>
      </c>
      <c r="D3251" t="s">
        <v>10033</v>
      </c>
      <c r="E3251" t="s">
        <v>10036</v>
      </c>
      <c r="F3251">
        <v>17</v>
      </c>
      <c r="G3251">
        <v>322.13</v>
      </c>
      <c r="H3251">
        <v>239.36</v>
      </c>
      <c r="I3251" t="s">
        <v>10039</v>
      </c>
      <c r="J3251">
        <f>F3251*G3251</f>
        <v>5476.21</v>
      </c>
      <c r="K3251">
        <f>F3251*H3251</f>
        <v>4069.1200000000003</v>
      </c>
      <c r="L3251">
        <f>J3251-K3251</f>
        <v>1407.0899999999997</v>
      </c>
      <c r="M3251" s="5">
        <f>L3251/J3251</f>
        <v>0.25694595349703531</v>
      </c>
      <c r="N3251" t="str">
        <f>IF(ISNA(VLOOKUP(A3251,'Returns Data'!A:A,1,0)),"No","Yes")</f>
        <v>No</v>
      </c>
      <c r="O3251" t="s">
        <v>10085</v>
      </c>
      <c r="P3251" t="str">
        <f>IFERROR(VLOOKUP(A3251,'Ratings Data'!A:C,3,0),"No Rating")</f>
        <v>No Rating</v>
      </c>
      <c r="Q3251" t="s">
        <v>10064</v>
      </c>
      <c r="R3251" s="5">
        <f t="shared" si="50"/>
        <v>4.4150202709383954</v>
      </c>
    </row>
    <row r="3252" spans="1:18" x14ac:dyDescent="0.3">
      <c r="A3252" t="s">
        <v>858</v>
      </c>
      <c r="B3252" s="2">
        <v>45625</v>
      </c>
      <c r="C3252" t="s">
        <v>10019</v>
      </c>
      <c r="D3252" t="s">
        <v>10031</v>
      </c>
      <c r="E3252" t="s">
        <v>10034</v>
      </c>
      <c r="F3252">
        <v>8</v>
      </c>
      <c r="G3252">
        <v>187.15</v>
      </c>
      <c r="H3252">
        <v>134.26</v>
      </c>
      <c r="I3252" t="s">
        <v>10040</v>
      </c>
      <c r="J3252">
        <f>F3252*G3252</f>
        <v>1497.2</v>
      </c>
      <c r="K3252">
        <f>F3252*H3252</f>
        <v>1074.08</v>
      </c>
      <c r="L3252">
        <f>J3252-K3252</f>
        <v>423.12000000000012</v>
      </c>
      <c r="M3252" s="5">
        <f>L3252/J3252</f>
        <v>0.28260753406358541</v>
      </c>
      <c r="N3252" t="str">
        <f>IF(ISNA(VLOOKUP(A3252,'Returns Data'!A:A,1,0)),"No","Yes")</f>
        <v>No</v>
      </c>
      <c r="O3252" t="s">
        <v>10085</v>
      </c>
      <c r="P3252" t="str">
        <f>IFERROR(VLOOKUP(A3252,'Ratings Data'!A:C,3,0),"No Rating")</f>
        <v>No Rating</v>
      </c>
      <c r="Q3252" t="s">
        <v>10064</v>
      </c>
      <c r="R3252" s="5">
        <f t="shared" si="50"/>
        <v>-0.72659923560272532</v>
      </c>
    </row>
    <row r="3253" spans="1:18" x14ac:dyDescent="0.3">
      <c r="A3253" t="s">
        <v>1466</v>
      </c>
      <c r="B3253" s="2">
        <v>45625</v>
      </c>
      <c r="C3253" t="s">
        <v>10019</v>
      </c>
      <c r="D3253" t="s">
        <v>10031</v>
      </c>
      <c r="E3253" t="s">
        <v>10036</v>
      </c>
      <c r="F3253">
        <v>8</v>
      </c>
      <c r="G3253">
        <v>283.66000000000003</v>
      </c>
      <c r="H3253">
        <v>194.24</v>
      </c>
      <c r="I3253" t="s">
        <v>10040</v>
      </c>
      <c r="J3253">
        <f>F3253*G3253</f>
        <v>2269.2800000000002</v>
      </c>
      <c r="K3253">
        <f>F3253*H3253</f>
        <v>1553.92</v>
      </c>
      <c r="L3253">
        <f>J3253-K3253</f>
        <v>715.36000000000013</v>
      </c>
      <c r="M3253" s="5">
        <f>L3253/J3253</f>
        <v>0.31523655080025387</v>
      </c>
      <c r="N3253" t="str">
        <f>IF(ISNA(VLOOKUP(A3253,'Returns Data'!A:A,1,0)),"No","Yes")</f>
        <v>No</v>
      </c>
      <c r="O3253" t="s">
        <v>10085</v>
      </c>
      <c r="P3253">
        <f>IFERROR(VLOOKUP(A3253,'Ratings Data'!A:C,3,0),"No Rating")</f>
        <v>5</v>
      </c>
      <c r="Q3253" t="s">
        <v>10064</v>
      </c>
      <c r="R3253" s="5">
        <f t="shared" si="50"/>
        <v>0.5156826075340637</v>
      </c>
    </row>
    <row r="3254" spans="1:18" x14ac:dyDescent="0.3">
      <c r="A3254" t="s">
        <v>2014</v>
      </c>
      <c r="B3254" s="2">
        <v>45625</v>
      </c>
      <c r="C3254" t="s">
        <v>10011</v>
      </c>
      <c r="D3254" t="s">
        <v>10029</v>
      </c>
      <c r="E3254" t="s">
        <v>10034</v>
      </c>
      <c r="F3254">
        <v>11</v>
      </c>
      <c r="G3254">
        <v>364.44</v>
      </c>
      <c r="H3254">
        <v>322.35000000000002</v>
      </c>
      <c r="I3254" t="s">
        <v>10039</v>
      </c>
      <c r="J3254">
        <f>F3254*G3254</f>
        <v>4008.84</v>
      </c>
      <c r="K3254">
        <f>F3254*H3254</f>
        <v>3545.8500000000004</v>
      </c>
      <c r="L3254">
        <f>J3254-K3254</f>
        <v>462.98999999999978</v>
      </c>
      <c r="M3254" s="5">
        <f>L3254/J3254</f>
        <v>0.11549226210075726</v>
      </c>
      <c r="N3254" t="str">
        <f>IF(ISNA(VLOOKUP(A3254,'Returns Data'!A:A,1,0)),"No","Yes")</f>
        <v>No</v>
      </c>
      <c r="O3254" t="s">
        <v>10085</v>
      </c>
      <c r="P3254" t="str">
        <f>IFERROR(VLOOKUP(A3254,'Ratings Data'!A:C,3,0),"No Rating")</f>
        <v>No Rating</v>
      </c>
      <c r="Q3254" t="s">
        <v>10064</v>
      </c>
      <c r="R3254" s="5">
        <f t="shared" si="50"/>
        <v>0.76656913205950772</v>
      </c>
    </row>
    <row r="3255" spans="1:18" x14ac:dyDescent="0.3">
      <c r="A3255" t="s">
        <v>2207</v>
      </c>
      <c r="B3255" s="2">
        <v>45625</v>
      </c>
      <c r="C3255" t="s">
        <v>10019</v>
      </c>
      <c r="D3255" t="s">
        <v>10031</v>
      </c>
      <c r="E3255" t="s">
        <v>10037</v>
      </c>
      <c r="F3255">
        <v>2</v>
      </c>
      <c r="G3255">
        <v>350.52</v>
      </c>
      <c r="H3255">
        <v>266.77</v>
      </c>
      <c r="I3255" t="s">
        <v>10040</v>
      </c>
      <c r="J3255">
        <f>F3255*G3255</f>
        <v>701.04</v>
      </c>
      <c r="K3255">
        <f>F3255*H3255</f>
        <v>533.54</v>
      </c>
      <c r="L3255">
        <f>J3255-K3255</f>
        <v>167.5</v>
      </c>
      <c r="M3255" s="5">
        <f>L3255/J3255</f>
        <v>0.23893073148465138</v>
      </c>
      <c r="N3255" t="str">
        <f>IF(ISNA(VLOOKUP(A3255,'Returns Data'!A:A,1,0)),"No","Yes")</f>
        <v>Yes</v>
      </c>
      <c r="O3255" t="str">
        <f>IFERROR(VLOOKUP(A3255,'Returns Data'!A:E,5,0),"No Returns")</f>
        <v>Late Delivery</v>
      </c>
      <c r="P3255" t="str">
        <f>IFERROR(VLOOKUP(A3255,'Ratings Data'!A:C,3,0),"No Rating")</f>
        <v>No Rating</v>
      </c>
      <c r="Q3255" t="s">
        <v>10064</v>
      </c>
      <c r="R3255" s="5">
        <f t="shared" si="50"/>
        <v>-0.82512647050019461</v>
      </c>
    </row>
    <row r="3256" spans="1:18" x14ac:dyDescent="0.3">
      <c r="A3256" t="s">
        <v>2970</v>
      </c>
      <c r="B3256" s="2">
        <v>45625</v>
      </c>
      <c r="C3256" t="s">
        <v>10024</v>
      </c>
      <c r="D3256" t="s">
        <v>10029</v>
      </c>
      <c r="E3256" t="s">
        <v>10034</v>
      </c>
      <c r="F3256">
        <v>5</v>
      </c>
      <c r="G3256">
        <v>13.72</v>
      </c>
      <c r="H3256">
        <v>8.81</v>
      </c>
      <c r="I3256" t="s">
        <v>10040</v>
      </c>
      <c r="J3256">
        <f>F3256*G3256</f>
        <v>68.600000000000009</v>
      </c>
      <c r="K3256">
        <f>F3256*H3256</f>
        <v>44.050000000000004</v>
      </c>
      <c r="L3256">
        <f>J3256-K3256</f>
        <v>24.550000000000004</v>
      </c>
      <c r="M3256" s="5">
        <f>L3256/J3256</f>
        <v>0.35787172011661811</v>
      </c>
      <c r="N3256" t="str">
        <f>IF(ISNA(VLOOKUP(A3256,'Returns Data'!A:A,1,0)),"No","Yes")</f>
        <v>No</v>
      </c>
      <c r="O3256" t="s">
        <v>10085</v>
      </c>
      <c r="P3256" t="str">
        <f>IFERROR(VLOOKUP(A3256,'Ratings Data'!A:C,3,0),"No Rating")</f>
        <v>No Rating</v>
      </c>
      <c r="Q3256" t="s">
        <v>10064</v>
      </c>
      <c r="R3256" s="5">
        <f t="shared" si="50"/>
        <v>-0.90214538400091293</v>
      </c>
    </row>
    <row r="3257" spans="1:18" x14ac:dyDescent="0.3">
      <c r="A3257" t="s">
        <v>2983</v>
      </c>
      <c r="B3257" s="2">
        <v>45625</v>
      </c>
      <c r="C3257" t="s">
        <v>10019</v>
      </c>
      <c r="D3257" t="s">
        <v>10031</v>
      </c>
      <c r="E3257" t="s">
        <v>10038</v>
      </c>
      <c r="F3257">
        <v>14</v>
      </c>
      <c r="G3257">
        <v>322.08</v>
      </c>
      <c r="H3257">
        <v>288.70999999999998</v>
      </c>
      <c r="I3257" t="s">
        <v>10039</v>
      </c>
      <c r="J3257">
        <f>F3257*G3257</f>
        <v>4509.12</v>
      </c>
      <c r="K3257">
        <f>F3257*H3257</f>
        <v>4041.9399999999996</v>
      </c>
      <c r="L3257">
        <f>J3257-K3257</f>
        <v>467.18000000000029</v>
      </c>
      <c r="M3257" s="5">
        <f>L3257/J3257</f>
        <v>0.10360779930452069</v>
      </c>
      <c r="N3257" t="str">
        <f>IF(ISNA(VLOOKUP(A3257,'Returns Data'!A:A,1,0)),"No","Yes")</f>
        <v>No</v>
      </c>
      <c r="O3257" t="s">
        <v>10085</v>
      </c>
      <c r="P3257">
        <f>IFERROR(VLOOKUP(A3257,'Ratings Data'!A:C,3,0),"No Rating")</f>
        <v>3</v>
      </c>
      <c r="Q3257" t="s">
        <v>10064</v>
      </c>
      <c r="R3257" s="5">
        <f t="shared" si="50"/>
        <v>64.730612244897941</v>
      </c>
    </row>
    <row r="3258" spans="1:18" x14ac:dyDescent="0.3">
      <c r="A3258" t="s">
        <v>3397</v>
      </c>
      <c r="B3258" s="2">
        <v>45625</v>
      </c>
      <c r="C3258" t="s">
        <v>10017</v>
      </c>
      <c r="D3258" t="s">
        <v>10032</v>
      </c>
      <c r="E3258" t="s">
        <v>10034</v>
      </c>
      <c r="F3258">
        <v>4</v>
      </c>
      <c r="G3258">
        <v>119.48</v>
      </c>
      <c r="H3258">
        <v>85.35</v>
      </c>
      <c r="I3258" t="s">
        <v>10039</v>
      </c>
      <c r="J3258">
        <f>F3258*G3258</f>
        <v>477.92</v>
      </c>
      <c r="K3258">
        <f>F3258*H3258</f>
        <v>341.4</v>
      </c>
      <c r="L3258">
        <f>J3258-K3258</f>
        <v>136.52000000000004</v>
      </c>
      <c r="M3258" s="5">
        <f>L3258/J3258</f>
        <v>0.28565450284566463</v>
      </c>
      <c r="N3258" t="str">
        <f>IF(ISNA(VLOOKUP(A3258,'Returns Data'!A:A,1,0)),"No","Yes")</f>
        <v>No</v>
      </c>
      <c r="O3258" t="s">
        <v>10085</v>
      </c>
      <c r="P3258" t="str">
        <f>IFERROR(VLOOKUP(A3258,'Ratings Data'!A:C,3,0),"No Rating")</f>
        <v>No Rating</v>
      </c>
      <c r="Q3258" t="s">
        <v>10064</v>
      </c>
      <c r="R3258" s="5">
        <f t="shared" si="50"/>
        <v>-0.89401036122347599</v>
      </c>
    </row>
    <row r="3259" spans="1:18" x14ac:dyDescent="0.3">
      <c r="A3259" t="s">
        <v>3668</v>
      </c>
      <c r="B3259" s="2">
        <v>45625</v>
      </c>
      <c r="C3259" t="s">
        <v>10020</v>
      </c>
      <c r="D3259" t="s">
        <v>10030</v>
      </c>
      <c r="E3259" t="s">
        <v>10037</v>
      </c>
      <c r="F3259">
        <v>15</v>
      </c>
      <c r="G3259">
        <v>227.49</v>
      </c>
      <c r="H3259">
        <v>204.37</v>
      </c>
      <c r="I3259" t="s">
        <v>10039</v>
      </c>
      <c r="J3259">
        <f>F3259*G3259</f>
        <v>3412.3500000000004</v>
      </c>
      <c r="K3259">
        <f>F3259*H3259</f>
        <v>3065.55</v>
      </c>
      <c r="L3259">
        <f>J3259-K3259</f>
        <v>346.80000000000018</v>
      </c>
      <c r="M3259" s="5">
        <f>L3259/J3259</f>
        <v>0.10163084091608426</v>
      </c>
      <c r="N3259" t="str">
        <f>IF(ISNA(VLOOKUP(A3259,'Returns Data'!A:A,1,0)),"No","Yes")</f>
        <v>No</v>
      </c>
      <c r="O3259" t="s">
        <v>10085</v>
      </c>
      <c r="P3259" t="str">
        <f>IFERROR(VLOOKUP(A3259,'Ratings Data'!A:C,3,0),"No Rating")</f>
        <v>No Rating</v>
      </c>
      <c r="Q3259" t="s">
        <v>10064</v>
      </c>
      <c r="R3259" s="5">
        <f t="shared" si="50"/>
        <v>6.1400025108804828</v>
      </c>
    </row>
    <row r="3260" spans="1:18" x14ac:dyDescent="0.3">
      <c r="A3260" t="s">
        <v>4157</v>
      </c>
      <c r="B3260" s="2">
        <v>45625</v>
      </c>
      <c r="C3260" t="s">
        <v>10026</v>
      </c>
      <c r="D3260" t="s">
        <v>10031</v>
      </c>
      <c r="E3260" t="s">
        <v>10035</v>
      </c>
      <c r="F3260">
        <v>11</v>
      </c>
      <c r="G3260">
        <v>279.92</v>
      </c>
      <c r="H3260">
        <v>233.54</v>
      </c>
      <c r="I3260" t="s">
        <v>10040</v>
      </c>
      <c r="J3260">
        <f>F3260*G3260</f>
        <v>3079.1200000000003</v>
      </c>
      <c r="K3260">
        <f>F3260*H3260</f>
        <v>2568.94</v>
      </c>
      <c r="L3260">
        <f>J3260-K3260</f>
        <v>510.18000000000029</v>
      </c>
      <c r="M3260" s="5">
        <f>L3260/J3260</f>
        <v>0.16569019719919983</v>
      </c>
      <c r="N3260" t="str">
        <f>IF(ISNA(VLOOKUP(A3260,'Returns Data'!A:A,1,0)),"No","Yes")</f>
        <v>No</v>
      </c>
      <c r="O3260" t="s">
        <v>10085</v>
      </c>
      <c r="P3260" t="str">
        <f>IFERROR(VLOOKUP(A3260,'Ratings Data'!A:C,3,0),"No Rating")</f>
        <v>No Rating</v>
      </c>
      <c r="Q3260" t="s">
        <v>10064</v>
      </c>
      <c r="R3260" s="5">
        <f t="shared" si="50"/>
        <v>-9.7654109338139394E-2</v>
      </c>
    </row>
    <row r="3261" spans="1:18" x14ac:dyDescent="0.3">
      <c r="A3261" t="s">
        <v>4210</v>
      </c>
      <c r="B3261" s="2">
        <v>45625</v>
      </c>
      <c r="C3261" t="s">
        <v>10019</v>
      </c>
      <c r="D3261" t="s">
        <v>10031</v>
      </c>
      <c r="E3261" t="s">
        <v>10037</v>
      </c>
      <c r="F3261">
        <v>19</v>
      </c>
      <c r="G3261">
        <v>13.94</v>
      </c>
      <c r="H3261">
        <v>11.1</v>
      </c>
      <c r="I3261" t="s">
        <v>10040</v>
      </c>
      <c r="J3261">
        <f>F3261*G3261</f>
        <v>264.86</v>
      </c>
      <c r="K3261">
        <f>F3261*H3261</f>
        <v>210.9</v>
      </c>
      <c r="L3261">
        <f>J3261-K3261</f>
        <v>53.960000000000008</v>
      </c>
      <c r="M3261" s="5">
        <f>L3261/J3261</f>
        <v>0.20373027259684365</v>
      </c>
      <c r="N3261" t="str">
        <f>IF(ISNA(VLOOKUP(A3261,'Returns Data'!A:A,1,0)),"No","Yes")</f>
        <v>No</v>
      </c>
      <c r="O3261" t="s">
        <v>10085</v>
      </c>
      <c r="P3261">
        <f>IFERROR(VLOOKUP(A3261,'Ratings Data'!A:C,3,0),"No Rating")</f>
        <v>4</v>
      </c>
      <c r="Q3261" t="s">
        <v>10064</v>
      </c>
      <c r="R3261" s="5">
        <f t="shared" si="50"/>
        <v>-0.91398191691132524</v>
      </c>
    </row>
    <row r="3262" spans="1:18" x14ac:dyDescent="0.3">
      <c r="A3262" t="s">
        <v>4296</v>
      </c>
      <c r="B3262" s="2">
        <v>45625</v>
      </c>
      <c r="C3262" t="s">
        <v>10011</v>
      </c>
      <c r="D3262" t="s">
        <v>10029</v>
      </c>
      <c r="E3262" t="s">
        <v>10037</v>
      </c>
      <c r="F3262">
        <v>6</v>
      </c>
      <c r="G3262">
        <v>241.77</v>
      </c>
      <c r="H3262">
        <v>151.69</v>
      </c>
      <c r="I3262" t="s">
        <v>10039</v>
      </c>
      <c r="J3262">
        <f>F3262*G3262</f>
        <v>1450.6200000000001</v>
      </c>
      <c r="K3262">
        <f>F3262*H3262</f>
        <v>910.14</v>
      </c>
      <c r="L3262">
        <f>J3262-K3262</f>
        <v>540.48000000000013</v>
      </c>
      <c r="M3262" s="5">
        <f>L3262/J3262</f>
        <v>0.37258551515903549</v>
      </c>
      <c r="N3262" t="str">
        <f>IF(ISNA(VLOOKUP(A3262,'Returns Data'!A:A,1,0)),"No","Yes")</f>
        <v>No</v>
      </c>
      <c r="O3262" t="s">
        <v>10085</v>
      </c>
      <c r="P3262" t="str">
        <f>IFERROR(VLOOKUP(A3262,'Ratings Data'!A:C,3,0),"No Rating")</f>
        <v>No Rating</v>
      </c>
      <c r="Q3262" t="s">
        <v>10064</v>
      </c>
      <c r="R3262" s="5">
        <f t="shared" si="50"/>
        <v>4.4769312089405728</v>
      </c>
    </row>
    <row r="3263" spans="1:18" x14ac:dyDescent="0.3">
      <c r="A3263" t="s">
        <v>4533</v>
      </c>
      <c r="B3263" s="2">
        <v>45625</v>
      </c>
      <c r="C3263" t="s">
        <v>10016</v>
      </c>
      <c r="D3263" t="s">
        <v>10032</v>
      </c>
      <c r="E3263" t="s">
        <v>10037</v>
      </c>
      <c r="F3263">
        <v>20</v>
      </c>
      <c r="G3263">
        <v>339.73</v>
      </c>
      <c r="H3263">
        <v>250.11</v>
      </c>
      <c r="I3263" t="s">
        <v>10039</v>
      </c>
      <c r="J3263">
        <f>F3263*G3263</f>
        <v>6794.6</v>
      </c>
      <c r="K3263">
        <f>F3263*H3263</f>
        <v>5002.2000000000007</v>
      </c>
      <c r="L3263">
        <f>J3263-K3263</f>
        <v>1792.3999999999996</v>
      </c>
      <c r="M3263" s="5">
        <f>L3263/J3263</f>
        <v>0.2637977217201895</v>
      </c>
      <c r="N3263" t="str">
        <f>IF(ISNA(VLOOKUP(A3263,'Returns Data'!A:A,1,0)),"No","Yes")</f>
        <v>No</v>
      </c>
      <c r="O3263" t="s">
        <v>10085</v>
      </c>
      <c r="P3263" t="str">
        <f>IFERROR(VLOOKUP(A3263,'Ratings Data'!A:C,3,0),"No Rating")</f>
        <v>No Rating</v>
      </c>
      <c r="Q3263" t="s">
        <v>10064</v>
      </c>
      <c r="R3263" s="5">
        <f t="shared" si="50"/>
        <v>3.6839282513683806</v>
      </c>
    </row>
    <row r="3264" spans="1:18" x14ac:dyDescent="0.3">
      <c r="A3264" t="s">
        <v>4947</v>
      </c>
      <c r="B3264" s="2">
        <v>45625</v>
      </c>
      <c r="C3264" t="s">
        <v>10009</v>
      </c>
      <c r="D3264" t="s">
        <v>10029</v>
      </c>
      <c r="E3264" t="s">
        <v>10035</v>
      </c>
      <c r="F3264">
        <v>12</v>
      </c>
      <c r="G3264">
        <v>250.66</v>
      </c>
      <c r="H3264">
        <v>198.17</v>
      </c>
      <c r="I3264" t="s">
        <v>10040</v>
      </c>
      <c r="J3264">
        <f>F3264*G3264</f>
        <v>3007.92</v>
      </c>
      <c r="K3264">
        <f>F3264*H3264</f>
        <v>2378.04</v>
      </c>
      <c r="L3264">
        <f>J3264-K3264</f>
        <v>629.88000000000011</v>
      </c>
      <c r="M3264" s="5">
        <f>L3264/J3264</f>
        <v>0.20940716508417781</v>
      </c>
      <c r="N3264" t="str">
        <f>IF(ISNA(VLOOKUP(A3264,'Returns Data'!A:A,1,0)),"No","Yes")</f>
        <v>No</v>
      </c>
      <c r="O3264" t="s">
        <v>10085</v>
      </c>
      <c r="P3264" t="str">
        <f>IFERROR(VLOOKUP(A3264,'Ratings Data'!A:C,3,0),"No Rating")</f>
        <v>No Rating</v>
      </c>
      <c r="Q3264" t="s">
        <v>10064</v>
      </c>
      <c r="R3264" s="5">
        <f t="shared" si="50"/>
        <v>-0.55730727342301245</v>
      </c>
    </row>
    <row r="3265" spans="1:18" x14ac:dyDescent="0.3">
      <c r="A3265" t="s">
        <v>5934</v>
      </c>
      <c r="B3265" s="2">
        <v>45625</v>
      </c>
      <c r="C3265" t="s">
        <v>10018</v>
      </c>
      <c r="D3265" t="s">
        <v>10033</v>
      </c>
      <c r="E3265" t="s">
        <v>10038</v>
      </c>
      <c r="F3265">
        <v>19</v>
      </c>
      <c r="G3265">
        <v>207.81</v>
      </c>
      <c r="H3265">
        <v>150.34</v>
      </c>
      <c r="I3265" t="s">
        <v>10039</v>
      </c>
      <c r="J3265">
        <f>F3265*G3265</f>
        <v>3948.39</v>
      </c>
      <c r="K3265">
        <f>F3265*H3265</f>
        <v>2856.46</v>
      </c>
      <c r="L3265">
        <f>J3265-K3265</f>
        <v>1091.9299999999998</v>
      </c>
      <c r="M3265" s="5">
        <f>L3265/J3265</f>
        <v>0.2765506953467109</v>
      </c>
      <c r="N3265" t="str">
        <f>IF(ISNA(VLOOKUP(A3265,'Returns Data'!A:A,1,0)),"No","Yes")</f>
        <v>No</v>
      </c>
      <c r="O3265" t="s">
        <v>10085</v>
      </c>
      <c r="P3265" t="str">
        <f>IFERROR(VLOOKUP(A3265,'Ratings Data'!A:C,3,0),"No Rating")</f>
        <v>No Rating</v>
      </c>
      <c r="Q3265" t="s">
        <v>10064</v>
      </c>
      <c r="R3265" s="5">
        <f t="shared" si="50"/>
        <v>0.31266456554695599</v>
      </c>
    </row>
    <row r="3266" spans="1:18" x14ac:dyDescent="0.3">
      <c r="A3266" t="s">
        <v>6061</v>
      </c>
      <c r="B3266" s="2">
        <v>45625</v>
      </c>
      <c r="C3266" t="s">
        <v>10023</v>
      </c>
      <c r="D3266" t="s">
        <v>10033</v>
      </c>
      <c r="E3266" t="s">
        <v>10038</v>
      </c>
      <c r="F3266">
        <v>13</v>
      </c>
      <c r="G3266">
        <v>492.78</v>
      </c>
      <c r="H3266">
        <v>334.02</v>
      </c>
      <c r="I3266" t="s">
        <v>10039</v>
      </c>
      <c r="J3266">
        <f>F3266*G3266</f>
        <v>6406.1399999999994</v>
      </c>
      <c r="K3266">
        <f>F3266*H3266</f>
        <v>4342.26</v>
      </c>
      <c r="L3266">
        <f>J3266-K3266</f>
        <v>2063.8799999999992</v>
      </c>
      <c r="M3266" s="5">
        <f>L3266/J3266</f>
        <v>0.32217216607816868</v>
      </c>
      <c r="N3266" t="str">
        <f>IF(ISNA(VLOOKUP(A3266,'Returns Data'!A:A,1,0)),"No","Yes")</f>
        <v>No</v>
      </c>
      <c r="O3266" t="s">
        <v>10085</v>
      </c>
      <c r="P3266" t="str">
        <f>IFERROR(VLOOKUP(A3266,'Ratings Data'!A:C,3,0),"No Rating")</f>
        <v>No Rating</v>
      </c>
      <c r="Q3266" t="s">
        <v>10064</v>
      </c>
      <c r="R3266" s="5">
        <f t="shared" si="50"/>
        <v>0.62246890504737362</v>
      </c>
    </row>
    <row r="3267" spans="1:18" x14ac:dyDescent="0.3">
      <c r="A3267" t="s">
        <v>6178</v>
      </c>
      <c r="B3267" s="2">
        <v>45625</v>
      </c>
      <c r="C3267" t="s">
        <v>10012</v>
      </c>
      <c r="D3267" t="s">
        <v>10030</v>
      </c>
      <c r="E3267" t="s">
        <v>10038</v>
      </c>
      <c r="F3267">
        <v>17</v>
      </c>
      <c r="G3267">
        <v>472.72</v>
      </c>
      <c r="H3267">
        <v>329.78</v>
      </c>
      <c r="I3267" t="s">
        <v>10039</v>
      </c>
      <c r="J3267">
        <f>F3267*G3267</f>
        <v>8036.2400000000007</v>
      </c>
      <c r="K3267">
        <f>F3267*H3267</f>
        <v>5606.2599999999993</v>
      </c>
      <c r="L3267">
        <f>J3267-K3267</f>
        <v>2429.9800000000014</v>
      </c>
      <c r="M3267" s="5">
        <f>L3267/J3267</f>
        <v>0.30237772888813691</v>
      </c>
      <c r="N3267" t="str">
        <f>IF(ISNA(VLOOKUP(A3267,'Returns Data'!A:A,1,0)),"No","Yes")</f>
        <v>No</v>
      </c>
      <c r="O3267" t="s">
        <v>10085</v>
      </c>
      <c r="P3267" t="str">
        <f>IFERROR(VLOOKUP(A3267,'Ratings Data'!A:C,3,0),"No Rating")</f>
        <v>No Rating</v>
      </c>
      <c r="Q3267" t="s">
        <v>10064</v>
      </c>
      <c r="R3267" s="5">
        <f t="shared" si="50"/>
        <v>0.25445900339361949</v>
      </c>
    </row>
    <row r="3268" spans="1:18" x14ac:dyDescent="0.3">
      <c r="A3268" t="s">
        <v>6512</v>
      </c>
      <c r="B3268" s="2">
        <v>45625</v>
      </c>
      <c r="C3268" t="s">
        <v>10011</v>
      </c>
      <c r="D3268" t="s">
        <v>10029</v>
      </c>
      <c r="E3268" t="s">
        <v>10038</v>
      </c>
      <c r="F3268">
        <v>9</v>
      </c>
      <c r="G3268">
        <v>334.83</v>
      </c>
      <c r="H3268">
        <v>251.66</v>
      </c>
      <c r="I3268" t="s">
        <v>10040</v>
      </c>
      <c r="J3268">
        <f>F3268*G3268</f>
        <v>3013.47</v>
      </c>
      <c r="K3268">
        <f>F3268*H3268</f>
        <v>2264.94</v>
      </c>
      <c r="L3268">
        <f>J3268-K3268</f>
        <v>748.52999999999975</v>
      </c>
      <c r="M3268" s="5">
        <f>L3268/J3268</f>
        <v>0.24839470776214789</v>
      </c>
      <c r="N3268" t="str">
        <f>IF(ISNA(VLOOKUP(A3268,'Returns Data'!A:A,1,0)),"No","Yes")</f>
        <v>Yes</v>
      </c>
      <c r="O3268" t="str">
        <f>IFERROR(VLOOKUP(A3268,'Returns Data'!A:E,5,0),"No Returns")</f>
        <v>Customer Changed Mind</v>
      </c>
      <c r="P3268" t="str">
        <f>IFERROR(VLOOKUP(A3268,'Ratings Data'!A:C,3,0),"No Rating")</f>
        <v>No Rating</v>
      </c>
      <c r="Q3268" t="s">
        <v>10064</v>
      </c>
      <c r="R3268" s="5">
        <f t="shared" ref="R3268:R3331" si="51">(J3268-J3267)/J3267</f>
        <v>-0.62501493235642536</v>
      </c>
    </row>
    <row r="3269" spans="1:18" x14ac:dyDescent="0.3">
      <c r="A3269" t="s">
        <v>7836</v>
      </c>
      <c r="B3269" s="2">
        <v>45625</v>
      </c>
      <c r="C3269" t="s">
        <v>10009</v>
      </c>
      <c r="D3269" t="s">
        <v>10029</v>
      </c>
      <c r="E3269" t="s">
        <v>10038</v>
      </c>
      <c r="F3269">
        <v>8</v>
      </c>
      <c r="G3269">
        <v>457.14</v>
      </c>
      <c r="H3269">
        <v>367.46</v>
      </c>
      <c r="I3269" t="s">
        <v>10040</v>
      </c>
      <c r="J3269">
        <f>F3269*G3269</f>
        <v>3657.12</v>
      </c>
      <c r="K3269">
        <f>F3269*H3269</f>
        <v>2939.68</v>
      </c>
      <c r="L3269">
        <f>J3269-K3269</f>
        <v>717.44</v>
      </c>
      <c r="M3269" s="5">
        <f>L3269/J3269</f>
        <v>0.19617622610141316</v>
      </c>
      <c r="N3269" t="str">
        <f>IF(ISNA(VLOOKUP(A3269,'Returns Data'!A:A,1,0)),"No","Yes")</f>
        <v>No</v>
      </c>
      <c r="O3269" t="s">
        <v>10085</v>
      </c>
      <c r="P3269" t="str">
        <f>IFERROR(VLOOKUP(A3269,'Ratings Data'!A:C,3,0),"No Rating")</f>
        <v>No Rating</v>
      </c>
      <c r="Q3269" t="s">
        <v>10064</v>
      </c>
      <c r="R3269" s="5">
        <f t="shared" si="51"/>
        <v>0.2135909765154457</v>
      </c>
    </row>
    <row r="3270" spans="1:18" x14ac:dyDescent="0.3">
      <c r="A3270" t="s">
        <v>7893</v>
      </c>
      <c r="B3270" s="2">
        <v>45625</v>
      </c>
      <c r="C3270" t="s">
        <v>10022</v>
      </c>
      <c r="D3270" t="s">
        <v>10033</v>
      </c>
      <c r="E3270" t="s">
        <v>10038</v>
      </c>
      <c r="F3270">
        <v>12</v>
      </c>
      <c r="G3270">
        <v>439.49</v>
      </c>
      <c r="H3270">
        <v>318.57</v>
      </c>
      <c r="I3270" t="s">
        <v>10040</v>
      </c>
      <c r="J3270">
        <f>F3270*G3270</f>
        <v>5273.88</v>
      </c>
      <c r="K3270">
        <f>F3270*H3270</f>
        <v>3822.84</v>
      </c>
      <c r="L3270">
        <f>J3270-K3270</f>
        <v>1451.04</v>
      </c>
      <c r="M3270" s="5">
        <f>L3270/J3270</f>
        <v>0.27513709071878767</v>
      </c>
      <c r="N3270" t="str">
        <f>IF(ISNA(VLOOKUP(A3270,'Returns Data'!A:A,1,0)),"No","Yes")</f>
        <v>No</v>
      </c>
      <c r="O3270" t="s">
        <v>10085</v>
      </c>
      <c r="P3270" t="str">
        <f>IFERROR(VLOOKUP(A3270,'Ratings Data'!A:C,3,0),"No Rating")</f>
        <v>No Rating</v>
      </c>
      <c r="Q3270" t="s">
        <v>10064</v>
      </c>
      <c r="R3270" s="5">
        <f t="shared" si="51"/>
        <v>0.44208557553484717</v>
      </c>
    </row>
    <row r="3271" spans="1:18" x14ac:dyDescent="0.3">
      <c r="A3271" t="s">
        <v>8331</v>
      </c>
      <c r="B3271" s="2">
        <v>45625</v>
      </c>
      <c r="C3271" t="s">
        <v>10015</v>
      </c>
      <c r="D3271" t="s">
        <v>10031</v>
      </c>
      <c r="E3271" t="s">
        <v>10036</v>
      </c>
      <c r="F3271">
        <v>16</v>
      </c>
      <c r="G3271">
        <v>402.23</v>
      </c>
      <c r="H3271">
        <v>352.19</v>
      </c>
      <c r="I3271" t="s">
        <v>10040</v>
      </c>
      <c r="J3271">
        <f>F3271*G3271</f>
        <v>6435.68</v>
      </c>
      <c r="K3271">
        <f>F3271*H3271</f>
        <v>5635.04</v>
      </c>
      <c r="L3271">
        <f>J3271-K3271</f>
        <v>800.64000000000033</v>
      </c>
      <c r="M3271" s="5">
        <f>L3271/J3271</f>
        <v>0.12440643412972682</v>
      </c>
      <c r="N3271" t="str">
        <f>IF(ISNA(VLOOKUP(A3271,'Returns Data'!A:A,1,0)),"No","Yes")</f>
        <v>No</v>
      </c>
      <c r="O3271" t="s">
        <v>10085</v>
      </c>
      <c r="P3271" t="str">
        <f>IFERROR(VLOOKUP(A3271,'Ratings Data'!A:C,3,0),"No Rating")</f>
        <v>No Rating</v>
      </c>
      <c r="Q3271" t="s">
        <v>10064</v>
      </c>
      <c r="R3271" s="5">
        <f t="shared" si="51"/>
        <v>0.22029321865495616</v>
      </c>
    </row>
    <row r="3272" spans="1:18" x14ac:dyDescent="0.3">
      <c r="A3272" t="s">
        <v>9147</v>
      </c>
      <c r="B3272" s="2">
        <v>45625</v>
      </c>
      <c r="C3272" t="s">
        <v>10023</v>
      </c>
      <c r="D3272" t="s">
        <v>10033</v>
      </c>
      <c r="E3272" t="s">
        <v>10037</v>
      </c>
      <c r="F3272">
        <v>18</v>
      </c>
      <c r="G3272">
        <v>287.06</v>
      </c>
      <c r="H3272">
        <v>177.48</v>
      </c>
      <c r="I3272" t="s">
        <v>10039</v>
      </c>
      <c r="J3272">
        <f>F3272*G3272</f>
        <v>5167.08</v>
      </c>
      <c r="K3272">
        <f>F3272*H3272</f>
        <v>3194.64</v>
      </c>
      <c r="L3272">
        <f>J3272-K3272</f>
        <v>1972.44</v>
      </c>
      <c r="M3272" s="5">
        <f>L3272/J3272</f>
        <v>0.38173204208179479</v>
      </c>
      <c r="N3272" t="str">
        <f>IF(ISNA(VLOOKUP(A3272,'Returns Data'!A:A,1,0)),"No","Yes")</f>
        <v>No</v>
      </c>
      <c r="O3272" t="s">
        <v>10085</v>
      </c>
      <c r="P3272" t="str">
        <f>IFERROR(VLOOKUP(A3272,'Ratings Data'!A:C,3,0),"No Rating")</f>
        <v>No Rating</v>
      </c>
      <c r="Q3272" t="s">
        <v>10064</v>
      </c>
      <c r="R3272" s="5">
        <f t="shared" si="51"/>
        <v>-0.19711980707555385</v>
      </c>
    </row>
    <row r="3273" spans="1:18" x14ac:dyDescent="0.3">
      <c r="A3273" t="s">
        <v>9299</v>
      </c>
      <c r="B3273" s="2">
        <v>45625</v>
      </c>
      <c r="C3273" t="s">
        <v>10010</v>
      </c>
      <c r="D3273" t="s">
        <v>10029</v>
      </c>
      <c r="E3273" t="s">
        <v>10037</v>
      </c>
      <c r="F3273">
        <v>15</v>
      </c>
      <c r="G3273">
        <v>22.35</v>
      </c>
      <c r="H3273">
        <v>13.44</v>
      </c>
      <c r="I3273" t="s">
        <v>10039</v>
      </c>
      <c r="J3273">
        <f>F3273*G3273</f>
        <v>335.25</v>
      </c>
      <c r="K3273">
        <f>F3273*H3273</f>
        <v>201.6</v>
      </c>
      <c r="L3273">
        <f>J3273-K3273</f>
        <v>133.65</v>
      </c>
      <c r="M3273" s="5">
        <f>L3273/J3273</f>
        <v>0.39865771812080536</v>
      </c>
      <c r="N3273" t="str">
        <f>IF(ISNA(VLOOKUP(A3273,'Returns Data'!A:A,1,0)),"No","Yes")</f>
        <v>No</v>
      </c>
      <c r="O3273" t="s">
        <v>10085</v>
      </c>
      <c r="P3273" t="str">
        <f>IFERROR(VLOOKUP(A3273,'Ratings Data'!A:C,3,0),"No Rating")</f>
        <v>No Rating</v>
      </c>
      <c r="Q3273" t="s">
        <v>10064</v>
      </c>
      <c r="R3273" s="5">
        <f t="shared" si="51"/>
        <v>-0.93511809377830424</v>
      </c>
    </row>
    <row r="3274" spans="1:18" x14ac:dyDescent="0.3">
      <c r="A3274" t="s">
        <v>9687</v>
      </c>
      <c r="B3274" s="2">
        <v>45625</v>
      </c>
      <c r="C3274" t="s">
        <v>10016</v>
      </c>
      <c r="D3274" t="s">
        <v>10032</v>
      </c>
      <c r="E3274" t="s">
        <v>10038</v>
      </c>
      <c r="F3274">
        <v>11</v>
      </c>
      <c r="G3274">
        <v>220.83</v>
      </c>
      <c r="H3274">
        <v>149.74</v>
      </c>
      <c r="I3274" t="s">
        <v>10040</v>
      </c>
      <c r="J3274">
        <f>F3274*G3274</f>
        <v>2429.13</v>
      </c>
      <c r="K3274">
        <f>F3274*H3274</f>
        <v>1647.14</v>
      </c>
      <c r="L3274">
        <f>J3274-K3274</f>
        <v>781.99</v>
      </c>
      <c r="M3274" s="5">
        <f>L3274/J3274</f>
        <v>0.32192184032966537</v>
      </c>
      <c r="N3274" t="str">
        <f>IF(ISNA(VLOOKUP(A3274,'Returns Data'!A:A,1,0)),"No","Yes")</f>
        <v>No</v>
      </c>
      <c r="O3274" t="s">
        <v>10085</v>
      </c>
      <c r="P3274" t="str">
        <f>IFERROR(VLOOKUP(A3274,'Ratings Data'!A:C,3,0),"No Rating")</f>
        <v>No Rating</v>
      </c>
      <c r="Q3274" t="s">
        <v>10064</v>
      </c>
      <c r="R3274" s="5">
        <f t="shared" si="51"/>
        <v>6.245727069351231</v>
      </c>
    </row>
    <row r="3275" spans="1:18" x14ac:dyDescent="0.3">
      <c r="A3275" t="s">
        <v>924</v>
      </c>
      <c r="B3275" s="2">
        <v>45626</v>
      </c>
      <c r="C3275" t="s">
        <v>10026</v>
      </c>
      <c r="D3275" t="s">
        <v>10031</v>
      </c>
      <c r="E3275" t="s">
        <v>10036</v>
      </c>
      <c r="F3275">
        <v>14</v>
      </c>
      <c r="G3275">
        <v>39.11</v>
      </c>
      <c r="H3275">
        <v>27.05</v>
      </c>
      <c r="I3275" t="s">
        <v>10039</v>
      </c>
      <c r="J3275">
        <f>F3275*G3275</f>
        <v>547.54</v>
      </c>
      <c r="K3275">
        <f>F3275*H3275</f>
        <v>378.7</v>
      </c>
      <c r="L3275">
        <f>J3275-K3275</f>
        <v>168.83999999999997</v>
      </c>
      <c r="M3275" s="5">
        <f>L3275/J3275</f>
        <v>0.30836103298389156</v>
      </c>
      <c r="N3275" t="str">
        <f>IF(ISNA(VLOOKUP(A3275,'Returns Data'!A:A,1,0)),"No","Yes")</f>
        <v>No</v>
      </c>
      <c r="O3275" t="s">
        <v>10085</v>
      </c>
      <c r="P3275" t="str">
        <f>IFERROR(VLOOKUP(A3275,'Ratings Data'!A:C,3,0),"No Rating")</f>
        <v>No Rating</v>
      </c>
      <c r="Q3275" t="s">
        <v>10064</v>
      </c>
      <c r="R3275" s="5">
        <f t="shared" si="51"/>
        <v>-0.77459419627603299</v>
      </c>
    </row>
    <row r="3276" spans="1:18" x14ac:dyDescent="0.3">
      <c r="A3276" t="s">
        <v>2850</v>
      </c>
      <c r="B3276" s="2">
        <v>45626</v>
      </c>
      <c r="C3276" t="s">
        <v>10014</v>
      </c>
      <c r="D3276" t="s">
        <v>10030</v>
      </c>
      <c r="E3276" t="s">
        <v>10035</v>
      </c>
      <c r="F3276">
        <v>12</v>
      </c>
      <c r="G3276">
        <v>212.31</v>
      </c>
      <c r="H3276">
        <v>165.9</v>
      </c>
      <c r="I3276" t="s">
        <v>10040</v>
      </c>
      <c r="J3276">
        <f>F3276*G3276</f>
        <v>2547.7200000000003</v>
      </c>
      <c r="K3276">
        <f>F3276*H3276</f>
        <v>1990.8000000000002</v>
      </c>
      <c r="L3276">
        <f>J3276-K3276</f>
        <v>556.92000000000007</v>
      </c>
      <c r="M3276" s="5">
        <f>L3276/J3276</f>
        <v>0.21859545004945599</v>
      </c>
      <c r="N3276" t="str">
        <f>IF(ISNA(VLOOKUP(A3276,'Returns Data'!A:A,1,0)),"No","Yes")</f>
        <v>No</v>
      </c>
      <c r="O3276" t="s">
        <v>10085</v>
      </c>
      <c r="P3276" t="str">
        <f>IFERROR(VLOOKUP(A3276,'Ratings Data'!A:C,3,0),"No Rating")</f>
        <v>No Rating</v>
      </c>
      <c r="Q3276" t="s">
        <v>10064</v>
      </c>
      <c r="R3276" s="5">
        <f t="shared" si="51"/>
        <v>3.6530299156226036</v>
      </c>
    </row>
    <row r="3277" spans="1:18" x14ac:dyDescent="0.3">
      <c r="A3277" t="s">
        <v>3183</v>
      </c>
      <c r="B3277" s="2">
        <v>45626</v>
      </c>
      <c r="C3277" t="s">
        <v>10010</v>
      </c>
      <c r="D3277" t="s">
        <v>10029</v>
      </c>
      <c r="E3277" t="s">
        <v>10034</v>
      </c>
      <c r="F3277">
        <v>3</v>
      </c>
      <c r="G3277">
        <v>53.84</v>
      </c>
      <c r="H3277">
        <v>42.8</v>
      </c>
      <c r="I3277" t="s">
        <v>10040</v>
      </c>
      <c r="J3277">
        <f>F3277*G3277</f>
        <v>161.52000000000001</v>
      </c>
      <c r="K3277">
        <f>F3277*H3277</f>
        <v>128.39999999999998</v>
      </c>
      <c r="L3277">
        <f>J3277-K3277</f>
        <v>33.120000000000033</v>
      </c>
      <c r="M3277" s="5">
        <f>L3277/J3277</f>
        <v>0.20505200594353659</v>
      </c>
      <c r="N3277" t="str">
        <f>IF(ISNA(VLOOKUP(A3277,'Returns Data'!A:A,1,0)),"No","Yes")</f>
        <v>No</v>
      </c>
      <c r="O3277" t="s">
        <v>10085</v>
      </c>
      <c r="P3277" t="str">
        <f>IFERROR(VLOOKUP(A3277,'Ratings Data'!A:C,3,0),"No Rating")</f>
        <v>No Rating</v>
      </c>
      <c r="Q3277" t="s">
        <v>10064</v>
      </c>
      <c r="R3277" s="5">
        <f t="shared" si="51"/>
        <v>-0.93660213838255379</v>
      </c>
    </row>
    <row r="3278" spans="1:18" x14ac:dyDescent="0.3">
      <c r="A3278" t="s">
        <v>3236</v>
      </c>
      <c r="B3278" s="2">
        <v>45626</v>
      </c>
      <c r="C3278" t="s">
        <v>10025</v>
      </c>
      <c r="D3278" t="s">
        <v>10033</v>
      </c>
      <c r="E3278" t="s">
        <v>10034</v>
      </c>
      <c r="F3278">
        <v>4</v>
      </c>
      <c r="G3278">
        <v>451.82</v>
      </c>
      <c r="H3278">
        <v>279.66000000000003</v>
      </c>
      <c r="I3278" t="s">
        <v>10040</v>
      </c>
      <c r="J3278">
        <f>F3278*G3278</f>
        <v>1807.28</v>
      </c>
      <c r="K3278">
        <f>F3278*H3278</f>
        <v>1118.6400000000001</v>
      </c>
      <c r="L3278">
        <f>J3278-K3278</f>
        <v>688.63999999999987</v>
      </c>
      <c r="M3278" s="5">
        <f>L3278/J3278</f>
        <v>0.38103669602939216</v>
      </c>
      <c r="N3278" t="str">
        <f>IF(ISNA(VLOOKUP(A3278,'Returns Data'!A:A,1,0)),"No","Yes")</f>
        <v>No</v>
      </c>
      <c r="O3278" t="s">
        <v>10085</v>
      </c>
      <c r="P3278" t="str">
        <f>IFERROR(VLOOKUP(A3278,'Ratings Data'!A:C,3,0),"No Rating")</f>
        <v>No Rating</v>
      </c>
      <c r="Q3278" t="s">
        <v>10064</v>
      </c>
      <c r="R3278" s="5">
        <f t="shared" si="51"/>
        <v>10.189202575532441</v>
      </c>
    </row>
    <row r="3279" spans="1:18" x14ac:dyDescent="0.3">
      <c r="A3279" t="s">
        <v>3540</v>
      </c>
      <c r="B3279" s="2">
        <v>45626</v>
      </c>
      <c r="C3279" t="s">
        <v>10016</v>
      </c>
      <c r="D3279" t="s">
        <v>10032</v>
      </c>
      <c r="E3279" t="s">
        <v>10037</v>
      </c>
      <c r="F3279">
        <v>10</v>
      </c>
      <c r="G3279">
        <v>477.91</v>
      </c>
      <c r="H3279">
        <v>327.97</v>
      </c>
      <c r="I3279" t="s">
        <v>10040</v>
      </c>
      <c r="J3279">
        <f>F3279*G3279</f>
        <v>4779.1000000000004</v>
      </c>
      <c r="K3279">
        <f>F3279*H3279</f>
        <v>3279.7000000000003</v>
      </c>
      <c r="L3279">
        <f>J3279-K3279</f>
        <v>1499.4</v>
      </c>
      <c r="M3279" s="5">
        <f>L3279/J3279</f>
        <v>0.31374108095666547</v>
      </c>
      <c r="N3279" t="str">
        <f>IF(ISNA(VLOOKUP(A3279,'Returns Data'!A:A,1,0)),"No","Yes")</f>
        <v>No</v>
      </c>
      <c r="O3279" t="s">
        <v>10085</v>
      </c>
      <c r="P3279" t="str">
        <f>IFERROR(VLOOKUP(A3279,'Ratings Data'!A:C,3,0),"No Rating")</f>
        <v>No Rating</v>
      </c>
      <c r="Q3279" t="s">
        <v>10064</v>
      </c>
      <c r="R3279" s="5">
        <f t="shared" si="51"/>
        <v>1.6443605860741006</v>
      </c>
    </row>
    <row r="3280" spans="1:18" x14ac:dyDescent="0.3">
      <c r="A3280" t="s">
        <v>3612</v>
      </c>
      <c r="B3280" s="2">
        <v>45626</v>
      </c>
      <c r="C3280" t="s">
        <v>10013</v>
      </c>
      <c r="D3280" t="s">
        <v>10030</v>
      </c>
      <c r="E3280" t="s">
        <v>10037</v>
      </c>
      <c r="F3280">
        <v>14</v>
      </c>
      <c r="G3280">
        <v>235.91</v>
      </c>
      <c r="H3280">
        <v>167.87</v>
      </c>
      <c r="I3280" t="s">
        <v>10039</v>
      </c>
      <c r="J3280">
        <f>F3280*G3280</f>
        <v>3302.74</v>
      </c>
      <c r="K3280">
        <f>F3280*H3280</f>
        <v>2350.1800000000003</v>
      </c>
      <c r="L3280">
        <f>J3280-K3280</f>
        <v>952.55999999999949</v>
      </c>
      <c r="M3280" s="5">
        <f>L3280/J3280</f>
        <v>0.28841507354499585</v>
      </c>
      <c r="N3280" t="str">
        <f>IF(ISNA(VLOOKUP(A3280,'Returns Data'!A:A,1,0)),"No","Yes")</f>
        <v>No</v>
      </c>
      <c r="O3280" t="s">
        <v>10085</v>
      </c>
      <c r="P3280" t="str">
        <f>IFERROR(VLOOKUP(A3280,'Ratings Data'!A:C,3,0),"No Rating")</f>
        <v>No Rating</v>
      </c>
      <c r="Q3280" t="s">
        <v>10064</v>
      </c>
      <c r="R3280" s="5">
        <f t="shared" si="51"/>
        <v>-0.30892008955661115</v>
      </c>
    </row>
    <row r="3281" spans="1:18" x14ac:dyDescent="0.3">
      <c r="A3281" t="s">
        <v>3805</v>
      </c>
      <c r="B3281" s="2">
        <v>45626</v>
      </c>
      <c r="C3281" t="s">
        <v>10010</v>
      </c>
      <c r="D3281" t="s">
        <v>10029</v>
      </c>
      <c r="E3281" t="s">
        <v>10038</v>
      </c>
      <c r="F3281">
        <v>19</v>
      </c>
      <c r="G3281">
        <v>53.8</v>
      </c>
      <c r="H3281">
        <v>34.74</v>
      </c>
      <c r="I3281" t="s">
        <v>10039</v>
      </c>
      <c r="J3281">
        <f>F3281*G3281</f>
        <v>1022.1999999999999</v>
      </c>
      <c r="K3281">
        <f>F3281*H3281</f>
        <v>660.06000000000006</v>
      </c>
      <c r="L3281">
        <f>J3281-K3281</f>
        <v>362.13999999999987</v>
      </c>
      <c r="M3281" s="5">
        <f>L3281/J3281</f>
        <v>0.35427509293680287</v>
      </c>
      <c r="N3281" t="str">
        <f>IF(ISNA(VLOOKUP(A3281,'Returns Data'!A:A,1,0)),"No","Yes")</f>
        <v>No</v>
      </c>
      <c r="O3281" t="s">
        <v>10085</v>
      </c>
      <c r="P3281" t="str">
        <f>IFERROR(VLOOKUP(A3281,'Ratings Data'!A:C,3,0),"No Rating")</f>
        <v>No Rating</v>
      </c>
      <c r="Q3281" t="s">
        <v>10064</v>
      </c>
      <c r="R3281" s="5">
        <f t="shared" si="51"/>
        <v>-0.69049940352555761</v>
      </c>
    </row>
    <row r="3282" spans="1:18" x14ac:dyDescent="0.3">
      <c r="A3282" t="s">
        <v>4092</v>
      </c>
      <c r="B3282" s="2">
        <v>45626</v>
      </c>
      <c r="C3282" t="s">
        <v>10010</v>
      </c>
      <c r="D3282" t="s">
        <v>10029</v>
      </c>
      <c r="E3282" t="s">
        <v>10035</v>
      </c>
      <c r="F3282">
        <v>20</v>
      </c>
      <c r="G3282">
        <v>62.89</v>
      </c>
      <c r="H3282">
        <v>55.39</v>
      </c>
      <c r="I3282" t="s">
        <v>10039</v>
      </c>
      <c r="J3282">
        <f>F3282*G3282</f>
        <v>1257.8</v>
      </c>
      <c r="K3282">
        <f>F3282*H3282</f>
        <v>1107.8</v>
      </c>
      <c r="L3282">
        <f>J3282-K3282</f>
        <v>150</v>
      </c>
      <c r="M3282" s="5">
        <f>L3282/J3282</f>
        <v>0.11925584353633328</v>
      </c>
      <c r="N3282" t="str">
        <f>IF(ISNA(VLOOKUP(A3282,'Returns Data'!A:A,1,0)),"No","Yes")</f>
        <v>No</v>
      </c>
      <c r="O3282" t="s">
        <v>10085</v>
      </c>
      <c r="P3282" t="str">
        <f>IFERROR(VLOOKUP(A3282,'Ratings Data'!A:C,3,0),"No Rating")</f>
        <v>No Rating</v>
      </c>
      <c r="Q3282" t="s">
        <v>10064</v>
      </c>
      <c r="R3282" s="5">
        <f t="shared" si="51"/>
        <v>0.23048327137546473</v>
      </c>
    </row>
    <row r="3283" spans="1:18" x14ac:dyDescent="0.3">
      <c r="A3283" t="s">
        <v>4364</v>
      </c>
      <c r="B3283" s="2">
        <v>45626</v>
      </c>
      <c r="C3283" t="s">
        <v>10021</v>
      </c>
      <c r="D3283" t="s">
        <v>10031</v>
      </c>
      <c r="E3283" t="s">
        <v>10035</v>
      </c>
      <c r="F3283">
        <v>20</v>
      </c>
      <c r="G3283">
        <v>166.76</v>
      </c>
      <c r="H3283">
        <v>143.52000000000001</v>
      </c>
      <c r="I3283" t="s">
        <v>10040</v>
      </c>
      <c r="J3283">
        <f>F3283*G3283</f>
        <v>3335.2</v>
      </c>
      <c r="K3283">
        <f>F3283*H3283</f>
        <v>2870.4</v>
      </c>
      <c r="L3283">
        <f>J3283-K3283</f>
        <v>464.79999999999973</v>
      </c>
      <c r="M3283" s="5">
        <f>L3283/J3283</f>
        <v>0.13936195730390974</v>
      </c>
      <c r="N3283" t="str">
        <f>IF(ISNA(VLOOKUP(A3283,'Returns Data'!A:A,1,0)),"No","Yes")</f>
        <v>No</v>
      </c>
      <c r="O3283" t="s">
        <v>10085</v>
      </c>
      <c r="P3283" t="str">
        <f>IFERROR(VLOOKUP(A3283,'Ratings Data'!A:C,3,0),"No Rating")</f>
        <v>No Rating</v>
      </c>
      <c r="Q3283" t="s">
        <v>10064</v>
      </c>
      <c r="R3283" s="5">
        <f t="shared" si="51"/>
        <v>1.6516139290825249</v>
      </c>
    </row>
    <row r="3284" spans="1:18" x14ac:dyDescent="0.3">
      <c r="A3284" t="s">
        <v>4909</v>
      </c>
      <c r="B3284" s="2">
        <v>45626</v>
      </c>
      <c r="C3284" t="s">
        <v>10026</v>
      </c>
      <c r="D3284" t="s">
        <v>10031</v>
      </c>
      <c r="E3284" t="s">
        <v>10036</v>
      </c>
      <c r="F3284">
        <v>20</v>
      </c>
      <c r="G3284">
        <v>329.6</v>
      </c>
      <c r="H3284">
        <v>269.60000000000002</v>
      </c>
      <c r="I3284" t="s">
        <v>10039</v>
      </c>
      <c r="J3284">
        <f>F3284*G3284</f>
        <v>6592</v>
      </c>
      <c r="K3284">
        <f>F3284*H3284</f>
        <v>5392</v>
      </c>
      <c r="L3284">
        <f>J3284-K3284</f>
        <v>1200</v>
      </c>
      <c r="M3284" s="5">
        <f>L3284/J3284</f>
        <v>0.18203883495145631</v>
      </c>
      <c r="N3284" t="str">
        <f>IF(ISNA(VLOOKUP(A3284,'Returns Data'!A:A,1,0)),"No","Yes")</f>
        <v>No</v>
      </c>
      <c r="O3284" t="s">
        <v>10085</v>
      </c>
      <c r="P3284" t="str">
        <f>IFERROR(VLOOKUP(A3284,'Ratings Data'!A:C,3,0),"No Rating")</f>
        <v>No Rating</v>
      </c>
      <c r="Q3284" t="s">
        <v>10064</v>
      </c>
      <c r="R3284" s="5">
        <f t="shared" si="51"/>
        <v>0.97649316382825624</v>
      </c>
    </row>
    <row r="3285" spans="1:18" x14ac:dyDescent="0.3">
      <c r="A3285" t="s">
        <v>5021</v>
      </c>
      <c r="B3285" s="2">
        <v>45626</v>
      </c>
      <c r="C3285" t="s">
        <v>10023</v>
      </c>
      <c r="D3285" t="s">
        <v>10033</v>
      </c>
      <c r="E3285" t="s">
        <v>10035</v>
      </c>
      <c r="F3285">
        <v>9</v>
      </c>
      <c r="G3285">
        <v>342.65</v>
      </c>
      <c r="H3285">
        <v>294.81</v>
      </c>
      <c r="I3285" t="s">
        <v>10039</v>
      </c>
      <c r="J3285">
        <f>F3285*G3285</f>
        <v>3083.85</v>
      </c>
      <c r="K3285">
        <f>F3285*H3285</f>
        <v>2653.29</v>
      </c>
      <c r="L3285">
        <f>J3285-K3285</f>
        <v>430.55999999999995</v>
      </c>
      <c r="M3285" s="5">
        <f>L3285/J3285</f>
        <v>0.13961768568510141</v>
      </c>
      <c r="N3285" t="str">
        <f>IF(ISNA(VLOOKUP(A3285,'Returns Data'!A:A,1,0)),"No","Yes")</f>
        <v>No</v>
      </c>
      <c r="O3285" t="s">
        <v>10085</v>
      </c>
      <c r="P3285" t="str">
        <f>IFERROR(VLOOKUP(A3285,'Ratings Data'!A:C,3,0),"No Rating")</f>
        <v>No Rating</v>
      </c>
      <c r="Q3285" t="s">
        <v>10064</v>
      </c>
      <c r="R3285" s="5">
        <f t="shared" si="51"/>
        <v>-0.53218294902912622</v>
      </c>
    </row>
    <row r="3286" spans="1:18" x14ac:dyDescent="0.3">
      <c r="A3286" t="s">
        <v>5817</v>
      </c>
      <c r="B3286" s="2">
        <v>45626</v>
      </c>
      <c r="C3286" t="s">
        <v>10023</v>
      </c>
      <c r="D3286" t="s">
        <v>10033</v>
      </c>
      <c r="E3286" t="s">
        <v>10036</v>
      </c>
      <c r="F3286">
        <v>4</v>
      </c>
      <c r="G3286">
        <v>308.93</v>
      </c>
      <c r="H3286">
        <v>196.91</v>
      </c>
      <c r="I3286" t="s">
        <v>10040</v>
      </c>
      <c r="J3286">
        <f>F3286*G3286</f>
        <v>1235.72</v>
      </c>
      <c r="K3286">
        <f>F3286*H3286</f>
        <v>787.64</v>
      </c>
      <c r="L3286">
        <f>J3286-K3286</f>
        <v>448.08000000000004</v>
      </c>
      <c r="M3286" s="5">
        <f>L3286/J3286</f>
        <v>0.36260641569287544</v>
      </c>
      <c r="N3286" t="str">
        <f>IF(ISNA(VLOOKUP(A3286,'Returns Data'!A:A,1,0)),"No","Yes")</f>
        <v>No</v>
      </c>
      <c r="O3286" t="s">
        <v>10085</v>
      </c>
      <c r="P3286">
        <f>IFERROR(VLOOKUP(A3286,'Ratings Data'!A:C,3,0),"No Rating")</f>
        <v>3</v>
      </c>
      <c r="Q3286" t="s">
        <v>10064</v>
      </c>
      <c r="R3286" s="5">
        <f t="shared" si="51"/>
        <v>-0.59929309142792286</v>
      </c>
    </row>
    <row r="3287" spans="1:18" x14ac:dyDescent="0.3">
      <c r="A3287" t="s">
        <v>6042</v>
      </c>
      <c r="B3287" s="2">
        <v>45626</v>
      </c>
      <c r="C3287" t="s">
        <v>10015</v>
      </c>
      <c r="D3287" t="s">
        <v>10031</v>
      </c>
      <c r="E3287" t="s">
        <v>10036</v>
      </c>
      <c r="F3287">
        <v>4</v>
      </c>
      <c r="G3287">
        <v>333.13</v>
      </c>
      <c r="H3287">
        <v>226.05</v>
      </c>
      <c r="I3287" t="s">
        <v>10039</v>
      </c>
      <c r="J3287">
        <f>F3287*G3287</f>
        <v>1332.52</v>
      </c>
      <c r="K3287">
        <f>F3287*H3287</f>
        <v>904.2</v>
      </c>
      <c r="L3287">
        <f>J3287-K3287</f>
        <v>428.31999999999994</v>
      </c>
      <c r="M3287" s="5">
        <f>L3287/J3287</f>
        <v>0.32143607600636381</v>
      </c>
      <c r="N3287" t="str">
        <f>IF(ISNA(VLOOKUP(A3287,'Returns Data'!A:A,1,0)),"No","Yes")</f>
        <v>No</v>
      </c>
      <c r="O3287" t="s">
        <v>10085</v>
      </c>
      <c r="P3287" t="str">
        <f>IFERROR(VLOOKUP(A3287,'Ratings Data'!A:C,3,0),"No Rating")</f>
        <v>No Rating</v>
      </c>
      <c r="Q3287" t="s">
        <v>10064</v>
      </c>
      <c r="R3287" s="5">
        <f t="shared" si="51"/>
        <v>7.8334897873304596E-2</v>
      </c>
    </row>
    <row r="3288" spans="1:18" x14ac:dyDescent="0.3">
      <c r="A3288" t="s">
        <v>6284</v>
      </c>
      <c r="B3288" s="2">
        <v>45626</v>
      </c>
      <c r="C3288" t="s">
        <v>10021</v>
      </c>
      <c r="D3288" t="s">
        <v>10031</v>
      </c>
      <c r="E3288" t="s">
        <v>10037</v>
      </c>
      <c r="F3288">
        <v>12</v>
      </c>
      <c r="G3288">
        <v>317.14999999999998</v>
      </c>
      <c r="H3288">
        <v>220.14</v>
      </c>
      <c r="I3288" t="s">
        <v>10040</v>
      </c>
      <c r="J3288">
        <f>F3288*G3288</f>
        <v>3805.7999999999997</v>
      </c>
      <c r="K3288">
        <f>F3288*H3288</f>
        <v>2641.68</v>
      </c>
      <c r="L3288">
        <f>J3288-K3288</f>
        <v>1164.1199999999999</v>
      </c>
      <c r="M3288" s="5">
        <f>L3288/J3288</f>
        <v>0.30588049818697777</v>
      </c>
      <c r="N3288" t="str">
        <f>IF(ISNA(VLOOKUP(A3288,'Returns Data'!A:A,1,0)),"No","Yes")</f>
        <v>No</v>
      </c>
      <c r="O3288" t="s">
        <v>10085</v>
      </c>
      <c r="P3288" t="str">
        <f>IFERROR(VLOOKUP(A3288,'Ratings Data'!A:C,3,0),"No Rating")</f>
        <v>No Rating</v>
      </c>
      <c r="Q3288" t="s">
        <v>10064</v>
      </c>
      <c r="R3288" s="5">
        <f t="shared" si="51"/>
        <v>1.8560922162519136</v>
      </c>
    </row>
    <row r="3289" spans="1:18" x14ac:dyDescent="0.3">
      <c r="A3289" t="s">
        <v>7152</v>
      </c>
      <c r="B3289" s="2">
        <v>45626</v>
      </c>
      <c r="C3289" t="s">
        <v>10019</v>
      </c>
      <c r="D3289" t="s">
        <v>10031</v>
      </c>
      <c r="E3289" t="s">
        <v>10034</v>
      </c>
      <c r="F3289">
        <v>2</v>
      </c>
      <c r="G3289">
        <v>27.79</v>
      </c>
      <c r="H3289">
        <v>18</v>
      </c>
      <c r="I3289" t="s">
        <v>10040</v>
      </c>
      <c r="J3289">
        <f>F3289*G3289</f>
        <v>55.58</v>
      </c>
      <c r="K3289">
        <f>F3289*H3289</f>
        <v>36</v>
      </c>
      <c r="L3289">
        <f>J3289-K3289</f>
        <v>19.579999999999998</v>
      </c>
      <c r="M3289" s="5">
        <f>L3289/J3289</f>
        <v>0.35228499460237495</v>
      </c>
      <c r="N3289" t="str">
        <f>IF(ISNA(VLOOKUP(A3289,'Returns Data'!A:A,1,0)),"No","Yes")</f>
        <v>No</v>
      </c>
      <c r="O3289" t="s">
        <v>10085</v>
      </c>
      <c r="P3289" t="str">
        <f>IFERROR(VLOOKUP(A3289,'Ratings Data'!A:C,3,0),"No Rating")</f>
        <v>No Rating</v>
      </c>
      <c r="Q3289" t="s">
        <v>10064</v>
      </c>
      <c r="R3289" s="5">
        <f t="shared" si="51"/>
        <v>-0.98539597456513739</v>
      </c>
    </row>
    <row r="3290" spans="1:18" x14ac:dyDescent="0.3">
      <c r="A3290" t="s">
        <v>7387</v>
      </c>
      <c r="B3290" s="2">
        <v>45626</v>
      </c>
      <c r="C3290" t="s">
        <v>10022</v>
      </c>
      <c r="D3290" t="s">
        <v>10033</v>
      </c>
      <c r="E3290" t="s">
        <v>10038</v>
      </c>
      <c r="F3290">
        <v>19</v>
      </c>
      <c r="G3290">
        <v>230.61</v>
      </c>
      <c r="H3290">
        <v>169.62</v>
      </c>
      <c r="I3290" t="s">
        <v>10039</v>
      </c>
      <c r="J3290">
        <f>F3290*G3290</f>
        <v>4381.59</v>
      </c>
      <c r="K3290">
        <f>F3290*H3290</f>
        <v>3222.78</v>
      </c>
      <c r="L3290">
        <f>J3290-K3290</f>
        <v>1158.81</v>
      </c>
      <c r="M3290" s="5">
        <f>L3290/J3290</f>
        <v>0.26447248601535056</v>
      </c>
      <c r="N3290" t="str">
        <f>IF(ISNA(VLOOKUP(A3290,'Returns Data'!A:A,1,0)),"No","Yes")</f>
        <v>No</v>
      </c>
      <c r="O3290" t="s">
        <v>10085</v>
      </c>
      <c r="P3290" t="str">
        <f>IFERROR(VLOOKUP(A3290,'Ratings Data'!A:C,3,0),"No Rating")</f>
        <v>No Rating</v>
      </c>
      <c r="Q3290" t="s">
        <v>10064</v>
      </c>
      <c r="R3290" s="5">
        <f t="shared" si="51"/>
        <v>77.833933069449444</v>
      </c>
    </row>
    <row r="3291" spans="1:18" x14ac:dyDescent="0.3">
      <c r="A3291" t="s">
        <v>7517</v>
      </c>
      <c r="B3291" s="2">
        <v>45626</v>
      </c>
      <c r="C3291" t="s">
        <v>10012</v>
      </c>
      <c r="D3291" t="s">
        <v>10030</v>
      </c>
      <c r="E3291" t="s">
        <v>10034</v>
      </c>
      <c r="F3291">
        <v>14</v>
      </c>
      <c r="G3291">
        <v>372.04</v>
      </c>
      <c r="H3291">
        <v>240.88</v>
      </c>
      <c r="I3291" t="s">
        <v>10039</v>
      </c>
      <c r="J3291">
        <f>F3291*G3291</f>
        <v>5208.5600000000004</v>
      </c>
      <c r="K3291">
        <f>F3291*H3291</f>
        <v>3372.3199999999997</v>
      </c>
      <c r="L3291">
        <f>J3291-K3291</f>
        <v>1836.2400000000007</v>
      </c>
      <c r="M3291" s="5">
        <f>L3291/J3291</f>
        <v>0.35254273734007108</v>
      </c>
      <c r="N3291" t="str">
        <f>IF(ISNA(VLOOKUP(A3291,'Returns Data'!A:A,1,0)),"No","Yes")</f>
        <v>No</v>
      </c>
      <c r="O3291" t="s">
        <v>10085</v>
      </c>
      <c r="P3291" t="str">
        <f>IFERROR(VLOOKUP(A3291,'Ratings Data'!A:C,3,0),"No Rating")</f>
        <v>No Rating</v>
      </c>
      <c r="Q3291" t="s">
        <v>10064</v>
      </c>
      <c r="R3291" s="5">
        <f t="shared" si="51"/>
        <v>0.18873742180350062</v>
      </c>
    </row>
    <row r="3292" spans="1:18" x14ac:dyDescent="0.3">
      <c r="A3292" t="s">
        <v>7594</v>
      </c>
      <c r="B3292" s="2">
        <v>45626</v>
      </c>
      <c r="C3292" t="s">
        <v>10025</v>
      </c>
      <c r="D3292" t="s">
        <v>10033</v>
      </c>
      <c r="E3292" t="s">
        <v>10034</v>
      </c>
      <c r="F3292">
        <v>1</v>
      </c>
      <c r="G3292">
        <v>361.25</v>
      </c>
      <c r="H3292">
        <v>310.5</v>
      </c>
      <c r="I3292" t="s">
        <v>10040</v>
      </c>
      <c r="J3292">
        <f>F3292*G3292</f>
        <v>361.25</v>
      </c>
      <c r="K3292">
        <f>F3292*H3292</f>
        <v>310.5</v>
      </c>
      <c r="L3292">
        <f>J3292-K3292</f>
        <v>50.75</v>
      </c>
      <c r="M3292" s="5">
        <f>L3292/J3292</f>
        <v>0.14048442906574393</v>
      </c>
      <c r="N3292" t="str">
        <f>IF(ISNA(VLOOKUP(A3292,'Returns Data'!A:A,1,0)),"No","Yes")</f>
        <v>No</v>
      </c>
      <c r="O3292" t="s">
        <v>10085</v>
      </c>
      <c r="P3292" t="str">
        <f>IFERROR(VLOOKUP(A3292,'Ratings Data'!A:C,3,0),"No Rating")</f>
        <v>No Rating</v>
      </c>
      <c r="Q3292" t="s">
        <v>10064</v>
      </c>
      <c r="R3292" s="5">
        <f t="shared" si="51"/>
        <v>-0.93064301841583852</v>
      </c>
    </row>
    <row r="3293" spans="1:18" x14ac:dyDescent="0.3">
      <c r="A3293" t="s">
        <v>8660</v>
      </c>
      <c r="B3293" s="2">
        <v>45626</v>
      </c>
      <c r="C3293" t="s">
        <v>10026</v>
      </c>
      <c r="D3293" t="s">
        <v>10031</v>
      </c>
      <c r="E3293" t="s">
        <v>10038</v>
      </c>
      <c r="F3293">
        <v>16</v>
      </c>
      <c r="G3293">
        <v>460.46</v>
      </c>
      <c r="H3293">
        <v>333.25</v>
      </c>
      <c r="I3293" t="s">
        <v>10040</v>
      </c>
      <c r="J3293">
        <f>F3293*G3293</f>
        <v>7367.36</v>
      </c>
      <c r="K3293">
        <f>F3293*H3293</f>
        <v>5332</v>
      </c>
      <c r="L3293">
        <f>J3293-K3293</f>
        <v>2035.3599999999997</v>
      </c>
      <c r="M3293" s="5">
        <f>L3293/J3293</f>
        <v>0.27626721104981972</v>
      </c>
      <c r="N3293" t="str">
        <f>IF(ISNA(VLOOKUP(A3293,'Returns Data'!A:A,1,0)),"No","Yes")</f>
        <v>No</v>
      </c>
      <c r="O3293" t="s">
        <v>10085</v>
      </c>
      <c r="P3293">
        <f>IFERROR(VLOOKUP(A3293,'Ratings Data'!A:C,3,0),"No Rating")</f>
        <v>5</v>
      </c>
      <c r="Q3293" t="s">
        <v>10064</v>
      </c>
      <c r="R3293" s="5">
        <f t="shared" si="51"/>
        <v>19.394076124567473</v>
      </c>
    </row>
    <row r="3294" spans="1:18" x14ac:dyDescent="0.3">
      <c r="A3294" t="s">
        <v>8739</v>
      </c>
      <c r="B3294" s="2">
        <v>45626</v>
      </c>
      <c r="C3294" t="s">
        <v>10016</v>
      </c>
      <c r="D3294" t="s">
        <v>10032</v>
      </c>
      <c r="E3294" t="s">
        <v>10037</v>
      </c>
      <c r="F3294">
        <v>4</v>
      </c>
      <c r="G3294">
        <v>339.36</v>
      </c>
      <c r="H3294">
        <v>269.27999999999997</v>
      </c>
      <c r="I3294" t="s">
        <v>10040</v>
      </c>
      <c r="J3294">
        <f>F3294*G3294</f>
        <v>1357.44</v>
      </c>
      <c r="K3294">
        <f>F3294*H3294</f>
        <v>1077.1199999999999</v>
      </c>
      <c r="L3294">
        <f>J3294-K3294</f>
        <v>280.32000000000016</v>
      </c>
      <c r="M3294" s="5">
        <f>L3294/J3294</f>
        <v>0.20650636492220661</v>
      </c>
      <c r="N3294" t="str">
        <f>IF(ISNA(VLOOKUP(A3294,'Returns Data'!A:A,1,0)),"No","Yes")</f>
        <v>No</v>
      </c>
      <c r="O3294" t="s">
        <v>10085</v>
      </c>
      <c r="P3294" t="str">
        <f>IFERROR(VLOOKUP(A3294,'Ratings Data'!A:C,3,0),"No Rating")</f>
        <v>No Rating</v>
      </c>
      <c r="Q3294" t="s">
        <v>10064</v>
      </c>
      <c r="R3294" s="5">
        <f t="shared" si="51"/>
        <v>-0.81574946792338099</v>
      </c>
    </row>
    <row r="3295" spans="1:18" x14ac:dyDescent="0.3">
      <c r="A3295" t="s">
        <v>8993</v>
      </c>
      <c r="B3295" s="2">
        <v>45626</v>
      </c>
      <c r="C3295" t="s">
        <v>10026</v>
      </c>
      <c r="D3295" t="s">
        <v>10031</v>
      </c>
      <c r="E3295" t="s">
        <v>10035</v>
      </c>
      <c r="F3295">
        <v>20</v>
      </c>
      <c r="G3295">
        <v>404.72</v>
      </c>
      <c r="H3295">
        <v>269.39999999999998</v>
      </c>
      <c r="I3295" t="s">
        <v>10040</v>
      </c>
      <c r="J3295">
        <f>F3295*G3295</f>
        <v>8094.4000000000005</v>
      </c>
      <c r="K3295">
        <f>F3295*H3295</f>
        <v>5388</v>
      </c>
      <c r="L3295">
        <f>J3295-K3295</f>
        <v>2706.4000000000005</v>
      </c>
      <c r="M3295" s="5">
        <f>L3295/J3295</f>
        <v>0.33435461553666734</v>
      </c>
      <c r="N3295" t="str">
        <f>IF(ISNA(VLOOKUP(A3295,'Returns Data'!A:A,1,0)),"No","Yes")</f>
        <v>Yes</v>
      </c>
      <c r="O3295" t="str">
        <f>IFERROR(VLOOKUP(A3295,'Returns Data'!A:E,5,0),"No Returns")</f>
        <v>Wrong Product</v>
      </c>
      <c r="P3295" t="str">
        <f>IFERROR(VLOOKUP(A3295,'Ratings Data'!A:C,3,0),"No Rating")</f>
        <v>No Rating</v>
      </c>
      <c r="Q3295" t="s">
        <v>10064</v>
      </c>
      <c r="R3295" s="5">
        <f t="shared" si="51"/>
        <v>4.9629891560584634</v>
      </c>
    </row>
    <row r="3296" spans="1:18" x14ac:dyDescent="0.3">
      <c r="A3296" t="s">
        <v>9394</v>
      </c>
      <c r="B3296" s="2">
        <v>45626</v>
      </c>
      <c r="C3296" t="s">
        <v>10010</v>
      </c>
      <c r="D3296" t="s">
        <v>10029</v>
      </c>
      <c r="E3296" t="s">
        <v>10034</v>
      </c>
      <c r="F3296">
        <v>11</v>
      </c>
      <c r="G3296">
        <v>13.21</v>
      </c>
      <c r="H3296">
        <v>8.8800000000000008</v>
      </c>
      <c r="I3296" t="s">
        <v>10039</v>
      </c>
      <c r="J3296">
        <f>F3296*G3296</f>
        <v>145.31</v>
      </c>
      <c r="K3296">
        <f>F3296*H3296</f>
        <v>97.68</v>
      </c>
      <c r="L3296">
        <f>J3296-K3296</f>
        <v>47.629999999999995</v>
      </c>
      <c r="M3296" s="5">
        <f>L3296/J3296</f>
        <v>0.32778198334594999</v>
      </c>
      <c r="N3296" t="str">
        <f>IF(ISNA(VLOOKUP(A3296,'Returns Data'!A:A,1,0)),"No","Yes")</f>
        <v>No</v>
      </c>
      <c r="O3296" t="s">
        <v>10085</v>
      </c>
      <c r="P3296" t="str">
        <f>IFERROR(VLOOKUP(A3296,'Ratings Data'!A:C,3,0),"No Rating")</f>
        <v>No Rating</v>
      </c>
      <c r="Q3296" t="s">
        <v>10064</v>
      </c>
      <c r="R3296" s="5">
        <f t="shared" si="51"/>
        <v>-0.98204808262502463</v>
      </c>
    </row>
    <row r="3297" spans="1:18" x14ac:dyDescent="0.3">
      <c r="A3297" t="s">
        <v>9669</v>
      </c>
      <c r="B3297" s="2">
        <v>45626</v>
      </c>
      <c r="C3297" t="s">
        <v>10028</v>
      </c>
      <c r="D3297" t="s">
        <v>10032</v>
      </c>
      <c r="E3297" t="s">
        <v>10035</v>
      </c>
      <c r="F3297">
        <v>5</v>
      </c>
      <c r="G3297">
        <v>197.12</v>
      </c>
      <c r="H3297">
        <v>121.32</v>
      </c>
      <c r="I3297" t="s">
        <v>10040</v>
      </c>
      <c r="J3297">
        <f>F3297*G3297</f>
        <v>985.6</v>
      </c>
      <c r="K3297">
        <f>F3297*H3297</f>
        <v>606.59999999999991</v>
      </c>
      <c r="L3297">
        <f>J3297-K3297</f>
        <v>379.00000000000011</v>
      </c>
      <c r="M3297" s="5">
        <f>L3297/J3297</f>
        <v>0.38453733766233777</v>
      </c>
      <c r="N3297" t="str">
        <f>IF(ISNA(VLOOKUP(A3297,'Returns Data'!A:A,1,0)),"No","Yes")</f>
        <v>No</v>
      </c>
      <c r="O3297" t="s">
        <v>10085</v>
      </c>
      <c r="P3297" t="str">
        <f>IFERROR(VLOOKUP(A3297,'Ratings Data'!A:C,3,0),"No Rating")</f>
        <v>No Rating</v>
      </c>
      <c r="Q3297" t="s">
        <v>10064</v>
      </c>
      <c r="R3297" s="5">
        <f t="shared" si="51"/>
        <v>5.7827403482210444</v>
      </c>
    </row>
    <row r="3298" spans="1:18" x14ac:dyDescent="0.3">
      <c r="A3298" t="s">
        <v>183</v>
      </c>
      <c r="B3298" s="2">
        <v>45627</v>
      </c>
      <c r="C3298" t="s">
        <v>10027</v>
      </c>
      <c r="D3298" t="s">
        <v>10032</v>
      </c>
      <c r="E3298" t="s">
        <v>10037</v>
      </c>
      <c r="F3298">
        <v>15</v>
      </c>
      <c r="G3298">
        <v>269.23</v>
      </c>
      <c r="H3298">
        <v>223.84</v>
      </c>
      <c r="I3298" t="s">
        <v>10040</v>
      </c>
      <c r="J3298">
        <f>F3298*G3298</f>
        <v>4038.4500000000003</v>
      </c>
      <c r="K3298">
        <f>F3298*H3298</f>
        <v>3357.6</v>
      </c>
      <c r="L3298">
        <f>J3298-K3298</f>
        <v>680.85000000000036</v>
      </c>
      <c r="M3298" s="5">
        <f>L3298/J3298</f>
        <v>0.16859191026260084</v>
      </c>
      <c r="N3298" t="str">
        <f>IF(ISNA(VLOOKUP(A3298,'Returns Data'!A:A,1,0)),"No","Yes")</f>
        <v>No</v>
      </c>
      <c r="O3298" t="s">
        <v>10085</v>
      </c>
      <c r="P3298" t="str">
        <f>IFERROR(VLOOKUP(A3298,'Ratings Data'!A:C,3,0),"No Rating")</f>
        <v>No Rating</v>
      </c>
      <c r="Q3298" t="s">
        <v>10063</v>
      </c>
      <c r="R3298" s="5">
        <f t="shared" si="51"/>
        <v>3.0974533279220782</v>
      </c>
    </row>
    <row r="3299" spans="1:18" x14ac:dyDescent="0.3">
      <c r="A3299" t="s">
        <v>1011</v>
      </c>
      <c r="B3299" s="2">
        <v>45627</v>
      </c>
      <c r="C3299" t="s">
        <v>10022</v>
      </c>
      <c r="D3299" t="s">
        <v>10033</v>
      </c>
      <c r="E3299" t="s">
        <v>10037</v>
      </c>
      <c r="F3299">
        <v>9</v>
      </c>
      <c r="G3299">
        <v>354.65</v>
      </c>
      <c r="H3299">
        <v>234.42</v>
      </c>
      <c r="I3299" t="s">
        <v>10040</v>
      </c>
      <c r="J3299">
        <f>F3299*G3299</f>
        <v>3191.85</v>
      </c>
      <c r="K3299">
        <f>F3299*H3299</f>
        <v>2109.7799999999997</v>
      </c>
      <c r="L3299">
        <f>J3299-K3299</f>
        <v>1082.0700000000002</v>
      </c>
      <c r="M3299" s="5">
        <f>L3299/J3299</f>
        <v>0.33901029183702247</v>
      </c>
      <c r="N3299" t="str">
        <f>IF(ISNA(VLOOKUP(A3299,'Returns Data'!A:A,1,0)),"No","Yes")</f>
        <v>No</v>
      </c>
      <c r="O3299" t="s">
        <v>10085</v>
      </c>
      <c r="P3299">
        <f>IFERROR(VLOOKUP(A3299,'Ratings Data'!A:C,3,0),"No Rating")</f>
        <v>3</v>
      </c>
      <c r="Q3299" t="s">
        <v>10063</v>
      </c>
      <c r="R3299" s="5">
        <f t="shared" si="51"/>
        <v>-0.20963488467109914</v>
      </c>
    </row>
    <row r="3300" spans="1:18" x14ac:dyDescent="0.3">
      <c r="A3300" t="s">
        <v>1018</v>
      </c>
      <c r="B3300" s="2">
        <v>45627</v>
      </c>
      <c r="C3300" t="s">
        <v>10015</v>
      </c>
      <c r="D3300" t="s">
        <v>10031</v>
      </c>
      <c r="E3300" t="s">
        <v>10034</v>
      </c>
      <c r="F3300">
        <v>14</v>
      </c>
      <c r="G3300">
        <v>256.18</v>
      </c>
      <c r="H3300">
        <v>229.07</v>
      </c>
      <c r="I3300" t="s">
        <v>10040</v>
      </c>
      <c r="J3300">
        <f>F3300*G3300</f>
        <v>3586.52</v>
      </c>
      <c r="K3300">
        <f>F3300*H3300</f>
        <v>3206.98</v>
      </c>
      <c r="L3300">
        <f>J3300-K3300</f>
        <v>379.53999999999996</v>
      </c>
      <c r="M3300" s="5">
        <f>L3300/J3300</f>
        <v>0.10582402997892106</v>
      </c>
      <c r="N3300" t="str">
        <f>IF(ISNA(VLOOKUP(A3300,'Returns Data'!A:A,1,0)),"No","Yes")</f>
        <v>No</v>
      </c>
      <c r="O3300" t="s">
        <v>10085</v>
      </c>
      <c r="P3300" t="str">
        <f>IFERROR(VLOOKUP(A3300,'Ratings Data'!A:C,3,0),"No Rating")</f>
        <v>No Rating</v>
      </c>
      <c r="Q3300" t="s">
        <v>10063</v>
      </c>
      <c r="R3300" s="5">
        <f t="shared" si="51"/>
        <v>0.12364929429641119</v>
      </c>
    </row>
    <row r="3301" spans="1:18" x14ac:dyDescent="0.3">
      <c r="A3301" t="s">
        <v>1614</v>
      </c>
      <c r="B3301" s="2">
        <v>45627</v>
      </c>
      <c r="C3301" t="s">
        <v>10019</v>
      </c>
      <c r="D3301" t="s">
        <v>10031</v>
      </c>
      <c r="E3301" t="s">
        <v>10036</v>
      </c>
      <c r="F3301">
        <v>9</v>
      </c>
      <c r="G3301">
        <v>136.38999999999999</v>
      </c>
      <c r="H3301">
        <v>121.29</v>
      </c>
      <c r="I3301" t="s">
        <v>10039</v>
      </c>
      <c r="J3301">
        <f>F3301*G3301</f>
        <v>1227.5099999999998</v>
      </c>
      <c r="K3301">
        <f>F3301*H3301</f>
        <v>1091.6100000000001</v>
      </c>
      <c r="L3301">
        <f>J3301-K3301</f>
        <v>135.89999999999964</v>
      </c>
      <c r="M3301" s="5">
        <f>L3301/J3301</f>
        <v>0.1107119290270545</v>
      </c>
      <c r="N3301" t="str">
        <f>IF(ISNA(VLOOKUP(A3301,'Returns Data'!A:A,1,0)),"No","Yes")</f>
        <v>No</v>
      </c>
      <c r="O3301" t="s">
        <v>10085</v>
      </c>
      <c r="P3301" t="str">
        <f>IFERROR(VLOOKUP(A3301,'Ratings Data'!A:C,3,0),"No Rating")</f>
        <v>No Rating</v>
      </c>
      <c r="Q3301" t="s">
        <v>10063</v>
      </c>
      <c r="R3301" s="5">
        <f t="shared" si="51"/>
        <v>-0.65774343932279766</v>
      </c>
    </row>
    <row r="3302" spans="1:18" x14ac:dyDescent="0.3">
      <c r="A3302" t="s">
        <v>2070</v>
      </c>
      <c r="B3302" s="2">
        <v>45627</v>
      </c>
      <c r="C3302" t="s">
        <v>10009</v>
      </c>
      <c r="D3302" t="s">
        <v>10029</v>
      </c>
      <c r="E3302" t="s">
        <v>10034</v>
      </c>
      <c r="F3302">
        <v>11</v>
      </c>
      <c r="G3302">
        <v>428.1</v>
      </c>
      <c r="H3302">
        <v>334.32</v>
      </c>
      <c r="I3302" t="s">
        <v>10040</v>
      </c>
      <c r="J3302">
        <f>F3302*G3302</f>
        <v>4709.1000000000004</v>
      </c>
      <c r="K3302">
        <f>F3302*H3302</f>
        <v>3677.52</v>
      </c>
      <c r="L3302">
        <f>J3302-K3302</f>
        <v>1031.5800000000004</v>
      </c>
      <c r="M3302" s="5">
        <f>L3302/J3302</f>
        <v>0.21906096706377021</v>
      </c>
      <c r="N3302" t="str">
        <f>IF(ISNA(VLOOKUP(A3302,'Returns Data'!A:A,1,0)),"No","Yes")</f>
        <v>No</v>
      </c>
      <c r="O3302" t="s">
        <v>10085</v>
      </c>
      <c r="P3302">
        <f>IFERROR(VLOOKUP(A3302,'Ratings Data'!A:C,3,0),"No Rating")</f>
        <v>1</v>
      </c>
      <c r="Q3302" t="s">
        <v>10063</v>
      </c>
      <c r="R3302" s="5">
        <f t="shared" si="51"/>
        <v>2.8363027592443251</v>
      </c>
    </row>
    <row r="3303" spans="1:18" x14ac:dyDescent="0.3">
      <c r="A3303" t="s">
        <v>2965</v>
      </c>
      <c r="B3303" s="2">
        <v>45627</v>
      </c>
      <c r="C3303" t="s">
        <v>10020</v>
      </c>
      <c r="D3303" t="s">
        <v>10030</v>
      </c>
      <c r="E3303" t="s">
        <v>10035</v>
      </c>
      <c r="F3303">
        <v>1</v>
      </c>
      <c r="G3303">
        <v>108.57</v>
      </c>
      <c r="H3303">
        <v>80.739999999999995</v>
      </c>
      <c r="I3303" t="s">
        <v>10039</v>
      </c>
      <c r="J3303">
        <f>F3303*G3303</f>
        <v>108.57</v>
      </c>
      <c r="K3303">
        <f>F3303*H3303</f>
        <v>80.739999999999995</v>
      </c>
      <c r="L3303">
        <f>J3303-K3303</f>
        <v>27.83</v>
      </c>
      <c r="M3303" s="5">
        <f>L3303/J3303</f>
        <v>0.25633232016210739</v>
      </c>
      <c r="N3303" t="str">
        <f>IF(ISNA(VLOOKUP(A3303,'Returns Data'!A:A,1,0)),"No","Yes")</f>
        <v>No</v>
      </c>
      <c r="O3303" t="s">
        <v>10085</v>
      </c>
      <c r="P3303" t="str">
        <f>IFERROR(VLOOKUP(A3303,'Ratings Data'!A:C,3,0),"No Rating")</f>
        <v>No Rating</v>
      </c>
      <c r="Q3303" t="s">
        <v>10063</v>
      </c>
      <c r="R3303" s="5">
        <f t="shared" si="51"/>
        <v>-0.97694463910301332</v>
      </c>
    </row>
    <row r="3304" spans="1:18" x14ac:dyDescent="0.3">
      <c r="A3304" t="s">
        <v>3015</v>
      </c>
      <c r="B3304" s="2">
        <v>45627</v>
      </c>
      <c r="C3304" t="s">
        <v>10028</v>
      </c>
      <c r="D3304" t="s">
        <v>10032</v>
      </c>
      <c r="E3304" t="s">
        <v>10037</v>
      </c>
      <c r="F3304">
        <v>15</v>
      </c>
      <c r="G3304">
        <v>261.68</v>
      </c>
      <c r="H3304">
        <v>231.44</v>
      </c>
      <c r="I3304" t="s">
        <v>10040</v>
      </c>
      <c r="J3304">
        <f>F3304*G3304</f>
        <v>3925.2000000000003</v>
      </c>
      <c r="K3304">
        <f>F3304*H3304</f>
        <v>3471.6</v>
      </c>
      <c r="L3304">
        <f>J3304-K3304</f>
        <v>453.60000000000036</v>
      </c>
      <c r="M3304" s="5">
        <f>L3304/J3304</f>
        <v>0.11556099052277599</v>
      </c>
      <c r="N3304" t="str">
        <f>IF(ISNA(VLOOKUP(A3304,'Returns Data'!A:A,1,0)),"No","Yes")</f>
        <v>No</v>
      </c>
      <c r="O3304" t="s">
        <v>10085</v>
      </c>
      <c r="P3304" t="str">
        <f>IFERROR(VLOOKUP(A3304,'Ratings Data'!A:C,3,0),"No Rating")</f>
        <v>No Rating</v>
      </c>
      <c r="Q3304" t="s">
        <v>10063</v>
      </c>
      <c r="R3304" s="5">
        <f t="shared" si="51"/>
        <v>35.153633600442113</v>
      </c>
    </row>
    <row r="3305" spans="1:18" x14ac:dyDescent="0.3">
      <c r="A3305" t="s">
        <v>3836</v>
      </c>
      <c r="B3305" s="2">
        <v>45627</v>
      </c>
      <c r="C3305" t="s">
        <v>10011</v>
      </c>
      <c r="D3305" t="s">
        <v>10029</v>
      </c>
      <c r="E3305" t="s">
        <v>10037</v>
      </c>
      <c r="F3305">
        <v>11</v>
      </c>
      <c r="G3305">
        <v>182.47</v>
      </c>
      <c r="H3305">
        <v>147.93</v>
      </c>
      <c r="I3305" t="s">
        <v>10039</v>
      </c>
      <c r="J3305">
        <f>F3305*G3305</f>
        <v>2007.17</v>
      </c>
      <c r="K3305">
        <f>F3305*H3305</f>
        <v>1627.23</v>
      </c>
      <c r="L3305">
        <f>J3305-K3305</f>
        <v>379.94000000000005</v>
      </c>
      <c r="M3305" s="5">
        <f>L3305/J3305</f>
        <v>0.18929139036553957</v>
      </c>
      <c r="N3305" t="str">
        <f>IF(ISNA(VLOOKUP(A3305,'Returns Data'!A:A,1,0)),"No","Yes")</f>
        <v>No</v>
      </c>
      <c r="O3305" t="s">
        <v>10085</v>
      </c>
      <c r="P3305" t="str">
        <f>IFERROR(VLOOKUP(A3305,'Ratings Data'!A:C,3,0),"No Rating")</f>
        <v>No Rating</v>
      </c>
      <c r="Q3305" t="s">
        <v>10063</v>
      </c>
      <c r="R3305" s="5">
        <f t="shared" si="51"/>
        <v>-0.48864516457760115</v>
      </c>
    </row>
    <row r="3306" spans="1:18" x14ac:dyDescent="0.3">
      <c r="A3306" t="s">
        <v>4209</v>
      </c>
      <c r="B3306" s="2">
        <v>45627</v>
      </c>
      <c r="C3306" t="s">
        <v>10013</v>
      </c>
      <c r="D3306" t="s">
        <v>10030</v>
      </c>
      <c r="E3306" t="s">
        <v>10037</v>
      </c>
      <c r="F3306">
        <v>9</v>
      </c>
      <c r="G3306">
        <v>229.77</v>
      </c>
      <c r="H3306">
        <v>151.78</v>
      </c>
      <c r="I3306" t="s">
        <v>10039</v>
      </c>
      <c r="J3306">
        <f>F3306*G3306</f>
        <v>2067.9300000000003</v>
      </c>
      <c r="K3306">
        <f>F3306*H3306</f>
        <v>1366.02</v>
      </c>
      <c r="L3306">
        <f>J3306-K3306</f>
        <v>701.91000000000031</v>
      </c>
      <c r="M3306" s="5">
        <f>L3306/J3306</f>
        <v>0.33942638290464389</v>
      </c>
      <c r="N3306" t="str">
        <f>IF(ISNA(VLOOKUP(A3306,'Returns Data'!A:A,1,0)),"No","Yes")</f>
        <v>No</v>
      </c>
      <c r="O3306" t="s">
        <v>10085</v>
      </c>
      <c r="P3306" t="str">
        <f>IFERROR(VLOOKUP(A3306,'Ratings Data'!A:C,3,0),"No Rating")</f>
        <v>No Rating</v>
      </c>
      <c r="Q3306" t="s">
        <v>10063</v>
      </c>
      <c r="R3306" s="5">
        <f t="shared" si="51"/>
        <v>3.0271476755830456E-2</v>
      </c>
    </row>
    <row r="3307" spans="1:18" x14ac:dyDescent="0.3">
      <c r="A3307" t="s">
        <v>4616</v>
      </c>
      <c r="B3307" s="2">
        <v>45627</v>
      </c>
      <c r="C3307" t="s">
        <v>10018</v>
      </c>
      <c r="D3307" t="s">
        <v>10033</v>
      </c>
      <c r="E3307" t="s">
        <v>10035</v>
      </c>
      <c r="F3307">
        <v>12</v>
      </c>
      <c r="G3307">
        <v>435.28</v>
      </c>
      <c r="H3307">
        <v>275.36</v>
      </c>
      <c r="I3307" t="s">
        <v>10040</v>
      </c>
      <c r="J3307">
        <f>F3307*G3307</f>
        <v>5223.3599999999997</v>
      </c>
      <c r="K3307">
        <f>F3307*H3307</f>
        <v>3304.32</v>
      </c>
      <c r="L3307">
        <f>J3307-K3307</f>
        <v>1919.0399999999995</v>
      </c>
      <c r="M3307" s="5">
        <f>L3307/J3307</f>
        <v>0.3673956993199779</v>
      </c>
      <c r="N3307" t="str">
        <f>IF(ISNA(VLOOKUP(A3307,'Returns Data'!A:A,1,0)),"No","Yes")</f>
        <v>No</v>
      </c>
      <c r="O3307" t="s">
        <v>10085</v>
      </c>
      <c r="P3307" t="str">
        <f>IFERROR(VLOOKUP(A3307,'Ratings Data'!A:C,3,0),"No Rating")</f>
        <v>No Rating</v>
      </c>
      <c r="Q3307" t="s">
        <v>10063</v>
      </c>
      <c r="R3307" s="5">
        <f t="shared" si="51"/>
        <v>1.5258882070476267</v>
      </c>
    </row>
    <row r="3308" spans="1:18" x14ac:dyDescent="0.3">
      <c r="A3308" t="s">
        <v>4646</v>
      </c>
      <c r="B3308" s="2">
        <v>45627</v>
      </c>
      <c r="C3308" t="s">
        <v>10017</v>
      </c>
      <c r="D3308" t="s">
        <v>10032</v>
      </c>
      <c r="E3308" t="s">
        <v>10035</v>
      </c>
      <c r="F3308">
        <v>20</v>
      </c>
      <c r="G3308">
        <v>381.25</v>
      </c>
      <c r="H3308">
        <v>248.98</v>
      </c>
      <c r="I3308" t="s">
        <v>10040</v>
      </c>
      <c r="J3308">
        <f>F3308*G3308</f>
        <v>7625</v>
      </c>
      <c r="K3308">
        <f>F3308*H3308</f>
        <v>4979.5999999999995</v>
      </c>
      <c r="L3308">
        <f>J3308-K3308</f>
        <v>2645.4000000000005</v>
      </c>
      <c r="M3308" s="5">
        <f>L3308/J3308</f>
        <v>0.34693770491803289</v>
      </c>
      <c r="N3308" t="str">
        <f>IF(ISNA(VLOOKUP(A3308,'Returns Data'!A:A,1,0)),"No","Yes")</f>
        <v>No</v>
      </c>
      <c r="O3308" t="s">
        <v>10085</v>
      </c>
      <c r="P3308" t="str">
        <f>IFERROR(VLOOKUP(A3308,'Ratings Data'!A:C,3,0),"No Rating")</f>
        <v>No Rating</v>
      </c>
      <c r="Q3308" t="s">
        <v>10063</v>
      </c>
      <c r="R3308" s="5">
        <f t="shared" si="51"/>
        <v>0.45978833547754711</v>
      </c>
    </row>
    <row r="3309" spans="1:18" x14ac:dyDescent="0.3">
      <c r="A3309" t="s">
        <v>4674</v>
      </c>
      <c r="B3309" s="2">
        <v>45627</v>
      </c>
      <c r="C3309" t="s">
        <v>10019</v>
      </c>
      <c r="D3309" t="s">
        <v>10031</v>
      </c>
      <c r="E3309" t="s">
        <v>10035</v>
      </c>
      <c r="F3309">
        <v>7</v>
      </c>
      <c r="G3309">
        <v>239.85</v>
      </c>
      <c r="H3309">
        <v>206.88</v>
      </c>
      <c r="I3309" t="s">
        <v>10039</v>
      </c>
      <c r="J3309">
        <f>F3309*G3309</f>
        <v>1678.95</v>
      </c>
      <c r="K3309">
        <f>F3309*H3309</f>
        <v>1448.1599999999999</v>
      </c>
      <c r="L3309">
        <f>J3309-K3309</f>
        <v>230.79000000000019</v>
      </c>
      <c r="M3309" s="5">
        <f>L3309/J3309</f>
        <v>0.13746091307066927</v>
      </c>
      <c r="N3309" t="str">
        <f>IF(ISNA(VLOOKUP(A3309,'Returns Data'!A:A,1,0)),"No","Yes")</f>
        <v>Yes</v>
      </c>
      <c r="O3309" t="str">
        <f>IFERROR(VLOOKUP(A3309,'Returns Data'!A:E,5,0),"No Returns")</f>
        <v>Damaged</v>
      </c>
      <c r="P3309" t="str">
        <f>IFERROR(VLOOKUP(A3309,'Ratings Data'!A:C,3,0),"No Rating")</f>
        <v>No Rating</v>
      </c>
      <c r="Q3309" t="s">
        <v>10063</v>
      </c>
      <c r="R3309" s="5">
        <f t="shared" si="51"/>
        <v>-0.77980983606557375</v>
      </c>
    </row>
    <row r="3310" spans="1:18" x14ac:dyDescent="0.3">
      <c r="A3310" t="s">
        <v>4712</v>
      </c>
      <c r="B3310" s="2">
        <v>45627</v>
      </c>
      <c r="C3310" t="s">
        <v>10017</v>
      </c>
      <c r="D3310" t="s">
        <v>10032</v>
      </c>
      <c r="E3310" t="s">
        <v>10038</v>
      </c>
      <c r="F3310">
        <v>13</v>
      </c>
      <c r="G3310">
        <v>208.08</v>
      </c>
      <c r="H3310">
        <v>129.54</v>
      </c>
      <c r="I3310" t="s">
        <v>10040</v>
      </c>
      <c r="J3310">
        <f>F3310*G3310</f>
        <v>2705.04</v>
      </c>
      <c r="K3310">
        <f>F3310*H3310</f>
        <v>1684.02</v>
      </c>
      <c r="L3310">
        <f>J3310-K3310</f>
        <v>1021.02</v>
      </c>
      <c r="M3310" s="5">
        <f>L3310/J3310</f>
        <v>0.37745098039215685</v>
      </c>
      <c r="N3310" t="str">
        <f>IF(ISNA(VLOOKUP(A3310,'Returns Data'!A:A,1,0)),"No","Yes")</f>
        <v>No</v>
      </c>
      <c r="O3310" t="s">
        <v>10085</v>
      </c>
      <c r="P3310" t="str">
        <f>IFERROR(VLOOKUP(A3310,'Ratings Data'!A:C,3,0),"No Rating")</f>
        <v>No Rating</v>
      </c>
      <c r="Q3310" t="s">
        <v>10063</v>
      </c>
      <c r="R3310" s="5">
        <f t="shared" si="51"/>
        <v>0.61114982578397203</v>
      </c>
    </row>
    <row r="3311" spans="1:18" x14ac:dyDescent="0.3">
      <c r="A3311" t="s">
        <v>5079</v>
      </c>
      <c r="B3311" s="2">
        <v>45627</v>
      </c>
      <c r="C3311" t="s">
        <v>10014</v>
      </c>
      <c r="D3311" t="s">
        <v>10030</v>
      </c>
      <c r="E3311" t="s">
        <v>10036</v>
      </c>
      <c r="F3311">
        <v>14</v>
      </c>
      <c r="G3311">
        <v>388.72</v>
      </c>
      <c r="H3311">
        <v>233.48</v>
      </c>
      <c r="I3311" t="s">
        <v>10040</v>
      </c>
      <c r="J3311">
        <f>F3311*G3311</f>
        <v>5442.08</v>
      </c>
      <c r="K3311">
        <f>F3311*H3311</f>
        <v>3268.72</v>
      </c>
      <c r="L3311">
        <f>J3311-K3311</f>
        <v>2173.36</v>
      </c>
      <c r="M3311" s="5">
        <f>L3311/J3311</f>
        <v>0.39936200864375387</v>
      </c>
      <c r="N3311" t="str">
        <f>IF(ISNA(VLOOKUP(A3311,'Returns Data'!A:A,1,0)),"No","Yes")</f>
        <v>Yes</v>
      </c>
      <c r="O3311" t="str">
        <f>IFERROR(VLOOKUP(A3311,'Returns Data'!A:E,5,0),"No Returns")</f>
        <v>Damaged</v>
      </c>
      <c r="P3311" t="str">
        <f>IFERROR(VLOOKUP(A3311,'Ratings Data'!A:C,3,0),"No Rating")</f>
        <v>No Rating</v>
      </c>
      <c r="Q3311" t="s">
        <v>10063</v>
      </c>
      <c r="R3311" s="5">
        <f t="shared" si="51"/>
        <v>1.0118297696152367</v>
      </c>
    </row>
    <row r="3312" spans="1:18" x14ac:dyDescent="0.3">
      <c r="A3312" t="s">
        <v>5489</v>
      </c>
      <c r="B3312" s="2">
        <v>45627</v>
      </c>
      <c r="C3312" t="s">
        <v>10018</v>
      </c>
      <c r="D3312" t="s">
        <v>10033</v>
      </c>
      <c r="E3312" t="s">
        <v>10035</v>
      </c>
      <c r="F3312">
        <v>14</v>
      </c>
      <c r="G3312">
        <v>470.75</v>
      </c>
      <c r="H3312">
        <v>399.72</v>
      </c>
      <c r="I3312" t="s">
        <v>10039</v>
      </c>
      <c r="J3312">
        <f>F3312*G3312</f>
        <v>6590.5</v>
      </c>
      <c r="K3312">
        <f>F3312*H3312</f>
        <v>5596.08</v>
      </c>
      <c r="L3312">
        <f>J3312-K3312</f>
        <v>994.42000000000007</v>
      </c>
      <c r="M3312" s="5">
        <f>L3312/J3312</f>
        <v>0.15088688263409455</v>
      </c>
      <c r="N3312" t="str">
        <f>IF(ISNA(VLOOKUP(A3312,'Returns Data'!A:A,1,0)),"No","Yes")</f>
        <v>No</v>
      </c>
      <c r="O3312" t="s">
        <v>10085</v>
      </c>
      <c r="P3312" t="str">
        <f>IFERROR(VLOOKUP(A3312,'Ratings Data'!A:C,3,0),"No Rating")</f>
        <v>No Rating</v>
      </c>
      <c r="Q3312" t="s">
        <v>10063</v>
      </c>
      <c r="R3312" s="5">
        <f t="shared" si="51"/>
        <v>0.21102593126157648</v>
      </c>
    </row>
    <row r="3313" spans="1:18" x14ac:dyDescent="0.3">
      <c r="A3313" t="s">
        <v>6262</v>
      </c>
      <c r="B3313" s="2">
        <v>45627</v>
      </c>
      <c r="C3313" t="s">
        <v>10024</v>
      </c>
      <c r="D3313" t="s">
        <v>10029</v>
      </c>
      <c r="E3313" t="s">
        <v>10036</v>
      </c>
      <c r="F3313">
        <v>20</v>
      </c>
      <c r="G3313">
        <v>198.82</v>
      </c>
      <c r="H3313">
        <v>141.28</v>
      </c>
      <c r="I3313" t="s">
        <v>10039</v>
      </c>
      <c r="J3313">
        <f>F3313*G3313</f>
        <v>3976.3999999999996</v>
      </c>
      <c r="K3313">
        <f>F3313*H3313</f>
        <v>2825.6</v>
      </c>
      <c r="L3313">
        <f>J3313-K3313</f>
        <v>1150.7999999999997</v>
      </c>
      <c r="M3313" s="5">
        <f>L3313/J3313</f>
        <v>0.28940750427522377</v>
      </c>
      <c r="N3313" t="str">
        <f>IF(ISNA(VLOOKUP(A3313,'Returns Data'!A:A,1,0)),"No","Yes")</f>
        <v>No</v>
      </c>
      <c r="O3313" t="s">
        <v>10085</v>
      </c>
      <c r="P3313" t="str">
        <f>IFERROR(VLOOKUP(A3313,'Ratings Data'!A:C,3,0),"No Rating")</f>
        <v>No Rating</v>
      </c>
      <c r="Q3313" t="s">
        <v>10063</v>
      </c>
      <c r="R3313" s="5">
        <f t="shared" si="51"/>
        <v>-0.39664668841514306</v>
      </c>
    </row>
    <row r="3314" spans="1:18" x14ac:dyDescent="0.3">
      <c r="A3314" t="s">
        <v>6322</v>
      </c>
      <c r="B3314" s="2">
        <v>45627</v>
      </c>
      <c r="C3314" t="s">
        <v>10023</v>
      </c>
      <c r="D3314" t="s">
        <v>10033</v>
      </c>
      <c r="E3314" t="s">
        <v>10036</v>
      </c>
      <c r="F3314">
        <v>14</v>
      </c>
      <c r="G3314">
        <v>14.38</v>
      </c>
      <c r="H3314">
        <v>9.94</v>
      </c>
      <c r="I3314" t="s">
        <v>10040</v>
      </c>
      <c r="J3314">
        <f>F3314*G3314</f>
        <v>201.32000000000002</v>
      </c>
      <c r="K3314">
        <f>F3314*H3314</f>
        <v>139.16</v>
      </c>
      <c r="L3314">
        <f>J3314-K3314</f>
        <v>62.160000000000025</v>
      </c>
      <c r="M3314" s="5">
        <f>L3314/J3314</f>
        <v>0.30876216968011133</v>
      </c>
      <c r="N3314" t="str">
        <f>IF(ISNA(VLOOKUP(A3314,'Returns Data'!A:A,1,0)),"No","Yes")</f>
        <v>No</v>
      </c>
      <c r="O3314" t="s">
        <v>10085</v>
      </c>
      <c r="P3314" t="str">
        <f>IFERROR(VLOOKUP(A3314,'Ratings Data'!A:C,3,0),"No Rating")</f>
        <v>No Rating</v>
      </c>
      <c r="Q3314" t="s">
        <v>10063</v>
      </c>
      <c r="R3314" s="5">
        <f t="shared" si="51"/>
        <v>-0.94937129061462622</v>
      </c>
    </row>
    <row r="3315" spans="1:18" x14ac:dyDescent="0.3">
      <c r="A3315" t="s">
        <v>6511</v>
      </c>
      <c r="B3315" s="2">
        <v>45627</v>
      </c>
      <c r="C3315" t="s">
        <v>10023</v>
      </c>
      <c r="D3315" t="s">
        <v>10033</v>
      </c>
      <c r="E3315" t="s">
        <v>10035</v>
      </c>
      <c r="F3315">
        <v>10</v>
      </c>
      <c r="G3315">
        <v>408.95</v>
      </c>
      <c r="H3315">
        <v>357.05</v>
      </c>
      <c r="I3315" t="s">
        <v>10040</v>
      </c>
      <c r="J3315">
        <f>F3315*G3315</f>
        <v>4089.5</v>
      </c>
      <c r="K3315">
        <f>F3315*H3315</f>
        <v>3570.5</v>
      </c>
      <c r="L3315">
        <f>J3315-K3315</f>
        <v>519</v>
      </c>
      <c r="M3315" s="5">
        <f>L3315/J3315</f>
        <v>0.12691038024208337</v>
      </c>
      <c r="N3315" t="str">
        <f>IF(ISNA(VLOOKUP(A3315,'Returns Data'!A:A,1,0)),"No","Yes")</f>
        <v>No</v>
      </c>
      <c r="O3315" t="s">
        <v>10085</v>
      </c>
      <c r="P3315" t="str">
        <f>IFERROR(VLOOKUP(A3315,'Ratings Data'!A:C,3,0),"No Rating")</f>
        <v>No Rating</v>
      </c>
      <c r="Q3315" t="s">
        <v>10063</v>
      </c>
      <c r="R3315" s="5">
        <f t="shared" si="51"/>
        <v>19.313431353069738</v>
      </c>
    </row>
    <row r="3316" spans="1:18" x14ac:dyDescent="0.3">
      <c r="A3316" t="s">
        <v>7379</v>
      </c>
      <c r="B3316" s="2">
        <v>45627</v>
      </c>
      <c r="C3316" t="s">
        <v>10018</v>
      </c>
      <c r="D3316" t="s">
        <v>10033</v>
      </c>
      <c r="E3316" t="s">
        <v>10036</v>
      </c>
      <c r="F3316">
        <v>18</v>
      </c>
      <c r="G3316">
        <v>208.81</v>
      </c>
      <c r="H3316">
        <v>169.43</v>
      </c>
      <c r="I3316" t="s">
        <v>10039</v>
      </c>
      <c r="J3316">
        <f>F3316*G3316</f>
        <v>3758.58</v>
      </c>
      <c r="K3316">
        <f>F3316*H3316</f>
        <v>3049.7400000000002</v>
      </c>
      <c r="L3316">
        <f>J3316-K3316</f>
        <v>708.83999999999969</v>
      </c>
      <c r="M3316" s="5">
        <f>L3316/J3316</f>
        <v>0.18859250035917813</v>
      </c>
      <c r="N3316" t="str">
        <f>IF(ISNA(VLOOKUP(A3316,'Returns Data'!A:A,1,0)),"No","Yes")</f>
        <v>No</v>
      </c>
      <c r="O3316" t="s">
        <v>10085</v>
      </c>
      <c r="P3316" t="str">
        <f>IFERROR(VLOOKUP(A3316,'Ratings Data'!A:C,3,0),"No Rating")</f>
        <v>No Rating</v>
      </c>
      <c r="Q3316" t="s">
        <v>10063</v>
      </c>
      <c r="R3316" s="5">
        <f t="shared" si="51"/>
        <v>-8.0919427802909907E-2</v>
      </c>
    </row>
    <row r="3317" spans="1:18" x14ac:dyDescent="0.3">
      <c r="A3317" t="s">
        <v>7506</v>
      </c>
      <c r="B3317" s="2">
        <v>45627</v>
      </c>
      <c r="C3317" t="s">
        <v>10010</v>
      </c>
      <c r="D3317" t="s">
        <v>10029</v>
      </c>
      <c r="E3317" t="s">
        <v>10038</v>
      </c>
      <c r="F3317">
        <v>14</v>
      </c>
      <c r="G3317">
        <v>402.78</v>
      </c>
      <c r="H3317">
        <v>296.43</v>
      </c>
      <c r="I3317" t="s">
        <v>10040</v>
      </c>
      <c r="J3317">
        <f>F3317*G3317</f>
        <v>5638.92</v>
      </c>
      <c r="K3317">
        <f>F3317*H3317</f>
        <v>4150.0200000000004</v>
      </c>
      <c r="L3317">
        <f>J3317-K3317</f>
        <v>1488.8999999999996</v>
      </c>
      <c r="M3317" s="5">
        <f>L3317/J3317</f>
        <v>0.26403992253835834</v>
      </c>
      <c r="N3317" t="str">
        <f>IF(ISNA(VLOOKUP(A3317,'Returns Data'!A:A,1,0)),"No","Yes")</f>
        <v>No</v>
      </c>
      <c r="O3317" t="s">
        <v>10085</v>
      </c>
      <c r="P3317" t="str">
        <f>IFERROR(VLOOKUP(A3317,'Ratings Data'!A:C,3,0),"No Rating")</f>
        <v>No Rating</v>
      </c>
      <c r="Q3317" t="s">
        <v>10063</v>
      </c>
      <c r="R3317" s="5">
        <f t="shared" si="51"/>
        <v>0.50027936082243829</v>
      </c>
    </row>
    <row r="3318" spans="1:18" x14ac:dyDescent="0.3">
      <c r="A3318" t="s">
        <v>7706</v>
      </c>
      <c r="B3318" s="2">
        <v>45627</v>
      </c>
      <c r="C3318" t="s">
        <v>10013</v>
      </c>
      <c r="D3318" t="s">
        <v>10030</v>
      </c>
      <c r="E3318" t="s">
        <v>10036</v>
      </c>
      <c r="F3318">
        <v>11</v>
      </c>
      <c r="G3318">
        <v>102.62</v>
      </c>
      <c r="H3318">
        <v>66.930000000000007</v>
      </c>
      <c r="I3318" t="s">
        <v>10039</v>
      </c>
      <c r="J3318">
        <f>F3318*G3318</f>
        <v>1128.8200000000002</v>
      </c>
      <c r="K3318">
        <f>F3318*H3318</f>
        <v>736.23</v>
      </c>
      <c r="L3318">
        <f>J3318-K3318</f>
        <v>392.59000000000015</v>
      </c>
      <c r="M3318" s="5">
        <f>L3318/J3318</f>
        <v>0.3477879555642176</v>
      </c>
      <c r="N3318" t="str">
        <f>IF(ISNA(VLOOKUP(A3318,'Returns Data'!A:A,1,0)),"No","Yes")</f>
        <v>No</v>
      </c>
      <c r="O3318" t="s">
        <v>10085</v>
      </c>
      <c r="P3318" t="str">
        <f>IFERROR(VLOOKUP(A3318,'Ratings Data'!A:C,3,0),"No Rating")</f>
        <v>No Rating</v>
      </c>
      <c r="Q3318" t="s">
        <v>10063</v>
      </c>
      <c r="R3318" s="5">
        <f t="shared" si="51"/>
        <v>-0.79981627687571388</v>
      </c>
    </row>
    <row r="3319" spans="1:18" x14ac:dyDescent="0.3">
      <c r="A3319" t="s">
        <v>7838</v>
      </c>
      <c r="B3319" s="2">
        <v>45627</v>
      </c>
      <c r="C3319" t="s">
        <v>10009</v>
      </c>
      <c r="D3319" t="s">
        <v>10029</v>
      </c>
      <c r="E3319" t="s">
        <v>10036</v>
      </c>
      <c r="F3319">
        <v>12</v>
      </c>
      <c r="G3319">
        <v>147.96</v>
      </c>
      <c r="H3319">
        <v>91.32</v>
      </c>
      <c r="I3319" t="s">
        <v>10040</v>
      </c>
      <c r="J3319">
        <f>F3319*G3319</f>
        <v>1775.52</v>
      </c>
      <c r="K3319">
        <f>F3319*H3319</f>
        <v>1095.8399999999999</v>
      </c>
      <c r="L3319">
        <f>J3319-K3319</f>
        <v>679.68000000000006</v>
      </c>
      <c r="M3319" s="5">
        <f>L3319/J3319</f>
        <v>0.38280616382806165</v>
      </c>
      <c r="N3319" t="str">
        <f>IF(ISNA(VLOOKUP(A3319,'Returns Data'!A:A,1,0)),"No","Yes")</f>
        <v>No</v>
      </c>
      <c r="O3319" t="s">
        <v>10085</v>
      </c>
      <c r="P3319" t="str">
        <f>IFERROR(VLOOKUP(A3319,'Ratings Data'!A:C,3,0),"No Rating")</f>
        <v>No Rating</v>
      </c>
      <c r="Q3319" t="s">
        <v>10063</v>
      </c>
      <c r="R3319" s="5">
        <f t="shared" si="51"/>
        <v>0.57289913360854672</v>
      </c>
    </row>
    <row r="3320" spans="1:18" x14ac:dyDescent="0.3">
      <c r="A3320" t="s">
        <v>8318</v>
      </c>
      <c r="B3320" s="2">
        <v>45627</v>
      </c>
      <c r="C3320" t="s">
        <v>10011</v>
      </c>
      <c r="D3320" t="s">
        <v>10029</v>
      </c>
      <c r="E3320" t="s">
        <v>10034</v>
      </c>
      <c r="F3320">
        <v>8</v>
      </c>
      <c r="G3320">
        <v>19.7</v>
      </c>
      <c r="H3320">
        <v>15.91</v>
      </c>
      <c r="I3320" t="s">
        <v>10039</v>
      </c>
      <c r="J3320">
        <f>F3320*G3320</f>
        <v>157.6</v>
      </c>
      <c r="K3320">
        <f>F3320*H3320</f>
        <v>127.28</v>
      </c>
      <c r="L3320">
        <f>J3320-K3320</f>
        <v>30.319999999999993</v>
      </c>
      <c r="M3320" s="5">
        <f>L3320/J3320</f>
        <v>0.19238578680203042</v>
      </c>
      <c r="N3320" t="str">
        <f>IF(ISNA(VLOOKUP(A3320,'Returns Data'!A:A,1,0)),"No","Yes")</f>
        <v>No</v>
      </c>
      <c r="O3320" t="s">
        <v>10085</v>
      </c>
      <c r="P3320" t="str">
        <f>IFERROR(VLOOKUP(A3320,'Ratings Data'!A:C,3,0),"No Rating")</f>
        <v>No Rating</v>
      </c>
      <c r="Q3320" t="s">
        <v>10063</v>
      </c>
      <c r="R3320" s="5">
        <f t="shared" si="51"/>
        <v>-0.91123727133459498</v>
      </c>
    </row>
    <row r="3321" spans="1:18" x14ac:dyDescent="0.3">
      <c r="A3321" t="s">
        <v>8392</v>
      </c>
      <c r="B3321" s="2">
        <v>45627</v>
      </c>
      <c r="C3321" t="s">
        <v>10010</v>
      </c>
      <c r="D3321" t="s">
        <v>10029</v>
      </c>
      <c r="E3321" t="s">
        <v>10034</v>
      </c>
      <c r="F3321">
        <v>15</v>
      </c>
      <c r="G3321">
        <v>166.88</v>
      </c>
      <c r="H3321">
        <v>113.74</v>
      </c>
      <c r="I3321" t="s">
        <v>10039</v>
      </c>
      <c r="J3321">
        <f>F3321*G3321</f>
        <v>2503.1999999999998</v>
      </c>
      <c r="K3321">
        <f>F3321*H3321</f>
        <v>1706.1</v>
      </c>
      <c r="L3321">
        <f>J3321-K3321</f>
        <v>797.09999999999991</v>
      </c>
      <c r="M3321" s="5">
        <f>L3321/J3321</f>
        <v>0.31843240651965482</v>
      </c>
      <c r="N3321" t="str">
        <f>IF(ISNA(VLOOKUP(A3321,'Returns Data'!A:A,1,0)),"No","Yes")</f>
        <v>No</v>
      </c>
      <c r="O3321" t="s">
        <v>10085</v>
      </c>
      <c r="P3321">
        <f>IFERROR(VLOOKUP(A3321,'Ratings Data'!A:C,3,0),"No Rating")</f>
        <v>5</v>
      </c>
      <c r="Q3321" t="s">
        <v>10063</v>
      </c>
      <c r="R3321" s="5">
        <f t="shared" si="51"/>
        <v>14.883248730964468</v>
      </c>
    </row>
    <row r="3322" spans="1:18" x14ac:dyDescent="0.3">
      <c r="A3322" t="s">
        <v>9036</v>
      </c>
      <c r="B3322" s="2">
        <v>45627</v>
      </c>
      <c r="C3322" t="s">
        <v>10015</v>
      </c>
      <c r="D3322" t="s">
        <v>10031</v>
      </c>
      <c r="E3322" t="s">
        <v>10034</v>
      </c>
      <c r="F3322">
        <v>19</v>
      </c>
      <c r="G3322">
        <v>247.63</v>
      </c>
      <c r="H3322">
        <v>212.26</v>
      </c>
      <c r="I3322" t="s">
        <v>10039</v>
      </c>
      <c r="J3322">
        <f>F3322*G3322</f>
        <v>4704.97</v>
      </c>
      <c r="K3322">
        <f>F3322*H3322</f>
        <v>4032.9399999999996</v>
      </c>
      <c r="L3322">
        <f>J3322-K3322</f>
        <v>672.03000000000065</v>
      </c>
      <c r="M3322" s="5">
        <f>L3322/J3322</f>
        <v>0.14283406695473097</v>
      </c>
      <c r="N3322" t="str">
        <f>IF(ISNA(VLOOKUP(A3322,'Returns Data'!A:A,1,0)),"No","Yes")</f>
        <v>No</v>
      </c>
      <c r="O3322" t="s">
        <v>10085</v>
      </c>
      <c r="P3322">
        <f>IFERROR(VLOOKUP(A3322,'Ratings Data'!A:C,3,0),"No Rating")</f>
        <v>3</v>
      </c>
      <c r="Q3322" t="s">
        <v>10063</v>
      </c>
      <c r="R3322" s="5">
        <f t="shared" si="51"/>
        <v>0.87958213486737002</v>
      </c>
    </row>
    <row r="3323" spans="1:18" x14ac:dyDescent="0.3">
      <c r="A3323" t="s">
        <v>9231</v>
      </c>
      <c r="B3323" s="2">
        <v>45627</v>
      </c>
      <c r="C3323" t="s">
        <v>10010</v>
      </c>
      <c r="D3323" t="s">
        <v>10029</v>
      </c>
      <c r="E3323" t="s">
        <v>10038</v>
      </c>
      <c r="F3323">
        <v>18</v>
      </c>
      <c r="G3323">
        <v>202.33</v>
      </c>
      <c r="H3323">
        <v>129.08000000000001</v>
      </c>
      <c r="I3323" t="s">
        <v>10040</v>
      </c>
      <c r="J3323">
        <f>F3323*G3323</f>
        <v>3641.94</v>
      </c>
      <c r="K3323">
        <f>F3323*H3323</f>
        <v>2323.44</v>
      </c>
      <c r="L3323">
        <f>J3323-K3323</f>
        <v>1318.5</v>
      </c>
      <c r="M3323" s="5">
        <f>L3323/J3323</f>
        <v>0.36203232343201702</v>
      </c>
      <c r="N3323" t="str">
        <f>IF(ISNA(VLOOKUP(A3323,'Returns Data'!A:A,1,0)),"No","Yes")</f>
        <v>No</v>
      </c>
      <c r="O3323" t="s">
        <v>10085</v>
      </c>
      <c r="P3323" t="str">
        <f>IFERROR(VLOOKUP(A3323,'Ratings Data'!A:C,3,0),"No Rating")</f>
        <v>No Rating</v>
      </c>
      <c r="Q3323" t="s">
        <v>10063</v>
      </c>
      <c r="R3323" s="5">
        <f t="shared" si="51"/>
        <v>-0.22593767866745168</v>
      </c>
    </row>
    <row r="3324" spans="1:18" x14ac:dyDescent="0.3">
      <c r="A3324" t="s">
        <v>9316</v>
      </c>
      <c r="B3324" s="2">
        <v>45627</v>
      </c>
      <c r="C3324" t="s">
        <v>10014</v>
      </c>
      <c r="D3324" t="s">
        <v>10030</v>
      </c>
      <c r="E3324" t="s">
        <v>10036</v>
      </c>
      <c r="F3324">
        <v>20</v>
      </c>
      <c r="G3324">
        <v>98.79</v>
      </c>
      <c r="H3324">
        <v>73.040000000000006</v>
      </c>
      <c r="I3324" t="s">
        <v>10039</v>
      </c>
      <c r="J3324">
        <f>F3324*G3324</f>
        <v>1975.8000000000002</v>
      </c>
      <c r="K3324">
        <f>F3324*H3324</f>
        <v>1460.8000000000002</v>
      </c>
      <c r="L3324">
        <f>J3324-K3324</f>
        <v>515</v>
      </c>
      <c r="M3324" s="5">
        <f>L3324/J3324</f>
        <v>0.26065391233930557</v>
      </c>
      <c r="N3324" t="str">
        <f>IF(ISNA(VLOOKUP(A3324,'Returns Data'!A:A,1,0)),"No","Yes")</f>
        <v>No</v>
      </c>
      <c r="O3324" t="s">
        <v>10085</v>
      </c>
      <c r="P3324" t="str">
        <f>IFERROR(VLOOKUP(A3324,'Ratings Data'!A:C,3,0),"No Rating")</f>
        <v>No Rating</v>
      </c>
      <c r="Q3324" t="s">
        <v>10063</v>
      </c>
      <c r="R3324" s="5">
        <f t="shared" si="51"/>
        <v>-0.457486943771726</v>
      </c>
    </row>
    <row r="3325" spans="1:18" x14ac:dyDescent="0.3">
      <c r="A3325" t="s">
        <v>9350</v>
      </c>
      <c r="B3325" s="2">
        <v>45627</v>
      </c>
      <c r="C3325" t="s">
        <v>10016</v>
      </c>
      <c r="D3325" t="s">
        <v>10032</v>
      </c>
      <c r="E3325" t="s">
        <v>10034</v>
      </c>
      <c r="F3325">
        <v>17</v>
      </c>
      <c r="G3325">
        <v>213.55</v>
      </c>
      <c r="H3325">
        <v>168.02</v>
      </c>
      <c r="I3325" t="s">
        <v>10039</v>
      </c>
      <c r="J3325">
        <f>F3325*G3325</f>
        <v>3630.3500000000004</v>
      </c>
      <c r="K3325">
        <f>F3325*H3325</f>
        <v>2856.34</v>
      </c>
      <c r="L3325">
        <f>J3325-K3325</f>
        <v>774.01000000000022</v>
      </c>
      <c r="M3325" s="5">
        <f>L3325/J3325</f>
        <v>0.21320533832826041</v>
      </c>
      <c r="N3325" t="str">
        <f>IF(ISNA(VLOOKUP(A3325,'Returns Data'!A:A,1,0)),"No","Yes")</f>
        <v>No</v>
      </c>
      <c r="O3325" t="s">
        <v>10085</v>
      </c>
      <c r="P3325">
        <f>IFERROR(VLOOKUP(A3325,'Ratings Data'!A:C,3,0),"No Rating")</f>
        <v>1</v>
      </c>
      <c r="Q3325" t="s">
        <v>10063</v>
      </c>
      <c r="R3325" s="5">
        <f t="shared" si="51"/>
        <v>0.83740763235145255</v>
      </c>
    </row>
    <row r="3326" spans="1:18" x14ac:dyDescent="0.3">
      <c r="A3326" t="s">
        <v>9968</v>
      </c>
      <c r="B3326" s="2">
        <v>45627</v>
      </c>
      <c r="C3326" t="s">
        <v>10014</v>
      </c>
      <c r="D3326" t="s">
        <v>10030</v>
      </c>
      <c r="E3326" t="s">
        <v>10037</v>
      </c>
      <c r="F3326">
        <v>11</v>
      </c>
      <c r="G3326">
        <v>365.25</v>
      </c>
      <c r="H3326">
        <v>326.81</v>
      </c>
      <c r="I3326" t="s">
        <v>10039</v>
      </c>
      <c r="J3326">
        <f>F3326*G3326</f>
        <v>4017.75</v>
      </c>
      <c r="K3326">
        <f>F3326*H3326</f>
        <v>3594.91</v>
      </c>
      <c r="L3326">
        <f>J3326-K3326</f>
        <v>422.84000000000015</v>
      </c>
      <c r="M3326" s="5">
        <f>L3326/J3326</f>
        <v>0.10524298425735801</v>
      </c>
      <c r="N3326" t="str">
        <f>IF(ISNA(VLOOKUP(A3326,'Returns Data'!A:A,1,0)),"No","Yes")</f>
        <v>No</v>
      </c>
      <c r="O3326" t="s">
        <v>10085</v>
      </c>
      <c r="P3326" t="str">
        <f>IFERROR(VLOOKUP(A3326,'Ratings Data'!A:C,3,0),"No Rating")</f>
        <v>No Rating</v>
      </c>
      <c r="Q3326" t="s">
        <v>10063</v>
      </c>
      <c r="R3326" s="5">
        <f t="shared" si="51"/>
        <v>0.10671147410029325</v>
      </c>
    </row>
    <row r="3327" spans="1:18" x14ac:dyDescent="0.3">
      <c r="A3327" t="s">
        <v>1150</v>
      </c>
      <c r="B3327" s="2">
        <v>45628</v>
      </c>
      <c r="C3327" t="s">
        <v>10012</v>
      </c>
      <c r="D3327" t="s">
        <v>10030</v>
      </c>
      <c r="E3327" t="s">
        <v>10034</v>
      </c>
      <c r="F3327">
        <v>2</v>
      </c>
      <c r="G3327">
        <v>25.93</v>
      </c>
      <c r="H3327">
        <v>21.24</v>
      </c>
      <c r="I3327" t="s">
        <v>10039</v>
      </c>
      <c r="J3327">
        <f>F3327*G3327</f>
        <v>51.86</v>
      </c>
      <c r="K3327">
        <f>F3327*H3327</f>
        <v>42.48</v>
      </c>
      <c r="L3327">
        <f>J3327-K3327</f>
        <v>9.3800000000000026</v>
      </c>
      <c r="M3327" s="5">
        <f>L3327/J3327</f>
        <v>0.18087157732356349</v>
      </c>
      <c r="N3327" t="str">
        <f>IF(ISNA(VLOOKUP(A3327,'Returns Data'!A:A,1,0)),"No","Yes")</f>
        <v>No</v>
      </c>
      <c r="O3327" t="s">
        <v>10085</v>
      </c>
      <c r="P3327" t="str">
        <f>IFERROR(VLOOKUP(A3327,'Ratings Data'!A:C,3,0),"No Rating")</f>
        <v>No Rating</v>
      </c>
      <c r="Q3327" t="s">
        <v>10063</v>
      </c>
      <c r="R3327" s="5">
        <f t="shared" si="51"/>
        <v>-0.98709227801630262</v>
      </c>
    </row>
    <row r="3328" spans="1:18" x14ac:dyDescent="0.3">
      <c r="A3328" t="s">
        <v>1257</v>
      </c>
      <c r="B3328" s="2">
        <v>45628</v>
      </c>
      <c r="C3328" t="s">
        <v>10009</v>
      </c>
      <c r="D3328" t="s">
        <v>10029</v>
      </c>
      <c r="E3328" t="s">
        <v>10034</v>
      </c>
      <c r="F3328">
        <v>9</v>
      </c>
      <c r="G3328">
        <v>343.11</v>
      </c>
      <c r="H3328">
        <v>222.93</v>
      </c>
      <c r="I3328" t="s">
        <v>10039</v>
      </c>
      <c r="J3328">
        <f>F3328*G3328</f>
        <v>3087.9900000000002</v>
      </c>
      <c r="K3328">
        <f>F3328*H3328</f>
        <v>2006.3700000000001</v>
      </c>
      <c r="L3328">
        <f>J3328-K3328</f>
        <v>1081.6200000000001</v>
      </c>
      <c r="M3328" s="5">
        <f>L3328/J3328</f>
        <v>0.35026667832473551</v>
      </c>
      <c r="N3328" t="str">
        <f>IF(ISNA(VLOOKUP(A3328,'Returns Data'!A:A,1,0)),"No","Yes")</f>
        <v>No</v>
      </c>
      <c r="O3328" t="s">
        <v>10085</v>
      </c>
      <c r="P3328" t="str">
        <f>IFERROR(VLOOKUP(A3328,'Ratings Data'!A:C,3,0),"No Rating")</f>
        <v>No Rating</v>
      </c>
      <c r="Q3328" t="s">
        <v>10063</v>
      </c>
      <c r="R3328" s="5">
        <f t="shared" si="51"/>
        <v>58.54473582722715</v>
      </c>
    </row>
    <row r="3329" spans="1:18" x14ac:dyDescent="0.3">
      <c r="A3329" t="s">
        <v>1344</v>
      </c>
      <c r="B3329" s="2">
        <v>45628</v>
      </c>
      <c r="C3329" t="s">
        <v>10011</v>
      </c>
      <c r="D3329" t="s">
        <v>10029</v>
      </c>
      <c r="E3329" t="s">
        <v>10037</v>
      </c>
      <c r="F3329">
        <v>9</v>
      </c>
      <c r="G3329">
        <v>207.34</v>
      </c>
      <c r="H3329">
        <v>136.91</v>
      </c>
      <c r="I3329" t="s">
        <v>10040</v>
      </c>
      <c r="J3329">
        <f>F3329*G3329</f>
        <v>1866.06</v>
      </c>
      <c r="K3329">
        <f>F3329*H3329</f>
        <v>1232.19</v>
      </c>
      <c r="L3329">
        <f>J3329-K3329</f>
        <v>633.86999999999989</v>
      </c>
      <c r="M3329" s="5">
        <f>L3329/J3329</f>
        <v>0.33968361145943854</v>
      </c>
      <c r="N3329" t="str">
        <f>IF(ISNA(VLOOKUP(A3329,'Returns Data'!A:A,1,0)),"No","Yes")</f>
        <v>No</v>
      </c>
      <c r="O3329" t="s">
        <v>10085</v>
      </c>
      <c r="P3329" t="str">
        <f>IFERROR(VLOOKUP(A3329,'Ratings Data'!A:C,3,0),"No Rating")</f>
        <v>No Rating</v>
      </c>
      <c r="Q3329" t="s">
        <v>10063</v>
      </c>
      <c r="R3329" s="5">
        <f t="shared" si="51"/>
        <v>-0.39570400163212971</v>
      </c>
    </row>
    <row r="3330" spans="1:18" x14ac:dyDescent="0.3">
      <c r="A3330" t="s">
        <v>1586</v>
      </c>
      <c r="B3330" s="2">
        <v>45628</v>
      </c>
      <c r="C3330" t="s">
        <v>10025</v>
      </c>
      <c r="D3330" t="s">
        <v>10033</v>
      </c>
      <c r="E3330" t="s">
        <v>10037</v>
      </c>
      <c r="F3330">
        <v>9</v>
      </c>
      <c r="G3330">
        <v>126.33</v>
      </c>
      <c r="H3330">
        <v>110.55</v>
      </c>
      <c r="I3330" t="s">
        <v>10040</v>
      </c>
      <c r="J3330">
        <f>F3330*G3330</f>
        <v>1136.97</v>
      </c>
      <c r="K3330">
        <f>F3330*H3330</f>
        <v>994.94999999999993</v>
      </c>
      <c r="L3330">
        <f>J3330-K3330</f>
        <v>142.0200000000001</v>
      </c>
      <c r="M3330" s="5">
        <f>L3330/J3330</f>
        <v>0.12491094751840426</v>
      </c>
      <c r="N3330" t="str">
        <f>IF(ISNA(VLOOKUP(A3330,'Returns Data'!A:A,1,0)),"No","Yes")</f>
        <v>No</v>
      </c>
      <c r="O3330" t="s">
        <v>10085</v>
      </c>
      <c r="P3330" t="str">
        <f>IFERROR(VLOOKUP(A3330,'Ratings Data'!A:C,3,0),"No Rating")</f>
        <v>No Rating</v>
      </c>
      <c r="Q3330" t="s">
        <v>10063</v>
      </c>
      <c r="R3330" s="5">
        <f t="shared" si="51"/>
        <v>-0.39071090961705407</v>
      </c>
    </row>
    <row r="3331" spans="1:18" x14ac:dyDescent="0.3">
      <c r="A3331" t="s">
        <v>1800</v>
      </c>
      <c r="B3331" s="2">
        <v>45628</v>
      </c>
      <c r="C3331" t="s">
        <v>10016</v>
      </c>
      <c r="D3331" t="s">
        <v>10032</v>
      </c>
      <c r="E3331" t="s">
        <v>10038</v>
      </c>
      <c r="F3331">
        <v>17</v>
      </c>
      <c r="G3331">
        <v>82.07</v>
      </c>
      <c r="H3331">
        <v>72.260000000000005</v>
      </c>
      <c r="I3331" t="s">
        <v>10040</v>
      </c>
      <c r="J3331">
        <f>F3331*G3331</f>
        <v>1395.1899999999998</v>
      </c>
      <c r="K3331">
        <f>F3331*H3331</f>
        <v>1228.42</v>
      </c>
      <c r="L3331">
        <f>J3331-K3331</f>
        <v>166.76999999999975</v>
      </c>
      <c r="M3331" s="5">
        <f>L3331/J3331</f>
        <v>0.11953210673815019</v>
      </c>
      <c r="N3331" t="str">
        <f>IF(ISNA(VLOOKUP(A3331,'Returns Data'!A:A,1,0)),"No","Yes")</f>
        <v>No</v>
      </c>
      <c r="O3331" t="s">
        <v>10085</v>
      </c>
      <c r="P3331" t="str">
        <f>IFERROR(VLOOKUP(A3331,'Ratings Data'!A:C,3,0),"No Rating")</f>
        <v>No Rating</v>
      </c>
      <c r="Q3331" t="s">
        <v>10063</v>
      </c>
      <c r="R3331" s="5">
        <f t="shared" si="51"/>
        <v>0.22711241281652092</v>
      </c>
    </row>
    <row r="3332" spans="1:18" x14ac:dyDescent="0.3">
      <c r="A3332" t="s">
        <v>2429</v>
      </c>
      <c r="B3332" s="2">
        <v>45628</v>
      </c>
      <c r="C3332" t="s">
        <v>10019</v>
      </c>
      <c r="D3332" t="s">
        <v>10031</v>
      </c>
      <c r="E3332" t="s">
        <v>10038</v>
      </c>
      <c r="F3332">
        <v>4</v>
      </c>
      <c r="G3332">
        <v>100.39</v>
      </c>
      <c r="H3332">
        <v>79.36</v>
      </c>
      <c r="I3332" t="s">
        <v>10040</v>
      </c>
      <c r="J3332">
        <f>F3332*G3332</f>
        <v>401.56</v>
      </c>
      <c r="K3332">
        <f>F3332*H3332</f>
        <v>317.44</v>
      </c>
      <c r="L3332">
        <f>J3332-K3332</f>
        <v>84.12</v>
      </c>
      <c r="M3332" s="5">
        <f>L3332/J3332</f>
        <v>0.20948301623667698</v>
      </c>
      <c r="N3332" t="str">
        <f>IF(ISNA(VLOOKUP(A3332,'Returns Data'!A:A,1,0)),"No","Yes")</f>
        <v>No</v>
      </c>
      <c r="O3332" t="s">
        <v>10085</v>
      </c>
      <c r="P3332" t="str">
        <f>IFERROR(VLOOKUP(A3332,'Ratings Data'!A:C,3,0),"No Rating")</f>
        <v>No Rating</v>
      </c>
      <c r="Q3332" t="s">
        <v>10063</v>
      </c>
      <c r="R3332" s="5">
        <f t="shared" ref="R3332:R3395" si="52">(J3332-J3331)/J3331</f>
        <v>-0.71218257011589825</v>
      </c>
    </row>
    <row r="3333" spans="1:18" x14ac:dyDescent="0.3">
      <c r="A3333" t="s">
        <v>2606</v>
      </c>
      <c r="B3333" s="2">
        <v>45628</v>
      </c>
      <c r="C3333" t="s">
        <v>10022</v>
      </c>
      <c r="D3333" t="s">
        <v>10033</v>
      </c>
      <c r="E3333" t="s">
        <v>10038</v>
      </c>
      <c r="F3333">
        <v>19</v>
      </c>
      <c r="G3333">
        <v>364.76</v>
      </c>
      <c r="H3333">
        <v>278.45999999999998</v>
      </c>
      <c r="I3333" t="s">
        <v>10040</v>
      </c>
      <c r="J3333">
        <f>F3333*G3333</f>
        <v>6930.44</v>
      </c>
      <c r="K3333">
        <f>F3333*H3333</f>
        <v>5290.74</v>
      </c>
      <c r="L3333">
        <f>J3333-K3333</f>
        <v>1639.6999999999998</v>
      </c>
      <c r="M3333" s="5">
        <f>L3333/J3333</f>
        <v>0.23659392477245311</v>
      </c>
      <c r="N3333" t="str">
        <f>IF(ISNA(VLOOKUP(A3333,'Returns Data'!A:A,1,0)),"No","Yes")</f>
        <v>No</v>
      </c>
      <c r="O3333" t="s">
        <v>10085</v>
      </c>
      <c r="P3333" t="str">
        <f>IFERROR(VLOOKUP(A3333,'Ratings Data'!A:C,3,0),"No Rating")</f>
        <v>No Rating</v>
      </c>
      <c r="Q3333" t="s">
        <v>10063</v>
      </c>
      <c r="R3333" s="5">
        <f t="shared" si="52"/>
        <v>16.258790716206793</v>
      </c>
    </row>
    <row r="3334" spans="1:18" x14ac:dyDescent="0.3">
      <c r="A3334" t="s">
        <v>3254</v>
      </c>
      <c r="B3334" s="2">
        <v>45628</v>
      </c>
      <c r="C3334" t="s">
        <v>10023</v>
      </c>
      <c r="D3334" t="s">
        <v>10033</v>
      </c>
      <c r="E3334" t="s">
        <v>10037</v>
      </c>
      <c r="F3334">
        <v>12</v>
      </c>
      <c r="G3334">
        <v>44.78</v>
      </c>
      <c r="H3334">
        <v>29.81</v>
      </c>
      <c r="I3334" t="s">
        <v>10039</v>
      </c>
      <c r="J3334">
        <f>F3334*G3334</f>
        <v>537.36</v>
      </c>
      <c r="K3334">
        <f>F3334*H3334</f>
        <v>357.71999999999997</v>
      </c>
      <c r="L3334">
        <f>J3334-K3334</f>
        <v>179.64000000000004</v>
      </c>
      <c r="M3334" s="5">
        <f>L3334/J3334</f>
        <v>0.33430102724430555</v>
      </c>
      <c r="N3334" t="str">
        <f>IF(ISNA(VLOOKUP(A3334,'Returns Data'!A:A,1,0)),"No","Yes")</f>
        <v>No</v>
      </c>
      <c r="O3334" t="s">
        <v>10085</v>
      </c>
      <c r="P3334" t="str">
        <f>IFERROR(VLOOKUP(A3334,'Ratings Data'!A:C,3,0),"No Rating")</f>
        <v>No Rating</v>
      </c>
      <c r="Q3334" t="s">
        <v>10063</v>
      </c>
      <c r="R3334" s="5">
        <f t="shared" si="52"/>
        <v>-0.92246379739237339</v>
      </c>
    </row>
    <row r="3335" spans="1:18" x14ac:dyDescent="0.3">
      <c r="A3335" t="s">
        <v>5491</v>
      </c>
      <c r="B3335" s="2">
        <v>45628</v>
      </c>
      <c r="C3335" t="s">
        <v>10016</v>
      </c>
      <c r="D3335" t="s">
        <v>10032</v>
      </c>
      <c r="E3335" t="s">
        <v>10037</v>
      </c>
      <c r="F3335">
        <v>10</v>
      </c>
      <c r="G3335">
        <v>210.94</v>
      </c>
      <c r="H3335">
        <v>134.47999999999999</v>
      </c>
      <c r="I3335" t="s">
        <v>10040</v>
      </c>
      <c r="J3335">
        <f>F3335*G3335</f>
        <v>2109.4</v>
      </c>
      <c r="K3335">
        <f>F3335*H3335</f>
        <v>1344.8</v>
      </c>
      <c r="L3335">
        <f>J3335-K3335</f>
        <v>764.60000000000014</v>
      </c>
      <c r="M3335" s="5">
        <f>L3335/J3335</f>
        <v>0.36247274106380967</v>
      </c>
      <c r="N3335" t="str">
        <f>IF(ISNA(VLOOKUP(A3335,'Returns Data'!A:A,1,0)),"No","Yes")</f>
        <v>No</v>
      </c>
      <c r="O3335" t="s">
        <v>10085</v>
      </c>
      <c r="P3335">
        <f>IFERROR(VLOOKUP(A3335,'Ratings Data'!A:C,3,0),"No Rating")</f>
        <v>1</v>
      </c>
      <c r="Q3335" t="s">
        <v>10063</v>
      </c>
      <c r="R3335" s="5">
        <f t="shared" si="52"/>
        <v>2.9254875688551434</v>
      </c>
    </row>
    <row r="3336" spans="1:18" x14ac:dyDescent="0.3">
      <c r="A3336" t="s">
        <v>5567</v>
      </c>
      <c r="B3336" s="2">
        <v>45628</v>
      </c>
      <c r="C3336" t="s">
        <v>10027</v>
      </c>
      <c r="D3336" t="s">
        <v>10032</v>
      </c>
      <c r="E3336" t="s">
        <v>10037</v>
      </c>
      <c r="F3336">
        <v>14</v>
      </c>
      <c r="G3336">
        <v>197.06</v>
      </c>
      <c r="H3336">
        <v>130.88999999999999</v>
      </c>
      <c r="I3336" t="s">
        <v>10039</v>
      </c>
      <c r="J3336">
        <f>F3336*G3336</f>
        <v>2758.84</v>
      </c>
      <c r="K3336">
        <f>F3336*H3336</f>
        <v>1832.4599999999998</v>
      </c>
      <c r="L3336">
        <f>J3336-K3336</f>
        <v>926.38000000000034</v>
      </c>
      <c r="M3336" s="5">
        <f>L3336/J3336</f>
        <v>0.3357860550086269</v>
      </c>
      <c r="N3336" t="str">
        <f>IF(ISNA(VLOOKUP(A3336,'Returns Data'!A:A,1,0)),"No","Yes")</f>
        <v>No</v>
      </c>
      <c r="O3336" t="s">
        <v>10085</v>
      </c>
      <c r="P3336" t="str">
        <f>IFERROR(VLOOKUP(A3336,'Ratings Data'!A:C,3,0),"No Rating")</f>
        <v>No Rating</v>
      </c>
      <c r="Q3336" t="s">
        <v>10063</v>
      </c>
      <c r="R3336" s="5">
        <f t="shared" si="52"/>
        <v>0.30787901773016024</v>
      </c>
    </row>
    <row r="3337" spans="1:18" x14ac:dyDescent="0.3">
      <c r="A3337" t="s">
        <v>5596</v>
      </c>
      <c r="B3337" s="2">
        <v>45628</v>
      </c>
      <c r="C3337" t="s">
        <v>10022</v>
      </c>
      <c r="D3337" t="s">
        <v>10033</v>
      </c>
      <c r="E3337" t="s">
        <v>10036</v>
      </c>
      <c r="F3337">
        <v>13</v>
      </c>
      <c r="G3337">
        <v>459.19</v>
      </c>
      <c r="H3337">
        <v>328.29</v>
      </c>
      <c r="I3337" t="s">
        <v>10040</v>
      </c>
      <c r="J3337">
        <f>F3337*G3337</f>
        <v>5969.47</v>
      </c>
      <c r="K3337">
        <f>F3337*H3337</f>
        <v>4267.7700000000004</v>
      </c>
      <c r="L3337">
        <f>J3337-K3337</f>
        <v>1701.6999999999998</v>
      </c>
      <c r="M3337" s="5">
        <f>L3337/J3337</f>
        <v>0.28506718351880483</v>
      </c>
      <c r="N3337" t="str">
        <f>IF(ISNA(VLOOKUP(A3337,'Returns Data'!A:A,1,0)),"No","Yes")</f>
        <v>No</v>
      </c>
      <c r="O3337" t="s">
        <v>10085</v>
      </c>
      <c r="P3337" t="str">
        <f>IFERROR(VLOOKUP(A3337,'Ratings Data'!A:C,3,0),"No Rating")</f>
        <v>No Rating</v>
      </c>
      <c r="Q3337" t="s">
        <v>10063</v>
      </c>
      <c r="R3337" s="5">
        <f t="shared" si="52"/>
        <v>1.163760856011947</v>
      </c>
    </row>
    <row r="3338" spans="1:18" x14ac:dyDescent="0.3">
      <c r="A3338" t="s">
        <v>5696</v>
      </c>
      <c r="B3338" s="2">
        <v>45628</v>
      </c>
      <c r="C3338" t="s">
        <v>10010</v>
      </c>
      <c r="D3338" t="s">
        <v>10029</v>
      </c>
      <c r="E3338" t="s">
        <v>10036</v>
      </c>
      <c r="F3338">
        <v>12</v>
      </c>
      <c r="G3338">
        <v>113</v>
      </c>
      <c r="H3338">
        <v>87.78</v>
      </c>
      <c r="I3338" t="s">
        <v>10039</v>
      </c>
      <c r="J3338">
        <f>F3338*G3338</f>
        <v>1356</v>
      </c>
      <c r="K3338">
        <f>F3338*H3338</f>
        <v>1053.3600000000001</v>
      </c>
      <c r="L3338">
        <f>J3338-K3338</f>
        <v>302.63999999999987</v>
      </c>
      <c r="M3338" s="5">
        <f>L3338/J3338</f>
        <v>0.22318584070796452</v>
      </c>
      <c r="N3338" t="str">
        <f>IF(ISNA(VLOOKUP(A3338,'Returns Data'!A:A,1,0)),"No","Yes")</f>
        <v>No</v>
      </c>
      <c r="O3338" t="s">
        <v>10085</v>
      </c>
      <c r="P3338" t="str">
        <f>IFERROR(VLOOKUP(A3338,'Ratings Data'!A:C,3,0),"No Rating")</f>
        <v>No Rating</v>
      </c>
      <c r="Q3338" t="s">
        <v>10063</v>
      </c>
      <c r="R3338" s="5">
        <f t="shared" si="52"/>
        <v>-0.77284415534377426</v>
      </c>
    </row>
    <row r="3339" spans="1:18" x14ac:dyDescent="0.3">
      <c r="A3339" t="s">
        <v>5734</v>
      </c>
      <c r="B3339" s="2">
        <v>45628</v>
      </c>
      <c r="C3339" t="s">
        <v>10028</v>
      </c>
      <c r="D3339" t="s">
        <v>10032</v>
      </c>
      <c r="E3339" t="s">
        <v>10034</v>
      </c>
      <c r="F3339">
        <v>17</v>
      </c>
      <c r="G3339">
        <v>43.27</v>
      </c>
      <c r="H3339">
        <v>37.04</v>
      </c>
      <c r="I3339" t="s">
        <v>10040</v>
      </c>
      <c r="J3339">
        <f>F3339*G3339</f>
        <v>735.59</v>
      </c>
      <c r="K3339">
        <f>F3339*H3339</f>
        <v>629.67999999999995</v>
      </c>
      <c r="L3339">
        <f>J3339-K3339</f>
        <v>105.91000000000008</v>
      </c>
      <c r="M3339" s="5">
        <f>L3339/J3339</f>
        <v>0.1439796625837764</v>
      </c>
      <c r="N3339" t="str">
        <f>IF(ISNA(VLOOKUP(A3339,'Returns Data'!A:A,1,0)),"No","Yes")</f>
        <v>Yes</v>
      </c>
      <c r="O3339" t="str">
        <f>IFERROR(VLOOKUP(A3339,'Returns Data'!A:E,5,0),"No Returns")</f>
        <v>Customer Changed Mind</v>
      </c>
      <c r="P3339">
        <f>IFERROR(VLOOKUP(A3339,'Ratings Data'!A:C,3,0),"No Rating")</f>
        <v>3</v>
      </c>
      <c r="Q3339" t="s">
        <v>10063</v>
      </c>
      <c r="R3339" s="5">
        <f t="shared" si="52"/>
        <v>-0.45752949852507374</v>
      </c>
    </row>
    <row r="3340" spans="1:18" x14ac:dyDescent="0.3">
      <c r="A3340" t="s">
        <v>5791</v>
      </c>
      <c r="B3340" s="2">
        <v>45628</v>
      </c>
      <c r="C3340" t="s">
        <v>10019</v>
      </c>
      <c r="D3340" t="s">
        <v>10031</v>
      </c>
      <c r="E3340" t="s">
        <v>10036</v>
      </c>
      <c r="F3340">
        <v>20</v>
      </c>
      <c r="G3340">
        <v>83.36</v>
      </c>
      <c r="H3340">
        <v>65.400000000000006</v>
      </c>
      <c r="I3340" t="s">
        <v>10040</v>
      </c>
      <c r="J3340">
        <f>F3340*G3340</f>
        <v>1667.2</v>
      </c>
      <c r="K3340">
        <f>F3340*H3340</f>
        <v>1308</v>
      </c>
      <c r="L3340">
        <f>J3340-K3340</f>
        <v>359.20000000000005</v>
      </c>
      <c r="M3340" s="5">
        <f>L3340/J3340</f>
        <v>0.21545105566218811</v>
      </c>
      <c r="N3340" t="str">
        <f>IF(ISNA(VLOOKUP(A3340,'Returns Data'!A:A,1,0)),"No","Yes")</f>
        <v>No</v>
      </c>
      <c r="O3340" t="s">
        <v>10085</v>
      </c>
      <c r="P3340" t="str">
        <f>IFERROR(VLOOKUP(A3340,'Ratings Data'!A:C,3,0),"No Rating")</f>
        <v>No Rating</v>
      </c>
      <c r="Q3340" t="s">
        <v>10063</v>
      </c>
      <c r="R3340" s="5">
        <f t="shared" si="52"/>
        <v>1.2664799684606913</v>
      </c>
    </row>
    <row r="3341" spans="1:18" x14ac:dyDescent="0.3">
      <c r="A3341" t="s">
        <v>6037</v>
      </c>
      <c r="B3341" s="2">
        <v>45628</v>
      </c>
      <c r="C3341" t="s">
        <v>10024</v>
      </c>
      <c r="D3341" t="s">
        <v>10029</v>
      </c>
      <c r="E3341" t="s">
        <v>10038</v>
      </c>
      <c r="F3341">
        <v>11</v>
      </c>
      <c r="G3341">
        <v>250.35</v>
      </c>
      <c r="H3341">
        <v>177.24</v>
      </c>
      <c r="I3341" t="s">
        <v>10040</v>
      </c>
      <c r="J3341">
        <f>F3341*G3341</f>
        <v>2753.85</v>
      </c>
      <c r="K3341">
        <f>F3341*H3341</f>
        <v>1949.64</v>
      </c>
      <c r="L3341">
        <f>J3341-K3341</f>
        <v>804.20999999999981</v>
      </c>
      <c r="M3341" s="5">
        <f>L3341/J3341</f>
        <v>0.29203115638106647</v>
      </c>
      <c r="N3341" t="str">
        <f>IF(ISNA(VLOOKUP(A3341,'Returns Data'!A:A,1,0)),"No","Yes")</f>
        <v>No</v>
      </c>
      <c r="O3341" t="s">
        <v>10085</v>
      </c>
      <c r="P3341" t="str">
        <f>IFERROR(VLOOKUP(A3341,'Ratings Data'!A:C,3,0),"No Rating")</f>
        <v>No Rating</v>
      </c>
      <c r="Q3341" t="s">
        <v>10063</v>
      </c>
      <c r="R3341" s="5">
        <f t="shared" si="52"/>
        <v>0.65178142994241828</v>
      </c>
    </row>
    <row r="3342" spans="1:18" x14ac:dyDescent="0.3">
      <c r="A3342" t="s">
        <v>6824</v>
      </c>
      <c r="B3342" s="2">
        <v>45628</v>
      </c>
      <c r="C3342" t="s">
        <v>10018</v>
      </c>
      <c r="D3342" t="s">
        <v>10033</v>
      </c>
      <c r="E3342" t="s">
        <v>10037</v>
      </c>
      <c r="F3342">
        <v>18</v>
      </c>
      <c r="G3342">
        <v>253.1</v>
      </c>
      <c r="H3342">
        <v>172.06</v>
      </c>
      <c r="I3342" t="s">
        <v>10039</v>
      </c>
      <c r="J3342">
        <f>F3342*G3342</f>
        <v>4555.8</v>
      </c>
      <c r="K3342">
        <f>F3342*H3342</f>
        <v>3097.08</v>
      </c>
      <c r="L3342">
        <f>J3342-K3342</f>
        <v>1458.7200000000003</v>
      </c>
      <c r="M3342" s="5">
        <f>L3342/J3342</f>
        <v>0.32018964836033192</v>
      </c>
      <c r="N3342" t="str">
        <f>IF(ISNA(VLOOKUP(A3342,'Returns Data'!A:A,1,0)),"No","Yes")</f>
        <v>No</v>
      </c>
      <c r="O3342" t="s">
        <v>10085</v>
      </c>
      <c r="P3342" t="str">
        <f>IFERROR(VLOOKUP(A3342,'Ratings Data'!A:C,3,0),"No Rating")</f>
        <v>No Rating</v>
      </c>
      <c r="Q3342" t="s">
        <v>10063</v>
      </c>
      <c r="R3342" s="5">
        <f t="shared" si="52"/>
        <v>0.65433847159431358</v>
      </c>
    </row>
    <row r="3343" spans="1:18" x14ac:dyDescent="0.3">
      <c r="A3343" t="s">
        <v>7081</v>
      </c>
      <c r="B3343" s="2">
        <v>45628</v>
      </c>
      <c r="C3343" t="s">
        <v>10022</v>
      </c>
      <c r="D3343" t="s">
        <v>10033</v>
      </c>
      <c r="E3343" t="s">
        <v>10034</v>
      </c>
      <c r="F3343">
        <v>4</v>
      </c>
      <c r="G3343">
        <v>111.43</v>
      </c>
      <c r="H3343">
        <v>85.23</v>
      </c>
      <c r="I3343" t="s">
        <v>10040</v>
      </c>
      <c r="J3343">
        <f>F3343*G3343</f>
        <v>445.72</v>
      </c>
      <c r="K3343">
        <f>F3343*H3343</f>
        <v>340.92</v>
      </c>
      <c r="L3343">
        <f>J3343-K3343</f>
        <v>104.80000000000001</v>
      </c>
      <c r="M3343" s="5">
        <f>L3343/J3343</f>
        <v>0.23512519070268331</v>
      </c>
      <c r="N3343" t="str">
        <f>IF(ISNA(VLOOKUP(A3343,'Returns Data'!A:A,1,0)),"No","Yes")</f>
        <v>No</v>
      </c>
      <c r="O3343" t="s">
        <v>10085</v>
      </c>
      <c r="P3343" t="str">
        <f>IFERROR(VLOOKUP(A3343,'Ratings Data'!A:C,3,0),"No Rating")</f>
        <v>No Rating</v>
      </c>
      <c r="Q3343" t="s">
        <v>10063</v>
      </c>
      <c r="R3343" s="5">
        <f t="shared" si="52"/>
        <v>-0.90216427411212075</v>
      </c>
    </row>
    <row r="3344" spans="1:18" x14ac:dyDescent="0.3">
      <c r="A3344" t="s">
        <v>7318</v>
      </c>
      <c r="B3344" s="2">
        <v>45628</v>
      </c>
      <c r="C3344" t="s">
        <v>10021</v>
      </c>
      <c r="D3344" t="s">
        <v>10031</v>
      </c>
      <c r="E3344" t="s">
        <v>10035</v>
      </c>
      <c r="F3344">
        <v>9</v>
      </c>
      <c r="G3344">
        <v>179.13</v>
      </c>
      <c r="H3344">
        <v>122.33</v>
      </c>
      <c r="I3344" t="s">
        <v>10039</v>
      </c>
      <c r="J3344">
        <f>F3344*G3344</f>
        <v>1612.17</v>
      </c>
      <c r="K3344">
        <f>F3344*H3344</f>
        <v>1100.97</v>
      </c>
      <c r="L3344">
        <f>J3344-K3344</f>
        <v>511.20000000000005</v>
      </c>
      <c r="M3344" s="5">
        <f>L3344/J3344</f>
        <v>0.31708814827220455</v>
      </c>
      <c r="N3344" t="str">
        <f>IF(ISNA(VLOOKUP(A3344,'Returns Data'!A:A,1,0)),"No","Yes")</f>
        <v>No</v>
      </c>
      <c r="O3344" t="s">
        <v>10085</v>
      </c>
      <c r="P3344" t="str">
        <f>IFERROR(VLOOKUP(A3344,'Ratings Data'!A:C,3,0),"No Rating")</f>
        <v>No Rating</v>
      </c>
      <c r="Q3344" t="s">
        <v>10063</v>
      </c>
      <c r="R3344" s="5">
        <f t="shared" si="52"/>
        <v>2.6170017051063446</v>
      </c>
    </row>
    <row r="3345" spans="1:18" x14ac:dyDescent="0.3">
      <c r="A3345" t="s">
        <v>7410</v>
      </c>
      <c r="B3345" s="2">
        <v>45628</v>
      </c>
      <c r="C3345" t="s">
        <v>10011</v>
      </c>
      <c r="D3345" t="s">
        <v>10029</v>
      </c>
      <c r="E3345" t="s">
        <v>10036</v>
      </c>
      <c r="F3345">
        <v>1</v>
      </c>
      <c r="G3345">
        <v>161.6</v>
      </c>
      <c r="H3345">
        <v>119.76</v>
      </c>
      <c r="I3345" t="s">
        <v>10040</v>
      </c>
      <c r="J3345">
        <f>F3345*G3345</f>
        <v>161.6</v>
      </c>
      <c r="K3345">
        <f>F3345*H3345</f>
        <v>119.76</v>
      </c>
      <c r="L3345">
        <f>J3345-K3345</f>
        <v>41.839999999999989</v>
      </c>
      <c r="M3345" s="5">
        <f>L3345/J3345</f>
        <v>0.25891089108910886</v>
      </c>
      <c r="N3345" t="str">
        <f>IF(ISNA(VLOOKUP(A3345,'Returns Data'!A:A,1,0)),"No","Yes")</f>
        <v>No</v>
      </c>
      <c r="O3345" t="s">
        <v>10085</v>
      </c>
      <c r="P3345" t="str">
        <f>IFERROR(VLOOKUP(A3345,'Ratings Data'!A:C,3,0),"No Rating")</f>
        <v>No Rating</v>
      </c>
      <c r="Q3345" t="s">
        <v>10063</v>
      </c>
      <c r="R3345" s="5">
        <f t="shared" si="52"/>
        <v>-0.89976243200158801</v>
      </c>
    </row>
    <row r="3346" spans="1:18" x14ac:dyDescent="0.3">
      <c r="A3346" t="s">
        <v>7655</v>
      </c>
      <c r="B3346" s="2">
        <v>45628</v>
      </c>
      <c r="C3346" t="s">
        <v>10019</v>
      </c>
      <c r="D3346" t="s">
        <v>10031</v>
      </c>
      <c r="E3346" t="s">
        <v>10035</v>
      </c>
      <c r="F3346">
        <v>2</v>
      </c>
      <c r="G3346">
        <v>457.86</v>
      </c>
      <c r="H3346">
        <v>369.42</v>
      </c>
      <c r="I3346" t="s">
        <v>10040</v>
      </c>
      <c r="J3346">
        <f>F3346*G3346</f>
        <v>915.72</v>
      </c>
      <c r="K3346">
        <f>F3346*H3346</f>
        <v>738.84</v>
      </c>
      <c r="L3346">
        <f>J3346-K3346</f>
        <v>176.88</v>
      </c>
      <c r="M3346" s="5">
        <f>L3346/J3346</f>
        <v>0.19315948106408071</v>
      </c>
      <c r="N3346" t="str">
        <f>IF(ISNA(VLOOKUP(A3346,'Returns Data'!A:A,1,0)),"No","Yes")</f>
        <v>No</v>
      </c>
      <c r="O3346" t="s">
        <v>10085</v>
      </c>
      <c r="P3346" t="str">
        <f>IFERROR(VLOOKUP(A3346,'Ratings Data'!A:C,3,0),"No Rating")</f>
        <v>No Rating</v>
      </c>
      <c r="Q3346" t="s">
        <v>10063</v>
      </c>
      <c r="R3346" s="5">
        <f t="shared" si="52"/>
        <v>4.6665841584158416</v>
      </c>
    </row>
    <row r="3347" spans="1:18" x14ac:dyDescent="0.3">
      <c r="A3347" t="s">
        <v>8129</v>
      </c>
      <c r="B3347" s="2">
        <v>45628</v>
      </c>
      <c r="C3347" t="s">
        <v>10009</v>
      </c>
      <c r="D3347" t="s">
        <v>10029</v>
      </c>
      <c r="E3347" t="s">
        <v>10034</v>
      </c>
      <c r="F3347">
        <v>16</v>
      </c>
      <c r="G3347">
        <v>373.55</v>
      </c>
      <c r="H3347">
        <v>233.04</v>
      </c>
      <c r="I3347" t="s">
        <v>10040</v>
      </c>
      <c r="J3347">
        <f>F3347*G3347</f>
        <v>5976.8</v>
      </c>
      <c r="K3347">
        <f>F3347*H3347</f>
        <v>3728.64</v>
      </c>
      <c r="L3347">
        <f>J3347-K3347</f>
        <v>2248.1600000000003</v>
      </c>
      <c r="M3347" s="5">
        <f>L3347/J3347</f>
        <v>0.37614777138267974</v>
      </c>
      <c r="N3347" t="str">
        <f>IF(ISNA(VLOOKUP(A3347,'Returns Data'!A:A,1,0)),"No","Yes")</f>
        <v>No</v>
      </c>
      <c r="O3347" t="s">
        <v>10085</v>
      </c>
      <c r="P3347" t="str">
        <f>IFERROR(VLOOKUP(A3347,'Ratings Data'!A:C,3,0),"No Rating")</f>
        <v>No Rating</v>
      </c>
      <c r="Q3347" t="s">
        <v>10063</v>
      </c>
      <c r="R3347" s="5">
        <f t="shared" si="52"/>
        <v>5.5268859476695935</v>
      </c>
    </row>
    <row r="3348" spans="1:18" x14ac:dyDescent="0.3">
      <c r="A3348" t="s">
        <v>8268</v>
      </c>
      <c r="B3348" s="2">
        <v>45628</v>
      </c>
      <c r="C3348" t="s">
        <v>10024</v>
      </c>
      <c r="D3348" t="s">
        <v>10029</v>
      </c>
      <c r="E3348" t="s">
        <v>10034</v>
      </c>
      <c r="F3348">
        <v>9</v>
      </c>
      <c r="G3348">
        <v>22.28</v>
      </c>
      <c r="H3348">
        <v>15.05</v>
      </c>
      <c r="I3348" t="s">
        <v>10040</v>
      </c>
      <c r="J3348">
        <f>F3348*G3348</f>
        <v>200.52</v>
      </c>
      <c r="K3348">
        <f>F3348*H3348</f>
        <v>135.45000000000002</v>
      </c>
      <c r="L3348">
        <f>J3348-K3348</f>
        <v>65.069999999999993</v>
      </c>
      <c r="M3348" s="5">
        <f>L3348/J3348</f>
        <v>0.32450628366247752</v>
      </c>
      <c r="N3348" t="str">
        <f>IF(ISNA(VLOOKUP(A3348,'Returns Data'!A:A,1,0)),"No","Yes")</f>
        <v>No</v>
      </c>
      <c r="O3348" t="s">
        <v>10085</v>
      </c>
      <c r="P3348" t="str">
        <f>IFERROR(VLOOKUP(A3348,'Ratings Data'!A:C,3,0),"No Rating")</f>
        <v>No Rating</v>
      </c>
      <c r="Q3348" t="s">
        <v>10063</v>
      </c>
      <c r="R3348" s="5">
        <f t="shared" si="52"/>
        <v>-0.96645027439432463</v>
      </c>
    </row>
    <row r="3349" spans="1:18" x14ac:dyDescent="0.3">
      <c r="A3349" t="s">
        <v>8347</v>
      </c>
      <c r="B3349" s="2">
        <v>45628</v>
      </c>
      <c r="C3349" t="s">
        <v>10013</v>
      </c>
      <c r="D3349" t="s">
        <v>10030</v>
      </c>
      <c r="E3349" t="s">
        <v>10036</v>
      </c>
      <c r="F3349">
        <v>15</v>
      </c>
      <c r="G3349">
        <v>449.47</v>
      </c>
      <c r="H3349">
        <v>329.56</v>
      </c>
      <c r="I3349" t="s">
        <v>10040</v>
      </c>
      <c r="J3349">
        <f>F3349*G3349</f>
        <v>6742.05</v>
      </c>
      <c r="K3349">
        <f>F3349*H3349</f>
        <v>4943.3999999999996</v>
      </c>
      <c r="L3349">
        <f>J3349-K3349</f>
        <v>1798.6500000000005</v>
      </c>
      <c r="M3349" s="5">
        <f>L3349/J3349</f>
        <v>0.26678087525307592</v>
      </c>
      <c r="N3349" t="str">
        <f>IF(ISNA(VLOOKUP(A3349,'Returns Data'!A:A,1,0)),"No","Yes")</f>
        <v>No</v>
      </c>
      <c r="O3349" t="s">
        <v>10085</v>
      </c>
      <c r="P3349" t="str">
        <f>IFERROR(VLOOKUP(A3349,'Ratings Data'!A:C,3,0),"No Rating")</f>
        <v>No Rating</v>
      </c>
      <c r="Q3349" t="s">
        <v>10063</v>
      </c>
      <c r="R3349" s="5">
        <f t="shared" si="52"/>
        <v>32.622830640335124</v>
      </c>
    </row>
    <row r="3350" spans="1:18" x14ac:dyDescent="0.3">
      <c r="A3350" t="s">
        <v>8629</v>
      </c>
      <c r="B3350" s="2">
        <v>45628</v>
      </c>
      <c r="C3350" t="s">
        <v>10023</v>
      </c>
      <c r="D3350" t="s">
        <v>10033</v>
      </c>
      <c r="E3350" t="s">
        <v>10035</v>
      </c>
      <c r="F3350">
        <v>16</v>
      </c>
      <c r="G3350">
        <v>192.17</v>
      </c>
      <c r="H3350">
        <v>121.15</v>
      </c>
      <c r="I3350" t="s">
        <v>10040</v>
      </c>
      <c r="J3350">
        <f>F3350*G3350</f>
        <v>3074.72</v>
      </c>
      <c r="K3350">
        <f>F3350*H3350</f>
        <v>1938.4</v>
      </c>
      <c r="L3350">
        <f>J3350-K3350</f>
        <v>1136.3199999999997</v>
      </c>
      <c r="M3350" s="5">
        <f>L3350/J3350</f>
        <v>0.36956861112556583</v>
      </c>
      <c r="N3350" t="str">
        <f>IF(ISNA(VLOOKUP(A3350,'Returns Data'!A:A,1,0)),"No","Yes")</f>
        <v>No</v>
      </c>
      <c r="O3350" t="s">
        <v>10085</v>
      </c>
      <c r="P3350" t="str">
        <f>IFERROR(VLOOKUP(A3350,'Ratings Data'!A:C,3,0),"No Rating")</f>
        <v>No Rating</v>
      </c>
      <c r="Q3350" t="s">
        <v>10063</v>
      </c>
      <c r="R3350" s="5">
        <f t="shared" si="52"/>
        <v>-0.54394879895580728</v>
      </c>
    </row>
    <row r="3351" spans="1:18" x14ac:dyDescent="0.3">
      <c r="A3351" t="s">
        <v>8717</v>
      </c>
      <c r="B3351" s="2">
        <v>45628</v>
      </c>
      <c r="C3351" t="s">
        <v>10017</v>
      </c>
      <c r="D3351" t="s">
        <v>10032</v>
      </c>
      <c r="E3351" t="s">
        <v>10037</v>
      </c>
      <c r="F3351">
        <v>15</v>
      </c>
      <c r="G3351">
        <v>443.25</v>
      </c>
      <c r="H3351">
        <v>284.06</v>
      </c>
      <c r="I3351" t="s">
        <v>10039</v>
      </c>
      <c r="J3351">
        <f>F3351*G3351</f>
        <v>6648.75</v>
      </c>
      <c r="K3351">
        <f>F3351*H3351</f>
        <v>4260.8999999999996</v>
      </c>
      <c r="L3351">
        <f>J3351-K3351</f>
        <v>2387.8500000000004</v>
      </c>
      <c r="M3351" s="5">
        <f>L3351/J3351</f>
        <v>0.35914269599548793</v>
      </c>
      <c r="N3351" t="str">
        <f>IF(ISNA(VLOOKUP(A3351,'Returns Data'!A:A,1,0)),"No","Yes")</f>
        <v>No</v>
      </c>
      <c r="O3351" t="s">
        <v>10085</v>
      </c>
      <c r="P3351">
        <f>IFERROR(VLOOKUP(A3351,'Ratings Data'!A:C,3,0),"No Rating")</f>
        <v>5</v>
      </c>
      <c r="Q3351" t="s">
        <v>10063</v>
      </c>
      <c r="R3351" s="5">
        <f t="shared" si="52"/>
        <v>1.1623920226882449</v>
      </c>
    </row>
    <row r="3352" spans="1:18" x14ac:dyDescent="0.3">
      <c r="A3352" t="s">
        <v>8753</v>
      </c>
      <c r="B3352" s="2">
        <v>45628</v>
      </c>
      <c r="C3352" t="s">
        <v>10024</v>
      </c>
      <c r="D3352" t="s">
        <v>10029</v>
      </c>
      <c r="E3352" t="s">
        <v>10034</v>
      </c>
      <c r="F3352">
        <v>19</v>
      </c>
      <c r="G3352">
        <v>246.33</v>
      </c>
      <c r="H3352">
        <v>177.51</v>
      </c>
      <c r="I3352" t="s">
        <v>10040</v>
      </c>
      <c r="J3352">
        <f>F3352*G3352</f>
        <v>4680.2700000000004</v>
      </c>
      <c r="K3352">
        <f>F3352*H3352</f>
        <v>3372.6899999999996</v>
      </c>
      <c r="L3352">
        <f>J3352-K3352</f>
        <v>1307.5800000000008</v>
      </c>
      <c r="M3352" s="5">
        <f>L3352/J3352</f>
        <v>0.27938131774448927</v>
      </c>
      <c r="N3352" t="str">
        <f>IF(ISNA(VLOOKUP(A3352,'Returns Data'!A:A,1,0)),"No","Yes")</f>
        <v>Yes</v>
      </c>
      <c r="O3352" t="str">
        <f>IFERROR(VLOOKUP(A3352,'Returns Data'!A:E,5,0),"No Returns")</f>
        <v>Damaged</v>
      </c>
      <c r="P3352" t="str">
        <f>IFERROR(VLOOKUP(A3352,'Ratings Data'!A:C,3,0),"No Rating")</f>
        <v>No Rating</v>
      </c>
      <c r="Q3352" t="s">
        <v>10063</v>
      </c>
      <c r="R3352" s="5">
        <f t="shared" si="52"/>
        <v>-0.29606768189509297</v>
      </c>
    </row>
    <row r="3353" spans="1:18" x14ac:dyDescent="0.3">
      <c r="A3353" t="s">
        <v>8922</v>
      </c>
      <c r="B3353" s="2">
        <v>45628</v>
      </c>
      <c r="C3353" t="s">
        <v>10018</v>
      </c>
      <c r="D3353" t="s">
        <v>10033</v>
      </c>
      <c r="E3353" t="s">
        <v>10036</v>
      </c>
      <c r="F3353">
        <v>14</v>
      </c>
      <c r="G3353">
        <v>344.64</v>
      </c>
      <c r="H3353">
        <v>278.35000000000002</v>
      </c>
      <c r="I3353" t="s">
        <v>10039</v>
      </c>
      <c r="J3353">
        <f>F3353*G3353</f>
        <v>4824.96</v>
      </c>
      <c r="K3353">
        <f>F3353*H3353</f>
        <v>3896.9000000000005</v>
      </c>
      <c r="L3353">
        <f>J3353-K3353</f>
        <v>928.05999999999949</v>
      </c>
      <c r="M3353" s="5">
        <f>L3353/J3353</f>
        <v>0.19234563602599802</v>
      </c>
      <c r="N3353" t="str">
        <f>IF(ISNA(VLOOKUP(A3353,'Returns Data'!A:A,1,0)),"No","Yes")</f>
        <v>No</v>
      </c>
      <c r="O3353" t="s">
        <v>10085</v>
      </c>
      <c r="P3353">
        <f>IFERROR(VLOOKUP(A3353,'Ratings Data'!A:C,3,0),"No Rating")</f>
        <v>1</v>
      </c>
      <c r="Q3353" t="s">
        <v>10063</v>
      </c>
      <c r="R3353" s="5">
        <f t="shared" si="52"/>
        <v>3.0914883115717596E-2</v>
      </c>
    </row>
    <row r="3354" spans="1:18" x14ac:dyDescent="0.3">
      <c r="A3354" t="s">
        <v>8978</v>
      </c>
      <c r="B3354" s="2">
        <v>45628</v>
      </c>
      <c r="C3354" t="s">
        <v>10015</v>
      </c>
      <c r="D3354" t="s">
        <v>10031</v>
      </c>
      <c r="E3354" t="s">
        <v>10037</v>
      </c>
      <c r="F3354">
        <v>2</v>
      </c>
      <c r="G3354">
        <v>321.66000000000003</v>
      </c>
      <c r="H3354">
        <v>224.2</v>
      </c>
      <c r="I3354" t="s">
        <v>10040</v>
      </c>
      <c r="J3354">
        <f>F3354*G3354</f>
        <v>643.32000000000005</v>
      </c>
      <c r="K3354">
        <f>F3354*H3354</f>
        <v>448.4</v>
      </c>
      <c r="L3354">
        <f>J3354-K3354</f>
        <v>194.92000000000007</v>
      </c>
      <c r="M3354" s="5">
        <f>L3354/J3354</f>
        <v>0.30299073555928629</v>
      </c>
      <c r="N3354" t="str">
        <f>IF(ISNA(VLOOKUP(A3354,'Returns Data'!A:A,1,0)),"No","Yes")</f>
        <v>No</v>
      </c>
      <c r="O3354" t="s">
        <v>10085</v>
      </c>
      <c r="P3354" t="str">
        <f>IFERROR(VLOOKUP(A3354,'Ratings Data'!A:C,3,0),"No Rating")</f>
        <v>No Rating</v>
      </c>
      <c r="Q3354" t="s">
        <v>10063</v>
      </c>
      <c r="R3354" s="5">
        <f t="shared" si="52"/>
        <v>-0.86666832471150024</v>
      </c>
    </row>
    <row r="3355" spans="1:18" x14ac:dyDescent="0.3">
      <c r="A3355" t="s">
        <v>9434</v>
      </c>
      <c r="B3355" s="2">
        <v>45628</v>
      </c>
      <c r="C3355" t="s">
        <v>10023</v>
      </c>
      <c r="D3355" t="s">
        <v>10033</v>
      </c>
      <c r="E3355" t="s">
        <v>10037</v>
      </c>
      <c r="F3355">
        <v>8</v>
      </c>
      <c r="G3355">
        <v>390.54</v>
      </c>
      <c r="H3355">
        <v>351.15</v>
      </c>
      <c r="I3355" t="s">
        <v>10039</v>
      </c>
      <c r="J3355">
        <f>F3355*G3355</f>
        <v>3124.32</v>
      </c>
      <c r="K3355">
        <f>F3355*H3355</f>
        <v>2809.2</v>
      </c>
      <c r="L3355">
        <f>J3355-K3355</f>
        <v>315.12000000000035</v>
      </c>
      <c r="M3355" s="5">
        <f>L3355/J3355</f>
        <v>0.10086034721155333</v>
      </c>
      <c r="N3355" t="str">
        <f>IF(ISNA(VLOOKUP(A3355,'Returns Data'!A:A,1,0)),"No","Yes")</f>
        <v>Yes</v>
      </c>
      <c r="O3355" t="str">
        <f>IFERROR(VLOOKUP(A3355,'Returns Data'!A:E,5,0),"No Returns")</f>
        <v>Damaged</v>
      </c>
      <c r="P3355" t="str">
        <f>IFERROR(VLOOKUP(A3355,'Ratings Data'!A:C,3,0),"No Rating")</f>
        <v>No Rating</v>
      </c>
      <c r="Q3355" t="s">
        <v>10063</v>
      </c>
      <c r="R3355" s="5">
        <f t="shared" si="52"/>
        <v>3.8565566125722808</v>
      </c>
    </row>
    <row r="3356" spans="1:18" x14ac:dyDescent="0.3">
      <c r="A3356" t="s">
        <v>695</v>
      </c>
      <c r="B3356" s="2">
        <v>45629</v>
      </c>
      <c r="C3356" t="s">
        <v>10009</v>
      </c>
      <c r="D3356" t="s">
        <v>10029</v>
      </c>
      <c r="E3356" t="s">
        <v>10036</v>
      </c>
      <c r="F3356">
        <v>6</v>
      </c>
      <c r="G3356">
        <v>172.5</v>
      </c>
      <c r="H3356">
        <v>148.16999999999999</v>
      </c>
      <c r="I3356" t="s">
        <v>10039</v>
      </c>
      <c r="J3356">
        <f>F3356*G3356</f>
        <v>1035</v>
      </c>
      <c r="K3356">
        <f>F3356*H3356</f>
        <v>889.02</v>
      </c>
      <c r="L3356">
        <f>J3356-K3356</f>
        <v>145.98000000000002</v>
      </c>
      <c r="M3356" s="5">
        <f>L3356/J3356</f>
        <v>0.14104347826086958</v>
      </c>
      <c r="N3356" t="str">
        <f>IF(ISNA(VLOOKUP(A3356,'Returns Data'!A:A,1,0)),"No","Yes")</f>
        <v>No</v>
      </c>
      <c r="O3356" t="s">
        <v>10085</v>
      </c>
      <c r="P3356" t="str">
        <f>IFERROR(VLOOKUP(A3356,'Ratings Data'!A:C,3,0),"No Rating")</f>
        <v>No Rating</v>
      </c>
      <c r="Q3356" t="s">
        <v>10063</v>
      </c>
      <c r="R3356" s="5">
        <f t="shared" si="52"/>
        <v>-0.66872791519434627</v>
      </c>
    </row>
    <row r="3357" spans="1:18" x14ac:dyDescent="0.3">
      <c r="A3357" t="s">
        <v>717</v>
      </c>
      <c r="B3357" s="2">
        <v>45629</v>
      </c>
      <c r="C3357" t="s">
        <v>10011</v>
      </c>
      <c r="D3357" t="s">
        <v>10029</v>
      </c>
      <c r="E3357" t="s">
        <v>10037</v>
      </c>
      <c r="F3357">
        <v>10</v>
      </c>
      <c r="G3357">
        <v>12.44</v>
      </c>
      <c r="H3357">
        <v>7.62</v>
      </c>
      <c r="I3357" t="s">
        <v>10040</v>
      </c>
      <c r="J3357">
        <f>F3357*G3357</f>
        <v>124.39999999999999</v>
      </c>
      <c r="K3357">
        <f>F3357*H3357</f>
        <v>76.2</v>
      </c>
      <c r="L3357">
        <f>J3357-K3357</f>
        <v>48.199999999999989</v>
      </c>
      <c r="M3357" s="5">
        <f>L3357/J3357</f>
        <v>0.38745980707395494</v>
      </c>
      <c r="N3357" t="str">
        <f>IF(ISNA(VLOOKUP(A3357,'Returns Data'!A:A,1,0)),"No","Yes")</f>
        <v>No</v>
      </c>
      <c r="O3357" t="s">
        <v>10085</v>
      </c>
      <c r="P3357" t="str">
        <f>IFERROR(VLOOKUP(A3357,'Ratings Data'!A:C,3,0),"No Rating")</f>
        <v>No Rating</v>
      </c>
      <c r="Q3357" t="s">
        <v>10063</v>
      </c>
      <c r="R3357" s="5">
        <f t="shared" si="52"/>
        <v>-0.87980676328502416</v>
      </c>
    </row>
    <row r="3358" spans="1:18" x14ac:dyDescent="0.3">
      <c r="A3358" t="s">
        <v>746</v>
      </c>
      <c r="B3358" s="2">
        <v>45629</v>
      </c>
      <c r="C3358" t="s">
        <v>10018</v>
      </c>
      <c r="D3358" t="s">
        <v>10033</v>
      </c>
      <c r="E3358" t="s">
        <v>10037</v>
      </c>
      <c r="F3358">
        <v>15</v>
      </c>
      <c r="G3358">
        <v>260.86</v>
      </c>
      <c r="H3358">
        <v>167.09</v>
      </c>
      <c r="I3358" t="s">
        <v>10040</v>
      </c>
      <c r="J3358">
        <f>F3358*G3358</f>
        <v>3912.9</v>
      </c>
      <c r="K3358">
        <f>F3358*H3358</f>
        <v>2506.35</v>
      </c>
      <c r="L3358">
        <f>J3358-K3358</f>
        <v>1406.5500000000002</v>
      </c>
      <c r="M3358" s="5">
        <f>L3358/J3358</f>
        <v>0.35946484704439169</v>
      </c>
      <c r="N3358" t="str">
        <f>IF(ISNA(VLOOKUP(A3358,'Returns Data'!A:A,1,0)),"No","Yes")</f>
        <v>No</v>
      </c>
      <c r="O3358" t="s">
        <v>10085</v>
      </c>
      <c r="P3358" t="str">
        <f>IFERROR(VLOOKUP(A3358,'Ratings Data'!A:C,3,0),"No Rating")</f>
        <v>No Rating</v>
      </c>
      <c r="Q3358" t="s">
        <v>10063</v>
      </c>
      <c r="R3358" s="5">
        <f t="shared" si="52"/>
        <v>30.454180064308684</v>
      </c>
    </row>
    <row r="3359" spans="1:18" x14ac:dyDescent="0.3">
      <c r="A3359" t="s">
        <v>800</v>
      </c>
      <c r="B3359" s="2">
        <v>45629</v>
      </c>
      <c r="C3359" t="s">
        <v>10025</v>
      </c>
      <c r="D3359" t="s">
        <v>10033</v>
      </c>
      <c r="E3359" t="s">
        <v>10037</v>
      </c>
      <c r="F3359">
        <v>6</v>
      </c>
      <c r="G3359">
        <v>63.87</v>
      </c>
      <c r="H3359">
        <v>43.91</v>
      </c>
      <c r="I3359" t="s">
        <v>10040</v>
      </c>
      <c r="J3359">
        <f>F3359*G3359</f>
        <v>383.21999999999997</v>
      </c>
      <c r="K3359">
        <f>F3359*H3359</f>
        <v>263.45999999999998</v>
      </c>
      <c r="L3359">
        <f>J3359-K3359</f>
        <v>119.75999999999999</v>
      </c>
      <c r="M3359" s="5">
        <f>L3359/J3359</f>
        <v>0.31250978550180053</v>
      </c>
      <c r="N3359" t="str">
        <f>IF(ISNA(VLOOKUP(A3359,'Returns Data'!A:A,1,0)),"No","Yes")</f>
        <v>No</v>
      </c>
      <c r="O3359" t="s">
        <v>10085</v>
      </c>
      <c r="P3359" t="str">
        <f>IFERROR(VLOOKUP(A3359,'Ratings Data'!A:C,3,0),"No Rating")</f>
        <v>No Rating</v>
      </c>
      <c r="Q3359" t="s">
        <v>10063</v>
      </c>
      <c r="R3359" s="5">
        <f t="shared" si="52"/>
        <v>-0.90206240895499512</v>
      </c>
    </row>
    <row r="3360" spans="1:18" x14ac:dyDescent="0.3">
      <c r="A3360" t="s">
        <v>2060</v>
      </c>
      <c r="B3360" s="2">
        <v>45629</v>
      </c>
      <c r="C3360" t="s">
        <v>10009</v>
      </c>
      <c r="D3360" t="s">
        <v>10029</v>
      </c>
      <c r="E3360" t="s">
        <v>10036</v>
      </c>
      <c r="F3360">
        <v>16</v>
      </c>
      <c r="G3360">
        <v>378.43</v>
      </c>
      <c r="H3360">
        <v>270.87</v>
      </c>
      <c r="I3360" t="s">
        <v>10039</v>
      </c>
      <c r="J3360">
        <f>F3360*G3360</f>
        <v>6054.88</v>
      </c>
      <c r="K3360">
        <f>F3360*H3360</f>
        <v>4333.92</v>
      </c>
      <c r="L3360">
        <f>J3360-K3360</f>
        <v>1720.96</v>
      </c>
      <c r="M3360" s="5">
        <f>L3360/J3360</f>
        <v>0.28422693761065454</v>
      </c>
      <c r="N3360" t="str">
        <f>IF(ISNA(VLOOKUP(A3360,'Returns Data'!A:A,1,0)),"No","Yes")</f>
        <v>No</v>
      </c>
      <c r="O3360" t="s">
        <v>10085</v>
      </c>
      <c r="P3360" t="str">
        <f>IFERROR(VLOOKUP(A3360,'Ratings Data'!A:C,3,0),"No Rating")</f>
        <v>No Rating</v>
      </c>
      <c r="Q3360" t="s">
        <v>10063</v>
      </c>
      <c r="R3360" s="5">
        <f t="shared" si="52"/>
        <v>14.800010437868588</v>
      </c>
    </row>
    <row r="3361" spans="1:18" x14ac:dyDescent="0.3">
      <c r="A3361" t="s">
        <v>2457</v>
      </c>
      <c r="B3361" s="2">
        <v>45629</v>
      </c>
      <c r="C3361" t="s">
        <v>10026</v>
      </c>
      <c r="D3361" t="s">
        <v>10031</v>
      </c>
      <c r="E3361" t="s">
        <v>10037</v>
      </c>
      <c r="F3361">
        <v>13</v>
      </c>
      <c r="G3361">
        <v>79.94</v>
      </c>
      <c r="H3361">
        <v>58.76</v>
      </c>
      <c r="I3361" t="s">
        <v>10039</v>
      </c>
      <c r="J3361">
        <f>F3361*G3361</f>
        <v>1039.22</v>
      </c>
      <c r="K3361">
        <f>F3361*H3361</f>
        <v>763.88</v>
      </c>
      <c r="L3361">
        <f>J3361-K3361</f>
        <v>275.34000000000003</v>
      </c>
      <c r="M3361" s="5">
        <f>L3361/J3361</f>
        <v>0.26494871153365024</v>
      </c>
      <c r="N3361" t="str">
        <f>IF(ISNA(VLOOKUP(A3361,'Returns Data'!A:A,1,0)),"No","Yes")</f>
        <v>No</v>
      </c>
      <c r="O3361" t="s">
        <v>10085</v>
      </c>
      <c r="P3361" t="str">
        <f>IFERROR(VLOOKUP(A3361,'Ratings Data'!A:C,3,0),"No Rating")</f>
        <v>No Rating</v>
      </c>
      <c r="Q3361" t="s">
        <v>10063</v>
      </c>
      <c r="R3361" s="5">
        <f t="shared" si="52"/>
        <v>-0.82836654070766058</v>
      </c>
    </row>
    <row r="3362" spans="1:18" x14ac:dyDescent="0.3">
      <c r="A3362" t="s">
        <v>2546</v>
      </c>
      <c r="B3362" s="2">
        <v>45629</v>
      </c>
      <c r="C3362" t="s">
        <v>10020</v>
      </c>
      <c r="D3362" t="s">
        <v>10030</v>
      </c>
      <c r="E3362" t="s">
        <v>10036</v>
      </c>
      <c r="F3362">
        <v>10</v>
      </c>
      <c r="G3362">
        <v>428.89</v>
      </c>
      <c r="H3362">
        <v>334.53</v>
      </c>
      <c r="I3362" t="s">
        <v>10039</v>
      </c>
      <c r="J3362">
        <f>F3362*G3362</f>
        <v>4288.8999999999996</v>
      </c>
      <c r="K3362">
        <f>F3362*H3362</f>
        <v>3345.2999999999997</v>
      </c>
      <c r="L3362">
        <f>J3362-K3362</f>
        <v>943.59999999999991</v>
      </c>
      <c r="M3362" s="5">
        <f>L3362/J3362</f>
        <v>0.22000979272074425</v>
      </c>
      <c r="N3362" t="str">
        <f>IF(ISNA(VLOOKUP(A3362,'Returns Data'!A:A,1,0)),"No","Yes")</f>
        <v>No</v>
      </c>
      <c r="O3362" t="s">
        <v>10085</v>
      </c>
      <c r="P3362" t="str">
        <f>IFERROR(VLOOKUP(A3362,'Ratings Data'!A:C,3,0),"No Rating")</f>
        <v>No Rating</v>
      </c>
      <c r="Q3362" t="s">
        <v>10063</v>
      </c>
      <c r="R3362" s="5">
        <f t="shared" si="52"/>
        <v>3.1270375858817183</v>
      </c>
    </row>
    <row r="3363" spans="1:18" x14ac:dyDescent="0.3">
      <c r="A3363" t="s">
        <v>3100</v>
      </c>
      <c r="B3363" s="2">
        <v>45629</v>
      </c>
      <c r="C3363" t="s">
        <v>10017</v>
      </c>
      <c r="D3363" t="s">
        <v>10032</v>
      </c>
      <c r="E3363" t="s">
        <v>10037</v>
      </c>
      <c r="F3363">
        <v>5</v>
      </c>
      <c r="G3363">
        <v>122.99</v>
      </c>
      <c r="H3363">
        <v>99.61</v>
      </c>
      <c r="I3363" t="s">
        <v>10040</v>
      </c>
      <c r="J3363">
        <f>F3363*G3363</f>
        <v>614.94999999999993</v>
      </c>
      <c r="K3363">
        <f>F3363*H3363</f>
        <v>498.05</v>
      </c>
      <c r="L3363">
        <f>J3363-K3363</f>
        <v>116.89999999999992</v>
      </c>
      <c r="M3363" s="5">
        <f>L3363/J3363</f>
        <v>0.19009675583380753</v>
      </c>
      <c r="N3363" t="str">
        <f>IF(ISNA(VLOOKUP(A3363,'Returns Data'!A:A,1,0)),"No","Yes")</f>
        <v>No</v>
      </c>
      <c r="O3363" t="s">
        <v>10085</v>
      </c>
      <c r="P3363" t="str">
        <f>IFERROR(VLOOKUP(A3363,'Ratings Data'!A:C,3,0),"No Rating")</f>
        <v>No Rating</v>
      </c>
      <c r="Q3363" t="s">
        <v>10063</v>
      </c>
      <c r="R3363" s="5">
        <f t="shared" si="52"/>
        <v>-0.85661824710298684</v>
      </c>
    </row>
    <row r="3364" spans="1:18" x14ac:dyDescent="0.3">
      <c r="A3364" t="s">
        <v>3212</v>
      </c>
      <c r="B3364" s="2">
        <v>45629</v>
      </c>
      <c r="C3364" t="s">
        <v>10016</v>
      </c>
      <c r="D3364" t="s">
        <v>10032</v>
      </c>
      <c r="E3364" t="s">
        <v>10034</v>
      </c>
      <c r="F3364">
        <v>8</v>
      </c>
      <c r="G3364">
        <v>310.64999999999998</v>
      </c>
      <c r="H3364">
        <v>219.59</v>
      </c>
      <c r="I3364" t="s">
        <v>10040</v>
      </c>
      <c r="J3364">
        <f>F3364*G3364</f>
        <v>2485.1999999999998</v>
      </c>
      <c r="K3364">
        <f>F3364*H3364</f>
        <v>1756.72</v>
      </c>
      <c r="L3364">
        <f>J3364-K3364</f>
        <v>728.47999999999979</v>
      </c>
      <c r="M3364" s="5">
        <f>L3364/J3364</f>
        <v>0.29312731369708667</v>
      </c>
      <c r="N3364" t="str">
        <f>IF(ISNA(VLOOKUP(A3364,'Returns Data'!A:A,1,0)),"No","Yes")</f>
        <v>No</v>
      </c>
      <c r="O3364" t="s">
        <v>10085</v>
      </c>
      <c r="P3364">
        <f>IFERROR(VLOOKUP(A3364,'Ratings Data'!A:C,3,0),"No Rating")</f>
        <v>3</v>
      </c>
      <c r="Q3364" t="s">
        <v>10063</v>
      </c>
      <c r="R3364" s="5">
        <f t="shared" si="52"/>
        <v>3.0413041710708191</v>
      </c>
    </row>
    <row r="3365" spans="1:18" x14ac:dyDescent="0.3">
      <c r="A3365" t="s">
        <v>3389</v>
      </c>
      <c r="B3365" s="2">
        <v>45629</v>
      </c>
      <c r="C3365" t="s">
        <v>10015</v>
      </c>
      <c r="D3365" t="s">
        <v>10031</v>
      </c>
      <c r="E3365" t="s">
        <v>10037</v>
      </c>
      <c r="F3365">
        <v>5</v>
      </c>
      <c r="G3365">
        <v>161.02000000000001</v>
      </c>
      <c r="H3365">
        <v>120.02</v>
      </c>
      <c r="I3365" t="s">
        <v>10039</v>
      </c>
      <c r="J3365">
        <f>F3365*G3365</f>
        <v>805.1</v>
      </c>
      <c r="K3365">
        <f>F3365*H3365</f>
        <v>600.1</v>
      </c>
      <c r="L3365">
        <f>J3365-K3365</f>
        <v>205</v>
      </c>
      <c r="M3365" s="5">
        <f>L3365/J3365</f>
        <v>0.25462675444044219</v>
      </c>
      <c r="N3365" t="str">
        <f>IF(ISNA(VLOOKUP(A3365,'Returns Data'!A:A,1,0)),"No","Yes")</f>
        <v>No</v>
      </c>
      <c r="O3365" t="s">
        <v>10085</v>
      </c>
      <c r="P3365" t="str">
        <f>IFERROR(VLOOKUP(A3365,'Ratings Data'!A:C,3,0),"No Rating")</f>
        <v>No Rating</v>
      </c>
      <c r="Q3365" t="s">
        <v>10063</v>
      </c>
      <c r="R3365" s="5">
        <f t="shared" si="52"/>
        <v>-0.6760421696442942</v>
      </c>
    </row>
    <row r="3366" spans="1:18" x14ac:dyDescent="0.3">
      <c r="A3366" t="s">
        <v>4374</v>
      </c>
      <c r="B3366" s="2">
        <v>45629</v>
      </c>
      <c r="C3366" t="s">
        <v>10011</v>
      </c>
      <c r="D3366" t="s">
        <v>10029</v>
      </c>
      <c r="E3366" t="s">
        <v>10034</v>
      </c>
      <c r="F3366">
        <v>10</v>
      </c>
      <c r="G3366">
        <v>98.54</v>
      </c>
      <c r="H3366">
        <v>72.7</v>
      </c>
      <c r="I3366" t="s">
        <v>10039</v>
      </c>
      <c r="J3366">
        <f>F3366*G3366</f>
        <v>985.40000000000009</v>
      </c>
      <c r="K3366">
        <f>F3366*H3366</f>
        <v>727</v>
      </c>
      <c r="L3366">
        <f>J3366-K3366</f>
        <v>258.40000000000009</v>
      </c>
      <c r="M3366" s="5">
        <f>L3366/J3366</f>
        <v>0.26222853663486917</v>
      </c>
      <c r="N3366" t="str">
        <f>IF(ISNA(VLOOKUP(A3366,'Returns Data'!A:A,1,0)),"No","Yes")</f>
        <v>No</v>
      </c>
      <c r="O3366" t="s">
        <v>10085</v>
      </c>
      <c r="P3366" t="str">
        <f>IFERROR(VLOOKUP(A3366,'Ratings Data'!A:C,3,0),"No Rating")</f>
        <v>No Rating</v>
      </c>
      <c r="Q3366" t="s">
        <v>10063</v>
      </c>
      <c r="R3366" s="5">
        <f t="shared" si="52"/>
        <v>0.22394733573469142</v>
      </c>
    </row>
    <row r="3367" spans="1:18" x14ac:dyDescent="0.3">
      <c r="A3367" t="s">
        <v>4561</v>
      </c>
      <c r="B3367" s="2">
        <v>45629</v>
      </c>
      <c r="C3367" t="s">
        <v>10017</v>
      </c>
      <c r="D3367" t="s">
        <v>10032</v>
      </c>
      <c r="E3367" t="s">
        <v>10037</v>
      </c>
      <c r="F3367">
        <v>7</v>
      </c>
      <c r="G3367">
        <v>162.56</v>
      </c>
      <c r="H3367">
        <v>134.07</v>
      </c>
      <c r="I3367" t="s">
        <v>10040</v>
      </c>
      <c r="J3367">
        <f>F3367*G3367</f>
        <v>1137.92</v>
      </c>
      <c r="K3367">
        <f>F3367*H3367</f>
        <v>938.49</v>
      </c>
      <c r="L3367">
        <f>J3367-K3367</f>
        <v>199.43000000000006</v>
      </c>
      <c r="M3367" s="5">
        <f>L3367/J3367</f>
        <v>0.17525836614173232</v>
      </c>
      <c r="N3367" t="str">
        <f>IF(ISNA(VLOOKUP(A3367,'Returns Data'!A:A,1,0)),"No","Yes")</f>
        <v>No</v>
      </c>
      <c r="O3367" t="s">
        <v>10085</v>
      </c>
      <c r="P3367" t="str">
        <f>IFERROR(VLOOKUP(A3367,'Ratings Data'!A:C,3,0),"No Rating")</f>
        <v>No Rating</v>
      </c>
      <c r="Q3367" t="s">
        <v>10063</v>
      </c>
      <c r="R3367" s="5">
        <f t="shared" si="52"/>
        <v>0.15477978485894051</v>
      </c>
    </row>
    <row r="3368" spans="1:18" x14ac:dyDescent="0.3">
      <c r="A3368" t="s">
        <v>4740</v>
      </c>
      <c r="B3368" s="2">
        <v>45629</v>
      </c>
      <c r="C3368" t="s">
        <v>10028</v>
      </c>
      <c r="D3368" t="s">
        <v>10032</v>
      </c>
      <c r="E3368" t="s">
        <v>10035</v>
      </c>
      <c r="F3368">
        <v>10</v>
      </c>
      <c r="G3368">
        <v>323.83999999999997</v>
      </c>
      <c r="H3368">
        <v>227.41</v>
      </c>
      <c r="I3368" t="s">
        <v>10039</v>
      </c>
      <c r="J3368">
        <f>F3368*G3368</f>
        <v>3238.3999999999996</v>
      </c>
      <c r="K3368">
        <f>F3368*H3368</f>
        <v>2274.1</v>
      </c>
      <c r="L3368">
        <f>J3368-K3368</f>
        <v>964.29999999999973</v>
      </c>
      <c r="M3368" s="5">
        <f>L3368/J3368</f>
        <v>0.2977705039525691</v>
      </c>
      <c r="N3368" t="str">
        <f>IF(ISNA(VLOOKUP(A3368,'Returns Data'!A:A,1,0)),"No","Yes")</f>
        <v>No</v>
      </c>
      <c r="O3368" t="s">
        <v>10085</v>
      </c>
      <c r="P3368" t="str">
        <f>IFERROR(VLOOKUP(A3368,'Ratings Data'!A:C,3,0),"No Rating")</f>
        <v>No Rating</v>
      </c>
      <c r="Q3368" t="s">
        <v>10063</v>
      </c>
      <c r="R3368" s="5">
        <f t="shared" si="52"/>
        <v>1.8458942632170974</v>
      </c>
    </row>
    <row r="3369" spans="1:18" x14ac:dyDescent="0.3">
      <c r="A3369" t="s">
        <v>4836</v>
      </c>
      <c r="B3369" s="2">
        <v>45629</v>
      </c>
      <c r="C3369" t="s">
        <v>10014</v>
      </c>
      <c r="D3369" t="s">
        <v>10030</v>
      </c>
      <c r="E3369" t="s">
        <v>10038</v>
      </c>
      <c r="F3369">
        <v>8</v>
      </c>
      <c r="G3369">
        <v>41.28</v>
      </c>
      <c r="H3369">
        <v>35.479999999999997</v>
      </c>
      <c r="I3369" t="s">
        <v>10039</v>
      </c>
      <c r="J3369">
        <f>F3369*G3369</f>
        <v>330.24</v>
      </c>
      <c r="K3369">
        <f>F3369*H3369</f>
        <v>283.83999999999997</v>
      </c>
      <c r="L3369">
        <f>J3369-K3369</f>
        <v>46.400000000000034</v>
      </c>
      <c r="M3369" s="5">
        <f>L3369/J3369</f>
        <v>0.14050387596899236</v>
      </c>
      <c r="N3369" t="str">
        <f>IF(ISNA(VLOOKUP(A3369,'Returns Data'!A:A,1,0)),"No","Yes")</f>
        <v>No</v>
      </c>
      <c r="O3369" t="s">
        <v>10085</v>
      </c>
      <c r="P3369" t="str">
        <f>IFERROR(VLOOKUP(A3369,'Ratings Data'!A:C,3,0),"No Rating")</f>
        <v>No Rating</v>
      </c>
      <c r="Q3369" t="s">
        <v>10063</v>
      </c>
      <c r="R3369" s="5">
        <f t="shared" si="52"/>
        <v>-0.8980237154150198</v>
      </c>
    </row>
    <row r="3370" spans="1:18" x14ac:dyDescent="0.3">
      <c r="A3370" t="s">
        <v>4937</v>
      </c>
      <c r="B3370" s="2">
        <v>45629</v>
      </c>
      <c r="C3370" t="s">
        <v>10023</v>
      </c>
      <c r="D3370" t="s">
        <v>10033</v>
      </c>
      <c r="E3370" t="s">
        <v>10034</v>
      </c>
      <c r="F3370">
        <v>1</v>
      </c>
      <c r="G3370">
        <v>40.57</v>
      </c>
      <c r="H3370">
        <v>34.619999999999997</v>
      </c>
      <c r="I3370" t="s">
        <v>10040</v>
      </c>
      <c r="J3370">
        <f>F3370*G3370</f>
        <v>40.57</v>
      </c>
      <c r="K3370">
        <f>F3370*H3370</f>
        <v>34.619999999999997</v>
      </c>
      <c r="L3370">
        <f>J3370-K3370</f>
        <v>5.9500000000000028</v>
      </c>
      <c r="M3370" s="5">
        <f>L3370/J3370</f>
        <v>0.14666009366526997</v>
      </c>
      <c r="N3370" t="str">
        <f>IF(ISNA(VLOOKUP(A3370,'Returns Data'!A:A,1,0)),"No","Yes")</f>
        <v>No</v>
      </c>
      <c r="O3370" t="s">
        <v>10085</v>
      </c>
      <c r="P3370" t="str">
        <f>IFERROR(VLOOKUP(A3370,'Ratings Data'!A:C,3,0),"No Rating")</f>
        <v>No Rating</v>
      </c>
      <c r="Q3370" t="s">
        <v>10063</v>
      </c>
      <c r="R3370" s="5">
        <f t="shared" si="52"/>
        <v>-0.87714995155038766</v>
      </c>
    </row>
    <row r="3371" spans="1:18" x14ac:dyDescent="0.3">
      <c r="A3371" t="s">
        <v>5305</v>
      </c>
      <c r="B3371" s="2">
        <v>45629</v>
      </c>
      <c r="C3371" t="s">
        <v>10020</v>
      </c>
      <c r="D3371" t="s">
        <v>10030</v>
      </c>
      <c r="E3371" t="s">
        <v>10037</v>
      </c>
      <c r="F3371">
        <v>5</v>
      </c>
      <c r="G3371">
        <v>473.62</v>
      </c>
      <c r="H3371">
        <v>371.47</v>
      </c>
      <c r="I3371" t="s">
        <v>10039</v>
      </c>
      <c r="J3371">
        <f>F3371*G3371</f>
        <v>2368.1</v>
      </c>
      <c r="K3371">
        <f>F3371*H3371</f>
        <v>1857.3500000000001</v>
      </c>
      <c r="L3371">
        <f>J3371-K3371</f>
        <v>510.74999999999977</v>
      </c>
      <c r="M3371" s="5">
        <f>L3371/J3371</f>
        <v>0.215679236518728</v>
      </c>
      <c r="N3371" t="str">
        <f>IF(ISNA(VLOOKUP(A3371,'Returns Data'!A:A,1,0)),"No","Yes")</f>
        <v>No</v>
      </c>
      <c r="O3371" t="s">
        <v>10085</v>
      </c>
      <c r="P3371">
        <f>IFERROR(VLOOKUP(A3371,'Ratings Data'!A:C,3,0),"No Rating")</f>
        <v>4</v>
      </c>
      <c r="Q3371" t="s">
        <v>10063</v>
      </c>
      <c r="R3371" s="5">
        <f t="shared" si="52"/>
        <v>57.370717278777413</v>
      </c>
    </row>
    <row r="3372" spans="1:18" x14ac:dyDescent="0.3">
      <c r="A3372" t="s">
        <v>5819</v>
      </c>
      <c r="B3372" s="2">
        <v>45629</v>
      </c>
      <c r="C3372" t="s">
        <v>10009</v>
      </c>
      <c r="D3372" t="s">
        <v>10029</v>
      </c>
      <c r="E3372" t="s">
        <v>10038</v>
      </c>
      <c r="F3372">
        <v>2</v>
      </c>
      <c r="G3372">
        <v>312.57</v>
      </c>
      <c r="H3372">
        <v>254.39</v>
      </c>
      <c r="I3372" t="s">
        <v>10039</v>
      </c>
      <c r="J3372">
        <f>F3372*G3372</f>
        <v>625.14</v>
      </c>
      <c r="K3372">
        <f>F3372*H3372</f>
        <v>508.78</v>
      </c>
      <c r="L3372">
        <f>J3372-K3372</f>
        <v>116.36000000000001</v>
      </c>
      <c r="M3372" s="5">
        <f>L3372/J3372</f>
        <v>0.18613430591547495</v>
      </c>
      <c r="N3372" t="str">
        <f>IF(ISNA(VLOOKUP(A3372,'Returns Data'!A:A,1,0)),"No","Yes")</f>
        <v>No</v>
      </c>
      <c r="O3372" t="s">
        <v>10085</v>
      </c>
      <c r="P3372">
        <f>IFERROR(VLOOKUP(A3372,'Ratings Data'!A:C,3,0),"No Rating")</f>
        <v>2</v>
      </c>
      <c r="Q3372" t="s">
        <v>10063</v>
      </c>
      <c r="R3372" s="5">
        <f t="shared" si="52"/>
        <v>-0.7360162155314387</v>
      </c>
    </row>
    <row r="3373" spans="1:18" x14ac:dyDescent="0.3">
      <c r="A3373" t="s">
        <v>6455</v>
      </c>
      <c r="B3373" s="2">
        <v>45629</v>
      </c>
      <c r="C3373" t="s">
        <v>10028</v>
      </c>
      <c r="D3373" t="s">
        <v>10032</v>
      </c>
      <c r="E3373" t="s">
        <v>10036</v>
      </c>
      <c r="F3373">
        <v>3</v>
      </c>
      <c r="G3373">
        <v>150.1</v>
      </c>
      <c r="H3373">
        <v>126.65</v>
      </c>
      <c r="I3373" t="s">
        <v>10040</v>
      </c>
      <c r="J3373">
        <f>F3373*G3373</f>
        <v>450.29999999999995</v>
      </c>
      <c r="K3373">
        <f>F3373*H3373</f>
        <v>379.95000000000005</v>
      </c>
      <c r="L3373">
        <f>J3373-K3373</f>
        <v>70.349999999999909</v>
      </c>
      <c r="M3373" s="5">
        <f>L3373/J3373</f>
        <v>0.15622918054630228</v>
      </c>
      <c r="N3373" t="str">
        <f>IF(ISNA(VLOOKUP(A3373,'Returns Data'!A:A,1,0)),"No","Yes")</f>
        <v>No</v>
      </c>
      <c r="O3373" t="s">
        <v>10085</v>
      </c>
      <c r="P3373" t="str">
        <f>IFERROR(VLOOKUP(A3373,'Ratings Data'!A:C,3,0),"No Rating")</f>
        <v>No Rating</v>
      </c>
      <c r="Q3373" t="s">
        <v>10063</v>
      </c>
      <c r="R3373" s="5">
        <f t="shared" si="52"/>
        <v>-0.27968135137729155</v>
      </c>
    </row>
    <row r="3374" spans="1:18" x14ac:dyDescent="0.3">
      <c r="A3374" t="s">
        <v>7017</v>
      </c>
      <c r="B3374" s="2">
        <v>45629</v>
      </c>
      <c r="C3374" t="s">
        <v>10019</v>
      </c>
      <c r="D3374" t="s">
        <v>10031</v>
      </c>
      <c r="E3374" t="s">
        <v>10038</v>
      </c>
      <c r="F3374">
        <v>19</v>
      </c>
      <c r="G3374">
        <v>275.04000000000002</v>
      </c>
      <c r="H3374">
        <v>241.45</v>
      </c>
      <c r="I3374" t="s">
        <v>10040</v>
      </c>
      <c r="J3374">
        <f>F3374*G3374</f>
        <v>5225.76</v>
      </c>
      <c r="K3374">
        <f>F3374*H3374</f>
        <v>4587.55</v>
      </c>
      <c r="L3374">
        <f>J3374-K3374</f>
        <v>638.21</v>
      </c>
      <c r="M3374" s="5">
        <f>L3374/J3374</f>
        <v>0.12212769051774287</v>
      </c>
      <c r="N3374" t="str">
        <f>IF(ISNA(VLOOKUP(A3374,'Returns Data'!A:A,1,0)),"No","Yes")</f>
        <v>No</v>
      </c>
      <c r="O3374" t="s">
        <v>10085</v>
      </c>
      <c r="P3374" t="str">
        <f>IFERROR(VLOOKUP(A3374,'Ratings Data'!A:C,3,0),"No Rating")</f>
        <v>No Rating</v>
      </c>
      <c r="Q3374" t="s">
        <v>10063</v>
      </c>
      <c r="R3374" s="5">
        <f t="shared" si="52"/>
        <v>10.605063291139242</v>
      </c>
    </row>
    <row r="3375" spans="1:18" x14ac:dyDescent="0.3">
      <c r="A3375" t="s">
        <v>7600</v>
      </c>
      <c r="B3375" s="2">
        <v>45629</v>
      </c>
      <c r="C3375" t="s">
        <v>10023</v>
      </c>
      <c r="D3375" t="s">
        <v>10033</v>
      </c>
      <c r="E3375" t="s">
        <v>10034</v>
      </c>
      <c r="F3375">
        <v>15</v>
      </c>
      <c r="G3375">
        <v>382.15</v>
      </c>
      <c r="H3375">
        <v>248.65</v>
      </c>
      <c r="I3375" t="s">
        <v>10040</v>
      </c>
      <c r="J3375">
        <f>F3375*G3375</f>
        <v>5732.25</v>
      </c>
      <c r="K3375">
        <f>F3375*H3375</f>
        <v>3729.75</v>
      </c>
      <c r="L3375">
        <f>J3375-K3375</f>
        <v>2002.5</v>
      </c>
      <c r="M3375" s="5">
        <f>L3375/J3375</f>
        <v>0.34933926468664139</v>
      </c>
      <c r="N3375" t="str">
        <f>IF(ISNA(VLOOKUP(A3375,'Returns Data'!A:A,1,0)),"No","Yes")</f>
        <v>No</v>
      </c>
      <c r="O3375" t="s">
        <v>10085</v>
      </c>
      <c r="P3375" t="str">
        <f>IFERROR(VLOOKUP(A3375,'Ratings Data'!A:C,3,0),"No Rating")</f>
        <v>No Rating</v>
      </c>
      <c r="Q3375" t="s">
        <v>10063</v>
      </c>
      <c r="R3375" s="5">
        <f t="shared" si="52"/>
        <v>9.6921787452925456E-2</v>
      </c>
    </row>
    <row r="3376" spans="1:18" x14ac:dyDescent="0.3">
      <c r="A3376" t="s">
        <v>7662</v>
      </c>
      <c r="B3376" s="2">
        <v>45629</v>
      </c>
      <c r="C3376" t="s">
        <v>10012</v>
      </c>
      <c r="D3376" t="s">
        <v>10030</v>
      </c>
      <c r="E3376" t="s">
        <v>10037</v>
      </c>
      <c r="F3376">
        <v>6</v>
      </c>
      <c r="G3376">
        <v>197.35</v>
      </c>
      <c r="H3376">
        <v>175.75</v>
      </c>
      <c r="I3376" t="s">
        <v>10040</v>
      </c>
      <c r="J3376">
        <f>F3376*G3376</f>
        <v>1184.0999999999999</v>
      </c>
      <c r="K3376">
        <f>F3376*H3376</f>
        <v>1054.5</v>
      </c>
      <c r="L3376">
        <f>J3376-K3376</f>
        <v>129.59999999999991</v>
      </c>
      <c r="M3376" s="5">
        <f>L3376/J3376</f>
        <v>0.10945021535343293</v>
      </c>
      <c r="N3376" t="str">
        <f>IF(ISNA(VLOOKUP(A3376,'Returns Data'!A:A,1,0)),"No","Yes")</f>
        <v>No</v>
      </c>
      <c r="O3376" t="s">
        <v>10085</v>
      </c>
      <c r="P3376" t="str">
        <f>IFERROR(VLOOKUP(A3376,'Ratings Data'!A:C,3,0),"No Rating")</f>
        <v>No Rating</v>
      </c>
      <c r="Q3376" t="s">
        <v>10063</v>
      </c>
      <c r="R3376" s="5">
        <f t="shared" si="52"/>
        <v>-0.79343189846918738</v>
      </c>
    </row>
    <row r="3377" spans="1:18" x14ac:dyDescent="0.3">
      <c r="A3377" t="s">
        <v>8299</v>
      </c>
      <c r="B3377" s="2">
        <v>45629</v>
      </c>
      <c r="C3377" t="s">
        <v>10025</v>
      </c>
      <c r="D3377" t="s">
        <v>10033</v>
      </c>
      <c r="E3377" t="s">
        <v>10036</v>
      </c>
      <c r="F3377">
        <v>3</v>
      </c>
      <c r="G3377">
        <v>164.7</v>
      </c>
      <c r="H3377">
        <v>118.95</v>
      </c>
      <c r="I3377" t="s">
        <v>10039</v>
      </c>
      <c r="J3377">
        <f>F3377*G3377</f>
        <v>494.09999999999997</v>
      </c>
      <c r="K3377">
        <f>F3377*H3377</f>
        <v>356.85</v>
      </c>
      <c r="L3377">
        <f>J3377-K3377</f>
        <v>137.24999999999994</v>
      </c>
      <c r="M3377" s="5">
        <f>L3377/J3377</f>
        <v>0.27777777777777768</v>
      </c>
      <c r="N3377" t="str">
        <f>IF(ISNA(VLOOKUP(A3377,'Returns Data'!A:A,1,0)),"No","Yes")</f>
        <v>No</v>
      </c>
      <c r="O3377" t="s">
        <v>10085</v>
      </c>
      <c r="P3377" t="str">
        <f>IFERROR(VLOOKUP(A3377,'Ratings Data'!A:C,3,0),"No Rating")</f>
        <v>No Rating</v>
      </c>
      <c r="Q3377" t="s">
        <v>10063</v>
      </c>
      <c r="R3377" s="5">
        <f t="shared" si="52"/>
        <v>-0.58272105396503682</v>
      </c>
    </row>
    <row r="3378" spans="1:18" x14ac:dyDescent="0.3">
      <c r="A3378" t="s">
        <v>8681</v>
      </c>
      <c r="B3378" s="2">
        <v>45629</v>
      </c>
      <c r="C3378" t="s">
        <v>10023</v>
      </c>
      <c r="D3378" t="s">
        <v>10033</v>
      </c>
      <c r="E3378" t="s">
        <v>10036</v>
      </c>
      <c r="F3378">
        <v>8</v>
      </c>
      <c r="G3378">
        <v>363.84</v>
      </c>
      <c r="H3378">
        <v>290.79000000000002</v>
      </c>
      <c r="I3378" t="s">
        <v>10040</v>
      </c>
      <c r="J3378">
        <f>F3378*G3378</f>
        <v>2910.72</v>
      </c>
      <c r="K3378">
        <f>F3378*H3378</f>
        <v>2326.3200000000002</v>
      </c>
      <c r="L3378">
        <f>J3378-K3378</f>
        <v>584.39999999999964</v>
      </c>
      <c r="M3378" s="5">
        <f>L3378/J3378</f>
        <v>0.20077506596306058</v>
      </c>
      <c r="N3378" t="str">
        <f>IF(ISNA(VLOOKUP(A3378,'Returns Data'!A:A,1,0)),"No","Yes")</f>
        <v>No</v>
      </c>
      <c r="O3378" t="s">
        <v>10085</v>
      </c>
      <c r="P3378" t="str">
        <f>IFERROR(VLOOKUP(A3378,'Ratings Data'!A:C,3,0),"No Rating")</f>
        <v>No Rating</v>
      </c>
      <c r="Q3378" t="s">
        <v>10063</v>
      </c>
      <c r="R3378" s="5">
        <f t="shared" si="52"/>
        <v>4.8909532483302973</v>
      </c>
    </row>
    <row r="3379" spans="1:18" x14ac:dyDescent="0.3">
      <c r="A3379" t="s">
        <v>9160</v>
      </c>
      <c r="B3379" s="2">
        <v>45629</v>
      </c>
      <c r="C3379" t="s">
        <v>10013</v>
      </c>
      <c r="D3379" t="s">
        <v>10030</v>
      </c>
      <c r="E3379" t="s">
        <v>10036</v>
      </c>
      <c r="F3379">
        <v>4</v>
      </c>
      <c r="G3379">
        <v>332.74</v>
      </c>
      <c r="H3379">
        <v>298.7</v>
      </c>
      <c r="I3379" t="s">
        <v>10040</v>
      </c>
      <c r="J3379">
        <f>F3379*G3379</f>
        <v>1330.96</v>
      </c>
      <c r="K3379">
        <f>F3379*H3379</f>
        <v>1194.8</v>
      </c>
      <c r="L3379">
        <f>J3379-K3379</f>
        <v>136.16000000000008</v>
      </c>
      <c r="M3379" s="5">
        <f>L3379/J3379</f>
        <v>0.10230209773396652</v>
      </c>
      <c r="N3379" t="str">
        <f>IF(ISNA(VLOOKUP(A3379,'Returns Data'!A:A,1,0)),"No","Yes")</f>
        <v>No</v>
      </c>
      <c r="O3379" t="s">
        <v>10085</v>
      </c>
      <c r="P3379" t="str">
        <f>IFERROR(VLOOKUP(A3379,'Ratings Data'!A:C,3,0),"No Rating")</f>
        <v>No Rating</v>
      </c>
      <c r="Q3379" t="s">
        <v>10063</v>
      </c>
      <c r="R3379" s="5">
        <f t="shared" si="52"/>
        <v>-0.54273856640281437</v>
      </c>
    </row>
    <row r="3380" spans="1:18" x14ac:dyDescent="0.3">
      <c r="A3380" t="s">
        <v>9363</v>
      </c>
      <c r="B3380" s="2">
        <v>45629</v>
      </c>
      <c r="C3380" t="s">
        <v>10013</v>
      </c>
      <c r="D3380" t="s">
        <v>10030</v>
      </c>
      <c r="E3380" t="s">
        <v>10036</v>
      </c>
      <c r="F3380">
        <v>4</v>
      </c>
      <c r="G3380">
        <v>43.44</v>
      </c>
      <c r="H3380">
        <v>37.85</v>
      </c>
      <c r="I3380" t="s">
        <v>10039</v>
      </c>
      <c r="J3380">
        <f>F3380*G3380</f>
        <v>173.76</v>
      </c>
      <c r="K3380">
        <f>F3380*H3380</f>
        <v>151.4</v>
      </c>
      <c r="L3380">
        <f>J3380-K3380</f>
        <v>22.359999999999985</v>
      </c>
      <c r="M3380" s="5">
        <f>L3380/J3380</f>
        <v>0.12868324125230196</v>
      </c>
      <c r="N3380" t="str">
        <f>IF(ISNA(VLOOKUP(A3380,'Returns Data'!A:A,1,0)),"No","Yes")</f>
        <v>No</v>
      </c>
      <c r="O3380" t="s">
        <v>10085</v>
      </c>
      <c r="P3380" t="str">
        <f>IFERROR(VLOOKUP(A3380,'Ratings Data'!A:C,3,0),"No Rating")</f>
        <v>No Rating</v>
      </c>
      <c r="Q3380" t="s">
        <v>10063</v>
      </c>
      <c r="R3380" s="5">
        <f t="shared" si="52"/>
        <v>-0.869447616757829</v>
      </c>
    </row>
    <row r="3381" spans="1:18" x14ac:dyDescent="0.3">
      <c r="A3381" t="s">
        <v>9861</v>
      </c>
      <c r="B3381" s="2">
        <v>45629</v>
      </c>
      <c r="C3381" t="s">
        <v>10013</v>
      </c>
      <c r="D3381" t="s">
        <v>10030</v>
      </c>
      <c r="E3381" t="s">
        <v>10037</v>
      </c>
      <c r="F3381">
        <v>8</v>
      </c>
      <c r="G3381">
        <v>408.97</v>
      </c>
      <c r="H3381">
        <v>349.16</v>
      </c>
      <c r="I3381" t="s">
        <v>10040</v>
      </c>
      <c r="J3381">
        <f>F3381*G3381</f>
        <v>3271.76</v>
      </c>
      <c r="K3381">
        <f>F3381*H3381</f>
        <v>2793.28</v>
      </c>
      <c r="L3381">
        <f>J3381-K3381</f>
        <v>478.48</v>
      </c>
      <c r="M3381" s="5">
        <f>L3381/J3381</f>
        <v>0.14624544587622565</v>
      </c>
      <c r="N3381" t="str">
        <f>IF(ISNA(VLOOKUP(A3381,'Returns Data'!A:A,1,0)),"No","Yes")</f>
        <v>No</v>
      </c>
      <c r="O3381" t="s">
        <v>10085</v>
      </c>
      <c r="P3381" t="str">
        <f>IFERROR(VLOOKUP(A3381,'Ratings Data'!A:C,3,0),"No Rating")</f>
        <v>No Rating</v>
      </c>
      <c r="Q3381" t="s">
        <v>10063</v>
      </c>
      <c r="R3381" s="5">
        <f t="shared" si="52"/>
        <v>17.829189686924494</v>
      </c>
    </row>
    <row r="3382" spans="1:18" x14ac:dyDescent="0.3">
      <c r="A3382" t="s">
        <v>9963</v>
      </c>
      <c r="B3382" s="2">
        <v>45629</v>
      </c>
      <c r="C3382" t="s">
        <v>10009</v>
      </c>
      <c r="D3382" t="s">
        <v>10029</v>
      </c>
      <c r="E3382" t="s">
        <v>10038</v>
      </c>
      <c r="F3382">
        <v>14</v>
      </c>
      <c r="G3382">
        <v>398.27</v>
      </c>
      <c r="H3382">
        <v>294.70999999999998</v>
      </c>
      <c r="I3382" t="s">
        <v>10040</v>
      </c>
      <c r="J3382">
        <f>F3382*G3382</f>
        <v>5575.78</v>
      </c>
      <c r="K3382">
        <f>F3382*H3382</f>
        <v>4125.9399999999996</v>
      </c>
      <c r="L3382">
        <f>J3382-K3382</f>
        <v>1449.8400000000001</v>
      </c>
      <c r="M3382" s="5">
        <f>L3382/J3382</f>
        <v>0.26002460642277858</v>
      </c>
      <c r="N3382" t="str">
        <f>IF(ISNA(VLOOKUP(A3382,'Returns Data'!A:A,1,0)),"No","Yes")</f>
        <v>No</v>
      </c>
      <c r="O3382" t="s">
        <v>10085</v>
      </c>
      <c r="P3382" t="str">
        <f>IFERROR(VLOOKUP(A3382,'Ratings Data'!A:C,3,0),"No Rating")</f>
        <v>No Rating</v>
      </c>
      <c r="Q3382" t="s">
        <v>10063</v>
      </c>
      <c r="R3382" s="5">
        <f t="shared" si="52"/>
        <v>0.70421424554368273</v>
      </c>
    </row>
    <row r="3383" spans="1:18" x14ac:dyDescent="0.3">
      <c r="A3383" t="s">
        <v>41</v>
      </c>
      <c r="B3383" s="2">
        <v>45630</v>
      </c>
      <c r="C3383" t="s">
        <v>10025</v>
      </c>
      <c r="D3383" t="s">
        <v>10033</v>
      </c>
      <c r="E3383" t="s">
        <v>10035</v>
      </c>
      <c r="F3383">
        <v>12</v>
      </c>
      <c r="G3383">
        <v>194.49</v>
      </c>
      <c r="H3383">
        <v>122.13</v>
      </c>
      <c r="I3383" t="s">
        <v>10040</v>
      </c>
      <c r="J3383">
        <f>F3383*G3383</f>
        <v>2333.88</v>
      </c>
      <c r="K3383">
        <f>F3383*H3383</f>
        <v>1465.56</v>
      </c>
      <c r="L3383">
        <f>J3383-K3383</f>
        <v>868.32000000000016</v>
      </c>
      <c r="M3383" s="5">
        <f>L3383/J3383</f>
        <v>0.37204997686256369</v>
      </c>
      <c r="N3383" t="str">
        <f>IF(ISNA(VLOOKUP(A3383,'Returns Data'!A:A,1,0)),"No","Yes")</f>
        <v>No</v>
      </c>
      <c r="O3383" t="s">
        <v>10085</v>
      </c>
      <c r="P3383" t="str">
        <f>IFERROR(VLOOKUP(A3383,'Ratings Data'!A:C,3,0),"No Rating")</f>
        <v>No Rating</v>
      </c>
      <c r="Q3383" t="s">
        <v>10063</v>
      </c>
      <c r="R3383" s="5">
        <f t="shared" si="52"/>
        <v>-0.58142537905010594</v>
      </c>
    </row>
    <row r="3384" spans="1:18" x14ac:dyDescent="0.3">
      <c r="A3384" t="s">
        <v>63</v>
      </c>
      <c r="B3384" s="2">
        <v>45630</v>
      </c>
      <c r="C3384" t="s">
        <v>10021</v>
      </c>
      <c r="D3384" t="s">
        <v>10031</v>
      </c>
      <c r="E3384" t="s">
        <v>10038</v>
      </c>
      <c r="F3384">
        <v>17</v>
      </c>
      <c r="G3384">
        <v>287.77</v>
      </c>
      <c r="H3384">
        <v>183.35</v>
      </c>
      <c r="I3384" t="s">
        <v>10039</v>
      </c>
      <c r="J3384">
        <f>F3384*G3384</f>
        <v>4892.09</v>
      </c>
      <c r="K3384">
        <f>F3384*H3384</f>
        <v>3116.95</v>
      </c>
      <c r="L3384">
        <f>J3384-K3384</f>
        <v>1775.1400000000003</v>
      </c>
      <c r="M3384" s="5">
        <f>L3384/J3384</f>
        <v>0.36285922785557917</v>
      </c>
      <c r="N3384" t="str">
        <f>IF(ISNA(VLOOKUP(A3384,'Returns Data'!A:A,1,0)),"No","Yes")</f>
        <v>No</v>
      </c>
      <c r="O3384" t="s">
        <v>10085</v>
      </c>
      <c r="P3384" t="str">
        <f>IFERROR(VLOOKUP(A3384,'Ratings Data'!A:C,3,0),"No Rating")</f>
        <v>No Rating</v>
      </c>
      <c r="Q3384" t="s">
        <v>10063</v>
      </c>
      <c r="R3384" s="5">
        <f t="shared" si="52"/>
        <v>1.0961189092841106</v>
      </c>
    </row>
    <row r="3385" spans="1:18" x14ac:dyDescent="0.3">
      <c r="A3385" t="s">
        <v>122</v>
      </c>
      <c r="B3385" s="2">
        <v>45630</v>
      </c>
      <c r="C3385" t="s">
        <v>10028</v>
      </c>
      <c r="D3385" t="s">
        <v>10032</v>
      </c>
      <c r="E3385" t="s">
        <v>10034</v>
      </c>
      <c r="F3385">
        <v>9</v>
      </c>
      <c r="G3385">
        <v>486.57</v>
      </c>
      <c r="H3385">
        <v>324.48</v>
      </c>
      <c r="I3385" t="s">
        <v>10040</v>
      </c>
      <c r="J3385">
        <f>F3385*G3385</f>
        <v>4379.13</v>
      </c>
      <c r="K3385">
        <f>F3385*H3385</f>
        <v>2920.32</v>
      </c>
      <c r="L3385">
        <f>J3385-K3385</f>
        <v>1458.81</v>
      </c>
      <c r="M3385" s="5">
        <f>L3385/J3385</f>
        <v>0.33312781305875822</v>
      </c>
      <c r="N3385" t="str">
        <f>IF(ISNA(VLOOKUP(A3385,'Returns Data'!A:A,1,0)),"No","Yes")</f>
        <v>No</v>
      </c>
      <c r="O3385" t="s">
        <v>10085</v>
      </c>
      <c r="P3385" t="str">
        <f>IFERROR(VLOOKUP(A3385,'Ratings Data'!A:C,3,0),"No Rating")</f>
        <v>No Rating</v>
      </c>
      <c r="Q3385" t="s">
        <v>10063</v>
      </c>
      <c r="R3385" s="5">
        <f t="shared" si="52"/>
        <v>-0.10485498018229428</v>
      </c>
    </row>
    <row r="3386" spans="1:18" x14ac:dyDescent="0.3">
      <c r="A3386" t="s">
        <v>309</v>
      </c>
      <c r="B3386" s="2">
        <v>45630</v>
      </c>
      <c r="C3386" t="s">
        <v>10018</v>
      </c>
      <c r="D3386" t="s">
        <v>10033</v>
      </c>
      <c r="E3386" t="s">
        <v>10038</v>
      </c>
      <c r="F3386">
        <v>13</v>
      </c>
      <c r="G3386">
        <v>384.02</v>
      </c>
      <c r="H3386">
        <v>294.88</v>
      </c>
      <c r="I3386" t="s">
        <v>10040</v>
      </c>
      <c r="J3386">
        <f>F3386*G3386</f>
        <v>4992.26</v>
      </c>
      <c r="K3386">
        <f>F3386*H3386</f>
        <v>3833.44</v>
      </c>
      <c r="L3386">
        <f>J3386-K3386</f>
        <v>1158.8200000000002</v>
      </c>
      <c r="M3386" s="5">
        <f>L3386/J3386</f>
        <v>0.2321233269100568</v>
      </c>
      <c r="N3386" t="str">
        <f>IF(ISNA(VLOOKUP(A3386,'Returns Data'!A:A,1,0)),"No","Yes")</f>
        <v>No</v>
      </c>
      <c r="O3386" t="s">
        <v>10085</v>
      </c>
      <c r="P3386" t="str">
        <f>IFERROR(VLOOKUP(A3386,'Ratings Data'!A:C,3,0),"No Rating")</f>
        <v>No Rating</v>
      </c>
      <c r="Q3386" t="s">
        <v>10063</v>
      </c>
      <c r="R3386" s="5">
        <f t="shared" si="52"/>
        <v>0.14001182883358113</v>
      </c>
    </row>
    <row r="3387" spans="1:18" x14ac:dyDescent="0.3">
      <c r="A3387" t="s">
        <v>587</v>
      </c>
      <c r="B3387" s="2">
        <v>45630</v>
      </c>
      <c r="C3387" t="s">
        <v>10026</v>
      </c>
      <c r="D3387" t="s">
        <v>10031</v>
      </c>
      <c r="E3387" t="s">
        <v>10034</v>
      </c>
      <c r="F3387">
        <v>10</v>
      </c>
      <c r="G3387">
        <v>47.97</v>
      </c>
      <c r="H3387">
        <v>37.75</v>
      </c>
      <c r="I3387" t="s">
        <v>10040</v>
      </c>
      <c r="J3387">
        <f>F3387*G3387</f>
        <v>479.7</v>
      </c>
      <c r="K3387">
        <f>F3387*H3387</f>
        <v>377.5</v>
      </c>
      <c r="L3387">
        <f>J3387-K3387</f>
        <v>102.19999999999999</v>
      </c>
      <c r="M3387" s="5">
        <f>L3387/J3387</f>
        <v>0.21304982280592036</v>
      </c>
      <c r="N3387" t="str">
        <f>IF(ISNA(VLOOKUP(A3387,'Returns Data'!A:A,1,0)),"No","Yes")</f>
        <v>No</v>
      </c>
      <c r="O3387" t="s">
        <v>10085</v>
      </c>
      <c r="P3387" t="str">
        <f>IFERROR(VLOOKUP(A3387,'Ratings Data'!A:C,3,0),"No Rating")</f>
        <v>No Rating</v>
      </c>
      <c r="Q3387" t="s">
        <v>10063</v>
      </c>
      <c r="R3387" s="5">
        <f t="shared" si="52"/>
        <v>-0.90391125462215516</v>
      </c>
    </row>
    <row r="3388" spans="1:18" x14ac:dyDescent="0.3">
      <c r="A3388" t="s">
        <v>692</v>
      </c>
      <c r="B3388" s="2">
        <v>45630</v>
      </c>
      <c r="C3388" t="s">
        <v>10012</v>
      </c>
      <c r="D3388" t="s">
        <v>10030</v>
      </c>
      <c r="E3388" t="s">
        <v>10035</v>
      </c>
      <c r="F3388">
        <v>2</v>
      </c>
      <c r="G3388">
        <v>344.32</v>
      </c>
      <c r="H3388">
        <v>239.94</v>
      </c>
      <c r="I3388" t="s">
        <v>10040</v>
      </c>
      <c r="J3388">
        <f>F3388*G3388</f>
        <v>688.64</v>
      </c>
      <c r="K3388">
        <f>F3388*H3388</f>
        <v>479.88</v>
      </c>
      <c r="L3388">
        <f>J3388-K3388</f>
        <v>208.76</v>
      </c>
      <c r="M3388" s="5">
        <f>L3388/J3388</f>
        <v>0.30314823420074349</v>
      </c>
      <c r="N3388" t="str">
        <f>IF(ISNA(VLOOKUP(A3388,'Returns Data'!A:A,1,0)),"No","Yes")</f>
        <v>No</v>
      </c>
      <c r="O3388" t="s">
        <v>10085</v>
      </c>
      <c r="P3388" t="str">
        <f>IFERROR(VLOOKUP(A3388,'Ratings Data'!A:C,3,0),"No Rating")</f>
        <v>No Rating</v>
      </c>
      <c r="Q3388" t="s">
        <v>10063</v>
      </c>
      <c r="R3388" s="5">
        <f t="shared" si="52"/>
        <v>0.43556389410047947</v>
      </c>
    </row>
    <row r="3389" spans="1:18" x14ac:dyDescent="0.3">
      <c r="A3389" t="s">
        <v>985</v>
      </c>
      <c r="B3389" s="2">
        <v>45630</v>
      </c>
      <c r="C3389" t="s">
        <v>10025</v>
      </c>
      <c r="D3389" t="s">
        <v>10033</v>
      </c>
      <c r="E3389" t="s">
        <v>10036</v>
      </c>
      <c r="F3389">
        <v>18</v>
      </c>
      <c r="G3389">
        <v>51.65</v>
      </c>
      <c r="H3389">
        <v>40.43</v>
      </c>
      <c r="I3389" t="s">
        <v>10039</v>
      </c>
      <c r="J3389">
        <f>F3389*G3389</f>
        <v>929.69999999999993</v>
      </c>
      <c r="K3389">
        <f>F3389*H3389</f>
        <v>727.74</v>
      </c>
      <c r="L3389">
        <f>J3389-K3389</f>
        <v>201.95999999999992</v>
      </c>
      <c r="M3389" s="5">
        <f>L3389/J3389</f>
        <v>0.21723136495643749</v>
      </c>
      <c r="N3389" t="str">
        <f>IF(ISNA(VLOOKUP(A3389,'Returns Data'!A:A,1,0)),"No","Yes")</f>
        <v>No</v>
      </c>
      <c r="O3389" t="s">
        <v>10085</v>
      </c>
      <c r="P3389" t="str">
        <f>IFERROR(VLOOKUP(A3389,'Ratings Data'!A:C,3,0),"No Rating")</f>
        <v>No Rating</v>
      </c>
      <c r="Q3389" t="s">
        <v>10063</v>
      </c>
      <c r="R3389" s="5">
        <f t="shared" si="52"/>
        <v>0.35005227695167279</v>
      </c>
    </row>
    <row r="3390" spans="1:18" x14ac:dyDescent="0.3">
      <c r="A3390" t="s">
        <v>1819</v>
      </c>
      <c r="B3390" s="2">
        <v>45630</v>
      </c>
      <c r="C3390" t="s">
        <v>10016</v>
      </c>
      <c r="D3390" t="s">
        <v>10032</v>
      </c>
      <c r="E3390" t="s">
        <v>10036</v>
      </c>
      <c r="F3390">
        <v>12</v>
      </c>
      <c r="G3390">
        <v>163.66</v>
      </c>
      <c r="H3390">
        <v>119.82</v>
      </c>
      <c r="I3390" t="s">
        <v>10040</v>
      </c>
      <c r="J3390">
        <f>F3390*G3390</f>
        <v>1963.92</v>
      </c>
      <c r="K3390">
        <f>F3390*H3390</f>
        <v>1437.84</v>
      </c>
      <c r="L3390">
        <f>J3390-K3390</f>
        <v>526.08000000000015</v>
      </c>
      <c r="M3390" s="5">
        <f>L3390/J3390</f>
        <v>0.26787241842844928</v>
      </c>
      <c r="N3390" t="str">
        <f>IF(ISNA(VLOOKUP(A3390,'Returns Data'!A:A,1,0)),"No","Yes")</f>
        <v>No</v>
      </c>
      <c r="O3390" t="s">
        <v>10085</v>
      </c>
      <c r="P3390" t="str">
        <f>IFERROR(VLOOKUP(A3390,'Ratings Data'!A:C,3,0),"No Rating")</f>
        <v>No Rating</v>
      </c>
      <c r="Q3390" t="s">
        <v>10063</v>
      </c>
      <c r="R3390" s="5">
        <f t="shared" si="52"/>
        <v>1.11242336237496</v>
      </c>
    </row>
    <row r="3391" spans="1:18" x14ac:dyDescent="0.3">
      <c r="A3391" t="s">
        <v>2080</v>
      </c>
      <c r="B3391" s="2">
        <v>45630</v>
      </c>
      <c r="C3391" t="s">
        <v>10013</v>
      </c>
      <c r="D3391" t="s">
        <v>10030</v>
      </c>
      <c r="E3391" t="s">
        <v>10034</v>
      </c>
      <c r="F3391">
        <v>11</v>
      </c>
      <c r="G3391">
        <v>486.3</v>
      </c>
      <c r="H3391">
        <v>302.37</v>
      </c>
      <c r="I3391" t="s">
        <v>10039</v>
      </c>
      <c r="J3391">
        <f>F3391*G3391</f>
        <v>5349.3</v>
      </c>
      <c r="K3391">
        <f>F3391*H3391</f>
        <v>3326.07</v>
      </c>
      <c r="L3391">
        <f>J3391-K3391</f>
        <v>2023.23</v>
      </c>
      <c r="M3391" s="5">
        <f>L3391/J3391</f>
        <v>0.37822331893892658</v>
      </c>
      <c r="N3391" t="str">
        <f>IF(ISNA(VLOOKUP(A3391,'Returns Data'!A:A,1,0)),"No","Yes")</f>
        <v>No</v>
      </c>
      <c r="O3391" t="s">
        <v>10085</v>
      </c>
      <c r="P3391" t="str">
        <f>IFERROR(VLOOKUP(A3391,'Ratings Data'!A:C,3,0),"No Rating")</f>
        <v>No Rating</v>
      </c>
      <c r="Q3391" t="s">
        <v>10063</v>
      </c>
      <c r="R3391" s="5">
        <f t="shared" si="52"/>
        <v>1.7237871196382744</v>
      </c>
    </row>
    <row r="3392" spans="1:18" x14ac:dyDescent="0.3">
      <c r="A3392" t="s">
        <v>2221</v>
      </c>
      <c r="B3392" s="2">
        <v>45630</v>
      </c>
      <c r="C3392" t="s">
        <v>10010</v>
      </c>
      <c r="D3392" t="s">
        <v>10029</v>
      </c>
      <c r="E3392" t="s">
        <v>10036</v>
      </c>
      <c r="F3392">
        <v>11</v>
      </c>
      <c r="G3392">
        <v>57.36</v>
      </c>
      <c r="H3392">
        <v>39.82</v>
      </c>
      <c r="I3392" t="s">
        <v>10039</v>
      </c>
      <c r="J3392">
        <f>F3392*G3392</f>
        <v>630.96</v>
      </c>
      <c r="K3392">
        <f>F3392*H3392</f>
        <v>438.02</v>
      </c>
      <c r="L3392">
        <f>J3392-K3392</f>
        <v>192.94000000000005</v>
      </c>
      <c r="M3392" s="5">
        <f>L3392/J3392</f>
        <v>0.30578800557880065</v>
      </c>
      <c r="N3392" t="str">
        <f>IF(ISNA(VLOOKUP(A3392,'Returns Data'!A:A,1,0)),"No","Yes")</f>
        <v>No</v>
      </c>
      <c r="O3392" t="s">
        <v>10085</v>
      </c>
      <c r="P3392" t="str">
        <f>IFERROR(VLOOKUP(A3392,'Ratings Data'!A:C,3,0),"No Rating")</f>
        <v>No Rating</v>
      </c>
      <c r="Q3392" t="s">
        <v>10063</v>
      </c>
      <c r="R3392" s="5">
        <f t="shared" si="52"/>
        <v>-0.88204811844540409</v>
      </c>
    </row>
    <row r="3393" spans="1:18" x14ac:dyDescent="0.3">
      <c r="A3393" t="s">
        <v>2561</v>
      </c>
      <c r="B3393" s="2">
        <v>45630</v>
      </c>
      <c r="C3393" t="s">
        <v>10028</v>
      </c>
      <c r="D3393" t="s">
        <v>10032</v>
      </c>
      <c r="E3393" t="s">
        <v>10034</v>
      </c>
      <c r="F3393">
        <v>4</v>
      </c>
      <c r="G3393">
        <v>449.98</v>
      </c>
      <c r="H3393">
        <v>383.56</v>
      </c>
      <c r="I3393" t="s">
        <v>10040</v>
      </c>
      <c r="J3393">
        <f>F3393*G3393</f>
        <v>1799.92</v>
      </c>
      <c r="K3393">
        <f>F3393*H3393</f>
        <v>1534.24</v>
      </c>
      <c r="L3393">
        <f>J3393-K3393</f>
        <v>265.68000000000006</v>
      </c>
      <c r="M3393" s="5">
        <f>L3393/J3393</f>
        <v>0.14760656029156854</v>
      </c>
      <c r="N3393" t="str">
        <f>IF(ISNA(VLOOKUP(A3393,'Returns Data'!A:A,1,0)),"No","Yes")</f>
        <v>No</v>
      </c>
      <c r="O3393" t="s">
        <v>10085</v>
      </c>
      <c r="P3393" t="str">
        <f>IFERROR(VLOOKUP(A3393,'Ratings Data'!A:C,3,0),"No Rating")</f>
        <v>No Rating</v>
      </c>
      <c r="Q3393" t="s">
        <v>10063</v>
      </c>
      <c r="R3393" s="5">
        <f t="shared" si="52"/>
        <v>1.8526689489032584</v>
      </c>
    </row>
    <row r="3394" spans="1:18" x14ac:dyDescent="0.3">
      <c r="A3394" t="s">
        <v>2609</v>
      </c>
      <c r="B3394" s="2">
        <v>45630</v>
      </c>
      <c r="C3394" t="s">
        <v>10016</v>
      </c>
      <c r="D3394" t="s">
        <v>10032</v>
      </c>
      <c r="E3394" t="s">
        <v>10035</v>
      </c>
      <c r="F3394">
        <v>2</v>
      </c>
      <c r="G3394">
        <v>315.32</v>
      </c>
      <c r="H3394">
        <v>261.69</v>
      </c>
      <c r="I3394" t="s">
        <v>10039</v>
      </c>
      <c r="J3394">
        <f>F3394*G3394</f>
        <v>630.64</v>
      </c>
      <c r="K3394">
        <f>F3394*H3394</f>
        <v>523.38</v>
      </c>
      <c r="L3394">
        <f>J3394-K3394</f>
        <v>107.25999999999999</v>
      </c>
      <c r="M3394" s="5">
        <f>L3394/J3394</f>
        <v>0.17008118736521627</v>
      </c>
      <c r="N3394" t="str">
        <f>IF(ISNA(VLOOKUP(A3394,'Returns Data'!A:A,1,0)),"No","Yes")</f>
        <v>No</v>
      </c>
      <c r="O3394" t="s">
        <v>10085</v>
      </c>
      <c r="P3394" t="str">
        <f>IFERROR(VLOOKUP(A3394,'Ratings Data'!A:C,3,0),"No Rating")</f>
        <v>No Rating</v>
      </c>
      <c r="Q3394" t="s">
        <v>10063</v>
      </c>
      <c r="R3394" s="5">
        <f t="shared" si="52"/>
        <v>-0.64962887239432876</v>
      </c>
    </row>
    <row r="3395" spans="1:18" x14ac:dyDescent="0.3">
      <c r="A3395" t="s">
        <v>2918</v>
      </c>
      <c r="B3395" s="2">
        <v>45630</v>
      </c>
      <c r="C3395" t="s">
        <v>10011</v>
      </c>
      <c r="D3395" t="s">
        <v>10029</v>
      </c>
      <c r="E3395" t="s">
        <v>10037</v>
      </c>
      <c r="F3395">
        <v>8</v>
      </c>
      <c r="G3395">
        <v>140.35</v>
      </c>
      <c r="H3395">
        <v>117.01</v>
      </c>
      <c r="I3395" t="s">
        <v>10040</v>
      </c>
      <c r="J3395">
        <f>F3395*G3395</f>
        <v>1122.8</v>
      </c>
      <c r="K3395">
        <f>F3395*H3395</f>
        <v>936.08</v>
      </c>
      <c r="L3395">
        <f>J3395-K3395</f>
        <v>186.71999999999991</v>
      </c>
      <c r="M3395" s="5">
        <f>L3395/J3395</f>
        <v>0.16629853936587097</v>
      </c>
      <c r="N3395" t="str">
        <f>IF(ISNA(VLOOKUP(A3395,'Returns Data'!A:A,1,0)),"No","Yes")</f>
        <v>No</v>
      </c>
      <c r="O3395" t="s">
        <v>10085</v>
      </c>
      <c r="P3395" t="str">
        <f>IFERROR(VLOOKUP(A3395,'Ratings Data'!A:C,3,0),"No Rating")</f>
        <v>No Rating</v>
      </c>
      <c r="Q3395" t="s">
        <v>10063</v>
      </c>
      <c r="R3395" s="5">
        <f t="shared" si="52"/>
        <v>0.78041354814157038</v>
      </c>
    </row>
    <row r="3396" spans="1:18" x14ac:dyDescent="0.3">
      <c r="A3396" t="s">
        <v>3059</v>
      </c>
      <c r="B3396" s="2">
        <v>45630</v>
      </c>
      <c r="C3396" t="s">
        <v>10020</v>
      </c>
      <c r="D3396" t="s">
        <v>10030</v>
      </c>
      <c r="E3396" t="s">
        <v>10038</v>
      </c>
      <c r="F3396">
        <v>13</v>
      </c>
      <c r="G3396">
        <v>436.96</v>
      </c>
      <c r="H3396">
        <v>390.08</v>
      </c>
      <c r="I3396" t="s">
        <v>10040</v>
      </c>
      <c r="J3396">
        <f>F3396*G3396</f>
        <v>5680.48</v>
      </c>
      <c r="K3396">
        <f>F3396*H3396</f>
        <v>5071.04</v>
      </c>
      <c r="L3396">
        <f>J3396-K3396</f>
        <v>609.4399999999996</v>
      </c>
      <c r="M3396" s="5">
        <f>L3396/J3396</f>
        <v>0.10728670816550707</v>
      </c>
      <c r="N3396" t="str">
        <f>IF(ISNA(VLOOKUP(A3396,'Returns Data'!A:A,1,0)),"No","Yes")</f>
        <v>No</v>
      </c>
      <c r="O3396" t="s">
        <v>10085</v>
      </c>
      <c r="P3396" t="str">
        <f>IFERROR(VLOOKUP(A3396,'Ratings Data'!A:C,3,0),"No Rating")</f>
        <v>No Rating</v>
      </c>
      <c r="Q3396" t="s">
        <v>10063</v>
      </c>
      <c r="R3396" s="5">
        <f t="shared" ref="R3396:R3459" si="53">(J3396-J3395)/J3395</f>
        <v>4.059209120057</v>
      </c>
    </row>
    <row r="3397" spans="1:18" x14ac:dyDescent="0.3">
      <c r="A3397" t="s">
        <v>3062</v>
      </c>
      <c r="B3397" s="2">
        <v>45630</v>
      </c>
      <c r="C3397" t="s">
        <v>10010</v>
      </c>
      <c r="D3397" t="s">
        <v>10029</v>
      </c>
      <c r="E3397" t="s">
        <v>10036</v>
      </c>
      <c r="F3397">
        <v>13</v>
      </c>
      <c r="G3397">
        <v>130.41999999999999</v>
      </c>
      <c r="H3397">
        <v>108.15</v>
      </c>
      <c r="I3397" t="s">
        <v>10039</v>
      </c>
      <c r="J3397">
        <f>F3397*G3397</f>
        <v>1695.4599999999998</v>
      </c>
      <c r="K3397">
        <f>F3397*H3397</f>
        <v>1405.95</v>
      </c>
      <c r="L3397">
        <f>J3397-K3397</f>
        <v>289.50999999999976</v>
      </c>
      <c r="M3397" s="5">
        <f>L3397/J3397</f>
        <v>0.17075601901548831</v>
      </c>
      <c r="N3397" t="str">
        <f>IF(ISNA(VLOOKUP(A3397,'Returns Data'!A:A,1,0)),"No","Yes")</f>
        <v>No</v>
      </c>
      <c r="O3397" t="s">
        <v>10085</v>
      </c>
      <c r="P3397">
        <f>IFERROR(VLOOKUP(A3397,'Ratings Data'!A:C,3,0),"No Rating")</f>
        <v>4</v>
      </c>
      <c r="Q3397" t="s">
        <v>10063</v>
      </c>
      <c r="R3397" s="5">
        <f t="shared" si="53"/>
        <v>-0.70152874404979859</v>
      </c>
    </row>
    <row r="3398" spans="1:18" x14ac:dyDescent="0.3">
      <c r="A3398" t="s">
        <v>3374</v>
      </c>
      <c r="B3398" s="2">
        <v>45630</v>
      </c>
      <c r="C3398" t="s">
        <v>10028</v>
      </c>
      <c r="D3398" t="s">
        <v>10032</v>
      </c>
      <c r="E3398" t="s">
        <v>10034</v>
      </c>
      <c r="F3398">
        <v>8</v>
      </c>
      <c r="G3398">
        <v>437.87</v>
      </c>
      <c r="H3398">
        <v>355.4</v>
      </c>
      <c r="I3398" t="s">
        <v>10039</v>
      </c>
      <c r="J3398">
        <f>F3398*G3398</f>
        <v>3502.96</v>
      </c>
      <c r="K3398">
        <f>F3398*H3398</f>
        <v>2843.2</v>
      </c>
      <c r="L3398">
        <f>J3398-K3398</f>
        <v>659.76000000000022</v>
      </c>
      <c r="M3398" s="5">
        <f>L3398/J3398</f>
        <v>0.18834357229314644</v>
      </c>
      <c r="N3398" t="str">
        <f>IF(ISNA(VLOOKUP(A3398,'Returns Data'!A:A,1,0)),"No","Yes")</f>
        <v>No</v>
      </c>
      <c r="O3398" t="s">
        <v>10085</v>
      </c>
      <c r="P3398" t="str">
        <f>IFERROR(VLOOKUP(A3398,'Ratings Data'!A:C,3,0),"No Rating")</f>
        <v>No Rating</v>
      </c>
      <c r="Q3398" t="s">
        <v>10063</v>
      </c>
      <c r="R3398" s="5">
        <f t="shared" si="53"/>
        <v>1.0660823611291335</v>
      </c>
    </row>
    <row r="3399" spans="1:18" x14ac:dyDescent="0.3">
      <c r="A3399" t="s">
        <v>3496</v>
      </c>
      <c r="B3399" s="2">
        <v>45630</v>
      </c>
      <c r="C3399" t="s">
        <v>10026</v>
      </c>
      <c r="D3399" t="s">
        <v>10031</v>
      </c>
      <c r="E3399" t="s">
        <v>10036</v>
      </c>
      <c r="F3399">
        <v>9</v>
      </c>
      <c r="G3399">
        <v>92.94</v>
      </c>
      <c r="H3399">
        <v>57.22</v>
      </c>
      <c r="I3399" t="s">
        <v>10040</v>
      </c>
      <c r="J3399">
        <f>F3399*G3399</f>
        <v>836.46</v>
      </c>
      <c r="K3399">
        <f>F3399*H3399</f>
        <v>514.98</v>
      </c>
      <c r="L3399">
        <f>J3399-K3399</f>
        <v>321.48</v>
      </c>
      <c r="M3399" s="5">
        <f>L3399/J3399</f>
        <v>0.38433397891112547</v>
      </c>
      <c r="N3399" t="str">
        <f>IF(ISNA(VLOOKUP(A3399,'Returns Data'!A:A,1,0)),"No","Yes")</f>
        <v>No</v>
      </c>
      <c r="O3399" t="s">
        <v>10085</v>
      </c>
      <c r="P3399">
        <f>IFERROR(VLOOKUP(A3399,'Ratings Data'!A:C,3,0),"No Rating")</f>
        <v>5</v>
      </c>
      <c r="Q3399" t="s">
        <v>10063</v>
      </c>
      <c r="R3399" s="5">
        <f t="shared" si="53"/>
        <v>-0.76121337383241605</v>
      </c>
    </row>
    <row r="3400" spans="1:18" x14ac:dyDescent="0.3">
      <c r="A3400" t="s">
        <v>3533</v>
      </c>
      <c r="B3400" s="2">
        <v>45630</v>
      </c>
      <c r="C3400" t="s">
        <v>10010</v>
      </c>
      <c r="D3400" t="s">
        <v>10029</v>
      </c>
      <c r="E3400" t="s">
        <v>10035</v>
      </c>
      <c r="F3400">
        <v>19</v>
      </c>
      <c r="G3400">
        <v>150.22999999999999</v>
      </c>
      <c r="H3400">
        <v>98.42</v>
      </c>
      <c r="I3400" t="s">
        <v>10039</v>
      </c>
      <c r="J3400">
        <f>F3400*G3400</f>
        <v>2854.37</v>
      </c>
      <c r="K3400">
        <f>F3400*H3400</f>
        <v>1869.98</v>
      </c>
      <c r="L3400">
        <f>J3400-K3400</f>
        <v>984.38999999999987</v>
      </c>
      <c r="M3400" s="5">
        <f>L3400/J3400</f>
        <v>0.34487119749717099</v>
      </c>
      <c r="N3400" t="str">
        <f>IF(ISNA(VLOOKUP(A3400,'Returns Data'!A:A,1,0)),"No","Yes")</f>
        <v>No</v>
      </c>
      <c r="O3400" t="s">
        <v>10085</v>
      </c>
      <c r="P3400" t="str">
        <f>IFERROR(VLOOKUP(A3400,'Ratings Data'!A:C,3,0),"No Rating")</f>
        <v>No Rating</v>
      </c>
      <c r="Q3400" t="s">
        <v>10063</v>
      </c>
      <c r="R3400" s="5">
        <f t="shared" si="53"/>
        <v>2.4124405231571142</v>
      </c>
    </row>
    <row r="3401" spans="1:18" x14ac:dyDescent="0.3">
      <c r="A3401" t="s">
        <v>3556</v>
      </c>
      <c r="B3401" s="2">
        <v>45630</v>
      </c>
      <c r="C3401" t="s">
        <v>10017</v>
      </c>
      <c r="D3401" t="s">
        <v>10032</v>
      </c>
      <c r="E3401" t="s">
        <v>10035</v>
      </c>
      <c r="F3401">
        <v>15</v>
      </c>
      <c r="G3401">
        <v>391.87</v>
      </c>
      <c r="H3401">
        <v>277.89</v>
      </c>
      <c r="I3401" t="s">
        <v>10040</v>
      </c>
      <c r="J3401">
        <f>F3401*G3401</f>
        <v>5878.05</v>
      </c>
      <c r="K3401">
        <f>F3401*H3401</f>
        <v>4168.3499999999995</v>
      </c>
      <c r="L3401">
        <f>J3401-K3401</f>
        <v>1709.7000000000007</v>
      </c>
      <c r="M3401" s="5">
        <f>L3401/J3401</f>
        <v>0.29086176538137659</v>
      </c>
      <c r="N3401" t="str">
        <f>IF(ISNA(VLOOKUP(A3401,'Returns Data'!A:A,1,0)),"No","Yes")</f>
        <v>No</v>
      </c>
      <c r="O3401" t="s">
        <v>10085</v>
      </c>
      <c r="P3401" t="str">
        <f>IFERROR(VLOOKUP(A3401,'Ratings Data'!A:C,3,0),"No Rating")</f>
        <v>No Rating</v>
      </c>
      <c r="Q3401" t="s">
        <v>10063</v>
      </c>
      <c r="R3401" s="5">
        <f t="shared" si="53"/>
        <v>1.0593160662422882</v>
      </c>
    </row>
    <row r="3402" spans="1:18" x14ac:dyDescent="0.3">
      <c r="A3402" t="s">
        <v>3895</v>
      </c>
      <c r="B3402" s="2">
        <v>45630</v>
      </c>
      <c r="C3402" t="s">
        <v>10011</v>
      </c>
      <c r="D3402" t="s">
        <v>10029</v>
      </c>
      <c r="E3402" t="s">
        <v>10038</v>
      </c>
      <c r="F3402">
        <v>10</v>
      </c>
      <c r="G3402">
        <v>194.66</v>
      </c>
      <c r="H3402">
        <v>129.84</v>
      </c>
      <c r="I3402" t="s">
        <v>10040</v>
      </c>
      <c r="J3402">
        <f>F3402*G3402</f>
        <v>1946.6</v>
      </c>
      <c r="K3402">
        <f>F3402*H3402</f>
        <v>1298.4000000000001</v>
      </c>
      <c r="L3402">
        <f>J3402-K3402</f>
        <v>648.19999999999982</v>
      </c>
      <c r="M3402" s="5">
        <f>L3402/J3402</f>
        <v>0.33299085585122773</v>
      </c>
      <c r="N3402" t="str">
        <f>IF(ISNA(VLOOKUP(A3402,'Returns Data'!A:A,1,0)),"No","Yes")</f>
        <v>No</v>
      </c>
      <c r="O3402" t="s">
        <v>10085</v>
      </c>
      <c r="P3402" t="str">
        <f>IFERROR(VLOOKUP(A3402,'Ratings Data'!A:C,3,0),"No Rating")</f>
        <v>No Rating</v>
      </c>
      <c r="Q3402" t="s">
        <v>10063</v>
      </c>
      <c r="R3402" s="5">
        <f t="shared" si="53"/>
        <v>-0.66883575335357814</v>
      </c>
    </row>
    <row r="3403" spans="1:18" x14ac:dyDescent="0.3">
      <c r="A3403" t="s">
        <v>4108</v>
      </c>
      <c r="B3403" s="2">
        <v>45630</v>
      </c>
      <c r="C3403" t="s">
        <v>10011</v>
      </c>
      <c r="D3403" t="s">
        <v>10029</v>
      </c>
      <c r="E3403" t="s">
        <v>10035</v>
      </c>
      <c r="F3403">
        <v>17</v>
      </c>
      <c r="G3403">
        <v>149.51</v>
      </c>
      <c r="H3403">
        <v>100.52</v>
      </c>
      <c r="I3403" t="s">
        <v>10039</v>
      </c>
      <c r="J3403">
        <f>F3403*G3403</f>
        <v>2541.67</v>
      </c>
      <c r="K3403">
        <f>F3403*H3403</f>
        <v>1708.84</v>
      </c>
      <c r="L3403">
        <f>J3403-K3403</f>
        <v>832.83000000000015</v>
      </c>
      <c r="M3403" s="5">
        <f>L3403/J3403</f>
        <v>0.32767038994047226</v>
      </c>
      <c r="N3403" t="str">
        <f>IF(ISNA(VLOOKUP(A3403,'Returns Data'!A:A,1,0)),"No","Yes")</f>
        <v>No</v>
      </c>
      <c r="O3403" t="s">
        <v>10085</v>
      </c>
      <c r="P3403" t="str">
        <f>IFERROR(VLOOKUP(A3403,'Ratings Data'!A:C,3,0),"No Rating")</f>
        <v>No Rating</v>
      </c>
      <c r="Q3403" t="s">
        <v>10063</v>
      </c>
      <c r="R3403" s="5">
        <f t="shared" si="53"/>
        <v>0.30569711291482593</v>
      </c>
    </row>
    <row r="3404" spans="1:18" x14ac:dyDescent="0.3">
      <c r="A3404" t="s">
        <v>4706</v>
      </c>
      <c r="B3404" s="2">
        <v>45630</v>
      </c>
      <c r="C3404" t="s">
        <v>10024</v>
      </c>
      <c r="D3404" t="s">
        <v>10029</v>
      </c>
      <c r="E3404" t="s">
        <v>10035</v>
      </c>
      <c r="F3404">
        <v>16</v>
      </c>
      <c r="G3404">
        <v>356.41</v>
      </c>
      <c r="H3404">
        <v>291.7</v>
      </c>
      <c r="I3404" t="s">
        <v>10040</v>
      </c>
      <c r="J3404">
        <f>F3404*G3404</f>
        <v>5702.56</v>
      </c>
      <c r="K3404">
        <f>F3404*H3404</f>
        <v>4667.2</v>
      </c>
      <c r="L3404">
        <f>J3404-K3404</f>
        <v>1035.3600000000006</v>
      </c>
      <c r="M3404" s="5">
        <f>L3404/J3404</f>
        <v>0.18156056227378589</v>
      </c>
      <c r="N3404" t="str">
        <f>IF(ISNA(VLOOKUP(A3404,'Returns Data'!A:A,1,0)),"No","Yes")</f>
        <v>No</v>
      </c>
      <c r="O3404" t="s">
        <v>10085</v>
      </c>
      <c r="P3404" t="str">
        <f>IFERROR(VLOOKUP(A3404,'Ratings Data'!A:C,3,0),"No Rating")</f>
        <v>No Rating</v>
      </c>
      <c r="Q3404" t="s">
        <v>10063</v>
      </c>
      <c r="R3404" s="5">
        <f t="shared" si="53"/>
        <v>1.2436272214724966</v>
      </c>
    </row>
    <row r="3405" spans="1:18" x14ac:dyDescent="0.3">
      <c r="A3405" t="s">
        <v>4942</v>
      </c>
      <c r="B3405" s="2">
        <v>45630</v>
      </c>
      <c r="C3405" t="s">
        <v>10024</v>
      </c>
      <c r="D3405" t="s">
        <v>10029</v>
      </c>
      <c r="E3405" t="s">
        <v>10036</v>
      </c>
      <c r="F3405">
        <v>8</v>
      </c>
      <c r="G3405">
        <v>317.72000000000003</v>
      </c>
      <c r="H3405">
        <v>205.88</v>
      </c>
      <c r="I3405" t="s">
        <v>10039</v>
      </c>
      <c r="J3405">
        <f>F3405*G3405</f>
        <v>2541.7600000000002</v>
      </c>
      <c r="K3405">
        <f>F3405*H3405</f>
        <v>1647.04</v>
      </c>
      <c r="L3405">
        <f>J3405-K3405</f>
        <v>894.72000000000025</v>
      </c>
      <c r="M3405" s="5">
        <f>L3405/J3405</f>
        <v>0.35200805740903945</v>
      </c>
      <c r="N3405" t="str">
        <f>IF(ISNA(VLOOKUP(A3405,'Returns Data'!A:A,1,0)),"No","Yes")</f>
        <v>No</v>
      </c>
      <c r="O3405" t="s">
        <v>10085</v>
      </c>
      <c r="P3405" t="str">
        <f>IFERROR(VLOOKUP(A3405,'Ratings Data'!A:C,3,0),"No Rating")</f>
        <v>No Rating</v>
      </c>
      <c r="Q3405" t="s">
        <v>10063</v>
      </c>
      <c r="R3405" s="5">
        <f t="shared" si="53"/>
        <v>-0.55427737717796921</v>
      </c>
    </row>
    <row r="3406" spans="1:18" x14ac:dyDescent="0.3">
      <c r="A3406" t="s">
        <v>5020</v>
      </c>
      <c r="B3406" s="2">
        <v>45630</v>
      </c>
      <c r="C3406" t="s">
        <v>10021</v>
      </c>
      <c r="D3406" t="s">
        <v>10031</v>
      </c>
      <c r="E3406" t="s">
        <v>10035</v>
      </c>
      <c r="F3406">
        <v>19</v>
      </c>
      <c r="G3406">
        <v>361.34</v>
      </c>
      <c r="H3406">
        <v>223.33</v>
      </c>
      <c r="I3406" t="s">
        <v>10040</v>
      </c>
      <c r="J3406">
        <f>F3406*G3406</f>
        <v>6865.4599999999991</v>
      </c>
      <c r="K3406">
        <f>F3406*H3406</f>
        <v>4243.2700000000004</v>
      </c>
      <c r="L3406">
        <f>J3406-K3406</f>
        <v>2622.1899999999987</v>
      </c>
      <c r="M3406" s="5">
        <f>L3406/J3406</f>
        <v>0.38193944761166754</v>
      </c>
      <c r="N3406" t="str">
        <f>IF(ISNA(VLOOKUP(A3406,'Returns Data'!A:A,1,0)),"No","Yes")</f>
        <v>No</v>
      </c>
      <c r="O3406" t="s">
        <v>10085</v>
      </c>
      <c r="P3406" t="str">
        <f>IFERROR(VLOOKUP(A3406,'Ratings Data'!A:C,3,0),"No Rating")</f>
        <v>No Rating</v>
      </c>
      <c r="Q3406" t="s">
        <v>10063</v>
      </c>
      <c r="R3406" s="5">
        <f t="shared" si="53"/>
        <v>1.7010654034999364</v>
      </c>
    </row>
    <row r="3407" spans="1:18" x14ac:dyDescent="0.3">
      <c r="A3407" t="s">
        <v>5721</v>
      </c>
      <c r="B3407" s="2">
        <v>45630</v>
      </c>
      <c r="C3407" t="s">
        <v>10021</v>
      </c>
      <c r="D3407" t="s">
        <v>10031</v>
      </c>
      <c r="E3407" t="s">
        <v>10034</v>
      </c>
      <c r="F3407">
        <v>11</v>
      </c>
      <c r="G3407">
        <v>462.06</v>
      </c>
      <c r="H3407">
        <v>283.20999999999998</v>
      </c>
      <c r="I3407" t="s">
        <v>10040</v>
      </c>
      <c r="J3407">
        <f>F3407*G3407</f>
        <v>5082.66</v>
      </c>
      <c r="K3407">
        <f>F3407*H3407</f>
        <v>3115.31</v>
      </c>
      <c r="L3407">
        <f>J3407-K3407</f>
        <v>1967.35</v>
      </c>
      <c r="M3407" s="5">
        <f>L3407/J3407</f>
        <v>0.38707094316755397</v>
      </c>
      <c r="N3407" t="str">
        <f>IF(ISNA(VLOOKUP(A3407,'Returns Data'!A:A,1,0)),"No","Yes")</f>
        <v>No</v>
      </c>
      <c r="O3407" t="s">
        <v>10085</v>
      </c>
      <c r="P3407" t="str">
        <f>IFERROR(VLOOKUP(A3407,'Ratings Data'!A:C,3,0),"No Rating")</f>
        <v>No Rating</v>
      </c>
      <c r="Q3407" t="s">
        <v>10063</v>
      </c>
      <c r="R3407" s="5">
        <f t="shared" si="53"/>
        <v>-0.2596767004687231</v>
      </c>
    </row>
    <row r="3408" spans="1:18" x14ac:dyDescent="0.3">
      <c r="A3408" t="s">
        <v>6127</v>
      </c>
      <c r="B3408" s="2">
        <v>45630</v>
      </c>
      <c r="C3408" t="s">
        <v>10011</v>
      </c>
      <c r="D3408" t="s">
        <v>10029</v>
      </c>
      <c r="E3408" t="s">
        <v>10034</v>
      </c>
      <c r="F3408">
        <v>4</v>
      </c>
      <c r="G3408">
        <v>357.67</v>
      </c>
      <c r="H3408">
        <v>290.83999999999997</v>
      </c>
      <c r="I3408" t="s">
        <v>10040</v>
      </c>
      <c r="J3408">
        <f>F3408*G3408</f>
        <v>1430.68</v>
      </c>
      <c r="K3408">
        <f>F3408*H3408</f>
        <v>1163.3599999999999</v>
      </c>
      <c r="L3408">
        <f>J3408-K3408</f>
        <v>267.32000000000016</v>
      </c>
      <c r="M3408" s="5">
        <f>L3408/J3408</f>
        <v>0.18684821203903049</v>
      </c>
      <c r="N3408" t="str">
        <f>IF(ISNA(VLOOKUP(A3408,'Returns Data'!A:A,1,0)),"No","Yes")</f>
        <v>No</v>
      </c>
      <c r="O3408" t="s">
        <v>10085</v>
      </c>
      <c r="P3408" t="str">
        <f>IFERROR(VLOOKUP(A3408,'Ratings Data'!A:C,3,0),"No Rating")</f>
        <v>No Rating</v>
      </c>
      <c r="Q3408" t="s">
        <v>10063</v>
      </c>
      <c r="R3408" s="5">
        <f t="shared" si="53"/>
        <v>-0.71851746919919879</v>
      </c>
    </row>
    <row r="3409" spans="1:18" x14ac:dyDescent="0.3">
      <c r="A3409" t="s">
        <v>6149</v>
      </c>
      <c r="B3409" s="2">
        <v>45630</v>
      </c>
      <c r="C3409" t="s">
        <v>10022</v>
      </c>
      <c r="D3409" t="s">
        <v>10033</v>
      </c>
      <c r="E3409" t="s">
        <v>10036</v>
      </c>
      <c r="F3409">
        <v>4</v>
      </c>
      <c r="G3409">
        <v>10.85</v>
      </c>
      <c r="H3409">
        <v>7.75</v>
      </c>
      <c r="I3409" t="s">
        <v>10040</v>
      </c>
      <c r="J3409">
        <f>F3409*G3409</f>
        <v>43.4</v>
      </c>
      <c r="K3409">
        <f>F3409*H3409</f>
        <v>31</v>
      </c>
      <c r="L3409">
        <f>J3409-K3409</f>
        <v>12.399999999999999</v>
      </c>
      <c r="M3409" s="5">
        <f>L3409/J3409</f>
        <v>0.2857142857142857</v>
      </c>
      <c r="N3409" t="str">
        <f>IF(ISNA(VLOOKUP(A3409,'Returns Data'!A:A,1,0)),"No","Yes")</f>
        <v>No</v>
      </c>
      <c r="O3409" t="s">
        <v>10085</v>
      </c>
      <c r="P3409" t="str">
        <f>IFERROR(VLOOKUP(A3409,'Ratings Data'!A:C,3,0),"No Rating")</f>
        <v>No Rating</v>
      </c>
      <c r="Q3409" t="s">
        <v>10063</v>
      </c>
      <c r="R3409" s="5">
        <f t="shared" si="53"/>
        <v>-0.96966477479240631</v>
      </c>
    </row>
    <row r="3410" spans="1:18" x14ac:dyDescent="0.3">
      <c r="A3410" t="s">
        <v>6871</v>
      </c>
      <c r="B3410" s="2">
        <v>45630</v>
      </c>
      <c r="C3410" t="s">
        <v>10012</v>
      </c>
      <c r="D3410" t="s">
        <v>10030</v>
      </c>
      <c r="E3410" t="s">
        <v>10037</v>
      </c>
      <c r="F3410">
        <v>1</v>
      </c>
      <c r="G3410">
        <v>74.709999999999994</v>
      </c>
      <c r="H3410">
        <v>62.96</v>
      </c>
      <c r="I3410" t="s">
        <v>10039</v>
      </c>
      <c r="J3410">
        <f>F3410*G3410</f>
        <v>74.709999999999994</v>
      </c>
      <c r="K3410">
        <f>F3410*H3410</f>
        <v>62.96</v>
      </c>
      <c r="L3410">
        <f>J3410-K3410</f>
        <v>11.749999999999993</v>
      </c>
      <c r="M3410" s="5">
        <f>L3410/J3410</f>
        <v>0.15727479587739251</v>
      </c>
      <c r="N3410" t="str">
        <f>IF(ISNA(VLOOKUP(A3410,'Returns Data'!A:A,1,0)),"No","Yes")</f>
        <v>No</v>
      </c>
      <c r="O3410" t="s">
        <v>10085</v>
      </c>
      <c r="P3410" t="str">
        <f>IFERROR(VLOOKUP(A3410,'Ratings Data'!A:C,3,0),"No Rating")</f>
        <v>No Rating</v>
      </c>
      <c r="Q3410" t="s">
        <v>10063</v>
      </c>
      <c r="R3410" s="5">
        <f t="shared" si="53"/>
        <v>0.72142857142857131</v>
      </c>
    </row>
    <row r="3411" spans="1:18" x14ac:dyDescent="0.3">
      <c r="A3411" t="s">
        <v>6996</v>
      </c>
      <c r="B3411" s="2">
        <v>45630</v>
      </c>
      <c r="C3411" t="s">
        <v>10023</v>
      </c>
      <c r="D3411" t="s">
        <v>10033</v>
      </c>
      <c r="E3411" t="s">
        <v>10035</v>
      </c>
      <c r="F3411">
        <v>16</v>
      </c>
      <c r="G3411">
        <v>75.010000000000005</v>
      </c>
      <c r="H3411">
        <v>66.45</v>
      </c>
      <c r="I3411" t="s">
        <v>10039</v>
      </c>
      <c r="J3411">
        <f>F3411*G3411</f>
        <v>1200.1600000000001</v>
      </c>
      <c r="K3411">
        <f>F3411*H3411</f>
        <v>1063.2</v>
      </c>
      <c r="L3411">
        <f>J3411-K3411</f>
        <v>136.96000000000004</v>
      </c>
      <c r="M3411" s="5">
        <f>L3411/J3411</f>
        <v>0.11411811758432211</v>
      </c>
      <c r="N3411" t="str">
        <f>IF(ISNA(VLOOKUP(A3411,'Returns Data'!A:A,1,0)),"No","Yes")</f>
        <v>No</v>
      </c>
      <c r="O3411" t="s">
        <v>10085</v>
      </c>
      <c r="P3411" t="str">
        <f>IFERROR(VLOOKUP(A3411,'Ratings Data'!A:C,3,0),"No Rating")</f>
        <v>No Rating</v>
      </c>
      <c r="Q3411" t="s">
        <v>10063</v>
      </c>
      <c r="R3411" s="5">
        <f t="shared" si="53"/>
        <v>15.064248427252043</v>
      </c>
    </row>
    <row r="3412" spans="1:18" x14ac:dyDescent="0.3">
      <c r="A3412" t="s">
        <v>7675</v>
      </c>
      <c r="B3412" s="2">
        <v>45630</v>
      </c>
      <c r="C3412" t="s">
        <v>10011</v>
      </c>
      <c r="D3412" t="s">
        <v>10029</v>
      </c>
      <c r="E3412" t="s">
        <v>10036</v>
      </c>
      <c r="F3412">
        <v>6</v>
      </c>
      <c r="G3412">
        <v>30.53</v>
      </c>
      <c r="H3412">
        <v>23.94</v>
      </c>
      <c r="I3412" t="s">
        <v>10039</v>
      </c>
      <c r="J3412">
        <f>F3412*G3412</f>
        <v>183.18</v>
      </c>
      <c r="K3412">
        <f>F3412*H3412</f>
        <v>143.64000000000001</v>
      </c>
      <c r="L3412">
        <f>J3412-K3412</f>
        <v>39.539999999999992</v>
      </c>
      <c r="M3412" s="5">
        <f>L3412/J3412</f>
        <v>0.21585325908942019</v>
      </c>
      <c r="N3412" t="str">
        <f>IF(ISNA(VLOOKUP(A3412,'Returns Data'!A:A,1,0)),"No","Yes")</f>
        <v>No</v>
      </c>
      <c r="O3412" t="s">
        <v>10085</v>
      </c>
      <c r="P3412" t="str">
        <f>IFERROR(VLOOKUP(A3412,'Ratings Data'!A:C,3,0),"No Rating")</f>
        <v>No Rating</v>
      </c>
      <c r="Q3412" t="s">
        <v>10063</v>
      </c>
      <c r="R3412" s="5">
        <f t="shared" si="53"/>
        <v>-0.84737035061991728</v>
      </c>
    </row>
    <row r="3413" spans="1:18" x14ac:dyDescent="0.3">
      <c r="A3413" t="s">
        <v>7839</v>
      </c>
      <c r="B3413" s="2">
        <v>45630</v>
      </c>
      <c r="C3413" t="s">
        <v>10010</v>
      </c>
      <c r="D3413" t="s">
        <v>10029</v>
      </c>
      <c r="E3413" t="s">
        <v>10036</v>
      </c>
      <c r="F3413">
        <v>11</v>
      </c>
      <c r="G3413">
        <v>148.97</v>
      </c>
      <c r="H3413">
        <v>94.83</v>
      </c>
      <c r="I3413" t="s">
        <v>10039</v>
      </c>
      <c r="J3413">
        <f>F3413*G3413</f>
        <v>1638.67</v>
      </c>
      <c r="K3413">
        <f>F3413*H3413</f>
        <v>1043.1299999999999</v>
      </c>
      <c r="L3413">
        <f>J3413-K3413</f>
        <v>595.54000000000019</v>
      </c>
      <c r="M3413" s="5">
        <f>L3413/J3413</f>
        <v>0.36342887829764392</v>
      </c>
      <c r="N3413" t="str">
        <f>IF(ISNA(VLOOKUP(A3413,'Returns Data'!A:A,1,0)),"No","Yes")</f>
        <v>No</v>
      </c>
      <c r="O3413" t="s">
        <v>10085</v>
      </c>
      <c r="P3413" t="str">
        <f>IFERROR(VLOOKUP(A3413,'Ratings Data'!A:C,3,0),"No Rating")</f>
        <v>No Rating</v>
      </c>
      <c r="Q3413" t="s">
        <v>10063</v>
      </c>
      <c r="R3413" s="5">
        <f t="shared" si="53"/>
        <v>7.9456818429959597</v>
      </c>
    </row>
    <row r="3414" spans="1:18" x14ac:dyDescent="0.3">
      <c r="A3414" t="s">
        <v>8194</v>
      </c>
      <c r="B3414" s="2">
        <v>45630</v>
      </c>
      <c r="C3414" t="s">
        <v>10024</v>
      </c>
      <c r="D3414" t="s">
        <v>10029</v>
      </c>
      <c r="E3414" t="s">
        <v>10034</v>
      </c>
      <c r="F3414">
        <v>17</v>
      </c>
      <c r="G3414">
        <v>416.46</v>
      </c>
      <c r="H3414">
        <v>271.61</v>
      </c>
      <c r="I3414" t="s">
        <v>10040</v>
      </c>
      <c r="J3414">
        <f>F3414*G3414</f>
        <v>7079.82</v>
      </c>
      <c r="K3414">
        <f>F3414*H3414</f>
        <v>4617.37</v>
      </c>
      <c r="L3414">
        <f>J3414-K3414</f>
        <v>2462.4499999999998</v>
      </c>
      <c r="M3414" s="5">
        <f>L3414/J3414</f>
        <v>0.3478125150074437</v>
      </c>
      <c r="N3414" t="str">
        <f>IF(ISNA(VLOOKUP(A3414,'Returns Data'!A:A,1,0)),"No","Yes")</f>
        <v>No</v>
      </c>
      <c r="O3414" t="s">
        <v>10085</v>
      </c>
      <c r="P3414" t="str">
        <f>IFERROR(VLOOKUP(A3414,'Ratings Data'!A:C,3,0),"No Rating")</f>
        <v>No Rating</v>
      </c>
      <c r="Q3414" t="s">
        <v>10063</v>
      </c>
      <c r="R3414" s="5">
        <f t="shared" si="53"/>
        <v>3.3204672081627171</v>
      </c>
    </row>
    <row r="3415" spans="1:18" x14ac:dyDescent="0.3">
      <c r="A3415" t="s">
        <v>8235</v>
      </c>
      <c r="B3415" s="2">
        <v>45630</v>
      </c>
      <c r="C3415" t="s">
        <v>10022</v>
      </c>
      <c r="D3415" t="s">
        <v>10033</v>
      </c>
      <c r="E3415" t="s">
        <v>10037</v>
      </c>
      <c r="F3415">
        <v>13</v>
      </c>
      <c r="G3415">
        <v>94.84</v>
      </c>
      <c r="H3415">
        <v>68.13</v>
      </c>
      <c r="I3415" t="s">
        <v>10039</v>
      </c>
      <c r="J3415">
        <f>F3415*G3415</f>
        <v>1232.92</v>
      </c>
      <c r="K3415">
        <f>F3415*H3415</f>
        <v>885.68999999999994</v>
      </c>
      <c r="L3415">
        <f>J3415-K3415</f>
        <v>347.23000000000013</v>
      </c>
      <c r="M3415" s="5">
        <f>L3415/J3415</f>
        <v>0.28163222269084781</v>
      </c>
      <c r="N3415" t="str">
        <f>IF(ISNA(VLOOKUP(A3415,'Returns Data'!A:A,1,0)),"No","Yes")</f>
        <v>No</v>
      </c>
      <c r="O3415" t="s">
        <v>10085</v>
      </c>
      <c r="P3415" t="str">
        <f>IFERROR(VLOOKUP(A3415,'Ratings Data'!A:C,3,0),"No Rating")</f>
        <v>No Rating</v>
      </c>
      <c r="Q3415" t="s">
        <v>10063</v>
      </c>
      <c r="R3415" s="5">
        <f t="shared" si="53"/>
        <v>-0.82585432962984928</v>
      </c>
    </row>
    <row r="3416" spans="1:18" x14ac:dyDescent="0.3">
      <c r="A3416" t="s">
        <v>8610</v>
      </c>
      <c r="B3416" s="2">
        <v>45630</v>
      </c>
      <c r="C3416" t="s">
        <v>10011</v>
      </c>
      <c r="D3416" t="s">
        <v>10029</v>
      </c>
      <c r="E3416" t="s">
        <v>10038</v>
      </c>
      <c r="F3416">
        <v>12</v>
      </c>
      <c r="G3416">
        <v>312.81</v>
      </c>
      <c r="H3416">
        <v>256.02</v>
      </c>
      <c r="I3416" t="s">
        <v>10039</v>
      </c>
      <c r="J3416">
        <f>F3416*G3416</f>
        <v>3753.7200000000003</v>
      </c>
      <c r="K3416">
        <f>F3416*H3416</f>
        <v>3072.24</v>
      </c>
      <c r="L3416">
        <f>J3416-K3416</f>
        <v>681.48000000000047</v>
      </c>
      <c r="M3416" s="5">
        <f>L3416/J3416</f>
        <v>0.18154790447875718</v>
      </c>
      <c r="N3416" t="str">
        <f>IF(ISNA(VLOOKUP(A3416,'Returns Data'!A:A,1,0)),"No","Yes")</f>
        <v>No</v>
      </c>
      <c r="O3416" t="s">
        <v>10085</v>
      </c>
      <c r="P3416" t="str">
        <f>IFERROR(VLOOKUP(A3416,'Ratings Data'!A:C,3,0),"No Rating")</f>
        <v>No Rating</v>
      </c>
      <c r="Q3416" t="s">
        <v>10063</v>
      </c>
      <c r="R3416" s="5">
        <f t="shared" si="53"/>
        <v>2.0445771015151024</v>
      </c>
    </row>
    <row r="3417" spans="1:18" x14ac:dyDescent="0.3">
      <c r="A3417" t="s">
        <v>9018</v>
      </c>
      <c r="B3417" s="2">
        <v>45630</v>
      </c>
      <c r="C3417" t="s">
        <v>10026</v>
      </c>
      <c r="D3417" t="s">
        <v>10031</v>
      </c>
      <c r="E3417" t="s">
        <v>10037</v>
      </c>
      <c r="F3417">
        <v>15</v>
      </c>
      <c r="G3417">
        <v>309.56</v>
      </c>
      <c r="H3417">
        <v>226.56</v>
      </c>
      <c r="I3417" t="s">
        <v>10040</v>
      </c>
      <c r="J3417">
        <f>F3417*G3417</f>
        <v>4643.3999999999996</v>
      </c>
      <c r="K3417">
        <f>F3417*H3417</f>
        <v>3398.4</v>
      </c>
      <c r="L3417">
        <f>J3417-K3417</f>
        <v>1244.9999999999995</v>
      </c>
      <c r="M3417" s="5">
        <f>L3417/J3417</f>
        <v>0.26812249644656927</v>
      </c>
      <c r="N3417" t="str">
        <f>IF(ISNA(VLOOKUP(A3417,'Returns Data'!A:A,1,0)),"No","Yes")</f>
        <v>No</v>
      </c>
      <c r="O3417" t="s">
        <v>10085</v>
      </c>
      <c r="P3417" t="str">
        <f>IFERROR(VLOOKUP(A3417,'Ratings Data'!A:C,3,0),"No Rating")</f>
        <v>No Rating</v>
      </c>
      <c r="Q3417" t="s">
        <v>10063</v>
      </c>
      <c r="R3417" s="5">
        <f t="shared" si="53"/>
        <v>0.23701288321984573</v>
      </c>
    </row>
    <row r="3418" spans="1:18" x14ac:dyDescent="0.3">
      <c r="A3418" t="s">
        <v>9382</v>
      </c>
      <c r="B3418" s="2">
        <v>45630</v>
      </c>
      <c r="C3418" t="s">
        <v>10028</v>
      </c>
      <c r="D3418" t="s">
        <v>10032</v>
      </c>
      <c r="E3418" t="s">
        <v>10038</v>
      </c>
      <c r="F3418">
        <v>18</v>
      </c>
      <c r="G3418">
        <v>67.88</v>
      </c>
      <c r="H3418">
        <v>56.99</v>
      </c>
      <c r="I3418" t="s">
        <v>10039</v>
      </c>
      <c r="J3418">
        <f>F3418*G3418</f>
        <v>1221.8399999999999</v>
      </c>
      <c r="K3418">
        <f>F3418*H3418</f>
        <v>1025.82</v>
      </c>
      <c r="L3418">
        <f>J3418-K3418</f>
        <v>196.01999999999998</v>
      </c>
      <c r="M3418" s="5">
        <f>L3418/J3418</f>
        <v>0.16043017088980555</v>
      </c>
      <c r="N3418" t="str">
        <f>IF(ISNA(VLOOKUP(A3418,'Returns Data'!A:A,1,0)),"No","Yes")</f>
        <v>No</v>
      </c>
      <c r="O3418" t="s">
        <v>10085</v>
      </c>
      <c r="P3418" t="str">
        <f>IFERROR(VLOOKUP(A3418,'Ratings Data'!A:C,3,0),"No Rating")</f>
        <v>No Rating</v>
      </c>
      <c r="Q3418" t="s">
        <v>10063</v>
      </c>
      <c r="R3418" s="5">
        <f t="shared" si="53"/>
        <v>-0.73686522806564148</v>
      </c>
    </row>
    <row r="3419" spans="1:18" x14ac:dyDescent="0.3">
      <c r="A3419" t="s">
        <v>9628</v>
      </c>
      <c r="B3419" s="2">
        <v>45630</v>
      </c>
      <c r="C3419" t="s">
        <v>10020</v>
      </c>
      <c r="D3419" t="s">
        <v>10030</v>
      </c>
      <c r="E3419" t="s">
        <v>10037</v>
      </c>
      <c r="F3419">
        <v>13</v>
      </c>
      <c r="G3419">
        <v>427.06</v>
      </c>
      <c r="H3419">
        <v>309.19</v>
      </c>
      <c r="I3419" t="s">
        <v>10040</v>
      </c>
      <c r="J3419">
        <f>F3419*G3419</f>
        <v>5551.78</v>
      </c>
      <c r="K3419">
        <f>F3419*H3419</f>
        <v>4019.47</v>
      </c>
      <c r="L3419">
        <f>J3419-K3419</f>
        <v>1532.31</v>
      </c>
      <c r="M3419" s="5">
        <f>L3419/J3419</f>
        <v>0.27600337189153751</v>
      </c>
      <c r="N3419" t="str">
        <f>IF(ISNA(VLOOKUP(A3419,'Returns Data'!A:A,1,0)),"No","Yes")</f>
        <v>No</v>
      </c>
      <c r="O3419" t="s">
        <v>10085</v>
      </c>
      <c r="P3419" t="str">
        <f>IFERROR(VLOOKUP(A3419,'Ratings Data'!A:C,3,0),"No Rating")</f>
        <v>No Rating</v>
      </c>
      <c r="Q3419" t="s">
        <v>10063</v>
      </c>
      <c r="R3419" s="5">
        <f t="shared" si="53"/>
        <v>3.5437864204805867</v>
      </c>
    </row>
    <row r="3420" spans="1:18" x14ac:dyDescent="0.3">
      <c r="A3420" t="s">
        <v>658</v>
      </c>
      <c r="B3420" s="2">
        <v>45631</v>
      </c>
      <c r="C3420" t="s">
        <v>10009</v>
      </c>
      <c r="D3420" t="s">
        <v>10029</v>
      </c>
      <c r="E3420" t="s">
        <v>10035</v>
      </c>
      <c r="F3420">
        <v>1</v>
      </c>
      <c r="G3420">
        <v>118.72</v>
      </c>
      <c r="H3420">
        <v>76.62</v>
      </c>
      <c r="I3420" t="s">
        <v>10039</v>
      </c>
      <c r="J3420">
        <f>F3420*G3420</f>
        <v>118.72</v>
      </c>
      <c r="K3420">
        <f>F3420*H3420</f>
        <v>76.62</v>
      </c>
      <c r="L3420">
        <f>J3420-K3420</f>
        <v>42.099999999999994</v>
      </c>
      <c r="M3420" s="5">
        <f>L3420/J3420</f>
        <v>0.35461590296495954</v>
      </c>
      <c r="N3420" t="str">
        <f>IF(ISNA(VLOOKUP(A3420,'Returns Data'!A:A,1,0)),"No","Yes")</f>
        <v>No</v>
      </c>
      <c r="O3420" t="s">
        <v>10085</v>
      </c>
      <c r="P3420">
        <f>IFERROR(VLOOKUP(A3420,'Ratings Data'!A:C,3,0),"No Rating")</f>
        <v>3</v>
      </c>
      <c r="Q3420" t="s">
        <v>10063</v>
      </c>
      <c r="R3420" s="5">
        <f t="shared" si="53"/>
        <v>-0.97861586734344652</v>
      </c>
    </row>
    <row r="3421" spans="1:18" x14ac:dyDescent="0.3">
      <c r="A3421" t="s">
        <v>908</v>
      </c>
      <c r="B3421" s="2">
        <v>45631</v>
      </c>
      <c r="C3421" t="s">
        <v>10012</v>
      </c>
      <c r="D3421" t="s">
        <v>10030</v>
      </c>
      <c r="E3421" t="s">
        <v>10035</v>
      </c>
      <c r="F3421">
        <v>5</v>
      </c>
      <c r="G3421">
        <v>423.57</v>
      </c>
      <c r="H3421">
        <v>311.31</v>
      </c>
      <c r="I3421" t="s">
        <v>10039</v>
      </c>
      <c r="J3421">
        <f>F3421*G3421</f>
        <v>2117.85</v>
      </c>
      <c r="K3421">
        <f>F3421*H3421</f>
        <v>1556.55</v>
      </c>
      <c r="L3421">
        <f>J3421-K3421</f>
        <v>561.29999999999995</v>
      </c>
      <c r="M3421" s="5">
        <f>L3421/J3421</f>
        <v>0.26503293434379205</v>
      </c>
      <c r="N3421" t="str">
        <f>IF(ISNA(VLOOKUP(A3421,'Returns Data'!A:A,1,0)),"No","Yes")</f>
        <v>No</v>
      </c>
      <c r="O3421" t="s">
        <v>10085</v>
      </c>
      <c r="P3421" t="str">
        <f>IFERROR(VLOOKUP(A3421,'Ratings Data'!A:C,3,0),"No Rating")</f>
        <v>No Rating</v>
      </c>
      <c r="Q3421" t="s">
        <v>10063</v>
      </c>
      <c r="R3421" s="5">
        <f t="shared" si="53"/>
        <v>16.839033018867923</v>
      </c>
    </row>
    <row r="3422" spans="1:18" x14ac:dyDescent="0.3">
      <c r="A3422" t="s">
        <v>1674</v>
      </c>
      <c r="B3422" s="2">
        <v>45631</v>
      </c>
      <c r="C3422" t="s">
        <v>10018</v>
      </c>
      <c r="D3422" t="s">
        <v>10033</v>
      </c>
      <c r="E3422" t="s">
        <v>10038</v>
      </c>
      <c r="F3422">
        <v>6</v>
      </c>
      <c r="G3422">
        <v>174.08</v>
      </c>
      <c r="H3422">
        <v>112.81</v>
      </c>
      <c r="I3422" t="s">
        <v>10039</v>
      </c>
      <c r="J3422">
        <f>F3422*G3422</f>
        <v>1044.48</v>
      </c>
      <c r="K3422">
        <f>F3422*H3422</f>
        <v>676.86</v>
      </c>
      <c r="L3422">
        <f>J3422-K3422</f>
        <v>367.62</v>
      </c>
      <c r="M3422" s="5">
        <f>L3422/J3422</f>
        <v>0.35196461397058826</v>
      </c>
      <c r="N3422" t="str">
        <f>IF(ISNA(VLOOKUP(A3422,'Returns Data'!A:A,1,0)),"No","Yes")</f>
        <v>No</v>
      </c>
      <c r="O3422" t="s">
        <v>10085</v>
      </c>
      <c r="P3422" t="str">
        <f>IFERROR(VLOOKUP(A3422,'Ratings Data'!A:C,3,0),"No Rating")</f>
        <v>No Rating</v>
      </c>
      <c r="Q3422" t="s">
        <v>10063</v>
      </c>
      <c r="R3422" s="5">
        <f t="shared" si="53"/>
        <v>-0.50682059635951549</v>
      </c>
    </row>
    <row r="3423" spans="1:18" x14ac:dyDescent="0.3">
      <c r="A3423" t="s">
        <v>2392</v>
      </c>
      <c r="B3423" s="2">
        <v>45631</v>
      </c>
      <c r="C3423" t="s">
        <v>10022</v>
      </c>
      <c r="D3423" t="s">
        <v>10033</v>
      </c>
      <c r="E3423" t="s">
        <v>10034</v>
      </c>
      <c r="F3423">
        <v>16</v>
      </c>
      <c r="G3423">
        <v>23.2</v>
      </c>
      <c r="H3423">
        <v>14.32</v>
      </c>
      <c r="I3423" t="s">
        <v>10039</v>
      </c>
      <c r="J3423">
        <f>F3423*G3423</f>
        <v>371.2</v>
      </c>
      <c r="K3423">
        <f>F3423*H3423</f>
        <v>229.12</v>
      </c>
      <c r="L3423">
        <f>J3423-K3423</f>
        <v>142.07999999999998</v>
      </c>
      <c r="M3423" s="5">
        <f>L3423/J3423</f>
        <v>0.38275862068965516</v>
      </c>
      <c r="N3423" t="str">
        <f>IF(ISNA(VLOOKUP(A3423,'Returns Data'!A:A,1,0)),"No","Yes")</f>
        <v>No</v>
      </c>
      <c r="O3423" t="s">
        <v>10085</v>
      </c>
      <c r="P3423" t="str">
        <f>IFERROR(VLOOKUP(A3423,'Ratings Data'!A:C,3,0),"No Rating")</f>
        <v>No Rating</v>
      </c>
      <c r="Q3423" t="s">
        <v>10063</v>
      </c>
      <c r="R3423" s="5">
        <f t="shared" si="53"/>
        <v>-0.64460784313725483</v>
      </c>
    </row>
    <row r="3424" spans="1:18" x14ac:dyDescent="0.3">
      <c r="A3424" t="s">
        <v>2911</v>
      </c>
      <c r="B3424" s="2">
        <v>45631</v>
      </c>
      <c r="C3424" t="s">
        <v>10027</v>
      </c>
      <c r="D3424" t="s">
        <v>10032</v>
      </c>
      <c r="E3424" t="s">
        <v>10036</v>
      </c>
      <c r="F3424">
        <v>5</v>
      </c>
      <c r="G3424">
        <v>112.45</v>
      </c>
      <c r="H3424">
        <v>77.709999999999994</v>
      </c>
      <c r="I3424" t="s">
        <v>10040</v>
      </c>
      <c r="J3424">
        <f>F3424*G3424</f>
        <v>562.25</v>
      </c>
      <c r="K3424">
        <f>F3424*H3424</f>
        <v>388.54999999999995</v>
      </c>
      <c r="L3424">
        <f>J3424-K3424</f>
        <v>173.70000000000005</v>
      </c>
      <c r="M3424" s="5">
        <f>L3424/J3424</f>
        <v>0.30893730546909748</v>
      </c>
      <c r="N3424" t="str">
        <f>IF(ISNA(VLOOKUP(A3424,'Returns Data'!A:A,1,0)),"No","Yes")</f>
        <v>No</v>
      </c>
      <c r="O3424" t="s">
        <v>10085</v>
      </c>
      <c r="P3424" t="str">
        <f>IFERROR(VLOOKUP(A3424,'Ratings Data'!A:C,3,0),"No Rating")</f>
        <v>No Rating</v>
      </c>
      <c r="Q3424" t="s">
        <v>10063</v>
      </c>
      <c r="R3424" s="5">
        <f t="shared" si="53"/>
        <v>0.51468211206896552</v>
      </c>
    </row>
    <row r="3425" spans="1:18" x14ac:dyDescent="0.3">
      <c r="A3425" t="s">
        <v>3186</v>
      </c>
      <c r="B3425" s="2">
        <v>45631</v>
      </c>
      <c r="C3425" t="s">
        <v>10011</v>
      </c>
      <c r="D3425" t="s">
        <v>10029</v>
      </c>
      <c r="E3425" t="s">
        <v>10038</v>
      </c>
      <c r="F3425">
        <v>19</v>
      </c>
      <c r="G3425">
        <v>202.72</v>
      </c>
      <c r="H3425">
        <v>121.91</v>
      </c>
      <c r="I3425" t="s">
        <v>10039</v>
      </c>
      <c r="J3425">
        <f>F3425*G3425</f>
        <v>3851.68</v>
      </c>
      <c r="K3425">
        <f>F3425*H3425</f>
        <v>2316.29</v>
      </c>
      <c r="L3425">
        <f>J3425-K3425</f>
        <v>1535.3899999999999</v>
      </c>
      <c r="M3425" s="5">
        <f>L3425/J3425</f>
        <v>0.3986286503551697</v>
      </c>
      <c r="N3425" t="str">
        <f>IF(ISNA(VLOOKUP(A3425,'Returns Data'!A:A,1,0)),"No","Yes")</f>
        <v>No</v>
      </c>
      <c r="O3425" t="s">
        <v>10085</v>
      </c>
      <c r="P3425" t="str">
        <f>IFERROR(VLOOKUP(A3425,'Ratings Data'!A:C,3,0),"No Rating")</f>
        <v>No Rating</v>
      </c>
      <c r="Q3425" t="s">
        <v>10063</v>
      </c>
      <c r="R3425" s="5">
        <f t="shared" si="53"/>
        <v>5.8504757670075582</v>
      </c>
    </row>
    <row r="3426" spans="1:18" x14ac:dyDescent="0.3">
      <c r="A3426" t="s">
        <v>3716</v>
      </c>
      <c r="B3426" s="2">
        <v>45631</v>
      </c>
      <c r="C3426" t="s">
        <v>10012</v>
      </c>
      <c r="D3426" t="s">
        <v>10030</v>
      </c>
      <c r="E3426" t="s">
        <v>10036</v>
      </c>
      <c r="F3426">
        <v>19</v>
      </c>
      <c r="G3426">
        <v>440.46</v>
      </c>
      <c r="H3426">
        <v>312.44</v>
      </c>
      <c r="I3426" t="s">
        <v>10039</v>
      </c>
      <c r="J3426">
        <f>F3426*G3426</f>
        <v>8368.74</v>
      </c>
      <c r="K3426">
        <f>F3426*H3426</f>
        <v>5936.36</v>
      </c>
      <c r="L3426">
        <f>J3426-K3426</f>
        <v>2432.38</v>
      </c>
      <c r="M3426" s="5">
        <f>L3426/J3426</f>
        <v>0.2906506833764701</v>
      </c>
      <c r="N3426" t="str">
        <f>IF(ISNA(VLOOKUP(A3426,'Returns Data'!A:A,1,0)),"No","Yes")</f>
        <v>No</v>
      </c>
      <c r="O3426" t="s">
        <v>10085</v>
      </c>
      <c r="P3426" t="str">
        <f>IFERROR(VLOOKUP(A3426,'Ratings Data'!A:C,3,0),"No Rating")</f>
        <v>No Rating</v>
      </c>
      <c r="Q3426" t="s">
        <v>10063</v>
      </c>
      <c r="R3426" s="5">
        <f t="shared" si="53"/>
        <v>1.1727505919494869</v>
      </c>
    </row>
    <row r="3427" spans="1:18" x14ac:dyDescent="0.3">
      <c r="A3427" t="s">
        <v>3816</v>
      </c>
      <c r="B3427" s="2">
        <v>45631</v>
      </c>
      <c r="C3427" t="s">
        <v>10013</v>
      </c>
      <c r="D3427" t="s">
        <v>10030</v>
      </c>
      <c r="E3427" t="s">
        <v>10034</v>
      </c>
      <c r="F3427">
        <v>4</v>
      </c>
      <c r="G3427">
        <v>31.33</v>
      </c>
      <c r="H3427">
        <v>25.04</v>
      </c>
      <c r="I3427" t="s">
        <v>10040</v>
      </c>
      <c r="J3427">
        <f>F3427*G3427</f>
        <v>125.32</v>
      </c>
      <c r="K3427">
        <f>F3427*H3427</f>
        <v>100.16</v>
      </c>
      <c r="L3427">
        <f>J3427-K3427</f>
        <v>25.159999999999997</v>
      </c>
      <c r="M3427" s="5">
        <f>L3427/J3427</f>
        <v>0.20076603894031278</v>
      </c>
      <c r="N3427" t="str">
        <f>IF(ISNA(VLOOKUP(A3427,'Returns Data'!A:A,1,0)),"No","Yes")</f>
        <v>No</v>
      </c>
      <c r="O3427" t="s">
        <v>10085</v>
      </c>
      <c r="P3427" t="str">
        <f>IFERROR(VLOOKUP(A3427,'Ratings Data'!A:C,3,0),"No Rating")</f>
        <v>No Rating</v>
      </c>
      <c r="Q3427" t="s">
        <v>10063</v>
      </c>
      <c r="R3427" s="5">
        <f t="shared" si="53"/>
        <v>-0.98502522482476462</v>
      </c>
    </row>
    <row r="3428" spans="1:18" x14ac:dyDescent="0.3">
      <c r="A3428" t="s">
        <v>4200</v>
      </c>
      <c r="B3428" s="2">
        <v>45631</v>
      </c>
      <c r="C3428" t="s">
        <v>10017</v>
      </c>
      <c r="D3428" t="s">
        <v>10032</v>
      </c>
      <c r="E3428" t="s">
        <v>10038</v>
      </c>
      <c r="F3428">
        <v>16</v>
      </c>
      <c r="G3428">
        <v>381.18</v>
      </c>
      <c r="H3428">
        <v>298.76</v>
      </c>
      <c r="I3428" t="s">
        <v>10040</v>
      </c>
      <c r="J3428">
        <f>F3428*G3428</f>
        <v>6098.88</v>
      </c>
      <c r="K3428">
        <f>F3428*H3428</f>
        <v>4780.16</v>
      </c>
      <c r="L3428">
        <f>J3428-K3428</f>
        <v>1318.7200000000003</v>
      </c>
      <c r="M3428" s="5">
        <f>L3428/J3428</f>
        <v>0.21622330657432187</v>
      </c>
      <c r="N3428" t="str">
        <f>IF(ISNA(VLOOKUP(A3428,'Returns Data'!A:A,1,0)),"No","Yes")</f>
        <v>No</v>
      </c>
      <c r="O3428" t="s">
        <v>10085</v>
      </c>
      <c r="P3428" t="str">
        <f>IFERROR(VLOOKUP(A3428,'Ratings Data'!A:C,3,0),"No Rating")</f>
        <v>No Rating</v>
      </c>
      <c r="Q3428" t="s">
        <v>10063</v>
      </c>
      <c r="R3428" s="5">
        <f t="shared" si="53"/>
        <v>47.66645387807214</v>
      </c>
    </row>
    <row r="3429" spans="1:18" x14ac:dyDescent="0.3">
      <c r="A3429" t="s">
        <v>4657</v>
      </c>
      <c r="B3429" s="2">
        <v>45631</v>
      </c>
      <c r="C3429" t="s">
        <v>10020</v>
      </c>
      <c r="D3429" t="s">
        <v>10030</v>
      </c>
      <c r="E3429" t="s">
        <v>10036</v>
      </c>
      <c r="F3429">
        <v>17</v>
      </c>
      <c r="G3429">
        <v>444.38</v>
      </c>
      <c r="H3429">
        <v>355.19</v>
      </c>
      <c r="I3429" t="s">
        <v>10039</v>
      </c>
      <c r="J3429">
        <f>F3429*G3429</f>
        <v>7554.46</v>
      </c>
      <c r="K3429">
        <f>F3429*H3429</f>
        <v>6038.23</v>
      </c>
      <c r="L3429">
        <f>J3429-K3429</f>
        <v>1516.2300000000005</v>
      </c>
      <c r="M3429" s="5">
        <f>L3429/J3429</f>
        <v>0.20070660245735639</v>
      </c>
      <c r="N3429" t="str">
        <f>IF(ISNA(VLOOKUP(A3429,'Returns Data'!A:A,1,0)),"No","Yes")</f>
        <v>No</v>
      </c>
      <c r="O3429" t="s">
        <v>10085</v>
      </c>
      <c r="P3429" t="str">
        <f>IFERROR(VLOOKUP(A3429,'Ratings Data'!A:C,3,0),"No Rating")</f>
        <v>No Rating</v>
      </c>
      <c r="Q3429" t="s">
        <v>10063</v>
      </c>
      <c r="R3429" s="5">
        <f t="shared" si="53"/>
        <v>0.23866349231334277</v>
      </c>
    </row>
    <row r="3430" spans="1:18" x14ac:dyDescent="0.3">
      <c r="A3430" t="s">
        <v>4792</v>
      </c>
      <c r="B3430" s="2">
        <v>45631</v>
      </c>
      <c r="C3430" t="s">
        <v>10023</v>
      </c>
      <c r="D3430" t="s">
        <v>10033</v>
      </c>
      <c r="E3430" t="s">
        <v>10037</v>
      </c>
      <c r="F3430">
        <v>12</v>
      </c>
      <c r="G3430">
        <v>274.52</v>
      </c>
      <c r="H3430">
        <v>210.76</v>
      </c>
      <c r="I3430" t="s">
        <v>10039</v>
      </c>
      <c r="J3430">
        <f>F3430*G3430</f>
        <v>3294.24</v>
      </c>
      <c r="K3430">
        <f>F3430*H3430</f>
        <v>2529.12</v>
      </c>
      <c r="L3430">
        <f>J3430-K3430</f>
        <v>765.11999999999989</v>
      </c>
      <c r="M3430" s="5">
        <f>L3430/J3430</f>
        <v>0.23225994463062799</v>
      </c>
      <c r="N3430" t="str">
        <f>IF(ISNA(VLOOKUP(A3430,'Returns Data'!A:A,1,0)),"No","Yes")</f>
        <v>No</v>
      </c>
      <c r="O3430" t="s">
        <v>10085</v>
      </c>
      <c r="P3430" t="str">
        <f>IFERROR(VLOOKUP(A3430,'Ratings Data'!A:C,3,0),"No Rating")</f>
        <v>No Rating</v>
      </c>
      <c r="Q3430" t="s">
        <v>10063</v>
      </c>
      <c r="R3430" s="5">
        <f t="shared" si="53"/>
        <v>-0.56393441754936824</v>
      </c>
    </row>
    <row r="3431" spans="1:18" x14ac:dyDescent="0.3">
      <c r="A3431" t="s">
        <v>5106</v>
      </c>
      <c r="B3431" s="2">
        <v>45631</v>
      </c>
      <c r="C3431" t="s">
        <v>10015</v>
      </c>
      <c r="D3431" t="s">
        <v>10031</v>
      </c>
      <c r="E3431" t="s">
        <v>10036</v>
      </c>
      <c r="F3431">
        <v>16</v>
      </c>
      <c r="G3431">
        <v>477.44</v>
      </c>
      <c r="H3431">
        <v>390.19</v>
      </c>
      <c r="I3431" t="s">
        <v>10040</v>
      </c>
      <c r="J3431">
        <f>F3431*G3431</f>
        <v>7639.04</v>
      </c>
      <c r="K3431">
        <f>F3431*H3431</f>
        <v>6243.04</v>
      </c>
      <c r="L3431">
        <f>J3431-K3431</f>
        <v>1396</v>
      </c>
      <c r="M3431" s="5">
        <f>L3431/J3431</f>
        <v>0.18274547587131368</v>
      </c>
      <c r="N3431" t="str">
        <f>IF(ISNA(VLOOKUP(A3431,'Returns Data'!A:A,1,0)),"No","Yes")</f>
        <v>Yes</v>
      </c>
      <c r="O3431" t="str">
        <f>IFERROR(VLOOKUP(A3431,'Returns Data'!A:E,5,0),"No Returns")</f>
        <v>Late Delivery</v>
      </c>
      <c r="P3431">
        <f>IFERROR(VLOOKUP(A3431,'Ratings Data'!A:C,3,0),"No Rating")</f>
        <v>2</v>
      </c>
      <c r="Q3431" t="s">
        <v>10063</v>
      </c>
      <c r="R3431" s="5">
        <f t="shared" si="53"/>
        <v>1.3189081548399633</v>
      </c>
    </row>
    <row r="3432" spans="1:18" x14ac:dyDescent="0.3">
      <c r="A3432" t="s">
        <v>5942</v>
      </c>
      <c r="B3432" s="2">
        <v>45631</v>
      </c>
      <c r="C3432" t="s">
        <v>10025</v>
      </c>
      <c r="D3432" t="s">
        <v>10033</v>
      </c>
      <c r="E3432" t="s">
        <v>10035</v>
      </c>
      <c r="F3432">
        <v>18</v>
      </c>
      <c r="G3432">
        <v>15.99</v>
      </c>
      <c r="H3432">
        <v>10.029999999999999</v>
      </c>
      <c r="I3432" t="s">
        <v>10039</v>
      </c>
      <c r="J3432">
        <f>F3432*G3432</f>
        <v>287.82</v>
      </c>
      <c r="K3432">
        <f>F3432*H3432</f>
        <v>180.54</v>
      </c>
      <c r="L3432">
        <f>J3432-K3432</f>
        <v>107.28</v>
      </c>
      <c r="M3432" s="5">
        <f>L3432/J3432</f>
        <v>0.3727329580988118</v>
      </c>
      <c r="N3432" t="str">
        <f>IF(ISNA(VLOOKUP(A3432,'Returns Data'!A:A,1,0)),"No","Yes")</f>
        <v>No</v>
      </c>
      <c r="O3432" t="s">
        <v>10085</v>
      </c>
      <c r="P3432" t="str">
        <f>IFERROR(VLOOKUP(A3432,'Ratings Data'!A:C,3,0),"No Rating")</f>
        <v>No Rating</v>
      </c>
      <c r="Q3432" t="s">
        <v>10063</v>
      </c>
      <c r="R3432" s="5">
        <f t="shared" si="53"/>
        <v>-0.96232249078418231</v>
      </c>
    </row>
    <row r="3433" spans="1:18" x14ac:dyDescent="0.3">
      <c r="A3433" t="s">
        <v>6083</v>
      </c>
      <c r="B3433" s="2">
        <v>45631</v>
      </c>
      <c r="C3433" t="s">
        <v>10023</v>
      </c>
      <c r="D3433" t="s">
        <v>10033</v>
      </c>
      <c r="E3433" t="s">
        <v>10038</v>
      </c>
      <c r="F3433">
        <v>18</v>
      </c>
      <c r="G3433">
        <v>478.84</v>
      </c>
      <c r="H3433">
        <v>322</v>
      </c>
      <c r="I3433" t="s">
        <v>10040</v>
      </c>
      <c r="J3433">
        <f>F3433*G3433</f>
        <v>8619.119999999999</v>
      </c>
      <c r="K3433">
        <f>F3433*H3433</f>
        <v>5796</v>
      </c>
      <c r="L3433">
        <f>J3433-K3433</f>
        <v>2823.119999999999</v>
      </c>
      <c r="M3433" s="5">
        <f>L3433/J3433</f>
        <v>0.32754155876702024</v>
      </c>
      <c r="N3433" t="str">
        <f>IF(ISNA(VLOOKUP(A3433,'Returns Data'!A:A,1,0)),"No","Yes")</f>
        <v>No</v>
      </c>
      <c r="O3433" t="s">
        <v>10085</v>
      </c>
      <c r="P3433" t="str">
        <f>IFERROR(VLOOKUP(A3433,'Ratings Data'!A:C,3,0),"No Rating")</f>
        <v>No Rating</v>
      </c>
      <c r="Q3433" t="s">
        <v>10063</v>
      </c>
      <c r="R3433" s="5">
        <f t="shared" si="53"/>
        <v>28.946216385240774</v>
      </c>
    </row>
    <row r="3434" spans="1:18" x14ac:dyDescent="0.3">
      <c r="A3434" t="s">
        <v>6645</v>
      </c>
      <c r="B3434" s="2">
        <v>45631</v>
      </c>
      <c r="C3434" t="s">
        <v>10012</v>
      </c>
      <c r="D3434" t="s">
        <v>10030</v>
      </c>
      <c r="E3434" t="s">
        <v>10035</v>
      </c>
      <c r="F3434">
        <v>2</v>
      </c>
      <c r="G3434">
        <v>266.10000000000002</v>
      </c>
      <c r="H3434">
        <v>238.97</v>
      </c>
      <c r="I3434" t="s">
        <v>10039</v>
      </c>
      <c r="J3434">
        <f>F3434*G3434</f>
        <v>532.20000000000005</v>
      </c>
      <c r="K3434">
        <f>F3434*H3434</f>
        <v>477.94</v>
      </c>
      <c r="L3434">
        <f>J3434-K3434</f>
        <v>54.260000000000048</v>
      </c>
      <c r="M3434" s="5">
        <f>L3434/J3434</f>
        <v>0.1019541525742203</v>
      </c>
      <c r="N3434" t="str">
        <f>IF(ISNA(VLOOKUP(A3434,'Returns Data'!A:A,1,0)),"No","Yes")</f>
        <v>No</v>
      </c>
      <c r="O3434" t="s">
        <v>10085</v>
      </c>
      <c r="P3434" t="str">
        <f>IFERROR(VLOOKUP(A3434,'Ratings Data'!A:C,3,0),"No Rating")</f>
        <v>No Rating</v>
      </c>
      <c r="Q3434" t="s">
        <v>10063</v>
      </c>
      <c r="R3434" s="5">
        <f t="shared" si="53"/>
        <v>-0.93825355720769643</v>
      </c>
    </row>
    <row r="3435" spans="1:18" x14ac:dyDescent="0.3">
      <c r="A3435" t="s">
        <v>7008</v>
      </c>
      <c r="B3435" s="2">
        <v>45631</v>
      </c>
      <c r="C3435" t="s">
        <v>10022</v>
      </c>
      <c r="D3435" t="s">
        <v>10033</v>
      </c>
      <c r="E3435" t="s">
        <v>10038</v>
      </c>
      <c r="F3435">
        <v>17</v>
      </c>
      <c r="G3435">
        <v>307.20999999999998</v>
      </c>
      <c r="H3435">
        <v>224.52</v>
      </c>
      <c r="I3435" t="s">
        <v>10040</v>
      </c>
      <c r="J3435">
        <f>F3435*G3435</f>
        <v>5222.57</v>
      </c>
      <c r="K3435">
        <f>F3435*H3435</f>
        <v>3816.84</v>
      </c>
      <c r="L3435">
        <f>J3435-K3435</f>
        <v>1405.7299999999996</v>
      </c>
      <c r="M3435" s="5">
        <f>L3435/J3435</f>
        <v>0.26916441522085865</v>
      </c>
      <c r="N3435" t="str">
        <f>IF(ISNA(VLOOKUP(A3435,'Returns Data'!A:A,1,0)),"No","Yes")</f>
        <v>No</v>
      </c>
      <c r="O3435" t="s">
        <v>10085</v>
      </c>
      <c r="P3435" t="str">
        <f>IFERROR(VLOOKUP(A3435,'Ratings Data'!A:C,3,0),"No Rating")</f>
        <v>No Rating</v>
      </c>
      <c r="Q3435" t="s">
        <v>10063</v>
      </c>
      <c r="R3435" s="5">
        <f t="shared" si="53"/>
        <v>8.8131717399473875</v>
      </c>
    </row>
    <row r="3436" spans="1:18" x14ac:dyDescent="0.3">
      <c r="A3436" t="s">
        <v>7126</v>
      </c>
      <c r="B3436" s="2">
        <v>45631</v>
      </c>
      <c r="C3436" t="s">
        <v>10024</v>
      </c>
      <c r="D3436" t="s">
        <v>10029</v>
      </c>
      <c r="E3436" t="s">
        <v>10034</v>
      </c>
      <c r="F3436">
        <v>7</v>
      </c>
      <c r="G3436">
        <v>76.84</v>
      </c>
      <c r="H3436">
        <v>46.77</v>
      </c>
      <c r="I3436" t="s">
        <v>10040</v>
      </c>
      <c r="J3436">
        <f>F3436*G3436</f>
        <v>537.88</v>
      </c>
      <c r="K3436">
        <f>F3436*H3436</f>
        <v>327.39000000000004</v>
      </c>
      <c r="L3436">
        <f>J3436-K3436</f>
        <v>210.48999999999995</v>
      </c>
      <c r="M3436" s="5">
        <f>L3436/J3436</f>
        <v>0.39133263925039036</v>
      </c>
      <c r="N3436" t="str">
        <f>IF(ISNA(VLOOKUP(A3436,'Returns Data'!A:A,1,0)),"No","Yes")</f>
        <v>No</v>
      </c>
      <c r="O3436" t="s">
        <v>10085</v>
      </c>
      <c r="P3436">
        <f>IFERROR(VLOOKUP(A3436,'Ratings Data'!A:C,3,0),"No Rating")</f>
        <v>3</v>
      </c>
      <c r="Q3436" t="s">
        <v>10063</v>
      </c>
      <c r="R3436" s="5">
        <f t="shared" si="53"/>
        <v>-0.89700856091924086</v>
      </c>
    </row>
    <row r="3437" spans="1:18" x14ac:dyDescent="0.3">
      <c r="A3437" t="s">
        <v>7355</v>
      </c>
      <c r="B3437" s="2">
        <v>45631</v>
      </c>
      <c r="C3437" t="s">
        <v>10020</v>
      </c>
      <c r="D3437" t="s">
        <v>10030</v>
      </c>
      <c r="E3437" t="s">
        <v>10038</v>
      </c>
      <c r="F3437">
        <v>11</v>
      </c>
      <c r="G3437">
        <v>350.15</v>
      </c>
      <c r="H3437">
        <v>259.86</v>
      </c>
      <c r="I3437" t="s">
        <v>10039</v>
      </c>
      <c r="J3437">
        <f>F3437*G3437</f>
        <v>3851.6499999999996</v>
      </c>
      <c r="K3437">
        <f>F3437*H3437</f>
        <v>2858.46</v>
      </c>
      <c r="L3437">
        <f>J3437-K3437</f>
        <v>993.1899999999996</v>
      </c>
      <c r="M3437" s="5">
        <f>L3437/J3437</f>
        <v>0.2578609167499642</v>
      </c>
      <c r="N3437" t="str">
        <f>IF(ISNA(VLOOKUP(A3437,'Returns Data'!A:A,1,0)),"No","Yes")</f>
        <v>No</v>
      </c>
      <c r="O3437" t="s">
        <v>10085</v>
      </c>
      <c r="P3437" t="str">
        <f>IFERROR(VLOOKUP(A3437,'Ratings Data'!A:C,3,0),"No Rating")</f>
        <v>No Rating</v>
      </c>
      <c r="Q3437" t="s">
        <v>10063</v>
      </c>
      <c r="R3437" s="5">
        <f t="shared" si="53"/>
        <v>6.1607979474975822</v>
      </c>
    </row>
    <row r="3438" spans="1:18" x14ac:dyDescent="0.3">
      <c r="A3438" t="s">
        <v>7442</v>
      </c>
      <c r="B3438" s="2">
        <v>45631</v>
      </c>
      <c r="C3438" t="s">
        <v>10021</v>
      </c>
      <c r="D3438" t="s">
        <v>10031</v>
      </c>
      <c r="E3438" t="s">
        <v>10036</v>
      </c>
      <c r="F3438">
        <v>6</v>
      </c>
      <c r="G3438">
        <v>452.4</v>
      </c>
      <c r="H3438">
        <v>366.86</v>
      </c>
      <c r="I3438" t="s">
        <v>10039</v>
      </c>
      <c r="J3438">
        <f>F3438*G3438</f>
        <v>2714.3999999999996</v>
      </c>
      <c r="K3438">
        <f>F3438*H3438</f>
        <v>2201.16</v>
      </c>
      <c r="L3438">
        <f>J3438-K3438</f>
        <v>513.23999999999978</v>
      </c>
      <c r="M3438" s="5">
        <f>L3438/J3438</f>
        <v>0.18908045977011489</v>
      </c>
      <c r="N3438" t="str">
        <f>IF(ISNA(VLOOKUP(A3438,'Returns Data'!A:A,1,0)),"No","Yes")</f>
        <v>No</v>
      </c>
      <c r="O3438" t="s">
        <v>10085</v>
      </c>
      <c r="P3438" t="str">
        <f>IFERROR(VLOOKUP(A3438,'Ratings Data'!A:C,3,0),"No Rating")</f>
        <v>No Rating</v>
      </c>
      <c r="Q3438" t="s">
        <v>10063</v>
      </c>
      <c r="R3438" s="5">
        <f t="shared" si="53"/>
        <v>-0.29526306907429284</v>
      </c>
    </row>
    <row r="3439" spans="1:18" x14ac:dyDescent="0.3">
      <c r="A3439" t="s">
        <v>7526</v>
      </c>
      <c r="B3439" s="2">
        <v>45631</v>
      </c>
      <c r="C3439" t="s">
        <v>10011</v>
      </c>
      <c r="D3439" t="s">
        <v>10029</v>
      </c>
      <c r="E3439" t="s">
        <v>10038</v>
      </c>
      <c r="F3439">
        <v>18</v>
      </c>
      <c r="G3439">
        <v>264.48</v>
      </c>
      <c r="H3439">
        <v>171.56</v>
      </c>
      <c r="I3439" t="s">
        <v>10039</v>
      </c>
      <c r="J3439">
        <f>F3439*G3439</f>
        <v>4760.6400000000003</v>
      </c>
      <c r="K3439">
        <f>F3439*H3439</f>
        <v>3088.08</v>
      </c>
      <c r="L3439">
        <f>J3439-K3439</f>
        <v>1672.5600000000004</v>
      </c>
      <c r="M3439" s="5">
        <f>L3439/J3439</f>
        <v>0.35133091349062318</v>
      </c>
      <c r="N3439" t="str">
        <f>IF(ISNA(VLOOKUP(A3439,'Returns Data'!A:A,1,0)),"No","Yes")</f>
        <v>No</v>
      </c>
      <c r="O3439" t="s">
        <v>10085</v>
      </c>
      <c r="P3439" t="str">
        <f>IFERROR(VLOOKUP(A3439,'Ratings Data'!A:C,3,0),"No Rating")</f>
        <v>No Rating</v>
      </c>
      <c r="Q3439" t="s">
        <v>10063</v>
      </c>
      <c r="R3439" s="5">
        <f t="shared" si="53"/>
        <v>0.75384615384615417</v>
      </c>
    </row>
    <row r="3440" spans="1:18" x14ac:dyDescent="0.3">
      <c r="A3440" t="s">
        <v>8147</v>
      </c>
      <c r="B3440" s="2">
        <v>45631</v>
      </c>
      <c r="C3440" t="s">
        <v>10023</v>
      </c>
      <c r="D3440" t="s">
        <v>10033</v>
      </c>
      <c r="E3440" t="s">
        <v>10037</v>
      </c>
      <c r="F3440">
        <v>9</v>
      </c>
      <c r="G3440">
        <v>392.08</v>
      </c>
      <c r="H3440">
        <v>307.87</v>
      </c>
      <c r="I3440" t="s">
        <v>10039</v>
      </c>
      <c r="J3440">
        <f>F3440*G3440</f>
        <v>3528.72</v>
      </c>
      <c r="K3440">
        <f>F3440*H3440</f>
        <v>2770.83</v>
      </c>
      <c r="L3440">
        <f>J3440-K3440</f>
        <v>757.88999999999987</v>
      </c>
      <c r="M3440" s="5">
        <f>L3440/J3440</f>
        <v>0.21477759640889613</v>
      </c>
      <c r="N3440" t="str">
        <f>IF(ISNA(VLOOKUP(A3440,'Returns Data'!A:A,1,0)),"No","Yes")</f>
        <v>No</v>
      </c>
      <c r="O3440" t="s">
        <v>10085</v>
      </c>
      <c r="P3440" t="str">
        <f>IFERROR(VLOOKUP(A3440,'Ratings Data'!A:C,3,0),"No Rating")</f>
        <v>No Rating</v>
      </c>
      <c r="Q3440" t="s">
        <v>10063</v>
      </c>
      <c r="R3440" s="5">
        <f t="shared" si="53"/>
        <v>-0.25877192982456149</v>
      </c>
    </row>
    <row r="3441" spans="1:18" x14ac:dyDescent="0.3">
      <c r="A3441" t="s">
        <v>8338</v>
      </c>
      <c r="B3441" s="2">
        <v>45631</v>
      </c>
      <c r="C3441" t="s">
        <v>10018</v>
      </c>
      <c r="D3441" t="s">
        <v>10033</v>
      </c>
      <c r="E3441" t="s">
        <v>10034</v>
      </c>
      <c r="F3441">
        <v>17</v>
      </c>
      <c r="G3441">
        <v>10.86</v>
      </c>
      <c r="H3441">
        <v>9.61</v>
      </c>
      <c r="I3441" t="s">
        <v>10039</v>
      </c>
      <c r="J3441">
        <f>F3441*G3441</f>
        <v>184.62</v>
      </c>
      <c r="K3441">
        <f>F3441*H3441</f>
        <v>163.37</v>
      </c>
      <c r="L3441">
        <f>J3441-K3441</f>
        <v>21.25</v>
      </c>
      <c r="M3441" s="5">
        <f>L3441/J3441</f>
        <v>0.1151012891344383</v>
      </c>
      <c r="N3441" t="str">
        <f>IF(ISNA(VLOOKUP(A3441,'Returns Data'!A:A,1,0)),"No","Yes")</f>
        <v>No</v>
      </c>
      <c r="O3441" t="s">
        <v>10085</v>
      </c>
      <c r="P3441" t="str">
        <f>IFERROR(VLOOKUP(A3441,'Ratings Data'!A:C,3,0),"No Rating")</f>
        <v>No Rating</v>
      </c>
      <c r="Q3441" t="s">
        <v>10063</v>
      </c>
      <c r="R3441" s="5">
        <f t="shared" si="53"/>
        <v>-0.94768074542610359</v>
      </c>
    </row>
    <row r="3442" spans="1:18" x14ac:dyDescent="0.3">
      <c r="A3442" t="s">
        <v>8479</v>
      </c>
      <c r="B3442" s="2">
        <v>45631</v>
      </c>
      <c r="C3442" t="s">
        <v>10023</v>
      </c>
      <c r="D3442" t="s">
        <v>10033</v>
      </c>
      <c r="E3442" t="s">
        <v>10036</v>
      </c>
      <c r="F3442">
        <v>19</v>
      </c>
      <c r="G3442">
        <v>372.6</v>
      </c>
      <c r="H3442">
        <v>237.74</v>
      </c>
      <c r="I3442" t="s">
        <v>10039</v>
      </c>
      <c r="J3442">
        <f>F3442*G3442</f>
        <v>7079.4000000000005</v>
      </c>
      <c r="K3442">
        <f>F3442*H3442</f>
        <v>4517.0600000000004</v>
      </c>
      <c r="L3442">
        <f>J3442-K3442</f>
        <v>2562.34</v>
      </c>
      <c r="M3442" s="5">
        <f>L3442/J3442</f>
        <v>0.36194310252281264</v>
      </c>
      <c r="N3442" t="str">
        <f>IF(ISNA(VLOOKUP(A3442,'Returns Data'!A:A,1,0)),"No","Yes")</f>
        <v>No</v>
      </c>
      <c r="O3442" t="s">
        <v>10085</v>
      </c>
      <c r="P3442">
        <f>IFERROR(VLOOKUP(A3442,'Ratings Data'!A:C,3,0),"No Rating")</f>
        <v>4</v>
      </c>
      <c r="Q3442" t="s">
        <v>10063</v>
      </c>
      <c r="R3442" s="5">
        <f t="shared" si="53"/>
        <v>37.345791355216122</v>
      </c>
    </row>
    <row r="3443" spans="1:18" x14ac:dyDescent="0.3">
      <c r="A3443" t="s">
        <v>8514</v>
      </c>
      <c r="B3443" s="2">
        <v>45631</v>
      </c>
      <c r="C3443" t="s">
        <v>10022</v>
      </c>
      <c r="D3443" t="s">
        <v>10033</v>
      </c>
      <c r="E3443" t="s">
        <v>10037</v>
      </c>
      <c r="F3443">
        <v>15</v>
      </c>
      <c r="G3443">
        <v>263.17</v>
      </c>
      <c r="H3443">
        <v>166.96</v>
      </c>
      <c r="I3443" t="s">
        <v>10040</v>
      </c>
      <c r="J3443">
        <f>F3443*G3443</f>
        <v>3947.55</v>
      </c>
      <c r="K3443">
        <f>F3443*H3443</f>
        <v>2504.4</v>
      </c>
      <c r="L3443">
        <f>J3443-K3443</f>
        <v>1443.15</v>
      </c>
      <c r="M3443" s="5">
        <f>L3443/J3443</f>
        <v>0.36558118326556976</v>
      </c>
      <c r="N3443" t="str">
        <f>IF(ISNA(VLOOKUP(A3443,'Returns Data'!A:A,1,0)),"No","Yes")</f>
        <v>No</v>
      </c>
      <c r="O3443" t="s">
        <v>10085</v>
      </c>
      <c r="P3443" t="str">
        <f>IFERROR(VLOOKUP(A3443,'Ratings Data'!A:C,3,0),"No Rating")</f>
        <v>No Rating</v>
      </c>
      <c r="Q3443" t="s">
        <v>10063</v>
      </c>
      <c r="R3443" s="5">
        <f t="shared" si="53"/>
        <v>-0.44238918552419698</v>
      </c>
    </row>
    <row r="3444" spans="1:18" x14ac:dyDescent="0.3">
      <c r="A3444" t="s">
        <v>9247</v>
      </c>
      <c r="B3444" s="2">
        <v>45631</v>
      </c>
      <c r="C3444" t="s">
        <v>10010</v>
      </c>
      <c r="D3444" t="s">
        <v>10029</v>
      </c>
      <c r="E3444" t="s">
        <v>10037</v>
      </c>
      <c r="F3444">
        <v>20</v>
      </c>
      <c r="G3444">
        <v>117.32</v>
      </c>
      <c r="H3444">
        <v>74.760000000000005</v>
      </c>
      <c r="I3444" t="s">
        <v>10040</v>
      </c>
      <c r="J3444">
        <f>F3444*G3444</f>
        <v>2346.3999999999996</v>
      </c>
      <c r="K3444">
        <f>F3444*H3444</f>
        <v>1495.2</v>
      </c>
      <c r="L3444">
        <f>J3444-K3444</f>
        <v>851.19999999999959</v>
      </c>
      <c r="M3444" s="5">
        <f>L3444/J3444</f>
        <v>0.3627684964200476</v>
      </c>
      <c r="N3444" t="str">
        <f>IF(ISNA(VLOOKUP(A3444,'Returns Data'!A:A,1,0)),"No","Yes")</f>
        <v>No</v>
      </c>
      <c r="O3444" t="s">
        <v>10085</v>
      </c>
      <c r="P3444">
        <f>IFERROR(VLOOKUP(A3444,'Ratings Data'!A:C,3,0),"No Rating")</f>
        <v>4</v>
      </c>
      <c r="Q3444" t="s">
        <v>10063</v>
      </c>
      <c r="R3444" s="5">
        <f t="shared" si="53"/>
        <v>-0.40560600879026243</v>
      </c>
    </row>
    <row r="3445" spans="1:18" x14ac:dyDescent="0.3">
      <c r="A3445" t="s">
        <v>9361</v>
      </c>
      <c r="B3445" s="2">
        <v>45631</v>
      </c>
      <c r="C3445" t="s">
        <v>10020</v>
      </c>
      <c r="D3445" t="s">
        <v>10030</v>
      </c>
      <c r="E3445" t="s">
        <v>10035</v>
      </c>
      <c r="F3445">
        <v>14</v>
      </c>
      <c r="G3445">
        <v>431.07</v>
      </c>
      <c r="H3445">
        <v>342.55</v>
      </c>
      <c r="I3445" t="s">
        <v>10040</v>
      </c>
      <c r="J3445">
        <f>F3445*G3445</f>
        <v>6034.98</v>
      </c>
      <c r="K3445">
        <f>F3445*H3445</f>
        <v>4795.7</v>
      </c>
      <c r="L3445">
        <f>J3445-K3445</f>
        <v>1239.2799999999997</v>
      </c>
      <c r="M3445" s="5">
        <f>L3445/J3445</f>
        <v>0.20534947920291366</v>
      </c>
      <c r="N3445" t="str">
        <f>IF(ISNA(VLOOKUP(A3445,'Returns Data'!A:A,1,0)),"No","Yes")</f>
        <v>Yes</v>
      </c>
      <c r="O3445" t="str">
        <f>IFERROR(VLOOKUP(A3445,'Returns Data'!A:E,5,0),"No Returns")</f>
        <v>Damaged</v>
      </c>
      <c r="P3445" t="str">
        <f>IFERROR(VLOOKUP(A3445,'Ratings Data'!A:C,3,0),"No Rating")</f>
        <v>No Rating</v>
      </c>
      <c r="Q3445" t="s">
        <v>10063</v>
      </c>
      <c r="R3445" s="5">
        <f t="shared" si="53"/>
        <v>1.5720167064439143</v>
      </c>
    </row>
    <row r="3446" spans="1:18" x14ac:dyDescent="0.3">
      <c r="A3446" t="s">
        <v>9419</v>
      </c>
      <c r="B3446" s="2">
        <v>45631</v>
      </c>
      <c r="C3446" t="s">
        <v>10023</v>
      </c>
      <c r="D3446" t="s">
        <v>10033</v>
      </c>
      <c r="E3446" t="s">
        <v>10034</v>
      </c>
      <c r="F3446">
        <v>14</v>
      </c>
      <c r="G3446">
        <v>223.59</v>
      </c>
      <c r="H3446">
        <v>178.98</v>
      </c>
      <c r="I3446" t="s">
        <v>10040</v>
      </c>
      <c r="J3446">
        <f>F3446*G3446</f>
        <v>3130.26</v>
      </c>
      <c r="K3446">
        <f>F3446*H3446</f>
        <v>2505.7199999999998</v>
      </c>
      <c r="L3446">
        <f>J3446-K3446</f>
        <v>624.54000000000042</v>
      </c>
      <c r="M3446" s="5">
        <f>L3446/J3446</f>
        <v>0.19951697303099436</v>
      </c>
      <c r="N3446" t="str">
        <f>IF(ISNA(VLOOKUP(A3446,'Returns Data'!A:A,1,0)),"No","Yes")</f>
        <v>No</v>
      </c>
      <c r="O3446" t="s">
        <v>10085</v>
      </c>
      <c r="P3446" t="str">
        <f>IFERROR(VLOOKUP(A3446,'Ratings Data'!A:C,3,0),"No Rating")</f>
        <v>No Rating</v>
      </c>
      <c r="Q3446" t="s">
        <v>10063</v>
      </c>
      <c r="R3446" s="5">
        <f t="shared" si="53"/>
        <v>-0.48131393973136605</v>
      </c>
    </row>
    <row r="3447" spans="1:18" x14ac:dyDescent="0.3">
      <c r="A3447" t="s">
        <v>9504</v>
      </c>
      <c r="B3447" s="2">
        <v>45631</v>
      </c>
      <c r="C3447" t="s">
        <v>10014</v>
      </c>
      <c r="D3447" t="s">
        <v>10030</v>
      </c>
      <c r="E3447" t="s">
        <v>10036</v>
      </c>
      <c r="F3447">
        <v>2</v>
      </c>
      <c r="G3447">
        <v>198.43</v>
      </c>
      <c r="H3447">
        <v>156.30000000000001</v>
      </c>
      <c r="I3447" t="s">
        <v>10039</v>
      </c>
      <c r="J3447">
        <f>F3447*G3447</f>
        <v>396.86</v>
      </c>
      <c r="K3447">
        <f>F3447*H3447</f>
        <v>312.60000000000002</v>
      </c>
      <c r="L3447">
        <f>J3447-K3447</f>
        <v>84.259999999999991</v>
      </c>
      <c r="M3447" s="5">
        <f>L3447/J3447</f>
        <v>0.21231668598498207</v>
      </c>
      <c r="N3447" t="str">
        <f>IF(ISNA(VLOOKUP(A3447,'Returns Data'!A:A,1,0)),"No","Yes")</f>
        <v>No</v>
      </c>
      <c r="O3447" t="s">
        <v>10085</v>
      </c>
      <c r="P3447" t="str">
        <f>IFERROR(VLOOKUP(A3447,'Ratings Data'!A:C,3,0),"No Rating")</f>
        <v>No Rating</v>
      </c>
      <c r="Q3447" t="s">
        <v>10063</v>
      </c>
      <c r="R3447" s="5">
        <f t="shared" si="53"/>
        <v>-0.87321819912722898</v>
      </c>
    </row>
    <row r="3448" spans="1:18" x14ac:dyDescent="0.3">
      <c r="A3448" t="s">
        <v>9506</v>
      </c>
      <c r="B3448" s="2">
        <v>45631</v>
      </c>
      <c r="C3448" t="s">
        <v>10025</v>
      </c>
      <c r="D3448" t="s">
        <v>10033</v>
      </c>
      <c r="E3448" t="s">
        <v>10038</v>
      </c>
      <c r="F3448">
        <v>1</v>
      </c>
      <c r="G3448">
        <v>100.21</v>
      </c>
      <c r="H3448">
        <v>63.89</v>
      </c>
      <c r="I3448" t="s">
        <v>10039</v>
      </c>
      <c r="J3448">
        <f>F3448*G3448</f>
        <v>100.21</v>
      </c>
      <c r="K3448">
        <f>F3448*H3448</f>
        <v>63.89</v>
      </c>
      <c r="L3448">
        <f>J3448-K3448</f>
        <v>36.319999999999993</v>
      </c>
      <c r="M3448" s="5">
        <f>L3448/J3448</f>
        <v>0.36243887835545352</v>
      </c>
      <c r="N3448" t="str">
        <f>IF(ISNA(VLOOKUP(A3448,'Returns Data'!A:A,1,0)),"No","Yes")</f>
        <v>No</v>
      </c>
      <c r="O3448" t="s">
        <v>10085</v>
      </c>
      <c r="P3448" t="str">
        <f>IFERROR(VLOOKUP(A3448,'Ratings Data'!A:C,3,0),"No Rating")</f>
        <v>No Rating</v>
      </c>
      <c r="Q3448" t="s">
        <v>10063</v>
      </c>
      <c r="R3448" s="5">
        <f t="shared" si="53"/>
        <v>-0.74749281862621586</v>
      </c>
    </row>
    <row r="3449" spans="1:18" x14ac:dyDescent="0.3">
      <c r="A3449" t="s">
        <v>52</v>
      </c>
      <c r="B3449" s="2">
        <v>45632</v>
      </c>
      <c r="C3449" t="s">
        <v>10018</v>
      </c>
      <c r="D3449" t="s">
        <v>10033</v>
      </c>
      <c r="E3449" t="s">
        <v>10038</v>
      </c>
      <c r="F3449">
        <v>1</v>
      </c>
      <c r="G3449">
        <v>337.13</v>
      </c>
      <c r="H3449">
        <v>296.66000000000003</v>
      </c>
      <c r="I3449" t="s">
        <v>10040</v>
      </c>
      <c r="J3449">
        <f>F3449*G3449</f>
        <v>337.13</v>
      </c>
      <c r="K3449">
        <f>F3449*H3449</f>
        <v>296.66000000000003</v>
      </c>
      <c r="L3449">
        <f>J3449-K3449</f>
        <v>40.46999999999997</v>
      </c>
      <c r="M3449" s="5">
        <f>L3449/J3449</f>
        <v>0.1200427134933111</v>
      </c>
      <c r="N3449" t="str">
        <f>IF(ISNA(VLOOKUP(A3449,'Returns Data'!A:A,1,0)),"No","Yes")</f>
        <v>No</v>
      </c>
      <c r="O3449" t="s">
        <v>10085</v>
      </c>
      <c r="P3449" t="str">
        <f>IFERROR(VLOOKUP(A3449,'Ratings Data'!A:C,3,0),"No Rating")</f>
        <v>No Rating</v>
      </c>
      <c r="Q3449" t="s">
        <v>10063</v>
      </c>
      <c r="R3449" s="5">
        <f t="shared" si="53"/>
        <v>2.3642351062768188</v>
      </c>
    </row>
    <row r="3450" spans="1:18" x14ac:dyDescent="0.3">
      <c r="A3450" t="s">
        <v>81</v>
      </c>
      <c r="B3450" s="2">
        <v>45632</v>
      </c>
      <c r="C3450" t="s">
        <v>10021</v>
      </c>
      <c r="D3450" t="s">
        <v>10031</v>
      </c>
      <c r="E3450" t="s">
        <v>10036</v>
      </c>
      <c r="F3450">
        <v>1</v>
      </c>
      <c r="G3450">
        <v>467.41</v>
      </c>
      <c r="H3450">
        <v>388.15</v>
      </c>
      <c r="I3450" t="s">
        <v>10040</v>
      </c>
      <c r="J3450">
        <f>F3450*G3450</f>
        <v>467.41</v>
      </c>
      <c r="K3450">
        <f>F3450*H3450</f>
        <v>388.15</v>
      </c>
      <c r="L3450">
        <f>J3450-K3450</f>
        <v>79.260000000000048</v>
      </c>
      <c r="M3450" s="5">
        <f>L3450/J3450</f>
        <v>0.16957275197364208</v>
      </c>
      <c r="N3450" t="str">
        <f>IF(ISNA(VLOOKUP(A3450,'Returns Data'!A:A,1,0)),"No","Yes")</f>
        <v>No</v>
      </c>
      <c r="O3450" t="s">
        <v>10085</v>
      </c>
      <c r="P3450" t="str">
        <f>IFERROR(VLOOKUP(A3450,'Ratings Data'!A:C,3,0),"No Rating")</f>
        <v>No Rating</v>
      </c>
      <c r="Q3450" t="s">
        <v>10063</v>
      </c>
      <c r="R3450" s="5">
        <f t="shared" si="53"/>
        <v>0.38643846587369868</v>
      </c>
    </row>
    <row r="3451" spans="1:18" x14ac:dyDescent="0.3">
      <c r="A3451" t="s">
        <v>123</v>
      </c>
      <c r="B3451" s="2">
        <v>45632</v>
      </c>
      <c r="C3451" t="s">
        <v>10010</v>
      </c>
      <c r="D3451" t="s">
        <v>10029</v>
      </c>
      <c r="E3451" t="s">
        <v>10034</v>
      </c>
      <c r="F3451">
        <v>7</v>
      </c>
      <c r="G3451">
        <v>194.78</v>
      </c>
      <c r="H3451">
        <v>141.91999999999999</v>
      </c>
      <c r="I3451" t="s">
        <v>10039</v>
      </c>
      <c r="J3451">
        <f>F3451*G3451</f>
        <v>1363.46</v>
      </c>
      <c r="K3451">
        <f>F3451*H3451</f>
        <v>993.43999999999994</v>
      </c>
      <c r="L3451">
        <f>J3451-K3451</f>
        <v>370.0200000000001</v>
      </c>
      <c r="M3451" s="5">
        <f>L3451/J3451</f>
        <v>0.27138309888078865</v>
      </c>
      <c r="N3451" t="str">
        <f>IF(ISNA(VLOOKUP(A3451,'Returns Data'!A:A,1,0)),"No","Yes")</f>
        <v>No</v>
      </c>
      <c r="O3451" t="s">
        <v>10085</v>
      </c>
      <c r="P3451" t="str">
        <f>IFERROR(VLOOKUP(A3451,'Ratings Data'!A:C,3,0),"No Rating")</f>
        <v>No Rating</v>
      </c>
      <c r="Q3451" t="s">
        <v>10063</v>
      </c>
      <c r="R3451" s="5">
        <f t="shared" si="53"/>
        <v>1.9170535504161228</v>
      </c>
    </row>
    <row r="3452" spans="1:18" x14ac:dyDescent="0.3">
      <c r="A3452" t="s">
        <v>498</v>
      </c>
      <c r="B3452" s="2">
        <v>45632</v>
      </c>
      <c r="C3452" t="s">
        <v>10016</v>
      </c>
      <c r="D3452" t="s">
        <v>10032</v>
      </c>
      <c r="E3452" t="s">
        <v>10036</v>
      </c>
      <c r="F3452">
        <v>10</v>
      </c>
      <c r="G3452">
        <v>159.04</v>
      </c>
      <c r="H3452">
        <v>105.73</v>
      </c>
      <c r="I3452" t="s">
        <v>10040</v>
      </c>
      <c r="J3452">
        <f>F3452*G3452</f>
        <v>1590.3999999999999</v>
      </c>
      <c r="K3452">
        <f>F3452*H3452</f>
        <v>1057.3</v>
      </c>
      <c r="L3452">
        <f>J3452-K3452</f>
        <v>533.09999999999991</v>
      </c>
      <c r="M3452" s="5">
        <f>L3452/J3452</f>
        <v>0.33519869215291748</v>
      </c>
      <c r="N3452" t="str">
        <f>IF(ISNA(VLOOKUP(A3452,'Returns Data'!A:A,1,0)),"No","Yes")</f>
        <v>Yes</v>
      </c>
      <c r="O3452" t="str">
        <f>IFERROR(VLOOKUP(A3452,'Returns Data'!A:E,5,0),"No Returns")</f>
        <v>Customer Changed Mind</v>
      </c>
      <c r="P3452" t="str">
        <f>IFERROR(VLOOKUP(A3452,'Ratings Data'!A:C,3,0),"No Rating")</f>
        <v>No Rating</v>
      </c>
      <c r="Q3452" t="s">
        <v>10063</v>
      </c>
      <c r="R3452" s="5">
        <f t="shared" si="53"/>
        <v>0.16644419344901928</v>
      </c>
    </row>
    <row r="3453" spans="1:18" x14ac:dyDescent="0.3">
      <c r="A3453" t="s">
        <v>972</v>
      </c>
      <c r="B3453" s="2">
        <v>45632</v>
      </c>
      <c r="C3453" t="s">
        <v>10017</v>
      </c>
      <c r="D3453" t="s">
        <v>10032</v>
      </c>
      <c r="E3453" t="s">
        <v>10038</v>
      </c>
      <c r="F3453">
        <v>17</v>
      </c>
      <c r="G3453">
        <v>12.66</v>
      </c>
      <c r="H3453">
        <v>8.48</v>
      </c>
      <c r="I3453" t="s">
        <v>10040</v>
      </c>
      <c r="J3453">
        <f>F3453*G3453</f>
        <v>215.22</v>
      </c>
      <c r="K3453">
        <f>F3453*H3453</f>
        <v>144.16</v>
      </c>
      <c r="L3453">
        <f>J3453-K3453</f>
        <v>71.06</v>
      </c>
      <c r="M3453" s="5">
        <f>L3453/J3453</f>
        <v>0.33017377567140599</v>
      </c>
      <c r="N3453" t="str">
        <f>IF(ISNA(VLOOKUP(A3453,'Returns Data'!A:A,1,0)),"No","Yes")</f>
        <v>No</v>
      </c>
      <c r="O3453" t="s">
        <v>10085</v>
      </c>
      <c r="P3453" t="str">
        <f>IFERROR(VLOOKUP(A3453,'Ratings Data'!A:C,3,0),"No Rating")</f>
        <v>No Rating</v>
      </c>
      <c r="Q3453" t="s">
        <v>10063</v>
      </c>
      <c r="R3453" s="5">
        <f t="shared" si="53"/>
        <v>-0.86467555331991952</v>
      </c>
    </row>
    <row r="3454" spans="1:18" x14ac:dyDescent="0.3">
      <c r="A3454" t="s">
        <v>1001</v>
      </c>
      <c r="B3454" s="2">
        <v>45632</v>
      </c>
      <c r="C3454" t="s">
        <v>10023</v>
      </c>
      <c r="D3454" t="s">
        <v>10033</v>
      </c>
      <c r="E3454" t="s">
        <v>10036</v>
      </c>
      <c r="F3454">
        <v>2</v>
      </c>
      <c r="G3454">
        <v>69.63</v>
      </c>
      <c r="H3454">
        <v>54.9</v>
      </c>
      <c r="I3454" t="s">
        <v>10040</v>
      </c>
      <c r="J3454">
        <f>F3454*G3454</f>
        <v>139.26</v>
      </c>
      <c r="K3454">
        <f>F3454*H3454</f>
        <v>109.8</v>
      </c>
      <c r="L3454">
        <f>J3454-K3454</f>
        <v>29.459999999999994</v>
      </c>
      <c r="M3454" s="5">
        <f>L3454/J3454</f>
        <v>0.21154674709177076</v>
      </c>
      <c r="N3454" t="str">
        <f>IF(ISNA(VLOOKUP(A3454,'Returns Data'!A:A,1,0)),"No","Yes")</f>
        <v>No</v>
      </c>
      <c r="O3454" t="s">
        <v>10085</v>
      </c>
      <c r="P3454" t="str">
        <f>IFERROR(VLOOKUP(A3454,'Ratings Data'!A:C,3,0),"No Rating")</f>
        <v>No Rating</v>
      </c>
      <c r="Q3454" t="s">
        <v>10063</v>
      </c>
      <c r="R3454" s="5">
        <f t="shared" si="53"/>
        <v>-0.35294117647058826</v>
      </c>
    </row>
    <row r="3455" spans="1:18" x14ac:dyDescent="0.3">
      <c r="A3455" t="s">
        <v>1189</v>
      </c>
      <c r="B3455" s="2">
        <v>45632</v>
      </c>
      <c r="C3455" t="s">
        <v>10025</v>
      </c>
      <c r="D3455" t="s">
        <v>10033</v>
      </c>
      <c r="E3455" t="s">
        <v>10034</v>
      </c>
      <c r="F3455">
        <v>20</v>
      </c>
      <c r="G3455">
        <v>391.38</v>
      </c>
      <c r="H3455">
        <v>319.38</v>
      </c>
      <c r="I3455" t="s">
        <v>10039</v>
      </c>
      <c r="J3455">
        <f>F3455*G3455</f>
        <v>7827.6</v>
      </c>
      <c r="K3455">
        <f>F3455*H3455</f>
        <v>6387.6</v>
      </c>
      <c r="L3455">
        <f>J3455-K3455</f>
        <v>1440</v>
      </c>
      <c r="M3455" s="5">
        <f>L3455/J3455</f>
        <v>0.18396443354284839</v>
      </c>
      <c r="N3455" t="str">
        <f>IF(ISNA(VLOOKUP(A3455,'Returns Data'!A:A,1,0)),"No","Yes")</f>
        <v>No</v>
      </c>
      <c r="O3455" t="s">
        <v>10085</v>
      </c>
      <c r="P3455">
        <f>IFERROR(VLOOKUP(A3455,'Ratings Data'!A:C,3,0),"No Rating")</f>
        <v>3</v>
      </c>
      <c r="Q3455" t="s">
        <v>10063</v>
      </c>
      <c r="R3455" s="5">
        <f t="shared" si="53"/>
        <v>55.208530805687211</v>
      </c>
    </row>
    <row r="3456" spans="1:18" x14ac:dyDescent="0.3">
      <c r="A3456" t="s">
        <v>1426</v>
      </c>
      <c r="B3456" s="2">
        <v>45632</v>
      </c>
      <c r="C3456" t="s">
        <v>10013</v>
      </c>
      <c r="D3456" t="s">
        <v>10030</v>
      </c>
      <c r="E3456" t="s">
        <v>10034</v>
      </c>
      <c r="F3456">
        <v>7</v>
      </c>
      <c r="G3456">
        <v>39.65</v>
      </c>
      <c r="H3456">
        <v>26.65</v>
      </c>
      <c r="I3456" t="s">
        <v>10040</v>
      </c>
      <c r="J3456">
        <f>F3456*G3456</f>
        <v>277.55</v>
      </c>
      <c r="K3456">
        <f>F3456*H3456</f>
        <v>186.54999999999998</v>
      </c>
      <c r="L3456">
        <f>J3456-K3456</f>
        <v>91.000000000000028</v>
      </c>
      <c r="M3456" s="5">
        <f>L3456/J3456</f>
        <v>0.32786885245901648</v>
      </c>
      <c r="N3456" t="str">
        <f>IF(ISNA(VLOOKUP(A3456,'Returns Data'!A:A,1,0)),"No","Yes")</f>
        <v>No</v>
      </c>
      <c r="O3456" t="s">
        <v>10085</v>
      </c>
      <c r="P3456" t="str">
        <f>IFERROR(VLOOKUP(A3456,'Ratings Data'!A:C,3,0),"No Rating")</f>
        <v>No Rating</v>
      </c>
      <c r="Q3456" t="s">
        <v>10063</v>
      </c>
      <c r="R3456" s="5">
        <f t="shared" si="53"/>
        <v>-0.96454213296540448</v>
      </c>
    </row>
    <row r="3457" spans="1:18" x14ac:dyDescent="0.3">
      <c r="A3457" t="s">
        <v>1441</v>
      </c>
      <c r="B3457" s="2">
        <v>45632</v>
      </c>
      <c r="C3457" t="s">
        <v>10009</v>
      </c>
      <c r="D3457" t="s">
        <v>10029</v>
      </c>
      <c r="E3457" t="s">
        <v>10036</v>
      </c>
      <c r="F3457">
        <v>11</v>
      </c>
      <c r="G3457">
        <v>489.95</v>
      </c>
      <c r="H3457">
        <v>380.45</v>
      </c>
      <c r="I3457" t="s">
        <v>10039</v>
      </c>
      <c r="J3457">
        <f>F3457*G3457</f>
        <v>5389.45</v>
      </c>
      <c r="K3457">
        <f>F3457*H3457</f>
        <v>4184.95</v>
      </c>
      <c r="L3457">
        <f>J3457-K3457</f>
        <v>1204.5</v>
      </c>
      <c r="M3457" s="5">
        <f>L3457/J3457</f>
        <v>0.22349219308092663</v>
      </c>
      <c r="N3457" t="str">
        <f>IF(ISNA(VLOOKUP(A3457,'Returns Data'!A:A,1,0)),"No","Yes")</f>
        <v>No</v>
      </c>
      <c r="O3457" t="s">
        <v>10085</v>
      </c>
      <c r="P3457" t="str">
        <f>IFERROR(VLOOKUP(A3457,'Ratings Data'!A:C,3,0),"No Rating")</f>
        <v>No Rating</v>
      </c>
      <c r="Q3457" t="s">
        <v>10063</v>
      </c>
      <c r="R3457" s="5">
        <f t="shared" si="53"/>
        <v>18.417942713024679</v>
      </c>
    </row>
    <row r="3458" spans="1:18" x14ac:dyDescent="0.3">
      <c r="A3458" t="s">
        <v>1936</v>
      </c>
      <c r="B3458" s="2">
        <v>45632</v>
      </c>
      <c r="C3458" t="s">
        <v>10014</v>
      </c>
      <c r="D3458" t="s">
        <v>10030</v>
      </c>
      <c r="E3458" t="s">
        <v>10038</v>
      </c>
      <c r="F3458">
        <v>16</v>
      </c>
      <c r="G3458">
        <v>40.659999999999997</v>
      </c>
      <c r="H3458">
        <v>36.590000000000003</v>
      </c>
      <c r="I3458" t="s">
        <v>10040</v>
      </c>
      <c r="J3458">
        <f>F3458*G3458</f>
        <v>650.55999999999995</v>
      </c>
      <c r="K3458">
        <f>F3458*H3458</f>
        <v>585.44000000000005</v>
      </c>
      <c r="L3458">
        <f>J3458-K3458</f>
        <v>65.119999999999891</v>
      </c>
      <c r="M3458" s="5">
        <f>L3458/J3458</f>
        <v>0.10009837678307903</v>
      </c>
      <c r="N3458" t="str">
        <f>IF(ISNA(VLOOKUP(A3458,'Returns Data'!A:A,1,0)),"No","Yes")</f>
        <v>Yes</v>
      </c>
      <c r="O3458" t="str">
        <f>IFERROR(VLOOKUP(A3458,'Returns Data'!A:E,5,0),"No Returns")</f>
        <v>Wrong Product</v>
      </c>
      <c r="P3458" t="str">
        <f>IFERROR(VLOOKUP(A3458,'Ratings Data'!A:C,3,0),"No Rating")</f>
        <v>No Rating</v>
      </c>
      <c r="Q3458" t="s">
        <v>10063</v>
      </c>
      <c r="R3458" s="5">
        <f t="shared" si="53"/>
        <v>-0.87929009453654816</v>
      </c>
    </row>
    <row r="3459" spans="1:18" x14ac:dyDescent="0.3">
      <c r="A3459" t="s">
        <v>2228</v>
      </c>
      <c r="B3459" s="2">
        <v>45632</v>
      </c>
      <c r="C3459" t="s">
        <v>10024</v>
      </c>
      <c r="D3459" t="s">
        <v>10029</v>
      </c>
      <c r="E3459" t="s">
        <v>10038</v>
      </c>
      <c r="F3459">
        <v>17</v>
      </c>
      <c r="G3459">
        <v>421.59</v>
      </c>
      <c r="H3459">
        <v>327.35000000000002</v>
      </c>
      <c r="I3459" t="s">
        <v>10040</v>
      </c>
      <c r="J3459">
        <f>F3459*G3459</f>
        <v>7167.03</v>
      </c>
      <c r="K3459">
        <f>F3459*H3459</f>
        <v>5564.9500000000007</v>
      </c>
      <c r="L3459">
        <f>J3459-K3459</f>
        <v>1602.079999999999</v>
      </c>
      <c r="M3459" s="5">
        <f>L3459/J3459</f>
        <v>0.22353471382148521</v>
      </c>
      <c r="N3459" t="str">
        <f>IF(ISNA(VLOOKUP(A3459,'Returns Data'!A:A,1,0)),"No","Yes")</f>
        <v>No</v>
      </c>
      <c r="O3459" t="s">
        <v>10085</v>
      </c>
      <c r="P3459" t="str">
        <f>IFERROR(VLOOKUP(A3459,'Ratings Data'!A:C,3,0),"No Rating")</f>
        <v>No Rating</v>
      </c>
      <c r="Q3459" t="s">
        <v>10063</v>
      </c>
      <c r="R3459" s="5">
        <f t="shared" si="53"/>
        <v>10.016708681751107</v>
      </c>
    </row>
    <row r="3460" spans="1:18" x14ac:dyDescent="0.3">
      <c r="A3460" t="s">
        <v>2757</v>
      </c>
      <c r="B3460" s="2">
        <v>45632</v>
      </c>
      <c r="C3460" t="s">
        <v>10019</v>
      </c>
      <c r="D3460" t="s">
        <v>10031</v>
      </c>
      <c r="E3460" t="s">
        <v>10038</v>
      </c>
      <c r="F3460">
        <v>19</v>
      </c>
      <c r="G3460">
        <v>187.29</v>
      </c>
      <c r="H3460">
        <v>139.16</v>
      </c>
      <c r="I3460" t="s">
        <v>10039</v>
      </c>
      <c r="J3460">
        <f>F3460*G3460</f>
        <v>3558.5099999999998</v>
      </c>
      <c r="K3460">
        <f>F3460*H3460</f>
        <v>2644.04</v>
      </c>
      <c r="L3460">
        <f>J3460-K3460</f>
        <v>914.4699999999998</v>
      </c>
      <c r="M3460" s="5">
        <f>L3460/J3460</f>
        <v>0.25698115222382395</v>
      </c>
      <c r="N3460" t="str">
        <f>IF(ISNA(VLOOKUP(A3460,'Returns Data'!A:A,1,0)),"No","Yes")</f>
        <v>Yes</v>
      </c>
      <c r="O3460" t="str">
        <f>IFERROR(VLOOKUP(A3460,'Returns Data'!A:E,5,0),"No Returns")</f>
        <v>Wrong Product</v>
      </c>
      <c r="P3460" t="str">
        <f>IFERROR(VLOOKUP(A3460,'Ratings Data'!A:C,3,0),"No Rating")</f>
        <v>No Rating</v>
      </c>
      <c r="Q3460" t="s">
        <v>10063</v>
      </c>
      <c r="R3460" s="5">
        <f t="shared" ref="R3460:R3523" si="54">(J3460-J3459)/J3459</f>
        <v>-0.50348889288868615</v>
      </c>
    </row>
    <row r="3461" spans="1:18" x14ac:dyDescent="0.3">
      <c r="A3461" t="s">
        <v>3843</v>
      </c>
      <c r="B3461" s="2">
        <v>45632</v>
      </c>
      <c r="C3461" t="s">
        <v>10012</v>
      </c>
      <c r="D3461" t="s">
        <v>10030</v>
      </c>
      <c r="E3461" t="s">
        <v>10035</v>
      </c>
      <c r="F3461">
        <v>14</v>
      </c>
      <c r="G3461">
        <v>174.77</v>
      </c>
      <c r="H3461">
        <v>122.06</v>
      </c>
      <c r="I3461" t="s">
        <v>10039</v>
      </c>
      <c r="J3461">
        <f>F3461*G3461</f>
        <v>2446.7800000000002</v>
      </c>
      <c r="K3461">
        <f>F3461*H3461</f>
        <v>1708.8400000000001</v>
      </c>
      <c r="L3461">
        <f>J3461-K3461</f>
        <v>737.94</v>
      </c>
      <c r="M3461" s="5">
        <f>L3461/J3461</f>
        <v>0.30159638381873322</v>
      </c>
      <c r="N3461" t="str">
        <f>IF(ISNA(VLOOKUP(A3461,'Returns Data'!A:A,1,0)),"No","Yes")</f>
        <v>No</v>
      </c>
      <c r="O3461" t="s">
        <v>10085</v>
      </c>
      <c r="P3461" t="str">
        <f>IFERROR(VLOOKUP(A3461,'Ratings Data'!A:C,3,0),"No Rating")</f>
        <v>No Rating</v>
      </c>
      <c r="Q3461" t="s">
        <v>10063</v>
      </c>
      <c r="R3461" s="5">
        <f t="shared" si="54"/>
        <v>-0.31241446560498626</v>
      </c>
    </row>
    <row r="3462" spans="1:18" x14ac:dyDescent="0.3">
      <c r="A3462" t="s">
        <v>3935</v>
      </c>
      <c r="B3462" s="2">
        <v>45632</v>
      </c>
      <c r="C3462" t="s">
        <v>10016</v>
      </c>
      <c r="D3462" t="s">
        <v>10032</v>
      </c>
      <c r="E3462" t="s">
        <v>10035</v>
      </c>
      <c r="F3462">
        <v>8</v>
      </c>
      <c r="G3462">
        <v>491.02</v>
      </c>
      <c r="H3462">
        <v>331.75</v>
      </c>
      <c r="I3462" t="s">
        <v>10040</v>
      </c>
      <c r="J3462">
        <f>F3462*G3462</f>
        <v>3928.16</v>
      </c>
      <c r="K3462">
        <f>F3462*H3462</f>
        <v>2654</v>
      </c>
      <c r="L3462">
        <f>J3462-K3462</f>
        <v>1274.1599999999999</v>
      </c>
      <c r="M3462" s="5">
        <f>L3462/J3462</f>
        <v>0.3243656062889495</v>
      </c>
      <c r="N3462" t="str">
        <f>IF(ISNA(VLOOKUP(A3462,'Returns Data'!A:A,1,0)),"No","Yes")</f>
        <v>No</v>
      </c>
      <c r="O3462" t="s">
        <v>10085</v>
      </c>
      <c r="P3462" t="str">
        <f>IFERROR(VLOOKUP(A3462,'Ratings Data'!A:C,3,0),"No Rating")</f>
        <v>No Rating</v>
      </c>
      <c r="Q3462" t="s">
        <v>10063</v>
      </c>
      <c r="R3462" s="5">
        <f t="shared" si="54"/>
        <v>0.60544061991678844</v>
      </c>
    </row>
    <row r="3463" spans="1:18" x14ac:dyDescent="0.3">
      <c r="A3463" t="s">
        <v>4309</v>
      </c>
      <c r="B3463" s="2">
        <v>45632</v>
      </c>
      <c r="C3463" t="s">
        <v>10017</v>
      </c>
      <c r="D3463" t="s">
        <v>10032</v>
      </c>
      <c r="E3463" t="s">
        <v>10037</v>
      </c>
      <c r="F3463">
        <v>5</v>
      </c>
      <c r="G3463">
        <v>365.76</v>
      </c>
      <c r="H3463">
        <v>253.42</v>
      </c>
      <c r="I3463" t="s">
        <v>10039</v>
      </c>
      <c r="J3463">
        <f>F3463*G3463</f>
        <v>1828.8</v>
      </c>
      <c r="K3463">
        <f>F3463*H3463</f>
        <v>1267.0999999999999</v>
      </c>
      <c r="L3463">
        <f>J3463-K3463</f>
        <v>561.70000000000005</v>
      </c>
      <c r="M3463" s="5">
        <f>L3463/J3463</f>
        <v>0.30714129483814528</v>
      </c>
      <c r="N3463" t="str">
        <f>IF(ISNA(VLOOKUP(A3463,'Returns Data'!A:A,1,0)),"No","Yes")</f>
        <v>No</v>
      </c>
      <c r="O3463" t="s">
        <v>10085</v>
      </c>
      <c r="P3463" t="str">
        <f>IFERROR(VLOOKUP(A3463,'Ratings Data'!A:C,3,0),"No Rating")</f>
        <v>No Rating</v>
      </c>
      <c r="Q3463" t="s">
        <v>10063</v>
      </c>
      <c r="R3463" s="5">
        <f t="shared" si="54"/>
        <v>-0.53443851574273959</v>
      </c>
    </row>
    <row r="3464" spans="1:18" x14ac:dyDescent="0.3">
      <c r="A3464" t="s">
        <v>4444</v>
      </c>
      <c r="B3464" s="2">
        <v>45632</v>
      </c>
      <c r="C3464" t="s">
        <v>10021</v>
      </c>
      <c r="D3464" t="s">
        <v>10031</v>
      </c>
      <c r="E3464" t="s">
        <v>10036</v>
      </c>
      <c r="F3464">
        <v>10</v>
      </c>
      <c r="G3464">
        <v>310.92</v>
      </c>
      <c r="H3464">
        <v>269.48</v>
      </c>
      <c r="I3464" t="s">
        <v>10040</v>
      </c>
      <c r="J3464">
        <f>F3464*G3464</f>
        <v>3109.2000000000003</v>
      </c>
      <c r="K3464">
        <f>F3464*H3464</f>
        <v>2694.8</v>
      </c>
      <c r="L3464">
        <f>J3464-K3464</f>
        <v>414.40000000000009</v>
      </c>
      <c r="M3464" s="5">
        <f>L3464/J3464</f>
        <v>0.13328187315064971</v>
      </c>
      <c r="N3464" t="str">
        <f>IF(ISNA(VLOOKUP(A3464,'Returns Data'!A:A,1,0)),"No","Yes")</f>
        <v>No</v>
      </c>
      <c r="O3464" t="s">
        <v>10085</v>
      </c>
      <c r="P3464" t="str">
        <f>IFERROR(VLOOKUP(A3464,'Ratings Data'!A:C,3,0),"No Rating")</f>
        <v>No Rating</v>
      </c>
      <c r="Q3464" t="s">
        <v>10063</v>
      </c>
      <c r="R3464" s="5">
        <f t="shared" si="54"/>
        <v>0.70013123359580076</v>
      </c>
    </row>
    <row r="3465" spans="1:18" x14ac:dyDescent="0.3">
      <c r="A3465" t="s">
        <v>4728</v>
      </c>
      <c r="B3465" s="2">
        <v>45632</v>
      </c>
      <c r="C3465" t="s">
        <v>10012</v>
      </c>
      <c r="D3465" t="s">
        <v>10030</v>
      </c>
      <c r="E3465" t="s">
        <v>10037</v>
      </c>
      <c r="F3465">
        <v>6</v>
      </c>
      <c r="G3465">
        <v>174.06</v>
      </c>
      <c r="H3465">
        <v>147.34</v>
      </c>
      <c r="I3465" t="s">
        <v>10039</v>
      </c>
      <c r="J3465">
        <f>F3465*G3465</f>
        <v>1044.3600000000001</v>
      </c>
      <c r="K3465">
        <f>F3465*H3465</f>
        <v>884.04</v>
      </c>
      <c r="L3465">
        <f>J3465-K3465</f>
        <v>160.32000000000016</v>
      </c>
      <c r="M3465" s="5">
        <f>L3465/J3465</f>
        <v>0.15351028381018053</v>
      </c>
      <c r="N3465" t="str">
        <f>IF(ISNA(VLOOKUP(A3465,'Returns Data'!A:A,1,0)),"No","Yes")</f>
        <v>No</v>
      </c>
      <c r="O3465" t="s">
        <v>10085</v>
      </c>
      <c r="P3465" t="str">
        <f>IFERROR(VLOOKUP(A3465,'Ratings Data'!A:C,3,0),"No Rating")</f>
        <v>No Rating</v>
      </c>
      <c r="Q3465" t="s">
        <v>10063</v>
      </c>
      <c r="R3465" s="5">
        <f t="shared" si="54"/>
        <v>-0.66410652257815517</v>
      </c>
    </row>
    <row r="3466" spans="1:18" x14ac:dyDescent="0.3">
      <c r="A3466" t="s">
        <v>5077</v>
      </c>
      <c r="B3466" s="2">
        <v>45632</v>
      </c>
      <c r="C3466" t="s">
        <v>10016</v>
      </c>
      <c r="D3466" t="s">
        <v>10032</v>
      </c>
      <c r="E3466" t="s">
        <v>10035</v>
      </c>
      <c r="F3466">
        <v>3</v>
      </c>
      <c r="G3466">
        <v>85.87</v>
      </c>
      <c r="H3466">
        <v>58.05</v>
      </c>
      <c r="I3466" t="s">
        <v>10039</v>
      </c>
      <c r="J3466">
        <f>F3466*G3466</f>
        <v>257.61</v>
      </c>
      <c r="K3466">
        <f>F3466*H3466</f>
        <v>174.14999999999998</v>
      </c>
      <c r="L3466">
        <f>J3466-K3466</f>
        <v>83.460000000000036</v>
      </c>
      <c r="M3466" s="5">
        <f>L3466/J3466</f>
        <v>0.32397810643996749</v>
      </c>
      <c r="N3466" t="str">
        <f>IF(ISNA(VLOOKUP(A3466,'Returns Data'!A:A,1,0)),"No","Yes")</f>
        <v>No</v>
      </c>
      <c r="O3466" t="s">
        <v>10085</v>
      </c>
      <c r="P3466" t="str">
        <f>IFERROR(VLOOKUP(A3466,'Ratings Data'!A:C,3,0),"No Rating")</f>
        <v>No Rating</v>
      </c>
      <c r="Q3466" t="s">
        <v>10063</v>
      </c>
      <c r="R3466" s="5">
        <f t="shared" si="54"/>
        <v>-0.75333218430426296</v>
      </c>
    </row>
    <row r="3467" spans="1:18" x14ac:dyDescent="0.3">
      <c r="A3467" t="s">
        <v>5125</v>
      </c>
      <c r="B3467" s="2">
        <v>45632</v>
      </c>
      <c r="C3467" t="s">
        <v>10017</v>
      </c>
      <c r="D3467" t="s">
        <v>10032</v>
      </c>
      <c r="E3467" t="s">
        <v>10035</v>
      </c>
      <c r="F3467">
        <v>7</v>
      </c>
      <c r="G3467">
        <v>345.8</v>
      </c>
      <c r="H3467">
        <v>264.26</v>
      </c>
      <c r="I3467" t="s">
        <v>10040</v>
      </c>
      <c r="J3467">
        <f>F3467*G3467</f>
        <v>2420.6</v>
      </c>
      <c r="K3467">
        <f>F3467*H3467</f>
        <v>1849.82</v>
      </c>
      <c r="L3467">
        <f>J3467-K3467</f>
        <v>570.78</v>
      </c>
      <c r="M3467" s="5">
        <f>L3467/J3467</f>
        <v>0.23580104106419897</v>
      </c>
      <c r="N3467" t="str">
        <f>IF(ISNA(VLOOKUP(A3467,'Returns Data'!A:A,1,0)),"No","Yes")</f>
        <v>No</v>
      </c>
      <c r="O3467" t="s">
        <v>10085</v>
      </c>
      <c r="P3467" t="str">
        <f>IFERROR(VLOOKUP(A3467,'Ratings Data'!A:C,3,0),"No Rating")</f>
        <v>No Rating</v>
      </c>
      <c r="Q3467" t="s">
        <v>10063</v>
      </c>
      <c r="R3467" s="5">
        <f t="shared" si="54"/>
        <v>8.3963743643492084</v>
      </c>
    </row>
    <row r="3468" spans="1:18" x14ac:dyDescent="0.3">
      <c r="A3468" t="s">
        <v>5455</v>
      </c>
      <c r="B3468" s="2">
        <v>45632</v>
      </c>
      <c r="C3468" t="s">
        <v>10025</v>
      </c>
      <c r="D3468" t="s">
        <v>10033</v>
      </c>
      <c r="E3468" t="s">
        <v>10038</v>
      </c>
      <c r="F3468">
        <v>14</v>
      </c>
      <c r="G3468">
        <v>127.14</v>
      </c>
      <c r="H3468">
        <v>83.22</v>
      </c>
      <c r="I3468" t="s">
        <v>10040</v>
      </c>
      <c r="J3468">
        <f>F3468*G3468</f>
        <v>1779.96</v>
      </c>
      <c r="K3468">
        <f>F3468*H3468</f>
        <v>1165.08</v>
      </c>
      <c r="L3468">
        <f>J3468-K3468</f>
        <v>614.88000000000011</v>
      </c>
      <c r="M3468" s="5">
        <f>L3468/J3468</f>
        <v>0.34544596507786696</v>
      </c>
      <c r="N3468" t="str">
        <f>IF(ISNA(VLOOKUP(A3468,'Returns Data'!A:A,1,0)),"No","Yes")</f>
        <v>Yes</v>
      </c>
      <c r="O3468" t="str">
        <f>IFERROR(VLOOKUP(A3468,'Returns Data'!A:E,5,0),"No Returns")</f>
        <v>Damaged</v>
      </c>
      <c r="P3468" t="str">
        <f>IFERROR(VLOOKUP(A3468,'Ratings Data'!A:C,3,0),"No Rating")</f>
        <v>No Rating</v>
      </c>
      <c r="Q3468" t="s">
        <v>10063</v>
      </c>
      <c r="R3468" s="5">
        <f t="shared" si="54"/>
        <v>-0.26466165413533832</v>
      </c>
    </row>
    <row r="3469" spans="1:18" x14ac:dyDescent="0.3">
      <c r="A3469" t="s">
        <v>5736</v>
      </c>
      <c r="B3469" s="2">
        <v>45632</v>
      </c>
      <c r="C3469" t="s">
        <v>10015</v>
      </c>
      <c r="D3469" t="s">
        <v>10031</v>
      </c>
      <c r="E3469" t="s">
        <v>10037</v>
      </c>
      <c r="F3469">
        <v>14</v>
      </c>
      <c r="G3469">
        <v>188.84</v>
      </c>
      <c r="H3469">
        <v>148.79</v>
      </c>
      <c r="I3469" t="s">
        <v>10039</v>
      </c>
      <c r="J3469">
        <f>F3469*G3469</f>
        <v>2643.76</v>
      </c>
      <c r="K3469">
        <f>F3469*H3469</f>
        <v>2083.06</v>
      </c>
      <c r="L3469">
        <f>J3469-K3469</f>
        <v>560.70000000000027</v>
      </c>
      <c r="M3469" s="5">
        <f>L3469/J3469</f>
        <v>0.21208430417284482</v>
      </c>
      <c r="N3469" t="str">
        <f>IF(ISNA(VLOOKUP(A3469,'Returns Data'!A:A,1,0)),"No","Yes")</f>
        <v>No</v>
      </c>
      <c r="O3469" t="s">
        <v>10085</v>
      </c>
      <c r="P3469" t="str">
        <f>IFERROR(VLOOKUP(A3469,'Ratings Data'!A:C,3,0),"No Rating")</f>
        <v>No Rating</v>
      </c>
      <c r="Q3469" t="s">
        <v>10063</v>
      </c>
      <c r="R3469" s="5">
        <f t="shared" si="54"/>
        <v>0.4852918043102093</v>
      </c>
    </row>
    <row r="3470" spans="1:18" x14ac:dyDescent="0.3">
      <c r="A3470" t="s">
        <v>6547</v>
      </c>
      <c r="B3470" s="2">
        <v>45632</v>
      </c>
      <c r="C3470" t="s">
        <v>10010</v>
      </c>
      <c r="D3470" t="s">
        <v>10029</v>
      </c>
      <c r="E3470" t="s">
        <v>10037</v>
      </c>
      <c r="F3470">
        <v>10</v>
      </c>
      <c r="G3470">
        <v>170.71</v>
      </c>
      <c r="H3470">
        <v>113.91</v>
      </c>
      <c r="I3470" t="s">
        <v>10040</v>
      </c>
      <c r="J3470">
        <f>F3470*G3470</f>
        <v>1707.1000000000001</v>
      </c>
      <c r="K3470">
        <f>F3470*H3470</f>
        <v>1139.0999999999999</v>
      </c>
      <c r="L3470">
        <f>J3470-K3470</f>
        <v>568.00000000000023</v>
      </c>
      <c r="M3470" s="5">
        <f>L3470/J3470</f>
        <v>0.33272801827660958</v>
      </c>
      <c r="N3470" t="str">
        <f>IF(ISNA(VLOOKUP(A3470,'Returns Data'!A:A,1,0)),"No","Yes")</f>
        <v>No</v>
      </c>
      <c r="O3470" t="s">
        <v>10085</v>
      </c>
      <c r="P3470" t="str">
        <f>IFERROR(VLOOKUP(A3470,'Ratings Data'!A:C,3,0),"No Rating")</f>
        <v>No Rating</v>
      </c>
      <c r="Q3470" t="s">
        <v>10063</v>
      </c>
      <c r="R3470" s="5">
        <f t="shared" si="54"/>
        <v>-0.3542908584742942</v>
      </c>
    </row>
    <row r="3471" spans="1:18" x14ac:dyDescent="0.3">
      <c r="A3471" t="s">
        <v>6892</v>
      </c>
      <c r="B3471" s="2">
        <v>45632</v>
      </c>
      <c r="C3471" t="s">
        <v>10010</v>
      </c>
      <c r="D3471" t="s">
        <v>10029</v>
      </c>
      <c r="E3471" t="s">
        <v>10036</v>
      </c>
      <c r="F3471">
        <v>1</v>
      </c>
      <c r="G3471">
        <v>55.93</v>
      </c>
      <c r="H3471">
        <v>36.94</v>
      </c>
      <c r="I3471" t="s">
        <v>10039</v>
      </c>
      <c r="J3471">
        <f>F3471*G3471</f>
        <v>55.93</v>
      </c>
      <c r="K3471">
        <f>F3471*H3471</f>
        <v>36.94</v>
      </c>
      <c r="L3471">
        <f>J3471-K3471</f>
        <v>18.990000000000002</v>
      </c>
      <c r="M3471" s="5">
        <f>L3471/J3471</f>
        <v>0.3395315573037726</v>
      </c>
      <c r="N3471" t="str">
        <f>IF(ISNA(VLOOKUP(A3471,'Returns Data'!A:A,1,0)),"No","Yes")</f>
        <v>No</v>
      </c>
      <c r="O3471" t="s">
        <v>10085</v>
      </c>
      <c r="P3471" t="str">
        <f>IFERROR(VLOOKUP(A3471,'Ratings Data'!A:C,3,0),"No Rating")</f>
        <v>No Rating</v>
      </c>
      <c r="Q3471" t="s">
        <v>10063</v>
      </c>
      <c r="R3471" s="5">
        <f t="shared" si="54"/>
        <v>-0.96723683439751618</v>
      </c>
    </row>
    <row r="3472" spans="1:18" x14ac:dyDescent="0.3">
      <c r="A3472" t="s">
        <v>7116</v>
      </c>
      <c r="B3472" s="2">
        <v>45632</v>
      </c>
      <c r="C3472" t="s">
        <v>10028</v>
      </c>
      <c r="D3472" t="s">
        <v>10032</v>
      </c>
      <c r="E3472" t="s">
        <v>10034</v>
      </c>
      <c r="F3472">
        <v>5</v>
      </c>
      <c r="G3472">
        <v>361.31</v>
      </c>
      <c r="H3472">
        <v>324.24</v>
      </c>
      <c r="I3472" t="s">
        <v>10040</v>
      </c>
      <c r="J3472">
        <f>F3472*G3472</f>
        <v>1806.55</v>
      </c>
      <c r="K3472">
        <f>F3472*H3472</f>
        <v>1621.2</v>
      </c>
      <c r="L3472">
        <f>J3472-K3472</f>
        <v>185.34999999999991</v>
      </c>
      <c r="M3472" s="5">
        <f>L3472/J3472</f>
        <v>0.10259887631120086</v>
      </c>
      <c r="N3472" t="str">
        <f>IF(ISNA(VLOOKUP(A3472,'Returns Data'!A:A,1,0)),"No","Yes")</f>
        <v>No</v>
      </c>
      <c r="O3472" t="s">
        <v>10085</v>
      </c>
      <c r="P3472" t="str">
        <f>IFERROR(VLOOKUP(A3472,'Ratings Data'!A:C,3,0),"No Rating")</f>
        <v>No Rating</v>
      </c>
      <c r="Q3472" t="s">
        <v>10063</v>
      </c>
      <c r="R3472" s="5">
        <f t="shared" si="54"/>
        <v>31.300196674414444</v>
      </c>
    </row>
    <row r="3473" spans="1:18" x14ac:dyDescent="0.3">
      <c r="A3473" t="s">
        <v>7131</v>
      </c>
      <c r="B3473" s="2">
        <v>45632</v>
      </c>
      <c r="C3473" t="s">
        <v>10010</v>
      </c>
      <c r="D3473" t="s">
        <v>10029</v>
      </c>
      <c r="E3473" t="s">
        <v>10035</v>
      </c>
      <c r="F3473">
        <v>6</v>
      </c>
      <c r="G3473">
        <v>279.63</v>
      </c>
      <c r="H3473">
        <v>227.58</v>
      </c>
      <c r="I3473" t="s">
        <v>10039</v>
      </c>
      <c r="J3473">
        <f>F3473*G3473</f>
        <v>1677.78</v>
      </c>
      <c r="K3473">
        <f>F3473*H3473</f>
        <v>1365.48</v>
      </c>
      <c r="L3473">
        <f>J3473-K3473</f>
        <v>312.29999999999995</v>
      </c>
      <c r="M3473" s="5">
        <f>L3473/J3473</f>
        <v>0.1861388263061903</v>
      </c>
      <c r="N3473" t="str">
        <f>IF(ISNA(VLOOKUP(A3473,'Returns Data'!A:A,1,0)),"No","Yes")</f>
        <v>No</v>
      </c>
      <c r="O3473" t="s">
        <v>10085</v>
      </c>
      <c r="P3473" t="str">
        <f>IFERROR(VLOOKUP(A3473,'Ratings Data'!A:C,3,0),"No Rating")</f>
        <v>No Rating</v>
      </c>
      <c r="Q3473" t="s">
        <v>10063</v>
      </c>
      <c r="R3473" s="5">
        <f t="shared" si="54"/>
        <v>-7.1279510669508175E-2</v>
      </c>
    </row>
    <row r="3474" spans="1:18" x14ac:dyDescent="0.3">
      <c r="A3474" t="s">
        <v>8367</v>
      </c>
      <c r="B3474" s="2">
        <v>45632</v>
      </c>
      <c r="C3474" t="s">
        <v>10009</v>
      </c>
      <c r="D3474" t="s">
        <v>10029</v>
      </c>
      <c r="E3474" t="s">
        <v>10034</v>
      </c>
      <c r="F3474">
        <v>1</v>
      </c>
      <c r="G3474">
        <v>379.49</v>
      </c>
      <c r="H3474">
        <v>306.85000000000002</v>
      </c>
      <c r="I3474" t="s">
        <v>10040</v>
      </c>
      <c r="J3474">
        <f>F3474*G3474</f>
        <v>379.49</v>
      </c>
      <c r="K3474">
        <f>F3474*H3474</f>
        <v>306.85000000000002</v>
      </c>
      <c r="L3474">
        <f>J3474-K3474</f>
        <v>72.639999999999986</v>
      </c>
      <c r="M3474" s="5">
        <f>L3474/J3474</f>
        <v>0.19141479353869664</v>
      </c>
      <c r="N3474" t="str">
        <f>IF(ISNA(VLOOKUP(A3474,'Returns Data'!A:A,1,0)),"No","Yes")</f>
        <v>No</v>
      </c>
      <c r="O3474" t="s">
        <v>10085</v>
      </c>
      <c r="P3474" t="str">
        <f>IFERROR(VLOOKUP(A3474,'Ratings Data'!A:C,3,0),"No Rating")</f>
        <v>No Rating</v>
      </c>
      <c r="Q3474" t="s">
        <v>10063</v>
      </c>
      <c r="R3474" s="5">
        <f t="shared" si="54"/>
        <v>-0.77381420686860014</v>
      </c>
    </row>
    <row r="3475" spans="1:18" x14ac:dyDescent="0.3">
      <c r="A3475" t="s">
        <v>9215</v>
      </c>
      <c r="B3475" s="2">
        <v>45632</v>
      </c>
      <c r="C3475" t="s">
        <v>10027</v>
      </c>
      <c r="D3475" t="s">
        <v>10032</v>
      </c>
      <c r="E3475" t="s">
        <v>10037</v>
      </c>
      <c r="F3475">
        <v>12</v>
      </c>
      <c r="G3475">
        <v>286.45999999999998</v>
      </c>
      <c r="H3475">
        <v>178.87</v>
      </c>
      <c r="I3475" t="s">
        <v>10040</v>
      </c>
      <c r="J3475">
        <f>F3475*G3475</f>
        <v>3437.5199999999995</v>
      </c>
      <c r="K3475">
        <f>F3475*H3475</f>
        <v>2146.44</v>
      </c>
      <c r="L3475">
        <f>J3475-K3475</f>
        <v>1291.0799999999995</v>
      </c>
      <c r="M3475" s="5">
        <f>L3475/J3475</f>
        <v>0.37558472387069736</v>
      </c>
      <c r="N3475" t="str">
        <f>IF(ISNA(VLOOKUP(A3475,'Returns Data'!A:A,1,0)),"No","Yes")</f>
        <v>No</v>
      </c>
      <c r="O3475" t="s">
        <v>10085</v>
      </c>
      <c r="P3475" t="str">
        <f>IFERROR(VLOOKUP(A3475,'Ratings Data'!A:C,3,0),"No Rating")</f>
        <v>No Rating</v>
      </c>
      <c r="Q3475" t="s">
        <v>10063</v>
      </c>
      <c r="R3475" s="5">
        <f t="shared" si="54"/>
        <v>8.0582624048064506</v>
      </c>
    </row>
    <row r="3476" spans="1:18" x14ac:dyDescent="0.3">
      <c r="A3476" t="s">
        <v>9429</v>
      </c>
      <c r="B3476" s="2">
        <v>45632</v>
      </c>
      <c r="C3476" t="s">
        <v>10013</v>
      </c>
      <c r="D3476" t="s">
        <v>10030</v>
      </c>
      <c r="E3476" t="s">
        <v>10035</v>
      </c>
      <c r="F3476">
        <v>18</v>
      </c>
      <c r="G3476">
        <v>209.55</v>
      </c>
      <c r="H3476">
        <v>149.19</v>
      </c>
      <c r="I3476" t="s">
        <v>10040</v>
      </c>
      <c r="J3476">
        <f>F3476*G3476</f>
        <v>3771.9</v>
      </c>
      <c r="K3476">
        <f>F3476*H3476</f>
        <v>2685.42</v>
      </c>
      <c r="L3476">
        <f>J3476-K3476</f>
        <v>1086.48</v>
      </c>
      <c r="M3476" s="5">
        <f>L3476/J3476</f>
        <v>0.28804581245526129</v>
      </c>
      <c r="N3476" t="str">
        <f>IF(ISNA(VLOOKUP(A3476,'Returns Data'!A:A,1,0)),"No","Yes")</f>
        <v>No</v>
      </c>
      <c r="O3476" t="s">
        <v>10085</v>
      </c>
      <c r="P3476" t="str">
        <f>IFERROR(VLOOKUP(A3476,'Ratings Data'!A:C,3,0),"No Rating")</f>
        <v>No Rating</v>
      </c>
      <c r="Q3476" t="s">
        <v>10063</v>
      </c>
      <c r="R3476" s="5">
        <f t="shared" si="54"/>
        <v>9.7273615862598792E-2</v>
      </c>
    </row>
    <row r="3477" spans="1:18" x14ac:dyDescent="0.3">
      <c r="A3477" t="s">
        <v>9826</v>
      </c>
      <c r="B3477" s="2">
        <v>45632</v>
      </c>
      <c r="C3477" t="s">
        <v>10025</v>
      </c>
      <c r="D3477" t="s">
        <v>10033</v>
      </c>
      <c r="E3477" t="s">
        <v>10037</v>
      </c>
      <c r="F3477">
        <v>17</v>
      </c>
      <c r="G3477">
        <v>123.34</v>
      </c>
      <c r="H3477">
        <v>75.540000000000006</v>
      </c>
      <c r="I3477" t="s">
        <v>10039</v>
      </c>
      <c r="J3477">
        <f>F3477*G3477</f>
        <v>2096.7800000000002</v>
      </c>
      <c r="K3477">
        <f>F3477*H3477</f>
        <v>1284.18</v>
      </c>
      <c r="L3477">
        <f>J3477-K3477</f>
        <v>812.60000000000014</v>
      </c>
      <c r="M3477" s="5">
        <f>L3477/J3477</f>
        <v>0.38754661910167021</v>
      </c>
      <c r="N3477" t="str">
        <f>IF(ISNA(VLOOKUP(A3477,'Returns Data'!A:A,1,0)),"No","Yes")</f>
        <v>No</v>
      </c>
      <c r="O3477" t="s">
        <v>10085</v>
      </c>
      <c r="P3477" t="str">
        <f>IFERROR(VLOOKUP(A3477,'Ratings Data'!A:C,3,0),"No Rating")</f>
        <v>No Rating</v>
      </c>
      <c r="Q3477" t="s">
        <v>10063</v>
      </c>
      <c r="R3477" s="5">
        <f t="shared" si="54"/>
        <v>-0.44410509292399053</v>
      </c>
    </row>
    <row r="3478" spans="1:18" x14ac:dyDescent="0.3">
      <c r="A3478" t="s">
        <v>47</v>
      </c>
      <c r="B3478" s="2">
        <v>45633</v>
      </c>
      <c r="C3478" t="s">
        <v>10027</v>
      </c>
      <c r="D3478" t="s">
        <v>10032</v>
      </c>
      <c r="E3478" t="s">
        <v>10038</v>
      </c>
      <c r="F3478">
        <v>12</v>
      </c>
      <c r="G3478">
        <v>134.76</v>
      </c>
      <c r="H3478">
        <v>121.13</v>
      </c>
      <c r="I3478" t="s">
        <v>10039</v>
      </c>
      <c r="J3478">
        <f>F3478*G3478</f>
        <v>1617.12</v>
      </c>
      <c r="K3478">
        <f>F3478*H3478</f>
        <v>1453.56</v>
      </c>
      <c r="L3478">
        <f>J3478-K3478</f>
        <v>163.55999999999995</v>
      </c>
      <c r="M3478" s="5">
        <f>L3478/J3478</f>
        <v>0.10114277233600472</v>
      </c>
      <c r="N3478" t="str">
        <f>IF(ISNA(VLOOKUP(A3478,'Returns Data'!A:A,1,0)),"No","Yes")</f>
        <v>No</v>
      </c>
      <c r="O3478" t="s">
        <v>10085</v>
      </c>
      <c r="P3478">
        <f>IFERROR(VLOOKUP(A3478,'Ratings Data'!A:C,3,0),"No Rating")</f>
        <v>4</v>
      </c>
      <c r="Q3478" t="s">
        <v>10063</v>
      </c>
      <c r="R3478" s="5">
        <f t="shared" si="54"/>
        <v>-0.22876028958689051</v>
      </c>
    </row>
    <row r="3479" spans="1:18" x14ac:dyDescent="0.3">
      <c r="A3479" t="s">
        <v>1321</v>
      </c>
      <c r="B3479" s="2">
        <v>45633</v>
      </c>
      <c r="C3479" t="s">
        <v>10013</v>
      </c>
      <c r="D3479" t="s">
        <v>10030</v>
      </c>
      <c r="E3479" t="s">
        <v>10038</v>
      </c>
      <c r="F3479">
        <v>1</v>
      </c>
      <c r="G3479">
        <v>476.89</v>
      </c>
      <c r="H3479">
        <v>291.39</v>
      </c>
      <c r="I3479" t="s">
        <v>10039</v>
      </c>
      <c r="J3479">
        <f>F3479*G3479</f>
        <v>476.89</v>
      </c>
      <c r="K3479">
        <f>F3479*H3479</f>
        <v>291.39</v>
      </c>
      <c r="L3479">
        <f>J3479-K3479</f>
        <v>185.5</v>
      </c>
      <c r="M3479" s="5">
        <f>L3479/J3479</f>
        <v>0.38897859045062805</v>
      </c>
      <c r="N3479" t="str">
        <f>IF(ISNA(VLOOKUP(A3479,'Returns Data'!A:A,1,0)),"No","Yes")</f>
        <v>No</v>
      </c>
      <c r="O3479" t="s">
        <v>10085</v>
      </c>
      <c r="P3479" t="str">
        <f>IFERROR(VLOOKUP(A3479,'Ratings Data'!A:C,3,0),"No Rating")</f>
        <v>No Rating</v>
      </c>
      <c r="Q3479" t="s">
        <v>10063</v>
      </c>
      <c r="R3479" s="5">
        <f t="shared" si="54"/>
        <v>-0.70509918868111221</v>
      </c>
    </row>
    <row r="3480" spans="1:18" x14ac:dyDescent="0.3">
      <c r="A3480" t="s">
        <v>1428</v>
      </c>
      <c r="B3480" s="2">
        <v>45633</v>
      </c>
      <c r="C3480" t="s">
        <v>10023</v>
      </c>
      <c r="D3480" t="s">
        <v>10033</v>
      </c>
      <c r="E3480" t="s">
        <v>10036</v>
      </c>
      <c r="F3480">
        <v>13</v>
      </c>
      <c r="G3480">
        <v>260.02</v>
      </c>
      <c r="H3480">
        <v>167.44</v>
      </c>
      <c r="I3480" t="s">
        <v>10039</v>
      </c>
      <c r="J3480">
        <f>F3480*G3480</f>
        <v>3380.2599999999998</v>
      </c>
      <c r="K3480">
        <f>F3480*H3480</f>
        <v>2176.7199999999998</v>
      </c>
      <c r="L3480">
        <f>J3480-K3480</f>
        <v>1203.54</v>
      </c>
      <c r="M3480" s="5">
        <f>L3480/J3480</f>
        <v>0.35604953465118067</v>
      </c>
      <c r="N3480" t="str">
        <f>IF(ISNA(VLOOKUP(A3480,'Returns Data'!A:A,1,0)),"No","Yes")</f>
        <v>No</v>
      </c>
      <c r="O3480" t="s">
        <v>10085</v>
      </c>
      <c r="P3480" t="str">
        <f>IFERROR(VLOOKUP(A3480,'Ratings Data'!A:C,3,0),"No Rating")</f>
        <v>No Rating</v>
      </c>
      <c r="Q3480" t="s">
        <v>10063</v>
      </c>
      <c r="R3480" s="5">
        <f t="shared" si="54"/>
        <v>6.0881335318417245</v>
      </c>
    </row>
    <row r="3481" spans="1:18" x14ac:dyDescent="0.3">
      <c r="A3481" t="s">
        <v>1672</v>
      </c>
      <c r="B3481" s="2">
        <v>45633</v>
      </c>
      <c r="C3481" t="s">
        <v>10025</v>
      </c>
      <c r="D3481" t="s">
        <v>10033</v>
      </c>
      <c r="E3481" t="s">
        <v>10036</v>
      </c>
      <c r="F3481">
        <v>2</v>
      </c>
      <c r="G3481">
        <v>45.97</v>
      </c>
      <c r="H3481">
        <v>28.93</v>
      </c>
      <c r="I3481" t="s">
        <v>10039</v>
      </c>
      <c r="J3481">
        <f>F3481*G3481</f>
        <v>91.94</v>
      </c>
      <c r="K3481">
        <f>F3481*H3481</f>
        <v>57.86</v>
      </c>
      <c r="L3481">
        <f>J3481-K3481</f>
        <v>34.08</v>
      </c>
      <c r="M3481" s="5">
        <f>L3481/J3481</f>
        <v>0.37067652817054597</v>
      </c>
      <c r="N3481" t="str">
        <f>IF(ISNA(VLOOKUP(A3481,'Returns Data'!A:A,1,0)),"No","Yes")</f>
        <v>No</v>
      </c>
      <c r="O3481" t="s">
        <v>10085</v>
      </c>
      <c r="P3481" t="str">
        <f>IFERROR(VLOOKUP(A3481,'Ratings Data'!A:C,3,0),"No Rating")</f>
        <v>No Rating</v>
      </c>
      <c r="Q3481" t="s">
        <v>10063</v>
      </c>
      <c r="R3481" s="5">
        <f t="shared" si="54"/>
        <v>-0.97280090880583148</v>
      </c>
    </row>
    <row r="3482" spans="1:18" x14ac:dyDescent="0.3">
      <c r="A3482" t="s">
        <v>1927</v>
      </c>
      <c r="B3482" s="2">
        <v>45633</v>
      </c>
      <c r="C3482" t="s">
        <v>10009</v>
      </c>
      <c r="D3482" t="s">
        <v>10029</v>
      </c>
      <c r="E3482" t="s">
        <v>10037</v>
      </c>
      <c r="F3482">
        <v>9</v>
      </c>
      <c r="G3482">
        <v>236.09</v>
      </c>
      <c r="H3482">
        <v>186.57</v>
      </c>
      <c r="I3482" t="s">
        <v>10040</v>
      </c>
      <c r="J3482">
        <f>F3482*G3482</f>
        <v>2124.81</v>
      </c>
      <c r="K3482">
        <f>F3482*H3482</f>
        <v>1679.1299999999999</v>
      </c>
      <c r="L3482">
        <f>J3482-K3482</f>
        <v>445.68000000000006</v>
      </c>
      <c r="M3482" s="5">
        <f>L3482/J3482</f>
        <v>0.20975051886992252</v>
      </c>
      <c r="N3482" t="str">
        <f>IF(ISNA(VLOOKUP(A3482,'Returns Data'!A:A,1,0)),"No","Yes")</f>
        <v>No</v>
      </c>
      <c r="O3482" t="s">
        <v>10085</v>
      </c>
      <c r="P3482" t="str">
        <f>IFERROR(VLOOKUP(A3482,'Ratings Data'!A:C,3,0),"No Rating")</f>
        <v>No Rating</v>
      </c>
      <c r="Q3482" t="s">
        <v>10063</v>
      </c>
      <c r="R3482" s="5">
        <f t="shared" si="54"/>
        <v>22.110833152055687</v>
      </c>
    </row>
    <row r="3483" spans="1:18" x14ac:dyDescent="0.3">
      <c r="A3483" t="s">
        <v>2012</v>
      </c>
      <c r="B3483" s="2">
        <v>45633</v>
      </c>
      <c r="C3483" t="s">
        <v>10022</v>
      </c>
      <c r="D3483" t="s">
        <v>10033</v>
      </c>
      <c r="E3483" t="s">
        <v>10036</v>
      </c>
      <c r="F3483">
        <v>8</v>
      </c>
      <c r="G3483">
        <v>105.17</v>
      </c>
      <c r="H3483">
        <v>87.11</v>
      </c>
      <c r="I3483" t="s">
        <v>10039</v>
      </c>
      <c r="J3483">
        <f>F3483*G3483</f>
        <v>841.36</v>
      </c>
      <c r="K3483">
        <f>F3483*H3483</f>
        <v>696.88</v>
      </c>
      <c r="L3483">
        <f>J3483-K3483</f>
        <v>144.48000000000002</v>
      </c>
      <c r="M3483" s="5">
        <f>L3483/J3483</f>
        <v>0.17172197394694305</v>
      </c>
      <c r="N3483" t="str">
        <f>IF(ISNA(VLOOKUP(A3483,'Returns Data'!A:A,1,0)),"No","Yes")</f>
        <v>No</v>
      </c>
      <c r="O3483" t="s">
        <v>10085</v>
      </c>
      <c r="P3483" t="str">
        <f>IFERROR(VLOOKUP(A3483,'Ratings Data'!A:C,3,0),"No Rating")</f>
        <v>No Rating</v>
      </c>
      <c r="Q3483" t="s">
        <v>10063</v>
      </c>
      <c r="R3483" s="5">
        <f t="shared" si="54"/>
        <v>-0.60403047801921106</v>
      </c>
    </row>
    <row r="3484" spans="1:18" x14ac:dyDescent="0.3">
      <c r="A3484" t="s">
        <v>2218</v>
      </c>
      <c r="B3484" s="2">
        <v>45633</v>
      </c>
      <c r="C3484" t="s">
        <v>10016</v>
      </c>
      <c r="D3484" t="s">
        <v>10032</v>
      </c>
      <c r="E3484" t="s">
        <v>10037</v>
      </c>
      <c r="F3484">
        <v>11</v>
      </c>
      <c r="G3484">
        <v>303.11</v>
      </c>
      <c r="H3484">
        <v>258.3</v>
      </c>
      <c r="I3484" t="s">
        <v>10039</v>
      </c>
      <c r="J3484">
        <f>F3484*G3484</f>
        <v>3334.21</v>
      </c>
      <c r="K3484">
        <f>F3484*H3484</f>
        <v>2841.3</v>
      </c>
      <c r="L3484">
        <f>J3484-K3484</f>
        <v>492.90999999999985</v>
      </c>
      <c r="M3484" s="5">
        <f>L3484/J3484</f>
        <v>0.14783411962653817</v>
      </c>
      <c r="N3484" t="str">
        <f>IF(ISNA(VLOOKUP(A3484,'Returns Data'!A:A,1,0)),"No","Yes")</f>
        <v>No</v>
      </c>
      <c r="O3484" t="s">
        <v>10085</v>
      </c>
      <c r="P3484">
        <f>IFERROR(VLOOKUP(A3484,'Ratings Data'!A:C,3,0),"No Rating")</f>
        <v>2</v>
      </c>
      <c r="Q3484" t="s">
        <v>10063</v>
      </c>
      <c r="R3484" s="5">
        <f t="shared" si="54"/>
        <v>2.9628815251497573</v>
      </c>
    </row>
    <row r="3485" spans="1:18" x14ac:dyDescent="0.3">
      <c r="A3485" t="s">
        <v>3084</v>
      </c>
      <c r="B3485" s="2">
        <v>45633</v>
      </c>
      <c r="C3485" t="s">
        <v>10019</v>
      </c>
      <c r="D3485" t="s">
        <v>10031</v>
      </c>
      <c r="E3485" t="s">
        <v>10036</v>
      </c>
      <c r="F3485">
        <v>9</v>
      </c>
      <c r="G3485">
        <v>254.27</v>
      </c>
      <c r="H3485">
        <v>214.83</v>
      </c>
      <c r="I3485" t="s">
        <v>10040</v>
      </c>
      <c r="J3485">
        <f>F3485*G3485</f>
        <v>2288.4300000000003</v>
      </c>
      <c r="K3485">
        <f>F3485*H3485</f>
        <v>1933.47</v>
      </c>
      <c r="L3485">
        <f>J3485-K3485</f>
        <v>354.96000000000026</v>
      </c>
      <c r="M3485" s="5">
        <f>L3485/J3485</f>
        <v>0.15511070908876401</v>
      </c>
      <c r="N3485" t="str">
        <f>IF(ISNA(VLOOKUP(A3485,'Returns Data'!A:A,1,0)),"No","Yes")</f>
        <v>No</v>
      </c>
      <c r="O3485" t="s">
        <v>10085</v>
      </c>
      <c r="P3485" t="str">
        <f>IFERROR(VLOOKUP(A3485,'Ratings Data'!A:C,3,0),"No Rating")</f>
        <v>No Rating</v>
      </c>
      <c r="Q3485" t="s">
        <v>10063</v>
      </c>
      <c r="R3485" s="5">
        <f t="shared" si="54"/>
        <v>-0.31365150965296118</v>
      </c>
    </row>
    <row r="3486" spans="1:18" x14ac:dyDescent="0.3">
      <c r="A3486" t="s">
        <v>3403</v>
      </c>
      <c r="B3486" s="2">
        <v>45633</v>
      </c>
      <c r="C3486" t="s">
        <v>10010</v>
      </c>
      <c r="D3486" t="s">
        <v>10029</v>
      </c>
      <c r="E3486" t="s">
        <v>10038</v>
      </c>
      <c r="F3486">
        <v>17</v>
      </c>
      <c r="G3486">
        <v>397.96</v>
      </c>
      <c r="H3486">
        <v>260.14999999999998</v>
      </c>
      <c r="I3486" t="s">
        <v>10040</v>
      </c>
      <c r="J3486">
        <f>F3486*G3486</f>
        <v>6765.32</v>
      </c>
      <c r="K3486">
        <f>F3486*H3486</f>
        <v>4422.5499999999993</v>
      </c>
      <c r="L3486">
        <f>J3486-K3486</f>
        <v>2342.7700000000004</v>
      </c>
      <c r="M3486" s="5">
        <f>L3486/J3486</f>
        <v>0.34629108453110874</v>
      </c>
      <c r="N3486" t="str">
        <f>IF(ISNA(VLOOKUP(A3486,'Returns Data'!A:A,1,0)),"No","Yes")</f>
        <v>No</v>
      </c>
      <c r="O3486" t="s">
        <v>10085</v>
      </c>
      <c r="P3486" t="str">
        <f>IFERROR(VLOOKUP(A3486,'Ratings Data'!A:C,3,0),"No Rating")</f>
        <v>No Rating</v>
      </c>
      <c r="Q3486" t="s">
        <v>10063</v>
      </c>
      <c r="R3486" s="5">
        <f t="shared" si="54"/>
        <v>1.9563150282071109</v>
      </c>
    </row>
    <row r="3487" spans="1:18" x14ac:dyDescent="0.3">
      <c r="A3487" t="s">
        <v>3505</v>
      </c>
      <c r="B3487" s="2">
        <v>45633</v>
      </c>
      <c r="C3487" t="s">
        <v>10015</v>
      </c>
      <c r="D3487" t="s">
        <v>10031</v>
      </c>
      <c r="E3487" t="s">
        <v>10034</v>
      </c>
      <c r="F3487">
        <v>15</v>
      </c>
      <c r="G3487">
        <v>40.44</v>
      </c>
      <c r="H3487">
        <v>34.76</v>
      </c>
      <c r="I3487" t="s">
        <v>10040</v>
      </c>
      <c r="J3487">
        <f>F3487*G3487</f>
        <v>606.59999999999991</v>
      </c>
      <c r="K3487">
        <f>F3487*H3487</f>
        <v>521.4</v>
      </c>
      <c r="L3487">
        <f>J3487-K3487</f>
        <v>85.199999999999932</v>
      </c>
      <c r="M3487" s="5">
        <f>L3487/J3487</f>
        <v>0.14045499505440148</v>
      </c>
      <c r="N3487" t="str">
        <f>IF(ISNA(VLOOKUP(A3487,'Returns Data'!A:A,1,0)),"No","Yes")</f>
        <v>No</v>
      </c>
      <c r="O3487" t="s">
        <v>10085</v>
      </c>
      <c r="P3487" t="str">
        <f>IFERROR(VLOOKUP(A3487,'Ratings Data'!A:C,3,0),"No Rating")</f>
        <v>No Rating</v>
      </c>
      <c r="Q3487" t="s">
        <v>10063</v>
      </c>
      <c r="R3487" s="5">
        <f t="shared" si="54"/>
        <v>-0.91033683550815037</v>
      </c>
    </row>
    <row r="3488" spans="1:18" x14ac:dyDescent="0.3">
      <c r="A3488" t="s">
        <v>4414</v>
      </c>
      <c r="B3488" s="2">
        <v>45633</v>
      </c>
      <c r="C3488" t="s">
        <v>10024</v>
      </c>
      <c r="D3488" t="s">
        <v>10029</v>
      </c>
      <c r="E3488" t="s">
        <v>10037</v>
      </c>
      <c r="F3488">
        <v>20</v>
      </c>
      <c r="G3488">
        <v>328.28</v>
      </c>
      <c r="H3488">
        <v>285.56</v>
      </c>
      <c r="I3488" t="s">
        <v>10039</v>
      </c>
      <c r="J3488">
        <f>F3488*G3488</f>
        <v>6565.5999999999995</v>
      </c>
      <c r="K3488">
        <f>F3488*H3488</f>
        <v>5711.2</v>
      </c>
      <c r="L3488">
        <f>J3488-K3488</f>
        <v>854.39999999999964</v>
      </c>
      <c r="M3488" s="5">
        <f>L3488/J3488</f>
        <v>0.13013281345193123</v>
      </c>
      <c r="N3488" t="str">
        <f>IF(ISNA(VLOOKUP(A3488,'Returns Data'!A:A,1,0)),"No","Yes")</f>
        <v>No</v>
      </c>
      <c r="O3488" t="s">
        <v>10085</v>
      </c>
      <c r="P3488" t="str">
        <f>IFERROR(VLOOKUP(A3488,'Ratings Data'!A:C,3,0),"No Rating")</f>
        <v>No Rating</v>
      </c>
      <c r="Q3488" t="s">
        <v>10063</v>
      </c>
      <c r="R3488" s="5">
        <f t="shared" si="54"/>
        <v>9.8236069897790976</v>
      </c>
    </row>
    <row r="3489" spans="1:18" x14ac:dyDescent="0.3">
      <c r="A3489" t="s">
        <v>4448</v>
      </c>
      <c r="B3489" s="2">
        <v>45633</v>
      </c>
      <c r="C3489" t="s">
        <v>10010</v>
      </c>
      <c r="D3489" t="s">
        <v>10029</v>
      </c>
      <c r="E3489" t="s">
        <v>10034</v>
      </c>
      <c r="F3489">
        <v>16</v>
      </c>
      <c r="G3489">
        <v>186.2</v>
      </c>
      <c r="H3489">
        <v>123.24</v>
      </c>
      <c r="I3489" t="s">
        <v>10040</v>
      </c>
      <c r="J3489">
        <f>F3489*G3489</f>
        <v>2979.2</v>
      </c>
      <c r="K3489">
        <f>F3489*H3489</f>
        <v>1971.84</v>
      </c>
      <c r="L3489">
        <f>J3489-K3489</f>
        <v>1007.3599999999999</v>
      </c>
      <c r="M3489" s="5">
        <f>L3489/J3489</f>
        <v>0.33813104189044035</v>
      </c>
      <c r="N3489" t="str">
        <f>IF(ISNA(VLOOKUP(A3489,'Returns Data'!A:A,1,0)),"No","Yes")</f>
        <v>Yes</v>
      </c>
      <c r="O3489" t="str">
        <f>IFERROR(VLOOKUP(A3489,'Returns Data'!A:E,5,0),"No Returns")</f>
        <v>Late Delivery</v>
      </c>
      <c r="P3489" t="str">
        <f>IFERROR(VLOOKUP(A3489,'Ratings Data'!A:C,3,0),"No Rating")</f>
        <v>No Rating</v>
      </c>
      <c r="Q3489" t="s">
        <v>10063</v>
      </c>
      <c r="R3489" s="5">
        <f t="shared" si="54"/>
        <v>-0.54624101376873402</v>
      </c>
    </row>
    <row r="3490" spans="1:18" x14ac:dyDescent="0.3">
      <c r="A3490" t="s">
        <v>4516</v>
      </c>
      <c r="B3490" s="2">
        <v>45633</v>
      </c>
      <c r="C3490" t="s">
        <v>10014</v>
      </c>
      <c r="D3490" t="s">
        <v>10030</v>
      </c>
      <c r="E3490" t="s">
        <v>10038</v>
      </c>
      <c r="F3490">
        <v>11</v>
      </c>
      <c r="G3490">
        <v>422.12</v>
      </c>
      <c r="H3490">
        <v>265.94</v>
      </c>
      <c r="I3490" t="s">
        <v>10039</v>
      </c>
      <c r="J3490">
        <f>F3490*G3490</f>
        <v>4643.32</v>
      </c>
      <c r="K3490">
        <f>F3490*H3490</f>
        <v>2925.34</v>
      </c>
      <c r="L3490">
        <f>J3490-K3490</f>
        <v>1717.9799999999996</v>
      </c>
      <c r="M3490" s="5">
        <f>L3490/J3490</f>
        <v>0.36998957642376568</v>
      </c>
      <c r="N3490" t="str">
        <f>IF(ISNA(VLOOKUP(A3490,'Returns Data'!A:A,1,0)),"No","Yes")</f>
        <v>No</v>
      </c>
      <c r="O3490" t="s">
        <v>10085</v>
      </c>
      <c r="P3490" t="str">
        <f>IFERROR(VLOOKUP(A3490,'Ratings Data'!A:C,3,0),"No Rating")</f>
        <v>No Rating</v>
      </c>
      <c r="Q3490" t="s">
        <v>10063</v>
      </c>
      <c r="R3490" s="5">
        <f t="shared" si="54"/>
        <v>0.5585794844253491</v>
      </c>
    </row>
    <row r="3491" spans="1:18" x14ac:dyDescent="0.3">
      <c r="A3491" t="s">
        <v>4800</v>
      </c>
      <c r="B3491" s="2">
        <v>45633</v>
      </c>
      <c r="C3491" t="s">
        <v>10019</v>
      </c>
      <c r="D3491" t="s">
        <v>10031</v>
      </c>
      <c r="E3491" t="s">
        <v>10034</v>
      </c>
      <c r="F3491">
        <v>3</v>
      </c>
      <c r="G3491">
        <v>148.44999999999999</v>
      </c>
      <c r="H3491">
        <v>113.14</v>
      </c>
      <c r="I3491" t="s">
        <v>10039</v>
      </c>
      <c r="J3491">
        <f>F3491*G3491</f>
        <v>445.34999999999997</v>
      </c>
      <c r="K3491">
        <f>F3491*H3491</f>
        <v>339.42</v>
      </c>
      <c r="L3491">
        <f>J3491-K3491</f>
        <v>105.92999999999995</v>
      </c>
      <c r="M3491" s="5">
        <f>L3491/J3491</f>
        <v>0.23785786460087563</v>
      </c>
      <c r="N3491" t="str">
        <f>IF(ISNA(VLOOKUP(A3491,'Returns Data'!A:A,1,0)),"No","Yes")</f>
        <v>No</v>
      </c>
      <c r="O3491" t="s">
        <v>10085</v>
      </c>
      <c r="P3491">
        <f>IFERROR(VLOOKUP(A3491,'Ratings Data'!A:C,3,0),"No Rating")</f>
        <v>4</v>
      </c>
      <c r="Q3491" t="s">
        <v>10063</v>
      </c>
      <c r="R3491" s="5">
        <f t="shared" si="54"/>
        <v>-0.90408802322476156</v>
      </c>
    </row>
    <row r="3492" spans="1:18" x14ac:dyDescent="0.3">
      <c r="A3492" t="s">
        <v>4995</v>
      </c>
      <c r="B3492" s="2">
        <v>45633</v>
      </c>
      <c r="C3492" t="s">
        <v>10021</v>
      </c>
      <c r="D3492" t="s">
        <v>10031</v>
      </c>
      <c r="E3492" t="s">
        <v>10034</v>
      </c>
      <c r="F3492">
        <v>12</v>
      </c>
      <c r="G3492">
        <v>340.97</v>
      </c>
      <c r="H3492">
        <v>258.83</v>
      </c>
      <c r="I3492" t="s">
        <v>10040</v>
      </c>
      <c r="J3492">
        <f>F3492*G3492</f>
        <v>4091.6400000000003</v>
      </c>
      <c r="K3492">
        <f>F3492*H3492</f>
        <v>3105.96</v>
      </c>
      <c r="L3492">
        <f>J3492-K3492</f>
        <v>985.68000000000029</v>
      </c>
      <c r="M3492" s="5">
        <f>L3492/J3492</f>
        <v>0.24090095902865361</v>
      </c>
      <c r="N3492" t="str">
        <f>IF(ISNA(VLOOKUP(A3492,'Returns Data'!A:A,1,0)),"No","Yes")</f>
        <v>No</v>
      </c>
      <c r="O3492" t="s">
        <v>10085</v>
      </c>
      <c r="P3492" t="str">
        <f>IFERROR(VLOOKUP(A3492,'Ratings Data'!A:C,3,0),"No Rating")</f>
        <v>No Rating</v>
      </c>
      <c r="Q3492" t="s">
        <v>10063</v>
      </c>
      <c r="R3492" s="5">
        <f t="shared" si="54"/>
        <v>8.1874705287975758</v>
      </c>
    </row>
    <row r="3493" spans="1:18" x14ac:dyDescent="0.3">
      <c r="A3493" t="s">
        <v>5158</v>
      </c>
      <c r="B3493" s="2">
        <v>45633</v>
      </c>
      <c r="C3493" t="s">
        <v>10009</v>
      </c>
      <c r="D3493" t="s">
        <v>10029</v>
      </c>
      <c r="E3493" t="s">
        <v>10038</v>
      </c>
      <c r="F3493">
        <v>1</v>
      </c>
      <c r="G3493">
        <v>82.15</v>
      </c>
      <c r="H3493">
        <v>56.37</v>
      </c>
      <c r="I3493" t="s">
        <v>10039</v>
      </c>
      <c r="J3493">
        <f>F3493*G3493</f>
        <v>82.15</v>
      </c>
      <c r="K3493">
        <f>F3493*H3493</f>
        <v>56.37</v>
      </c>
      <c r="L3493">
        <f>J3493-K3493</f>
        <v>25.780000000000008</v>
      </c>
      <c r="M3493" s="5">
        <f>L3493/J3493</f>
        <v>0.31381618989653082</v>
      </c>
      <c r="N3493" t="str">
        <f>IF(ISNA(VLOOKUP(A3493,'Returns Data'!A:A,1,0)),"No","Yes")</f>
        <v>No</v>
      </c>
      <c r="O3493" t="s">
        <v>10085</v>
      </c>
      <c r="P3493" t="str">
        <f>IFERROR(VLOOKUP(A3493,'Ratings Data'!A:C,3,0),"No Rating")</f>
        <v>No Rating</v>
      </c>
      <c r="Q3493" t="s">
        <v>10063</v>
      </c>
      <c r="R3493" s="5">
        <f t="shared" si="54"/>
        <v>-0.97992247607316385</v>
      </c>
    </row>
    <row r="3494" spans="1:18" x14ac:dyDescent="0.3">
      <c r="A3494" t="s">
        <v>5546</v>
      </c>
      <c r="B3494" s="2">
        <v>45633</v>
      </c>
      <c r="C3494" t="s">
        <v>10023</v>
      </c>
      <c r="D3494" t="s">
        <v>10033</v>
      </c>
      <c r="E3494" t="s">
        <v>10034</v>
      </c>
      <c r="F3494">
        <v>5</v>
      </c>
      <c r="G3494">
        <v>494.86</v>
      </c>
      <c r="H3494">
        <v>436.17</v>
      </c>
      <c r="I3494" t="s">
        <v>10040</v>
      </c>
      <c r="J3494">
        <f>F3494*G3494</f>
        <v>2474.3000000000002</v>
      </c>
      <c r="K3494">
        <f>F3494*H3494</f>
        <v>2180.85</v>
      </c>
      <c r="L3494">
        <f>J3494-K3494</f>
        <v>293.45000000000027</v>
      </c>
      <c r="M3494" s="5">
        <f>L3494/J3494</f>
        <v>0.11859919977367346</v>
      </c>
      <c r="N3494" t="str">
        <f>IF(ISNA(VLOOKUP(A3494,'Returns Data'!A:A,1,0)),"No","Yes")</f>
        <v>No</v>
      </c>
      <c r="O3494" t="s">
        <v>10085</v>
      </c>
      <c r="P3494" t="str">
        <f>IFERROR(VLOOKUP(A3494,'Ratings Data'!A:C,3,0),"No Rating")</f>
        <v>No Rating</v>
      </c>
      <c r="Q3494" t="s">
        <v>10063</v>
      </c>
      <c r="R3494" s="5">
        <f t="shared" si="54"/>
        <v>29.119293974437003</v>
      </c>
    </row>
    <row r="3495" spans="1:18" x14ac:dyDescent="0.3">
      <c r="A3495" t="s">
        <v>5638</v>
      </c>
      <c r="B3495" s="2">
        <v>45633</v>
      </c>
      <c r="C3495" t="s">
        <v>10027</v>
      </c>
      <c r="D3495" t="s">
        <v>10032</v>
      </c>
      <c r="E3495" t="s">
        <v>10034</v>
      </c>
      <c r="F3495">
        <v>17</v>
      </c>
      <c r="G3495">
        <v>364</v>
      </c>
      <c r="H3495">
        <v>318.22000000000003</v>
      </c>
      <c r="I3495" t="s">
        <v>10040</v>
      </c>
      <c r="J3495">
        <f>F3495*G3495</f>
        <v>6188</v>
      </c>
      <c r="K3495">
        <f>F3495*H3495</f>
        <v>5409.7400000000007</v>
      </c>
      <c r="L3495">
        <f>J3495-K3495</f>
        <v>778.25999999999931</v>
      </c>
      <c r="M3495" s="5">
        <f>L3495/J3495</f>
        <v>0.12576923076923066</v>
      </c>
      <c r="N3495" t="str">
        <f>IF(ISNA(VLOOKUP(A3495,'Returns Data'!A:A,1,0)),"No","Yes")</f>
        <v>No</v>
      </c>
      <c r="O3495" t="s">
        <v>10085</v>
      </c>
      <c r="P3495">
        <f>IFERROR(VLOOKUP(A3495,'Ratings Data'!A:C,3,0),"No Rating")</f>
        <v>1</v>
      </c>
      <c r="Q3495" t="s">
        <v>10063</v>
      </c>
      <c r="R3495" s="5">
        <f t="shared" si="54"/>
        <v>1.5009093480984519</v>
      </c>
    </row>
    <row r="3496" spans="1:18" x14ac:dyDescent="0.3">
      <c r="A3496" t="s">
        <v>5654</v>
      </c>
      <c r="B3496" s="2">
        <v>45633</v>
      </c>
      <c r="C3496" t="s">
        <v>10021</v>
      </c>
      <c r="D3496" t="s">
        <v>10031</v>
      </c>
      <c r="E3496" t="s">
        <v>10037</v>
      </c>
      <c r="F3496">
        <v>11</v>
      </c>
      <c r="G3496">
        <v>207.4</v>
      </c>
      <c r="H3496">
        <v>166.48</v>
      </c>
      <c r="I3496" t="s">
        <v>10040</v>
      </c>
      <c r="J3496">
        <f>F3496*G3496</f>
        <v>2281.4</v>
      </c>
      <c r="K3496">
        <f>F3496*H3496</f>
        <v>1831.28</v>
      </c>
      <c r="L3496">
        <f>J3496-K3496</f>
        <v>450.12000000000012</v>
      </c>
      <c r="M3496" s="5">
        <f>L3496/J3496</f>
        <v>0.1972999035679846</v>
      </c>
      <c r="N3496" t="str">
        <f>IF(ISNA(VLOOKUP(A3496,'Returns Data'!A:A,1,0)),"No","Yes")</f>
        <v>No</v>
      </c>
      <c r="O3496" t="s">
        <v>10085</v>
      </c>
      <c r="P3496">
        <f>IFERROR(VLOOKUP(A3496,'Ratings Data'!A:C,3,0),"No Rating")</f>
        <v>1</v>
      </c>
      <c r="Q3496" t="s">
        <v>10063</v>
      </c>
      <c r="R3496" s="5">
        <f t="shared" si="54"/>
        <v>-0.6313186813186813</v>
      </c>
    </row>
    <row r="3497" spans="1:18" x14ac:dyDescent="0.3">
      <c r="A3497" t="s">
        <v>5843</v>
      </c>
      <c r="B3497" s="2">
        <v>45633</v>
      </c>
      <c r="C3497" t="s">
        <v>10025</v>
      </c>
      <c r="D3497" t="s">
        <v>10033</v>
      </c>
      <c r="E3497" t="s">
        <v>10037</v>
      </c>
      <c r="F3497">
        <v>11</v>
      </c>
      <c r="G3497">
        <v>425.75</v>
      </c>
      <c r="H3497">
        <v>335.76</v>
      </c>
      <c r="I3497" t="s">
        <v>10039</v>
      </c>
      <c r="J3497">
        <f>F3497*G3497</f>
        <v>4683.25</v>
      </c>
      <c r="K3497">
        <f>F3497*H3497</f>
        <v>3693.3599999999997</v>
      </c>
      <c r="L3497">
        <f>J3497-K3497</f>
        <v>989.89000000000033</v>
      </c>
      <c r="M3497" s="5">
        <f>L3497/J3497</f>
        <v>0.21136817381092196</v>
      </c>
      <c r="N3497" t="str">
        <f>IF(ISNA(VLOOKUP(A3497,'Returns Data'!A:A,1,0)),"No","Yes")</f>
        <v>No</v>
      </c>
      <c r="O3497" t="s">
        <v>10085</v>
      </c>
      <c r="P3497" t="str">
        <f>IFERROR(VLOOKUP(A3497,'Ratings Data'!A:C,3,0),"No Rating")</f>
        <v>No Rating</v>
      </c>
      <c r="Q3497" t="s">
        <v>10063</v>
      </c>
      <c r="R3497" s="5">
        <f t="shared" si="54"/>
        <v>1.0527965284474445</v>
      </c>
    </row>
    <row r="3498" spans="1:18" x14ac:dyDescent="0.3">
      <c r="A3498" t="s">
        <v>5877</v>
      </c>
      <c r="B3498" s="2">
        <v>45633</v>
      </c>
      <c r="C3498" t="s">
        <v>10028</v>
      </c>
      <c r="D3498" t="s">
        <v>10032</v>
      </c>
      <c r="E3498" t="s">
        <v>10036</v>
      </c>
      <c r="F3498">
        <v>6</v>
      </c>
      <c r="G3498">
        <v>326.64</v>
      </c>
      <c r="H3498">
        <v>278.70999999999998</v>
      </c>
      <c r="I3498" t="s">
        <v>10040</v>
      </c>
      <c r="J3498">
        <f>F3498*G3498</f>
        <v>1959.84</v>
      </c>
      <c r="K3498">
        <f>F3498*H3498</f>
        <v>1672.2599999999998</v>
      </c>
      <c r="L3498">
        <f>J3498-K3498</f>
        <v>287.58000000000015</v>
      </c>
      <c r="M3498" s="5">
        <f>L3498/J3498</f>
        <v>0.14673646828312523</v>
      </c>
      <c r="N3498" t="str">
        <f>IF(ISNA(VLOOKUP(A3498,'Returns Data'!A:A,1,0)),"No","Yes")</f>
        <v>No</v>
      </c>
      <c r="O3498" t="s">
        <v>10085</v>
      </c>
      <c r="P3498" t="str">
        <f>IFERROR(VLOOKUP(A3498,'Ratings Data'!A:C,3,0),"No Rating")</f>
        <v>No Rating</v>
      </c>
      <c r="Q3498" t="s">
        <v>10063</v>
      </c>
      <c r="R3498" s="5">
        <f t="shared" si="54"/>
        <v>-0.58152137938397475</v>
      </c>
    </row>
    <row r="3499" spans="1:18" x14ac:dyDescent="0.3">
      <c r="A3499" t="s">
        <v>6062</v>
      </c>
      <c r="B3499" s="2">
        <v>45633</v>
      </c>
      <c r="C3499" t="s">
        <v>10022</v>
      </c>
      <c r="D3499" t="s">
        <v>10033</v>
      </c>
      <c r="E3499" t="s">
        <v>10036</v>
      </c>
      <c r="F3499">
        <v>7</v>
      </c>
      <c r="G3499">
        <v>243.47</v>
      </c>
      <c r="H3499">
        <v>204.39</v>
      </c>
      <c r="I3499" t="s">
        <v>10039</v>
      </c>
      <c r="J3499">
        <f>F3499*G3499</f>
        <v>1704.29</v>
      </c>
      <c r="K3499">
        <f>F3499*H3499</f>
        <v>1430.73</v>
      </c>
      <c r="L3499">
        <f>J3499-K3499</f>
        <v>273.55999999999995</v>
      </c>
      <c r="M3499" s="5">
        <f>L3499/J3499</f>
        <v>0.16051258881997779</v>
      </c>
      <c r="N3499" t="str">
        <f>IF(ISNA(VLOOKUP(A3499,'Returns Data'!A:A,1,0)),"No","Yes")</f>
        <v>No</v>
      </c>
      <c r="O3499" t="s">
        <v>10085</v>
      </c>
      <c r="P3499" t="str">
        <f>IFERROR(VLOOKUP(A3499,'Ratings Data'!A:C,3,0),"No Rating")</f>
        <v>No Rating</v>
      </c>
      <c r="Q3499" t="s">
        <v>10063</v>
      </c>
      <c r="R3499" s="5">
        <f t="shared" si="54"/>
        <v>-0.13039329741203362</v>
      </c>
    </row>
    <row r="3500" spans="1:18" x14ac:dyDescent="0.3">
      <c r="A3500" t="s">
        <v>7171</v>
      </c>
      <c r="B3500" s="2">
        <v>45633</v>
      </c>
      <c r="C3500" t="s">
        <v>10025</v>
      </c>
      <c r="D3500" t="s">
        <v>10033</v>
      </c>
      <c r="E3500" t="s">
        <v>10038</v>
      </c>
      <c r="F3500">
        <v>1</v>
      </c>
      <c r="G3500">
        <v>352.16</v>
      </c>
      <c r="H3500">
        <v>292.94</v>
      </c>
      <c r="I3500" t="s">
        <v>10039</v>
      </c>
      <c r="J3500">
        <f>F3500*G3500</f>
        <v>352.16</v>
      </c>
      <c r="K3500">
        <f>F3500*H3500</f>
        <v>292.94</v>
      </c>
      <c r="L3500">
        <f>J3500-K3500</f>
        <v>59.220000000000027</v>
      </c>
      <c r="M3500" s="5">
        <f>L3500/J3500</f>
        <v>0.1681621990004544</v>
      </c>
      <c r="N3500" t="str">
        <f>IF(ISNA(VLOOKUP(A3500,'Returns Data'!A:A,1,0)),"No","Yes")</f>
        <v>No</v>
      </c>
      <c r="O3500" t="s">
        <v>10085</v>
      </c>
      <c r="P3500" t="str">
        <f>IFERROR(VLOOKUP(A3500,'Ratings Data'!A:C,3,0),"No Rating")</f>
        <v>No Rating</v>
      </c>
      <c r="Q3500" t="s">
        <v>10063</v>
      </c>
      <c r="R3500" s="5">
        <f t="shared" si="54"/>
        <v>-0.79336849949245725</v>
      </c>
    </row>
    <row r="3501" spans="1:18" x14ac:dyDescent="0.3">
      <c r="A3501" t="s">
        <v>7323</v>
      </c>
      <c r="B3501" s="2">
        <v>45633</v>
      </c>
      <c r="C3501" t="s">
        <v>10016</v>
      </c>
      <c r="D3501" t="s">
        <v>10032</v>
      </c>
      <c r="E3501" t="s">
        <v>10037</v>
      </c>
      <c r="F3501">
        <v>9</v>
      </c>
      <c r="G3501">
        <v>205.4</v>
      </c>
      <c r="H3501">
        <v>148.86000000000001</v>
      </c>
      <c r="I3501" t="s">
        <v>10039</v>
      </c>
      <c r="J3501">
        <f>F3501*G3501</f>
        <v>1848.6000000000001</v>
      </c>
      <c r="K3501">
        <f>F3501*H3501</f>
        <v>1339.7400000000002</v>
      </c>
      <c r="L3501">
        <f>J3501-K3501</f>
        <v>508.8599999999999</v>
      </c>
      <c r="M3501" s="5">
        <f>L3501/J3501</f>
        <v>0.27526777020447901</v>
      </c>
      <c r="N3501" t="str">
        <f>IF(ISNA(VLOOKUP(A3501,'Returns Data'!A:A,1,0)),"No","Yes")</f>
        <v>No</v>
      </c>
      <c r="O3501" t="s">
        <v>10085</v>
      </c>
      <c r="P3501" t="str">
        <f>IFERROR(VLOOKUP(A3501,'Ratings Data'!A:C,3,0),"No Rating")</f>
        <v>No Rating</v>
      </c>
      <c r="Q3501" t="s">
        <v>10063</v>
      </c>
      <c r="R3501" s="5">
        <f t="shared" si="54"/>
        <v>4.24931849159473</v>
      </c>
    </row>
    <row r="3502" spans="1:18" x14ac:dyDescent="0.3">
      <c r="A3502" t="s">
        <v>7375</v>
      </c>
      <c r="B3502" s="2">
        <v>45633</v>
      </c>
      <c r="C3502" t="s">
        <v>10025</v>
      </c>
      <c r="D3502" t="s">
        <v>10033</v>
      </c>
      <c r="E3502" t="s">
        <v>10037</v>
      </c>
      <c r="F3502">
        <v>14</v>
      </c>
      <c r="G3502">
        <v>458.87</v>
      </c>
      <c r="H3502">
        <v>276.85000000000002</v>
      </c>
      <c r="I3502" t="s">
        <v>10040</v>
      </c>
      <c r="J3502">
        <f>F3502*G3502</f>
        <v>6424.18</v>
      </c>
      <c r="K3502">
        <f>F3502*H3502</f>
        <v>3875.9000000000005</v>
      </c>
      <c r="L3502">
        <f>J3502-K3502</f>
        <v>2548.2799999999997</v>
      </c>
      <c r="M3502" s="5">
        <f>L3502/J3502</f>
        <v>0.39667008085078559</v>
      </c>
      <c r="N3502" t="str">
        <f>IF(ISNA(VLOOKUP(A3502,'Returns Data'!A:A,1,0)),"No","Yes")</f>
        <v>No</v>
      </c>
      <c r="O3502" t="s">
        <v>10085</v>
      </c>
      <c r="P3502" t="str">
        <f>IFERROR(VLOOKUP(A3502,'Ratings Data'!A:C,3,0),"No Rating")</f>
        <v>No Rating</v>
      </c>
      <c r="Q3502" t="s">
        <v>10063</v>
      </c>
      <c r="R3502" s="5">
        <f t="shared" si="54"/>
        <v>2.4751595802228712</v>
      </c>
    </row>
    <row r="3503" spans="1:18" x14ac:dyDescent="0.3">
      <c r="A3503" t="s">
        <v>8802</v>
      </c>
      <c r="B3503" s="2">
        <v>45633</v>
      </c>
      <c r="C3503" t="s">
        <v>10028</v>
      </c>
      <c r="D3503" t="s">
        <v>10032</v>
      </c>
      <c r="E3503" t="s">
        <v>10037</v>
      </c>
      <c r="F3503">
        <v>20</v>
      </c>
      <c r="G3503">
        <v>330.86</v>
      </c>
      <c r="H3503">
        <v>219.48</v>
      </c>
      <c r="I3503" t="s">
        <v>10040</v>
      </c>
      <c r="J3503">
        <f>F3503*G3503</f>
        <v>6617.2000000000007</v>
      </c>
      <c r="K3503">
        <f>F3503*H3503</f>
        <v>4389.5999999999995</v>
      </c>
      <c r="L3503">
        <f>J3503-K3503</f>
        <v>2227.6000000000013</v>
      </c>
      <c r="M3503" s="5">
        <f>L3503/J3503</f>
        <v>0.33663785286828279</v>
      </c>
      <c r="N3503" t="str">
        <f>IF(ISNA(VLOOKUP(A3503,'Returns Data'!A:A,1,0)),"No","Yes")</f>
        <v>No</v>
      </c>
      <c r="O3503" t="s">
        <v>10085</v>
      </c>
      <c r="P3503" t="str">
        <f>IFERROR(VLOOKUP(A3503,'Ratings Data'!A:C,3,0),"No Rating")</f>
        <v>No Rating</v>
      </c>
      <c r="Q3503" t="s">
        <v>10063</v>
      </c>
      <c r="R3503" s="5">
        <f t="shared" si="54"/>
        <v>3.0045857992771128E-2</v>
      </c>
    </row>
    <row r="3504" spans="1:18" x14ac:dyDescent="0.3">
      <c r="A3504" t="s">
        <v>8909</v>
      </c>
      <c r="B3504" s="2">
        <v>45633</v>
      </c>
      <c r="C3504" t="s">
        <v>10009</v>
      </c>
      <c r="D3504" t="s">
        <v>10029</v>
      </c>
      <c r="E3504" t="s">
        <v>10038</v>
      </c>
      <c r="F3504">
        <v>2</v>
      </c>
      <c r="G3504">
        <v>204.88</v>
      </c>
      <c r="H3504">
        <v>168.03</v>
      </c>
      <c r="I3504" t="s">
        <v>10039</v>
      </c>
      <c r="J3504">
        <f>F3504*G3504</f>
        <v>409.76</v>
      </c>
      <c r="K3504">
        <f>F3504*H3504</f>
        <v>336.06</v>
      </c>
      <c r="L3504">
        <f>J3504-K3504</f>
        <v>73.699999999999989</v>
      </c>
      <c r="M3504" s="5">
        <f>L3504/J3504</f>
        <v>0.17986138227254977</v>
      </c>
      <c r="N3504" t="str">
        <f>IF(ISNA(VLOOKUP(A3504,'Returns Data'!A:A,1,0)),"No","Yes")</f>
        <v>No</v>
      </c>
      <c r="O3504" t="s">
        <v>10085</v>
      </c>
      <c r="P3504" t="str">
        <f>IFERROR(VLOOKUP(A3504,'Ratings Data'!A:C,3,0),"No Rating")</f>
        <v>No Rating</v>
      </c>
      <c r="Q3504" t="s">
        <v>10063</v>
      </c>
      <c r="R3504" s="5">
        <f t="shared" si="54"/>
        <v>-0.93807652783654716</v>
      </c>
    </row>
    <row r="3505" spans="1:18" x14ac:dyDescent="0.3">
      <c r="A3505" t="s">
        <v>1012</v>
      </c>
      <c r="B3505" s="2">
        <v>45634</v>
      </c>
      <c r="C3505" t="s">
        <v>10017</v>
      </c>
      <c r="D3505" t="s">
        <v>10032</v>
      </c>
      <c r="E3505" t="s">
        <v>10034</v>
      </c>
      <c r="F3505">
        <v>3</v>
      </c>
      <c r="G3505">
        <v>425.39</v>
      </c>
      <c r="H3505">
        <v>305.55</v>
      </c>
      <c r="I3505" t="s">
        <v>10040</v>
      </c>
      <c r="J3505">
        <f>F3505*G3505</f>
        <v>1276.17</v>
      </c>
      <c r="K3505">
        <f>F3505*H3505</f>
        <v>916.65000000000009</v>
      </c>
      <c r="L3505">
        <f>J3505-K3505</f>
        <v>359.52</v>
      </c>
      <c r="M3505" s="5">
        <f>L3505/J3505</f>
        <v>0.28171795293730456</v>
      </c>
      <c r="N3505" t="str">
        <f>IF(ISNA(VLOOKUP(A3505,'Returns Data'!A:A,1,0)),"No","Yes")</f>
        <v>No</v>
      </c>
      <c r="O3505" t="s">
        <v>10085</v>
      </c>
      <c r="P3505" t="str">
        <f>IFERROR(VLOOKUP(A3505,'Ratings Data'!A:C,3,0),"No Rating")</f>
        <v>No Rating</v>
      </c>
      <c r="Q3505" t="s">
        <v>10063</v>
      </c>
      <c r="R3505" s="5">
        <f t="shared" si="54"/>
        <v>2.1144328387348694</v>
      </c>
    </row>
    <row r="3506" spans="1:18" x14ac:dyDescent="0.3">
      <c r="A3506" t="s">
        <v>1613</v>
      </c>
      <c r="B3506" s="2">
        <v>45634</v>
      </c>
      <c r="C3506" t="s">
        <v>10025</v>
      </c>
      <c r="D3506" t="s">
        <v>10033</v>
      </c>
      <c r="E3506" t="s">
        <v>10038</v>
      </c>
      <c r="F3506">
        <v>9</v>
      </c>
      <c r="G3506">
        <v>131.63</v>
      </c>
      <c r="H3506">
        <v>95.84</v>
      </c>
      <c r="I3506" t="s">
        <v>10040</v>
      </c>
      <c r="J3506">
        <f>F3506*G3506</f>
        <v>1184.67</v>
      </c>
      <c r="K3506">
        <f>F3506*H3506</f>
        <v>862.56000000000006</v>
      </c>
      <c r="L3506">
        <f>J3506-K3506</f>
        <v>322.11</v>
      </c>
      <c r="M3506" s="5">
        <f>L3506/J3506</f>
        <v>0.27189850338068827</v>
      </c>
      <c r="N3506" t="str">
        <f>IF(ISNA(VLOOKUP(A3506,'Returns Data'!A:A,1,0)),"No","Yes")</f>
        <v>No</v>
      </c>
      <c r="O3506" t="s">
        <v>10085</v>
      </c>
      <c r="P3506" t="str">
        <f>IFERROR(VLOOKUP(A3506,'Ratings Data'!A:C,3,0),"No Rating")</f>
        <v>No Rating</v>
      </c>
      <c r="Q3506" t="s">
        <v>10063</v>
      </c>
      <c r="R3506" s="5">
        <f t="shared" si="54"/>
        <v>-7.1698911587014261E-2</v>
      </c>
    </row>
    <row r="3507" spans="1:18" x14ac:dyDescent="0.3">
      <c r="A3507" t="s">
        <v>1900</v>
      </c>
      <c r="B3507" s="2">
        <v>45634</v>
      </c>
      <c r="C3507" t="s">
        <v>10019</v>
      </c>
      <c r="D3507" t="s">
        <v>10031</v>
      </c>
      <c r="E3507" t="s">
        <v>10036</v>
      </c>
      <c r="F3507">
        <v>14</v>
      </c>
      <c r="G3507">
        <v>64.39</v>
      </c>
      <c r="H3507">
        <v>53.62</v>
      </c>
      <c r="I3507" t="s">
        <v>10039</v>
      </c>
      <c r="J3507">
        <f>F3507*G3507</f>
        <v>901.46</v>
      </c>
      <c r="K3507">
        <f>F3507*H3507</f>
        <v>750.68</v>
      </c>
      <c r="L3507">
        <f>J3507-K3507</f>
        <v>150.78000000000009</v>
      </c>
      <c r="M3507" s="5">
        <f>L3507/J3507</f>
        <v>0.16726199720453497</v>
      </c>
      <c r="N3507" t="str">
        <f>IF(ISNA(VLOOKUP(A3507,'Returns Data'!A:A,1,0)),"No","Yes")</f>
        <v>No</v>
      </c>
      <c r="O3507" t="s">
        <v>10085</v>
      </c>
      <c r="P3507">
        <f>IFERROR(VLOOKUP(A3507,'Ratings Data'!A:C,3,0),"No Rating")</f>
        <v>1</v>
      </c>
      <c r="Q3507" t="s">
        <v>10063</v>
      </c>
      <c r="R3507" s="5">
        <f t="shared" si="54"/>
        <v>-0.23906235491740319</v>
      </c>
    </row>
    <row r="3508" spans="1:18" x14ac:dyDescent="0.3">
      <c r="A3508" t="s">
        <v>2025</v>
      </c>
      <c r="B3508" s="2">
        <v>45634</v>
      </c>
      <c r="C3508" t="s">
        <v>10013</v>
      </c>
      <c r="D3508" t="s">
        <v>10030</v>
      </c>
      <c r="E3508" t="s">
        <v>10037</v>
      </c>
      <c r="F3508">
        <v>2</v>
      </c>
      <c r="G3508">
        <v>437.36</v>
      </c>
      <c r="H3508">
        <v>324.68</v>
      </c>
      <c r="I3508" t="s">
        <v>10039</v>
      </c>
      <c r="J3508">
        <f>F3508*G3508</f>
        <v>874.72</v>
      </c>
      <c r="K3508">
        <f>F3508*H3508</f>
        <v>649.36</v>
      </c>
      <c r="L3508">
        <f>J3508-K3508</f>
        <v>225.36</v>
      </c>
      <c r="M3508" s="5">
        <f>L3508/J3508</f>
        <v>0.25763672946771538</v>
      </c>
      <c r="N3508" t="str">
        <f>IF(ISNA(VLOOKUP(A3508,'Returns Data'!A:A,1,0)),"No","Yes")</f>
        <v>No</v>
      </c>
      <c r="O3508" t="s">
        <v>10085</v>
      </c>
      <c r="P3508" t="str">
        <f>IFERROR(VLOOKUP(A3508,'Ratings Data'!A:C,3,0),"No Rating")</f>
        <v>No Rating</v>
      </c>
      <c r="Q3508" t="s">
        <v>10063</v>
      </c>
      <c r="R3508" s="5">
        <f t="shared" si="54"/>
        <v>-2.9662991147693749E-2</v>
      </c>
    </row>
    <row r="3509" spans="1:18" x14ac:dyDescent="0.3">
      <c r="A3509" t="s">
        <v>2092</v>
      </c>
      <c r="B3509" s="2">
        <v>45634</v>
      </c>
      <c r="C3509" t="s">
        <v>10016</v>
      </c>
      <c r="D3509" t="s">
        <v>10032</v>
      </c>
      <c r="E3509" t="s">
        <v>10036</v>
      </c>
      <c r="F3509">
        <v>1</v>
      </c>
      <c r="G3509">
        <v>77.92</v>
      </c>
      <c r="H3509">
        <v>50.65</v>
      </c>
      <c r="I3509" t="s">
        <v>10039</v>
      </c>
      <c r="J3509">
        <f>F3509*G3509</f>
        <v>77.92</v>
      </c>
      <c r="K3509">
        <f>F3509*H3509</f>
        <v>50.65</v>
      </c>
      <c r="L3509">
        <f>J3509-K3509</f>
        <v>27.270000000000003</v>
      </c>
      <c r="M3509" s="5">
        <f>L3509/J3509</f>
        <v>0.34997433264887068</v>
      </c>
      <c r="N3509" t="str">
        <f>IF(ISNA(VLOOKUP(A3509,'Returns Data'!A:A,1,0)),"No","Yes")</f>
        <v>No</v>
      </c>
      <c r="O3509" t="s">
        <v>10085</v>
      </c>
      <c r="P3509" t="str">
        <f>IFERROR(VLOOKUP(A3509,'Ratings Data'!A:C,3,0),"No Rating")</f>
        <v>No Rating</v>
      </c>
      <c r="Q3509" t="s">
        <v>10063</v>
      </c>
      <c r="R3509" s="5">
        <f t="shared" si="54"/>
        <v>-0.91092006584964336</v>
      </c>
    </row>
    <row r="3510" spans="1:18" x14ac:dyDescent="0.3">
      <c r="A3510" t="s">
        <v>2201</v>
      </c>
      <c r="B3510" s="2">
        <v>45634</v>
      </c>
      <c r="C3510" t="s">
        <v>10026</v>
      </c>
      <c r="D3510" t="s">
        <v>10031</v>
      </c>
      <c r="E3510" t="s">
        <v>10035</v>
      </c>
      <c r="F3510">
        <v>7</v>
      </c>
      <c r="G3510">
        <v>235.64</v>
      </c>
      <c r="H3510">
        <v>176.73</v>
      </c>
      <c r="I3510" t="s">
        <v>10039</v>
      </c>
      <c r="J3510">
        <f>F3510*G3510</f>
        <v>1649.48</v>
      </c>
      <c r="K3510">
        <f>F3510*H3510</f>
        <v>1237.1099999999999</v>
      </c>
      <c r="L3510">
        <f>J3510-K3510</f>
        <v>412.37000000000012</v>
      </c>
      <c r="M3510" s="5">
        <f>L3510/J3510</f>
        <v>0.25000000000000006</v>
      </c>
      <c r="N3510" t="str">
        <f>IF(ISNA(VLOOKUP(A3510,'Returns Data'!A:A,1,0)),"No","Yes")</f>
        <v>No</v>
      </c>
      <c r="O3510" t="s">
        <v>10085</v>
      </c>
      <c r="P3510" t="str">
        <f>IFERROR(VLOOKUP(A3510,'Ratings Data'!A:C,3,0),"No Rating")</f>
        <v>No Rating</v>
      </c>
      <c r="Q3510" t="s">
        <v>10063</v>
      </c>
      <c r="R3510" s="5">
        <f t="shared" si="54"/>
        <v>20.168891170431209</v>
      </c>
    </row>
    <row r="3511" spans="1:18" x14ac:dyDescent="0.3">
      <c r="A3511" t="s">
        <v>2203</v>
      </c>
      <c r="B3511" s="2">
        <v>45634</v>
      </c>
      <c r="C3511" t="s">
        <v>10023</v>
      </c>
      <c r="D3511" t="s">
        <v>10033</v>
      </c>
      <c r="E3511" t="s">
        <v>10038</v>
      </c>
      <c r="F3511">
        <v>17</v>
      </c>
      <c r="G3511">
        <v>296.49</v>
      </c>
      <c r="H3511">
        <v>232.66</v>
      </c>
      <c r="I3511" t="s">
        <v>10039</v>
      </c>
      <c r="J3511">
        <f>F3511*G3511</f>
        <v>5040.33</v>
      </c>
      <c r="K3511">
        <f>F3511*H3511</f>
        <v>3955.22</v>
      </c>
      <c r="L3511">
        <f>J3511-K3511</f>
        <v>1085.1100000000001</v>
      </c>
      <c r="M3511" s="5">
        <f>L3511/J3511</f>
        <v>0.21528550709973357</v>
      </c>
      <c r="N3511" t="str">
        <f>IF(ISNA(VLOOKUP(A3511,'Returns Data'!A:A,1,0)),"No","Yes")</f>
        <v>No</v>
      </c>
      <c r="O3511" t="s">
        <v>10085</v>
      </c>
      <c r="P3511" t="str">
        <f>IFERROR(VLOOKUP(A3511,'Ratings Data'!A:C,3,0),"No Rating")</f>
        <v>No Rating</v>
      </c>
      <c r="Q3511" t="s">
        <v>10063</v>
      </c>
      <c r="R3511" s="5">
        <f t="shared" si="54"/>
        <v>2.0557084656982805</v>
      </c>
    </row>
    <row r="3512" spans="1:18" x14ac:dyDescent="0.3">
      <c r="A3512" t="s">
        <v>3298</v>
      </c>
      <c r="B3512" s="2">
        <v>45634</v>
      </c>
      <c r="C3512" t="s">
        <v>10014</v>
      </c>
      <c r="D3512" t="s">
        <v>10030</v>
      </c>
      <c r="E3512" t="s">
        <v>10037</v>
      </c>
      <c r="F3512">
        <v>20</v>
      </c>
      <c r="G3512">
        <v>96.36</v>
      </c>
      <c r="H3512">
        <v>69.28</v>
      </c>
      <c r="I3512" t="s">
        <v>10039</v>
      </c>
      <c r="J3512">
        <f>F3512*G3512</f>
        <v>1927.2</v>
      </c>
      <c r="K3512">
        <f>F3512*H3512</f>
        <v>1385.6</v>
      </c>
      <c r="L3512">
        <f>J3512-K3512</f>
        <v>541.60000000000014</v>
      </c>
      <c r="M3512" s="5">
        <f>L3512/J3512</f>
        <v>0.28102947281029478</v>
      </c>
      <c r="N3512" t="str">
        <f>IF(ISNA(VLOOKUP(A3512,'Returns Data'!A:A,1,0)),"No","Yes")</f>
        <v>No</v>
      </c>
      <c r="O3512" t="s">
        <v>10085</v>
      </c>
      <c r="P3512" t="str">
        <f>IFERROR(VLOOKUP(A3512,'Ratings Data'!A:C,3,0),"No Rating")</f>
        <v>No Rating</v>
      </c>
      <c r="Q3512" t="s">
        <v>10063</v>
      </c>
      <c r="R3512" s="5">
        <f t="shared" si="54"/>
        <v>-0.61764408282791006</v>
      </c>
    </row>
    <row r="3513" spans="1:18" x14ac:dyDescent="0.3">
      <c r="A3513" t="s">
        <v>3790</v>
      </c>
      <c r="B3513" s="2">
        <v>45634</v>
      </c>
      <c r="C3513" t="s">
        <v>10023</v>
      </c>
      <c r="D3513" t="s">
        <v>10033</v>
      </c>
      <c r="E3513" t="s">
        <v>10034</v>
      </c>
      <c r="F3513">
        <v>14</v>
      </c>
      <c r="G3513">
        <v>119.21</v>
      </c>
      <c r="H3513">
        <v>99.12</v>
      </c>
      <c r="I3513" t="s">
        <v>10039</v>
      </c>
      <c r="J3513">
        <f>F3513*G3513</f>
        <v>1668.9399999999998</v>
      </c>
      <c r="K3513">
        <f>F3513*H3513</f>
        <v>1387.68</v>
      </c>
      <c r="L3513">
        <f>J3513-K3513</f>
        <v>281.25999999999976</v>
      </c>
      <c r="M3513" s="5">
        <f>L3513/J3513</f>
        <v>0.16852613035819131</v>
      </c>
      <c r="N3513" t="str">
        <f>IF(ISNA(VLOOKUP(A3513,'Returns Data'!A:A,1,0)),"No","Yes")</f>
        <v>No</v>
      </c>
      <c r="O3513" t="s">
        <v>10085</v>
      </c>
      <c r="P3513" t="str">
        <f>IFERROR(VLOOKUP(A3513,'Ratings Data'!A:C,3,0),"No Rating")</f>
        <v>No Rating</v>
      </c>
      <c r="Q3513" t="s">
        <v>10063</v>
      </c>
      <c r="R3513" s="5">
        <f t="shared" si="54"/>
        <v>-0.13400788709007899</v>
      </c>
    </row>
    <row r="3514" spans="1:18" x14ac:dyDescent="0.3">
      <c r="A3514" t="s">
        <v>3890</v>
      </c>
      <c r="B3514" s="2">
        <v>45634</v>
      </c>
      <c r="C3514" t="s">
        <v>10027</v>
      </c>
      <c r="D3514" t="s">
        <v>10032</v>
      </c>
      <c r="E3514" t="s">
        <v>10038</v>
      </c>
      <c r="F3514">
        <v>15</v>
      </c>
      <c r="G3514">
        <v>394.65</v>
      </c>
      <c r="H3514">
        <v>259.89999999999998</v>
      </c>
      <c r="I3514" t="s">
        <v>10040</v>
      </c>
      <c r="J3514">
        <f>F3514*G3514</f>
        <v>5919.75</v>
      </c>
      <c r="K3514">
        <f>F3514*H3514</f>
        <v>3898.4999999999995</v>
      </c>
      <c r="L3514">
        <f>J3514-K3514</f>
        <v>2021.2500000000005</v>
      </c>
      <c r="M3514" s="5">
        <f>L3514/J3514</f>
        <v>0.34144178385911572</v>
      </c>
      <c r="N3514" t="str">
        <f>IF(ISNA(VLOOKUP(A3514,'Returns Data'!A:A,1,0)),"No","Yes")</f>
        <v>No</v>
      </c>
      <c r="O3514" t="s">
        <v>10085</v>
      </c>
      <c r="P3514" t="str">
        <f>IFERROR(VLOOKUP(A3514,'Ratings Data'!A:C,3,0),"No Rating")</f>
        <v>No Rating</v>
      </c>
      <c r="Q3514" t="s">
        <v>10063</v>
      </c>
      <c r="R3514" s="5">
        <f t="shared" si="54"/>
        <v>2.5470118758014073</v>
      </c>
    </row>
    <row r="3515" spans="1:18" x14ac:dyDescent="0.3">
      <c r="A3515" t="s">
        <v>4662</v>
      </c>
      <c r="B3515" s="2">
        <v>45634</v>
      </c>
      <c r="C3515" t="s">
        <v>10022</v>
      </c>
      <c r="D3515" t="s">
        <v>10033</v>
      </c>
      <c r="E3515" t="s">
        <v>10036</v>
      </c>
      <c r="F3515">
        <v>6</v>
      </c>
      <c r="G3515">
        <v>100.86</v>
      </c>
      <c r="H3515">
        <v>73.83</v>
      </c>
      <c r="I3515" t="s">
        <v>10039</v>
      </c>
      <c r="J3515">
        <f>F3515*G3515</f>
        <v>605.16</v>
      </c>
      <c r="K3515">
        <f>F3515*H3515</f>
        <v>442.98</v>
      </c>
      <c r="L3515">
        <f>J3515-K3515</f>
        <v>162.17999999999995</v>
      </c>
      <c r="M3515" s="5">
        <f>L3515/J3515</f>
        <v>0.26799524092801896</v>
      </c>
      <c r="N3515" t="str">
        <f>IF(ISNA(VLOOKUP(A3515,'Returns Data'!A:A,1,0)),"No","Yes")</f>
        <v>No</v>
      </c>
      <c r="O3515" t="s">
        <v>10085</v>
      </c>
      <c r="P3515" t="str">
        <f>IFERROR(VLOOKUP(A3515,'Ratings Data'!A:C,3,0),"No Rating")</f>
        <v>No Rating</v>
      </c>
      <c r="Q3515" t="s">
        <v>10063</v>
      </c>
      <c r="R3515" s="5">
        <f t="shared" si="54"/>
        <v>-0.89777270999619918</v>
      </c>
    </row>
    <row r="3516" spans="1:18" x14ac:dyDescent="0.3">
      <c r="A3516" t="s">
        <v>4940</v>
      </c>
      <c r="B3516" s="2">
        <v>45634</v>
      </c>
      <c r="C3516" t="s">
        <v>10025</v>
      </c>
      <c r="D3516" t="s">
        <v>10033</v>
      </c>
      <c r="E3516" t="s">
        <v>10035</v>
      </c>
      <c r="F3516">
        <v>14</v>
      </c>
      <c r="G3516">
        <v>456.6</v>
      </c>
      <c r="H3516">
        <v>297.37</v>
      </c>
      <c r="I3516" t="s">
        <v>10040</v>
      </c>
      <c r="J3516">
        <f>F3516*G3516</f>
        <v>6392.4000000000005</v>
      </c>
      <c r="K3516">
        <f>F3516*H3516</f>
        <v>4163.18</v>
      </c>
      <c r="L3516">
        <f>J3516-K3516</f>
        <v>2229.2200000000003</v>
      </c>
      <c r="M3516" s="5">
        <f>L3516/J3516</f>
        <v>0.34872974156811215</v>
      </c>
      <c r="N3516" t="str">
        <f>IF(ISNA(VLOOKUP(A3516,'Returns Data'!A:A,1,0)),"No","Yes")</f>
        <v>No</v>
      </c>
      <c r="O3516" t="s">
        <v>10085</v>
      </c>
      <c r="P3516" t="str">
        <f>IFERROR(VLOOKUP(A3516,'Ratings Data'!A:C,3,0),"No Rating")</f>
        <v>No Rating</v>
      </c>
      <c r="Q3516" t="s">
        <v>10063</v>
      </c>
      <c r="R3516" s="5">
        <f t="shared" si="54"/>
        <v>9.5631568510807075</v>
      </c>
    </row>
    <row r="3517" spans="1:18" x14ac:dyDescent="0.3">
      <c r="A3517" t="s">
        <v>5631</v>
      </c>
      <c r="B3517" s="2">
        <v>45634</v>
      </c>
      <c r="C3517" t="s">
        <v>10022</v>
      </c>
      <c r="D3517" t="s">
        <v>10033</v>
      </c>
      <c r="E3517" t="s">
        <v>10038</v>
      </c>
      <c r="F3517">
        <v>2</v>
      </c>
      <c r="G3517">
        <v>264.29000000000002</v>
      </c>
      <c r="H3517">
        <v>209.38</v>
      </c>
      <c r="I3517" t="s">
        <v>10040</v>
      </c>
      <c r="J3517">
        <f>F3517*G3517</f>
        <v>528.58000000000004</v>
      </c>
      <c r="K3517">
        <f>F3517*H3517</f>
        <v>418.76</v>
      </c>
      <c r="L3517">
        <f>J3517-K3517</f>
        <v>109.82000000000005</v>
      </c>
      <c r="M3517" s="5">
        <f>L3517/J3517</f>
        <v>0.2077641984184041</v>
      </c>
      <c r="N3517" t="str">
        <f>IF(ISNA(VLOOKUP(A3517,'Returns Data'!A:A,1,0)),"No","Yes")</f>
        <v>No</v>
      </c>
      <c r="O3517" t="s">
        <v>10085</v>
      </c>
      <c r="P3517" t="str">
        <f>IFERROR(VLOOKUP(A3517,'Ratings Data'!A:C,3,0),"No Rating")</f>
        <v>No Rating</v>
      </c>
      <c r="Q3517" t="s">
        <v>10063</v>
      </c>
      <c r="R3517" s="5">
        <f t="shared" si="54"/>
        <v>-0.91731118202865902</v>
      </c>
    </row>
    <row r="3518" spans="1:18" x14ac:dyDescent="0.3">
      <c r="A3518" t="s">
        <v>6066</v>
      </c>
      <c r="B3518" s="2">
        <v>45634</v>
      </c>
      <c r="C3518" t="s">
        <v>10009</v>
      </c>
      <c r="D3518" t="s">
        <v>10029</v>
      </c>
      <c r="E3518" t="s">
        <v>10037</v>
      </c>
      <c r="F3518">
        <v>2</v>
      </c>
      <c r="G3518">
        <v>106.54</v>
      </c>
      <c r="H3518">
        <v>94.54</v>
      </c>
      <c r="I3518" t="s">
        <v>10040</v>
      </c>
      <c r="J3518">
        <f>F3518*G3518</f>
        <v>213.08</v>
      </c>
      <c r="K3518">
        <f>F3518*H3518</f>
        <v>189.08</v>
      </c>
      <c r="L3518">
        <f>J3518-K3518</f>
        <v>24</v>
      </c>
      <c r="M3518" s="5">
        <f>L3518/J3518</f>
        <v>0.11263375258119016</v>
      </c>
      <c r="N3518" t="str">
        <f>IF(ISNA(VLOOKUP(A3518,'Returns Data'!A:A,1,0)),"No","Yes")</f>
        <v>No</v>
      </c>
      <c r="O3518" t="s">
        <v>10085</v>
      </c>
      <c r="P3518" t="str">
        <f>IFERROR(VLOOKUP(A3518,'Ratings Data'!A:C,3,0),"No Rating")</f>
        <v>No Rating</v>
      </c>
      <c r="Q3518" t="s">
        <v>10063</v>
      </c>
      <c r="R3518" s="5">
        <f t="shared" si="54"/>
        <v>-0.59688221272087472</v>
      </c>
    </row>
    <row r="3519" spans="1:18" x14ac:dyDescent="0.3">
      <c r="A3519" t="s">
        <v>6128</v>
      </c>
      <c r="B3519" s="2">
        <v>45634</v>
      </c>
      <c r="C3519" t="s">
        <v>10023</v>
      </c>
      <c r="D3519" t="s">
        <v>10033</v>
      </c>
      <c r="E3519" t="s">
        <v>10038</v>
      </c>
      <c r="F3519">
        <v>14</v>
      </c>
      <c r="G3519">
        <v>497.6</v>
      </c>
      <c r="H3519">
        <v>444.69</v>
      </c>
      <c r="I3519" t="s">
        <v>10039</v>
      </c>
      <c r="J3519">
        <f>F3519*G3519</f>
        <v>6966.4000000000005</v>
      </c>
      <c r="K3519">
        <f>F3519*H3519</f>
        <v>6225.66</v>
      </c>
      <c r="L3519">
        <f>J3519-K3519</f>
        <v>740.74000000000069</v>
      </c>
      <c r="M3519" s="5">
        <f>L3519/J3519</f>
        <v>0.10633038585209012</v>
      </c>
      <c r="N3519" t="str">
        <f>IF(ISNA(VLOOKUP(A3519,'Returns Data'!A:A,1,0)),"No","Yes")</f>
        <v>No</v>
      </c>
      <c r="O3519" t="s">
        <v>10085</v>
      </c>
      <c r="P3519" t="str">
        <f>IFERROR(VLOOKUP(A3519,'Ratings Data'!A:C,3,0),"No Rating")</f>
        <v>No Rating</v>
      </c>
      <c r="Q3519" t="s">
        <v>10063</v>
      </c>
      <c r="R3519" s="5">
        <f t="shared" si="54"/>
        <v>31.693823915900133</v>
      </c>
    </row>
    <row r="3520" spans="1:18" x14ac:dyDescent="0.3">
      <c r="A3520" t="s">
        <v>7182</v>
      </c>
      <c r="B3520" s="2">
        <v>45634</v>
      </c>
      <c r="C3520" t="s">
        <v>10016</v>
      </c>
      <c r="D3520" t="s">
        <v>10032</v>
      </c>
      <c r="E3520" t="s">
        <v>10035</v>
      </c>
      <c r="F3520">
        <v>17</v>
      </c>
      <c r="G3520">
        <v>29.54</v>
      </c>
      <c r="H3520">
        <v>26.52</v>
      </c>
      <c r="I3520" t="s">
        <v>10039</v>
      </c>
      <c r="J3520">
        <f>F3520*G3520</f>
        <v>502.18</v>
      </c>
      <c r="K3520">
        <f>F3520*H3520</f>
        <v>450.84</v>
      </c>
      <c r="L3520">
        <f>J3520-K3520</f>
        <v>51.340000000000032</v>
      </c>
      <c r="M3520" s="5">
        <f>L3520/J3520</f>
        <v>0.10223425863236296</v>
      </c>
      <c r="N3520" t="str">
        <f>IF(ISNA(VLOOKUP(A3520,'Returns Data'!A:A,1,0)),"No","Yes")</f>
        <v>No</v>
      </c>
      <c r="O3520" t="s">
        <v>10085</v>
      </c>
      <c r="P3520" t="str">
        <f>IFERROR(VLOOKUP(A3520,'Ratings Data'!A:C,3,0),"No Rating")</f>
        <v>No Rating</v>
      </c>
      <c r="Q3520" t="s">
        <v>10063</v>
      </c>
      <c r="R3520" s="5">
        <f t="shared" si="54"/>
        <v>-0.92791398713826367</v>
      </c>
    </row>
    <row r="3521" spans="1:18" x14ac:dyDescent="0.3">
      <c r="A3521" t="s">
        <v>7833</v>
      </c>
      <c r="B3521" s="2">
        <v>45634</v>
      </c>
      <c r="C3521" t="s">
        <v>10022</v>
      </c>
      <c r="D3521" t="s">
        <v>10033</v>
      </c>
      <c r="E3521" t="s">
        <v>10036</v>
      </c>
      <c r="F3521">
        <v>15</v>
      </c>
      <c r="G3521">
        <v>496.29</v>
      </c>
      <c r="H3521">
        <v>396.73</v>
      </c>
      <c r="I3521" t="s">
        <v>10039</v>
      </c>
      <c r="J3521">
        <f>F3521*G3521</f>
        <v>7444.35</v>
      </c>
      <c r="K3521">
        <f>F3521*H3521</f>
        <v>5950.9500000000007</v>
      </c>
      <c r="L3521">
        <f>J3521-K3521</f>
        <v>1493.3999999999996</v>
      </c>
      <c r="M3521" s="5">
        <f>L3521/J3521</f>
        <v>0.20060851518265524</v>
      </c>
      <c r="N3521" t="str">
        <f>IF(ISNA(VLOOKUP(A3521,'Returns Data'!A:A,1,0)),"No","Yes")</f>
        <v>No</v>
      </c>
      <c r="O3521" t="s">
        <v>10085</v>
      </c>
      <c r="P3521" t="str">
        <f>IFERROR(VLOOKUP(A3521,'Ratings Data'!A:C,3,0),"No Rating")</f>
        <v>No Rating</v>
      </c>
      <c r="Q3521" t="s">
        <v>10063</v>
      </c>
      <c r="R3521" s="5">
        <f t="shared" si="54"/>
        <v>13.824067067585329</v>
      </c>
    </row>
    <row r="3522" spans="1:18" x14ac:dyDescent="0.3">
      <c r="A3522" t="s">
        <v>8291</v>
      </c>
      <c r="B3522" s="2">
        <v>45634</v>
      </c>
      <c r="C3522" t="s">
        <v>10017</v>
      </c>
      <c r="D3522" t="s">
        <v>10032</v>
      </c>
      <c r="E3522" t="s">
        <v>10036</v>
      </c>
      <c r="F3522">
        <v>12</v>
      </c>
      <c r="G3522">
        <v>313.07</v>
      </c>
      <c r="H3522">
        <v>278.83999999999997</v>
      </c>
      <c r="I3522" t="s">
        <v>10040</v>
      </c>
      <c r="J3522">
        <f>F3522*G3522</f>
        <v>3756.84</v>
      </c>
      <c r="K3522">
        <f>F3522*H3522</f>
        <v>3346.08</v>
      </c>
      <c r="L3522">
        <f>J3522-K3522</f>
        <v>410.76000000000022</v>
      </c>
      <c r="M3522" s="5">
        <f>L3522/J3522</f>
        <v>0.10933657009614468</v>
      </c>
      <c r="N3522" t="str">
        <f>IF(ISNA(VLOOKUP(A3522,'Returns Data'!A:A,1,0)),"No","Yes")</f>
        <v>No</v>
      </c>
      <c r="O3522" t="s">
        <v>10085</v>
      </c>
      <c r="P3522" t="str">
        <f>IFERROR(VLOOKUP(A3522,'Ratings Data'!A:C,3,0),"No Rating")</f>
        <v>No Rating</v>
      </c>
      <c r="Q3522" t="s">
        <v>10063</v>
      </c>
      <c r="R3522" s="5">
        <f t="shared" si="54"/>
        <v>-0.49534344838703176</v>
      </c>
    </row>
    <row r="3523" spans="1:18" x14ac:dyDescent="0.3">
      <c r="A3523" t="s">
        <v>9539</v>
      </c>
      <c r="B3523" s="2">
        <v>45634</v>
      </c>
      <c r="C3523" t="s">
        <v>10018</v>
      </c>
      <c r="D3523" t="s">
        <v>10033</v>
      </c>
      <c r="E3523" t="s">
        <v>10034</v>
      </c>
      <c r="F3523">
        <v>10</v>
      </c>
      <c r="G3523">
        <v>29.24</v>
      </c>
      <c r="H3523">
        <v>20.63</v>
      </c>
      <c r="I3523" t="s">
        <v>10040</v>
      </c>
      <c r="J3523">
        <f>F3523*G3523</f>
        <v>292.39999999999998</v>
      </c>
      <c r="K3523">
        <f>F3523*H3523</f>
        <v>206.29999999999998</v>
      </c>
      <c r="L3523">
        <f>J3523-K3523</f>
        <v>86.1</v>
      </c>
      <c r="M3523" s="5">
        <f>L3523/J3523</f>
        <v>0.29445964432284544</v>
      </c>
      <c r="N3523" t="str">
        <f>IF(ISNA(VLOOKUP(A3523,'Returns Data'!A:A,1,0)),"No","Yes")</f>
        <v>No</v>
      </c>
      <c r="O3523" t="s">
        <v>10085</v>
      </c>
      <c r="P3523" t="str">
        <f>IFERROR(VLOOKUP(A3523,'Ratings Data'!A:C,3,0),"No Rating")</f>
        <v>No Rating</v>
      </c>
      <c r="Q3523" t="s">
        <v>10063</v>
      </c>
      <c r="R3523" s="5">
        <f t="shared" si="54"/>
        <v>-0.92216863108357017</v>
      </c>
    </row>
    <row r="3524" spans="1:18" x14ac:dyDescent="0.3">
      <c r="A3524" t="s">
        <v>9548</v>
      </c>
      <c r="B3524" s="2">
        <v>45634</v>
      </c>
      <c r="C3524" t="s">
        <v>10024</v>
      </c>
      <c r="D3524" t="s">
        <v>10029</v>
      </c>
      <c r="E3524" t="s">
        <v>10038</v>
      </c>
      <c r="F3524">
        <v>4</v>
      </c>
      <c r="G3524">
        <v>82.8</v>
      </c>
      <c r="H3524">
        <v>67.569999999999993</v>
      </c>
      <c r="I3524" t="s">
        <v>10039</v>
      </c>
      <c r="J3524">
        <f>F3524*G3524</f>
        <v>331.2</v>
      </c>
      <c r="K3524">
        <f>F3524*H3524</f>
        <v>270.27999999999997</v>
      </c>
      <c r="L3524">
        <f>J3524-K3524</f>
        <v>60.920000000000016</v>
      </c>
      <c r="M3524" s="5">
        <f>L3524/J3524</f>
        <v>0.1839371980676329</v>
      </c>
      <c r="N3524" t="str">
        <f>IF(ISNA(VLOOKUP(A3524,'Returns Data'!A:A,1,0)),"No","Yes")</f>
        <v>No</v>
      </c>
      <c r="O3524" t="s">
        <v>10085</v>
      </c>
      <c r="P3524" t="str">
        <f>IFERROR(VLOOKUP(A3524,'Ratings Data'!A:C,3,0),"No Rating")</f>
        <v>No Rating</v>
      </c>
      <c r="Q3524" t="s">
        <v>10063</v>
      </c>
      <c r="R3524" s="5">
        <f t="shared" ref="R3524:R3587" si="55">(J3524-J3523)/J3523</f>
        <v>0.13269493844049252</v>
      </c>
    </row>
    <row r="3525" spans="1:18" x14ac:dyDescent="0.3">
      <c r="A3525" t="s">
        <v>9612</v>
      </c>
      <c r="B3525" s="2">
        <v>45634</v>
      </c>
      <c r="C3525" t="s">
        <v>10021</v>
      </c>
      <c r="D3525" t="s">
        <v>10031</v>
      </c>
      <c r="E3525" t="s">
        <v>10038</v>
      </c>
      <c r="F3525">
        <v>19</v>
      </c>
      <c r="G3525">
        <v>391.11</v>
      </c>
      <c r="H3525">
        <v>279.39</v>
      </c>
      <c r="I3525" t="s">
        <v>10039</v>
      </c>
      <c r="J3525">
        <f>F3525*G3525</f>
        <v>7431.09</v>
      </c>
      <c r="K3525">
        <f>F3525*H3525</f>
        <v>5308.41</v>
      </c>
      <c r="L3525">
        <f>J3525-K3525</f>
        <v>2122.6800000000003</v>
      </c>
      <c r="M3525" s="5">
        <f>L3525/J3525</f>
        <v>0.28564853877425789</v>
      </c>
      <c r="N3525" t="str">
        <f>IF(ISNA(VLOOKUP(A3525,'Returns Data'!A:A,1,0)),"No","Yes")</f>
        <v>No</v>
      </c>
      <c r="O3525" t="s">
        <v>10085</v>
      </c>
      <c r="P3525" t="str">
        <f>IFERROR(VLOOKUP(A3525,'Ratings Data'!A:C,3,0),"No Rating")</f>
        <v>No Rating</v>
      </c>
      <c r="Q3525" t="s">
        <v>10063</v>
      </c>
      <c r="R3525" s="5">
        <f t="shared" si="55"/>
        <v>21.436865942028987</v>
      </c>
    </row>
    <row r="3526" spans="1:18" x14ac:dyDescent="0.3">
      <c r="A3526" t="s">
        <v>9771</v>
      </c>
      <c r="B3526" s="2">
        <v>45634</v>
      </c>
      <c r="C3526" t="s">
        <v>10013</v>
      </c>
      <c r="D3526" t="s">
        <v>10030</v>
      </c>
      <c r="E3526" t="s">
        <v>10037</v>
      </c>
      <c r="F3526">
        <v>15</v>
      </c>
      <c r="G3526">
        <v>173.64</v>
      </c>
      <c r="H3526">
        <v>124.88</v>
      </c>
      <c r="I3526" t="s">
        <v>10040</v>
      </c>
      <c r="J3526">
        <f>F3526*G3526</f>
        <v>2604.6</v>
      </c>
      <c r="K3526">
        <f>F3526*H3526</f>
        <v>1873.1999999999998</v>
      </c>
      <c r="L3526">
        <f>J3526-K3526</f>
        <v>731.40000000000009</v>
      </c>
      <c r="M3526" s="5">
        <f>L3526/J3526</f>
        <v>0.28081087307072106</v>
      </c>
      <c r="N3526" t="str">
        <f>IF(ISNA(VLOOKUP(A3526,'Returns Data'!A:A,1,0)),"No","Yes")</f>
        <v>No</v>
      </c>
      <c r="O3526" t="s">
        <v>10085</v>
      </c>
      <c r="P3526" t="str">
        <f>IFERROR(VLOOKUP(A3526,'Ratings Data'!A:C,3,0),"No Rating")</f>
        <v>No Rating</v>
      </c>
      <c r="Q3526" t="s">
        <v>10063</v>
      </c>
      <c r="R3526" s="5">
        <f t="shared" si="55"/>
        <v>-0.64949960234635828</v>
      </c>
    </row>
    <row r="3527" spans="1:18" x14ac:dyDescent="0.3">
      <c r="A3527" t="s">
        <v>185</v>
      </c>
      <c r="B3527" s="2">
        <v>45635</v>
      </c>
      <c r="C3527" t="s">
        <v>10022</v>
      </c>
      <c r="D3527" t="s">
        <v>10033</v>
      </c>
      <c r="E3527" t="s">
        <v>10038</v>
      </c>
      <c r="F3527">
        <v>10</v>
      </c>
      <c r="G3527">
        <v>204.98</v>
      </c>
      <c r="H3527">
        <v>123.9</v>
      </c>
      <c r="I3527" t="s">
        <v>10040</v>
      </c>
      <c r="J3527">
        <f>F3527*G3527</f>
        <v>2049.7999999999997</v>
      </c>
      <c r="K3527">
        <f>F3527*H3527</f>
        <v>1239</v>
      </c>
      <c r="L3527">
        <f>J3527-K3527</f>
        <v>810.79999999999973</v>
      </c>
      <c r="M3527" s="5">
        <f>L3527/J3527</f>
        <v>0.39555078544248212</v>
      </c>
      <c r="N3527" t="str">
        <f>IF(ISNA(VLOOKUP(A3527,'Returns Data'!A:A,1,0)),"No","Yes")</f>
        <v>No</v>
      </c>
      <c r="O3527" t="s">
        <v>10085</v>
      </c>
      <c r="P3527" t="str">
        <f>IFERROR(VLOOKUP(A3527,'Ratings Data'!A:C,3,0),"No Rating")</f>
        <v>No Rating</v>
      </c>
      <c r="Q3527" t="s">
        <v>10063</v>
      </c>
      <c r="R3527" s="5">
        <f t="shared" si="55"/>
        <v>-0.21300775550948331</v>
      </c>
    </row>
    <row r="3528" spans="1:18" x14ac:dyDescent="0.3">
      <c r="A3528" t="s">
        <v>255</v>
      </c>
      <c r="B3528" s="2">
        <v>45635</v>
      </c>
      <c r="C3528" t="s">
        <v>10009</v>
      </c>
      <c r="D3528" t="s">
        <v>10029</v>
      </c>
      <c r="E3528" t="s">
        <v>10038</v>
      </c>
      <c r="F3528">
        <v>15</v>
      </c>
      <c r="G3528">
        <v>24.27</v>
      </c>
      <c r="H3528">
        <v>18.989999999999998</v>
      </c>
      <c r="I3528" t="s">
        <v>10040</v>
      </c>
      <c r="J3528">
        <f>F3528*G3528</f>
        <v>364.05</v>
      </c>
      <c r="K3528">
        <f>F3528*H3528</f>
        <v>284.84999999999997</v>
      </c>
      <c r="L3528">
        <f>J3528-K3528</f>
        <v>79.200000000000045</v>
      </c>
      <c r="M3528" s="5">
        <f>L3528/J3528</f>
        <v>0.21755253399258356</v>
      </c>
      <c r="N3528" t="str">
        <f>IF(ISNA(VLOOKUP(A3528,'Returns Data'!A:A,1,0)),"No","Yes")</f>
        <v>No</v>
      </c>
      <c r="O3528" t="s">
        <v>10085</v>
      </c>
      <c r="P3528" t="str">
        <f>IFERROR(VLOOKUP(A3528,'Ratings Data'!A:C,3,0),"No Rating")</f>
        <v>No Rating</v>
      </c>
      <c r="Q3528" t="s">
        <v>10063</v>
      </c>
      <c r="R3528" s="5">
        <f t="shared" si="55"/>
        <v>-0.82239730705434677</v>
      </c>
    </row>
    <row r="3529" spans="1:18" x14ac:dyDescent="0.3">
      <c r="A3529" t="s">
        <v>928</v>
      </c>
      <c r="B3529" s="2">
        <v>45635</v>
      </c>
      <c r="C3529" t="s">
        <v>10018</v>
      </c>
      <c r="D3529" t="s">
        <v>10033</v>
      </c>
      <c r="E3529" t="s">
        <v>10037</v>
      </c>
      <c r="F3529">
        <v>18</v>
      </c>
      <c r="G3529">
        <v>254.48</v>
      </c>
      <c r="H3529">
        <v>161.75</v>
      </c>
      <c r="I3529" t="s">
        <v>10040</v>
      </c>
      <c r="J3529">
        <f>F3529*G3529</f>
        <v>4580.6399999999994</v>
      </c>
      <c r="K3529">
        <f>F3529*H3529</f>
        <v>2911.5</v>
      </c>
      <c r="L3529">
        <f>J3529-K3529</f>
        <v>1669.1399999999994</v>
      </c>
      <c r="M3529" s="5">
        <f>L3529/J3529</f>
        <v>0.36439012889028599</v>
      </c>
      <c r="N3529" t="str">
        <f>IF(ISNA(VLOOKUP(A3529,'Returns Data'!A:A,1,0)),"No","Yes")</f>
        <v>No</v>
      </c>
      <c r="O3529" t="s">
        <v>10085</v>
      </c>
      <c r="P3529" t="str">
        <f>IFERROR(VLOOKUP(A3529,'Ratings Data'!A:C,3,0),"No Rating")</f>
        <v>No Rating</v>
      </c>
      <c r="Q3529" t="s">
        <v>10063</v>
      </c>
      <c r="R3529" s="5">
        <f t="shared" si="55"/>
        <v>11.582447466007414</v>
      </c>
    </row>
    <row r="3530" spans="1:18" x14ac:dyDescent="0.3">
      <c r="A3530" t="s">
        <v>1183</v>
      </c>
      <c r="B3530" s="2">
        <v>45635</v>
      </c>
      <c r="C3530" t="s">
        <v>10026</v>
      </c>
      <c r="D3530" t="s">
        <v>10031</v>
      </c>
      <c r="E3530" t="s">
        <v>10035</v>
      </c>
      <c r="F3530">
        <v>13</v>
      </c>
      <c r="G3530">
        <v>361.02</v>
      </c>
      <c r="H3530">
        <v>257.7</v>
      </c>
      <c r="I3530" t="s">
        <v>10040</v>
      </c>
      <c r="J3530">
        <f>F3530*G3530</f>
        <v>4693.26</v>
      </c>
      <c r="K3530">
        <f>F3530*H3530</f>
        <v>3350.1</v>
      </c>
      <c r="L3530">
        <f>J3530-K3530</f>
        <v>1343.1600000000003</v>
      </c>
      <c r="M3530" s="5">
        <f>L3530/J3530</f>
        <v>0.28618913079607783</v>
      </c>
      <c r="N3530" t="str">
        <f>IF(ISNA(VLOOKUP(A3530,'Returns Data'!A:A,1,0)),"No","Yes")</f>
        <v>No</v>
      </c>
      <c r="O3530" t="s">
        <v>10085</v>
      </c>
      <c r="P3530" t="str">
        <f>IFERROR(VLOOKUP(A3530,'Ratings Data'!A:C,3,0),"No Rating")</f>
        <v>No Rating</v>
      </c>
      <c r="Q3530" t="s">
        <v>10063</v>
      </c>
      <c r="R3530" s="5">
        <f t="shared" si="55"/>
        <v>2.4586084040658252E-2</v>
      </c>
    </row>
    <row r="3531" spans="1:18" x14ac:dyDescent="0.3">
      <c r="A3531" t="s">
        <v>1369</v>
      </c>
      <c r="B3531" s="2">
        <v>45635</v>
      </c>
      <c r="C3531" t="s">
        <v>10019</v>
      </c>
      <c r="D3531" t="s">
        <v>10031</v>
      </c>
      <c r="E3531" t="s">
        <v>10037</v>
      </c>
      <c r="F3531">
        <v>15</v>
      </c>
      <c r="G3531">
        <v>219.07</v>
      </c>
      <c r="H3531">
        <v>177.78</v>
      </c>
      <c r="I3531" t="s">
        <v>10039</v>
      </c>
      <c r="J3531">
        <f>F3531*G3531</f>
        <v>3286.0499999999997</v>
      </c>
      <c r="K3531">
        <f>F3531*H3531</f>
        <v>2666.7</v>
      </c>
      <c r="L3531">
        <f>J3531-K3531</f>
        <v>619.34999999999991</v>
      </c>
      <c r="M3531" s="5">
        <f>L3531/J3531</f>
        <v>0.18847856849408864</v>
      </c>
      <c r="N3531" t="str">
        <f>IF(ISNA(VLOOKUP(A3531,'Returns Data'!A:A,1,0)),"No","Yes")</f>
        <v>No</v>
      </c>
      <c r="O3531" t="s">
        <v>10085</v>
      </c>
      <c r="P3531" t="str">
        <f>IFERROR(VLOOKUP(A3531,'Ratings Data'!A:C,3,0),"No Rating")</f>
        <v>No Rating</v>
      </c>
      <c r="Q3531" t="s">
        <v>10063</v>
      </c>
      <c r="R3531" s="5">
        <f t="shared" si="55"/>
        <v>-0.29983636107950562</v>
      </c>
    </row>
    <row r="3532" spans="1:18" x14ac:dyDescent="0.3">
      <c r="A3532" t="s">
        <v>1720</v>
      </c>
      <c r="B3532" s="2">
        <v>45635</v>
      </c>
      <c r="C3532" t="s">
        <v>10015</v>
      </c>
      <c r="D3532" t="s">
        <v>10031</v>
      </c>
      <c r="E3532" t="s">
        <v>10038</v>
      </c>
      <c r="F3532">
        <v>9</v>
      </c>
      <c r="G3532">
        <v>18.77</v>
      </c>
      <c r="H3532">
        <v>16.13</v>
      </c>
      <c r="I3532" t="s">
        <v>10039</v>
      </c>
      <c r="J3532">
        <f>F3532*G3532</f>
        <v>168.93</v>
      </c>
      <c r="K3532">
        <f>F3532*H3532</f>
        <v>145.16999999999999</v>
      </c>
      <c r="L3532">
        <f>J3532-K3532</f>
        <v>23.760000000000019</v>
      </c>
      <c r="M3532" s="5">
        <f>L3532/J3532</f>
        <v>0.14064997336174759</v>
      </c>
      <c r="N3532" t="str">
        <f>IF(ISNA(VLOOKUP(A3532,'Returns Data'!A:A,1,0)),"No","Yes")</f>
        <v>No</v>
      </c>
      <c r="O3532" t="s">
        <v>10085</v>
      </c>
      <c r="P3532" t="str">
        <f>IFERROR(VLOOKUP(A3532,'Ratings Data'!A:C,3,0),"No Rating")</f>
        <v>No Rating</v>
      </c>
      <c r="Q3532" t="s">
        <v>10063</v>
      </c>
      <c r="R3532" s="5">
        <f t="shared" si="55"/>
        <v>-0.948591774318711</v>
      </c>
    </row>
    <row r="3533" spans="1:18" x14ac:dyDescent="0.3">
      <c r="A3533" t="s">
        <v>1975</v>
      </c>
      <c r="B3533" s="2">
        <v>45635</v>
      </c>
      <c r="C3533" t="s">
        <v>10015</v>
      </c>
      <c r="D3533" t="s">
        <v>10031</v>
      </c>
      <c r="E3533" t="s">
        <v>10034</v>
      </c>
      <c r="F3533">
        <v>18</v>
      </c>
      <c r="G3533">
        <v>403.91</v>
      </c>
      <c r="H3533">
        <v>347.38</v>
      </c>
      <c r="I3533" t="s">
        <v>10040</v>
      </c>
      <c r="J3533">
        <f>F3533*G3533</f>
        <v>7270.38</v>
      </c>
      <c r="K3533">
        <f>F3533*H3533</f>
        <v>6252.84</v>
      </c>
      <c r="L3533">
        <f>J3533-K3533</f>
        <v>1017.54</v>
      </c>
      <c r="M3533" s="5">
        <f>L3533/J3533</f>
        <v>0.13995692109628383</v>
      </c>
      <c r="N3533" t="str">
        <f>IF(ISNA(VLOOKUP(A3533,'Returns Data'!A:A,1,0)),"No","Yes")</f>
        <v>No</v>
      </c>
      <c r="O3533" t="s">
        <v>10085</v>
      </c>
      <c r="P3533" t="str">
        <f>IFERROR(VLOOKUP(A3533,'Ratings Data'!A:C,3,0),"No Rating")</f>
        <v>No Rating</v>
      </c>
      <c r="Q3533" t="s">
        <v>10063</v>
      </c>
      <c r="R3533" s="5">
        <f t="shared" si="55"/>
        <v>42.037826318593496</v>
      </c>
    </row>
    <row r="3534" spans="1:18" x14ac:dyDescent="0.3">
      <c r="A3534" t="s">
        <v>2145</v>
      </c>
      <c r="B3534" s="2">
        <v>45635</v>
      </c>
      <c r="C3534" t="s">
        <v>10015</v>
      </c>
      <c r="D3534" t="s">
        <v>10031</v>
      </c>
      <c r="E3534" t="s">
        <v>10038</v>
      </c>
      <c r="F3534">
        <v>9</v>
      </c>
      <c r="G3534">
        <v>193.64</v>
      </c>
      <c r="H3534">
        <v>127.5</v>
      </c>
      <c r="I3534" t="s">
        <v>10040</v>
      </c>
      <c r="J3534">
        <f>F3534*G3534</f>
        <v>1742.7599999999998</v>
      </c>
      <c r="K3534">
        <f>F3534*H3534</f>
        <v>1147.5</v>
      </c>
      <c r="L3534">
        <f>J3534-K3534</f>
        <v>595.25999999999976</v>
      </c>
      <c r="M3534" s="5">
        <f>L3534/J3534</f>
        <v>0.34156166081388134</v>
      </c>
      <c r="N3534" t="str">
        <f>IF(ISNA(VLOOKUP(A3534,'Returns Data'!A:A,1,0)),"No","Yes")</f>
        <v>No</v>
      </c>
      <c r="O3534" t="s">
        <v>10085</v>
      </c>
      <c r="P3534" t="str">
        <f>IFERROR(VLOOKUP(A3534,'Ratings Data'!A:C,3,0),"No Rating")</f>
        <v>No Rating</v>
      </c>
      <c r="Q3534" t="s">
        <v>10063</v>
      </c>
      <c r="R3534" s="5">
        <f t="shared" si="55"/>
        <v>-0.76029313460919523</v>
      </c>
    </row>
    <row r="3535" spans="1:18" x14ac:dyDescent="0.3">
      <c r="A3535" t="s">
        <v>3513</v>
      </c>
      <c r="B3535" s="2">
        <v>45635</v>
      </c>
      <c r="C3535" t="s">
        <v>10016</v>
      </c>
      <c r="D3535" t="s">
        <v>10032</v>
      </c>
      <c r="E3535" t="s">
        <v>10034</v>
      </c>
      <c r="F3535">
        <v>13</v>
      </c>
      <c r="G3535">
        <v>139.79</v>
      </c>
      <c r="H3535">
        <v>86.55</v>
      </c>
      <c r="I3535" t="s">
        <v>10039</v>
      </c>
      <c r="J3535">
        <f>F3535*G3535</f>
        <v>1817.27</v>
      </c>
      <c r="K3535">
        <f>F3535*H3535</f>
        <v>1125.1499999999999</v>
      </c>
      <c r="L3535">
        <f>J3535-K3535</f>
        <v>692.12000000000012</v>
      </c>
      <c r="M3535" s="5">
        <f>L3535/J3535</f>
        <v>0.38085699978539245</v>
      </c>
      <c r="N3535" t="str">
        <f>IF(ISNA(VLOOKUP(A3535,'Returns Data'!A:A,1,0)),"No","Yes")</f>
        <v>No</v>
      </c>
      <c r="O3535" t="s">
        <v>10085</v>
      </c>
      <c r="P3535" t="str">
        <f>IFERROR(VLOOKUP(A3535,'Ratings Data'!A:C,3,0),"No Rating")</f>
        <v>No Rating</v>
      </c>
      <c r="Q3535" t="s">
        <v>10063</v>
      </c>
      <c r="R3535" s="5">
        <f t="shared" si="55"/>
        <v>4.2754022355344527E-2</v>
      </c>
    </row>
    <row r="3536" spans="1:18" x14ac:dyDescent="0.3">
      <c r="A3536" t="s">
        <v>3543</v>
      </c>
      <c r="B3536" s="2">
        <v>45635</v>
      </c>
      <c r="C3536" t="s">
        <v>10018</v>
      </c>
      <c r="D3536" t="s">
        <v>10033</v>
      </c>
      <c r="E3536" t="s">
        <v>10034</v>
      </c>
      <c r="F3536">
        <v>19</v>
      </c>
      <c r="G3536">
        <v>275.44</v>
      </c>
      <c r="H3536">
        <v>177.75</v>
      </c>
      <c r="I3536" t="s">
        <v>10039</v>
      </c>
      <c r="J3536">
        <f>F3536*G3536</f>
        <v>5233.3599999999997</v>
      </c>
      <c r="K3536">
        <f>F3536*H3536</f>
        <v>3377.25</v>
      </c>
      <c r="L3536">
        <f>J3536-K3536</f>
        <v>1856.1099999999997</v>
      </c>
      <c r="M3536" s="5">
        <f>L3536/J3536</f>
        <v>0.35466889340691254</v>
      </c>
      <c r="N3536" t="str">
        <f>IF(ISNA(VLOOKUP(A3536,'Returns Data'!A:A,1,0)),"No","Yes")</f>
        <v>No</v>
      </c>
      <c r="O3536" t="s">
        <v>10085</v>
      </c>
      <c r="P3536" t="str">
        <f>IFERROR(VLOOKUP(A3536,'Ratings Data'!A:C,3,0),"No Rating")</f>
        <v>No Rating</v>
      </c>
      <c r="Q3536" t="s">
        <v>10063</v>
      </c>
      <c r="R3536" s="5">
        <f t="shared" si="55"/>
        <v>1.8797922157962217</v>
      </c>
    </row>
    <row r="3537" spans="1:18" x14ac:dyDescent="0.3">
      <c r="A3537" t="s">
        <v>3930</v>
      </c>
      <c r="B3537" s="2">
        <v>45635</v>
      </c>
      <c r="C3537" t="s">
        <v>10027</v>
      </c>
      <c r="D3537" t="s">
        <v>10032</v>
      </c>
      <c r="E3537" t="s">
        <v>10037</v>
      </c>
      <c r="F3537">
        <v>11</v>
      </c>
      <c r="G3537">
        <v>231.96</v>
      </c>
      <c r="H3537">
        <v>143.36000000000001</v>
      </c>
      <c r="I3537" t="s">
        <v>10039</v>
      </c>
      <c r="J3537">
        <f>F3537*G3537</f>
        <v>2551.56</v>
      </c>
      <c r="K3537">
        <f>F3537*H3537</f>
        <v>1576.96</v>
      </c>
      <c r="L3537">
        <f>J3537-K3537</f>
        <v>974.59999999999991</v>
      </c>
      <c r="M3537" s="5">
        <f>L3537/J3537</f>
        <v>0.38196240731160541</v>
      </c>
      <c r="N3537" t="str">
        <f>IF(ISNA(VLOOKUP(A3537,'Returns Data'!A:A,1,0)),"No","Yes")</f>
        <v>No</v>
      </c>
      <c r="O3537" t="s">
        <v>10085</v>
      </c>
      <c r="P3537" t="str">
        <f>IFERROR(VLOOKUP(A3537,'Ratings Data'!A:C,3,0),"No Rating")</f>
        <v>No Rating</v>
      </c>
      <c r="Q3537" t="s">
        <v>10063</v>
      </c>
      <c r="R3537" s="5">
        <f t="shared" si="55"/>
        <v>-0.5124432486968219</v>
      </c>
    </row>
    <row r="3538" spans="1:18" x14ac:dyDescent="0.3">
      <c r="A3538" t="s">
        <v>4047</v>
      </c>
      <c r="B3538" s="2">
        <v>45635</v>
      </c>
      <c r="C3538" t="s">
        <v>10028</v>
      </c>
      <c r="D3538" t="s">
        <v>10032</v>
      </c>
      <c r="E3538" t="s">
        <v>10037</v>
      </c>
      <c r="F3538">
        <v>20</v>
      </c>
      <c r="G3538">
        <v>100.96</v>
      </c>
      <c r="H3538">
        <v>81.27</v>
      </c>
      <c r="I3538" t="s">
        <v>10040</v>
      </c>
      <c r="J3538">
        <f>F3538*G3538</f>
        <v>2019.1999999999998</v>
      </c>
      <c r="K3538">
        <f>F3538*H3538</f>
        <v>1625.3999999999999</v>
      </c>
      <c r="L3538">
        <f>J3538-K3538</f>
        <v>393.79999999999995</v>
      </c>
      <c r="M3538" s="5">
        <f>L3538/J3538</f>
        <v>0.19502773375594296</v>
      </c>
      <c r="N3538" t="str">
        <f>IF(ISNA(VLOOKUP(A3538,'Returns Data'!A:A,1,0)),"No","Yes")</f>
        <v>No</v>
      </c>
      <c r="O3538" t="s">
        <v>10085</v>
      </c>
      <c r="P3538">
        <f>IFERROR(VLOOKUP(A3538,'Ratings Data'!A:C,3,0),"No Rating")</f>
        <v>1</v>
      </c>
      <c r="Q3538" t="s">
        <v>10063</v>
      </c>
      <c r="R3538" s="5">
        <f t="shared" si="55"/>
        <v>-0.20864098825816368</v>
      </c>
    </row>
    <row r="3539" spans="1:18" x14ac:dyDescent="0.3">
      <c r="A3539" t="s">
        <v>4377</v>
      </c>
      <c r="B3539" s="2">
        <v>45635</v>
      </c>
      <c r="C3539" t="s">
        <v>10028</v>
      </c>
      <c r="D3539" t="s">
        <v>10032</v>
      </c>
      <c r="E3539" t="s">
        <v>10038</v>
      </c>
      <c r="F3539">
        <v>17</v>
      </c>
      <c r="G3539">
        <v>333.26</v>
      </c>
      <c r="H3539">
        <v>282.66000000000003</v>
      </c>
      <c r="I3539" t="s">
        <v>10040</v>
      </c>
      <c r="J3539">
        <f>F3539*G3539</f>
        <v>5665.42</v>
      </c>
      <c r="K3539">
        <f>F3539*H3539</f>
        <v>4805.22</v>
      </c>
      <c r="L3539">
        <f>J3539-K3539</f>
        <v>860.19999999999982</v>
      </c>
      <c r="M3539" s="5">
        <f>L3539/J3539</f>
        <v>0.15183340334873668</v>
      </c>
      <c r="N3539" t="str">
        <f>IF(ISNA(VLOOKUP(A3539,'Returns Data'!A:A,1,0)),"No","Yes")</f>
        <v>No</v>
      </c>
      <c r="O3539" t="s">
        <v>10085</v>
      </c>
      <c r="P3539" t="str">
        <f>IFERROR(VLOOKUP(A3539,'Ratings Data'!A:C,3,0),"No Rating")</f>
        <v>No Rating</v>
      </c>
      <c r="Q3539" t="s">
        <v>10063</v>
      </c>
      <c r="R3539" s="5">
        <f t="shared" si="55"/>
        <v>1.8057745641838354</v>
      </c>
    </row>
    <row r="3540" spans="1:18" x14ac:dyDescent="0.3">
      <c r="A3540" t="s">
        <v>4785</v>
      </c>
      <c r="B3540" s="2">
        <v>45635</v>
      </c>
      <c r="C3540" t="s">
        <v>10014</v>
      </c>
      <c r="D3540" t="s">
        <v>10030</v>
      </c>
      <c r="E3540" t="s">
        <v>10038</v>
      </c>
      <c r="F3540">
        <v>11</v>
      </c>
      <c r="G3540">
        <v>91.34</v>
      </c>
      <c r="H3540">
        <v>59.97</v>
      </c>
      <c r="I3540" t="s">
        <v>10040</v>
      </c>
      <c r="J3540">
        <f>F3540*G3540</f>
        <v>1004.74</v>
      </c>
      <c r="K3540">
        <f>F3540*H3540</f>
        <v>659.67</v>
      </c>
      <c r="L3540">
        <f>J3540-K3540</f>
        <v>345.07000000000005</v>
      </c>
      <c r="M3540" s="5">
        <f>L3540/J3540</f>
        <v>0.34344208451937819</v>
      </c>
      <c r="N3540" t="str">
        <f>IF(ISNA(VLOOKUP(A3540,'Returns Data'!A:A,1,0)),"No","Yes")</f>
        <v>No</v>
      </c>
      <c r="O3540" t="s">
        <v>10085</v>
      </c>
      <c r="P3540" t="str">
        <f>IFERROR(VLOOKUP(A3540,'Ratings Data'!A:C,3,0),"No Rating")</f>
        <v>No Rating</v>
      </c>
      <c r="Q3540" t="s">
        <v>10063</v>
      </c>
      <c r="R3540" s="5">
        <f t="shared" si="55"/>
        <v>-0.82265392503997947</v>
      </c>
    </row>
    <row r="3541" spans="1:18" x14ac:dyDescent="0.3">
      <c r="A3541" t="s">
        <v>5398</v>
      </c>
      <c r="B3541" s="2">
        <v>45635</v>
      </c>
      <c r="C3541" t="s">
        <v>10014</v>
      </c>
      <c r="D3541" t="s">
        <v>10030</v>
      </c>
      <c r="E3541" t="s">
        <v>10036</v>
      </c>
      <c r="F3541">
        <v>10</v>
      </c>
      <c r="G3541">
        <v>407.68</v>
      </c>
      <c r="H3541">
        <v>346.48</v>
      </c>
      <c r="I3541" t="s">
        <v>10039</v>
      </c>
      <c r="J3541">
        <f>F3541*G3541</f>
        <v>4076.8</v>
      </c>
      <c r="K3541">
        <f>F3541*H3541</f>
        <v>3464.8</v>
      </c>
      <c r="L3541">
        <f>J3541-K3541</f>
        <v>612</v>
      </c>
      <c r="M3541" s="5">
        <f>L3541/J3541</f>
        <v>0.15011773940345369</v>
      </c>
      <c r="N3541" t="str">
        <f>IF(ISNA(VLOOKUP(A3541,'Returns Data'!A:A,1,0)),"No","Yes")</f>
        <v>No</v>
      </c>
      <c r="O3541" t="s">
        <v>10085</v>
      </c>
      <c r="P3541" t="str">
        <f>IFERROR(VLOOKUP(A3541,'Ratings Data'!A:C,3,0),"No Rating")</f>
        <v>No Rating</v>
      </c>
      <c r="Q3541" t="s">
        <v>10063</v>
      </c>
      <c r="R3541" s="5">
        <f t="shared" si="55"/>
        <v>3.0575671317952908</v>
      </c>
    </row>
    <row r="3542" spans="1:18" x14ac:dyDescent="0.3">
      <c r="A3542" t="s">
        <v>5769</v>
      </c>
      <c r="B3542" s="2">
        <v>45635</v>
      </c>
      <c r="C3542" t="s">
        <v>10017</v>
      </c>
      <c r="D3542" t="s">
        <v>10032</v>
      </c>
      <c r="E3542" t="s">
        <v>10038</v>
      </c>
      <c r="F3542">
        <v>6</v>
      </c>
      <c r="G3542">
        <v>479.77</v>
      </c>
      <c r="H3542">
        <v>369.87</v>
      </c>
      <c r="I3542" t="s">
        <v>10040</v>
      </c>
      <c r="J3542">
        <f>F3542*G3542</f>
        <v>2878.62</v>
      </c>
      <c r="K3542">
        <f>F3542*H3542</f>
        <v>2219.2200000000003</v>
      </c>
      <c r="L3542">
        <f>J3542-K3542</f>
        <v>659.39999999999964</v>
      </c>
      <c r="M3542" s="5">
        <f>L3542/J3542</f>
        <v>0.22906809512891582</v>
      </c>
      <c r="N3542" t="str">
        <f>IF(ISNA(VLOOKUP(A3542,'Returns Data'!A:A,1,0)),"No","Yes")</f>
        <v>No</v>
      </c>
      <c r="O3542" t="s">
        <v>10085</v>
      </c>
      <c r="P3542" t="str">
        <f>IFERROR(VLOOKUP(A3542,'Ratings Data'!A:C,3,0),"No Rating")</f>
        <v>No Rating</v>
      </c>
      <c r="Q3542" t="s">
        <v>10063</v>
      </c>
      <c r="R3542" s="5">
        <f t="shared" si="55"/>
        <v>-0.29390208006279439</v>
      </c>
    </row>
    <row r="3543" spans="1:18" x14ac:dyDescent="0.3">
      <c r="A3543" t="s">
        <v>5796</v>
      </c>
      <c r="B3543" s="2">
        <v>45635</v>
      </c>
      <c r="C3543" t="s">
        <v>10018</v>
      </c>
      <c r="D3543" t="s">
        <v>10033</v>
      </c>
      <c r="E3543" t="s">
        <v>10037</v>
      </c>
      <c r="F3543">
        <v>5</v>
      </c>
      <c r="G3543">
        <v>136.46</v>
      </c>
      <c r="H3543">
        <v>93.08</v>
      </c>
      <c r="I3543" t="s">
        <v>10039</v>
      </c>
      <c r="J3543">
        <f>F3543*G3543</f>
        <v>682.30000000000007</v>
      </c>
      <c r="K3543">
        <f>F3543*H3543</f>
        <v>465.4</v>
      </c>
      <c r="L3543">
        <f>J3543-K3543</f>
        <v>216.90000000000009</v>
      </c>
      <c r="M3543" s="5">
        <f>L3543/J3543</f>
        <v>0.3178953539498755</v>
      </c>
      <c r="N3543" t="str">
        <f>IF(ISNA(VLOOKUP(A3543,'Returns Data'!A:A,1,0)),"No","Yes")</f>
        <v>Yes</v>
      </c>
      <c r="O3543" t="str">
        <f>IFERROR(VLOOKUP(A3543,'Returns Data'!A:E,5,0),"No Returns")</f>
        <v>Damaged</v>
      </c>
      <c r="P3543" t="str">
        <f>IFERROR(VLOOKUP(A3543,'Ratings Data'!A:C,3,0),"No Rating")</f>
        <v>No Rating</v>
      </c>
      <c r="Q3543" t="s">
        <v>10063</v>
      </c>
      <c r="R3543" s="5">
        <f t="shared" si="55"/>
        <v>-0.76297670411516627</v>
      </c>
    </row>
    <row r="3544" spans="1:18" x14ac:dyDescent="0.3">
      <c r="A3544" t="s">
        <v>5872</v>
      </c>
      <c r="B3544" s="2">
        <v>45635</v>
      </c>
      <c r="C3544" t="s">
        <v>10026</v>
      </c>
      <c r="D3544" t="s">
        <v>10031</v>
      </c>
      <c r="E3544" t="s">
        <v>10036</v>
      </c>
      <c r="F3544">
        <v>6</v>
      </c>
      <c r="G3544">
        <v>43.27</v>
      </c>
      <c r="H3544">
        <v>26.77</v>
      </c>
      <c r="I3544" t="s">
        <v>10039</v>
      </c>
      <c r="J3544">
        <f>F3544*G3544</f>
        <v>259.62</v>
      </c>
      <c r="K3544">
        <f>F3544*H3544</f>
        <v>160.62</v>
      </c>
      <c r="L3544">
        <f>J3544-K3544</f>
        <v>99</v>
      </c>
      <c r="M3544" s="5">
        <f>L3544/J3544</f>
        <v>0.3813265541945921</v>
      </c>
      <c r="N3544" t="str">
        <f>IF(ISNA(VLOOKUP(A3544,'Returns Data'!A:A,1,0)),"No","Yes")</f>
        <v>No</v>
      </c>
      <c r="O3544" t="s">
        <v>10085</v>
      </c>
      <c r="P3544" t="str">
        <f>IFERROR(VLOOKUP(A3544,'Ratings Data'!A:C,3,0),"No Rating")</f>
        <v>No Rating</v>
      </c>
      <c r="Q3544" t="s">
        <v>10063</v>
      </c>
      <c r="R3544" s="5">
        <f t="shared" si="55"/>
        <v>-0.61949289168987254</v>
      </c>
    </row>
    <row r="3545" spans="1:18" x14ac:dyDescent="0.3">
      <c r="A3545" t="s">
        <v>6283</v>
      </c>
      <c r="B3545" s="2">
        <v>45635</v>
      </c>
      <c r="C3545" t="s">
        <v>10022</v>
      </c>
      <c r="D3545" t="s">
        <v>10033</v>
      </c>
      <c r="E3545" t="s">
        <v>10035</v>
      </c>
      <c r="F3545">
        <v>19</v>
      </c>
      <c r="G3545">
        <v>487.8</v>
      </c>
      <c r="H3545">
        <v>354.51</v>
      </c>
      <c r="I3545" t="s">
        <v>10039</v>
      </c>
      <c r="J3545">
        <f>F3545*G3545</f>
        <v>9268.2000000000007</v>
      </c>
      <c r="K3545">
        <f>F3545*H3545</f>
        <v>6735.69</v>
      </c>
      <c r="L3545">
        <f>J3545-K3545</f>
        <v>2532.5100000000011</v>
      </c>
      <c r="M3545" s="5">
        <f>L3545/J3545</f>
        <v>0.2732472324723248</v>
      </c>
      <c r="N3545" t="str">
        <f>IF(ISNA(VLOOKUP(A3545,'Returns Data'!A:A,1,0)),"No","Yes")</f>
        <v>No</v>
      </c>
      <c r="O3545" t="s">
        <v>10085</v>
      </c>
      <c r="P3545" t="str">
        <f>IFERROR(VLOOKUP(A3545,'Ratings Data'!A:C,3,0),"No Rating")</f>
        <v>No Rating</v>
      </c>
      <c r="Q3545" t="s">
        <v>10063</v>
      </c>
      <c r="R3545" s="5">
        <f t="shared" si="55"/>
        <v>34.699098682690085</v>
      </c>
    </row>
    <row r="3546" spans="1:18" x14ac:dyDescent="0.3">
      <c r="A3546" t="s">
        <v>6545</v>
      </c>
      <c r="B3546" s="2">
        <v>45635</v>
      </c>
      <c r="C3546" t="s">
        <v>10017</v>
      </c>
      <c r="D3546" t="s">
        <v>10032</v>
      </c>
      <c r="E3546" t="s">
        <v>10038</v>
      </c>
      <c r="F3546">
        <v>10</v>
      </c>
      <c r="G3546">
        <v>233</v>
      </c>
      <c r="H3546">
        <v>205.73</v>
      </c>
      <c r="I3546" t="s">
        <v>10039</v>
      </c>
      <c r="J3546">
        <f>F3546*G3546</f>
        <v>2330</v>
      </c>
      <c r="K3546">
        <f>F3546*H3546</f>
        <v>2057.2999999999997</v>
      </c>
      <c r="L3546">
        <f>J3546-K3546</f>
        <v>272.70000000000027</v>
      </c>
      <c r="M3546" s="5">
        <f>L3546/J3546</f>
        <v>0.11703862660944218</v>
      </c>
      <c r="N3546" t="str">
        <f>IF(ISNA(VLOOKUP(A3546,'Returns Data'!A:A,1,0)),"No","Yes")</f>
        <v>No</v>
      </c>
      <c r="O3546" t="s">
        <v>10085</v>
      </c>
      <c r="P3546" t="str">
        <f>IFERROR(VLOOKUP(A3546,'Ratings Data'!A:C,3,0),"No Rating")</f>
        <v>No Rating</v>
      </c>
      <c r="Q3546" t="s">
        <v>10063</v>
      </c>
      <c r="R3546" s="5">
        <f t="shared" si="55"/>
        <v>-0.74860274918538661</v>
      </c>
    </row>
    <row r="3547" spans="1:18" x14ac:dyDescent="0.3">
      <c r="A3547" t="s">
        <v>6567</v>
      </c>
      <c r="B3547" s="2">
        <v>45635</v>
      </c>
      <c r="C3547" t="s">
        <v>10018</v>
      </c>
      <c r="D3547" t="s">
        <v>10033</v>
      </c>
      <c r="E3547" t="s">
        <v>10037</v>
      </c>
      <c r="F3547">
        <v>5</v>
      </c>
      <c r="G3547">
        <v>461.39</v>
      </c>
      <c r="H3547">
        <v>386.41</v>
      </c>
      <c r="I3547" t="s">
        <v>10040</v>
      </c>
      <c r="J3547">
        <f>F3547*G3547</f>
        <v>2306.9499999999998</v>
      </c>
      <c r="K3547">
        <f>F3547*H3547</f>
        <v>1932.0500000000002</v>
      </c>
      <c r="L3547">
        <f>J3547-K3547</f>
        <v>374.89999999999964</v>
      </c>
      <c r="M3547" s="5">
        <f>L3547/J3547</f>
        <v>0.16250894037582075</v>
      </c>
      <c r="N3547" t="str">
        <f>IF(ISNA(VLOOKUP(A3547,'Returns Data'!A:A,1,0)),"No","Yes")</f>
        <v>No</v>
      </c>
      <c r="O3547" t="s">
        <v>10085</v>
      </c>
      <c r="P3547" t="str">
        <f>IFERROR(VLOOKUP(A3547,'Ratings Data'!A:C,3,0),"No Rating")</f>
        <v>No Rating</v>
      </c>
      <c r="Q3547" t="s">
        <v>10063</v>
      </c>
      <c r="R3547" s="5">
        <f t="shared" si="55"/>
        <v>-9.8927038626610217E-3</v>
      </c>
    </row>
    <row r="3548" spans="1:18" x14ac:dyDescent="0.3">
      <c r="A3548" t="s">
        <v>6600</v>
      </c>
      <c r="B3548" s="2">
        <v>45635</v>
      </c>
      <c r="C3548" t="s">
        <v>10015</v>
      </c>
      <c r="D3548" t="s">
        <v>10031</v>
      </c>
      <c r="E3548" t="s">
        <v>10034</v>
      </c>
      <c r="F3548">
        <v>5</v>
      </c>
      <c r="G3548">
        <v>229.3</v>
      </c>
      <c r="H3548">
        <v>197.83</v>
      </c>
      <c r="I3548" t="s">
        <v>10040</v>
      </c>
      <c r="J3548">
        <f>F3548*G3548</f>
        <v>1146.5</v>
      </c>
      <c r="K3548">
        <f>F3548*H3548</f>
        <v>989.15000000000009</v>
      </c>
      <c r="L3548">
        <f>J3548-K3548</f>
        <v>157.34999999999991</v>
      </c>
      <c r="M3548" s="5">
        <f>L3548/J3548</f>
        <v>0.13724378543392926</v>
      </c>
      <c r="N3548" t="str">
        <f>IF(ISNA(VLOOKUP(A3548,'Returns Data'!A:A,1,0)),"No","Yes")</f>
        <v>No</v>
      </c>
      <c r="O3548" t="s">
        <v>10085</v>
      </c>
      <c r="P3548" t="str">
        <f>IFERROR(VLOOKUP(A3548,'Ratings Data'!A:C,3,0),"No Rating")</f>
        <v>No Rating</v>
      </c>
      <c r="Q3548" t="s">
        <v>10063</v>
      </c>
      <c r="R3548" s="5">
        <f t="shared" si="55"/>
        <v>-0.50302347255033697</v>
      </c>
    </row>
    <row r="3549" spans="1:18" x14ac:dyDescent="0.3">
      <c r="A3549" t="s">
        <v>6694</v>
      </c>
      <c r="B3549" s="2">
        <v>45635</v>
      </c>
      <c r="C3549" t="s">
        <v>10027</v>
      </c>
      <c r="D3549" t="s">
        <v>10032</v>
      </c>
      <c r="E3549" t="s">
        <v>10038</v>
      </c>
      <c r="F3549">
        <v>4</v>
      </c>
      <c r="G3549">
        <v>177.03</v>
      </c>
      <c r="H3549">
        <v>144.72</v>
      </c>
      <c r="I3549" t="s">
        <v>10039</v>
      </c>
      <c r="J3549">
        <f>F3549*G3549</f>
        <v>708.12</v>
      </c>
      <c r="K3549">
        <f>F3549*H3549</f>
        <v>578.88</v>
      </c>
      <c r="L3549">
        <f>J3549-K3549</f>
        <v>129.24</v>
      </c>
      <c r="M3549" s="5">
        <f>L3549/J3549</f>
        <v>0.18251143873919676</v>
      </c>
      <c r="N3549" t="str">
        <f>IF(ISNA(VLOOKUP(A3549,'Returns Data'!A:A,1,0)),"No","Yes")</f>
        <v>Yes</v>
      </c>
      <c r="O3549" t="str">
        <f>IFERROR(VLOOKUP(A3549,'Returns Data'!A:E,5,0),"No Returns")</f>
        <v>Late Delivery</v>
      </c>
      <c r="P3549">
        <f>IFERROR(VLOOKUP(A3549,'Ratings Data'!A:C,3,0),"No Rating")</f>
        <v>2</v>
      </c>
      <c r="Q3549" t="s">
        <v>10063</v>
      </c>
      <c r="R3549" s="5">
        <f t="shared" si="55"/>
        <v>-0.38236371565634542</v>
      </c>
    </row>
    <row r="3550" spans="1:18" x14ac:dyDescent="0.3">
      <c r="A3550" t="s">
        <v>7047</v>
      </c>
      <c r="B3550" s="2">
        <v>45635</v>
      </c>
      <c r="C3550" t="s">
        <v>10009</v>
      </c>
      <c r="D3550" t="s">
        <v>10029</v>
      </c>
      <c r="E3550" t="s">
        <v>10035</v>
      </c>
      <c r="F3550">
        <v>18</v>
      </c>
      <c r="G3550">
        <v>187.78</v>
      </c>
      <c r="H3550">
        <v>118.34</v>
      </c>
      <c r="I3550" t="s">
        <v>10040</v>
      </c>
      <c r="J3550">
        <f>F3550*G3550</f>
        <v>3380.04</v>
      </c>
      <c r="K3550">
        <f>F3550*H3550</f>
        <v>2130.12</v>
      </c>
      <c r="L3550">
        <f>J3550-K3550</f>
        <v>1249.92</v>
      </c>
      <c r="M3550" s="5">
        <f>L3550/J3550</f>
        <v>0.36979444030248165</v>
      </c>
      <c r="N3550" t="str">
        <f>IF(ISNA(VLOOKUP(A3550,'Returns Data'!A:A,1,0)),"No","Yes")</f>
        <v>No</v>
      </c>
      <c r="O3550" t="s">
        <v>10085</v>
      </c>
      <c r="P3550" t="str">
        <f>IFERROR(VLOOKUP(A3550,'Ratings Data'!A:C,3,0),"No Rating")</f>
        <v>No Rating</v>
      </c>
      <c r="Q3550" t="s">
        <v>10063</v>
      </c>
      <c r="R3550" s="5">
        <f t="shared" si="55"/>
        <v>3.773258769700051</v>
      </c>
    </row>
    <row r="3551" spans="1:18" x14ac:dyDescent="0.3">
      <c r="A3551" t="s">
        <v>7167</v>
      </c>
      <c r="B3551" s="2">
        <v>45635</v>
      </c>
      <c r="C3551" t="s">
        <v>10012</v>
      </c>
      <c r="D3551" t="s">
        <v>10030</v>
      </c>
      <c r="E3551" t="s">
        <v>10035</v>
      </c>
      <c r="F3551">
        <v>19</v>
      </c>
      <c r="G3551">
        <v>416.09</v>
      </c>
      <c r="H3551">
        <v>308.05</v>
      </c>
      <c r="I3551" t="s">
        <v>10039</v>
      </c>
      <c r="J3551">
        <f>F3551*G3551</f>
        <v>7905.7099999999991</v>
      </c>
      <c r="K3551">
        <f>F3551*H3551</f>
        <v>5852.95</v>
      </c>
      <c r="L3551">
        <f>J3551-K3551</f>
        <v>2052.7599999999993</v>
      </c>
      <c r="M3551" s="5">
        <f>L3551/J3551</f>
        <v>0.25965536302242298</v>
      </c>
      <c r="N3551" t="str">
        <f>IF(ISNA(VLOOKUP(A3551,'Returns Data'!A:A,1,0)),"No","Yes")</f>
        <v>No</v>
      </c>
      <c r="O3551" t="s">
        <v>10085</v>
      </c>
      <c r="P3551">
        <f>IFERROR(VLOOKUP(A3551,'Ratings Data'!A:C,3,0),"No Rating")</f>
        <v>3</v>
      </c>
      <c r="Q3551" t="s">
        <v>10063</v>
      </c>
      <c r="R3551" s="5">
        <f t="shared" si="55"/>
        <v>1.3389397758606405</v>
      </c>
    </row>
    <row r="3552" spans="1:18" x14ac:dyDescent="0.3">
      <c r="A3552" t="s">
        <v>7621</v>
      </c>
      <c r="B3552" s="2">
        <v>45635</v>
      </c>
      <c r="C3552" t="s">
        <v>10024</v>
      </c>
      <c r="D3552" t="s">
        <v>10029</v>
      </c>
      <c r="E3552" t="s">
        <v>10035</v>
      </c>
      <c r="F3552">
        <v>7</v>
      </c>
      <c r="G3552">
        <v>331.97</v>
      </c>
      <c r="H3552">
        <v>245.23</v>
      </c>
      <c r="I3552" t="s">
        <v>10039</v>
      </c>
      <c r="J3552">
        <f>F3552*G3552</f>
        <v>2323.79</v>
      </c>
      <c r="K3552">
        <f>F3552*H3552</f>
        <v>1716.61</v>
      </c>
      <c r="L3552">
        <f>J3552-K3552</f>
        <v>607.18000000000006</v>
      </c>
      <c r="M3552" s="5">
        <f>L3552/J3552</f>
        <v>0.26128867066301176</v>
      </c>
      <c r="N3552" t="str">
        <f>IF(ISNA(VLOOKUP(A3552,'Returns Data'!A:A,1,0)),"No","Yes")</f>
        <v>Yes</v>
      </c>
      <c r="O3552" t="str">
        <f>IFERROR(VLOOKUP(A3552,'Returns Data'!A:E,5,0),"No Returns")</f>
        <v>Late Delivery</v>
      </c>
      <c r="P3552" t="str">
        <f>IFERROR(VLOOKUP(A3552,'Ratings Data'!A:C,3,0),"No Rating")</f>
        <v>No Rating</v>
      </c>
      <c r="Q3552" t="s">
        <v>10063</v>
      </c>
      <c r="R3552" s="5">
        <f t="shared" si="55"/>
        <v>-0.7060618211394043</v>
      </c>
    </row>
    <row r="3553" spans="1:18" x14ac:dyDescent="0.3">
      <c r="A3553" t="s">
        <v>7677</v>
      </c>
      <c r="B3553" s="2">
        <v>45635</v>
      </c>
      <c r="C3553" t="s">
        <v>10013</v>
      </c>
      <c r="D3553" t="s">
        <v>10030</v>
      </c>
      <c r="E3553" t="s">
        <v>10038</v>
      </c>
      <c r="F3553">
        <v>6</v>
      </c>
      <c r="G3553">
        <v>258.99</v>
      </c>
      <c r="H3553">
        <v>180.53</v>
      </c>
      <c r="I3553" t="s">
        <v>10039</v>
      </c>
      <c r="J3553">
        <f>F3553*G3553</f>
        <v>1553.94</v>
      </c>
      <c r="K3553">
        <f>F3553*H3553</f>
        <v>1083.18</v>
      </c>
      <c r="L3553">
        <f>J3553-K3553</f>
        <v>470.76</v>
      </c>
      <c r="M3553" s="5">
        <f>L3553/J3553</f>
        <v>0.30294605969342442</v>
      </c>
      <c r="N3553" t="str">
        <f>IF(ISNA(VLOOKUP(A3553,'Returns Data'!A:A,1,0)),"No","Yes")</f>
        <v>No</v>
      </c>
      <c r="O3553" t="s">
        <v>10085</v>
      </c>
      <c r="P3553" t="str">
        <f>IFERROR(VLOOKUP(A3553,'Ratings Data'!A:C,3,0),"No Rating")</f>
        <v>No Rating</v>
      </c>
      <c r="Q3553" t="s">
        <v>10063</v>
      </c>
      <c r="R3553" s="5">
        <f t="shared" si="55"/>
        <v>-0.33129069322098809</v>
      </c>
    </row>
    <row r="3554" spans="1:18" x14ac:dyDescent="0.3">
      <c r="A3554" t="s">
        <v>7901</v>
      </c>
      <c r="B3554" s="2">
        <v>45635</v>
      </c>
      <c r="C3554" t="s">
        <v>10018</v>
      </c>
      <c r="D3554" t="s">
        <v>10033</v>
      </c>
      <c r="E3554" t="s">
        <v>10038</v>
      </c>
      <c r="F3554">
        <v>18</v>
      </c>
      <c r="G3554">
        <v>81.77</v>
      </c>
      <c r="H3554">
        <v>63.37</v>
      </c>
      <c r="I3554" t="s">
        <v>10039</v>
      </c>
      <c r="J3554">
        <f>F3554*G3554</f>
        <v>1471.86</v>
      </c>
      <c r="K3554">
        <f>F3554*H3554</f>
        <v>1140.6599999999999</v>
      </c>
      <c r="L3554">
        <f>J3554-K3554</f>
        <v>331.20000000000005</v>
      </c>
      <c r="M3554" s="5">
        <f>L3554/J3554</f>
        <v>0.22502140149198976</v>
      </c>
      <c r="N3554" t="str">
        <f>IF(ISNA(VLOOKUP(A3554,'Returns Data'!A:A,1,0)),"No","Yes")</f>
        <v>Yes</v>
      </c>
      <c r="O3554" t="str">
        <f>IFERROR(VLOOKUP(A3554,'Returns Data'!A:E,5,0),"No Returns")</f>
        <v>Late Delivery</v>
      </c>
      <c r="P3554" t="str">
        <f>IFERROR(VLOOKUP(A3554,'Ratings Data'!A:C,3,0),"No Rating")</f>
        <v>No Rating</v>
      </c>
      <c r="Q3554" t="s">
        <v>10063</v>
      </c>
      <c r="R3554" s="5">
        <f t="shared" si="55"/>
        <v>-5.2820572222865847E-2</v>
      </c>
    </row>
    <row r="3555" spans="1:18" x14ac:dyDescent="0.3">
      <c r="A3555" t="s">
        <v>8003</v>
      </c>
      <c r="B3555" s="2">
        <v>45635</v>
      </c>
      <c r="C3555" t="s">
        <v>10018</v>
      </c>
      <c r="D3555" t="s">
        <v>10033</v>
      </c>
      <c r="E3555" t="s">
        <v>10035</v>
      </c>
      <c r="F3555">
        <v>7</v>
      </c>
      <c r="G3555">
        <v>497.47</v>
      </c>
      <c r="H3555">
        <v>312.8</v>
      </c>
      <c r="I3555" t="s">
        <v>10039</v>
      </c>
      <c r="J3555">
        <f>F3555*G3555</f>
        <v>3482.29</v>
      </c>
      <c r="K3555">
        <f>F3555*H3555</f>
        <v>2189.6</v>
      </c>
      <c r="L3555">
        <f>J3555-K3555</f>
        <v>1292.69</v>
      </c>
      <c r="M3555" s="5">
        <f>L3555/J3555</f>
        <v>0.37121836492652827</v>
      </c>
      <c r="N3555" t="str">
        <f>IF(ISNA(VLOOKUP(A3555,'Returns Data'!A:A,1,0)),"No","Yes")</f>
        <v>No</v>
      </c>
      <c r="O3555" t="s">
        <v>10085</v>
      </c>
      <c r="P3555" t="str">
        <f>IFERROR(VLOOKUP(A3555,'Ratings Data'!A:C,3,0),"No Rating")</f>
        <v>No Rating</v>
      </c>
      <c r="Q3555" t="s">
        <v>10063</v>
      </c>
      <c r="R3555" s="5">
        <f t="shared" si="55"/>
        <v>1.3659111600288072</v>
      </c>
    </row>
    <row r="3556" spans="1:18" x14ac:dyDescent="0.3">
      <c r="A3556" t="s">
        <v>9024</v>
      </c>
      <c r="B3556" s="2">
        <v>45635</v>
      </c>
      <c r="C3556" t="s">
        <v>10026</v>
      </c>
      <c r="D3556" t="s">
        <v>10031</v>
      </c>
      <c r="E3556" t="s">
        <v>10035</v>
      </c>
      <c r="F3556">
        <v>2</v>
      </c>
      <c r="G3556">
        <v>207.52</v>
      </c>
      <c r="H3556">
        <v>151.1</v>
      </c>
      <c r="I3556" t="s">
        <v>10040</v>
      </c>
      <c r="J3556">
        <f>F3556*G3556</f>
        <v>415.04</v>
      </c>
      <c r="K3556">
        <f>F3556*H3556</f>
        <v>302.2</v>
      </c>
      <c r="L3556">
        <f>J3556-K3556</f>
        <v>112.84000000000003</v>
      </c>
      <c r="M3556" s="5">
        <f>L3556/J3556</f>
        <v>0.27187740940632232</v>
      </c>
      <c r="N3556" t="str">
        <f>IF(ISNA(VLOOKUP(A3556,'Returns Data'!A:A,1,0)),"No","Yes")</f>
        <v>No</v>
      </c>
      <c r="O3556" t="s">
        <v>10085</v>
      </c>
      <c r="P3556" t="str">
        <f>IFERROR(VLOOKUP(A3556,'Ratings Data'!A:C,3,0),"No Rating")</f>
        <v>No Rating</v>
      </c>
      <c r="Q3556" t="s">
        <v>10063</v>
      </c>
      <c r="R3556" s="5">
        <f t="shared" si="55"/>
        <v>-0.88081406201091816</v>
      </c>
    </row>
    <row r="3557" spans="1:18" x14ac:dyDescent="0.3">
      <c r="A3557" t="s">
        <v>9293</v>
      </c>
      <c r="B3557" s="2">
        <v>45635</v>
      </c>
      <c r="C3557" t="s">
        <v>10020</v>
      </c>
      <c r="D3557" t="s">
        <v>10030</v>
      </c>
      <c r="E3557" t="s">
        <v>10036</v>
      </c>
      <c r="F3557">
        <v>8</v>
      </c>
      <c r="G3557">
        <v>95.4</v>
      </c>
      <c r="H3557">
        <v>73.89</v>
      </c>
      <c r="I3557" t="s">
        <v>10039</v>
      </c>
      <c r="J3557">
        <f>F3557*G3557</f>
        <v>763.2</v>
      </c>
      <c r="K3557">
        <f>F3557*H3557</f>
        <v>591.12</v>
      </c>
      <c r="L3557">
        <f>J3557-K3557</f>
        <v>172.08000000000004</v>
      </c>
      <c r="M3557" s="5">
        <f>L3557/J3557</f>
        <v>0.22547169811320758</v>
      </c>
      <c r="N3557" t="str">
        <f>IF(ISNA(VLOOKUP(A3557,'Returns Data'!A:A,1,0)),"No","Yes")</f>
        <v>No</v>
      </c>
      <c r="O3557" t="s">
        <v>10085</v>
      </c>
      <c r="P3557" t="str">
        <f>IFERROR(VLOOKUP(A3557,'Ratings Data'!A:C,3,0),"No Rating")</f>
        <v>No Rating</v>
      </c>
      <c r="Q3557" t="s">
        <v>10063</v>
      </c>
      <c r="R3557" s="5">
        <f t="shared" si="55"/>
        <v>0.83885890516576722</v>
      </c>
    </row>
    <row r="3558" spans="1:18" x14ac:dyDescent="0.3">
      <c r="A3558" t="s">
        <v>9533</v>
      </c>
      <c r="B3558" s="2">
        <v>45635</v>
      </c>
      <c r="C3558" t="s">
        <v>10023</v>
      </c>
      <c r="D3558" t="s">
        <v>10033</v>
      </c>
      <c r="E3558" t="s">
        <v>10038</v>
      </c>
      <c r="F3558">
        <v>8</v>
      </c>
      <c r="G3558">
        <v>327.39</v>
      </c>
      <c r="H3558">
        <v>216.12</v>
      </c>
      <c r="I3558" t="s">
        <v>10039</v>
      </c>
      <c r="J3558">
        <f>F3558*G3558</f>
        <v>2619.12</v>
      </c>
      <c r="K3558">
        <f>F3558*H3558</f>
        <v>1728.96</v>
      </c>
      <c r="L3558">
        <f>J3558-K3558</f>
        <v>890.15999999999985</v>
      </c>
      <c r="M3558" s="5">
        <f>L3558/J3558</f>
        <v>0.3398698799596811</v>
      </c>
      <c r="N3558" t="str">
        <f>IF(ISNA(VLOOKUP(A3558,'Returns Data'!A:A,1,0)),"No","Yes")</f>
        <v>No</v>
      </c>
      <c r="O3558" t="s">
        <v>10085</v>
      </c>
      <c r="P3558">
        <f>IFERROR(VLOOKUP(A3558,'Ratings Data'!A:C,3,0),"No Rating")</f>
        <v>4</v>
      </c>
      <c r="Q3558" t="s">
        <v>10063</v>
      </c>
      <c r="R3558" s="5">
        <f t="shared" si="55"/>
        <v>2.431761006289308</v>
      </c>
    </row>
    <row r="3559" spans="1:18" x14ac:dyDescent="0.3">
      <c r="A3559" t="s">
        <v>742</v>
      </c>
      <c r="B3559" s="2">
        <v>45636</v>
      </c>
      <c r="C3559" t="s">
        <v>10023</v>
      </c>
      <c r="D3559" t="s">
        <v>10033</v>
      </c>
      <c r="E3559" t="s">
        <v>10035</v>
      </c>
      <c r="F3559">
        <v>10</v>
      </c>
      <c r="G3559">
        <v>424.23</v>
      </c>
      <c r="H3559">
        <v>335.13</v>
      </c>
      <c r="I3559" t="s">
        <v>10040</v>
      </c>
      <c r="J3559">
        <f>F3559*G3559</f>
        <v>4242.3</v>
      </c>
      <c r="K3559">
        <f>F3559*H3559</f>
        <v>3351.3</v>
      </c>
      <c r="L3559">
        <f>J3559-K3559</f>
        <v>891</v>
      </c>
      <c r="M3559" s="5">
        <f>L3559/J3559</f>
        <v>0.21002757937911037</v>
      </c>
      <c r="N3559" t="str">
        <f>IF(ISNA(VLOOKUP(A3559,'Returns Data'!A:A,1,0)),"No","Yes")</f>
        <v>No</v>
      </c>
      <c r="O3559" t="s">
        <v>10085</v>
      </c>
      <c r="P3559" t="str">
        <f>IFERROR(VLOOKUP(A3559,'Ratings Data'!A:C,3,0),"No Rating")</f>
        <v>No Rating</v>
      </c>
      <c r="Q3559" t="s">
        <v>10063</v>
      </c>
      <c r="R3559" s="5">
        <f t="shared" si="55"/>
        <v>0.61974250893429872</v>
      </c>
    </row>
    <row r="3560" spans="1:18" x14ac:dyDescent="0.3">
      <c r="A3560" t="s">
        <v>1059</v>
      </c>
      <c r="B3560" s="2">
        <v>45636</v>
      </c>
      <c r="C3560" t="s">
        <v>10027</v>
      </c>
      <c r="D3560" t="s">
        <v>10032</v>
      </c>
      <c r="E3560" t="s">
        <v>10036</v>
      </c>
      <c r="F3560">
        <v>16</v>
      </c>
      <c r="G3560">
        <v>281.98</v>
      </c>
      <c r="H3560">
        <v>188.87</v>
      </c>
      <c r="I3560" t="s">
        <v>10039</v>
      </c>
      <c r="J3560">
        <f>F3560*G3560</f>
        <v>4511.68</v>
      </c>
      <c r="K3560">
        <f>F3560*H3560</f>
        <v>3021.92</v>
      </c>
      <c r="L3560">
        <f>J3560-K3560</f>
        <v>1489.7600000000002</v>
      </c>
      <c r="M3560" s="5">
        <f>L3560/J3560</f>
        <v>0.33020072345556423</v>
      </c>
      <c r="N3560" t="str">
        <f>IF(ISNA(VLOOKUP(A3560,'Returns Data'!A:A,1,0)),"No","Yes")</f>
        <v>No</v>
      </c>
      <c r="O3560" t="s">
        <v>10085</v>
      </c>
      <c r="P3560" t="str">
        <f>IFERROR(VLOOKUP(A3560,'Ratings Data'!A:C,3,0),"No Rating")</f>
        <v>No Rating</v>
      </c>
      <c r="Q3560" t="s">
        <v>10063</v>
      </c>
      <c r="R3560" s="5">
        <f t="shared" si="55"/>
        <v>6.3498573886806714E-2</v>
      </c>
    </row>
    <row r="3561" spans="1:18" x14ac:dyDescent="0.3">
      <c r="A3561" t="s">
        <v>1086</v>
      </c>
      <c r="B3561" s="2">
        <v>45636</v>
      </c>
      <c r="C3561" t="s">
        <v>10017</v>
      </c>
      <c r="D3561" t="s">
        <v>10032</v>
      </c>
      <c r="E3561" t="s">
        <v>10034</v>
      </c>
      <c r="F3561">
        <v>3</v>
      </c>
      <c r="G3561">
        <v>283.45999999999998</v>
      </c>
      <c r="H3561">
        <v>196.59</v>
      </c>
      <c r="I3561" t="s">
        <v>10040</v>
      </c>
      <c r="J3561">
        <f>F3561*G3561</f>
        <v>850.37999999999988</v>
      </c>
      <c r="K3561">
        <f>F3561*H3561</f>
        <v>589.77</v>
      </c>
      <c r="L3561">
        <f>J3561-K3561</f>
        <v>260.6099999999999</v>
      </c>
      <c r="M3561" s="5">
        <f>L3561/J3561</f>
        <v>0.30646299301488739</v>
      </c>
      <c r="N3561" t="str">
        <f>IF(ISNA(VLOOKUP(A3561,'Returns Data'!A:A,1,0)),"No","Yes")</f>
        <v>No</v>
      </c>
      <c r="O3561" t="s">
        <v>10085</v>
      </c>
      <c r="P3561" t="str">
        <f>IFERROR(VLOOKUP(A3561,'Ratings Data'!A:C,3,0),"No Rating")</f>
        <v>No Rating</v>
      </c>
      <c r="Q3561" t="s">
        <v>10063</v>
      </c>
      <c r="R3561" s="5">
        <f t="shared" si="55"/>
        <v>-0.81151588765160654</v>
      </c>
    </row>
    <row r="3562" spans="1:18" x14ac:dyDescent="0.3">
      <c r="A3562" t="s">
        <v>1174</v>
      </c>
      <c r="B3562" s="2">
        <v>45636</v>
      </c>
      <c r="C3562" t="s">
        <v>10023</v>
      </c>
      <c r="D3562" t="s">
        <v>10033</v>
      </c>
      <c r="E3562" t="s">
        <v>10036</v>
      </c>
      <c r="F3562">
        <v>2</v>
      </c>
      <c r="G3562">
        <v>234.85</v>
      </c>
      <c r="H3562">
        <v>141.65</v>
      </c>
      <c r="I3562" t="s">
        <v>10040</v>
      </c>
      <c r="J3562">
        <f>F3562*G3562</f>
        <v>469.7</v>
      </c>
      <c r="K3562">
        <f>F3562*H3562</f>
        <v>283.3</v>
      </c>
      <c r="L3562">
        <f>J3562-K3562</f>
        <v>186.39999999999998</v>
      </c>
      <c r="M3562" s="5">
        <f>L3562/J3562</f>
        <v>0.39684905258675746</v>
      </c>
      <c r="N3562" t="str">
        <f>IF(ISNA(VLOOKUP(A3562,'Returns Data'!A:A,1,0)),"No","Yes")</f>
        <v>No</v>
      </c>
      <c r="O3562" t="s">
        <v>10085</v>
      </c>
      <c r="P3562">
        <f>IFERROR(VLOOKUP(A3562,'Ratings Data'!A:C,3,0),"No Rating")</f>
        <v>2</v>
      </c>
      <c r="Q3562" t="s">
        <v>10063</v>
      </c>
      <c r="R3562" s="5">
        <f t="shared" si="55"/>
        <v>-0.44765869376043643</v>
      </c>
    </row>
    <row r="3563" spans="1:18" x14ac:dyDescent="0.3">
      <c r="A3563" t="s">
        <v>1609</v>
      </c>
      <c r="B3563" s="2">
        <v>45636</v>
      </c>
      <c r="C3563" t="s">
        <v>10014</v>
      </c>
      <c r="D3563" t="s">
        <v>10030</v>
      </c>
      <c r="E3563" t="s">
        <v>10035</v>
      </c>
      <c r="F3563">
        <v>1</v>
      </c>
      <c r="G3563">
        <v>435.17</v>
      </c>
      <c r="H3563">
        <v>279.25</v>
      </c>
      <c r="I3563" t="s">
        <v>10039</v>
      </c>
      <c r="J3563">
        <f>F3563*G3563</f>
        <v>435.17</v>
      </c>
      <c r="K3563">
        <f>F3563*H3563</f>
        <v>279.25</v>
      </c>
      <c r="L3563">
        <f>J3563-K3563</f>
        <v>155.92000000000002</v>
      </c>
      <c r="M3563" s="5">
        <f>L3563/J3563</f>
        <v>0.35829675758898821</v>
      </c>
      <c r="N3563" t="str">
        <f>IF(ISNA(VLOOKUP(A3563,'Returns Data'!A:A,1,0)),"No","Yes")</f>
        <v>No</v>
      </c>
      <c r="O3563" t="s">
        <v>10085</v>
      </c>
      <c r="P3563" t="str">
        <f>IFERROR(VLOOKUP(A3563,'Ratings Data'!A:C,3,0),"No Rating")</f>
        <v>No Rating</v>
      </c>
      <c r="Q3563" t="s">
        <v>10063</v>
      </c>
      <c r="R3563" s="5">
        <f t="shared" si="55"/>
        <v>-7.3515009580583296E-2</v>
      </c>
    </row>
    <row r="3564" spans="1:18" x14ac:dyDescent="0.3">
      <c r="A3564" t="s">
        <v>2470</v>
      </c>
      <c r="B3564" s="2">
        <v>45636</v>
      </c>
      <c r="C3564" t="s">
        <v>10022</v>
      </c>
      <c r="D3564" t="s">
        <v>10033</v>
      </c>
      <c r="E3564" t="s">
        <v>10038</v>
      </c>
      <c r="F3564">
        <v>10</v>
      </c>
      <c r="G3564">
        <v>375.11</v>
      </c>
      <c r="H3564">
        <v>314.7</v>
      </c>
      <c r="I3564" t="s">
        <v>10040</v>
      </c>
      <c r="J3564">
        <f>F3564*G3564</f>
        <v>3751.1000000000004</v>
      </c>
      <c r="K3564">
        <f>F3564*H3564</f>
        <v>3147</v>
      </c>
      <c r="L3564">
        <f>J3564-K3564</f>
        <v>604.10000000000036</v>
      </c>
      <c r="M3564" s="5">
        <f>L3564/J3564</f>
        <v>0.16104609314601059</v>
      </c>
      <c r="N3564" t="str">
        <f>IF(ISNA(VLOOKUP(A3564,'Returns Data'!A:A,1,0)),"No","Yes")</f>
        <v>No</v>
      </c>
      <c r="O3564" t="s">
        <v>10085</v>
      </c>
      <c r="P3564" t="str">
        <f>IFERROR(VLOOKUP(A3564,'Ratings Data'!A:C,3,0),"No Rating")</f>
        <v>No Rating</v>
      </c>
      <c r="Q3564" t="s">
        <v>10063</v>
      </c>
      <c r="R3564" s="5">
        <f t="shared" si="55"/>
        <v>7.6198497139049115</v>
      </c>
    </row>
    <row r="3565" spans="1:18" x14ac:dyDescent="0.3">
      <c r="A3565" t="s">
        <v>2767</v>
      </c>
      <c r="B3565" s="2">
        <v>45636</v>
      </c>
      <c r="C3565" t="s">
        <v>10011</v>
      </c>
      <c r="D3565" t="s">
        <v>10029</v>
      </c>
      <c r="E3565" t="s">
        <v>10036</v>
      </c>
      <c r="F3565">
        <v>17</v>
      </c>
      <c r="G3565">
        <v>73.150000000000006</v>
      </c>
      <c r="H3565">
        <v>47.71</v>
      </c>
      <c r="I3565" t="s">
        <v>10039</v>
      </c>
      <c r="J3565">
        <f>F3565*G3565</f>
        <v>1243.5500000000002</v>
      </c>
      <c r="K3565">
        <f>F3565*H3565</f>
        <v>811.07</v>
      </c>
      <c r="L3565">
        <f>J3565-K3565</f>
        <v>432.48000000000013</v>
      </c>
      <c r="M3565" s="5">
        <f>L3565/J3565</f>
        <v>0.34777853725222152</v>
      </c>
      <c r="N3565" t="str">
        <f>IF(ISNA(VLOOKUP(A3565,'Returns Data'!A:A,1,0)),"No","Yes")</f>
        <v>No</v>
      </c>
      <c r="O3565" t="s">
        <v>10085</v>
      </c>
      <c r="P3565">
        <f>IFERROR(VLOOKUP(A3565,'Ratings Data'!A:C,3,0),"No Rating")</f>
        <v>2</v>
      </c>
      <c r="Q3565" t="s">
        <v>10063</v>
      </c>
      <c r="R3565" s="5">
        <f t="shared" si="55"/>
        <v>-0.66848391138599339</v>
      </c>
    </row>
    <row r="3566" spans="1:18" x14ac:dyDescent="0.3">
      <c r="A3566" t="s">
        <v>2882</v>
      </c>
      <c r="B3566" s="2">
        <v>45636</v>
      </c>
      <c r="C3566" t="s">
        <v>10010</v>
      </c>
      <c r="D3566" t="s">
        <v>10029</v>
      </c>
      <c r="E3566" t="s">
        <v>10035</v>
      </c>
      <c r="F3566">
        <v>14</v>
      </c>
      <c r="G3566">
        <v>367.55</v>
      </c>
      <c r="H3566">
        <v>230.07</v>
      </c>
      <c r="I3566" t="s">
        <v>10040</v>
      </c>
      <c r="J3566">
        <f>F3566*G3566</f>
        <v>5145.7</v>
      </c>
      <c r="K3566">
        <f>F3566*H3566</f>
        <v>3220.98</v>
      </c>
      <c r="L3566">
        <f>J3566-K3566</f>
        <v>1924.7199999999998</v>
      </c>
      <c r="M3566" s="5">
        <f>L3566/J3566</f>
        <v>0.37404434770779482</v>
      </c>
      <c r="N3566" t="str">
        <f>IF(ISNA(VLOOKUP(A3566,'Returns Data'!A:A,1,0)),"No","Yes")</f>
        <v>No</v>
      </c>
      <c r="O3566" t="s">
        <v>10085</v>
      </c>
      <c r="P3566" t="str">
        <f>IFERROR(VLOOKUP(A3566,'Ratings Data'!A:C,3,0),"No Rating")</f>
        <v>No Rating</v>
      </c>
      <c r="Q3566" t="s">
        <v>10063</v>
      </c>
      <c r="R3566" s="5">
        <f t="shared" si="55"/>
        <v>3.1379116239797349</v>
      </c>
    </row>
    <row r="3567" spans="1:18" x14ac:dyDescent="0.3">
      <c r="A3567" t="s">
        <v>3574</v>
      </c>
      <c r="B3567" s="2">
        <v>45636</v>
      </c>
      <c r="C3567" t="s">
        <v>10013</v>
      </c>
      <c r="D3567" t="s">
        <v>10030</v>
      </c>
      <c r="E3567" t="s">
        <v>10036</v>
      </c>
      <c r="F3567">
        <v>17</v>
      </c>
      <c r="G3567">
        <v>185.99</v>
      </c>
      <c r="H3567">
        <v>135.57</v>
      </c>
      <c r="I3567" t="s">
        <v>10040</v>
      </c>
      <c r="J3567">
        <f>F3567*G3567</f>
        <v>3161.83</v>
      </c>
      <c r="K3567">
        <f>F3567*H3567</f>
        <v>2304.69</v>
      </c>
      <c r="L3567">
        <f>J3567-K3567</f>
        <v>857.13999999999987</v>
      </c>
      <c r="M3567" s="5">
        <f>L3567/J3567</f>
        <v>0.27108984353997523</v>
      </c>
      <c r="N3567" t="str">
        <f>IF(ISNA(VLOOKUP(A3567,'Returns Data'!A:A,1,0)),"No","Yes")</f>
        <v>Yes</v>
      </c>
      <c r="O3567" t="str">
        <f>IFERROR(VLOOKUP(A3567,'Returns Data'!A:E,5,0),"No Returns")</f>
        <v>Customer Changed Mind</v>
      </c>
      <c r="P3567" t="str">
        <f>IFERROR(VLOOKUP(A3567,'Ratings Data'!A:C,3,0),"No Rating")</f>
        <v>No Rating</v>
      </c>
      <c r="Q3567" t="s">
        <v>10063</v>
      </c>
      <c r="R3567" s="5">
        <f t="shared" si="55"/>
        <v>-0.38553938239695279</v>
      </c>
    </row>
    <row r="3568" spans="1:18" x14ac:dyDescent="0.3">
      <c r="A3568" t="s">
        <v>4196</v>
      </c>
      <c r="B3568" s="2">
        <v>45636</v>
      </c>
      <c r="C3568" t="s">
        <v>10021</v>
      </c>
      <c r="D3568" t="s">
        <v>10031</v>
      </c>
      <c r="E3568" t="s">
        <v>10035</v>
      </c>
      <c r="F3568">
        <v>1</v>
      </c>
      <c r="G3568">
        <v>482.12</v>
      </c>
      <c r="H3568">
        <v>347.76</v>
      </c>
      <c r="I3568" t="s">
        <v>10039</v>
      </c>
      <c r="J3568">
        <f>F3568*G3568</f>
        <v>482.12</v>
      </c>
      <c r="K3568">
        <f>F3568*H3568</f>
        <v>347.76</v>
      </c>
      <c r="L3568">
        <f>J3568-K3568</f>
        <v>134.36000000000001</v>
      </c>
      <c r="M3568" s="5">
        <f>L3568/J3568</f>
        <v>0.27868580436405876</v>
      </c>
      <c r="N3568" t="str">
        <f>IF(ISNA(VLOOKUP(A3568,'Returns Data'!A:A,1,0)),"No","Yes")</f>
        <v>No</v>
      </c>
      <c r="O3568" t="s">
        <v>10085</v>
      </c>
      <c r="P3568" t="str">
        <f>IFERROR(VLOOKUP(A3568,'Ratings Data'!A:C,3,0),"No Rating")</f>
        <v>No Rating</v>
      </c>
      <c r="Q3568" t="s">
        <v>10063</v>
      </c>
      <c r="R3568" s="5">
        <f t="shared" si="55"/>
        <v>-0.84751868380020434</v>
      </c>
    </row>
    <row r="3569" spans="1:18" x14ac:dyDescent="0.3">
      <c r="A3569" t="s">
        <v>4299</v>
      </c>
      <c r="B3569" s="2">
        <v>45636</v>
      </c>
      <c r="C3569" t="s">
        <v>10027</v>
      </c>
      <c r="D3569" t="s">
        <v>10032</v>
      </c>
      <c r="E3569" t="s">
        <v>10037</v>
      </c>
      <c r="F3569">
        <v>14</v>
      </c>
      <c r="G3569">
        <v>375.47</v>
      </c>
      <c r="H3569">
        <v>254.78</v>
      </c>
      <c r="I3569" t="s">
        <v>10039</v>
      </c>
      <c r="J3569">
        <f>F3569*G3569</f>
        <v>5256.58</v>
      </c>
      <c r="K3569">
        <f>F3569*H3569</f>
        <v>3566.92</v>
      </c>
      <c r="L3569">
        <f>J3569-K3569</f>
        <v>1689.6599999999999</v>
      </c>
      <c r="M3569" s="5">
        <f>L3569/J3569</f>
        <v>0.32143713212773323</v>
      </c>
      <c r="N3569" t="str">
        <f>IF(ISNA(VLOOKUP(A3569,'Returns Data'!A:A,1,0)),"No","Yes")</f>
        <v>No</v>
      </c>
      <c r="O3569" t="s">
        <v>10085</v>
      </c>
      <c r="P3569" t="str">
        <f>IFERROR(VLOOKUP(A3569,'Ratings Data'!A:C,3,0),"No Rating")</f>
        <v>No Rating</v>
      </c>
      <c r="Q3569" t="s">
        <v>10063</v>
      </c>
      <c r="R3569" s="5">
        <f t="shared" si="55"/>
        <v>9.9030531817804697</v>
      </c>
    </row>
    <row r="3570" spans="1:18" x14ac:dyDescent="0.3">
      <c r="A3570" t="s">
        <v>4487</v>
      </c>
      <c r="B3570" s="2">
        <v>45636</v>
      </c>
      <c r="C3570" t="s">
        <v>10018</v>
      </c>
      <c r="D3570" t="s">
        <v>10033</v>
      </c>
      <c r="E3570" t="s">
        <v>10038</v>
      </c>
      <c r="F3570">
        <v>11</v>
      </c>
      <c r="G3570">
        <v>10.67</v>
      </c>
      <c r="H3570">
        <v>8.84</v>
      </c>
      <c r="I3570" t="s">
        <v>10040</v>
      </c>
      <c r="J3570">
        <f>F3570*G3570</f>
        <v>117.37</v>
      </c>
      <c r="K3570">
        <f>F3570*H3570</f>
        <v>97.24</v>
      </c>
      <c r="L3570">
        <f>J3570-K3570</f>
        <v>20.13000000000001</v>
      </c>
      <c r="M3570" s="5">
        <f>L3570/J3570</f>
        <v>0.17150890346766642</v>
      </c>
      <c r="N3570" t="str">
        <f>IF(ISNA(VLOOKUP(A3570,'Returns Data'!A:A,1,0)),"No","Yes")</f>
        <v>No</v>
      </c>
      <c r="O3570" t="s">
        <v>10085</v>
      </c>
      <c r="P3570" t="str">
        <f>IFERROR(VLOOKUP(A3570,'Ratings Data'!A:C,3,0),"No Rating")</f>
        <v>No Rating</v>
      </c>
      <c r="Q3570" t="s">
        <v>10063</v>
      </c>
      <c r="R3570" s="5">
        <f t="shared" si="55"/>
        <v>-0.97767179420840167</v>
      </c>
    </row>
    <row r="3571" spans="1:18" x14ac:dyDescent="0.3">
      <c r="A3571" t="s">
        <v>4894</v>
      </c>
      <c r="B3571" s="2">
        <v>45636</v>
      </c>
      <c r="C3571" t="s">
        <v>10028</v>
      </c>
      <c r="D3571" t="s">
        <v>10032</v>
      </c>
      <c r="E3571" t="s">
        <v>10035</v>
      </c>
      <c r="F3571">
        <v>5</v>
      </c>
      <c r="G3571">
        <v>299.68</v>
      </c>
      <c r="H3571">
        <v>260.45</v>
      </c>
      <c r="I3571" t="s">
        <v>10040</v>
      </c>
      <c r="J3571">
        <f>F3571*G3571</f>
        <v>1498.4</v>
      </c>
      <c r="K3571">
        <f>F3571*H3571</f>
        <v>1302.25</v>
      </c>
      <c r="L3571">
        <f>J3571-K3571</f>
        <v>196.15000000000009</v>
      </c>
      <c r="M3571" s="5">
        <f>L3571/J3571</f>
        <v>0.13090630005339032</v>
      </c>
      <c r="N3571" t="str">
        <f>IF(ISNA(VLOOKUP(A3571,'Returns Data'!A:A,1,0)),"No","Yes")</f>
        <v>No</v>
      </c>
      <c r="O3571" t="s">
        <v>10085</v>
      </c>
      <c r="P3571" t="str">
        <f>IFERROR(VLOOKUP(A3571,'Ratings Data'!A:C,3,0),"No Rating")</f>
        <v>No Rating</v>
      </c>
      <c r="Q3571" t="s">
        <v>10063</v>
      </c>
      <c r="R3571" s="5">
        <f t="shared" si="55"/>
        <v>11.766465025134192</v>
      </c>
    </row>
    <row r="3572" spans="1:18" x14ac:dyDescent="0.3">
      <c r="A3572" t="s">
        <v>4950</v>
      </c>
      <c r="B3572" s="2">
        <v>45636</v>
      </c>
      <c r="C3572" t="s">
        <v>10025</v>
      </c>
      <c r="D3572" t="s">
        <v>10033</v>
      </c>
      <c r="E3572" t="s">
        <v>10038</v>
      </c>
      <c r="F3572">
        <v>10</v>
      </c>
      <c r="G3572">
        <v>72.7</v>
      </c>
      <c r="H3572">
        <v>53.11</v>
      </c>
      <c r="I3572" t="s">
        <v>10039</v>
      </c>
      <c r="J3572">
        <f>F3572*G3572</f>
        <v>727</v>
      </c>
      <c r="K3572">
        <f>F3572*H3572</f>
        <v>531.1</v>
      </c>
      <c r="L3572">
        <f>J3572-K3572</f>
        <v>195.89999999999998</v>
      </c>
      <c r="M3572" s="5">
        <f>L3572/J3572</f>
        <v>0.26946354883081153</v>
      </c>
      <c r="N3572" t="str">
        <f>IF(ISNA(VLOOKUP(A3572,'Returns Data'!A:A,1,0)),"No","Yes")</f>
        <v>No</v>
      </c>
      <c r="O3572" t="s">
        <v>10085</v>
      </c>
      <c r="P3572" t="str">
        <f>IFERROR(VLOOKUP(A3572,'Ratings Data'!A:C,3,0),"No Rating")</f>
        <v>No Rating</v>
      </c>
      <c r="Q3572" t="s">
        <v>10063</v>
      </c>
      <c r="R3572" s="5">
        <f t="shared" si="55"/>
        <v>-0.51481580352375866</v>
      </c>
    </row>
    <row r="3573" spans="1:18" x14ac:dyDescent="0.3">
      <c r="A3573" t="s">
        <v>5072</v>
      </c>
      <c r="B3573" s="2">
        <v>45636</v>
      </c>
      <c r="C3573" t="s">
        <v>10011</v>
      </c>
      <c r="D3573" t="s">
        <v>10029</v>
      </c>
      <c r="E3573" t="s">
        <v>10038</v>
      </c>
      <c r="F3573">
        <v>8</v>
      </c>
      <c r="G3573">
        <v>220.31</v>
      </c>
      <c r="H3573">
        <v>155.08000000000001</v>
      </c>
      <c r="I3573" t="s">
        <v>10040</v>
      </c>
      <c r="J3573">
        <f>F3573*G3573</f>
        <v>1762.48</v>
      </c>
      <c r="K3573">
        <f>F3573*H3573</f>
        <v>1240.6400000000001</v>
      </c>
      <c r="L3573">
        <f>J3573-K3573</f>
        <v>521.83999999999992</v>
      </c>
      <c r="M3573" s="5">
        <f>L3573/J3573</f>
        <v>0.29608279242885022</v>
      </c>
      <c r="N3573" t="str">
        <f>IF(ISNA(VLOOKUP(A3573,'Returns Data'!A:A,1,0)),"No","Yes")</f>
        <v>No</v>
      </c>
      <c r="O3573" t="s">
        <v>10085</v>
      </c>
      <c r="P3573" t="str">
        <f>IFERROR(VLOOKUP(A3573,'Ratings Data'!A:C,3,0),"No Rating")</f>
        <v>No Rating</v>
      </c>
      <c r="Q3573" t="s">
        <v>10063</v>
      </c>
      <c r="R3573" s="5">
        <f t="shared" si="55"/>
        <v>1.4243191196698761</v>
      </c>
    </row>
    <row r="3574" spans="1:18" x14ac:dyDescent="0.3">
      <c r="A3574" t="s">
        <v>5213</v>
      </c>
      <c r="B3574" s="2">
        <v>45636</v>
      </c>
      <c r="C3574" t="s">
        <v>10024</v>
      </c>
      <c r="D3574" t="s">
        <v>10029</v>
      </c>
      <c r="E3574" t="s">
        <v>10036</v>
      </c>
      <c r="F3574">
        <v>15</v>
      </c>
      <c r="G3574">
        <v>201.28</v>
      </c>
      <c r="H3574">
        <v>122.09</v>
      </c>
      <c r="I3574" t="s">
        <v>10040</v>
      </c>
      <c r="J3574">
        <f>F3574*G3574</f>
        <v>3019.2</v>
      </c>
      <c r="K3574">
        <f>F3574*H3574</f>
        <v>1831.3500000000001</v>
      </c>
      <c r="L3574">
        <f>J3574-K3574</f>
        <v>1187.8499999999997</v>
      </c>
      <c r="M3574" s="5">
        <f>L3574/J3574</f>
        <v>0.39343203497615253</v>
      </c>
      <c r="N3574" t="str">
        <f>IF(ISNA(VLOOKUP(A3574,'Returns Data'!A:A,1,0)),"No","Yes")</f>
        <v>No</v>
      </c>
      <c r="O3574" t="s">
        <v>10085</v>
      </c>
      <c r="P3574" t="str">
        <f>IFERROR(VLOOKUP(A3574,'Ratings Data'!A:C,3,0),"No Rating")</f>
        <v>No Rating</v>
      </c>
      <c r="Q3574" t="s">
        <v>10063</v>
      </c>
      <c r="R3574" s="5">
        <f t="shared" si="55"/>
        <v>0.71304071535563507</v>
      </c>
    </row>
    <row r="3575" spans="1:18" x14ac:dyDescent="0.3">
      <c r="A3575" t="s">
        <v>5693</v>
      </c>
      <c r="B3575" s="2">
        <v>45636</v>
      </c>
      <c r="C3575" t="s">
        <v>10009</v>
      </c>
      <c r="D3575" t="s">
        <v>10029</v>
      </c>
      <c r="E3575" t="s">
        <v>10037</v>
      </c>
      <c r="F3575">
        <v>1</v>
      </c>
      <c r="G3575">
        <v>205.03</v>
      </c>
      <c r="H3575">
        <v>136.97999999999999</v>
      </c>
      <c r="I3575" t="s">
        <v>10039</v>
      </c>
      <c r="J3575">
        <f>F3575*G3575</f>
        <v>205.03</v>
      </c>
      <c r="K3575">
        <f>F3575*H3575</f>
        <v>136.97999999999999</v>
      </c>
      <c r="L3575">
        <f>J3575-K3575</f>
        <v>68.050000000000011</v>
      </c>
      <c r="M3575" s="5">
        <f>L3575/J3575</f>
        <v>0.33190264839291816</v>
      </c>
      <c r="N3575" t="str">
        <f>IF(ISNA(VLOOKUP(A3575,'Returns Data'!A:A,1,0)),"No","Yes")</f>
        <v>No</v>
      </c>
      <c r="O3575" t="s">
        <v>10085</v>
      </c>
      <c r="P3575" t="str">
        <f>IFERROR(VLOOKUP(A3575,'Ratings Data'!A:C,3,0),"No Rating")</f>
        <v>No Rating</v>
      </c>
      <c r="Q3575" t="s">
        <v>10063</v>
      </c>
      <c r="R3575" s="5">
        <f t="shared" si="55"/>
        <v>-0.93209128245892947</v>
      </c>
    </row>
    <row r="3576" spans="1:18" x14ac:dyDescent="0.3">
      <c r="A3576" t="s">
        <v>6452</v>
      </c>
      <c r="B3576" s="2">
        <v>45636</v>
      </c>
      <c r="C3576" t="s">
        <v>10010</v>
      </c>
      <c r="D3576" t="s">
        <v>10029</v>
      </c>
      <c r="E3576" t="s">
        <v>10037</v>
      </c>
      <c r="F3576">
        <v>5</v>
      </c>
      <c r="G3576">
        <v>478.66</v>
      </c>
      <c r="H3576">
        <v>317.58</v>
      </c>
      <c r="I3576" t="s">
        <v>10040</v>
      </c>
      <c r="J3576">
        <f>F3576*G3576</f>
        <v>2393.3000000000002</v>
      </c>
      <c r="K3576">
        <f>F3576*H3576</f>
        <v>1587.8999999999999</v>
      </c>
      <c r="L3576">
        <f>J3576-K3576</f>
        <v>805.40000000000032</v>
      </c>
      <c r="M3576" s="5">
        <f>L3576/J3576</f>
        <v>0.33652279279655717</v>
      </c>
      <c r="N3576" t="str">
        <f>IF(ISNA(VLOOKUP(A3576,'Returns Data'!A:A,1,0)),"No","Yes")</f>
        <v>No</v>
      </c>
      <c r="O3576" t="s">
        <v>10085</v>
      </c>
      <c r="P3576" t="str">
        <f>IFERROR(VLOOKUP(A3576,'Ratings Data'!A:C,3,0),"No Rating")</f>
        <v>No Rating</v>
      </c>
      <c r="Q3576" t="s">
        <v>10063</v>
      </c>
      <c r="R3576" s="5">
        <f t="shared" si="55"/>
        <v>10.672925913280983</v>
      </c>
    </row>
    <row r="3577" spans="1:18" x14ac:dyDescent="0.3">
      <c r="A3577" t="s">
        <v>6998</v>
      </c>
      <c r="B3577" s="2">
        <v>45636</v>
      </c>
      <c r="C3577" t="s">
        <v>10019</v>
      </c>
      <c r="D3577" t="s">
        <v>10031</v>
      </c>
      <c r="E3577" t="s">
        <v>10034</v>
      </c>
      <c r="F3577">
        <v>18</v>
      </c>
      <c r="G3577">
        <v>302.49</v>
      </c>
      <c r="H3577">
        <v>183.03</v>
      </c>
      <c r="I3577" t="s">
        <v>10040</v>
      </c>
      <c r="J3577">
        <f>F3577*G3577</f>
        <v>5444.82</v>
      </c>
      <c r="K3577">
        <f>F3577*H3577</f>
        <v>3294.54</v>
      </c>
      <c r="L3577">
        <f>J3577-K3577</f>
        <v>2150.2799999999997</v>
      </c>
      <c r="M3577" s="5">
        <f>L3577/J3577</f>
        <v>0.39492214618665078</v>
      </c>
      <c r="N3577" t="str">
        <f>IF(ISNA(VLOOKUP(A3577,'Returns Data'!A:A,1,0)),"No","Yes")</f>
        <v>No</v>
      </c>
      <c r="O3577" t="s">
        <v>10085</v>
      </c>
      <c r="P3577" t="str">
        <f>IFERROR(VLOOKUP(A3577,'Ratings Data'!A:C,3,0),"No Rating")</f>
        <v>No Rating</v>
      </c>
      <c r="Q3577" t="s">
        <v>10063</v>
      </c>
      <c r="R3577" s="5">
        <f t="shared" si="55"/>
        <v>1.2750261145698405</v>
      </c>
    </row>
    <row r="3578" spans="1:18" x14ac:dyDescent="0.3">
      <c r="A3578" t="s">
        <v>7093</v>
      </c>
      <c r="B3578" s="2">
        <v>45636</v>
      </c>
      <c r="C3578" t="s">
        <v>10019</v>
      </c>
      <c r="D3578" t="s">
        <v>10031</v>
      </c>
      <c r="E3578" t="s">
        <v>10035</v>
      </c>
      <c r="F3578">
        <v>4</v>
      </c>
      <c r="G3578">
        <v>32.79</v>
      </c>
      <c r="H3578">
        <v>24.39</v>
      </c>
      <c r="I3578" t="s">
        <v>10040</v>
      </c>
      <c r="J3578">
        <f>F3578*G3578</f>
        <v>131.16</v>
      </c>
      <c r="K3578">
        <f>F3578*H3578</f>
        <v>97.56</v>
      </c>
      <c r="L3578">
        <f>J3578-K3578</f>
        <v>33.599999999999994</v>
      </c>
      <c r="M3578" s="5">
        <f>L3578/J3578</f>
        <v>0.25617566331198532</v>
      </c>
      <c r="N3578" t="str">
        <f>IF(ISNA(VLOOKUP(A3578,'Returns Data'!A:A,1,0)),"No","Yes")</f>
        <v>No</v>
      </c>
      <c r="O3578" t="s">
        <v>10085</v>
      </c>
      <c r="P3578" t="str">
        <f>IFERROR(VLOOKUP(A3578,'Ratings Data'!A:C,3,0),"No Rating")</f>
        <v>No Rating</v>
      </c>
      <c r="Q3578" t="s">
        <v>10063</v>
      </c>
      <c r="R3578" s="5">
        <f t="shared" si="55"/>
        <v>-0.9759110494010822</v>
      </c>
    </row>
    <row r="3579" spans="1:18" x14ac:dyDescent="0.3">
      <c r="A3579" t="s">
        <v>7514</v>
      </c>
      <c r="B3579" s="2">
        <v>45636</v>
      </c>
      <c r="C3579" t="s">
        <v>10026</v>
      </c>
      <c r="D3579" t="s">
        <v>10031</v>
      </c>
      <c r="E3579" t="s">
        <v>10035</v>
      </c>
      <c r="F3579">
        <v>13</v>
      </c>
      <c r="G3579">
        <v>366.88</v>
      </c>
      <c r="H3579">
        <v>297.98</v>
      </c>
      <c r="I3579" t="s">
        <v>10040</v>
      </c>
      <c r="J3579">
        <f>F3579*G3579</f>
        <v>4769.4399999999996</v>
      </c>
      <c r="K3579">
        <f>F3579*H3579</f>
        <v>3873.7400000000002</v>
      </c>
      <c r="L3579">
        <f>J3579-K3579</f>
        <v>895.69999999999936</v>
      </c>
      <c r="M3579" s="5">
        <f>L3579/J3579</f>
        <v>0.18779982555604</v>
      </c>
      <c r="N3579" t="str">
        <f>IF(ISNA(VLOOKUP(A3579,'Returns Data'!A:A,1,0)),"No","Yes")</f>
        <v>No</v>
      </c>
      <c r="O3579" t="s">
        <v>10085</v>
      </c>
      <c r="P3579" t="str">
        <f>IFERROR(VLOOKUP(A3579,'Ratings Data'!A:C,3,0),"No Rating")</f>
        <v>No Rating</v>
      </c>
      <c r="Q3579" t="s">
        <v>10063</v>
      </c>
      <c r="R3579" s="5">
        <f t="shared" si="55"/>
        <v>35.363525465080819</v>
      </c>
    </row>
    <row r="3580" spans="1:18" x14ac:dyDescent="0.3">
      <c r="A3580" t="s">
        <v>7528</v>
      </c>
      <c r="B3580" s="2">
        <v>45636</v>
      </c>
      <c r="C3580" t="s">
        <v>10026</v>
      </c>
      <c r="D3580" t="s">
        <v>10031</v>
      </c>
      <c r="E3580" t="s">
        <v>10034</v>
      </c>
      <c r="F3580">
        <v>19</v>
      </c>
      <c r="G3580">
        <v>115.29</v>
      </c>
      <c r="H3580">
        <v>89.78</v>
      </c>
      <c r="I3580" t="s">
        <v>10039</v>
      </c>
      <c r="J3580">
        <f>F3580*G3580</f>
        <v>2190.5100000000002</v>
      </c>
      <c r="K3580">
        <f>F3580*H3580</f>
        <v>1705.82</v>
      </c>
      <c r="L3580">
        <f>J3580-K3580</f>
        <v>484.69000000000028</v>
      </c>
      <c r="M3580" s="5">
        <f>L3580/J3580</f>
        <v>0.22126810651400827</v>
      </c>
      <c r="N3580" t="str">
        <f>IF(ISNA(VLOOKUP(A3580,'Returns Data'!A:A,1,0)),"No","Yes")</f>
        <v>No</v>
      </c>
      <c r="O3580" t="s">
        <v>10085</v>
      </c>
      <c r="P3580" t="str">
        <f>IFERROR(VLOOKUP(A3580,'Ratings Data'!A:C,3,0),"No Rating")</f>
        <v>No Rating</v>
      </c>
      <c r="Q3580" t="s">
        <v>10063</v>
      </c>
      <c r="R3580" s="5">
        <f t="shared" si="55"/>
        <v>-0.54071966520178461</v>
      </c>
    </row>
    <row r="3581" spans="1:18" x14ac:dyDescent="0.3">
      <c r="A3581" t="s">
        <v>7560</v>
      </c>
      <c r="B3581" s="2">
        <v>45636</v>
      </c>
      <c r="C3581" t="s">
        <v>10025</v>
      </c>
      <c r="D3581" t="s">
        <v>10033</v>
      </c>
      <c r="E3581" t="s">
        <v>10036</v>
      </c>
      <c r="F3581">
        <v>10</v>
      </c>
      <c r="G3581">
        <v>323.24</v>
      </c>
      <c r="H3581">
        <v>267.02</v>
      </c>
      <c r="I3581" t="s">
        <v>10039</v>
      </c>
      <c r="J3581">
        <f>F3581*G3581</f>
        <v>3232.4</v>
      </c>
      <c r="K3581">
        <f>F3581*H3581</f>
        <v>2670.2</v>
      </c>
      <c r="L3581">
        <f>J3581-K3581</f>
        <v>562.20000000000027</v>
      </c>
      <c r="M3581" s="5">
        <f>L3581/J3581</f>
        <v>0.17392649424576173</v>
      </c>
      <c r="N3581" t="str">
        <f>IF(ISNA(VLOOKUP(A3581,'Returns Data'!A:A,1,0)),"No","Yes")</f>
        <v>No</v>
      </c>
      <c r="O3581" t="s">
        <v>10085</v>
      </c>
      <c r="P3581" t="str">
        <f>IFERROR(VLOOKUP(A3581,'Ratings Data'!A:C,3,0),"No Rating")</f>
        <v>No Rating</v>
      </c>
      <c r="Q3581" t="s">
        <v>10063</v>
      </c>
      <c r="R3581" s="5">
        <f t="shared" si="55"/>
        <v>0.47563809341203633</v>
      </c>
    </row>
    <row r="3582" spans="1:18" x14ac:dyDescent="0.3">
      <c r="A3582" t="s">
        <v>7687</v>
      </c>
      <c r="B3582" s="2">
        <v>45636</v>
      </c>
      <c r="C3582" t="s">
        <v>10022</v>
      </c>
      <c r="D3582" t="s">
        <v>10033</v>
      </c>
      <c r="E3582" t="s">
        <v>10035</v>
      </c>
      <c r="F3582">
        <v>15</v>
      </c>
      <c r="G3582">
        <v>104.82</v>
      </c>
      <c r="H3582">
        <v>73.25</v>
      </c>
      <c r="I3582" t="s">
        <v>10039</v>
      </c>
      <c r="J3582">
        <f>F3582*G3582</f>
        <v>1572.3</v>
      </c>
      <c r="K3582">
        <f>F3582*H3582</f>
        <v>1098.75</v>
      </c>
      <c r="L3582">
        <f>J3582-K3582</f>
        <v>473.54999999999995</v>
      </c>
      <c r="M3582" s="5">
        <f>L3582/J3582</f>
        <v>0.30118298034726193</v>
      </c>
      <c r="N3582" t="str">
        <f>IF(ISNA(VLOOKUP(A3582,'Returns Data'!A:A,1,0)),"No","Yes")</f>
        <v>Yes</v>
      </c>
      <c r="O3582" t="str">
        <f>IFERROR(VLOOKUP(A3582,'Returns Data'!A:E,5,0),"No Returns")</f>
        <v>Customer Changed Mind</v>
      </c>
      <c r="P3582">
        <f>IFERROR(VLOOKUP(A3582,'Ratings Data'!A:C,3,0),"No Rating")</f>
        <v>3</v>
      </c>
      <c r="Q3582" t="s">
        <v>10063</v>
      </c>
      <c r="R3582" s="5">
        <f t="shared" si="55"/>
        <v>-0.51358123994555127</v>
      </c>
    </row>
    <row r="3583" spans="1:18" x14ac:dyDescent="0.3">
      <c r="A3583" t="s">
        <v>7718</v>
      </c>
      <c r="B3583" s="2">
        <v>45636</v>
      </c>
      <c r="C3583" t="s">
        <v>10023</v>
      </c>
      <c r="D3583" t="s">
        <v>10033</v>
      </c>
      <c r="E3583" t="s">
        <v>10036</v>
      </c>
      <c r="F3583">
        <v>8</v>
      </c>
      <c r="G3583">
        <v>300.42</v>
      </c>
      <c r="H3583">
        <v>253.73</v>
      </c>
      <c r="I3583" t="s">
        <v>10039</v>
      </c>
      <c r="J3583">
        <f>F3583*G3583</f>
        <v>2403.36</v>
      </c>
      <c r="K3583">
        <f>F3583*H3583</f>
        <v>2029.84</v>
      </c>
      <c r="L3583">
        <f>J3583-K3583</f>
        <v>373.52000000000021</v>
      </c>
      <c r="M3583" s="5">
        <f>L3583/J3583</f>
        <v>0.15541575128153926</v>
      </c>
      <c r="N3583" t="str">
        <f>IF(ISNA(VLOOKUP(A3583,'Returns Data'!A:A,1,0)),"No","Yes")</f>
        <v>No</v>
      </c>
      <c r="O3583" t="s">
        <v>10085</v>
      </c>
      <c r="P3583" t="str">
        <f>IFERROR(VLOOKUP(A3583,'Ratings Data'!A:C,3,0),"No Rating")</f>
        <v>No Rating</v>
      </c>
      <c r="Q3583" t="s">
        <v>10063</v>
      </c>
      <c r="R3583" s="5">
        <f t="shared" si="55"/>
        <v>0.52856325128792225</v>
      </c>
    </row>
    <row r="3584" spans="1:18" x14ac:dyDescent="0.3">
      <c r="A3584" t="s">
        <v>8051</v>
      </c>
      <c r="B3584" s="2">
        <v>45636</v>
      </c>
      <c r="C3584" t="s">
        <v>10021</v>
      </c>
      <c r="D3584" t="s">
        <v>10031</v>
      </c>
      <c r="E3584" t="s">
        <v>10038</v>
      </c>
      <c r="F3584">
        <v>11</v>
      </c>
      <c r="G3584">
        <v>223.53</v>
      </c>
      <c r="H3584">
        <v>170.32</v>
      </c>
      <c r="I3584" t="s">
        <v>10040</v>
      </c>
      <c r="J3584">
        <f>F3584*G3584</f>
        <v>2458.83</v>
      </c>
      <c r="K3584">
        <f>F3584*H3584</f>
        <v>1873.52</v>
      </c>
      <c r="L3584">
        <f>J3584-K3584</f>
        <v>585.30999999999995</v>
      </c>
      <c r="M3584" s="5">
        <f>L3584/J3584</f>
        <v>0.23804411041023574</v>
      </c>
      <c r="N3584" t="str">
        <f>IF(ISNA(VLOOKUP(A3584,'Returns Data'!A:A,1,0)),"No","Yes")</f>
        <v>No</v>
      </c>
      <c r="O3584" t="s">
        <v>10085</v>
      </c>
      <c r="P3584" t="str">
        <f>IFERROR(VLOOKUP(A3584,'Ratings Data'!A:C,3,0),"No Rating")</f>
        <v>No Rating</v>
      </c>
      <c r="Q3584" t="s">
        <v>10063</v>
      </c>
      <c r="R3584" s="5">
        <f t="shared" si="55"/>
        <v>2.3080187737167881E-2</v>
      </c>
    </row>
    <row r="3585" spans="1:18" x14ac:dyDescent="0.3">
      <c r="A3585" t="s">
        <v>8435</v>
      </c>
      <c r="B3585" s="2">
        <v>45636</v>
      </c>
      <c r="C3585" t="s">
        <v>10012</v>
      </c>
      <c r="D3585" t="s">
        <v>10030</v>
      </c>
      <c r="E3585" t="s">
        <v>10035</v>
      </c>
      <c r="F3585">
        <v>11</v>
      </c>
      <c r="G3585">
        <v>492.7</v>
      </c>
      <c r="H3585">
        <v>340.92</v>
      </c>
      <c r="I3585" t="s">
        <v>10039</v>
      </c>
      <c r="J3585">
        <f>F3585*G3585</f>
        <v>5419.7</v>
      </c>
      <c r="K3585">
        <f>F3585*H3585</f>
        <v>3750.1200000000003</v>
      </c>
      <c r="L3585">
        <f>J3585-K3585</f>
        <v>1669.5799999999995</v>
      </c>
      <c r="M3585" s="5">
        <f>L3585/J3585</f>
        <v>0.30805764156687632</v>
      </c>
      <c r="N3585" t="str">
        <f>IF(ISNA(VLOOKUP(A3585,'Returns Data'!A:A,1,0)),"No","Yes")</f>
        <v>No</v>
      </c>
      <c r="O3585" t="s">
        <v>10085</v>
      </c>
      <c r="P3585" t="str">
        <f>IFERROR(VLOOKUP(A3585,'Ratings Data'!A:C,3,0),"No Rating")</f>
        <v>No Rating</v>
      </c>
      <c r="Q3585" t="s">
        <v>10063</v>
      </c>
      <c r="R3585" s="5">
        <f t="shared" si="55"/>
        <v>1.2041784100568156</v>
      </c>
    </row>
    <row r="3586" spans="1:18" x14ac:dyDescent="0.3">
      <c r="A3586" t="s">
        <v>8567</v>
      </c>
      <c r="B3586" s="2">
        <v>45636</v>
      </c>
      <c r="C3586" t="s">
        <v>10010</v>
      </c>
      <c r="D3586" t="s">
        <v>10029</v>
      </c>
      <c r="E3586" t="s">
        <v>10034</v>
      </c>
      <c r="F3586">
        <v>2</v>
      </c>
      <c r="G3586">
        <v>190.02</v>
      </c>
      <c r="H3586">
        <v>152.59</v>
      </c>
      <c r="I3586" t="s">
        <v>10040</v>
      </c>
      <c r="J3586">
        <f>F3586*G3586</f>
        <v>380.04</v>
      </c>
      <c r="K3586">
        <f>F3586*H3586</f>
        <v>305.18</v>
      </c>
      <c r="L3586">
        <f>J3586-K3586</f>
        <v>74.860000000000014</v>
      </c>
      <c r="M3586" s="5">
        <f>L3586/J3586</f>
        <v>0.19697926534049051</v>
      </c>
      <c r="N3586" t="str">
        <f>IF(ISNA(VLOOKUP(A3586,'Returns Data'!A:A,1,0)),"No","Yes")</f>
        <v>No</v>
      </c>
      <c r="O3586" t="s">
        <v>10085</v>
      </c>
      <c r="P3586" t="str">
        <f>IFERROR(VLOOKUP(A3586,'Ratings Data'!A:C,3,0),"No Rating")</f>
        <v>No Rating</v>
      </c>
      <c r="Q3586" t="s">
        <v>10063</v>
      </c>
      <c r="R3586" s="5">
        <f t="shared" si="55"/>
        <v>-0.92987803752975262</v>
      </c>
    </row>
    <row r="3587" spans="1:18" x14ac:dyDescent="0.3">
      <c r="A3587" t="s">
        <v>9047</v>
      </c>
      <c r="B3587" s="2">
        <v>45636</v>
      </c>
      <c r="C3587" t="s">
        <v>10011</v>
      </c>
      <c r="D3587" t="s">
        <v>10029</v>
      </c>
      <c r="E3587" t="s">
        <v>10035</v>
      </c>
      <c r="F3587">
        <v>17</v>
      </c>
      <c r="G3587">
        <v>82.96</v>
      </c>
      <c r="H3587">
        <v>51.11</v>
      </c>
      <c r="I3587" t="s">
        <v>10039</v>
      </c>
      <c r="J3587">
        <f>F3587*G3587</f>
        <v>1410.32</v>
      </c>
      <c r="K3587">
        <f>F3587*H3587</f>
        <v>868.87</v>
      </c>
      <c r="L3587">
        <f>J3587-K3587</f>
        <v>541.44999999999993</v>
      </c>
      <c r="M3587" s="5">
        <f>L3587/J3587</f>
        <v>0.38391996142719381</v>
      </c>
      <c r="N3587" t="str">
        <f>IF(ISNA(VLOOKUP(A3587,'Returns Data'!A:A,1,0)),"No","Yes")</f>
        <v>No</v>
      </c>
      <c r="O3587" t="s">
        <v>10085</v>
      </c>
      <c r="P3587">
        <f>IFERROR(VLOOKUP(A3587,'Ratings Data'!A:C,3,0),"No Rating")</f>
        <v>1</v>
      </c>
      <c r="Q3587" t="s">
        <v>10063</v>
      </c>
      <c r="R3587" s="5">
        <f t="shared" si="55"/>
        <v>2.7109777918113882</v>
      </c>
    </row>
    <row r="3588" spans="1:18" x14ac:dyDescent="0.3">
      <c r="A3588" t="s">
        <v>9098</v>
      </c>
      <c r="B3588" s="2">
        <v>45636</v>
      </c>
      <c r="C3588" t="s">
        <v>10025</v>
      </c>
      <c r="D3588" t="s">
        <v>10033</v>
      </c>
      <c r="E3588" t="s">
        <v>10036</v>
      </c>
      <c r="F3588">
        <v>5</v>
      </c>
      <c r="G3588">
        <v>388.03</v>
      </c>
      <c r="H3588">
        <v>322.58999999999997</v>
      </c>
      <c r="I3588" t="s">
        <v>10039</v>
      </c>
      <c r="J3588">
        <f>F3588*G3588</f>
        <v>1940.1499999999999</v>
      </c>
      <c r="K3588">
        <f>F3588*H3588</f>
        <v>1612.9499999999998</v>
      </c>
      <c r="L3588">
        <f>J3588-K3588</f>
        <v>327.20000000000005</v>
      </c>
      <c r="M3588" s="5">
        <f>L3588/J3588</f>
        <v>0.16864675411694977</v>
      </c>
      <c r="N3588" t="str">
        <f>IF(ISNA(VLOOKUP(A3588,'Returns Data'!A:A,1,0)),"No","Yes")</f>
        <v>No</v>
      </c>
      <c r="O3588" t="s">
        <v>10085</v>
      </c>
      <c r="P3588" t="str">
        <f>IFERROR(VLOOKUP(A3588,'Ratings Data'!A:C,3,0),"No Rating")</f>
        <v>No Rating</v>
      </c>
      <c r="Q3588" t="s">
        <v>10063</v>
      </c>
      <c r="R3588" s="5">
        <f t="shared" ref="R3588:R3651" si="56">(J3588-J3587)/J3587</f>
        <v>0.37568069657949965</v>
      </c>
    </row>
    <row r="3589" spans="1:18" x14ac:dyDescent="0.3">
      <c r="A3589" t="s">
        <v>9949</v>
      </c>
      <c r="B3589" s="2">
        <v>45636</v>
      </c>
      <c r="C3589" t="s">
        <v>10018</v>
      </c>
      <c r="D3589" t="s">
        <v>10033</v>
      </c>
      <c r="E3589" t="s">
        <v>10038</v>
      </c>
      <c r="F3589">
        <v>8</v>
      </c>
      <c r="G3589">
        <v>156.37</v>
      </c>
      <c r="H3589">
        <v>134.22999999999999</v>
      </c>
      <c r="I3589" t="s">
        <v>10040</v>
      </c>
      <c r="J3589">
        <f>F3589*G3589</f>
        <v>1250.96</v>
      </c>
      <c r="K3589">
        <f>F3589*H3589</f>
        <v>1073.8399999999999</v>
      </c>
      <c r="L3589">
        <f>J3589-K3589</f>
        <v>177.12000000000012</v>
      </c>
      <c r="M3589" s="5">
        <f>L3589/J3589</f>
        <v>0.14158726098356472</v>
      </c>
      <c r="N3589" t="str">
        <f>IF(ISNA(VLOOKUP(A3589,'Returns Data'!A:A,1,0)),"No","Yes")</f>
        <v>No</v>
      </c>
      <c r="O3589" t="s">
        <v>10085</v>
      </c>
      <c r="P3589" t="str">
        <f>IFERROR(VLOOKUP(A3589,'Ratings Data'!A:C,3,0),"No Rating")</f>
        <v>No Rating</v>
      </c>
      <c r="Q3589" t="s">
        <v>10063</v>
      </c>
      <c r="R3589" s="5">
        <f t="shared" si="56"/>
        <v>-0.35522511146045405</v>
      </c>
    </row>
    <row r="3590" spans="1:18" x14ac:dyDescent="0.3">
      <c r="A3590" t="s">
        <v>55</v>
      </c>
      <c r="B3590" s="2">
        <v>45637</v>
      </c>
      <c r="C3590" t="s">
        <v>10010</v>
      </c>
      <c r="D3590" t="s">
        <v>10029</v>
      </c>
      <c r="E3590" t="s">
        <v>10034</v>
      </c>
      <c r="F3590">
        <v>9</v>
      </c>
      <c r="G3590">
        <v>374.9</v>
      </c>
      <c r="H3590">
        <v>292.54000000000002</v>
      </c>
      <c r="I3590" t="s">
        <v>10040</v>
      </c>
      <c r="J3590">
        <f>F3590*G3590</f>
        <v>3374.1</v>
      </c>
      <c r="K3590">
        <f>F3590*H3590</f>
        <v>2632.86</v>
      </c>
      <c r="L3590">
        <f>J3590-K3590</f>
        <v>741.23999999999978</v>
      </c>
      <c r="M3590" s="5">
        <f>L3590/J3590</f>
        <v>0.21968524939983991</v>
      </c>
      <c r="N3590" t="str">
        <f>IF(ISNA(VLOOKUP(A3590,'Returns Data'!A:A,1,0)),"No","Yes")</f>
        <v>No</v>
      </c>
      <c r="O3590" t="s">
        <v>10085</v>
      </c>
      <c r="P3590" t="str">
        <f>IFERROR(VLOOKUP(A3590,'Ratings Data'!A:C,3,0),"No Rating")</f>
        <v>No Rating</v>
      </c>
      <c r="Q3590" t="s">
        <v>10063</v>
      </c>
      <c r="R3590" s="5">
        <f t="shared" si="56"/>
        <v>1.697208543838332</v>
      </c>
    </row>
    <row r="3591" spans="1:18" x14ac:dyDescent="0.3">
      <c r="A3591" t="s">
        <v>101</v>
      </c>
      <c r="B3591" s="2">
        <v>45637</v>
      </c>
      <c r="C3591" t="s">
        <v>10027</v>
      </c>
      <c r="D3591" t="s">
        <v>10032</v>
      </c>
      <c r="E3591" t="s">
        <v>10038</v>
      </c>
      <c r="F3591">
        <v>10</v>
      </c>
      <c r="G3591">
        <v>449.51</v>
      </c>
      <c r="H3591">
        <v>384.8</v>
      </c>
      <c r="I3591" t="s">
        <v>10039</v>
      </c>
      <c r="J3591">
        <f>F3591*G3591</f>
        <v>4495.1000000000004</v>
      </c>
      <c r="K3591">
        <f>F3591*H3591</f>
        <v>3848</v>
      </c>
      <c r="L3591">
        <f>J3591-K3591</f>
        <v>647.10000000000036</v>
      </c>
      <c r="M3591" s="5">
        <f>L3591/J3591</f>
        <v>0.1439567529087229</v>
      </c>
      <c r="N3591" t="str">
        <f>IF(ISNA(VLOOKUP(A3591,'Returns Data'!A:A,1,0)),"No","Yes")</f>
        <v>No</v>
      </c>
      <c r="O3591" t="s">
        <v>10085</v>
      </c>
      <c r="P3591" t="str">
        <f>IFERROR(VLOOKUP(A3591,'Ratings Data'!A:C,3,0),"No Rating")</f>
        <v>No Rating</v>
      </c>
      <c r="Q3591" t="s">
        <v>10063</v>
      </c>
      <c r="R3591" s="5">
        <f t="shared" si="56"/>
        <v>0.33223674461337854</v>
      </c>
    </row>
    <row r="3592" spans="1:18" x14ac:dyDescent="0.3">
      <c r="A3592" t="s">
        <v>1291</v>
      </c>
      <c r="B3592" s="2">
        <v>45637</v>
      </c>
      <c r="C3592" t="s">
        <v>10017</v>
      </c>
      <c r="D3592" t="s">
        <v>10032</v>
      </c>
      <c r="E3592" t="s">
        <v>10037</v>
      </c>
      <c r="F3592">
        <v>19</v>
      </c>
      <c r="G3592">
        <v>87.14</v>
      </c>
      <c r="H3592">
        <v>69.75</v>
      </c>
      <c r="I3592" t="s">
        <v>10040</v>
      </c>
      <c r="J3592">
        <f>F3592*G3592</f>
        <v>1655.66</v>
      </c>
      <c r="K3592">
        <f>F3592*H3592</f>
        <v>1325.25</v>
      </c>
      <c r="L3592">
        <f>J3592-K3592</f>
        <v>330.41000000000008</v>
      </c>
      <c r="M3592" s="5">
        <f>L3592/J3592</f>
        <v>0.19956392012852883</v>
      </c>
      <c r="N3592" t="str">
        <f>IF(ISNA(VLOOKUP(A3592,'Returns Data'!A:A,1,0)),"No","Yes")</f>
        <v>No</v>
      </c>
      <c r="O3592" t="s">
        <v>10085</v>
      </c>
      <c r="P3592" t="str">
        <f>IFERROR(VLOOKUP(A3592,'Ratings Data'!A:C,3,0),"No Rating")</f>
        <v>No Rating</v>
      </c>
      <c r="Q3592" t="s">
        <v>10063</v>
      </c>
      <c r="R3592" s="5">
        <f t="shared" si="56"/>
        <v>-0.63167449000022258</v>
      </c>
    </row>
    <row r="3593" spans="1:18" x14ac:dyDescent="0.3">
      <c r="A3593" t="s">
        <v>1476</v>
      </c>
      <c r="B3593" s="2">
        <v>45637</v>
      </c>
      <c r="C3593" t="s">
        <v>10022</v>
      </c>
      <c r="D3593" t="s">
        <v>10033</v>
      </c>
      <c r="E3593" t="s">
        <v>10035</v>
      </c>
      <c r="F3593">
        <v>11</v>
      </c>
      <c r="G3593">
        <v>283.58999999999997</v>
      </c>
      <c r="H3593">
        <v>208.57</v>
      </c>
      <c r="I3593" t="s">
        <v>10039</v>
      </c>
      <c r="J3593">
        <f>F3593*G3593</f>
        <v>3119.49</v>
      </c>
      <c r="K3593">
        <f>F3593*H3593</f>
        <v>2294.27</v>
      </c>
      <c r="L3593">
        <f>J3593-K3593</f>
        <v>825.2199999999998</v>
      </c>
      <c r="M3593" s="5">
        <f>L3593/J3593</f>
        <v>0.26453683134102046</v>
      </c>
      <c r="N3593" t="str">
        <f>IF(ISNA(VLOOKUP(A3593,'Returns Data'!A:A,1,0)),"No","Yes")</f>
        <v>No</v>
      </c>
      <c r="O3593" t="s">
        <v>10085</v>
      </c>
      <c r="P3593" t="str">
        <f>IFERROR(VLOOKUP(A3593,'Ratings Data'!A:C,3,0),"No Rating")</f>
        <v>No Rating</v>
      </c>
      <c r="Q3593" t="s">
        <v>10063</v>
      </c>
      <c r="R3593" s="5">
        <f t="shared" si="56"/>
        <v>0.88413683968930801</v>
      </c>
    </row>
    <row r="3594" spans="1:18" x14ac:dyDescent="0.3">
      <c r="A3594" t="s">
        <v>1820</v>
      </c>
      <c r="B3594" s="2">
        <v>45637</v>
      </c>
      <c r="C3594" t="s">
        <v>10013</v>
      </c>
      <c r="D3594" t="s">
        <v>10030</v>
      </c>
      <c r="E3594" t="s">
        <v>10035</v>
      </c>
      <c r="F3594">
        <v>10</v>
      </c>
      <c r="G3594">
        <v>277.04000000000002</v>
      </c>
      <c r="H3594">
        <v>203.9</v>
      </c>
      <c r="I3594" t="s">
        <v>10039</v>
      </c>
      <c r="J3594">
        <f>F3594*G3594</f>
        <v>2770.4</v>
      </c>
      <c r="K3594">
        <f>F3594*H3594</f>
        <v>2039</v>
      </c>
      <c r="L3594">
        <f>J3594-K3594</f>
        <v>731.40000000000009</v>
      </c>
      <c r="M3594" s="5">
        <f>L3594/J3594</f>
        <v>0.26400519780537107</v>
      </c>
      <c r="N3594" t="str">
        <f>IF(ISNA(VLOOKUP(A3594,'Returns Data'!A:A,1,0)),"No","Yes")</f>
        <v>No</v>
      </c>
      <c r="O3594" t="s">
        <v>10085</v>
      </c>
      <c r="P3594" t="str">
        <f>IFERROR(VLOOKUP(A3594,'Ratings Data'!A:C,3,0),"No Rating")</f>
        <v>No Rating</v>
      </c>
      <c r="Q3594" t="s">
        <v>10063</v>
      </c>
      <c r="R3594" s="5">
        <f t="shared" si="56"/>
        <v>-0.11190611285819148</v>
      </c>
    </row>
    <row r="3595" spans="1:18" x14ac:dyDescent="0.3">
      <c r="A3595" t="s">
        <v>1878</v>
      </c>
      <c r="B3595" s="2">
        <v>45637</v>
      </c>
      <c r="C3595" t="s">
        <v>10012</v>
      </c>
      <c r="D3595" t="s">
        <v>10030</v>
      </c>
      <c r="E3595" t="s">
        <v>10036</v>
      </c>
      <c r="F3595">
        <v>15</v>
      </c>
      <c r="G3595">
        <v>146.84</v>
      </c>
      <c r="H3595">
        <v>122.36</v>
      </c>
      <c r="I3595" t="s">
        <v>10039</v>
      </c>
      <c r="J3595">
        <f>F3595*G3595</f>
        <v>2202.6</v>
      </c>
      <c r="K3595">
        <f>F3595*H3595</f>
        <v>1835.4</v>
      </c>
      <c r="L3595">
        <f>J3595-K3595</f>
        <v>367.19999999999982</v>
      </c>
      <c r="M3595" s="5">
        <f>L3595/J3595</f>
        <v>0.16671206755652404</v>
      </c>
      <c r="N3595" t="str">
        <f>IF(ISNA(VLOOKUP(A3595,'Returns Data'!A:A,1,0)),"No","Yes")</f>
        <v>No</v>
      </c>
      <c r="O3595" t="s">
        <v>10085</v>
      </c>
      <c r="P3595" t="str">
        <f>IFERROR(VLOOKUP(A3595,'Ratings Data'!A:C,3,0),"No Rating")</f>
        <v>No Rating</v>
      </c>
      <c r="Q3595" t="s">
        <v>10063</v>
      </c>
      <c r="R3595" s="5">
        <f t="shared" si="56"/>
        <v>-0.20495235345076529</v>
      </c>
    </row>
    <row r="3596" spans="1:18" x14ac:dyDescent="0.3">
      <c r="A3596" t="s">
        <v>2178</v>
      </c>
      <c r="B3596" s="2">
        <v>45637</v>
      </c>
      <c r="C3596" t="s">
        <v>10025</v>
      </c>
      <c r="D3596" t="s">
        <v>10033</v>
      </c>
      <c r="E3596" t="s">
        <v>10037</v>
      </c>
      <c r="F3596">
        <v>15</v>
      </c>
      <c r="G3596">
        <v>290.39</v>
      </c>
      <c r="H3596">
        <v>221.36</v>
      </c>
      <c r="I3596" t="s">
        <v>10039</v>
      </c>
      <c r="J3596">
        <f>F3596*G3596</f>
        <v>4355.8499999999995</v>
      </c>
      <c r="K3596">
        <f>F3596*H3596</f>
        <v>3320.4</v>
      </c>
      <c r="L3596">
        <f>J3596-K3596</f>
        <v>1035.4499999999994</v>
      </c>
      <c r="M3596" s="5">
        <f>L3596/J3596</f>
        <v>0.23771479734150613</v>
      </c>
      <c r="N3596" t="str">
        <f>IF(ISNA(VLOOKUP(A3596,'Returns Data'!A:A,1,0)),"No","Yes")</f>
        <v>No</v>
      </c>
      <c r="O3596" t="s">
        <v>10085</v>
      </c>
      <c r="P3596" t="str">
        <f>IFERROR(VLOOKUP(A3596,'Ratings Data'!A:C,3,0),"No Rating")</f>
        <v>No Rating</v>
      </c>
      <c r="Q3596" t="s">
        <v>10063</v>
      </c>
      <c r="R3596" s="5">
        <f t="shared" si="56"/>
        <v>0.97759466085535263</v>
      </c>
    </row>
    <row r="3597" spans="1:18" x14ac:dyDescent="0.3">
      <c r="A3597" t="s">
        <v>3996</v>
      </c>
      <c r="B3597" s="2">
        <v>45637</v>
      </c>
      <c r="C3597" t="s">
        <v>10025</v>
      </c>
      <c r="D3597" t="s">
        <v>10033</v>
      </c>
      <c r="E3597" t="s">
        <v>10034</v>
      </c>
      <c r="F3597">
        <v>14</v>
      </c>
      <c r="G3597">
        <v>171.31</v>
      </c>
      <c r="H3597">
        <v>142.27000000000001</v>
      </c>
      <c r="I3597" t="s">
        <v>10040</v>
      </c>
      <c r="J3597">
        <f>F3597*G3597</f>
        <v>2398.34</v>
      </c>
      <c r="K3597">
        <f>F3597*H3597</f>
        <v>1991.7800000000002</v>
      </c>
      <c r="L3597">
        <f>J3597-K3597</f>
        <v>406.55999999999995</v>
      </c>
      <c r="M3597" s="5">
        <f>L3597/J3597</f>
        <v>0.1695172494308563</v>
      </c>
      <c r="N3597" t="str">
        <f>IF(ISNA(VLOOKUP(A3597,'Returns Data'!A:A,1,0)),"No","Yes")</f>
        <v>No</v>
      </c>
      <c r="O3597" t="s">
        <v>10085</v>
      </c>
      <c r="P3597" t="str">
        <f>IFERROR(VLOOKUP(A3597,'Ratings Data'!A:C,3,0),"No Rating")</f>
        <v>No Rating</v>
      </c>
      <c r="Q3597" t="s">
        <v>10063</v>
      </c>
      <c r="R3597" s="5">
        <f t="shared" si="56"/>
        <v>-0.44939793610891088</v>
      </c>
    </row>
    <row r="3598" spans="1:18" x14ac:dyDescent="0.3">
      <c r="A3598" t="s">
        <v>4294</v>
      </c>
      <c r="B3598" s="2">
        <v>45637</v>
      </c>
      <c r="C3598" t="s">
        <v>10021</v>
      </c>
      <c r="D3598" t="s">
        <v>10031</v>
      </c>
      <c r="E3598" t="s">
        <v>10038</v>
      </c>
      <c r="F3598">
        <v>17</v>
      </c>
      <c r="G3598">
        <v>293.38</v>
      </c>
      <c r="H3598">
        <v>193.47</v>
      </c>
      <c r="I3598" t="s">
        <v>10039</v>
      </c>
      <c r="J3598">
        <f>F3598*G3598</f>
        <v>4987.46</v>
      </c>
      <c r="K3598">
        <f>F3598*H3598</f>
        <v>3288.99</v>
      </c>
      <c r="L3598">
        <f>J3598-K3598</f>
        <v>1698.4700000000003</v>
      </c>
      <c r="M3598" s="5">
        <f>L3598/J3598</f>
        <v>0.3405480946213103</v>
      </c>
      <c r="N3598" t="str">
        <f>IF(ISNA(VLOOKUP(A3598,'Returns Data'!A:A,1,0)),"No","Yes")</f>
        <v>No</v>
      </c>
      <c r="O3598" t="s">
        <v>10085</v>
      </c>
      <c r="P3598" t="str">
        <f>IFERROR(VLOOKUP(A3598,'Ratings Data'!A:C,3,0),"No Rating")</f>
        <v>No Rating</v>
      </c>
      <c r="Q3598" t="s">
        <v>10063</v>
      </c>
      <c r="R3598" s="5">
        <f t="shared" si="56"/>
        <v>1.0795466864581333</v>
      </c>
    </row>
    <row r="3599" spans="1:18" x14ac:dyDescent="0.3">
      <c r="A3599" t="s">
        <v>4302</v>
      </c>
      <c r="B3599" s="2">
        <v>45637</v>
      </c>
      <c r="C3599" t="s">
        <v>10017</v>
      </c>
      <c r="D3599" t="s">
        <v>10032</v>
      </c>
      <c r="E3599" t="s">
        <v>10038</v>
      </c>
      <c r="F3599">
        <v>15</v>
      </c>
      <c r="G3599">
        <v>425.18</v>
      </c>
      <c r="H3599">
        <v>300.08999999999997</v>
      </c>
      <c r="I3599" t="s">
        <v>10040</v>
      </c>
      <c r="J3599">
        <f>F3599*G3599</f>
        <v>6377.7</v>
      </c>
      <c r="K3599">
        <f>F3599*H3599</f>
        <v>4501.3499999999995</v>
      </c>
      <c r="L3599">
        <f>J3599-K3599</f>
        <v>1876.3500000000004</v>
      </c>
      <c r="M3599" s="5">
        <f>L3599/J3599</f>
        <v>0.29420480737569976</v>
      </c>
      <c r="N3599" t="str">
        <f>IF(ISNA(VLOOKUP(A3599,'Returns Data'!A:A,1,0)),"No","Yes")</f>
        <v>No</v>
      </c>
      <c r="O3599" t="s">
        <v>10085</v>
      </c>
      <c r="P3599" t="str">
        <f>IFERROR(VLOOKUP(A3599,'Ratings Data'!A:C,3,0),"No Rating")</f>
        <v>No Rating</v>
      </c>
      <c r="Q3599" t="s">
        <v>10063</v>
      </c>
      <c r="R3599" s="5">
        <f t="shared" si="56"/>
        <v>0.27874709772108441</v>
      </c>
    </row>
    <row r="3600" spans="1:18" x14ac:dyDescent="0.3">
      <c r="A3600" t="s">
        <v>4537</v>
      </c>
      <c r="B3600" s="2">
        <v>45637</v>
      </c>
      <c r="C3600" t="s">
        <v>10013</v>
      </c>
      <c r="D3600" t="s">
        <v>10030</v>
      </c>
      <c r="E3600" t="s">
        <v>10034</v>
      </c>
      <c r="F3600">
        <v>18</v>
      </c>
      <c r="G3600">
        <v>144.79</v>
      </c>
      <c r="H3600">
        <v>101.61</v>
      </c>
      <c r="I3600" t="s">
        <v>10040</v>
      </c>
      <c r="J3600">
        <f>F3600*G3600</f>
        <v>2606.2199999999998</v>
      </c>
      <c r="K3600">
        <f>F3600*H3600</f>
        <v>1828.98</v>
      </c>
      <c r="L3600">
        <f>J3600-K3600</f>
        <v>777.23999999999978</v>
      </c>
      <c r="M3600" s="5">
        <f>L3600/J3600</f>
        <v>0.29822501553974717</v>
      </c>
      <c r="N3600" t="str">
        <f>IF(ISNA(VLOOKUP(A3600,'Returns Data'!A:A,1,0)),"No","Yes")</f>
        <v>No</v>
      </c>
      <c r="O3600" t="s">
        <v>10085</v>
      </c>
      <c r="P3600" t="str">
        <f>IFERROR(VLOOKUP(A3600,'Ratings Data'!A:C,3,0),"No Rating")</f>
        <v>No Rating</v>
      </c>
      <c r="Q3600" t="s">
        <v>10063</v>
      </c>
      <c r="R3600" s="5">
        <f t="shared" si="56"/>
        <v>-0.59135424996472086</v>
      </c>
    </row>
    <row r="3601" spans="1:18" x14ac:dyDescent="0.3">
      <c r="A3601" t="s">
        <v>4642</v>
      </c>
      <c r="B3601" s="2">
        <v>45637</v>
      </c>
      <c r="C3601" t="s">
        <v>10026</v>
      </c>
      <c r="D3601" t="s">
        <v>10031</v>
      </c>
      <c r="E3601" t="s">
        <v>10038</v>
      </c>
      <c r="F3601">
        <v>7</v>
      </c>
      <c r="G3601">
        <v>451.38</v>
      </c>
      <c r="H3601">
        <v>278.24</v>
      </c>
      <c r="I3601" t="s">
        <v>10040</v>
      </c>
      <c r="J3601">
        <f>F3601*G3601</f>
        <v>3159.66</v>
      </c>
      <c r="K3601">
        <f>F3601*H3601</f>
        <v>1947.68</v>
      </c>
      <c r="L3601">
        <f>J3601-K3601</f>
        <v>1211.9799999999998</v>
      </c>
      <c r="M3601" s="5">
        <f>L3601/J3601</f>
        <v>0.38357924586822628</v>
      </c>
      <c r="N3601" t="str">
        <f>IF(ISNA(VLOOKUP(A3601,'Returns Data'!A:A,1,0)),"No","Yes")</f>
        <v>No</v>
      </c>
      <c r="O3601" t="s">
        <v>10085</v>
      </c>
      <c r="P3601" t="str">
        <f>IFERROR(VLOOKUP(A3601,'Ratings Data'!A:C,3,0),"No Rating")</f>
        <v>No Rating</v>
      </c>
      <c r="Q3601" t="s">
        <v>10063</v>
      </c>
      <c r="R3601" s="5">
        <f t="shared" si="56"/>
        <v>0.21235352349379566</v>
      </c>
    </row>
    <row r="3602" spans="1:18" x14ac:dyDescent="0.3">
      <c r="A3602" t="s">
        <v>5036</v>
      </c>
      <c r="B3602" s="2">
        <v>45637</v>
      </c>
      <c r="C3602" t="s">
        <v>10023</v>
      </c>
      <c r="D3602" t="s">
        <v>10033</v>
      </c>
      <c r="E3602" t="s">
        <v>10037</v>
      </c>
      <c r="F3602">
        <v>19</v>
      </c>
      <c r="G3602">
        <v>210.52</v>
      </c>
      <c r="H3602">
        <v>158.86000000000001</v>
      </c>
      <c r="I3602" t="s">
        <v>10040</v>
      </c>
      <c r="J3602">
        <f>F3602*G3602</f>
        <v>3999.88</v>
      </c>
      <c r="K3602">
        <f>F3602*H3602</f>
        <v>3018.34</v>
      </c>
      <c r="L3602">
        <f>J3602-K3602</f>
        <v>981.54</v>
      </c>
      <c r="M3602" s="5">
        <f>L3602/J3602</f>
        <v>0.24539236177085311</v>
      </c>
      <c r="N3602" t="str">
        <f>IF(ISNA(VLOOKUP(A3602,'Returns Data'!A:A,1,0)),"No","Yes")</f>
        <v>No</v>
      </c>
      <c r="O3602" t="s">
        <v>10085</v>
      </c>
      <c r="P3602" t="str">
        <f>IFERROR(VLOOKUP(A3602,'Ratings Data'!A:C,3,0),"No Rating")</f>
        <v>No Rating</v>
      </c>
      <c r="Q3602" t="s">
        <v>10063</v>
      </c>
      <c r="R3602" s="5">
        <f t="shared" si="56"/>
        <v>0.26592101681826535</v>
      </c>
    </row>
    <row r="3603" spans="1:18" x14ac:dyDescent="0.3">
      <c r="A3603" t="s">
        <v>5322</v>
      </c>
      <c r="B3603" s="2">
        <v>45637</v>
      </c>
      <c r="C3603" t="s">
        <v>10023</v>
      </c>
      <c r="D3603" t="s">
        <v>10033</v>
      </c>
      <c r="E3603" t="s">
        <v>10037</v>
      </c>
      <c r="F3603">
        <v>14</v>
      </c>
      <c r="G3603">
        <v>92.6</v>
      </c>
      <c r="H3603">
        <v>72.930000000000007</v>
      </c>
      <c r="I3603" t="s">
        <v>10039</v>
      </c>
      <c r="J3603">
        <f>F3603*G3603</f>
        <v>1296.3999999999999</v>
      </c>
      <c r="K3603">
        <f>F3603*H3603</f>
        <v>1021.0200000000001</v>
      </c>
      <c r="L3603">
        <f>J3603-K3603</f>
        <v>275.37999999999977</v>
      </c>
      <c r="M3603" s="5">
        <f>L3603/J3603</f>
        <v>0.21241900647948148</v>
      </c>
      <c r="N3603" t="str">
        <f>IF(ISNA(VLOOKUP(A3603,'Returns Data'!A:A,1,0)),"No","Yes")</f>
        <v>No</v>
      </c>
      <c r="O3603" t="s">
        <v>10085</v>
      </c>
      <c r="P3603" t="str">
        <f>IFERROR(VLOOKUP(A3603,'Ratings Data'!A:C,3,0),"No Rating")</f>
        <v>No Rating</v>
      </c>
      <c r="Q3603" t="s">
        <v>10063</v>
      </c>
      <c r="R3603" s="5">
        <f t="shared" si="56"/>
        <v>-0.67589027670830137</v>
      </c>
    </row>
    <row r="3604" spans="1:18" x14ac:dyDescent="0.3">
      <c r="A3604" t="s">
        <v>5600</v>
      </c>
      <c r="B3604" s="2">
        <v>45637</v>
      </c>
      <c r="C3604" t="s">
        <v>10024</v>
      </c>
      <c r="D3604" t="s">
        <v>10029</v>
      </c>
      <c r="E3604" t="s">
        <v>10036</v>
      </c>
      <c r="F3604">
        <v>20</v>
      </c>
      <c r="G3604">
        <v>93.27</v>
      </c>
      <c r="H3604">
        <v>65.239999999999995</v>
      </c>
      <c r="I3604" t="s">
        <v>10039</v>
      </c>
      <c r="J3604">
        <f>F3604*G3604</f>
        <v>1865.3999999999999</v>
      </c>
      <c r="K3604">
        <f>F3604*H3604</f>
        <v>1304.8</v>
      </c>
      <c r="L3604">
        <f>J3604-K3604</f>
        <v>560.59999999999991</v>
      </c>
      <c r="M3604" s="5">
        <f>L3604/J3604</f>
        <v>0.3005253564919052</v>
      </c>
      <c r="N3604" t="str">
        <f>IF(ISNA(VLOOKUP(A3604,'Returns Data'!A:A,1,0)),"No","Yes")</f>
        <v>No</v>
      </c>
      <c r="O3604" t="s">
        <v>10085</v>
      </c>
      <c r="P3604" t="str">
        <f>IFERROR(VLOOKUP(A3604,'Ratings Data'!A:C,3,0),"No Rating")</f>
        <v>No Rating</v>
      </c>
      <c r="Q3604" t="s">
        <v>10063</v>
      </c>
      <c r="R3604" s="5">
        <f t="shared" si="56"/>
        <v>0.43890774452329534</v>
      </c>
    </row>
    <row r="3605" spans="1:18" x14ac:dyDescent="0.3">
      <c r="A3605" t="s">
        <v>5911</v>
      </c>
      <c r="B3605" s="2">
        <v>45637</v>
      </c>
      <c r="C3605" t="s">
        <v>10012</v>
      </c>
      <c r="D3605" t="s">
        <v>10030</v>
      </c>
      <c r="E3605" t="s">
        <v>10037</v>
      </c>
      <c r="F3605">
        <v>8</v>
      </c>
      <c r="G3605">
        <v>341.02</v>
      </c>
      <c r="H3605">
        <v>270.02999999999997</v>
      </c>
      <c r="I3605" t="s">
        <v>10039</v>
      </c>
      <c r="J3605">
        <f>F3605*G3605</f>
        <v>2728.16</v>
      </c>
      <c r="K3605">
        <f>F3605*H3605</f>
        <v>2160.2399999999998</v>
      </c>
      <c r="L3605">
        <f>J3605-K3605</f>
        <v>567.92000000000007</v>
      </c>
      <c r="M3605" s="5">
        <f>L3605/J3605</f>
        <v>0.20816960882059707</v>
      </c>
      <c r="N3605" t="str">
        <f>IF(ISNA(VLOOKUP(A3605,'Returns Data'!A:A,1,0)),"No","Yes")</f>
        <v>No</v>
      </c>
      <c r="O3605" t="s">
        <v>10085</v>
      </c>
      <c r="P3605" t="str">
        <f>IFERROR(VLOOKUP(A3605,'Ratings Data'!A:C,3,0),"No Rating")</f>
        <v>No Rating</v>
      </c>
      <c r="Q3605" t="s">
        <v>10063</v>
      </c>
      <c r="R3605" s="5">
        <f t="shared" si="56"/>
        <v>0.4625067009756621</v>
      </c>
    </row>
    <row r="3606" spans="1:18" x14ac:dyDescent="0.3">
      <c r="A3606" t="s">
        <v>6230</v>
      </c>
      <c r="B3606" s="2">
        <v>45637</v>
      </c>
      <c r="C3606" t="s">
        <v>10014</v>
      </c>
      <c r="D3606" t="s">
        <v>10030</v>
      </c>
      <c r="E3606" t="s">
        <v>10038</v>
      </c>
      <c r="F3606">
        <v>20</v>
      </c>
      <c r="G3606">
        <v>498.14</v>
      </c>
      <c r="H3606">
        <v>442.15</v>
      </c>
      <c r="I3606" t="s">
        <v>10040</v>
      </c>
      <c r="J3606">
        <f>F3606*G3606</f>
        <v>9962.7999999999993</v>
      </c>
      <c r="K3606">
        <f>F3606*H3606</f>
        <v>8843</v>
      </c>
      <c r="L3606">
        <f>J3606-K3606</f>
        <v>1119.7999999999993</v>
      </c>
      <c r="M3606" s="5">
        <f>L3606/J3606</f>
        <v>0.11239812101015773</v>
      </c>
      <c r="N3606" t="str">
        <f>IF(ISNA(VLOOKUP(A3606,'Returns Data'!A:A,1,0)),"No","Yes")</f>
        <v>No</v>
      </c>
      <c r="O3606" t="s">
        <v>10085</v>
      </c>
      <c r="P3606" t="str">
        <f>IFERROR(VLOOKUP(A3606,'Ratings Data'!A:C,3,0),"No Rating")</f>
        <v>No Rating</v>
      </c>
      <c r="Q3606" t="s">
        <v>10063</v>
      </c>
      <c r="R3606" s="5">
        <f t="shared" si="56"/>
        <v>2.6518386018415341</v>
      </c>
    </row>
    <row r="3607" spans="1:18" x14ac:dyDescent="0.3">
      <c r="A3607" t="s">
        <v>6256</v>
      </c>
      <c r="B3607" s="2">
        <v>45637</v>
      </c>
      <c r="C3607" t="s">
        <v>10028</v>
      </c>
      <c r="D3607" t="s">
        <v>10032</v>
      </c>
      <c r="E3607" t="s">
        <v>10038</v>
      </c>
      <c r="F3607">
        <v>19</v>
      </c>
      <c r="G3607">
        <v>51.21</v>
      </c>
      <c r="H3607">
        <v>45.6</v>
      </c>
      <c r="I3607" t="s">
        <v>10040</v>
      </c>
      <c r="J3607">
        <f>F3607*G3607</f>
        <v>972.99</v>
      </c>
      <c r="K3607">
        <f>F3607*H3607</f>
        <v>866.4</v>
      </c>
      <c r="L3607">
        <f>J3607-K3607</f>
        <v>106.59000000000003</v>
      </c>
      <c r="M3607" s="5">
        <f>L3607/J3607</f>
        <v>0.10954891622729938</v>
      </c>
      <c r="N3607" t="str">
        <f>IF(ISNA(VLOOKUP(A3607,'Returns Data'!A:A,1,0)),"No","Yes")</f>
        <v>No</v>
      </c>
      <c r="O3607" t="s">
        <v>10085</v>
      </c>
      <c r="P3607" t="str">
        <f>IFERROR(VLOOKUP(A3607,'Ratings Data'!A:C,3,0),"No Rating")</f>
        <v>No Rating</v>
      </c>
      <c r="Q3607" t="s">
        <v>10063</v>
      </c>
      <c r="R3607" s="5">
        <f t="shared" si="56"/>
        <v>-0.90233769622997551</v>
      </c>
    </row>
    <row r="3608" spans="1:18" x14ac:dyDescent="0.3">
      <c r="A3608" t="s">
        <v>6481</v>
      </c>
      <c r="B3608" s="2">
        <v>45637</v>
      </c>
      <c r="C3608" t="s">
        <v>10010</v>
      </c>
      <c r="D3608" t="s">
        <v>10029</v>
      </c>
      <c r="E3608" t="s">
        <v>10035</v>
      </c>
      <c r="F3608">
        <v>3</v>
      </c>
      <c r="G3608">
        <v>419.84</v>
      </c>
      <c r="H3608">
        <v>257.07</v>
      </c>
      <c r="I3608" t="s">
        <v>10039</v>
      </c>
      <c r="J3608">
        <f>F3608*G3608</f>
        <v>1259.52</v>
      </c>
      <c r="K3608">
        <f>F3608*H3608</f>
        <v>771.21</v>
      </c>
      <c r="L3608">
        <f>J3608-K3608</f>
        <v>488.30999999999995</v>
      </c>
      <c r="M3608" s="5">
        <f>L3608/J3608</f>
        <v>0.38769531249999994</v>
      </c>
      <c r="N3608" t="str">
        <f>IF(ISNA(VLOOKUP(A3608,'Returns Data'!A:A,1,0)),"No","Yes")</f>
        <v>No</v>
      </c>
      <c r="O3608" t="s">
        <v>10085</v>
      </c>
      <c r="P3608" t="str">
        <f>IFERROR(VLOOKUP(A3608,'Ratings Data'!A:C,3,0),"No Rating")</f>
        <v>No Rating</v>
      </c>
      <c r="Q3608" t="s">
        <v>10063</v>
      </c>
      <c r="R3608" s="5">
        <f t="shared" si="56"/>
        <v>0.29448401319643569</v>
      </c>
    </row>
    <row r="3609" spans="1:18" x14ac:dyDescent="0.3">
      <c r="A3609" t="s">
        <v>6657</v>
      </c>
      <c r="B3609" s="2">
        <v>45637</v>
      </c>
      <c r="C3609" t="s">
        <v>10024</v>
      </c>
      <c r="D3609" t="s">
        <v>10029</v>
      </c>
      <c r="E3609" t="s">
        <v>10034</v>
      </c>
      <c r="F3609">
        <v>17</v>
      </c>
      <c r="G3609">
        <v>458.35</v>
      </c>
      <c r="H3609">
        <v>365.05</v>
      </c>
      <c r="I3609" t="s">
        <v>10039</v>
      </c>
      <c r="J3609">
        <f>F3609*G3609</f>
        <v>7791.9500000000007</v>
      </c>
      <c r="K3609">
        <f>F3609*H3609</f>
        <v>6205.85</v>
      </c>
      <c r="L3609">
        <f>J3609-K3609</f>
        <v>1586.1000000000004</v>
      </c>
      <c r="M3609" s="5">
        <f>L3609/J3609</f>
        <v>0.20355623431875208</v>
      </c>
      <c r="N3609" t="str">
        <f>IF(ISNA(VLOOKUP(A3609,'Returns Data'!A:A,1,0)),"No","Yes")</f>
        <v>No</v>
      </c>
      <c r="O3609" t="s">
        <v>10085</v>
      </c>
      <c r="P3609">
        <f>IFERROR(VLOOKUP(A3609,'Ratings Data'!A:C,3,0),"No Rating")</f>
        <v>5</v>
      </c>
      <c r="Q3609" t="s">
        <v>10063</v>
      </c>
      <c r="R3609" s="5">
        <f t="shared" si="56"/>
        <v>5.1864440421747968</v>
      </c>
    </row>
    <row r="3610" spans="1:18" x14ac:dyDescent="0.3">
      <c r="A3610" t="s">
        <v>6808</v>
      </c>
      <c r="B3610" s="2">
        <v>45637</v>
      </c>
      <c r="C3610" t="s">
        <v>10019</v>
      </c>
      <c r="D3610" t="s">
        <v>10031</v>
      </c>
      <c r="E3610" t="s">
        <v>10036</v>
      </c>
      <c r="F3610">
        <v>3</v>
      </c>
      <c r="G3610">
        <v>217.4</v>
      </c>
      <c r="H3610">
        <v>179.17</v>
      </c>
      <c r="I3610" t="s">
        <v>10040</v>
      </c>
      <c r="J3610">
        <f>F3610*G3610</f>
        <v>652.20000000000005</v>
      </c>
      <c r="K3610">
        <f>F3610*H3610</f>
        <v>537.51</v>
      </c>
      <c r="L3610">
        <f>J3610-K3610</f>
        <v>114.69000000000005</v>
      </c>
      <c r="M3610" s="5">
        <f>L3610/J3610</f>
        <v>0.17585096596136163</v>
      </c>
      <c r="N3610" t="str">
        <f>IF(ISNA(VLOOKUP(A3610,'Returns Data'!A:A,1,0)),"No","Yes")</f>
        <v>No</v>
      </c>
      <c r="O3610" t="s">
        <v>10085</v>
      </c>
      <c r="P3610" t="str">
        <f>IFERROR(VLOOKUP(A3610,'Ratings Data'!A:C,3,0),"No Rating")</f>
        <v>No Rating</v>
      </c>
      <c r="Q3610" t="s">
        <v>10063</v>
      </c>
      <c r="R3610" s="5">
        <f t="shared" si="56"/>
        <v>-0.91629823086647122</v>
      </c>
    </row>
    <row r="3611" spans="1:18" x14ac:dyDescent="0.3">
      <c r="A3611" t="s">
        <v>6991</v>
      </c>
      <c r="B3611" s="2">
        <v>45637</v>
      </c>
      <c r="C3611" t="s">
        <v>10012</v>
      </c>
      <c r="D3611" t="s">
        <v>10030</v>
      </c>
      <c r="E3611" t="s">
        <v>10037</v>
      </c>
      <c r="F3611">
        <v>10</v>
      </c>
      <c r="G3611">
        <v>104.7</v>
      </c>
      <c r="H3611">
        <v>84.91</v>
      </c>
      <c r="I3611" t="s">
        <v>10039</v>
      </c>
      <c r="J3611">
        <f>F3611*G3611</f>
        <v>1047</v>
      </c>
      <c r="K3611">
        <f>F3611*H3611</f>
        <v>849.09999999999991</v>
      </c>
      <c r="L3611">
        <f>J3611-K3611</f>
        <v>197.90000000000009</v>
      </c>
      <c r="M3611" s="5">
        <f>L3611/J3611</f>
        <v>0.18901623686723981</v>
      </c>
      <c r="N3611" t="str">
        <f>IF(ISNA(VLOOKUP(A3611,'Returns Data'!A:A,1,0)),"No","Yes")</f>
        <v>No</v>
      </c>
      <c r="O3611" t="s">
        <v>10085</v>
      </c>
      <c r="P3611" t="str">
        <f>IFERROR(VLOOKUP(A3611,'Ratings Data'!A:C,3,0),"No Rating")</f>
        <v>No Rating</v>
      </c>
      <c r="Q3611" t="s">
        <v>10063</v>
      </c>
      <c r="R3611" s="5">
        <f t="shared" si="56"/>
        <v>0.60533578656853715</v>
      </c>
    </row>
    <row r="3612" spans="1:18" x14ac:dyDescent="0.3">
      <c r="A3612" t="s">
        <v>7124</v>
      </c>
      <c r="B3612" s="2">
        <v>45637</v>
      </c>
      <c r="C3612" t="s">
        <v>10021</v>
      </c>
      <c r="D3612" t="s">
        <v>10031</v>
      </c>
      <c r="E3612" t="s">
        <v>10038</v>
      </c>
      <c r="F3612">
        <v>3</v>
      </c>
      <c r="G3612">
        <v>38.43</v>
      </c>
      <c r="H3612">
        <v>32.75</v>
      </c>
      <c r="I3612" t="s">
        <v>10039</v>
      </c>
      <c r="J3612">
        <f>F3612*G3612</f>
        <v>115.28999999999999</v>
      </c>
      <c r="K3612">
        <f>F3612*H3612</f>
        <v>98.25</v>
      </c>
      <c r="L3612">
        <f>J3612-K3612</f>
        <v>17.039999999999992</v>
      </c>
      <c r="M3612" s="5">
        <f>L3612/J3612</f>
        <v>0.1478011969815248</v>
      </c>
      <c r="N3612" t="str">
        <f>IF(ISNA(VLOOKUP(A3612,'Returns Data'!A:A,1,0)),"No","Yes")</f>
        <v>No</v>
      </c>
      <c r="O3612" t="s">
        <v>10085</v>
      </c>
      <c r="P3612" t="str">
        <f>IFERROR(VLOOKUP(A3612,'Ratings Data'!A:C,3,0),"No Rating")</f>
        <v>No Rating</v>
      </c>
      <c r="Q3612" t="s">
        <v>10063</v>
      </c>
      <c r="R3612" s="5">
        <f t="shared" si="56"/>
        <v>-0.88988538681948426</v>
      </c>
    </row>
    <row r="3613" spans="1:18" x14ac:dyDescent="0.3">
      <c r="A3613" t="s">
        <v>7190</v>
      </c>
      <c r="B3613" s="2">
        <v>45637</v>
      </c>
      <c r="C3613" t="s">
        <v>10016</v>
      </c>
      <c r="D3613" t="s">
        <v>10032</v>
      </c>
      <c r="E3613" t="s">
        <v>10035</v>
      </c>
      <c r="F3613">
        <v>1</v>
      </c>
      <c r="G3613">
        <v>306.69</v>
      </c>
      <c r="H3613">
        <v>252.05</v>
      </c>
      <c r="I3613" t="s">
        <v>10040</v>
      </c>
      <c r="J3613">
        <f>F3613*G3613</f>
        <v>306.69</v>
      </c>
      <c r="K3613">
        <f>F3613*H3613</f>
        <v>252.05</v>
      </c>
      <c r="L3613">
        <f>J3613-K3613</f>
        <v>54.639999999999986</v>
      </c>
      <c r="M3613" s="5">
        <f>L3613/J3613</f>
        <v>0.17816035736411356</v>
      </c>
      <c r="N3613" t="str">
        <f>IF(ISNA(VLOOKUP(A3613,'Returns Data'!A:A,1,0)),"No","Yes")</f>
        <v>No</v>
      </c>
      <c r="O3613" t="s">
        <v>10085</v>
      </c>
      <c r="P3613" t="str">
        <f>IFERROR(VLOOKUP(A3613,'Ratings Data'!A:C,3,0),"No Rating")</f>
        <v>No Rating</v>
      </c>
      <c r="Q3613" t="s">
        <v>10063</v>
      </c>
      <c r="R3613" s="5">
        <f t="shared" si="56"/>
        <v>1.66016133229248</v>
      </c>
    </row>
    <row r="3614" spans="1:18" x14ac:dyDescent="0.3">
      <c r="A3614" t="s">
        <v>7592</v>
      </c>
      <c r="B3614" s="2">
        <v>45637</v>
      </c>
      <c r="C3614" t="s">
        <v>10013</v>
      </c>
      <c r="D3614" t="s">
        <v>10030</v>
      </c>
      <c r="E3614" t="s">
        <v>10034</v>
      </c>
      <c r="F3614">
        <v>13</v>
      </c>
      <c r="G3614">
        <v>25.76</v>
      </c>
      <c r="H3614">
        <v>21.5</v>
      </c>
      <c r="I3614" t="s">
        <v>10040</v>
      </c>
      <c r="J3614">
        <f>F3614*G3614</f>
        <v>334.88</v>
      </c>
      <c r="K3614">
        <f>F3614*H3614</f>
        <v>279.5</v>
      </c>
      <c r="L3614">
        <f>J3614-K3614</f>
        <v>55.379999999999995</v>
      </c>
      <c r="M3614" s="5">
        <f>L3614/J3614</f>
        <v>0.16537267080745341</v>
      </c>
      <c r="N3614" t="str">
        <f>IF(ISNA(VLOOKUP(A3614,'Returns Data'!A:A,1,0)),"No","Yes")</f>
        <v>Yes</v>
      </c>
      <c r="O3614" t="str">
        <f>IFERROR(VLOOKUP(A3614,'Returns Data'!A:E,5,0),"No Returns")</f>
        <v>Wrong Product</v>
      </c>
      <c r="P3614" t="str">
        <f>IFERROR(VLOOKUP(A3614,'Ratings Data'!A:C,3,0),"No Rating")</f>
        <v>No Rating</v>
      </c>
      <c r="Q3614" t="s">
        <v>10063</v>
      </c>
      <c r="R3614" s="5">
        <f t="shared" si="56"/>
        <v>9.1916919364830929E-2</v>
      </c>
    </row>
    <row r="3615" spans="1:18" x14ac:dyDescent="0.3">
      <c r="A3615" t="s">
        <v>7601</v>
      </c>
      <c r="B3615" s="2">
        <v>45637</v>
      </c>
      <c r="C3615" t="s">
        <v>10027</v>
      </c>
      <c r="D3615" t="s">
        <v>10032</v>
      </c>
      <c r="E3615" t="s">
        <v>10036</v>
      </c>
      <c r="F3615">
        <v>1</v>
      </c>
      <c r="G3615">
        <v>431.95</v>
      </c>
      <c r="H3615">
        <v>386.82</v>
      </c>
      <c r="I3615" t="s">
        <v>10040</v>
      </c>
      <c r="J3615">
        <f>F3615*G3615</f>
        <v>431.95</v>
      </c>
      <c r="K3615">
        <f>F3615*H3615</f>
        <v>386.82</v>
      </c>
      <c r="L3615">
        <f>J3615-K3615</f>
        <v>45.129999999999995</v>
      </c>
      <c r="M3615" s="5">
        <f>L3615/J3615</f>
        <v>0.10447968514874406</v>
      </c>
      <c r="N3615" t="str">
        <f>IF(ISNA(VLOOKUP(A3615,'Returns Data'!A:A,1,0)),"No","Yes")</f>
        <v>No</v>
      </c>
      <c r="O3615" t="s">
        <v>10085</v>
      </c>
      <c r="P3615">
        <f>IFERROR(VLOOKUP(A3615,'Ratings Data'!A:C,3,0),"No Rating")</f>
        <v>2</v>
      </c>
      <c r="Q3615" t="s">
        <v>10063</v>
      </c>
      <c r="R3615" s="5">
        <f t="shared" si="56"/>
        <v>0.28986502627806976</v>
      </c>
    </row>
    <row r="3616" spans="1:18" x14ac:dyDescent="0.3">
      <c r="A3616" t="s">
        <v>8231</v>
      </c>
      <c r="B3616" s="2">
        <v>45637</v>
      </c>
      <c r="C3616" t="s">
        <v>10023</v>
      </c>
      <c r="D3616" t="s">
        <v>10033</v>
      </c>
      <c r="E3616" t="s">
        <v>10034</v>
      </c>
      <c r="F3616">
        <v>18</v>
      </c>
      <c r="G3616">
        <v>463.19</v>
      </c>
      <c r="H3616">
        <v>317.45999999999998</v>
      </c>
      <c r="I3616" t="s">
        <v>10039</v>
      </c>
      <c r="J3616">
        <f>F3616*G3616</f>
        <v>8337.42</v>
      </c>
      <c r="K3616">
        <f>F3616*H3616</f>
        <v>5714.28</v>
      </c>
      <c r="L3616">
        <f>J3616-K3616</f>
        <v>2623.1400000000003</v>
      </c>
      <c r="M3616" s="5">
        <f>L3616/J3616</f>
        <v>0.31462250912152684</v>
      </c>
      <c r="N3616" t="str">
        <f>IF(ISNA(VLOOKUP(A3616,'Returns Data'!A:A,1,0)),"No","Yes")</f>
        <v>No</v>
      </c>
      <c r="O3616" t="s">
        <v>10085</v>
      </c>
      <c r="P3616" t="str">
        <f>IFERROR(VLOOKUP(A3616,'Ratings Data'!A:C,3,0),"No Rating")</f>
        <v>No Rating</v>
      </c>
      <c r="Q3616" t="s">
        <v>10063</v>
      </c>
      <c r="R3616" s="5">
        <f t="shared" si="56"/>
        <v>18.301817339969904</v>
      </c>
    </row>
    <row r="3617" spans="1:18" x14ac:dyDescent="0.3">
      <c r="A3617" t="s">
        <v>8438</v>
      </c>
      <c r="B3617" s="2">
        <v>45637</v>
      </c>
      <c r="C3617" t="s">
        <v>10011</v>
      </c>
      <c r="D3617" t="s">
        <v>10029</v>
      </c>
      <c r="E3617" t="s">
        <v>10034</v>
      </c>
      <c r="F3617">
        <v>6</v>
      </c>
      <c r="G3617">
        <v>475.8</v>
      </c>
      <c r="H3617">
        <v>351.95</v>
      </c>
      <c r="I3617" t="s">
        <v>10040</v>
      </c>
      <c r="J3617">
        <f>F3617*G3617</f>
        <v>2854.8</v>
      </c>
      <c r="K3617">
        <f>F3617*H3617</f>
        <v>2111.6999999999998</v>
      </c>
      <c r="L3617">
        <f>J3617-K3617</f>
        <v>743.10000000000036</v>
      </c>
      <c r="M3617" s="5">
        <f>L3617/J3617</f>
        <v>0.26029844472467434</v>
      </c>
      <c r="N3617" t="str">
        <f>IF(ISNA(VLOOKUP(A3617,'Returns Data'!A:A,1,0)),"No","Yes")</f>
        <v>No</v>
      </c>
      <c r="O3617" t="s">
        <v>10085</v>
      </c>
      <c r="P3617" t="str">
        <f>IFERROR(VLOOKUP(A3617,'Ratings Data'!A:C,3,0),"No Rating")</f>
        <v>No Rating</v>
      </c>
      <c r="Q3617" t="s">
        <v>10063</v>
      </c>
      <c r="R3617" s="5">
        <f t="shared" si="56"/>
        <v>-0.65759191692394048</v>
      </c>
    </row>
    <row r="3618" spans="1:18" x14ac:dyDescent="0.3">
      <c r="A3618" t="s">
        <v>8544</v>
      </c>
      <c r="B3618" s="2">
        <v>45637</v>
      </c>
      <c r="C3618" t="s">
        <v>10019</v>
      </c>
      <c r="D3618" t="s">
        <v>10031</v>
      </c>
      <c r="E3618" t="s">
        <v>10034</v>
      </c>
      <c r="F3618">
        <v>12</v>
      </c>
      <c r="G3618">
        <v>57.01</v>
      </c>
      <c r="H3618">
        <v>44.71</v>
      </c>
      <c r="I3618" t="s">
        <v>10039</v>
      </c>
      <c r="J3618">
        <f>F3618*G3618</f>
        <v>684.12</v>
      </c>
      <c r="K3618">
        <f>F3618*H3618</f>
        <v>536.52</v>
      </c>
      <c r="L3618">
        <f>J3618-K3618</f>
        <v>147.60000000000002</v>
      </c>
      <c r="M3618" s="5">
        <f>L3618/J3618</f>
        <v>0.21575162252236452</v>
      </c>
      <c r="N3618" t="str">
        <f>IF(ISNA(VLOOKUP(A3618,'Returns Data'!A:A,1,0)),"No","Yes")</f>
        <v>No</v>
      </c>
      <c r="O3618" t="s">
        <v>10085</v>
      </c>
      <c r="P3618" t="str">
        <f>IFERROR(VLOOKUP(A3618,'Ratings Data'!A:C,3,0),"No Rating")</f>
        <v>No Rating</v>
      </c>
      <c r="Q3618" t="s">
        <v>10063</v>
      </c>
      <c r="R3618" s="5">
        <f t="shared" si="56"/>
        <v>-0.76036149642707029</v>
      </c>
    </row>
    <row r="3619" spans="1:18" x14ac:dyDescent="0.3">
      <c r="A3619" t="s">
        <v>8735</v>
      </c>
      <c r="B3619" s="2">
        <v>45637</v>
      </c>
      <c r="C3619" t="s">
        <v>10019</v>
      </c>
      <c r="D3619" t="s">
        <v>10031</v>
      </c>
      <c r="E3619" t="s">
        <v>10035</v>
      </c>
      <c r="F3619">
        <v>20</v>
      </c>
      <c r="G3619">
        <v>307.57</v>
      </c>
      <c r="H3619">
        <v>231.94</v>
      </c>
      <c r="I3619" t="s">
        <v>10040</v>
      </c>
      <c r="J3619">
        <f>F3619*G3619</f>
        <v>6151.4</v>
      </c>
      <c r="K3619">
        <f>F3619*H3619</f>
        <v>4638.8</v>
      </c>
      <c r="L3619">
        <f>J3619-K3619</f>
        <v>1512.5999999999995</v>
      </c>
      <c r="M3619" s="5">
        <f>L3619/J3619</f>
        <v>0.24589524335923521</v>
      </c>
      <c r="N3619" t="str">
        <f>IF(ISNA(VLOOKUP(A3619,'Returns Data'!A:A,1,0)),"No","Yes")</f>
        <v>No</v>
      </c>
      <c r="O3619" t="s">
        <v>10085</v>
      </c>
      <c r="P3619" t="str">
        <f>IFERROR(VLOOKUP(A3619,'Ratings Data'!A:C,3,0),"No Rating")</f>
        <v>No Rating</v>
      </c>
      <c r="Q3619" t="s">
        <v>10063</v>
      </c>
      <c r="R3619" s="5">
        <f t="shared" si="56"/>
        <v>7.9916973630357244</v>
      </c>
    </row>
    <row r="3620" spans="1:18" x14ac:dyDescent="0.3">
      <c r="A3620" t="s">
        <v>8976</v>
      </c>
      <c r="B3620" s="2">
        <v>45637</v>
      </c>
      <c r="C3620" t="s">
        <v>10025</v>
      </c>
      <c r="D3620" t="s">
        <v>10033</v>
      </c>
      <c r="E3620" t="s">
        <v>10037</v>
      </c>
      <c r="F3620">
        <v>7</v>
      </c>
      <c r="G3620">
        <v>91.02</v>
      </c>
      <c r="H3620">
        <v>77.92</v>
      </c>
      <c r="I3620" t="s">
        <v>10039</v>
      </c>
      <c r="J3620">
        <f>F3620*G3620</f>
        <v>637.14</v>
      </c>
      <c r="K3620">
        <f>F3620*H3620</f>
        <v>545.44000000000005</v>
      </c>
      <c r="L3620">
        <f>J3620-K3620</f>
        <v>91.699999999999932</v>
      </c>
      <c r="M3620" s="5">
        <f>L3620/J3620</f>
        <v>0.14392441221709504</v>
      </c>
      <c r="N3620" t="str">
        <f>IF(ISNA(VLOOKUP(A3620,'Returns Data'!A:A,1,0)),"No","Yes")</f>
        <v>No</v>
      </c>
      <c r="O3620" t="s">
        <v>10085</v>
      </c>
      <c r="P3620" t="str">
        <f>IFERROR(VLOOKUP(A3620,'Ratings Data'!A:C,3,0),"No Rating")</f>
        <v>No Rating</v>
      </c>
      <c r="Q3620" t="s">
        <v>10063</v>
      </c>
      <c r="R3620" s="5">
        <f t="shared" si="56"/>
        <v>-0.89642357837240294</v>
      </c>
    </row>
    <row r="3621" spans="1:18" x14ac:dyDescent="0.3">
      <c r="A3621" t="s">
        <v>9148</v>
      </c>
      <c r="B3621" s="2">
        <v>45637</v>
      </c>
      <c r="C3621" t="s">
        <v>10020</v>
      </c>
      <c r="D3621" t="s">
        <v>10030</v>
      </c>
      <c r="E3621" t="s">
        <v>10034</v>
      </c>
      <c r="F3621">
        <v>6</v>
      </c>
      <c r="G3621">
        <v>22.99</v>
      </c>
      <c r="H3621">
        <v>14.8</v>
      </c>
      <c r="I3621" t="s">
        <v>10040</v>
      </c>
      <c r="J3621">
        <f>F3621*G3621</f>
        <v>137.94</v>
      </c>
      <c r="K3621">
        <f>F3621*H3621</f>
        <v>88.800000000000011</v>
      </c>
      <c r="L3621">
        <f>J3621-K3621</f>
        <v>49.139999999999986</v>
      </c>
      <c r="M3621" s="5">
        <f>L3621/J3621</f>
        <v>0.35624184428012168</v>
      </c>
      <c r="N3621" t="str">
        <f>IF(ISNA(VLOOKUP(A3621,'Returns Data'!A:A,1,0)),"No","Yes")</f>
        <v>No</v>
      </c>
      <c r="O3621" t="s">
        <v>10085</v>
      </c>
      <c r="P3621" t="str">
        <f>IFERROR(VLOOKUP(A3621,'Ratings Data'!A:C,3,0),"No Rating")</f>
        <v>No Rating</v>
      </c>
      <c r="Q3621" t="s">
        <v>10063</v>
      </c>
      <c r="R3621" s="5">
        <f t="shared" si="56"/>
        <v>-0.78350127130614933</v>
      </c>
    </row>
    <row r="3622" spans="1:18" x14ac:dyDescent="0.3">
      <c r="A3622" t="s">
        <v>9175</v>
      </c>
      <c r="B3622" s="2">
        <v>45637</v>
      </c>
      <c r="C3622" t="s">
        <v>10010</v>
      </c>
      <c r="D3622" t="s">
        <v>10029</v>
      </c>
      <c r="E3622" t="s">
        <v>10035</v>
      </c>
      <c r="F3622">
        <v>15</v>
      </c>
      <c r="G3622">
        <v>78.290000000000006</v>
      </c>
      <c r="H3622">
        <v>52.42</v>
      </c>
      <c r="I3622" t="s">
        <v>10039</v>
      </c>
      <c r="J3622">
        <f>F3622*G3622</f>
        <v>1174.3500000000001</v>
      </c>
      <c r="K3622">
        <f>F3622*H3622</f>
        <v>786.30000000000007</v>
      </c>
      <c r="L3622">
        <f>J3622-K3622</f>
        <v>388.05000000000007</v>
      </c>
      <c r="M3622" s="5">
        <f>L3622/J3622</f>
        <v>0.33043811470174994</v>
      </c>
      <c r="N3622" t="str">
        <f>IF(ISNA(VLOOKUP(A3622,'Returns Data'!A:A,1,0)),"No","Yes")</f>
        <v>No</v>
      </c>
      <c r="O3622" t="s">
        <v>10085</v>
      </c>
      <c r="P3622" t="str">
        <f>IFERROR(VLOOKUP(A3622,'Ratings Data'!A:C,3,0),"No Rating")</f>
        <v>No Rating</v>
      </c>
      <c r="Q3622" t="s">
        <v>10063</v>
      </c>
      <c r="R3622" s="5">
        <f t="shared" si="56"/>
        <v>7.5134841235319714</v>
      </c>
    </row>
    <row r="3623" spans="1:18" x14ac:dyDescent="0.3">
      <c r="A3623" t="s">
        <v>9373</v>
      </c>
      <c r="B3623" s="2">
        <v>45637</v>
      </c>
      <c r="C3623" t="s">
        <v>10013</v>
      </c>
      <c r="D3623" t="s">
        <v>10030</v>
      </c>
      <c r="E3623" t="s">
        <v>10035</v>
      </c>
      <c r="F3623">
        <v>16</v>
      </c>
      <c r="G3623">
        <v>331.71</v>
      </c>
      <c r="H3623">
        <v>261.14999999999998</v>
      </c>
      <c r="I3623" t="s">
        <v>10039</v>
      </c>
      <c r="J3623">
        <f>F3623*G3623</f>
        <v>5307.36</v>
      </c>
      <c r="K3623">
        <f>F3623*H3623</f>
        <v>4178.3999999999996</v>
      </c>
      <c r="L3623">
        <f>J3623-K3623</f>
        <v>1128.96</v>
      </c>
      <c r="M3623" s="5">
        <f>L3623/J3623</f>
        <v>0.21271592656235871</v>
      </c>
      <c r="N3623" t="str">
        <f>IF(ISNA(VLOOKUP(A3623,'Returns Data'!A:A,1,0)),"No","Yes")</f>
        <v>No</v>
      </c>
      <c r="O3623" t="s">
        <v>10085</v>
      </c>
      <c r="P3623" t="str">
        <f>IFERROR(VLOOKUP(A3623,'Ratings Data'!A:C,3,0),"No Rating")</f>
        <v>No Rating</v>
      </c>
      <c r="Q3623" t="s">
        <v>10063</v>
      </c>
      <c r="R3623" s="5">
        <f t="shared" si="56"/>
        <v>3.5194022225060664</v>
      </c>
    </row>
    <row r="3624" spans="1:18" x14ac:dyDescent="0.3">
      <c r="A3624" t="s">
        <v>9835</v>
      </c>
      <c r="B3624" s="2">
        <v>45637</v>
      </c>
      <c r="C3624" t="s">
        <v>10026</v>
      </c>
      <c r="D3624" t="s">
        <v>10031</v>
      </c>
      <c r="E3624" t="s">
        <v>10036</v>
      </c>
      <c r="F3624">
        <v>4</v>
      </c>
      <c r="G3624">
        <v>181.58</v>
      </c>
      <c r="H3624">
        <v>137.99</v>
      </c>
      <c r="I3624" t="s">
        <v>10040</v>
      </c>
      <c r="J3624">
        <f>F3624*G3624</f>
        <v>726.32</v>
      </c>
      <c r="K3624">
        <f>F3624*H3624</f>
        <v>551.96</v>
      </c>
      <c r="L3624">
        <f>J3624-K3624</f>
        <v>174.36</v>
      </c>
      <c r="M3624" s="5">
        <f>L3624/J3624</f>
        <v>0.24005947791607005</v>
      </c>
      <c r="N3624" t="str">
        <f>IF(ISNA(VLOOKUP(A3624,'Returns Data'!A:A,1,0)),"No","Yes")</f>
        <v>No</v>
      </c>
      <c r="O3624" t="s">
        <v>10085</v>
      </c>
      <c r="P3624" t="str">
        <f>IFERROR(VLOOKUP(A3624,'Ratings Data'!A:C,3,0),"No Rating")</f>
        <v>No Rating</v>
      </c>
      <c r="Q3624" t="s">
        <v>10063</v>
      </c>
      <c r="R3624" s="5">
        <f t="shared" si="56"/>
        <v>-0.86314853335745079</v>
      </c>
    </row>
    <row r="3625" spans="1:18" x14ac:dyDescent="0.3">
      <c r="A3625" t="s">
        <v>9976</v>
      </c>
      <c r="B3625" s="2">
        <v>45637</v>
      </c>
      <c r="C3625" t="s">
        <v>10010</v>
      </c>
      <c r="D3625" t="s">
        <v>10029</v>
      </c>
      <c r="E3625" t="s">
        <v>10034</v>
      </c>
      <c r="F3625">
        <v>14</v>
      </c>
      <c r="G3625">
        <v>137.77000000000001</v>
      </c>
      <c r="H3625">
        <v>97.65</v>
      </c>
      <c r="I3625" t="s">
        <v>10040</v>
      </c>
      <c r="J3625">
        <f>F3625*G3625</f>
        <v>1928.7800000000002</v>
      </c>
      <c r="K3625">
        <f>F3625*H3625</f>
        <v>1367.1000000000001</v>
      </c>
      <c r="L3625">
        <f>J3625-K3625</f>
        <v>561.68000000000006</v>
      </c>
      <c r="M3625" s="5">
        <f>L3625/J3625</f>
        <v>0.29120998766059375</v>
      </c>
      <c r="N3625" t="str">
        <f>IF(ISNA(VLOOKUP(A3625,'Returns Data'!A:A,1,0)),"No","Yes")</f>
        <v>No</v>
      </c>
      <c r="O3625" t="s">
        <v>10085</v>
      </c>
      <c r="P3625" t="str">
        <f>IFERROR(VLOOKUP(A3625,'Ratings Data'!A:C,3,0),"No Rating")</f>
        <v>No Rating</v>
      </c>
      <c r="Q3625" t="s">
        <v>10063</v>
      </c>
      <c r="R3625" s="5">
        <f t="shared" si="56"/>
        <v>1.6555512721665382</v>
      </c>
    </row>
    <row r="3626" spans="1:18" x14ac:dyDescent="0.3">
      <c r="A3626" t="s">
        <v>43</v>
      </c>
      <c r="B3626" s="2">
        <v>45638</v>
      </c>
      <c r="C3626" t="s">
        <v>10026</v>
      </c>
      <c r="D3626" t="s">
        <v>10031</v>
      </c>
      <c r="E3626" t="s">
        <v>10036</v>
      </c>
      <c r="F3626">
        <v>7</v>
      </c>
      <c r="G3626">
        <v>313.45999999999998</v>
      </c>
      <c r="H3626">
        <v>272.52999999999997</v>
      </c>
      <c r="I3626" t="s">
        <v>10040</v>
      </c>
      <c r="J3626">
        <f>F3626*G3626</f>
        <v>2194.2199999999998</v>
      </c>
      <c r="K3626">
        <f>F3626*H3626</f>
        <v>1907.7099999999998</v>
      </c>
      <c r="L3626">
        <f>J3626-K3626</f>
        <v>286.51</v>
      </c>
      <c r="M3626" s="5">
        <f>L3626/J3626</f>
        <v>0.13057487398711159</v>
      </c>
      <c r="N3626" t="str">
        <f>IF(ISNA(VLOOKUP(A3626,'Returns Data'!A:A,1,0)),"No","Yes")</f>
        <v>No</v>
      </c>
      <c r="O3626" t="s">
        <v>10085</v>
      </c>
      <c r="P3626">
        <f>IFERROR(VLOOKUP(A3626,'Ratings Data'!A:C,3,0),"No Rating")</f>
        <v>5</v>
      </c>
      <c r="Q3626" t="s">
        <v>10063</v>
      </c>
      <c r="R3626" s="5">
        <f t="shared" si="56"/>
        <v>0.13762067213471707</v>
      </c>
    </row>
    <row r="3627" spans="1:18" x14ac:dyDescent="0.3">
      <c r="A3627" t="s">
        <v>91</v>
      </c>
      <c r="B3627" s="2">
        <v>45638</v>
      </c>
      <c r="C3627" t="s">
        <v>10015</v>
      </c>
      <c r="D3627" t="s">
        <v>10031</v>
      </c>
      <c r="E3627" t="s">
        <v>10037</v>
      </c>
      <c r="F3627">
        <v>3</v>
      </c>
      <c r="G3627">
        <v>475.3</v>
      </c>
      <c r="H3627">
        <v>390.51</v>
      </c>
      <c r="I3627" t="s">
        <v>10040</v>
      </c>
      <c r="J3627">
        <f>F3627*G3627</f>
        <v>1425.9</v>
      </c>
      <c r="K3627">
        <f>F3627*H3627</f>
        <v>1171.53</v>
      </c>
      <c r="L3627">
        <f>J3627-K3627</f>
        <v>254.37000000000012</v>
      </c>
      <c r="M3627" s="5">
        <f>L3627/J3627</f>
        <v>0.17839259415106257</v>
      </c>
      <c r="N3627" t="str">
        <f>IF(ISNA(VLOOKUP(A3627,'Returns Data'!A:A,1,0)),"No","Yes")</f>
        <v>No</v>
      </c>
      <c r="O3627" t="s">
        <v>10085</v>
      </c>
      <c r="P3627" t="str">
        <f>IFERROR(VLOOKUP(A3627,'Ratings Data'!A:C,3,0),"No Rating")</f>
        <v>No Rating</v>
      </c>
      <c r="Q3627" t="s">
        <v>10063</v>
      </c>
      <c r="R3627" s="5">
        <f t="shared" si="56"/>
        <v>-0.35015631978561845</v>
      </c>
    </row>
    <row r="3628" spans="1:18" x14ac:dyDescent="0.3">
      <c r="A3628" t="s">
        <v>94</v>
      </c>
      <c r="B3628" s="2">
        <v>45638</v>
      </c>
      <c r="C3628" t="s">
        <v>10012</v>
      </c>
      <c r="D3628" t="s">
        <v>10030</v>
      </c>
      <c r="E3628" t="s">
        <v>10037</v>
      </c>
      <c r="F3628">
        <v>3</v>
      </c>
      <c r="G3628">
        <v>451.25</v>
      </c>
      <c r="H3628">
        <v>384.23</v>
      </c>
      <c r="I3628" t="s">
        <v>10039</v>
      </c>
      <c r="J3628">
        <f>F3628*G3628</f>
        <v>1353.75</v>
      </c>
      <c r="K3628">
        <f>F3628*H3628</f>
        <v>1152.69</v>
      </c>
      <c r="L3628">
        <f>J3628-K3628</f>
        <v>201.05999999999995</v>
      </c>
      <c r="M3628" s="5">
        <f>L3628/J3628</f>
        <v>0.14852077562326865</v>
      </c>
      <c r="N3628" t="str">
        <f>IF(ISNA(VLOOKUP(A3628,'Returns Data'!A:A,1,0)),"No","Yes")</f>
        <v>No</v>
      </c>
      <c r="O3628" t="s">
        <v>10085</v>
      </c>
      <c r="P3628">
        <f>IFERROR(VLOOKUP(A3628,'Ratings Data'!A:C,3,0),"No Rating")</f>
        <v>3</v>
      </c>
      <c r="Q3628" t="s">
        <v>10063</v>
      </c>
      <c r="R3628" s="5">
        <f t="shared" si="56"/>
        <v>-5.0599621291815756E-2</v>
      </c>
    </row>
    <row r="3629" spans="1:18" x14ac:dyDescent="0.3">
      <c r="A3629" t="s">
        <v>687</v>
      </c>
      <c r="B3629" s="2">
        <v>45638</v>
      </c>
      <c r="C3629" t="s">
        <v>10020</v>
      </c>
      <c r="D3629" t="s">
        <v>10030</v>
      </c>
      <c r="E3629" t="s">
        <v>10038</v>
      </c>
      <c r="F3629">
        <v>17</v>
      </c>
      <c r="G3629">
        <v>234.1</v>
      </c>
      <c r="H3629">
        <v>159.37</v>
      </c>
      <c r="I3629" t="s">
        <v>10040</v>
      </c>
      <c r="J3629">
        <f>F3629*G3629</f>
        <v>3979.7</v>
      </c>
      <c r="K3629">
        <f>F3629*H3629</f>
        <v>2709.29</v>
      </c>
      <c r="L3629">
        <f>J3629-K3629</f>
        <v>1270.4099999999999</v>
      </c>
      <c r="M3629" s="5">
        <f>L3629/J3629</f>
        <v>0.3192225544639043</v>
      </c>
      <c r="N3629" t="str">
        <f>IF(ISNA(VLOOKUP(A3629,'Returns Data'!A:A,1,0)),"No","Yes")</f>
        <v>No</v>
      </c>
      <c r="O3629" t="s">
        <v>10085</v>
      </c>
      <c r="P3629" t="str">
        <f>IFERROR(VLOOKUP(A3629,'Ratings Data'!A:C,3,0),"No Rating")</f>
        <v>No Rating</v>
      </c>
      <c r="Q3629" t="s">
        <v>10063</v>
      </c>
      <c r="R3629" s="5">
        <f t="shared" si="56"/>
        <v>1.9397599261311171</v>
      </c>
    </row>
    <row r="3630" spans="1:18" x14ac:dyDescent="0.3">
      <c r="A3630" t="s">
        <v>907</v>
      </c>
      <c r="B3630" s="2">
        <v>45638</v>
      </c>
      <c r="C3630" t="s">
        <v>10011</v>
      </c>
      <c r="D3630" t="s">
        <v>10029</v>
      </c>
      <c r="E3630" t="s">
        <v>10037</v>
      </c>
      <c r="F3630">
        <v>10</v>
      </c>
      <c r="G3630">
        <v>16.23</v>
      </c>
      <c r="H3630">
        <v>10.78</v>
      </c>
      <c r="I3630" t="s">
        <v>10039</v>
      </c>
      <c r="J3630">
        <f>F3630*G3630</f>
        <v>162.30000000000001</v>
      </c>
      <c r="K3630">
        <f>F3630*H3630</f>
        <v>107.8</v>
      </c>
      <c r="L3630">
        <f>J3630-K3630</f>
        <v>54.500000000000014</v>
      </c>
      <c r="M3630" s="5">
        <f>L3630/J3630</f>
        <v>0.33579790511398649</v>
      </c>
      <c r="N3630" t="str">
        <f>IF(ISNA(VLOOKUP(A3630,'Returns Data'!A:A,1,0)),"No","Yes")</f>
        <v>No</v>
      </c>
      <c r="O3630" t="s">
        <v>10085</v>
      </c>
      <c r="P3630" t="str">
        <f>IFERROR(VLOOKUP(A3630,'Ratings Data'!A:C,3,0),"No Rating")</f>
        <v>No Rating</v>
      </c>
      <c r="Q3630" t="s">
        <v>10063</v>
      </c>
      <c r="R3630" s="5">
        <f t="shared" si="56"/>
        <v>-0.95921803150991281</v>
      </c>
    </row>
    <row r="3631" spans="1:18" x14ac:dyDescent="0.3">
      <c r="A3631" t="s">
        <v>1202</v>
      </c>
      <c r="B3631" s="2">
        <v>45638</v>
      </c>
      <c r="C3631" t="s">
        <v>10024</v>
      </c>
      <c r="D3631" t="s">
        <v>10029</v>
      </c>
      <c r="E3631" t="s">
        <v>10034</v>
      </c>
      <c r="F3631">
        <v>8</v>
      </c>
      <c r="G3631">
        <v>330.3</v>
      </c>
      <c r="H3631">
        <v>201.32</v>
      </c>
      <c r="I3631" t="s">
        <v>10039</v>
      </c>
      <c r="J3631">
        <f>F3631*G3631</f>
        <v>2642.4</v>
      </c>
      <c r="K3631">
        <f>F3631*H3631</f>
        <v>1610.56</v>
      </c>
      <c r="L3631">
        <f>J3631-K3631</f>
        <v>1031.8400000000001</v>
      </c>
      <c r="M3631" s="5">
        <f>L3631/J3631</f>
        <v>0.3904934907659704</v>
      </c>
      <c r="N3631" t="str">
        <f>IF(ISNA(VLOOKUP(A3631,'Returns Data'!A:A,1,0)),"No","Yes")</f>
        <v>No</v>
      </c>
      <c r="O3631" t="s">
        <v>10085</v>
      </c>
      <c r="P3631" t="str">
        <f>IFERROR(VLOOKUP(A3631,'Ratings Data'!A:C,3,0),"No Rating")</f>
        <v>No Rating</v>
      </c>
      <c r="Q3631" t="s">
        <v>10063</v>
      </c>
      <c r="R3631" s="5">
        <f t="shared" si="56"/>
        <v>15.280961182994453</v>
      </c>
    </row>
    <row r="3632" spans="1:18" x14ac:dyDescent="0.3">
      <c r="A3632" t="s">
        <v>1567</v>
      </c>
      <c r="B3632" s="2">
        <v>45638</v>
      </c>
      <c r="C3632" t="s">
        <v>10019</v>
      </c>
      <c r="D3632" t="s">
        <v>10031</v>
      </c>
      <c r="E3632" t="s">
        <v>10034</v>
      </c>
      <c r="F3632">
        <v>12</v>
      </c>
      <c r="G3632">
        <v>153.19</v>
      </c>
      <c r="H3632">
        <v>134.53</v>
      </c>
      <c r="I3632" t="s">
        <v>10039</v>
      </c>
      <c r="J3632">
        <f>F3632*G3632</f>
        <v>1838.28</v>
      </c>
      <c r="K3632">
        <f>F3632*H3632</f>
        <v>1614.3600000000001</v>
      </c>
      <c r="L3632">
        <f>J3632-K3632</f>
        <v>223.91999999999985</v>
      </c>
      <c r="M3632" s="5">
        <f>L3632/J3632</f>
        <v>0.12180951759253207</v>
      </c>
      <c r="N3632" t="str">
        <f>IF(ISNA(VLOOKUP(A3632,'Returns Data'!A:A,1,0)),"No","Yes")</f>
        <v>No</v>
      </c>
      <c r="O3632" t="s">
        <v>10085</v>
      </c>
      <c r="P3632" t="str">
        <f>IFERROR(VLOOKUP(A3632,'Ratings Data'!A:C,3,0),"No Rating")</f>
        <v>No Rating</v>
      </c>
      <c r="Q3632" t="s">
        <v>10063</v>
      </c>
      <c r="R3632" s="5">
        <f t="shared" si="56"/>
        <v>-0.30431425976385107</v>
      </c>
    </row>
    <row r="3633" spans="1:18" x14ac:dyDescent="0.3">
      <c r="A3633" t="s">
        <v>1645</v>
      </c>
      <c r="B3633" s="2">
        <v>45638</v>
      </c>
      <c r="C3633" t="s">
        <v>10015</v>
      </c>
      <c r="D3633" t="s">
        <v>10031</v>
      </c>
      <c r="E3633" t="s">
        <v>10037</v>
      </c>
      <c r="F3633">
        <v>11</v>
      </c>
      <c r="G3633">
        <v>386.54</v>
      </c>
      <c r="H3633">
        <v>344.21</v>
      </c>
      <c r="I3633" t="s">
        <v>10039</v>
      </c>
      <c r="J3633">
        <f>F3633*G3633</f>
        <v>4251.9400000000005</v>
      </c>
      <c r="K3633">
        <f>F3633*H3633</f>
        <v>3786.31</v>
      </c>
      <c r="L3633">
        <f>J3633-K3633</f>
        <v>465.63000000000056</v>
      </c>
      <c r="M3633" s="5">
        <f>L3633/J3633</f>
        <v>0.10951001190045026</v>
      </c>
      <c r="N3633" t="str">
        <f>IF(ISNA(VLOOKUP(A3633,'Returns Data'!A:A,1,0)),"No","Yes")</f>
        <v>No</v>
      </c>
      <c r="O3633" t="s">
        <v>10085</v>
      </c>
      <c r="P3633" t="str">
        <f>IFERROR(VLOOKUP(A3633,'Ratings Data'!A:C,3,0),"No Rating")</f>
        <v>No Rating</v>
      </c>
      <c r="Q3633" t="s">
        <v>10063</v>
      </c>
      <c r="R3633" s="5">
        <f t="shared" si="56"/>
        <v>1.3129991078616972</v>
      </c>
    </row>
    <row r="3634" spans="1:18" x14ac:dyDescent="0.3">
      <c r="A3634" t="s">
        <v>1690</v>
      </c>
      <c r="B3634" s="2">
        <v>45638</v>
      </c>
      <c r="C3634" t="s">
        <v>10028</v>
      </c>
      <c r="D3634" t="s">
        <v>10032</v>
      </c>
      <c r="E3634" t="s">
        <v>10038</v>
      </c>
      <c r="F3634">
        <v>14</v>
      </c>
      <c r="G3634">
        <v>309.27999999999997</v>
      </c>
      <c r="H3634">
        <v>222.47</v>
      </c>
      <c r="I3634" t="s">
        <v>10040</v>
      </c>
      <c r="J3634">
        <f>F3634*G3634</f>
        <v>4329.92</v>
      </c>
      <c r="K3634">
        <f>F3634*H3634</f>
        <v>3114.58</v>
      </c>
      <c r="L3634">
        <f>J3634-K3634</f>
        <v>1215.3400000000001</v>
      </c>
      <c r="M3634" s="5">
        <f>L3634/J3634</f>
        <v>0.28068416968442839</v>
      </c>
      <c r="N3634" t="str">
        <f>IF(ISNA(VLOOKUP(A3634,'Returns Data'!A:A,1,0)),"No","Yes")</f>
        <v>No</v>
      </c>
      <c r="O3634" t="s">
        <v>10085</v>
      </c>
      <c r="P3634" t="str">
        <f>IFERROR(VLOOKUP(A3634,'Ratings Data'!A:C,3,0),"No Rating")</f>
        <v>No Rating</v>
      </c>
      <c r="Q3634" t="s">
        <v>10063</v>
      </c>
      <c r="R3634" s="5">
        <f t="shared" si="56"/>
        <v>1.8339863685752751E-2</v>
      </c>
    </row>
    <row r="3635" spans="1:18" x14ac:dyDescent="0.3">
      <c r="A3635" t="s">
        <v>1827</v>
      </c>
      <c r="B3635" s="2">
        <v>45638</v>
      </c>
      <c r="C3635" t="s">
        <v>10014</v>
      </c>
      <c r="D3635" t="s">
        <v>10030</v>
      </c>
      <c r="E3635" t="s">
        <v>10038</v>
      </c>
      <c r="F3635">
        <v>1</v>
      </c>
      <c r="G3635">
        <v>411.43</v>
      </c>
      <c r="H3635">
        <v>281.58</v>
      </c>
      <c r="I3635" t="s">
        <v>10040</v>
      </c>
      <c r="J3635">
        <f>F3635*G3635</f>
        <v>411.43</v>
      </c>
      <c r="K3635">
        <f>F3635*H3635</f>
        <v>281.58</v>
      </c>
      <c r="L3635">
        <f>J3635-K3635</f>
        <v>129.85000000000002</v>
      </c>
      <c r="M3635" s="5">
        <f>L3635/J3635</f>
        <v>0.31560654303283675</v>
      </c>
      <c r="N3635" t="str">
        <f>IF(ISNA(VLOOKUP(A3635,'Returns Data'!A:A,1,0)),"No","Yes")</f>
        <v>No</v>
      </c>
      <c r="O3635" t="s">
        <v>10085</v>
      </c>
      <c r="P3635" t="str">
        <f>IFERROR(VLOOKUP(A3635,'Ratings Data'!A:C,3,0),"No Rating")</f>
        <v>No Rating</v>
      </c>
      <c r="Q3635" t="s">
        <v>10063</v>
      </c>
      <c r="R3635" s="5">
        <f t="shared" si="56"/>
        <v>-0.90497976867932894</v>
      </c>
    </row>
    <row r="3636" spans="1:18" x14ac:dyDescent="0.3">
      <c r="A3636" t="s">
        <v>2222</v>
      </c>
      <c r="B3636" s="2">
        <v>45638</v>
      </c>
      <c r="C3636" t="s">
        <v>10015</v>
      </c>
      <c r="D3636" t="s">
        <v>10031</v>
      </c>
      <c r="E3636" t="s">
        <v>10034</v>
      </c>
      <c r="F3636">
        <v>6</v>
      </c>
      <c r="G3636">
        <v>435.65</v>
      </c>
      <c r="H3636">
        <v>264.54000000000002</v>
      </c>
      <c r="I3636" t="s">
        <v>10039</v>
      </c>
      <c r="J3636">
        <f>F3636*G3636</f>
        <v>2613.8999999999996</v>
      </c>
      <c r="K3636">
        <f>F3636*H3636</f>
        <v>1587.2400000000002</v>
      </c>
      <c r="L3636">
        <f>J3636-K3636</f>
        <v>1026.6599999999994</v>
      </c>
      <c r="M3636" s="5">
        <f>L3636/J3636</f>
        <v>0.39276942499713052</v>
      </c>
      <c r="N3636" t="str">
        <f>IF(ISNA(VLOOKUP(A3636,'Returns Data'!A:A,1,0)),"No","Yes")</f>
        <v>No</v>
      </c>
      <c r="O3636" t="s">
        <v>10085</v>
      </c>
      <c r="P3636">
        <f>IFERROR(VLOOKUP(A3636,'Ratings Data'!A:C,3,0),"No Rating")</f>
        <v>3</v>
      </c>
      <c r="Q3636" t="s">
        <v>10063</v>
      </c>
      <c r="R3636" s="5">
        <f t="shared" si="56"/>
        <v>5.3532071069197666</v>
      </c>
    </row>
    <row r="3637" spans="1:18" x14ac:dyDescent="0.3">
      <c r="A3637" t="s">
        <v>2271</v>
      </c>
      <c r="B3637" s="2">
        <v>45638</v>
      </c>
      <c r="C3637" t="s">
        <v>10027</v>
      </c>
      <c r="D3637" t="s">
        <v>10032</v>
      </c>
      <c r="E3637" t="s">
        <v>10035</v>
      </c>
      <c r="F3637">
        <v>11</v>
      </c>
      <c r="G3637">
        <v>282.32</v>
      </c>
      <c r="H3637">
        <v>189.28</v>
      </c>
      <c r="I3637" t="s">
        <v>10040</v>
      </c>
      <c r="J3637">
        <f>F3637*G3637</f>
        <v>3105.52</v>
      </c>
      <c r="K3637">
        <f>F3637*H3637</f>
        <v>2082.08</v>
      </c>
      <c r="L3637">
        <f>J3637-K3637</f>
        <v>1023.44</v>
      </c>
      <c r="M3637" s="5">
        <f>L3637/J3637</f>
        <v>0.32955511476338906</v>
      </c>
      <c r="N3637" t="str">
        <f>IF(ISNA(VLOOKUP(A3637,'Returns Data'!A:A,1,0)),"No","Yes")</f>
        <v>No</v>
      </c>
      <c r="O3637" t="s">
        <v>10085</v>
      </c>
      <c r="P3637" t="str">
        <f>IFERROR(VLOOKUP(A3637,'Ratings Data'!A:C,3,0),"No Rating")</f>
        <v>No Rating</v>
      </c>
      <c r="Q3637" t="s">
        <v>10063</v>
      </c>
      <c r="R3637" s="5">
        <f t="shared" si="56"/>
        <v>0.18807911549791514</v>
      </c>
    </row>
    <row r="3638" spans="1:18" x14ac:dyDescent="0.3">
      <c r="A3638" t="s">
        <v>2460</v>
      </c>
      <c r="B3638" s="2">
        <v>45638</v>
      </c>
      <c r="C3638" t="s">
        <v>10024</v>
      </c>
      <c r="D3638" t="s">
        <v>10029</v>
      </c>
      <c r="E3638" t="s">
        <v>10038</v>
      </c>
      <c r="F3638">
        <v>9</v>
      </c>
      <c r="G3638">
        <v>245.53</v>
      </c>
      <c r="H3638">
        <v>161.65</v>
      </c>
      <c r="I3638" t="s">
        <v>10039</v>
      </c>
      <c r="J3638">
        <f>F3638*G3638</f>
        <v>2209.77</v>
      </c>
      <c r="K3638">
        <f>F3638*H3638</f>
        <v>1454.8500000000001</v>
      </c>
      <c r="L3638">
        <f>J3638-K3638</f>
        <v>754.91999999999985</v>
      </c>
      <c r="M3638" s="5">
        <f>L3638/J3638</f>
        <v>0.34162831425894996</v>
      </c>
      <c r="N3638" t="str">
        <f>IF(ISNA(VLOOKUP(A3638,'Returns Data'!A:A,1,0)),"No","Yes")</f>
        <v>No</v>
      </c>
      <c r="O3638" t="s">
        <v>10085</v>
      </c>
      <c r="P3638" t="str">
        <f>IFERROR(VLOOKUP(A3638,'Ratings Data'!A:C,3,0),"No Rating")</f>
        <v>No Rating</v>
      </c>
      <c r="Q3638" t="s">
        <v>10063</v>
      </c>
      <c r="R3638" s="5">
        <f t="shared" si="56"/>
        <v>-0.28843800716144158</v>
      </c>
    </row>
    <row r="3639" spans="1:18" x14ac:dyDescent="0.3">
      <c r="A3639" t="s">
        <v>2998</v>
      </c>
      <c r="B3639" s="2">
        <v>45638</v>
      </c>
      <c r="C3639" t="s">
        <v>10010</v>
      </c>
      <c r="D3639" t="s">
        <v>10029</v>
      </c>
      <c r="E3639" t="s">
        <v>10038</v>
      </c>
      <c r="F3639">
        <v>11</v>
      </c>
      <c r="G3639">
        <v>229.16</v>
      </c>
      <c r="H3639">
        <v>187.43</v>
      </c>
      <c r="I3639" t="s">
        <v>10039</v>
      </c>
      <c r="J3639">
        <f>F3639*G3639</f>
        <v>2520.7599999999998</v>
      </c>
      <c r="K3639">
        <f>F3639*H3639</f>
        <v>2061.73</v>
      </c>
      <c r="L3639">
        <f>J3639-K3639</f>
        <v>459.02999999999975</v>
      </c>
      <c r="M3639" s="5">
        <f>L3639/J3639</f>
        <v>0.18209984290452078</v>
      </c>
      <c r="N3639" t="str">
        <f>IF(ISNA(VLOOKUP(A3639,'Returns Data'!A:A,1,0)),"No","Yes")</f>
        <v>No</v>
      </c>
      <c r="O3639" t="s">
        <v>10085</v>
      </c>
      <c r="P3639" t="str">
        <f>IFERROR(VLOOKUP(A3639,'Ratings Data'!A:C,3,0),"No Rating")</f>
        <v>No Rating</v>
      </c>
      <c r="Q3639" t="s">
        <v>10063</v>
      </c>
      <c r="R3639" s="5">
        <f t="shared" si="56"/>
        <v>0.14073410354923807</v>
      </c>
    </row>
    <row r="3640" spans="1:18" x14ac:dyDescent="0.3">
      <c r="A3640" t="s">
        <v>3061</v>
      </c>
      <c r="B3640" s="2">
        <v>45638</v>
      </c>
      <c r="C3640" t="s">
        <v>10023</v>
      </c>
      <c r="D3640" t="s">
        <v>10033</v>
      </c>
      <c r="E3640" t="s">
        <v>10036</v>
      </c>
      <c r="F3640">
        <v>16</v>
      </c>
      <c r="G3640">
        <v>84.86</v>
      </c>
      <c r="H3640">
        <v>55.68</v>
      </c>
      <c r="I3640" t="s">
        <v>10039</v>
      </c>
      <c r="J3640">
        <f>F3640*G3640</f>
        <v>1357.76</v>
      </c>
      <c r="K3640">
        <f>F3640*H3640</f>
        <v>890.88</v>
      </c>
      <c r="L3640">
        <f>J3640-K3640</f>
        <v>466.88</v>
      </c>
      <c r="M3640" s="5">
        <f>L3640/J3640</f>
        <v>0.34386047607824655</v>
      </c>
      <c r="N3640" t="str">
        <f>IF(ISNA(VLOOKUP(A3640,'Returns Data'!A:A,1,0)),"No","Yes")</f>
        <v>No</v>
      </c>
      <c r="O3640" t="s">
        <v>10085</v>
      </c>
      <c r="P3640" t="str">
        <f>IFERROR(VLOOKUP(A3640,'Ratings Data'!A:C,3,0),"No Rating")</f>
        <v>No Rating</v>
      </c>
      <c r="Q3640" t="s">
        <v>10063</v>
      </c>
      <c r="R3640" s="5">
        <f t="shared" si="56"/>
        <v>-0.46136879353845661</v>
      </c>
    </row>
    <row r="3641" spans="1:18" x14ac:dyDescent="0.3">
      <c r="A3641" t="s">
        <v>3363</v>
      </c>
      <c r="B3641" s="2">
        <v>45638</v>
      </c>
      <c r="C3641" t="s">
        <v>10022</v>
      </c>
      <c r="D3641" t="s">
        <v>10033</v>
      </c>
      <c r="E3641" t="s">
        <v>10036</v>
      </c>
      <c r="F3641">
        <v>8</v>
      </c>
      <c r="G3641">
        <v>210.38</v>
      </c>
      <c r="H3641">
        <v>181.31</v>
      </c>
      <c r="I3641" t="s">
        <v>10039</v>
      </c>
      <c r="J3641">
        <f>F3641*G3641</f>
        <v>1683.04</v>
      </c>
      <c r="K3641">
        <f>F3641*H3641</f>
        <v>1450.48</v>
      </c>
      <c r="L3641">
        <f>J3641-K3641</f>
        <v>232.55999999999995</v>
      </c>
      <c r="M3641" s="5">
        <f>L3641/J3641</f>
        <v>0.13817853408118638</v>
      </c>
      <c r="N3641" t="str">
        <f>IF(ISNA(VLOOKUP(A3641,'Returns Data'!A:A,1,0)),"No","Yes")</f>
        <v>No</v>
      </c>
      <c r="O3641" t="s">
        <v>10085</v>
      </c>
      <c r="P3641">
        <f>IFERROR(VLOOKUP(A3641,'Ratings Data'!A:C,3,0),"No Rating")</f>
        <v>3</v>
      </c>
      <c r="Q3641" t="s">
        <v>10063</v>
      </c>
      <c r="R3641" s="5">
        <f t="shared" si="56"/>
        <v>0.23957105821352814</v>
      </c>
    </row>
    <row r="3642" spans="1:18" x14ac:dyDescent="0.3">
      <c r="A3642" t="s">
        <v>4029</v>
      </c>
      <c r="B3642" s="2">
        <v>45638</v>
      </c>
      <c r="C3642" t="s">
        <v>10026</v>
      </c>
      <c r="D3642" t="s">
        <v>10031</v>
      </c>
      <c r="E3642" t="s">
        <v>10035</v>
      </c>
      <c r="F3642">
        <v>14</v>
      </c>
      <c r="G3642">
        <v>193.84</v>
      </c>
      <c r="H3642">
        <v>148.12</v>
      </c>
      <c r="I3642" t="s">
        <v>10039</v>
      </c>
      <c r="J3642">
        <f>F3642*G3642</f>
        <v>2713.76</v>
      </c>
      <c r="K3642">
        <f>F3642*H3642</f>
        <v>2073.6800000000003</v>
      </c>
      <c r="L3642">
        <f>J3642-K3642</f>
        <v>640.07999999999993</v>
      </c>
      <c r="M3642" s="5">
        <f>L3642/J3642</f>
        <v>0.23586463062319435</v>
      </c>
      <c r="N3642" t="str">
        <f>IF(ISNA(VLOOKUP(A3642,'Returns Data'!A:A,1,0)),"No","Yes")</f>
        <v>No</v>
      </c>
      <c r="O3642" t="s">
        <v>10085</v>
      </c>
      <c r="P3642" t="str">
        <f>IFERROR(VLOOKUP(A3642,'Ratings Data'!A:C,3,0),"No Rating")</f>
        <v>No Rating</v>
      </c>
      <c r="Q3642" t="s">
        <v>10063</v>
      </c>
      <c r="R3642" s="5">
        <f t="shared" si="56"/>
        <v>0.61241562886205925</v>
      </c>
    </row>
    <row r="3643" spans="1:18" x14ac:dyDescent="0.3">
      <c r="A3643" t="s">
        <v>5035</v>
      </c>
      <c r="B3643" s="2">
        <v>45638</v>
      </c>
      <c r="C3643" t="s">
        <v>10016</v>
      </c>
      <c r="D3643" t="s">
        <v>10032</v>
      </c>
      <c r="E3643" t="s">
        <v>10037</v>
      </c>
      <c r="F3643">
        <v>19</v>
      </c>
      <c r="G3643">
        <v>447.79</v>
      </c>
      <c r="H3643">
        <v>332.08</v>
      </c>
      <c r="I3643" t="s">
        <v>10040</v>
      </c>
      <c r="J3643">
        <f>F3643*G3643</f>
        <v>8508.01</v>
      </c>
      <c r="K3643">
        <f>F3643*H3643</f>
        <v>6309.5199999999995</v>
      </c>
      <c r="L3643">
        <f>J3643-K3643</f>
        <v>2198.4900000000007</v>
      </c>
      <c r="M3643" s="5">
        <f>L3643/J3643</f>
        <v>0.2584023761138034</v>
      </c>
      <c r="N3643" t="str">
        <f>IF(ISNA(VLOOKUP(A3643,'Returns Data'!A:A,1,0)),"No","Yes")</f>
        <v>No</v>
      </c>
      <c r="O3643" t="s">
        <v>10085</v>
      </c>
      <c r="P3643">
        <f>IFERROR(VLOOKUP(A3643,'Ratings Data'!A:C,3,0),"No Rating")</f>
        <v>3</v>
      </c>
      <c r="Q3643" t="s">
        <v>10063</v>
      </c>
      <c r="R3643" s="5">
        <f t="shared" si="56"/>
        <v>2.1351372265786215</v>
      </c>
    </row>
    <row r="3644" spans="1:18" x14ac:dyDescent="0.3">
      <c r="A3644" t="s">
        <v>5290</v>
      </c>
      <c r="B3644" s="2">
        <v>45638</v>
      </c>
      <c r="C3644" t="s">
        <v>10018</v>
      </c>
      <c r="D3644" t="s">
        <v>10033</v>
      </c>
      <c r="E3644" t="s">
        <v>10034</v>
      </c>
      <c r="F3644">
        <v>6</v>
      </c>
      <c r="G3644">
        <v>150.76</v>
      </c>
      <c r="H3644">
        <v>90.96</v>
      </c>
      <c r="I3644" t="s">
        <v>10040</v>
      </c>
      <c r="J3644">
        <f>F3644*G3644</f>
        <v>904.56</v>
      </c>
      <c r="K3644">
        <f>F3644*H3644</f>
        <v>545.76</v>
      </c>
      <c r="L3644">
        <f>J3644-K3644</f>
        <v>358.79999999999995</v>
      </c>
      <c r="M3644" s="5">
        <f>L3644/J3644</f>
        <v>0.39665693817988856</v>
      </c>
      <c r="N3644" t="str">
        <f>IF(ISNA(VLOOKUP(A3644,'Returns Data'!A:A,1,0)),"No","Yes")</f>
        <v>No</v>
      </c>
      <c r="O3644" t="s">
        <v>10085</v>
      </c>
      <c r="P3644" t="str">
        <f>IFERROR(VLOOKUP(A3644,'Ratings Data'!A:C,3,0),"No Rating")</f>
        <v>No Rating</v>
      </c>
      <c r="Q3644" t="s">
        <v>10063</v>
      </c>
      <c r="R3644" s="5">
        <f t="shared" si="56"/>
        <v>-0.89368136614790072</v>
      </c>
    </row>
    <row r="3645" spans="1:18" x14ac:dyDescent="0.3">
      <c r="A3645" t="s">
        <v>5663</v>
      </c>
      <c r="B3645" s="2">
        <v>45638</v>
      </c>
      <c r="C3645" t="s">
        <v>10025</v>
      </c>
      <c r="D3645" t="s">
        <v>10033</v>
      </c>
      <c r="E3645" t="s">
        <v>10034</v>
      </c>
      <c r="F3645">
        <v>12</v>
      </c>
      <c r="G3645">
        <v>434.76</v>
      </c>
      <c r="H3645">
        <v>299.95</v>
      </c>
      <c r="I3645" t="s">
        <v>10040</v>
      </c>
      <c r="J3645">
        <f>F3645*G3645</f>
        <v>5217.12</v>
      </c>
      <c r="K3645">
        <f>F3645*H3645</f>
        <v>3599.3999999999996</v>
      </c>
      <c r="L3645">
        <f>J3645-K3645</f>
        <v>1617.7200000000003</v>
      </c>
      <c r="M3645" s="5">
        <f>L3645/J3645</f>
        <v>0.31007912411445399</v>
      </c>
      <c r="N3645" t="str">
        <f>IF(ISNA(VLOOKUP(A3645,'Returns Data'!A:A,1,0)),"No","Yes")</f>
        <v>No</v>
      </c>
      <c r="O3645" t="s">
        <v>10085</v>
      </c>
      <c r="P3645" t="str">
        <f>IFERROR(VLOOKUP(A3645,'Ratings Data'!A:C,3,0),"No Rating")</f>
        <v>No Rating</v>
      </c>
      <c r="Q3645" t="s">
        <v>10063</v>
      </c>
      <c r="R3645" s="5">
        <f t="shared" si="56"/>
        <v>4.7675776067922522</v>
      </c>
    </row>
    <row r="3646" spans="1:18" x14ac:dyDescent="0.3">
      <c r="A3646" t="s">
        <v>5851</v>
      </c>
      <c r="B3646" s="2">
        <v>45638</v>
      </c>
      <c r="C3646" t="s">
        <v>10025</v>
      </c>
      <c r="D3646" t="s">
        <v>10033</v>
      </c>
      <c r="E3646" t="s">
        <v>10038</v>
      </c>
      <c r="F3646">
        <v>14</v>
      </c>
      <c r="G3646">
        <v>443.88</v>
      </c>
      <c r="H3646">
        <v>310.7</v>
      </c>
      <c r="I3646" t="s">
        <v>10040</v>
      </c>
      <c r="J3646">
        <f>F3646*G3646</f>
        <v>6214.32</v>
      </c>
      <c r="K3646">
        <f>F3646*H3646</f>
        <v>4349.8</v>
      </c>
      <c r="L3646">
        <f>J3646-K3646</f>
        <v>1864.5199999999995</v>
      </c>
      <c r="M3646" s="5">
        <f>L3646/J3646</f>
        <v>0.30003604577813819</v>
      </c>
      <c r="N3646" t="str">
        <f>IF(ISNA(VLOOKUP(A3646,'Returns Data'!A:A,1,0)),"No","Yes")</f>
        <v>No</v>
      </c>
      <c r="O3646" t="s">
        <v>10085</v>
      </c>
      <c r="P3646" t="str">
        <f>IFERROR(VLOOKUP(A3646,'Ratings Data'!A:C,3,0),"No Rating")</f>
        <v>No Rating</v>
      </c>
      <c r="Q3646" t="s">
        <v>10063</v>
      </c>
      <c r="R3646" s="5">
        <f t="shared" si="56"/>
        <v>0.19113993927684236</v>
      </c>
    </row>
    <row r="3647" spans="1:18" x14ac:dyDescent="0.3">
      <c r="A3647" t="s">
        <v>6226</v>
      </c>
      <c r="B3647" s="2">
        <v>45638</v>
      </c>
      <c r="C3647" t="s">
        <v>10013</v>
      </c>
      <c r="D3647" t="s">
        <v>10030</v>
      </c>
      <c r="E3647" t="s">
        <v>10037</v>
      </c>
      <c r="F3647">
        <v>3</v>
      </c>
      <c r="G3647">
        <v>168.42</v>
      </c>
      <c r="H3647">
        <v>139.9</v>
      </c>
      <c r="I3647" t="s">
        <v>10040</v>
      </c>
      <c r="J3647">
        <f>F3647*G3647</f>
        <v>505.26</v>
      </c>
      <c r="K3647">
        <f>F3647*H3647</f>
        <v>419.70000000000005</v>
      </c>
      <c r="L3647">
        <f>J3647-K3647</f>
        <v>85.559999999999945</v>
      </c>
      <c r="M3647" s="5">
        <f>L3647/J3647</f>
        <v>0.16933855836598968</v>
      </c>
      <c r="N3647" t="str">
        <f>IF(ISNA(VLOOKUP(A3647,'Returns Data'!A:A,1,0)),"No","Yes")</f>
        <v>No</v>
      </c>
      <c r="O3647" t="s">
        <v>10085</v>
      </c>
      <c r="P3647" t="str">
        <f>IFERROR(VLOOKUP(A3647,'Ratings Data'!A:C,3,0),"No Rating")</f>
        <v>No Rating</v>
      </c>
      <c r="Q3647" t="s">
        <v>10063</v>
      </c>
      <c r="R3647" s="5">
        <f t="shared" si="56"/>
        <v>-0.91869424168694236</v>
      </c>
    </row>
    <row r="3648" spans="1:18" x14ac:dyDescent="0.3">
      <c r="A3648" t="s">
        <v>6320</v>
      </c>
      <c r="B3648" s="2">
        <v>45638</v>
      </c>
      <c r="C3648" t="s">
        <v>10010</v>
      </c>
      <c r="D3648" t="s">
        <v>10029</v>
      </c>
      <c r="E3648" t="s">
        <v>10036</v>
      </c>
      <c r="F3648">
        <v>7</v>
      </c>
      <c r="G3648">
        <v>373.39</v>
      </c>
      <c r="H3648">
        <v>288.74</v>
      </c>
      <c r="I3648" t="s">
        <v>10039</v>
      </c>
      <c r="J3648">
        <f>F3648*G3648</f>
        <v>2613.73</v>
      </c>
      <c r="K3648">
        <f>F3648*H3648</f>
        <v>2021.18</v>
      </c>
      <c r="L3648">
        <f>J3648-K3648</f>
        <v>592.54999999999995</v>
      </c>
      <c r="M3648" s="5">
        <f>L3648/J3648</f>
        <v>0.22670666059615949</v>
      </c>
      <c r="N3648" t="str">
        <f>IF(ISNA(VLOOKUP(A3648,'Returns Data'!A:A,1,0)),"No","Yes")</f>
        <v>Yes</v>
      </c>
      <c r="O3648" t="str">
        <f>IFERROR(VLOOKUP(A3648,'Returns Data'!A:E,5,0),"No Returns")</f>
        <v>Wrong Product</v>
      </c>
      <c r="P3648" t="str">
        <f>IFERROR(VLOOKUP(A3648,'Ratings Data'!A:C,3,0),"No Rating")</f>
        <v>No Rating</v>
      </c>
      <c r="Q3648" t="s">
        <v>10063</v>
      </c>
      <c r="R3648" s="5">
        <f t="shared" si="56"/>
        <v>4.1730396231643123</v>
      </c>
    </row>
    <row r="3649" spans="1:18" x14ac:dyDescent="0.3">
      <c r="A3649" t="s">
        <v>6422</v>
      </c>
      <c r="B3649" s="2">
        <v>45638</v>
      </c>
      <c r="C3649" t="s">
        <v>10023</v>
      </c>
      <c r="D3649" t="s">
        <v>10033</v>
      </c>
      <c r="E3649" t="s">
        <v>10036</v>
      </c>
      <c r="F3649">
        <v>9</v>
      </c>
      <c r="G3649">
        <v>120.18</v>
      </c>
      <c r="H3649">
        <v>101.19</v>
      </c>
      <c r="I3649" t="s">
        <v>10039</v>
      </c>
      <c r="J3649">
        <f>F3649*G3649</f>
        <v>1081.6200000000001</v>
      </c>
      <c r="K3649">
        <f>F3649*H3649</f>
        <v>910.71</v>
      </c>
      <c r="L3649">
        <f>J3649-K3649</f>
        <v>170.91000000000008</v>
      </c>
      <c r="M3649" s="5">
        <f>L3649/J3649</f>
        <v>0.15801298052920626</v>
      </c>
      <c r="N3649" t="str">
        <f>IF(ISNA(VLOOKUP(A3649,'Returns Data'!A:A,1,0)),"No","Yes")</f>
        <v>No</v>
      </c>
      <c r="O3649" t="s">
        <v>10085</v>
      </c>
      <c r="P3649" t="str">
        <f>IFERROR(VLOOKUP(A3649,'Ratings Data'!A:C,3,0),"No Rating")</f>
        <v>No Rating</v>
      </c>
      <c r="Q3649" t="s">
        <v>10063</v>
      </c>
      <c r="R3649" s="5">
        <f t="shared" si="56"/>
        <v>-0.58617760824568721</v>
      </c>
    </row>
    <row r="3650" spans="1:18" x14ac:dyDescent="0.3">
      <c r="A3650" t="s">
        <v>6669</v>
      </c>
      <c r="B3650" s="2">
        <v>45638</v>
      </c>
      <c r="C3650" t="s">
        <v>10009</v>
      </c>
      <c r="D3650" t="s">
        <v>10029</v>
      </c>
      <c r="E3650" t="s">
        <v>10035</v>
      </c>
      <c r="F3650">
        <v>9</v>
      </c>
      <c r="G3650">
        <v>468.69</v>
      </c>
      <c r="H3650">
        <v>337.46</v>
      </c>
      <c r="I3650" t="s">
        <v>10040</v>
      </c>
      <c r="J3650">
        <f>F3650*G3650</f>
        <v>4218.21</v>
      </c>
      <c r="K3650">
        <f>F3650*H3650</f>
        <v>3037.14</v>
      </c>
      <c r="L3650">
        <f>J3650-K3650</f>
        <v>1181.0700000000002</v>
      </c>
      <c r="M3650" s="5">
        <f>L3650/J3650</f>
        <v>0.27999317245940819</v>
      </c>
      <c r="N3650" t="str">
        <f>IF(ISNA(VLOOKUP(A3650,'Returns Data'!A:A,1,0)),"No","Yes")</f>
        <v>No</v>
      </c>
      <c r="O3650" t="s">
        <v>10085</v>
      </c>
      <c r="P3650" t="str">
        <f>IFERROR(VLOOKUP(A3650,'Ratings Data'!A:C,3,0),"No Rating")</f>
        <v>No Rating</v>
      </c>
      <c r="Q3650" t="s">
        <v>10063</v>
      </c>
      <c r="R3650" s="5">
        <f t="shared" si="56"/>
        <v>2.8999001497753367</v>
      </c>
    </row>
    <row r="3651" spans="1:18" x14ac:dyDescent="0.3">
      <c r="A3651" t="s">
        <v>7132</v>
      </c>
      <c r="B3651" s="2">
        <v>45638</v>
      </c>
      <c r="C3651" t="s">
        <v>10020</v>
      </c>
      <c r="D3651" t="s">
        <v>10030</v>
      </c>
      <c r="E3651" t="s">
        <v>10035</v>
      </c>
      <c r="F3651">
        <v>11</v>
      </c>
      <c r="G3651">
        <v>460.82</v>
      </c>
      <c r="H3651">
        <v>361.52</v>
      </c>
      <c r="I3651" t="s">
        <v>10040</v>
      </c>
      <c r="J3651">
        <f>F3651*G3651</f>
        <v>5069.0199999999995</v>
      </c>
      <c r="K3651">
        <f>F3651*H3651</f>
        <v>3976.72</v>
      </c>
      <c r="L3651">
        <f>J3651-K3651</f>
        <v>1092.2999999999997</v>
      </c>
      <c r="M3651" s="5">
        <f>L3651/J3651</f>
        <v>0.21548543900004336</v>
      </c>
      <c r="N3651" t="str">
        <f>IF(ISNA(VLOOKUP(A3651,'Returns Data'!A:A,1,0)),"No","Yes")</f>
        <v>No</v>
      </c>
      <c r="O3651" t="s">
        <v>10085</v>
      </c>
      <c r="P3651" t="str">
        <f>IFERROR(VLOOKUP(A3651,'Ratings Data'!A:C,3,0),"No Rating")</f>
        <v>No Rating</v>
      </c>
      <c r="Q3651" t="s">
        <v>10063</v>
      </c>
      <c r="R3651" s="5">
        <f t="shared" si="56"/>
        <v>0.20169929899175229</v>
      </c>
    </row>
    <row r="3652" spans="1:18" x14ac:dyDescent="0.3">
      <c r="A3652" t="s">
        <v>7419</v>
      </c>
      <c r="B3652" s="2">
        <v>45638</v>
      </c>
      <c r="C3652" t="s">
        <v>10022</v>
      </c>
      <c r="D3652" t="s">
        <v>10033</v>
      </c>
      <c r="E3652" t="s">
        <v>10037</v>
      </c>
      <c r="F3652">
        <v>16</v>
      </c>
      <c r="G3652">
        <v>289.18</v>
      </c>
      <c r="H3652">
        <v>178.36</v>
      </c>
      <c r="I3652" t="s">
        <v>10040</v>
      </c>
      <c r="J3652">
        <f>F3652*G3652</f>
        <v>4626.88</v>
      </c>
      <c r="K3652">
        <f>F3652*H3652</f>
        <v>2853.76</v>
      </c>
      <c r="L3652">
        <f>J3652-K3652</f>
        <v>1773.12</v>
      </c>
      <c r="M3652" s="5">
        <f>L3652/J3652</f>
        <v>0.38322152292689671</v>
      </c>
      <c r="N3652" t="str">
        <f>IF(ISNA(VLOOKUP(A3652,'Returns Data'!A:A,1,0)),"No","Yes")</f>
        <v>No</v>
      </c>
      <c r="O3652" t="s">
        <v>10085</v>
      </c>
      <c r="P3652" t="str">
        <f>IFERROR(VLOOKUP(A3652,'Ratings Data'!A:C,3,0),"No Rating")</f>
        <v>No Rating</v>
      </c>
      <c r="Q3652" t="s">
        <v>10063</v>
      </c>
      <c r="R3652" s="5">
        <f t="shared" ref="R3652:R3715" si="57">(J3652-J3651)/J3651</f>
        <v>-8.7223960449948804E-2</v>
      </c>
    </row>
    <row r="3653" spans="1:18" x14ac:dyDescent="0.3">
      <c r="A3653" t="s">
        <v>8964</v>
      </c>
      <c r="B3653" s="2">
        <v>45638</v>
      </c>
      <c r="C3653" t="s">
        <v>10017</v>
      </c>
      <c r="D3653" t="s">
        <v>10032</v>
      </c>
      <c r="E3653" t="s">
        <v>10034</v>
      </c>
      <c r="F3653">
        <v>14</v>
      </c>
      <c r="G3653">
        <v>326.01</v>
      </c>
      <c r="H3653">
        <v>241.39</v>
      </c>
      <c r="I3653" t="s">
        <v>10039</v>
      </c>
      <c r="J3653">
        <f>F3653*G3653</f>
        <v>4564.1399999999994</v>
      </c>
      <c r="K3653">
        <f>F3653*H3653</f>
        <v>3379.46</v>
      </c>
      <c r="L3653">
        <f>J3653-K3653</f>
        <v>1184.6799999999994</v>
      </c>
      <c r="M3653" s="5">
        <f>L3653/J3653</f>
        <v>0.25956259010459792</v>
      </c>
      <c r="N3653" t="str">
        <f>IF(ISNA(VLOOKUP(A3653,'Returns Data'!A:A,1,0)),"No","Yes")</f>
        <v>No</v>
      </c>
      <c r="O3653" t="s">
        <v>10085</v>
      </c>
      <c r="P3653" t="str">
        <f>IFERROR(VLOOKUP(A3653,'Ratings Data'!A:C,3,0),"No Rating")</f>
        <v>No Rating</v>
      </c>
      <c r="Q3653" t="s">
        <v>10063</v>
      </c>
      <c r="R3653" s="5">
        <f t="shared" si="57"/>
        <v>-1.3559893491942884E-2</v>
      </c>
    </row>
    <row r="3654" spans="1:18" x14ac:dyDescent="0.3">
      <c r="A3654" t="s">
        <v>9406</v>
      </c>
      <c r="B3654" s="2">
        <v>45638</v>
      </c>
      <c r="C3654" t="s">
        <v>10028</v>
      </c>
      <c r="D3654" t="s">
        <v>10032</v>
      </c>
      <c r="E3654" t="s">
        <v>10034</v>
      </c>
      <c r="F3654">
        <v>4</v>
      </c>
      <c r="G3654">
        <v>370.76</v>
      </c>
      <c r="H3654">
        <v>307.24</v>
      </c>
      <c r="I3654" t="s">
        <v>10039</v>
      </c>
      <c r="J3654">
        <f>F3654*G3654</f>
        <v>1483.04</v>
      </c>
      <c r="K3654">
        <f>F3654*H3654</f>
        <v>1228.96</v>
      </c>
      <c r="L3654">
        <f>J3654-K3654</f>
        <v>254.07999999999993</v>
      </c>
      <c r="M3654" s="5">
        <f>L3654/J3654</f>
        <v>0.17132376739669863</v>
      </c>
      <c r="N3654" t="str">
        <f>IF(ISNA(VLOOKUP(A3654,'Returns Data'!A:A,1,0)),"No","Yes")</f>
        <v>No</v>
      </c>
      <c r="O3654" t="s">
        <v>10085</v>
      </c>
      <c r="P3654">
        <f>IFERROR(VLOOKUP(A3654,'Ratings Data'!A:C,3,0),"No Rating")</f>
        <v>1</v>
      </c>
      <c r="Q3654" t="s">
        <v>10063</v>
      </c>
      <c r="R3654" s="5">
        <f t="shared" si="57"/>
        <v>-0.67506693484424229</v>
      </c>
    </row>
    <row r="3655" spans="1:18" x14ac:dyDescent="0.3">
      <c r="A3655" t="s">
        <v>9473</v>
      </c>
      <c r="B3655" s="2">
        <v>45638</v>
      </c>
      <c r="C3655" t="s">
        <v>10013</v>
      </c>
      <c r="D3655" t="s">
        <v>10030</v>
      </c>
      <c r="E3655" t="s">
        <v>10037</v>
      </c>
      <c r="F3655">
        <v>7</v>
      </c>
      <c r="G3655">
        <v>467.8</v>
      </c>
      <c r="H3655">
        <v>286.82</v>
      </c>
      <c r="I3655" t="s">
        <v>10039</v>
      </c>
      <c r="J3655">
        <f>F3655*G3655</f>
        <v>3274.6</v>
      </c>
      <c r="K3655">
        <f>F3655*H3655</f>
        <v>2007.74</v>
      </c>
      <c r="L3655">
        <f>J3655-K3655</f>
        <v>1266.8599999999999</v>
      </c>
      <c r="M3655" s="5">
        <f>L3655/J3655</f>
        <v>0.38687473279179135</v>
      </c>
      <c r="N3655" t="str">
        <f>IF(ISNA(VLOOKUP(A3655,'Returns Data'!A:A,1,0)),"No","Yes")</f>
        <v>No</v>
      </c>
      <c r="O3655" t="s">
        <v>10085</v>
      </c>
      <c r="P3655" t="str">
        <f>IFERROR(VLOOKUP(A3655,'Ratings Data'!A:C,3,0),"No Rating")</f>
        <v>No Rating</v>
      </c>
      <c r="Q3655" t="s">
        <v>10063</v>
      </c>
      <c r="R3655" s="5">
        <f t="shared" si="57"/>
        <v>1.2080321501780127</v>
      </c>
    </row>
    <row r="3656" spans="1:18" x14ac:dyDescent="0.3">
      <c r="A3656" t="s">
        <v>9744</v>
      </c>
      <c r="B3656" s="2">
        <v>45638</v>
      </c>
      <c r="C3656" t="s">
        <v>10011</v>
      </c>
      <c r="D3656" t="s">
        <v>10029</v>
      </c>
      <c r="E3656" t="s">
        <v>10036</v>
      </c>
      <c r="F3656">
        <v>20</v>
      </c>
      <c r="G3656">
        <v>87.53</v>
      </c>
      <c r="H3656">
        <v>76.88</v>
      </c>
      <c r="I3656" t="s">
        <v>10040</v>
      </c>
      <c r="J3656">
        <f>F3656*G3656</f>
        <v>1750.6</v>
      </c>
      <c r="K3656">
        <f>F3656*H3656</f>
        <v>1537.6</v>
      </c>
      <c r="L3656">
        <f>J3656-K3656</f>
        <v>213</v>
      </c>
      <c r="M3656" s="5">
        <f>L3656/J3656</f>
        <v>0.12167256940477551</v>
      </c>
      <c r="N3656" t="str">
        <f>IF(ISNA(VLOOKUP(A3656,'Returns Data'!A:A,1,0)),"No","Yes")</f>
        <v>No</v>
      </c>
      <c r="O3656" t="s">
        <v>10085</v>
      </c>
      <c r="P3656" t="str">
        <f>IFERROR(VLOOKUP(A3656,'Ratings Data'!A:C,3,0),"No Rating")</f>
        <v>No Rating</v>
      </c>
      <c r="Q3656" t="s">
        <v>10063</v>
      </c>
      <c r="R3656" s="5">
        <f t="shared" si="57"/>
        <v>-0.46540035424173948</v>
      </c>
    </row>
    <row r="3657" spans="1:18" x14ac:dyDescent="0.3">
      <c r="A3657" t="s">
        <v>9850</v>
      </c>
      <c r="B3657" s="2">
        <v>45638</v>
      </c>
      <c r="C3657" t="s">
        <v>10009</v>
      </c>
      <c r="D3657" t="s">
        <v>10029</v>
      </c>
      <c r="E3657" t="s">
        <v>10037</v>
      </c>
      <c r="F3657">
        <v>3</v>
      </c>
      <c r="G3657">
        <v>109.9</v>
      </c>
      <c r="H3657">
        <v>73.680000000000007</v>
      </c>
      <c r="I3657" t="s">
        <v>10040</v>
      </c>
      <c r="J3657">
        <f>F3657*G3657</f>
        <v>329.70000000000005</v>
      </c>
      <c r="K3657">
        <f>F3657*H3657</f>
        <v>221.04000000000002</v>
      </c>
      <c r="L3657">
        <f>J3657-K3657</f>
        <v>108.66000000000003</v>
      </c>
      <c r="M3657" s="5">
        <f>L3657/J3657</f>
        <v>0.32957233848953599</v>
      </c>
      <c r="N3657" t="str">
        <f>IF(ISNA(VLOOKUP(A3657,'Returns Data'!A:A,1,0)),"No","Yes")</f>
        <v>No</v>
      </c>
      <c r="O3657" t="s">
        <v>10085</v>
      </c>
      <c r="P3657" t="str">
        <f>IFERROR(VLOOKUP(A3657,'Ratings Data'!A:C,3,0),"No Rating")</f>
        <v>No Rating</v>
      </c>
      <c r="Q3657" t="s">
        <v>10063</v>
      </c>
      <c r="R3657" s="5">
        <f t="shared" si="57"/>
        <v>-0.81166457214669252</v>
      </c>
    </row>
    <row r="3658" spans="1:18" x14ac:dyDescent="0.3">
      <c r="A3658" t="s">
        <v>79</v>
      </c>
      <c r="B3658" s="2">
        <v>45639</v>
      </c>
      <c r="C3658" t="s">
        <v>10021</v>
      </c>
      <c r="D3658" t="s">
        <v>10031</v>
      </c>
      <c r="E3658" t="s">
        <v>10038</v>
      </c>
      <c r="F3658">
        <v>11</v>
      </c>
      <c r="G3658">
        <v>147.19999999999999</v>
      </c>
      <c r="H3658">
        <v>98.84</v>
      </c>
      <c r="I3658" t="s">
        <v>10040</v>
      </c>
      <c r="J3658">
        <f>F3658*G3658</f>
        <v>1619.1999999999998</v>
      </c>
      <c r="K3658">
        <f>F3658*H3658</f>
        <v>1087.24</v>
      </c>
      <c r="L3658">
        <f>J3658-K3658</f>
        <v>531.95999999999981</v>
      </c>
      <c r="M3658" s="5">
        <f>L3658/J3658</f>
        <v>0.3285326086956521</v>
      </c>
      <c r="N3658" t="str">
        <f>IF(ISNA(VLOOKUP(A3658,'Returns Data'!A:A,1,0)),"No","Yes")</f>
        <v>No</v>
      </c>
      <c r="O3658" t="s">
        <v>10085</v>
      </c>
      <c r="P3658" t="str">
        <f>IFERROR(VLOOKUP(A3658,'Ratings Data'!A:C,3,0),"No Rating")</f>
        <v>No Rating</v>
      </c>
      <c r="Q3658" t="s">
        <v>10063</v>
      </c>
      <c r="R3658" s="5">
        <f t="shared" si="57"/>
        <v>3.9111313315134959</v>
      </c>
    </row>
    <row r="3659" spans="1:18" x14ac:dyDescent="0.3">
      <c r="A3659" t="s">
        <v>542</v>
      </c>
      <c r="B3659" s="2">
        <v>45639</v>
      </c>
      <c r="C3659" t="s">
        <v>10011</v>
      </c>
      <c r="D3659" t="s">
        <v>10029</v>
      </c>
      <c r="E3659" t="s">
        <v>10037</v>
      </c>
      <c r="F3659">
        <v>15</v>
      </c>
      <c r="G3659">
        <v>147.06</v>
      </c>
      <c r="H3659">
        <v>128.08000000000001</v>
      </c>
      <c r="I3659" t="s">
        <v>10040</v>
      </c>
      <c r="J3659">
        <f>F3659*G3659</f>
        <v>2205.9</v>
      </c>
      <c r="K3659">
        <f>F3659*H3659</f>
        <v>1921.2000000000003</v>
      </c>
      <c r="L3659">
        <f>J3659-K3659</f>
        <v>284.69999999999982</v>
      </c>
      <c r="M3659" s="5">
        <f>L3659/J3659</f>
        <v>0.12906296749625995</v>
      </c>
      <c r="N3659" t="str">
        <f>IF(ISNA(VLOOKUP(A3659,'Returns Data'!A:A,1,0)),"No","Yes")</f>
        <v>No</v>
      </c>
      <c r="O3659" t="s">
        <v>10085</v>
      </c>
      <c r="P3659" t="str">
        <f>IFERROR(VLOOKUP(A3659,'Ratings Data'!A:C,3,0),"No Rating")</f>
        <v>No Rating</v>
      </c>
      <c r="Q3659" t="s">
        <v>10063</v>
      </c>
      <c r="R3659" s="5">
        <f t="shared" si="57"/>
        <v>0.36233942687747056</v>
      </c>
    </row>
    <row r="3660" spans="1:18" x14ac:dyDescent="0.3">
      <c r="A3660" t="s">
        <v>644</v>
      </c>
      <c r="B3660" s="2">
        <v>45639</v>
      </c>
      <c r="C3660" t="s">
        <v>10011</v>
      </c>
      <c r="D3660" t="s">
        <v>10029</v>
      </c>
      <c r="E3660" t="s">
        <v>10038</v>
      </c>
      <c r="F3660">
        <v>15</v>
      </c>
      <c r="G3660">
        <v>43</v>
      </c>
      <c r="H3660">
        <v>26.06</v>
      </c>
      <c r="I3660" t="s">
        <v>10039</v>
      </c>
      <c r="J3660">
        <f>F3660*G3660</f>
        <v>645</v>
      </c>
      <c r="K3660">
        <f>F3660*H3660</f>
        <v>390.9</v>
      </c>
      <c r="L3660">
        <f>J3660-K3660</f>
        <v>254.10000000000002</v>
      </c>
      <c r="M3660" s="5">
        <f>L3660/J3660</f>
        <v>0.39395348837209304</v>
      </c>
      <c r="N3660" t="str">
        <f>IF(ISNA(VLOOKUP(A3660,'Returns Data'!A:A,1,0)),"No","Yes")</f>
        <v>No</v>
      </c>
      <c r="O3660" t="s">
        <v>10085</v>
      </c>
      <c r="P3660" t="str">
        <f>IFERROR(VLOOKUP(A3660,'Ratings Data'!A:C,3,0),"No Rating")</f>
        <v>No Rating</v>
      </c>
      <c r="Q3660" t="s">
        <v>10063</v>
      </c>
      <c r="R3660" s="5">
        <f t="shared" si="57"/>
        <v>-0.70760233918128657</v>
      </c>
    </row>
    <row r="3661" spans="1:18" x14ac:dyDescent="0.3">
      <c r="A3661" t="s">
        <v>1073</v>
      </c>
      <c r="B3661" s="2">
        <v>45639</v>
      </c>
      <c r="C3661" t="s">
        <v>10011</v>
      </c>
      <c r="D3661" t="s">
        <v>10029</v>
      </c>
      <c r="E3661" t="s">
        <v>10038</v>
      </c>
      <c r="F3661">
        <v>18</v>
      </c>
      <c r="G3661">
        <v>392.35</v>
      </c>
      <c r="H3661">
        <v>294.77999999999997</v>
      </c>
      <c r="I3661" t="s">
        <v>10040</v>
      </c>
      <c r="J3661">
        <f>F3661*G3661</f>
        <v>7062.3</v>
      </c>
      <c r="K3661">
        <f>F3661*H3661</f>
        <v>5306.0399999999991</v>
      </c>
      <c r="L3661">
        <f>J3661-K3661</f>
        <v>1756.2600000000011</v>
      </c>
      <c r="M3661" s="5">
        <f>L3661/J3661</f>
        <v>0.24868102459538693</v>
      </c>
      <c r="N3661" t="str">
        <f>IF(ISNA(VLOOKUP(A3661,'Returns Data'!A:A,1,0)),"No","Yes")</f>
        <v>No</v>
      </c>
      <c r="O3661" t="s">
        <v>10085</v>
      </c>
      <c r="P3661" t="str">
        <f>IFERROR(VLOOKUP(A3661,'Ratings Data'!A:C,3,0),"No Rating")</f>
        <v>No Rating</v>
      </c>
      <c r="Q3661" t="s">
        <v>10063</v>
      </c>
      <c r="R3661" s="5">
        <f t="shared" si="57"/>
        <v>9.9493023255813959</v>
      </c>
    </row>
    <row r="3662" spans="1:18" x14ac:dyDescent="0.3">
      <c r="A3662" t="s">
        <v>1745</v>
      </c>
      <c r="B3662" s="2">
        <v>45639</v>
      </c>
      <c r="C3662" t="s">
        <v>10009</v>
      </c>
      <c r="D3662" t="s">
        <v>10029</v>
      </c>
      <c r="E3662" t="s">
        <v>10035</v>
      </c>
      <c r="F3662">
        <v>10</v>
      </c>
      <c r="G3662">
        <v>418.62</v>
      </c>
      <c r="H3662">
        <v>375.46</v>
      </c>
      <c r="I3662" t="s">
        <v>10040</v>
      </c>
      <c r="J3662">
        <f>F3662*G3662</f>
        <v>4186.2</v>
      </c>
      <c r="K3662">
        <f>F3662*H3662</f>
        <v>3754.6</v>
      </c>
      <c r="L3662">
        <f>J3662-K3662</f>
        <v>431.59999999999991</v>
      </c>
      <c r="M3662" s="5">
        <f>L3662/J3662</f>
        <v>0.10310066408676125</v>
      </c>
      <c r="N3662" t="str">
        <f>IF(ISNA(VLOOKUP(A3662,'Returns Data'!A:A,1,0)),"No","Yes")</f>
        <v>No</v>
      </c>
      <c r="O3662" t="s">
        <v>10085</v>
      </c>
      <c r="P3662" t="str">
        <f>IFERROR(VLOOKUP(A3662,'Ratings Data'!A:C,3,0),"No Rating")</f>
        <v>No Rating</v>
      </c>
      <c r="Q3662" t="s">
        <v>10063</v>
      </c>
      <c r="R3662" s="5">
        <f t="shared" si="57"/>
        <v>-0.40724693088653841</v>
      </c>
    </row>
    <row r="3663" spans="1:18" x14ac:dyDescent="0.3">
      <c r="A3663" t="s">
        <v>2081</v>
      </c>
      <c r="B3663" s="2">
        <v>45639</v>
      </c>
      <c r="C3663" t="s">
        <v>10014</v>
      </c>
      <c r="D3663" t="s">
        <v>10030</v>
      </c>
      <c r="E3663" t="s">
        <v>10035</v>
      </c>
      <c r="F3663">
        <v>12</v>
      </c>
      <c r="G3663">
        <v>94.14</v>
      </c>
      <c r="H3663">
        <v>58.06</v>
      </c>
      <c r="I3663" t="s">
        <v>10040</v>
      </c>
      <c r="J3663">
        <f>F3663*G3663</f>
        <v>1129.68</v>
      </c>
      <c r="K3663">
        <f>F3663*H3663</f>
        <v>696.72</v>
      </c>
      <c r="L3663">
        <f>J3663-K3663</f>
        <v>432.96000000000004</v>
      </c>
      <c r="M3663" s="5">
        <f>L3663/J3663</f>
        <v>0.38325897599320163</v>
      </c>
      <c r="N3663" t="str">
        <f>IF(ISNA(VLOOKUP(A3663,'Returns Data'!A:A,1,0)),"No","Yes")</f>
        <v>No</v>
      </c>
      <c r="O3663" t="s">
        <v>10085</v>
      </c>
      <c r="P3663" t="str">
        <f>IFERROR(VLOOKUP(A3663,'Ratings Data'!A:C,3,0),"No Rating")</f>
        <v>No Rating</v>
      </c>
      <c r="Q3663" t="s">
        <v>10063</v>
      </c>
      <c r="R3663" s="5">
        <f t="shared" si="57"/>
        <v>-0.73014189479719072</v>
      </c>
    </row>
    <row r="3664" spans="1:18" x14ac:dyDescent="0.3">
      <c r="A3664" t="s">
        <v>2170</v>
      </c>
      <c r="B3664" s="2">
        <v>45639</v>
      </c>
      <c r="C3664" t="s">
        <v>10022</v>
      </c>
      <c r="D3664" t="s">
        <v>10033</v>
      </c>
      <c r="E3664" t="s">
        <v>10034</v>
      </c>
      <c r="F3664">
        <v>17</v>
      </c>
      <c r="G3664">
        <v>374.68</v>
      </c>
      <c r="H3664">
        <v>271.01</v>
      </c>
      <c r="I3664" t="s">
        <v>10040</v>
      </c>
      <c r="J3664">
        <f>F3664*G3664</f>
        <v>6369.56</v>
      </c>
      <c r="K3664">
        <f>F3664*H3664</f>
        <v>4607.17</v>
      </c>
      <c r="L3664">
        <f>J3664-K3664</f>
        <v>1762.3900000000003</v>
      </c>
      <c r="M3664" s="5">
        <f>L3664/J3664</f>
        <v>0.27668944165688059</v>
      </c>
      <c r="N3664" t="str">
        <f>IF(ISNA(VLOOKUP(A3664,'Returns Data'!A:A,1,0)),"No","Yes")</f>
        <v>Yes</v>
      </c>
      <c r="O3664" t="str">
        <f>IFERROR(VLOOKUP(A3664,'Returns Data'!A:E,5,0),"No Returns")</f>
        <v>Customer Changed Mind</v>
      </c>
      <c r="P3664" t="str">
        <f>IFERROR(VLOOKUP(A3664,'Ratings Data'!A:C,3,0),"No Rating")</f>
        <v>No Rating</v>
      </c>
      <c r="Q3664" t="s">
        <v>10063</v>
      </c>
      <c r="R3664" s="5">
        <f t="shared" si="57"/>
        <v>4.6383754691594081</v>
      </c>
    </row>
    <row r="3665" spans="1:18" x14ac:dyDescent="0.3">
      <c r="A3665" t="s">
        <v>2715</v>
      </c>
      <c r="B3665" s="2">
        <v>45639</v>
      </c>
      <c r="C3665" t="s">
        <v>10012</v>
      </c>
      <c r="D3665" t="s">
        <v>10030</v>
      </c>
      <c r="E3665" t="s">
        <v>10035</v>
      </c>
      <c r="F3665">
        <v>13</v>
      </c>
      <c r="G3665">
        <v>71.61</v>
      </c>
      <c r="H3665">
        <v>55.34</v>
      </c>
      <c r="I3665" t="s">
        <v>10039</v>
      </c>
      <c r="J3665">
        <f>F3665*G3665</f>
        <v>930.93</v>
      </c>
      <c r="K3665">
        <f>F3665*H3665</f>
        <v>719.42000000000007</v>
      </c>
      <c r="L3665">
        <f>J3665-K3665</f>
        <v>211.50999999999988</v>
      </c>
      <c r="M3665" s="5">
        <f>L3665/J3665</f>
        <v>0.22720290462225934</v>
      </c>
      <c r="N3665" t="str">
        <f>IF(ISNA(VLOOKUP(A3665,'Returns Data'!A:A,1,0)),"No","Yes")</f>
        <v>No</v>
      </c>
      <c r="O3665" t="s">
        <v>10085</v>
      </c>
      <c r="P3665" t="str">
        <f>IFERROR(VLOOKUP(A3665,'Ratings Data'!A:C,3,0),"No Rating")</f>
        <v>No Rating</v>
      </c>
      <c r="Q3665" t="s">
        <v>10063</v>
      </c>
      <c r="R3665" s="5">
        <f t="shared" si="57"/>
        <v>-0.85384704751976581</v>
      </c>
    </row>
    <row r="3666" spans="1:18" x14ac:dyDescent="0.3">
      <c r="A3666" t="s">
        <v>2875</v>
      </c>
      <c r="B3666" s="2">
        <v>45639</v>
      </c>
      <c r="C3666" t="s">
        <v>10010</v>
      </c>
      <c r="D3666" t="s">
        <v>10029</v>
      </c>
      <c r="E3666" t="s">
        <v>10034</v>
      </c>
      <c r="F3666">
        <v>4</v>
      </c>
      <c r="G3666">
        <v>253.63</v>
      </c>
      <c r="H3666">
        <v>154.85</v>
      </c>
      <c r="I3666" t="s">
        <v>10040</v>
      </c>
      <c r="J3666">
        <f>F3666*G3666</f>
        <v>1014.52</v>
      </c>
      <c r="K3666">
        <f>F3666*H3666</f>
        <v>619.4</v>
      </c>
      <c r="L3666">
        <f>J3666-K3666</f>
        <v>395.12</v>
      </c>
      <c r="M3666" s="5">
        <f>L3666/J3666</f>
        <v>0.38946496865512759</v>
      </c>
      <c r="N3666" t="str">
        <f>IF(ISNA(VLOOKUP(A3666,'Returns Data'!A:A,1,0)),"No","Yes")</f>
        <v>No</v>
      </c>
      <c r="O3666" t="s">
        <v>10085</v>
      </c>
      <c r="P3666" t="str">
        <f>IFERROR(VLOOKUP(A3666,'Ratings Data'!A:C,3,0),"No Rating")</f>
        <v>No Rating</v>
      </c>
      <c r="Q3666" t="s">
        <v>10063</v>
      </c>
      <c r="R3666" s="5">
        <f t="shared" si="57"/>
        <v>8.9791928501605958E-2</v>
      </c>
    </row>
    <row r="3667" spans="1:18" x14ac:dyDescent="0.3">
      <c r="A3667" t="s">
        <v>3241</v>
      </c>
      <c r="B3667" s="2">
        <v>45639</v>
      </c>
      <c r="C3667" t="s">
        <v>10010</v>
      </c>
      <c r="D3667" t="s">
        <v>10029</v>
      </c>
      <c r="E3667" t="s">
        <v>10036</v>
      </c>
      <c r="F3667">
        <v>20</v>
      </c>
      <c r="G3667">
        <v>424.23</v>
      </c>
      <c r="H3667">
        <v>372.14</v>
      </c>
      <c r="I3667" t="s">
        <v>10040</v>
      </c>
      <c r="J3667">
        <f>F3667*G3667</f>
        <v>8484.6</v>
      </c>
      <c r="K3667">
        <f>F3667*H3667</f>
        <v>7442.7999999999993</v>
      </c>
      <c r="L3667">
        <f>J3667-K3667</f>
        <v>1041.8000000000011</v>
      </c>
      <c r="M3667" s="5">
        <f>L3667/J3667</f>
        <v>0.12278716733847218</v>
      </c>
      <c r="N3667" t="str">
        <f>IF(ISNA(VLOOKUP(A3667,'Returns Data'!A:A,1,0)),"No","Yes")</f>
        <v>No</v>
      </c>
      <c r="O3667" t="s">
        <v>10085</v>
      </c>
      <c r="P3667">
        <f>IFERROR(VLOOKUP(A3667,'Ratings Data'!A:C,3,0),"No Rating")</f>
        <v>1</v>
      </c>
      <c r="Q3667" t="s">
        <v>10063</v>
      </c>
      <c r="R3667" s="5">
        <f t="shared" si="57"/>
        <v>7.3631668178054648</v>
      </c>
    </row>
    <row r="3668" spans="1:18" x14ac:dyDescent="0.3">
      <c r="A3668" t="s">
        <v>3391</v>
      </c>
      <c r="B3668" s="2">
        <v>45639</v>
      </c>
      <c r="C3668" t="s">
        <v>10017</v>
      </c>
      <c r="D3668" t="s">
        <v>10032</v>
      </c>
      <c r="E3668" t="s">
        <v>10037</v>
      </c>
      <c r="F3668">
        <v>15</v>
      </c>
      <c r="G3668">
        <v>294.64999999999998</v>
      </c>
      <c r="H3668">
        <v>249.73</v>
      </c>
      <c r="I3668" t="s">
        <v>10040</v>
      </c>
      <c r="J3668">
        <f>F3668*G3668</f>
        <v>4419.75</v>
      </c>
      <c r="K3668">
        <f>F3668*H3668</f>
        <v>3745.95</v>
      </c>
      <c r="L3668">
        <f>J3668-K3668</f>
        <v>673.80000000000018</v>
      </c>
      <c r="M3668" s="5">
        <f>L3668/J3668</f>
        <v>0.15245206176819959</v>
      </c>
      <c r="N3668" t="str">
        <f>IF(ISNA(VLOOKUP(A3668,'Returns Data'!A:A,1,0)),"No","Yes")</f>
        <v>No</v>
      </c>
      <c r="O3668" t="s">
        <v>10085</v>
      </c>
      <c r="P3668" t="str">
        <f>IFERROR(VLOOKUP(A3668,'Ratings Data'!A:C,3,0),"No Rating")</f>
        <v>No Rating</v>
      </c>
      <c r="Q3668" t="s">
        <v>10063</v>
      </c>
      <c r="R3668" s="5">
        <f t="shared" si="57"/>
        <v>-0.47908563750795563</v>
      </c>
    </row>
    <row r="3669" spans="1:18" x14ac:dyDescent="0.3">
      <c r="A3669" t="s">
        <v>3412</v>
      </c>
      <c r="B3669" s="2">
        <v>45639</v>
      </c>
      <c r="C3669" t="s">
        <v>10016</v>
      </c>
      <c r="D3669" t="s">
        <v>10032</v>
      </c>
      <c r="E3669" t="s">
        <v>10035</v>
      </c>
      <c r="F3669">
        <v>13</v>
      </c>
      <c r="G3669">
        <v>15.06</v>
      </c>
      <c r="H3669">
        <v>11.95</v>
      </c>
      <c r="I3669" t="s">
        <v>10039</v>
      </c>
      <c r="J3669">
        <f>F3669*G3669</f>
        <v>195.78</v>
      </c>
      <c r="K3669">
        <f>F3669*H3669</f>
        <v>155.35</v>
      </c>
      <c r="L3669">
        <f>J3669-K3669</f>
        <v>40.430000000000007</v>
      </c>
      <c r="M3669" s="5">
        <f>L3669/J3669</f>
        <v>0.20650730411686591</v>
      </c>
      <c r="N3669" t="str">
        <f>IF(ISNA(VLOOKUP(A3669,'Returns Data'!A:A,1,0)),"No","Yes")</f>
        <v>No</v>
      </c>
      <c r="O3669" t="s">
        <v>10085</v>
      </c>
      <c r="P3669" t="str">
        <f>IFERROR(VLOOKUP(A3669,'Ratings Data'!A:C,3,0),"No Rating")</f>
        <v>No Rating</v>
      </c>
      <c r="Q3669" t="s">
        <v>10063</v>
      </c>
      <c r="R3669" s="5">
        <f t="shared" si="57"/>
        <v>-0.95570337688783313</v>
      </c>
    </row>
    <row r="3670" spans="1:18" x14ac:dyDescent="0.3">
      <c r="A3670" t="s">
        <v>3726</v>
      </c>
      <c r="B3670" s="2">
        <v>45639</v>
      </c>
      <c r="C3670" t="s">
        <v>10023</v>
      </c>
      <c r="D3670" t="s">
        <v>10033</v>
      </c>
      <c r="E3670" t="s">
        <v>10038</v>
      </c>
      <c r="F3670">
        <v>15</v>
      </c>
      <c r="G3670">
        <v>376.01</v>
      </c>
      <c r="H3670">
        <v>274.25</v>
      </c>
      <c r="I3670" t="s">
        <v>10039</v>
      </c>
      <c r="J3670">
        <f>F3670*G3670</f>
        <v>5640.15</v>
      </c>
      <c r="K3670">
        <f>F3670*H3670</f>
        <v>4113.75</v>
      </c>
      <c r="L3670">
        <f>J3670-K3670</f>
        <v>1526.3999999999996</v>
      </c>
      <c r="M3670" s="5">
        <f>L3670/J3670</f>
        <v>0.27063110023669579</v>
      </c>
      <c r="N3670" t="str">
        <f>IF(ISNA(VLOOKUP(A3670,'Returns Data'!A:A,1,0)),"No","Yes")</f>
        <v>No</v>
      </c>
      <c r="O3670" t="s">
        <v>10085</v>
      </c>
      <c r="P3670" t="str">
        <f>IFERROR(VLOOKUP(A3670,'Ratings Data'!A:C,3,0),"No Rating")</f>
        <v>No Rating</v>
      </c>
      <c r="Q3670" t="s">
        <v>10063</v>
      </c>
      <c r="R3670" s="5">
        <f t="shared" si="57"/>
        <v>27.80861170701808</v>
      </c>
    </row>
    <row r="3671" spans="1:18" x14ac:dyDescent="0.3">
      <c r="A3671" t="s">
        <v>4466</v>
      </c>
      <c r="B3671" s="2">
        <v>45639</v>
      </c>
      <c r="C3671" t="s">
        <v>10014</v>
      </c>
      <c r="D3671" t="s">
        <v>10030</v>
      </c>
      <c r="E3671" t="s">
        <v>10037</v>
      </c>
      <c r="F3671">
        <v>8</v>
      </c>
      <c r="G3671">
        <v>324.13</v>
      </c>
      <c r="H3671">
        <v>274.45</v>
      </c>
      <c r="I3671" t="s">
        <v>10039</v>
      </c>
      <c r="J3671">
        <f>F3671*G3671</f>
        <v>2593.04</v>
      </c>
      <c r="K3671">
        <f>F3671*H3671</f>
        <v>2195.6</v>
      </c>
      <c r="L3671">
        <f>J3671-K3671</f>
        <v>397.44000000000005</v>
      </c>
      <c r="M3671" s="5">
        <f>L3671/J3671</f>
        <v>0.15327183537469535</v>
      </c>
      <c r="N3671" t="str">
        <f>IF(ISNA(VLOOKUP(A3671,'Returns Data'!A:A,1,0)),"No","Yes")</f>
        <v>No</v>
      </c>
      <c r="O3671" t="s">
        <v>10085</v>
      </c>
      <c r="P3671" t="str">
        <f>IFERROR(VLOOKUP(A3671,'Ratings Data'!A:C,3,0),"No Rating")</f>
        <v>No Rating</v>
      </c>
      <c r="Q3671" t="s">
        <v>10063</v>
      </c>
      <c r="R3671" s="5">
        <f t="shared" si="57"/>
        <v>-0.54025336205597363</v>
      </c>
    </row>
    <row r="3672" spans="1:18" x14ac:dyDescent="0.3">
      <c r="A3672" t="s">
        <v>4530</v>
      </c>
      <c r="B3672" s="2">
        <v>45639</v>
      </c>
      <c r="C3672" t="s">
        <v>10025</v>
      </c>
      <c r="D3672" t="s">
        <v>10033</v>
      </c>
      <c r="E3672" t="s">
        <v>10037</v>
      </c>
      <c r="F3672">
        <v>6</v>
      </c>
      <c r="G3672">
        <v>216.67</v>
      </c>
      <c r="H3672">
        <v>171.36</v>
      </c>
      <c r="I3672" t="s">
        <v>10040</v>
      </c>
      <c r="J3672">
        <f>F3672*G3672</f>
        <v>1300.02</v>
      </c>
      <c r="K3672">
        <f>F3672*H3672</f>
        <v>1028.1600000000001</v>
      </c>
      <c r="L3672">
        <f>J3672-K3672</f>
        <v>271.8599999999999</v>
      </c>
      <c r="M3672" s="5">
        <f>L3672/J3672</f>
        <v>0.20911985969446617</v>
      </c>
      <c r="N3672" t="str">
        <f>IF(ISNA(VLOOKUP(A3672,'Returns Data'!A:A,1,0)),"No","Yes")</f>
        <v>No</v>
      </c>
      <c r="O3672" t="s">
        <v>10085</v>
      </c>
      <c r="P3672" t="str">
        <f>IFERROR(VLOOKUP(A3672,'Ratings Data'!A:C,3,0),"No Rating")</f>
        <v>No Rating</v>
      </c>
      <c r="Q3672" t="s">
        <v>10063</v>
      </c>
      <c r="R3672" s="5">
        <f t="shared" si="57"/>
        <v>-0.49865023293123129</v>
      </c>
    </row>
    <row r="3673" spans="1:18" x14ac:dyDescent="0.3">
      <c r="A3673" t="s">
        <v>4895</v>
      </c>
      <c r="B3673" s="2">
        <v>45639</v>
      </c>
      <c r="C3673" t="s">
        <v>10020</v>
      </c>
      <c r="D3673" t="s">
        <v>10030</v>
      </c>
      <c r="E3673" t="s">
        <v>10034</v>
      </c>
      <c r="F3673">
        <v>15</v>
      </c>
      <c r="G3673">
        <v>185.94</v>
      </c>
      <c r="H3673">
        <v>131.38999999999999</v>
      </c>
      <c r="I3673" t="s">
        <v>10040</v>
      </c>
      <c r="J3673">
        <f>F3673*G3673</f>
        <v>2789.1</v>
      </c>
      <c r="K3673">
        <f>F3673*H3673</f>
        <v>1970.85</v>
      </c>
      <c r="L3673">
        <f>J3673-K3673</f>
        <v>818.25</v>
      </c>
      <c r="M3673" s="5">
        <f>L3673/J3673</f>
        <v>0.29337420673335485</v>
      </c>
      <c r="N3673" t="str">
        <f>IF(ISNA(VLOOKUP(A3673,'Returns Data'!A:A,1,0)),"No","Yes")</f>
        <v>No</v>
      </c>
      <c r="O3673" t="s">
        <v>10085</v>
      </c>
      <c r="P3673" t="str">
        <f>IFERROR(VLOOKUP(A3673,'Ratings Data'!A:C,3,0),"No Rating")</f>
        <v>No Rating</v>
      </c>
      <c r="Q3673" t="s">
        <v>10063</v>
      </c>
      <c r="R3673" s="5">
        <f t="shared" si="57"/>
        <v>1.1454285318687405</v>
      </c>
    </row>
    <row r="3674" spans="1:18" x14ac:dyDescent="0.3">
      <c r="A3674" t="s">
        <v>4922</v>
      </c>
      <c r="B3674" s="2">
        <v>45639</v>
      </c>
      <c r="C3674" t="s">
        <v>10022</v>
      </c>
      <c r="D3674" t="s">
        <v>10033</v>
      </c>
      <c r="E3674" t="s">
        <v>10037</v>
      </c>
      <c r="F3674">
        <v>9</v>
      </c>
      <c r="G3674">
        <v>205.57</v>
      </c>
      <c r="H3674">
        <v>135.02000000000001</v>
      </c>
      <c r="I3674" t="s">
        <v>10040</v>
      </c>
      <c r="J3674">
        <f>F3674*G3674</f>
        <v>1850.1299999999999</v>
      </c>
      <c r="K3674">
        <f>F3674*H3674</f>
        <v>1215.18</v>
      </c>
      <c r="L3674">
        <f>J3674-K3674</f>
        <v>634.94999999999982</v>
      </c>
      <c r="M3674" s="5">
        <f>L3674/J3674</f>
        <v>0.34319210001459349</v>
      </c>
      <c r="N3674" t="str">
        <f>IF(ISNA(VLOOKUP(A3674,'Returns Data'!A:A,1,0)),"No","Yes")</f>
        <v>No</v>
      </c>
      <c r="O3674" t="s">
        <v>10085</v>
      </c>
      <c r="P3674" t="str">
        <f>IFERROR(VLOOKUP(A3674,'Ratings Data'!A:C,3,0),"No Rating")</f>
        <v>No Rating</v>
      </c>
      <c r="Q3674" t="s">
        <v>10063</v>
      </c>
      <c r="R3674" s="5">
        <f t="shared" si="57"/>
        <v>-0.33665698612455636</v>
      </c>
    </row>
    <row r="3675" spans="1:18" x14ac:dyDescent="0.3">
      <c r="A3675" t="s">
        <v>5113</v>
      </c>
      <c r="B3675" s="2">
        <v>45639</v>
      </c>
      <c r="C3675" t="s">
        <v>10010</v>
      </c>
      <c r="D3675" t="s">
        <v>10029</v>
      </c>
      <c r="E3675" t="s">
        <v>10034</v>
      </c>
      <c r="F3675">
        <v>7</v>
      </c>
      <c r="G3675">
        <v>57.25</v>
      </c>
      <c r="H3675">
        <v>36.21</v>
      </c>
      <c r="I3675" t="s">
        <v>10039</v>
      </c>
      <c r="J3675">
        <f>F3675*G3675</f>
        <v>400.75</v>
      </c>
      <c r="K3675">
        <f>F3675*H3675</f>
        <v>253.47</v>
      </c>
      <c r="L3675">
        <f>J3675-K3675</f>
        <v>147.28</v>
      </c>
      <c r="M3675" s="5">
        <f>L3675/J3675</f>
        <v>0.36751091703056771</v>
      </c>
      <c r="N3675" t="str">
        <f>IF(ISNA(VLOOKUP(A3675,'Returns Data'!A:A,1,0)),"No","Yes")</f>
        <v>No</v>
      </c>
      <c r="O3675" t="s">
        <v>10085</v>
      </c>
      <c r="P3675" t="str">
        <f>IFERROR(VLOOKUP(A3675,'Ratings Data'!A:C,3,0),"No Rating")</f>
        <v>No Rating</v>
      </c>
      <c r="Q3675" t="s">
        <v>10063</v>
      </c>
      <c r="R3675" s="5">
        <f t="shared" si="57"/>
        <v>-0.78339359936869302</v>
      </c>
    </row>
    <row r="3676" spans="1:18" x14ac:dyDescent="0.3">
      <c r="A3676" t="s">
        <v>5543</v>
      </c>
      <c r="B3676" s="2">
        <v>45639</v>
      </c>
      <c r="C3676" t="s">
        <v>10026</v>
      </c>
      <c r="D3676" t="s">
        <v>10031</v>
      </c>
      <c r="E3676" t="s">
        <v>10038</v>
      </c>
      <c r="F3676">
        <v>9</v>
      </c>
      <c r="G3676">
        <v>328.85</v>
      </c>
      <c r="H3676">
        <v>238.05</v>
      </c>
      <c r="I3676" t="s">
        <v>10039</v>
      </c>
      <c r="J3676">
        <f>F3676*G3676</f>
        <v>2959.65</v>
      </c>
      <c r="K3676">
        <f>F3676*H3676</f>
        <v>2142.4500000000003</v>
      </c>
      <c r="L3676">
        <f>J3676-K3676</f>
        <v>817.19999999999982</v>
      </c>
      <c r="M3676" s="5">
        <f>L3676/J3676</f>
        <v>0.27611372966398046</v>
      </c>
      <c r="N3676" t="str">
        <f>IF(ISNA(VLOOKUP(A3676,'Returns Data'!A:A,1,0)),"No","Yes")</f>
        <v>No</v>
      </c>
      <c r="O3676" t="s">
        <v>10085</v>
      </c>
      <c r="P3676" t="str">
        <f>IFERROR(VLOOKUP(A3676,'Ratings Data'!A:C,3,0),"No Rating")</f>
        <v>No Rating</v>
      </c>
      <c r="Q3676" t="s">
        <v>10063</v>
      </c>
      <c r="R3676" s="5">
        <f t="shared" si="57"/>
        <v>6.3852776044915789</v>
      </c>
    </row>
    <row r="3677" spans="1:18" x14ac:dyDescent="0.3">
      <c r="A3677" t="s">
        <v>5825</v>
      </c>
      <c r="B3677" s="2">
        <v>45639</v>
      </c>
      <c r="C3677" t="s">
        <v>10018</v>
      </c>
      <c r="D3677" t="s">
        <v>10033</v>
      </c>
      <c r="E3677" t="s">
        <v>10038</v>
      </c>
      <c r="F3677">
        <v>15</v>
      </c>
      <c r="G3677">
        <v>192.65</v>
      </c>
      <c r="H3677">
        <v>131.58000000000001</v>
      </c>
      <c r="I3677" t="s">
        <v>10039</v>
      </c>
      <c r="J3677">
        <f>F3677*G3677</f>
        <v>2889.75</v>
      </c>
      <c r="K3677">
        <f>F3677*H3677</f>
        <v>1973.7000000000003</v>
      </c>
      <c r="L3677">
        <f>J3677-K3677</f>
        <v>916.04999999999973</v>
      </c>
      <c r="M3677" s="5">
        <f>L3677/J3677</f>
        <v>0.3169997404619776</v>
      </c>
      <c r="N3677" t="str">
        <f>IF(ISNA(VLOOKUP(A3677,'Returns Data'!A:A,1,0)),"No","Yes")</f>
        <v>No</v>
      </c>
      <c r="O3677" t="s">
        <v>10085</v>
      </c>
      <c r="P3677" t="str">
        <f>IFERROR(VLOOKUP(A3677,'Ratings Data'!A:C,3,0),"No Rating")</f>
        <v>No Rating</v>
      </c>
      <c r="Q3677" t="s">
        <v>10063</v>
      </c>
      <c r="R3677" s="5">
        <f t="shared" si="57"/>
        <v>-2.3617657493284708E-2</v>
      </c>
    </row>
    <row r="3678" spans="1:18" x14ac:dyDescent="0.3">
      <c r="A3678" t="s">
        <v>5947</v>
      </c>
      <c r="B3678" s="2">
        <v>45639</v>
      </c>
      <c r="C3678" t="s">
        <v>10023</v>
      </c>
      <c r="D3678" t="s">
        <v>10033</v>
      </c>
      <c r="E3678" t="s">
        <v>10037</v>
      </c>
      <c r="F3678">
        <v>10</v>
      </c>
      <c r="G3678">
        <v>355.65</v>
      </c>
      <c r="H3678">
        <v>294.14999999999998</v>
      </c>
      <c r="I3678" t="s">
        <v>10039</v>
      </c>
      <c r="J3678">
        <f>F3678*G3678</f>
        <v>3556.5</v>
      </c>
      <c r="K3678">
        <f>F3678*H3678</f>
        <v>2941.5</v>
      </c>
      <c r="L3678">
        <f>J3678-K3678</f>
        <v>615</v>
      </c>
      <c r="M3678" s="5">
        <f>L3678/J3678</f>
        <v>0.17292281737663434</v>
      </c>
      <c r="N3678" t="str">
        <f>IF(ISNA(VLOOKUP(A3678,'Returns Data'!A:A,1,0)),"No","Yes")</f>
        <v>No</v>
      </c>
      <c r="O3678" t="s">
        <v>10085</v>
      </c>
      <c r="P3678" t="str">
        <f>IFERROR(VLOOKUP(A3678,'Ratings Data'!A:C,3,0),"No Rating")</f>
        <v>No Rating</v>
      </c>
      <c r="Q3678" t="s">
        <v>10063</v>
      </c>
      <c r="R3678" s="5">
        <f t="shared" si="57"/>
        <v>0.23072930184271995</v>
      </c>
    </row>
    <row r="3679" spans="1:18" x14ac:dyDescent="0.3">
      <c r="A3679" t="s">
        <v>6223</v>
      </c>
      <c r="B3679" s="2">
        <v>45639</v>
      </c>
      <c r="C3679" t="s">
        <v>10023</v>
      </c>
      <c r="D3679" t="s">
        <v>10033</v>
      </c>
      <c r="E3679" t="s">
        <v>10038</v>
      </c>
      <c r="F3679">
        <v>18</v>
      </c>
      <c r="G3679">
        <v>220.55</v>
      </c>
      <c r="H3679">
        <v>187.27</v>
      </c>
      <c r="I3679" t="s">
        <v>10040</v>
      </c>
      <c r="J3679">
        <f>F3679*G3679</f>
        <v>3969.9</v>
      </c>
      <c r="K3679">
        <f>F3679*H3679</f>
        <v>3370.86</v>
      </c>
      <c r="L3679">
        <f>J3679-K3679</f>
        <v>599.04</v>
      </c>
      <c r="M3679" s="5">
        <f>L3679/J3679</f>
        <v>0.15089548855134888</v>
      </c>
      <c r="N3679" t="str">
        <f>IF(ISNA(VLOOKUP(A3679,'Returns Data'!A:A,1,0)),"No","Yes")</f>
        <v>No</v>
      </c>
      <c r="O3679" t="s">
        <v>10085</v>
      </c>
      <c r="P3679" t="str">
        <f>IFERROR(VLOOKUP(A3679,'Ratings Data'!A:C,3,0),"No Rating")</f>
        <v>No Rating</v>
      </c>
      <c r="Q3679" t="s">
        <v>10063</v>
      </c>
      <c r="R3679" s="5">
        <f t="shared" si="57"/>
        <v>0.1162378743146352</v>
      </c>
    </row>
    <row r="3680" spans="1:18" x14ac:dyDescent="0.3">
      <c r="A3680" t="s">
        <v>6981</v>
      </c>
      <c r="B3680" s="2">
        <v>45639</v>
      </c>
      <c r="C3680" t="s">
        <v>10015</v>
      </c>
      <c r="D3680" t="s">
        <v>10031</v>
      </c>
      <c r="E3680" t="s">
        <v>10037</v>
      </c>
      <c r="F3680">
        <v>1</v>
      </c>
      <c r="G3680">
        <v>96.83</v>
      </c>
      <c r="H3680">
        <v>85.21</v>
      </c>
      <c r="I3680" t="s">
        <v>10040</v>
      </c>
      <c r="J3680">
        <f>F3680*G3680</f>
        <v>96.83</v>
      </c>
      <c r="K3680">
        <f>F3680*H3680</f>
        <v>85.21</v>
      </c>
      <c r="L3680">
        <f>J3680-K3680</f>
        <v>11.620000000000005</v>
      </c>
      <c r="M3680" s="5">
        <f>L3680/J3680</f>
        <v>0.12000413095115155</v>
      </c>
      <c r="N3680" t="str">
        <f>IF(ISNA(VLOOKUP(A3680,'Returns Data'!A:A,1,0)),"No","Yes")</f>
        <v>No</v>
      </c>
      <c r="O3680" t="s">
        <v>10085</v>
      </c>
      <c r="P3680" t="str">
        <f>IFERROR(VLOOKUP(A3680,'Ratings Data'!A:C,3,0),"No Rating")</f>
        <v>No Rating</v>
      </c>
      <c r="Q3680" t="s">
        <v>10063</v>
      </c>
      <c r="R3680" s="5">
        <f t="shared" si="57"/>
        <v>-0.97560895740446862</v>
      </c>
    </row>
    <row r="3681" spans="1:18" x14ac:dyDescent="0.3">
      <c r="A3681" t="s">
        <v>7147</v>
      </c>
      <c r="B3681" s="2">
        <v>45639</v>
      </c>
      <c r="C3681" t="s">
        <v>10018</v>
      </c>
      <c r="D3681" t="s">
        <v>10033</v>
      </c>
      <c r="E3681" t="s">
        <v>10036</v>
      </c>
      <c r="F3681">
        <v>7</v>
      </c>
      <c r="G3681">
        <v>421.18</v>
      </c>
      <c r="H3681">
        <v>271.31</v>
      </c>
      <c r="I3681" t="s">
        <v>10039</v>
      </c>
      <c r="J3681">
        <f>F3681*G3681</f>
        <v>2948.26</v>
      </c>
      <c r="K3681">
        <f>F3681*H3681</f>
        <v>1899.17</v>
      </c>
      <c r="L3681">
        <f>J3681-K3681</f>
        <v>1049.0900000000001</v>
      </c>
      <c r="M3681" s="5">
        <f>L3681/J3681</f>
        <v>0.35583361033287431</v>
      </c>
      <c r="N3681" t="str">
        <f>IF(ISNA(VLOOKUP(A3681,'Returns Data'!A:A,1,0)),"No","Yes")</f>
        <v>No</v>
      </c>
      <c r="O3681" t="s">
        <v>10085</v>
      </c>
      <c r="P3681" t="str">
        <f>IFERROR(VLOOKUP(A3681,'Ratings Data'!A:C,3,0),"No Rating")</f>
        <v>No Rating</v>
      </c>
      <c r="Q3681" t="s">
        <v>10063</v>
      </c>
      <c r="R3681" s="5">
        <f t="shared" si="57"/>
        <v>29.447795104822887</v>
      </c>
    </row>
    <row r="3682" spans="1:18" x14ac:dyDescent="0.3">
      <c r="A3682" t="s">
        <v>7789</v>
      </c>
      <c r="B3682" s="2">
        <v>45639</v>
      </c>
      <c r="C3682" t="s">
        <v>10013</v>
      </c>
      <c r="D3682" t="s">
        <v>10030</v>
      </c>
      <c r="E3682" t="s">
        <v>10034</v>
      </c>
      <c r="F3682">
        <v>20</v>
      </c>
      <c r="G3682">
        <v>125.16</v>
      </c>
      <c r="H3682">
        <v>90.07</v>
      </c>
      <c r="I3682" t="s">
        <v>10039</v>
      </c>
      <c r="J3682">
        <f>F3682*G3682</f>
        <v>2503.1999999999998</v>
      </c>
      <c r="K3682">
        <f>F3682*H3682</f>
        <v>1801.3999999999999</v>
      </c>
      <c r="L3682">
        <f>J3682-K3682</f>
        <v>701.8</v>
      </c>
      <c r="M3682" s="5">
        <f>L3682/J3682</f>
        <v>0.28036113774368809</v>
      </c>
      <c r="N3682" t="str">
        <f>IF(ISNA(VLOOKUP(A3682,'Returns Data'!A:A,1,0)),"No","Yes")</f>
        <v>No</v>
      </c>
      <c r="O3682" t="s">
        <v>10085</v>
      </c>
      <c r="P3682" t="str">
        <f>IFERROR(VLOOKUP(A3682,'Ratings Data'!A:C,3,0),"No Rating")</f>
        <v>No Rating</v>
      </c>
      <c r="Q3682" t="s">
        <v>10063</v>
      </c>
      <c r="R3682" s="5">
        <f t="shared" si="57"/>
        <v>-0.15095683555724407</v>
      </c>
    </row>
    <row r="3683" spans="1:18" x14ac:dyDescent="0.3">
      <c r="A3683" t="s">
        <v>7912</v>
      </c>
      <c r="B3683" s="2">
        <v>45639</v>
      </c>
      <c r="C3683" t="s">
        <v>10027</v>
      </c>
      <c r="D3683" t="s">
        <v>10032</v>
      </c>
      <c r="E3683" t="s">
        <v>10037</v>
      </c>
      <c r="F3683">
        <v>2</v>
      </c>
      <c r="G3683">
        <v>327.71</v>
      </c>
      <c r="H3683">
        <v>252.54</v>
      </c>
      <c r="I3683" t="s">
        <v>10039</v>
      </c>
      <c r="J3683">
        <f>F3683*G3683</f>
        <v>655.42</v>
      </c>
      <c r="K3683">
        <f>F3683*H3683</f>
        <v>505.08</v>
      </c>
      <c r="L3683">
        <f>J3683-K3683</f>
        <v>150.33999999999997</v>
      </c>
      <c r="M3683" s="5">
        <f>L3683/J3683</f>
        <v>0.2293796344328827</v>
      </c>
      <c r="N3683" t="str">
        <f>IF(ISNA(VLOOKUP(A3683,'Returns Data'!A:A,1,0)),"No","Yes")</f>
        <v>No</v>
      </c>
      <c r="O3683" t="s">
        <v>10085</v>
      </c>
      <c r="P3683" t="str">
        <f>IFERROR(VLOOKUP(A3683,'Ratings Data'!A:C,3,0),"No Rating")</f>
        <v>No Rating</v>
      </c>
      <c r="Q3683" t="s">
        <v>10063</v>
      </c>
      <c r="R3683" s="5">
        <f t="shared" si="57"/>
        <v>-0.738167146053052</v>
      </c>
    </row>
    <row r="3684" spans="1:18" x14ac:dyDescent="0.3">
      <c r="A3684" t="s">
        <v>8118</v>
      </c>
      <c r="B3684" s="2">
        <v>45639</v>
      </c>
      <c r="C3684" t="s">
        <v>10014</v>
      </c>
      <c r="D3684" t="s">
        <v>10030</v>
      </c>
      <c r="E3684" t="s">
        <v>10038</v>
      </c>
      <c r="F3684">
        <v>14</v>
      </c>
      <c r="G3684">
        <v>180.51</v>
      </c>
      <c r="H3684">
        <v>111.22</v>
      </c>
      <c r="I3684" t="s">
        <v>10040</v>
      </c>
      <c r="J3684">
        <f>F3684*G3684</f>
        <v>2527.14</v>
      </c>
      <c r="K3684">
        <f>F3684*H3684</f>
        <v>1557.08</v>
      </c>
      <c r="L3684">
        <f>J3684-K3684</f>
        <v>970.06</v>
      </c>
      <c r="M3684" s="5">
        <f>L3684/J3684</f>
        <v>0.38385685003600906</v>
      </c>
      <c r="N3684" t="str">
        <f>IF(ISNA(VLOOKUP(A3684,'Returns Data'!A:A,1,0)),"No","Yes")</f>
        <v>No</v>
      </c>
      <c r="O3684" t="s">
        <v>10085</v>
      </c>
      <c r="P3684" t="str">
        <f>IFERROR(VLOOKUP(A3684,'Ratings Data'!A:C,3,0),"No Rating")</f>
        <v>No Rating</v>
      </c>
      <c r="Q3684" t="s">
        <v>10063</v>
      </c>
      <c r="R3684" s="5">
        <f t="shared" si="57"/>
        <v>2.8557566140795214</v>
      </c>
    </row>
    <row r="3685" spans="1:18" x14ac:dyDescent="0.3">
      <c r="A3685" t="s">
        <v>8155</v>
      </c>
      <c r="B3685" s="2">
        <v>45639</v>
      </c>
      <c r="C3685" t="s">
        <v>10018</v>
      </c>
      <c r="D3685" t="s">
        <v>10033</v>
      </c>
      <c r="E3685" t="s">
        <v>10034</v>
      </c>
      <c r="F3685">
        <v>17</v>
      </c>
      <c r="G3685">
        <v>99.81</v>
      </c>
      <c r="H3685">
        <v>69.959999999999994</v>
      </c>
      <c r="I3685" t="s">
        <v>10040</v>
      </c>
      <c r="J3685">
        <f>F3685*G3685</f>
        <v>1696.77</v>
      </c>
      <c r="K3685">
        <f>F3685*H3685</f>
        <v>1189.32</v>
      </c>
      <c r="L3685">
        <f>J3685-K3685</f>
        <v>507.45000000000005</v>
      </c>
      <c r="M3685" s="5">
        <f>L3685/J3685</f>
        <v>0.29906822963630902</v>
      </c>
      <c r="N3685" t="str">
        <f>IF(ISNA(VLOOKUP(A3685,'Returns Data'!A:A,1,0)),"No","Yes")</f>
        <v>No</v>
      </c>
      <c r="O3685" t="s">
        <v>10085</v>
      </c>
      <c r="P3685" t="str">
        <f>IFERROR(VLOOKUP(A3685,'Ratings Data'!A:C,3,0),"No Rating")</f>
        <v>No Rating</v>
      </c>
      <c r="Q3685" t="s">
        <v>10063</v>
      </c>
      <c r="R3685" s="5">
        <f t="shared" si="57"/>
        <v>-0.32858092547306439</v>
      </c>
    </row>
    <row r="3686" spans="1:18" x14ac:dyDescent="0.3">
      <c r="A3686" t="s">
        <v>8393</v>
      </c>
      <c r="B3686" s="2">
        <v>45639</v>
      </c>
      <c r="C3686" t="s">
        <v>10025</v>
      </c>
      <c r="D3686" t="s">
        <v>10033</v>
      </c>
      <c r="E3686" t="s">
        <v>10038</v>
      </c>
      <c r="F3686">
        <v>3</v>
      </c>
      <c r="G3686">
        <v>313.52</v>
      </c>
      <c r="H3686">
        <v>211.59</v>
      </c>
      <c r="I3686" t="s">
        <v>10040</v>
      </c>
      <c r="J3686">
        <f>F3686*G3686</f>
        <v>940.56</v>
      </c>
      <c r="K3686">
        <f>F3686*H3686</f>
        <v>634.77</v>
      </c>
      <c r="L3686">
        <f>J3686-K3686</f>
        <v>305.78999999999996</v>
      </c>
      <c r="M3686" s="5">
        <f>L3686/J3686</f>
        <v>0.32511482521051288</v>
      </c>
      <c r="N3686" t="str">
        <f>IF(ISNA(VLOOKUP(A3686,'Returns Data'!A:A,1,0)),"No","Yes")</f>
        <v>No</v>
      </c>
      <c r="O3686" t="s">
        <v>10085</v>
      </c>
      <c r="P3686" t="str">
        <f>IFERROR(VLOOKUP(A3686,'Ratings Data'!A:C,3,0),"No Rating")</f>
        <v>No Rating</v>
      </c>
      <c r="Q3686" t="s">
        <v>10063</v>
      </c>
      <c r="R3686" s="5">
        <f t="shared" si="57"/>
        <v>-0.44567619653812834</v>
      </c>
    </row>
    <row r="3687" spans="1:18" x14ac:dyDescent="0.3">
      <c r="A3687" t="s">
        <v>8680</v>
      </c>
      <c r="B3687" s="2">
        <v>45639</v>
      </c>
      <c r="C3687" t="s">
        <v>10009</v>
      </c>
      <c r="D3687" t="s">
        <v>10029</v>
      </c>
      <c r="E3687" t="s">
        <v>10036</v>
      </c>
      <c r="F3687">
        <v>8</v>
      </c>
      <c r="G3687">
        <v>472.81</v>
      </c>
      <c r="H3687">
        <v>408.69</v>
      </c>
      <c r="I3687" t="s">
        <v>10040</v>
      </c>
      <c r="J3687">
        <f>F3687*G3687</f>
        <v>3782.48</v>
      </c>
      <c r="K3687">
        <f>F3687*H3687</f>
        <v>3269.52</v>
      </c>
      <c r="L3687">
        <f>J3687-K3687</f>
        <v>512.96</v>
      </c>
      <c r="M3687" s="5">
        <f>L3687/J3687</f>
        <v>0.13561472896089338</v>
      </c>
      <c r="N3687" t="str">
        <f>IF(ISNA(VLOOKUP(A3687,'Returns Data'!A:A,1,0)),"No","Yes")</f>
        <v>No</v>
      </c>
      <c r="O3687" t="s">
        <v>10085</v>
      </c>
      <c r="P3687" t="str">
        <f>IFERROR(VLOOKUP(A3687,'Ratings Data'!A:C,3,0),"No Rating")</f>
        <v>No Rating</v>
      </c>
      <c r="Q3687" t="s">
        <v>10063</v>
      </c>
      <c r="R3687" s="5">
        <f t="shared" si="57"/>
        <v>3.0215190950072301</v>
      </c>
    </row>
    <row r="3688" spans="1:18" x14ac:dyDescent="0.3">
      <c r="A3688" t="s">
        <v>9006</v>
      </c>
      <c r="B3688" s="2">
        <v>45639</v>
      </c>
      <c r="C3688" t="s">
        <v>10025</v>
      </c>
      <c r="D3688" t="s">
        <v>10033</v>
      </c>
      <c r="E3688" t="s">
        <v>10038</v>
      </c>
      <c r="F3688">
        <v>10</v>
      </c>
      <c r="G3688">
        <v>220.61</v>
      </c>
      <c r="H3688">
        <v>183.08</v>
      </c>
      <c r="I3688" t="s">
        <v>10040</v>
      </c>
      <c r="J3688">
        <f>F3688*G3688</f>
        <v>2206.1000000000004</v>
      </c>
      <c r="K3688">
        <f>F3688*H3688</f>
        <v>1830.8000000000002</v>
      </c>
      <c r="L3688">
        <f>J3688-K3688</f>
        <v>375.30000000000018</v>
      </c>
      <c r="M3688" s="5">
        <f>L3688/J3688</f>
        <v>0.17011921490412951</v>
      </c>
      <c r="N3688" t="str">
        <f>IF(ISNA(VLOOKUP(A3688,'Returns Data'!A:A,1,0)),"No","Yes")</f>
        <v>No</v>
      </c>
      <c r="O3688" t="s">
        <v>10085</v>
      </c>
      <c r="P3688" t="str">
        <f>IFERROR(VLOOKUP(A3688,'Ratings Data'!A:C,3,0),"No Rating")</f>
        <v>No Rating</v>
      </c>
      <c r="Q3688" t="s">
        <v>10063</v>
      </c>
      <c r="R3688" s="5">
        <f t="shared" si="57"/>
        <v>-0.41675831729447338</v>
      </c>
    </row>
    <row r="3689" spans="1:18" x14ac:dyDescent="0.3">
      <c r="A3689" t="s">
        <v>9032</v>
      </c>
      <c r="B3689" s="2">
        <v>45639</v>
      </c>
      <c r="C3689" t="s">
        <v>10011</v>
      </c>
      <c r="D3689" t="s">
        <v>10029</v>
      </c>
      <c r="E3689" t="s">
        <v>10038</v>
      </c>
      <c r="F3689">
        <v>4</v>
      </c>
      <c r="G3689">
        <v>347.5</v>
      </c>
      <c r="H3689">
        <v>240.62</v>
      </c>
      <c r="I3689" t="s">
        <v>10040</v>
      </c>
      <c r="J3689">
        <f>F3689*G3689</f>
        <v>1390</v>
      </c>
      <c r="K3689">
        <f>F3689*H3689</f>
        <v>962.48</v>
      </c>
      <c r="L3689">
        <f>J3689-K3689</f>
        <v>427.52</v>
      </c>
      <c r="M3689" s="5">
        <f>L3689/J3689</f>
        <v>0.307568345323741</v>
      </c>
      <c r="N3689" t="str">
        <f>IF(ISNA(VLOOKUP(A3689,'Returns Data'!A:A,1,0)),"No","Yes")</f>
        <v>No</v>
      </c>
      <c r="O3689" t="s">
        <v>10085</v>
      </c>
      <c r="P3689" t="str">
        <f>IFERROR(VLOOKUP(A3689,'Ratings Data'!A:C,3,0),"No Rating")</f>
        <v>No Rating</v>
      </c>
      <c r="Q3689" t="s">
        <v>10063</v>
      </c>
      <c r="R3689" s="5">
        <f t="shared" si="57"/>
        <v>-0.36992883368840951</v>
      </c>
    </row>
    <row r="3690" spans="1:18" x14ac:dyDescent="0.3">
      <c r="A3690" t="s">
        <v>9291</v>
      </c>
      <c r="B3690" s="2">
        <v>45639</v>
      </c>
      <c r="C3690" t="s">
        <v>10021</v>
      </c>
      <c r="D3690" t="s">
        <v>10031</v>
      </c>
      <c r="E3690" t="s">
        <v>10038</v>
      </c>
      <c r="F3690">
        <v>13</v>
      </c>
      <c r="G3690">
        <v>377.36</v>
      </c>
      <c r="H3690">
        <v>337.64</v>
      </c>
      <c r="I3690" t="s">
        <v>10040</v>
      </c>
      <c r="J3690">
        <f>F3690*G3690</f>
        <v>4905.68</v>
      </c>
      <c r="K3690">
        <f>F3690*H3690</f>
        <v>4389.32</v>
      </c>
      <c r="L3690">
        <f>J3690-K3690</f>
        <v>516.36000000000058</v>
      </c>
      <c r="M3690" s="5">
        <f>L3690/J3690</f>
        <v>0.10525757896968424</v>
      </c>
      <c r="N3690" t="str">
        <f>IF(ISNA(VLOOKUP(A3690,'Returns Data'!A:A,1,0)),"No","Yes")</f>
        <v>No</v>
      </c>
      <c r="O3690" t="s">
        <v>10085</v>
      </c>
      <c r="P3690" t="str">
        <f>IFERROR(VLOOKUP(A3690,'Ratings Data'!A:C,3,0),"No Rating")</f>
        <v>No Rating</v>
      </c>
      <c r="Q3690" t="s">
        <v>10063</v>
      </c>
      <c r="R3690" s="5">
        <f t="shared" si="57"/>
        <v>2.5292661870503599</v>
      </c>
    </row>
    <row r="3691" spans="1:18" x14ac:dyDescent="0.3">
      <c r="A3691" t="s">
        <v>9852</v>
      </c>
      <c r="B3691" s="2">
        <v>45639</v>
      </c>
      <c r="C3691" t="s">
        <v>10022</v>
      </c>
      <c r="D3691" t="s">
        <v>10033</v>
      </c>
      <c r="E3691" t="s">
        <v>10036</v>
      </c>
      <c r="F3691">
        <v>5</v>
      </c>
      <c r="G3691">
        <v>137.66</v>
      </c>
      <c r="H3691">
        <v>114.8</v>
      </c>
      <c r="I3691" t="s">
        <v>10040</v>
      </c>
      <c r="J3691">
        <f>F3691*G3691</f>
        <v>688.3</v>
      </c>
      <c r="K3691">
        <f>F3691*H3691</f>
        <v>574</v>
      </c>
      <c r="L3691">
        <f>J3691-K3691</f>
        <v>114.29999999999995</v>
      </c>
      <c r="M3691" s="5">
        <f>L3691/J3691</f>
        <v>0.16606131047508349</v>
      </c>
      <c r="N3691" t="str">
        <f>IF(ISNA(VLOOKUP(A3691,'Returns Data'!A:A,1,0)),"No","Yes")</f>
        <v>No</v>
      </c>
      <c r="O3691" t="s">
        <v>10085</v>
      </c>
      <c r="P3691" t="str">
        <f>IFERROR(VLOOKUP(A3691,'Ratings Data'!A:C,3,0),"No Rating")</f>
        <v>No Rating</v>
      </c>
      <c r="Q3691" t="s">
        <v>10063</v>
      </c>
      <c r="R3691" s="5">
        <f t="shared" si="57"/>
        <v>-0.85969325353467818</v>
      </c>
    </row>
    <row r="3692" spans="1:18" x14ac:dyDescent="0.3">
      <c r="A3692" t="s">
        <v>125</v>
      </c>
      <c r="B3692" s="2">
        <v>45640</v>
      </c>
      <c r="C3692" t="s">
        <v>10023</v>
      </c>
      <c r="D3692" t="s">
        <v>10033</v>
      </c>
      <c r="E3692" t="s">
        <v>10034</v>
      </c>
      <c r="F3692">
        <v>16</v>
      </c>
      <c r="G3692">
        <v>234.26</v>
      </c>
      <c r="H3692">
        <v>157.5</v>
      </c>
      <c r="I3692" t="s">
        <v>10040</v>
      </c>
      <c r="J3692">
        <f>F3692*G3692</f>
        <v>3748.16</v>
      </c>
      <c r="K3692">
        <f>F3692*H3692</f>
        <v>2520</v>
      </c>
      <c r="L3692">
        <f>J3692-K3692</f>
        <v>1228.1599999999999</v>
      </c>
      <c r="M3692" s="5">
        <f>L3692/J3692</f>
        <v>0.32767011013403907</v>
      </c>
      <c r="N3692" t="str">
        <f>IF(ISNA(VLOOKUP(A3692,'Returns Data'!A:A,1,0)),"No","Yes")</f>
        <v>No</v>
      </c>
      <c r="O3692" t="s">
        <v>10085</v>
      </c>
      <c r="P3692" t="str">
        <f>IFERROR(VLOOKUP(A3692,'Ratings Data'!A:C,3,0),"No Rating")</f>
        <v>No Rating</v>
      </c>
      <c r="Q3692" t="s">
        <v>10063</v>
      </c>
      <c r="R3692" s="5">
        <f t="shared" si="57"/>
        <v>4.445532471306116</v>
      </c>
    </row>
    <row r="3693" spans="1:18" x14ac:dyDescent="0.3">
      <c r="A3693" t="s">
        <v>851</v>
      </c>
      <c r="B3693" s="2">
        <v>45640</v>
      </c>
      <c r="C3693" t="s">
        <v>10009</v>
      </c>
      <c r="D3693" t="s">
        <v>10029</v>
      </c>
      <c r="E3693" t="s">
        <v>10037</v>
      </c>
      <c r="F3693">
        <v>18</v>
      </c>
      <c r="G3693">
        <v>16.399999999999999</v>
      </c>
      <c r="H3693">
        <v>14.41</v>
      </c>
      <c r="I3693" t="s">
        <v>10039</v>
      </c>
      <c r="J3693">
        <f>F3693*G3693</f>
        <v>295.2</v>
      </c>
      <c r="K3693">
        <f>F3693*H3693</f>
        <v>259.38</v>
      </c>
      <c r="L3693">
        <f>J3693-K3693</f>
        <v>35.819999999999993</v>
      </c>
      <c r="M3693" s="5">
        <f>L3693/J3693</f>
        <v>0.12134146341463413</v>
      </c>
      <c r="N3693" t="str">
        <f>IF(ISNA(VLOOKUP(A3693,'Returns Data'!A:A,1,0)),"No","Yes")</f>
        <v>No</v>
      </c>
      <c r="O3693" t="s">
        <v>10085</v>
      </c>
      <c r="P3693" t="str">
        <f>IFERROR(VLOOKUP(A3693,'Ratings Data'!A:C,3,0),"No Rating")</f>
        <v>No Rating</v>
      </c>
      <c r="Q3693" t="s">
        <v>10063</v>
      </c>
      <c r="R3693" s="5">
        <f t="shared" si="57"/>
        <v>-0.92124135575855892</v>
      </c>
    </row>
    <row r="3694" spans="1:18" x14ac:dyDescent="0.3">
      <c r="A3694" t="s">
        <v>1219</v>
      </c>
      <c r="B3694" s="2">
        <v>45640</v>
      </c>
      <c r="C3694" t="s">
        <v>10011</v>
      </c>
      <c r="D3694" t="s">
        <v>10029</v>
      </c>
      <c r="E3694" t="s">
        <v>10037</v>
      </c>
      <c r="F3694">
        <v>18</v>
      </c>
      <c r="G3694">
        <v>415.7</v>
      </c>
      <c r="H3694">
        <v>287.54000000000002</v>
      </c>
      <c r="I3694" t="s">
        <v>10039</v>
      </c>
      <c r="J3694">
        <f>F3694*G3694</f>
        <v>7482.5999999999995</v>
      </c>
      <c r="K3694">
        <f>F3694*H3694</f>
        <v>5175.72</v>
      </c>
      <c r="L3694">
        <f>J3694-K3694</f>
        <v>2306.8799999999992</v>
      </c>
      <c r="M3694" s="5">
        <f>L3694/J3694</f>
        <v>0.30829925426990612</v>
      </c>
      <c r="N3694" t="str">
        <f>IF(ISNA(VLOOKUP(A3694,'Returns Data'!A:A,1,0)),"No","Yes")</f>
        <v>No</v>
      </c>
      <c r="O3694" t="s">
        <v>10085</v>
      </c>
      <c r="P3694" t="str">
        <f>IFERROR(VLOOKUP(A3694,'Ratings Data'!A:C,3,0),"No Rating")</f>
        <v>No Rating</v>
      </c>
      <c r="Q3694" t="s">
        <v>10063</v>
      </c>
      <c r="R3694" s="5">
        <f t="shared" si="57"/>
        <v>24.347560975609756</v>
      </c>
    </row>
    <row r="3695" spans="1:18" x14ac:dyDescent="0.3">
      <c r="A3695" t="s">
        <v>1349</v>
      </c>
      <c r="B3695" s="2">
        <v>45640</v>
      </c>
      <c r="C3695" t="s">
        <v>10023</v>
      </c>
      <c r="D3695" t="s">
        <v>10033</v>
      </c>
      <c r="E3695" t="s">
        <v>10038</v>
      </c>
      <c r="F3695">
        <v>8</v>
      </c>
      <c r="G3695">
        <v>21.26</v>
      </c>
      <c r="H3695">
        <v>18.78</v>
      </c>
      <c r="I3695" t="s">
        <v>10040</v>
      </c>
      <c r="J3695">
        <f>F3695*G3695</f>
        <v>170.08</v>
      </c>
      <c r="K3695">
        <f>F3695*H3695</f>
        <v>150.24</v>
      </c>
      <c r="L3695">
        <f>J3695-K3695</f>
        <v>19.840000000000003</v>
      </c>
      <c r="M3695" s="5">
        <f>L3695/J3695</f>
        <v>0.11665098777046097</v>
      </c>
      <c r="N3695" t="str">
        <f>IF(ISNA(VLOOKUP(A3695,'Returns Data'!A:A,1,0)),"No","Yes")</f>
        <v>No</v>
      </c>
      <c r="O3695" t="s">
        <v>10085</v>
      </c>
      <c r="P3695">
        <f>IFERROR(VLOOKUP(A3695,'Ratings Data'!A:C,3,0),"No Rating")</f>
        <v>2</v>
      </c>
      <c r="Q3695" t="s">
        <v>10063</v>
      </c>
      <c r="R3695" s="5">
        <f t="shared" si="57"/>
        <v>-0.97726993291102027</v>
      </c>
    </row>
    <row r="3696" spans="1:18" x14ac:dyDescent="0.3">
      <c r="A3696" t="s">
        <v>1390</v>
      </c>
      <c r="B3696" s="2">
        <v>45640</v>
      </c>
      <c r="C3696" t="s">
        <v>10025</v>
      </c>
      <c r="D3696" t="s">
        <v>10033</v>
      </c>
      <c r="E3696" t="s">
        <v>10036</v>
      </c>
      <c r="F3696">
        <v>4</v>
      </c>
      <c r="G3696">
        <v>360.33</v>
      </c>
      <c r="H3696">
        <v>262.60000000000002</v>
      </c>
      <c r="I3696" t="s">
        <v>10040</v>
      </c>
      <c r="J3696">
        <f>F3696*G3696</f>
        <v>1441.32</v>
      </c>
      <c r="K3696">
        <f>F3696*H3696</f>
        <v>1050.4000000000001</v>
      </c>
      <c r="L3696">
        <f>J3696-K3696</f>
        <v>390.91999999999985</v>
      </c>
      <c r="M3696" s="5">
        <f>L3696/J3696</f>
        <v>0.27122360058834949</v>
      </c>
      <c r="N3696" t="str">
        <f>IF(ISNA(VLOOKUP(A3696,'Returns Data'!A:A,1,0)),"No","Yes")</f>
        <v>No</v>
      </c>
      <c r="O3696" t="s">
        <v>10085</v>
      </c>
      <c r="P3696" t="str">
        <f>IFERROR(VLOOKUP(A3696,'Ratings Data'!A:C,3,0),"No Rating")</f>
        <v>No Rating</v>
      </c>
      <c r="Q3696" t="s">
        <v>10063</v>
      </c>
      <c r="R3696" s="5">
        <f t="shared" si="57"/>
        <v>7.4743650047036683</v>
      </c>
    </row>
    <row r="3697" spans="1:18" x14ac:dyDescent="0.3">
      <c r="A3697" t="s">
        <v>1758</v>
      </c>
      <c r="B3697" s="2">
        <v>45640</v>
      </c>
      <c r="C3697" t="s">
        <v>10027</v>
      </c>
      <c r="D3697" t="s">
        <v>10032</v>
      </c>
      <c r="E3697" t="s">
        <v>10034</v>
      </c>
      <c r="F3697">
        <v>16</v>
      </c>
      <c r="G3697">
        <v>101.65</v>
      </c>
      <c r="H3697">
        <v>67.89</v>
      </c>
      <c r="I3697" t="s">
        <v>10040</v>
      </c>
      <c r="J3697">
        <f>F3697*G3697</f>
        <v>1626.4</v>
      </c>
      <c r="K3697">
        <f>F3697*H3697</f>
        <v>1086.24</v>
      </c>
      <c r="L3697">
        <f>J3697-K3697</f>
        <v>540.16000000000008</v>
      </c>
      <c r="M3697" s="5">
        <f>L3697/J3697</f>
        <v>0.33212001967535665</v>
      </c>
      <c r="N3697" t="str">
        <f>IF(ISNA(VLOOKUP(A3697,'Returns Data'!A:A,1,0)),"No","Yes")</f>
        <v>No</v>
      </c>
      <c r="O3697" t="s">
        <v>10085</v>
      </c>
      <c r="P3697" t="str">
        <f>IFERROR(VLOOKUP(A3697,'Ratings Data'!A:C,3,0),"No Rating")</f>
        <v>No Rating</v>
      </c>
      <c r="Q3697" t="s">
        <v>10063</v>
      </c>
      <c r="R3697" s="5">
        <f t="shared" si="57"/>
        <v>0.1284100685482753</v>
      </c>
    </row>
    <row r="3698" spans="1:18" x14ac:dyDescent="0.3">
      <c r="A3698" t="s">
        <v>1860</v>
      </c>
      <c r="B3698" s="2">
        <v>45640</v>
      </c>
      <c r="C3698" t="s">
        <v>10018</v>
      </c>
      <c r="D3698" t="s">
        <v>10033</v>
      </c>
      <c r="E3698" t="s">
        <v>10036</v>
      </c>
      <c r="F3698">
        <v>16</v>
      </c>
      <c r="G3698">
        <v>378.74</v>
      </c>
      <c r="H3698">
        <v>253.25</v>
      </c>
      <c r="I3698" t="s">
        <v>10040</v>
      </c>
      <c r="J3698">
        <f>F3698*G3698</f>
        <v>6059.84</v>
      </c>
      <c r="K3698">
        <f>F3698*H3698</f>
        <v>4052</v>
      </c>
      <c r="L3698">
        <f>J3698-K3698</f>
        <v>2007.8400000000001</v>
      </c>
      <c r="M3698" s="5">
        <f>L3698/J3698</f>
        <v>0.33133548080477376</v>
      </c>
      <c r="N3698" t="str">
        <f>IF(ISNA(VLOOKUP(A3698,'Returns Data'!A:A,1,0)),"No","Yes")</f>
        <v>No</v>
      </c>
      <c r="O3698" t="s">
        <v>10085</v>
      </c>
      <c r="P3698" t="str">
        <f>IFERROR(VLOOKUP(A3698,'Ratings Data'!A:C,3,0),"No Rating")</f>
        <v>No Rating</v>
      </c>
      <c r="Q3698" t="s">
        <v>10063</v>
      </c>
      <c r="R3698" s="5">
        <f t="shared" si="57"/>
        <v>2.7259222823413678</v>
      </c>
    </row>
    <row r="3699" spans="1:18" x14ac:dyDescent="0.3">
      <c r="A3699" t="s">
        <v>2106</v>
      </c>
      <c r="B3699" s="2">
        <v>45640</v>
      </c>
      <c r="C3699" t="s">
        <v>10011</v>
      </c>
      <c r="D3699" t="s">
        <v>10029</v>
      </c>
      <c r="E3699" t="s">
        <v>10036</v>
      </c>
      <c r="F3699">
        <v>16</v>
      </c>
      <c r="G3699">
        <v>482.97</v>
      </c>
      <c r="H3699">
        <v>309.33</v>
      </c>
      <c r="I3699" t="s">
        <v>10039</v>
      </c>
      <c r="J3699">
        <f>F3699*G3699</f>
        <v>7727.52</v>
      </c>
      <c r="K3699">
        <f>F3699*H3699</f>
        <v>4949.28</v>
      </c>
      <c r="L3699">
        <f>J3699-K3699</f>
        <v>2778.2400000000007</v>
      </c>
      <c r="M3699" s="5">
        <f>L3699/J3699</f>
        <v>0.35952543636250706</v>
      </c>
      <c r="N3699" t="str">
        <f>IF(ISNA(VLOOKUP(A3699,'Returns Data'!A:A,1,0)),"No","Yes")</f>
        <v>No</v>
      </c>
      <c r="O3699" t="s">
        <v>10085</v>
      </c>
      <c r="P3699" t="str">
        <f>IFERROR(VLOOKUP(A3699,'Ratings Data'!A:C,3,0),"No Rating")</f>
        <v>No Rating</v>
      </c>
      <c r="Q3699" t="s">
        <v>10063</v>
      </c>
      <c r="R3699" s="5">
        <f t="shared" si="57"/>
        <v>0.27520198553097114</v>
      </c>
    </row>
    <row r="3700" spans="1:18" x14ac:dyDescent="0.3">
      <c r="A3700" t="s">
        <v>2346</v>
      </c>
      <c r="B3700" s="2">
        <v>45640</v>
      </c>
      <c r="C3700" t="s">
        <v>10027</v>
      </c>
      <c r="D3700" t="s">
        <v>10032</v>
      </c>
      <c r="E3700" t="s">
        <v>10038</v>
      </c>
      <c r="F3700">
        <v>13</v>
      </c>
      <c r="G3700">
        <v>332.41</v>
      </c>
      <c r="H3700">
        <v>227</v>
      </c>
      <c r="I3700" t="s">
        <v>10039</v>
      </c>
      <c r="J3700">
        <f>F3700*G3700</f>
        <v>4321.33</v>
      </c>
      <c r="K3700">
        <f>F3700*H3700</f>
        <v>2951</v>
      </c>
      <c r="L3700">
        <f>J3700-K3700</f>
        <v>1370.33</v>
      </c>
      <c r="M3700" s="5">
        <f>L3700/J3700</f>
        <v>0.31710839024096749</v>
      </c>
      <c r="N3700" t="str">
        <f>IF(ISNA(VLOOKUP(A3700,'Returns Data'!A:A,1,0)),"No","Yes")</f>
        <v>No</v>
      </c>
      <c r="O3700" t="s">
        <v>10085</v>
      </c>
      <c r="P3700" t="str">
        <f>IFERROR(VLOOKUP(A3700,'Ratings Data'!A:C,3,0),"No Rating")</f>
        <v>No Rating</v>
      </c>
      <c r="Q3700" t="s">
        <v>10063</v>
      </c>
      <c r="R3700" s="5">
        <f t="shared" si="57"/>
        <v>-0.44078695364101295</v>
      </c>
    </row>
    <row r="3701" spans="1:18" x14ac:dyDescent="0.3">
      <c r="A3701" t="s">
        <v>2563</v>
      </c>
      <c r="B3701" s="2">
        <v>45640</v>
      </c>
      <c r="C3701" t="s">
        <v>10014</v>
      </c>
      <c r="D3701" t="s">
        <v>10030</v>
      </c>
      <c r="E3701" t="s">
        <v>10037</v>
      </c>
      <c r="F3701">
        <v>17</v>
      </c>
      <c r="G3701">
        <v>268.79000000000002</v>
      </c>
      <c r="H3701">
        <v>225.5</v>
      </c>
      <c r="I3701" t="s">
        <v>10039</v>
      </c>
      <c r="J3701">
        <f>F3701*G3701</f>
        <v>4569.43</v>
      </c>
      <c r="K3701">
        <f>F3701*H3701</f>
        <v>3833.5</v>
      </c>
      <c r="L3701">
        <f>J3701-K3701</f>
        <v>735.93000000000029</v>
      </c>
      <c r="M3701" s="5">
        <f>L3701/J3701</f>
        <v>0.16105509877599619</v>
      </c>
      <c r="N3701" t="str">
        <f>IF(ISNA(VLOOKUP(A3701,'Returns Data'!A:A,1,0)),"No","Yes")</f>
        <v>No</v>
      </c>
      <c r="O3701" t="s">
        <v>10085</v>
      </c>
      <c r="P3701" t="str">
        <f>IFERROR(VLOOKUP(A3701,'Ratings Data'!A:C,3,0),"No Rating")</f>
        <v>No Rating</v>
      </c>
      <c r="Q3701" t="s">
        <v>10063</v>
      </c>
      <c r="R3701" s="5">
        <f t="shared" si="57"/>
        <v>5.741287983097805E-2</v>
      </c>
    </row>
    <row r="3702" spans="1:18" x14ac:dyDescent="0.3">
      <c r="A3702" t="s">
        <v>2930</v>
      </c>
      <c r="B3702" s="2">
        <v>45640</v>
      </c>
      <c r="C3702" t="s">
        <v>10019</v>
      </c>
      <c r="D3702" t="s">
        <v>10031</v>
      </c>
      <c r="E3702" t="s">
        <v>10034</v>
      </c>
      <c r="F3702">
        <v>13</v>
      </c>
      <c r="G3702">
        <v>52.96</v>
      </c>
      <c r="H3702">
        <v>47.05</v>
      </c>
      <c r="I3702" t="s">
        <v>10040</v>
      </c>
      <c r="J3702">
        <f>F3702*G3702</f>
        <v>688.48</v>
      </c>
      <c r="K3702">
        <f>F3702*H3702</f>
        <v>611.65</v>
      </c>
      <c r="L3702">
        <f>J3702-K3702</f>
        <v>76.830000000000041</v>
      </c>
      <c r="M3702" s="5">
        <f>L3702/J3702</f>
        <v>0.11159365558912393</v>
      </c>
      <c r="N3702" t="str">
        <f>IF(ISNA(VLOOKUP(A3702,'Returns Data'!A:A,1,0)),"No","Yes")</f>
        <v>No</v>
      </c>
      <c r="O3702" t="s">
        <v>10085</v>
      </c>
      <c r="P3702" t="str">
        <f>IFERROR(VLOOKUP(A3702,'Ratings Data'!A:C,3,0),"No Rating")</f>
        <v>No Rating</v>
      </c>
      <c r="Q3702" t="s">
        <v>10063</v>
      </c>
      <c r="R3702" s="5">
        <f t="shared" si="57"/>
        <v>-0.84932912857840037</v>
      </c>
    </row>
    <row r="3703" spans="1:18" x14ac:dyDescent="0.3">
      <c r="A3703" t="s">
        <v>3105</v>
      </c>
      <c r="B3703" s="2">
        <v>45640</v>
      </c>
      <c r="C3703" t="s">
        <v>10014</v>
      </c>
      <c r="D3703" t="s">
        <v>10030</v>
      </c>
      <c r="E3703" t="s">
        <v>10038</v>
      </c>
      <c r="F3703">
        <v>1</v>
      </c>
      <c r="G3703">
        <v>374.72</v>
      </c>
      <c r="H3703">
        <v>318.08</v>
      </c>
      <c r="I3703" t="s">
        <v>10040</v>
      </c>
      <c r="J3703">
        <f>F3703*G3703</f>
        <v>374.72</v>
      </c>
      <c r="K3703">
        <f>F3703*H3703</f>
        <v>318.08</v>
      </c>
      <c r="L3703">
        <f>J3703-K3703</f>
        <v>56.640000000000043</v>
      </c>
      <c r="M3703" s="5">
        <f>L3703/J3703</f>
        <v>0.15115286080273282</v>
      </c>
      <c r="N3703" t="str">
        <f>IF(ISNA(VLOOKUP(A3703,'Returns Data'!A:A,1,0)),"No","Yes")</f>
        <v>No</v>
      </c>
      <c r="O3703" t="s">
        <v>10085</v>
      </c>
      <c r="P3703" t="str">
        <f>IFERROR(VLOOKUP(A3703,'Ratings Data'!A:C,3,0),"No Rating")</f>
        <v>No Rating</v>
      </c>
      <c r="Q3703" t="s">
        <v>10063</v>
      </c>
      <c r="R3703" s="5">
        <f t="shared" si="57"/>
        <v>-0.45572856146874269</v>
      </c>
    </row>
    <row r="3704" spans="1:18" x14ac:dyDescent="0.3">
      <c r="A3704" t="s">
        <v>3117</v>
      </c>
      <c r="B3704" s="2">
        <v>45640</v>
      </c>
      <c r="C3704" t="s">
        <v>10025</v>
      </c>
      <c r="D3704" t="s">
        <v>10033</v>
      </c>
      <c r="E3704" t="s">
        <v>10038</v>
      </c>
      <c r="F3704">
        <v>5</v>
      </c>
      <c r="G3704">
        <v>335.38</v>
      </c>
      <c r="H3704">
        <v>221.87</v>
      </c>
      <c r="I3704" t="s">
        <v>10040</v>
      </c>
      <c r="J3704">
        <f>F3704*G3704</f>
        <v>1676.9</v>
      </c>
      <c r="K3704">
        <f>F3704*H3704</f>
        <v>1109.3499999999999</v>
      </c>
      <c r="L3704">
        <f>J3704-K3704</f>
        <v>567.55000000000018</v>
      </c>
      <c r="M3704" s="5">
        <f>L3704/J3704</f>
        <v>0.3384519053014492</v>
      </c>
      <c r="N3704" t="str">
        <f>IF(ISNA(VLOOKUP(A3704,'Returns Data'!A:A,1,0)),"No","Yes")</f>
        <v>No</v>
      </c>
      <c r="O3704" t="s">
        <v>10085</v>
      </c>
      <c r="P3704">
        <f>IFERROR(VLOOKUP(A3704,'Ratings Data'!A:C,3,0),"No Rating")</f>
        <v>2</v>
      </c>
      <c r="Q3704" t="s">
        <v>10063</v>
      </c>
      <c r="R3704" s="5">
        <f t="shared" si="57"/>
        <v>3.4750747224594365</v>
      </c>
    </row>
    <row r="3705" spans="1:18" x14ac:dyDescent="0.3">
      <c r="A3705" t="s">
        <v>3230</v>
      </c>
      <c r="B3705" s="2">
        <v>45640</v>
      </c>
      <c r="C3705" t="s">
        <v>10023</v>
      </c>
      <c r="D3705" t="s">
        <v>10033</v>
      </c>
      <c r="E3705" t="s">
        <v>10038</v>
      </c>
      <c r="F3705">
        <v>5</v>
      </c>
      <c r="G3705">
        <v>164.8</v>
      </c>
      <c r="H3705">
        <v>142.52000000000001</v>
      </c>
      <c r="I3705" t="s">
        <v>10040</v>
      </c>
      <c r="J3705">
        <f>F3705*G3705</f>
        <v>824</v>
      </c>
      <c r="K3705">
        <f>F3705*H3705</f>
        <v>712.6</v>
      </c>
      <c r="L3705">
        <f>J3705-K3705</f>
        <v>111.39999999999998</v>
      </c>
      <c r="M3705" s="5">
        <f>L3705/J3705</f>
        <v>0.13519417475728152</v>
      </c>
      <c r="N3705" t="str">
        <f>IF(ISNA(VLOOKUP(A3705,'Returns Data'!A:A,1,0)),"No","Yes")</f>
        <v>No</v>
      </c>
      <c r="O3705" t="s">
        <v>10085</v>
      </c>
      <c r="P3705" t="str">
        <f>IFERROR(VLOOKUP(A3705,'Ratings Data'!A:C,3,0),"No Rating")</f>
        <v>No Rating</v>
      </c>
      <c r="Q3705" t="s">
        <v>10063</v>
      </c>
      <c r="R3705" s="5">
        <f t="shared" si="57"/>
        <v>-0.50861709106088615</v>
      </c>
    </row>
    <row r="3706" spans="1:18" x14ac:dyDescent="0.3">
      <c r="A3706" t="s">
        <v>3255</v>
      </c>
      <c r="B3706" s="2">
        <v>45640</v>
      </c>
      <c r="C3706" t="s">
        <v>10024</v>
      </c>
      <c r="D3706" t="s">
        <v>10029</v>
      </c>
      <c r="E3706" t="s">
        <v>10036</v>
      </c>
      <c r="F3706">
        <v>18</v>
      </c>
      <c r="G3706">
        <v>190.9</v>
      </c>
      <c r="H3706">
        <v>149.33000000000001</v>
      </c>
      <c r="I3706" t="s">
        <v>10039</v>
      </c>
      <c r="J3706">
        <f>F3706*G3706</f>
        <v>3436.2000000000003</v>
      </c>
      <c r="K3706">
        <f>F3706*H3706</f>
        <v>2687.94</v>
      </c>
      <c r="L3706">
        <f>J3706-K3706</f>
        <v>748.26000000000022</v>
      </c>
      <c r="M3706" s="5">
        <f>L3706/J3706</f>
        <v>0.21775798847564173</v>
      </c>
      <c r="N3706" t="str">
        <f>IF(ISNA(VLOOKUP(A3706,'Returns Data'!A:A,1,0)),"No","Yes")</f>
        <v>No</v>
      </c>
      <c r="O3706" t="s">
        <v>10085</v>
      </c>
      <c r="P3706" t="str">
        <f>IFERROR(VLOOKUP(A3706,'Ratings Data'!A:C,3,0),"No Rating")</f>
        <v>No Rating</v>
      </c>
      <c r="Q3706" t="s">
        <v>10063</v>
      </c>
      <c r="R3706" s="5">
        <f t="shared" si="57"/>
        <v>3.1701456310679617</v>
      </c>
    </row>
    <row r="3707" spans="1:18" x14ac:dyDescent="0.3">
      <c r="A3707" t="s">
        <v>3371</v>
      </c>
      <c r="B3707" s="2">
        <v>45640</v>
      </c>
      <c r="C3707" t="s">
        <v>10012</v>
      </c>
      <c r="D3707" t="s">
        <v>10030</v>
      </c>
      <c r="E3707" t="s">
        <v>10034</v>
      </c>
      <c r="F3707">
        <v>3</v>
      </c>
      <c r="G3707">
        <v>296.68</v>
      </c>
      <c r="H3707">
        <v>178.59</v>
      </c>
      <c r="I3707" t="s">
        <v>10040</v>
      </c>
      <c r="J3707">
        <f>F3707*G3707</f>
        <v>890.04</v>
      </c>
      <c r="K3707">
        <f>F3707*H3707</f>
        <v>535.77</v>
      </c>
      <c r="L3707">
        <f>J3707-K3707</f>
        <v>354.27</v>
      </c>
      <c r="M3707" s="5">
        <f>L3707/J3707</f>
        <v>0.39803829041391398</v>
      </c>
      <c r="N3707" t="str">
        <f>IF(ISNA(VLOOKUP(A3707,'Returns Data'!A:A,1,0)),"No","Yes")</f>
        <v>No</v>
      </c>
      <c r="O3707" t="s">
        <v>10085</v>
      </c>
      <c r="P3707">
        <f>IFERROR(VLOOKUP(A3707,'Ratings Data'!A:C,3,0),"No Rating")</f>
        <v>4</v>
      </c>
      <c r="Q3707" t="s">
        <v>10063</v>
      </c>
      <c r="R3707" s="5">
        <f t="shared" si="57"/>
        <v>-0.74098131657063038</v>
      </c>
    </row>
    <row r="3708" spans="1:18" x14ac:dyDescent="0.3">
      <c r="A3708" t="s">
        <v>3503</v>
      </c>
      <c r="B3708" s="2">
        <v>45640</v>
      </c>
      <c r="C3708" t="s">
        <v>10025</v>
      </c>
      <c r="D3708" t="s">
        <v>10033</v>
      </c>
      <c r="E3708" t="s">
        <v>10036</v>
      </c>
      <c r="F3708">
        <v>9</v>
      </c>
      <c r="G3708">
        <v>191.72</v>
      </c>
      <c r="H3708">
        <v>116.16</v>
      </c>
      <c r="I3708" t="s">
        <v>10039</v>
      </c>
      <c r="J3708">
        <f>F3708*G3708</f>
        <v>1725.48</v>
      </c>
      <c r="K3708">
        <f>F3708*H3708</f>
        <v>1045.44</v>
      </c>
      <c r="L3708">
        <f>J3708-K3708</f>
        <v>680.04</v>
      </c>
      <c r="M3708" s="5">
        <f>L3708/J3708</f>
        <v>0.3941164197788441</v>
      </c>
      <c r="N3708" t="str">
        <f>IF(ISNA(VLOOKUP(A3708,'Returns Data'!A:A,1,0)),"No","Yes")</f>
        <v>No</v>
      </c>
      <c r="O3708" t="s">
        <v>10085</v>
      </c>
      <c r="P3708" t="str">
        <f>IFERROR(VLOOKUP(A3708,'Ratings Data'!A:C,3,0),"No Rating")</f>
        <v>No Rating</v>
      </c>
      <c r="Q3708" t="s">
        <v>10063</v>
      </c>
      <c r="R3708" s="5">
        <f t="shared" si="57"/>
        <v>0.9386544424969665</v>
      </c>
    </row>
    <row r="3709" spans="1:18" x14ac:dyDescent="0.3">
      <c r="A3709" t="s">
        <v>3764</v>
      </c>
      <c r="B3709" s="2">
        <v>45640</v>
      </c>
      <c r="C3709" t="s">
        <v>10025</v>
      </c>
      <c r="D3709" t="s">
        <v>10033</v>
      </c>
      <c r="E3709" t="s">
        <v>10038</v>
      </c>
      <c r="F3709">
        <v>13</v>
      </c>
      <c r="G3709">
        <v>98.46</v>
      </c>
      <c r="H3709">
        <v>81.61</v>
      </c>
      <c r="I3709" t="s">
        <v>10040</v>
      </c>
      <c r="J3709">
        <f>F3709*G3709</f>
        <v>1279.98</v>
      </c>
      <c r="K3709">
        <f>F3709*H3709</f>
        <v>1060.93</v>
      </c>
      <c r="L3709">
        <f>J3709-K3709</f>
        <v>219.04999999999995</v>
      </c>
      <c r="M3709" s="5">
        <f>L3709/J3709</f>
        <v>0.17113548649197641</v>
      </c>
      <c r="N3709" t="str">
        <f>IF(ISNA(VLOOKUP(A3709,'Returns Data'!A:A,1,0)),"No","Yes")</f>
        <v>No</v>
      </c>
      <c r="O3709" t="s">
        <v>10085</v>
      </c>
      <c r="P3709" t="str">
        <f>IFERROR(VLOOKUP(A3709,'Ratings Data'!A:C,3,0),"No Rating")</f>
        <v>No Rating</v>
      </c>
      <c r="Q3709" t="s">
        <v>10063</v>
      </c>
      <c r="R3709" s="5">
        <f t="shared" si="57"/>
        <v>-0.25818902566242435</v>
      </c>
    </row>
    <row r="3710" spans="1:18" x14ac:dyDescent="0.3">
      <c r="A3710" t="s">
        <v>3920</v>
      </c>
      <c r="B3710" s="2">
        <v>45640</v>
      </c>
      <c r="C3710" t="s">
        <v>10015</v>
      </c>
      <c r="D3710" t="s">
        <v>10031</v>
      </c>
      <c r="E3710" t="s">
        <v>10034</v>
      </c>
      <c r="F3710">
        <v>20</v>
      </c>
      <c r="G3710">
        <v>122.35</v>
      </c>
      <c r="H3710">
        <v>86.79</v>
      </c>
      <c r="I3710" t="s">
        <v>10039</v>
      </c>
      <c r="J3710">
        <f>F3710*G3710</f>
        <v>2447</v>
      </c>
      <c r="K3710">
        <f>F3710*H3710</f>
        <v>1735.8000000000002</v>
      </c>
      <c r="L3710">
        <f>J3710-K3710</f>
        <v>711.19999999999982</v>
      </c>
      <c r="M3710" s="5">
        <f>L3710/J3710</f>
        <v>0.29064160196158556</v>
      </c>
      <c r="N3710" t="str">
        <f>IF(ISNA(VLOOKUP(A3710,'Returns Data'!A:A,1,0)),"No","Yes")</f>
        <v>No</v>
      </c>
      <c r="O3710" t="s">
        <v>10085</v>
      </c>
      <c r="P3710">
        <f>IFERROR(VLOOKUP(A3710,'Ratings Data'!A:C,3,0),"No Rating")</f>
        <v>3</v>
      </c>
      <c r="Q3710" t="s">
        <v>10063</v>
      </c>
      <c r="R3710" s="5">
        <f t="shared" si="57"/>
        <v>0.91174862107220422</v>
      </c>
    </row>
    <row r="3711" spans="1:18" x14ac:dyDescent="0.3">
      <c r="A3711" t="s">
        <v>3979</v>
      </c>
      <c r="B3711" s="2">
        <v>45640</v>
      </c>
      <c r="C3711" t="s">
        <v>10022</v>
      </c>
      <c r="D3711" t="s">
        <v>10033</v>
      </c>
      <c r="E3711" t="s">
        <v>10036</v>
      </c>
      <c r="F3711">
        <v>8</v>
      </c>
      <c r="G3711">
        <v>174.88</v>
      </c>
      <c r="H3711">
        <v>126.79</v>
      </c>
      <c r="I3711" t="s">
        <v>10039</v>
      </c>
      <c r="J3711">
        <f>F3711*G3711</f>
        <v>1399.04</v>
      </c>
      <c r="K3711">
        <f>F3711*H3711</f>
        <v>1014.32</v>
      </c>
      <c r="L3711">
        <f>J3711-K3711</f>
        <v>384.71999999999991</v>
      </c>
      <c r="M3711" s="5">
        <f>L3711/J3711</f>
        <v>0.27498856358645923</v>
      </c>
      <c r="N3711" t="str">
        <f>IF(ISNA(VLOOKUP(A3711,'Returns Data'!A:A,1,0)),"No","Yes")</f>
        <v>No</v>
      </c>
      <c r="O3711" t="s">
        <v>10085</v>
      </c>
      <c r="P3711" t="str">
        <f>IFERROR(VLOOKUP(A3711,'Ratings Data'!A:C,3,0),"No Rating")</f>
        <v>No Rating</v>
      </c>
      <c r="Q3711" t="s">
        <v>10063</v>
      </c>
      <c r="R3711" s="5">
        <f t="shared" si="57"/>
        <v>-0.42826317940335107</v>
      </c>
    </row>
    <row r="3712" spans="1:18" x14ac:dyDescent="0.3">
      <c r="A3712" t="s">
        <v>4234</v>
      </c>
      <c r="B3712" s="2">
        <v>45640</v>
      </c>
      <c r="C3712" t="s">
        <v>10026</v>
      </c>
      <c r="D3712" t="s">
        <v>10031</v>
      </c>
      <c r="E3712" t="s">
        <v>10034</v>
      </c>
      <c r="F3712">
        <v>8</v>
      </c>
      <c r="G3712">
        <v>414.83</v>
      </c>
      <c r="H3712">
        <v>272.68</v>
      </c>
      <c r="I3712" t="s">
        <v>10039</v>
      </c>
      <c r="J3712">
        <f>F3712*G3712</f>
        <v>3318.64</v>
      </c>
      <c r="K3712">
        <f>F3712*H3712</f>
        <v>2181.44</v>
      </c>
      <c r="L3712">
        <f>J3712-K3712</f>
        <v>1137.1999999999998</v>
      </c>
      <c r="M3712" s="5">
        <f>L3712/J3712</f>
        <v>0.34267049152664941</v>
      </c>
      <c r="N3712" t="str">
        <f>IF(ISNA(VLOOKUP(A3712,'Returns Data'!A:A,1,0)),"No","Yes")</f>
        <v>No</v>
      </c>
      <c r="O3712" t="s">
        <v>10085</v>
      </c>
      <c r="P3712" t="str">
        <f>IFERROR(VLOOKUP(A3712,'Ratings Data'!A:C,3,0),"No Rating")</f>
        <v>No Rating</v>
      </c>
      <c r="Q3712" t="s">
        <v>10063</v>
      </c>
      <c r="R3712" s="5">
        <f t="shared" si="57"/>
        <v>1.3720837145471181</v>
      </c>
    </row>
    <row r="3713" spans="1:18" x14ac:dyDescent="0.3">
      <c r="A3713" t="s">
        <v>4527</v>
      </c>
      <c r="B3713" s="2">
        <v>45640</v>
      </c>
      <c r="C3713" t="s">
        <v>10025</v>
      </c>
      <c r="D3713" t="s">
        <v>10033</v>
      </c>
      <c r="E3713" t="s">
        <v>10036</v>
      </c>
      <c r="F3713">
        <v>14</v>
      </c>
      <c r="G3713">
        <v>472.34</v>
      </c>
      <c r="H3713">
        <v>297.04000000000002</v>
      </c>
      <c r="I3713" t="s">
        <v>10039</v>
      </c>
      <c r="J3713">
        <f>F3713*G3713</f>
        <v>6612.7599999999993</v>
      </c>
      <c r="K3713">
        <f>F3713*H3713</f>
        <v>4158.5600000000004</v>
      </c>
      <c r="L3713">
        <f>J3713-K3713</f>
        <v>2454.1999999999989</v>
      </c>
      <c r="M3713" s="5">
        <f>L3713/J3713</f>
        <v>0.3711309649828512</v>
      </c>
      <c r="N3713" t="str">
        <f>IF(ISNA(VLOOKUP(A3713,'Returns Data'!A:A,1,0)),"No","Yes")</f>
        <v>No</v>
      </c>
      <c r="O3713" t="s">
        <v>10085</v>
      </c>
      <c r="P3713" t="str">
        <f>IFERROR(VLOOKUP(A3713,'Ratings Data'!A:C,3,0),"No Rating")</f>
        <v>No Rating</v>
      </c>
      <c r="Q3713" t="s">
        <v>10063</v>
      </c>
      <c r="R3713" s="5">
        <f t="shared" si="57"/>
        <v>0.99261143118867956</v>
      </c>
    </row>
    <row r="3714" spans="1:18" x14ac:dyDescent="0.3">
      <c r="A3714" t="s">
        <v>4624</v>
      </c>
      <c r="B3714" s="2">
        <v>45640</v>
      </c>
      <c r="C3714" t="s">
        <v>10010</v>
      </c>
      <c r="D3714" t="s">
        <v>10029</v>
      </c>
      <c r="E3714" t="s">
        <v>10038</v>
      </c>
      <c r="F3714">
        <v>11</v>
      </c>
      <c r="G3714">
        <v>370</v>
      </c>
      <c r="H3714">
        <v>284.69</v>
      </c>
      <c r="I3714" t="s">
        <v>10039</v>
      </c>
      <c r="J3714">
        <f>F3714*G3714</f>
        <v>4070</v>
      </c>
      <c r="K3714">
        <f>F3714*H3714</f>
        <v>3131.59</v>
      </c>
      <c r="L3714">
        <f>J3714-K3714</f>
        <v>938.40999999999985</v>
      </c>
      <c r="M3714" s="5">
        <f>L3714/J3714</f>
        <v>0.23056756756756752</v>
      </c>
      <c r="N3714" t="str">
        <f>IF(ISNA(VLOOKUP(A3714,'Returns Data'!A:A,1,0)),"No","Yes")</f>
        <v>No</v>
      </c>
      <c r="O3714" t="s">
        <v>10085</v>
      </c>
      <c r="P3714" t="str">
        <f>IFERROR(VLOOKUP(A3714,'Ratings Data'!A:C,3,0),"No Rating")</f>
        <v>No Rating</v>
      </c>
      <c r="Q3714" t="s">
        <v>10063</v>
      </c>
      <c r="R3714" s="5">
        <f t="shared" si="57"/>
        <v>-0.38452325504025542</v>
      </c>
    </row>
    <row r="3715" spans="1:18" x14ac:dyDescent="0.3">
      <c r="A3715" t="s">
        <v>6301</v>
      </c>
      <c r="B3715" s="2">
        <v>45640</v>
      </c>
      <c r="C3715" t="s">
        <v>10021</v>
      </c>
      <c r="D3715" t="s">
        <v>10031</v>
      </c>
      <c r="E3715" t="s">
        <v>10034</v>
      </c>
      <c r="F3715">
        <v>19</v>
      </c>
      <c r="G3715">
        <v>269.75</v>
      </c>
      <c r="H3715">
        <v>208.1</v>
      </c>
      <c r="I3715" t="s">
        <v>10040</v>
      </c>
      <c r="J3715">
        <f>F3715*G3715</f>
        <v>5125.25</v>
      </c>
      <c r="K3715">
        <f>F3715*H3715</f>
        <v>3953.9</v>
      </c>
      <c r="L3715">
        <f>J3715-K3715</f>
        <v>1171.3499999999999</v>
      </c>
      <c r="M3715" s="5">
        <f>L3715/J3715</f>
        <v>0.22854494902687672</v>
      </c>
      <c r="N3715" t="str">
        <f>IF(ISNA(VLOOKUP(A3715,'Returns Data'!A:A,1,0)),"No","Yes")</f>
        <v>No</v>
      </c>
      <c r="O3715" t="s">
        <v>10085</v>
      </c>
      <c r="P3715" t="str">
        <f>IFERROR(VLOOKUP(A3715,'Ratings Data'!A:C,3,0),"No Rating")</f>
        <v>No Rating</v>
      </c>
      <c r="Q3715" t="s">
        <v>10063</v>
      </c>
      <c r="R3715" s="5">
        <f t="shared" si="57"/>
        <v>0.25927518427518426</v>
      </c>
    </row>
    <row r="3716" spans="1:18" x14ac:dyDescent="0.3">
      <c r="A3716" t="s">
        <v>6659</v>
      </c>
      <c r="B3716" s="2">
        <v>45640</v>
      </c>
      <c r="C3716" t="s">
        <v>10018</v>
      </c>
      <c r="D3716" t="s">
        <v>10033</v>
      </c>
      <c r="E3716" t="s">
        <v>10034</v>
      </c>
      <c r="F3716">
        <v>13</v>
      </c>
      <c r="G3716">
        <v>63.15</v>
      </c>
      <c r="H3716">
        <v>40.56</v>
      </c>
      <c r="I3716" t="s">
        <v>10039</v>
      </c>
      <c r="J3716">
        <f>F3716*G3716</f>
        <v>820.94999999999993</v>
      </c>
      <c r="K3716">
        <f>F3716*H3716</f>
        <v>527.28</v>
      </c>
      <c r="L3716">
        <f>J3716-K3716</f>
        <v>293.66999999999996</v>
      </c>
      <c r="M3716" s="5">
        <f>L3716/J3716</f>
        <v>0.35771971496437055</v>
      </c>
      <c r="N3716" t="str">
        <f>IF(ISNA(VLOOKUP(A3716,'Returns Data'!A:A,1,0)),"No","Yes")</f>
        <v>No</v>
      </c>
      <c r="O3716" t="s">
        <v>10085</v>
      </c>
      <c r="P3716">
        <f>IFERROR(VLOOKUP(A3716,'Ratings Data'!A:C,3,0),"No Rating")</f>
        <v>4</v>
      </c>
      <c r="Q3716" t="s">
        <v>10063</v>
      </c>
      <c r="R3716" s="5">
        <f t="shared" ref="R3716:R3779" si="58">(J3716-J3715)/J3715</f>
        <v>-0.83982244768547876</v>
      </c>
    </row>
    <row r="3717" spans="1:18" x14ac:dyDescent="0.3">
      <c r="A3717" t="s">
        <v>6911</v>
      </c>
      <c r="B3717" s="2">
        <v>45640</v>
      </c>
      <c r="C3717" t="s">
        <v>10009</v>
      </c>
      <c r="D3717" t="s">
        <v>10029</v>
      </c>
      <c r="E3717" t="s">
        <v>10037</v>
      </c>
      <c r="F3717">
        <v>18</v>
      </c>
      <c r="G3717">
        <v>223.59</v>
      </c>
      <c r="H3717">
        <v>156.19999999999999</v>
      </c>
      <c r="I3717" t="s">
        <v>10040</v>
      </c>
      <c r="J3717">
        <f>F3717*G3717</f>
        <v>4024.62</v>
      </c>
      <c r="K3717">
        <f>F3717*H3717</f>
        <v>2811.6</v>
      </c>
      <c r="L3717">
        <f>J3717-K3717</f>
        <v>1213.02</v>
      </c>
      <c r="M3717" s="5">
        <f>L3717/J3717</f>
        <v>0.30139988371572968</v>
      </c>
      <c r="N3717" t="str">
        <f>IF(ISNA(VLOOKUP(A3717,'Returns Data'!A:A,1,0)),"No","Yes")</f>
        <v>No</v>
      </c>
      <c r="O3717" t="s">
        <v>10085</v>
      </c>
      <c r="P3717" t="str">
        <f>IFERROR(VLOOKUP(A3717,'Ratings Data'!A:C,3,0),"No Rating")</f>
        <v>No Rating</v>
      </c>
      <c r="Q3717" t="s">
        <v>10063</v>
      </c>
      <c r="R3717" s="5">
        <f t="shared" si="58"/>
        <v>3.9023935684268229</v>
      </c>
    </row>
    <row r="3718" spans="1:18" x14ac:dyDescent="0.3">
      <c r="A3718" t="s">
        <v>8383</v>
      </c>
      <c r="B3718" s="2">
        <v>45640</v>
      </c>
      <c r="C3718" t="s">
        <v>10011</v>
      </c>
      <c r="D3718" t="s">
        <v>10029</v>
      </c>
      <c r="E3718" t="s">
        <v>10034</v>
      </c>
      <c r="F3718">
        <v>10</v>
      </c>
      <c r="G3718">
        <v>101.01</v>
      </c>
      <c r="H3718">
        <v>71.790000000000006</v>
      </c>
      <c r="I3718" t="s">
        <v>10040</v>
      </c>
      <c r="J3718">
        <f>F3718*G3718</f>
        <v>1010.1</v>
      </c>
      <c r="K3718">
        <f>F3718*H3718</f>
        <v>717.90000000000009</v>
      </c>
      <c r="L3718">
        <f>J3718-K3718</f>
        <v>292.19999999999993</v>
      </c>
      <c r="M3718" s="5">
        <f>L3718/J3718</f>
        <v>0.28927828927828919</v>
      </c>
      <c r="N3718" t="str">
        <f>IF(ISNA(VLOOKUP(A3718,'Returns Data'!A:A,1,0)),"No","Yes")</f>
        <v>No</v>
      </c>
      <c r="O3718" t="s">
        <v>10085</v>
      </c>
      <c r="P3718" t="str">
        <f>IFERROR(VLOOKUP(A3718,'Ratings Data'!A:C,3,0),"No Rating")</f>
        <v>No Rating</v>
      </c>
      <c r="Q3718" t="s">
        <v>10063</v>
      </c>
      <c r="R3718" s="5">
        <f t="shared" si="58"/>
        <v>-0.7490197832341936</v>
      </c>
    </row>
    <row r="3719" spans="1:18" x14ac:dyDescent="0.3">
      <c r="A3719" t="s">
        <v>8533</v>
      </c>
      <c r="B3719" s="2">
        <v>45640</v>
      </c>
      <c r="C3719" t="s">
        <v>10014</v>
      </c>
      <c r="D3719" t="s">
        <v>10030</v>
      </c>
      <c r="E3719" t="s">
        <v>10035</v>
      </c>
      <c r="F3719">
        <v>20</v>
      </c>
      <c r="G3719">
        <v>147.44</v>
      </c>
      <c r="H3719">
        <v>106.31</v>
      </c>
      <c r="I3719" t="s">
        <v>10040</v>
      </c>
      <c r="J3719">
        <f>F3719*G3719</f>
        <v>2948.8</v>
      </c>
      <c r="K3719">
        <f>F3719*H3719</f>
        <v>2126.1999999999998</v>
      </c>
      <c r="L3719">
        <f>J3719-K3719</f>
        <v>822.60000000000036</v>
      </c>
      <c r="M3719" s="5">
        <f>L3719/J3719</f>
        <v>0.27896093326098764</v>
      </c>
      <c r="N3719" t="str">
        <f>IF(ISNA(VLOOKUP(A3719,'Returns Data'!A:A,1,0)),"No","Yes")</f>
        <v>No</v>
      </c>
      <c r="O3719" t="s">
        <v>10085</v>
      </c>
      <c r="P3719" t="str">
        <f>IFERROR(VLOOKUP(A3719,'Ratings Data'!A:C,3,0),"No Rating")</f>
        <v>No Rating</v>
      </c>
      <c r="Q3719" t="s">
        <v>10063</v>
      </c>
      <c r="R3719" s="5">
        <f t="shared" si="58"/>
        <v>1.9193149193149195</v>
      </c>
    </row>
    <row r="3720" spans="1:18" x14ac:dyDescent="0.3">
      <c r="A3720" t="s">
        <v>8670</v>
      </c>
      <c r="B3720" s="2">
        <v>45640</v>
      </c>
      <c r="C3720" t="s">
        <v>10010</v>
      </c>
      <c r="D3720" t="s">
        <v>10029</v>
      </c>
      <c r="E3720" t="s">
        <v>10038</v>
      </c>
      <c r="F3720">
        <v>17</v>
      </c>
      <c r="G3720">
        <v>318.49</v>
      </c>
      <c r="H3720">
        <v>195.68</v>
      </c>
      <c r="I3720" t="s">
        <v>10040</v>
      </c>
      <c r="J3720">
        <f>F3720*G3720</f>
        <v>5414.33</v>
      </c>
      <c r="K3720">
        <f>F3720*H3720</f>
        <v>3326.56</v>
      </c>
      <c r="L3720">
        <f>J3720-K3720</f>
        <v>2087.77</v>
      </c>
      <c r="M3720" s="5">
        <f>L3720/J3720</f>
        <v>0.38560080379289774</v>
      </c>
      <c r="N3720" t="str">
        <f>IF(ISNA(VLOOKUP(A3720,'Returns Data'!A:A,1,0)),"No","Yes")</f>
        <v>No</v>
      </c>
      <c r="O3720" t="s">
        <v>10085</v>
      </c>
      <c r="P3720" t="str">
        <f>IFERROR(VLOOKUP(A3720,'Ratings Data'!A:C,3,0),"No Rating")</f>
        <v>No Rating</v>
      </c>
      <c r="Q3720" t="s">
        <v>10063</v>
      </c>
      <c r="R3720" s="5">
        <f t="shared" si="58"/>
        <v>0.83611299511665749</v>
      </c>
    </row>
    <row r="3721" spans="1:18" x14ac:dyDescent="0.3">
      <c r="A3721" t="s">
        <v>9249</v>
      </c>
      <c r="B3721" s="2">
        <v>45640</v>
      </c>
      <c r="C3721" t="s">
        <v>10015</v>
      </c>
      <c r="D3721" t="s">
        <v>10031</v>
      </c>
      <c r="E3721" t="s">
        <v>10037</v>
      </c>
      <c r="F3721">
        <v>1</v>
      </c>
      <c r="G3721">
        <v>307.14</v>
      </c>
      <c r="H3721">
        <v>203.62</v>
      </c>
      <c r="I3721" t="s">
        <v>10040</v>
      </c>
      <c r="J3721">
        <f>F3721*G3721</f>
        <v>307.14</v>
      </c>
      <c r="K3721">
        <f>F3721*H3721</f>
        <v>203.62</v>
      </c>
      <c r="L3721">
        <f>J3721-K3721</f>
        <v>103.51999999999998</v>
      </c>
      <c r="M3721" s="5">
        <f>L3721/J3721</f>
        <v>0.33704499576740243</v>
      </c>
      <c r="N3721" t="str">
        <f>IF(ISNA(VLOOKUP(A3721,'Returns Data'!A:A,1,0)),"No","Yes")</f>
        <v>No</v>
      </c>
      <c r="O3721" t="s">
        <v>10085</v>
      </c>
      <c r="P3721" t="str">
        <f>IFERROR(VLOOKUP(A3721,'Ratings Data'!A:C,3,0),"No Rating")</f>
        <v>No Rating</v>
      </c>
      <c r="Q3721" t="s">
        <v>10063</v>
      </c>
      <c r="R3721" s="5">
        <f t="shared" si="58"/>
        <v>-0.94327275951041023</v>
      </c>
    </row>
    <row r="3722" spans="1:18" x14ac:dyDescent="0.3">
      <c r="A3722" t="s">
        <v>9432</v>
      </c>
      <c r="B3722" s="2">
        <v>45640</v>
      </c>
      <c r="C3722" t="s">
        <v>10015</v>
      </c>
      <c r="D3722" t="s">
        <v>10031</v>
      </c>
      <c r="E3722" t="s">
        <v>10034</v>
      </c>
      <c r="F3722">
        <v>10</v>
      </c>
      <c r="G3722">
        <v>189.2</v>
      </c>
      <c r="H3722">
        <v>133.80000000000001</v>
      </c>
      <c r="I3722" t="s">
        <v>10040</v>
      </c>
      <c r="J3722">
        <f>F3722*G3722</f>
        <v>1892</v>
      </c>
      <c r="K3722">
        <f>F3722*H3722</f>
        <v>1338</v>
      </c>
      <c r="L3722">
        <f>J3722-K3722</f>
        <v>554</v>
      </c>
      <c r="M3722" s="5">
        <f>L3722/J3722</f>
        <v>0.29281183932346722</v>
      </c>
      <c r="N3722" t="str">
        <f>IF(ISNA(VLOOKUP(A3722,'Returns Data'!A:A,1,0)),"No","Yes")</f>
        <v>No</v>
      </c>
      <c r="O3722" t="s">
        <v>10085</v>
      </c>
      <c r="P3722" t="str">
        <f>IFERROR(VLOOKUP(A3722,'Ratings Data'!A:C,3,0),"No Rating")</f>
        <v>No Rating</v>
      </c>
      <c r="Q3722" t="s">
        <v>10063</v>
      </c>
      <c r="R3722" s="5">
        <f t="shared" si="58"/>
        <v>5.1600573028586316</v>
      </c>
    </row>
    <row r="3723" spans="1:18" x14ac:dyDescent="0.3">
      <c r="A3723" t="s">
        <v>9690</v>
      </c>
      <c r="B3723" s="2">
        <v>45640</v>
      </c>
      <c r="C3723" t="s">
        <v>10014</v>
      </c>
      <c r="D3723" t="s">
        <v>10030</v>
      </c>
      <c r="E3723" t="s">
        <v>10034</v>
      </c>
      <c r="F3723">
        <v>5</v>
      </c>
      <c r="G3723">
        <v>248.99</v>
      </c>
      <c r="H3723">
        <v>185.56</v>
      </c>
      <c r="I3723" t="s">
        <v>10040</v>
      </c>
      <c r="J3723">
        <f>F3723*G3723</f>
        <v>1244.95</v>
      </c>
      <c r="K3723">
        <f>F3723*H3723</f>
        <v>927.8</v>
      </c>
      <c r="L3723">
        <f>J3723-K3723</f>
        <v>317.15000000000009</v>
      </c>
      <c r="M3723" s="5">
        <f>L3723/J3723</f>
        <v>0.25474918671432595</v>
      </c>
      <c r="N3723" t="str">
        <f>IF(ISNA(VLOOKUP(A3723,'Returns Data'!A:A,1,0)),"No","Yes")</f>
        <v>No</v>
      </c>
      <c r="O3723" t="s">
        <v>10085</v>
      </c>
      <c r="P3723" t="str">
        <f>IFERROR(VLOOKUP(A3723,'Ratings Data'!A:C,3,0),"No Rating")</f>
        <v>No Rating</v>
      </c>
      <c r="Q3723" t="s">
        <v>10063</v>
      </c>
      <c r="R3723" s="5">
        <f t="shared" si="58"/>
        <v>-0.34199260042283297</v>
      </c>
    </row>
    <row r="3724" spans="1:18" x14ac:dyDescent="0.3">
      <c r="A3724" t="s">
        <v>9764</v>
      </c>
      <c r="B3724" s="2">
        <v>45640</v>
      </c>
      <c r="C3724" t="s">
        <v>10012</v>
      </c>
      <c r="D3724" t="s">
        <v>10030</v>
      </c>
      <c r="E3724" t="s">
        <v>10038</v>
      </c>
      <c r="F3724">
        <v>17</v>
      </c>
      <c r="G3724">
        <v>330.16</v>
      </c>
      <c r="H3724">
        <v>241.82</v>
      </c>
      <c r="I3724" t="s">
        <v>10039</v>
      </c>
      <c r="J3724">
        <f>F3724*G3724</f>
        <v>5612.72</v>
      </c>
      <c r="K3724">
        <f>F3724*H3724</f>
        <v>4110.9399999999996</v>
      </c>
      <c r="L3724">
        <f>J3724-K3724</f>
        <v>1501.7800000000007</v>
      </c>
      <c r="M3724" s="5">
        <f>L3724/J3724</f>
        <v>0.26756724012599964</v>
      </c>
      <c r="N3724" t="str">
        <f>IF(ISNA(VLOOKUP(A3724,'Returns Data'!A:A,1,0)),"No","Yes")</f>
        <v>No</v>
      </c>
      <c r="O3724" t="s">
        <v>10085</v>
      </c>
      <c r="P3724" t="str">
        <f>IFERROR(VLOOKUP(A3724,'Ratings Data'!A:C,3,0),"No Rating")</f>
        <v>No Rating</v>
      </c>
      <c r="Q3724" t="s">
        <v>10063</v>
      </c>
      <c r="R3724" s="5">
        <f t="shared" si="58"/>
        <v>3.5083898951765131</v>
      </c>
    </row>
    <row r="3725" spans="1:18" x14ac:dyDescent="0.3">
      <c r="A3725" t="s">
        <v>93</v>
      </c>
      <c r="B3725" s="2">
        <v>45641</v>
      </c>
      <c r="C3725" t="s">
        <v>10026</v>
      </c>
      <c r="D3725" t="s">
        <v>10031</v>
      </c>
      <c r="E3725" t="s">
        <v>10034</v>
      </c>
      <c r="F3725">
        <v>10</v>
      </c>
      <c r="G3725">
        <v>295.06</v>
      </c>
      <c r="H3725">
        <v>259.54000000000002</v>
      </c>
      <c r="I3725" t="s">
        <v>10040</v>
      </c>
      <c r="J3725">
        <f>F3725*G3725</f>
        <v>2950.6</v>
      </c>
      <c r="K3725">
        <f>F3725*H3725</f>
        <v>2595.4</v>
      </c>
      <c r="L3725">
        <f>J3725-K3725</f>
        <v>355.19999999999982</v>
      </c>
      <c r="M3725" s="5">
        <f>L3725/J3725</f>
        <v>0.12038229512641491</v>
      </c>
      <c r="N3725" t="str">
        <f>IF(ISNA(VLOOKUP(A3725,'Returns Data'!A:A,1,0)),"No","Yes")</f>
        <v>No</v>
      </c>
      <c r="O3725" t="s">
        <v>10085</v>
      </c>
      <c r="P3725" t="str">
        <f>IFERROR(VLOOKUP(A3725,'Ratings Data'!A:C,3,0),"No Rating")</f>
        <v>No Rating</v>
      </c>
      <c r="Q3725" t="s">
        <v>10063</v>
      </c>
      <c r="R3725" s="5">
        <f t="shared" si="58"/>
        <v>-0.47430123006314234</v>
      </c>
    </row>
    <row r="3726" spans="1:18" x14ac:dyDescent="0.3">
      <c r="A3726" t="s">
        <v>344</v>
      </c>
      <c r="B3726" s="2">
        <v>45641</v>
      </c>
      <c r="C3726" t="s">
        <v>10013</v>
      </c>
      <c r="D3726" t="s">
        <v>10030</v>
      </c>
      <c r="E3726" t="s">
        <v>10036</v>
      </c>
      <c r="F3726">
        <v>4</v>
      </c>
      <c r="G3726">
        <v>339.53</v>
      </c>
      <c r="H3726">
        <v>302.58</v>
      </c>
      <c r="I3726" t="s">
        <v>10039</v>
      </c>
      <c r="J3726">
        <f>F3726*G3726</f>
        <v>1358.12</v>
      </c>
      <c r="K3726">
        <f>F3726*H3726</f>
        <v>1210.32</v>
      </c>
      <c r="L3726">
        <f>J3726-K3726</f>
        <v>147.79999999999995</v>
      </c>
      <c r="M3726" s="5">
        <f>L3726/J3726</f>
        <v>0.10882690778429002</v>
      </c>
      <c r="N3726" t="str">
        <f>IF(ISNA(VLOOKUP(A3726,'Returns Data'!A:A,1,0)),"No","Yes")</f>
        <v>No</v>
      </c>
      <c r="O3726" t="s">
        <v>10085</v>
      </c>
      <c r="P3726" t="str">
        <f>IFERROR(VLOOKUP(A3726,'Ratings Data'!A:C,3,0),"No Rating")</f>
        <v>No Rating</v>
      </c>
      <c r="Q3726" t="s">
        <v>10063</v>
      </c>
      <c r="R3726" s="5">
        <f t="shared" si="58"/>
        <v>-0.53971395648342713</v>
      </c>
    </row>
    <row r="3727" spans="1:18" x14ac:dyDescent="0.3">
      <c r="A3727" t="s">
        <v>610</v>
      </c>
      <c r="B3727" s="2">
        <v>45641</v>
      </c>
      <c r="C3727" t="s">
        <v>10013</v>
      </c>
      <c r="D3727" t="s">
        <v>10030</v>
      </c>
      <c r="E3727" t="s">
        <v>10038</v>
      </c>
      <c r="F3727">
        <v>20</v>
      </c>
      <c r="G3727">
        <v>468.56</v>
      </c>
      <c r="H3727">
        <v>349.7</v>
      </c>
      <c r="I3727" t="s">
        <v>10039</v>
      </c>
      <c r="J3727">
        <f>F3727*G3727</f>
        <v>9371.2000000000007</v>
      </c>
      <c r="K3727">
        <f>F3727*H3727</f>
        <v>6994</v>
      </c>
      <c r="L3727">
        <f>J3727-K3727</f>
        <v>2377.2000000000007</v>
      </c>
      <c r="M3727" s="5">
        <f>L3727/J3727</f>
        <v>0.25367082123954249</v>
      </c>
      <c r="N3727" t="str">
        <f>IF(ISNA(VLOOKUP(A3727,'Returns Data'!A:A,1,0)),"No","Yes")</f>
        <v>No</v>
      </c>
      <c r="O3727" t="s">
        <v>10085</v>
      </c>
      <c r="P3727" t="str">
        <f>IFERROR(VLOOKUP(A3727,'Ratings Data'!A:C,3,0),"No Rating")</f>
        <v>No Rating</v>
      </c>
      <c r="Q3727" t="s">
        <v>10063</v>
      </c>
      <c r="R3727" s="5">
        <f t="shared" si="58"/>
        <v>5.9001266456572328</v>
      </c>
    </row>
    <row r="3728" spans="1:18" x14ac:dyDescent="0.3">
      <c r="A3728" t="s">
        <v>718</v>
      </c>
      <c r="B3728" s="2">
        <v>45641</v>
      </c>
      <c r="C3728" t="s">
        <v>10018</v>
      </c>
      <c r="D3728" t="s">
        <v>10033</v>
      </c>
      <c r="E3728" t="s">
        <v>10037</v>
      </c>
      <c r="F3728">
        <v>18</v>
      </c>
      <c r="G3728">
        <v>309.79000000000002</v>
      </c>
      <c r="H3728">
        <v>229.57</v>
      </c>
      <c r="I3728" t="s">
        <v>10040</v>
      </c>
      <c r="J3728">
        <f>F3728*G3728</f>
        <v>5576.22</v>
      </c>
      <c r="K3728">
        <f>F3728*H3728</f>
        <v>4132.26</v>
      </c>
      <c r="L3728">
        <f>J3728-K3728</f>
        <v>1443.96</v>
      </c>
      <c r="M3728" s="5">
        <f>L3728/J3728</f>
        <v>0.25894961102682462</v>
      </c>
      <c r="N3728" t="str">
        <f>IF(ISNA(VLOOKUP(A3728,'Returns Data'!A:A,1,0)),"No","Yes")</f>
        <v>No</v>
      </c>
      <c r="O3728" t="s">
        <v>10085</v>
      </c>
      <c r="P3728" t="str">
        <f>IFERROR(VLOOKUP(A3728,'Ratings Data'!A:C,3,0),"No Rating")</f>
        <v>No Rating</v>
      </c>
      <c r="Q3728" t="s">
        <v>10063</v>
      </c>
      <c r="R3728" s="5">
        <f t="shared" si="58"/>
        <v>-0.40496201126856757</v>
      </c>
    </row>
    <row r="3729" spans="1:18" x14ac:dyDescent="0.3">
      <c r="A3729" t="s">
        <v>762</v>
      </c>
      <c r="B3729" s="2">
        <v>45641</v>
      </c>
      <c r="C3729" t="s">
        <v>10023</v>
      </c>
      <c r="D3729" t="s">
        <v>10033</v>
      </c>
      <c r="E3729" t="s">
        <v>10038</v>
      </c>
      <c r="F3729">
        <v>12</v>
      </c>
      <c r="G3729">
        <v>163.44999999999999</v>
      </c>
      <c r="H3729">
        <v>99.59</v>
      </c>
      <c r="I3729" t="s">
        <v>10039</v>
      </c>
      <c r="J3729">
        <f>F3729*G3729</f>
        <v>1961.3999999999999</v>
      </c>
      <c r="K3729">
        <f>F3729*H3729</f>
        <v>1195.08</v>
      </c>
      <c r="L3729">
        <f>J3729-K3729</f>
        <v>766.31999999999994</v>
      </c>
      <c r="M3729" s="5">
        <f>L3729/J3729</f>
        <v>0.39070052003670847</v>
      </c>
      <c r="N3729" t="str">
        <f>IF(ISNA(VLOOKUP(A3729,'Returns Data'!A:A,1,0)),"No","Yes")</f>
        <v>No</v>
      </c>
      <c r="O3729" t="s">
        <v>10085</v>
      </c>
      <c r="P3729">
        <f>IFERROR(VLOOKUP(A3729,'Ratings Data'!A:C,3,0),"No Rating")</f>
        <v>4</v>
      </c>
      <c r="Q3729" t="s">
        <v>10063</v>
      </c>
      <c r="R3729" s="5">
        <f t="shared" si="58"/>
        <v>-0.64825634569654722</v>
      </c>
    </row>
    <row r="3730" spans="1:18" x14ac:dyDescent="0.3">
      <c r="A3730" t="s">
        <v>1003</v>
      </c>
      <c r="B3730" s="2">
        <v>45641</v>
      </c>
      <c r="C3730" t="s">
        <v>10025</v>
      </c>
      <c r="D3730" t="s">
        <v>10033</v>
      </c>
      <c r="E3730" t="s">
        <v>10034</v>
      </c>
      <c r="F3730">
        <v>9</v>
      </c>
      <c r="G3730">
        <v>98.95</v>
      </c>
      <c r="H3730">
        <v>87.37</v>
      </c>
      <c r="I3730" t="s">
        <v>10039</v>
      </c>
      <c r="J3730">
        <f>F3730*G3730</f>
        <v>890.55000000000007</v>
      </c>
      <c r="K3730">
        <f>F3730*H3730</f>
        <v>786.33</v>
      </c>
      <c r="L3730">
        <f>J3730-K3730</f>
        <v>104.22000000000003</v>
      </c>
      <c r="M3730" s="5">
        <f>L3730/J3730</f>
        <v>0.11702880242546743</v>
      </c>
      <c r="N3730" t="str">
        <f>IF(ISNA(VLOOKUP(A3730,'Returns Data'!A:A,1,0)),"No","Yes")</f>
        <v>No</v>
      </c>
      <c r="O3730" t="s">
        <v>10085</v>
      </c>
      <c r="P3730" t="str">
        <f>IFERROR(VLOOKUP(A3730,'Ratings Data'!A:C,3,0),"No Rating")</f>
        <v>No Rating</v>
      </c>
      <c r="Q3730" t="s">
        <v>10063</v>
      </c>
      <c r="R3730" s="5">
        <f t="shared" si="58"/>
        <v>-0.54596206791067603</v>
      </c>
    </row>
    <row r="3731" spans="1:18" x14ac:dyDescent="0.3">
      <c r="A3731" t="s">
        <v>1053</v>
      </c>
      <c r="B3731" s="2">
        <v>45641</v>
      </c>
      <c r="C3731" t="s">
        <v>10021</v>
      </c>
      <c r="D3731" t="s">
        <v>10031</v>
      </c>
      <c r="E3731" t="s">
        <v>10035</v>
      </c>
      <c r="F3731">
        <v>9</v>
      </c>
      <c r="G3731">
        <v>479.32</v>
      </c>
      <c r="H3731">
        <v>372.67</v>
      </c>
      <c r="I3731" t="s">
        <v>10040</v>
      </c>
      <c r="J3731">
        <f>F3731*G3731</f>
        <v>4313.88</v>
      </c>
      <c r="K3731">
        <f>F3731*H3731</f>
        <v>3354.03</v>
      </c>
      <c r="L3731">
        <f>J3731-K3731</f>
        <v>959.84999999999991</v>
      </c>
      <c r="M3731" s="5">
        <f>L3731/J3731</f>
        <v>0.22250271217558204</v>
      </c>
      <c r="N3731" t="str">
        <f>IF(ISNA(VLOOKUP(A3731,'Returns Data'!A:A,1,0)),"No","Yes")</f>
        <v>No</v>
      </c>
      <c r="O3731" t="s">
        <v>10085</v>
      </c>
      <c r="P3731" t="str">
        <f>IFERROR(VLOOKUP(A3731,'Ratings Data'!A:C,3,0),"No Rating")</f>
        <v>No Rating</v>
      </c>
      <c r="Q3731" t="s">
        <v>10063</v>
      </c>
      <c r="R3731" s="5">
        <f t="shared" si="58"/>
        <v>3.8440626579080339</v>
      </c>
    </row>
    <row r="3732" spans="1:18" x14ac:dyDescent="0.3">
      <c r="A3732" t="s">
        <v>1085</v>
      </c>
      <c r="B3732" s="2">
        <v>45641</v>
      </c>
      <c r="C3732" t="s">
        <v>10023</v>
      </c>
      <c r="D3732" t="s">
        <v>10033</v>
      </c>
      <c r="E3732" t="s">
        <v>10036</v>
      </c>
      <c r="F3732">
        <v>9</v>
      </c>
      <c r="G3732">
        <v>105.5</v>
      </c>
      <c r="H3732">
        <v>89.61</v>
      </c>
      <c r="I3732" t="s">
        <v>10039</v>
      </c>
      <c r="J3732">
        <f>F3732*G3732</f>
        <v>949.5</v>
      </c>
      <c r="K3732">
        <f>F3732*H3732</f>
        <v>806.49</v>
      </c>
      <c r="L3732">
        <f>J3732-K3732</f>
        <v>143.01</v>
      </c>
      <c r="M3732" s="5">
        <f>L3732/J3732</f>
        <v>0.15061611374407582</v>
      </c>
      <c r="N3732" t="str">
        <f>IF(ISNA(VLOOKUP(A3732,'Returns Data'!A:A,1,0)),"No","Yes")</f>
        <v>No</v>
      </c>
      <c r="O3732" t="s">
        <v>10085</v>
      </c>
      <c r="P3732">
        <f>IFERROR(VLOOKUP(A3732,'Ratings Data'!A:C,3,0),"No Rating")</f>
        <v>1</v>
      </c>
      <c r="Q3732" t="s">
        <v>10063</v>
      </c>
      <c r="R3732" s="5">
        <f t="shared" si="58"/>
        <v>-0.77989652007009935</v>
      </c>
    </row>
    <row r="3733" spans="1:18" x14ac:dyDescent="0.3">
      <c r="A3733" t="s">
        <v>2702</v>
      </c>
      <c r="B3733" s="2">
        <v>45641</v>
      </c>
      <c r="C3733" t="s">
        <v>10011</v>
      </c>
      <c r="D3733" t="s">
        <v>10029</v>
      </c>
      <c r="E3733" t="s">
        <v>10037</v>
      </c>
      <c r="F3733">
        <v>12</v>
      </c>
      <c r="G3733">
        <v>97.94</v>
      </c>
      <c r="H3733">
        <v>62.38</v>
      </c>
      <c r="I3733" t="s">
        <v>10040</v>
      </c>
      <c r="J3733">
        <f>F3733*G3733</f>
        <v>1175.28</v>
      </c>
      <c r="K3733">
        <f>F3733*H3733</f>
        <v>748.56000000000006</v>
      </c>
      <c r="L3733">
        <f>J3733-K3733</f>
        <v>426.71999999999991</v>
      </c>
      <c r="M3733" s="5">
        <f>L3733/J3733</f>
        <v>0.36307943638962625</v>
      </c>
      <c r="N3733" t="str">
        <f>IF(ISNA(VLOOKUP(A3733,'Returns Data'!A:A,1,0)),"No","Yes")</f>
        <v>No</v>
      </c>
      <c r="O3733" t="s">
        <v>10085</v>
      </c>
      <c r="P3733" t="str">
        <f>IFERROR(VLOOKUP(A3733,'Ratings Data'!A:C,3,0),"No Rating")</f>
        <v>No Rating</v>
      </c>
      <c r="Q3733" t="s">
        <v>10063</v>
      </c>
      <c r="R3733" s="5">
        <f t="shared" si="58"/>
        <v>0.23778830963665085</v>
      </c>
    </row>
    <row r="3734" spans="1:18" x14ac:dyDescent="0.3">
      <c r="A3734" t="s">
        <v>3227</v>
      </c>
      <c r="B3734" s="2">
        <v>45641</v>
      </c>
      <c r="C3734" t="s">
        <v>10023</v>
      </c>
      <c r="D3734" t="s">
        <v>10033</v>
      </c>
      <c r="E3734" t="s">
        <v>10036</v>
      </c>
      <c r="F3734">
        <v>1</v>
      </c>
      <c r="G3734">
        <v>36.229999999999997</v>
      </c>
      <c r="H3734">
        <v>30.68</v>
      </c>
      <c r="I3734" t="s">
        <v>10040</v>
      </c>
      <c r="J3734">
        <f>F3734*G3734</f>
        <v>36.229999999999997</v>
      </c>
      <c r="K3734">
        <f>F3734*H3734</f>
        <v>30.68</v>
      </c>
      <c r="L3734">
        <f>J3734-K3734</f>
        <v>5.5499999999999972</v>
      </c>
      <c r="M3734" s="5">
        <f>L3734/J3734</f>
        <v>0.1531879657742202</v>
      </c>
      <c r="N3734" t="str">
        <f>IF(ISNA(VLOOKUP(A3734,'Returns Data'!A:A,1,0)),"No","Yes")</f>
        <v>No</v>
      </c>
      <c r="O3734" t="s">
        <v>10085</v>
      </c>
      <c r="P3734" t="str">
        <f>IFERROR(VLOOKUP(A3734,'Ratings Data'!A:C,3,0),"No Rating")</f>
        <v>No Rating</v>
      </c>
      <c r="Q3734" t="s">
        <v>10063</v>
      </c>
      <c r="R3734" s="5">
        <f t="shared" si="58"/>
        <v>-0.96917330338302365</v>
      </c>
    </row>
    <row r="3735" spans="1:18" x14ac:dyDescent="0.3">
      <c r="A3735" t="s">
        <v>3475</v>
      </c>
      <c r="B3735" s="2">
        <v>45641</v>
      </c>
      <c r="C3735" t="s">
        <v>10016</v>
      </c>
      <c r="D3735" t="s">
        <v>10032</v>
      </c>
      <c r="E3735" t="s">
        <v>10038</v>
      </c>
      <c r="F3735">
        <v>4</v>
      </c>
      <c r="G3735">
        <v>305.88</v>
      </c>
      <c r="H3735">
        <v>187.2</v>
      </c>
      <c r="I3735" t="s">
        <v>10039</v>
      </c>
      <c r="J3735">
        <f>F3735*G3735</f>
        <v>1223.52</v>
      </c>
      <c r="K3735">
        <f>F3735*H3735</f>
        <v>748.8</v>
      </c>
      <c r="L3735">
        <f>J3735-K3735</f>
        <v>474.72</v>
      </c>
      <c r="M3735" s="5">
        <f>L3735/J3735</f>
        <v>0.38799529227147905</v>
      </c>
      <c r="N3735" t="str">
        <f>IF(ISNA(VLOOKUP(A3735,'Returns Data'!A:A,1,0)),"No","Yes")</f>
        <v>No</v>
      </c>
      <c r="O3735" t="s">
        <v>10085</v>
      </c>
      <c r="P3735" t="str">
        <f>IFERROR(VLOOKUP(A3735,'Ratings Data'!A:C,3,0),"No Rating")</f>
        <v>No Rating</v>
      </c>
      <c r="Q3735" t="s">
        <v>10063</v>
      </c>
      <c r="R3735" s="5">
        <f t="shared" si="58"/>
        <v>32.77090808722054</v>
      </c>
    </row>
    <row r="3736" spans="1:18" x14ac:dyDescent="0.3">
      <c r="A3736" t="s">
        <v>3487</v>
      </c>
      <c r="B3736" s="2">
        <v>45641</v>
      </c>
      <c r="C3736" t="s">
        <v>10019</v>
      </c>
      <c r="D3736" t="s">
        <v>10031</v>
      </c>
      <c r="E3736" t="s">
        <v>10038</v>
      </c>
      <c r="F3736">
        <v>9</v>
      </c>
      <c r="G3736">
        <v>319.95999999999998</v>
      </c>
      <c r="H3736">
        <v>192.31</v>
      </c>
      <c r="I3736" t="s">
        <v>10039</v>
      </c>
      <c r="J3736">
        <f>F3736*G3736</f>
        <v>2879.64</v>
      </c>
      <c r="K3736">
        <f>F3736*H3736</f>
        <v>1730.79</v>
      </c>
      <c r="L3736">
        <f>J3736-K3736</f>
        <v>1148.8499999999999</v>
      </c>
      <c r="M3736" s="5">
        <f>L3736/J3736</f>
        <v>0.39895611951493937</v>
      </c>
      <c r="N3736" t="str">
        <f>IF(ISNA(VLOOKUP(A3736,'Returns Data'!A:A,1,0)),"No","Yes")</f>
        <v>No</v>
      </c>
      <c r="O3736" t="s">
        <v>10085</v>
      </c>
      <c r="P3736" t="str">
        <f>IFERROR(VLOOKUP(A3736,'Ratings Data'!A:C,3,0),"No Rating")</f>
        <v>No Rating</v>
      </c>
      <c r="Q3736" t="s">
        <v>10063</v>
      </c>
      <c r="R3736" s="5">
        <f t="shared" si="58"/>
        <v>1.3535700274617497</v>
      </c>
    </row>
    <row r="3737" spans="1:18" x14ac:dyDescent="0.3">
      <c r="A3737" t="s">
        <v>3544</v>
      </c>
      <c r="B3737" s="2">
        <v>45641</v>
      </c>
      <c r="C3737" t="s">
        <v>10021</v>
      </c>
      <c r="D3737" t="s">
        <v>10031</v>
      </c>
      <c r="E3737" t="s">
        <v>10034</v>
      </c>
      <c r="F3737">
        <v>13</v>
      </c>
      <c r="G3737">
        <v>75.150000000000006</v>
      </c>
      <c r="H3737">
        <v>49.8</v>
      </c>
      <c r="I3737" t="s">
        <v>10039</v>
      </c>
      <c r="J3737">
        <f>F3737*G3737</f>
        <v>976.95</v>
      </c>
      <c r="K3737">
        <f>F3737*H3737</f>
        <v>647.4</v>
      </c>
      <c r="L3737">
        <f>J3737-K3737</f>
        <v>329.55000000000007</v>
      </c>
      <c r="M3737" s="5">
        <f>L3737/J3737</f>
        <v>0.33732534930139724</v>
      </c>
      <c r="N3737" t="str">
        <f>IF(ISNA(VLOOKUP(A3737,'Returns Data'!A:A,1,0)),"No","Yes")</f>
        <v>No</v>
      </c>
      <c r="O3737" t="s">
        <v>10085</v>
      </c>
      <c r="P3737">
        <f>IFERROR(VLOOKUP(A3737,'Ratings Data'!A:C,3,0),"No Rating")</f>
        <v>1</v>
      </c>
      <c r="Q3737" t="s">
        <v>10063</v>
      </c>
      <c r="R3737" s="5">
        <f t="shared" si="58"/>
        <v>-0.66073884235529434</v>
      </c>
    </row>
    <row r="3738" spans="1:18" x14ac:dyDescent="0.3">
      <c r="A3738" t="s">
        <v>3602</v>
      </c>
      <c r="B3738" s="2">
        <v>45641</v>
      </c>
      <c r="C3738" t="s">
        <v>10015</v>
      </c>
      <c r="D3738" t="s">
        <v>10031</v>
      </c>
      <c r="E3738" t="s">
        <v>10037</v>
      </c>
      <c r="F3738">
        <v>4</v>
      </c>
      <c r="G3738">
        <v>111.77</v>
      </c>
      <c r="H3738">
        <v>78.56</v>
      </c>
      <c r="I3738" t="s">
        <v>10039</v>
      </c>
      <c r="J3738">
        <f>F3738*G3738</f>
        <v>447.08</v>
      </c>
      <c r="K3738">
        <f>F3738*H3738</f>
        <v>314.24</v>
      </c>
      <c r="L3738">
        <f>J3738-K3738</f>
        <v>132.83999999999997</v>
      </c>
      <c r="M3738" s="5">
        <f>L3738/J3738</f>
        <v>0.29712803077748945</v>
      </c>
      <c r="N3738" t="str">
        <f>IF(ISNA(VLOOKUP(A3738,'Returns Data'!A:A,1,0)),"No","Yes")</f>
        <v>No</v>
      </c>
      <c r="O3738" t="s">
        <v>10085</v>
      </c>
      <c r="P3738" t="str">
        <f>IFERROR(VLOOKUP(A3738,'Ratings Data'!A:C,3,0),"No Rating")</f>
        <v>No Rating</v>
      </c>
      <c r="Q3738" t="s">
        <v>10063</v>
      </c>
      <c r="R3738" s="5">
        <f t="shared" si="58"/>
        <v>-0.54237166692256522</v>
      </c>
    </row>
    <row r="3739" spans="1:18" x14ac:dyDescent="0.3">
      <c r="A3739" t="s">
        <v>4033</v>
      </c>
      <c r="B3739" s="2">
        <v>45641</v>
      </c>
      <c r="C3739" t="s">
        <v>10010</v>
      </c>
      <c r="D3739" t="s">
        <v>10029</v>
      </c>
      <c r="E3739" t="s">
        <v>10035</v>
      </c>
      <c r="F3739">
        <v>17</v>
      </c>
      <c r="G3739">
        <v>312.42</v>
      </c>
      <c r="H3739">
        <v>242.8</v>
      </c>
      <c r="I3739" t="s">
        <v>10040</v>
      </c>
      <c r="J3739">
        <f>F3739*G3739</f>
        <v>5311.14</v>
      </c>
      <c r="K3739">
        <f>F3739*H3739</f>
        <v>4127.6000000000004</v>
      </c>
      <c r="L3739">
        <f>J3739-K3739</f>
        <v>1183.54</v>
      </c>
      <c r="M3739" s="5">
        <f>L3739/J3739</f>
        <v>0.22284104730811086</v>
      </c>
      <c r="N3739" t="str">
        <f>IF(ISNA(VLOOKUP(A3739,'Returns Data'!A:A,1,0)),"No","Yes")</f>
        <v>No</v>
      </c>
      <c r="O3739" t="s">
        <v>10085</v>
      </c>
      <c r="P3739" t="str">
        <f>IFERROR(VLOOKUP(A3739,'Ratings Data'!A:C,3,0),"No Rating")</f>
        <v>No Rating</v>
      </c>
      <c r="Q3739" t="s">
        <v>10063</v>
      </c>
      <c r="R3739" s="5">
        <f t="shared" si="58"/>
        <v>10.879618860159256</v>
      </c>
    </row>
    <row r="3740" spans="1:18" x14ac:dyDescent="0.3">
      <c r="A3740" t="s">
        <v>4189</v>
      </c>
      <c r="B3740" s="2">
        <v>45641</v>
      </c>
      <c r="C3740" t="s">
        <v>10014</v>
      </c>
      <c r="D3740" t="s">
        <v>10030</v>
      </c>
      <c r="E3740" t="s">
        <v>10038</v>
      </c>
      <c r="F3740">
        <v>3</v>
      </c>
      <c r="G3740">
        <v>321.58</v>
      </c>
      <c r="H3740">
        <v>216.04</v>
      </c>
      <c r="I3740" t="s">
        <v>10040</v>
      </c>
      <c r="J3740">
        <f>F3740*G3740</f>
        <v>964.74</v>
      </c>
      <c r="K3740">
        <f>F3740*H3740</f>
        <v>648.12</v>
      </c>
      <c r="L3740">
        <f>J3740-K3740</f>
        <v>316.62</v>
      </c>
      <c r="M3740" s="5">
        <f>L3740/J3740</f>
        <v>0.32819205174451149</v>
      </c>
      <c r="N3740" t="str">
        <f>IF(ISNA(VLOOKUP(A3740,'Returns Data'!A:A,1,0)),"No","Yes")</f>
        <v>No</v>
      </c>
      <c r="O3740" t="s">
        <v>10085</v>
      </c>
      <c r="P3740" t="str">
        <f>IFERROR(VLOOKUP(A3740,'Ratings Data'!A:C,3,0),"No Rating")</f>
        <v>No Rating</v>
      </c>
      <c r="Q3740" t="s">
        <v>10063</v>
      </c>
      <c r="R3740" s="5">
        <f t="shared" si="58"/>
        <v>-0.81835538133056185</v>
      </c>
    </row>
    <row r="3741" spans="1:18" x14ac:dyDescent="0.3">
      <c r="A3741" t="s">
        <v>4370</v>
      </c>
      <c r="B3741" s="2">
        <v>45641</v>
      </c>
      <c r="C3741" t="s">
        <v>10024</v>
      </c>
      <c r="D3741" t="s">
        <v>10029</v>
      </c>
      <c r="E3741" t="s">
        <v>10034</v>
      </c>
      <c r="F3741">
        <v>5</v>
      </c>
      <c r="G3741">
        <v>92.62</v>
      </c>
      <c r="H3741">
        <v>76.36</v>
      </c>
      <c r="I3741" t="s">
        <v>10040</v>
      </c>
      <c r="J3741">
        <f>F3741*G3741</f>
        <v>463.1</v>
      </c>
      <c r="K3741">
        <f>F3741*H3741</f>
        <v>381.8</v>
      </c>
      <c r="L3741">
        <f>J3741-K3741</f>
        <v>81.300000000000011</v>
      </c>
      <c r="M3741" s="5">
        <f>L3741/J3741</f>
        <v>0.17555603541351761</v>
      </c>
      <c r="N3741" t="str">
        <f>IF(ISNA(VLOOKUP(A3741,'Returns Data'!A:A,1,0)),"No","Yes")</f>
        <v>No</v>
      </c>
      <c r="O3741" t="s">
        <v>10085</v>
      </c>
      <c r="P3741">
        <f>IFERROR(VLOOKUP(A3741,'Ratings Data'!A:C,3,0),"No Rating")</f>
        <v>2</v>
      </c>
      <c r="Q3741" t="s">
        <v>10063</v>
      </c>
      <c r="R3741" s="5">
        <f t="shared" si="58"/>
        <v>-0.51997429359205583</v>
      </c>
    </row>
    <row r="3742" spans="1:18" x14ac:dyDescent="0.3">
      <c r="A3742" t="s">
        <v>4569</v>
      </c>
      <c r="B3742" s="2">
        <v>45641</v>
      </c>
      <c r="C3742" t="s">
        <v>10023</v>
      </c>
      <c r="D3742" t="s">
        <v>10033</v>
      </c>
      <c r="E3742" t="s">
        <v>10036</v>
      </c>
      <c r="F3742">
        <v>6</v>
      </c>
      <c r="G3742">
        <v>442.66</v>
      </c>
      <c r="H3742">
        <v>282.77</v>
      </c>
      <c r="I3742" t="s">
        <v>10039</v>
      </c>
      <c r="J3742">
        <f>F3742*G3742</f>
        <v>2655.96</v>
      </c>
      <c r="K3742">
        <f>F3742*H3742</f>
        <v>1696.62</v>
      </c>
      <c r="L3742">
        <f>J3742-K3742</f>
        <v>959.34000000000015</v>
      </c>
      <c r="M3742" s="5">
        <f>L3742/J3742</f>
        <v>0.36120272895676142</v>
      </c>
      <c r="N3742" t="str">
        <f>IF(ISNA(VLOOKUP(A3742,'Returns Data'!A:A,1,0)),"No","Yes")</f>
        <v>No</v>
      </c>
      <c r="O3742" t="s">
        <v>10085</v>
      </c>
      <c r="P3742" t="str">
        <f>IFERROR(VLOOKUP(A3742,'Ratings Data'!A:C,3,0),"No Rating")</f>
        <v>No Rating</v>
      </c>
      <c r="Q3742" t="s">
        <v>10063</v>
      </c>
      <c r="R3742" s="5">
        <f t="shared" si="58"/>
        <v>4.7351759879075797</v>
      </c>
    </row>
    <row r="3743" spans="1:18" x14ac:dyDescent="0.3">
      <c r="A3743" t="s">
        <v>4635</v>
      </c>
      <c r="B3743" s="2">
        <v>45641</v>
      </c>
      <c r="C3743" t="s">
        <v>10012</v>
      </c>
      <c r="D3743" t="s">
        <v>10030</v>
      </c>
      <c r="E3743" t="s">
        <v>10038</v>
      </c>
      <c r="F3743">
        <v>17</v>
      </c>
      <c r="G3743">
        <v>102.55</v>
      </c>
      <c r="H3743">
        <v>84.15</v>
      </c>
      <c r="I3743" t="s">
        <v>10039</v>
      </c>
      <c r="J3743">
        <f>F3743*G3743</f>
        <v>1743.35</v>
      </c>
      <c r="K3743">
        <f>F3743*H3743</f>
        <v>1430.5500000000002</v>
      </c>
      <c r="L3743">
        <f>J3743-K3743</f>
        <v>312.79999999999973</v>
      </c>
      <c r="M3743" s="5">
        <f>L3743/J3743</f>
        <v>0.17942467089224753</v>
      </c>
      <c r="N3743" t="str">
        <f>IF(ISNA(VLOOKUP(A3743,'Returns Data'!A:A,1,0)),"No","Yes")</f>
        <v>No</v>
      </c>
      <c r="O3743" t="s">
        <v>10085</v>
      </c>
      <c r="P3743" t="str">
        <f>IFERROR(VLOOKUP(A3743,'Ratings Data'!A:C,3,0),"No Rating")</f>
        <v>No Rating</v>
      </c>
      <c r="Q3743" t="s">
        <v>10063</v>
      </c>
      <c r="R3743" s="5">
        <f t="shared" si="58"/>
        <v>-0.343608337474962</v>
      </c>
    </row>
    <row r="3744" spans="1:18" x14ac:dyDescent="0.3">
      <c r="A3744" t="s">
        <v>4988</v>
      </c>
      <c r="B3744" s="2">
        <v>45641</v>
      </c>
      <c r="C3744" t="s">
        <v>10011</v>
      </c>
      <c r="D3744" t="s">
        <v>10029</v>
      </c>
      <c r="E3744" t="s">
        <v>10034</v>
      </c>
      <c r="F3744">
        <v>6</v>
      </c>
      <c r="G3744">
        <v>442.64</v>
      </c>
      <c r="H3744">
        <v>273.79000000000002</v>
      </c>
      <c r="I3744" t="s">
        <v>10040</v>
      </c>
      <c r="J3744">
        <f>F3744*G3744</f>
        <v>2655.84</v>
      </c>
      <c r="K3744">
        <f>F3744*H3744</f>
        <v>1642.7400000000002</v>
      </c>
      <c r="L3744">
        <f>J3744-K3744</f>
        <v>1013.0999999999999</v>
      </c>
      <c r="M3744" s="5">
        <f>L3744/J3744</f>
        <v>0.3814612326043737</v>
      </c>
      <c r="N3744" t="str">
        <f>IF(ISNA(VLOOKUP(A3744,'Returns Data'!A:A,1,0)),"No","Yes")</f>
        <v>No</v>
      </c>
      <c r="O3744" t="s">
        <v>10085</v>
      </c>
      <c r="P3744" t="str">
        <f>IFERROR(VLOOKUP(A3744,'Ratings Data'!A:C,3,0),"No Rating")</f>
        <v>No Rating</v>
      </c>
      <c r="Q3744" t="s">
        <v>10063</v>
      </c>
      <c r="R3744" s="5">
        <f t="shared" si="58"/>
        <v>0.52341182206671077</v>
      </c>
    </row>
    <row r="3745" spans="1:18" x14ac:dyDescent="0.3">
      <c r="A3745" t="s">
        <v>5545</v>
      </c>
      <c r="B3745" s="2">
        <v>45641</v>
      </c>
      <c r="C3745" t="s">
        <v>10015</v>
      </c>
      <c r="D3745" t="s">
        <v>10031</v>
      </c>
      <c r="E3745" t="s">
        <v>10034</v>
      </c>
      <c r="F3745">
        <v>20</v>
      </c>
      <c r="G3745">
        <v>188.15</v>
      </c>
      <c r="H3745">
        <v>141.55000000000001</v>
      </c>
      <c r="I3745" t="s">
        <v>10039</v>
      </c>
      <c r="J3745">
        <f>F3745*G3745</f>
        <v>3763</v>
      </c>
      <c r="K3745">
        <f>F3745*H3745</f>
        <v>2831</v>
      </c>
      <c r="L3745">
        <f>J3745-K3745</f>
        <v>932</v>
      </c>
      <c r="M3745" s="5">
        <f>L3745/J3745</f>
        <v>0.24767472761094872</v>
      </c>
      <c r="N3745" t="str">
        <f>IF(ISNA(VLOOKUP(A3745,'Returns Data'!A:A,1,0)),"No","Yes")</f>
        <v>No</v>
      </c>
      <c r="O3745" t="s">
        <v>10085</v>
      </c>
      <c r="P3745" t="str">
        <f>IFERROR(VLOOKUP(A3745,'Ratings Data'!A:C,3,0),"No Rating")</f>
        <v>No Rating</v>
      </c>
      <c r="Q3745" t="s">
        <v>10063</v>
      </c>
      <c r="R3745" s="5">
        <f t="shared" si="58"/>
        <v>0.41687752274233381</v>
      </c>
    </row>
    <row r="3746" spans="1:18" x14ac:dyDescent="0.3">
      <c r="A3746" t="s">
        <v>5547</v>
      </c>
      <c r="B3746" s="2">
        <v>45641</v>
      </c>
      <c r="C3746" t="s">
        <v>10016</v>
      </c>
      <c r="D3746" t="s">
        <v>10032</v>
      </c>
      <c r="E3746" t="s">
        <v>10035</v>
      </c>
      <c r="F3746">
        <v>20</v>
      </c>
      <c r="G3746">
        <v>326.95999999999998</v>
      </c>
      <c r="H3746">
        <v>250.82</v>
      </c>
      <c r="I3746" t="s">
        <v>10039</v>
      </c>
      <c r="J3746">
        <f>F3746*G3746</f>
        <v>6539.2</v>
      </c>
      <c r="K3746">
        <f>F3746*H3746</f>
        <v>5016.3999999999996</v>
      </c>
      <c r="L3746">
        <f>J3746-K3746</f>
        <v>1522.8000000000002</v>
      </c>
      <c r="M3746" s="5">
        <f>L3746/J3746</f>
        <v>0.23287252263273797</v>
      </c>
      <c r="N3746" t="str">
        <f>IF(ISNA(VLOOKUP(A3746,'Returns Data'!A:A,1,0)),"No","Yes")</f>
        <v>No</v>
      </c>
      <c r="O3746" t="s">
        <v>10085</v>
      </c>
      <c r="P3746" t="str">
        <f>IFERROR(VLOOKUP(A3746,'Ratings Data'!A:C,3,0),"No Rating")</f>
        <v>No Rating</v>
      </c>
      <c r="Q3746" t="s">
        <v>10063</v>
      </c>
      <c r="R3746" s="5">
        <f t="shared" si="58"/>
        <v>0.73776242359819288</v>
      </c>
    </row>
    <row r="3747" spans="1:18" x14ac:dyDescent="0.3">
      <c r="A3747" t="s">
        <v>6139</v>
      </c>
      <c r="B3747" s="2">
        <v>45641</v>
      </c>
      <c r="C3747" t="s">
        <v>10014</v>
      </c>
      <c r="D3747" t="s">
        <v>10030</v>
      </c>
      <c r="E3747" t="s">
        <v>10036</v>
      </c>
      <c r="F3747">
        <v>8</v>
      </c>
      <c r="G3747">
        <v>336.93</v>
      </c>
      <c r="H3747">
        <v>282.13</v>
      </c>
      <c r="I3747" t="s">
        <v>10040</v>
      </c>
      <c r="J3747">
        <f>F3747*G3747</f>
        <v>2695.44</v>
      </c>
      <c r="K3747">
        <f>F3747*H3747</f>
        <v>2257.04</v>
      </c>
      <c r="L3747">
        <f>J3747-K3747</f>
        <v>438.40000000000009</v>
      </c>
      <c r="M3747" s="5">
        <f>L3747/J3747</f>
        <v>0.16264505980470723</v>
      </c>
      <c r="N3747" t="str">
        <f>IF(ISNA(VLOOKUP(A3747,'Returns Data'!A:A,1,0)),"No","Yes")</f>
        <v>No</v>
      </c>
      <c r="O3747" t="s">
        <v>10085</v>
      </c>
      <c r="P3747" t="str">
        <f>IFERROR(VLOOKUP(A3747,'Ratings Data'!A:C,3,0),"No Rating")</f>
        <v>No Rating</v>
      </c>
      <c r="Q3747" t="s">
        <v>10063</v>
      </c>
      <c r="R3747" s="5">
        <f t="shared" si="58"/>
        <v>-0.58780278933202834</v>
      </c>
    </row>
    <row r="3748" spans="1:18" x14ac:dyDescent="0.3">
      <c r="A3748" t="s">
        <v>6171</v>
      </c>
      <c r="B3748" s="2">
        <v>45641</v>
      </c>
      <c r="C3748" t="s">
        <v>10017</v>
      </c>
      <c r="D3748" t="s">
        <v>10032</v>
      </c>
      <c r="E3748" t="s">
        <v>10034</v>
      </c>
      <c r="F3748">
        <v>5</v>
      </c>
      <c r="G3748">
        <v>440.4</v>
      </c>
      <c r="H3748">
        <v>393.29</v>
      </c>
      <c r="I3748" t="s">
        <v>10040</v>
      </c>
      <c r="J3748">
        <f>F3748*G3748</f>
        <v>2202</v>
      </c>
      <c r="K3748">
        <f>F3748*H3748</f>
        <v>1966.45</v>
      </c>
      <c r="L3748">
        <f>J3748-K3748</f>
        <v>235.54999999999995</v>
      </c>
      <c r="M3748" s="5">
        <f>L3748/J3748</f>
        <v>0.10697093551316983</v>
      </c>
      <c r="N3748" t="str">
        <f>IF(ISNA(VLOOKUP(A3748,'Returns Data'!A:A,1,0)),"No","Yes")</f>
        <v>No</v>
      </c>
      <c r="O3748" t="s">
        <v>10085</v>
      </c>
      <c r="P3748">
        <f>IFERROR(VLOOKUP(A3748,'Ratings Data'!A:C,3,0),"No Rating")</f>
        <v>2</v>
      </c>
      <c r="Q3748" t="s">
        <v>10063</v>
      </c>
      <c r="R3748" s="5">
        <f t="shared" si="58"/>
        <v>-0.18306473154661207</v>
      </c>
    </row>
    <row r="3749" spans="1:18" x14ac:dyDescent="0.3">
      <c r="A3749" t="s">
        <v>6381</v>
      </c>
      <c r="B3749" s="2">
        <v>45641</v>
      </c>
      <c r="C3749" t="s">
        <v>10018</v>
      </c>
      <c r="D3749" t="s">
        <v>10033</v>
      </c>
      <c r="E3749" t="s">
        <v>10038</v>
      </c>
      <c r="F3749">
        <v>11</v>
      </c>
      <c r="G3749">
        <v>458.19</v>
      </c>
      <c r="H3749">
        <v>345.76</v>
      </c>
      <c r="I3749" t="s">
        <v>10040</v>
      </c>
      <c r="J3749">
        <f>F3749*G3749</f>
        <v>5040.09</v>
      </c>
      <c r="K3749">
        <f>F3749*H3749</f>
        <v>3803.3599999999997</v>
      </c>
      <c r="L3749">
        <f>J3749-K3749</f>
        <v>1236.7300000000005</v>
      </c>
      <c r="M3749" s="5">
        <f>L3749/J3749</f>
        <v>0.24537855474803039</v>
      </c>
      <c r="N3749" t="str">
        <f>IF(ISNA(VLOOKUP(A3749,'Returns Data'!A:A,1,0)),"No","Yes")</f>
        <v>No</v>
      </c>
      <c r="O3749" t="s">
        <v>10085</v>
      </c>
      <c r="P3749" t="str">
        <f>IFERROR(VLOOKUP(A3749,'Ratings Data'!A:C,3,0),"No Rating")</f>
        <v>No Rating</v>
      </c>
      <c r="Q3749" t="s">
        <v>10063</v>
      </c>
      <c r="R3749" s="5">
        <f t="shared" si="58"/>
        <v>1.2888692098092644</v>
      </c>
    </row>
    <row r="3750" spans="1:18" x14ac:dyDescent="0.3">
      <c r="A3750" t="s">
        <v>6505</v>
      </c>
      <c r="B3750" s="2">
        <v>45641</v>
      </c>
      <c r="C3750" t="s">
        <v>10020</v>
      </c>
      <c r="D3750" t="s">
        <v>10030</v>
      </c>
      <c r="E3750" t="s">
        <v>10034</v>
      </c>
      <c r="F3750">
        <v>2</v>
      </c>
      <c r="G3750">
        <v>399.64</v>
      </c>
      <c r="H3750">
        <v>258.67</v>
      </c>
      <c r="I3750" t="s">
        <v>10040</v>
      </c>
      <c r="J3750">
        <f>F3750*G3750</f>
        <v>799.28</v>
      </c>
      <c r="K3750">
        <f>F3750*H3750</f>
        <v>517.34</v>
      </c>
      <c r="L3750">
        <f>J3750-K3750</f>
        <v>281.93999999999994</v>
      </c>
      <c r="M3750" s="5">
        <f>L3750/J3750</f>
        <v>0.35274246822139921</v>
      </c>
      <c r="N3750" t="str">
        <f>IF(ISNA(VLOOKUP(A3750,'Returns Data'!A:A,1,0)),"No","Yes")</f>
        <v>Yes</v>
      </c>
      <c r="O3750" t="str">
        <f>IFERROR(VLOOKUP(A3750,'Returns Data'!A:E,5,0),"No Returns")</f>
        <v>Wrong Product</v>
      </c>
      <c r="P3750" t="str">
        <f>IFERROR(VLOOKUP(A3750,'Ratings Data'!A:C,3,0),"No Rating")</f>
        <v>No Rating</v>
      </c>
      <c r="Q3750" t="s">
        <v>10063</v>
      </c>
      <c r="R3750" s="5">
        <f t="shared" si="58"/>
        <v>-0.84141553027822924</v>
      </c>
    </row>
    <row r="3751" spans="1:18" x14ac:dyDescent="0.3">
      <c r="A3751" t="s">
        <v>6579</v>
      </c>
      <c r="B3751" s="2">
        <v>45641</v>
      </c>
      <c r="C3751" t="s">
        <v>10028</v>
      </c>
      <c r="D3751" t="s">
        <v>10032</v>
      </c>
      <c r="E3751" t="s">
        <v>10036</v>
      </c>
      <c r="F3751">
        <v>2</v>
      </c>
      <c r="G3751">
        <v>119.45</v>
      </c>
      <c r="H3751">
        <v>94.6</v>
      </c>
      <c r="I3751" t="s">
        <v>10040</v>
      </c>
      <c r="J3751">
        <f>F3751*G3751</f>
        <v>238.9</v>
      </c>
      <c r="K3751">
        <f>F3751*H3751</f>
        <v>189.2</v>
      </c>
      <c r="L3751">
        <f>J3751-K3751</f>
        <v>49.700000000000017</v>
      </c>
      <c r="M3751" s="5">
        <f>L3751/J3751</f>
        <v>0.2080368354960235</v>
      </c>
      <c r="N3751" t="str">
        <f>IF(ISNA(VLOOKUP(A3751,'Returns Data'!A:A,1,0)),"No","Yes")</f>
        <v>No</v>
      </c>
      <c r="O3751" t="s">
        <v>10085</v>
      </c>
      <c r="P3751" t="str">
        <f>IFERROR(VLOOKUP(A3751,'Ratings Data'!A:C,3,0),"No Rating")</f>
        <v>No Rating</v>
      </c>
      <c r="Q3751" t="s">
        <v>10063</v>
      </c>
      <c r="R3751" s="5">
        <f t="shared" si="58"/>
        <v>-0.70110599539585627</v>
      </c>
    </row>
    <row r="3752" spans="1:18" x14ac:dyDescent="0.3">
      <c r="A3752" t="s">
        <v>6750</v>
      </c>
      <c r="B3752" s="2">
        <v>45641</v>
      </c>
      <c r="C3752" t="s">
        <v>10020</v>
      </c>
      <c r="D3752" t="s">
        <v>10030</v>
      </c>
      <c r="E3752" t="s">
        <v>10037</v>
      </c>
      <c r="F3752">
        <v>9</v>
      </c>
      <c r="G3752">
        <v>340.75</v>
      </c>
      <c r="H3752">
        <v>234.77</v>
      </c>
      <c r="I3752" t="s">
        <v>10040</v>
      </c>
      <c r="J3752">
        <f>F3752*G3752</f>
        <v>3066.75</v>
      </c>
      <c r="K3752">
        <f>F3752*H3752</f>
        <v>2112.9300000000003</v>
      </c>
      <c r="L3752">
        <f>J3752-K3752</f>
        <v>953.81999999999971</v>
      </c>
      <c r="M3752" s="5">
        <f>L3752/J3752</f>
        <v>0.31101980924431394</v>
      </c>
      <c r="N3752" t="str">
        <f>IF(ISNA(VLOOKUP(A3752,'Returns Data'!A:A,1,0)),"No","Yes")</f>
        <v>No</v>
      </c>
      <c r="O3752" t="s">
        <v>10085</v>
      </c>
      <c r="P3752" t="str">
        <f>IFERROR(VLOOKUP(A3752,'Ratings Data'!A:C,3,0),"No Rating")</f>
        <v>No Rating</v>
      </c>
      <c r="Q3752" t="s">
        <v>10063</v>
      </c>
      <c r="R3752" s="5">
        <f t="shared" si="58"/>
        <v>11.836961071578065</v>
      </c>
    </row>
    <row r="3753" spans="1:18" x14ac:dyDescent="0.3">
      <c r="A3753" t="s">
        <v>7335</v>
      </c>
      <c r="B3753" s="2">
        <v>45641</v>
      </c>
      <c r="C3753" t="s">
        <v>10016</v>
      </c>
      <c r="D3753" t="s">
        <v>10032</v>
      </c>
      <c r="E3753" t="s">
        <v>10037</v>
      </c>
      <c r="F3753">
        <v>5</v>
      </c>
      <c r="G3753">
        <v>238.03</v>
      </c>
      <c r="H3753">
        <v>208.29</v>
      </c>
      <c r="I3753" t="s">
        <v>10039</v>
      </c>
      <c r="J3753">
        <f>F3753*G3753</f>
        <v>1190.1500000000001</v>
      </c>
      <c r="K3753">
        <f>F3753*H3753</f>
        <v>1041.45</v>
      </c>
      <c r="L3753">
        <f>J3753-K3753</f>
        <v>148.70000000000005</v>
      </c>
      <c r="M3753" s="5">
        <f>L3753/J3753</f>
        <v>0.1249422341721632</v>
      </c>
      <c r="N3753" t="str">
        <f>IF(ISNA(VLOOKUP(A3753,'Returns Data'!A:A,1,0)),"No","Yes")</f>
        <v>No</v>
      </c>
      <c r="O3753" t="s">
        <v>10085</v>
      </c>
      <c r="P3753" t="str">
        <f>IFERROR(VLOOKUP(A3753,'Ratings Data'!A:C,3,0),"No Rating")</f>
        <v>No Rating</v>
      </c>
      <c r="Q3753" t="s">
        <v>10063</v>
      </c>
      <c r="R3753" s="5">
        <f t="shared" si="58"/>
        <v>-0.61191815439797825</v>
      </c>
    </row>
    <row r="3754" spans="1:18" x14ac:dyDescent="0.3">
      <c r="A3754" t="s">
        <v>7467</v>
      </c>
      <c r="B3754" s="2">
        <v>45641</v>
      </c>
      <c r="C3754" t="s">
        <v>10012</v>
      </c>
      <c r="D3754" t="s">
        <v>10030</v>
      </c>
      <c r="E3754" t="s">
        <v>10035</v>
      </c>
      <c r="F3754">
        <v>9</v>
      </c>
      <c r="G3754">
        <v>294.10000000000002</v>
      </c>
      <c r="H3754">
        <v>238.31</v>
      </c>
      <c r="I3754" t="s">
        <v>10039</v>
      </c>
      <c r="J3754">
        <f>F3754*G3754</f>
        <v>2646.9</v>
      </c>
      <c r="K3754">
        <f>F3754*H3754</f>
        <v>2144.79</v>
      </c>
      <c r="L3754">
        <f>J3754-K3754</f>
        <v>502.11000000000013</v>
      </c>
      <c r="M3754" s="5">
        <f>L3754/J3754</f>
        <v>0.18969738184291063</v>
      </c>
      <c r="N3754" t="str">
        <f>IF(ISNA(VLOOKUP(A3754,'Returns Data'!A:A,1,0)),"No","Yes")</f>
        <v>No</v>
      </c>
      <c r="O3754" t="s">
        <v>10085</v>
      </c>
      <c r="P3754" t="str">
        <f>IFERROR(VLOOKUP(A3754,'Ratings Data'!A:C,3,0),"No Rating")</f>
        <v>No Rating</v>
      </c>
      <c r="Q3754" t="s">
        <v>10063</v>
      </c>
      <c r="R3754" s="5">
        <f t="shared" si="58"/>
        <v>1.2240053774734276</v>
      </c>
    </row>
    <row r="3755" spans="1:18" x14ac:dyDescent="0.3">
      <c r="A3755" t="s">
        <v>8138</v>
      </c>
      <c r="B3755" s="2">
        <v>45641</v>
      </c>
      <c r="C3755" t="s">
        <v>10024</v>
      </c>
      <c r="D3755" t="s">
        <v>10029</v>
      </c>
      <c r="E3755" t="s">
        <v>10036</v>
      </c>
      <c r="F3755">
        <v>14</v>
      </c>
      <c r="G3755">
        <v>73.33</v>
      </c>
      <c r="H3755">
        <v>58.55</v>
      </c>
      <c r="I3755" t="s">
        <v>10039</v>
      </c>
      <c r="J3755">
        <f>F3755*G3755</f>
        <v>1026.6199999999999</v>
      </c>
      <c r="K3755">
        <f>F3755*H3755</f>
        <v>819.69999999999993</v>
      </c>
      <c r="L3755">
        <f>J3755-K3755</f>
        <v>206.91999999999996</v>
      </c>
      <c r="M3755" s="5">
        <f>L3755/J3755</f>
        <v>0.20155461611891448</v>
      </c>
      <c r="N3755" t="str">
        <f>IF(ISNA(VLOOKUP(A3755,'Returns Data'!A:A,1,0)),"No","Yes")</f>
        <v>No</v>
      </c>
      <c r="O3755" t="s">
        <v>10085</v>
      </c>
      <c r="P3755" t="str">
        <f>IFERROR(VLOOKUP(A3755,'Ratings Data'!A:C,3,0),"No Rating")</f>
        <v>No Rating</v>
      </c>
      <c r="Q3755" t="s">
        <v>10063</v>
      </c>
      <c r="R3755" s="5">
        <f t="shared" si="58"/>
        <v>-0.61214250632815748</v>
      </c>
    </row>
    <row r="3756" spans="1:18" x14ac:dyDescent="0.3">
      <c r="A3756" t="s">
        <v>8411</v>
      </c>
      <c r="B3756" s="2">
        <v>45641</v>
      </c>
      <c r="C3756" t="s">
        <v>10028</v>
      </c>
      <c r="D3756" t="s">
        <v>10032</v>
      </c>
      <c r="E3756" t="s">
        <v>10034</v>
      </c>
      <c r="F3756">
        <v>2</v>
      </c>
      <c r="G3756">
        <v>47.9</v>
      </c>
      <c r="H3756">
        <v>39.799999999999997</v>
      </c>
      <c r="I3756" t="s">
        <v>10039</v>
      </c>
      <c r="J3756">
        <f>F3756*G3756</f>
        <v>95.8</v>
      </c>
      <c r="K3756">
        <f>F3756*H3756</f>
        <v>79.599999999999994</v>
      </c>
      <c r="L3756">
        <f>J3756-K3756</f>
        <v>16.200000000000003</v>
      </c>
      <c r="M3756" s="5">
        <f>L3756/J3756</f>
        <v>0.16910229645093949</v>
      </c>
      <c r="N3756" t="str">
        <f>IF(ISNA(VLOOKUP(A3756,'Returns Data'!A:A,1,0)),"No","Yes")</f>
        <v>No</v>
      </c>
      <c r="O3756" t="s">
        <v>10085</v>
      </c>
      <c r="P3756" t="str">
        <f>IFERROR(VLOOKUP(A3756,'Ratings Data'!A:C,3,0),"No Rating")</f>
        <v>No Rating</v>
      </c>
      <c r="Q3756" t="s">
        <v>10063</v>
      </c>
      <c r="R3756" s="5">
        <f t="shared" si="58"/>
        <v>-0.90668407005513241</v>
      </c>
    </row>
    <row r="3757" spans="1:18" x14ac:dyDescent="0.3">
      <c r="A3757" t="s">
        <v>8547</v>
      </c>
      <c r="B3757" s="2">
        <v>45641</v>
      </c>
      <c r="C3757" t="s">
        <v>10024</v>
      </c>
      <c r="D3757" t="s">
        <v>10029</v>
      </c>
      <c r="E3757" t="s">
        <v>10036</v>
      </c>
      <c r="F3757">
        <v>7</v>
      </c>
      <c r="G3757">
        <v>470.36</v>
      </c>
      <c r="H3757">
        <v>392.35</v>
      </c>
      <c r="I3757" t="s">
        <v>10039</v>
      </c>
      <c r="J3757">
        <f>F3757*G3757</f>
        <v>3292.52</v>
      </c>
      <c r="K3757">
        <f>F3757*H3757</f>
        <v>2746.4500000000003</v>
      </c>
      <c r="L3757">
        <f>J3757-K3757</f>
        <v>546.06999999999971</v>
      </c>
      <c r="M3757" s="5">
        <f>L3757/J3757</f>
        <v>0.16585168806871323</v>
      </c>
      <c r="N3757" t="str">
        <f>IF(ISNA(VLOOKUP(A3757,'Returns Data'!A:A,1,0)),"No","Yes")</f>
        <v>No</v>
      </c>
      <c r="O3757" t="s">
        <v>10085</v>
      </c>
      <c r="P3757" t="str">
        <f>IFERROR(VLOOKUP(A3757,'Ratings Data'!A:C,3,0),"No Rating")</f>
        <v>No Rating</v>
      </c>
      <c r="Q3757" t="s">
        <v>10063</v>
      </c>
      <c r="R3757" s="5">
        <f t="shared" si="58"/>
        <v>33.368684759916491</v>
      </c>
    </row>
    <row r="3758" spans="1:18" x14ac:dyDescent="0.3">
      <c r="A3758" t="s">
        <v>8769</v>
      </c>
      <c r="B3758" s="2">
        <v>45641</v>
      </c>
      <c r="C3758" t="s">
        <v>10023</v>
      </c>
      <c r="D3758" t="s">
        <v>10033</v>
      </c>
      <c r="E3758" t="s">
        <v>10038</v>
      </c>
      <c r="F3758">
        <v>13</v>
      </c>
      <c r="G3758">
        <v>189.06</v>
      </c>
      <c r="H3758">
        <v>119.38</v>
      </c>
      <c r="I3758" t="s">
        <v>10039</v>
      </c>
      <c r="J3758">
        <f>F3758*G3758</f>
        <v>2457.7800000000002</v>
      </c>
      <c r="K3758">
        <f>F3758*H3758</f>
        <v>1551.94</v>
      </c>
      <c r="L3758">
        <f>J3758-K3758</f>
        <v>905.84000000000015</v>
      </c>
      <c r="M3758" s="5">
        <f>L3758/J3758</f>
        <v>0.36856024542473292</v>
      </c>
      <c r="N3758" t="str">
        <f>IF(ISNA(VLOOKUP(A3758,'Returns Data'!A:A,1,0)),"No","Yes")</f>
        <v>No</v>
      </c>
      <c r="O3758" t="s">
        <v>10085</v>
      </c>
      <c r="P3758" t="str">
        <f>IFERROR(VLOOKUP(A3758,'Ratings Data'!A:C,3,0),"No Rating")</f>
        <v>No Rating</v>
      </c>
      <c r="Q3758" t="s">
        <v>10063</v>
      </c>
      <c r="R3758" s="5">
        <f t="shared" si="58"/>
        <v>-0.25352617448033721</v>
      </c>
    </row>
    <row r="3759" spans="1:18" x14ac:dyDescent="0.3">
      <c r="A3759" t="s">
        <v>8805</v>
      </c>
      <c r="B3759" s="2">
        <v>45641</v>
      </c>
      <c r="C3759" t="s">
        <v>10024</v>
      </c>
      <c r="D3759" t="s">
        <v>10029</v>
      </c>
      <c r="E3759" t="s">
        <v>10036</v>
      </c>
      <c r="F3759">
        <v>11</v>
      </c>
      <c r="G3759">
        <v>84.47</v>
      </c>
      <c r="H3759">
        <v>59.44</v>
      </c>
      <c r="I3759" t="s">
        <v>10039</v>
      </c>
      <c r="J3759">
        <f>F3759*G3759</f>
        <v>929.17</v>
      </c>
      <c r="K3759">
        <f>F3759*H3759</f>
        <v>653.83999999999992</v>
      </c>
      <c r="L3759">
        <f>J3759-K3759</f>
        <v>275.33000000000004</v>
      </c>
      <c r="M3759" s="5">
        <f>L3759/J3759</f>
        <v>0.29631821948620818</v>
      </c>
      <c r="N3759" t="str">
        <f>IF(ISNA(VLOOKUP(A3759,'Returns Data'!A:A,1,0)),"No","Yes")</f>
        <v>No</v>
      </c>
      <c r="O3759" t="s">
        <v>10085</v>
      </c>
      <c r="P3759">
        <f>IFERROR(VLOOKUP(A3759,'Ratings Data'!A:C,3,0),"No Rating")</f>
        <v>1</v>
      </c>
      <c r="Q3759" t="s">
        <v>10063</v>
      </c>
      <c r="R3759" s="5">
        <f t="shared" si="58"/>
        <v>-0.62194744851044437</v>
      </c>
    </row>
    <row r="3760" spans="1:18" x14ac:dyDescent="0.3">
      <c r="A3760" t="s">
        <v>9268</v>
      </c>
      <c r="B3760" s="2">
        <v>45641</v>
      </c>
      <c r="C3760" t="s">
        <v>10015</v>
      </c>
      <c r="D3760" t="s">
        <v>10031</v>
      </c>
      <c r="E3760" t="s">
        <v>10037</v>
      </c>
      <c r="F3760">
        <v>11</v>
      </c>
      <c r="G3760">
        <v>388.05</v>
      </c>
      <c r="H3760">
        <v>319.87</v>
      </c>
      <c r="I3760" t="s">
        <v>10040</v>
      </c>
      <c r="J3760">
        <f>F3760*G3760</f>
        <v>4268.55</v>
      </c>
      <c r="K3760">
        <f>F3760*H3760</f>
        <v>3518.57</v>
      </c>
      <c r="L3760">
        <f>J3760-K3760</f>
        <v>749.98</v>
      </c>
      <c r="M3760" s="5">
        <f>L3760/J3760</f>
        <v>0.17569900785981188</v>
      </c>
      <c r="N3760" t="str">
        <f>IF(ISNA(VLOOKUP(A3760,'Returns Data'!A:A,1,0)),"No","Yes")</f>
        <v>No</v>
      </c>
      <c r="O3760" t="s">
        <v>10085</v>
      </c>
      <c r="P3760" t="str">
        <f>IFERROR(VLOOKUP(A3760,'Ratings Data'!A:C,3,0),"No Rating")</f>
        <v>No Rating</v>
      </c>
      <c r="Q3760" t="s">
        <v>10063</v>
      </c>
      <c r="R3760" s="5">
        <f t="shared" si="58"/>
        <v>3.5939386764531789</v>
      </c>
    </row>
    <row r="3761" spans="1:18" x14ac:dyDescent="0.3">
      <c r="A3761" t="s">
        <v>9313</v>
      </c>
      <c r="B3761" s="2">
        <v>45641</v>
      </c>
      <c r="C3761" t="s">
        <v>10027</v>
      </c>
      <c r="D3761" t="s">
        <v>10032</v>
      </c>
      <c r="E3761" t="s">
        <v>10038</v>
      </c>
      <c r="F3761">
        <v>4</v>
      </c>
      <c r="G3761">
        <v>135.22999999999999</v>
      </c>
      <c r="H3761">
        <v>106.09</v>
      </c>
      <c r="I3761" t="s">
        <v>10039</v>
      </c>
      <c r="J3761">
        <f>F3761*G3761</f>
        <v>540.91999999999996</v>
      </c>
      <c r="K3761">
        <f>F3761*H3761</f>
        <v>424.36</v>
      </c>
      <c r="L3761">
        <f>J3761-K3761</f>
        <v>116.55999999999995</v>
      </c>
      <c r="M3761" s="5">
        <f>L3761/J3761</f>
        <v>0.21548472971973667</v>
      </c>
      <c r="N3761" t="str">
        <f>IF(ISNA(VLOOKUP(A3761,'Returns Data'!A:A,1,0)),"No","Yes")</f>
        <v>No</v>
      </c>
      <c r="O3761" t="s">
        <v>10085</v>
      </c>
      <c r="P3761" t="str">
        <f>IFERROR(VLOOKUP(A3761,'Ratings Data'!A:C,3,0),"No Rating")</f>
        <v>No Rating</v>
      </c>
      <c r="Q3761" t="s">
        <v>10063</v>
      </c>
      <c r="R3761" s="5">
        <f t="shared" si="58"/>
        <v>-0.87327781096625312</v>
      </c>
    </row>
    <row r="3762" spans="1:18" x14ac:dyDescent="0.3">
      <c r="A3762" t="s">
        <v>9523</v>
      </c>
      <c r="B3762" s="2">
        <v>45641</v>
      </c>
      <c r="C3762" t="s">
        <v>10014</v>
      </c>
      <c r="D3762" t="s">
        <v>10030</v>
      </c>
      <c r="E3762" t="s">
        <v>10035</v>
      </c>
      <c r="F3762">
        <v>2</v>
      </c>
      <c r="G3762">
        <v>214.78</v>
      </c>
      <c r="H3762">
        <v>142.82</v>
      </c>
      <c r="I3762" t="s">
        <v>10040</v>
      </c>
      <c r="J3762">
        <f>F3762*G3762</f>
        <v>429.56</v>
      </c>
      <c r="K3762">
        <f>F3762*H3762</f>
        <v>285.64</v>
      </c>
      <c r="L3762">
        <f>J3762-K3762</f>
        <v>143.92000000000002</v>
      </c>
      <c r="M3762" s="5">
        <f>L3762/J3762</f>
        <v>0.33504050656485712</v>
      </c>
      <c r="N3762" t="str">
        <f>IF(ISNA(VLOOKUP(A3762,'Returns Data'!A:A,1,0)),"No","Yes")</f>
        <v>No</v>
      </c>
      <c r="O3762" t="s">
        <v>10085</v>
      </c>
      <c r="P3762" t="str">
        <f>IFERROR(VLOOKUP(A3762,'Ratings Data'!A:C,3,0),"No Rating")</f>
        <v>No Rating</v>
      </c>
      <c r="Q3762" t="s">
        <v>10063</v>
      </c>
      <c r="R3762" s="5">
        <f t="shared" si="58"/>
        <v>-0.20587147822228788</v>
      </c>
    </row>
    <row r="3763" spans="1:18" x14ac:dyDescent="0.3">
      <c r="A3763" t="s">
        <v>102</v>
      </c>
      <c r="B3763" s="2">
        <v>45642</v>
      </c>
      <c r="C3763" t="s">
        <v>10013</v>
      </c>
      <c r="D3763" t="s">
        <v>10030</v>
      </c>
      <c r="E3763" t="s">
        <v>10038</v>
      </c>
      <c r="F3763">
        <v>13</v>
      </c>
      <c r="G3763">
        <v>363.49</v>
      </c>
      <c r="H3763">
        <v>304.08999999999997</v>
      </c>
      <c r="I3763" t="s">
        <v>10039</v>
      </c>
      <c r="J3763">
        <f>F3763*G3763</f>
        <v>4725.37</v>
      </c>
      <c r="K3763">
        <f>F3763*H3763</f>
        <v>3953.1699999999996</v>
      </c>
      <c r="L3763">
        <f>J3763-K3763</f>
        <v>772.20000000000027</v>
      </c>
      <c r="M3763" s="5">
        <f>L3763/J3763</f>
        <v>0.16341577484937694</v>
      </c>
      <c r="N3763" t="str">
        <f>IF(ISNA(VLOOKUP(A3763,'Returns Data'!A:A,1,0)),"No","Yes")</f>
        <v>No</v>
      </c>
      <c r="O3763" t="s">
        <v>10085</v>
      </c>
      <c r="P3763" t="str">
        <f>IFERROR(VLOOKUP(A3763,'Ratings Data'!A:C,3,0),"No Rating")</f>
        <v>No Rating</v>
      </c>
      <c r="Q3763" t="s">
        <v>10063</v>
      </c>
      <c r="R3763" s="5">
        <f t="shared" si="58"/>
        <v>10.000488872334481</v>
      </c>
    </row>
    <row r="3764" spans="1:18" x14ac:dyDescent="0.3">
      <c r="A3764" t="s">
        <v>745</v>
      </c>
      <c r="B3764" s="2">
        <v>45642</v>
      </c>
      <c r="C3764" t="s">
        <v>10016</v>
      </c>
      <c r="D3764" t="s">
        <v>10032</v>
      </c>
      <c r="E3764" t="s">
        <v>10035</v>
      </c>
      <c r="F3764">
        <v>19</v>
      </c>
      <c r="G3764">
        <v>87.04</v>
      </c>
      <c r="H3764">
        <v>61.02</v>
      </c>
      <c r="I3764" t="s">
        <v>10040</v>
      </c>
      <c r="J3764">
        <f>F3764*G3764</f>
        <v>1653.7600000000002</v>
      </c>
      <c r="K3764">
        <f>F3764*H3764</f>
        <v>1159.3800000000001</v>
      </c>
      <c r="L3764">
        <f>J3764-K3764</f>
        <v>494.38000000000011</v>
      </c>
      <c r="M3764" s="5">
        <f>L3764/J3764</f>
        <v>0.29894301470588236</v>
      </c>
      <c r="N3764" t="str">
        <f>IF(ISNA(VLOOKUP(A3764,'Returns Data'!A:A,1,0)),"No","Yes")</f>
        <v>No</v>
      </c>
      <c r="O3764" t="s">
        <v>10085</v>
      </c>
      <c r="P3764" t="str">
        <f>IFERROR(VLOOKUP(A3764,'Ratings Data'!A:C,3,0),"No Rating")</f>
        <v>No Rating</v>
      </c>
      <c r="Q3764" t="s">
        <v>10063</v>
      </c>
      <c r="R3764" s="5">
        <f t="shared" si="58"/>
        <v>-0.65002528902498635</v>
      </c>
    </row>
    <row r="3765" spans="1:18" x14ac:dyDescent="0.3">
      <c r="A3765" t="s">
        <v>1064</v>
      </c>
      <c r="B3765" s="2">
        <v>45642</v>
      </c>
      <c r="C3765" t="s">
        <v>10022</v>
      </c>
      <c r="D3765" t="s">
        <v>10033</v>
      </c>
      <c r="E3765" t="s">
        <v>10035</v>
      </c>
      <c r="F3765">
        <v>19</v>
      </c>
      <c r="G3765">
        <v>456.56</v>
      </c>
      <c r="H3765">
        <v>274.75</v>
      </c>
      <c r="I3765" t="s">
        <v>10040</v>
      </c>
      <c r="J3765">
        <f>F3765*G3765</f>
        <v>8674.64</v>
      </c>
      <c r="K3765">
        <f>F3765*H3765</f>
        <v>5220.25</v>
      </c>
      <c r="L3765">
        <f>J3765-K3765</f>
        <v>3454.3899999999994</v>
      </c>
      <c r="M3765" s="5">
        <f>L3765/J3765</f>
        <v>0.39821710180480108</v>
      </c>
      <c r="N3765" t="str">
        <f>IF(ISNA(VLOOKUP(A3765,'Returns Data'!A:A,1,0)),"No","Yes")</f>
        <v>No</v>
      </c>
      <c r="O3765" t="s">
        <v>10085</v>
      </c>
      <c r="P3765" t="str">
        <f>IFERROR(VLOOKUP(A3765,'Ratings Data'!A:C,3,0),"No Rating")</f>
        <v>No Rating</v>
      </c>
      <c r="Q3765" t="s">
        <v>10063</v>
      </c>
      <c r="R3765" s="5">
        <f t="shared" si="58"/>
        <v>4.2454044117647047</v>
      </c>
    </row>
    <row r="3766" spans="1:18" x14ac:dyDescent="0.3">
      <c r="A3766" t="s">
        <v>1322</v>
      </c>
      <c r="B3766" s="2">
        <v>45642</v>
      </c>
      <c r="C3766" t="s">
        <v>10010</v>
      </c>
      <c r="D3766" t="s">
        <v>10029</v>
      </c>
      <c r="E3766" t="s">
        <v>10034</v>
      </c>
      <c r="F3766">
        <v>7</v>
      </c>
      <c r="G3766">
        <v>45.72</v>
      </c>
      <c r="H3766">
        <v>31.88</v>
      </c>
      <c r="I3766" t="s">
        <v>10040</v>
      </c>
      <c r="J3766">
        <f>F3766*G3766</f>
        <v>320.03999999999996</v>
      </c>
      <c r="K3766">
        <f>F3766*H3766</f>
        <v>223.16</v>
      </c>
      <c r="L3766">
        <f>J3766-K3766</f>
        <v>96.879999999999967</v>
      </c>
      <c r="M3766" s="5">
        <f>L3766/J3766</f>
        <v>0.30271216097987746</v>
      </c>
      <c r="N3766" t="str">
        <f>IF(ISNA(VLOOKUP(A3766,'Returns Data'!A:A,1,0)),"No","Yes")</f>
        <v>No</v>
      </c>
      <c r="O3766" t="s">
        <v>10085</v>
      </c>
      <c r="P3766" t="str">
        <f>IFERROR(VLOOKUP(A3766,'Ratings Data'!A:C,3,0),"No Rating")</f>
        <v>No Rating</v>
      </c>
      <c r="Q3766" t="s">
        <v>10063</v>
      </c>
      <c r="R3766" s="5">
        <f t="shared" si="58"/>
        <v>-0.9631062499423606</v>
      </c>
    </row>
    <row r="3767" spans="1:18" x14ac:dyDescent="0.3">
      <c r="A3767" t="s">
        <v>1462</v>
      </c>
      <c r="B3767" s="2">
        <v>45642</v>
      </c>
      <c r="C3767" t="s">
        <v>10020</v>
      </c>
      <c r="D3767" t="s">
        <v>10030</v>
      </c>
      <c r="E3767" t="s">
        <v>10035</v>
      </c>
      <c r="F3767">
        <v>3</v>
      </c>
      <c r="G3767">
        <v>310.58</v>
      </c>
      <c r="H3767">
        <v>268.64999999999998</v>
      </c>
      <c r="I3767" t="s">
        <v>10040</v>
      </c>
      <c r="J3767">
        <f>F3767*G3767</f>
        <v>931.74</v>
      </c>
      <c r="K3767">
        <f>F3767*H3767</f>
        <v>805.94999999999993</v>
      </c>
      <c r="L3767">
        <f>J3767-K3767</f>
        <v>125.79000000000008</v>
      </c>
      <c r="M3767" s="5">
        <f>L3767/J3767</f>
        <v>0.13500547362998269</v>
      </c>
      <c r="N3767" t="str">
        <f>IF(ISNA(VLOOKUP(A3767,'Returns Data'!A:A,1,0)),"No","Yes")</f>
        <v>No</v>
      </c>
      <c r="O3767" t="s">
        <v>10085</v>
      </c>
      <c r="P3767" t="str">
        <f>IFERROR(VLOOKUP(A3767,'Ratings Data'!A:C,3,0),"No Rating")</f>
        <v>No Rating</v>
      </c>
      <c r="Q3767" t="s">
        <v>10063</v>
      </c>
      <c r="R3767" s="5">
        <f t="shared" si="58"/>
        <v>1.9113235845519314</v>
      </c>
    </row>
    <row r="3768" spans="1:18" x14ac:dyDescent="0.3">
      <c r="A3768" t="s">
        <v>2321</v>
      </c>
      <c r="B3768" s="2">
        <v>45642</v>
      </c>
      <c r="C3768" t="s">
        <v>10014</v>
      </c>
      <c r="D3768" t="s">
        <v>10030</v>
      </c>
      <c r="E3768" t="s">
        <v>10034</v>
      </c>
      <c r="F3768">
        <v>19</v>
      </c>
      <c r="G3768">
        <v>214.99</v>
      </c>
      <c r="H3768">
        <v>168.86</v>
      </c>
      <c r="I3768" t="s">
        <v>10039</v>
      </c>
      <c r="J3768">
        <f>F3768*G3768</f>
        <v>4084.8100000000004</v>
      </c>
      <c r="K3768">
        <f>F3768*H3768</f>
        <v>3208.34</v>
      </c>
      <c r="L3768">
        <f>J3768-K3768</f>
        <v>876.47000000000025</v>
      </c>
      <c r="M3768" s="5">
        <f>L3768/J3768</f>
        <v>0.21456811944741619</v>
      </c>
      <c r="N3768" t="str">
        <f>IF(ISNA(VLOOKUP(A3768,'Returns Data'!A:A,1,0)),"No","Yes")</f>
        <v>No</v>
      </c>
      <c r="O3768" t="s">
        <v>10085</v>
      </c>
      <c r="P3768" t="str">
        <f>IFERROR(VLOOKUP(A3768,'Ratings Data'!A:C,3,0),"No Rating")</f>
        <v>No Rating</v>
      </c>
      <c r="Q3768" t="s">
        <v>10063</v>
      </c>
      <c r="R3768" s="5">
        <f t="shared" si="58"/>
        <v>3.3840663704466918</v>
      </c>
    </row>
    <row r="3769" spans="1:18" x14ac:dyDescent="0.3">
      <c r="A3769" t="s">
        <v>2716</v>
      </c>
      <c r="B3769" s="2">
        <v>45642</v>
      </c>
      <c r="C3769" t="s">
        <v>10014</v>
      </c>
      <c r="D3769" t="s">
        <v>10030</v>
      </c>
      <c r="E3769" t="s">
        <v>10034</v>
      </c>
      <c r="F3769">
        <v>9</v>
      </c>
      <c r="G3769">
        <v>271.68</v>
      </c>
      <c r="H3769">
        <v>232.47</v>
      </c>
      <c r="I3769" t="s">
        <v>10040</v>
      </c>
      <c r="J3769">
        <f>F3769*G3769</f>
        <v>2445.12</v>
      </c>
      <c r="K3769">
        <f>F3769*H3769</f>
        <v>2092.23</v>
      </c>
      <c r="L3769">
        <f>J3769-K3769</f>
        <v>352.88999999999987</v>
      </c>
      <c r="M3769" s="5">
        <f>L3769/J3769</f>
        <v>0.14432420494699641</v>
      </c>
      <c r="N3769" t="str">
        <f>IF(ISNA(VLOOKUP(A3769,'Returns Data'!A:A,1,0)),"No","Yes")</f>
        <v>Yes</v>
      </c>
      <c r="O3769" t="str">
        <f>IFERROR(VLOOKUP(A3769,'Returns Data'!A:E,5,0),"No Returns")</f>
        <v>Damaged</v>
      </c>
      <c r="P3769" t="str">
        <f>IFERROR(VLOOKUP(A3769,'Ratings Data'!A:C,3,0),"No Rating")</f>
        <v>No Rating</v>
      </c>
      <c r="Q3769" t="s">
        <v>10063</v>
      </c>
      <c r="R3769" s="5">
        <f t="shared" si="58"/>
        <v>-0.4014115711624287</v>
      </c>
    </row>
    <row r="3770" spans="1:18" x14ac:dyDescent="0.3">
      <c r="A3770" t="s">
        <v>2790</v>
      </c>
      <c r="B3770" s="2">
        <v>45642</v>
      </c>
      <c r="C3770" t="s">
        <v>10014</v>
      </c>
      <c r="D3770" t="s">
        <v>10030</v>
      </c>
      <c r="E3770" t="s">
        <v>10035</v>
      </c>
      <c r="F3770">
        <v>18</v>
      </c>
      <c r="G3770">
        <v>13.44</v>
      </c>
      <c r="H3770">
        <v>9.11</v>
      </c>
      <c r="I3770" t="s">
        <v>10039</v>
      </c>
      <c r="J3770">
        <f>F3770*G3770</f>
        <v>241.92</v>
      </c>
      <c r="K3770">
        <f>F3770*H3770</f>
        <v>163.98</v>
      </c>
      <c r="L3770">
        <f>J3770-K3770</f>
        <v>77.94</v>
      </c>
      <c r="M3770" s="5">
        <f>L3770/J3770</f>
        <v>0.32217261904761907</v>
      </c>
      <c r="N3770" t="str">
        <f>IF(ISNA(VLOOKUP(A3770,'Returns Data'!A:A,1,0)),"No","Yes")</f>
        <v>No</v>
      </c>
      <c r="O3770" t="s">
        <v>10085</v>
      </c>
      <c r="P3770" t="str">
        <f>IFERROR(VLOOKUP(A3770,'Ratings Data'!A:C,3,0),"No Rating")</f>
        <v>No Rating</v>
      </c>
      <c r="Q3770" t="s">
        <v>10063</v>
      </c>
      <c r="R3770" s="5">
        <f t="shared" si="58"/>
        <v>-0.90106007067137805</v>
      </c>
    </row>
    <row r="3771" spans="1:18" x14ac:dyDescent="0.3">
      <c r="A3771" t="s">
        <v>3338</v>
      </c>
      <c r="B3771" s="2">
        <v>45642</v>
      </c>
      <c r="C3771" t="s">
        <v>10021</v>
      </c>
      <c r="D3771" t="s">
        <v>10031</v>
      </c>
      <c r="E3771" t="s">
        <v>10035</v>
      </c>
      <c r="F3771">
        <v>13</v>
      </c>
      <c r="G3771">
        <v>229.92</v>
      </c>
      <c r="H3771">
        <v>158.71</v>
      </c>
      <c r="I3771" t="s">
        <v>10040</v>
      </c>
      <c r="J3771">
        <f>F3771*G3771</f>
        <v>2988.96</v>
      </c>
      <c r="K3771">
        <f>F3771*H3771</f>
        <v>2063.23</v>
      </c>
      <c r="L3771">
        <f>J3771-K3771</f>
        <v>925.73</v>
      </c>
      <c r="M3771" s="5">
        <f>L3771/J3771</f>
        <v>0.30971642310368824</v>
      </c>
      <c r="N3771" t="str">
        <f>IF(ISNA(VLOOKUP(A3771,'Returns Data'!A:A,1,0)),"No","Yes")</f>
        <v>No</v>
      </c>
      <c r="O3771" t="s">
        <v>10085</v>
      </c>
      <c r="P3771" t="str">
        <f>IFERROR(VLOOKUP(A3771,'Ratings Data'!A:C,3,0),"No Rating")</f>
        <v>No Rating</v>
      </c>
      <c r="Q3771" t="s">
        <v>10063</v>
      </c>
      <c r="R3771" s="5">
        <f t="shared" si="58"/>
        <v>11.355158730158731</v>
      </c>
    </row>
    <row r="3772" spans="1:18" x14ac:dyDescent="0.3">
      <c r="A3772" t="s">
        <v>3508</v>
      </c>
      <c r="B3772" s="2">
        <v>45642</v>
      </c>
      <c r="C3772" t="s">
        <v>10026</v>
      </c>
      <c r="D3772" t="s">
        <v>10031</v>
      </c>
      <c r="E3772" t="s">
        <v>10034</v>
      </c>
      <c r="F3772">
        <v>13</v>
      </c>
      <c r="G3772">
        <v>47.08</v>
      </c>
      <c r="H3772">
        <v>40.5</v>
      </c>
      <c r="I3772" t="s">
        <v>10040</v>
      </c>
      <c r="J3772">
        <f>F3772*G3772</f>
        <v>612.04</v>
      </c>
      <c r="K3772">
        <f>F3772*H3772</f>
        <v>526.5</v>
      </c>
      <c r="L3772">
        <f>J3772-K3772</f>
        <v>85.539999999999964</v>
      </c>
      <c r="M3772" s="5">
        <f>L3772/J3772</f>
        <v>0.13976210705182662</v>
      </c>
      <c r="N3772" t="str">
        <f>IF(ISNA(VLOOKUP(A3772,'Returns Data'!A:A,1,0)),"No","Yes")</f>
        <v>No</v>
      </c>
      <c r="O3772" t="s">
        <v>10085</v>
      </c>
      <c r="P3772" t="str">
        <f>IFERROR(VLOOKUP(A3772,'Ratings Data'!A:C,3,0),"No Rating")</f>
        <v>No Rating</v>
      </c>
      <c r="Q3772" t="s">
        <v>10063</v>
      </c>
      <c r="R3772" s="5">
        <f t="shared" si="58"/>
        <v>-0.79523312456506612</v>
      </c>
    </row>
    <row r="3773" spans="1:18" x14ac:dyDescent="0.3">
      <c r="A3773" t="s">
        <v>4787</v>
      </c>
      <c r="B3773" s="2">
        <v>45642</v>
      </c>
      <c r="C3773" t="s">
        <v>10009</v>
      </c>
      <c r="D3773" t="s">
        <v>10029</v>
      </c>
      <c r="E3773" t="s">
        <v>10036</v>
      </c>
      <c r="F3773">
        <v>13</v>
      </c>
      <c r="G3773">
        <v>66.819999999999993</v>
      </c>
      <c r="H3773">
        <v>44.04</v>
      </c>
      <c r="I3773" t="s">
        <v>10039</v>
      </c>
      <c r="J3773">
        <f>F3773*G3773</f>
        <v>868.65999999999985</v>
      </c>
      <c r="K3773">
        <f>F3773*H3773</f>
        <v>572.52</v>
      </c>
      <c r="L3773">
        <f>J3773-K3773</f>
        <v>296.13999999999987</v>
      </c>
      <c r="M3773" s="5">
        <f>L3773/J3773</f>
        <v>0.34091589344507622</v>
      </c>
      <c r="N3773" t="str">
        <f>IF(ISNA(VLOOKUP(A3773,'Returns Data'!A:A,1,0)),"No","Yes")</f>
        <v>No</v>
      </c>
      <c r="O3773" t="s">
        <v>10085</v>
      </c>
      <c r="P3773" t="str">
        <f>IFERROR(VLOOKUP(A3773,'Ratings Data'!A:C,3,0),"No Rating")</f>
        <v>No Rating</v>
      </c>
      <c r="Q3773" t="s">
        <v>10063</v>
      </c>
      <c r="R3773" s="5">
        <f t="shared" si="58"/>
        <v>0.41928632115547987</v>
      </c>
    </row>
    <row r="3774" spans="1:18" x14ac:dyDescent="0.3">
      <c r="A3774" t="s">
        <v>5074</v>
      </c>
      <c r="B3774" s="2">
        <v>45642</v>
      </c>
      <c r="C3774" t="s">
        <v>10018</v>
      </c>
      <c r="D3774" t="s">
        <v>10033</v>
      </c>
      <c r="E3774" t="s">
        <v>10037</v>
      </c>
      <c r="F3774">
        <v>16</v>
      </c>
      <c r="G3774">
        <v>356.36</v>
      </c>
      <c r="H3774">
        <v>320.39</v>
      </c>
      <c r="I3774" t="s">
        <v>10040</v>
      </c>
      <c r="J3774">
        <f>F3774*G3774</f>
        <v>5701.76</v>
      </c>
      <c r="K3774">
        <f>F3774*H3774</f>
        <v>5126.24</v>
      </c>
      <c r="L3774">
        <f>J3774-K3774</f>
        <v>575.52000000000044</v>
      </c>
      <c r="M3774" s="5">
        <f>L3774/J3774</f>
        <v>0.1009372544617803</v>
      </c>
      <c r="N3774" t="str">
        <f>IF(ISNA(VLOOKUP(A3774,'Returns Data'!A:A,1,0)),"No","Yes")</f>
        <v>No</v>
      </c>
      <c r="O3774" t="s">
        <v>10085</v>
      </c>
      <c r="P3774" t="str">
        <f>IFERROR(VLOOKUP(A3774,'Ratings Data'!A:C,3,0),"No Rating")</f>
        <v>No Rating</v>
      </c>
      <c r="Q3774" t="s">
        <v>10063</v>
      </c>
      <c r="R3774" s="5">
        <f t="shared" si="58"/>
        <v>5.5638569751110918</v>
      </c>
    </row>
    <row r="3775" spans="1:18" x14ac:dyDescent="0.3">
      <c r="A3775" t="s">
        <v>5441</v>
      </c>
      <c r="B3775" s="2">
        <v>45642</v>
      </c>
      <c r="C3775" t="s">
        <v>10024</v>
      </c>
      <c r="D3775" t="s">
        <v>10029</v>
      </c>
      <c r="E3775" t="s">
        <v>10037</v>
      </c>
      <c r="F3775">
        <v>15</v>
      </c>
      <c r="G3775">
        <v>335.18</v>
      </c>
      <c r="H3775">
        <v>226.76</v>
      </c>
      <c r="I3775" t="s">
        <v>10039</v>
      </c>
      <c r="J3775">
        <f>F3775*G3775</f>
        <v>5027.7</v>
      </c>
      <c r="K3775">
        <f>F3775*H3775</f>
        <v>3401.3999999999996</v>
      </c>
      <c r="L3775">
        <f>J3775-K3775</f>
        <v>1626.3000000000002</v>
      </c>
      <c r="M3775" s="5">
        <f>L3775/J3775</f>
        <v>0.32346798735008059</v>
      </c>
      <c r="N3775" t="str">
        <f>IF(ISNA(VLOOKUP(A3775,'Returns Data'!A:A,1,0)),"No","Yes")</f>
        <v>No</v>
      </c>
      <c r="O3775" t="s">
        <v>10085</v>
      </c>
      <c r="P3775">
        <f>IFERROR(VLOOKUP(A3775,'Ratings Data'!A:C,3,0),"No Rating")</f>
        <v>2</v>
      </c>
      <c r="Q3775" t="s">
        <v>10063</v>
      </c>
      <c r="R3775" s="5">
        <f t="shared" si="58"/>
        <v>-0.11821963744528012</v>
      </c>
    </row>
    <row r="3776" spans="1:18" x14ac:dyDescent="0.3">
      <c r="A3776" t="s">
        <v>5686</v>
      </c>
      <c r="B3776" s="2">
        <v>45642</v>
      </c>
      <c r="C3776" t="s">
        <v>10023</v>
      </c>
      <c r="D3776" t="s">
        <v>10033</v>
      </c>
      <c r="E3776" t="s">
        <v>10038</v>
      </c>
      <c r="F3776">
        <v>4</v>
      </c>
      <c r="G3776">
        <v>172.56</v>
      </c>
      <c r="H3776">
        <v>133.81</v>
      </c>
      <c r="I3776" t="s">
        <v>10040</v>
      </c>
      <c r="J3776">
        <f>F3776*G3776</f>
        <v>690.24</v>
      </c>
      <c r="K3776">
        <f>F3776*H3776</f>
        <v>535.24</v>
      </c>
      <c r="L3776">
        <f>J3776-K3776</f>
        <v>155</v>
      </c>
      <c r="M3776" s="5">
        <f>L3776/J3776</f>
        <v>0.22455957348168754</v>
      </c>
      <c r="N3776" t="str">
        <f>IF(ISNA(VLOOKUP(A3776,'Returns Data'!A:A,1,0)),"No","Yes")</f>
        <v>No</v>
      </c>
      <c r="O3776" t="s">
        <v>10085</v>
      </c>
      <c r="P3776" t="str">
        <f>IFERROR(VLOOKUP(A3776,'Ratings Data'!A:C,3,0),"No Rating")</f>
        <v>No Rating</v>
      </c>
      <c r="Q3776" t="s">
        <v>10063</v>
      </c>
      <c r="R3776" s="5">
        <f t="shared" si="58"/>
        <v>-0.86271257234918552</v>
      </c>
    </row>
    <row r="3777" spans="1:18" x14ac:dyDescent="0.3">
      <c r="A3777" t="s">
        <v>7193</v>
      </c>
      <c r="B3777" s="2">
        <v>45642</v>
      </c>
      <c r="C3777" t="s">
        <v>10014</v>
      </c>
      <c r="D3777" t="s">
        <v>10030</v>
      </c>
      <c r="E3777" t="s">
        <v>10038</v>
      </c>
      <c r="F3777">
        <v>11</v>
      </c>
      <c r="G3777">
        <v>255.22</v>
      </c>
      <c r="H3777">
        <v>167.88</v>
      </c>
      <c r="I3777" t="s">
        <v>10040</v>
      </c>
      <c r="J3777">
        <f>F3777*G3777</f>
        <v>2807.42</v>
      </c>
      <c r="K3777">
        <f>F3777*H3777</f>
        <v>1846.6799999999998</v>
      </c>
      <c r="L3777">
        <f>J3777-K3777</f>
        <v>960.74000000000024</v>
      </c>
      <c r="M3777" s="5">
        <f>L3777/J3777</f>
        <v>0.34221455998746186</v>
      </c>
      <c r="N3777" t="str">
        <f>IF(ISNA(VLOOKUP(A3777,'Returns Data'!A:A,1,0)),"No","Yes")</f>
        <v>No</v>
      </c>
      <c r="O3777" t="s">
        <v>10085</v>
      </c>
      <c r="P3777" t="str">
        <f>IFERROR(VLOOKUP(A3777,'Ratings Data'!A:C,3,0),"No Rating")</f>
        <v>No Rating</v>
      </c>
      <c r="Q3777" t="s">
        <v>10063</v>
      </c>
      <c r="R3777" s="5">
        <f t="shared" si="58"/>
        <v>3.0673099211868338</v>
      </c>
    </row>
    <row r="3778" spans="1:18" x14ac:dyDescent="0.3">
      <c r="A3778" t="s">
        <v>7416</v>
      </c>
      <c r="B3778" s="2">
        <v>45642</v>
      </c>
      <c r="C3778" t="s">
        <v>10009</v>
      </c>
      <c r="D3778" t="s">
        <v>10029</v>
      </c>
      <c r="E3778" t="s">
        <v>10035</v>
      </c>
      <c r="F3778">
        <v>5</v>
      </c>
      <c r="G3778">
        <v>172.04</v>
      </c>
      <c r="H3778">
        <v>108.52</v>
      </c>
      <c r="I3778" t="s">
        <v>10039</v>
      </c>
      <c r="J3778">
        <f>F3778*G3778</f>
        <v>860.19999999999993</v>
      </c>
      <c r="K3778">
        <f>F3778*H3778</f>
        <v>542.6</v>
      </c>
      <c r="L3778">
        <f>J3778-K3778</f>
        <v>317.59999999999991</v>
      </c>
      <c r="M3778" s="5">
        <f>L3778/J3778</f>
        <v>0.36921646128807245</v>
      </c>
      <c r="N3778" t="str">
        <f>IF(ISNA(VLOOKUP(A3778,'Returns Data'!A:A,1,0)),"No","Yes")</f>
        <v>No</v>
      </c>
      <c r="O3778" t="s">
        <v>10085</v>
      </c>
      <c r="P3778" t="str">
        <f>IFERROR(VLOOKUP(A3778,'Ratings Data'!A:C,3,0),"No Rating")</f>
        <v>No Rating</v>
      </c>
      <c r="Q3778" t="s">
        <v>10063</v>
      </c>
      <c r="R3778" s="5">
        <f t="shared" si="58"/>
        <v>-0.69359768043256809</v>
      </c>
    </row>
    <row r="3779" spans="1:18" x14ac:dyDescent="0.3">
      <c r="A3779" t="s">
        <v>8380</v>
      </c>
      <c r="B3779" s="2">
        <v>45642</v>
      </c>
      <c r="C3779" t="s">
        <v>10024</v>
      </c>
      <c r="D3779" t="s">
        <v>10029</v>
      </c>
      <c r="E3779" t="s">
        <v>10036</v>
      </c>
      <c r="F3779">
        <v>11</v>
      </c>
      <c r="G3779">
        <v>147.66999999999999</v>
      </c>
      <c r="H3779">
        <v>91.3</v>
      </c>
      <c r="I3779" t="s">
        <v>10040</v>
      </c>
      <c r="J3779">
        <f>F3779*G3779</f>
        <v>1624.37</v>
      </c>
      <c r="K3779">
        <f>F3779*H3779</f>
        <v>1004.3</v>
      </c>
      <c r="L3779">
        <f>J3779-K3779</f>
        <v>620.06999999999994</v>
      </c>
      <c r="M3779" s="5">
        <f>L3779/J3779</f>
        <v>0.38172953206473892</v>
      </c>
      <c r="N3779" t="str">
        <f>IF(ISNA(VLOOKUP(A3779,'Returns Data'!A:A,1,0)),"No","Yes")</f>
        <v>No</v>
      </c>
      <c r="O3779" t="s">
        <v>10085</v>
      </c>
      <c r="P3779" t="str">
        <f>IFERROR(VLOOKUP(A3779,'Ratings Data'!A:C,3,0),"No Rating")</f>
        <v>No Rating</v>
      </c>
      <c r="Q3779" t="s">
        <v>10063</v>
      </c>
      <c r="R3779" s="5">
        <f t="shared" si="58"/>
        <v>0.88836317135549869</v>
      </c>
    </row>
    <row r="3780" spans="1:18" x14ac:dyDescent="0.3">
      <c r="A3780" t="s">
        <v>8434</v>
      </c>
      <c r="B3780" s="2">
        <v>45642</v>
      </c>
      <c r="C3780" t="s">
        <v>10011</v>
      </c>
      <c r="D3780" t="s">
        <v>10029</v>
      </c>
      <c r="E3780" t="s">
        <v>10036</v>
      </c>
      <c r="F3780">
        <v>1</v>
      </c>
      <c r="G3780">
        <v>396.56</v>
      </c>
      <c r="H3780">
        <v>283.85000000000002</v>
      </c>
      <c r="I3780" t="s">
        <v>10039</v>
      </c>
      <c r="J3780">
        <f>F3780*G3780</f>
        <v>396.56</v>
      </c>
      <c r="K3780">
        <f>F3780*H3780</f>
        <v>283.85000000000002</v>
      </c>
      <c r="L3780">
        <f>J3780-K3780</f>
        <v>112.70999999999998</v>
      </c>
      <c r="M3780" s="5">
        <f>L3780/J3780</f>
        <v>0.28421928585838202</v>
      </c>
      <c r="N3780" t="str">
        <f>IF(ISNA(VLOOKUP(A3780,'Returns Data'!A:A,1,0)),"No","Yes")</f>
        <v>No</v>
      </c>
      <c r="O3780" t="s">
        <v>10085</v>
      </c>
      <c r="P3780" t="str">
        <f>IFERROR(VLOOKUP(A3780,'Ratings Data'!A:C,3,0),"No Rating")</f>
        <v>No Rating</v>
      </c>
      <c r="Q3780" t="s">
        <v>10063</v>
      </c>
      <c r="R3780" s="5">
        <f t="shared" ref="R3780:R3843" si="59">(J3780-J3779)/J3779</f>
        <v>-0.75586842899093187</v>
      </c>
    </row>
    <row r="3781" spans="1:18" x14ac:dyDescent="0.3">
      <c r="A3781" t="s">
        <v>9908</v>
      </c>
      <c r="B3781" s="2">
        <v>45642</v>
      </c>
      <c r="C3781" t="s">
        <v>10022</v>
      </c>
      <c r="D3781" t="s">
        <v>10033</v>
      </c>
      <c r="E3781" t="s">
        <v>10037</v>
      </c>
      <c r="F3781">
        <v>11</v>
      </c>
      <c r="G3781">
        <v>137.86000000000001</v>
      </c>
      <c r="H3781">
        <v>116.78</v>
      </c>
      <c r="I3781" t="s">
        <v>10039</v>
      </c>
      <c r="J3781">
        <f>F3781*G3781</f>
        <v>1516.46</v>
      </c>
      <c r="K3781">
        <f>F3781*H3781</f>
        <v>1284.58</v>
      </c>
      <c r="L3781">
        <f>J3781-K3781</f>
        <v>231.88000000000011</v>
      </c>
      <c r="M3781" s="5">
        <f>L3781/J3781</f>
        <v>0.15290874800522275</v>
      </c>
      <c r="N3781" t="str">
        <f>IF(ISNA(VLOOKUP(A3781,'Returns Data'!A:A,1,0)),"No","Yes")</f>
        <v>No</v>
      </c>
      <c r="O3781" t="s">
        <v>10085</v>
      </c>
      <c r="P3781" t="str">
        <f>IFERROR(VLOOKUP(A3781,'Ratings Data'!A:C,3,0),"No Rating")</f>
        <v>No Rating</v>
      </c>
      <c r="Q3781" t="s">
        <v>10063</v>
      </c>
      <c r="R3781" s="5">
        <f t="shared" si="59"/>
        <v>2.8240367157554975</v>
      </c>
    </row>
    <row r="3782" spans="1:18" x14ac:dyDescent="0.3">
      <c r="A3782" t="s">
        <v>146</v>
      </c>
      <c r="B3782" s="2">
        <v>45643</v>
      </c>
      <c r="C3782" t="s">
        <v>10025</v>
      </c>
      <c r="D3782" t="s">
        <v>10033</v>
      </c>
      <c r="E3782" t="s">
        <v>10038</v>
      </c>
      <c r="F3782">
        <v>8</v>
      </c>
      <c r="G3782">
        <v>269.17</v>
      </c>
      <c r="H3782">
        <v>207.04</v>
      </c>
      <c r="I3782" t="s">
        <v>10039</v>
      </c>
      <c r="J3782">
        <f>F3782*G3782</f>
        <v>2153.36</v>
      </c>
      <c r="K3782">
        <f>F3782*H3782</f>
        <v>1656.32</v>
      </c>
      <c r="L3782">
        <f>J3782-K3782</f>
        <v>497.04000000000019</v>
      </c>
      <c r="M3782" s="5">
        <f>L3782/J3782</f>
        <v>0.2308206709514434</v>
      </c>
      <c r="N3782" t="str">
        <f>IF(ISNA(VLOOKUP(A3782,'Returns Data'!A:A,1,0)),"No","Yes")</f>
        <v>No</v>
      </c>
      <c r="O3782" t="s">
        <v>10085</v>
      </c>
      <c r="P3782" t="str">
        <f>IFERROR(VLOOKUP(A3782,'Ratings Data'!A:C,3,0),"No Rating")</f>
        <v>No Rating</v>
      </c>
      <c r="Q3782" t="s">
        <v>10063</v>
      </c>
      <c r="R3782" s="5">
        <f t="shared" si="59"/>
        <v>0.41999129551719139</v>
      </c>
    </row>
    <row r="3783" spans="1:18" x14ac:dyDescent="0.3">
      <c r="A3783" t="s">
        <v>617</v>
      </c>
      <c r="B3783" s="2">
        <v>45643</v>
      </c>
      <c r="C3783" t="s">
        <v>10018</v>
      </c>
      <c r="D3783" t="s">
        <v>10033</v>
      </c>
      <c r="E3783" t="s">
        <v>10037</v>
      </c>
      <c r="F3783">
        <v>15</v>
      </c>
      <c r="G3783">
        <v>254.3</v>
      </c>
      <c r="H3783">
        <v>191.26</v>
      </c>
      <c r="I3783" t="s">
        <v>10040</v>
      </c>
      <c r="J3783">
        <f>F3783*G3783</f>
        <v>3814.5</v>
      </c>
      <c r="K3783">
        <f>F3783*H3783</f>
        <v>2868.8999999999996</v>
      </c>
      <c r="L3783">
        <f>J3783-K3783</f>
        <v>945.60000000000036</v>
      </c>
      <c r="M3783" s="5">
        <f>L3783/J3783</f>
        <v>0.24789618560755022</v>
      </c>
      <c r="N3783" t="str">
        <f>IF(ISNA(VLOOKUP(A3783,'Returns Data'!A:A,1,0)),"No","Yes")</f>
        <v>No</v>
      </c>
      <c r="O3783" t="s">
        <v>10085</v>
      </c>
      <c r="P3783" t="str">
        <f>IFERROR(VLOOKUP(A3783,'Ratings Data'!A:C,3,0),"No Rating")</f>
        <v>No Rating</v>
      </c>
      <c r="Q3783" t="s">
        <v>10063</v>
      </c>
      <c r="R3783" s="5">
        <f t="shared" si="59"/>
        <v>0.77141769142177796</v>
      </c>
    </row>
    <row r="3784" spans="1:18" x14ac:dyDescent="0.3">
      <c r="A3784" t="s">
        <v>1078</v>
      </c>
      <c r="B3784" s="2">
        <v>45643</v>
      </c>
      <c r="C3784" t="s">
        <v>10011</v>
      </c>
      <c r="D3784" t="s">
        <v>10029</v>
      </c>
      <c r="E3784" t="s">
        <v>10035</v>
      </c>
      <c r="F3784">
        <v>11</v>
      </c>
      <c r="G3784">
        <v>367.61</v>
      </c>
      <c r="H3784">
        <v>245.78</v>
      </c>
      <c r="I3784" t="s">
        <v>10040</v>
      </c>
      <c r="J3784">
        <f>F3784*G3784</f>
        <v>4043.71</v>
      </c>
      <c r="K3784">
        <f>F3784*H3784</f>
        <v>2703.58</v>
      </c>
      <c r="L3784">
        <f>J3784-K3784</f>
        <v>1340.13</v>
      </c>
      <c r="M3784" s="5">
        <f>L3784/J3784</f>
        <v>0.33141100622942793</v>
      </c>
      <c r="N3784" t="str">
        <f>IF(ISNA(VLOOKUP(A3784,'Returns Data'!A:A,1,0)),"No","Yes")</f>
        <v>No</v>
      </c>
      <c r="O3784" t="s">
        <v>10085</v>
      </c>
      <c r="P3784" t="str">
        <f>IFERROR(VLOOKUP(A3784,'Ratings Data'!A:C,3,0),"No Rating")</f>
        <v>No Rating</v>
      </c>
      <c r="Q3784" t="s">
        <v>10063</v>
      </c>
      <c r="R3784" s="5">
        <f t="shared" si="59"/>
        <v>6.0089133569275144E-2</v>
      </c>
    </row>
    <row r="3785" spans="1:18" x14ac:dyDescent="0.3">
      <c r="A3785" t="s">
        <v>1445</v>
      </c>
      <c r="B3785" s="2">
        <v>45643</v>
      </c>
      <c r="C3785" t="s">
        <v>10019</v>
      </c>
      <c r="D3785" t="s">
        <v>10031</v>
      </c>
      <c r="E3785" t="s">
        <v>10038</v>
      </c>
      <c r="F3785">
        <v>7</v>
      </c>
      <c r="G3785">
        <v>315.14</v>
      </c>
      <c r="H3785">
        <v>213.49</v>
      </c>
      <c r="I3785" t="s">
        <v>10039</v>
      </c>
      <c r="J3785">
        <f>F3785*G3785</f>
        <v>2205.98</v>
      </c>
      <c r="K3785">
        <f>F3785*H3785</f>
        <v>1494.43</v>
      </c>
      <c r="L3785">
        <f>J3785-K3785</f>
        <v>711.55</v>
      </c>
      <c r="M3785" s="5">
        <f>L3785/J3785</f>
        <v>0.32255505489623659</v>
      </c>
      <c r="N3785" t="str">
        <f>IF(ISNA(VLOOKUP(A3785,'Returns Data'!A:A,1,0)),"No","Yes")</f>
        <v>No</v>
      </c>
      <c r="O3785" t="s">
        <v>10085</v>
      </c>
      <c r="P3785" t="str">
        <f>IFERROR(VLOOKUP(A3785,'Ratings Data'!A:C,3,0),"No Rating")</f>
        <v>No Rating</v>
      </c>
      <c r="Q3785" t="s">
        <v>10063</v>
      </c>
      <c r="R3785" s="5">
        <f t="shared" si="59"/>
        <v>-0.45446631929589409</v>
      </c>
    </row>
    <row r="3786" spans="1:18" x14ac:dyDescent="0.3">
      <c r="A3786" t="s">
        <v>1480</v>
      </c>
      <c r="B3786" s="2">
        <v>45643</v>
      </c>
      <c r="C3786" t="s">
        <v>10023</v>
      </c>
      <c r="D3786" t="s">
        <v>10033</v>
      </c>
      <c r="E3786" t="s">
        <v>10038</v>
      </c>
      <c r="F3786">
        <v>6</v>
      </c>
      <c r="G3786">
        <v>43.24</v>
      </c>
      <c r="H3786">
        <v>28.31</v>
      </c>
      <c r="I3786" t="s">
        <v>10040</v>
      </c>
      <c r="J3786">
        <f>F3786*G3786</f>
        <v>259.44</v>
      </c>
      <c r="K3786">
        <f>F3786*H3786</f>
        <v>169.85999999999999</v>
      </c>
      <c r="L3786">
        <f>J3786-K3786</f>
        <v>89.580000000000013</v>
      </c>
      <c r="M3786" s="5">
        <f>L3786/J3786</f>
        <v>0.34528214616096214</v>
      </c>
      <c r="N3786" t="str">
        <f>IF(ISNA(VLOOKUP(A3786,'Returns Data'!A:A,1,0)),"No","Yes")</f>
        <v>No</v>
      </c>
      <c r="O3786" t="s">
        <v>10085</v>
      </c>
      <c r="P3786" t="str">
        <f>IFERROR(VLOOKUP(A3786,'Ratings Data'!A:C,3,0),"No Rating")</f>
        <v>No Rating</v>
      </c>
      <c r="Q3786" t="s">
        <v>10063</v>
      </c>
      <c r="R3786" s="5">
        <f t="shared" si="59"/>
        <v>-0.88239240609615677</v>
      </c>
    </row>
    <row r="3787" spans="1:18" x14ac:dyDescent="0.3">
      <c r="A3787" t="s">
        <v>1734</v>
      </c>
      <c r="B3787" s="2">
        <v>45643</v>
      </c>
      <c r="C3787" t="s">
        <v>10009</v>
      </c>
      <c r="D3787" t="s">
        <v>10029</v>
      </c>
      <c r="E3787" t="s">
        <v>10037</v>
      </c>
      <c r="F3787">
        <v>9</v>
      </c>
      <c r="G3787">
        <v>294.14</v>
      </c>
      <c r="H3787">
        <v>206.79</v>
      </c>
      <c r="I3787" t="s">
        <v>10039</v>
      </c>
      <c r="J3787">
        <f>F3787*G3787</f>
        <v>2647.2599999999998</v>
      </c>
      <c r="K3787">
        <f>F3787*H3787</f>
        <v>1861.11</v>
      </c>
      <c r="L3787">
        <f>J3787-K3787</f>
        <v>786.14999999999986</v>
      </c>
      <c r="M3787" s="5">
        <f>L3787/J3787</f>
        <v>0.29696743047528384</v>
      </c>
      <c r="N3787" t="str">
        <f>IF(ISNA(VLOOKUP(A3787,'Returns Data'!A:A,1,0)),"No","Yes")</f>
        <v>No</v>
      </c>
      <c r="O3787" t="s">
        <v>10085</v>
      </c>
      <c r="P3787" t="str">
        <f>IFERROR(VLOOKUP(A3787,'Ratings Data'!A:C,3,0),"No Rating")</f>
        <v>No Rating</v>
      </c>
      <c r="Q3787" t="s">
        <v>10063</v>
      </c>
      <c r="R3787" s="5">
        <f t="shared" si="59"/>
        <v>9.2037465309898234</v>
      </c>
    </row>
    <row r="3788" spans="1:18" x14ac:dyDescent="0.3">
      <c r="A3788" t="s">
        <v>2036</v>
      </c>
      <c r="B3788" s="2">
        <v>45643</v>
      </c>
      <c r="C3788" t="s">
        <v>10026</v>
      </c>
      <c r="D3788" t="s">
        <v>10031</v>
      </c>
      <c r="E3788" t="s">
        <v>10038</v>
      </c>
      <c r="F3788">
        <v>19</v>
      </c>
      <c r="G3788">
        <v>85.3</v>
      </c>
      <c r="H3788">
        <v>69.12</v>
      </c>
      <c r="I3788" t="s">
        <v>10040</v>
      </c>
      <c r="J3788">
        <f>F3788*G3788</f>
        <v>1620.7</v>
      </c>
      <c r="K3788">
        <f>F3788*H3788</f>
        <v>1313.2800000000002</v>
      </c>
      <c r="L3788">
        <f>J3788-K3788</f>
        <v>307.41999999999985</v>
      </c>
      <c r="M3788" s="5">
        <f>L3788/J3788</f>
        <v>0.18968347010550987</v>
      </c>
      <c r="N3788" t="str">
        <f>IF(ISNA(VLOOKUP(A3788,'Returns Data'!A:A,1,0)),"No","Yes")</f>
        <v>No</v>
      </c>
      <c r="O3788" t="s">
        <v>10085</v>
      </c>
      <c r="P3788" t="str">
        <f>IFERROR(VLOOKUP(A3788,'Ratings Data'!A:C,3,0),"No Rating")</f>
        <v>No Rating</v>
      </c>
      <c r="Q3788" t="s">
        <v>10063</v>
      </c>
      <c r="R3788" s="5">
        <f t="shared" si="59"/>
        <v>-0.38778208411716258</v>
      </c>
    </row>
    <row r="3789" spans="1:18" x14ac:dyDescent="0.3">
      <c r="A3789" t="s">
        <v>2376</v>
      </c>
      <c r="B3789" s="2">
        <v>45643</v>
      </c>
      <c r="C3789" t="s">
        <v>10016</v>
      </c>
      <c r="D3789" t="s">
        <v>10032</v>
      </c>
      <c r="E3789" t="s">
        <v>10035</v>
      </c>
      <c r="F3789">
        <v>18</v>
      </c>
      <c r="G3789">
        <v>493.42</v>
      </c>
      <c r="H3789">
        <v>347.74</v>
      </c>
      <c r="I3789" t="s">
        <v>10040</v>
      </c>
      <c r="J3789">
        <f>F3789*G3789</f>
        <v>8881.56</v>
      </c>
      <c r="K3789">
        <f>F3789*H3789</f>
        <v>6259.32</v>
      </c>
      <c r="L3789">
        <f>J3789-K3789</f>
        <v>2622.24</v>
      </c>
      <c r="M3789" s="5">
        <f>L3789/J3789</f>
        <v>0.29524542985691704</v>
      </c>
      <c r="N3789" t="str">
        <f>IF(ISNA(VLOOKUP(A3789,'Returns Data'!A:A,1,0)),"No","Yes")</f>
        <v>No</v>
      </c>
      <c r="O3789" t="s">
        <v>10085</v>
      </c>
      <c r="P3789" t="str">
        <f>IFERROR(VLOOKUP(A3789,'Ratings Data'!A:C,3,0),"No Rating")</f>
        <v>No Rating</v>
      </c>
      <c r="Q3789" t="s">
        <v>10063</v>
      </c>
      <c r="R3789" s="5">
        <f t="shared" si="59"/>
        <v>4.4800765101499351</v>
      </c>
    </row>
    <row r="3790" spans="1:18" x14ac:dyDescent="0.3">
      <c r="A3790" t="s">
        <v>2491</v>
      </c>
      <c r="B3790" s="2">
        <v>45643</v>
      </c>
      <c r="C3790" t="s">
        <v>10013</v>
      </c>
      <c r="D3790" t="s">
        <v>10030</v>
      </c>
      <c r="E3790" t="s">
        <v>10035</v>
      </c>
      <c r="F3790">
        <v>18</v>
      </c>
      <c r="G3790">
        <v>283.74</v>
      </c>
      <c r="H3790">
        <v>238.27</v>
      </c>
      <c r="I3790" t="s">
        <v>10040</v>
      </c>
      <c r="J3790">
        <f>F3790*G3790</f>
        <v>5107.32</v>
      </c>
      <c r="K3790">
        <f>F3790*H3790</f>
        <v>4288.8600000000006</v>
      </c>
      <c r="L3790">
        <f>J3790-K3790</f>
        <v>818.45999999999913</v>
      </c>
      <c r="M3790" s="5">
        <f>L3790/J3790</f>
        <v>0.16025234369493183</v>
      </c>
      <c r="N3790" t="str">
        <f>IF(ISNA(VLOOKUP(A3790,'Returns Data'!A:A,1,0)),"No","Yes")</f>
        <v>No</v>
      </c>
      <c r="O3790" t="s">
        <v>10085</v>
      </c>
      <c r="P3790" t="str">
        <f>IFERROR(VLOOKUP(A3790,'Ratings Data'!A:C,3,0),"No Rating")</f>
        <v>No Rating</v>
      </c>
      <c r="Q3790" t="s">
        <v>10063</v>
      </c>
      <c r="R3790" s="5">
        <f t="shared" si="59"/>
        <v>-0.42495237323172957</v>
      </c>
    </row>
    <row r="3791" spans="1:18" x14ac:dyDescent="0.3">
      <c r="A3791" t="s">
        <v>2706</v>
      </c>
      <c r="B3791" s="2">
        <v>45643</v>
      </c>
      <c r="C3791" t="s">
        <v>10011</v>
      </c>
      <c r="D3791" t="s">
        <v>10029</v>
      </c>
      <c r="E3791" t="s">
        <v>10034</v>
      </c>
      <c r="F3791">
        <v>13</v>
      </c>
      <c r="G3791">
        <v>481.58</v>
      </c>
      <c r="H3791">
        <v>425.96</v>
      </c>
      <c r="I3791" t="s">
        <v>10040</v>
      </c>
      <c r="J3791">
        <f>F3791*G3791</f>
        <v>6260.54</v>
      </c>
      <c r="K3791">
        <f>F3791*H3791</f>
        <v>5537.48</v>
      </c>
      <c r="L3791">
        <f>J3791-K3791</f>
        <v>723.0600000000004</v>
      </c>
      <c r="M3791" s="5">
        <f>L3791/J3791</f>
        <v>0.11549482951949838</v>
      </c>
      <c r="N3791" t="str">
        <f>IF(ISNA(VLOOKUP(A3791,'Returns Data'!A:A,1,0)),"No","Yes")</f>
        <v>No</v>
      </c>
      <c r="O3791" t="s">
        <v>10085</v>
      </c>
      <c r="P3791" t="str">
        <f>IFERROR(VLOOKUP(A3791,'Ratings Data'!A:C,3,0),"No Rating")</f>
        <v>No Rating</v>
      </c>
      <c r="Q3791" t="s">
        <v>10063</v>
      </c>
      <c r="R3791" s="5">
        <f t="shared" si="59"/>
        <v>0.22579748282856768</v>
      </c>
    </row>
    <row r="3792" spans="1:18" x14ac:dyDescent="0.3">
      <c r="A3792" t="s">
        <v>2860</v>
      </c>
      <c r="B3792" s="2">
        <v>45643</v>
      </c>
      <c r="C3792" t="s">
        <v>10014</v>
      </c>
      <c r="D3792" t="s">
        <v>10030</v>
      </c>
      <c r="E3792" t="s">
        <v>10034</v>
      </c>
      <c r="F3792">
        <v>1</v>
      </c>
      <c r="G3792">
        <v>101.75</v>
      </c>
      <c r="H3792">
        <v>74.569999999999993</v>
      </c>
      <c r="I3792" t="s">
        <v>10040</v>
      </c>
      <c r="J3792">
        <f>F3792*G3792</f>
        <v>101.75</v>
      </c>
      <c r="K3792">
        <f>F3792*H3792</f>
        <v>74.569999999999993</v>
      </c>
      <c r="L3792">
        <f>J3792-K3792</f>
        <v>27.180000000000007</v>
      </c>
      <c r="M3792" s="5">
        <f>L3792/J3792</f>
        <v>0.26712530712530719</v>
      </c>
      <c r="N3792" t="str">
        <f>IF(ISNA(VLOOKUP(A3792,'Returns Data'!A:A,1,0)),"No","Yes")</f>
        <v>No</v>
      </c>
      <c r="O3792" t="s">
        <v>10085</v>
      </c>
      <c r="P3792" t="str">
        <f>IFERROR(VLOOKUP(A3792,'Ratings Data'!A:C,3,0),"No Rating")</f>
        <v>No Rating</v>
      </c>
      <c r="Q3792" t="s">
        <v>10063</v>
      </c>
      <c r="R3792" s="5">
        <f t="shared" si="59"/>
        <v>-0.98374740837052399</v>
      </c>
    </row>
    <row r="3793" spans="1:18" x14ac:dyDescent="0.3">
      <c r="A3793" t="s">
        <v>2924</v>
      </c>
      <c r="B3793" s="2">
        <v>45643</v>
      </c>
      <c r="C3793" t="s">
        <v>10012</v>
      </c>
      <c r="D3793" t="s">
        <v>10030</v>
      </c>
      <c r="E3793" t="s">
        <v>10038</v>
      </c>
      <c r="F3793">
        <v>8</v>
      </c>
      <c r="G3793">
        <v>171.84</v>
      </c>
      <c r="H3793">
        <v>146.4</v>
      </c>
      <c r="I3793" t="s">
        <v>10039</v>
      </c>
      <c r="J3793">
        <f>F3793*G3793</f>
        <v>1374.72</v>
      </c>
      <c r="K3793">
        <f>F3793*H3793</f>
        <v>1171.2</v>
      </c>
      <c r="L3793">
        <f>J3793-K3793</f>
        <v>203.51999999999998</v>
      </c>
      <c r="M3793" s="5">
        <f>L3793/J3793</f>
        <v>0.14804469273743015</v>
      </c>
      <c r="N3793" t="str">
        <f>IF(ISNA(VLOOKUP(A3793,'Returns Data'!A:A,1,0)),"No","Yes")</f>
        <v>No</v>
      </c>
      <c r="O3793" t="s">
        <v>10085</v>
      </c>
      <c r="P3793" t="str">
        <f>IFERROR(VLOOKUP(A3793,'Ratings Data'!A:C,3,0),"No Rating")</f>
        <v>No Rating</v>
      </c>
      <c r="Q3793" t="s">
        <v>10063</v>
      </c>
      <c r="R3793" s="5">
        <f t="shared" si="59"/>
        <v>12.510761670761671</v>
      </c>
    </row>
    <row r="3794" spans="1:18" x14ac:dyDescent="0.3">
      <c r="A3794" t="s">
        <v>3094</v>
      </c>
      <c r="B3794" s="2">
        <v>45643</v>
      </c>
      <c r="C3794" t="s">
        <v>10026</v>
      </c>
      <c r="D3794" t="s">
        <v>10031</v>
      </c>
      <c r="E3794" t="s">
        <v>10037</v>
      </c>
      <c r="F3794">
        <v>9</v>
      </c>
      <c r="G3794">
        <v>136.43</v>
      </c>
      <c r="H3794">
        <v>102.79</v>
      </c>
      <c r="I3794" t="s">
        <v>10040</v>
      </c>
      <c r="J3794">
        <f>F3794*G3794</f>
        <v>1227.8700000000001</v>
      </c>
      <c r="K3794">
        <f>F3794*H3794</f>
        <v>925.11</v>
      </c>
      <c r="L3794">
        <f>J3794-K3794</f>
        <v>302.7600000000001</v>
      </c>
      <c r="M3794" s="5">
        <f>L3794/J3794</f>
        <v>0.24657333431063555</v>
      </c>
      <c r="N3794" t="str">
        <f>IF(ISNA(VLOOKUP(A3794,'Returns Data'!A:A,1,0)),"No","Yes")</f>
        <v>No</v>
      </c>
      <c r="O3794" t="s">
        <v>10085</v>
      </c>
      <c r="P3794" t="str">
        <f>IFERROR(VLOOKUP(A3794,'Ratings Data'!A:C,3,0),"No Rating")</f>
        <v>No Rating</v>
      </c>
      <c r="Q3794" t="s">
        <v>10063</v>
      </c>
      <c r="R3794" s="5">
        <f t="shared" si="59"/>
        <v>-0.10682175279329602</v>
      </c>
    </row>
    <row r="3795" spans="1:18" x14ac:dyDescent="0.3">
      <c r="A3795" t="s">
        <v>3122</v>
      </c>
      <c r="B3795" s="2">
        <v>45643</v>
      </c>
      <c r="C3795" t="s">
        <v>10021</v>
      </c>
      <c r="D3795" t="s">
        <v>10031</v>
      </c>
      <c r="E3795" t="s">
        <v>10036</v>
      </c>
      <c r="F3795">
        <v>1</v>
      </c>
      <c r="G3795">
        <v>426.1</v>
      </c>
      <c r="H3795">
        <v>275.3</v>
      </c>
      <c r="I3795" t="s">
        <v>10040</v>
      </c>
      <c r="J3795">
        <f>F3795*G3795</f>
        <v>426.1</v>
      </c>
      <c r="K3795">
        <f>F3795*H3795</f>
        <v>275.3</v>
      </c>
      <c r="L3795">
        <f>J3795-K3795</f>
        <v>150.80000000000001</v>
      </c>
      <c r="M3795" s="5">
        <f>L3795/J3795</f>
        <v>0.35390753344285381</v>
      </c>
      <c r="N3795" t="str">
        <f>IF(ISNA(VLOOKUP(A3795,'Returns Data'!A:A,1,0)),"No","Yes")</f>
        <v>No</v>
      </c>
      <c r="O3795" t="s">
        <v>10085</v>
      </c>
      <c r="P3795" t="str">
        <f>IFERROR(VLOOKUP(A3795,'Ratings Data'!A:C,3,0),"No Rating")</f>
        <v>No Rating</v>
      </c>
      <c r="Q3795" t="s">
        <v>10063</v>
      </c>
      <c r="R3795" s="5">
        <f t="shared" si="59"/>
        <v>-0.65297629227849852</v>
      </c>
    </row>
    <row r="3796" spans="1:18" x14ac:dyDescent="0.3">
      <c r="A3796" t="s">
        <v>3174</v>
      </c>
      <c r="B3796" s="2">
        <v>45643</v>
      </c>
      <c r="C3796" t="s">
        <v>10025</v>
      </c>
      <c r="D3796" t="s">
        <v>10033</v>
      </c>
      <c r="E3796" t="s">
        <v>10037</v>
      </c>
      <c r="F3796">
        <v>1</v>
      </c>
      <c r="G3796">
        <v>355.01</v>
      </c>
      <c r="H3796">
        <v>267.76</v>
      </c>
      <c r="I3796" t="s">
        <v>10040</v>
      </c>
      <c r="J3796">
        <f>F3796*G3796</f>
        <v>355.01</v>
      </c>
      <c r="K3796">
        <f>F3796*H3796</f>
        <v>267.76</v>
      </c>
      <c r="L3796">
        <f>J3796-K3796</f>
        <v>87.25</v>
      </c>
      <c r="M3796" s="5">
        <f>L3796/J3796</f>
        <v>0.24576772485282106</v>
      </c>
      <c r="N3796" t="str">
        <f>IF(ISNA(VLOOKUP(A3796,'Returns Data'!A:A,1,0)),"No","Yes")</f>
        <v>No</v>
      </c>
      <c r="O3796" t="s">
        <v>10085</v>
      </c>
      <c r="P3796" t="str">
        <f>IFERROR(VLOOKUP(A3796,'Ratings Data'!A:C,3,0),"No Rating")</f>
        <v>No Rating</v>
      </c>
      <c r="Q3796" t="s">
        <v>10063</v>
      </c>
      <c r="R3796" s="5">
        <f t="shared" si="59"/>
        <v>-0.16683877024172736</v>
      </c>
    </row>
    <row r="3797" spans="1:18" x14ac:dyDescent="0.3">
      <c r="A3797" t="s">
        <v>3290</v>
      </c>
      <c r="B3797" s="2">
        <v>45643</v>
      </c>
      <c r="C3797" t="s">
        <v>10028</v>
      </c>
      <c r="D3797" t="s">
        <v>10032</v>
      </c>
      <c r="E3797" t="s">
        <v>10037</v>
      </c>
      <c r="F3797">
        <v>1</v>
      </c>
      <c r="G3797">
        <v>54.19</v>
      </c>
      <c r="H3797">
        <v>33.89</v>
      </c>
      <c r="I3797" t="s">
        <v>10040</v>
      </c>
      <c r="J3797">
        <f>F3797*G3797</f>
        <v>54.19</v>
      </c>
      <c r="K3797">
        <f>F3797*H3797</f>
        <v>33.89</v>
      </c>
      <c r="L3797">
        <f>J3797-K3797</f>
        <v>20.299999999999997</v>
      </c>
      <c r="M3797" s="5">
        <f>L3797/J3797</f>
        <v>0.37460786122900902</v>
      </c>
      <c r="N3797" t="str">
        <f>IF(ISNA(VLOOKUP(A3797,'Returns Data'!A:A,1,0)),"No","Yes")</f>
        <v>Yes</v>
      </c>
      <c r="O3797" t="str">
        <f>IFERROR(VLOOKUP(A3797,'Returns Data'!A:E,5,0),"No Returns")</f>
        <v>Customer Changed Mind</v>
      </c>
      <c r="P3797" t="str">
        <f>IFERROR(VLOOKUP(A3797,'Ratings Data'!A:C,3,0),"No Rating")</f>
        <v>No Rating</v>
      </c>
      <c r="Q3797" t="s">
        <v>10063</v>
      </c>
      <c r="R3797" s="5">
        <f t="shared" si="59"/>
        <v>-0.84735641249542271</v>
      </c>
    </row>
    <row r="3798" spans="1:18" x14ac:dyDescent="0.3">
      <c r="A3798" t="s">
        <v>4119</v>
      </c>
      <c r="B3798" s="2">
        <v>45643</v>
      </c>
      <c r="C3798" t="s">
        <v>10024</v>
      </c>
      <c r="D3798" t="s">
        <v>10029</v>
      </c>
      <c r="E3798" t="s">
        <v>10037</v>
      </c>
      <c r="F3798">
        <v>10</v>
      </c>
      <c r="G3798">
        <v>84.37</v>
      </c>
      <c r="H3798">
        <v>64.849999999999994</v>
      </c>
      <c r="I3798" t="s">
        <v>10040</v>
      </c>
      <c r="J3798">
        <f>F3798*G3798</f>
        <v>843.7</v>
      </c>
      <c r="K3798">
        <f>F3798*H3798</f>
        <v>648.5</v>
      </c>
      <c r="L3798">
        <f>J3798-K3798</f>
        <v>195.20000000000005</v>
      </c>
      <c r="M3798" s="5">
        <f>L3798/J3798</f>
        <v>0.23136185848050259</v>
      </c>
      <c r="N3798" t="str">
        <f>IF(ISNA(VLOOKUP(A3798,'Returns Data'!A:A,1,0)),"No","Yes")</f>
        <v>No</v>
      </c>
      <c r="O3798" t="s">
        <v>10085</v>
      </c>
      <c r="P3798" t="str">
        <f>IFERROR(VLOOKUP(A3798,'Ratings Data'!A:C,3,0),"No Rating")</f>
        <v>No Rating</v>
      </c>
      <c r="Q3798" t="s">
        <v>10063</v>
      </c>
      <c r="R3798" s="5">
        <f t="shared" si="59"/>
        <v>14.569293227532755</v>
      </c>
    </row>
    <row r="3799" spans="1:18" x14ac:dyDescent="0.3">
      <c r="A3799" t="s">
        <v>4495</v>
      </c>
      <c r="B3799" s="2">
        <v>45643</v>
      </c>
      <c r="C3799" t="s">
        <v>10012</v>
      </c>
      <c r="D3799" t="s">
        <v>10030</v>
      </c>
      <c r="E3799" t="s">
        <v>10038</v>
      </c>
      <c r="F3799">
        <v>8</v>
      </c>
      <c r="G3799">
        <v>394.06</v>
      </c>
      <c r="H3799">
        <v>281.13</v>
      </c>
      <c r="I3799" t="s">
        <v>10039</v>
      </c>
      <c r="J3799">
        <f>F3799*G3799</f>
        <v>3152.48</v>
      </c>
      <c r="K3799">
        <f>F3799*H3799</f>
        <v>2249.04</v>
      </c>
      <c r="L3799">
        <f>J3799-K3799</f>
        <v>903.44</v>
      </c>
      <c r="M3799" s="5">
        <f>L3799/J3799</f>
        <v>0.28658072374765264</v>
      </c>
      <c r="N3799" t="str">
        <f>IF(ISNA(VLOOKUP(A3799,'Returns Data'!A:A,1,0)),"No","Yes")</f>
        <v>No</v>
      </c>
      <c r="O3799" t="s">
        <v>10085</v>
      </c>
      <c r="P3799" t="str">
        <f>IFERROR(VLOOKUP(A3799,'Ratings Data'!A:C,3,0),"No Rating")</f>
        <v>No Rating</v>
      </c>
      <c r="Q3799" t="s">
        <v>10063</v>
      </c>
      <c r="R3799" s="5">
        <f t="shared" si="59"/>
        <v>2.7364940144601158</v>
      </c>
    </row>
    <row r="3800" spans="1:18" x14ac:dyDescent="0.3">
      <c r="A3800" t="s">
        <v>4734</v>
      </c>
      <c r="B3800" s="2">
        <v>45643</v>
      </c>
      <c r="C3800" t="s">
        <v>10027</v>
      </c>
      <c r="D3800" t="s">
        <v>10032</v>
      </c>
      <c r="E3800" t="s">
        <v>10038</v>
      </c>
      <c r="F3800">
        <v>18</v>
      </c>
      <c r="G3800">
        <v>430.14</v>
      </c>
      <c r="H3800">
        <v>281.27</v>
      </c>
      <c r="I3800" t="s">
        <v>10039</v>
      </c>
      <c r="J3800">
        <f>F3800*G3800</f>
        <v>7742.5199999999995</v>
      </c>
      <c r="K3800">
        <f>F3800*H3800</f>
        <v>5062.8599999999997</v>
      </c>
      <c r="L3800">
        <f>J3800-K3800</f>
        <v>2679.66</v>
      </c>
      <c r="M3800" s="5">
        <f>L3800/J3800</f>
        <v>0.34609661970521227</v>
      </c>
      <c r="N3800" t="str">
        <f>IF(ISNA(VLOOKUP(A3800,'Returns Data'!A:A,1,0)),"No","Yes")</f>
        <v>No</v>
      </c>
      <c r="O3800" t="s">
        <v>10085</v>
      </c>
      <c r="P3800" t="str">
        <f>IFERROR(VLOOKUP(A3800,'Ratings Data'!A:C,3,0),"No Rating")</f>
        <v>No Rating</v>
      </c>
      <c r="Q3800" t="s">
        <v>10063</v>
      </c>
      <c r="R3800" s="5">
        <f t="shared" si="59"/>
        <v>1.4560092371720039</v>
      </c>
    </row>
    <row r="3801" spans="1:18" x14ac:dyDescent="0.3">
      <c r="A3801" t="s">
        <v>4920</v>
      </c>
      <c r="B3801" s="2">
        <v>45643</v>
      </c>
      <c r="C3801" t="s">
        <v>10027</v>
      </c>
      <c r="D3801" t="s">
        <v>10032</v>
      </c>
      <c r="E3801" t="s">
        <v>10036</v>
      </c>
      <c r="F3801">
        <v>3</v>
      </c>
      <c r="G3801">
        <v>131.81</v>
      </c>
      <c r="H3801">
        <v>88.22</v>
      </c>
      <c r="I3801" t="s">
        <v>10040</v>
      </c>
      <c r="J3801">
        <f>F3801*G3801</f>
        <v>395.43</v>
      </c>
      <c r="K3801">
        <f>F3801*H3801</f>
        <v>264.65999999999997</v>
      </c>
      <c r="L3801">
        <f>J3801-K3801</f>
        <v>130.77000000000004</v>
      </c>
      <c r="M3801" s="5">
        <f>L3801/J3801</f>
        <v>0.33070328503148483</v>
      </c>
      <c r="N3801" t="str">
        <f>IF(ISNA(VLOOKUP(A3801,'Returns Data'!A:A,1,0)),"No","Yes")</f>
        <v>No</v>
      </c>
      <c r="O3801" t="s">
        <v>10085</v>
      </c>
      <c r="P3801" t="str">
        <f>IFERROR(VLOOKUP(A3801,'Ratings Data'!A:C,3,0),"No Rating")</f>
        <v>No Rating</v>
      </c>
      <c r="Q3801" t="s">
        <v>10063</v>
      </c>
      <c r="R3801" s="5">
        <f t="shared" si="59"/>
        <v>-0.94892748097518631</v>
      </c>
    </row>
    <row r="3802" spans="1:18" x14ac:dyDescent="0.3">
      <c r="A3802" t="s">
        <v>5031</v>
      </c>
      <c r="B3802" s="2">
        <v>45643</v>
      </c>
      <c r="C3802" t="s">
        <v>10015</v>
      </c>
      <c r="D3802" t="s">
        <v>10031</v>
      </c>
      <c r="E3802" t="s">
        <v>10037</v>
      </c>
      <c r="F3802">
        <v>8</v>
      </c>
      <c r="G3802">
        <v>277.54000000000002</v>
      </c>
      <c r="H3802">
        <v>233.87</v>
      </c>
      <c r="I3802" t="s">
        <v>10040</v>
      </c>
      <c r="J3802">
        <f>F3802*G3802</f>
        <v>2220.3200000000002</v>
      </c>
      <c r="K3802">
        <f>F3802*H3802</f>
        <v>1870.96</v>
      </c>
      <c r="L3802">
        <f>J3802-K3802</f>
        <v>349.36000000000013</v>
      </c>
      <c r="M3802" s="5">
        <f>L3802/J3802</f>
        <v>0.15734668876558339</v>
      </c>
      <c r="N3802" t="str">
        <f>IF(ISNA(VLOOKUP(A3802,'Returns Data'!A:A,1,0)),"No","Yes")</f>
        <v>No</v>
      </c>
      <c r="O3802" t="s">
        <v>10085</v>
      </c>
      <c r="P3802" t="str">
        <f>IFERROR(VLOOKUP(A3802,'Ratings Data'!A:C,3,0),"No Rating")</f>
        <v>No Rating</v>
      </c>
      <c r="Q3802" t="s">
        <v>10063</v>
      </c>
      <c r="R3802" s="5">
        <f t="shared" si="59"/>
        <v>4.6149508130389707</v>
      </c>
    </row>
    <row r="3803" spans="1:18" x14ac:dyDescent="0.3">
      <c r="A3803" t="s">
        <v>5068</v>
      </c>
      <c r="B3803" s="2">
        <v>45643</v>
      </c>
      <c r="C3803" t="s">
        <v>10009</v>
      </c>
      <c r="D3803" t="s">
        <v>10029</v>
      </c>
      <c r="E3803" t="s">
        <v>10034</v>
      </c>
      <c r="F3803">
        <v>11</v>
      </c>
      <c r="G3803">
        <v>469.65</v>
      </c>
      <c r="H3803">
        <v>414.39</v>
      </c>
      <c r="I3803" t="s">
        <v>10040</v>
      </c>
      <c r="J3803">
        <f>F3803*G3803</f>
        <v>5166.1499999999996</v>
      </c>
      <c r="K3803">
        <f>F3803*H3803</f>
        <v>4558.29</v>
      </c>
      <c r="L3803">
        <f>J3803-K3803</f>
        <v>607.85999999999967</v>
      </c>
      <c r="M3803" s="5">
        <f>L3803/J3803</f>
        <v>0.11766208878952406</v>
      </c>
      <c r="N3803" t="str">
        <f>IF(ISNA(VLOOKUP(A3803,'Returns Data'!A:A,1,0)),"No","Yes")</f>
        <v>No</v>
      </c>
      <c r="O3803" t="s">
        <v>10085</v>
      </c>
      <c r="P3803" t="str">
        <f>IFERROR(VLOOKUP(A3803,'Ratings Data'!A:C,3,0),"No Rating")</f>
        <v>No Rating</v>
      </c>
      <c r="Q3803" t="s">
        <v>10063</v>
      </c>
      <c r="R3803" s="5">
        <f t="shared" si="59"/>
        <v>1.3267592058802331</v>
      </c>
    </row>
    <row r="3804" spans="1:18" x14ac:dyDescent="0.3">
      <c r="A3804" t="s">
        <v>5254</v>
      </c>
      <c r="B3804" s="2">
        <v>45643</v>
      </c>
      <c r="C3804" t="s">
        <v>10018</v>
      </c>
      <c r="D3804" t="s">
        <v>10033</v>
      </c>
      <c r="E3804" t="s">
        <v>10034</v>
      </c>
      <c r="F3804">
        <v>8</v>
      </c>
      <c r="G3804">
        <v>499.56</v>
      </c>
      <c r="H3804">
        <v>444.33</v>
      </c>
      <c r="I3804" t="s">
        <v>10040</v>
      </c>
      <c r="J3804">
        <f>F3804*G3804</f>
        <v>3996.48</v>
      </c>
      <c r="K3804">
        <f>F3804*H3804</f>
        <v>3554.64</v>
      </c>
      <c r="L3804">
        <f>J3804-K3804</f>
        <v>441.84000000000015</v>
      </c>
      <c r="M3804" s="5">
        <f>L3804/J3804</f>
        <v>0.11055729041556574</v>
      </c>
      <c r="N3804" t="str">
        <f>IF(ISNA(VLOOKUP(A3804,'Returns Data'!A:A,1,0)),"No","Yes")</f>
        <v>No</v>
      </c>
      <c r="O3804" t="s">
        <v>10085</v>
      </c>
      <c r="P3804">
        <f>IFERROR(VLOOKUP(A3804,'Ratings Data'!A:C,3,0),"No Rating")</f>
        <v>4</v>
      </c>
      <c r="Q3804" t="s">
        <v>10063</v>
      </c>
      <c r="R3804" s="5">
        <f t="shared" si="59"/>
        <v>-0.22641038297378119</v>
      </c>
    </row>
    <row r="3805" spans="1:18" x14ac:dyDescent="0.3">
      <c r="A3805" t="s">
        <v>5741</v>
      </c>
      <c r="B3805" s="2">
        <v>45643</v>
      </c>
      <c r="C3805" t="s">
        <v>10013</v>
      </c>
      <c r="D3805" t="s">
        <v>10030</v>
      </c>
      <c r="E3805" t="s">
        <v>10036</v>
      </c>
      <c r="F3805">
        <v>7</v>
      </c>
      <c r="G3805">
        <v>490.84</v>
      </c>
      <c r="H3805">
        <v>302.58</v>
      </c>
      <c r="I3805" t="s">
        <v>10040</v>
      </c>
      <c r="J3805">
        <f>F3805*G3805</f>
        <v>3435.8799999999997</v>
      </c>
      <c r="K3805">
        <f>F3805*H3805</f>
        <v>2118.06</v>
      </c>
      <c r="L3805">
        <f>J3805-K3805</f>
        <v>1317.8199999999997</v>
      </c>
      <c r="M3805" s="5">
        <f>L3805/J3805</f>
        <v>0.38354657322141628</v>
      </c>
      <c r="N3805" t="str">
        <f>IF(ISNA(VLOOKUP(A3805,'Returns Data'!A:A,1,0)),"No","Yes")</f>
        <v>No</v>
      </c>
      <c r="O3805" t="s">
        <v>10085</v>
      </c>
      <c r="P3805" t="str">
        <f>IFERROR(VLOOKUP(A3805,'Ratings Data'!A:C,3,0),"No Rating")</f>
        <v>No Rating</v>
      </c>
      <c r="Q3805" t="s">
        <v>10063</v>
      </c>
      <c r="R3805" s="5">
        <f t="shared" si="59"/>
        <v>-0.14027344062775252</v>
      </c>
    </row>
    <row r="3806" spans="1:18" x14ac:dyDescent="0.3">
      <c r="A3806" t="s">
        <v>5837</v>
      </c>
      <c r="B3806" s="2">
        <v>45643</v>
      </c>
      <c r="C3806" t="s">
        <v>10015</v>
      </c>
      <c r="D3806" t="s">
        <v>10031</v>
      </c>
      <c r="E3806" t="s">
        <v>10036</v>
      </c>
      <c r="F3806">
        <v>11</v>
      </c>
      <c r="G3806">
        <v>247.02</v>
      </c>
      <c r="H3806">
        <v>206.13</v>
      </c>
      <c r="I3806" t="s">
        <v>10039</v>
      </c>
      <c r="J3806">
        <f>F3806*G3806</f>
        <v>2717.2200000000003</v>
      </c>
      <c r="K3806">
        <f>F3806*H3806</f>
        <v>2267.4299999999998</v>
      </c>
      <c r="L3806">
        <f>J3806-K3806</f>
        <v>449.79000000000042</v>
      </c>
      <c r="M3806" s="5">
        <f>L3806/J3806</f>
        <v>0.16553315521010459</v>
      </c>
      <c r="N3806" t="str">
        <f>IF(ISNA(VLOOKUP(A3806,'Returns Data'!A:A,1,0)),"No","Yes")</f>
        <v>No</v>
      </c>
      <c r="O3806" t="s">
        <v>10085</v>
      </c>
      <c r="P3806" t="str">
        <f>IFERROR(VLOOKUP(A3806,'Ratings Data'!A:C,3,0),"No Rating")</f>
        <v>No Rating</v>
      </c>
      <c r="Q3806" t="s">
        <v>10063</v>
      </c>
      <c r="R3806" s="5">
        <f t="shared" si="59"/>
        <v>-0.20916330023167268</v>
      </c>
    </row>
    <row r="3807" spans="1:18" x14ac:dyDescent="0.3">
      <c r="A3807" t="s">
        <v>5977</v>
      </c>
      <c r="B3807" s="2">
        <v>45643</v>
      </c>
      <c r="C3807" t="s">
        <v>10024</v>
      </c>
      <c r="D3807" t="s">
        <v>10029</v>
      </c>
      <c r="E3807" t="s">
        <v>10037</v>
      </c>
      <c r="F3807">
        <v>10</v>
      </c>
      <c r="G3807">
        <v>26.39</v>
      </c>
      <c r="H3807">
        <v>16.170000000000002</v>
      </c>
      <c r="I3807" t="s">
        <v>10040</v>
      </c>
      <c r="J3807">
        <f>F3807*G3807</f>
        <v>263.89999999999998</v>
      </c>
      <c r="K3807">
        <f>F3807*H3807</f>
        <v>161.70000000000002</v>
      </c>
      <c r="L3807">
        <f>J3807-K3807</f>
        <v>102.19999999999996</v>
      </c>
      <c r="M3807" s="5">
        <f>L3807/J3807</f>
        <v>0.38726790450928372</v>
      </c>
      <c r="N3807" t="str">
        <f>IF(ISNA(VLOOKUP(A3807,'Returns Data'!A:A,1,0)),"No","Yes")</f>
        <v>No</v>
      </c>
      <c r="O3807" t="s">
        <v>10085</v>
      </c>
      <c r="P3807" t="str">
        <f>IFERROR(VLOOKUP(A3807,'Ratings Data'!A:C,3,0),"No Rating")</f>
        <v>No Rating</v>
      </c>
      <c r="Q3807" t="s">
        <v>10063</v>
      </c>
      <c r="R3807" s="5">
        <f t="shared" si="59"/>
        <v>-0.90287867747182782</v>
      </c>
    </row>
    <row r="3808" spans="1:18" x14ac:dyDescent="0.3">
      <c r="A3808" t="s">
        <v>6014</v>
      </c>
      <c r="B3808" s="2">
        <v>45643</v>
      </c>
      <c r="C3808" t="s">
        <v>10018</v>
      </c>
      <c r="D3808" t="s">
        <v>10033</v>
      </c>
      <c r="E3808" t="s">
        <v>10034</v>
      </c>
      <c r="F3808">
        <v>11</v>
      </c>
      <c r="G3808">
        <v>272.7</v>
      </c>
      <c r="H3808">
        <v>189.44</v>
      </c>
      <c r="I3808" t="s">
        <v>10040</v>
      </c>
      <c r="J3808">
        <f>F3808*G3808</f>
        <v>2999.7</v>
      </c>
      <c r="K3808">
        <f>F3808*H3808</f>
        <v>2083.84</v>
      </c>
      <c r="L3808">
        <f>J3808-K3808</f>
        <v>915.85999999999967</v>
      </c>
      <c r="M3808" s="5">
        <f>L3808/J3808</f>
        <v>0.30531719838650523</v>
      </c>
      <c r="N3808" t="str">
        <f>IF(ISNA(VLOOKUP(A3808,'Returns Data'!A:A,1,0)),"No","Yes")</f>
        <v>No</v>
      </c>
      <c r="O3808" t="s">
        <v>10085</v>
      </c>
      <c r="P3808" t="str">
        <f>IFERROR(VLOOKUP(A3808,'Ratings Data'!A:C,3,0),"No Rating")</f>
        <v>No Rating</v>
      </c>
      <c r="Q3808" t="s">
        <v>10063</v>
      </c>
      <c r="R3808" s="5">
        <f t="shared" si="59"/>
        <v>10.366805608184919</v>
      </c>
    </row>
    <row r="3809" spans="1:18" x14ac:dyDescent="0.3">
      <c r="A3809" t="s">
        <v>6469</v>
      </c>
      <c r="B3809" s="2">
        <v>45643</v>
      </c>
      <c r="C3809" t="s">
        <v>10015</v>
      </c>
      <c r="D3809" t="s">
        <v>10031</v>
      </c>
      <c r="E3809" t="s">
        <v>10034</v>
      </c>
      <c r="F3809">
        <v>15</v>
      </c>
      <c r="G3809">
        <v>362.44</v>
      </c>
      <c r="H3809">
        <v>295.91000000000003</v>
      </c>
      <c r="I3809" t="s">
        <v>10039</v>
      </c>
      <c r="J3809">
        <f>F3809*G3809</f>
        <v>5436.6</v>
      </c>
      <c r="K3809">
        <f>F3809*H3809</f>
        <v>4438.6500000000005</v>
      </c>
      <c r="L3809">
        <f>J3809-K3809</f>
        <v>997.94999999999982</v>
      </c>
      <c r="M3809" s="5">
        <f>L3809/J3809</f>
        <v>0.18356141706213439</v>
      </c>
      <c r="N3809" t="str">
        <f>IF(ISNA(VLOOKUP(A3809,'Returns Data'!A:A,1,0)),"No","Yes")</f>
        <v>No</v>
      </c>
      <c r="O3809" t="s">
        <v>10085</v>
      </c>
      <c r="P3809" t="str">
        <f>IFERROR(VLOOKUP(A3809,'Ratings Data'!A:C,3,0),"No Rating")</f>
        <v>No Rating</v>
      </c>
      <c r="Q3809" t="s">
        <v>10063</v>
      </c>
      <c r="R3809" s="5">
        <f t="shared" si="59"/>
        <v>0.81238123812381258</v>
      </c>
    </row>
    <row r="3810" spans="1:18" x14ac:dyDescent="0.3">
      <c r="A3810" t="s">
        <v>6601</v>
      </c>
      <c r="B3810" s="2">
        <v>45643</v>
      </c>
      <c r="C3810" t="s">
        <v>10013</v>
      </c>
      <c r="D3810" t="s">
        <v>10030</v>
      </c>
      <c r="E3810" t="s">
        <v>10037</v>
      </c>
      <c r="F3810">
        <v>7</v>
      </c>
      <c r="G3810">
        <v>194.62</v>
      </c>
      <c r="H3810">
        <v>129.81</v>
      </c>
      <c r="I3810" t="s">
        <v>10039</v>
      </c>
      <c r="J3810">
        <f>F3810*G3810</f>
        <v>1362.3400000000001</v>
      </c>
      <c r="K3810">
        <f>F3810*H3810</f>
        <v>908.67000000000007</v>
      </c>
      <c r="L3810">
        <f>J3810-K3810</f>
        <v>453.67000000000007</v>
      </c>
      <c r="M3810" s="5">
        <f>L3810/J3810</f>
        <v>0.3330079128558216</v>
      </c>
      <c r="N3810" t="str">
        <f>IF(ISNA(VLOOKUP(A3810,'Returns Data'!A:A,1,0)),"No","Yes")</f>
        <v>No</v>
      </c>
      <c r="O3810" t="s">
        <v>10085</v>
      </c>
      <c r="P3810" t="str">
        <f>IFERROR(VLOOKUP(A3810,'Ratings Data'!A:C,3,0),"No Rating")</f>
        <v>No Rating</v>
      </c>
      <c r="Q3810" t="s">
        <v>10063</v>
      </c>
      <c r="R3810" s="5">
        <f t="shared" si="59"/>
        <v>-0.74941323621381006</v>
      </c>
    </row>
    <row r="3811" spans="1:18" x14ac:dyDescent="0.3">
      <c r="A3811" t="s">
        <v>6789</v>
      </c>
      <c r="B3811" s="2">
        <v>45643</v>
      </c>
      <c r="C3811" t="s">
        <v>10027</v>
      </c>
      <c r="D3811" t="s">
        <v>10032</v>
      </c>
      <c r="E3811" t="s">
        <v>10038</v>
      </c>
      <c r="F3811">
        <v>8</v>
      </c>
      <c r="G3811">
        <v>171.6</v>
      </c>
      <c r="H3811">
        <v>112.55</v>
      </c>
      <c r="I3811" t="s">
        <v>10040</v>
      </c>
      <c r="J3811">
        <f>F3811*G3811</f>
        <v>1372.8</v>
      </c>
      <c r="K3811">
        <f>F3811*H3811</f>
        <v>900.4</v>
      </c>
      <c r="L3811">
        <f>J3811-K3811</f>
        <v>472.4</v>
      </c>
      <c r="M3811" s="5">
        <f>L3811/J3811</f>
        <v>0.34411421911421913</v>
      </c>
      <c r="N3811" t="str">
        <f>IF(ISNA(VLOOKUP(A3811,'Returns Data'!A:A,1,0)),"No","Yes")</f>
        <v>No</v>
      </c>
      <c r="O3811" t="s">
        <v>10085</v>
      </c>
      <c r="P3811" t="str">
        <f>IFERROR(VLOOKUP(A3811,'Ratings Data'!A:C,3,0),"No Rating")</f>
        <v>No Rating</v>
      </c>
      <c r="Q3811" t="s">
        <v>10063</v>
      </c>
      <c r="R3811" s="5">
        <f t="shared" si="59"/>
        <v>7.6779658528706544E-3</v>
      </c>
    </row>
    <row r="3812" spans="1:18" x14ac:dyDescent="0.3">
      <c r="A3812" t="s">
        <v>6955</v>
      </c>
      <c r="B3812" s="2">
        <v>45643</v>
      </c>
      <c r="C3812" t="s">
        <v>10028</v>
      </c>
      <c r="D3812" t="s">
        <v>10032</v>
      </c>
      <c r="E3812" t="s">
        <v>10037</v>
      </c>
      <c r="F3812">
        <v>17</v>
      </c>
      <c r="G3812">
        <v>305.45999999999998</v>
      </c>
      <c r="H3812">
        <v>235.67</v>
      </c>
      <c r="I3812" t="s">
        <v>10039</v>
      </c>
      <c r="J3812">
        <f>F3812*G3812</f>
        <v>5192.82</v>
      </c>
      <c r="K3812">
        <f>F3812*H3812</f>
        <v>4006.39</v>
      </c>
      <c r="L3812">
        <f>J3812-K3812</f>
        <v>1186.4299999999998</v>
      </c>
      <c r="M3812" s="5">
        <f>L3812/J3812</f>
        <v>0.22847508675440317</v>
      </c>
      <c r="N3812" t="str">
        <f>IF(ISNA(VLOOKUP(A3812,'Returns Data'!A:A,1,0)),"No","Yes")</f>
        <v>No</v>
      </c>
      <c r="O3812" t="s">
        <v>10085</v>
      </c>
      <c r="P3812">
        <f>IFERROR(VLOOKUP(A3812,'Ratings Data'!A:C,3,0),"No Rating")</f>
        <v>3</v>
      </c>
      <c r="Q3812" t="s">
        <v>10063</v>
      </c>
      <c r="R3812" s="5">
        <f t="shared" si="59"/>
        <v>2.7826486013986012</v>
      </c>
    </row>
    <row r="3813" spans="1:18" x14ac:dyDescent="0.3">
      <c r="A3813" t="s">
        <v>7157</v>
      </c>
      <c r="B3813" s="2">
        <v>45643</v>
      </c>
      <c r="C3813" t="s">
        <v>10019</v>
      </c>
      <c r="D3813" t="s">
        <v>10031</v>
      </c>
      <c r="E3813" t="s">
        <v>10036</v>
      </c>
      <c r="F3813">
        <v>11</v>
      </c>
      <c r="G3813">
        <v>231.3</v>
      </c>
      <c r="H3813">
        <v>152.19999999999999</v>
      </c>
      <c r="I3813" t="s">
        <v>10039</v>
      </c>
      <c r="J3813">
        <f>F3813*G3813</f>
        <v>2544.3000000000002</v>
      </c>
      <c r="K3813">
        <f>F3813*H3813</f>
        <v>1674.1999999999998</v>
      </c>
      <c r="L3813">
        <f>J3813-K3813</f>
        <v>870.10000000000036</v>
      </c>
      <c r="M3813" s="5">
        <f>L3813/J3813</f>
        <v>0.34198011240812809</v>
      </c>
      <c r="N3813" t="str">
        <f>IF(ISNA(VLOOKUP(A3813,'Returns Data'!A:A,1,0)),"No","Yes")</f>
        <v>No</v>
      </c>
      <c r="O3813" t="s">
        <v>10085</v>
      </c>
      <c r="P3813" t="str">
        <f>IFERROR(VLOOKUP(A3813,'Ratings Data'!A:C,3,0),"No Rating")</f>
        <v>No Rating</v>
      </c>
      <c r="Q3813" t="s">
        <v>10063</v>
      </c>
      <c r="R3813" s="5">
        <f t="shared" si="59"/>
        <v>-0.51003500987902517</v>
      </c>
    </row>
    <row r="3814" spans="1:18" x14ac:dyDescent="0.3">
      <c r="A3814" t="s">
        <v>7478</v>
      </c>
      <c r="B3814" s="2">
        <v>45643</v>
      </c>
      <c r="C3814" t="s">
        <v>10020</v>
      </c>
      <c r="D3814" t="s">
        <v>10030</v>
      </c>
      <c r="E3814" t="s">
        <v>10036</v>
      </c>
      <c r="F3814">
        <v>15</v>
      </c>
      <c r="G3814">
        <v>266.10000000000002</v>
      </c>
      <c r="H3814">
        <v>160.01</v>
      </c>
      <c r="I3814" t="s">
        <v>10039</v>
      </c>
      <c r="J3814">
        <f>F3814*G3814</f>
        <v>3991.5000000000005</v>
      </c>
      <c r="K3814">
        <f>F3814*H3814</f>
        <v>2400.1499999999996</v>
      </c>
      <c r="L3814">
        <f>J3814-K3814</f>
        <v>1591.3500000000008</v>
      </c>
      <c r="M3814" s="5">
        <f>L3814/J3814</f>
        <v>0.39868470499812114</v>
      </c>
      <c r="N3814" t="str">
        <f>IF(ISNA(VLOOKUP(A3814,'Returns Data'!A:A,1,0)),"No","Yes")</f>
        <v>No</v>
      </c>
      <c r="O3814" t="s">
        <v>10085</v>
      </c>
      <c r="P3814" t="str">
        <f>IFERROR(VLOOKUP(A3814,'Ratings Data'!A:C,3,0),"No Rating")</f>
        <v>No Rating</v>
      </c>
      <c r="Q3814" t="s">
        <v>10063</v>
      </c>
      <c r="R3814" s="5">
        <f t="shared" si="59"/>
        <v>0.56880084895649108</v>
      </c>
    </row>
    <row r="3815" spans="1:18" x14ac:dyDescent="0.3">
      <c r="A3815" t="s">
        <v>7537</v>
      </c>
      <c r="B3815" s="2">
        <v>45643</v>
      </c>
      <c r="C3815" t="s">
        <v>10011</v>
      </c>
      <c r="D3815" t="s">
        <v>10029</v>
      </c>
      <c r="E3815" t="s">
        <v>10038</v>
      </c>
      <c r="F3815">
        <v>14</v>
      </c>
      <c r="G3815">
        <v>216.65</v>
      </c>
      <c r="H3815">
        <v>183.86</v>
      </c>
      <c r="I3815" t="s">
        <v>10040</v>
      </c>
      <c r="J3815">
        <f>F3815*G3815</f>
        <v>3033.1</v>
      </c>
      <c r="K3815">
        <f>F3815*H3815</f>
        <v>2574.04</v>
      </c>
      <c r="L3815">
        <f>J3815-K3815</f>
        <v>459.05999999999995</v>
      </c>
      <c r="M3815" s="5">
        <f>L3815/J3815</f>
        <v>0.1513501038541426</v>
      </c>
      <c r="N3815" t="str">
        <f>IF(ISNA(VLOOKUP(A3815,'Returns Data'!A:A,1,0)),"No","Yes")</f>
        <v>No</v>
      </c>
      <c r="O3815" t="s">
        <v>10085</v>
      </c>
      <c r="P3815" t="str">
        <f>IFERROR(VLOOKUP(A3815,'Ratings Data'!A:C,3,0),"No Rating")</f>
        <v>No Rating</v>
      </c>
      <c r="Q3815" t="s">
        <v>10063</v>
      </c>
      <c r="R3815" s="5">
        <f t="shared" si="59"/>
        <v>-0.24011023424777664</v>
      </c>
    </row>
    <row r="3816" spans="1:18" x14ac:dyDescent="0.3">
      <c r="A3816" t="s">
        <v>7632</v>
      </c>
      <c r="B3816" s="2">
        <v>45643</v>
      </c>
      <c r="C3816" t="s">
        <v>10015</v>
      </c>
      <c r="D3816" t="s">
        <v>10031</v>
      </c>
      <c r="E3816" t="s">
        <v>10036</v>
      </c>
      <c r="F3816">
        <v>18</v>
      </c>
      <c r="G3816">
        <v>341.55</v>
      </c>
      <c r="H3816">
        <v>271.45</v>
      </c>
      <c r="I3816" t="s">
        <v>10040</v>
      </c>
      <c r="J3816">
        <f>F3816*G3816</f>
        <v>6147.9000000000005</v>
      </c>
      <c r="K3816">
        <f>F3816*H3816</f>
        <v>4886.0999999999995</v>
      </c>
      <c r="L3816">
        <f>J3816-K3816</f>
        <v>1261.8000000000011</v>
      </c>
      <c r="M3816" s="5">
        <f>L3816/J3816</f>
        <v>0.20524081393646626</v>
      </c>
      <c r="N3816" t="str">
        <f>IF(ISNA(VLOOKUP(A3816,'Returns Data'!A:A,1,0)),"No","Yes")</f>
        <v>No</v>
      </c>
      <c r="O3816" t="s">
        <v>10085</v>
      </c>
      <c r="P3816" t="str">
        <f>IFERROR(VLOOKUP(A3816,'Ratings Data'!A:C,3,0),"No Rating")</f>
        <v>No Rating</v>
      </c>
      <c r="Q3816" t="s">
        <v>10063</v>
      </c>
      <c r="R3816" s="5">
        <f t="shared" si="59"/>
        <v>1.0269361379446773</v>
      </c>
    </row>
    <row r="3817" spans="1:18" x14ac:dyDescent="0.3">
      <c r="A3817" t="s">
        <v>8777</v>
      </c>
      <c r="B3817" s="2">
        <v>45643</v>
      </c>
      <c r="C3817" t="s">
        <v>10010</v>
      </c>
      <c r="D3817" t="s">
        <v>10029</v>
      </c>
      <c r="E3817" t="s">
        <v>10034</v>
      </c>
      <c r="F3817">
        <v>2</v>
      </c>
      <c r="G3817">
        <v>78.89</v>
      </c>
      <c r="H3817">
        <v>51.47</v>
      </c>
      <c r="I3817" t="s">
        <v>10039</v>
      </c>
      <c r="J3817">
        <f>F3817*G3817</f>
        <v>157.78</v>
      </c>
      <c r="K3817">
        <f>F3817*H3817</f>
        <v>102.94</v>
      </c>
      <c r="L3817">
        <f>J3817-K3817</f>
        <v>54.84</v>
      </c>
      <c r="M3817" s="5">
        <f>L3817/J3817</f>
        <v>0.34757256940043102</v>
      </c>
      <c r="N3817" t="str">
        <f>IF(ISNA(VLOOKUP(A3817,'Returns Data'!A:A,1,0)),"No","Yes")</f>
        <v>No</v>
      </c>
      <c r="O3817" t="s">
        <v>10085</v>
      </c>
      <c r="P3817" t="str">
        <f>IFERROR(VLOOKUP(A3817,'Ratings Data'!A:C,3,0),"No Rating")</f>
        <v>No Rating</v>
      </c>
      <c r="Q3817" t="s">
        <v>10063</v>
      </c>
      <c r="R3817" s="5">
        <f t="shared" si="59"/>
        <v>-0.97433595211372992</v>
      </c>
    </row>
    <row r="3818" spans="1:18" x14ac:dyDescent="0.3">
      <c r="A3818" t="s">
        <v>8819</v>
      </c>
      <c r="B3818" s="2">
        <v>45643</v>
      </c>
      <c r="C3818" t="s">
        <v>10027</v>
      </c>
      <c r="D3818" t="s">
        <v>10032</v>
      </c>
      <c r="E3818" t="s">
        <v>10038</v>
      </c>
      <c r="F3818">
        <v>4</v>
      </c>
      <c r="G3818">
        <v>431.24</v>
      </c>
      <c r="H3818">
        <v>285.42</v>
      </c>
      <c r="I3818" t="s">
        <v>10039</v>
      </c>
      <c r="J3818">
        <f>F3818*G3818</f>
        <v>1724.96</v>
      </c>
      <c r="K3818">
        <f>F3818*H3818</f>
        <v>1141.68</v>
      </c>
      <c r="L3818">
        <f>J3818-K3818</f>
        <v>583.28</v>
      </c>
      <c r="M3818" s="5">
        <f>L3818/J3818</f>
        <v>0.33814117428809942</v>
      </c>
      <c r="N3818" t="str">
        <f>IF(ISNA(VLOOKUP(A3818,'Returns Data'!A:A,1,0)),"No","Yes")</f>
        <v>No</v>
      </c>
      <c r="O3818" t="s">
        <v>10085</v>
      </c>
      <c r="P3818" t="str">
        <f>IFERROR(VLOOKUP(A3818,'Ratings Data'!A:C,3,0),"No Rating")</f>
        <v>No Rating</v>
      </c>
      <c r="Q3818" t="s">
        <v>10063</v>
      </c>
      <c r="R3818" s="5">
        <f t="shared" si="59"/>
        <v>9.9326910888579043</v>
      </c>
    </row>
    <row r="3819" spans="1:18" x14ac:dyDescent="0.3">
      <c r="A3819" t="s">
        <v>8943</v>
      </c>
      <c r="B3819" s="2">
        <v>45643</v>
      </c>
      <c r="C3819" t="s">
        <v>10028</v>
      </c>
      <c r="D3819" t="s">
        <v>10032</v>
      </c>
      <c r="E3819" t="s">
        <v>10037</v>
      </c>
      <c r="F3819">
        <v>9</v>
      </c>
      <c r="G3819">
        <v>232.36</v>
      </c>
      <c r="H3819">
        <v>149.72999999999999</v>
      </c>
      <c r="I3819" t="s">
        <v>10040</v>
      </c>
      <c r="J3819">
        <f>F3819*G3819</f>
        <v>2091.2400000000002</v>
      </c>
      <c r="K3819">
        <f>F3819*H3819</f>
        <v>1347.57</v>
      </c>
      <c r="L3819">
        <f>J3819-K3819</f>
        <v>743.6700000000003</v>
      </c>
      <c r="M3819" s="5">
        <f>L3819/J3819</f>
        <v>0.35561198140815986</v>
      </c>
      <c r="N3819" t="str">
        <f>IF(ISNA(VLOOKUP(A3819,'Returns Data'!A:A,1,0)),"No","Yes")</f>
        <v>No</v>
      </c>
      <c r="O3819" t="s">
        <v>10085</v>
      </c>
      <c r="P3819" t="str">
        <f>IFERROR(VLOOKUP(A3819,'Ratings Data'!A:C,3,0),"No Rating")</f>
        <v>No Rating</v>
      </c>
      <c r="Q3819" t="s">
        <v>10063</v>
      </c>
      <c r="R3819" s="5">
        <f t="shared" si="59"/>
        <v>0.21234115573694473</v>
      </c>
    </row>
    <row r="3820" spans="1:18" x14ac:dyDescent="0.3">
      <c r="A3820" t="s">
        <v>8944</v>
      </c>
      <c r="B3820" s="2">
        <v>45643</v>
      </c>
      <c r="C3820" t="s">
        <v>10013</v>
      </c>
      <c r="D3820" t="s">
        <v>10030</v>
      </c>
      <c r="E3820" t="s">
        <v>10035</v>
      </c>
      <c r="F3820">
        <v>20</v>
      </c>
      <c r="G3820">
        <v>37.9</v>
      </c>
      <c r="H3820">
        <v>32.950000000000003</v>
      </c>
      <c r="I3820" t="s">
        <v>10040</v>
      </c>
      <c r="J3820">
        <f>F3820*G3820</f>
        <v>758</v>
      </c>
      <c r="K3820">
        <f>F3820*H3820</f>
        <v>659</v>
      </c>
      <c r="L3820">
        <f>J3820-K3820</f>
        <v>99</v>
      </c>
      <c r="M3820" s="5">
        <f>L3820/J3820</f>
        <v>0.13060686015831136</v>
      </c>
      <c r="N3820" t="str">
        <f>IF(ISNA(VLOOKUP(A3820,'Returns Data'!A:A,1,0)),"No","Yes")</f>
        <v>No</v>
      </c>
      <c r="O3820" t="s">
        <v>10085</v>
      </c>
      <c r="P3820" t="str">
        <f>IFERROR(VLOOKUP(A3820,'Ratings Data'!A:C,3,0),"No Rating")</f>
        <v>No Rating</v>
      </c>
      <c r="Q3820" t="s">
        <v>10063</v>
      </c>
      <c r="R3820" s="5">
        <f t="shared" si="59"/>
        <v>-0.63753562479677128</v>
      </c>
    </row>
    <row r="3821" spans="1:18" x14ac:dyDescent="0.3">
      <c r="A3821" t="s">
        <v>9011</v>
      </c>
      <c r="B3821" s="2">
        <v>45643</v>
      </c>
      <c r="C3821" t="s">
        <v>10019</v>
      </c>
      <c r="D3821" t="s">
        <v>10031</v>
      </c>
      <c r="E3821" t="s">
        <v>10038</v>
      </c>
      <c r="F3821">
        <v>20</v>
      </c>
      <c r="G3821">
        <v>93.63</v>
      </c>
      <c r="H3821">
        <v>79.3</v>
      </c>
      <c r="I3821" t="s">
        <v>10039</v>
      </c>
      <c r="J3821">
        <f>F3821*G3821</f>
        <v>1872.6</v>
      </c>
      <c r="K3821">
        <f>F3821*H3821</f>
        <v>1586</v>
      </c>
      <c r="L3821">
        <f>J3821-K3821</f>
        <v>286.59999999999991</v>
      </c>
      <c r="M3821" s="5">
        <f>L3821/J3821</f>
        <v>0.15304923635586881</v>
      </c>
      <c r="N3821" t="str">
        <f>IF(ISNA(VLOOKUP(A3821,'Returns Data'!A:A,1,0)),"No","Yes")</f>
        <v>No</v>
      </c>
      <c r="O3821" t="s">
        <v>10085</v>
      </c>
      <c r="P3821" t="str">
        <f>IFERROR(VLOOKUP(A3821,'Ratings Data'!A:C,3,0),"No Rating")</f>
        <v>No Rating</v>
      </c>
      <c r="Q3821" t="s">
        <v>10063</v>
      </c>
      <c r="R3821" s="5">
        <f t="shared" si="59"/>
        <v>1.4704485488126648</v>
      </c>
    </row>
    <row r="3822" spans="1:18" x14ac:dyDescent="0.3">
      <c r="A3822" t="s">
        <v>9167</v>
      </c>
      <c r="B3822" s="2">
        <v>45643</v>
      </c>
      <c r="C3822" t="s">
        <v>10024</v>
      </c>
      <c r="D3822" t="s">
        <v>10029</v>
      </c>
      <c r="E3822" t="s">
        <v>10038</v>
      </c>
      <c r="F3822">
        <v>12</v>
      </c>
      <c r="G3822">
        <v>371.1</v>
      </c>
      <c r="H3822">
        <v>300.54000000000002</v>
      </c>
      <c r="I3822" t="s">
        <v>10039</v>
      </c>
      <c r="J3822">
        <f>F3822*G3822</f>
        <v>4453.2000000000007</v>
      </c>
      <c r="K3822">
        <f>F3822*H3822</f>
        <v>3606.4800000000005</v>
      </c>
      <c r="L3822">
        <f>J3822-K3822</f>
        <v>846.72000000000025</v>
      </c>
      <c r="M3822" s="5">
        <f>L3822/J3822</f>
        <v>0.19013742926434926</v>
      </c>
      <c r="N3822" t="str">
        <f>IF(ISNA(VLOOKUP(A3822,'Returns Data'!A:A,1,0)),"No","Yes")</f>
        <v>No</v>
      </c>
      <c r="O3822" t="s">
        <v>10085</v>
      </c>
      <c r="P3822" t="str">
        <f>IFERROR(VLOOKUP(A3822,'Ratings Data'!A:C,3,0),"No Rating")</f>
        <v>No Rating</v>
      </c>
      <c r="Q3822" t="s">
        <v>10063</v>
      </c>
      <c r="R3822" s="5">
        <f t="shared" si="59"/>
        <v>1.37808394745274</v>
      </c>
    </row>
    <row r="3823" spans="1:18" x14ac:dyDescent="0.3">
      <c r="A3823" t="s">
        <v>9657</v>
      </c>
      <c r="B3823" s="2">
        <v>45643</v>
      </c>
      <c r="C3823" t="s">
        <v>10019</v>
      </c>
      <c r="D3823" t="s">
        <v>10031</v>
      </c>
      <c r="E3823" t="s">
        <v>10035</v>
      </c>
      <c r="F3823">
        <v>11</v>
      </c>
      <c r="G3823">
        <v>225.72</v>
      </c>
      <c r="H3823">
        <v>154.15</v>
      </c>
      <c r="I3823" t="s">
        <v>10040</v>
      </c>
      <c r="J3823">
        <f>F3823*G3823</f>
        <v>2482.92</v>
      </c>
      <c r="K3823">
        <f>F3823*H3823</f>
        <v>1695.65</v>
      </c>
      <c r="L3823">
        <f>J3823-K3823</f>
        <v>787.27</v>
      </c>
      <c r="M3823" s="5">
        <f>L3823/J3823</f>
        <v>0.31707425128477756</v>
      </c>
      <c r="N3823" t="str">
        <f>IF(ISNA(VLOOKUP(A3823,'Returns Data'!A:A,1,0)),"No","Yes")</f>
        <v>No</v>
      </c>
      <c r="O3823" t="s">
        <v>10085</v>
      </c>
      <c r="P3823" t="str">
        <f>IFERROR(VLOOKUP(A3823,'Ratings Data'!A:C,3,0),"No Rating")</f>
        <v>No Rating</v>
      </c>
      <c r="Q3823" t="s">
        <v>10063</v>
      </c>
      <c r="R3823" s="5">
        <f t="shared" si="59"/>
        <v>-0.44244139046079234</v>
      </c>
    </row>
    <row r="3824" spans="1:18" x14ac:dyDescent="0.3">
      <c r="A3824" t="s">
        <v>76</v>
      </c>
      <c r="B3824" s="2">
        <v>45644</v>
      </c>
      <c r="C3824" t="s">
        <v>10022</v>
      </c>
      <c r="D3824" t="s">
        <v>10033</v>
      </c>
      <c r="E3824" t="s">
        <v>10034</v>
      </c>
      <c r="F3824">
        <v>7</v>
      </c>
      <c r="G3824">
        <v>222.4</v>
      </c>
      <c r="H3824">
        <v>184.28</v>
      </c>
      <c r="I3824" t="s">
        <v>10040</v>
      </c>
      <c r="J3824">
        <f>F3824*G3824</f>
        <v>1556.8</v>
      </c>
      <c r="K3824">
        <f>F3824*H3824</f>
        <v>1289.96</v>
      </c>
      <c r="L3824">
        <f>J3824-K3824</f>
        <v>266.83999999999992</v>
      </c>
      <c r="M3824" s="5">
        <f>L3824/J3824</f>
        <v>0.17140287769784168</v>
      </c>
      <c r="N3824" t="str">
        <f>IF(ISNA(VLOOKUP(A3824,'Returns Data'!A:A,1,0)),"No","Yes")</f>
        <v>No</v>
      </c>
      <c r="O3824" t="s">
        <v>10085</v>
      </c>
      <c r="P3824" t="str">
        <f>IFERROR(VLOOKUP(A3824,'Ratings Data'!A:C,3,0),"No Rating")</f>
        <v>No Rating</v>
      </c>
      <c r="Q3824" t="s">
        <v>10063</v>
      </c>
      <c r="R3824" s="5">
        <f t="shared" si="59"/>
        <v>-0.37299631079535389</v>
      </c>
    </row>
    <row r="3825" spans="1:18" x14ac:dyDescent="0.3">
      <c r="A3825" t="s">
        <v>165</v>
      </c>
      <c r="B3825" s="2">
        <v>45644</v>
      </c>
      <c r="C3825" t="s">
        <v>10011</v>
      </c>
      <c r="D3825" t="s">
        <v>10029</v>
      </c>
      <c r="E3825" t="s">
        <v>10035</v>
      </c>
      <c r="F3825">
        <v>3</v>
      </c>
      <c r="G3825">
        <v>126.33</v>
      </c>
      <c r="H3825">
        <v>93.61</v>
      </c>
      <c r="I3825" t="s">
        <v>10040</v>
      </c>
      <c r="J3825">
        <f>F3825*G3825</f>
        <v>378.99</v>
      </c>
      <c r="K3825">
        <f>F3825*H3825</f>
        <v>280.83</v>
      </c>
      <c r="L3825">
        <f>J3825-K3825</f>
        <v>98.160000000000025</v>
      </c>
      <c r="M3825" s="5">
        <f>L3825/J3825</f>
        <v>0.25900419536135522</v>
      </c>
      <c r="N3825" t="str">
        <f>IF(ISNA(VLOOKUP(A3825,'Returns Data'!A:A,1,0)),"No","Yes")</f>
        <v>No</v>
      </c>
      <c r="O3825" t="s">
        <v>10085</v>
      </c>
      <c r="P3825" t="str">
        <f>IFERROR(VLOOKUP(A3825,'Ratings Data'!A:C,3,0),"No Rating")</f>
        <v>No Rating</v>
      </c>
      <c r="Q3825" t="s">
        <v>10063</v>
      </c>
      <c r="R3825" s="5">
        <f t="shared" si="59"/>
        <v>-0.7565583247687564</v>
      </c>
    </row>
    <row r="3826" spans="1:18" x14ac:dyDescent="0.3">
      <c r="A3826" t="s">
        <v>250</v>
      </c>
      <c r="B3826" s="2">
        <v>45644</v>
      </c>
      <c r="C3826" t="s">
        <v>10028</v>
      </c>
      <c r="D3826" t="s">
        <v>10032</v>
      </c>
      <c r="E3826" t="s">
        <v>10037</v>
      </c>
      <c r="F3826">
        <v>4</v>
      </c>
      <c r="G3826">
        <v>87.23</v>
      </c>
      <c r="H3826">
        <v>75.75</v>
      </c>
      <c r="I3826" t="s">
        <v>10040</v>
      </c>
      <c r="J3826">
        <f>F3826*G3826</f>
        <v>348.92</v>
      </c>
      <c r="K3826">
        <f>F3826*H3826</f>
        <v>303</v>
      </c>
      <c r="L3826">
        <f>J3826-K3826</f>
        <v>45.920000000000016</v>
      </c>
      <c r="M3826" s="5">
        <f>L3826/J3826</f>
        <v>0.13160609881921362</v>
      </c>
      <c r="N3826" t="str">
        <f>IF(ISNA(VLOOKUP(A3826,'Returns Data'!A:A,1,0)),"No","Yes")</f>
        <v>No</v>
      </c>
      <c r="O3826" t="s">
        <v>10085</v>
      </c>
      <c r="P3826" t="str">
        <f>IFERROR(VLOOKUP(A3826,'Ratings Data'!A:C,3,0),"No Rating")</f>
        <v>No Rating</v>
      </c>
      <c r="Q3826" t="s">
        <v>10063</v>
      </c>
      <c r="R3826" s="5">
        <f t="shared" si="59"/>
        <v>-7.9342462861816912E-2</v>
      </c>
    </row>
    <row r="3827" spans="1:18" x14ac:dyDescent="0.3">
      <c r="A3827" t="s">
        <v>713</v>
      </c>
      <c r="B3827" s="2">
        <v>45644</v>
      </c>
      <c r="C3827" t="s">
        <v>10010</v>
      </c>
      <c r="D3827" t="s">
        <v>10029</v>
      </c>
      <c r="E3827" t="s">
        <v>10038</v>
      </c>
      <c r="F3827">
        <v>5</v>
      </c>
      <c r="G3827">
        <v>423.64</v>
      </c>
      <c r="H3827">
        <v>325.67</v>
      </c>
      <c r="I3827" t="s">
        <v>10040</v>
      </c>
      <c r="J3827">
        <f>F3827*G3827</f>
        <v>2118.1999999999998</v>
      </c>
      <c r="K3827">
        <f>F3827*H3827</f>
        <v>1628.3500000000001</v>
      </c>
      <c r="L3827">
        <f>J3827-K3827</f>
        <v>489.84999999999968</v>
      </c>
      <c r="M3827" s="5">
        <f>L3827/J3827</f>
        <v>0.2312576716079689</v>
      </c>
      <c r="N3827" t="str">
        <f>IF(ISNA(VLOOKUP(A3827,'Returns Data'!A:A,1,0)),"No","Yes")</f>
        <v>No</v>
      </c>
      <c r="O3827" t="s">
        <v>10085</v>
      </c>
      <c r="P3827" t="str">
        <f>IFERROR(VLOOKUP(A3827,'Ratings Data'!A:C,3,0),"No Rating")</f>
        <v>No Rating</v>
      </c>
      <c r="Q3827" t="s">
        <v>10063</v>
      </c>
      <c r="R3827" s="5">
        <f t="shared" si="59"/>
        <v>5.0707325461423816</v>
      </c>
    </row>
    <row r="3828" spans="1:18" x14ac:dyDescent="0.3">
      <c r="A3828" t="s">
        <v>1048</v>
      </c>
      <c r="B3828" s="2">
        <v>45644</v>
      </c>
      <c r="C3828" t="s">
        <v>10027</v>
      </c>
      <c r="D3828" t="s">
        <v>10032</v>
      </c>
      <c r="E3828" t="s">
        <v>10036</v>
      </c>
      <c r="F3828">
        <v>2</v>
      </c>
      <c r="G3828">
        <v>291.85000000000002</v>
      </c>
      <c r="H3828">
        <v>218.9</v>
      </c>
      <c r="I3828" t="s">
        <v>10040</v>
      </c>
      <c r="J3828">
        <f>F3828*G3828</f>
        <v>583.70000000000005</v>
      </c>
      <c r="K3828">
        <f>F3828*H3828</f>
        <v>437.8</v>
      </c>
      <c r="L3828">
        <f>J3828-K3828</f>
        <v>145.90000000000003</v>
      </c>
      <c r="M3828" s="5">
        <f>L3828/J3828</f>
        <v>0.2499571697789961</v>
      </c>
      <c r="N3828" t="str">
        <f>IF(ISNA(VLOOKUP(A3828,'Returns Data'!A:A,1,0)),"No","Yes")</f>
        <v>No</v>
      </c>
      <c r="O3828" t="s">
        <v>10085</v>
      </c>
      <c r="P3828" t="str">
        <f>IFERROR(VLOOKUP(A3828,'Ratings Data'!A:C,3,0),"No Rating")</f>
        <v>No Rating</v>
      </c>
      <c r="Q3828" t="s">
        <v>10063</v>
      </c>
      <c r="R3828" s="5">
        <f t="shared" si="59"/>
        <v>-0.72443584175243125</v>
      </c>
    </row>
    <row r="3829" spans="1:18" x14ac:dyDescent="0.3">
      <c r="A3829" t="s">
        <v>1662</v>
      </c>
      <c r="B3829" s="2">
        <v>45644</v>
      </c>
      <c r="C3829" t="s">
        <v>10016</v>
      </c>
      <c r="D3829" t="s">
        <v>10032</v>
      </c>
      <c r="E3829" t="s">
        <v>10035</v>
      </c>
      <c r="F3829">
        <v>17</v>
      </c>
      <c r="G3829">
        <v>295.86</v>
      </c>
      <c r="H3829">
        <v>197.4</v>
      </c>
      <c r="I3829" t="s">
        <v>10040</v>
      </c>
      <c r="J3829">
        <f>F3829*G3829</f>
        <v>5029.62</v>
      </c>
      <c r="K3829">
        <f>F3829*H3829</f>
        <v>3355.8</v>
      </c>
      <c r="L3829">
        <f>J3829-K3829</f>
        <v>1673.8199999999997</v>
      </c>
      <c r="M3829" s="5">
        <f>L3829/J3829</f>
        <v>0.33279253701074829</v>
      </c>
      <c r="N3829" t="str">
        <f>IF(ISNA(VLOOKUP(A3829,'Returns Data'!A:A,1,0)),"No","Yes")</f>
        <v>No</v>
      </c>
      <c r="O3829" t="s">
        <v>10085</v>
      </c>
      <c r="P3829" t="str">
        <f>IFERROR(VLOOKUP(A3829,'Ratings Data'!A:C,3,0),"No Rating")</f>
        <v>No Rating</v>
      </c>
      <c r="Q3829" t="s">
        <v>10063</v>
      </c>
      <c r="R3829" s="5">
        <f t="shared" si="59"/>
        <v>7.6167894466335442</v>
      </c>
    </row>
    <row r="3830" spans="1:18" x14ac:dyDescent="0.3">
      <c r="A3830" t="s">
        <v>1765</v>
      </c>
      <c r="B3830" s="2">
        <v>45644</v>
      </c>
      <c r="C3830" t="s">
        <v>10017</v>
      </c>
      <c r="D3830" t="s">
        <v>10032</v>
      </c>
      <c r="E3830" t="s">
        <v>10035</v>
      </c>
      <c r="F3830">
        <v>12</v>
      </c>
      <c r="G3830">
        <v>408.74</v>
      </c>
      <c r="H3830">
        <v>345.78</v>
      </c>
      <c r="I3830" t="s">
        <v>10039</v>
      </c>
      <c r="J3830">
        <f>F3830*G3830</f>
        <v>4904.88</v>
      </c>
      <c r="K3830">
        <f>F3830*H3830</f>
        <v>4149.3599999999997</v>
      </c>
      <c r="L3830">
        <f>J3830-K3830</f>
        <v>755.52000000000044</v>
      </c>
      <c r="M3830" s="5">
        <f>L3830/J3830</f>
        <v>0.15403434946420716</v>
      </c>
      <c r="N3830" t="str">
        <f>IF(ISNA(VLOOKUP(A3830,'Returns Data'!A:A,1,0)),"No","Yes")</f>
        <v>No</v>
      </c>
      <c r="O3830" t="s">
        <v>10085</v>
      </c>
      <c r="P3830" t="str">
        <f>IFERROR(VLOOKUP(A3830,'Ratings Data'!A:C,3,0),"No Rating")</f>
        <v>No Rating</v>
      </c>
      <c r="Q3830" t="s">
        <v>10063</v>
      </c>
      <c r="R3830" s="5">
        <f t="shared" si="59"/>
        <v>-2.4801078411490287E-2</v>
      </c>
    </row>
    <row r="3831" spans="1:18" x14ac:dyDescent="0.3">
      <c r="A3831" t="s">
        <v>1941</v>
      </c>
      <c r="B3831" s="2">
        <v>45644</v>
      </c>
      <c r="C3831" t="s">
        <v>10021</v>
      </c>
      <c r="D3831" t="s">
        <v>10031</v>
      </c>
      <c r="E3831" t="s">
        <v>10036</v>
      </c>
      <c r="F3831">
        <v>10</v>
      </c>
      <c r="G3831">
        <v>258.06</v>
      </c>
      <c r="H3831">
        <v>230.24</v>
      </c>
      <c r="I3831" t="s">
        <v>10040</v>
      </c>
      <c r="J3831">
        <f>F3831*G3831</f>
        <v>2580.6</v>
      </c>
      <c r="K3831">
        <f>F3831*H3831</f>
        <v>2302.4</v>
      </c>
      <c r="L3831">
        <f>J3831-K3831</f>
        <v>278.19999999999982</v>
      </c>
      <c r="M3831" s="5">
        <f>L3831/J3831</f>
        <v>0.10780438657676503</v>
      </c>
      <c r="N3831" t="str">
        <f>IF(ISNA(VLOOKUP(A3831,'Returns Data'!A:A,1,0)),"No","Yes")</f>
        <v>No</v>
      </c>
      <c r="O3831" t="s">
        <v>10085</v>
      </c>
      <c r="P3831" t="str">
        <f>IFERROR(VLOOKUP(A3831,'Ratings Data'!A:C,3,0),"No Rating")</f>
        <v>No Rating</v>
      </c>
      <c r="Q3831" t="s">
        <v>10063</v>
      </c>
      <c r="R3831" s="5">
        <f t="shared" si="59"/>
        <v>-0.47387092038948969</v>
      </c>
    </row>
    <row r="3832" spans="1:18" x14ac:dyDescent="0.3">
      <c r="A3832" t="s">
        <v>2237</v>
      </c>
      <c r="B3832" s="2">
        <v>45644</v>
      </c>
      <c r="C3832" t="s">
        <v>10022</v>
      </c>
      <c r="D3832" t="s">
        <v>10033</v>
      </c>
      <c r="E3832" t="s">
        <v>10038</v>
      </c>
      <c r="F3832">
        <v>13</v>
      </c>
      <c r="G3832">
        <v>161.01</v>
      </c>
      <c r="H3832">
        <v>110.5</v>
      </c>
      <c r="I3832" t="s">
        <v>10040</v>
      </c>
      <c r="J3832">
        <f>F3832*G3832</f>
        <v>2093.13</v>
      </c>
      <c r="K3832">
        <f>F3832*H3832</f>
        <v>1436.5</v>
      </c>
      <c r="L3832">
        <f>J3832-K3832</f>
        <v>656.63000000000011</v>
      </c>
      <c r="M3832" s="5">
        <f>L3832/J3832</f>
        <v>0.31370722315384142</v>
      </c>
      <c r="N3832" t="str">
        <f>IF(ISNA(VLOOKUP(A3832,'Returns Data'!A:A,1,0)),"No","Yes")</f>
        <v>No</v>
      </c>
      <c r="O3832" t="s">
        <v>10085</v>
      </c>
      <c r="P3832" t="str">
        <f>IFERROR(VLOOKUP(A3832,'Ratings Data'!A:C,3,0),"No Rating")</f>
        <v>No Rating</v>
      </c>
      <c r="Q3832" t="s">
        <v>10063</v>
      </c>
      <c r="R3832" s="5">
        <f t="shared" si="59"/>
        <v>-0.18889793071378741</v>
      </c>
    </row>
    <row r="3833" spans="1:18" x14ac:dyDescent="0.3">
      <c r="A3833" t="s">
        <v>2833</v>
      </c>
      <c r="B3833" s="2">
        <v>45644</v>
      </c>
      <c r="C3833" t="s">
        <v>10010</v>
      </c>
      <c r="D3833" t="s">
        <v>10029</v>
      </c>
      <c r="E3833" t="s">
        <v>10037</v>
      </c>
      <c r="F3833">
        <v>10</v>
      </c>
      <c r="G3833">
        <v>89.74</v>
      </c>
      <c r="H3833">
        <v>75.48</v>
      </c>
      <c r="I3833" t="s">
        <v>10039</v>
      </c>
      <c r="J3833">
        <f>F3833*G3833</f>
        <v>897.4</v>
      </c>
      <c r="K3833">
        <f>F3833*H3833</f>
        <v>754.80000000000007</v>
      </c>
      <c r="L3833">
        <f>J3833-K3833</f>
        <v>142.59999999999991</v>
      </c>
      <c r="M3833" s="5">
        <f>L3833/J3833</f>
        <v>0.15890349899710265</v>
      </c>
      <c r="N3833" t="str">
        <f>IF(ISNA(VLOOKUP(A3833,'Returns Data'!A:A,1,0)),"No","Yes")</f>
        <v>No</v>
      </c>
      <c r="O3833" t="s">
        <v>10085</v>
      </c>
      <c r="P3833" t="str">
        <f>IFERROR(VLOOKUP(A3833,'Ratings Data'!A:C,3,0),"No Rating")</f>
        <v>No Rating</v>
      </c>
      <c r="Q3833" t="s">
        <v>10063</v>
      </c>
      <c r="R3833" s="5">
        <f t="shared" si="59"/>
        <v>-0.57126408775374671</v>
      </c>
    </row>
    <row r="3834" spans="1:18" x14ac:dyDescent="0.3">
      <c r="A3834" t="s">
        <v>3594</v>
      </c>
      <c r="B3834" s="2">
        <v>45644</v>
      </c>
      <c r="C3834" t="s">
        <v>10023</v>
      </c>
      <c r="D3834" t="s">
        <v>10033</v>
      </c>
      <c r="E3834" t="s">
        <v>10034</v>
      </c>
      <c r="F3834">
        <v>10</v>
      </c>
      <c r="G3834">
        <v>261.54000000000002</v>
      </c>
      <c r="H3834">
        <v>168.94</v>
      </c>
      <c r="I3834" t="s">
        <v>10040</v>
      </c>
      <c r="J3834">
        <f>F3834*G3834</f>
        <v>2615.4</v>
      </c>
      <c r="K3834">
        <f>F3834*H3834</f>
        <v>1689.4</v>
      </c>
      <c r="L3834">
        <f>J3834-K3834</f>
        <v>926</v>
      </c>
      <c r="M3834" s="5">
        <f>L3834/J3834</f>
        <v>0.35405674084270089</v>
      </c>
      <c r="N3834" t="str">
        <f>IF(ISNA(VLOOKUP(A3834,'Returns Data'!A:A,1,0)),"No","Yes")</f>
        <v>No</v>
      </c>
      <c r="O3834" t="s">
        <v>10085</v>
      </c>
      <c r="P3834" t="str">
        <f>IFERROR(VLOOKUP(A3834,'Ratings Data'!A:C,3,0),"No Rating")</f>
        <v>No Rating</v>
      </c>
      <c r="Q3834" t="s">
        <v>10063</v>
      </c>
      <c r="R3834" s="5">
        <f t="shared" si="59"/>
        <v>1.9144194339202141</v>
      </c>
    </row>
    <row r="3835" spans="1:18" x14ac:dyDescent="0.3">
      <c r="A3835" t="s">
        <v>3887</v>
      </c>
      <c r="B3835" s="2">
        <v>45644</v>
      </c>
      <c r="C3835" t="s">
        <v>10022</v>
      </c>
      <c r="D3835" t="s">
        <v>10033</v>
      </c>
      <c r="E3835" t="s">
        <v>10034</v>
      </c>
      <c r="F3835">
        <v>20</v>
      </c>
      <c r="G3835">
        <v>34.32</v>
      </c>
      <c r="H3835">
        <v>29.37</v>
      </c>
      <c r="I3835" t="s">
        <v>10040</v>
      </c>
      <c r="J3835">
        <f>F3835*G3835</f>
        <v>686.4</v>
      </c>
      <c r="K3835">
        <f>F3835*H3835</f>
        <v>587.4</v>
      </c>
      <c r="L3835">
        <f>J3835-K3835</f>
        <v>99</v>
      </c>
      <c r="M3835" s="5">
        <f>L3835/J3835</f>
        <v>0.14423076923076925</v>
      </c>
      <c r="N3835" t="str">
        <f>IF(ISNA(VLOOKUP(A3835,'Returns Data'!A:A,1,0)),"No","Yes")</f>
        <v>No</v>
      </c>
      <c r="O3835" t="s">
        <v>10085</v>
      </c>
      <c r="P3835" t="str">
        <f>IFERROR(VLOOKUP(A3835,'Ratings Data'!A:C,3,0),"No Rating")</f>
        <v>No Rating</v>
      </c>
      <c r="Q3835" t="s">
        <v>10063</v>
      </c>
      <c r="R3835" s="5">
        <f t="shared" si="59"/>
        <v>-0.73755448497361775</v>
      </c>
    </row>
    <row r="3836" spans="1:18" x14ac:dyDescent="0.3">
      <c r="A3836" t="s">
        <v>4031</v>
      </c>
      <c r="B3836" s="2">
        <v>45644</v>
      </c>
      <c r="C3836" t="s">
        <v>10014</v>
      </c>
      <c r="D3836" t="s">
        <v>10030</v>
      </c>
      <c r="E3836" t="s">
        <v>10035</v>
      </c>
      <c r="F3836">
        <v>6</v>
      </c>
      <c r="G3836">
        <v>95.6</v>
      </c>
      <c r="H3836">
        <v>76.900000000000006</v>
      </c>
      <c r="I3836" t="s">
        <v>10039</v>
      </c>
      <c r="J3836">
        <f>F3836*G3836</f>
        <v>573.59999999999991</v>
      </c>
      <c r="K3836">
        <f>F3836*H3836</f>
        <v>461.40000000000003</v>
      </c>
      <c r="L3836">
        <f>J3836-K3836</f>
        <v>112.19999999999987</v>
      </c>
      <c r="M3836" s="5">
        <f>L3836/J3836</f>
        <v>0.19560669456066926</v>
      </c>
      <c r="N3836" t="str">
        <f>IF(ISNA(VLOOKUP(A3836,'Returns Data'!A:A,1,0)),"No","Yes")</f>
        <v>No</v>
      </c>
      <c r="O3836" t="s">
        <v>10085</v>
      </c>
      <c r="P3836" t="str">
        <f>IFERROR(VLOOKUP(A3836,'Ratings Data'!A:C,3,0),"No Rating")</f>
        <v>No Rating</v>
      </c>
      <c r="Q3836" t="s">
        <v>10063</v>
      </c>
      <c r="R3836" s="5">
        <f t="shared" si="59"/>
        <v>-0.16433566433566443</v>
      </c>
    </row>
    <row r="3837" spans="1:18" x14ac:dyDescent="0.3">
      <c r="A3837" t="s">
        <v>4135</v>
      </c>
      <c r="B3837" s="2">
        <v>45644</v>
      </c>
      <c r="C3837" t="s">
        <v>10017</v>
      </c>
      <c r="D3837" t="s">
        <v>10032</v>
      </c>
      <c r="E3837" t="s">
        <v>10038</v>
      </c>
      <c r="F3837">
        <v>2</v>
      </c>
      <c r="G3837">
        <v>286.29000000000002</v>
      </c>
      <c r="H3837">
        <v>189.35</v>
      </c>
      <c r="I3837" t="s">
        <v>10039</v>
      </c>
      <c r="J3837">
        <f>F3837*G3837</f>
        <v>572.58000000000004</v>
      </c>
      <c r="K3837">
        <f>F3837*H3837</f>
        <v>378.7</v>
      </c>
      <c r="L3837">
        <f>J3837-K3837</f>
        <v>193.88000000000005</v>
      </c>
      <c r="M3837" s="5">
        <f>L3837/J3837</f>
        <v>0.33860770547347102</v>
      </c>
      <c r="N3837" t="str">
        <f>IF(ISNA(VLOOKUP(A3837,'Returns Data'!A:A,1,0)),"No","Yes")</f>
        <v>No</v>
      </c>
      <c r="O3837" t="s">
        <v>10085</v>
      </c>
      <c r="P3837" t="str">
        <f>IFERROR(VLOOKUP(A3837,'Ratings Data'!A:C,3,0),"No Rating")</f>
        <v>No Rating</v>
      </c>
      <c r="Q3837" t="s">
        <v>10063</v>
      </c>
      <c r="R3837" s="5">
        <f t="shared" si="59"/>
        <v>-1.7782426778240382E-3</v>
      </c>
    </row>
    <row r="3838" spans="1:18" x14ac:dyDescent="0.3">
      <c r="A3838" t="s">
        <v>5153</v>
      </c>
      <c r="B3838" s="2">
        <v>45644</v>
      </c>
      <c r="C3838" t="s">
        <v>10015</v>
      </c>
      <c r="D3838" t="s">
        <v>10031</v>
      </c>
      <c r="E3838" t="s">
        <v>10037</v>
      </c>
      <c r="F3838">
        <v>13</v>
      </c>
      <c r="G3838">
        <v>355</v>
      </c>
      <c r="H3838">
        <v>244.77</v>
      </c>
      <c r="I3838" t="s">
        <v>10039</v>
      </c>
      <c r="J3838">
        <f>F3838*G3838</f>
        <v>4615</v>
      </c>
      <c r="K3838">
        <f>F3838*H3838</f>
        <v>3182.01</v>
      </c>
      <c r="L3838">
        <f>J3838-K3838</f>
        <v>1432.9899999999998</v>
      </c>
      <c r="M3838" s="5">
        <f>L3838/J3838</f>
        <v>0.3105070422535211</v>
      </c>
      <c r="N3838" t="str">
        <f>IF(ISNA(VLOOKUP(A3838,'Returns Data'!A:A,1,0)),"No","Yes")</f>
        <v>No</v>
      </c>
      <c r="O3838" t="s">
        <v>10085</v>
      </c>
      <c r="P3838">
        <f>IFERROR(VLOOKUP(A3838,'Ratings Data'!A:C,3,0),"No Rating")</f>
        <v>3</v>
      </c>
      <c r="Q3838" t="s">
        <v>10063</v>
      </c>
      <c r="R3838" s="5">
        <f t="shared" si="59"/>
        <v>7.0600090817003736</v>
      </c>
    </row>
    <row r="3839" spans="1:18" x14ac:dyDescent="0.3">
      <c r="A3839" t="s">
        <v>5438</v>
      </c>
      <c r="B3839" s="2">
        <v>45644</v>
      </c>
      <c r="C3839" t="s">
        <v>10014</v>
      </c>
      <c r="D3839" t="s">
        <v>10030</v>
      </c>
      <c r="E3839" t="s">
        <v>10038</v>
      </c>
      <c r="F3839">
        <v>6</v>
      </c>
      <c r="G3839">
        <v>244.35</v>
      </c>
      <c r="H3839">
        <v>200.12</v>
      </c>
      <c r="I3839" t="s">
        <v>10040</v>
      </c>
      <c r="J3839">
        <f>F3839*G3839</f>
        <v>1466.1</v>
      </c>
      <c r="K3839">
        <f>F3839*H3839</f>
        <v>1200.72</v>
      </c>
      <c r="L3839">
        <f>J3839-K3839</f>
        <v>265.37999999999988</v>
      </c>
      <c r="M3839" s="5">
        <f>L3839/J3839</f>
        <v>0.18101084509924281</v>
      </c>
      <c r="N3839" t="str">
        <f>IF(ISNA(VLOOKUP(A3839,'Returns Data'!A:A,1,0)),"No","Yes")</f>
        <v>No</v>
      </c>
      <c r="O3839" t="s">
        <v>10085</v>
      </c>
      <c r="P3839" t="str">
        <f>IFERROR(VLOOKUP(A3839,'Ratings Data'!A:C,3,0),"No Rating")</f>
        <v>No Rating</v>
      </c>
      <c r="Q3839" t="s">
        <v>10063</v>
      </c>
      <c r="R3839" s="5">
        <f t="shared" si="59"/>
        <v>-0.6823185265438787</v>
      </c>
    </row>
    <row r="3840" spans="1:18" x14ac:dyDescent="0.3">
      <c r="A3840" t="s">
        <v>5706</v>
      </c>
      <c r="B3840" s="2">
        <v>45644</v>
      </c>
      <c r="C3840" t="s">
        <v>10015</v>
      </c>
      <c r="D3840" t="s">
        <v>10031</v>
      </c>
      <c r="E3840" t="s">
        <v>10036</v>
      </c>
      <c r="F3840">
        <v>18</v>
      </c>
      <c r="G3840">
        <v>285.68</v>
      </c>
      <c r="H3840">
        <v>246.62</v>
      </c>
      <c r="I3840" t="s">
        <v>10039</v>
      </c>
      <c r="J3840">
        <f>F3840*G3840</f>
        <v>5142.24</v>
      </c>
      <c r="K3840">
        <f>F3840*H3840</f>
        <v>4439.16</v>
      </c>
      <c r="L3840">
        <f>J3840-K3840</f>
        <v>703.07999999999993</v>
      </c>
      <c r="M3840" s="5">
        <f>L3840/J3840</f>
        <v>0.13672640716886025</v>
      </c>
      <c r="N3840" t="str">
        <f>IF(ISNA(VLOOKUP(A3840,'Returns Data'!A:A,1,0)),"No","Yes")</f>
        <v>No</v>
      </c>
      <c r="O3840" t="s">
        <v>10085</v>
      </c>
      <c r="P3840">
        <f>IFERROR(VLOOKUP(A3840,'Ratings Data'!A:C,3,0),"No Rating")</f>
        <v>2</v>
      </c>
      <c r="Q3840" t="s">
        <v>10063</v>
      </c>
      <c r="R3840" s="5">
        <f t="shared" si="59"/>
        <v>2.5074278698588093</v>
      </c>
    </row>
    <row r="3841" spans="1:18" x14ac:dyDescent="0.3">
      <c r="A3841" t="s">
        <v>5935</v>
      </c>
      <c r="B3841" s="2">
        <v>45644</v>
      </c>
      <c r="C3841" t="s">
        <v>10020</v>
      </c>
      <c r="D3841" t="s">
        <v>10030</v>
      </c>
      <c r="E3841" t="s">
        <v>10036</v>
      </c>
      <c r="F3841">
        <v>3</v>
      </c>
      <c r="G3841">
        <v>163.47999999999999</v>
      </c>
      <c r="H3841">
        <v>105.35</v>
      </c>
      <c r="I3841" t="s">
        <v>10039</v>
      </c>
      <c r="J3841">
        <f>F3841*G3841</f>
        <v>490.43999999999994</v>
      </c>
      <c r="K3841">
        <f>F3841*H3841</f>
        <v>316.04999999999995</v>
      </c>
      <c r="L3841">
        <f>J3841-K3841</f>
        <v>174.39</v>
      </c>
      <c r="M3841" s="5">
        <f>L3841/J3841</f>
        <v>0.35557866405676536</v>
      </c>
      <c r="N3841" t="str">
        <f>IF(ISNA(VLOOKUP(A3841,'Returns Data'!A:A,1,0)),"No","Yes")</f>
        <v>No</v>
      </c>
      <c r="O3841" t="s">
        <v>10085</v>
      </c>
      <c r="P3841" t="str">
        <f>IFERROR(VLOOKUP(A3841,'Ratings Data'!A:C,3,0),"No Rating")</f>
        <v>No Rating</v>
      </c>
      <c r="Q3841" t="s">
        <v>10063</v>
      </c>
      <c r="R3841" s="5">
        <f t="shared" si="59"/>
        <v>-0.90462522169326998</v>
      </c>
    </row>
    <row r="3842" spans="1:18" x14ac:dyDescent="0.3">
      <c r="A3842" t="s">
        <v>6737</v>
      </c>
      <c r="B3842" s="2">
        <v>45644</v>
      </c>
      <c r="C3842" t="s">
        <v>10028</v>
      </c>
      <c r="D3842" t="s">
        <v>10032</v>
      </c>
      <c r="E3842" t="s">
        <v>10036</v>
      </c>
      <c r="F3842">
        <v>6</v>
      </c>
      <c r="G3842">
        <v>114.2</v>
      </c>
      <c r="H3842">
        <v>82.81</v>
      </c>
      <c r="I3842" t="s">
        <v>10040</v>
      </c>
      <c r="J3842">
        <f>F3842*G3842</f>
        <v>685.2</v>
      </c>
      <c r="K3842">
        <f>F3842*H3842</f>
        <v>496.86</v>
      </c>
      <c r="L3842">
        <f>J3842-K3842</f>
        <v>188.34000000000003</v>
      </c>
      <c r="M3842" s="5">
        <f>L3842/J3842</f>
        <v>0.2748686514886165</v>
      </c>
      <c r="N3842" t="str">
        <f>IF(ISNA(VLOOKUP(A3842,'Returns Data'!A:A,1,0)),"No","Yes")</f>
        <v>No</v>
      </c>
      <c r="O3842" t="s">
        <v>10085</v>
      </c>
      <c r="P3842" t="str">
        <f>IFERROR(VLOOKUP(A3842,'Ratings Data'!A:C,3,0),"No Rating")</f>
        <v>No Rating</v>
      </c>
      <c r="Q3842" t="s">
        <v>10063</v>
      </c>
      <c r="R3842" s="5">
        <f t="shared" si="59"/>
        <v>0.39711279667237609</v>
      </c>
    </row>
    <row r="3843" spans="1:18" x14ac:dyDescent="0.3">
      <c r="A3843" t="s">
        <v>6901</v>
      </c>
      <c r="B3843" s="2">
        <v>45644</v>
      </c>
      <c r="C3843" t="s">
        <v>10026</v>
      </c>
      <c r="D3843" t="s">
        <v>10031</v>
      </c>
      <c r="E3843" t="s">
        <v>10037</v>
      </c>
      <c r="F3843">
        <v>15</v>
      </c>
      <c r="G3843">
        <v>219.72</v>
      </c>
      <c r="H3843">
        <v>187.03</v>
      </c>
      <c r="I3843" t="s">
        <v>10040</v>
      </c>
      <c r="J3843">
        <f>F3843*G3843</f>
        <v>3295.8</v>
      </c>
      <c r="K3843">
        <f>F3843*H3843</f>
        <v>2805.45</v>
      </c>
      <c r="L3843">
        <f>J3843-K3843</f>
        <v>490.35000000000036</v>
      </c>
      <c r="M3843" s="5">
        <f>L3843/J3843</f>
        <v>0.14878026579282733</v>
      </c>
      <c r="N3843" t="str">
        <f>IF(ISNA(VLOOKUP(A3843,'Returns Data'!A:A,1,0)),"No","Yes")</f>
        <v>No</v>
      </c>
      <c r="O3843" t="s">
        <v>10085</v>
      </c>
      <c r="P3843" t="str">
        <f>IFERROR(VLOOKUP(A3843,'Ratings Data'!A:C,3,0),"No Rating")</f>
        <v>No Rating</v>
      </c>
      <c r="Q3843" t="s">
        <v>10063</v>
      </c>
      <c r="R3843" s="5">
        <f t="shared" si="59"/>
        <v>3.8099824868651493</v>
      </c>
    </row>
    <row r="3844" spans="1:18" x14ac:dyDescent="0.3">
      <c r="A3844" t="s">
        <v>7012</v>
      </c>
      <c r="B3844" s="2">
        <v>45644</v>
      </c>
      <c r="C3844" t="s">
        <v>10009</v>
      </c>
      <c r="D3844" t="s">
        <v>10029</v>
      </c>
      <c r="E3844" t="s">
        <v>10037</v>
      </c>
      <c r="F3844">
        <v>13</v>
      </c>
      <c r="G3844">
        <v>213.91</v>
      </c>
      <c r="H3844">
        <v>191.53</v>
      </c>
      <c r="I3844" t="s">
        <v>10040</v>
      </c>
      <c r="J3844">
        <f>F3844*G3844</f>
        <v>2780.83</v>
      </c>
      <c r="K3844">
        <f>F3844*H3844</f>
        <v>2489.89</v>
      </c>
      <c r="L3844">
        <f>J3844-K3844</f>
        <v>290.94000000000005</v>
      </c>
      <c r="M3844" s="5">
        <f>L3844/J3844</f>
        <v>0.10462343976438691</v>
      </c>
      <c r="N3844" t="str">
        <f>IF(ISNA(VLOOKUP(A3844,'Returns Data'!A:A,1,0)),"No","Yes")</f>
        <v>No</v>
      </c>
      <c r="O3844" t="s">
        <v>10085</v>
      </c>
      <c r="P3844" t="str">
        <f>IFERROR(VLOOKUP(A3844,'Ratings Data'!A:C,3,0),"No Rating")</f>
        <v>No Rating</v>
      </c>
      <c r="Q3844" t="s">
        <v>10063</v>
      </c>
      <c r="R3844" s="5">
        <f t="shared" ref="R3844:R3907" si="60">(J3844-J3843)/J3843</f>
        <v>-0.15625037927058688</v>
      </c>
    </row>
    <row r="3845" spans="1:18" x14ac:dyDescent="0.3">
      <c r="A3845" t="s">
        <v>7111</v>
      </c>
      <c r="B3845" s="2">
        <v>45644</v>
      </c>
      <c r="C3845" t="s">
        <v>10023</v>
      </c>
      <c r="D3845" t="s">
        <v>10033</v>
      </c>
      <c r="E3845" t="s">
        <v>10037</v>
      </c>
      <c r="F3845">
        <v>15</v>
      </c>
      <c r="G3845">
        <v>433.65</v>
      </c>
      <c r="H3845">
        <v>333.83</v>
      </c>
      <c r="I3845" t="s">
        <v>10039</v>
      </c>
      <c r="J3845">
        <f>F3845*G3845</f>
        <v>6504.75</v>
      </c>
      <c r="K3845">
        <f>F3845*H3845</f>
        <v>5007.45</v>
      </c>
      <c r="L3845">
        <f>J3845-K3845</f>
        <v>1497.3000000000002</v>
      </c>
      <c r="M3845" s="5">
        <f>L3845/J3845</f>
        <v>0.23018563357546412</v>
      </c>
      <c r="N3845" t="str">
        <f>IF(ISNA(VLOOKUP(A3845,'Returns Data'!A:A,1,0)),"No","Yes")</f>
        <v>No</v>
      </c>
      <c r="O3845" t="s">
        <v>10085</v>
      </c>
      <c r="P3845" t="str">
        <f>IFERROR(VLOOKUP(A3845,'Ratings Data'!A:C,3,0),"No Rating")</f>
        <v>No Rating</v>
      </c>
      <c r="Q3845" t="s">
        <v>10063</v>
      </c>
      <c r="R3845" s="5">
        <f t="shared" si="60"/>
        <v>1.3391397532391409</v>
      </c>
    </row>
    <row r="3846" spans="1:18" x14ac:dyDescent="0.3">
      <c r="A3846" t="s">
        <v>7722</v>
      </c>
      <c r="B3846" s="2">
        <v>45644</v>
      </c>
      <c r="C3846" t="s">
        <v>10022</v>
      </c>
      <c r="D3846" t="s">
        <v>10033</v>
      </c>
      <c r="E3846" t="s">
        <v>10037</v>
      </c>
      <c r="F3846">
        <v>10</v>
      </c>
      <c r="G3846">
        <v>356.71</v>
      </c>
      <c r="H3846">
        <v>216.7</v>
      </c>
      <c r="I3846" t="s">
        <v>10040</v>
      </c>
      <c r="J3846">
        <f>F3846*G3846</f>
        <v>3567.1</v>
      </c>
      <c r="K3846">
        <f>F3846*H3846</f>
        <v>2167</v>
      </c>
      <c r="L3846">
        <f>J3846-K3846</f>
        <v>1400.1</v>
      </c>
      <c r="M3846" s="5">
        <f>L3846/J3846</f>
        <v>0.39250371450197635</v>
      </c>
      <c r="N3846" t="str">
        <f>IF(ISNA(VLOOKUP(A3846,'Returns Data'!A:A,1,0)),"No","Yes")</f>
        <v>No</v>
      </c>
      <c r="O3846" t="s">
        <v>10085</v>
      </c>
      <c r="P3846" t="str">
        <f>IFERROR(VLOOKUP(A3846,'Ratings Data'!A:C,3,0),"No Rating")</f>
        <v>No Rating</v>
      </c>
      <c r="Q3846" t="s">
        <v>10063</v>
      </c>
      <c r="R3846" s="5">
        <f t="shared" si="60"/>
        <v>-0.4516161266766594</v>
      </c>
    </row>
    <row r="3847" spans="1:18" x14ac:dyDescent="0.3">
      <c r="A3847" t="s">
        <v>8173</v>
      </c>
      <c r="B3847" s="2">
        <v>45644</v>
      </c>
      <c r="C3847" t="s">
        <v>10023</v>
      </c>
      <c r="D3847" t="s">
        <v>10033</v>
      </c>
      <c r="E3847" t="s">
        <v>10035</v>
      </c>
      <c r="F3847">
        <v>20</v>
      </c>
      <c r="G3847">
        <v>333.81</v>
      </c>
      <c r="H3847">
        <v>288.10000000000002</v>
      </c>
      <c r="I3847" t="s">
        <v>10039</v>
      </c>
      <c r="J3847">
        <f>F3847*G3847</f>
        <v>6676.2</v>
      </c>
      <c r="K3847">
        <f>F3847*H3847</f>
        <v>5762</v>
      </c>
      <c r="L3847">
        <f>J3847-K3847</f>
        <v>914.19999999999982</v>
      </c>
      <c r="M3847" s="5">
        <f>L3847/J3847</f>
        <v>0.13693418411671307</v>
      </c>
      <c r="N3847" t="str">
        <f>IF(ISNA(VLOOKUP(A3847,'Returns Data'!A:A,1,0)),"No","Yes")</f>
        <v>No</v>
      </c>
      <c r="O3847" t="s">
        <v>10085</v>
      </c>
      <c r="P3847" t="str">
        <f>IFERROR(VLOOKUP(A3847,'Ratings Data'!A:C,3,0),"No Rating")</f>
        <v>No Rating</v>
      </c>
      <c r="Q3847" t="s">
        <v>10063</v>
      </c>
      <c r="R3847" s="5">
        <f t="shared" si="60"/>
        <v>0.87160438451403099</v>
      </c>
    </row>
    <row r="3848" spans="1:18" x14ac:dyDescent="0.3">
      <c r="A3848" t="s">
        <v>9140</v>
      </c>
      <c r="B3848" s="2">
        <v>45644</v>
      </c>
      <c r="C3848" t="s">
        <v>10017</v>
      </c>
      <c r="D3848" t="s">
        <v>10032</v>
      </c>
      <c r="E3848" t="s">
        <v>10037</v>
      </c>
      <c r="F3848">
        <v>2</v>
      </c>
      <c r="G3848">
        <v>110.17</v>
      </c>
      <c r="H3848">
        <v>69.87</v>
      </c>
      <c r="I3848" t="s">
        <v>10039</v>
      </c>
      <c r="J3848">
        <f>F3848*G3848</f>
        <v>220.34</v>
      </c>
      <c r="K3848">
        <f>F3848*H3848</f>
        <v>139.74</v>
      </c>
      <c r="L3848">
        <f>J3848-K3848</f>
        <v>80.599999999999994</v>
      </c>
      <c r="M3848" s="5">
        <f>L3848/J3848</f>
        <v>0.3657983117000998</v>
      </c>
      <c r="N3848" t="str">
        <f>IF(ISNA(VLOOKUP(A3848,'Returns Data'!A:A,1,0)),"No","Yes")</f>
        <v>No</v>
      </c>
      <c r="O3848" t="s">
        <v>10085</v>
      </c>
      <c r="P3848" t="str">
        <f>IFERROR(VLOOKUP(A3848,'Ratings Data'!A:C,3,0),"No Rating")</f>
        <v>No Rating</v>
      </c>
      <c r="Q3848" t="s">
        <v>10063</v>
      </c>
      <c r="R3848" s="5">
        <f t="shared" si="60"/>
        <v>-0.96699619544052007</v>
      </c>
    </row>
    <row r="3849" spans="1:18" x14ac:dyDescent="0.3">
      <c r="A3849" t="s">
        <v>9569</v>
      </c>
      <c r="B3849" s="2">
        <v>45644</v>
      </c>
      <c r="C3849" t="s">
        <v>10013</v>
      </c>
      <c r="D3849" t="s">
        <v>10030</v>
      </c>
      <c r="E3849" t="s">
        <v>10036</v>
      </c>
      <c r="F3849">
        <v>3</v>
      </c>
      <c r="G3849">
        <v>261.83</v>
      </c>
      <c r="H3849">
        <v>167.42</v>
      </c>
      <c r="I3849" t="s">
        <v>10039</v>
      </c>
      <c r="J3849">
        <f>F3849*G3849</f>
        <v>785.49</v>
      </c>
      <c r="K3849">
        <f>F3849*H3849</f>
        <v>502.26</v>
      </c>
      <c r="L3849">
        <f>J3849-K3849</f>
        <v>283.23</v>
      </c>
      <c r="M3849" s="5">
        <f>L3849/J3849</f>
        <v>0.36057747393346828</v>
      </c>
      <c r="N3849" t="str">
        <f>IF(ISNA(VLOOKUP(A3849,'Returns Data'!A:A,1,0)),"No","Yes")</f>
        <v>No</v>
      </c>
      <c r="O3849" t="s">
        <v>10085</v>
      </c>
      <c r="P3849">
        <f>IFERROR(VLOOKUP(A3849,'Ratings Data'!A:C,3,0),"No Rating")</f>
        <v>2</v>
      </c>
      <c r="Q3849" t="s">
        <v>10063</v>
      </c>
      <c r="R3849" s="5">
        <f t="shared" si="60"/>
        <v>2.5648997004629206</v>
      </c>
    </row>
    <row r="3850" spans="1:18" x14ac:dyDescent="0.3">
      <c r="A3850" t="s">
        <v>9633</v>
      </c>
      <c r="B3850" s="2">
        <v>45644</v>
      </c>
      <c r="C3850" t="s">
        <v>10016</v>
      </c>
      <c r="D3850" t="s">
        <v>10032</v>
      </c>
      <c r="E3850" t="s">
        <v>10035</v>
      </c>
      <c r="F3850">
        <v>13</v>
      </c>
      <c r="G3850">
        <v>265.04000000000002</v>
      </c>
      <c r="H3850">
        <v>172.34</v>
      </c>
      <c r="I3850" t="s">
        <v>10040</v>
      </c>
      <c r="J3850">
        <f>F3850*G3850</f>
        <v>3445.5200000000004</v>
      </c>
      <c r="K3850">
        <f>F3850*H3850</f>
        <v>2240.42</v>
      </c>
      <c r="L3850">
        <f>J3850-K3850</f>
        <v>1205.1000000000004</v>
      </c>
      <c r="M3850" s="5">
        <f>L3850/J3850</f>
        <v>0.34975852701479027</v>
      </c>
      <c r="N3850" t="str">
        <f>IF(ISNA(VLOOKUP(A3850,'Returns Data'!A:A,1,0)),"No","Yes")</f>
        <v>No</v>
      </c>
      <c r="O3850" t="s">
        <v>10085</v>
      </c>
      <c r="P3850" t="str">
        <f>IFERROR(VLOOKUP(A3850,'Ratings Data'!A:C,3,0),"No Rating")</f>
        <v>No Rating</v>
      </c>
      <c r="Q3850" t="s">
        <v>10063</v>
      </c>
      <c r="R3850" s="5">
        <f t="shared" si="60"/>
        <v>3.3864594075035974</v>
      </c>
    </row>
    <row r="3851" spans="1:18" x14ac:dyDescent="0.3">
      <c r="A3851" t="s">
        <v>9708</v>
      </c>
      <c r="B3851" s="2">
        <v>45644</v>
      </c>
      <c r="C3851" t="s">
        <v>10023</v>
      </c>
      <c r="D3851" t="s">
        <v>10033</v>
      </c>
      <c r="E3851" t="s">
        <v>10037</v>
      </c>
      <c r="F3851">
        <v>3</v>
      </c>
      <c r="G3851">
        <v>453.6</v>
      </c>
      <c r="H3851">
        <v>319.29000000000002</v>
      </c>
      <c r="I3851" t="s">
        <v>10039</v>
      </c>
      <c r="J3851">
        <f>F3851*G3851</f>
        <v>1360.8000000000002</v>
      </c>
      <c r="K3851">
        <f>F3851*H3851</f>
        <v>957.87000000000012</v>
      </c>
      <c r="L3851">
        <f>J3851-K3851</f>
        <v>402.93000000000006</v>
      </c>
      <c r="M3851" s="5">
        <f>L3851/J3851</f>
        <v>0.29609788359788358</v>
      </c>
      <c r="N3851" t="str">
        <f>IF(ISNA(VLOOKUP(A3851,'Returns Data'!A:A,1,0)),"No","Yes")</f>
        <v>No</v>
      </c>
      <c r="O3851" t="s">
        <v>10085</v>
      </c>
      <c r="P3851" t="str">
        <f>IFERROR(VLOOKUP(A3851,'Ratings Data'!A:C,3,0),"No Rating")</f>
        <v>No Rating</v>
      </c>
      <c r="Q3851" t="s">
        <v>10063</v>
      </c>
      <c r="R3851" s="5">
        <f t="shared" si="60"/>
        <v>-0.60505235784438927</v>
      </c>
    </row>
    <row r="3852" spans="1:18" x14ac:dyDescent="0.3">
      <c r="A3852" t="s">
        <v>9854</v>
      </c>
      <c r="B3852" s="2">
        <v>45644</v>
      </c>
      <c r="C3852" t="s">
        <v>10025</v>
      </c>
      <c r="D3852" t="s">
        <v>10033</v>
      </c>
      <c r="E3852" t="s">
        <v>10037</v>
      </c>
      <c r="F3852">
        <v>6</v>
      </c>
      <c r="G3852">
        <v>407.97</v>
      </c>
      <c r="H3852">
        <v>361.76</v>
      </c>
      <c r="I3852" t="s">
        <v>10039</v>
      </c>
      <c r="J3852">
        <f>F3852*G3852</f>
        <v>2447.8200000000002</v>
      </c>
      <c r="K3852">
        <f>F3852*H3852</f>
        <v>2170.56</v>
      </c>
      <c r="L3852">
        <f>J3852-K3852</f>
        <v>277.26000000000022</v>
      </c>
      <c r="M3852" s="5">
        <f>L3852/J3852</f>
        <v>0.11326813246072023</v>
      </c>
      <c r="N3852" t="str">
        <f>IF(ISNA(VLOOKUP(A3852,'Returns Data'!A:A,1,0)),"No","Yes")</f>
        <v>No</v>
      </c>
      <c r="O3852" t="s">
        <v>10085</v>
      </c>
      <c r="P3852">
        <f>IFERROR(VLOOKUP(A3852,'Ratings Data'!A:C,3,0),"No Rating")</f>
        <v>3</v>
      </c>
      <c r="Q3852" t="s">
        <v>10063</v>
      </c>
      <c r="R3852" s="5">
        <f t="shared" si="60"/>
        <v>0.79880952380952364</v>
      </c>
    </row>
    <row r="3853" spans="1:18" x14ac:dyDescent="0.3">
      <c r="A3853" t="s">
        <v>388</v>
      </c>
      <c r="B3853" s="2">
        <v>45645</v>
      </c>
      <c r="C3853" t="s">
        <v>10028</v>
      </c>
      <c r="D3853" t="s">
        <v>10032</v>
      </c>
      <c r="E3853" t="s">
        <v>10036</v>
      </c>
      <c r="F3853">
        <v>10</v>
      </c>
      <c r="G3853">
        <v>319.11</v>
      </c>
      <c r="H3853">
        <v>249.37</v>
      </c>
      <c r="I3853" t="s">
        <v>10040</v>
      </c>
      <c r="J3853">
        <f>F3853*G3853</f>
        <v>3191.1000000000004</v>
      </c>
      <c r="K3853">
        <f>F3853*H3853</f>
        <v>2493.6999999999998</v>
      </c>
      <c r="L3853">
        <f>J3853-K3853</f>
        <v>697.40000000000055</v>
      </c>
      <c r="M3853" s="5">
        <f>L3853/J3853</f>
        <v>0.21854532919682881</v>
      </c>
      <c r="N3853" t="str">
        <f>IF(ISNA(VLOOKUP(A3853,'Returns Data'!A:A,1,0)),"No","Yes")</f>
        <v>No</v>
      </c>
      <c r="O3853" t="s">
        <v>10085</v>
      </c>
      <c r="P3853" t="str">
        <f>IFERROR(VLOOKUP(A3853,'Ratings Data'!A:C,3,0),"No Rating")</f>
        <v>No Rating</v>
      </c>
      <c r="Q3853" t="s">
        <v>10063</v>
      </c>
      <c r="R3853" s="5">
        <f t="shared" si="60"/>
        <v>0.30364977816996352</v>
      </c>
    </row>
    <row r="3854" spans="1:18" x14ac:dyDescent="0.3">
      <c r="A3854" t="s">
        <v>1109</v>
      </c>
      <c r="B3854" s="2">
        <v>45645</v>
      </c>
      <c r="C3854" t="s">
        <v>10010</v>
      </c>
      <c r="D3854" t="s">
        <v>10029</v>
      </c>
      <c r="E3854" t="s">
        <v>10035</v>
      </c>
      <c r="F3854">
        <v>11</v>
      </c>
      <c r="G3854">
        <v>337.54</v>
      </c>
      <c r="H3854">
        <v>282.14</v>
      </c>
      <c r="I3854" t="s">
        <v>10039</v>
      </c>
      <c r="J3854">
        <f>F3854*G3854</f>
        <v>3712.94</v>
      </c>
      <c r="K3854">
        <f>F3854*H3854</f>
        <v>3103.54</v>
      </c>
      <c r="L3854">
        <f>J3854-K3854</f>
        <v>609.40000000000009</v>
      </c>
      <c r="M3854" s="5">
        <f>L3854/J3854</f>
        <v>0.16412869585826867</v>
      </c>
      <c r="N3854" t="str">
        <f>IF(ISNA(VLOOKUP(A3854,'Returns Data'!A:A,1,0)),"No","Yes")</f>
        <v>No</v>
      </c>
      <c r="O3854" t="s">
        <v>10085</v>
      </c>
      <c r="P3854" t="str">
        <f>IFERROR(VLOOKUP(A3854,'Ratings Data'!A:C,3,0),"No Rating")</f>
        <v>No Rating</v>
      </c>
      <c r="Q3854" t="s">
        <v>10063</v>
      </c>
      <c r="R3854" s="5">
        <f t="shared" si="60"/>
        <v>0.16352981730437768</v>
      </c>
    </row>
    <row r="3855" spans="1:18" x14ac:dyDescent="0.3">
      <c r="A3855" t="s">
        <v>1449</v>
      </c>
      <c r="B3855" s="2">
        <v>45645</v>
      </c>
      <c r="C3855" t="s">
        <v>10023</v>
      </c>
      <c r="D3855" t="s">
        <v>10033</v>
      </c>
      <c r="E3855" t="s">
        <v>10036</v>
      </c>
      <c r="F3855">
        <v>11</v>
      </c>
      <c r="G3855">
        <v>254.27</v>
      </c>
      <c r="H3855">
        <v>225.23</v>
      </c>
      <c r="I3855" t="s">
        <v>10039</v>
      </c>
      <c r="J3855">
        <f>F3855*G3855</f>
        <v>2796.9700000000003</v>
      </c>
      <c r="K3855">
        <f>F3855*H3855</f>
        <v>2477.5299999999997</v>
      </c>
      <c r="L3855">
        <f>J3855-K3855</f>
        <v>319.44000000000051</v>
      </c>
      <c r="M3855" s="5">
        <f>L3855/J3855</f>
        <v>0.11420930506941457</v>
      </c>
      <c r="N3855" t="str">
        <f>IF(ISNA(VLOOKUP(A3855,'Returns Data'!A:A,1,0)),"No","Yes")</f>
        <v>No</v>
      </c>
      <c r="O3855" t="s">
        <v>10085</v>
      </c>
      <c r="P3855" t="str">
        <f>IFERROR(VLOOKUP(A3855,'Ratings Data'!A:C,3,0),"No Rating")</f>
        <v>No Rating</v>
      </c>
      <c r="Q3855" t="s">
        <v>10063</v>
      </c>
      <c r="R3855" s="5">
        <f t="shared" si="60"/>
        <v>-0.2466966877999644</v>
      </c>
    </row>
    <row r="3856" spans="1:18" x14ac:dyDescent="0.3">
      <c r="A3856" t="s">
        <v>1589</v>
      </c>
      <c r="B3856" s="2">
        <v>45645</v>
      </c>
      <c r="C3856" t="s">
        <v>10025</v>
      </c>
      <c r="D3856" t="s">
        <v>10033</v>
      </c>
      <c r="E3856" t="s">
        <v>10038</v>
      </c>
      <c r="F3856">
        <v>18</v>
      </c>
      <c r="G3856">
        <v>333.9</v>
      </c>
      <c r="H3856">
        <v>243.62</v>
      </c>
      <c r="I3856" t="s">
        <v>10040</v>
      </c>
      <c r="J3856">
        <f>F3856*G3856</f>
        <v>6010.2</v>
      </c>
      <c r="K3856">
        <f>F3856*H3856</f>
        <v>4385.16</v>
      </c>
      <c r="L3856">
        <f>J3856-K3856</f>
        <v>1625.04</v>
      </c>
      <c r="M3856" s="5">
        <f>L3856/J3856</f>
        <v>0.27038035339922134</v>
      </c>
      <c r="N3856" t="str">
        <f>IF(ISNA(VLOOKUP(A3856,'Returns Data'!A:A,1,0)),"No","Yes")</f>
        <v>No</v>
      </c>
      <c r="O3856" t="s">
        <v>10085</v>
      </c>
      <c r="P3856" t="str">
        <f>IFERROR(VLOOKUP(A3856,'Ratings Data'!A:C,3,0),"No Rating")</f>
        <v>No Rating</v>
      </c>
      <c r="Q3856" t="s">
        <v>10063</v>
      </c>
      <c r="R3856" s="5">
        <f t="shared" si="60"/>
        <v>1.1488253359885874</v>
      </c>
    </row>
    <row r="3857" spans="1:18" x14ac:dyDescent="0.3">
      <c r="A3857" t="s">
        <v>2192</v>
      </c>
      <c r="B3857" s="2">
        <v>45645</v>
      </c>
      <c r="C3857" t="s">
        <v>10020</v>
      </c>
      <c r="D3857" t="s">
        <v>10030</v>
      </c>
      <c r="E3857" t="s">
        <v>10034</v>
      </c>
      <c r="F3857">
        <v>2</v>
      </c>
      <c r="G3857">
        <v>458.17</v>
      </c>
      <c r="H3857">
        <v>401.84</v>
      </c>
      <c r="I3857" t="s">
        <v>10039</v>
      </c>
      <c r="J3857">
        <f>F3857*G3857</f>
        <v>916.34</v>
      </c>
      <c r="K3857">
        <f>F3857*H3857</f>
        <v>803.68</v>
      </c>
      <c r="L3857">
        <f>J3857-K3857</f>
        <v>112.66000000000008</v>
      </c>
      <c r="M3857" s="5">
        <f>L3857/J3857</f>
        <v>0.1229456315341468</v>
      </c>
      <c r="N3857" t="str">
        <f>IF(ISNA(VLOOKUP(A3857,'Returns Data'!A:A,1,0)),"No","Yes")</f>
        <v>No</v>
      </c>
      <c r="O3857" t="s">
        <v>10085</v>
      </c>
      <c r="P3857">
        <f>IFERROR(VLOOKUP(A3857,'Ratings Data'!A:C,3,0),"No Rating")</f>
        <v>4</v>
      </c>
      <c r="Q3857" t="s">
        <v>10063</v>
      </c>
      <c r="R3857" s="5">
        <f t="shared" si="60"/>
        <v>-0.84753585571195633</v>
      </c>
    </row>
    <row r="3858" spans="1:18" x14ac:dyDescent="0.3">
      <c r="A3858" t="s">
        <v>2400</v>
      </c>
      <c r="B3858" s="2">
        <v>45645</v>
      </c>
      <c r="C3858" t="s">
        <v>10020</v>
      </c>
      <c r="D3858" t="s">
        <v>10030</v>
      </c>
      <c r="E3858" t="s">
        <v>10036</v>
      </c>
      <c r="F3858">
        <v>19</v>
      </c>
      <c r="G3858">
        <v>483.04</v>
      </c>
      <c r="H3858">
        <v>379.6</v>
      </c>
      <c r="I3858" t="s">
        <v>10040</v>
      </c>
      <c r="J3858">
        <f>F3858*G3858</f>
        <v>9177.76</v>
      </c>
      <c r="K3858">
        <f>F3858*H3858</f>
        <v>7212.4000000000005</v>
      </c>
      <c r="L3858">
        <f>J3858-K3858</f>
        <v>1965.3599999999997</v>
      </c>
      <c r="M3858" s="5">
        <f>L3858/J3858</f>
        <v>0.21414375621066575</v>
      </c>
      <c r="N3858" t="str">
        <f>IF(ISNA(VLOOKUP(A3858,'Returns Data'!A:A,1,0)),"No","Yes")</f>
        <v>No</v>
      </c>
      <c r="O3858" t="s">
        <v>10085</v>
      </c>
      <c r="P3858" t="str">
        <f>IFERROR(VLOOKUP(A3858,'Ratings Data'!A:C,3,0),"No Rating")</f>
        <v>No Rating</v>
      </c>
      <c r="Q3858" t="s">
        <v>10063</v>
      </c>
      <c r="R3858" s="5">
        <f t="shared" si="60"/>
        <v>9.0156710391339452</v>
      </c>
    </row>
    <row r="3859" spans="1:18" x14ac:dyDescent="0.3">
      <c r="A3859" t="s">
        <v>2761</v>
      </c>
      <c r="B3859" s="2">
        <v>45645</v>
      </c>
      <c r="C3859" t="s">
        <v>10021</v>
      </c>
      <c r="D3859" t="s">
        <v>10031</v>
      </c>
      <c r="E3859" t="s">
        <v>10036</v>
      </c>
      <c r="F3859">
        <v>12</v>
      </c>
      <c r="G3859">
        <v>144.28</v>
      </c>
      <c r="H3859">
        <v>121.18</v>
      </c>
      <c r="I3859" t="s">
        <v>10040</v>
      </c>
      <c r="J3859">
        <f>F3859*G3859</f>
        <v>1731.3600000000001</v>
      </c>
      <c r="K3859">
        <f>F3859*H3859</f>
        <v>1454.16</v>
      </c>
      <c r="L3859">
        <f>J3859-K3859</f>
        <v>277.20000000000005</v>
      </c>
      <c r="M3859" s="5">
        <f>L3859/J3859</f>
        <v>0.16010535070695869</v>
      </c>
      <c r="N3859" t="str">
        <f>IF(ISNA(VLOOKUP(A3859,'Returns Data'!A:A,1,0)),"No","Yes")</f>
        <v>No</v>
      </c>
      <c r="O3859" t="s">
        <v>10085</v>
      </c>
      <c r="P3859" t="str">
        <f>IFERROR(VLOOKUP(A3859,'Ratings Data'!A:C,3,0),"No Rating")</f>
        <v>No Rating</v>
      </c>
      <c r="Q3859" t="s">
        <v>10063</v>
      </c>
      <c r="R3859" s="5">
        <f t="shared" si="60"/>
        <v>-0.81135266121580862</v>
      </c>
    </row>
    <row r="3860" spans="1:18" x14ac:dyDescent="0.3">
      <c r="A3860" t="s">
        <v>4314</v>
      </c>
      <c r="B3860" s="2">
        <v>45645</v>
      </c>
      <c r="C3860" t="s">
        <v>10026</v>
      </c>
      <c r="D3860" t="s">
        <v>10031</v>
      </c>
      <c r="E3860" t="s">
        <v>10036</v>
      </c>
      <c r="F3860">
        <v>20</v>
      </c>
      <c r="G3860">
        <v>228.71</v>
      </c>
      <c r="H3860">
        <v>182.15</v>
      </c>
      <c r="I3860" t="s">
        <v>10039</v>
      </c>
      <c r="J3860">
        <f>F3860*G3860</f>
        <v>4574.2</v>
      </c>
      <c r="K3860">
        <f>F3860*H3860</f>
        <v>3643</v>
      </c>
      <c r="L3860">
        <f>J3860-K3860</f>
        <v>931.19999999999982</v>
      </c>
      <c r="M3860" s="5">
        <f>L3860/J3860</f>
        <v>0.20357658169734597</v>
      </c>
      <c r="N3860" t="str">
        <f>IF(ISNA(VLOOKUP(A3860,'Returns Data'!A:A,1,0)),"No","Yes")</f>
        <v>No</v>
      </c>
      <c r="O3860" t="s">
        <v>10085</v>
      </c>
      <c r="P3860" t="str">
        <f>IFERROR(VLOOKUP(A3860,'Ratings Data'!A:C,3,0),"No Rating")</f>
        <v>No Rating</v>
      </c>
      <c r="Q3860" t="s">
        <v>10063</v>
      </c>
      <c r="R3860" s="5">
        <f t="shared" si="60"/>
        <v>1.6419693189169204</v>
      </c>
    </row>
    <row r="3861" spans="1:18" x14ac:dyDescent="0.3">
      <c r="A3861" t="s">
        <v>4508</v>
      </c>
      <c r="B3861" s="2">
        <v>45645</v>
      </c>
      <c r="C3861" t="s">
        <v>10028</v>
      </c>
      <c r="D3861" t="s">
        <v>10032</v>
      </c>
      <c r="E3861" t="s">
        <v>10034</v>
      </c>
      <c r="F3861">
        <v>14</v>
      </c>
      <c r="G3861">
        <v>132.44999999999999</v>
      </c>
      <c r="H3861">
        <v>115.72</v>
      </c>
      <c r="I3861" t="s">
        <v>10039</v>
      </c>
      <c r="J3861">
        <f>F3861*G3861</f>
        <v>1854.2999999999997</v>
      </c>
      <c r="K3861">
        <f>F3861*H3861</f>
        <v>1620.08</v>
      </c>
      <c r="L3861">
        <f>J3861-K3861</f>
        <v>234.2199999999998</v>
      </c>
      <c r="M3861" s="5">
        <f>L3861/J3861</f>
        <v>0.12631181577953937</v>
      </c>
      <c r="N3861" t="str">
        <f>IF(ISNA(VLOOKUP(A3861,'Returns Data'!A:A,1,0)),"No","Yes")</f>
        <v>No</v>
      </c>
      <c r="O3861" t="s">
        <v>10085</v>
      </c>
      <c r="P3861" t="str">
        <f>IFERROR(VLOOKUP(A3861,'Ratings Data'!A:C,3,0),"No Rating")</f>
        <v>No Rating</v>
      </c>
      <c r="Q3861" t="s">
        <v>10063</v>
      </c>
      <c r="R3861" s="5">
        <f t="shared" si="60"/>
        <v>-0.59461763805692802</v>
      </c>
    </row>
    <row r="3862" spans="1:18" x14ac:dyDescent="0.3">
      <c r="A3862" t="s">
        <v>4948</v>
      </c>
      <c r="B3862" s="2">
        <v>45645</v>
      </c>
      <c r="C3862" t="s">
        <v>10028</v>
      </c>
      <c r="D3862" t="s">
        <v>10032</v>
      </c>
      <c r="E3862" t="s">
        <v>10036</v>
      </c>
      <c r="F3862">
        <v>14</v>
      </c>
      <c r="G3862">
        <v>322.85000000000002</v>
      </c>
      <c r="H3862">
        <v>200.4</v>
      </c>
      <c r="I3862" t="s">
        <v>10039</v>
      </c>
      <c r="J3862">
        <f>F3862*G3862</f>
        <v>4519.9000000000005</v>
      </c>
      <c r="K3862">
        <f>F3862*H3862</f>
        <v>2805.6</v>
      </c>
      <c r="L3862">
        <f>J3862-K3862</f>
        <v>1714.3000000000006</v>
      </c>
      <c r="M3862" s="5">
        <f>L3862/J3862</f>
        <v>0.37927830261731466</v>
      </c>
      <c r="N3862" t="str">
        <f>IF(ISNA(VLOOKUP(A3862,'Returns Data'!A:A,1,0)),"No","Yes")</f>
        <v>No</v>
      </c>
      <c r="O3862" t="s">
        <v>10085</v>
      </c>
      <c r="P3862" t="str">
        <f>IFERROR(VLOOKUP(A3862,'Ratings Data'!A:C,3,0),"No Rating")</f>
        <v>No Rating</v>
      </c>
      <c r="Q3862" t="s">
        <v>10063</v>
      </c>
      <c r="R3862" s="5">
        <f t="shared" si="60"/>
        <v>1.4375235938089852</v>
      </c>
    </row>
    <row r="3863" spans="1:18" x14ac:dyDescent="0.3">
      <c r="A3863" t="s">
        <v>4982</v>
      </c>
      <c r="B3863" s="2">
        <v>45645</v>
      </c>
      <c r="C3863" t="s">
        <v>10028</v>
      </c>
      <c r="D3863" t="s">
        <v>10032</v>
      </c>
      <c r="E3863" t="s">
        <v>10037</v>
      </c>
      <c r="F3863">
        <v>13</v>
      </c>
      <c r="G3863">
        <v>360.22</v>
      </c>
      <c r="H3863">
        <v>276.52999999999997</v>
      </c>
      <c r="I3863" t="s">
        <v>10039</v>
      </c>
      <c r="J3863">
        <f>F3863*G3863</f>
        <v>4682.8600000000006</v>
      </c>
      <c r="K3863">
        <f>F3863*H3863</f>
        <v>3594.8899999999994</v>
      </c>
      <c r="L3863">
        <f>J3863-K3863</f>
        <v>1087.9700000000012</v>
      </c>
      <c r="M3863" s="5">
        <f>L3863/J3863</f>
        <v>0.23233024262950441</v>
      </c>
      <c r="N3863" t="str">
        <f>IF(ISNA(VLOOKUP(A3863,'Returns Data'!A:A,1,0)),"No","Yes")</f>
        <v>No</v>
      </c>
      <c r="O3863" t="s">
        <v>10085</v>
      </c>
      <c r="P3863" t="str">
        <f>IFERROR(VLOOKUP(A3863,'Ratings Data'!A:C,3,0),"No Rating")</f>
        <v>No Rating</v>
      </c>
      <c r="Q3863" t="s">
        <v>10063</v>
      </c>
      <c r="R3863" s="5">
        <f t="shared" si="60"/>
        <v>3.6053894997676944E-2</v>
      </c>
    </row>
    <row r="3864" spans="1:18" x14ac:dyDescent="0.3">
      <c r="A3864" t="s">
        <v>5037</v>
      </c>
      <c r="B3864" s="2">
        <v>45645</v>
      </c>
      <c r="C3864" t="s">
        <v>10016</v>
      </c>
      <c r="D3864" t="s">
        <v>10032</v>
      </c>
      <c r="E3864" t="s">
        <v>10035</v>
      </c>
      <c r="F3864">
        <v>5</v>
      </c>
      <c r="G3864">
        <v>190.72</v>
      </c>
      <c r="H3864">
        <v>118.33</v>
      </c>
      <c r="I3864" t="s">
        <v>10039</v>
      </c>
      <c r="J3864">
        <f>F3864*G3864</f>
        <v>953.6</v>
      </c>
      <c r="K3864">
        <f>F3864*H3864</f>
        <v>591.65</v>
      </c>
      <c r="L3864">
        <f>J3864-K3864</f>
        <v>361.95000000000005</v>
      </c>
      <c r="M3864" s="5">
        <f>L3864/J3864</f>
        <v>0.37956166107382555</v>
      </c>
      <c r="N3864" t="str">
        <f>IF(ISNA(VLOOKUP(A3864,'Returns Data'!A:A,1,0)),"No","Yes")</f>
        <v>No</v>
      </c>
      <c r="O3864" t="s">
        <v>10085</v>
      </c>
      <c r="P3864" t="str">
        <f>IFERROR(VLOOKUP(A3864,'Ratings Data'!A:C,3,0),"No Rating")</f>
        <v>No Rating</v>
      </c>
      <c r="Q3864" t="s">
        <v>10063</v>
      </c>
      <c r="R3864" s="5">
        <f t="shared" si="60"/>
        <v>-0.79636376060783376</v>
      </c>
    </row>
    <row r="3865" spans="1:18" x14ac:dyDescent="0.3">
      <c r="A3865" t="s">
        <v>5515</v>
      </c>
      <c r="B3865" s="2">
        <v>45645</v>
      </c>
      <c r="C3865" t="s">
        <v>10010</v>
      </c>
      <c r="D3865" t="s">
        <v>10029</v>
      </c>
      <c r="E3865" t="s">
        <v>10037</v>
      </c>
      <c r="F3865">
        <v>16</v>
      </c>
      <c r="G3865">
        <v>137.44</v>
      </c>
      <c r="H3865">
        <v>92.29</v>
      </c>
      <c r="I3865" t="s">
        <v>10040</v>
      </c>
      <c r="J3865">
        <f>F3865*G3865</f>
        <v>2199.04</v>
      </c>
      <c r="K3865">
        <f>F3865*H3865</f>
        <v>1476.64</v>
      </c>
      <c r="L3865">
        <f>J3865-K3865</f>
        <v>722.39999999999986</v>
      </c>
      <c r="M3865" s="5">
        <f>L3865/J3865</f>
        <v>0.32850698486612334</v>
      </c>
      <c r="N3865" t="str">
        <f>IF(ISNA(VLOOKUP(A3865,'Returns Data'!A:A,1,0)),"No","Yes")</f>
        <v>No</v>
      </c>
      <c r="O3865" t="s">
        <v>10085</v>
      </c>
      <c r="P3865" t="str">
        <f>IFERROR(VLOOKUP(A3865,'Ratings Data'!A:C,3,0),"No Rating")</f>
        <v>No Rating</v>
      </c>
      <c r="Q3865" t="s">
        <v>10063</v>
      </c>
      <c r="R3865" s="5">
        <f t="shared" si="60"/>
        <v>1.3060402684563759</v>
      </c>
    </row>
    <row r="3866" spans="1:18" x14ac:dyDescent="0.3">
      <c r="A3866" t="s">
        <v>6054</v>
      </c>
      <c r="B3866" s="2">
        <v>45645</v>
      </c>
      <c r="C3866" t="s">
        <v>10018</v>
      </c>
      <c r="D3866" t="s">
        <v>10033</v>
      </c>
      <c r="E3866" t="s">
        <v>10034</v>
      </c>
      <c r="F3866">
        <v>7</v>
      </c>
      <c r="G3866">
        <v>313.45999999999998</v>
      </c>
      <c r="H3866">
        <v>237.05</v>
      </c>
      <c r="I3866" t="s">
        <v>10040</v>
      </c>
      <c r="J3866">
        <f>F3866*G3866</f>
        <v>2194.2199999999998</v>
      </c>
      <c r="K3866">
        <f>F3866*H3866</f>
        <v>1659.3500000000001</v>
      </c>
      <c r="L3866">
        <f>J3866-K3866</f>
        <v>534.86999999999966</v>
      </c>
      <c r="M3866" s="5">
        <f>L3866/J3866</f>
        <v>0.24376315957378919</v>
      </c>
      <c r="N3866" t="str">
        <f>IF(ISNA(VLOOKUP(A3866,'Returns Data'!A:A,1,0)),"No","Yes")</f>
        <v>No</v>
      </c>
      <c r="O3866" t="s">
        <v>10085</v>
      </c>
      <c r="P3866" t="str">
        <f>IFERROR(VLOOKUP(A3866,'Ratings Data'!A:C,3,0),"No Rating")</f>
        <v>No Rating</v>
      </c>
      <c r="Q3866" t="s">
        <v>10063</v>
      </c>
      <c r="R3866" s="5">
        <f t="shared" si="60"/>
        <v>-2.1918655413271991E-3</v>
      </c>
    </row>
    <row r="3867" spans="1:18" x14ac:dyDescent="0.3">
      <c r="A3867" t="s">
        <v>6866</v>
      </c>
      <c r="B3867" s="2">
        <v>45645</v>
      </c>
      <c r="C3867" t="s">
        <v>10013</v>
      </c>
      <c r="D3867" t="s">
        <v>10030</v>
      </c>
      <c r="E3867" t="s">
        <v>10034</v>
      </c>
      <c r="F3867">
        <v>11</v>
      </c>
      <c r="G3867">
        <v>349.18</v>
      </c>
      <c r="H3867">
        <v>284.14</v>
      </c>
      <c r="I3867" t="s">
        <v>10040</v>
      </c>
      <c r="J3867">
        <f>F3867*G3867</f>
        <v>3840.98</v>
      </c>
      <c r="K3867">
        <f>F3867*H3867</f>
        <v>3125.54</v>
      </c>
      <c r="L3867">
        <f>J3867-K3867</f>
        <v>715.44</v>
      </c>
      <c r="M3867" s="5">
        <f>L3867/J3867</f>
        <v>0.18626496362907385</v>
      </c>
      <c r="N3867" t="str">
        <f>IF(ISNA(VLOOKUP(A3867,'Returns Data'!A:A,1,0)),"No","Yes")</f>
        <v>No</v>
      </c>
      <c r="O3867" t="s">
        <v>10085</v>
      </c>
      <c r="P3867" t="str">
        <f>IFERROR(VLOOKUP(A3867,'Ratings Data'!A:C,3,0),"No Rating")</f>
        <v>No Rating</v>
      </c>
      <c r="Q3867" t="s">
        <v>10063</v>
      </c>
      <c r="R3867" s="5">
        <f t="shared" si="60"/>
        <v>0.75049903838266008</v>
      </c>
    </row>
    <row r="3868" spans="1:18" x14ac:dyDescent="0.3">
      <c r="A3868" t="s">
        <v>7049</v>
      </c>
      <c r="B3868" s="2">
        <v>45645</v>
      </c>
      <c r="C3868" t="s">
        <v>10014</v>
      </c>
      <c r="D3868" t="s">
        <v>10030</v>
      </c>
      <c r="E3868" t="s">
        <v>10037</v>
      </c>
      <c r="F3868">
        <v>17</v>
      </c>
      <c r="G3868">
        <v>298.43</v>
      </c>
      <c r="H3868">
        <v>223</v>
      </c>
      <c r="I3868" t="s">
        <v>10040</v>
      </c>
      <c r="J3868">
        <f>F3868*G3868</f>
        <v>5073.3100000000004</v>
      </c>
      <c r="K3868">
        <f>F3868*H3868</f>
        <v>3791</v>
      </c>
      <c r="L3868">
        <f>J3868-K3868</f>
        <v>1282.3100000000004</v>
      </c>
      <c r="M3868" s="5">
        <f>L3868/J3868</f>
        <v>0.25275609020540835</v>
      </c>
      <c r="N3868" t="str">
        <f>IF(ISNA(VLOOKUP(A3868,'Returns Data'!A:A,1,0)),"No","Yes")</f>
        <v>No</v>
      </c>
      <c r="O3868" t="s">
        <v>10085</v>
      </c>
      <c r="P3868" t="str">
        <f>IFERROR(VLOOKUP(A3868,'Ratings Data'!A:C,3,0),"No Rating")</f>
        <v>No Rating</v>
      </c>
      <c r="Q3868" t="s">
        <v>10063</v>
      </c>
      <c r="R3868" s="5">
        <f t="shared" si="60"/>
        <v>0.3208373904576437</v>
      </c>
    </row>
    <row r="3869" spans="1:18" x14ac:dyDescent="0.3">
      <c r="A3869" t="s">
        <v>7180</v>
      </c>
      <c r="B3869" s="2">
        <v>45645</v>
      </c>
      <c r="C3869" t="s">
        <v>10013</v>
      </c>
      <c r="D3869" t="s">
        <v>10030</v>
      </c>
      <c r="E3869" t="s">
        <v>10037</v>
      </c>
      <c r="F3869">
        <v>18</v>
      </c>
      <c r="G3869">
        <v>319.57</v>
      </c>
      <c r="H3869">
        <v>268.12</v>
      </c>
      <c r="I3869" t="s">
        <v>10039</v>
      </c>
      <c r="J3869">
        <f>F3869*G3869</f>
        <v>5752.26</v>
      </c>
      <c r="K3869">
        <f>F3869*H3869</f>
        <v>4826.16</v>
      </c>
      <c r="L3869">
        <f>J3869-K3869</f>
        <v>926.10000000000036</v>
      </c>
      <c r="M3869" s="5">
        <f>L3869/J3869</f>
        <v>0.1609975905122509</v>
      </c>
      <c r="N3869" t="str">
        <f>IF(ISNA(VLOOKUP(A3869,'Returns Data'!A:A,1,0)),"No","Yes")</f>
        <v>Yes</v>
      </c>
      <c r="O3869" t="str">
        <f>IFERROR(VLOOKUP(A3869,'Returns Data'!A:E,5,0),"No Returns")</f>
        <v>Wrong Product</v>
      </c>
      <c r="P3869" t="str">
        <f>IFERROR(VLOOKUP(A3869,'Ratings Data'!A:C,3,0),"No Rating")</f>
        <v>No Rating</v>
      </c>
      <c r="Q3869" t="s">
        <v>10063</v>
      </c>
      <c r="R3869" s="5">
        <f t="shared" si="60"/>
        <v>0.13382781655368975</v>
      </c>
    </row>
    <row r="3870" spans="1:18" x14ac:dyDescent="0.3">
      <c r="A3870" t="s">
        <v>7441</v>
      </c>
      <c r="B3870" s="2">
        <v>45645</v>
      </c>
      <c r="C3870" t="s">
        <v>10010</v>
      </c>
      <c r="D3870" t="s">
        <v>10029</v>
      </c>
      <c r="E3870" t="s">
        <v>10035</v>
      </c>
      <c r="F3870">
        <v>18</v>
      </c>
      <c r="G3870">
        <v>230.74</v>
      </c>
      <c r="H3870">
        <v>158.09</v>
      </c>
      <c r="I3870" t="s">
        <v>10039</v>
      </c>
      <c r="J3870">
        <f>F3870*G3870</f>
        <v>4153.32</v>
      </c>
      <c r="K3870">
        <f>F3870*H3870</f>
        <v>2845.62</v>
      </c>
      <c r="L3870">
        <f>J3870-K3870</f>
        <v>1307.6999999999998</v>
      </c>
      <c r="M3870" s="5">
        <f>L3870/J3870</f>
        <v>0.31485654849614281</v>
      </c>
      <c r="N3870" t="str">
        <f>IF(ISNA(VLOOKUP(A3870,'Returns Data'!A:A,1,0)),"No","Yes")</f>
        <v>No</v>
      </c>
      <c r="O3870" t="s">
        <v>10085</v>
      </c>
      <c r="P3870" t="str">
        <f>IFERROR(VLOOKUP(A3870,'Ratings Data'!A:C,3,0),"No Rating")</f>
        <v>No Rating</v>
      </c>
      <c r="Q3870" t="s">
        <v>10063</v>
      </c>
      <c r="R3870" s="5">
        <f t="shared" si="60"/>
        <v>-0.27796726851706988</v>
      </c>
    </row>
    <row r="3871" spans="1:18" x14ac:dyDescent="0.3">
      <c r="A3871" t="s">
        <v>7635</v>
      </c>
      <c r="B3871" s="2">
        <v>45645</v>
      </c>
      <c r="C3871" t="s">
        <v>10009</v>
      </c>
      <c r="D3871" t="s">
        <v>10029</v>
      </c>
      <c r="E3871" t="s">
        <v>10036</v>
      </c>
      <c r="F3871">
        <v>20</v>
      </c>
      <c r="G3871">
        <v>119.51</v>
      </c>
      <c r="H3871">
        <v>93.78</v>
      </c>
      <c r="I3871" t="s">
        <v>10040</v>
      </c>
      <c r="J3871">
        <f>F3871*G3871</f>
        <v>2390.2000000000003</v>
      </c>
      <c r="K3871">
        <f>F3871*H3871</f>
        <v>1875.6</v>
      </c>
      <c r="L3871">
        <f>J3871-K3871</f>
        <v>514.60000000000036</v>
      </c>
      <c r="M3871" s="5">
        <f>L3871/J3871</f>
        <v>0.21529579114718447</v>
      </c>
      <c r="N3871" t="str">
        <f>IF(ISNA(VLOOKUP(A3871,'Returns Data'!A:A,1,0)),"No","Yes")</f>
        <v>No</v>
      </c>
      <c r="O3871" t="s">
        <v>10085</v>
      </c>
      <c r="P3871">
        <f>IFERROR(VLOOKUP(A3871,'Ratings Data'!A:C,3,0),"No Rating")</f>
        <v>3</v>
      </c>
      <c r="Q3871" t="s">
        <v>10063</v>
      </c>
      <c r="R3871" s="5">
        <f t="shared" si="60"/>
        <v>-0.42450858590236235</v>
      </c>
    </row>
    <row r="3872" spans="1:18" x14ac:dyDescent="0.3">
      <c r="A3872" t="s">
        <v>7853</v>
      </c>
      <c r="B3872" s="2">
        <v>45645</v>
      </c>
      <c r="C3872" t="s">
        <v>10024</v>
      </c>
      <c r="D3872" t="s">
        <v>10029</v>
      </c>
      <c r="E3872" t="s">
        <v>10034</v>
      </c>
      <c r="F3872">
        <v>6</v>
      </c>
      <c r="G3872">
        <v>181.29</v>
      </c>
      <c r="H3872">
        <v>145.05000000000001</v>
      </c>
      <c r="I3872" t="s">
        <v>10039</v>
      </c>
      <c r="J3872">
        <f>F3872*G3872</f>
        <v>1087.74</v>
      </c>
      <c r="K3872">
        <f>F3872*H3872</f>
        <v>870.30000000000007</v>
      </c>
      <c r="L3872">
        <f>J3872-K3872</f>
        <v>217.43999999999994</v>
      </c>
      <c r="M3872" s="5">
        <f>L3872/J3872</f>
        <v>0.19990071156710237</v>
      </c>
      <c r="N3872" t="str">
        <f>IF(ISNA(VLOOKUP(A3872,'Returns Data'!A:A,1,0)),"No","Yes")</f>
        <v>No</v>
      </c>
      <c r="O3872" t="s">
        <v>10085</v>
      </c>
      <c r="P3872" t="str">
        <f>IFERROR(VLOOKUP(A3872,'Ratings Data'!A:C,3,0),"No Rating")</f>
        <v>No Rating</v>
      </c>
      <c r="Q3872" t="s">
        <v>10063</v>
      </c>
      <c r="R3872" s="5">
        <f t="shared" si="60"/>
        <v>-0.54491674336875584</v>
      </c>
    </row>
    <row r="3873" spans="1:18" x14ac:dyDescent="0.3">
      <c r="A3873" t="s">
        <v>7904</v>
      </c>
      <c r="B3873" s="2">
        <v>45645</v>
      </c>
      <c r="C3873" t="s">
        <v>10012</v>
      </c>
      <c r="D3873" t="s">
        <v>10030</v>
      </c>
      <c r="E3873" t="s">
        <v>10035</v>
      </c>
      <c r="F3873">
        <v>10</v>
      </c>
      <c r="G3873">
        <v>26.73</v>
      </c>
      <c r="H3873">
        <v>16.98</v>
      </c>
      <c r="I3873" t="s">
        <v>10040</v>
      </c>
      <c r="J3873">
        <f>F3873*G3873</f>
        <v>267.3</v>
      </c>
      <c r="K3873">
        <f>F3873*H3873</f>
        <v>169.8</v>
      </c>
      <c r="L3873">
        <f>J3873-K3873</f>
        <v>97.5</v>
      </c>
      <c r="M3873" s="5">
        <f>L3873/J3873</f>
        <v>0.36475869809203143</v>
      </c>
      <c r="N3873" t="str">
        <f>IF(ISNA(VLOOKUP(A3873,'Returns Data'!A:A,1,0)),"No","Yes")</f>
        <v>No</v>
      </c>
      <c r="O3873" t="s">
        <v>10085</v>
      </c>
      <c r="P3873" t="str">
        <f>IFERROR(VLOOKUP(A3873,'Ratings Data'!A:C,3,0),"No Rating")</f>
        <v>No Rating</v>
      </c>
      <c r="Q3873" t="s">
        <v>10063</v>
      </c>
      <c r="R3873" s="5">
        <f t="shared" si="60"/>
        <v>-0.75426112857852068</v>
      </c>
    </row>
    <row r="3874" spans="1:18" x14ac:dyDescent="0.3">
      <c r="A3874" t="s">
        <v>8201</v>
      </c>
      <c r="B3874" s="2">
        <v>45645</v>
      </c>
      <c r="C3874" t="s">
        <v>10022</v>
      </c>
      <c r="D3874" t="s">
        <v>10033</v>
      </c>
      <c r="E3874" t="s">
        <v>10034</v>
      </c>
      <c r="F3874">
        <v>5</v>
      </c>
      <c r="G3874">
        <v>289.32</v>
      </c>
      <c r="H3874">
        <v>222.37</v>
      </c>
      <c r="I3874" t="s">
        <v>10040</v>
      </c>
      <c r="J3874">
        <f>F3874*G3874</f>
        <v>1446.6</v>
      </c>
      <c r="K3874">
        <f>F3874*H3874</f>
        <v>1111.8499999999999</v>
      </c>
      <c r="L3874">
        <f>J3874-K3874</f>
        <v>334.75</v>
      </c>
      <c r="M3874" s="5">
        <f>L3874/J3874</f>
        <v>0.23140467302640677</v>
      </c>
      <c r="N3874" t="str">
        <f>IF(ISNA(VLOOKUP(A3874,'Returns Data'!A:A,1,0)),"No","Yes")</f>
        <v>No</v>
      </c>
      <c r="O3874" t="s">
        <v>10085</v>
      </c>
      <c r="P3874" t="str">
        <f>IFERROR(VLOOKUP(A3874,'Ratings Data'!A:C,3,0),"No Rating")</f>
        <v>No Rating</v>
      </c>
      <c r="Q3874" t="s">
        <v>10063</v>
      </c>
      <c r="R3874" s="5">
        <f t="shared" si="60"/>
        <v>4.4118967452300781</v>
      </c>
    </row>
    <row r="3875" spans="1:18" x14ac:dyDescent="0.3">
      <c r="A3875" t="s">
        <v>9393</v>
      </c>
      <c r="B3875" s="2">
        <v>45645</v>
      </c>
      <c r="C3875" t="s">
        <v>10024</v>
      </c>
      <c r="D3875" t="s">
        <v>10029</v>
      </c>
      <c r="E3875" t="s">
        <v>10035</v>
      </c>
      <c r="F3875">
        <v>4</v>
      </c>
      <c r="G3875">
        <v>23.47</v>
      </c>
      <c r="H3875">
        <v>16.72</v>
      </c>
      <c r="I3875" t="s">
        <v>10039</v>
      </c>
      <c r="J3875">
        <f>F3875*G3875</f>
        <v>93.88</v>
      </c>
      <c r="K3875">
        <f>F3875*H3875</f>
        <v>66.88</v>
      </c>
      <c r="L3875">
        <f>J3875-K3875</f>
        <v>27</v>
      </c>
      <c r="M3875" s="5">
        <f>L3875/J3875</f>
        <v>0.2876011930123562</v>
      </c>
      <c r="N3875" t="str">
        <f>IF(ISNA(VLOOKUP(A3875,'Returns Data'!A:A,1,0)),"No","Yes")</f>
        <v>No</v>
      </c>
      <c r="O3875" t="s">
        <v>10085</v>
      </c>
      <c r="P3875" t="str">
        <f>IFERROR(VLOOKUP(A3875,'Ratings Data'!A:C,3,0),"No Rating")</f>
        <v>No Rating</v>
      </c>
      <c r="Q3875" t="s">
        <v>10063</v>
      </c>
      <c r="R3875" s="5">
        <f t="shared" si="60"/>
        <v>-0.93510300013825509</v>
      </c>
    </row>
    <row r="3876" spans="1:18" x14ac:dyDescent="0.3">
      <c r="A3876" t="s">
        <v>9528</v>
      </c>
      <c r="B3876" s="2">
        <v>45645</v>
      </c>
      <c r="C3876" t="s">
        <v>10022</v>
      </c>
      <c r="D3876" t="s">
        <v>10033</v>
      </c>
      <c r="E3876" t="s">
        <v>10034</v>
      </c>
      <c r="F3876">
        <v>2</v>
      </c>
      <c r="G3876">
        <v>298.31</v>
      </c>
      <c r="H3876">
        <v>258.82</v>
      </c>
      <c r="I3876" t="s">
        <v>10040</v>
      </c>
      <c r="J3876">
        <f>F3876*G3876</f>
        <v>596.62</v>
      </c>
      <c r="K3876">
        <f>F3876*H3876</f>
        <v>517.64</v>
      </c>
      <c r="L3876">
        <f>J3876-K3876</f>
        <v>78.980000000000018</v>
      </c>
      <c r="M3876" s="5">
        <f>L3876/J3876</f>
        <v>0.13237906875398078</v>
      </c>
      <c r="N3876" t="str">
        <f>IF(ISNA(VLOOKUP(A3876,'Returns Data'!A:A,1,0)),"No","Yes")</f>
        <v>No</v>
      </c>
      <c r="O3876" t="s">
        <v>10085</v>
      </c>
      <c r="P3876" t="str">
        <f>IFERROR(VLOOKUP(A3876,'Ratings Data'!A:C,3,0),"No Rating")</f>
        <v>No Rating</v>
      </c>
      <c r="Q3876" t="s">
        <v>10063</v>
      </c>
      <c r="R3876" s="5">
        <f t="shared" si="60"/>
        <v>5.3551342138900724</v>
      </c>
    </row>
    <row r="3877" spans="1:18" x14ac:dyDescent="0.3">
      <c r="A3877" t="s">
        <v>9637</v>
      </c>
      <c r="B3877" s="2">
        <v>45645</v>
      </c>
      <c r="C3877" t="s">
        <v>10022</v>
      </c>
      <c r="D3877" t="s">
        <v>10033</v>
      </c>
      <c r="E3877" t="s">
        <v>10037</v>
      </c>
      <c r="F3877">
        <v>17</v>
      </c>
      <c r="G3877">
        <v>304.85000000000002</v>
      </c>
      <c r="H3877">
        <v>272.08</v>
      </c>
      <c r="I3877" t="s">
        <v>10040</v>
      </c>
      <c r="J3877">
        <f>F3877*G3877</f>
        <v>5182.4500000000007</v>
      </c>
      <c r="K3877">
        <f>F3877*H3877</f>
        <v>4625.3599999999997</v>
      </c>
      <c r="L3877">
        <f>J3877-K3877</f>
        <v>557.09000000000106</v>
      </c>
      <c r="M3877" s="5">
        <f>L3877/J3877</f>
        <v>0.10749548958504201</v>
      </c>
      <c r="N3877" t="str">
        <f>IF(ISNA(VLOOKUP(A3877,'Returns Data'!A:A,1,0)),"No","Yes")</f>
        <v>No</v>
      </c>
      <c r="O3877" t="s">
        <v>10085</v>
      </c>
      <c r="P3877" t="str">
        <f>IFERROR(VLOOKUP(A3877,'Ratings Data'!A:C,3,0),"No Rating")</f>
        <v>No Rating</v>
      </c>
      <c r="Q3877" t="s">
        <v>10063</v>
      </c>
      <c r="R3877" s="5">
        <f t="shared" si="60"/>
        <v>7.686349770373103</v>
      </c>
    </row>
    <row r="3878" spans="1:18" x14ac:dyDescent="0.3">
      <c r="A3878" t="s">
        <v>9911</v>
      </c>
      <c r="B3878" s="2">
        <v>45645</v>
      </c>
      <c r="C3878" t="s">
        <v>10025</v>
      </c>
      <c r="D3878" t="s">
        <v>10033</v>
      </c>
      <c r="E3878" t="s">
        <v>10038</v>
      </c>
      <c r="F3878">
        <v>11</v>
      </c>
      <c r="G3878">
        <v>150.12</v>
      </c>
      <c r="H3878">
        <v>128.9</v>
      </c>
      <c r="I3878" t="s">
        <v>10040</v>
      </c>
      <c r="J3878">
        <f>F3878*G3878</f>
        <v>1651.3200000000002</v>
      </c>
      <c r="K3878">
        <f>F3878*H3878</f>
        <v>1417.9</v>
      </c>
      <c r="L3878">
        <f>J3878-K3878</f>
        <v>233.42000000000007</v>
      </c>
      <c r="M3878" s="5">
        <f>L3878/J3878</f>
        <v>0.14135358379962701</v>
      </c>
      <c r="N3878" t="str">
        <f>IF(ISNA(VLOOKUP(A3878,'Returns Data'!A:A,1,0)),"No","Yes")</f>
        <v>No</v>
      </c>
      <c r="O3878" t="s">
        <v>10085</v>
      </c>
      <c r="P3878">
        <f>IFERROR(VLOOKUP(A3878,'Ratings Data'!A:C,3,0),"No Rating")</f>
        <v>2</v>
      </c>
      <c r="Q3878" t="s">
        <v>10063</v>
      </c>
      <c r="R3878" s="5">
        <f t="shared" si="60"/>
        <v>-0.68136306187228046</v>
      </c>
    </row>
    <row r="3879" spans="1:18" x14ac:dyDescent="0.3">
      <c r="A3879" t="s">
        <v>34</v>
      </c>
      <c r="B3879" s="2">
        <v>45646</v>
      </c>
      <c r="C3879" t="s">
        <v>10015</v>
      </c>
      <c r="D3879" t="s">
        <v>10031</v>
      </c>
      <c r="E3879" t="s">
        <v>10036</v>
      </c>
      <c r="F3879">
        <v>1</v>
      </c>
      <c r="G3879">
        <v>17.27</v>
      </c>
      <c r="H3879">
        <v>14.05</v>
      </c>
      <c r="I3879" t="s">
        <v>10039</v>
      </c>
      <c r="J3879">
        <f>F3879*G3879</f>
        <v>17.27</v>
      </c>
      <c r="K3879">
        <f>F3879*H3879</f>
        <v>14.05</v>
      </c>
      <c r="L3879">
        <f>J3879-K3879</f>
        <v>3.2199999999999989</v>
      </c>
      <c r="M3879" s="5">
        <f>L3879/J3879</f>
        <v>0.18645049218297619</v>
      </c>
      <c r="N3879" t="str">
        <f>IF(ISNA(VLOOKUP(A3879,'Returns Data'!A:A,1,0)),"No","Yes")</f>
        <v>No</v>
      </c>
      <c r="O3879" t="s">
        <v>10085</v>
      </c>
      <c r="P3879" t="str">
        <f>IFERROR(VLOOKUP(A3879,'Ratings Data'!A:C,3,0),"No Rating")</f>
        <v>No Rating</v>
      </c>
      <c r="Q3879" t="s">
        <v>10063</v>
      </c>
      <c r="R3879" s="5">
        <f t="shared" si="60"/>
        <v>-0.98954169997335462</v>
      </c>
    </row>
    <row r="3880" spans="1:18" x14ac:dyDescent="0.3">
      <c r="A3880" t="s">
        <v>67</v>
      </c>
      <c r="B3880" s="2">
        <v>45646</v>
      </c>
      <c r="C3880" t="s">
        <v>10022</v>
      </c>
      <c r="D3880" t="s">
        <v>10033</v>
      </c>
      <c r="E3880" t="s">
        <v>10038</v>
      </c>
      <c r="F3880">
        <v>13</v>
      </c>
      <c r="G3880">
        <v>213.88</v>
      </c>
      <c r="H3880">
        <v>141.02000000000001</v>
      </c>
      <c r="I3880" t="s">
        <v>10040</v>
      </c>
      <c r="J3880">
        <f>F3880*G3880</f>
        <v>2780.44</v>
      </c>
      <c r="K3880">
        <f>F3880*H3880</f>
        <v>1833.2600000000002</v>
      </c>
      <c r="L3880">
        <f>J3880-K3880</f>
        <v>947.17999999999984</v>
      </c>
      <c r="M3880" s="5">
        <f>L3880/J3880</f>
        <v>0.34065831307275102</v>
      </c>
      <c r="N3880" t="str">
        <f>IF(ISNA(VLOOKUP(A3880,'Returns Data'!A:A,1,0)),"No","Yes")</f>
        <v>No</v>
      </c>
      <c r="O3880" t="s">
        <v>10085</v>
      </c>
      <c r="P3880" t="str">
        <f>IFERROR(VLOOKUP(A3880,'Ratings Data'!A:C,3,0),"No Rating")</f>
        <v>No Rating</v>
      </c>
      <c r="Q3880" t="s">
        <v>10063</v>
      </c>
      <c r="R3880" s="5">
        <f t="shared" si="60"/>
        <v>159.99826288361322</v>
      </c>
    </row>
    <row r="3881" spans="1:18" x14ac:dyDescent="0.3">
      <c r="A3881" t="s">
        <v>348</v>
      </c>
      <c r="B3881" s="2">
        <v>45646</v>
      </c>
      <c r="C3881" t="s">
        <v>10023</v>
      </c>
      <c r="D3881" t="s">
        <v>10033</v>
      </c>
      <c r="E3881" t="s">
        <v>10036</v>
      </c>
      <c r="F3881">
        <v>15</v>
      </c>
      <c r="G3881">
        <v>37.57</v>
      </c>
      <c r="H3881">
        <v>32.22</v>
      </c>
      <c r="I3881" t="s">
        <v>10040</v>
      </c>
      <c r="J3881">
        <f>F3881*G3881</f>
        <v>563.54999999999995</v>
      </c>
      <c r="K3881">
        <f>F3881*H3881</f>
        <v>483.29999999999995</v>
      </c>
      <c r="L3881">
        <f>J3881-K3881</f>
        <v>80.25</v>
      </c>
      <c r="M3881" s="5">
        <f>L3881/J3881</f>
        <v>0.1424008517434123</v>
      </c>
      <c r="N3881" t="str">
        <f>IF(ISNA(VLOOKUP(A3881,'Returns Data'!A:A,1,0)),"No","Yes")</f>
        <v>No</v>
      </c>
      <c r="O3881" t="s">
        <v>10085</v>
      </c>
      <c r="P3881" t="str">
        <f>IFERROR(VLOOKUP(A3881,'Ratings Data'!A:C,3,0),"No Rating")</f>
        <v>No Rating</v>
      </c>
      <c r="Q3881" t="s">
        <v>10063</v>
      </c>
      <c r="R3881" s="5">
        <f t="shared" si="60"/>
        <v>-0.7973162521039836</v>
      </c>
    </row>
    <row r="3882" spans="1:18" x14ac:dyDescent="0.3">
      <c r="A3882" t="s">
        <v>393</v>
      </c>
      <c r="B3882" s="2">
        <v>45646</v>
      </c>
      <c r="C3882" t="s">
        <v>10028</v>
      </c>
      <c r="D3882" t="s">
        <v>10032</v>
      </c>
      <c r="E3882" t="s">
        <v>10036</v>
      </c>
      <c r="F3882">
        <v>20</v>
      </c>
      <c r="G3882">
        <v>180.11</v>
      </c>
      <c r="H3882">
        <v>137.27000000000001</v>
      </c>
      <c r="I3882" t="s">
        <v>10039</v>
      </c>
      <c r="J3882">
        <f>F3882*G3882</f>
        <v>3602.2000000000003</v>
      </c>
      <c r="K3882">
        <f>F3882*H3882</f>
        <v>2745.4</v>
      </c>
      <c r="L3882">
        <f>J3882-K3882</f>
        <v>856.80000000000018</v>
      </c>
      <c r="M3882" s="5">
        <f>L3882/J3882</f>
        <v>0.2378546443839876</v>
      </c>
      <c r="N3882" t="str">
        <f>IF(ISNA(VLOOKUP(A3882,'Returns Data'!A:A,1,0)),"No","Yes")</f>
        <v>No</v>
      </c>
      <c r="O3882" t="s">
        <v>10085</v>
      </c>
      <c r="P3882" t="str">
        <f>IFERROR(VLOOKUP(A3882,'Ratings Data'!A:C,3,0),"No Rating")</f>
        <v>No Rating</v>
      </c>
      <c r="Q3882" t="s">
        <v>10063</v>
      </c>
      <c r="R3882" s="5">
        <f t="shared" si="60"/>
        <v>5.3919794162008712</v>
      </c>
    </row>
    <row r="3883" spans="1:18" x14ac:dyDescent="0.3">
      <c r="A3883" t="s">
        <v>600</v>
      </c>
      <c r="B3883" s="2">
        <v>45646</v>
      </c>
      <c r="C3883" t="s">
        <v>10023</v>
      </c>
      <c r="D3883" t="s">
        <v>10033</v>
      </c>
      <c r="E3883" t="s">
        <v>10035</v>
      </c>
      <c r="F3883">
        <v>2</v>
      </c>
      <c r="G3883">
        <v>113.65</v>
      </c>
      <c r="H3883">
        <v>86.34</v>
      </c>
      <c r="I3883" t="s">
        <v>10039</v>
      </c>
      <c r="J3883">
        <f>F3883*G3883</f>
        <v>227.3</v>
      </c>
      <c r="K3883">
        <f>F3883*H3883</f>
        <v>172.68</v>
      </c>
      <c r="L3883">
        <f>J3883-K3883</f>
        <v>54.620000000000005</v>
      </c>
      <c r="M3883" s="5">
        <f>L3883/J3883</f>
        <v>0.24029916410030797</v>
      </c>
      <c r="N3883" t="str">
        <f>IF(ISNA(VLOOKUP(A3883,'Returns Data'!A:A,1,0)),"No","Yes")</f>
        <v>No</v>
      </c>
      <c r="O3883" t="s">
        <v>10085</v>
      </c>
      <c r="P3883">
        <f>IFERROR(VLOOKUP(A3883,'Ratings Data'!A:C,3,0),"No Rating")</f>
        <v>3</v>
      </c>
      <c r="Q3883" t="s">
        <v>10063</v>
      </c>
      <c r="R3883" s="5">
        <f t="shared" si="60"/>
        <v>-0.93689967242240846</v>
      </c>
    </row>
    <row r="3884" spans="1:18" x14ac:dyDescent="0.3">
      <c r="A3884" t="s">
        <v>702</v>
      </c>
      <c r="B3884" s="2">
        <v>45646</v>
      </c>
      <c r="C3884" t="s">
        <v>10021</v>
      </c>
      <c r="D3884" t="s">
        <v>10031</v>
      </c>
      <c r="E3884" t="s">
        <v>10036</v>
      </c>
      <c r="F3884">
        <v>11</v>
      </c>
      <c r="G3884">
        <v>161.87</v>
      </c>
      <c r="H3884">
        <v>116.76</v>
      </c>
      <c r="I3884" t="s">
        <v>10040</v>
      </c>
      <c r="J3884">
        <f>F3884*G3884</f>
        <v>1780.5700000000002</v>
      </c>
      <c r="K3884">
        <f>F3884*H3884</f>
        <v>1284.3600000000001</v>
      </c>
      <c r="L3884">
        <f>J3884-K3884</f>
        <v>496.21000000000004</v>
      </c>
      <c r="M3884" s="5">
        <f>L3884/J3884</f>
        <v>0.27868042256131464</v>
      </c>
      <c r="N3884" t="str">
        <f>IF(ISNA(VLOOKUP(A3884,'Returns Data'!A:A,1,0)),"No","Yes")</f>
        <v>No</v>
      </c>
      <c r="O3884" t="s">
        <v>10085</v>
      </c>
      <c r="P3884" t="str">
        <f>IFERROR(VLOOKUP(A3884,'Ratings Data'!A:C,3,0),"No Rating")</f>
        <v>No Rating</v>
      </c>
      <c r="Q3884" t="s">
        <v>10063</v>
      </c>
      <c r="R3884" s="5">
        <f t="shared" si="60"/>
        <v>6.8335679718433795</v>
      </c>
    </row>
    <row r="3885" spans="1:18" x14ac:dyDescent="0.3">
      <c r="A3885" t="s">
        <v>749</v>
      </c>
      <c r="B3885" s="2">
        <v>45646</v>
      </c>
      <c r="C3885" t="s">
        <v>10009</v>
      </c>
      <c r="D3885" t="s">
        <v>10029</v>
      </c>
      <c r="E3885" t="s">
        <v>10037</v>
      </c>
      <c r="F3885">
        <v>17</v>
      </c>
      <c r="G3885">
        <v>157.16999999999999</v>
      </c>
      <c r="H3885">
        <v>136.61000000000001</v>
      </c>
      <c r="I3885" t="s">
        <v>10039</v>
      </c>
      <c r="J3885">
        <f>F3885*G3885</f>
        <v>2671.89</v>
      </c>
      <c r="K3885">
        <f>F3885*H3885</f>
        <v>2322.3700000000003</v>
      </c>
      <c r="L3885">
        <f>J3885-K3885</f>
        <v>349.51999999999953</v>
      </c>
      <c r="M3885" s="5">
        <f>L3885/J3885</f>
        <v>0.13081376853088994</v>
      </c>
      <c r="N3885" t="str">
        <f>IF(ISNA(VLOOKUP(A3885,'Returns Data'!A:A,1,0)),"No","Yes")</f>
        <v>No</v>
      </c>
      <c r="O3885" t="s">
        <v>10085</v>
      </c>
      <c r="P3885" t="str">
        <f>IFERROR(VLOOKUP(A3885,'Ratings Data'!A:C,3,0),"No Rating")</f>
        <v>No Rating</v>
      </c>
      <c r="Q3885" t="s">
        <v>10063</v>
      </c>
      <c r="R3885" s="5">
        <f t="shared" si="60"/>
        <v>0.50058127453568213</v>
      </c>
    </row>
    <row r="3886" spans="1:18" x14ac:dyDescent="0.3">
      <c r="A3886" t="s">
        <v>862</v>
      </c>
      <c r="B3886" s="2">
        <v>45646</v>
      </c>
      <c r="C3886" t="s">
        <v>10014</v>
      </c>
      <c r="D3886" t="s">
        <v>10030</v>
      </c>
      <c r="E3886" t="s">
        <v>10035</v>
      </c>
      <c r="F3886">
        <v>14</v>
      </c>
      <c r="G3886">
        <v>192.65</v>
      </c>
      <c r="H3886">
        <v>118.7</v>
      </c>
      <c r="I3886" t="s">
        <v>10040</v>
      </c>
      <c r="J3886">
        <f>F3886*G3886</f>
        <v>2697.1</v>
      </c>
      <c r="K3886">
        <f>F3886*H3886</f>
        <v>1661.8</v>
      </c>
      <c r="L3886">
        <f>J3886-K3886</f>
        <v>1035.3</v>
      </c>
      <c r="M3886" s="5">
        <f>L3886/J3886</f>
        <v>0.38385673501167922</v>
      </c>
      <c r="N3886" t="str">
        <f>IF(ISNA(VLOOKUP(A3886,'Returns Data'!A:A,1,0)),"No","Yes")</f>
        <v>No</v>
      </c>
      <c r="O3886" t="s">
        <v>10085</v>
      </c>
      <c r="P3886" t="str">
        <f>IFERROR(VLOOKUP(A3886,'Ratings Data'!A:C,3,0),"No Rating")</f>
        <v>No Rating</v>
      </c>
      <c r="Q3886" t="s">
        <v>10063</v>
      </c>
      <c r="R3886" s="5">
        <f t="shared" si="60"/>
        <v>9.4352686674975539E-3</v>
      </c>
    </row>
    <row r="3887" spans="1:18" x14ac:dyDescent="0.3">
      <c r="A3887" t="s">
        <v>1212</v>
      </c>
      <c r="B3887" s="2">
        <v>45646</v>
      </c>
      <c r="C3887" t="s">
        <v>10028</v>
      </c>
      <c r="D3887" t="s">
        <v>10032</v>
      </c>
      <c r="E3887" t="s">
        <v>10036</v>
      </c>
      <c r="F3887">
        <v>16</v>
      </c>
      <c r="G3887">
        <v>68.7</v>
      </c>
      <c r="H3887">
        <v>58.79</v>
      </c>
      <c r="I3887" t="s">
        <v>10039</v>
      </c>
      <c r="J3887">
        <f>F3887*G3887</f>
        <v>1099.2</v>
      </c>
      <c r="K3887">
        <f>F3887*H3887</f>
        <v>940.64</v>
      </c>
      <c r="L3887">
        <f>J3887-K3887</f>
        <v>158.56000000000006</v>
      </c>
      <c r="M3887" s="5">
        <f>L3887/J3887</f>
        <v>0.14425036390101897</v>
      </c>
      <c r="N3887" t="str">
        <f>IF(ISNA(VLOOKUP(A3887,'Returns Data'!A:A,1,0)),"No","Yes")</f>
        <v>No</v>
      </c>
      <c r="O3887" t="s">
        <v>10085</v>
      </c>
      <c r="P3887" t="str">
        <f>IFERROR(VLOOKUP(A3887,'Ratings Data'!A:C,3,0),"No Rating")</f>
        <v>No Rating</v>
      </c>
      <c r="Q3887" t="s">
        <v>10063</v>
      </c>
      <c r="R3887" s="5">
        <f t="shared" si="60"/>
        <v>-0.59245115123651326</v>
      </c>
    </row>
    <row r="3888" spans="1:18" x14ac:dyDescent="0.3">
      <c r="A3888" t="s">
        <v>1271</v>
      </c>
      <c r="B3888" s="2">
        <v>45646</v>
      </c>
      <c r="C3888" t="s">
        <v>10014</v>
      </c>
      <c r="D3888" t="s">
        <v>10030</v>
      </c>
      <c r="E3888" t="s">
        <v>10038</v>
      </c>
      <c r="F3888">
        <v>20</v>
      </c>
      <c r="G3888">
        <v>347.23</v>
      </c>
      <c r="H3888">
        <v>216.94</v>
      </c>
      <c r="I3888" t="s">
        <v>10039</v>
      </c>
      <c r="J3888">
        <f>F3888*G3888</f>
        <v>6944.6</v>
      </c>
      <c r="K3888">
        <f>F3888*H3888</f>
        <v>4338.8</v>
      </c>
      <c r="L3888">
        <f>J3888-K3888</f>
        <v>2605.8000000000002</v>
      </c>
      <c r="M3888" s="5">
        <f>L3888/J3888</f>
        <v>0.37522679491979383</v>
      </c>
      <c r="N3888" t="str">
        <f>IF(ISNA(VLOOKUP(A3888,'Returns Data'!A:A,1,0)),"No","Yes")</f>
        <v>No</v>
      </c>
      <c r="O3888" t="s">
        <v>10085</v>
      </c>
      <c r="P3888" t="str">
        <f>IFERROR(VLOOKUP(A3888,'Ratings Data'!A:C,3,0),"No Rating")</f>
        <v>No Rating</v>
      </c>
      <c r="Q3888" t="s">
        <v>10063</v>
      </c>
      <c r="R3888" s="5">
        <f t="shared" si="60"/>
        <v>5.3178675400291127</v>
      </c>
    </row>
    <row r="3889" spans="1:18" x14ac:dyDescent="0.3">
      <c r="A3889" t="s">
        <v>1429</v>
      </c>
      <c r="B3889" s="2">
        <v>45646</v>
      </c>
      <c r="C3889" t="s">
        <v>10026</v>
      </c>
      <c r="D3889" t="s">
        <v>10031</v>
      </c>
      <c r="E3889" t="s">
        <v>10038</v>
      </c>
      <c r="F3889">
        <v>1</v>
      </c>
      <c r="G3889">
        <v>106.16</v>
      </c>
      <c r="H3889">
        <v>75.400000000000006</v>
      </c>
      <c r="I3889" t="s">
        <v>10040</v>
      </c>
      <c r="J3889">
        <f>F3889*G3889</f>
        <v>106.16</v>
      </c>
      <c r="K3889">
        <f>F3889*H3889</f>
        <v>75.400000000000006</v>
      </c>
      <c r="L3889">
        <f>J3889-K3889</f>
        <v>30.759999999999991</v>
      </c>
      <c r="M3889" s="5">
        <f>L3889/J3889</f>
        <v>0.28975131876412952</v>
      </c>
      <c r="N3889" t="str">
        <f>IF(ISNA(VLOOKUP(A3889,'Returns Data'!A:A,1,0)),"No","Yes")</f>
        <v>No</v>
      </c>
      <c r="O3889" t="s">
        <v>10085</v>
      </c>
      <c r="P3889" t="str">
        <f>IFERROR(VLOOKUP(A3889,'Ratings Data'!A:C,3,0),"No Rating")</f>
        <v>No Rating</v>
      </c>
      <c r="Q3889" t="s">
        <v>10063</v>
      </c>
      <c r="R3889" s="5">
        <f t="shared" si="60"/>
        <v>-0.98471330242202582</v>
      </c>
    </row>
    <row r="3890" spans="1:18" x14ac:dyDescent="0.3">
      <c r="A3890" t="s">
        <v>1710</v>
      </c>
      <c r="B3890" s="2">
        <v>45646</v>
      </c>
      <c r="C3890" t="s">
        <v>10009</v>
      </c>
      <c r="D3890" t="s">
        <v>10029</v>
      </c>
      <c r="E3890" t="s">
        <v>10038</v>
      </c>
      <c r="F3890">
        <v>10</v>
      </c>
      <c r="G3890">
        <v>462.57</v>
      </c>
      <c r="H3890">
        <v>397.09</v>
      </c>
      <c r="I3890" t="s">
        <v>10039</v>
      </c>
      <c r="J3890">
        <f>F3890*G3890</f>
        <v>4625.7</v>
      </c>
      <c r="K3890">
        <f>F3890*H3890</f>
        <v>3970.8999999999996</v>
      </c>
      <c r="L3890">
        <f>J3890-K3890</f>
        <v>654.80000000000018</v>
      </c>
      <c r="M3890" s="5">
        <f>L3890/J3890</f>
        <v>0.14155695354216663</v>
      </c>
      <c r="N3890" t="str">
        <f>IF(ISNA(VLOOKUP(A3890,'Returns Data'!A:A,1,0)),"No","Yes")</f>
        <v>No</v>
      </c>
      <c r="O3890" t="s">
        <v>10085</v>
      </c>
      <c r="P3890" t="str">
        <f>IFERROR(VLOOKUP(A3890,'Ratings Data'!A:C,3,0),"No Rating")</f>
        <v>No Rating</v>
      </c>
      <c r="Q3890" t="s">
        <v>10063</v>
      </c>
      <c r="R3890" s="5">
        <f t="shared" si="60"/>
        <v>42.572908816880179</v>
      </c>
    </row>
    <row r="3891" spans="1:18" x14ac:dyDescent="0.3">
      <c r="A3891" t="s">
        <v>2066</v>
      </c>
      <c r="B3891" s="2">
        <v>45646</v>
      </c>
      <c r="C3891" t="s">
        <v>10016</v>
      </c>
      <c r="D3891" t="s">
        <v>10032</v>
      </c>
      <c r="E3891" t="s">
        <v>10035</v>
      </c>
      <c r="F3891">
        <v>11</v>
      </c>
      <c r="G3891">
        <v>189.55</v>
      </c>
      <c r="H3891">
        <v>114.77</v>
      </c>
      <c r="I3891" t="s">
        <v>10040</v>
      </c>
      <c r="J3891">
        <f>F3891*G3891</f>
        <v>2085.0500000000002</v>
      </c>
      <c r="K3891">
        <f>F3891*H3891</f>
        <v>1262.47</v>
      </c>
      <c r="L3891">
        <f>J3891-K3891</f>
        <v>822.58000000000015</v>
      </c>
      <c r="M3891" s="5">
        <f>L3891/J3891</f>
        <v>0.39451332102347669</v>
      </c>
      <c r="N3891" t="str">
        <f>IF(ISNA(VLOOKUP(A3891,'Returns Data'!A:A,1,0)),"No","Yes")</f>
        <v>No</v>
      </c>
      <c r="O3891" t="s">
        <v>10085</v>
      </c>
      <c r="P3891" t="str">
        <f>IFERROR(VLOOKUP(A3891,'Ratings Data'!A:C,3,0),"No Rating")</f>
        <v>No Rating</v>
      </c>
      <c r="Q3891" t="s">
        <v>10063</v>
      </c>
      <c r="R3891" s="5">
        <f t="shared" si="60"/>
        <v>-0.54924660051451668</v>
      </c>
    </row>
    <row r="3892" spans="1:18" x14ac:dyDescent="0.3">
      <c r="A3892" t="s">
        <v>2372</v>
      </c>
      <c r="B3892" s="2">
        <v>45646</v>
      </c>
      <c r="C3892" t="s">
        <v>10013</v>
      </c>
      <c r="D3892" t="s">
        <v>10030</v>
      </c>
      <c r="E3892" t="s">
        <v>10035</v>
      </c>
      <c r="F3892">
        <v>10</v>
      </c>
      <c r="G3892">
        <v>417.42</v>
      </c>
      <c r="H3892">
        <v>256.5</v>
      </c>
      <c r="I3892" t="s">
        <v>10039</v>
      </c>
      <c r="J3892">
        <f>F3892*G3892</f>
        <v>4174.2</v>
      </c>
      <c r="K3892">
        <f>F3892*H3892</f>
        <v>2565</v>
      </c>
      <c r="L3892">
        <f>J3892-K3892</f>
        <v>1609.1999999999998</v>
      </c>
      <c r="M3892" s="5">
        <f>L3892/J3892</f>
        <v>0.38551099611901679</v>
      </c>
      <c r="N3892" t="str">
        <f>IF(ISNA(VLOOKUP(A3892,'Returns Data'!A:A,1,0)),"No","Yes")</f>
        <v>No</v>
      </c>
      <c r="O3892" t="s">
        <v>10085</v>
      </c>
      <c r="P3892" t="str">
        <f>IFERROR(VLOOKUP(A3892,'Ratings Data'!A:C,3,0),"No Rating")</f>
        <v>No Rating</v>
      </c>
      <c r="Q3892" t="s">
        <v>10063</v>
      </c>
      <c r="R3892" s="5">
        <f t="shared" si="60"/>
        <v>1.0019663797031244</v>
      </c>
    </row>
    <row r="3893" spans="1:18" x14ac:dyDescent="0.3">
      <c r="A3893" t="s">
        <v>2536</v>
      </c>
      <c r="B3893" s="2">
        <v>45646</v>
      </c>
      <c r="C3893" t="s">
        <v>10027</v>
      </c>
      <c r="D3893" t="s">
        <v>10032</v>
      </c>
      <c r="E3893" t="s">
        <v>10034</v>
      </c>
      <c r="F3893">
        <v>2</v>
      </c>
      <c r="G3893">
        <v>281.82</v>
      </c>
      <c r="H3893">
        <v>194.18</v>
      </c>
      <c r="I3893" t="s">
        <v>10039</v>
      </c>
      <c r="J3893">
        <f>F3893*G3893</f>
        <v>563.64</v>
      </c>
      <c r="K3893">
        <f>F3893*H3893</f>
        <v>388.36</v>
      </c>
      <c r="L3893">
        <f>J3893-K3893</f>
        <v>175.27999999999997</v>
      </c>
      <c r="M3893" s="5">
        <f>L3893/J3893</f>
        <v>0.31097863884749127</v>
      </c>
      <c r="N3893" t="str">
        <f>IF(ISNA(VLOOKUP(A3893,'Returns Data'!A:A,1,0)),"No","Yes")</f>
        <v>No</v>
      </c>
      <c r="O3893" t="s">
        <v>10085</v>
      </c>
      <c r="P3893" t="str">
        <f>IFERROR(VLOOKUP(A3893,'Ratings Data'!A:C,3,0),"No Rating")</f>
        <v>No Rating</v>
      </c>
      <c r="Q3893" t="s">
        <v>10063</v>
      </c>
      <c r="R3893" s="5">
        <f t="shared" si="60"/>
        <v>-0.86497053327583728</v>
      </c>
    </row>
    <row r="3894" spans="1:18" x14ac:dyDescent="0.3">
      <c r="A3894" t="s">
        <v>2921</v>
      </c>
      <c r="B3894" s="2">
        <v>45646</v>
      </c>
      <c r="C3894" t="s">
        <v>10019</v>
      </c>
      <c r="D3894" t="s">
        <v>10031</v>
      </c>
      <c r="E3894" t="s">
        <v>10034</v>
      </c>
      <c r="F3894">
        <v>15</v>
      </c>
      <c r="G3894">
        <v>21.85</v>
      </c>
      <c r="H3894">
        <v>14.39</v>
      </c>
      <c r="I3894" t="s">
        <v>10040</v>
      </c>
      <c r="J3894">
        <f>F3894*G3894</f>
        <v>327.75</v>
      </c>
      <c r="K3894">
        <f>F3894*H3894</f>
        <v>215.85000000000002</v>
      </c>
      <c r="L3894">
        <f>J3894-K3894</f>
        <v>111.89999999999998</v>
      </c>
      <c r="M3894" s="5">
        <f>L3894/J3894</f>
        <v>0.34141876430205942</v>
      </c>
      <c r="N3894" t="str">
        <f>IF(ISNA(VLOOKUP(A3894,'Returns Data'!A:A,1,0)),"No","Yes")</f>
        <v>No</v>
      </c>
      <c r="O3894" t="s">
        <v>10085</v>
      </c>
      <c r="P3894" t="str">
        <f>IFERROR(VLOOKUP(A3894,'Ratings Data'!A:C,3,0),"No Rating")</f>
        <v>No Rating</v>
      </c>
      <c r="Q3894" t="s">
        <v>10063</v>
      </c>
      <c r="R3894" s="5">
        <f t="shared" si="60"/>
        <v>-0.41851181605279963</v>
      </c>
    </row>
    <row r="3895" spans="1:18" x14ac:dyDescent="0.3">
      <c r="A3895" t="s">
        <v>2947</v>
      </c>
      <c r="B3895" s="2">
        <v>45646</v>
      </c>
      <c r="C3895" t="s">
        <v>10022</v>
      </c>
      <c r="D3895" t="s">
        <v>10033</v>
      </c>
      <c r="E3895" t="s">
        <v>10034</v>
      </c>
      <c r="F3895">
        <v>8</v>
      </c>
      <c r="G3895">
        <v>369.29</v>
      </c>
      <c r="H3895">
        <v>274.64999999999998</v>
      </c>
      <c r="I3895" t="s">
        <v>10040</v>
      </c>
      <c r="J3895">
        <f>F3895*G3895</f>
        <v>2954.32</v>
      </c>
      <c r="K3895">
        <f>F3895*H3895</f>
        <v>2197.1999999999998</v>
      </c>
      <c r="L3895">
        <f>J3895-K3895</f>
        <v>757.12000000000035</v>
      </c>
      <c r="M3895" s="5">
        <f>L3895/J3895</f>
        <v>0.25627555579625777</v>
      </c>
      <c r="N3895" t="str">
        <f>IF(ISNA(VLOOKUP(A3895,'Returns Data'!A:A,1,0)),"No","Yes")</f>
        <v>No</v>
      </c>
      <c r="O3895" t="s">
        <v>10085</v>
      </c>
      <c r="P3895" t="str">
        <f>IFERROR(VLOOKUP(A3895,'Ratings Data'!A:C,3,0),"No Rating")</f>
        <v>No Rating</v>
      </c>
      <c r="Q3895" t="s">
        <v>10063</v>
      </c>
      <c r="R3895" s="5">
        <f t="shared" si="60"/>
        <v>8.0139435545385211</v>
      </c>
    </row>
    <row r="3896" spans="1:18" x14ac:dyDescent="0.3">
      <c r="A3896" t="s">
        <v>3812</v>
      </c>
      <c r="B3896" s="2">
        <v>45646</v>
      </c>
      <c r="C3896" t="s">
        <v>10009</v>
      </c>
      <c r="D3896" t="s">
        <v>10029</v>
      </c>
      <c r="E3896" t="s">
        <v>10035</v>
      </c>
      <c r="F3896">
        <v>12</v>
      </c>
      <c r="G3896">
        <v>402.84</v>
      </c>
      <c r="H3896">
        <v>351.89</v>
      </c>
      <c r="I3896" t="s">
        <v>10040</v>
      </c>
      <c r="J3896">
        <f>F3896*G3896</f>
        <v>4834.08</v>
      </c>
      <c r="K3896">
        <f>F3896*H3896</f>
        <v>4222.68</v>
      </c>
      <c r="L3896">
        <f>J3896-K3896</f>
        <v>611.39999999999964</v>
      </c>
      <c r="M3896" s="5">
        <f>L3896/J3896</f>
        <v>0.12647701320623567</v>
      </c>
      <c r="N3896" t="str">
        <f>IF(ISNA(VLOOKUP(A3896,'Returns Data'!A:A,1,0)),"No","Yes")</f>
        <v>No</v>
      </c>
      <c r="O3896" t="s">
        <v>10085</v>
      </c>
      <c r="P3896" t="str">
        <f>IFERROR(VLOOKUP(A3896,'Ratings Data'!A:C,3,0),"No Rating")</f>
        <v>No Rating</v>
      </c>
      <c r="Q3896" t="s">
        <v>10063</v>
      </c>
      <c r="R3896" s="5">
        <f t="shared" si="60"/>
        <v>0.63627501421646937</v>
      </c>
    </row>
    <row r="3897" spans="1:18" x14ac:dyDescent="0.3">
      <c r="A3897" t="s">
        <v>4090</v>
      </c>
      <c r="B3897" s="2">
        <v>45646</v>
      </c>
      <c r="C3897" t="s">
        <v>10022</v>
      </c>
      <c r="D3897" t="s">
        <v>10033</v>
      </c>
      <c r="E3897" t="s">
        <v>10038</v>
      </c>
      <c r="F3897">
        <v>4</v>
      </c>
      <c r="G3897">
        <v>213.07</v>
      </c>
      <c r="H3897">
        <v>163.41999999999999</v>
      </c>
      <c r="I3897" t="s">
        <v>10040</v>
      </c>
      <c r="J3897">
        <f>F3897*G3897</f>
        <v>852.28</v>
      </c>
      <c r="K3897">
        <f>F3897*H3897</f>
        <v>653.67999999999995</v>
      </c>
      <c r="L3897">
        <f>J3897-K3897</f>
        <v>198.60000000000002</v>
      </c>
      <c r="M3897" s="5">
        <f>L3897/J3897</f>
        <v>0.23302201154550151</v>
      </c>
      <c r="N3897" t="str">
        <f>IF(ISNA(VLOOKUP(A3897,'Returns Data'!A:A,1,0)),"No","Yes")</f>
        <v>No</v>
      </c>
      <c r="O3897" t="s">
        <v>10085</v>
      </c>
      <c r="P3897" t="str">
        <f>IFERROR(VLOOKUP(A3897,'Ratings Data'!A:C,3,0),"No Rating")</f>
        <v>No Rating</v>
      </c>
      <c r="Q3897" t="s">
        <v>10063</v>
      </c>
      <c r="R3897" s="5">
        <f t="shared" si="60"/>
        <v>-0.82369344321980609</v>
      </c>
    </row>
    <row r="3898" spans="1:18" x14ac:dyDescent="0.3">
      <c r="A3898" t="s">
        <v>5292</v>
      </c>
      <c r="B3898" s="2">
        <v>45646</v>
      </c>
      <c r="C3898" t="s">
        <v>10025</v>
      </c>
      <c r="D3898" t="s">
        <v>10033</v>
      </c>
      <c r="E3898" t="s">
        <v>10036</v>
      </c>
      <c r="F3898">
        <v>2</v>
      </c>
      <c r="G3898">
        <v>485.08</v>
      </c>
      <c r="H3898">
        <v>374.88</v>
      </c>
      <c r="I3898" t="s">
        <v>10039</v>
      </c>
      <c r="J3898">
        <f>F3898*G3898</f>
        <v>970.16</v>
      </c>
      <c r="K3898">
        <f>F3898*H3898</f>
        <v>749.76</v>
      </c>
      <c r="L3898">
        <f>J3898-K3898</f>
        <v>220.39999999999998</v>
      </c>
      <c r="M3898" s="5">
        <f>L3898/J3898</f>
        <v>0.22717902201698686</v>
      </c>
      <c r="N3898" t="str">
        <f>IF(ISNA(VLOOKUP(A3898,'Returns Data'!A:A,1,0)),"No","Yes")</f>
        <v>No</v>
      </c>
      <c r="O3898" t="s">
        <v>10085</v>
      </c>
      <c r="P3898" t="str">
        <f>IFERROR(VLOOKUP(A3898,'Ratings Data'!A:C,3,0),"No Rating")</f>
        <v>No Rating</v>
      </c>
      <c r="Q3898" t="s">
        <v>10063</v>
      </c>
      <c r="R3898" s="5">
        <f t="shared" si="60"/>
        <v>0.13831135307645376</v>
      </c>
    </row>
    <row r="3899" spans="1:18" x14ac:dyDescent="0.3">
      <c r="A3899" t="s">
        <v>5826</v>
      </c>
      <c r="B3899" s="2">
        <v>45646</v>
      </c>
      <c r="C3899" t="s">
        <v>10015</v>
      </c>
      <c r="D3899" t="s">
        <v>10031</v>
      </c>
      <c r="E3899" t="s">
        <v>10035</v>
      </c>
      <c r="F3899">
        <v>6</v>
      </c>
      <c r="G3899">
        <v>199.01</v>
      </c>
      <c r="H3899">
        <v>171.18</v>
      </c>
      <c r="I3899" t="s">
        <v>10039</v>
      </c>
      <c r="J3899">
        <f>F3899*G3899</f>
        <v>1194.06</v>
      </c>
      <c r="K3899">
        <f>F3899*H3899</f>
        <v>1027.08</v>
      </c>
      <c r="L3899">
        <f>J3899-K3899</f>
        <v>166.98000000000002</v>
      </c>
      <c r="M3899" s="5">
        <f>L3899/J3899</f>
        <v>0.13984221898397067</v>
      </c>
      <c r="N3899" t="str">
        <f>IF(ISNA(VLOOKUP(A3899,'Returns Data'!A:A,1,0)),"No","Yes")</f>
        <v>No</v>
      </c>
      <c r="O3899" t="s">
        <v>10085</v>
      </c>
      <c r="P3899" t="str">
        <f>IFERROR(VLOOKUP(A3899,'Ratings Data'!A:C,3,0),"No Rating")</f>
        <v>No Rating</v>
      </c>
      <c r="Q3899" t="s">
        <v>10063</v>
      </c>
      <c r="R3899" s="5">
        <f t="shared" si="60"/>
        <v>0.23078667436299166</v>
      </c>
    </row>
    <row r="3900" spans="1:18" x14ac:dyDescent="0.3">
      <c r="A3900" t="s">
        <v>5852</v>
      </c>
      <c r="B3900" s="2">
        <v>45646</v>
      </c>
      <c r="C3900" t="s">
        <v>10016</v>
      </c>
      <c r="D3900" t="s">
        <v>10032</v>
      </c>
      <c r="E3900" t="s">
        <v>10035</v>
      </c>
      <c r="F3900">
        <v>20</v>
      </c>
      <c r="G3900">
        <v>369.22</v>
      </c>
      <c r="H3900">
        <v>307.88</v>
      </c>
      <c r="I3900" t="s">
        <v>10039</v>
      </c>
      <c r="J3900">
        <f>F3900*G3900</f>
        <v>7384.4000000000005</v>
      </c>
      <c r="K3900">
        <f>F3900*H3900</f>
        <v>6157.6</v>
      </c>
      <c r="L3900">
        <f>J3900-K3900</f>
        <v>1226.8000000000002</v>
      </c>
      <c r="M3900" s="5">
        <f>L3900/J3900</f>
        <v>0.16613401224202373</v>
      </c>
      <c r="N3900" t="str">
        <f>IF(ISNA(VLOOKUP(A3900,'Returns Data'!A:A,1,0)),"No","Yes")</f>
        <v>No</v>
      </c>
      <c r="O3900" t="s">
        <v>10085</v>
      </c>
      <c r="P3900" t="str">
        <f>IFERROR(VLOOKUP(A3900,'Ratings Data'!A:C,3,0),"No Rating")</f>
        <v>No Rating</v>
      </c>
      <c r="Q3900" t="s">
        <v>10063</v>
      </c>
      <c r="R3900" s="5">
        <f t="shared" si="60"/>
        <v>5.1842788469591143</v>
      </c>
    </row>
    <row r="3901" spans="1:18" x14ac:dyDescent="0.3">
      <c r="A3901" t="s">
        <v>6537</v>
      </c>
      <c r="B3901" s="2">
        <v>45646</v>
      </c>
      <c r="C3901" t="s">
        <v>10011</v>
      </c>
      <c r="D3901" t="s">
        <v>10029</v>
      </c>
      <c r="E3901" t="s">
        <v>10037</v>
      </c>
      <c r="F3901">
        <v>10</v>
      </c>
      <c r="G3901">
        <v>244.84</v>
      </c>
      <c r="H3901">
        <v>162.05000000000001</v>
      </c>
      <c r="I3901" t="s">
        <v>10039</v>
      </c>
      <c r="J3901">
        <f>F3901*G3901</f>
        <v>2448.4</v>
      </c>
      <c r="K3901">
        <f>F3901*H3901</f>
        <v>1620.5</v>
      </c>
      <c r="L3901">
        <f>J3901-K3901</f>
        <v>827.90000000000009</v>
      </c>
      <c r="M3901" s="5">
        <f>L3901/J3901</f>
        <v>0.33813919294232969</v>
      </c>
      <c r="N3901" t="str">
        <f>IF(ISNA(VLOOKUP(A3901,'Returns Data'!A:A,1,0)),"No","Yes")</f>
        <v>No</v>
      </c>
      <c r="O3901" t="s">
        <v>10085</v>
      </c>
      <c r="P3901" t="str">
        <f>IFERROR(VLOOKUP(A3901,'Ratings Data'!A:C,3,0),"No Rating")</f>
        <v>No Rating</v>
      </c>
      <c r="Q3901" t="s">
        <v>10063</v>
      </c>
      <c r="R3901" s="5">
        <f t="shared" si="60"/>
        <v>-0.66843616272141271</v>
      </c>
    </row>
    <row r="3902" spans="1:18" x14ac:dyDescent="0.3">
      <c r="A3902" t="s">
        <v>7020</v>
      </c>
      <c r="B3902" s="2">
        <v>45646</v>
      </c>
      <c r="C3902" t="s">
        <v>10026</v>
      </c>
      <c r="D3902" t="s">
        <v>10031</v>
      </c>
      <c r="E3902" t="s">
        <v>10038</v>
      </c>
      <c r="F3902">
        <v>14</v>
      </c>
      <c r="G3902">
        <v>151.69999999999999</v>
      </c>
      <c r="H3902">
        <v>111.59</v>
      </c>
      <c r="I3902" t="s">
        <v>10040</v>
      </c>
      <c r="J3902">
        <f>F3902*G3902</f>
        <v>2123.7999999999997</v>
      </c>
      <c r="K3902">
        <f>F3902*H3902</f>
        <v>1562.26</v>
      </c>
      <c r="L3902">
        <f>J3902-K3902</f>
        <v>561.53999999999974</v>
      </c>
      <c r="M3902" s="5">
        <f>L3902/J3902</f>
        <v>0.26440342781806186</v>
      </c>
      <c r="N3902" t="str">
        <f>IF(ISNA(VLOOKUP(A3902,'Returns Data'!A:A,1,0)),"No","Yes")</f>
        <v>No</v>
      </c>
      <c r="O3902" t="s">
        <v>10085</v>
      </c>
      <c r="P3902" t="str">
        <f>IFERROR(VLOOKUP(A3902,'Ratings Data'!A:C,3,0),"No Rating")</f>
        <v>No Rating</v>
      </c>
      <c r="Q3902" t="s">
        <v>10063</v>
      </c>
      <c r="R3902" s="5">
        <f t="shared" si="60"/>
        <v>-0.13257637640908362</v>
      </c>
    </row>
    <row r="3903" spans="1:18" x14ac:dyDescent="0.3">
      <c r="A3903" t="s">
        <v>8036</v>
      </c>
      <c r="B3903" s="2">
        <v>45646</v>
      </c>
      <c r="C3903" t="s">
        <v>10015</v>
      </c>
      <c r="D3903" t="s">
        <v>10031</v>
      </c>
      <c r="E3903" t="s">
        <v>10036</v>
      </c>
      <c r="F3903">
        <v>4</v>
      </c>
      <c r="G3903">
        <v>401.28</v>
      </c>
      <c r="H3903">
        <v>243.03</v>
      </c>
      <c r="I3903" t="s">
        <v>10039</v>
      </c>
      <c r="J3903">
        <f>F3903*G3903</f>
        <v>1605.12</v>
      </c>
      <c r="K3903">
        <f>F3903*H3903</f>
        <v>972.12</v>
      </c>
      <c r="L3903">
        <f>J3903-K3903</f>
        <v>632.99999999999989</v>
      </c>
      <c r="M3903" s="5">
        <f>L3903/J3903</f>
        <v>0.3943630382775119</v>
      </c>
      <c r="N3903" t="str">
        <f>IF(ISNA(VLOOKUP(A3903,'Returns Data'!A:A,1,0)),"No","Yes")</f>
        <v>No</v>
      </c>
      <c r="O3903" t="s">
        <v>10085</v>
      </c>
      <c r="P3903" t="str">
        <f>IFERROR(VLOOKUP(A3903,'Ratings Data'!A:C,3,0),"No Rating")</f>
        <v>No Rating</v>
      </c>
      <c r="Q3903" t="s">
        <v>10063</v>
      </c>
      <c r="R3903" s="5">
        <f t="shared" si="60"/>
        <v>-0.24422261983237589</v>
      </c>
    </row>
    <row r="3904" spans="1:18" x14ac:dyDescent="0.3">
      <c r="A3904" t="s">
        <v>8776</v>
      </c>
      <c r="B3904" s="2">
        <v>45646</v>
      </c>
      <c r="C3904" t="s">
        <v>10017</v>
      </c>
      <c r="D3904" t="s">
        <v>10032</v>
      </c>
      <c r="E3904" t="s">
        <v>10034</v>
      </c>
      <c r="F3904">
        <v>17</v>
      </c>
      <c r="G3904">
        <v>441.78</v>
      </c>
      <c r="H3904">
        <v>338.33</v>
      </c>
      <c r="I3904" t="s">
        <v>10039</v>
      </c>
      <c r="J3904">
        <f>F3904*G3904</f>
        <v>7510.2599999999993</v>
      </c>
      <c r="K3904">
        <f>F3904*H3904</f>
        <v>5751.61</v>
      </c>
      <c r="L3904">
        <f>J3904-K3904</f>
        <v>1758.6499999999996</v>
      </c>
      <c r="M3904" s="5">
        <f>L3904/J3904</f>
        <v>0.23416632713115124</v>
      </c>
      <c r="N3904" t="str">
        <f>IF(ISNA(VLOOKUP(A3904,'Returns Data'!A:A,1,0)),"No","Yes")</f>
        <v>No</v>
      </c>
      <c r="O3904" t="s">
        <v>10085</v>
      </c>
      <c r="P3904">
        <f>IFERROR(VLOOKUP(A3904,'Ratings Data'!A:C,3,0),"No Rating")</f>
        <v>4</v>
      </c>
      <c r="Q3904" t="s">
        <v>10063</v>
      </c>
      <c r="R3904" s="5">
        <f t="shared" si="60"/>
        <v>3.6789398923444976</v>
      </c>
    </row>
    <row r="3905" spans="1:18" x14ac:dyDescent="0.3">
      <c r="A3905" t="s">
        <v>8948</v>
      </c>
      <c r="B3905" s="2">
        <v>45646</v>
      </c>
      <c r="C3905" t="s">
        <v>10013</v>
      </c>
      <c r="D3905" t="s">
        <v>10030</v>
      </c>
      <c r="E3905" t="s">
        <v>10035</v>
      </c>
      <c r="F3905">
        <v>10</v>
      </c>
      <c r="G3905">
        <v>173.69</v>
      </c>
      <c r="H3905">
        <v>126.48</v>
      </c>
      <c r="I3905" t="s">
        <v>10040</v>
      </c>
      <c r="J3905">
        <f>F3905*G3905</f>
        <v>1736.9</v>
      </c>
      <c r="K3905">
        <f>F3905*H3905</f>
        <v>1264.8</v>
      </c>
      <c r="L3905">
        <f>J3905-K3905</f>
        <v>472.10000000000014</v>
      </c>
      <c r="M3905" s="5">
        <f>L3905/J3905</f>
        <v>0.27180609131210787</v>
      </c>
      <c r="N3905" t="str">
        <f>IF(ISNA(VLOOKUP(A3905,'Returns Data'!A:A,1,0)),"No","Yes")</f>
        <v>No</v>
      </c>
      <c r="O3905" t="s">
        <v>10085</v>
      </c>
      <c r="P3905" t="str">
        <f>IFERROR(VLOOKUP(A3905,'Ratings Data'!A:C,3,0),"No Rating")</f>
        <v>No Rating</v>
      </c>
      <c r="Q3905" t="s">
        <v>10063</v>
      </c>
      <c r="R3905" s="5">
        <f t="shared" si="60"/>
        <v>-0.76872971108856414</v>
      </c>
    </row>
    <row r="3906" spans="1:18" x14ac:dyDescent="0.3">
      <c r="A3906" t="s">
        <v>9075</v>
      </c>
      <c r="B3906" s="2">
        <v>45646</v>
      </c>
      <c r="C3906" t="s">
        <v>10014</v>
      </c>
      <c r="D3906" t="s">
        <v>10030</v>
      </c>
      <c r="E3906" t="s">
        <v>10034</v>
      </c>
      <c r="F3906">
        <v>17</v>
      </c>
      <c r="G3906">
        <v>448.53</v>
      </c>
      <c r="H3906">
        <v>298.92</v>
      </c>
      <c r="I3906" t="s">
        <v>10039</v>
      </c>
      <c r="J3906">
        <f>F3906*G3906</f>
        <v>7625.0099999999993</v>
      </c>
      <c r="K3906">
        <f>F3906*H3906</f>
        <v>5081.6400000000003</v>
      </c>
      <c r="L3906">
        <f>J3906-K3906</f>
        <v>2543.369999999999</v>
      </c>
      <c r="M3906" s="5">
        <f>L3906/J3906</f>
        <v>0.3335562838606112</v>
      </c>
      <c r="N3906" t="str">
        <f>IF(ISNA(VLOOKUP(A3906,'Returns Data'!A:A,1,0)),"No","Yes")</f>
        <v>Yes</v>
      </c>
      <c r="O3906" t="str">
        <f>IFERROR(VLOOKUP(A3906,'Returns Data'!A:E,5,0),"No Returns")</f>
        <v>Wrong Product</v>
      </c>
      <c r="P3906" t="str">
        <f>IFERROR(VLOOKUP(A3906,'Ratings Data'!A:C,3,0),"No Rating")</f>
        <v>No Rating</v>
      </c>
      <c r="Q3906" t="s">
        <v>10063</v>
      </c>
      <c r="R3906" s="5">
        <f t="shared" si="60"/>
        <v>3.3900109390293043</v>
      </c>
    </row>
    <row r="3907" spans="1:18" x14ac:dyDescent="0.3">
      <c r="A3907" t="s">
        <v>9608</v>
      </c>
      <c r="B3907" s="2">
        <v>45646</v>
      </c>
      <c r="C3907" t="s">
        <v>10018</v>
      </c>
      <c r="D3907" t="s">
        <v>10033</v>
      </c>
      <c r="E3907" t="s">
        <v>10037</v>
      </c>
      <c r="F3907">
        <v>20</v>
      </c>
      <c r="G3907">
        <v>178.66</v>
      </c>
      <c r="H3907">
        <v>117.1</v>
      </c>
      <c r="I3907" t="s">
        <v>10039</v>
      </c>
      <c r="J3907">
        <f>F3907*G3907</f>
        <v>3573.2</v>
      </c>
      <c r="K3907">
        <f>F3907*H3907</f>
        <v>2342</v>
      </c>
      <c r="L3907">
        <f>J3907-K3907</f>
        <v>1231.1999999999998</v>
      </c>
      <c r="M3907" s="5">
        <f>L3907/J3907</f>
        <v>0.34456509571252658</v>
      </c>
      <c r="N3907" t="str">
        <f>IF(ISNA(VLOOKUP(A3907,'Returns Data'!A:A,1,0)),"No","Yes")</f>
        <v>No</v>
      </c>
      <c r="O3907" t="s">
        <v>10085</v>
      </c>
      <c r="P3907" t="str">
        <f>IFERROR(VLOOKUP(A3907,'Ratings Data'!A:C,3,0),"No Rating")</f>
        <v>No Rating</v>
      </c>
      <c r="Q3907" t="s">
        <v>10063</v>
      </c>
      <c r="R3907" s="5">
        <f t="shared" si="60"/>
        <v>-0.5313842211354477</v>
      </c>
    </row>
    <row r="3908" spans="1:18" x14ac:dyDescent="0.3">
      <c r="A3908" t="s">
        <v>9740</v>
      </c>
      <c r="B3908" s="2">
        <v>45646</v>
      </c>
      <c r="C3908" t="s">
        <v>10020</v>
      </c>
      <c r="D3908" t="s">
        <v>10030</v>
      </c>
      <c r="E3908" t="s">
        <v>10037</v>
      </c>
      <c r="F3908">
        <v>11</v>
      </c>
      <c r="G3908">
        <v>481.72</v>
      </c>
      <c r="H3908">
        <v>400.7</v>
      </c>
      <c r="I3908" t="s">
        <v>10039</v>
      </c>
      <c r="J3908">
        <f>F3908*G3908</f>
        <v>5298.92</v>
      </c>
      <c r="K3908">
        <f>F3908*H3908</f>
        <v>4407.7</v>
      </c>
      <c r="L3908">
        <f>J3908-K3908</f>
        <v>891.22000000000025</v>
      </c>
      <c r="M3908" s="5">
        <f>L3908/J3908</f>
        <v>0.16818898945445493</v>
      </c>
      <c r="N3908" t="str">
        <f>IF(ISNA(VLOOKUP(A3908,'Returns Data'!A:A,1,0)),"No","Yes")</f>
        <v>No</v>
      </c>
      <c r="O3908" t="s">
        <v>10085</v>
      </c>
      <c r="P3908" t="str">
        <f>IFERROR(VLOOKUP(A3908,'Ratings Data'!A:C,3,0),"No Rating")</f>
        <v>No Rating</v>
      </c>
      <c r="Q3908" t="s">
        <v>10063</v>
      </c>
      <c r="R3908" s="5">
        <f t="shared" ref="R3908:R3971" si="61">(J3908-J3907)/J3907</f>
        <v>0.48296205082279198</v>
      </c>
    </row>
    <row r="3909" spans="1:18" x14ac:dyDescent="0.3">
      <c r="A3909" t="s">
        <v>9824</v>
      </c>
      <c r="B3909" s="2">
        <v>45646</v>
      </c>
      <c r="C3909" t="s">
        <v>10021</v>
      </c>
      <c r="D3909" t="s">
        <v>10031</v>
      </c>
      <c r="E3909" t="s">
        <v>10038</v>
      </c>
      <c r="F3909">
        <v>10</v>
      </c>
      <c r="G3909">
        <v>198.58</v>
      </c>
      <c r="H3909">
        <v>139.61000000000001</v>
      </c>
      <c r="I3909" t="s">
        <v>10039</v>
      </c>
      <c r="J3909">
        <f>F3909*G3909</f>
        <v>1985.8000000000002</v>
      </c>
      <c r="K3909">
        <f>F3909*H3909</f>
        <v>1396.1000000000001</v>
      </c>
      <c r="L3909">
        <f>J3909-K3909</f>
        <v>589.70000000000005</v>
      </c>
      <c r="M3909" s="5">
        <f>L3909/J3909</f>
        <v>0.29695840467317958</v>
      </c>
      <c r="N3909" t="str">
        <f>IF(ISNA(VLOOKUP(A3909,'Returns Data'!A:A,1,0)),"No","Yes")</f>
        <v>No</v>
      </c>
      <c r="O3909" t="s">
        <v>10085</v>
      </c>
      <c r="P3909" t="str">
        <f>IFERROR(VLOOKUP(A3909,'Ratings Data'!A:C,3,0),"No Rating")</f>
        <v>No Rating</v>
      </c>
      <c r="Q3909" t="s">
        <v>10063</v>
      </c>
      <c r="R3909" s="5">
        <f t="shared" si="61"/>
        <v>-0.62524438942275029</v>
      </c>
    </row>
    <row r="3910" spans="1:18" x14ac:dyDescent="0.3">
      <c r="A3910" t="s">
        <v>9981</v>
      </c>
      <c r="B3910" s="2">
        <v>45646</v>
      </c>
      <c r="C3910" t="s">
        <v>10019</v>
      </c>
      <c r="D3910" t="s">
        <v>10031</v>
      </c>
      <c r="E3910" t="s">
        <v>10036</v>
      </c>
      <c r="F3910">
        <v>17</v>
      </c>
      <c r="G3910">
        <v>16.8</v>
      </c>
      <c r="H3910">
        <v>12.53</v>
      </c>
      <c r="I3910" t="s">
        <v>10039</v>
      </c>
      <c r="J3910">
        <f>F3910*G3910</f>
        <v>285.60000000000002</v>
      </c>
      <c r="K3910">
        <f>F3910*H3910</f>
        <v>213.01</v>
      </c>
      <c r="L3910">
        <f>J3910-K3910</f>
        <v>72.590000000000032</v>
      </c>
      <c r="M3910" s="5">
        <f>L3910/J3910</f>
        <v>0.25416666666666676</v>
      </c>
      <c r="N3910" t="str">
        <f>IF(ISNA(VLOOKUP(A3910,'Returns Data'!A:A,1,0)),"No","Yes")</f>
        <v>Yes</v>
      </c>
      <c r="O3910" t="str">
        <f>IFERROR(VLOOKUP(A3910,'Returns Data'!A:E,5,0),"No Returns")</f>
        <v>Wrong Product</v>
      </c>
      <c r="P3910" t="str">
        <f>IFERROR(VLOOKUP(A3910,'Ratings Data'!A:C,3,0),"No Rating")</f>
        <v>No Rating</v>
      </c>
      <c r="Q3910" t="s">
        <v>10063</v>
      </c>
      <c r="R3910" s="5">
        <f t="shared" si="61"/>
        <v>-0.85617886997683557</v>
      </c>
    </row>
    <row r="3911" spans="1:18" x14ac:dyDescent="0.3">
      <c r="A3911" t="s">
        <v>98</v>
      </c>
      <c r="B3911" s="2">
        <v>45647</v>
      </c>
      <c r="C3911" t="s">
        <v>10011</v>
      </c>
      <c r="D3911" t="s">
        <v>10029</v>
      </c>
      <c r="E3911" t="s">
        <v>10035</v>
      </c>
      <c r="F3911">
        <v>3</v>
      </c>
      <c r="G3911">
        <v>217.18</v>
      </c>
      <c r="H3911">
        <v>158.07</v>
      </c>
      <c r="I3911" t="s">
        <v>10040</v>
      </c>
      <c r="J3911">
        <f>F3911*G3911</f>
        <v>651.54</v>
      </c>
      <c r="K3911">
        <f>F3911*H3911</f>
        <v>474.21</v>
      </c>
      <c r="L3911">
        <f>J3911-K3911</f>
        <v>177.32999999999998</v>
      </c>
      <c r="M3911" s="5">
        <f>L3911/J3911</f>
        <v>0.27217054977438071</v>
      </c>
      <c r="N3911" t="str">
        <f>IF(ISNA(VLOOKUP(A3911,'Returns Data'!A:A,1,0)),"No","Yes")</f>
        <v>No</v>
      </c>
      <c r="O3911" t="s">
        <v>10085</v>
      </c>
      <c r="P3911" t="str">
        <f>IFERROR(VLOOKUP(A3911,'Ratings Data'!A:C,3,0),"No Rating")</f>
        <v>No Rating</v>
      </c>
      <c r="Q3911" t="s">
        <v>10063</v>
      </c>
      <c r="R3911" s="5">
        <f t="shared" si="61"/>
        <v>1.281302521008403</v>
      </c>
    </row>
    <row r="3912" spans="1:18" x14ac:dyDescent="0.3">
      <c r="A3912" t="s">
        <v>168</v>
      </c>
      <c r="B3912" s="2">
        <v>45647</v>
      </c>
      <c r="C3912" t="s">
        <v>10016</v>
      </c>
      <c r="D3912" t="s">
        <v>10032</v>
      </c>
      <c r="E3912" t="s">
        <v>10038</v>
      </c>
      <c r="F3912">
        <v>20</v>
      </c>
      <c r="G3912">
        <v>347.66</v>
      </c>
      <c r="H3912">
        <v>225.13</v>
      </c>
      <c r="I3912" t="s">
        <v>10040</v>
      </c>
      <c r="J3912">
        <f>F3912*G3912</f>
        <v>6953.2000000000007</v>
      </c>
      <c r="K3912">
        <f>F3912*H3912</f>
        <v>4502.6000000000004</v>
      </c>
      <c r="L3912">
        <f>J3912-K3912</f>
        <v>2450.6000000000004</v>
      </c>
      <c r="M3912" s="5">
        <f>L3912/J3912</f>
        <v>0.35244204107461313</v>
      </c>
      <c r="N3912" t="str">
        <f>IF(ISNA(VLOOKUP(A3912,'Returns Data'!A:A,1,0)),"No","Yes")</f>
        <v>No</v>
      </c>
      <c r="O3912" t="s">
        <v>10085</v>
      </c>
      <c r="P3912" t="str">
        <f>IFERROR(VLOOKUP(A3912,'Ratings Data'!A:C,3,0),"No Rating")</f>
        <v>No Rating</v>
      </c>
      <c r="Q3912" t="s">
        <v>10063</v>
      </c>
      <c r="R3912" s="5">
        <f t="shared" si="61"/>
        <v>9.671946465297605</v>
      </c>
    </row>
    <row r="3913" spans="1:18" x14ac:dyDescent="0.3">
      <c r="A3913" t="s">
        <v>429</v>
      </c>
      <c r="B3913" s="2">
        <v>45647</v>
      </c>
      <c r="C3913" t="s">
        <v>10018</v>
      </c>
      <c r="D3913" t="s">
        <v>10033</v>
      </c>
      <c r="E3913" t="s">
        <v>10036</v>
      </c>
      <c r="F3913">
        <v>13</v>
      </c>
      <c r="G3913">
        <v>134.91999999999999</v>
      </c>
      <c r="H3913">
        <v>89.75</v>
      </c>
      <c r="I3913" t="s">
        <v>10040</v>
      </c>
      <c r="J3913">
        <f>F3913*G3913</f>
        <v>1753.9599999999998</v>
      </c>
      <c r="K3913">
        <f>F3913*H3913</f>
        <v>1166.75</v>
      </c>
      <c r="L3913">
        <f>J3913-K3913</f>
        <v>587.20999999999981</v>
      </c>
      <c r="M3913" s="5">
        <f>L3913/J3913</f>
        <v>0.33479098725170464</v>
      </c>
      <c r="N3913" t="str">
        <f>IF(ISNA(VLOOKUP(A3913,'Returns Data'!A:A,1,0)),"No","Yes")</f>
        <v>No</v>
      </c>
      <c r="O3913" t="s">
        <v>10085</v>
      </c>
      <c r="P3913" t="str">
        <f>IFERROR(VLOOKUP(A3913,'Ratings Data'!A:C,3,0),"No Rating")</f>
        <v>No Rating</v>
      </c>
      <c r="Q3913" t="s">
        <v>10063</v>
      </c>
      <c r="R3913" s="5">
        <f t="shared" si="61"/>
        <v>-0.74774779957429671</v>
      </c>
    </row>
    <row r="3914" spans="1:18" x14ac:dyDescent="0.3">
      <c r="A3914" t="s">
        <v>654</v>
      </c>
      <c r="B3914" s="2">
        <v>45647</v>
      </c>
      <c r="C3914" t="s">
        <v>10014</v>
      </c>
      <c r="D3914" t="s">
        <v>10030</v>
      </c>
      <c r="E3914" t="s">
        <v>10034</v>
      </c>
      <c r="F3914">
        <v>10</v>
      </c>
      <c r="G3914">
        <v>186.96</v>
      </c>
      <c r="H3914">
        <v>119.95</v>
      </c>
      <c r="I3914" t="s">
        <v>10040</v>
      </c>
      <c r="J3914">
        <f>F3914*G3914</f>
        <v>1869.6000000000001</v>
      </c>
      <c r="K3914">
        <f>F3914*H3914</f>
        <v>1199.5</v>
      </c>
      <c r="L3914">
        <f>J3914-K3914</f>
        <v>670.10000000000014</v>
      </c>
      <c r="M3914" s="5">
        <f>L3914/J3914</f>
        <v>0.35841891313649982</v>
      </c>
      <c r="N3914" t="str">
        <f>IF(ISNA(VLOOKUP(A3914,'Returns Data'!A:A,1,0)),"No","Yes")</f>
        <v>No</v>
      </c>
      <c r="O3914" t="s">
        <v>10085</v>
      </c>
      <c r="P3914" t="str">
        <f>IFERROR(VLOOKUP(A3914,'Ratings Data'!A:C,3,0),"No Rating")</f>
        <v>No Rating</v>
      </c>
      <c r="Q3914" t="s">
        <v>10063</v>
      </c>
      <c r="R3914" s="5">
        <f t="shared" si="61"/>
        <v>6.5930808000182639E-2</v>
      </c>
    </row>
    <row r="3915" spans="1:18" x14ac:dyDescent="0.3">
      <c r="A3915" t="s">
        <v>849</v>
      </c>
      <c r="B3915" s="2">
        <v>45647</v>
      </c>
      <c r="C3915" t="s">
        <v>10019</v>
      </c>
      <c r="D3915" t="s">
        <v>10031</v>
      </c>
      <c r="E3915" t="s">
        <v>10037</v>
      </c>
      <c r="F3915">
        <v>19</v>
      </c>
      <c r="G3915">
        <v>24.85</v>
      </c>
      <c r="H3915">
        <v>18.16</v>
      </c>
      <c r="I3915" t="s">
        <v>10040</v>
      </c>
      <c r="J3915">
        <f>F3915*G3915</f>
        <v>472.15000000000003</v>
      </c>
      <c r="K3915">
        <f>F3915*H3915</f>
        <v>345.04</v>
      </c>
      <c r="L3915">
        <f>J3915-K3915</f>
        <v>127.11000000000001</v>
      </c>
      <c r="M3915" s="5">
        <f>L3915/J3915</f>
        <v>0.26921529175050302</v>
      </c>
      <c r="N3915" t="str">
        <f>IF(ISNA(VLOOKUP(A3915,'Returns Data'!A:A,1,0)),"No","Yes")</f>
        <v>No</v>
      </c>
      <c r="O3915" t="s">
        <v>10085</v>
      </c>
      <c r="P3915" t="str">
        <f>IFERROR(VLOOKUP(A3915,'Ratings Data'!A:C,3,0),"No Rating")</f>
        <v>No Rating</v>
      </c>
      <c r="Q3915" t="s">
        <v>10063</v>
      </c>
      <c r="R3915" s="5">
        <f t="shared" si="61"/>
        <v>-0.74745934959349591</v>
      </c>
    </row>
    <row r="3916" spans="1:18" x14ac:dyDescent="0.3">
      <c r="A3916" t="s">
        <v>929</v>
      </c>
      <c r="B3916" s="2">
        <v>45647</v>
      </c>
      <c r="C3916" t="s">
        <v>10013</v>
      </c>
      <c r="D3916" t="s">
        <v>10030</v>
      </c>
      <c r="E3916" t="s">
        <v>10037</v>
      </c>
      <c r="F3916">
        <v>6</v>
      </c>
      <c r="G3916">
        <v>252.47</v>
      </c>
      <c r="H3916">
        <v>205.49</v>
      </c>
      <c r="I3916" t="s">
        <v>10040</v>
      </c>
      <c r="J3916">
        <f>F3916*G3916</f>
        <v>1514.82</v>
      </c>
      <c r="K3916">
        <f>F3916*H3916</f>
        <v>1232.94</v>
      </c>
      <c r="L3916">
        <f>J3916-K3916</f>
        <v>281.87999999999988</v>
      </c>
      <c r="M3916" s="5">
        <f>L3916/J3916</f>
        <v>0.18608151463540215</v>
      </c>
      <c r="N3916" t="str">
        <f>IF(ISNA(VLOOKUP(A3916,'Returns Data'!A:A,1,0)),"No","Yes")</f>
        <v>No</v>
      </c>
      <c r="O3916" t="s">
        <v>10085</v>
      </c>
      <c r="P3916" t="str">
        <f>IFERROR(VLOOKUP(A3916,'Ratings Data'!A:C,3,0),"No Rating")</f>
        <v>No Rating</v>
      </c>
      <c r="Q3916" t="s">
        <v>10063</v>
      </c>
      <c r="R3916" s="5">
        <f t="shared" si="61"/>
        <v>2.2083448056761616</v>
      </c>
    </row>
    <row r="3917" spans="1:18" x14ac:dyDescent="0.3">
      <c r="A3917" t="s">
        <v>1289</v>
      </c>
      <c r="B3917" s="2">
        <v>45647</v>
      </c>
      <c r="C3917" t="s">
        <v>10012</v>
      </c>
      <c r="D3917" t="s">
        <v>10030</v>
      </c>
      <c r="E3917" t="s">
        <v>10037</v>
      </c>
      <c r="F3917">
        <v>16</v>
      </c>
      <c r="G3917">
        <v>19.45</v>
      </c>
      <c r="H3917">
        <v>13.81</v>
      </c>
      <c r="I3917" t="s">
        <v>10039</v>
      </c>
      <c r="J3917">
        <f>F3917*G3917</f>
        <v>311.2</v>
      </c>
      <c r="K3917">
        <f>F3917*H3917</f>
        <v>220.96</v>
      </c>
      <c r="L3917">
        <f>J3917-K3917</f>
        <v>90.239999999999981</v>
      </c>
      <c r="M3917" s="5">
        <f>L3917/J3917</f>
        <v>0.28997429305912592</v>
      </c>
      <c r="N3917" t="str">
        <f>IF(ISNA(VLOOKUP(A3917,'Returns Data'!A:A,1,0)),"No","Yes")</f>
        <v>No</v>
      </c>
      <c r="O3917" t="s">
        <v>10085</v>
      </c>
      <c r="P3917" t="str">
        <f>IFERROR(VLOOKUP(A3917,'Ratings Data'!A:C,3,0),"No Rating")</f>
        <v>No Rating</v>
      </c>
      <c r="Q3917" t="s">
        <v>10063</v>
      </c>
      <c r="R3917" s="5">
        <f t="shared" si="61"/>
        <v>-0.79456305039542652</v>
      </c>
    </row>
    <row r="3918" spans="1:18" x14ac:dyDescent="0.3">
      <c r="A3918" t="s">
        <v>1491</v>
      </c>
      <c r="B3918" s="2">
        <v>45647</v>
      </c>
      <c r="C3918" t="s">
        <v>10025</v>
      </c>
      <c r="D3918" t="s">
        <v>10033</v>
      </c>
      <c r="E3918" t="s">
        <v>10038</v>
      </c>
      <c r="F3918">
        <v>3</v>
      </c>
      <c r="G3918">
        <v>69.650000000000006</v>
      </c>
      <c r="H3918">
        <v>58</v>
      </c>
      <c r="I3918" t="s">
        <v>10039</v>
      </c>
      <c r="J3918">
        <f>F3918*G3918</f>
        <v>208.95000000000002</v>
      </c>
      <c r="K3918">
        <f>F3918*H3918</f>
        <v>174</v>
      </c>
      <c r="L3918">
        <f>J3918-K3918</f>
        <v>34.950000000000017</v>
      </c>
      <c r="M3918" s="5">
        <f>L3918/J3918</f>
        <v>0.16726489590811205</v>
      </c>
      <c r="N3918" t="str">
        <f>IF(ISNA(VLOOKUP(A3918,'Returns Data'!A:A,1,0)),"No","Yes")</f>
        <v>No</v>
      </c>
      <c r="O3918" t="s">
        <v>10085</v>
      </c>
      <c r="P3918" t="str">
        <f>IFERROR(VLOOKUP(A3918,'Ratings Data'!A:C,3,0),"No Rating")</f>
        <v>No Rating</v>
      </c>
      <c r="Q3918" t="s">
        <v>10063</v>
      </c>
      <c r="R3918" s="5">
        <f t="shared" si="61"/>
        <v>-0.3285668380462724</v>
      </c>
    </row>
    <row r="3919" spans="1:18" x14ac:dyDescent="0.3">
      <c r="A3919" t="s">
        <v>1579</v>
      </c>
      <c r="B3919" s="2">
        <v>45647</v>
      </c>
      <c r="C3919" t="s">
        <v>10011</v>
      </c>
      <c r="D3919" t="s">
        <v>10029</v>
      </c>
      <c r="E3919" t="s">
        <v>10038</v>
      </c>
      <c r="F3919">
        <v>19</v>
      </c>
      <c r="G3919">
        <v>134.44</v>
      </c>
      <c r="H3919">
        <v>93.88</v>
      </c>
      <c r="I3919" t="s">
        <v>10040</v>
      </c>
      <c r="J3919">
        <f>F3919*G3919</f>
        <v>2554.36</v>
      </c>
      <c r="K3919">
        <f>F3919*H3919</f>
        <v>1783.7199999999998</v>
      </c>
      <c r="L3919">
        <f>J3919-K3919</f>
        <v>770.64000000000033</v>
      </c>
      <c r="M3919" s="5">
        <f>L3919/J3919</f>
        <v>0.3016959238321929</v>
      </c>
      <c r="N3919" t="str">
        <f>IF(ISNA(VLOOKUP(A3919,'Returns Data'!A:A,1,0)),"No","Yes")</f>
        <v>No</v>
      </c>
      <c r="O3919" t="s">
        <v>10085</v>
      </c>
      <c r="P3919" t="str">
        <f>IFERROR(VLOOKUP(A3919,'Ratings Data'!A:C,3,0),"No Rating")</f>
        <v>No Rating</v>
      </c>
      <c r="Q3919" t="s">
        <v>10063</v>
      </c>
      <c r="R3919" s="5">
        <f t="shared" si="61"/>
        <v>11.22474276142618</v>
      </c>
    </row>
    <row r="3920" spans="1:18" x14ac:dyDescent="0.3">
      <c r="A3920" t="s">
        <v>2308</v>
      </c>
      <c r="B3920" s="2">
        <v>45647</v>
      </c>
      <c r="C3920" t="s">
        <v>10011</v>
      </c>
      <c r="D3920" t="s">
        <v>10029</v>
      </c>
      <c r="E3920" t="s">
        <v>10035</v>
      </c>
      <c r="F3920">
        <v>10</v>
      </c>
      <c r="G3920">
        <v>292.97000000000003</v>
      </c>
      <c r="H3920">
        <v>181.45</v>
      </c>
      <c r="I3920" t="s">
        <v>10039</v>
      </c>
      <c r="J3920">
        <f>F3920*G3920</f>
        <v>2929.7000000000003</v>
      </c>
      <c r="K3920">
        <f>F3920*H3920</f>
        <v>1814.5</v>
      </c>
      <c r="L3920">
        <f>J3920-K3920</f>
        <v>1115.2000000000003</v>
      </c>
      <c r="M3920" s="5">
        <f>L3920/J3920</f>
        <v>0.38065330921254742</v>
      </c>
      <c r="N3920" t="str">
        <f>IF(ISNA(VLOOKUP(A3920,'Returns Data'!A:A,1,0)),"No","Yes")</f>
        <v>No</v>
      </c>
      <c r="O3920" t="s">
        <v>10085</v>
      </c>
      <c r="P3920" t="str">
        <f>IFERROR(VLOOKUP(A3920,'Ratings Data'!A:C,3,0),"No Rating")</f>
        <v>No Rating</v>
      </c>
      <c r="Q3920" t="s">
        <v>10063</v>
      </c>
      <c r="R3920" s="5">
        <f t="shared" si="61"/>
        <v>0.14694091670712042</v>
      </c>
    </row>
    <row r="3921" spans="1:18" x14ac:dyDescent="0.3">
      <c r="A3921" t="s">
        <v>2841</v>
      </c>
      <c r="B3921" s="2">
        <v>45647</v>
      </c>
      <c r="C3921" t="s">
        <v>10021</v>
      </c>
      <c r="D3921" t="s">
        <v>10031</v>
      </c>
      <c r="E3921" t="s">
        <v>10037</v>
      </c>
      <c r="F3921">
        <v>19</v>
      </c>
      <c r="G3921">
        <v>104.56</v>
      </c>
      <c r="H3921">
        <v>82.66</v>
      </c>
      <c r="I3921" t="s">
        <v>10039</v>
      </c>
      <c r="J3921">
        <f>F3921*G3921</f>
        <v>1986.64</v>
      </c>
      <c r="K3921">
        <f>F3921*H3921</f>
        <v>1570.54</v>
      </c>
      <c r="L3921">
        <f>J3921-K3921</f>
        <v>416.10000000000014</v>
      </c>
      <c r="M3921" s="5">
        <f>L3921/J3921</f>
        <v>0.20944912012241781</v>
      </c>
      <c r="N3921" t="str">
        <f>IF(ISNA(VLOOKUP(A3921,'Returns Data'!A:A,1,0)),"No","Yes")</f>
        <v>Yes</v>
      </c>
      <c r="O3921" t="str">
        <f>IFERROR(VLOOKUP(A3921,'Returns Data'!A:E,5,0),"No Returns")</f>
        <v>Late Delivery</v>
      </c>
      <c r="P3921" t="str">
        <f>IFERROR(VLOOKUP(A3921,'Ratings Data'!A:C,3,0),"No Rating")</f>
        <v>No Rating</v>
      </c>
      <c r="Q3921" t="s">
        <v>10063</v>
      </c>
      <c r="R3921" s="5">
        <f t="shared" si="61"/>
        <v>-0.32189643990852307</v>
      </c>
    </row>
    <row r="3922" spans="1:18" x14ac:dyDescent="0.3">
      <c r="A3922" t="s">
        <v>3115</v>
      </c>
      <c r="B3922" s="2">
        <v>45647</v>
      </c>
      <c r="C3922" t="s">
        <v>10013</v>
      </c>
      <c r="D3922" t="s">
        <v>10030</v>
      </c>
      <c r="E3922" t="s">
        <v>10036</v>
      </c>
      <c r="F3922">
        <v>8</v>
      </c>
      <c r="G3922">
        <v>274.99</v>
      </c>
      <c r="H3922">
        <v>231.78</v>
      </c>
      <c r="I3922" t="s">
        <v>10040</v>
      </c>
      <c r="J3922">
        <f>F3922*G3922</f>
        <v>2199.92</v>
      </c>
      <c r="K3922">
        <f>F3922*H3922</f>
        <v>1854.24</v>
      </c>
      <c r="L3922">
        <f>J3922-K3922</f>
        <v>345.68000000000006</v>
      </c>
      <c r="M3922" s="5">
        <f>L3922/J3922</f>
        <v>0.15713298665406017</v>
      </c>
      <c r="N3922" t="str">
        <f>IF(ISNA(VLOOKUP(A3922,'Returns Data'!A:A,1,0)),"No","Yes")</f>
        <v>No</v>
      </c>
      <c r="O3922" t="s">
        <v>10085</v>
      </c>
      <c r="P3922" t="str">
        <f>IFERROR(VLOOKUP(A3922,'Ratings Data'!A:C,3,0),"No Rating")</f>
        <v>No Rating</v>
      </c>
      <c r="Q3922" t="s">
        <v>10063</v>
      </c>
      <c r="R3922" s="5">
        <f t="shared" si="61"/>
        <v>0.10735714573349976</v>
      </c>
    </row>
    <row r="3923" spans="1:18" x14ac:dyDescent="0.3">
      <c r="A3923" t="s">
        <v>3396</v>
      </c>
      <c r="B3923" s="2">
        <v>45647</v>
      </c>
      <c r="C3923" t="s">
        <v>10028</v>
      </c>
      <c r="D3923" t="s">
        <v>10032</v>
      </c>
      <c r="E3923" t="s">
        <v>10038</v>
      </c>
      <c r="F3923">
        <v>20</v>
      </c>
      <c r="G3923">
        <v>308.16000000000003</v>
      </c>
      <c r="H3923">
        <v>203.44</v>
      </c>
      <c r="I3923" t="s">
        <v>10040</v>
      </c>
      <c r="J3923">
        <f>F3923*G3923</f>
        <v>6163.2000000000007</v>
      </c>
      <c r="K3923">
        <f>F3923*H3923</f>
        <v>4068.8</v>
      </c>
      <c r="L3923">
        <f>J3923-K3923</f>
        <v>2094.4000000000005</v>
      </c>
      <c r="M3923" s="5">
        <f>L3923/J3923</f>
        <v>0.33982346832814125</v>
      </c>
      <c r="N3923" t="str">
        <f>IF(ISNA(VLOOKUP(A3923,'Returns Data'!A:A,1,0)),"No","Yes")</f>
        <v>No</v>
      </c>
      <c r="O3923" t="s">
        <v>10085</v>
      </c>
      <c r="P3923" t="str">
        <f>IFERROR(VLOOKUP(A3923,'Ratings Data'!A:C,3,0),"No Rating")</f>
        <v>No Rating</v>
      </c>
      <c r="Q3923" t="s">
        <v>10063</v>
      </c>
      <c r="R3923" s="5">
        <f t="shared" si="61"/>
        <v>1.8015564202334633</v>
      </c>
    </row>
    <row r="3924" spans="1:18" x14ac:dyDescent="0.3">
      <c r="A3924" t="s">
        <v>3934</v>
      </c>
      <c r="B3924" s="2">
        <v>45647</v>
      </c>
      <c r="C3924" t="s">
        <v>10020</v>
      </c>
      <c r="D3924" t="s">
        <v>10030</v>
      </c>
      <c r="E3924" t="s">
        <v>10036</v>
      </c>
      <c r="F3924">
        <v>4</v>
      </c>
      <c r="G3924">
        <v>477.73</v>
      </c>
      <c r="H3924">
        <v>344.48</v>
      </c>
      <c r="I3924" t="s">
        <v>10039</v>
      </c>
      <c r="J3924">
        <f>F3924*G3924</f>
        <v>1910.92</v>
      </c>
      <c r="K3924">
        <f>F3924*H3924</f>
        <v>1377.92</v>
      </c>
      <c r="L3924">
        <f>J3924-K3924</f>
        <v>533</v>
      </c>
      <c r="M3924" s="5">
        <f>L3924/J3924</f>
        <v>0.27892324116132544</v>
      </c>
      <c r="N3924" t="str">
        <f>IF(ISNA(VLOOKUP(A3924,'Returns Data'!A:A,1,0)),"No","Yes")</f>
        <v>No</v>
      </c>
      <c r="O3924" t="s">
        <v>10085</v>
      </c>
      <c r="P3924" t="str">
        <f>IFERROR(VLOOKUP(A3924,'Ratings Data'!A:C,3,0),"No Rating")</f>
        <v>No Rating</v>
      </c>
      <c r="Q3924" t="s">
        <v>10063</v>
      </c>
      <c r="R3924" s="5">
        <f t="shared" si="61"/>
        <v>-0.68994678089304262</v>
      </c>
    </row>
    <row r="3925" spans="1:18" x14ac:dyDescent="0.3">
      <c r="A3925" t="s">
        <v>4160</v>
      </c>
      <c r="B3925" s="2">
        <v>45647</v>
      </c>
      <c r="C3925" t="s">
        <v>10018</v>
      </c>
      <c r="D3925" t="s">
        <v>10033</v>
      </c>
      <c r="E3925" t="s">
        <v>10038</v>
      </c>
      <c r="F3925">
        <v>6</v>
      </c>
      <c r="G3925">
        <v>372.75</v>
      </c>
      <c r="H3925">
        <v>263.73</v>
      </c>
      <c r="I3925" t="s">
        <v>10040</v>
      </c>
      <c r="J3925">
        <f>F3925*G3925</f>
        <v>2236.5</v>
      </c>
      <c r="K3925">
        <f>F3925*H3925</f>
        <v>1582.38</v>
      </c>
      <c r="L3925">
        <f>J3925-K3925</f>
        <v>654.11999999999989</v>
      </c>
      <c r="M3925" s="5">
        <f>L3925/J3925</f>
        <v>0.29247484909456734</v>
      </c>
      <c r="N3925" t="str">
        <f>IF(ISNA(VLOOKUP(A3925,'Returns Data'!A:A,1,0)),"No","Yes")</f>
        <v>No</v>
      </c>
      <c r="O3925" t="s">
        <v>10085</v>
      </c>
      <c r="P3925" t="str">
        <f>IFERROR(VLOOKUP(A3925,'Ratings Data'!A:C,3,0),"No Rating")</f>
        <v>No Rating</v>
      </c>
      <c r="Q3925" t="s">
        <v>10063</v>
      </c>
      <c r="R3925" s="5">
        <f t="shared" si="61"/>
        <v>0.17037866577355407</v>
      </c>
    </row>
    <row r="3926" spans="1:18" x14ac:dyDescent="0.3">
      <c r="A3926" t="s">
        <v>4403</v>
      </c>
      <c r="B3926" s="2">
        <v>45647</v>
      </c>
      <c r="C3926" t="s">
        <v>10027</v>
      </c>
      <c r="D3926" t="s">
        <v>10032</v>
      </c>
      <c r="E3926" t="s">
        <v>10037</v>
      </c>
      <c r="F3926">
        <v>18</v>
      </c>
      <c r="G3926">
        <v>57.63</v>
      </c>
      <c r="H3926">
        <v>42.89</v>
      </c>
      <c r="I3926" t="s">
        <v>10040</v>
      </c>
      <c r="J3926">
        <f>F3926*G3926</f>
        <v>1037.3400000000001</v>
      </c>
      <c r="K3926">
        <f>F3926*H3926</f>
        <v>772.02</v>
      </c>
      <c r="L3926">
        <f>J3926-K3926</f>
        <v>265.32000000000016</v>
      </c>
      <c r="M3926" s="5">
        <f>L3926/J3926</f>
        <v>0.25576956446295346</v>
      </c>
      <c r="N3926" t="str">
        <f>IF(ISNA(VLOOKUP(A3926,'Returns Data'!A:A,1,0)),"No","Yes")</f>
        <v>No</v>
      </c>
      <c r="O3926" t="s">
        <v>10085</v>
      </c>
      <c r="P3926" t="str">
        <f>IFERROR(VLOOKUP(A3926,'Ratings Data'!A:C,3,0),"No Rating")</f>
        <v>No Rating</v>
      </c>
      <c r="Q3926" t="s">
        <v>10063</v>
      </c>
      <c r="R3926" s="5">
        <f t="shared" si="61"/>
        <v>-0.53617706237424545</v>
      </c>
    </row>
    <row r="3927" spans="1:18" x14ac:dyDescent="0.3">
      <c r="A3927" t="s">
        <v>4409</v>
      </c>
      <c r="B3927" s="2">
        <v>45647</v>
      </c>
      <c r="C3927" t="s">
        <v>10024</v>
      </c>
      <c r="D3927" t="s">
        <v>10029</v>
      </c>
      <c r="E3927" t="s">
        <v>10035</v>
      </c>
      <c r="F3927">
        <v>2</v>
      </c>
      <c r="G3927">
        <v>63.87</v>
      </c>
      <c r="H3927">
        <v>39.1</v>
      </c>
      <c r="I3927" t="s">
        <v>10039</v>
      </c>
      <c r="J3927">
        <f>F3927*G3927</f>
        <v>127.74</v>
      </c>
      <c r="K3927">
        <f>F3927*H3927</f>
        <v>78.2</v>
      </c>
      <c r="L3927">
        <f>J3927-K3927</f>
        <v>49.539999999999992</v>
      </c>
      <c r="M3927" s="5">
        <f>L3927/J3927</f>
        <v>0.38781900735869729</v>
      </c>
      <c r="N3927" t="str">
        <f>IF(ISNA(VLOOKUP(A3927,'Returns Data'!A:A,1,0)),"No","Yes")</f>
        <v>No</v>
      </c>
      <c r="O3927" t="s">
        <v>10085</v>
      </c>
      <c r="P3927" t="str">
        <f>IFERROR(VLOOKUP(A3927,'Ratings Data'!A:C,3,0),"No Rating")</f>
        <v>No Rating</v>
      </c>
      <c r="Q3927" t="s">
        <v>10063</v>
      </c>
      <c r="R3927" s="5">
        <f t="shared" si="61"/>
        <v>-0.87685811787841983</v>
      </c>
    </row>
    <row r="3928" spans="1:18" x14ac:dyDescent="0.3">
      <c r="A3928" t="s">
        <v>4438</v>
      </c>
      <c r="B3928" s="2">
        <v>45647</v>
      </c>
      <c r="C3928" t="s">
        <v>10026</v>
      </c>
      <c r="D3928" t="s">
        <v>10031</v>
      </c>
      <c r="E3928" t="s">
        <v>10034</v>
      </c>
      <c r="F3928">
        <v>3</v>
      </c>
      <c r="G3928">
        <v>351.59</v>
      </c>
      <c r="H3928">
        <v>300.60000000000002</v>
      </c>
      <c r="I3928" t="s">
        <v>10040</v>
      </c>
      <c r="J3928">
        <f>F3928*G3928</f>
        <v>1054.77</v>
      </c>
      <c r="K3928">
        <f>F3928*H3928</f>
        <v>901.80000000000007</v>
      </c>
      <c r="L3928">
        <f>J3928-K3928</f>
        <v>152.96999999999991</v>
      </c>
      <c r="M3928" s="5">
        <f>L3928/J3928</f>
        <v>0.14502687789755103</v>
      </c>
      <c r="N3928" t="str">
        <f>IF(ISNA(VLOOKUP(A3928,'Returns Data'!A:A,1,0)),"No","Yes")</f>
        <v>No</v>
      </c>
      <c r="O3928" t="s">
        <v>10085</v>
      </c>
      <c r="P3928" t="str">
        <f>IFERROR(VLOOKUP(A3928,'Ratings Data'!A:C,3,0),"No Rating")</f>
        <v>No Rating</v>
      </c>
      <c r="Q3928" t="s">
        <v>10063</v>
      </c>
      <c r="R3928" s="5">
        <f t="shared" si="61"/>
        <v>7.2571629873179901</v>
      </c>
    </row>
    <row r="3929" spans="1:18" x14ac:dyDescent="0.3">
      <c r="A3929" t="s">
        <v>4605</v>
      </c>
      <c r="B3929" s="2">
        <v>45647</v>
      </c>
      <c r="C3929" t="s">
        <v>10028</v>
      </c>
      <c r="D3929" t="s">
        <v>10032</v>
      </c>
      <c r="E3929" t="s">
        <v>10036</v>
      </c>
      <c r="F3929">
        <v>14</v>
      </c>
      <c r="G3929">
        <v>408.21</v>
      </c>
      <c r="H3929">
        <v>301.31</v>
      </c>
      <c r="I3929" t="s">
        <v>10040</v>
      </c>
      <c r="J3929">
        <f>F3929*G3929</f>
        <v>5714.94</v>
      </c>
      <c r="K3929">
        <f>F3929*H3929</f>
        <v>4218.34</v>
      </c>
      <c r="L3929">
        <f>J3929-K3929</f>
        <v>1496.5999999999995</v>
      </c>
      <c r="M3929" s="5">
        <f>L3929/J3929</f>
        <v>0.26187501531074686</v>
      </c>
      <c r="N3929" t="str">
        <f>IF(ISNA(VLOOKUP(A3929,'Returns Data'!A:A,1,0)),"No","Yes")</f>
        <v>No</v>
      </c>
      <c r="O3929" t="s">
        <v>10085</v>
      </c>
      <c r="P3929" t="str">
        <f>IFERROR(VLOOKUP(A3929,'Ratings Data'!A:C,3,0),"No Rating")</f>
        <v>No Rating</v>
      </c>
      <c r="Q3929" t="s">
        <v>10063</v>
      </c>
      <c r="R3929" s="5">
        <f t="shared" si="61"/>
        <v>4.4181859552319462</v>
      </c>
    </row>
    <row r="3930" spans="1:18" x14ac:dyDescent="0.3">
      <c r="A3930" t="s">
        <v>5688</v>
      </c>
      <c r="B3930" s="2">
        <v>45647</v>
      </c>
      <c r="C3930" t="s">
        <v>10014</v>
      </c>
      <c r="D3930" t="s">
        <v>10030</v>
      </c>
      <c r="E3930" t="s">
        <v>10038</v>
      </c>
      <c r="F3930">
        <v>11</v>
      </c>
      <c r="G3930">
        <v>246.32</v>
      </c>
      <c r="H3930">
        <v>213.23</v>
      </c>
      <c r="I3930" t="s">
        <v>10039</v>
      </c>
      <c r="J3930">
        <f>F3930*G3930</f>
        <v>2709.52</v>
      </c>
      <c r="K3930">
        <f>F3930*H3930</f>
        <v>2345.5299999999997</v>
      </c>
      <c r="L3930">
        <f>J3930-K3930</f>
        <v>363.99000000000024</v>
      </c>
      <c r="M3930" s="5">
        <f>L3930/J3930</f>
        <v>0.13433744722312449</v>
      </c>
      <c r="N3930" t="str">
        <f>IF(ISNA(VLOOKUP(A3930,'Returns Data'!A:A,1,0)),"No","Yes")</f>
        <v>No</v>
      </c>
      <c r="O3930" t="s">
        <v>10085</v>
      </c>
      <c r="P3930" t="str">
        <f>IFERROR(VLOOKUP(A3930,'Ratings Data'!A:C,3,0),"No Rating")</f>
        <v>No Rating</v>
      </c>
      <c r="Q3930" t="s">
        <v>10063</v>
      </c>
      <c r="R3930" s="5">
        <f t="shared" si="61"/>
        <v>-0.52588828579127689</v>
      </c>
    </row>
    <row r="3931" spans="1:18" x14ac:dyDescent="0.3">
      <c r="A3931" t="s">
        <v>5995</v>
      </c>
      <c r="B3931" s="2">
        <v>45647</v>
      </c>
      <c r="C3931" t="s">
        <v>10024</v>
      </c>
      <c r="D3931" t="s">
        <v>10029</v>
      </c>
      <c r="E3931" t="s">
        <v>10035</v>
      </c>
      <c r="F3931">
        <v>14</v>
      </c>
      <c r="G3931">
        <v>67.430000000000007</v>
      </c>
      <c r="H3931">
        <v>55.46</v>
      </c>
      <c r="I3931" t="s">
        <v>10040</v>
      </c>
      <c r="J3931">
        <f>F3931*G3931</f>
        <v>944.0200000000001</v>
      </c>
      <c r="K3931">
        <f>F3931*H3931</f>
        <v>776.44</v>
      </c>
      <c r="L3931">
        <f>J3931-K3931</f>
        <v>167.58000000000004</v>
      </c>
      <c r="M3931" s="5">
        <f>L3931/J3931</f>
        <v>0.17751742547827379</v>
      </c>
      <c r="N3931" t="str">
        <f>IF(ISNA(VLOOKUP(A3931,'Returns Data'!A:A,1,0)),"No","Yes")</f>
        <v>No</v>
      </c>
      <c r="O3931" t="s">
        <v>10085</v>
      </c>
      <c r="P3931" t="str">
        <f>IFERROR(VLOOKUP(A3931,'Ratings Data'!A:C,3,0),"No Rating")</f>
        <v>No Rating</v>
      </c>
      <c r="Q3931" t="s">
        <v>10063</v>
      </c>
      <c r="R3931" s="5">
        <f t="shared" si="61"/>
        <v>-0.65159142578759333</v>
      </c>
    </row>
    <row r="3932" spans="1:18" x14ac:dyDescent="0.3">
      <c r="A3932" t="s">
        <v>6870</v>
      </c>
      <c r="B3932" s="2">
        <v>45647</v>
      </c>
      <c r="C3932" t="s">
        <v>10024</v>
      </c>
      <c r="D3932" t="s">
        <v>10029</v>
      </c>
      <c r="E3932" t="s">
        <v>10038</v>
      </c>
      <c r="F3932">
        <v>10</v>
      </c>
      <c r="G3932">
        <v>409.03</v>
      </c>
      <c r="H3932">
        <v>281.82</v>
      </c>
      <c r="I3932" t="s">
        <v>10040</v>
      </c>
      <c r="J3932">
        <f>F3932*G3932</f>
        <v>4090.2999999999997</v>
      </c>
      <c r="K3932">
        <f>F3932*H3932</f>
        <v>2818.2</v>
      </c>
      <c r="L3932">
        <f>J3932-K3932</f>
        <v>1272.0999999999999</v>
      </c>
      <c r="M3932" s="5">
        <f>L3932/J3932</f>
        <v>0.31100408283011027</v>
      </c>
      <c r="N3932" t="str">
        <f>IF(ISNA(VLOOKUP(A3932,'Returns Data'!A:A,1,0)),"No","Yes")</f>
        <v>No</v>
      </c>
      <c r="O3932" t="s">
        <v>10085</v>
      </c>
      <c r="P3932" t="str">
        <f>IFERROR(VLOOKUP(A3932,'Ratings Data'!A:C,3,0),"No Rating")</f>
        <v>No Rating</v>
      </c>
      <c r="Q3932" t="s">
        <v>10063</v>
      </c>
      <c r="R3932" s="5">
        <f t="shared" si="61"/>
        <v>3.3328531175186962</v>
      </c>
    </row>
    <row r="3933" spans="1:18" x14ac:dyDescent="0.3">
      <c r="A3933" t="s">
        <v>7556</v>
      </c>
      <c r="B3933" s="2">
        <v>45647</v>
      </c>
      <c r="C3933" t="s">
        <v>10012</v>
      </c>
      <c r="D3933" t="s">
        <v>10030</v>
      </c>
      <c r="E3933" t="s">
        <v>10037</v>
      </c>
      <c r="F3933">
        <v>6</v>
      </c>
      <c r="G3933">
        <v>461.01</v>
      </c>
      <c r="H3933">
        <v>301.98</v>
      </c>
      <c r="I3933" t="s">
        <v>10040</v>
      </c>
      <c r="J3933">
        <f>F3933*G3933</f>
        <v>2766.06</v>
      </c>
      <c r="K3933">
        <f>F3933*H3933</f>
        <v>1811.88</v>
      </c>
      <c r="L3933">
        <f>J3933-K3933</f>
        <v>954.17999999999984</v>
      </c>
      <c r="M3933" s="5">
        <f>L3933/J3933</f>
        <v>0.34495997917615667</v>
      </c>
      <c r="N3933" t="str">
        <f>IF(ISNA(VLOOKUP(A3933,'Returns Data'!A:A,1,0)),"No","Yes")</f>
        <v>No</v>
      </c>
      <c r="O3933" t="s">
        <v>10085</v>
      </c>
      <c r="P3933" t="str">
        <f>IFERROR(VLOOKUP(A3933,'Ratings Data'!A:C,3,0),"No Rating")</f>
        <v>No Rating</v>
      </c>
      <c r="Q3933" t="s">
        <v>10063</v>
      </c>
      <c r="R3933" s="5">
        <f t="shared" si="61"/>
        <v>-0.32375131408454144</v>
      </c>
    </row>
    <row r="3934" spans="1:18" x14ac:dyDescent="0.3">
      <c r="A3934" t="s">
        <v>7613</v>
      </c>
      <c r="B3934" s="2">
        <v>45647</v>
      </c>
      <c r="C3934" t="s">
        <v>10027</v>
      </c>
      <c r="D3934" t="s">
        <v>10032</v>
      </c>
      <c r="E3934" t="s">
        <v>10034</v>
      </c>
      <c r="F3934">
        <v>11</v>
      </c>
      <c r="G3934">
        <v>113.05</v>
      </c>
      <c r="H3934">
        <v>87.47</v>
      </c>
      <c r="I3934" t="s">
        <v>10039</v>
      </c>
      <c r="J3934">
        <f>F3934*G3934</f>
        <v>1243.55</v>
      </c>
      <c r="K3934">
        <f>F3934*H3934</f>
        <v>962.17</v>
      </c>
      <c r="L3934">
        <f>J3934-K3934</f>
        <v>281.38</v>
      </c>
      <c r="M3934" s="5">
        <f>L3934/J3934</f>
        <v>0.22627156125608139</v>
      </c>
      <c r="N3934" t="str">
        <f>IF(ISNA(VLOOKUP(A3934,'Returns Data'!A:A,1,0)),"No","Yes")</f>
        <v>No</v>
      </c>
      <c r="O3934" t="s">
        <v>10085</v>
      </c>
      <c r="P3934" t="str">
        <f>IFERROR(VLOOKUP(A3934,'Ratings Data'!A:C,3,0),"No Rating")</f>
        <v>No Rating</v>
      </c>
      <c r="Q3934" t="s">
        <v>10063</v>
      </c>
      <c r="R3934" s="5">
        <f t="shared" si="61"/>
        <v>-0.55042551499244419</v>
      </c>
    </row>
    <row r="3935" spans="1:18" x14ac:dyDescent="0.3">
      <c r="A3935" t="s">
        <v>7944</v>
      </c>
      <c r="B3935" s="2">
        <v>45647</v>
      </c>
      <c r="C3935" t="s">
        <v>10027</v>
      </c>
      <c r="D3935" t="s">
        <v>10032</v>
      </c>
      <c r="E3935" t="s">
        <v>10038</v>
      </c>
      <c r="F3935">
        <v>11</v>
      </c>
      <c r="G3935">
        <v>218.34</v>
      </c>
      <c r="H3935">
        <v>165.13</v>
      </c>
      <c r="I3935" t="s">
        <v>10039</v>
      </c>
      <c r="J3935">
        <f>F3935*G3935</f>
        <v>2401.7400000000002</v>
      </c>
      <c r="K3935">
        <f>F3935*H3935</f>
        <v>1816.4299999999998</v>
      </c>
      <c r="L3935">
        <f>J3935-K3935</f>
        <v>585.3100000000004</v>
      </c>
      <c r="M3935" s="5">
        <f>L3935/J3935</f>
        <v>0.24370248236695077</v>
      </c>
      <c r="N3935" t="str">
        <f>IF(ISNA(VLOOKUP(A3935,'Returns Data'!A:A,1,0)),"No","Yes")</f>
        <v>No</v>
      </c>
      <c r="O3935" t="s">
        <v>10085</v>
      </c>
      <c r="P3935" t="str">
        <f>IFERROR(VLOOKUP(A3935,'Ratings Data'!A:C,3,0),"No Rating")</f>
        <v>No Rating</v>
      </c>
      <c r="Q3935" t="s">
        <v>10063</v>
      </c>
      <c r="R3935" s="5">
        <f t="shared" si="61"/>
        <v>0.93135780628040721</v>
      </c>
    </row>
    <row r="3936" spans="1:18" x14ac:dyDescent="0.3">
      <c r="A3936" t="s">
        <v>8150</v>
      </c>
      <c r="B3936" s="2">
        <v>45647</v>
      </c>
      <c r="C3936" t="s">
        <v>10015</v>
      </c>
      <c r="D3936" t="s">
        <v>10031</v>
      </c>
      <c r="E3936" t="s">
        <v>10034</v>
      </c>
      <c r="F3936">
        <v>15</v>
      </c>
      <c r="G3936">
        <v>59.08</v>
      </c>
      <c r="H3936">
        <v>35.96</v>
      </c>
      <c r="I3936" t="s">
        <v>10039</v>
      </c>
      <c r="J3936">
        <f>F3936*G3936</f>
        <v>886.19999999999993</v>
      </c>
      <c r="K3936">
        <f>F3936*H3936</f>
        <v>539.4</v>
      </c>
      <c r="L3936">
        <f>J3936-K3936</f>
        <v>346.79999999999995</v>
      </c>
      <c r="M3936" s="5">
        <f>L3936/J3936</f>
        <v>0.3913337846987136</v>
      </c>
      <c r="N3936" t="str">
        <f>IF(ISNA(VLOOKUP(A3936,'Returns Data'!A:A,1,0)),"No","Yes")</f>
        <v>No</v>
      </c>
      <c r="O3936" t="s">
        <v>10085</v>
      </c>
      <c r="P3936">
        <f>IFERROR(VLOOKUP(A3936,'Ratings Data'!A:C,3,0),"No Rating")</f>
        <v>2</v>
      </c>
      <c r="Q3936" t="s">
        <v>10063</v>
      </c>
      <c r="R3936" s="5">
        <f t="shared" si="61"/>
        <v>-0.63101751230358005</v>
      </c>
    </row>
    <row r="3937" spans="1:18" x14ac:dyDescent="0.3">
      <c r="A3937" t="s">
        <v>8209</v>
      </c>
      <c r="B3937" s="2">
        <v>45647</v>
      </c>
      <c r="C3937" t="s">
        <v>10011</v>
      </c>
      <c r="D3937" t="s">
        <v>10029</v>
      </c>
      <c r="E3937" t="s">
        <v>10035</v>
      </c>
      <c r="F3937">
        <v>19</v>
      </c>
      <c r="G3937">
        <v>195.99</v>
      </c>
      <c r="H3937">
        <v>169.55</v>
      </c>
      <c r="I3937" t="s">
        <v>10039</v>
      </c>
      <c r="J3937">
        <f>F3937*G3937</f>
        <v>3723.8100000000004</v>
      </c>
      <c r="K3937">
        <f>F3937*H3937</f>
        <v>3221.4500000000003</v>
      </c>
      <c r="L3937">
        <f>J3937-K3937</f>
        <v>502.36000000000013</v>
      </c>
      <c r="M3937" s="5">
        <f>L3937/J3937</f>
        <v>0.13490484208377981</v>
      </c>
      <c r="N3937" t="str">
        <f>IF(ISNA(VLOOKUP(A3937,'Returns Data'!A:A,1,0)),"No","Yes")</f>
        <v>Yes</v>
      </c>
      <c r="O3937" t="str">
        <f>IFERROR(VLOOKUP(A3937,'Returns Data'!A:E,5,0),"No Returns")</f>
        <v>Late Delivery</v>
      </c>
      <c r="P3937" t="str">
        <f>IFERROR(VLOOKUP(A3937,'Ratings Data'!A:C,3,0),"No Rating")</f>
        <v>No Rating</v>
      </c>
      <c r="Q3937" t="s">
        <v>10063</v>
      </c>
      <c r="R3937" s="5">
        <f t="shared" si="61"/>
        <v>3.2019972918077193</v>
      </c>
    </row>
    <row r="3938" spans="1:18" x14ac:dyDescent="0.3">
      <c r="A3938" t="s">
        <v>8767</v>
      </c>
      <c r="B3938" s="2">
        <v>45647</v>
      </c>
      <c r="C3938" t="s">
        <v>10010</v>
      </c>
      <c r="D3938" t="s">
        <v>10029</v>
      </c>
      <c r="E3938" t="s">
        <v>10036</v>
      </c>
      <c r="F3938">
        <v>16</v>
      </c>
      <c r="G3938">
        <v>309.16000000000003</v>
      </c>
      <c r="H3938">
        <v>254.57</v>
      </c>
      <c r="I3938" t="s">
        <v>10039</v>
      </c>
      <c r="J3938">
        <f>F3938*G3938</f>
        <v>4946.5600000000004</v>
      </c>
      <c r="K3938">
        <f>F3938*H3938</f>
        <v>4073.12</v>
      </c>
      <c r="L3938">
        <f>J3938-K3938</f>
        <v>873.44000000000051</v>
      </c>
      <c r="M3938" s="5">
        <f>L3938/J3938</f>
        <v>0.17657523612369008</v>
      </c>
      <c r="N3938" t="str">
        <f>IF(ISNA(VLOOKUP(A3938,'Returns Data'!A:A,1,0)),"No","Yes")</f>
        <v>No</v>
      </c>
      <c r="O3938" t="s">
        <v>10085</v>
      </c>
      <c r="P3938" t="str">
        <f>IFERROR(VLOOKUP(A3938,'Ratings Data'!A:C,3,0),"No Rating")</f>
        <v>No Rating</v>
      </c>
      <c r="Q3938" t="s">
        <v>10063</v>
      </c>
      <c r="R3938" s="5">
        <f t="shared" si="61"/>
        <v>0.32835993243479122</v>
      </c>
    </row>
    <row r="3939" spans="1:18" x14ac:dyDescent="0.3">
      <c r="A3939" t="s">
        <v>9243</v>
      </c>
      <c r="B3939" s="2">
        <v>45647</v>
      </c>
      <c r="C3939" t="s">
        <v>10024</v>
      </c>
      <c r="D3939" t="s">
        <v>10029</v>
      </c>
      <c r="E3939" t="s">
        <v>10035</v>
      </c>
      <c r="F3939">
        <v>12</v>
      </c>
      <c r="G3939">
        <v>236.53</v>
      </c>
      <c r="H3939">
        <v>183.64</v>
      </c>
      <c r="I3939" t="s">
        <v>10039</v>
      </c>
      <c r="J3939">
        <f>F3939*G3939</f>
        <v>2838.36</v>
      </c>
      <c r="K3939">
        <f>F3939*H3939</f>
        <v>2203.6799999999998</v>
      </c>
      <c r="L3939">
        <f>J3939-K3939</f>
        <v>634.68000000000029</v>
      </c>
      <c r="M3939" s="5">
        <f>L3939/J3939</f>
        <v>0.22360799898532965</v>
      </c>
      <c r="N3939" t="str">
        <f>IF(ISNA(VLOOKUP(A3939,'Returns Data'!A:A,1,0)),"No","Yes")</f>
        <v>No</v>
      </c>
      <c r="O3939" t="s">
        <v>10085</v>
      </c>
      <c r="P3939" t="str">
        <f>IFERROR(VLOOKUP(A3939,'Ratings Data'!A:C,3,0),"No Rating")</f>
        <v>No Rating</v>
      </c>
      <c r="Q3939" t="s">
        <v>10063</v>
      </c>
      <c r="R3939" s="5">
        <f t="shared" si="61"/>
        <v>-0.42619517401992496</v>
      </c>
    </row>
    <row r="3940" spans="1:18" x14ac:dyDescent="0.3">
      <c r="A3940" t="s">
        <v>9278</v>
      </c>
      <c r="B3940" s="2">
        <v>45647</v>
      </c>
      <c r="C3940" t="s">
        <v>10009</v>
      </c>
      <c r="D3940" t="s">
        <v>10029</v>
      </c>
      <c r="E3940" t="s">
        <v>10034</v>
      </c>
      <c r="F3940">
        <v>4</v>
      </c>
      <c r="G3940">
        <v>382.03</v>
      </c>
      <c r="H3940">
        <v>236.61</v>
      </c>
      <c r="I3940" t="s">
        <v>10039</v>
      </c>
      <c r="J3940">
        <f>F3940*G3940</f>
        <v>1528.12</v>
      </c>
      <c r="K3940">
        <f>F3940*H3940</f>
        <v>946.44</v>
      </c>
      <c r="L3940">
        <f>J3940-K3940</f>
        <v>581.67999999999984</v>
      </c>
      <c r="M3940" s="5">
        <f>L3940/J3940</f>
        <v>0.38065073423553114</v>
      </c>
      <c r="N3940" t="str">
        <f>IF(ISNA(VLOOKUP(A3940,'Returns Data'!A:A,1,0)),"No","Yes")</f>
        <v>No</v>
      </c>
      <c r="O3940" t="s">
        <v>10085</v>
      </c>
      <c r="P3940" t="str">
        <f>IFERROR(VLOOKUP(A3940,'Ratings Data'!A:C,3,0),"No Rating")</f>
        <v>No Rating</v>
      </c>
      <c r="Q3940" t="s">
        <v>10063</v>
      </c>
      <c r="R3940" s="5">
        <f t="shared" si="61"/>
        <v>-0.46161868121027644</v>
      </c>
    </row>
    <row r="3941" spans="1:18" x14ac:dyDescent="0.3">
      <c r="A3941" t="s">
        <v>9490</v>
      </c>
      <c r="B3941" s="2">
        <v>45647</v>
      </c>
      <c r="C3941" t="s">
        <v>10013</v>
      </c>
      <c r="D3941" t="s">
        <v>10030</v>
      </c>
      <c r="E3941" t="s">
        <v>10034</v>
      </c>
      <c r="F3941">
        <v>5</v>
      </c>
      <c r="G3941">
        <v>463.95</v>
      </c>
      <c r="H3941">
        <v>393.1</v>
      </c>
      <c r="I3941" t="s">
        <v>10039</v>
      </c>
      <c r="J3941">
        <f>F3941*G3941</f>
        <v>2319.75</v>
      </c>
      <c r="K3941">
        <f>F3941*H3941</f>
        <v>1965.5</v>
      </c>
      <c r="L3941">
        <f>J3941-K3941</f>
        <v>354.25</v>
      </c>
      <c r="M3941" s="5">
        <f>L3941/J3941</f>
        <v>0.15271042138161439</v>
      </c>
      <c r="N3941" t="str">
        <f>IF(ISNA(VLOOKUP(A3941,'Returns Data'!A:A,1,0)),"No","Yes")</f>
        <v>No</v>
      </c>
      <c r="O3941" t="s">
        <v>10085</v>
      </c>
      <c r="P3941" t="str">
        <f>IFERROR(VLOOKUP(A3941,'Ratings Data'!A:C,3,0),"No Rating")</f>
        <v>No Rating</v>
      </c>
      <c r="Q3941" t="s">
        <v>10063</v>
      </c>
      <c r="R3941" s="5">
        <f t="shared" si="61"/>
        <v>0.51804177682380981</v>
      </c>
    </row>
    <row r="3942" spans="1:18" x14ac:dyDescent="0.3">
      <c r="A3942" t="s">
        <v>9646</v>
      </c>
      <c r="B3942" s="2">
        <v>45647</v>
      </c>
      <c r="C3942" t="s">
        <v>10016</v>
      </c>
      <c r="D3942" t="s">
        <v>10032</v>
      </c>
      <c r="E3942" t="s">
        <v>10037</v>
      </c>
      <c r="F3942">
        <v>2</v>
      </c>
      <c r="G3942">
        <v>66.099999999999994</v>
      </c>
      <c r="H3942">
        <v>47.95</v>
      </c>
      <c r="I3942" t="s">
        <v>10040</v>
      </c>
      <c r="J3942">
        <f>F3942*G3942</f>
        <v>132.19999999999999</v>
      </c>
      <c r="K3942">
        <f>F3942*H3942</f>
        <v>95.9</v>
      </c>
      <c r="L3942">
        <f>J3942-K3942</f>
        <v>36.299999999999983</v>
      </c>
      <c r="M3942" s="5">
        <f>L3942/J3942</f>
        <v>0.27458396369137661</v>
      </c>
      <c r="N3942" t="str">
        <f>IF(ISNA(VLOOKUP(A3942,'Returns Data'!A:A,1,0)),"No","Yes")</f>
        <v>No</v>
      </c>
      <c r="O3942" t="s">
        <v>10085</v>
      </c>
      <c r="P3942" t="str">
        <f>IFERROR(VLOOKUP(A3942,'Ratings Data'!A:C,3,0),"No Rating")</f>
        <v>No Rating</v>
      </c>
      <c r="Q3942" t="s">
        <v>10063</v>
      </c>
      <c r="R3942" s="5">
        <f t="shared" si="61"/>
        <v>-0.94301110033408775</v>
      </c>
    </row>
    <row r="3943" spans="1:18" x14ac:dyDescent="0.3">
      <c r="A3943" t="s">
        <v>723</v>
      </c>
      <c r="B3943" s="2">
        <v>45648</v>
      </c>
      <c r="C3943" t="s">
        <v>10017</v>
      </c>
      <c r="D3943" t="s">
        <v>10032</v>
      </c>
      <c r="E3943" t="s">
        <v>10036</v>
      </c>
      <c r="F3943">
        <v>10</v>
      </c>
      <c r="G3943">
        <v>334.2</v>
      </c>
      <c r="H3943">
        <v>293.16000000000003</v>
      </c>
      <c r="I3943" t="s">
        <v>10040</v>
      </c>
      <c r="J3943">
        <f>F3943*G3943</f>
        <v>3342</v>
      </c>
      <c r="K3943">
        <f>F3943*H3943</f>
        <v>2931.6000000000004</v>
      </c>
      <c r="L3943">
        <f>J3943-K3943</f>
        <v>410.39999999999964</v>
      </c>
      <c r="M3943" s="5">
        <f>L3943/J3943</f>
        <v>0.12280071813285447</v>
      </c>
      <c r="N3943" t="str">
        <f>IF(ISNA(VLOOKUP(A3943,'Returns Data'!A:A,1,0)),"No","Yes")</f>
        <v>No</v>
      </c>
      <c r="O3943" t="s">
        <v>10085</v>
      </c>
      <c r="P3943" t="str">
        <f>IFERROR(VLOOKUP(A3943,'Ratings Data'!A:C,3,0),"No Rating")</f>
        <v>No Rating</v>
      </c>
      <c r="Q3943" t="s">
        <v>10063</v>
      </c>
      <c r="R3943" s="5">
        <f t="shared" si="61"/>
        <v>24.279878971255677</v>
      </c>
    </row>
    <row r="3944" spans="1:18" x14ac:dyDescent="0.3">
      <c r="A3944" t="s">
        <v>1042</v>
      </c>
      <c r="B3944" s="2">
        <v>45648</v>
      </c>
      <c r="C3944" t="s">
        <v>10022</v>
      </c>
      <c r="D3944" t="s">
        <v>10033</v>
      </c>
      <c r="E3944" t="s">
        <v>10035</v>
      </c>
      <c r="F3944">
        <v>12</v>
      </c>
      <c r="G3944">
        <v>283.05</v>
      </c>
      <c r="H3944">
        <v>253.28</v>
      </c>
      <c r="I3944" t="s">
        <v>10040</v>
      </c>
      <c r="J3944">
        <f>F3944*G3944</f>
        <v>3396.6000000000004</v>
      </c>
      <c r="K3944">
        <f>F3944*H3944</f>
        <v>3039.36</v>
      </c>
      <c r="L3944">
        <f>J3944-K3944</f>
        <v>357.24000000000024</v>
      </c>
      <c r="M3944" s="5">
        <f>L3944/J3944</f>
        <v>0.10517576399929347</v>
      </c>
      <c r="N3944" t="str">
        <f>IF(ISNA(VLOOKUP(A3944,'Returns Data'!A:A,1,0)),"No","Yes")</f>
        <v>No</v>
      </c>
      <c r="O3944" t="s">
        <v>10085</v>
      </c>
      <c r="P3944" t="str">
        <f>IFERROR(VLOOKUP(A3944,'Ratings Data'!A:C,3,0),"No Rating")</f>
        <v>No Rating</v>
      </c>
      <c r="Q3944" t="s">
        <v>10063</v>
      </c>
      <c r="R3944" s="5">
        <f t="shared" si="61"/>
        <v>1.6337522441651816E-2</v>
      </c>
    </row>
    <row r="3945" spans="1:18" x14ac:dyDescent="0.3">
      <c r="A3945" t="s">
        <v>2373</v>
      </c>
      <c r="B3945" s="2">
        <v>45648</v>
      </c>
      <c r="C3945" t="s">
        <v>10028</v>
      </c>
      <c r="D3945" t="s">
        <v>10032</v>
      </c>
      <c r="E3945" t="s">
        <v>10038</v>
      </c>
      <c r="F3945">
        <v>13</v>
      </c>
      <c r="G3945">
        <v>484.89</v>
      </c>
      <c r="H3945">
        <v>319.85000000000002</v>
      </c>
      <c r="I3945" t="s">
        <v>10039</v>
      </c>
      <c r="J3945">
        <f>F3945*G3945</f>
        <v>6303.57</v>
      </c>
      <c r="K3945">
        <f>F3945*H3945</f>
        <v>4158.05</v>
      </c>
      <c r="L3945">
        <f>J3945-K3945</f>
        <v>2145.5199999999995</v>
      </c>
      <c r="M3945" s="5">
        <f>L3945/J3945</f>
        <v>0.34036585617356507</v>
      </c>
      <c r="N3945" t="str">
        <f>IF(ISNA(VLOOKUP(A3945,'Returns Data'!A:A,1,0)),"No","Yes")</f>
        <v>No</v>
      </c>
      <c r="O3945" t="s">
        <v>10085</v>
      </c>
      <c r="P3945" t="str">
        <f>IFERROR(VLOOKUP(A3945,'Ratings Data'!A:C,3,0),"No Rating")</f>
        <v>No Rating</v>
      </c>
      <c r="Q3945" t="s">
        <v>10063</v>
      </c>
      <c r="R3945" s="5">
        <f t="shared" si="61"/>
        <v>0.85584702349408204</v>
      </c>
    </row>
    <row r="3946" spans="1:18" x14ac:dyDescent="0.3">
      <c r="A3946" t="s">
        <v>2450</v>
      </c>
      <c r="B3946" s="2">
        <v>45648</v>
      </c>
      <c r="C3946" t="s">
        <v>10023</v>
      </c>
      <c r="D3946" t="s">
        <v>10033</v>
      </c>
      <c r="E3946" t="s">
        <v>10034</v>
      </c>
      <c r="F3946">
        <v>11</v>
      </c>
      <c r="G3946">
        <v>362.15</v>
      </c>
      <c r="H3946">
        <v>227.32</v>
      </c>
      <c r="I3946" t="s">
        <v>10039</v>
      </c>
      <c r="J3946">
        <f>F3946*G3946</f>
        <v>3983.6499999999996</v>
      </c>
      <c r="K3946">
        <f>F3946*H3946</f>
        <v>2500.52</v>
      </c>
      <c r="L3946">
        <f>J3946-K3946</f>
        <v>1483.1299999999997</v>
      </c>
      <c r="M3946" s="5">
        <f>L3946/J3946</f>
        <v>0.37230429380091118</v>
      </c>
      <c r="N3946" t="str">
        <f>IF(ISNA(VLOOKUP(A3946,'Returns Data'!A:A,1,0)),"No","Yes")</f>
        <v>No</v>
      </c>
      <c r="O3946" t="s">
        <v>10085</v>
      </c>
      <c r="P3946" t="str">
        <f>IFERROR(VLOOKUP(A3946,'Ratings Data'!A:C,3,0),"No Rating")</f>
        <v>No Rating</v>
      </c>
      <c r="Q3946" t="s">
        <v>10063</v>
      </c>
      <c r="R3946" s="5">
        <f t="shared" si="61"/>
        <v>-0.36803271796775483</v>
      </c>
    </row>
    <row r="3947" spans="1:18" x14ac:dyDescent="0.3">
      <c r="A3947" t="s">
        <v>2929</v>
      </c>
      <c r="B3947" s="2">
        <v>45648</v>
      </c>
      <c r="C3947" t="s">
        <v>10023</v>
      </c>
      <c r="D3947" t="s">
        <v>10033</v>
      </c>
      <c r="E3947" t="s">
        <v>10038</v>
      </c>
      <c r="F3947">
        <v>8</v>
      </c>
      <c r="G3947">
        <v>343.45</v>
      </c>
      <c r="H3947">
        <v>288.35000000000002</v>
      </c>
      <c r="I3947" t="s">
        <v>10040</v>
      </c>
      <c r="J3947">
        <f>F3947*G3947</f>
        <v>2747.6</v>
      </c>
      <c r="K3947">
        <f>F3947*H3947</f>
        <v>2306.8000000000002</v>
      </c>
      <c r="L3947">
        <f>J3947-K3947</f>
        <v>440.79999999999973</v>
      </c>
      <c r="M3947" s="5">
        <f>L3947/J3947</f>
        <v>0.16043092153151833</v>
      </c>
      <c r="N3947" t="str">
        <f>IF(ISNA(VLOOKUP(A3947,'Returns Data'!A:A,1,0)),"No","Yes")</f>
        <v>No</v>
      </c>
      <c r="O3947" t="s">
        <v>10085</v>
      </c>
      <c r="P3947" t="str">
        <f>IFERROR(VLOOKUP(A3947,'Ratings Data'!A:C,3,0),"No Rating")</f>
        <v>No Rating</v>
      </c>
      <c r="Q3947" t="s">
        <v>10063</v>
      </c>
      <c r="R3947" s="5">
        <f t="shared" si="61"/>
        <v>-0.3102807726582405</v>
      </c>
    </row>
    <row r="3948" spans="1:18" x14ac:dyDescent="0.3">
      <c r="A3948" t="s">
        <v>3247</v>
      </c>
      <c r="B3948" s="2">
        <v>45648</v>
      </c>
      <c r="C3948" t="s">
        <v>10025</v>
      </c>
      <c r="D3948" t="s">
        <v>10033</v>
      </c>
      <c r="E3948" t="s">
        <v>10038</v>
      </c>
      <c r="F3948">
        <v>11</v>
      </c>
      <c r="G3948">
        <v>405.53</v>
      </c>
      <c r="H3948">
        <v>258.97000000000003</v>
      </c>
      <c r="I3948" t="s">
        <v>10039</v>
      </c>
      <c r="J3948">
        <f>F3948*G3948</f>
        <v>4460.83</v>
      </c>
      <c r="K3948">
        <f>F3948*H3948</f>
        <v>2848.67</v>
      </c>
      <c r="L3948">
        <f>J3948-K3948</f>
        <v>1612.1599999999999</v>
      </c>
      <c r="M3948" s="5">
        <f>L3948/J3948</f>
        <v>0.36140359529504595</v>
      </c>
      <c r="N3948" t="str">
        <f>IF(ISNA(VLOOKUP(A3948,'Returns Data'!A:A,1,0)),"No","Yes")</f>
        <v>No</v>
      </c>
      <c r="O3948" t="s">
        <v>10085</v>
      </c>
      <c r="P3948" t="str">
        <f>IFERROR(VLOOKUP(A3948,'Ratings Data'!A:C,3,0),"No Rating")</f>
        <v>No Rating</v>
      </c>
      <c r="Q3948" t="s">
        <v>10063</v>
      </c>
      <c r="R3948" s="5">
        <f t="shared" si="61"/>
        <v>0.62353690493521619</v>
      </c>
    </row>
    <row r="3949" spans="1:18" x14ac:dyDescent="0.3">
      <c r="A3949" t="s">
        <v>3340</v>
      </c>
      <c r="B3949" s="2">
        <v>45648</v>
      </c>
      <c r="C3949" t="s">
        <v>10010</v>
      </c>
      <c r="D3949" t="s">
        <v>10029</v>
      </c>
      <c r="E3949" t="s">
        <v>10036</v>
      </c>
      <c r="F3949">
        <v>20</v>
      </c>
      <c r="G3949">
        <v>57.57</v>
      </c>
      <c r="H3949">
        <v>47.71</v>
      </c>
      <c r="I3949" t="s">
        <v>10040</v>
      </c>
      <c r="J3949">
        <f>F3949*G3949</f>
        <v>1151.4000000000001</v>
      </c>
      <c r="K3949">
        <f>F3949*H3949</f>
        <v>954.2</v>
      </c>
      <c r="L3949">
        <f>J3949-K3949</f>
        <v>197.20000000000005</v>
      </c>
      <c r="M3949" s="5">
        <f>L3949/J3949</f>
        <v>0.17126975855480286</v>
      </c>
      <c r="N3949" t="str">
        <f>IF(ISNA(VLOOKUP(A3949,'Returns Data'!A:A,1,0)),"No","Yes")</f>
        <v>No</v>
      </c>
      <c r="O3949" t="s">
        <v>10085</v>
      </c>
      <c r="P3949">
        <f>IFERROR(VLOOKUP(A3949,'Ratings Data'!A:C,3,0),"No Rating")</f>
        <v>4</v>
      </c>
      <c r="Q3949" t="s">
        <v>10063</v>
      </c>
      <c r="R3949" s="5">
        <f t="shared" si="61"/>
        <v>-0.74188659957900205</v>
      </c>
    </row>
    <row r="3950" spans="1:18" x14ac:dyDescent="0.3">
      <c r="A3950" t="s">
        <v>3500</v>
      </c>
      <c r="B3950" s="2">
        <v>45648</v>
      </c>
      <c r="C3950" t="s">
        <v>10020</v>
      </c>
      <c r="D3950" t="s">
        <v>10030</v>
      </c>
      <c r="E3950" t="s">
        <v>10037</v>
      </c>
      <c r="F3950">
        <v>2</v>
      </c>
      <c r="G3950">
        <v>228.7</v>
      </c>
      <c r="H3950">
        <v>181.27</v>
      </c>
      <c r="I3950" t="s">
        <v>10039</v>
      </c>
      <c r="J3950">
        <f>F3950*G3950</f>
        <v>457.4</v>
      </c>
      <c r="K3950">
        <f>F3950*H3950</f>
        <v>362.54</v>
      </c>
      <c r="L3950">
        <f>J3950-K3950</f>
        <v>94.859999999999957</v>
      </c>
      <c r="M3950" s="5">
        <f>L3950/J3950</f>
        <v>0.20738959335373844</v>
      </c>
      <c r="N3950" t="str">
        <f>IF(ISNA(VLOOKUP(A3950,'Returns Data'!A:A,1,0)),"No","Yes")</f>
        <v>No</v>
      </c>
      <c r="O3950" t="s">
        <v>10085</v>
      </c>
      <c r="P3950" t="str">
        <f>IFERROR(VLOOKUP(A3950,'Ratings Data'!A:C,3,0),"No Rating")</f>
        <v>No Rating</v>
      </c>
      <c r="Q3950" t="s">
        <v>10063</v>
      </c>
      <c r="R3950" s="5">
        <f t="shared" si="61"/>
        <v>-0.60274448497481337</v>
      </c>
    </row>
    <row r="3951" spans="1:18" x14ac:dyDescent="0.3">
      <c r="A3951" t="s">
        <v>3964</v>
      </c>
      <c r="B3951" s="2">
        <v>45648</v>
      </c>
      <c r="C3951" t="s">
        <v>10009</v>
      </c>
      <c r="D3951" t="s">
        <v>10029</v>
      </c>
      <c r="E3951" t="s">
        <v>10038</v>
      </c>
      <c r="F3951">
        <v>2</v>
      </c>
      <c r="G3951">
        <v>106.87</v>
      </c>
      <c r="H3951">
        <v>96.02</v>
      </c>
      <c r="I3951" t="s">
        <v>10039</v>
      </c>
      <c r="J3951">
        <f>F3951*G3951</f>
        <v>213.74</v>
      </c>
      <c r="K3951">
        <f>F3951*H3951</f>
        <v>192.04</v>
      </c>
      <c r="L3951">
        <f>J3951-K3951</f>
        <v>21.700000000000017</v>
      </c>
      <c r="M3951" s="5">
        <f>L3951/J3951</f>
        <v>0.10152521755403769</v>
      </c>
      <c r="N3951" t="str">
        <f>IF(ISNA(VLOOKUP(A3951,'Returns Data'!A:A,1,0)),"No","Yes")</f>
        <v>Yes</v>
      </c>
      <c r="O3951" t="str">
        <f>IFERROR(VLOOKUP(A3951,'Returns Data'!A:E,5,0),"No Returns")</f>
        <v>Late Delivery</v>
      </c>
      <c r="P3951" t="str">
        <f>IFERROR(VLOOKUP(A3951,'Ratings Data'!A:C,3,0),"No Rating")</f>
        <v>No Rating</v>
      </c>
      <c r="Q3951" t="s">
        <v>10063</v>
      </c>
      <c r="R3951" s="5">
        <f t="shared" si="61"/>
        <v>-0.53270660253607338</v>
      </c>
    </row>
    <row r="3952" spans="1:18" x14ac:dyDescent="0.3">
      <c r="A3952" t="s">
        <v>4350</v>
      </c>
      <c r="B3952" s="2">
        <v>45648</v>
      </c>
      <c r="C3952" t="s">
        <v>10019</v>
      </c>
      <c r="D3952" t="s">
        <v>10031</v>
      </c>
      <c r="E3952" t="s">
        <v>10034</v>
      </c>
      <c r="F3952">
        <v>16</v>
      </c>
      <c r="G3952">
        <v>476.41</v>
      </c>
      <c r="H3952">
        <v>309.58999999999997</v>
      </c>
      <c r="I3952" t="s">
        <v>10040</v>
      </c>
      <c r="J3952">
        <f>F3952*G3952</f>
        <v>7622.56</v>
      </c>
      <c r="K3952">
        <f>F3952*H3952</f>
        <v>4953.4399999999996</v>
      </c>
      <c r="L3952">
        <f>J3952-K3952</f>
        <v>2669.1200000000008</v>
      </c>
      <c r="M3952" s="5">
        <f>L3952/J3952</f>
        <v>0.35016057597447586</v>
      </c>
      <c r="N3952" t="str">
        <f>IF(ISNA(VLOOKUP(A3952,'Returns Data'!A:A,1,0)),"No","Yes")</f>
        <v>No</v>
      </c>
      <c r="O3952" t="s">
        <v>10085</v>
      </c>
      <c r="P3952" t="str">
        <f>IFERROR(VLOOKUP(A3952,'Ratings Data'!A:C,3,0),"No Rating")</f>
        <v>No Rating</v>
      </c>
      <c r="Q3952" t="s">
        <v>10063</v>
      </c>
      <c r="R3952" s="5">
        <f t="shared" si="61"/>
        <v>34.662767848788249</v>
      </c>
    </row>
    <row r="3953" spans="1:18" x14ac:dyDescent="0.3">
      <c r="A3953" t="s">
        <v>4431</v>
      </c>
      <c r="B3953" s="2">
        <v>45648</v>
      </c>
      <c r="C3953" t="s">
        <v>10010</v>
      </c>
      <c r="D3953" t="s">
        <v>10029</v>
      </c>
      <c r="E3953" t="s">
        <v>10036</v>
      </c>
      <c r="F3953">
        <v>9</v>
      </c>
      <c r="G3953">
        <v>343.24</v>
      </c>
      <c r="H3953">
        <v>301.2</v>
      </c>
      <c r="I3953" t="s">
        <v>10039</v>
      </c>
      <c r="J3953">
        <f>F3953*G3953</f>
        <v>3089.16</v>
      </c>
      <c r="K3953">
        <f>F3953*H3953</f>
        <v>2710.7999999999997</v>
      </c>
      <c r="L3953">
        <f>J3953-K3953</f>
        <v>378.36000000000013</v>
      </c>
      <c r="M3953" s="5">
        <f>L3953/J3953</f>
        <v>0.12247989744784994</v>
      </c>
      <c r="N3953" t="str">
        <f>IF(ISNA(VLOOKUP(A3953,'Returns Data'!A:A,1,0)),"No","Yes")</f>
        <v>No</v>
      </c>
      <c r="O3953" t="s">
        <v>10085</v>
      </c>
      <c r="P3953" t="str">
        <f>IFERROR(VLOOKUP(A3953,'Ratings Data'!A:C,3,0),"No Rating")</f>
        <v>No Rating</v>
      </c>
      <c r="Q3953" t="s">
        <v>10063</v>
      </c>
      <c r="R3953" s="5">
        <f t="shared" si="61"/>
        <v>-0.59473457735983715</v>
      </c>
    </row>
    <row r="3954" spans="1:18" x14ac:dyDescent="0.3">
      <c r="A3954" t="s">
        <v>5060</v>
      </c>
      <c r="B3954" s="2">
        <v>45648</v>
      </c>
      <c r="C3954" t="s">
        <v>10020</v>
      </c>
      <c r="D3954" t="s">
        <v>10030</v>
      </c>
      <c r="E3954" t="s">
        <v>10037</v>
      </c>
      <c r="F3954">
        <v>5</v>
      </c>
      <c r="G3954">
        <v>429.18</v>
      </c>
      <c r="H3954">
        <v>263.77</v>
      </c>
      <c r="I3954" t="s">
        <v>10040</v>
      </c>
      <c r="J3954">
        <f>F3954*G3954</f>
        <v>2145.9</v>
      </c>
      <c r="K3954">
        <f>F3954*H3954</f>
        <v>1318.85</v>
      </c>
      <c r="L3954">
        <f>J3954-K3954</f>
        <v>827.05000000000018</v>
      </c>
      <c r="M3954" s="5">
        <f>L3954/J3954</f>
        <v>0.38540938533948466</v>
      </c>
      <c r="N3954" t="str">
        <f>IF(ISNA(VLOOKUP(A3954,'Returns Data'!A:A,1,0)),"No","Yes")</f>
        <v>No</v>
      </c>
      <c r="O3954" t="s">
        <v>10085</v>
      </c>
      <c r="P3954" t="str">
        <f>IFERROR(VLOOKUP(A3954,'Ratings Data'!A:C,3,0),"No Rating")</f>
        <v>No Rating</v>
      </c>
      <c r="Q3954" t="s">
        <v>10063</v>
      </c>
      <c r="R3954" s="5">
        <f t="shared" si="61"/>
        <v>-0.30534514236879923</v>
      </c>
    </row>
    <row r="3955" spans="1:18" x14ac:dyDescent="0.3">
      <c r="A3955" t="s">
        <v>5261</v>
      </c>
      <c r="B3955" s="2">
        <v>45648</v>
      </c>
      <c r="C3955" t="s">
        <v>10028</v>
      </c>
      <c r="D3955" t="s">
        <v>10032</v>
      </c>
      <c r="E3955" t="s">
        <v>10038</v>
      </c>
      <c r="F3955">
        <v>18</v>
      </c>
      <c r="G3955">
        <v>135.78</v>
      </c>
      <c r="H3955">
        <v>108.02</v>
      </c>
      <c r="I3955" t="s">
        <v>10039</v>
      </c>
      <c r="J3955">
        <f>F3955*G3955</f>
        <v>2444.04</v>
      </c>
      <c r="K3955">
        <f>F3955*H3955</f>
        <v>1944.36</v>
      </c>
      <c r="L3955">
        <f>J3955-K3955</f>
        <v>499.68000000000006</v>
      </c>
      <c r="M3955" s="5">
        <f>L3955/J3955</f>
        <v>0.2044483723670644</v>
      </c>
      <c r="N3955" t="str">
        <f>IF(ISNA(VLOOKUP(A3955,'Returns Data'!A:A,1,0)),"No","Yes")</f>
        <v>No</v>
      </c>
      <c r="O3955" t="s">
        <v>10085</v>
      </c>
      <c r="P3955" t="str">
        <f>IFERROR(VLOOKUP(A3955,'Ratings Data'!A:C,3,0),"No Rating")</f>
        <v>No Rating</v>
      </c>
      <c r="Q3955" t="s">
        <v>10063</v>
      </c>
      <c r="R3955" s="5">
        <f t="shared" si="61"/>
        <v>0.13893471270795463</v>
      </c>
    </row>
    <row r="3956" spans="1:18" x14ac:dyDescent="0.3">
      <c r="A3956" t="s">
        <v>5905</v>
      </c>
      <c r="B3956" s="2">
        <v>45648</v>
      </c>
      <c r="C3956" t="s">
        <v>10014</v>
      </c>
      <c r="D3956" t="s">
        <v>10030</v>
      </c>
      <c r="E3956" t="s">
        <v>10034</v>
      </c>
      <c r="F3956">
        <v>19</v>
      </c>
      <c r="G3956">
        <v>297.85000000000002</v>
      </c>
      <c r="H3956">
        <v>190.69</v>
      </c>
      <c r="I3956" t="s">
        <v>10039</v>
      </c>
      <c r="J3956">
        <f>F3956*G3956</f>
        <v>5659.1500000000005</v>
      </c>
      <c r="K3956">
        <f>F3956*H3956</f>
        <v>3623.11</v>
      </c>
      <c r="L3956">
        <f>J3956-K3956</f>
        <v>2036.0400000000004</v>
      </c>
      <c r="M3956" s="5">
        <f>L3956/J3956</f>
        <v>0.35977841195232502</v>
      </c>
      <c r="N3956" t="str">
        <f>IF(ISNA(VLOOKUP(A3956,'Returns Data'!A:A,1,0)),"No","Yes")</f>
        <v>No</v>
      </c>
      <c r="O3956" t="s">
        <v>10085</v>
      </c>
      <c r="P3956" t="str">
        <f>IFERROR(VLOOKUP(A3956,'Ratings Data'!A:C,3,0),"No Rating")</f>
        <v>No Rating</v>
      </c>
      <c r="Q3956" t="s">
        <v>10063</v>
      </c>
      <c r="R3956" s="5">
        <f t="shared" si="61"/>
        <v>1.3154899265151145</v>
      </c>
    </row>
    <row r="3957" spans="1:18" x14ac:dyDescent="0.3">
      <c r="A3957" t="s">
        <v>6017</v>
      </c>
      <c r="B3957" s="2">
        <v>45648</v>
      </c>
      <c r="C3957" t="s">
        <v>10028</v>
      </c>
      <c r="D3957" t="s">
        <v>10032</v>
      </c>
      <c r="E3957" t="s">
        <v>10036</v>
      </c>
      <c r="F3957">
        <v>6</v>
      </c>
      <c r="G3957">
        <v>22.9</v>
      </c>
      <c r="H3957">
        <v>16.690000000000001</v>
      </c>
      <c r="I3957" t="s">
        <v>10039</v>
      </c>
      <c r="J3957">
        <f>F3957*G3957</f>
        <v>137.39999999999998</v>
      </c>
      <c r="K3957">
        <f>F3957*H3957</f>
        <v>100.14000000000001</v>
      </c>
      <c r="L3957">
        <f>J3957-K3957</f>
        <v>37.259999999999962</v>
      </c>
      <c r="M3957" s="5">
        <f>L3957/J3957</f>
        <v>0.27117903930130982</v>
      </c>
      <c r="N3957" t="str">
        <f>IF(ISNA(VLOOKUP(A3957,'Returns Data'!A:A,1,0)),"No","Yes")</f>
        <v>No</v>
      </c>
      <c r="O3957" t="s">
        <v>10085</v>
      </c>
      <c r="P3957" t="str">
        <f>IFERROR(VLOOKUP(A3957,'Ratings Data'!A:C,3,0),"No Rating")</f>
        <v>No Rating</v>
      </c>
      <c r="Q3957" t="s">
        <v>10063</v>
      </c>
      <c r="R3957" s="5">
        <f t="shared" si="61"/>
        <v>-0.97572073544613602</v>
      </c>
    </row>
    <row r="3958" spans="1:18" x14ac:dyDescent="0.3">
      <c r="A3958" t="s">
        <v>6176</v>
      </c>
      <c r="B3958" s="2">
        <v>45648</v>
      </c>
      <c r="C3958" t="s">
        <v>10012</v>
      </c>
      <c r="D3958" t="s">
        <v>10030</v>
      </c>
      <c r="E3958" t="s">
        <v>10037</v>
      </c>
      <c r="F3958">
        <v>20</v>
      </c>
      <c r="G3958">
        <v>139.32</v>
      </c>
      <c r="H3958">
        <v>123.75</v>
      </c>
      <c r="I3958" t="s">
        <v>10040</v>
      </c>
      <c r="J3958">
        <f>F3958*G3958</f>
        <v>2786.3999999999996</v>
      </c>
      <c r="K3958">
        <f>F3958*H3958</f>
        <v>2475</v>
      </c>
      <c r="L3958">
        <f>J3958-K3958</f>
        <v>311.39999999999964</v>
      </c>
      <c r="M3958" s="5">
        <f>L3958/J3958</f>
        <v>0.11175710594315234</v>
      </c>
      <c r="N3958" t="str">
        <f>IF(ISNA(VLOOKUP(A3958,'Returns Data'!A:A,1,0)),"No","Yes")</f>
        <v>No</v>
      </c>
      <c r="O3958" t="s">
        <v>10085</v>
      </c>
      <c r="P3958" t="str">
        <f>IFERROR(VLOOKUP(A3958,'Ratings Data'!A:C,3,0),"No Rating")</f>
        <v>No Rating</v>
      </c>
      <c r="Q3958" t="s">
        <v>10063</v>
      </c>
      <c r="R3958" s="5">
        <f t="shared" si="61"/>
        <v>19.279475982532752</v>
      </c>
    </row>
    <row r="3959" spans="1:18" x14ac:dyDescent="0.3">
      <c r="A3959" t="s">
        <v>6263</v>
      </c>
      <c r="B3959" s="2">
        <v>45648</v>
      </c>
      <c r="C3959" t="s">
        <v>10021</v>
      </c>
      <c r="D3959" t="s">
        <v>10031</v>
      </c>
      <c r="E3959" t="s">
        <v>10037</v>
      </c>
      <c r="F3959">
        <v>20</v>
      </c>
      <c r="G3959">
        <v>79.89</v>
      </c>
      <c r="H3959">
        <v>49.78</v>
      </c>
      <c r="I3959" t="s">
        <v>10039</v>
      </c>
      <c r="J3959">
        <f>F3959*G3959</f>
        <v>1597.8</v>
      </c>
      <c r="K3959">
        <f>F3959*H3959</f>
        <v>995.6</v>
      </c>
      <c r="L3959">
        <f>J3959-K3959</f>
        <v>602.19999999999993</v>
      </c>
      <c r="M3959" s="5">
        <f>L3959/J3959</f>
        <v>0.37689322818875953</v>
      </c>
      <c r="N3959" t="str">
        <f>IF(ISNA(VLOOKUP(A3959,'Returns Data'!A:A,1,0)),"No","Yes")</f>
        <v>No</v>
      </c>
      <c r="O3959" t="s">
        <v>10085</v>
      </c>
      <c r="P3959" t="str">
        <f>IFERROR(VLOOKUP(A3959,'Ratings Data'!A:C,3,0),"No Rating")</f>
        <v>No Rating</v>
      </c>
      <c r="Q3959" t="s">
        <v>10063</v>
      </c>
      <c r="R3959" s="5">
        <f t="shared" si="61"/>
        <v>-0.42657192075796724</v>
      </c>
    </row>
    <row r="3960" spans="1:18" x14ac:dyDescent="0.3">
      <c r="A3960" t="s">
        <v>6882</v>
      </c>
      <c r="B3960" s="2">
        <v>45648</v>
      </c>
      <c r="C3960" t="s">
        <v>10027</v>
      </c>
      <c r="D3960" t="s">
        <v>10032</v>
      </c>
      <c r="E3960" t="s">
        <v>10035</v>
      </c>
      <c r="F3960">
        <v>13</v>
      </c>
      <c r="G3960">
        <v>188.87</v>
      </c>
      <c r="H3960">
        <v>129.31</v>
      </c>
      <c r="I3960" t="s">
        <v>10039</v>
      </c>
      <c r="J3960">
        <f>F3960*G3960</f>
        <v>2455.31</v>
      </c>
      <c r="K3960">
        <f>F3960*H3960</f>
        <v>1681.03</v>
      </c>
      <c r="L3960">
        <f>J3960-K3960</f>
        <v>774.28</v>
      </c>
      <c r="M3960" s="5">
        <f>L3960/J3960</f>
        <v>0.31534918197702122</v>
      </c>
      <c r="N3960" t="str">
        <f>IF(ISNA(VLOOKUP(A3960,'Returns Data'!A:A,1,0)),"No","Yes")</f>
        <v>No</v>
      </c>
      <c r="O3960" t="s">
        <v>10085</v>
      </c>
      <c r="P3960" t="str">
        <f>IFERROR(VLOOKUP(A3960,'Ratings Data'!A:C,3,0),"No Rating")</f>
        <v>No Rating</v>
      </c>
      <c r="Q3960" t="s">
        <v>10063</v>
      </c>
      <c r="R3960" s="5">
        <f t="shared" si="61"/>
        <v>0.53668168732006505</v>
      </c>
    </row>
    <row r="3961" spans="1:18" x14ac:dyDescent="0.3">
      <c r="A3961" t="s">
        <v>6945</v>
      </c>
      <c r="B3961" s="2">
        <v>45648</v>
      </c>
      <c r="C3961" t="s">
        <v>10016</v>
      </c>
      <c r="D3961" t="s">
        <v>10032</v>
      </c>
      <c r="E3961" t="s">
        <v>10038</v>
      </c>
      <c r="F3961">
        <v>17</v>
      </c>
      <c r="G3961">
        <v>139.85</v>
      </c>
      <c r="H3961">
        <v>120.53</v>
      </c>
      <c r="I3961" t="s">
        <v>10039</v>
      </c>
      <c r="J3961">
        <f>F3961*G3961</f>
        <v>2377.4499999999998</v>
      </c>
      <c r="K3961">
        <f>F3961*H3961</f>
        <v>2049.0100000000002</v>
      </c>
      <c r="L3961">
        <f>J3961-K3961</f>
        <v>328.4399999999996</v>
      </c>
      <c r="M3961" s="5">
        <f>L3961/J3961</f>
        <v>0.13814801573114036</v>
      </c>
      <c r="N3961" t="str">
        <f>IF(ISNA(VLOOKUP(A3961,'Returns Data'!A:A,1,0)),"No","Yes")</f>
        <v>No</v>
      </c>
      <c r="O3961" t="s">
        <v>10085</v>
      </c>
      <c r="P3961" t="str">
        <f>IFERROR(VLOOKUP(A3961,'Ratings Data'!A:C,3,0),"No Rating")</f>
        <v>No Rating</v>
      </c>
      <c r="Q3961" t="s">
        <v>10063</v>
      </c>
      <c r="R3961" s="5">
        <f t="shared" si="61"/>
        <v>-3.1710863394031764E-2</v>
      </c>
    </row>
    <row r="3962" spans="1:18" x14ac:dyDescent="0.3">
      <c r="A3962" t="s">
        <v>7188</v>
      </c>
      <c r="B3962" s="2">
        <v>45648</v>
      </c>
      <c r="C3962" t="s">
        <v>10024</v>
      </c>
      <c r="D3962" t="s">
        <v>10029</v>
      </c>
      <c r="E3962" t="s">
        <v>10037</v>
      </c>
      <c r="F3962">
        <v>12</v>
      </c>
      <c r="G3962">
        <v>350.85</v>
      </c>
      <c r="H3962">
        <v>296.29000000000002</v>
      </c>
      <c r="I3962" t="s">
        <v>10039</v>
      </c>
      <c r="J3962">
        <f>F3962*G3962</f>
        <v>4210.2000000000007</v>
      </c>
      <c r="K3962">
        <f>F3962*H3962</f>
        <v>3555.4800000000005</v>
      </c>
      <c r="L3962">
        <f>J3962-K3962</f>
        <v>654.72000000000025</v>
      </c>
      <c r="M3962" s="5">
        <f>L3962/J3962</f>
        <v>0.15550805187402028</v>
      </c>
      <c r="N3962" t="str">
        <f>IF(ISNA(VLOOKUP(A3962,'Returns Data'!A:A,1,0)),"No","Yes")</f>
        <v>No</v>
      </c>
      <c r="O3962" t="s">
        <v>10085</v>
      </c>
      <c r="P3962" t="str">
        <f>IFERROR(VLOOKUP(A3962,'Ratings Data'!A:C,3,0),"No Rating")</f>
        <v>No Rating</v>
      </c>
      <c r="Q3962" t="s">
        <v>10063</v>
      </c>
      <c r="R3962" s="5">
        <f t="shared" si="61"/>
        <v>0.77088897768617681</v>
      </c>
    </row>
    <row r="3963" spans="1:18" x14ac:dyDescent="0.3">
      <c r="A3963" t="s">
        <v>7555</v>
      </c>
      <c r="B3963" s="2">
        <v>45648</v>
      </c>
      <c r="C3963" t="s">
        <v>10028</v>
      </c>
      <c r="D3963" t="s">
        <v>10032</v>
      </c>
      <c r="E3963" t="s">
        <v>10034</v>
      </c>
      <c r="F3963">
        <v>8</v>
      </c>
      <c r="G3963">
        <v>155.6</v>
      </c>
      <c r="H3963">
        <v>129.74</v>
      </c>
      <c r="I3963" t="s">
        <v>10039</v>
      </c>
      <c r="J3963">
        <f>F3963*G3963</f>
        <v>1244.8</v>
      </c>
      <c r="K3963">
        <f>F3963*H3963</f>
        <v>1037.92</v>
      </c>
      <c r="L3963">
        <f>J3963-K3963</f>
        <v>206.87999999999988</v>
      </c>
      <c r="M3963" s="5">
        <f>L3963/J3963</f>
        <v>0.16619537275064258</v>
      </c>
      <c r="N3963" t="str">
        <f>IF(ISNA(VLOOKUP(A3963,'Returns Data'!A:A,1,0)),"No","Yes")</f>
        <v>No</v>
      </c>
      <c r="O3963" t="s">
        <v>10085</v>
      </c>
      <c r="P3963" t="str">
        <f>IFERROR(VLOOKUP(A3963,'Ratings Data'!A:C,3,0),"No Rating")</f>
        <v>No Rating</v>
      </c>
      <c r="Q3963" t="s">
        <v>10063</v>
      </c>
      <c r="R3963" s="5">
        <f t="shared" si="61"/>
        <v>-0.70433708612417467</v>
      </c>
    </row>
    <row r="3964" spans="1:18" x14ac:dyDescent="0.3">
      <c r="A3964" t="s">
        <v>7584</v>
      </c>
      <c r="B3964" s="2">
        <v>45648</v>
      </c>
      <c r="C3964" t="s">
        <v>10009</v>
      </c>
      <c r="D3964" t="s">
        <v>10029</v>
      </c>
      <c r="E3964" t="s">
        <v>10038</v>
      </c>
      <c r="F3964">
        <v>11</v>
      </c>
      <c r="G3964">
        <v>364.71</v>
      </c>
      <c r="H3964">
        <v>260.10000000000002</v>
      </c>
      <c r="I3964" t="s">
        <v>10040</v>
      </c>
      <c r="J3964">
        <f>F3964*G3964</f>
        <v>4011.81</v>
      </c>
      <c r="K3964">
        <f>F3964*H3964</f>
        <v>2861.1000000000004</v>
      </c>
      <c r="L3964">
        <f>J3964-K3964</f>
        <v>1150.7099999999996</v>
      </c>
      <c r="M3964" s="5">
        <f>L3964/J3964</f>
        <v>0.28683063255737423</v>
      </c>
      <c r="N3964" t="str">
        <f>IF(ISNA(VLOOKUP(A3964,'Returns Data'!A:A,1,0)),"No","Yes")</f>
        <v>No</v>
      </c>
      <c r="O3964" t="s">
        <v>10085</v>
      </c>
      <c r="P3964" t="str">
        <f>IFERROR(VLOOKUP(A3964,'Ratings Data'!A:C,3,0),"No Rating")</f>
        <v>No Rating</v>
      </c>
      <c r="Q3964" t="s">
        <v>10063</v>
      </c>
      <c r="R3964" s="5">
        <f t="shared" si="61"/>
        <v>2.2228550771208231</v>
      </c>
    </row>
    <row r="3965" spans="1:18" x14ac:dyDescent="0.3">
      <c r="A3965" t="s">
        <v>7939</v>
      </c>
      <c r="B3965" s="2">
        <v>45648</v>
      </c>
      <c r="C3965" t="s">
        <v>10017</v>
      </c>
      <c r="D3965" t="s">
        <v>10032</v>
      </c>
      <c r="E3965" t="s">
        <v>10035</v>
      </c>
      <c r="F3965">
        <v>3</v>
      </c>
      <c r="G3965">
        <v>275.45</v>
      </c>
      <c r="H3965">
        <v>223.66</v>
      </c>
      <c r="I3965" t="s">
        <v>10039</v>
      </c>
      <c r="J3965">
        <f>F3965*G3965</f>
        <v>826.34999999999991</v>
      </c>
      <c r="K3965">
        <f>F3965*H3965</f>
        <v>670.98</v>
      </c>
      <c r="L3965">
        <f>J3965-K3965</f>
        <v>155.36999999999989</v>
      </c>
      <c r="M3965" s="5">
        <f>L3965/J3965</f>
        <v>0.18801960428389897</v>
      </c>
      <c r="N3965" t="str">
        <f>IF(ISNA(VLOOKUP(A3965,'Returns Data'!A:A,1,0)),"No","Yes")</f>
        <v>No</v>
      </c>
      <c r="O3965" t="s">
        <v>10085</v>
      </c>
      <c r="P3965" t="str">
        <f>IFERROR(VLOOKUP(A3965,'Ratings Data'!A:C,3,0),"No Rating")</f>
        <v>No Rating</v>
      </c>
      <c r="Q3965" t="s">
        <v>10063</v>
      </c>
      <c r="R3965" s="5">
        <f t="shared" si="61"/>
        <v>-0.7940206540190089</v>
      </c>
    </row>
    <row r="3966" spans="1:18" x14ac:dyDescent="0.3">
      <c r="A3966" t="s">
        <v>8042</v>
      </c>
      <c r="B3966" s="2">
        <v>45648</v>
      </c>
      <c r="C3966" t="s">
        <v>10011</v>
      </c>
      <c r="D3966" t="s">
        <v>10029</v>
      </c>
      <c r="E3966" t="s">
        <v>10035</v>
      </c>
      <c r="F3966">
        <v>16</v>
      </c>
      <c r="G3966">
        <v>263.17</v>
      </c>
      <c r="H3966">
        <v>192.66</v>
      </c>
      <c r="I3966" t="s">
        <v>10040</v>
      </c>
      <c r="J3966">
        <f>F3966*G3966</f>
        <v>4210.72</v>
      </c>
      <c r="K3966">
        <f>F3966*H3966</f>
        <v>3082.56</v>
      </c>
      <c r="L3966">
        <f>J3966-K3966</f>
        <v>1128.1600000000003</v>
      </c>
      <c r="M3966" s="5">
        <f>L3966/J3966</f>
        <v>0.26792567541893081</v>
      </c>
      <c r="N3966" t="str">
        <f>IF(ISNA(VLOOKUP(A3966,'Returns Data'!A:A,1,0)),"No","Yes")</f>
        <v>No</v>
      </c>
      <c r="O3966" t="s">
        <v>10085</v>
      </c>
      <c r="P3966" t="str">
        <f>IFERROR(VLOOKUP(A3966,'Ratings Data'!A:C,3,0),"No Rating")</f>
        <v>No Rating</v>
      </c>
      <c r="Q3966" t="s">
        <v>10063</v>
      </c>
      <c r="R3966" s="5">
        <f t="shared" si="61"/>
        <v>4.0955648333030803</v>
      </c>
    </row>
    <row r="3967" spans="1:18" x14ac:dyDescent="0.3">
      <c r="A3967" t="s">
        <v>8535</v>
      </c>
      <c r="B3967" s="2">
        <v>45648</v>
      </c>
      <c r="C3967" t="s">
        <v>10025</v>
      </c>
      <c r="D3967" t="s">
        <v>10033</v>
      </c>
      <c r="E3967" t="s">
        <v>10038</v>
      </c>
      <c r="F3967">
        <v>8</v>
      </c>
      <c r="G3967">
        <v>401.57</v>
      </c>
      <c r="H3967">
        <v>271.17</v>
      </c>
      <c r="I3967" t="s">
        <v>10039</v>
      </c>
      <c r="J3967">
        <f>F3967*G3967</f>
        <v>3212.56</v>
      </c>
      <c r="K3967">
        <f>F3967*H3967</f>
        <v>2169.36</v>
      </c>
      <c r="L3967">
        <f>J3967-K3967</f>
        <v>1043.1999999999998</v>
      </c>
      <c r="M3967" s="5">
        <f>L3967/J3967</f>
        <v>0.32472545259855062</v>
      </c>
      <c r="N3967" t="str">
        <f>IF(ISNA(VLOOKUP(A3967,'Returns Data'!A:A,1,0)),"No","Yes")</f>
        <v>No</v>
      </c>
      <c r="O3967" t="s">
        <v>10085</v>
      </c>
      <c r="P3967">
        <f>IFERROR(VLOOKUP(A3967,'Ratings Data'!A:C,3,0),"No Rating")</f>
        <v>1</v>
      </c>
      <c r="Q3967" t="s">
        <v>10063</v>
      </c>
      <c r="R3967" s="5">
        <f t="shared" si="61"/>
        <v>-0.2370520956036023</v>
      </c>
    </row>
    <row r="3968" spans="1:18" x14ac:dyDescent="0.3">
      <c r="A3968" t="s">
        <v>9599</v>
      </c>
      <c r="B3968" s="2">
        <v>45648</v>
      </c>
      <c r="C3968" t="s">
        <v>10012</v>
      </c>
      <c r="D3968" t="s">
        <v>10030</v>
      </c>
      <c r="E3968" t="s">
        <v>10037</v>
      </c>
      <c r="F3968">
        <v>9</v>
      </c>
      <c r="G3968">
        <v>328.89</v>
      </c>
      <c r="H3968">
        <v>228.44</v>
      </c>
      <c r="I3968" t="s">
        <v>10040</v>
      </c>
      <c r="J3968">
        <f>F3968*G3968</f>
        <v>2960.0099999999998</v>
      </c>
      <c r="K3968">
        <f>F3968*H3968</f>
        <v>2055.96</v>
      </c>
      <c r="L3968">
        <f>J3968-K3968</f>
        <v>904.04999999999973</v>
      </c>
      <c r="M3968" s="5">
        <f>L3968/J3968</f>
        <v>0.30542126546869769</v>
      </c>
      <c r="N3968" t="str">
        <f>IF(ISNA(VLOOKUP(A3968,'Returns Data'!A:A,1,0)),"No","Yes")</f>
        <v>No</v>
      </c>
      <c r="O3968" t="s">
        <v>10085</v>
      </c>
      <c r="P3968" t="str">
        <f>IFERROR(VLOOKUP(A3968,'Ratings Data'!A:C,3,0),"No Rating")</f>
        <v>No Rating</v>
      </c>
      <c r="Q3968" t="s">
        <v>10063</v>
      </c>
      <c r="R3968" s="5">
        <f t="shared" si="61"/>
        <v>-7.8613317727917978E-2</v>
      </c>
    </row>
    <row r="3969" spans="1:18" x14ac:dyDescent="0.3">
      <c r="A3969" t="s">
        <v>9745</v>
      </c>
      <c r="B3969" s="2">
        <v>45648</v>
      </c>
      <c r="C3969" t="s">
        <v>10022</v>
      </c>
      <c r="D3969" t="s">
        <v>10033</v>
      </c>
      <c r="E3969" t="s">
        <v>10037</v>
      </c>
      <c r="F3969">
        <v>11</v>
      </c>
      <c r="G3969">
        <v>276.76</v>
      </c>
      <c r="H3969">
        <v>216.48</v>
      </c>
      <c r="I3969" t="s">
        <v>10039</v>
      </c>
      <c r="J3969">
        <f>F3969*G3969</f>
        <v>3044.3599999999997</v>
      </c>
      <c r="K3969">
        <f>F3969*H3969</f>
        <v>2381.2799999999997</v>
      </c>
      <c r="L3969">
        <f>J3969-K3969</f>
        <v>663.07999999999993</v>
      </c>
      <c r="M3969" s="5">
        <f>L3969/J3969</f>
        <v>0.21780604133545309</v>
      </c>
      <c r="N3969" t="str">
        <f>IF(ISNA(VLOOKUP(A3969,'Returns Data'!A:A,1,0)),"No","Yes")</f>
        <v>No</v>
      </c>
      <c r="O3969" t="s">
        <v>10085</v>
      </c>
      <c r="P3969" t="str">
        <f>IFERROR(VLOOKUP(A3969,'Ratings Data'!A:C,3,0),"No Rating")</f>
        <v>No Rating</v>
      </c>
      <c r="Q3969" t="s">
        <v>10063</v>
      </c>
      <c r="R3969" s="5">
        <f t="shared" si="61"/>
        <v>2.8496525349576494E-2</v>
      </c>
    </row>
    <row r="3970" spans="1:18" x14ac:dyDescent="0.3">
      <c r="A3970" t="s">
        <v>231</v>
      </c>
      <c r="B3970" s="2">
        <v>45649</v>
      </c>
      <c r="C3970" t="s">
        <v>10019</v>
      </c>
      <c r="D3970" t="s">
        <v>10031</v>
      </c>
      <c r="E3970" t="s">
        <v>10035</v>
      </c>
      <c r="F3970">
        <v>1</v>
      </c>
      <c r="G3970">
        <v>252.8</v>
      </c>
      <c r="H3970">
        <v>163.72</v>
      </c>
      <c r="I3970" t="s">
        <v>10039</v>
      </c>
      <c r="J3970">
        <f>F3970*G3970</f>
        <v>252.8</v>
      </c>
      <c r="K3970">
        <f>F3970*H3970</f>
        <v>163.72</v>
      </c>
      <c r="L3970">
        <f>J3970-K3970</f>
        <v>89.080000000000013</v>
      </c>
      <c r="M3970" s="5">
        <f>L3970/J3970</f>
        <v>0.35237341772151903</v>
      </c>
      <c r="N3970" t="str">
        <f>IF(ISNA(VLOOKUP(A3970,'Returns Data'!A:A,1,0)),"No","Yes")</f>
        <v>No</v>
      </c>
      <c r="O3970" t="s">
        <v>10085</v>
      </c>
      <c r="P3970" t="str">
        <f>IFERROR(VLOOKUP(A3970,'Ratings Data'!A:C,3,0),"No Rating")</f>
        <v>No Rating</v>
      </c>
      <c r="Q3970" t="s">
        <v>10063</v>
      </c>
      <c r="R3970" s="5">
        <f t="shared" si="61"/>
        <v>-0.91696120038366025</v>
      </c>
    </row>
    <row r="3971" spans="1:18" x14ac:dyDescent="0.3">
      <c r="A3971" t="s">
        <v>280</v>
      </c>
      <c r="B3971" s="2">
        <v>45649</v>
      </c>
      <c r="C3971" t="s">
        <v>10010</v>
      </c>
      <c r="D3971" t="s">
        <v>10029</v>
      </c>
      <c r="E3971" t="s">
        <v>10035</v>
      </c>
      <c r="F3971">
        <v>7</v>
      </c>
      <c r="G3971">
        <v>161.44999999999999</v>
      </c>
      <c r="H3971">
        <v>114.85</v>
      </c>
      <c r="I3971" t="s">
        <v>10040</v>
      </c>
      <c r="J3971">
        <f>F3971*G3971</f>
        <v>1130.1499999999999</v>
      </c>
      <c r="K3971">
        <f>F3971*H3971</f>
        <v>803.94999999999993</v>
      </c>
      <c r="L3971">
        <f>J3971-K3971</f>
        <v>326.19999999999993</v>
      </c>
      <c r="M3971" s="5">
        <f>L3971/J3971</f>
        <v>0.28863425209043042</v>
      </c>
      <c r="N3971" t="str">
        <f>IF(ISNA(VLOOKUP(A3971,'Returns Data'!A:A,1,0)),"No","Yes")</f>
        <v>No</v>
      </c>
      <c r="O3971" t="s">
        <v>10085</v>
      </c>
      <c r="P3971">
        <f>IFERROR(VLOOKUP(A3971,'Ratings Data'!A:C,3,0),"No Rating")</f>
        <v>3</v>
      </c>
      <c r="Q3971" t="s">
        <v>10063</v>
      </c>
      <c r="R3971" s="5">
        <f t="shared" si="61"/>
        <v>3.4705300632911387</v>
      </c>
    </row>
    <row r="3972" spans="1:18" x14ac:dyDescent="0.3">
      <c r="A3972" t="s">
        <v>648</v>
      </c>
      <c r="B3972" s="2">
        <v>45649</v>
      </c>
      <c r="C3972" t="s">
        <v>10020</v>
      </c>
      <c r="D3972" t="s">
        <v>10030</v>
      </c>
      <c r="E3972" t="s">
        <v>10034</v>
      </c>
      <c r="F3972">
        <v>20</v>
      </c>
      <c r="G3972">
        <v>269.27999999999997</v>
      </c>
      <c r="H3972">
        <v>163.44999999999999</v>
      </c>
      <c r="I3972" t="s">
        <v>10040</v>
      </c>
      <c r="J3972">
        <f>F3972*G3972</f>
        <v>5385.5999999999995</v>
      </c>
      <c r="K3972">
        <f>F3972*H3972</f>
        <v>3269</v>
      </c>
      <c r="L3972">
        <f>J3972-K3972</f>
        <v>2116.5999999999995</v>
      </c>
      <c r="M3972" s="5">
        <f>L3972/J3972</f>
        <v>0.39301099227569808</v>
      </c>
      <c r="N3972" t="str">
        <f>IF(ISNA(VLOOKUP(A3972,'Returns Data'!A:A,1,0)),"No","Yes")</f>
        <v>No</v>
      </c>
      <c r="O3972" t="s">
        <v>10085</v>
      </c>
      <c r="P3972" t="str">
        <f>IFERROR(VLOOKUP(A3972,'Ratings Data'!A:C,3,0),"No Rating")</f>
        <v>No Rating</v>
      </c>
      <c r="Q3972" t="s">
        <v>10063</v>
      </c>
      <c r="R3972" s="5">
        <f t="shared" ref="R3972:R4035" si="62">(J3972-J3971)/J3971</f>
        <v>3.765385125868248</v>
      </c>
    </row>
    <row r="3973" spans="1:18" x14ac:dyDescent="0.3">
      <c r="A3973" t="s">
        <v>1932</v>
      </c>
      <c r="B3973" s="2">
        <v>45649</v>
      </c>
      <c r="C3973" t="s">
        <v>10022</v>
      </c>
      <c r="D3973" t="s">
        <v>10033</v>
      </c>
      <c r="E3973" t="s">
        <v>10038</v>
      </c>
      <c r="F3973">
        <v>6</v>
      </c>
      <c r="G3973">
        <v>392.62</v>
      </c>
      <c r="H3973">
        <v>280.95</v>
      </c>
      <c r="I3973" t="s">
        <v>10040</v>
      </c>
      <c r="J3973">
        <f>F3973*G3973</f>
        <v>2355.7200000000003</v>
      </c>
      <c r="K3973">
        <f>F3973*H3973</f>
        <v>1685.6999999999998</v>
      </c>
      <c r="L3973">
        <f>J3973-K3973</f>
        <v>670.02000000000044</v>
      </c>
      <c r="M3973" s="5">
        <f>L3973/J3973</f>
        <v>0.28442259691304583</v>
      </c>
      <c r="N3973" t="str">
        <f>IF(ISNA(VLOOKUP(A3973,'Returns Data'!A:A,1,0)),"No","Yes")</f>
        <v>No</v>
      </c>
      <c r="O3973" t="s">
        <v>10085</v>
      </c>
      <c r="P3973" t="str">
        <f>IFERROR(VLOOKUP(A3973,'Ratings Data'!A:C,3,0),"No Rating")</f>
        <v>No Rating</v>
      </c>
      <c r="Q3973" t="s">
        <v>10063</v>
      </c>
      <c r="R3973" s="5">
        <f t="shared" si="62"/>
        <v>-0.56258912655971471</v>
      </c>
    </row>
    <row r="3974" spans="1:18" x14ac:dyDescent="0.3">
      <c r="A3974" t="s">
        <v>2180</v>
      </c>
      <c r="B3974" s="2">
        <v>45649</v>
      </c>
      <c r="C3974" t="s">
        <v>10013</v>
      </c>
      <c r="D3974" t="s">
        <v>10030</v>
      </c>
      <c r="E3974" t="s">
        <v>10036</v>
      </c>
      <c r="F3974">
        <v>10</v>
      </c>
      <c r="G3974">
        <v>304.32</v>
      </c>
      <c r="H3974">
        <v>232.01</v>
      </c>
      <c r="I3974" t="s">
        <v>10040</v>
      </c>
      <c r="J3974">
        <f>F3974*G3974</f>
        <v>3043.2</v>
      </c>
      <c r="K3974">
        <f>F3974*H3974</f>
        <v>2320.1</v>
      </c>
      <c r="L3974">
        <f>J3974-K3974</f>
        <v>723.09999999999991</v>
      </c>
      <c r="M3974" s="5">
        <f>L3974/J3974</f>
        <v>0.23761172450052576</v>
      </c>
      <c r="N3974" t="str">
        <f>IF(ISNA(VLOOKUP(A3974,'Returns Data'!A:A,1,0)),"No","Yes")</f>
        <v>No</v>
      </c>
      <c r="O3974" t="s">
        <v>10085</v>
      </c>
      <c r="P3974" t="str">
        <f>IFERROR(VLOOKUP(A3974,'Ratings Data'!A:C,3,0),"No Rating")</f>
        <v>No Rating</v>
      </c>
      <c r="Q3974" t="s">
        <v>10063</v>
      </c>
      <c r="R3974" s="5">
        <f t="shared" si="62"/>
        <v>0.29183434364016075</v>
      </c>
    </row>
    <row r="3975" spans="1:18" x14ac:dyDescent="0.3">
      <c r="A3975" t="s">
        <v>2864</v>
      </c>
      <c r="B3975" s="2">
        <v>45649</v>
      </c>
      <c r="C3975" t="s">
        <v>10022</v>
      </c>
      <c r="D3975" t="s">
        <v>10033</v>
      </c>
      <c r="E3975" t="s">
        <v>10037</v>
      </c>
      <c r="F3975">
        <v>1</v>
      </c>
      <c r="G3975">
        <v>165.45</v>
      </c>
      <c r="H3975">
        <v>117.59</v>
      </c>
      <c r="I3975" t="s">
        <v>10039</v>
      </c>
      <c r="J3975">
        <f>F3975*G3975</f>
        <v>165.45</v>
      </c>
      <c r="K3975">
        <f>F3975*H3975</f>
        <v>117.59</v>
      </c>
      <c r="L3975">
        <f>J3975-K3975</f>
        <v>47.859999999999985</v>
      </c>
      <c r="M3975" s="5">
        <f>L3975/J3975</f>
        <v>0.28927168328800235</v>
      </c>
      <c r="N3975" t="str">
        <f>IF(ISNA(VLOOKUP(A3975,'Returns Data'!A:A,1,0)),"No","Yes")</f>
        <v>No</v>
      </c>
      <c r="O3975" t="s">
        <v>10085</v>
      </c>
      <c r="P3975" t="str">
        <f>IFERROR(VLOOKUP(A3975,'Ratings Data'!A:C,3,0),"No Rating")</f>
        <v>No Rating</v>
      </c>
      <c r="Q3975" t="s">
        <v>10063</v>
      </c>
      <c r="R3975" s="5">
        <f t="shared" si="62"/>
        <v>-0.94563288643533128</v>
      </c>
    </row>
    <row r="3976" spans="1:18" x14ac:dyDescent="0.3">
      <c r="A3976" t="s">
        <v>3506</v>
      </c>
      <c r="B3976" s="2">
        <v>45649</v>
      </c>
      <c r="C3976" t="s">
        <v>10026</v>
      </c>
      <c r="D3976" t="s">
        <v>10031</v>
      </c>
      <c r="E3976" t="s">
        <v>10034</v>
      </c>
      <c r="F3976">
        <v>16</v>
      </c>
      <c r="G3976">
        <v>484.46</v>
      </c>
      <c r="H3976">
        <v>372.74</v>
      </c>
      <c r="I3976" t="s">
        <v>10039</v>
      </c>
      <c r="J3976">
        <f>F3976*G3976</f>
        <v>7751.36</v>
      </c>
      <c r="K3976">
        <f>F3976*H3976</f>
        <v>5963.84</v>
      </c>
      <c r="L3976">
        <f>J3976-K3976</f>
        <v>1787.5199999999995</v>
      </c>
      <c r="M3976" s="5">
        <f>L3976/J3976</f>
        <v>0.23060727407835524</v>
      </c>
      <c r="N3976" t="str">
        <f>IF(ISNA(VLOOKUP(A3976,'Returns Data'!A:A,1,0)),"No","Yes")</f>
        <v>No</v>
      </c>
      <c r="O3976" t="s">
        <v>10085</v>
      </c>
      <c r="P3976" t="str">
        <f>IFERROR(VLOOKUP(A3976,'Ratings Data'!A:C,3,0),"No Rating")</f>
        <v>No Rating</v>
      </c>
      <c r="Q3976" t="s">
        <v>10063</v>
      </c>
      <c r="R3976" s="5">
        <f t="shared" si="62"/>
        <v>45.850166213357511</v>
      </c>
    </row>
    <row r="3977" spans="1:18" x14ac:dyDescent="0.3">
      <c r="A3977" t="s">
        <v>3720</v>
      </c>
      <c r="B3977" s="2">
        <v>45649</v>
      </c>
      <c r="C3977" t="s">
        <v>10027</v>
      </c>
      <c r="D3977" t="s">
        <v>10032</v>
      </c>
      <c r="E3977" t="s">
        <v>10036</v>
      </c>
      <c r="F3977">
        <v>3</v>
      </c>
      <c r="G3977">
        <v>245.08</v>
      </c>
      <c r="H3977">
        <v>211.5</v>
      </c>
      <c r="I3977" t="s">
        <v>10040</v>
      </c>
      <c r="J3977">
        <f>F3977*G3977</f>
        <v>735.24</v>
      </c>
      <c r="K3977">
        <f>F3977*H3977</f>
        <v>634.5</v>
      </c>
      <c r="L3977">
        <f>J3977-K3977</f>
        <v>100.74000000000001</v>
      </c>
      <c r="M3977" s="5">
        <f>L3977/J3977</f>
        <v>0.13701648441325281</v>
      </c>
      <c r="N3977" t="str">
        <f>IF(ISNA(VLOOKUP(A3977,'Returns Data'!A:A,1,0)),"No","Yes")</f>
        <v>No</v>
      </c>
      <c r="O3977" t="s">
        <v>10085</v>
      </c>
      <c r="P3977" t="str">
        <f>IFERROR(VLOOKUP(A3977,'Ratings Data'!A:C,3,0),"No Rating")</f>
        <v>No Rating</v>
      </c>
      <c r="Q3977" t="s">
        <v>10063</v>
      </c>
      <c r="R3977" s="5">
        <f t="shared" si="62"/>
        <v>-0.90514696775791603</v>
      </c>
    </row>
    <row r="3978" spans="1:18" x14ac:dyDescent="0.3">
      <c r="A3978" t="s">
        <v>3846</v>
      </c>
      <c r="B3978" s="2">
        <v>45649</v>
      </c>
      <c r="C3978" t="s">
        <v>10020</v>
      </c>
      <c r="D3978" t="s">
        <v>10030</v>
      </c>
      <c r="E3978" t="s">
        <v>10034</v>
      </c>
      <c r="F3978">
        <v>16</v>
      </c>
      <c r="G3978">
        <v>241.62</v>
      </c>
      <c r="H3978">
        <v>167.81</v>
      </c>
      <c r="I3978" t="s">
        <v>10039</v>
      </c>
      <c r="J3978">
        <f>F3978*G3978</f>
        <v>3865.92</v>
      </c>
      <c r="K3978">
        <f>F3978*H3978</f>
        <v>2684.96</v>
      </c>
      <c r="L3978">
        <f>J3978-K3978</f>
        <v>1180.96</v>
      </c>
      <c r="M3978" s="5">
        <f>L3978/J3978</f>
        <v>0.30547967883453359</v>
      </c>
      <c r="N3978" t="str">
        <f>IF(ISNA(VLOOKUP(A3978,'Returns Data'!A:A,1,0)),"No","Yes")</f>
        <v>No</v>
      </c>
      <c r="O3978" t="s">
        <v>10085</v>
      </c>
      <c r="P3978" t="str">
        <f>IFERROR(VLOOKUP(A3978,'Ratings Data'!A:C,3,0),"No Rating")</f>
        <v>No Rating</v>
      </c>
      <c r="Q3978" t="s">
        <v>10063</v>
      </c>
      <c r="R3978" s="5">
        <f t="shared" si="62"/>
        <v>4.2580381916109031</v>
      </c>
    </row>
    <row r="3979" spans="1:18" x14ac:dyDescent="0.3">
      <c r="A3979" t="s">
        <v>4148</v>
      </c>
      <c r="B3979" s="2">
        <v>45649</v>
      </c>
      <c r="C3979" t="s">
        <v>10023</v>
      </c>
      <c r="D3979" t="s">
        <v>10033</v>
      </c>
      <c r="E3979" t="s">
        <v>10038</v>
      </c>
      <c r="F3979">
        <v>18</v>
      </c>
      <c r="G3979">
        <v>208.79</v>
      </c>
      <c r="H3979">
        <v>175.68</v>
      </c>
      <c r="I3979" t="s">
        <v>10040</v>
      </c>
      <c r="J3979">
        <f>F3979*G3979</f>
        <v>3758.22</v>
      </c>
      <c r="K3979">
        <f>F3979*H3979</f>
        <v>3162.2400000000002</v>
      </c>
      <c r="L3979">
        <f>J3979-K3979</f>
        <v>595.97999999999956</v>
      </c>
      <c r="M3979" s="5">
        <f>L3979/J3979</f>
        <v>0.15858039178121547</v>
      </c>
      <c r="N3979" t="str">
        <f>IF(ISNA(VLOOKUP(A3979,'Returns Data'!A:A,1,0)),"No","Yes")</f>
        <v>Yes</v>
      </c>
      <c r="O3979" t="str">
        <f>IFERROR(VLOOKUP(A3979,'Returns Data'!A:E,5,0),"No Returns")</f>
        <v>Damaged</v>
      </c>
      <c r="P3979" t="str">
        <f>IFERROR(VLOOKUP(A3979,'Ratings Data'!A:C,3,0),"No Rating")</f>
        <v>No Rating</v>
      </c>
      <c r="Q3979" t="s">
        <v>10063</v>
      </c>
      <c r="R3979" s="5">
        <f t="shared" si="62"/>
        <v>-2.7858827911596794E-2</v>
      </c>
    </row>
    <row r="3980" spans="1:18" x14ac:dyDescent="0.3">
      <c r="A3980" t="s">
        <v>4583</v>
      </c>
      <c r="B3980" s="2">
        <v>45649</v>
      </c>
      <c r="C3980" t="s">
        <v>10012</v>
      </c>
      <c r="D3980" t="s">
        <v>10030</v>
      </c>
      <c r="E3980" t="s">
        <v>10037</v>
      </c>
      <c r="F3980">
        <v>16</v>
      </c>
      <c r="G3980">
        <v>240.39</v>
      </c>
      <c r="H3980">
        <v>146.62</v>
      </c>
      <c r="I3980" t="s">
        <v>10039</v>
      </c>
      <c r="J3980">
        <f>F3980*G3980</f>
        <v>3846.24</v>
      </c>
      <c r="K3980">
        <f>F3980*H3980</f>
        <v>2345.92</v>
      </c>
      <c r="L3980">
        <f>J3980-K3980</f>
        <v>1500.3199999999997</v>
      </c>
      <c r="M3980" s="5">
        <f>L3980/J3980</f>
        <v>0.39007446233204368</v>
      </c>
      <c r="N3980" t="str">
        <f>IF(ISNA(VLOOKUP(A3980,'Returns Data'!A:A,1,0)),"No","Yes")</f>
        <v>No</v>
      </c>
      <c r="O3980" t="s">
        <v>10085</v>
      </c>
      <c r="P3980" t="str">
        <f>IFERROR(VLOOKUP(A3980,'Ratings Data'!A:C,3,0),"No Rating")</f>
        <v>No Rating</v>
      </c>
      <c r="Q3980" t="s">
        <v>10063</v>
      </c>
      <c r="R3980" s="5">
        <f t="shared" si="62"/>
        <v>2.342066190909526E-2</v>
      </c>
    </row>
    <row r="3981" spans="1:18" x14ac:dyDescent="0.3">
      <c r="A3981" t="s">
        <v>4852</v>
      </c>
      <c r="B3981" s="2">
        <v>45649</v>
      </c>
      <c r="C3981" t="s">
        <v>10026</v>
      </c>
      <c r="D3981" t="s">
        <v>10031</v>
      </c>
      <c r="E3981" t="s">
        <v>10038</v>
      </c>
      <c r="F3981">
        <v>3</v>
      </c>
      <c r="G3981">
        <v>290.05</v>
      </c>
      <c r="H3981">
        <v>231.64</v>
      </c>
      <c r="I3981" t="s">
        <v>10039</v>
      </c>
      <c r="J3981">
        <f>F3981*G3981</f>
        <v>870.15000000000009</v>
      </c>
      <c r="K3981">
        <f>F3981*H3981</f>
        <v>694.92</v>
      </c>
      <c r="L3981">
        <f>J3981-K3981</f>
        <v>175.23000000000013</v>
      </c>
      <c r="M3981" s="5">
        <f>L3981/J3981</f>
        <v>0.20137907257369433</v>
      </c>
      <c r="N3981" t="str">
        <f>IF(ISNA(VLOOKUP(A3981,'Returns Data'!A:A,1,0)),"No","Yes")</f>
        <v>No</v>
      </c>
      <c r="O3981" t="s">
        <v>10085</v>
      </c>
      <c r="P3981" t="str">
        <f>IFERROR(VLOOKUP(A3981,'Ratings Data'!A:C,3,0),"No Rating")</f>
        <v>No Rating</v>
      </c>
      <c r="Q3981" t="s">
        <v>10063</v>
      </c>
      <c r="R3981" s="5">
        <f t="shared" si="62"/>
        <v>-0.77376606764008482</v>
      </c>
    </row>
    <row r="3982" spans="1:18" x14ac:dyDescent="0.3">
      <c r="A3982" t="s">
        <v>6164</v>
      </c>
      <c r="B3982" s="2">
        <v>45649</v>
      </c>
      <c r="C3982" t="s">
        <v>10014</v>
      </c>
      <c r="D3982" t="s">
        <v>10030</v>
      </c>
      <c r="E3982" t="s">
        <v>10037</v>
      </c>
      <c r="F3982">
        <v>8</v>
      </c>
      <c r="G3982">
        <v>260.12</v>
      </c>
      <c r="H3982">
        <v>177.8</v>
      </c>
      <c r="I3982" t="s">
        <v>10040</v>
      </c>
      <c r="J3982">
        <f>F3982*G3982</f>
        <v>2080.96</v>
      </c>
      <c r="K3982">
        <f>F3982*H3982</f>
        <v>1422.4</v>
      </c>
      <c r="L3982">
        <f>J3982-K3982</f>
        <v>658.56</v>
      </c>
      <c r="M3982" s="5">
        <f>L3982/J3982</f>
        <v>0.31646932185145316</v>
      </c>
      <c r="N3982" t="str">
        <f>IF(ISNA(VLOOKUP(A3982,'Returns Data'!A:A,1,0)),"No","Yes")</f>
        <v>No</v>
      </c>
      <c r="O3982" t="s">
        <v>10085</v>
      </c>
      <c r="P3982">
        <f>IFERROR(VLOOKUP(A3982,'Ratings Data'!A:C,3,0),"No Rating")</f>
        <v>2</v>
      </c>
      <c r="Q3982" t="s">
        <v>10063</v>
      </c>
      <c r="R3982" s="5">
        <f t="shared" si="62"/>
        <v>1.3914957191288857</v>
      </c>
    </row>
    <row r="3983" spans="1:18" x14ac:dyDescent="0.3">
      <c r="A3983" t="s">
        <v>6670</v>
      </c>
      <c r="B3983" s="2">
        <v>45649</v>
      </c>
      <c r="C3983" t="s">
        <v>10023</v>
      </c>
      <c r="D3983" t="s">
        <v>10033</v>
      </c>
      <c r="E3983" t="s">
        <v>10038</v>
      </c>
      <c r="F3983">
        <v>7</v>
      </c>
      <c r="G3983">
        <v>140.58000000000001</v>
      </c>
      <c r="H3983">
        <v>105.39</v>
      </c>
      <c r="I3983" t="s">
        <v>10040</v>
      </c>
      <c r="J3983">
        <f>F3983*G3983</f>
        <v>984.06000000000006</v>
      </c>
      <c r="K3983">
        <f>F3983*H3983</f>
        <v>737.73</v>
      </c>
      <c r="L3983">
        <f>J3983-K3983</f>
        <v>246.33000000000004</v>
      </c>
      <c r="M3983" s="5">
        <f>L3983/J3983</f>
        <v>0.25032010243277852</v>
      </c>
      <c r="N3983" t="str">
        <f>IF(ISNA(VLOOKUP(A3983,'Returns Data'!A:A,1,0)),"No","Yes")</f>
        <v>No</v>
      </c>
      <c r="O3983" t="s">
        <v>10085</v>
      </c>
      <c r="P3983" t="str">
        <f>IFERROR(VLOOKUP(A3983,'Ratings Data'!A:C,3,0),"No Rating")</f>
        <v>No Rating</v>
      </c>
      <c r="Q3983" t="s">
        <v>10063</v>
      </c>
      <c r="R3983" s="5">
        <f t="shared" si="62"/>
        <v>-0.52711248654467169</v>
      </c>
    </row>
    <row r="3984" spans="1:18" x14ac:dyDescent="0.3">
      <c r="A3984" t="s">
        <v>6778</v>
      </c>
      <c r="B3984" s="2">
        <v>45649</v>
      </c>
      <c r="C3984" t="s">
        <v>10017</v>
      </c>
      <c r="D3984" t="s">
        <v>10032</v>
      </c>
      <c r="E3984" t="s">
        <v>10037</v>
      </c>
      <c r="F3984">
        <v>6</v>
      </c>
      <c r="G3984">
        <v>165.01</v>
      </c>
      <c r="H3984">
        <v>124.54</v>
      </c>
      <c r="I3984" t="s">
        <v>10039</v>
      </c>
      <c r="J3984">
        <f>F3984*G3984</f>
        <v>990.06</v>
      </c>
      <c r="K3984">
        <f>F3984*H3984</f>
        <v>747.24</v>
      </c>
      <c r="L3984">
        <f>J3984-K3984</f>
        <v>242.81999999999994</v>
      </c>
      <c r="M3984" s="5">
        <f>L3984/J3984</f>
        <v>0.24525786315980844</v>
      </c>
      <c r="N3984" t="str">
        <f>IF(ISNA(VLOOKUP(A3984,'Returns Data'!A:A,1,0)),"No","Yes")</f>
        <v>No</v>
      </c>
      <c r="O3984" t="s">
        <v>10085</v>
      </c>
      <c r="P3984" t="str">
        <f>IFERROR(VLOOKUP(A3984,'Ratings Data'!A:C,3,0),"No Rating")</f>
        <v>No Rating</v>
      </c>
      <c r="Q3984" t="s">
        <v>10063</v>
      </c>
      <c r="R3984" s="5">
        <f t="shared" si="62"/>
        <v>6.0971891957806289E-3</v>
      </c>
    </row>
    <row r="3985" spans="1:18" x14ac:dyDescent="0.3">
      <c r="A3985" t="s">
        <v>7302</v>
      </c>
      <c r="B3985" s="2">
        <v>45649</v>
      </c>
      <c r="C3985" t="s">
        <v>10023</v>
      </c>
      <c r="D3985" t="s">
        <v>10033</v>
      </c>
      <c r="E3985" t="s">
        <v>10038</v>
      </c>
      <c r="F3985">
        <v>12</v>
      </c>
      <c r="G3985">
        <v>192.58</v>
      </c>
      <c r="H3985">
        <v>123.74</v>
      </c>
      <c r="I3985" t="s">
        <v>10039</v>
      </c>
      <c r="J3985">
        <f>F3985*G3985</f>
        <v>2310.96</v>
      </c>
      <c r="K3985">
        <f>F3985*H3985</f>
        <v>1484.8799999999999</v>
      </c>
      <c r="L3985">
        <f>J3985-K3985</f>
        <v>826.08000000000015</v>
      </c>
      <c r="M3985" s="5">
        <f>L3985/J3985</f>
        <v>0.3574618340429952</v>
      </c>
      <c r="N3985" t="str">
        <f>IF(ISNA(VLOOKUP(A3985,'Returns Data'!A:A,1,0)),"No","Yes")</f>
        <v>No</v>
      </c>
      <c r="O3985" t="s">
        <v>10085</v>
      </c>
      <c r="P3985" t="str">
        <f>IFERROR(VLOOKUP(A3985,'Ratings Data'!A:C,3,0),"No Rating")</f>
        <v>No Rating</v>
      </c>
      <c r="Q3985" t="s">
        <v>10063</v>
      </c>
      <c r="R3985" s="5">
        <f t="shared" si="62"/>
        <v>1.3341615659656991</v>
      </c>
    </row>
    <row r="3986" spans="1:18" x14ac:dyDescent="0.3">
      <c r="A3986" t="s">
        <v>7309</v>
      </c>
      <c r="B3986" s="2">
        <v>45649</v>
      </c>
      <c r="C3986" t="s">
        <v>10015</v>
      </c>
      <c r="D3986" t="s">
        <v>10031</v>
      </c>
      <c r="E3986" t="s">
        <v>10036</v>
      </c>
      <c r="F3986">
        <v>17</v>
      </c>
      <c r="G3986">
        <v>380.47</v>
      </c>
      <c r="H3986">
        <v>310.27</v>
      </c>
      <c r="I3986" t="s">
        <v>10039</v>
      </c>
      <c r="J3986">
        <f>F3986*G3986</f>
        <v>6467.9900000000007</v>
      </c>
      <c r="K3986">
        <f>F3986*H3986</f>
        <v>5274.59</v>
      </c>
      <c r="L3986">
        <f>J3986-K3986</f>
        <v>1193.4000000000005</v>
      </c>
      <c r="M3986" s="5">
        <f>L3986/J3986</f>
        <v>0.18450863405787585</v>
      </c>
      <c r="N3986" t="str">
        <f>IF(ISNA(VLOOKUP(A3986,'Returns Data'!A:A,1,0)),"No","Yes")</f>
        <v>No</v>
      </c>
      <c r="O3986" t="s">
        <v>10085</v>
      </c>
      <c r="P3986">
        <f>IFERROR(VLOOKUP(A3986,'Ratings Data'!A:C,3,0),"No Rating")</f>
        <v>2</v>
      </c>
      <c r="Q3986" t="s">
        <v>10063</v>
      </c>
      <c r="R3986" s="5">
        <f t="shared" si="62"/>
        <v>1.7988325198186037</v>
      </c>
    </row>
    <row r="3987" spans="1:18" x14ac:dyDescent="0.3">
      <c r="A3987" t="s">
        <v>7342</v>
      </c>
      <c r="B3987" s="2">
        <v>45649</v>
      </c>
      <c r="C3987" t="s">
        <v>10019</v>
      </c>
      <c r="D3987" t="s">
        <v>10031</v>
      </c>
      <c r="E3987" t="s">
        <v>10034</v>
      </c>
      <c r="F3987">
        <v>3</v>
      </c>
      <c r="G3987">
        <v>401.71</v>
      </c>
      <c r="H3987">
        <v>282.14999999999998</v>
      </c>
      <c r="I3987" t="s">
        <v>10040</v>
      </c>
      <c r="J3987">
        <f>F3987*G3987</f>
        <v>1205.1299999999999</v>
      </c>
      <c r="K3987">
        <f>F3987*H3987</f>
        <v>846.44999999999993</v>
      </c>
      <c r="L3987">
        <f>J3987-K3987</f>
        <v>358.67999999999995</v>
      </c>
      <c r="M3987" s="5">
        <f>L3987/J3987</f>
        <v>0.29762764183117174</v>
      </c>
      <c r="N3987" t="str">
        <f>IF(ISNA(VLOOKUP(A3987,'Returns Data'!A:A,1,0)),"No","Yes")</f>
        <v>No</v>
      </c>
      <c r="O3987" t="s">
        <v>10085</v>
      </c>
      <c r="P3987" t="str">
        <f>IFERROR(VLOOKUP(A3987,'Ratings Data'!A:C,3,0),"No Rating")</f>
        <v>No Rating</v>
      </c>
      <c r="Q3987" t="s">
        <v>10063</v>
      </c>
      <c r="R3987" s="5">
        <f t="shared" si="62"/>
        <v>-0.81367781953899121</v>
      </c>
    </row>
    <row r="3988" spans="1:18" x14ac:dyDescent="0.3">
      <c r="A3988" t="s">
        <v>7650</v>
      </c>
      <c r="B3988" s="2">
        <v>45649</v>
      </c>
      <c r="C3988" t="s">
        <v>10014</v>
      </c>
      <c r="D3988" t="s">
        <v>10030</v>
      </c>
      <c r="E3988" t="s">
        <v>10036</v>
      </c>
      <c r="F3988">
        <v>9</v>
      </c>
      <c r="G3988">
        <v>39.29</v>
      </c>
      <c r="H3988">
        <v>28.96</v>
      </c>
      <c r="I3988" t="s">
        <v>10040</v>
      </c>
      <c r="J3988">
        <f>F3988*G3988</f>
        <v>353.61</v>
      </c>
      <c r="K3988">
        <f>F3988*H3988</f>
        <v>260.64</v>
      </c>
      <c r="L3988">
        <f>J3988-K3988</f>
        <v>92.970000000000027</v>
      </c>
      <c r="M3988" s="5">
        <f>L3988/J3988</f>
        <v>0.26291677271570379</v>
      </c>
      <c r="N3988" t="str">
        <f>IF(ISNA(VLOOKUP(A3988,'Returns Data'!A:A,1,0)),"No","Yes")</f>
        <v>No</v>
      </c>
      <c r="O3988" t="s">
        <v>10085</v>
      </c>
      <c r="P3988" t="str">
        <f>IFERROR(VLOOKUP(A3988,'Ratings Data'!A:C,3,0),"No Rating")</f>
        <v>No Rating</v>
      </c>
      <c r="Q3988" t="s">
        <v>10063</v>
      </c>
      <c r="R3988" s="5">
        <f t="shared" si="62"/>
        <v>-0.70657937317965691</v>
      </c>
    </row>
    <row r="3989" spans="1:18" x14ac:dyDescent="0.3">
      <c r="A3989" t="s">
        <v>8589</v>
      </c>
      <c r="B3989" s="2">
        <v>45649</v>
      </c>
      <c r="C3989" t="s">
        <v>10028</v>
      </c>
      <c r="D3989" t="s">
        <v>10032</v>
      </c>
      <c r="E3989" t="s">
        <v>10035</v>
      </c>
      <c r="F3989">
        <v>14</v>
      </c>
      <c r="G3989">
        <v>172.08</v>
      </c>
      <c r="H3989">
        <v>113.74</v>
      </c>
      <c r="I3989" t="s">
        <v>10040</v>
      </c>
      <c r="J3989">
        <f>F3989*G3989</f>
        <v>2409.1200000000003</v>
      </c>
      <c r="K3989">
        <f>F3989*H3989</f>
        <v>1592.36</v>
      </c>
      <c r="L3989">
        <f>J3989-K3989</f>
        <v>816.76000000000045</v>
      </c>
      <c r="M3989" s="5">
        <f>L3989/J3989</f>
        <v>0.339028358902836</v>
      </c>
      <c r="N3989" t="str">
        <f>IF(ISNA(VLOOKUP(A3989,'Returns Data'!A:A,1,0)),"No","Yes")</f>
        <v>No</v>
      </c>
      <c r="O3989" t="s">
        <v>10085</v>
      </c>
      <c r="P3989" t="str">
        <f>IFERROR(VLOOKUP(A3989,'Ratings Data'!A:C,3,0),"No Rating")</f>
        <v>No Rating</v>
      </c>
      <c r="Q3989" t="s">
        <v>10063</v>
      </c>
      <c r="R3989" s="5">
        <f t="shared" si="62"/>
        <v>5.8129294986001527</v>
      </c>
    </row>
    <row r="3990" spans="1:18" x14ac:dyDescent="0.3">
      <c r="A3990" t="s">
        <v>8836</v>
      </c>
      <c r="B3990" s="2">
        <v>45649</v>
      </c>
      <c r="C3990" t="s">
        <v>10016</v>
      </c>
      <c r="D3990" t="s">
        <v>10032</v>
      </c>
      <c r="E3990" t="s">
        <v>10035</v>
      </c>
      <c r="F3990">
        <v>2</v>
      </c>
      <c r="G3990">
        <v>116.53</v>
      </c>
      <c r="H3990">
        <v>98.32</v>
      </c>
      <c r="I3990" t="s">
        <v>10039</v>
      </c>
      <c r="J3990">
        <f>F3990*G3990</f>
        <v>233.06</v>
      </c>
      <c r="K3990">
        <f>F3990*H3990</f>
        <v>196.64</v>
      </c>
      <c r="L3990">
        <f>J3990-K3990</f>
        <v>36.420000000000016</v>
      </c>
      <c r="M3990" s="5">
        <f>L3990/J3990</f>
        <v>0.15626877199004555</v>
      </c>
      <c r="N3990" t="str">
        <f>IF(ISNA(VLOOKUP(A3990,'Returns Data'!A:A,1,0)),"No","Yes")</f>
        <v>No</v>
      </c>
      <c r="O3990" t="s">
        <v>10085</v>
      </c>
      <c r="P3990" t="str">
        <f>IFERROR(VLOOKUP(A3990,'Ratings Data'!A:C,3,0),"No Rating")</f>
        <v>No Rating</v>
      </c>
      <c r="Q3990" t="s">
        <v>10063</v>
      </c>
      <c r="R3990" s="5">
        <f t="shared" si="62"/>
        <v>-0.90325928139735678</v>
      </c>
    </row>
    <row r="3991" spans="1:18" x14ac:dyDescent="0.3">
      <c r="A3991" t="s">
        <v>8935</v>
      </c>
      <c r="B3991" s="2">
        <v>45649</v>
      </c>
      <c r="C3991" t="s">
        <v>10015</v>
      </c>
      <c r="D3991" t="s">
        <v>10031</v>
      </c>
      <c r="E3991" t="s">
        <v>10034</v>
      </c>
      <c r="F3991">
        <v>12</v>
      </c>
      <c r="G3991">
        <v>192.13</v>
      </c>
      <c r="H3991">
        <v>123.68</v>
      </c>
      <c r="I3991" t="s">
        <v>10039</v>
      </c>
      <c r="J3991">
        <f>F3991*G3991</f>
        <v>2305.56</v>
      </c>
      <c r="K3991">
        <f>F3991*H3991</f>
        <v>1484.16</v>
      </c>
      <c r="L3991">
        <f>J3991-K3991</f>
        <v>821.39999999999986</v>
      </c>
      <c r="M3991" s="5">
        <f>L3991/J3991</f>
        <v>0.35626919273408625</v>
      </c>
      <c r="N3991" t="str">
        <f>IF(ISNA(VLOOKUP(A3991,'Returns Data'!A:A,1,0)),"No","Yes")</f>
        <v>No</v>
      </c>
      <c r="O3991" t="s">
        <v>10085</v>
      </c>
      <c r="P3991" t="str">
        <f>IFERROR(VLOOKUP(A3991,'Ratings Data'!A:C,3,0),"No Rating")</f>
        <v>No Rating</v>
      </c>
      <c r="Q3991" t="s">
        <v>10063</v>
      </c>
      <c r="R3991" s="5">
        <f t="shared" si="62"/>
        <v>8.8925598558311165</v>
      </c>
    </row>
    <row r="3992" spans="1:18" x14ac:dyDescent="0.3">
      <c r="A3992" t="s">
        <v>8971</v>
      </c>
      <c r="B3992" s="2">
        <v>45649</v>
      </c>
      <c r="C3992" t="s">
        <v>10028</v>
      </c>
      <c r="D3992" t="s">
        <v>10032</v>
      </c>
      <c r="E3992" t="s">
        <v>10034</v>
      </c>
      <c r="F3992">
        <v>16</v>
      </c>
      <c r="G3992">
        <v>282.29000000000002</v>
      </c>
      <c r="H3992">
        <v>186.01</v>
      </c>
      <c r="I3992" t="s">
        <v>10040</v>
      </c>
      <c r="J3992">
        <f>F3992*G3992</f>
        <v>4516.6400000000003</v>
      </c>
      <c r="K3992">
        <f>F3992*H3992</f>
        <v>2976.16</v>
      </c>
      <c r="L3992">
        <f>J3992-K3992</f>
        <v>1540.4800000000005</v>
      </c>
      <c r="M3992" s="5">
        <f>L3992/J3992</f>
        <v>0.34106769634064266</v>
      </c>
      <c r="N3992" t="str">
        <f>IF(ISNA(VLOOKUP(A3992,'Returns Data'!A:A,1,0)),"No","Yes")</f>
        <v>No</v>
      </c>
      <c r="O3992" t="s">
        <v>10085</v>
      </c>
      <c r="P3992" t="str">
        <f>IFERROR(VLOOKUP(A3992,'Ratings Data'!A:C,3,0),"No Rating")</f>
        <v>No Rating</v>
      </c>
      <c r="Q3992" t="s">
        <v>10063</v>
      </c>
      <c r="R3992" s="5">
        <f t="shared" si="62"/>
        <v>0.95902080188761096</v>
      </c>
    </row>
    <row r="3993" spans="1:18" x14ac:dyDescent="0.3">
      <c r="A3993" t="s">
        <v>9111</v>
      </c>
      <c r="B3993" s="2">
        <v>45649</v>
      </c>
      <c r="C3993" t="s">
        <v>10027</v>
      </c>
      <c r="D3993" t="s">
        <v>10032</v>
      </c>
      <c r="E3993" t="s">
        <v>10036</v>
      </c>
      <c r="F3993">
        <v>6</v>
      </c>
      <c r="G3993">
        <v>496.09</v>
      </c>
      <c r="H3993">
        <v>406.87</v>
      </c>
      <c r="I3993" t="s">
        <v>10040</v>
      </c>
      <c r="J3993">
        <f>F3993*G3993</f>
        <v>2976.54</v>
      </c>
      <c r="K3993">
        <f>F3993*H3993</f>
        <v>2441.2200000000003</v>
      </c>
      <c r="L3993">
        <f>J3993-K3993</f>
        <v>535.31999999999971</v>
      </c>
      <c r="M3993" s="5">
        <f>L3993/J3993</f>
        <v>0.17984639883892026</v>
      </c>
      <c r="N3993" t="str">
        <f>IF(ISNA(VLOOKUP(A3993,'Returns Data'!A:A,1,0)),"No","Yes")</f>
        <v>No</v>
      </c>
      <c r="O3993" t="s">
        <v>10085</v>
      </c>
      <c r="P3993">
        <f>IFERROR(VLOOKUP(A3993,'Ratings Data'!A:C,3,0),"No Rating")</f>
        <v>1</v>
      </c>
      <c r="Q3993" t="s">
        <v>10063</v>
      </c>
      <c r="R3993" s="5">
        <f t="shared" si="62"/>
        <v>-0.34098356300258603</v>
      </c>
    </row>
    <row r="3994" spans="1:18" x14ac:dyDescent="0.3">
      <c r="A3994" t="s">
        <v>9264</v>
      </c>
      <c r="B3994" s="2">
        <v>45649</v>
      </c>
      <c r="C3994" t="s">
        <v>10021</v>
      </c>
      <c r="D3994" t="s">
        <v>10031</v>
      </c>
      <c r="E3994" t="s">
        <v>10036</v>
      </c>
      <c r="F3994">
        <v>6</v>
      </c>
      <c r="G3994">
        <v>67.22</v>
      </c>
      <c r="H3994">
        <v>57</v>
      </c>
      <c r="I3994" t="s">
        <v>10040</v>
      </c>
      <c r="J3994">
        <f>F3994*G3994</f>
        <v>403.32</v>
      </c>
      <c r="K3994">
        <f>F3994*H3994</f>
        <v>342</v>
      </c>
      <c r="L3994">
        <f>J3994-K3994</f>
        <v>61.319999999999993</v>
      </c>
      <c r="M3994" s="5">
        <f>L3994/J3994</f>
        <v>0.1520380839036001</v>
      </c>
      <c r="N3994" t="str">
        <f>IF(ISNA(VLOOKUP(A3994,'Returns Data'!A:A,1,0)),"No","Yes")</f>
        <v>No</v>
      </c>
      <c r="O3994" t="s">
        <v>10085</v>
      </c>
      <c r="P3994" t="str">
        <f>IFERROR(VLOOKUP(A3994,'Ratings Data'!A:C,3,0),"No Rating")</f>
        <v>No Rating</v>
      </c>
      <c r="Q3994" t="s">
        <v>10063</v>
      </c>
      <c r="R3994" s="5">
        <f t="shared" si="62"/>
        <v>-0.8645003930738373</v>
      </c>
    </row>
    <row r="3995" spans="1:18" x14ac:dyDescent="0.3">
      <c r="A3995" t="s">
        <v>251</v>
      </c>
      <c r="B3995" s="2">
        <v>45650</v>
      </c>
      <c r="C3995" t="s">
        <v>10028</v>
      </c>
      <c r="D3995" t="s">
        <v>10032</v>
      </c>
      <c r="E3995" t="s">
        <v>10038</v>
      </c>
      <c r="F3995">
        <v>11</v>
      </c>
      <c r="G3995">
        <v>45.1</v>
      </c>
      <c r="H3995">
        <v>27.94</v>
      </c>
      <c r="I3995" t="s">
        <v>10040</v>
      </c>
      <c r="J3995">
        <f>F3995*G3995</f>
        <v>496.1</v>
      </c>
      <c r="K3995">
        <f>F3995*H3995</f>
        <v>307.34000000000003</v>
      </c>
      <c r="L3995">
        <f>J3995-K3995</f>
        <v>188.76</v>
      </c>
      <c r="M3995" s="5">
        <f>L3995/J3995</f>
        <v>0.38048780487804873</v>
      </c>
      <c r="N3995" t="str">
        <f>IF(ISNA(VLOOKUP(A3995,'Returns Data'!A:A,1,0)),"No","Yes")</f>
        <v>No</v>
      </c>
      <c r="O3995" t="s">
        <v>10085</v>
      </c>
      <c r="P3995">
        <f>IFERROR(VLOOKUP(A3995,'Ratings Data'!A:C,3,0),"No Rating")</f>
        <v>4</v>
      </c>
      <c r="Q3995" t="s">
        <v>10063</v>
      </c>
      <c r="R3995" s="5">
        <f t="shared" si="62"/>
        <v>0.23004066250123978</v>
      </c>
    </row>
    <row r="3996" spans="1:18" x14ac:dyDescent="0.3">
      <c r="A3996" t="s">
        <v>296</v>
      </c>
      <c r="B3996" s="2">
        <v>45650</v>
      </c>
      <c r="C3996" t="s">
        <v>10017</v>
      </c>
      <c r="D3996" t="s">
        <v>10032</v>
      </c>
      <c r="E3996" t="s">
        <v>10035</v>
      </c>
      <c r="F3996">
        <v>15</v>
      </c>
      <c r="G3996">
        <v>143.94999999999999</v>
      </c>
      <c r="H3996">
        <v>108.17</v>
      </c>
      <c r="I3996" t="s">
        <v>10040</v>
      </c>
      <c r="J3996">
        <f>F3996*G3996</f>
        <v>2159.25</v>
      </c>
      <c r="K3996">
        <f>F3996*H3996</f>
        <v>1622.55</v>
      </c>
      <c r="L3996">
        <f>J3996-K3996</f>
        <v>536.70000000000005</v>
      </c>
      <c r="M3996" s="5">
        <f>L3996/J3996</f>
        <v>0.24855852726641198</v>
      </c>
      <c r="N3996" t="str">
        <f>IF(ISNA(VLOOKUP(A3996,'Returns Data'!A:A,1,0)),"No","Yes")</f>
        <v>No</v>
      </c>
      <c r="O3996" t="s">
        <v>10085</v>
      </c>
      <c r="P3996" t="str">
        <f>IFERROR(VLOOKUP(A3996,'Ratings Data'!A:C,3,0),"No Rating")</f>
        <v>No Rating</v>
      </c>
      <c r="Q3996" t="s">
        <v>10063</v>
      </c>
      <c r="R3996" s="5">
        <f t="shared" si="62"/>
        <v>3.3524491030034267</v>
      </c>
    </row>
    <row r="3997" spans="1:18" x14ac:dyDescent="0.3">
      <c r="A3997" t="s">
        <v>387</v>
      </c>
      <c r="B3997" s="2">
        <v>45650</v>
      </c>
      <c r="C3997" t="s">
        <v>10025</v>
      </c>
      <c r="D3997" t="s">
        <v>10033</v>
      </c>
      <c r="E3997" t="s">
        <v>10037</v>
      </c>
      <c r="F3997">
        <v>18</v>
      </c>
      <c r="G3997">
        <v>150.32</v>
      </c>
      <c r="H3997">
        <v>103.44</v>
      </c>
      <c r="I3997" t="s">
        <v>10039</v>
      </c>
      <c r="J3997">
        <f>F3997*G3997</f>
        <v>2705.7599999999998</v>
      </c>
      <c r="K3997">
        <f>F3997*H3997</f>
        <v>1861.92</v>
      </c>
      <c r="L3997">
        <f>J3997-K3997</f>
        <v>843.83999999999969</v>
      </c>
      <c r="M3997" s="5">
        <f>L3997/J3997</f>
        <v>0.31186801490154331</v>
      </c>
      <c r="N3997" t="str">
        <f>IF(ISNA(VLOOKUP(A3997,'Returns Data'!A:A,1,0)),"No","Yes")</f>
        <v>No</v>
      </c>
      <c r="O3997" t="s">
        <v>10085</v>
      </c>
      <c r="P3997">
        <f>IFERROR(VLOOKUP(A3997,'Ratings Data'!A:C,3,0),"No Rating")</f>
        <v>4</v>
      </c>
      <c r="Q3997" t="s">
        <v>10063</v>
      </c>
      <c r="R3997" s="5">
        <f t="shared" si="62"/>
        <v>0.2531017714484195</v>
      </c>
    </row>
    <row r="3998" spans="1:18" x14ac:dyDescent="0.3">
      <c r="A3998" t="s">
        <v>1651</v>
      </c>
      <c r="B3998" s="2">
        <v>45650</v>
      </c>
      <c r="C3998" t="s">
        <v>10027</v>
      </c>
      <c r="D3998" t="s">
        <v>10032</v>
      </c>
      <c r="E3998" t="s">
        <v>10037</v>
      </c>
      <c r="F3998">
        <v>14</v>
      </c>
      <c r="G3998">
        <v>490.4</v>
      </c>
      <c r="H3998">
        <v>339.94</v>
      </c>
      <c r="I3998" t="s">
        <v>10040</v>
      </c>
      <c r="J3998">
        <f>F3998*G3998</f>
        <v>6865.5999999999995</v>
      </c>
      <c r="K3998">
        <f>F3998*H3998</f>
        <v>4759.16</v>
      </c>
      <c r="L3998">
        <f>J3998-K3998</f>
        <v>2106.4399999999996</v>
      </c>
      <c r="M3998" s="5">
        <f>L3998/J3998</f>
        <v>0.30681076672104401</v>
      </c>
      <c r="N3998" t="str">
        <f>IF(ISNA(VLOOKUP(A3998,'Returns Data'!A:A,1,0)),"No","Yes")</f>
        <v>No</v>
      </c>
      <c r="O3998" t="s">
        <v>10085</v>
      </c>
      <c r="P3998" t="str">
        <f>IFERROR(VLOOKUP(A3998,'Ratings Data'!A:C,3,0),"No Rating")</f>
        <v>No Rating</v>
      </c>
      <c r="Q3998" t="s">
        <v>10063</v>
      </c>
      <c r="R3998" s="5">
        <f t="shared" si="62"/>
        <v>1.5374016912069068</v>
      </c>
    </row>
    <row r="3999" spans="1:18" x14ac:dyDescent="0.3">
      <c r="A3999" t="s">
        <v>1803</v>
      </c>
      <c r="B3999" s="2">
        <v>45650</v>
      </c>
      <c r="C3999" t="s">
        <v>10023</v>
      </c>
      <c r="D3999" t="s">
        <v>10033</v>
      </c>
      <c r="E3999" t="s">
        <v>10034</v>
      </c>
      <c r="F3999">
        <v>14</v>
      </c>
      <c r="G3999">
        <v>230.96</v>
      </c>
      <c r="H3999">
        <v>146.31</v>
      </c>
      <c r="I3999" t="s">
        <v>10040</v>
      </c>
      <c r="J3999">
        <f>F3999*G3999</f>
        <v>3233.44</v>
      </c>
      <c r="K3999">
        <f>F3999*H3999</f>
        <v>2048.34</v>
      </c>
      <c r="L3999">
        <f>J3999-K3999</f>
        <v>1185.0999999999999</v>
      </c>
      <c r="M3999" s="5">
        <f>L3999/J3999</f>
        <v>0.36651368202286105</v>
      </c>
      <c r="N3999" t="str">
        <f>IF(ISNA(VLOOKUP(A3999,'Returns Data'!A:A,1,0)),"No","Yes")</f>
        <v>No</v>
      </c>
      <c r="O3999" t="s">
        <v>10085</v>
      </c>
      <c r="P3999" t="str">
        <f>IFERROR(VLOOKUP(A3999,'Ratings Data'!A:C,3,0),"No Rating")</f>
        <v>No Rating</v>
      </c>
      <c r="Q3999" t="s">
        <v>10063</v>
      </c>
      <c r="R3999" s="5">
        <f t="shared" si="62"/>
        <v>-0.52903752039151708</v>
      </c>
    </row>
    <row r="4000" spans="1:18" x14ac:dyDescent="0.3">
      <c r="A4000" t="s">
        <v>3215</v>
      </c>
      <c r="B4000" s="2">
        <v>45650</v>
      </c>
      <c r="C4000" t="s">
        <v>10016</v>
      </c>
      <c r="D4000" t="s">
        <v>10032</v>
      </c>
      <c r="E4000" t="s">
        <v>10036</v>
      </c>
      <c r="F4000">
        <v>11</v>
      </c>
      <c r="G4000">
        <v>171.43</v>
      </c>
      <c r="H4000">
        <v>146.49</v>
      </c>
      <c r="I4000" t="s">
        <v>10040</v>
      </c>
      <c r="J4000">
        <f>F4000*G4000</f>
        <v>1885.73</v>
      </c>
      <c r="K4000">
        <f>F4000*H4000</f>
        <v>1611.39</v>
      </c>
      <c r="L4000">
        <f>J4000-K4000</f>
        <v>274.33999999999992</v>
      </c>
      <c r="M4000" s="5">
        <f>L4000/J4000</f>
        <v>0.1454821209823251</v>
      </c>
      <c r="N4000" t="str">
        <f>IF(ISNA(VLOOKUP(A4000,'Returns Data'!A:A,1,0)),"No","Yes")</f>
        <v>No</v>
      </c>
      <c r="O4000" t="s">
        <v>10085</v>
      </c>
      <c r="P4000" t="str">
        <f>IFERROR(VLOOKUP(A4000,'Ratings Data'!A:C,3,0),"No Rating")</f>
        <v>No Rating</v>
      </c>
      <c r="Q4000" t="s">
        <v>10063</v>
      </c>
      <c r="R4000" s="5">
        <f t="shared" si="62"/>
        <v>-0.41680377554554904</v>
      </c>
    </row>
    <row r="4001" spans="1:18" x14ac:dyDescent="0.3">
      <c r="A4001" t="s">
        <v>3587</v>
      </c>
      <c r="B4001" s="2">
        <v>45650</v>
      </c>
      <c r="C4001" t="s">
        <v>10019</v>
      </c>
      <c r="D4001" t="s">
        <v>10031</v>
      </c>
      <c r="E4001" t="s">
        <v>10038</v>
      </c>
      <c r="F4001">
        <v>1</v>
      </c>
      <c r="G4001">
        <v>289.05</v>
      </c>
      <c r="H4001">
        <v>217.8</v>
      </c>
      <c r="I4001" t="s">
        <v>10039</v>
      </c>
      <c r="J4001">
        <f>F4001*G4001</f>
        <v>289.05</v>
      </c>
      <c r="K4001">
        <f>F4001*H4001</f>
        <v>217.8</v>
      </c>
      <c r="L4001">
        <f>J4001-K4001</f>
        <v>71.25</v>
      </c>
      <c r="M4001" s="5">
        <f>L4001/J4001</f>
        <v>0.24649714582252205</v>
      </c>
      <c r="N4001" t="str">
        <f>IF(ISNA(VLOOKUP(A4001,'Returns Data'!A:A,1,0)),"No","Yes")</f>
        <v>No</v>
      </c>
      <c r="O4001" t="s">
        <v>10085</v>
      </c>
      <c r="P4001" t="str">
        <f>IFERROR(VLOOKUP(A4001,'Ratings Data'!A:C,3,0),"No Rating")</f>
        <v>No Rating</v>
      </c>
      <c r="Q4001" t="s">
        <v>10063</v>
      </c>
      <c r="R4001" s="5">
        <f t="shared" si="62"/>
        <v>-0.84671718644768867</v>
      </c>
    </row>
    <row r="4002" spans="1:18" x14ac:dyDescent="0.3">
      <c r="A4002" t="s">
        <v>4503</v>
      </c>
      <c r="B4002" s="2">
        <v>45650</v>
      </c>
      <c r="C4002" t="s">
        <v>10022</v>
      </c>
      <c r="D4002" t="s">
        <v>10033</v>
      </c>
      <c r="E4002" t="s">
        <v>10035</v>
      </c>
      <c r="F4002">
        <v>19</v>
      </c>
      <c r="G4002">
        <v>333.73</v>
      </c>
      <c r="H4002">
        <v>297.39999999999998</v>
      </c>
      <c r="I4002" t="s">
        <v>10040</v>
      </c>
      <c r="J4002">
        <f>F4002*G4002</f>
        <v>6340.8700000000008</v>
      </c>
      <c r="K4002">
        <f>F4002*H4002</f>
        <v>5650.5999999999995</v>
      </c>
      <c r="L4002">
        <f>J4002-K4002</f>
        <v>690.27000000000135</v>
      </c>
      <c r="M4002" s="5">
        <f>L4002/J4002</f>
        <v>0.10886045605729203</v>
      </c>
      <c r="N4002" t="str">
        <f>IF(ISNA(VLOOKUP(A4002,'Returns Data'!A:A,1,0)),"No","Yes")</f>
        <v>No</v>
      </c>
      <c r="O4002" t="s">
        <v>10085</v>
      </c>
      <c r="P4002" t="str">
        <f>IFERROR(VLOOKUP(A4002,'Ratings Data'!A:C,3,0),"No Rating")</f>
        <v>No Rating</v>
      </c>
      <c r="Q4002" t="s">
        <v>10063</v>
      </c>
      <c r="R4002" s="5">
        <f t="shared" si="62"/>
        <v>20.936931326760078</v>
      </c>
    </row>
    <row r="4003" spans="1:18" x14ac:dyDescent="0.3">
      <c r="A4003" t="s">
        <v>5475</v>
      </c>
      <c r="B4003" s="2">
        <v>45650</v>
      </c>
      <c r="C4003" t="s">
        <v>10028</v>
      </c>
      <c r="D4003" t="s">
        <v>10032</v>
      </c>
      <c r="E4003" t="s">
        <v>10034</v>
      </c>
      <c r="F4003">
        <v>10</v>
      </c>
      <c r="G4003">
        <v>342.97</v>
      </c>
      <c r="H4003">
        <v>252.57</v>
      </c>
      <c r="I4003" t="s">
        <v>10040</v>
      </c>
      <c r="J4003">
        <f>F4003*G4003</f>
        <v>3429.7000000000003</v>
      </c>
      <c r="K4003">
        <f>F4003*H4003</f>
        <v>2525.6999999999998</v>
      </c>
      <c r="L4003">
        <f>J4003-K4003</f>
        <v>904.00000000000045</v>
      </c>
      <c r="M4003" s="5">
        <f>L4003/J4003</f>
        <v>0.26357990494795475</v>
      </c>
      <c r="N4003" t="str">
        <f>IF(ISNA(VLOOKUP(A4003,'Returns Data'!A:A,1,0)),"No","Yes")</f>
        <v>No</v>
      </c>
      <c r="O4003" t="s">
        <v>10085</v>
      </c>
      <c r="P4003" t="str">
        <f>IFERROR(VLOOKUP(A4003,'Ratings Data'!A:C,3,0),"No Rating")</f>
        <v>No Rating</v>
      </c>
      <c r="Q4003" t="s">
        <v>10063</v>
      </c>
      <c r="R4003" s="5">
        <f t="shared" si="62"/>
        <v>-0.45911207768019219</v>
      </c>
    </row>
    <row r="4004" spans="1:18" x14ac:dyDescent="0.3">
      <c r="A4004" t="s">
        <v>6618</v>
      </c>
      <c r="B4004" s="2">
        <v>45650</v>
      </c>
      <c r="C4004" t="s">
        <v>10016</v>
      </c>
      <c r="D4004" t="s">
        <v>10032</v>
      </c>
      <c r="E4004" t="s">
        <v>10034</v>
      </c>
      <c r="F4004">
        <v>16</v>
      </c>
      <c r="G4004">
        <v>440.56</v>
      </c>
      <c r="H4004">
        <v>315.08</v>
      </c>
      <c r="I4004" t="s">
        <v>10039</v>
      </c>
      <c r="J4004">
        <f>F4004*G4004</f>
        <v>7048.96</v>
      </c>
      <c r="K4004">
        <f>F4004*H4004</f>
        <v>5041.28</v>
      </c>
      <c r="L4004">
        <f>J4004-K4004</f>
        <v>2007.6800000000003</v>
      </c>
      <c r="M4004" s="5">
        <f>L4004/J4004</f>
        <v>0.28481932086435452</v>
      </c>
      <c r="N4004" t="str">
        <f>IF(ISNA(VLOOKUP(A4004,'Returns Data'!A:A,1,0)),"No","Yes")</f>
        <v>No</v>
      </c>
      <c r="O4004" t="s">
        <v>10085</v>
      </c>
      <c r="P4004" t="str">
        <f>IFERROR(VLOOKUP(A4004,'Ratings Data'!A:C,3,0),"No Rating")</f>
        <v>No Rating</v>
      </c>
      <c r="Q4004" t="s">
        <v>10063</v>
      </c>
      <c r="R4004" s="5">
        <f t="shared" si="62"/>
        <v>1.0552701402455025</v>
      </c>
    </row>
    <row r="4005" spans="1:18" x14ac:dyDescent="0.3">
      <c r="A4005" t="s">
        <v>6708</v>
      </c>
      <c r="B4005" s="2">
        <v>45650</v>
      </c>
      <c r="C4005" t="s">
        <v>10013</v>
      </c>
      <c r="D4005" t="s">
        <v>10030</v>
      </c>
      <c r="E4005" t="s">
        <v>10037</v>
      </c>
      <c r="F4005">
        <v>10</v>
      </c>
      <c r="G4005">
        <v>138.29</v>
      </c>
      <c r="H4005">
        <v>117.78</v>
      </c>
      <c r="I4005" t="s">
        <v>10039</v>
      </c>
      <c r="J4005">
        <f>F4005*G4005</f>
        <v>1382.8999999999999</v>
      </c>
      <c r="K4005">
        <f>F4005*H4005</f>
        <v>1177.8</v>
      </c>
      <c r="L4005">
        <f>J4005-K4005</f>
        <v>205.09999999999991</v>
      </c>
      <c r="M4005" s="5">
        <f>L4005/J4005</f>
        <v>0.14831151927109693</v>
      </c>
      <c r="N4005" t="str">
        <f>IF(ISNA(VLOOKUP(A4005,'Returns Data'!A:A,1,0)),"No","Yes")</f>
        <v>No</v>
      </c>
      <c r="O4005" t="s">
        <v>10085</v>
      </c>
      <c r="P4005" t="str">
        <f>IFERROR(VLOOKUP(A4005,'Ratings Data'!A:C,3,0),"No Rating")</f>
        <v>No Rating</v>
      </c>
      <c r="Q4005" t="s">
        <v>10063</v>
      </c>
      <c r="R4005" s="5">
        <f t="shared" si="62"/>
        <v>-0.80381503086980211</v>
      </c>
    </row>
    <row r="4006" spans="1:18" x14ac:dyDescent="0.3">
      <c r="A4006" t="s">
        <v>7448</v>
      </c>
      <c r="B4006" s="2">
        <v>45650</v>
      </c>
      <c r="C4006" t="s">
        <v>10022</v>
      </c>
      <c r="D4006" t="s">
        <v>10033</v>
      </c>
      <c r="E4006" t="s">
        <v>10035</v>
      </c>
      <c r="F4006">
        <v>5</v>
      </c>
      <c r="G4006">
        <v>340.4</v>
      </c>
      <c r="H4006">
        <v>218.73</v>
      </c>
      <c r="I4006" t="s">
        <v>10040</v>
      </c>
      <c r="J4006">
        <f>F4006*G4006</f>
        <v>1702</v>
      </c>
      <c r="K4006">
        <f>F4006*H4006</f>
        <v>1093.6499999999999</v>
      </c>
      <c r="L4006">
        <f>J4006-K4006</f>
        <v>608.35000000000014</v>
      </c>
      <c r="M4006" s="5">
        <f>L4006/J4006</f>
        <v>0.3574324324324325</v>
      </c>
      <c r="N4006" t="str">
        <f>IF(ISNA(VLOOKUP(A4006,'Returns Data'!A:A,1,0)),"No","Yes")</f>
        <v>No</v>
      </c>
      <c r="O4006" t="s">
        <v>10085</v>
      </c>
      <c r="P4006" t="str">
        <f>IFERROR(VLOOKUP(A4006,'Ratings Data'!A:C,3,0),"No Rating")</f>
        <v>No Rating</v>
      </c>
      <c r="Q4006" t="s">
        <v>10063</v>
      </c>
      <c r="R4006" s="5">
        <f t="shared" si="62"/>
        <v>0.23074698098199448</v>
      </c>
    </row>
    <row r="4007" spans="1:18" x14ac:dyDescent="0.3">
      <c r="A4007" t="s">
        <v>8937</v>
      </c>
      <c r="B4007" s="2">
        <v>45650</v>
      </c>
      <c r="C4007" t="s">
        <v>10012</v>
      </c>
      <c r="D4007" t="s">
        <v>10030</v>
      </c>
      <c r="E4007" t="s">
        <v>10038</v>
      </c>
      <c r="F4007">
        <v>6</v>
      </c>
      <c r="G4007">
        <v>327.10000000000002</v>
      </c>
      <c r="H4007">
        <v>228.6</v>
      </c>
      <c r="I4007" t="s">
        <v>10040</v>
      </c>
      <c r="J4007">
        <f>F4007*G4007</f>
        <v>1962.6000000000001</v>
      </c>
      <c r="K4007">
        <f>F4007*H4007</f>
        <v>1371.6</v>
      </c>
      <c r="L4007">
        <f>J4007-K4007</f>
        <v>591.00000000000023</v>
      </c>
      <c r="M4007" s="5">
        <f>L4007/J4007</f>
        <v>0.30113115255273626</v>
      </c>
      <c r="N4007" t="str">
        <f>IF(ISNA(VLOOKUP(A4007,'Returns Data'!A:A,1,0)),"No","Yes")</f>
        <v>No</v>
      </c>
      <c r="O4007" t="s">
        <v>10085</v>
      </c>
      <c r="P4007" t="str">
        <f>IFERROR(VLOOKUP(A4007,'Ratings Data'!A:C,3,0),"No Rating")</f>
        <v>No Rating</v>
      </c>
      <c r="Q4007" t="s">
        <v>10063</v>
      </c>
      <c r="R4007" s="5">
        <f t="shared" si="62"/>
        <v>0.15311398354876624</v>
      </c>
    </row>
    <row r="4008" spans="1:18" x14ac:dyDescent="0.3">
      <c r="A4008" t="s">
        <v>8958</v>
      </c>
      <c r="B4008" s="2">
        <v>45650</v>
      </c>
      <c r="C4008" t="s">
        <v>10024</v>
      </c>
      <c r="D4008" t="s">
        <v>10029</v>
      </c>
      <c r="E4008" t="s">
        <v>10036</v>
      </c>
      <c r="F4008">
        <v>18</v>
      </c>
      <c r="G4008">
        <v>424.78</v>
      </c>
      <c r="H4008">
        <v>314.91000000000003</v>
      </c>
      <c r="I4008" t="s">
        <v>10040</v>
      </c>
      <c r="J4008">
        <f>F4008*G4008</f>
        <v>7646.0399999999991</v>
      </c>
      <c r="K4008">
        <f>F4008*H4008</f>
        <v>5668.38</v>
      </c>
      <c r="L4008">
        <f>J4008-K4008</f>
        <v>1977.6599999999989</v>
      </c>
      <c r="M4008" s="5">
        <f>L4008/J4008</f>
        <v>0.25865153726634954</v>
      </c>
      <c r="N4008" t="str">
        <f>IF(ISNA(VLOOKUP(A4008,'Returns Data'!A:A,1,0)),"No","Yes")</f>
        <v>No</v>
      </c>
      <c r="O4008" t="s">
        <v>10085</v>
      </c>
      <c r="P4008" t="str">
        <f>IFERROR(VLOOKUP(A4008,'Ratings Data'!A:C,3,0),"No Rating")</f>
        <v>No Rating</v>
      </c>
      <c r="Q4008" t="s">
        <v>10063</v>
      </c>
      <c r="R4008" s="5">
        <f t="shared" si="62"/>
        <v>2.8958728217670426</v>
      </c>
    </row>
    <row r="4009" spans="1:18" x14ac:dyDescent="0.3">
      <c r="A4009" t="s">
        <v>9340</v>
      </c>
      <c r="B4009" s="2">
        <v>45650</v>
      </c>
      <c r="C4009" t="s">
        <v>10020</v>
      </c>
      <c r="D4009" t="s">
        <v>10030</v>
      </c>
      <c r="E4009" t="s">
        <v>10035</v>
      </c>
      <c r="F4009">
        <v>14</v>
      </c>
      <c r="G4009">
        <v>27.61</v>
      </c>
      <c r="H4009">
        <v>19.2</v>
      </c>
      <c r="I4009" t="s">
        <v>10040</v>
      </c>
      <c r="J4009">
        <f>F4009*G4009</f>
        <v>386.53999999999996</v>
      </c>
      <c r="K4009">
        <f>F4009*H4009</f>
        <v>268.8</v>
      </c>
      <c r="L4009">
        <f>J4009-K4009</f>
        <v>117.73999999999995</v>
      </c>
      <c r="M4009" s="5">
        <f>L4009/J4009</f>
        <v>0.30459978268743199</v>
      </c>
      <c r="N4009" t="str">
        <f>IF(ISNA(VLOOKUP(A4009,'Returns Data'!A:A,1,0)),"No","Yes")</f>
        <v>Yes</v>
      </c>
      <c r="O4009" t="str">
        <f>IFERROR(VLOOKUP(A4009,'Returns Data'!A:E,5,0),"No Returns")</f>
        <v>Wrong Product</v>
      </c>
      <c r="P4009" t="str">
        <f>IFERROR(VLOOKUP(A4009,'Ratings Data'!A:C,3,0),"No Rating")</f>
        <v>No Rating</v>
      </c>
      <c r="Q4009" t="s">
        <v>10063</v>
      </c>
      <c r="R4009" s="5">
        <f t="shared" si="62"/>
        <v>-0.94944572615366907</v>
      </c>
    </row>
    <row r="4010" spans="1:18" x14ac:dyDescent="0.3">
      <c r="A4010" t="s">
        <v>9702</v>
      </c>
      <c r="B4010" s="2">
        <v>45650</v>
      </c>
      <c r="C4010" t="s">
        <v>10017</v>
      </c>
      <c r="D4010" t="s">
        <v>10032</v>
      </c>
      <c r="E4010" t="s">
        <v>10034</v>
      </c>
      <c r="F4010">
        <v>6</v>
      </c>
      <c r="G4010">
        <v>67.540000000000006</v>
      </c>
      <c r="H4010">
        <v>53.09</v>
      </c>
      <c r="I4010" t="s">
        <v>10039</v>
      </c>
      <c r="J4010">
        <f>F4010*G4010</f>
        <v>405.24</v>
      </c>
      <c r="K4010">
        <f>F4010*H4010</f>
        <v>318.54000000000002</v>
      </c>
      <c r="L4010">
        <f>J4010-K4010</f>
        <v>86.699999999999989</v>
      </c>
      <c r="M4010" s="5">
        <f>L4010/J4010</f>
        <v>0.21394729049452174</v>
      </c>
      <c r="N4010" t="str">
        <f>IF(ISNA(VLOOKUP(A4010,'Returns Data'!A:A,1,0)),"No","Yes")</f>
        <v>No</v>
      </c>
      <c r="O4010" t="s">
        <v>10085</v>
      </c>
      <c r="P4010" t="str">
        <f>IFERROR(VLOOKUP(A4010,'Ratings Data'!A:C,3,0),"No Rating")</f>
        <v>No Rating</v>
      </c>
      <c r="Q4010" t="s">
        <v>10063</v>
      </c>
      <c r="R4010" s="5">
        <f t="shared" si="62"/>
        <v>4.8377916903813441E-2</v>
      </c>
    </row>
    <row r="4011" spans="1:18" x14ac:dyDescent="0.3">
      <c r="A4011" t="s">
        <v>9778</v>
      </c>
      <c r="B4011" s="2">
        <v>45650</v>
      </c>
      <c r="C4011" t="s">
        <v>10010</v>
      </c>
      <c r="D4011" t="s">
        <v>10029</v>
      </c>
      <c r="E4011" t="s">
        <v>10036</v>
      </c>
      <c r="F4011">
        <v>1</v>
      </c>
      <c r="G4011">
        <v>480.2</v>
      </c>
      <c r="H4011">
        <v>426.09</v>
      </c>
      <c r="I4011" t="s">
        <v>10039</v>
      </c>
      <c r="J4011">
        <f>F4011*G4011</f>
        <v>480.2</v>
      </c>
      <c r="K4011">
        <f>F4011*H4011</f>
        <v>426.09</v>
      </c>
      <c r="L4011">
        <f>J4011-K4011</f>
        <v>54.110000000000014</v>
      </c>
      <c r="M4011" s="5">
        <f>L4011/J4011</f>
        <v>0.11268221574344027</v>
      </c>
      <c r="N4011" t="str">
        <f>IF(ISNA(VLOOKUP(A4011,'Returns Data'!A:A,1,0)),"No","Yes")</f>
        <v>No</v>
      </c>
      <c r="O4011" t="s">
        <v>10085</v>
      </c>
      <c r="P4011" t="str">
        <f>IFERROR(VLOOKUP(A4011,'Ratings Data'!A:C,3,0),"No Rating")</f>
        <v>No Rating</v>
      </c>
      <c r="Q4011" t="s">
        <v>10063</v>
      </c>
      <c r="R4011" s="5">
        <f t="shared" si="62"/>
        <v>0.18497680386931195</v>
      </c>
    </row>
    <row r="4012" spans="1:18" x14ac:dyDescent="0.3">
      <c r="A4012" t="s">
        <v>378</v>
      </c>
      <c r="B4012" s="2">
        <v>45651</v>
      </c>
      <c r="C4012" t="s">
        <v>10018</v>
      </c>
      <c r="D4012" t="s">
        <v>10033</v>
      </c>
      <c r="E4012" t="s">
        <v>10034</v>
      </c>
      <c r="F4012">
        <v>6</v>
      </c>
      <c r="G4012">
        <v>137.31</v>
      </c>
      <c r="H4012">
        <v>85.31</v>
      </c>
      <c r="I4012" t="s">
        <v>10039</v>
      </c>
      <c r="J4012">
        <f>F4012*G4012</f>
        <v>823.86</v>
      </c>
      <c r="K4012">
        <f>F4012*H4012</f>
        <v>511.86</v>
      </c>
      <c r="L4012">
        <f>J4012-K4012</f>
        <v>312</v>
      </c>
      <c r="M4012" s="5">
        <f>L4012/J4012</f>
        <v>0.37870511980190807</v>
      </c>
      <c r="N4012" t="str">
        <f>IF(ISNA(VLOOKUP(A4012,'Returns Data'!A:A,1,0)),"No","Yes")</f>
        <v>No</v>
      </c>
      <c r="O4012" t="s">
        <v>10085</v>
      </c>
      <c r="P4012" t="str">
        <f>IFERROR(VLOOKUP(A4012,'Ratings Data'!A:C,3,0),"No Rating")</f>
        <v>No Rating</v>
      </c>
      <c r="Q4012" t="s">
        <v>10063</v>
      </c>
      <c r="R4012" s="5">
        <f t="shared" si="62"/>
        <v>0.71566014160766356</v>
      </c>
    </row>
    <row r="4013" spans="1:18" x14ac:dyDescent="0.3">
      <c r="A4013" t="s">
        <v>511</v>
      </c>
      <c r="B4013" s="2">
        <v>45651</v>
      </c>
      <c r="C4013" t="s">
        <v>10017</v>
      </c>
      <c r="D4013" t="s">
        <v>10032</v>
      </c>
      <c r="E4013" t="s">
        <v>10036</v>
      </c>
      <c r="F4013">
        <v>4</v>
      </c>
      <c r="G4013">
        <v>240.85</v>
      </c>
      <c r="H4013">
        <v>195.19</v>
      </c>
      <c r="I4013" t="s">
        <v>10040</v>
      </c>
      <c r="J4013">
        <f>F4013*G4013</f>
        <v>963.4</v>
      </c>
      <c r="K4013">
        <f>F4013*H4013</f>
        <v>780.76</v>
      </c>
      <c r="L4013">
        <f>J4013-K4013</f>
        <v>182.64</v>
      </c>
      <c r="M4013" s="5">
        <f>L4013/J4013</f>
        <v>0.18957857587710192</v>
      </c>
      <c r="N4013" t="str">
        <f>IF(ISNA(VLOOKUP(A4013,'Returns Data'!A:A,1,0)),"No","Yes")</f>
        <v>No</v>
      </c>
      <c r="O4013" t="s">
        <v>10085</v>
      </c>
      <c r="P4013" t="str">
        <f>IFERROR(VLOOKUP(A4013,'Ratings Data'!A:C,3,0),"No Rating")</f>
        <v>No Rating</v>
      </c>
      <c r="Q4013" t="s">
        <v>10063</v>
      </c>
      <c r="R4013" s="5">
        <f t="shared" si="62"/>
        <v>0.16937343723448153</v>
      </c>
    </row>
    <row r="4014" spans="1:18" x14ac:dyDescent="0.3">
      <c r="A4014" t="s">
        <v>818</v>
      </c>
      <c r="B4014" s="2">
        <v>45651</v>
      </c>
      <c r="C4014" t="s">
        <v>10011</v>
      </c>
      <c r="D4014" t="s">
        <v>10029</v>
      </c>
      <c r="E4014" t="s">
        <v>10036</v>
      </c>
      <c r="F4014">
        <v>3</v>
      </c>
      <c r="G4014">
        <v>299.38</v>
      </c>
      <c r="H4014">
        <v>249.67</v>
      </c>
      <c r="I4014" t="s">
        <v>10040</v>
      </c>
      <c r="J4014">
        <f>F4014*G4014</f>
        <v>898.14</v>
      </c>
      <c r="K4014">
        <f>F4014*H4014</f>
        <v>749.01</v>
      </c>
      <c r="L4014">
        <f>J4014-K4014</f>
        <v>149.13</v>
      </c>
      <c r="M4014" s="5">
        <f>L4014/J4014</f>
        <v>0.16604315585543455</v>
      </c>
      <c r="N4014" t="str">
        <f>IF(ISNA(VLOOKUP(A4014,'Returns Data'!A:A,1,0)),"No","Yes")</f>
        <v>No</v>
      </c>
      <c r="O4014" t="s">
        <v>10085</v>
      </c>
      <c r="P4014" t="str">
        <f>IFERROR(VLOOKUP(A4014,'Ratings Data'!A:C,3,0),"No Rating")</f>
        <v>No Rating</v>
      </c>
      <c r="Q4014" t="s">
        <v>10063</v>
      </c>
      <c r="R4014" s="5">
        <f t="shared" si="62"/>
        <v>-6.7739256798837438E-2</v>
      </c>
    </row>
    <row r="4015" spans="1:18" x14ac:dyDescent="0.3">
      <c r="A4015" t="s">
        <v>949</v>
      </c>
      <c r="B4015" s="2">
        <v>45651</v>
      </c>
      <c r="C4015" t="s">
        <v>10014</v>
      </c>
      <c r="D4015" t="s">
        <v>10030</v>
      </c>
      <c r="E4015" t="s">
        <v>10034</v>
      </c>
      <c r="F4015">
        <v>11</v>
      </c>
      <c r="G4015">
        <v>415.76</v>
      </c>
      <c r="H4015">
        <v>359.43</v>
      </c>
      <c r="I4015" t="s">
        <v>10040</v>
      </c>
      <c r="J4015">
        <f>F4015*G4015</f>
        <v>4573.3599999999997</v>
      </c>
      <c r="K4015">
        <f>F4015*H4015</f>
        <v>3953.73</v>
      </c>
      <c r="L4015">
        <f>J4015-K4015</f>
        <v>619.62999999999965</v>
      </c>
      <c r="M4015" s="5">
        <f>L4015/J4015</f>
        <v>0.13548681931883771</v>
      </c>
      <c r="N4015" t="str">
        <f>IF(ISNA(VLOOKUP(A4015,'Returns Data'!A:A,1,0)),"No","Yes")</f>
        <v>Yes</v>
      </c>
      <c r="O4015" t="str">
        <f>IFERROR(VLOOKUP(A4015,'Returns Data'!A:E,5,0),"No Returns")</f>
        <v>Late Delivery</v>
      </c>
      <c r="P4015" t="str">
        <f>IFERROR(VLOOKUP(A4015,'Ratings Data'!A:C,3,0),"No Rating")</f>
        <v>No Rating</v>
      </c>
      <c r="Q4015" t="s">
        <v>10063</v>
      </c>
      <c r="R4015" s="5">
        <f t="shared" si="62"/>
        <v>4.0920346493865098</v>
      </c>
    </row>
    <row r="4016" spans="1:18" x14ac:dyDescent="0.3">
      <c r="A4016" t="s">
        <v>966</v>
      </c>
      <c r="B4016" s="2">
        <v>45651</v>
      </c>
      <c r="C4016" t="s">
        <v>10024</v>
      </c>
      <c r="D4016" t="s">
        <v>10029</v>
      </c>
      <c r="E4016" t="s">
        <v>10038</v>
      </c>
      <c r="F4016">
        <v>10</v>
      </c>
      <c r="G4016">
        <v>380.16</v>
      </c>
      <c r="H4016">
        <v>238.64</v>
      </c>
      <c r="I4016" t="s">
        <v>10040</v>
      </c>
      <c r="J4016">
        <f>F4016*G4016</f>
        <v>3801.6000000000004</v>
      </c>
      <c r="K4016">
        <f>F4016*H4016</f>
        <v>2386.3999999999996</v>
      </c>
      <c r="L4016">
        <f>J4016-K4016</f>
        <v>1415.2000000000007</v>
      </c>
      <c r="M4016" s="5">
        <f>L4016/J4016</f>
        <v>0.37226430976430991</v>
      </c>
      <c r="N4016" t="str">
        <f>IF(ISNA(VLOOKUP(A4016,'Returns Data'!A:A,1,0)),"No","Yes")</f>
        <v>No</v>
      </c>
      <c r="O4016" t="s">
        <v>10085</v>
      </c>
      <c r="P4016" t="str">
        <f>IFERROR(VLOOKUP(A4016,'Ratings Data'!A:C,3,0),"No Rating")</f>
        <v>No Rating</v>
      </c>
      <c r="Q4016" t="s">
        <v>10063</v>
      </c>
      <c r="R4016" s="5">
        <f t="shared" si="62"/>
        <v>-0.16875120261689422</v>
      </c>
    </row>
    <row r="4017" spans="1:18" x14ac:dyDescent="0.3">
      <c r="A4017" t="s">
        <v>1766</v>
      </c>
      <c r="B4017" s="2">
        <v>45651</v>
      </c>
      <c r="C4017" t="s">
        <v>10013</v>
      </c>
      <c r="D4017" t="s">
        <v>10030</v>
      </c>
      <c r="E4017" t="s">
        <v>10034</v>
      </c>
      <c r="F4017">
        <v>14</v>
      </c>
      <c r="G4017">
        <v>154.30000000000001</v>
      </c>
      <c r="H4017">
        <v>105.8</v>
      </c>
      <c r="I4017" t="s">
        <v>10039</v>
      </c>
      <c r="J4017">
        <f>F4017*G4017</f>
        <v>2160.2000000000003</v>
      </c>
      <c r="K4017">
        <f>F4017*H4017</f>
        <v>1481.2</v>
      </c>
      <c r="L4017">
        <f>J4017-K4017</f>
        <v>679.00000000000023</v>
      </c>
      <c r="M4017" s="5">
        <f>L4017/J4017</f>
        <v>0.31432274789371362</v>
      </c>
      <c r="N4017" t="str">
        <f>IF(ISNA(VLOOKUP(A4017,'Returns Data'!A:A,1,0)),"No","Yes")</f>
        <v>No</v>
      </c>
      <c r="O4017" t="s">
        <v>10085</v>
      </c>
      <c r="P4017" t="str">
        <f>IFERROR(VLOOKUP(A4017,'Ratings Data'!A:C,3,0),"No Rating")</f>
        <v>No Rating</v>
      </c>
      <c r="Q4017" t="s">
        <v>10063</v>
      </c>
      <c r="R4017" s="5">
        <f t="shared" si="62"/>
        <v>-0.43176557239057239</v>
      </c>
    </row>
    <row r="4018" spans="1:18" x14ac:dyDescent="0.3">
      <c r="A4018" t="s">
        <v>2002</v>
      </c>
      <c r="B4018" s="2">
        <v>45651</v>
      </c>
      <c r="C4018" t="s">
        <v>10017</v>
      </c>
      <c r="D4018" t="s">
        <v>10032</v>
      </c>
      <c r="E4018" t="s">
        <v>10034</v>
      </c>
      <c r="F4018">
        <v>13</v>
      </c>
      <c r="G4018">
        <v>213.1</v>
      </c>
      <c r="H4018">
        <v>138.85</v>
      </c>
      <c r="I4018" t="s">
        <v>10039</v>
      </c>
      <c r="J4018">
        <f>F4018*G4018</f>
        <v>2770.2999999999997</v>
      </c>
      <c r="K4018">
        <f>F4018*H4018</f>
        <v>1805.05</v>
      </c>
      <c r="L4018">
        <f>J4018-K4018</f>
        <v>965.24999999999977</v>
      </c>
      <c r="M4018" s="5">
        <f>L4018/J4018</f>
        <v>0.34842796809009852</v>
      </c>
      <c r="N4018" t="str">
        <f>IF(ISNA(VLOOKUP(A4018,'Returns Data'!A:A,1,0)),"No","Yes")</f>
        <v>No</v>
      </c>
      <c r="O4018" t="s">
        <v>10085</v>
      </c>
      <c r="P4018" t="str">
        <f>IFERROR(VLOOKUP(A4018,'Ratings Data'!A:C,3,0),"No Rating")</f>
        <v>No Rating</v>
      </c>
      <c r="Q4018" t="s">
        <v>10063</v>
      </c>
      <c r="R4018" s="5">
        <f t="shared" si="62"/>
        <v>0.28242755300435118</v>
      </c>
    </row>
    <row r="4019" spans="1:18" x14ac:dyDescent="0.3">
      <c r="A4019" t="s">
        <v>2165</v>
      </c>
      <c r="B4019" s="2">
        <v>45651</v>
      </c>
      <c r="C4019" t="s">
        <v>10016</v>
      </c>
      <c r="D4019" t="s">
        <v>10032</v>
      </c>
      <c r="E4019" t="s">
        <v>10036</v>
      </c>
      <c r="F4019">
        <v>16</v>
      </c>
      <c r="G4019">
        <v>82.98</v>
      </c>
      <c r="H4019">
        <v>69.25</v>
      </c>
      <c r="I4019" t="s">
        <v>10039</v>
      </c>
      <c r="J4019">
        <f>F4019*G4019</f>
        <v>1327.68</v>
      </c>
      <c r="K4019">
        <f>F4019*H4019</f>
        <v>1108</v>
      </c>
      <c r="L4019">
        <f>J4019-K4019</f>
        <v>219.68000000000006</v>
      </c>
      <c r="M4019" s="5">
        <f>L4019/J4019</f>
        <v>0.16546155700168719</v>
      </c>
      <c r="N4019" t="str">
        <f>IF(ISNA(VLOOKUP(A4019,'Returns Data'!A:A,1,0)),"No","Yes")</f>
        <v>No</v>
      </c>
      <c r="O4019" t="s">
        <v>10085</v>
      </c>
      <c r="P4019" t="str">
        <f>IFERROR(VLOOKUP(A4019,'Ratings Data'!A:C,3,0),"No Rating")</f>
        <v>No Rating</v>
      </c>
      <c r="Q4019" t="s">
        <v>10063</v>
      </c>
      <c r="R4019" s="5">
        <f t="shared" si="62"/>
        <v>-0.52074504566292457</v>
      </c>
    </row>
    <row r="4020" spans="1:18" x14ac:dyDescent="0.3">
      <c r="A4020" t="s">
        <v>2332</v>
      </c>
      <c r="B4020" s="2">
        <v>45651</v>
      </c>
      <c r="C4020" t="s">
        <v>10025</v>
      </c>
      <c r="D4020" t="s">
        <v>10033</v>
      </c>
      <c r="E4020" t="s">
        <v>10034</v>
      </c>
      <c r="F4020">
        <v>6</v>
      </c>
      <c r="G4020">
        <v>143.16</v>
      </c>
      <c r="H4020">
        <v>92.64</v>
      </c>
      <c r="I4020" t="s">
        <v>10040</v>
      </c>
      <c r="J4020">
        <f>F4020*G4020</f>
        <v>858.96</v>
      </c>
      <c r="K4020">
        <f>F4020*H4020</f>
        <v>555.84</v>
      </c>
      <c r="L4020">
        <f>J4020-K4020</f>
        <v>303.12</v>
      </c>
      <c r="M4020" s="5">
        <f>L4020/J4020</f>
        <v>0.3528918692372171</v>
      </c>
      <c r="N4020" t="str">
        <f>IF(ISNA(VLOOKUP(A4020,'Returns Data'!A:A,1,0)),"No","Yes")</f>
        <v>No</v>
      </c>
      <c r="O4020" t="s">
        <v>10085</v>
      </c>
      <c r="P4020">
        <f>IFERROR(VLOOKUP(A4020,'Ratings Data'!A:C,3,0),"No Rating")</f>
        <v>5</v>
      </c>
      <c r="Q4020" t="s">
        <v>10063</v>
      </c>
      <c r="R4020" s="5">
        <f t="shared" si="62"/>
        <v>-0.35303687635574837</v>
      </c>
    </row>
    <row r="4021" spans="1:18" x14ac:dyDescent="0.3">
      <c r="A4021" t="s">
        <v>3355</v>
      </c>
      <c r="B4021" s="2">
        <v>45651</v>
      </c>
      <c r="C4021" t="s">
        <v>10025</v>
      </c>
      <c r="D4021" t="s">
        <v>10033</v>
      </c>
      <c r="E4021" t="s">
        <v>10035</v>
      </c>
      <c r="F4021">
        <v>6</v>
      </c>
      <c r="G4021">
        <v>494.97</v>
      </c>
      <c r="H4021">
        <v>425.71</v>
      </c>
      <c r="I4021" t="s">
        <v>10039</v>
      </c>
      <c r="J4021">
        <f>F4021*G4021</f>
        <v>2969.82</v>
      </c>
      <c r="K4021">
        <f>F4021*H4021</f>
        <v>2554.2599999999998</v>
      </c>
      <c r="L4021">
        <f>J4021-K4021</f>
        <v>415.5600000000004</v>
      </c>
      <c r="M4021" s="5">
        <f>L4021/J4021</f>
        <v>0.13992767238418502</v>
      </c>
      <c r="N4021" t="str">
        <f>IF(ISNA(VLOOKUP(A4021,'Returns Data'!A:A,1,0)),"No","Yes")</f>
        <v>No</v>
      </c>
      <c r="O4021" t="s">
        <v>10085</v>
      </c>
      <c r="P4021" t="str">
        <f>IFERROR(VLOOKUP(A4021,'Ratings Data'!A:C,3,0),"No Rating")</f>
        <v>No Rating</v>
      </c>
      <c r="Q4021" t="s">
        <v>10063</v>
      </c>
      <c r="R4021" s="5">
        <f t="shared" si="62"/>
        <v>2.4574601844090527</v>
      </c>
    </row>
    <row r="4022" spans="1:18" x14ac:dyDescent="0.3">
      <c r="A4022" t="s">
        <v>3448</v>
      </c>
      <c r="B4022" s="2">
        <v>45651</v>
      </c>
      <c r="C4022" t="s">
        <v>10014</v>
      </c>
      <c r="D4022" t="s">
        <v>10030</v>
      </c>
      <c r="E4022" t="s">
        <v>10035</v>
      </c>
      <c r="F4022">
        <v>12</v>
      </c>
      <c r="G4022">
        <v>196.95</v>
      </c>
      <c r="H4022">
        <v>128.13</v>
      </c>
      <c r="I4022" t="s">
        <v>10040</v>
      </c>
      <c r="J4022">
        <f>F4022*G4022</f>
        <v>2363.3999999999996</v>
      </c>
      <c r="K4022">
        <f>F4022*H4022</f>
        <v>1537.56</v>
      </c>
      <c r="L4022">
        <f>J4022-K4022</f>
        <v>825.83999999999969</v>
      </c>
      <c r="M4022" s="5">
        <f>L4022/J4022</f>
        <v>0.34942878903274938</v>
      </c>
      <c r="N4022" t="str">
        <f>IF(ISNA(VLOOKUP(A4022,'Returns Data'!A:A,1,0)),"No","Yes")</f>
        <v>Yes</v>
      </c>
      <c r="O4022" t="str">
        <f>IFERROR(VLOOKUP(A4022,'Returns Data'!A:E,5,0),"No Returns")</f>
        <v>Damaged</v>
      </c>
      <c r="P4022" t="str">
        <f>IFERROR(VLOOKUP(A4022,'Ratings Data'!A:C,3,0),"No Rating")</f>
        <v>No Rating</v>
      </c>
      <c r="Q4022" t="s">
        <v>10063</v>
      </c>
      <c r="R4022" s="5">
        <f t="shared" si="62"/>
        <v>-0.20419419358749033</v>
      </c>
    </row>
    <row r="4023" spans="1:18" x14ac:dyDescent="0.3">
      <c r="A4023" t="s">
        <v>3449</v>
      </c>
      <c r="B4023" s="2">
        <v>45651</v>
      </c>
      <c r="C4023" t="s">
        <v>10027</v>
      </c>
      <c r="D4023" t="s">
        <v>10032</v>
      </c>
      <c r="E4023" t="s">
        <v>10037</v>
      </c>
      <c r="F4023">
        <v>8</v>
      </c>
      <c r="G4023">
        <v>74.37</v>
      </c>
      <c r="H4023">
        <v>44.76</v>
      </c>
      <c r="I4023" t="s">
        <v>10039</v>
      </c>
      <c r="J4023">
        <f>F4023*G4023</f>
        <v>594.96</v>
      </c>
      <c r="K4023">
        <f>F4023*H4023</f>
        <v>358.08</v>
      </c>
      <c r="L4023">
        <f>J4023-K4023</f>
        <v>236.88000000000005</v>
      </c>
      <c r="M4023" s="5">
        <f>L4023/J4023</f>
        <v>0.39814441306978626</v>
      </c>
      <c r="N4023" t="str">
        <f>IF(ISNA(VLOOKUP(A4023,'Returns Data'!A:A,1,0)),"No","Yes")</f>
        <v>No</v>
      </c>
      <c r="O4023" t="s">
        <v>10085</v>
      </c>
      <c r="P4023" t="str">
        <f>IFERROR(VLOOKUP(A4023,'Ratings Data'!A:C,3,0),"No Rating")</f>
        <v>No Rating</v>
      </c>
      <c r="Q4023" t="s">
        <v>10063</v>
      </c>
      <c r="R4023" s="5">
        <f t="shared" si="62"/>
        <v>-0.7482609799441482</v>
      </c>
    </row>
    <row r="4024" spans="1:18" x14ac:dyDescent="0.3">
      <c r="A4024" t="s">
        <v>3875</v>
      </c>
      <c r="B4024" s="2">
        <v>45651</v>
      </c>
      <c r="C4024" t="s">
        <v>10025</v>
      </c>
      <c r="D4024" t="s">
        <v>10033</v>
      </c>
      <c r="E4024" t="s">
        <v>10035</v>
      </c>
      <c r="F4024">
        <v>5</v>
      </c>
      <c r="G4024">
        <v>446.27</v>
      </c>
      <c r="H4024">
        <v>298.12</v>
      </c>
      <c r="I4024" t="s">
        <v>10039</v>
      </c>
      <c r="J4024">
        <f>F4024*G4024</f>
        <v>2231.35</v>
      </c>
      <c r="K4024">
        <f>F4024*H4024</f>
        <v>1490.6</v>
      </c>
      <c r="L4024">
        <f>J4024-K4024</f>
        <v>740.75</v>
      </c>
      <c r="M4024" s="5">
        <f>L4024/J4024</f>
        <v>0.3319739171353665</v>
      </c>
      <c r="N4024" t="str">
        <f>IF(ISNA(VLOOKUP(A4024,'Returns Data'!A:A,1,0)),"No","Yes")</f>
        <v>No</v>
      </c>
      <c r="O4024" t="s">
        <v>10085</v>
      </c>
      <c r="P4024" t="str">
        <f>IFERROR(VLOOKUP(A4024,'Ratings Data'!A:C,3,0),"No Rating")</f>
        <v>No Rating</v>
      </c>
      <c r="Q4024" t="s">
        <v>10063</v>
      </c>
      <c r="R4024" s="5">
        <f t="shared" si="62"/>
        <v>2.7504201963157184</v>
      </c>
    </row>
    <row r="4025" spans="1:18" x14ac:dyDescent="0.3">
      <c r="A4025" t="s">
        <v>4027</v>
      </c>
      <c r="B4025" s="2">
        <v>45651</v>
      </c>
      <c r="C4025" t="s">
        <v>10010</v>
      </c>
      <c r="D4025" t="s">
        <v>10029</v>
      </c>
      <c r="E4025" t="s">
        <v>10036</v>
      </c>
      <c r="F4025">
        <v>15</v>
      </c>
      <c r="G4025">
        <v>100.71</v>
      </c>
      <c r="H4025">
        <v>90.46</v>
      </c>
      <c r="I4025" t="s">
        <v>10039</v>
      </c>
      <c r="J4025">
        <f>F4025*G4025</f>
        <v>1510.6499999999999</v>
      </c>
      <c r="K4025">
        <f>F4025*H4025</f>
        <v>1356.8999999999999</v>
      </c>
      <c r="L4025">
        <f>J4025-K4025</f>
        <v>153.75</v>
      </c>
      <c r="M4025" s="5">
        <f>L4025/J4025</f>
        <v>0.10177738059775594</v>
      </c>
      <c r="N4025" t="str">
        <f>IF(ISNA(VLOOKUP(A4025,'Returns Data'!A:A,1,0)),"No","Yes")</f>
        <v>Yes</v>
      </c>
      <c r="O4025" t="str">
        <f>IFERROR(VLOOKUP(A4025,'Returns Data'!A:E,5,0),"No Returns")</f>
        <v>Late Delivery</v>
      </c>
      <c r="P4025" t="str">
        <f>IFERROR(VLOOKUP(A4025,'Ratings Data'!A:C,3,0),"No Rating")</f>
        <v>No Rating</v>
      </c>
      <c r="Q4025" t="s">
        <v>10063</v>
      </c>
      <c r="R4025" s="5">
        <f t="shared" si="62"/>
        <v>-0.322988325453201</v>
      </c>
    </row>
    <row r="4026" spans="1:18" x14ac:dyDescent="0.3">
      <c r="A4026" t="s">
        <v>4344</v>
      </c>
      <c r="B4026" s="2">
        <v>45651</v>
      </c>
      <c r="C4026" t="s">
        <v>10027</v>
      </c>
      <c r="D4026" t="s">
        <v>10032</v>
      </c>
      <c r="E4026" t="s">
        <v>10036</v>
      </c>
      <c r="F4026">
        <v>19</v>
      </c>
      <c r="G4026">
        <v>93.49</v>
      </c>
      <c r="H4026">
        <v>69.37</v>
      </c>
      <c r="I4026" t="s">
        <v>10039</v>
      </c>
      <c r="J4026">
        <f>F4026*G4026</f>
        <v>1776.31</v>
      </c>
      <c r="K4026">
        <f>F4026*H4026</f>
        <v>1318.0300000000002</v>
      </c>
      <c r="L4026">
        <f>J4026-K4026</f>
        <v>458.27999999999975</v>
      </c>
      <c r="M4026" s="5">
        <f>L4026/J4026</f>
        <v>0.25799550754091333</v>
      </c>
      <c r="N4026" t="str">
        <f>IF(ISNA(VLOOKUP(A4026,'Returns Data'!A:A,1,0)),"No","Yes")</f>
        <v>No</v>
      </c>
      <c r="O4026" t="s">
        <v>10085</v>
      </c>
      <c r="P4026" t="str">
        <f>IFERROR(VLOOKUP(A4026,'Ratings Data'!A:C,3,0),"No Rating")</f>
        <v>No Rating</v>
      </c>
      <c r="Q4026" t="s">
        <v>10063</v>
      </c>
      <c r="R4026" s="5">
        <f t="shared" si="62"/>
        <v>0.17585807433886083</v>
      </c>
    </row>
    <row r="4027" spans="1:18" x14ac:dyDescent="0.3">
      <c r="A4027" t="s">
        <v>4690</v>
      </c>
      <c r="B4027" s="2">
        <v>45651</v>
      </c>
      <c r="C4027" t="s">
        <v>10019</v>
      </c>
      <c r="D4027" t="s">
        <v>10031</v>
      </c>
      <c r="E4027" t="s">
        <v>10035</v>
      </c>
      <c r="F4027">
        <v>9</v>
      </c>
      <c r="G4027">
        <v>10.17</v>
      </c>
      <c r="H4027">
        <v>6.53</v>
      </c>
      <c r="I4027" t="s">
        <v>10039</v>
      </c>
      <c r="J4027">
        <f>F4027*G4027</f>
        <v>91.53</v>
      </c>
      <c r="K4027">
        <f>F4027*H4027</f>
        <v>58.77</v>
      </c>
      <c r="L4027">
        <f>J4027-K4027</f>
        <v>32.76</v>
      </c>
      <c r="M4027" s="5">
        <f>L4027/J4027</f>
        <v>0.35791543756145522</v>
      </c>
      <c r="N4027" t="str">
        <f>IF(ISNA(VLOOKUP(A4027,'Returns Data'!A:A,1,0)),"No","Yes")</f>
        <v>No</v>
      </c>
      <c r="O4027" t="s">
        <v>10085</v>
      </c>
      <c r="P4027" t="str">
        <f>IFERROR(VLOOKUP(A4027,'Ratings Data'!A:C,3,0),"No Rating")</f>
        <v>No Rating</v>
      </c>
      <c r="Q4027" t="s">
        <v>10063</v>
      </c>
      <c r="R4027" s="5">
        <f t="shared" si="62"/>
        <v>-0.94847183205634156</v>
      </c>
    </row>
    <row r="4028" spans="1:18" x14ac:dyDescent="0.3">
      <c r="A4028" t="s">
        <v>4913</v>
      </c>
      <c r="B4028" s="2">
        <v>45651</v>
      </c>
      <c r="C4028" t="s">
        <v>10020</v>
      </c>
      <c r="D4028" t="s">
        <v>10030</v>
      </c>
      <c r="E4028" t="s">
        <v>10038</v>
      </c>
      <c r="F4028">
        <v>2</v>
      </c>
      <c r="G4028">
        <v>61.48</v>
      </c>
      <c r="H4028">
        <v>38.840000000000003</v>
      </c>
      <c r="I4028" t="s">
        <v>10039</v>
      </c>
      <c r="J4028">
        <f>F4028*G4028</f>
        <v>122.96</v>
      </c>
      <c r="K4028">
        <f>F4028*H4028</f>
        <v>77.680000000000007</v>
      </c>
      <c r="L4028">
        <f>J4028-K4028</f>
        <v>45.279999999999987</v>
      </c>
      <c r="M4028" s="5">
        <f>L4028/J4028</f>
        <v>0.36824983734547811</v>
      </c>
      <c r="N4028" t="str">
        <f>IF(ISNA(VLOOKUP(A4028,'Returns Data'!A:A,1,0)),"No","Yes")</f>
        <v>No</v>
      </c>
      <c r="O4028" t="s">
        <v>10085</v>
      </c>
      <c r="P4028" t="str">
        <f>IFERROR(VLOOKUP(A4028,'Ratings Data'!A:C,3,0),"No Rating")</f>
        <v>No Rating</v>
      </c>
      <c r="Q4028" t="s">
        <v>10063</v>
      </c>
      <c r="R4028" s="5">
        <f t="shared" si="62"/>
        <v>0.34338468261772087</v>
      </c>
    </row>
    <row r="4029" spans="1:18" x14ac:dyDescent="0.3">
      <c r="A4029" t="s">
        <v>5049</v>
      </c>
      <c r="B4029" s="2">
        <v>45651</v>
      </c>
      <c r="C4029" t="s">
        <v>10019</v>
      </c>
      <c r="D4029" t="s">
        <v>10031</v>
      </c>
      <c r="E4029" t="s">
        <v>10034</v>
      </c>
      <c r="F4029">
        <v>4</v>
      </c>
      <c r="G4029">
        <v>53.49</v>
      </c>
      <c r="H4029">
        <v>45.36</v>
      </c>
      <c r="I4029" t="s">
        <v>10040</v>
      </c>
      <c r="J4029">
        <f>F4029*G4029</f>
        <v>213.96</v>
      </c>
      <c r="K4029">
        <f>F4029*H4029</f>
        <v>181.44</v>
      </c>
      <c r="L4029">
        <f>J4029-K4029</f>
        <v>32.52000000000001</v>
      </c>
      <c r="M4029" s="5">
        <f>L4029/J4029</f>
        <v>0.15199102636006734</v>
      </c>
      <c r="N4029" t="str">
        <f>IF(ISNA(VLOOKUP(A4029,'Returns Data'!A:A,1,0)),"No","Yes")</f>
        <v>No</v>
      </c>
      <c r="O4029" t="s">
        <v>10085</v>
      </c>
      <c r="P4029" t="str">
        <f>IFERROR(VLOOKUP(A4029,'Ratings Data'!A:C,3,0),"No Rating")</f>
        <v>No Rating</v>
      </c>
      <c r="Q4029" t="s">
        <v>10063</v>
      </c>
      <c r="R4029" s="5">
        <f t="shared" si="62"/>
        <v>0.74007807417046212</v>
      </c>
    </row>
    <row r="4030" spans="1:18" x14ac:dyDescent="0.3">
      <c r="A4030" t="s">
        <v>5421</v>
      </c>
      <c r="B4030" s="2">
        <v>45651</v>
      </c>
      <c r="C4030" t="s">
        <v>10026</v>
      </c>
      <c r="D4030" t="s">
        <v>10031</v>
      </c>
      <c r="E4030" t="s">
        <v>10037</v>
      </c>
      <c r="F4030">
        <v>7</v>
      </c>
      <c r="G4030">
        <v>426.29</v>
      </c>
      <c r="H4030">
        <v>358.65</v>
      </c>
      <c r="I4030" t="s">
        <v>10039</v>
      </c>
      <c r="J4030">
        <f>F4030*G4030</f>
        <v>2984.03</v>
      </c>
      <c r="K4030">
        <f>F4030*H4030</f>
        <v>2510.5499999999997</v>
      </c>
      <c r="L4030">
        <f>J4030-K4030</f>
        <v>473.48000000000047</v>
      </c>
      <c r="M4030" s="5">
        <f>L4030/J4030</f>
        <v>0.15867132703089462</v>
      </c>
      <c r="N4030" t="str">
        <f>IF(ISNA(VLOOKUP(A4030,'Returns Data'!A:A,1,0)),"No","Yes")</f>
        <v>No</v>
      </c>
      <c r="O4030" t="s">
        <v>10085</v>
      </c>
      <c r="P4030" t="str">
        <f>IFERROR(VLOOKUP(A4030,'Ratings Data'!A:C,3,0),"No Rating")</f>
        <v>No Rating</v>
      </c>
      <c r="Q4030" t="s">
        <v>10063</v>
      </c>
      <c r="R4030" s="5">
        <f t="shared" si="62"/>
        <v>12.946672275191625</v>
      </c>
    </row>
    <row r="4031" spans="1:18" x14ac:dyDescent="0.3">
      <c r="A4031" t="s">
        <v>5731</v>
      </c>
      <c r="B4031" s="2">
        <v>45651</v>
      </c>
      <c r="C4031" t="s">
        <v>10019</v>
      </c>
      <c r="D4031" t="s">
        <v>10031</v>
      </c>
      <c r="E4031" t="s">
        <v>10037</v>
      </c>
      <c r="F4031">
        <v>18</v>
      </c>
      <c r="G4031">
        <v>317.58999999999997</v>
      </c>
      <c r="H4031">
        <v>275.77999999999997</v>
      </c>
      <c r="I4031" t="s">
        <v>10040</v>
      </c>
      <c r="J4031">
        <f>F4031*G4031</f>
        <v>5716.62</v>
      </c>
      <c r="K4031">
        <f>F4031*H4031</f>
        <v>4964.0399999999991</v>
      </c>
      <c r="L4031">
        <f>J4031-K4031</f>
        <v>752.58000000000084</v>
      </c>
      <c r="M4031" s="5">
        <f>L4031/J4031</f>
        <v>0.1316477219056017</v>
      </c>
      <c r="N4031" t="str">
        <f>IF(ISNA(VLOOKUP(A4031,'Returns Data'!A:A,1,0)),"No","Yes")</f>
        <v>No</v>
      </c>
      <c r="O4031" t="s">
        <v>10085</v>
      </c>
      <c r="P4031">
        <f>IFERROR(VLOOKUP(A4031,'Ratings Data'!A:C,3,0),"No Rating")</f>
        <v>4</v>
      </c>
      <c r="Q4031" t="s">
        <v>10063</v>
      </c>
      <c r="R4031" s="5">
        <f t="shared" si="62"/>
        <v>0.9157381125524876</v>
      </c>
    </row>
    <row r="4032" spans="1:18" x14ac:dyDescent="0.3">
      <c r="A4032" t="s">
        <v>5913</v>
      </c>
      <c r="B4032" s="2">
        <v>45651</v>
      </c>
      <c r="C4032" t="s">
        <v>10014</v>
      </c>
      <c r="D4032" t="s">
        <v>10030</v>
      </c>
      <c r="E4032" t="s">
        <v>10038</v>
      </c>
      <c r="F4032">
        <v>7</v>
      </c>
      <c r="G4032">
        <v>292.57</v>
      </c>
      <c r="H4032">
        <v>218.36</v>
      </c>
      <c r="I4032" t="s">
        <v>10040</v>
      </c>
      <c r="J4032">
        <f>F4032*G4032</f>
        <v>2047.99</v>
      </c>
      <c r="K4032">
        <f>F4032*H4032</f>
        <v>1528.52</v>
      </c>
      <c r="L4032">
        <f>J4032-K4032</f>
        <v>519.47</v>
      </c>
      <c r="M4032" s="5">
        <f>L4032/J4032</f>
        <v>0.25364869945654034</v>
      </c>
      <c r="N4032" t="str">
        <f>IF(ISNA(VLOOKUP(A4032,'Returns Data'!A:A,1,0)),"No","Yes")</f>
        <v>No</v>
      </c>
      <c r="O4032" t="s">
        <v>10085</v>
      </c>
      <c r="P4032" t="str">
        <f>IFERROR(VLOOKUP(A4032,'Ratings Data'!A:C,3,0),"No Rating")</f>
        <v>No Rating</v>
      </c>
      <c r="Q4032" t="s">
        <v>10063</v>
      </c>
      <c r="R4032" s="5">
        <f t="shared" si="62"/>
        <v>-0.64174809590282378</v>
      </c>
    </row>
    <row r="4033" spans="1:18" x14ac:dyDescent="0.3">
      <c r="A4033" t="s">
        <v>5928</v>
      </c>
      <c r="B4033" s="2">
        <v>45651</v>
      </c>
      <c r="C4033" t="s">
        <v>10024</v>
      </c>
      <c r="D4033" t="s">
        <v>10029</v>
      </c>
      <c r="E4033" t="s">
        <v>10035</v>
      </c>
      <c r="F4033">
        <v>2</v>
      </c>
      <c r="G4033">
        <v>480.89</v>
      </c>
      <c r="H4033">
        <v>410.49</v>
      </c>
      <c r="I4033" t="s">
        <v>10039</v>
      </c>
      <c r="J4033">
        <f>F4033*G4033</f>
        <v>961.78</v>
      </c>
      <c r="K4033">
        <f>F4033*H4033</f>
        <v>820.98</v>
      </c>
      <c r="L4033">
        <f>J4033-K4033</f>
        <v>140.79999999999995</v>
      </c>
      <c r="M4033" s="5">
        <f>L4033/J4033</f>
        <v>0.1463952255193495</v>
      </c>
      <c r="N4033" t="str">
        <f>IF(ISNA(VLOOKUP(A4033,'Returns Data'!A:A,1,0)),"No","Yes")</f>
        <v>No</v>
      </c>
      <c r="O4033" t="s">
        <v>10085</v>
      </c>
      <c r="P4033" t="str">
        <f>IFERROR(VLOOKUP(A4033,'Ratings Data'!A:C,3,0),"No Rating")</f>
        <v>No Rating</v>
      </c>
      <c r="Q4033" t="s">
        <v>10063</v>
      </c>
      <c r="R4033" s="5">
        <f t="shared" si="62"/>
        <v>-0.5303785663015933</v>
      </c>
    </row>
    <row r="4034" spans="1:18" x14ac:dyDescent="0.3">
      <c r="A4034" t="s">
        <v>6181</v>
      </c>
      <c r="B4034" s="2">
        <v>45651</v>
      </c>
      <c r="C4034" t="s">
        <v>10021</v>
      </c>
      <c r="D4034" t="s">
        <v>10031</v>
      </c>
      <c r="E4034" t="s">
        <v>10037</v>
      </c>
      <c r="F4034">
        <v>13</v>
      </c>
      <c r="G4034">
        <v>313.57</v>
      </c>
      <c r="H4034">
        <v>268.64999999999998</v>
      </c>
      <c r="I4034" t="s">
        <v>10040</v>
      </c>
      <c r="J4034">
        <f>F4034*G4034</f>
        <v>4076.41</v>
      </c>
      <c r="K4034">
        <f>F4034*H4034</f>
        <v>3492.45</v>
      </c>
      <c r="L4034">
        <f>J4034-K4034</f>
        <v>583.96</v>
      </c>
      <c r="M4034" s="5">
        <f>L4034/J4034</f>
        <v>0.14325350001594542</v>
      </c>
      <c r="N4034" t="str">
        <f>IF(ISNA(VLOOKUP(A4034,'Returns Data'!A:A,1,0)),"No","Yes")</f>
        <v>No</v>
      </c>
      <c r="O4034" t="s">
        <v>10085</v>
      </c>
      <c r="P4034" t="str">
        <f>IFERROR(VLOOKUP(A4034,'Ratings Data'!A:C,3,0),"No Rating")</f>
        <v>No Rating</v>
      </c>
      <c r="Q4034" t="s">
        <v>10063</v>
      </c>
      <c r="R4034" s="5">
        <f t="shared" si="62"/>
        <v>3.2384017134895715</v>
      </c>
    </row>
    <row r="4035" spans="1:18" x14ac:dyDescent="0.3">
      <c r="A4035" t="s">
        <v>6440</v>
      </c>
      <c r="B4035" s="2">
        <v>45651</v>
      </c>
      <c r="C4035" t="s">
        <v>10020</v>
      </c>
      <c r="D4035" t="s">
        <v>10030</v>
      </c>
      <c r="E4035" t="s">
        <v>10034</v>
      </c>
      <c r="F4035">
        <v>5</v>
      </c>
      <c r="G4035">
        <v>373.03</v>
      </c>
      <c r="H4035">
        <v>233.2</v>
      </c>
      <c r="I4035" t="s">
        <v>10040</v>
      </c>
      <c r="J4035">
        <f>F4035*G4035</f>
        <v>1865.1499999999999</v>
      </c>
      <c r="K4035">
        <f>F4035*H4035</f>
        <v>1166</v>
      </c>
      <c r="L4035">
        <f>J4035-K4035</f>
        <v>699.14999999999986</v>
      </c>
      <c r="M4035" s="5">
        <f>L4035/J4035</f>
        <v>0.37484920783851161</v>
      </c>
      <c r="N4035" t="str">
        <f>IF(ISNA(VLOOKUP(A4035,'Returns Data'!A:A,1,0)),"No","Yes")</f>
        <v>No</v>
      </c>
      <c r="O4035" t="s">
        <v>10085</v>
      </c>
      <c r="P4035" t="str">
        <f>IFERROR(VLOOKUP(A4035,'Ratings Data'!A:C,3,0),"No Rating")</f>
        <v>No Rating</v>
      </c>
      <c r="Q4035" t="s">
        <v>10063</v>
      </c>
      <c r="R4035" s="5">
        <f t="shared" si="62"/>
        <v>-0.54245279547444936</v>
      </c>
    </row>
    <row r="4036" spans="1:18" x14ac:dyDescent="0.3">
      <c r="A4036" t="s">
        <v>7106</v>
      </c>
      <c r="B4036" s="2">
        <v>45651</v>
      </c>
      <c r="C4036" t="s">
        <v>10017</v>
      </c>
      <c r="D4036" t="s">
        <v>10032</v>
      </c>
      <c r="E4036" t="s">
        <v>10037</v>
      </c>
      <c r="F4036">
        <v>8</v>
      </c>
      <c r="G4036">
        <v>31.43</v>
      </c>
      <c r="H4036">
        <v>28.03</v>
      </c>
      <c r="I4036" t="s">
        <v>10039</v>
      </c>
      <c r="J4036">
        <f>F4036*G4036</f>
        <v>251.44</v>
      </c>
      <c r="K4036">
        <f>F4036*H4036</f>
        <v>224.24</v>
      </c>
      <c r="L4036">
        <f>J4036-K4036</f>
        <v>27.199999999999989</v>
      </c>
      <c r="M4036" s="5">
        <f>L4036/J4036</f>
        <v>0.10817690104995223</v>
      </c>
      <c r="N4036" t="str">
        <f>IF(ISNA(VLOOKUP(A4036,'Returns Data'!A:A,1,0)),"No","Yes")</f>
        <v>No</v>
      </c>
      <c r="O4036" t="s">
        <v>10085</v>
      </c>
      <c r="P4036" t="str">
        <f>IFERROR(VLOOKUP(A4036,'Ratings Data'!A:C,3,0),"No Rating")</f>
        <v>No Rating</v>
      </c>
      <c r="Q4036" t="s">
        <v>10063</v>
      </c>
      <c r="R4036" s="5">
        <f t="shared" ref="R4036:R4099" si="63">(J4036-J4035)/J4035</f>
        <v>-0.86519046725464432</v>
      </c>
    </row>
    <row r="4037" spans="1:18" x14ac:dyDescent="0.3">
      <c r="A4037" t="s">
        <v>7411</v>
      </c>
      <c r="B4037" s="2">
        <v>45651</v>
      </c>
      <c r="C4037" t="s">
        <v>10011</v>
      </c>
      <c r="D4037" t="s">
        <v>10029</v>
      </c>
      <c r="E4037" t="s">
        <v>10034</v>
      </c>
      <c r="F4037">
        <v>3</v>
      </c>
      <c r="G4037">
        <v>67.05</v>
      </c>
      <c r="H4037">
        <v>50.03</v>
      </c>
      <c r="I4037" t="s">
        <v>10040</v>
      </c>
      <c r="J4037">
        <f>F4037*G4037</f>
        <v>201.14999999999998</v>
      </c>
      <c r="K4037">
        <f>F4037*H4037</f>
        <v>150.09</v>
      </c>
      <c r="L4037">
        <f>J4037-K4037</f>
        <v>51.059999999999974</v>
      </c>
      <c r="M4037" s="5">
        <f>L4037/J4037</f>
        <v>0.25384041759880677</v>
      </c>
      <c r="N4037" t="str">
        <f>IF(ISNA(VLOOKUP(A4037,'Returns Data'!A:A,1,0)),"No","Yes")</f>
        <v>No</v>
      </c>
      <c r="O4037" t="s">
        <v>10085</v>
      </c>
      <c r="P4037" t="str">
        <f>IFERROR(VLOOKUP(A4037,'Ratings Data'!A:C,3,0),"No Rating")</f>
        <v>No Rating</v>
      </c>
      <c r="Q4037" t="s">
        <v>10063</v>
      </c>
      <c r="R4037" s="5">
        <f t="shared" si="63"/>
        <v>-0.20000795418390083</v>
      </c>
    </row>
    <row r="4038" spans="1:18" x14ac:dyDescent="0.3">
      <c r="A4038" t="s">
        <v>7479</v>
      </c>
      <c r="B4038" s="2">
        <v>45651</v>
      </c>
      <c r="C4038" t="s">
        <v>10027</v>
      </c>
      <c r="D4038" t="s">
        <v>10032</v>
      </c>
      <c r="E4038" t="s">
        <v>10036</v>
      </c>
      <c r="F4038">
        <v>15</v>
      </c>
      <c r="G4038">
        <v>341.8</v>
      </c>
      <c r="H4038">
        <v>303.79000000000002</v>
      </c>
      <c r="I4038" t="s">
        <v>10039</v>
      </c>
      <c r="J4038">
        <f>F4038*G4038</f>
        <v>5127</v>
      </c>
      <c r="K4038">
        <f>F4038*H4038</f>
        <v>4556.8500000000004</v>
      </c>
      <c r="L4038">
        <f>J4038-K4038</f>
        <v>570.14999999999964</v>
      </c>
      <c r="M4038" s="5">
        <f>L4038/J4038</f>
        <v>0.11120538326506722</v>
      </c>
      <c r="N4038" t="str">
        <f>IF(ISNA(VLOOKUP(A4038,'Returns Data'!A:A,1,0)),"No","Yes")</f>
        <v>No</v>
      </c>
      <c r="O4038" t="s">
        <v>10085</v>
      </c>
      <c r="P4038" t="str">
        <f>IFERROR(VLOOKUP(A4038,'Ratings Data'!A:C,3,0),"No Rating")</f>
        <v>No Rating</v>
      </c>
      <c r="Q4038" t="s">
        <v>10063</v>
      </c>
      <c r="R4038" s="5">
        <f t="shared" si="63"/>
        <v>24.48844146159583</v>
      </c>
    </row>
    <row r="4039" spans="1:18" x14ac:dyDescent="0.3">
      <c r="A4039" t="s">
        <v>7822</v>
      </c>
      <c r="B4039" s="2">
        <v>45651</v>
      </c>
      <c r="C4039" t="s">
        <v>10013</v>
      </c>
      <c r="D4039" t="s">
        <v>10030</v>
      </c>
      <c r="E4039" t="s">
        <v>10037</v>
      </c>
      <c r="F4039">
        <v>2</v>
      </c>
      <c r="G4039">
        <v>211.75</v>
      </c>
      <c r="H4039">
        <v>137.78</v>
      </c>
      <c r="I4039" t="s">
        <v>10040</v>
      </c>
      <c r="J4039">
        <f>F4039*G4039</f>
        <v>423.5</v>
      </c>
      <c r="K4039">
        <f>F4039*H4039</f>
        <v>275.56</v>
      </c>
      <c r="L4039">
        <f>J4039-K4039</f>
        <v>147.94</v>
      </c>
      <c r="M4039" s="5">
        <f>L4039/J4039</f>
        <v>0.34932703659976388</v>
      </c>
      <c r="N4039" t="str">
        <f>IF(ISNA(VLOOKUP(A4039,'Returns Data'!A:A,1,0)),"No","Yes")</f>
        <v>No</v>
      </c>
      <c r="O4039" t="s">
        <v>10085</v>
      </c>
      <c r="P4039" t="str">
        <f>IFERROR(VLOOKUP(A4039,'Ratings Data'!A:C,3,0),"No Rating")</f>
        <v>No Rating</v>
      </c>
      <c r="Q4039" t="s">
        <v>10063</v>
      </c>
      <c r="R4039" s="5">
        <f t="shared" si="63"/>
        <v>-0.9173980885508094</v>
      </c>
    </row>
    <row r="4040" spans="1:18" x14ac:dyDescent="0.3">
      <c r="A4040" t="s">
        <v>8481</v>
      </c>
      <c r="B4040" s="2">
        <v>45651</v>
      </c>
      <c r="C4040" t="s">
        <v>10016</v>
      </c>
      <c r="D4040" t="s">
        <v>10032</v>
      </c>
      <c r="E4040" t="s">
        <v>10038</v>
      </c>
      <c r="F4040">
        <v>10</v>
      </c>
      <c r="G4040">
        <v>108.33</v>
      </c>
      <c r="H4040">
        <v>87.12</v>
      </c>
      <c r="I4040" t="s">
        <v>10039</v>
      </c>
      <c r="J4040">
        <f>F4040*G4040</f>
        <v>1083.3</v>
      </c>
      <c r="K4040">
        <f>F4040*H4040</f>
        <v>871.2</v>
      </c>
      <c r="L4040">
        <f>J4040-K4040</f>
        <v>212.09999999999991</v>
      </c>
      <c r="M4040" s="5">
        <f>L4040/J4040</f>
        <v>0.19579063971199107</v>
      </c>
      <c r="N4040" t="str">
        <f>IF(ISNA(VLOOKUP(A4040,'Returns Data'!A:A,1,0)),"No","Yes")</f>
        <v>No</v>
      </c>
      <c r="O4040" t="s">
        <v>10085</v>
      </c>
      <c r="P4040" t="str">
        <f>IFERROR(VLOOKUP(A4040,'Ratings Data'!A:C,3,0),"No Rating")</f>
        <v>No Rating</v>
      </c>
      <c r="Q4040" t="s">
        <v>10063</v>
      </c>
      <c r="R4040" s="5">
        <f t="shared" si="63"/>
        <v>1.5579693034238489</v>
      </c>
    </row>
    <row r="4041" spans="1:18" x14ac:dyDescent="0.3">
      <c r="A4041" t="s">
        <v>8849</v>
      </c>
      <c r="B4041" s="2">
        <v>45651</v>
      </c>
      <c r="C4041" t="s">
        <v>10021</v>
      </c>
      <c r="D4041" t="s">
        <v>10031</v>
      </c>
      <c r="E4041" t="s">
        <v>10036</v>
      </c>
      <c r="F4041">
        <v>1</v>
      </c>
      <c r="G4041">
        <v>162.1</v>
      </c>
      <c r="H4041">
        <v>127.55</v>
      </c>
      <c r="I4041" t="s">
        <v>10040</v>
      </c>
      <c r="J4041">
        <f>F4041*G4041</f>
        <v>162.1</v>
      </c>
      <c r="K4041">
        <f>F4041*H4041</f>
        <v>127.55</v>
      </c>
      <c r="L4041">
        <f>J4041-K4041</f>
        <v>34.549999999999997</v>
      </c>
      <c r="M4041" s="5">
        <f>L4041/J4041</f>
        <v>0.21314003701418877</v>
      </c>
      <c r="N4041" t="str">
        <f>IF(ISNA(VLOOKUP(A4041,'Returns Data'!A:A,1,0)),"No","Yes")</f>
        <v>No</v>
      </c>
      <c r="O4041" t="s">
        <v>10085</v>
      </c>
      <c r="P4041" t="str">
        <f>IFERROR(VLOOKUP(A4041,'Ratings Data'!A:C,3,0),"No Rating")</f>
        <v>No Rating</v>
      </c>
      <c r="Q4041" t="s">
        <v>10063</v>
      </c>
      <c r="R4041" s="5">
        <f t="shared" si="63"/>
        <v>-0.85036462660389545</v>
      </c>
    </row>
    <row r="4042" spans="1:18" x14ac:dyDescent="0.3">
      <c r="A4042" t="s">
        <v>9088</v>
      </c>
      <c r="B4042" s="2">
        <v>45651</v>
      </c>
      <c r="C4042" t="s">
        <v>10027</v>
      </c>
      <c r="D4042" t="s">
        <v>10032</v>
      </c>
      <c r="E4042" t="s">
        <v>10035</v>
      </c>
      <c r="F4042">
        <v>7</v>
      </c>
      <c r="G4042">
        <v>89.79</v>
      </c>
      <c r="H4042">
        <v>80.25</v>
      </c>
      <c r="I4042" t="s">
        <v>10040</v>
      </c>
      <c r="J4042">
        <f>F4042*G4042</f>
        <v>628.53000000000009</v>
      </c>
      <c r="K4042">
        <f>F4042*H4042</f>
        <v>561.75</v>
      </c>
      <c r="L4042">
        <f>J4042-K4042</f>
        <v>66.780000000000086</v>
      </c>
      <c r="M4042" s="5">
        <f>L4042/J4042</f>
        <v>0.10624791179418656</v>
      </c>
      <c r="N4042" t="str">
        <f>IF(ISNA(VLOOKUP(A4042,'Returns Data'!A:A,1,0)),"No","Yes")</f>
        <v>No</v>
      </c>
      <c r="O4042" t="s">
        <v>10085</v>
      </c>
      <c r="P4042" t="str">
        <f>IFERROR(VLOOKUP(A4042,'Ratings Data'!A:C,3,0),"No Rating")</f>
        <v>No Rating</v>
      </c>
      <c r="Q4042" t="s">
        <v>10063</v>
      </c>
      <c r="R4042" s="5">
        <f t="shared" si="63"/>
        <v>2.8774213448488593</v>
      </c>
    </row>
    <row r="4043" spans="1:18" x14ac:dyDescent="0.3">
      <c r="A4043" t="s">
        <v>9541</v>
      </c>
      <c r="B4043" s="2">
        <v>45651</v>
      </c>
      <c r="C4043" t="s">
        <v>10017</v>
      </c>
      <c r="D4043" t="s">
        <v>10032</v>
      </c>
      <c r="E4043" t="s">
        <v>10036</v>
      </c>
      <c r="F4043">
        <v>11</v>
      </c>
      <c r="G4043">
        <v>180.74</v>
      </c>
      <c r="H4043">
        <v>137.34</v>
      </c>
      <c r="I4043" t="s">
        <v>10039</v>
      </c>
      <c r="J4043">
        <f>F4043*G4043</f>
        <v>1988.14</v>
      </c>
      <c r="K4043">
        <f>F4043*H4043</f>
        <v>1510.74</v>
      </c>
      <c r="L4043">
        <f>J4043-K4043</f>
        <v>477.40000000000009</v>
      </c>
      <c r="M4043" s="5">
        <f>L4043/J4043</f>
        <v>0.24012393493415959</v>
      </c>
      <c r="N4043" t="str">
        <f>IF(ISNA(VLOOKUP(A4043,'Returns Data'!A:A,1,0)),"No","Yes")</f>
        <v>No</v>
      </c>
      <c r="O4043" t="s">
        <v>10085</v>
      </c>
      <c r="P4043" t="str">
        <f>IFERROR(VLOOKUP(A4043,'Ratings Data'!A:C,3,0),"No Rating")</f>
        <v>No Rating</v>
      </c>
      <c r="Q4043" t="s">
        <v>10063</v>
      </c>
      <c r="R4043" s="5">
        <f t="shared" si="63"/>
        <v>2.1631584808998774</v>
      </c>
    </row>
    <row r="4044" spans="1:18" x14ac:dyDescent="0.3">
      <c r="A4044" t="s">
        <v>9931</v>
      </c>
      <c r="B4044" s="2">
        <v>45651</v>
      </c>
      <c r="C4044" t="s">
        <v>10012</v>
      </c>
      <c r="D4044" t="s">
        <v>10030</v>
      </c>
      <c r="E4044" t="s">
        <v>10038</v>
      </c>
      <c r="F4044">
        <v>18</v>
      </c>
      <c r="G4044">
        <v>439.64</v>
      </c>
      <c r="H4044">
        <v>297.67</v>
      </c>
      <c r="I4044" t="s">
        <v>10039</v>
      </c>
      <c r="J4044">
        <f>F4044*G4044</f>
        <v>7913.5199999999995</v>
      </c>
      <c r="K4044">
        <f>F4044*H4044</f>
        <v>5358.06</v>
      </c>
      <c r="L4044">
        <f>J4044-K4044</f>
        <v>2555.4599999999991</v>
      </c>
      <c r="M4044" s="5">
        <f>L4044/J4044</f>
        <v>0.32292330088254018</v>
      </c>
      <c r="N4044" t="str">
        <f>IF(ISNA(VLOOKUP(A4044,'Returns Data'!A:A,1,0)),"No","Yes")</f>
        <v>No</v>
      </c>
      <c r="O4044" t="s">
        <v>10085</v>
      </c>
      <c r="P4044" t="str">
        <f>IFERROR(VLOOKUP(A4044,'Ratings Data'!A:C,3,0),"No Rating")</f>
        <v>No Rating</v>
      </c>
      <c r="Q4044" t="s">
        <v>10063</v>
      </c>
      <c r="R4044" s="5">
        <f t="shared" si="63"/>
        <v>2.9803635558864059</v>
      </c>
    </row>
    <row r="4045" spans="1:18" x14ac:dyDescent="0.3">
      <c r="A4045" t="s">
        <v>53</v>
      </c>
      <c r="B4045" s="2">
        <v>45652</v>
      </c>
      <c r="C4045" t="s">
        <v>10013</v>
      </c>
      <c r="D4045" t="s">
        <v>10030</v>
      </c>
      <c r="E4045" t="s">
        <v>10034</v>
      </c>
      <c r="F4045">
        <v>3</v>
      </c>
      <c r="G4045">
        <v>428.8</v>
      </c>
      <c r="H4045">
        <v>343.82</v>
      </c>
      <c r="I4045" t="s">
        <v>10039</v>
      </c>
      <c r="J4045">
        <f>F4045*G4045</f>
        <v>1286.4000000000001</v>
      </c>
      <c r="K4045">
        <f>F4045*H4045</f>
        <v>1031.46</v>
      </c>
      <c r="L4045">
        <f>J4045-K4045</f>
        <v>254.94000000000005</v>
      </c>
      <c r="M4045" s="5">
        <f>L4045/J4045</f>
        <v>0.19818097014925376</v>
      </c>
      <c r="N4045" t="str">
        <f>IF(ISNA(VLOOKUP(A4045,'Returns Data'!A:A,1,0)),"No","Yes")</f>
        <v>No</v>
      </c>
      <c r="O4045" t="s">
        <v>10085</v>
      </c>
      <c r="P4045" t="str">
        <f>IFERROR(VLOOKUP(A4045,'Ratings Data'!A:C,3,0),"No Rating")</f>
        <v>No Rating</v>
      </c>
      <c r="Q4045" t="s">
        <v>10063</v>
      </c>
      <c r="R4045" s="5">
        <f t="shared" si="63"/>
        <v>-0.83744275619446207</v>
      </c>
    </row>
    <row r="4046" spans="1:18" x14ac:dyDescent="0.3">
      <c r="A4046" t="s">
        <v>171</v>
      </c>
      <c r="B4046" s="2">
        <v>45652</v>
      </c>
      <c r="C4046" t="s">
        <v>10025</v>
      </c>
      <c r="D4046" t="s">
        <v>10033</v>
      </c>
      <c r="E4046" t="s">
        <v>10036</v>
      </c>
      <c r="F4046">
        <v>17</v>
      </c>
      <c r="G4046">
        <v>460.46</v>
      </c>
      <c r="H4046">
        <v>376.92</v>
      </c>
      <c r="I4046" t="s">
        <v>10040</v>
      </c>
      <c r="J4046">
        <f>F4046*G4046</f>
        <v>7827.82</v>
      </c>
      <c r="K4046">
        <f>F4046*H4046</f>
        <v>6407.64</v>
      </c>
      <c r="L4046">
        <f>J4046-K4046</f>
        <v>1420.1799999999994</v>
      </c>
      <c r="M4046" s="5">
        <f>L4046/J4046</f>
        <v>0.18142726838379006</v>
      </c>
      <c r="N4046" t="str">
        <f>IF(ISNA(VLOOKUP(A4046,'Returns Data'!A:A,1,0)),"No","Yes")</f>
        <v>No</v>
      </c>
      <c r="O4046" t="s">
        <v>10085</v>
      </c>
      <c r="P4046" t="str">
        <f>IFERROR(VLOOKUP(A4046,'Ratings Data'!A:C,3,0),"No Rating")</f>
        <v>No Rating</v>
      </c>
      <c r="Q4046" t="s">
        <v>10063</v>
      </c>
      <c r="R4046" s="5">
        <f t="shared" si="63"/>
        <v>5.0850590796019901</v>
      </c>
    </row>
    <row r="4047" spans="1:18" x14ac:dyDescent="0.3">
      <c r="A4047" t="s">
        <v>233</v>
      </c>
      <c r="B4047" s="2">
        <v>45652</v>
      </c>
      <c r="C4047" t="s">
        <v>10027</v>
      </c>
      <c r="D4047" t="s">
        <v>10032</v>
      </c>
      <c r="E4047" t="s">
        <v>10035</v>
      </c>
      <c r="F4047">
        <v>18</v>
      </c>
      <c r="G4047">
        <v>299.51</v>
      </c>
      <c r="H4047">
        <v>189.35</v>
      </c>
      <c r="I4047" t="s">
        <v>10039</v>
      </c>
      <c r="J4047">
        <f>F4047*G4047</f>
        <v>5391.18</v>
      </c>
      <c r="K4047">
        <f>F4047*H4047</f>
        <v>3408.2999999999997</v>
      </c>
      <c r="L4047">
        <f>J4047-K4047</f>
        <v>1982.8800000000006</v>
      </c>
      <c r="M4047" s="5">
        <f>L4047/J4047</f>
        <v>0.36780074121064416</v>
      </c>
      <c r="N4047" t="str">
        <f>IF(ISNA(VLOOKUP(A4047,'Returns Data'!A:A,1,0)),"No","Yes")</f>
        <v>No</v>
      </c>
      <c r="O4047" t="s">
        <v>10085</v>
      </c>
      <c r="P4047" t="str">
        <f>IFERROR(VLOOKUP(A4047,'Ratings Data'!A:C,3,0),"No Rating")</f>
        <v>No Rating</v>
      </c>
      <c r="Q4047" t="s">
        <v>10063</v>
      </c>
      <c r="R4047" s="5">
        <f t="shared" si="63"/>
        <v>-0.3112795133255491</v>
      </c>
    </row>
    <row r="4048" spans="1:18" x14ac:dyDescent="0.3">
      <c r="A4048" t="s">
        <v>311</v>
      </c>
      <c r="B4048" s="2">
        <v>45652</v>
      </c>
      <c r="C4048" t="s">
        <v>10012</v>
      </c>
      <c r="D4048" t="s">
        <v>10030</v>
      </c>
      <c r="E4048" t="s">
        <v>10036</v>
      </c>
      <c r="F4048">
        <v>14</v>
      </c>
      <c r="G4048">
        <v>116.52</v>
      </c>
      <c r="H4048">
        <v>86.23</v>
      </c>
      <c r="I4048" t="s">
        <v>10039</v>
      </c>
      <c r="J4048">
        <f>F4048*G4048</f>
        <v>1631.28</v>
      </c>
      <c r="K4048">
        <f>F4048*H4048</f>
        <v>1207.22</v>
      </c>
      <c r="L4048">
        <f>J4048-K4048</f>
        <v>424.05999999999995</v>
      </c>
      <c r="M4048" s="5">
        <f>L4048/J4048</f>
        <v>0.25995537246824574</v>
      </c>
      <c r="N4048" t="str">
        <f>IF(ISNA(VLOOKUP(A4048,'Returns Data'!A:A,1,0)),"No","Yes")</f>
        <v>No</v>
      </c>
      <c r="O4048" t="s">
        <v>10085</v>
      </c>
      <c r="P4048" t="str">
        <f>IFERROR(VLOOKUP(A4048,'Ratings Data'!A:C,3,0),"No Rating")</f>
        <v>No Rating</v>
      </c>
      <c r="Q4048" t="s">
        <v>10063</v>
      </c>
      <c r="R4048" s="5">
        <f t="shared" si="63"/>
        <v>-0.69741689203476798</v>
      </c>
    </row>
    <row r="4049" spans="1:18" x14ac:dyDescent="0.3">
      <c r="A4049" t="s">
        <v>553</v>
      </c>
      <c r="B4049" s="2">
        <v>45652</v>
      </c>
      <c r="C4049" t="s">
        <v>10015</v>
      </c>
      <c r="D4049" t="s">
        <v>10031</v>
      </c>
      <c r="E4049" t="s">
        <v>10035</v>
      </c>
      <c r="F4049">
        <v>2</v>
      </c>
      <c r="G4049">
        <v>440.94</v>
      </c>
      <c r="H4049">
        <v>287.27999999999997</v>
      </c>
      <c r="I4049" t="s">
        <v>10040</v>
      </c>
      <c r="J4049">
        <f>F4049*G4049</f>
        <v>881.88</v>
      </c>
      <c r="K4049">
        <f>F4049*H4049</f>
        <v>574.55999999999995</v>
      </c>
      <c r="L4049">
        <f>J4049-K4049</f>
        <v>307.32000000000005</v>
      </c>
      <c r="M4049" s="5">
        <f>L4049/J4049</f>
        <v>0.34848278677371075</v>
      </c>
      <c r="N4049" t="str">
        <f>IF(ISNA(VLOOKUP(A4049,'Returns Data'!A:A,1,0)),"No","Yes")</f>
        <v>No</v>
      </c>
      <c r="O4049" t="s">
        <v>10085</v>
      </c>
      <c r="P4049" t="str">
        <f>IFERROR(VLOOKUP(A4049,'Ratings Data'!A:C,3,0),"No Rating")</f>
        <v>No Rating</v>
      </c>
      <c r="Q4049" t="s">
        <v>10063</v>
      </c>
      <c r="R4049" s="5">
        <f t="shared" si="63"/>
        <v>-0.4593938502280418</v>
      </c>
    </row>
    <row r="4050" spans="1:18" x14ac:dyDescent="0.3">
      <c r="A4050" t="s">
        <v>619</v>
      </c>
      <c r="B4050" s="2">
        <v>45652</v>
      </c>
      <c r="C4050" t="s">
        <v>10015</v>
      </c>
      <c r="D4050" t="s">
        <v>10031</v>
      </c>
      <c r="E4050" t="s">
        <v>10038</v>
      </c>
      <c r="F4050">
        <v>7</v>
      </c>
      <c r="G4050">
        <v>172.79</v>
      </c>
      <c r="H4050">
        <v>132.41999999999999</v>
      </c>
      <c r="I4050" t="s">
        <v>10039</v>
      </c>
      <c r="J4050">
        <f>F4050*G4050</f>
        <v>1209.53</v>
      </c>
      <c r="K4050">
        <f>F4050*H4050</f>
        <v>926.93999999999994</v>
      </c>
      <c r="L4050">
        <f>J4050-K4050</f>
        <v>282.59000000000003</v>
      </c>
      <c r="M4050" s="5">
        <f>L4050/J4050</f>
        <v>0.23363620579894673</v>
      </c>
      <c r="N4050" t="str">
        <f>IF(ISNA(VLOOKUP(A4050,'Returns Data'!A:A,1,0)),"No","Yes")</f>
        <v>No</v>
      </c>
      <c r="O4050" t="s">
        <v>10085</v>
      </c>
      <c r="P4050" t="str">
        <f>IFERROR(VLOOKUP(A4050,'Ratings Data'!A:C,3,0),"No Rating")</f>
        <v>No Rating</v>
      </c>
      <c r="Q4050" t="s">
        <v>10063</v>
      </c>
      <c r="R4050" s="5">
        <f t="shared" si="63"/>
        <v>0.37153580986075202</v>
      </c>
    </row>
    <row r="4051" spans="1:18" x14ac:dyDescent="0.3">
      <c r="A4051" t="s">
        <v>1304</v>
      </c>
      <c r="B4051" s="2">
        <v>45652</v>
      </c>
      <c r="C4051" t="s">
        <v>10018</v>
      </c>
      <c r="D4051" t="s">
        <v>10033</v>
      </c>
      <c r="E4051" t="s">
        <v>10037</v>
      </c>
      <c r="F4051">
        <v>12</v>
      </c>
      <c r="G4051">
        <v>109.43</v>
      </c>
      <c r="H4051">
        <v>89.93</v>
      </c>
      <c r="I4051" t="s">
        <v>10039</v>
      </c>
      <c r="J4051">
        <f>F4051*G4051</f>
        <v>1313.16</v>
      </c>
      <c r="K4051">
        <f>F4051*H4051</f>
        <v>1079.1600000000001</v>
      </c>
      <c r="L4051">
        <f>J4051-K4051</f>
        <v>234</v>
      </c>
      <c r="M4051" s="5">
        <f>L4051/J4051</f>
        <v>0.17819610710042949</v>
      </c>
      <c r="N4051" t="str">
        <f>IF(ISNA(VLOOKUP(A4051,'Returns Data'!A:A,1,0)),"No","Yes")</f>
        <v>No</v>
      </c>
      <c r="O4051" t="s">
        <v>10085</v>
      </c>
      <c r="P4051">
        <f>IFERROR(VLOOKUP(A4051,'Ratings Data'!A:C,3,0),"No Rating")</f>
        <v>1</v>
      </c>
      <c r="Q4051" t="s">
        <v>10063</v>
      </c>
      <c r="R4051" s="5">
        <f t="shared" si="63"/>
        <v>8.567790794771532E-2</v>
      </c>
    </row>
    <row r="4052" spans="1:18" x14ac:dyDescent="0.3">
      <c r="A4052" t="s">
        <v>1508</v>
      </c>
      <c r="B4052" s="2">
        <v>45652</v>
      </c>
      <c r="C4052" t="s">
        <v>10024</v>
      </c>
      <c r="D4052" t="s">
        <v>10029</v>
      </c>
      <c r="E4052" t="s">
        <v>10036</v>
      </c>
      <c r="F4052">
        <v>18</v>
      </c>
      <c r="G4052">
        <v>364.92</v>
      </c>
      <c r="H4052">
        <v>222.49</v>
      </c>
      <c r="I4052" t="s">
        <v>10039</v>
      </c>
      <c r="J4052">
        <f>F4052*G4052</f>
        <v>6568.56</v>
      </c>
      <c r="K4052">
        <f>F4052*H4052</f>
        <v>4004.82</v>
      </c>
      <c r="L4052">
        <f>J4052-K4052</f>
        <v>2563.7400000000002</v>
      </c>
      <c r="M4052" s="5">
        <f>L4052/J4052</f>
        <v>0.39030472432313934</v>
      </c>
      <c r="N4052" t="str">
        <f>IF(ISNA(VLOOKUP(A4052,'Returns Data'!A:A,1,0)),"No","Yes")</f>
        <v>No</v>
      </c>
      <c r="O4052" t="s">
        <v>10085</v>
      </c>
      <c r="P4052" t="str">
        <f>IFERROR(VLOOKUP(A4052,'Ratings Data'!A:C,3,0),"No Rating")</f>
        <v>No Rating</v>
      </c>
      <c r="Q4052" t="s">
        <v>10063</v>
      </c>
      <c r="R4052" s="5">
        <f t="shared" si="63"/>
        <v>4.002101800237595</v>
      </c>
    </row>
    <row r="4053" spans="1:18" x14ac:dyDescent="0.3">
      <c r="A4053" t="s">
        <v>1546</v>
      </c>
      <c r="B4053" s="2">
        <v>45652</v>
      </c>
      <c r="C4053" t="s">
        <v>10009</v>
      </c>
      <c r="D4053" t="s">
        <v>10029</v>
      </c>
      <c r="E4053" t="s">
        <v>10035</v>
      </c>
      <c r="F4053">
        <v>2</v>
      </c>
      <c r="G4053">
        <v>372.55</v>
      </c>
      <c r="H4053">
        <v>330.14</v>
      </c>
      <c r="I4053" t="s">
        <v>10040</v>
      </c>
      <c r="J4053">
        <f>F4053*G4053</f>
        <v>745.1</v>
      </c>
      <c r="K4053">
        <f>F4053*H4053</f>
        <v>660.28</v>
      </c>
      <c r="L4053">
        <f>J4053-K4053</f>
        <v>84.82000000000005</v>
      </c>
      <c r="M4053" s="5">
        <f>L4053/J4053</f>
        <v>0.11383706884981888</v>
      </c>
      <c r="N4053" t="str">
        <f>IF(ISNA(VLOOKUP(A4053,'Returns Data'!A:A,1,0)),"No","Yes")</f>
        <v>No</v>
      </c>
      <c r="O4053" t="s">
        <v>10085</v>
      </c>
      <c r="P4053" t="str">
        <f>IFERROR(VLOOKUP(A4053,'Ratings Data'!A:C,3,0),"No Rating")</f>
        <v>No Rating</v>
      </c>
      <c r="Q4053" t="s">
        <v>10063</v>
      </c>
      <c r="R4053" s="5">
        <f t="shared" si="63"/>
        <v>-0.88656570085376396</v>
      </c>
    </row>
    <row r="4054" spans="1:18" x14ac:dyDescent="0.3">
      <c r="A4054" t="s">
        <v>1961</v>
      </c>
      <c r="B4054" s="2">
        <v>45652</v>
      </c>
      <c r="C4054" t="s">
        <v>10021</v>
      </c>
      <c r="D4054" t="s">
        <v>10031</v>
      </c>
      <c r="E4054" t="s">
        <v>10034</v>
      </c>
      <c r="F4054">
        <v>19</v>
      </c>
      <c r="G4054">
        <v>238.11</v>
      </c>
      <c r="H4054">
        <v>152.32</v>
      </c>
      <c r="I4054" t="s">
        <v>10040</v>
      </c>
      <c r="J4054">
        <f>F4054*G4054</f>
        <v>4524.09</v>
      </c>
      <c r="K4054">
        <f>F4054*H4054</f>
        <v>2894.08</v>
      </c>
      <c r="L4054">
        <f>J4054-K4054</f>
        <v>1630.0100000000002</v>
      </c>
      <c r="M4054" s="5">
        <f>L4054/J4054</f>
        <v>0.36029566166897659</v>
      </c>
      <c r="N4054" t="str">
        <f>IF(ISNA(VLOOKUP(A4054,'Returns Data'!A:A,1,0)),"No","Yes")</f>
        <v>No</v>
      </c>
      <c r="O4054" t="s">
        <v>10085</v>
      </c>
      <c r="P4054" t="str">
        <f>IFERROR(VLOOKUP(A4054,'Ratings Data'!A:C,3,0),"No Rating")</f>
        <v>No Rating</v>
      </c>
      <c r="Q4054" t="s">
        <v>10063</v>
      </c>
      <c r="R4054" s="5">
        <f t="shared" si="63"/>
        <v>5.0717890216078381</v>
      </c>
    </row>
    <row r="4055" spans="1:18" x14ac:dyDescent="0.3">
      <c r="A4055" t="s">
        <v>2094</v>
      </c>
      <c r="B4055" s="2">
        <v>45652</v>
      </c>
      <c r="C4055" t="s">
        <v>10016</v>
      </c>
      <c r="D4055" t="s">
        <v>10032</v>
      </c>
      <c r="E4055" t="s">
        <v>10037</v>
      </c>
      <c r="F4055">
        <v>20</v>
      </c>
      <c r="G4055">
        <v>416.11</v>
      </c>
      <c r="H4055">
        <v>339.19</v>
      </c>
      <c r="I4055" t="s">
        <v>10039</v>
      </c>
      <c r="J4055">
        <f>F4055*G4055</f>
        <v>8322.2000000000007</v>
      </c>
      <c r="K4055">
        <f>F4055*H4055</f>
        <v>6783.8</v>
      </c>
      <c r="L4055">
        <f>J4055-K4055</f>
        <v>1538.4000000000005</v>
      </c>
      <c r="M4055" s="5">
        <f>L4055/J4055</f>
        <v>0.18485496623488987</v>
      </c>
      <c r="N4055" t="str">
        <f>IF(ISNA(VLOOKUP(A4055,'Returns Data'!A:A,1,0)),"No","Yes")</f>
        <v>No</v>
      </c>
      <c r="O4055" t="s">
        <v>10085</v>
      </c>
      <c r="P4055" t="str">
        <f>IFERROR(VLOOKUP(A4055,'Ratings Data'!A:C,3,0),"No Rating")</f>
        <v>No Rating</v>
      </c>
      <c r="Q4055" t="s">
        <v>10063</v>
      </c>
      <c r="R4055" s="5">
        <f t="shared" si="63"/>
        <v>0.8395301596564172</v>
      </c>
    </row>
    <row r="4056" spans="1:18" x14ac:dyDescent="0.3">
      <c r="A4056" t="s">
        <v>2881</v>
      </c>
      <c r="B4056" s="2">
        <v>45652</v>
      </c>
      <c r="C4056" t="s">
        <v>10017</v>
      </c>
      <c r="D4056" t="s">
        <v>10032</v>
      </c>
      <c r="E4056" t="s">
        <v>10036</v>
      </c>
      <c r="F4056">
        <v>18</v>
      </c>
      <c r="G4056">
        <v>493.16</v>
      </c>
      <c r="H4056">
        <v>335.38</v>
      </c>
      <c r="I4056" t="s">
        <v>10039</v>
      </c>
      <c r="J4056">
        <f>F4056*G4056</f>
        <v>8876.880000000001</v>
      </c>
      <c r="K4056">
        <f>F4056*H4056</f>
        <v>6036.84</v>
      </c>
      <c r="L4056">
        <f>J4056-K4056</f>
        <v>2840.0400000000009</v>
      </c>
      <c r="M4056" s="5">
        <f>L4056/J4056</f>
        <v>0.31993673452834787</v>
      </c>
      <c r="N4056" t="str">
        <f>IF(ISNA(VLOOKUP(A4056,'Returns Data'!A:A,1,0)),"No","Yes")</f>
        <v>No</v>
      </c>
      <c r="O4056" t="s">
        <v>10085</v>
      </c>
      <c r="P4056" t="str">
        <f>IFERROR(VLOOKUP(A4056,'Ratings Data'!A:C,3,0),"No Rating")</f>
        <v>No Rating</v>
      </c>
      <c r="Q4056" t="s">
        <v>10063</v>
      </c>
      <c r="R4056" s="5">
        <f t="shared" si="63"/>
        <v>6.6650645262070152E-2</v>
      </c>
    </row>
    <row r="4057" spans="1:18" x14ac:dyDescent="0.3">
      <c r="A4057" t="s">
        <v>2901</v>
      </c>
      <c r="B4057" s="2">
        <v>45652</v>
      </c>
      <c r="C4057" t="s">
        <v>10028</v>
      </c>
      <c r="D4057" t="s">
        <v>10032</v>
      </c>
      <c r="E4057" t="s">
        <v>10036</v>
      </c>
      <c r="F4057">
        <v>16</v>
      </c>
      <c r="G4057">
        <v>262.41000000000003</v>
      </c>
      <c r="H4057">
        <v>186.9</v>
      </c>
      <c r="I4057" t="s">
        <v>10040</v>
      </c>
      <c r="J4057">
        <f>F4057*G4057</f>
        <v>4198.5600000000004</v>
      </c>
      <c r="K4057">
        <f>F4057*H4057</f>
        <v>2990.4</v>
      </c>
      <c r="L4057">
        <f>J4057-K4057</f>
        <v>1208.1600000000003</v>
      </c>
      <c r="M4057" s="5">
        <f>L4057/J4057</f>
        <v>0.28775580198925349</v>
      </c>
      <c r="N4057" t="str">
        <f>IF(ISNA(VLOOKUP(A4057,'Returns Data'!A:A,1,0)),"No","Yes")</f>
        <v>No</v>
      </c>
      <c r="O4057" t="s">
        <v>10085</v>
      </c>
      <c r="P4057" t="str">
        <f>IFERROR(VLOOKUP(A4057,'Ratings Data'!A:C,3,0),"No Rating")</f>
        <v>No Rating</v>
      </c>
      <c r="Q4057" t="s">
        <v>10063</v>
      </c>
      <c r="R4057" s="5">
        <f t="shared" si="63"/>
        <v>-0.52702300808392144</v>
      </c>
    </row>
    <row r="4058" spans="1:18" x14ac:dyDescent="0.3">
      <c r="A4058" t="s">
        <v>2951</v>
      </c>
      <c r="B4058" s="2">
        <v>45652</v>
      </c>
      <c r="C4058" t="s">
        <v>10012</v>
      </c>
      <c r="D4058" t="s">
        <v>10030</v>
      </c>
      <c r="E4058" t="s">
        <v>10034</v>
      </c>
      <c r="F4058">
        <v>17</v>
      </c>
      <c r="G4058">
        <v>172.75</v>
      </c>
      <c r="H4058">
        <v>152.75</v>
      </c>
      <c r="I4058" t="s">
        <v>10039</v>
      </c>
      <c r="J4058">
        <f>F4058*G4058</f>
        <v>2936.75</v>
      </c>
      <c r="K4058">
        <f>F4058*H4058</f>
        <v>2596.75</v>
      </c>
      <c r="L4058">
        <f>J4058-K4058</f>
        <v>340</v>
      </c>
      <c r="M4058" s="5">
        <f>L4058/J4058</f>
        <v>0.11577424023154848</v>
      </c>
      <c r="N4058" t="str">
        <f>IF(ISNA(VLOOKUP(A4058,'Returns Data'!A:A,1,0)),"No","Yes")</f>
        <v>No</v>
      </c>
      <c r="O4058" t="s">
        <v>10085</v>
      </c>
      <c r="P4058">
        <f>IFERROR(VLOOKUP(A4058,'Ratings Data'!A:C,3,0),"No Rating")</f>
        <v>1</v>
      </c>
      <c r="Q4058" t="s">
        <v>10063</v>
      </c>
      <c r="R4058" s="5">
        <f t="shared" si="63"/>
        <v>-0.30053399260698915</v>
      </c>
    </row>
    <row r="4059" spans="1:18" x14ac:dyDescent="0.3">
      <c r="A4059" t="s">
        <v>3044</v>
      </c>
      <c r="B4059" s="2">
        <v>45652</v>
      </c>
      <c r="C4059" t="s">
        <v>10019</v>
      </c>
      <c r="D4059" t="s">
        <v>10031</v>
      </c>
      <c r="E4059" t="s">
        <v>10036</v>
      </c>
      <c r="F4059">
        <v>16</v>
      </c>
      <c r="G4059">
        <v>96.1</v>
      </c>
      <c r="H4059">
        <v>65.319999999999993</v>
      </c>
      <c r="I4059" t="s">
        <v>10040</v>
      </c>
      <c r="J4059">
        <f>F4059*G4059</f>
        <v>1537.6</v>
      </c>
      <c r="K4059">
        <f>F4059*H4059</f>
        <v>1045.1199999999999</v>
      </c>
      <c r="L4059">
        <f>J4059-K4059</f>
        <v>492.48</v>
      </c>
      <c r="M4059" s="5">
        <f>L4059/J4059</f>
        <v>0.32029136316337153</v>
      </c>
      <c r="N4059" t="str">
        <f>IF(ISNA(VLOOKUP(A4059,'Returns Data'!A:A,1,0)),"No","Yes")</f>
        <v>No</v>
      </c>
      <c r="O4059" t="s">
        <v>10085</v>
      </c>
      <c r="P4059" t="str">
        <f>IFERROR(VLOOKUP(A4059,'Ratings Data'!A:C,3,0),"No Rating")</f>
        <v>No Rating</v>
      </c>
      <c r="Q4059" t="s">
        <v>10063</v>
      </c>
      <c r="R4059" s="5">
        <f t="shared" si="63"/>
        <v>-0.47642802417638547</v>
      </c>
    </row>
    <row r="4060" spans="1:18" x14ac:dyDescent="0.3">
      <c r="A4060" t="s">
        <v>3325</v>
      </c>
      <c r="B4060" s="2">
        <v>45652</v>
      </c>
      <c r="C4060" t="s">
        <v>10028</v>
      </c>
      <c r="D4060" t="s">
        <v>10032</v>
      </c>
      <c r="E4060" t="s">
        <v>10035</v>
      </c>
      <c r="F4060">
        <v>9</v>
      </c>
      <c r="G4060">
        <v>439.11</v>
      </c>
      <c r="H4060">
        <v>328.05</v>
      </c>
      <c r="I4060" t="s">
        <v>10040</v>
      </c>
      <c r="J4060">
        <f>F4060*G4060</f>
        <v>3951.9900000000002</v>
      </c>
      <c r="K4060">
        <f>F4060*H4060</f>
        <v>2952.4500000000003</v>
      </c>
      <c r="L4060">
        <f>J4060-K4060</f>
        <v>999.54</v>
      </c>
      <c r="M4060" s="5">
        <f>L4060/J4060</f>
        <v>0.25292068046730887</v>
      </c>
      <c r="N4060" t="str">
        <f>IF(ISNA(VLOOKUP(A4060,'Returns Data'!A:A,1,0)),"No","Yes")</f>
        <v>No</v>
      </c>
      <c r="O4060" t="s">
        <v>10085</v>
      </c>
      <c r="P4060" t="str">
        <f>IFERROR(VLOOKUP(A4060,'Ratings Data'!A:C,3,0),"No Rating")</f>
        <v>No Rating</v>
      </c>
      <c r="Q4060" t="s">
        <v>10063</v>
      </c>
      <c r="R4060" s="5">
        <f t="shared" si="63"/>
        <v>1.5702328303850159</v>
      </c>
    </row>
    <row r="4061" spans="1:18" x14ac:dyDescent="0.3">
      <c r="A4061" t="s">
        <v>3579</v>
      </c>
      <c r="B4061" s="2">
        <v>45652</v>
      </c>
      <c r="C4061" t="s">
        <v>10023</v>
      </c>
      <c r="D4061" t="s">
        <v>10033</v>
      </c>
      <c r="E4061" t="s">
        <v>10036</v>
      </c>
      <c r="F4061">
        <v>9</v>
      </c>
      <c r="G4061">
        <v>150.88999999999999</v>
      </c>
      <c r="H4061">
        <v>96.73</v>
      </c>
      <c r="I4061" t="s">
        <v>10039</v>
      </c>
      <c r="J4061">
        <f>F4061*G4061</f>
        <v>1358.0099999999998</v>
      </c>
      <c r="K4061">
        <f>F4061*H4061</f>
        <v>870.57</v>
      </c>
      <c r="L4061">
        <f>J4061-K4061</f>
        <v>487.43999999999971</v>
      </c>
      <c r="M4061" s="5">
        <f>L4061/J4061</f>
        <v>0.35893697395453628</v>
      </c>
      <c r="N4061" t="str">
        <f>IF(ISNA(VLOOKUP(A4061,'Returns Data'!A:A,1,0)),"No","Yes")</f>
        <v>No</v>
      </c>
      <c r="O4061" t="s">
        <v>10085</v>
      </c>
      <c r="P4061" t="str">
        <f>IFERROR(VLOOKUP(A4061,'Ratings Data'!A:C,3,0),"No Rating")</f>
        <v>No Rating</v>
      </c>
      <c r="Q4061" t="s">
        <v>10063</v>
      </c>
      <c r="R4061" s="5">
        <f t="shared" si="63"/>
        <v>-0.65637311835303236</v>
      </c>
    </row>
    <row r="4062" spans="1:18" x14ac:dyDescent="0.3">
      <c r="A4062" t="s">
        <v>3595</v>
      </c>
      <c r="B4062" s="2">
        <v>45652</v>
      </c>
      <c r="C4062" t="s">
        <v>10015</v>
      </c>
      <c r="D4062" t="s">
        <v>10031</v>
      </c>
      <c r="E4062" t="s">
        <v>10036</v>
      </c>
      <c r="F4062">
        <v>10</v>
      </c>
      <c r="G4062">
        <v>272.14999999999998</v>
      </c>
      <c r="H4062">
        <v>173.42</v>
      </c>
      <c r="I4062" t="s">
        <v>10040</v>
      </c>
      <c r="J4062">
        <f>F4062*G4062</f>
        <v>2721.5</v>
      </c>
      <c r="K4062">
        <f>F4062*H4062</f>
        <v>1734.1999999999998</v>
      </c>
      <c r="L4062">
        <f>J4062-K4062</f>
        <v>987.30000000000018</v>
      </c>
      <c r="M4062" s="5">
        <f>L4062/J4062</f>
        <v>0.36277787984567339</v>
      </c>
      <c r="N4062" t="str">
        <f>IF(ISNA(VLOOKUP(A4062,'Returns Data'!A:A,1,0)),"No","Yes")</f>
        <v>No</v>
      </c>
      <c r="O4062" t="s">
        <v>10085</v>
      </c>
      <c r="P4062">
        <f>IFERROR(VLOOKUP(A4062,'Ratings Data'!A:C,3,0),"No Rating")</f>
        <v>1</v>
      </c>
      <c r="Q4062" t="s">
        <v>10063</v>
      </c>
      <c r="R4062" s="5">
        <f t="shared" si="63"/>
        <v>1.0040353163820595</v>
      </c>
    </row>
    <row r="4063" spans="1:18" x14ac:dyDescent="0.3">
      <c r="A4063" t="s">
        <v>4493</v>
      </c>
      <c r="B4063" s="2">
        <v>45652</v>
      </c>
      <c r="C4063" t="s">
        <v>10020</v>
      </c>
      <c r="D4063" t="s">
        <v>10030</v>
      </c>
      <c r="E4063" t="s">
        <v>10037</v>
      </c>
      <c r="F4063">
        <v>11</v>
      </c>
      <c r="G4063">
        <v>453.05</v>
      </c>
      <c r="H4063">
        <v>392.67</v>
      </c>
      <c r="I4063" t="s">
        <v>10039</v>
      </c>
      <c r="J4063">
        <f>F4063*G4063</f>
        <v>4983.55</v>
      </c>
      <c r="K4063">
        <f>F4063*H4063</f>
        <v>4319.37</v>
      </c>
      <c r="L4063">
        <f>J4063-K4063</f>
        <v>664.18000000000029</v>
      </c>
      <c r="M4063" s="5">
        <f>L4063/J4063</f>
        <v>0.13327447301622342</v>
      </c>
      <c r="N4063" t="str">
        <f>IF(ISNA(VLOOKUP(A4063,'Returns Data'!A:A,1,0)),"No","Yes")</f>
        <v>No</v>
      </c>
      <c r="O4063" t="s">
        <v>10085</v>
      </c>
      <c r="P4063" t="str">
        <f>IFERROR(VLOOKUP(A4063,'Ratings Data'!A:C,3,0),"No Rating")</f>
        <v>No Rating</v>
      </c>
      <c r="Q4063" t="s">
        <v>10063</v>
      </c>
      <c r="R4063" s="5">
        <f t="shared" si="63"/>
        <v>0.831177659379019</v>
      </c>
    </row>
    <row r="4064" spans="1:18" x14ac:dyDescent="0.3">
      <c r="A4064" t="s">
        <v>4566</v>
      </c>
      <c r="B4064" s="2">
        <v>45652</v>
      </c>
      <c r="C4064" t="s">
        <v>10016</v>
      </c>
      <c r="D4064" t="s">
        <v>10032</v>
      </c>
      <c r="E4064" t="s">
        <v>10035</v>
      </c>
      <c r="F4064">
        <v>8</v>
      </c>
      <c r="G4064">
        <v>80.62</v>
      </c>
      <c r="H4064">
        <v>66.040000000000006</v>
      </c>
      <c r="I4064" t="s">
        <v>10039</v>
      </c>
      <c r="J4064">
        <f>F4064*G4064</f>
        <v>644.96</v>
      </c>
      <c r="K4064">
        <f>F4064*H4064</f>
        <v>528.32000000000005</v>
      </c>
      <c r="L4064">
        <f>J4064-K4064</f>
        <v>116.63999999999999</v>
      </c>
      <c r="M4064" s="5">
        <f>L4064/J4064</f>
        <v>0.18084842470850904</v>
      </c>
      <c r="N4064" t="str">
        <f>IF(ISNA(VLOOKUP(A4064,'Returns Data'!A:A,1,0)),"No","Yes")</f>
        <v>No</v>
      </c>
      <c r="O4064" t="s">
        <v>10085</v>
      </c>
      <c r="P4064" t="str">
        <f>IFERROR(VLOOKUP(A4064,'Ratings Data'!A:C,3,0),"No Rating")</f>
        <v>No Rating</v>
      </c>
      <c r="Q4064" t="s">
        <v>10063</v>
      </c>
      <c r="R4064" s="5">
        <f t="shared" si="63"/>
        <v>-0.87058221548895864</v>
      </c>
    </row>
    <row r="4065" spans="1:18" x14ac:dyDescent="0.3">
      <c r="A4065" t="s">
        <v>5026</v>
      </c>
      <c r="B4065" s="2">
        <v>45652</v>
      </c>
      <c r="C4065" t="s">
        <v>10018</v>
      </c>
      <c r="D4065" t="s">
        <v>10033</v>
      </c>
      <c r="E4065" t="s">
        <v>10035</v>
      </c>
      <c r="F4065">
        <v>6</v>
      </c>
      <c r="G4065">
        <v>96.35</v>
      </c>
      <c r="H4065">
        <v>58.69</v>
      </c>
      <c r="I4065" t="s">
        <v>10039</v>
      </c>
      <c r="J4065">
        <f>F4065*G4065</f>
        <v>578.09999999999991</v>
      </c>
      <c r="K4065">
        <f>F4065*H4065</f>
        <v>352.14</v>
      </c>
      <c r="L4065">
        <f>J4065-K4065</f>
        <v>225.95999999999992</v>
      </c>
      <c r="M4065" s="5">
        <f>L4065/J4065</f>
        <v>0.39086663207057593</v>
      </c>
      <c r="N4065" t="str">
        <f>IF(ISNA(VLOOKUP(A4065,'Returns Data'!A:A,1,0)),"No","Yes")</f>
        <v>No</v>
      </c>
      <c r="O4065" t="s">
        <v>10085</v>
      </c>
      <c r="P4065" t="str">
        <f>IFERROR(VLOOKUP(A4065,'Ratings Data'!A:C,3,0),"No Rating")</f>
        <v>No Rating</v>
      </c>
      <c r="Q4065" t="s">
        <v>10063</v>
      </c>
      <c r="R4065" s="5">
        <f t="shared" si="63"/>
        <v>-0.10366534358719939</v>
      </c>
    </row>
    <row r="4066" spans="1:18" x14ac:dyDescent="0.3">
      <c r="A4066" t="s">
        <v>5257</v>
      </c>
      <c r="B4066" s="2">
        <v>45652</v>
      </c>
      <c r="C4066" t="s">
        <v>10019</v>
      </c>
      <c r="D4066" t="s">
        <v>10031</v>
      </c>
      <c r="E4066" t="s">
        <v>10034</v>
      </c>
      <c r="F4066">
        <v>5</v>
      </c>
      <c r="G4066">
        <v>19.77</v>
      </c>
      <c r="H4066">
        <v>15.46</v>
      </c>
      <c r="I4066" t="s">
        <v>10039</v>
      </c>
      <c r="J4066">
        <f>F4066*G4066</f>
        <v>98.85</v>
      </c>
      <c r="K4066">
        <f>F4066*H4066</f>
        <v>77.300000000000011</v>
      </c>
      <c r="L4066">
        <f>J4066-K4066</f>
        <v>21.549999999999983</v>
      </c>
      <c r="M4066" s="5">
        <f>L4066/J4066</f>
        <v>0.21800708143651981</v>
      </c>
      <c r="N4066" t="str">
        <f>IF(ISNA(VLOOKUP(A4066,'Returns Data'!A:A,1,0)),"No","Yes")</f>
        <v>Yes</v>
      </c>
      <c r="O4066" t="str">
        <f>IFERROR(VLOOKUP(A4066,'Returns Data'!A:E,5,0),"No Returns")</f>
        <v>Damaged</v>
      </c>
      <c r="P4066" t="str">
        <f>IFERROR(VLOOKUP(A4066,'Ratings Data'!A:C,3,0),"No Rating")</f>
        <v>No Rating</v>
      </c>
      <c r="Q4066" t="s">
        <v>10063</v>
      </c>
      <c r="R4066" s="5">
        <f t="shared" si="63"/>
        <v>-0.82900882200311354</v>
      </c>
    </row>
    <row r="4067" spans="1:18" x14ac:dyDescent="0.3">
      <c r="A4067" t="s">
        <v>5343</v>
      </c>
      <c r="B4067" s="2">
        <v>45652</v>
      </c>
      <c r="C4067" t="s">
        <v>10020</v>
      </c>
      <c r="D4067" t="s">
        <v>10030</v>
      </c>
      <c r="E4067" t="s">
        <v>10034</v>
      </c>
      <c r="F4067">
        <v>17</v>
      </c>
      <c r="G4067">
        <v>358.42</v>
      </c>
      <c r="H4067">
        <v>318.83</v>
      </c>
      <c r="I4067" t="s">
        <v>10039</v>
      </c>
      <c r="J4067">
        <f>F4067*G4067</f>
        <v>6093.14</v>
      </c>
      <c r="K4067">
        <f>F4067*H4067</f>
        <v>5420.11</v>
      </c>
      <c r="L4067">
        <f>J4067-K4067</f>
        <v>673.03000000000065</v>
      </c>
      <c r="M4067" s="5">
        <f>L4067/J4067</f>
        <v>0.11045700574744723</v>
      </c>
      <c r="N4067" t="str">
        <f>IF(ISNA(VLOOKUP(A4067,'Returns Data'!A:A,1,0)),"No","Yes")</f>
        <v>No</v>
      </c>
      <c r="O4067" t="s">
        <v>10085</v>
      </c>
      <c r="P4067" t="str">
        <f>IFERROR(VLOOKUP(A4067,'Ratings Data'!A:C,3,0),"No Rating")</f>
        <v>No Rating</v>
      </c>
      <c r="Q4067" t="s">
        <v>10063</v>
      </c>
      <c r="R4067" s="5">
        <f t="shared" si="63"/>
        <v>60.640263024785028</v>
      </c>
    </row>
    <row r="4068" spans="1:18" x14ac:dyDescent="0.3">
      <c r="A4068" t="s">
        <v>5373</v>
      </c>
      <c r="B4068" s="2">
        <v>45652</v>
      </c>
      <c r="C4068" t="s">
        <v>10010</v>
      </c>
      <c r="D4068" t="s">
        <v>10029</v>
      </c>
      <c r="E4068" t="s">
        <v>10037</v>
      </c>
      <c r="F4068">
        <v>15</v>
      </c>
      <c r="G4068">
        <v>410.3</v>
      </c>
      <c r="H4068">
        <v>252.23</v>
      </c>
      <c r="I4068" t="s">
        <v>10040</v>
      </c>
      <c r="J4068">
        <f>F4068*G4068</f>
        <v>6154.5</v>
      </c>
      <c r="K4068">
        <f>F4068*H4068</f>
        <v>3783.45</v>
      </c>
      <c r="L4068">
        <f>J4068-K4068</f>
        <v>2371.0500000000002</v>
      </c>
      <c r="M4068" s="5">
        <f>L4068/J4068</f>
        <v>0.38525469168900806</v>
      </c>
      <c r="N4068" t="str">
        <f>IF(ISNA(VLOOKUP(A4068,'Returns Data'!A:A,1,0)),"No","Yes")</f>
        <v>No</v>
      </c>
      <c r="O4068" t="s">
        <v>10085</v>
      </c>
      <c r="P4068" t="str">
        <f>IFERROR(VLOOKUP(A4068,'Ratings Data'!A:C,3,0),"No Rating")</f>
        <v>No Rating</v>
      </c>
      <c r="Q4068" t="s">
        <v>10063</v>
      </c>
      <c r="R4068" s="5">
        <f t="shared" si="63"/>
        <v>1.007034140032884E-2</v>
      </c>
    </row>
    <row r="4069" spans="1:18" x14ac:dyDescent="0.3">
      <c r="A4069" t="s">
        <v>5876</v>
      </c>
      <c r="B4069" s="2">
        <v>45652</v>
      </c>
      <c r="C4069" t="s">
        <v>10016</v>
      </c>
      <c r="D4069" t="s">
        <v>10032</v>
      </c>
      <c r="E4069" t="s">
        <v>10034</v>
      </c>
      <c r="F4069">
        <v>12</v>
      </c>
      <c r="G4069">
        <v>349.1</v>
      </c>
      <c r="H4069">
        <v>277.48</v>
      </c>
      <c r="I4069" t="s">
        <v>10039</v>
      </c>
      <c r="J4069">
        <f>F4069*G4069</f>
        <v>4189.2000000000007</v>
      </c>
      <c r="K4069">
        <f>F4069*H4069</f>
        <v>3329.76</v>
      </c>
      <c r="L4069">
        <f>J4069-K4069</f>
        <v>859.44000000000051</v>
      </c>
      <c r="M4069" s="5">
        <f>L4069/J4069</f>
        <v>0.20515611572615305</v>
      </c>
      <c r="N4069" t="str">
        <f>IF(ISNA(VLOOKUP(A4069,'Returns Data'!A:A,1,0)),"No","Yes")</f>
        <v>No</v>
      </c>
      <c r="O4069" t="s">
        <v>10085</v>
      </c>
      <c r="P4069" t="str">
        <f>IFERROR(VLOOKUP(A4069,'Ratings Data'!A:C,3,0),"No Rating")</f>
        <v>No Rating</v>
      </c>
      <c r="Q4069" t="s">
        <v>10063</v>
      </c>
      <c r="R4069" s="5">
        <f t="shared" si="63"/>
        <v>-0.31932732147209347</v>
      </c>
    </row>
    <row r="4070" spans="1:18" x14ac:dyDescent="0.3">
      <c r="A4070" t="s">
        <v>6085</v>
      </c>
      <c r="B4070" s="2">
        <v>45652</v>
      </c>
      <c r="C4070" t="s">
        <v>10021</v>
      </c>
      <c r="D4070" t="s">
        <v>10031</v>
      </c>
      <c r="E4070" t="s">
        <v>10038</v>
      </c>
      <c r="F4070">
        <v>7</v>
      </c>
      <c r="G4070">
        <v>309.66000000000003</v>
      </c>
      <c r="H4070">
        <v>205.53</v>
      </c>
      <c r="I4070" t="s">
        <v>10039</v>
      </c>
      <c r="J4070">
        <f>F4070*G4070</f>
        <v>2167.6200000000003</v>
      </c>
      <c r="K4070">
        <f>F4070*H4070</f>
        <v>1438.71</v>
      </c>
      <c r="L4070">
        <f>J4070-K4070</f>
        <v>728.91000000000031</v>
      </c>
      <c r="M4070" s="5">
        <f>L4070/J4070</f>
        <v>0.33627204030226709</v>
      </c>
      <c r="N4070" t="str">
        <f>IF(ISNA(VLOOKUP(A4070,'Returns Data'!A:A,1,0)),"No","Yes")</f>
        <v>No</v>
      </c>
      <c r="O4070" t="s">
        <v>10085</v>
      </c>
      <c r="P4070" t="str">
        <f>IFERROR(VLOOKUP(A4070,'Ratings Data'!A:C,3,0),"No Rating")</f>
        <v>No Rating</v>
      </c>
      <c r="Q4070" t="s">
        <v>10063</v>
      </c>
      <c r="R4070" s="5">
        <f t="shared" si="63"/>
        <v>-0.48256946433686626</v>
      </c>
    </row>
    <row r="4071" spans="1:18" x14ac:dyDescent="0.3">
      <c r="A4071" t="s">
        <v>6394</v>
      </c>
      <c r="B4071" s="2">
        <v>45652</v>
      </c>
      <c r="C4071" t="s">
        <v>10010</v>
      </c>
      <c r="D4071" t="s">
        <v>10029</v>
      </c>
      <c r="E4071" t="s">
        <v>10038</v>
      </c>
      <c r="F4071">
        <v>10</v>
      </c>
      <c r="G4071">
        <v>326.33999999999997</v>
      </c>
      <c r="H4071">
        <v>240.54</v>
      </c>
      <c r="I4071" t="s">
        <v>10040</v>
      </c>
      <c r="J4071">
        <f>F4071*G4071</f>
        <v>3263.3999999999996</v>
      </c>
      <c r="K4071">
        <f>F4071*H4071</f>
        <v>2405.4</v>
      </c>
      <c r="L4071">
        <f>J4071-K4071</f>
        <v>857.99999999999955</v>
      </c>
      <c r="M4071" s="5">
        <f>L4071/J4071</f>
        <v>0.26291597720169135</v>
      </c>
      <c r="N4071" t="str">
        <f>IF(ISNA(VLOOKUP(A4071,'Returns Data'!A:A,1,0)),"No","Yes")</f>
        <v>No</v>
      </c>
      <c r="O4071" t="s">
        <v>10085</v>
      </c>
      <c r="P4071" t="str">
        <f>IFERROR(VLOOKUP(A4071,'Ratings Data'!A:C,3,0),"No Rating")</f>
        <v>No Rating</v>
      </c>
      <c r="Q4071" t="s">
        <v>10063</v>
      </c>
      <c r="R4071" s="5">
        <f t="shared" si="63"/>
        <v>0.50552218562294093</v>
      </c>
    </row>
    <row r="4072" spans="1:18" x14ac:dyDescent="0.3">
      <c r="A4072" t="s">
        <v>7407</v>
      </c>
      <c r="B4072" s="2">
        <v>45652</v>
      </c>
      <c r="C4072" t="s">
        <v>10024</v>
      </c>
      <c r="D4072" t="s">
        <v>10029</v>
      </c>
      <c r="E4072" t="s">
        <v>10035</v>
      </c>
      <c r="F4072">
        <v>11</v>
      </c>
      <c r="G4072">
        <v>50.52</v>
      </c>
      <c r="H4072">
        <v>33.770000000000003</v>
      </c>
      <c r="I4072" t="s">
        <v>10040</v>
      </c>
      <c r="J4072">
        <f>F4072*G4072</f>
        <v>555.72</v>
      </c>
      <c r="K4072">
        <f>F4072*H4072</f>
        <v>371.47</v>
      </c>
      <c r="L4072">
        <f>J4072-K4072</f>
        <v>184.25</v>
      </c>
      <c r="M4072" s="5">
        <f>L4072/J4072</f>
        <v>0.3315518606492478</v>
      </c>
      <c r="N4072" t="str">
        <f>IF(ISNA(VLOOKUP(A4072,'Returns Data'!A:A,1,0)),"No","Yes")</f>
        <v>Yes</v>
      </c>
      <c r="O4072" t="str">
        <f>IFERROR(VLOOKUP(A4072,'Returns Data'!A:E,5,0),"No Returns")</f>
        <v>Late Delivery</v>
      </c>
      <c r="P4072">
        <f>IFERROR(VLOOKUP(A4072,'Ratings Data'!A:C,3,0),"No Rating")</f>
        <v>4</v>
      </c>
      <c r="Q4072" t="s">
        <v>10063</v>
      </c>
      <c r="R4072" s="5">
        <f t="shared" si="63"/>
        <v>-0.82971134399705815</v>
      </c>
    </row>
    <row r="4073" spans="1:18" x14ac:dyDescent="0.3">
      <c r="A4073" t="s">
        <v>8286</v>
      </c>
      <c r="B4073" s="2">
        <v>45652</v>
      </c>
      <c r="C4073" t="s">
        <v>10027</v>
      </c>
      <c r="D4073" t="s">
        <v>10032</v>
      </c>
      <c r="E4073" t="s">
        <v>10037</v>
      </c>
      <c r="F4073">
        <v>4</v>
      </c>
      <c r="G4073">
        <v>48.86</v>
      </c>
      <c r="H4073">
        <v>41.39</v>
      </c>
      <c r="I4073" t="s">
        <v>10040</v>
      </c>
      <c r="J4073">
        <f>F4073*G4073</f>
        <v>195.44</v>
      </c>
      <c r="K4073">
        <f>F4073*H4073</f>
        <v>165.56</v>
      </c>
      <c r="L4073">
        <f>J4073-K4073</f>
        <v>29.879999999999995</v>
      </c>
      <c r="M4073" s="5">
        <f>L4073/J4073</f>
        <v>0.15288579615227177</v>
      </c>
      <c r="N4073" t="str">
        <f>IF(ISNA(VLOOKUP(A4073,'Returns Data'!A:A,1,0)),"No","Yes")</f>
        <v>No</v>
      </c>
      <c r="O4073" t="s">
        <v>10085</v>
      </c>
      <c r="P4073" t="str">
        <f>IFERROR(VLOOKUP(A4073,'Ratings Data'!A:C,3,0),"No Rating")</f>
        <v>No Rating</v>
      </c>
      <c r="Q4073" t="s">
        <v>10063</v>
      </c>
      <c r="R4073" s="5">
        <f t="shared" si="63"/>
        <v>-0.64831209961851299</v>
      </c>
    </row>
    <row r="4074" spans="1:18" x14ac:dyDescent="0.3">
      <c r="A4074" t="s">
        <v>8491</v>
      </c>
      <c r="B4074" s="2">
        <v>45652</v>
      </c>
      <c r="C4074" t="s">
        <v>10011</v>
      </c>
      <c r="D4074" t="s">
        <v>10029</v>
      </c>
      <c r="E4074" t="s">
        <v>10036</v>
      </c>
      <c r="F4074">
        <v>8</v>
      </c>
      <c r="G4074">
        <v>166.88</v>
      </c>
      <c r="H4074">
        <v>143.18</v>
      </c>
      <c r="I4074" t="s">
        <v>10040</v>
      </c>
      <c r="J4074">
        <f>F4074*G4074</f>
        <v>1335.04</v>
      </c>
      <c r="K4074">
        <f>F4074*H4074</f>
        <v>1145.44</v>
      </c>
      <c r="L4074">
        <f>J4074-K4074</f>
        <v>189.59999999999991</v>
      </c>
      <c r="M4074" s="5">
        <f>L4074/J4074</f>
        <v>0.14201821668264614</v>
      </c>
      <c r="N4074" t="str">
        <f>IF(ISNA(VLOOKUP(A4074,'Returns Data'!A:A,1,0)),"No","Yes")</f>
        <v>No</v>
      </c>
      <c r="O4074" t="s">
        <v>10085</v>
      </c>
      <c r="P4074" t="str">
        <f>IFERROR(VLOOKUP(A4074,'Ratings Data'!A:C,3,0),"No Rating")</f>
        <v>No Rating</v>
      </c>
      <c r="Q4074" t="s">
        <v>10063</v>
      </c>
      <c r="R4074" s="5">
        <f t="shared" si="63"/>
        <v>5.8309455587392547</v>
      </c>
    </row>
    <row r="4075" spans="1:18" x14ac:dyDescent="0.3">
      <c r="A4075" t="s">
        <v>8880</v>
      </c>
      <c r="B4075" s="2">
        <v>45652</v>
      </c>
      <c r="C4075" t="s">
        <v>10014</v>
      </c>
      <c r="D4075" t="s">
        <v>10030</v>
      </c>
      <c r="E4075" t="s">
        <v>10035</v>
      </c>
      <c r="F4075">
        <v>19</v>
      </c>
      <c r="G4075">
        <v>127.13</v>
      </c>
      <c r="H4075">
        <v>93.09</v>
      </c>
      <c r="I4075" t="s">
        <v>10039</v>
      </c>
      <c r="J4075">
        <f>F4075*G4075</f>
        <v>2415.4699999999998</v>
      </c>
      <c r="K4075">
        <f>F4075*H4075</f>
        <v>1768.71</v>
      </c>
      <c r="L4075">
        <f>J4075-K4075</f>
        <v>646.75999999999976</v>
      </c>
      <c r="M4075" s="5">
        <f>L4075/J4075</f>
        <v>0.26775741367104533</v>
      </c>
      <c r="N4075" t="str">
        <f>IF(ISNA(VLOOKUP(A4075,'Returns Data'!A:A,1,0)),"No","Yes")</f>
        <v>No</v>
      </c>
      <c r="O4075" t="s">
        <v>10085</v>
      </c>
      <c r="P4075">
        <f>IFERROR(VLOOKUP(A4075,'Ratings Data'!A:C,3,0),"No Rating")</f>
        <v>5</v>
      </c>
      <c r="Q4075" t="s">
        <v>10063</v>
      </c>
      <c r="R4075" s="5">
        <f t="shared" si="63"/>
        <v>0.80928661313518691</v>
      </c>
    </row>
    <row r="4076" spans="1:18" x14ac:dyDescent="0.3">
      <c r="A4076" t="s">
        <v>8946</v>
      </c>
      <c r="B4076" s="2">
        <v>45652</v>
      </c>
      <c r="C4076" t="s">
        <v>10019</v>
      </c>
      <c r="D4076" t="s">
        <v>10031</v>
      </c>
      <c r="E4076" t="s">
        <v>10035</v>
      </c>
      <c r="F4076">
        <v>16</v>
      </c>
      <c r="G4076">
        <v>12.9</v>
      </c>
      <c r="H4076">
        <v>9.3800000000000008</v>
      </c>
      <c r="I4076" t="s">
        <v>10039</v>
      </c>
      <c r="J4076">
        <f>F4076*G4076</f>
        <v>206.4</v>
      </c>
      <c r="K4076">
        <f>F4076*H4076</f>
        <v>150.08000000000001</v>
      </c>
      <c r="L4076">
        <f>J4076-K4076</f>
        <v>56.319999999999993</v>
      </c>
      <c r="M4076" s="5">
        <f>L4076/J4076</f>
        <v>0.27286821705426351</v>
      </c>
      <c r="N4076" t="str">
        <f>IF(ISNA(VLOOKUP(A4076,'Returns Data'!A:A,1,0)),"No","Yes")</f>
        <v>No</v>
      </c>
      <c r="O4076" t="s">
        <v>10085</v>
      </c>
      <c r="P4076">
        <f>IFERROR(VLOOKUP(A4076,'Ratings Data'!A:C,3,0),"No Rating")</f>
        <v>4</v>
      </c>
      <c r="Q4076" t="s">
        <v>10063</v>
      </c>
      <c r="R4076" s="5">
        <f t="shared" si="63"/>
        <v>-0.91455079135737549</v>
      </c>
    </row>
    <row r="4077" spans="1:18" x14ac:dyDescent="0.3">
      <c r="A4077" t="s">
        <v>8961</v>
      </c>
      <c r="B4077" s="2">
        <v>45652</v>
      </c>
      <c r="C4077" t="s">
        <v>10012</v>
      </c>
      <c r="D4077" t="s">
        <v>10030</v>
      </c>
      <c r="E4077" t="s">
        <v>10034</v>
      </c>
      <c r="F4077">
        <v>15</v>
      </c>
      <c r="G4077">
        <v>307.13</v>
      </c>
      <c r="H4077">
        <v>227.7</v>
      </c>
      <c r="I4077" t="s">
        <v>10039</v>
      </c>
      <c r="J4077">
        <f>F4077*G4077</f>
        <v>4606.95</v>
      </c>
      <c r="K4077">
        <f>F4077*H4077</f>
        <v>3415.5</v>
      </c>
      <c r="L4077">
        <f>J4077-K4077</f>
        <v>1191.4499999999998</v>
      </c>
      <c r="M4077" s="5">
        <f>L4077/J4077</f>
        <v>0.25862012828443981</v>
      </c>
      <c r="N4077" t="str">
        <f>IF(ISNA(VLOOKUP(A4077,'Returns Data'!A:A,1,0)),"No","Yes")</f>
        <v>No</v>
      </c>
      <c r="O4077" t="s">
        <v>10085</v>
      </c>
      <c r="P4077">
        <f>IFERROR(VLOOKUP(A4077,'Ratings Data'!A:C,3,0),"No Rating")</f>
        <v>4</v>
      </c>
      <c r="Q4077" t="s">
        <v>10063</v>
      </c>
      <c r="R4077" s="5">
        <f t="shared" si="63"/>
        <v>21.320494186046513</v>
      </c>
    </row>
    <row r="4078" spans="1:18" x14ac:dyDescent="0.3">
      <c r="A4078" t="s">
        <v>9084</v>
      </c>
      <c r="B4078" s="2">
        <v>45652</v>
      </c>
      <c r="C4078" t="s">
        <v>10022</v>
      </c>
      <c r="D4078" t="s">
        <v>10033</v>
      </c>
      <c r="E4078" t="s">
        <v>10035</v>
      </c>
      <c r="F4078">
        <v>16</v>
      </c>
      <c r="G4078">
        <v>290.72000000000003</v>
      </c>
      <c r="H4078">
        <v>205.62</v>
      </c>
      <c r="I4078" t="s">
        <v>10039</v>
      </c>
      <c r="J4078">
        <f>F4078*G4078</f>
        <v>4651.5200000000004</v>
      </c>
      <c r="K4078">
        <f>F4078*H4078</f>
        <v>3289.92</v>
      </c>
      <c r="L4078">
        <f>J4078-K4078</f>
        <v>1361.6000000000004</v>
      </c>
      <c r="M4078" s="5">
        <f>L4078/J4078</f>
        <v>0.29272151898734183</v>
      </c>
      <c r="N4078" t="str">
        <f>IF(ISNA(VLOOKUP(A4078,'Returns Data'!A:A,1,0)),"No","Yes")</f>
        <v>No</v>
      </c>
      <c r="O4078" t="s">
        <v>10085</v>
      </c>
      <c r="P4078" t="str">
        <f>IFERROR(VLOOKUP(A4078,'Ratings Data'!A:C,3,0),"No Rating")</f>
        <v>No Rating</v>
      </c>
      <c r="Q4078" t="s">
        <v>10063</v>
      </c>
      <c r="R4078" s="5">
        <f t="shared" si="63"/>
        <v>9.6745135067670841E-3</v>
      </c>
    </row>
    <row r="4079" spans="1:18" x14ac:dyDescent="0.3">
      <c r="A4079" t="s">
        <v>9116</v>
      </c>
      <c r="B4079" s="2">
        <v>45652</v>
      </c>
      <c r="C4079" t="s">
        <v>10025</v>
      </c>
      <c r="D4079" t="s">
        <v>10033</v>
      </c>
      <c r="E4079" t="s">
        <v>10038</v>
      </c>
      <c r="F4079">
        <v>8</v>
      </c>
      <c r="G4079">
        <v>296.89999999999998</v>
      </c>
      <c r="H4079">
        <v>234.44</v>
      </c>
      <c r="I4079" t="s">
        <v>10039</v>
      </c>
      <c r="J4079">
        <f>F4079*G4079</f>
        <v>2375.1999999999998</v>
      </c>
      <c r="K4079">
        <f>F4079*H4079</f>
        <v>1875.52</v>
      </c>
      <c r="L4079">
        <f>J4079-K4079</f>
        <v>499.67999999999984</v>
      </c>
      <c r="M4079" s="5">
        <f>L4079/J4079</f>
        <v>0.2103738632536207</v>
      </c>
      <c r="N4079" t="str">
        <f>IF(ISNA(VLOOKUP(A4079,'Returns Data'!A:A,1,0)),"No","Yes")</f>
        <v>No</v>
      </c>
      <c r="O4079" t="s">
        <v>10085</v>
      </c>
      <c r="P4079" t="str">
        <f>IFERROR(VLOOKUP(A4079,'Ratings Data'!A:C,3,0),"No Rating")</f>
        <v>No Rating</v>
      </c>
      <c r="Q4079" t="s">
        <v>10063</v>
      </c>
      <c r="R4079" s="5">
        <f t="shared" si="63"/>
        <v>-0.489371216290589</v>
      </c>
    </row>
    <row r="4080" spans="1:18" x14ac:dyDescent="0.3">
      <c r="A4080" t="s">
        <v>9782</v>
      </c>
      <c r="B4080" s="2">
        <v>45652</v>
      </c>
      <c r="C4080" t="s">
        <v>10017</v>
      </c>
      <c r="D4080" t="s">
        <v>10032</v>
      </c>
      <c r="E4080" t="s">
        <v>10035</v>
      </c>
      <c r="F4080">
        <v>9</v>
      </c>
      <c r="G4080">
        <v>450.87</v>
      </c>
      <c r="H4080">
        <v>329.16</v>
      </c>
      <c r="I4080" t="s">
        <v>10040</v>
      </c>
      <c r="J4080">
        <f>F4080*G4080</f>
        <v>4057.83</v>
      </c>
      <c r="K4080">
        <f>F4080*H4080</f>
        <v>2962.44</v>
      </c>
      <c r="L4080">
        <f>J4080-K4080</f>
        <v>1095.3899999999999</v>
      </c>
      <c r="M4080" s="5">
        <f>L4080/J4080</f>
        <v>0.26994477343801981</v>
      </c>
      <c r="N4080" t="str">
        <f>IF(ISNA(VLOOKUP(A4080,'Returns Data'!A:A,1,0)),"No","Yes")</f>
        <v>No</v>
      </c>
      <c r="O4080" t="s">
        <v>10085</v>
      </c>
      <c r="P4080" t="str">
        <f>IFERROR(VLOOKUP(A4080,'Ratings Data'!A:C,3,0),"No Rating")</f>
        <v>No Rating</v>
      </c>
      <c r="Q4080" t="s">
        <v>10063</v>
      </c>
      <c r="R4080" s="5">
        <f t="shared" si="63"/>
        <v>0.70841613337824194</v>
      </c>
    </row>
    <row r="4081" spans="1:18" x14ac:dyDescent="0.3">
      <c r="A4081" t="s">
        <v>9837</v>
      </c>
      <c r="B4081" s="2">
        <v>45652</v>
      </c>
      <c r="C4081" t="s">
        <v>10010</v>
      </c>
      <c r="D4081" t="s">
        <v>10029</v>
      </c>
      <c r="E4081" t="s">
        <v>10036</v>
      </c>
      <c r="F4081">
        <v>9</v>
      </c>
      <c r="G4081">
        <v>238.41</v>
      </c>
      <c r="H4081">
        <v>206.87</v>
      </c>
      <c r="I4081" t="s">
        <v>10039</v>
      </c>
      <c r="J4081">
        <f>F4081*G4081</f>
        <v>2145.69</v>
      </c>
      <c r="K4081">
        <f>F4081*H4081</f>
        <v>1861.83</v>
      </c>
      <c r="L4081">
        <f>J4081-K4081</f>
        <v>283.86000000000013</v>
      </c>
      <c r="M4081" s="5">
        <f>L4081/J4081</f>
        <v>0.13229310851054912</v>
      </c>
      <c r="N4081" t="str">
        <f>IF(ISNA(VLOOKUP(A4081,'Returns Data'!A:A,1,0)),"No","Yes")</f>
        <v>No</v>
      </c>
      <c r="O4081" t="s">
        <v>10085</v>
      </c>
      <c r="P4081" t="str">
        <f>IFERROR(VLOOKUP(A4081,'Ratings Data'!A:C,3,0),"No Rating")</f>
        <v>No Rating</v>
      </c>
      <c r="Q4081" t="s">
        <v>10063</v>
      </c>
      <c r="R4081" s="5">
        <f t="shared" si="63"/>
        <v>-0.47122230354647676</v>
      </c>
    </row>
    <row r="4082" spans="1:18" x14ac:dyDescent="0.3">
      <c r="A4082" t="s">
        <v>253</v>
      </c>
      <c r="B4082" s="2">
        <v>45653</v>
      </c>
      <c r="C4082" t="s">
        <v>10024</v>
      </c>
      <c r="D4082" t="s">
        <v>10029</v>
      </c>
      <c r="E4082" t="s">
        <v>10038</v>
      </c>
      <c r="F4082">
        <v>18</v>
      </c>
      <c r="G4082">
        <v>121.77</v>
      </c>
      <c r="H4082">
        <v>105.93</v>
      </c>
      <c r="I4082" t="s">
        <v>10040</v>
      </c>
      <c r="J4082">
        <f>F4082*G4082</f>
        <v>2191.86</v>
      </c>
      <c r="K4082">
        <f>F4082*H4082</f>
        <v>1906.7400000000002</v>
      </c>
      <c r="L4082">
        <f>J4082-K4082</f>
        <v>285.11999999999989</v>
      </c>
      <c r="M4082" s="5">
        <f>L4082/J4082</f>
        <v>0.13008130081300806</v>
      </c>
      <c r="N4082" t="str">
        <f>IF(ISNA(VLOOKUP(A4082,'Returns Data'!A:A,1,0)),"No","Yes")</f>
        <v>No</v>
      </c>
      <c r="O4082" t="s">
        <v>10085</v>
      </c>
      <c r="P4082">
        <f>IFERROR(VLOOKUP(A4082,'Ratings Data'!A:C,3,0),"No Rating")</f>
        <v>4</v>
      </c>
      <c r="Q4082" t="s">
        <v>10063</v>
      </c>
      <c r="R4082" s="5">
        <f t="shared" si="63"/>
        <v>2.1517553793884519E-2</v>
      </c>
    </row>
    <row r="4083" spans="1:18" x14ac:dyDescent="0.3">
      <c r="A4083" t="s">
        <v>813</v>
      </c>
      <c r="B4083" s="2">
        <v>45653</v>
      </c>
      <c r="C4083" t="s">
        <v>10015</v>
      </c>
      <c r="D4083" t="s">
        <v>10031</v>
      </c>
      <c r="E4083" t="s">
        <v>10036</v>
      </c>
      <c r="F4083">
        <v>11</v>
      </c>
      <c r="G4083">
        <v>189.65</v>
      </c>
      <c r="H4083">
        <v>126.09</v>
      </c>
      <c r="I4083" t="s">
        <v>10040</v>
      </c>
      <c r="J4083">
        <f>F4083*G4083</f>
        <v>2086.15</v>
      </c>
      <c r="K4083">
        <f>F4083*H4083</f>
        <v>1386.99</v>
      </c>
      <c r="L4083">
        <f>J4083-K4083</f>
        <v>699.16000000000008</v>
      </c>
      <c r="M4083" s="5">
        <f>L4083/J4083</f>
        <v>0.33514368573688375</v>
      </c>
      <c r="N4083" t="str">
        <f>IF(ISNA(VLOOKUP(A4083,'Returns Data'!A:A,1,0)),"No","Yes")</f>
        <v>No</v>
      </c>
      <c r="O4083" t="s">
        <v>10085</v>
      </c>
      <c r="P4083" t="str">
        <f>IFERROR(VLOOKUP(A4083,'Ratings Data'!A:C,3,0),"No Rating")</f>
        <v>No Rating</v>
      </c>
      <c r="Q4083" t="s">
        <v>10063</v>
      </c>
      <c r="R4083" s="5">
        <f t="shared" si="63"/>
        <v>-4.8228445247415451E-2</v>
      </c>
    </row>
    <row r="4084" spans="1:18" x14ac:dyDescent="0.3">
      <c r="A4084" t="s">
        <v>1010</v>
      </c>
      <c r="B4084" s="2">
        <v>45653</v>
      </c>
      <c r="C4084" t="s">
        <v>10028</v>
      </c>
      <c r="D4084" t="s">
        <v>10032</v>
      </c>
      <c r="E4084" t="s">
        <v>10035</v>
      </c>
      <c r="F4084">
        <v>8</v>
      </c>
      <c r="G4084">
        <v>339.26</v>
      </c>
      <c r="H4084">
        <v>233.57</v>
      </c>
      <c r="I4084" t="s">
        <v>10039</v>
      </c>
      <c r="J4084">
        <f>F4084*G4084</f>
        <v>2714.08</v>
      </c>
      <c r="K4084">
        <f>F4084*H4084</f>
        <v>1868.56</v>
      </c>
      <c r="L4084">
        <f>J4084-K4084</f>
        <v>845.52</v>
      </c>
      <c r="M4084" s="5">
        <f>L4084/J4084</f>
        <v>0.31153097919000178</v>
      </c>
      <c r="N4084" t="str">
        <f>IF(ISNA(VLOOKUP(A4084,'Returns Data'!A:A,1,0)),"No","Yes")</f>
        <v>No</v>
      </c>
      <c r="O4084" t="s">
        <v>10085</v>
      </c>
      <c r="P4084" t="str">
        <f>IFERROR(VLOOKUP(A4084,'Ratings Data'!A:C,3,0),"No Rating")</f>
        <v>No Rating</v>
      </c>
      <c r="Q4084" t="s">
        <v>10063</v>
      </c>
      <c r="R4084" s="5">
        <f t="shared" si="63"/>
        <v>0.30099944874529627</v>
      </c>
    </row>
    <row r="4085" spans="1:18" x14ac:dyDescent="0.3">
      <c r="A4085" t="s">
        <v>1181</v>
      </c>
      <c r="B4085" s="2">
        <v>45653</v>
      </c>
      <c r="C4085" t="s">
        <v>10023</v>
      </c>
      <c r="D4085" t="s">
        <v>10033</v>
      </c>
      <c r="E4085" t="s">
        <v>10036</v>
      </c>
      <c r="F4085">
        <v>13</v>
      </c>
      <c r="G4085">
        <v>253.35</v>
      </c>
      <c r="H4085">
        <v>189.15</v>
      </c>
      <c r="I4085" t="s">
        <v>10039</v>
      </c>
      <c r="J4085">
        <f>F4085*G4085</f>
        <v>3293.5499999999997</v>
      </c>
      <c r="K4085">
        <f>F4085*H4085</f>
        <v>2458.9500000000003</v>
      </c>
      <c r="L4085">
        <f>J4085-K4085</f>
        <v>834.59999999999945</v>
      </c>
      <c r="M4085" s="5">
        <f>L4085/J4085</f>
        <v>0.25340438129070442</v>
      </c>
      <c r="N4085" t="str">
        <f>IF(ISNA(VLOOKUP(A4085,'Returns Data'!A:A,1,0)),"No","Yes")</f>
        <v>No</v>
      </c>
      <c r="O4085" t="s">
        <v>10085</v>
      </c>
      <c r="P4085" t="str">
        <f>IFERROR(VLOOKUP(A4085,'Ratings Data'!A:C,3,0),"No Rating")</f>
        <v>No Rating</v>
      </c>
      <c r="Q4085" t="s">
        <v>10063</v>
      </c>
      <c r="R4085" s="5">
        <f t="shared" si="63"/>
        <v>0.21350512880976236</v>
      </c>
    </row>
    <row r="4086" spans="1:18" x14ac:dyDescent="0.3">
      <c r="A4086" t="s">
        <v>1359</v>
      </c>
      <c r="B4086" s="2">
        <v>45653</v>
      </c>
      <c r="C4086" t="s">
        <v>10013</v>
      </c>
      <c r="D4086" t="s">
        <v>10030</v>
      </c>
      <c r="E4086" t="s">
        <v>10034</v>
      </c>
      <c r="F4086">
        <v>19</v>
      </c>
      <c r="G4086">
        <v>350.93</v>
      </c>
      <c r="H4086">
        <v>294.83</v>
      </c>
      <c r="I4086" t="s">
        <v>10039</v>
      </c>
      <c r="J4086">
        <f>F4086*G4086</f>
        <v>6667.67</v>
      </c>
      <c r="K4086">
        <f>F4086*H4086</f>
        <v>5601.7699999999995</v>
      </c>
      <c r="L4086">
        <f>J4086-K4086</f>
        <v>1065.9000000000005</v>
      </c>
      <c r="M4086" s="5">
        <f>L4086/J4086</f>
        <v>0.15986094092839034</v>
      </c>
      <c r="N4086" t="str">
        <f>IF(ISNA(VLOOKUP(A4086,'Returns Data'!A:A,1,0)),"No","Yes")</f>
        <v>No</v>
      </c>
      <c r="O4086" t="s">
        <v>10085</v>
      </c>
      <c r="P4086">
        <f>IFERROR(VLOOKUP(A4086,'Ratings Data'!A:C,3,0),"No Rating")</f>
        <v>1</v>
      </c>
      <c r="Q4086" t="s">
        <v>10063</v>
      </c>
      <c r="R4086" s="5">
        <f t="shared" si="63"/>
        <v>1.024462965493161</v>
      </c>
    </row>
    <row r="4087" spans="1:18" x14ac:dyDescent="0.3">
      <c r="A4087" t="s">
        <v>1779</v>
      </c>
      <c r="B4087" s="2">
        <v>45653</v>
      </c>
      <c r="C4087" t="s">
        <v>10023</v>
      </c>
      <c r="D4087" t="s">
        <v>10033</v>
      </c>
      <c r="E4087" t="s">
        <v>10034</v>
      </c>
      <c r="F4087">
        <v>9</v>
      </c>
      <c r="G4087">
        <v>497.11</v>
      </c>
      <c r="H4087">
        <v>304.44</v>
      </c>
      <c r="I4087" t="s">
        <v>10040</v>
      </c>
      <c r="J4087">
        <f>F4087*G4087</f>
        <v>4473.99</v>
      </c>
      <c r="K4087">
        <f>F4087*H4087</f>
        <v>2739.96</v>
      </c>
      <c r="L4087">
        <f>J4087-K4087</f>
        <v>1734.0299999999997</v>
      </c>
      <c r="M4087" s="5">
        <f>L4087/J4087</f>
        <v>0.38758021363480916</v>
      </c>
      <c r="N4087" t="str">
        <f>IF(ISNA(VLOOKUP(A4087,'Returns Data'!A:A,1,0)),"No","Yes")</f>
        <v>No</v>
      </c>
      <c r="O4087" t="s">
        <v>10085</v>
      </c>
      <c r="P4087" t="str">
        <f>IFERROR(VLOOKUP(A4087,'Ratings Data'!A:C,3,0),"No Rating")</f>
        <v>No Rating</v>
      </c>
      <c r="Q4087" t="s">
        <v>10063</v>
      </c>
      <c r="R4087" s="5">
        <f t="shared" si="63"/>
        <v>-0.32900248512598856</v>
      </c>
    </row>
    <row r="4088" spans="1:18" x14ac:dyDescent="0.3">
      <c r="A4088" t="s">
        <v>2001</v>
      </c>
      <c r="B4088" s="2">
        <v>45653</v>
      </c>
      <c r="C4088" t="s">
        <v>10017</v>
      </c>
      <c r="D4088" t="s">
        <v>10032</v>
      </c>
      <c r="E4088" t="s">
        <v>10036</v>
      </c>
      <c r="F4088">
        <v>17</v>
      </c>
      <c r="G4088">
        <v>312.52</v>
      </c>
      <c r="H4088">
        <v>200.33</v>
      </c>
      <c r="I4088" t="s">
        <v>10040</v>
      </c>
      <c r="J4088">
        <f>F4088*G4088</f>
        <v>5312.84</v>
      </c>
      <c r="K4088">
        <f>F4088*H4088</f>
        <v>3405.61</v>
      </c>
      <c r="L4088">
        <f>J4088-K4088</f>
        <v>1907.23</v>
      </c>
      <c r="M4088" s="5">
        <f>L4088/J4088</f>
        <v>0.35898502495840268</v>
      </c>
      <c r="N4088" t="str">
        <f>IF(ISNA(VLOOKUP(A4088,'Returns Data'!A:A,1,0)),"No","Yes")</f>
        <v>No</v>
      </c>
      <c r="O4088" t="s">
        <v>10085</v>
      </c>
      <c r="P4088" t="str">
        <f>IFERROR(VLOOKUP(A4088,'Ratings Data'!A:C,3,0),"No Rating")</f>
        <v>No Rating</v>
      </c>
      <c r="Q4088" t="s">
        <v>10063</v>
      </c>
      <c r="R4088" s="5">
        <f t="shared" si="63"/>
        <v>0.18749483123565328</v>
      </c>
    </row>
    <row r="4089" spans="1:18" x14ac:dyDescent="0.3">
      <c r="A4089" t="s">
        <v>2005</v>
      </c>
      <c r="B4089" s="2">
        <v>45653</v>
      </c>
      <c r="C4089" t="s">
        <v>10028</v>
      </c>
      <c r="D4089" t="s">
        <v>10032</v>
      </c>
      <c r="E4089" t="s">
        <v>10036</v>
      </c>
      <c r="F4089">
        <v>12</v>
      </c>
      <c r="G4089">
        <v>115.81</v>
      </c>
      <c r="H4089">
        <v>103.13</v>
      </c>
      <c r="I4089" t="s">
        <v>10040</v>
      </c>
      <c r="J4089">
        <f>F4089*G4089</f>
        <v>1389.72</v>
      </c>
      <c r="K4089">
        <f>F4089*H4089</f>
        <v>1237.56</v>
      </c>
      <c r="L4089">
        <f>J4089-K4089</f>
        <v>152.16000000000008</v>
      </c>
      <c r="M4089" s="5">
        <f>L4089/J4089</f>
        <v>0.10948968137466546</v>
      </c>
      <c r="N4089" t="str">
        <f>IF(ISNA(VLOOKUP(A4089,'Returns Data'!A:A,1,0)),"No","Yes")</f>
        <v>No</v>
      </c>
      <c r="O4089" t="s">
        <v>10085</v>
      </c>
      <c r="P4089" t="str">
        <f>IFERROR(VLOOKUP(A4089,'Ratings Data'!A:C,3,0),"No Rating")</f>
        <v>No Rating</v>
      </c>
      <c r="Q4089" t="s">
        <v>10063</v>
      </c>
      <c r="R4089" s="5">
        <f t="shared" si="63"/>
        <v>-0.73842238802598981</v>
      </c>
    </row>
    <row r="4090" spans="1:18" x14ac:dyDescent="0.3">
      <c r="A4090" t="s">
        <v>2503</v>
      </c>
      <c r="B4090" s="2">
        <v>45653</v>
      </c>
      <c r="C4090" t="s">
        <v>10020</v>
      </c>
      <c r="D4090" t="s">
        <v>10030</v>
      </c>
      <c r="E4090" t="s">
        <v>10038</v>
      </c>
      <c r="F4090">
        <v>11</v>
      </c>
      <c r="G4090">
        <v>278.87</v>
      </c>
      <c r="H4090">
        <v>175.53</v>
      </c>
      <c r="I4090" t="s">
        <v>10040</v>
      </c>
      <c r="J4090">
        <f>F4090*G4090</f>
        <v>3067.57</v>
      </c>
      <c r="K4090">
        <f>F4090*H4090</f>
        <v>1930.83</v>
      </c>
      <c r="L4090">
        <f>J4090-K4090</f>
        <v>1136.7400000000002</v>
      </c>
      <c r="M4090" s="5">
        <f>L4090/J4090</f>
        <v>0.37056693082798442</v>
      </c>
      <c r="N4090" t="str">
        <f>IF(ISNA(VLOOKUP(A4090,'Returns Data'!A:A,1,0)),"No","Yes")</f>
        <v>Yes</v>
      </c>
      <c r="O4090" t="str">
        <f>IFERROR(VLOOKUP(A4090,'Returns Data'!A:E,5,0),"No Returns")</f>
        <v>Damaged</v>
      </c>
      <c r="P4090" t="str">
        <f>IFERROR(VLOOKUP(A4090,'Ratings Data'!A:C,3,0),"No Rating")</f>
        <v>No Rating</v>
      </c>
      <c r="Q4090" t="s">
        <v>10063</v>
      </c>
      <c r="R4090" s="5">
        <f t="shared" si="63"/>
        <v>1.2073295340068504</v>
      </c>
    </row>
    <row r="4091" spans="1:18" x14ac:dyDescent="0.3">
      <c r="A4091" t="s">
        <v>3663</v>
      </c>
      <c r="B4091" s="2">
        <v>45653</v>
      </c>
      <c r="C4091" t="s">
        <v>10023</v>
      </c>
      <c r="D4091" t="s">
        <v>10033</v>
      </c>
      <c r="E4091" t="s">
        <v>10034</v>
      </c>
      <c r="F4091">
        <v>9</v>
      </c>
      <c r="G4091">
        <v>350.21</v>
      </c>
      <c r="H4091">
        <v>270.64</v>
      </c>
      <c r="I4091" t="s">
        <v>10040</v>
      </c>
      <c r="J4091">
        <f>F4091*G4091</f>
        <v>3151.89</v>
      </c>
      <c r="K4091">
        <f>F4091*H4091</f>
        <v>2435.7599999999998</v>
      </c>
      <c r="L4091">
        <f>J4091-K4091</f>
        <v>716.13000000000011</v>
      </c>
      <c r="M4091" s="5">
        <f>L4091/J4091</f>
        <v>0.22720653322292345</v>
      </c>
      <c r="N4091" t="str">
        <f>IF(ISNA(VLOOKUP(A4091,'Returns Data'!A:A,1,0)),"No","Yes")</f>
        <v>No</v>
      </c>
      <c r="O4091" t="s">
        <v>10085</v>
      </c>
      <c r="P4091" t="str">
        <f>IFERROR(VLOOKUP(A4091,'Ratings Data'!A:C,3,0),"No Rating")</f>
        <v>No Rating</v>
      </c>
      <c r="Q4091" t="s">
        <v>10063</v>
      </c>
      <c r="R4091" s="5">
        <f t="shared" si="63"/>
        <v>2.7487555296211563E-2</v>
      </c>
    </row>
    <row r="4092" spans="1:18" x14ac:dyDescent="0.3">
      <c r="A4092" t="s">
        <v>3877</v>
      </c>
      <c r="B4092" s="2">
        <v>45653</v>
      </c>
      <c r="C4092" t="s">
        <v>10024</v>
      </c>
      <c r="D4092" t="s">
        <v>10029</v>
      </c>
      <c r="E4092" t="s">
        <v>10037</v>
      </c>
      <c r="F4092">
        <v>7</v>
      </c>
      <c r="G4092">
        <v>142.72</v>
      </c>
      <c r="H4092">
        <v>86.15</v>
      </c>
      <c r="I4092" t="s">
        <v>10040</v>
      </c>
      <c r="J4092">
        <f>F4092*G4092</f>
        <v>999.04</v>
      </c>
      <c r="K4092">
        <f>F4092*H4092</f>
        <v>603.05000000000007</v>
      </c>
      <c r="L4092">
        <f>J4092-K4092</f>
        <v>395.9899999999999</v>
      </c>
      <c r="M4092" s="5">
        <f>L4092/J4092</f>
        <v>0.39637051569506715</v>
      </c>
      <c r="N4092" t="str">
        <f>IF(ISNA(VLOOKUP(A4092,'Returns Data'!A:A,1,0)),"No","Yes")</f>
        <v>No</v>
      </c>
      <c r="O4092" t="s">
        <v>10085</v>
      </c>
      <c r="P4092" t="str">
        <f>IFERROR(VLOOKUP(A4092,'Ratings Data'!A:C,3,0),"No Rating")</f>
        <v>No Rating</v>
      </c>
      <c r="Q4092" t="s">
        <v>10063</v>
      </c>
      <c r="R4092" s="5">
        <f t="shared" si="63"/>
        <v>-0.68303462367024226</v>
      </c>
    </row>
    <row r="4093" spans="1:18" x14ac:dyDescent="0.3">
      <c r="A4093" t="s">
        <v>4064</v>
      </c>
      <c r="B4093" s="2">
        <v>45653</v>
      </c>
      <c r="C4093" t="s">
        <v>10028</v>
      </c>
      <c r="D4093" t="s">
        <v>10032</v>
      </c>
      <c r="E4093" t="s">
        <v>10037</v>
      </c>
      <c r="F4093">
        <v>5</v>
      </c>
      <c r="G4093">
        <v>117.73</v>
      </c>
      <c r="H4093">
        <v>74.930000000000007</v>
      </c>
      <c r="I4093" t="s">
        <v>10039</v>
      </c>
      <c r="J4093">
        <f>F4093*G4093</f>
        <v>588.65</v>
      </c>
      <c r="K4093">
        <f>F4093*H4093</f>
        <v>374.65000000000003</v>
      </c>
      <c r="L4093">
        <f>J4093-K4093</f>
        <v>213.99999999999994</v>
      </c>
      <c r="M4093" s="5">
        <f>L4093/J4093</f>
        <v>0.36354370169030825</v>
      </c>
      <c r="N4093" t="str">
        <f>IF(ISNA(VLOOKUP(A4093,'Returns Data'!A:A,1,0)),"No","Yes")</f>
        <v>No</v>
      </c>
      <c r="O4093" t="s">
        <v>10085</v>
      </c>
      <c r="P4093" t="str">
        <f>IFERROR(VLOOKUP(A4093,'Ratings Data'!A:C,3,0),"No Rating")</f>
        <v>No Rating</v>
      </c>
      <c r="Q4093" t="s">
        <v>10063</v>
      </c>
      <c r="R4093" s="5">
        <f t="shared" si="63"/>
        <v>-0.41078435297885968</v>
      </c>
    </row>
    <row r="4094" spans="1:18" x14ac:dyDescent="0.3">
      <c r="A4094" t="s">
        <v>4132</v>
      </c>
      <c r="B4094" s="2">
        <v>45653</v>
      </c>
      <c r="C4094" t="s">
        <v>10026</v>
      </c>
      <c r="D4094" t="s">
        <v>10031</v>
      </c>
      <c r="E4094" t="s">
        <v>10035</v>
      </c>
      <c r="F4094">
        <v>20</v>
      </c>
      <c r="G4094">
        <v>285.70999999999998</v>
      </c>
      <c r="H4094">
        <v>254.83</v>
      </c>
      <c r="I4094" t="s">
        <v>10039</v>
      </c>
      <c r="J4094">
        <f>F4094*G4094</f>
        <v>5714.2</v>
      </c>
      <c r="K4094">
        <f>F4094*H4094</f>
        <v>5096.6000000000004</v>
      </c>
      <c r="L4094">
        <f>J4094-K4094</f>
        <v>617.59999999999945</v>
      </c>
      <c r="M4094" s="5">
        <f>L4094/J4094</f>
        <v>0.10808162122431828</v>
      </c>
      <c r="N4094" t="str">
        <f>IF(ISNA(VLOOKUP(A4094,'Returns Data'!A:A,1,0)),"No","Yes")</f>
        <v>No</v>
      </c>
      <c r="O4094" t="s">
        <v>10085</v>
      </c>
      <c r="P4094" t="str">
        <f>IFERROR(VLOOKUP(A4094,'Ratings Data'!A:C,3,0),"No Rating")</f>
        <v>No Rating</v>
      </c>
      <c r="Q4094" t="s">
        <v>10063</v>
      </c>
      <c r="R4094" s="5">
        <f t="shared" si="63"/>
        <v>8.7072963560689729</v>
      </c>
    </row>
    <row r="4095" spans="1:18" x14ac:dyDescent="0.3">
      <c r="A4095" t="s">
        <v>4367</v>
      </c>
      <c r="B4095" s="2">
        <v>45653</v>
      </c>
      <c r="C4095" t="s">
        <v>10018</v>
      </c>
      <c r="D4095" t="s">
        <v>10033</v>
      </c>
      <c r="E4095" t="s">
        <v>10037</v>
      </c>
      <c r="F4095">
        <v>16</v>
      </c>
      <c r="G4095">
        <v>152.55000000000001</v>
      </c>
      <c r="H4095">
        <v>122.82</v>
      </c>
      <c r="I4095" t="s">
        <v>10040</v>
      </c>
      <c r="J4095">
        <f>F4095*G4095</f>
        <v>2440.8000000000002</v>
      </c>
      <c r="K4095">
        <f>F4095*H4095</f>
        <v>1965.12</v>
      </c>
      <c r="L4095">
        <f>J4095-K4095</f>
        <v>475.68000000000029</v>
      </c>
      <c r="M4095" s="5">
        <f>L4095/J4095</f>
        <v>0.19488692232055074</v>
      </c>
      <c r="N4095" t="str">
        <f>IF(ISNA(VLOOKUP(A4095,'Returns Data'!A:A,1,0)),"No","Yes")</f>
        <v>No</v>
      </c>
      <c r="O4095" t="s">
        <v>10085</v>
      </c>
      <c r="P4095" t="str">
        <f>IFERROR(VLOOKUP(A4095,'Ratings Data'!A:C,3,0),"No Rating")</f>
        <v>No Rating</v>
      </c>
      <c r="Q4095" t="s">
        <v>10063</v>
      </c>
      <c r="R4095" s="5">
        <f t="shared" si="63"/>
        <v>-0.57285359280389203</v>
      </c>
    </row>
    <row r="4096" spans="1:18" x14ac:dyDescent="0.3">
      <c r="A4096" t="s">
        <v>4845</v>
      </c>
      <c r="B4096" s="2">
        <v>45653</v>
      </c>
      <c r="C4096" t="s">
        <v>10009</v>
      </c>
      <c r="D4096" t="s">
        <v>10029</v>
      </c>
      <c r="E4096" t="s">
        <v>10035</v>
      </c>
      <c r="F4096">
        <v>7</v>
      </c>
      <c r="G4096">
        <v>96.37</v>
      </c>
      <c r="H4096">
        <v>78.34</v>
      </c>
      <c r="I4096" t="s">
        <v>10040</v>
      </c>
      <c r="J4096">
        <f>F4096*G4096</f>
        <v>674.59</v>
      </c>
      <c r="K4096">
        <f>F4096*H4096</f>
        <v>548.38</v>
      </c>
      <c r="L4096">
        <f>J4096-K4096</f>
        <v>126.21000000000004</v>
      </c>
      <c r="M4096" s="5">
        <f>L4096/J4096</f>
        <v>0.18709141849123176</v>
      </c>
      <c r="N4096" t="str">
        <f>IF(ISNA(VLOOKUP(A4096,'Returns Data'!A:A,1,0)),"No","Yes")</f>
        <v>No</v>
      </c>
      <c r="O4096" t="s">
        <v>10085</v>
      </c>
      <c r="P4096" t="str">
        <f>IFERROR(VLOOKUP(A4096,'Ratings Data'!A:C,3,0),"No Rating")</f>
        <v>No Rating</v>
      </c>
      <c r="Q4096" t="s">
        <v>10063</v>
      </c>
      <c r="R4096" s="5">
        <f t="shared" si="63"/>
        <v>-0.72361930514585382</v>
      </c>
    </row>
    <row r="4097" spans="1:18" x14ac:dyDescent="0.3">
      <c r="A4097" t="s">
        <v>4977</v>
      </c>
      <c r="B4097" s="2">
        <v>45653</v>
      </c>
      <c r="C4097" t="s">
        <v>10025</v>
      </c>
      <c r="D4097" t="s">
        <v>10033</v>
      </c>
      <c r="E4097" t="s">
        <v>10038</v>
      </c>
      <c r="F4097">
        <v>9</v>
      </c>
      <c r="G4097">
        <v>385.13</v>
      </c>
      <c r="H4097">
        <v>296.33</v>
      </c>
      <c r="I4097" t="s">
        <v>10040</v>
      </c>
      <c r="J4097">
        <f>F4097*G4097</f>
        <v>3466.17</v>
      </c>
      <c r="K4097">
        <f>F4097*H4097</f>
        <v>2666.97</v>
      </c>
      <c r="L4097">
        <f>J4097-K4097</f>
        <v>799.20000000000027</v>
      </c>
      <c r="M4097" s="5">
        <f>L4097/J4097</f>
        <v>0.23057149533923618</v>
      </c>
      <c r="N4097" t="str">
        <f>IF(ISNA(VLOOKUP(A4097,'Returns Data'!A:A,1,0)),"No","Yes")</f>
        <v>No</v>
      </c>
      <c r="O4097" t="s">
        <v>10085</v>
      </c>
      <c r="P4097" t="str">
        <f>IFERROR(VLOOKUP(A4097,'Ratings Data'!A:C,3,0),"No Rating")</f>
        <v>No Rating</v>
      </c>
      <c r="Q4097" t="s">
        <v>10063</v>
      </c>
      <c r="R4097" s="5">
        <f t="shared" si="63"/>
        <v>4.1381876398997903</v>
      </c>
    </row>
    <row r="4098" spans="1:18" x14ac:dyDescent="0.3">
      <c r="A4098" t="s">
        <v>5469</v>
      </c>
      <c r="B4098" s="2">
        <v>45653</v>
      </c>
      <c r="C4098" t="s">
        <v>10010</v>
      </c>
      <c r="D4098" t="s">
        <v>10029</v>
      </c>
      <c r="E4098" t="s">
        <v>10038</v>
      </c>
      <c r="F4098">
        <v>4</v>
      </c>
      <c r="G4098">
        <v>400.34</v>
      </c>
      <c r="H4098">
        <v>250.86</v>
      </c>
      <c r="I4098" t="s">
        <v>10039</v>
      </c>
      <c r="J4098">
        <f>F4098*G4098</f>
        <v>1601.36</v>
      </c>
      <c r="K4098">
        <f>F4098*H4098</f>
        <v>1003.44</v>
      </c>
      <c r="L4098">
        <f>J4098-K4098</f>
        <v>597.91999999999985</v>
      </c>
      <c r="M4098" s="5">
        <f>L4098/J4098</f>
        <v>0.37338262476894635</v>
      </c>
      <c r="N4098" t="str">
        <f>IF(ISNA(VLOOKUP(A4098,'Returns Data'!A:A,1,0)),"No","Yes")</f>
        <v>No</v>
      </c>
      <c r="O4098" t="s">
        <v>10085</v>
      </c>
      <c r="P4098" t="str">
        <f>IFERROR(VLOOKUP(A4098,'Ratings Data'!A:C,3,0),"No Rating")</f>
        <v>No Rating</v>
      </c>
      <c r="Q4098" t="s">
        <v>10063</v>
      </c>
      <c r="R4098" s="5">
        <f t="shared" si="63"/>
        <v>-0.53800304082027139</v>
      </c>
    </row>
    <row r="4099" spans="1:18" x14ac:dyDescent="0.3">
      <c r="A4099" t="s">
        <v>5698</v>
      </c>
      <c r="B4099" s="2">
        <v>45653</v>
      </c>
      <c r="C4099" t="s">
        <v>10013</v>
      </c>
      <c r="D4099" t="s">
        <v>10030</v>
      </c>
      <c r="E4099" t="s">
        <v>10037</v>
      </c>
      <c r="F4099">
        <v>1</v>
      </c>
      <c r="G4099">
        <v>415.32</v>
      </c>
      <c r="H4099">
        <v>291.86</v>
      </c>
      <c r="I4099" t="s">
        <v>10039</v>
      </c>
      <c r="J4099">
        <f>F4099*G4099</f>
        <v>415.32</v>
      </c>
      <c r="K4099">
        <f>F4099*H4099</f>
        <v>291.86</v>
      </c>
      <c r="L4099">
        <f>J4099-K4099</f>
        <v>123.45999999999998</v>
      </c>
      <c r="M4099" s="5">
        <f>L4099/J4099</f>
        <v>0.29726475970336119</v>
      </c>
      <c r="N4099" t="str">
        <f>IF(ISNA(VLOOKUP(A4099,'Returns Data'!A:A,1,0)),"No","Yes")</f>
        <v>No</v>
      </c>
      <c r="O4099" t="s">
        <v>10085</v>
      </c>
      <c r="P4099" t="str">
        <f>IFERROR(VLOOKUP(A4099,'Ratings Data'!A:C,3,0),"No Rating")</f>
        <v>No Rating</v>
      </c>
      <c r="Q4099" t="s">
        <v>10063</v>
      </c>
      <c r="R4099" s="5">
        <f t="shared" si="63"/>
        <v>-0.74064545136633864</v>
      </c>
    </row>
    <row r="4100" spans="1:18" x14ac:dyDescent="0.3">
      <c r="A4100" t="s">
        <v>5840</v>
      </c>
      <c r="B4100" s="2">
        <v>45653</v>
      </c>
      <c r="C4100" t="s">
        <v>10009</v>
      </c>
      <c r="D4100" t="s">
        <v>10029</v>
      </c>
      <c r="E4100" t="s">
        <v>10036</v>
      </c>
      <c r="F4100">
        <v>12</v>
      </c>
      <c r="G4100">
        <v>456.05</v>
      </c>
      <c r="H4100">
        <v>388.24</v>
      </c>
      <c r="I4100" t="s">
        <v>10039</v>
      </c>
      <c r="J4100">
        <f>F4100*G4100</f>
        <v>5472.6</v>
      </c>
      <c r="K4100">
        <f>F4100*H4100</f>
        <v>4658.88</v>
      </c>
      <c r="L4100">
        <f>J4100-K4100</f>
        <v>813.72000000000025</v>
      </c>
      <c r="M4100" s="5">
        <f>L4100/J4100</f>
        <v>0.14868983664071925</v>
      </c>
      <c r="N4100" t="str">
        <f>IF(ISNA(VLOOKUP(A4100,'Returns Data'!A:A,1,0)),"No","Yes")</f>
        <v>No</v>
      </c>
      <c r="O4100" t="s">
        <v>10085</v>
      </c>
      <c r="P4100" t="str">
        <f>IFERROR(VLOOKUP(A4100,'Ratings Data'!A:C,3,0),"No Rating")</f>
        <v>No Rating</v>
      </c>
      <c r="Q4100" t="s">
        <v>10063</v>
      </c>
      <c r="R4100" s="5">
        <f t="shared" ref="R4100:R4163" si="64">(J4100-J4099)/J4099</f>
        <v>12.176827506501013</v>
      </c>
    </row>
    <row r="4101" spans="1:18" x14ac:dyDescent="0.3">
      <c r="A4101" t="s">
        <v>6043</v>
      </c>
      <c r="B4101" s="2">
        <v>45653</v>
      </c>
      <c r="C4101" t="s">
        <v>10014</v>
      </c>
      <c r="D4101" t="s">
        <v>10030</v>
      </c>
      <c r="E4101" t="s">
        <v>10037</v>
      </c>
      <c r="F4101">
        <v>12</v>
      </c>
      <c r="G4101">
        <v>341.7</v>
      </c>
      <c r="H4101">
        <v>280.39</v>
      </c>
      <c r="I4101" t="s">
        <v>10039</v>
      </c>
      <c r="J4101">
        <f>F4101*G4101</f>
        <v>4100.3999999999996</v>
      </c>
      <c r="K4101">
        <f>F4101*H4101</f>
        <v>3364.68</v>
      </c>
      <c r="L4101">
        <f>J4101-K4101</f>
        <v>735.7199999999998</v>
      </c>
      <c r="M4101" s="5">
        <f>L4101/J4101</f>
        <v>0.17942639742464148</v>
      </c>
      <c r="N4101" t="str">
        <f>IF(ISNA(VLOOKUP(A4101,'Returns Data'!A:A,1,0)),"No","Yes")</f>
        <v>No</v>
      </c>
      <c r="O4101" t="s">
        <v>10085</v>
      </c>
      <c r="P4101" t="str">
        <f>IFERROR(VLOOKUP(A4101,'Ratings Data'!A:C,3,0),"No Rating")</f>
        <v>No Rating</v>
      </c>
      <c r="Q4101" t="s">
        <v>10063</v>
      </c>
      <c r="R4101" s="5">
        <f t="shared" si="64"/>
        <v>-0.25074005043306669</v>
      </c>
    </row>
    <row r="4102" spans="1:18" x14ac:dyDescent="0.3">
      <c r="A4102" t="s">
        <v>6266</v>
      </c>
      <c r="B4102" s="2">
        <v>45653</v>
      </c>
      <c r="C4102" t="s">
        <v>10019</v>
      </c>
      <c r="D4102" t="s">
        <v>10031</v>
      </c>
      <c r="E4102" t="s">
        <v>10037</v>
      </c>
      <c r="F4102">
        <v>2</v>
      </c>
      <c r="G4102">
        <v>290.14999999999998</v>
      </c>
      <c r="H4102">
        <v>176.48</v>
      </c>
      <c r="I4102" t="s">
        <v>10039</v>
      </c>
      <c r="J4102">
        <f>F4102*G4102</f>
        <v>580.29999999999995</v>
      </c>
      <c r="K4102">
        <f>F4102*H4102</f>
        <v>352.96</v>
      </c>
      <c r="L4102">
        <f>J4102-K4102</f>
        <v>227.33999999999997</v>
      </c>
      <c r="M4102" s="5">
        <f>L4102/J4102</f>
        <v>0.39176288126830949</v>
      </c>
      <c r="N4102" t="str">
        <f>IF(ISNA(VLOOKUP(A4102,'Returns Data'!A:A,1,0)),"No","Yes")</f>
        <v>No</v>
      </c>
      <c r="O4102" t="s">
        <v>10085</v>
      </c>
      <c r="P4102" t="str">
        <f>IFERROR(VLOOKUP(A4102,'Ratings Data'!A:C,3,0),"No Rating")</f>
        <v>No Rating</v>
      </c>
      <c r="Q4102" t="s">
        <v>10063</v>
      </c>
      <c r="R4102" s="5">
        <f t="shared" si="64"/>
        <v>-0.85847722173446483</v>
      </c>
    </row>
    <row r="4103" spans="1:18" x14ac:dyDescent="0.3">
      <c r="A4103" t="s">
        <v>6271</v>
      </c>
      <c r="B4103" s="2">
        <v>45653</v>
      </c>
      <c r="C4103" t="s">
        <v>10016</v>
      </c>
      <c r="D4103" t="s">
        <v>10032</v>
      </c>
      <c r="E4103" t="s">
        <v>10035</v>
      </c>
      <c r="F4103">
        <v>8</v>
      </c>
      <c r="G4103">
        <v>121.84</v>
      </c>
      <c r="H4103">
        <v>101.21</v>
      </c>
      <c r="I4103" t="s">
        <v>10040</v>
      </c>
      <c r="J4103">
        <f>F4103*G4103</f>
        <v>974.72</v>
      </c>
      <c r="K4103">
        <f>F4103*H4103</f>
        <v>809.68</v>
      </c>
      <c r="L4103">
        <f>J4103-K4103</f>
        <v>165.04000000000008</v>
      </c>
      <c r="M4103" s="5">
        <f>L4103/J4103</f>
        <v>0.16932042022324367</v>
      </c>
      <c r="N4103" t="str">
        <f>IF(ISNA(VLOOKUP(A4103,'Returns Data'!A:A,1,0)),"No","Yes")</f>
        <v>No</v>
      </c>
      <c r="O4103" t="s">
        <v>10085</v>
      </c>
      <c r="P4103" t="str">
        <f>IFERROR(VLOOKUP(A4103,'Ratings Data'!A:C,3,0),"No Rating")</f>
        <v>No Rating</v>
      </c>
      <c r="Q4103" t="s">
        <v>10063</v>
      </c>
      <c r="R4103" s="5">
        <f t="shared" si="64"/>
        <v>0.67968292262622798</v>
      </c>
    </row>
    <row r="4104" spans="1:18" x14ac:dyDescent="0.3">
      <c r="A4104" t="s">
        <v>7096</v>
      </c>
      <c r="B4104" s="2">
        <v>45653</v>
      </c>
      <c r="C4104" t="s">
        <v>10027</v>
      </c>
      <c r="D4104" t="s">
        <v>10032</v>
      </c>
      <c r="E4104" t="s">
        <v>10034</v>
      </c>
      <c r="F4104">
        <v>6</v>
      </c>
      <c r="G4104">
        <v>42.8</v>
      </c>
      <c r="H4104">
        <v>37.82</v>
      </c>
      <c r="I4104" t="s">
        <v>10040</v>
      </c>
      <c r="J4104">
        <f>F4104*G4104</f>
        <v>256.79999999999995</v>
      </c>
      <c r="K4104">
        <f>F4104*H4104</f>
        <v>226.92000000000002</v>
      </c>
      <c r="L4104">
        <f>J4104-K4104</f>
        <v>29.879999999999939</v>
      </c>
      <c r="M4104" s="5">
        <f>L4104/J4104</f>
        <v>0.11635514018691567</v>
      </c>
      <c r="N4104" t="str">
        <f>IF(ISNA(VLOOKUP(A4104,'Returns Data'!A:A,1,0)),"No","Yes")</f>
        <v>No</v>
      </c>
      <c r="O4104" t="s">
        <v>10085</v>
      </c>
      <c r="P4104">
        <f>IFERROR(VLOOKUP(A4104,'Ratings Data'!A:C,3,0),"No Rating")</f>
        <v>4</v>
      </c>
      <c r="Q4104" t="s">
        <v>10063</v>
      </c>
      <c r="R4104" s="5">
        <f t="shared" si="64"/>
        <v>-0.73653972422849645</v>
      </c>
    </row>
    <row r="4105" spans="1:18" x14ac:dyDescent="0.3">
      <c r="A4105" t="s">
        <v>7324</v>
      </c>
      <c r="B4105" s="2">
        <v>45653</v>
      </c>
      <c r="C4105" t="s">
        <v>10013</v>
      </c>
      <c r="D4105" t="s">
        <v>10030</v>
      </c>
      <c r="E4105" t="s">
        <v>10037</v>
      </c>
      <c r="F4105">
        <v>7</v>
      </c>
      <c r="G4105">
        <v>430.03</v>
      </c>
      <c r="H4105">
        <v>381.05</v>
      </c>
      <c r="I4105" t="s">
        <v>10040</v>
      </c>
      <c r="J4105">
        <f>F4105*G4105</f>
        <v>3010.21</v>
      </c>
      <c r="K4105">
        <f>F4105*H4105</f>
        <v>2667.35</v>
      </c>
      <c r="L4105">
        <f>J4105-K4105</f>
        <v>342.86000000000013</v>
      </c>
      <c r="M4105" s="5">
        <f>L4105/J4105</f>
        <v>0.11389903030021166</v>
      </c>
      <c r="N4105" t="str">
        <f>IF(ISNA(VLOOKUP(A4105,'Returns Data'!A:A,1,0)),"No","Yes")</f>
        <v>No</v>
      </c>
      <c r="O4105" t="s">
        <v>10085</v>
      </c>
      <c r="P4105" t="str">
        <f>IFERROR(VLOOKUP(A4105,'Ratings Data'!A:C,3,0),"No Rating")</f>
        <v>No Rating</v>
      </c>
      <c r="Q4105" t="s">
        <v>10063</v>
      </c>
      <c r="R4105" s="5">
        <f t="shared" si="64"/>
        <v>10.722001557632399</v>
      </c>
    </row>
    <row r="4106" spans="1:18" x14ac:dyDescent="0.3">
      <c r="A4106" t="s">
        <v>7564</v>
      </c>
      <c r="B4106" s="2">
        <v>45653</v>
      </c>
      <c r="C4106" t="s">
        <v>10027</v>
      </c>
      <c r="D4106" t="s">
        <v>10032</v>
      </c>
      <c r="E4106" t="s">
        <v>10038</v>
      </c>
      <c r="F4106">
        <v>8</v>
      </c>
      <c r="G4106">
        <v>478.27</v>
      </c>
      <c r="H4106">
        <v>403.75</v>
      </c>
      <c r="I4106" t="s">
        <v>10040</v>
      </c>
      <c r="J4106">
        <f>F4106*G4106</f>
        <v>3826.16</v>
      </c>
      <c r="K4106">
        <f>F4106*H4106</f>
        <v>3230</v>
      </c>
      <c r="L4106">
        <f>J4106-K4106</f>
        <v>596.15999999999985</v>
      </c>
      <c r="M4106" s="5">
        <f>L4106/J4106</f>
        <v>0.15581157087001063</v>
      </c>
      <c r="N4106" t="str">
        <f>IF(ISNA(VLOOKUP(A4106,'Returns Data'!A:A,1,0)),"No","Yes")</f>
        <v>No</v>
      </c>
      <c r="O4106" t="s">
        <v>10085</v>
      </c>
      <c r="P4106" t="str">
        <f>IFERROR(VLOOKUP(A4106,'Ratings Data'!A:C,3,0),"No Rating")</f>
        <v>No Rating</v>
      </c>
      <c r="Q4106" t="s">
        <v>10063</v>
      </c>
      <c r="R4106" s="5">
        <f t="shared" si="64"/>
        <v>0.27106082299905981</v>
      </c>
    </row>
    <row r="4107" spans="1:18" x14ac:dyDescent="0.3">
      <c r="A4107" t="s">
        <v>8033</v>
      </c>
      <c r="B4107" s="2">
        <v>45653</v>
      </c>
      <c r="C4107" t="s">
        <v>10022</v>
      </c>
      <c r="D4107" t="s">
        <v>10033</v>
      </c>
      <c r="E4107" t="s">
        <v>10037</v>
      </c>
      <c r="F4107">
        <v>20</v>
      </c>
      <c r="G4107">
        <v>240.2</v>
      </c>
      <c r="H4107">
        <v>179.45</v>
      </c>
      <c r="I4107" t="s">
        <v>10040</v>
      </c>
      <c r="J4107">
        <f>F4107*G4107</f>
        <v>4804</v>
      </c>
      <c r="K4107">
        <f>F4107*H4107</f>
        <v>3589</v>
      </c>
      <c r="L4107">
        <f>J4107-K4107</f>
        <v>1215</v>
      </c>
      <c r="M4107" s="5">
        <f>L4107/J4107</f>
        <v>0.25291423813488761</v>
      </c>
      <c r="N4107" t="str">
        <f>IF(ISNA(VLOOKUP(A4107,'Returns Data'!A:A,1,0)),"No","Yes")</f>
        <v>No</v>
      </c>
      <c r="O4107" t="s">
        <v>10085</v>
      </c>
      <c r="P4107" t="str">
        <f>IFERROR(VLOOKUP(A4107,'Ratings Data'!A:C,3,0),"No Rating")</f>
        <v>No Rating</v>
      </c>
      <c r="Q4107" t="s">
        <v>10063</v>
      </c>
      <c r="R4107" s="5">
        <f t="shared" si="64"/>
        <v>0.25556693917661577</v>
      </c>
    </row>
    <row r="4108" spans="1:18" x14ac:dyDescent="0.3">
      <c r="A4108" t="s">
        <v>8179</v>
      </c>
      <c r="B4108" s="2">
        <v>45653</v>
      </c>
      <c r="C4108" t="s">
        <v>10027</v>
      </c>
      <c r="D4108" t="s">
        <v>10032</v>
      </c>
      <c r="E4108" t="s">
        <v>10035</v>
      </c>
      <c r="F4108">
        <v>20</v>
      </c>
      <c r="G4108">
        <v>84.66</v>
      </c>
      <c r="H4108">
        <v>70.19</v>
      </c>
      <c r="I4108" t="s">
        <v>10039</v>
      </c>
      <c r="J4108">
        <f>F4108*G4108</f>
        <v>1693.1999999999998</v>
      </c>
      <c r="K4108">
        <f>F4108*H4108</f>
        <v>1403.8</v>
      </c>
      <c r="L4108">
        <f>J4108-K4108</f>
        <v>289.39999999999986</v>
      </c>
      <c r="M4108" s="5">
        <f>L4108/J4108</f>
        <v>0.17091896999763756</v>
      </c>
      <c r="N4108" t="str">
        <f>IF(ISNA(VLOOKUP(A4108,'Returns Data'!A:A,1,0)),"No","Yes")</f>
        <v>No</v>
      </c>
      <c r="O4108" t="s">
        <v>10085</v>
      </c>
      <c r="P4108" t="str">
        <f>IFERROR(VLOOKUP(A4108,'Ratings Data'!A:C,3,0),"No Rating")</f>
        <v>No Rating</v>
      </c>
      <c r="Q4108" t="s">
        <v>10063</v>
      </c>
      <c r="R4108" s="5">
        <f t="shared" si="64"/>
        <v>-0.64754371357202334</v>
      </c>
    </row>
    <row r="4109" spans="1:18" x14ac:dyDescent="0.3">
      <c r="A4109" t="s">
        <v>8275</v>
      </c>
      <c r="B4109" s="2">
        <v>45653</v>
      </c>
      <c r="C4109" t="s">
        <v>10021</v>
      </c>
      <c r="D4109" t="s">
        <v>10031</v>
      </c>
      <c r="E4109" t="s">
        <v>10037</v>
      </c>
      <c r="F4109">
        <v>11</v>
      </c>
      <c r="G4109">
        <v>352.45</v>
      </c>
      <c r="H4109">
        <v>316.57</v>
      </c>
      <c r="I4109" t="s">
        <v>10039</v>
      </c>
      <c r="J4109">
        <f>F4109*G4109</f>
        <v>3876.95</v>
      </c>
      <c r="K4109">
        <f>F4109*H4109</f>
        <v>3482.27</v>
      </c>
      <c r="L4109">
        <f>J4109-K4109</f>
        <v>394.67999999999984</v>
      </c>
      <c r="M4109" s="5">
        <f>L4109/J4109</f>
        <v>0.1018016739963115</v>
      </c>
      <c r="N4109" t="str">
        <f>IF(ISNA(VLOOKUP(A4109,'Returns Data'!A:A,1,0)),"No","Yes")</f>
        <v>No</v>
      </c>
      <c r="O4109" t="s">
        <v>10085</v>
      </c>
      <c r="P4109">
        <f>IFERROR(VLOOKUP(A4109,'Ratings Data'!A:C,3,0),"No Rating")</f>
        <v>5</v>
      </c>
      <c r="Q4109" t="s">
        <v>10063</v>
      </c>
      <c r="R4109" s="5">
        <f t="shared" si="64"/>
        <v>1.2897176943066384</v>
      </c>
    </row>
    <row r="4110" spans="1:18" x14ac:dyDescent="0.3">
      <c r="A4110" t="s">
        <v>8339</v>
      </c>
      <c r="B4110" s="2">
        <v>45653</v>
      </c>
      <c r="C4110" t="s">
        <v>10009</v>
      </c>
      <c r="D4110" t="s">
        <v>10029</v>
      </c>
      <c r="E4110" t="s">
        <v>10036</v>
      </c>
      <c r="F4110">
        <v>6</v>
      </c>
      <c r="G4110">
        <v>345.32</v>
      </c>
      <c r="H4110">
        <v>249.42</v>
      </c>
      <c r="I4110" t="s">
        <v>10040</v>
      </c>
      <c r="J4110">
        <f>F4110*G4110</f>
        <v>2071.92</v>
      </c>
      <c r="K4110">
        <f>F4110*H4110</f>
        <v>1496.52</v>
      </c>
      <c r="L4110">
        <f>J4110-K4110</f>
        <v>575.40000000000009</v>
      </c>
      <c r="M4110" s="5">
        <f>L4110/J4110</f>
        <v>0.27771342522877335</v>
      </c>
      <c r="N4110" t="str">
        <f>IF(ISNA(VLOOKUP(A4110,'Returns Data'!A:A,1,0)),"No","Yes")</f>
        <v>No</v>
      </c>
      <c r="O4110" t="s">
        <v>10085</v>
      </c>
      <c r="P4110" t="str">
        <f>IFERROR(VLOOKUP(A4110,'Ratings Data'!A:C,3,0),"No Rating")</f>
        <v>No Rating</v>
      </c>
      <c r="Q4110" t="s">
        <v>10063</v>
      </c>
      <c r="R4110" s="5">
        <f t="shared" si="64"/>
        <v>-0.46557990172687286</v>
      </c>
    </row>
    <row r="4111" spans="1:18" x14ac:dyDescent="0.3">
      <c r="A4111" t="s">
        <v>9030</v>
      </c>
      <c r="B4111" s="2">
        <v>45653</v>
      </c>
      <c r="C4111" t="s">
        <v>10013</v>
      </c>
      <c r="D4111" t="s">
        <v>10030</v>
      </c>
      <c r="E4111" t="s">
        <v>10034</v>
      </c>
      <c r="F4111">
        <v>16</v>
      </c>
      <c r="G4111">
        <v>269.07</v>
      </c>
      <c r="H4111">
        <v>193.57</v>
      </c>
      <c r="I4111" t="s">
        <v>10040</v>
      </c>
      <c r="J4111">
        <f>F4111*G4111</f>
        <v>4305.12</v>
      </c>
      <c r="K4111">
        <f>F4111*H4111</f>
        <v>3097.12</v>
      </c>
      <c r="L4111">
        <f>J4111-K4111</f>
        <v>1208</v>
      </c>
      <c r="M4111" s="5">
        <f>L4111/J4111</f>
        <v>0.28059612740179135</v>
      </c>
      <c r="N4111" t="str">
        <f>IF(ISNA(VLOOKUP(A4111,'Returns Data'!A:A,1,0)),"No","Yes")</f>
        <v>No</v>
      </c>
      <c r="O4111" t="s">
        <v>10085</v>
      </c>
      <c r="P4111" t="str">
        <f>IFERROR(VLOOKUP(A4111,'Ratings Data'!A:C,3,0),"No Rating")</f>
        <v>No Rating</v>
      </c>
      <c r="Q4111" t="s">
        <v>10063</v>
      </c>
      <c r="R4111" s="5">
        <f t="shared" si="64"/>
        <v>1.077840843275802</v>
      </c>
    </row>
    <row r="4112" spans="1:18" x14ac:dyDescent="0.3">
      <c r="A4112" t="s">
        <v>9652</v>
      </c>
      <c r="B4112" s="2">
        <v>45653</v>
      </c>
      <c r="C4112" t="s">
        <v>10009</v>
      </c>
      <c r="D4112" t="s">
        <v>10029</v>
      </c>
      <c r="E4112" t="s">
        <v>10034</v>
      </c>
      <c r="F4112">
        <v>2</v>
      </c>
      <c r="G4112">
        <v>423.04</v>
      </c>
      <c r="H4112">
        <v>284.83</v>
      </c>
      <c r="I4112" t="s">
        <v>10039</v>
      </c>
      <c r="J4112">
        <f>F4112*G4112</f>
        <v>846.08</v>
      </c>
      <c r="K4112">
        <f>F4112*H4112</f>
        <v>569.66</v>
      </c>
      <c r="L4112">
        <f>J4112-K4112</f>
        <v>276.42000000000007</v>
      </c>
      <c r="M4112" s="5">
        <f>L4112/J4112</f>
        <v>0.32670669440242067</v>
      </c>
      <c r="N4112" t="str">
        <f>IF(ISNA(VLOOKUP(A4112,'Returns Data'!A:A,1,0)),"No","Yes")</f>
        <v>No</v>
      </c>
      <c r="O4112" t="s">
        <v>10085</v>
      </c>
      <c r="P4112" t="str">
        <f>IFERROR(VLOOKUP(A4112,'Ratings Data'!A:C,3,0),"No Rating")</f>
        <v>No Rating</v>
      </c>
      <c r="Q4112" t="s">
        <v>10063</v>
      </c>
      <c r="R4112" s="5">
        <f t="shared" si="64"/>
        <v>-0.8034712156687851</v>
      </c>
    </row>
    <row r="4113" spans="1:18" x14ac:dyDescent="0.3">
      <c r="A4113" t="s">
        <v>445</v>
      </c>
      <c r="B4113" s="2">
        <v>45654</v>
      </c>
      <c r="C4113" t="s">
        <v>10018</v>
      </c>
      <c r="D4113" t="s">
        <v>10033</v>
      </c>
      <c r="E4113" t="s">
        <v>10036</v>
      </c>
      <c r="F4113">
        <v>12</v>
      </c>
      <c r="G4113">
        <v>186.08</v>
      </c>
      <c r="H4113">
        <v>138.76</v>
      </c>
      <c r="I4113" t="s">
        <v>10040</v>
      </c>
      <c r="J4113">
        <f>F4113*G4113</f>
        <v>2232.96</v>
      </c>
      <c r="K4113">
        <f>F4113*H4113</f>
        <v>1665.12</v>
      </c>
      <c r="L4113">
        <f>J4113-K4113</f>
        <v>567.84000000000015</v>
      </c>
      <c r="M4113" s="5">
        <f>L4113/J4113</f>
        <v>0.25429922613929501</v>
      </c>
      <c r="N4113" t="str">
        <f>IF(ISNA(VLOOKUP(A4113,'Returns Data'!A:A,1,0)),"No","Yes")</f>
        <v>No</v>
      </c>
      <c r="O4113" t="s">
        <v>10085</v>
      </c>
      <c r="P4113" t="str">
        <f>IFERROR(VLOOKUP(A4113,'Ratings Data'!A:C,3,0),"No Rating")</f>
        <v>No Rating</v>
      </c>
      <c r="Q4113" t="s">
        <v>10063</v>
      </c>
      <c r="R4113" s="5">
        <f t="shared" si="64"/>
        <v>1.6391830559757943</v>
      </c>
    </row>
    <row r="4114" spans="1:18" x14ac:dyDescent="0.3">
      <c r="A4114" t="s">
        <v>727</v>
      </c>
      <c r="B4114" s="2">
        <v>45654</v>
      </c>
      <c r="C4114" t="s">
        <v>10009</v>
      </c>
      <c r="D4114" t="s">
        <v>10029</v>
      </c>
      <c r="E4114" t="s">
        <v>10037</v>
      </c>
      <c r="F4114">
        <v>8</v>
      </c>
      <c r="G4114">
        <v>42.47</v>
      </c>
      <c r="H4114">
        <v>34.61</v>
      </c>
      <c r="I4114" t="s">
        <v>10040</v>
      </c>
      <c r="J4114">
        <f>F4114*G4114</f>
        <v>339.76</v>
      </c>
      <c r="K4114">
        <f>F4114*H4114</f>
        <v>276.88</v>
      </c>
      <c r="L4114">
        <f>J4114-K4114</f>
        <v>62.879999999999995</v>
      </c>
      <c r="M4114" s="5">
        <f>L4114/J4114</f>
        <v>0.18507181539910525</v>
      </c>
      <c r="N4114" t="str">
        <f>IF(ISNA(VLOOKUP(A4114,'Returns Data'!A:A,1,0)),"No","Yes")</f>
        <v>No</v>
      </c>
      <c r="O4114" t="s">
        <v>10085</v>
      </c>
      <c r="P4114" t="str">
        <f>IFERROR(VLOOKUP(A4114,'Ratings Data'!A:C,3,0),"No Rating")</f>
        <v>No Rating</v>
      </c>
      <c r="Q4114" t="s">
        <v>10063</v>
      </c>
      <c r="R4114" s="5">
        <f t="shared" si="64"/>
        <v>-0.84784322155345371</v>
      </c>
    </row>
    <row r="4115" spans="1:18" x14ac:dyDescent="0.3">
      <c r="A4115" t="s">
        <v>1214</v>
      </c>
      <c r="B4115" s="2">
        <v>45654</v>
      </c>
      <c r="C4115" t="s">
        <v>10012</v>
      </c>
      <c r="D4115" t="s">
        <v>10030</v>
      </c>
      <c r="E4115" t="s">
        <v>10036</v>
      </c>
      <c r="F4115">
        <v>18</v>
      </c>
      <c r="G4115">
        <v>346.11</v>
      </c>
      <c r="H4115">
        <v>209.58</v>
      </c>
      <c r="I4115" t="s">
        <v>10040</v>
      </c>
      <c r="J4115">
        <f>F4115*G4115</f>
        <v>6229.9800000000005</v>
      </c>
      <c r="K4115">
        <f>F4115*H4115</f>
        <v>3772.44</v>
      </c>
      <c r="L4115">
        <f>J4115-K4115</f>
        <v>2457.5400000000004</v>
      </c>
      <c r="M4115" s="5">
        <f>L4115/J4115</f>
        <v>0.39446996619571817</v>
      </c>
      <c r="N4115" t="str">
        <f>IF(ISNA(VLOOKUP(A4115,'Returns Data'!A:A,1,0)),"No","Yes")</f>
        <v>No</v>
      </c>
      <c r="O4115" t="s">
        <v>10085</v>
      </c>
      <c r="P4115" t="str">
        <f>IFERROR(VLOOKUP(A4115,'Ratings Data'!A:C,3,0),"No Rating")</f>
        <v>No Rating</v>
      </c>
      <c r="Q4115" t="s">
        <v>10063</v>
      </c>
      <c r="R4115" s="5">
        <f t="shared" si="64"/>
        <v>17.336413939251237</v>
      </c>
    </row>
    <row r="4116" spans="1:18" x14ac:dyDescent="0.3">
      <c r="A4116" t="s">
        <v>1317</v>
      </c>
      <c r="B4116" s="2">
        <v>45654</v>
      </c>
      <c r="C4116" t="s">
        <v>10021</v>
      </c>
      <c r="D4116" t="s">
        <v>10031</v>
      </c>
      <c r="E4116" t="s">
        <v>10037</v>
      </c>
      <c r="F4116">
        <v>12</v>
      </c>
      <c r="G4116">
        <v>192.19</v>
      </c>
      <c r="H4116">
        <v>150.16999999999999</v>
      </c>
      <c r="I4116" t="s">
        <v>10040</v>
      </c>
      <c r="J4116">
        <f>F4116*G4116</f>
        <v>2306.2799999999997</v>
      </c>
      <c r="K4116">
        <f>F4116*H4116</f>
        <v>1802.04</v>
      </c>
      <c r="L4116">
        <f>J4116-K4116</f>
        <v>504.23999999999978</v>
      </c>
      <c r="M4116" s="5">
        <f>L4116/J4116</f>
        <v>0.21863780633747848</v>
      </c>
      <c r="N4116" t="str">
        <f>IF(ISNA(VLOOKUP(A4116,'Returns Data'!A:A,1,0)),"No","Yes")</f>
        <v>No</v>
      </c>
      <c r="O4116" t="s">
        <v>10085</v>
      </c>
      <c r="P4116" t="str">
        <f>IFERROR(VLOOKUP(A4116,'Ratings Data'!A:C,3,0),"No Rating")</f>
        <v>No Rating</v>
      </c>
      <c r="Q4116" t="s">
        <v>10063</v>
      </c>
      <c r="R4116" s="5">
        <f t="shared" si="64"/>
        <v>-0.62980940548765818</v>
      </c>
    </row>
    <row r="4117" spans="1:18" x14ac:dyDescent="0.3">
      <c r="A4117" t="s">
        <v>2289</v>
      </c>
      <c r="B4117" s="2">
        <v>45654</v>
      </c>
      <c r="C4117" t="s">
        <v>10024</v>
      </c>
      <c r="D4117" t="s">
        <v>10029</v>
      </c>
      <c r="E4117" t="s">
        <v>10038</v>
      </c>
      <c r="F4117">
        <v>9</v>
      </c>
      <c r="G4117">
        <v>405.71</v>
      </c>
      <c r="H4117">
        <v>314.31</v>
      </c>
      <c r="I4117" t="s">
        <v>10040</v>
      </c>
      <c r="J4117">
        <f>F4117*G4117</f>
        <v>3651.39</v>
      </c>
      <c r="K4117">
        <f>F4117*H4117</f>
        <v>2828.79</v>
      </c>
      <c r="L4117">
        <f>J4117-K4117</f>
        <v>822.59999999999991</v>
      </c>
      <c r="M4117" s="5">
        <f>L4117/J4117</f>
        <v>0.22528406990214683</v>
      </c>
      <c r="N4117" t="str">
        <f>IF(ISNA(VLOOKUP(A4117,'Returns Data'!A:A,1,0)),"No","Yes")</f>
        <v>No</v>
      </c>
      <c r="O4117" t="s">
        <v>10085</v>
      </c>
      <c r="P4117" t="str">
        <f>IFERROR(VLOOKUP(A4117,'Ratings Data'!A:C,3,0),"No Rating")</f>
        <v>No Rating</v>
      </c>
      <c r="Q4117" t="s">
        <v>10063</v>
      </c>
      <c r="R4117" s="5">
        <f t="shared" si="64"/>
        <v>0.58323794162027176</v>
      </c>
    </row>
    <row r="4118" spans="1:18" x14ac:dyDescent="0.3">
      <c r="A4118" t="s">
        <v>2853</v>
      </c>
      <c r="B4118" s="2">
        <v>45654</v>
      </c>
      <c r="C4118" t="s">
        <v>10016</v>
      </c>
      <c r="D4118" t="s">
        <v>10032</v>
      </c>
      <c r="E4118" t="s">
        <v>10036</v>
      </c>
      <c r="F4118">
        <v>8</v>
      </c>
      <c r="G4118">
        <v>487.35</v>
      </c>
      <c r="H4118">
        <v>417.16</v>
      </c>
      <c r="I4118" t="s">
        <v>10039</v>
      </c>
      <c r="J4118">
        <f>F4118*G4118</f>
        <v>3898.8</v>
      </c>
      <c r="K4118">
        <f>F4118*H4118</f>
        <v>3337.28</v>
      </c>
      <c r="L4118">
        <f>J4118-K4118</f>
        <v>561.52</v>
      </c>
      <c r="M4118" s="5">
        <f>L4118/J4118</f>
        <v>0.14402380219554733</v>
      </c>
      <c r="N4118" t="str">
        <f>IF(ISNA(VLOOKUP(A4118,'Returns Data'!A:A,1,0)),"No","Yes")</f>
        <v>No</v>
      </c>
      <c r="O4118" t="s">
        <v>10085</v>
      </c>
      <c r="P4118" t="str">
        <f>IFERROR(VLOOKUP(A4118,'Ratings Data'!A:C,3,0),"No Rating")</f>
        <v>No Rating</v>
      </c>
      <c r="Q4118" t="s">
        <v>10063</v>
      </c>
      <c r="R4118" s="5">
        <f t="shared" si="64"/>
        <v>6.7757758004486052E-2</v>
      </c>
    </row>
    <row r="4119" spans="1:18" x14ac:dyDescent="0.3">
      <c r="A4119" t="s">
        <v>2993</v>
      </c>
      <c r="B4119" s="2">
        <v>45654</v>
      </c>
      <c r="C4119" t="s">
        <v>10013</v>
      </c>
      <c r="D4119" t="s">
        <v>10030</v>
      </c>
      <c r="E4119" t="s">
        <v>10034</v>
      </c>
      <c r="F4119">
        <v>12</v>
      </c>
      <c r="G4119">
        <v>73.349999999999994</v>
      </c>
      <c r="H4119">
        <v>54.4</v>
      </c>
      <c r="I4119" t="s">
        <v>10040</v>
      </c>
      <c r="J4119">
        <f>F4119*G4119</f>
        <v>880.19999999999993</v>
      </c>
      <c r="K4119">
        <f>F4119*H4119</f>
        <v>652.79999999999995</v>
      </c>
      <c r="L4119">
        <f>J4119-K4119</f>
        <v>227.39999999999998</v>
      </c>
      <c r="M4119" s="5">
        <f>L4119/J4119</f>
        <v>0.25835037491479207</v>
      </c>
      <c r="N4119" t="str">
        <f>IF(ISNA(VLOOKUP(A4119,'Returns Data'!A:A,1,0)),"No","Yes")</f>
        <v>No</v>
      </c>
      <c r="O4119" t="s">
        <v>10085</v>
      </c>
      <c r="P4119" t="str">
        <f>IFERROR(VLOOKUP(A4119,'Ratings Data'!A:C,3,0),"No Rating")</f>
        <v>No Rating</v>
      </c>
      <c r="Q4119" t="s">
        <v>10063</v>
      </c>
      <c r="R4119" s="5">
        <f t="shared" si="64"/>
        <v>-0.77423822714681445</v>
      </c>
    </row>
    <row r="4120" spans="1:18" x14ac:dyDescent="0.3">
      <c r="A4120" t="s">
        <v>3237</v>
      </c>
      <c r="B4120" s="2">
        <v>45654</v>
      </c>
      <c r="C4120" t="s">
        <v>10017</v>
      </c>
      <c r="D4120" t="s">
        <v>10032</v>
      </c>
      <c r="E4120" t="s">
        <v>10036</v>
      </c>
      <c r="F4120">
        <v>11</v>
      </c>
      <c r="G4120">
        <v>363.42</v>
      </c>
      <c r="H4120">
        <v>313.11</v>
      </c>
      <c r="I4120" t="s">
        <v>10039</v>
      </c>
      <c r="J4120">
        <f>F4120*G4120</f>
        <v>3997.6200000000003</v>
      </c>
      <c r="K4120">
        <f>F4120*H4120</f>
        <v>3444.21</v>
      </c>
      <c r="L4120">
        <f>J4120-K4120</f>
        <v>553.41000000000031</v>
      </c>
      <c r="M4120" s="5">
        <f>L4120/J4120</f>
        <v>0.13843486874690447</v>
      </c>
      <c r="N4120" t="str">
        <f>IF(ISNA(VLOOKUP(A4120,'Returns Data'!A:A,1,0)),"No","Yes")</f>
        <v>No</v>
      </c>
      <c r="O4120" t="s">
        <v>10085</v>
      </c>
      <c r="P4120">
        <f>IFERROR(VLOOKUP(A4120,'Ratings Data'!A:C,3,0),"No Rating")</f>
        <v>4</v>
      </c>
      <c r="Q4120" t="s">
        <v>10063</v>
      </c>
      <c r="R4120" s="5">
        <f t="shared" si="64"/>
        <v>3.541717791411044</v>
      </c>
    </row>
    <row r="4121" spans="1:18" x14ac:dyDescent="0.3">
      <c r="A4121" t="s">
        <v>3284</v>
      </c>
      <c r="B4121" s="2">
        <v>45654</v>
      </c>
      <c r="C4121" t="s">
        <v>10022</v>
      </c>
      <c r="D4121" t="s">
        <v>10033</v>
      </c>
      <c r="E4121" t="s">
        <v>10035</v>
      </c>
      <c r="F4121">
        <v>8</v>
      </c>
      <c r="G4121">
        <v>181.68</v>
      </c>
      <c r="H4121">
        <v>157.30000000000001</v>
      </c>
      <c r="I4121" t="s">
        <v>10040</v>
      </c>
      <c r="J4121">
        <f>F4121*G4121</f>
        <v>1453.44</v>
      </c>
      <c r="K4121">
        <f>F4121*H4121</f>
        <v>1258.4000000000001</v>
      </c>
      <c r="L4121">
        <f>J4121-K4121</f>
        <v>195.03999999999996</v>
      </c>
      <c r="M4121" s="5">
        <f>L4121/J4121</f>
        <v>0.13419198590929104</v>
      </c>
      <c r="N4121" t="str">
        <f>IF(ISNA(VLOOKUP(A4121,'Returns Data'!A:A,1,0)),"No","Yes")</f>
        <v>No</v>
      </c>
      <c r="O4121" t="s">
        <v>10085</v>
      </c>
      <c r="P4121" t="str">
        <f>IFERROR(VLOOKUP(A4121,'Ratings Data'!A:C,3,0),"No Rating")</f>
        <v>No Rating</v>
      </c>
      <c r="Q4121" t="s">
        <v>10063</v>
      </c>
      <c r="R4121" s="5">
        <f t="shared" si="64"/>
        <v>-0.63642367208489048</v>
      </c>
    </row>
    <row r="4122" spans="1:18" x14ac:dyDescent="0.3">
      <c r="A4122" t="s">
        <v>3343</v>
      </c>
      <c r="B4122" s="2">
        <v>45654</v>
      </c>
      <c r="C4122" t="s">
        <v>10023</v>
      </c>
      <c r="D4122" t="s">
        <v>10033</v>
      </c>
      <c r="E4122" t="s">
        <v>10034</v>
      </c>
      <c r="F4122">
        <v>11</v>
      </c>
      <c r="G4122">
        <v>356.02</v>
      </c>
      <c r="H4122">
        <v>264.69</v>
      </c>
      <c r="I4122" t="s">
        <v>10040</v>
      </c>
      <c r="J4122">
        <f>F4122*G4122</f>
        <v>3916.22</v>
      </c>
      <c r="K4122">
        <f>F4122*H4122</f>
        <v>2911.59</v>
      </c>
      <c r="L4122">
        <f>J4122-K4122</f>
        <v>1004.6299999999997</v>
      </c>
      <c r="M4122" s="5">
        <f>L4122/J4122</f>
        <v>0.25653053199258463</v>
      </c>
      <c r="N4122" t="str">
        <f>IF(ISNA(VLOOKUP(A4122,'Returns Data'!A:A,1,0)),"No","Yes")</f>
        <v>No</v>
      </c>
      <c r="O4122" t="s">
        <v>10085</v>
      </c>
      <c r="P4122" t="str">
        <f>IFERROR(VLOOKUP(A4122,'Ratings Data'!A:C,3,0),"No Rating")</f>
        <v>No Rating</v>
      </c>
      <c r="Q4122" t="s">
        <v>10063</v>
      </c>
      <c r="R4122" s="5">
        <f t="shared" si="64"/>
        <v>1.6944490312637601</v>
      </c>
    </row>
    <row r="4123" spans="1:18" x14ac:dyDescent="0.3">
      <c r="A4123" t="s">
        <v>3535</v>
      </c>
      <c r="B4123" s="2">
        <v>45654</v>
      </c>
      <c r="C4123" t="s">
        <v>10013</v>
      </c>
      <c r="D4123" t="s">
        <v>10030</v>
      </c>
      <c r="E4123" t="s">
        <v>10035</v>
      </c>
      <c r="F4123">
        <v>2</v>
      </c>
      <c r="G4123">
        <v>427.48</v>
      </c>
      <c r="H4123">
        <v>329.21</v>
      </c>
      <c r="I4123" t="s">
        <v>10039</v>
      </c>
      <c r="J4123">
        <f>F4123*G4123</f>
        <v>854.96</v>
      </c>
      <c r="K4123">
        <f>F4123*H4123</f>
        <v>658.42</v>
      </c>
      <c r="L4123">
        <f>J4123-K4123</f>
        <v>196.54000000000008</v>
      </c>
      <c r="M4123" s="5">
        <f>L4123/J4123</f>
        <v>0.22988209974735668</v>
      </c>
      <c r="N4123" t="str">
        <f>IF(ISNA(VLOOKUP(A4123,'Returns Data'!A:A,1,0)),"No","Yes")</f>
        <v>No</v>
      </c>
      <c r="O4123" t="s">
        <v>10085</v>
      </c>
      <c r="P4123" t="str">
        <f>IFERROR(VLOOKUP(A4123,'Ratings Data'!A:C,3,0),"No Rating")</f>
        <v>No Rating</v>
      </c>
      <c r="Q4123" t="s">
        <v>10063</v>
      </c>
      <c r="R4123" s="5">
        <f t="shared" si="64"/>
        <v>-0.78168744350419539</v>
      </c>
    </row>
    <row r="4124" spans="1:18" x14ac:dyDescent="0.3">
      <c r="A4124" t="s">
        <v>3694</v>
      </c>
      <c r="B4124" s="2">
        <v>45654</v>
      </c>
      <c r="C4124" t="s">
        <v>10013</v>
      </c>
      <c r="D4124" t="s">
        <v>10030</v>
      </c>
      <c r="E4124" t="s">
        <v>10035</v>
      </c>
      <c r="F4124">
        <v>19</v>
      </c>
      <c r="G4124">
        <v>212.27</v>
      </c>
      <c r="H4124">
        <v>146.59</v>
      </c>
      <c r="I4124" t="s">
        <v>10039</v>
      </c>
      <c r="J4124">
        <f>F4124*G4124</f>
        <v>4033.13</v>
      </c>
      <c r="K4124">
        <f>F4124*H4124</f>
        <v>2785.21</v>
      </c>
      <c r="L4124">
        <f>J4124-K4124</f>
        <v>1247.92</v>
      </c>
      <c r="M4124" s="5">
        <f>L4124/J4124</f>
        <v>0.30941725161351108</v>
      </c>
      <c r="N4124" t="str">
        <f>IF(ISNA(VLOOKUP(A4124,'Returns Data'!A:A,1,0)),"No","Yes")</f>
        <v>No</v>
      </c>
      <c r="O4124" t="s">
        <v>10085</v>
      </c>
      <c r="P4124" t="str">
        <f>IFERROR(VLOOKUP(A4124,'Ratings Data'!A:C,3,0),"No Rating")</f>
        <v>No Rating</v>
      </c>
      <c r="Q4124" t="s">
        <v>10063</v>
      </c>
      <c r="R4124" s="5">
        <f t="shared" si="64"/>
        <v>3.717331804996725</v>
      </c>
    </row>
    <row r="4125" spans="1:18" x14ac:dyDescent="0.3">
      <c r="A4125" t="s">
        <v>3859</v>
      </c>
      <c r="B4125" s="2">
        <v>45654</v>
      </c>
      <c r="C4125" t="s">
        <v>10015</v>
      </c>
      <c r="D4125" t="s">
        <v>10031</v>
      </c>
      <c r="E4125" t="s">
        <v>10037</v>
      </c>
      <c r="F4125">
        <v>10</v>
      </c>
      <c r="G4125">
        <v>256.55</v>
      </c>
      <c r="H4125">
        <v>230.01</v>
      </c>
      <c r="I4125" t="s">
        <v>10040</v>
      </c>
      <c r="J4125">
        <f>F4125*G4125</f>
        <v>2565.5</v>
      </c>
      <c r="K4125">
        <f>F4125*H4125</f>
        <v>2300.1</v>
      </c>
      <c r="L4125">
        <f>J4125-K4125</f>
        <v>265.40000000000009</v>
      </c>
      <c r="M4125" s="5">
        <f>L4125/J4125</f>
        <v>0.1034496199571234</v>
      </c>
      <c r="N4125" t="str">
        <f>IF(ISNA(VLOOKUP(A4125,'Returns Data'!A:A,1,0)),"No","Yes")</f>
        <v>No</v>
      </c>
      <c r="O4125" t="s">
        <v>10085</v>
      </c>
      <c r="P4125" t="str">
        <f>IFERROR(VLOOKUP(A4125,'Ratings Data'!A:C,3,0),"No Rating")</f>
        <v>No Rating</v>
      </c>
      <c r="Q4125" t="s">
        <v>10063</v>
      </c>
      <c r="R4125" s="5">
        <f t="shared" si="64"/>
        <v>-0.36389355165838938</v>
      </c>
    </row>
    <row r="4126" spans="1:18" x14ac:dyDescent="0.3">
      <c r="A4126" t="s">
        <v>4013</v>
      </c>
      <c r="B4126" s="2">
        <v>45654</v>
      </c>
      <c r="C4126" t="s">
        <v>10027</v>
      </c>
      <c r="D4126" t="s">
        <v>10032</v>
      </c>
      <c r="E4126" t="s">
        <v>10038</v>
      </c>
      <c r="F4126">
        <v>9</v>
      </c>
      <c r="G4126">
        <v>137.65</v>
      </c>
      <c r="H4126">
        <v>92.76</v>
      </c>
      <c r="I4126" t="s">
        <v>10040</v>
      </c>
      <c r="J4126">
        <f>F4126*G4126</f>
        <v>1238.8500000000001</v>
      </c>
      <c r="K4126">
        <f>F4126*H4126</f>
        <v>834.84</v>
      </c>
      <c r="L4126">
        <f>J4126-K4126</f>
        <v>404.0100000000001</v>
      </c>
      <c r="M4126" s="5">
        <f>L4126/J4126</f>
        <v>0.32611696331274975</v>
      </c>
      <c r="N4126" t="str">
        <f>IF(ISNA(VLOOKUP(A4126,'Returns Data'!A:A,1,0)),"No","Yes")</f>
        <v>No</v>
      </c>
      <c r="O4126" t="s">
        <v>10085</v>
      </c>
      <c r="P4126" t="str">
        <f>IFERROR(VLOOKUP(A4126,'Ratings Data'!A:C,3,0),"No Rating")</f>
        <v>No Rating</v>
      </c>
      <c r="Q4126" t="s">
        <v>10063</v>
      </c>
      <c r="R4126" s="5">
        <f t="shared" si="64"/>
        <v>-0.51711167413759496</v>
      </c>
    </row>
    <row r="4127" spans="1:18" x14ac:dyDescent="0.3">
      <c r="A4127" t="s">
        <v>5044</v>
      </c>
      <c r="B4127" s="2">
        <v>45654</v>
      </c>
      <c r="C4127" t="s">
        <v>10016</v>
      </c>
      <c r="D4127" t="s">
        <v>10032</v>
      </c>
      <c r="E4127" t="s">
        <v>10035</v>
      </c>
      <c r="F4127">
        <v>6</v>
      </c>
      <c r="G4127">
        <v>414.24</v>
      </c>
      <c r="H4127">
        <v>260.72000000000003</v>
      </c>
      <c r="I4127" t="s">
        <v>10040</v>
      </c>
      <c r="J4127">
        <f>F4127*G4127</f>
        <v>2485.44</v>
      </c>
      <c r="K4127">
        <f>F4127*H4127</f>
        <v>1564.3200000000002</v>
      </c>
      <c r="L4127">
        <f>J4127-K4127</f>
        <v>921.11999999999989</v>
      </c>
      <c r="M4127" s="5">
        <f>L4127/J4127</f>
        <v>0.37060641174198528</v>
      </c>
      <c r="N4127" t="str">
        <f>IF(ISNA(VLOOKUP(A4127,'Returns Data'!A:A,1,0)),"No","Yes")</f>
        <v>No</v>
      </c>
      <c r="O4127" t="s">
        <v>10085</v>
      </c>
      <c r="P4127">
        <f>IFERROR(VLOOKUP(A4127,'Ratings Data'!A:C,3,0),"No Rating")</f>
        <v>5</v>
      </c>
      <c r="Q4127" t="s">
        <v>10063</v>
      </c>
      <c r="R4127" s="5">
        <f t="shared" si="64"/>
        <v>1.0062477297493642</v>
      </c>
    </row>
    <row r="4128" spans="1:18" x14ac:dyDescent="0.3">
      <c r="A4128" t="s">
        <v>5828</v>
      </c>
      <c r="B4128" s="2">
        <v>45654</v>
      </c>
      <c r="C4128" t="s">
        <v>10022</v>
      </c>
      <c r="D4128" t="s">
        <v>10033</v>
      </c>
      <c r="E4128" t="s">
        <v>10034</v>
      </c>
      <c r="F4128">
        <v>12</v>
      </c>
      <c r="G4128">
        <v>382.03</v>
      </c>
      <c r="H4128">
        <v>321.08</v>
      </c>
      <c r="I4128" t="s">
        <v>10040</v>
      </c>
      <c r="J4128">
        <f>F4128*G4128</f>
        <v>4584.3599999999997</v>
      </c>
      <c r="K4128">
        <f>F4128*H4128</f>
        <v>3852.96</v>
      </c>
      <c r="L4128">
        <f>J4128-K4128</f>
        <v>731.39999999999964</v>
      </c>
      <c r="M4128" s="5">
        <f>L4128/J4128</f>
        <v>0.15954244431065617</v>
      </c>
      <c r="N4128" t="str">
        <f>IF(ISNA(VLOOKUP(A4128,'Returns Data'!A:A,1,0)),"No","Yes")</f>
        <v>No</v>
      </c>
      <c r="O4128" t="s">
        <v>10085</v>
      </c>
      <c r="P4128" t="str">
        <f>IFERROR(VLOOKUP(A4128,'Ratings Data'!A:C,3,0),"No Rating")</f>
        <v>No Rating</v>
      </c>
      <c r="Q4128" t="s">
        <v>10063</v>
      </c>
      <c r="R4128" s="5">
        <f t="shared" si="64"/>
        <v>0.84448628814213966</v>
      </c>
    </row>
    <row r="4129" spans="1:18" x14ac:dyDescent="0.3">
      <c r="A4129" t="s">
        <v>6075</v>
      </c>
      <c r="B4129" s="2">
        <v>45654</v>
      </c>
      <c r="C4129" t="s">
        <v>10027</v>
      </c>
      <c r="D4129" t="s">
        <v>10032</v>
      </c>
      <c r="E4129" t="s">
        <v>10037</v>
      </c>
      <c r="F4129">
        <v>17</v>
      </c>
      <c r="G4129">
        <v>376.81</v>
      </c>
      <c r="H4129">
        <v>267.48</v>
      </c>
      <c r="I4129" t="s">
        <v>10040</v>
      </c>
      <c r="J4129">
        <f>F4129*G4129</f>
        <v>6405.77</v>
      </c>
      <c r="K4129">
        <f>F4129*H4129</f>
        <v>4547.16</v>
      </c>
      <c r="L4129">
        <f>J4129-K4129</f>
        <v>1858.6100000000006</v>
      </c>
      <c r="M4129" s="5">
        <f>L4129/J4129</f>
        <v>0.29014622754173197</v>
      </c>
      <c r="N4129" t="str">
        <f>IF(ISNA(VLOOKUP(A4129,'Returns Data'!A:A,1,0)),"No","Yes")</f>
        <v>No</v>
      </c>
      <c r="O4129" t="s">
        <v>10085</v>
      </c>
      <c r="P4129" t="str">
        <f>IFERROR(VLOOKUP(A4129,'Ratings Data'!A:C,3,0),"No Rating")</f>
        <v>No Rating</v>
      </c>
      <c r="Q4129" t="s">
        <v>10063</v>
      </c>
      <c r="R4129" s="5">
        <f t="shared" si="64"/>
        <v>0.39730954811576774</v>
      </c>
    </row>
    <row r="4130" spans="1:18" x14ac:dyDescent="0.3">
      <c r="A4130" t="s">
        <v>6550</v>
      </c>
      <c r="B4130" s="2">
        <v>45654</v>
      </c>
      <c r="C4130" t="s">
        <v>10012</v>
      </c>
      <c r="D4130" t="s">
        <v>10030</v>
      </c>
      <c r="E4130" t="s">
        <v>10034</v>
      </c>
      <c r="F4130">
        <v>1</v>
      </c>
      <c r="G4130">
        <v>425.28</v>
      </c>
      <c r="H4130">
        <v>373.42</v>
      </c>
      <c r="I4130" t="s">
        <v>10040</v>
      </c>
      <c r="J4130">
        <f>F4130*G4130</f>
        <v>425.28</v>
      </c>
      <c r="K4130">
        <f>F4130*H4130</f>
        <v>373.42</v>
      </c>
      <c r="L4130">
        <f>J4130-K4130</f>
        <v>51.859999999999957</v>
      </c>
      <c r="M4130" s="5">
        <f>L4130/J4130</f>
        <v>0.12194319036869818</v>
      </c>
      <c r="N4130" t="str">
        <f>IF(ISNA(VLOOKUP(A4130,'Returns Data'!A:A,1,0)),"No","Yes")</f>
        <v>No</v>
      </c>
      <c r="O4130" t="s">
        <v>10085</v>
      </c>
      <c r="P4130" t="str">
        <f>IFERROR(VLOOKUP(A4130,'Ratings Data'!A:C,3,0),"No Rating")</f>
        <v>No Rating</v>
      </c>
      <c r="Q4130" t="s">
        <v>10063</v>
      </c>
      <c r="R4130" s="5">
        <f t="shared" si="64"/>
        <v>-0.93360985486522308</v>
      </c>
    </row>
    <row r="4131" spans="1:18" x14ac:dyDescent="0.3">
      <c r="A4131" t="s">
        <v>7166</v>
      </c>
      <c r="B4131" s="2">
        <v>45654</v>
      </c>
      <c r="C4131" t="s">
        <v>10027</v>
      </c>
      <c r="D4131" t="s">
        <v>10032</v>
      </c>
      <c r="E4131" t="s">
        <v>10037</v>
      </c>
      <c r="F4131">
        <v>19</v>
      </c>
      <c r="G4131">
        <v>239.14</v>
      </c>
      <c r="H4131">
        <v>186.01</v>
      </c>
      <c r="I4131" t="s">
        <v>10039</v>
      </c>
      <c r="J4131">
        <f>F4131*G4131</f>
        <v>4543.66</v>
      </c>
      <c r="K4131">
        <f>F4131*H4131</f>
        <v>3534.1899999999996</v>
      </c>
      <c r="L4131">
        <f>J4131-K4131</f>
        <v>1009.4700000000003</v>
      </c>
      <c r="M4131" s="5">
        <f>L4131/J4131</f>
        <v>0.22217111315547383</v>
      </c>
      <c r="N4131" t="str">
        <f>IF(ISNA(VLOOKUP(A4131,'Returns Data'!A:A,1,0)),"No","Yes")</f>
        <v>Yes</v>
      </c>
      <c r="O4131" t="str">
        <f>IFERROR(VLOOKUP(A4131,'Returns Data'!A:E,5,0),"No Returns")</f>
        <v>Customer Changed Mind</v>
      </c>
      <c r="P4131" t="str">
        <f>IFERROR(VLOOKUP(A4131,'Ratings Data'!A:C,3,0),"No Rating")</f>
        <v>No Rating</v>
      </c>
      <c r="Q4131" t="s">
        <v>10063</v>
      </c>
      <c r="R4131" s="5">
        <f t="shared" si="64"/>
        <v>9.6839258841234024</v>
      </c>
    </row>
    <row r="4132" spans="1:18" x14ac:dyDescent="0.3">
      <c r="A4132" t="s">
        <v>7249</v>
      </c>
      <c r="B4132" s="2">
        <v>45654</v>
      </c>
      <c r="C4132" t="s">
        <v>10028</v>
      </c>
      <c r="D4132" t="s">
        <v>10032</v>
      </c>
      <c r="E4132" t="s">
        <v>10034</v>
      </c>
      <c r="F4132">
        <v>8</v>
      </c>
      <c r="G4132">
        <v>174.05</v>
      </c>
      <c r="H4132">
        <v>137.08000000000001</v>
      </c>
      <c r="I4132" t="s">
        <v>10039</v>
      </c>
      <c r="J4132">
        <f>F4132*G4132</f>
        <v>1392.4</v>
      </c>
      <c r="K4132">
        <f>F4132*H4132</f>
        <v>1096.6400000000001</v>
      </c>
      <c r="L4132">
        <f>J4132-K4132</f>
        <v>295.76</v>
      </c>
      <c r="M4132" s="5">
        <f>L4132/J4132</f>
        <v>0.21241022694627978</v>
      </c>
      <c r="N4132" t="str">
        <f>IF(ISNA(VLOOKUP(A4132,'Returns Data'!A:A,1,0)),"No","Yes")</f>
        <v>No</v>
      </c>
      <c r="O4132" t="s">
        <v>10085</v>
      </c>
      <c r="P4132" t="str">
        <f>IFERROR(VLOOKUP(A4132,'Ratings Data'!A:C,3,0),"No Rating")</f>
        <v>No Rating</v>
      </c>
      <c r="Q4132" t="s">
        <v>10063</v>
      </c>
      <c r="R4132" s="5">
        <f t="shared" si="64"/>
        <v>-0.69355101394030361</v>
      </c>
    </row>
    <row r="4133" spans="1:18" x14ac:dyDescent="0.3">
      <c r="A4133" t="s">
        <v>7671</v>
      </c>
      <c r="B4133" s="2">
        <v>45654</v>
      </c>
      <c r="C4133" t="s">
        <v>10009</v>
      </c>
      <c r="D4133" t="s">
        <v>10029</v>
      </c>
      <c r="E4133" t="s">
        <v>10034</v>
      </c>
      <c r="F4133">
        <v>10</v>
      </c>
      <c r="G4133">
        <v>475.04</v>
      </c>
      <c r="H4133">
        <v>344.59</v>
      </c>
      <c r="I4133" t="s">
        <v>10039</v>
      </c>
      <c r="J4133">
        <f>F4133*G4133</f>
        <v>4750.4000000000005</v>
      </c>
      <c r="K4133">
        <f>F4133*H4133</f>
        <v>3445.8999999999996</v>
      </c>
      <c r="L4133">
        <f>J4133-K4133</f>
        <v>1304.5000000000009</v>
      </c>
      <c r="M4133" s="5">
        <f>L4133/J4133</f>
        <v>0.2746084540249244</v>
      </c>
      <c r="N4133" t="str">
        <f>IF(ISNA(VLOOKUP(A4133,'Returns Data'!A:A,1,0)),"No","Yes")</f>
        <v>No</v>
      </c>
      <c r="O4133" t="s">
        <v>10085</v>
      </c>
      <c r="P4133" t="str">
        <f>IFERROR(VLOOKUP(A4133,'Ratings Data'!A:C,3,0),"No Rating")</f>
        <v>No Rating</v>
      </c>
      <c r="Q4133" t="s">
        <v>10063</v>
      </c>
      <c r="R4133" s="5">
        <f t="shared" si="64"/>
        <v>2.4116633151393279</v>
      </c>
    </row>
    <row r="4134" spans="1:18" x14ac:dyDescent="0.3">
      <c r="A4134" t="s">
        <v>7900</v>
      </c>
      <c r="B4134" s="2">
        <v>45654</v>
      </c>
      <c r="C4134" t="s">
        <v>10015</v>
      </c>
      <c r="D4134" t="s">
        <v>10031</v>
      </c>
      <c r="E4134" t="s">
        <v>10036</v>
      </c>
      <c r="F4134">
        <v>15</v>
      </c>
      <c r="G4134">
        <v>83.86</v>
      </c>
      <c r="H4134">
        <v>60.42</v>
      </c>
      <c r="I4134" t="s">
        <v>10040</v>
      </c>
      <c r="J4134">
        <f>F4134*G4134</f>
        <v>1257.9000000000001</v>
      </c>
      <c r="K4134">
        <f>F4134*H4134</f>
        <v>906.30000000000007</v>
      </c>
      <c r="L4134">
        <f>J4134-K4134</f>
        <v>351.6</v>
      </c>
      <c r="M4134" s="5">
        <f>L4134/J4134</f>
        <v>0.2795134748390174</v>
      </c>
      <c r="N4134" t="str">
        <f>IF(ISNA(VLOOKUP(A4134,'Returns Data'!A:A,1,0)),"No","Yes")</f>
        <v>No</v>
      </c>
      <c r="O4134" t="s">
        <v>10085</v>
      </c>
      <c r="P4134">
        <f>IFERROR(VLOOKUP(A4134,'Ratings Data'!A:C,3,0),"No Rating")</f>
        <v>1</v>
      </c>
      <c r="Q4134" t="s">
        <v>10063</v>
      </c>
      <c r="R4134" s="5">
        <f t="shared" si="64"/>
        <v>-0.73520124621084537</v>
      </c>
    </row>
    <row r="4135" spans="1:18" x14ac:dyDescent="0.3">
      <c r="A4135" t="s">
        <v>7952</v>
      </c>
      <c r="B4135" s="2">
        <v>45654</v>
      </c>
      <c r="C4135" t="s">
        <v>10012</v>
      </c>
      <c r="D4135" t="s">
        <v>10030</v>
      </c>
      <c r="E4135" t="s">
        <v>10037</v>
      </c>
      <c r="F4135">
        <v>10</v>
      </c>
      <c r="G4135">
        <v>270.19</v>
      </c>
      <c r="H4135">
        <v>224.22</v>
      </c>
      <c r="I4135" t="s">
        <v>10039</v>
      </c>
      <c r="J4135">
        <f>F4135*G4135</f>
        <v>2701.9</v>
      </c>
      <c r="K4135">
        <f>F4135*H4135</f>
        <v>2242.1999999999998</v>
      </c>
      <c r="L4135">
        <f>J4135-K4135</f>
        <v>459.70000000000027</v>
      </c>
      <c r="M4135" s="5">
        <f>L4135/J4135</f>
        <v>0.17013953144083802</v>
      </c>
      <c r="N4135" t="str">
        <f>IF(ISNA(VLOOKUP(A4135,'Returns Data'!A:A,1,0)),"No","Yes")</f>
        <v>No</v>
      </c>
      <c r="O4135" t="s">
        <v>10085</v>
      </c>
      <c r="P4135" t="str">
        <f>IFERROR(VLOOKUP(A4135,'Ratings Data'!A:C,3,0),"No Rating")</f>
        <v>No Rating</v>
      </c>
      <c r="Q4135" t="s">
        <v>10063</v>
      </c>
      <c r="R4135" s="5">
        <f t="shared" si="64"/>
        <v>1.1479449876778758</v>
      </c>
    </row>
    <row r="4136" spans="1:18" x14ac:dyDescent="0.3">
      <c r="A4136" t="s">
        <v>7978</v>
      </c>
      <c r="B4136" s="2">
        <v>45654</v>
      </c>
      <c r="C4136" t="s">
        <v>10017</v>
      </c>
      <c r="D4136" t="s">
        <v>10032</v>
      </c>
      <c r="E4136" t="s">
        <v>10036</v>
      </c>
      <c r="F4136">
        <v>1</v>
      </c>
      <c r="G4136">
        <v>382.72</v>
      </c>
      <c r="H4136">
        <v>248.25</v>
      </c>
      <c r="I4136" t="s">
        <v>10039</v>
      </c>
      <c r="J4136">
        <f>F4136*G4136</f>
        <v>382.72</v>
      </c>
      <c r="K4136">
        <f>F4136*H4136</f>
        <v>248.25</v>
      </c>
      <c r="L4136">
        <f>J4136-K4136</f>
        <v>134.47000000000003</v>
      </c>
      <c r="M4136" s="5">
        <f>L4136/J4136</f>
        <v>0.35135346989966559</v>
      </c>
      <c r="N4136" t="str">
        <f>IF(ISNA(VLOOKUP(A4136,'Returns Data'!A:A,1,0)),"No","Yes")</f>
        <v>No</v>
      </c>
      <c r="O4136" t="s">
        <v>10085</v>
      </c>
      <c r="P4136" t="str">
        <f>IFERROR(VLOOKUP(A4136,'Ratings Data'!A:C,3,0),"No Rating")</f>
        <v>No Rating</v>
      </c>
      <c r="Q4136" t="s">
        <v>10063</v>
      </c>
      <c r="R4136" s="5">
        <f t="shared" si="64"/>
        <v>-0.85835153040453027</v>
      </c>
    </row>
    <row r="4137" spans="1:18" x14ac:dyDescent="0.3">
      <c r="A4137" t="s">
        <v>9014</v>
      </c>
      <c r="B4137" s="2">
        <v>45654</v>
      </c>
      <c r="C4137" t="s">
        <v>10017</v>
      </c>
      <c r="D4137" t="s">
        <v>10032</v>
      </c>
      <c r="E4137" t="s">
        <v>10035</v>
      </c>
      <c r="F4137">
        <v>10</v>
      </c>
      <c r="G4137">
        <v>392.22</v>
      </c>
      <c r="H4137">
        <v>270.56</v>
      </c>
      <c r="I4137" t="s">
        <v>10039</v>
      </c>
      <c r="J4137">
        <f>F4137*G4137</f>
        <v>3922.2000000000003</v>
      </c>
      <c r="K4137">
        <f>F4137*H4137</f>
        <v>2705.6</v>
      </c>
      <c r="L4137">
        <f>J4137-K4137</f>
        <v>1216.6000000000004</v>
      </c>
      <c r="M4137" s="5">
        <f>L4137/J4137</f>
        <v>0.31018306052725519</v>
      </c>
      <c r="N4137" t="str">
        <f>IF(ISNA(VLOOKUP(A4137,'Returns Data'!A:A,1,0)),"No","Yes")</f>
        <v>No</v>
      </c>
      <c r="O4137" t="s">
        <v>10085</v>
      </c>
      <c r="P4137" t="str">
        <f>IFERROR(VLOOKUP(A4137,'Ratings Data'!A:C,3,0),"No Rating")</f>
        <v>No Rating</v>
      </c>
      <c r="Q4137" t="s">
        <v>10063</v>
      </c>
      <c r="R4137" s="5">
        <f t="shared" si="64"/>
        <v>9.248223244147157</v>
      </c>
    </row>
    <row r="4138" spans="1:18" x14ac:dyDescent="0.3">
      <c r="A4138" t="s">
        <v>9171</v>
      </c>
      <c r="B4138" s="2">
        <v>45654</v>
      </c>
      <c r="C4138" t="s">
        <v>10021</v>
      </c>
      <c r="D4138" t="s">
        <v>10031</v>
      </c>
      <c r="E4138" t="s">
        <v>10034</v>
      </c>
      <c r="F4138">
        <v>13</v>
      </c>
      <c r="G4138">
        <v>345.06</v>
      </c>
      <c r="H4138">
        <v>210.34</v>
      </c>
      <c r="I4138" t="s">
        <v>10039</v>
      </c>
      <c r="J4138">
        <f>F4138*G4138</f>
        <v>4485.78</v>
      </c>
      <c r="K4138">
        <f>F4138*H4138</f>
        <v>2734.42</v>
      </c>
      <c r="L4138">
        <f>J4138-K4138</f>
        <v>1751.3599999999997</v>
      </c>
      <c r="M4138" s="5">
        <f>L4138/J4138</f>
        <v>0.39042485364864077</v>
      </c>
      <c r="N4138" t="str">
        <f>IF(ISNA(VLOOKUP(A4138,'Returns Data'!A:A,1,0)),"No","Yes")</f>
        <v>No</v>
      </c>
      <c r="O4138" t="s">
        <v>10085</v>
      </c>
      <c r="P4138" t="str">
        <f>IFERROR(VLOOKUP(A4138,'Ratings Data'!A:C,3,0),"No Rating")</f>
        <v>No Rating</v>
      </c>
      <c r="Q4138" t="s">
        <v>10063</v>
      </c>
      <c r="R4138" s="5">
        <f t="shared" si="64"/>
        <v>0.14368976594768229</v>
      </c>
    </row>
    <row r="4139" spans="1:18" x14ac:dyDescent="0.3">
      <c r="A4139" t="s">
        <v>9252</v>
      </c>
      <c r="B4139" s="2">
        <v>45654</v>
      </c>
      <c r="C4139" t="s">
        <v>10027</v>
      </c>
      <c r="D4139" t="s">
        <v>10032</v>
      </c>
      <c r="E4139" t="s">
        <v>10034</v>
      </c>
      <c r="F4139">
        <v>16</v>
      </c>
      <c r="G4139">
        <v>362.78</v>
      </c>
      <c r="H4139">
        <v>255.71</v>
      </c>
      <c r="I4139" t="s">
        <v>10040</v>
      </c>
      <c r="J4139">
        <f>F4139*G4139</f>
        <v>5804.48</v>
      </c>
      <c r="K4139">
        <f>F4139*H4139</f>
        <v>4091.36</v>
      </c>
      <c r="L4139">
        <f>J4139-K4139</f>
        <v>1713.1199999999994</v>
      </c>
      <c r="M4139" s="5">
        <f>L4139/J4139</f>
        <v>0.2951375489277247</v>
      </c>
      <c r="N4139" t="str">
        <f>IF(ISNA(VLOOKUP(A4139,'Returns Data'!A:A,1,0)),"No","Yes")</f>
        <v>No</v>
      </c>
      <c r="O4139" t="s">
        <v>10085</v>
      </c>
      <c r="P4139" t="str">
        <f>IFERROR(VLOOKUP(A4139,'Ratings Data'!A:C,3,0),"No Rating")</f>
        <v>No Rating</v>
      </c>
      <c r="Q4139" t="s">
        <v>10063</v>
      </c>
      <c r="R4139" s="5">
        <f t="shared" si="64"/>
        <v>0.29397340038967579</v>
      </c>
    </row>
    <row r="4140" spans="1:18" x14ac:dyDescent="0.3">
      <c r="A4140" t="s">
        <v>9488</v>
      </c>
      <c r="B4140" s="2">
        <v>45654</v>
      </c>
      <c r="C4140" t="s">
        <v>10024</v>
      </c>
      <c r="D4140" t="s">
        <v>10029</v>
      </c>
      <c r="E4140" t="s">
        <v>10034</v>
      </c>
      <c r="F4140">
        <v>9</v>
      </c>
      <c r="G4140">
        <v>31.08</v>
      </c>
      <c r="H4140">
        <v>19.22</v>
      </c>
      <c r="I4140" t="s">
        <v>10039</v>
      </c>
      <c r="J4140">
        <f>F4140*G4140</f>
        <v>279.71999999999997</v>
      </c>
      <c r="K4140">
        <f>F4140*H4140</f>
        <v>172.98</v>
      </c>
      <c r="L4140">
        <f>J4140-K4140</f>
        <v>106.73999999999998</v>
      </c>
      <c r="M4140" s="5">
        <f>L4140/J4140</f>
        <v>0.38159588159588159</v>
      </c>
      <c r="N4140" t="str">
        <f>IF(ISNA(VLOOKUP(A4140,'Returns Data'!A:A,1,0)),"No","Yes")</f>
        <v>No</v>
      </c>
      <c r="O4140" t="s">
        <v>10085</v>
      </c>
      <c r="P4140" t="str">
        <f>IFERROR(VLOOKUP(A4140,'Ratings Data'!A:C,3,0),"No Rating")</f>
        <v>No Rating</v>
      </c>
      <c r="Q4140" t="s">
        <v>10063</v>
      </c>
      <c r="R4140" s="5">
        <f t="shared" si="64"/>
        <v>-0.95180963669441532</v>
      </c>
    </row>
    <row r="4141" spans="1:18" x14ac:dyDescent="0.3">
      <c r="A4141" t="s">
        <v>9798</v>
      </c>
      <c r="B4141" s="2">
        <v>45654</v>
      </c>
      <c r="C4141" t="s">
        <v>10021</v>
      </c>
      <c r="D4141" t="s">
        <v>10031</v>
      </c>
      <c r="E4141" t="s">
        <v>10037</v>
      </c>
      <c r="F4141">
        <v>6</v>
      </c>
      <c r="G4141">
        <v>432.96</v>
      </c>
      <c r="H4141">
        <v>285.97000000000003</v>
      </c>
      <c r="I4141" t="s">
        <v>10039</v>
      </c>
      <c r="J4141">
        <f>F4141*G4141</f>
        <v>2597.7599999999998</v>
      </c>
      <c r="K4141">
        <f>F4141*H4141</f>
        <v>1715.8200000000002</v>
      </c>
      <c r="L4141">
        <f>J4141-K4141</f>
        <v>881.9399999999996</v>
      </c>
      <c r="M4141" s="5">
        <f>L4141/J4141</f>
        <v>0.33950018477457489</v>
      </c>
      <c r="N4141" t="str">
        <f>IF(ISNA(VLOOKUP(A4141,'Returns Data'!A:A,1,0)),"No","Yes")</f>
        <v>No</v>
      </c>
      <c r="O4141" t="s">
        <v>10085</v>
      </c>
      <c r="P4141" t="str">
        <f>IFERROR(VLOOKUP(A4141,'Ratings Data'!A:C,3,0),"No Rating")</f>
        <v>No Rating</v>
      </c>
      <c r="Q4141" t="s">
        <v>10063</v>
      </c>
      <c r="R4141" s="5">
        <f t="shared" si="64"/>
        <v>8.2870012870012886</v>
      </c>
    </row>
    <row r="4142" spans="1:18" x14ac:dyDescent="0.3">
      <c r="A4142" t="s">
        <v>9804</v>
      </c>
      <c r="B4142" s="2">
        <v>45654</v>
      </c>
      <c r="C4142" t="s">
        <v>10012</v>
      </c>
      <c r="D4142" t="s">
        <v>10030</v>
      </c>
      <c r="E4142" t="s">
        <v>10035</v>
      </c>
      <c r="F4142">
        <v>4</v>
      </c>
      <c r="G4142">
        <v>116.66</v>
      </c>
      <c r="H4142">
        <v>84.3</v>
      </c>
      <c r="I4142" t="s">
        <v>10039</v>
      </c>
      <c r="J4142">
        <f>F4142*G4142</f>
        <v>466.64</v>
      </c>
      <c r="K4142">
        <f>F4142*H4142</f>
        <v>337.2</v>
      </c>
      <c r="L4142">
        <f>J4142-K4142</f>
        <v>129.44</v>
      </c>
      <c r="M4142" s="5">
        <f>L4142/J4142</f>
        <v>0.27738727927310131</v>
      </c>
      <c r="N4142" t="str">
        <f>IF(ISNA(VLOOKUP(A4142,'Returns Data'!A:A,1,0)),"No","Yes")</f>
        <v>No</v>
      </c>
      <c r="O4142" t="s">
        <v>10085</v>
      </c>
      <c r="P4142">
        <f>IFERROR(VLOOKUP(A4142,'Ratings Data'!A:C,3,0),"No Rating")</f>
        <v>3</v>
      </c>
      <c r="Q4142" t="s">
        <v>10063</v>
      </c>
      <c r="R4142" s="5">
        <f t="shared" si="64"/>
        <v>-0.82036831731953685</v>
      </c>
    </row>
    <row r="4143" spans="1:18" x14ac:dyDescent="0.3">
      <c r="A4143" t="s">
        <v>9932</v>
      </c>
      <c r="B4143" s="2">
        <v>45654</v>
      </c>
      <c r="C4143" t="s">
        <v>10026</v>
      </c>
      <c r="D4143" t="s">
        <v>10031</v>
      </c>
      <c r="E4143" t="s">
        <v>10037</v>
      </c>
      <c r="F4143">
        <v>8</v>
      </c>
      <c r="G4143">
        <v>354.97</v>
      </c>
      <c r="H4143">
        <v>268.11</v>
      </c>
      <c r="I4143" t="s">
        <v>10039</v>
      </c>
      <c r="J4143">
        <f>F4143*G4143</f>
        <v>2839.76</v>
      </c>
      <c r="K4143">
        <f>F4143*H4143</f>
        <v>2144.88</v>
      </c>
      <c r="L4143">
        <f>J4143-K4143</f>
        <v>694.88000000000011</v>
      </c>
      <c r="M4143" s="5">
        <f>L4143/J4143</f>
        <v>0.24469673493534666</v>
      </c>
      <c r="N4143" t="str">
        <f>IF(ISNA(VLOOKUP(A4143,'Returns Data'!A:A,1,0)),"No","Yes")</f>
        <v>No</v>
      </c>
      <c r="O4143" t="s">
        <v>10085</v>
      </c>
      <c r="P4143" t="str">
        <f>IFERROR(VLOOKUP(A4143,'Ratings Data'!A:C,3,0),"No Rating")</f>
        <v>No Rating</v>
      </c>
      <c r="Q4143" t="s">
        <v>10063</v>
      </c>
      <c r="R4143" s="5">
        <f t="shared" si="64"/>
        <v>5.0855477455854627</v>
      </c>
    </row>
    <row r="4144" spans="1:18" x14ac:dyDescent="0.3">
      <c r="A4144" t="s">
        <v>17</v>
      </c>
      <c r="B4144" s="2">
        <v>45655</v>
      </c>
      <c r="C4144" t="s">
        <v>10016</v>
      </c>
      <c r="D4144" t="s">
        <v>10032</v>
      </c>
      <c r="E4144" t="s">
        <v>10036</v>
      </c>
      <c r="F4144">
        <v>12</v>
      </c>
      <c r="G4144">
        <v>227.04</v>
      </c>
      <c r="H4144">
        <v>146.94</v>
      </c>
      <c r="I4144" t="s">
        <v>10040</v>
      </c>
      <c r="J4144">
        <f>F4144*G4144</f>
        <v>2724.48</v>
      </c>
      <c r="K4144">
        <f>F4144*H4144</f>
        <v>1763.28</v>
      </c>
      <c r="L4144">
        <f>J4144-K4144</f>
        <v>961.2</v>
      </c>
      <c r="M4144" s="5">
        <f>L4144/J4144</f>
        <v>0.35280126849894294</v>
      </c>
      <c r="N4144" t="str">
        <f>IF(ISNA(VLOOKUP(A4144,'Returns Data'!A:A,1,0)),"No","Yes")</f>
        <v>No</v>
      </c>
      <c r="O4144" t="s">
        <v>10085</v>
      </c>
      <c r="P4144" t="str">
        <f>IFERROR(VLOOKUP(A4144,'Ratings Data'!A:C,3,0),"No Rating")</f>
        <v>No Rating</v>
      </c>
      <c r="Q4144" t="s">
        <v>10063</v>
      </c>
      <c r="R4144" s="5">
        <f t="shared" si="64"/>
        <v>-4.0594979857452806E-2</v>
      </c>
    </row>
    <row r="4145" spans="1:18" x14ac:dyDescent="0.3">
      <c r="A4145" t="s">
        <v>754</v>
      </c>
      <c r="B4145" s="2">
        <v>45655</v>
      </c>
      <c r="C4145" t="s">
        <v>10019</v>
      </c>
      <c r="D4145" t="s">
        <v>10031</v>
      </c>
      <c r="E4145" t="s">
        <v>10034</v>
      </c>
      <c r="F4145">
        <v>20</v>
      </c>
      <c r="G4145">
        <v>46.85</v>
      </c>
      <c r="H4145">
        <v>36.21</v>
      </c>
      <c r="I4145" t="s">
        <v>10039</v>
      </c>
      <c r="J4145">
        <f>F4145*G4145</f>
        <v>937</v>
      </c>
      <c r="K4145">
        <f>F4145*H4145</f>
        <v>724.2</v>
      </c>
      <c r="L4145">
        <f>J4145-K4145</f>
        <v>212.79999999999995</v>
      </c>
      <c r="M4145" s="5">
        <f>L4145/J4145</f>
        <v>0.22710779082177157</v>
      </c>
      <c r="N4145" t="str">
        <f>IF(ISNA(VLOOKUP(A4145,'Returns Data'!A:A,1,0)),"No","Yes")</f>
        <v>No</v>
      </c>
      <c r="O4145" t="s">
        <v>10085</v>
      </c>
      <c r="P4145" t="str">
        <f>IFERROR(VLOOKUP(A4145,'Ratings Data'!A:C,3,0),"No Rating")</f>
        <v>No Rating</v>
      </c>
      <c r="Q4145" t="s">
        <v>10063</v>
      </c>
      <c r="R4145" s="5">
        <f t="shared" si="64"/>
        <v>-0.65608116044162557</v>
      </c>
    </row>
    <row r="4146" spans="1:18" x14ac:dyDescent="0.3">
      <c r="A4146" t="s">
        <v>1072</v>
      </c>
      <c r="B4146" s="2">
        <v>45655</v>
      </c>
      <c r="C4146" t="s">
        <v>10024</v>
      </c>
      <c r="D4146" t="s">
        <v>10029</v>
      </c>
      <c r="E4146" t="s">
        <v>10036</v>
      </c>
      <c r="F4146">
        <v>8</v>
      </c>
      <c r="G4146">
        <v>198.23</v>
      </c>
      <c r="H4146">
        <v>125.09</v>
      </c>
      <c r="I4146" t="s">
        <v>10039</v>
      </c>
      <c r="J4146">
        <f>F4146*G4146</f>
        <v>1585.84</v>
      </c>
      <c r="K4146">
        <f>F4146*H4146</f>
        <v>1000.72</v>
      </c>
      <c r="L4146">
        <f>J4146-K4146</f>
        <v>585.11999999999989</v>
      </c>
      <c r="M4146" s="5">
        <f>L4146/J4146</f>
        <v>0.36896534328809966</v>
      </c>
      <c r="N4146" t="str">
        <f>IF(ISNA(VLOOKUP(A4146,'Returns Data'!A:A,1,0)),"No","Yes")</f>
        <v>No</v>
      </c>
      <c r="O4146" t="s">
        <v>10085</v>
      </c>
      <c r="P4146" t="str">
        <f>IFERROR(VLOOKUP(A4146,'Ratings Data'!A:C,3,0),"No Rating")</f>
        <v>No Rating</v>
      </c>
      <c r="Q4146" t="s">
        <v>10063</v>
      </c>
      <c r="R4146" s="5">
        <f t="shared" si="64"/>
        <v>0.6924653148345784</v>
      </c>
    </row>
    <row r="4147" spans="1:18" x14ac:dyDescent="0.3">
      <c r="A4147" t="s">
        <v>1167</v>
      </c>
      <c r="B4147" s="2">
        <v>45655</v>
      </c>
      <c r="C4147" t="s">
        <v>10014</v>
      </c>
      <c r="D4147" t="s">
        <v>10030</v>
      </c>
      <c r="E4147" t="s">
        <v>10035</v>
      </c>
      <c r="F4147">
        <v>8</v>
      </c>
      <c r="G4147">
        <v>210.43</v>
      </c>
      <c r="H4147">
        <v>182.08</v>
      </c>
      <c r="I4147" t="s">
        <v>10040</v>
      </c>
      <c r="J4147">
        <f>F4147*G4147</f>
        <v>1683.44</v>
      </c>
      <c r="K4147">
        <f>F4147*H4147</f>
        <v>1456.64</v>
      </c>
      <c r="L4147">
        <f>J4147-K4147</f>
        <v>226.79999999999995</v>
      </c>
      <c r="M4147" s="5">
        <f>L4147/J4147</f>
        <v>0.13472413629235372</v>
      </c>
      <c r="N4147" t="str">
        <f>IF(ISNA(VLOOKUP(A4147,'Returns Data'!A:A,1,0)),"No","Yes")</f>
        <v>No</v>
      </c>
      <c r="O4147" t="s">
        <v>10085</v>
      </c>
      <c r="P4147" t="str">
        <f>IFERROR(VLOOKUP(A4147,'Ratings Data'!A:C,3,0),"No Rating")</f>
        <v>No Rating</v>
      </c>
      <c r="Q4147" t="s">
        <v>10063</v>
      </c>
      <c r="R4147" s="5">
        <f t="shared" si="64"/>
        <v>6.1544670332442201E-2</v>
      </c>
    </row>
    <row r="4148" spans="1:18" x14ac:dyDescent="0.3">
      <c r="A4148" t="s">
        <v>1417</v>
      </c>
      <c r="B4148" s="2">
        <v>45655</v>
      </c>
      <c r="C4148" t="s">
        <v>10017</v>
      </c>
      <c r="D4148" t="s">
        <v>10032</v>
      </c>
      <c r="E4148" t="s">
        <v>10036</v>
      </c>
      <c r="F4148">
        <v>10</v>
      </c>
      <c r="G4148">
        <v>102.86</v>
      </c>
      <c r="H4148">
        <v>86.38</v>
      </c>
      <c r="I4148" t="s">
        <v>10040</v>
      </c>
      <c r="J4148">
        <f>F4148*G4148</f>
        <v>1028.5999999999999</v>
      </c>
      <c r="K4148">
        <f>F4148*H4148</f>
        <v>863.8</v>
      </c>
      <c r="L4148">
        <f>J4148-K4148</f>
        <v>164.79999999999995</v>
      </c>
      <c r="M4148" s="5">
        <f>L4148/J4148</f>
        <v>0.16021777172856305</v>
      </c>
      <c r="N4148" t="str">
        <f>IF(ISNA(VLOOKUP(A4148,'Returns Data'!A:A,1,0)),"No","Yes")</f>
        <v>No</v>
      </c>
      <c r="O4148" t="s">
        <v>10085</v>
      </c>
      <c r="P4148" t="str">
        <f>IFERROR(VLOOKUP(A4148,'Ratings Data'!A:C,3,0),"No Rating")</f>
        <v>No Rating</v>
      </c>
      <c r="Q4148" t="s">
        <v>10063</v>
      </c>
      <c r="R4148" s="5">
        <f t="shared" si="64"/>
        <v>-0.38898921256474844</v>
      </c>
    </row>
    <row r="4149" spans="1:18" x14ac:dyDescent="0.3">
      <c r="A4149" t="s">
        <v>1511</v>
      </c>
      <c r="B4149" s="2">
        <v>45655</v>
      </c>
      <c r="C4149" t="s">
        <v>10021</v>
      </c>
      <c r="D4149" t="s">
        <v>10031</v>
      </c>
      <c r="E4149" t="s">
        <v>10037</v>
      </c>
      <c r="F4149">
        <v>3</v>
      </c>
      <c r="G4149">
        <v>263.06</v>
      </c>
      <c r="H4149">
        <v>194.85</v>
      </c>
      <c r="I4149" t="s">
        <v>10039</v>
      </c>
      <c r="J4149">
        <f>F4149*G4149</f>
        <v>789.18000000000006</v>
      </c>
      <c r="K4149">
        <f>F4149*H4149</f>
        <v>584.54999999999995</v>
      </c>
      <c r="L4149">
        <f>J4149-K4149</f>
        <v>204.63000000000011</v>
      </c>
      <c r="M4149" s="5">
        <f>L4149/J4149</f>
        <v>0.25929445753820435</v>
      </c>
      <c r="N4149" t="str">
        <f>IF(ISNA(VLOOKUP(A4149,'Returns Data'!A:A,1,0)),"No","Yes")</f>
        <v>No</v>
      </c>
      <c r="O4149" t="s">
        <v>10085</v>
      </c>
      <c r="P4149" t="str">
        <f>IFERROR(VLOOKUP(A4149,'Ratings Data'!A:C,3,0),"No Rating")</f>
        <v>No Rating</v>
      </c>
      <c r="Q4149" t="s">
        <v>10063</v>
      </c>
      <c r="R4149" s="5">
        <f t="shared" si="64"/>
        <v>-0.23276297880614413</v>
      </c>
    </row>
    <row r="4150" spans="1:18" x14ac:dyDescent="0.3">
      <c r="A4150" t="s">
        <v>1960</v>
      </c>
      <c r="B4150" s="2">
        <v>45655</v>
      </c>
      <c r="C4150" t="s">
        <v>10019</v>
      </c>
      <c r="D4150" t="s">
        <v>10031</v>
      </c>
      <c r="E4150" t="s">
        <v>10034</v>
      </c>
      <c r="F4150">
        <v>4</v>
      </c>
      <c r="G4150">
        <v>147.16999999999999</v>
      </c>
      <c r="H4150">
        <v>96.54</v>
      </c>
      <c r="I4150" t="s">
        <v>10040</v>
      </c>
      <c r="J4150">
        <f>F4150*G4150</f>
        <v>588.67999999999995</v>
      </c>
      <c r="K4150">
        <f>F4150*H4150</f>
        <v>386.16</v>
      </c>
      <c r="L4150">
        <f>J4150-K4150</f>
        <v>202.51999999999992</v>
      </c>
      <c r="M4150" s="5">
        <f>L4150/J4150</f>
        <v>0.34402391791805387</v>
      </c>
      <c r="N4150" t="str">
        <f>IF(ISNA(VLOOKUP(A4150,'Returns Data'!A:A,1,0)),"No","Yes")</f>
        <v>No</v>
      </c>
      <c r="O4150" t="s">
        <v>10085</v>
      </c>
      <c r="P4150">
        <f>IFERROR(VLOOKUP(A4150,'Ratings Data'!A:C,3,0),"No Rating")</f>
        <v>5</v>
      </c>
      <c r="Q4150" t="s">
        <v>10063</v>
      </c>
      <c r="R4150" s="5">
        <f t="shared" si="64"/>
        <v>-0.25406117742466877</v>
      </c>
    </row>
    <row r="4151" spans="1:18" x14ac:dyDescent="0.3">
      <c r="A4151" t="s">
        <v>2838</v>
      </c>
      <c r="B4151" s="2">
        <v>45655</v>
      </c>
      <c r="C4151" t="s">
        <v>10028</v>
      </c>
      <c r="D4151" t="s">
        <v>10032</v>
      </c>
      <c r="E4151" t="s">
        <v>10036</v>
      </c>
      <c r="F4151">
        <v>18</v>
      </c>
      <c r="G4151">
        <v>391.29</v>
      </c>
      <c r="H4151">
        <v>266.5</v>
      </c>
      <c r="I4151" t="s">
        <v>10040</v>
      </c>
      <c r="J4151">
        <f>F4151*G4151</f>
        <v>7043.22</v>
      </c>
      <c r="K4151">
        <f>F4151*H4151</f>
        <v>4797</v>
      </c>
      <c r="L4151">
        <f>J4151-K4151</f>
        <v>2246.2200000000003</v>
      </c>
      <c r="M4151" s="5">
        <f>L4151/J4151</f>
        <v>0.3189194714917325</v>
      </c>
      <c r="N4151" t="str">
        <f>IF(ISNA(VLOOKUP(A4151,'Returns Data'!A:A,1,0)),"No","Yes")</f>
        <v>No</v>
      </c>
      <c r="O4151" t="s">
        <v>10085</v>
      </c>
      <c r="P4151">
        <f>IFERROR(VLOOKUP(A4151,'Ratings Data'!A:C,3,0),"No Rating")</f>
        <v>5</v>
      </c>
      <c r="Q4151" t="s">
        <v>10063</v>
      </c>
      <c r="R4151" s="5">
        <f t="shared" si="64"/>
        <v>10.964428891757832</v>
      </c>
    </row>
    <row r="4152" spans="1:18" x14ac:dyDescent="0.3">
      <c r="A4152" t="s">
        <v>2974</v>
      </c>
      <c r="B4152" s="2">
        <v>45655</v>
      </c>
      <c r="C4152" t="s">
        <v>10022</v>
      </c>
      <c r="D4152" t="s">
        <v>10033</v>
      </c>
      <c r="E4152" t="s">
        <v>10037</v>
      </c>
      <c r="F4152">
        <v>4</v>
      </c>
      <c r="G4152">
        <v>163.52000000000001</v>
      </c>
      <c r="H4152">
        <v>116.5</v>
      </c>
      <c r="I4152" t="s">
        <v>10040</v>
      </c>
      <c r="J4152">
        <f>F4152*G4152</f>
        <v>654.08000000000004</v>
      </c>
      <c r="K4152">
        <f>F4152*H4152</f>
        <v>466</v>
      </c>
      <c r="L4152">
        <f>J4152-K4152</f>
        <v>188.08000000000004</v>
      </c>
      <c r="M4152" s="5">
        <f>L4152/J4152</f>
        <v>0.28754892367906071</v>
      </c>
      <c r="N4152" t="str">
        <f>IF(ISNA(VLOOKUP(A4152,'Returns Data'!A:A,1,0)),"No","Yes")</f>
        <v>No</v>
      </c>
      <c r="O4152" t="s">
        <v>10085</v>
      </c>
      <c r="P4152" t="str">
        <f>IFERROR(VLOOKUP(A4152,'Ratings Data'!A:C,3,0),"No Rating")</f>
        <v>No Rating</v>
      </c>
      <c r="Q4152" t="s">
        <v>10063</v>
      </c>
      <c r="R4152" s="5">
        <f t="shared" si="64"/>
        <v>-0.90713338501424068</v>
      </c>
    </row>
    <row r="4153" spans="1:18" x14ac:dyDescent="0.3">
      <c r="A4153" t="s">
        <v>3049</v>
      </c>
      <c r="B4153" s="2">
        <v>45655</v>
      </c>
      <c r="C4153" t="s">
        <v>10025</v>
      </c>
      <c r="D4153" t="s">
        <v>10033</v>
      </c>
      <c r="E4153" t="s">
        <v>10038</v>
      </c>
      <c r="F4153">
        <v>12</v>
      </c>
      <c r="G4153">
        <v>183.96</v>
      </c>
      <c r="H4153">
        <v>165.38</v>
      </c>
      <c r="I4153" t="s">
        <v>10039</v>
      </c>
      <c r="J4153">
        <f>F4153*G4153</f>
        <v>2207.52</v>
      </c>
      <c r="K4153">
        <f>F4153*H4153</f>
        <v>1984.56</v>
      </c>
      <c r="L4153">
        <f>J4153-K4153</f>
        <v>222.96000000000004</v>
      </c>
      <c r="M4153" s="5">
        <f>L4153/J4153</f>
        <v>0.10100021743857363</v>
      </c>
      <c r="N4153" t="str">
        <f>IF(ISNA(VLOOKUP(A4153,'Returns Data'!A:A,1,0)),"No","Yes")</f>
        <v>No</v>
      </c>
      <c r="O4153" t="s">
        <v>10085</v>
      </c>
      <c r="P4153" t="str">
        <f>IFERROR(VLOOKUP(A4153,'Ratings Data'!A:C,3,0),"No Rating")</f>
        <v>No Rating</v>
      </c>
      <c r="Q4153" t="s">
        <v>10063</v>
      </c>
      <c r="R4153" s="5">
        <f t="shared" si="64"/>
        <v>2.375</v>
      </c>
    </row>
    <row r="4154" spans="1:18" x14ac:dyDescent="0.3">
      <c r="A4154" t="s">
        <v>3053</v>
      </c>
      <c r="B4154" s="2">
        <v>45655</v>
      </c>
      <c r="C4154" t="s">
        <v>10017</v>
      </c>
      <c r="D4154" t="s">
        <v>10032</v>
      </c>
      <c r="E4154" t="s">
        <v>10036</v>
      </c>
      <c r="F4154">
        <v>16</v>
      </c>
      <c r="G4154">
        <v>143.07</v>
      </c>
      <c r="H4154">
        <v>107.32</v>
      </c>
      <c r="I4154" t="s">
        <v>10040</v>
      </c>
      <c r="J4154">
        <f>F4154*G4154</f>
        <v>2289.12</v>
      </c>
      <c r="K4154">
        <f>F4154*H4154</f>
        <v>1717.12</v>
      </c>
      <c r="L4154">
        <f>J4154-K4154</f>
        <v>572</v>
      </c>
      <c r="M4154" s="5">
        <f>L4154/J4154</f>
        <v>0.2498776822534424</v>
      </c>
      <c r="N4154" t="str">
        <f>IF(ISNA(VLOOKUP(A4154,'Returns Data'!A:A,1,0)),"No","Yes")</f>
        <v>No</v>
      </c>
      <c r="O4154" t="s">
        <v>10085</v>
      </c>
      <c r="P4154" t="str">
        <f>IFERROR(VLOOKUP(A4154,'Ratings Data'!A:C,3,0),"No Rating")</f>
        <v>No Rating</v>
      </c>
      <c r="Q4154" t="s">
        <v>10063</v>
      </c>
      <c r="R4154" s="5">
        <f t="shared" si="64"/>
        <v>3.6964557512502674E-2</v>
      </c>
    </row>
    <row r="4155" spans="1:18" x14ac:dyDescent="0.3">
      <c r="A4155" t="s">
        <v>3379</v>
      </c>
      <c r="B4155" s="2">
        <v>45655</v>
      </c>
      <c r="C4155" t="s">
        <v>10011</v>
      </c>
      <c r="D4155" t="s">
        <v>10029</v>
      </c>
      <c r="E4155" t="s">
        <v>10035</v>
      </c>
      <c r="F4155">
        <v>14</v>
      </c>
      <c r="G4155">
        <v>422.1</v>
      </c>
      <c r="H4155">
        <v>294.76</v>
      </c>
      <c r="I4155" t="s">
        <v>10040</v>
      </c>
      <c r="J4155">
        <f>F4155*G4155</f>
        <v>5909.4000000000005</v>
      </c>
      <c r="K4155">
        <f>F4155*H4155</f>
        <v>4126.6399999999994</v>
      </c>
      <c r="L4155">
        <f>J4155-K4155</f>
        <v>1782.7600000000011</v>
      </c>
      <c r="M4155" s="5">
        <f>L4155/J4155</f>
        <v>0.30168206586117052</v>
      </c>
      <c r="N4155" t="str">
        <f>IF(ISNA(VLOOKUP(A4155,'Returns Data'!A:A,1,0)),"No","Yes")</f>
        <v>No</v>
      </c>
      <c r="O4155" t="s">
        <v>10085</v>
      </c>
      <c r="P4155" t="str">
        <f>IFERROR(VLOOKUP(A4155,'Ratings Data'!A:C,3,0),"No Rating")</f>
        <v>No Rating</v>
      </c>
      <c r="Q4155" t="s">
        <v>10063</v>
      </c>
      <c r="R4155" s="5">
        <f t="shared" si="64"/>
        <v>1.5815160410987632</v>
      </c>
    </row>
    <row r="4156" spans="1:18" x14ac:dyDescent="0.3">
      <c r="A4156" t="s">
        <v>3642</v>
      </c>
      <c r="B4156" s="2">
        <v>45655</v>
      </c>
      <c r="C4156" t="s">
        <v>10021</v>
      </c>
      <c r="D4156" t="s">
        <v>10031</v>
      </c>
      <c r="E4156" t="s">
        <v>10037</v>
      </c>
      <c r="F4156">
        <v>16</v>
      </c>
      <c r="G4156">
        <v>399.28</v>
      </c>
      <c r="H4156">
        <v>284.83999999999997</v>
      </c>
      <c r="I4156" t="s">
        <v>10040</v>
      </c>
      <c r="J4156">
        <f>F4156*G4156</f>
        <v>6388.48</v>
      </c>
      <c r="K4156">
        <f>F4156*H4156</f>
        <v>4557.4399999999996</v>
      </c>
      <c r="L4156">
        <f>J4156-K4156</f>
        <v>1831.04</v>
      </c>
      <c r="M4156" s="5">
        <f>L4156/J4156</f>
        <v>0.28661590863554398</v>
      </c>
      <c r="N4156" t="str">
        <f>IF(ISNA(VLOOKUP(A4156,'Returns Data'!A:A,1,0)),"No","Yes")</f>
        <v>No</v>
      </c>
      <c r="O4156" t="s">
        <v>10085</v>
      </c>
      <c r="P4156" t="str">
        <f>IFERROR(VLOOKUP(A4156,'Ratings Data'!A:C,3,0),"No Rating")</f>
        <v>No Rating</v>
      </c>
      <c r="Q4156" t="s">
        <v>10063</v>
      </c>
      <c r="R4156" s="5">
        <f t="shared" si="64"/>
        <v>8.1070836294716717E-2</v>
      </c>
    </row>
    <row r="4157" spans="1:18" x14ac:dyDescent="0.3">
      <c r="A4157" t="s">
        <v>4292</v>
      </c>
      <c r="B4157" s="2">
        <v>45655</v>
      </c>
      <c r="C4157" t="s">
        <v>10011</v>
      </c>
      <c r="D4157" t="s">
        <v>10029</v>
      </c>
      <c r="E4157" t="s">
        <v>10037</v>
      </c>
      <c r="F4157">
        <v>10</v>
      </c>
      <c r="G4157">
        <v>49.34</v>
      </c>
      <c r="H4157">
        <v>30.61</v>
      </c>
      <c r="I4157" t="s">
        <v>10040</v>
      </c>
      <c r="J4157">
        <f>F4157*G4157</f>
        <v>493.40000000000003</v>
      </c>
      <c r="K4157">
        <f>F4157*H4157</f>
        <v>306.10000000000002</v>
      </c>
      <c r="L4157">
        <f>J4157-K4157</f>
        <v>187.3</v>
      </c>
      <c r="M4157" s="5">
        <f>L4157/J4157</f>
        <v>0.37961086339683825</v>
      </c>
      <c r="N4157" t="str">
        <f>IF(ISNA(VLOOKUP(A4157,'Returns Data'!A:A,1,0)),"No","Yes")</f>
        <v>No</v>
      </c>
      <c r="O4157" t="s">
        <v>10085</v>
      </c>
      <c r="P4157" t="str">
        <f>IFERROR(VLOOKUP(A4157,'Ratings Data'!A:C,3,0),"No Rating")</f>
        <v>No Rating</v>
      </c>
      <c r="Q4157" t="s">
        <v>10063</v>
      </c>
      <c r="R4157" s="5">
        <f t="shared" si="64"/>
        <v>-0.92276723101582858</v>
      </c>
    </row>
    <row r="4158" spans="1:18" x14ac:dyDescent="0.3">
      <c r="A4158" t="s">
        <v>4351</v>
      </c>
      <c r="B4158" s="2">
        <v>45655</v>
      </c>
      <c r="C4158" t="s">
        <v>10020</v>
      </c>
      <c r="D4158" t="s">
        <v>10030</v>
      </c>
      <c r="E4158" t="s">
        <v>10036</v>
      </c>
      <c r="F4158">
        <v>11</v>
      </c>
      <c r="G4158">
        <v>245.42</v>
      </c>
      <c r="H4158">
        <v>153.54</v>
      </c>
      <c r="I4158" t="s">
        <v>10040</v>
      </c>
      <c r="J4158">
        <f>F4158*G4158</f>
        <v>2699.62</v>
      </c>
      <c r="K4158">
        <f>F4158*H4158</f>
        <v>1688.9399999999998</v>
      </c>
      <c r="L4158">
        <f>J4158-K4158</f>
        <v>1010.6800000000001</v>
      </c>
      <c r="M4158" s="5">
        <f>L4158/J4158</f>
        <v>0.37437861624969443</v>
      </c>
      <c r="N4158" t="str">
        <f>IF(ISNA(VLOOKUP(A4158,'Returns Data'!A:A,1,0)),"No","Yes")</f>
        <v>No</v>
      </c>
      <c r="O4158" t="s">
        <v>10085</v>
      </c>
      <c r="P4158" t="str">
        <f>IFERROR(VLOOKUP(A4158,'Ratings Data'!A:C,3,0),"No Rating")</f>
        <v>No Rating</v>
      </c>
      <c r="Q4158" t="s">
        <v>10063</v>
      </c>
      <c r="R4158" s="5">
        <f t="shared" si="64"/>
        <v>4.4714633157681387</v>
      </c>
    </row>
    <row r="4159" spans="1:18" x14ac:dyDescent="0.3">
      <c r="A4159" t="s">
        <v>5384</v>
      </c>
      <c r="B4159" s="2">
        <v>45655</v>
      </c>
      <c r="C4159" t="s">
        <v>10012</v>
      </c>
      <c r="D4159" t="s">
        <v>10030</v>
      </c>
      <c r="E4159" t="s">
        <v>10038</v>
      </c>
      <c r="F4159">
        <v>6</v>
      </c>
      <c r="G4159">
        <v>499.28</v>
      </c>
      <c r="H4159">
        <v>361.79</v>
      </c>
      <c r="I4159" t="s">
        <v>10039</v>
      </c>
      <c r="J4159">
        <f>F4159*G4159</f>
        <v>2995.68</v>
      </c>
      <c r="K4159">
        <f>F4159*H4159</f>
        <v>2170.7400000000002</v>
      </c>
      <c r="L4159">
        <f>J4159-K4159</f>
        <v>824.9399999999996</v>
      </c>
      <c r="M4159" s="5">
        <f>L4159/J4159</f>
        <v>0.27537654222079783</v>
      </c>
      <c r="N4159" t="str">
        <f>IF(ISNA(VLOOKUP(A4159,'Returns Data'!A:A,1,0)),"No","Yes")</f>
        <v>No</v>
      </c>
      <c r="O4159" t="s">
        <v>10085</v>
      </c>
      <c r="P4159" t="str">
        <f>IFERROR(VLOOKUP(A4159,'Ratings Data'!A:C,3,0),"No Rating")</f>
        <v>No Rating</v>
      </c>
      <c r="Q4159" t="s">
        <v>10063</v>
      </c>
      <c r="R4159" s="5">
        <f t="shared" si="64"/>
        <v>0.10966728650698986</v>
      </c>
    </row>
    <row r="4160" spans="1:18" x14ac:dyDescent="0.3">
      <c r="A4160" t="s">
        <v>5459</v>
      </c>
      <c r="B4160" s="2">
        <v>45655</v>
      </c>
      <c r="C4160" t="s">
        <v>10027</v>
      </c>
      <c r="D4160" t="s">
        <v>10032</v>
      </c>
      <c r="E4160" t="s">
        <v>10034</v>
      </c>
      <c r="F4160">
        <v>4</v>
      </c>
      <c r="G4160">
        <v>204.88</v>
      </c>
      <c r="H4160">
        <v>177.35</v>
      </c>
      <c r="I4160" t="s">
        <v>10039</v>
      </c>
      <c r="J4160">
        <f>F4160*G4160</f>
        <v>819.52</v>
      </c>
      <c r="K4160">
        <f>F4160*H4160</f>
        <v>709.4</v>
      </c>
      <c r="L4160">
        <f>J4160-K4160</f>
        <v>110.12</v>
      </c>
      <c r="M4160" s="5">
        <f>L4160/J4160</f>
        <v>0.1343713393205779</v>
      </c>
      <c r="N4160" t="str">
        <f>IF(ISNA(VLOOKUP(A4160,'Returns Data'!A:A,1,0)),"No","Yes")</f>
        <v>No</v>
      </c>
      <c r="O4160" t="s">
        <v>10085</v>
      </c>
      <c r="P4160">
        <f>IFERROR(VLOOKUP(A4160,'Ratings Data'!A:C,3,0),"No Rating")</f>
        <v>5</v>
      </c>
      <c r="Q4160" t="s">
        <v>10063</v>
      </c>
      <c r="R4160" s="5">
        <f t="shared" si="64"/>
        <v>-0.72643272979757512</v>
      </c>
    </row>
    <row r="4161" spans="1:18" x14ac:dyDescent="0.3">
      <c r="A4161" t="s">
        <v>6242</v>
      </c>
      <c r="B4161" s="2">
        <v>45655</v>
      </c>
      <c r="C4161" t="s">
        <v>10024</v>
      </c>
      <c r="D4161" t="s">
        <v>10029</v>
      </c>
      <c r="E4161" t="s">
        <v>10034</v>
      </c>
      <c r="F4161">
        <v>19</v>
      </c>
      <c r="G4161">
        <v>274.55</v>
      </c>
      <c r="H4161">
        <v>241.44</v>
      </c>
      <c r="I4161" t="s">
        <v>10040</v>
      </c>
      <c r="J4161">
        <f>F4161*G4161</f>
        <v>5216.45</v>
      </c>
      <c r="K4161">
        <f>F4161*H4161</f>
        <v>4587.3599999999997</v>
      </c>
      <c r="L4161">
        <f>J4161-K4161</f>
        <v>629.09000000000015</v>
      </c>
      <c r="M4161" s="5">
        <f>L4161/J4161</f>
        <v>0.12059734110362415</v>
      </c>
      <c r="N4161" t="str">
        <f>IF(ISNA(VLOOKUP(A4161,'Returns Data'!A:A,1,0)),"No","Yes")</f>
        <v>No</v>
      </c>
      <c r="O4161" t="s">
        <v>10085</v>
      </c>
      <c r="P4161" t="str">
        <f>IFERROR(VLOOKUP(A4161,'Ratings Data'!A:C,3,0),"No Rating")</f>
        <v>No Rating</v>
      </c>
      <c r="Q4161" t="s">
        <v>10063</v>
      </c>
      <c r="R4161" s="5">
        <f t="shared" si="64"/>
        <v>5.3652503904724718</v>
      </c>
    </row>
    <row r="4162" spans="1:18" x14ac:dyDescent="0.3">
      <c r="A4162" t="s">
        <v>6631</v>
      </c>
      <c r="B4162" s="2">
        <v>45655</v>
      </c>
      <c r="C4162" t="s">
        <v>10020</v>
      </c>
      <c r="D4162" t="s">
        <v>10030</v>
      </c>
      <c r="E4162" t="s">
        <v>10035</v>
      </c>
      <c r="F4162">
        <v>16</v>
      </c>
      <c r="G4162">
        <v>322.33999999999997</v>
      </c>
      <c r="H4162">
        <v>215.22</v>
      </c>
      <c r="I4162" t="s">
        <v>10039</v>
      </c>
      <c r="J4162">
        <f>F4162*G4162</f>
        <v>5157.4399999999996</v>
      </c>
      <c r="K4162">
        <f>F4162*H4162</f>
        <v>3443.52</v>
      </c>
      <c r="L4162">
        <f>J4162-K4162</f>
        <v>1713.9199999999996</v>
      </c>
      <c r="M4162" s="5">
        <f>L4162/J4162</f>
        <v>0.33231991065334737</v>
      </c>
      <c r="N4162" t="str">
        <f>IF(ISNA(VLOOKUP(A4162,'Returns Data'!A:A,1,0)),"No","Yes")</f>
        <v>No</v>
      </c>
      <c r="O4162" t="s">
        <v>10085</v>
      </c>
      <c r="P4162" t="str">
        <f>IFERROR(VLOOKUP(A4162,'Ratings Data'!A:C,3,0),"No Rating")</f>
        <v>No Rating</v>
      </c>
      <c r="Q4162" t="s">
        <v>10063</v>
      </c>
      <c r="R4162" s="5">
        <f t="shared" si="64"/>
        <v>-1.1312290925821242E-2</v>
      </c>
    </row>
    <row r="4163" spans="1:18" x14ac:dyDescent="0.3">
      <c r="A4163" t="s">
        <v>6787</v>
      </c>
      <c r="B4163" s="2">
        <v>45655</v>
      </c>
      <c r="C4163" t="s">
        <v>10009</v>
      </c>
      <c r="D4163" t="s">
        <v>10029</v>
      </c>
      <c r="E4163" t="s">
        <v>10037</v>
      </c>
      <c r="F4163">
        <v>10</v>
      </c>
      <c r="G4163">
        <v>296.14999999999998</v>
      </c>
      <c r="H4163">
        <v>220</v>
      </c>
      <c r="I4163" t="s">
        <v>10039</v>
      </c>
      <c r="J4163">
        <f>F4163*G4163</f>
        <v>2961.5</v>
      </c>
      <c r="K4163">
        <f>F4163*H4163</f>
        <v>2200</v>
      </c>
      <c r="L4163">
        <f>J4163-K4163</f>
        <v>761.5</v>
      </c>
      <c r="M4163" s="5">
        <f>L4163/J4163</f>
        <v>0.25713320952220159</v>
      </c>
      <c r="N4163" t="str">
        <f>IF(ISNA(VLOOKUP(A4163,'Returns Data'!A:A,1,0)),"No","Yes")</f>
        <v>No</v>
      </c>
      <c r="O4163" t="s">
        <v>10085</v>
      </c>
      <c r="P4163" t="str">
        <f>IFERROR(VLOOKUP(A4163,'Ratings Data'!A:C,3,0),"No Rating")</f>
        <v>No Rating</v>
      </c>
      <c r="Q4163" t="s">
        <v>10063</v>
      </c>
      <c r="R4163" s="5">
        <f t="shared" si="64"/>
        <v>-0.42578100763169319</v>
      </c>
    </row>
    <row r="4164" spans="1:18" x14ac:dyDescent="0.3">
      <c r="A4164" t="s">
        <v>6965</v>
      </c>
      <c r="B4164" s="2">
        <v>45655</v>
      </c>
      <c r="C4164" t="s">
        <v>10014</v>
      </c>
      <c r="D4164" t="s">
        <v>10030</v>
      </c>
      <c r="E4164" t="s">
        <v>10037</v>
      </c>
      <c r="F4164">
        <v>20</v>
      </c>
      <c r="G4164">
        <v>498.74</v>
      </c>
      <c r="H4164">
        <v>387.48</v>
      </c>
      <c r="I4164" t="s">
        <v>10039</v>
      </c>
      <c r="J4164">
        <f>F4164*G4164</f>
        <v>9974.7999999999993</v>
      </c>
      <c r="K4164">
        <f>F4164*H4164</f>
        <v>7749.6</v>
      </c>
      <c r="L4164">
        <f>J4164-K4164</f>
        <v>2225.1999999999989</v>
      </c>
      <c r="M4164" s="5">
        <f>L4164/J4164</f>
        <v>0.22308216706099362</v>
      </c>
      <c r="N4164" t="str">
        <f>IF(ISNA(VLOOKUP(A4164,'Returns Data'!A:A,1,0)),"No","Yes")</f>
        <v>No</v>
      </c>
      <c r="O4164" t="s">
        <v>10085</v>
      </c>
      <c r="P4164">
        <f>IFERROR(VLOOKUP(A4164,'Ratings Data'!A:C,3,0),"No Rating")</f>
        <v>4</v>
      </c>
      <c r="Q4164" t="s">
        <v>10063</v>
      </c>
      <c r="R4164" s="5">
        <f t="shared" ref="R4164:R4227" si="65">(J4164-J4163)/J4163</f>
        <v>2.3681580280263379</v>
      </c>
    </row>
    <row r="4165" spans="1:18" x14ac:dyDescent="0.3">
      <c r="A4165" t="s">
        <v>7072</v>
      </c>
      <c r="B4165" s="2">
        <v>45655</v>
      </c>
      <c r="C4165" t="s">
        <v>10016</v>
      </c>
      <c r="D4165" t="s">
        <v>10032</v>
      </c>
      <c r="E4165" t="s">
        <v>10034</v>
      </c>
      <c r="F4165">
        <v>16</v>
      </c>
      <c r="G4165">
        <v>242.55</v>
      </c>
      <c r="H4165">
        <v>179.46</v>
      </c>
      <c r="I4165" t="s">
        <v>10040</v>
      </c>
      <c r="J4165">
        <f>F4165*G4165</f>
        <v>3880.8</v>
      </c>
      <c r="K4165">
        <f>F4165*H4165</f>
        <v>2871.36</v>
      </c>
      <c r="L4165">
        <f>J4165-K4165</f>
        <v>1009.44</v>
      </c>
      <c r="M4165" s="5">
        <f>L4165/J4165</f>
        <v>0.26011131725417441</v>
      </c>
      <c r="N4165" t="str">
        <f>IF(ISNA(VLOOKUP(A4165,'Returns Data'!A:A,1,0)),"No","Yes")</f>
        <v>No</v>
      </c>
      <c r="O4165" t="s">
        <v>10085</v>
      </c>
      <c r="P4165" t="str">
        <f>IFERROR(VLOOKUP(A4165,'Ratings Data'!A:C,3,0),"No Rating")</f>
        <v>No Rating</v>
      </c>
      <c r="Q4165" t="s">
        <v>10063</v>
      </c>
      <c r="R4165" s="5">
        <f t="shared" si="65"/>
        <v>-0.61093956771063074</v>
      </c>
    </row>
    <row r="4166" spans="1:18" x14ac:dyDescent="0.3">
      <c r="A4166" t="s">
        <v>7118</v>
      </c>
      <c r="B4166" s="2">
        <v>45655</v>
      </c>
      <c r="C4166" t="s">
        <v>10012</v>
      </c>
      <c r="D4166" t="s">
        <v>10030</v>
      </c>
      <c r="E4166" t="s">
        <v>10036</v>
      </c>
      <c r="F4166">
        <v>2</v>
      </c>
      <c r="G4166">
        <v>110.81</v>
      </c>
      <c r="H4166">
        <v>92.96</v>
      </c>
      <c r="I4166" t="s">
        <v>10040</v>
      </c>
      <c r="J4166">
        <f>F4166*G4166</f>
        <v>221.62</v>
      </c>
      <c r="K4166">
        <f>F4166*H4166</f>
        <v>185.92</v>
      </c>
      <c r="L4166">
        <f>J4166-K4166</f>
        <v>35.700000000000017</v>
      </c>
      <c r="M4166" s="5">
        <f>L4166/J4166</f>
        <v>0.16108654453569179</v>
      </c>
      <c r="N4166" t="str">
        <f>IF(ISNA(VLOOKUP(A4166,'Returns Data'!A:A,1,0)),"No","Yes")</f>
        <v>No</v>
      </c>
      <c r="O4166" t="s">
        <v>10085</v>
      </c>
      <c r="P4166" t="str">
        <f>IFERROR(VLOOKUP(A4166,'Ratings Data'!A:C,3,0),"No Rating")</f>
        <v>No Rating</v>
      </c>
      <c r="Q4166" t="s">
        <v>10063</v>
      </c>
      <c r="R4166" s="5">
        <f t="shared" si="65"/>
        <v>-0.94289321789321789</v>
      </c>
    </row>
    <row r="4167" spans="1:18" x14ac:dyDescent="0.3">
      <c r="A4167" t="s">
        <v>7198</v>
      </c>
      <c r="B4167" s="2">
        <v>45655</v>
      </c>
      <c r="C4167" t="s">
        <v>10019</v>
      </c>
      <c r="D4167" t="s">
        <v>10031</v>
      </c>
      <c r="E4167" t="s">
        <v>10035</v>
      </c>
      <c r="F4167">
        <v>6</v>
      </c>
      <c r="G4167">
        <v>157.86000000000001</v>
      </c>
      <c r="H4167">
        <v>132.74</v>
      </c>
      <c r="I4167" t="s">
        <v>10039</v>
      </c>
      <c r="J4167">
        <f>F4167*G4167</f>
        <v>947.16000000000008</v>
      </c>
      <c r="K4167">
        <f>F4167*H4167</f>
        <v>796.44</v>
      </c>
      <c r="L4167">
        <f>J4167-K4167</f>
        <v>150.72000000000003</v>
      </c>
      <c r="M4167" s="5">
        <f>L4167/J4167</f>
        <v>0.15912834156847841</v>
      </c>
      <c r="N4167" t="str">
        <f>IF(ISNA(VLOOKUP(A4167,'Returns Data'!A:A,1,0)),"No","Yes")</f>
        <v>No</v>
      </c>
      <c r="O4167" t="s">
        <v>10085</v>
      </c>
      <c r="P4167" t="str">
        <f>IFERROR(VLOOKUP(A4167,'Ratings Data'!A:C,3,0),"No Rating")</f>
        <v>No Rating</v>
      </c>
      <c r="Q4167" t="s">
        <v>10063</v>
      </c>
      <c r="R4167" s="5">
        <f t="shared" si="65"/>
        <v>3.2738020034292936</v>
      </c>
    </row>
    <row r="4168" spans="1:18" x14ac:dyDescent="0.3">
      <c r="A4168" t="s">
        <v>8750</v>
      </c>
      <c r="B4168" s="2">
        <v>45655</v>
      </c>
      <c r="C4168" t="s">
        <v>10013</v>
      </c>
      <c r="D4168" t="s">
        <v>10030</v>
      </c>
      <c r="E4168" t="s">
        <v>10037</v>
      </c>
      <c r="F4168">
        <v>16</v>
      </c>
      <c r="G4168">
        <v>201.81</v>
      </c>
      <c r="H4168">
        <v>137.38</v>
      </c>
      <c r="I4168" t="s">
        <v>10039</v>
      </c>
      <c r="J4168">
        <f>F4168*G4168</f>
        <v>3228.96</v>
      </c>
      <c r="K4168">
        <f>F4168*H4168</f>
        <v>2198.08</v>
      </c>
      <c r="L4168">
        <f>J4168-K4168</f>
        <v>1030.8800000000001</v>
      </c>
      <c r="M4168" s="5">
        <f>L4168/J4168</f>
        <v>0.3192606907487241</v>
      </c>
      <c r="N4168" t="str">
        <f>IF(ISNA(VLOOKUP(A4168,'Returns Data'!A:A,1,0)),"No","Yes")</f>
        <v>No</v>
      </c>
      <c r="O4168" t="s">
        <v>10085</v>
      </c>
      <c r="P4168" t="str">
        <f>IFERROR(VLOOKUP(A4168,'Ratings Data'!A:C,3,0),"No Rating")</f>
        <v>No Rating</v>
      </c>
      <c r="Q4168" t="s">
        <v>10063</v>
      </c>
      <c r="R4168" s="5">
        <f t="shared" si="65"/>
        <v>2.4090966679336119</v>
      </c>
    </row>
    <row r="4169" spans="1:18" x14ac:dyDescent="0.3">
      <c r="A4169" t="s">
        <v>8797</v>
      </c>
      <c r="B4169" s="2">
        <v>45655</v>
      </c>
      <c r="C4169" t="s">
        <v>10015</v>
      </c>
      <c r="D4169" t="s">
        <v>10031</v>
      </c>
      <c r="E4169" t="s">
        <v>10037</v>
      </c>
      <c r="F4169">
        <v>6</v>
      </c>
      <c r="G4169">
        <v>318.44</v>
      </c>
      <c r="H4169">
        <v>207.55</v>
      </c>
      <c r="I4169" t="s">
        <v>10039</v>
      </c>
      <c r="J4169">
        <f>F4169*G4169</f>
        <v>1910.6399999999999</v>
      </c>
      <c r="K4169">
        <f>F4169*H4169</f>
        <v>1245.3000000000002</v>
      </c>
      <c r="L4169">
        <f>J4169-K4169</f>
        <v>665.33999999999969</v>
      </c>
      <c r="M4169" s="5">
        <f>L4169/J4169</f>
        <v>0.34822886572038675</v>
      </c>
      <c r="N4169" t="str">
        <f>IF(ISNA(VLOOKUP(A4169,'Returns Data'!A:A,1,0)),"No","Yes")</f>
        <v>No</v>
      </c>
      <c r="O4169" t="s">
        <v>10085</v>
      </c>
      <c r="P4169" t="str">
        <f>IFERROR(VLOOKUP(A4169,'Ratings Data'!A:C,3,0),"No Rating")</f>
        <v>No Rating</v>
      </c>
      <c r="Q4169" t="s">
        <v>10063</v>
      </c>
      <c r="R4169" s="5">
        <f t="shared" si="65"/>
        <v>-0.40828006540805711</v>
      </c>
    </row>
    <row r="4170" spans="1:18" x14ac:dyDescent="0.3">
      <c r="A4170" t="s">
        <v>8894</v>
      </c>
      <c r="B4170" s="2">
        <v>45655</v>
      </c>
      <c r="C4170" t="s">
        <v>10021</v>
      </c>
      <c r="D4170" t="s">
        <v>10031</v>
      </c>
      <c r="E4170" t="s">
        <v>10037</v>
      </c>
      <c r="F4170">
        <v>2</v>
      </c>
      <c r="G4170">
        <v>119.77</v>
      </c>
      <c r="H4170">
        <v>100.71</v>
      </c>
      <c r="I4170" t="s">
        <v>10040</v>
      </c>
      <c r="J4170">
        <f>F4170*G4170</f>
        <v>239.54</v>
      </c>
      <c r="K4170">
        <f>F4170*H4170</f>
        <v>201.42</v>
      </c>
      <c r="L4170">
        <f>J4170-K4170</f>
        <v>38.120000000000005</v>
      </c>
      <c r="M4170" s="5">
        <f>L4170/J4170</f>
        <v>0.15913834850129416</v>
      </c>
      <c r="N4170" t="str">
        <f>IF(ISNA(VLOOKUP(A4170,'Returns Data'!A:A,1,0)),"No","Yes")</f>
        <v>No</v>
      </c>
      <c r="O4170" t="s">
        <v>10085</v>
      </c>
      <c r="P4170" t="str">
        <f>IFERROR(VLOOKUP(A4170,'Ratings Data'!A:C,3,0),"No Rating")</f>
        <v>No Rating</v>
      </c>
      <c r="Q4170" t="s">
        <v>10063</v>
      </c>
      <c r="R4170" s="5">
        <f t="shared" si="65"/>
        <v>-0.87462839676757531</v>
      </c>
    </row>
    <row r="4171" spans="1:18" x14ac:dyDescent="0.3">
      <c r="A4171" t="s">
        <v>9093</v>
      </c>
      <c r="B4171" s="2">
        <v>45655</v>
      </c>
      <c r="C4171" t="s">
        <v>10009</v>
      </c>
      <c r="D4171" t="s">
        <v>10029</v>
      </c>
      <c r="E4171" t="s">
        <v>10038</v>
      </c>
      <c r="F4171">
        <v>8</v>
      </c>
      <c r="G4171">
        <v>296.83999999999997</v>
      </c>
      <c r="H4171">
        <v>259.82</v>
      </c>
      <c r="I4171" t="s">
        <v>10040</v>
      </c>
      <c r="J4171">
        <f>F4171*G4171</f>
        <v>2374.7199999999998</v>
      </c>
      <c r="K4171">
        <f>F4171*H4171</f>
        <v>2078.56</v>
      </c>
      <c r="L4171">
        <f>J4171-K4171</f>
        <v>296.15999999999985</v>
      </c>
      <c r="M4171" s="5">
        <f>L4171/J4171</f>
        <v>0.12471365045142159</v>
      </c>
      <c r="N4171" t="str">
        <f>IF(ISNA(VLOOKUP(A4171,'Returns Data'!A:A,1,0)),"No","Yes")</f>
        <v>No</v>
      </c>
      <c r="O4171" t="s">
        <v>10085</v>
      </c>
      <c r="P4171" t="str">
        <f>IFERROR(VLOOKUP(A4171,'Ratings Data'!A:C,3,0),"No Rating")</f>
        <v>No Rating</v>
      </c>
      <c r="Q4171" t="s">
        <v>10063</v>
      </c>
      <c r="R4171" s="5">
        <f t="shared" si="65"/>
        <v>8.9136678634048589</v>
      </c>
    </row>
    <row r="4172" spans="1:18" x14ac:dyDescent="0.3">
      <c r="A4172" t="s">
        <v>9101</v>
      </c>
      <c r="B4172" s="2">
        <v>45655</v>
      </c>
      <c r="C4172" t="s">
        <v>10012</v>
      </c>
      <c r="D4172" t="s">
        <v>10030</v>
      </c>
      <c r="E4172" t="s">
        <v>10036</v>
      </c>
      <c r="F4172">
        <v>5</v>
      </c>
      <c r="G4172">
        <v>268.89999999999998</v>
      </c>
      <c r="H4172">
        <v>198.09</v>
      </c>
      <c r="I4172" t="s">
        <v>10040</v>
      </c>
      <c r="J4172">
        <f>F4172*G4172</f>
        <v>1344.5</v>
      </c>
      <c r="K4172">
        <f>F4172*H4172</f>
        <v>990.45</v>
      </c>
      <c r="L4172">
        <f>J4172-K4172</f>
        <v>354.04999999999995</v>
      </c>
      <c r="M4172" s="5">
        <f>L4172/J4172</f>
        <v>0.26333209371513572</v>
      </c>
      <c r="N4172" t="str">
        <f>IF(ISNA(VLOOKUP(A4172,'Returns Data'!A:A,1,0)),"No","Yes")</f>
        <v>No</v>
      </c>
      <c r="O4172" t="s">
        <v>10085</v>
      </c>
      <c r="P4172" t="str">
        <f>IFERROR(VLOOKUP(A4172,'Ratings Data'!A:C,3,0),"No Rating")</f>
        <v>No Rating</v>
      </c>
      <c r="Q4172" t="s">
        <v>10063</v>
      </c>
      <c r="R4172" s="5">
        <f t="shared" si="65"/>
        <v>-0.43382798814175982</v>
      </c>
    </row>
    <row r="4173" spans="1:18" x14ac:dyDescent="0.3">
      <c r="A4173" t="s">
        <v>9127</v>
      </c>
      <c r="B4173" s="2">
        <v>45655</v>
      </c>
      <c r="C4173" t="s">
        <v>10017</v>
      </c>
      <c r="D4173" t="s">
        <v>10032</v>
      </c>
      <c r="E4173" t="s">
        <v>10036</v>
      </c>
      <c r="F4173">
        <v>8</v>
      </c>
      <c r="G4173">
        <v>405.84</v>
      </c>
      <c r="H4173">
        <v>261.97000000000003</v>
      </c>
      <c r="I4173" t="s">
        <v>10040</v>
      </c>
      <c r="J4173">
        <f>F4173*G4173</f>
        <v>3246.72</v>
      </c>
      <c r="K4173">
        <f>F4173*H4173</f>
        <v>2095.7600000000002</v>
      </c>
      <c r="L4173">
        <f>J4173-K4173</f>
        <v>1150.9599999999996</v>
      </c>
      <c r="M4173" s="5">
        <f>L4173/J4173</f>
        <v>0.35449931007293506</v>
      </c>
      <c r="N4173" t="str">
        <f>IF(ISNA(VLOOKUP(A4173,'Returns Data'!A:A,1,0)),"No","Yes")</f>
        <v>No</v>
      </c>
      <c r="O4173" t="s">
        <v>10085</v>
      </c>
      <c r="P4173" t="str">
        <f>IFERROR(VLOOKUP(A4173,'Ratings Data'!A:C,3,0),"No Rating")</f>
        <v>No Rating</v>
      </c>
      <c r="Q4173" t="s">
        <v>10063</v>
      </c>
      <c r="R4173" s="5">
        <f t="shared" si="65"/>
        <v>1.414815916697657</v>
      </c>
    </row>
    <row r="4174" spans="1:18" x14ac:dyDescent="0.3">
      <c r="A4174" t="s">
        <v>9675</v>
      </c>
      <c r="B4174" s="2">
        <v>45655</v>
      </c>
      <c r="C4174" t="s">
        <v>10019</v>
      </c>
      <c r="D4174" t="s">
        <v>10031</v>
      </c>
      <c r="E4174" t="s">
        <v>10038</v>
      </c>
      <c r="F4174">
        <v>16</v>
      </c>
      <c r="G4174">
        <v>324.10000000000002</v>
      </c>
      <c r="H4174">
        <v>196.43</v>
      </c>
      <c r="I4174" t="s">
        <v>10039</v>
      </c>
      <c r="J4174">
        <f>F4174*G4174</f>
        <v>5185.6000000000004</v>
      </c>
      <c r="K4174">
        <f>F4174*H4174</f>
        <v>3142.88</v>
      </c>
      <c r="L4174">
        <f>J4174-K4174</f>
        <v>2042.7200000000003</v>
      </c>
      <c r="M4174" s="5">
        <f>L4174/J4174</f>
        <v>0.39392162912681272</v>
      </c>
      <c r="N4174" t="str">
        <f>IF(ISNA(VLOOKUP(A4174,'Returns Data'!A:A,1,0)),"No","Yes")</f>
        <v>No</v>
      </c>
      <c r="O4174" t="s">
        <v>10085</v>
      </c>
      <c r="P4174" t="str">
        <f>IFERROR(VLOOKUP(A4174,'Ratings Data'!A:C,3,0),"No Rating")</f>
        <v>No Rating</v>
      </c>
      <c r="Q4174" t="s">
        <v>10063</v>
      </c>
      <c r="R4174" s="5">
        <f t="shared" si="65"/>
        <v>0.59718115513502878</v>
      </c>
    </row>
    <row r="4175" spans="1:18" x14ac:dyDescent="0.3">
      <c r="A4175" t="s">
        <v>9843</v>
      </c>
      <c r="B4175" s="2">
        <v>45655</v>
      </c>
      <c r="C4175" t="s">
        <v>10022</v>
      </c>
      <c r="D4175" t="s">
        <v>10033</v>
      </c>
      <c r="E4175" t="s">
        <v>10038</v>
      </c>
      <c r="F4175">
        <v>3</v>
      </c>
      <c r="G4175">
        <v>492.68</v>
      </c>
      <c r="H4175">
        <v>375.63</v>
      </c>
      <c r="I4175" t="s">
        <v>10040</v>
      </c>
      <c r="J4175">
        <f>F4175*G4175</f>
        <v>1478.04</v>
      </c>
      <c r="K4175">
        <f>F4175*H4175</f>
        <v>1126.8899999999999</v>
      </c>
      <c r="L4175">
        <f>J4175-K4175</f>
        <v>351.15000000000009</v>
      </c>
      <c r="M4175" s="5">
        <f>L4175/J4175</f>
        <v>0.23757814402857846</v>
      </c>
      <c r="N4175" t="str">
        <f>IF(ISNA(VLOOKUP(A4175,'Returns Data'!A:A,1,0)),"No","Yes")</f>
        <v>Yes</v>
      </c>
      <c r="O4175" t="str">
        <f>IFERROR(VLOOKUP(A4175,'Returns Data'!A:E,5,0),"No Returns")</f>
        <v>Damaged</v>
      </c>
      <c r="P4175" t="str">
        <f>IFERROR(VLOOKUP(A4175,'Ratings Data'!A:C,3,0),"No Rating")</f>
        <v>No Rating</v>
      </c>
      <c r="Q4175" t="s">
        <v>10063</v>
      </c>
      <c r="R4175" s="5">
        <f t="shared" si="65"/>
        <v>-0.71497223079296512</v>
      </c>
    </row>
    <row r="4176" spans="1:18" x14ac:dyDescent="0.3">
      <c r="A4176" t="s">
        <v>9862</v>
      </c>
      <c r="B4176" s="2">
        <v>45655</v>
      </c>
      <c r="C4176" t="s">
        <v>10012</v>
      </c>
      <c r="D4176" t="s">
        <v>10030</v>
      </c>
      <c r="E4176" t="s">
        <v>10036</v>
      </c>
      <c r="F4176">
        <v>15</v>
      </c>
      <c r="G4176">
        <v>337.97</v>
      </c>
      <c r="H4176">
        <v>205.4</v>
      </c>
      <c r="I4176" t="s">
        <v>10040</v>
      </c>
      <c r="J4176">
        <f>F4176*G4176</f>
        <v>5069.55</v>
      </c>
      <c r="K4176">
        <f>F4176*H4176</f>
        <v>3081</v>
      </c>
      <c r="L4176">
        <f>J4176-K4176</f>
        <v>1988.5500000000002</v>
      </c>
      <c r="M4176" s="5">
        <f>L4176/J4176</f>
        <v>0.3922537503328698</v>
      </c>
      <c r="N4176" t="str">
        <f>IF(ISNA(VLOOKUP(A4176,'Returns Data'!A:A,1,0)),"No","Yes")</f>
        <v>No</v>
      </c>
      <c r="O4176" t="s">
        <v>10085</v>
      </c>
      <c r="P4176" t="str">
        <f>IFERROR(VLOOKUP(A4176,'Ratings Data'!A:C,3,0),"No Rating")</f>
        <v>No Rating</v>
      </c>
      <c r="Q4176" t="s">
        <v>10063</v>
      </c>
      <c r="R4176" s="5">
        <f t="shared" si="65"/>
        <v>2.4299139400828125</v>
      </c>
    </row>
    <row r="4177" spans="1:18" x14ac:dyDescent="0.3">
      <c r="A4177" t="s">
        <v>9930</v>
      </c>
      <c r="B4177" s="2">
        <v>45655</v>
      </c>
      <c r="C4177" t="s">
        <v>10013</v>
      </c>
      <c r="D4177" t="s">
        <v>10030</v>
      </c>
      <c r="E4177" t="s">
        <v>10034</v>
      </c>
      <c r="F4177">
        <v>7</v>
      </c>
      <c r="G4177">
        <v>106.22</v>
      </c>
      <c r="H4177">
        <v>67.14</v>
      </c>
      <c r="I4177" t="s">
        <v>10039</v>
      </c>
      <c r="J4177">
        <f>F4177*G4177</f>
        <v>743.54</v>
      </c>
      <c r="K4177">
        <f>F4177*H4177</f>
        <v>469.98</v>
      </c>
      <c r="L4177">
        <f>J4177-K4177</f>
        <v>273.55999999999995</v>
      </c>
      <c r="M4177" s="5">
        <f>L4177/J4177</f>
        <v>0.36791564677085287</v>
      </c>
      <c r="N4177" t="str">
        <f>IF(ISNA(VLOOKUP(A4177,'Returns Data'!A:A,1,0)),"No","Yes")</f>
        <v>No</v>
      </c>
      <c r="O4177" t="s">
        <v>10085</v>
      </c>
      <c r="P4177" t="str">
        <f>IFERROR(VLOOKUP(A4177,'Ratings Data'!A:C,3,0),"No Rating")</f>
        <v>No Rating</v>
      </c>
      <c r="Q4177" t="s">
        <v>10063</v>
      </c>
      <c r="R4177" s="5">
        <f t="shared" si="65"/>
        <v>-0.85333214979633298</v>
      </c>
    </row>
    <row r="4178" spans="1:18" x14ac:dyDescent="0.3">
      <c r="A4178" t="s">
        <v>9974</v>
      </c>
      <c r="B4178" s="2">
        <v>45655</v>
      </c>
      <c r="C4178" t="s">
        <v>10027</v>
      </c>
      <c r="D4178" t="s">
        <v>10032</v>
      </c>
      <c r="E4178" t="s">
        <v>10034</v>
      </c>
      <c r="F4178">
        <v>13</v>
      </c>
      <c r="G4178">
        <v>296.51</v>
      </c>
      <c r="H4178">
        <v>203.01</v>
      </c>
      <c r="I4178" t="s">
        <v>10039</v>
      </c>
      <c r="J4178">
        <f>F4178*G4178</f>
        <v>3854.63</v>
      </c>
      <c r="K4178">
        <f>F4178*H4178</f>
        <v>2639.13</v>
      </c>
      <c r="L4178">
        <f>J4178-K4178</f>
        <v>1215.5</v>
      </c>
      <c r="M4178" s="5">
        <f>L4178/J4178</f>
        <v>0.31533506458466831</v>
      </c>
      <c r="N4178" t="str">
        <f>IF(ISNA(VLOOKUP(A4178,'Returns Data'!A:A,1,0)),"No","Yes")</f>
        <v>No</v>
      </c>
      <c r="O4178" t="s">
        <v>10085</v>
      </c>
      <c r="P4178" t="str">
        <f>IFERROR(VLOOKUP(A4178,'Ratings Data'!A:C,3,0),"No Rating")</f>
        <v>No Rating</v>
      </c>
      <c r="Q4178" t="s">
        <v>10063</v>
      </c>
      <c r="R4178" s="5">
        <f t="shared" si="65"/>
        <v>4.1841595610189097</v>
      </c>
    </row>
    <row r="4179" spans="1:18" x14ac:dyDescent="0.3">
      <c r="A4179" t="s">
        <v>77</v>
      </c>
      <c r="B4179" s="2">
        <v>45656</v>
      </c>
      <c r="C4179" t="s">
        <v>10028</v>
      </c>
      <c r="D4179" t="s">
        <v>10032</v>
      </c>
      <c r="E4179" t="s">
        <v>10035</v>
      </c>
      <c r="F4179">
        <v>2</v>
      </c>
      <c r="G4179">
        <v>355.49</v>
      </c>
      <c r="H4179">
        <v>266.02999999999997</v>
      </c>
      <c r="I4179" t="s">
        <v>10040</v>
      </c>
      <c r="J4179">
        <f>F4179*G4179</f>
        <v>710.98</v>
      </c>
      <c r="K4179">
        <f>F4179*H4179</f>
        <v>532.05999999999995</v>
      </c>
      <c r="L4179">
        <f>J4179-K4179</f>
        <v>178.92000000000007</v>
      </c>
      <c r="M4179" s="5">
        <f>L4179/J4179</f>
        <v>0.25165264845705937</v>
      </c>
      <c r="N4179" t="str">
        <f>IF(ISNA(VLOOKUP(A4179,'Returns Data'!A:A,1,0)),"No","Yes")</f>
        <v>No</v>
      </c>
      <c r="O4179" t="s">
        <v>10085</v>
      </c>
      <c r="P4179" t="str">
        <f>IFERROR(VLOOKUP(A4179,'Ratings Data'!A:C,3,0),"No Rating")</f>
        <v>No Rating</v>
      </c>
      <c r="Q4179" t="s">
        <v>10063</v>
      </c>
      <c r="R4179" s="5">
        <f t="shared" si="65"/>
        <v>-0.81555168719176674</v>
      </c>
    </row>
    <row r="4180" spans="1:18" x14ac:dyDescent="0.3">
      <c r="A4180" t="s">
        <v>357</v>
      </c>
      <c r="B4180" s="2">
        <v>45656</v>
      </c>
      <c r="C4180" t="s">
        <v>10009</v>
      </c>
      <c r="D4180" t="s">
        <v>10029</v>
      </c>
      <c r="E4180" t="s">
        <v>10037</v>
      </c>
      <c r="F4180">
        <v>19</v>
      </c>
      <c r="G4180">
        <v>200.54</v>
      </c>
      <c r="H4180">
        <v>133.65</v>
      </c>
      <c r="I4180" t="s">
        <v>10039</v>
      </c>
      <c r="J4180">
        <f>F4180*G4180</f>
        <v>3810.2599999999998</v>
      </c>
      <c r="K4180">
        <f>F4180*H4180</f>
        <v>2539.35</v>
      </c>
      <c r="L4180">
        <f>J4180-K4180</f>
        <v>1270.9099999999999</v>
      </c>
      <c r="M4180" s="5">
        <f>L4180/J4180</f>
        <v>0.33354941657524684</v>
      </c>
      <c r="N4180" t="str">
        <f>IF(ISNA(VLOOKUP(A4180,'Returns Data'!A:A,1,0)),"No","Yes")</f>
        <v>No</v>
      </c>
      <c r="O4180" t="s">
        <v>10085</v>
      </c>
      <c r="P4180" t="str">
        <f>IFERROR(VLOOKUP(A4180,'Ratings Data'!A:C,3,0),"No Rating")</f>
        <v>No Rating</v>
      </c>
      <c r="Q4180" t="s">
        <v>10063</v>
      </c>
      <c r="R4180" s="5">
        <f t="shared" si="65"/>
        <v>4.359166221272047</v>
      </c>
    </row>
    <row r="4181" spans="1:18" x14ac:dyDescent="0.3">
      <c r="A4181" t="s">
        <v>1536</v>
      </c>
      <c r="B4181" s="2">
        <v>45656</v>
      </c>
      <c r="C4181" t="s">
        <v>10012</v>
      </c>
      <c r="D4181" t="s">
        <v>10030</v>
      </c>
      <c r="E4181" t="s">
        <v>10037</v>
      </c>
      <c r="F4181">
        <v>12</v>
      </c>
      <c r="G4181">
        <v>88.29</v>
      </c>
      <c r="H4181">
        <v>64.98</v>
      </c>
      <c r="I4181" t="s">
        <v>10040</v>
      </c>
      <c r="J4181">
        <f>F4181*G4181</f>
        <v>1059.48</v>
      </c>
      <c r="K4181">
        <f>F4181*H4181</f>
        <v>779.76</v>
      </c>
      <c r="L4181">
        <f>J4181-K4181</f>
        <v>279.72000000000003</v>
      </c>
      <c r="M4181" s="5">
        <f>L4181/J4181</f>
        <v>0.26401630988786956</v>
      </c>
      <c r="N4181" t="str">
        <f>IF(ISNA(VLOOKUP(A4181,'Returns Data'!A:A,1,0)),"No","Yes")</f>
        <v>No</v>
      </c>
      <c r="O4181" t="s">
        <v>10085</v>
      </c>
      <c r="P4181" t="str">
        <f>IFERROR(VLOOKUP(A4181,'Ratings Data'!A:C,3,0),"No Rating")</f>
        <v>No Rating</v>
      </c>
      <c r="Q4181" t="s">
        <v>10063</v>
      </c>
      <c r="R4181" s="5">
        <f t="shared" si="65"/>
        <v>-0.72194023504957661</v>
      </c>
    </row>
    <row r="4182" spans="1:18" x14ac:dyDescent="0.3">
      <c r="A4182" t="s">
        <v>1836</v>
      </c>
      <c r="B4182" s="2">
        <v>45656</v>
      </c>
      <c r="C4182" t="s">
        <v>10023</v>
      </c>
      <c r="D4182" t="s">
        <v>10033</v>
      </c>
      <c r="E4182" t="s">
        <v>10038</v>
      </c>
      <c r="F4182">
        <v>7</v>
      </c>
      <c r="G4182">
        <v>307.44</v>
      </c>
      <c r="H4182">
        <v>221.15</v>
      </c>
      <c r="I4182" t="s">
        <v>10040</v>
      </c>
      <c r="J4182">
        <f>F4182*G4182</f>
        <v>2152.08</v>
      </c>
      <c r="K4182">
        <f>F4182*H4182</f>
        <v>1548.05</v>
      </c>
      <c r="L4182">
        <f>J4182-K4182</f>
        <v>604.03</v>
      </c>
      <c r="M4182" s="5">
        <f>L4182/J4182</f>
        <v>0.28067265157429089</v>
      </c>
      <c r="N4182" t="str">
        <f>IF(ISNA(VLOOKUP(A4182,'Returns Data'!A:A,1,0)),"No","Yes")</f>
        <v>No</v>
      </c>
      <c r="O4182" t="s">
        <v>10085</v>
      </c>
      <c r="P4182" t="str">
        <f>IFERROR(VLOOKUP(A4182,'Ratings Data'!A:C,3,0),"No Rating")</f>
        <v>No Rating</v>
      </c>
      <c r="Q4182" t="s">
        <v>10063</v>
      </c>
      <c r="R4182" s="5">
        <f t="shared" si="65"/>
        <v>1.0312606184165816</v>
      </c>
    </row>
    <row r="4183" spans="1:18" x14ac:dyDescent="0.3">
      <c r="A4183" t="s">
        <v>1965</v>
      </c>
      <c r="B4183" s="2">
        <v>45656</v>
      </c>
      <c r="C4183" t="s">
        <v>10017</v>
      </c>
      <c r="D4183" t="s">
        <v>10032</v>
      </c>
      <c r="E4183" t="s">
        <v>10036</v>
      </c>
      <c r="F4183">
        <v>7</v>
      </c>
      <c r="G4183">
        <v>376.54</v>
      </c>
      <c r="H4183">
        <v>281.08999999999997</v>
      </c>
      <c r="I4183" t="s">
        <v>10039</v>
      </c>
      <c r="J4183">
        <f>F4183*G4183</f>
        <v>2635.78</v>
      </c>
      <c r="K4183">
        <f>F4183*H4183</f>
        <v>1967.6299999999999</v>
      </c>
      <c r="L4183">
        <f>J4183-K4183</f>
        <v>668.15000000000032</v>
      </c>
      <c r="M4183" s="5">
        <f>L4183/J4183</f>
        <v>0.25349232485260542</v>
      </c>
      <c r="N4183" t="str">
        <f>IF(ISNA(VLOOKUP(A4183,'Returns Data'!A:A,1,0)),"No","Yes")</f>
        <v>No</v>
      </c>
      <c r="O4183" t="s">
        <v>10085</v>
      </c>
      <c r="P4183" t="str">
        <f>IFERROR(VLOOKUP(A4183,'Ratings Data'!A:C,3,0),"No Rating")</f>
        <v>No Rating</v>
      </c>
      <c r="Q4183" t="s">
        <v>10063</v>
      </c>
      <c r="R4183" s="5">
        <f t="shared" si="65"/>
        <v>0.22475930262815522</v>
      </c>
    </row>
    <row r="4184" spans="1:18" x14ac:dyDescent="0.3">
      <c r="A4184" t="s">
        <v>2467</v>
      </c>
      <c r="B4184" s="2">
        <v>45656</v>
      </c>
      <c r="C4184" t="s">
        <v>10025</v>
      </c>
      <c r="D4184" t="s">
        <v>10033</v>
      </c>
      <c r="E4184" t="s">
        <v>10038</v>
      </c>
      <c r="F4184">
        <v>17</v>
      </c>
      <c r="G4184">
        <v>399.17</v>
      </c>
      <c r="H4184">
        <v>333.47</v>
      </c>
      <c r="I4184" t="s">
        <v>10040</v>
      </c>
      <c r="J4184">
        <f>F4184*G4184</f>
        <v>6785.89</v>
      </c>
      <c r="K4184">
        <f>F4184*H4184</f>
        <v>5668.9900000000007</v>
      </c>
      <c r="L4184">
        <f>J4184-K4184</f>
        <v>1116.8999999999996</v>
      </c>
      <c r="M4184" s="5">
        <f>L4184/J4184</f>
        <v>0.16459152741939517</v>
      </c>
      <c r="N4184" t="str">
        <f>IF(ISNA(VLOOKUP(A4184,'Returns Data'!A:A,1,0)),"No","Yes")</f>
        <v>No</v>
      </c>
      <c r="O4184" t="s">
        <v>10085</v>
      </c>
      <c r="P4184" t="str">
        <f>IFERROR(VLOOKUP(A4184,'Ratings Data'!A:C,3,0),"No Rating")</f>
        <v>No Rating</v>
      </c>
      <c r="Q4184" t="s">
        <v>10063</v>
      </c>
      <c r="R4184" s="5">
        <f t="shared" si="65"/>
        <v>1.5745282231445721</v>
      </c>
    </row>
    <row r="4185" spans="1:18" x14ac:dyDescent="0.3">
      <c r="A4185" t="s">
        <v>3007</v>
      </c>
      <c r="B4185" s="2">
        <v>45656</v>
      </c>
      <c r="C4185" t="s">
        <v>10016</v>
      </c>
      <c r="D4185" t="s">
        <v>10032</v>
      </c>
      <c r="E4185" t="s">
        <v>10038</v>
      </c>
      <c r="F4185">
        <v>18</v>
      </c>
      <c r="G4185">
        <v>372.46</v>
      </c>
      <c r="H4185">
        <v>256.48</v>
      </c>
      <c r="I4185" t="s">
        <v>10040</v>
      </c>
      <c r="J4185">
        <f>F4185*G4185</f>
        <v>6704.28</v>
      </c>
      <c r="K4185">
        <f>F4185*H4185</f>
        <v>4616.6400000000003</v>
      </c>
      <c r="L4185">
        <f>J4185-K4185</f>
        <v>2087.6399999999994</v>
      </c>
      <c r="M4185" s="5">
        <f>L4185/J4185</f>
        <v>0.3113891424582505</v>
      </c>
      <c r="N4185" t="str">
        <f>IF(ISNA(VLOOKUP(A4185,'Returns Data'!A:A,1,0)),"No","Yes")</f>
        <v>No</v>
      </c>
      <c r="O4185" t="s">
        <v>10085</v>
      </c>
      <c r="P4185" t="str">
        <f>IFERROR(VLOOKUP(A4185,'Ratings Data'!A:C,3,0),"No Rating")</f>
        <v>No Rating</v>
      </c>
      <c r="Q4185" t="s">
        <v>10063</v>
      </c>
      <c r="R4185" s="5">
        <f t="shared" si="65"/>
        <v>-1.202642542098392E-2</v>
      </c>
    </row>
    <row r="4186" spans="1:18" x14ac:dyDescent="0.3">
      <c r="A4186" t="s">
        <v>3206</v>
      </c>
      <c r="B4186" s="2">
        <v>45656</v>
      </c>
      <c r="C4186" t="s">
        <v>10023</v>
      </c>
      <c r="D4186" t="s">
        <v>10033</v>
      </c>
      <c r="E4186" t="s">
        <v>10035</v>
      </c>
      <c r="F4186">
        <v>18</v>
      </c>
      <c r="G4186">
        <v>187.02</v>
      </c>
      <c r="H4186">
        <v>148.71</v>
      </c>
      <c r="I4186" t="s">
        <v>10040</v>
      </c>
      <c r="J4186">
        <f>F4186*G4186</f>
        <v>3366.36</v>
      </c>
      <c r="K4186">
        <f>F4186*H4186</f>
        <v>2676.78</v>
      </c>
      <c r="L4186">
        <f>J4186-K4186</f>
        <v>689.57999999999993</v>
      </c>
      <c r="M4186" s="5">
        <f>L4186/J4186</f>
        <v>0.20484440166827075</v>
      </c>
      <c r="N4186" t="str">
        <f>IF(ISNA(VLOOKUP(A4186,'Returns Data'!A:A,1,0)),"No","Yes")</f>
        <v>No</v>
      </c>
      <c r="O4186" t="s">
        <v>10085</v>
      </c>
      <c r="P4186" t="str">
        <f>IFERROR(VLOOKUP(A4186,'Ratings Data'!A:C,3,0),"No Rating")</f>
        <v>No Rating</v>
      </c>
      <c r="Q4186" t="s">
        <v>10063</v>
      </c>
      <c r="R4186" s="5">
        <f t="shared" si="65"/>
        <v>-0.49787896686892547</v>
      </c>
    </row>
    <row r="4187" spans="1:18" x14ac:dyDescent="0.3">
      <c r="A4187" t="s">
        <v>3272</v>
      </c>
      <c r="B4187" s="2">
        <v>45656</v>
      </c>
      <c r="C4187" t="s">
        <v>10027</v>
      </c>
      <c r="D4187" t="s">
        <v>10032</v>
      </c>
      <c r="E4187" t="s">
        <v>10038</v>
      </c>
      <c r="F4187">
        <v>1</v>
      </c>
      <c r="G4187">
        <v>24.58</v>
      </c>
      <c r="H4187">
        <v>20.52</v>
      </c>
      <c r="I4187" t="s">
        <v>10040</v>
      </c>
      <c r="J4187">
        <f>F4187*G4187</f>
        <v>24.58</v>
      </c>
      <c r="K4187">
        <f>F4187*H4187</f>
        <v>20.52</v>
      </c>
      <c r="L4187">
        <f>J4187-K4187</f>
        <v>4.0599999999999987</v>
      </c>
      <c r="M4187" s="5">
        <f>L4187/J4187</f>
        <v>0.1651749389747762</v>
      </c>
      <c r="N4187" t="str">
        <f>IF(ISNA(VLOOKUP(A4187,'Returns Data'!A:A,1,0)),"No","Yes")</f>
        <v>No</v>
      </c>
      <c r="O4187" t="s">
        <v>10085</v>
      </c>
      <c r="P4187" t="str">
        <f>IFERROR(VLOOKUP(A4187,'Ratings Data'!A:C,3,0),"No Rating")</f>
        <v>No Rating</v>
      </c>
      <c r="Q4187" t="s">
        <v>10063</v>
      </c>
      <c r="R4187" s="5">
        <f t="shared" si="65"/>
        <v>-0.99269834479972441</v>
      </c>
    </row>
    <row r="4188" spans="1:18" x14ac:dyDescent="0.3">
      <c r="A4188" t="s">
        <v>3394</v>
      </c>
      <c r="B4188" s="2">
        <v>45656</v>
      </c>
      <c r="C4188" t="s">
        <v>10024</v>
      </c>
      <c r="D4188" t="s">
        <v>10029</v>
      </c>
      <c r="E4188" t="s">
        <v>10034</v>
      </c>
      <c r="F4188">
        <v>2</v>
      </c>
      <c r="G4188">
        <v>490.86</v>
      </c>
      <c r="H4188">
        <v>383.38</v>
      </c>
      <c r="I4188" t="s">
        <v>10039</v>
      </c>
      <c r="J4188">
        <f>F4188*G4188</f>
        <v>981.72</v>
      </c>
      <c r="K4188">
        <f>F4188*H4188</f>
        <v>766.76</v>
      </c>
      <c r="L4188">
        <f>J4188-K4188</f>
        <v>214.96000000000004</v>
      </c>
      <c r="M4188" s="5">
        <f>L4188/J4188</f>
        <v>0.21896263700444121</v>
      </c>
      <c r="N4188" t="str">
        <f>IF(ISNA(VLOOKUP(A4188,'Returns Data'!A:A,1,0)),"No","Yes")</f>
        <v>No</v>
      </c>
      <c r="O4188" t="s">
        <v>10085</v>
      </c>
      <c r="P4188" t="str">
        <f>IFERROR(VLOOKUP(A4188,'Ratings Data'!A:C,3,0),"No Rating")</f>
        <v>No Rating</v>
      </c>
      <c r="Q4188" t="s">
        <v>10063</v>
      </c>
      <c r="R4188" s="5">
        <f t="shared" si="65"/>
        <v>38.939788445890969</v>
      </c>
    </row>
    <row r="4189" spans="1:18" x14ac:dyDescent="0.3">
      <c r="A4189" t="s">
        <v>3794</v>
      </c>
      <c r="B4189" s="2">
        <v>45656</v>
      </c>
      <c r="C4189" t="s">
        <v>10012</v>
      </c>
      <c r="D4189" t="s">
        <v>10030</v>
      </c>
      <c r="E4189" t="s">
        <v>10035</v>
      </c>
      <c r="F4189">
        <v>20</v>
      </c>
      <c r="G4189">
        <v>336.67</v>
      </c>
      <c r="H4189">
        <v>299.48</v>
      </c>
      <c r="I4189" t="s">
        <v>10039</v>
      </c>
      <c r="J4189">
        <f>F4189*G4189</f>
        <v>6733.4000000000005</v>
      </c>
      <c r="K4189">
        <f>F4189*H4189</f>
        <v>5989.6</v>
      </c>
      <c r="L4189">
        <f>J4189-K4189</f>
        <v>743.80000000000018</v>
      </c>
      <c r="M4189" s="5">
        <f>L4189/J4189</f>
        <v>0.11046425282917993</v>
      </c>
      <c r="N4189" t="str">
        <f>IF(ISNA(VLOOKUP(A4189,'Returns Data'!A:A,1,0)),"No","Yes")</f>
        <v>No</v>
      </c>
      <c r="O4189" t="s">
        <v>10085</v>
      </c>
      <c r="P4189" t="str">
        <f>IFERROR(VLOOKUP(A4189,'Ratings Data'!A:C,3,0),"No Rating")</f>
        <v>No Rating</v>
      </c>
      <c r="Q4189" t="s">
        <v>10063</v>
      </c>
      <c r="R4189" s="5">
        <f t="shared" si="65"/>
        <v>5.8587784704396366</v>
      </c>
    </row>
    <row r="4190" spans="1:18" x14ac:dyDescent="0.3">
      <c r="A4190" t="s">
        <v>4260</v>
      </c>
      <c r="B4190" s="2">
        <v>45656</v>
      </c>
      <c r="C4190" t="s">
        <v>10021</v>
      </c>
      <c r="D4190" t="s">
        <v>10031</v>
      </c>
      <c r="E4190" t="s">
        <v>10037</v>
      </c>
      <c r="F4190">
        <v>6</v>
      </c>
      <c r="G4190">
        <v>335.92</v>
      </c>
      <c r="H4190">
        <v>255.24</v>
      </c>
      <c r="I4190" t="s">
        <v>10039</v>
      </c>
      <c r="J4190">
        <f>F4190*G4190</f>
        <v>2015.52</v>
      </c>
      <c r="K4190">
        <f>F4190*H4190</f>
        <v>1531.44</v>
      </c>
      <c r="L4190">
        <f>J4190-K4190</f>
        <v>484.07999999999993</v>
      </c>
      <c r="M4190" s="5">
        <f>L4190/J4190</f>
        <v>0.24017623243629432</v>
      </c>
      <c r="N4190" t="str">
        <f>IF(ISNA(VLOOKUP(A4190,'Returns Data'!A:A,1,0)),"No","Yes")</f>
        <v>No</v>
      </c>
      <c r="O4190" t="s">
        <v>10085</v>
      </c>
      <c r="P4190" t="str">
        <f>IFERROR(VLOOKUP(A4190,'Ratings Data'!A:C,3,0),"No Rating")</f>
        <v>No Rating</v>
      </c>
      <c r="Q4190" t="s">
        <v>10063</v>
      </c>
      <c r="R4190" s="5">
        <f t="shared" si="65"/>
        <v>-0.7006683102147504</v>
      </c>
    </row>
    <row r="4191" spans="1:18" x14ac:dyDescent="0.3">
      <c r="A4191" t="s">
        <v>4270</v>
      </c>
      <c r="B4191" s="2">
        <v>45656</v>
      </c>
      <c r="C4191" t="s">
        <v>10020</v>
      </c>
      <c r="D4191" t="s">
        <v>10030</v>
      </c>
      <c r="E4191" t="s">
        <v>10036</v>
      </c>
      <c r="F4191">
        <v>18</v>
      </c>
      <c r="G4191">
        <v>255.61</v>
      </c>
      <c r="H4191">
        <v>198.33</v>
      </c>
      <c r="I4191" t="s">
        <v>10039</v>
      </c>
      <c r="J4191">
        <f>F4191*G4191</f>
        <v>4600.9800000000005</v>
      </c>
      <c r="K4191">
        <f>F4191*H4191</f>
        <v>3569.94</v>
      </c>
      <c r="L4191">
        <f>J4191-K4191</f>
        <v>1031.0400000000004</v>
      </c>
      <c r="M4191" s="5">
        <f>L4191/J4191</f>
        <v>0.22409138922577371</v>
      </c>
      <c r="N4191" t="str">
        <f>IF(ISNA(VLOOKUP(A4191,'Returns Data'!A:A,1,0)),"No","Yes")</f>
        <v>No</v>
      </c>
      <c r="O4191" t="s">
        <v>10085</v>
      </c>
      <c r="P4191" t="str">
        <f>IFERROR(VLOOKUP(A4191,'Ratings Data'!A:C,3,0),"No Rating")</f>
        <v>No Rating</v>
      </c>
      <c r="Q4191" t="s">
        <v>10063</v>
      </c>
      <c r="R4191" s="5">
        <f t="shared" si="65"/>
        <v>1.2827756608716363</v>
      </c>
    </row>
    <row r="4192" spans="1:18" x14ac:dyDescent="0.3">
      <c r="A4192" t="s">
        <v>4464</v>
      </c>
      <c r="B4192" s="2">
        <v>45656</v>
      </c>
      <c r="C4192" t="s">
        <v>10021</v>
      </c>
      <c r="D4192" t="s">
        <v>10031</v>
      </c>
      <c r="E4192" t="s">
        <v>10038</v>
      </c>
      <c r="F4192">
        <v>18</v>
      </c>
      <c r="G4192">
        <v>194.63</v>
      </c>
      <c r="H4192">
        <v>169.54</v>
      </c>
      <c r="I4192" t="s">
        <v>10040</v>
      </c>
      <c r="J4192">
        <f>F4192*G4192</f>
        <v>3503.34</v>
      </c>
      <c r="K4192">
        <f>F4192*H4192</f>
        <v>3051.72</v>
      </c>
      <c r="L4192">
        <f>J4192-K4192</f>
        <v>451.62000000000035</v>
      </c>
      <c r="M4192" s="5">
        <f>L4192/J4192</f>
        <v>0.12891126753326834</v>
      </c>
      <c r="N4192" t="str">
        <f>IF(ISNA(VLOOKUP(A4192,'Returns Data'!A:A,1,0)),"No","Yes")</f>
        <v>No</v>
      </c>
      <c r="O4192" t="s">
        <v>10085</v>
      </c>
      <c r="P4192" t="str">
        <f>IFERROR(VLOOKUP(A4192,'Ratings Data'!A:C,3,0),"No Rating")</f>
        <v>No Rating</v>
      </c>
      <c r="Q4192" t="s">
        <v>10063</v>
      </c>
      <c r="R4192" s="5">
        <f t="shared" si="65"/>
        <v>-0.23856656625327652</v>
      </c>
    </row>
    <row r="4193" spans="1:18" x14ac:dyDescent="0.3">
      <c r="A4193" t="s">
        <v>4465</v>
      </c>
      <c r="B4193" s="2">
        <v>45656</v>
      </c>
      <c r="C4193" t="s">
        <v>10017</v>
      </c>
      <c r="D4193" t="s">
        <v>10032</v>
      </c>
      <c r="E4193" t="s">
        <v>10038</v>
      </c>
      <c r="F4193">
        <v>2</v>
      </c>
      <c r="G4193">
        <v>294.39999999999998</v>
      </c>
      <c r="H4193">
        <v>258.14999999999998</v>
      </c>
      <c r="I4193" t="s">
        <v>10039</v>
      </c>
      <c r="J4193">
        <f>F4193*G4193</f>
        <v>588.79999999999995</v>
      </c>
      <c r="K4193">
        <f>F4193*H4193</f>
        <v>516.29999999999995</v>
      </c>
      <c r="L4193">
        <f>J4193-K4193</f>
        <v>72.5</v>
      </c>
      <c r="M4193" s="5">
        <f>L4193/J4193</f>
        <v>0.12313179347826088</v>
      </c>
      <c r="N4193" t="str">
        <f>IF(ISNA(VLOOKUP(A4193,'Returns Data'!A:A,1,0)),"No","Yes")</f>
        <v>No</v>
      </c>
      <c r="O4193" t="s">
        <v>10085</v>
      </c>
      <c r="P4193" t="str">
        <f>IFERROR(VLOOKUP(A4193,'Ratings Data'!A:C,3,0),"No Rating")</f>
        <v>No Rating</v>
      </c>
      <c r="Q4193" t="s">
        <v>10063</v>
      </c>
      <c r="R4193" s="5">
        <f t="shared" si="65"/>
        <v>-0.83193181364069713</v>
      </c>
    </row>
    <row r="4194" spans="1:18" x14ac:dyDescent="0.3">
      <c r="A4194" t="s">
        <v>4603</v>
      </c>
      <c r="B4194" s="2">
        <v>45656</v>
      </c>
      <c r="C4194" t="s">
        <v>10016</v>
      </c>
      <c r="D4194" t="s">
        <v>10032</v>
      </c>
      <c r="E4194" t="s">
        <v>10034</v>
      </c>
      <c r="F4194">
        <v>12</v>
      </c>
      <c r="G4194">
        <v>143.09</v>
      </c>
      <c r="H4194">
        <v>121.12</v>
      </c>
      <c r="I4194" t="s">
        <v>10040</v>
      </c>
      <c r="J4194">
        <f>F4194*G4194</f>
        <v>1717.08</v>
      </c>
      <c r="K4194">
        <f>F4194*H4194</f>
        <v>1453.44</v>
      </c>
      <c r="L4194">
        <f>J4194-K4194</f>
        <v>263.63999999999987</v>
      </c>
      <c r="M4194" s="5">
        <f>L4194/J4194</f>
        <v>0.15353973023970921</v>
      </c>
      <c r="N4194" t="str">
        <f>IF(ISNA(VLOOKUP(A4194,'Returns Data'!A:A,1,0)),"No","Yes")</f>
        <v>No</v>
      </c>
      <c r="O4194" t="s">
        <v>10085</v>
      </c>
      <c r="P4194" t="str">
        <f>IFERROR(VLOOKUP(A4194,'Ratings Data'!A:C,3,0),"No Rating")</f>
        <v>No Rating</v>
      </c>
      <c r="Q4194" t="s">
        <v>10063</v>
      </c>
      <c r="R4194" s="5">
        <f t="shared" si="65"/>
        <v>1.9162364130434784</v>
      </c>
    </row>
    <row r="4195" spans="1:18" x14ac:dyDescent="0.3">
      <c r="A4195" t="s">
        <v>5448</v>
      </c>
      <c r="B4195" s="2">
        <v>45656</v>
      </c>
      <c r="C4195" t="s">
        <v>10026</v>
      </c>
      <c r="D4195" t="s">
        <v>10031</v>
      </c>
      <c r="E4195" t="s">
        <v>10037</v>
      </c>
      <c r="F4195">
        <v>9</v>
      </c>
      <c r="G4195">
        <v>83.66</v>
      </c>
      <c r="H4195">
        <v>61.01</v>
      </c>
      <c r="I4195" t="s">
        <v>10039</v>
      </c>
      <c r="J4195">
        <f>F4195*G4195</f>
        <v>752.93999999999994</v>
      </c>
      <c r="K4195">
        <f>F4195*H4195</f>
        <v>549.09</v>
      </c>
      <c r="L4195">
        <f>J4195-K4195</f>
        <v>203.84999999999991</v>
      </c>
      <c r="M4195" s="5">
        <f>L4195/J4195</f>
        <v>0.27073870427922536</v>
      </c>
      <c r="N4195" t="str">
        <f>IF(ISNA(VLOOKUP(A4195,'Returns Data'!A:A,1,0)),"No","Yes")</f>
        <v>No</v>
      </c>
      <c r="O4195" t="s">
        <v>10085</v>
      </c>
      <c r="P4195" t="str">
        <f>IFERROR(VLOOKUP(A4195,'Ratings Data'!A:C,3,0),"No Rating")</f>
        <v>No Rating</v>
      </c>
      <c r="Q4195" t="s">
        <v>10063</v>
      </c>
      <c r="R4195" s="5">
        <f t="shared" si="65"/>
        <v>-0.56149975539870012</v>
      </c>
    </row>
    <row r="4196" spans="1:18" x14ac:dyDescent="0.3">
      <c r="A4196" t="s">
        <v>6027</v>
      </c>
      <c r="B4196" s="2">
        <v>45656</v>
      </c>
      <c r="C4196" t="s">
        <v>10022</v>
      </c>
      <c r="D4196" t="s">
        <v>10033</v>
      </c>
      <c r="E4196" t="s">
        <v>10035</v>
      </c>
      <c r="F4196">
        <v>8</v>
      </c>
      <c r="G4196">
        <v>199.6</v>
      </c>
      <c r="H4196">
        <v>169.42</v>
      </c>
      <c r="I4196" t="s">
        <v>10040</v>
      </c>
      <c r="J4196">
        <f>F4196*G4196</f>
        <v>1596.8</v>
      </c>
      <c r="K4196">
        <f>F4196*H4196</f>
        <v>1355.36</v>
      </c>
      <c r="L4196">
        <f>J4196-K4196</f>
        <v>241.44000000000005</v>
      </c>
      <c r="M4196" s="5">
        <f>L4196/J4196</f>
        <v>0.15120240480961927</v>
      </c>
      <c r="N4196" t="str">
        <f>IF(ISNA(VLOOKUP(A4196,'Returns Data'!A:A,1,0)),"No","Yes")</f>
        <v>No</v>
      </c>
      <c r="O4196" t="s">
        <v>10085</v>
      </c>
      <c r="P4196" t="str">
        <f>IFERROR(VLOOKUP(A4196,'Ratings Data'!A:C,3,0),"No Rating")</f>
        <v>No Rating</v>
      </c>
      <c r="Q4196" t="s">
        <v>10063</v>
      </c>
      <c r="R4196" s="5">
        <f t="shared" si="65"/>
        <v>1.1207533136770527</v>
      </c>
    </row>
    <row r="4197" spans="1:18" x14ac:dyDescent="0.3">
      <c r="A4197" t="s">
        <v>6398</v>
      </c>
      <c r="B4197" s="2">
        <v>45656</v>
      </c>
      <c r="C4197" t="s">
        <v>10017</v>
      </c>
      <c r="D4197" t="s">
        <v>10032</v>
      </c>
      <c r="E4197" t="s">
        <v>10038</v>
      </c>
      <c r="F4197">
        <v>13</v>
      </c>
      <c r="G4197">
        <v>79.14</v>
      </c>
      <c r="H4197">
        <v>58.9</v>
      </c>
      <c r="I4197" t="s">
        <v>10039</v>
      </c>
      <c r="J4197">
        <f>F4197*G4197</f>
        <v>1028.82</v>
      </c>
      <c r="K4197">
        <f>F4197*H4197</f>
        <v>765.69999999999993</v>
      </c>
      <c r="L4197">
        <f>J4197-K4197</f>
        <v>263.12</v>
      </c>
      <c r="M4197" s="5">
        <f>L4197/J4197</f>
        <v>0.25574930502906246</v>
      </c>
      <c r="N4197" t="str">
        <f>IF(ISNA(VLOOKUP(A4197,'Returns Data'!A:A,1,0)),"No","Yes")</f>
        <v>No</v>
      </c>
      <c r="O4197" t="s">
        <v>10085</v>
      </c>
      <c r="P4197" t="str">
        <f>IFERROR(VLOOKUP(A4197,'Ratings Data'!A:C,3,0),"No Rating")</f>
        <v>No Rating</v>
      </c>
      <c r="Q4197" t="s">
        <v>10063</v>
      </c>
      <c r="R4197" s="5">
        <f t="shared" si="65"/>
        <v>-0.35569889779559122</v>
      </c>
    </row>
    <row r="4198" spans="1:18" x14ac:dyDescent="0.3">
      <c r="A4198" t="s">
        <v>6406</v>
      </c>
      <c r="B4198" s="2">
        <v>45656</v>
      </c>
      <c r="C4198" t="s">
        <v>10027</v>
      </c>
      <c r="D4198" t="s">
        <v>10032</v>
      </c>
      <c r="E4198" t="s">
        <v>10037</v>
      </c>
      <c r="F4198">
        <v>14</v>
      </c>
      <c r="G4198">
        <v>417.77</v>
      </c>
      <c r="H4198">
        <v>285.56</v>
      </c>
      <c r="I4198" t="s">
        <v>10040</v>
      </c>
      <c r="J4198">
        <f>F4198*G4198</f>
        <v>5848.78</v>
      </c>
      <c r="K4198">
        <f>F4198*H4198</f>
        <v>3997.84</v>
      </c>
      <c r="L4198">
        <f>J4198-K4198</f>
        <v>1850.9399999999996</v>
      </c>
      <c r="M4198" s="5">
        <f>L4198/J4198</f>
        <v>0.31646599803719744</v>
      </c>
      <c r="N4198" t="str">
        <f>IF(ISNA(VLOOKUP(A4198,'Returns Data'!A:A,1,0)),"No","Yes")</f>
        <v>No</v>
      </c>
      <c r="O4198" t="s">
        <v>10085</v>
      </c>
      <c r="P4198" t="str">
        <f>IFERROR(VLOOKUP(A4198,'Ratings Data'!A:C,3,0),"No Rating")</f>
        <v>No Rating</v>
      </c>
      <c r="Q4198" t="s">
        <v>10063</v>
      </c>
      <c r="R4198" s="5">
        <f t="shared" si="65"/>
        <v>4.6849400283820302</v>
      </c>
    </row>
    <row r="4199" spans="1:18" x14ac:dyDescent="0.3">
      <c r="A4199" t="s">
        <v>6523</v>
      </c>
      <c r="B4199" s="2">
        <v>45656</v>
      </c>
      <c r="C4199" t="s">
        <v>10010</v>
      </c>
      <c r="D4199" t="s">
        <v>10029</v>
      </c>
      <c r="E4199" t="s">
        <v>10037</v>
      </c>
      <c r="F4199">
        <v>10</v>
      </c>
      <c r="G4199">
        <v>348.35</v>
      </c>
      <c r="H4199">
        <v>309.74</v>
      </c>
      <c r="I4199" t="s">
        <v>10040</v>
      </c>
      <c r="J4199">
        <f>F4199*G4199</f>
        <v>3483.5</v>
      </c>
      <c r="K4199">
        <f>F4199*H4199</f>
        <v>3097.4</v>
      </c>
      <c r="L4199">
        <f>J4199-K4199</f>
        <v>386.09999999999991</v>
      </c>
      <c r="M4199" s="5">
        <f>L4199/J4199</f>
        <v>0.11083680206688673</v>
      </c>
      <c r="N4199" t="str">
        <f>IF(ISNA(VLOOKUP(A4199,'Returns Data'!A:A,1,0)),"No","Yes")</f>
        <v>No</v>
      </c>
      <c r="O4199" t="s">
        <v>10085</v>
      </c>
      <c r="P4199" t="str">
        <f>IFERROR(VLOOKUP(A4199,'Ratings Data'!A:C,3,0),"No Rating")</f>
        <v>No Rating</v>
      </c>
      <c r="Q4199" t="s">
        <v>10063</v>
      </c>
      <c r="R4199" s="5">
        <f t="shared" si="65"/>
        <v>-0.40440570512140989</v>
      </c>
    </row>
    <row r="4200" spans="1:18" x14ac:dyDescent="0.3">
      <c r="A4200" t="s">
        <v>6581</v>
      </c>
      <c r="B4200" s="2">
        <v>45656</v>
      </c>
      <c r="C4200" t="s">
        <v>10020</v>
      </c>
      <c r="D4200" t="s">
        <v>10030</v>
      </c>
      <c r="E4200" t="s">
        <v>10035</v>
      </c>
      <c r="F4200">
        <v>6</v>
      </c>
      <c r="G4200">
        <v>322.64999999999998</v>
      </c>
      <c r="H4200">
        <v>238.09</v>
      </c>
      <c r="I4200" t="s">
        <v>10040</v>
      </c>
      <c r="J4200">
        <f>F4200*G4200</f>
        <v>1935.8999999999999</v>
      </c>
      <c r="K4200">
        <f>F4200*H4200</f>
        <v>1428.54</v>
      </c>
      <c r="L4200">
        <f>J4200-K4200</f>
        <v>507.3599999999999</v>
      </c>
      <c r="M4200" s="5">
        <f>L4200/J4200</f>
        <v>0.26207965287463192</v>
      </c>
      <c r="N4200" t="str">
        <f>IF(ISNA(VLOOKUP(A4200,'Returns Data'!A:A,1,0)),"No","Yes")</f>
        <v>No</v>
      </c>
      <c r="O4200" t="s">
        <v>10085</v>
      </c>
      <c r="P4200" t="str">
        <f>IFERROR(VLOOKUP(A4200,'Ratings Data'!A:C,3,0),"No Rating")</f>
        <v>No Rating</v>
      </c>
      <c r="Q4200" t="s">
        <v>10063</v>
      </c>
      <c r="R4200" s="5">
        <f t="shared" si="65"/>
        <v>-0.44426582460169373</v>
      </c>
    </row>
    <row r="4201" spans="1:18" x14ac:dyDescent="0.3">
      <c r="A4201" t="s">
        <v>6586</v>
      </c>
      <c r="B4201" s="2">
        <v>45656</v>
      </c>
      <c r="C4201" t="s">
        <v>10025</v>
      </c>
      <c r="D4201" t="s">
        <v>10033</v>
      </c>
      <c r="E4201" t="s">
        <v>10036</v>
      </c>
      <c r="F4201">
        <v>17</v>
      </c>
      <c r="G4201">
        <v>138.71</v>
      </c>
      <c r="H4201">
        <v>110.38</v>
      </c>
      <c r="I4201" t="s">
        <v>10040</v>
      </c>
      <c r="J4201">
        <f>F4201*G4201</f>
        <v>2358.0700000000002</v>
      </c>
      <c r="K4201">
        <f>F4201*H4201</f>
        <v>1876.46</v>
      </c>
      <c r="L4201">
        <f>J4201-K4201</f>
        <v>481.61000000000013</v>
      </c>
      <c r="M4201" s="5">
        <f>L4201/J4201</f>
        <v>0.20423905990916305</v>
      </c>
      <c r="N4201" t="str">
        <f>IF(ISNA(VLOOKUP(A4201,'Returns Data'!A:A,1,0)),"No","Yes")</f>
        <v>No</v>
      </c>
      <c r="O4201" t="s">
        <v>10085</v>
      </c>
      <c r="P4201" t="str">
        <f>IFERROR(VLOOKUP(A4201,'Ratings Data'!A:C,3,0),"No Rating")</f>
        <v>No Rating</v>
      </c>
      <c r="Q4201" t="s">
        <v>10063</v>
      </c>
      <c r="R4201" s="5">
        <f t="shared" si="65"/>
        <v>0.21807428069631712</v>
      </c>
    </row>
    <row r="4202" spans="1:18" x14ac:dyDescent="0.3">
      <c r="A4202" t="s">
        <v>6914</v>
      </c>
      <c r="B4202" s="2">
        <v>45656</v>
      </c>
      <c r="C4202" t="s">
        <v>10016</v>
      </c>
      <c r="D4202" t="s">
        <v>10032</v>
      </c>
      <c r="E4202" t="s">
        <v>10036</v>
      </c>
      <c r="F4202">
        <v>1</v>
      </c>
      <c r="G4202">
        <v>479.32</v>
      </c>
      <c r="H4202">
        <v>305.79000000000002</v>
      </c>
      <c r="I4202" t="s">
        <v>10040</v>
      </c>
      <c r="J4202">
        <f>F4202*G4202</f>
        <v>479.32</v>
      </c>
      <c r="K4202">
        <f>F4202*H4202</f>
        <v>305.79000000000002</v>
      </c>
      <c r="L4202">
        <f>J4202-K4202</f>
        <v>173.52999999999997</v>
      </c>
      <c r="M4202" s="5">
        <f>L4202/J4202</f>
        <v>0.36203371442877402</v>
      </c>
      <c r="N4202" t="str">
        <f>IF(ISNA(VLOOKUP(A4202,'Returns Data'!A:A,1,0)),"No","Yes")</f>
        <v>No</v>
      </c>
      <c r="O4202" t="s">
        <v>10085</v>
      </c>
      <c r="P4202" t="str">
        <f>IFERROR(VLOOKUP(A4202,'Ratings Data'!A:C,3,0),"No Rating")</f>
        <v>No Rating</v>
      </c>
      <c r="Q4202" t="s">
        <v>10063</v>
      </c>
      <c r="R4202" s="5">
        <f t="shared" si="65"/>
        <v>-0.79673207326330431</v>
      </c>
    </row>
    <row r="4203" spans="1:18" x14ac:dyDescent="0.3">
      <c r="A4203" t="s">
        <v>7117</v>
      </c>
      <c r="B4203" s="2">
        <v>45656</v>
      </c>
      <c r="C4203" t="s">
        <v>10027</v>
      </c>
      <c r="D4203" t="s">
        <v>10032</v>
      </c>
      <c r="E4203" t="s">
        <v>10034</v>
      </c>
      <c r="F4203">
        <v>17</v>
      </c>
      <c r="G4203">
        <v>90.03</v>
      </c>
      <c r="H4203">
        <v>71.95</v>
      </c>
      <c r="I4203" t="s">
        <v>10039</v>
      </c>
      <c r="J4203">
        <f>F4203*G4203</f>
        <v>1530.51</v>
      </c>
      <c r="K4203">
        <f>F4203*H4203</f>
        <v>1223.1500000000001</v>
      </c>
      <c r="L4203">
        <f>J4203-K4203</f>
        <v>307.3599999999999</v>
      </c>
      <c r="M4203" s="5">
        <f>L4203/J4203</f>
        <v>0.20082194823947566</v>
      </c>
      <c r="N4203" t="str">
        <f>IF(ISNA(VLOOKUP(A4203,'Returns Data'!A:A,1,0)),"No","Yes")</f>
        <v>No</v>
      </c>
      <c r="O4203" t="s">
        <v>10085</v>
      </c>
      <c r="P4203" t="str">
        <f>IFERROR(VLOOKUP(A4203,'Ratings Data'!A:C,3,0),"No Rating")</f>
        <v>No Rating</v>
      </c>
      <c r="Q4203" t="s">
        <v>10063</v>
      </c>
      <c r="R4203" s="5">
        <f t="shared" si="65"/>
        <v>2.1930860385546191</v>
      </c>
    </row>
    <row r="4204" spans="1:18" x14ac:dyDescent="0.3">
      <c r="A4204" t="s">
        <v>7351</v>
      </c>
      <c r="B4204" s="2">
        <v>45656</v>
      </c>
      <c r="C4204" t="s">
        <v>10021</v>
      </c>
      <c r="D4204" t="s">
        <v>10031</v>
      </c>
      <c r="E4204" t="s">
        <v>10037</v>
      </c>
      <c r="F4204">
        <v>18</v>
      </c>
      <c r="G4204">
        <v>122.88</v>
      </c>
      <c r="H4204">
        <v>75.87</v>
      </c>
      <c r="I4204" t="s">
        <v>10040</v>
      </c>
      <c r="J4204">
        <f>F4204*G4204</f>
        <v>2211.84</v>
      </c>
      <c r="K4204">
        <f>F4204*H4204</f>
        <v>1365.66</v>
      </c>
      <c r="L4204">
        <f>J4204-K4204</f>
        <v>846.18000000000006</v>
      </c>
      <c r="M4204" s="5">
        <f>L4204/J4204</f>
        <v>0.382568359375</v>
      </c>
      <c r="N4204" t="str">
        <f>IF(ISNA(VLOOKUP(A4204,'Returns Data'!A:A,1,0)),"No","Yes")</f>
        <v>No</v>
      </c>
      <c r="O4204" t="s">
        <v>10085</v>
      </c>
      <c r="P4204" t="str">
        <f>IFERROR(VLOOKUP(A4204,'Ratings Data'!A:C,3,0),"No Rating")</f>
        <v>No Rating</v>
      </c>
      <c r="Q4204" t="s">
        <v>10063</v>
      </c>
      <c r="R4204" s="5">
        <f t="shared" si="65"/>
        <v>0.44516533704451466</v>
      </c>
    </row>
    <row r="4205" spans="1:18" x14ac:dyDescent="0.3">
      <c r="A4205" t="s">
        <v>7417</v>
      </c>
      <c r="B4205" s="2">
        <v>45656</v>
      </c>
      <c r="C4205" t="s">
        <v>10015</v>
      </c>
      <c r="D4205" t="s">
        <v>10031</v>
      </c>
      <c r="E4205" t="s">
        <v>10034</v>
      </c>
      <c r="F4205">
        <v>7</v>
      </c>
      <c r="G4205">
        <v>227.67</v>
      </c>
      <c r="H4205">
        <v>196.82</v>
      </c>
      <c r="I4205" t="s">
        <v>10039</v>
      </c>
      <c r="J4205">
        <f>F4205*G4205</f>
        <v>1593.6899999999998</v>
      </c>
      <c r="K4205">
        <f>F4205*H4205</f>
        <v>1377.74</v>
      </c>
      <c r="L4205">
        <f>J4205-K4205</f>
        <v>215.94999999999982</v>
      </c>
      <c r="M4205" s="5">
        <f>L4205/J4205</f>
        <v>0.13550314051038775</v>
      </c>
      <c r="N4205" t="str">
        <f>IF(ISNA(VLOOKUP(A4205,'Returns Data'!A:A,1,0)),"No","Yes")</f>
        <v>Yes</v>
      </c>
      <c r="O4205" t="str">
        <f>IFERROR(VLOOKUP(A4205,'Returns Data'!A:E,5,0),"No Returns")</f>
        <v>Customer Changed Mind</v>
      </c>
      <c r="P4205" t="str">
        <f>IFERROR(VLOOKUP(A4205,'Ratings Data'!A:C,3,0),"No Rating")</f>
        <v>No Rating</v>
      </c>
      <c r="Q4205" t="s">
        <v>10063</v>
      </c>
      <c r="R4205" s="5">
        <f t="shared" si="65"/>
        <v>-0.27947319878472232</v>
      </c>
    </row>
    <row r="4206" spans="1:18" x14ac:dyDescent="0.3">
      <c r="A4206" t="s">
        <v>7438</v>
      </c>
      <c r="B4206" s="2">
        <v>45656</v>
      </c>
      <c r="C4206" t="s">
        <v>10012</v>
      </c>
      <c r="D4206" t="s">
        <v>10030</v>
      </c>
      <c r="E4206" t="s">
        <v>10038</v>
      </c>
      <c r="F4206">
        <v>8</v>
      </c>
      <c r="G4206">
        <v>229.31</v>
      </c>
      <c r="H4206">
        <v>139.05000000000001</v>
      </c>
      <c r="I4206" t="s">
        <v>10039</v>
      </c>
      <c r="J4206">
        <f>F4206*G4206</f>
        <v>1834.48</v>
      </c>
      <c r="K4206">
        <f>F4206*H4206</f>
        <v>1112.4000000000001</v>
      </c>
      <c r="L4206">
        <f>J4206-K4206</f>
        <v>722.07999999999993</v>
      </c>
      <c r="M4206" s="5">
        <f>L4206/J4206</f>
        <v>0.39361562949718715</v>
      </c>
      <c r="N4206" t="str">
        <f>IF(ISNA(VLOOKUP(A4206,'Returns Data'!A:A,1,0)),"No","Yes")</f>
        <v>No</v>
      </c>
      <c r="O4206" t="s">
        <v>10085</v>
      </c>
      <c r="P4206" t="str">
        <f>IFERROR(VLOOKUP(A4206,'Ratings Data'!A:C,3,0),"No Rating")</f>
        <v>No Rating</v>
      </c>
      <c r="Q4206" t="s">
        <v>10063</v>
      </c>
      <c r="R4206" s="5">
        <f t="shared" si="65"/>
        <v>0.15108960964804963</v>
      </c>
    </row>
    <row r="4207" spans="1:18" x14ac:dyDescent="0.3">
      <c r="A4207" t="s">
        <v>7532</v>
      </c>
      <c r="B4207" s="2">
        <v>45656</v>
      </c>
      <c r="C4207" t="s">
        <v>10024</v>
      </c>
      <c r="D4207" t="s">
        <v>10029</v>
      </c>
      <c r="E4207" t="s">
        <v>10037</v>
      </c>
      <c r="F4207">
        <v>12</v>
      </c>
      <c r="G4207">
        <v>317.58999999999997</v>
      </c>
      <c r="H4207">
        <v>235.91</v>
      </c>
      <c r="I4207" t="s">
        <v>10039</v>
      </c>
      <c r="J4207">
        <f>F4207*G4207</f>
        <v>3811.08</v>
      </c>
      <c r="K4207">
        <f>F4207*H4207</f>
        <v>2830.92</v>
      </c>
      <c r="L4207">
        <f>J4207-K4207</f>
        <v>980.15999999999985</v>
      </c>
      <c r="M4207" s="5">
        <f>L4207/J4207</f>
        <v>0.25718693913536317</v>
      </c>
      <c r="N4207" t="str">
        <f>IF(ISNA(VLOOKUP(A4207,'Returns Data'!A:A,1,0)),"No","Yes")</f>
        <v>No</v>
      </c>
      <c r="O4207" t="s">
        <v>10085</v>
      </c>
      <c r="P4207">
        <f>IFERROR(VLOOKUP(A4207,'Ratings Data'!A:C,3,0),"No Rating")</f>
        <v>1</v>
      </c>
      <c r="Q4207" t="s">
        <v>10063</v>
      </c>
      <c r="R4207" s="5">
        <f t="shared" si="65"/>
        <v>1.0774715450699925</v>
      </c>
    </row>
    <row r="4208" spans="1:18" x14ac:dyDescent="0.3">
      <c r="A4208" t="s">
        <v>7770</v>
      </c>
      <c r="B4208" s="2">
        <v>45656</v>
      </c>
      <c r="C4208" t="s">
        <v>10013</v>
      </c>
      <c r="D4208" t="s">
        <v>10030</v>
      </c>
      <c r="E4208" t="s">
        <v>10036</v>
      </c>
      <c r="F4208">
        <v>14</v>
      </c>
      <c r="G4208">
        <v>288.42</v>
      </c>
      <c r="H4208">
        <v>208.89</v>
      </c>
      <c r="I4208" t="s">
        <v>10039</v>
      </c>
      <c r="J4208">
        <f>F4208*G4208</f>
        <v>4037.88</v>
      </c>
      <c r="K4208">
        <f>F4208*H4208</f>
        <v>2924.46</v>
      </c>
      <c r="L4208">
        <f>J4208-K4208</f>
        <v>1113.42</v>
      </c>
      <c r="M4208" s="5">
        <f>L4208/J4208</f>
        <v>0.27574370709382151</v>
      </c>
      <c r="N4208" t="str">
        <f>IF(ISNA(VLOOKUP(A4208,'Returns Data'!A:A,1,0)),"No","Yes")</f>
        <v>No</v>
      </c>
      <c r="O4208" t="s">
        <v>10085</v>
      </c>
      <c r="P4208" t="str">
        <f>IFERROR(VLOOKUP(A4208,'Ratings Data'!A:C,3,0),"No Rating")</f>
        <v>No Rating</v>
      </c>
      <c r="Q4208" t="s">
        <v>10063</v>
      </c>
      <c r="R4208" s="5">
        <f t="shared" si="65"/>
        <v>5.9510689883182769E-2</v>
      </c>
    </row>
    <row r="4209" spans="1:18" x14ac:dyDescent="0.3">
      <c r="A4209" t="s">
        <v>7816</v>
      </c>
      <c r="B4209" s="2">
        <v>45656</v>
      </c>
      <c r="C4209" t="s">
        <v>10026</v>
      </c>
      <c r="D4209" t="s">
        <v>10031</v>
      </c>
      <c r="E4209" t="s">
        <v>10034</v>
      </c>
      <c r="F4209">
        <v>6</v>
      </c>
      <c r="G4209">
        <v>302.66000000000003</v>
      </c>
      <c r="H4209">
        <v>200.47</v>
      </c>
      <c r="I4209" t="s">
        <v>10040</v>
      </c>
      <c r="J4209">
        <f>F4209*G4209</f>
        <v>1815.96</v>
      </c>
      <c r="K4209">
        <f>F4209*H4209</f>
        <v>1202.82</v>
      </c>
      <c r="L4209">
        <f>J4209-K4209</f>
        <v>613.1400000000001</v>
      </c>
      <c r="M4209" s="5">
        <f>L4209/J4209</f>
        <v>0.33763959558580592</v>
      </c>
      <c r="N4209" t="str">
        <f>IF(ISNA(VLOOKUP(A4209,'Returns Data'!A:A,1,0)),"No","Yes")</f>
        <v>No</v>
      </c>
      <c r="O4209" t="s">
        <v>10085</v>
      </c>
      <c r="P4209">
        <f>IFERROR(VLOOKUP(A4209,'Ratings Data'!A:C,3,0),"No Rating")</f>
        <v>2</v>
      </c>
      <c r="Q4209" t="s">
        <v>10063</v>
      </c>
      <c r="R4209" s="5">
        <f t="shared" si="65"/>
        <v>-0.55026895301494849</v>
      </c>
    </row>
    <row r="4210" spans="1:18" x14ac:dyDescent="0.3">
      <c r="A4210" t="s">
        <v>7848</v>
      </c>
      <c r="B4210" s="2">
        <v>45656</v>
      </c>
      <c r="C4210" t="s">
        <v>10025</v>
      </c>
      <c r="D4210" t="s">
        <v>10033</v>
      </c>
      <c r="E4210" t="s">
        <v>10037</v>
      </c>
      <c r="F4210">
        <v>3</v>
      </c>
      <c r="G4210">
        <v>278.16000000000003</v>
      </c>
      <c r="H4210">
        <v>228.4</v>
      </c>
      <c r="I4210" t="s">
        <v>10039</v>
      </c>
      <c r="J4210">
        <f>F4210*G4210</f>
        <v>834.48</v>
      </c>
      <c r="K4210">
        <f>F4210*H4210</f>
        <v>685.2</v>
      </c>
      <c r="L4210">
        <f>J4210-K4210</f>
        <v>149.27999999999997</v>
      </c>
      <c r="M4210" s="5">
        <f>L4210/J4210</f>
        <v>0.17888984756974399</v>
      </c>
      <c r="N4210" t="str">
        <f>IF(ISNA(VLOOKUP(A4210,'Returns Data'!A:A,1,0)),"No","Yes")</f>
        <v>No</v>
      </c>
      <c r="O4210" t="s">
        <v>10085</v>
      </c>
      <c r="P4210" t="str">
        <f>IFERROR(VLOOKUP(A4210,'Ratings Data'!A:C,3,0),"No Rating")</f>
        <v>No Rating</v>
      </c>
      <c r="Q4210" t="s">
        <v>10063</v>
      </c>
      <c r="R4210" s="5">
        <f t="shared" si="65"/>
        <v>-0.54047445978986319</v>
      </c>
    </row>
    <row r="4211" spans="1:18" x14ac:dyDescent="0.3">
      <c r="A4211" t="s">
        <v>8267</v>
      </c>
      <c r="B4211" s="2">
        <v>45656</v>
      </c>
      <c r="C4211" t="s">
        <v>10022</v>
      </c>
      <c r="D4211" t="s">
        <v>10033</v>
      </c>
      <c r="E4211" t="s">
        <v>10034</v>
      </c>
      <c r="F4211">
        <v>11</v>
      </c>
      <c r="G4211">
        <v>63.35</v>
      </c>
      <c r="H4211">
        <v>48.24</v>
      </c>
      <c r="I4211" t="s">
        <v>10039</v>
      </c>
      <c r="J4211">
        <f>F4211*G4211</f>
        <v>696.85</v>
      </c>
      <c r="K4211">
        <f>F4211*H4211</f>
        <v>530.64</v>
      </c>
      <c r="L4211">
        <f>J4211-K4211</f>
        <v>166.21000000000004</v>
      </c>
      <c r="M4211" s="5">
        <f>L4211/J4211</f>
        <v>0.2385161799526441</v>
      </c>
      <c r="N4211" t="str">
        <f>IF(ISNA(VLOOKUP(A4211,'Returns Data'!A:A,1,0)),"No","Yes")</f>
        <v>Yes</v>
      </c>
      <c r="O4211" t="str">
        <f>IFERROR(VLOOKUP(A4211,'Returns Data'!A:E,5,0),"No Returns")</f>
        <v>Late Delivery</v>
      </c>
      <c r="P4211" t="str">
        <f>IFERROR(VLOOKUP(A4211,'Ratings Data'!A:C,3,0),"No Rating")</f>
        <v>No Rating</v>
      </c>
      <c r="Q4211" t="s">
        <v>10063</v>
      </c>
      <c r="R4211" s="5">
        <f t="shared" si="65"/>
        <v>-0.16492905761671939</v>
      </c>
    </row>
    <row r="4212" spans="1:18" x14ac:dyDescent="0.3">
      <c r="A4212" t="s">
        <v>8677</v>
      </c>
      <c r="B4212" s="2">
        <v>45656</v>
      </c>
      <c r="C4212" t="s">
        <v>10015</v>
      </c>
      <c r="D4212" t="s">
        <v>10031</v>
      </c>
      <c r="E4212" t="s">
        <v>10035</v>
      </c>
      <c r="F4212">
        <v>15</v>
      </c>
      <c r="G4212">
        <v>81.010000000000005</v>
      </c>
      <c r="H4212">
        <v>54.68</v>
      </c>
      <c r="I4212" t="s">
        <v>10039</v>
      </c>
      <c r="J4212">
        <f>F4212*G4212</f>
        <v>1215.1500000000001</v>
      </c>
      <c r="K4212">
        <f>F4212*H4212</f>
        <v>820.2</v>
      </c>
      <c r="L4212">
        <f>J4212-K4212</f>
        <v>394.95000000000005</v>
      </c>
      <c r="M4212" s="5">
        <f>L4212/J4212</f>
        <v>0.32502160227132454</v>
      </c>
      <c r="N4212" t="str">
        <f>IF(ISNA(VLOOKUP(A4212,'Returns Data'!A:A,1,0)),"No","Yes")</f>
        <v>No</v>
      </c>
      <c r="O4212" t="s">
        <v>10085</v>
      </c>
      <c r="P4212" t="str">
        <f>IFERROR(VLOOKUP(A4212,'Ratings Data'!A:C,3,0),"No Rating")</f>
        <v>No Rating</v>
      </c>
      <c r="Q4212" t="s">
        <v>10063</v>
      </c>
      <c r="R4212" s="5">
        <f t="shared" si="65"/>
        <v>0.74377556145511958</v>
      </c>
    </row>
    <row r="4213" spans="1:18" x14ac:dyDescent="0.3">
      <c r="A4213" t="s">
        <v>9145</v>
      </c>
      <c r="B4213" s="2">
        <v>45656</v>
      </c>
      <c r="C4213" t="s">
        <v>10014</v>
      </c>
      <c r="D4213" t="s">
        <v>10030</v>
      </c>
      <c r="E4213" t="s">
        <v>10036</v>
      </c>
      <c r="F4213">
        <v>12</v>
      </c>
      <c r="G4213">
        <v>403.16</v>
      </c>
      <c r="H4213">
        <v>352.38</v>
      </c>
      <c r="I4213" t="s">
        <v>10039</v>
      </c>
      <c r="J4213">
        <f>F4213*G4213</f>
        <v>4837.92</v>
      </c>
      <c r="K4213">
        <f>F4213*H4213</f>
        <v>4228.5599999999995</v>
      </c>
      <c r="L4213">
        <f>J4213-K4213</f>
        <v>609.36000000000058</v>
      </c>
      <c r="M4213" s="5">
        <f>L4213/J4213</f>
        <v>0.12595495584879465</v>
      </c>
      <c r="N4213" t="str">
        <f>IF(ISNA(VLOOKUP(A4213,'Returns Data'!A:A,1,0)),"No","Yes")</f>
        <v>No</v>
      </c>
      <c r="O4213" t="s">
        <v>10085</v>
      </c>
      <c r="P4213" t="str">
        <f>IFERROR(VLOOKUP(A4213,'Ratings Data'!A:C,3,0),"No Rating")</f>
        <v>No Rating</v>
      </c>
      <c r="Q4213" t="s">
        <v>10063</v>
      </c>
      <c r="R4213" s="5">
        <f t="shared" si="65"/>
        <v>2.9813356375756079</v>
      </c>
    </row>
    <row r="4214" spans="1:18" x14ac:dyDescent="0.3">
      <c r="A4214" t="s">
        <v>9152</v>
      </c>
      <c r="B4214" s="2">
        <v>45656</v>
      </c>
      <c r="C4214" t="s">
        <v>10026</v>
      </c>
      <c r="D4214" t="s">
        <v>10031</v>
      </c>
      <c r="E4214" t="s">
        <v>10037</v>
      </c>
      <c r="F4214">
        <v>3</v>
      </c>
      <c r="G4214">
        <v>165.06</v>
      </c>
      <c r="H4214">
        <v>139.22</v>
      </c>
      <c r="I4214" t="s">
        <v>10040</v>
      </c>
      <c r="J4214">
        <f>F4214*G4214</f>
        <v>495.18</v>
      </c>
      <c r="K4214">
        <f>F4214*H4214</f>
        <v>417.65999999999997</v>
      </c>
      <c r="L4214">
        <f>J4214-K4214</f>
        <v>77.520000000000039</v>
      </c>
      <c r="M4214" s="5">
        <f>L4214/J4214</f>
        <v>0.15654913364837036</v>
      </c>
      <c r="N4214" t="str">
        <f>IF(ISNA(VLOOKUP(A4214,'Returns Data'!A:A,1,0)),"No","Yes")</f>
        <v>No</v>
      </c>
      <c r="O4214" t="s">
        <v>10085</v>
      </c>
      <c r="P4214" t="str">
        <f>IFERROR(VLOOKUP(A4214,'Ratings Data'!A:C,3,0),"No Rating")</f>
        <v>No Rating</v>
      </c>
      <c r="Q4214" t="s">
        <v>10063</v>
      </c>
      <c r="R4214" s="5">
        <f t="shared" si="65"/>
        <v>-0.8976460958428415</v>
      </c>
    </row>
    <row r="4215" spans="1:18" x14ac:dyDescent="0.3">
      <c r="A4215" t="s">
        <v>9580</v>
      </c>
      <c r="B4215" s="2">
        <v>45656</v>
      </c>
      <c r="C4215" t="s">
        <v>10023</v>
      </c>
      <c r="D4215" t="s">
        <v>10033</v>
      </c>
      <c r="E4215" t="s">
        <v>10034</v>
      </c>
      <c r="F4215">
        <v>13</v>
      </c>
      <c r="G4215">
        <v>25.44</v>
      </c>
      <c r="H4215">
        <v>16.149999999999999</v>
      </c>
      <c r="I4215" t="s">
        <v>10040</v>
      </c>
      <c r="J4215">
        <f>F4215*G4215</f>
        <v>330.72</v>
      </c>
      <c r="K4215">
        <f>F4215*H4215</f>
        <v>209.95</v>
      </c>
      <c r="L4215">
        <f>J4215-K4215</f>
        <v>120.77000000000004</v>
      </c>
      <c r="M4215" s="5">
        <f>L4215/J4215</f>
        <v>0.36517295597484284</v>
      </c>
      <c r="N4215" t="str">
        <f>IF(ISNA(VLOOKUP(A4215,'Returns Data'!A:A,1,0)),"No","Yes")</f>
        <v>No</v>
      </c>
      <c r="O4215" t="s">
        <v>10085</v>
      </c>
      <c r="P4215" t="str">
        <f>IFERROR(VLOOKUP(A4215,'Ratings Data'!A:C,3,0),"No Rating")</f>
        <v>No Rating</v>
      </c>
      <c r="Q4215" t="s">
        <v>10063</v>
      </c>
      <c r="R4215" s="5">
        <f t="shared" si="65"/>
        <v>-0.33212165273233973</v>
      </c>
    </row>
    <row r="4216" spans="1:18" x14ac:dyDescent="0.3">
      <c r="A4216" t="s">
        <v>32</v>
      </c>
      <c r="B4216" s="2">
        <v>45657</v>
      </c>
      <c r="C4216" t="s">
        <v>10022</v>
      </c>
      <c r="D4216" t="s">
        <v>10033</v>
      </c>
      <c r="E4216" t="s">
        <v>10035</v>
      </c>
      <c r="F4216">
        <v>8</v>
      </c>
      <c r="G4216">
        <v>437.2</v>
      </c>
      <c r="H4216">
        <v>291.70999999999998</v>
      </c>
      <c r="I4216" t="s">
        <v>10040</v>
      </c>
      <c r="J4216">
        <f>F4216*G4216</f>
        <v>3497.6</v>
      </c>
      <c r="K4216">
        <f>F4216*H4216</f>
        <v>2333.6799999999998</v>
      </c>
      <c r="L4216">
        <f>J4216-K4216</f>
        <v>1163.92</v>
      </c>
      <c r="M4216" s="5">
        <f>L4216/J4216</f>
        <v>0.33277676120768529</v>
      </c>
      <c r="N4216" t="str">
        <f>IF(ISNA(VLOOKUP(A4216,'Returns Data'!A:A,1,0)),"No","Yes")</f>
        <v>Yes</v>
      </c>
      <c r="O4216" t="str">
        <f>IFERROR(VLOOKUP(A4216,'Returns Data'!A:E,5,0),"No Returns")</f>
        <v>Late Delivery</v>
      </c>
      <c r="P4216" t="str">
        <f>IFERROR(VLOOKUP(A4216,'Ratings Data'!A:C,3,0),"No Rating")</f>
        <v>No Rating</v>
      </c>
      <c r="Q4216" t="s">
        <v>10063</v>
      </c>
      <c r="R4216" s="5">
        <f t="shared" si="65"/>
        <v>9.5757135945815186</v>
      </c>
    </row>
    <row r="4217" spans="1:18" x14ac:dyDescent="0.3">
      <c r="A4217" t="s">
        <v>105</v>
      </c>
      <c r="B4217" s="2">
        <v>45657</v>
      </c>
      <c r="C4217" t="s">
        <v>10025</v>
      </c>
      <c r="D4217" t="s">
        <v>10033</v>
      </c>
      <c r="E4217" t="s">
        <v>10035</v>
      </c>
      <c r="F4217">
        <v>6</v>
      </c>
      <c r="G4217">
        <v>153.15</v>
      </c>
      <c r="H4217">
        <v>123.07</v>
      </c>
      <c r="I4217" t="s">
        <v>10040</v>
      </c>
      <c r="J4217">
        <f>F4217*G4217</f>
        <v>918.90000000000009</v>
      </c>
      <c r="K4217">
        <f>F4217*H4217</f>
        <v>738.42</v>
      </c>
      <c r="L4217">
        <f>J4217-K4217</f>
        <v>180.48000000000013</v>
      </c>
      <c r="M4217" s="5">
        <f>L4217/J4217</f>
        <v>0.19640874959190349</v>
      </c>
      <c r="N4217" t="str">
        <f>IF(ISNA(VLOOKUP(A4217,'Returns Data'!A:A,1,0)),"No","Yes")</f>
        <v>Yes</v>
      </c>
      <c r="O4217" t="str">
        <f>IFERROR(VLOOKUP(A4217,'Returns Data'!A:E,5,0),"No Returns")</f>
        <v>Customer Changed Mind</v>
      </c>
      <c r="P4217" t="str">
        <f>IFERROR(VLOOKUP(A4217,'Ratings Data'!A:C,3,0),"No Rating")</f>
        <v>No Rating</v>
      </c>
      <c r="Q4217" t="s">
        <v>10063</v>
      </c>
      <c r="R4217" s="5">
        <f t="shared" si="65"/>
        <v>-0.73727698993595603</v>
      </c>
    </row>
    <row r="4218" spans="1:18" x14ac:dyDescent="0.3">
      <c r="A4218" t="s">
        <v>497</v>
      </c>
      <c r="B4218" s="2">
        <v>45657</v>
      </c>
      <c r="C4218" t="s">
        <v>10020</v>
      </c>
      <c r="D4218" t="s">
        <v>10030</v>
      </c>
      <c r="E4218" t="s">
        <v>10038</v>
      </c>
      <c r="F4218">
        <v>1</v>
      </c>
      <c r="G4218">
        <v>431.34</v>
      </c>
      <c r="H4218">
        <v>269.52999999999997</v>
      </c>
      <c r="I4218" t="s">
        <v>10040</v>
      </c>
      <c r="J4218">
        <f>F4218*G4218</f>
        <v>431.34</v>
      </c>
      <c r="K4218">
        <f>F4218*H4218</f>
        <v>269.52999999999997</v>
      </c>
      <c r="L4218">
        <f>J4218-K4218</f>
        <v>161.81</v>
      </c>
      <c r="M4218" s="5">
        <f>L4218/J4218</f>
        <v>0.37513330551305235</v>
      </c>
      <c r="N4218" t="str">
        <f>IF(ISNA(VLOOKUP(A4218,'Returns Data'!A:A,1,0)),"No","Yes")</f>
        <v>No</v>
      </c>
      <c r="O4218" t="s">
        <v>10085</v>
      </c>
      <c r="P4218" t="str">
        <f>IFERROR(VLOOKUP(A4218,'Ratings Data'!A:C,3,0),"No Rating")</f>
        <v>No Rating</v>
      </c>
      <c r="Q4218" t="s">
        <v>10063</v>
      </c>
      <c r="R4218" s="5">
        <f t="shared" si="65"/>
        <v>-0.53059092393078688</v>
      </c>
    </row>
    <row r="4219" spans="1:18" x14ac:dyDescent="0.3">
      <c r="A4219" t="s">
        <v>533</v>
      </c>
      <c r="B4219" s="2">
        <v>45657</v>
      </c>
      <c r="C4219" t="s">
        <v>10017</v>
      </c>
      <c r="D4219" t="s">
        <v>10032</v>
      </c>
      <c r="E4219" t="s">
        <v>10037</v>
      </c>
      <c r="F4219">
        <v>9</v>
      </c>
      <c r="G4219">
        <v>243.64</v>
      </c>
      <c r="H4219">
        <v>169.94</v>
      </c>
      <c r="I4219" t="s">
        <v>10039</v>
      </c>
      <c r="J4219">
        <f>F4219*G4219</f>
        <v>2192.7599999999998</v>
      </c>
      <c r="K4219">
        <f>F4219*H4219</f>
        <v>1529.46</v>
      </c>
      <c r="L4219">
        <f>J4219-K4219</f>
        <v>663.29999999999973</v>
      </c>
      <c r="M4219" s="5">
        <f>L4219/J4219</f>
        <v>0.30249548514201269</v>
      </c>
      <c r="N4219" t="str">
        <f>IF(ISNA(VLOOKUP(A4219,'Returns Data'!A:A,1,0)),"No","Yes")</f>
        <v>No</v>
      </c>
      <c r="O4219" t="s">
        <v>10085</v>
      </c>
      <c r="P4219" t="str">
        <f>IFERROR(VLOOKUP(A4219,'Ratings Data'!A:C,3,0),"No Rating")</f>
        <v>No Rating</v>
      </c>
      <c r="Q4219" t="s">
        <v>10063</v>
      </c>
      <c r="R4219" s="5">
        <f t="shared" si="65"/>
        <v>4.0835999443594382</v>
      </c>
    </row>
    <row r="4220" spans="1:18" x14ac:dyDescent="0.3">
      <c r="A4220" t="s">
        <v>569</v>
      </c>
      <c r="B4220" s="2">
        <v>45657</v>
      </c>
      <c r="C4220" t="s">
        <v>10024</v>
      </c>
      <c r="D4220" t="s">
        <v>10029</v>
      </c>
      <c r="E4220" t="s">
        <v>10037</v>
      </c>
      <c r="F4220">
        <v>6</v>
      </c>
      <c r="G4220">
        <v>92.36</v>
      </c>
      <c r="H4220">
        <v>75.569999999999993</v>
      </c>
      <c r="I4220" t="s">
        <v>10040</v>
      </c>
      <c r="J4220">
        <f>F4220*G4220</f>
        <v>554.16</v>
      </c>
      <c r="K4220">
        <f>F4220*H4220</f>
        <v>453.41999999999996</v>
      </c>
      <c r="L4220">
        <f>J4220-K4220</f>
        <v>100.74000000000001</v>
      </c>
      <c r="M4220" s="5">
        <f>L4220/J4220</f>
        <v>0.18178865309657863</v>
      </c>
      <c r="N4220" t="str">
        <f>IF(ISNA(VLOOKUP(A4220,'Returns Data'!A:A,1,0)),"No","Yes")</f>
        <v>No</v>
      </c>
      <c r="O4220" t="s">
        <v>10085</v>
      </c>
      <c r="P4220" t="str">
        <f>IFERROR(VLOOKUP(A4220,'Ratings Data'!A:C,3,0),"No Rating")</f>
        <v>No Rating</v>
      </c>
      <c r="Q4220" t="s">
        <v>10063</v>
      </c>
      <c r="R4220" s="5">
        <f t="shared" si="65"/>
        <v>-0.74727740381984353</v>
      </c>
    </row>
    <row r="4221" spans="1:18" x14ac:dyDescent="0.3">
      <c r="A4221" t="s">
        <v>724</v>
      </c>
      <c r="B4221" s="2">
        <v>45657</v>
      </c>
      <c r="C4221" t="s">
        <v>10009</v>
      </c>
      <c r="D4221" t="s">
        <v>10029</v>
      </c>
      <c r="E4221" t="s">
        <v>10037</v>
      </c>
      <c r="F4221">
        <v>17</v>
      </c>
      <c r="G4221">
        <v>75.97</v>
      </c>
      <c r="H4221">
        <v>63.25</v>
      </c>
      <c r="I4221" t="s">
        <v>10039</v>
      </c>
      <c r="J4221">
        <f>F4221*G4221</f>
        <v>1291.49</v>
      </c>
      <c r="K4221">
        <f>F4221*H4221</f>
        <v>1075.25</v>
      </c>
      <c r="L4221">
        <f>J4221-K4221</f>
        <v>216.24</v>
      </c>
      <c r="M4221" s="5">
        <f>L4221/J4221</f>
        <v>0.16743451362379888</v>
      </c>
      <c r="N4221" t="str">
        <f>IF(ISNA(VLOOKUP(A4221,'Returns Data'!A:A,1,0)),"No","Yes")</f>
        <v>No</v>
      </c>
      <c r="O4221" t="s">
        <v>10085</v>
      </c>
      <c r="P4221" t="str">
        <f>IFERROR(VLOOKUP(A4221,'Ratings Data'!A:C,3,0),"No Rating")</f>
        <v>No Rating</v>
      </c>
      <c r="Q4221" t="s">
        <v>10063</v>
      </c>
      <c r="R4221" s="5">
        <f t="shared" si="65"/>
        <v>1.3305363072036958</v>
      </c>
    </row>
    <row r="4222" spans="1:18" x14ac:dyDescent="0.3">
      <c r="A4222" t="s">
        <v>927</v>
      </c>
      <c r="B4222" s="2">
        <v>45657</v>
      </c>
      <c r="C4222" t="s">
        <v>10027</v>
      </c>
      <c r="D4222" t="s">
        <v>10032</v>
      </c>
      <c r="E4222" t="s">
        <v>10035</v>
      </c>
      <c r="F4222">
        <v>14</v>
      </c>
      <c r="G4222">
        <v>132.35</v>
      </c>
      <c r="H4222">
        <v>103.81</v>
      </c>
      <c r="I4222" t="s">
        <v>10040</v>
      </c>
      <c r="J4222">
        <f>F4222*G4222</f>
        <v>1852.8999999999999</v>
      </c>
      <c r="K4222">
        <f>F4222*H4222</f>
        <v>1453.3400000000001</v>
      </c>
      <c r="L4222">
        <f>J4222-K4222</f>
        <v>399.55999999999972</v>
      </c>
      <c r="M4222" s="5">
        <f>L4222/J4222</f>
        <v>0.21564034756327904</v>
      </c>
      <c r="N4222" t="str">
        <f>IF(ISNA(VLOOKUP(A4222,'Returns Data'!A:A,1,0)),"No","Yes")</f>
        <v>No</v>
      </c>
      <c r="O4222" t="s">
        <v>10085</v>
      </c>
      <c r="P4222" t="str">
        <f>IFERROR(VLOOKUP(A4222,'Ratings Data'!A:C,3,0),"No Rating")</f>
        <v>No Rating</v>
      </c>
      <c r="Q4222" t="s">
        <v>10063</v>
      </c>
      <c r="R4222" s="5">
        <f t="shared" si="65"/>
        <v>0.43469945566748475</v>
      </c>
    </row>
    <row r="4223" spans="1:18" x14ac:dyDescent="0.3">
      <c r="A4223" t="s">
        <v>1821</v>
      </c>
      <c r="B4223" s="2">
        <v>45657</v>
      </c>
      <c r="C4223" t="s">
        <v>10021</v>
      </c>
      <c r="D4223" t="s">
        <v>10031</v>
      </c>
      <c r="E4223" t="s">
        <v>10037</v>
      </c>
      <c r="F4223">
        <v>19</v>
      </c>
      <c r="G4223">
        <v>249.01</v>
      </c>
      <c r="H4223">
        <v>188.04</v>
      </c>
      <c r="I4223" t="s">
        <v>10039</v>
      </c>
      <c r="J4223">
        <f>F4223*G4223</f>
        <v>4731.1899999999996</v>
      </c>
      <c r="K4223">
        <f>F4223*H4223</f>
        <v>3572.7599999999998</v>
      </c>
      <c r="L4223">
        <f>J4223-K4223</f>
        <v>1158.4299999999998</v>
      </c>
      <c r="M4223" s="5">
        <f>L4223/J4223</f>
        <v>0.24484960443355688</v>
      </c>
      <c r="N4223" t="str">
        <f>IF(ISNA(VLOOKUP(A4223,'Returns Data'!A:A,1,0)),"No","Yes")</f>
        <v>No</v>
      </c>
      <c r="O4223" t="s">
        <v>10085</v>
      </c>
      <c r="P4223" t="str">
        <f>IFERROR(VLOOKUP(A4223,'Ratings Data'!A:C,3,0),"No Rating")</f>
        <v>No Rating</v>
      </c>
      <c r="Q4223" t="s">
        <v>10063</v>
      </c>
      <c r="R4223" s="5">
        <f t="shared" si="65"/>
        <v>1.5533973770845702</v>
      </c>
    </row>
    <row r="4224" spans="1:18" x14ac:dyDescent="0.3">
      <c r="A4224" t="s">
        <v>1835</v>
      </c>
      <c r="B4224" s="2">
        <v>45657</v>
      </c>
      <c r="C4224" t="s">
        <v>10017</v>
      </c>
      <c r="D4224" t="s">
        <v>10032</v>
      </c>
      <c r="E4224" t="s">
        <v>10035</v>
      </c>
      <c r="F4224">
        <v>14</v>
      </c>
      <c r="G4224">
        <v>198.58</v>
      </c>
      <c r="H4224">
        <v>155.66999999999999</v>
      </c>
      <c r="I4224" t="s">
        <v>10040</v>
      </c>
      <c r="J4224">
        <f>F4224*G4224</f>
        <v>2780.1200000000003</v>
      </c>
      <c r="K4224">
        <f>F4224*H4224</f>
        <v>2179.3799999999997</v>
      </c>
      <c r="L4224">
        <f>J4224-K4224</f>
        <v>600.74000000000069</v>
      </c>
      <c r="M4224" s="5">
        <f>L4224/J4224</f>
        <v>0.21608419780441154</v>
      </c>
      <c r="N4224" t="str">
        <f>IF(ISNA(VLOOKUP(A4224,'Returns Data'!A:A,1,0)),"No","Yes")</f>
        <v>No</v>
      </c>
      <c r="O4224" t="s">
        <v>10085</v>
      </c>
      <c r="P4224" t="str">
        <f>IFERROR(VLOOKUP(A4224,'Ratings Data'!A:C,3,0),"No Rating")</f>
        <v>No Rating</v>
      </c>
      <c r="Q4224" t="s">
        <v>10063</v>
      </c>
      <c r="R4224" s="5">
        <f t="shared" si="65"/>
        <v>-0.41238462205068904</v>
      </c>
    </row>
    <row r="4225" spans="1:18" x14ac:dyDescent="0.3">
      <c r="A4225" t="s">
        <v>1986</v>
      </c>
      <c r="B4225" s="2">
        <v>45657</v>
      </c>
      <c r="C4225" t="s">
        <v>10009</v>
      </c>
      <c r="D4225" t="s">
        <v>10029</v>
      </c>
      <c r="E4225" t="s">
        <v>10038</v>
      </c>
      <c r="F4225">
        <v>17</v>
      </c>
      <c r="G4225">
        <v>445.65</v>
      </c>
      <c r="H4225">
        <v>396.15</v>
      </c>
      <c r="I4225" t="s">
        <v>10040</v>
      </c>
      <c r="J4225">
        <f>F4225*G4225</f>
        <v>7576.0499999999993</v>
      </c>
      <c r="K4225">
        <f>F4225*H4225</f>
        <v>6734.5499999999993</v>
      </c>
      <c r="L4225">
        <f>J4225-K4225</f>
        <v>841.5</v>
      </c>
      <c r="M4225" s="5">
        <f>L4225/J4225</f>
        <v>0.11107371255469541</v>
      </c>
      <c r="N4225" t="str">
        <f>IF(ISNA(VLOOKUP(A4225,'Returns Data'!A:A,1,0)),"No","Yes")</f>
        <v>No</v>
      </c>
      <c r="O4225" t="s">
        <v>10085</v>
      </c>
      <c r="P4225" t="str">
        <f>IFERROR(VLOOKUP(A4225,'Ratings Data'!A:C,3,0),"No Rating")</f>
        <v>No Rating</v>
      </c>
      <c r="Q4225" t="s">
        <v>10063</v>
      </c>
      <c r="R4225" s="5">
        <f t="shared" si="65"/>
        <v>1.7250802123649331</v>
      </c>
    </row>
    <row r="4226" spans="1:18" x14ac:dyDescent="0.3">
      <c r="A4226" t="s">
        <v>2474</v>
      </c>
      <c r="B4226" s="2">
        <v>45657</v>
      </c>
      <c r="C4226" t="s">
        <v>10010</v>
      </c>
      <c r="D4226" t="s">
        <v>10029</v>
      </c>
      <c r="E4226" t="s">
        <v>10034</v>
      </c>
      <c r="F4226">
        <v>12</v>
      </c>
      <c r="G4226">
        <v>46.43</v>
      </c>
      <c r="H4226">
        <v>36.83</v>
      </c>
      <c r="I4226" t="s">
        <v>10039</v>
      </c>
      <c r="J4226">
        <f>F4226*G4226</f>
        <v>557.16</v>
      </c>
      <c r="K4226">
        <f>F4226*H4226</f>
        <v>441.96</v>
      </c>
      <c r="L4226">
        <f>J4226-K4226</f>
        <v>115.19999999999999</v>
      </c>
      <c r="M4226" s="5">
        <f>L4226/J4226</f>
        <v>0.20676286883480507</v>
      </c>
      <c r="N4226" t="str">
        <f>IF(ISNA(VLOOKUP(A4226,'Returns Data'!A:A,1,0)),"No","Yes")</f>
        <v>No</v>
      </c>
      <c r="O4226" t="s">
        <v>10085</v>
      </c>
      <c r="P4226" t="str">
        <f>IFERROR(VLOOKUP(A4226,'Ratings Data'!A:C,3,0),"No Rating")</f>
        <v>No Rating</v>
      </c>
      <c r="Q4226" t="s">
        <v>10063</v>
      </c>
      <c r="R4226" s="5">
        <f t="shared" si="65"/>
        <v>-0.92645771873205696</v>
      </c>
    </row>
    <row r="4227" spans="1:18" x14ac:dyDescent="0.3">
      <c r="A4227" t="s">
        <v>2922</v>
      </c>
      <c r="B4227" s="2">
        <v>45657</v>
      </c>
      <c r="C4227" t="s">
        <v>10016</v>
      </c>
      <c r="D4227" t="s">
        <v>10032</v>
      </c>
      <c r="E4227" t="s">
        <v>10036</v>
      </c>
      <c r="F4227">
        <v>3</v>
      </c>
      <c r="G4227">
        <v>216.51</v>
      </c>
      <c r="H4227">
        <v>163.01</v>
      </c>
      <c r="I4227" t="s">
        <v>10039</v>
      </c>
      <c r="J4227">
        <f>F4227*G4227</f>
        <v>649.53</v>
      </c>
      <c r="K4227">
        <f>F4227*H4227</f>
        <v>489.03</v>
      </c>
      <c r="L4227">
        <f>J4227-K4227</f>
        <v>160.5</v>
      </c>
      <c r="M4227" s="5">
        <f>L4227/J4227</f>
        <v>0.24710175049651287</v>
      </c>
      <c r="N4227" t="str">
        <f>IF(ISNA(VLOOKUP(A4227,'Returns Data'!A:A,1,0)),"No","Yes")</f>
        <v>No</v>
      </c>
      <c r="O4227" t="s">
        <v>10085</v>
      </c>
      <c r="P4227" t="str">
        <f>IFERROR(VLOOKUP(A4227,'Ratings Data'!A:C,3,0),"No Rating")</f>
        <v>No Rating</v>
      </c>
      <c r="Q4227" t="s">
        <v>10063</v>
      </c>
      <c r="R4227" s="5">
        <f t="shared" si="65"/>
        <v>0.16578720654749085</v>
      </c>
    </row>
    <row r="4228" spans="1:18" x14ac:dyDescent="0.3">
      <c r="A4228" t="s">
        <v>3197</v>
      </c>
      <c r="B4228" s="2">
        <v>45657</v>
      </c>
      <c r="C4228" t="s">
        <v>10017</v>
      </c>
      <c r="D4228" t="s">
        <v>10032</v>
      </c>
      <c r="E4228" t="s">
        <v>10035</v>
      </c>
      <c r="F4228">
        <v>15</v>
      </c>
      <c r="G4228">
        <v>250.27</v>
      </c>
      <c r="H4228">
        <v>184.1</v>
      </c>
      <c r="I4228" t="s">
        <v>10040</v>
      </c>
      <c r="J4228">
        <f>F4228*G4228</f>
        <v>3754.05</v>
      </c>
      <c r="K4228">
        <f>F4228*H4228</f>
        <v>2761.5</v>
      </c>
      <c r="L4228">
        <f>J4228-K4228</f>
        <v>992.55000000000018</v>
      </c>
      <c r="M4228" s="5">
        <f>L4228/J4228</f>
        <v>0.26439445398969119</v>
      </c>
      <c r="N4228" t="str">
        <f>IF(ISNA(VLOOKUP(A4228,'Returns Data'!A:A,1,0)),"No","Yes")</f>
        <v>No</v>
      </c>
      <c r="O4228" t="s">
        <v>10085</v>
      </c>
      <c r="P4228" t="str">
        <f>IFERROR(VLOOKUP(A4228,'Ratings Data'!A:C,3,0),"No Rating")</f>
        <v>No Rating</v>
      </c>
      <c r="Q4228" t="s">
        <v>10063</v>
      </c>
      <c r="R4228" s="5">
        <f t="shared" ref="R4228:R4291" si="66">(J4228-J4227)/J4227</f>
        <v>4.779640663248812</v>
      </c>
    </row>
    <row r="4229" spans="1:18" x14ac:dyDescent="0.3">
      <c r="A4229" t="s">
        <v>3604</v>
      </c>
      <c r="B4229" s="2">
        <v>45657</v>
      </c>
      <c r="C4229" t="s">
        <v>10027</v>
      </c>
      <c r="D4229" t="s">
        <v>10032</v>
      </c>
      <c r="E4229" t="s">
        <v>10037</v>
      </c>
      <c r="F4229">
        <v>1</v>
      </c>
      <c r="G4229">
        <v>307.39999999999998</v>
      </c>
      <c r="H4229">
        <v>239.81</v>
      </c>
      <c r="I4229" t="s">
        <v>10040</v>
      </c>
      <c r="J4229">
        <f>F4229*G4229</f>
        <v>307.39999999999998</v>
      </c>
      <c r="K4229">
        <f>F4229*H4229</f>
        <v>239.81</v>
      </c>
      <c r="L4229">
        <f>J4229-K4229</f>
        <v>67.589999999999975</v>
      </c>
      <c r="M4229" s="5">
        <f>L4229/J4229</f>
        <v>0.2198763825634352</v>
      </c>
      <c r="N4229" t="str">
        <f>IF(ISNA(VLOOKUP(A4229,'Returns Data'!A:A,1,0)),"No","Yes")</f>
        <v>No</v>
      </c>
      <c r="O4229" t="s">
        <v>10085</v>
      </c>
      <c r="P4229" t="str">
        <f>IFERROR(VLOOKUP(A4229,'Ratings Data'!A:C,3,0),"No Rating")</f>
        <v>No Rating</v>
      </c>
      <c r="Q4229" t="s">
        <v>10063</v>
      </c>
      <c r="R4229" s="5">
        <f t="shared" si="66"/>
        <v>-0.91811510235612204</v>
      </c>
    </row>
    <row r="4230" spans="1:18" x14ac:dyDescent="0.3">
      <c r="A4230" t="s">
        <v>3813</v>
      </c>
      <c r="B4230" s="2">
        <v>45657</v>
      </c>
      <c r="C4230" t="s">
        <v>10025</v>
      </c>
      <c r="D4230" t="s">
        <v>10033</v>
      </c>
      <c r="E4230" t="s">
        <v>10037</v>
      </c>
      <c r="F4230">
        <v>7</v>
      </c>
      <c r="G4230">
        <v>141.88</v>
      </c>
      <c r="H4230">
        <v>86.16</v>
      </c>
      <c r="I4230" t="s">
        <v>10039</v>
      </c>
      <c r="J4230">
        <f>F4230*G4230</f>
        <v>993.16</v>
      </c>
      <c r="K4230">
        <f>F4230*H4230</f>
        <v>603.12</v>
      </c>
      <c r="L4230">
        <f>J4230-K4230</f>
        <v>390.03999999999996</v>
      </c>
      <c r="M4230" s="5">
        <f>L4230/J4230</f>
        <v>0.39272624753312657</v>
      </c>
      <c r="N4230" t="str">
        <f>IF(ISNA(VLOOKUP(A4230,'Returns Data'!A:A,1,0)),"No","Yes")</f>
        <v>No</v>
      </c>
      <c r="O4230" t="s">
        <v>10085</v>
      </c>
      <c r="P4230" t="str">
        <f>IFERROR(VLOOKUP(A4230,'Ratings Data'!A:C,3,0),"No Rating")</f>
        <v>No Rating</v>
      </c>
      <c r="Q4230" t="s">
        <v>10063</v>
      </c>
      <c r="R4230" s="5">
        <f t="shared" si="66"/>
        <v>2.2308392973324658</v>
      </c>
    </row>
    <row r="4231" spans="1:18" x14ac:dyDescent="0.3">
      <c r="A4231" t="s">
        <v>4069</v>
      </c>
      <c r="B4231" s="2">
        <v>45657</v>
      </c>
      <c r="C4231" t="s">
        <v>10016</v>
      </c>
      <c r="D4231" t="s">
        <v>10032</v>
      </c>
      <c r="E4231" t="s">
        <v>10037</v>
      </c>
      <c r="F4231">
        <v>9</v>
      </c>
      <c r="G4231">
        <v>241.81</v>
      </c>
      <c r="H4231">
        <v>149.24</v>
      </c>
      <c r="I4231" t="s">
        <v>10039</v>
      </c>
      <c r="J4231">
        <f>F4231*G4231</f>
        <v>2176.29</v>
      </c>
      <c r="K4231">
        <f>F4231*H4231</f>
        <v>1343.16</v>
      </c>
      <c r="L4231">
        <f>J4231-K4231</f>
        <v>833.12999999999988</v>
      </c>
      <c r="M4231" s="5">
        <f>L4231/J4231</f>
        <v>0.38282122327447166</v>
      </c>
      <c r="N4231" t="str">
        <f>IF(ISNA(VLOOKUP(A4231,'Returns Data'!A:A,1,0)),"No","Yes")</f>
        <v>No</v>
      </c>
      <c r="O4231" t="s">
        <v>10085</v>
      </c>
      <c r="P4231" t="str">
        <f>IFERROR(VLOOKUP(A4231,'Ratings Data'!A:C,3,0),"No Rating")</f>
        <v>No Rating</v>
      </c>
      <c r="Q4231" t="s">
        <v>10063</v>
      </c>
      <c r="R4231" s="5">
        <f t="shared" si="66"/>
        <v>1.1912783438720853</v>
      </c>
    </row>
    <row r="4232" spans="1:18" x14ac:dyDescent="0.3">
      <c r="A4232" t="s">
        <v>4686</v>
      </c>
      <c r="B4232" s="2">
        <v>45657</v>
      </c>
      <c r="C4232" t="s">
        <v>10025</v>
      </c>
      <c r="D4232" t="s">
        <v>10033</v>
      </c>
      <c r="E4232" t="s">
        <v>10035</v>
      </c>
      <c r="F4232">
        <v>2</v>
      </c>
      <c r="G4232">
        <v>389.54</v>
      </c>
      <c r="H4232">
        <v>265.89999999999998</v>
      </c>
      <c r="I4232" t="s">
        <v>10039</v>
      </c>
      <c r="J4232">
        <f>F4232*G4232</f>
        <v>779.08</v>
      </c>
      <c r="K4232">
        <f>F4232*H4232</f>
        <v>531.79999999999995</v>
      </c>
      <c r="L4232">
        <f>J4232-K4232</f>
        <v>247.28000000000009</v>
      </c>
      <c r="M4232" s="5">
        <f>L4232/J4232</f>
        <v>0.31740001026852194</v>
      </c>
      <c r="N4232" t="str">
        <f>IF(ISNA(VLOOKUP(A4232,'Returns Data'!A:A,1,0)),"No","Yes")</f>
        <v>No</v>
      </c>
      <c r="O4232" t="s">
        <v>10085</v>
      </c>
      <c r="P4232" t="str">
        <f>IFERROR(VLOOKUP(A4232,'Ratings Data'!A:C,3,0),"No Rating")</f>
        <v>No Rating</v>
      </c>
      <c r="Q4232" t="s">
        <v>10063</v>
      </c>
      <c r="R4232" s="5">
        <f t="shared" si="66"/>
        <v>-0.64201462121316555</v>
      </c>
    </row>
    <row r="4233" spans="1:18" x14ac:dyDescent="0.3">
      <c r="A4233" t="s">
        <v>4726</v>
      </c>
      <c r="B4233" s="2">
        <v>45657</v>
      </c>
      <c r="C4233" t="s">
        <v>10009</v>
      </c>
      <c r="D4233" t="s">
        <v>10029</v>
      </c>
      <c r="E4233" t="s">
        <v>10035</v>
      </c>
      <c r="F4233">
        <v>7</v>
      </c>
      <c r="G4233">
        <v>338.57</v>
      </c>
      <c r="H4233">
        <v>259.69</v>
      </c>
      <c r="I4233" t="s">
        <v>10039</v>
      </c>
      <c r="J4233">
        <f>F4233*G4233</f>
        <v>2369.9899999999998</v>
      </c>
      <c r="K4233">
        <f>F4233*H4233</f>
        <v>1817.83</v>
      </c>
      <c r="L4233">
        <f>J4233-K4233</f>
        <v>552.15999999999985</v>
      </c>
      <c r="M4233" s="5">
        <f>L4233/J4233</f>
        <v>0.2329798859910801</v>
      </c>
      <c r="N4233" t="str">
        <f>IF(ISNA(VLOOKUP(A4233,'Returns Data'!A:A,1,0)),"No","Yes")</f>
        <v>No</v>
      </c>
      <c r="O4233" t="s">
        <v>10085</v>
      </c>
      <c r="P4233" t="str">
        <f>IFERROR(VLOOKUP(A4233,'Ratings Data'!A:C,3,0),"No Rating")</f>
        <v>No Rating</v>
      </c>
      <c r="Q4233" t="s">
        <v>10063</v>
      </c>
      <c r="R4233" s="5">
        <f t="shared" si="66"/>
        <v>2.0420367613082093</v>
      </c>
    </row>
    <row r="4234" spans="1:18" x14ac:dyDescent="0.3">
      <c r="A4234" t="s">
        <v>5419</v>
      </c>
      <c r="B4234" s="2">
        <v>45657</v>
      </c>
      <c r="C4234" t="s">
        <v>10026</v>
      </c>
      <c r="D4234" t="s">
        <v>10031</v>
      </c>
      <c r="E4234" t="s">
        <v>10038</v>
      </c>
      <c r="F4234">
        <v>3</v>
      </c>
      <c r="G4234">
        <v>427.97</v>
      </c>
      <c r="H4234">
        <v>361.83</v>
      </c>
      <c r="I4234" t="s">
        <v>10039</v>
      </c>
      <c r="J4234">
        <f>F4234*G4234</f>
        <v>1283.9100000000001</v>
      </c>
      <c r="K4234">
        <f>F4234*H4234</f>
        <v>1085.49</v>
      </c>
      <c r="L4234">
        <f>J4234-K4234</f>
        <v>198.42000000000007</v>
      </c>
      <c r="M4234" s="5">
        <f>L4234/J4234</f>
        <v>0.15454354277168966</v>
      </c>
      <c r="N4234" t="str">
        <f>IF(ISNA(VLOOKUP(A4234,'Returns Data'!A:A,1,0)),"No","Yes")</f>
        <v>No</v>
      </c>
      <c r="O4234" t="s">
        <v>10085</v>
      </c>
      <c r="P4234" t="str">
        <f>IFERROR(VLOOKUP(A4234,'Ratings Data'!A:C,3,0),"No Rating")</f>
        <v>No Rating</v>
      </c>
      <c r="Q4234" t="s">
        <v>10063</v>
      </c>
      <c r="R4234" s="5">
        <f t="shared" si="66"/>
        <v>-0.45826353697694916</v>
      </c>
    </row>
    <row r="4235" spans="1:18" x14ac:dyDescent="0.3">
      <c r="A4235" t="s">
        <v>5963</v>
      </c>
      <c r="B4235" s="2">
        <v>45657</v>
      </c>
      <c r="C4235" t="s">
        <v>10016</v>
      </c>
      <c r="D4235" t="s">
        <v>10032</v>
      </c>
      <c r="E4235" t="s">
        <v>10036</v>
      </c>
      <c r="F4235">
        <v>10</v>
      </c>
      <c r="G4235">
        <v>83.82</v>
      </c>
      <c r="H4235">
        <v>73.489999999999995</v>
      </c>
      <c r="I4235" t="s">
        <v>10039</v>
      </c>
      <c r="J4235">
        <f>F4235*G4235</f>
        <v>838.19999999999993</v>
      </c>
      <c r="K4235">
        <f>F4235*H4235</f>
        <v>734.9</v>
      </c>
      <c r="L4235">
        <f>J4235-K4235</f>
        <v>103.29999999999995</v>
      </c>
      <c r="M4235" s="5">
        <f>L4235/J4235</f>
        <v>0.12324027678358383</v>
      </c>
      <c r="N4235" t="str">
        <f>IF(ISNA(VLOOKUP(A4235,'Returns Data'!A:A,1,0)),"No","Yes")</f>
        <v>No</v>
      </c>
      <c r="O4235" t="s">
        <v>10085</v>
      </c>
      <c r="P4235" t="str">
        <f>IFERROR(VLOOKUP(A4235,'Ratings Data'!A:C,3,0),"No Rating")</f>
        <v>No Rating</v>
      </c>
      <c r="Q4235" t="s">
        <v>10063</v>
      </c>
      <c r="R4235" s="5">
        <f t="shared" si="66"/>
        <v>-0.34715050120335544</v>
      </c>
    </row>
    <row r="4236" spans="1:18" x14ac:dyDescent="0.3">
      <c r="A4236" t="s">
        <v>6594</v>
      </c>
      <c r="B4236" s="2">
        <v>45657</v>
      </c>
      <c r="C4236" t="s">
        <v>10011</v>
      </c>
      <c r="D4236" t="s">
        <v>10029</v>
      </c>
      <c r="E4236" t="s">
        <v>10034</v>
      </c>
      <c r="F4236">
        <v>13</v>
      </c>
      <c r="G4236">
        <v>175.92</v>
      </c>
      <c r="H4236">
        <v>155.22</v>
      </c>
      <c r="I4236" t="s">
        <v>10040</v>
      </c>
      <c r="J4236">
        <f>F4236*G4236</f>
        <v>2286.96</v>
      </c>
      <c r="K4236">
        <f>F4236*H4236</f>
        <v>2017.86</v>
      </c>
      <c r="L4236">
        <f>J4236-K4236</f>
        <v>269.10000000000014</v>
      </c>
      <c r="M4236" s="5">
        <f>L4236/J4236</f>
        <v>0.11766712141882679</v>
      </c>
      <c r="N4236" t="str">
        <f>IF(ISNA(VLOOKUP(A4236,'Returns Data'!A:A,1,0)),"No","Yes")</f>
        <v>No</v>
      </c>
      <c r="O4236" t="s">
        <v>10085</v>
      </c>
      <c r="P4236" t="str">
        <f>IFERROR(VLOOKUP(A4236,'Ratings Data'!A:C,3,0),"No Rating")</f>
        <v>No Rating</v>
      </c>
      <c r="Q4236" t="s">
        <v>10063</v>
      </c>
      <c r="R4236" s="5">
        <f t="shared" si="66"/>
        <v>1.7284180386542596</v>
      </c>
    </row>
    <row r="4237" spans="1:18" x14ac:dyDescent="0.3">
      <c r="A4237" t="s">
        <v>7847</v>
      </c>
      <c r="B4237" s="2">
        <v>45657</v>
      </c>
      <c r="C4237" t="s">
        <v>10021</v>
      </c>
      <c r="D4237" t="s">
        <v>10031</v>
      </c>
      <c r="E4237" t="s">
        <v>10036</v>
      </c>
      <c r="F4237">
        <v>4</v>
      </c>
      <c r="G4237">
        <v>204.7</v>
      </c>
      <c r="H4237">
        <v>164.28</v>
      </c>
      <c r="I4237" t="s">
        <v>10039</v>
      </c>
      <c r="J4237">
        <f>F4237*G4237</f>
        <v>818.8</v>
      </c>
      <c r="K4237">
        <f>F4237*H4237</f>
        <v>657.12</v>
      </c>
      <c r="L4237">
        <f>J4237-K4237</f>
        <v>161.67999999999995</v>
      </c>
      <c r="M4237" s="5">
        <f>L4237/J4237</f>
        <v>0.19745969711773323</v>
      </c>
      <c r="N4237" t="str">
        <f>IF(ISNA(VLOOKUP(A4237,'Returns Data'!A:A,1,0)),"No","Yes")</f>
        <v>No</v>
      </c>
      <c r="O4237" t="s">
        <v>10085</v>
      </c>
      <c r="P4237" t="str">
        <f>IFERROR(VLOOKUP(A4237,'Ratings Data'!A:C,3,0),"No Rating")</f>
        <v>No Rating</v>
      </c>
      <c r="Q4237" t="s">
        <v>10063</v>
      </c>
      <c r="R4237" s="5">
        <f t="shared" si="66"/>
        <v>-0.64197012628117678</v>
      </c>
    </row>
    <row r="4238" spans="1:18" x14ac:dyDescent="0.3">
      <c r="A4238" t="s">
        <v>8034</v>
      </c>
      <c r="B4238" s="2">
        <v>45657</v>
      </c>
      <c r="C4238" t="s">
        <v>10027</v>
      </c>
      <c r="D4238" t="s">
        <v>10032</v>
      </c>
      <c r="E4238" t="s">
        <v>10038</v>
      </c>
      <c r="F4238">
        <v>4</v>
      </c>
      <c r="G4238">
        <v>248.9</v>
      </c>
      <c r="H4238">
        <v>205.61</v>
      </c>
      <c r="I4238" t="s">
        <v>10039</v>
      </c>
      <c r="J4238">
        <f>F4238*G4238</f>
        <v>995.6</v>
      </c>
      <c r="K4238">
        <f>F4238*H4238</f>
        <v>822.44</v>
      </c>
      <c r="L4238">
        <f>J4238-K4238</f>
        <v>173.15999999999997</v>
      </c>
      <c r="M4238" s="5">
        <f>L4238/J4238</f>
        <v>0.17392527119325027</v>
      </c>
      <c r="N4238" t="str">
        <f>IF(ISNA(VLOOKUP(A4238,'Returns Data'!A:A,1,0)),"No","Yes")</f>
        <v>No</v>
      </c>
      <c r="O4238" t="s">
        <v>10085</v>
      </c>
      <c r="P4238" t="str">
        <f>IFERROR(VLOOKUP(A4238,'Ratings Data'!A:C,3,0),"No Rating")</f>
        <v>No Rating</v>
      </c>
      <c r="Q4238" t="s">
        <v>10063</v>
      </c>
      <c r="R4238" s="5">
        <f t="shared" si="66"/>
        <v>0.21592574499267231</v>
      </c>
    </row>
    <row r="4239" spans="1:18" x14ac:dyDescent="0.3">
      <c r="A4239" t="s">
        <v>8465</v>
      </c>
      <c r="B4239" s="2">
        <v>45657</v>
      </c>
      <c r="C4239" t="s">
        <v>10020</v>
      </c>
      <c r="D4239" t="s">
        <v>10030</v>
      </c>
      <c r="E4239" t="s">
        <v>10035</v>
      </c>
      <c r="F4239">
        <v>18</v>
      </c>
      <c r="G4239">
        <v>308.89999999999998</v>
      </c>
      <c r="H4239">
        <v>190.97</v>
      </c>
      <c r="I4239" t="s">
        <v>10040</v>
      </c>
      <c r="J4239">
        <f>F4239*G4239</f>
        <v>5560.2</v>
      </c>
      <c r="K4239">
        <f>F4239*H4239</f>
        <v>3437.46</v>
      </c>
      <c r="L4239">
        <f>J4239-K4239</f>
        <v>2122.7399999999998</v>
      </c>
      <c r="M4239" s="5">
        <f>L4239/J4239</f>
        <v>0.38177403690514727</v>
      </c>
      <c r="N4239" t="str">
        <f>IF(ISNA(VLOOKUP(A4239,'Returns Data'!A:A,1,0)),"No","Yes")</f>
        <v>No</v>
      </c>
      <c r="O4239" t="s">
        <v>10085</v>
      </c>
      <c r="P4239" t="str">
        <f>IFERROR(VLOOKUP(A4239,'Ratings Data'!A:C,3,0),"No Rating")</f>
        <v>No Rating</v>
      </c>
      <c r="Q4239" t="s">
        <v>10063</v>
      </c>
      <c r="R4239" s="5">
        <f t="shared" si="66"/>
        <v>4.5847730012053027</v>
      </c>
    </row>
    <row r="4240" spans="1:18" x14ac:dyDescent="0.3">
      <c r="A4240" t="s">
        <v>9074</v>
      </c>
      <c r="B4240" s="2">
        <v>45657</v>
      </c>
      <c r="C4240" t="s">
        <v>10020</v>
      </c>
      <c r="D4240" t="s">
        <v>10030</v>
      </c>
      <c r="E4240" t="s">
        <v>10037</v>
      </c>
      <c r="F4240">
        <v>4</v>
      </c>
      <c r="G4240">
        <v>136.25</v>
      </c>
      <c r="H4240">
        <v>87.97</v>
      </c>
      <c r="I4240" t="s">
        <v>10040</v>
      </c>
      <c r="J4240">
        <f>F4240*G4240</f>
        <v>545</v>
      </c>
      <c r="K4240">
        <f>F4240*H4240</f>
        <v>351.88</v>
      </c>
      <c r="L4240">
        <f>J4240-K4240</f>
        <v>193.12</v>
      </c>
      <c r="M4240" s="5">
        <f>L4240/J4240</f>
        <v>0.35434862385321103</v>
      </c>
      <c r="N4240" t="str">
        <f>IF(ISNA(VLOOKUP(A4240,'Returns Data'!A:A,1,0)),"No","Yes")</f>
        <v>Yes</v>
      </c>
      <c r="O4240" t="str">
        <f>IFERROR(VLOOKUP(A4240,'Returns Data'!A:E,5,0),"No Returns")</f>
        <v>Late Delivery</v>
      </c>
      <c r="P4240" t="str">
        <f>IFERROR(VLOOKUP(A4240,'Ratings Data'!A:C,3,0),"No Rating")</f>
        <v>No Rating</v>
      </c>
      <c r="Q4240" t="s">
        <v>10063</v>
      </c>
      <c r="R4240" s="5">
        <f t="shared" si="66"/>
        <v>-0.90198194309557211</v>
      </c>
    </row>
    <row r="4241" spans="1:18" x14ac:dyDescent="0.3">
      <c r="A4241" t="s">
        <v>9109</v>
      </c>
      <c r="B4241" s="2">
        <v>45657</v>
      </c>
      <c r="C4241" t="s">
        <v>10022</v>
      </c>
      <c r="D4241" t="s">
        <v>10033</v>
      </c>
      <c r="E4241" t="s">
        <v>10036</v>
      </c>
      <c r="F4241">
        <v>6</v>
      </c>
      <c r="G4241">
        <v>73.91</v>
      </c>
      <c r="H4241">
        <v>46.19</v>
      </c>
      <c r="I4241" t="s">
        <v>10039</v>
      </c>
      <c r="J4241">
        <f>F4241*G4241</f>
        <v>443.46</v>
      </c>
      <c r="K4241">
        <f>F4241*H4241</f>
        <v>277.14</v>
      </c>
      <c r="L4241">
        <f>J4241-K4241</f>
        <v>166.32</v>
      </c>
      <c r="M4241" s="5">
        <f>L4241/J4241</f>
        <v>0.37505073738330402</v>
      </c>
      <c r="N4241" t="str">
        <f>IF(ISNA(VLOOKUP(A4241,'Returns Data'!A:A,1,0)),"No","Yes")</f>
        <v>No</v>
      </c>
      <c r="O4241" t="s">
        <v>10085</v>
      </c>
      <c r="P4241" t="str">
        <f>IFERROR(VLOOKUP(A4241,'Ratings Data'!A:C,3,0),"No Rating")</f>
        <v>No Rating</v>
      </c>
      <c r="Q4241" t="s">
        <v>10063</v>
      </c>
      <c r="R4241" s="5">
        <f t="shared" si="66"/>
        <v>-0.18631192660550464</v>
      </c>
    </row>
    <row r="4242" spans="1:18" x14ac:dyDescent="0.3">
      <c r="A4242" t="s">
        <v>2605</v>
      </c>
      <c r="B4242" s="2">
        <v>45658</v>
      </c>
      <c r="C4242" t="s">
        <v>10016</v>
      </c>
      <c r="D4242" t="s">
        <v>10032</v>
      </c>
      <c r="E4242" t="s">
        <v>10034</v>
      </c>
      <c r="F4242">
        <v>13</v>
      </c>
      <c r="G4242">
        <v>144.35</v>
      </c>
      <c r="H4242">
        <v>128.63</v>
      </c>
      <c r="I4242" t="s">
        <v>10039</v>
      </c>
      <c r="J4242">
        <f>F4242*G4242</f>
        <v>1876.55</v>
      </c>
      <c r="K4242">
        <f>F4242*H4242</f>
        <v>1672.19</v>
      </c>
      <c r="L4242">
        <f>J4242-K4242</f>
        <v>204.3599999999999</v>
      </c>
      <c r="M4242" s="5">
        <f>L4242/J4242</f>
        <v>0.10890197436785586</v>
      </c>
      <c r="N4242" t="str">
        <f>IF(ISNA(VLOOKUP(A4242,'Returns Data'!A:A,1,0)),"No","Yes")</f>
        <v>No</v>
      </c>
      <c r="O4242" t="s">
        <v>10085</v>
      </c>
      <c r="P4242" t="str">
        <f>IFERROR(VLOOKUP(A4242,'Ratings Data'!A:C,3,0),"No Rating")</f>
        <v>No Rating</v>
      </c>
      <c r="Q4242" t="s">
        <v>10059</v>
      </c>
      <c r="R4242" s="5">
        <f t="shared" si="66"/>
        <v>3.2316105172958101</v>
      </c>
    </row>
    <row r="4243" spans="1:18" x14ac:dyDescent="0.3">
      <c r="A4243" t="s">
        <v>2633</v>
      </c>
      <c r="B4243" s="2">
        <v>45658</v>
      </c>
      <c r="C4243" t="s">
        <v>10014</v>
      </c>
      <c r="D4243" t="s">
        <v>10030</v>
      </c>
      <c r="E4243" t="s">
        <v>10038</v>
      </c>
      <c r="F4243">
        <v>6</v>
      </c>
      <c r="G4243">
        <v>201.61</v>
      </c>
      <c r="H4243">
        <v>179.42</v>
      </c>
      <c r="I4243" t="s">
        <v>10040</v>
      </c>
      <c r="J4243">
        <f>F4243*G4243</f>
        <v>1209.6600000000001</v>
      </c>
      <c r="K4243">
        <f>F4243*H4243</f>
        <v>1076.52</v>
      </c>
      <c r="L4243">
        <f>J4243-K4243</f>
        <v>133.1400000000001</v>
      </c>
      <c r="M4243" s="5">
        <f>L4243/J4243</f>
        <v>0.11006398492138295</v>
      </c>
      <c r="N4243" t="str">
        <f>IF(ISNA(VLOOKUP(A4243,'Returns Data'!A:A,1,0)),"No","Yes")</f>
        <v>No</v>
      </c>
      <c r="O4243" t="s">
        <v>10085</v>
      </c>
      <c r="P4243" t="str">
        <f>IFERROR(VLOOKUP(A4243,'Ratings Data'!A:C,3,0),"No Rating")</f>
        <v>No Rating</v>
      </c>
      <c r="Q4243" t="s">
        <v>10059</v>
      </c>
      <c r="R4243" s="5">
        <f t="shared" si="66"/>
        <v>-0.35538088513495503</v>
      </c>
    </row>
    <row r="4244" spans="1:18" x14ac:dyDescent="0.3">
      <c r="A4244" t="s">
        <v>2676</v>
      </c>
      <c r="B4244" s="2">
        <v>45658</v>
      </c>
      <c r="C4244" t="s">
        <v>10012</v>
      </c>
      <c r="D4244" t="s">
        <v>10030</v>
      </c>
      <c r="E4244" t="s">
        <v>10036</v>
      </c>
      <c r="F4244">
        <v>9</v>
      </c>
      <c r="G4244">
        <v>289.7</v>
      </c>
      <c r="H4244">
        <v>213.14</v>
      </c>
      <c r="I4244" t="s">
        <v>10040</v>
      </c>
      <c r="J4244">
        <f>F4244*G4244</f>
        <v>2607.2999999999997</v>
      </c>
      <c r="K4244">
        <f>F4244*H4244</f>
        <v>1918.2599999999998</v>
      </c>
      <c r="L4244">
        <f>J4244-K4244</f>
        <v>689.04</v>
      </c>
      <c r="M4244" s="5">
        <f>L4244/J4244</f>
        <v>0.26427338626164998</v>
      </c>
      <c r="N4244" t="str">
        <f>IF(ISNA(VLOOKUP(A4244,'Returns Data'!A:A,1,0)),"No","Yes")</f>
        <v>No</v>
      </c>
      <c r="O4244" t="s">
        <v>10085</v>
      </c>
      <c r="P4244" t="str">
        <f>IFERROR(VLOOKUP(A4244,'Ratings Data'!A:C,3,0),"No Rating")</f>
        <v>No Rating</v>
      </c>
      <c r="Q4244" t="s">
        <v>10059</v>
      </c>
      <c r="R4244" s="5">
        <f t="shared" si="66"/>
        <v>1.1553990377461432</v>
      </c>
    </row>
    <row r="4245" spans="1:18" x14ac:dyDescent="0.3">
      <c r="A4245" t="s">
        <v>3746</v>
      </c>
      <c r="B4245" s="2">
        <v>45658</v>
      </c>
      <c r="C4245" t="s">
        <v>10028</v>
      </c>
      <c r="D4245" t="s">
        <v>10032</v>
      </c>
      <c r="E4245" t="s">
        <v>10037</v>
      </c>
      <c r="F4245">
        <v>19</v>
      </c>
      <c r="G4245">
        <v>223.81</v>
      </c>
      <c r="H4245">
        <v>189.91</v>
      </c>
      <c r="I4245" t="s">
        <v>10039</v>
      </c>
      <c r="J4245">
        <f>F4245*G4245</f>
        <v>4252.3900000000003</v>
      </c>
      <c r="K4245">
        <f>F4245*H4245</f>
        <v>3608.29</v>
      </c>
      <c r="L4245">
        <f>J4245-K4245</f>
        <v>644.10000000000036</v>
      </c>
      <c r="M4245" s="5">
        <f>L4245/J4245</f>
        <v>0.15146776283454724</v>
      </c>
      <c r="N4245" t="str">
        <f>IF(ISNA(VLOOKUP(A4245,'Returns Data'!A:A,1,0)),"No","Yes")</f>
        <v>No</v>
      </c>
      <c r="O4245" t="s">
        <v>10085</v>
      </c>
      <c r="P4245" t="str">
        <f>IFERROR(VLOOKUP(A4245,'Ratings Data'!A:C,3,0),"No Rating")</f>
        <v>No Rating</v>
      </c>
      <c r="Q4245" t="s">
        <v>10059</v>
      </c>
      <c r="R4245" s="5">
        <f t="shared" si="66"/>
        <v>0.63095539446937476</v>
      </c>
    </row>
    <row r="4246" spans="1:18" x14ac:dyDescent="0.3">
      <c r="A4246" t="s">
        <v>4187</v>
      </c>
      <c r="B4246" s="2">
        <v>45658</v>
      </c>
      <c r="C4246" t="s">
        <v>10021</v>
      </c>
      <c r="D4246" t="s">
        <v>10031</v>
      </c>
      <c r="E4246" t="s">
        <v>10034</v>
      </c>
      <c r="F4246">
        <v>1</v>
      </c>
      <c r="G4246">
        <v>328.3</v>
      </c>
      <c r="H4246">
        <v>259.31</v>
      </c>
      <c r="I4246" t="s">
        <v>10040</v>
      </c>
      <c r="J4246">
        <f>F4246*G4246</f>
        <v>328.3</v>
      </c>
      <c r="K4246">
        <f>F4246*H4246</f>
        <v>259.31</v>
      </c>
      <c r="L4246">
        <f>J4246-K4246</f>
        <v>68.990000000000009</v>
      </c>
      <c r="M4246" s="5">
        <f>L4246/J4246</f>
        <v>0.21014316174230888</v>
      </c>
      <c r="N4246" t="str">
        <f>IF(ISNA(VLOOKUP(A4246,'Returns Data'!A:A,1,0)),"No","Yes")</f>
        <v>No</v>
      </c>
      <c r="O4246" t="s">
        <v>10085</v>
      </c>
      <c r="P4246" t="str">
        <f>IFERROR(VLOOKUP(A4246,'Ratings Data'!A:C,3,0),"No Rating")</f>
        <v>No Rating</v>
      </c>
      <c r="Q4246" t="s">
        <v>10059</v>
      </c>
      <c r="R4246" s="5">
        <f t="shared" si="66"/>
        <v>-0.92279635687225303</v>
      </c>
    </row>
    <row r="4247" spans="1:18" x14ac:dyDescent="0.3">
      <c r="A4247" t="s">
        <v>4408</v>
      </c>
      <c r="B4247" s="2">
        <v>45658</v>
      </c>
      <c r="C4247" t="s">
        <v>10009</v>
      </c>
      <c r="D4247" t="s">
        <v>10029</v>
      </c>
      <c r="E4247" t="s">
        <v>10035</v>
      </c>
      <c r="F4247">
        <v>19</v>
      </c>
      <c r="G4247">
        <v>329.56</v>
      </c>
      <c r="H4247">
        <v>229.26</v>
      </c>
      <c r="I4247" t="s">
        <v>10039</v>
      </c>
      <c r="J4247">
        <f>F4247*G4247</f>
        <v>6261.64</v>
      </c>
      <c r="K4247">
        <f>F4247*H4247</f>
        <v>4355.9399999999996</v>
      </c>
      <c r="L4247">
        <f>J4247-K4247</f>
        <v>1905.7000000000007</v>
      </c>
      <c r="M4247" s="5">
        <f>L4247/J4247</f>
        <v>0.30434518752275774</v>
      </c>
      <c r="N4247" t="str">
        <f>IF(ISNA(VLOOKUP(A4247,'Returns Data'!A:A,1,0)),"No","Yes")</f>
        <v>No</v>
      </c>
      <c r="O4247" t="s">
        <v>10085</v>
      </c>
      <c r="P4247" t="str">
        <f>IFERROR(VLOOKUP(A4247,'Ratings Data'!A:C,3,0),"No Rating")</f>
        <v>No Rating</v>
      </c>
      <c r="Q4247" t="s">
        <v>10059</v>
      </c>
      <c r="R4247" s="5">
        <f t="shared" si="66"/>
        <v>18.072921108742005</v>
      </c>
    </row>
    <row r="4248" spans="1:18" x14ac:dyDescent="0.3">
      <c r="A4248" t="s">
        <v>5355</v>
      </c>
      <c r="B4248" s="2">
        <v>45658</v>
      </c>
      <c r="C4248" t="s">
        <v>10027</v>
      </c>
      <c r="D4248" t="s">
        <v>10032</v>
      </c>
      <c r="E4248" t="s">
        <v>10038</v>
      </c>
      <c r="F4248">
        <v>14</v>
      </c>
      <c r="G4248">
        <v>173.51</v>
      </c>
      <c r="H4248">
        <v>126.98</v>
      </c>
      <c r="I4248" t="s">
        <v>10039</v>
      </c>
      <c r="J4248">
        <f>F4248*G4248</f>
        <v>2429.14</v>
      </c>
      <c r="K4248">
        <f>F4248*H4248</f>
        <v>1777.72</v>
      </c>
      <c r="L4248">
        <f>J4248-K4248</f>
        <v>651.41999999999985</v>
      </c>
      <c r="M4248" s="5">
        <f>L4248/J4248</f>
        <v>0.26816898161489244</v>
      </c>
      <c r="N4248" t="str">
        <f>IF(ISNA(VLOOKUP(A4248,'Returns Data'!A:A,1,0)),"No","Yes")</f>
        <v>No</v>
      </c>
      <c r="O4248" t="s">
        <v>10085</v>
      </c>
      <c r="P4248" t="str">
        <f>IFERROR(VLOOKUP(A4248,'Ratings Data'!A:C,3,0),"No Rating")</f>
        <v>No Rating</v>
      </c>
      <c r="Q4248" t="s">
        <v>10059</v>
      </c>
      <c r="R4248" s="5">
        <f t="shared" si="66"/>
        <v>-0.61206009927111749</v>
      </c>
    </row>
    <row r="4249" spans="1:18" x14ac:dyDescent="0.3">
      <c r="A4249" t="s">
        <v>5610</v>
      </c>
      <c r="B4249" s="2">
        <v>45658</v>
      </c>
      <c r="C4249" t="s">
        <v>10023</v>
      </c>
      <c r="D4249" t="s">
        <v>10033</v>
      </c>
      <c r="E4249" t="s">
        <v>10034</v>
      </c>
      <c r="F4249">
        <v>11</v>
      </c>
      <c r="G4249">
        <v>65.45</v>
      </c>
      <c r="H4249">
        <v>45.91</v>
      </c>
      <c r="I4249" t="s">
        <v>10039</v>
      </c>
      <c r="J4249">
        <f>F4249*G4249</f>
        <v>719.95</v>
      </c>
      <c r="K4249">
        <f>F4249*H4249</f>
        <v>505.01</v>
      </c>
      <c r="L4249">
        <f>J4249-K4249</f>
        <v>214.94000000000005</v>
      </c>
      <c r="M4249" s="5">
        <f>L4249/J4249</f>
        <v>0.29854851031321628</v>
      </c>
      <c r="N4249" t="str">
        <f>IF(ISNA(VLOOKUP(A4249,'Returns Data'!A:A,1,0)),"No","Yes")</f>
        <v>No</v>
      </c>
      <c r="O4249" t="s">
        <v>10085</v>
      </c>
      <c r="P4249" t="str">
        <f>IFERROR(VLOOKUP(A4249,'Ratings Data'!A:C,3,0),"No Rating")</f>
        <v>No Rating</v>
      </c>
      <c r="Q4249" t="s">
        <v>10059</v>
      </c>
      <c r="R4249" s="5">
        <f t="shared" si="66"/>
        <v>-0.70361938793153134</v>
      </c>
    </row>
    <row r="4250" spans="1:18" x14ac:dyDescent="0.3">
      <c r="A4250" t="s">
        <v>6138</v>
      </c>
      <c r="B4250" s="2">
        <v>45658</v>
      </c>
      <c r="C4250" t="s">
        <v>10026</v>
      </c>
      <c r="D4250" t="s">
        <v>10031</v>
      </c>
      <c r="E4250" t="s">
        <v>10035</v>
      </c>
      <c r="F4250">
        <v>17</v>
      </c>
      <c r="G4250">
        <v>164.74</v>
      </c>
      <c r="H4250">
        <v>142.94</v>
      </c>
      <c r="I4250" t="s">
        <v>10040</v>
      </c>
      <c r="J4250">
        <f>F4250*G4250</f>
        <v>2800.58</v>
      </c>
      <c r="K4250">
        <f>F4250*H4250</f>
        <v>2429.98</v>
      </c>
      <c r="L4250">
        <f>J4250-K4250</f>
        <v>370.59999999999991</v>
      </c>
      <c r="M4250" s="5">
        <f>L4250/J4250</f>
        <v>0.13232973169843387</v>
      </c>
      <c r="N4250" t="str">
        <f>IF(ISNA(VLOOKUP(A4250,'Returns Data'!A:A,1,0)),"No","Yes")</f>
        <v>No</v>
      </c>
      <c r="O4250" t="s">
        <v>10085</v>
      </c>
      <c r="P4250">
        <f>IFERROR(VLOOKUP(A4250,'Ratings Data'!A:C,3,0),"No Rating")</f>
        <v>1</v>
      </c>
      <c r="Q4250" t="s">
        <v>10059</v>
      </c>
      <c r="R4250" s="5">
        <f t="shared" si="66"/>
        <v>2.8899645808736718</v>
      </c>
    </row>
    <row r="4251" spans="1:18" x14ac:dyDescent="0.3">
      <c r="A4251" t="s">
        <v>6276</v>
      </c>
      <c r="B4251" s="2">
        <v>45658</v>
      </c>
      <c r="C4251" t="s">
        <v>10020</v>
      </c>
      <c r="D4251" t="s">
        <v>10030</v>
      </c>
      <c r="E4251" t="s">
        <v>10036</v>
      </c>
      <c r="F4251">
        <v>6</v>
      </c>
      <c r="G4251">
        <v>216.06</v>
      </c>
      <c r="H4251">
        <v>152.13999999999999</v>
      </c>
      <c r="I4251" t="s">
        <v>10039</v>
      </c>
      <c r="J4251">
        <f>F4251*G4251</f>
        <v>1296.3600000000001</v>
      </c>
      <c r="K4251">
        <f>F4251*H4251</f>
        <v>912.83999999999992</v>
      </c>
      <c r="L4251">
        <f>J4251-K4251</f>
        <v>383.52000000000021</v>
      </c>
      <c r="M4251" s="5">
        <f>L4251/J4251</f>
        <v>0.29584374710728517</v>
      </c>
      <c r="N4251" t="str">
        <f>IF(ISNA(VLOOKUP(A4251,'Returns Data'!A:A,1,0)),"No","Yes")</f>
        <v>No</v>
      </c>
      <c r="O4251" t="s">
        <v>10085</v>
      </c>
      <c r="P4251" t="str">
        <f>IFERROR(VLOOKUP(A4251,'Ratings Data'!A:C,3,0),"No Rating")</f>
        <v>No Rating</v>
      </c>
      <c r="Q4251" t="s">
        <v>10059</v>
      </c>
      <c r="R4251" s="5">
        <f t="shared" si="66"/>
        <v>-0.53711017003620676</v>
      </c>
    </row>
    <row r="4252" spans="1:18" x14ac:dyDescent="0.3">
      <c r="A4252" t="s">
        <v>6401</v>
      </c>
      <c r="B4252" s="2">
        <v>45658</v>
      </c>
      <c r="C4252" t="s">
        <v>10027</v>
      </c>
      <c r="D4252" t="s">
        <v>10032</v>
      </c>
      <c r="E4252" t="s">
        <v>10034</v>
      </c>
      <c r="F4252">
        <v>11</v>
      </c>
      <c r="G4252">
        <v>343.8</v>
      </c>
      <c r="H4252">
        <v>238.3</v>
      </c>
      <c r="I4252" t="s">
        <v>10039</v>
      </c>
      <c r="J4252">
        <f>F4252*G4252</f>
        <v>3781.8</v>
      </c>
      <c r="K4252">
        <f>F4252*H4252</f>
        <v>2621.3000000000002</v>
      </c>
      <c r="L4252">
        <f>J4252-K4252</f>
        <v>1160.5</v>
      </c>
      <c r="M4252" s="5">
        <f>L4252/J4252</f>
        <v>0.30686445607911578</v>
      </c>
      <c r="N4252" t="str">
        <f>IF(ISNA(VLOOKUP(A4252,'Returns Data'!A:A,1,0)),"No","Yes")</f>
        <v>No</v>
      </c>
      <c r="O4252" t="s">
        <v>10085</v>
      </c>
      <c r="P4252" t="str">
        <f>IFERROR(VLOOKUP(A4252,'Ratings Data'!A:C,3,0),"No Rating")</f>
        <v>No Rating</v>
      </c>
      <c r="Q4252" t="s">
        <v>10059</v>
      </c>
      <c r="R4252" s="5">
        <f t="shared" si="66"/>
        <v>1.917245209663982</v>
      </c>
    </row>
    <row r="4253" spans="1:18" x14ac:dyDescent="0.3">
      <c r="A4253" t="s">
        <v>6597</v>
      </c>
      <c r="B4253" s="2">
        <v>45658</v>
      </c>
      <c r="C4253" t="s">
        <v>10014</v>
      </c>
      <c r="D4253" t="s">
        <v>10030</v>
      </c>
      <c r="E4253" t="s">
        <v>10034</v>
      </c>
      <c r="F4253">
        <v>15</v>
      </c>
      <c r="G4253">
        <v>237.61</v>
      </c>
      <c r="H4253">
        <v>193.88</v>
      </c>
      <c r="I4253" t="s">
        <v>10040</v>
      </c>
      <c r="J4253">
        <f>F4253*G4253</f>
        <v>3564.15</v>
      </c>
      <c r="K4253">
        <f>F4253*H4253</f>
        <v>2908.2</v>
      </c>
      <c r="L4253">
        <f>J4253-K4253</f>
        <v>655.95000000000027</v>
      </c>
      <c r="M4253" s="5">
        <f>L4253/J4253</f>
        <v>0.18404107571230174</v>
      </c>
      <c r="N4253" t="str">
        <f>IF(ISNA(VLOOKUP(A4253,'Returns Data'!A:A,1,0)),"No","Yes")</f>
        <v>No</v>
      </c>
      <c r="O4253" t="s">
        <v>10085</v>
      </c>
      <c r="P4253" t="str">
        <f>IFERROR(VLOOKUP(A4253,'Ratings Data'!A:C,3,0),"No Rating")</f>
        <v>No Rating</v>
      </c>
      <c r="Q4253" t="s">
        <v>10059</v>
      </c>
      <c r="R4253" s="5">
        <f t="shared" si="66"/>
        <v>-5.7551959384420141E-2</v>
      </c>
    </row>
    <row r="4254" spans="1:18" x14ac:dyDescent="0.3">
      <c r="A4254" t="s">
        <v>6680</v>
      </c>
      <c r="B4254" s="2">
        <v>45658</v>
      </c>
      <c r="C4254" t="s">
        <v>10021</v>
      </c>
      <c r="D4254" t="s">
        <v>10031</v>
      </c>
      <c r="E4254" t="s">
        <v>10034</v>
      </c>
      <c r="F4254">
        <v>17</v>
      </c>
      <c r="G4254">
        <v>493.58</v>
      </c>
      <c r="H4254">
        <v>347.64</v>
      </c>
      <c r="I4254" t="s">
        <v>10040</v>
      </c>
      <c r="J4254">
        <f>F4254*G4254</f>
        <v>8390.86</v>
      </c>
      <c r="K4254">
        <f>F4254*H4254</f>
        <v>5909.88</v>
      </c>
      <c r="L4254">
        <f>J4254-K4254</f>
        <v>2480.9800000000005</v>
      </c>
      <c r="M4254" s="5">
        <f>L4254/J4254</f>
        <v>0.29567648608128372</v>
      </c>
      <c r="N4254" t="str">
        <f>IF(ISNA(VLOOKUP(A4254,'Returns Data'!A:A,1,0)),"No","Yes")</f>
        <v>No</v>
      </c>
      <c r="O4254" t="s">
        <v>10085</v>
      </c>
      <c r="P4254" t="str">
        <f>IFERROR(VLOOKUP(A4254,'Ratings Data'!A:C,3,0),"No Rating")</f>
        <v>No Rating</v>
      </c>
      <c r="Q4254" t="s">
        <v>10059</v>
      </c>
      <c r="R4254" s="5">
        <f t="shared" si="66"/>
        <v>1.3542387385491634</v>
      </c>
    </row>
    <row r="4255" spans="1:18" x14ac:dyDescent="0.3">
      <c r="A4255" t="s">
        <v>7196</v>
      </c>
      <c r="B4255" s="2">
        <v>45658</v>
      </c>
      <c r="C4255" t="s">
        <v>10013</v>
      </c>
      <c r="D4255" t="s">
        <v>10030</v>
      </c>
      <c r="E4255" t="s">
        <v>10035</v>
      </c>
      <c r="F4255">
        <v>14</v>
      </c>
      <c r="G4255">
        <v>304.3</v>
      </c>
      <c r="H4255">
        <v>234.41</v>
      </c>
      <c r="I4255" t="s">
        <v>10039</v>
      </c>
      <c r="J4255">
        <f>F4255*G4255</f>
        <v>4260.2</v>
      </c>
      <c r="K4255">
        <f>F4255*H4255</f>
        <v>3281.74</v>
      </c>
      <c r="L4255">
        <f>J4255-K4255</f>
        <v>978.46</v>
      </c>
      <c r="M4255" s="5">
        <f>L4255/J4255</f>
        <v>0.22967466316135396</v>
      </c>
      <c r="N4255" t="str">
        <f>IF(ISNA(VLOOKUP(A4255,'Returns Data'!A:A,1,0)),"No","Yes")</f>
        <v>No</v>
      </c>
      <c r="O4255" t="s">
        <v>10085</v>
      </c>
      <c r="P4255" t="str">
        <f>IFERROR(VLOOKUP(A4255,'Ratings Data'!A:C,3,0),"No Rating")</f>
        <v>No Rating</v>
      </c>
      <c r="Q4255" t="s">
        <v>10059</v>
      </c>
      <c r="R4255" s="5">
        <f t="shared" si="66"/>
        <v>-0.4922808865837352</v>
      </c>
    </row>
    <row r="4256" spans="1:18" x14ac:dyDescent="0.3">
      <c r="A4256" t="s">
        <v>7263</v>
      </c>
      <c r="B4256" s="2">
        <v>45658</v>
      </c>
      <c r="C4256" t="s">
        <v>10018</v>
      </c>
      <c r="D4256" t="s">
        <v>10033</v>
      </c>
      <c r="E4256" t="s">
        <v>10036</v>
      </c>
      <c r="F4256">
        <v>12</v>
      </c>
      <c r="G4256">
        <v>215.31</v>
      </c>
      <c r="H4256">
        <v>149.27000000000001</v>
      </c>
      <c r="I4256" t="s">
        <v>10040</v>
      </c>
      <c r="J4256">
        <f>F4256*G4256</f>
        <v>2583.7200000000003</v>
      </c>
      <c r="K4256">
        <f>F4256*H4256</f>
        <v>1791.2400000000002</v>
      </c>
      <c r="L4256">
        <f>J4256-K4256</f>
        <v>792.48</v>
      </c>
      <c r="M4256" s="5">
        <f>L4256/J4256</f>
        <v>0.30672054247364261</v>
      </c>
      <c r="N4256" t="str">
        <f>IF(ISNA(VLOOKUP(A4256,'Returns Data'!A:A,1,0)),"No","Yes")</f>
        <v>No</v>
      </c>
      <c r="O4256" t="s">
        <v>10085</v>
      </c>
      <c r="P4256" t="str">
        <f>IFERROR(VLOOKUP(A4256,'Ratings Data'!A:C,3,0),"No Rating")</f>
        <v>No Rating</v>
      </c>
      <c r="Q4256" t="s">
        <v>10059</v>
      </c>
      <c r="R4256" s="5">
        <f t="shared" si="66"/>
        <v>-0.39352143091873615</v>
      </c>
    </row>
    <row r="4257" spans="1:18" x14ac:dyDescent="0.3">
      <c r="A4257" t="s">
        <v>7341</v>
      </c>
      <c r="B4257" s="2">
        <v>45658</v>
      </c>
      <c r="C4257" t="s">
        <v>10009</v>
      </c>
      <c r="D4257" t="s">
        <v>10029</v>
      </c>
      <c r="E4257" t="s">
        <v>10035</v>
      </c>
      <c r="F4257">
        <v>8</v>
      </c>
      <c r="G4257">
        <v>258.27</v>
      </c>
      <c r="H4257">
        <v>191.47</v>
      </c>
      <c r="I4257" t="s">
        <v>10040</v>
      </c>
      <c r="J4257">
        <f>F4257*G4257</f>
        <v>2066.16</v>
      </c>
      <c r="K4257">
        <f>F4257*H4257</f>
        <v>1531.76</v>
      </c>
      <c r="L4257">
        <f>J4257-K4257</f>
        <v>534.39999999999986</v>
      </c>
      <c r="M4257" s="5">
        <f>L4257/J4257</f>
        <v>0.25864405467146778</v>
      </c>
      <c r="N4257" t="str">
        <f>IF(ISNA(VLOOKUP(A4257,'Returns Data'!A:A,1,0)),"No","Yes")</f>
        <v>No</v>
      </c>
      <c r="O4257" t="s">
        <v>10085</v>
      </c>
      <c r="P4257" t="str">
        <f>IFERROR(VLOOKUP(A4257,'Ratings Data'!A:C,3,0),"No Rating")</f>
        <v>No Rating</v>
      </c>
      <c r="Q4257" t="s">
        <v>10059</v>
      </c>
      <c r="R4257" s="5">
        <f t="shared" si="66"/>
        <v>-0.20031582369606626</v>
      </c>
    </row>
    <row r="4258" spans="1:18" x14ac:dyDescent="0.3">
      <c r="A4258" t="s">
        <v>7879</v>
      </c>
      <c r="B4258" s="2">
        <v>45658</v>
      </c>
      <c r="C4258" t="s">
        <v>10025</v>
      </c>
      <c r="D4258" t="s">
        <v>10033</v>
      </c>
      <c r="E4258" t="s">
        <v>10035</v>
      </c>
      <c r="F4258">
        <v>9</v>
      </c>
      <c r="G4258">
        <v>450.41</v>
      </c>
      <c r="H4258">
        <v>344.51</v>
      </c>
      <c r="I4258" t="s">
        <v>10039</v>
      </c>
      <c r="J4258">
        <f>F4258*G4258</f>
        <v>4053.69</v>
      </c>
      <c r="K4258">
        <f>F4258*H4258</f>
        <v>3100.59</v>
      </c>
      <c r="L4258">
        <f>J4258-K4258</f>
        <v>953.09999999999991</v>
      </c>
      <c r="M4258" s="5">
        <f>L4258/J4258</f>
        <v>0.23511911369640992</v>
      </c>
      <c r="N4258" t="str">
        <f>IF(ISNA(VLOOKUP(A4258,'Returns Data'!A:A,1,0)),"No","Yes")</f>
        <v>No</v>
      </c>
      <c r="O4258" t="s">
        <v>10085</v>
      </c>
      <c r="P4258" t="str">
        <f>IFERROR(VLOOKUP(A4258,'Ratings Data'!A:C,3,0),"No Rating")</f>
        <v>No Rating</v>
      </c>
      <c r="Q4258" t="s">
        <v>10059</v>
      </c>
      <c r="R4258" s="5">
        <f t="shared" si="66"/>
        <v>0.96194389592287155</v>
      </c>
    </row>
    <row r="4259" spans="1:18" x14ac:dyDescent="0.3">
      <c r="A4259" t="s">
        <v>8250</v>
      </c>
      <c r="B4259" s="2">
        <v>45658</v>
      </c>
      <c r="C4259" t="s">
        <v>10026</v>
      </c>
      <c r="D4259" t="s">
        <v>10031</v>
      </c>
      <c r="E4259" t="s">
        <v>10035</v>
      </c>
      <c r="F4259">
        <v>13</v>
      </c>
      <c r="G4259">
        <v>459.1</v>
      </c>
      <c r="H4259">
        <v>363.64</v>
      </c>
      <c r="I4259" t="s">
        <v>10039</v>
      </c>
      <c r="J4259">
        <f>F4259*G4259</f>
        <v>5968.3</v>
      </c>
      <c r="K4259">
        <f>F4259*H4259</f>
        <v>4727.32</v>
      </c>
      <c r="L4259">
        <f>J4259-K4259</f>
        <v>1240.9800000000005</v>
      </c>
      <c r="M4259" s="5">
        <f>L4259/J4259</f>
        <v>0.20792855587018086</v>
      </c>
      <c r="N4259" t="str">
        <f>IF(ISNA(VLOOKUP(A4259,'Returns Data'!A:A,1,0)),"No","Yes")</f>
        <v>No</v>
      </c>
      <c r="O4259" t="s">
        <v>10085</v>
      </c>
      <c r="P4259" t="str">
        <f>IFERROR(VLOOKUP(A4259,'Ratings Data'!A:C,3,0),"No Rating")</f>
        <v>No Rating</v>
      </c>
      <c r="Q4259" t="s">
        <v>10059</v>
      </c>
      <c r="R4259" s="5">
        <f t="shared" si="66"/>
        <v>0.47231288036332331</v>
      </c>
    </row>
    <row r="4260" spans="1:18" x14ac:dyDescent="0.3">
      <c r="A4260" t="s">
        <v>8496</v>
      </c>
      <c r="B4260" s="2">
        <v>45658</v>
      </c>
      <c r="C4260" t="s">
        <v>10009</v>
      </c>
      <c r="D4260" t="s">
        <v>10029</v>
      </c>
      <c r="E4260" t="s">
        <v>10038</v>
      </c>
      <c r="F4260">
        <v>9</v>
      </c>
      <c r="G4260">
        <v>74.010000000000005</v>
      </c>
      <c r="H4260">
        <v>51.06</v>
      </c>
      <c r="I4260" t="s">
        <v>10039</v>
      </c>
      <c r="J4260">
        <f>F4260*G4260</f>
        <v>666.09</v>
      </c>
      <c r="K4260">
        <f>F4260*H4260</f>
        <v>459.54</v>
      </c>
      <c r="L4260">
        <f>J4260-K4260</f>
        <v>206.55</v>
      </c>
      <c r="M4260" s="5">
        <f>L4260/J4260</f>
        <v>0.3100932306445075</v>
      </c>
      <c r="N4260" t="str">
        <f>IF(ISNA(VLOOKUP(A4260,'Returns Data'!A:A,1,0)),"No","Yes")</f>
        <v>No</v>
      </c>
      <c r="O4260" t="s">
        <v>10085</v>
      </c>
      <c r="P4260" t="str">
        <f>IFERROR(VLOOKUP(A4260,'Ratings Data'!A:C,3,0),"No Rating")</f>
        <v>No Rating</v>
      </c>
      <c r="Q4260" t="s">
        <v>10059</v>
      </c>
      <c r="R4260" s="5">
        <f t="shared" si="66"/>
        <v>-0.88839535546135417</v>
      </c>
    </row>
    <row r="4261" spans="1:18" x14ac:dyDescent="0.3">
      <c r="A4261" t="s">
        <v>8694</v>
      </c>
      <c r="B4261" s="2">
        <v>45658</v>
      </c>
      <c r="C4261" t="s">
        <v>10014</v>
      </c>
      <c r="D4261" t="s">
        <v>10030</v>
      </c>
      <c r="E4261" t="s">
        <v>10037</v>
      </c>
      <c r="F4261">
        <v>9</v>
      </c>
      <c r="G4261">
        <v>79.36</v>
      </c>
      <c r="H4261">
        <v>65.19</v>
      </c>
      <c r="I4261" t="s">
        <v>10040</v>
      </c>
      <c r="J4261">
        <f>F4261*G4261</f>
        <v>714.24</v>
      </c>
      <c r="K4261">
        <f>F4261*H4261</f>
        <v>586.71</v>
      </c>
      <c r="L4261">
        <f>J4261-K4261</f>
        <v>127.52999999999997</v>
      </c>
      <c r="M4261" s="5">
        <f>L4261/J4261</f>
        <v>0.17855342741935479</v>
      </c>
      <c r="N4261" t="str">
        <f>IF(ISNA(VLOOKUP(A4261,'Returns Data'!A:A,1,0)),"No","Yes")</f>
        <v>No</v>
      </c>
      <c r="O4261" t="s">
        <v>10085</v>
      </c>
      <c r="P4261" t="str">
        <f>IFERROR(VLOOKUP(A4261,'Ratings Data'!A:C,3,0),"No Rating")</f>
        <v>No Rating</v>
      </c>
      <c r="Q4261" t="s">
        <v>10059</v>
      </c>
      <c r="R4261" s="5">
        <f t="shared" si="66"/>
        <v>7.2287528712336138E-2</v>
      </c>
    </row>
    <row r="4262" spans="1:18" x14ac:dyDescent="0.3">
      <c r="A4262" t="s">
        <v>9817</v>
      </c>
      <c r="B4262" s="2">
        <v>45658</v>
      </c>
      <c r="C4262" t="s">
        <v>10017</v>
      </c>
      <c r="D4262" t="s">
        <v>10032</v>
      </c>
      <c r="E4262" t="s">
        <v>10037</v>
      </c>
      <c r="F4262">
        <v>4</v>
      </c>
      <c r="G4262">
        <v>58.42</v>
      </c>
      <c r="H4262">
        <v>36.200000000000003</v>
      </c>
      <c r="I4262" t="s">
        <v>10040</v>
      </c>
      <c r="J4262">
        <f>F4262*G4262</f>
        <v>233.68</v>
      </c>
      <c r="K4262">
        <f>F4262*H4262</f>
        <v>144.80000000000001</v>
      </c>
      <c r="L4262">
        <f>J4262-K4262</f>
        <v>88.88</v>
      </c>
      <c r="M4262" s="5">
        <f>L4262/J4262</f>
        <v>0.3803491954809996</v>
      </c>
      <c r="N4262" t="str">
        <f>IF(ISNA(VLOOKUP(A4262,'Returns Data'!A:A,1,0)),"No","Yes")</f>
        <v>No</v>
      </c>
      <c r="O4262" t="s">
        <v>10085</v>
      </c>
      <c r="P4262" t="str">
        <f>IFERROR(VLOOKUP(A4262,'Ratings Data'!A:C,3,0),"No Rating")</f>
        <v>No Rating</v>
      </c>
      <c r="Q4262" t="s">
        <v>10059</v>
      </c>
      <c r="R4262" s="5">
        <f t="shared" si="66"/>
        <v>-0.67282706093189959</v>
      </c>
    </row>
    <row r="4263" spans="1:18" x14ac:dyDescent="0.3">
      <c r="A4263" t="s">
        <v>341</v>
      </c>
      <c r="B4263" s="2">
        <v>45659</v>
      </c>
      <c r="C4263" t="s">
        <v>10022</v>
      </c>
      <c r="D4263" t="s">
        <v>10033</v>
      </c>
      <c r="E4263" t="s">
        <v>10036</v>
      </c>
      <c r="F4263">
        <v>18</v>
      </c>
      <c r="G4263">
        <v>134.21</v>
      </c>
      <c r="H4263">
        <v>100.16</v>
      </c>
      <c r="I4263" t="s">
        <v>10040</v>
      </c>
      <c r="J4263">
        <f>F4263*G4263</f>
        <v>2415.7800000000002</v>
      </c>
      <c r="K4263">
        <f>F4263*H4263</f>
        <v>1802.8799999999999</v>
      </c>
      <c r="L4263">
        <f>J4263-K4263</f>
        <v>612.90000000000032</v>
      </c>
      <c r="M4263" s="5">
        <f>L4263/J4263</f>
        <v>0.2537068772818718</v>
      </c>
      <c r="N4263" t="str">
        <f>IF(ISNA(VLOOKUP(A4263,'Returns Data'!A:A,1,0)),"No","Yes")</f>
        <v>No</v>
      </c>
      <c r="O4263" t="s">
        <v>10085</v>
      </c>
      <c r="P4263">
        <f>IFERROR(VLOOKUP(A4263,'Ratings Data'!A:C,3,0),"No Rating")</f>
        <v>2</v>
      </c>
      <c r="Q4263" t="s">
        <v>10059</v>
      </c>
      <c r="R4263" s="5">
        <f t="shared" si="66"/>
        <v>9.3379835672714844</v>
      </c>
    </row>
    <row r="4264" spans="1:18" x14ac:dyDescent="0.3">
      <c r="A4264" t="s">
        <v>426</v>
      </c>
      <c r="B4264" s="2">
        <v>45659</v>
      </c>
      <c r="C4264" t="s">
        <v>10017</v>
      </c>
      <c r="D4264" t="s">
        <v>10032</v>
      </c>
      <c r="E4264" t="s">
        <v>10037</v>
      </c>
      <c r="F4264">
        <v>3</v>
      </c>
      <c r="G4264">
        <v>425.63</v>
      </c>
      <c r="H4264">
        <v>348.08</v>
      </c>
      <c r="I4264" t="s">
        <v>10040</v>
      </c>
      <c r="J4264">
        <f>F4264*G4264</f>
        <v>1276.8899999999999</v>
      </c>
      <c r="K4264">
        <f>F4264*H4264</f>
        <v>1044.24</v>
      </c>
      <c r="L4264">
        <f>J4264-K4264</f>
        <v>232.64999999999986</v>
      </c>
      <c r="M4264" s="5">
        <f>L4264/J4264</f>
        <v>0.18220050278410818</v>
      </c>
      <c r="N4264" t="str">
        <f>IF(ISNA(VLOOKUP(A4264,'Returns Data'!A:A,1,0)),"No","Yes")</f>
        <v>No</v>
      </c>
      <c r="O4264" t="s">
        <v>10085</v>
      </c>
      <c r="P4264" t="str">
        <f>IFERROR(VLOOKUP(A4264,'Ratings Data'!A:C,3,0),"No Rating")</f>
        <v>No Rating</v>
      </c>
      <c r="Q4264" t="s">
        <v>10059</v>
      </c>
      <c r="R4264" s="5">
        <f t="shared" si="66"/>
        <v>-0.47143779648809092</v>
      </c>
    </row>
    <row r="4265" spans="1:18" x14ac:dyDescent="0.3">
      <c r="A4265" t="s">
        <v>721</v>
      </c>
      <c r="B4265" s="2">
        <v>45659</v>
      </c>
      <c r="C4265" t="s">
        <v>10019</v>
      </c>
      <c r="D4265" t="s">
        <v>10031</v>
      </c>
      <c r="E4265" t="s">
        <v>10036</v>
      </c>
      <c r="F4265">
        <v>10</v>
      </c>
      <c r="G4265">
        <v>316.85000000000002</v>
      </c>
      <c r="H4265">
        <v>270.66000000000003</v>
      </c>
      <c r="I4265" t="s">
        <v>10039</v>
      </c>
      <c r="J4265">
        <f>F4265*G4265</f>
        <v>3168.5</v>
      </c>
      <c r="K4265">
        <f>F4265*H4265</f>
        <v>2706.6000000000004</v>
      </c>
      <c r="L4265">
        <f>J4265-K4265</f>
        <v>461.89999999999964</v>
      </c>
      <c r="M4265" s="5">
        <f>L4265/J4265</f>
        <v>0.14577875966545673</v>
      </c>
      <c r="N4265" t="str">
        <f>IF(ISNA(VLOOKUP(A4265,'Returns Data'!A:A,1,0)),"No","Yes")</f>
        <v>No</v>
      </c>
      <c r="O4265" t="s">
        <v>10085</v>
      </c>
      <c r="P4265" t="str">
        <f>IFERROR(VLOOKUP(A4265,'Ratings Data'!A:C,3,0),"No Rating")</f>
        <v>No Rating</v>
      </c>
      <c r="Q4265" t="s">
        <v>10059</v>
      </c>
      <c r="R4265" s="5">
        <f t="shared" si="66"/>
        <v>1.4814196994259492</v>
      </c>
    </row>
    <row r="4266" spans="1:18" x14ac:dyDescent="0.3">
      <c r="A4266" t="s">
        <v>1089</v>
      </c>
      <c r="B4266" s="2">
        <v>45659</v>
      </c>
      <c r="C4266" t="s">
        <v>10016</v>
      </c>
      <c r="D4266" t="s">
        <v>10032</v>
      </c>
      <c r="E4266" t="s">
        <v>10037</v>
      </c>
      <c r="F4266">
        <v>11</v>
      </c>
      <c r="G4266">
        <v>127.49</v>
      </c>
      <c r="H4266">
        <v>84.73</v>
      </c>
      <c r="I4266" t="s">
        <v>10039</v>
      </c>
      <c r="J4266">
        <f>F4266*G4266</f>
        <v>1402.3899999999999</v>
      </c>
      <c r="K4266">
        <f>F4266*H4266</f>
        <v>932.03000000000009</v>
      </c>
      <c r="L4266">
        <f>J4266-K4266</f>
        <v>470.35999999999979</v>
      </c>
      <c r="M4266" s="5">
        <f>L4266/J4266</f>
        <v>0.33539885481214199</v>
      </c>
      <c r="N4266" t="str">
        <f>IF(ISNA(VLOOKUP(A4266,'Returns Data'!A:A,1,0)),"No","Yes")</f>
        <v>No</v>
      </c>
      <c r="O4266" t="s">
        <v>10085</v>
      </c>
      <c r="P4266" t="str">
        <f>IFERROR(VLOOKUP(A4266,'Ratings Data'!A:C,3,0),"No Rating")</f>
        <v>No Rating</v>
      </c>
      <c r="Q4266" t="s">
        <v>10059</v>
      </c>
      <c r="R4266" s="5">
        <f t="shared" si="66"/>
        <v>-0.55739624427962764</v>
      </c>
    </row>
    <row r="4267" spans="1:18" x14ac:dyDescent="0.3">
      <c r="A4267" t="s">
        <v>1164</v>
      </c>
      <c r="B4267" s="2">
        <v>45659</v>
      </c>
      <c r="C4267" t="s">
        <v>10012</v>
      </c>
      <c r="D4267" t="s">
        <v>10030</v>
      </c>
      <c r="E4267" t="s">
        <v>10035</v>
      </c>
      <c r="F4267">
        <v>3</v>
      </c>
      <c r="G4267">
        <v>149.07</v>
      </c>
      <c r="H4267">
        <v>127.38</v>
      </c>
      <c r="I4267" t="s">
        <v>10040</v>
      </c>
      <c r="J4267">
        <f>F4267*G4267</f>
        <v>447.21</v>
      </c>
      <c r="K4267">
        <f>F4267*H4267</f>
        <v>382.14</v>
      </c>
      <c r="L4267">
        <f>J4267-K4267</f>
        <v>65.069999999999993</v>
      </c>
      <c r="M4267" s="5">
        <f>L4267/J4267</f>
        <v>0.1455021131012276</v>
      </c>
      <c r="N4267" t="str">
        <f>IF(ISNA(VLOOKUP(A4267,'Returns Data'!A:A,1,0)),"No","Yes")</f>
        <v>No</v>
      </c>
      <c r="O4267" t="s">
        <v>10085</v>
      </c>
      <c r="P4267">
        <f>IFERROR(VLOOKUP(A4267,'Ratings Data'!A:C,3,0),"No Rating")</f>
        <v>1</v>
      </c>
      <c r="Q4267" t="s">
        <v>10059</v>
      </c>
      <c r="R4267" s="5">
        <f t="shared" si="66"/>
        <v>-0.68110867875555292</v>
      </c>
    </row>
    <row r="4268" spans="1:18" x14ac:dyDescent="0.3">
      <c r="A4268" t="s">
        <v>1280</v>
      </c>
      <c r="B4268" s="2">
        <v>45659</v>
      </c>
      <c r="C4268" t="s">
        <v>10022</v>
      </c>
      <c r="D4268" t="s">
        <v>10033</v>
      </c>
      <c r="E4268" t="s">
        <v>10036</v>
      </c>
      <c r="F4268">
        <v>14</v>
      </c>
      <c r="G4268">
        <v>416.74</v>
      </c>
      <c r="H4268">
        <v>271.52</v>
      </c>
      <c r="I4268" t="s">
        <v>10039</v>
      </c>
      <c r="J4268">
        <f>F4268*G4268</f>
        <v>5834.3600000000006</v>
      </c>
      <c r="K4268">
        <f>F4268*H4268</f>
        <v>3801.2799999999997</v>
      </c>
      <c r="L4268">
        <f>J4268-K4268</f>
        <v>2033.0800000000008</v>
      </c>
      <c r="M4268" s="5">
        <f>L4268/J4268</f>
        <v>0.3484666698661037</v>
      </c>
      <c r="N4268" t="str">
        <f>IF(ISNA(VLOOKUP(A4268,'Returns Data'!A:A,1,0)),"No","Yes")</f>
        <v>No</v>
      </c>
      <c r="O4268" t="s">
        <v>10085</v>
      </c>
      <c r="P4268" t="str">
        <f>IFERROR(VLOOKUP(A4268,'Ratings Data'!A:C,3,0),"No Rating")</f>
        <v>No Rating</v>
      </c>
      <c r="Q4268" t="s">
        <v>10059</v>
      </c>
      <c r="R4268" s="5">
        <f t="shared" si="66"/>
        <v>12.046130453254625</v>
      </c>
    </row>
    <row r="4269" spans="1:18" x14ac:dyDescent="0.3">
      <c r="A4269" t="s">
        <v>1483</v>
      </c>
      <c r="B4269" s="2">
        <v>45659</v>
      </c>
      <c r="C4269" t="s">
        <v>10015</v>
      </c>
      <c r="D4269" t="s">
        <v>10031</v>
      </c>
      <c r="E4269" t="s">
        <v>10036</v>
      </c>
      <c r="F4269">
        <v>17</v>
      </c>
      <c r="G4269">
        <v>347.95</v>
      </c>
      <c r="H4269">
        <v>225.97</v>
      </c>
      <c r="I4269" t="s">
        <v>10039</v>
      </c>
      <c r="J4269">
        <f>F4269*G4269</f>
        <v>5915.15</v>
      </c>
      <c r="K4269">
        <f>F4269*H4269</f>
        <v>3841.49</v>
      </c>
      <c r="L4269">
        <f>J4269-K4269</f>
        <v>2073.66</v>
      </c>
      <c r="M4269" s="5">
        <f>L4269/J4269</f>
        <v>0.3505676102888346</v>
      </c>
      <c r="N4269" t="str">
        <f>IF(ISNA(VLOOKUP(A4269,'Returns Data'!A:A,1,0)),"No","Yes")</f>
        <v>No</v>
      </c>
      <c r="O4269" t="s">
        <v>10085</v>
      </c>
      <c r="P4269" t="str">
        <f>IFERROR(VLOOKUP(A4269,'Ratings Data'!A:C,3,0),"No Rating")</f>
        <v>No Rating</v>
      </c>
      <c r="Q4269" t="s">
        <v>10059</v>
      </c>
      <c r="R4269" s="5">
        <f t="shared" si="66"/>
        <v>1.3847277164933095E-2</v>
      </c>
    </row>
    <row r="4270" spans="1:18" x14ac:dyDescent="0.3">
      <c r="A4270" t="s">
        <v>1635</v>
      </c>
      <c r="B4270" s="2">
        <v>45659</v>
      </c>
      <c r="C4270" t="s">
        <v>10024</v>
      </c>
      <c r="D4270" t="s">
        <v>10029</v>
      </c>
      <c r="E4270" t="s">
        <v>10035</v>
      </c>
      <c r="F4270">
        <v>5</v>
      </c>
      <c r="G4270">
        <v>215.15</v>
      </c>
      <c r="H4270">
        <v>129.52000000000001</v>
      </c>
      <c r="I4270" t="s">
        <v>10040</v>
      </c>
      <c r="J4270">
        <f>F4270*G4270</f>
        <v>1075.75</v>
      </c>
      <c r="K4270">
        <f>F4270*H4270</f>
        <v>647.6</v>
      </c>
      <c r="L4270">
        <f>J4270-K4270</f>
        <v>428.15</v>
      </c>
      <c r="M4270" s="5">
        <f>L4270/J4270</f>
        <v>0.39800139437601673</v>
      </c>
      <c r="N4270" t="str">
        <f>IF(ISNA(VLOOKUP(A4270,'Returns Data'!A:A,1,0)),"No","Yes")</f>
        <v>No</v>
      </c>
      <c r="O4270" t="s">
        <v>10085</v>
      </c>
      <c r="P4270" t="str">
        <f>IFERROR(VLOOKUP(A4270,'Ratings Data'!A:C,3,0),"No Rating")</f>
        <v>No Rating</v>
      </c>
      <c r="Q4270" t="s">
        <v>10059</v>
      </c>
      <c r="R4270" s="5">
        <f t="shared" si="66"/>
        <v>-0.81813648005545081</v>
      </c>
    </row>
    <row r="4271" spans="1:18" x14ac:dyDescent="0.3">
      <c r="A4271" t="s">
        <v>2189</v>
      </c>
      <c r="B4271" s="2">
        <v>45659</v>
      </c>
      <c r="C4271" t="s">
        <v>10010</v>
      </c>
      <c r="D4271" t="s">
        <v>10029</v>
      </c>
      <c r="E4271" t="s">
        <v>10037</v>
      </c>
      <c r="F4271">
        <v>3</v>
      </c>
      <c r="G4271">
        <v>429.78</v>
      </c>
      <c r="H4271">
        <v>270.64999999999998</v>
      </c>
      <c r="I4271" t="s">
        <v>10040</v>
      </c>
      <c r="J4271">
        <f>F4271*G4271</f>
        <v>1289.3399999999999</v>
      </c>
      <c r="K4271">
        <f>F4271*H4271</f>
        <v>811.94999999999993</v>
      </c>
      <c r="L4271">
        <f>J4271-K4271</f>
        <v>477.39</v>
      </c>
      <c r="M4271" s="5">
        <f>L4271/J4271</f>
        <v>0.37025920238261439</v>
      </c>
      <c r="N4271" t="str">
        <f>IF(ISNA(VLOOKUP(A4271,'Returns Data'!A:A,1,0)),"No","Yes")</f>
        <v>No</v>
      </c>
      <c r="O4271" t="s">
        <v>10085</v>
      </c>
      <c r="P4271" t="str">
        <f>IFERROR(VLOOKUP(A4271,'Ratings Data'!A:C,3,0),"No Rating")</f>
        <v>No Rating</v>
      </c>
      <c r="Q4271" t="s">
        <v>10059</v>
      </c>
      <c r="R4271" s="5">
        <f t="shared" si="66"/>
        <v>0.19854984894259811</v>
      </c>
    </row>
    <row r="4272" spans="1:18" x14ac:dyDescent="0.3">
      <c r="A4272" t="s">
        <v>2216</v>
      </c>
      <c r="B4272" s="2">
        <v>45659</v>
      </c>
      <c r="C4272" t="s">
        <v>10018</v>
      </c>
      <c r="D4272" t="s">
        <v>10033</v>
      </c>
      <c r="E4272" t="s">
        <v>10034</v>
      </c>
      <c r="F4272">
        <v>18</v>
      </c>
      <c r="G4272">
        <v>68.209999999999994</v>
      </c>
      <c r="H4272">
        <v>58.63</v>
      </c>
      <c r="I4272" t="s">
        <v>10039</v>
      </c>
      <c r="J4272">
        <f>F4272*G4272</f>
        <v>1227.78</v>
      </c>
      <c r="K4272">
        <f>F4272*H4272</f>
        <v>1055.3400000000001</v>
      </c>
      <c r="L4272">
        <f>J4272-K4272</f>
        <v>172.43999999999983</v>
      </c>
      <c r="M4272" s="5">
        <f>L4272/J4272</f>
        <v>0.14044861457264318</v>
      </c>
      <c r="N4272" t="str">
        <f>IF(ISNA(VLOOKUP(A4272,'Returns Data'!A:A,1,0)),"No","Yes")</f>
        <v>No</v>
      </c>
      <c r="O4272" t="s">
        <v>10085</v>
      </c>
      <c r="P4272" t="str">
        <f>IFERROR(VLOOKUP(A4272,'Ratings Data'!A:C,3,0),"No Rating")</f>
        <v>No Rating</v>
      </c>
      <c r="Q4272" t="s">
        <v>10059</v>
      </c>
      <c r="R4272" s="5">
        <f t="shared" si="66"/>
        <v>-4.7745358090185638E-2</v>
      </c>
    </row>
    <row r="4273" spans="1:18" x14ac:dyDescent="0.3">
      <c r="A4273" t="s">
        <v>2361</v>
      </c>
      <c r="B4273" s="2">
        <v>45659</v>
      </c>
      <c r="C4273" t="s">
        <v>10011</v>
      </c>
      <c r="D4273" t="s">
        <v>10029</v>
      </c>
      <c r="E4273" t="s">
        <v>10038</v>
      </c>
      <c r="F4273">
        <v>12</v>
      </c>
      <c r="G4273">
        <v>404.11</v>
      </c>
      <c r="H4273">
        <v>348.88</v>
      </c>
      <c r="I4273" t="s">
        <v>10040</v>
      </c>
      <c r="J4273">
        <f>F4273*G4273</f>
        <v>4849.32</v>
      </c>
      <c r="K4273">
        <f>F4273*H4273</f>
        <v>4186.5599999999995</v>
      </c>
      <c r="L4273">
        <f>J4273-K4273</f>
        <v>662.76000000000022</v>
      </c>
      <c r="M4273" s="5">
        <f>L4273/J4273</f>
        <v>0.13667070847046603</v>
      </c>
      <c r="N4273" t="str">
        <f>IF(ISNA(VLOOKUP(A4273,'Returns Data'!A:A,1,0)),"No","Yes")</f>
        <v>No</v>
      </c>
      <c r="O4273" t="s">
        <v>10085</v>
      </c>
      <c r="P4273" t="str">
        <f>IFERROR(VLOOKUP(A4273,'Ratings Data'!A:C,3,0),"No Rating")</f>
        <v>No Rating</v>
      </c>
      <c r="Q4273" t="s">
        <v>10059</v>
      </c>
      <c r="R4273" s="5">
        <f t="shared" si="66"/>
        <v>2.9496652494746618</v>
      </c>
    </row>
    <row r="4274" spans="1:18" x14ac:dyDescent="0.3">
      <c r="A4274" t="s">
        <v>3046</v>
      </c>
      <c r="B4274" s="2">
        <v>45659</v>
      </c>
      <c r="C4274" t="s">
        <v>10027</v>
      </c>
      <c r="D4274" t="s">
        <v>10032</v>
      </c>
      <c r="E4274" t="s">
        <v>10035</v>
      </c>
      <c r="F4274">
        <v>11</v>
      </c>
      <c r="G4274">
        <v>407.4</v>
      </c>
      <c r="H4274">
        <v>345.14</v>
      </c>
      <c r="I4274" t="s">
        <v>10040</v>
      </c>
      <c r="J4274">
        <f>F4274*G4274</f>
        <v>4481.3999999999996</v>
      </c>
      <c r="K4274">
        <f>F4274*H4274</f>
        <v>3796.54</v>
      </c>
      <c r="L4274">
        <f>J4274-K4274</f>
        <v>684.85999999999967</v>
      </c>
      <c r="M4274" s="5">
        <f>L4274/J4274</f>
        <v>0.1528227785959744</v>
      </c>
      <c r="N4274" t="str">
        <f>IF(ISNA(VLOOKUP(A4274,'Returns Data'!A:A,1,0)),"No","Yes")</f>
        <v>Yes</v>
      </c>
      <c r="O4274" t="str">
        <f>IFERROR(VLOOKUP(A4274,'Returns Data'!A:E,5,0),"No Returns")</f>
        <v>Wrong Product</v>
      </c>
      <c r="P4274" t="str">
        <f>IFERROR(VLOOKUP(A4274,'Ratings Data'!A:C,3,0),"No Rating")</f>
        <v>No Rating</v>
      </c>
      <c r="Q4274" t="s">
        <v>10059</v>
      </c>
      <c r="R4274" s="5">
        <f t="shared" si="66"/>
        <v>-7.5870431318205464E-2</v>
      </c>
    </row>
    <row r="4275" spans="1:18" x14ac:dyDescent="0.3">
      <c r="A4275" t="s">
        <v>3411</v>
      </c>
      <c r="B4275" s="2">
        <v>45659</v>
      </c>
      <c r="C4275" t="s">
        <v>10027</v>
      </c>
      <c r="D4275" t="s">
        <v>10032</v>
      </c>
      <c r="E4275" t="s">
        <v>10034</v>
      </c>
      <c r="F4275">
        <v>3</v>
      </c>
      <c r="G4275">
        <v>196.11</v>
      </c>
      <c r="H4275">
        <v>172.61</v>
      </c>
      <c r="I4275" t="s">
        <v>10039</v>
      </c>
      <c r="J4275">
        <f>F4275*G4275</f>
        <v>588.33000000000004</v>
      </c>
      <c r="K4275">
        <f>F4275*H4275</f>
        <v>517.83000000000004</v>
      </c>
      <c r="L4275">
        <f>J4275-K4275</f>
        <v>70.5</v>
      </c>
      <c r="M4275" s="5">
        <f>L4275/J4275</f>
        <v>0.11983070725613175</v>
      </c>
      <c r="N4275" t="str">
        <f>IF(ISNA(VLOOKUP(A4275,'Returns Data'!A:A,1,0)),"No","Yes")</f>
        <v>No</v>
      </c>
      <c r="O4275" t="s">
        <v>10085</v>
      </c>
      <c r="P4275">
        <f>IFERROR(VLOOKUP(A4275,'Ratings Data'!A:C,3,0),"No Rating")</f>
        <v>4</v>
      </c>
      <c r="Q4275" t="s">
        <v>10059</v>
      </c>
      <c r="R4275" s="5">
        <f t="shared" si="66"/>
        <v>-0.86871736510911768</v>
      </c>
    </row>
    <row r="4276" spans="1:18" x14ac:dyDescent="0.3">
      <c r="A4276" t="s">
        <v>3845</v>
      </c>
      <c r="B4276" s="2">
        <v>45659</v>
      </c>
      <c r="C4276" t="s">
        <v>10017</v>
      </c>
      <c r="D4276" t="s">
        <v>10032</v>
      </c>
      <c r="E4276" t="s">
        <v>10036</v>
      </c>
      <c r="F4276">
        <v>4</v>
      </c>
      <c r="G4276">
        <v>317.13</v>
      </c>
      <c r="H4276">
        <v>234.22</v>
      </c>
      <c r="I4276" t="s">
        <v>10040</v>
      </c>
      <c r="J4276">
        <f>F4276*G4276</f>
        <v>1268.52</v>
      </c>
      <c r="K4276">
        <f>F4276*H4276</f>
        <v>936.88</v>
      </c>
      <c r="L4276">
        <f>J4276-K4276</f>
        <v>331.64</v>
      </c>
      <c r="M4276" s="5">
        <f>L4276/J4276</f>
        <v>0.26143852678712198</v>
      </c>
      <c r="N4276" t="str">
        <f>IF(ISNA(VLOOKUP(A4276,'Returns Data'!A:A,1,0)),"No","Yes")</f>
        <v>No</v>
      </c>
      <c r="O4276" t="s">
        <v>10085</v>
      </c>
      <c r="P4276" t="str">
        <f>IFERROR(VLOOKUP(A4276,'Ratings Data'!A:C,3,0),"No Rating")</f>
        <v>No Rating</v>
      </c>
      <c r="Q4276" t="s">
        <v>10059</v>
      </c>
      <c r="R4276" s="5">
        <f t="shared" si="66"/>
        <v>1.1561368619652235</v>
      </c>
    </row>
    <row r="4277" spans="1:18" x14ac:dyDescent="0.3">
      <c r="A4277" t="s">
        <v>4004</v>
      </c>
      <c r="B4277" s="2">
        <v>45659</v>
      </c>
      <c r="C4277" t="s">
        <v>10015</v>
      </c>
      <c r="D4277" t="s">
        <v>10031</v>
      </c>
      <c r="E4277" t="s">
        <v>10034</v>
      </c>
      <c r="F4277">
        <v>14</v>
      </c>
      <c r="G4277">
        <v>191.31</v>
      </c>
      <c r="H4277">
        <v>160.78</v>
      </c>
      <c r="I4277" t="s">
        <v>10040</v>
      </c>
      <c r="J4277">
        <f>F4277*G4277</f>
        <v>2678.34</v>
      </c>
      <c r="K4277">
        <f>F4277*H4277</f>
        <v>2250.92</v>
      </c>
      <c r="L4277">
        <f>J4277-K4277</f>
        <v>427.42000000000007</v>
      </c>
      <c r="M4277" s="5">
        <f>L4277/J4277</f>
        <v>0.15958392138414093</v>
      </c>
      <c r="N4277" t="str">
        <f>IF(ISNA(VLOOKUP(A4277,'Returns Data'!A:A,1,0)),"No","Yes")</f>
        <v>No</v>
      </c>
      <c r="O4277" t="s">
        <v>10085</v>
      </c>
      <c r="P4277" t="str">
        <f>IFERROR(VLOOKUP(A4277,'Ratings Data'!A:C,3,0),"No Rating")</f>
        <v>No Rating</v>
      </c>
      <c r="Q4277" t="s">
        <v>10059</v>
      </c>
      <c r="R4277" s="5">
        <f t="shared" si="66"/>
        <v>1.1113896509317946</v>
      </c>
    </row>
    <row r="4278" spans="1:18" x14ac:dyDescent="0.3">
      <c r="A4278" t="s">
        <v>4125</v>
      </c>
      <c r="B4278" s="2">
        <v>45659</v>
      </c>
      <c r="C4278" t="s">
        <v>10013</v>
      </c>
      <c r="D4278" t="s">
        <v>10030</v>
      </c>
      <c r="E4278" t="s">
        <v>10035</v>
      </c>
      <c r="F4278">
        <v>8</v>
      </c>
      <c r="G4278">
        <v>235.16</v>
      </c>
      <c r="H4278">
        <v>142.01</v>
      </c>
      <c r="I4278" t="s">
        <v>10040</v>
      </c>
      <c r="J4278">
        <f>F4278*G4278</f>
        <v>1881.28</v>
      </c>
      <c r="K4278">
        <f>F4278*H4278</f>
        <v>1136.08</v>
      </c>
      <c r="L4278">
        <f>J4278-K4278</f>
        <v>745.2</v>
      </c>
      <c r="M4278" s="5">
        <f>L4278/J4278</f>
        <v>0.39611328457220618</v>
      </c>
      <c r="N4278" t="str">
        <f>IF(ISNA(VLOOKUP(A4278,'Returns Data'!A:A,1,0)),"No","Yes")</f>
        <v>No</v>
      </c>
      <c r="O4278" t="s">
        <v>10085</v>
      </c>
      <c r="P4278" t="str">
        <f>IFERROR(VLOOKUP(A4278,'Ratings Data'!A:C,3,0),"No Rating")</f>
        <v>No Rating</v>
      </c>
      <c r="Q4278" t="s">
        <v>10059</v>
      </c>
      <c r="R4278" s="5">
        <f t="shared" si="66"/>
        <v>-0.29759477885555985</v>
      </c>
    </row>
    <row r="4279" spans="1:18" x14ac:dyDescent="0.3">
      <c r="A4279" t="s">
        <v>4366</v>
      </c>
      <c r="B4279" s="2">
        <v>45659</v>
      </c>
      <c r="C4279" t="s">
        <v>10010</v>
      </c>
      <c r="D4279" t="s">
        <v>10029</v>
      </c>
      <c r="E4279" t="s">
        <v>10036</v>
      </c>
      <c r="F4279">
        <v>16</v>
      </c>
      <c r="G4279">
        <v>107.04</v>
      </c>
      <c r="H4279">
        <v>64.849999999999994</v>
      </c>
      <c r="I4279" t="s">
        <v>10040</v>
      </c>
      <c r="J4279">
        <f>F4279*G4279</f>
        <v>1712.64</v>
      </c>
      <c r="K4279">
        <f>F4279*H4279</f>
        <v>1037.5999999999999</v>
      </c>
      <c r="L4279">
        <f>J4279-K4279</f>
        <v>675.04000000000019</v>
      </c>
      <c r="M4279" s="5">
        <f>L4279/J4279</f>
        <v>0.39415171898355766</v>
      </c>
      <c r="N4279" t="str">
        <f>IF(ISNA(VLOOKUP(A4279,'Returns Data'!A:A,1,0)),"No","Yes")</f>
        <v>No</v>
      </c>
      <c r="O4279" t="s">
        <v>10085</v>
      </c>
      <c r="P4279" t="str">
        <f>IFERROR(VLOOKUP(A4279,'Ratings Data'!A:C,3,0),"No Rating")</f>
        <v>No Rating</v>
      </c>
      <c r="Q4279" t="s">
        <v>10059</v>
      </c>
      <c r="R4279" s="5">
        <f t="shared" si="66"/>
        <v>-8.9641095424391831E-2</v>
      </c>
    </row>
    <row r="4280" spans="1:18" x14ac:dyDescent="0.3">
      <c r="A4280" t="s">
        <v>4510</v>
      </c>
      <c r="B4280" s="2">
        <v>45659</v>
      </c>
      <c r="C4280" t="s">
        <v>10023</v>
      </c>
      <c r="D4280" t="s">
        <v>10033</v>
      </c>
      <c r="E4280" t="s">
        <v>10036</v>
      </c>
      <c r="F4280">
        <v>5</v>
      </c>
      <c r="G4280">
        <v>232.93</v>
      </c>
      <c r="H4280">
        <v>175.4</v>
      </c>
      <c r="I4280" t="s">
        <v>10039</v>
      </c>
      <c r="J4280">
        <f>F4280*G4280</f>
        <v>1164.6500000000001</v>
      </c>
      <c r="K4280">
        <f>F4280*H4280</f>
        <v>877</v>
      </c>
      <c r="L4280">
        <f>J4280-K4280</f>
        <v>287.65000000000009</v>
      </c>
      <c r="M4280" s="5">
        <f>L4280/J4280</f>
        <v>0.24698407246812354</v>
      </c>
      <c r="N4280" t="str">
        <f>IF(ISNA(VLOOKUP(A4280,'Returns Data'!A:A,1,0)),"No","Yes")</f>
        <v>No</v>
      </c>
      <c r="O4280" t="s">
        <v>10085</v>
      </c>
      <c r="P4280" t="str">
        <f>IFERROR(VLOOKUP(A4280,'Ratings Data'!A:C,3,0),"No Rating")</f>
        <v>No Rating</v>
      </c>
      <c r="Q4280" t="s">
        <v>10059</v>
      </c>
      <c r="R4280" s="5">
        <f t="shared" si="66"/>
        <v>-0.31996800261584452</v>
      </c>
    </row>
    <row r="4281" spans="1:18" x14ac:dyDescent="0.3">
      <c r="A4281" t="s">
        <v>4685</v>
      </c>
      <c r="B4281" s="2">
        <v>45659</v>
      </c>
      <c r="C4281" t="s">
        <v>10017</v>
      </c>
      <c r="D4281" t="s">
        <v>10032</v>
      </c>
      <c r="E4281" t="s">
        <v>10037</v>
      </c>
      <c r="F4281">
        <v>6</v>
      </c>
      <c r="G4281">
        <v>18.329999999999998</v>
      </c>
      <c r="H4281">
        <v>16.059999999999999</v>
      </c>
      <c r="I4281" t="s">
        <v>10039</v>
      </c>
      <c r="J4281">
        <f>F4281*G4281</f>
        <v>109.97999999999999</v>
      </c>
      <c r="K4281">
        <f>F4281*H4281</f>
        <v>96.359999999999985</v>
      </c>
      <c r="L4281">
        <f>J4281-K4281</f>
        <v>13.620000000000005</v>
      </c>
      <c r="M4281" s="5">
        <f>L4281/J4281</f>
        <v>0.12384069830878347</v>
      </c>
      <c r="N4281" t="str">
        <f>IF(ISNA(VLOOKUP(A4281,'Returns Data'!A:A,1,0)),"No","Yes")</f>
        <v>No</v>
      </c>
      <c r="O4281" t="s">
        <v>10085</v>
      </c>
      <c r="P4281" t="str">
        <f>IFERROR(VLOOKUP(A4281,'Ratings Data'!A:C,3,0),"No Rating")</f>
        <v>No Rating</v>
      </c>
      <c r="Q4281" t="s">
        <v>10059</v>
      </c>
      <c r="R4281" s="5">
        <f t="shared" si="66"/>
        <v>-0.90556819645387021</v>
      </c>
    </row>
    <row r="4282" spans="1:18" x14ac:dyDescent="0.3">
      <c r="A4282" t="s">
        <v>4761</v>
      </c>
      <c r="B4282" s="2">
        <v>45659</v>
      </c>
      <c r="C4282" t="s">
        <v>10010</v>
      </c>
      <c r="D4282" t="s">
        <v>10029</v>
      </c>
      <c r="E4282" t="s">
        <v>10038</v>
      </c>
      <c r="F4282">
        <v>2</v>
      </c>
      <c r="G4282">
        <v>192.27</v>
      </c>
      <c r="H4282">
        <v>136.57</v>
      </c>
      <c r="I4282" t="s">
        <v>10040</v>
      </c>
      <c r="J4282">
        <f>F4282*G4282</f>
        <v>384.54</v>
      </c>
      <c r="K4282">
        <f>F4282*H4282</f>
        <v>273.14</v>
      </c>
      <c r="L4282">
        <f>J4282-K4282</f>
        <v>111.40000000000003</v>
      </c>
      <c r="M4282" s="5">
        <f>L4282/J4282</f>
        <v>0.28969678056899162</v>
      </c>
      <c r="N4282" t="str">
        <f>IF(ISNA(VLOOKUP(A4282,'Returns Data'!A:A,1,0)),"No","Yes")</f>
        <v>Yes</v>
      </c>
      <c r="O4282" t="str">
        <f>IFERROR(VLOOKUP(A4282,'Returns Data'!A:E,5,0),"No Returns")</f>
        <v>Customer Changed Mind</v>
      </c>
      <c r="P4282" t="str">
        <f>IFERROR(VLOOKUP(A4282,'Ratings Data'!A:C,3,0),"No Rating")</f>
        <v>No Rating</v>
      </c>
      <c r="Q4282" t="s">
        <v>10059</v>
      </c>
      <c r="R4282" s="5">
        <f t="shared" si="66"/>
        <v>2.4964539007092208</v>
      </c>
    </row>
    <row r="4283" spans="1:18" x14ac:dyDescent="0.3">
      <c r="A4283" t="s">
        <v>4891</v>
      </c>
      <c r="B4283" s="2">
        <v>45659</v>
      </c>
      <c r="C4283" t="s">
        <v>10020</v>
      </c>
      <c r="D4283" t="s">
        <v>10030</v>
      </c>
      <c r="E4283" t="s">
        <v>10037</v>
      </c>
      <c r="F4283">
        <v>4</v>
      </c>
      <c r="G4283">
        <v>150.68</v>
      </c>
      <c r="H4283">
        <v>134.07</v>
      </c>
      <c r="I4283" t="s">
        <v>10040</v>
      </c>
      <c r="J4283">
        <f>F4283*G4283</f>
        <v>602.72</v>
      </c>
      <c r="K4283">
        <f>F4283*H4283</f>
        <v>536.28</v>
      </c>
      <c r="L4283">
        <f>J4283-K4283</f>
        <v>66.440000000000055</v>
      </c>
      <c r="M4283" s="5">
        <f>L4283/J4283</f>
        <v>0.11023360764534121</v>
      </c>
      <c r="N4283" t="str">
        <f>IF(ISNA(VLOOKUP(A4283,'Returns Data'!A:A,1,0)),"No","Yes")</f>
        <v>No</v>
      </c>
      <c r="O4283" t="s">
        <v>10085</v>
      </c>
      <c r="P4283" t="str">
        <f>IFERROR(VLOOKUP(A4283,'Ratings Data'!A:C,3,0),"No Rating")</f>
        <v>No Rating</v>
      </c>
      <c r="Q4283" t="s">
        <v>10059</v>
      </c>
      <c r="R4283" s="5">
        <f t="shared" si="66"/>
        <v>0.56737920632443961</v>
      </c>
    </row>
    <row r="4284" spans="1:18" x14ac:dyDescent="0.3">
      <c r="A4284" t="s">
        <v>5071</v>
      </c>
      <c r="B4284" s="2">
        <v>45659</v>
      </c>
      <c r="C4284" t="s">
        <v>10022</v>
      </c>
      <c r="D4284" t="s">
        <v>10033</v>
      </c>
      <c r="E4284" t="s">
        <v>10036</v>
      </c>
      <c r="F4284">
        <v>5</v>
      </c>
      <c r="G4284">
        <v>260.39</v>
      </c>
      <c r="H4284">
        <v>186.69</v>
      </c>
      <c r="I4284" t="s">
        <v>10039</v>
      </c>
      <c r="J4284">
        <f>F4284*G4284</f>
        <v>1301.9499999999998</v>
      </c>
      <c r="K4284">
        <f>F4284*H4284</f>
        <v>933.45</v>
      </c>
      <c r="L4284">
        <f>J4284-K4284</f>
        <v>368.49999999999977</v>
      </c>
      <c r="M4284" s="5">
        <f>L4284/J4284</f>
        <v>0.28303698298705776</v>
      </c>
      <c r="N4284" t="str">
        <f>IF(ISNA(VLOOKUP(A4284,'Returns Data'!A:A,1,0)),"No","Yes")</f>
        <v>No</v>
      </c>
      <c r="O4284" t="s">
        <v>10085</v>
      </c>
      <c r="P4284" t="str">
        <f>IFERROR(VLOOKUP(A4284,'Ratings Data'!A:C,3,0),"No Rating")</f>
        <v>No Rating</v>
      </c>
      <c r="Q4284" t="s">
        <v>10059</v>
      </c>
      <c r="R4284" s="5">
        <f t="shared" si="66"/>
        <v>1.1601241040615871</v>
      </c>
    </row>
    <row r="4285" spans="1:18" x14ac:dyDescent="0.3">
      <c r="A4285" t="s">
        <v>5208</v>
      </c>
      <c r="B4285" s="2">
        <v>45659</v>
      </c>
      <c r="C4285" t="s">
        <v>10009</v>
      </c>
      <c r="D4285" t="s">
        <v>10029</v>
      </c>
      <c r="E4285" t="s">
        <v>10036</v>
      </c>
      <c r="F4285">
        <v>11</v>
      </c>
      <c r="G4285">
        <v>338.68</v>
      </c>
      <c r="H4285">
        <v>281.70999999999998</v>
      </c>
      <c r="I4285" t="s">
        <v>10039</v>
      </c>
      <c r="J4285">
        <f>F4285*G4285</f>
        <v>3725.48</v>
      </c>
      <c r="K4285">
        <f>F4285*H4285</f>
        <v>3098.81</v>
      </c>
      <c r="L4285">
        <f>J4285-K4285</f>
        <v>626.67000000000007</v>
      </c>
      <c r="M4285" s="5">
        <f>L4285/J4285</f>
        <v>0.16821188142199128</v>
      </c>
      <c r="N4285" t="str">
        <f>IF(ISNA(VLOOKUP(A4285,'Returns Data'!A:A,1,0)),"No","Yes")</f>
        <v>No</v>
      </c>
      <c r="O4285" t="s">
        <v>10085</v>
      </c>
      <c r="P4285" t="str">
        <f>IFERROR(VLOOKUP(A4285,'Ratings Data'!A:C,3,0),"No Rating")</f>
        <v>No Rating</v>
      </c>
      <c r="Q4285" t="s">
        <v>10059</v>
      </c>
      <c r="R4285" s="5">
        <f t="shared" si="66"/>
        <v>1.8614616536733366</v>
      </c>
    </row>
    <row r="4286" spans="1:18" x14ac:dyDescent="0.3">
      <c r="A4286" t="s">
        <v>5222</v>
      </c>
      <c r="B4286" s="2">
        <v>45659</v>
      </c>
      <c r="C4286" t="s">
        <v>10010</v>
      </c>
      <c r="D4286" t="s">
        <v>10029</v>
      </c>
      <c r="E4286" t="s">
        <v>10035</v>
      </c>
      <c r="F4286">
        <v>10</v>
      </c>
      <c r="G4286">
        <v>316.82</v>
      </c>
      <c r="H4286">
        <v>203.79</v>
      </c>
      <c r="I4286" t="s">
        <v>10039</v>
      </c>
      <c r="J4286">
        <f>F4286*G4286</f>
        <v>3168.2</v>
      </c>
      <c r="K4286">
        <f>F4286*H4286</f>
        <v>2037.8999999999999</v>
      </c>
      <c r="L4286">
        <f>J4286-K4286</f>
        <v>1130.3</v>
      </c>
      <c r="M4286" s="5">
        <f>L4286/J4286</f>
        <v>0.35676409317593588</v>
      </c>
      <c r="N4286" t="str">
        <f>IF(ISNA(VLOOKUP(A4286,'Returns Data'!A:A,1,0)),"No","Yes")</f>
        <v>No</v>
      </c>
      <c r="O4286" t="s">
        <v>10085</v>
      </c>
      <c r="P4286" t="str">
        <f>IFERROR(VLOOKUP(A4286,'Ratings Data'!A:C,3,0),"No Rating")</f>
        <v>No Rating</v>
      </c>
      <c r="Q4286" t="s">
        <v>10059</v>
      </c>
      <c r="R4286" s="5">
        <f t="shared" si="66"/>
        <v>-0.14958609360404571</v>
      </c>
    </row>
    <row r="4287" spans="1:18" x14ac:dyDescent="0.3">
      <c r="A4287" t="s">
        <v>5390</v>
      </c>
      <c r="B4287" s="2">
        <v>45659</v>
      </c>
      <c r="C4287" t="s">
        <v>10021</v>
      </c>
      <c r="D4287" t="s">
        <v>10031</v>
      </c>
      <c r="E4287" t="s">
        <v>10037</v>
      </c>
      <c r="F4287">
        <v>10</v>
      </c>
      <c r="G4287">
        <v>384.52</v>
      </c>
      <c r="H4287">
        <v>278.63</v>
      </c>
      <c r="I4287" t="s">
        <v>10039</v>
      </c>
      <c r="J4287">
        <f>F4287*G4287</f>
        <v>3845.2</v>
      </c>
      <c r="K4287">
        <f>F4287*H4287</f>
        <v>2786.3</v>
      </c>
      <c r="L4287">
        <f>J4287-K4287</f>
        <v>1058.8999999999996</v>
      </c>
      <c r="M4287" s="5">
        <f>L4287/J4287</f>
        <v>0.27538229480911258</v>
      </c>
      <c r="N4287" t="str">
        <f>IF(ISNA(VLOOKUP(A4287,'Returns Data'!A:A,1,0)),"No","Yes")</f>
        <v>No</v>
      </c>
      <c r="O4287" t="s">
        <v>10085</v>
      </c>
      <c r="P4287" t="str">
        <f>IFERROR(VLOOKUP(A4287,'Ratings Data'!A:C,3,0),"No Rating")</f>
        <v>No Rating</v>
      </c>
      <c r="Q4287" t="s">
        <v>10059</v>
      </c>
      <c r="R4287" s="5">
        <f t="shared" si="66"/>
        <v>0.21368600467142226</v>
      </c>
    </row>
    <row r="4288" spans="1:18" x14ac:dyDescent="0.3">
      <c r="A4288" t="s">
        <v>5635</v>
      </c>
      <c r="B4288" s="2">
        <v>45659</v>
      </c>
      <c r="C4288" t="s">
        <v>10022</v>
      </c>
      <c r="D4288" t="s">
        <v>10033</v>
      </c>
      <c r="E4288" t="s">
        <v>10038</v>
      </c>
      <c r="F4288">
        <v>9</v>
      </c>
      <c r="G4288">
        <v>187.21</v>
      </c>
      <c r="H4288">
        <v>131.47</v>
      </c>
      <c r="I4288" t="s">
        <v>10040</v>
      </c>
      <c r="J4288">
        <f>F4288*G4288</f>
        <v>1684.89</v>
      </c>
      <c r="K4288">
        <f>F4288*H4288</f>
        <v>1183.23</v>
      </c>
      <c r="L4288">
        <f>J4288-K4288</f>
        <v>501.66000000000008</v>
      </c>
      <c r="M4288" s="5">
        <f>L4288/J4288</f>
        <v>0.29774050531488705</v>
      </c>
      <c r="N4288" t="str">
        <f>IF(ISNA(VLOOKUP(A4288,'Returns Data'!A:A,1,0)),"No","Yes")</f>
        <v>No</v>
      </c>
      <c r="O4288" t="s">
        <v>10085</v>
      </c>
      <c r="P4288">
        <f>IFERROR(VLOOKUP(A4288,'Ratings Data'!A:C,3,0),"No Rating")</f>
        <v>2</v>
      </c>
      <c r="Q4288" t="s">
        <v>10059</v>
      </c>
      <c r="R4288" s="5">
        <f t="shared" si="66"/>
        <v>-0.56181993134297292</v>
      </c>
    </row>
    <row r="4289" spans="1:18" x14ac:dyDescent="0.3">
      <c r="A4289" t="s">
        <v>5712</v>
      </c>
      <c r="B4289" s="2">
        <v>45659</v>
      </c>
      <c r="C4289" t="s">
        <v>10016</v>
      </c>
      <c r="D4289" t="s">
        <v>10032</v>
      </c>
      <c r="E4289" t="s">
        <v>10034</v>
      </c>
      <c r="F4289">
        <v>19</v>
      </c>
      <c r="G4289">
        <v>143.38</v>
      </c>
      <c r="H4289">
        <v>88.66</v>
      </c>
      <c r="I4289" t="s">
        <v>10040</v>
      </c>
      <c r="J4289">
        <f>F4289*G4289</f>
        <v>2724.22</v>
      </c>
      <c r="K4289">
        <f>F4289*H4289</f>
        <v>1684.54</v>
      </c>
      <c r="L4289">
        <f>J4289-K4289</f>
        <v>1039.6799999999998</v>
      </c>
      <c r="M4289" s="5">
        <f>L4289/J4289</f>
        <v>0.38164318593946156</v>
      </c>
      <c r="N4289" t="str">
        <f>IF(ISNA(VLOOKUP(A4289,'Returns Data'!A:A,1,0)),"No","Yes")</f>
        <v>No</v>
      </c>
      <c r="O4289" t="s">
        <v>10085</v>
      </c>
      <c r="P4289" t="str">
        <f>IFERROR(VLOOKUP(A4289,'Ratings Data'!A:C,3,0),"No Rating")</f>
        <v>No Rating</v>
      </c>
      <c r="Q4289" t="s">
        <v>10059</v>
      </c>
      <c r="R4289" s="5">
        <f t="shared" si="66"/>
        <v>0.61685332573639806</v>
      </c>
    </row>
    <row r="4290" spans="1:18" x14ac:dyDescent="0.3">
      <c r="A4290" t="s">
        <v>6384</v>
      </c>
      <c r="B4290" s="2">
        <v>45659</v>
      </c>
      <c r="C4290" t="s">
        <v>10009</v>
      </c>
      <c r="D4290" t="s">
        <v>10029</v>
      </c>
      <c r="E4290" t="s">
        <v>10036</v>
      </c>
      <c r="F4290">
        <v>18</v>
      </c>
      <c r="G4290">
        <v>221.2</v>
      </c>
      <c r="H4290">
        <v>152.16</v>
      </c>
      <c r="I4290" t="s">
        <v>10039</v>
      </c>
      <c r="J4290">
        <f>F4290*G4290</f>
        <v>3981.6</v>
      </c>
      <c r="K4290">
        <f>F4290*H4290</f>
        <v>2738.88</v>
      </c>
      <c r="L4290">
        <f>J4290-K4290</f>
        <v>1242.7199999999998</v>
      </c>
      <c r="M4290" s="5">
        <f>L4290/J4290</f>
        <v>0.31211573236889689</v>
      </c>
      <c r="N4290" t="str">
        <f>IF(ISNA(VLOOKUP(A4290,'Returns Data'!A:A,1,0)),"No","Yes")</f>
        <v>No</v>
      </c>
      <c r="O4290" t="s">
        <v>10085</v>
      </c>
      <c r="P4290" t="str">
        <f>IFERROR(VLOOKUP(A4290,'Ratings Data'!A:C,3,0),"No Rating")</f>
        <v>No Rating</v>
      </c>
      <c r="Q4290" t="s">
        <v>10059</v>
      </c>
      <c r="R4290" s="5">
        <f t="shared" si="66"/>
        <v>0.46155596831386608</v>
      </c>
    </row>
    <row r="4291" spans="1:18" x14ac:dyDescent="0.3">
      <c r="A4291" t="s">
        <v>6673</v>
      </c>
      <c r="B4291" s="2">
        <v>45659</v>
      </c>
      <c r="C4291" t="s">
        <v>10013</v>
      </c>
      <c r="D4291" t="s">
        <v>10030</v>
      </c>
      <c r="E4291" t="s">
        <v>10034</v>
      </c>
      <c r="F4291">
        <v>2</v>
      </c>
      <c r="G4291">
        <v>205.99</v>
      </c>
      <c r="H4291">
        <v>170.67</v>
      </c>
      <c r="I4291" t="s">
        <v>10039</v>
      </c>
      <c r="J4291">
        <f>F4291*G4291</f>
        <v>411.98</v>
      </c>
      <c r="K4291">
        <f>F4291*H4291</f>
        <v>341.34</v>
      </c>
      <c r="L4291">
        <f>J4291-K4291</f>
        <v>70.640000000000043</v>
      </c>
      <c r="M4291" s="5">
        <f>L4291/J4291</f>
        <v>0.17146463420554406</v>
      </c>
      <c r="N4291" t="str">
        <f>IF(ISNA(VLOOKUP(A4291,'Returns Data'!A:A,1,0)),"No","Yes")</f>
        <v>No</v>
      </c>
      <c r="O4291" t="s">
        <v>10085</v>
      </c>
      <c r="P4291" t="str">
        <f>IFERROR(VLOOKUP(A4291,'Ratings Data'!A:C,3,0),"No Rating")</f>
        <v>No Rating</v>
      </c>
      <c r="Q4291" t="s">
        <v>10059</v>
      </c>
      <c r="R4291" s="5">
        <f t="shared" si="66"/>
        <v>-0.89652903355434999</v>
      </c>
    </row>
    <row r="4292" spans="1:18" x14ac:dyDescent="0.3">
      <c r="A4292" t="s">
        <v>7422</v>
      </c>
      <c r="B4292" s="2">
        <v>45659</v>
      </c>
      <c r="C4292" t="s">
        <v>10015</v>
      </c>
      <c r="D4292" t="s">
        <v>10031</v>
      </c>
      <c r="E4292" t="s">
        <v>10038</v>
      </c>
      <c r="F4292">
        <v>7</v>
      </c>
      <c r="G4292">
        <v>122.09</v>
      </c>
      <c r="H4292">
        <v>79.39</v>
      </c>
      <c r="I4292" t="s">
        <v>10040</v>
      </c>
      <c r="J4292">
        <f>F4292*G4292</f>
        <v>854.63</v>
      </c>
      <c r="K4292">
        <f>F4292*H4292</f>
        <v>555.73</v>
      </c>
      <c r="L4292">
        <f>J4292-K4292</f>
        <v>298.89999999999998</v>
      </c>
      <c r="M4292" s="5">
        <f>L4292/J4292</f>
        <v>0.34974199361127034</v>
      </c>
      <c r="N4292" t="str">
        <f>IF(ISNA(VLOOKUP(A4292,'Returns Data'!A:A,1,0)),"No","Yes")</f>
        <v>No</v>
      </c>
      <c r="O4292" t="s">
        <v>10085</v>
      </c>
      <c r="P4292" t="str">
        <f>IFERROR(VLOOKUP(A4292,'Ratings Data'!A:C,3,0),"No Rating")</f>
        <v>No Rating</v>
      </c>
      <c r="Q4292" t="s">
        <v>10059</v>
      </c>
      <c r="R4292" s="5">
        <f t="shared" ref="R4292:R4355" si="67">(J4292-J4291)/J4291</f>
        <v>1.0744453614253118</v>
      </c>
    </row>
    <row r="4293" spans="1:18" x14ac:dyDescent="0.3">
      <c r="A4293" t="s">
        <v>8579</v>
      </c>
      <c r="B4293" s="2">
        <v>45659</v>
      </c>
      <c r="C4293" t="s">
        <v>10019</v>
      </c>
      <c r="D4293" t="s">
        <v>10031</v>
      </c>
      <c r="E4293" t="s">
        <v>10037</v>
      </c>
      <c r="F4293">
        <v>13</v>
      </c>
      <c r="G4293">
        <v>27.68</v>
      </c>
      <c r="H4293">
        <v>23.19</v>
      </c>
      <c r="I4293" t="s">
        <v>10039</v>
      </c>
      <c r="J4293">
        <f>F4293*G4293</f>
        <v>359.84</v>
      </c>
      <c r="K4293">
        <f>F4293*H4293</f>
        <v>301.47000000000003</v>
      </c>
      <c r="L4293">
        <f>J4293-K4293</f>
        <v>58.369999999999948</v>
      </c>
      <c r="M4293" s="5">
        <f>L4293/J4293</f>
        <v>0.16221098265895939</v>
      </c>
      <c r="N4293" t="str">
        <f>IF(ISNA(VLOOKUP(A4293,'Returns Data'!A:A,1,0)),"No","Yes")</f>
        <v>No</v>
      </c>
      <c r="O4293" t="s">
        <v>10085</v>
      </c>
      <c r="P4293" t="str">
        <f>IFERROR(VLOOKUP(A4293,'Ratings Data'!A:C,3,0),"No Rating")</f>
        <v>No Rating</v>
      </c>
      <c r="Q4293" t="s">
        <v>10059</v>
      </c>
      <c r="R4293" s="5">
        <f t="shared" si="67"/>
        <v>-0.57895229514526758</v>
      </c>
    </row>
    <row r="4294" spans="1:18" x14ac:dyDescent="0.3">
      <c r="A4294" t="s">
        <v>8716</v>
      </c>
      <c r="B4294" s="2">
        <v>45659</v>
      </c>
      <c r="C4294" t="s">
        <v>10027</v>
      </c>
      <c r="D4294" t="s">
        <v>10032</v>
      </c>
      <c r="E4294" t="s">
        <v>10037</v>
      </c>
      <c r="F4294">
        <v>4</v>
      </c>
      <c r="G4294">
        <v>144.28</v>
      </c>
      <c r="H4294">
        <v>108.21</v>
      </c>
      <c r="I4294" t="s">
        <v>10039</v>
      </c>
      <c r="J4294">
        <f>F4294*G4294</f>
        <v>577.12</v>
      </c>
      <c r="K4294">
        <f>F4294*H4294</f>
        <v>432.84</v>
      </c>
      <c r="L4294">
        <f>J4294-K4294</f>
        <v>144.28000000000003</v>
      </c>
      <c r="M4294" s="5">
        <f>L4294/J4294</f>
        <v>0.25000000000000006</v>
      </c>
      <c r="N4294" t="str">
        <f>IF(ISNA(VLOOKUP(A4294,'Returns Data'!A:A,1,0)),"No","Yes")</f>
        <v>No</v>
      </c>
      <c r="O4294" t="s">
        <v>10085</v>
      </c>
      <c r="P4294" t="str">
        <f>IFERROR(VLOOKUP(A4294,'Ratings Data'!A:C,3,0),"No Rating")</f>
        <v>No Rating</v>
      </c>
      <c r="Q4294" t="s">
        <v>10059</v>
      </c>
      <c r="R4294" s="5">
        <f t="shared" si="67"/>
        <v>0.60382392174299704</v>
      </c>
    </row>
    <row r="4295" spans="1:18" x14ac:dyDescent="0.3">
      <c r="A4295" t="s">
        <v>8954</v>
      </c>
      <c r="B4295" s="2">
        <v>45659</v>
      </c>
      <c r="C4295" t="s">
        <v>10021</v>
      </c>
      <c r="D4295" t="s">
        <v>10031</v>
      </c>
      <c r="E4295" t="s">
        <v>10035</v>
      </c>
      <c r="F4295">
        <v>12</v>
      </c>
      <c r="G4295">
        <v>419.1</v>
      </c>
      <c r="H4295">
        <v>274.98</v>
      </c>
      <c r="I4295" t="s">
        <v>10040</v>
      </c>
      <c r="J4295">
        <f>F4295*G4295</f>
        <v>5029.2000000000007</v>
      </c>
      <c r="K4295">
        <f>F4295*H4295</f>
        <v>3299.76</v>
      </c>
      <c r="L4295">
        <f>J4295-K4295</f>
        <v>1729.4400000000005</v>
      </c>
      <c r="M4295" s="5">
        <f>L4295/J4295</f>
        <v>0.34387974230493923</v>
      </c>
      <c r="N4295" t="str">
        <f>IF(ISNA(VLOOKUP(A4295,'Returns Data'!A:A,1,0)),"No","Yes")</f>
        <v>No</v>
      </c>
      <c r="O4295" t="s">
        <v>10085</v>
      </c>
      <c r="P4295" t="str">
        <f>IFERROR(VLOOKUP(A4295,'Ratings Data'!A:C,3,0),"No Rating")</f>
        <v>No Rating</v>
      </c>
      <c r="Q4295" t="s">
        <v>10059</v>
      </c>
      <c r="R4295" s="5">
        <f t="shared" si="67"/>
        <v>7.7143055170501817</v>
      </c>
    </row>
    <row r="4296" spans="1:18" x14ac:dyDescent="0.3">
      <c r="A4296" t="s">
        <v>9200</v>
      </c>
      <c r="B4296" s="2">
        <v>45659</v>
      </c>
      <c r="C4296" t="s">
        <v>10026</v>
      </c>
      <c r="D4296" t="s">
        <v>10031</v>
      </c>
      <c r="E4296" t="s">
        <v>10034</v>
      </c>
      <c r="F4296">
        <v>6</v>
      </c>
      <c r="G4296">
        <v>155.99</v>
      </c>
      <c r="H4296">
        <v>110.18</v>
      </c>
      <c r="I4296" t="s">
        <v>10040</v>
      </c>
      <c r="J4296">
        <f>F4296*G4296</f>
        <v>935.94</v>
      </c>
      <c r="K4296">
        <f>F4296*H4296</f>
        <v>661.08</v>
      </c>
      <c r="L4296">
        <f>J4296-K4296</f>
        <v>274.86</v>
      </c>
      <c r="M4296" s="5">
        <f>L4296/J4296</f>
        <v>0.29367267132508496</v>
      </c>
      <c r="N4296" t="str">
        <f>IF(ISNA(VLOOKUP(A4296,'Returns Data'!A:A,1,0)),"No","Yes")</f>
        <v>No</v>
      </c>
      <c r="O4296" t="s">
        <v>10085</v>
      </c>
      <c r="P4296" t="str">
        <f>IFERROR(VLOOKUP(A4296,'Ratings Data'!A:C,3,0),"No Rating")</f>
        <v>No Rating</v>
      </c>
      <c r="Q4296" t="s">
        <v>10059</v>
      </c>
      <c r="R4296" s="5">
        <f t="shared" si="67"/>
        <v>-0.81389883082796466</v>
      </c>
    </row>
    <row r="4297" spans="1:18" x14ac:dyDescent="0.3">
      <c r="A4297" t="s">
        <v>9409</v>
      </c>
      <c r="B4297" s="2">
        <v>45659</v>
      </c>
      <c r="C4297" t="s">
        <v>10016</v>
      </c>
      <c r="D4297" t="s">
        <v>10032</v>
      </c>
      <c r="E4297" t="s">
        <v>10038</v>
      </c>
      <c r="F4297">
        <v>16</v>
      </c>
      <c r="G4297">
        <v>200.31</v>
      </c>
      <c r="H4297">
        <v>154.27000000000001</v>
      </c>
      <c r="I4297" t="s">
        <v>10039</v>
      </c>
      <c r="J4297">
        <f>F4297*G4297</f>
        <v>3204.96</v>
      </c>
      <c r="K4297">
        <f>F4297*H4297</f>
        <v>2468.3200000000002</v>
      </c>
      <c r="L4297">
        <f>J4297-K4297</f>
        <v>736.63999999999987</v>
      </c>
      <c r="M4297" s="5">
        <f>L4297/J4297</f>
        <v>0.22984374219959058</v>
      </c>
      <c r="N4297" t="str">
        <f>IF(ISNA(VLOOKUP(A4297,'Returns Data'!A:A,1,0)),"No","Yes")</f>
        <v>No</v>
      </c>
      <c r="O4297" t="s">
        <v>10085</v>
      </c>
      <c r="P4297" t="str">
        <f>IFERROR(VLOOKUP(A4297,'Ratings Data'!A:C,3,0),"No Rating")</f>
        <v>No Rating</v>
      </c>
      <c r="Q4297" t="s">
        <v>10059</v>
      </c>
      <c r="R4297" s="5">
        <f t="shared" si="67"/>
        <v>2.4243220719276874</v>
      </c>
    </row>
    <row r="4298" spans="1:18" x14ac:dyDescent="0.3">
      <c r="A4298" t="s">
        <v>9439</v>
      </c>
      <c r="B4298" s="2">
        <v>45659</v>
      </c>
      <c r="C4298" t="s">
        <v>10019</v>
      </c>
      <c r="D4298" t="s">
        <v>10031</v>
      </c>
      <c r="E4298" t="s">
        <v>10038</v>
      </c>
      <c r="F4298">
        <v>11</v>
      </c>
      <c r="G4298">
        <v>54.56</v>
      </c>
      <c r="H4298">
        <v>33.090000000000003</v>
      </c>
      <c r="I4298" t="s">
        <v>10040</v>
      </c>
      <c r="J4298">
        <f>F4298*G4298</f>
        <v>600.16000000000008</v>
      </c>
      <c r="K4298">
        <f>F4298*H4298</f>
        <v>363.99</v>
      </c>
      <c r="L4298">
        <f>J4298-K4298</f>
        <v>236.17000000000007</v>
      </c>
      <c r="M4298" s="5">
        <f>L4298/J4298</f>
        <v>0.39351173020527869</v>
      </c>
      <c r="N4298" t="str">
        <f>IF(ISNA(VLOOKUP(A4298,'Returns Data'!A:A,1,0)),"No","Yes")</f>
        <v>No</v>
      </c>
      <c r="O4298" t="s">
        <v>10085</v>
      </c>
      <c r="P4298" t="str">
        <f>IFERROR(VLOOKUP(A4298,'Ratings Data'!A:C,3,0),"No Rating")</f>
        <v>No Rating</v>
      </c>
      <c r="Q4298" t="s">
        <v>10059</v>
      </c>
      <c r="R4298" s="5">
        <f t="shared" si="67"/>
        <v>-0.81274025260845695</v>
      </c>
    </row>
    <row r="4299" spans="1:18" x14ac:dyDescent="0.3">
      <c r="A4299" t="s">
        <v>9536</v>
      </c>
      <c r="B4299" s="2">
        <v>45659</v>
      </c>
      <c r="C4299" t="s">
        <v>10022</v>
      </c>
      <c r="D4299" t="s">
        <v>10033</v>
      </c>
      <c r="E4299" t="s">
        <v>10034</v>
      </c>
      <c r="F4299">
        <v>20</v>
      </c>
      <c r="G4299">
        <v>294.12</v>
      </c>
      <c r="H4299">
        <v>182.38</v>
      </c>
      <c r="I4299" t="s">
        <v>10040</v>
      </c>
      <c r="J4299">
        <f>F4299*G4299</f>
        <v>5882.4</v>
      </c>
      <c r="K4299">
        <f>F4299*H4299</f>
        <v>3647.6</v>
      </c>
      <c r="L4299">
        <f>J4299-K4299</f>
        <v>2234.7999999999997</v>
      </c>
      <c r="M4299" s="5">
        <f>L4299/J4299</f>
        <v>0.37991296069631442</v>
      </c>
      <c r="N4299" t="str">
        <f>IF(ISNA(VLOOKUP(A4299,'Returns Data'!A:A,1,0)),"No","Yes")</f>
        <v>No</v>
      </c>
      <c r="O4299" t="s">
        <v>10085</v>
      </c>
      <c r="P4299" t="str">
        <f>IFERROR(VLOOKUP(A4299,'Ratings Data'!A:C,3,0),"No Rating")</f>
        <v>No Rating</v>
      </c>
      <c r="Q4299" t="s">
        <v>10059</v>
      </c>
      <c r="R4299" s="5">
        <f t="shared" si="67"/>
        <v>8.8013862969874683</v>
      </c>
    </row>
    <row r="4300" spans="1:18" x14ac:dyDescent="0.3">
      <c r="A4300" t="s">
        <v>9664</v>
      </c>
      <c r="B4300" s="2">
        <v>45659</v>
      </c>
      <c r="C4300" t="s">
        <v>10022</v>
      </c>
      <c r="D4300" t="s">
        <v>10033</v>
      </c>
      <c r="E4300" t="s">
        <v>10038</v>
      </c>
      <c r="F4300">
        <v>13</v>
      </c>
      <c r="G4300">
        <v>283.70999999999998</v>
      </c>
      <c r="H4300">
        <v>234.14</v>
      </c>
      <c r="I4300" t="s">
        <v>10040</v>
      </c>
      <c r="J4300">
        <f>F4300*G4300</f>
        <v>3688.2299999999996</v>
      </c>
      <c r="K4300">
        <f>F4300*H4300</f>
        <v>3043.8199999999997</v>
      </c>
      <c r="L4300">
        <f>J4300-K4300</f>
        <v>644.40999999999985</v>
      </c>
      <c r="M4300" s="5">
        <f>L4300/J4300</f>
        <v>0.17472066546825982</v>
      </c>
      <c r="N4300" t="str">
        <f>IF(ISNA(VLOOKUP(A4300,'Returns Data'!A:A,1,0)),"No","Yes")</f>
        <v>No</v>
      </c>
      <c r="O4300" t="s">
        <v>10085</v>
      </c>
      <c r="P4300">
        <f>IFERROR(VLOOKUP(A4300,'Ratings Data'!A:C,3,0),"No Rating")</f>
        <v>5</v>
      </c>
      <c r="Q4300" t="s">
        <v>10059</v>
      </c>
      <c r="R4300" s="5">
        <f t="shared" si="67"/>
        <v>-0.37300591595267241</v>
      </c>
    </row>
    <row r="4301" spans="1:18" x14ac:dyDescent="0.3">
      <c r="A4301" t="s">
        <v>9737</v>
      </c>
      <c r="B4301" s="2">
        <v>45659</v>
      </c>
      <c r="C4301" t="s">
        <v>10027</v>
      </c>
      <c r="D4301" t="s">
        <v>10032</v>
      </c>
      <c r="E4301" t="s">
        <v>10035</v>
      </c>
      <c r="F4301">
        <v>5</v>
      </c>
      <c r="G4301">
        <v>477.72</v>
      </c>
      <c r="H4301">
        <v>333.33</v>
      </c>
      <c r="I4301" t="s">
        <v>10039</v>
      </c>
      <c r="J4301">
        <f>F4301*G4301</f>
        <v>2388.6000000000004</v>
      </c>
      <c r="K4301">
        <f>F4301*H4301</f>
        <v>1666.6499999999999</v>
      </c>
      <c r="L4301">
        <f>J4301-K4301</f>
        <v>721.9500000000005</v>
      </c>
      <c r="M4301" s="5">
        <f>L4301/J4301</f>
        <v>0.30224817884953548</v>
      </c>
      <c r="N4301" t="str">
        <f>IF(ISNA(VLOOKUP(A4301,'Returns Data'!A:A,1,0)),"No","Yes")</f>
        <v>No</v>
      </c>
      <c r="O4301" t="s">
        <v>10085</v>
      </c>
      <c r="P4301" t="str">
        <f>IFERROR(VLOOKUP(A4301,'Ratings Data'!A:C,3,0),"No Rating")</f>
        <v>No Rating</v>
      </c>
      <c r="Q4301" t="s">
        <v>10059</v>
      </c>
      <c r="R4301" s="5">
        <f t="shared" si="67"/>
        <v>-0.35237227613245359</v>
      </c>
    </row>
    <row r="4302" spans="1:18" x14ac:dyDescent="0.3">
      <c r="A4302" t="s">
        <v>435</v>
      </c>
      <c r="B4302" s="2">
        <v>45660</v>
      </c>
      <c r="C4302" t="s">
        <v>10025</v>
      </c>
      <c r="D4302" t="s">
        <v>10033</v>
      </c>
      <c r="E4302" t="s">
        <v>10038</v>
      </c>
      <c r="F4302">
        <v>15</v>
      </c>
      <c r="G4302">
        <v>126.75</v>
      </c>
      <c r="H4302">
        <v>110.5</v>
      </c>
      <c r="I4302" t="s">
        <v>10040</v>
      </c>
      <c r="J4302">
        <f>F4302*G4302</f>
        <v>1901.25</v>
      </c>
      <c r="K4302">
        <f>F4302*H4302</f>
        <v>1657.5</v>
      </c>
      <c r="L4302">
        <f>J4302-K4302</f>
        <v>243.75</v>
      </c>
      <c r="M4302" s="5">
        <f>L4302/J4302</f>
        <v>0.12820512820512819</v>
      </c>
      <c r="N4302" t="str">
        <f>IF(ISNA(VLOOKUP(A4302,'Returns Data'!A:A,1,0)),"No","Yes")</f>
        <v>No</v>
      </c>
      <c r="O4302" t="s">
        <v>10085</v>
      </c>
      <c r="P4302" t="str">
        <f>IFERROR(VLOOKUP(A4302,'Ratings Data'!A:C,3,0),"No Rating")</f>
        <v>No Rating</v>
      </c>
      <c r="Q4302" t="s">
        <v>10059</v>
      </c>
      <c r="R4302" s="5">
        <f t="shared" si="67"/>
        <v>-0.20403165033911089</v>
      </c>
    </row>
    <row r="4303" spans="1:18" x14ac:dyDescent="0.3">
      <c r="A4303" t="s">
        <v>574</v>
      </c>
      <c r="B4303" s="2">
        <v>45660</v>
      </c>
      <c r="C4303" t="s">
        <v>10017</v>
      </c>
      <c r="D4303" t="s">
        <v>10032</v>
      </c>
      <c r="E4303" t="s">
        <v>10035</v>
      </c>
      <c r="F4303">
        <v>9</v>
      </c>
      <c r="G4303">
        <v>99.1</v>
      </c>
      <c r="H4303">
        <v>81.25</v>
      </c>
      <c r="I4303" t="s">
        <v>10040</v>
      </c>
      <c r="J4303">
        <f>F4303*G4303</f>
        <v>891.9</v>
      </c>
      <c r="K4303">
        <f>F4303*H4303</f>
        <v>731.25</v>
      </c>
      <c r="L4303">
        <f>J4303-K4303</f>
        <v>160.64999999999998</v>
      </c>
      <c r="M4303" s="5">
        <f>L4303/J4303</f>
        <v>0.18012108980827446</v>
      </c>
      <c r="N4303" t="str">
        <f>IF(ISNA(VLOOKUP(A4303,'Returns Data'!A:A,1,0)),"No","Yes")</f>
        <v>No</v>
      </c>
      <c r="O4303" t="s">
        <v>10085</v>
      </c>
      <c r="P4303" t="str">
        <f>IFERROR(VLOOKUP(A4303,'Ratings Data'!A:C,3,0),"No Rating")</f>
        <v>No Rating</v>
      </c>
      <c r="Q4303" t="s">
        <v>10059</v>
      </c>
      <c r="R4303" s="5">
        <f t="shared" si="67"/>
        <v>-0.53088757396449704</v>
      </c>
    </row>
    <row r="4304" spans="1:18" x14ac:dyDescent="0.3">
      <c r="A4304" t="s">
        <v>592</v>
      </c>
      <c r="B4304" s="2">
        <v>45660</v>
      </c>
      <c r="C4304" t="s">
        <v>10023</v>
      </c>
      <c r="D4304" t="s">
        <v>10033</v>
      </c>
      <c r="E4304" t="s">
        <v>10035</v>
      </c>
      <c r="F4304">
        <v>19</v>
      </c>
      <c r="G4304">
        <v>437.74</v>
      </c>
      <c r="H4304">
        <v>362.82</v>
      </c>
      <c r="I4304" t="s">
        <v>10040</v>
      </c>
      <c r="J4304">
        <f>F4304*G4304</f>
        <v>8317.06</v>
      </c>
      <c r="K4304">
        <f>F4304*H4304</f>
        <v>6893.58</v>
      </c>
      <c r="L4304">
        <f>J4304-K4304</f>
        <v>1423.4799999999996</v>
      </c>
      <c r="M4304" s="5">
        <f>L4304/J4304</f>
        <v>0.17115182528441536</v>
      </c>
      <c r="N4304" t="str">
        <f>IF(ISNA(VLOOKUP(A4304,'Returns Data'!A:A,1,0)),"No","Yes")</f>
        <v>No</v>
      </c>
      <c r="O4304" t="s">
        <v>10085</v>
      </c>
      <c r="P4304" t="str">
        <f>IFERROR(VLOOKUP(A4304,'Ratings Data'!A:C,3,0),"No Rating")</f>
        <v>No Rating</v>
      </c>
      <c r="Q4304" t="s">
        <v>10059</v>
      </c>
      <c r="R4304" s="5">
        <f t="shared" si="67"/>
        <v>8.3251037111783841</v>
      </c>
    </row>
    <row r="4305" spans="1:18" x14ac:dyDescent="0.3">
      <c r="A4305" t="s">
        <v>914</v>
      </c>
      <c r="B4305" s="2">
        <v>45660</v>
      </c>
      <c r="C4305" t="s">
        <v>10019</v>
      </c>
      <c r="D4305" t="s">
        <v>10031</v>
      </c>
      <c r="E4305" t="s">
        <v>10038</v>
      </c>
      <c r="F4305">
        <v>8</v>
      </c>
      <c r="G4305">
        <v>32.380000000000003</v>
      </c>
      <c r="H4305">
        <v>26.35</v>
      </c>
      <c r="I4305" t="s">
        <v>10040</v>
      </c>
      <c r="J4305">
        <f>F4305*G4305</f>
        <v>259.04000000000002</v>
      </c>
      <c r="K4305">
        <f>F4305*H4305</f>
        <v>210.8</v>
      </c>
      <c r="L4305">
        <f>J4305-K4305</f>
        <v>48.240000000000009</v>
      </c>
      <c r="M4305" s="5">
        <f>L4305/J4305</f>
        <v>0.18622606547251391</v>
      </c>
      <c r="N4305" t="str">
        <f>IF(ISNA(VLOOKUP(A4305,'Returns Data'!A:A,1,0)),"No","Yes")</f>
        <v>No</v>
      </c>
      <c r="O4305" t="s">
        <v>10085</v>
      </c>
      <c r="P4305" t="str">
        <f>IFERROR(VLOOKUP(A4305,'Ratings Data'!A:C,3,0),"No Rating")</f>
        <v>No Rating</v>
      </c>
      <c r="Q4305" t="s">
        <v>10059</v>
      </c>
      <c r="R4305" s="5">
        <f t="shared" si="67"/>
        <v>-0.96885437883098113</v>
      </c>
    </row>
    <row r="4306" spans="1:18" x14ac:dyDescent="0.3">
      <c r="A4306" t="s">
        <v>1200</v>
      </c>
      <c r="B4306" s="2">
        <v>45660</v>
      </c>
      <c r="C4306" t="s">
        <v>10009</v>
      </c>
      <c r="D4306" t="s">
        <v>10029</v>
      </c>
      <c r="E4306" t="s">
        <v>10037</v>
      </c>
      <c r="F4306">
        <v>11</v>
      </c>
      <c r="G4306">
        <v>232.1</v>
      </c>
      <c r="H4306">
        <v>190.36</v>
      </c>
      <c r="I4306" t="s">
        <v>10039</v>
      </c>
      <c r="J4306">
        <f>F4306*G4306</f>
        <v>2553.1</v>
      </c>
      <c r="K4306">
        <f>F4306*H4306</f>
        <v>2093.96</v>
      </c>
      <c r="L4306">
        <f>J4306-K4306</f>
        <v>459.13999999999987</v>
      </c>
      <c r="M4306" s="5">
        <f>L4306/J4306</f>
        <v>0.17983627746660918</v>
      </c>
      <c r="N4306" t="str">
        <f>IF(ISNA(VLOOKUP(A4306,'Returns Data'!A:A,1,0)),"No","Yes")</f>
        <v>No</v>
      </c>
      <c r="O4306" t="s">
        <v>10085</v>
      </c>
      <c r="P4306">
        <f>IFERROR(VLOOKUP(A4306,'Ratings Data'!A:C,3,0),"No Rating")</f>
        <v>1</v>
      </c>
      <c r="Q4306" t="s">
        <v>10059</v>
      </c>
      <c r="R4306" s="5">
        <f t="shared" si="67"/>
        <v>8.8560067943174783</v>
      </c>
    </row>
    <row r="4307" spans="1:18" x14ac:dyDescent="0.3">
      <c r="A4307" t="s">
        <v>1435</v>
      </c>
      <c r="B4307" s="2">
        <v>45660</v>
      </c>
      <c r="C4307" t="s">
        <v>10013</v>
      </c>
      <c r="D4307" t="s">
        <v>10030</v>
      </c>
      <c r="E4307" t="s">
        <v>10035</v>
      </c>
      <c r="F4307">
        <v>10</v>
      </c>
      <c r="G4307">
        <v>220.57</v>
      </c>
      <c r="H4307">
        <v>172.31</v>
      </c>
      <c r="I4307" t="s">
        <v>10040</v>
      </c>
      <c r="J4307">
        <f>F4307*G4307</f>
        <v>2205.6999999999998</v>
      </c>
      <c r="K4307">
        <f>F4307*H4307</f>
        <v>1723.1</v>
      </c>
      <c r="L4307">
        <f>J4307-K4307</f>
        <v>482.59999999999991</v>
      </c>
      <c r="M4307" s="5">
        <f>L4307/J4307</f>
        <v>0.21879675386498615</v>
      </c>
      <c r="N4307" t="str">
        <f>IF(ISNA(VLOOKUP(A4307,'Returns Data'!A:A,1,0)),"No","Yes")</f>
        <v>No</v>
      </c>
      <c r="O4307" t="s">
        <v>10085</v>
      </c>
      <c r="P4307" t="str">
        <f>IFERROR(VLOOKUP(A4307,'Ratings Data'!A:C,3,0),"No Rating")</f>
        <v>No Rating</v>
      </c>
      <c r="Q4307" t="s">
        <v>10059</v>
      </c>
      <c r="R4307" s="5">
        <f t="shared" si="67"/>
        <v>-0.13606987583721755</v>
      </c>
    </row>
    <row r="4308" spans="1:18" x14ac:dyDescent="0.3">
      <c r="A4308" t="s">
        <v>2319</v>
      </c>
      <c r="B4308" s="2">
        <v>45660</v>
      </c>
      <c r="C4308" t="s">
        <v>10016</v>
      </c>
      <c r="D4308" t="s">
        <v>10032</v>
      </c>
      <c r="E4308" t="s">
        <v>10038</v>
      </c>
      <c r="F4308">
        <v>1</v>
      </c>
      <c r="G4308">
        <v>49.22</v>
      </c>
      <c r="H4308">
        <v>29.91</v>
      </c>
      <c r="I4308" t="s">
        <v>10039</v>
      </c>
      <c r="J4308">
        <f>F4308*G4308</f>
        <v>49.22</v>
      </c>
      <c r="K4308">
        <f>F4308*H4308</f>
        <v>29.91</v>
      </c>
      <c r="L4308">
        <f>J4308-K4308</f>
        <v>19.309999999999999</v>
      </c>
      <c r="M4308" s="5">
        <f>L4308/J4308</f>
        <v>0.39232019504266558</v>
      </c>
      <c r="N4308" t="str">
        <f>IF(ISNA(VLOOKUP(A4308,'Returns Data'!A:A,1,0)),"No","Yes")</f>
        <v>No</v>
      </c>
      <c r="O4308" t="s">
        <v>10085</v>
      </c>
      <c r="P4308" t="str">
        <f>IFERROR(VLOOKUP(A4308,'Ratings Data'!A:C,3,0),"No Rating")</f>
        <v>No Rating</v>
      </c>
      <c r="Q4308" t="s">
        <v>10059</v>
      </c>
      <c r="R4308" s="5">
        <f t="shared" si="67"/>
        <v>-0.97768508863399384</v>
      </c>
    </row>
    <row r="4309" spans="1:18" x14ac:dyDescent="0.3">
      <c r="A4309" t="s">
        <v>2703</v>
      </c>
      <c r="B4309" s="2">
        <v>45660</v>
      </c>
      <c r="C4309" t="s">
        <v>10014</v>
      </c>
      <c r="D4309" t="s">
        <v>10030</v>
      </c>
      <c r="E4309" t="s">
        <v>10036</v>
      </c>
      <c r="F4309">
        <v>9</v>
      </c>
      <c r="G4309">
        <v>440.02</v>
      </c>
      <c r="H4309">
        <v>338.85</v>
      </c>
      <c r="I4309" t="s">
        <v>10039</v>
      </c>
      <c r="J4309">
        <f>F4309*G4309</f>
        <v>3960.18</v>
      </c>
      <c r="K4309">
        <f>F4309*H4309</f>
        <v>3049.65</v>
      </c>
      <c r="L4309">
        <f>J4309-K4309</f>
        <v>910.52999999999975</v>
      </c>
      <c r="M4309" s="5">
        <f>L4309/J4309</f>
        <v>0.22992136721058129</v>
      </c>
      <c r="N4309" t="str">
        <f>IF(ISNA(VLOOKUP(A4309,'Returns Data'!A:A,1,0)),"No","Yes")</f>
        <v>No</v>
      </c>
      <c r="O4309" t="s">
        <v>10085</v>
      </c>
      <c r="P4309">
        <f>IFERROR(VLOOKUP(A4309,'Ratings Data'!A:C,3,0),"No Rating")</f>
        <v>2</v>
      </c>
      <c r="Q4309" t="s">
        <v>10059</v>
      </c>
      <c r="R4309" s="5">
        <f t="shared" si="67"/>
        <v>79.458756603006904</v>
      </c>
    </row>
    <row r="4310" spans="1:18" x14ac:dyDescent="0.3">
      <c r="A4310" t="s">
        <v>2890</v>
      </c>
      <c r="B4310" s="2">
        <v>45660</v>
      </c>
      <c r="C4310" t="s">
        <v>10012</v>
      </c>
      <c r="D4310" t="s">
        <v>10030</v>
      </c>
      <c r="E4310" t="s">
        <v>10036</v>
      </c>
      <c r="F4310">
        <v>2</v>
      </c>
      <c r="G4310">
        <v>26.71</v>
      </c>
      <c r="H4310">
        <v>16.11</v>
      </c>
      <c r="I4310" t="s">
        <v>10040</v>
      </c>
      <c r="J4310">
        <f>F4310*G4310</f>
        <v>53.42</v>
      </c>
      <c r="K4310">
        <f>F4310*H4310</f>
        <v>32.22</v>
      </c>
      <c r="L4310">
        <f>J4310-K4310</f>
        <v>21.200000000000003</v>
      </c>
      <c r="M4310" s="5">
        <f>L4310/J4310</f>
        <v>0.39685511044552607</v>
      </c>
      <c r="N4310" t="str">
        <f>IF(ISNA(VLOOKUP(A4310,'Returns Data'!A:A,1,0)),"No","Yes")</f>
        <v>Yes</v>
      </c>
      <c r="O4310" t="str">
        <f>IFERROR(VLOOKUP(A4310,'Returns Data'!A:E,5,0),"No Returns")</f>
        <v>Customer Changed Mind</v>
      </c>
      <c r="P4310" t="str">
        <f>IFERROR(VLOOKUP(A4310,'Ratings Data'!A:C,3,0),"No Rating")</f>
        <v>No Rating</v>
      </c>
      <c r="Q4310" t="s">
        <v>10059</v>
      </c>
      <c r="R4310" s="5">
        <f t="shared" si="67"/>
        <v>-0.98651071415945735</v>
      </c>
    </row>
    <row r="4311" spans="1:18" x14ac:dyDescent="0.3">
      <c r="A4311" t="s">
        <v>3376</v>
      </c>
      <c r="B4311" s="2">
        <v>45660</v>
      </c>
      <c r="C4311" t="s">
        <v>10016</v>
      </c>
      <c r="D4311" t="s">
        <v>10032</v>
      </c>
      <c r="E4311" t="s">
        <v>10038</v>
      </c>
      <c r="F4311">
        <v>12</v>
      </c>
      <c r="G4311">
        <v>179.41</v>
      </c>
      <c r="H4311">
        <v>119.26</v>
      </c>
      <c r="I4311" t="s">
        <v>10039</v>
      </c>
      <c r="J4311">
        <f>F4311*G4311</f>
        <v>2152.92</v>
      </c>
      <c r="K4311">
        <f>F4311*H4311</f>
        <v>1431.1200000000001</v>
      </c>
      <c r="L4311">
        <f>J4311-K4311</f>
        <v>721.8</v>
      </c>
      <c r="M4311" s="5">
        <f>L4311/J4311</f>
        <v>0.33526559277632234</v>
      </c>
      <c r="N4311" t="str">
        <f>IF(ISNA(VLOOKUP(A4311,'Returns Data'!A:A,1,0)),"No","Yes")</f>
        <v>No</v>
      </c>
      <c r="O4311" t="s">
        <v>10085</v>
      </c>
      <c r="P4311" t="str">
        <f>IFERROR(VLOOKUP(A4311,'Ratings Data'!A:C,3,0),"No Rating")</f>
        <v>No Rating</v>
      </c>
      <c r="Q4311" t="s">
        <v>10059</v>
      </c>
      <c r="R4311" s="5">
        <f t="shared" si="67"/>
        <v>39.301759640584052</v>
      </c>
    </row>
    <row r="4312" spans="1:18" x14ac:dyDescent="0.3">
      <c r="A4312" t="s">
        <v>3550</v>
      </c>
      <c r="B4312" s="2">
        <v>45660</v>
      </c>
      <c r="C4312" t="s">
        <v>10022</v>
      </c>
      <c r="D4312" t="s">
        <v>10033</v>
      </c>
      <c r="E4312" t="s">
        <v>10034</v>
      </c>
      <c r="F4312">
        <v>4</v>
      </c>
      <c r="G4312">
        <v>45.36</v>
      </c>
      <c r="H4312">
        <v>29.57</v>
      </c>
      <c r="I4312" t="s">
        <v>10039</v>
      </c>
      <c r="J4312">
        <f>F4312*G4312</f>
        <v>181.44</v>
      </c>
      <c r="K4312">
        <f>F4312*H4312</f>
        <v>118.28</v>
      </c>
      <c r="L4312">
        <f>J4312-K4312</f>
        <v>63.16</v>
      </c>
      <c r="M4312" s="5">
        <f>L4312/J4312</f>
        <v>0.34810405643738973</v>
      </c>
      <c r="N4312" t="str">
        <f>IF(ISNA(VLOOKUP(A4312,'Returns Data'!A:A,1,0)),"No","Yes")</f>
        <v>No</v>
      </c>
      <c r="O4312" t="s">
        <v>10085</v>
      </c>
      <c r="P4312" t="str">
        <f>IFERROR(VLOOKUP(A4312,'Ratings Data'!A:C,3,0),"No Rating")</f>
        <v>No Rating</v>
      </c>
      <c r="Q4312" t="s">
        <v>10059</v>
      </c>
      <c r="R4312" s="5">
        <f t="shared" si="67"/>
        <v>-0.91572376121732346</v>
      </c>
    </row>
    <row r="4313" spans="1:18" x14ac:dyDescent="0.3">
      <c r="A4313" t="s">
        <v>4422</v>
      </c>
      <c r="B4313" s="2">
        <v>45660</v>
      </c>
      <c r="C4313" t="s">
        <v>10009</v>
      </c>
      <c r="D4313" t="s">
        <v>10029</v>
      </c>
      <c r="E4313" t="s">
        <v>10035</v>
      </c>
      <c r="F4313">
        <v>19</v>
      </c>
      <c r="G4313">
        <v>186.9</v>
      </c>
      <c r="H4313">
        <v>152.27000000000001</v>
      </c>
      <c r="I4313" t="s">
        <v>10040</v>
      </c>
      <c r="J4313">
        <f>F4313*G4313</f>
        <v>3551.1</v>
      </c>
      <c r="K4313">
        <f>F4313*H4313</f>
        <v>2893.13</v>
      </c>
      <c r="L4313">
        <f>J4313-K4313</f>
        <v>657.9699999999998</v>
      </c>
      <c r="M4313" s="5">
        <f>L4313/J4313</f>
        <v>0.18528624933119309</v>
      </c>
      <c r="N4313" t="str">
        <f>IF(ISNA(VLOOKUP(A4313,'Returns Data'!A:A,1,0)),"No","Yes")</f>
        <v>No</v>
      </c>
      <c r="O4313" t="s">
        <v>10085</v>
      </c>
      <c r="P4313" t="str">
        <f>IFERROR(VLOOKUP(A4313,'Ratings Data'!A:C,3,0),"No Rating")</f>
        <v>No Rating</v>
      </c>
      <c r="Q4313" t="s">
        <v>10059</v>
      </c>
      <c r="R4313" s="5">
        <f t="shared" si="67"/>
        <v>18.57175925925926</v>
      </c>
    </row>
    <row r="4314" spans="1:18" x14ac:dyDescent="0.3">
      <c r="A4314" t="s">
        <v>5898</v>
      </c>
      <c r="B4314" s="2">
        <v>45660</v>
      </c>
      <c r="C4314" t="s">
        <v>10021</v>
      </c>
      <c r="D4314" t="s">
        <v>10031</v>
      </c>
      <c r="E4314" t="s">
        <v>10038</v>
      </c>
      <c r="F4314">
        <v>4</v>
      </c>
      <c r="G4314">
        <v>203.02</v>
      </c>
      <c r="H4314">
        <v>172.07</v>
      </c>
      <c r="I4314" t="s">
        <v>10039</v>
      </c>
      <c r="J4314">
        <f>F4314*G4314</f>
        <v>812.08</v>
      </c>
      <c r="K4314">
        <f>F4314*H4314</f>
        <v>688.28</v>
      </c>
      <c r="L4314">
        <f>J4314-K4314</f>
        <v>123.80000000000007</v>
      </c>
      <c r="M4314" s="5">
        <f>L4314/J4314</f>
        <v>0.15244803467638665</v>
      </c>
      <c r="N4314" t="str">
        <f>IF(ISNA(VLOOKUP(A4314,'Returns Data'!A:A,1,0)),"No","Yes")</f>
        <v>No</v>
      </c>
      <c r="O4314" t="s">
        <v>10085</v>
      </c>
      <c r="P4314" t="str">
        <f>IFERROR(VLOOKUP(A4314,'Ratings Data'!A:C,3,0),"No Rating")</f>
        <v>No Rating</v>
      </c>
      <c r="Q4314" t="s">
        <v>10059</v>
      </c>
      <c r="R4314" s="5">
        <f t="shared" si="67"/>
        <v>-0.77131593027512602</v>
      </c>
    </row>
    <row r="4315" spans="1:18" x14ac:dyDescent="0.3">
      <c r="A4315" t="s">
        <v>5931</v>
      </c>
      <c r="B4315" s="2">
        <v>45660</v>
      </c>
      <c r="C4315" t="s">
        <v>10009</v>
      </c>
      <c r="D4315" t="s">
        <v>10029</v>
      </c>
      <c r="E4315" t="s">
        <v>10037</v>
      </c>
      <c r="F4315">
        <v>19</v>
      </c>
      <c r="G4315">
        <v>221.56</v>
      </c>
      <c r="H4315">
        <v>136.19999999999999</v>
      </c>
      <c r="I4315" t="s">
        <v>10040</v>
      </c>
      <c r="J4315">
        <f>F4315*G4315</f>
        <v>4209.6400000000003</v>
      </c>
      <c r="K4315">
        <f>F4315*H4315</f>
        <v>2587.7999999999997</v>
      </c>
      <c r="L4315">
        <f>J4315-K4315</f>
        <v>1621.8400000000006</v>
      </c>
      <c r="M4315" s="5">
        <f>L4315/J4315</f>
        <v>0.38526809893482589</v>
      </c>
      <c r="N4315" t="str">
        <f>IF(ISNA(VLOOKUP(A4315,'Returns Data'!A:A,1,0)),"No","Yes")</f>
        <v>No</v>
      </c>
      <c r="O4315" t="s">
        <v>10085</v>
      </c>
      <c r="P4315" t="str">
        <f>IFERROR(VLOOKUP(A4315,'Ratings Data'!A:C,3,0),"No Rating")</f>
        <v>No Rating</v>
      </c>
      <c r="Q4315" t="s">
        <v>10059</v>
      </c>
      <c r="R4315" s="5">
        <f t="shared" si="67"/>
        <v>4.1837749975371885</v>
      </c>
    </row>
    <row r="4316" spans="1:18" x14ac:dyDescent="0.3">
      <c r="A4316" t="s">
        <v>7092</v>
      </c>
      <c r="B4316" s="2">
        <v>45660</v>
      </c>
      <c r="C4316" t="s">
        <v>10016</v>
      </c>
      <c r="D4316" t="s">
        <v>10032</v>
      </c>
      <c r="E4316" t="s">
        <v>10037</v>
      </c>
      <c r="F4316">
        <v>3</v>
      </c>
      <c r="G4316">
        <v>181.89</v>
      </c>
      <c r="H4316">
        <v>154.02000000000001</v>
      </c>
      <c r="I4316" t="s">
        <v>10039</v>
      </c>
      <c r="J4316">
        <f>F4316*G4316</f>
        <v>545.66999999999996</v>
      </c>
      <c r="K4316">
        <f>F4316*H4316</f>
        <v>462.06000000000006</v>
      </c>
      <c r="L4316">
        <f>J4316-K4316</f>
        <v>83.6099999999999</v>
      </c>
      <c r="M4316" s="5">
        <f>L4316/J4316</f>
        <v>0.15322447633184874</v>
      </c>
      <c r="N4316" t="str">
        <f>IF(ISNA(VLOOKUP(A4316,'Returns Data'!A:A,1,0)),"No","Yes")</f>
        <v>No</v>
      </c>
      <c r="O4316" t="s">
        <v>10085</v>
      </c>
      <c r="P4316" t="str">
        <f>IFERROR(VLOOKUP(A4316,'Ratings Data'!A:C,3,0),"No Rating")</f>
        <v>No Rating</v>
      </c>
      <c r="Q4316" t="s">
        <v>10059</v>
      </c>
      <c r="R4316" s="5">
        <f t="shared" si="67"/>
        <v>-0.87037608916676956</v>
      </c>
    </row>
    <row r="4317" spans="1:18" x14ac:dyDescent="0.3">
      <c r="A4317" t="s">
        <v>8254</v>
      </c>
      <c r="B4317" s="2">
        <v>45660</v>
      </c>
      <c r="C4317" t="s">
        <v>10010</v>
      </c>
      <c r="D4317" t="s">
        <v>10029</v>
      </c>
      <c r="E4317" t="s">
        <v>10037</v>
      </c>
      <c r="F4317">
        <v>20</v>
      </c>
      <c r="G4317">
        <v>119.86</v>
      </c>
      <c r="H4317">
        <v>92.61</v>
      </c>
      <c r="I4317" t="s">
        <v>10039</v>
      </c>
      <c r="J4317">
        <f>F4317*G4317</f>
        <v>2397.1999999999998</v>
      </c>
      <c r="K4317">
        <f>F4317*H4317</f>
        <v>1852.2</v>
      </c>
      <c r="L4317">
        <f>J4317-K4317</f>
        <v>544.99999999999977</v>
      </c>
      <c r="M4317" s="5">
        <f>L4317/J4317</f>
        <v>0.22734857333555808</v>
      </c>
      <c r="N4317" t="str">
        <f>IF(ISNA(VLOOKUP(A4317,'Returns Data'!A:A,1,0)),"No","Yes")</f>
        <v>No</v>
      </c>
      <c r="O4317" t="s">
        <v>10085</v>
      </c>
      <c r="P4317" t="str">
        <f>IFERROR(VLOOKUP(A4317,'Ratings Data'!A:C,3,0),"No Rating")</f>
        <v>No Rating</v>
      </c>
      <c r="Q4317" t="s">
        <v>10059</v>
      </c>
      <c r="R4317" s="5">
        <f t="shared" si="67"/>
        <v>3.3931313797716567</v>
      </c>
    </row>
    <row r="4318" spans="1:18" x14ac:dyDescent="0.3">
      <c r="A4318" t="s">
        <v>8362</v>
      </c>
      <c r="B4318" s="2">
        <v>45660</v>
      </c>
      <c r="C4318" t="s">
        <v>10024</v>
      </c>
      <c r="D4318" t="s">
        <v>10029</v>
      </c>
      <c r="E4318" t="s">
        <v>10037</v>
      </c>
      <c r="F4318">
        <v>10</v>
      </c>
      <c r="G4318">
        <v>465.23</v>
      </c>
      <c r="H4318">
        <v>302.42</v>
      </c>
      <c r="I4318" t="s">
        <v>10040</v>
      </c>
      <c r="J4318">
        <f>F4318*G4318</f>
        <v>4652.3</v>
      </c>
      <c r="K4318">
        <f>F4318*H4318</f>
        <v>3024.2000000000003</v>
      </c>
      <c r="L4318">
        <f>J4318-K4318</f>
        <v>1628.1</v>
      </c>
      <c r="M4318" s="5">
        <f>L4318/J4318</f>
        <v>0.34995593577370332</v>
      </c>
      <c r="N4318" t="str">
        <f>IF(ISNA(VLOOKUP(A4318,'Returns Data'!A:A,1,0)),"No","Yes")</f>
        <v>No</v>
      </c>
      <c r="O4318" t="s">
        <v>10085</v>
      </c>
      <c r="P4318" t="str">
        <f>IFERROR(VLOOKUP(A4318,'Ratings Data'!A:C,3,0),"No Rating")</f>
        <v>No Rating</v>
      </c>
      <c r="Q4318" t="s">
        <v>10059</v>
      </c>
      <c r="R4318" s="5">
        <f t="shared" si="67"/>
        <v>0.94072250959452719</v>
      </c>
    </row>
    <row r="4319" spans="1:18" x14ac:dyDescent="0.3">
      <c r="A4319" t="s">
        <v>8575</v>
      </c>
      <c r="B4319" s="2">
        <v>45660</v>
      </c>
      <c r="C4319" t="s">
        <v>10010</v>
      </c>
      <c r="D4319" t="s">
        <v>10029</v>
      </c>
      <c r="E4319" t="s">
        <v>10034</v>
      </c>
      <c r="F4319">
        <v>10</v>
      </c>
      <c r="G4319">
        <v>176.99</v>
      </c>
      <c r="H4319">
        <v>112.8</v>
      </c>
      <c r="I4319" t="s">
        <v>10039</v>
      </c>
      <c r="J4319">
        <f>F4319*G4319</f>
        <v>1769.9</v>
      </c>
      <c r="K4319">
        <f>F4319*H4319</f>
        <v>1128</v>
      </c>
      <c r="L4319">
        <f>J4319-K4319</f>
        <v>641.90000000000009</v>
      </c>
      <c r="M4319" s="5">
        <f>L4319/J4319</f>
        <v>0.36267585739307306</v>
      </c>
      <c r="N4319" t="str">
        <f>IF(ISNA(VLOOKUP(A4319,'Returns Data'!A:A,1,0)),"No","Yes")</f>
        <v>No</v>
      </c>
      <c r="O4319" t="s">
        <v>10085</v>
      </c>
      <c r="P4319" t="str">
        <f>IFERROR(VLOOKUP(A4319,'Ratings Data'!A:C,3,0),"No Rating")</f>
        <v>No Rating</v>
      </c>
      <c r="Q4319" t="s">
        <v>10059</v>
      </c>
      <c r="R4319" s="5">
        <f t="shared" si="67"/>
        <v>-0.61956451647572164</v>
      </c>
    </row>
    <row r="4320" spans="1:18" x14ac:dyDescent="0.3">
      <c r="A4320" t="s">
        <v>8761</v>
      </c>
      <c r="B4320" s="2">
        <v>45660</v>
      </c>
      <c r="C4320" t="s">
        <v>10023</v>
      </c>
      <c r="D4320" t="s">
        <v>10033</v>
      </c>
      <c r="E4320" t="s">
        <v>10034</v>
      </c>
      <c r="F4320">
        <v>13</v>
      </c>
      <c r="G4320">
        <v>186.34</v>
      </c>
      <c r="H4320">
        <v>142.34</v>
      </c>
      <c r="I4320" t="s">
        <v>10040</v>
      </c>
      <c r="J4320">
        <f>F4320*G4320</f>
        <v>2422.42</v>
      </c>
      <c r="K4320">
        <f>F4320*H4320</f>
        <v>1850.42</v>
      </c>
      <c r="L4320">
        <f>J4320-K4320</f>
        <v>572</v>
      </c>
      <c r="M4320" s="5">
        <f>L4320/J4320</f>
        <v>0.23612750885478156</v>
      </c>
      <c r="N4320" t="str">
        <f>IF(ISNA(VLOOKUP(A4320,'Returns Data'!A:A,1,0)),"No","Yes")</f>
        <v>No</v>
      </c>
      <c r="O4320" t="s">
        <v>10085</v>
      </c>
      <c r="P4320">
        <f>IFERROR(VLOOKUP(A4320,'Ratings Data'!A:C,3,0),"No Rating")</f>
        <v>3</v>
      </c>
      <c r="Q4320" t="s">
        <v>10059</v>
      </c>
      <c r="R4320" s="5">
        <f t="shared" si="67"/>
        <v>0.36867619639527655</v>
      </c>
    </row>
    <row r="4321" spans="1:18" x14ac:dyDescent="0.3">
      <c r="A4321" t="s">
        <v>9087</v>
      </c>
      <c r="B4321" s="2">
        <v>45660</v>
      </c>
      <c r="C4321" t="s">
        <v>10022</v>
      </c>
      <c r="D4321" t="s">
        <v>10033</v>
      </c>
      <c r="E4321" t="s">
        <v>10034</v>
      </c>
      <c r="F4321">
        <v>13</v>
      </c>
      <c r="G4321">
        <v>446.66</v>
      </c>
      <c r="H4321">
        <v>311.87</v>
      </c>
      <c r="I4321" t="s">
        <v>10039</v>
      </c>
      <c r="J4321">
        <f>F4321*G4321</f>
        <v>5806.58</v>
      </c>
      <c r="K4321">
        <f>F4321*H4321</f>
        <v>4054.31</v>
      </c>
      <c r="L4321">
        <f>J4321-K4321</f>
        <v>1752.27</v>
      </c>
      <c r="M4321" s="5">
        <f>L4321/J4321</f>
        <v>0.30177316079344468</v>
      </c>
      <c r="N4321" t="str">
        <f>IF(ISNA(VLOOKUP(A4321,'Returns Data'!A:A,1,0)),"No","Yes")</f>
        <v>No</v>
      </c>
      <c r="O4321" t="s">
        <v>10085</v>
      </c>
      <c r="P4321" t="str">
        <f>IFERROR(VLOOKUP(A4321,'Ratings Data'!A:C,3,0),"No Rating")</f>
        <v>No Rating</v>
      </c>
      <c r="Q4321" t="s">
        <v>10059</v>
      </c>
      <c r="R4321" s="5">
        <f t="shared" si="67"/>
        <v>1.3970162069335621</v>
      </c>
    </row>
    <row r="4322" spans="1:18" x14ac:dyDescent="0.3">
      <c r="A4322" t="s">
        <v>9250</v>
      </c>
      <c r="B4322" s="2">
        <v>45660</v>
      </c>
      <c r="C4322" t="s">
        <v>10019</v>
      </c>
      <c r="D4322" t="s">
        <v>10031</v>
      </c>
      <c r="E4322" t="s">
        <v>10037</v>
      </c>
      <c r="F4322">
        <v>10</v>
      </c>
      <c r="G4322">
        <v>349.34</v>
      </c>
      <c r="H4322">
        <v>295.14</v>
      </c>
      <c r="I4322" t="s">
        <v>10039</v>
      </c>
      <c r="J4322">
        <f>F4322*G4322</f>
        <v>3493.3999999999996</v>
      </c>
      <c r="K4322">
        <f>F4322*H4322</f>
        <v>2951.3999999999996</v>
      </c>
      <c r="L4322">
        <f>J4322-K4322</f>
        <v>542</v>
      </c>
      <c r="M4322" s="5">
        <f>L4322/J4322</f>
        <v>0.15514971088338012</v>
      </c>
      <c r="N4322" t="str">
        <f>IF(ISNA(VLOOKUP(A4322,'Returns Data'!A:A,1,0)),"No","Yes")</f>
        <v>No</v>
      </c>
      <c r="O4322" t="s">
        <v>10085</v>
      </c>
      <c r="P4322" t="str">
        <f>IFERROR(VLOOKUP(A4322,'Ratings Data'!A:C,3,0),"No Rating")</f>
        <v>No Rating</v>
      </c>
      <c r="Q4322" t="s">
        <v>10059</v>
      </c>
      <c r="R4322" s="5">
        <f t="shared" si="67"/>
        <v>-0.39837219154820913</v>
      </c>
    </row>
    <row r="4323" spans="1:18" x14ac:dyDescent="0.3">
      <c r="A4323" t="s">
        <v>11</v>
      </c>
      <c r="B4323" s="2">
        <v>45661</v>
      </c>
      <c r="C4323" t="s">
        <v>10011</v>
      </c>
      <c r="D4323" t="s">
        <v>10029</v>
      </c>
      <c r="E4323" t="s">
        <v>10036</v>
      </c>
      <c r="F4323">
        <v>3</v>
      </c>
      <c r="G4323">
        <v>116.21</v>
      </c>
      <c r="H4323">
        <v>84.12</v>
      </c>
      <c r="I4323" t="s">
        <v>10040</v>
      </c>
      <c r="J4323">
        <f>F4323*G4323</f>
        <v>348.63</v>
      </c>
      <c r="K4323">
        <f>F4323*H4323</f>
        <v>252.36</v>
      </c>
      <c r="L4323">
        <f>J4323-K4323</f>
        <v>96.269999999999982</v>
      </c>
      <c r="M4323" s="5">
        <f>L4323/J4323</f>
        <v>0.27613802598743648</v>
      </c>
      <c r="N4323" t="str">
        <f>IF(ISNA(VLOOKUP(A4323,'Returns Data'!A:A,1,0)),"No","Yes")</f>
        <v>No</v>
      </c>
      <c r="O4323" t="s">
        <v>10085</v>
      </c>
      <c r="P4323" t="str">
        <f>IFERROR(VLOOKUP(A4323,'Ratings Data'!A:C,3,0),"No Rating")</f>
        <v>No Rating</v>
      </c>
      <c r="Q4323" t="s">
        <v>10059</v>
      </c>
      <c r="R4323" s="5">
        <f t="shared" si="67"/>
        <v>-0.90020324039617561</v>
      </c>
    </row>
    <row r="4324" spans="1:18" x14ac:dyDescent="0.3">
      <c r="A4324" t="s">
        <v>1265</v>
      </c>
      <c r="B4324" s="2">
        <v>45661</v>
      </c>
      <c r="C4324" t="s">
        <v>10026</v>
      </c>
      <c r="D4324" t="s">
        <v>10031</v>
      </c>
      <c r="E4324" t="s">
        <v>10034</v>
      </c>
      <c r="F4324">
        <v>7</v>
      </c>
      <c r="G4324">
        <v>158.94</v>
      </c>
      <c r="H4324">
        <v>102.64</v>
      </c>
      <c r="I4324" t="s">
        <v>10039</v>
      </c>
      <c r="J4324">
        <f>F4324*G4324</f>
        <v>1112.58</v>
      </c>
      <c r="K4324">
        <f>F4324*H4324</f>
        <v>718.48</v>
      </c>
      <c r="L4324">
        <f>J4324-K4324</f>
        <v>394.09999999999991</v>
      </c>
      <c r="M4324" s="5">
        <f>L4324/J4324</f>
        <v>0.35422171888763049</v>
      </c>
      <c r="N4324" t="str">
        <f>IF(ISNA(VLOOKUP(A4324,'Returns Data'!A:A,1,0)),"No","Yes")</f>
        <v>No</v>
      </c>
      <c r="O4324" t="s">
        <v>10085</v>
      </c>
      <c r="P4324" t="str">
        <f>IFERROR(VLOOKUP(A4324,'Ratings Data'!A:C,3,0),"No Rating")</f>
        <v>No Rating</v>
      </c>
      <c r="Q4324" t="s">
        <v>10059</v>
      </c>
      <c r="R4324" s="5">
        <f t="shared" si="67"/>
        <v>2.1912916272265726</v>
      </c>
    </row>
    <row r="4325" spans="1:18" x14ac:dyDescent="0.3">
      <c r="A4325" t="s">
        <v>1446</v>
      </c>
      <c r="B4325" s="2">
        <v>45661</v>
      </c>
      <c r="C4325" t="s">
        <v>10012</v>
      </c>
      <c r="D4325" t="s">
        <v>10030</v>
      </c>
      <c r="E4325" t="s">
        <v>10038</v>
      </c>
      <c r="F4325">
        <v>7</v>
      </c>
      <c r="G4325">
        <v>403.55</v>
      </c>
      <c r="H4325">
        <v>259.2</v>
      </c>
      <c r="I4325" t="s">
        <v>10039</v>
      </c>
      <c r="J4325">
        <f>F4325*G4325</f>
        <v>2824.85</v>
      </c>
      <c r="K4325">
        <f>F4325*H4325</f>
        <v>1814.3999999999999</v>
      </c>
      <c r="L4325">
        <f>J4325-K4325</f>
        <v>1010.45</v>
      </c>
      <c r="M4325" s="5">
        <f>L4325/J4325</f>
        <v>0.35770040887126753</v>
      </c>
      <c r="N4325" t="str">
        <f>IF(ISNA(VLOOKUP(A4325,'Returns Data'!A:A,1,0)),"No","Yes")</f>
        <v>No</v>
      </c>
      <c r="O4325" t="s">
        <v>10085</v>
      </c>
      <c r="P4325" t="str">
        <f>IFERROR(VLOOKUP(A4325,'Ratings Data'!A:C,3,0),"No Rating")</f>
        <v>No Rating</v>
      </c>
      <c r="Q4325" t="s">
        <v>10059</v>
      </c>
      <c r="R4325" s="5">
        <f t="shared" si="67"/>
        <v>1.5390084308544105</v>
      </c>
    </row>
    <row r="4326" spans="1:18" x14ac:dyDescent="0.3">
      <c r="A4326" t="s">
        <v>1649</v>
      </c>
      <c r="B4326" s="2">
        <v>45661</v>
      </c>
      <c r="C4326" t="s">
        <v>10023</v>
      </c>
      <c r="D4326" t="s">
        <v>10033</v>
      </c>
      <c r="E4326" t="s">
        <v>10035</v>
      </c>
      <c r="F4326">
        <v>19</v>
      </c>
      <c r="G4326">
        <v>32.26</v>
      </c>
      <c r="H4326">
        <v>21.3</v>
      </c>
      <c r="I4326" t="s">
        <v>10039</v>
      </c>
      <c r="J4326">
        <f>F4326*G4326</f>
        <v>612.93999999999994</v>
      </c>
      <c r="K4326">
        <f>F4326*H4326</f>
        <v>404.7</v>
      </c>
      <c r="L4326">
        <f>J4326-K4326</f>
        <v>208.23999999999995</v>
      </c>
      <c r="M4326" s="5">
        <f>L4326/J4326</f>
        <v>0.3397396156230626</v>
      </c>
      <c r="N4326" t="str">
        <f>IF(ISNA(VLOOKUP(A4326,'Returns Data'!A:A,1,0)),"No","Yes")</f>
        <v>No</v>
      </c>
      <c r="O4326" t="s">
        <v>10085</v>
      </c>
      <c r="P4326" t="str">
        <f>IFERROR(VLOOKUP(A4326,'Ratings Data'!A:C,3,0),"No Rating")</f>
        <v>No Rating</v>
      </c>
      <c r="Q4326" t="s">
        <v>10059</v>
      </c>
      <c r="R4326" s="5">
        <f t="shared" si="67"/>
        <v>-0.78301856735755881</v>
      </c>
    </row>
    <row r="4327" spans="1:18" x14ac:dyDescent="0.3">
      <c r="A4327" t="s">
        <v>1677</v>
      </c>
      <c r="B4327" s="2">
        <v>45661</v>
      </c>
      <c r="C4327" t="s">
        <v>10022</v>
      </c>
      <c r="D4327" t="s">
        <v>10033</v>
      </c>
      <c r="E4327" t="s">
        <v>10035</v>
      </c>
      <c r="F4327">
        <v>15</v>
      </c>
      <c r="G4327">
        <v>489.73</v>
      </c>
      <c r="H4327">
        <v>375.66</v>
      </c>
      <c r="I4327" t="s">
        <v>10040</v>
      </c>
      <c r="J4327">
        <f>F4327*G4327</f>
        <v>7345.9500000000007</v>
      </c>
      <c r="K4327">
        <f>F4327*H4327</f>
        <v>5634.9000000000005</v>
      </c>
      <c r="L4327">
        <f>J4327-K4327</f>
        <v>1711.0500000000002</v>
      </c>
      <c r="M4327" s="5">
        <f>L4327/J4327</f>
        <v>0.23292426439058256</v>
      </c>
      <c r="N4327" t="str">
        <f>IF(ISNA(VLOOKUP(A4327,'Returns Data'!A:A,1,0)),"No","Yes")</f>
        <v>No</v>
      </c>
      <c r="O4327" t="s">
        <v>10085</v>
      </c>
      <c r="P4327" t="str">
        <f>IFERROR(VLOOKUP(A4327,'Ratings Data'!A:C,3,0),"No Rating")</f>
        <v>No Rating</v>
      </c>
      <c r="Q4327" t="s">
        <v>10059</v>
      </c>
      <c r="R4327" s="5">
        <f t="shared" si="67"/>
        <v>10.984778281724152</v>
      </c>
    </row>
    <row r="4328" spans="1:18" x14ac:dyDescent="0.3">
      <c r="A4328" t="s">
        <v>1969</v>
      </c>
      <c r="B4328" s="2">
        <v>45661</v>
      </c>
      <c r="C4328" t="s">
        <v>10017</v>
      </c>
      <c r="D4328" t="s">
        <v>10032</v>
      </c>
      <c r="E4328" t="s">
        <v>10036</v>
      </c>
      <c r="F4328">
        <v>14</v>
      </c>
      <c r="G4328">
        <v>288.47000000000003</v>
      </c>
      <c r="H4328">
        <v>197.94</v>
      </c>
      <c r="I4328" t="s">
        <v>10040</v>
      </c>
      <c r="J4328">
        <f>F4328*G4328</f>
        <v>4038.5800000000004</v>
      </c>
      <c r="K4328">
        <f>F4328*H4328</f>
        <v>2771.16</v>
      </c>
      <c r="L4328">
        <f>J4328-K4328</f>
        <v>1267.4200000000005</v>
      </c>
      <c r="M4328" s="5">
        <f>L4328/J4328</f>
        <v>0.31382812770825397</v>
      </c>
      <c r="N4328" t="str">
        <f>IF(ISNA(VLOOKUP(A4328,'Returns Data'!A:A,1,0)),"No","Yes")</f>
        <v>No</v>
      </c>
      <c r="O4328" t="s">
        <v>10085</v>
      </c>
      <c r="P4328" t="str">
        <f>IFERROR(VLOOKUP(A4328,'Ratings Data'!A:C,3,0),"No Rating")</f>
        <v>No Rating</v>
      </c>
      <c r="Q4328" t="s">
        <v>10059</v>
      </c>
      <c r="R4328" s="5">
        <f t="shared" si="67"/>
        <v>-0.45023039906342949</v>
      </c>
    </row>
    <row r="4329" spans="1:18" x14ac:dyDescent="0.3">
      <c r="A4329" t="s">
        <v>2009</v>
      </c>
      <c r="B4329" s="2">
        <v>45661</v>
      </c>
      <c r="C4329" t="s">
        <v>10022</v>
      </c>
      <c r="D4329" t="s">
        <v>10033</v>
      </c>
      <c r="E4329" t="s">
        <v>10036</v>
      </c>
      <c r="F4329">
        <v>13</v>
      </c>
      <c r="G4329">
        <v>467.27</v>
      </c>
      <c r="H4329">
        <v>311.60000000000002</v>
      </c>
      <c r="I4329" t="s">
        <v>10040</v>
      </c>
      <c r="J4329">
        <f>F4329*G4329</f>
        <v>6074.51</v>
      </c>
      <c r="K4329">
        <f>F4329*H4329</f>
        <v>4050.8</v>
      </c>
      <c r="L4329">
        <f>J4329-K4329</f>
        <v>2023.71</v>
      </c>
      <c r="M4329" s="5">
        <f>L4329/J4329</f>
        <v>0.33314785883964304</v>
      </c>
      <c r="N4329" t="str">
        <f>IF(ISNA(VLOOKUP(A4329,'Returns Data'!A:A,1,0)),"No","Yes")</f>
        <v>No</v>
      </c>
      <c r="O4329" t="s">
        <v>10085</v>
      </c>
      <c r="P4329" t="str">
        <f>IFERROR(VLOOKUP(A4329,'Ratings Data'!A:C,3,0),"No Rating")</f>
        <v>No Rating</v>
      </c>
      <c r="Q4329" t="s">
        <v>10059</v>
      </c>
      <c r="R4329" s="5">
        <f t="shared" si="67"/>
        <v>0.50412026009141819</v>
      </c>
    </row>
    <row r="4330" spans="1:18" x14ac:dyDescent="0.3">
      <c r="A4330" t="s">
        <v>2220</v>
      </c>
      <c r="B4330" s="2">
        <v>45661</v>
      </c>
      <c r="C4330" t="s">
        <v>10010</v>
      </c>
      <c r="D4330" t="s">
        <v>10029</v>
      </c>
      <c r="E4330" t="s">
        <v>10034</v>
      </c>
      <c r="F4330">
        <v>9</v>
      </c>
      <c r="G4330">
        <v>119.66</v>
      </c>
      <c r="H4330">
        <v>76.84</v>
      </c>
      <c r="I4330" t="s">
        <v>10040</v>
      </c>
      <c r="J4330">
        <f>F4330*G4330</f>
        <v>1076.94</v>
      </c>
      <c r="K4330">
        <f>F4330*H4330</f>
        <v>691.56000000000006</v>
      </c>
      <c r="L4330">
        <f>J4330-K4330</f>
        <v>385.38</v>
      </c>
      <c r="M4330" s="5">
        <f>L4330/J4330</f>
        <v>0.35784723382918265</v>
      </c>
      <c r="N4330" t="str">
        <f>IF(ISNA(VLOOKUP(A4330,'Returns Data'!A:A,1,0)),"No","Yes")</f>
        <v>No</v>
      </c>
      <c r="O4330" t="s">
        <v>10085</v>
      </c>
      <c r="P4330" t="str">
        <f>IFERROR(VLOOKUP(A4330,'Ratings Data'!A:C,3,0),"No Rating")</f>
        <v>No Rating</v>
      </c>
      <c r="Q4330" t="s">
        <v>10059</v>
      </c>
      <c r="R4330" s="5">
        <f t="shared" si="67"/>
        <v>-0.82271162612293003</v>
      </c>
    </row>
    <row r="4331" spans="1:18" x14ac:dyDescent="0.3">
      <c r="A4331" t="s">
        <v>2421</v>
      </c>
      <c r="B4331" s="2">
        <v>45661</v>
      </c>
      <c r="C4331" t="s">
        <v>10027</v>
      </c>
      <c r="D4331" t="s">
        <v>10032</v>
      </c>
      <c r="E4331" t="s">
        <v>10035</v>
      </c>
      <c r="F4331">
        <v>20</v>
      </c>
      <c r="G4331">
        <v>248.61</v>
      </c>
      <c r="H4331">
        <v>165.7</v>
      </c>
      <c r="I4331" t="s">
        <v>10039</v>
      </c>
      <c r="J4331">
        <f>F4331*G4331</f>
        <v>4972.2000000000007</v>
      </c>
      <c r="K4331">
        <f>F4331*H4331</f>
        <v>3314</v>
      </c>
      <c r="L4331">
        <f>J4331-K4331</f>
        <v>1658.2000000000007</v>
      </c>
      <c r="M4331" s="5">
        <f>L4331/J4331</f>
        <v>0.33349422790716393</v>
      </c>
      <c r="N4331" t="str">
        <f>IF(ISNA(VLOOKUP(A4331,'Returns Data'!A:A,1,0)),"No","Yes")</f>
        <v>No</v>
      </c>
      <c r="O4331" t="s">
        <v>10085</v>
      </c>
      <c r="P4331" t="str">
        <f>IFERROR(VLOOKUP(A4331,'Ratings Data'!A:C,3,0),"No Rating")</f>
        <v>No Rating</v>
      </c>
      <c r="Q4331" t="s">
        <v>10059</v>
      </c>
      <c r="R4331" s="5">
        <f t="shared" si="67"/>
        <v>3.6169703047523543</v>
      </c>
    </row>
    <row r="4332" spans="1:18" x14ac:dyDescent="0.3">
      <c r="A4332" t="s">
        <v>2592</v>
      </c>
      <c r="B4332" s="2">
        <v>45661</v>
      </c>
      <c r="C4332" t="s">
        <v>10009</v>
      </c>
      <c r="D4332" t="s">
        <v>10029</v>
      </c>
      <c r="E4332" t="s">
        <v>10036</v>
      </c>
      <c r="F4332">
        <v>9</v>
      </c>
      <c r="G4332">
        <v>216.57</v>
      </c>
      <c r="H4332">
        <v>188.97</v>
      </c>
      <c r="I4332" t="s">
        <v>10040</v>
      </c>
      <c r="J4332">
        <f>F4332*G4332</f>
        <v>1949.1299999999999</v>
      </c>
      <c r="K4332">
        <f>F4332*H4332</f>
        <v>1700.73</v>
      </c>
      <c r="L4332">
        <f>J4332-K4332</f>
        <v>248.39999999999986</v>
      </c>
      <c r="M4332" s="5">
        <f>L4332/J4332</f>
        <v>0.12744147388835012</v>
      </c>
      <c r="N4332" t="str">
        <f>IF(ISNA(VLOOKUP(A4332,'Returns Data'!A:A,1,0)),"No","Yes")</f>
        <v>No</v>
      </c>
      <c r="O4332" t="s">
        <v>10085</v>
      </c>
      <c r="P4332" t="str">
        <f>IFERROR(VLOOKUP(A4332,'Ratings Data'!A:C,3,0),"No Rating")</f>
        <v>No Rating</v>
      </c>
      <c r="Q4332" t="s">
        <v>10059</v>
      </c>
      <c r="R4332" s="5">
        <f t="shared" si="67"/>
        <v>-0.60799444913720291</v>
      </c>
    </row>
    <row r="4333" spans="1:18" x14ac:dyDescent="0.3">
      <c r="A4333" t="s">
        <v>3098</v>
      </c>
      <c r="B4333" s="2">
        <v>45661</v>
      </c>
      <c r="C4333" t="s">
        <v>10011</v>
      </c>
      <c r="D4333" t="s">
        <v>10029</v>
      </c>
      <c r="E4333" t="s">
        <v>10037</v>
      </c>
      <c r="F4333">
        <v>7</v>
      </c>
      <c r="G4333">
        <v>392.83</v>
      </c>
      <c r="H4333">
        <v>262.87</v>
      </c>
      <c r="I4333" t="s">
        <v>10039</v>
      </c>
      <c r="J4333">
        <f>F4333*G4333</f>
        <v>2749.81</v>
      </c>
      <c r="K4333">
        <f>F4333*H4333</f>
        <v>1840.0900000000001</v>
      </c>
      <c r="L4333">
        <f>J4333-K4333</f>
        <v>909.7199999999998</v>
      </c>
      <c r="M4333" s="5">
        <f>L4333/J4333</f>
        <v>0.33083013008171469</v>
      </c>
      <c r="N4333" t="str">
        <f>IF(ISNA(VLOOKUP(A4333,'Returns Data'!A:A,1,0)),"No","Yes")</f>
        <v>No</v>
      </c>
      <c r="O4333" t="s">
        <v>10085</v>
      </c>
      <c r="P4333" t="str">
        <f>IFERROR(VLOOKUP(A4333,'Ratings Data'!A:C,3,0),"No Rating")</f>
        <v>No Rating</v>
      </c>
      <c r="Q4333" t="s">
        <v>10059</v>
      </c>
      <c r="R4333" s="5">
        <f t="shared" si="67"/>
        <v>0.41078840303109598</v>
      </c>
    </row>
    <row r="4334" spans="1:18" x14ac:dyDescent="0.3">
      <c r="A4334" t="s">
        <v>3309</v>
      </c>
      <c r="B4334" s="2">
        <v>45661</v>
      </c>
      <c r="C4334" t="s">
        <v>10010</v>
      </c>
      <c r="D4334" t="s">
        <v>10029</v>
      </c>
      <c r="E4334" t="s">
        <v>10038</v>
      </c>
      <c r="F4334">
        <v>19</v>
      </c>
      <c r="G4334">
        <v>189</v>
      </c>
      <c r="H4334">
        <v>141.65</v>
      </c>
      <c r="I4334" t="s">
        <v>10039</v>
      </c>
      <c r="J4334">
        <f>F4334*G4334</f>
        <v>3591</v>
      </c>
      <c r="K4334">
        <f>F4334*H4334</f>
        <v>2691.35</v>
      </c>
      <c r="L4334">
        <f>J4334-K4334</f>
        <v>899.65000000000009</v>
      </c>
      <c r="M4334" s="5">
        <f>L4334/J4334</f>
        <v>0.25052910052910055</v>
      </c>
      <c r="N4334" t="str">
        <f>IF(ISNA(VLOOKUP(A4334,'Returns Data'!A:A,1,0)),"No","Yes")</f>
        <v>No</v>
      </c>
      <c r="O4334" t="s">
        <v>10085</v>
      </c>
      <c r="P4334" t="str">
        <f>IFERROR(VLOOKUP(A4334,'Ratings Data'!A:C,3,0),"No Rating")</f>
        <v>No Rating</v>
      </c>
      <c r="Q4334" t="s">
        <v>10059</v>
      </c>
      <c r="R4334" s="5">
        <f t="shared" si="67"/>
        <v>0.30590840821729504</v>
      </c>
    </row>
    <row r="4335" spans="1:18" x14ac:dyDescent="0.3">
      <c r="A4335" t="s">
        <v>3453</v>
      </c>
      <c r="B4335" s="2">
        <v>45661</v>
      </c>
      <c r="C4335" t="s">
        <v>10028</v>
      </c>
      <c r="D4335" t="s">
        <v>10032</v>
      </c>
      <c r="E4335" t="s">
        <v>10038</v>
      </c>
      <c r="F4335">
        <v>6</v>
      </c>
      <c r="G4335">
        <v>333.09</v>
      </c>
      <c r="H4335">
        <v>279.55</v>
      </c>
      <c r="I4335" t="s">
        <v>10039</v>
      </c>
      <c r="J4335">
        <f>F4335*G4335</f>
        <v>1998.54</v>
      </c>
      <c r="K4335">
        <f>F4335*H4335</f>
        <v>1677.3000000000002</v>
      </c>
      <c r="L4335">
        <f>J4335-K4335</f>
        <v>321.23999999999978</v>
      </c>
      <c r="M4335" s="5">
        <f>L4335/J4335</f>
        <v>0.16073733825692746</v>
      </c>
      <c r="N4335" t="str">
        <f>IF(ISNA(VLOOKUP(A4335,'Returns Data'!A:A,1,0)),"No","Yes")</f>
        <v>No</v>
      </c>
      <c r="O4335" t="s">
        <v>10085</v>
      </c>
      <c r="P4335" t="str">
        <f>IFERROR(VLOOKUP(A4335,'Ratings Data'!A:C,3,0),"No Rating")</f>
        <v>No Rating</v>
      </c>
      <c r="Q4335" t="s">
        <v>10059</v>
      </c>
      <c r="R4335" s="5">
        <f t="shared" si="67"/>
        <v>-0.44345864661654139</v>
      </c>
    </row>
    <row r="4336" spans="1:18" x14ac:dyDescent="0.3">
      <c r="A4336" t="s">
        <v>3868</v>
      </c>
      <c r="B4336" s="2">
        <v>45661</v>
      </c>
      <c r="C4336" t="s">
        <v>10013</v>
      </c>
      <c r="D4336" t="s">
        <v>10030</v>
      </c>
      <c r="E4336" t="s">
        <v>10037</v>
      </c>
      <c r="F4336">
        <v>20</v>
      </c>
      <c r="G4336">
        <v>216.85</v>
      </c>
      <c r="H4336">
        <v>173.64</v>
      </c>
      <c r="I4336" t="s">
        <v>10040</v>
      </c>
      <c r="J4336">
        <f>F4336*G4336</f>
        <v>4337</v>
      </c>
      <c r="K4336">
        <f>F4336*H4336</f>
        <v>3472.7999999999997</v>
      </c>
      <c r="L4336">
        <f>J4336-K4336</f>
        <v>864.20000000000027</v>
      </c>
      <c r="M4336" s="5">
        <f>L4336/J4336</f>
        <v>0.19926216278533554</v>
      </c>
      <c r="N4336" t="str">
        <f>IF(ISNA(VLOOKUP(A4336,'Returns Data'!A:A,1,0)),"No","Yes")</f>
        <v>No</v>
      </c>
      <c r="O4336" t="s">
        <v>10085</v>
      </c>
      <c r="P4336" t="str">
        <f>IFERROR(VLOOKUP(A4336,'Ratings Data'!A:C,3,0),"No Rating")</f>
        <v>No Rating</v>
      </c>
      <c r="Q4336" t="s">
        <v>10059</v>
      </c>
      <c r="R4336" s="5">
        <f t="shared" si="67"/>
        <v>1.1700841614378497</v>
      </c>
    </row>
    <row r="4337" spans="1:18" x14ac:dyDescent="0.3">
      <c r="A4337" t="s">
        <v>4453</v>
      </c>
      <c r="B4337" s="2">
        <v>45661</v>
      </c>
      <c r="C4337" t="s">
        <v>10020</v>
      </c>
      <c r="D4337" t="s">
        <v>10030</v>
      </c>
      <c r="E4337" t="s">
        <v>10036</v>
      </c>
      <c r="F4337">
        <v>13</v>
      </c>
      <c r="G4337">
        <v>408.46</v>
      </c>
      <c r="H4337">
        <v>352.29</v>
      </c>
      <c r="I4337" t="s">
        <v>10039</v>
      </c>
      <c r="J4337">
        <f>F4337*G4337</f>
        <v>5309.98</v>
      </c>
      <c r="K4337">
        <f>F4337*H4337</f>
        <v>4579.7700000000004</v>
      </c>
      <c r="L4337">
        <f>J4337-K4337</f>
        <v>730.20999999999913</v>
      </c>
      <c r="M4337" s="5">
        <f>L4337/J4337</f>
        <v>0.13751652548597154</v>
      </c>
      <c r="N4337" t="str">
        <f>IF(ISNA(VLOOKUP(A4337,'Returns Data'!A:A,1,0)),"No","Yes")</f>
        <v>No</v>
      </c>
      <c r="O4337" t="s">
        <v>10085</v>
      </c>
      <c r="P4337" t="str">
        <f>IFERROR(VLOOKUP(A4337,'Ratings Data'!A:C,3,0),"No Rating")</f>
        <v>No Rating</v>
      </c>
      <c r="Q4337" t="s">
        <v>10059</v>
      </c>
      <c r="R4337" s="5">
        <f t="shared" si="67"/>
        <v>0.22434401660133724</v>
      </c>
    </row>
    <row r="4338" spans="1:18" x14ac:dyDescent="0.3">
      <c r="A4338" t="s">
        <v>5066</v>
      </c>
      <c r="B4338" s="2">
        <v>45661</v>
      </c>
      <c r="C4338" t="s">
        <v>10011</v>
      </c>
      <c r="D4338" t="s">
        <v>10029</v>
      </c>
      <c r="E4338" t="s">
        <v>10035</v>
      </c>
      <c r="F4338">
        <v>17</v>
      </c>
      <c r="G4338">
        <v>465.49</v>
      </c>
      <c r="H4338">
        <v>280.24</v>
      </c>
      <c r="I4338" t="s">
        <v>10039</v>
      </c>
      <c r="J4338">
        <f>F4338*G4338</f>
        <v>7913.33</v>
      </c>
      <c r="K4338">
        <f>F4338*H4338</f>
        <v>4764.08</v>
      </c>
      <c r="L4338">
        <f>J4338-K4338</f>
        <v>3149.25</v>
      </c>
      <c r="M4338" s="5">
        <f>L4338/J4338</f>
        <v>0.39796773292659349</v>
      </c>
      <c r="N4338" t="str">
        <f>IF(ISNA(VLOOKUP(A4338,'Returns Data'!A:A,1,0)),"No","Yes")</f>
        <v>No</v>
      </c>
      <c r="O4338" t="s">
        <v>10085</v>
      </c>
      <c r="P4338" t="str">
        <f>IFERROR(VLOOKUP(A4338,'Ratings Data'!A:C,3,0),"No Rating")</f>
        <v>No Rating</v>
      </c>
      <c r="Q4338" t="s">
        <v>10059</v>
      </c>
      <c r="R4338" s="5">
        <f t="shared" si="67"/>
        <v>0.49027491628970366</v>
      </c>
    </row>
    <row r="4339" spans="1:18" x14ac:dyDescent="0.3">
      <c r="A4339" t="s">
        <v>5132</v>
      </c>
      <c r="B4339" s="2">
        <v>45661</v>
      </c>
      <c r="C4339" t="s">
        <v>10014</v>
      </c>
      <c r="D4339" t="s">
        <v>10030</v>
      </c>
      <c r="E4339" t="s">
        <v>10038</v>
      </c>
      <c r="F4339">
        <v>11</v>
      </c>
      <c r="G4339">
        <v>264.27</v>
      </c>
      <c r="H4339">
        <v>178.99</v>
      </c>
      <c r="I4339" t="s">
        <v>10039</v>
      </c>
      <c r="J4339">
        <f>F4339*G4339</f>
        <v>2906.97</v>
      </c>
      <c r="K4339">
        <f>F4339*H4339</f>
        <v>1968.89</v>
      </c>
      <c r="L4339">
        <f>J4339-K4339</f>
        <v>938.0799999999997</v>
      </c>
      <c r="M4339" s="5">
        <f>L4339/J4339</f>
        <v>0.3227002686646232</v>
      </c>
      <c r="N4339" t="str">
        <f>IF(ISNA(VLOOKUP(A4339,'Returns Data'!A:A,1,0)),"No","Yes")</f>
        <v>No</v>
      </c>
      <c r="O4339" t="s">
        <v>10085</v>
      </c>
      <c r="P4339" t="str">
        <f>IFERROR(VLOOKUP(A4339,'Ratings Data'!A:C,3,0),"No Rating")</f>
        <v>No Rating</v>
      </c>
      <c r="Q4339" t="s">
        <v>10059</v>
      </c>
      <c r="R4339" s="5">
        <f t="shared" si="67"/>
        <v>-0.63264896067774257</v>
      </c>
    </row>
    <row r="4340" spans="1:18" x14ac:dyDescent="0.3">
      <c r="A4340" t="s">
        <v>5530</v>
      </c>
      <c r="B4340" s="2">
        <v>45661</v>
      </c>
      <c r="C4340" t="s">
        <v>10026</v>
      </c>
      <c r="D4340" t="s">
        <v>10031</v>
      </c>
      <c r="E4340" t="s">
        <v>10035</v>
      </c>
      <c r="F4340">
        <v>5</v>
      </c>
      <c r="G4340">
        <v>136.99</v>
      </c>
      <c r="H4340">
        <v>111.57</v>
      </c>
      <c r="I4340" t="s">
        <v>10039</v>
      </c>
      <c r="J4340">
        <f>F4340*G4340</f>
        <v>684.95</v>
      </c>
      <c r="K4340">
        <f>F4340*H4340</f>
        <v>557.84999999999991</v>
      </c>
      <c r="L4340">
        <f>J4340-K4340</f>
        <v>127.10000000000014</v>
      </c>
      <c r="M4340" s="5">
        <f>L4340/J4340</f>
        <v>0.18556098985327416</v>
      </c>
      <c r="N4340" t="str">
        <f>IF(ISNA(VLOOKUP(A4340,'Returns Data'!A:A,1,0)),"No","Yes")</f>
        <v>No</v>
      </c>
      <c r="O4340" t="s">
        <v>10085</v>
      </c>
      <c r="P4340" t="str">
        <f>IFERROR(VLOOKUP(A4340,'Ratings Data'!A:C,3,0),"No Rating")</f>
        <v>No Rating</v>
      </c>
      <c r="Q4340" t="s">
        <v>10059</v>
      </c>
      <c r="R4340" s="5">
        <f t="shared" si="67"/>
        <v>-0.76437665335383564</v>
      </c>
    </row>
    <row r="4341" spans="1:18" x14ac:dyDescent="0.3">
      <c r="A4341" t="s">
        <v>5560</v>
      </c>
      <c r="B4341" s="2">
        <v>45661</v>
      </c>
      <c r="C4341" t="s">
        <v>10013</v>
      </c>
      <c r="D4341" t="s">
        <v>10030</v>
      </c>
      <c r="E4341" t="s">
        <v>10034</v>
      </c>
      <c r="F4341">
        <v>17</v>
      </c>
      <c r="G4341">
        <v>390.19</v>
      </c>
      <c r="H4341">
        <v>284.39</v>
      </c>
      <c r="I4341" t="s">
        <v>10039</v>
      </c>
      <c r="J4341">
        <f>F4341*G4341</f>
        <v>6633.23</v>
      </c>
      <c r="K4341">
        <f>F4341*H4341</f>
        <v>4834.63</v>
      </c>
      <c r="L4341">
        <f>J4341-K4341</f>
        <v>1798.5999999999995</v>
      </c>
      <c r="M4341" s="5">
        <f>L4341/J4341</f>
        <v>0.27114995258720104</v>
      </c>
      <c r="N4341" t="str">
        <f>IF(ISNA(VLOOKUP(A4341,'Returns Data'!A:A,1,0)),"No","Yes")</f>
        <v>No</v>
      </c>
      <c r="O4341" t="s">
        <v>10085</v>
      </c>
      <c r="P4341" t="str">
        <f>IFERROR(VLOOKUP(A4341,'Ratings Data'!A:C,3,0),"No Rating")</f>
        <v>No Rating</v>
      </c>
      <c r="Q4341" t="s">
        <v>10059</v>
      </c>
      <c r="R4341" s="5">
        <f t="shared" si="67"/>
        <v>8.6842543251332209</v>
      </c>
    </row>
    <row r="4342" spans="1:18" x14ac:dyDescent="0.3">
      <c r="A4342" t="s">
        <v>5597</v>
      </c>
      <c r="B4342" s="2">
        <v>45661</v>
      </c>
      <c r="C4342" t="s">
        <v>10012</v>
      </c>
      <c r="D4342" t="s">
        <v>10030</v>
      </c>
      <c r="E4342" t="s">
        <v>10036</v>
      </c>
      <c r="F4342">
        <v>18</v>
      </c>
      <c r="G4342">
        <v>169.69</v>
      </c>
      <c r="H4342">
        <v>111.09</v>
      </c>
      <c r="I4342" t="s">
        <v>10039</v>
      </c>
      <c r="J4342">
        <f>F4342*G4342</f>
        <v>3054.42</v>
      </c>
      <c r="K4342">
        <f>F4342*H4342</f>
        <v>1999.6200000000001</v>
      </c>
      <c r="L4342">
        <f>J4342-K4342</f>
        <v>1054.8</v>
      </c>
      <c r="M4342" s="5">
        <f>L4342/J4342</f>
        <v>0.34533561199834989</v>
      </c>
      <c r="N4342" t="str">
        <f>IF(ISNA(VLOOKUP(A4342,'Returns Data'!A:A,1,0)),"No","Yes")</f>
        <v>No</v>
      </c>
      <c r="O4342" t="s">
        <v>10085</v>
      </c>
      <c r="P4342" t="str">
        <f>IFERROR(VLOOKUP(A4342,'Ratings Data'!A:C,3,0),"No Rating")</f>
        <v>No Rating</v>
      </c>
      <c r="Q4342" t="s">
        <v>10059</v>
      </c>
      <c r="R4342" s="5">
        <f t="shared" si="67"/>
        <v>-0.53952750017713835</v>
      </c>
    </row>
    <row r="4343" spans="1:18" x14ac:dyDescent="0.3">
      <c r="A4343" t="s">
        <v>6339</v>
      </c>
      <c r="B4343" s="2">
        <v>45661</v>
      </c>
      <c r="C4343" t="s">
        <v>10015</v>
      </c>
      <c r="D4343" t="s">
        <v>10031</v>
      </c>
      <c r="E4343" t="s">
        <v>10034</v>
      </c>
      <c r="F4343">
        <v>3</v>
      </c>
      <c r="G4343">
        <v>389.22</v>
      </c>
      <c r="H4343">
        <v>265.73</v>
      </c>
      <c r="I4343" t="s">
        <v>10040</v>
      </c>
      <c r="J4343">
        <f>F4343*G4343</f>
        <v>1167.6600000000001</v>
      </c>
      <c r="K4343">
        <f>F4343*H4343</f>
        <v>797.19</v>
      </c>
      <c r="L4343">
        <f>J4343-K4343</f>
        <v>370.47</v>
      </c>
      <c r="M4343" s="5">
        <f>L4343/J4343</f>
        <v>0.31727557679461488</v>
      </c>
      <c r="N4343" t="str">
        <f>IF(ISNA(VLOOKUP(A4343,'Returns Data'!A:A,1,0)),"No","Yes")</f>
        <v>No</v>
      </c>
      <c r="O4343" t="s">
        <v>10085</v>
      </c>
      <c r="P4343" t="str">
        <f>IFERROR(VLOOKUP(A4343,'Ratings Data'!A:C,3,0),"No Rating")</f>
        <v>No Rating</v>
      </c>
      <c r="Q4343" t="s">
        <v>10059</v>
      </c>
      <c r="R4343" s="5">
        <f t="shared" si="67"/>
        <v>-0.61771465613766274</v>
      </c>
    </row>
    <row r="4344" spans="1:18" x14ac:dyDescent="0.3">
      <c r="A4344" t="s">
        <v>6444</v>
      </c>
      <c r="B4344" s="2">
        <v>45661</v>
      </c>
      <c r="C4344" t="s">
        <v>10009</v>
      </c>
      <c r="D4344" t="s">
        <v>10029</v>
      </c>
      <c r="E4344" t="s">
        <v>10038</v>
      </c>
      <c r="F4344">
        <v>3</v>
      </c>
      <c r="G4344">
        <v>198.52</v>
      </c>
      <c r="H4344">
        <v>146.43</v>
      </c>
      <c r="I4344" t="s">
        <v>10040</v>
      </c>
      <c r="J4344">
        <f>F4344*G4344</f>
        <v>595.56000000000006</v>
      </c>
      <c r="K4344">
        <f>F4344*H4344</f>
        <v>439.29</v>
      </c>
      <c r="L4344">
        <f>J4344-K4344</f>
        <v>156.27000000000004</v>
      </c>
      <c r="M4344" s="5">
        <f>L4344/J4344</f>
        <v>0.26239169856941369</v>
      </c>
      <c r="N4344" t="str">
        <f>IF(ISNA(VLOOKUP(A4344,'Returns Data'!A:A,1,0)),"No","Yes")</f>
        <v>No</v>
      </c>
      <c r="O4344" t="s">
        <v>10085</v>
      </c>
      <c r="P4344" t="str">
        <f>IFERROR(VLOOKUP(A4344,'Ratings Data'!A:C,3,0),"No Rating")</f>
        <v>No Rating</v>
      </c>
      <c r="Q4344" t="s">
        <v>10059</v>
      </c>
      <c r="R4344" s="5">
        <f t="shared" si="67"/>
        <v>-0.48995426750937771</v>
      </c>
    </row>
    <row r="4345" spans="1:18" x14ac:dyDescent="0.3">
      <c r="A4345" t="s">
        <v>7396</v>
      </c>
      <c r="B4345" s="2">
        <v>45661</v>
      </c>
      <c r="C4345" t="s">
        <v>10009</v>
      </c>
      <c r="D4345" t="s">
        <v>10029</v>
      </c>
      <c r="E4345" t="s">
        <v>10038</v>
      </c>
      <c r="F4345">
        <v>5</v>
      </c>
      <c r="G4345">
        <v>353.28</v>
      </c>
      <c r="H4345">
        <v>305.63</v>
      </c>
      <c r="I4345" t="s">
        <v>10039</v>
      </c>
      <c r="J4345">
        <f>F4345*G4345</f>
        <v>1766.3999999999999</v>
      </c>
      <c r="K4345">
        <f>F4345*H4345</f>
        <v>1528.15</v>
      </c>
      <c r="L4345">
        <f>J4345-K4345</f>
        <v>238.24999999999977</v>
      </c>
      <c r="M4345" s="5">
        <f>L4345/J4345</f>
        <v>0.13487884963768104</v>
      </c>
      <c r="N4345" t="str">
        <f>IF(ISNA(VLOOKUP(A4345,'Returns Data'!A:A,1,0)),"No","Yes")</f>
        <v>Yes</v>
      </c>
      <c r="O4345" t="str">
        <f>IFERROR(VLOOKUP(A4345,'Returns Data'!A:E,5,0),"No Returns")</f>
        <v>Wrong Product</v>
      </c>
      <c r="P4345" t="str">
        <f>IFERROR(VLOOKUP(A4345,'Ratings Data'!A:C,3,0),"No Rating")</f>
        <v>No Rating</v>
      </c>
      <c r="Q4345" t="s">
        <v>10059</v>
      </c>
      <c r="R4345" s="5">
        <f t="shared" si="67"/>
        <v>1.9659480153133178</v>
      </c>
    </row>
    <row r="4346" spans="1:18" x14ac:dyDescent="0.3">
      <c r="A4346" t="s">
        <v>7466</v>
      </c>
      <c r="B4346" s="2">
        <v>45661</v>
      </c>
      <c r="C4346" t="s">
        <v>10015</v>
      </c>
      <c r="D4346" t="s">
        <v>10031</v>
      </c>
      <c r="E4346" t="s">
        <v>10038</v>
      </c>
      <c r="F4346">
        <v>10</v>
      </c>
      <c r="G4346">
        <v>467.45</v>
      </c>
      <c r="H4346">
        <v>401.52</v>
      </c>
      <c r="I4346" t="s">
        <v>10040</v>
      </c>
      <c r="J4346">
        <f>F4346*G4346</f>
        <v>4674.5</v>
      </c>
      <c r="K4346">
        <f>F4346*H4346</f>
        <v>4015.2</v>
      </c>
      <c r="L4346">
        <f>J4346-K4346</f>
        <v>659.30000000000018</v>
      </c>
      <c r="M4346" s="5">
        <f>L4346/J4346</f>
        <v>0.14104182265482942</v>
      </c>
      <c r="N4346" t="str">
        <f>IF(ISNA(VLOOKUP(A4346,'Returns Data'!A:A,1,0)),"No","Yes")</f>
        <v>No</v>
      </c>
      <c r="O4346" t="s">
        <v>10085</v>
      </c>
      <c r="P4346" t="str">
        <f>IFERROR(VLOOKUP(A4346,'Ratings Data'!A:C,3,0),"No Rating")</f>
        <v>No Rating</v>
      </c>
      <c r="Q4346" t="s">
        <v>10059</v>
      </c>
      <c r="R4346" s="5">
        <f t="shared" si="67"/>
        <v>1.6463428442028989</v>
      </c>
    </row>
    <row r="4347" spans="1:18" x14ac:dyDescent="0.3">
      <c r="A4347" t="s">
        <v>8161</v>
      </c>
      <c r="B4347" s="2">
        <v>45661</v>
      </c>
      <c r="C4347" t="s">
        <v>10021</v>
      </c>
      <c r="D4347" t="s">
        <v>10031</v>
      </c>
      <c r="E4347" t="s">
        <v>10036</v>
      </c>
      <c r="F4347">
        <v>5</v>
      </c>
      <c r="G4347">
        <v>34.51</v>
      </c>
      <c r="H4347">
        <v>26.65</v>
      </c>
      <c r="I4347" t="s">
        <v>10040</v>
      </c>
      <c r="J4347">
        <f>F4347*G4347</f>
        <v>172.54999999999998</v>
      </c>
      <c r="K4347">
        <f>F4347*H4347</f>
        <v>133.25</v>
      </c>
      <c r="L4347">
        <f>J4347-K4347</f>
        <v>39.299999999999983</v>
      </c>
      <c r="M4347" s="5">
        <f>L4347/J4347</f>
        <v>0.22776006954505934</v>
      </c>
      <c r="N4347" t="str">
        <f>IF(ISNA(VLOOKUP(A4347,'Returns Data'!A:A,1,0)),"No","Yes")</f>
        <v>No</v>
      </c>
      <c r="O4347" t="s">
        <v>10085</v>
      </c>
      <c r="P4347" t="str">
        <f>IFERROR(VLOOKUP(A4347,'Ratings Data'!A:C,3,0),"No Rating")</f>
        <v>No Rating</v>
      </c>
      <c r="Q4347" t="s">
        <v>10059</v>
      </c>
      <c r="R4347" s="5">
        <f t="shared" si="67"/>
        <v>-0.96308696117231785</v>
      </c>
    </row>
    <row r="4348" spans="1:18" x14ac:dyDescent="0.3">
      <c r="A4348" t="s">
        <v>8432</v>
      </c>
      <c r="B4348" s="2">
        <v>45661</v>
      </c>
      <c r="C4348" t="s">
        <v>10012</v>
      </c>
      <c r="D4348" t="s">
        <v>10030</v>
      </c>
      <c r="E4348" t="s">
        <v>10035</v>
      </c>
      <c r="F4348">
        <v>17</v>
      </c>
      <c r="G4348">
        <v>454.05</v>
      </c>
      <c r="H4348">
        <v>375.88</v>
      </c>
      <c r="I4348" t="s">
        <v>10040</v>
      </c>
      <c r="J4348">
        <f>F4348*G4348</f>
        <v>7718.85</v>
      </c>
      <c r="K4348">
        <f>F4348*H4348</f>
        <v>6389.96</v>
      </c>
      <c r="L4348">
        <f>J4348-K4348</f>
        <v>1328.8900000000003</v>
      </c>
      <c r="M4348" s="5">
        <f>L4348/J4348</f>
        <v>0.17216165620526377</v>
      </c>
      <c r="N4348" t="str">
        <f>IF(ISNA(VLOOKUP(A4348,'Returns Data'!A:A,1,0)),"No","Yes")</f>
        <v>No</v>
      </c>
      <c r="O4348" t="s">
        <v>10085</v>
      </c>
      <c r="P4348" t="str">
        <f>IFERROR(VLOOKUP(A4348,'Ratings Data'!A:C,3,0),"No Rating")</f>
        <v>No Rating</v>
      </c>
      <c r="Q4348" t="s">
        <v>10059</v>
      </c>
      <c r="R4348" s="5">
        <f t="shared" si="67"/>
        <v>43.73399014778326</v>
      </c>
    </row>
    <row r="4349" spans="1:18" x14ac:dyDescent="0.3">
      <c r="A4349" t="s">
        <v>9715</v>
      </c>
      <c r="B4349" s="2">
        <v>45661</v>
      </c>
      <c r="C4349" t="s">
        <v>10009</v>
      </c>
      <c r="D4349" t="s">
        <v>10029</v>
      </c>
      <c r="E4349" t="s">
        <v>10036</v>
      </c>
      <c r="F4349">
        <v>8</v>
      </c>
      <c r="G4349">
        <v>80.08</v>
      </c>
      <c r="H4349">
        <v>68.2</v>
      </c>
      <c r="I4349" t="s">
        <v>10040</v>
      </c>
      <c r="J4349">
        <f>F4349*G4349</f>
        <v>640.64</v>
      </c>
      <c r="K4349">
        <f>F4349*H4349</f>
        <v>545.6</v>
      </c>
      <c r="L4349">
        <f>J4349-K4349</f>
        <v>95.039999999999964</v>
      </c>
      <c r="M4349" s="5">
        <f>L4349/J4349</f>
        <v>0.1483516483516483</v>
      </c>
      <c r="N4349" t="str">
        <f>IF(ISNA(VLOOKUP(A4349,'Returns Data'!A:A,1,0)),"No","Yes")</f>
        <v>No</v>
      </c>
      <c r="O4349" t="s">
        <v>10085</v>
      </c>
      <c r="P4349" t="str">
        <f>IFERROR(VLOOKUP(A4349,'Ratings Data'!A:C,3,0),"No Rating")</f>
        <v>No Rating</v>
      </c>
      <c r="Q4349" t="s">
        <v>10059</v>
      </c>
      <c r="R4349" s="5">
        <f t="shared" si="67"/>
        <v>-0.91700318052559637</v>
      </c>
    </row>
    <row r="4350" spans="1:18" x14ac:dyDescent="0.3">
      <c r="A4350" t="s">
        <v>1724</v>
      </c>
      <c r="B4350" s="2">
        <v>45662</v>
      </c>
      <c r="C4350" t="s">
        <v>10009</v>
      </c>
      <c r="D4350" t="s">
        <v>10029</v>
      </c>
      <c r="E4350" t="s">
        <v>10034</v>
      </c>
      <c r="F4350">
        <v>1</v>
      </c>
      <c r="G4350">
        <v>312.38</v>
      </c>
      <c r="H4350">
        <v>279.16000000000003</v>
      </c>
      <c r="I4350" t="s">
        <v>10040</v>
      </c>
      <c r="J4350">
        <f>F4350*G4350</f>
        <v>312.38</v>
      </c>
      <c r="K4350">
        <f>F4350*H4350</f>
        <v>279.16000000000003</v>
      </c>
      <c r="L4350">
        <f>J4350-K4350</f>
        <v>33.21999999999997</v>
      </c>
      <c r="M4350" s="5">
        <f>L4350/J4350</f>
        <v>0.1063448364171841</v>
      </c>
      <c r="N4350" t="str">
        <f>IF(ISNA(VLOOKUP(A4350,'Returns Data'!A:A,1,0)),"No","Yes")</f>
        <v>No</v>
      </c>
      <c r="O4350" t="s">
        <v>10085</v>
      </c>
      <c r="P4350" t="str">
        <f>IFERROR(VLOOKUP(A4350,'Ratings Data'!A:C,3,0),"No Rating")</f>
        <v>No Rating</v>
      </c>
      <c r="Q4350" t="s">
        <v>10059</v>
      </c>
      <c r="R4350" s="5">
        <f t="shared" si="67"/>
        <v>-0.51239385614385613</v>
      </c>
    </row>
    <row r="4351" spans="1:18" x14ac:dyDescent="0.3">
      <c r="A4351" t="s">
        <v>2045</v>
      </c>
      <c r="B4351" s="2">
        <v>45662</v>
      </c>
      <c r="C4351" t="s">
        <v>10013</v>
      </c>
      <c r="D4351" t="s">
        <v>10030</v>
      </c>
      <c r="E4351" t="s">
        <v>10034</v>
      </c>
      <c r="F4351">
        <v>20</v>
      </c>
      <c r="G4351">
        <v>488.76</v>
      </c>
      <c r="H4351">
        <v>297.79000000000002</v>
      </c>
      <c r="I4351" t="s">
        <v>10039</v>
      </c>
      <c r="J4351">
        <f>F4351*G4351</f>
        <v>9775.2000000000007</v>
      </c>
      <c r="K4351">
        <f>F4351*H4351</f>
        <v>5955.8</v>
      </c>
      <c r="L4351">
        <f>J4351-K4351</f>
        <v>3819.4000000000005</v>
      </c>
      <c r="M4351" s="5">
        <f>L4351/J4351</f>
        <v>0.39072346345854819</v>
      </c>
      <c r="N4351" t="str">
        <f>IF(ISNA(VLOOKUP(A4351,'Returns Data'!A:A,1,0)),"No","Yes")</f>
        <v>No</v>
      </c>
      <c r="O4351" t="s">
        <v>10085</v>
      </c>
      <c r="P4351" t="str">
        <f>IFERROR(VLOOKUP(A4351,'Ratings Data'!A:C,3,0),"No Rating")</f>
        <v>No Rating</v>
      </c>
      <c r="Q4351" t="s">
        <v>10059</v>
      </c>
      <c r="R4351" s="5">
        <f t="shared" si="67"/>
        <v>30.292656380049944</v>
      </c>
    </row>
    <row r="4352" spans="1:18" x14ac:dyDescent="0.3">
      <c r="A4352" t="s">
        <v>2075</v>
      </c>
      <c r="B4352" s="2">
        <v>45662</v>
      </c>
      <c r="C4352" t="s">
        <v>10011</v>
      </c>
      <c r="D4352" t="s">
        <v>10029</v>
      </c>
      <c r="E4352" t="s">
        <v>10034</v>
      </c>
      <c r="F4352">
        <v>19</v>
      </c>
      <c r="G4352">
        <v>63.41</v>
      </c>
      <c r="H4352">
        <v>49.5</v>
      </c>
      <c r="I4352" t="s">
        <v>10040</v>
      </c>
      <c r="J4352">
        <f>F4352*G4352</f>
        <v>1204.79</v>
      </c>
      <c r="K4352">
        <f>F4352*H4352</f>
        <v>940.5</v>
      </c>
      <c r="L4352">
        <f>J4352-K4352</f>
        <v>264.28999999999996</v>
      </c>
      <c r="M4352" s="5">
        <f>L4352/J4352</f>
        <v>0.21936603059454343</v>
      </c>
      <c r="N4352" t="str">
        <f>IF(ISNA(VLOOKUP(A4352,'Returns Data'!A:A,1,0)),"No","Yes")</f>
        <v>No</v>
      </c>
      <c r="O4352" t="s">
        <v>10085</v>
      </c>
      <c r="P4352" t="str">
        <f>IFERROR(VLOOKUP(A4352,'Ratings Data'!A:C,3,0),"No Rating")</f>
        <v>No Rating</v>
      </c>
      <c r="Q4352" t="s">
        <v>10059</v>
      </c>
      <c r="R4352" s="5">
        <f t="shared" si="67"/>
        <v>-0.87675034781897032</v>
      </c>
    </row>
    <row r="4353" spans="1:18" x14ac:dyDescent="0.3">
      <c r="A4353" t="s">
        <v>2416</v>
      </c>
      <c r="B4353" s="2">
        <v>45662</v>
      </c>
      <c r="C4353" t="s">
        <v>10023</v>
      </c>
      <c r="D4353" t="s">
        <v>10033</v>
      </c>
      <c r="E4353" t="s">
        <v>10038</v>
      </c>
      <c r="F4353">
        <v>9</v>
      </c>
      <c r="G4353">
        <v>145.28</v>
      </c>
      <c r="H4353">
        <v>94.76</v>
      </c>
      <c r="I4353" t="s">
        <v>10039</v>
      </c>
      <c r="J4353">
        <f>F4353*G4353</f>
        <v>1307.52</v>
      </c>
      <c r="K4353">
        <f>F4353*H4353</f>
        <v>852.84</v>
      </c>
      <c r="L4353">
        <f>J4353-K4353</f>
        <v>454.67999999999995</v>
      </c>
      <c r="M4353" s="5">
        <f>L4353/J4353</f>
        <v>0.34774229074889862</v>
      </c>
      <c r="N4353" t="str">
        <f>IF(ISNA(VLOOKUP(A4353,'Returns Data'!A:A,1,0)),"No","Yes")</f>
        <v>No</v>
      </c>
      <c r="O4353" t="s">
        <v>10085</v>
      </c>
      <c r="P4353" t="str">
        <f>IFERROR(VLOOKUP(A4353,'Ratings Data'!A:C,3,0),"No Rating")</f>
        <v>No Rating</v>
      </c>
      <c r="Q4353" t="s">
        <v>10059</v>
      </c>
      <c r="R4353" s="5">
        <f t="shared" si="67"/>
        <v>8.52679720117199E-2</v>
      </c>
    </row>
    <row r="4354" spans="1:18" x14ac:dyDescent="0.3">
      <c r="A4354" t="s">
        <v>2699</v>
      </c>
      <c r="B4354" s="2">
        <v>45662</v>
      </c>
      <c r="C4354" t="s">
        <v>10025</v>
      </c>
      <c r="D4354" t="s">
        <v>10033</v>
      </c>
      <c r="E4354" t="s">
        <v>10038</v>
      </c>
      <c r="F4354">
        <v>8</v>
      </c>
      <c r="G4354">
        <v>340.74</v>
      </c>
      <c r="H4354">
        <v>249.35</v>
      </c>
      <c r="I4354" t="s">
        <v>10039</v>
      </c>
      <c r="J4354">
        <f>F4354*G4354</f>
        <v>2725.92</v>
      </c>
      <c r="K4354">
        <f>F4354*H4354</f>
        <v>1994.8</v>
      </c>
      <c r="L4354">
        <f>J4354-K4354</f>
        <v>731.12000000000012</v>
      </c>
      <c r="M4354" s="5">
        <f>L4354/J4354</f>
        <v>0.26821036567470802</v>
      </c>
      <c r="N4354" t="str">
        <f>IF(ISNA(VLOOKUP(A4354,'Returns Data'!A:A,1,0)),"No","Yes")</f>
        <v>No</v>
      </c>
      <c r="O4354" t="s">
        <v>10085</v>
      </c>
      <c r="P4354" t="str">
        <f>IFERROR(VLOOKUP(A4354,'Ratings Data'!A:C,3,0),"No Rating")</f>
        <v>No Rating</v>
      </c>
      <c r="Q4354" t="s">
        <v>10059</v>
      </c>
      <c r="R4354" s="5">
        <f t="shared" si="67"/>
        <v>1.0848017621145376</v>
      </c>
    </row>
    <row r="4355" spans="1:18" x14ac:dyDescent="0.3">
      <c r="A4355" t="s">
        <v>3841</v>
      </c>
      <c r="B4355" s="2">
        <v>45662</v>
      </c>
      <c r="C4355" t="s">
        <v>10019</v>
      </c>
      <c r="D4355" t="s">
        <v>10031</v>
      </c>
      <c r="E4355" t="s">
        <v>10037</v>
      </c>
      <c r="F4355">
        <v>13</v>
      </c>
      <c r="G4355">
        <v>284.39999999999998</v>
      </c>
      <c r="H4355">
        <v>225.97</v>
      </c>
      <c r="I4355" t="s">
        <v>10039</v>
      </c>
      <c r="J4355">
        <f>F4355*G4355</f>
        <v>3697.2</v>
      </c>
      <c r="K4355">
        <f>F4355*H4355</f>
        <v>2937.61</v>
      </c>
      <c r="L4355">
        <f>J4355-K4355</f>
        <v>759.58999999999969</v>
      </c>
      <c r="M4355" s="5">
        <f>L4355/J4355</f>
        <v>0.20545007032348797</v>
      </c>
      <c r="N4355" t="str">
        <f>IF(ISNA(VLOOKUP(A4355,'Returns Data'!A:A,1,0)),"No","Yes")</f>
        <v>No</v>
      </c>
      <c r="O4355" t="s">
        <v>10085</v>
      </c>
      <c r="P4355" t="str">
        <f>IFERROR(VLOOKUP(A4355,'Ratings Data'!A:C,3,0),"No Rating")</f>
        <v>No Rating</v>
      </c>
      <c r="Q4355" t="s">
        <v>10059</v>
      </c>
      <c r="R4355" s="5">
        <f t="shared" si="67"/>
        <v>0.35631273111463274</v>
      </c>
    </row>
    <row r="4356" spans="1:18" x14ac:dyDescent="0.3">
      <c r="A4356" t="s">
        <v>4274</v>
      </c>
      <c r="B4356" s="2">
        <v>45662</v>
      </c>
      <c r="C4356" t="s">
        <v>10023</v>
      </c>
      <c r="D4356" t="s">
        <v>10033</v>
      </c>
      <c r="E4356" t="s">
        <v>10036</v>
      </c>
      <c r="F4356">
        <v>10</v>
      </c>
      <c r="G4356">
        <v>463.66</v>
      </c>
      <c r="H4356">
        <v>287.42</v>
      </c>
      <c r="I4356" t="s">
        <v>10039</v>
      </c>
      <c r="J4356">
        <f>F4356*G4356</f>
        <v>4636.6000000000004</v>
      </c>
      <c r="K4356">
        <f>F4356*H4356</f>
        <v>2874.2000000000003</v>
      </c>
      <c r="L4356">
        <f>J4356-K4356</f>
        <v>1762.4</v>
      </c>
      <c r="M4356" s="5">
        <f>L4356/J4356</f>
        <v>0.38010611223741536</v>
      </c>
      <c r="N4356" t="str">
        <f>IF(ISNA(VLOOKUP(A4356,'Returns Data'!A:A,1,0)),"No","Yes")</f>
        <v>No</v>
      </c>
      <c r="O4356" t="s">
        <v>10085</v>
      </c>
      <c r="P4356" t="str">
        <f>IFERROR(VLOOKUP(A4356,'Ratings Data'!A:C,3,0),"No Rating")</f>
        <v>No Rating</v>
      </c>
      <c r="Q4356" t="s">
        <v>10059</v>
      </c>
      <c r="R4356" s="5">
        <f t="shared" ref="R4356:R4419" si="68">(J4356-J4355)/J4355</f>
        <v>0.25408417180569093</v>
      </c>
    </row>
    <row r="4357" spans="1:18" x14ac:dyDescent="0.3">
      <c r="A4357" t="s">
        <v>4805</v>
      </c>
      <c r="B4357" s="2">
        <v>45662</v>
      </c>
      <c r="C4357" t="s">
        <v>10013</v>
      </c>
      <c r="D4357" t="s">
        <v>10030</v>
      </c>
      <c r="E4357" t="s">
        <v>10035</v>
      </c>
      <c r="F4357">
        <v>7</v>
      </c>
      <c r="G4357">
        <v>246.8</v>
      </c>
      <c r="H4357">
        <v>172.43</v>
      </c>
      <c r="I4357" t="s">
        <v>10039</v>
      </c>
      <c r="J4357">
        <f>F4357*G4357</f>
        <v>1727.6000000000001</v>
      </c>
      <c r="K4357">
        <f>F4357*H4357</f>
        <v>1207.01</v>
      </c>
      <c r="L4357">
        <f>J4357-K4357</f>
        <v>520.59000000000015</v>
      </c>
      <c r="M4357" s="5">
        <f>L4357/J4357</f>
        <v>0.30133711507293359</v>
      </c>
      <c r="N4357" t="str">
        <f>IF(ISNA(VLOOKUP(A4357,'Returns Data'!A:A,1,0)),"No","Yes")</f>
        <v>No</v>
      </c>
      <c r="O4357" t="s">
        <v>10085</v>
      </c>
      <c r="P4357" t="str">
        <f>IFERROR(VLOOKUP(A4357,'Ratings Data'!A:C,3,0),"No Rating")</f>
        <v>No Rating</v>
      </c>
      <c r="Q4357" t="s">
        <v>10059</v>
      </c>
      <c r="R4357" s="5">
        <f t="shared" si="68"/>
        <v>-0.62739938748220669</v>
      </c>
    </row>
    <row r="4358" spans="1:18" x14ac:dyDescent="0.3">
      <c r="A4358" t="s">
        <v>5363</v>
      </c>
      <c r="B4358" s="2">
        <v>45662</v>
      </c>
      <c r="C4358" t="s">
        <v>10027</v>
      </c>
      <c r="D4358" t="s">
        <v>10032</v>
      </c>
      <c r="E4358" t="s">
        <v>10037</v>
      </c>
      <c r="F4358">
        <v>11</v>
      </c>
      <c r="G4358">
        <v>85.04</v>
      </c>
      <c r="H4358">
        <v>51.69</v>
      </c>
      <c r="I4358" t="s">
        <v>10039</v>
      </c>
      <c r="J4358">
        <f>F4358*G4358</f>
        <v>935.44</v>
      </c>
      <c r="K4358">
        <f>F4358*H4358</f>
        <v>568.58999999999992</v>
      </c>
      <c r="L4358">
        <f>J4358-K4358</f>
        <v>366.85000000000014</v>
      </c>
      <c r="M4358" s="5">
        <f>L4358/J4358</f>
        <v>0.39216839134524939</v>
      </c>
      <c r="N4358" t="str">
        <f>IF(ISNA(VLOOKUP(A4358,'Returns Data'!A:A,1,0)),"No","Yes")</f>
        <v>No</v>
      </c>
      <c r="O4358" t="s">
        <v>10085</v>
      </c>
      <c r="P4358" t="str">
        <f>IFERROR(VLOOKUP(A4358,'Ratings Data'!A:C,3,0),"No Rating")</f>
        <v>No Rating</v>
      </c>
      <c r="Q4358" t="s">
        <v>10059</v>
      </c>
      <c r="R4358" s="5">
        <f t="shared" si="68"/>
        <v>-0.45853206760824267</v>
      </c>
    </row>
    <row r="4359" spans="1:18" x14ac:dyDescent="0.3">
      <c r="A4359" t="s">
        <v>5404</v>
      </c>
      <c r="B4359" s="2">
        <v>45662</v>
      </c>
      <c r="C4359" t="s">
        <v>10010</v>
      </c>
      <c r="D4359" t="s">
        <v>10029</v>
      </c>
      <c r="E4359" t="s">
        <v>10037</v>
      </c>
      <c r="F4359">
        <v>14</v>
      </c>
      <c r="G4359">
        <v>228.63</v>
      </c>
      <c r="H4359">
        <v>202.77</v>
      </c>
      <c r="I4359" t="s">
        <v>10039</v>
      </c>
      <c r="J4359">
        <f>F4359*G4359</f>
        <v>3200.8199999999997</v>
      </c>
      <c r="K4359">
        <f>F4359*H4359</f>
        <v>2838.78</v>
      </c>
      <c r="L4359">
        <f>J4359-K4359</f>
        <v>362.03999999999951</v>
      </c>
      <c r="M4359" s="5">
        <f>L4359/J4359</f>
        <v>0.11310851594278952</v>
      </c>
      <c r="N4359" t="str">
        <f>IF(ISNA(VLOOKUP(A4359,'Returns Data'!A:A,1,0)),"No","Yes")</f>
        <v>No</v>
      </c>
      <c r="O4359" t="s">
        <v>10085</v>
      </c>
      <c r="P4359" t="str">
        <f>IFERROR(VLOOKUP(A4359,'Ratings Data'!A:C,3,0),"No Rating")</f>
        <v>No Rating</v>
      </c>
      <c r="Q4359" t="s">
        <v>10059</v>
      </c>
      <c r="R4359" s="5">
        <f t="shared" si="68"/>
        <v>2.4217266740785082</v>
      </c>
    </row>
    <row r="4360" spans="1:18" x14ac:dyDescent="0.3">
      <c r="A4360" t="s">
        <v>6382</v>
      </c>
      <c r="B4360" s="2">
        <v>45662</v>
      </c>
      <c r="C4360" t="s">
        <v>10022</v>
      </c>
      <c r="D4360" t="s">
        <v>10033</v>
      </c>
      <c r="E4360" t="s">
        <v>10036</v>
      </c>
      <c r="F4360">
        <v>4</v>
      </c>
      <c r="G4360">
        <v>392.32</v>
      </c>
      <c r="H4360">
        <v>268.86</v>
      </c>
      <c r="I4360" t="s">
        <v>10039</v>
      </c>
      <c r="J4360">
        <f>F4360*G4360</f>
        <v>1569.28</v>
      </c>
      <c r="K4360">
        <f>F4360*H4360</f>
        <v>1075.44</v>
      </c>
      <c r="L4360">
        <f>J4360-K4360</f>
        <v>493.83999999999992</v>
      </c>
      <c r="M4360" s="5">
        <f>L4360/J4360</f>
        <v>0.31469208809135396</v>
      </c>
      <c r="N4360" t="str">
        <f>IF(ISNA(VLOOKUP(A4360,'Returns Data'!A:A,1,0)),"No","Yes")</f>
        <v>No</v>
      </c>
      <c r="O4360" t="s">
        <v>10085</v>
      </c>
      <c r="P4360" t="str">
        <f>IFERROR(VLOOKUP(A4360,'Ratings Data'!A:C,3,0),"No Rating")</f>
        <v>No Rating</v>
      </c>
      <c r="Q4360" t="s">
        <v>10059</v>
      </c>
      <c r="R4360" s="5">
        <f t="shared" si="68"/>
        <v>-0.50972563280659322</v>
      </c>
    </row>
    <row r="4361" spans="1:18" x14ac:dyDescent="0.3">
      <c r="A4361" t="s">
        <v>6929</v>
      </c>
      <c r="B4361" s="2">
        <v>45662</v>
      </c>
      <c r="C4361" t="s">
        <v>10012</v>
      </c>
      <c r="D4361" t="s">
        <v>10030</v>
      </c>
      <c r="E4361" t="s">
        <v>10037</v>
      </c>
      <c r="F4361">
        <v>1</v>
      </c>
      <c r="G4361">
        <v>137.16999999999999</v>
      </c>
      <c r="H4361">
        <v>103.43</v>
      </c>
      <c r="I4361" t="s">
        <v>10039</v>
      </c>
      <c r="J4361">
        <f>F4361*G4361</f>
        <v>137.16999999999999</v>
      </c>
      <c r="K4361">
        <f>F4361*H4361</f>
        <v>103.43</v>
      </c>
      <c r="L4361">
        <f>J4361-K4361</f>
        <v>33.739999999999981</v>
      </c>
      <c r="M4361" s="5">
        <f>L4361/J4361</f>
        <v>0.24597215134504619</v>
      </c>
      <c r="N4361" t="str">
        <f>IF(ISNA(VLOOKUP(A4361,'Returns Data'!A:A,1,0)),"No","Yes")</f>
        <v>No</v>
      </c>
      <c r="O4361" t="s">
        <v>10085</v>
      </c>
      <c r="P4361" t="str">
        <f>IFERROR(VLOOKUP(A4361,'Ratings Data'!A:C,3,0),"No Rating")</f>
        <v>No Rating</v>
      </c>
      <c r="Q4361" t="s">
        <v>10059</v>
      </c>
      <c r="R4361" s="5">
        <f t="shared" si="68"/>
        <v>-0.91259048735725934</v>
      </c>
    </row>
    <row r="4362" spans="1:18" x14ac:dyDescent="0.3">
      <c r="A4362" t="s">
        <v>7143</v>
      </c>
      <c r="B4362" s="2">
        <v>45662</v>
      </c>
      <c r="C4362" t="s">
        <v>10017</v>
      </c>
      <c r="D4362" t="s">
        <v>10032</v>
      </c>
      <c r="E4362" t="s">
        <v>10035</v>
      </c>
      <c r="F4362">
        <v>3</v>
      </c>
      <c r="G4362">
        <v>244.43</v>
      </c>
      <c r="H4362">
        <v>166.72</v>
      </c>
      <c r="I4362" t="s">
        <v>10039</v>
      </c>
      <c r="J4362">
        <f>F4362*G4362</f>
        <v>733.29</v>
      </c>
      <c r="K4362">
        <f>F4362*H4362</f>
        <v>500.15999999999997</v>
      </c>
      <c r="L4362">
        <f>J4362-K4362</f>
        <v>233.13</v>
      </c>
      <c r="M4362" s="5">
        <f>L4362/J4362</f>
        <v>0.31792333183324473</v>
      </c>
      <c r="N4362" t="str">
        <f>IF(ISNA(VLOOKUP(A4362,'Returns Data'!A:A,1,0)),"No","Yes")</f>
        <v>No</v>
      </c>
      <c r="O4362" t="s">
        <v>10085</v>
      </c>
      <c r="P4362" t="str">
        <f>IFERROR(VLOOKUP(A4362,'Ratings Data'!A:C,3,0),"No Rating")</f>
        <v>No Rating</v>
      </c>
      <c r="Q4362" t="s">
        <v>10059</v>
      </c>
      <c r="R4362" s="5">
        <f t="shared" si="68"/>
        <v>4.3458482175402793</v>
      </c>
    </row>
    <row r="4363" spans="1:18" x14ac:dyDescent="0.3">
      <c r="A4363" t="s">
        <v>7574</v>
      </c>
      <c r="B4363" s="2">
        <v>45662</v>
      </c>
      <c r="C4363" t="s">
        <v>10024</v>
      </c>
      <c r="D4363" t="s">
        <v>10029</v>
      </c>
      <c r="E4363" t="s">
        <v>10038</v>
      </c>
      <c r="F4363">
        <v>5</v>
      </c>
      <c r="G4363">
        <v>176.4</v>
      </c>
      <c r="H4363">
        <v>128.38999999999999</v>
      </c>
      <c r="I4363" t="s">
        <v>10040</v>
      </c>
      <c r="J4363">
        <f>F4363*G4363</f>
        <v>882</v>
      </c>
      <c r="K4363">
        <f>F4363*H4363</f>
        <v>641.94999999999993</v>
      </c>
      <c r="L4363">
        <f>J4363-K4363</f>
        <v>240.05000000000007</v>
      </c>
      <c r="M4363" s="5">
        <f>L4363/J4363</f>
        <v>0.27216553287981865</v>
      </c>
      <c r="N4363" t="str">
        <f>IF(ISNA(VLOOKUP(A4363,'Returns Data'!A:A,1,0)),"No","Yes")</f>
        <v>No</v>
      </c>
      <c r="O4363" t="s">
        <v>10085</v>
      </c>
      <c r="P4363" t="str">
        <f>IFERROR(VLOOKUP(A4363,'Ratings Data'!A:C,3,0),"No Rating")</f>
        <v>No Rating</v>
      </c>
      <c r="Q4363" t="s">
        <v>10059</v>
      </c>
      <c r="R4363" s="5">
        <f t="shared" si="68"/>
        <v>0.2027983471750604</v>
      </c>
    </row>
    <row r="4364" spans="1:18" x14ac:dyDescent="0.3">
      <c r="A4364" t="s">
        <v>7781</v>
      </c>
      <c r="B4364" s="2">
        <v>45662</v>
      </c>
      <c r="C4364" t="s">
        <v>10022</v>
      </c>
      <c r="D4364" t="s">
        <v>10033</v>
      </c>
      <c r="E4364" t="s">
        <v>10036</v>
      </c>
      <c r="F4364">
        <v>20</v>
      </c>
      <c r="G4364">
        <v>143.80000000000001</v>
      </c>
      <c r="H4364">
        <v>93.27</v>
      </c>
      <c r="I4364" t="s">
        <v>10039</v>
      </c>
      <c r="J4364">
        <f>F4364*G4364</f>
        <v>2876</v>
      </c>
      <c r="K4364">
        <f>F4364*H4364</f>
        <v>1865.3999999999999</v>
      </c>
      <c r="L4364">
        <f>J4364-K4364</f>
        <v>1010.6000000000001</v>
      </c>
      <c r="M4364" s="5">
        <f>L4364/J4364</f>
        <v>0.35139082058414467</v>
      </c>
      <c r="N4364" t="str">
        <f>IF(ISNA(VLOOKUP(A4364,'Returns Data'!A:A,1,0)),"No","Yes")</f>
        <v>No</v>
      </c>
      <c r="O4364" t="s">
        <v>10085</v>
      </c>
      <c r="P4364" t="str">
        <f>IFERROR(VLOOKUP(A4364,'Ratings Data'!A:C,3,0),"No Rating")</f>
        <v>No Rating</v>
      </c>
      <c r="Q4364" t="s">
        <v>10059</v>
      </c>
      <c r="R4364" s="5">
        <f t="shared" si="68"/>
        <v>2.2607709750566896</v>
      </c>
    </row>
    <row r="4365" spans="1:18" x14ac:dyDescent="0.3">
      <c r="A4365" t="s">
        <v>8085</v>
      </c>
      <c r="B4365" s="2">
        <v>45662</v>
      </c>
      <c r="C4365" t="s">
        <v>10012</v>
      </c>
      <c r="D4365" t="s">
        <v>10030</v>
      </c>
      <c r="E4365" t="s">
        <v>10034</v>
      </c>
      <c r="F4365">
        <v>13</v>
      </c>
      <c r="G4365">
        <v>398.21</v>
      </c>
      <c r="H4365">
        <v>304.95</v>
      </c>
      <c r="I4365" t="s">
        <v>10039</v>
      </c>
      <c r="J4365">
        <f>F4365*G4365</f>
        <v>5176.7299999999996</v>
      </c>
      <c r="K4365">
        <f>F4365*H4365</f>
        <v>3964.35</v>
      </c>
      <c r="L4365">
        <f>J4365-K4365</f>
        <v>1212.3799999999997</v>
      </c>
      <c r="M4365" s="5">
        <f>L4365/J4365</f>
        <v>0.23419803621204888</v>
      </c>
      <c r="N4365" t="str">
        <f>IF(ISNA(VLOOKUP(A4365,'Returns Data'!A:A,1,0)),"No","Yes")</f>
        <v>No</v>
      </c>
      <c r="O4365" t="s">
        <v>10085</v>
      </c>
      <c r="P4365">
        <f>IFERROR(VLOOKUP(A4365,'Ratings Data'!A:C,3,0),"No Rating")</f>
        <v>2</v>
      </c>
      <c r="Q4365" t="s">
        <v>10059</v>
      </c>
      <c r="R4365" s="5">
        <f t="shared" si="68"/>
        <v>0.79997566063977732</v>
      </c>
    </row>
    <row r="4366" spans="1:18" x14ac:dyDescent="0.3">
      <c r="A4366" t="s">
        <v>8120</v>
      </c>
      <c r="B4366" s="2">
        <v>45662</v>
      </c>
      <c r="C4366" t="s">
        <v>10026</v>
      </c>
      <c r="D4366" t="s">
        <v>10031</v>
      </c>
      <c r="E4366" t="s">
        <v>10034</v>
      </c>
      <c r="F4366">
        <v>20</v>
      </c>
      <c r="G4366">
        <v>155.02000000000001</v>
      </c>
      <c r="H4366">
        <v>139.19</v>
      </c>
      <c r="I4366" t="s">
        <v>10039</v>
      </c>
      <c r="J4366">
        <f>F4366*G4366</f>
        <v>3100.4</v>
      </c>
      <c r="K4366">
        <f>F4366*H4366</f>
        <v>2783.8</v>
      </c>
      <c r="L4366">
        <f>J4366-K4366</f>
        <v>316.59999999999991</v>
      </c>
      <c r="M4366" s="5">
        <f>L4366/J4366</f>
        <v>0.10211585601857821</v>
      </c>
      <c r="N4366" t="str">
        <f>IF(ISNA(VLOOKUP(A4366,'Returns Data'!A:A,1,0)),"No","Yes")</f>
        <v>No</v>
      </c>
      <c r="O4366" t="s">
        <v>10085</v>
      </c>
      <c r="P4366" t="str">
        <f>IFERROR(VLOOKUP(A4366,'Ratings Data'!A:C,3,0),"No Rating")</f>
        <v>No Rating</v>
      </c>
      <c r="Q4366" t="s">
        <v>10059</v>
      </c>
      <c r="R4366" s="5">
        <f t="shared" si="68"/>
        <v>-0.40108910451192153</v>
      </c>
    </row>
    <row r="4367" spans="1:18" x14ac:dyDescent="0.3">
      <c r="A4367" t="s">
        <v>8557</v>
      </c>
      <c r="B4367" s="2">
        <v>45662</v>
      </c>
      <c r="C4367" t="s">
        <v>10025</v>
      </c>
      <c r="D4367" t="s">
        <v>10033</v>
      </c>
      <c r="E4367" t="s">
        <v>10038</v>
      </c>
      <c r="F4367">
        <v>16</v>
      </c>
      <c r="G4367">
        <v>25.11</v>
      </c>
      <c r="H4367">
        <v>20.03</v>
      </c>
      <c r="I4367" t="s">
        <v>10039</v>
      </c>
      <c r="J4367">
        <f>F4367*G4367</f>
        <v>401.76</v>
      </c>
      <c r="K4367">
        <f>F4367*H4367</f>
        <v>320.48</v>
      </c>
      <c r="L4367">
        <f>J4367-K4367</f>
        <v>81.279999999999973</v>
      </c>
      <c r="M4367" s="5">
        <f>L4367/J4367</f>
        <v>0.2023098367184388</v>
      </c>
      <c r="N4367" t="str">
        <f>IF(ISNA(VLOOKUP(A4367,'Returns Data'!A:A,1,0)),"No","Yes")</f>
        <v>Yes</v>
      </c>
      <c r="O4367" t="str">
        <f>IFERROR(VLOOKUP(A4367,'Returns Data'!A:E,5,0),"No Returns")</f>
        <v>Late Delivery</v>
      </c>
      <c r="P4367" t="str">
        <f>IFERROR(VLOOKUP(A4367,'Ratings Data'!A:C,3,0),"No Rating")</f>
        <v>No Rating</v>
      </c>
      <c r="Q4367" t="s">
        <v>10059</v>
      </c>
      <c r="R4367" s="5">
        <f t="shared" si="68"/>
        <v>-0.87041672042317131</v>
      </c>
    </row>
    <row r="4368" spans="1:18" x14ac:dyDescent="0.3">
      <c r="A4368" t="s">
        <v>8608</v>
      </c>
      <c r="B4368" s="2">
        <v>45662</v>
      </c>
      <c r="C4368" t="s">
        <v>10012</v>
      </c>
      <c r="D4368" t="s">
        <v>10030</v>
      </c>
      <c r="E4368" t="s">
        <v>10034</v>
      </c>
      <c r="F4368">
        <v>1</v>
      </c>
      <c r="G4368">
        <v>496.08</v>
      </c>
      <c r="H4368">
        <v>358.64</v>
      </c>
      <c r="I4368" t="s">
        <v>10040</v>
      </c>
      <c r="J4368">
        <f>F4368*G4368</f>
        <v>496.08</v>
      </c>
      <c r="K4368">
        <f>F4368*H4368</f>
        <v>358.64</v>
      </c>
      <c r="L4368">
        <f>J4368-K4368</f>
        <v>137.44</v>
      </c>
      <c r="M4368" s="5">
        <f>L4368/J4368</f>
        <v>0.27705208837284312</v>
      </c>
      <c r="N4368" t="str">
        <f>IF(ISNA(VLOOKUP(A4368,'Returns Data'!A:A,1,0)),"No","Yes")</f>
        <v>No</v>
      </c>
      <c r="O4368" t="s">
        <v>10085</v>
      </c>
      <c r="P4368" t="str">
        <f>IFERROR(VLOOKUP(A4368,'Ratings Data'!A:C,3,0),"No Rating")</f>
        <v>No Rating</v>
      </c>
      <c r="Q4368" t="s">
        <v>10059</v>
      </c>
      <c r="R4368" s="5">
        <f t="shared" si="68"/>
        <v>0.23476702508960573</v>
      </c>
    </row>
    <row r="4369" spans="1:18" x14ac:dyDescent="0.3">
      <c r="A4369" t="s">
        <v>9515</v>
      </c>
      <c r="B4369" s="2">
        <v>45662</v>
      </c>
      <c r="C4369" t="s">
        <v>10017</v>
      </c>
      <c r="D4369" t="s">
        <v>10032</v>
      </c>
      <c r="E4369" t="s">
        <v>10037</v>
      </c>
      <c r="F4369">
        <v>2</v>
      </c>
      <c r="G4369">
        <v>273.01</v>
      </c>
      <c r="H4369">
        <v>189.65</v>
      </c>
      <c r="I4369" t="s">
        <v>10040</v>
      </c>
      <c r="J4369">
        <f>F4369*G4369</f>
        <v>546.02</v>
      </c>
      <c r="K4369">
        <f>F4369*H4369</f>
        <v>379.3</v>
      </c>
      <c r="L4369">
        <f>J4369-K4369</f>
        <v>166.71999999999997</v>
      </c>
      <c r="M4369" s="5">
        <f>L4369/J4369</f>
        <v>0.30533680084978571</v>
      </c>
      <c r="N4369" t="str">
        <f>IF(ISNA(VLOOKUP(A4369,'Returns Data'!A:A,1,0)),"No","Yes")</f>
        <v>No</v>
      </c>
      <c r="O4369" t="s">
        <v>10085</v>
      </c>
      <c r="P4369" t="str">
        <f>IFERROR(VLOOKUP(A4369,'Ratings Data'!A:C,3,0),"No Rating")</f>
        <v>No Rating</v>
      </c>
      <c r="Q4369" t="s">
        <v>10059</v>
      </c>
      <c r="R4369" s="5">
        <f t="shared" si="68"/>
        <v>0.10066924689566199</v>
      </c>
    </row>
    <row r="4370" spans="1:18" x14ac:dyDescent="0.3">
      <c r="A4370" t="s">
        <v>9776</v>
      </c>
      <c r="B4370" s="2">
        <v>45662</v>
      </c>
      <c r="C4370" t="s">
        <v>10023</v>
      </c>
      <c r="D4370" t="s">
        <v>10033</v>
      </c>
      <c r="E4370" t="s">
        <v>10035</v>
      </c>
      <c r="F4370">
        <v>12</v>
      </c>
      <c r="G4370">
        <v>90.3</v>
      </c>
      <c r="H4370">
        <v>75.14</v>
      </c>
      <c r="I4370" t="s">
        <v>10039</v>
      </c>
      <c r="J4370">
        <f>F4370*G4370</f>
        <v>1083.5999999999999</v>
      </c>
      <c r="K4370">
        <f>F4370*H4370</f>
        <v>901.68000000000006</v>
      </c>
      <c r="L4370">
        <f>J4370-K4370</f>
        <v>181.91999999999985</v>
      </c>
      <c r="M4370" s="5">
        <f>L4370/J4370</f>
        <v>0.1678848283499445</v>
      </c>
      <c r="N4370" t="str">
        <f>IF(ISNA(VLOOKUP(A4370,'Returns Data'!A:A,1,0)),"No","Yes")</f>
        <v>No</v>
      </c>
      <c r="O4370" t="s">
        <v>10085</v>
      </c>
      <c r="P4370" t="str">
        <f>IFERROR(VLOOKUP(A4370,'Ratings Data'!A:C,3,0),"No Rating")</f>
        <v>No Rating</v>
      </c>
      <c r="Q4370" t="s">
        <v>10059</v>
      </c>
      <c r="R4370" s="5">
        <f t="shared" si="68"/>
        <v>0.98454269074392864</v>
      </c>
    </row>
    <row r="4371" spans="1:18" x14ac:dyDescent="0.3">
      <c r="A4371" t="s">
        <v>285</v>
      </c>
      <c r="B4371" s="2">
        <v>45663</v>
      </c>
      <c r="C4371" t="s">
        <v>10022</v>
      </c>
      <c r="D4371" t="s">
        <v>10033</v>
      </c>
      <c r="E4371" t="s">
        <v>10038</v>
      </c>
      <c r="F4371">
        <v>14</v>
      </c>
      <c r="G4371">
        <v>68.58</v>
      </c>
      <c r="H4371">
        <v>50.9</v>
      </c>
      <c r="I4371" t="s">
        <v>10040</v>
      </c>
      <c r="J4371">
        <f>F4371*G4371</f>
        <v>960.12</v>
      </c>
      <c r="K4371">
        <f>F4371*H4371</f>
        <v>712.6</v>
      </c>
      <c r="L4371">
        <f>J4371-K4371</f>
        <v>247.51999999999998</v>
      </c>
      <c r="M4371" s="5">
        <f>L4371/J4371</f>
        <v>0.25780110819480895</v>
      </c>
      <c r="N4371" t="str">
        <f>IF(ISNA(VLOOKUP(A4371,'Returns Data'!A:A,1,0)),"No","Yes")</f>
        <v>No</v>
      </c>
      <c r="O4371" t="s">
        <v>10085</v>
      </c>
      <c r="P4371" t="str">
        <f>IFERROR(VLOOKUP(A4371,'Ratings Data'!A:C,3,0),"No Rating")</f>
        <v>No Rating</v>
      </c>
      <c r="Q4371" t="s">
        <v>10059</v>
      </c>
      <c r="R4371" s="5">
        <f t="shared" si="68"/>
        <v>-0.11395348837209295</v>
      </c>
    </row>
    <row r="4372" spans="1:18" x14ac:dyDescent="0.3">
      <c r="A4372" t="s">
        <v>720</v>
      </c>
      <c r="B4372" s="2">
        <v>45663</v>
      </c>
      <c r="C4372" t="s">
        <v>10012</v>
      </c>
      <c r="D4372" t="s">
        <v>10030</v>
      </c>
      <c r="E4372" t="s">
        <v>10035</v>
      </c>
      <c r="F4372">
        <v>7</v>
      </c>
      <c r="G4372">
        <v>269.42</v>
      </c>
      <c r="H4372">
        <v>173.85</v>
      </c>
      <c r="I4372" t="s">
        <v>10039</v>
      </c>
      <c r="J4372">
        <f>F4372*G4372</f>
        <v>1885.94</v>
      </c>
      <c r="K4372">
        <f>F4372*H4372</f>
        <v>1216.95</v>
      </c>
      <c r="L4372">
        <f>J4372-K4372</f>
        <v>668.99</v>
      </c>
      <c r="M4372" s="5">
        <f>L4372/J4372</f>
        <v>0.35472496473906912</v>
      </c>
      <c r="N4372" t="str">
        <f>IF(ISNA(VLOOKUP(A4372,'Returns Data'!A:A,1,0)),"No","Yes")</f>
        <v>Yes</v>
      </c>
      <c r="O4372" t="str">
        <f>IFERROR(VLOOKUP(A4372,'Returns Data'!A:E,5,0),"No Returns")</f>
        <v>Damaged</v>
      </c>
      <c r="P4372" t="str">
        <f>IFERROR(VLOOKUP(A4372,'Ratings Data'!A:C,3,0),"No Rating")</f>
        <v>No Rating</v>
      </c>
      <c r="Q4372" t="s">
        <v>10059</v>
      </c>
      <c r="R4372" s="5">
        <f t="shared" si="68"/>
        <v>0.9642752989209683</v>
      </c>
    </row>
    <row r="4373" spans="1:18" x14ac:dyDescent="0.3">
      <c r="A4373" t="s">
        <v>836</v>
      </c>
      <c r="B4373" s="2">
        <v>45663</v>
      </c>
      <c r="C4373" t="s">
        <v>10009</v>
      </c>
      <c r="D4373" t="s">
        <v>10029</v>
      </c>
      <c r="E4373" t="s">
        <v>10034</v>
      </c>
      <c r="F4373">
        <v>10</v>
      </c>
      <c r="G4373">
        <v>181.98</v>
      </c>
      <c r="H4373">
        <v>117.29</v>
      </c>
      <c r="I4373" t="s">
        <v>10040</v>
      </c>
      <c r="J4373">
        <f>F4373*G4373</f>
        <v>1819.8</v>
      </c>
      <c r="K4373">
        <f>F4373*H4373</f>
        <v>1172.9000000000001</v>
      </c>
      <c r="L4373">
        <f>J4373-K4373</f>
        <v>646.89999999999986</v>
      </c>
      <c r="M4373" s="5">
        <f>L4373/J4373</f>
        <v>0.35547862402461805</v>
      </c>
      <c r="N4373" t="str">
        <f>IF(ISNA(VLOOKUP(A4373,'Returns Data'!A:A,1,0)),"No","Yes")</f>
        <v>No</v>
      </c>
      <c r="O4373" t="s">
        <v>10085</v>
      </c>
      <c r="P4373" t="str">
        <f>IFERROR(VLOOKUP(A4373,'Ratings Data'!A:C,3,0),"No Rating")</f>
        <v>No Rating</v>
      </c>
      <c r="Q4373" t="s">
        <v>10059</v>
      </c>
      <c r="R4373" s="5">
        <f t="shared" si="68"/>
        <v>-3.5070044646171195E-2</v>
      </c>
    </row>
    <row r="4374" spans="1:18" x14ac:dyDescent="0.3">
      <c r="A4374" t="s">
        <v>1676</v>
      </c>
      <c r="B4374" s="2">
        <v>45663</v>
      </c>
      <c r="C4374" t="s">
        <v>10011</v>
      </c>
      <c r="D4374" t="s">
        <v>10029</v>
      </c>
      <c r="E4374" t="s">
        <v>10036</v>
      </c>
      <c r="F4374">
        <v>15</v>
      </c>
      <c r="G4374">
        <v>224.53</v>
      </c>
      <c r="H4374">
        <v>195.02</v>
      </c>
      <c r="I4374" t="s">
        <v>10040</v>
      </c>
      <c r="J4374">
        <f>F4374*G4374</f>
        <v>3367.95</v>
      </c>
      <c r="K4374">
        <f>F4374*H4374</f>
        <v>2925.3</v>
      </c>
      <c r="L4374">
        <f>J4374-K4374</f>
        <v>442.64999999999964</v>
      </c>
      <c r="M4374" s="5">
        <f>L4374/J4374</f>
        <v>0.13143009842782691</v>
      </c>
      <c r="N4374" t="str">
        <f>IF(ISNA(VLOOKUP(A4374,'Returns Data'!A:A,1,0)),"No","Yes")</f>
        <v>No</v>
      </c>
      <c r="O4374" t="s">
        <v>10085</v>
      </c>
      <c r="P4374" t="str">
        <f>IFERROR(VLOOKUP(A4374,'Ratings Data'!A:C,3,0),"No Rating")</f>
        <v>No Rating</v>
      </c>
      <c r="Q4374" t="s">
        <v>10059</v>
      </c>
      <c r="R4374" s="5">
        <f t="shared" si="68"/>
        <v>0.85072535443455322</v>
      </c>
    </row>
    <row r="4375" spans="1:18" x14ac:dyDescent="0.3">
      <c r="A4375" t="s">
        <v>3380</v>
      </c>
      <c r="B4375" s="2">
        <v>45663</v>
      </c>
      <c r="C4375" t="s">
        <v>10013</v>
      </c>
      <c r="D4375" t="s">
        <v>10030</v>
      </c>
      <c r="E4375" t="s">
        <v>10034</v>
      </c>
      <c r="F4375">
        <v>19</v>
      </c>
      <c r="G4375">
        <v>95.1</v>
      </c>
      <c r="H4375">
        <v>80.760000000000005</v>
      </c>
      <c r="I4375" t="s">
        <v>10039</v>
      </c>
      <c r="J4375">
        <f>F4375*G4375</f>
        <v>1806.8999999999999</v>
      </c>
      <c r="K4375">
        <f>F4375*H4375</f>
        <v>1534.44</v>
      </c>
      <c r="L4375">
        <f>J4375-K4375</f>
        <v>272.45999999999981</v>
      </c>
      <c r="M4375" s="5">
        <f>L4375/J4375</f>
        <v>0.15078864353312293</v>
      </c>
      <c r="N4375" t="str">
        <f>IF(ISNA(VLOOKUP(A4375,'Returns Data'!A:A,1,0)),"No","Yes")</f>
        <v>No</v>
      </c>
      <c r="O4375" t="s">
        <v>10085</v>
      </c>
      <c r="P4375" t="str">
        <f>IFERROR(VLOOKUP(A4375,'Ratings Data'!A:C,3,0),"No Rating")</f>
        <v>No Rating</v>
      </c>
      <c r="Q4375" t="s">
        <v>10059</v>
      </c>
      <c r="R4375" s="5">
        <f t="shared" si="68"/>
        <v>-0.46350153654300097</v>
      </c>
    </row>
    <row r="4376" spans="1:18" x14ac:dyDescent="0.3">
      <c r="A4376" t="s">
        <v>3520</v>
      </c>
      <c r="B4376" s="2">
        <v>45663</v>
      </c>
      <c r="C4376" t="s">
        <v>10020</v>
      </c>
      <c r="D4376" t="s">
        <v>10030</v>
      </c>
      <c r="E4376" t="s">
        <v>10038</v>
      </c>
      <c r="F4376">
        <v>13</v>
      </c>
      <c r="G4376">
        <v>105.48</v>
      </c>
      <c r="H4376">
        <v>90.24</v>
      </c>
      <c r="I4376" t="s">
        <v>10039</v>
      </c>
      <c r="J4376">
        <f>F4376*G4376</f>
        <v>1371.24</v>
      </c>
      <c r="K4376">
        <f>F4376*H4376</f>
        <v>1173.1199999999999</v>
      </c>
      <c r="L4376">
        <f>J4376-K4376</f>
        <v>198.12000000000012</v>
      </c>
      <c r="M4376" s="5">
        <f>L4376/J4376</f>
        <v>0.14448236632536982</v>
      </c>
      <c r="N4376" t="str">
        <f>IF(ISNA(VLOOKUP(A4376,'Returns Data'!A:A,1,0)),"No","Yes")</f>
        <v>No</v>
      </c>
      <c r="O4376" t="s">
        <v>10085</v>
      </c>
      <c r="P4376" t="str">
        <f>IFERROR(VLOOKUP(A4376,'Ratings Data'!A:C,3,0),"No Rating")</f>
        <v>No Rating</v>
      </c>
      <c r="Q4376" t="s">
        <v>10059</v>
      </c>
      <c r="R4376" s="5">
        <f t="shared" si="68"/>
        <v>-0.24110908185289717</v>
      </c>
    </row>
    <row r="4377" spans="1:18" x14ac:dyDescent="0.3">
      <c r="A4377" t="s">
        <v>3561</v>
      </c>
      <c r="B4377" s="2">
        <v>45663</v>
      </c>
      <c r="C4377" t="s">
        <v>10017</v>
      </c>
      <c r="D4377" t="s">
        <v>10032</v>
      </c>
      <c r="E4377" t="s">
        <v>10037</v>
      </c>
      <c r="F4377">
        <v>16</v>
      </c>
      <c r="G4377">
        <v>496.36</v>
      </c>
      <c r="H4377">
        <v>392.61</v>
      </c>
      <c r="I4377" t="s">
        <v>10039</v>
      </c>
      <c r="J4377">
        <f>F4377*G4377</f>
        <v>7941.76</v>
      </c>
      <c r="K4377">
        <f>F4377*H4377</f>
        <v>6281.76</v>
      </c>
      <c r="L4377">
        <f>J4377-K4377</f>
        <v>1660</v>
      </c>
      <c r="M4377" s="5">
        <f>L4377/J4377</f>
        <v>0.20902167781448946</v>
      </c>
      <c r="N4377" t="str">
        <f>IF(ISNA(VLOOKUP(A4377,'Returns Data'!A:A,1,0)),"No","Yes")</f>
        <v>No</v>
      </c>
      <c r="O4377" t="s">
        <v>10085</v>
      </c>
      <c r="P4377" t="str">
        <f>IFERROR(VLOOKUP(A4377,'Ratings Data'!A:C,3,0),"No Rating")</f>
        <v>No Rating</v>
      </c>
      <c r="Q4377" t="s">
        <v>10059</v>
      </c>
      <c r="R4377" s="5">
        <f t="shared" si="68"/>
        <v>4.7916630203319626</v>
      </c>
    </row>
    <row r="4378" spans="1:18" x14ac:dyDescent="0.3">
      <c r="A4378" t="s">
        <v>4036</v>
      </c>
      <c r="B4378" s="2">
        <v>45663</v>
      </c>
      <c r="C4378" t="s">
        <v>10025</v>
      </c>
      <c r="D4378" t="s">
        <v>10033</v>
      </c>
      <c r="E4378" t="s">
        <v>10034</v>
      </c>
      <c r="F4378">
        <v>5</v>
      </c>
      <c r="G4378">
        <v>39.380000000000003</v>
      </c>
      <c r="H4378">
        <v>30.59</v>
      </c>
      <c r="I4378" t="s">
        <v>10040</v>
      </c>
      <c r="J4378">
        <f>F4378*G4378</f>
        <v>196.9</v>
      </c>
      <c r="K4378">
        <f>F4378*H4378</f>
        <v>152.94999999999999</v>
      </c>
      <c r="L4378">
        <f>J4378-K4378</f>
        <v>43.950000000000017</v>
      </c>
      <c r="M4378" s="5">
        <f>L4378/J4378</f>
        <v>0.2232097511427121</v>
      </c>
      <c r="N4378" t="str">
        <f>IF(ISNA(VLOOKUP(A4378,'Returns Data'!A:A,1,0)),"No","Yes")</f>
        <v>No</v>
      </c>
      <c r="O4378" t="s">
        <v>10085</v>
      </c>
      <c r="P4378" t="str">
        <f>IFERROR(VLOOKUP(A4378,'Ratings Data'!A:C,3,0),"No Rating")</f>
        <v>No Rating</v>
      </c>
      <c r="Q4378" t="s">
        <v>10059</v>
      </c>
      <c r="R4378" s="5">
        <f t="shared" si="68"/>
        <v>-0.97520700701104046</v>
      </c>
    </row>
    <row r="4379" spans="1:18" x14ac:dyDescent="0.3">
      <c r="A4379" t="s">
        <v>4254</v>
      </c>
      <c r="B4379" s="2">
        <v>45663</v>
      </c>
      <c r="C4379" t="s">
        <v>10027</v>
      </c>
      <c r="D4379" t="s">
        <v>10032</v>
      </c>
      <c r="E4379" t="s">
        <v>10036</v>
      </c>
      <c r="F4379">
        <v>7</v>
      </c>
      <c r="G4379">
        <v>323.04000000000002</v>
      </c>
      <c r="H4379">
        <v>218.64</v>
      </c>
      <c r="I4379" t="s">
        <v>10039</v>
      </c>
      <c r="J4379">
        <f>F4379*G4379</f>
        <v>2261.2800000000002</v>
      </c>
      <c r="K4379">
        <f>F4379*H4379</f>
        <v>1530.48</v>
      </c>
      <c r="L4379">
        <f>J4379-K4379</f>
        <v>730.80000000000018</v>
      </c>
      <c r="M4379" s="5">
        <f>L4379/J4379</f>
        <v>0.32317979197622593</v>
      </c>
      <c r="N4379" t="str">
        <f>IF(ISNA(VLOOKUP(A4379,'Returns Data'!A:A,1,0)),"No","Yes")</f>
        <v>No</v>
      </c>
      <c r="O4379" t="s">
        <v>10085</v>
      </c>
      <c r="P4379" t="str">
        <f>IFERROR(VLOOKUP(A4379,'Ratings Data'!A:C,3,0),"No Rating")</f>
        <v>No Rating</v>
      </c>
      <c r="Q4379" t="s">
        <v>10059</v>
      </c>
      <c r="R4379" s="5">
        <f t="shared" si="68"/>
        <v>10.484408329101067</v>
      </c>
    </row>
    <row r="4380" spans="1:18" x14ac:dyDescent="0.3">
      <c r="A4380" t="s">
        <v>5041</v>
      </c>
      <c r="B4380" s="2">
        <v>45663</v>
      </c>
      <c r="C4380" t="s">
        <v>10021</v>
      </c>
      <c r="D4380" t="s">
        <v>10031</v>
      </c>
      <c r="E4380" t="s">
        <v>10038</v>
      </c>
      <c r="F4380">
        <v>3</v>
      </c>
      <c r="G4380">
        <v>37.85</v>
      </c>
      <c r="H4380">
        <v>31.21</v>
      </c>
      <c r="I4380" t="s">
        <v>10040</v>
      </c>
      <c r="J4380">
        <f>F4380*G4380</f>
        <v>113.55000000000001</v>
      </c>
      <c r="K4380">
        <f>F4380*H4380</f>
        <v>93.63</v>
      </c>
      <c r="L4380">
        <f>J4380-K4380</f>
        <v>19.920000000000016</v>
      </c>
      <c r="M4380" s="5">
        <f>L4380/J4380</f>
        <v>0.175429326287979</v>
      </c>
      <c r="N4380" t="str">
        <f>IF(ISNA(VLOOKUP(A4380,'Returns Data'!A:A,1,0)),"No","Yes")</f>
        <v>No</v>
      </c>
      <c r="O4380" t="s">
        <v>10085</v>
      </c>
      <c r="P4380" t="str">
        <f>IFERROR(VLOOKUP(A4380,'Ratings Data'!A:C,3,0),"No Rating")</f>
        <v>No Rating</v>
      </c>
      <c r="Q4380" t="s">
        <v>10059</v>
      </c>
      <c r="R4380" s="5">
        <f t="shared" si="68"/>
        <v>-0.94978507747824237</v>
      </c>
    </row>
    <row r="4381" spans="1:18" x14ac:dyDescent="0.3">
      <c r="A4381" t="s">
        <v>5248</v>
      </c>
      <c r="B4381" s="2">
        <v>45663</v>
      </c>
      <c r="C4381" t="s">
        <v>10017</v>
      </c>
      <c r="D4381" t="s">
        <v>10032</v>
      </c>
      <c r="E4381" t="s">
        <v>10034</v>
      </c>
      <c r="F4381">
        <v>4</v>
      </c>
      <c r="G4381">
        <v>311.79000000000002</v>
      </c>
      <c r="H4381">
        <v>274.31</v>
      </c>
      <c r="I4381" t="s">
        <v>10039</v>
      </c>
      <c r="J4381">
        <f>F4381*G4381</f>
        <v>1247.1600000000001</v>
      </c>
      <c r="K4381">
        <f>F4381*H4381</f>
        <v>1097.24</v>
      </c>
      <c r="L4381">
        <f>J4381-K4381</f>
        <v>149.92000000000007</v>
      </c>
      <c r="M4381" s="5">
        <f>L4381/J4381</f>
        <v>0.12020911510952891</v>
      </c>
      <c r="N4381" t="str">
        <f>IF(ISNA(VLOOKUP(A4381,'Returns Data'!A:A,1,0)),"No","Yes")</f>
        <v>No</v>
      </c>
      <c r="O4381" t="s">
        <v>10085</v>
      </c>
      <c r="P4381" t="str">
        <f>IFERROR(VLOOKUP(A4381,'Ratings Data'!A:C,3,0),"No Rating")</f>
        <v>No Rating</v>
      </c>
      <c r="Q4381" t="s">
        <v>10059</v>
      </c>
      <c r="R4381" s="5">
        <f t="shared" si="68"/>
        <v>9.9833553500660503</v>
      </c>
    </row>
    <row r="4382" spans="1:18" x14ac:dyDescent="0.3">
      <c r="A4382" t="s">
        <v>5323</v>
      </c>
      <c r="B4382" s="2">
        <v>45663</v>
      </c>
      <c r="C4382" t="s">
        <v>10022</v>
      </c>
      <c r="D4382" t="s">
        <v>10033</v>
      </c>
      <c r="E4382" t="s">
        <v>10037</v>
      </c>
      <c r="F4382">
        <v>9</v>
      </c>
      <c r="G4382">
        <v>298.60000000000002</v>
      </c>
      <c r="H4382">
        <v>260.89999999999998</v>
      </c>
      <c r="I4382" t="s">
        <v>10039</v>
      </c>
      <c r="J4382">
        <f>F4382*G4382</f>
        <v>2687.4</v>
      </c>
      <c r="K4382">
        <f>F4382*H4382</f>
        <v>2348.1</v>
      </c>
      <c r="L4382">
        <f>J4382-K4382</f>
        <v>339.30000000000018</v>
      </c>
      <c r="M4382" s="5">
        <f>L4382/J4382</f>
        <v>0.12625586068318828</v>
      </c>
      <c r="N4382" t="str">
        <f>IF(ISNA(VLOOKUP(A4382,'Returns Data'!A:A,1,0)),"No","Yes")</f>
        <v>No</v>
      </c>
      <c r="O4382" t="s">
        <v>10085</v>
      </c>
      <c r="P4382">
        <f>IFERROR(VLOOKUP(A4382,'Ratings Data'!A:C,3,0),"No Rating")</f>
        <v>4</v>
      </c>
      <c r="Q4382" t="s">
        <v>10059</v>
      </c>
      <c r="R4382" s="5">
        <f t="shared" si="68"/>
        <v>1.1548157413643798</v>
      </c>
    </row>
    <row r="4383" spans="1:18" x14ac:dyDescent="0.3">
      <c r="A4383" t="s">
        <v>5565</v>
      </c>
      <c r="B4383" s="2">
        <v>45663</v>
      </c>
      <c r="C4383" t="s">
        <v>10024</v>
      </c>
      <c r="D4383" t="s">
        <v>10029</v>
      </c>
      <c r="E4383" t="s">
        <v>10035</v>
      </c>
      <c r="F4383">
        <v>1</v>
      </c>
      <c r="G4383">
        <v>283.25</v>
      </c>
      <c r="H4383">
        <v>219.66</v>
      </c>
      <c r="I4383" t="s">
        <v>10039</v>
      </c>
      <c r="J4383">
        <f>F4383*G4383</f>
        <v>283.25</v>
      </c>
      <c r="K4383">
        <f>F4383*H4383</f>
        <v>219.66</v>
      </c>
      <c r="L4383">
        <f>J4383-K4383</f>
        <v>63.59</v>
      </c>
      <c r="M4383" s="5">
        <f>L4383/J4383</f>
        <v>0.22450132391879965</v>
      </c>
      <c r="N4383" t="str">
        <f>IF(ISNA(VLOOKUP(A4383,'Returns Data'!A:A,1,0)),"No","Yes")</f>
        <v>No</v>
      </c>
      <c r="O4383" t="s">
        <v>10085</v>
      </c>
      <c r="P4383" t="str">
        <f>IFERROR(VLOOKUP(A4383,'Ratings Data'!A:C,3,0),"No Rating")</f>
        <v>No Rating</v>
      </c>
      <c r="Q4383" t="s">
        <v>10059</v>
      </c>
      <c r="R4383" s="5">
        <f t="shared" si="68"/>
        <v>-0.89460072932946344</v>
      </c>
    </row>
    <row r="4384" spans="1:18" x14ac:dyDescent="0.3">
      <c r="A4384" t="s">
        <v>5823</v>
      </c>
      <c r="B4384" s="2">
        <v>45663</v>
      </c>
      <c r="C4384" t="s">
        <v>10010</v>
      </c>
      <c r="D4384" t="s">
        <v>10029</v>
      </c>
      <c r="E4384" t="s">
        <v>10037</v>
      </c>
      <c r="F4384">
        <v>8</v>
      </c>
      <c r="G4384">
        <v>37.29</v>
      </c>
      <c r="H4384">
        <v>27.63</v>
      </c>
      <c r="I4384" t="s">
        <v>10040</v>
      </c>
      <c r="J4384">
        <f>F4384*G4384</f>
        <v>298.32</v>
      </c>
      <c r="K4384">
        <f>F4384*H4384</f>
        <v>221.04</v>
      </c>
      <c r="L4384">
        <f>J4384-K4384</f>
        <v>77.28</v>
      </c>
      <c r="M4384" s="5">
        <f>L4384/J4384</f>
        <v>0.25905068382944491</v>
      </c>
      <c r="N4384" t="str">
        <f>IF(ISNA(VLOOKUP(A4384,'Returns Data'!A:A,1,0)),"No","Yes")</f>
        <v>No</v>
      </c>
      <c r="O4384" t="s">
        <v>10085</v>
      </c>
      <c r="P4384" t="str">
        <f>IFERROR(VLOOKUP(A4384,'Ratings Data'!A:C,3,0),"No Rating")</f>
        <v>No Rating</v>
      </c>
      <c r="Q4384" t="s">
        <v>10059</v>
      </c>
      <c r="R4384" s="5">
        <f t="shared" si="68"/>
        <v>5.3203883495145605E-2</v>
      </c>
    </row>
    <row r="4385" spans="1:18" x14ac:dyDescent="0.3">
      <c r="A4385" t="s">
        <v>5919</v>
      </c>
      <c r="B4385" s="2">
        <v>45663</v>
      </c>
      <c r="C4385" t="s">
        <v>10009</v>
      </c>
      <c r="D4385" t="s">
        <v>10029</v>
      </c>
      <c r="E4385" t="s">
        <v>10034</v>
      </c>
      <c r="F4385">
        <v>11</v>
      </c>
      <c r="G4385">
        <v>91.05</v>
      </c>
      <c r="H4385">
        <v>59.7</v>
      </c>
      <c r="I4385" t="s">
        <v>10040</v>
      </c>
      <c r="J4385">
        <f>F4385*G4385</f>
        <v>1001.55</v>
      </c>
      <c r="K4385">
        <f>F4385*H4385</f>
        <v>656.7</v>
      </c>
      <c r="L4385">
        <f>J4385-K4385</f>
        <v>344.84999999999991</v>
      </c>
      <c r="M4385" s="5">
        <f>L4385/J4385</f>
        <v>0.34431630971993404</v>
      </c>
      <c r="N4385" t="str">
        <f>IF(ISNA(VLOOKUP(A4385,'Returns Data'!A:A,1,0)),"No","Yes")</f>
        <v>No</v>
      </c>
      <c r="O4385" t="s">
        <v>10085</v>
      </c>
      <c r="P4385" t="str">
        <f>IFERROR(VLOOKUP(A4385,'Ratings Data'!A:C,3,0),"No Rating")</f>
        <v>No Rating</v>
      </c>
      <c r="Q4385" t="s">
        <v>10059</v>
      </c>
      <c r="R4385" s="5">
        <f t="shared" si="68"/>
        <v>2.3573008849557522</v>
      </c>
    </row>
    <row r="4386" spans="1:18" x14ac:dyDescent="0.3">
      <c r="A4386" t="s">
        <v>6058</v>
      </c>
      <c r="B4386" s="2">
        <v>45663</v>
      </c>
      <c r="C4386" t="s">
        <v>10018</v>
      </c>
      <c r="D4386" t="s">
        <v>10033</v>
      </c>
      <c r="E4386" t="s">
        <v>10035</v>
      </c>
      <c r="F4386">
        <v>14</v>
      </c>
      <c r="G4386">
        <v>14.66</v>
      </c>
      <c r="H4386">
        <v>10.220000000000001</v>
      </c>
      <c r="I4386" t="s">
        <v>10040</v>
      </c>
      <c r="J4386">
        <f>F4386*G4386</f>
        <v>205.24</v>
      </c>
      <c r="K4386">
        <f>F4386*H4386</f>
        <v>143.08000000000001</v>
      </c>
      <c r="L4386">
        <f>J4386-K4386</f>
        <v>62.16</v>
      </c>
      <c r="M4386" s="5">
        <f>L4386/J4386</f>
        <v>0.30286493860845837</v>
      </c>
      <c r="N4386" t="str">
        <f>IF(ISNA(VLOOKUP(A4386,'Returns Data'!A:A,1,0)),"No","Yes")</f>
        <v>No</v>
      </c>
      <c r="O4386" t="s">
        <v>10085</v>
      </c>
      <c r="P4386" t="str">
        <f>IFERROR(VLOOKUP(A4386,'Ratings Data'!A:C,3,0),"No Rating")</f>
        <v>No Rating</v>
      </c>
      <c r="Q4386" t="s">
        <v>10059</v>
      </c>
      <c r="R4386" s="5">
        <f t="shared" si="68"/>
        <v>-0.7950776296740053</v>
      </c>
    </row>
    <row r="4387" spans="1:18" x14ac:dyDescent="0.3">
      <c r="A4387" t="s">
        <v>7306</v>
      </c>
      <c r="B4387" s="2">
        <v>45663</v>
      </c>
      <c r="C4387" t="s">
        <v>10011</v>
      </c>
      <c r="D4387" t="s">
        <v>10029</v>
      </c>
      <c r="E4387" t="s">
        <v>10035</v>
      </c>
      <c r="F4387">
        <v>18</v>
      </c>
      <c r="G4387">
        <v>38.130000000000003</v>
      </c>
      <c r="H4387">
        <v>25.08</v>
      </c>
      <c r="I4387" t="s">
        <v>10039</v>
      </c>
      <c r="J4387">
        <f>F4387*G4387</f>
        <v>686.34</v>
      </c>
      <c r="K4387">
        <f>F4387*H4387</f>
        <v>451.43999999999994</v>
      </c>
      <c r="L4387">
        <f>J4387-K4387</f>
        <v>234.90000000000009</v>
      </c>
      <c r="M4387" s="5">
        <f>L4387/J4387</f>
        <v>0.34225019669551549</v>
      </c>
      <c r="N4387" t="str">
        <f>IF(ISNA(VLOOKUP(A4387,'Returns Data'!A:A,1,0)),"No","Yes")</f>
        <v>No</v>
      </c>
      <c r="O4387" t="s">
        <v>10085</v>
      </c>
      <c r="P4387" t="str">
        <f>IFERROR(VLOOKUP(A4387,'Ratings Data'!A:C,3,0),"No Rating")</f>
        <v>No Rating</v>
      </c>
      <c r="Q4387" t="s">
        <v>10059</v>
      </c>
      <c r="R4387" s="5">
        <f t="shared" si="68"/>
        <v>2.3440849736893394</v>
      </c>
    </row>
    <row r="4388" spans="1:18" x14ac:dyDescent="0.3">
      <c r="A4388" t="s">
        <v>7678</v>
      </c>
      <c r="B4388" s="2">
        <v>45663</v>
      </c>
      <c r="C4388" t="s">
        <v>10023</v>
      </c>
      <c r="D4388" t="s">
        <v>10033</v>
      </c>
      <c r="E4388" t="s">
        <v>10034</v>
      </c>
      <c r="F4388">
        <v>7</v>
      </c>
      <c r="G4388">
        <v>407.18</v>
      </c>
      <c r="H4388">
        <v>259.5</v>
      </c>
      <c r="I4388" t="s">
        <v>10039</v>
      </c>
      <c r="J4388">
        <f>F4388*G4388</f>
        <v>2850.26</v>
      </c>
      <c r="K4388">
        <f>F4388*H4388</f>
        <v>1816.5</v>
      </c>
      <c r="L4388">
        <f>J4388-K4388</f>
        <v>1033.7600000000002</v>
      </c>
      <c r="M4388" s="5">
        <f>L4388/J4388</f>
        <v>0.3626897195343583</v>
      </c>
      <c r="N4388" t="str">
        <f>IF(ISNA(VLOOKUP(A4388,'Returns Data'!A:A,1,0)),"No","Yes")</f>
        <v>No</v>
      </c>
      <c r="O4388" t="s">
        <v>10085</v>
      </c>
      <c r="P4388" t="str">
        <f>IFERROR(VLOOKUP(A4388,'Ratings Data'!A:C,3,0),"No Rating")</f>
        <v>No Rating</v>
      </c>
      <c r="Q4388" t="s">
        <v>10059</v>
      </c>
      <c r="R4388" s="5">
        <f t="shared" si="68"/>
        <v>3.152839700440015</v>
      </c>
    </row>
    <row r="4389" spans="1:18" x14ac:dyDescent="0.3">
      <c r="A4389" t="s">
        <v>7747</v>
      </c>
      <c r="B4389" s="2">
        <v>45663</v>
      </c>
      <c r="C4389" t="s">
        <v>10015</v>
      </c>
      <c r="D4389" t="s">
        <v>10031</v>
      </c>
      <c r="E4389" t="s">
        <v>10035</v>
      </c>
      <c r="F4389">
        <v>8</v>
      </c>
      <c r="G4389">
        <v>112.66</v>
      </c>
      <c r="H4389">
        <v>70.290000000000006</v>
      </c>
      <c r="I4389" t="s">
        <v>10039</v>
      </c>
      <c r="J4389">
        <f>F4389*G4389</f>
        <v>901.28</v>
      </c>
      <c r="K4389">
        <f>F4389*H4389</f>
        <v>562.32000000000005</v>
      </c>
      <c r="L4389">
        <f>J4389-K4389</f>
        <v>338.95999999999992</v>
      </c>
      <c r="M4389" s="5">
        <f>L4389/J4389</f>
        <v>0.37608734244629854</v>
      </c>
      <c r="N4389" t="str">
        <f>IF(ISNA(VLOOKUP(A4389,'Returns Data'!A:A,1,0)),"No","Yes")</f>
        <v>No</v>
      </c>
      <c r="O4389" t="s">
        <v>10085</v>
      </c>
      <c r="P4389">
        <f>IFERROR(VLOOKUP(A4389,'Ratings Data'!A:C,3,0),"No Rating")</f>
        <v>1</v>
      </c>
      <c r="Q4389" t="s">
        <v>10059</v>
      </c>
      <c r="R4389" s="5">
        <f t="shared" si="68"/>
        <v>-0.68379025071397004</v>
      </c>
    </row>
    <row r="4390" spans="1:18" x14ac:dyDescent="0.3">
      <c r="A4390" t="s">
        <v>8298</v>
      </c>
      <c r="B4390" s="2">
        <v>45663</v>
      </c>
      <c r="C4390" t="s">
        <v>10013</v>
      </c>
      <c r="D4390" t="s">
        <v>10030</v>
      </c>
      <c r="E4390" t="s">
        <v>10037</v>
      </c>
      <c r="F4390">
        <v>6</v>
      </c>
      <c r="G4390">
        <v>296.18</v>
      </c>
      <c r="H4390">
        <v>221.47</v>
      </c>
      <c r="I4390" t="s">
        <v>10039</v>
      </c>
      <c r="J4390">
        <f>F4390*G4390</f>
        <v>1777.08</v>
      </c>
      <c r="K4390">
        <f>F4390*H4390</f>
        <v>1328.82</v>
      </c>
      <c r="L4390">
        <f>J4390-K4390</f>
        <v>448.26</v>
      </c>
      <c r="M4390" s="5">
        <f>L4390/J4390</f>
        <v>0.25224525626308325</v>
      </c>
      <c r="N4390" t="str">
        <f>IF(ISNA(VLOOKUP(A4390,'Returns Data'!A:A,1,0)),"No","Yes")</f>
        <v>No</v>
      </c>
      <c r="O4390" t="s">
        <v>10085</v>
      </c>
      <c r="P4390" t="str">
        <f>IFERROR(VLOOKUP(A4390,'Ratings Data'!A:C,3,0),"No Rating")</f>
        <v>No Rating</v>
      </c>
      <c r="Q4390" t="s">
        <v>10059</v>
      </c>
      <c r="R4390" s="5">
        <f t="shared" si="68"/>
        <v>0.97172909639623639</v>
      </c>
    </row>
    <row r="4391" spans="1:18" x14ac:dyDescent="0.3">
      <c r="A4391" t="s">
        <v>8539</v>
      </c>
      <c r="B4391" s="2">
        <v>45663</v>
      </c>
      <c r="C4391" t="s">
        <v>10026</v>
      </c>
      <c r="D4391" t="s">
        <v>10031</v>
      </c>
      <c r="E4391" t="s">
        <v>10036</v>
      </c>
      <c r="F4391">
        <v>8</v>
      </c>
      <c r="G4391">
        <v>312.64</v>
      </c>
      <c r="H4391">
        <v>262.94</v>
      </c>
      <c r="I4391" t="s">
        <v>10040</v>
      </c>
      <c r="J4391">
        <f>F4391*G4391</f>
        <v>2501.12</v>
      </c>
      <c r="K4391">
        <f>F4391*H4391</f>
        <v>2103.52</v>
      </c>
      <c r="L4391">
        <f>J4391-K4391</f>
        <v>397.59999999999991</v>
      </c>
      <c r="M4391" s="5">
        <f>L4391/J4391</f>
        <v>0.15896878198567038</v>
      </c>
      <c r="N4391" t="str">
        <f>IF(ISNA(VLOOKUP(A4391,'Returns Data'!A:A,1,0)),"No","Yes")</f>
        <v>No</v>
      </c>
      <c r="O4391" t="s">
        <v>10085</v>
      </c>
      <c r="P4391" t="str">
        <f>IFERROR(VLOOKUP(A4391,'Ratings Data'!A:C,3,0),"No Rating")</f>
        <v>No Rating</v>
      </c>
      <c r="Q4391" t="s">
        <v>10059</v>
      </c>
      <c r="R4391" s="5">
        <f t="shared" si="68"/>
        <v>0.40743241722376033</v>
      </c>
    </row>
    <row r="4392" spans="1:18" x14ac:dyDescent="0.3">
      <c r="A4392" t="s">
        <v>8574</v>
      </c>
      <c r="B4392" s="2">
        <v>45663</v>
      </c>
      <c r="C4392" t="s">
        <v>10023</v>
      </c>
      <c r="D4392" t="s">
        <v>10033</v>
      </c>
      <c r="E4392" t="s">
        <v>10037</v>
      </c>
      <c r="F4392">
        <v>3</v>
      </c>
      <c r="G4392">
        <v>95.92</v>
      </c>
      <c r="H4392">
        <v>78.180000000000007</v>
      </c>
      <c r="I4392" t="s">
        <v>10040</v>
      </c>
      <c r="J4392">
        <f>F4392*G4392</f>
        <v>287.76</v>
      </c>
      <c r="K4392">
        <f>F4392*H4392</f>
        <v>234.54000000000002</v>
      </c>
      <c r="L4392">
        <f>J4392-K4392</f>
        <v>53.21999999999997</v>
      </c>
      <c r="M4392" s="5">
        <f>L4392/J4392</f>
        <v>0.18494578815679724</v>
      </c>
      <c r="N4392" t="str">
        <f>IF(ISNA(VLOOKUP(A4392,'Returns Data'!A:A,1,0)),"No","Yes")</f>
        <v>No</v>
      </c>
      <c r="O4392" t="s">
        <v>10085</v>
      </c>
      <c r="P4392" t="str">
        <f>IFERROR(VLOOKUP(A4392,'Ratings Data'!A:C,3,0),"No Rating")</f>
        <v>No Rating</v>
      </c>
      <c r="Q4392" t="s">
        <v>10059</v>
      </c>
      <c r="R4392" s="5">
        <f t="shared" si="68"/>
        <v>-0.88494754350051164</v>
      </c>
    </row>
    <row r="4393" spans="1:18" x14ac:dyDescent="0.3">
      <c r="A4393" t="s">
        <v>8682</v>
      </c>
      <c r="B4393" s="2">
        <v>45663</v>
      </c>
      <c r="C4393" t="s">
        <v>10010</v>
      </c>
      <c r="D4393" t="s">
        <v>10029</v>
      </c>
      <c r="E4393" t="s">
        <v>10035</v>
      </c>
      <c r="F4393">
        <v>14</v>
      </c>
      <c r="G4393">
        <v>26.43</v>
      </c>
      <c r="H4393">
        <v>17.399999999999999</v>
      </c>
      <c r="I4393" t="s">
        <v>10039</v>
      </c>
      <c r="J4393">
        <f>F4393*G4393</f>
        <v>370.02</v>
      </c>
      <c r="K4393">
        <f>F4393*H4393</f>
        <v>243.59999999999997</v>
      </c>
      <c r="L4393">
        <f>J4393-K4393</f>
        <v>126.42000000000002</v>
      </c>
      <c r="M4393" s="5">
        <f>L4393/J4393</f>
        <v>0.34165720771850178</v>
      </c>
      <c r="N4393" t="str">
        <f>IF(ISNA(VLOOKUP(A4393,'Returns Data'!A:A,1,0)),"No","Yes")</f>
        <v>No</v>
      </c>
      <c r="O4393" t="s">
        <v>10085</v>
      </c>
      <c r="P4393" t="str">
        <f>IFERROR(VLOOKUP(A4393,'Ratings Data'!A:C,3,0),"No Rating")</f>
        <v>No Rating</v>
      </c>
      <c r="Q4393" t="s">
        <v>10059</v>
      </c>
      <c r="R4393" s="5">
        <f t="shared" si="68"/>
        <v>0.28586321934945785</v>
      </c>
    </row>
    <row r="4394" spans="1:18" x14ac:dyDescent="0.3">
      <c r="A4394" t="s">
        <v>8904</v>
      </c>
      <c r="B4394" s="2">
        <v>45663</v>
      </c>
      <c r="C4394" t="s">
        <v>10022</v>
      </c>
      <c r="D4394" t="s">
        <v>10033</v>
      </c>
      <c r="E4394" t="s">
        <v>10038</v>
      </c>
      <c r="F4394">
        <v>10</v>
      </c>
      <c r="G4394">
        <v>389.96</v>
      </c>
      <c r="H4394">
        <v>247.31</v>
      </c>
      <c r="I4394" t="s">
        <v>10039</v>
      </c>
      <c r="J4394">
        <f>F4394*G4394</f>
        <v>3899.6</v>
      </c>
      <c r="K4394">
        <f>F4394*H4394</f>
        <v>2473.1</v>
      </c>
      <c r="L4394">
        <f>J4394-K4394</f>
        <v>1426.5</v>
      </c>
      <c r="M4394" s="5">
        <f>L4394/J4394</f>
        <v>0.36580674941019592</v>
      </c>
      <c r="N4394" t="str">
        <f>IF(ISNA(VLOOKUP(A4394,'Returns Data'!A:A,1,0)),"No","Yes")</f>
        <v>No</v>
      </c>
      <c r="O4394" t="s">
        <v>10085</v>
      </c>
      <c r="P4394" t="str">
        <f>IFERROR(VLOOKUP(A4394,'Ratings Data'!A:C,3,0),"No Rating")</f>
        <v>No Rating</v>
      </c>
      <c r="Q4394" t="s">
        <v>10059</v>
      </c>
      <c r="R4394" s="5">
        <f t="shared" si="68"/>
        <v>9.5388897897410949</v>
      </c>
    </row>
    <row r="4395" spans="1:18" x14ac:dyDescent="0.3">
      <c r="A4395" t="s">
        <v>8936</v>
      </c>
      <c r="B4395" s="2">
        <v>45663</v>
      </c>
      <c r="C4395" t="s">
        <v>10022</v>
      </c>
      <c r="D4395" t="s">
        <v>10033</v>
      </c>
      <c r="E4395" t="s">
        <v>10034</v>
      </c>
      <c r="F4395">
        <v>9</v>
      </c>
      <c r="G4395">
        <v>349.5</v>
      </c>
      <c r="H4395">
        <v>250.14</v>
      </c>
      <c r="I4395" t="s">
        <v>10039</v>
      </c>
      <c r="J4395">
        <f>F4395*G4395</f>
        <v>3145.5</v>
      </c>
      <c r="K4395">
        <f>F4395*H4395</f>
        <v>2251.2599999999998</v>
      </c>
      <c r="L4395">
        <f>J4395-K4395</f>
        <v>894.24000000000024</v>
      </c>
      <c r="M4395" s="5">
        <f>L4395/J4395</f>
        <v>0.28429184549356229</v>
      </c>
      <c r="N4395" t="str">
        <f>IF(ISNA(VLOOKUP(A4395,'Returns Data'!A:A,1,0)),"No","Yes")</f>
        <v>No</v>
      </c>
      <c r="O4395" t="s">
        <v>10085</v>
      </c>
      <c r="P4395" t="str">
        <f>IFERROR(VLOOKUP(A4395,'Ratings Data'!A:C,3,0),"No Rating")</f>
        <v>No Rating</v>
      </c>
      <c r="Q4395" t="s">
        <v>10059</v>
      </c>
      <c r="R4395" s="5">
        <f t="shared" si="68"/>
        <v>-0.19337880808288027</v>
      </c>
    </row>
    <row r="4396" spans="1:18" x14ac:dyDescent="0.3">
      <c r="A4396" t="s">
        <v>9343</v>
      </c>
      <c r="B4396" s="2">
        <v>45663</v>
      </c>
      <c r="C4396" t="s">
        <v>10017</v>
      </c>
      <c r="D4396" t="s">
        <v>10032</v>
      </c>
      <c r="E4396" t="s">
        <v>10037</v>
      </c>
      <c r="F4396">
        <v>19</v>
      </c>
      <c r="G4396">
        <v>356.16</v>
      </c>
      <c r="H4396">
        <v>249.89</v>
      </c>
      <c r="I4396" t="s">
        <v>10039</v>
      </c>
      <c r="J4396">
        <f>F4396*G4396</f>
        <v>6767.0400000000009</v>
      </c>
      <c r="K4396">
        <f>F4396*H4396</f>
        <v>4747.91</v>
      </c>
      <c r="L4396">
        <f>J4396-K4396</f>
        <v>2019.130000000001</v>
      </c>
      <c r="M4396" s="5">
        <f>L4396/J4396</f>
        <v>0.29837713387241699</v>
      </c>
      <c r="N4396" t="str">
        <f>IF(ISNA(VLOOKUP(A4396,'Returns Data'!A:A,1,0)),"No","Yes")</f>
        <v>No</v>
      </c>
      <c r="O4396" t="s">
        <v>10085</v>
      </c>
      <c r="P4396" t="str">
        <f>IFERROR(VLOOKUP(A4396,'Ratings Data'!A:C,3,0),"No Rating")</f>
        <v>No Rating</v>
      </c>
      <c r="Q4396" t="s">
        <v>10059</v>
      </c>
      <c r="R4396" s="5">
        <f t="shared" si="68"/>
        <v>1.1513400095374346</v>
      </c>
    </row>
    <row r="4397" spans="1:18" x14ac:dyDescent="0.3">
      <c r="A4397" t="s">
        <v>178</v>
      </c>
      <c r="B4397" s="2">
        <v>45664</v>
      </c>
      <c r="C4397" t="s">
        <v>10011</v>
      </c>
      <c r="D4397" t="s">
        <v>10029</v>
      </c>
      <c r="E4397" t="s">
        <v>10034</v>
      </c>
      <c r="F4397">
        <v>13</v>
      </c>
      <c r="G4397">
        <v>440.63</v>
      </c>
      <c r="H4397">
        <v>338.89</v>
      </c>
      <c r="I4397" t="s">
        <v>10040</v>
      </c>
      <c r="J4397">
        <f>F4397*G4397</f>
        <v>5728.19</v>
      </c>
      <c r="K4397">
        <f>F4397*H4397</f>
        <v>4405.57</v>
      </c>
      <c r="L4397">
        <f>J4397-K4397</f>
        <v>1322.62</v>
      </c>
      <c r="M4397" s="5">
        <f>L4397/J4397</f>
        <v>0.23089667067607744</v>
      </c>
      <c r="N4397" t="str">
        <f>IF(ISNA(VLOOKUP(A4397,'Returns Data'!A:A,1,0)),"No","Yes")</f>
        <v>No</v>
      </c>
      <c r="O4397" t="s">
        <v>10085</v>
      </c>
      <c r="P4397" t="str">
        <f>IFERROR(VLOOKUP(A4397,'Ratings Data'!A:C,3,0),"No Rating")</f>
        <v>No Rating</v>
      </c>
      <c r="Q4397" t="s">
        <v>10059</v>
      </c>
      <c r="R4397" s="5">
        <f t="shared" si="68"/>
        <v>-0.15351616068473087</v>
      </c>
    </row>
    <row r="4398" spans="1:18" x14ac:dyDescent="0.3">
      <c r="A4398" t="s">
        <v>776</v>
      </c>
      <c r="B4398" s="2">
        <v>45664</v>
      </c>
      <c r="C4398" t="s">
        <v>10010</v>
      </c>
      <c r="D4398" t="s">
        <v>10029</v>
      </c>
      <c r="E4398" t="s">
        <v>10034</v>
      </c>
      <c r="F4398">
        <v>9</v>
      </c>
      <c r="G4398">
        <v>235.19</v>
      </c>
      <c r="H4398">
        <v>172.22</v>
      </c>
      <c r="I4398" t="s">
        <v>10040</v>
      </c>
      <c r="J4398">
        <f>F4398*G4398</f>
        <v>2116.71</v>
      </c>
      <c r="K4398">
        <f>F4398*H4398</f>
        <v>1549.98</v>
      </c>
      <c r="L4398">
        <f>J4398-K4398</f>
        <v>566.73</v>
      </c>
      <c r="M4398" s="5">
        <f>L4398/J4398</f>
        <v>0.26774097538160635</v>
      </c>
      <c r="N4398" t="str">
        <f>IF(ISNA(VLOOKUP(A4398,'Returns Data'!A:A,1,0)),"No","Yes")</f>
        <v>No</v>
      </c>
      <c r="O4398" t="s">
        <v>10085</v>
      </c>
      <c r="P4398" t="str">
        <f>IFERROR(VLOOKUP(A4398,'Ratings Data'!A:C,3,0),"No Rating")</f>
        <v>No Rating</v>
      </c>
      <c r="Q4398" t="s">
        <v>10059</v>
      </c>
      <c r="R4398" s="5">
        <f t="shared" si="68"/>
        <v>-0.63047489695697945</v>
      </c>
    </row>
    <row r="4399" spans="1:18" x14ac:dyDescent="0.3">
      <c r="A4399" t="s">
        <v>1425</v>
      </c>
      <c r="B4399" s="2">
        <v>45664</v>
      </c>
      <c r="C4399" t="s">
        <v>10018</v>
      </c>
      <c r="D4399" t="s">
        <v>10033</v>
      </c>
      <c r="E4399" t="s">
        <v>10034</v>
      </c>
      <c r="F4399">
        <v>11</v>
      </c>
      <c r="G4399">
        <v>125.47</v>
      </c>
      <c r="H4399">
        <v>104.12</v>
      </c>
      <c r="I4399" t="s">
        <v>10040</v>
      </c>
      <c r="J4399">
        <f>F4399*G4399</f>
        <v>1380.17</v>
      </c>
      <c r="K4399">
        <f>F4399*H4399</f>
        <v>1145.3200000000002</v>
      </c>
      <c r="L4399">
        <f>J4399-K4399</f>
        <v>234.84999999999991</v>
      </c>
      <c r="M4399" s="5">
        <f>L4399/J4399</f>
        <v>0.17016019765681031</v>
      </c>
      <c r="N4399" t="str">
        <f>IF(ISNA(VLOOKUP(A4399,'Returns Data'!A:A,1,0)),"No","Yes")</f>
        <v>No</v>
      </c>
      <c r="O4399" t="s">
        <v>10085</v>
      </c>
      <c r="P4399" t="str">
        <f>IFERROR(VLOOKUP(A4399,'Ratings Data'!A:C,3,0),"No Rating")</f>
        <v>No Rating</v>
      </c>
      <c r="Q4399" t="s">
        <v>10059</v>
      </c>
      <c r="R4399" s="5">
        <f t="shared" si="68"/>
        <v>-0.34796452986001858</v>
      </c>
    </row>
    <row r="4400" spans="1:18" x14ac:dyDescent="0.3">
      <c r="A4400" t="s">
        <v>1693</v>
      </c>
      <c r="B4400" s="2">
        <v>45664</v>
      </c>
      <c r="C4400" t="s">
        <v>10012</v>
      </c>
      <c r="D4400" t="s">
        <v>10030</v>
      </c>
      <c r="E4400" t="s">
        <v>10035</v>
      </c>
      <c r="F4400">
        <v>7</v>
      </c>
      <c r="G4400">
        <v>317.36</v>
      </c>
      <c r="H4400">
        <v>263.89999999999998</v>
      </c>
      <c r="I4400" t="s">
        <v>10039</v>
      </c>
      <c r="J4400">
        <f>F4400*G4400</f>
        <v>2221.52</v>
      </c>
      <c r="K4400">
        <f>F4400*H4400</f>
        <v>1847.2999999999997</v>
      </c>
      <c r="L4400">
        <f>J4400-K4400</f>
        <v>374.22000000000025</v>
      </c>
      <c r="M4400" s="5">
        <f>L4400/J4400</f>
        <v>0.16845223090496608</v>
      </c>
      <c r="N4400" t="str">
        <f>IF(ISNA(VLOOKUP(A4400,'Returns Data'!A:A,1,0)),"No","Yes")</f>
        <v>No</v>
      </c>
      <c r="O4400" t="s">
        <v>10085</v>
      </c>
      <c r="P4400" t="str">
        <f>IFERROR(VLOOKUP(A4400,'Ratings Data'!A:C,3,0),"No Rating")</f>
        <v>No Rating</v>
      </c>
      <c r="Q4400" t="s">
        <v>10059</v>
      </c>
      <c r="R4400" s="5">
        <f t="shared" si="68"/>
        <v>0.60959881753696998</v>
      </c>
    </row>
    <row r="4401" spans="1:18" x14ac:dyDescent="0.3">
      <c r="A4401" t="s">
        <v>1772</v>
      </c>
      <c r="B4401" s="2">
        <v>45664</v>
      </c>
      <c r="C4401" t="s">
        <v>10021</v>
      </c>
      <c r="D4401" t="s">
        <v>10031</v>
      </c>
      <c r="E4401" t="s">
        <v>10035</v>
      </c>
      <c r="F4401">
        <v>16</v>
      </c>
      <c r="G4401">
        <v>276.64999999999998</v>
      </c>
      <c r="H4401">
        <v>167.79</v>
      </c>
      <c r="I4401" t="s">
        <v>10040</v>
      </c>
      <c r="J4401">
        <f>F4401*G4401</f>
        <v>4426.3999999999996</v>
      </c>
      <c r="K4401">
        <f>F4401*H4401</f>
        <v>2684.64</v>
      </c>
      <c r="L4401">
        <f>J4401-K4401</f>
        <v>1741.7599999999998</v>
      </c>
      <c r="M4401" s="5">
        <f>L4401/J4401</f>
        <v>0.39349358395084039</v>
      </c>
      <c r="N4401" t="str">
        <f>IF(ISNA(VLOOKUP(A4401,'Returns Data'!A:A,1,0)),"No","Yes")</f>
        <v>No</v>
      </c>
      <c r="O4401" t="s">
        <v>10085</v>
      </c>
      <c r="P4401" t="str">
        <f>IFERROR(VLOOKUP(A4401,'Ratings Data'!A:C,3,0),"No Rating")</f>
        <v>No Rating</v>
      </c>
      <c r="Q4401" t="s">
        <v>10059</v>
      </c>
      <c r="R4401" s="5">
        <f t="shared" si="68"/>
        <v>0.99250963304404172</v>
      </c>
    </row>
    <row r="4402" spans="1:18" x14ac:dyDescent="0.3">
      <c r="A4402" t="s">
        <v>2089</v>
      </c>
      <c r="B4402" s="2">
        <v>45664</v>
      </c>
      <c r="C4402" t="s">
        <v>10028</v>
      </c>
      <c r="D4402" t="s">
        <v>10032</v>
      </c>
      <c r="E4402" t="s">
        <v>10037</v>
      </c>
      <c r="F4402">
        <v>12</v>
      </c>
      <c r="G4402">
        <v>200.32</v>
      </c>
      <c r="H4402">
        <v>143.56</v>
      </c>
      <c r="I4402" t="s">
        <v>10040</v>
      </c>
      <c r="J4402">
        <f>F4402*G4402</f>
        <v>2403.84</v>
      </c>
      <c r="K4402">
        <f>F4402*H4402</f>
        <v>1722.72</v>
      </c>
      <c r="L4402">
        <f>J4402-K4402</f>
        <v>681.12000000000012</v>
      </c>
      <c r="M4402" s="5">
        <f>L4402/J4402</f>
        <v>0.28334664536741216</v>
      </c>
      <c r="N4402" t="str">
        <f>IF(ISNA(VLOOKUP(A4402,'Returns Data'!A:A,1,0)),"No","Yes")</f>
        <v>No</v>
      </c>
      <c r="O4402" t="s">
        <v>10085</v>
      </c>
      <c r="P4402" t="str">
        <f>IFERROR(VLOOKUP(A4402,'Ratings Data'!A:C,3,0),"No Rating")</f>
        <v>No Rating</v>
      </c>
      <c r="Q4402" t="s">
        <v>10059</v>
      </c>
      <c r="R4402" s="5">
        <f t="shared" si="68"/>
        <v>-0.45693114043014632</v>
      </c>
    </row>
    <row r="4403" spans="1:18" x14ac:dyDescent="0.3">
      <c r="A4403" t="s">
        <v>3671</v>
      </c>
      <c r="B4403" s="2">
        <v>45664</v>
      </c>
      <c r="C4403" t="s">
        <v>10020</v>
      </c>
      <c r="D4403" t="s">
        <v>10030</v>
      </c>
      <c r="E4403" t="s">
        <v>10036</v>
      </c>
      <c r="F4403">
        <v>6</v>
      </c>
      <c r="G4403">
        <v>331.56</v>
      </c>
      <c r="H4403">
        <v>220.48</v>
      </c>
      <c r="I4403" t="s">
        <v>10039</v>
      </c>
      <c r="J4403">
        <f>F4403*G4403</f>
        <v>1989.3600000000001</v>
      </c>
      <c r="K4403">
        <f>F4403*H4403</f>
        <v>1322.8799999999999</v>
      </c>
      <c r="L4403">
        <f>J4403-K4403</f>
        <v>666.48000000000025</v>
      </c>
      <c r="M4403" s="5">
        <f>L4403/J4403</f>
        <v>0.3350223187356739</v>
      </c>
      <c r="N4403" t="str">
        <f>IF(ISNA(VLOOKUP(A4403,'Returns Data'!A:A,1,0)),"No","Yes")</f>
        <v>No</v>
      </c>
      <c r="O4403" t="s">
        <v>10085</v>
      </c>
      <c r="P4403">
        <f>IFERROR(VLOOKUP(A4403,'Ratings Data'!A:C,3,0),"No Rating")</f>
        <v>4</v>
      </c>
      <c r="Q4403" t="s">
        <v>10059</v>
      </c>
      <c r="R4403" s="5">
        <f t="shared" si="68"/>
        <v>-0.17242412140575081</v>
      </c>
    </row>
    <row r="4404" spans="1:18" x14ac:dyDescent="0.3">
      <c r="A4404" t="s">
        <v>4595</v>
      </c>
      <c r="B4404" s="2">
        <v>45664</v>
      </c>
      <c r="C4404" t="s">
        <v>10021</v>
      </c>
      <c r="D4404" t="s">
        <v>10031</v>
      </c>
      <c r="E4404" t="s">
        <v>10037</v>
      </c>
      <c r="F4404">
        <v>16</v>
      </c>
      <c r="G4404">
        <v>338.04</v>
      </c>
      <c r="H4404">
        <v>235.74</v>
      </c>
      <c r="I4404" t="s">
        <v>10039</v>
      </c>
      <c r="J4404">
        <f>F4404*G4404</f>
        <v>5408.64</v>
      </c>
      <c r="K4404">
        <f>F4404*H4404</f>
        <v>3771.84</v>
      </c>
      <c r="L4404">
        <f>J4404-K4404</f>
        <v>1636.8000000000002</v>
      </c>
      <c r="M4404" s="5">
        <f>L4404/J4404</f>
        <v>0.30262690805821796</v>
      </c>
      <c r="N4404" t="str">
        <f>IF(ISNA(VLOOKUP(A4404,'Returns Data'!A:A,1,0)),"No","Yes")</f>
        <v>No</v>
      </c>
      <c r="O4404" t="s">
        <v>10085</v>
      </c>
      <c r="P4404" t="str">
        <f>IFERROR(VLOOKUP(A4404,'Ratings Data'!A:C,3,0),"No Rating")</f>
        <v>No Rating</v>
      </c>
      <c r="Q4404" t="s">
        <v>10059</v>
      </c>
      <c r="R4404" s="5">
        <f t="shared" si="68"/>
        <v>1.718783930510315</v>
      </c>
    </row>
    <row r="4405" spans="1:18" x14ac:dyDescent="0.3">
      <c r="A4405" t="s">
        <v>6140</v>
      </c>
      <c r="B4405" s="2">
        <v>45664</v>
      </c>
      <c r="C4405" t="s">
        <v>10015</v>
      </c>
      <c r="D4405" t="s">
        <v>10031</v>
      </c>
      <c r="E4405" t="s">
        <v>10035</v>
      </c>
      <c r="F4405">
        <v>12</v>
      </c>
      <c r="G4405">
        <v>229.58</v>
      </c>
      <c r="H4405">
        <v>161.81</v>
      </c>
      <c r="I4405" t="s">
        <v>10040</v>
      </c>
      <c r="J4405">
        <f>F4405*G4405</f>
        <v>2754.96</v>
      </c>
      <c r="K4405">
        <f>F4405*H4405</f>
        <v>1941.72</v>
      </c>
      <c r="L4405">
        <f>J4405-K4405</f>
        <v>813.24</v>
      </c>
      <c r="M4405" s="5">
        <f>L4405/J4405</f>
        <v>0.29519121874727766</v>
      </c>
      <c r="N4405" t="str">
        <f>IF(ISNA(VLOOKUP(A4405,'Returns Data'!A:A,1,0)),"No","Yes")</f>
        <v>No</v>
      </c>
      <c r="O4405" t="s">
        <v>10085</v>
      </c>
      <c r="P4405" t="str">
        <f>IFERROR(VLOOKUP(A4405,'Ratings Data'!A:C,3,0),"No Rating")</f>
        <v>No Rating</v>
      </c>
      <c r="Q4405" t="s">
        <v>10059</v>
      </c>
      <c r="R4405" s="5">
        <f t="shared" si="68"/>
        <v>-0.49063720269790562</v>
      </c>
    </row>
    <row r="4406" spans="1:18" x14ac:dyDescent="0.3">
      <c r="A4406" t="s">
        <v>7221</v>
      </c>
      <c r="B4406" s="2">
        <v>45664</v>
      </c>
      <c r="C4406" t="s">
        <v>10012</v>
      </c>
      <c r="D4406" t="s">
        <v>10030</v>
      </c>
      <c r="E4406" t="s">
        <v>10035</v>
      </c>
      <c r="F4406">
        <v>12</v>
      </c>
      <c r="G4406">
        <v>48.01</v>
      </c>
      <c r="H4406">
        <v>34.51</v>
      </c>
      <c r="I4406" t="s">
        <v>10039</v>
      </c>
      <c r="J4406">
        <f>F4406*G4406</f>
        <v>576.12</v>
      </c>
      <c r="K4406">
        <f>F4406*H4406</f>
        <v>414.12</v>
      </c>
      <c r="L4406">
        <f>J4406-K4406</f>
        <v>162</v>
      </c>
      <c r="M4406" s="5">
        <f>L4406/J4406</f>
        <v>0.28119141845448864</v>
      </c>
      <c r="N4406" t="str">
        <f>IF(ISNA(VLOOKUP(A4406,'Returns Data'!A:A,1,0)),"No","Yes")</f>
        <v>No</v>
      </c>
      <c r="O4406" t="s">
        <v>10085</v>
      </c>
      <c r="P4406" t="str">
        <f>IFERROR(VLOOKUP(A4406,'Ratings Data'!A:C,3,0),"No Rating")</f>
        <v>No Rating</v>
      </c>
      <c r="Q4406" t="s">
        <v>10059</v>
      </c>
      <c r="R4406" s="5">
        <f t="shared" si="68"/>
        <v>-0.79087899642826032</v>
      </c>
    </row>
    <row r="4407" spans="1:18" x14ac:dyDescent="0.3">
      <c r="A4407" t="s">
        <v>8562</v>
      </c>
      <c r="B4407" s="2">
        <v>45664</v>
      </c>
      <c r="C4407" t="s">
        <v>10027</v>
      </c>
      <c r="D4407" t="s">
        <v>10032</v>
      </c>
      <c r="E4407" t="s">
        <v>10034</v>
      </c>
      <c r="F4407">
        <v>20</v>
      </c>
      <c r="G4407">
        <v>83.69</v>
      </c>
      <c r="H4407">
        <v>72.05</v>
      </c>
      <c r="I4407" t="s">
        <v>10040</v>
      </c>
      <c r="J4407">
        <f>F4407*G4407</f>
        <v>1673.8</v>
      </c>
      <c r="K4407">
        <f>F4407*H4407</f>
        <v>1441</v>
      </c>
      <c r="L4407">
        <f>J4407-K4407</f>
        <v>232.79999999999995</v>
      </c>
      <c r="M4407" s="5">
        <f>L4407/J4407</f>
        <v>0.13908471740948736</v>
      </c>
      <c r="N4407" t="str">
        <f>IF(ISNA(VLOOKUP(A4407,'Returns Data'!A:A,1,0)),"No","Yes")</f>
        <v>No</v>
      </c>
      <c r="O4407" t="s">
        <v>10085</v>
      </c>
      <c r="P4407" t="str">
        <f>IFERROR(VLOOKUP(A4407,'Ratings Data'!A:C,3,0),"No Rating")</f>
        <v>No Rating</v>
      </c>
      <c r="Q4407" t="s">
        <v>10059</v>
      </c>
      <c r="R4407" s="5">
        <f t="shared" si="68"/>
        <v>1.9052975074637226</v>
      </c>
    </row>
    <row r="4408" spans="1:18" x14ac:dyDescent="0.3">
      <c r="A4408" t="s">
        <v>9551</v>
      </c>
      <c r="B4408" s="2">
        <v>45664</v>
      </c>
      <c r="C4408" t="s">
        <v>10010</v>
      </c>
      <c r="D4408" t="s">
        <v>10029</v>
      </c>
      <c r="E4408" t="s">
        <v>10035</v>
      </c>
      <c r="F4408">
        <v>20</v>
      </c>
      <c r="G4408">
        <v>411.64</v>
      </c>
      <c r="H4408">
        <v>260.24</v>
      </c>
      <c r="I4408" t="s">
        <v>10040</v>
      </c>
      <c r="J4408">
        <f>F4408*G4408</f>
        <v>8232.7999999999993</v>
      </c>
      <c r="K4408">
        <f>F4408*H4408</f>
        <v>5204.8</v>
      </c>
      <c r="L4408">
        <f>J4408-K4408</f>
        <v>3027.9999999999991</v>
      </c>
      <c r="M4408" s="5">
        <f>L4408/J4408</f>
        <v>0.36779710426586332</v>
      </c>
      <c r="N4408" t="str">
        <f>IF(ISNA(VLOOKUP(A4408,'Returns Data'!A:A,1,0)),"No","Yes")</f>
        <v>No</v>
      </c>
      <c r="O4408" t="s">
        <v>10085</v>
      </c>
      <c r="P4408" t="str">
        <f>IFERROR(VLOOKUP(A4408,'Ratings Data'!A:C,3,0),"No Rating")</f>
        <v>No Rating</v>
      </c>
      <c r="Q4408" t="s">
        <v>10059</v>
      </c>
      <c r="R4408" s="5">
        <f t="shared" si="68"/>
        <v>3.9186282710001192</v>
      </c>
    </row>
    <row r="4409" spans="1:18" x14ac:dyDescent="0.3">
      <c r="A4409" t="s">
        <v>9606</v>
      </c>
      <c r="B4409" s="2">
        <v>45664</v>
      </c>
      <c r="C4409" t="s">
        <v>10021</v>
      </c>
      <c r="D4409" t="s">
        <v>10031</v>
      </c>
      <c r="E4409" t="s">
        <v>10035</v>
      </c>
      <c r="F4409">
        <v>1</v>
      </c>
      <c r="G4409">
        <v>161.63</v>
      </c>
      <c r="H4409">
        <v>121.16</v>
      </c>
      <c r="I4409" t="s">
        <v>10039</v>
      </c>
      <c r="J4409">
        <f>F4409*G4409</f>
        <v>161.63</v>
      </c>
      <c r="K4409">
        <f>F4409*H4409</f>
        <v>121.16</v>
      </c>
      <c r="L4409">
        <f>J4409-K4409</f>
        <v>40.47</v>
      </c>
      <c r="M4409" s="5">
        <f>L4409/J4409</f>
        <v>0.25038668564004207</v>
      </c>
      <c r="N4409" t="str">
        <f>IF(ISNA(VLOOKUP(A4409,'Returns Data'!A:A,1,0)),"No","Yes")</f>
        <v>No</v>
      </c>
      <c r="O4409" t="s">
        <v>10085</v>
      </c>
      <c r="P4409" t="str">
        <f>IFERROR(VLOOKUP(A4409,'Ratings Data'!A:C,3,0),"No Rating")</f>
        <v>No Rating</v>
      </c>
      <c r="Q4409" t="s">
        <v>10059</v>
      </c>
      <c r="R4409" s="5">
        <f t="shared" si="68"/>
        <v>-0.9803675541735497</v>
      </c>
    </row>
    <row r="4410" spans="1:18" x14ac:dyDescent="0.3">
      <c r="A4410" t="s">
        <v>350</v>
      </c>
      <c r="B4410" s="2">
        <v>45665</v>
      </c>
      <c r="C4410" t="s">
        <v>10018</v>
      </c>
      <c r="D4410" t="s">
        <v>10033</v>
      </c>
      <c r="E4410" t="s">
        <v>10037</v>
      </c>
      <c r="F4410">
        <v>3</v>
      </c>
      <c r="G4410">
        <v>234.17</v>
      </c>
      <c r="H4410">
        <v>183.58</v>
      </c>
      <c r="I4410" t="s">
        <v>10040</v>
      </c>
      <c r="J4410">
        <f>F4410*G4410</f>
        <v>702.51</v>
      </c>
      <c r="K4410">
        <f>F4410*H4410</f>
        <v>550.74</v>
      </c>
      <c r="L4410">
        <f>J4410-K4410</f>
        <v>151.76999999999998</v>
      </c>
      <c r="M4410" s="5">
        <f>L4410/J4410</f>
        <v>0.21603962932911985</v>
      </c>
      <c r="N4410" t="str">
        <f>IF(ISNA(VLOOKUP(A4410,'Returns Data'!A:A,1,0)),"No","Yes")</f>
        <v>No</v>
      </c>
      <c r="O4410" t="s">
        <v>10085</v>
      </c>
      <c r="P4410" t="str">
        <f>IFERROR(VLOOKUP(A4410,'Ratings Data'!A:C,3,0),"No Rating")</f>
        <v>No Rating</v>
      </c>
      <c r="Q4410" t="s">
        <v>10059</v>
      </c>
      <c r="R4410" s="5">
        <f t="shared" si="68"/>
        <v>3.3464084637752891</v>
      </c>
    </row>
    <row r="4411" spans="1:18" x14ac:dyDescent="0.3">
      <c r="A4411" t="s">
        <v>384</v>
      </c>
      <c r="B4411" s="2">
        <v>45665</v>
      </c>
      <c r="C4411" t="s">
        <v>10027</v>
      </c>
      <c r="D4411" t="s">
        <v>10032</v>
      </c>
      <c r="E4411" t="s">
        <v>10037</v>
      </c>
      <c r="F4411">
        <v>20</v>
      </c>
      <c r="G4411">
        <v>339.81</v>
      </c>
      <c r="H4411">
        <v>228.12</v>
      </c>
      <c r="I4411" t="s">
        <v>10040</v>
      </c>
      <c r="J4411">
        <f>F4411*G4411</f>
        <v>6796.2</v>
      </c>
      <c r="K4411">
        <f>F4411*H4411</f>
        <v>4562.3999999999996</v>
      </c>
      <c r="L4411">
        <f>J4411-K4411</f>
        <v>2233.8000000000002</v>
      </c>
      <c r="M4411" s="5">
        <f>L4411/J4411</f>
        <v>0.32868367617197847</v>
      </c>
      <c r="N4411" t="str">
        <f>IF(ISNA(VLOOKUP(A4411,'Returns Data'!A:A,1,0)),"No","Yes")</f>
        <v>No</v>
      </c>
      <c r="O4411" t="s">
        <v>10085</v>
      </c>
      <c r="P4411" t="str">
        <f>IFERROR(VLOOKUP(A4411,'Ratings Data'!A:C,3,0),"No Rating")</f>
        <v>No Rating</v>
      </c>
      <c r="Q4411" t="s">
        <v>10059</v>
      </c>
      <c r="R4411" s="5">
        <f t="shared" si="68"/>
        <v>8.6741683392407225</v>
      </c>
    </row>
    <row r="4412" spans="1:18" x14ac:dyDescent="0.3">
      <c r="A4412" t="s">
        <v>572</v>
      </c>
      <c r="B4412" s="2">
        <v>45665</v>
      </c>
      <c r="C4412" t="s">
        <v>10009</v>
      </c>
      <c r="D4412" t="s">
        <v>10029</v>
      </c>
      <c r="E4412" t="s">
        <v>10038</v>
      </c>
      <c r="F4412">
        <v>1</v>
      </c>
      <c r="G4412">
        <v>293.72000000000003</v>
      </c>
      <c r="H4412">
        <v>241.35</v>
      </c>
      <c r="I4412" t="s">
        <v>10040</v>
      </c>
      <c r="J4412">
        <f>F4412*G4412</f>
        <v>293.72000000000003</v>
      </c>
      <c r="K4412">
        <f>F4412*H4412</f>
        <v>241.35</v>
      </c>
      <c r="L4412">
        <f>J4412-K4412</f>
        <v>52.370000000000033</v>
      </c>
      <c r="M4412" s="5">
        <f>L4412/J4412</f>
        <v>0.17829906032956566</v>
      </c>
      <c r="N4412" t="str">
        <f>IF(ISNA(VLOOKUP(A4412,'Returns Data'!A:A,1,0)),"No","Yes")</f>
        <v>No</v>
      </c>
      <c r="O4412" t="s">
        <v>10085</v>
      </c>
      <c r="P4412" t="str">
        <f>IFERROR(VLOOKUP(A4412,'Ratings Data'!A:C,3,0),"No Rating")</f>
        <v>No Rating</v>
      </c>
      <c r="Q4412" t="s">
        <v>10059</v>
      </c>
      <c r="R4412" s="5">
        <f t="shared" si="68"/>
        <v>-0.95678173096730523</v>
      </c>
    </row>
    <row r="4413" spans="1:18" x14ac:dyDescent="0.3">
      <c r="A4413" t="s">
        <v>766</v>
      </c>
      <c r="B4413" s="2">
        <v>45665</v>
      </c>
      <c r="C4413" t="s">
        <v>10013</v>
      </c>
      <c r="D4413" t="s">
        <v>10030</v>
      </c>
      <c r="E4413" t="s">
        <v>10038</v>
      </c>
      <c r="F4413">
        <v>12</v>
      </c>
      <c r="G4413">
        <v>196.13</v>
      </c>
      <c r="H4413">
        <v>137.5</v>
      </c>
      <c r="I4413" t="s">
        <v>10039</v>
      </c>
      <c r="J4413">
        <f>F4413*G4413</f>
        <v>2353.56</v>
      </c>
      <c r="K4413">
        <f>F4413*H4413</f>
        <v>1650</v>
      </c>
      <c r="L4413">
        <f>J4413-K4413</f>
        <v>703.56</v>
      </c>
      <c r="M4413" s="5">
        <f>L4413/J4413</f>
        <v>0.29893438025799213</v>
      </c>
      <c r="N4413" t="str">
        <f>IF(ISNA(VLOOKUP(A4413,'Returns Data'!A:A,1,0)),"No","Yes")</f>
        <v>No</v>
      </c>
      <c r="O4413" t="s">
        <v>10085</v>
      </c>
      <c r="P4413" t="str">
        <f>IFERROR(VLOOKUP(A4413,'Ratings Data'!A:C,3,0),"No Rating")</f>
        <v>No Rating</v>
      </c>
      <c r="Q4413" t="s">
        <v>10059</v>
      </c>
      <c r="R4413" s="5">
        <f t="shared" si="68"/>
        <v>7.0129374914884925</v>
      </c>
    </row>
    <row r="4414" spans="1:18" x14ac:dyDescent="0.3">
      <c r="A4414" t="s">
        <v>954</v>
      </c>
      <c r="B4414" s="2">
        <v>45665</v>
      </c>
      <c r="C4414" t="s">
        <v>10018</v>
      </c>
      <c r="D4414" t="s">
        <v>10033</v>
      </c>
      <c r="E4414" t="s">
        <v>10034</v>
      </c>
      <c r="F4414">
        <v>6</v>
      </c>
      <c r="G4414">
        <v>147.87</v>
      </c>
      <c r="H4414">
        <v>94.98</v>
      </c>
      <c r="I4414" t="s">
        <v>10039</v>
      </c>
      <c r="J4414">
        <f>F4414*G4414</f>
        <v>887.22</v>
      </c>
      <c r="K4414">
        <f>F4414*H4414</f>
        <v>569.88</v>
      </c>
      <c r="L4414">
        <f>J4414-K4414</f>
        <v>317.34000000000003</v>
      </c>
      <c r="M4414" s="5">
        <f>L4414/J4414</f>
        <v>0.35767904240210996</v>
      </c>
      <c r="N4414" t="str">
        <f>IF(ISNA(VLOOKUP(A4414,'Returns Data'!A:A,1,0)),"No","Yes")</f>
        <v>No</v>
      </c>
      <c r="O4414" t="s">
        <v>10085</v>
      </c>
      <c r="P4414" t="str">
        <f>IFERROR(VLOOKUP(A4414,'Ratings Data'!A:C,3,0),"No Rating")</f>
        <v>No Rating</v>
      </c>
      <c r="Q4414" t="s">
        <v>10059</v>
      </c>
      <c r="R4414" s="5">
        <f t="shared" si="68"/>
        <v>-0.62303064294090649</v>
      </c>
    </row>
    <row r="4415" spans="1:18" x14ac:dyDescent="0.3">
      <c r="A4415" t="s">
        <v>1262</v>
      </c>
      <c r="B4415" s="2">
        <v>45665</v>
      </c>
      <c r="C4415" t="s">
        <v>10028</v>
      </c>
      <c r="D4415" t="s">
        <v>10032</v>
      </c>
      <c r="E4415" t="s">
        <v>10036</v>
      </c>
      <c r="F4415">
        <v>3</v>
      </c>
      <c r="G4415">
        <v>219.77</v>
      </c>
      <c r="H4415">
        <v>170.79</v>
      </c>
      <c r="I4415" t="s">
        <v>10039</v>
      </c>
      <c r="J4415">
        <f>F4415*G4415</f>
        <v>659.31000000000006</v>
      </c>
      <c r="K4415">
        <f>F4415*H4415</f>
        <v>512.37</v>
      </c>
      <c r="L4415">
        <f>J4415-K4415</f>
        <v>146.94000000000005</v>
      </c>
      <c r="M4415" s="5">
        <f>L4415/J4415</f>
        <v>0.22286936342539934</v>
      </c>
      <c r="N4415" t="str">
        <f>IF(ISNA(VLOOKUP(A4415,'Returns Data'!A:A,1,0)),"No","Yes")</f>
        <v>No</v>
      </c>
      <c r="O4415" t="s">
        <v>10085</v>
      </c>
      <c r="P4415" t="str">
        <f>IFERROR(VLOOKUP(A4415,'Ratings Data'!A:C,3,0),"No Rating")</f>
        <v>No Rating</v>
      </c>
      <c r="Q4415" t="s">
        <v>10059</v>
      </c>
      <c r="R4415" s="5">
        <f t="shared" si="68"/>
        <v>-0.25688104416041113</v>
      </c>
    </row>
    <row r="4416" spans="1:18" x14ac:dyDescent="0.3">
      <c r="A4416" t="s">
        <v>1272</v>
      </c>
      <c r="B4416" s="2">
        <v>45665</v>
      </c>
      <c r="C4416" t="s">
        <v>10014</v>
      </c>
      <c r="D4416" t="s">
        <v>10030</v>
      </c>
      <c r="E4416" t="s">
        <v>10036</v>
      </c>
      <c r="F4416">
        <v>13</v>
      </c>
      <c r="G4416">
        <v>236.64</v>
      </c>
      <c r="H4416">
        <v>159.22999999999999</v>
      </c>
      <c r="I4416" t="s">
        <v>10040</v>
      </c>
      <c r="J4416">
        <f>F4416*G4416</f>
        <v>3076.3199999999997</v>
      </c>
      <c r="K4416">
        <f>F4416*H4416</f>
        <v>2069.9899999999998</v>
      </c>
      <c r="L4416">
        <f>J4416-K4416</f>
        <v>1006.3299999999999</v>
      </c>
      <c r="M4416" s="5">
        <f>L4416/J4416</f>
        <v>0.32712136578769441</v>
      </c>
      <c r="N4416" t="str">
        <f>IF(ISNA(VLOOKUP(A4416,'Returns Data'!A:A,1,0)),"No","Yes")</f>
        <v>No</v>
      </c>
      <c r="O4416" t="s">
        <v>10085</v>
      </c>
      <c r="P4416" t="str">
        <f>IFERROR(VLOOKUP(A4416,'Ratings Data'!A:C,3,0),"No Rating")</f>
        <v>No Rating</v>
      </c>
      <c r="Q4416" t="s">
        <v>10059</v>
      </c>
      <c r="R4416" s="5">
        <f t="shared" si="68"/>
        <v>3.6659689675569909</v>
      </c>
    </row>
    <row r="4417" spans="1:18" x14ac:dyDescent="0.3">
      <c r="A4417" t="s">
        <v>1859</v>
      </c>
      <c r="B4417" s="2">
        <v>45665</v>
      </c>
      <c r="C4417" t="s">
        <v>10013</v>
      </c>
      <c r="D4417" t="s">
        <v>10030</v>
      </c>
      <c r="E4417" t="s">
        <v>10035</v>
      </c>
      <c r="F4417">
        <v>13</v>
      </c>
      <c r="G4417">
        <v>454.66</v>
      </c>
      <c r="H4417">
        <v>365.18</v>
      </c>
      <c r="I4417" t="s">
        <v>10039</v>
      </c>
      <c r="J4417">
        <f>F4417*G4417</f>
        <v>5910.58</v>
      </c>
      <c r="K4417">
        <f>F4417*H4417</f>
        <v>4747.34</v>
      </c>
      <c r="L4417">
        <f>J4417-K4417</f>
        <v>1163.2399999999998</v>
      </c>
      <c r="M4417" s="5">
        <f>L4417/J4417</f>
        <v>0.1968064047859939</v>
      </c>
      <c r="N4417" t="str">
        <f>IF(ISNA(VLOOKUP(A4417,'Returns Data'!A:A,1,0)),"No","Yes")</f>
        <v>No</v>
      </c>
      <c r="O4417" t="s">
        <v>10085</v>
      </c>
      <c r="P4417" t="str">
        <f>IFERROR(VLOOKUP(A4417,'Ratings Data'!A:C,3,0),"No Rating")</f>
        <v>No Rating</v>
      </c>
      <c r="Q4417" t="s">
        <v>10059</v>
      </c>
      <c r="R4417" s="5">
        <f t="shared" si="68"/>
        <v>0.92131507775524013</v>
      </c>
    </row>
    <row r="4418" spans="1:18" x14ac:dyDescent="0.3">
      <c r="A4418" t="s">
        <v>2077</v>
      </c>
      <c r="B4418" s="2">
        <v>45665</v>
      </c>
      <c r="C4418" t="s">
        <v>10019</v>
      </c>
      <c r="D4418" t="s">
        <v>10031</v>
      </c>
      <c r="E4418" t="s">
        <v>10034</v>
      </c>
      <c r="F4418">
        <v>3</v>
      </c>
      <c r="G4418">
        <v>180.76</v>
      </c>
      <c r="H4418">
        <v>133.85</v>
      </c>
      <c r="I4418" t="s">
        <v>10040</v>
      </c>
      <c r="J4418">
        <f>F4418*G4418</f>
        <v>542.28</v>
      </c>
      <c r="K4418">
        <f>F4418*H4418</f>
        <v>401.54999999999995</v>
      </c>
      <c r="L4418">
        <f>J4418-K4418</f>
        <v>140.73000000000002</v>
      </c>
      <c r="M4418" s="5">
        <f>L4418/J4418</f>
        <v>0.25951537950874093</v>
      </c>
      <c r="N4418" t="str">
        <f>IF(ISNA(VLOOKUP(A4418,'Returns Data'!A:A,1,0)),"No","Yes")</f>
        <v>No</v>
      </c>
      <c r="O4418" t="s">
        <v>10085</v>
      </c>
      <c r="P4418" t="str">
        <f>IFERROR(VLOOKUP(A4418,'Ratings Data'!A:C,3,0),"No Rating")</f>
        <v>No Rating</v>
      </c>
      <c r="Q4418" t="s">
        <v>10059</v>
      </c>
      <c r="R4418" s="5">
        <f t="shared" si="68"/>
        <v>-0.90825265879152306</v>
      </c>
    </row>
    <row r="4419" spans="1:18" x14ac:dyDescent="0.3">
      <c r="A4419" t="s">
        <v>3052</v>
      </c>
      <c r="B4419" s="2">
        <v>45665</v>
      </c>
      <c r="C4419" t="s">
        <v>10023</v>
      </c>
      <c r="D4419" t="s">
        <v>10033</v>
      </c>
      <c r="E4419" t="s">
        <v>10037</v>
      </c>
      <c r="F4419">
        <v>13</v>
      </c>
      <c r="G4419">
        <v>430.97</v>
      </c>
      <c r="H4419">
        <v>380.15</v>
      </c>
      <c r="I4419" t="s">
        <v>10039</v>
      </c>
      <c r="J4419">
        <f>F4419*G4419</f>
        <v>5602.6100000000006</v>
      </c>
      <c r="K4419">
        <f>F4419*H4419</f>
        <v>4941.95</v>
      </c>
      <c r="L4419">
        <f>J4419-K4419</f>
        <v>660.66000000000076</v>
      </c>
      <c r="M4419" s="5">
        <f>L4419/J4419</f>
        <v>0.1179200408381095</v>
      </c>
      <c r="N4419" t="str">
        <f>IF(ISNA(VLOOKUP(A4419,'Returns Data'!A:A,1,0)),"No","Yes")</f>
        <v>No</v>
      </c>
      <c r="O4419" t="s">
        <v>10085</v>
      </c>
      <c r="P4419" t="str">
        <f>IFERROR(VLOOKUP(A4419,'Ratings Data'!A:C,3,0),"No Rating")</f>
        <v>No Rating</v>
      </c>
      <c r="Q4419" t="s">
        <v>10059</v>
      </c>
      <c r="R4419" s="5">
        <f t="shared" si="68"/>
        <v>9.3315814708268814</v>
      </c>
    </row>
    <row r="4420" spans="1:18" x14ac:dyDescent="0.3">
      <c r="A4420" t="s">
        <v>3410</v>
      </c>
      <c r="B4420" s="2">
        <v>45665</v>
      </c>
      <c r="C4420" t="s">
        <v>10019</v>
      </c>
      <c r="D4420" t="s">
        <v>10031</v>
      </c>
      <c r="E4420" t="s">
        <v>10034</v>
      </c>
      <c r="F4420">
        <v>9</v>
      </c>
      <c r="G4420">
        <v>413.62</v>
      </c>
      <c r="H4420">
        <v>354.74</v>
      </c>
      <c r="I4420" t="s">
        <v>10039</v>
      </c>
      <c r="J4420">
        <f>F4420*G4420</f>
        <v>3722.58</v>
      </c>
      <c r="K4420">
        <f>F4420*H4420</f>
        <v>3192.66</v>
      </c>
      <c r="L4420">
        <f>J4420-K4420</f>
        <v>529.92000000000007</v>
      </c>
      <c r="M4420" s="5">
        <f>L4420/J4420</f>
        <v>0.14235288428992798</v>
      </c>
      <c r="N4420" t="str">
        <f>IF(ISNA(VLOOKUP(A4420,'Returns Data'!A:A,1,0)),"No","Yes")</f>
        <v>No</v>
      </c>
      <c r="O4420" t="s">
        <v>10085</v>
      </c>
      <c r="P4420" t="str">
        <f>IFERROR(VLOOKUP(A4420,'Ratings Data'!A:C,3,0),"No Rating")</f>
        <v>No Rating</v>
      </c>
      <c r="Q4420" t="s">
        <v>10059</v>
      </c>
      <c r="R4420" s="5">
        <f t="shared" ref="R4420:R4483" si="69">(J4420-J4419)/J4419</f>
        <v>-0.33556324641551</v>
      </c>
    </row>
    <row r="4421" spans="1:18" x14ac:dyDescent="0.3">
      <c r="A4421" t="s">
        <v>3430</v>
      </c>
      <c r="B4421" s="2">
        <v>45665</v>
      </c>
      <c r="C4421" t="s">
        <v>10012</v>
      </c>
      <c r="D4421" t="s">
        <v>10030</v>
      </c>
      <c r="E4421" t="s">
        <v>10038</v>
      </c>
      <c r="F4421">
        <v>2</v>
      </c>
      <c r="G4421">
        <v>429.59</v>
      </c>
      <c r="H4421">
        <v>279.68</v>
      </c>
      <c r="I4421" t="s">
        <v>10040</v>
      </c>
      <c r="J4421">
        <f>F4421*G4421</f>
        <v>859.18</v>
      </c>
      <c r="K4421">
        <f>F4421*H4421</f>
        <v>559.36</v>
      </c>
      <c r="L4421">
        <f>J4421-K4421</f>
        <v>299.81999999999994</v>
      </c>
      <c r="M4421" s="5">
        <f>L4421/J4421</f>
        <v>0.34896063688633344</v>
      </c>
      <c r="N4421" t="str">
        <f>IF(ISNA(VLOOKUP(A4421,'Returns Data'!A:A,1,0)),"No","Yes")</f>
        <v>No</v>
      </c>
      <c r="O4421" t="s">
        <v>10085</v>
      </c>
      <c r="P4421" t="str">
        <f>IFERROR(VLOOKUP(A4421,'Ratings Data'!A:C,3,0),"No Rating")</f>
        <v>No Rating</v>
      </c>
      <c r="Q4421" t="s">
        <v>10059</v>
      </c>
      <c r="R4421" s="5">
        <f t="shared" si="69"/>
        <v>-0.76919770696667367</v>
      </c>
    </row>
    <row r="4422" spans="1:18" x14ac:dyDescent="0.3">
      <c r="A4422" t="s">
        <v>4346</v>
      </c>
      <c r="B4422" s="2">
        <v>45665</v>
      </c>
      <c r="C4422" t="s">
        <v>10025</v>
      </c>
      <c r="D4422" t="s">
        <v>10033</v>
      </c>
      <c r="E4422" t="s">
        <v>10035</v>
      </c>
      <c r="F4422">
        <v>18</v>
      </c>
      <c r="G4422">
        <v>118.64</v>
      </c>
      <c r="H4422">
        <v>83.08</v>
      </c>
      <c r="I4422" t="s">
        <v>10040</v>
      </c>
      <c r="J4422">
        <f>F4422*G4422</f>
        <v>2135.52</v>
      </c>
      <c r="K4422">
        <f>F4422*H4422</f>
        <v>1495.44</v>
      </c>
      <c r="L4422">
        <f>J4422-K4422</f>
        <v>640.07999999999993</v>
      </c>
      <c r="M4422" s="5">
        <f>L4422/J4422</f>
        <v>0.2997302764666217</v>
      </c>
      <c r="N4422" t="str">
        <f>IF(ISNA(VLOOKUP(A4422,'Returns Data'!A:A,1,0)),"No","Yes")</f>
        <v>No</v>
      </c>
      <c r="O4422" t="s">
        <v>10085</v>
      </c>
      <c r="P4422" t="str">
        <f>IFERROR(VLOOKUP(A4422,'Ratings Data'!A:C,3,0),"No Rating")</f>
        <v>No Rating</v>
      </c>
      <c r="Q4422" t="s">
        <v>10059</v>
      </c>
      <c r="R4422" s="5">
        <f t="shared" si="69"/>
        <v>1.4855327172420216</v>
      </c>
    </row>
    <row r="4423" spans="1:18" x14ac:dyDescent="0.3">
      <c r="A4423" t="s">
        <v>4738</v>
      </c>
      <c r="B4423" s="2">
        <v>45665</v>
      </c>
      <c r="C4423" t="s">
        <v>10013</v>
      </c>
      <c r="D4423" t="s">
        <v>10030</v>
      </c>
      <c r="E4423" t="s">
        <v>10034</v>
      </c>
      <c r="F4423">
        <v>17</v>
      </c>
      <c r="G4423">
        <v>50.28</v>
      </c>
      <c r="H4423">
        <v>31.63</v>
      </c>
      <c r="I4423" t="s">
        <v>10040</v>
      </c>
      <c r="J4423">
        <f>F4423*G4423</f>
        <v>854.76</v>
      </c>
      <c r="K4423">
        <f>F4423*H4423</f>
        <v>537.71</v>
      </c>
      <c r="L4423">
        <f>J4423-K4423</f>
        <v>317.04999999999995</v>
      </c>
      <c r="M4423" s="5">
        <f>L4423/J4423</f>
        <v>0.37092283214001587</v>
      </c>
      <c r="N4423" t="str">
        <f>IF(ISNA(VLOOKUP(A4423,'Returns Data'!A:A,1,0)),"No","Yes")</f>
        <v>No</v>
      </c>
      <c r="O4423" t="s">
        <v>10085</v>
      </c>
      <c r="P4423" t="str">
        <f>IFERROR(VLOOKUP(A4423,'Ratings Data'!A:C,3,0),"No Rating")</f>
        <v>No Rating</v>
      </c>
      <c r="Q4423" t="s">
        <v>10059</v>
      </c>
      <c r="R4423" s="5">
        <f t="shared" si="69"/>
        <v>-0.59974151494717909</v>
      </c>
    </row>
    <row r="4424" spans="1:18" x14ac:dyDescent="0.3">
      <c r="A4424" t="s">
        <v>4889</v>
      </c>
      <c r="B4424" s="2">
        <v>45665</v>
      </c>
      <c r="C4424" t="s">
        <v>10013</v>
      </c>
      <c r="D4424" t="s">
        <v>10030</v>
      </c>
      <c r="E4424" t="s">
        <v>10034</v>
      </c>
      <c r="F4424">
        <v>5</v>
      </c>
      <c r="G4424">
        <v>148.13999999999999</v>
      </c>
      <c r="H4424">
        <v>119.06</v>
      </c>
      <c r="I4424" t="s">
        <v>10039</v>
      </c>
      <c r="J4424">
        <f>F4424*G4424</f>
        <v>740.69999999999993</v>
      </c>
      <c r="K4424">
        <f>F4424*H4424</f>
        <v>595.29999999999995</v>
      </c>
      <c r="L4424">
        <f>J4424-K4424</f>
        <v>145.39999999999998</v>
      </c>
      <c r="M4424" s="5">
        <f>L4424/J4424</f>
        <v>0.19630079654380989</v>
      </c>
      <c r="N4424" t="str">
        <f>IF(ISNA(VLOOKUP(A4424,'Returns Data'!A:A,1,0)),"No","Yes")</f>
        <v>No</v>
      </c>
      <c r="O4424" t="s">
        <v>10085</v>
      </c>
      <c r="P4424" t="str">
        <f>IFERROR(VLOOKUP(A4424,'Ratings Data'!A:C,3,0),"No Rating")</f>
        <v>No Rating</v>
      </c>
      <c r="Q4424" t="s">
        <v>10059</v>
      </c>
      <c r="R4424" s="5">
        <f t="shared" si="69"/>
        <v>-0.13344096588516083</v>
      </c>
    </row>
    <row r="4425" spans="1:18" x14ac:dyDescent="0.3">
      <c r="A4425" t="s">
        <v>5008</v>
      </c>
      <c r="B4425" s="2">
        <v>45665</v>
      </c>
      <c r="C4425" t="s">
        <v>10009</v>
      </c>
      <c r="D4425" t="s">
        <v>10029</v>
      </c>
      <c r="E4425" t="s">
        <v>10037</v>
      </c>
      <c r="F4425">
        <v>16</v>
      </c>
      <c r="G4425">
        <v>115.69</v>
      </c>
      <c r="H4425">
        <v>78.66</v>
      </c>
      <c r="I4425" t="s">
        <v>10040</v>
      </c>
      <c r="J4425">
        <f>F4425*G4425</f>
        <v>1851.04</v>
      </c>
      <c r="K4425">
        <f>F4425*H4425</f>
        <v>1258.56</v>
      </c>
      <c r="L4425">
        <f>J4425-K4425</f>
        <v>592.48</v>
      </c>
      <c r="M4425" s="5">
        <f>L4425/J4425</f>
        <v>0.3200795228628231</v>
      </c>
      <c r="N4425" t="str">
        <f>IF(ISNA(VLOOKUP(A4425,'Returns Data'!A:A,1,0)),"No","Yes")</f>
        <v>No</v>
      </c>
      <c r="O4425" t="s">
        <v>10085</v>
      </c>
      <c r="P4425">
        <f>IFERROR(VLOOKUP(A4425,'Ratings Data'!A:C,3,0),"No Rating")</f>
        <v>5</v>
      </c>
      <c r="Q4425" t="s">
        <v>10059</v>
      </c>
      <c r="R4425" s="5">
        <f t="shared" si="69"/>
        <v>1.4990414472796008</v>
      </c>
    </row>
    <row r="4426" spans="1:18" x14ac:dyDescent="0.3">
      <c r="A4426" t="s">
        <v>5420</v>
      </c>
      <c r="B4426" s="2">
        <v>45665</v>
      </c>
      <c r="C4426" t="s">
        <v>10021</v>
      </c>
      <c r="D4426" t="s">
        <v>10031</v>
      </c>
      <c r="E4426" t="s">
        <v>10038</v>
      </c>
      <c r="F4426">
        <v>7</v>
      </c>
      <c r="G4426">
        <v>39.89</v>
      </c>
      <c r="H4426">
        <v>33.200000000000003</v>
      </c>
      <c r="I4426" t="s">
        <v>10039</v>
      </c>
      <c r="J4426">
        <f>F4426*G4426</f>
        <v>279.23</v>
      </c>
      <c r="K4426">
        <f>F4426*H4426</f>
        <v>232.40000000000003</v>
      </c>
      <c r="L4426">
        <f>J4426-K4426</f>
        <v>46.829999999999984</v>
      </c>
      <c r="M4426" s="5">
        <f>L4426/J4426</f>
        <v>0.16771120581599391</v>
      </c>
      <c r="N4426" t="str">
        <f>IF(ISNA(VLOOKUP(A4426,'Returns Data'!A:A,1,0)),"No","Yes")</f>
        <v>No</v>
      </c>
      <c r="O4426" t="s">
        <v>10085</v>
      </c>
      <c r="P4426" t="str">
        <f>IFERROR(VLOOKUP(A4426,'Ratings Data'!A:C,3,0),"No Rating")</f>
        <v>No Rating</v>
      </c>
      <c r="Q4426" t="s">
        <v>10059</v>
      </c>
      <c r="R4426" s="5">
        <f t="shared" si="69"/>
        <v>-0.84914966721410667</v>
      </c>
    </row>
    <row r="4427" spans="1:18" x14ac:dyDescent="0.3">
      <c r="A4427" t="s">
        <v>5463</v>
      </c>
      <c r="B4427" s="2">
        <v>45665</v>
      </c>
      <c r="C4427" t="s">
        <v>10009</v>
      </c>
      <c r="D4427" t="s">
        <v>10029</v>
      </c>
      <c r="E4427" t="s">
        <v>10037</v>
      </c>
      <c r="F4427">
        <v>15</v>
      </c>
      <c r="G4427">
        <v>215.76</v>
      </c>
      <c r="H4427">
        <v>147.04</v>
      </c>
      <c r="I4427" t="s">
        <v>10040</v>
      </c>
      <c r="J4427">
        <f>F4427*G4427</f>
        <v>3236.3999999999996</v>
      </c>
      <c r="K4427">
        <f>F4427*H4427</f>
        <v>2205.6</v>
      </c>
      <c r="L4427">
        <f>J4427-K4427</f>
        <v>1030.7999999999997</v>
      </c>
      <c r="M4427" s="5">
        <f>L4427/J4427</f>
        <v>0.31850203930292914</v>
      </c>
      <c r="N4427" t="str">
        <f>IF(ISNA(VLOOKUP(A4427,'Returns Data'!A:A,1,0)),"No","Yes")</f>
        <v>No</v>
      </c>
      <c r="O4427" t="s">
        <v>10085</v>
      </c>
      <c r="P4427" t="str">
        <f>IFERROR(VLOOKUP(A4427,'Ratings Data'!A:C,3,0),"No Rating")</f>
        <v>No Rating</v>
      </c>
      <c r="Q4427" t="s">
        <v>10059</v>
      </c>
      <c r="R4427" s="5">
        <f t="shared" si="69"/>
        <v>10.590445152741465</v>
      </c>
    </row>
    <row r="4428" spans="1:18" x14ac:dyDescent="0.3">
      <c r="A4428" t="s">
        <v>5581</v>
      </c>
      <c r="B4428" s="2">
        <v>45665</v>
      </c>
      <c r="C4428" t="s">
        <v>10014</v>
      </c>
      <c r="D4428" t="s">
        <v>10030</v>
      </c>
      <c r="E4428" t="s">
        <v>10035</v>
      </c>
      <c r="F4428">
        <v>4</v>
      </c>
      <c r="G4428">
        <v>108.97</v>
      </c>
      <c r="H4428">
        <v>90.87</v>
      </c>
      <c r="I4428" t="s">
        <v>10039</v>
      </c>
      <c r="J4428">
        <f>F4428*G4428</f>
        <v>435.88</v>
      </c>
      <c r="K4428">
        <f>F4428*H4428</f>
        <v>363.48</v>
      </c>
      <c r="L4428">
        <f>J4428-K4428</f>
        <v>72.399999999999977</v>
      </c>
      <c r="M4428" s="5">
        <f>L4428/J4428</f>
        <v>0.16610076167752588</v>
      </c>
      <c r="N4428" t="str">
        <f>IF(ISNA(VLOOKUP(A4428,'Returns Data'!A:A,1,0)),"No","Yes")</f>
        <v>No</v>
      </c>
      <c r="O4428" t="s">
        <v>10085</v>
      </c>
      <c r="P4428" t="str">
        <f>IFERROR(VLOOKUP(A4428,'Ratings Data'!A:C,3,0),"No Rating")</f>
        <v>No Rating</v>
      </c>
      <c r="Q4428" t="s">
        <v>10059</v>
      </c>
      <c r="R4428" s="5">
        <f t="shared" si="69"/>
        <v>-0.86531949079223824</v>
      </c>
    </row>
    <row r="4429" spans="1:18" x14ac:dyDescent="0.3">
      <c r="A4429" t="s">
        <v>5891</v>
      </c>
      <c r="B4429" s="2">
        <v>45665</v>
      </c>
      <c r="C4429" t="s">
        <v>10014</v>
      </c>
      <c r="D4429" t="s">
        <v>10030</v>
      </c>
      <c r="E4429" t="s">
        <v>10036</v>
      </c>
      <c r="F4429">
        <v>18</v>
      </c>
      <c r="G4429">
        <v>476.04</v>
      </c>
      <c r="H4429">
        <v>411.19</v>
      </c>
      <c r="I4429" t="s">
        <v>10039</v>
      </c>
      <c r="J4429">
        <f>F4429*G4429</f>
        <v>8568.7200000000012</v>
      </c>
      <c r="K4429">
        <f>F4429*H4429</f>
        <v>7401.42</v>
      </c>
      <c r="L4429">
        <f>J4429-K4429</f>
        <v>1167.3000000000011</v>
      </c>
      <c r="M4429" s="5">
        <f>L4429/J4429</f>
        <v>0.13622804806318808</v>
      </c>
      <c r="N4429" t="str">
        <f>IF(ISNA(VLOOKUP(A4429,'Returns Data'!A:A,1,0)),"No","Yes")</f>
        <v>No</v>
      </c>
      <c r="O4429" t="s">
        <v>10085</v>
      </c>
      <c r="P4429">
        <f>IFERROR(VLOOKUP(A4429,'Ratings Data'!A:C,3,0),"No Rating")</f>
        <v>1</v>
      </c>
      <c r="Q4429" t="s">
        <v>10059</v>
      </c>
      <c r="R4429" s="5">
        <f t="shared" si="69"/>
        <v>18.658438102229976</v>
      </c>
    </row>
    <row r="4430" spans="1:18" x14ac:dyDescent="0.3">
      <c r="A4430" t="s">
        <v>6170</v>
      </c>
      <c r="B4430" s="2">
        <v>45665</v>
      </c>
      <c r="C4430" t="s">
        <v>10017</v>
      </c>
      <c r="D4430" t="s">
        <v>10032</v>
      </c>
      <c r="E4430" t="s">
        <v>10038</v>
      </c>
      <c r="F4430">
        <v>8</v>
      </c>
      <c r="G4430">
        <v>412.47</v>
      </c>
      <c r="H4430">
        <v>371.07</v>
      </c>
      <c r="I4430" t="s">
        <v>10039</v>
      </c>
      <c r="J4430">
        <f>F4430*G4430</f>
        <v>3299.76</v>
      </c>
      <c r="K4430">
        <f>F4430*H4430</f>
        <v>2968.56</v>
      </c>
      <c r="L4430">
        <f>J4430-K4430</f>
        <v>331.20000000000027</v>
      </c>
      <c r="M4430" s="5">
        <f>L4430/J4430</f>
        <v>0.10037093606807776</v>
      </c>
      <c r="N4430" t="str">
        <f>IF(ISNA(VLOOKUP(A4430,'Returns Data'!A:A,1,0)),"No","Yes")</f>
        <v>No</v>
      </c>
      <c r="O4430" t="s">
        <v>10085</v>
      </c>
      <c r="P4430" t="str">
        <f>IFERROR(VLOOKUP(A4430,'Ratings Data'!A:C,3,0),"No Rating")</f>
        <v>No Rating</v>
      </c>
      <c r="Q4430" t="s">
        <v>10059</v>
      </c>
      <c r="R4430" s="5">
        <f t="shared" si="69"/>
        <v>-0.61490631039408461</v>
      </c>
    </row>
    <row r="4431" spans="1:18" x14ac:dyDescent="0.3">
      <c r="A4431" t="s">
        <v>6822</v>
      </c>
      <c r="B4431" s="2">
        <v>45665</v>
      </c>
      <c r="C4431" t="s">
        <v>10020</v>
      </c>
      <c r="D4431" t="s">
        <v>10030</v>
      </c>
      <c r="E4431" t="s">
        <v>10034</v>
      </c>
      <c r="F4431">
        <v>4</v>
      </c>
      <c r="G4431">
        <v>52.13</v>
      </c>
      <c r="H4431">
        <v>38.33</v>
      </c>
      <c r="I4431" t="s">
        <v>10039</v>
      </c>
      <c r="J4431">
        <f>F4431*G4431</f>
        <v>208.52</v>
      </c>
      <c r="K4431">
        <f>F4431*H4431</f>
        <v>153.32</v>
      </c>
      <c r="L4431">
        <f>J4431-K4431</f>
        <v>55.200000000000017</v>
      </c>
      <c r="M4431" s="5">
        <f>L4431/J4431</f>
        <v>0.26472280836370621</v>
      </c>
      <c r="N4431" t="str">
        <f>IF(ISNA(VLOOKUP(A4431,'Returns Data'!A:A,1,0)),"No","Yes")</f>
        <v>No</v>
      </c>
      <c r="O4431" t="s">
        <v>10085</v>
      </c>
      <c r="P4431" t="str">
        <f>IFERROR(VLOOKUP(A4431,'Ratings Data'!A:C,3,0),"No Rating")</f>
        <v>No Rating</v>
      </c>
      <c r="Q4431" t="s">
        <v>10059</v>
      </c>
      <c r="R4431" s="5">
        <f t="shared" si="69"/>
        <v>-0.93680752539578638</v>
      </c>
    </row>
    <row r="4432" spans="1:18" x14ac:dyDescent="0.3">
      <c r="A4432" t="s">
        <v>6930</v>
      </c>
      <c r="B4432" s="2">
        <v>45665</v>
      </c>
      <c r="C4432" t="s">
        <v>10015</v>
      </c>
      <c r="D4432" t="s">
        <v>10031</v>
      </c>
      <c r="E4432" t="s">
        <v>10036</v>
      </c>
      <c r="F4432">
        <v>9</v>
      </c>
      <c r="G4432">
        <v>282.33999999999997</v>
      </c>
      <c r="H4432">
        <v>239.01</v>
      </c>
      <c r="I4432" t="s">
        <v>10040</v>
      </c>
      <c r="J4432">
        <f>F4432*G4432</f>
        <v>2541.06</v>
      </c>
      <c r="K4432">
        <f>F4432*H4432</f>
        <v>2151.09</v>
      </c>
      <c r="L4432">
        <f>J4432-K4432</f>
        <v>389.9699999999998</v>
      </c>
      <c r="M4432" s="5">
        <f>L4432/J4432</f>
        <v>0.15346745059148537</v>
      </c>
      <c r="N4432" t="str">
        <f>IF(ISNA(VLOOKUP(A4432,'Returns Data'!A:A,1,0)),"No","Yes")</f>
        <v>No</v>
      </c>
      <c r="O4432" t="s">
        <v>10085</v>
      </c>
      <c r="P4432" t="str">
        <f>IFERROR(VLOOKUP(A4432,'Ratings Data'!A:C,3,0),"No Rating")</f>
        <v>No Rating</v>
      </c>
      <c r="Q4432" t="s">
        <v>10059</v>
      </c>
      <c r="R4432" s="5">
        <f t="shared" si="69"/>
        <v>11.186169192403606</v>
      </c>
    </row>
    <row r="4433" spans="1:18" x14ac:dyDescent="0.3">
      <c r="A4433" t="s">
        <v>6994</v>
      </c>
      <c r="B4433" s="2">
        <v>45665</v>
      </c>
      <c r="C4433" t="s">
        <v>10025</v>
      </c>
      <c r="D4433" t="s">
        <v>10033</v>
      </c>
      <c r="E4433" t="s">
        <v>10034</v>
      </c>
      <c r="F4433">
        <v>9</v>
      </c>
      <c r="G4433">
        <v>128.72</v>
      </c>
      <c r="H4433">
        <v>82.8</v>
      </c>
      <c r="I4433" t="s">
        <v>10040</v>
      </c>
      <c r="J4433">
        <f>F4433*G4433</f>
        <v>1158.48</v>
      </c>
      <c r="K4433">
        <f>F4433*H4433</f>
        <v>745.19999999999993</v>
      </c>
      <c r="L4433">
        <f>J4433-K4433</f>
        <v>413.28000000000009</v>
      </c>
      <c r="M4433" s="5">
        <f>L4433/J4433</f>
        <v>0.35674331883157245</v>
      </c>
      <c r="N4433" t="str">
        <f>IF(ISNA(VLOOKUP(A4433,'Returns Data'!A:A,1,0)),"No","Yes")</f>
        <v>No</v>
      </c>
      <c r="O4433" t="s">
        <v>10085</v>
      </c>
      <c r="P4433" t="str">
        <f>IFERROR(VLOOKUP(A4433,'Ratings Data'!A:C,3,0),"No Rating")</f>
        <v>No Rating</v>
      </c>
      <c r="Q4433" t="s">
        <v>10059</v>
      </c>
      <c r="R4433" s="5">
        <f t="shared" si="69"/>
        <v>-0.54409577105617335</v>
      </c>
    </row>
    <row r="4434" spans="1:18" x14ac:dyDescent="0.3">
      <c r="A4434" t="s">
        <v>7014</v>
      </c>
      <c r="B4434" s="2">
        <v>45665</v>
      </c>
      <c r="C4434" t="s">
        <v>10024</v>
      </c>
      <c r="D4434" t="s">
        <v>10029</v>
      </c>
      <c r="E4434" t="s">
        <v>10037</v>
      </c>
      <c r="F4434">
        <v>12</v>
      </c>
      <c r="G4434">
        <v>210.74</v>
      </c>
      <c r="H4434">
        <v>128.15</v>
      </c>
      <c r="I4434" t="s">
        <v>10039</v>
      </c>
      <c r="J4434">
        <f>F4434*G4434</f>
        <v>2528.88</v>
      </c>
      <c r="K4434">
        <f>F4434*H4434</f>
        <v>1537.8000000000002</v>
      </c>
      <c r="L4434">
        <f>J4434-K4434</f>
        <v>991.07999999999993</v>
      </c>
      <c r="M4434" s="5">
        <f>L4434/J4434</f>
        <v>0.39190471671253674</v>
      </c>
      <c r="N4434" t="str">
        <f>IF(ISNA(VLOOKUP(A4434,'Returns Data'!A:A,1,0)),"No","Yes")</f>
        <v>No</v>
      </c>
      <c r="O4434" t="s">
        <v>10085</v>
      </c>
      <c r="P4434" t="str">
        <f>IFERROR(VLOOKUP(A4434,'Ratings Data'!A:C,3,0),"No Rating")</f>
        <v>No Rating</v>
      </c>
      <c r="Q4434" t="s">
        <v>10059</v>
      </c>
      <c r="R4434" s="5">
        <f t="shared" si="69"/>
        <v>1.1829293557074789</v>
      </c>
    </row>
    <row r="4435" spans="1:18" x14ac:dyDescent="0.3">
      <c r="A4435" t="s">
        <v>7029</v>
      </c>
      <c r="B4435" s="2">
        <v>45665</v>
      </c>
      <c r="C4435" t="s">
        <v>10021</v>
      </c>
      <c r="D4435" t="s">
        <v>10031</v>
      </c>
      <c r="E4435" t="s">
        <v>10034</v>
      </c>
      <c r="F4435">
        <v>19</v>
      </c>
      <c r="G4435">
        <v>213.31</v>
      </c>
      <c r="H4435">
        <v>158.75</v>
      </c>
      <c r="I4435" t="s">
        <v>10039</v>
      </c>
      <c r="J4435">
        <f>F4435*G4435</f>
        <v>4052.89</v>
      </c>
      <c r="K4435">
        <f>F4435*H4435</f>
        <v>3016.25</v>
      </c>
      <c r="L4435">
        <f>J4435-K4435</f>
        <v>1036.6399999999999</v>
      </c>
      <c r="M4435" s="5">
        <f>L4435/J4435</f>
        <v>0.2557779757160939</v>
      </c>
      <c r="N4435" t="str">
        <f>IF(ISNA(VLOOKUP(A4435,'Returns Data'!A:A,1,0)),"No","Yes")</f>
        <v>No</v>
      </c>
      <c r="O4435" t="s">
        <v>10085</v>
      </c>
      <c r="P4435" t="str">
        <f>IFERROR(VLOOKUP(A4435,'Ratings Data'!A:C,3,0),"No Rating")</f>
        <v>No Rating</v>
      </c>
      <c r="Q4435" t="s">
        <v>10059</v>
      </c>
      <c r="R4435" s="5">
        <f t="shared" si="69"/>
        <v>0.60264227642276413</v>
      </c>
    </row>
    <row r="4436" spans="1:18" x14ac:dyDescent="0.3">
      <c r="A4436" t="s">
        <v>7109</v>
      </c>
      <c r="B4436" s="2">
        <v>45665</v>
      </c>
      <c r="C4436" t="s">
        <v>10020</v>
      </c>
      <c r="D4436" t="s">
        <v>10030</v>
      </c>
      <c r="E4436" t="s">
        <v>10035</v>
      </c>
      <c r="F4436">
        <v>16</v>
      </c>
      <c r="G4436">
        <v>199.32</v>
      </c>
      <c r="H4436">
        <v>175.53</v>
      </c>
      <c r="I4436" t="s">
        <v>10039</v>
      </c>
      <c r="J4436">
        <f>F4436*G4436</f>
        <v>3189.12</v>
      </c>
      <c r="K4436">
        <f>F4436*H4436</f>
        <v>2808.48</v>
      </c>
      <c r="L4436">
        <f>J4436-K4436</f>
        <v>380.63999999999987</v>
      </c>
      <c r="M4436" s="5">
        <f>L4436/J4436</f>
        <v>0.11935580975316071</v>
      </c>
      <c r="N4436" t="str">
        <f>IF(ISNA(VLOOKUP(A4436,'Returns Data'!A:A,1,0)),"No","Yes")</f>
        <v>No</v>
      </c>
      <c r="O4436" t="s">
        <v>10085</v>
      </c>
      <c r="P4436" t="str">
        <f>IFERROR(VLOOKUP(A4436,'Ratings Data'!A:C,3,0),"No Rating")</f>
        <v>No Rating</v>
      </c>
      <c r="Q4436" t="s">
        <v>10059</v>
      </c>
      <c r="R4436" s="5">
        <f t="shared" si="69"/>
        <v>-0.21312446180379926</v>
      </c>
    </row>
    <row r="4437" spans="1:18" x14ac:dyDescent="0.3">
      <c r="A4437" t="s">
        <v>7115</v>
      </c>
      <c r="B4437" s="2">
        <v>45665</v>
      </c>
      <c r="C4437" t="s">
        <v>10021</v>
      </c>
      <c r="D4437" t="s">
        <v>10031</v>
      </c>
      <c r="E4437" t="s">
        <v>10034</v>
      </c>
      <c r="F4437">
        <v>19</v>
      </c>
      <c r="G4437">
        <v>44.59</v>
      </c>
      <c r="H4437">
        <v>40.08</v>
      </c>
      <c r="I4437" t="s">
        <v>10040</v>
      </c>
      <c r="J4437">
        <f>F4437*G4437</f>
        <v>847.21</v>
      </c>
      <c r="K4437">
        <f>F4437*H4437</f>
        <v>761.52</v>
      </c>
      <c r="L4437">
        <f>J4437-K4437</f>
        <v>85.690000000000055</v>
      </c>
      <c r="M4437" s="5">
        <f>L4437/J4437</f>
        <v>0.10114375420497876</v>
      </c>
      <c r="N4437" t="str">
        <f>IF(ISNA(VLOOKUP(A4437,'Returns Data'!A:A,1,0)),"No","Yes")</f>
        <v>No</v>
      </c>
      <c r="O4437" t="s">
        <v>10085</v>
      </c>
      <c r="P4437" t="str">
        <f>IFERROR(VLOOKUP(A4437,'Ratings Data'!A:C,3,0),"No Rating")</f>
        <v>No Rating</v>
      </c>
      <c r="Q4437" t="s">
        <v>10059</v>
      </c>
      <c r="R4437" s="5">
        <f t="shared" si="69"/>
        <v>-0.73434364338751756</v>
      </c>
    </row>
    <row r="4438" spans="1:18" x14ac:dyDescent="0.3">
      <c r="A4438" t="s">
        <v>7388</v>
      </c>
      <c r="B4438" s="2">
        <v>45665</v>
      </c>
      <c r="C4438" t="s">
        <v>10019</v>
      </c>
      <c r="D4438" t="s">
        <v>10031</v>
      </c>
      <c r="E4438" t="s">
        <v>10035</v>
      </c>
      <c r="F4438">
        <v>2</v>
      </c>
      <c r="G4438">
        <v>311.01</v>
      </c>
      <c r="H4438">
        <v>213.36</v>
      </c>
      <c r="I4438" t="s">
        <v>10039</v>
      </c>
      <c r="J4438">
        <f>F4438*G4438</f>
        <v>622.02</v>
      </c>
      <c r="K4438">
        <f>F4438*H4438</f>
        <v>426.72</v>
      </c>
      <c r="L4438">
        <f>J4438-K4438</f>
        <v>195.29999999999995</v>
      </c>
      <c r="M4438" s="5">
        <f>L4438/J4438</f>
        <v>0.31397704253882508</v>
      </c>
      <c r="N4438" t="str">
        <f>IF(ISNA(VLOOKUP(A4438,'Returns Data'!A:A,1,0)),"No","Yes")</f>
        <v>No</v>
      </c>
      <c r="O4438" t="s">
        <v>10085</v>
      </c>
      <c r="P4438" t="str">
        <f>IFERROR(VLOOKUP(A4438,'Ratings Data'!A:C,3,0),"No Rating")</f>
        <v>No Rating</v>
      </c>
      <c r="Q4438" t="s">
        <v>10059</v>
      </c>
      <c r="R4438" s="5">
        <f t="shared" si="69"/>
        <v>-0.26580186730562677</v>
      </c>
    </row>
    <row r="4439" spans="1:18" x14ac:dyDescent="0.3">
      <c r="A4439" t="s">
        <v>7470</v>
      </c>
      <c r="B4439" s="2">
        <v>45665</v>
      </c>
      <c r="C4439" t="s">
        <v>10022</v>
      </c>
      <c r="D4439" t="s">
        <v>10033</v>
      </c>
      <c r="E4439" t="s">
        <v>10036</v>
      </c>
      <c r="F4439">
        <v>1</v>
      </c>
      <c r="G4439">
        <v>236.85</v>
      </c>
      <c r="H4439">
        <v>194.65</v>
      </c>
      <c r="I4439" t="s">
        <v>10039</v>
      </c>
      <c r="J4439">
        <f>F4439*G4439</f>
        <v>236.85</v>
      </c>
      <c r="K4439">
        <f>F4439*H4439</f>
        <v>194.65</v>
      </c>
      <c r="L4439">
        <f>J4439-K4439</f>
        <v>42.199999999999989</v>
      </c>
      <c r="M4439" s="5">
        <f>L4439/J4439</f>
        <v>0.17817183871648717</v>
      </c>
      <c r="N4439" t="str">
        <f>IF(ISNA(VLOOKUP(A4439,'Returns Data'!A:A,1,0)),"No","Yes")</f>
        <v>No</v>
      </c>
      <c r="O4439" t="s">
        <v>10085</v>
      </c>
      <c r="P4439" t="str">
        <f>IFERROR(VLOOKUP(A4439,'Ratings Data'!A:C,3,0),"No Rating")</f>
        <v>No Rating</v>
      </c>
      <c r="Q4439" t="s">
        <v>10059</v>
      </c>
      <c r="R4439" s="5">
        <f t="shared" si="69"/>
        <v>-0.61922446223594096</v>
      </c>
    </row>
    <row r="4440" spans="1:18" x14ac:dyDescent="0.3">
      <c r="A4440" t="s">
        <v>7981</v>
      </c>
      <c r="B4440" s="2">
        <v>45665</v>
      </c>
      <c r="C4440" t="s">
        <v>10013</v>
      </c>
      <c r="D4440" t="s">
        <v>10030</v>
      </c>
      <c r="E4440" t="s">
        <v>10034</v>
      </c>
      <c r="F4440">
        <v>8</v>
      </c>
      <c r="G4440">
        <v>453.34</v>
      </c>
      <c r="H4440">
        <v>298.11</v>
      </c>
      <c r="I4440" t="s">
        <v>10039</v>
      </c>
      <c r="J4440">
        <f>F4440*G4440</f>
        <v>3626.72</v>
      </c>
      <c r="K4440">
        <f>F4440*H4440</f>
        <v>2384.88</v>
      </c>
      <c r="L4440">
        <f>J4440-K4440</f>
        <v>1241.8399999999997</v>
      </c>
      <c r="M4440" s="5">
        <f>L4440/J4440</f>
        <v>0.34241408214585073</v>
      </c>
      <c r="N4440" t="str">
        <f>IF(ISNA(VLOOKUP(A4440,'Returns Data'!A:A,1,0)),"No","Yes")</f>
        <v>No</v>
      </c>
      <c r="O4440" t="s">
        <v>10085</v>
      </c>
      <c r="P4440" t="str">
        <f>IFERROR(VLOOKUP(A4440,'Ratings Data'!A:C,3,0),"No Rating")</f>
        <v>No Rating</v>
      </c>
      <c r="Q4440" t="s">
        <v>10059</v>
      </c>
      <c r="R4440" s="5">
        <f t="shared" si="69"/>
        <v>14.312307367532194</v>
      </c>
    </row>
    <row r="4441" spans="1:18" x14ac:dyDescent="0.3">
      <c r="A4441" t="s">
        <v>8260</v>
      </c>
      <c r="B4441" s="2">
        <v>45665</v>
      </c>
      <c r="C4441" t="s">
        <v>10015</v>
      </c>
      <c r="D4441" t="s">
        <v>10031</v>
      </c>
      <c r="E4441" t="s">
        <v>10037</v>
      </c>
      <c r="F4441">
        <v>3</v>
      </c>
      <c r="G4441">
        <v>400.16</v>
      </c>
      <c r="H4441">
        <v>326.64</v>
      </c>
      <c r="I4441" t="s">
        <v>10040</v>
      </c>
      <c r="J4441">
        <f>F4441*G4441</f>
        <v>1200.48</v>
      </c>
      <c r="K4441">
        <f>F4441*H4441</f>
        <v>979.92</v>
      </c>
      <c r="L4441">
        <f>J4441-K4441</f>
        <v>220.56000000000006</v>
      </c>
      <c r="M4441" s="5">
        <f>L4441/J4441</f>
        <v>0.18372650939624155</v>
      </c>
      <c r="N4441" t="str">
        <f>IF(ISNA(VLOOKUP(A4441,'Returns Data'!A:A,1,0)),"No","Yes")</f>
        <v>No</v>
      </c>
      <c r="O4441" t="s">
        <v>10085</v>
      </c>
      <c r="P4441">
        <f>IFERROR(VLOOKUP(A4441,'Ratings Data'!A:C,3,0),"No Rating")</f>
        <v>1</v>
      </c>
      <c r="Q4441" t="s">
        <v>10059</v>
      </c>
      <c r="R4441" s="5">
        <f t="shared" si="69"/>
        <v>-0.66899016190938365</v>
      </c>
    </row>
    <row r="4442" spans="1:18" x14ac:dyDescent="0.3">
      <c r="A4442" t="s">
        <v>9650</v>
      </c>
      <c r="B4442" s="2">
        <v>45665</v>
      </c>
      <c r="C4442" t="s">
        <v>10024</v>
      </c>
      <c r="D4442" t="s">
        <v>10029</v>
      </c>
      <c r="E4442" t="s">
        <v>10037</v>
      </c>
      <c r="F4442">
        <v>20</v>
      </c>
      <c r="G4442">
        <v>337.25</v>
      </c>
      <c r="H4442">
        <v>215.76</v>
      </c>
      <c r="I4442" t="s">
        <v>10039</v>
      </c>
      <c r="J4442">
        <f>F4442*G4442</f>
        <v>6745</v>
      </c>
      <c r="K4442">
        <f>F4442*H4442</f>
        <v>4315.2</v>
      </c>
      <c r="L4442">
        <f>J4442-K4442</f>
        <v>2429.8000000000002</v>
      </c>
      <c r="M4442" s="5">
        <f>L4442/J4442</f>
        <v>0.36023721275018533</v>
      </c>
      <c r="N4442" t="str">
        <f>IF(ISNA(VLOOKUP(A4442,'Returns Data'!A:A,1,0)),"No","Yes")</f>
        <v>No</v>
      </c>
      <c r="O4442" t="s">
        <v>10085</v>
      </c>
      <c r="P4442" t="str">
        <f>IFERROR(VLOOKUP(A4442,'Ratings Data'!A:C,3,0),"No Rating")</f>
        <v>No Rating</v>
      </c>
      <c r="Q4442" t="s">
        <v>10059</v>
      </c>
      <c r="R4442" s="5">
        <f t="shared" si="69"/>
        <v>4.6185858989737438</v>
      </c>
    </row>
    <row r="4443" spans="1:18" x14ac:dyDescent="0.3">
      <c r="A4443" t="s">
        <v>783</v>
      </c>
      <c r="B4443" s="2">
        <v>45666</v>
      </c>
      <c r="C4443" t="s">
        <v>10018</v>
      </c>
      <c r="D4443" t="s">
        <v>10033</v>
      </c>
      <c r="E4443" t="s">
        <v>10034</v>
      </c>
      <c r="F4443">
        <v>1</v>
      </c>
      <c r="G4443">
        <v>490.69</v>
      </c>
      <c r="H4443">
        <v>362.48</v>
      </c>
      <c r="I4443" t="s">
        <v>10039</v>
      </c>
      <c r="J4443">
        <f>F4443*G4443</f>
        <v>490.69</v>
      </c>
      <c r="K4443">
        <f>F4443*H4443</f>
        <v>362.48</v>
      </c>
      <c r="L4443">
        <f>J4443-K4443</f>
        <v>128.20999999999998</v>
      </c>
      <c r="M4443" s="5">
        <f>L4443/J4443</f>
        <v>0.26128512910391488</v>
      </c>
      <c r="N4443" t="str">
        <f>IF(ISNA(VLOOKUP(A4443,'Returns Data'!A:A,1,0)),"No","Yes")</f>
        <v>No</v>
      </c>
      <c r="O4443" t="s">
        <v>10085</v>
      </c>
      <c r="P4443" t="str">
        <f>IFERROR(VLOOKUP(A4443,'Ratings Data'!A:C,3,0),"No Rating")</f>
        <v>No Rating</v>
      </c>
      <c r="Q4443" t="s">
        <v>10059</v>
      </c>
      <c r="R4443" s="5">
        <f t="shared" si="69"/>
        <v>-0.92725129725722766</v>
      </c>
    </row>
    <row r="4444" spans="1:18" x14ac:dyDescent="0.3">
      <c r="A4444" t="s">
        <v>1122</v>
      </c>
      <c r="B4444" s="2">
        <v>45666</v>
      </c>
      <c r="C4444" t="s">
        <v>10022</v>
      </c>
      <c r="D4444" t="s">
        <v>10033</v>
      </c>
      <c r="E4444" t="s">
        <v>10037</v>
      </c>
      <c r="F4444">
        <v>20</v>
      </c>
      <c r="G4444">
        <v>124.78</v>
      </c>
      <c r="H4444">
        <v>81.53</v>
      </c>
      <c r="I4444" t="s">
        <v>10039</v>
      </c>
      <c r="J4444">
        <f>F4444*G4444</f>
        <v>2495.6</v>
      </c>
      <c r="K4444">
        <f>F4444*H4444</f>
        <v>1630.6</v>
      </c>
      <c r="L4444">
        <f>J4444-K4444</f>
        <v>865</v>
      </c>
      <c r="M4444" s="5">
        <f>L4444/J4444</f>
        <v>0.34661003365924026</v>
      </c>
      <c r="N4444" t="str">
        <f>IF(ISNA(VLOOKUP(A4444,'Returns Data'!A:A,1,0)),"No","Yes")</f>
        <v>Yes</v>
      </c>
      <c r="O4444" t="str">
        <f>IFERROR(VLOOKUP(A4444,'Returns Data'!A:E,5,0),"No Returns")</f>
        <v>Wrong Product</v>
      </c>
      <c r="P4444" t="str">
        <f>IFERROR(VLOOKUP(A4444,'Ratings Data'!A:C,3,0),"No Rating")</f>
        <v>No Rating</v>
      </c>
      <c r="Q4444" t="s">
        <v>10059</v>
      </c>
      <c r="R4444" s="5">
        <f t="shared" si="69"/>
        <v>4.0858994477164803</v>
      </c>
    </row>
    <row r="4445" spans="1:18" x14ac:dyDescent="0.3">
      <c r="A4445" t="s">
        <v>1233</v>
      </c>
      <c r="B4445" s="2">
        <v>45666</v>
      </c>
      <c r="C4445" t="s">
        <v>10016</v>
      </c>
      <c r="D4445" t="s">
        <v>10032</v>
      </c>
      <c r="E4445" t="s">
        <v>10038</v>
      </c>
      <c r="F4445">
        <v>3</v>
      </c>
      <c r="G4445">
        <v>173.02</v>
      </c>
      <c r="H4445">
        <v>116.69</v>
      </c>
      <c r="I4445" t="s">
        <v>10040</v>
      </c>
      <c r="J4445">
        <f>F4445*G4445</f>
        <v>519.06000000000006</v>
      </c>
      <c r="K4445">
        <f>F4445*H4445</f>
        <v>350.07</v>
      </c>
      <c r="L4445">
        <f>J4445-K4445</f>
        <v>168.99000000000007</v>
      </c>
      <c r="M4445" s="5">
        <f>L4445/J4445</f>
        <v>0.32556929834701198</v>
      </c>
      <c r="N4445" t="str">
        <f>IF(ISNA(VLOOKUP(A4445,'Returns Data'!A:A,1,0)),"No","Yes")</f>
        <v>No</v>
      </c>
      <c r="O4445" t="s">
        <v>10085</v>
      </c>
      <c r="P4445" t="str">
        <f>IFERROR(VLOOKUP(A4445,'Ratings Data'!A:C,3,0),"No Rating")</f>
        <v>No Rating</v>
      </c>
      <c r="Q4445" t="s">
        <v>10059</v>
      </c>
      <c r="R4445" s="5">
        <f t="shared" si="69"/>
        <v>-0.79200993748998239</v>
      </c>
    </row>
    <row r="4446" spans="1:18" x14ac:dyDescent="0.3">
      <c r="A4446" t="s">
        <v>1773</v>
      </c>
      <c r="B4446" s="2">
        <v>45666</v>
      </c>
      <c r="C4446" t="s">
        <v>10016</v>
      </c>
      <c r="D4446" t="s">
        <v>10032</v>
      </c>
      <c r="E4446" t="s">
        <v>10035</v>
      </c>
      <c r="F4446">
        <v>1</v>
      </c>
      <c r="G4446">
        <v>412.32</v>
      </c>
      <c r="H4446">
        <v>342.35</v>
      </c>
      <c r="I4446" t="s">
        <v>10039</v>
      </c>
      <c r="J4446">
        <f>F4446*G4446</f>
        <v>412.32</v>
      </c>
      <c r="K4446">
        <f>F4446*H4446</f>
        <v>342.35</v>
      </c>
      <c r="L4446">
        <f>J4446-K4446</f>
        <v>69.96999999999997</v>
      </c>
      <c r="M4446" s="5">
        <f>L4446/J4446</f>
        <v>0.16969829258828087</v>
      </c>
      <c r="N4446" t="str">
        <f>IF(ISNA(VLOOKUP(A4446,'Returns Data'!A:A,1,0)),"No","Yes")</f>
        <v>No</v>
      </c>
      <c r="O4446" t="s">
        <v>10085</v>
      </c>
      <c r="P4446" t="str">
        <f>IFERROR(VLOOKUP(A4446,'Ratings Data'!A:C,3,0),"No Rating")</f>
        <v>No Rating</v>
      </c>
      <c r="Q4446" t="s">
        <v>10059</v>
      </c>
      <c r="R4446" s="5">
        <f t="shared" si="69"/>
        <v>-0.20564096636227036</v>
      </c>
    </row>
    <row r="4447" spans="1:18" x14ac:dyDescent="0.3">
      <c r="A4447" t="s">
        <v>1828</v>
      </c>
      <c r="B4447" s="2">
        <v>45666</v>
      </c>
      <c r="C4447" t="s">
        <v>10011</v>
      </c>
      <c r="D4447" t="s">
        <v>10029</v>
      </c>
      <c r="E4447" t="s">
        <v>10038</v>
      </c>
      <c r="F4447">
        <v>5</v>
      </c>
      <c r="G4447">
        <v>219.52</v>
      </c>
      <c r="H4447">
        <v>179.41</v>
      </c>
      <c r="I4447" t="s">
        <v>10040</v>
      </c>
      <c r="J4447">
        <f>F4447*G4447</f>
        <v>1097.6000000000001</v>
      </c>
      <c r="K4447">
        <f>F4447*H4447</f>
        <v>897.05</v>
      </c>
      <c r="L4447">
        <f>J4447-K4447</f>
        <v>200.55000000000018</v>
      </c>
      <c r="M4447" s="5">
        <f>L4447/J4447</f>
        <v>0.18271683673469402</v>
      </c>
      <c r="N4447" t="str">
        <f>IF(ISNA(VLOOKUP(A4447,'Returns Data'!A:A,1,0)),"No","Yes")</f>
        <v>No</v>
      </c>
      <c r="O4447" t="s">
        <v>10085</v>
      </c>
      <c r="P4447" t="str">
        <f>IFERROR(VLOOKUP(A4447,'Ratings Data'!A:C,3,0),"No Rating")</f>
        <v>No Rating</v>
      </c>
      <c r="Q4447" t="s">
        <v>10059</v>
      </c>
      <c r="R4447" s="5">
        <f t="shared" si="69"/>
        <v>1.6620100892510676</v>
      </c>
    </row>
    <row r="4448" spans="1:18" x14ac:dyDescent="0.3">
      <c r="A4448" t="s">
        <v>2899</v>
      </c>
      <c r="B4448" s="2">
        <v>45666</v>
      </c>
      <c r="C4448" t="s">
        <v>10024</v>
      </c>
      <c r="D4448" t="s">
        <v>10029</v>
      </c>
      <c r="E4448" t="s">
        <v>10036</v>
      </c>
      <c r="F4448">
        <v>9</v>
      </c>
      <c r="G4448">
        <v>359.2</v>
      </c>
      <c r="H4448">
        <v>270.14999999999998</v>
      </c>
      <c r="I4448" t="s">
        <v>10039</v>
      </c>
      <c r="J4448">
        <f>F4448*G4448</f>
        <v>3232.7999999999997</v>
      </c>
      <c r="K4448">
        <f>F4448*H4448</f>
        <v>2431.35</v>
      </c>
      <c r="L4448">
        <f>J4448-K4448</f>
        <v>801.44999999999982</v>
      </c>
      <c r="M4448" s="5">
        <f>L4448/J4448</f>
        <v>0.24791202672605786</v>
      </c>
      <c r="N4448" t="str">
        <f>IF(ISNA(VLOOKUP(A4448,'Returns Data'!A:A,1,0)),"No","Yes")</f>
        <v>No</v>
      </c>
      <c r="O4448" t="s">
        <v>10085</v>
      </c>
      <c r="P4448" t="str">
        <f>IFERROR(VLOOKUP(A4448,'Ratings Data'!A:C,3,0),"No Rating")</f>
        <v>No Rating</v>
      </c>
      <c r="Q4448" t="s">
        <v>10059</v>
      </c>
      <c r="R4448" s="5">
        <f t="shared" si="69"/>
        <v>1.9453352769679295</v>
      </c>
    </row>
    <row r="4449" spans="1:18" x14ac:dyDescent="0.3">
      <c r="A4449" t="s">
        <v>3400</v>
      </c>
      <c r="B4449" s="2">
        <v>45666</v>
      </c>
      <c r="C4449" t="s">
        <v>10017</v>
      </c>
      <c r="D4449" t="s">
        <v>10032</v>
      </c>
      <c r="E4449" t="s">
        <v>10034</v>
      </c>
      <c r="F4449">
        <v>1</v>
      </c>
      <c r="G4449">
        <v>44.9</v>
      </c>
      <c r="H4449">
        <v>34.69</v>
      </c>
      <c r="I4449" t="s">
        <v>10039</v>
      </c>
      <c r="J4449">
        <f>F4449*G4449</f>
        <v>44.9</v>
      </c>
      <c r="K4449">
        <f>F4449*H4449</f>
        <v>34.69</v>
      </c>
      <c r="L4449">
        <f>J4449-K4449</f>
        <v>10.210000000000001</v>
      </c>
      <c r="M4449" s="5">
        <f>L4449/J4449</f>
        <v>0.2273942093541203</v>
      </c>
      <c r="N4449" t="str">
        <f>IF(ISNA(VLOOKUP(A4449,'Returns Data'!A:A,1,0)),"No","Yes")</f>
        <v>No</v>
      </c>
      <c r="O4449" t="s">
        <v>10085</v>
      </c>
      <c r="P4449" t="str">
        <f>IFERROR(VLOOKUP(A4449,'Ratings Data'!A:C,3,0),"No Rating")</f>
        <v>No Rating</v>
      </c>
      <c r="Q4449" t="s">
        <v>10059</v>
      </c>
      <c r="R4449" s="5">
        <f t="shared" si="69"/>
        <v>-0.98611111111111105</v>
      </c>
    </row>
    <row r="4450" spans="1:18" x14ac:dyDescent="0.3">
      <c r="A4450" t="s">
        <v>3474</v>
      </c>
      <c r="B4450" s="2">
        <v>45666</v>
      </c>
      <c r="C4450" t="s">
        <v>10012</v>
      </c>
      <c r="D4450" t="s">
        <v>10030</v>
      </c>
      <c r="E4450" t="s">
        <v>10035</v>
      </c>
      <c r="F4450">
        <v>10</v>
      </c>
      <c r="G4450">
        <v>264.08999999999997</v>
      </c>
      <c r="H4450">
        <v>171.31</v>
      </c>
      <c r="I4450" t="s">
        <v>10040</v>
      </c>
      <c r="J4450">
        <f>F4450*G4450</f>
        <v>2640.8999999999996</v>
      </c>
      <c r="K4450">
        <f>F4450*H4450</f>
        <v>1713.1</v>
      </c>
      <c r="L4450">
        <f>J4450-K4450</f>
        <v>927.79999999999973</v>
      </c>
      <c r="M4450" s="5">
        <f>L4450/J4450</f>
        <v>0.35131962588511489</v>
      </c>
      <c r="N4450" t="str">
        <f>IF(ISNA(VLOOKUP(A4450,'Returns Data'!A:A,1,0)),"No","Yes")</f>
        <v>No</v>
      </c>
      <c r="O4450" t="s">
        <v>10085</v>
      </c>
      <c r="P4450">
        <f>IFERROR(VLOOKUP(A4450,'Ratings Data'!A:C,3,0),"No Rating")</f>
        <v>4</v>
      </c>
      <c r="Q4450" t="s">
        <v>10059</v>
      </c>
      <c r="R4450" s="5">
        <f t="shared" si="69"/>
        <v>57.817371937639187</v>
      </c>
    </row>
    <row r="4451" spans="1:18" x14ac:dyDescent="0.3">
      <c r="A4451" t="s">
        <v>4242</v>
      </c>
      <c r="B4451" s="2">
        <v>45666</v>
      </c>
      <c r="C4451" t="s">
        <v>10013</v>
      </c>
      <c r="D4451" t="s">
        <v>10030</v>
      </c>
      <c r="E4451" t="s">
        <v>10036</v>
      </c>
      <c r="F4451">
        <v>2</v>
      </c>
      <c r="G4451">
        <v>376.65</v>
      </c>
      <c r="H4451">
        <v>298.98</v>
      </c>
      <c r="I4451" t="s">
        <v>10040</v>
      </c>
      <c r="J4451">
        <f>F4451*G4451</f>
        <v>753.3</v>
      </c>
      <c r="K4451">
        <f>F4451*H4451</f>
        <v>597.96</v>
      </c>
      <c r="L4451">
        <f>J4451-K4451</f>
        <v>155.33999999999992</v>
      </c>
      <c r="M4451" s="5">
        <f>L4451/J4451</f>
        <v>0.2062126642771803</v>
      </c>
      <c r="N4451" t="str">
        <f>IF(ISNA(VLOOKUP(A4451,'Returns Data'!A:A,1,0)),"No","Yes")</f>
        <v>No</v>
      </c>
      <c r="O4451" t="s">
        <v>10085</v>
      </c>
      <c r="P4451" t="str">
        <f>IFERROR(VLOOKUP(A4451,'Ratings Data'!A:C,3,0),"No Rating")</f>
        <v>No Rating</v>
      </c>
      <c r="Q4451" t="s">
        <v>10059</v>
      </c>
      <c r="R4451" s="5">
        <f t="shared" si="69"/>
        <v>-0.71475633306827213</v>
      </c>
    </row>
    <row r="4452" spans="1:18" x14ac:dyDescent="0.3">
      <c r="A4452" t="s">
        <v>4471</v>
      </c>
      <c r="B4452" s="2">
        <v>45666</v>
      </c>
      <c r="C4452" t="s">
        <v>10009</v>
      </c>
      <c r="D4452" t="s">
        <v>10029</v>
      </c>
      <c r="E4452" t="s">
        <v>10038</v>
      </c>
      <c r="F4452">
        <v>8</v>
      </c>
      <c r="G4452">
        <v>88.48</v>
      </c>
      <c r="H4452">
        <v>76.45</v>
      </c>
      <c r="I4452" t="s">
        <v>10039</v>
      </c>
      <c r="J4452">
        <f>F4452*G4452</f>
        <v>707.84</v>
      </c>
      <c r="K4452">
        <f>F4452*H4452</f>
        <v>611.6</v>
      </c>
      <c r="L4452">
        <f>J4452-K4452</f>
        <v>96.240000000000009</v>
      </c>
      <c r="M4452" s="5">
        <f>L4452/J4452</f>
        <v>0.13596292947558772</v>
      </c>
      <c r="N4452" t="str">
        <f>IF(ISNA(VLOOKUP(A4452,'Returns Data'!A:A,1,0)),"No","Yes")</f>
        <v>No</v>
      </c>
      <c r="O4452" t="s">
        <v>10085</v>
      </c>
      <c r="P4452" t="str">
        <f>IFERROR(VLOOKUP(A4452,'Ratings Data'!A:C,3,0),"No Rating")</f>
        <v>No Rating</v>
      </c>
      <c r="Q4452" t="s">
        <v>10059</v>
      </c>
      <c r="R4452" s="5">
        <f t="shared" si="69"/>
        <v>-6.0347803000132649E-2</v>
      </c>
    </row>
    <row r="4453" spans="1:18" x14ac:dyDescent="0.3">
      <c r="A4453" t="s">
        <v>4670</v>
      </c>
      <c r="B4453" s="2">
        <v>45666</v>
      </c>
      <c r="C4453" t="s">
        <v>10010</v>
      </c>
      <c r="D4453" t="s">
        <v>10029</v>
      </c>
      <c r="E4453" t="s">
        <v>10035</v>
      </c>
      <c r="F4453">
        <v>16</v>
      </c>
      <c r="G4453">
        <v>363.43</v>
      </c>
      <c r="H4453">
        <v>261.92</v>
      </c>
      <c r="I4453" t="s">
        <v>10040</v>
      </c>
      <c r="J4453">
        <f>F4453*G4453</f>
        <v>5814.88</v>
      </c>
      <c r="K4453">
        <f>F4453*H4453</f>
        <v>4190.72</v>
      </c>
      <c r="L4453">
        <f>J4453-K4453</f>
        <v>1624.1599999999999</v>
      </c>
      <c r="M4453" s="5">
        <f>L4453/J4453</f>
        <v>0.27931100899760614</v>
      </c>
      <c r="N4453" t="str">
        <f>IF(ISNA(VLOOKUP(A4453,'Returns Data'!A:A,1,0)),"No","Yes")</f>
        <v>No</v>
      </c>
      <c r="O4453" t="s">
        <v>10085</v>
      </c>
      <c r="P4453" t="str">
        <f>IFERROR(VLOOKUP(A4453,'Ratings Data'!A:C,3,0),"No Rating")</f>
        <v>No Rating</v>
      </c>
      <c r="Q4453" t="s">
        <v>10059</v>
      </c>
      <c r="R4453" s="5">
        <f t="shared" si="69"/>
        <v>7.2149638336347195</v>
      </c>
    </row>
    <row r="4454" spans="1:18" x14ac:dyDescent="0.3">
      <c r="A4454" t="s">
        <v>5480</v>
      </c>
      <c r="B4454" s="2">
        <v>45666</v>
      </c>
      <c r="C4454" t="s">
        <v>10019</v>
      </c>
      <c r="D4454" t="s">
        <v>10031</v>
      </c>
      <c r="E4454" t="s">
        <v>10035</v>
      </c>
      <c r="F4454">
        <v>9</v>
      </c>
      <c r="G4454">
        <v>277.38</v>
      </c>
      <c r="H4454">
        <v>185.12</v>
      </c>
      <c r="I4454" t="s">
        <v>10039</v>
      </c>
      <c r="J4454">
        <f>F4454*G4454</f>
        <v>2496.42</v>
      </c>
      <c r="K4454">
        <f>F4454*H4454</f>
        <v>1666.08</v>
      </c>
      <c r="L4454">
        <f>J4454-K4454</f>
        <v>830.34000000000015</v>
      </c>
      <c r="M4454" s="5">
        <f>L4454/J4454</f>
        <v>0.33261230081476678</v>
      </c>
      <c r="N4454" t="str">
        <f>IF(ISNA(VLOOKUP(A4454,'Returns Data'!A:A,1,0)),"No","Yes")</f>
        <v>No</v>
      </c>
      <c r="O4454" t="s">
        <v>10085</v>
      </c>
      <c r="P4454" t="str">
        <f>IFERROR(VLOOKUP(A4454,'Ratings Data'!A:C,3,0),"No Rating")</f>
        <v>No Rating</v>
      </c>
      <c r="Q4454" t="s">
        <v>10059</v>
      </c>
      <c r="R4454" s="5">
        <f t="shared" si="69"/>
        <v>-0.57068417576974928</v>
      </c>
    </row>
    <row r="4455" spans="1:18" x14ac:dyDescent="0.3">
      <c r="A4455" t="s">
        <v>5534</v>
      </c>
      <c r="B4455" s="2">
        <v>45666</v>
      </c>
      <c r="C4455" t="s">
        <v>10021</v>
      </c>
      <c r="D4455" t="s">
        <v>10031</v>
      </c>
      <c r="E4455" t="s">
        <v>10034</v>
      </c>
      <c r="F4455">
        <v>10</v>
      </c>
      <c r="G4455">
        <v>284.94</v>
      </c>
      <c r="H4455">
        <v>247.17</v>
      </c>
      <c r="I4455" t="s">
        <v>10040</v>
      </c>
      <c r="J4455">
        <f>F4455*G4455</f>
        <v>2849.4</v>
      </c>
      <c r="K4455">
        <f>F4455*H4455</f>
        <v>2471.6999999999998</v>
      </c>
      <c r="L4455">
        <f>J4455-K4455</f>
        <v>377.70000000000027</v>
      </c>
      <c r="M4455" s="5">
        <f>L4455/J4455</f>
        <v>0.13255422194146146</v>
      </c>
      <c r="N4455" t="str">
        <f>IF(ISNA(VLOOKUP(A4455,'Returns Data'!A:A,1,0)),"No","Yes")</f>
        <v>No</v>
      </c>
      <c r="O4455" t="s">
        <v>10085</v>
      </c>
      <c r="P4455" t="str">
        <f>IFERROR(VLOOKUP(A4455,'Ratings Data'!A:C,3,0),"No Rating")</f>
        <v>No Rating</v>
      </c>
      <c r="Q4455" t="s">
        <v>10059</v>
      </c>
      <c r="R4455" s="5">
        <f t="shared" si="69"/>
        <v>0.14139447689090778</v>
      </c>
    </row>
    <row r="4456" spans="1:18" x14ac:dyDescent="0.3">
      <c r="A4456" t="s">
        <v>5720</v>
      </c>
      <c r="B4456" s="2">
        <v>45666</v>
      </c>
      <c r="C4456" t="s">
        <v>10028</v>
      </c>
      <c r="D4456" t="s">
        <v>10032</v>
      </c>
      <c r="E4456" t="s">
        <v>10035</v>
      </c>
      <c r="F4456">
        <v>18</v>
      </c>
      <c r="G4456">
        <v>179.73</v>
      </c>
      <c r="H4456">
        <v>117.11</v>
      </c>
      <c r="I4456" t="s">
        <v>10039</v>
      </c>
      <c r="J4456">
        <f>F4456*G4456</f>
        <v>3235.14</v>
      </c>
      <c r="K4456">
        <f>F4456*H4456</f>
        <v>2107.98</v>
      </c>
      <c r="L4456">
        <f>J4456-K4456</f>
        <v>1127.1599999999999</v>
      </c>
      <c r="M4456" s="5">
        <f>L4456/J4456</f>
        <v>0.34841150614811101</v>
      </c>
      <c r="N4456" t="str">
        <f>IF(ISNA(VLOOKUP(A4456,'Returns Data'!A:A,1,0)),"No","Yes")</f>
        <v>No</v>
      </c>
      <c r="O4456" t="s">
        <v>10085</v>
      </c>
      <c r="P4456" t="str">
        <f>IFERROR(VLOOKUP(A4456,'Ratings Data'!A:C,3,0),"No Rating")</f>
        <v>No Rating</v>
      </c>
      <c r="Q4456" t="s">
        <v>10059</v>
      </c>
      <c r="R4456" s="5">
        <f t="shared" si="69"/>
        <v>0.13537586860391654</v>
      </c>
    </row>
    <row r="4457" spans="1:18" x14ac:dyDescent="0.3">
      <c r="A4457" t="s">
        <v>6747</v>
      </c>
      <c r="B4457" s="2">
        <v>45666</v>
      </c>
      <c r="C4457" t="s">
        <v>10018</v>
      </c>
      <c r="D4457" t="s">
        <v>10033</v>
      </c>
      <c r="E4457" t="s">
        <v>10035</v>
      </c>
      <c r="F4457">
        <v>13</v>
      </c>
      <c r="G4457">
        <v>12.48</v>
      </c>
      <c r="H4457">
        <v>10.32</v>
      </c>
      <c r="I4457" t="s">
        <v>10039</v>
      </c>
      <c r="J4457">
        <f>F4457*G4457</f>
        <v>162.24</v>
      </c>
      <c r="K4457">
        <f>F4457*H4457</f>
        <v>134.16</v>
      </c>
      <c r="L4457">
        <f>J4457-K4457</f>
        <v>28.080000000000013</v>
      </c>
      <c r="M4457" s="5">
        <f>L4457/J4457</f>
        <v>0.17307692307692316</v>
      </c>
      <c r="N4457" t="str">
        <f>IF(ISNA(VLOOKUP(A4457,'Returns Data'!A:A,1,0)),"No","Yes")</f>
        <v>No</v>
      </c>
      <c r="O4457" t="s">
        <v>10085</v>
      </c>
      <c r="P4457" t="str">
        <f>IFERROR(VLOOKUP(A4457,'Ratings Data'!A:C,3,0),"No Rating")</f>
        <v>No Rating</v>
      </c>
      <c r="Q4457" t="s">
        <v>10059</v>
      </c>
      <c r="R4457" s="5">
        <f t="shared" si="69"/>
        <v>-0.94985070197889421</v>
      </c>
    </row>
    <row r="4458" spans="1:18" x14ac:dyDescent="0.3">
      <c r="A4458" t="s">
        <v>7104</v>
      </c>
      <c r="B4458" s="2">
        <v>45666</v>
      </c>
      <c r="C4458" t="s">
        <v>10014</v>
      </c>
      <c r="D4458" t="s">
        <v>10030</v>
      </c>
      <c r="E4458" t="s">
        <v>10036</v>
      </c>
      <c r="F4458">
        <v>11</v>
      </c>
      <c r="G4458">
        <v>254.58</v>
      </c>
      <c r="H4458">
        <v>171.93</v>
      </c>
      <c r="I4458" t="s">
        <v>10040</v>
      </c>
      <c r="J4458">
        <f>F4458*G4458</f>
        <v>2800.38</v>
      </c>
      <c r="K4458">
        <f>F4458*H4458</f>
        <v>1891.23</v>
      </c>
      <c r="L4458">
        <f>J4458-K4458</f>
        <v>909.15000000000009</v>
      </c>
      <c r="M4458" s="5">
        <f>L4458/J4458</f>
        <v>0.3246523686071176</v>
      </c>
      <c r="N4458" t="str">
        <f>IF(ISNA(VLOOKUP(A4458,'Returns Data'!A:A,1,0)),"No","Yes")</f>
        <v>No</v>
      </c>
      <c r="O4458" t="s">
        <v>10085</v>
      </c>
      <c r="P4458" t="str">
        <f>IFERROR(VLOOKUP(A4458,'Ratings Data'!A:C,3,0),"No Rating")</f>
        <v>No Rating</v>
      </c>
      <c r="Q4458" t="s">
        <v>10059</v>
      </c>
      <c r="R4458" s="5">
        <f t="shared" si="69"/>
        <v>16.260724852071007</v>
      </c>
    </row>
    <row r="4459" spans="1:18" x14ac:dyDescent="0.3">
      <c r="A4459" t="s">
        <v>7304</v>
      </c>
      <c r="B4459" s="2">
        <v>45666</v>
      </c>
      <c r="C4459" t="s">
        <v>10021</v>
      </c>
      <c r="D4459" t="s">
        <v>10031</v>
      </c>
      <c r="E4459" t="s">
        <v>10037</v>
      </c>
      <c r="F4459">
        <v>2</v>
      </c>
      <c r="G4459">
        <v>113.3</v>
      </c>
      <c r="H4459">
        <v>83.74</v>
      </c>
      <c r="I4459" t="s">
        <v>10039</v>
      </c>
      <c r="J4459">
        <f>F4459*G4459</f>
        <v>226.6</v>
      </c>
      <c r="K4459">
        <f>F4459*H4459</f>
        <v>167.48</v>
      </c>
      <c r="L4459">
        <f>J4459-K4459</f>
        <v>59.120000000000005</v>
      </c>
      <c r="M4459" s="5">
        <f>L4459/J4459</f>
        <v>0.26090026478375994</v>
      </c>
      <c r="N4459" t="str">
        <f>IF(ISNA(VLOOKUP(A4459,'Returns Data'!A:A,1,0)),"No","Yes")</f>
        <v>No</v>
      </c>
      <c r="O4459" t="s">
        <v>10085</v>
      </c>
      <c r="P4459" t="str">
        <f>IFERROR(VLOOKUP(A4459,'Ratings Data'!A:C,3,0),"No Rating")</f>
        <v>No Rating</v>
      </c>
      <c r="Q4459" t="s">
        <v>10059</v>
      </c>
      <c r="R4459" s="5">
        <f t="shared" si="69"/>
        <v>-0.91908241024432402</v>
      </c>
    </row>
    <row r="4460" spans="1:18" x14ac:dyDescent="0.3">
      <c r="A4460" t="s">
        <v>7371</v>
      </c>
      <c r="B4460" s="2">
        <v>45666</v>
      </c>
      <c r="C4460" t="s">
        <v>10017</v>
      </c>
      <c r="D4460" t="s">
        <v>10032</v>
      </c>
      <c r="E4460" t="s">
        <v>10038</v>
      </c>
      <c r="F4460">
        <v>6</v>
      </c>
      <c r="G4460">
        <v>170.64</v>
      </c>
      <c r="H4460">
        <v>130.76</v>
      </c>
      <c r="I4460" t="s">
        <v>10039</v>
      </c>
      <c r="J4460">
        <f>F4460*G4460</f>
        <v>1023.8399999999999</v>
      </c>
      <c r="K4460">
        <f>F4460*H4460</f>
        <v>784.56</v>
      </c>
      <c r="L4460">
        <f>J4460-K4460</f>
        <v>239.27999999999997</v>
      </c>
      <c r="M4460" s="5">
        <f>L4460/J4460</f>
        <v>0.23370839193624002</v>
      </c>
      <c r="N4460" t="str">
        <f>IF(ISNA(VLOOKUP(A4460,'Returns Data'!A:A,1,0)),"No","Yes")</f>
        <v>No</v>
      </c>
      <c r="O4460" t="s">
        <v>10085</v>
      </c>
      <c r="P4460" t="str">
        <f>IFERROR(VLOOKUP(A4460,'Ratings Data'!A:C,3,0),"No Rating")</f>
        <v>No Rating</v>
      </c>
      <c r="Q4460" t="s">
        <v>10059</v>
      </c>
      <c r="R4460" s="5">
        <f t="shared" si="69"/>
        <v>3.5182700794351276</v>
      </c>
    </row>
    <row r="4461" spans="1:18" x14ac:dyDescent="0.3">
      <c r="A4461" t="s">
        <v>8355</v>
      </c>
      <c r="B4461" s="2">
        <v>45666</v>
      </c>
      <c r="C4461" t="s">
        <v>10015</v>
      </c>
      <c r="D4461" t="s">
        <v>10031</v>
      </c>
      <c r="E4461" t="s">
        <v>10035</v>
      </c>
      <c r="F4461">
        <v>3</v>
      </c>
      <c r="G4461">
        <v>92.96</v>
      </c>
      <c r="H4461">
        <v>75.209999999999994</v>
      </c>
      <c r="I4461" t="s">
        <v>10039</v>
      </c>
      <c r="J4461">
        <f>F4461*G4461</f>
        <v>278.88</v>
      </c>
      <c r="K4461">
        <f>F4461*H4461</f>
        <v>225.63</v>
      </c>
      <c r="L4461">
        <f>J4461-K4461</f>
        <v>53.25</v>
      </c>
      <c r="M4461" s="5">
        <f>L4461/J4461</f>
        <v>0.19094234079173839</v>
      </c>
      <c r="N4461" t="str">
        <f>IF(ISNA(VLOOKUP(A4461,'Returns Data'!A:A,1,0)),"No","Yes")</f>
        <v>No</v>
      </c>
      <c r="O4461" t="s">
        <v>10085</v>
      </c>
      <c r="P4461" t="str">
        <f>IFERROR(VLOOKUP(A4461,'Ratings Data'!A:C,3,0),"No Rating")</f>
        <v>No Rating</v>
      </c>
      <c r="Q4461" t="s">
        <v>10059</v>
      </c>
      <c r="R4461" s="5">
        <f t="shared" si="69"/>
        <v>-0.72761368963900608</v>
      </c>
    </row>
    <row r="4462" spans="1:18" x14ac:dyDescent="0.3">
      <c r="A4462" t="s">
        <v>8913</v>
      </c>
      <c r="B4462" s="2">
        <v>45666</v>
      </c>
      <c r="C4462" t="s">
        <v>10027</v>
      </c>
      <c r="D4462" t="s">
        <v>10032</v>
      </c>
      <c r="E4462" t="s">
        <v>10036</v>
      </c>
      <c r="F4462">
        <v>12</v>
      </c>
      <c r="G4462">
        <v>284.63</v>
      </c>
      <c r="H4462">
        <v>222.52</v>
      </c>
      <c r="I4462" t="s">
        <v>10040</v>
      </c>
      <c r="J4462">
        <f>F4462*G4462</f>
        <v>3415.56</v>
      </c>
      <c r="K4462">
        <f>F4462*H4462</f>
        <v>2670.2400000000002</v>
      </c>
      <c r="L4462">
        <f>J4462-K4462</f>
        <v>745.31999999999971</v>
      </c>
      <c r="M4462" s="5">
        <f>L4462/J4462</f>
        <v>0.218213118785792</v>
      </c>
      <c r="N4462" t="str">
        <f>IF(ISNA(VLOOKUP(A4462,'Returns Data'!A:A,1,0)),"No","Yes")</f>
        <v>No</v>
      </c>
      <c r="O4462" t="s">
        <v>10085</v>
      </c>
      <c r="P4462" t="str">
        <f>IFERROR(VLOOKUP(A4462,'Ratings Data'!A:C,3,0),"No Rating")</f>
        <v>No Rating</v>
      </c>
      <c r="Q4462" t="s">
        <v>10059</v>
      </c>
      <c r="R4462" s="5">
        <f t="shared" si="69"/>
        <v>11.247418244406196</v>
      </c>
    </row>
    <row r="4463" spans="1:18" x14ac:dyDescent="0.3">
      <c r="A4463" t="s">
        <v>9379</v>
      </c>
      <c r="B4463" s="2">
        <v>45666</v>
      </c>
      <c r="C4463" t="s">
        <v>10026</v>
      </c>
      <c r="D4463" t="s">
        <v>10031</v>
      </c>
      <c r="E4463" t="s">
        <v>10035</v>
      </c>
      <c r="F4463">
        <v>15</v>
      </c>
      <c r="G4463">
        <v>130.12</v>
      </c>
      <c r="H4463">
        <v>93.8</v>
      </c>
      <c r="I4463" t="s">
        <v>10039</v>
      </c>
      <c r="J4463">
        <f>F4463*G4463</f>
        <v>1951.8000000000002</v>
      </c>
      <c r="K4463">
        <f>F4463*H4463</f>
        <v>1407</v>
      </c>
      <c r="L4463">
        <f>J4463-K4463</f>
        <v>544.80000000000018</v>
      </c>
      <c r="M4463" s="5">
        <f>L4463/J4463</f>
        <v>0.27912695972948054</v>
      </c>
      <c r="N4463" t="str">
        <f>IF(ISNA(VLOOKUP(A4463,'Returns Data'!A:A,1,0)),"No","Yes")</f>
        <v>No</v>
      </c>
      <c r="O4463" t="s">
        <v>10085</v>
      </c>
      <c r="P4463" t="str">
        <f>IFERROR(VLOOKUP(A4463,'Ratings Data'!A:C,3,0),"No Rating")</f>
        <v>No Rating</v>
      </c>
      <c r="Q4463" t="s">
        <v>10059</v>
      </c>
      <c r="R4463" s="5">
        <f t="shared" si="69"/>
        <v>-0.4285563714295752</v>
      </c>
    </row>
    <row r="4464" spans="1:18" x14ac:dyDescent="0.3">
      <c r="A4464" t="s">
        <v>9726</v>
      </c>
      <c r="B4464" s="2">
        <v>45666</v>
      </c>
      <c r="C4464" t="s">
        <v>10018</v>
      </c>
      <c r="D4464" t="s">
        <v>10033</v>
      </c>
      <c r="E4464" t="s">
        <v>10038</v>
      </c>
      <c r="F4464">
        <v>10</v>
      </c>
      <c r="G4464">
        <v>302.60000000000002</v>
      </c>
      <c r="H4464">
        <v>261.39</v>
      </c>
      <c r="I4464" t="s">
        <v>10040</v>
      </c>
      <c r="J4464">
        <f>F4464*G4464</f>
        <v>3026</v>
      </c>
      <c r="K4464">
        <f>F4464*H4464</f>
        <v>2613.8999999999996</v>
      </c>
      <c r="L4464">
        <f>J4464-K4464</f>
        <v>412.10000000000036</v>
      </c>
      <c r="M4464" s="5">
        <f>L4464/J4464</f>
        <v>0.13618638466622615</v>
      </c>
      <c r="N4464" t="str">
        <f>IF(ISNA(VLOOKUP(A4464,'Returns Data'!A:A,1,0)),"No","Yes")</f>
        <v>No</v>
      </c>
      <c r="O4464" t="s">
        <v>10085</v>
      </c>
      <c r="P4464" t="str">
        <f>IFERROR(VLOOKUP(A4464,'Ratings Data'!A:C,3,0),"No Rating")</f>
        <v>No Rating</v>
      </c>
      <c r="Q4464" t="s">
        <v>10059</v>
      </c>
      <c r="R4464" s="5">
        <f t="shared" si="69"/>
        <v>0.55036376677938303</v>
      </c>
    </row>
    <row r="4465" spans="1:18" x14ac:dyDescent="0.3">
      <c r="A4465" t="s">
        <v>9845</v>
      </c>
      <c r="B4465" s="2">
        <v>45666</v>
      </c>
      <c r="C4465" t="s">
        <v>10018</v>
      </c>
      <c r="D4465" t="s">
        <v>10033</v>
      </c>
      <c r="E4465" t="s">
        <v>10034</v>
      </c>
      <c r="F4465">
        <v>10</v>
      </c>
      <c r="G4465">
        <v>323.13</v>
      </c>
      <c r="H4465">
        <v>197.76</v>
      </c>
      <c r="I4465" t="s">
        <v>10039</v>
      </c>
      <c r="J4465">
        <f>F4465*G4465</f>
        <v>3231.3</v>
      </c>
      <c r="K4465">
        <f>F4465*H4465</f>
        <v>1977.6</v>
      </c>
      <c r="L4465">
        <f>J4465-K4465</f>
        <v>1253.7000000000003</v>
      </c>
      <c r="M4465" s="5">
        <f>L4465/J4465</f>
        <v>0.38798625940024145</v>
      </c>
      <c r="N4465" t="str">
        <f>IF(ISNA(VLOOKUP(A4465,'Returns Data'!A:A,1,0)),"No","Yes")</f>
        <v>No</v>
      </c>
      <c r="O4465" t="s">
        <v>10085</v>
      </c>
      <c r="P4465" t="str">
        <f>IFERROR(VLOOKUP(A4465,'Ratings Data'!A:C,3,0),"No Rating")</f>
        <v>No Rating</v>
      </c>
      <c r="Q4465" t="s">
        <v>10059</v>
      </c>
      <c r="R4465" s="5">
        <f t="shared" si="69"/>
        <v>6.7845340383344416E-2</v>
      </c>
    </row>
    <row r="4466" spans="1:18" x14ac:dyDescent="0.3">
      <c r="A4466" t="s">
        <v>237</v>
      </c>
      <c r="B4466" s="2">
        <v>45667</v>
      </c>
      <c r="C4466" t="s">
        <v>10027</v>
      </c>
      <c r="D4466" t="s">
        <v>10032</v>
      </c>
      <c r="E4466" t="s">
        <v>10035</v>
      </c>
      <c r="F4466">
        <v>11</v>
      </c>
      <c r="G4466">
        <v>424.19</v>
      </c>
      <c r="H4466">
        <v>261.45</v>
      </c>
      <c r="I4466" t="s">
        <v>10039</v>
      </c>
      <c r="J4466">
        <f>F4466*G4466</f>
        <v>4666.09</v>
      </c>
      <c r="K4466">
        <f>F4466*H4466</f>
        <v>2875.95</v>
      </c>
      <c r="L4466">
        <f>J4466-K4466</f>
        <v>1790.1400000000003</v>
      </c>
      <c r="M4466" s="5">
        <f>L4466/J4466</f>
        <v>0.38364883660623783</v>
      </c>
      <c r="N4466" t="str">
        <f>IF(ISNA(VLOOKUP(A4466,'Returns Data'!A:A,1,0)),"No","Yes")</f>
        <v>No</v>
      </c>
      <c r="O4466" t="s">
        <v>10085</v>
      </c>
      <c r="P4466" t="str">
        <f>IFERROR(VLOOKUP(A4466,'Ratings Data'!A:C,3,0),"No Rating")</f>
        <v>No Rating</v>
      </c>
      <c r="Q4466" t="s">
        <v>10059</v>
      </c>
      <c r="R4466" s="5">
        <f t="shared" si="69"/>
        <v>0.44402871909138736</v>
      </c>
    </row>
    <row r="4467" spans="1:18" x14ac:dyDescent="0.3">
      <c r="A4467" t="s">
        <v>286</v>
      </c>
      <c r="B4467" s="2">
        <v>45667</v>
      </c>
      <c r="C4467" t="s">
        <v>10025</v>
      </c>
      <c r="D4467" t="s">
        <v>10033</v>
      </c>
      <c r="E4467" t="s">
        <v>10034</v>
      </c>
      <c r="F4467">
        <v>8</v>
      </c>
      <c r="G4467">
        <v>487.69</v>
      </c>
      <c r="H4467">
        <v>431.38</v>
      </c>
      <c r="I4467" t="s">
        <v>10040</v>
      </c>
      <c r="J4467">
        <f>F4467*G4467</f>
        <v>3901.52</v>
      </c>
      <c r="K4467">
        <f>F4467*H4467</f>
        <v>3451.04</v>
      </c>
      <c r="L4467">
        <f>J4467-K4467</f>
        <v>450.48</v>
      </c>
      <c r="M4467" s="5">
        <f>L4467/J4467</f>
        <v>0.11546269146383974</v>
      </c>
      <c r="N4467" t="str">
        <f>IF(ISNA(VLOOKUP(A4467,'Returns Data'!A:A,1,0)),"No","Yes")</f>
        <v>No</v>
      </c>
      <c r="O4467" t="s">
        <v>10085</v>
      </c>
      <c r="P4467" t="str">
        <f>IFERROR(VLOOKUP(A4467,'Ratings Data'!A:C,3,0),"No Rating")</f>
        <v>No Rating</v>
      </c>
      <c r="Q4467" t="s">
        <v>10059</v>
      </c>
      <c r="R4467" s="5">
        <f t="shared" si="69"/>
        <v>-0.16385667657503394</v>
      </c>
    </row>
    <row r="4468" spans="1:18" x14ac:dyDescent="0.3">
      <c r="A4468" t="s">
        <v>510</v>
      </c>
      <c r="B4468" s="2">
        <v>45667</v>
      </c>
      <c r="C4468" t="s">
        <v>10023</v>
      </c>
      <c r="D4468" t="s">
        <v>10033</v>
      </c>
      <c r="E4468" t="s">
        <v>10038</v>
      </c>
      <c r="F4468">
        <v>19</v>
      </c>
      <c r="G4468">
        <v>491.74</v>
      </c>
      <c r="H4468">
        <v>440.63</v>
      </c>
      <c r="I4468" t="s">
        <v>10039</v>
      </c>
      <c r="J4468">
        <f>F4468*G4468</f>
        <v>9343.06</v>
      </c>
      <c r="K4468">
        <f>F4468*H4468</f>
        <v>8371.9699999999993</v>
      </c>
      <c r="L4468">
        <f>J4468-K4468</f>
        <v>971.09000000000015</v>
      </c>
      <c r="M4468" s="5">
        <f>L4468/J4468</f>
        <v>0.10393703989913371</v>
      </c>
      <c r="N4468" t="str">
        <f>IF(ISNA(VLOOKUP(A4468,'Returns Data'!A:A,1,0)),"No","Yes")</f>
        <v>No</v>
      </c>
      <c r="O4468" t="s">
        <v>10085</v>
      </c>
      <c r="P4468" t="str">
        <f>IFERROR(VLOOKUP(A4468,'Ratings Data'!A:C,3,0),"No Rating")</f>
        <v>No Rating</v>
      </c>
      <c r="Q4468" t="s">
        <v>10059</v>
      </c>
      <c r="R4468" s="5">
        <f t="shared" si="69"/>
        <v>1.394723082285878</v>
      </c>
    </row>
    <row r="4469" spans="1:18" x14ac:dyDescent="0.3">
      <c r="A4469" t="s">
        <v>565</v>
      </c>
      <c r="B4469" s="2">
        <v>45667</v>
      </c>
      <c r="C4469" t="s">
        <v>10013</v>
      </c>
      <c r="D4469" t="s">
        <v>10030</v>
      </c>
      <c r="E4469" t="s">
        <v>10035</v>
      </c>
      <c r="F4469">
        <v>16</v>
      </c>
      <c r="G4469">
        <v>56.58</v>
      </c>
      <c r="H4469">
        <v>39.9</v>
      </c>
      <c r="I4469" t="s">
        <v>10040</v>
      </c>
      <c r="J4469">
        <f>F4469*G4469</f>
        <v>905.28</v>
      </c>
      <c r="K4469">
        <f>F4469*H4469</f>
        <v>638.4</v>
      </c>
      <c r="L4469">
        <f>J4469-K4469</f>
        <v>266.88</v>
      </c>
      <c r="M4469" s="5">
        <f>L4469/J4469</f>
        <v>0.29480381760339341</v>
      </c>
      <c r="N4469" t="str">
        <f>IF(ISNA(VLOOKUP(A4469,'Returns Data'!A:A,1,0)),"No","Yes")</f>
        <v>No</v>
      </c>
      <c r="O4469" t="s">
        <v>10085</v>
      </c>
      <c r="P4469" t="str">
        <f>IFERROR(VLOOKUP(A4469,'Ratings Data'!A:C,3,0),"No Rating")</f>
        <v>No Rating</v>
      </c>
      <c r="Q4469" t="s">
        <v>10059</v>
      </c>
      <c r="R4469" s="5">
        <f t="shared" si="69"/>
        <v>-0.90310669095563978</v>
      </c>
    </row>
    <row r="4470" spans="1:18" x14ac:dyDescent="0.3">
      <c r="A4470" t="s">
        <v>1063</v>
      </c>
      <c r="B4470" s="2">
        <v>45667</v>
      </c>
      <c r="C4470" t="s">
        <v>10013</v>
      </c>
      <c r="D4470" t="s">
        <v>10030</v>
      </c>
      <c r="E4470" t="s">
        <v>10037</v>
      </c>
      <c r="F4470">
        <v>18</v>
      </c>
      <c r="G4470">
        <v>468.42</v>
      </c>
      <c r="H4470">
        <v>288.26</v>
      </c>
      <c r="I4470" t="s">
        <v>10039</v>
      </c>
      <c r="J4470">
        <f>F4470*G4470</f>
        <v>8431.56</v>
      </c>
      <c r="K4470">
        <f>F4470*H4470</f>
        <v>5188.68</v>
      </c>
      <c r="L4470">
        <f>J4470-K4470</f>
        <v>3242.8799999999992</v>
      </c>
      <c r="M4470" s="5">
        <f>L4470/J4470</f>
        <v>0.38461210025191062</v>
      </c>
      <c r="N4470" t="str">
        <f>IF(ISNA(VLOOKUP(A4470,'Returns Data'!A:A,1,0)),"No","Yes")</f>
        <v>No</v>
      </c>
      <c r="O4470" t="s">
        <v>10085</v>
      </c>
      <c r="P4470" t="str">
        <f>IFERROR(VLOOKUP(A4470,'Ratings Data'!A:C,3,0),"No Rating")</f>
        <v>No Rating</v>
      </c>
      <c r="Q4470" t="s">
        <v>10059</v>
      </c>
      <c r="R4470" s="5">
        <f t="shared" si="69"/>
        <v>8.3137592788971375</v>
      </c>
    </row>
    <row r="4471" spans="1:18" x14ac:dyDescent="0.3">
      <c r="A4471" t="s">
        <v>1380</v>
      </c>
      <c r="B4471" s="2">
        <v>45667</v>
      </c>
      <c r="C4471" t="s">
        <v>10019</v>
      </c>
      <c r="D4471" t="s">
        <v>10031</v>
      </c>
      <c r="E4471" t="s">
        <v>10036</v>
      </c>
      <c r="F4471">
        <v>9</v>
      </c>
      <c r="G4471">
        <v>317.27</v>
      </c>
      <c r="H4471">
        <v>279.33999999999997</v>
      </c>
      <c r="I4471" t="s">
        <v>10040</v>
      </c>
      <c r="J4471">
        <f>F4471*G4471</f>
        <v>2855.43</v>
      </c>
      <c r="K4471">
        <f>F4471*H4471</f>
        <v>2514.06</v>
      </c>
      <c r="L4471">
        <f>J4471-K4471</f>
        <v>341.36999999999989</v>
      </c>
      <c r="M4471" s="5">
        <f>L4471/J4471</f>
        <v>0.11955117092697069</v>
      </c>
      <c r="N4471" t="str">
        <f>IF(ISNA(VLOOKUP(A4471,'Returns Data'!A:A,1,0)),"No","Yes")</f>
        <v>No</v>
      </c>
      <c r="O4471" t="s">
        <v>10085</v>
      </c>
      <c r="P4471" t="str">
        <f>IFERROR(VLOOKUP(A4471,'Ratings Data'!A:C,3,0),"No Rating")</f>
        <v>No Rating</v>
      </c>
      <c r="Q4471" t="s">
        <v>10059</v>
      </c>
      <c r="R4471" s="5">
        <f t="shared" si="69"/>
        <v>-0.6613402502028094</v>
      </c>
    </row>
    <row r="4472" spans="1:18" x14ac:dyDescent="0.3">
      <c r="A4472" t="s">
        <v>1557</v>
      </c>
      <c r="B4472" s="2">
        <v>45667</v>
      </c>
      <c r="C4472" t="s">
        <v>10020</v>
      </c>
      <c r="D4472" t="s">
        <v>10030</v>
      </c>
      <c r="E4472" t="s">
        <v>10038</v>
      </c>
      <c r="F4472">
        <v>7</v>
      </c>
      <c r="G4472">
        <v>451.76</v>
      </c>
      <c r="H4472">
        <v>391.98</v>
      </c>
      <c r="I4472" t="s">
        <v>10039</v>
      </c>
      <c r="J4472">
        <f>F4472*G4472</f>
        <v>3162.3199999999997</v>
      </c>
      <c r="K4472">
        <f>F4472*H4472</f>
        <v>2743.86</v>
      </c>
      <c r="L4472">
        <f>J4472-K4472</f>
        <v>418.45999999999958</v>
      </c>
      <c r="M4472" s="5">
        <f>L4472/J4472</f>
        <v>0.13232689923853361</v>
      </c>
      <c r="N4472" t="str">
        <f>IF(ISNA(VLOOKUP(A4472,'Returns Data'!A:A,1,0)),"No","Yes")</f>
        <v>No</v>
      </c>
      <c r="O4472" t="s">
        <v>10085</v>
      </c>
      <c r="P4472" t="str">
        <f>IFERROR(VLOOKUP(A4472,'Ratings Data'!A:C,3,0),"No Rating")</f>
        <v>No Rating</v>
      </c>
      <c r="Q4472" t="s">
        <v>10059</v>
      </c>
      <c r="R4472" s="5">
        <f t="shared" si="69"/>
        <v>0.10747593182112673</v>
      </c>
    </row>
    <row r="4473" spans="1:18" x14ac:dyDescent="0.3">
      <c r="A4473" t="s">
        <v>1632</v>
      </c>
      <c r="B4473" s="2">
        <v>45667</v>
      </c>
      <c r="C4473" t="s">
        <v>10020</v>
      </c>
      <c r="D4473" t="s">
        <v>10030</v>
      </c>
      <c r="E4473" t="s">
        <v>10034</v>
      </c>
      <c r="F4473">
        <v>20</v>
      </c>
      <c r="G4473">
        <v>229.58</v>
      </c>
      <c r="H4473">
        <v>179.28</v>
      </c>
      <c r="I4473" t="s">
        <v>10040</v>
      </c>
      <c r="J4473">
        <f>F4473*G4473</f>
        <v>4591.6000000000004</v>
      </c>
      <c r="K4473">
        <f>F4473*H4473</f>
        <v>3585.6</v>
      </c>
      <c r="L4473">
        <f>J4473-K4473</f>
        <v>1006.0000000000005</v>
      </c>
      <c r="M4473" s="5">
        <f>L4473/J4473</f>
        <v>0.21909574004704252</v>
      </c>
      <c r="N4473" t="str">
        <f>IF(ISNA(VLOOKUP(A4473,'Returns Data'!A:A,1,0)),"No","Yes")</f>
        <v>No</v>
      </c>
      <c r="O4473" t="s">
        <v>10085</v>
      </c>
      <c r="P4473" t="str">
        <f>IFERROR(VLOOKUP(A4473,'Ratings Data'!A:C,3,0),"No Rating")</f>
        <v>No Rating</v>
      </c>
      <c r="Q4473" t="s">
        <v>10059</v>
      </c>
      <c r="R4473" s="5">
        <f t="shared" si="69"/>
        <v>0.45197196994611577</v>
      </c>
    </row>
    <row r="4474" spans="1:18" x14ac:dyDescent="0.3">
      <c r="A4474" t="s">
        <v>2141</v>
      </c>
      <c r="B4474" s="2">
        <v>45667</v>
      </c>
      <c r="C4474" t="s">
        <v>10009</v>
      </c>
      <c r="D4474" t="s">
        <v>10029</v>
      </c>
      <c r="E4474" t="s">
        <v>10036</v>
      </c>
      <c r="F4474">
        <v>9</v>
      </c>
      <c r="G4474">
        <v>40.28</v>
      </c>
      <c r="H4474">
        <v>26.11</v>
      </c>
      <c r="I4474" t="s">
        <v>10039</v>
      </c>
      <c r="J4474">
        <f>F4474*G4474</f>
        <v>362.52</v>
      </c>
      <c r="K4474">
        <f>F4474*H4474</f>
        <v>234.99</v>
      </c>
      <c r="L4474">
        <f>J4474-K4474</f>
        <v>127.52999999999997</v>
      </c>
      <c r="M4474" s="5">
        <f>L4474/J4474</f>
        <v>0.35178748758689171</v>
      </c>
      <c r="N4474" t="str">
        <f>IF(ISNA(VLOOKUP(A4474,'Returns Data'!A:A,1,0)),"No","Yes")</f>
        <v>No</v>
      </c>
      <c r="O4474" t="s">
        <v>10085</v>
      </c>
      <c r="P4474" t="str">
        <f>IFERROR(VLOOKUP(A4474,'Ratings Data'!A:C,3,0),"No Rating")</f>
        <v>No Rating</v>
      </c>
      <c r="Q4474" t="s">
        <v>10059</v>
      </c>
      <c r="R4474" s="5">
        <f t="shared" si="69"/>
        <v>-0.92104712954090073</v>
      </c>
    </row>
    <row r="4475" spans="1:18" x14ac:dyDescent="0.3">
      <c r="A4475" t="s">
        <v>2233</v>
      </c>
      <c r="B4475" s="2">
        <v>45667</v>
      </c>
      <c r="C4475" t="s">
        <v>10014</v>
      </c>
      <c r="D4475" t="s">
        <v>10030</v>
      </c>
      <c r="E4475" t="s">
        <v>10037</v>
      </c>
      <c r="F4475">
        <v>5</v>
      </c>
      <c r="G4475">
        <v>86.9</v>
      </c>
      <c r="H4475">
        <v>73.459999999999994</v>
      </c>
      <c r="I4475" t="s">
        <v>10040</v>
      </c>
      <c r="J4475">
        <f>F4475*G4475</f>
        <v>434.5</v>
      </c>
      <c r="K4475">
        <f>F4475*H4475</f>
        <v>367.29999999999995</v>
      </c>
      <c r="L4475">
        <f>J4475-K4475</f>
        <v>67.200000000000045</v>
      </c>
      <c r="M4475" s="5">
        <f>L4475/J4475</f>
        <v>0.15466052934407376</v>
      </c>
      <c r="N4475" t="str">
        <f>IF(ISNA(VLOOKUP(A4475,'Returns Data'!A:A,1,0)),"No","Yes")</f>
        <v>No</v>
      </c>
      <c r="O4475" t="s">
        <v>10085</v>
      </c>
      <c r="P4475" t="str">
        <f>IFERROR(VLOOKUP(A4475,'Ratings Data'!A:C,3,0),"No Rating")</f>
        <v>No Rating</v>
      </c>
      <c r="Q4475" t="s">
        <v>10059</v>
      </c>
      <c r="R4475" s="5">
        <f t="shared" si="69"/>
        <v>0.19855456250689624</v>
      </c>
    </row>
    <row r="4476" spans="1:18" x14ac:dyDescent="0.3">
      <c r="A4476" t="s">
        <v>2264</v>
      </c>
      <c r="B4476" s="2">
        <v>45667</v>
      </c>
      <c r="C4476" t="s">
        <v>10026</v>
      </c>
      <c r="D4476" t="s">
        <v>10031</v>
      </c>
      <c r="E4476" t="s">
        <v>10035</v>
      </c>
      <c r="F4476">
        <v>20</v>
      </c>
      <c r="G4476">
        <v>297.70999999999998</v>
      </c>
      <c r="H4476">
        <v>260.79000000000002</v>
      </c>
      <c r="I4476" t="s">
        <v>10040</v>
      </c>
      <c r="J4476">
        <f>F4476*G4476</f>
        <v>5954.2</v>
      </c>
      <c r="K4476">
        <f>F4476*H4476</f>
        <v>5215.8</v>
      </c>
      <c r="L4476">
        <f>J4476-K4476</f>
        <v>738.39999999999964</v>
      </c>
      <c r="M4476" s="5">
        <f>L4476/J4476</f>
        <v>0.12401330153505083</v>
      </c>
      <c r="N4476" t="str">
        <f>IF(ISNA(VLOOKUP(A4476,'Returns Data'!A:A,1,0)),"No","Yes")</f>
        <v>No</v>
      </c>
      <c r="O4476" t="s">
        <v>10085</v>
      </c>
      <c r="P4476" t="str">
        <f>IFERROR(VLOOKUP(A4476,'Ratings Data'!A:C,3,0),"No Rating")</f>
        <v>No Rating</v>
      </c>
      <c r="Q4476" t="s">
        <v>10059</v>
      </c>
      <c r="R4476" s="5">
        <f t="shared" si="69"/>
        <v>12.703567318757191</v>
      </c>
    </row>
    <row r="4477" spans="1:18" x14ac:dyDescent="0.3">
      <c r="A4477" t="s">
        <v>2660</v>
      </c>
      <c r="B4477" s="2">
        <v>45667</v>
      </c>
      <c r="C4477" t="s">
        <v>10011</v>
      </c>
      <c r="D4477" t="s">
        <v>10029</v>
      </c>
      <c r="E4477" t="s">
        <v>10037</v>
      </c>
      <c r="F4477">
        <v>13</v>
      </c>
      <c r="G4477">
        <v>295.13</v>
      </c>
      <c r="H4477">
        <v>218.44</v>
      </c>
      <c r="I4477" t="s">
        <v>10039</v>
      </c>
      <c r="J4477">
        <f>F4477*G4477</f>
        <v>3836.69</v>
      </c>
      <c r="K4477">
        <f>F4477*H4477</f>
        <v>2839.72</v>
      </c>
      <c r="L4477">
        <f>J4477-K4477</f>
        <v>996.97000000000025</v>
      </c>
      <c r="M4477" s="5">
        <f>L4477/J4477</f>
        <v>0.25985159082438253</v>
      </c>
      <c r="N4477" t="str">
        <f>IF(ISNA(VLOOKUP(A4477,'Returns Data'!A:A,1,0)),"No","Yes")</f>
        <v>No</v>
      </c>
      <c r="O4477" t="s">
        <v>10085</v>
      </c>
      <c r="P4477" t="str">
        <f>IFERROR(VLOOKUP(A4477,'Ratings Data'!A:C,3,0),"No Rating")</f>
        <v>No Rating</v>
      </c>
      <c r="Q4477" t="s">
        <v>10059</v>
      </c>
      <c r="R4477" s="5">
        <f t="shared" si="69"/>
        <v>-0.35563299855564134</v>
      </c>
    </row>
    <row r="4478" spans="1:18" x14ac:dyDescent="0.3">
      <c r="A4478" t="s">
        <v>3001</v>
      </c>
      <c r="B4478" s="2">
        <v>45667</v>
      </c>
      <c r="C4478" t="s">
        <v>10022</v>
      </c>
      <c r="D4478" t="s">
        <v>10033</v>
      </c>
      <c r="E4478" t="s">
        <v>10035</v>
      </c>
      <c r="F4478">
        <v>10</v>
      </c>
      <c r="G4478">
        <v>284.97000000000003</v>
      </c>
      <c r="H4478">
        <v>251.87</v>
      </c>
      <c r="I4478" t="s">
        <v>10039</v>
      </c>
      <c r="J4478">
        <f>F4478*G4478</f>
        <v>2849.7000000000003</v>
      </c>
      <c r="K4478">
        <f>F4478*H4478</f>
        <v>2518.6999999999998</v>
      </c>
      <c r="L4478">
        <f>J4478-K4478</f>
        <v>331.00000000000045</v>
      </c>
      <c r="M4478" s="5">
        <f>L4478/J4478</f>
        <v>0.11615257746429464</v>
      </c>
      <c r="N4478" t="str">
        <f>IF(ISNA(VLOOKUP(A4478,'Returns Data'!A:A,1,0)),"No","Yes")</f>
        <v>No</v>
      </c>
      <c r="O4478" t="s">
        <v>10085</v>
      </c>
      <c r="P4478" t="str">
        <f>IFERROR(VLOOKUP(A4478,'Ratings Data'!A:C,3,0),"No Rating")</f>
        <v>No Rating</v>
      </c>
      <c r="Q4478" t="s">
        <v>10059</v>
      </c>
      <c r="R4478" s="5">
        <f t="shared" si="69"/>
        <v>-0.2572503903103977</v>
      </c>
    </row>
    <row r="4479" spans="1:18" x14ac:dyDescent="0.3">
      <c r="A4479" t="s">
        <v>3334</v>
      </c>
      <c r="B4479" s="2">
        <v>45667</v>
      </c>
      <c r="C4479" t="s">
        <v>10022</v>
      </c>
      <c r="D4479" t="s">
        <v>10033</v>
      </c>
      <c r="E4479" t="s">
        <v>10038</v>
      </c>
      <c r="F4479">
        <v>15</v>
      </c>
      <c r="G4479">
        <v>451.83</v>
      </c>
      <c r="H4479">
        <v>303.14</v>
      </c>
      <c r="I4479" t="s">
        <v>10039</v>
      </c>
      <c r="J4479">
        <f>F4479*G4479</f>
        <v>6777.45</v>
      </c>
      <c r="K4479">
        <f>F4479*H4479</f>
        <v>4547.0999999999995</v>
      </c>
      <c r="L4479">
        <f>J4479-K4479</f>
        <v>2230.3500000000004</v>
      </c>
      <c r="M4479" s="5">
        <f>L4479/J4479</f>
        <v>0.32908394750237929</v>
      </c>
      <c r="N4479" t="str">
        <f>IF(ISNA(VLOOKUP(A4479,'Returns Data'!A:A,1,0)),"No","Yes")</f>
        <v>No</v>
      </c>
      <c r="O4479" t="s">
        <v>10085</v>
      </c>
      <c r="P4479" t="str">
        <f>IFERROR(VLOOKUP(A4479,'Ratings Data'!A:C,3,0),"No Rating")</f>
        <v>No Rating</v>
      </c>
      <c r="Q4479" t="s">
        <v>10059</v>
      </c>
      <c r="R4479" s="5">
        <f t="shared" si="69"/>
        <v>1.3783029792609744</v>
      </c>
    </row>
    <row r="4480" spans="1:18" x14ac:dyDescent="0.3">
      <c r="A4480" t="s">
        <v>4513</v>
      </c>
      <c r="B4480" s="2">
        <v>45667</v>
      </c>
      <c r="C4480" t="s">
        <v>10024</v>
      </c>
      <c r="D4480" t="s">
        <v>10029</v>
      </c>
      <c r="E4480" t="s">
        <v>10038</v>
      </c>
      <c r="F4480">
        <v>20</v>
      </c>
      <c r="G4480">
        <v>287.16000000000003</v>
      </c>
      <c r="H4480">
        <v>184.05</v>
      </c>
      <c r="I4480" t="s">
        <v>10040</v>
      </c>
      <c r="J4480">
        <f>F4480*G4480</f>
        <v>5743.2000000000007</v>
      </c>
      <c r="K4480">
        <f>F4480*H4480</f>
        <v>3681</v>
      </c>
      <c r="L4480">
        <f>J4480-K4480</f>
        <v>2062.2000000000007</v>
      </c>
      <c r="M4480" s="5">
        <f>L4480/J4480</f>
        <v>0.35906811533639793</v>
      </c>
      <c r="N4480" t="str">
        <f>IF(ISNA(VLOOKUP(A4480,'Returns Data'!A:A,1,0)),"No","Yes")</f>
        <v>No</v>
      </c>
      <c r="O4480" t="s">
        <v>10085</v>
      </c>
      <c r="P4480" t="str">
        <f>IFERROR(VLOOKUP(A4480,'Ratings Data'!A:C,3,0),"No Rating")</f>
        <v>No Rating</v>
      </c>
      <c r="Q4480" t="s">
        <v>10059</v>
      </c>
      <c r="R4480" s="5">
        <f t="shared" si="69"/>
        <v>-0.1526016422105658</v>
      </c>
    </row>
    <row r="4481" spans="1:18" x14ac:dyDescent="0.3">
      <c r="A4481" t="s">
        <v>4550</v>
      </c>
      <c r="B4481" s="2">
        <v>45667</v>
      </c>
      <c r="C4481" t="s">
        <v>10027</v>
      </c>
      <c r="D4481" t="s">
        <v>10032</v>
      </c>
      <c r="E4481" t="s">
        <v>10034</v>
      </c>
      <c r="F4481">
        <v>10</v>
      </c>
      <c r="G4481">
        <v>244.72</v>
      </c>
      <c r="H4481">
        <v>192.16</v>
      </c>
      <c r="I4481" t="s">
        <v>10039</v>
      </c>
      <c r="J4481">
        <f>F4481*G4481</f>
        <v>2447.1999999999998</v>
      </c>
      <c r="K4481">
        <f>F4481*H4481</f>
        <v>1921.6</v>
      </c>
      <c r="L4481">
        <f>J4481-K4481</f>
        <v>525.59999999999991</v>
      </c>
      <c r="M4481" s="5">
        <f>L4481/J4481</f>
        <v>0.21477607061131088</v>
      </c>
      <c r="N4481" t="str">
        <f>IF(ISNA(VLOOKUP(A4481,'Returns Data'!A:A,1,0)),"No","Yes")</f>
        <v>No</v>
      </c>
      <c r="O4481" t="s">
        <v>10085</v>
      </c>
      <c r="P4481" t="str">
        <f>IFERROR(VLOOKUP(A4481,'Ratings Data'!A:C,3,0),"No Rating")</f>
        <v>No Rating</v>
      </c>
      <c r="Q4481" t="s">
        <v>10059</v>
      </c>
      <c r="R4481" s="5">
        <f t="shared" si="69"/>
        <v>-0.57389608580582263</v>
      </c>
    </row>
    <row r="4482" spans="1:18" x14ac:dyDescent="0.3">
      <c r="A4482" t="s">
        <v>4765</v>
      </c>
      <c r="B4482" s="2">
        <v>45667</v>
      </c>
      <c r="C4482" t="s">
        <v>10014</v>
      </c>
      <c r="D4482" t="s">
        <v>10030</v>
      </c>
      <c r="E4482" t="s">
        <v>10036</v>
      </c>
      <c r="F4482">
        <v>6</v>
      </c>
      <c r="G4482">
        <v>160.12</v>
      </c>
      <c r="H4482">
        <v>139.88999999999999</v>
      </c>
      <c r="I4482" t="s">
        <v>10040</v>
      </c>
      <c r="J4482">
        <f>F4482*G4482</f>
        <v>960.72</v>
      </c>
      <c r="K4482">
        <f>F4482*H4482</f>
        <v>839.33999999999992</v>
      </c>
      <c r="L4482">
        <f>J4482-K4482</f>
        <v>121.38000000000011</v>
      </c>
      <c r="M4482" s="5">
        <f>L4482/J4482</f>
        <v>0.12634274294279302</v>
      </c>
      <c r="N4482" t="str">
        <f>IF(ISNA(VLOOKUP(A4482,'Returns Data'!A:A,1,0)),"No","Yes")</f>
        <v>No</v>
      </c>
      <c r="O4482" t="s">
        <v>10085</v>
      </c>
      <c r="P4482" t="str">
        <f>IFERROR(VLOOKUP(A4482,'Ratings Data'!A:C,3,0),"No Rating")</f>
        <v>No Rating</v>
      </c>
      <c r="Q4482" t="s">
        <v>10059</v>
      </c>
      <c r="R4482" s="5">
        <f t="shared" si="69"/>
        <v>-0.60742072572736183</v>
      </c>
    </row>
    <row r="4483" spans="1:18" x14ac:dyDescent="0.3">
      <c r="A4483" t="s">
        <v>5356</v>
      </c>
      <c r="B4483" s="2">
        <v>45667</v>
      </c>
      <c r="C4483" t="s">
        <v>10024</v>
      </c>
      <c r="D4483" t="s">
        <v>10029</v>
      </c>
      <c r="E4483" t="s">
        <v>10036</v>
      </c>
      <c r="F4483">
        <v>3</v>
      </c>
      <c r="G4483">
        <v>361.53</v>
      </c>
      <c r="H4483">
        <v>303.55</v>
      </c>
      <c r="I4483" t="s">
        <v>10039</v>
      </c>
      <c r="J4483">
        <f>F4483*G4483</f>
        <v>1084.5899999999999</v>
      </c>
      <c r="K4483">
        <f>F4483*H4483</f>
        <v>910.65000000000009</v>
      </c>
      <c r="L4483">
        <f>J4483-K4483</f>
        <v>173.93999999999983</v>
      </c>
      <c r="M4483" s="5">
        <f>L4483/J4483</f>
        <v>0.16037396619920877</v>
      </c>
      <c r="N4483" t="str">
        <f>IF(ISNA(VLOOKUP(A4483,'Returns Data'!A:A,1,0)),"No","Yes")</f>
        <v>No</v>
      </c>
      <c r="O4483" t="s">
        <v>10085</v>
      </c>
      <c r="P4483" t="str">
        <f>IFERROR(VLOOKUP(A4483,'Ratings Data'!A:C,3,0),"No Rating")</f>
        <v>No Rating</v>
      </c>
      <c r="Q4483" t="s">
        <v>10059</v>
      </c>
      <c r="R4483" s="5">
        <f t="shared" si="69"/>
        <v>0.12893454908818375</v>
      </c>
    </row>
    <row r="4484" spans="1:18" x14ac:dyDescent="0.3">
      <c r="A4484" t="s">
        <v>5422</v>
      </c>
      <c r="B4484" s="2">
        <v>45667</v>
      </c>
      <c r="C4484" t="s">
        <v>10011</v>
      </c>
      <c r="D4484" t="s">
        <v>10029</v>
      </c>
      <c r="E4484" t="s">
        <v>10036</v>
      </c>
      <c r="F4484">
        <v>20</v>
      </c>
      <c r="G4484">
        <v>127.68</v>
      </c>
      <c r="H4484">
        <v>98.14</v>
      </c>
      <c r="I4484" t="s">
        <v>10040</v>
      </c>
      <c r="J4484">
        <f>F4484*G4484</f>
        <v>2553.6000000000004</v>
      </c>
      <c r="K4484">
        <f>F4484*H4484</f>
        <v>1962.8</v>
      </c>
      <c r="L4484">
        <f>J4484-K4484</f>
        <v>590.80000000000041</v>
      </c>
      <c r="M4484" s="5">
        <f>L4484/J4484</f>
        <v>0.23135964912280715</v>
      </c>
      <c r="N4484" t="str">
        <f>IF(ISNA(VLOOKUP(A4484,'Returns Data'!A:A,1,0)),"No","Yes")</f>
        <v>No</v>
      </c>
      <c r="O4484" t="s">
        <v>10085</v>
      </c>
      <c r="P4484" t="str">
        <f>IFERROR(VLOOKUP(A4484,'Ratings Data'!A:C,3,0),"No Rating")</f>
        <v>No Rating</v>
      </c>
      <c r="Q4484" t="s">
        <v>10059</v>
      </c>
      <c r="R4484" s="5">
        <f t="shared" ref="R4484:R4547" si="70">(J4484-J4483)/J4483</f>
        <v>1.354438082593423</v>
      </c>
    </row>
    <row r="4485" spans="1:18" x14ac:dyDescent="0.3">
      <c r="A4485" t="s">
        <v>5733</v>
      </c>
      <c r="B4485" s="2">
        <v>45667</v>
      </c>
      <c r="C4485" t="s">
        <v>10018</v>
      </c>
      <c r="D4485" t="s">
        <v>10033</v>
      </c>
      <c r="E4485" t="s">
        <v>10034</v>
      </c>
      <c r="F4485">
        <v>9</v>
      </c>
      <c r="G4485">
        <v>224.35</v>
      </c>
      <c r="H4485">
        <v>155.37</v>
      </c>
      <c r="I4485" t="s">
        <v>10040</v>
      </c>
      <c r="J4485">
        <f>F4485*G4485</f>
        <v>2019.1499999999999</v>
      </c>
      <c r="K4485">
        <f>F4485*H4485</f>
        <v>1398.33</v>
      </c>
      <c r="L4485">
        <f>J4485-K4485</f>
        <v>620.81999999999994</v>
      </c>
      <c r="M4485" s="5">
        <f>L4485/J4485</f>
        <v>0.30746601292623132</v>
      </c>
      <c r="N4485" t="str">
        <f>IF(ISNA(VLOOKUP(A4485,'Returns Data'!A:A,1,0)),"No","Yes")</f>
        <v>No</v>
      </c>
      <c r="O4485" t="s">
        <v>10085</v>
      </c>
      <c r="P4485" t="str">
        <f>IFERROR(VLOOKUP(A4485,'Ratings Data'!A:C,3,0),"No Rating")</f>
        <v>No Rating</v>
      </c>
      <c r="Q4485" t="s">
        <v>10059</v>
      </c>
      <c r="R4485" s="5">
        <f t="shared" si="70"/>
        <v>-0.20929276315789491</v>
      </c>
    </row>
    <row r="4486" spans="1:18" x14ac:dyDescent="0.3">
      <c r="A4486" t="s">
        <v>6104</v>
      </c>
      <c r="B4486" s="2">
        <v>45667</v>
      </c>
      <c r="C4486" t="s">
        <v>10025</v>
      </c>
      <c r="D4486" t="s">
        <v>10033</v>
      </c>
      <c r="E4486" t="s">
        <v>10035</v>
      </c>
      <c r="F4486">
        <v>20</v>
      </c>
      <c r="G4486">
        <v>457.64</v>
      </c>
      <c r="H4486">
        <v>275.27</v>
      </c>
      <c r="I4486" t="s">
        <v>10040</v>
      </c>
      <c r="J4486">
        <f>F4486*G4486</f>
        <v>9152.7999999999993</v>
      </c>
      <c r="K4486">
        <f>F4486*H4486</f>
        <v>5505.4</v>
      </c>
      <c r="L4486">
        <f>J4486-K4486</f>
        <v>3647.3999999999996</v>
      </c>
      <c r="M4486" s="5">
        <f>L4486/J4486</f>
        <v>0.39850100515689185</v>
      </c>
      <c r="N4486" t="str">
        <f>IF(ISNA(VLOOKUP(A4486,'Returns Data'!A:A,1,0)),"No","Yes")</f>
        <v>No</v>
      </c>
      <c r="O4486" t="s">
        <v>10085</v>
      </c>
      <c r="P4486" t="str">
        <f>IFERROR(VLOOKUP(A4486,'Ratings Data'!A:C,3,0),"No Rating")</f>
        <v>No Rating</v>
      </c>
      <c r="Q4486" t="s">
        <v>10059</v>
      </c>
      <c r="R4486" s="5">
        <f t="shared" si="70"/>
        <v>3.5329965579575564</v>
      </c>
    </row>
    <row r="4487" spans="1:18" x14ac:dyDescent="0.3">
      <c r="A4487" t="s">
        <v>6217</v>
      </c>
      <c r="B4487" s="2">
        <v>45667</v>
      </c>
      <c r="C4487" t="s">
        <v>10020</v>
      </c>
      <c r="D4487" t="s">
        <v>10030</v>
      </c>
      <c r="E4487" t="s">
        <v>10037</v>
      </c>
      <c r="F4487">
        <v>11</v>
      </c>
      <c r="G4487">
        <v>328.31</v>
      </c>
      <c r="H4487">
        <v>248.97</v>
      </c>
      <c r="I4487" t="s">
        <v>10039</v>
      </c>
      <c r="J4487">
        <f>F4487*G4487</f>
        <v>3611.41</v>
      </c>
      <c r="K4487">
        <f>F4487*H4487</f>
        <v>2738.67</v>
      </c>
      <c r="L4487">
        <f>J4487-K4487</f>
        <v>872.73999999999978</v>
      </c>
      <c r="M4487" s="5">
        <f>L4487/J4487</f>
        <v>0.24166184398891286</v>
      </c>
      <c r="N4487" t="str">
        <f>IF(ISNA(VLOOKUP(A4487,'Returns Data'!A:A,1,0)),"No","Yes")</f>
        <v>No</v>
      </c>
      <c r="O4487" t="s">
        <v>10085</v>
      </c>
      <c r="P4487" t="str">
        <f>IFERROR(VLOOKUP(A4487,'Ratings Data'!A:C,3,0),"No Rating")</f>
        <v>No Rating</v>
      </c>
      <c r="Q4487" t="s">
        <v>10059</v>
      </c>
      <c r="R4487" s="5">
        <f t="shared" si="70"/>
        <v>-0.60543112490166939</v>
      </c>
    </row>
    <row r="4488" spans="1:18" x14ac:dyDescent="0.3">
      <c r="A4488" t="s">
        <v>6358</v>
      </c>
      <c r="B4488" s="2">
        <v>45667</v>
      </c>
      <c r="C4488" t="s">
        <v>10028</v>
      </c>
      <c r="D4488" t="s">
        <v>10032</v>
      </c>
      <c r="E4488" t="s">
        <v>10037</v>
      </c>
      <c r="F4488">
        <v>6</v>
      </c>
      <c r="G4488">
        <v>78.680000000000007</v>
      </c>
      <c r="H4488">
        <v>60.73</v>
      </c>
      <c r="I4488" t="s">
        <v>10039</v>
      </c>
      <c r="J4488">
        <f>F4488*G4488</f>
        <v>472.08000000000004</v>
      </c>
      <c r="K4488">
        <f>F4488*H4488</f>
        <v>364.38</v>
      </c>
      <c r="L4488">
        <f>J4488-K4488</f>
        <v>107.70000000000005</v>
      </c>
      <c r="M4488" s="5">
        <f>L4488/J4488</f>
        <v>0.22813929842399602</v>
      </c>
      <c r="N4488" t="str">
        <f>IF(ISNA(VLOOKUP(A4488,'Returns Data'!A:A,1,0)),"No","Yes")</f>
        <v>No</v>
      </c>
      <c r="O4488" t="s">
        <v>10085</v>
      </c>
      <c r="P4488" t="str">
        <f>IFERROR(VLOOKUP(A4488,'Ratings Data'!A:C,3,0),"No Rating")</f>
        <v>No Rating</v>
      </c>
      <c r="Q4488" t="s">
        <v>10059</v>
      </c>
      <c r="R4488" s="5">
        <f t="shared" si="70"/>
        <v>-0.86928097335943577</v>
      </c>
    </row>
    <row r="4489" spans="1:18" x14ac:dyDescent="0.3">
      <c r="A4489" t="s">
        <v>6577</v>
      </c>
      <c r="B4489" s="2">
        <v>45667</v>
      </c>
      <c r="C4489" t="s">
        <v>10028</v>
      </c>
      <c r="D4489" t="s">
        <v>10032</v>
      </c>
      <c r="E4489" t="s">
        <v>10036</v>
      </c>
      <c r="F4489">
        <v>7</v>
      </c>
      <c r="G4489">
        <v>286.31</v>
      </c>
      <c r="H4489">
        <v>242.07</v>
      </c>
      <c r="I4489" t="s">
        <v>10040</v>
      </c>
      <c r="J4489">
        <f>F4489*G4489</f>
        <v>2004.17</v>
      </c>
      <c r="K4489">
        <f>F4489*H4489</f>
        <v>1694.49</v>
      </c>
      <c r="L4489">
        <f>J4489-K4489</f>
        <v>309.68000000000006</v>
      </c>
      <c r="M4489" s="5">
        <f>L4489/J4489</f>
        <v>0.15451783032377495</v>
      </c>
      <c r="N4489" t="str">
        <f>IF(ISNA(VLOOKUP(A4489,'Returns Data'!A:A,1,0)),"No","Yes")</f>
        <v>No</v>
      </c>
      <c r="O4489" t="s">
        <v>10085</v>
      </c>
      <c r="P4489" t="str">
        <f>IFERROR(VLOOKUP(A4489,'Ratings Data'!A:C,3,0),"No Rating")</f>
        <v>No Rating</v>
      </c>
      <c r="Q4489" t="s">
        <v>10059</v>
      </c>
      <c r="R4489" s="5">
        <f t="shared" si="70"/>
        <v>3.245403321470937</v>
      </c>
    </row>
    <row r="4490" spans="1:18" x14ac:dyDescent="0.3">
      <c r="A4490" t="s">
        <v>6605</v>
      </c>
      <c r="B4490" s="2">
        <v>45667</v>
      </c>
      <c r="C4490" t="s">
        <v>10022</v>
      </c>
      <c r="D4490" t="s">
        <v>10033</v>
      </c>
      <c r="E4490" t="s">
        <v>10034</v>
      </c>
      <c r="F4490">
        <v>13</v>
      </c>
      <c r="G4490">
        <v>474.16</v>
      </c>
      <c r="H4490">
        <v>318.36</v>
      </c>
      <c r="I4490" t="s">
        <v>10039</v>
      </c>
      <c r="J4490">
        <f>F4490*G4490</f>
        <v>6164.08</v>
      </c>
      <c r="K4490">
        <f>F4490*H4490</f>
        <v>4138.68</v>
      </c>
      <c r="L4490">
        <f>J4490-K4490</f>
        <v>2025.3999999999996</v>
      </c>
      <c r="M4490" s="5">
        <f>L4490/J4490</f>
        <v>0.32858106968112022</v>
      </c>
      <c r="N4490" t="str">
        <f>IF(ISNA(VLOOKUP(A4490,'Returns Data'!A:A,1,0)),"No","Yes")</f>
        <v>No</v>
      </c>
      <c r="O4490" t="s">
        <v>10085</v>
      </c>
      <c r="P4490" t="str">
        <f>IFERROR(VLOOKUP(A4490,'Ratings Data'!A:C,3,0),"No Rating")</f>
        <v>No Rating</v>
      </c>
      <c r="Q4490" t="s">
        <v>10059</v>
      </c>
      <c r="R4490" s="5">
        <f t="shared" si="70"/>
        <v>2.075627317043963</v>
      </c>
    </row>
    <row r="4491" spans="1:18" x14ac:dyDescent="0.3">
      <c r="A4491" t="s">
        <v>6838</v>
      </c>
      <c r="B4491" s="2">
        <v>45667</v>
      </c>
      <c r="C4491" t="s">
        <v>10028</v>
      </c>
      <c r="D4491" t="s">
        <v>10032</v>
      </c>
      <c r="E4491" t="s">
        <v>10035</v>
      </c>
      <c r="F4491">
        <v>19</v>
      </c>
      <c r="G4491">
        <v>358.99</v>
      </c>
      <c r="H4491">
        <v>262.02999999999997</v>
      </c>
      <c r="I4491" t="s">
        <v>10039</v>
      </c>
      <c r="J4491">
        <f>F4491*G4491</f>
        <v>6820.81</v>
      </c>
      <c r="K4491">
        <f>F4491*H4491</f>
        <v>4978.57</v>
      </c>
      <c r="L4491">
        <f>J4491-K4491</f>
        <v>1842.2400000000007</v>
      </c>
      <c r="M4491" s="5">
        <f>L4491/J4491</f>
        <v>0.27009108888826994</v>
      </c>
      <c r="N4491" t="str">
        <f>IF(ISNA(VLOOKUP(A4491,'Returns Data'!A:A,1,0)),"No","Yes")</f>
        <v>No</v>
      </c>
      <c r="O4491" t="s">
        <v>10085</v>
      </c>
      <c r="P4491" t="str">
        <f>IFERROR(VLOOKUP(A4491,'Ratings Data'!A:C,3,0),"No Rating")</f>
        <v>No Rating</v>
      </c>
      <c r="Q4491" t="s">
        <v>10059</v>
      </c>
      <c r="R4491" s="5">
        <f t="shared" si="70"/>
        <v>0.10654144657434694</v>
      </c>
    </row>
    <row r="4492" spans="1:18" x14ac:dyDescent="0.3">
      <c r="A4492" t="s">
        <v>7145</v>
      </c>
      <c r="B4492" s="2">
        <v>45667</v>
      </c>
      <c r="C4492" t="s">
        <v>10027</v>
      </c>
      <c r="D4492" t="s">
        <v>10032</v>
      </c>
      <c r="E4492" t="s">
        <v>10038</v>
      </c>
      <c r="F4492">
        <v>15</v>
      </c>
      <c r="G4492">
        <v>390.58</v>
      </c>
      <c r="H4492">
        <v>285.51</v>
      </c>
      <c r="I4492" t="s">
        <v>10040</v>
      </c>
      <c r="J4492">
        <f>F4492*G4492</f>
        <v>5858.7</v>
      </c>
      <c r="K4492">
        <f>F4492*H4492</f>
        <v>4282.6499999999996</v>
      </c>
      <c r="L4492">
        <f>J4492-K4492</f>
        <v>1576.0500000000002</v>
      </c>
      <c r="M4492" s="5">
        <f>L4492/J4492</f>
        <v>0.26901018997388504</v>
      </c>
      <c r="N4492" t="str">
        <f>IF(ISNA(VLOOKUP(A4492,'Returns Data'!A:A,1,0)),"No","Yes")</f>
        <v>No</v>
      </c>
      <c r="O4492" t="s">
        <v>10085</v>
      </c>
      <c r="P4492" t="str">
        <f>IFERROR(VLOOKUP(A4492,'Ratings Data'!A:C,3,0),"No Rating")</f>
        <v>No Rating</v>
      </c>
      <c r="Q4492" t="s">
        <v>10059</v>
      </c>
      <c r="R4492" s="5">
        <f t="shared" si="70"/>
        <v>-0.14105509462952354</v>
      </c>
    </row>
    <row r="4493" spans="1:18" x14ac:dyDescent="0.3">
      <c r="A4493" t="s">
        <v>7154</v>
      </c>
      <c r="B4493" s="2">
        <v>45667</v>
      </c>
      <c r="C4493" t="s">
        <v>10018</v>
      </c>
      <c r="D4493" t="s">
        <v>10033</v>
      </c>
      <c r="E4493" t="s">
        <v>10037</v>
      </c>
      <c r="F4493">
        <v>14</v>
      </c>
      <c r="G4493">
        <v>359.23</v>
      </c>
      <c r="H4493">
        <v>318.42</v>
      </c>
      <c r="I4493" t="s">
        <v>10039</v>
      </c>
      <c r="J4493">
        <f>F4493*G4493</f>
        <v>5029.22</v>
      </c>
      <c r="K4493">
        <f>F4493*H4493</f>
        <v>4457.88</v>
      </c>
      <c r="L4493">
        <f>J4493-K4493</f>
        <v>571.34000000000015</v>
      </c>
      <c r="M4493" s="5">
        <f>L4493/J4493</f>
        <v>0.11360409765331406</v>
      </c>
      <c r="N4493" t="str">
        <f>IF(ISNA(VLOOKUP(A4493,'Returns Data'!A:A,1,0)),"No","Yes")</f>
        <v>No</v>
      </c>
      <c r="O4493" t="s">
        <v>10085</v>
      </c>
      <c r="P4493" t="str">
        <f>IFERROR(VLOOKUP(A4493,'Ratings Data'!A:C,3,0),"No Rating")</f>
        <v>No Rating</v>
      </c>
      <c r="Q4493" t="s">
        <v>10059</v>
      </c>
      <c r="R4493" s="5">
        <f t="shared" si="70"/>
        <v>-0.14158089678597635</v>
      </c>
    </row>
    <row r="4494" spans="1:18" x14ac:dyDescent="0.3">
      <c r="A4494" t="s">
        <v>7724</v>
      </c>
      <c r="B4494" s="2">
        <v>45667</v>
      </c>
      <c r="C4494" t="s">
        <v>10018</v>
      </c>
      <c r="D4494" t="s">
        <v>10033</v>
      </c>
      <c r="E4494" t="s">
        <v>10037</v>
      </c>
      <c r="F4494">
        <v>15</v>
      </c>
      <c r="G4494">
        <v>193.66</v>
      </c>
      <c r="H4494">
        <v>130.58000000000001</v>
      </c>
      <c r="I4494" t="s">
        <v>10040</v>
      </c>
      <c r="J4494">
        <f>F4494*G4494</f>
        <v>2904.9</v>
      </c>
      <c r="K4494">
        <f>F4494*H4494</f>
        <v>1958.7000000000003</v>
      </c>
      <c r="L4494">
        <f>J4494-K4494</f>
        <v>946.19999999999982</v>
      </c>
      <c r="M4494" s="5">
        <f>L4494/J4494</f>
        <v>0.32572549829598257</v>
      </c>
      <c r="N4494" t="str">
        <f>IF(ISNA(VLOOKUP(A4494,'Returns Data'!A:A,1,0)),"No","Yes")</f>
        <v>No</v>
      </c>
      <c r="O4494" t="s">
        <v>10085</v>
      </c>
      <c r="P4494" t="str">
        <f>IFERROR(VLOOKUP(A4494,'Ratings Data'!A:C,3,0),"No Rating")</f>
        <v>No Rating</v>
      </c>
      <c r="Q4494" t="s">
        <v>10059</v>
      </c>
      <c r="R4494" s="5">
        <f t="shared" si="70"/>
        <v>-0.42239552057774366</v>
      </c>
    </row>
    <row r="4495" spans="1:18" x14ac:dyDescent="0.3">
      <c r="A4495" t="s">
        <v>7956</v>
      </c>
      <c r="B4495" s="2">
        <v>45667</v>
      </c>
      <c r="C4495" t="s">
        <v>10026</v>
      </c>
      <c r="D4495" t="s">
        <v>10031</v>
      </c>
      <c r="E4495" t="s">
        <v>10034</v>
      </c>
      <c r="F4495">
        <v>20</v>
      </c>
      <c r="G4495">
        <v>302.83</v>
      </c>
      <c r="H4495">
        <v>259.47000000000003</v>
      </c>
      <c r="I4495" t="s">
        <v>10040</v>
      </c>
      <c r="J4495">
        <f>F4495*G4495</f>
        <v>6056.5999999999995</v>
      </c>
      <c r="K4495">
        <f>F4495*H4495</f>
        <v>5189.4000000000005</v>
      </c>
      <c r="L4495">
        <f>J4495-K4495</f>
        <v>867.19999999999891</v>
      </c>
      <c r="M4495" s="5">
        <f>L4495/J4495</f>
        <v>0.14318264372750372</v>
      </c>
      <c r="N4495" t="str">
        <f>IF(ISNA(VLOOKUP(A4495,'Returns Data'!A:A,1,0)),"No","Yes")</f>
        <v>Yes</v>
      </c>
      <c r="O4495" t="str">
        <f>IFERROR(VLOOKUP(A4495,'Returns Data'!A:E,5,0),"No Returns")</f>
        <v>Late Delivery</v>
      </c>
      <c r="P4495" t="str">
        <f>IFERROR(VLOOKUP(A4495,'Ratings Data'!A:C,3,0),"No Rating")</f>
        <v>No Rating</v>
      </c>
      <c r="Q4495" t="s">
        <v>10059</v>
      </c>
      <c r="R4495" s="5">
        <f t="shared" si="70"/>
        <v>1.0849598953492372</v>
      </c>
    </row>
    <row r="4496" spans="1:18" x14ac:dyDescent="0.3">
      <c r="A4496" t="s">
        <v>8195</v>
      </c>
      <c r="B4496" s="2">
        <v>45667</v>
      </c>
      <c r="C4496" t="s">
        <v>10010</v>
      </c>
      <c r="D4496" t="s">
        <v>10029</v>
      </c>
      <c r="E4496" t="s">
        <v>10036</v>
      </c>
      <c r="F4496">
        <v>2</v>
      </c>
      <c r="G4496">
        <v>420.3</v>
      </c>
      <c r="H4496">
        <v>285.45999999999998</v>
      </c>
      <c r="I4496" t="s">
        <v>10040</v>
      </c>
      <c r="J4496">
        <f>F4496*G4496</f>
        <v>840.6</v>
      </c>
      <c r="K4496">
        <f>F4496*H4496</f>
        <v>570.91999999999996</v>
      </c>
      <c r="L4496">
        <f>J4496-K4496</f>
        <v>269.68000000000006</v>
      </c>
      <c r="M4496" s="5">
        <f>L4496/J4496</f>
        <v>0.32081846300261724</v>
      </c>
      <c r="N4496" t="str">
        <f>IF(ISNA(VLOOKUP(A4496,'Returns Data'!A:A,1,0)),"No","Yes")</f>
        <v>No</v>
      </c>
      <c r="O4496" t="s">
        <v>10085</v>
      </c>
      <c r="P4496" t="str">
        <f>IFERROR(VLOOKUP(A4496,'Ratings Data'!A:C,3,0),"No Rating")</f>
        <v>No Rating</v>
      </c>
      <c r="Q4496" t="s">
        <v>10059</v>
      </c>
      <c r="R4496" s="5">
        <f t="shared" si="70"/>
        <v>-0.8612092593204107</v>
      </c>
    </row>
    <row r="4497" spans="1:18" x14ac:dyDescent="0.3">
      <c r="A4497" t="s">
        <v>8203</v>
      </c>
      <c r="B4497" s="2">
        <v>45667</v>
      </c>
      <c r="C4497" t="s">
        <v>10025</v>
      </c>
      <c r="D4497" t="s">
        <v>10033</v>
      </c>
      <c r="E4497" t="s">
        <v>10035</v>
      </c>
      <c r="F4497">
        <v>6</v>
      </c>
      <c r="G4497">
        <v>292.5</v>
      </c>
      <c r="H4497">
        <v>220.01</v>
      </c>
      <c r="I4497" t="s">
        <v>10039</v>
      </c>
      <c r="J4497">
        <f>F4497*G4497</f>
        <v>1755</v>
      </c>
      <c r="K4497">
        <f>F4497*H4497</f>
        <v>1320.06</v>
      </c>
      <c r="L4497">
        <f>J4497-K4497</f>
        <v>434.94000000000005</v>
      </c>
      <c r="M4497" s="5">
        <f>L4497/J4497</f>
        <v>0.24782905982905987</v>
      </c>
      <c r="N4497" t="str">
        <f>IF(ISNA(VLOOKUP(A4497,'Returns Data'!A:A,1,0)),"No","Yes")</f>
        <v>No</v>
      </c>
      <c r="O4497" t="s">
        <v>10085</v>
      </c>
      <c r="P4497" t="str">
        <f>IFERROR(VLOOKUP(A4497,'Ratings Data'!A:C,3,0),"No Rating")</f>
        <v>No Rating</v>
      </c>
      <c r="Q4497" t="s">
        <v>10059</v>
      </c>
      <c r="R4497" s="5">
        <f t="shared" si="70"/>
        <v>1.0877944325481799</v>
      </c>
    </row>
    <row r="4498" spans="1:18" x14ac:dyDescent="0.3">
      <c r="A4498" t="s">
        <v>9138</v>
      </c>
      <c r="B4498" s="2">
        <v>45667</v>
      </c>
      <c r="C4498" t="s">
        <v>10011</v>
      </c>
      <c r="D4498" t="s">
        <v>10029</v>
      </c>
      <c r="E4498" t="s">
        <v>10034</v>
      </c>
      <c r="F4498">
        <v>5</v>
      </c>
      <c r="G4498">
        <v>23.12</v>
      </c>
      <c r="H4498">
        <v>17.39</v>
      </c>
      <c r="I4498" t="s">
        <v>10039</v>
      </c>
      <c r="J4498">
        <f>F4498*G4498</f>
        <v>115.60000000000001</v>
      </c>
      <c r="K4498">
        <f>F4498*H4498</f>
        <v>86.95</v>
      </c>
      <c r="L4498">
        <f>J4498-K4498</f>
        <v>28.650000000000006</v>
      </c>
      <c r="M4498" s="5">
        <f>L4498/J4498</f>
        <v>0.24783737024221456</v>
      </c>
      <c r="N4498" t="str">
        <f>IF(ISNA(VLOOKUP(A4498,'Returns Data'!A:A,1,0)),"No","Yes")</f>
        <v>No</v>
      </c>
      <c r="O4498" t="s">
        <v>10085</v>
      </c>
      <c r="P4498">
        <f>IFERROR(VLOOKUP(A4498,'Ratings Data'!A:C,3,0),"No Rating")</f>
        <v>4</v>
      </c>
      <c r="Q4498" t="s">
        <v>10059</v>
      </c>
      <c r="R4498" s="5">
        <f t="shared" si="70"/>
        <v>-0.93413105413105413</v>
      </c>
    </row>
    <row r="4499" spans="1:18" x14ac:dyDescent="0.3">
      <c r="A4499" t="s">
        <v>9707</v>
      </c>
      <c r="B4499" s="2">
        <v>45667</v>
      </c>
      <c r="C4499" t="s">
        <v>10017</v>
      </c>
      <c r="D4499" t="s">
        <v>10032</v>
      </c>
      <c r="E4499" t="s">
        <v>10035</v>
      </c>
      <c r="F4499">
        <v>19</v>
      </c>
      <c r="G4499">
        <v>348.28</v>
      </c>
      <c r="H4499">
        <v>226.79</v>
      </c>
      <c r="I4499" t="s">
        <v>10039</v>
      </c>
      <c r="J4499">
        <f>F4499*G4499</f>
        <v>6617.32</v>
      </c>
      <c r="K4499">
        <f>F4499*H4499</f>
        <v>4309.01</v>
      </c>
      <c r="L4499">
        <f>J4499-K4499</f>
        <v>2308.3099999999995</v>
      </c>
      <c r="M4499" s="5">
        <f>L4499/J4499</f>
        <v>0.34882852876995513</v>
      </c>
      <c r="N4499" t="str">
        <f>IF(ISNA(VLOOKUP(A4499,'Returns Data'!A:A,1,0)),"No","Yes")</f>
        <v>No</v>
      </c>
      <c r="O4499" t="s">
        <v>10085</v>
      </c>
      <c r="P4499" t="str">
        <f>IFERROR(VLOOKUP(A4499,'Ratings Data'!A:C,3,0),"No Rating")</f>
        <v>No Rating</v>
      </c>
      <c r="Q4499" t="s">
        <v>10059</v>
      </c>
      <c r="R4499" s="5">
        <f t="shared" si="70"/>
        <v>56.243252595155703</v>
      </c>
    </row>
    <row r="4500" spans="1:18" x14ac:dyDescent="0.3">
      <c r="A4500" t="s">
        <v>9977</v>
      </c>
      <c r="B4500" s="2">
        <v>45667</v>
      </c>
      <c r="C4500" t="s">
        <v>10010</v>
      </c>
      <c r="D4500" t="s">
        <v>10029</v>
      </c>
      <c r="E4500" t="s">
        <v>10038</v>
      </c>
      <c r="F4500">
        <v>8</v>
      </c>
      <c r="G4500">
        <v>300.32</v>
      </c>
      <c r="H4500">
        <v>195.06</v>
      </c>
      <c r="I4500" t="s">
        <v>10040</v>
      </c>
      <c r="J4500">
        <f>F4500*G4500</f>
        <v>2402.56</v>
      </c>
      <c r="K4500">
        <f>F4500*H4500</f>
        <v>1560.48</v>
      </c>
      <c r="L4500">
        <f>J4500-K4500</f>
        <v>842.07999999999993</v>
      </c>
      <c r="M4500" s="5">
        <f>L4500/J4500</f>
        <v>0.35049280767181673</v>
      </c>
      <c r="N4500" t="str">
        <f>IF(ISNA(VLOOKUP(A4500,'Returns Data'!A:A,1,0)),"No","Yes")</f>
        <v>No</v>
      </c>
      <c r="O4500" t="s">
        <v>10085</v>
      </c>
      <c r="P4500">
        <f>IFERROR(VLOOKUP(A4500,'Ratings Data'!A:C,3,0),"No Rating")</f>
        <v>5</v>
      </c>
      <c r="Q4500" t="s">
        <v>10059</v>
      </c>
      <c r="R4500" s="5">
        <f t="shared" si="70"/>
        <v>-0.63692854509076191</v>
      </c>
    </row>
    <row r="4501" spans="1:18" x14ac:dyDescent="0.3">
      <c r="A4501" t="s">
        <v>1103</v>
      </c>
      <c r="B4501" s="2">
        <v>45668</v>
      </c>
      <c r="C4501" t="s">
        <v>10026</v>
      </c>
      <c r="D4501" t="s">
        <v>10031</v>
      </c>
      <c r="E4501" t="s">
        <v>10037</v>
      </c>
      <c r="F4501">
        <v>20</v>
      </c>
      <c r="G4501">
        <v>291.87</v>
      </c>
      <c r="H4501">
        <v>176.53</v>
      </c>
      <c r="I4501" t="s">
        <v>10039</v>
      </c>
      <c r="J4501">
        <f>F4501*G4501</f>
        <v>5837.4</v>
      </c>
      <c r="K4501">
        <f>F4501*H4501</f>
        <v>3530.6</v>
      </c>
      <c r="L4501">
        <f>J4501-K4501</f>
        <v>2306.7999999999997</v>
      </c>
      <c r="M4501" s="5">
        <f>L4501/J4501</f>
        <v>0.39517593449138311</v>
      </c>
      <c r="N4501" t="str">
        <f>IF(ISNA(VLOOKUP(A4501,'Returns Data'!A:A,1,0)),"No","Yes")</f>
        <v>No</v>
      </c>
      <c r="O4501" t="s">
        <v>10085</v>
      </c>
      <c r="P4501" t="str">
        <f>IFERROR(VLOOKUP(A4501,'Ratings Data'!A:C,3,0),"No Rating")</f>
        <v>No Rating</v>
      </c>
      <c r="Q4501" t="s">
        <v>10059</v>
      </c>
      <c r="R4501" s="5">
        <f t="shared" si="70"/>
        <v>1.4296583644112946</v>
      </c>
    </row>
    <row r="4502" spans="1:18" x14ac:dyDescent="0.3">
      <c r="A4502" t="s">
        <v>1249</v>
      </c>
      <c r="B4502" s="2">
        <v>45668</v>
      </c>
      <c r="C4502" t="s">
        <v>10026</v>
      </c>
      <c r="D4502" t="s">
        <v>10031</v>
      </c>
      <c r="E4502" t="s">
        <v>10036</v>
      </c>
      <c r="F4502">
        <v>15</v>
      </c>
      <c r="G4502">
        <v>152.69</v>
      </c>
      <c r="H4502">
        <v>108.63</v>
      </c>
      <c r="I4502" t="s">
        <v>10040</v>
      </c>
      <c r="J4502">
        <f>F4502*G4502</f>
        <v>2290.35</v>
      </c>
      <c r="K4502">
        <f>F4502*H4502</f>
        <v>1629.4499999999998</v>
      </c>
      <c r="L4502">
        <f>J4502-K4502</f>
        <v>660.90000000000009</v>
      </c>
      <c r="M4502" s="5">
        <f>L4502/J4502</f>
        <v>0.28855851725718784</v>
      </c>
      <c r="N4502" t="str">
        <f>IF(ISNA(VLOOKUP(A4502,'Returns Data'!A:A,1,0)),"No","Yes")</f>
        <v>Yes</v>
      </c>
      <c r="O4502" t="str">
        <f>IFERROR(VLOOKUP(A4502,'Returns Data'!A:E,5,0),"No Returns")</f>
        <v>Damaged</v>
      </c>
      <c r="P4502" t="str">
        <f>IFERROR(VLOOKUP(A4502,'Ratings Data'!A:C,3,0),"No Rating")</f>
        <v>No Rating</v>
      </c>
      <c r="Q4502" t="s">
        <v>10059</v>
      </c>
      <c r="R4502" s="5">
        <f t="shared" si="70"/>
        <v>-0.60764210093534787</v>
      </c>
    </row>
    <row r="4503" spans="1:18" x14ac:dyDescent="0.3">
      <c r="A4503" t="s">
        <v>1329</v>
      </c>
      <c r="B4503" s="2">
        <v>45668</v>
      </c>
      <c r="C4503" t="s">
        <v>10010</v>
      </c>
      <c r="D4503" t="s">
        <v>10029</v>
      </c>
      <c r="E4503" t="s">
        <v>10038</v>
      </c>
      <c r="F4503">
        <v>5</v>
      </c>
      <c r="G4503">
        <v>55.32</v>
      </c>
      <c r="H4503">
        <v>43.64</v>
      </c>
      <c r="I4503" t="s">
        <v>10040</v>
      </c>
      <c r="J4503">
        <f>F4503*G4503</f>
        <v>276.60000000000002</v>
      </c>
      <c r="K4503">
        <f>F4503*H4503</f>
        <v>218.2</v>
      </c>
      <c r="L4503">
        <f>J4503-K4503</f>
        <v>58.400000000000034</v>
      </c>
      <c r="M4503" s="5">
        <f>L4503/J4503</f>
        <v>0.21113521330441082</v>
      </c>
      <c r="N4503" t="str">
        <f>IF(ISNA(VLOOKUP(A4503,'Returns Data'!A:A,1,0)),"No","Yes")</f>
        <v>No</v>
      </c>
      <c r="O4503" t="s">
        <v>10085</v>
      </c>
      <c r="P4503" t="str">
        <f>IFERROR(VLOOKUP(A4503,'Ratings Data'!A:C,3,0),"No Rating")</f>
        <v>No Rating</v>
      </c>
      <c r="Q4503" t="s">
        <v>10059</v>
      </c>
      <c r="R4503" s="5">
        <f t="shared" si="70"/>
        <v>-0.87923243172440901</v>
      </c>
    </row>
    <row r="4504" spans="1:18" x14ac:dyDescent="0.3">
      <c r="A4504" t="s">
        <v>1653</v>
      </c>
      <c r="B4504" s="2">
        <v>45668</v>
      </c>
      <c r="C4504" t="s">
        <v>10017</v>
      </c>
      <c r="D4504" t="s">
        <v>10032</v>
      </c>
      <c r="E4504" t="s">
        <v>10037</v>
      </c>
      <c r="F4504">
        <v>17</v>
      </c>
      <c r="G4504">
        <v>446.99</v>
      </c>
      <c r="H4504">
        <v>381.14</v>
      </c>
      <c r="I4504" t="s">
        <v>10040</v>
      </c>
      <c r="J4504">
        <f>F4504*G4504</f>
        <v>7598.83</v>
      </c>
      <c r="K4504">
        <f>F4504*H4504</f>
        <v>6479.38</v>
      </c>
      <c r="L4504">
        <f>J4504-K4504</f>
        <v>1119.4499999999998</v>
      </c>
      <c r="M4504" s="5">
        <f>L4504/J4504</f>
        <v>0.14731873196268372</v>
      </c>
      <c r="N4504" t="str">
        <f>IF(ISNA(VLOOKUP(A4504,'Returns Data'!A:A,1,0)),"No","Yes")</f>
        <v>Yes</v>
      </c>
      <c r="O4504" t="str">
        <f>IFERROR(VLOOKUP(A4504,'Returns Data'!A:E,5,0),"No Returns")</f>
        <v>Late Delivery</v>
      </c>
      <c r="P4504" t="str">
        <f>IFERROR(VLOOKUP(A4504,'Ratings Data'!A:C,3,0),"No Rating")</f>
        <v>No Rating</v>
      </c>
      <c r="Q4504" t="s">
        <v>10059</v>
      </c>
      <c r="R4504" s="5">
        <f t="shared" si="70"/>
        <v>26.472270426608819</v>
      </c>
    </row>
    <row r="4505" spans="1:18" x14ac:dyDescent="0.3">
      <c r="A4505" t="s">
        <v>2368</v>
      </c>
      <c r="B4505" s="2">
        <v>45668</v>
      </c>
      <c r="C4505" t="s">
        <v>10026</v>
      </c>
      <c r="D4505" t="s">
        <v>10031</v>
      </c>
      <c r="E4505" t="s">
        <v>10036</v>
      </c>
      <c r="F4505">
        <v>6</v>
      </c>
      <c r="G4505">
        <v>155.88</v>
      </c>
      <c r="H4505">
        <v>139.72999999999999</v>
      </c>
      <c r="I4505" t="s">
        <v>10040</v>
      </c>
      <c r="J4505">
        <f>F4505*G4505</f>
        <v>935.28</v>
      </c>
      <c r="K4505">
        <f>F4505*H4505</f>
        <v>838.37999999999988</v>
      </c>
      <c r="L4505">
        <f>J4505-K4505</f>
        <v>96.900000000000091</v>
      </c>
      <c r="M4505" s="5">
        <f>L4505/J4505</f>
        <v>0.10360533743905578</v>
      </c>
      <c r="N4505" t="str">
        <f>IF(ISNA(VLOOKUP(A4505,'Returns Data'!A:A,1,0)),"No","Yes")</f>
        <v>No</v>
      </c>
      <c r="O4505" t="s">
        <v>10085</v>
      </c>
      <c r="P4505">
        <f>IFERROR(VLOOKUP(A4505,'Ratings Data'!A:C,3,0),"No Rating")</f>
        <v>5</v>
      </c>
      <c r="Q4505" t="s">
        <v>10059</v>
      </c>
      <c r="R4505" s="5">
        <f t="shared" si="70"/>
        <v>-0.87691789393893538</v>
      </c>
    </row>
    <row r="4506" spans="1:18" x14ac:dyDescent="0.3">
      <c r="A4506" t="s">
        <v>2508</v>
      </c>
      <c r="B4506" s="2">
        <v>45668</v>
      </c>
      <c r="C4506" t="s">
        <v>10020</v>
      </c>
      <c r="D4506" t="s">
        <v>10030</v>
      </c>
      <c r="E4506" t="s">
        <v>10037</v>
      </c>
      <c r="F4506">
        <v>12</v>
      </c>
      <c r="G4506">
        <v>168.77</v>
      </c>
      <c r="H4506">
        <v>147.77000000000001</v>
      </c>
      <c r="I4506" t="s">
        <v>10039</v>
      </c>
      <c r="J4506">
        <f>F4506*G4506</f>
        <v>2025.2400000000002</v>
      </c>
      <c r="K4506">
        <f>F4506*H4506</f>
        <v>1773.2400000000002</v>
      </c>
      <c r="L4506">
        <f>J4506-K4506</f>
        <v>252</v>
      </c>
      <c r="M4506" s="5">
        <f>L4506/J4506</f>
        <v>0.12442969722107008</v>
      </c>
      <c r="N4506" t="str">
        <f>IF(ISNA(VLOOKUP(A4506,'Returns Data'!A:A,1,0)),"No","Yes")</f>
        <v>No</v>
      </c>
      <c r="O4506" t="s">
        <v>10085</v>
      </c>
      <c r="P4506">
        <f>IFERROR(VLOOKUP(A4506,'Ratings Data'!A:C,3,0),"No Rating")</f>
        <v>2</v>
      </c>
      <c r="Q4506" t="s">
        <v>10059</v>
      </c>
      <c r="R4506" s="5">
        <f t="shared" si="70"/>
        <v>1.1653836284321275</v>
      </c>
    </row>
    <row r="4507" spans="1:18" x14ac:dyDescent="0.3">
      <c r="A4507" t="s">
        <v>2528</v>
      </c>
      <c r="B4507" s="2">
        <v>45668</v>
      </c>
      <c r="C4507" t="s">
        <v>10028</v>
      </c>
      <c r="D4507" t="s">
        <v>10032</v>
      </c>
      <c r="E4507" t="s">
        <v>10038</v>
      </c>
      <c r="F4507">
        <v>4</v>
      </c>
      <c r="G4507">
        <v>215.76</v>
      </c>
      <c r="H4507">
        <v>173.74</v>
      </c>
      <c r="I4507" t="s">
        <v>10040</v>
      </c>
      <c r="J4507">
        <f>F4507*G4507</f>
        <v>863.04</v>
      </c>
      <c r="K4507">
        <f>F4507*H4507</f>
        <v>694.96</v>
      </c>
      <c r="L4507">
        <f>J4507-K4507</f>
        <v>168.07999999999993</v>
      </c>
      <c r="M4507" s="5">
        <f>L4507/J4507</f>
        <v>0.19475342973674445</v>
      </c>
      <c r="N4507" t="str">
        <f>IF(ISNA(VLOOKUP(A4507,'Returns Data'!A:A,1,0)),"No","Yes")</f>
        <v>No</v>
      </c>
      <c r="O4507" t="s">
        <v>10085</v>
      </c>
      <c r="P4507" t="str">
        <f>IFERROR(VLOOKUP(A4507,'Ratings Data'!A:C,3,0),"No Rating")</f>
        <v>No Rating</v>
      </c>
      <c r="Q4507" t="s">
        <v>10059</v>
      </c>
      <c r="R4507" s="5">
        <f t="shared" si="70"/>
        <v>-0.57385791313622092</v>
      </c>
    </row>
    <row r="4508" spans="1:18" x14ac:dyDescent="0.3">
      <c r="A4508" t="s">
        <v>3189</v>
      </c>
      <c r="B4508" s="2">
        <v>45668</v>
      </c>
      <c r="C4508" t="s">
        <v>10018</v>
      </c>
      <c r="D4508" t="s">
        <v>10033</v>
      </c>
      <c r="E4508" t="s">
        <v>10034</v>
      </c>
      <c r="F4508">
        <v>1</v>
      </c>
      <c r="G4508">
        <v>376.03</v>
      </c>
      <c r="H4508">
        <v>294.99</v>
      </c>
      <c r="I4508" t="s">
        <v>10040</v>
      </c>
      <c r="J4508">
        <f>F4508*G4508</f>
        <v>376.03</v>
      </c>
      <c r="K4508">
        <f>F4508*H4508</f>
        <v>294.99</v>
      </c>
      <c r="L4508">
        <f>J4508-K4508</f>
        <v>81.039999999999964</v>
      </c>
      <c r="M4508" s="5">
        <f>L4508/J4508</f>
        <v>0.21551471957024698</v>
      </c>
      <c r="N4508" t="str">
        <f>IF(ISNA(VLOOKUP(A4508,'Returns Data'!A:A,1,0)),"No","Yes")</f>
        <v>No</v>
      </c>
      <c r="O4508" t="s">
        <v>10085</v>
      </c>
      <c r="P4508" t="str">
        <f>IFERROR(VLOOKUP(A4508,'Ratings Data'!A:C,3,0),"No Rating")</f>
        <v>No Rating</v>
      </c>
      <c r="Q4508" t="s">
        <v>10059</v>
      </c>
      <c r="R4508" s="5">
        <f t="shared" si="70"/>
        <v>-0.56429597701149425</v>
      </c>
    </row>
    <row r="4509" spans="1:18" x14ac:dyDescent="0.3">
      <c r="A4509" t="s">
        <v>4084</v>
      </c>
      <c r="B4509" s="2">
        <v>45668</v>
      </c>
      <c r="C4509" t="s">
        <v>10009</v>
      </c>
      <c r="D4509" t="s">
        <v>10029</v>
      </c>
      <c r="E4509" t="s">
        <v>10034</v>
      </c>
      <c r="F4509">
        <v>15</v>
      </c>
      <c r="G4509">
        <v>373.77</v>
      </c>
      <c r="H4509">
        <v>300.13</v>
      </c>
      <c r="I4509" t="s">
        <v>10039</v>
      </c>
      <c r="J4509">
        <f>F4509*G4509</f>
        <v>5606.5499999999993</v>
      </c>
      <c r="K4509">
        <f>F4509*H4509</f>
        <v>4501.95</v>
      </c>
      <c r="L4509">
        <f>J4509-K4509</f>
        <v>1104.5999999999995</v>
      </c>
      <c r="M4509" s="5">
        <f>L4509/J4509</f>
        <v>0.1970195574818738</v>
      </c>
      <c r="N4509" t="str">
        <f>IF(ISNA(VLOOKUP(A4509,'Returns Data'!A:A,1,0)),"No","Yes")</f>
        <v>No</v>
      </c>
      <c r="O4509" t="s">
        <v>10085</v>
      </c>
      <c r="P4509" t="str">
        <f>IFERROR(VLOOKUP(A4509,'Ratings Data'!A:C,3,0),"No Rating")</f>
        <v>No Rating</v>
      </c>
      <c r="Q4509" t="s">
        <v>10059</v>
      </c>
      <c r="R4509" s="5">
        <f t="shared" si="70"/>
        <v>13.909847618541074</v>
      </c>
    </row>
    <row r="4510" spans="1:18" x14ac:dyDescent="0.3">
      <c r="A4510" t="s">
        <v>4620</v>
      </c>
      <c r="B4510" s="2">
        <v>45668</v>
      </c>
      <c r="C4510" t="s">
        <v>10013</v>
      </c>
      <c r="D4510" t="s">
        <v>10030</v>
      </c>
      <c r="E4510" t="s">
        <v>10035</v>
      </c>
      <c r="F4510">
        <v>20</v>
      </c>
      <c r="G4510">
        <v>44.06</v>
      </c>
      <c r="H4510">
        <v>32.69</v>
      </c>
      <c r="I4510" t="s">
        <v>10039</v>
      </c>
      <c r="J4510">
        <f>F4510*G4510</f>
        <v>881.2</v>
      </c>
      <c r="K4510">
        <f>F4510*H4510</f>
        <v>653.79999999999995</v>
      </c>
      <c r="L4510">
        <f>J4510-K4510</f>
        <v>227.40000000000009</v>
      </c>
      <c r="M4510" s="5">
        <f>L4510/J4510</f>
        <v>0.2580571947344531</v>
      </c>
      <c r="N4510" t="str">
        <f>IF(ISNA(VLOOKUP(A4510,'Returns Data'!A:A,1,0)),"No","Yes")</f>
        <v>Yes</v>
      </c>
      <c r="O4510" t="str">
        <f>IFERROR(VLOOKUP(A4510,'Returns Data'!A:E,5,0),"No Returns")</f>
        <v>Customer Changed Mind</v>
      </c>
      <c r="P4510">
        <f>IFERROR(VLOOKUP(A4510,'Ratings Data'!A:C,3,0),"No Rating")</f>
        <v>1</v>
      </c>
      <c r="Q4510" t="s">
        <v>10059</v>
      </c>
      <c r="R4510" s="5">
        <f t="shared" si="70"/>
        <v>-0.8428266937778135</v>
      </c>
    </row>
    <row r="4511" spans="1:18" x14ac:dyDescent="0.3">
      <c r="A4511" t="s">
        <v>6168</v>
      </c>
      <c r="B4511" s="2">
        <v>45668</v>
      </c>
      <c r="C4511" t="s">
        <v>10025</v>
      </c>
      <c r="D4511" t="s">
        <v>10033</v>
      </c>
      <c r="E4511" t="s">
        <v>10037</v>
      </c>
      <c r="F4511">
        <v>1</v>
      </c>
      <c r="G4511">
        <v>82.02</v>
      </c>
      <c r="H4511">
        <v>63.27</v>
      </c>
      <c r="I4511" t="s">
        <v>10040</v>
      </c>
      <c r="J4511">
        <f>F4511*G4511</f>
        <v>82.02</v>
      </c>
      <c r="K4511">
        <f>F4511*H4511</f>
        <v>63.27</v>
      </c>
      <c r="L4511">
        <f>J4511-K4511</f>
        <v>18.749999999999993</v>
      </c>
      <c r="M4511" s="5">
        <f>L4511/J4511</f>
        <v>0.22860277980980243</v>
      </c>
      <c r="N4511" t="str">
        <f>IF(ISNA(VLOOKUP(A4511,'Returns Data'!A:A,1,0)),"No","Yes")</f>
        <v>No</v>
      </c>
      <c r="O4511" t="s">
        <v>10085</v>
      </c>
      <c r="P4511" t="str">
        <f>IFERROR(VLOOKUP(A4511,'Ratings Data'!A:C,3,0),"No Rating")</f>
        <v>No Rating</v>
      </c>
      <c r="Q4511" t="s">
        <v>10059</v>
      </c>
      <c r="R4511" s="5">
        <f t="shared" si="70"/>
        <v>-0.90692237857467095</v>
      </c>
    </row>
    <row r="4512" spans="1:18" x14ac:dyDescent="0.3">
      <c r="A4512" t="s">
        <v>6180</v>
      </c>
      <c r="B4512" s="2">
        <v>45668</v>
      </c>
      <c r="C4512" t="s">
        <v>10023</v>
      </c>
      <c r="D4512" t="s">
        <v>10033</v>
      </c>
      <c r="E4512" t="s">
        <v>10038</v>
      </c>
      <c r="F4512">
        <v>8</v>
      </c>
      <c r="G4512">
        <v>271.26</v>
      </c>
      <c r="H4512">
        <v>177.15</v>
      </c>
      <c r="I4512" t="s">
        <v>10039</v>
      </c>
      <c r="J4512">
        <f>F4512*G4512</f>
        <v>2170.08</v>
      </c>
      <c r="K4512">
        <f>F4512*H4512</f>
        <v>1417.2</v>
      </c>
      <c r="L4512">
        <f>J4512-K4512</f>
        <v>752.87999999999988</v>
      </c>
      <c r="M4512" s="5">
        <f>L4512/J4512</f>
        <v>0.34693651846936513</v>
      </c>
      <c r="N4512" t="str">
        <f>IF(ISNA(VLOOKUP(A4512,'Returns Data'!A:A,1,0)),"No","Yes")</f>
        <v>No</v>
      </c>
      <c r="O4512" t="s">
        <v>10085</v>
      </c>
      <c r="P4512" t="str">
        <f>IFERROR(VLOOKUP(A4512,'Ratings Data'!A:C,3,0),"No Rating")</f>
        <v>No Rating</v>
      </c>
      <c r="Q4512" t="s">
        <v>10059</v>
      </c>
      <c r="R4512" s="5">
        <f t="shared" si="70"/>
        <v>25.457937088514996</v>
      </c>
    </row>
    <row r="4513" spans="1:18" x14ac:dyDescent="0.3">
      <c r="A4513" t="s">
        <v>6307</v>
      </c>
      <c r="B4513" s="2">
        <v>45668</v>
      </c>
      <c r="C4513" t="s">
        <v>10021</v>
      </c>
      <c r="D4513" t="s">
        <v>10031</v>
      </c>
      <c r="E4513" t="s">
        <v>10037</v>
      </c>
      <c r="F4513">
        <v>14</v>
      </c>
      <c r="G4513">
        <v>279.98</v>
      </c>
      <c r="H4513">
        <v>222.86</v>
      </c>
      <c r="I4513" t="s">
        <v>10040</v>
      </c>
      <c r="J4513">
        <f>F4513*G4513</f>
        <v>3919.7200000000003</v>
      </c>
      <c r="K4513">
        <f>F4513*H4513</f>
        <v>3120.04</v>
      </c>
      <c r="L4513">
        <f>J4513-K4513</f>
        <v>799.68000000000029</v>
      </c>
      <c r="M4513" s="5">
        <f>L4513/J4513</f>
        <v>0.20401457246946217</v>
      </c>
      <c r="N4513" t="str">
        <f>IF(ISNA(VLOOKUP(A4513,'Returns Data'!A:A,1,0)),"No","Yes")</f>
        <v>No</v>
      </c>
      <c r="O4513" t="s">
        <v>10085</v>
      </c>
      <c r="P4513" t="str">
        <f>IFERROR(VLOOKUP(A4513,'Ratings Data'!A:C,3,0),"No Rating")</f>
        <v>No Rating</v>
      </c>
      <c r="Q4513" t="s">
        <v>10059</v>
      </c>
      <c r="R4513" s="5">
        <f t="shared" si="70"/>
        <v>0.80625599056256003</v>
      </c>
    </row>
    <row r="4514" spans="1:18" x14ac:dyDescent="0.3">
      <c r="A4514" t="s">
        <v>6768</v>
      </c>
      <c r="B4514" s="2">
        <v>45668</v>
      </c>
      <c r="C4514" t="s">
        <v>10018</v>
      </c>
      <c r="D4514" t="s">
        <v>10033</v>
      </c>
      <c r="E4514" t="s">
        <v>10038</v>
      </c>
      <c r="F4514">
        <v>9</v>
      </c>
      <c r="G4514">
        <v>153.63999999999999</v>
      </c>
      <c r="H4514">
        <v>135.09</v>
      </c>
      <c r="I4514" t="s">
        <v>10039</v>
      </c>
      <c r="J4514">
        <f>F4514*G4514</f>
        <v>1382.7599999999998</v>
      </c>
      <c r="K4514">
        <f>F4514*H4514</f>
        <v>1215.81</v>
      </c>
      <c r="L4514">
        <f>J4514-K4514</f>
        <v>166.94999999999982</v>
      </c>
      <c r="M4514" s="5">
        <f>L4514/J4514</f>
        <v>0.12073678729497515</v>
      </c>
      <c r="N4514" t="str">
        <f>IF(ISNA(VLOOKUP(A4514,'Returns Data'!A:A,1,0)),"No","Yes")</f>
        <v>No</v>
      </c>
      <c r="O4514" t="s">
        <v>10085</v>
      </c>
      <c r="P4514" t="str">
        <f>IFERROR(VLOOKUP(A4514,'Ratings Data'!A:C,3,0),"No Rating")</f>
        <v>No Rating</v>
      </c>
      <c r="Q4514" t="s">
        <v>10059</v>
      </c>
      <c r="R4514" s="5">
        <f t="shared" si="70"/>
        <v>-0.64722990417682902</v>
      </c>
    </row>
    <row r="4515" spans="1:18" x14ac:dyDescent="0.3">
      <c r="A4515" t="s">
        <v>7068</v>
      </c>
      <c r="B4515" s="2">
        <v>45668</v>
      </c>
      <c r="C4515" t="s">
        <v>10013</v>
      </c>
      <c r="D4515" t="s">
        <v>10030</v>
      </c>
      <c r="E4515" t="s">
        <v>10037</v>
      </c>
      <c r="F4515">
        <v>6</v>
      </c>
      <c r="G4515">
        <v>438.83</v>
      </c>
      <c r="H4515">
        <v>282.3</v>
      </c>
      <c r="I4515" t="s">
        <v>10039</v>
      </c>
      <c r="J4515">
        <f>F4515*G4515</f>
        <v>2632.98</v>
      </c>
      <c r="K4515">
        <f>F4515*H4515</f>
        <v>1693.8000000000002</v>
      </c>
      <c r="L4515">
        <f>J4515-K4515</f>
        <v>939.17999999999984</v>
      </c>
      <c r="M4515" s="5">
        <f>L4515/J4515</f>
        <v>0.3566984937219424</v>
      </c>
      <c r="N4515" t="str">
        <f>IF(ISNA(VLOOKUP(A4515,'Returns Data'!A:A,1,0)),"No","Yes")</f>
        <v>No</v>
      </c>
      <c r="O4515" t="s">
        <v>10085</v>
      </c>
      <c r="P4515" t="str">
        <f>IFERROR(VLOOKUP(A4515,'Ratings Data'!A:C,3,0),"No Rating")</f>
        <v>No Rating</v>
      </c>
      <c r="Q4515" t="s">
        <v>10059</v>
      </c>
      <c r="R4515" s="5">
        <f t="shared" si="70"/>
        <v>0.90414822528855365</v>
      </c>
    </row>
    <row r="4516" spans="1:18" x14ac:dyDescent="0.3">
      <c r="A4516" t="s">
        <v>7176</v>
      </c>
      <c r="B4516" s="2">
        <v>45668</v>
      </c>
      <c r="C4516" t="s">
        <v>10019</v>
      </c>
      <c r="D4516" t="s">
        <v>10031</v>
      </c>
      <c r="E4516" t="s">
        <v>10036</v>
      </c>
      <c r="F4516">
        <v>7</v>
      </c>
      <c r="G4516">
        <v>202.45</v>
      </c>
      <c r="H4516">
        <v>129.44999999999999</v>
      </c>
      <c r="I4516" t="s">
        <v>10040</v>
      </c>
      <c r="J4516">
        <f>F4516*G4516</f>
        <v>1417.1499999999999</v>
      </c>
      <c r="K4516">
        <f>F4516*H4516</f>
        <v>906.14999999999986</v>
      </c>
      <c r="L4516">
        <f>J4516-K4516</f>
        <v>511</v>
      </c>
      <c r="M4516" s="5">
        <f>L4516/J4516</f>
        <v>0.36058285996542361</v>
      </c>
      <c r="N4516" t="str">
        <f>IF(ISNA(VLOOKUP(A4516,'Returns Data'!A:A,1,0)),"No","Yes")</f>
        <v>No</v>
      </c>
      <c r="O4516" t="s">
        <v>10085</v>
      </c>
      <c r="P4516" t="str">
        <f>IFERROR(VLOOKUP(A4516,'Ratings Data'!A:C,3,0),"No Rating")</f>
        <v>No Rating</v>
      </c>
      <c r="Q4516" t="s">
        <v>10059</v>
      </c>
      <c r="R4516" s="5">
        <f t="shared" si="70"/>
        <v>-0.4617695538895093</v>
      </c>
    </row>
    <row r="4517" spans="1:18" x14ac:dyDescent="0.3">
      <c r="A4517" t="s">
        <v>8144</v>
      </c>
      <c r="B4517" s="2">
        <v>45668</v>
      </c>
      <c r="C4517" t="s">
        <v>10028</v>
      </c>
      <c r="D4517" t="s">
        <v>10032</v>
      </c>
      <c r="E4517" t="s">
        <v>10035</v>
      </c>
      <c r="F4517">
        <v>2</v>
      </c>
      <c r="G4517">
        <v>492.83</v>
      </c>
      <c r="H4517">
        <v>377.86</v>
      </c>
      <c r="I4517" t="s">
        <v>10039</v>
      </c>
      <c r="J4517">
        <f>F4517*G4517</f>
        <v>985.66</v>
      </c>
      <c r="K4517">
        <f>F4517*H4517</f>
        <v>755.72</v>
      </c>
      <c r="L4517">
        <f>J4517-K4517</f>
        <v>229.93999999999994</v>
      </c>
      <c r="M4517" s="5">
        <f>L4517/J4517</f>
        <v>0.23328531136497366</v>
      </c>
      <c r="N4517" t="str">
        <f>IF(ISNA(VLOOKUP(A4517,'Returns Data'!A:A,1,0)),"No","Yes")</f>
        <v>No</v>
      </c>
      <c r="O4517" t="s">
        <v>10085</v>
      </c>
      <c r="P4517" t="str">
        <f>IFERROR(VLOOKUP(A4517,'Ratings Data'!A:C,3,0),"No Rating")</f>
        <v>No Rating</v>
      </c>
      <c r="Q4517" t="s">
        <v>10059</v>
      </c>
      <c r="R4517" s="5">
        <f t="shared" si="70"/>
        <v>-0.30447729598137102</v>
      </c>
    </row>
    <row r="4518" spans="1:18" x14ac:dyDescent="0.3">
      <c r="A4518" t="s">
        <v>8419</v>
      </c>
      <c r="B4518" s="2">
        <v>45668</v>
      </c>
      <c r="C4518" t="s">
        <v>10024</v>
      </c>
      <c r="D4518" t="s">
        <v>10029</v>
      </c>
      <c r="E4518" t="s">
        <v>10035</v>
      </c>
      <c r="F4518">
        <v>9</v>
      </c>
      <c r="G4518">
        <v>428.74</v>
      </c>
      <c r="H4518">
        <v>347.39</v>
      </c>
      <c r="I4518" t="s">
        <v>10040</v>
      </c>
      <c r="J4518">
        <f>F4518*G4518</f>
        <v>3858.66</v>
      </c>
      <c r="K4518">
        <f>F4518*H4518</f>
        <v>3126.5099999999998</v>
      </c>
      <c r="L4518">
        <f>J4518-K4518</f>
        <v>732.15000000000009</v>
      </c>
      <c r="M4518" s="5">
        <f>L4518/J4518</f>
        <v>0.18974203479964549</v>
      </c>
      <c r="N4518" t="str">
        <f>IF(ISNA(VLOOKUP(A4518,'Returns Data'!A:A,1,0)),"No","Yes")</f>
        <v>No</v>
      </c>
      <c r="O4518" t="s">
        <v>10085</v>
      </c>
      <c r="P4518" t="str">
        <f>IFERROR(VLOOKUP(A4518,'Ratings Data'!A:C,3,0),"No Rating")</f>
        <v>No Rating</v>
      </c>
      <c r="Q4518" t="s">
        <v>10059</v>
      </c>
      <c r="R4518" s="5">
        <f t="shared" si="70"/>
        <v>2.9147982062780269</v>
      </c>
    </row>
    <row r="4519" spans="1:18" x14ac:dyDescent="0.3">
      <c r="A4519" t="s">
        <v>8620</v>
      </c>
      <c r="B4519" s="2">
        <v>45668</v>
      </c>
      <c r="C4519" t="s">
        <v>10013</v>
      </c>
      <c r="D4519" t="s">
        <v>10030</v>
      </c>
      <c r="E4519" t="s">
        <v>10036</v>
      </c>
      <c r="F4519">
        <v>2</v>
      </c>
      <c r="G4519">
        <v>191.94</v>
      </c>
      <c r="H4519">
        <v>168.68</v>
      </c>
      <c r="I4519" t="s">
        <v>10039</v>
      </c>
      <c r="J4519">
        <f>F4519*G4519</f>
        <v>383.88</v>
      </c>
      <c r="K4519">
        <f>F4519*H4519</f>
        <v>337.36</v>
      </c>
      <c r="L4519">
        <f>J4519-K4519</f>
        <v>46.519999999999982</v>
      </c>
      <c r="M4519" s="5">
        <f>L4519/J4519</f>
        <v>0.12118370324059598</v>
      </c>
      <c r="N4519" t="str">
        <f>IF(ISNA(VLOOKUP(A4519,'Returns Data'!A:A,1,0)),"No","Yes")</f>
        <v>No</v>
      </c>
      <c r="O4519" t="s">
        <v>10085</v>
      </c>
      <c r="P4519">
        <f>IFERROR(VLOOKUP(A4519,'Ratings Data'!A:C,3,0),"No Rating")</f>
        <v>4</v>
      </c>
      <c r="Q4519" t="s">
        <v>10059</v>
      </c>
      <c r="R4519" s="5">
        <f t="shared" si="70"/>
        <v>-0.90051468644555366</v>
      </c>
    </row>
    <row r="4520" spans="1:18" x14ac:dyDescent="0.3">
      <c r="A4520" t="s">
        <v>8821</v>
      </c>
      <c r="B4520" s="2">
        <v>45668</v>
      </c>
      <c r="C4520" t="s">
        <v>10013</v>
      </c>
      <c r="D4520" t="s">
        <v>10030</v>
      </c>
      <c r="E4520" t="s">
        <v>10037</v>
      </c>
      <c r="F4520">
        <v>5</v>
      </c>
      <c r="G4520">
        <v>484.89</v>
      </c>
      <c r="H4520">
        <v>382.27</v>
      </c>
      <c r="I4520" t="s">
        <v>10039</v>
      </c>
      <c r="J4520">
        <f>F4520*G4520</f>
        <v>2424.4499999999998</v>
      </c>
      <c r="K4520">
        <f>F4520*H4520</f>
        <v>1911.35</v>
      </c>
      <c r="L4520">
        <f>J4520-K4520</f>
        <v>513.09999999999991</v>
      </c>
      <c r="M4520" s="5">
        <f>L4520/J4520</f>
        <v>0.21163562869929259</v>
      </c>
      <c r="N4520" t="str">
        <f>IF(ISNA(VLOOKUP(A4520,'Returns Data'!A:A,1,0)),"No","Yes")</f>
        <v>No</v>
      </c>
      <c r="O4520" t="s">
        <v>10085</v>
      </c>
      <c r="P4520" t="str">
        <f>IFERROR(VLOOKUP(A4520,'Ratings Data'!A:C,3,0),"No Rating")</f>
        <v>No Rating</v>
      </c>
      <c r="Q4520" t="s">
        <v>10059</v>
      </c>
      <c r="R4520" s="5">
        <f t="shared" si="70"/>
        <v>5.3156455142231938</v>
      </c>
    </row>
    <row r="4521" spans="1:18" x14ac:dyDescent="0.3">
      <c r="A4521" t="s">
        <v>9281</v>
      </c>
      <c r="B4521" s="2">
        <v>45668</v>
      </c>
      <c r="C4521" t="s">
        <v>10024</v>
      </c>
      <c r="D4521" t="s">
        <v>10029</v>
      </c>
      <c r="E4521" t="s">
        <v>10035</v>
      </c>
      <c r="F4521">
        <v>16</v>
      </c>
      <c r="G4521">
        <v>321.57</v>
      </c>
      <c r="H4521">
        <v>252.29</v>
      </c>
      <c r="I4521" t="s">
        <v>10039</v>
      </c>
      <c r="J4521">
        <f>F4521*G4521</f>
        <v>5145.12</v>
      </c>
      <c r="K4521">
        <f>F4521*H4521</f>
        <v>4036.64</v>
      </c>
      <c r="L4521">
        <f>J4521-K4521</f>
        <v>1108.48</v>
      </c>
      <c r="M4521" s="5">
        <f>L4521/J4521</f>
        <v>0.21544298286531705</v>
      </c>
      <c r="N4521" t="str">
        <f>IF(ISNA(VLOOKUP(A4521,'Returns Data'!A:A,1,0)),"No","Yes")</f>
        <v>No</v>
      </c>
      <c r="O4521" t="s">
        <v>10085</v>
      </c>
      <c r="P4521" t="str">
        <f>IFERROR(VLOOKUP(A4521,'Ratings Data'!A:C,3,0),"No Rating")</f>
        <v>No Rating</v>
      </c>
      <c r="Q4521" t="s">
        <v>10059</v>
      </c>
      <c r="R4521" s="5">
        <f t="shared" si="70"/>
        <v>1.1221802883128134</v>
      </c>
    </row>
    <row r="4522" spans="1:18" x14ac:dyDescent="0.3">
      <c r="A4522" t="s">
        <v>9475</v>
      </c>
      <c r="B4522" s="2">
        <v>45668</v>
      </c>
      <c r="C4522" t="s">
        <v>10026</v>
      </c>
      <c r="D4522" t="s">
        <v>10031</v>
      </c>
      <c r="E4522" t="s">
        <v>10037</v>
      </c>
      <c r="F4522">
        <v>20</v>
      </c>
      <c r="G4522">
        <v>337.71</v>
      </c>
      <c r="H4522">
        <v>297.54000000000002</v>
      </c>
      <c r="I4522" t="s">
        <v>10040</v>
      </c>
      <c r="J4522">
        <f>F4522*G4522</f>
        <v>6754.2</v>
      </c>
      <c r="K4522">
        <f>F4522*H4522</f>
        <v>5950.8</v>
      </c>
      <c r="L4522">
        <f>J4522-K4522</f>
        <v>803.39999999999964</v>
      </c>
      <c r="M4522" s="5">
        <f>L4522/J4522</f>
        <v>0.11894821000266496</v>
      </c>
      <c r="N4522" t="str">
        <f>IF(ISNA(VLOOKUP(A4522,'Returns Data'!A:A,1,0)),"No","Yes")</f>
        <v>No</v>
      </c>
      <c r="O4522" t="s">
        <v>10085</v>
      </c>
      <c r="P4522">
        <f>IFERROR(VLOOKUP(A4522,'Ratings Data'!A:C,3,0),"No Rating")</f>
        <v>2</v>
      </c>
      <c r="Q4522" t="s">
        <v>10059</v>
      </c>
      <c r="R4522" s="5">
        <f t="shared" si="70"/>
        <v>0.31273906147961561</v>
      </c>
    </row>
    <row r="4523" spans="1:18" x14ac:dyDescent="0.3">
      <c r="A4523" t="s">
        <v>9946</v>
      </c>
      <c r="B4523" s="2">
        <v>45668</v>
      </c>
      <c r="C4523" t="s">
        <v>10025</v>
      </c>
      <c r="D4523" t="s">
        <v>10033</v>
      </c>
      <c r="E4523" t="s">
        <v>10036</v>
      </c>
      <c r="F4523">
        <v>8</v>
      </c>
      <c r="G4523">
        <v>116.94</v>
      </c>
      <c r="H4523">
        <v>82.82</v>
      </c>
      <c r="I4523" t="s">
        <v>10039</v>
      </c>
      <c r="J4523">
        <f>F4523*G4523</f>
        <v>935.52</v>
      </c>
      <c r="K4523">
        <f>F4523*H4523</f>
        <v>662.56</v>
      </c>
      <c r="L4523">
        <f>J4523-K4523</f>
        <v>272.96000000000004</v>
      </c>
      <c r="M4523" s="5">
        <f>L4523/J4523</f>
        <v>0.29177355909013175</v>
      </c>
      <c r="N4523" t="str">
        <f>IF(ISNA(VLOOKUP(A4523,'Returns Data'!A:A,1,0)),"No","Yes")</f>
        <v>No</v>
      </c>
      <c r="O4523" t="s">
        <v>10085</v>
      </c>
      <c r="P4523" t="str">
        <f>IFERROR(VLOOKUP(A4523,'Ratings Data'!A:C,3,0),"No Rating")</f>
        <v>No Rating</v>
      </c>
      <c r="Q4523" t="s">
        <v>10059</v>
      </c>
      <c r="R4523" s="5">
        <f t="shared" si="70"/>
        <v>-0.86149062805365562</v>
      </c>
    </row>
    <row r="4524" spans="1:18" x14ac:dyDescent="0.3">
      <c r="A4524" t="s">
        <v>45</v>
      </c>
      <c r="B4524" s="2">
        <v>45669</v>
      </c>
      <c r="C4524" t="s">
        <v>10027</v>
      </c>
      <c r="D4524" t="s">
        <v>10032</v>
      </c>
      <c r="E4524" t="s">
        <v>10034</v>
      </c>
      <c r="F4524">
        <v>19</v>
      </c>
      <c r="G4524">
        <v>144.41999999999999</v>
      </c>
      <c r="H4524">
        <v>110.79</v>
      </c>
      <c r="I4524" t="s">
        <v>10039</v>
      </c>
      <c r="J4524">
        <f>F4524*G4524</f>
        <v>2743.9799999999996</v>
      </c>
      <c r="K4524">
        <f>F4524*H4524</f>
        <v>2105.0100000000002</v>
      </c>
      <c r="L4524">
        <f>J4524-K4524</f>
        <v>638.96999999999935</v>
      </c>
      <c r="M4524" s="5">
        <f>L4524/J4524</f>
        <v>0.23286248442044019</v>
      </c>
      <c r="N4524" t="str">
        <f>IF(ISNA(VLOOKUP(A4524,'Returns Data'!A:A,1,0)),"No","Yes")</f>
        <v>No</v>
      </c>
      <c r="O4524" t="s">
        <v>10085</v>
      </c>
      <c r="P4524" t="str">
        <f>IFERROR(VLOOKUP(A4524,'Ratings Data'!A:C,3,0),"No Rating")</f>
        <v>No Rating</v>
      </c>
      <c r="Q4524" t="s">
        <v>10059</v>
      </c>
      <c r="R4524" s="5">
        <f t="shared" si="70"/>
        <v>1.933106721395587</v>
      </c>
    </row>
    <row r="4525" spans="1:18" x14ac:dyDescent="0.3">
      <c r="A4525" t="s">
        <v>324</v>
      </c>
      <c r="B4525" s="2">
        <v>45669</v>
      </c>
      <c r="C4525" t="s">
        <v>10022</v>
      </c>
      <c r="D4525" t="s">
        <v>10033</v>
      </c>
      <c r="E4525" t="s">
        <v>10034</v>
      </c>
      <c r="F4525">
        <v>19</v>
      </c>
      <c r="G4525">
        <v>90.45</v>
      </c>
      <c r="H4525">
        <v>54.52</v>
      </c>
      <c r="I4525" t="s">
        <v>10039</v>
      </c>
      <c r="J4525">
        <f>F4525*G4525</f>
        <v>1718.55</v>
      </c>
      <c r="K4525">
        <f>F4525*H4525</f>
        <v>1035.8800000000001</v>
      </c>
      <c r="L4525">
        <f>J4525-K4525</f>
        <v>682.66999999999985</v>
      </c>
      <c r="M4525" s="5">
        <f>L4525/J4525</f>
        <v>0.39723604201216134</v>
      </c>
      <c r="N4525" t="str">
        <f>IF(ISNA(VLOOKUP(A4525,'Returns Data'!A:A,1,0)),"No","Yes")</f>
        <v>No</v>
      </c>
      <c r="O4525" t="s">
        <v>10085</v>
      </c>
      <c r="P4525" t="str">
        <f>IFERROR(VLOOKUP(A4525,'Ratings Data'!A:C,3,0),"No Rating")</f>
        <v>No Rating</v>
      </c>
      <c r="Q4525" t="s">
        <v>10059</v>
      </c>
      <c r="R4525" s="5">
        <f t="shared" si="70"/>
        <v>-0.37370170336518477</v>
      </c>
    </row>
    <row r="4526" spans="1:18" x14ac:dyDescent="0.3">
      <c r="A4526" t="s">
        <v>602</v>
      </c>
      <c r="B4526" s="2">
        <v>45669</v>
      </c>
      <c r="C4526" t="s">
        <v>10011</v>
      </c>
      <c r="D4526" t="s">
        <v>10029</v>
      </c>
      <c r="E4526" t="s">
        <v>10036</v>
      </c>
      <c r="F4526">
        <v>10</v>
      </c>
      <c r="G4526">
        <v>281.86</v>
      </c>
      <c r="H4526">
        <v>214.83</v>
      </c>
      <c r="I4526" t="s">
        <v>10040</v>
      </c>
      <c r="J4526">
        <f>F4526*G4526</f>
        <v>2818.6000000000004</v>
      </c>
      <c r="K4526">
        <f>F4526*H4526</f>
        <v>2148.3000000000002</v>
      </c>
      <c r="L4526">
        <f>J4526-K4526</f>
        <v>670.30000000000018</v>
      </c>
      <c r="M4526" s="5">
        <f>L4526/J4526</f>
        <v>0.23781309870148304</v>
      </c>
      <c r="N4526" t="str">
        <f>IF(ISNA(VLOOKUP(A4526,'Returns Data'!A:A,1,0)),"No","Yes")</f>
        <v>Yes</v>
      </c>
      <c r="O4526" t="str">
        <f>IFERROR(VLOOKUP(A4526,'Returns Data'!A:E,5,0),"No Returns")</f>
        <v>Customer Changed Mind</v>
      </c>
      <c r="P4526" t="str">
        <f>IFERROR(VLOOKUP(A4526,'Ratings Data'!A:C,3,0),"No Rating")</f>
        <v>No Rating</v>
      </c>
      <c r="Q4526" t="s">
        <v>10059</v>
      </c>
      <c r="R4526" s="5">
        <f t="shared" si="70"/>
        <v>0.64010357568880771</v>
      </c>
    </row>
    <row r="4527" spans="1:18" x14ac:dyDescent="0.3">
      <c r="A4527" t="s">
        <v>1017</v>
      </c>
      <c r="B4527" s="2">
        <v>45669</v>
      </c>
      <c r="C4527" t="s">
        <v>10019</v>
      </c>
      <c r="D4527" t="s">
        <v>10031</v>
      </c>
      <c r="E4527" t="s">
        <v>10036</v>
      </c>
      <c r="F4527">
        <v>8</v>
      </c>
      <c r="G4527">
        <v>211.96</v>
      </c>
      <c r="H4527">
        <v>138.35</v>
      </c>
      <c r="I4527" t="s">
        <v>10039</v>
      </c>
      <c r="J4527">
        <f>F4527*G4527</f>
        <v>1695.68</v>
      </c>
      <c r="K4527">
        <f>F4527*H4527</f>
        <v>1106.8</v>
      </c>
      <c r="L4527">
        <f>J4527-K4527</f>
        <v>588.88000000000011</v>
      </c>
      <c r="M4527" s="5">
        <f>L4527/J4527</f>
        <v>0.34728250613323275</v>
      </c>
      <c r="N4527" t="str">
        <f>IF(ISNA(VLOOKUP(A4527,'Returns Data'!A:A,1,0)),"No","Yes")</f>
        <v>No</v>
      </c>
      <c r="O4527" t="s">
        <v>10085</v>
      </c>
      <c r="P4527" t="str">
        <f>IFERROR(VLOOKUP(A4527,'Ratings Data'!A:C,3,0),"No Rating")</f>
        <v>No Rating</v>
      </c>
      <c r="Q4527" t="s">
        <v>10059</v>
      </c>
      <c r="R4527" s="5">
        <f t="shared" si="70"/>
        <v>-0.39839636699070469</v>
      </c>
    </row>
    <row r="4528" spans="1:18" x14ac:dyDescent="0.3">
      <c r="A4528" t="s">
        <v>1037</v>
      </c>
      <c r="B4528" s="2">
        <v>45669</v>
      </c>
      <c r="C4528" t="s">
        <v>10028</v>
      </c>
      <c r="D4528" t="s">
        <v>10032</v>
      </c>
      <c r="E4528" t="s">
        <v>10035</v>
      </c>
      <c r="F4528">
        <v>3</v>
      </c>
      <c r="G4528">
        <v>126.98</v>
      </c>
      <c r="H4528">
        <v>96.03</v>
      </c>
      <c r="I4528" t="s">
        <v>10040</v>
      </c>
      <c r="J4528">
        <f>F4528*G4528</f>
        <v>380.94</v>
      </c>
      <c r="K4528">
        <f>F4528*H4528</f>
        <v>288.09000000000003</v>
      </c>
      <c r="L4528">
        <f>J4528-K4528</f>
        <v>92.849999999999966</v>
      </c>
      <c r="M4528" s="5">
        <f>L4528/J4528</f>
        <v>0.24373917152307442</v>
      </c>
      <c r="N4528" t="str">
        <f>IF(ISNA(VLOOKUP(A4528,'Returns Data'!A:A,1,0)),"No","Yes")</f>
        <v>No</v>
      </c>
      <c r="O4528" t="s">
        <v>10085</v>
      </c>
      <c r="P4528" t="str">
        <f>IFERROR(VLOOKUP(A4528,'Ratings Data'!A:C,3,0),"No Rating")</f>
        <v>No Rating</v>
      </c>
      <c r="Q4528" t="s">
        <v>10059</v>
      </c>
      <c r="R4528" s="5">
        <f t="shared" si="70"/>
        <v>-0.77534676354029064</v>
      </c>
    </row>
    <row r="4529" spans="1:18" x14ac:dyDescent="0.3">
      <c r="A4529" t="s">
        <v>1127</v>
      </c>
      <c r="B4529" s="2">
        <v>45669</v>
      </c>
      <c r="C4529" t="s">
        <v>10028</v>
      </c>
      <c r="D4529" t="s">
        <v>10032</v>
      </c>
      <c r="E4529" t="s">
        <v>10034</v>
      </c>
      <c r="F4529">
        <v>9</v>
      </c>
      <c r="G4529">
        <v>289.56</v>
      </c>
      <c r="H4529">
        <v>233.9</v>
      </c>
      <c r="I4529" t="s">
        <v>10039</v>
      </c>
      <c r="J4529">
        <f>F4529*G4529</f>
        <v>2606.04</v>
      </c>
      <c r="K4529">
        <f>F4529*H4529</f>
        <v>2105.1</v>
      </c>
      <c r="L4529">
        <f>J4529-K4529</f>
        <v>500.94000000000005</v>
      </c>
      <c r="M4529" s="5">
        <f>L4529/J4529</f>
        <v>0.19222268269097945</v>
      </c>
      <c r="N4529" t="str">
        <f>IF(ISNA(VLOOKUP(A4529,'Returns Data'!A:A,1,0)),"No","Yes")</f>
        <v>No</v>
      </c>
      <c r="O4529" t="s">
        <v>10085</v>
      </c>
      <c r="P4529" t="str">
        <f>IFERROR(VLOOKUP(A4529,'Ratings Data'!A:C,3,0),"No Rating")</f>
        <v>No Rating</v>
      </c>
      <c r="Q4529" t="s">
        <v>10059</v>
      </c>
      <c r="R4529" s="5">
        <f t="shared" si="70"/>
        <v>5.841077335013388</v>
      </c>
    </row>
    <row r="4530" spans="1:18" x14ac:dyDescent="0.3">
      <c r="A4530" t="s">
        <v>1132</v>
      </c>
      <c r="B4530" s="2">
        <v>45669</v>
      </c>
      <c r="C4530" t="s">
        <v>10025</v>
      </c>
      <c r="D4530" t="s">
        <v>10033</v>
      </c>
      <c r="E4530" t="s">
        <v>10035</v>
      </c>
      <c r="F4530">
        <v>16</v>
      </c>
      <c r="G4530">
        <v>490.95</v>
      </c>
      <c r="H4530">
        <v>417.61</v>
      </c>
      <c r="I4530" t="s">
        <v>10039</v>
      </c>
      <c r="J4530">
        <f>F4530*G4530</f>
        <v>7855.2</v>
      </c>
      <c r="K4530">
        <f>F4530*H4530</f>
        <v>6681.76</v>
      </c>
      <c r="L4530">
        <f>J4530-K4530</f>
        <v>1173.4399999999996</v>
      </c>
      <c r="M4530" s="5">
        <f>L4530/J4530</f>
        <v>0.14938384764232607</v>
      </c>
      <c r="N4530" t="str">
        <f>IF(ISNA(VLOOKUP(A4530,'Returns Data'!A:A,1,0)),"No","Yes")</f>
        <v>No</v>
      </c>
      <c r="O4530" t="s">
        <v>10085</v>
      </c>
      <c r="P4530" t="str">
        <f>IFERROR(VLOOKUP(A4530,'Ratings Data'!A:C,3,0),"No Rating")</f>
        <v>No Rating</v>
      </c>
      <c r="Q4530" t="s">
        <v>10059</v>
      </c>
      <c r="R4530" s="5">
        <f t="shared" si="70"/>
        <v>2.0142284845973202</v>
      </c>
    </row>
    <row r="4531" spans="1:18" x14ac:dyDescent="0.3">
      <c r="A4531" t="s">
        <v>1188</v>
      </c>
      <c r="B4531" s="2">
        <v>45669</v>
      </c>
      <c r="C4531" t="s">
        <v>10026</v>
      </c>
      <c r="D4531" t="s">
        <v>10031</v>
      </c>
      <c r="E4531" t="s">
        <v>10037</v>
      </c>
      <c r="F4531">
        <v>4</v>
      </c>
      <c r="G4531">
        <v>195.17</v>
      </c>
      <c r="H4531">
        <v>145.63999999999999</v>
      </c>
      <c r="I4531" t="s">
        <v>10039</v>
      </c>
      <c r="J4531">
        <f>F4531*G4531</f>
        <v>780.68</v>
      </c>
      <c r="K4531">
        <f>F4531*H4531</f>
        <v>582.55999999999995</v>
      </c>
      <c r="L4531">
        <f>J4531-K4531</f>
        <v>198.12</v>
      </c>
      <c r="M4531" s="5">
        <f>L4531/J4531</f>
        <v>0.25377875698109342</v>
      </c>
      <c r="N4531" t="str">
        <f>IF(ISNA(VLOOKUP(A4531,'Returns Data'!A:A,1,0)),"No","Yes")</f>
        <v>No</v>
      </c>
      <c r="O4531" t="s">
        <v>10085</v>
      </c>
      <c r="P4531" t="str">
        <f>IFERROR(VLOOKUP(A4531,'Ratings Data'!A:C,3,0),"No Rating")</f>
        <v>No Rating</v>
      </c>
      <c r="Q4531" t="s">
        <v>10059</v>
      </c>
      <c r="R4531" s="5">
        <f t="shared" si="70"/>
        <v>-0.90061615235767389</v>
      </c>
    </row>
    <row r="4532" spans="1:18" x14ac:dyDescent="0.3">
      <c r="A4532" t="s">
        <v>1245</v>
      </c>
      <c r="B4532" s="2">
        <v>45669</v>
      </c>
      <c r="C4532" t="s">
        <v>10012</v>
      </c>
      <c r="D4532" t="s">
        <v>10030</v>
      </c>
      <c r="E4532" t="s">
        <v>10034</v>
      </c>
      <c r="F4532">
        <v>8</v>
      </c>
      <c r="G4532">
        <v>272.24</v>
      </c>
      <c r="H4532">
        <v>210.1</v>
      </c>
      <c r="I4532" t="s">
        <v>10039</v>
      </c>
      <c r="J4532">
        <f>F4532*G4532</f>
        <v>2177.92</v>
      </c>
      <c r="K4532">
        <f>F4532*H4532</f>
        <v>1680.8</v>
      </c>
      <c r="L4532">
        <f>J4532-K4532</f>
        <v>497.12000000000012</v>
      </c>
      <c r="M4532" s="5">
        <f>L4532/J4532</f>
        <v>0.22825448133999418</v>
      </c>
      <c r="N4532" t="str">
        <f>IF(ISNA(VLOOKUP(A4532,'Returns Data'!A:A,1,0)),"No","Yes")</f>
        <v>No</v>
      </c>
      <c r="O4532" t="s">
        <v>10085</v>
      </c>
      <c r="P4532" t="str">
        <f>IFERROR(VLOOKUP(A4532,'Ratings Data'!A:C,3,0),"No Rating")</f>
        <v>No Rating</v>
      </c>
      <c r="Q4532" t="s">
        <v>10059</v>
      </c>
      <c r="R4532" s="5">
        <f t="shared" si="70"/>
        <v>1.7897730183942209</v>
      </c>
    </row>
    <row r="4533" spans="1:18" x14ac:dyDescent="0.3">
      <c r="A4533" t="s">
        <v>1246</v>
      </c>
      <c r="B4533" s="2">
        <v>45669</v>
      </c>
      <c r="C4533" t="s">
        <v>10015</v>
      </c>
      <c r="D4533" t="s">
        <v>10031</v>
      </c>
      <c r="E4533" t="s">
        <v>10036</v>
      </c>
      <c r="F4533">
        <v>15</v>
      </c>
      <c r="G4533">
        <v>469.97</v>
      </c>
      <c r="H4533">
        <v>310.49</v>
      </c>
      <c r="I4533" t="s">
        <v>10039</v>
      </c>
      <c r="J4533">
        <f>F4533*G4533</f>
        <v>7049.55</v>
      </c>
      <c r="K4533">
        <f>F4533*H4533</f>
        <v>4657.3500000000004</v>
      </c>
      <c r="L4533">
        <f>J4533-K4533</f>
        <v>2392.1999999999998</v>
      </c>
      <c r="M4533" s="5">
        <f>L4533/J4533</f>
        <v>0.33934080898780772</v>
      </c>
      <c r="N4533" t="str">
        <f>IF(ISNA(VLOOKUP(A4533,'Returns Data'!A:A,1,0)),"No","Yes")</f>
        <v>No</v>
      </c>
      <c r="O4533" t="s">
        <v>10085</v>
      </c>
      <c r="P4533" t="str">
        <f>IFERROR(VLOOKUP(A4533,'Ratings Data'!A:C,3,0),"No Rating")</f>
        <v>No Rating</v>
      </c>
      <c r="Q4533" t="s">
        <v>10059</v>
      </c>
      <c r="R4533" s="5">
        <f t="shared" si="70"/>
        <v>2.2368268806935059</v>
      </c>
    </row>
    <row r="4534" spans="1:18" x14ac:dyDescent="0.3">
      <c r="A4534" t="s">
        <v>1409</v>
      </c>
      <c r="B4534" s="2">
        <v>45669</v>
      </c>
      <c r="C4534" t="s">
        <v>10024</v>
      </c>
      <c r="D4534" t="s">
        <v>10029</v>
      </c>
      <c r="E4534" t="s">
        <v>10036</v>
      </c>
      <c r="F4534">
        <v>14</v>
      </c>
      <c r="G4534">
        <v>429.54</v>
      </c>
      <c r="H4534">
        <v>269.95</v>
      </c>
      <c r="I4534" t="s">
        <v>10040</v>
      </c>
      <c r="J4534">
        <f>F4534*G4534</f>
        <v>6013.56</v>
      </c>
      <c r="K4534">
        <f>F4534*H4534</f>
        <v>3779.2999999999997</v>
      </c>
      <c r="L4534">
        <f>J4534-K4534</f>
        <v>2234.2600000000007</v>
      </c>
      <c r="M4534" s="5">
        <f>L4534/J4534</f>
        <v>0.37153699306234583</v>
      </c>
      <c r="N4534" t="str">
        <f>IF(ISNA(VLOOKUP(A4534,'Returns Data'!A:A,1,0)),"No","Yes")</f>
        <v>No</v>
      </c>
      <c r="O4534" t="s">
        <v>10085</v>
      </c>
      <c r="P4534" t="str">
        <f>IFERROR(VLOOKUP(A4534,'Ratings Data'!A:C,3,0),"No Rating")</f>
        <v>No Rating</v>
      </c>
      <c r="Q4534" t="s">
        <v>10059</v>
      </c>
      <c r="R4534" s="5">
        <f t="shared" si="70"/>
        <v>-0.14695831648828644</v>
      </c>
    </row>
    <row r="4535" spans="1:18" x14ac:dyDescent="0.3">
      <c r="A4535" t="s">
        <v>2050</v>
      </c>
      <c r="B4535" s="2">
        <v>45669</v>
      </c>
      <c r="C4535" t="s">
        <v>10019</v>
      </c>
      <c r="D4535" t="s">
        <v>10031</v>
      </c>
      <c r="E4535" t="s">
        <v>10035</v>
      </c>
      <c r="F4535">
        <v>4</v>
      </c>
      <c r="G4535">
        <v>75.650000000000006</v>
      </c>
      <c r="H4535">
        <v>63.79</v>
      </c>
      <c r="I4535" t="s">
        <v>10040</v>
      </c>
      <c r="J4535">
        <f>F4535*G4535</f>
        <v>302.60000000000002</v>
      </c>
      <c r="K4535">
        <f>F4535*H4535</f>
        <v>255.16</v>
      </c>
      <c r="L4535">
        <f>J4535-K4535</f>
        <v>47.440000000000026</v>
      </c>
      <c r="M4535" s="5">
        <f>L4535/J4535</f>
        <v>0.15677461996034375</v>
      </c>
      <c r="N4535" t="str">
        <f>IF(ISNA(VLOOKUP(A4535,'Returns Data'!A:A,1,0)),"No","Yes")</f>
        <v>No</v>
      </c>
      <c r="O4535" t="s">
        <v>10085</v>
      </c>
      <c r="P4535" t="str">
        <f>IFERROR(VLOOKUP(A4535,'Ratings Data'!A:C,3,0),"No Rating")</f>
        <v>No Rating</v>
      </c>
      <c r="Q4535" t="s">
        <v>10059</v>
      </c>
      <c r="R4535" s="5">
        <f t="shared" si="70"/>
        <v>-0.94968038898755469</v>
      </c>
    </row>
    <row r="4536" spans="1:18" x14ac:dyDescent="0.3">
      <c r="A4536" t="s">
        <v>2593</v>
      </c>
      <c r="B4536" s="2">
        <v>45669</v>
      </c>
      <c r="C4536" t="s">
        <v>10013</v>
      </c>
      <c r="D4536" t="s">
        <v>10030</v>
      </c>
      <c r="E4536" t="s">
        <v>10038</v>
      </c>
      <c r="F4536">
        <v>8</v>
      </c>
      <c r="G4536">
        <v>49.72</v>
      </c>
      <c r="H4536">
        <v>30.96</v>
      </c>
      <c r="I4536" t="s">
        <v>10040</v>
      </c>
      <c r="J4536">
        <f>F4536*G4536</f>
        <v>397.76</v>
      </c>
      <c r="K4536">
        <f>F4536*H4536</f>
        <v>247.68</v>
      </c>
      <c r="L4536">
        <f>J4536-K4536</f>
        <v>150.07999999999998</v>
      </c>
      <c r="M4536" s="5">
        <f>L4536/J4536</f>
        <v>0.37731295253419145</v>
      </c>
      <c r="N4536" t="str">
        <f>IF(ISNA(VLOOKUP(A4536,'Returns Data'!A:A,1,0)),"No","Yes")</f>
        <v>No</v>
      </c>
      <c r="O4536" t="s">
        <v>10085</v>
      </c>
      <c r="P4536" t="str">
        <f>IFERROR(VLOOKUP(A4536,'Ratings Data'!A:C,3,0),"No Rating")</f>
        <v>No Rating</v>
      </c>
      <c r="Q4536" t="s">
        <v>10059</v>
      </c>
      <c r="R4536" s="5">
        <f t="shared" si="70"/>
        <v>0.31447455386649031</v>
      </c>
    </row>
    <row r="4537" spans="1:18" x14ac:dyDescent="0.3">
      <c r="A4537" t="s">
        <v>3136</v>
      </c>
      <c r="B4537" s="2">
        <v>45669</v>
      </c>
      <c r="C4537" t="s">
        <v>10026</v>
      </c>
      <c r="D4537" t="s">
        <v>10031</v>
      </c>
      <c r="E4537" t="s">
        <v>10034</v>
      </c>
      <c r="F4537">
        <v>3</v>
      </c>
      <c r="G4537">
        <v>127.91</v>
      </c>
      <c r="H4537">
        <v>110.87</v>
      </c>
      <c r="I4537" t="s">
        <v>10039</v>
      </c>
      <c r="J4537">
        <f>F4537*G4537</f>
        <v>383.73</v>
      </c>
      <c r="K4537">
        <f>F4537*H4537</f>
        <v>332.61</v>
      </c>
      <c r="L4537">
        <f>J4537-K4537</f>
        <v>51.120000000000005</v>
      </c>
      <c r="M4537" s="5">
        <f>L4537/J4537</f>
        <v>0.13321866937690563</v>
      </c>
      <c r="N4537" t="str">
        <f>IF(ISNA(VLOOKUP(A4537,'Returns Data'!A:A,1,0)),"No","Yes")</f>
        <v>No</v>
      </c>
      <c r="O4537" t="s">
        <v>10085</v>
      </c>
      <c r="P4537" t="str">
        <f>IFERROR(VLOOKUP(A4537,'Ratings Data'!A:C,3,0),"No Rating")</f>
        <v>No Rating</v>
      </c>
      <c r="Q4537" t="s">
        <v>10059</v>
      </c>
      <c r="R4537" s="5">
        <f t="shared" si="70"/>
        <v>-3.5272526146419882E-2</v>
      </c>
    </row>
    <row r="4538" spans="1:18" x14ac:dyDescent="0.3">
      <c r="A4538" t="s">
        <v>3955</v>
      </c>
      <c r="B4538" s="2">
        <v>45669</v>
      </c>
      <c r="C4538" t="s">
        <v>10020</v>
      </c>
      <c r="D4538" t="s">
        <v>10030</v>
      </c>
      <c r="E4538" t="s">
        <v>10037</v>
      </c>
      <c r="F4538">
        <v>8</v>
      </c>
      <c r="G4538">
        <v>472.14</v>
      </c>
      <c r="H4538">
        <v>297.95</v>
      </c>
      <c r="I4538" t="s">
        <v>10040</v>
      </c>
      <c r="J4538">
        <f>F4538*G4538</f>
        <v>3777.12</v>
      </c>
      <c r="K4538">
        <f>F4538*H4538</f>
        <v>2383.6</v>
      </c>
      <c r="L4538">
        <f>J4538-K4538</f>
        <v>1393.52</v>
      </c>
      <c r="M4538" s="5">
        <f>L4538/J4538</f>
        <v>0.36893717965010381</v>
      </c>
      <c r="N4538" t="str">
        <f>IF(ISNA(VLOOKUP(A4538,'Returns Data'!A:A,1,0)),"No","Yes")</f>
        <v>No</v>
      </c>
      <c r="O4538" t="s">
        <v>10085</v>
      </c>
      <c r="P4538">
        <f>IFERROR(VLOOKUP(A4538,'Ratings Data'!A:C,3,0),"No Rating")</f>
        <v>2</v>
      </c>
      <c r="Q4538" t="s">
        <v>10059</v>
      </c>
      <c r="R4538" s="5">
        <f t="shared" si="70"/>
        <v>8.8431709795950262</v>
      </c>
    </row>
    <row r="4539" spans="1:18" x14ac:dyDescent="0.3">
      <c r="A4539" t="s">
        <v>4673</v>
      </c>
      <c r="B4539" s="2">
        <v>45669</v>
      </c>
      <c r="C4539" t="s">
        <v>10020</v>
      </c>
      <c r="D4539" t="s">
        <v>10030</v>
      </c>
      <c r="E4539" t="s">
        <v>10038</v>
      </c>
      <c r="F4539">
        <v>14</v>
      </c>
      <c r="G4539">
        <v>313.14999999999998</v>
      </c>
      <c r="H4539">
        <v>255.63</v>
      </c>
      <c r="I4539" t="s">
        <v>10039</v>
      </c>
      <c r="J4539">
        <f>F4539*G4539</f>
        <v>4384.0999999999995</v>
      </c>
      <c r="K4539">
        <f>F4539*H4539</f>
        <v>3578.8199999999997</v>
      </c>
      <c r="L4539">
        <f>J4539-K4539</f>
        <v>805.27999999999975</v>
      </c>
      <c r="M4539" s="5">
        <f>L4539/J4539</f>
        <v>0.18368194156155193</v>
      </c>
      <c r="N4539" t="str">
        <f>IF(ISNA(VLOOKUP(A4539,'Returns Data'!A:A,1,0)),"No","Yes")</f>
        <v>No</v>
      </c>
      <c r="O4539" t="s">
        <v>10085</v>
      </c>
      <c r="P4539" t="str">
        <f>IFERROR(VLOOKUP(A4539,'Ratings Data'!A:C,3,0),"No Rating")</f>
        <v>No Rating</v>
      </c>
      <c r="Q4539" t="s">
        <v>10059</v>
      </c>
      <c r="R4539" s="5">
        <f t="shared" si="70"/>
        <v>0.16069915702969448</v>
      </c>
    </row>
    <row r="4540" spans="1:18" x14ac:dyDescent="0.3">
      <c r="A4540" t="s">
        <v>5574</v>
      </c>
      <c r="B4540" s="2">
        <v>45669</v>
      </c>
      <c r="C4540" t="s">
        <v>10013</v>
      </c>
      <c r="D4540" t="s">
        <v>10030</v>
      </c>
      <c r="E4540" t="s">
        <v>10036</v>
      </c>
      <c r="F4540">
        <v>14</v>
      </c>
      <c r="G4540">
        <v>90.31</v>
      </c>
      <c r="H4540">
        <v>56.66</v>
      </c>
      <c r="I4540" t="s">
        <v>10039</v>
      </c>
      <c r="J4540">
        <f>F4540*G4540</f>
        <v>1264.3400000000001</v>
      </c>
      <c r="K4540">
        <f>F4540*H4540</f>
        <v>793.24</v>
      </c>
      <c r="L4540">
        <f>J4540-K4540</f>
        <v>471.10000000000014</v>
      </c>
      <c r="M4540" s="5">
        <f>L4540/J4540</f>
        <v>0.37260547004761385</v>
      </c>
      <c r="N4540" t="str">
        <f>IF(ISNA(VLOOKUP(A4540,'Returns Data'!A:A,1,0)),"No","Yes")</f>
        <v>No</v>
      </c>
      <c r="O4540" t="s">
        <v>10085</v>
      </c>
      <c r="P4540" t="str">
        <f>IFERROR(VLOOKUP(A4540,'Ratings Data'!A:C,3,0),"No Rating")</f>
        <v>No Rating</v>
      </c>
      <c r="Q4540" t="s">
        <v>10059</v>
      </c>
      <c r="R4540" s="5">
        <f t="shared" si="70"/>
        <v>-0.71160785566022666</v>
      </c>
    </row>
    <row r="4541" spans="1:18" x14ac:dyDescent="0.3">
      <c r="A4541" t="s">
        <v>5810</v>
      </c>
      <c r="B4541" s="2">
        <v>45669</v>
      </c>
      <c r="C4541" t="s">
        <v>10018</v>
      </c>
      <c r="D4541" t="s">
        <v>10033</v>
      </c>
      <c r="E4541" t="s">
        <v>10035</v>
      </c>
      <c r="F4541">
        <v>7</v>
      </c>
      <c r="G4541">
        <v>395.43</v>
      </c>
      <c r="H4541">
        <v>287.77999999999997</v>
      </c>
      <c r="I4541" t="s">
        <v>10039</v>
      </c>
      <c r="J4541">
        <f>F4541*G4541</f>
        <v>2768.01</v>
      </c>
      <c r="K4541">
        <f>F4541*H4541</f>
        <v>2014.4599999999998</v>
      </c>
      <c r="L4541">
        <f>J4541-K4541</f>
        <v>753.55000000000041</v>
      </c>
      <c r="M4541" s="5">
        <f>L4541/J4541</f>
        <v>0.27223528816731168</v>
      </c>
      <c r="N4541" t="str">
        <f>IF(ISNA(VLOOKUP(A4541,'Returns Data'!A:A,1,0)),"No","Yes")</f>
        <v>No</v>
      </c>
      <c r="O4541" t="s">
        <v>10085</v>
      </c>
      <c r="P4541" t="str">
        <f>IFERROR(VLOOKUP(A4541,'Ratings Data'!A:C,3,0),"No Rating")</f>
        <v>No Rating</v>
      </c>
      <c r="Q4541" t="s">
        <v>10059</v>
      </c>
      <c r="R4541" s="5">
        <f t="shared" si="70"/>
        <v>1.1892924371608902</v>
      </c>
    </row>
    <row r="4542" spans="1:18" x14ac:dyDescent="0.3">
      <c r="A4542" t="s">
        <v>6744</v>
      </c>
      <c r="B4542" s="2">
        <v>45669</v>
      </c>
      <c r="C4542" t="s">
        <v>10013</v>
      </c>
      <c r="D4542" t="s">
        <v>10030</v>
      </c>
      <c r="E4542" t="s">
        <v>10036</v>
      </c>
      <c r="F4542">
        <v>12</v>
      </c>
      <c r="G4542">
        <v>290.52999999999997</v>
      </c>
      <c r="H4542">
        <v>232.09</v>
      </c>
      <c r="I4542" t="s">
        <v>10040</v>
      </c>
      <c r="J4542">
        <f>F4542*G4542</f>
        <v>3486.3599999999997</v>
      </c>
      <c r="K4542">
        <f>F4542*H4542</f>
        <v>2785.08</v>
      </c>
      <c r="L4542">
        <f>J4542-K4542</f>
        <v>701.27999999999975</v>
      </c>
      <c r="M4542" s="5">
        <f>L4542/J4542</f>
        <v>0.20114962310260553</v>
      </c>
      <c r="N4542" t="str">
        <f>IF(ISNA(VLOOKUP(A4542,'Returns Data'!A:A,1,0)),"No","Yes")</f>
        <v>No</v>
      </c>
      <c r="O4542" t="s">
        <v>10085</v>
      </c>
      <c r="P4542" t="str">
        <f>IFERROR(VLOOKUP(A4542,'Ratings Data'!A:C,3,0),"No Rating")</f>
        <v>No Rating</v>
      </c>
      <c r="Q4542" t="s">
        <v>10059</v>
      </c>
      <c r="R4542" s="5">
        <f t="shared" si="70"/>
        <v>0.25951857110342785</v>
      </c>
    </row>
    <row r="4543" spans="1:18" x14ac:dyDescent="0.3">
      <c r="A4543" t="s">
        <v>6890</v>
      </c>
      <c r="B4543" s="2">
        <v>45669</v>
      </c>
      <c r="C4543" t="s">
        <v>10012</v>
      </c>
      <c r="D4543" t="s">
        <v>10030</v>
      </c>
      <c r="E4543" t="s">
        <v>10037</v>
      </c>
      <c r="F4543">
        <v>17</v>
      </c>
      <c r="G4543">
        <v>359.49</v>
      </c>
      <c r="H4543">
        <v>228.17</v>
      </c>
      <c r="I4543" t="s">
        <v>10039</v>
      </c>
      <c r="J4543">
        <f>F4543*G4543</f>
        <v>6111.33</v>
      </c>
      <c r="K4543">
        <f>F4543*H4543</f>
        <v>3878.89</v>
      </c>
      <c r="L4543">
        <f>J4543-K4543</f>
        <v>2232.44</v>
      </c>
      <c r="M4543" s="5">
        <f>L4543/J4543</f>
        <v>0.36529527942362794</v>
      </c>
      <c r="N4543" t="str">
        <f>IF(ISNA(VLOOKUP(A4543,'Returns Data'!A:A,1,0)),"No","Yes")</f>
        <v>No</v>
      </c>
      <c r="O4543" t="s">
        <v>10085</v>
      </c>
      <c r="P4543" t="str">
        <f>IFERROR(VLOOKUP(A4543,'Ratings Data'!A:C,3,0),"No Rating")</f>
        <v>No Rating</v>
      </c>
      <c r="Q4543" t="s">
        <v>10059</v>
      </c>
      <c r="R4543" s="5">
        <f t="shared" si="70"/>
        <v>0.75292568753657119</v>
      </c>
    </row>
    <row r="4544" spans="1:18" x14ac:dyDescent="0.3">
      <c r="A4544" t="s">
        <v>7173</v>
      </c>
      <c r="B4544" s="2">
        <v>45669</v>
      </c>
      <c r="C4544" t="s">
        <v>10009</v>
      </c>
      <c r="D4544" t="s">
        <v>10029</v>
      </c>
      <c r="E4544" t="s">
        <v>10036</v>
      </c>
      <c r="F4544">
        <v>2</v>
      </c>
      <c r="G4544">
        <v>348.59</v>
      </c>
      <c r="H4544">
        <v>244.89</v>
      </c>
      <c r="I4544" t="s">
        <v>10040</v>
      </c>
      <c r="J4544">
        <f>F4544*G4544</f>
        <v>697.18</v>
      </c>
      <c r="K4544">
        <f>F4544*H4544</f>
        <v>489.78</v>
      </c>
      <c r="L4544">
        <f>J4544-K4544</f>
        <v>207.39999999999998</v>
      </c>
      <c r="M4544" s="5">
        <f>L4544/J4544</f>
        <v>0.29748415043460796</v>
      </c>
      <c r="N4544" t="str">
        <f>IF(ISNA(VLOOKUP(A4544,'Returns Data'!A:A,1,0)),"No","Yes")</f>
        <v>No</v>
      </c>
      <c r="O4544" t="s">
        <v>10085</v>
      </c>
      <c r="P4544" t="str">
        <f>IFERROR(VLOOKUP(A4544,'Ratings Data'!A:C,3,0),"No Rating")</f>
        <v>No Rating</v>
      </c>
      <c r="Q4544" t="s">
        <v>10059</v>
      </c>
      <c r="R4544" s="5">
        <f t="shared" si="70"/>
        <v>-0.88592008613509654</v>
      </c>
    </row>
    <row r="4545" spans="1:18" x14ac:dyDescent="0.3">
      <c r="A4545" t="s">
        <v>7433</v>
      </c>
      <c r="B4545" s="2">
        <v>45669</v>
      </c>
      <c r="C4545" t="s">
        <v>10015</v>
      </c>
      <c r="D4545" t="s">
        <v>10031</v>
      </c>
      <c r="E4545" t="s">
        <v>10036</v>
      </c>
      <c r="F4545">
        <v>15</v>
      </c>
      <c r="G4545">
        <v>484.19</v>
      </c>
      <c r="H4545">
        <v>351.62</v>
      </c>
      <c r="I4545" t="s">
        <v>10039</v>
      </c>
      <c r="J4545">
        <f>F4545*G4545</f>
        <v>7262.85</v>
      </c>
      <c r="K4545">
        <f>F4545*H4545</f>
        <v>5274.3</v>
      </c>
      <c r="L4545">
        <f>J4545-K4545</f>
        <v>1988.5500000000002</v>
      </c>
      <c r="M4545" s="5">
        <f>L4545/J4545</f>
        <v>0.27379747619736056</v>
      </c>
      <c r="N4545" t="str">
        <f>IF(ISNA(VLOOKUP(A4545,'Returns Data'!A:A,1,0)),"No","Yes")</f>
        <v>No</v>
      </c>
      <c r="O4545" t="s">
        <v>10085</v>
      </c>
      <c r="P4545" t="str">
        <f>IFERROR(VLOOKUP(A4545,'Ratings Data'!A:C,3,0),"No Rating")</f>
        <v>No Rating</v>
      </c>
      <c r="Q4545" t="s">
        <v>10059</v>
      </c>
      <c r="R4545" s="5">
        <f t="shared" si="70"/>
        <v>9.4174675119768221</v>
      </c>
    </row>
    <row r="4546" spans="1:18" x14ac:dyDescent="0.3">
      <c r="A4546" t="s">
        <v>7504</v>
      </c>
      <c r="B4546" s="2">
        <v>45669</v>
      </c>
      <c r="C4546" t="s">
        <v>10017</v>
      </c>
      <c r="D4546" t="s">
        <v>10032</v>
      </c>
      <c r="E4546" t="s">
        <v>10035</v>
      </c>
      <c r="F4546">
        <v>5</v>
      </c>
      <c r="G4546">
        <v>33.409999999999997</v>
      </c>
      <c r="H4546">
        <v>26.8</v>
      </c>
      <c r="I4546" t="s">
        <v>10039</v>
      </c>
      <c r="J4546">
        <f>F4546*G4546</f>
        <v>167.04999999999998</v>
      </c>
      <c r="K4546">
        <f>F4546*H4546</f>
        <v>134</v>
      </c>
      <c r="L4546">
        <f>J4546-K4546</f>
        <v>33.049999999999983</v>
      </c>
      <c r="M4546" s="5">
        <f>L4546/J4546</f>
        <v>0.19784495659982032</v>
      </c>
      <c r="N4546" t="str">
        <f>IF(ISNA(VLOOKUP(A4546,'Returns Data'!A:A,1,0)),"No","Yes")</f>
        <v>No</v>
      </c>
      <c r="O4546" t="s">
        <v>10085</v>
      </c>
      <c r="P4546" t="str">
        <f>IFERROR(VLOOKUP(A4546,'Ratings Data'!A:C,3,0),"No Rating")</f>
        <v>No Rating</v>
      </c>
      <c r="Q4546" t="s">
        <v>10059</v>
      </c>
      <c r="R4546" s="5">
        <f t="shared" si="70"/>
        <v>-0.97699938729286706</v>
      </c>
    </row>
    <row r="4547" spans="1:18" x14ac:dyDescent="0.3">
      <c r="A4547" t="s">
        <v>7752</v>
      </c>
      <c r="B4547" s="2">
        <v>45669</v>
      </c>
      <c r="C4547" t="s">
        <v>10021</v>
      </c>
      <c r="D4547" t="s">
        <v>10031</v>
      </c>
      <c r="E4547" t="s">
        <v>10035</v>
      </c>
      <c r="F4547">
        <v>4</v>
      </c>
      <c r="G4547">
        <v>336.97</v>
      </c>
      <c r="H4547">
        <v>274.04000000000002</v>
      </c>
      <c r="I4547" t="s">
        <v>10040</v>
      </c>
      <c r="J4547">
        <f>F4547*G4547</f>
        <v>1347.88</v>
      </c>
      <c r="K4547">
        <f>F4547*H4547</f>
        <v>1096.1600000000001</v>
      </c>
      <c r="L4547">
        <f>J4547-K4547</f>
        <v>251.72000000000003</v>
      </c>
      <c r="M4547" s="5">
        <f>L4547/J4547</f>
        <v>0.18675252989880406</v>
      </c>
      <c r="N4547" t="str">
        <f>IF(ISNA(VLOOKUP(A4547,'Returns Data'!A:A,1,0)),"No","Yes")</f>
        <v>No</v>
      </c>
      <c r="O4547" t="s">
        <v>10085</v>
      </c>
      <c r="P4547" t="str">
        <f>IFERROR(VLOOKUP(A4547,'Ratings Data'!A:C,3,0),"No Rating")</f>
        <v>No Rating</v>
      </c>
      <c r="Q4547" t="s">
        <v>10059</v>
      </c>
      <c r="R4547" s="5">
        <f t="shared" si="70"/>
        <v>7.0687219395390617</v>
      </c>
    </row>
    <row r="4548" spans="1:18" x14ac:dyDescent="0.3">
      <c r="A4548" t="s">
        <v>8072</v>
      </c>
      <c r="B4548" s="2">
        <v>45669</v>
      </c>
      <c r="C4548" t="s">
        <v>10026</v>
      </c>
      <c r="D4548" t="s">
        <v>10031</v>
      </c>
      <c r="E4548" t="s">
        <v>10034</v>
      </c>
      <c r="F4548">
        <v>14</v>
      </c>
      <c r="G4548">
        <v>393.95</v>
      </c>
      <c r="H4548">
        <v>344.86</v>
      </c>
      <c r="I4548" t="s">
        <v>10040</v>
      </c>
      <c r="J4548">
        <f>F4548*G4548</f>
        <v>5515.3</v>
      </c>
      <c r="K4548">
        <f>F4548*H4548</f>
        <v>4828.04</v>
      </c>
      <c r="L4548">
        <f>J4548-K4548</f>
        <v>687.26000000000022</v>
      </c>
      <c r="M4548" s="5">
        <f>L4548/J4548</f>
        <v>0.12460972204594495</v>
      </c>
      <c r="N4548" t="str">
        <f>IF(ISNA(VLOOKUP(A4548,'Returns Data'!A:A,1,0)),"No","Yes")</f>
        <v>No</v>
      </c>
      <c r="O4548" t="s">
        <v>10085</v>
      </c>
      <c r="P4548" t="str">
        <f>IFERROR(VLOOKUP(A4548,'Ratings Data'!A:C,3,0),"No Rating")</f>
        <v>No Rating</v>
      </c>
      <c r="Q4548" t="s">
        <v>10059</v>
      </c>
      <c r="R4548" s="5">
        <f t="shared" ref="R4548:R4611" si="71">(J4548-J4547)/J4547</f>
        <v>3.0918331008695135</v>
      </c>
    </row>
    <row r="4549" spans="1:18" x14ac:dyDescent="0.3">
      <c r="A4549" t="s">
        <v>8212</v>
      </c>
      <c r="B4549" s="2">
        <v>45669</v>
      </c>
      <c r="C4549" t="s">
        <v>10009</v>
      </c>
      <c r="D4549" t="s">
        <v>10029</v>
      </c>
      <c r="E4549" t="s">
        <v>10036</v>
      </c>
      <c r="F4549">
        <v>11</v>
      </c>
      <c r="G4549">
        <v>190.91</v>
      </c>
      <c r="H4549">
        <v>118.73</v>
      </c>
      <c r="I4549" t="s">
        <v>10039</v>
      </c>
      <c r="J4549">
        <f>F4549*G4549</f>
        <v>2100.0099999999998</v>
      </c>
      <c r="K4549">
        <f>F4549*H4549</f>
        <v>1306.03</v>
      </c>
      <c r="L4549">
        <f>J4549-K4549</f>
        <v>793.97999999999979</v>
      </c>
      <c r="M4549" s="5">
        <f>L4549/J4549</f>
        <v>0.37808391388612428</v>
      </c>
      <c r="N4549" t="str">
        <f>IF(ISNA(VLOOKUP(A4549,'Returns Data'!A:A,1,0)),"No","Yes")</f>
        <v>No</v>
      </c>
      <c r="O4549" t="s">
        <v>10085</v>
      </c>
      <c r="P4549" t="str">
        <f>IFERROR(VLOOKUP(A4549,'Ratings Data'!A:C,3,0),"No Rating")</f>
        <v>No Rating</v>
      </c>
      <c r="Q4549" t="s">
        <v>10059</v>
      </c>
      <c r="R4549" s="5">
        <f t="shared" si="71"/>
        <v>-0.61923920729606741</v>
      </c>
    </row>
    <row r="4550" spans="1:18" x14ac:dyDescent="0.3">
      <c r="A4550" t="s">
        <v>8341</v>
      </c>
      <c r="B4550" s="2">
        <v>45669</v>
      </c>
      <c r="C4550" t="s">
        <v>10023</v>
      </c>
      <c r="D4550" t="s">
        <v>10033</v>
      </c>
      <c r="E4550" t="s">
        <v>10037</v>
      </c>
      <c r="F4550">
        <v>3</v>
      </c>
      <c r="G4550">
        <v>497.73</v>
      </c>
      <c r="H4550">
        <v>418.65</v>
      </c>
      <c r="I4550" t="s">
        <v>10039</v>
      </c>
      <c r="J4550">
        <f>F4550*G4550</f>
        <v>1493.19</v>
      </c>
      <c r="K4550">
        <f>F4550*H4550</f>
        <v>1255.9499999999998</v>
      </c>
      <c r="L4550">
        <f>J4550-K4550</f>
        <v>237.24000000000024</v>
      </c>
      <c r="M4550" s="5">
        <f>L4550/J4550</f>
        <v>0.15888132119824017</v>
      </c>
      <c r="N4550" t="str">
        <f>IF(ISNA(VLOOKUP(A4550,'Returns Data'!A:A,1,0)),"No","Yes")</f>
        <v>No</v>
      </c>
      <c r="O4550" t="s">
        <v>10085</v>
      </c>
      <c r="P4550" t="str">
        <f>IFERROR(VLOOKUP(A4550,'Ratings Data'!A:C,3,0),"No Rating")</f>
        <v>No Rating</v>
      </c>
      <c r="Q4550" t="s">
        <v>10059</v>
      </c>
      <c r="R4550" s="5">
        <f t="shared" si="71"/>
        <v>-0.28896052875938677</v>
      </c>
    </row>
    <row r="4551" spans="1:18" x14ac:dyDescent="0.3">
      <c r="A4551" t="s">
        <v>8494</v>
      </c>
      <c r="B4551" s="2">
        <v>45669</v>
      </c>
      <c r="C4551" t="s">
        <v>10017</v>
      </c>
      <c r="D4551" t="s">
        <v>10032</v>
      </c>
      <c r="E4551" t="s">
        <v>10035</v>
      </c>
      <c r="F4551">
        <v>1</v>
      </c>
      <c r="G4551">
        <v>405.71</v>
      </c>
      <c r="H4551">
        <v>334.97</v>
      </c>
      <c r="I4551" t="s">
        <v>10039</v>
      </c>
      <c r="J4551">
        <f>F4551*G4551</f>
        <v>405.71</v>
      </c>
      <c r="K4551">
        <f>F4551*H4551</f>
        <v>334.97</v>
      </c>
      <c r="L4551">
        <f>J4551-K4551</f>
        <v>70.739999999999952</v>
      </c>
      <c r="M4551" s="5">
        <f>L4551/J4551</f>
        <v>0.17436099677109254</v>
      </c>
      <c r="N4551" t="str">
        <f>IF(ISNA(VLOOKUP(A4551,'Returns Data'!A:A,1,0)),"No","Yes")</f>
        <v>No</v>
      </c>
      <c r="O4551" t="s">
        <v>10085</v>
      </c>
      <c r="P4551" t="str">
        <f>IFERROR(VLOOKUP(A4551,'Ratings Data'!A:C,3,0),"No Rating")</f>
        <v>No Rating</v>
      </c>
      <c r="Q4551" t="s">
        <v>10059</v>
      </c>
      <c r="R4551" s="5">
        <f t="shared" si="71"/>
        <v>-0.72829311741975233</v>
      </c>
    </row>
    <row r="4552" spans="1:18" x14ac:dyDescent="0.3">
      <c r="A4552" t="s">
        <v>8702</v>
      </c>
      <c r="B4552" s="2">
        <v>45669</v>
      </c>
      <c r="C4552" t="s">
        <v>10027</v>
      </c>
      <c r="D4552" t="s">
        <v>10032</v>
      </c>
      <c r="E4552" t="s">
        <v>10038</v>
      </c>
      <c r="F4552">
        <v>13</v>
      </c>
      <c r="G4552">
        <v>380.31</v>
      </c>
      <c r="H4552">
        <v>262.64999999999998</v>
      </c>
      <c r="I4552" t="s">
        <v>10039</v>
      </c>
      <c r="J4552">
        <f>F4552*G4552</f>
        <v>4944.03</v>
      </c>
      <c r="K4552">
        <f>F4552*H4552</f>
        <v>3414.45</v>
      </c>
      <c r="L4552">
        <f>J4552-K4552</f>
        <v>1529.58</v>
      </c>
      <c r="M4552" s="5">
        <f>L4552/J4552</f>
        <v>0.30937919066025082</v>
      </c>
      <c r="N4552" t="str">
        <f>IF(ISNA(VLOOKUP(A4552,'Returns Data'!A:A,1,0)),"No","Yes")</f>
        <v>No</v>
      </c>
      <c r="O4552" t="s">
        <v>10085</v>
      </c>
      <c r="P4552">
        <f>IFERROR(VLOOKUP(A4552,'Ratings Data'!A:C,3,0),"No Rating")</f>
        <v>1</v>
      </c>
      <c r="Q4552" t="s">
        <v>10059</v>
      </c>
      <c r="R4552" s="5">
        <f t="shared" si="71"/>
        <v>11.186118163220033</v>
      </c>
    </row>
    <row r="4553" spans="1:18" x14ac:dyDescent="0.3">
      <c r="A4553" t="s">
        <v>1217</v>
      </c>
      <c r="B4553" s="2">
        <v>45670</v>
      </c>
      <c r="C4553" t="s">
        <v>10028</v>
      </c>
      <c r="D4553" t="s">
        <v>10032</v>
      </c>
      <c r="E4553" t="s">
        <v>10036</v>
      </c>
      <c r="F4553">
        <v>9</v>
      </c>
      <c r="G4553">
        <v>248.41</v>
      </c>
      <c r="H4553">
        <v>151.93</v>
      </c>
      <c r="I4553" t="s">
        <v>10040</v>
      </c>
      <c r="J4553">
        <f>F4553*G4553</f>
        <v>2235.69</v>
      </c>
      <c r="K4553">
        <f>F4553*H4553</f>
        <v>1367.3700000000001</v>
      </c>
      <c r="L4553">
        <f>J4553-K4553</f>
        <v>868.31999999999994</v>
      </c>
      <c r="M4553" s="5">
        <f>L4553/J4553</f>
        <v>0.3883901614266736</v>
      </c>
      <c r="N4553" t="str">
        <f>IF(ISNA(VLOOKUP(A4553,'Returns Data'!A:A,1,0)),"No","Yes")</f>
        <v>No</v>
      </c>
      <c r="O4553" t="s">
        <v>10085</v>
      </c>
      <c r="P4553" t="str">
        <f>IFERROR(VLOOKUP(A4553,'Ratings Data'!A:C,3,0),"No Rating")</f>
        <v>No Rating</v>
      </c>
      <c r="Q4553" t="s">
        <v>10059</v>
      </c>
      <c r="R4553" s="5">
        <f t="shared" si="71"/>
        <v>-0.54780007402867703</v>
      </c>
    </row>
    <row r="4554" spans="1:18" x14ac:dyDescent="0.3">
      <c r="A4554" t="s">
        <v>1647</v>
      </c>
      <c r="B4554" s="2">
        <v>45670</v>
      </c>
      <c r="C4554" t="s">
        <v>10024</v>
      </c>
      <c r="D4554" t="s">
        <v>10029</v>
      </c>
      <c r="E4554" t="s">
        <v>10037</v>
      </c>
      <c r="F4554">
        <v>14</v>
      </c>
      <c r="G4554">
        <v>411.35</v>
      </c>
      <c r="H4554">
        <v>266.64</v>
      </c>
      <c r="I4554" t="s">
        <v>10040</v>
      </c>
      <c r="J4554">
        <f>F4554*G4554</f>
        <v>5758.9000000000005</v>
      </c>
      <c r="K4554">
        <f>F4554*H4554</f>
        <v>3732.96</v>
      </c>
      <c r="L4554">
        <f>J4554-K4554</f>
        <v>2025.9400000000005</v>
      </c>
      <c r="M4554" s="5">
        <f>L4554/J4554</f>
        <v>0.35179287711194851</v>
      </c>
      <c r="N4554" t="str">
        <f>IF(ISNA(VLOOKUP(A4554,'Returns Data'!A:A,1,0)),"No","Yes")</f>
        <v>Yes</v>
      </c>
      <c r="O4554" t="str">
        <f>IFERROR(VLOOKUP(A4554,'Returns Data'!A:E,5,0),"No Returns")</f>
        <v>Customer Changed Mind</v>
      </c>
      <c r="P4554" t="str">
        <f>IFERROR(VLOOKUP(A4554,'Ratings Data'!A:C,3,0),"No Rating")</f>
        <v>No Rating</v>
      </c>
      <c r="Q4554" t="s">
        <v>10059</v>
      </c>
      <c r="R4554" s="5">
        <f t="shared" si="71"/>
        <v>1.5758937956514545</v>
      </c>
    </row>
    <row r="4555" spans="1:18" x14ac:dyDescent="0.3">
      <c r="A4555" t="s">
        <v>2305</v>
      </c>
      <c r="B4555" s="2">
        <v>45670</v>
      </c>
      <c r="C4555" t="s">
        <v>10017</v>
      </c>
      <c r="D4555" t="s">
        <v>10032</v>
      </c>
      <c r="E4555" t="s">
        <v>10037</v>
      </c>
      <c r="F4555">
        <v>15</v>
      </c>
      <c r="G4555">
        <v>160.54</v>
      </c>
      <c r="H4555">
        <v>104.99</v>
      </c>
      <c r="I4555" t="s">
        <v>10039</v>
      </c>
      <c r="J4555">
        <f>F4555*G4555</f>
        <v>2408.1</v>
      </c>
      <c r="K4555">
        <f>F4555*H4555</f>
        <v>1574.85</v>
      </c>
      <c r="L4555">
        <f>J4555-K4555</f>
        <v>833.25</v>
      </c>
      <c r="M4555" s="5">
        <f>L4555/J4555</f>
        <v>0.34601968356795815</v>
      </c>
      <c r="N4555" t="str">
        <f>IF(ISNA(VLOOKUP(A4555,'Returns Data'!A:A,1,0)),"No","Yes")</f>
        <v>No</v>
      </c>
      <c r="O4555" t="s">
        <v>10085</v>
      </c>
      <c r="P4555" t="str">
        <f>IFERROR(VLOOKUP(A4555,'Ratings Data'!A:C,3,0),"No Rating")</f>
        <v>No Rating</v>
      </c>
      <c r="Q4555" t="s">
        <v>10059</v>
      </c>
      <c r="R4555" s="5">
        <f t="shared" si="71"/>
        <v>-0.58184722776919207</v>
      </c>
    </row>
    <row r="4556" spans="1:18" x14ac:dyDescent="0.3">
      <c r="A4556" t="s">
        <v>2336</v>
      </c>
      <c r="B4556" s="2">
        <v>45670</v>
      </c>
      <c r="C4556" t="s">
        <v>10011</v>
      </c>
      <c r="D4556" t="s">
        <v>10029</v>
      </c>
      <c r="E4556" t="s">
        <v>10036</v>
      </c>
      <c r="F4556">
        <v>20</v>
      </c>
      <c r="G4556">
        <v>83</v>
      </c>
      <c r="H4556">
        <v>51.08</v>
      </c>
      <c r="I4556" t="s">
        <v>10040</v>
      </c>
      <c r="J4556">
        <f>F4556*G4556</f>
        <v>1660</v>
      </c>
      <c r="K4556">
        <f>F4556*H4556</f>
        <v>1021.5999999999999</v>
      </c>
      <c r="L4556">
        <f>J4556-K4556</f>
        <v>638.40000000000009</v>
      </c>
      <c r="M4556" s="5">
        <f>L4556/J4556</f>
        <v>0.38457831325301212</v>
      </c>
      <c r="N4556" t="str">
        <f>IF(ISNA(VLOOKUP(A4556,'Returns Data'!A:A,1,0)),"No","Yes")</f>
        <v>No</v>
      </c>
      <c r="O4556" t="s">
        <v>10085</v>
      </c>
      <c r="P4556" t="str">
        <f>IFERROR(VLOOKUP(A4556,'Ratings Data'!A:C,3,0),"No Rating")</f>
        <v>No Rating</v>
      </c>
      <c r="Q4556" t="s">
        <v>10059</v>
      </c>
      <c r="R4556" s="5">
        <f t="shared" si="71"/>
        <v>-0.31065985631825921</v>
      </c>
    </row>
    <row r="4557" spans="1:18" x14ac:dyDescent="0.3">
      <c r="A4557" t="s">
        <v>2656</v>
      </c>
      <c r="B4557" s="2">
        <v>45670</v>
      </c>
      <c r="C4557" t="s">
        <v>10020</v>
      </c>
      <c r="D4557" t="s">
        <v>10030</v>
      </c>
      <c r="E4557" t="s">
        <v>10037</v>
      </c>
      <c r="F4557">
        <v>13</v>
      </c>
      <c r="G4557">
        <v>35.159999999999997</v>
      </c>
      <c r="H4557">
        <v>27.12</v>
      </c>
      <c r="I4557" t="s">
        <v>10040</v>
      </c>
      <c r="J4557">
        <f>F4557*G4557</f>
        <v>457.07999999999993</v>
      </c>
      <c r="K4557">
        <f>F4557*H4557</f>
        <v>352.56</v>
      </c>
      <c r="L4557">
        <f>J4557-K4557</f>
        <v>104.51999999999992</v>
      </c>
      <c r="M4557" s="5">
        <f>L4557/J4557</f>
        <v>0.22866894197952206</v>
      </c>
      <c r="N4557" t="str">
        <f>IF(ISNA(VLOOKUP(A4557,'Returns Data'!A:A,1,0)),"No","Yes")</f>
        <v>No</v>
      </c>
      <c r="O4557" t="s">
        <v>10085</v>
      </c>
      <c r="P4557" t="str">
        <f>IFERROR(VLOOKUP(A4557,'Ratings Data'!A:C,3,0),"No Rating")</f>
        <v>No Rating</v>
      </c>
      <c r="Q4557" t="s">
        <v>10059</v>
      </c>
      <c r="R4557" s="5">
        <f t="shared" si="71"/>
        <v>-0.72465060240963863</v>
      </c>
    </row>
    <row r="4558" spans="1:18" x14ac:dyDescent="0.3">
      <c r="A4558" t="s">
        <v>2915</v>
      </c>
      <c r="B4558" s="2">
        <v>45670</v>
      </c>
      <c r="C4558" t="s">
        <v>10013</v>
      </c>
      <c r="D4558" t="s">
        <v>10030</v>
      </c>
      <c r="E4558" t="s">
        <v>10036</v>
      </c>
      <c r="F4558">
        <v>3</v>
      </c>
      <c r="G4558">
        <v>102.24</v>
      </c>
      <c r="H4558">
        <v>88.14</v>
      </c>
      <c r="I4558" t="s">
        <v>10040</v>
      </c>
      <c r="J4558">
        <f>F4558*G4558</f>
        <v>306.71999999999997</v>
      </c>
      <c r="K4558">
        <f>F4558*H4558</f>
        <v>264.42</v>
      </c>
      <c r="L4558">
        <f>J4558-K4558</f>
        <v>42.299999999999955</v>
      </c>
      <c r="M4558" s="5">
        <f>L4558/J4558</f>
        <v>0.13791079812206558</v>
      </c>
      <c r="N4558" t="str">
        <f>IF(ISNA(VLOOKUP(A4558,'Returns Data'!A:A,1,0)),"No","Yes")</f>
        <v>No</v>
      </c>
      <c r="O4558" t="s">
        <v>10085</v>
      </c>
      <c r="P4558" t="str">
        <f>IFERROR(VLOOKUP(A4558,'Ratings Data'!A:C,3,0),"No Rating")</f>
        <v>No Rating</v>
      </c>
      <c r="Q4558" t="s">
        <v>10059</v>
      </c>
      <c r="R4558" s="5">
        <f t="shared" si="71"/>
        <v>-0.32895773168810705</v>
      </c>
    </row>
    <row r="4559" spans="1:18" x14ac:dyDescent="0.3">
      <c r="A4559" t="s">
        <v>3005</v>
      </c>
      <c r="B4559" s="2">
        <v>45670</v>
      </c>
      <c r="C4559" t="s">
        <v>10021</v>
      </c>
      <c r="D4559" t="s">
        <v>10031</v>
      </c>
      <c r="E4559" t="s">
        <v>10038</v>
      </c>
      <c r="F4559">
        <v>9</v>
      </c>
      <c r="G4559">
        <v>450.33</v>
      </c>
      <c r="H4559">
        <v>384.81</v>
      </c>
      <c r="I4559" t="s">
        <v>10040</v>
      </c>
      <c r="J4559">
        <f>F4559*G4559</f>
        <v>4052.97</v>
      </c>
      <c r="K4559">
        <f>F4559*H4559</f>
        <v>3463.29</v>
      </c>
      <c r="L4559">
        <f>J4559-K4559</f>
        <v>589.67999999999984</v>
      </c>
      <c r="M4559" s="5">
        <f>L4559/J4559</f>
        <v>0.14549330490973283</v>
      </c>
      <c r="N4559" t="str">
        <f>IF(ISNA(VLOOKUP(A4559,'Returns Data'!A:A,1,0)),"No","Yes")</f>
        <v>No</v>
      </c>
      <c r="O4559" t="s">
        <v>10085</v>
      </c>
      <c r="P4559" t="str">
        <f>IFERROR(VLOOKUP(A4559,'Ratings Data'!A:C,3,0),"No Rating")</f>
        <v>No Rating</v>
      </c>
      <c r="Q4559" t="s">
        <v>10059</v>
      </c>
      <c r="R4559" s="5">
        <f t="shared" si="71"/>
        <v>12.213908450704226</v>
      </c>
    </row>
    <row r="4560" spans="1:18" x14ac:dyDescent="0.3">
      <c r="A4560" t="s">
        <v>3370</v>
      </c>
      <c r="B4560" s="2">
        <v>45670</v>
      </c>
      <c r="C4560" t="s">
        <v>10022</v>
      </c>
      <c r="D4560" t="s">
        <v>10033</v>
      </c>
      <c r="E4560" t="s">
        <v>10034</v>
      </c>
      <c r="F4560">
        <v>9</v>
      </c>
      <c r="G4560">
        <v>338.18</v>
      </c>
      <c r="H4560">
        <v>267.01</v>
      </c>
      <c r="I4560" t="s">
        <v>10040</v>
      </c>
      <c r="J4560">
        <f>F4560*G4560</f>
        <v>3043.62</v>
      </c>
      <c r="K4560">
        <f>F4560*H4560</f>
        <v>2403.09</v>
      </c>
      <c r="L4560">
        <f>J4560-K4560</f>
        <v>640.52999999999975</v>
      </c>
      <c r="M4560" s="5">
        <f>L4560/J4560</f>
        <v>0.21045005618309767</v>
      </c>
      <c r="N4560" t="str">
        <f>IF(ISNA(VLOOKUP(A4560,'Returns Data'!A:A,1,0)),"No","Yes")</f>
        <v>No</v>
      </c>
      <c r="O4560" t="s">
        <v>10085</v>
      </c>
      <c r="P4560" t="str">
        <f>IFERROR(VLOOKUP(A4560,'Ratings Data'!A:C,3,0),"No Rating")</f>
        <v>No Rating</v>
      </c>
      <c r="Q4560" t="s">
        <v>10059</v>
      </c>
      <c r="R4560" s="5">
        <f t="shared" si="71"/>
        <v>-0.24903959318721824</v>
      </c>
    </row>
    <row r="4561" spans="1:18" x14ac:dyDescent="0.3">
      <c r="A4561" t="s">
        <v>3512</v>
      </c>
      <c r="B4561" s="2">
        <v>45670</v>
      </c>
      <c r="C4561" t="s">
        <v>10011</v>
      </c>
      <c r="D4561" t="s">
        <v>10029</v>
      </c>
      <c r="E4561" t="s">
        <v>10036</v>
      </c>
      <c r="F4561">
        <v>5</v>
      </c>
      <c r="G4561">
        <v>320.22000000000003</v>
      </c>
      <c r="H4561">
        <v>198.2</v>
      </c>
      <c r="I4561" t="s">
        <v>10040</v>
      </c>
      <c r="J4561">
        <f>F4561*G4561</f>
        <v>1601.1000000000001</v>
      </c>
      <c r="K4561">
        <f>F4561*H4561</f>
        <v>991</v>
      </c>
      <c r="L4561">
        <f>J4561-K4561</f>
        <v>610.10000000000014</v>
      </c>
      <c r="M4561" s="5">
        <f>L4561/J4561</f>
        <v>0.38105052776216358</v>
      </c>
      <c r="N4561" t="str">
        <f>IF(ISNA(VLOOKUP(A4561,'Returns Data'!A:A,1,0)),"No","Yes")</f>
        <v>No</v>
      </c>
      <c r="O4561" t="s">
        <v>10085</v>
      </c>
      <c r="P4561" t="str">
        <f>IFERROR(VLOOKUP(A4561,'Ratings Data'!A:C,3,0),"No Rating")</f>
        <v>No Rating</v>
      </c>
      <c r="Q4561" t="s">
        <v>10059</v>
      </c>
      <c r="R4561" s="5">
        <f t="shared" si="71"/>
        <v>-0.47394878467088525</v>
      </c>
    </row>
    <row r="4562" spans="1:18" x14ac:dyDescent="0.3">
      <c r="A4562" t="s">
        <v>3563</v>
      </c>
      <c r="B4562" s="2">
        <v>45670</v>
      </c>
      <c r="C4562" t="s">
        <v>10019</v>
      </c>
      <c r="D4562" t="s">
        <v>10031</v>
      </c>
      <c r="E4562" t="s">
        <v>10034</v>
      </c>
      <c r="F4562">
        <v>5</v>
      </c>
      <c r="G4562">
        <v>168.33</v>
      </c>
      <c r="H4562">
        <v>129.35</v>
      </c>
      <c r="I4562" t="s">
        <v>10039</v>
      </c>
      <c r="J4562">
        <f>F4562*G4562</f>
        <v>841.65000000000009</v>
      </c>
      <c r="K4562">
        <f>F4562*H4562</f>
        <v>646.75</v>
      </c>
      <c r="L4562">
        <f>J4562-K4562</f>
        <v>194.90000000000009</v>
      </c>
      <c r="M4562" s="5">
        <f>L4562/J4562</f>
        <v>0.23156894195924679</v>
      </c>
      <c r="N4562" t="str">
        <f>IF(ISNA(VLOOKUP(A4562,'Returns Data'!A:A,1,0)),"No","Yes")</f>
        <v>No</v>
      </c>
      <c r="O4562" t="s">
        <v>10085</v>
      </c>
      <c r="P4562" t="str">
        <f>IFERROR(VLOOKUP(A4562,'Ratings Data'!A:C,3,0),"No Rating")</f>
        <v>No Rating</v>
      </c>
      <c r="Q4562" t="s">
        <v>10059</v>
      </c>
      <c r="R4562" s="5">
        <f t="shared" si="71"/>
        <v>-0.47433014802323403</v>
      </c>
    </row>
    <row r="4563" spans="1:18" x14ac:dyDescent="0.3">
      <c r="A4563" t="s">
        <v>5047</v>
      </c>
      <c r="B4563" s="2">
        <v>45670</v>
      </c>
      <c r="C4563" t="s">
        <v>10019</v>
      </c>
      <c r="D4563" t="s">
        <v>10031</v>
      </c>
      <c r="E4563" t="s">
        <v>10038</v>
      </c>
      <c r="F4563">
        <v>12</v>
      </c>
      <c r="G4563">
        <v>328.32</v>
      </c>
      <c r="H4563">
        <v>231.46</v>
      </c>
      <c r="I4563" t="s">
        <v>10040</v>
      </c>
      <c r="J4563">
        <f>F4563*G4563</f>
        <v>3939.84</v>
      </c>
      <c r="K4563">
        <f>F4563*H4563</f>
        <v>2777.52</v>
      </c>
      <c r="L4563">
        <f>J4563-K4563</f>
        <v>1162.3200000000002</v>
      </c>
      <c r="M4563" s="5">
        <f>L4563/J4563</f>
        <v>0.29501705653021448</v>
      </c>
      <c r="N4563" t="str">
        <f>IF(ISNA(VLOOKUP(A4563,'Returns Data'!A:A,1,0)),"No","Yes")</f>
        <v>No</v>
      </c>
      <c r="O4563" t="s">
        <v>10085</v>
      </c>
      <c r="P4563" t="str">
        <f>IFERROR(VLOOKUP(A4563,'Ratings Data'!A:C,3,0),"No Rating")</f>
        <v>No Rating</v>
      </c>
      <c r="Q4563" t="s">
        <v>10059</v>
      </c>
      <c r="R4563" s="5">
        <f t="shared" si="71"/>
        <v>3.6810907146676168</v>
      </c>
    </row>
    <row r="4564" spans="1:18" x14ac:dyDescent="0.3">
      <c r="A4564" t="s">
        <v>5086</v>
      </c>
      <c r="B4564" s="2">
        <v>45670</v>
      </c>
      <c r="C4564" t="s">
        <v>10019</v>
      </c>
      <c r="D4564" t="s">
        <v>10031</v>
      </c>
      <c r="E4564" t="s">
        <v>10034</v>
      </c>
      <c r="F4564">
        <v>1</v>
      </c>
      <c r="G4564">
        <v>308.27999999999997</v>
      </c>
      <c r="H4564">
        <v>240.35</v>
      </c>
      <c r="I4564" t="s">
        <v>10039</v>
      </c>
      <c r="J4564">
        <f>F4564*G4564</f>
        <v>308.27999999999997</v>
      </c>
      <c r="K4564">
        <f>F4564*H4564</f>
        <v>240.35</v>
      </c>
      <c r="L4564">
        <f>J4564-K4564</f>
        <v>67.929999999999978</v>
      </c>
      <c r="M4564" s="5">
        <f>L4564/J4564</f>
        <v>0.22035162838977548</v>
      </c>
      <c r="N4564" t="str">
        <f>IF(ISNA(VLOOKUP(A4564,'Returns Data'!A:A,1,0)),"No","Yes")</f>
        <v>No</v>
      </c>
      <c r="O4564" t="s">
        <v>10085</v>
      </c>
      <c r="P4564">
        <f>IFERROR(VLOOKUP(A4564,'Ratings Data'!A:C,3,0),"No Rating")</f>
        <v>5</v>
      </c>
      <c r="Q4564" t="s">
        <v>10059</v>
      </c>
      <c r="R4564" s="5">
        <f t="shared" si="71"/>
        <v>-0.92175316764132564</v>
      </c>
    </row>
    <row r="4565" spans="1:18" x14ac:dyDescent="0.3">
      <c r="A4565" t="s">
        <v>5694</v>
      </c>
      <c r="B4565" s="2">
        <v>45670</v>
      </c>
      <c r="C4565" t="s">
        <v>10022</v>
      </c>
      <c r="D4565" t="s">
        <v>10033</v>
      </c>
      <c r="E4565" t="s">
        <v>10035</v>
      </c>
      <c r="F4565">
        <v>9</v>
      </c>
      <c r="G4565">
        <v>99.13</v>
      </c>
      <c r="H4565">
        <v>84.5</v>
      </c>
      <c r="I4565" t="s">
        <v>10040</v>
      </c>
      <c r="J4565">
        <f>F4565*G4565</f>
        <v>892.17</v>
      </c>
      <c r="K4565">
        <f>F4565*H4565</f>
        <v>760.5</v>
      </c>
      <c r="L4565">
        <f>J4565-K4565</f>
        <v>131.66999999999996</v>
      </c>
      <c r="M4565" s="5">
        <f>L4565/J4565</f>
        <v>0.14758398063149397</v>
      </c>
      <c r="N4565" t="str">
        <f>IF(ISNA(VLOOKUP(A4565,'Returns Data'!A:A,1,0)),"No","Yes")</f>
        <v>No</v>
      </c>
      <c r="O4565" t="s">
        <v>10085</v>
      </c>
      <c r="P4565">
        <f>IFERROR(VLOOKUP(A4565,'Ratings Data'!A:C,3,0),"No Rating")</f>
        <v>4</v>
      </c>
      <c r="Q4565" t="s">
        <v>10059</v>
      </c>
      <c r="R4565" s="5">
        <f t="shared" si="71"/>
        <v>1.8940249124172832</v>
      </c>
    </row>
    <row r="4566" spans="1:18" x14ac:dyDescent="0.3">
      <c r="A4566" t="s">
        <v>5719</v>
      </c>
      <c r="B4566" s="2">
        <v>45670</v>
      </c>
      <c r="C4566" t="s">
        <v>10012</v>
      </c>
      <c r="D4566" t="s">
        <v>10030</v>
      </c>
      <c r="E4566" t="s">
        <v>10035</v>
      </c>
      <c r="F4566">
        <v>16</v>
      </c>
      <c r="G4566">
        <v>62.56</v>
      </c>
      <c r="H4566">
        <v>48.74</v>
      </c>
      <c r="I4566" t="s">
        <v>10040</v>
      </c>
      <c r="J4566">
        <f>F4566*G4566</f>
        <v>1000.96</v>
      </c>
      <c r="K4566">
        <f>F4566*H4566</f>
        <v>779.84</v>
      </c>
      <c r="L4566">
        <f>J4566-K4566</f>
        <v>221.12</v>
      </c>
      <c r="M4566" s="5">
        <f>L4566/J4566</f>
        <v>0.22090792838874679</v>
      </c>
      <c r="N4566" t="str">
        <f>IF(ISNA(VLOOKUP(A4566,'Returns Data'!A:A,1,0)),"No","Yes")</f>
        <v>No</v>
      </c>
      <c r="O4566" t="s">
        <v>10085</v>
      </c>
      <c r="P4566" t="str">
        <f>IFERROR(VLOOKUP(A4566,'Ratings Data'!A:C,3,0),"No Rating")</f>
        <v>No Rating</v>
      </c>
      <c r="Q4566" t="s">
        <v>10059</v>
      </c>
      <c r="R4566" s="5">
        <f t="shared" si="71"/>
        <v>0.12193864398040741</v>
      </c>
    </row>
    <row r="4567" spans="1:18" x14ac:dyDescent="0.3">
      <c r="A4567" t="s">
        <v>5761</v>
      </c>
      <c r="B4567" s="2">
        <v>45670</v>
      </c>
      <c r="C4567" t="s">
        <v>10019</v>
      </c>
      <c r="D4567" t="s">
        <v>10031</v>
      </c>
      <c r="E4567" t="s">
        <v>10036</v>
      </c>
      <c r="F4567">
        <v>4</v>
      </c>
      <c r="G4567">
        <v>349.5</v>
      </c>
      <c r="H4567">
        <v>280.48</v>
      </c>
      <c r="I4567" t="s">
        <v>10040</v>
      </c>
      <c r="J4567">
        <f>F4567*G4567</f>
        <v>1398</v>
      </c>
      <c r="K4567">
        <f>F4567*H4567</f>
        <v>1121.92</v>
      </c>
      <c r="L4567">
        <f>J4567-K4567</f>
        <v>276.07999999999993</v>
      </c>
      <c r="M4567" s="5">
        <f>L4567/J4567</f>
        <v>0.19748211731044343</v>
      </c>
      <c r="N4567" t="str">
        <f>IF(ISNA(VLOOKUP(A4567,'Returns Data'!A:A,1,0)),"No","Yes")</f>
        <v>No</v>
      </c>
      <c r="O4567" t="s">
        <v>10085</v>
      </c>
      <c r="P4567" t="str">
        <f>IFERROR(VLOOKUP(A4567,'Ratings Data'!A:C,3,0),"No Rating")</f>
        <v>No Rating</v>
      </c>
      <c r="Q4567" t="s">
        <v>10059</v>
      </c>
      <c r="R4567" s="5">
        <f t="shared" si="71"/>
        <v>0.39665920716112529</v>
      </c>
    </row>
    <row r="4568" spans="1:18" x14ac:dyDescent="0.3">
      <c r="A4568" t="s">
        <v>5780</v>
      </c>
      <c r="B4568" s="2">
        <v>45670</v>
      </c>
      <c r="C4568" t="s">
        <v>10026</v>
      </c>
      <c r="D4568" t="s">
        <v>10031</v>
      </c>
      <c r="E4568" t="s">
        <v>10038</v>
      </c>
      <c r="F4568">
        <v>16</v>
      </c>
      <c r="G4568">
        <v>465.15</v>
      </c>
      <c r="H4568">
        <v>333.38</v>
      </c>
      <c r="I4568" t="s">
        <v>10040</v>
      </c>
      <c r="J4568">
        <f>F4568*G4568</f>
        <v>7442.4</v>
      </c>
      <c r="K4568">
        <f>F4568*H4568</f>
        <v>5334.08</v>
      </c>
      <c r="L4568">
        <f>J4568-K4568</f>
        <v>2108.3199999999997</v>
      </c>
      <c r="M4568" s="5">
        <f>L4568/J4568</f>
        <v>0.28328496184026658</v>
      </c>
      <c r="N4568" t="str">
        <f>IF(ISNA(VLOOKUP(A4568,'Returns Data'!A:A,1,0)),"No","Yes")</f>
        <v>Yes</v>
      </c>
      <c r="O4568" t="str">
        <f>IFERROR(VLOOKUP(A4568,'Returns Data'!A:E,5,0),"No Returns")</f>
        <v>Late Delivery</v>
      </c>
      <c r="P4568" t="str">
        <f>IFERROR(VLOOKUP(A4568,'Ratings Data'!A:C,3,0),"No Rating")</f>
        <v>No Rating</v>
      </c>
      <c r="Q4568" t="s">
        <v>10059</v>
      </c>
      <c r="R4568" s="5">
        <f t="shared" si="71"/>
        <v>4.3236051502145916</v>
      </c>
    </row>
    <row r="4569" spans="1:18" x14ac:dyDescent="0.3">
      <c r="A4569" t="s">
        <v>6648</v>
      </c>
      <c r="B4569" s="2">
        <v>45670</v>
      </c>
      <c r="C4569" t="s">
        <v>10013</v>
      </c>
      <c r="D4569" t="s">
        <v>10030</v>
      </c>
      <c r="E4569" t="s">
        <v>10037</v>
      </c>
      <c r="F4569">
        <v>13</v>
      </c>
      <c r="G4569">
        <v>74.27</v>
      </c>
      <c r="H4569">
        <v>61.46</v>
      </c>
      <c r="I4569" t="s">
        <v>10040</v>
      </c>
      <c r="J4569">
        <f>F4569*G4569</f>
        <v>965.51</v>
      </c>
      <c r="K4569">
        <f>F4569*H4569</f>
        <v>798.98</v>
      </c>
      <c r="L4569">
        <f>J4569-K4569</f>
        <v>166.52999999999997</v>
      </c>
      <c r="M4569" s="5">
        <f>L4569/J4569</f>
        <v>0.17247879359095192</v>
      </c>
      <c r="N4569" t="str">
        <f>IF(ISNA(VLOOKUP(A4569,'Returns Data'!A:A,1,0)),"No","Yes")</f>
        <v>No</v>
      </c>
      <c r="O4569" t="s">
        <v>10085</v>
      </c>
      <c r="P4569" t="str">
        <f>IFERROR(VLOOKUP(A4569,'Ratings Data'!A:C,3,0),"No Rating")</f>
        <v>No Rating</v>
      </c>
      <c r="Q4569" t="s">
        <v>10059</v>
      </c>
      <c r="R4569" s="5">
        <f t="shared" si="71"/>
        <v>-0.87026899924755452</v>
      </c>
    </row>
    <row r="4570" spans="1:18" x14ac:dyDescent="0.3">
      <c r="A4570" t="s">
        <v>6832</v>
      </c>
      <c r="B4570" s="2">
        <v>45670</v>
      </c>
      <c r="C4570" t="s">
        <v>10026</v>
      </c>
      <c r="D4570" t="s">
        <v>10031</v>
      </c>
      <c r="E4570" t="s">
        <v>10036</v>
      </c>
      <c r="F4570">
        <v>12</v>
      </c>
      <c r="G4570">
        <v>496.96</v>
      </c>
      <c r="H4570">
        <v>315.73</v>
      </c>
      <c r="I4570" t="s">
        <v>10039</v>
      </c>
      <c r="J4570">
        <f>F4570*G4570</f>
        <v>5963.5199999999995</v>
      </c>
      <c r="K4570">
        <f>F4570*H4570</f>
        <v>3788.76</v>
      </c>
      <c r="L4570">
        <f>J4570-K4570</f>
        <v>2174.7599999999993</v>
      </c>
      <c r="M4570" s="5">
        <f>L4570/J4570</f>
        <v>0.36467723760463611</v>
      </c>
      <c r="N4570" t="str">
        <f>IF(ISNA(VLOOKUP(A4570,'Returns Data'!A:A,1,0)),"No","Yes")</f>
        <v>No</v>
      </c>
      <c r="O4570" t="s">
        <v>10085</v>
      </c>
      <c r="P4570" t="str">
        <f>IFERROR(VLOOKUP(A4570,'Ratings Data'!A:C,3,0),"No Rating")</f>
        <v>No Rating</v>
      </c>
      <c r="Q4570" t="s">
        <v>10059</v>
      </c>
      <c r="R4570" s="5">
        <f t="shared" si="71"/>
        <v>5.1765491812617164</v>
      </c>
    </row>
    <row r="4571" spans="1:18" x14ac:dyDescent="0.3">
      <c r="A4571" t="s">
        <v>6862</v>
      </c>
      <c r="B4571" s="2">
        <v>45670</v>
      </c>
      <c r="C4571" t="s">
        <v>10009</v>
      </c>
      <c r="D4571" t="s">
        <v>10029</v>
      </c>
      <c r="E4571" t="s">
        <v>10036</v>
      </c>
      <c r="F4571">
        <v>10</v>
      </c>
      <c r="G4571">
        <v>299.93</v>
      </c>
      <c r="H4571">
        <v>199.47</v>
      </c>
      <c r="I4571" t="s">
        <v>10040</v>
      </c>
      <c r="J4571">
        <f>F4571*G4571</f>
        <v>2999.3</v>
      </c>
      <c r="K4571">
        <f>F4571*H4571</f>
        <v>1994.7</v>
      </c>
      <c r="L4571">
        <f>J4571-K4571</f>
        <v>1004.6000000000001</v>
      </c>
      <c r="M4571" s="5">
        <f>L4571/J4571</f>
        <v>0.33494482045810692</v>
      </c>
      <c r="N4571" t="str">
        <f>IF(ISNA(VLOOKUP(A4571,'Returns Data'!A:A,1,0)),"No","Yes")</f>
        <v>No</v>
      </c>
      <c r="O4571" t="s">
        <v>10085</v>
      </c>
      <c r="P4571" t="str">
        <f>IFERROR(VLOOKUP(A4571,'Ratings Data'!A:C,3,0),"No Rating")</f>
        <v>No Rating</v>
      </c>
      <c r="Q4571" t="s">
        <v>10059</v>
      </c>
      <c r="R4571" s="5">
        <f t="shared" si="71"/>
        <v>-0.49705878407383552</v>
      </c>
    </row>
    <row r="4572" spans="1:18" x14ac:dyDescent="0.3">
      <c r="A4572" t="s">
        <v>7161</v>
      </c>
      <c r="B4572" s="2">
        <v>45670</v>
      </c>
      <c r="C4572" t="s">
        <v>10014</v>
      </c>
      <c r="D4572" t="s">
        <v>10030</v>
      </c>
      <c r="E4572" t="s">
        <v>10036</v>
      </c>
      <c r="F4572">
        <v>18</v>
      </c>
      <c r="G4572">
        <v>349.99</v>
      </c>
      <c r="H4572">
        <v>292.94</v>
      </c>
      <c r="I4572" t="s">
        <v>10039</v>
      </c>
      <c r="J4572">
        <f>F4572*G4572</f>
        <v>6299.82</v>
      </c>
      <c r="K4572">
        <f>F4572*H4572</f>
        <v>5272.92</v>
      </c>
      <c r="L4572">
        <f>J4572-K4572</f>
        <v>1026.8999999999996</v>
      </c>
      <c r="M4572" s="5">
        <f>L4572/J4572</f>
        <v>0.16300465727592212</v>
      </c>
      <c r="N4572" t="str">
        <f>IF(ISNA(VLOOKUP(A4572,'Returns Data'!A:A,1,0)),"No","Yes")</f>
        <v>No</v>
      </c>
      <c r="O4572" t="s">
        <v>10085</v>
      </c>
      <c r="P4572" t="str">
        <f>IFERROR(VLOOKUP(A4572,'Ratings Data'!A:C,3,0),"No Rating")</f>
        <v>No Rating</v>
      </c>
      <c r="Q4572" t="s">
        <v>10059</v>
      </c>
      <c r="R4572" s="5">
        <f t="shared" si="71"/>
        <v>1.1004301003567496</v>
      </c>
    </row>
    <row r="4573" spans="1:18" x14ac:dyDescent="0.3">
      <c r="A4573" t="s">
        <v>7338</v>
      </c>
      <c r="B4573" s="2">
        <v>45670</v>
      </c>
      <c r="C4573" t="s">
        <v>10018</v>
      </c>
      <c r="D4573" t="s">
        <v>10033</v>
      </c>
      <c r="E4573" t="s">
        <v>10036</v>
      </c>
      <c r="F4573">
        <v>11</v>
      </c>
      <c r="G4573">
        <v>107.59</v>
      </c>
      <c r="H4573">
        <v>73.41</v>
      </c>
      <c r="I4573" t="s">
        <v>10039</v>
      </c>
      <c r="J4573">
        <f>F4573*G4573</f>
        <v>1183.49</v>
      </c>
      <c r="K4573">
        <f>F4573*H4573</f>
        <v>807.51</v>
      </c>
      <c r="L4573">
        <f>J4573-K4573</f>
        <v>375.98</v>
      </c>
      <c r="M4573" s="5">
        <f>L4573/J4573</f>
        <v>0.31768751742727019</v>
      </c>
      <c r="N4573" t="str">
        <f>IF(ISNA(VLOOKUP(A4573,'Returns Data'!A:A,1,0)),"No","Yes")</f>
        <v>No</v>
      </c>
      <c r="O4573" t="s">
        <v>10085</v>
      </c>
      <c r="P4573">
        <f>IFERROR(VLOOKUP(A4573,'Ratings Data'!A:C,3,0),"No Rating")</f>
        <v>2</v>
      </c>
      <c r="Q4573" t="s">
        <v>10059</v>
      </c>
      <c r="R4573" s="5">
        <f t="shared" si="71"/>
        <v>-0.81213907698950127</v>
      </c>
    </row>
    <row r="4574" spans="1:18" x14ac:dyDescent="0.3">
      <c r="A4574" t="s">
        <v>7495</v>
      </c>
      <c r="B4574" s="2">
        <v>45670</v>
      </c>
      <c r="C4574" t="s">
        <v>10021</v>
      </c>
      <c r="D4574" t="s">
        <v>10031</v>
      </c>
      <c r="E4574" t="s">
        <v>10037</v>
      </c>
      <c r="F4574">
        <v>8</v>
      </c>
      <c r="G4574">
        <v>201.17</v>
      </c>
      <c r="H4574">
        <v>138.06</v>
      </c>
      <c r="I4574" t="s">
        <v>10039</v>
      </c>
      <c r="J4574">
        <f>F4574*G4574</f>
        <v>1609.36</v>
      </c>
      <c r="K4574">
        <f>F4574*H4574</f>
        <v>1104.48</v>
      </c>
      <c r="L4574">
        <f>J4574-K4574</f>
        <v>504.87999999999988</v>
      </c>
      <c r="M4574" s="5">
        <f>L4574/J4574</f>
        <v>0.31371476860366848</v>
      </c>
      <c r="N4574" t="str">
        <f>IF(ISNA(VLOOKUP(A4574,'Returns Data'!A:A,1,0)),"No","Yes")</f>
        <v>No</v>
      </c>
      <c r="O4574" t="s">
        <v>10085</v>
      </c>
      <c r="P4574" t="str">
        <f>IFERROR(VLOOKUP(A4574,'Ratings Data'!A:C,3,0),"No Rating")</f>
        <v>No Rating</v>
      </c>
      <c r="Q4574" t="s">
        <v>10059</v>
      </c>
      <c r="R4574" s="5">
        <f t="shared" si="71"/>
        <v>0.3598424997253884</v>
      </c>
    </row>
    <row r="4575" spans="1:18" x14ac:dyDescent="0.3">
      <c r="A4575" t="s">
        <v>8328</v>
      </c>
      <c r="B4575" s="2">
        <v>45670</v>
      </c>
      <c r="C4575" t="s">
        <v>10013</v>
      </c>
      <c r="D4575" t="s">
        <v>10030</v>
      </c>
      <c r="E4575" t="s">
        <v>10038</v>
      </c>
      <c r="F4575">
        <v>1</v>
      </c>
      <c r="G4575">
        <v>171.55</v>
      </c>
      <c r="H4575">
        <v>114.04</v>
      </c>
      <c r="I4575" t="s">
        <v>10039</v>
      </c>
      <c r="J4575">
        <f>F4575*G4575</f>
        <v>171.55</v>
      </c>
      <c r="K4575">
        <f>F4575*H4575</f>
        <v>114.04</v>
      </c>
      <c r="L4575">
        <f>J4575-K4575</f>
        <v>57.510000000000005</v>
      </c>
      <c r="M4575" s="5">
        <f>L4575/J4575</f>
        <v>0.33523754007577966</v>
      </c>
      <c r="N4575" t="str">
        <f>IF(ISNA(VLOOKUP(A4575,'Returns Data'!A:A,1,0)),"No","Yes")</f>
        <v>No</v>
      </c>
      <c r="O4575" t="s">
        <v>10085</v>
      </c>
      <c r="P4575" t="str">
        <f>IFERROR(VLOOKUP(A4575,'Ratings Data'!A:C,3,0),"No Rating")</f>
        <v>No Rating</v>
      </c>
      <c r="Q4575" t="s">
        <v>10059</v>
      </c>
      <c r="R4575" s="5">
        <f t="shared" si="71"/>
        <v>-0.89340483173435403</v>
      </c>
    </row>
    <row r="4576" spans="1:18" x14ac:dyDescent="0.3">
      <c r="A4576" t="s">
        <v>8723</v>
      </c>
      <c r="B4576" s="2">
        <v>45670</v>
      </c>
      <c r="C4576" t="s">
        <v>10010</v>
      </c>
      <c r="D4576" t="s">
        <v>10029</v>
      </c>
      <c r="E4576" t="s">
        <v>10038</v>
      </c>
      <c r="F4576">
        <v>11</v>
      </c>
      <c r="G4576">
        <v>341.36</v>
      </c>
      <c r="H4576">
        <v>250.06</v>
      </c>
      <c r="I4576" t="s">
        <v>10040</v>
      </c>
      <c r="J4576">
        <f>F4576*G4576</f>
        <v>3754.96</v>
      </c>
      <c r="K4576">
        <f>F4576*H4576</f>
        <v>2750.66</v>
      </c>
      <c r="L4576">
        <f>J4576-K4576</f>
        <v>1004.3000000000002</v>
      </c>
      <c r="M4576" s="5">
        <f>L4576/J4576</f>
        <v>0.26745957347082266</v>
      </c>
      <c r="N4576" t="str">
        <f>IF(ISNA(VLOOKUP(A4576,'Returns Data'!A:A,1,0)),"No","Yes")</f>
        <v>Yes</v>
      </c>
      <c r="O4576" t="str">
        <f>IFERROR(VLOOKUP(A4576,'Returns Data'!A:E,5,0),"No Returns")</f>
        <v>Customer Changed Mind</v>
      </c>
      <c r="P4576">
        <f>IFERROR(VLOOKUP(A4576,'Ratings Data'!A:C,3,0),"No Rating")</f>
        <v>3</v>
      </c>
      <c r="Q4576" t="s">
        <v>10059</v>
      </c>
      <c r="R4576" s="5">
        <f t="shared" si="71"/>
        <v>20.888429029437479</v>
      </c>
    </row>
    <row r="4577" spans="1:18" x14ac:dyDescent="0.3">
      <c r="A4577" t="s">
        <v>8724</v>
      </c>
      <c r="B4577" s="2">
        <v>45670</v>
      </c>
      <c r="C4577" t="s">
        <v>10028</v>
      </c>
      <c r="D4577" t="s">
        <v>10032</v>
      </c>
      <c r="E4577" t="s">
        <v>10038</v>
      </c>
      <c r="F4577">
        <v>5</v>
      </c>
      <c r="G4577">
        <v>373.2</v>
      </c>
      <c r="H4577">
        <v>263.97000000000003</v>
      </c>
      <c r="I4577" t="s">
        <v>10040</v>
      </c>
      <c r="J4577">
        <f>F4577*G4577</f>
        <v>1866</v>
      </c>
      <c r="K4577">
        <f>F4577*H4577</f>
        <v>1319.8500000000001</v>
      </c>
      <c r="L4577">
        <f>J4577-K4577</f>
        <v>546.14999999999986</v>
      </c>
      <c r="M4577" s="5">
        <f>L4577/J4577</f>
        <v>0.29268488745980697</v>
      </c>
      <c r="N4577" t="str">
        <f>IF(ISNA(VLOOKUP(A4577,'Returns Data'!A:A,1,0)),"No","Yes")</f>
        <v>No</v>
      </c>
      <c r="O4577" t="s">
        <v>10085</v>
      </c>
      <c r="P4577" t="str">
        <f>IFERROR(VLOOKUP(A4577,'Ratings Data'!A:C,3,0),"No Rating")</f>
        <v>No Rating</v>
      </c>
      <c r="Q4577" t="s">
        <v>10059</v>
      </c>
      <c r="R4577" s="5">
        <f t="shared" si="71"/>
        <v>-0.50305728955834417</v>
      </c>
    </row>
    <row r="4578" spans="1:18" x14ac:dyDescent="0.3">
      <c r="A4578" t="s">
        <v>8730</v>
      </c>
      <c r="B4578" s="2">
        <v>45670</v>
      </c>
      <c r="C4578" t="s">
        <v>10019</v>
      </c>
      <c r="D4578" t="s">
        <v>10031</v>
      </c>
      <c r="E4578" t="s">
        <v>10038</v>
      </c>
      <c r="F4578">
        <v>17</v>
      </c>
      <c r="G4578">
        <v>428.91</v>
      </c>
      <c r="H4578">
        <v>344.37</v>
      </c>
      <c r="I4578" t="s">
        <v>10039</v>
      </c>
      <c r="J4578">
        <f>F4578*G4578</f>
        <v>7291.47</v>
      </c>
      <c r="K4578">
        <f>F4578*H4578</f>
        <v>5854.29</v>
      </c>
      <c r="L4578">
        <f>J4578-K4578</f>
        <v>1437.1800000000003</v>
      </c>
      <c r="M4578" s="5">
        <f>L4578/J4578</f>
        <v>0.19710428761278592</v>
      </c>
      <c r="N4578" t="str">
        <f>IF(ISNA(VLOOKUP(A4578,'Returns Data'!A:A,1,0)),"No","Yes")</f>
        <v>No</v>
      </c>
      <c r="O4578" t="s">
        <v>10085</v>
      </c>
      <c r="P4578" t="str">
        <f>IFERROR(VLOOKUP(A4578,'Ratings Data'!A:C,3,0),"No Rating")</f>
        <v>No Rating</v>
      </c>
      <c r="Q4578" t="s">
        <v>10059</v>
      </c>
      <c r="R4578" s="5">
        <f t="shared" si="71"/>
        <v>2.9075401929260449</v>
      </c>
    </row>
    <row r="4579" spans="1:18" x14ac:dyDescent="0.3">
      <c r="A4579" t="s">
        <v>8903</v>
      </c>
      <c r="B4579" s="2">
        <v>45670</v>
      </c>
      <c r="C4579" t="s">
        <v>10014</v>
      </c>
      <c r="D4579" t="s">
        <v>10030</v>
      </c>
      <c r="E4579" t="s">
        <v>10038</v>
      </c>
      <c r="F4579">
        <v>20</v>
      </c>
      <c r="G4579">
        <v>61.66</v>
      </c>
      <c r="H4579">
        <v>53.83</v>
      </c>
      <c r="I4579" t="s">
        <v>10040</v>
      </c>
      <c r="J4579">
        <f>F4579*G4579</f>
        <v>1233.1999999999998</v>
      </c>
      <c r="K4579">
        <f>F4579*H4579</f>
        <v>1076.5999999999999</v>
      </c>
      <c r="L4579">
        <f>J4579-K4579</f>
        <v>156.59999999999991</v>
      </c>
      <c r="M4579" s="5">
        <f>L4579/J4579</f>
        <v>0.12698670126500156</v>
      </c>
      <c r="N4579" t="str">
        <f>IF(ISNA(VLOOKUP(A4579,'Returns Data'!A:A,1,0)),"No","Yes")</f>
        <v>No</v>
      </c>
      <c r="O4579" t="s">
        <v>10085</v>
      </c>
      <c r="P4579" t="str">
        <f>IFERROR(VLOOKUP(A4579,'Ratings Data'!A:C,3,0),"No Rating")</f>
        <v>No Rating</v>
      </c>
      <c r="Q4579" t="s">
        <v>10059</v>
      </c>
      <c r="R4579" s="5">
        <f t="shared" si="71"/>
        <v>-0.83087086691709633</v>
      </c>
    </row>
    <row r="4580" spans="1:18" x14ac:dyDescent="0.3">
      <c r="A4580" t="s">
        <v>9387</v>
      </c>
      <c r="B4580" s="2">
        <v>45670</v>
      </c>
      <c r="C4580" t="s">
        <v>10020</v>
      </c>
      <c r="D4580" t="s">
        <v>10030</v>
      </c>
      <c r="E4580" t="s">
        <v>10036</v>
      </c>
      <c r="F4580">
        <v>15</v>
      </c>
      <c r="G4580">
        <v>352.43</v>
      </c>
      <c r="H4580">
        <v>222.6</v>
      </c>
      <c r="I4580" t="s">
        <v>10040</v>
      </c>
      <c r="J4580">
        <f>F4580*G4580</f>
        <v>5286.45</v>
      </c>
      <c r="K4580">
        <f>F4580*H4580</f>
        <v>3339</v>
      </c>
      <c r="L4580">
        <f>J4580-K4580</f>
        <v>1947.4499999999998</v>
      </c>
      <c r="M4580" s="5">
        <f>L4580/J4580</f>
        <v>0.36838521124762363</v>
      </c>
      <c r="N4580" t="str">
        <f>IF(ISNA(VLOOKUP(A4580,'Returns Data'!A:A,1,0)),"No","Yes")</f>
        <v>No</v>
      </c>
      <c r="O4580" t="s">
        <v>10085</v>
      </c>
      <c r="P4580" t="str">
        <f>IFERROR(VLOOKUP(A4580,'Ratings Data'!A:C,3,0),"No Rating")</f>
        <v>No Rating</v>
      </c>
      <c r="Q4580" t="s">
        <v>10059</v>
      </c>
      <c r="R4580" s="5">
        <f t="shared" si="71"/>
        <v>3.2867742458644185</v>
      </c>
    </row>
    <row r="4581" spans="1:18" x14ac:dyDescent="0.3">
      <c r="A4581" t="s">
        <v>109</v>
      </c>
      <c r="B4581" s="2">
        <v>45671</v>
      </c>
      <c r="C4581" t="s">
        <v>10012</v>
      </c>
      <c r="D4581" t="s">
        <v>10030</v>
      </c>
      <c r="E4581" t="s">
        <v>10038</v>
      </c>
      <c r="F4581">
        <v>12</v>
      </c>
      <c r="G4581">
        <v>218.57</v>
      </c>
      <c r="H4581">
        <v>158.78</v>
      </c>
      <c r="I4581" t="s">
        <v>10039</v>
      </c>
      <c r="J4581">
        <f>F4581*G4581</f>
        <v>2622.84</v>
      </c>
      <c r="K4581">
        <f>F4581*H4581</f>
        <v>1905.3600000000001</v>
      </c>
      <c r="L4581">
        <f>J4581-K4581</f>
        <v>717.48</v>
      </c>
      <c r="M4581" s="5">
        <f>L4581/J4581</f>
        <v>0.27355080752161776</v>
      </c>
      <c r="N4581" t="str">
        <f>IF(ISNA(VLOOKUP(A4581,'Returns Data'!A:A,1,0)),"No","Yes")</f>
        <v>No</v>
      </c>
      <c r="O4581" t="s">
        <v>10085</v>
      </c>
      <c r="P4581" t="str">
        <f>IFERROR(VLOOKUP(A4581,'Ratings Data'!A:C,3,0),"No Rating")</f>
        <v>No Rating</v>
      </c>
      <c r="Q4581" t="s">
        <v>10059</v>
      </c>
      <c r="R4581" s="5">
        <f t="shared" si="71"/>
        <v>-0.50385608489629141</v>
      </c>
    </row>
    <row r="4582" spans="1:18" x14ac:dyDescent="0.3">
      <c r="A4582" t="s">
        <v>249</v>
      </c>
      <c r="B4582" s="2">
        <v>45671</v>
      </c>
      <c r="C4582" t="s">
        <v>10024</v>
      </c>
      <c r="D4582" t="s">
        <v>10029</v>
      </c>
      <c r="E4582" t="s">
        <v>10034</v>
      </c>
      <c r="F4582">
        <v>10</v>
      </c>
      <c r="G4582">
        <v>132.08000000000001</v>
      </c>
      <c r="H4582">
        <v>92.91</v>
      </c>
      <c r="I4582" t="s">
        <v>10039</v>
      </c>
      <c r="J4582">
        <f>F4582*G4582</f>
        <v>1320.8000000000002</v>
      </c>
      <c r="K4582">
        <f>F4582*H4582</f>
        <v>929.09999999999991</v>
      </c>
      <c r="L4582">
        <f>J4582-K4582</f>
        <v>391.70000000000027</v>
      </c>
      <c r="M4582" s="5">
        <f>L4582/J4582</f>
        <v>0.29656268927922486</v>
      </c>
      <c r="N4582" t="str">
        <f>IF(ISNA(VLOOKUP(A4582,'Returns Data'!A:A,1,0)),"No","Yes")</f>
        <v>No</v>
      </c>
      <c r="O4582" t="s">
        <v>10085</v>
      </c>
      <c r="P4582" t="str">
        <f>IFERROR(VLOOKUP(A4582,'Ratings Data'!A:C,3,0),"No Rating")</f>
        <v>No Rating</v>
      </c>
      <c r="Q4582" t="s">
        <v>10059</v>
      </c>
      <c r="R4582" s="5">
        <f t="shared" si="71"/>
        <v>-0.49642372390233486</v>
      </c>
    </row>
    <row r="4583" spans="1:18" x14ac:dyDescent="0.3">
      <c r="A4583" t="s">
        <v>363</v>
      </c>
      <c r="B4583" s="2">
        <v>45671</v>
      </c>
      <c r="C4583" t="s">
        <v>10011</v>
      </c>
      <c r="D4583" t="s">
        <v>10029</v>
      </c>
      <c r="E4583" t="s">
        <v>10038</v>
      </c>
      <c r="F4583">
        <v>12</v>
      </c>
      <c r="G4583">
        <v>442.13</v>
      </c>
      <c r="H4583">
        <v>269.93</v>
      </c>
      <c r="I4583" t="s">
        <v>10039</v>
      </c>
      <c r="J4583">
        <f>F4583*G4583</f>
        <v>5305.5599999999995</v>
      </c>
      <c r="K4583">
        <f>F4583*H4583</f>
        <v>3239.16</v>
      </c>
      <c r="L4583">
        <f>J4583-K4583</f>
        <v>2066.3999999999996</v>
      </c>
      <c r="M4583" s="5">
        <f>L4583/J4583</f>
        <v>0.38947820776694636</v>
      </c>
      <c r="N4583" t="str">
        <f>IF(ISNA(VLOOKUP(A4583,'Returns Data'!A:A,1,0)),"No","Yes")</f>
        <v>No</v>
      </c>
      <c r="O4583" t="s">
        <v>10085</v>
      </c>
      <c r="P4583" t="str">
        <f>IFERROR(VLOOKUP(A4583,'Ratings Data'!A:C,3,0),"No Rating")</f>
        <v>No Rating</v>
      </c>
      <c r="Q4583" t="s">
        <v>10059</v>
      </c>
      <c r="R4583" s="5">
        <f t="shared" si="71"/>
        <v>3.0169291338582669</v>
      </c>
    </row>
    <row r="4584" spans="1:18" x14ac:dyDescent="0.3">
      <c r="A4584" t="s">
        <v>665</v>
      </c>
      <c r="B4584" s="2">
        <v>45671</v>
      </c>
      <c r="C4584" t="s">
        <v>10028</v>
      </c>
      <c r="D4584" t="s">
        <v>10032</v>
      </c>
      <c r="E4584" t="s">
        <v>10036</v>
      </c>
      <c r="F4584">
        <v>4</v>
      </c>
      <c r="G4584">
        <v>376.97</v>
      </c>
      <c r="H4584">
        <v>280.13</v>
      </c>
      <c r="I4584" t="s">
        <v>10039</v>
      </c>
      <c r="J4584">
        <f>F4584*G4584</f>
        <v>1507.88</v>
      </c>
      <c r="K4584">
        <f>F4584*H4584</f>
        <v>1120.52</v>
      </c>
      <c r="L4584">
        <f>J4584-K4584</f>
        <v>387.36000000000013</v>
      </c>
      <c r="M4584" s="5">
        <f>L4584/J4584</f>
        <v>0.25689046873756538</v>
      </c>
      <c r="N4584" t="str">
        <f>IF(ISNA(VLOOKUP(A4584,'Returns Data'!A:A,1,0)),"No","Yes")</f>
        <v>No</v>
      </c>
      <c r="O4584" t="s">
        <v>10085</v>
      </c>
      <c r="P4584" t="str">
        <f>IFERROR(VLOOKUP(A4584,'Ratings Data'!A:C,3,0),"No Rating")</f>
        <v>No Rating</v>
      </c>
      <c r="Q4584" t="s">
        <v>10059</v>
      </c>
      <c r="R4584" s="5">
        <f t="shared" si="71"/>
        <v>-0.71579248938849049</v>
      </c>
    </row>
    <row r="4585" spans="1:18" x14ac:dyDescent="0.3">
      <c r="A4585" t="s">
        <v>1055</v>
      </c>
      <c r="B4585" s="2">
        <v>45671</v>
      </c>
      <c r="C4585" t="s">
        <v>10023</v>
      </c>
      <c r="D4585" t="s">
        <v>10033</v>
      </c>
      <c r="E4585" t="s">
        <v>10038</v>
      </c>
      <c r="F4585">
        <v>18</v>
      </c>
      <c r="G4585">
        <v>461.75</v>
      </c>
      <c r="H4585">
        <v>280.27</v>
      </c>
      <c r="I4585" t="s">
        <v>10039</v>
      </c>
      <c r="J4585">
        <f>F4585*G4585</f>
        <v>8311.5</v>
      </c>
      <c r="K4585">
        <f>F4585*H4585</f>
        <v>5044.8599999999997</v>
      </c>
      <c r="L4585">
        <f>J4585-K4585</f>
        <v>3266.6400000000003</v>
      </c>
      <c r="M4585" s="5">
        <f>L4585/J4585</f>
        <v>0.39302652950730921</v>
      </c>
      <c r="N4585" t="str">
        <f>IF(ISNA(VLOOKUP(A4585,'Returns Data'!A:A,1,0)),"No","Yes")</f>
        <v>No</v>
      </c>
      <c r="O4585" t="s">
        <v>10085</v>
      </c>
      <c r="P4585" t="str">
        <f>IFERROR(VLOOKUP(A4585,'Ratings Data'!A:C,3,0),"No Rating")</f>
        <v>No Rating</v>
      </c>
      <c r="Q4585" t="s">
        <v>10059</v>
      </c>
      <c r="R4585" s="5">
        <f t="shared" si="71"/>
        <v>4.5120433986789399</v>
      </c>
    </row>
    <row r="4586" spans="1:18" x14ac:dyDescent="0.3">
      <c r="A4586" t="s">
        <v>1365</v>
      </c>
      <c r="B4586" s="2">
        <v>45671</v>
      </c>
      <c r="C4586" t="s">
        <v>10019</v>
      </c>
      <c r="D4586" t="s">
        <v>10031</v>
      </c>
      <c r="E4586" t="s">
        <v>10036</v>
      </c>
      <c r="F4586">
        <v>3</v>
      </c>
      <c r="G4586">
        <v>286.57</v>
      </c>
      <c r="H4586">
        <v>232.55</v>
      </c>
      <c r="I4586" t="s">
        <v>10039</v>
      </c>
      <c r="J4586">
        <f>F4586*G4586</f>
        <v>859.71</v>
      </c>
      <c r="K4586">
        <f>F4586*H4586</f>
        <v>697.65000000000009</v>
      </c>
      <c r="L4586">
        <f>J4586-K4586</f>
        <v>162.05999999999995</v>
      </c>
      <c r="M4586" s="5">
        <f>L4586/J4586</f>
        <v>0.18850542624838601</v>
      </c>
      <c r="N4586" t="str">
        <f>IF(ISNA(VLOOKUP(A4586,'Returns Data'!A:A,1,0)),"No","Yes")</f>
        <v>No</v>
      </c>
      <c r="O4586" t="s">
        <v>10085</v>
      </c>
      <c r="P4586" t="str">
        <f>IFERROR(VLOOKUP(A4586,'Ratings Data'!A:C,3,0),"No Rating")</f>
        <v>No Rating</v>
      </c>
      <c r="Q4586" t="s">
        <v>10059</v>
      </c>
      <c r="R4586" s="5">
        <f t="shared" si="71"/>
        <v>-0.89656379714852918</v>
      </c>
    </row>
    <row r="4587" spans="1:18" x14ac:dyDescent="0.3">
      <c r="A4587" t="s">
        <v>1473</v>
      </c>
      <c r="B4587" s="2">
        <v>45671</v>
      </c>
      <c r="C4587" t="s">
        <v>10028</v>
      </c>
      <c r="D4587" t="s">
        <v>10032</v>
      </c>
      <c r="E4587" t="s">
        <v>10037</v>
      </c>
      <c r="F4587">
        <v>13</v>
      </c>
      <c r="G4587">
        <v>315.58999999999997</v>
      </c>
      <c r="H4587">
        <v>190.58</v>
      </c>
      <c r="I4587" t="s">
        <v>10040</v>
      </c>
      <c r="J4587">
        <f>F4587*G4587</f>
        <v>4102.67</v>
      </c>
      <c r="K4587">
        <f>F4587*H4587</f>
        <v>2477.54</v>
      </c>
      <c r="L4587">
        <f>J4587-K4587</f>
        <v>1625.13</v>
      </c>
      <c r="M4587" s="5">
        <f>L4587/J4587</f>
        <v>0.39611521277607026</v>
      </c>
      <c r="N4587" t="str">
        <f>IF(ISNA(VLOOKUP(A4587,'Returns Data'!A:A,1,0)),"No","Yes")</f>
        <v>No</v>
      </c>
      <c r="O4587" t="s">
        <v>10085</v>
      </c>
      <c r="P4587" t="str">
        <f>IFERROR(VLOOKUP(A4587,'Ratings Data'!A:C,3,0),"No Rating")</f>
        <v>No Rating</v>
      </c>
      <c r="Q4587" t="s">
        <v>10059</v>
      </c>
      <c r="R4587" s="5">
        <f t="shared" si="71"/>
        <v>3.7721557269311745</v>
      </c>
    </row>
    <row r="4588" spans="1:18" x14ac:dyDescent="0.3">
      <c r="A4588" t="s">
        <v>1799</v>
      </c>
      <c r="B4588" s="2">
        <v>45671</v>
      </c>
      <c r="C4588" t="s">
        <v>10018</v>
      </c>
      <c r="D4588" t="s">
        <v>10033</v>
      </c>
      <c r="E4588" t="s">
        <v>10037</v>
      </c>
      <c r="F4588">
        <v>4</v>
      </c>
      <c r="G4588">
        <v>12.17</v>
      </c>
      <c r="H4588">
        <v>7.56</v>
      </c>
      <c r="I4588" t="s">
        <v>10039</v>
      </c>
      <c r="J4588">
        <f>F4588*G4588</f>
        <v>48.68</v>
      </c>
      <c r="K4588">
        <f>F4588*H4588</f>
        <v>30.24</v>
      </c>
      <c r="L4588">
        <f>J4588-K4588</f>
        <v>18.440000000000001</v>
      </c>
      <c r="M4588" s="5">
        <f>L4588/J4588</f>
        <v>0.3788003286770748</v>
      </c>
      <c r="N4588" t="str">
        <f>IF(ISNA(VLOOKUP(A4588,'Returns Data'!A:A,1,0)),"No","Yes")</f>
        <v>No</v>
      </c>
      <c r="O4588" t="s">
        <v>10085</v>
      </c>
      <c r="P4588" t="str">
        <f>IFERROR(VLOOKUP(A4588,'Ratings Data'!A:C,3,0),"No Rating")</f>
        <v>No Rating</v>
      </c>
      <c r="Q4588" t="s">
        <v>10059</v>
      </c>
      <c r="R4588" s="5">
        <f t="shared" si="71"/>
        <v>-0.98813455627676616</v>
      </c>
    </row>
    <row r="4589" spans="1:18" x14ac:dyDescent="0.3">
      <c r="A4589" t="s">
        <v>1839</v>
      </c>
      <c r="B4589" s="2">
        <v>45671</v>
      </c>
      <c r="C4589" t="s">
        <v>10011</v>
      </c>
      <c r="D4589" t="s">
        <v>10029</v>
      </c>
      <c r="E4589" t="s">
        <v>10034</v>
      </c>
      <c r="F4589">
        <v>8</v>
      </c>
      <c r="G4589">
        <v>65.37</v>
      </c>
      <c r="H4589">
        <v>40.18</v>
      </c>
      <c r="I4589" t="s">
        <v>10039</v>
      </c>
      <c r="J4589">
        <f>F4589*G4589</f>
        <v>522.96</v>
      </c>
      <c r="K4589">
        <f>F4589*H4589</f>
        <v>321.44</v>
      </c>
      <c r="L4589">
        <f>J4589-K4589</f>
        <v>201.52000000000004</v>
      </c>
      <c r="M4589" s="5">
        <f>L4589/J4589</f>
        <v>0.38534495946152675</v>
      </c>
      <c r="N4589" t="str">
        <f>IF(ISNA(VLOOKUP(A4589,'Returns Data'!A:A,1,0)),"No","Yes")</f>
        <v>No</v>
      </c>
      <c r="O4589" t="s">
        <v>10085</v>
      </c>
      <c r="P4589" t="str">
        <f>IFERROR(VLOOKUP(A4589,'Ratings Data'!A:C,3,0),"No Rating")</f>
        <v>No Rating</v>
      </c>
      <c r="Q4589" t="s">
        <v>10059</v>
      </c>
      <c r="R4589" s="5">
        <f t="shared" si="71"/>
        <v>9.7428101889893188</v>
      </c>
    </row>
    <row r="4590" spans="1:18" x14ac:dyDescent="0.3">
      <c r="A4590" t="s">
        <v>1901</v>
      </c>
      <c r="B4590" s="2">
        <v>45671</v>
      </c>
      <c r="C4590" t="s">
        <v>10013</v>
      </c>
      <c r="D4590" t="s">
        <v>10030</v>
      </c>
      <c r="E4590" t="s">
        <v>10035</v>
      </c>
      <c r="F4590">
        <v>2</v>
      </c>
      <c r="G4590">
        <v>218.58</v>
      </c>
      <c r="H4590">
        <v>142.63</v>
      </c>
      <c r="I4590" t="s">
        <v>10039</v>
      </c>
      <c r="J4590">
        <f>F4590*G4590</f>
        <v>437.16</v>
      </c>
      <c r="K4590">
        <f>F4590*H4590</f>
        <v>285.26</v>
      </c>
      <c r="L4590">
        <f>J4590-K4590</f>
        <v>151.90000000000003</v>
      </c>
      <c r="M4590" s="5">
        <f>L4590/J4590</f>
        <v>0.34747003385488157</v>
      </c>
      <c r="N4590" t="str">
        <f>IF(ISNA(VLOOKUP(A4590,'Returns Data'!A:A,1,0)),"No","Yes")</f>
        <v>No</v>
      </c>
      <c r="O4590" t="s">
        <v>10085</v>
      </c>
      <c r="P4590" t="str">
        <f>IFERROR(VLOOKUP(A4590,'Ratings Data'!A:C,3,0),"No Rating")</f>
        <v>No Rating</v>
      </c>
      <c r="Q4590" t="s">
        <v>10059</v>
      </c>
      <c r="R4590" s="5">
        <f t="shared" si="71"/>
        <v>-0.16406608536025702</v>
      </c>
    </row>
    <row r="4591" spans="1:18" x14ac:dyDescent="0.3">
      <c r="A4591" t="s">
        <v>2408</v>
      </c>
      <c r="B4591" s="2">
        <v>45671</v>
      </c>
      <c r="C4591" t="s">
        <v>10017</v>
      </c>
      <c r="D4591" t="s">
        <v>10032</v>
      </c>
      <c r="E4591" t="s">
        <v>10034</v>
      </c>
      <c r="F4591">
        <v>13</v>
      </c>
      <c r="G4591">
        <v>290.83</v>
      </c>
      <c r="H4591">
        <v>205.82</v>
      </c>
      <c r="I4591" t="s">
        <v>10040</v>
      </c>
      <c r="J4591">
        <f>F4591*G4591</f>
        <v>3780.79</v>
      </c>
      <c r="K4591">
        <f>F4591*H4591</f>
        <v>2675.66</v>
      </c>
      <c r="L4591">
        <f>J4591-K4591</f>
        <v>1105.1300000000001</v>
      </c>
      <c r="M4591" s="5">
        <f>L4591/J4591</f>
        <v>0.29230134442801642</v>
      </c>
      <c r="N4591" t="str">
        <f>IF(ISNA(VLOOKUP(A4591,'Returns Data'!A:A,1,0)),"No","Yes")</f>
        <v>No</v>
      </c>
      <c r="O4591" t="s">
        <v>10085</v>
      </c>
      <c r="P4591" t="str">
        <f>IFERROR(VLOOKUP(A4591,'Ratings Data'!A:C,3,0),"No Rating")</f>
        <v>No Rating</v>
      </c>
      <c r="Q4591" t="s">
        <v>10059</v>
      </c>
      <c r="R4591" s="5">
        <f t="shared" si="71"/>
        <v>7.6485268551560068</v>
      </c>
    </row>
    <row r="4592" spans="1:18" x14ac:dyDescent="0.3">
      <c r="A4592" t="s">
        <v>3169</v>
      </c>
      <c r="B4592" s="2">
        <v>45671</v>
      </c>
      <c r="C4592" t="s">
        <v>10023</v>
      </c>
      <c r="D4592" t="s">
        <v>10033</v>
      </c>
      <c r="E4592" t="s">
        <v>10035</v>
      </c>
      <c r="F4592">
        <v>18</v>
      </c>
      <c r="G4592">
        <v>369.99</v>
      </c>
      <c r="H4592">
        <v>292.63</v>
      </c>
      <c r="I4592" t="s">
        <v>10040</v>
      </c>
      <c r="J4592">
        <f>F4592*G4592</f>
        <v>6659.82</v>
      </c>
      <c r="K4592">
        <f>F4592*H4592</f>
        <v>5267.34</v>
      </c>
      <c r="L4592">
        <f>J4592-K4592</f>
        <v>1392.4799999999996</v>
      </c>
      <c r="M4592" s="5">
        <f>L4592/J4592</f>
        <v>0.20908673207383977</v>
      </c>
      <c r="N4592" t="str">
        <f>IF(ISNA(VLOOKUP(A4592,'Returns Data'!A:A,1,0)),"No","Yes")</f>
        <v>No</v>
      </c>
      <c r="O4592" t="s">
        <v>10085</v>
      </c>
      <c r="P4592" t="str">
        <f>IFERROR(VLOOKUP(A4592,'Ratings Data'!A:C,3,0),"No Rating")</f>
        <v>No Rating</v>
      </c>
      <c r="Q4592" t="s">
        <v>10059</v>
      </c>
      <c r="R4592" s="5">
        <f t="shared" si="71"/>
        <v>0.76148900097598649</v>
      </c>
    </row>
    <row r="4593" spans="1:18" x14ac:dyDescent="0.3">
      <c r="A4593" t="s">
        <v>3938</v>
      </c>
      <c r="B4593" s="2">
        <v>45671</v>
      </c>
      <c r="C4593" t="s">
        <v>10011</v>
      </c>
      <c r="D4593" t="s">
        <v>10029</v>
      </c>
      <c r="E4593" t="s">
        <v>10037</v>
      </c>
      <c r="F4593">
        <v>10</v>
      </c>
      <c r="G4593">
        <v>457.58</v>
      </c>
      <c r="H4593">
        <v>409.08</v>
      </c>
      <c r="I4593" t="s">
        <v>10040</v>
      </c>
      <c r="J4593">
        <f>F4593*G4593</f>
        <v>4575.8</v>
      </c>
      <c r="K4593">
        <f>F4593*H4593</f>
        <v>4090.7999999999997</v>
      </c>
      <c r="L4593">
        <f>J4593-K4593</f>
        <v>485.00000000000045</v>
      </c>
      <c r="M4593" s="5">
        <f>L4593/J4593</f>
        <v>0.10599239477249889</v>
      </c>
      <c r="N4593" t="str">
        <f>IF(ISNA(VLOOKUP(A4593,'Returns Data'!A:A,1,0)),"No","Yes")</f>
        <v>No</v>
      </c>
      <c r="O4593" t="s">
        <v>10085</v>
      </c>
      <c r="P4593" t="str">
        <f>IFERROR(VLOOKUP(A4593,'Ratings Data'!A:C,3,0),"No Rating")</f>
        <v>No Rating</v>
      </c>
      <c r="Q4593" t="s">
        <v>10059</v>
      </c>
      <c r="R4593" s="5">
        <f t="shared" si="71"/>
        <v>-0.31292437333141132</v>
      </c>
    </row>
    <row r="4594" spans="1:18" x14ac:dyDescent="0.3">
      <c r="A4594" t="s">
        <v>4571</v>
      </c>
      <c r="B4594" s="2">
        <v>45671</v>
      </c>
      <c r="C4594" t="s">
        <v>10018</v>
      </c>
      <c r="D4594" t="s">
        <v>10033</v>
      </c>
      <c r="E4594" t="s">
        <v>10034</v>
      </c>
      <c r="F4594">
        <v>15</v>
      </c>
      <c r="G4594">
        <v>159.72999999999999</v>
      </c>
      <c r="H4594">
        <v>119.33</v>
      </c>
      <c r="I4594" t="s">
        <v>10039</v>
      </c>
      <c r="J4594">
        <f>F4594*G4594</f>
        <v>2395.9499999999998</v>
      </c>
      <c r="K4594">
        <f>F4594*H4594</f>
        <v>1789.95</v>
      </c>
      <c r="L4594">
        <f>J4594-K4594</f>
        <v>605.99999999999977</v>
      </c>
      <c r="M4594" s="5">
        <f>L4594/J4594</f>
        <v>0.2529268139986226</v>
      </c>
      <c r="N4594" t="str">
        <f>IF(ISNA(VLOOKUP(A4594,'Returns Data'!A:A,1,0)),"No","Yes")</f>
        <v>No</v>
      </c>
      <c r="O4594" t="s">
        <v>10085</v>
      </c>
      <c r="P4594">
        <f>IFERROR(VLOOKUP(A4594,'Ratings Data'!A:C,3,0),"No Rating")</f>
        <v>1</v>
      </c>
      <c r="Q4594" t="s">
        <v>10059</v>
      </c>
      <c r="R4594" s="5">
        <f t="shared" si="71"/>
        <v>-0.47638664277284853</v>
      </c>
    </row>
    <row r="4595" spans="1:18" x14ac:dyDescent="0.3">
      <c r="A4595" t="s">
        <v>5827</v>
      </c>
      <c r="B4595" s="2">
        <v>45671</v>
      </c>
      <c r="C4595" t="s">
        <v>10022</v>
      </c>
      <c r="D4595" t="s">
        <v>10033</v>
      </c>
      <c r="E4595" t="s">
        <v>10037</v>
      </c>
      <c r="F4595">
        <v>16</v>
      </c>
      <c r="G4595">
        <v>473.38</v>
      </c>
      <c r="H4595">
        <v>344.57</v>
      </c>
      <c r="I4595" t="s">
        <v>10039</v>
      </c>
      <c r="J4595">
        <f>F4595*G4595</f>
        <v>7574.08</v>
      </c>
      <c r="K4595">
        <f>F4595*H4595</f>
        <v>5513.12</v>
      </c>
      <c r="L4595">
        <f>J4595-K4595</f>
        <v>2060.96</v>
      </c>
      <c r="M4595" s="5">
        <f>L4595/J4595</f>
        <v>0.27210697536862566</v>
      </c>
      <c r="N4595" t="str">
        <f>IF(ISNA(VLOOKUP(A4595,'Returns Data'!A:A,1,0)),"No","Yes")</f>
        <v>No</v>
      </c>
      <c r="O4595" t="s">
        <v>10085</v>
      </c>
      <c r="P4595" t="str">
        <f>IFERROR(VLOOKUP(A4595,'Ratings Data'!A:C,3,0),"No Rating")</f>
        <v>No Rating</v>
      </c>
      <c r="Q4595" t="s">
        <v>10059</v>
      </c>
      <c r="R4595" s="5">
        <f t="shared" si="71"/>
        <v>2.1612011936810034</v>
      </c>
    </row>
    <row r="4596" spans="1:18" x14ac:dyDescent="0.3">
      <c r="A4596" t="s">
        <v>5882</v>
      </c>
      <c r="B4596" s="2">
        <v>45671</v>
      </c>
      <c r="C4596" t="s">
        <v>10013</v>
      </c>
      <c r="D4596" t="s">
        <v>10030</v>
      </c>
      <c r="E4596" t="s">
        <v>10038</v>
      </c>
      <c r="F4596">
        <v>1</v>
      </c>
      <c r="G4596">
        <v>95.46</v>
      </c>
      <c r="H4596">
        <v>85.42</v>
      </c>
      <c r="I4596" t="s">
        <v>10039</v>
      </c>
      <c r="J4596">
        <f>F4596*G4596</f>
        <v>95.46</v>
      </c>
      <c r="K4596">
        <f>F4596*H4596</f>
        <v>85.42</v>
      </c>
      <c r="L4596">
        <f>J4596-K4596</f>
        <v>10.039999999999992</v>
      </c>
      <c r="M4596" s="5">
        <f>L4596/J4596</f>
        <v>0.10517494238424463</v>
      </c>
      <c r="N4596" t="str">
        <f>IF(ISNA(VLOOKUP(A4596,'Returns Data'!A:A,1,0)),"No","Yes")</f>
        <v>No</v>
      </c>
      <c r="O4596" t="s">
        <v>10085</v>
      </c>
      <c r="P4596" t="str">
        <f>IFERROR(VLOOKUP(A4596,'Ratings Data'!A:C,3,0),"No Rating")</f>
        <v>No Rating</v>
      </c>
      <c r="Q4596" t="s">
        <v>10059</v>
      </c>
      <c r="R4596" s="5">
        <f t="shared" si="71"/>
        <v>-0.98739648907854149</v>
      </c>
    </row>
    <row r="4597" spans="1:18" x14ac:dyDescent="0.3">
      <c r="A4597" t="s">
        <v>6120</v>
      </c>
      <c r="B4597" s="2">
        <v>45671</v>
      </c>
      <c r="C4597" t="s">
        <v>10026</v>
      </c>
      <c r="D4597" t="s">
        <v>10031</v>
      </c>
      <c r="E4597" t="s">
        <v>10034</v>
      </c>
      <c r="F4597">
        <v>17</v>
      </c>
      <c r="G4597">
        <v>30.54</v>
      </c>
      <c r="H4597">
        <v>18.89</v>
      </c>
      <c r="I4597" t="s">
        <v>10039</v>
      </c>
      <c r="J4597">
        <f>F4597*G4597</f>
        <v>519.17999999999995</v>
      </c>
      <c r="K4597">
        <f>F4597*H4597</f>
        <v>321.13</v>
      </c>
      <c r="L4597">
        <f>J4597-K4597</f>
        <v>198.04999999999995</v>
      </c>
      <c r="M4597" s="5">
        <f>L4597/J4597</f>
        <v>0.38146692861820558</v>
      </c>
      <c r="N4597" t="str">
        <f>IF(ISNA(VLOOKUP(A4597,'Returns Data'!A:A,1,0)),"No","Yes")</f>
        <v>No</v>
      </c>
      <c r="O4597" t="s">
        <v>10085</v>
      </c>
      <c r="P4597" t="str">
        <f>IFERROR(VLOOKUP(A4597,'Ratings Data'!A:C,3,0),"No Rating")</f>
        <v>No Rating</v>
      </c>
      <c r="Q4597" t="s">
        <v>10059</v>
      </c>
      <c r="R4597" s="5">
        <f t="shared" si="71"/>
        <v>4.4387177875549968</v>
      </c>
    </row>
    <row r="4598" spans="1:18" x14ac:dyDescent="0.3">
      <c r="A4598" t="s">
        <v>6328</v>
      </c>
      <c r="B4598" s="2">
        <v>45671</v>
      </c>
      <c r="C4598" t="s">
        <v>10015</v>
      </c>
      <c r="D4598" t="s">
        <v>10031</v>
      </c>
      <c r="E4598" t="s">
        <v>10034</v>
      </c>
      <c r="F4598">
        <v>19</v>
      </c>
      <c r="G4598">
        <v>103.28</v>
      </c>
      <c r="H4598">
        <v>72.63</v>
      </c>
      <c r="I4598" t="s">
        <v>10040</v>
      </c>
      <c r="J4598">
        <f>F4598*G4598</f>
        <v>1962.32</v>
      </c>
      <c r="K4598">
        <f>F4598*H4598</f>
        <v>1379.9699999999998</v>
      </c>
      <c r="L4598">
        <f>J4598-K4598</f>
        <v>582.35000000000014</v>
      </c>
      <c r="M4598" s="5">
        <f>L4598/J4598</f>
        <v>0.29676607281177392</v>
      </c>
      <c r="N4598" t="str">
        <f>IF(ISNA(VLOOKUP(A4598,'Returns Data'!A:A,1,0)),"No","Yes")</f>
        <v>No</v>
      </c>
      <c r="O4598" t="s">
        <v>10085</v>
      </c>
      <c r="P4598" t="str">
        <f>IFERROR(VLOOKUP(A4598,'Ratings Data'!A:C,3,0),"No Rating")</f>
        <v>No Rating</v>
      </c>
      <c r="Q4598" t="s">
        <v>10059</v>
      </c>
      <c r="R4598" s="5">
        <f t="shared" si="71"/>
        <v>2.7796525289880196</v>
      </c>
    </row>
    <row r="4599" spans="1:18" x14ac:dyDescent="0.3">
      <c r="A4599" t="s">
        <v>6961</v>
      </c>
      <c r="B4599" s="2">
        <v>45671</v>
      </c>
      <c r="C4599" t="s">
        <v>10028</v>
      </c>
      <c r="D4599" t="s">
        <v>10032</v>
      </c>
      <c r="E4599" t="s">
        <v>10035</v>
      </c>
      <c r="F4599">
        <v>10</v>
      </c>
      <c r="G4599">
        <v>204.56</v>
      </c>
      <c r="H4599">
        <v>151.18</v>
      </c>
      <c r="I4599" t="s">
        <v>10040</v>
      </c>
      <c r="J4599">
        <f>F4599*G4599</f>
        <v>2045.6</v>
      </c>
      <c r="K4599">
        <f>F4599*H4599</f>
        <v>1511.8000000000002</v>
      </c>
      <c r="L4599">
        <f>J4599-K4599</f>
        <v>533.79999999999973</v>
      </c>
      <c r="M4599" s="5">
        <f>L4599/J4599</f>
        <v>0.26095033242080551</v>
      </c>
      <c r="N4599" t="str">
        <f>IF(ISNA(VLOOKUP(A4599,'Returns Data'!A:A,1,0)),"No","Yes")</f>
        <v>No</v>
      </c>
      <c r="O4599" t="s">
        <v>10085</v>
      </c>
      <c r="P4599" t="str">
        <f>IFERROR(VLOOKUP(A4599,'Ratings Data'!A:C,3,0),"No Rating")</f>
        <v>No Rating</v>
      </c>
      <c r="Q4599" t="s">
        <v>10059</v>
      </c>
      <c r="R4599" s="5">
        <f t="shared" si="71"/>
        <v>4.2439561335561975E-2</v>
      </c>
    </row>
    <row r="4600" spans="1:18" x14ac:dyDescent="0.3">
      <c r="A4600" t="s">
        <v>7585</v>
      </c>
      <c r="B4600" s="2">
        <v>45671</v>
      </c>
      <c r="C4600" t="s">
        <v>10013</v>
      </c>
      <c r="D4600" t="s">
        <v>10030</v>
      </c>
      <c r="E4600" t="s">
        <v>10038</v>
      </c>
      <c r="F4600">
        <v>17</v>
      </c>
      <c r="G4600">
        <v>208.89</v>
      </c>
      <c r="H4600">
        <v>171.88</v>
      </c>
      <c r="I4600" t="s">
        <v>10039</v>
      </c>
      <c r="J4600">
        <f>F4600*G4600</f>
        <v>3551.1299999999997</v>
      </c>
      <c r="K4600">
        <f>F4600*H4600</f>
        <v>2921.96</v>
      </c>
      <c r="L4600">
        <f>J4600-K4600</f>
        <v>629.16999999999962</v>
      </c>
      <c r="M4600" s="5">
        <f>L4600/J4600</f>
        <v>0.17717458949686429</v>
      </c>
      <c r="N4600" t="str">
        <f>IF(ISNA(VLOOKUP(A4600,'Returns Data'!A:A,1,0)),"No","Yes")</f>
        <v>No</v>
      </c>
      <c r="O4600" t="s">
        <v>10085</v>
      </c>
      <c r="P4600" t="str">
        <f>IFERROR(VLOOKUP(A4600,'Ratings Data'!A:C,3,0),"No Rating")</f>
        <v>No Rating</v>
      </c>
      <c r="Q4600" t="s">
        <v>10059</v>
      </c>
      <c r="R4600" s="5">
        <f t="shared" si="71"/>
        <v>0.73598455220962056</v>
      </c>
    </row>
    <row r="4601" spans="1:18" x14ac:dyDescent="0.3">
      <c r="A4601" t="s">
        <v>7769</v>
      </c>
      <c r="B4601" s="2">
        <v>45671</v>
      </c>
      <c r="C4601" t="s">
        <v>10020</v>
      </c>
      <c r="D4601" t="s">
        <v>10030</v>
      </c>
      <c r="E4601" t="s">
        <v>10035</v>
      </c>
      <c r="F4601">
        <v>18</v>
      </c>
      <c r="G4601">
        <v>442.42</v>
      </c>
      <c r="H4601">
        <v>362.54</v>
      </c>
      <c r="I4601" t="s">
        <v>10040</v>
      </c>
      <c r="J4601">
        <f>F4601*G4601</f>
        <v>7963.56</v>
      </c>
      <c r="K4601">
        <f>F4601*H4601</f>
        <v>6525.72</v>
      </c>
      <c r="L4601">
        <f>J4601-K4601</f>
        <v>1437.8400000000001</v>
      </c>
      <c r="M4601" s="5">
        <f>L4601/J4601</f>
        <v>0.18055241625604629</v>
      </c>
      <c r="N4601" t="str">
        <f>IF(ISNA(VLOOKUP(A4601,'Returns Data'!A:A,1,0)),"No","Yes")</f>
        <v>Yes</v>
      </c>
      <c r="O4601" t="str">
        <f>IFERROR(VLOOKUP(A4601,'Returns Data'!A:E,5,0),"No Returns")</f>
        <v>Customer Changed Mind</v>
      </c>
      <c r="P4601" t="str">
        <f>IFERROR(VLOOKUP(A4601,'Ratings Data'!A:C,3,0),"No Rating")</f>
        <v>No Rating</v>
      </c>
      <c r="Q4601" t="s">
        <v>10059</v>
      </c>
      <c r="R4601" s="5">
        <f t="shared" si="71"/>
        <v>1.2425425146361864</v>
      </c>
    </row>
    <row r="4602" spans="1:18" x14ac:dyDescent="0.3">
      <c r="A4602" t="s">
        <v>8026</v>
      </c>
      <c r="B4602" s="2">
        <v>45671</v>
      </c>
      <c r="C4602" t="s">
        <v>10025</v>
      </c>
      <c r="D4602" t="s">
        <v>10033</v>
      </c>
      <c r="E4602" t="s">
        <v>10034</v>
      </c>
      <c r="F4602">
        <v>17</v>
      </c>
      <c r="G4602">
        <v>280.27</v>
      </c>
      <c r="H4602">
        <v>234.84</v>
      </c>
      <c r="I4602" t="s">
        <v>10040</v>
      </c>
      <c r="J4602">
        <f>F4602*G4602</f>
        <v>4764.59</v>
      </c>
      <c r="K4602">
        <f>F4602*H4602</f>
        <v>3992.28</v>
      </c>
      <c r="L4602">
        <f>J4602-K4602</f>
        <v>772.31</v>
      </c>
      <c r="M4602" s="5">
        <f>L4602/J4602</f>
        <v>0.16209369536518356</v>
      </c>
      <c r="N4602" t="str">
        <f>IF(ISNA(VLOOKUP(A4602,'Returns Data'!A:A,1,0)),"No","Yes")</f>
        <v>No</v>
      </c>
      <c r="O4602" t="s">
        <v>10085</v>
      </c>
      <c r="P4602" t="str">
        <f>IFERROR(VLOOKUP(A4602,'Ratings Data'!A:C,3,0),"No Rating")</f>
        <v>No Rating</v>
      </c>
      <c r="Q4602" t="s">
        <v>10059</v>
      </c>
      <c r="R4602" s="5">
        <f t="shared" si="71"/>
        <v>-0.40170099804609999</v>
      </c>
    </row>
    <row r="4603" spans="1:18" x14ac:dyDescent="0.3">
      <c r="A4603" t="s">
        <v>8133</v>
      </c>
      <c r="B4603" s="2">
        <v>45671</v>
      </c>
      <c r="C4603" t="s">
        <v>10027</v>
      </c>
      <c r="D4603" t="s">
        <v>10032</v>
      </c>
      <c r="E4603" t="s">
        <v>10037</v>
      </c>
      <c r="F4603">
        <v>11</v>
      </c>
      <c r="G4603">
        <v>306.26</v>
      </c>
      <c r="H4603">
        <v>254.15</v>
      </c>
      <c r="I4603" t="s">
        <v>10039</v>
      </c>
      <c r="J4603">
        <f>F4603*G4603</f>
        <v>3368.8599999999997</v>
      </c>
      <c r="K4603">
        <f>F4603*H4603</f>
        <v>2795.65</v>
      </c>
      <c r="L4603">
        <f>J4603-K4603</f>
        <v>573.20999999999958</v>
      </c>
      <c r="M4603" s="5">
        <f>L4603/J4603</f>
        <v>0.17014954613726888</v>
      </c>
      <c r="N4603" t="str">
        <f>IF(ISNA(VLOOKUP(A4603,'Returns Data'!A:A,1,0)),"No","Yes")</f>
        <v>No</v>
      </c>
      <c r="O4603" t="s">
        <v>10085</v>
      </c>
      <c r="P4603" t="str">
        <f>IFERROR(VLOOKUP(A4603,'Ratings Data'!A:C,3,0),"No Rating")</f>
        <v>No Rating</v>
      </c>
      <c r="Q4603" t="s">
        <v>10059</v>
      </c>
      <c r="R4603" s="5">
        <f t="shared" si="71"/>
        <v>-0.29293811219853133</v>
      </c>
    </row>
    <row r="4604" spans="1:18" x14ac:dyDescent="0.3">
      <c r="A4604" t="s">
        <v>8240</v>
      </c>
      <c r="B4604" s="2">
        <v>45671</v>
      </c>
      <c r="C4604" t="s">
        <v>10016</v>
      </c>
      <c r="D4604" t="s">
        <v>10032</v>
      </c>
      <c r="E4604" t="s">
        <v>10035</v>
      </c>
      <c r="F4604">
        <v>6</v>
      </c>
      <c r="G4604">
        <v>499.34</v>
      </c>
      <c r="H4604">
        <v>384.21</v>
      </c>
      <c r="I4604" t="s">
        <v>10040</v>
      </c>
      <c r="J4604">
        <f>F4604*G4604</f>
        <v>2996.04</v>
      </c>
      <c r="K4604">
        <f>F4604*H4604</f>
        <v>2305.2599999999998</v>
      </c>
      <c r="L4604">
        <f>J4604-K4604</f>
        <v>690.7800000000002</v>
      </c>
      <c r="M4604" s="5">
        <f>L4604/J4604</f>
        <v>0.23056434493531469</v>
      </c>
      <c r="N4604" t="str">
        <f>IF(ISNA(VLOOKUP(A4604,'Returns Data'!A:A,1,0)),"No","Yes")</f>
        <v>No</v>
      </c>
      <c r="O4604" t="s">
        <v>10085</v>
      </c>
      <c r="P4604" t="str">
        <f>IFERROR(VLOOKUP(A4604,'Ratings Data'!A:C,3,0),"No Rating")</f>
        <v>No Rating</v>
      </c>
      <c r="Q4604" t="s">
        <v>10059</v>
      </c>
      <c r="R4604" s="5">
        <f t="shared" si="71"/>
        <v>-0.11066651626959854</v>
      </c>
    </row>
    <row r="4605" spans="1:18" x14ac:dyDescent="0.3">
      <c r="A4605" t="s">
        <v>8617</v>
      </c>
      <c r="B4605" s="2">
        <v>45671</v>
      </c>
      <c r="C4605" t="s">
        <v>10009</v>
      </c>
      <c r="D4605" t="s">
        <v>10029</v>
      </c>
      <c r="E4605" t="s">
        <v>10036</v>
      </c>
      <c r="F4605">
        <v>8</v>
      </c>
      <c r="G4605">
        <v>220.79</v>
      </c>
      <c r="H4605">
        <v>177.79</v>
      </c>
      <c r="I4605" t="s">
        <v>10040</v>
      </c>
      <c r="J4605">
        <f>F4605*G4605</f>
        <v>1766.32</v>
      </c>
      <c r="K4605">
        <f>F4605*H4605</f>
        <v>1422.32</v>
      </c>
      <c r="L4605">
        <f>J4605-K4605</f>
        <v>344</v>
      </c>
      <c r="M4605" s="5">
        <f>L4605/J4605</f>
        <v>0.19475519724625209</v>
      </c>
      <c r="N4605" t="str">
        <f>IF(ISNA(VLOOKUP(A4605,'Returns Data'!A:A,1,0)),"No","Yes")</f>
        <v>No</v>
      </c>
      <c r="O4605" t="s">
        <v>10085</v>
      </c>
      <c r="P4605">
        <f>IFERROR(VLOOKUP(A4605,'Ratings Data'!A:C,3,0),"No Rating")</f>
        <v>2</v>
      </c>
      <c r="Q4605" t="s">
        <v>10059</v>
      </c>
      <c r="R4605" s="5">
        <f t="shared" si="71"/>
        <v>-0.41044845863206098</v>
      </c>
    </row>
    <row r="4606" spans="1:18" x14ac:dyDescent="0.3">
      <c r="A4606" t="s">
        <v>9309</v>
      </c>
      <c r="B4606" s="2">
        <v>45671</v>
      </c>
      <c r="C4606" t="s">
        <v>10019</v>
      </c>
      <c r="D4606" t="s">
        <v>10031</v>
      </c>
      <c r="E4606" t="s">
        <v>10036</v>
      </c>
      <c r="F4606">
        <v>2</v>
      </c>
      <c r="G4606">
        <v>236.56</v>
      </c>
      <c r="H4606">
        <v>199.58</v>
      </c>
      <c r="I4606" t="s">
        <v>10039</v>
      </c>
      <c r="J4606">
        <f>F4606*G4606</f>
        <v>473.12</v>
      </c>
      <c r="K4606">
        <f>F4606*H4606</f>
        <v>399.16</v>
      </c>
      <c r="L4606">
        <f>J4606-K4606</f>
        <v>73.95999999999998</v>
      </c>
      <c r="M4606" s="5">
        <f>L4606/J4606</f>
        <v>0.15632397700371994</v>
      </c>
      <c r="N4606" t="str">
        <f>IF(ISNA(VLOOKUP(A4606,'Returns Data'!A:A,1,0)),"No","Yes")</f>
        <v>No</v>
      </c>
      <c r="O4606" t="s">
        <v>10085</v>
      </c>
      <c r="P4606" t="str">
        <f>IFERROR(VLOOKUP(A4606,'Ratings Data'!A:C,3,0),"No Rating")</f>
        <v>No Rating</v>
      </c>
      <c r="Q4606" t="s">
        <v>10059</v>
      </c>
      <c r="R4606" s="5">
        <f t="shared" si="71"/>
        <v>-0.73214366592689883</v>
      </c>
    </row>
    <row r="4607" spans="1:18" x14ac:dyDescent="0.3">
      <c r="A4607" t="s">
        <v>182</v>
      </c>
      <c r="B4607" s="2">
        <v>45672</v>
      </c>
      <c r="C4607" t="s">
        <v>10012</v>
      </c>
      <c r="D4607" t="s">
        <v>10030</v>
      </c>
      <c r="E4607" t="s">
        <v>10035</v>
      </c>
      <c r="F4607">
        <v>2</v>
      </c>
      <c r="G4607">
        <v>308.95999999999998</v>
      </c>
      <c r="H4607">
        <v>198.56</v>
      </c>
      <c r="I4607" t="s">
        <v>10040</v>
      </c>
      <c r="J4607">
        <f>F4607*G4607</f>
        <v>617.91999999999996</v>
      </c>
      <c r="K4607">
        <f>F4607*H4607</f>
        <v>397.12</v>
      </c>
      <c r="L4607">
        <f>J4607-K4607</f>
        <v>220.79999999999995</v>
      </c>
      <c r="M4607" s="5">
        <f>L4607/J4607</f>
        <v>0.35732780942516823</v>
      </c>
      <c r="N4607" t="str">
        <f>IF(ISNA(VLOOKUP(A4607,'Returns Data'!A:A,1,0)),"No","Yes")</f>
        <v>No</v>
      </c>
      <c r="O4607" t="s">
        <v>10085</v>
      </c>
      <c r="P4607" t="str">
        <f>IFERROR(VLOOKUP(A4607,'Ratings Data'!A:C,3,0),"No Rating")</f>
        <v>No Rating</v>
      </c>
      <c r="Q4607" t="s">
        <v>10059</v>
      </c>
      <c r="R4607" s="5">
        <f t="shared" si="71"/>
        <v>0.30605343253297251</v>
      </c>
    </row>
    <row r="4608" spans="1:18" x14ac:dyDescent="0.3">
      <c r="A4608" t="s">
        <v>436</v>
      </c>
      <c r="B4608" s="2">
        <v>45672</v>
      </c>
      <c r="C4608" t="s">
        <v>10018</v>
      </c>
      <c r="D4608" t="s">
        <v>10033</v>
      </c>
      <c r="E4608" t="s">
        <v>10036</v>
      </c>
      <c r="F4608">
        <v>12</v>
      </c>
      <c r="G4608">
        <v>157.55000000000001</v>
      </c>
      <c r="H4608">
        <v>112.6</v>
      </c>
      <c r="I4608" t="s">
        <v>10039</v>
      </c>
      <c r="J4608">
        <f>F4608*G4608</f>
        <v>1890.6000000000001</v>
      </c>
      <c r="K4608">
        <f>F4608*H4608</f>
        <v>1351.1999999999998</v>
      </c>
      <c r="L4608">
        <f>J4608-K4608</f>
        <v>539.40000000000032</v>
      </c>
      <c r="M4608" s="5">
        <f>L4608/J4608</f>
        <v>0.28530625198349746</v>
      </c>
      <c r="N4608" t="str">
        <f>IF(ISNA(VLOOKUP(A4608,'Returns Data'!A:A,1,0)),"No","Yes")</f>
        <v>No</v>
      </c>
      <c r="O4608" t="s">
        <v>10085</v>
      </c>
      <c r="P4608" t="str">
        <f>IFERROR(VLOOKUP(A4608,'Ratings Data'!A:C,3,0),"No Rating")</f>
        <v>No Rating</v>
      </c>
      <c r="Q4608" t="s">
        <v>10059</v>
      </c>
      <c r="R4608" s="5">
        <f t="shared" si="71"/>
        <v>2.0596193682030042</v>
      </c>
    </row>
    <row r="4609" spans="1:18" x14ac:dyDescent="0.3">
      <c r="A4609" t="s">
        <v>703</v>
      </c>
      <c r="B4609" s="2">
        <v>45672</v>
      </c>
      <c r="C4609" t="s">
        <v>10026</v>
      </c>
      <c r="D4609" t="s">
        <v>10031</v>
      </c>
      <c r="E4609" t="s">
        <v>10036</v>
      </c>
      <c r="F4609">
        <v>16</v>
      </c>
      <c r="G4609">
        <v>244.55</v>
      </c>
      <c r="H4609">
        <v>181.2</v>
      </c>
      <c r="I4609" t="s">
        <v>10039</v>
      </c>
      <c r="J4609">
        <f>F4609*G4609</f>
        <v>3912.8</v>
      </c>
      <c r="K4609">
        <f>F4609*H4609</f>
        <v>2899.2</v>
      </c>
      <c r="L4609">
        <f>J4609-K4609</f>
        <v>1013.6000000000004</v>
      </c>
      <c r="M4609" s="5">
        <f>L4609/J4609</f>
        <v>0.25904722960539778</v>
      </c>
      <c r="N4609" t="str">
        <f>IF(ISNA(VLOOKUP(A4609,'Returns Data'!A:A,1,0)),"No","Yes")</f>
        <v>No</v>
      </c>
      <c r="O4609" t="s">
        <v>10085</v>
      </c>
      <c r="P4609" t="str">
        <f>IFERROR(VLOOKUP(A4609,'Ratings Data'!A:C,3,0),"No Rating")</f>
        <v>No Rating</v>
      </c>
      <c r="Q4609" t="s">
        <v>10059</v>
      </c>
      <c r="R4609" s="5">
        <f t="shared" si="71"/>
        <v>1.069607532000423</v>
      </c>
    </row>
    <row r="4610" spans="1:18" x14ac:dyDescent="0.3">
      <c r="A4610" t="s">
        <v>1254</v>
      </c>
      <c r="B4610" s="2">
        <v>45672</v>
      </c>
      <c r="C4610" t="s">
        <v>10012</v>
      </c>
      <c r="D4610" t="s">
        <v>10030</v>
      </c>
      <c r="E4610" t="s">
        <v>10035</v>
      </c>
      <c r="F4610">
        <v>18</v>
      </c>
      <c r="G4610">
        <v>429.62</v>
      </c>
      <c r="H4610">
        <v>343.5</v>
      </c>
      <c r="I4610" t="s">
        <v>10039</v>
      </c>
      <c r="J4610">
        <f>F4610*G4610</f>
        <v>7733.16</v>
      </c>
      <c r="K4610">
        <f>F4610*H4610</f>
        <v>6183</v>
      </c>
      <c r="L4610">
        <f>J4610-K4610</f>
        <v>1550.1599999999999</v>
      </c>
      <c r="M4610" s="5">
        <f>L4610/J4610</f>
        <v>0.2004562171221079</v>
      </c>
      <c r="N4610" t="str">
        <f>IF(ISNA(VLOOKUP(A4610,'Returns Data'!A:A,1,0)),"No","Yes")</f>
        <v>No</v>
      </c>
      <c r="O4610" t="s">
        <v>10085</v>
      </c>
      <c r="P4610" t="str">
        <f>IFERROR(VLOOKUP(A4610,'Ratings Data'!A:C,3,0),"No Rating")</f>
        <v>No Rating</v>
      </c>
      <c r="Q4610" t="s">
        <v>10059</v>
      </c>
      <c r="R4610" s="5">
        <f t="shared" si="71"/>
        <v>0.97637497444285404</v>
      </c>
    </row>
    <row r="4611" spans="1:18" x14ac:dyDescent="0.3">
      <c r="A4611" t="s">
        <v>1306</v>
      </c>
      <c r="B4611" s="2">
        <v>45672</v>
      </c>
      <c r="C4611" t="s">
        <v>10025</v>
      </c>
      <c r="D4611" t="s">
        <v>10033</v>
      </c>
      <c r="E4611" t="s">
        <v>10035</v>
      </c>
      <c r="F4611">
        <v>12</v>
      </c>
      <c r="G4611">
        <v>208.52</v>
      </c>
      <c r="H4611">
        <v>126.24</v>
      </c>
      <c r="I4611" t="s">
        <v>10039</v>
      </c>
      <c r="J4611">
        <f>F4611*G4611</f>
        <v>2502.2400000000002</v>
      </c>
      <c r="K4611">
        <f>F4611*H4611</f>
        <v>1514.8799999999999</v>
      </c>
      <c r="L4611">
        <f>J4611-K4611</f>
        <v>987.36000000000035</v>
      </c>
      <c r="M4611" s="5">
        <f>L4611/J4611</f>
        <v>0.39459044695952439</v>
      </c>
      <c r="N4611" t="str">
        <f>IF(ISNA(VLOOKUP(A4611,'Returns Data'!A:A,1,0)),"No","Yes")</f>
        <v>No</v>
      </c>
      <c r="O4611" t="s">
        <v>10085</v>
      </c>
      <c r="P4611" t="str">
        <f>IFERROR(VLOOKUP(A4611,'Ratings Data'!A:C,3,0),"No Rating")</f>
        <v>No Rating</v>
      </c>
      <c r="Q4611" t="s">
        <v>10059</v>
      </c>
      <c r="R4611" s="5">
        <f t="shared" si="71"/>
        <v>-0.676427230265506</v>
      </c>
    </row>
    <row r="4612" spans="1:18" x14ac:dyDescent="0.3">
      <c r="A4612" t="s">
        <v>1933</v>
      </c>
      <c r="B4612" s="2">
        <v>45672</v>
      </c>
      <c r="C4612" t="s">
        <v>10018</v>
      </c>
      <c r="D4612" t="s">
        <v>10033</v>
      </c>
      <c r="E4612" t="s">
        <v>10038</v>
      </c>
      <c r="F4612">
        <v>19</v>
      </c>
      <c r="G4612">
        <v>398.8</v>
      </c>
      <c r="H4612">
        <v>335.04</v>
      </c>
      <c r="I4612" t="s">
        <v>10039</v>
      </c>
      <c r="J4612">
        <f>F4612*G4612</f>
        <v>7577.2</v>
      </c>
      <c r="K4612">
        <f>F4612*H4612</f>
        <v>6365.76</v>
      </c>
      <c r="L4612">
        <f>J4612-K4612</f>
        <v>1211.4399999999996</v>
      </c>
      <c r="M4612" s="5">
        <f>L4612/J4612</f>
        <v>0.15987963891675019</v>
      </c>
      <c r="N4612" t="str">
        <f>IF(ISNA(VLOOKUP(A4612,'Returns Data'!A:A,1,0)),"No","Yes")</f>
        <v>No</v>
      </c>
      <c r="O4612" t="s">
        <v>10085</v>
      </c>
      <c r="P4612" t="str">
        <f>IFERROR(VLOOKUP(A4612,'Ratings Data'!A:C,3,0),"No Rating")</f>
        <v>No Rating</v>
      </c>
      <c r="Q4612" t="s">
        <v>10059</v>
      </c>
      <c r="R4612" s="5">
        <f t="shared" ref="R4612:R4675" si="72">(J4612-J4611)/J4611</f>
        <v>2.0281667625807271</v>
      </c>
    </row>
    <row r="4613" spans="1:18" x14ac:dyDescent="0.3">
      <c r="A4613" t="s">
        <v>2590</v>
      </c>
      <c r="B4613" s="2">
        <v>45672</v>
      </c>
      <c r="C4613" t="s">
        <v>10021</v>
      </c>
      <c r="D4613" t="s">
        <v>10031</v>
      </c>
      <c r="E4613" t="s">
        <v>10036</v>
      </c>
      <c r="F4613">
        <v>2</v>
      </c>
      <c r="G4613">
        <v>33.32</v>
      </c>
      <c r="H4613">
        <v>24.96</v>
      </c>
      <c r="I4613" t="s">
        <v>10039</v>
      </c>
      <c r="J4613">
        <f>F4613*G4613</f>
        <v>66.64</v>
      </c>
      <c r="K4613">
        <f>F4613*H4613</f>
        <v>49.92</v>
      </c>
      <c r="L4613">
        <f>J4613-K4613</f>
        <v>16.72</v>
      </c>
      <c r="M4613" s="5">
        <f>L4613/J4613</f>
        <v>0.25090036014405759</v>
      </c>
      <c r="N4613" t="str">
        <f>IF(ISNA(VLOOKUP(A4613,'Returns Data'!A:A,1,0)),"No","Yes")</f>
        <v>No</v>
      </c>
      <c r="O4613" t="s">
        <v>10085</v>
      </c>
      <c r="P4613" t="str">
        <f>IFERROR(VLOOKUP(A4613,'Ratings Data'!A:C,3,0),"No Rating")</f>
        <v>No Rating</v>
      </c>
      <c r="Q4613" t="s">
        <v>10059</v>
      </c>
      <c r="R4613" s="5">
        <f t="shared" si="72"/>
        <v>-0.99120519453096123</v>
      </c>
    </row>
    <row r="4614" spans="1:18" x14ac:dyDescent="0.3">
      <c r="A4614" t="s">
        <v>3721</v>
      </c>
      <c r="B4614" s="2">
        <v>45672</v>
      </c>
      <c r="C4614" t="s">
        <v>10022</v>
      </c>
      <c r="D4614" t="s">
        <v>10033</v>
      </c>
      <c r="E4614" t="s">
        <v>10038</v>
      </c>
      <c r="F4614">
        <v>12</v>
      </c>
      <c r="G4614">
        <v>463.16</v>
      </c>
      <c r="H4614">
        <v>312.29000000000002</v>
      </c>
      <c r="I4614" t="s">
        <v>10040</v>
      </c>
      <c r="J4614">
        <f>F4614*G4614</f>
        <v>5557.92</v>
      </c>
      <c r="K4614">
        <f>F4614*H4614</f>
        <v>3747.4800000000005</v>
      </c>
      <c r="L4614">
        <f>J4614-K4614</f>
        <v>1810.4399999999996</v>
      </c>
      <c r="M4614" s="5">
        <f>L4614/J4614</f>
        <v>0.32574056481561442</v>
      </c>
      <c r="N4614" t="str">
        <f>IF(ISNA(VLOOKUP(A4614,'Returns Data'!A:A,1,0)),"No","Yes")</f>
        <v>No</v>
      </c>
      <c r="O4614" t="s">
        <v>10085</v>
      </c>
      <c r="P4614" t="str">
        <f>IFERROR(VLOOKUP(A4614,'Ratings Data'!A:C,3,0),"No Rating")</f>
        <v>No Rating</v>
      </c>
      <c r="Q4614" t="s">
        <v>10059</v>
      </c>
      <c r="R4614" s="5">
        <f t="shared" si="72"/>
        <v>82.402160864345731</v>
      </c>
    </row>
    <row r="4615" spans="1:18" x14ac:dyDescent="0.3">
      <c r="A4615" t="s">
        <v>3786</v>
      </c>
      <c r="B4615" s="2">
        <v>45672</v>
      </c>
      <c r="C4615" t="s">
        <v>10012</v>
      </c>
      <c r="D4615" t="s">
        <v>10030</v>
      </c>
      <c r="E4615" t="s">
        <v>10034</v>
      </c>
      <c r="F4615">
        <v>7</v>
      </c>
      <c r="G4615">
        <v>199.62</v>
      </c>
      <c r="H4615">
        <v>136.66</v>
      </c>
      <c r="I4615" t="s">
        <v>10039</v>
      </c>
      <c r="J4615">
        <f>F4615*G4615</f>
        <v>1397.3400000000001</v>
      </c>
      <c r="K4615">
        <f>F4615*H4615</f>
        <v>956.62</v>
      </c>
      <c r="L4615">
        <f>J4615-K4615</f>
        <v>440.72000000000014</v>
      </c>
      <c r="M4615" s="5">
        <f>L4615/J4615</f>
        <v>0.31539925859132356</v>
      </c>
      <c r="N4615" t="str">
        <f>IF(ISNA(VLOOKUP(A4615,'Returns Data'!A:A,1,0)),"No","Yes")</f>
        <v>No</v>
      </c>
      <c r="O4615" t="s">
        <v>10085</v>
      </c>
      <c r="P4615" t="str">
        <f>IFERROR(VLOOKUP(A4615,'Ratings Data'!A:C,3,0),"No Rating")</f>
        <v>No Rating</v>
      </c>
      <c r="Q4615" t="s">
        <v>10059</v>
      </c>
      <c r="R4615" s="5">
        <f t="shared" si="72"/>
        <v>-0.74858580188271873</v>
      </c>
    </row>
    <row r="4616" spans="1:18" x14ac:dyDescent="0.3">
      <c r="A4616" t="s">
        <v>4463</v>
      </c>
      <c r="B4616" s="2">
        <v>45672</v>
      </c>
      <c r="C4616" t="s">
        <v>10020</v>
      </c>
      <c r="D4616" t="s">
        <v>10030</v>
      </c>
      <c r="E4616" t="s">
        <v>10036</v>
      </c>
      <c r="F4616">
        <v>19</v>
      </c>
      <c r="G4616">
        <v>235.72</v>
      </c>
      <c r="H4616">
        <v>162.52000000000001</v>
      </c>
      <c r="I4616" t="s">
        <v>10039</v>
      </c>
      <c r="J4616">
        <f>F4616*G4616</f>
        <v>4478.68</v>
      </c>
      <c r="K4616">
        <f>F4616*H4616</f>
        <v>3087.88</v>
      </c>
      <c r="L4616">
        <f>J4616-K4616</f>
        <v>1390.8000000000002</v>
      </c>
      <c r="M4616" s="5">
        <f>L4616/J4616</f>
        <v>0.31053792635330052</v>
      </c>
      <c r="N4616" t="str">
        <f>IF(ISNA(VLOOKUP(A4616,'Returns Data'!A:A,1,0)),"No","Yes")</f>
        <v>No</v>
      </c>
      <c r="O4616" t="s">
        <v>10085</v>
      </c>
      <c r="P4616" t="str">
        <f>IFERROR(VLOOKUP(A4616,'Ratings Data'!A:C,3,0),"No Rating")</f>
        <v>No Rating</v>
      </c>
      <c r="Q4616" t="s">
        <v>10059</v>
      </c>
      <c r="R4616" s="5">
        <f t="shared" si="72"/>
        <v>2.2051469220089599</v>
      </c>
    </row>
    <row r="4617" spans="1:18" x14ac:dyDescent="0.3">
      <c r="A4617" t="s">
        <v>4610</v>
      </c>
      <c r="B4617" s="2">
        <v>45672</v>
      </c>
      <c r="C4617" t="s">
        <v>10027</v>
      </c>
      <c r="D4617" t="s">
        <v>10032</v>
      </c>
      <c r="E4617" t="s">
        <v>10034</v>
      </c>
      <c r="F4617">
        <v>20</v>
      </c>
      <c r="G4617">
        <v>75.52</v>
      </c>
      <c r="H4617">
        <v>55.97</v>
      </c>
      <c r="I4617" t="s">
        <v>10039</v>
      </c>
      <c r="J4617">
        <f>F4617*G4617</f>
        <v>1510.3999999999999</v>
      </c>
      <c r="K4617">
        <f>F4617*H4617</f>
        <v>1119.4000000000001</v>
      </c>
      <c r="L4617">
        <f>J4617-K4617</f>
        <v>390.99999999999977</v>
      </c>
      <c r="M4617" s="5">
        <f>L4617/J4617</f>
        <v>0.25887182203389819</v>
      </c>
      <c r="N4617" t="str">
        <f>IF(ISNA(VLOOKUP(A4617,'Returns Data'!A:A,1,0)),"No","Yes")</f>
        <v>No</v>
      </c>
      <c r="O4617" t="s">
        <v>10085</v>
      </c>
      <c r="P4617" t="str">
        <f>IFERROR(VLOOKUP(A4617,'Ratings Data'!A:C,3,0),"No Rating")</f>
        <v>No Rating</v>
      </c>
      <c r="Q4617" t="s">
        <v>10059</v>
      </c>
      <c r="R4617" s="5">
        <f t="shared" si="72"/>
        <v>-0.6627577768449634</v>
      </c>
    </row>
    <row r="4618" spans="1:18" x14ac:dyDescent="0.3">
      <c r="A4618" t="s">
        <v>5677</v>
      </c>
      <c r="B4618" s="2">
        <v>45672</v>
      </c>
      <c r="C4618" t="s">
        <v>10021</v>
      </c>
      <c r="D4618" t="s">
        <v>10031</v>
      </c>
      <c r="E4618" t="s">
        <v>10036</v>
      </c>
      <c r="F4618">
        <v>5</v>
      </c>
      <c r="G4618">
        <v>134.29</v>
      </c>
      <c r="H4618">
        <v>82.64</v>
      </c>
      <c r="I4618" t="s">
        <v>10040</v>
      </c>
      <c r="J4618">
        <f>F4618*G4618</f>
        <v>671.44999999999993</v>
      </c>
      <c r="K4618">
        <f>F4618*H4618</f>
        <v>413.2</v>
      </c>
      <c r="L4618">
        <f>J4618-K4618</f>
        <v>258.24999999999994</v>
      </c>
      <c r="M4618" s="5">
        <f>L4618/J4618</f>
        <v>0.38461538461538458</v>
      </c>
      <c r="N4618" t="str">
        <f>IF(ISNA(VLOOKUP(A4618,'Returns Data'!A:A,1,0)),"No","Yes")</f>
        <v>No</v>
      </c>
      <c r="O4618" t="s">
        <v>10085</v>
      </c>
      <c r="P4618" t="str">
        <f>IFERROR(VLOOKUP(A4618,'Ratings Data'!A:C,3,0),"No Rating")</f>
        <v>No Rating</v>
      </c>
      <c r="Q4618" t="s">
        <v>10059</v>
      </c>
      <c r="R4618" s="5">
        <f t="shared" si="72"/>
        <v>-0.5554488877118644</v>
      </c>
    </row>
    <row r="4619" spans="1:18" x14ac:dyDescent="0.3">
      <c r="A4619" t="s">
        <v>5795</v>
      </c>
      <c r="B4619" s="2">
        <v>45672</v>
      </c>
      <c r="C4619" t="s">
        <v>10028</v>
      </c>
      <c r="D4619" t="s">
        <v>10032</v>
      </c>
      <c r="E4619" t="s">
        <v>10038</v>
      </c>
      <c r="F4619">
        <v>11</v>
      </c>
      <c r="G4619">
        <v>87.46</v>
      </c>
      <c r="H4619">
        <v>76.900000000000006</v>
      </c>
      <c r="I4619" t="s">
        <v>10039</v>
      </c>
      <c r="J4619">
        <f>F4619*G4619</f>
        <v>962.06</v>
      </c>
      <c r="K4619">
        <f>F4619*H4619</f>
        <v>845.90000000000009</v>
      </c>
      <c r="L4619">
        <f>J4619-K4619</f>
        <v>116.15999999999985</v>
      </c>
      <c r="M4619" s="5">
        <f>L4619/J4619</f>
        <v>0.12074091013034516</v>
      </c>
      <c r="N4619" t="str">
        <f>IF(ISNA(VLOOKUP(A4619,'Returns Data'!A:A,1,0)),"No","Yes")</f>
        <v>No</v>
      </c>
      <c r="O4619" t="s">
        <v>10085</v>
      </c>
      <c r="P4619">
        <f>IFERROR(VLOOKUP(A4619,'Ratings Data'!A:C,3,0),"No Rating")</f>
        <v>2</v>
      </c>
      <c r="Q4619" t="s">
        <v>10059</v>
      </c>
      <c r="R4619" s="5">
        <f t="shared" si="72"/>
        <v>0.43280959118326018</v>
      </c>
    </row>
    <row r="4620" spans="1:18" x14ac:dyDescent="0.3">
      <c r="A4620" t="s">
        <v>6250</v>
      </c>
      <c r="B4620" s="2">
        <v>45672</v>
      </c>
      <c r="C4620" t="s">
        <v>10023</v>
      </c>
      <c r="D4620" t="s">
        <v>10033</v>
      </c>
      <c r="E4620" t="s">
        <v>10035</v>
      </c>
      <c r="F4620">
        <v>20</v>
      </c>
      <c r="G4620">
        <v>406.87</v>
      </c>
      <c r="H4620">
        <v>291.14999999999998</v>
      </c>
      <c r="I4620" t="s">
        <v>10040</v>
      </c>
      <c r="J4620">
        <f>F4620*G4620</f>
        <v>8137.4</v>
      </c>
      <c r="K4620">
        <f>F4620*H4620</f>
        <v>5823</v>
      </c>
      <c r="L4620">
        <f>J4620-K4620</f>
        <v>2314.3999999999996</v>
      </c>
      <c r="M4620" s="5">
        <f>L4620/J4620</f>
        <v>0.28441516946444806</v>
      </c>
      <c r="N4620" t="str">
        <f>IF(ISNA(VLOOKUP(A4620,'Returns Data'!A:A,1,0)),"No","Yes")</f>
        <v>No</v>
      </c>
      <c r="O4620" t="s">
        <v>10085</v>
      </c>
      <c r="P4620">
        <f>IFERROR(VLOOKUP(A4620,'Ratings Data'!A:C,3,0),"No Rating")</f>
        <v>1</v>
      </c>
      <c r="Q4620" t="s">
        <v>10059</v>
      </c>
      <c r="R4620" s="5">
        <f t="shared" si="72"/>
        <v>7.4583082136249308</v>
      </c>
    </row>
    <row r="4621" spans="1:18" x14ac:dyDescent="0.3">
      <c r="A4621" t="s">
        <v>6722</v>
      </c>
      <c r="B4621" s="2">
        <v>45672</v>
      </c>
      <c r="C4621" t="s">
        <v>10021</v>
      </c>
      <c r="D4621" t="s">
        <v>10031</v>
      </c>
      <c r="E4621" t="s">
        <v>10036</v>
      </c>
      <c r="F4621">
        <v>7</v>
      </c>
      <c r="G4621">
        <v>126.65</v>
      </c>
      <c r="H4621">
        <v>96.41</v>
      </c>
      <c r="I4621" t="s">
        <v>10040</v>
      </c>
      <c r="J4621">
        <f>F4621*G4621</f>
        <v>886.55000000000007</v>
      </c>
      <c r="K4621">
        <f>F4621*H4621</f>
        <v>674.87</v>
      </c>
      <c r="L4621">
        <f>J4621-K4621</f>
        <v>211.68000000000006</v>
      </c>
      <c r="M4621" s="5">
        <f>L4621/J4621</f>
        <v>0.23876825898144499</v>
      </c>
      <c r="N4621" t="str">
        <f>IF(ISNA(VLOOKUP(A4621,'Returns Data'!A:A,1,0)),"No","Yes")</f>
        <v>No</v>
      </c>
      <c r="O4621" t="s">
        <v>10085</v>
      </c>
      <c r="P4621" t="str">
        <f>IFERROR(VLOOKUP(A4621,'Ratings Data'!A:C,3,0),"No Rating")</f>
        <v>No Rating</v>
      </c>
      <c r="Q4621" t="s">
        <v>10059</v>
      </c>
      <c r="R4621" s="5">
        <f t="shared" si="72"/>
        <v>-0.89105242460736844</v>
      </c>
    </row>
    <row r="4622" spans="1:18" x14ac:dyDescent="0.3">
      <c r="A4622" t="s">
        <v>6817</v>
      </c>
      <c r="B4622" s="2">
        <v>45672</v>
      </c>
      <c r="C4622" t="s">
        <v>10015</v>
      </c>
      <c r="D4622" t="s">
        <v>10031</v>
      </c>
      <c r="E4622" t="s">
        <v>10034</v>
      </c>
      <c r="F4622">
        <v>18</v>
      </c>
      <c r="G4622">
        <v>309.79000000000002</v>
      </c>
      <c r="H4622">
        <v>236.73</v>
      </c>
      <c r="I4622" t="s">
        <v>10039</v>
      </c>
      <c r="J4622">
        <f>F4622*G4622</f>
        <v>5576.22</v>
      </c>
      <c r="K4622">
        <f>F4622*H4622</f>
        <v>4261.1399999999994</v>
      </c>
      <c r="L4622">
        <f>J4622-K4622</f>
        <v>1315.0800000000008</v>
      </c>
      <c r="M4622" s="5">
        <f>L4622/J4622</f>
        <v>0.23583718002517848</v>
      </c>
      <c r="N4622" t="str">
        <f>IF(ISNA(VLOOKUP(A4622,'Returns Data'!A:A,1,0)),"No","Yes")</f>
        <v>No</v>
      </c>
      <c r="O4622" t="s">
        <v>10085</v>
      </c>
      <c r="P4622" t="str">
        <f>IFERROR(VLOOKUP(A4622,'Ratings Data'!A:C,3,0),"No Rating")</f>
        <v>No Rating</v>
      </c>
      <c r="Q4622" t="s">
        <v>10059</v>
      </c>
      <c r="R4622" s="5">
        <f t="shared" si="72"/>
        <v>5.2897975297501549</v>
      </c>
    </row>
    <row r="4623" spans="1:18" x14ac:dyDescent="0.3">
      <c r="A4623" t="s">
        <v>7094</v>
      </c>
      <c r="B4623" s="2">
        <v>45672</v>
      </c>
      <c r="C4623" t="s">
        <v>10024</v>
      </c>
      <c r="D4623" t="s">
        <v>10029</v>
      </c>
      <c r="E4623" t="s">
        <v>10037</v>
      </c>
      <c r="F4623">
        <v>14</v>
      </c>
      <c r="G4623">
        <v>263.06</v>
      </c>
      <c r="H4623">
        <v>221.95</v>
      </c>
      <c r="I4623" t="s">
        <v>10039</v>
      </c>
      <c r="J4623">
        <f>F4623*G4623</f>
        <v>3682.84</v>
      </c>
      <c r="K4623">
        <f>F4623*H4623</f>
        <v>3107.2999999999997</v>
      </c>
      <c r="L4623">
        <f>J4623-K4623</f>
        <v>575.54000000000042</v>
      </c>
      <c r="M4623" s="5">
        <f>L4623/J4623</f>
        <v>0.15627613472211674</v>
      </c>
      <c r="N4623" t="str">
        <f>IF(ISNA(VLOOKUP(A4623,'Returns Data'!A:A,1,0)),"No","Yes")</f>
        <v>No</v>
      </c>
      <c r="O4623" t="s">
        <v>10085</v>
      </c>
      <c r="P4623" t="str">
        <f>IFERROR(VLOOKUP(A4623,'Ratings Data'!A:C,3,0),"No Rating")</f>
        <v>No Rating</v>
      </c>
      <c r="Q4623" t="s">
        <v>10059</v>
      </c>
      <c r="R4623" s="5">
        <f t="shared" si="72"/>
        <v>-0.33954542683036176</v>
      </c>
    </row>
    <row r="4624" spans="1:18" x14ac:dyDescent="0.3">
      <c r="A4624" t="s">
        <v>7354</v>
      </c>
      <c r="B4624" s="2">
        <v>45672</v>
      </c>
      <c r="C4624" t="s">
        <v>10028</v>
      </c>
      <c r="D4624" t="s">
        <v>10032</v>
      </c>
      <c r="E4624" t="s">
        <v>10034</v>
      </c>
      <c r="F4624">
        <v>10</v>
      </c>
      <c r="G4624">
        <v>448.55</v>
      </c>
      <c r="H4624">
        <v>366.05</v>
      </c>
      <c r="I4624" t="s">
        <v>10040</v>
      </c>
      <c r="J4624">
        <f>F4624*G4624</f>
        <v>4485.5</v>
      </c>
      <c r="K4624">
        <f>F4624*H4624</f>
        <v>3660.5</v>
      </c>
      <c r="L4624">
        <f>J4624-K4624</f>
        <v>825</v>
      </c>
      <c r="M4624" s="5">
        <f>L4624/J4624</f>
        <v>0.18392598372533719</v>
      </c>
      <c r="N4624" t="str">
        <f>IF(ISNA(VLOOKUP(A4624,'Returns Data'!A:A,1,0)),"No","Yes")</f>
        <v>No</v>
      </c>
      <c r="O4624" t="s">
        <v>10085</v>
      </c>
      <c r="P4624" t="str">
        <f>IFERROR(VLOOKUP(A4624,'Ratings Data'!A:C,3,0),"No Rating")</f>
        <v>No Rating</v>
      </c>
      <c r="Q4624" t="s">
        <v>10059</v>
      </c>
      <c r="R4624" s="5">
        <f t="shared" si="72"/>
        <v>0.21794593302994422</v>
      </c>
    </row>
    <row r="4625" spans="1:18" x14ac:dyDescent="0.3">
      <c r="A4625" t="s">
        <v>7505</v>
      </c>
      <c r="B4625" s="2">
        <v>45672</v>
      </c>
      <c r="C4625" t="s">
        <v>10027</v>
      </c>
      <c r="D4625" t="s">
        <v>10032</v>
      </c>
      <c r="E4625" t="s">
        <v>10034</v>
      </c>
      <c r="F4625">
        <v>18</v>
      </c>
      <c r="G4625">
        <v>10.74</v>
      </c>
      <c r="H4625">
        <v>7.63</v>
      </c>
      <c r="I4625" t="s">
        <v>10040</v>
      </c>
      <c r="J4625">
        <f>F4625*G4625</f>
        <v>193.32</v>
      </c>
      <c r="K4625">
        <f>F4625*H4625</f>
        <v>137.34</v>
      </c>
      <c r="L4625">
        <f>J4625-K4625</f>
        <v>55.97999999999999</v>
      </c>
      <c r="M4625" s="5">
        <f>L4625/J4625</f>
        <v>0.2895716945996275</v>
      </c>
      <c r="N4625" t="str">
        <f>IF(ISNA(VLOOKUP(A4625,'Returns Data'!A:A,1,0)),"No","Yes")</f>
        <v>No</v>
      </c>
      <c r="O4625" t="s">
        <v>10085</v>
      </c>
      <c r="P4625" t="str">
        <f>IFERROR(VLOOKUP(A4625,'Ratings Data'!A:C,3,0),"No Rating")</f>
        <v>No Rating</v>
      </c>
      <c r="Q4625" t="s">
        <v>10059</v>
      </c>
      <c r="R4625" s="5">
        <f t="shared" si="72"/>
        <v>-0.95690112584996101</v>
      </c>
    </row>
    <row r="4626" spans="1:18" x14ac:dyDescent="0.3">
      <c r="A4626" t="s">
        <v>7542</v>
      </c>
      <c r="B4626" s="2">
        <v>45672</v>
      </c>
      <c r="C4626" t="s">
        <v>10011</v>
      </c>
      <c r="D4626" t="s">
        <v>10029</v>
      </c>
      <c r="E4626" t="s">
        <v>10037</v>
      </c>
      <c r="F4626">
        <v>8</v>
      </c>
      <c r="G4626">
        <v>473.64</v>
      </c>
      <c r="H4626">
        <v>426.02</v>
      </c>
      <c r="I4626" t="s">
        <v>10040</v>
      </c>
      <c r="J4626">
        <f>F4626*G4626</f>
        <v>3789.12</v>
      </c>
      <c r="K4626">
        <f>F4626*H4626</f>
        <v>3408.16</v>
      </c>
      <c r="L4626">
        <f>J4626-K4626</f>
        <v>380.96000000000004</v>
      </c>
      <c r="M4626" s="5">
        <f>L4626/J4626</f>
        <v>0.10054049489063425</v>
      </c>
      <c r="N4626" t="str">
        <f>IF(ISNA(VLOOKUP(A4626,'Returns Data'!A:A,1,0)),"No","Yes")</f>
        <v>No</v>
      </c>
      <c r="O4626" t="s">
        <v>10085</v>
      </c>
      <c r="P4626" t="str">
        <f>IFERROR(VLOOKUP(A4626,'Ratings Data'!A:C,3,0),"No Rating")</f>
        <v>No Rating</v>
      </c>
      <c r="Q4626" t="s">
        <v>10059</v>
      </c>
      <c r="R4626" s="5">
        <f t="shared" si="72"/>
        <v>18.600248292985722</v>
      </c>
    </row>
    <row r="4627" spans="1:18" x14ac:dyDescent="0.3">
      <c r="A4627" t="s">
        <v>7694</v>
      </c>
      <c r="B4627" s="2">
        <v>45672</v>
      </c>
      <c r="C4627" t="s">
        <v>10020</v>
      </c>
      <c r="D4627" t="s">
        <v>10030</v>
      </c>
      <c r="E4627" t="s">
        <v>10034</v>
      </c>
      <c r="F4627">
        <v>15</v>
      </c>
      <c r="G4627">
        <v>12.18</v>
      </c>
      <c r="H4627">
        <v>10.54</v>
      </c>
      <c r="I4627" t="s">
        <v>10040</v>
      </c>
      <c r="J4627">
        <f>F4627*G4627</f>
        <v>182.7</v>
      </c>
      <c r="K4627">
        <f>F4627*H4627</f>
        <v>158.1</v>
      </c>
      <c r="L4627">
        <f>J4627-K4627</f>
        <v>24.599999999999994</v>
      </c>
      <c r="M4627" s="5">
        <f>L4627/J4627</f>
        <v>0.1346469622331691</v>
      </c>
      <c r="N4627" t="str">
        <f>IF(ISNA(VLOOKUP(A4627,'Returns Data'!A:A,1,0)),"No","Yes")</f>
        <v>No</v>
      </c>
      <c r="O4627" t="s">
        <v>10085</v>
      </c>
      <c r="P4627" t="str">
        <f>IFERROR(VLOOKUP(A4627,'Ratings Data'!A:C,3,0),"No Rating")</f>
        <v>No Rating</v>
      </c>
      <c r="Q4627" t="s">
        <v>10059</v>
      </c>
      <c r="R4627" s="5">
        <f t="shared" si="72"/>
        <v>-0.95178299974664304</v>
      </c>
    </row>
    <row r="4628" spans="1:18" x14ac:dyDescent="0.3">
      <c r="A4628" t="s">
        <v>7925</v>
      </c>
      <c r="B4628" s="2">
        <v>45672</v>
      </c>
      <c r="C4628" t="s">
        <v>10016</v>
      </c>
      <c r="D4628" t="s">
        <v>10032</v>
      </c>
      <c r="E4628" t="s">
        <v>10037</v>
      </c>
      <c r="F4628">
        <v>7</v>
      </c>
      <c r="G4628">
        <v>28.76</v>
      </c>
      <c r="H4628">
        <v>22.45</v>
      </c>
      <c r="I4628" t="s">
        <v>10039</v>
      </c>
      <c r="J4628">
        <f>F4628*G4628</f>
        <v>201.32000000000002</v>
      </c>
      <c r="K4628">
        <f>F4628*H4628</f>
        <v>157.15</v>
      </c>
      <c r="L4628">
        <f>J4628-K4628</f>
        <v>44.170000000000016</v>
      </c>
      <c r="M4628" s="5">
        <f>L4628/J4628</f>
        <v>0.21940194714881786</v>
      </c>
      <c r="N4628" t="str">
        <f>IF(ISNA(VLOOKUP(A4628,'Returns Data'!A:A,1,0)),"No","Yes")</f>
        <v>No</v>
      </c>
      <c r="O4628" t="s">
        <v>10085</v>
      </c>
      <c r="P4628" t="str">
        <f>IFERROR(VLOOKUP(A4628,'Ratings Data'!A:C,3,0),"No Rating")</f>
        <v>No Rating</v>
      </c>
      <c r="Q4628" t="s">
        <v>10059</v>
      </c>
      <c r="R4628" s="5">
        <f t="shared" si="72"/>
        <v>0.10191570881226072</v>
      </c>
    </row>
    <row r="4629" spans="1:18" x14ac:dyDescent="0.3">
      <c r="A4629" t="s">
        <v>8515</v>
      </c>
      <c r="B4629" s="2">
        <v>45672</v>
      </c>
      <c r="C4629" t="s">
        <v>10009</v>
      </c>
      <c r="D4629" t="s">
        <v>10029</v>
      </c>
      <c r="E4629" t="s">
        <v>10036</v>
      </c>
      <c r="F4629">
        <v>3</v>
      </c>
      <c r="G4629">
        <v>409.53</v>
      </c>
      <c r="H4629">
        <v>324.93</v>
      </c>
      <c r="I4629" t="s">
        <v>10039</v>
      </c>
      <c r="J4629">
        <f>F4629*G4629</f>
        <v>1228.5899999999999</v>
      </c>
      <c r="K4629">
        <f>F4629*H4629</f>
        <v>974.79</v>
      </c>
      <c r="L4629">
        <f>J4629-K4629</f>
        <v>253.79999999999995</v>
      </c>
      <c r="M4629" s="5">
        <f>L4629/J4629</f>
        <v>0.20657827265401799</v>
      </c>
      <c r="N4629" t="str">
        <f>IF(ISNA(VLOOKUP(A4629,'Returns Data'!A:A,1,0)),"No","Yes")</f>
        <v>No</v>
      </c>
      <c r="O4629" t="s">
        <v>10085</v>
      </c>
      <c r="P4629" t="str">
        <f>IFERROR(VLOOKUP(A4629,'Ratings Data'!A:C,3,0),"No Rating")</f>
        <v>No Rating</v>
      </c>
      <c r="Q4629" t="s">
        <v>10059</v>
      </c>
      <c r="R4629" s="5">
        <f t="shared" si="72"/>
        <v>5.1026723624081063</v>
      </c>
    </row>
    <row r="4630" spans="1:18" x14ac:dyDescent="0.3">
      <c r="A4630" t="s">
        <v>9405</v>
      </c>
      <c r="B4630" s="2">
        <v>45672</v>
      </c>
      <c r="C4630" t="s">
        <v>10022</v>
      </c>
      <c r="D4630" t="s">
        <v>10033</v>
      </c>
      <c r="E4630" t="s">
        <v>10038</v>
      </c>
      <c r="F4630">
        <v>1</v>
      </c>
      <c r="G4630">
        <v>432.25</v>
      </c>
      <c r="H4630">
        <v>277.54000000000002</v>
      </c>
      <c r="I4630" t="s">
        <v>10040</v>
      </c>
      <c r="J4630">
        <f>F4630*G4630</f>
        <v>432.25</v>
      </c>
      <c r="K4630">
        <f>F4630*H4630</f>
        <v>277.54000000000002</v>
      </c>
      <c r="L4630">
        <f>J4630-K4630</f>
        <v>154.70999999999998</v>
      </c>
      <c r="M4630" s="5">
        <f>L4630/J4630</f>
        <v>0.3579178716020821</v>
      </c>
      <c r="N4630" t="str">
        <f>IF(ISNA(VLOOKUP(A4630,'Returns Data'!A:A,1,0)),"No","Yes")</f>
        <v>No</v>
      </c>
      <c r="O4630" t="s">
        <v>10085</v>
      </c>
      <c r="P4630" t="str">
        <f>IFERROR(VLOOKUP(A4630,'Ratings Data'!A:C,3,0),"No Rating")</f>
        <v>No Rating</v>
      </c>
      <c r="Q4630" t="s">
        <v>10059</v>
      </c>
      <c r="R4630" s="5">
        <f t="shared" si="72"/>
        <v>-0.64817392295232745</v>
      </c>
    </row>
    <row r="4631" spans="1:18" x14ac:dyDescent="0.3">
      <c r="A4631" t="s">
        <v>9469</v>
      </c>
      <c r="B4631" s="2">
        <v>45672</v>
      </c>
      <c r="C4631" t="s">
        <v>10017</v>
      </c>
      <c r="D4631" t="s">
        <v>10032</v>
      </c>
      <c r="E4631" t="s">
        <v>10037</v>
      </c>
      <c r="F4631">
        <v>1</v>
      </c>
      <c r="G4631">
        <v>88.41</v>
      </c>
      <c r="H4631">
        <v>58.09</v>
      </c>
      <c r="I4631" t="s">
        <v>10039</v>
      </c>
      <c r="J4631">
        <f>F4631*G4631</f>
        <v>88.41</v>
      </c>
      <c r="K4631">
        <f>F4631*H4631</f>
        <v>58.09</v>
      </c>
      <c r="L4631">
        <f>J4631-K4631</f>
        <v>30.319999999999993</v>
      </c>
      <c r="M4631" s="5">
        <f>L4631/J4631</f>
        <v>0.34294763035855669</v>
      </c>
      <c r="N4631" t="str">
        <f>IF(ISNA(VLOOKUP(A4631,'Returns Data'!A:A,1,0)),"No","Yes")</f>
        <v>No</v>
      </c>
      <c r="O4631" t="s">
        <v>10085</v>
      </c>
      <c r="P4631">
        <f>IFERROR(VLOOKUP(A4631,'Ratings Data'!A:C,3,0),"No Rating")</f>
        <v>2</v>
      </c>
      <c r="Q4631" t="s">
        <v>10059</v>
      </c>
      <c r="R4631" s="5">
        <f t="shared" si="72"/>
        <v>-0.79546558704453452</v>
      </c>
    </row>
    <row r="4632" spans="1:18" x14ac:dyDescent="0.3">
      <c r="A4632" t="s">
        <v>9483</v>
      </c>
      <c r="B4632" s="2">
        <v>45672</v>
      </c>
      <c r="C4632" t="s">
        <v>10026</v>
      </c>
      <c r="D4632" t="s">
        <v>10031</v>
      </c>
      <c r="E4632" t="s">
        <v>10034</v>
      </c>
      <c r="F4632">
        <v>5</v>
      </c>
      <c r="G4632">
        <v>427.12</v>
      </c>
      <c r="H4632">
        <v>383.59</v>
      </c>
      <c r="I4632" t="s">
        <v>10039</v>
      </c>
      <c r="J4632">
        <f>F4632*G4632</f>
        <v>2135.6</v>
      </c>
      <c r="K4632">
        <f>F4632*H4632</f>
        <v>1917.9499999999998</v>
      </c>
      <c r="L4632">
        <f>J4632-K4632</f>
        <v>217.65000000000009</v>
      </c>
      <c r="M4632" s="5">
        <f>L4632/J4632</f>
        <v>0.10191515265030909</v>
      </c>
      <c r="N4632" t="str">
        <f>IF(ISNA(VLOOKUP(A4632,'Returns Data'!A:A,1,0)),"No","Yes")</f>
        <v>No</v>
      </c>
      <c r="O4632" t="s">
        <v>10085</v>
      </c>
      <c r="P4632" t="str">
        <f>IFERROR(VLOOKUP(A4632,'Ratings Data'!A:C,3,0),"No Rating")</f>
        <v>No Rating</v>
      </c>
      <c r="Q4632" t="s">
        <v>10059</v>
      </c>
      <c r="R4632" s="5">
        <f t="shared" si="72"/>
        <v>23.155638502431852</v>
      </c>
    </row>
    <row r="4633" spans="1:18" x14ac:dyDescent="0.3">
      <c r="A4633" t="s">
        <v>9658</v>
      </c>
      <c r="B4633" s="2">
        <v>45672</v>
      </c>
      <c r="C4633" t="s">
        <v>10021</v>
      </c>
      <c r="D4633" t="s">
        <v>10031</v>
      </c>
      <c r="E4633" t="s">
        <v>10036</v>
      </c>
      <c r="F4633">
        <v>2</v>
      </c>
      <c r="G4633">
        <v>281.64999999999998</v>
      </c>
      <c r="H4633">
        <v>231.78</v>
      </c>
      <c r="I4633" t="s">
        <v>10040</v>
      </c>
      <c r="J4633">
        <f>F4633*G4633</f>
        <v>563.29999999999995</v>
      </c>
      <c r="K4633">
        <f>F4633*H4633</f>
        <v>463.56</v>
      </c>
      <c r="L4633">
        <f>J4633-K4633</f>
        <v>99.739999999999952</v>
      </c>
      <c r="M4633" s="5">
        <f>L4633/J4633</f>
        <v>0.17706373158175032</v>
      </c>
      <c r="N4633" t="str">
        <f>IF(ISNA(VLOOKUP(A4633,'Returns Data'!A:A,1,0)),"No","Yes")</f>
        <v>No</v>
      </c>
      <c r="O4633" t="s">
        <v>10085</v>
      </c>
      <c r="P4633" t="str">
        <f>IFERROR(VLOOKUP(A4633,'Ratings Data'!A:C,3,0),"No Rating")</f>
        <v>No Rating</v>
      </c>
      <c r="Q4633" t="s">
        <v>10059</v>
      </c>
      <c r="R4633" s="5">
        <f t="shared" si="72"/>
        <v>-0.73623337703689828</v>
      </c>
    </row>
    <row r="4634" spans="1:18" x14ac:dyDescent="0.3">
      <c r="A4634" t="s">
        <v>9877</v>
      </c>
      <c r="B4634" s="2">
        <v>45672</v>
      </c>
      <c r="C4634" t="s">
        <v>10016</v>
      </c>
      <c r="D4634" t="s">
        <v>10032</v>
      </c>
      <c r="E4634" t="s">
        <v>10034</v>
      </c>
      <c r="F4634">
        <v>4</v>
      </c>
      <c r="G4634">
        <v>71.75</v>
      </c>
      <c r="H4634">
        <v>52.48</v>
      </c>
      <c r="I4634" t="s">
        <v>10040</v>
      </c>
      <c r="J4634">
        <f>F4634*G4634</f>
        <v>287</v>
      </c>
      <c r="K4634">
        <f>F4634*H4634</f>
        <v>209.92</v>
      </c>
      <c r="L4634">
        <f>J4634-K4634</f>
        <v>77.080000000000013</v>
      </c>
      <c r="M4634" s="5">
        <f>L4634/J4634</f>
        <v>0.26857142857142863</v>
      </c>
      <c r="N4634" t="str">
        <f>IF(ISNA(VLOOKUP(A4634,'Returns Data'!A:A,1,0)),"No","Yes")</f>
        <v>No</v>
      </c>
      <c r="O4634" t="s">
        <v>10085</v>
      </c>
      <c r="P4634" t="str">
        <f>IFERROR(VLOOKUP(A4634,'Ratings Data'!A:C,3,0),"No Rating")</f>
        <v>No Rating</v>
      </c>
      <c r="Q4634" t="s">
        <v>10059</v>
      </c>
      <c r="R4634" s="5">
        <f t="shared" si="72"/>
        <v>-0.49050239659151423</v>
      </c>
    </row>
    <row r="4635" spans="1:18" x14ac:dyDescent="0.3">
      <c r="A4635" t="s">
        <v>54</v>
      </c>
      <c r="B4635" s="2">
        <v>45673</v>
      </c>
      <c r="C4635" t="s">
        <v>10010</v>
      </c>
      <c r="D4635" t="s">
        <v>10029</v>
      </c>
      <c r="E4635" t="s">
        <v>10037</v>
      </c>
      <c r="F4635">
        <v>8</v>
      </c>
      <c r="G4635">
        <v>192.09</v>
      </c>
      <c r="H4635">
        <v>128.13</v>
      </c>
      <c r="I4635" t="s">
        <v>10039</v>
      </c>
      <c r="J4635">
        <f>F4635*G4635</f>
        <v>1536.72</v>
      </c>
      <c r="K4635">
        <f>F4635*H4635</f>
        <v>1025.04</v>
      </c>
      <c r="L4635">
        <f>J4635-K4635</f>
        <v>511.68000000000006</v>
      </c>
      <c r="M4635" s="5">
        <f>L4635/J4635</f>
        <v>0.33296892081836643</v>
      </c>
      <c r="N4635" t="str">
        <f>IF(ISNA(VLOOKUP(A4635,'Returns Data'!A:A,1,0)),"No","Yes")</f>
        <v>No</v>
      </c>
      <c r="O4635" t="s">
        <v>10085</v>
      </c>
      <c r="P4635" t="str">
        <f>IFERROR(VLOOKUP(A4635,'Ratings Data'!A:C,3,0),"No Rating")</f>
        <v>No Rating</v>
      </c>
      <c r="Q4635" t="s">
        <v>10059</v>
      </c>
      <c r="R4635" s="5">
        <f t="shared" si="72"/>
        <v>4.3544250871080141</v>
      </c>
    </row>
    <row r="4636" spans="1:18" x14ac:dyDescent="0.3">
      <c r="A4636" t="s">
        <v>485</v>
      </c>
      <c r="B4636" s="2">
        <v>45673</v>
      </c>
      <c r="C4636" t="s">
        <v>10025</v>
      </c>
      <c r="D4636" t="s">
        <v>10033</v>
      </c>
      <c r="E4636" t="s">
        <v>10037</v>
      </c>
      <c r="F4636">
        <v>20</v>
      </c>
      <c r="G4636">
        <v>312.91000000000003</v>
      </c>
      <c r="H4636">
        <v>245.64</v>
      </c>
      <c r="I4636" t="s">
        <v>10040</v>
      </c>
      <c r="J4636">
        <f>F4636*G4636</f>
        <v>6258.2000000000007</v>
      </c>
      <c r="K4636">
        <f>F4636*H4636</f>
        <v>4912.7999999999993</v>
      </c>
      <c r="L4636">
        <f>J4636-K4636</f>
        <v>1345.4000000000015</v>
      </c>
      <c r="M4636" s="5">
        <f>L4636/J4636</f>
        <v>0.21498194368987908</v>
      </c>
      <c r="N4636" t="str">
        <f>IF(ISNA(VLOOKUP(A4636,'Returns Data'!A:A,1,0)),"No","Yes")</f>
        <v>No</v>
      </c>
      <c r="O4636" t="s">
        <v>10085</v>
      </c>
      <c r="P4636" t="str">
        <f>IFERROR(VLOOKUP(A4636,'Ratings Data'!A:C,3,0),"No Rating")</f>
        <v>No Rating</v>
      </c>
      <c r="Q4636" t="s">
        <v>10059</v>
      </c>
      <c r="R4636" s="5">
        <f t="shared" si="72"/>
        <v>3.0724400020823577</v>
      </c>
    </row>
    <row r="4637" spans="1:18" x14ac:dyDescent="0.3">
      <c r="A4637" t="s">
        <v>1092</v>
      </c>
      <c r="B4637" s="2">
        <v>45673</v>
      </c>
      <c r="C4637" t="s">
        <v>10022</v>
      </c>
      <c r="D4637" t="s">
        <v>10033</v>
      </c>
      <c r="E4637" t="s">
        <v>10035</v>
      </c>
      <c r="F4637">
        <v>7</v>
      </c>
      <c r="G4637">
        <v>104.99</v>
      </c>
      <c r="H4637">
        <v>73.13</v>
      </c>
      <c r="I4637" t="s">
        <v>10039</v>
      </c>
      <c r="J4637">
        <f>F4637*G4637</f>
        <v>734.93</v>
      </c>
      <c r="K4637">
        <f>F4637*H4637</f>
        <v>511.90999999999997</v>
      </c>
      <c r="L4637">
        <f>J4637-K4637</f>
        <v>223.01999999999998</v>
      </c>
      <c r="M4637" s="5">
        <f>L4637/J4637</f>
        <v>0.3034574721402038</v>
      </c>
      <c r="N4637" t="str">
        <f>IF(ISNA(VLOOKUP(A4637,'Returns Data'!A:A,1,0)),"No","Yes")</f>
        <v>No</v>
      </c>
      <c r="O4637" t="s">
        <v>10085</v>
      </c>
      <c r="P4637" t="str">
        <f>IFERROR(VLOOKUP(A4637,'Ratings Data'!A:C,3,0),"No Rating")</f>
        <v>No Rating</v>
      </c>
      <c r="Q4637" t="s">
        <v>10059</v>
      </c>
      <c r="R4637" s="5">
        <f t="shared" si="72"/>
        <v>-0.88256527436003962</v>
      </c>
    </row>
    <row r="4638" spans="1:18" x14ac:dyDescent="0.3">
      <c r="A4638" t="s">
        <v>1110</v>
      </c>
      <c r="B4638" s="2">
        <v>45673</v>
      </c>
      <c r="C4638" t="s">
        <v>10020</v>
      </c>
      <c r="D4638" t="s">
        <v>10030</v>
      </c>
      <c r="E4638" t="s">
        <v>10035</v>
      </c>
      <c r="F4638">
        <v>4</v>
      </c>
      <c r="G4638">
        <v>19.7</v>
      </c>
      <c r="H4638">
        <v>17.52</v>
      </c>
      <c r="I4638" t="s">
        <v>10039</v>
      </c>
      <c r="J4638">
        <f>F4638*G4638</f>
        <v>78.8</v>
      </c>
      <c r="K4638">
        <f>F4638*H4638</f>
        <v>70.08</v>
      </c>
      <c r="L4638">
        <f>J4638-K4638</f>
        <v>8.7199999999999989</v>
      </c>
      <c r="M4638" s="5">
        <f>L4638/J4638</f>
        <v>0.11065989847715735</v>
      </c>
      <c r="N4638" t="str">
        <f>IF(ISNA(VLOOKUP(A4638,'Returns Data'!A:A,1,0)),"No","Yes")</f>
        <v>Yes</v>
      </c>
      <c r="O4638" t="str">
        <f>IFERROR(VLOOKUP(A4638,'Returns Data'!A:E,5,0),"No Returns")</f>
        <v>Late Delivery</v>
      </c>
      <c r="P4638" t="str">
        <f>IFERROR(VLOOKUP(A4638,'Ratings Data'!A:C,3,0),"No Rating")</f>
        <v>No Rating</v>
      </c>
      <c r="Q4638" t="s">
        <v>10059</v>
      </c>
      <c r="R4638" s="5">
        <f t="shared" si="72"/>
        <v>-0.89277890411331695</v>
      </c>
    </row>
    <row r="4639" spans="1:18" x14ac:dyDescent="0.3">
      <c r="A4639" t="s">
        <v>1158</v>
      </c>
      <c r="B4639" s="2">
        <v>45673</v>
      </c>
      <c r="C4639" t="s">
        <v>10022</v>
      </c>
      <c r="D4639" t="s">
        <v>10033</v>
      </c>
      <c r="E4639" t="s">
        <v>10035</v>
      </c>
      <c r="F4639">
        <v>20</v>
      </c>
      <c r="G4639">
        <v>347.62</v>
      </c>
      <c r="H4639">
        <v>208.82</v>
      </c>
      <c r="I4639" t="s">
        <v>10039</v>
      </c>
      <c r="J4639">
        <f>F4639*G4639</f>
        <v>6952.4</v>
      </c>
      <c r="K4639">
        <f>F4639*H4639</f>
        <v>4176.3999999999996</v>
      </c>
      <c r="L4639">
        <f>J4639-K4639</f>
        <v>2776</v>
      </c>
      <c r="M4639" s="5">
        <f>L4639/J4639</f>
        <v>0.39928657729704853</v>
      </c>
      <c r="N4639" t="str">
        <f>IF(ISNA(VLOOKUP(A4639,'Returns Data'!A:A,1,0)),"No","Yes")</f>
        <v>No</v>
      </c>
      <c r="O4639" t="s">
        <v>10085</v>
      </c>
      <c r="P4639" t="str">
        <f>IFERROR(VLOOKUP(A4639,'Ratings Data'!A:C,3,0),"No Rating")</f>
        <v>No Rating</v>
      </c>
      <c r="Q4639" t="s">
        <v>10059</v>
      </c>
      <c r="R4639" s="5">
        <f t="shared" si="72"/>
        <v>87.228426395939081</v>
      </c>
    </row>
    <row r="4640" spans="1:18" x14ac:dyDescent="0.3">
      <c r="A4640" t="s">
        <v>1295</v>
      </c>
      <c r="B4640" s="2">
        <v>45673</v>
      </c>
      <c r="C4640" t="s">
        <v>10015</v>
      </c>
      <c r="D4640" t="s">
        <v>10031</v>
      </c>
      <c r="E4640" t="s">
        <v>10036</v>
      </c>
      <c r="F4640">
        <v>20</v>
      </c>
      <c r="G4640">
        <v>342.78</v>
      </c>
      <c r="H4640">
        <v>271.48</v>
      </c>
      <c r="I4640" t="s">
        <v>10039</v>
      </c>
      <c r="J4640">
        <f>F4640*G4640</f>
        <v>6855.5999999999995</v>
      </c>
      <c r="K4640">
        <f>F4640*H4640</f>
        <v>5429.6</v>
      </c>
      <c r="L4640">
        <f>J4640-K4640</f>
        <v>1425.9999999999991</v>
      </c>
      <c r="M4640" s="5">
        <f>L4640/J4640</f>
        <v>0.20800513448859315</v>
      </c>
      <c r="N4640" t="str">
        <f>IF(ISNA(VLOOKUP(A4640,'Returns Data'!A:A,1,0)),"No","Yes")</f>
        <v>No</v>
      </c>
      <c r="O4640" t="s">
        <v>10085</v>
      </c>
      <c r="P4640" t="str">
        <f>IFERROR(VLOOKUP(A4640,'Ratings Data'!A:C,3,0),"No Rating")</f>
        <v>No Rating</v>
      </c>
      <c r="Q4640" t="s">
        <v>10059</v>
      </c>
      <c r="R4640" s="5">
        <f t="shared" si="72"/>
        <v>-1.3923249525343793E-2</v>
      </c>
    </row>
    <row r="4641" spans="1:18" x14ac:dyDescent="0.3">
      <c r="A4641" t="s">
        <v>1881</v>
      </c>
      <c r="B4641" s="2">
        <v>45673</v>
      </c>
      <c r="C4641" t="s">
        <v>10012</v>
      </c>
      <c r="D4641" t="s">
        <v>10030</v>
      </c>
      <c r="E4641" t="s">
        <v>10035</v>
      </c>
      <c r="F4641">
        <v>17</v>
      </c>
      <c r="G4641">
        <v>136.18</v>
      </c>
      <c r="H4641">
        <v>111.41</v>
      </c>
      <c r="I4641" t="s">
        <v>10039</v>
      </c>
      <c r="J4641">
        <f>F4641*G4641</f>
        <v>2315.06</v>
      </c>
      <c r="K4641">
        <f>F4641*H4641</f>
        <v>1893.97</v>
      </c>
      <c r="L4641">
        <f>J4641-K4641</f>
        <v>421.08999999999992</v>
      </c>
      <c r="M4641" s="5">
        <f>L4641/J4641</f>
        <v>0.18189161404024082</v>
      </c>
      <c r="N4641" t="str">
        <f>IF(ISNA(VLOOKUP(A4641,'Returns Data'!A:A,1,0)),"No","Yes")</f>
        <v>No</v>
      </c>
      <c r="O4641" t="s">
        <v>10085</v>
      </c>
      <c r="P4641" t="str">
        <f>IFERROR(VLOOKUP(A4641,'Ratings Data'!A:C,3,0),"No Rating")</f>
        <v>No Rating</v>
      </c>
      <c r="Q4641" t="s">
        <v>10059</v>
      </c>
      <c r="R4641" s="5">
        <f t="shared" si="72"/>
        <v>-0.66231110333158283</v>
      </c>
    </row>
    <row r="4642" spans="1:18" x14ac:dyDescent="0.3">
      <c r="A4642" t="s">
        <v>2054</v>
      </c>
      <c r="B4642" s="2">
        <v>45673</v>
      </c>
      <c r="C4642" t="s">
        <v>10019</v>
      </c>
      <c r="D4642" t="s">
        <v>10031</v>
      </c>
      <c r="E4642" t="s">
        <v>10036</v>
      </c>
      <c r="F4642">
        <v>1</v>
      </c>
      <c r="G4642">
        <v>360.37</v>
      </c>
      <c r="H4642">
        <v>302.06</v>
      </c>
      <c r="I4642" t="s">
        <v>10040</v>
      </c>
      <c r="J4642">
        <f>F4642*G4642</f>
        <v>360.37</v>
      </c>
      <c r="K4642">
        <f>F4642*H4642</f>
        <v>302.06</v>
      </c>
      <c r="L4642">
        <f>J4642-K4642</f>
        <v>58.31</v>
      </c>
      <c r="M4642" s="5">
        <f>L4642/J4642</f>
        <v>0.16180592169159475</v>
      </c>
      <c r="N4642" t="str">
        <f>IF(ISNA(VLOOKUP(A4642,'Returns Data'!A:A,1,0)),"No","Yes")</f>
        <v>No</v>
      </c>
      <c r="O4642" t="s">
        <v>10085</v>
      </c>
      <c r="P4642">
        <f>IFERROR(VLOOKUP(A4642,'Ratings Data'!A:C,3,0),"No Rating")</f>
        <v>2</v>
      </c>
      <c r="Q4642" t="s">
        <v>10059</v>
      </c>
      <c r="R4642" s="5">
        <f t="shared" si="72"/>
        <v>-0.84433664786225848</v>
      </c>
    </row>
    <row r="4643" spans="1:18" x14ac:dyDescent="0.3">
      <c r="A4643" t="s">
        <v>2199</v>
      </c>
      <c r="B4643" s="2">
        <v>45673</v>
      </c>
      <c r="C4643" t="s">
        <v>10019</v>
      </c>
      <c r="D4643" t="s">
        <v>10031</v>
      </c>
      <c r="E4643" t="s">
        <v>10038</v>
      </c>
      <c r="F4643">
        <v>19</v>
      </c>
      <c r="G4643">
        <v>165.23</v>
      </c>
      <c r="H4643">
        <v>108.35</v>
      </c>
      <c r="I4643" t="s">
        <v>10039</v>
      </c>
      <c r="J4643">
        <f>F4643*G4643</f>
        <v>3139.37</v>
      </c>
      <c r="K4643">
        <f>F4643*H4643</f>
        <v>2058.65</v>
      </c>
      <c r="L4643">
        <f>J4643-K4643</f>
        <v>1080.7199999999998</v>
      </c>
      <c r="M4643" s="5">
        <f>L4643/J4643</f>
        <v>0.34424741269745196</v>
      </c>
      <c r="N4643" t="str">
        <f>IF(ISNA(VLOOKUP(A4643,'Returns Data'!A:A,1,0)),"No","Yes")</f>
        <v>No</v>
      </c>
      <c r="O4643" t="s">
        <v>10085</v>
      </c>
      <c r="P4643" t="str">
        <f>IFERROR(VLOOKUP(A4643,'Ratings Data'!A:C,3,0),"No Rating")</f>
        <v>No Rating</v>
      </c>
      <c r="Q4643" t="s">
        <v>10059</v>
      </c>
      <c r="R4643" s="5">
        <f t="shared" si="72"/>
        <v>7.7115187168743233</v>
      </c>
    </row>
    <row r="4644" spans="1:18" x14ac:dyDescent="0.3">
      <c r="A4644" t="s">
        <v>2417</v>
      </c>
      <c r="B4644" s="2">
        <v>45673</v>
      </c>
      <c r="C4644" t="s">
        <v>10014</v>
      </c>
      <c r="D4644" t="s">
        <v>10030</v>
      </c>
      <c r="E4644" t="s">
        <v>10035</v>
      </c>
      <c r="F4644">
        <v>12</v>
      </c>
      <c r="G4644">
        <v>359.47</v>
      </c>
      <c r="H4644">
        <v>282.94</v>
      </c>
      <c r="I4644" t="s">
        <v>10039</v>
      </c>
      <c r="J4644">
        <f>F4644*G4644</f>
        <v>4313.6400000000003</v>
      </c>
      <c r="K4644">
        <f>F4644*H4644</f>
        <v>3395.2799999999997</v>
      </c>
      <c r="L4644">
        <f>J4644-K4644</f>
        <v>918.36000000000058</v>
      </c>
      <c r="M4644" s="5">
        <f>L4644/J4644</f>
        <v>0.21289676468133653</v>
      </c>
      <c r="N4644" t="str">
        <f>IF(ISNA(VLOOKUP(A4644,'Returns Data'!A:A,1,0)),"No","Yes")</f>
        <v>No</v>
      </c>
      <c r="O4644" t="s">
        <v>10085</v>
      </c>
      <c r="P4644">
        <f>IFERROR(VLOOKUP(A4644,'Ratings Data'!A:C,3,0),"No Rating")</f>
        <v>4</v>
      </c>
      <c r="Q4644" t="s">
        <v>10059</v>
      </c>
      <c r="R4644" s="5">
        <f t="shared" si="72"/>
        <v>0.37404638510274368</v>
      </c>
    </row>
    <row r="4645" spans="1:18" x14ac:dyDescent="0.3">
      <c r="A4645" t="s">
        <v>2472</v>
      </c>
      <c r="B4645" s="2">
        <v>45673</v>
      </c>
      <c r="C4645" t="s">
        <v>10023</v>
      </c>
      <c r="D4645" t="s">
        <v>10033</v>
      </c>
      <c r="E4645" t="s">
        <v>10035</v>
      </c>
      <c r="F4645">
        <v>11</v>
      </c>
      <c r="G4645">
        <v>489.28</v>
      </c>
      <c r="H4645">
        <v>364.38</v>
      </c>
      <c r="I4645" t="s">
        <v>10040</v>
      </c>
      <c r="J4645">
        <f>F4645*G4645</f>
        <v>5382.08</v>
      </c>
      <c r="K4645">
        <f>F4645*H4645</f>
        <v>4008.18</v>
      </c>
      <c r="L4645">
        <f>J4645-K4645</f>
        <v>1373.9</v>
      </c>
      <c r="M4645" s="5">
        <f>L4645/J4645</f>
        <v>0.25527305428384567</v>
      </c>
      <c r="N4645" t="str">
        <f>IF(ISNA(VLOOKUP(A4645,'Returns Data'!A:A,1,0)),"No","Yes")</f>
        <v>No</v>
      </c>
      <c r="O4645" t="s">
        <v>10085</v>
      </c>
      <c r="P4645" t="str">
        <f>IFERROR(VLOOKUP(A4645,'Ratings Data'!A:C,3,0),"No Rating")</f>
        <v>No Rating</v>
      </c>
      <c r="Q4645" t="s">
        <v>10059</v>
      </c>
      <c r="R4645" s="5">
        <f t="shared" si="72"/>
        <v>0.24768872692204252</v>
      </c>
    </row>
    <row r="4646" spans="1:18" x14ac:dyDescent="0.3">
      <c r="A4646" t="s">
        <v>3140</v>
      </c>
      <c r="B4646" s="2">
        <v>45673</v>
      </c>
      <c r="C4646" t="s">
        <v>10011</v>
      </c>
      <c r="D4646" t="s">
        <v>10029</v>
      </c>
      <c r="E4646" t="s">
        <v>10036</v>
      </c>
      <c r="F4646">
        <v>15</v>
      </c>
      <c r="G4646">
        <v>84.02</v>
      </c>
      <c r="H4646">
        <v>50.73</v>
      </c>
      <c r="I4646" t="s">
        <v>10039</v>
      </c>
      <c r="J4646">
        <f>F4646*G4646</f>
        <v>1260.3</v>
      </c>
      <c r="K4646">
        <f>F4646*H4646</f>
        <v>760.94999999999993</v>
      </c>
      <c r="L4646">
        <f>J4646-K4646</f>
        <v>499.35</v>
      </c>
      <c r="M4646" s="5">
        <f>L4646/J4646</f>
        <v>0.39621518686027141</v>
      </c>
      <c r="N4646" t="str">
        <f>IF(ISNA(VLOOKUP(A4646,'Returns Data'!A:A,1,0)),"No","Yes")</f>
        <v>No</v>
      </c>
      <c r="O4646" t="s">
        <v>10085</v>
      </c>
      <c r="P4646" t="str">
        <f>IFERROR(VLOOKUP(A4646,'Ratings Data'!A:C,3,0),"No Rating")</f>
        <v>No Rating</v>
      </c>
      <c r="Q4646" t="s">
        <v>10059</v>
      </c>
      <c r="R4646" s="5">
        <f t="shared" si="72"/>
        <v>-0.7658340269932814</v>
      </c>
    </row>
    <row r="4647" spans="1:18" x14ac:dyDescent="0.3">
      <c r="A4647" t="s">
        <v>3278</v>
      </c>
      <c r="B4647" s="2">
        <v>45673</v>
      </c>
      <c r="C4647" t="s">
        <v>10024</v>
      </c>
      <c r="D4647" t="s">
        <v>10029</v>
      </c>
      <c r="E4647" t="s">
        <v>10038</v>
      </c>
      <c r="F4647">
        <v>10</v>
      </c>
      <c r="G4647">
        <v>208.85</v>
      </c>
      <c r="H4647">
        <v>174.25</v>
      </c>
      <c r="I4647" t="s">
        <v>10039</v>
      </c>
      <c r="J4647">
        <f>F4647*G4647</f>
        <v>2088.5</v>
      </c>
      <c r="K4647">
        <f>F4647*H4647</f>
        <v>1742.5</v>
      </c>
      <c r="L4647">
        <f>J4647-K4647</f>
        <v>346</v>
      </c>
      <c r="M4647" s="5">
        <f>L4647/J4647</f>
        <v>0.16566914053148193</v>
      </c>
      <c r="N4647" t="str">
        <f>IF(ISNA(VLOOKUP(A4647,'Returns Data'!A:A,1,0)),"No","Yes")</f>
        <v>No</v>
      </c>
      <c r="O4647" t="s">
        <v>10085</v>
      </c>
      <c r="P4647" t="str">
        <f>IFERROR(VLOOKUP(A4647,'Ratings Data'!A:C,3,0),"No Rating")</f>
        <v>No Rating</v>
      </c>
      <c r="Q4647" t="s">
        <v>10059</v>
      </c>
      <c r="R4647" s="5">
        <f t="shared" si="72"/>
        <v>0.65714512417678339</v>
      </c>
    </row>
    <row r="4648" spans="1:18" x14ac:dyDescent="0.3">
      <c r="A4648" t="s">
        <v>3425</v>
      </c>
      <c r="B4648" s="2">
        <v>45673</v>
      </c>
      <c r="C4648" t="s">
        <v>10017</v>
      </c>
      <c r="D4648" t="s">
        <v>10032</v>
      </c>
      <c r="E4648" t="s">
        <v>10037</v>
      </c>
      <c r="F4648">
        <v>20</v>
      </c>
      <c r="G4648">
        <v>316.72000000000003</v>
      </c>
      <c r="H4648">
        <v>262.86</v>
      </c>
      <c r="I4648" t="s">
        <v>10040</v>
      </c>
      <c r="J4648">
        <f>F4648*G4648</f>
        <v>6334.4000000000005</v>
      </c>
      <c r="K4648">
        <f>F4648*H4648</f>
        <v>5257.2000000000007</v>
      </c>
      <c r="L4648">
        <f>J4648-K4648</f>
        <v>1077.1999999999998</v>
      </c>
      <c r="M4648" s="5">
        <f>L4648/J4648</f>
        <v>0.17005556958827983</v>
      </c>
      <c r="N4648" t="str">
        <f>IF(ISNA(VLOOKUP(A4648,'Returns Data'!A:A,1,0)),"No","Yes")</f>
        <v>No</v>
      </c>
      <c r="O4648" t="s">
        <v>10085</v>
      </c>
      <c r="P4648" t="str">
        <f>IFERROR(VLOOKUP(A4648,'Ratings Data'!A:C,3,0),"No Rating")</f>
        <v>No Rating</v>
      </c>
      <c r="Q4648" t="s">
        <v>10059</v>
      </c>
      <c r="R4648" s="5">
        <f t="shared" si="72"/>
        <v>2.0329901843428302</v>
      </c>
    </row>
    <row r="4649" spans="1:18" x14ac:dyDescent="0.3">
      <c r="A4649" t="s">
        <v>3443</v>
      </c>
      <c r="B4649" s="2">
        <v>45673</v>
      </c>
      <c r="C4649" t="s">
        <v>10027</v>
      </c>
      <c r="D4649" t="s">
        <v>10032</v>
      </c>
      <c r="E4649" t="s">
        <v>10035</v>
      </c>
      <c r="F4649">
        <v>7</v>
      </c>
      <c r="G4649">
        <v>401.03</v>
      </c>
      <c r="H4649">
        <v>294.42</v>
      </c>
      <c r="I4649" t="s">
        <v>10040</v>
      </c>
      <c r="J4649">
        <f>F4649*G4649</f>
        <v>2807.21</v>
      </c>
      <c r="K4649">
        <f>F4649*H4649</f>
        <v>2060.94</v>
      </c>
      <c r="L4649">
        <f>J4649-K4649</f>
        <v>746.27</v>
      </c>
      <c r="M4649" s="5">
        <f>L4649/J4649</f>
        <v>0.26584046081340545</v>
      </c>
      <c r="N4649" t="str">
        <f>IF(ISNA(VLOOKUP(A4649,'Returns Data'!A:A,1,0)),"No","Yes")</f>
        <v>No</v>
      </c>
      <c r="O4649" t="s">
        <v>10085</v>
      </c>
      <c r="P4649" t="str">
        <f>IFERROR(VLOOKUP(A4649,'Ratings Data'!A:C,3,0),"No Rating")</f>
        <v>No Rating</v>
      </c>
      <c r="Q4649" t="s">
        <v>10059</v>
      </c>
      <c r="R4649" s="5">
        <f t="shared" si="72"/>
        <v>-0.5568309547865623</v>
      </c>
    </row>
    <row r="4650" spans="1:18" x14ac:dyDescent="0.3">
      <c r="A4650" t="s">
        <v>3446</v>
      </c>
      <c r="B4650" s="2">
        <v>45673</v>
      </c>
      <c r="C4650" t="s">
        <v>10018</v>
      </c>
      <c r="D4650" t="s">
        <v>10033</v>
      </c>
      <c r="E4650" t="s">
        <v>10036</v>
      </c>
      <c r="F4650">
        <v>9</v>
      </c>
      <c r="G4650">
        <v>450.2</v>
      </c>
      <c r="H4650">
        <v>391.02</v>
      </c>
      <c r="I4650" t="s">
        <v>10040</v>
      </c>
      <c r="J4650">
        <f>F4650*G4650</f>
        <v>4051.7999999999997</v>
      </c>
      <c r="K4650">
        <f>F4650*H4650</f>
        <v>3519.18</v>
      </c>
      <c r="L4650">
        <f>J4650-K4650</f>
        <v>532.61999999999989</v>
      </c>
      <c r="M4650" s="5">
        <f>L4650/J4650</f>
        <v>0.13145268769435806</v>
      </c>
      <c r="N4650" t="str">
        <f>IF(ISNA(VLOOKUP(A4650,'Returns Data'!A:A,1,0)),"No","Yes")</f>
        <v>No</v>
      </c>
      <c r="O4650" t="s">
        <v>10085</v>
      </c>
      <c r="P4650" t="str">
        <f>IFERROR(VLOOKUP(A4650,'Ratings Data'!A:C,3,0),"No Rating")</f>
        <v>No Rating</v>
      </c>
      <c r="Q4650" t="s">
        <v>10059</v>
      </c>
      <c r="R4650" s="5">
        <f t="shared" si="72"/>
        <v>0.4433547899872114</v>
      </c>
    </row>
    <row r="4651" spans="1:18" x14ac:dyDescent="0.3">
      <c r="A4651" t="s">
        <v>3607</v>
      </c>
      <c r="B4651" s="2">
        <v>45673</v>
      </c>
      <c r="C4651" t="s">
        <v>10025</v>
      </c>
      <c r="D4651" t="s">
        <v>10033</v>
      </c>
      <c r="E4651" t="s">
        <v>10037</v>
      </c>
      <c r="F4651">
        <v>16</v>
      </c>
      <c r="G4651">
        <v>282.11</v>
      </c>
      <c r="H4651">
        <v>218.96</v>
      </c>
      <c r="I4651" t="s">
        <v>10039</v>
      </c>
      <c r="J4651">
        <f>F4651*G4651</f>
        <v>4513.76</v>
      </c>
      <c r="K4651">
        <f>F4651*H4651</f>
        <v>3503.36</v>
      </c>
      <c r="L4651">
        <f>J4651-K4651</f>
        <v>1010.4000000000001</v>
      </c>
      <c r="M4651" s="5">
        <f>L4651/J4651</f>
        <v>0.22384885328417994</v>
      </c>
      <c r="N4651" t="str">
        <f>IF(ISNA(VLOOKUP(A4651,'Returns Data'!A:A,1,0)),"No","Yes")</f>
        <v>No</v>
      </c>
      <c r="O4651" t="s">
        <v>10085</v>
      </c>
      <c r="P4651" t="str">
        <f>IFERROR(VLOOKUP(A4651,'Ratings Data'!A:C,3,0),"No Rating")</f>
        <v>No Rating</v>
      </c>
      <c r="Q4651" t="s">
        <v>10059</v>
      </c>
      <c r="R4651" s="5">
        <f t="shared" si="72"/>
        <v>0.11401352485315182</v>
      </c>
    </row>
    <row r="4652" spans="1:18" x14ac:dyDescent="0.3">
      <c r="A4652" t="s">
        <v>4008</v>
      </c>
      <c r="B4652" s="2">
        <v>45673</v>
      </c>
      <c r="C4652" t="s">
        <v>10015</v>
      </c>
      <c r="D4652" t="s">
        <v>10031</v>
      </c>
      <c r="E4652" t="s">
        <v>10036</v>
      </c>
      <c r="F4652">
        <v>10</v>
      </c>
      <c r="G4652">
        <v>237.68</v>
      </c>
      <c r="H4652">
        <v>176.14</v>
      </c>
      <c r="I4652" t="s">
        <v>10039</v>
      </c>
      <c r="J4652">
        <f>F4652*G4652</f>
        <v>2376.8000000000002</v>
      </c>
      <c r="K4652">
        <f>F4652*H4652</f>
        <v>1761.3999999999999</v>
      </c>
      <c r="L4652">
        <f>J4652-K4652</f>
        <v>615.40000000000032</v>
      </c>
      <c r="M4652" s="5">
        <f>L4652/J4652</f>
        <v>0.25891955570514991</v>
      </c>
      <c r="N4652" t="str">
        <f>IF(ISNA(VLOOKUP(A4652,'Returns Data'!A:A,1,0)),"No","Yes")</f>
        <v>No</v>
      </c>
      <c r="O4652" t="s">
        <v>10085</v>
      </c>
      <c r="P4652" t="str">
        <f>IFERROR(VLOOKUP(A4652,'Ratings Data'!A:C,3,0),"No Rating")</f>
        <v>No Rating</v>
      </c>
      <c r="Q4652" t="s">
        <v>10059</v>
      </c>
      <c r="R4652" s="5">
        <f t="shared" si="72"/>
        <v>-0.47343234908369075</v>
      </c>
    </row>
    <row r="4653" spans="1:18" x14ac:dyDescent="0.3">
      <c r="A4653" t="s">
        <v>4024</v>
      </c>
      <c r="B4653" s="2">
        <v>45673</v>
      </c>
      <c r="C4653" t="s">
        <v>10028</v>
      </c>
      <c r="D4653" t="s">
        <v>10032</v>
      </c>
      <c r="E4653" t="s">
        <v>10034</v>
      </c>
      <c r="F4653">
        <v>20</v>
      </c>
      <c r="G4653">
        <v>351.71</v>
      </c>
      <c r="H4653">
        <v>267.92</v>
      </c>
      <c r="I4653" t="s">
        <v>10039</v>
      </c>
      <c r="J4653">
        <f>F4653*G4653</f>
        <v>7034.2</v>
      </c>
      <c r="K4653">
        <f>F4653*H4653</f>
        <v>5358.4000000000005</v>
      </c>
      <c r="L4653">
        <f>J4653-K4653</f>
        <v>1675.7999999999993</v>
      </c>
      <c r="M4653" s="5">
        <f>L4653/J4653</f>
        <v>0.23823604674305526</v>
      </c>
      <c r="N4653" t="str">
        <f>IF(ISNA(VLOOKUP(A4653,'Returns Data'!A:A,1,0)),"No","Yes")</f>
        <v>No</v>
      </c>
      <c r="O4653" t="s">
        <v>10085</v>
      </c>
      <c r="P4653" t="str">
        <f>IFERROR(VLOOKUP(A4653,'Ratings Data'!A:C,3,0),"No Rating")</f>
        <v>No Rating</v>
      </c>
      <c r="Q4653" t="s">
        <v>10059</v>
      </c>
      <c r="R4653" s="5">
        <f t="shared" si="72"/>
        <v>1.9595254123190842</v>
      </c>
    </row>
    <row r="4654" spans="1:18" x14ac:dyDescent="0.3">
      <c r="A4654" t="s">
        <v>4793</v>
      </c>
      <c r="B4654" s="2">
        <v>45673</v>
      </c>
      <c r="C4654" t="s">
        <v>10015</v>
      </c>
      <c r="D4654" t="s">
        <v>10031</v>
      </c>
      <c r="E4654" t="s">
        <v>10035</v>
      </c>
      <c r="F4654">
        <v>10</v>
      </c>
      <c r="G4654">
        <v>467</v>
      </c>
      <c r="H4654">
        <v>316.14999999999998</v>
      </c>
      <c r="I4654" t="s">
        <v>10039</v>
      </c>
      <c r="J4654">
        <f>F4654*G4654</f>
        <v>4670</v>
      </c>
      <c r="K4654">
        <f>F4654*H4654</f>
        <v>3161.5</v>
      </c>
      <c r="L4654">
        <f>J4654-K4654</f>
        <v>1508.5</v>
      </c>
      <c r="M4654" s="5">
        <f>L4654/J4654</f>
        <v>0.32301927194860813</v>
      </c>
      <c r="N4654" t="str">
        <f>IF(ISNA(VLOOKUP(A4654,'Returns Data'!A:A,1,0)),"No","Yes")</f>
        <v>No</v>
      </c>
      <c r="O4654" t="s">
        <v>10085</v>
      </c>
      <c r="P4654" t="str">
        <f>IFERROR(VLOOKUP(A4654,'Ratings Data'!A:C,3,0),"No Rating")</f>
        <v>No Rating</v>
      </c>
      <c r="Q4654" t="s">
        <v>10059</v>
      </c>
      <c r="R4654" s="5">
        <f t="shared" si="72"/>
        <v>-0.33610076483466489</v>
      </c>
    </row>
    <row r="4655" spans="1:18" x14ac:dyDescent="0.3">
      <c r="A4655" t="s">
        <v>4885</v>
      </c>
      <c r="B4655" s="2">
        <v>45673</v>
      </c>
      <c r="C4655" t="s">
        <v>10019</v>
      </c>
      <c r="D4655" t="s">
        <v>10031</v>
      </c>
      <c r="E4655" t="s">
        <v>10037</v>
      </c>
      <c r="F4655">
        <v>4</v>
      </c>
      <c r="G4655">
        <v>328.6</v>
      </c>
      <c r="H4655">
        <v>220.17</v>
      </c>
      <c r="I4655" t="s">
        <v>10039</v>
      </c>
      <c r="J4655">
        <f>F4655*G4655</f>
        <v>1314.4</v>
      </c>
      <c r="K4655">
        <f>F4655*H4655</f>
        <v>880.68</v>
      </c>
      <c r="L4655">
        <f>J4655-K4655</f>
        <v>433.72000000000014</v>
      </c>
      <c r="M4655" s="5">
        <f>L4655/J4655</f>
        <v>0.32997565429093129</v>
      </c>
      <c r="N4655" t="str">
        <f>IF(ISNA(VLOOKUP(A4655,'Returns Data'!A:A,1,0)),"No","Yes")</f>
        <v>No</v>
      </c>
      <c r="O4655" t="s">
        <v>10085</v>
      </c>
      <c r="P4655">
        <f>IFERROR(VLOOKUP(A4655,'Ratings Data'!A:C,3,0),"No Rating")</f>
        <v>1</v>
      </c>
      <c r="Q4655" t="s">
        <v>10059</v>
      </c>
      <c r="R4655" s="5">
        <f t="shared" si="72"/>
        <v>-0.7185438972162741</v>
      </c>
    </row>
    <row r="4656" spans="1:18" x14ac:dyDescent="0.3">
      <c r="A4656" t="s">
        <v>5280</v>
      </c>
      <c r="B4656" s="2">
        <v>45673</v>
      </c>
      <c r="C4656" t="s">
        <v>10022</v>
      </c>
      <c r="D4656" t="s">
        <v>10033</v>
      </c>
      <c r="E4656" t="s">
        <v>10034</v>
      </c>
      <c r="F4656">
        <v>4</v>
      </c>
      <c r="G4656">
        <v>185.17</v>
      </c>
      <c r="H4656">
        <v>131.43</v>
      </c>
      <c r="I4656" t="s">
        <v>10039</v>
      </c>
      <c r="J4656">
        <f>F4656*G4656</f>
        <v>740.68</v>
      </c>
      <c r="K4656">
        <f>F4656*H4656</f>
        <v>525.72</v>
      </c>
      <c r="L4656">
        <f>J4656-K4656</f>
        <v>214.95999999999992</v>
      </c>
      <c r="M4656" s="5">
        <f>L4656/J4656</f>
        <v>0.29021979802343784</v>
      </c>
      <c r="N4656" t="str">
        <f>IF(ISNA(VLOOKUP(A4656,'Returns Data'!A:A,1,0)),"No","Yes")</f>
        <v>No</v>
      </c>
      <c r="O4656" t="s">
        <v>10085</v>
      </c>
      <c r="P4656" t="str">
        <f>IFERROR(VLOOKUP(A4656,'Ratings Data'!A:C,3,0),"No Rating")</f>
        <v>No Rating</v>
      </c>
      <c r="Q4656" t="s">
        <v>10059</v>
      </c>
      <c r="R4656" s="5">
        <f t="shared" si="72"/>
        <v>-0.43648813146682902</v>
      </c>
    </row>
    <row r="4657" spans="1:18" x14ac:dyDescent="0.3">
      <c r="A4657" t="s">
        <v>5848</v>
      </c>
      <c r="B4657" s="2">
        <v>45673</v>
      </c>
      <c r="C4657" t="s">
        <v>10019</v>
      </c>
      <c r="D4657" t="s">
        <v>10031</v>
      </c>
      <c r="E4657" t="s">
        <v>10035</v>
      </c>
      <c r="F4657">
        <v>3</v>
      </c>
      <c r="G4657">
        <v>307.62</v>
      </c>
      <c r="H4657">
        <v>221.46</v>
      </c>
      <c r="I4657" t="s">
        <v>10039</v>
      </c>
      <c r="J4657">
        <f>F4657*G4657</f>
        <v>922.86</v>
      </c>
      <c r="K4657">
        <f>F4657*H4657</f>
        <v>664.38</v>
      </c>
      <c r="L4657">
        <f>J4657-K4657</f>
        <v>258.48</v>
      </c>
      <c r="M4657" s="5">
        <f>L4657/J4657</f>
        <v>0.28008582016773942</v>
      </c>
      <c r="N4657" t="str">
        <f>IF(ISNA(VLOOKUP(A4657,'Returns Data'!A:A,1,0)),"No","Yes")</f>
        <v>No</v>
      </c>
      <c r="O4657" t="s">
        <v>10085</v>
      </c>
      <c r="P4657" t="str">
        <f>IFERROR(VLOOKUP(A4657,'Ratings Data'!A:C,3,0),"No Rating")</f>
        <v>No Rating</v>
      </c>
      <c r="Q4657" t="s">
        <v>10059</v>
      </c>
      <c r="R4657" s="5">
        <f t="shared" si="72"/>
        <v>0.24596316897985646</v>
      </c>
    </row>
    <row r="4658" spans="1:18" x14ac:dyDescent="0.3">
      <c r="A4658" t="s">
        <v>6100</v>
      </c>
      <c r="B4658" s="2">
        <v>45673</v>
      </c>
      <c r="C4658" t="s">
        <v>10018</v>
      </c>
      <c r="D4658" t="s">
        <v>10033</v>
      </c>
      <c r="E4658" t="s">
        <v>10034</v>
      </c>
      <c r="F4658">
        <v>16</v>
      </c>
      <c r="G4658">
        <v>439.27</v>
      </c>
      <c r="H4658">
        <v>331.79</v>
      </c>
      <c r="I4658" t="s">
        <v>10040</v>
      </c>
      <c r="J4658">
        <f>F4658*G4658</f>
        <v>7028.32</v>
      </c>
      <c r="K4658">
        <f>F4658*H4658</f>
        <v>5308.64</v>
      </c>
      <c r="L4658">
        <f>J4658-K4658</f>
        <v>1719.6799999999994</v>
      </c>
      <c r="M4658" s="5">
        <f>L4658/J4658</f>
        <v>0.24467867143214872</v>
      </c>
      <c r="N4658" t="str">
        <f>IF(ISNA(VLOOKUP(A4658,'Returns Data'!A:A,1,0)),"No","Yes")</f>
        <v>No</v>
      </c>
      <c r="O4658" t="s">
        <v>10085</v>
      </c>
      <c r="P4658" t="str">
        <f>IFERROR(VLOOKUP(A4658,'Ratings Data'!A:C,3,0),"No Rating")</f>
        <v>No Rating</v>
      </c>
      <c r="Q4658" t="s">
        <v>10059</v>
      </c>
      <c r="R4658" s="5">
        <f t="shared" si="72"/>
        <v>6.6158030470493898</v>
      </c>
    </row>
    <row r="4659" spans="1:18" x14ac:dyDescent="0.3">
      <c r="A4659" t="s">
        <v>7440</v>
      </c>
      <c r="B4659" s="2">
        <v>45673</v>
      </c>
      <c r="C4659" t="s">
        <v>10010</v>
      </c>
      <c r="D4659" t="s">
        <v>10029</v>
      </c>
      <c r="E4659" t="s">
        <v>10034</v>
      </c>
      <c r="F4659">
        <v>3</v>
      </c>
      <c r="G4659">
        <v>249.22</v>
      </c>
      <c r="H4659">
        <v>184.69</v>
      </c>
      <c r="I4659" t="s">
        <v>10039</v>
      </c>
      <c r="J4659">
        <f>F4659*G4659</f>
        <v>747.66</v>
      </c>
      <c r="K4659">
        <f>F4659*H4659</f>
        <v>554.06999999999994</v>
      </c>
      <c r="L4659">
        <f>J4659-K4659</f>
        <v>193.59000000000003</v>
      </c>
      <c r="M4659" s="5">
        <f>L4659/J4659</f>
        <v>0.25892785490731085</v>
      </c>
      <c r="N4659" t="str">
        <f>IF(ISNA(VLOOKUP(A4659,'Returns Data'!A:A,1,0)),"No","Yes")</f>
        <v>No</v>
      </c>
      <c r="O4659" t="s">
        <v>10085</v>
      </c>
      <c r="P4659" t="str">
        <f>IFERROR(VLOOKUP(A4659,'Ratings Data'!A:C,3,0),"No Rating")</f>
        <v>No Rating</v>
      </c>
      <c r="Q4659" t="s">
        <v>10059</v>
      </c>
      <c r="R4659" s="5">
        <f t="shared" si="72"/>
        <v>-0.89362180435722904</v>
      </c>
    </row>
    <row r="4660" spans="1:18" x14ac:dyDescent="0.3">
      <c r="A4660" t="s">
        <v>7733</v>
      </c>
      <c r="B4660" s="2">
        <v>45673</v>
      </c>
      <c r="C4660" t="s">
        <v>10009</v>
      </c>
      <c r="D4660" t="s">
        <v>10029</v>
      </c>
      <c r="E4660" t="s">
        <v>10036</v>
      </c>
      <c r="F4660">
        <v>5</v>
      </c>
      <c r="G4660">
        <v>396.56</v>
      </c>
      <c r="H4660">
        <v>246.12</v>
      </c>
      <c r="I4660" t="s">
        <v>10039</v>
      </c>
      <c r="J4660">
        <f>F4660*G4660</f>
        <v>1982.8</v>
      </c>
      <c r="K4660">
        <f>F4660*H4660</f>
        <v>1230.5999999999999</v>
      </c>
      <c r="L4660">
        <f>J4660-K4660</f>
        <v>752.2</v>
      </c>
      <c r="M4660" s="5">
        <f>L4660/J4660</f>
        <v>0.37936251765180556</v>
      </c>
      <c r="N4660" t="str">
        <f>IF(ISNA(VLOOKUP(A4660,'Returns Data'!A:A,1,0)),"No","Yes")</f>
        <v>No</v>
      </c>
      <c r="O4660" t="s">
        <v>10085</v>
      </c>
      <c r="P4660" t="str">
        <f>IFERROR(VLOOKUP(A4660,'Ratings Data'!A:C,3,0),"No Rating")</f>
        <v>No Rating</v>
      </c>
      <c r="Q4660" t="s">
        <v>10059</v>
      </c>
      <c r="R4660" s="5">
        <f t="shared" si="72"/>
        <v>1.6520075970360859</v>
      </c>
    </row>
    <row r="4661" spans="1:18" x14ac:dyDescent="0.3">
      <c r="A4661" t="s">
        <v>7829</v>
      </c>
      <c r="B4661" s="2">
        <v>45673</v>
      </c>
      <c r="C4661" t="s">
        <v>10022</v>
      </c>
      <c r="D4661" t="s">
        <v>10033</v>
      </c>
      <c r="E4661" t="s">
        <v>10034</v>
      </c>
      <c r="F4661">
        <v>9</v>
      </c>
      <c r="G4661">
        <v>46.47</v>
      </c>
      <c r="H4661">
        <v>30.31</v>
      </c>
      <c r="I4661" t="s">
        <v>10040</v>
      </c>
      <c r="J4661">
        <f>F4661*G4661</f>
        <v>418.23</v>
      </c>
      <c r="K4661">
        <f>F4661*H4661</f>
        <v>272.78999999999996</v>
      </c>
      <c r="L4661">
        <f>J4661-K4661</f>
        <v>145.44000000000005</v>
      </c>
      <c r="M4661" s="5">
        <f>L4661/J4661</f>
        <v>0.34775123735743502</v>
      </c>
      <c r="N4661" t="str">
        <f>IF(ISNA(VLOOKUP(A4661,'Returns Data'!A:A,1,0)),"No","Yes")</f>
        <v>No</v>
      </c>
      <c r="O4661" t="s">
        <v>10085</v>
      </c>
      <c r="P4661" t="str">
        <f>IFERROR(VLOOKUP(A4661,'Ratings Data'!A:C,3,0),"No Rating")</f>
        <v>No Rating</v>
      </c>
      <c r="Q4661" t="s">
        <v>10059</v>
      </c>
      <c r="R4661" s="5">
        <f t="shared" si="72"/>
        <v>-0.78907101069195074</v>
      </c>
    </row>
    <row r="4662" spans="1:18" x14ac:dyDescent="0.3">
      <c r="A4662" t="s">
        <v>7951</v>
      </c>
      <c r="B4662" s="2">
        <v>45673</v>
      </c>
      <c r="C4662" t="s">
        <v>10027</v>
      </c>
      <c r="D4662" t="s">
        <v>10032</v>
      </c>
      <c r="E4662" t="s">
        <v>10036</v>
      </c>
      <c r="F4662">
        <v>11</v>
      </c>
      <c r="G4662">
        <v>349.15</v>
      </c>
      <c r="H4662">
        <v>288.67</v>
      </c>
      <c r="I4662" t="s">
        <v>10039</v>
      </c>
      <c r="J4662">
        <f>F4662*G4662</f>
        <v>3840.6499999999996</v>
      </c>
      <c r="K4662">
        <f>F4662*H4662</f>
        <v>3175.3700000000003</v>
      </c>
      <c r="L4662">
        <f>J4662-K4662</f>
        <v>665.27999999999929</v>
      </c>
      <c r="M4662" s="5">
        <f>L4662/J4662</f>
        <v>0.17322067879135025</v>
      </c>
      <c r="N4662" t="str">
        <f>IF(ISNA(VLOOKUP(A4662,'Returns Data'!A:A,1,0)),"No","Yes")</f>
        <v>No</v>
      </c>
      <c r="O4662" t="s">
        <v>10085</v>
      </c>
      <c r="P4662" t="str">
        <f>IFERROR(VLOOKUP(A4662,'Ratings Data'!A:C,3,0),"No Rating")</f>
        <v>No Rating</v>
      </c>
      <c r="Q4662" t="s">
        <v>10059</v>
      </c>
      <c r="R4662" s="5">
        <f t="shared" si="72"/>
        <v>8.1831049900772292</v>
      </c>
    </row>
    <row r="4663" spans="1:18" x14ac:dyDescent="0.3">
      <c r="A4663" t="s">
        <v>7967</v>
      </c>
      <c r="B4663" s="2">
        <v>45673</v>
      </c>
      <c r="C4663" t="s">
        <v>10022</v>
      </c>
      <c r="D4663" t="s">
        <v>10033</v>
      </c>
      <c r="E4663" t="s">
        <v>10035</v>
      </c>
      <c r="F4663">
        <v>18</v>
      </c>
      <c r="G4663">
        <v>493.6</v>
      </c>
      <c r="H4663">
        <v>442.2</v>
      </c>
      <c r="I4663" t="s">
        <v>10039</v>
      </c>
      <c r="J4663">
        <f>F4663*G4663</f>
        <v>8884.8000000000011</v>
      </c>
      <c r="K4663">
        <f>F4663*H4663</f>
        <v>7959.5999999999995</v>
      </c>
      <c r="L4663">
        <f>J4663-K4663</f>
        <v>925.20000000000164</v>
      </c>
      <c r="M4663" s="5">
        <f>L4663/J4663</f>
        <v>0.10413290113452205</v>
      </c>
      <c r="N4663" t="str">
        <f>IF(ISNA(VLOOKUP(A4663,'Returns Data'!A:A,1,0)),"No","Yes")</f>
        <v>No</v>
      </c>
      <c r="O4663" t="s">
        <v>10085</v>
      </c>
      <c r="P4663" t="str">
        <f>IFERROR(VLOOKUP(A4663,'Ratings Data'!A:C,3,0),"No Rating")</f>
        <v>No Rating</v>
      </c>
      <c r="Q4663" t="s">
        <v>10059</v>
      </c>
      <c r="R4663" s="5">
        <f t="shared" si="72"/>
        <v>1.3133584158931435</v>
      </c>
    </row>
    <row r="4664" spans="1:18" x14ac:dyDescent="0.3">
      <c r="A4664" t="s">
        <v>8628</v>
      </c>
      <c r="B4664" s="2">
        <v>45673</v>
      </c>
      <c r="C4664" t="s">
        <v>10010</v>
      </c>
      <c r="D4664" t="s">
        <v>10029</v>
      </c>
      <c r="E4664" t="s">
        <v>10035</v>
      </c>
      <c r="F4664">
        <v>2</v>
      </c>
      <c r="G4664">
        <v>166.68</v>
      </c>
      <c r="H4664">
        <v>145.09</v>
      </c>
      <c r="I4664" t="s">
        <v>10040</v>
      </c>
      <c r="J4664">
        <f>F4664*G4664</f>
        <v>333.36</v>
      </c>
      <c r="K4664">
        <f>F4664*H4664</f>
        <v>290.18</v>
      </c>
      <c r="L4664">
        <f>J4664-K4664</f>
        <v>43.180000000000007</v>
      </c>
      <c r="M4664" s="5">
        <f>L4664/J4664</f>
        <v>0.1295296376289897</v>
      </c>
      <c r="N4664" t="str">
        <f>IF(ISNA(VLOOKUP(A4664,'Returns Data'!A:A,1,0)),"No","Yes")</f>
        <v>No</v>
      </c>
      <c r="O4664" t="s">
        <v>10085</v>
      </c>
      <c r="P4664" t="str">
        <f>IFERROR(VLOOKUP(A4664,'Ratings Data'!A:C,3,0),"No Rating")</f>
        <v>No Rating</v>
      </c>
      <c r="Q4664" t="s">
        <v>10059</v>
      </c>
      <c r="R4664" s="5">
        <f t="shared" si="72"/>
        <v>-0.96247974068071307</v>
      </c>
    </row>
    <row r="4665" spans="1:18" x14ac:dyDescent="0.3">
      <c r="A4665" t="s">
        <v>8719</v>
      </c>
      <c r="B4665" s="2">
        <v>45673</v>
      </c>
      <c r="C4665" t="s">
        <v>10020</v>
      </c>
      <c r="D4665" t="s">
        <v>10030</v>
      </c>
      <c r="E4665" t="s">
        <v>10035</v>
      </c>
      <c r="F4665">
        <v>15</v>
      </c>
      <c r="G4665">
        <v>428.29</v>
      </c>
      <c r="H4665">
        <v>374.31</v>
      </c>
      <c r="I4665" t="s">
        <v>10040</v>
      </c>
      <c r="J4665">
        <f>F4665*G4665</f>
        <v>6424.35</v>
      </c>
      <c r="K4665">
        <f>F4665*H4665</f>
        <v>5614.65</v>
      </c>
      <c r="L4665">
        <f>J4665-K4665</f>
        <v>809.70000000000073</v>
      </c>
      <c r="M4665" s="5">
        <f>L4665/J4665</f>
        <v>0.12603609703705443</v>
      </c>
      <c r="N4665" t="str">
        <f>IF(ISNA(VLOOKUP(A4665,'Returns Data'!A:A,1,0)),"No","Yes")</f>
        <v>No</v>
      </c>
      <c r="O4665" t="s">
        <v>10085</v>
      </c>
      <c r="P4665" t="str">
        <f>IFERROR(VLOOKUP(A4665,'Ratings Data'!A:C,3,0),"No Rating")</f>
        <v>No Rating</v>
      </c>
      <c r="Q4665" t="s">
        <v>10059</v>
      </c>
      <c r="R4665" s="5">
        <f t="shared" si="72"/>
        <v>18.271508279337656</v>
      </c>
    </row>
    <row r="4666" spans="1:18" x14ac:dyDescent="0.3">
      <c r="A4666" t="s">
        <v>8790</v>
      </c>
      <c r="B4666" s="2">
        <v>45673</v>
      </c>
      <c r="C4666" t="s">
        <v>10010</v>
      </c>
      <c r="D4666" t="s">
        <v>10029</v>
      </c>
      <c r="E4666" t="s">
        <v>10034</v>
      </c>
      <c r="F4666">
        <v>10</v>
      </c>
      <c r="G4666">
        <v>45.73</v>
      </c>
      <c r="H4666">
        <v>33.82</v>
      </c>
      <c r="I4666" t="s">
        <v>10039</v>
      </c>
      <c r="J4666">
        <f>F4666*G4666</f>
        <v>457.29999999999995</v>
      </c>
      <c r="K4666">
        <f>F4666*H4666</f>
        <v>338.2</v>
      </c>
      <c r="L4666">
        <f>J4666-K4666</f>
        <v>119.09999999999997</v>
      </c>
      <c r="M4666" s="5">
        <f>L4666/J4666</f>
        <v>0.26044172315766451</v>
      </c>
      <c r="N4666" t="str">
        <f>IF(ISNA(VLOOKUP(A4666,'Returns Data'!A:A,1,0)),"No","Yes")</f>
        <v>No</v>
      </c>
      <c r="O4666" t="s">
        <v>10085</v>
      </c>
      <c r="P4666" t="str">
        <f>IFERROR(VLOOKUP(A4666,'Ratings Data'!A:C,3,0),"No Rating")</f>
        <v>No Rating</v>
      </c>
      <c r="Q4666" t="s">
        <v>10059</v>
      </c>
      <c r="R4666" s="5">
        <f t="shared" si="72"/>
        <v>-0.92881770140169817</v>
      </c>
    </row>
    <row r="4667" spans="1:18" x14ac:dyDescent="0.3">
      <c r="A4667" t="s">
        <v>8896</v>
      </c>
      <c r="B4667" s="2">
        <v>45673</v>
      </c>
      <c r="C4667" t="s">
        <v>10012</v>
      </c>
      <c r="D4667" t="s">
        <v>10030</v>
      </c>
      <c r="E4667" t="s">
        <v>10034</v>
      </c>
      <c r="F4667">
        <v>2</v>
      </c>
      <c r="G4667">
        <v>56.52</v>
      </c>
      <c r="H4667">
        <v>41.66</v>
      </c>
      <c r="I4667" t="s">
        <v>10040</v>
      </c>
      <c r="J4667">
        <f>F4667*G4667</f>
        <v>113.04</v>
      </c>
      <c r="K4667">
        <f>F4667*H4667</f>
        <v>83.32</v>
      </c>
      <c r="L4667">
        <f>J4667-K4667</f>
        <v>29.720000000000013</v>
      </c>
      <c r="M4667" s="5">
        <f>L4667/J4667</f>
        <v>0.26291578202406241</v>
      </c>
      <c r="N4667" t="str">
        <f>IF(ISNA(VLOOKUP(A4667,'Returns Data'!A:A,1,0)),"No","Yes")</f>
        <v>No</v>
      </c>
      <c r="O4667" t="s">
        <v>10085</v>
      </c>
      <c r="P4667" t="str">
        <f>IFERROR(VLOOKUP(A4667,'Ratings Data'!A:C,3,0),"No Rating")</f>
        <v>No Rating</v>
      </c>
      <c r="Q4667" t="s">
        <v>10059</v>
      </c>
      <c r="R4667" s="5">
        <f t="shared" si="72"/>
        <v>-0.75280997157227192</v>
      </c>
    </row>
    <row r="4668" spans="1:18" x14ac:dyDescent="0.3">
      <c r="A4668" t="s">
        <v>9269</v>
      </c>
      <c r="B4668" s="2">
        <v>45673</v>
      </c>
      <c r="C4668" t="s">
        <v>10024</v>
      </c>
      <c r="D4668" t="s">
        <v>10029</v>
      </c>
      <c r="E4668" t="s">
        <v>10037</v>
      </c>
      <c r="F4668">
        <v>14</v>
      </c>
      <c r="G4668">
        <v>252.06</v>
      </c>
      <c r="H4668">
        <v>180.9</v>
      </c>
      <c r="I4668" t="s">
        <v>10039</v>
      </c>
      <c r="J4668">
        <f>F4668*G4668</f>
        <v>3528.84</v>
      </c>
      <c r="K4668">
        <f>F4668*H4668</f>
        <v>2532.6</v>
      </c>
      <c r="L4668">
        <f>J4668-K4668</f>
        <v>996.24000000000024</v>
      </c>
      <c r="M4668" s="5">
        <f>L4668/J4668</f>
        <v>0.28231373482504168</v>
      </c>
      <c r="N4668" t="str">
        <f>IF(ISNA(VLOOKUP(A4668,'Returns Data'!A:A,1,0)),"No","Yes")</f>
        <v>No</v>
      </c>
      <c r="O4668" t="s">
        <v>10085</v>
      </c>
      <c r="P4668" t="str">
        <f>IFERROR(VLOOKUP(A4668,'Ratings Data'!A:C,3,0),"No Rating")</f>
        <v>No Rating</v>
      </c>
      <c r="Q4668" t="s">
        <v>10059</v>
      </c>
      <c r="R4668" s="5">
        <f t="shared" si="72"/>
        <v>30.217622080679405</v>
      </c>
    </row>
    <row r="4669" spans="1:18" x14ac:dyDescent="0.3">
      <c r="A4669" t="s">
        <v>176</v>
      </c>
      <c r="B4669" s="2">
        <v>45674</v>
      </c>
      <c r="C4669" t="s">
        <v>10016</v>
      </c>
      <c r="D4669" t="s">
        <v>10032</v>
      </c>
      <c r="E4669" t="s">
        <v>10034</v>
      </c>
      <c r="F4669">
        <v>15</v>
      </c>
      <c r="G4669">
        <v>394.21</v>
      </c>
      <c r="H4669">
        <v>271.08</v>
      </c>
      <c r="I4669" t="s">
        <v>10040</v>
      </c>
      <c r="J4669">
        <f>F4669*G4669</f>
        <v>5913.15</v>
      </c>
      <c r="K4669">
        <f>F4669*H4669</f>
        <v>4066.2</v>
      </c>
      <c r="L4669">
        <f>J4669-K4669</f>
        <v>1846.9499999999998</v>
      </c>
      <c r="M4669" s="5">
        <f>L4669/J4669</f>
        <v>0.31234621141016211</v>
      </c>
      <c r="N4669" t="str">
        <f>IF(ISNA(VLOOKUP(A4669,'Returns Data'!A:A,1,0)),"No","Yes")</f>
        <v>No</v>
      </c>
      <c r="O4669" t="s">
        <v>10085</v>
      </c>
      <c r="P4669" t="str">
        <f>IFERROR(VLOOKUP(A4669,'Ratings Data'!A:C,3,0),"No Rating")</f>
        <v>No Rating</v>
      </c>
      <c r="Q4669" t="s">
        <v>10059</v>
      </c>
      <c r="R4669" s="5">
        <f t="shared" si="72"/>
        <v>0.67566395756112474</v>
      </c>
    </row>
    <row r="4670" spans="1:18" x14ac:dyDescent="0.3">
      <c r="A4670" t="s">
        <v>1278</v>
      </c>
      <c r="B4670" s="2">
        <v>45674</v>
      </c>
      <c r="C4670" t="s">
        <v>10025</v>
      </c>
      <c r="D4670" t="s">
        <v>10033</v>
      </c>
      <c r="E4670" t="s">
        <v>10038</v>
      </c>
      <c r="F4670">
        <v>13</v>
      </c>
      <c r="G4670">
        <v>247.68</v>
      </c>
      <c r="H4670">
        <v>176.79</v>
      </c>
      <c r="I4670" t="s">
        <v>10040</v>
      </c>
      <c r="J4670">
        <f>F4670*G4670</f>
        <v>3219.84</v>
      </c>
      <c r="K4670">
        <f>F4670*H4670</f>
        <v>2298.27</v>
      </c>
      <c r="L4670">
        <f>J4670-K4670</f>
        <v>921.57000000000016</v>
      </c>
      <c r="M4670" s="5">
        <f>L4670/J4670</f>
        <v>0.28621608527131787</v>
      </c>
      <c r="N4670" t="str">
        <f>IF(ISNA(VLOOKUP(A4670,'Returns Data'!A:A,1,0)),"No","Yes")</f>
        <v>No</v>
      </c>
      <c r="O4670" t="s">
        <v>10085</v>
      </c>
      <c r="P4670" t="str">
        <f>IFERROR(VLOOKUP(A4670,'Ratings Data'!A:C,3,0),"No Rating")</f>
        <v>No Rating</v>
      </c>
      <c r="Q4670" t="s">
        <v>10059</v>
      </c>
      <c r="R4670" s="5">
        <f t="shared" si="72"/>
        <v>-0.45547804469698888</v>
      </c>
    </row>
    <row r="4671" spans="1:18" x14ac:dyDescent="0.3">
      <c r="A4671" t="s">
        <v>1995</v>
      </c>
      <c r="B4671" s="2">
        <v>45674</v>
      </c>
      <c r="C4671" t="s">
        <v>10016</v>
      </c>
      <c r="D4671" t="s">
        <v>10032</v>
      </c>
      <c r="E4671" t="s">
        <v>10036</v>
      </c>
      <c r="F4671">
        <v>1</v>
      </c>
      <c r="G4671">
        <v>55.41</v>
      </c>
      <c r="H4671">
        <v>35.92</v>
      </c>
      <c r="I4671" t="s">
        <v>10039</v>
      </c>
      <c r="J4671">
        <f>F4671*G4671</f>
        <v>55.41</v>
      </c>
      <c r="K4671">
        <f>F4671*H4671</f>
        <v>35.92</v>
      </c>
      <c r="L4671">
        <f>J4671-K4671</f>
        <v>19.489999999999995</v>
      </c>
      <c r="M4671" s="5">
        <f>L4671/J4671</f>
        <v>0.35174156289478425</v>
      </c>
      <c r="N4671" t="str">
        <f>IF(ISNA(VLOOKUP(A4671,'Returns Data'!A:A,1,0)),"No","Yes")</f>
        <v>No</v>
      </c>
      <c r="O4671" t="s">
        <v>10085</v>
      </c>
      <c r="P4671" t="str">
        <f>IFERROR(VLOOKUP(A4671,'Ratings Data'!A:C,3,0),"No Rating")</f>
        <v>No Rating</v>
      </c>
      <c r="Q4671" t="s">
        <v>10059</v>
      </c>
      <c r="R4671" s="5">
        <f t="shared" si="72"/>
        <v>-0.9827910703637448</v>
      </c>
    </row>
    <row r="4672" spans="1:18" x14ac:dyDescent="0.3">
      <c r="A4672" t="s">
        <v>2065</v>
      </c>
      <c r="B4672" s="2">
        <v>45674</v>
      </c>
      <c r="C4672" t="s">
        <v>10021</v>
      </c>
      <c r="D4672" t="s">
        <v>10031</v>
      </c>
      <c r="E4672" t="s">
        <v>10038</v>
      </c>
      <c r="F4672">
        <v>16</v>
      </c>
      <c r="G4672">
        <v>130.07</v>
      </c>
      <c r="H4672">
        <v>91.6</v>
      </c>
      <c r="I4672" t="s">
        <v>10040</v>
      </c>
      <c r="J4672">
        <f>F4672*G4672</f>
        <v>2081.12</v>
      </c>
      <c r="K4672">
        <f>F4672*H4672</f>
        <v>1465.6</v>
      </c>
      <c r="L4672">
        <f>J4672-K4672</f>
        <v>615.52</v>
      </c>
      <c r="M4672" s="5">
        <f>L4672/J4672</f>
        <v>0.29576381948181751</v>
      </c>
      <c r="N4672" t="str">
        <f>IF(ISNA(VLOOKUP(A4672,'Returns Data'!A:A,1,0)),"No","Yes")</f>
        <v>No</v>
      </c>
      <c r="O4672" t="s">
        <v>10085</v>
      </c>
      <c r="P4672" t="str">
        <f>IFERROR(VLOOKUP(A4672,'Ratings Data'!A:C,3,0),"No Rating")</f>
        <v>No Rating</v>
      </c>
      <c r="Q4672" t="s">
        <v>10059</v>
      </c>
      <c r="R4672" s="5">
        <f t="shared" si="72"/>
        <v>36.558563436202853</v>
      </c>
    </row>
    <row r="4673" spans="1:18" x14ac:dyDescent="0.3">
      <c r="A4673" t="s">
        <v>2378</v>
      </c>
      <c r="B4673" s="2">
        <v>45674</v>
      </c>
      <c r="C4673" t="s">
        <v>10021</v>
      </c>
      <c r="D4673" t="s">
        <v>10031</v>
      </c>
      <c r="E4673" t="s">
        <v>10034</v>
      </c>
      <c r="F4673">
        <v>12</v>
      </c>
      <c r="G4673">
        <v>192.44</v>
      </c>
      <c r="H4673">
        <v>137.4</v>
      </c>
      <c r="I4673" t="s">
        <v>10040</v>
      </c>
      <c r="J4673">
        <f>F4673*G4673</f>
        <v>2309.2799999999997</v>
      </c>
      <c r="K4673">
        <f>F4673*H4673</f>
        <v>1648.8000000000002</v>
      </c>
      <c r="L4673">
        <f>J4673-K4673</f>
        <v>660.47999999999956</v>
      </c>
      <c r="M4673" s="5">
        <f>L4673/J4673</f>
        <v>0.28601122427769676</v>
      </c>
      <c r="N4673" t="str">
        <f>IF(ISNA(VLOOKUP(A4673,'Returns Data'!A:A,1,0)),"No","Yes")</f>
        <v>No</v>
      </c>
      <c r="O4673" t="s">
        <v>10085</v>
      </c>
      <c r="P4673" t="str">
        <f>IFERROR(VLOOKUP(A4673,'Ratings Data'!A:C,3,0),"No Rating")</f>
        <v>No Rating</v>
      </c>
      <c r="Q4673" t="s">
        <v>10059</v>
      </c>
      <c r="R4673" s="5">
        <f t="shared" si="72"/>
        <v>0.10963327439071263</v>
      </c>
    </row>
    <row r="4674" spans="1:18" x14ac:dyDescent="0.3">
      <c r="A4674" t="s">
        <v>2811</v>
      </c>
      <c r="B4674" s="2">
        <v>45674</v>
      </c>
      <c r="C4674" t="s">
        <v>10024</v>
      </c>
      <c r="D4674" t="s">
        <v>10029</v>
      </c>
      <c r="E4674" t="s">
        <v>10034</v>
      </c>
      <c r="F4674">
        <v>1</v>
      </c>
      <c r="G4674">
        <v>146.31</v>
      </c>
      <c r="H4674">
        <v>101.88</v>
      </c>
      <c r="I4674" t="s">
        <v>10039</v>
      </c>
      <c r="J4674">
        <f>F4674*G4674</f>
        <v>146.31</v>
      </c>
      <c r="K4674">
        <f>F4674*H4674</f>
        <v>101.88</v>
      </c>
      <c r="L4674">
        <f>J4674-K4674</f>
        <v>44.430000000000007</v>
      </c>
      <c r="M4674" s="5">
        <f>L4674/J4674</f>
        <v>0.30367028911215915</v>
      </c>
      <c r="N4674" t="str">
        <f>IF(ISNA(VLOOKUP(A4674,'Returns Data'!A:A,1,0)),"No","Yes")</f>
        <v>No</v>
      </c>
      <c r="O4674" t="s">
        <v>10085</v>
      </c>
      <c r="P4674">
        <f>IFERROR(VLOOKUP(A4674,'Ratings Data'!A:C,3,0),"No Rating")</f>
        <v>1</v>
      </c>
      <c r="Q4674" t="s">
        <v>10059</v>
      </c>
      <c r="R4674" s="5">
        <f t="shared" si="72"/>
        <v>-0.93664258989815008</v>
      </c>
    </row>
    <row r="4675" spans="1:18" x14ac:dyDescent="0.3">
      <c r="A4675" t="s">
        <v>3549</v>
      </c>
      <c r="B4675" s="2">
        <v>45674</v>
      </c>
      <c r="C4675" t="s">
        <v>10025</v>
      </c>
      <c r="D4675" t="s">
        <v>10033</v>
      </c>
      <c r="E4675" t="s">
        <v>10038</v>
      </c>
      <c r="F4675">
        <v>1</v>
      </c>
      <c r="G4675">
        <v>250.83</v>
      </c>
      <c r="H4675">
        <v>159.38</v>
      </c>
      <c r="I4675" t="s">
        <v>10039</v>
      </c>
      <c r="J4675">
        <f>F4675*G4675</f>
        <v>250.83</v>
      </c>
      <c r="K4675">
        <f>F4675*H4675</f>
        <v>159.38</v>
      </c>
      <c r="L4675">
        <f>J4675-K4675</f>
        <v>91.450000000000017</v>
      </c>
      <c r="M4675" s="5">
        <f>L4675/J4675</f>
        <v>0.36458956265199544</v>
      </c>
      <c r="N4675" t="str">
        <f>IF(ISNA(VLOOKUP(A4675,'Returns Data'!A:A,1,0)),"No","Yes")</f>
        <v>No</v>
      </c>
      <c r="O4675" t="s">
        <v>10085</v>
      </c>
      <c r="P4675" t="str">
        <f>IFERROR(VLOOKUP(A4675,'Ratings Data'!A:C,3,0),"No Rating")</f>
        <v>No Rating</v>
      </c>
      <c r="Q4675" t="s">
        <v>10059</v>
      </c>
      <c r="R4675" s="5">
        <f t="shared" si="72"/>
        <v>0.71437359032191927</v>
      </c>
    </row>
    <row r="4676" spans="1:18" x14ac:dyDescent="0.3">
      <c r="A4676" t="s">
        <v>3653</v>
      </c>
      <c r="B4676" s="2">
        <v>45674</v>
      </c>
      <c r="C4676" t="s">
        <v>10020</v>
      </c>
      <c r="D4676" t="s">
        <v>10030</v>
      </c>
      <c r="E4676" t="s">
        <v>10034</v>
      </c>
      <c r="F4676">
        <v>10</v>
      </c>
      <c r="G4676">
        <v>240.42</v>
      </c>
      <c r="H4676">
        <v>160.93</v>
      </c>
      <c r="I4676" t="s">
        <v>10040</v>
      </c>
      <c r="J4676">
        <f>F4676*G4676</f>
        <v>2404.1999999999998</v>
      </c>
      <c r="K4676">
        <f>F4676*H4676</f>
        <v>1609.3000000000002</v>
      </c>
      <c r="L4676">
        <f>J4676-K4676</f>
        <v>794.89999999999964</v>
      </c>
      <c r="M4676" s="5">
        <f>L4676/J4676</f>
        <v>0.330629731303552</v>
      </c>
      <c r="N4676" t="str">
        <f>IF(ISNA(VLOOKUP(A4676,'Returns Data'!A:A,1,0)),"No","Yes")</f>
        <v>No</v>
      </c>
      <c r="O4676" t="s">
        <v>10085</v>
      </c>
      <c r="P4676" t="str">
        <f>IFERROR(VLOOKUP(A4676,'Ratings Data'!A:C,3,0),"No Rating")</f>
        <v>No Rating</v>
      </c>
      <c r="Q4676" t="s">
        <v>10059</v>
      </c>
      <c r="R4676" s="5">
        <f t="shared" ref="R4676:R4739" si="73">(J4676-J4675)/J4675</f>
        <v>8.5849778734601117</v>
      </c>
    </row>
    <row r="4677" spans="1:18" x14ac:dyDescent="0.3">
      <c r="A4677" t="s">
        <v>3669</v>
      </c>
      <c r="B4677" s="2">
        <v>45674</v>
      </c>
      <c r="C4677" t="s">
        <v>10022</v>
      </c>
      <c r="D4677" t="s">
        <v>10033</v>
      </c>
      <c r="E4677" t="s">
        <v>10037</v>
      </c>
      <c r="F4677">
        <v>16</v>
      </c>
      <c r="G4677">
        <v>455.6</v>
      </c>
      <c r="H4677">
        <v>365.4</v>
      </c>
      <c r="I4677" t="s">
        <v>10039</v>
      </c>
      <c r="J4677">
        <f>F4677*G4677</f>
        <v>7289.6</v>
      </c>
      <c r="K4677">
        <f>F4677*H4677</f>
        <v>5846.4</v>
      </c>
      <c r="L4677">
        <f>J4677-K4677</f>
        <v>1443.2000000000007</v>
      </c>
      <c r="M4677" s="5">
        <f>L4677/J4677</f>
        <v>0.19798068481123801</v>
      </c>
      <c r="N4677" t="str">
        <f>IF(ISNA(VLOOKUP(A4677,'Returns Data'!A:A,1,0)),"No","Yes")</f>
        <v>No</v>
      </c>
      <c r="O4677" t="s">
        <v>10085</v>
      </c>
      <c r="P4677" t="str">
        <f>IFERROR(VLOOKUP(A4677,'Ratings Data'!A:C,3,0),"No Rating")</f>
        <v>No Rating</v>
      </c>
      <c r="Q4677" t="s">
        <v>10059</v>
      </c>
      <c r="R4677" s="5">
        <f t="shared" si="73"/>
        <v>2.0320272855835624</v>
      </c>
    </row>
    <row r="4678" spans="1:18" x14ac:dyDescent="0.3">
      <c r="A4678" t="s">
        <v>3691</v>
      </c>
      <c r="B4678" s="2">
        <v>45674</v>
      </c>
      <c r="C4678" t="s">
        <v>10011</v>
      </c>
      <c r="D4678" t="s">
        <v>10029</v>
      </c>
      <c r="E4678" t="s">
        <v>10035</v>
      </c>
      <c r="F4678">
        <v>7</v>
      </c>
      <c r="G4678">
        <v>186.38</v>
      </c>
      <c r="H4678">
        <v>139.08000000000001</v>
      </c>
      <c r="I4678" t="s">
        <v>10040</v>
      </c>
      <c r="J4678">
        <f>F4678*G4678</f>
        <v>1304.6599999999999</v>
      </c>
      <c r="K4678">
        <f>F4678*H4678</f>
        <v>973.56000000000006</v>
      </c>
      <c r="L4678">
        <f>J4678-K4678</f>
        <v>331.0999999999998</v>
      </c>
      <c r="M4678" s="5">
        <f>L4678/J4678</f>
        <v>0.25378259469900188</v>
      </c>
      <c r="N4678" t="str">
        <f>IF(ISNA(VLOOKUP(A4678,'Returns Data'!A:A,1,0)),"No","Yes")</f>
        <v>No</v>
      </c>
      <c r="O4678" t="s">
        <v>10085</v>
      </c>
      <c r="P4678" t="str">
        <f>IFERROR(VLOOKUP(A4678,'Ratings Data'!A:C,3,0),"No Rating")</f>
        <v>No Rating</v>
      </c>
      <c r="Q4678" t="s">
        <v>10059</v>
      </c>
      <c r="R4678" s="5">
        <f t="shared" si="73"/>
        <v>-0.82102447322212468</v>
      </c>
    </row>
    <row r="4679" spans="1:18" x14ac:dyDescent="0.3">
      <c r="A4679" t="s">
        <v>3798</v>
      </c>
      <c r="B4679" s="2">
        <v>45674</v>
      </c>
      <c r="C4679" t="s">
        <v>10011</v>
      </c>
      <c r="D4679" t="s">
        <v>10029</v>
      </c>
      <c r="E4679" t="s">
        <v>10037</v>
      </c>
      <c r="F4679">
        <v>9</v>
      </c>
      <c r="G4679">
        <v>406.17</v>
      </c>
      <c r="H4679">
        <v>246.97</v>
      </c>
      <c r="I4679" t="s">
        <v>10040</v>
      </c>
      <c r="J4679">
        <f>F4679*G4679</f>
        <v>3655.53</v>
      </c>
      <c r="K4679">
        <f>F4679*H4679</f>
        <v>2222.73</v>
      </c>
      <c r="L4679">
        <f>J4679-K4679</f>
        <v>1432.8000000000002</v>
      </c>
      <c r="M4679" s="5">
        <f>L4679/J4679</f>
        <v>0.3919541078858606</v>
      </c>
      <c r="N4679" t="str">
        <f>IF(ISNA(VLOOKUP(A4679,'Returns Data'!A:A,1,0)),"No","Yes")</f>
        <v>No</v>
      </c>
      <c r="O4679" t="s">
        <v>10085</v>
      </c>
      <c r="P4679" t="str">
        <f>IFERROR(VLOOKUP(A4679,'Ratings Data'!A:C,3,0),"No Rating")</f>
        <v>No Rating</v>
      </c>
      <c r="Q4679" t="s">
        <v>10059</v>
      </c>
      <c r="R4679" s="5">
        <f t="shared" si="73"/>
        <v>1.8019024113562159</v>
      </c>
    </row>
    <row r="4680" spans="1:18" x14ac:dyDescent="0.3">
      <c r="A4680" t="s">
        <v>3863</v>
      </c>
      <c r="B4680" s="2">
        <v>45674</v>
      </c>
      <c r="C4680" t="s">
        <v>10010</v>
      </c>
      <c r="D4680" t="s">
        <v>10029</v>
      </c>
      <c r="E4680" t="s">
        <v>10034</v>
      </c>
      <c r="F4680">
        <v>16</v>
      </c>
      <c r="G4680">
        <v>452.01</v>
      </c>
      <c r="H4680">
        <v>368.03</v>
      </c>
      <c r="I4680" t="s">
        <v>10040</v>
      </c>
      <c r="J4680">
        <f>F4680*G4680</f>
        <v>7232.16</v>
      </c>
      <c r="K4680">
        <f>F4680*H4680</f>
        <v>5888.48</v>
      </c>
      <c r="L4680">
        <f>J4680-K4680</f>
        <v>1343.6800000000003</v>
      </c>
      <c r="M4680" s="5">
        <f>L4680/J4680</f>
        <v>0.185792349726776</v>
      </c>
      <c r="N4680" t="str">
        <f>IF(ISNA(VLOOKUP(A4680,'Returns Data'!A:A,1,0)),"No","Yes")</f>
        <v>No</v>
      </c>
      <c r="O4680" t="s">
        <v>10085</v>
      </c>
      <c r="P4680" t="str">
        <f>IFERROR(VLOOKUP(A4680,'Ratings Data'!A:C,3,0),"No Rating")</f>
        <v>No Rating</v>
      </c>
      <c r="Q4680" t="s">
        <v>10059</v>
      </c>
      <c r="R4680" s="5">
        <f t="shared" si="73"/>
        <v>0.97841626248450964</v>
      </c>
    </row>
    <row r="4681" spans="1:18" x14ac:dyDescent="0.3">
      <c r="A4681" t="s">
        <v>4081</v>
      </c>
      <c r="B4681" s="2">
        <v>45674</v>
      </c>
      <c r="C4681" t="s">
        <v>10027</v>
      </c>
      <c r="D4681" t="s">
        <v>10032</v>
      </c>
      <c r="E4681" t="s">
        <v>10036</v>
      </c>
      <c r="F4681">
        <v>18</v>
      </c>
      <c r="G4681">
        <v>128.31</v>
      </c>
      <c r="H4681">
        <v>81.239999999999995</v>
      </c>
      <c r="I4681" t="s">
        <v>10040</v>
      </c>
      <c r="J4681">
        <f>F4681*G4681</f>
        <v>2309.58</v>
      </c>
      <c r="K4681">
        <f>F4681*H4681</f>
        <v>1462.32</v>
      </c>
      <c r="L4681">
        <f>J4681-K4681</f>
        <v>847.26</v>
      </c>
      <c r="M4681" s="5">
        <f>L4681/J4681</f>
        <v>0.3668459200374094</v>
      </c>
      <c r="N4681" t="str">
        <f>IF(ISNA(VLOOKUP(A4681,'Returns Data'!A:A,1,0)),"No","Yes")</f>
        <v>No</v>
      </c>
      <c r="O4681" t="s">
        <v>10085</v>
      </c>
      <c r="P4681" t="str">
        <f>IFERROR(VLOOKUP(A4681,'Ratings Data'!A:C,3,0),"No Rating")</f>
        <v>No Rating</v>
      </c>
      <c r="Q4681" t="s">
        <v>10059</v>
      </c>
      <c r="R4681" s="5">
        <f t="shared" si="73"/>
        <v>-0.6806514236410699</v>
      </c>
    </row>
    <row r="4682" spans="1:18" x14ac:dyDescent="0.3">
      <c r="A4682" t="s">
        <v>4083</v>
      </c>
      <c r="B4682" s="2">
        <v>45674</v>
      </c>
      <c r="C4682" t="s">
        <v>10012</v>
      </c>
      <c r="D4682" t="s">
        <v>10030</v>
      </c>
      <c r="E4682" t="s">
        <v>10035</v>
      </c>
      <c r="F4682">
        <v>3</v>
      </c>
      <c r="G4682">
        <v>236.54</v>
      </c>
      <c r="H4682">
        <v>145.5</v>
      </c>
      <c r="I4682" t="s">
        <v>10040</v>
      </c>
      <c r="J4682">
        <f>F4682*G4682</f>
        <v>709.62</v>
      </c>
      <c r="K4682">
        <f>F4682*H4682</f>
        <v>436.5</v>
      </c>
      <c r="L4682">
        <f>J4682-K4682</f>
        <v>273.12</v>
      </c>
      <c r="M4682" s="5">
        <f>L4682/J4682</f>
        <v>0.38488204954764521</v>
      </c>
      <c r="N4682" t="str">
        <f>IF(ISNA(VLOOKUP(A4682,'Returns Data'!A:A,1,0)),"No","Yes")</f>
        <v>No</v>
      </c>
      <c r="O4682" t="s">
        <v>10085</v>
      </c>
      <c r="P4682" t="str">
        <f>IFERROR(VLOOKUP(A4682,'Ratings Data'!A:C,3,0),"No Rating")</f>
        <v>No Rating</v>
      </c>
      <c r="Q4682" t="s">
        <v>10059</v>
      </c>
      <c r="R4682" s="5">
        <f t="shared" si="73"/>
        <v>-0.69274933104720338</v>
      </c>
    </row>
    <row r="4683" spans="1:18" x14ac:dyDescent="0.3">
      <c r="A4683" t="s">
        <v>4830</v>
      </c>
      <c r="B4683" s="2">
        <v>45674</v>
      </c>
      <c r="C4683" t="s">
        <v>10024</v>
      </c>
      <c r="D4683" t="s">
        <v>10029</v>
      </c>
      <c r="E4683" t="s">
        <v>10036</v>
      </c>
      <c r="F4683">
        <v>3</v>
      </c>
      <c r="G4683">
        <v>276.22000000000003</v>
      </c>
      <c r="H4683">
        <v>241.48</v>
      </c>
      <c r="I4683" t="s">
        <v>10040</v>
      </c>
      <c r="J4683">
        <f>F4683*G4683</f>
        <v>828.66000000000008</v>
      </c>
      <c r="K4683">
        <f>F4683*H4683</f>
        <v>724.43999999999994</v>
      </c>
      <c r="L4683">
        <f>J4683-K4683</f>
        <v>104.22000000000014</v>
      </c>
      <c r="M4683" s="5">
        <f>L4683/J4683</f>
        <v>0.12576931431467686</v>
      </c>
      <c r="N4683" t="str">
        <f>IF(ISNA(VLOOKUP(A4683,'Returns Data'!A:A,1,0)),"No","Yes")</f>
        <v>No</v>
      </c>
      <c r="O4683" t="s">
        <v>10085</v>
      </c>
      <c r="P4683">
        <f>IFERROR(VLOOKUP(A4683,'Ratings Data'!A:C,3,0),"No Rating")</f>
        <v>1</v>
      </c>
      <c r="Q4683" t="s">
        <v>10059</v>
      </c>
      <c r="R4683" s="5">
        <f t="shared" si="73"/>
        <v>0.16775175446013371</v>
      </c>
    </row>
    <row r="4684" spans="1:18" x14ac:dyDescent="0.3">
      <c r="A4684" t="s">
        <v>4929</v>
      </c>
      <c r="B4684" s="2">
        <v>45674</v>
      </c>
      <c r="C4684" t="s">
        <v>10009</v>
      </c>
      <c r="D4684" t="s">
        <v>10029</v>
      </c>
      <c r="E4684" t="s">
        <v>10034</v>
      </c>
      <c r="F4684">
        <v>15</v>
      </c>
      <c r="G4684">
        <v>127.5</v>
      </c>
      <c r="H4684">
        <v>106.58</v>
      </c>
      <c r="I4684" t="s">
        <v>10040</v>
      </c>
      <c r="J4684">
        <f>F4684*G4684</f>
        <v>1912.5</v>
      </c>
      <c r="K4684">
        <f>F4684*H4684</f>
        <v>1598.7</v>
      </c>
      <c r="L4684">
        <f>J4684-K4684</f>
        <v>313.79999999999995</v>
      </c>
      <c r="M4684" s="5">
        <f>L4684/J4684</f>
        <v>0.16407843137254899</v>
      </c>
      <c r="N4684" t="str">
        <f>IF(ISNA(VLOOKUP(A4684,'Returns Data'!A:A,1,0)),"No","Yes")</f>
        <v>No</v>
      </c>
      <c r="O4684" t="s">
        <v>10085</v>
      </c>
      <c r="P4684">
        <f>IFERROR(VLOOKUP(A4684,'Ratings Data'!A:C,3,0),"No Rating")</f>
        <v>4</v>
      </c>
      <c r="Q4684" t="s">
        <v>10059</v>
      </c>
      <c r="R4684" s="5">
        <f t="shared" si="73"/>
        <v>1.3079429440301207</v>
      </c>
    </row>
    <row r="4685" spans="1:18" x14ac:dyDescent="0.3">
      <c r="A4685" t="s">
        <v>5476</v>
      </c>
      <c r="B4685" s="2">
        <v>45674</v>
      </c>
      <c r="C4685" t="s">
        <v>10012</v>
      </c>
      <c r="D4685" t="s">
        <v>10030</v>
      </c>
      <c r="E4685" t="s">
        <v>10038</v>
      </c>
      <c r="F4685">
        <v>5</v>
      </c>
      <c r="G4685">
        <v>229.05</v>
      </c>
      <c r="H4685">
        <v>151.08000000000001</v>
      </c>
      <c r="I4685" t="s">
        <v>10040</v>
      </c>
      <c r="J4685">
        <f>F4685*G4685</f>
        <v>1145.25</v>
      </c>
      <c r="K4685">
        <f>F4685*H4685</f>
        <v>755.40000000000009</v>
      </c>
      <c r="L4685">
        <f>J4685-K4685</f>
        <v>389.84999999999991</v>
      </c>
      <c r="M4685" s="5">
        <f>L4685/J4685</f>
        <v>0.34040602488539612</v>
      </c>
      <c r="N4685" t="str">
        <f>IF(ISNA(VLOOKUP(A4685,'Returns Data'!A:A,1,0)),"No","Yes")</f>
        <v>No</v>
      </c>
      <c r="O4685" t="s">
        <v>10085</v>
      </c>
      <c r="P4685" t="str">
        <f>IFERROR(VLOOKUP(A4685,'Ratings Data'!A:C,3,0),"No Rating")</f>
        <v>No Rating</v>
      </c>
      <c r="Q4685" t="s">
        <v>10059</v>
      </c>
      <c r="R4685" s="5">
        <f t="shared" si="73"/>
        <v>-0.4011764705882353</v>
      </c>
    </row>
    <row r="4686" spans="1:18" x14ac:dyDescent="0.3">
      <c r="A4686" t="s">
        <v>5729</v>
      </c>
      <c r="B4686" s="2">
        <v>45674</v>
      </c>
      <c r="C4686" t="s">
        <v>10022</v>
      </c>
      <c r="D4686" t="s">
        <v>10033</v>
      </c>
      <c r="E4686" t="s">
        <v>10036</v>
      </c>
      <c r="F4686">
        <v>19</v>
      </c>
      <c r="G4686">
        <v>353.18</v>
      </c>
      <c r="H4686">
        <v>215.65</v>
      </c>
      <c r="I4686" t="s">
        <v>10040</v>
      </c>
      <c r="J4686">
        <f>F4686*G4686</f>
        <v>6710.42</v>
      </c>
      <c r="K4686">
        <f>F4686*H4686</f>
        <v>4097.3500000000004</v>
      </c>
      <c r="L4686">
        <f>J4686-K4686</f>
        <v>2613.0699999999997</v>
      </c>
      <c r="M4686" s="5">
        <f>L4686/J4686</f>
        <v>0.38940483606093207</v>
      </c>
      <c r="N4686" t="str">
        <f>IF(ISNA(VLOOKUP(A4686,'Returns Data'!A:A,1,0)),"No","Yes")</f>
        <v>No</v>
      </c>
      <c r="O4686" t="s">
        <v>10085</v>
      </c>
      <c r="P4686" t="str">
        <f>IFERROR(VLOOKUP(A4686,'Ratings Data'!A:C,3,0),"No Rating")</f>
        <v>No Rating</v>
      </c>
      <c r="Q4686" t="s">
        <v>10059</v>
      </c>
      <c r="R4686" s="5">
        <f t="shared" si="73"/>
        <v>4.8593494870115697</v>
      </c>
    </row>
    <row r="4687" spans="1:18" x14ac:dyDescent="0.3">
      <c r="A4687" t="s">
        <v>6006</v>
      </c>
      <c r="B4687" s="2">
        <v>45674</v>
      </c>
      <c r="C4687" t="s">
        <v>10028</v>
      </c>
      <c r="D4687" t="s">
        <v>10032</v>
      </c>
      <c r="E4687" t="s">
        <v>10036</v>
      </c>
      <c r="F4687">
        <v>8</v>
      </c>
      <c r="G4687">
        <v>378.74</v>
      </c>
      <c r="H4687">
        <v>260.01</v>
      </c>
      <c r="I4687" t="s">
        <v>10039</v>
      </c>
      <c r="J4687">
        <f>F4687*G4687</f>
        <v>3029.92</v>
      </c>
      <c r="K4687">
        <f>F4687*H4687</f>
        <v>2080.08</v>
      </c>
      <c r="L4687">
        <f>J4687-K4687</f>
        <v>949.84000000000015</v>
      </c>
      <c r="M4687" s="5">
        <f>L4687/J4687</f>
        <v>0.31348682473464651</v>
      </c>
      <c r="N4687" t="str">
        <f>IF(ISNA(VLOOKUP(A4687,'Returns Data'!A:A,1,0)),"No","Yes")</f>
        <v>No</v>
      </c>
      <c r="O4687" t="s">
        <v>10085</v>
      </c>
      <c r="P4687" t="str">
        <f>IFERROR(VLOOKUP(A4687,'Ratings Data'!A:C,3,0),"No Rating")</f>
        <v>No Rating</v>
      </c>
      <c r="Q4687" t="s">
        <v>10059</v>
      </c>
      <c r="R4687" s="5">
        <f t="shared" si="73"/>
        <v>-0.54847535623701649</v>
      </c>
    </row>
    <row r="4688" spans="1:18" x14ac:dyDescent="0.3">
      <c r="A4688" t="s">
        <v>6196</v>
      </c>
      <c r="B4688" s="2">
        <v>45674</v>
      </c>
      <c r="C4688" t="s">
        <v>10026</v>
      </c>
      <c r="D4688" t="s">
        <v>10031</v>
      </c>
      <c r="E4688" t="s">
        <v>10035</v>
      </c>
      <c r="F4688">
        <v>15</v>
      </c>
      <c r="G4688">
        <v>85.76</v>
      </c>
      <c r="H4688">
        <v>54.81</v>
      </c>
      <c r="I4688" t="s">
        <v>10039</v>
      </c>
      <c r="J4688">
        <f>F4688*G4688</f>
        <v>1286.4000000000001</v>
      </c>
      <c r="K4688">
        <f>F4688*H4688</f>
        <v>822.15000000000009</v>
      </c>
      <c r="L4688">
        <f>J4688-K4688</f>
        <v>464.25</v>
      </c>
      <c r="M4688" s="5">
        <f>L4688/J4688</f>
        <v>0.36089085820895522</v>
      </c>
      <c r="N4688" t="str">
        <f>IF(ISNA(VLOOKUP(A4688,'Returns Data'!A:A,1,0)),"No","Yes")</f>
        <v>Yes</v>
      </c>
      <c r="O4688" t="str">
        <f>IFERROR(VLOOKUP(A4688,'Returns Data'!A:E,5,0),"No Returns")</f>
        <v>Customer Changed Mind</v>
      </c>
      <c r="P4688" t="str">
        <f>IFERROR(VLOOKUP(A4688,'Ratings Data'!A:C,3,0),"No Rating")</f>
        <v>No Rating</v>
      </c>
      <c r="Q4688" t="s">
        <v>10059</v>
      </c>
      <c r="R4688" s="5">
        <f t="shared" si="73"/>
        <v>-0.57543433489993134</v>
      </c>
    </row>
    <row r="4689" spans="1:18" x14ac:dyDescent="0.3">
      <c r="A4689" t="s">
        <v>6209</v>
      </c>
      <c r="B4689" s="2">
        <v>45674</v>
      </c>
      <c r="C4689" t="s">
        <v>10015</v>
      </c>
      <c r="D4689" t="s">
        <v>10031</v>
      </c>
      <c r="E4689" t="s">
        <v>10038</v>
      </c>
      <c r="F4689">
        <v>19</v>
      </c>
      <c r="G4689">
        <v>280.14</v>
      </c>
      <c r="H4689">
        <v>204.23</v>
      </c>
      <c r="I4689" t="s">
        <v>10040</v>
      </c>
      <c r="J4689">
        <f>F4689*G4689</f>
        <v>5322.66</v>
      </c>
      <c r="K4689">
        <f>F4689*H4689</f>
        <v>3880.37</v>
      </c>
      <c r="L4689">
        <f>J4689-K4689</f>
        <v>1442.29</v>
      </c>
      <c r="M4689" s="5">
        <f>L4689/J4689</f>
        <v>0.27097165702862852</v>
      </c>
      <c r="N4689" t="str">
        <f>IF(ISNA(VLOOKUP(A4689,'Returns Data'!A:A,1,0)),"No","Yes")</f>
        <v>No</v>
      </c>
      <c r="O4689" t="s">
        <v>10085</v>
      </c>
      <c r="P4689" t="str">
        <f>IFERROR(VLOOKUP(A4689,'Ratings Data'!A:C,3,0),"No Rating")</f>
        <v>No Rating</v>
      </c>
      <c r="Q4689" t="s">
        <v>10059</v>
      </c>
      <c r="R4689" s="5">
        <f t="shared" si="73"/>
        <v>3.1376399253731337</v>
      </c>
    </row>
    <row r="4690" spans="1:18" x14ac:dyDescent="0.3">
      <c r="A4690" t="s">
        <v>6683</v>
      </c>
      <c r="B4690" s="2">
        <v>45674</v>
      </c>
      <c r="C4690" t="s">
        <v>10018</v>
      </c>
      <c r="D4690" t="s">
        <v>10033</v>
      </c>
      <c r="E4690" t="s">
        <v>10034</v>
      </c>
      <c r="F4690">
        <v>1</v>
      </c>
      <c r="G4690">
        <v>304.16000000000003</v>
      </c>
      <c r="H4690">
        <v>222.5</v>
      </c>
      <c r="I4690" t="s">
        <v>10039</v>
      </c>
      <c r="J4690">
        <f>F4690*G4690</f>
        <v>304.16000000000003</v>
      </c>
      <c r="K4690">
        <f>F4690*H4690</f>
        <v>222.5</v>
      </c>
      <c r="L4690">
        <f>J4690-K4690</f>
        <v>81.660000000000025</v>
      </c>
      <c r="M4690" s="5">
        <f>L4690/J4690</f>
        <v>0.26847711730668078</v>
      </c>
      <c r="N4690" t="str">
        <f>IF(ISNA(VLOOKUP(A4690,'Returns Data'!A:A,1,0)),"No","Yes")</f>
        <v>No</v>
      </c>
      <c r="O4690" t="s">
        <v>10085</v>
      </c>
      <c r="P4690" t="str">
        <f>IFERROR(VLOOKUP(A4690,'Ratings Data'!A:C,3,0),"No Rating")</f>
        <v>No Rating</v>
      </c>
      <c r="Q4690" t="s">
        <v>10059</v>
      </c>
      <c r="R4690" s="5">
        <f t="shared" si="73"/>
        <v>-0.94285563984924836</v>
      </c>
    </row>
    <row r="4691" spans="1:18" x14ac:dyDescent="0.3">
      <c r="A4691" t="s">
        <v>6705</v>
      </c>
      <c r="B4691" s="2">
        <v>45674</v>
      </c>
      <c r="C4691" t="s">
        <v>10010</v>
      </c>
      <c r="D4691" t="s">
        <v>10029</v>
      </c>
      <c r="E4691" t="s">
        <v>10036</v>
      </c>
      <c r="F4691">
        <v>8</v>
      </c>
      <c r="G4691">
        <v>35.659999999999997</v>
      </c>
      <c r="H4691">
        <v>26.36</v>
      </c>
      <c r="I4691" t="s">
        <v>10040</v>
      </c>
      <c r="J4691">
        <f>F4691*G4691</f>
        <v>285.27999999999997</v>
      </c>
      <c r="K4691">
        <f>F4691*H4691</f>
        <v>210.88</v>
      </c>
      <c r="L4691">
        <f>J4691-K4691</f>
        <v>74.399999999999977</v>
      </c>
      <c r="M4691" s="5">
        <f>L4691/J4691</f>
        <v>0.26079641054402686</v>
      </c>
      <c r="N4691" t="str">
        <f>IF(ISNA(VLOOKUP(A4691,'Returns Data'!A:A,1,0)),"No","Yes")</f>
        <v>No</v>
      </c>
      <c r="O4691" t="s">
        <v>10085</v>
      </c>
      <c r="P4691" t="str">
        <f>IFERROR(VLOOKUP(A4691,'Ratings Data'!A:C,3,0),"No Rating")</f>
        <v>No Rating</v>
      </c>
      <c r="Q4691" t="s">
        <v>10059</v>
      </c>
      <c r="R4691" s="5">
        <f t="shared" si="73"/>
        <v>-6.2072593371909686E-2</v>
      </c>
    </row>
    <row r="4692" spans="1:18" x14ac:dyDescent="0.3">
      <c r="A4692" t="s">
        <v>7472</v>
      </c>
      <c r="B4692" s="2">
        <v>45674</v>
      </c>
      <c r="C4692" t="s">
        <v>10028</v>
      </c>
      <c r="D4692" t="s">
        <v>10032</v>
      </c>
      <c r="E4692" t="s">
        <v>10037</v>
      </c>
      <c r="F4692">
        <v>10</v>
      </c>
      <c r="G4692">
        <v>405.16</v>
      </c>
      <c r="H4692">
        <v>333.8</v>
      </c>
      <c r="I4692" t="s">
        <v>10040</v>
      </c>
      <c r="J4692">
        <f>F4692*G4692</f>
        <v>4051.6000000000004</v>
      </c>
      <c r="K4692">
        <f>F4692*H4692</f>
        <v>3338</v>
      </c>
      <c r="L4692">
        <f>J4692-K4692</f>
        <v>713.60000000000036</v>
      </c>
      <c r="M4692" s="5">
        <f>L4692/J4692</f>
        <v>0.17612794945206839</v>
      </c>
      <c r="N4692" t="str">
        <f>IF(ISNA(VLOOKUP(A4692,'Returns Data'!A:A,1,0)),"No","Yes")</f>
        <v>No</v>
      </c>
      <c r="O4692" t="s">
        <v>10085</v>
      </c>
      <c r="P4692" t="str">
        <f>IFERROR(VLOOKUP(A4692,'Ratings Data'!A:C,3,0),"No Rating")</f>
        <v>No Rating</v>
      </c>
      <c r="Q4692" t="s">
        <v>10059</v>
      </c>
      <c r="R4692" s="5">
        <f t="shared" si="73"/>
        <v>13.202187324733599</v>
      </c>
    </row>
    <row r="4693" spans="1:18" x14ac:dyDescent="0.3">
      <c r="A4693" t="s">
        <v>8899</v>
      </c>
      <c r="B4693" s="2">
        <v>45674</v>
      </c>
      <c r="C4693" t="s">
        <v>10022</v>
      </c>
      <c r="D4693" t="s">
        <v>10033</v>
      </c>
      <c r="E4693" t="s">
        <v>10035</v>
      </c>
      <c r="F4693">
        <v>14</v>
      </c>
      <c r="G4693">
        <v>390.39</v>
      </c>
      <c r="H4693">
        <v>328.43</v>
      </c>
      <c r="I4693" t="s">
        <v>10039</v>
      </c>
      <c r="J4693">
        <f>F4693*G4693</f>
        <v>5465.46</v>
      </c>
      <c r="K4693">
        <f>F4693*H4693</f>
        <v>4598.0200000000004</v>
      </c>
      <c r="L4693">
        <f>J4693-K4693</f>
        <v>867.4399999999996</v>
      </c>
      <c r="M4693" s="5">
        <f>L4693/J4693</f>
        <v>0.15871308179000479</v>
      </c>
      <c r="N4693" t="str">
        <f>IF(ISNA(VLOOKUP(A4693,'Returns Data'!A:A,1,0)),"No","Yes")</f>
        <v>No</v>
      </c>
      <c r="O4693" t="s">
        <v>10085</v>
      </c>
      <c r="P4693" t="str">
        <f>IFERROR(VLOOKUP(A4693,'Ratings Data'!A:C,3,0),"No Rating")</f>
        <v>No Rating</v>
      </c>
      <c r="Q4693" t="s">
        <v>10059</v>
      </c>
      <c r="R4693" s="5">
        <f t="shared" si="73"/>
        <v>0.34896337249481674</v>
      </c>
    </row>
    <row r="4694" spans="1:18" x14ac:dyDescent="0.3">
      <c r="A4694" t="s">
        <v>525</v>
      </c>
      <c r="B4694" s="2">
        <v>45675</v>
      </c>
      <c r="C4694" t="s">
        <v>10024</v>
      </c>
      <c r="D4694" t="s">
        <v>10029</v>
      </c>
      <c r="E4694" t="s">
        <v>10036</v>
      </c>
      <c r="F4694">
        <v>15</v>
      </c>
      <c r="G4694">
        <v>243.91</v>
      </c>
      <c r="H4694">
        <v>189.61</v>
      </c>
      <c r="I4694" t="s">
        <v>10039</v>
      </c>
      <c r="J4694">
        <f>F4694*G4694</f>
        <v>3658.65</v>
      </c>
      <c r="K4694">
        <f>F4694*H4694</f>
        <v>2844.15</v>
      </c>
      <c r="L4694">
        <f>J4694-K4694</f>
        <v>814.5</v>
      </c>
      <c r="M4694" s="5">
        <f>L4694/J4694</f>
        <v>0.22262309868394078</v>
      </c>
      <c r="N4694" t="str">
        <f>IF(ISNA(VLOOKUP(A4694,'Returns Data'!A:A,1,0)),"No","Yes")</f>
        <v>No</v>
      </c>
      <c r="O4694" t="s">
        <v>10085</v>
      </c>
      <c r="P4694" t="str">
        <f>IFERROR(VLOOKUP(A4694,'Ratings Data'!A:C,3,0),"No Rating")</f>
        <v>No Rating</v>
      </c>
      <c r="Q4694" t="s">
        <v>10059</v>
      </c>
      <c r="R4694" s="5">
        <f t="shared" si="73"/>
        <v>-0.33058699542216025</v>
      </c>
    </row>
    <row r="4695" spans="1:18" x14ac:dyDescent="0.3">
      <c r="A4695" t="s">
        <v>630</v>
      </c>
      <c r="B4695" s="2">
        <v>45675</v>
      </c>
      <c r="C4695" t="s">
        <v>10025</v>
      </c>
      <c r="D4695" t="s">
        <v>10033</v>
      </c>
      <c r="E4695" t="s">
        <v>10038</v>
      </c>
      <c r="F4695">
        <v>18</v>
      </c>
      <c r="G4695">
        <v>101.12</v>
      </c>
      <c r="H4695">
        <v>72.180000000000007</v>
      </c>
      <c r="I4695" t="s">
        <v>10040</v>
      </c>
      <c r="J4695">
        <f>F4695*G4695</f>
        <v>1820.16</v>
      </c>
      <c r="K4695">
        <f>F4695*H4695</f>
        <v>1299.2400000000002</v>
      </c>
      <c r="L4695">
        <f>J4695-K4695</f>
        <v>520.91999999999985</v>
      </c>
      <c r="M4695" s="5">
        <f>L4695/J4695</f>
        <v>0.28619462025316444</v>
      </c>
      <c r="N4695" t="str">
        <f>IF(ISNA(VLOOKUP(A4695,'Returns Data'!A:A,1,0)),"No","Yes")</f>
        <v>No</v>
      </c>
      <c r="O4695" t="s">
        <v>10085</v>
      </c>
      <c r="P4695" t="str">
        <f>IFERROR(VLOOKUP(A4695,'Ratings Data'!A:C,3,0),"No Rating")</f>
        <v>No Rating</v>
      </c>
      <c r="Q4695" t="s">
        <v>10059</v>
      </c>
      <c r="R4695" s="5">
        <f t="shared" si="73"/>
        <v>-0.50250502234430727</v>
      </c>
    </row>
    <row r="4696" spans="1:18" x14ac:dyDescent="0.3">
      <c r="A4696" t="s">
        <v>1118</v>
      </c>
      <c r="B4696" s="2">
        <v>45675</v>
      </c>
      <c r="C4696" t="s">
        <v>10017</v>
      </c>
      <c r="D4696" t="s">
        <v>10032</v>
      </c>
      <c r="E4696" t="s">
        <v>10037</v>
      </c>
      <c r="F4696">
        <v>9</v>
      </c>
      <c r="G4696">
        <v>368.43</v>
      </c>
      <c r="H4696">
        <v>270.05</v>
      </c>
      <c r="I4696" t="s">
        <v>10040</v>
      </c>
      <c r="J4696">
        <f>F4696*G4696</f>
        <v>3315.87</v>
      </c>
      <c r="K4696">
        <f>F4696*H4696</f>
        <v>2430.4500000000003</v>
      </c>
      <c r="L4696">
        <f>J4696-K4696</f>
        <v>885.41999999999962</v>
      </c>
      <c r="M4696" s="5">
        <f>L4696/J4696</f>
        <v>0.26702494367993912</v>
      </c>
      <c r="N4696" t="str">
        <f>IF(ISNA(VLOOKUP(A4696,'Returns Data'!A:A,1,0)),"No","Yes")</f>
        <v>No</v>
      </c>
      <c r="O4696" t="s">
        <v>10085</v>
      </c>
      <c r="P4696" t="str">
        <f>IFERROR(VLOOKUP(A4696,'Ratings Data'!A:C,3,0),"No Rating")</f>
        <v>No Rating</v>
      </c>
      <c r="Q4696" t="s">
        <v>10059</v>
      </c>
      <c r="R4696" s="5">
        <f t="shared" si="73"/>
        <v>0.82174643987341756</v>
      </c>
    </row>
    <row r="4697" spans="1:18" x14ac:dyDescent="0.3">
      <c r="A4697" t="s">
        <v>1260</v>
      </c>
      <c r="B4697" s="2">
        <v>45675</v>
      </c>
      <c r="C4697" t="s">
        <v>10023</v>
      </c>
      <c r="D4697" t="s">
        <v>10033</v>
      </c>
      <c r="E4697" t="s">
        <v>10036</v>
      </c>
      <c r="F4697">
        <v>6</v>
      </c>
      <c r="G4697">
        <v>162.38</v>
      </c>
      <c r="H4697">
        <v>142.1</v>
      </c>
      <c r="I4697" t="s">
        <v>10039</v>
      </c>
      <c r="J4697">
        <f>F4697*G4697</f>
        <v>974.28</v>
      </c>
      <c r="K4697">
        <f>F4697*H4697</f>
        <v>852.59999999999991</v>
      </c>
      <c r="L4697">
        <f>J4697-K4697</f>
        <v>121.68000000000006</v>
      </c>
      <c r="M4697" s="5">
        <f>L4697/J4697</f>
        <v>0.12489222810690978</v>
      </c>
      <c r="N4697" t="str">
        <f>IF(ISNA(VLOOKUP(A4697,'Returns Data'!A:A,1,0)),"No","Yes")</f>
        <v>No</v>
      </c>
      <c r="O4697" t="s">
        <v>10085</v>
      </c>
      <c r="P4697" t="str">
        <f>IFERROR(VLOOKUP(A4697,'Ratings Data'!A:C,3,0),"No Rating")</f>
        <v>No Rating</v>
      </c>
      <c r="Q4697" t="s">
        <v>10059</v>
      </c>
      <c r="R4697" s="5">
        <f t="shared" si="73"/>
        <v>-0.70617665951922126</v>
      </c>
    </row>
    <row r="4698" spans="1:18" x14ac:dyDescent="0.3">
      <c r="A4698" t="s">
        <v>1802</v>
      </c>
      <c r="B4698" s="2">
        <v>45675</v>
      </c>
      <c r="C4698" t="s">
        <v>10028</v>
      </c>
      <c r="D4698" t="s">
        <v>10032</v>
      </c>
      <c r="E4698" t="s">
        <v>10036</v>
      </c>
      <c r="F4698">
        <v>14</v>
      </c>
      <c r="G4698">
        <v>178.79</v>
      </c>
      <c r="H4698">
        <v>119.96</v>
      </c>
      <c r="I4698" t="s">
        <v>10040</v>
      </c>
      <c r="J4698">
        <f>F4698*G4698</f>
        <v>2503.06</v>
      </c>
      <c r="K4698">
        <f>F4698*H4698</f>
        <v>1679.4399999999998</v>
      </c>
      <c r="L4698">
        <f>J4698-K4698</f>
        <v>823.62000000000012</v>
      </c>
      <c r="M4698" s="5">
        <f>L4698/J4698</f>
        <v>0.32904524861569445</v>
      </c>
      <c r="N4698" t="str">
        <f>IF(ISNA(VLOOKUP(A4698,'Returns Data'!A:A,1,0)),"No","Yes")</f>
        <v>No</v>
      </c>
      <c r="O4698" t="s">
        <v>10085</v>
      </c>
      <c r="P4698" t="str">
        <f>IFERROR(VLOOKUP(A4698,'Ratings Data'!A:C,3,0),"No Rating")</f>
        <v>No Rating</v>
      </c>
      <c r="Q4698" t="s">
        <v>10059</v>
      </c>
      <c r="R4698" s="5">
        <f t="shared" si="73"/>
        <v>1.5691382354148704</v>
      </c>
    </row>
    <row r="4699" spans="1:18" x14ac:dyDescent="0.3">
      <c r="A4699" t="s">
        <v>2224</v>
      </c>
      <c r="B4699" s="2">
        <v>45675</v>
      </c>
      <c r="C4699" t="s">
        <v>10014</v>
      </c>
      <c r="D4699" t="s">
        <v>10030</v>
      </c>
      <c r="E4699" t="s">
        <v>10037</v>
      </c>
      <c r="F4699">
        <v>13</v>
      </c>
      <c r="G4699">
        <v>416.18</v>
      </c>
      <c r="H4699">
        <v>345.59</v>
      </c>
      <c r="I4699" t="s">
        <v>10039</v>
      </c>
      <c r="J4699">
        <f>F4699*G4699</f>
        <v>5410.34</v>
      </c>
      <c r="K4699">
        <f>F4699*H4699</f>
        <v>4492.67</v>
      </c>
      <c r="L4699">
        <f>J4699-K4699</f>
        <v>917.67000000000007</v>
      </c>
      <c r="M4699" s="5">
        <f>L4699/J4699</f>
        <v>0.16961410927963863</v>
      </c>
      <c r="N4699" t="str">
        <f>IF(ISNA(VLOOKUP(A4699,'Returns Data'!A:A,1,0)),"No","Yes")</f>
        <v>No</v>
      </c>
      <c r="O4699" t="s">
        <v>10085</v>
      </c>
      <c r="P4699" t="str">
        <f>IFERROR(VLOOKUP(A4699,'Ratings Data'!A:C,3,0),"No Rating")</f>
        <v>No Rating</v>
      </c>
      <c r="Q4699" t="s">
        <v>10059</v>
      </c>
      <c r="R4699" s="5">
        <f t="shared" si="73"/>
        <v>1.1614903358289455</v>
      </c>
    </row>
    <row r="4700" spans="1:18" x14ac:dyDescent="0.3">
      <c r="A4700" t="s">
        <v>2299</v>
      </c>
      <c r="B4700" s="2">
        <v>45675</v>
      </c>
      <c r="C4700" t="s">
        <v>10011</v>
      </c>
      <c r="D4700" t="s">
        <v>10029</v>
      </c>
      <c r="E4700" t="s">
        <v>10038</v>
      </c>
      <c r="F4700">
        <v>20</v>
      </c>
      <c r="G4700">
        <v>53.05</v>
      </c>
      <c r="H4700">
        <v>37.76</v>
      </c>
      <c r="I4700" t="s">
        <v>10039</v>
      </c>
      <c r="J4700">
        <f>F4700*G4700</f>
        <v>1061</v>
      </c>
      <c r="K4700">
        <f>F4700*H4700</f>
        <v>755.19999999999993</v>
      </c>
      <c r="L4700">
        <f>J4700-K4700</f>
        <v>305.80000000000007</v>
      </c>
      <c r="M4700" s="5">
        <f>L4700/J4700</f>
        <v>0.28821866163996235</v>
      </c>
      <c r="N4700" t="str">
        <f>IF(ISNA(VLOOKUP(A4700,'Returns Data'!A:A,1,0)),"No","Yes")</f>
        <v>No</v>
      </c>
      <c r="O4700" t="s">
        <v>10085</v>
      </c>
      <c r="P4700" t="str">
        <f>IFERROR(VLOOKUP(A4700,'Ratings Data'!A:C,3,0),"No Rating")</f>
        <v>No Rating</v>
      </c>
      <c r="Q4700" t="s">
        <v>10059</v>
      </c>
      <c r="R4700" s="5">
        <f t="shared" si="73"/>
        <v>-0.80389402514444563</v>
      </c>
    </row>
    <row r="4701" spans="1:18" x14ac:dyDescent="0.3">
      <c r="A4701" t="s">
        <v>2677</v>
      </c>
      <c r="B4701" s="2">
        <v>45675</v>
      </c>
      <c r="C4701" t="s">
        <v>10024</v>
      </c>
      <c r="D4701" t="s">
        <v>10029</v>
      </c>
      <c r="E4701" t="s">
        <v>10035</v>
      </c>
      <c r="F4701">
        <v>11</v>
      </c>
      <c r="G4701">
        <v>372.39</v>
      </c>
      <c r="H4701">
        <v>256.57</v>
      </c>
      <c r="I4701" t="s">
        <v>10039</v>
      </c>
      <c r="J4701">
        <f>F4701*G4701</f>
        <v>4096.29</v>
      </c>
      <c r="K4701">
        <f>F4701*H4701</f>
        <v>2822.27</v>
      </c>
      <c r="L4701">
        <f>J4701-K4701</f>
        <v>1274.02</v>
      </c>
      <c r="M4701" s="5">
        <f>L4701/J4701</f>
        <v>0.31101801874379009</v>
      </c>
      <c r="N4701" t="str">
        <f>IF(ISNA(VLOOKUP(A4701,'Returns Data'!A:A,1,0)),"No","Yes")</f>
        <v>No</v>
      </c>
      <c r="O4701" t="s">
        <v>10085</v>
      </c>
      <c r="P4701" t="str">
        <f>IFERROR(VLOOKUP(A4701,'Ratings Data'!A:C,3,0),"No Rating")</f>
        <v>No Rating</v>
      </c>
      <c r="Q4701" t="s">
        <v>10059</v>
      </c>
      <c r="R4701" s="5">
        <f t="shared" si="73"/>
        <v>2.8607822808671064</v>
      </c>
    </row>
    <row r="4702" spans="1:18" x14ac:dyDescent="0.3">
      <c r="A4702" t="s">
        <v>3541</v>
      </c>
      <c r="B4702" s="2">
        <v>45675</v>
      </c>
      <c r="C4702" t="s">
        <v>10015</v>
      </c>
      <c r="D4702" t="s">
        <v>10031</v>
      </c>
      <c r="E4702" t="s">
        <v>10034</v>
      </c>
      <c r="F4702">
        <v>4</v>
      </c>
      <c r="G4702">
        <v>170.53</v>
      </c>
      <c r="H4702">
        <v>110.47</v>
      </c>
      <c r="I4702" t="s">
        <v>10039</v>
      </c>
      <c r="J4702">
        <f>F4702*G4702</f>
        <v>682.12</v>
      </c>
      <c r="K4702">
        <f>F4702*H4702</f>
        <v>441.88</v>
      </c>
      <c r="L4702">
        <f>J4702-K4702</f>
        <v>240.24</v>
      </c>
      <c r="M4702" s="5">
        <f>L4702/J4702</f>
        <v>0.35219609452882195</v>
      </c>
      <c r="N4702" t="str">
        <f>IF(ISNA(VLOOKUP(A4702,'Returns Data'!A:A,1,0)),"No","Yes")</f>
        <v>No</v>
      </c>
      <c r="O4702" t="s">
        <v>10085</v>
      </c>
      <c r="P4702" t="str">
        <f>IFERROR(VLOOKUP(A4702,'Ratings Data'!A:C,3,0),"No Rating")</f>
        <v>No Rating</v>
      </c>
      <c r="Q4702" t="s">
        <v>10059</v>
      </c>
      <c r="R4702" s="5">
        <f t="shared" si="73"/>
        <v>-0.83347858672115505</v>
      </c>
    </row>
    <row r="4703" spans="1:18" x14ac:dyDescent="0.3">
      <c r="A4703" t="s">
        <v>3575</v>
      </c>
      <c r="B4703" s="2">
        <v>45675</v>
      </c>
      <c r="C4703" t="s">
        <v>10027</v>
      </c>
      <c r="D4703" t="s">
        <v>10032</v>
      </c>
      <c r="E4703" t="s">
        <v>10034</v>
      </c>
      <c r="F4703">
        <v>19</v>
      </c>
      <c r="G4703">
        <v>138.57</v>
      </c>
      <c r="H4703">
        <v>98.97</v>
      </c>
      <c r="I4703" t="s">
        <v>10040</v>
      </c>
      <c r="J4703">
        <f>F4703*G4703</f>
        <v>2632.83</v>
      </c>
      <c r="K4703">
        <f>F4703*H4703</f>
        <v>1880.43</v>
      </c>
      <c r="L4703">
        <f>J4703-K4703</f>
        <v>752.39999999999986</v>
      </c>
      <c r="M4703" s="5">
        <f>L4703/J4703</f>
        <v>0.28577614202208268</v>
      </c>
      <c r="N4703" t="str">
        <f>IF(ISNA(VLOOKUP(A4703,'Returns Data'!A:A,1,0)),"No","Yes")</f>
        <v>No</v>
      </c>
      <c r="O4703" t="s">
        <v>10085</v>
      </c>
      <c r="P4703" t="str">
        <f>IFERROR(VLOOKUP(A4703,'Ratings Data'!A:C,3,0),"No Rating")</f>
        <v>No Rating</v>
      </c>
      <c r="Q4703" t="s">
        <v>10059</v>
      </c>
      <c r="R4703" s="5">
        <f t="shared" si="73"/>
        <v>2.8597754060869054</v>
      </c>
    </row>
    <row r="4704" spans="1:18" x14ac:dyDescent="0.3">
      <c r="A4704" t="s">
        <v>4138</v>
      </c>
      <c r="B4704" s="2">
        <v>45675</v>
      </c>
      <c r="C4704" t="s">
        <v>10009</v>
      </c>
      <c r="D4704" t="s">
        <v>10029</v>
      </c>
      <c r="E4704" t="s">
        <v>10038</v>
      </c>
      <c r="F4704">
        <v>1</v>
      </c>
      <c r="G4704">
        <v>313.57</v>
      </c>
      <c r="H4704">
        <v>195.39</v>
      </c>
      <c r="I4704" t="s">
        <v>10039</v>
      </c>
      <c r="J4704">
        <f>F4704*G4704</f>
        <v>313.57</v>
      </c>
      <c r="K4704">
        <f>F4704*H4704</f>
        <v>195.39</v>
      </c>
      <c r="L4704">
        <f>J4704-K4704</f>
        <v>118.18</v>
      </c>
      <c r="M4704" s="5">
        <f>L4704/J4704</f>
        <v>0.3768855438976943</v>
      </c>
      <c r="N4704" t="str">
        <f>IF(ISNA(VLOOKUP(A4704,'Returns Data'!A:A,1,0)),"No","Yes")</f>
        <v>No</v>
      </c>
      <c r="O4704" t="s">
        <v>10085</v>
      </c>
      <c r="P4704" t="str">
        <f>IFERROR(VLOOKUP(A4704,'Ratings Data'!A:C,3,0),"No Rating")</f>
        <v>No Rating</v>
      </c>
      <c r="Q4704" t="s">
        <v>10059</v>
      </c>
      <c r="R4704" s="5">
        <f t="shared" si="73"/>
        <v>-0.88090002013042989</v>
      </c>
    </row>
    <row r="4705" spans="1:18" x14ac:dyDescent="0.3">
      <c r="A4705" t="s">
        <v>4152</v>
      </c>
      <c r="B4705" s="2">
        <v>45675</v>
      </c>
      <c r="C4705" t="s">
        <v>10018</v>
      </c>
      <c r="D4705" t="s">
        <v>10033</v>
      </c>
      <c r="E4705" t="s">
        <v>10036</v>
      </c>
      <c r="F4705">
        <v>4</v>
      </c>
      <c r="G4705">
        <v>74.12</v>
      </c>
      <c r="H4705">
        <v>62.24</v>
      </c>
      <c r="I4705" t="s">
        <v>10040</v>
      </c>
      <c r="J4705">
        <f>F4705*G4705</f>
        <v>296.48</v>
      </c>
      <c r="K4705">
        <f>F4705*H4705</f>
        <v>248.96</v>
      </c>
      <c r="L4705">
        <f>J4705-K4705</f>
        <v>47.52000000000001</v>
      </c>
      <c r="M4705" s="5">
        <f>L4705/J4705</f>
        <v>0.16028062601187265</v>
      </c>
      <c r="N4705" t="str">
        <f>IF(ISNA(VLOOKUP(A4705,'Returns Data'!A:A,1,0)),"No","Yes")</f>
        <v>No</v>
      </c>
      <c r="O4705" t="s">
        <v>10085</v>
      </c>
      <c r="P4705" t="str">
        <f>IFERROR(VLOOKUP(A4705,'Ratings Data'!A:C,3,0),"No Rating")</f>
        <v>No Rating</v>
      </c>
      <c r="Q4705" t="s">
        <v>10059</v>
      </c>
      <c r="R4705" s="5">
        <f t="shared" si="73"/>
        <v>-5.4501387250055731E-2</v>
      </c>
    </row>
    <row r="4706" spans="1:18" x14ac:dyDescent="0.3">
      <c r="A4706" t="s">
        <v>4301</v>
      </c>
      <c r="B4706" s="2">
        <v>45675</v>
      </c>
      <c r="C4706" t="s">
        <v>10026</v>
      </c>
      <c r="D4706" t="s">
        <v>10031</v>
      </c>
      <c r="E4706" t="s">
        <v>10036</v>
      </c>
      <c r="F4706">
        <v>5</v>
      </c>
      <c r="G4706">
        <v>278.36</v>
      </c>
      <c r="H4706">
        <v>247.33</v>
      </c>
      <c r="I4706" t="s">
        <v>10039</v>
      </c>
      <c r="J4706">
        <f>F4706*G4706</f>
        <v>1391.8000000000002</v>
      </c>
      <c r="K4706">
        <f>F4706*H4706</f>
        <v>1236.6500000000001</v>
      </c>
      <c r="L4706">
        <f>J4706-K4706</f>
        <v>155.15000000000009</v>
      </c>
      <c r="M4706" s="5">
        <f>L4706/J4706</f>
        <v>0.11147434976289702</v>
      </c>
      <c r="N4706" t="str">
        <f>IF(ISNA(VLOOKUP(A4706,'Returns Data'!A:A,1,0)),"No","Yes")</f>
        <v>No</v>
      </c>
      <c r="O4706" t="s">
        <v>10085</v>
      </c>
      <c r="P4706" t="str">
        <f>IFERROR(VLOOKUP(A4706,'Ratings Data'!A:C,3,0),"No Rating")</f>
        <v>No Rating</v>
      </c>
      <c r="Q4706" t="s">
        <v>10059</v>
      </c>
      <c r="R4706" s="5">
        <f t="shared" si="73"/>
        <v>3.6944144630329201</v>
      </c>
    </row>
    <row r="4707" spans="1:18" x14ac:dyDescent="0.3">
      <c r="A4707" t="s">
        <v>4539</v>
      </c>
      <c r="B4707" s="2">
        <v>45675</v>
      </c>
      <c r="C4707" t="s">
        <v>10011</v>
      </c>
      <c r="D4707" t="s">
        <v>10029</v>
      </c>
      <c r="E4707" t="s">
        <v>10038</v>
      </c>
      <c r="F4707">
        <v>8</v>
      </c>
      <c r="G4707">
        <v>470.24</v>
      </c>
      <c r="H4707">
        <v>345.47</v>
      </c>
      <c r="I4707" t="s">
        <v>10040</v>
      </c>
      <c r="J4707">
        <f>F4707*G4707</f>
        <v>3761.92</v>
      </c>
      <c r="K4707">
        <f>F4707*H4707</f>
        <v>2763.76</v>
      </c>
      <c r="L4707">
        <f>J4707-K4707</f>
        <v>998.15999999999985</v>
      </c>
      <c r="M4707" s="5">
        <f>L4707/J4707</f>
        <v>0.26533259612112958</v>
      </c>
      <c r="N4707" t="str">
        <f>IF(ISNA(VLOOKUP(A4707,'Returns Data'!A:A,1,0)),"No","Yes")</f>
        <v>No</v>
      </c>
      <c r="O4707" t="s">
        <v>10085</v>
      </c>
      <c r="P4707" t="str">
        <f>IFERROR(VLOOKUP(A4707,'Ratings Data'!A:C,3,0),"No Rating")</f>
        <v>No Rating</v>
      </c>
      <c r="Q4707" t="s">
        <v>10059</v>
      </c>
      <c r="R4707" s="5">
        <f t="shared" si="73"/>
        <v>1.7029170857881877</v>
      </c>
    </row>
    <row r="4708" spans="1:18" x14ac:dyDescent="0.3">
      <c r="A4708" t="s">
        <v>4682</v>
      </c>
      <c r="B4708" s="2">
        <v>45675</v>
      </c>
      <c r="C4708" t="s">
        <v>10024</v>
      </c>
      <c r="D4708" t="s">
        <v>10029</v>
      </c>
      <c r="E4708" t="s">
        <v>10038</v>
      </c>
      <c r="F4708">
        <v>1</v>
      </c>
      <c r="G4708">
        <v>275.76</v>
      </c>
      <c r="H4708">
        <v>178.84</v>
      </c>
      <c r="I4708" t="s">
        <v>10040</v>
      </c>
      <c r="J4708">
        <f>F4708*G4708</f>
        <v>275.76</v>
      </c>
      <c r="K4708">
        <f>F4708*H4708</f>
        <v>178.84</v>
      </c>
      <c r="L4708">
        <f>J4708-K4708</f>
        <v>96.919999999999987</v>
      </c>
      <c r="M4708" s="5">
        <f>L4708/J4708</f>
        <v>0.35146504206556423</v>
      </c>
      <c r="N4708" t="str">
        <f>IF(ISNA(VLOOKUP(A4708,'Returns Data'!A:A,1,0)),"No","Yes")</f>
        <v>No</v>
      </c>
      <c r="O4708" t="s">
        <v>10085</v>
      </c>
      <c r="P4708" t="str">
        <f>IFERROR(VLOOKUP(A4708,'Ratings Data'!A:C,3,0),"No Rating")</f>
        <v>No Rating</v>
      </c>
      <c r="Q4708" t="s">
        <v>10059</v>
      </c>
      <c r="R4708" s="5">
        <f t="shared" si="73"/>
        <v>-0.92669700578428027</v>
      </c>
    </row>
    <row r="4709" spans="1:18" x14ac:dyDescent="0.3">
      <c r="A4709" t="s">
        <v>5538</v>
      </c>
      <c r="B4709" s="2">
        <v>45675</v>
      </c>
      <c r="C4709" t="s">
        <v>10014</v>
      </c>
      <c r="D4709" t="s">
        <v>10030</v>
      </c>
      <c r="E4709" t="s">
        <v>10037</v>
      </c>
      <c r="F4709">
        <v>18</v>
      </c>
      <c r="G4709">
        <v>201.62</v>
      </c>
      <c r="H4709">
        <v>172.88</v>
      </c>
      <c r="I4709" t="s">
        <v>10039</v>
      </c>
      <c r="J4709">
        <f>F4709*G4709</f>
        <v>3629.16</v>
      </c>
      <c r="K4709">
        <f>F4709*H4709</f>
        <v>3111.84</v>
      </c>
      <c r="L4709">
        <f>J4709-K4709</f>
        <v>517.31999999999971</v>
      </c>
      <c r="M4709" s="5">
        <f>L4709/J4709</f>
        <v>0.14254538240253936</v>
      </c>
      <c r="N4709" t="str">
        <f>IF(ISNA(VLOOKUP(A4709,'Returns Data'!A:A,1,0)),"No","Yes")</f>
        <v>No</v>
      </c>
      <c r="O4709" t="s">
        <v>10085</v>
      </c>
      <c r="P4709">
        <f>IFERROR(VLOOKUP(A4709,'Ratings Data'!A:C,3,0),"No Rating")</f>
        <v>1</v>
      </c>
      <c r="Q4709" t="s">
        <v>10059</v>
      </c>
      <c r="R4709" s="5">
        <f t="shared" si="73"/>
        <v>12.160574412532636</v>
      </c>
    </row>
    <row r="4710" spans="1:18" x14ac:dyDescent="0.3">
      <c r="A4710" t="s">
        <v>5572</v>
      </c>
      <c r="B4710" s="2">
        <v>45675</v>
      </c>
      <c r="C4710" t="s">
        <v>10014</v>
      </c>
      <c r="D4710" t="s">
        <v>10030</v>
      </c>
      <c r="E4710" t="s">
        <v>10034</v>
      </c>
      <c r="F4710">
        <v>18</v>
      </c>
      <c r="G4710">
        <v>213.33</v>
      </c>
      <c r="H4710">
        <v>133.47</v>
      </c>
      <c r="I4710" t="s">
        <v>10039</v>
      </c>
      <c r="J4710">
        <f>F4710*G4710</f>
        <v>3839.94</v>
      </c>
      <c r="K4710">
        <f>F4710*H4710</f>
        <v>2402.46</v>
      </c>
      <c r="L4710">
        <f>J4710-K4710</f>
        <v>1437.48</v>
      </c>
      <c r="M4710" s="5">
        <f>L4710/J4710</f>
        <v>0.37434959921248767</v>
      </c>
      <c r="N4710" t="str">
        <f>IF(ISNA(VLOOKUP(A4710,'Returns Data'!A:A,1,0)),"No","Yes")</f>
        <v>No</v>
      </c>
      <c r="O4710" t="s">
        <v>10085</v>
      </c>
      <c r="P4710" t="str">
        <f>IFERROR(VLOOKUP(A4710,'Ratings Data'!A:C,3,0),"No Rating")</f>
        <v>No Rating</v>
      </c>
      <c r="Q4710" t="s">
        <v>10059</v>
      </c>
      <c r="R4710" s="5">
        <f t="shared" si="73"/>
        <v>5.8079555599642951E-2</v>
      </c>
    </row>
    <row r="4711" spans="1:18" x14ac:dyDescent="0.3">
      <c r="A4711" t="s">
        <v>5809</v>
      </c>
      <c r="B4711" s="2">
        <v>45675</v>
      </c>
      <c r="C4711" t="s">
        <v>10026</v>
      </c>
      <c r="D4711" t="s">
        <v>10031</v>
      </c>
      <c r="E4711" t="s">
        <v>10034</v>
      </c>
      <c r="F4711">
        <v>20</v>
      </c>
      <c r="G4711">
        <v>26.9</v>
      </c>
      <c r="H4711">
        <v>20.14</v>
      </c>
      <c r="I4711" t="s">
        <v>10039</v>
      </c>
      <c r="J4711">
        <f>F4711*G4711</f>
        <v>538</v>
      </c>
      <c r="K4711">
        <f>F4711*H4711</f>
        <v>402.8</v>
      </c>
      <c r="L4711">
        <f>J4711-K4711</f>
        <v>135.19999999999999</v>
      </c>
      <c r="M4711" s="5">
        <f>L4711/J4711</f>
        <v>0.25130111524163568</v>
      </c>
      <c r="N4711" t="str">
        <f>IF(ISNA(VLOOKUP(A4711,'Returns Data'!A:A,1,0)),"No","Yes")</f>
        <v>No</v>
      </c>
      <c r="O4711" t="s">
        <v>10085</v>
      </c>
      <c r="P4711" t="str">
        <f>IFERROR(VLOOKUP(A4711,'Ratings Data'!A:C,3,0),"No Rating")</f>
        <v>No Rating</v>
      </c>
      <c r="Q4711" t="s">
        <v>10059</v>
      </c>
      <c r="R4711" s="5">
        <f t="shared" si="73"/>
        <v>-0.85989364417152347</v>
      </c>
    </row>
    <row r="4712" spans="1:18" x14ac:dyDescent="0.3">
      <c r="A4712" t="s">
        <v>5923</v>
      </c>
      <c r="B4712" s="2">
        <v>45675</v>
      </c>
      <c r="C4712" t="s">
        <v>10015</v>
      </c>
      <c r="D4712" t="s">
        <v>10031</v>
      </c>
      <c r="E4712" t="s">
        <v>10035</v>
      </c>
      <c r="F4712">
        <v>11</v>
      </c>
      <c r="G4712">
        <v>305.99</v>
      </c>
      <c r="H4712">
        <v>232.48</v>
      </c>
      <c r="I4712" t="s">
        <v>10040</v>
      </c>
      <c r="J4712">
        <f>F4712*G4712</f>
        <v>3365.8900000000003</v>
      </c>
      <c r="K4712">
        <f>F4712*H4712</f>
        <v>2557.2799999999997</v>
      </c>
      <c r="L4712">
        <f>J4712-K4712</f>
        <v>808.61000000000058</v>
      </c>
      <c r="M4712" s="5">
        <f>L4712/J4712</f>
        <v>0.24023660903951125</v>
      </c>
      <c r="N4712" t="str">
        <f>IF(ISNA(VLOOKUP(A4712,'Returns Data'!A:A,1,0)),"No","Yes")</f>
        <v>No</v>
      </c>
      <c r="O4712" t="s">
        <v>10085</v>
      </c>
      <c r="P4712" t="str">
        <f>IFERROR(VLOOKUP(A4712,'Ratings Data'!A:C,3,0),"No Rating")</f>
        <v>No Rating</v>
      </c>
      <c r="Q4712" t="s">
        <v>10059</v>
      </c>
      <c r="R4712" s="5">
        <f t="shared" si="73"/>
        <v>5.2563011152416363</v>
      </c>
    </row>
    <row r="4713" spans="1:18" x14ac:dyDescent="0.3">
      <c r="A4713" t="s">
        <v>5971</v>
      </c>
      <c r="B4713" s="2">
        <v>45675</v>
      </c>
      <c r="C4713" t="s">
        <v>10016</v>
      </c>
      <c r="D4713" t="s">
        <v>10032</v>
      </c>
      <c r="E4713" t="s">
        <v>10035</v>
      </c>
      <c r="F4713">
        <v>6</v>
      </c>
      <c r="G4713">
        <v>234.78</v>
      </c>
      <c r="H4713">
        <v>196.13</v>
      </c>
      <c r="I4713" t="s">
        <v>10040</v>
      </c>
      <c r="J4713">
        <f>F4713*G4713</f>
        <v>1408.68</v>
      </c>
      <c r="K4713">
        <f>F4713*H4713</f>
        <v>1176.78</v>
      </c>
      <c r="L4713">
        <f>J4713-K4713</f>
        <v>231.90000000000009</v>
      </c>
      <c r="M4713" s="5">
        <f>L4713/J4713</f>
        <v>0.1646221995059205</v>
      </c>
      <c r="N4713" t="str">
        <f>IF(ISNA(VLOOKUP(A4713,'Returns Data'!A:A,1,0)),"No","Yes")</f>
        <v>No</v>
      </c>
      <c r="O4713" t="s">
        <v>10085</v>
      </c>
      <c r="P4713" t="str">
        <f>IFERROR(VLOOKUP(A4713,'Ratings Data'!A:C,3,0),"No Rating")</f>
        <v>No Rating</v>
      </c>
      <c r="Q4713" t="s">
        <v>10059</v>
      </c>
      <c r="R4713" s="5">
        <f t="shared" si="73"/>
        <v>-0.58148364919828044</v>
      </c>
    </row>
    <row r="4714" spans="1:18" x14ac:dyDescent="0.3">
      <c r="A4714" t="s">
        <v>6103</v>
      </c>
      <c r="B4714" s="2">
        <v>45675</v>
      </c>
      <c r="C4714" t="s">
        <v>10028</v>
      </c>
      <c r="D4714" t="s">
        <v>10032</v>
      </c>
      <c r="E4714" t="s">
        <v>10038</v>
      </c>
      <c r="F4714">
        <v>9</v>
      </c>
      <c r="G4714">
        <v>310.18</v>
      </c>
      <c r="H4714">
        <v>212.67</v>
      </c>
      <c r="I4714" t="s">
        <v>10040</v>
      </c>
      <c r="J4714">
        <f>F4714*G4714</f>
        <v>2791.62</v>
      </c>
      <c r="K4714">
        <f>F4714*H4714</f>
        <v>1914.03</v>
      </c>
      <c r="L4714">
        <f>J4714-K4714</f>
        <v>877.58999999999992</v>
      </c>
      <c r="M4714" s="5">
        <f>L4714/J4714</f>
        <v>0.31436585208588558</v>
      </c>
      <c r="N4714" t="str">
        <f>IF(ISNA(VLOOKUP(A4714,'Returns Data'!A:A,1,0)),"No","Yes")</f>
        <v>No</v>
      </c>
      <c r="O4714" t="s">
        <v>10085</v>
      </c>
      <c r="P4714" t="str">
        <f>IFERROR(VLOOKUP(A4714,'Ratings Data'!A:C,3,0),"No Rating")</f>
        <v>No Rating</v>
      </c>
      <c r="Q4714" t="s">
        <v>10059</v>
      </c>
      <c r="R4714" s="5">
        <f t="shared" si="73"/>
        <v>0.98172757475083039</v>
      </c>
    </row>
    <row r="4715" spans="1:18" x14ac:dyDescent="0.3">
      <c r="A4715" t="s">
        <v>6410</v>
      </c>
      <c r="B4715" s="2">
        <v>45675</v>
      </c>
      <c r="C4715" t="s">
        <v>10021</v>
      </c>
      <c r="D4715" t="s">
        <v>10031</v>
      </c>
      <c r="E4715" t="s">
        <v>10036</v>
      </c>
      <c r="F4715">
        <v>13</v>
      </c>
      <c r="G4715">
        <v>140.38</v>
      </c>
      <c r="H4715">
        <v>115.58</v>
      </c>
      <c r="I4715" t="s">
        <v>10039</v>
      </c>
      <c r="J4715">
        <f>F4715*G4715</f>
        <v>1824.94</v>
      </c>
      <c r="K4715">
        <f>F4715*H4715</f>
        <v>1502.54</v>
      </c>
      <c r="L4715">
        <f>J4715-K4715</f>
        <v>322.40000000000009</v>
      </c>
      <c r="M4715" s="5">
        <f>L4715/J4715</f>
        <v>0.17666334235646108</v>
      </c>
      <c r="N4715" t="str">
        <f>IF(ISNA(VLOOKUP(A4715,'Returns Data'!A:A,1,0)),"No","Yes")</f>
        <v>No</v>
      </c>
      <c r="O4715" t="s">
        <v>10085</v>
      </c>
      <c r="P4715" t="str">
        <f>IFERROR(VLOOKUP(A4715,'Ratings Data'!A:C,3,0),"No Rating")</f>
        <v>No Rating</v>
      </c>
      <c r="Q4715" t="s">
        <v>10059</v>
      </c>
      <c r="R4715" s="5">
        <f t="shared" si="73"/>
        <v>-0.34627922138399919</v>
      </c>
    </row>
    <row r="4716" spans="1:18" x14ac:dyDescent="0.3">
      <c r="A4716" t="s">
        <v>6707</v>
      </c>
      <c r="B4716" s="2">
        <v>45675</v>
      </c>
      <c r="C4716" t="s">
        <v>10018</v>
      </c>
      <c r="D4716" t="s">
        <v>10033</v>
      </c>
      <c r="E4716" t="s">
        <v>10034</v>
      </c>
      <c r="F4716">
        <v>11</v>
      </c>
      <c r="G4716">
        <v>420.69</v>
      </c>
      <c r="H4716">
        <v>377.47</v>
      </c>
      <c r="I4716" t="s">
        <v>10040</v>
      </c>
      <c r="J4716">
        <f>F4716*G4716</f>
        <v>4627.59</v>
      </c>
      <c r="K4716">
        <f>F4716*H4716</f>
        <v>4152.17</v>
      </c>
      <c r="L4716">
        <f>J4716-K4716</f>
        <v>475.42000000000007</v>
      </c>
      <c r="M4716" s="5">
        <f>L4716/J4716</f>
        <v>0.10273598136394971</v>
      </c>
      <c r="N4716" t="str">
        <f>IF(ISNA(VLOOKUP(A4716,'Returns Data'!A:A,1,0)),"No","Yes")</f>
        <v>No</v>
      </c>
      <c r="O4716" t="s">
        <v>10085</v>
      </c>
      <c r="P4716" t="str">
        <f>IFERROR(VLOOKUP(A4716,'Ratings Data'!A:C,3,0),"No Rating")</f>
        <v>No Rating</v>
      </c>
      <c r="Q4716" t="s">
        <v>10059</v>
      </c>
      <c r="R4716" s="5">
        <f t="shared" si="73"/>
        <v>1.5357491205190308</v>
      </c>
    </row>
    <row r="4717" spans="1:18" x14ac:dyDescent="0.3">
      <c r="A4717" t="s">
        <v>7436</v>
      </c>
      <c r="B4717" s="2">
        <v>45675</v>
      </c>
      <c r="C4717" t="s">
        <v>10014</v>
      </c>
      <c r="D4717" t="s">
        <v>10030</v>
      </c>
      <c r="E4717" t="s">
        <v>10037</v>
      </c>
      <c r="F4717">
        <v>9</v>
      </c>
      <c r="G4717">
        <v>296.94</v>
      </c>
      <c r="H4717">
        <v>214.25</v>
      </c>
      <c r="I4717" t="s">
        <v>10040</v>
      </c>
      <c r="J4717">
        <f>F4717*G4717</f>
        <v>2672.46</v>
      </c>
      <c r="K4717">
        <f>F4717*H4717</f>
        <v>1928.25</v>
      </c>
      <c r="L4717">
        <f>J4717-K4717</f>
        <v>744.21</v>
      </c>
      <c r="M4717" s="5">
        <f>L4717/J4717</f>
        <v>0.27847376574392135</v>
      </c>
      <c r="N4717" t="str">
        <f>IF(ISNA(VLOOKUP(A4717,'Returns Data'!A:A,1,0)),"No","Yes")</f>
        <v>No</v>
      </c>
      <c r="O4717" t="s">
        <v>10085</v>
      </c>
      <c r="P4717" t="str">
        <f>IFERROR(VLOOKUP(A4717,'Ratings Data'!A:C,3,0),"No Rating")</f>
        <v>No Rating</v>
      </c>
      <c r="Q4717" t="s">
        <v>10059</v>
      </c>
      <c r="R4717" s="5">
        <f t="shared" si="73"/>
        <v>-0.42249421405094228</v>
      </c>
    </row>
    <row r="4718" spans="1:18" x14ac:dyDescent="0.3">
      <c r="A4718" t="s">
        <v>7665</v>
      </c>
      <c r="B4718" s="2">
        <v>45675</v>
      </c>
      <c r="C4718" t="s">
        <v>10023</v>
      </c>
      <c r="D4718" t="s">
        <v>10033</v>
      </c>
      <c r="E4718" t="s">
        <v>10035</v>
      </c>
      <c r="F4718">
        <v>14</v>
      </c>
      <c r="G4718">
        <v>456.78</v>
      </c>
      <c r="H4718">
        <v>375.34</v>
      </c>
      <c r="I4718" t="s">
        <v>10039</v>
      </c>
      <c r="J4718">
        <f>F4718*G4718</f>
        <v>6394.92</v>
      </c>
      <c r="K4718">
        <f>F4718*H4718</f>
        <v>5254.7599999999993</v>
      </c>
      <c r="L4718">
        <f>J4718-K4718</f>
        <v>1140.1600000000008</v>
      </c>
      <c r="M4718" s="5">
        <f>L4718/J4718</f>
        <v>0.17829151889312153</v>
      </c>
      <c r="N4718" t="str">
        <f>IF(ISNA(VLOOKUP(A4718,'Returns Data'!A:A,1,0)),"No","Yes")</f>
        <v>No</v>
      </c>
      <c r="O4718" t="s">
        <v>10085</v>
      </c>
      <c r="P4718" t="str">
        <f>IFERROR(VLOOKUP(A4718,'Ratings Data'!A:C,3,0),"No Rating")</f>
        <v>No Rating</v>
      </c>
      <c r="Q4718" t="s">
        <v>10059</v>
      </c>
      <c r="R4718" s="5">
        <f t="shared" si="73"/>
        <v>1.392896432500393</v>
      </c>
    </row>
    <row r="4719" spans="1:18" x14ac:dyDescent="0.3">
      <c r="A4719" t="s">
        <v>8159</v>
      </c>
      <c r="B4719" s="2">
        <v>45675</v>
      </c>
      <c r="C4719" t="s">
        <v>10014</v>
      </c>
      <c r="D4719" t="s">
        <v>10030</v>
      </c>
      <c r="E4719" t="s">
        <v>10037</v>
      </c>
      <c r="F4719">
        <v>4</v>
      </c>
      <c r="G4719">
        <v>405.66</v>
      </c>
      <c r="H4719">
        <v>330.56</v>
      </c>
      <c r="I4719" t="s">
        <v>10039</v>
      </c>
      <c r="J4719">
        <f>F4719*G4719</f>
        <v>1622.64</v>
      </c>
      <c r="K4719">
        <f>F4719*H4719</f>
        <v>1322.24</v>
      </c>
      <c r="L4719">
        <f>J4719-K4719</f>
        <v>300.40000000000009</v>
      </c>
      <c r="M4719" s="5">
        <f>L4719/J4719</f>
        <v>0.18513040477246959</v>
      </c>
      <c r="N4719" t="str">
        <f>IF(ISNA(VLOOKUP(A4719,'Returns Data'!A:A,1,0)),"No","Yes")</f>
        <v>No</v>
      </c>
      <c r="O4719" t="s">
        <v>10085</v>
      </c>
      <c r="P4719" t="str">
        <f>IFERROR(VLOOKUP(A4719,'Ratings Data'!A:C,3,0),"No Rating")</f>
        <v>No Rating</v>
      </c>
      <c r="Q4719" t="s">
        <v>10059</v>
      </c>
      <c r="R4719" s="5">
        <f t="shared" si="73"/>
        <v>-0.74626109474395297</v>
      </c>
    </row>
    <row r="4720" spans="1:18" x14ac:dyDescent="0.3">
      <c r="A4720" t="s">
        <v>9389</v>
      </c>
      <c r="B4720" s="2">
        <v>45675</v>
      </c>
      <c r="C4720" t="s">
        <v>10023</v>
      </c>
      <c r="D4720" t="s">
        <v>10033</v>
      </c>
      <c r="E4720" t="s">
        <v>10037</v>
      </c>
      <c r="F4720">
        <v>3</v>
      </c>
      <c r="G4720">
        <v>378.78</v>
      </c>
      <c r="H4720">
        <v>260.45</v>
      </c>
      <c r="I4720" t="s">
        <v>10039</v>
      </c>
      <c r="J4720">
        <f>F4720*G4720</f>
        <v>1136.3399999999999</v>
      </c>
      <c r="K4720">
        <f>F4720*H4720</f>
        <v>781.34999999999991</v>
      </c>
      <c r="L4720">
        <f>J4720-K4720</f>
        <v>354.99</v>
      </c>
      <c r="M4720" s="5">
        <f>L4720/J4720</f>
        <v>0.3123976978721158</v>
      </c>
      <c r="N4720" t="str">
        <f>IF(ISNA(VLOOKUP(A4720,'Returns Data'!A:A,1,0)),"No","Yes")</f>
        <v>No</v>
      </c>
      <c r="O4720" t="s">
        <v>10085</v>
      </c>
      <c r="P4720" t="str">
        <f>IFERROR(VLOOKUP(A4720,'Ratings Data'!A:C,3,0),"No Rating")</f>
        <v>No Rating</v>
      </c>
      <c r="Q4720" t="s">
        <v>10059</v>
      </c>
      <c r="R4720" s="5">
        <f t="shared" si="73"/>
        <v>-0.29969679041561909</v>
      </c>
    </row>
    <row r="4721" spans="1:18" x14ac:dyDescent="0.3">
      <c r="A4721" t="s">
        <v>1384</v>
      </c>
      <c r="B4721" s="2">
        <v>45676</v>
      </c>
      <c r="C4721" t="s">
        <v>10026</v>
      </c>
      <c r="D4721" t="s">
        <v>10031</v>
      </c>
      <c r="E4721" t="s">
        <v>10038</v>
      </c>
      <c r="F4721">
        <v>18</v>
      </c>
      <c r="G4721">
        <v>427.47</v>
      </c>
      <c r="H4721">
        <v>364.86</v>
      </c>
      <c r="I4721" t="s">
        <v>10039</v>
      </c>
      <c r="J4721">
        <f>F4721*G4721</f>
        <v>7694.4600000000009</v>
      </c>
      <c r="K4721">
        <f>F4721*H4721</f>
        <v>6567.4800000000005</v>
      </c>
      <c r="L4721">
        <f>J4721-K4721</f>
        <v>1126.9800000000005</v>
      </c>
      <c r="M4721" s="5">
        <f>L4721/J4721</f>
        <v>0.1464664186960489</v>
      </c>
      <c r="N4721" t="str">
        <f>IF(ISNA(VLOOKUP(A4721,'Returns Data'!A:A,1,0)),"No","Yes")</f>
        <v>No</v>
      </c>
      <c r="O4721" t="s">
        <v>10085</v>
      </c>
      <c r="P4721">
        <f>IFERROR(VLOOKUP(A4721,'Ratings Data'!A:C,3,0),"No Rating")</f>
        <v>5</v>
      </c>
      <c r="Q4721" t="s">
        <v>10059</v>
      </c>
      <c r="R4721" s="5">
        <f t="shared" si="73"/>
        <v>5.7712656423253614</v>
      </c>
    </row>
    <row r="4722" spans="1:18" x14ac:dyDescent="0.3">
      <c r="A4722" t="s">
        <v>2412</v>
      </c>
      <c r="B4722" s="2">
        <v>45676</v>
      </c>
      <c r="C4722" t="s">
        <v>10009</v>
      </c>
      <c r="D4722" t="s">
        <v>10029</v>
      </c>
      <c r="E4722" t="s">
        <v>10037</v>
      </c>
      <c r="F4722">
        <v>19</v>
      </c>
      <c r="G4722">
        <v>396.18</v>
      </c>
      <c r="H4722">
        <v>243.72</v>
      </c>
      <c r="I4722" t="s">
        <v>10040</v>
      </c>
      <c r="J4722">
        <f>F4722*G4722</f>
        <v>7527.42</v>
      </c>
      <c r="K4722">
        <f>F4722*H4722</f>
        <v>4630.68</v>
      </c>
      <c r="L4722">
        <f>J4722-K4722</f>
        <v>2896.74</v>
      </c>
      <c r="M4722" s="5">
        <f>L4722/J4722</f>
        <v>0.38482507950931394</v>
      </c>
      <c r="N4722" t="str">
        <f>IF(ISNA(VLOOKUP(A4722,'Returns Data'!A:A,1,0)),"No","Yes")</f>
        <v>No</v>
      </c>
      <c r="O4722" t="s">
        <v>10085</v>
      </c>
      <c r="P4722" t="str">
        <f>IFERROR(VLOOKUP(A4722,'Ratings Data'!A:C,3,0),"No Rating")</f>
        <v>No Rating</v>
      </c>
      <c r="Q4722" t="s">
        <v>10059</v>
      </c>
      <c r="R4722" s="5">
        <f t="shared" si="73"/>
        <v>-2.170912578660502E-2</v>
      </c>
    </row>
    <row r="4723" spans="1:18" x14ac:dyDescent="0.3">
      <c r="A4723" t="s">
        <v>3185</v>
      </c>
      <c r="B4723" s="2">
        <v>45676</v>
      </c>
      <c r="C4723" t="s">
        <v>10018</v>
      </c>
      <c r="D4723" t="s">
        <v>10033</v>
      </c>
      <c r="E4723" t="s">
        <v>10037</v>
      </c>
      <c r="F4723">
        <v>15</v>
      </c>
      <c r="G4723">
        <v>263.77999999999997</v>
      </c>
      <c r="H4723">
        <v>209.33</v>
      </c>
      <c r="I4723" t="s">
        <v>10039</v>
      </c>
      <c r="J4723">
        <f>F4723*G4723</f>
        <v>3956.7</v>
      </c>
      <c r="K4723">
        <f>F4723*H4723</f>
        <v>3139.9500000000003</v>
      </c>
      <c r="L4723">
        <f>J4723-K4723</f>
        <v>816.74999999999955</v>
      </c>
      <c r="M4723" s="5">
        <f>L4723/J4723</f>
        <v>0.20642201834862375</v>
      </c>
      <c r="N4723" t="str">
        <f>IF(ISNA(VLOOKUP(A4723,'Returns Data'!A:A,1,0)),"No","Yes")</f>
        <v>No</v>
      </c>
      <c r="O4723" t="s">
        <v>10085</v>
      </c>
      <c r="P4723" t="str">
        <f>IFERROR(VLOOKUP(A4723,'Ratings Data'!A:C,3,0),"No Rating")</f>
        <v>No Rating</v>
      </c>
      <c r="Q4723" t="s">
        <v>10059</v>
      </c>
      <c r="R4723" s="5">
        <f t="shared" si="73"/>
        <v>-0.47436173350231559</v>
      </c>
    </row>
    <row r="4724" spans="1:18" x14ac:dyDescent="0.3">
      <c r="A4724" t="s">
        <v>4002</v>
      </c>
      <c r="B4724" s="2">
        <v>45676</v>
      </c>
      <c r="C4724" t="s">
        <v>10024</v>
      </c>
      <c r="D4724" t="s">
        <v>10029</v>
      </c>
      <c r="E4724" t="s">
        <v>10038</v>
      </c>
      <c r="F4724">
        <v>4</v>
      </c>
      <c r="G4724">
        <v>206.89</v>
      </c>
      <c r="H4724">
        <v>126.13</v>
      </c>
      <c r="I4724" t="s">
        <v>10039</v>
      </c>
      <c r="J4724">
        <f>F4724*G4724</f>
        <v>827.56</v>
      </c>
      <c r="K4724">
        <f>F4724*H4724</f>
        <v>504.52</v>
      </c>
      <c r="L4724">
        <f>J4724-K4724</f>
        <v>323.03999999999996</v>
      </c>
      <c r="M4724" s="5">
        <f>L4724/J4724</f>
        <v>0.39035236115810334</v>
      </c>
      <c r="N4724" t="str">
        <f>IF(ISNA(VLOOKUP(A4724,'Returns Data'!A:A,1,0)),"No","Yes")</f>
        <v>No</v>
      </c>
      <c r="O4724" t="s">
        <v>10085</v>
      </c>
      <c r="P4724" t="str">
        <f>IFERROR(VLOOKUP(A4724,'Ratings Data'!A:C,3,0),"No Rating")</f>
        <v>No Rating</v>
      </c>
      <c r="Q4724" t="s">
        <v>10059</v>
      </c>
      <c r="R4724" s="5">
        <f t="shared" si="73"/>
        <v>-0.79084590694265422</v>
      </c>
    </row>
    <row r="4725" spans="1:18" x14ac:dyDescent="0.3">
      <c r="A4725" t="s">
        <v>4780</v>
      </c>
      <c r="B4725" s="2">
        <v>45676</v>
      </c>
      <c r="C4725" t="s">
        <v>10011</v>
      </c>
      <c r="D4725" t="s">
        <v>10029</v>
      </c>
      <c r="E4725" t="s">
        <v>10036</v>
      </c>
      <c r="F4725">
        <v>12</v>
      </c>
      <c r="G4725">
        <v>465.33</v>
      </c>
      <c r="H4725">
        <v>345.13</v>
      </c>
      <c r="I4725" t="s">
        <v>10040</v>
      </c>
      <c r="J4725">
        <f>F4725*G4725</f>
        <v>5583.96</v>
      </c>
      <c r="K4725">
        <f>F4725*H4725</f>
        <v>4141.5599999999995</v>
      </c>
      <c r="L4725">
        <f>J4725-K4725</f>
        <v>1442.4000000000005</v>
      </c>
      <c r="M4725" s="5">
        <f>L4725/J4725</f>
        <v>0.25831130595491381</v>
      </c>
      <c r="N4725" t="str">
        <f>IF(ISNA(VLOOKUP(A4725,'Returns Data'!A:A,1,0)),"No","Yes")</f>
        <v>No</v>
      </c>
      <c r="O4725" t="s">
        <v>10085</v>
      </c>
      <c r="P4725" t="str">
        <f>IFERROR(VLOOKUP(A4725,'Ratings Data'!A:C,3,0),"No Rating")</f>
        <v>No Rating</v>
      </c>
      <c r="Q4725" t="s">
        <v>10059</v>
      </c>
      <c r="R4725" s="5">
        <f t="shared" si="73"/>
        <v>5.7474986707912414</v>
      </c>
    </row>
    <row r="4726" spans="1:18" x14ac:dyDescent="0.3">
      <c r="A4726" t="s">
        <v>4853</v>
      </c>
      <c r="B4726" s="2">
        <v>45676</v>
      </c>
      <c r="C4726" t="s">
        <v>10017</v>
      </c>
      <c r="D4726" t="s">
        <v>10032</v>
      </c>
      <c r="E4726" t="s">
        <v>10037</v>
      </c>
      <c r="F4726">
        <v>18</v>
      </c>
      <c r="G4726">
        <v>307.14999999999998</v>
      </c>
      <c r="H4726">
        <v>243.11</v>
      </c>
      <c r="I4726" t="s">
        <v>10039</v>
      </c>
      <c r="J4726">
        <f>F4726*G4726</f>
        <v>5528.7</v>
      </c>
      <c r="K4726">
        <f>F4726*H4726</f>
        <v>4375.9800000000005</v>
      </c>
      <c r="L4726">
        <f>J4726-K4726</f>
        <v>1152.7199999999993</v>
      </c>
      <c r="M4726" s="5">
        <f>L4726/J4726</f>
        <v>0.20849747680286493</v>
      </c>
      <c r="N4726" t="str">
        <f>IF(ISNA(VLOOKUP(A4726,'Returns Data'!A:A,1,0)),"No","Yes")</f>
        <v>No</v>
      </c>
      <c r="O4726" t="s">
        <v>10085</v>
      </c>
      <c r="P4726" t="str">
        <f>IFERROR(VLOOKUP(A4726,'Ratings Data'!A:C,3,0),"No Rating")</f>
        <v>No Rating</v>
      </c>
      <c r="Q4726" t="s">
        <v>10059</v>
      </c>
      <c r="R4726" s="5">
        <f t="shared" si="73"/>
        <v>-9.8962026948617495E-3</v>
      </c>
    </row>
    <row r="4727" spans="1:18" x14ac:dyDescent="0.3">
      <c r="A4727" t="s">
        <v>5115</v>
      </c>
      <c r="B4727" s="2">
        <v>45676</v>
      </c>
      <c r="C4727" t="s">
        <v>10016</v>
      </c>
      <c r="D4727" t="s">
        <v>10032</v>
      </c>
      <c r="E4727" t="s">
        <v>10036</v>
      </c>
      <c r="F4727">
        <v>7</v>
      </c>
      <c r="G4727">
        <v>204.89</v>
      </c>
      <c r="H4727">
        <v>156.74</v>
      </c>
      <c r="I4727" t="s">
        <v>10040</v>
      </c>
      <c r="J4727">
        <f>F4727*G4727</f>
        <v>1434.23</v>
      </c>
      <c r="K4727">
        <f>F4727*H4727</f>
        <v>1097.18</v>
      </c>
      <c r="L4727">
        <f>J4727-K4727</f>
        <v>337.04999999999995</v>
      </c>
      <c r="M4727" s="5">
        <f>L4727/J4727</f>
        <v>0.235004148567524</v>
      </c>
      <c r="N4727" t="str">
        <f>IF(ISNA(VLOOKUP(A4727,'Returns Data'!A:A,1,0)),"No","Yes")</f>
        <v>No</v>
      </c>
      <c r="O4727" t="s">
        <v>10085</v>
      </c>
      <c r="P4727" t="str">
        <f>IFERROR(VLOOKUP(A4727,'Ratings Data'!A:C,3,0),"No Rating")</f>
        <v>No Rating</v>
      </c>
      <c r="Q4727" t="s">
        <v>10059</v>
      </c>
      <c r="R4727" s="5">
        <f t="shared" si="73"/>
        <v>-0.74058458588818343</v>
      </c>
    </row>
    <row r="4728" spans="1:18" x14ac:dyDescent="0.3">
      <c r="A4728" t="s">
        <v>5223</v>
      </c>
      <c r="B4728" s="2">
        <v>45676</v>
      </c>
      <c r="C4728" t="s">
        <v>10020</v>
      </c>
      <c r="D4728" t="s">
        <v>10030</v>
      </c>
      <c r="E4728" t="s">
        <v>10037</v>
      </c>
      <c r="F4728">
        <v>18</v>
      </c>
      <c r="G4728">
        <v>229.45</v>
      </c>
      <c r="H4728">
        <v>171.66</v>
      </c>
      <c r="I4728" t="s">
        <v>10040</v>
      </c>
      <c r="J4728">
        <f>F4728*G4728</f>
        <v>4130.0999999999995</v>
      </c>
      <c r="K4728">
        <f>F4728*H4728</f>
        <v>3089.88</v>
      </c>
      <c r="L4728">
        <f>J4728-K4728</f>
        <v>1040.2199999999993</v>
      </c>
      <c r="M4728" s="5">
        <f>L4728/J4728</f>
        <v>0.25186315101329254</v>
      </c>
      <c r="N4728" t="str">
        <f>IF(ISNA(VLOOKUP(A4728,'Returns Data'!A:A,1,0)),"No","Yes")</f>
        <v>No</v>
      </c>
      <c r="O4728" t="s">
        <v>10085</v>
      </c>
      <c r="P4728" t="str">
        <f>IFERROR(VLOOKUP(A4728,'Ratings Data'!A:C,3,0),"No Rating")</f>
        <v>No Rating</v>
      </c>
      <c r="Q4728" t="s">
        <v>10059</v>
      </c>
      <c r="R4728" s="5">
        <f t="shared" si="73"/>
        <v>1.8796636522733448</v>
      </c>
    </row>
    <row r="4729" spans="1:18" x14ac:dyDescent="0.3">
      <c r="A4729" t="s">
        <v>5242</v>
      </c>
      <c r="B4729" s="2">
        <v>45676</v>
      </c>
      <c r="C4729" t="s">
        <v>10025</v>
      </c>
      <c r="D4729" t="s">
        <v>10033</v>
      </c>
      <c r="E4729" t="s">
        <v>10036</v>
      </c>
      <c r="F4729">
        <v>3</v>
      </c>
      <c r="G4729">
        <v>424.96</v>
      </c>
      <c r="H4729">
        <v>299.54000000000002</v>
      </c>
      <c r="I4729" t="s">
        <v>10039</v>
      </c>
      <c r="J4729">
        <f>F4729*G4729</f>
        <v>1274.8799999999999</v>
      </c>
      <c r="K4729">
        <f>F4729*H4729</f>
        <v>898.62000000000012</v>
      </c>
      <c r="L4729">
        <f>J4729-K4729</f>
        <v>376.25999999999976</v>
      </c>
      <c r="M4729" s="5">
        <f>L4729/J4729</f>
        <v>0.29513365963855404</v>
      </c>
      <c r="N4729" t="str">
        <f>IF(ISNA(VLOOKUP(A4729,'Returns Data'!A:A,1,0)),"No","Yes")</f>
        <v>Yes</v>
      </c>
      <c r="O4729" t="str">
        <f>IFERROR(VLOOKUP(A4729,'Returns Data'!A:E,5,0),"No Returns")</f>
        <v>Customer Changed Mind</v>
      </c>
      <c r="P4729" t="str">
        <f>IFERROR(VLOOKUP(A4729,'Ratings Data'!A:C,3,0),"No Rating")</f>
        <v>No Rating</v>
      </c>
      <c r="Q4729" t="s">
        <v>10059</v>
      </c>
      <c r="R4729" s="5">
        <f t="shared" si="73"/>
        <v>-0.69131982276458193</v>
      </c>
    </row>
    <row r="4730" spans="1:18" x14ac:dyDescent="0.3">
      <c r="A4730" t="s">
        <v>5388</v>
      </c>
      <c r="B4730" s="2">
        <v>45676</v>
      </c>
      <c r="C4730" t="s">
        <v>10019</v>
      </c>
      <c r="D4730" t="s">
        <v>10031</v>
      </c>
      <c r="E4730" t="s">
        <v>10035</v>
      </c>
      <c r="F4730">
        <v>1</v>
      </c>
      <c r="G4730">
        <v>133.93</v>
      </c>
      <c r="H4730">
        <v>83.55</v>
      </c>
      <c r="I4730" t="s">
        <v>10039</v>
      </c>
      <c r="J4730">
        <f>F4730*G4730</f>
        <v>133.93</v>
      </c>
      <c r="K4730">
        <f>F4730*H4730</f>
        <v>83.55</v>
      </c>
      <c r="L4730">
        <f>J4730-K4730</f>
        <v>50.38000000000001</v>
      </c>
      <c r="M4730" s="5">
        <f>L4730/J4730</f>
        <v>0.37616665422235501</v>
      </c>
      <c r="N4730" t="str">
        <f>IF(ISNA(VLOOKUP(A4730,'Returns Data'!A:A,1,0)),"No","Yes")</f>
        <v>No</v>
      </c>
      <c r="O4730" t="s">
        <v>10085</v>
      </c>
      <c r="P4730" t="str">
        <f>IFERROR(VLOOKUP(A4730,'Ratings Data'!A:C,3,0),"No Rating")</f>
        <v>No Rating</v>
      </c>
      <c r="Q4730" t="s">
        <v>10059</v>
      </c>
      <c r="R4730" s="5">
        <f t="shared" si="73"/>
        <v>-0.89494697540160639</v>
      </c>
    </row>
    <row r="4731" spans="1:18" x14ac:dyDescent="0.3">
      <c r="A4731" t="s">
        <v>5888</v>
      </c>
      <c r="B4731" s="2">
        <v>45676</v>
      </c>
      <c r="C4731" t="s">
        <v>10021</v>
      </c>
      <c r="D4731" t="s">
        <v>10031</v>
      </c>
      <c r="E4731" t="s">
        <v>10036</v>
      </c>
      <c r="F4731">
        <v>1</v>
      </c>
      <c r="G4731">
        <v>196.58</v>
      </c>
      <c r="H4731">
        <v>133.91</v>
      </c>
      <c r="I4731" t="s">
        <v>10039</v>
      </c>
      <c r="J4731">
        <f>F4731*G4731</f>
        <v>196.58</v>
      </c>
      <c r="K4731">
        <f>F4731*H4731</f>
        <v>133.91</v>
      </c>
      <c r="L4731">
        <f>J4731-K4731</f>
        <v>62.670000000000016</v>
      </c>
      <c r="M4731" s="5">
        <f>L4731/J4731</f>
        <v>0.31880150574829591</v>
      </c>
      <c r="N4731" t="str">
        <f>IF(ISNA(VLOOKUP(A4731,'Returns Data'!A:A,1,0)),"No","Yes")</f>
        <v>No</v>
      </c>
      <c r="O4731" t="s">
        <v>10085</v>
      </c>
      <c r="P4731" t="str">
        <f>IFERROR(VLOOKUP(A4731,'Ratings Data'!A:C,3,0),"No Rating")</f>
        <v>No Rating</v>
      </c>
      <c r="Q4731" t="s">
        <v>10059</v>
      </c>
      <c r="R4731" s="5">
        <f t="shared" si="73"/>
        <v>0.46778167699544543</v>
      </c>
    </row>
    <row r="4732" spans="1:18" x14ac:dyDescent="0.3">
      <c r="A4732" t="s">
        <v>6856</v>
      </c>
      <c r="B4732" s="2">
        <v>45676</v>
      </c>
      <c r="C4732" t="s">
        <v>10022</v>
      </c>
      <c r="D4732" t="s">
        <v>10033</v>
      </c>
      <c r="E4732" t="s">
        <v>10037</v>
      </c>
      <c r="F4732">
        <v>12</v>
      </c>
      <c r="G4732">
        <v>120.41</v>
      </c>
      <c r="H4732">
        <v>77.08</v>
      </c>
      <c r="I4732" t="s">
        <v>10040</v>
      </c>
      <c r="J4732">
        <f>F4732*G4732</f>
        <v>1444.92</v>
      </c>
      <c r="K4732">
        <f>F4732*H4732</f>
        <v>924.96</v>
      </c>
      <c r="L4732">
        <f>J4732-K4732</f>
        <v>519.96</v>
      </c>
      <c r="M4732" s="5">
        <f>L4732/J4732</f>
        <v>0.3598538327381447</v>
      </c>
      <c r="N4732" t="str">
        <f>IF(ISNA(VLOOKUP(A4732,'Returns Data'!A:A,1,0)),"No","Yes")</f>
        <v>No</v>
      </c>
      <c r="O4732" t="s">
        <v>10085</v>
      </c>
      <c r="P4732">
        <f>IFERROR(VLOOKUP(A4732,'Ratings Data'!A:C,3,0),"No Rating")</f>
        <v>1</v>
      </c>
      <c r="Q4732" t="s">
        <v>10059</v>
      </c>
      <c r="R4732" s="5">
        <f t="shared" si="73"/>
        <v>6.3502899582867025</v>
      </c>
    </row>
    <row r="4733" spans="1:18" x14ac:dyDescent="0.3">
      <c r="A4733" t="s">
        <v>7363</v>
      </c>
      <c r="B4733" s="2">
        <v>45676</v>
      </c>
      <c r="C4733" t="s">
        <v>10009</v>
      </c>
      <c r="D4733" t="s">
        <v>10029</v>
      </c>
      <c r="E4733" t="s">
        <v>10034</v>
      </c>
      <c r="F4733">
        <v>6</v>
      </c>
      <c r="G4733">
        <v>104.62</v>
      </c>
      <c r="H4733">
        <v>79.23</v>
      </c>
      <c r="I4733" t="s">
        <v>10040</v>
      </c>
      <c r="J4733">
        <f>F4733*G4733</f>
        <v>627.72</v>
      </c>
      <c r="K4733">
        <f>F4733*H4733</f>
        <v>475.38</v>
      </c>
      <c r="L4733">
        <f>J4733-K4733</f>
        <v>152.34000000000003</v>
      </c>
      <c r="M4733" s="5">
        <f>L4733/J4733</f>
        <v>0.24268782259606198</v>
      </c>
      <c r="N4733" t="str">
        <f>IF(ISNA(VLOOKUP(A4733,'Returns Data'!A:A,1,0)),"No","Yes")</f>
        <v>No</v>
      </c>
      <c r="O4733" t="s">
        <v>10085</v>
      </c>
      <c r="P4733" t="str">
        <f>IFERROR(VLOOKUP(A4733,'Ratings Data'!A:C,3,0),"No Rating")</f>
        <v>No Rating</v>
      </c>
      <c r="Q4733" t="s">
        <v>10059</v>
      </c>
      <c r="R4733" s="5">
        <f t="shared" si="73"/>
        <v>-0.56556764388339842</v>
      </c>
    </row>
    <row r="4734" spans="1:18" x14ac:dyDescent="0.3">
      <c r="A4734" t="s">
        <v>7430</v>
      </c>
      <c r="B4734" s="2">
        <v>45676</v>
      </c>
      <c r="C4734" t="s">
        <v>10027</v>
      </c>
      <c r="D4734" t="s">
        <v>10032</v>
      </c>
      <c r="E4734" t="s">
        <v>10038</v>
      </c>
      <c r="F4734">
        <v>2</v>
      </c>
      <c r="G4734">
        <v>450.91</v>
      </c>
      <c r="H4734">
        <v>347.28</v>
      </c>
      <c r="I4734" t="s">
        <v>10040</v>
      </c>
      <c r="J4734">
        <f>F4734*G4734</f>
        <v>901.82</v>
      </c>
      <c r="K4734">
        <f>F4734*H4734</f>
        <v>694.56</v>
      </c>
      <c r="L4734">
        <f>J4734-K4734</f>
        <v>207.2600000000001</v>
      </c>
      <c r="M4734" s="5">
        <f>L4734/J4734</f>
        <v>0.22982413341908595</v>
      </c>
      <c r="N4734" t="str">
        <f>IF(ISNA(VLOOKUP(A4734,'Returns Data'!A:A,1,0)),"No","Yes")</f>
        <v>No</v>
      </c>
      <c r="O4734" t="s">
        <v>10085</v>
      </c>
      <c r="P4734" t="str">
        <f>IFERROR(VLOOKUP(A4734,'Ratings Data'!A:C,3,0),"No Rating")</f>
        <v>No Rating</v>
      </c>
      <c r="Q4734" t="s">
        <v>10059</v>
      </c>
      <c r="R4734" s="5">
        <f t="shared" si="73"/>
        <v>0.43665965717198751</v>
      </c>
    </row>
    <row r="4735" spans="1:18" x14ac:dyDescent="0.3">
      <c r="A4735" t="s">
        <v>7828</v>
      </c>
      <c r="B4735" s="2">
        <v>45676</v>
      </c>
      <c r="C4735" t="s">
        <v>10010</v>
      </c>
      <c r="D4735" t="s">
        <v>10029</v>
      </c>
      <c r="E4735" t="s">
        <v>10036</v>
      </c>
      <c r="F4735">
        <v>7</v>
      </c>
      <c r="G4735">
        <v>445.72</v>
      </c>
      <c r="H4735">
        <v>366.72</v>
      </c>
      <c r="I4735" t="s">
        <v>10039</v>
      </c>
      <c r="J4735">
        <f>F4735*G4735</f>
        <v>3120.04</v>
      </c>
      <c r="K4735">
        <f>F4735*H4735</f>
        <v>2567.04</v>
      </c>
      <c r="L4735">
        <f>J4735-K4735</f>
        <v>553</v>
      </c>
      <c r="M4735" s="5">
        <f>L4735/J4735</f>
        <v>0.17724131741900745</v>
      </c>
      <c r="N4735" t="str">
        <f>IF(ISNA(VLOOKUP(A4735,'Returns Data'!A:A,1,0)),"No","Yes")</f>
        <v>No</v>
      </c>
      <c r="O4735" t="s">
        <v>10085</v>
      </c>
      <c r="P4735" t="str">
        <f>IFERROR(VLOOKUP(A4735,'Ratings Data'!A:C,3,0),"No Rating")</f>
        <v>No Rating</v>
      </c>
      <c r="Q4735" t="s">
        <v>10059</v>
      </c>
      <c r="R4735" s="5">
        <f t="shared" si="73"/>
        <v>2.4597147989620987</v>
      </c>
    </row>
    <row r="4736" spans="1:18" x14ac:dyDescent="0.3">
      <c r="A4736" t="s">
        <v>8062</v>
      </c>
      <c r="B4736" s="2">
        <v>45676</v>
      </c>
      <c r="C4736" t="s">
        <v>10009</v>
      </c>
      <c r="D4736" t="s">
        <v>10029</v>
      </c>
      <c r="E4736" t="s">
        <v>10037</v>
      </c>
      <c r="F4736">
        <v>4</v>
      </c>
      <c r="G4736">
        <v>48.61</v>
      </c>
      <c r="H4736">
        <v>35.9</v>
      </c>
      <c r="I4736" t="s">
        <v>10040</v>
      </c>
      <c r="J4736">
        <f>F4736*G4736</f>
        <v>194.44</v>
      </c>
      <c r="K4736">
        <f>F4736*H4736</f>
        <v>143.6</v>
      </c>
      <c r="L4736">
        <f>J4736-K4736</f>
        <v>50.84</v>
      </c>
      <c r="M4736" s="5">
        <f>L4736/J4736</f>
        <v>0.26146883357333883</v>
      </c>
      <c r="N4736" t="str">
        <f>IF(ISNA(VLOOKUP(A4736,'Returns Data'!A:A,1,0)),"No","Yes")</f>
        <v>No</v>
      </c>
      <c r="O4736" t="s">
        <v>10085</v>
      </c>
      <c r="P4736" t="str">
        <f>IFERROR(VLOOKUP(A4736,'Ratings Data'!A:C,3,0),"No Rating")</f>
        <v>No Rating</v>
      </c>
      <c r="Q4736" t="s">
        <v>10059</v>
      </c>
      <c r="R4736" s="5">
        <f t="shared" si="73"/>
        <v>-0.93768028615017751</v>
      </c>
    </row>
    <row r="4737" spans="1:18" x14ac:dyDescent="0.3">
      <c r="A4737" t="s">
        <v>8225</v>
      </c>
      <c r="B4737" s="2">
        <v>45676</v>
      </c>
      <c r="C4737" t="s">
        <v>10010</v>
      </c>
      <c r="D4737" t="s">
        <v>10029</v>
      </c>
      <c r="E4737" t="s">
        <v>10037</v>
      </c>
      <c r="F4737">
        <v>18</v>
      </c>
      <c r="G4737">
        <v>231.99</v>
      </c>
      <c r="H4737">
        <v>167.73</v>
      </c>
      <c r="I4737" t="s">
        <v>10039</v>
      </c>
      <c r="J4737">
        <f>F4737*G4737</f>
        <v>4175.82</v>
      </c>
      <c r="K4737">
        <f>F4737*H4737</f>
        <v>3019.14</v>
      </c>
      <c r="L4737">
        <f>J4737-K4737</f>
        <v>1156.6799999999998</v>
      </c>
      <c r="M4737" s="5">
        <f>L4737/J4737</f>
        <v>0.27699469804732962</v>
      </c>
      <c r="N4737" t="str">
        <f>IF(ISNA(VLOOKUP(A4737,'Returns Data'!A:A,1,0)),"No","Yes")</f>
        <v>No</v>
      </c>
      <c r="O4737" t="s">
        <v>10085</v>
      </c>
      <c r="P4737">
        <f>IFERROR(VLOOKUP(A4737,'Ratings Data'!A:C,3,0),"No Rating")</f>
        <v>4</v>
      </c>
      <c r="Q4737" t="s">
        <v>10059</v>
      </c>
      <c r="R4737" s="5">
        <f t="shared" si="73"/>
        <v>20.47613659740794</v>
      </c>
    </row>
    <row r="4738" spans="1:18" x14ac:dyDescent="0.3">
      <c r="A4738" t="s">
        <v>8336</v>
      </c>
      <c r="B4738" s="2">
        <v>45676</v>
      </c>
      <c r="C4738" t="s">
        <v>10019</v>
      </c>
      <c r="D4738" t="s">
        <v>10031</v>
      </c>
      <c r="E4738" t="s">
        <v>10037</v>
      </c>
      <c r="F4738">
        <v>9</v>
      </c>
      <c r="G4738">
        <v>353.35</v>
      </c>
      <c r="H4738">
        <v>228.01</v>
      </c>
      <c r="I4738" t="s">
        <v>10040</v>
      </c>
      <c r="J4738">
        <f>F4738*G4738</f>
        <v>3180.15</v>
      </c>
      <c r="K4738">
        <f>F4738*H4738</f>
        <v>2052.09</v>
      </c>
      <c r="L4738">
        <f>J4738-K4738</f>
        <v>1128.06</v>
      </c>
      <c r="M4738" s="5">
        <f>L4738/J4738</f>
        <v>0.35471911702278192</v>
      </c>
      <c r="N4738" t="str">
        <f>IF(ISNA(VLOOKUP(A4738,'Returns Data'!A:A,1,0)),"No","Yes")</f>
        <v>No</v>
      </c>
      <c r="O4738" t="s">
        <v>10085</v>
      </c>
      <c r="P4738" t="str">
        <f>IFERROR(VLOOKUP(A4738,'Ratings Data'!A:C,3,0),"No Rating")</f>
        <v>No Rating</v>
      </c>
      <c r="Q4738" t="s">
        <v>10059</v>
      </c>
      <c r="R4738" s="5">
        <f t="shared" si="73"/>
        <v>-0.23843700159489625</v>
      </c>
    </row>
    <row r="4739" spans="1:18" x14ac:dyDescent="0.3">
      <c r="A4739" t="s">
        <v>8370</v>
      </c>
      <c r="B4739" s="2">
        <v>45676</v>
      </c>
      <c r="C4739" t="s">
        <v>10013</v>
      </c>
      <c r="D4739" t="s">
        <v>10030</v>
      </c>
      <c r="E4739" t="s">
        <v>10034</v>
      </c>
      <c r="F4739">
        <v>2</v>
      </c>
      <c r="G4739">
        <v>295.01</v>
      </c>
      <c r="H4739">
        <v>254.12</v>
      </c>
      <c r="I4739" t="s">
        <v>10040</v>
      </c>
      <c r="J4739">
        <f>F4739*G4739</f>
        <v>590.02</v>
      </c>
      <c r="K4739">
        <f>F4739*H4739</f>
        <v>508.24</v>
      </c>
      <c r="L4739">
        <f>J4739-K4739</f>
        <v>81.779999999999973</v>
      </c>
      <c r="M4739" s="5">
        <f>L4739/J4739</f>
        <v>0.13860547100098297</v>
      </c>
      <c r="N4739" t="str">
        <f>IF(ISNA(VLOOKUP(A4739,'Returns Data'!A:A,1,0)),"No","Yes")</f>
        <v>No</v>
      </c>
      <c r="O4739" t="s">
        <v>10085</v>
      </c>
      <c r="P4739">
        <f>IFERROR(VLOOKUP(A4739,'Ratings Data'!A:C,3,0),"No Rating")</f>
        <v>2</v>
      </c>
      <c r="Q4739" t="s">
        <v>10059</v>
      </c>
      <c r="R4739" s="5">
        <f t="shared" si="73"/>
        <v>-0.81446787101237361</v>
      </c>
    </row>
    <row r="4740" spans="1:18" x14ac:dyDescent="0.3">
      <c r="A4740" t="s">
        <v>8526</v>
      </c>
      <c r="B4740" s="2">
        <v>45676</v>
      </c>
      <c r="C4740" t="s">
        <v>10025</v>
      </c>
      <c r="D4740" t="s">
        <v>10033</v>
      </c>
      <c r="E4740" t="s">
        <v>10036</v>
      </c>
      <c r="F4740">
        <v>9</v>
      </c>
      <c r="G4740">
        <v>327.88</v>
      </c>
      <c r="H4740">
        <v>244.04</v>
      </c>
      <c r="I4740" t="s">
        <v>10039</v>
      </c>
      <c r="J4740">
        <f>F4740*G4740</f>
        <v>2950.92</v>
      </c>
      <c r="K4740">
        <f>F4740*H4740</f>
        <v>2196.36</v>
      </c>
      <c r="L4740">
        <f>J4740-K4740</f>
        <v>754.56</v>
      </c>
      <c r="M4740" s="5">
        <f>L4740/J4740</f>
        <v>0.25570330608759301</v>
      </c>
      <c r="N4740" t="str">
        <f>IF(ISNA(VLOOKUP(A4740,'Returns Data'!A:A,1,0)),"No","Yes")</f>
        <v>No</v>
      </c>
      <c r="O4740" t="s">
        <v>10085</v>
      </c>
      <c r="P4740" t="str">
        <f>IFERROR(VLOOKUP(A4740,'Ratings Data'!A:C,3,0),"No Rating")</f>
        <v>No Rating</v>
      </c>
      <c r="Q4740" t="s">
        <v>10059</v>
      </c>
      <c r="R4740" s="5">
        <f t="shared" ref="R4740:R4803" si="74">(J4740-J4739)/J4739</f>
        <v>4.0013897833971734</v>
      </c>
    </row>
    <row r="4741" spans="1:18" x14ac:dyDescent="0.3">
      <c r="A4741" t="s">
        <v>8972</v>
      </c>
      <c r="B4741" s="2">
        <v>45676</v>
      </c>
      <c r="C4741" t="s">
        <v>10016</v>
      </c>
      <c r="D4741" t="s">
        <v>10032</v>
      </c>
      <c r="E4741" t="s">
        <v>10034</v>
      </c>
      <c r="F4741">
        <v>7</v>
      </c>
      <c r="G4741">
        <v>341.89</v>
      </c>
      <c r="H4741">
        <v>302.72000000000003</v>
      </c>
      <c r="I4741" t="s">
        <v>10040</v>
      </c>
      <c r="J4741">
        <f>F4741*G4741</f>
        <v>2393.23</v>
      </c>
      <c r="K4741">
        <f>F4741*H4741</f>
        <v>2119.04</v>
      </c>
      <c r="L4741">
        <f>J4741-K4741</f>
        <v>274.19000000000005</v>
      </c>
      <c r="M4741" s="5">
        <f>L4741/J4741</f>
        <v>0.11456901342537075</v>
      </c>
      <c r="N4741" t="str">
        <f>IF(ISNA(VLOOKUP(A4741,'Returns Data'!A:A,1,0)),"No","Yes")</f>
        <v>No</v>
      </c>
      <c r="O4741" t="s">
        <v>10085</v>
      </c>
      <c r="P4741" t="str">
        <f>IFERROR(VLOOKUP(A4741,'Ratings Data'!A:C,3,0),"No Rating")</f>
        <v>No Rating</v>
      </c>
      <c r="Q4741" t="s">
        <v>10059</v>
      </c>
      <c r="R4741" s="5">
        <f t="shared" si="74"/>
        <v>-0.18898851883480408</v>
      </c>
    </row>
    <row r="4742" spans="1:18" x14ac:dyDescent="0.3">
      <c r="A4742" t="s">
        <v>9280</v>
      </c>
      <c r="B4742" s="2">
        <v>45676</v>
      </c>
      <c r="C4742" t="s">
        <v>10009</v>
      </c>
      <c r="D4742" t="s">
        <v>10029</v>
      </c>
      <c r="E4742" t="s">
        <v>10038</v>
      </c>
      <c r="F4742">
        <v>8</v>
      </c>
      <c r="G4742">
        <v>44.01</v>
      </c>
      <c r="H4742">
        <v>38.06</v>
      </c>
      <c r="I4742" t="s">
        <v>10040</v>
      </c>
      <c r="J4742">
        <f>F4742*G4742</f>
        <v>352.08</v>
      </c>
      <c r="K4742">
        <f>F4742*H4742</f>
        <v>304.48</v>
      </c>
      <c r="L4742">
        <f>J4742-K4742</f>
        <v>47.599999999999966</v>
      </c>
      <c r="M4742" s="5">
        <f>L4742/J4742</f>
        <v>0.13519654623949093</v>
      </c>
      <c r="N4742" t="str">
        <f>IF(ISNA(VLOOKUP(A4742,'Returns Data'!A:A,1,0)),"No","Yes")</f>
        <v>No</v>
      </c>
      <c r="O4742" t="s">
        <v>10085</v>
      </c>
      <c r="P4742" t="str">
        <f>IFERROR(VLOOKUP(A4742,'Ratings Data'!A:C,3,0),"No Rating")</f>
        <v>No Rating</v>
      </c>
      <c r="Q4742" t="s">
        <v>10059</v>
      </c>
      <c r="R4742" s="5">
        <f t="shared" si="74"/>
        <v>-0.85288501314123588</v>
      </c>
    </row>
    <row r="4743" spans="1:18" x14ac:dyDescent="0.3">
      <c r="A4743" t="s">
        <v>9498</v>
      </c>
      <c r="B4743" s="2">
        <v>45676</v>
      </c>
      <c r="C4743" t="s">
        <v>10013</v>
      </c>
      <c r="D4743" t="s">
        <v>10030</v>
      </c>
      <c r="E4743" t="s">
        <v>10038</v>
      </c>
      <c r="F4743">
        <v>19</v>
      </c>
      <c r="G4743">
        <v>94.42</v>
      </c>
      <c r="H4743">
        <v>71.97</v>
      </c>
      <c r="I4743" t="s">
        <v>10039</v>
      </c>
      <c r="J4743">
        <f>F4743*G4743</f>
        <v>1793.98</v>
      </c>
      <c r="K4743">
        <f>F4743*H4743</f>
        <v>1367.43</v>
      </c>
      <c r="L4743">
        <f>J4743-K4743</f>
        <v>426.54999999999995</v>
      </c>
      <c r="M4743" s="5">
        <f>L4743/J4743</f>
        <v>0.23776742215632279</v>
      </c>
      <c r="N4743" t="str">
        <f>IF(ISNA(VLOOKUP(A4743,'Returns Data'!A:A,1,0)),"No","Yes")</f>
        <v>No</v>
      </c>
      <c r="O4743" t="s">
        <v>10085</v>
      </c>
      <c r="P4743" t="str">
        <f>IFERROR(VLOOKUP(A4743,'Ratings Data'!A:C,3,0),"No Rating")</f>
        <v>No Rating</v>
      </c>
      <c r="Q4743" t="s">
        <v>10059</v>
      </c>
      <c r="R4743" s="5">
        <f t="shared" si="74"/>
        <v>4.0953760508975234</v>
      </c>
    </row>
    <row r="4744" spans="1:18" x14ac:dyDescent="0.3">
      <c r="A4744" t="s">
        <v>9679</v>
      </c>
      <c r="B4744" s="2">
        <v>45676</v>
      </c>
      <c r="C4744" t="s">
        <v>10019</v>
      </c>
      <c r="D4744" t="s">
        <v>10031</v>
      </c>
      <c r="E4744" t="s">
        <v>10035</v>
      </c>
      <c r="F4744">
        <v>19</v>
      </c>
      <c r="G4744">
        <v>187.93</v>
      </c>
      <c r="H4744">
        <v>134.02000000000001</v>
      </c>
      <c r="I4744" t="s">
        <v>10039</v>
      </c>
      <c r="J4744">
        <f>F4744*G4744</f>
        <v>3570.67</v>
      </c>
      <c r="K4744">
        <f>F4744*H4744</f>
        <v>2546.38</v>
      </c>
      <c r="L4744">
        <f>J4744-K4744</f>
        <v>1024.29</v>
      </c>
      <c r="M4744" s="5">
        <f>L4744/J4744</f>
        <v>0.28686212951630924</v>
      </c>
      <c r="N4744" t="str">
        <f>IF(ISNA(VLOOKUP(A4744,'Returns Data'!A:A,1,0)),"No","Yes")</f>
        <v>No</v>
      </c>
      <c r="O4744" t="s">
        <v>10085</v>
      </c>
      <c r="P4744">
        <f>IFERROR(VLOOKUP(A4744,'Ratings Data'!A:C,3,0),"No Rating")</f>
        <v>4</v>
      </c>
      <c r="Q4744" t="s">
        <v>10059</v>
      </c>
      <c r="R4744" s="5">
        <f t="shared" si="74"/>
        <v>0.99036221139589076</v>
      </c>
    </row>
    <row r="4745" spans="1:18" x14ac:dyDescent="0.3">
      <c r="A4745" t="s">
        <v>9802</v>
      </c>
      <c r="B4745" s="2">
        <v>45676</v>
      </c>
      <c r="C4745" t="s">
        <v>10010</v>
      </c>
      <c r="D4745" t="s">
        <v>10029</v>
      </c>
      <c r="E4745" t="s">
        <v>10037</v>
      </c>
      <c r="F4745">
        <v>3</v>
      </c>
      <c r="G4745">
        <v>192.33</v>
      </c>
      <c r="H4745">
        <v>120.15</v>
      </c>
      <c r="I4745" t="s">
        <v>10040</v>
      </c>
      <c r="J4745">
        <f>F4745*G4745</f>
        <v>576.99</v>
      </c>
      <c r="K4745">
        <f>F4745*H4745</f>
        <v>360.45000000000005</v>
      </c>
      <c r="L4745">
        <f>J4745-K4745</f>
        <v>216.53999999999996</v>
      </c>
      <c r="M4745" s="5">
        <f>L4745/J4745</f>
        <v>0.37529246607393535</v>
      </c>
      <c r="N4745" t="str">
        <f>IF(ISNA(VLOOKUP(A4745,'Returns Data'!A:A,1,0)),"No","Yes")</f>
        <v>No</v>
      </c>
      <c r="O4745" t="s">
        <v>10085</v>
      </c>
      <c r="P4745" t="str">
        <f>IFERROR(VLOOKUP(A4745,'Ratings Data'!A:C,3,0),"No Rating")</f>
        <v>No Rating</v>
      </c>
      <c r="Q4745" t="s">
        <v>10059</v>
      </c>
      <c r="R4745" s="5">
        <f t="shared" si="74"/>
        <v>-0.83840847796071893</v>
      </c>
    </row>
    <row r="4746" spans="1:18" x14ac:dyDescent="0.3">
      <c r="A4746" t="s">
        <v>283</v>
      </c>
      <c r="B4746" s="2">
        <v>45677</v>
      </c>
      <c r="C4746" t="s">
        <v>10015</v>
      </c>
      <c r="D4746" t="s">
        <v>10031</v>
      </c>
      <c r="E4746" t="s">
        <v>10036</v>
      </c>
      <c r="F4746">
        <v>10</v>
      </c>
      <c r="G4746">
        <v>323.64</v>
      </c>
      <c r="H4746">
        <v>237.82</v>
      </c>
      <c r="I4746" t="s">
        <v>10039</v>
      </c>
      <c r="J4746">
        <f>F4746*G4746</f>
        <v>3236.3999999999996</v>
      </c>
      <c r="K4746">
        <f>F4746*H4746</f>
        <v>2378.1999999999998</v>
      </c>
      <c r="L4746">
        <f>J4746-K4746</f>
        <v>858.19999999999982</v>
      </c>
      <c r="M4746" s="5">
        <f>L4746/J4746</f>
        <v>0.26517117785193423</v>
      </c>
      <c r="N4746" t="str">
        <f>IF(ISNA(VLOOKUP(A4746,'Returns Data'!A:A,1,0)),"No","Yes")</f>
        <v>No</v>
      </c>
      <c r="O4746" t="s">
        <v>10085</v>
      </c>
      <c r="P4746" t="str">
        <f>IFERROR(VLOOKUP(A4746,'Ratings Data'!A:C,3,0),"No Rating")</f>
        <v>No Rating</v>
      </c>
      <c r="Q4746" t="s">
        <v>10059</v>
      </c>
      <c r="R4746" s="5">
        <f t="shared" si="74"/>
        <v>4.6091093433161747</v>
      </c>
    </row>
    <row r="4747" spans="1:18" x14ac:dyDescent="0.3">
      <c r="A4747" t="s">
        <v>775</v>
      </c>
      <c r="B4747" s="2">
        <v>45677</v>
      </c>
      <c r="C4747" t="s">
        <v>10015</v>
      </c>
      <c r="D4747" t="s">
        <v>10031</v>
      </c>
      <c r="E4747" t="s">
        <v>10035</v>
      </c>
      <c r="F4747">
        <v>19</v>
      </c>
      <c r="G4747">
        <v>445.42</v>
      </c>
      <c r="H4747">
        <v>338.43</v>
      </c>
      <c r="I4747" t="s">
        <v>10039</v>
      </c>
      <c r="J4747">
        <f>F4747*G4747</f>
        <v>8462.98</v>
      </c>
      <c r="K4747">
        <f>F4747*H4747</f>
        <v>6430.17</v>
      </c>
      <c r="L4747">
        <f>J4747-K4747</f>
        <v>2032.8099999999995</v>
      </c>
      <c r="M4747" s="5">
        <f>L4747/J4747</f>
        <v>0.24020026042835971</v>
      </c>
      <c r="N4747" t="str">
        <f>IF(ISNA(VLOOKUP(A4747,'Returns Data'!A:A,1,0)),"No","Yes")</f>
        <v>No</v>
      </c>
      <c r="O4747" t="s">
        <v>10085</v>
      </c>
      <c r="P4747" t="str">
        <f>IFERROR(VLOOKUP(A4747,'Ratings Data'!A:C,3,0),"No Rating")</f>
        <v>No Rating</v>
      </c>
      <c r="Q4747" t="s">
        <v>10059</v>
      </c>
      <c r="R4747" s="5">
        <f t="shared" si="74"/>
        <v>1.6149363490297863</v>
      </c>
    </row>
    <row r="4748" spans="1:18" x14ac:dyDescent="0.3">
      <c r="A4748" t="s">
        <v>1463</v>
      </c>
      <c r="B4748" s="2">
        <v>45677</v>
      </c>
      <c r="C4748" t="s">
        <v>10022</v>
      </c>
      <c r="D4748" t="s">
        <v>10033</v>
      </c>
      <c r="E4748" t="s">
        <v>10038</v>
      </c>
      <c r="F4748">
        <v>5</v>
      </c>
      <c r="G4748">
        <v>451.99</v>
      </c>
      <c r="H4748">
        <v>382.13</v>
      </c>
      <c r="I4748" t="s">
        <v>10039</v>
      </c>
      <c r="J4748">
        <f>F4748*G4748</f>
        <v>2259.9499999999998</v>
      </c>
      <c r="K4748">
        <f>F4748*H4748</f>
        <v>1910.65</v>
      </c>
      <c r="L4748">
        <f>J4748-K4748</f>
        <v>349.29999999999973</v>
      </c>
      <c r="M4748" s="5">
        <f>L4748/J4748</f>
        <v>0.15456094161375242</v>
      </c>
      <c r="N4748" t="str">
        <f>IF(ISNA(VLOOKUP(A4748,'Returns Data'!A:A,1,0)),"No","Yes")</f>
        <v>No</v>
      </c>
      <c r="O4748" t="s">
        <v>10085</v>
      </c>
      <c r="P4748" t="str">
        <f>IFERROR(VLOOKUP(A4748,'Ratings Data'!A:C,3,0),"No Rating")</f>
        <v>No Rating</v>
      </c>
      <c r="Q4748" t="s">
        <v>10059</v>
      </c>
      <c r="R4748" s="5">
        <f t="shared" si="74"/>
        <v>-0.73296049382132533</v>
      </c>
    </row>
    <row r="4749" spans="1:18" x14ac:dyDescent="0.3">
      <c r="A4749" t="s">
        <v>1744</v>
      </c>
      <c r="B4749" s="2">
        <v>45677</v>
      </c>
      <c r="C4749" t="s">
        <v>10020</v>
      </c>
      <c r="D4749" t="s">
        <v>10030</v>
      </c>
      <c r="E4749" t="s">
        <v>10037</v>
      </c>
      <c r="F4749">
        <v>3</v>
      </c>
      <c r="G4749">
        <v>255.56</v>
      </c>
      <c r="H4749">
        <v>199.51</v>
      </c>
      <c r="I4749" t="s">
        <v>10039</v>
      </c>
      <c r="J4749">
        <f>F4749*G4749</f>
        <v>766.68000000000006</v>
      </c>
      <c r="K4749">
        <f>F4749*H4749</f>
        <v>598.53</v>
      </c>
      <c r="L4749">
        <f>J4749-K4749</f>
        <v>168.15000000000009</v>
      </c>
      <c r="M4749" s="5">
        <f>L4749/J4749</f>
        <v>0.21932227265612783</v>
      </c>
      <c r="N4749" t="str">
        <f>IF(ISNA(VLOOKUP(A4749,'Returns Data'!A:A,1,0)),"No","Yes")</f>
        <v>No</v>
      </c>
      <c r="O4749" t="s">
        <v>10085</v>
      </c>
      <c r="P4749" t="str">
        <f>IFERROR(VLOOKUP(A4749,'Ratings Data'!A:C,3,0),"No Rating")</f>
        <v>No Rating</v>
      </c>
      <c r="Q4749" t="s">
        <v>10059</v>
      </c>
      <c r="R4749" s="5">
        <f t="shared" si="74"/>
        <v>-0.66075355649461265</v>
      </c>
    </row>
    <row r="4750" spans="1:18" x14ac:dyDescent="0.3">
      <c r="A4750" t="s">
        <v>2174</v>
      </c>
      <c r="B4750" s="2">
        <v>45677</v>
      </c>
      <c r="C4750" t="s">
        <v>10023</v>
      </c>
      <c r="D4750" t="s">
        <v>10033</v>
      </c>
      <c r="E4750" t="s">
        <v>10038</v>
      </c>
      <c r="F4750">
        <v>16</v>
      </c>
      <c r="G4750">
        <v>415.36</v>
      </c>
      <c r="H4750">
        <v>262.11</v>
      </c>
      <c r="I4750" t="s">
        <v>10040</v>
      </c>
      <c r="J4750">
        <f>F4750*G4750</f>
        <v>6645.76</v>
      </c>
      <c r="K4750">
        <f>F4750*H4750</f>
        <v>4193.76</v>
      </c>
      <c r="L4750">
        <f>J4750-K4750</f>
        <v>2452</v>
      </c>
      <c r="M4750" s="5">
        <f>L4750/J4750</f>
        <v>0.36895704930662554</v>
      </c>
      <c r="N4750" t="str">
        <f>IF(ISNA(VLOOKUP(A4750,'Returns Data'!A:A,1,0)),"No","Yes")</f>
        <v>No</v>
      </c>
      <c r="O4750" t="s">
        <v>10085</v>
      </c>
      <c r="P4750" t="str">
        <f>IFERROR(VLOOKUP(A4750,'Ratings Data'!A:C,3,0),"No Rating")</f>
        <v>No Rating</v>
      </c>
      <c r="Q4750" t="s">
        <v>10059</v>
      </c>
      <c r="R4750" s="5">
        <f t="shared" si="74"/>
        <v>7.6682318568372718</v>
      </c>
    </row>
    <row r="4751" spans="1:18" x14ac:dyDescent="0.3">
      <c r="A4751" t="s">
        <v>2343</v>
      </c>
      <c r="B4751" s="2">
        <v>45677</v>
      </c>
      <c r="C4751" t="s">
        <v>10014</v>
      </c>
      <c r="D4751" t="s">
        <v>10030</v>
      </c>
      <c r="E4751" t="s">
        <v>10037</v>
      </c>
      <c r="F4751">
        <v>7</v>
      </c>
      <c r="G4751">
        <v>59.89</v>
      </c>
      <c r="H4751">
        <v>48.2</v>
      </c>
      <c r="I4751" t="s">
        <v>10039</v>
      </c>
      <c r="J4751">
        <f>F4751*G4751</f>
        <v>419.23</v>
      </c>
      <c r="K4751">
        <f>F4751*H4751</f>
        <v>337.40000000000003</v>
      </c>
      <c r="L4751">
        <f>J4751-K4751</f>
        <v>81.829999999999984</v>
      </c>
      <c r="M4751" s="5">
        <f>L4751/J4751</f>
        <v>0.19519118383703452</v>
      </c>
      <c r="N4751" t="str">
        <f>IF(ISNA(VLOOKUP(A4751,'Returns Data'!A:A,1,0)),"No","Yes")</f>
        <v>No</v>
      </c>
      <c r="O4751" t="s">
        <v>10085</v>
      </c>
      <c r="P4751" t="str">
        <f>IFERROR(VLOOKUP(A4751,'Ratings Data'!A:C,3,0),"No Rating")</f>
        <v>No Rating</v>
      </c>
      <c r="Q4751" t="s">
        <v>10059</v>
      </c>
      <c r="R4751" s="5">
        <f t="shared" si="74"/>
        <v>-0.93691767382511559</v>
      </c>
    </row>
    <row r="4752" spans="1:18" x14ac:dyDescent="0.3">
      <c r="A4752" t="s">
        <v>3031</v>
      </c>
      <c r="B4752" s="2">
        <v>45677</v>
      </c>
      <c r="C4752" t="s">
        <v>10013</v>
      </c>
      <c r="D4752" t="s">
        <v>10030</v>
      </c>
      <c r="E4752" t="s">
        <v>10035</v>
      </c>
      <c r="F4752">
        <v>8</v>
      </c>
      <c r="G4752">
        <v>391.49</v>
      </c>
      <c r="H4752">
        <v>305.58</v>
      </c>
      <c r="I4752" t="s">
        <v>10040</v>
      </c>
      <c r="J4752">
        <f>F4752*G4752</f>
        <v>3131.92</v>
      </c>
      <c r="K4752">
        <f>F4752*H4752</f>
        <v>2444.64</v>
      </c>
      <c r="L4752">
        <f>J4752-K4752</f>
        <v>687.2800000000002</v>
      </c>
      <c r="M4752" s="5">
        <f>L4752/J4752</f>
        <v>0.21944366395054796</v>
      </c>
      <c r="N4752" t="str">
        <f>IF(ISNA(VLOOKUP(A4752,'Returns Data'!A:A,1,0)),"No","Yes")</f>
        <v>No</v>
      </c>
      <c r="O4752" t="s">
        <v>10085</v>
      </c>
      <c r="P4752" t="str">
        <f>IFERROR(VLOOKUP(A4752,'Ratings Data'!A:C,3,0),"No Rating")</f>
        <v>No Rating</v>
      </c>
      <c r="Q4752" t="s">
        <v>10059</v>
      </c>
      <c r="R4752" s="5">
        <f t="shared" si="74"/>
        <v>6.4706485699973761</v>
      </c>
    </row>
    <row r="4753" spans="1:18" x14ac:dyDescent="0.3">
      <c r="A4753" t="s">
        <v>3218</v>
      </c>
      <c r="B4753" s="2">
        <v>45677</v>
      </c>
      <c r="C4753" t="s">
        <v>10013</v>
      </c>
      <c r="D4753" t="s">
        <v>10030</v>
      </c>
      <c r="E4753" t="s">
        <v>10035</v>
      </c>
      <c r="F4753">
        <v>8</v>
      </c>
      <c r="G4753">
        <v>252.99</v>
      </c>
      <c r="H4753">
        <v>205.75</v>
      </c>
      <c r="I4753" t="s">
        <v>10039</v>
      </c>
      <c r="J4753">
        <f>F4753*G4753</f>
        <v>2023.92</v>
      </c>
      <c r="K4753">
        <f>F4753*H4753</f>
        <v>1646</v>
      </c>
      <c r="L4753">
        <f>J4753-K4753</f>
        <v>377.92000000000007</v>
      </c>
      <c r="M4753" s="5">
        <f>L4753/J4753</f>
        <v>0.18672674809281004</v>
      </c>
      <c r="N4753" t="str">
        <f>IF(ISNA(VLOOKUP(A4753,'Returns Data'!A:A,1,0)),"No","Yes")</f>
        <v>No</v>
      </c>
      <c r="O4753" t="s">
        <v>10085</v>
      </c>
      <c r="P4753" t="str">
        <f>IFERROR(VLOOKUP(A4753,'Ratings Data'!A:C,3,0),"No Rating")</f>
        <v>No Rating</v>
      </c>
      <c r="Q4753" t="s">
        <v>10059</v>
      </c>
      <c r="R4753" s="5">
        <f t="shared" si="74"/>
        <v>-0.35377659710337428</v>
      </c>
    </row>
    <row r="4754" spans="1:18" x14ac:dyDescent="0.3">
      <c r="A4754" t="s">
        <v>3542</v>
      </c>
      <c r="B4754" s="2">
        <v>45677</v>
      </c>
      <c r="C4754" t="s">
        <v>10016</v>
      </c>
      <c r="D4754" t="s">
        <v>10032</v>
      </c>
      <c r="E4754" t="s">
        <v>10037</v>
      </c>
      <c r="F4754">
        <v>7</v>
      </c>
      <c r="G4754">
        <v>445.57</v>
      </c>
      <c r="H4754">
        <v>278.33</v>
      </c>
      <c r="I4754" t="s">
        <v>10039</v>
      </c>
      <c r="J4754">
        <f>F4754*G4754</f>
        <v>3118.99</v>
      </c>
      <c r="K4754">
        <f>F4754*H4754</f>
        <v>1948.31</v>
      </c>
      <c r="L4754">
        <f>J4754-K4754</f>
        <v>1170.6799999999998</v>
      </c>
      <c r="M4754" s="5">
        <f>L4754/J4754</f>
        <v>0.37533945283569359</v>
      </c>
      <c r="N4754" t="str">
        <f>IF(ISNA(VLOOKUP(A4754,'Returns Data'!A:A,1,0)),"No","Yes")</f>
        <v>No</v>
      </c>
      <c r="O4754" t="s">
        <v>10085</v>
      </c>
      <c r="P4754" t="str">
        <f>IFERROR(VLOOKUP(A4754,'Ratings Data'!A:C,3,0),"No Rating")</f>
        <v>No Rating</v>
      </c>
      <c r="Q4754" t="s">
        <v>10059</v>
      </c>
      <c r="R4754" s="5">
        <f t="shared" si="74"/>
        <v>0.54106387604253114</v>
      </c>
    </row>
    <row r="4755" spans="1:18" x14ac:dyDescent="0.3">
      <c r="A4755" t="s">
        <v>3749</v>
      </c>
      <c r="B4755" s="2">
        <v>45677</v>
      </c>
      <c r="C4755" t="s">
        <v>10012</v>
      </c>
      <c r="D4755" t="s">
        <v>10030</v>
      </c>
      <c r="E4755" t="s">
        <v>10037</v>
      </c>
      <c r="F4755">
        <v>20</v>
      </c>
      <c r="G4755">
        <v>426.45</v>
      </c>
      <c r="H4755">
        <v>256.01</v>
      </c>
      <c r="I4755" t="s">
        <v>10039</v>
      </c>
      <c r="J4755">
        <f>F4755*G4755</f>
        <v>8529</v>
      </c>
      <c r="K4755">
        <f>F4755*H4755</f>
        <v>5120.2</v>
      </c>
      <c r="L4755">
        <f>J4755-K4755</f>
        <v>3408.8</v>
      </c>
      <c r="M4755" s="5">
        <f>L4755/J4755</f>
        <v>0.39967170828936571</v>
      </c>
      <c r="N4755" t="str">
        <f>IF(ISNA(VLOOKUP(A4755,'Returns Data'!A:A,1,0)),"No","Yes")</f>
        <v>No</v>
      </c>
      <c r="O4755" t="s">
        <v>10085</v>
      </c>
      <c r="P4755" t="str">
        <f>IFERROR(VLOOKUP(A4755,'Ratings Data'!A:C,3,0),"No Rating")</f>
        <v>No Rating</v>
      </c>
      <c r="Q4755" t="s">
        <v>10059</v>
      </c>
      <c r="R4755" s="5">
        <f t="shared" si="74"/>
        <v>1.734539065530829</v>
      </c>
    </row>
    <row r="4756" spans="1:18" x14ac:dyDescent="0.3">
      <c r="A4756" t="s">
        <v>4226</v>
      </c>
      <c r="B4756" s="2">
        <v>45677</v>
      </c>
      <c r="C4756" t="s">
        <v>10018</v>
      </c>
      <c r="D4756" t="s">
        <v>10033</v>
      </c>
      <c r="E4756" t="s">
        <v>10035</v>
      </c>
      <c r="F4756">
        <v>14</v>
      </c>
      <c r="G4756">
        <v>165.32</v>
      </c>
      <c r="H4756">
        <v>124.02</v>
      </c>
      <c r="I4756" t="s">
        <v>10040</v>
      </c>
      <c r="J4756">
        <f>F4756*G4756</f>
        <v>2314.48</v>
      </c>
      <c r="K4756">
        <f>F4756*H4756</f>
        <v>1736.28</v>
      </c>
      <c r="L4756">
        <f>J4756-K4756</f>
        <v>578.20000000000005</v>
      </c>
      <c r="M4756" s="5">
        <f>L4756/J4756</f>
        <v>0.24981853375272201</v>
      </c>
      <c r="N4756" t="str">
        <f>IF(ISNA(VLOOKUP(A4756,'Returns Data'!A:A,1,0)),"No","Yes")</f>
        <v>No</v>
      </c>
      <c r="O4756" t="s">
        <v>10085</v>
      </c>
      <c r="P4756" t="str">
        <f>IFERROR(VLOOKUP(A4756,'Ratings Data'!A:C,3,0),"No Rating")</f>
        <v>No Rating</v>
      </c>
      <c r="Q4756" t="s">
        <v>10059</v>
      </c>
      <c r="R4756" s="5">
        <f t="shared" si="74"/>
        <v>-0.72863407198968233</v>
      </c>
    </row>
    <row r="4757" spans="1:18" x14ac:dyDescent="0.3">
      <c r="A4757" t="s">
        <v>4271</v>
      </c>
      <c r="B4757" s="2">
        <v>45677</v>
      </c>
      <c r="C4757" t="s">
        <v>10028</v>
      </c>
      <c r="D4757" t="s">
        <v>10032</v>
      </c>
      <c r="E4757" t="s">
        <v>10036</v>
      </c>
      <c r="F4757">
        <v>3</v>
      </c>
      <c r="G4757">
        <v>478.65</v>
      </c>
      <c r="H4757">
        <v>363.67</v>
      </c>
      <c r="I4757" t="s">
        <v>10040</v>
      </c>
      <c r="J4757">
        <f>F4757*G4757</f>
        <v>1435.9499999999998</v>
      </c>
      <c r="K4757">
        <f>F4757*H4757</f>
        <v>1091.01</v>
      </c>
      <c r="L4757">
        <f>J4757-K4757</f>
        <v>344.93999999999983</v>
      </c>
      <c r="M4757" s="5">
        <f>L4757/J4757</f>
        <v>0.24021727776036761</v>
      </c>
      <c r="N4757" t="str">
        <f>IF(ISNA(VLOOKUP(A4757,'Returns Data'!A:A,1,0)),"No","Yes")</f>
        <v>No</v>
      </c>
      <c r="O4757" t="s">
        <v>10085</v>
      </c>
      <c r="P4757" t="str">
        <f>IFERROR(VLOOKUP(A4757,'Ratings Data'!A:C,3,0),"No Rating")</f>
        <v>No Rating</v>
      </c>
      <c r="Q4757" t="s">
        <v>10059</v>
      </c>
      <c r="R4757" s="5">
        <f t="shared" si="74"/>
        <v>-0.37957986243130215</v>
      </c>
    </row>
    <row r="4758" spans="1:18" x14ac:dyDescent="0.3">
      <c r="A4758" t="s">
        <v>5728</v>
      </c>
      <c r="B4758" s="2">
        <v>45677</v>
      </c>
      <c r="C4758" t="s">
        <v>10016</v>
      </c>
      <c r="D4758" t="s">
        <v>10032</v>
      </c>
      <c r="E4758" t="s">
        <v>10037</v>
      </c>
      <c r="F4758">
        <v>11</v>
      </c>
      <c r="G4758">
        <v>323.72000000000003</v>
      </c>
      <c r="H4758">
        <v>268.79000000000002</v>
      </c>
      <c r="I4758" t="s">
        <v>10039</v>
      </c>
      <c r="J4758">
        <f>F4758*G4758</f>
        <v>3560.92</v>
      </c>
      <c r="K4758">
        <f>F4758*H4758</f>
        <v>2956.69</v>
      </c>
      <c r="L4758">
        <f>J4758-K4758</f>
        <v>604.23</v>
      </c>
      <c r="M4758" s="5">
        <f>L4758/J4758</f>
        <v>0.16968367725194614</v>
      </c>
      <c r="N4758" t="str">
        <f>IF(ISNA(VLOOKUP(A4758,'Returns Data'!A:A,1,0)),"No","Yes")</f>
        <v>No</v>
      </c>
      <c r="O4758" t="s">
        <v>10085</v>
      </c>
      <c r="P4758" t="str">
        <f>IFERROR(VLOOKUP(A4758,'Ratings Data'!A:C,3,0),"No Rating")</f>
        <v>No Rating</v>
      </c>
      <c r="Q4758" t="s">
        <v>10059</v>
      </c>
      <c r="R4758" s="5">
        <f t="shared" si="74"/>
        <v>1.4798356488735684</v>
      </c>
    </row>
    <row r="4759" spans="1:18" x14ac:dyDescent="0.3">
      <c r="A4759" t="s">
        <v>6803</v>
      </c>
      <c r="B4759" s="2">
        <v>45677</v>
      </c>
      <c r="C4759" t="s">
        <v>10021</v>
      </c>
      <c r="D4759" t="s">
        <v>10031</v>
      </c>
      <c r="E4759" t="s">
        <v>10034</v>
      </c>
      <c r="F4759">
        <v>5</v>
      </c>
      <c r="G4759">
        <v>438.47</v>
      </c>
      <c r="H4759">
        <v>299.38</v>
      </c>
      <c r="I4759" t="s">
        <v>10040</v>
      </c>
      <c r="J4759">
        <f>F4759*G4759</f>
        <v>2192.3500000000004</v>
      </c>
      <c r="K4759">
        <f>F4759*H4759</f>
        <v>1496.9</v>
      </c>
      <c r="L4759">
        <f>J4759-K4759</f>
        <v>695.45000000000027</v>
      </c>
      <c r="M4759" s="5">
        <f>L4759/J4759</f>
        <v>0.31721668529203828</v>
      </c>
      <c r="N4759" t="str">
        <f>IF(ISNA(VLOOKUP(A4759,'Returns Data'!A:A,1,0)),"No","Yes")</f>
        <v>No</v>
      </c>
      <c r="O4759" t="s">
        <v>10085</v>
      </c>
      <c r="P4759" t="str">
        <f>IFERROR(VLOOKUP(A4759,'Ratings Data'!A:C,3,0),"No Rating")</f>
        <v>No Rating</v>
      </c>
      <c r="Q4759" t="s">
        <v>10059</v>
      </c>
      <c r="R4759" s="5">
        <f t="shared" si="74"/>
        <v>-0.38433045392763659</v>
      </c>
    </row>
    <row r="4760" spans="1:18" x14ac:dyDescent="0.3">
      <c r="A4760" t="s">
        <v>7761</v>
      </c>
      <c r="B4760" s="2">
        <v>45677</v>
      </c>
      <c r="C4760" t="s">
        <v>10011</v>
      </c>
      <c r="D4760" t="s">
        <v>10029</v>
      </c>
      <c r="E4760" t="s">
        <v>10036</v>
      </c>
      <c r="F4760">
        <v>12</v>
      </c>
      <c r="G4760">
        <v>268.36</v>
      </c>
      <c r="H4760">
        <v>184.62</v>
      </c>
      <c r="I4760" t="s">
        <v>10040</v>
      </c>
      <c r="J4760">
        <f>F4760*G4760</f>
        <v>3220.32</v>
      </c>
      <c r="K4760">
        <f>F4760*H4760</f>
        <v>2215.44</v>
      </c>
      <c r="L4760">
        <f>J4760-K4760</f>
        <v>1004.8800000000001</v>
      </c>
      <c r="M4760" s="5">
        <f>L4760/J4760</f>
        <v>0.31204352362498139</v>
      </c>
      <c r="N4760" t="str">
        <f>IF(ISNA(VLOOKUP(A4760,'Returns Data'!A:A,1,0)),"No","Yes")</f>
        <v>No</v>
      </c>
      <c r="O4760" t="s">
        <v>10085</v>
      </c>
      <c r="P4760" t="str">
        <f>IFERROR(VLOOKUP(A4760,'Ratings Data'!A:C,3,0),"No Rating")</f>
        <v>No Rating</v>
      </c>
      <c r="Q4760" t="s">
        <v>10059</v>
      </c>
      <c r="R4760" s="5">
        <f t="shared" si="74"/>
        <v>0.46888954774556968</v>
      </c>
    </row>
    <row r="4761" spans="1:18" x14ac:dyDescent="0.3">
      <c r="A4761" t="s">
        <v>8410</v>
      </c>
      <c r="B4761" s="2">
        <v>45677</v>
      </c>
      <c r="C4761" t="s">
        <v>10012</v>
      </c>
      <c r="D4761" t="s">
        <v>10030</v>
      </c>
      <c r="E4761" t="s">
        <v>10036</v>
      </c>
      <c r="F4761">
        <v>14</v>
      </c>
      <c r="G4761">
        <v>432.09</v>
      </c>
      <c r="H4761">
        <v>349.8</v>
      </c>
      <c r="I4761" t="s">
        <v>10040</v>
      </c>
      <c r="J4761">
        <f>F4761*G4761</f>
        <v>6049.2599999999993</v>
      </c>
      <c r="K4761">
        <f>F4761*H4761</f>
        <v>4897.2</v>
      </c>
      <c r="L4761">
        <f>J4761-K4761</f>
        <v>1152.0599999999995</v>
      </c>
      <c r="M4761" s="5">
        <f>L4761/J4761</f>
        <v>0.19044643477053386</v>
      </c>
      <c r="N4761" t="str">
        <f>IF(ISNA(VLOOKUP(A4761,'Returns Data'!A:A,1,0)),"No","Yes")</f>
        <v>No</v>
      </c>
      <c r="O4761" t="s">
        <v>10085</v>
      </c>
      <c r="P4761" t="str">
        <f>IFERROR(VLOOKUP(A4761,'Ratings Data'!A:C,3,0),"No Rating")</f>
        <v>No Rating</v>
      </c>
      <c r="Q4761" t="s">
        <v>10059</v>
      </c>
      <c r="R4761" s="5">
        <f t="shared" si="74"/>
        <v>0.87846549411238606</v>
      </c>
    </row>
    <row r="4762" spans="1:18" x14ac:dyDescent="0.3">
      <c r="A4762" t="s">
        <v>8809</v>
      </c>
      <c r="B4762" s="2">
        <v>45677</v>
      </c>
      <c r="C4762" t="s">
        <v>10009</v>
      </c>
      <c r="D4762" t="s">
        <v>10029</v>
      </c>
      <c r="E4762" t="s">
        <v>10034</v>
      </c>
      <c r="F4762">
        <v>11</v>
      </c>
      <c r="G4762">
        <v>87.93</v>
      </c>
      <c r="H4762">
        <v>78.13</v>
      </c>
      <c r="I4762" t="s">
        <v>10039</v>
      </c>
      <c r="J4762">
        <f>F4762*G4762</f>
        <v>967.23</v>
      </c>
      <c r="K4762">
        <f>F4762*H4762</f>
        <v>859.43</v>
      </c>
      <c r="L4762">
        <f>J4762-K4762</f>
        <v>107.80000000000007</v>
      </c>
      <c r="M4762" s="5">
        <f>L4762/J4762</f>
        <v>0.11145229159558746</v>
      </c>
      <c r="N4762" t="str">
        <f>IF(ISNA(VLOOKUP(A4762,'Returns Data'!A:A,1,0)),"No","Yes")</f>
        <v>No</v>
      </c>
      <c r="O4762" t="s">
        <v>10085</v>
      </c>
      <c r="P4762" t="str">
        <f>IFERROR(VLOOKUP(A4762,'Ratings Data'!A:C,3,0),"No Rating")</f>
        <v>No Rating</v>
      </c>
      <c r="Q4762" t="s">
        <v>10059</v>
      </c>
      <c r="R4762" s="5">
        <f t="shared" si="74"/>
        <v>-0.84010771565447662</v>
      </c>
    </row>
    <row r="4763" spans="1:18" x14ac:dyDescent="0.3">
      <c r="A4763" t="s">
        <v>9502</v>
      </c>
      <c r="B4763" s="2">
        <v>45677</v>
      </c>
      <c r="C4763" t="s">
        <v>10019</v>
      </c>
      <c r="D4763" t="s">
        <v>10031</v>
      </c>
      <c r="E4763" t="s">
        <v>10037</v>
      </c>
      <c r="F4763">
        <v>15</v>
      </c>
      <c r="G4763">
        <v>387.43</v>
      </c>
      <c r="H4763">
        <v>293.56</v>
      </c>
      <c r="I4763" t="s">
        <v>10040</v>
      </c>
      <c r="J4763">
        <f>F4763*G4763</f>
        <v>5811.45</v>
      </c>
      <c r="K4763">
        <f>F4763*H4763</f>
        <v>4403.3999999999996</v>
      </c>
      <c r="L4763">
        <f>J4763-K4763</f>
        <v>1408.0500000000002</v>
      </c>
      <c r="M4763" s="5">
        <f>L4763/J4763</f>
        <v>0.24228892961309142</v>
      </c>
      <c r="N4763" t="str">
        <f>IF(ISNA(VLOOKUP(A4763,'Returns Data'!A:A,1,0)),"No","Yes")</f>
        <v>No</v>
      </c>
      <c r="O4763" t="s">
        <v>10085</v>
      </c>
      <c r="P4763" t="str">
        <f>IFERROR(VLOOKUP(A4763,'Ratings Data'!A:C,3,0),"No Rating")</f>
        <v>No Rating</v>
      </c>
      <c r="Q4763" t="s">
        <v>10059</v>
      </c>
      <c r="R4763" s="5">
        <f t="shared" si="74"/>
        <v>5.0083434136658287</v>
      </c>
    </row>
    <row r="4764" spans="1:18" x14ac:dyDescent="0.3">
      <c r="A4764" t="s">
        <v>9841</v>
      </c>
      <c r="B4764" s="2">
        <v>45677</v>
      </c>
      <c r="C4764" t="s">
        <v>10010</v>
      </c>
      <c r="D4764" t="s">
        <v>10029</v>
      </c>
      <c r="E4764" t="s">
        <v>10034</v>
      </c>
      <c r="F4764">
        <v>14</v>
      </c>
      <c r="G4764">
        <v>219.2</v>
      </c>
      <c r="H4764">
        <v>146</v>
      </c>
      <c r="I4764" t="s">
        <v>10039</v>
      </c>
      <c r="J4764">
        <f>F4764*G4764</f>
        <v>3068.7999999999997</v>
      </c>
      <c r="K4764">
        <f>F4764*H4764</f>
        <v>2044</v>
      </c>
      <c r="L4764">
        <f>J4764-K4764</f>
        <v>1024.7999999999997</v>
      </c>
      <c r="M4764" s="5">
        <f>L4764/J4764</f>
        <v>0.33394160583941601</v>
      </c>
      <c r="N4764" t="str">
        <f>IF(ISNA(VLOOKUP(A4764,'Returns Data'!A:A,1,0)),"No","Yes")</f>
        <v>No</v>
      </c>
      <c r="O4764" t="s">
        <v>10085</v>
      </c>
      <c r="P4764" t="str">
        <f>IFERROR(VLOOKUP(A4764,'Ratings Data'!A:C,3,0),"No Rating")</f>
        <v>No Rating</v>
      </c>
      <c r="Q4764" t="s">
        <v>10059</v>
      </c>
      <c r="R4764" s="5">
        <f t="shared" si="74"/>
        <v>-0.47193901694069468</v>
      </c>
    </row>
    <row r="4765" spans="1:18" x14ac:dyDescent="0.3">
      <c r="A4765" t="s">
        <v>234</v>
      </c>
      <c r="B4765" s="2">
        <v>45678</v>
      </c>
      <c r="C4765" t="s">
        <v>10027</v>
      </c>
      <c r="D4765" t="s">
        <v>10032</v>
      </c>
      <c r="E4765" t="s">
        <v>10034</v>
      </c>
      <c r="F4765">
        <v>11</v>
      </c>
      <c r="G4765">
        <v>498.75</v>
      </c>
      <c r="H4765">
        <v>302.19</v>
      </c>
      <c r="I4765" t="s">
        <v>10040</v>
      </c>
      <c r="J4765">
        <f>F4765*G4765</f>
        <v>5486.25</v>
      </c>
      <c r="K4765">
        <f>F4765*H4765</f>
        <v>3324.09</v>
      </c>
      <c r="L4765">
        <f>J4765-K4765</f>
        <v>2162.16</v>
      </c>
      <c r="M4765" s="5">
        <f>L4765/J4765</f>
        <v>0.39410526315789474</v>
      </c>
      <c r="N4765" t="str">
        <f>IF(ISNA(VLOOKUP(A4765,'Returns Data'!A:A,1,0)),"No","Yes")</f>
        <v>No</v>
      </c>
      <c r="O4765" t="s">
        <v>10085</v>
      </c>
      <c r="P4765" t="str">
        <f>IFERROR(VLOOKUP(A4765,'Ratings Data'!A:C,3,0),"No Rating")</f>
        <v>No Rating</v>
      </c>
      <c r="Q4765" t="s">
        <v>10059</v>
      </c>
      <c r="R4765" s="5">
        <f t="shared" si="74"/>
        <v>0.78775091240875927</v>
      </c>
    </row>
    <row r="4766" spans="1:18" x14ac:dyDescent="0.3">
      <c r="A4766" t="s">
        <v>377</v>
      </c>
      <c r="B4766" s="2">
        <v>45678</v>
      </c>
      <c r="C4766" t="s">
        <v>10026</v>
      </c>
      <c r="D4766" t="s">
        <v>10031</v>
      </c>
      <c r="E4766" t="s">
        <v>10036</v>
      </c>
      <c r="F4766">
        <v>17</v>
      </c>
      <c r="G4766">
        <v>351.21</v>
      </c>
      <c r="H4766">
        <v>301.27</v>
      </c>
      <c r="I4766" t="s">
        <v>10039</v>
      </c>
      <c r="J4766">
        <f>F4766*G4766</f>
        <v>5970.57</v>
      </c>
      <c r="K4766">
        <f>F4766*H4766</f>
        <v>5121.59</v>
      </c>
      <c r="L4766">
        <f>J4766-K4766</f>
        <v>848.97999999999956</v>
      </c>
      <c r="M4766" s="5">
        <f>L4766/J4766</f>
        <v>0.14219412886876789</v>
      </c>
      <c r="N4766" t="str">
        <f>IF(ISNA(VLOOKUP(A4766,'Returns Data'!A:A,1,0)),"No","Yes")</f>
        <v>No</v>
      </c>
      <c r="O4766" t="s">
        <v>10085</v>
      </c>
      <c r="P4766" t="str">
        <f>IFERROR(VLOOKUP(A4766,'Ratings Data'!A:C,3,0),"No Rating")</f>
        <v>No Rating</v>
      </c>
      <c r="Q4766" t="s">
        <v>10059</v>
      </c>
      <c r="R4766" s="5">
        <f t="shared" si="74"/>
        <v>8.8278879015721068E-2</v>
      </c>
    </row>
    <row r="4767" spans="1:18" x14ac:dyDescent="0.3">
      <c r="A4767" t="s">
        <v>409</v>
      </c>
      <c r="B4767" s="2">
        <v>45678</v>
      </c>
      <c r="C4767" t="s">
        <v>10016</v>
      </c>
      <c r="D4767" t="s">
        <v>10032</v>
      </c>
      <c r="E4767" t="s">
        <v>10035</v>
      </c>
      <c r="F4767">
        <v>5</v>
      </c>
      <c r="G4767">
        <v>494.99</v>
      </c>
      <c r="H4767">
        <v>397.15</v>
      </c>
      <c r="I4767" t="s">
        <v>10040</v>
      </c>
      <c r="J4767">
        <f>F4767*G4767</f>
        <v>2474.9499999999998</v>
      </c>
      <c r="K4767">
        <f>F4767*H4767</f>
        <v>1985.75</v>
      </c>
      <c r="L4767">
        <f>J4767-K4767</f>
        <v>489.19999999999982</v>
      </c>
      <c r="M4767" s="5">
        <f>L4767/J4767</f>
        <v>0.19766055879916761</v>
      </c>
      <c r="N4767" t="str">
        <f>IF(ISNA(VLOOKUP(A4767,'Returns Data'!A:A,1,0)),"No","Yes")</f>
        <v>No</v>
      </c>
      <c r="O4767" t="s">
        <v>10085</v>
      </c>
      <c r="P4767" t="str">
        <f>IFERROR(VLOOKUP(A4767,'Ratings Data'!A:C,3,0),"No Rating")</f>
        <v>No Rating</v>
      </c>
      <c r="Q4767" t="s">
        <v>10059</v>
      </c>
      <c r="R4767" s="5">
        <f t="shared" si="74"/>
        <v>-0.58547508864312792</v>
      </c>
    </row>
    <row r="4768" spans="1:18" x14ac:dyDescent="0.3">
      <c r="A4768" t="s">
        <v>785</v>
      </c>
      <c r="B4768" s="2">
        <v>45678</v>
      </c>
      <c r="C4768" t="s">
        <v>10019</v>
      </c>
      <c r="D4768" t="s">
        <v>10031</v>
      </c>
      <c r="E4768" t="s">
        <v>10036</v>
      </c>
      <c r="F4768">
        <v>3</v>
      </c>
      <c r="G4768">
        <v>254.12</v>
      </c>
      <c r="H4768">
        <v>210.51</v>
      </c>
      <c r="I4768" t="s">
        <v>10040</v>
      </c>
      <c r="J4768">
        <f>F4768*G4768</f>
        <v>762.36</v>
      </c>
      <c r="K4768">
        <f>F4768*H4768</f>
        <v>631.53</v>
      </c>
      <c r="L4768">
        <f>J4768-K4768</f>
        <v>130.83000000000004</v>
      </c>
      <c r="M4768" s="5">
        <f>L4768/J4768</f>
        <v>0.1716118369274359</v>
      </c>
      <c r="N4768" t="str">
        <f>IF(ISNA(VLOOKUP(A4768,'Returns Data'!A:A,1,0)),"No","Yes")</f>
        <v>No</v>
      </c>
      <c r="O4768" t="s">
        <v>10085</v>
      </c>
      <c r="P4768" t="str">
        <f>IFERROR(VLOOKUP(A4768,'Ratings Data'!A:C,3,0),"No Rating")</f>
        <v>No Rating</v>
      </c>
      <c r="Q4768" t="s">
        <v>10059</v>
      </c>
      <c r="R4768" s="5">
        <f t="shared" si="74"/>
        <v>-0.69196953473807543</v>
      </c>
    </row>
    <row r="4769" spans="1:18" x14ac:dyDescent="0.3">
      <c r="A4769" t="s">
        <v>1136</v>
      </c>
      <c r="B4769" s="2">
        <v>45678</v>
      </c>
      <c r="C4769" t="s">
        <v>10015</v>
      </c>
      <c r="D4769" t="s">
        <v>10031</v>
      </c>
      <c r="E4769" t="s">
        <v>10036</v>
      </c>
      <c r="F4769">
        <v>15</v>
      </c>
      <c r="G4769">
        <v>165.95</v>
      </c>
      <c r="H4769">
        <v>144.65</v>
      </c>
      <c r="I4769" t="s">
        <v>10040</v>
      </c>
      <c r="J4769">
        <f>F4769*G4769</f>
        <v>2489.25</v>
      </c>
      <c r="K4769">
        <f>F4769*H4769</f>
        <v>2169.75</v>
      </c>
      <c r="L4769">
        <f>J4769-K4769</f>
        <v>319.5</v>
      </c>
      <c r="M4769" s="5">
        <f>L4769/J4769</f>
        <v>0.12835191322687556</v>
      </c>
      <c r="N4769" t="str">
        <f>IF(ISNA(VLOOKUP(A4769,'Returns Data'!A:A,1,0)),"No","Yes")</f>
        <v>No</v>
      </c>
      <c r="O4769" t="s">
        <v>10085</v>
      </c>
      <c r="P4769" t="str">
        <f>IFERROR(VLOOKUP(A4769,'Ratings Data'!A:C,3,0),"No Rating")</f>
        <v>No Rating</v>
      </c>
      <c r="Q4769" t="s">
        <v>10059</v>
      </c>
      <c r="R4769" s="5">
        <f t="shared" si="74"/>
        <v>2.2651896741696835</v>
      </c>
    </row>
    <row r="4770" spans="1:18" x14ac:dyDescent="0.3">
      <c r="A4770" t="s">
        <v>1210</v>
      </c>
      <c r="B4770" s="2">
        <v>45678</v>
      </c>
      <c r="C4770" t="s">
        <v>10018</v>
      </c>
      <c r="D4770" t="s">
        <v>10033</v>
      </c>
      <c r="E4770" t="s">
        <v>10035</v>
      </c>
      <c r="F4770">
        <v>3</v>
      </c>
      <c r="G4770">
        <v>40.799999999999997</v>
      </c>
      <c r="H4770">
        <v>35.08</v>
      </c>
      <c r="I4770" t="s">
        <v>10039</v>
      </c>
      <c r="J4770">
        <f>F4770*G4770</f>
        <v>122.39999999999999</v>
      </c>
      <c r="K4770">
        <f>F4770*H4770</f>
        <v>105.24</v>
      </c>
      <c r="L4770">
        <f>J4770-K4770</f>
        <v>17.159999999999997</v>
      </c>
      <c r="M4770" s="5">
        <f>L4770/J4770</f>
        <v>0.14019607843137252</v>
      </c>
      <c r="N4770" t="str">
        <f>IF(ISNA(VLOOKUP(A4770,'Returns Data'!A:A,1,0)),"No","Yes")</f>
        <v>No</v>
      </c>
      <c r="O4770" t="s">
        <v>10085</v>
      </c>
      <c r="P4770" t="str">
        <f>IFERROR(VLOOKUP(A4770,'Ratings Data'!A:C,3,0),"No Rating")</f>
        <v>No Rating</v>
      </c>
      <c r="Q4770" t="s">
        <v>10059</v>
      </c>
      <c r="R4770" s="5">
        <f t="shared" si="74"/>
        <v>-0.95082856282012651</v>
      </c>
    </row>
    <row r="4771" spans="1:18" x14ac:dyDescent="0.3">
      <c r="A4771" t="s">
        <v>1396</v>
      </c>
      <c r="B4771" s="2">
        <v>45678</v>
      </c>
      <c r="C4771" t="s">
        <v>10019</v>
      </c>
      <c r="D4771" t="s">
        <v>10031</v>
      </c>
      <c r="E4771" t="s">
        <v>10037</v>
      </c>
      <c r="F4771">
        <v>7</v>
      </c>
      <c r="G4771">
        <v>168.18</v>
      </c>
      <c r="H4771">
        <v>101.62</v>
      </c>
      <c r="I4771" t="s">
        <v>10040</v>
      </c>
      <c r="J4771">
        <f>F4771*G4771</f>
        <v>1177.26</v>
      </c>
      <c r="K4771">
        <f>F4771*H4771</f>
        <v>711.34</v>
      </c>
      <c r="L4771">
        <f>J4771-K4771</f>
        <v>465.91999999999996</v>
      </c>
      <c r="M4771" s="5">
        <f>L4771/J4771</f>
        <v>0.39576644071827799</v>
      </c>
      <c r="N4771" t="str">
        <f>IF(ISNA(VLOOKUP(A4771,'Returns Data'!A:A,1,0)),"No","Yes")</f>
        <v>No</v>
      </c>
      <c r="O4771" t="s">
        <v>10085</v>
      </c>
      <c r="P4771" t="str">
        <f>IFERROR(VLOOKUP(A4771,'Ratings Data'!A:C,3,0),"No Rating")</f>
        <v>No Rating</v>
      </c>
      <c r="Q4771" t="s">
        <v>10059</v>
      </c>
      <c r="R4771" s="5">
        <f t="shared" si="74"/>
        <v>8.6181372549019599</v>
      </c>
    </row>
    <row r="4772" spans="1:18" x14ac:dyDescent="0.3">
      <c r="A4772" t="s">
        <v>1487</v>
      </c>
      <c r="B4772" s="2">
        <v>45678</v>
      </c>
      <c r="C4772" t="s">
        <v>10024</v>
      </c>
      <c r="D4772" t="s">
        <v>10029</v>
      </c>
      <c r="E4772" t="s">
        <v>10035</v>
      </c>
      <c r="F4772">
        <v>5</v>
      </c>
      <c r="G4772">
        <v>234.16</v>
      </c>
      <c r="H4772">
        <v>177.28</v>
      </c>
      <c r="I4772" t="s">
        <v>10039</v>
      </c>
      <c r="J4772">
        <f>F4772*G4772</f>
        <v>1170.8</v>
      </c>
      <c r="K4772">
        <f>F4772*H4772</f>
        <v>886.4</v>
      </c>
      <c r="L4772">
        <f>J4772-K4772</f>
        <v>284.39999999999998</v>
      </c>
      <c r="M4772" s="5">
        <f>L4772/J4772</f>
        <v>0.24291083020157156</v>
      </c>
      <c r="N4772" t="str">
        <f>IF(ISNA(VLOOKUP(A4772,'Returns Data'!A:A,1,0)),"No","Yes")</f>
        <v>No</v>
      </c>
      <c r="O4772" t="s">
        <v>10085</v>
      </c>
      <c r="P4772" t="str">
        <f>IFERROR(VLOOKUP(A4772,'Ratings Data'!A:C,3,0),"No Rating")</f>
        <v>No Rating</v>
      </c>
      <c r="Q4772" t="s">
        <v>10059</v>
      </c>
      <c r="R4772" s="5">
        <f t="shared" si="74"/>
        <v>-5.4873180096155789E-3</v>
      </c>
    </row>
    <row r="4773" spans="1:18" x14ac:dyDescent="0.3">
      <c r="A4773" t="s">
        <v>1576</v>
      </c>
      <c r="B4773" s="2">
        <v>45678</v>
      </c>
      <c r="C4773" t="s">
        <v>10026</v>
      </c>
      <c r="D4773" t="s">
        <v>10031</v>
      </c>
      <c r="E4773" t="s">
        <v>10035</v>
      </c>
      <c r="F4773">
        <v>12</v>
      </c>
      <c r="G4773">
        <v>361.84</v>
      </c>
      <c r="H4773">
        <v>250.13</v>
      </c>
      <c r="I4773" t="s">
        <v>10040</v>
      </c>
      <c r="J4773">
        <f>F4773*G4773</f>
        <v>4342.08</v>
      </c>
      <c r="K4773">
        <f>F4773*H4773</f>
        <v>3001.56</v>
      </c>
      <c r="L4773">
        <f>J4773-K4773</f>
        <v>1340.52</v>
      </c>
      <c r="M4773" s="5">
        <f>L4773/J4773</f>
        <v>0.30872761441521113</v>
      </c>
      <c r="N4773" t="str">
        <f>IF(ISNA(VLOOKUP(A4773,'Returns Data'!A:A,1,0)),"No","Yes")</f>
        <v>Yes</v>
      </c>
      <c r="O4773" t="str">
        <f>IFERROR(VLOOKUP(A4773,'Returns Data'!A:E,5,0),"No Returns")</f>
        <v>Wrong Product</v>
      </c>
      <c r="P4773" t="str">
        <f>IFERROR(VLOOKUP(A4773,'Ratings Data'!A:C,3,0),"No Rating")</f>
        <v>No Rating</v>
      </c>
      <c r="Q4773" t="s">
        <v>10059</v>
      </c>
      <c r="R4773" s="5">
        <f t="shared" si="74"/>
        <v>2.7086436624530235</v>
      </c>
    </row>
    <row r="4774" spans="1:18" x14ac:dyDescent="0.3">
      <c r="A4774" t="s">
        <v>1646</v>
      </c>
      <c r="B4774" s="2">
        <v>45678</v>
      </c>
      <c r="C4774" t="s">
        <v>10015</v>
      </c>
      <c r="D4774" t="s">
        <v>10031</v>
      </c>
      <c r="E4774" t="s">
        <v>10038</v>
      </c>
      <c r="F4774">
        <v>4</v>
      </c>
      <c r="G4774">
        <v>468.34</v>
      </c>
      <c r="H4774">
        <v>364.51</v>
      </c>
      <c r="I4774" t="s">
        <v>10040</v>
      </c>
      <c r="J4774">
        <f>F4774*G4774</f>
        <v>1873.36</v>
      </c>
      <c r="K4774">
        <f>F4774*H4774</f>
        <v>1458.04</v>
      </c>
      <c r="L4774">
        <f>J4774-K4774</f>
        <v>415.31999999999994</v>
      </c>
      <c r="M4774" s="5">
        <f>L4774/J4774</f>
        <v>0.22169791177349787</v>
      </c>
      <c r="N4774" t="str">
        <f>IF(ISNA(VLOOKUP(A4774,'Returns Data'!A:A,1,0)),"No","Yes")</f>
        <v>No</v>
      </c>
      <c r="O4774" t="s">
        <v>10085</v>
      </c>
      <c r="P4774" t="str">
        <f>IFERROR(VLOOKUP(A4774,'Ratings Data'!A:C,3,0),"No Rating")</f>
        <v>No Rating</v>
      </c>
      <c r="Q4774" t="s">
        <v>10059</v>
      </c>
      <c r="R4774" s="5">
        <f t="shared" si="74"/>
        <v>-0.56855700493772576</v>
      </c>
    </row>
    <row r="4775" spans="1:18" x14ac:dyDescent="0.3">
      <c r="A4775" t="s">
        <v>1742</v>
      </c>
      <c r="B4775" s="2">
        <v>45678</v>
      </c>
      <c r="C4775" t="s">
        <v>10016</v>
      </c>
      <c r="D4775" t="s">
        <v>10032</v>
      </c>
      <c r="E4775" t="s">
        <v>10037</v>
      </c>
      <c r="F4775">
        <v>8</v>
      </c>
      <c r="G4775">
        <v>138</v>
      </c>
      <c r="H4775">
        <v>109.82</v>
      </c>
      <c r="I4775" t="s">
        <v>10040</v>
      </c>
      <c r="J4775">
        <f>F4775*G4775</f>
        <v>1104</v>
      </c>
      <c r="K4775">
        <f>F4775*H4775</f>
        <v>878.56</v>
      </c>
      <c r="L4775">
        <f>J4775-K4775</f>
        <v>225.44000000000005</v>
      </c>
      <c r="M4775" s="5">
        <f>L4775/J4775</f>
        <v>0.20420289855072468</v>
      </c>
      <c r="N4775" t="str">
        <f>IF(ISNA(VLOOKUP(A4775,'Returns Data'!A:A,1,0)),"No","Yes")</f>
        <v>No</v>
      </c>
      <c r="O4775" t="s">
        <v>10085</v>
      </c>
      <c r="P4775" t="str">
        <f>IFERROR(VLOOKUP(A4775,'Ratings Data'!A:C,3,0),"No Rating")</f>
        <v>No Rating</v>
      </c>
      <c r="Q4775" t="s">
        <v>10059</v>
      </c>
      <c r="R4775" s="5">
        <f t="shared" si="74"/>
        <v>-0.41068454541572358</v>
      </c>
    </row>
    <row r="4776" spans="1:18" x14ac:dyDescent="0.3">
      <c r="A4776" t="s">
        <v>2103</v>
      </c>
      <c r="B4776" s="2">
        <v>45678</v>
      </c>
      <c r="C4776" t="s">
        <v>10023</v>
      </c>
      <c r="D4776" t="s">
        <v>10033</v>
      </c>
      <c r="E4776" t="s">
        <v>10034</v>
      </c>
      <c r="F4776">
        <v>7</v>
      </c>
      <c r="G4776">
        <v>215.38</v>
      </c>
      <c r="H4776">
        <v>158.96</v>
      </c>
      <c r="I4776" t="s">
        <v>10040</v>
      </c>
      <c r="J4776">
        <f>F4776*G4776</f>
        <v>1507.6599999999999</v>
      </c>
      <c r="K4776">
        <f>F4776*H4776</f>
        <v>1112.72</v>
      </c>
      <c r="L4776">
        <f>J4776-K4776</f>
        <v>394.93999999999983</v>
      </c>
      <c r="M4776" s="5">
        <f>L4776/J4776</f>
        <v>0.26195561333457135</v>
      </c>
      <c r="N4776" t="str">
        <f>IF(ISNA(VLOOKUP(A4776,'Returns Data'!A:A,1,0)),"No","Yes")</f>
        <v>No</v>
      </c>
      <c r="O4776" t="s">
        <v>10085</v>
      </c>
      <c r="P4776" t="str">
        <f>IFERROR(VLOOKUP(A4776,'Ratings Data'!A:C,3,0),"No Rating")</f>
        <v>No Rating</v>
      </c>
      <c r="Q4776" t="s">
        <v>10059</v>
      </c>
      <c r="R4776" s="5">
        <f t="shared" si="74"/>
        <v>0.36563405797101434</v>
      </c>
    </row>
    <row r="4777" spans="1:18" x14ac:dyDescent="0.3">
      <c r="A4777" t="s">
        <v>2176</v>
      </c>
      <c r="B4777" s="2">
        <v>45678</v>
      </c>
      <c r="C4777" t="s">
        <v>10023</v>
      </c>
      <c r="D4777" t="s">
        <v>10033</v>
      </c>
      <c r="E4777" t="s">
        <v>10034</v>
      </c>
      <c r="F4777">
        <v>20</v>
      </c>
      <c r="G4777">
        <v>196.37</v>
      </c>
      <c r="H4777">
        <v>167.37</v>
      </c>
      <c r="I4777" t="s">
        <v>10040</v>
      </c>
      <c r="J4777">
        <f>F4777*G4777</f>
        <v>3927.4</v>
      </c>
      <c r="K4777">
        <f>F4777*H4777</f>
        <v>3347.4</v>
      </c>
      <c r="L4777">
        <f>J4777-K4777</f>
        <v>580</v>
      </c>
      <c r="M4777" s="5">
        <f>L4777/J4777</f>
        <v>0.1476803992463207</v>
      </c>
      <c r="N4777" t="str">
        <f>IF(ISNA(VLOOKUP(A4777,'Returns Data'!A:A,1,0)),"No","Yes")</f>
        <v>No</v>
      </c>
      <c r="O4777" t="s">
        <v>10085</v>
      </c>
      <c r="P4777">
        <f>IFERROR(VLOOKUP(A4777,'Ratings Data'!A:C,3,0),"No Rating")</f>
        <v>4</v>
      </c>
      <c r="Q4777" t="s">
        <v>10059</v>
      </c>
      <c r="R4777" s="5">
        <f t="shared" si="74"/>
        <v>1.6049639839221048</v>
      </c>
    </row>
    <row r="4778" spans="1:18" x14ac:dyDescent="0.3">
      <c r="A4778" t="s">
        <v>2664</v>
      </c>
      <c r="B4778" s="2">
        <v>45678</v>
      </c>
      <c r="C4778" t="s">
        <v>10018</v>
      </c>
      <c r="D4778" t="s">
        <v>10033</v>
      </c>
      <c r="E4778" t="s">
        <v>10034</v>
      </c>
      <c r="F4778">
        <v>19</v>
      </c>
      <c r="G4778">
        <v>307.91000000000003</v>
      </c>
      <c r="H4778">
        <v>225.77</v>
      </c>
      <c r="I4778" t="s">
        <v>10040</v>
      </c>
      <c r="J4778">
        <f>F4778*G4778</f>
        <v>5850.2900000000009</v>
      </c>
      <c r="K4778">
        <f>F4778*H4778</f>
        <v>4289.63</v>
      </c>
      <c r="L4778">
        <f>J4778-K4778</f>
        <v>1560.6600000000008</v>
      </c>
      <c r="M4778" s="5">
        <f>L4778/J4778</f>
        <v>0.26676626286902028</v>
      </c>
      <c r="N4778" t="str">
        <f>IF(ISNA(VLOOKUP(A4778,'Returns Data'!A:A,1,0)),"No","Yes")</f>
        <v>No</v>
      </c>
      <c r="O4778" t="s">
        <v>10085</v>
      </c>
      <c r="P4778" t="str">
        <f>IFERROR(VLOOKUP(A4778,'Ratings Data'!A:C,3,0),"No Rating")</f>
        <v>No Rating</v>
      </c>
      <c r="Q4778" t="s">
        <v>10059</v>
      </c>
      <c r="R4778" s="5">
        <f t="shared" si="74"/>
        <v>0.48960890156337544</v>
      </c>
    </row>
    <row r="4779" spans="1:18" x14ac:dyDescent="0.3">
      <c r="A4779" t="s">
        <v>2779</v>
      </c>
      <c r="B4779" s="2">
        <v>45678</v>
      </c>
      <c r="C4779" t="s">
        <v>10020</v>
      </c>
      <c r="D4779" t="s">
        <v>10030</v>
      </c>
      <c r="E4779" t="s">
        <v>10034</v>
      </c>
      <c r="F4779">
        <v>15</v>
      </c>
      <c r="G4779">
        <v>457.69</v>
      </c>
      <c r="H4779">
        <v>283.14999999999998</v>
      </c>
      <c r="I4779" t="s">
        <v>10040</v>
      </c>
      <c r="J4779">
        <f>F4779*G4779</f>
        <v>6865.35</v>
      </c>
      <c r="K4779">
        <f>F4779*H4779</f>
        <v>4247.25</v>
      </c>
      <c r="L4779">
        <f>J4779-K4779</f>
        <v>2618.1000000000004</v>
      </c>
      <c r="M4779" s="5">
        <f>L4779/J4779</f>
        <v>0.38134982193187533</v>
      </c>
      <c r="N4779" t="str">
        <f>IF(ISNA(VLOOKUP(A4779,'Returns Data'!A:A,1,0)),"No","Yes")</f>
        <v>No</v>
      </c>
      <c r="O4779" t="s">
        <v>10085</v>
      </c>
      <c r="P4779" t="str">
        <f>IFERROR(VLOOKUP(A4779,'Ratings Data'!A:C,3,0),"No Rating")</f>
        <v>No Rating</v>
      </c>
      <c r="Q4779" t="s">
        <v>10059</v>
      </c>
      <c r="R4779" s="5">
        <f t="shared" si="74"/>
        <v>0.1735059287659243</v>
      </c>
    </row>
    <row r="4780" spans="1:18" x14ac:dyDescent="0.3">
      <c r="A4780" t="s">
        <v>3096</v>
      </c>
      <c r="B4780" s="2">
        <v>45678</v>
      </c>
      <c r="C4780" t="s">
        <v>10016</v>
      </c>
      <c r="D4780" t="s">
        <v>10032</v>
      </c>
      <c r="E4780" t="s">
        <v>10037</v>
      </c>
      <c r="F4780">
        <v>19</v>
      </c>
      <c r="G4780">
        <v>293.64</v>
      </c>
      <c r="H4780">
        <v>200.06</v>
      </c>
      <c r="I4780" t="s">
        <v>10039</v>
      </c>
      <c r="J4780">
        <f>F4780*G4780</f>
        <v>5579.16</v>
      </c>
      <c r="K4780">
        <f>F4780*H4780</f>
        <v>3801.14</v>
      </c>
      <c r="L4780">
        <f>J4780-K4780</f>
        <v>1778.02</v>
      </c>
      <c r="M4780" s="5">
        <f>L4780/J4780</f>
        <v>0.31868955183217546</v>
      </c>
      <c r="N4780" t="str">
        <f>IF(ISNA(VLOOKUP(A4780,'Returns Data'!A:A,1,0)),"No","Yes")</f>
        <v>No</v>
      </c>
      <c r="O4780" t="s">
        <v>10085</v>
      </c>
      <c r="P4780" t="str">
        <f>IFERROR(VLOOKUP(A4780,'Ratings Data'!A:C,3,0),"No Rating")</f>
        <v>No Rating</v>
      </c>
      <c r="Q4780" t="s">
        <v>10059</v>
      </c>
      <c r="R4780" s="5">
        <f t="shared" si="74"/>
        <v>-0.18734514627804852</v>
      </c>
    </row>
    <row r="4781" spans="1:18" x14ac:dyDescent="0.3">
      <c r="A4781" t="s">
        <v>3123</v>
      </c>
      <c r="B4781" s="2">
        <v>45678</v>
      </c>
      <c r="C4781" t="s">
        <v>10028</v>
      </c>
      <c r="D4781" t="s">
        <v>10032</v>
      </c>
      <c r="E4781" t="s">
        <v>10036</v>
      </c>
      <c r="F4781">
        <v>9</v>
      </c>
      <c r="G4781">
        <v>55.48</v>
      </c>
      <c r="H4781">
        <v>41.75</v>
      </c>
      <c r="I4781" t="s">
        <v>10040</v>
      </c>
      <c r="J4781">
        <f>F4781*G4781</f>
        <v>499.32</v>
      </c>
      <c r="K4781">
        <f>F4781*H4781</f>
        <v>375.75</v>
      </c>
      <c r="L4781">
        <f>J4781-K4781</f>
        <v>123.57</v>
      </c>
      <c r="M4781" s="5">
        <f>L4781/J4781</f>
        <v>0.24747656813266042</v>
      </c>
      <c r="N4781" t="str">
        <f>IF(ISNA(VLOOKUP(A4781,'Returns Data'!A:A,1,0)),"No","Yes")</f>
        <v>No</v>
      </c>
      <c r="O4781" t="s">
        <v>10085</v>
      </c>
      <c r="P4781" t="str">
        <f>IFERROR(VLOOKUP(A4781,'Ratings Data'!A:C,3,0),"No Rating")</f>
        <v>No Rating</v>
      </c>
      <c r="Q4781" t="s">
        <v>10059</v>
      </c>
      <c r="R4781" s="5">
        <f t="shared" si="74"/>
        <v>-0.91050265631385374</v>
      </c>
    </row>
    <row r="4782" spans="1:18" x14ac:dyDescent="0.3">
      <c r="A4782" t="s">
        <v>3191</v>
      </c>
      <c r="B4782" s="2">
        <v>45678</v>
      </c>
      <c r="C4782" t="s">
        <v>10012</v>
      </c>
      <c r="D4782" t="s">
        <v>10030</v>
      </c>
      <c r="E4782" t="s">
        <v>10037</v>
      </c>
      <c r="F4782">
        <v>6</v>
      </c>
      <c r="G4782">
        <v>98.45</v>
      </c>
      <c r="H4782">
        <v>71.180000000000007</v>
      </c>
      <c r="I4782" t="s">
        <v>10040</v>
      </c>
      <c r="J4782">
        <f>F4782*G4782</f>
        <v>590.70000000000005</v>
      </c>
      <c r="K4782">
        <f>F4782*H4782</f>
        <v>427.08000000000004</v>
      </c>
      <c r="L4782">
        <f>J4782-K4782</f>
        <v>163.62</v>
      </c>
      <c r="M4782" s="5">
        <f>L4782/J4782</f>
        <v>0.27699339766378872</v>
      </c>
      <c r="N4782" t="str">
        <f>IF(ISNA(VLOOKUP(A4782,'Returns Data'!A:A,1,0)),"No","Yes")</f>
        <v>No</v>
      </c>
      <c r="O4782" t="s">
        <v>10085</v>
      </c>
      <c r="P4782" t="str">
        <f>IFERROR(VLOOKUP(A4782,'Ratings Data'!A:C,3,0),"No Rating")</f>
        <v>No Rating</v>
      </c>
      <c r="Q4782" t="s">
        <v>10059</v>
      </c>
      <c r="R4782" s="5">
        <f t="shared" si="74"/>
        <v>0.18300889209324692</v>
      </c>
    </row>
    <row r="4783" spans="1:18" x14ac:dyDescent="0.3">
      <c r="A4783" t="s">
        <v>3346</v>
      </c>
      <c r="B4783" s="2">
        <v>45678</v>
      </c>
      <c r="C4783" t="s">
        <v>10025</v>
      </c>
      <c r="D4783" t="s">
        <v>10033</v>
      </c>
      <c r="E4783" t="s">
        <v>10038</v>
      </c>
      <c r="F4783">
        <v>17</v>
      </c>
      <c r="G4783">
        <v>22.38</v>
      </c>
      <c r="H4783">
        <v>16.63</v>
      </c>
      <c r="I4783" t="s">
        <v>10040</v>
      </c>
      <c r="J4783">
        <f>F4783*G4783</f>
        <v>380.46</v>
      </c>
      <c r="K4783">
        <f>F4783*H4783</f>
        <v>282.70999999999998</v>
      </c>
      <c r="L4783">
        <f>J4783-K4783</f>
        <v>97.75</v>
      </c>
      <c r="M4783" s="5">
        <f>L4783/J4783</f>
        <v>0.25692582663092045</v>
      </c>
      <c r="N4783" t="str">
        <f>IF(ISNA(VLOOKUP(A4783,'Returns Data'!A:A,1,0)),"No","Yes")</f>
        <v>No</v>
      </c>
      <c r="O4783" t="s">
        <v>10085</v>
      </c>
      <c r="P4783" t="str">
        <f>IFERROR(VLOOKUP(A4783,'Ratings Data'!A:C,3,0),"No Rating")</f>
        <v>No Rating</v>
      </c>
      <c r="Q4783" t="s">
        <v>10059</v>
      </c>
      <c r="R4783" s="5">
        <f t="shared" si="74"/>
        <v>-0.35591670898933475</v>
      </c>
    </row>
    <row r="4784" spans="1:18" x14ac:dyDescent="0.3">
      <c r="A4784" t="s">
        <v>4074</v>
      </c>
      <c r="B4784" s="2">
        <v>45678</v>
      </c>
      <c r="C4784" t="s">
        <v>10021</v>
      </c>
      <c r="D4784" t="s">
        <v>10031</v>
      </c>
      <c r="E4784" t="s">
        <v>10036</v>
      </c>
      <c r="F4784">
        <v>19</v>
      </c>
      <c r="G4784">
        <v>44.25</v>
      </c>
      <c r="H4784">
        <v>28.14</v>
      </c>
      <c r="I4784" t="s">
        <v>10039</v>
      </c>
      <c r="J4784">
        <f>F4784*G4784</f>
        <v>840.75</v>
      </c>
      <c r="K4784">
        <f>F4784*H4784</f>
        <v>534.66</v>
      </c>
      <c r="L4784">
        <f>J4784-K4784</f>
        <v>306.09000000000003</v>
      </c>
      <c r="M4784" s="5">
        <f>L4784/J4784</f>
        <v>0.36406779661016953</v>
      </c>
      <c r="N4784" t="str">
        <f>IF(ISNA(VLOOKUP(A4784,'Returns Data'!A:A,1,0)),"No","Yes")</f>
        <v>No</v>
      </c>
      <c r="O4784" t="s">
        <v>10085</v>
      </c>
      <c r="P4784" t="str">
        <f>IFERROR(VLOOKUP(A4784,'Ratings Data'!A:C,3,0),"No Rating")</f>
        <v>No Rating</v>
      </c>
      <c r="Q4784" t="s">
        <v>10059</v>
      </c>
      <c r="R4784" s="5">
        <f t="shared" si="74"/>
        <v>1.2098249487462547</v>
      </c>
    </row>
    <row r="4785" spans="1:18" x14ac:dyDescent="0.3">
      <c r="A4785" t="s">
        <v>4218</v>
      </c>
      <c r="B4785" s="2">
        <v>45678</v>
      </c>
      <c r="C4785" t="s">
        <v>10013</v>
      </c>
      <c r="D4785" t="s">
        <v>10030</v>
      </c>
      <c r="E4785" t="s">
        <v>10038</v>
      </c>
      <c r="F4785">
        <v>11</v>
      </c>
      <c r="G4785">
        <v>353.95</v>
      </c>
      <c r="H4785">
        <v>277.26</v>
      </c>
      <c r="I4785" t="s">
        <v>10040</v>
      </c>
      <c r="J4785">
        <f>F4785*G4785</f>
        <v>3893.45</v>
      </c>
      <c r="K4785">
        <f>F4785*H4785</f>
        <v>3049.8599999999997</v>
      </c>
      <c r="L4785">
        <f>J4785-K4785</f>
        <v>843.59000000000015</v>
      </c>
      <c r="M4785" s="5">
        <f>L4785/J4785</f>
        <v>0.21666902104817071</v>
      </c>
      <c r="N4785" t="str">
        <f>IF(ISNA(VLOOKUP(A4785,'Returns Data'!A:A,1,0)),"No","Yes")</f>
        <v>No</v>
      </c>
      <c r="O4785" t="s">
        <v>10085</v>
      </c>
      <c r="P4785" t="str">
        <f>IFERROR(VLOOKUP(A4785,'Ratings Data'!A:C,3,0),"No Rating")</f>
        <v>No Rating</v>
      </c>
      <c r="Q4785" t="s">
        <v>10059</v>
      </c>
      <c r="R4785" s="5">
        <f t="shared" si="74"/>
        <v>3.6309247695509961</v>
      </c>
    </row>
    <row r="4786" spans="1:18" x14ac:dyDescent="0.3">
      <c r="A4786" t="s">
        <v>5189</v>
      </c>
      <c r="B4786" s="2">
        <v>45678</v>
      </c>
      <c r="C4786" t="s">
        <v>10025</v>
      </c>
      <c r="D4786" t="s">
        <v>10033</v>
      </c>
      <c r="E4786" t="s">
        <v>10036</v>
      </c>
      <c r="F4786">
        <v>17</v>
      </c>
      <c r="G4786">
        <v>322.12</v>
      </c>
      <c r="H4786">
        <v>217.74</v>
      </c>
      <c r="I4786" t="s">
        <v>10039</v>
      </c>
      <c r="J4786">
        <f>F4786*G4786</f>
        <v>5476.04</v>
      </c>
      <c r="K4786">
        <f>F4786*H4786</f>
        <v>3701.58</v>
      </c>
      <c r="L4786">
        <f>J4786-K4786</f>
        <v>1774.46</v>
      </c>
      <c r="M4786" s="5">
        <f>L4786/J4786</f>
        <v>0.32404073016267232</v>
      </c>
      <c r="N4786" t="str">
        <f>IF(ISNA(VLOOKUP(A4786,'Returns Data'!A:A,1,0)),"No","Yes")</f>
        <v>No</v>
      </c>
      <c r="O4786" t="s">
        <v>10085</v>
      </c>
      <c r="P4786" t="str">
        <f>IFERROR(VLOOKUP(A4786,'Ratings Data'!A:C,3,0),"No Rating")</f>
        <v>No Rating</v>
      </c>
      <c r="Q4786" t="s">
        <v>10059</v>
      </c>
      <c r="R4786" s="5">
        <f t="shared" si="74"/>
        <v>0.4064749772053064</v>
      </c>
    </row>
    <row r="4787" spans="1:18" x14ac:dyDescent="0.3">
      <c r="A4787" t="s">
        <v>6389</v>
      </c>
      <c r="B4787" s="2">
        <v>45678</v>
      </c>
      <c r="C4787" t="s">
        <v>10012</v>
      </c>
      <c r="D4787" t="s">
        <v>10030</v>
      </c>
      <c r="E4787" t="s">
        <v>10036</v>
      </c>
      <c r="F4787">
        <v>10</v>
      </c>
      <c r="G4787">
        <v>36.270000000000003</v>
      </c>
      <c r="H4787">
        <v>27.42</v>
      </c>
      <c r="I4787" t="s">
        <v>10040</v>
      </c>
      <c r="J4787">
        <f>F4787*G4787</f>
        <v>362.70000000000005</v>
      </c>
      <c r="K4787">
        <f>F4787*H4787</f>
        <v>274.20000000000005</v>
      </c>
      <c r="L4787">
        <f>J4787-K4787</f>
        <v>88.5</v>
      </c>
      <c r="M4787" s="5">
        <f>L4787/J4787</f>
        <v>0.24400330851943752</v>
      </c>
      <c r="N4787" t="str">
        <f>IF(ISNA(VLOOKUP(A4787,'Returns Data'!A:A,1,0)),"No","Yes")</f>
        <v>No</v>
      </c>
      <c r="O4787" t="s">
        <v>10085</v>
      </c>
      <c r="P4787" t="str">
        <f>IFERROR(VLOOKUP(A4787,'Ratings Data'!A:C,3,0),"No Rating")</f>
        <v>No Rating</v>
      </c>
      <c r="Q4787" t="s">
        <v>10059</v>
      </c>
      <c r="R4787" s="5">
        <f t="shared" si="74"/>
        <v>-0.93376600609199356</v>
      </c>
    </row>
    <row r="4788" spans="1:18" x14ac:dyDescent="0.3">
      <c r="A4788" t="s">
        <v>6633</v>
      </c>
      <c r="B4788" s="2">
        <v>45678</v>
      </c>
      <c r="C4788" t="s">
        <v>10019</v>
      </c>
      <c r="D4788" t="s">
        <v>10031</v>
      </c>
      <c r="E4788" t="s">
        <v>10038</v>
      </c>
      <c r="F4788">
        <v>19</v>
      </c>
      <c r="G4788">
        <v>20.3</v>
      </c>
      <c r="H4788">
        <v>15.89</v>
      </c>
      <c r="I4788" t="s">
        <v>10039</v>
      </c>
      <c r="J4788">
        <f>F4788*G4788</f>
        <v>385.7</v>
      </c>
      <c r="K4788">
        <f>F4788*H4788</f>
        <v>301.91000000000003</v>
      </c>
      <c r="L4788">
        <f>J4788-K4788</f>
        <v>83.789999999999964</v>
      </c>
      <c r="M4788" s="5">
        <f>L4788/J4788</f>
        <v>0.21724137931034473</v>
      </c>
      <c r="N4788" t="str">
        <f>IF(ISNA(VLOOKUP(A4788,'Returns Data'!A:A,1,0)),"No","Yes")</f>
        <v>No</v>
      </c>
      <c r="O4788" t="s">
        <v>10085</v>
      </c>
      <c r="P4788" t="str">
        <f>IFERROR(VLOOKUP(A4788,'Ratings Data'!A:C,3,0),"No Rating")</f>
        <v>No Rating</v>
      </c>
      <c r="Q4788" t="s">
        <v>10059</v>
      </c>
      <c r="R4788" s="5">
        <f t="shared" si="74"/>
        <v>6.3413289219740668E-2</v>
      </c>
    </row>
    <row r="4789" spans="1:18" x14ac:dyDescent="0.3">
      <c r="A4789" t="s">
        <v>6793</v>
      </c>
      <c r="B4789" s="2">
        <v>45678</v>
      </c>
      <c r="C4789" t="s">
        <v>10012</v>
      </c>
      <c r="D4789" t="s">
        <v>10030</v>
      </c>
      <c r="E4789" t="s">
        <v>10038</v>
      </c>
      <c r="F4789">
        <v>20</v>
      </c>
      <c r="G4789">
        <v>216.47</v>
      </c>
      <c r="H4789">
        <v>182.59</v>
      </c>
      <c r="I4789" t="s">
        <v>10039</v>
      </c>
      <c r="J4789">
        <f>F4789*G4789</f>
        <v>4329.3999999999996</v>
      </c>
      <c r="K4789">
        <f>F4789*H4789</f>
        <v>3651.8</v>
      </c>
      <c r="L4789">
        <f>J4789-K4789</f>
        <v>677.59999999999945</v>
      </c>
      <c r="M4789" s="5">
        <f>L4789/J4789</f>
        <v>0.15651129486764898</v>
      </c>
      <c r="N4789" t="str">
        <f>IF(ISNA(VLOOKUP(A4789,'Returns Data'!A:A,1,0)),"No","Yes")</f>
        <v>No</v>
      </c>
      <c r="O4789" t="s">
        <v>10085</v>
      </c>
      <c r="P4789" t="str">
        <f>IFERROR(VLOOKUP(A4789,'Ratings Data'!A:C,3,0),"No Rating")</f>
        <v>No Rating</v>
      </c>
      <c r="Q4789" t="s">
        <v>10059</v>
      </c>
      <c r="R4789" s="5">
        <f t="shared" si="74"/>
        <v>10.224786103189007</v>
      </c>
    </row>
    <row r="4790" spans="1:18" x14ac:dyDescent="0.3">
      <c r="A4790" t="s">
        <v>7511</v>
      </c>
      <c r="B4790" s="2">
        <v>45678</v>
      </c>
      <c r="C4790" t="s">
        <v>10020</v>
      </c>
      <c r="D4790" t="s">
        <v>10030</v>
      </c>
      <c r="E4790" t="s">
        <v>10038</v>
      </c>
      <c r="F4790">
        <v>10</v>
      </c>
      <c r="G4790">
        <v>52.14</v>
      </c>
      <c r="H4790">
        <v>43.06</v>
      </c>
      <c r="I4790" t="s">
        <v>10040</v>
      </c>
      <c r="J4790">
        <f>F4790*G4790</f>
        <v>521.4</v>
      </c>
      <c r="K4790">
        <f>F4790*H4790</f>
        <v>430.6</v>
      </c>
      <c r="L4790">
        <f>J4790-K4790</f>
        <v>90.799999999999955</v>
      </c>
      <c r="M4790" s="5">
        <f>L4790/J4790</f>
        <v>0.17414652857690824</v>
      </c>
      <c r="N4790" t="str">
        <f>IF(ISNA(VLOOKUP(A4790,'Returns Data'!A:A,1,0)),"No","Yes")</f>
        <v>No</v>
      </c>
      <c r="O4790" t="s">
        <v>10085</v>
      </c>
      <c r="P4790" t="str">
        <f>IFERROR(VLOOKUP(A4790,'Ratings Data'!A:C,3,0),"No Rating")</f>
        <v>No Rating</v>
      </c>
      <c r="Q4790" t="s">
        <v>10059</v>
      </c>
      <c r="R4790" s="5">
        <f t="shared" si="74"/>
        <v>-0.87956760752067253</v>
      </c>
    </row>
    <row r="4791" spans="1:18" x14ac:dyDescent="0.3">
      <c r="A4791" t="s">
        <v>7801</v>
      </c>
      <c r="B4791" s="2">
        <v>45678</v>
      </c>
      <c r="C4791" t="s">
        <v>10021</v>
      </c>
      <c r="D4791" t="s">
        <v>10031</v>
      </c>
      <c r="E4791" t="s">
        <v>10038</v>
      </c>
      <c r="F4791">
        <v>1</v>
      </c>
      <c r="G4791">
        <v>92.71</v>
      </c>
      <c r="H4791">
        <v>76.760000000000005</v>
      </c>
      <c r="I4791" t="s">
        <v>10040</v>
      </c>
      <c r="J4791">
        <f>F4791*G4791</f>
        <v>92.71</v>
      </c>
      <c r="K4791">
        <f>F4791*H4791</f>
        <v>76.760000000000005</v>
      </c>
      <c r="L4791">
        <f>J4791-K4791</f>
        <v>15.949999999999989</v>
      </c>
      <c r="M4791" s="5">
        <f>L4791/J4791</f>
        <v>0.17204185093301683</v>
      </c>
      <c r="N4791" t="str">
        <f>IF(ISNA(VLOOKUP(A4791,'Returns Data'!A:A,1,0)),"No","Yes")</f>
        <v>No</v>
      </c>
      <c r="O4791" t="s">
        <v>10085</v>
      </c>
      <c r="P4791" t="str">
        <f>IFERROR(VLOOKUP(A4791,'Ratings Data'!A:C,3,0),"No Rating")</f>
        <v>No Rating</v>
      </c>
      <c r="Q4791" t="s">
        <v>10059</v>
      </c>
      <c r="R4791" s="5">
        <f t="shared" si="74"/>
        <v>-0.82219025700038362</v>
      </c>
    </row>
    <row r="4792" spans="1:18" x14ac:dyDescent="0.3">
      <c r="A4792" t="s">
        <v>7809</v>
      </c>
      <c r="B4792" s="2">
        <v>45678</v>
      </c>
      <c r="C4792" t="s">
        <v>10013</v>
      </c>
      <c r="D4792" t="s">
        <v>10030</v>
      </c>
      <c r="E4792" t="s">
        <v>10038</v>
      </c>
      <c r="F4792">
        <v>18</v>
      </c>
      <c r="G4792">
        <v>289.06</v>
      </c>
      <c r="H4792">
        <v>189.55</v>
      </c>
      <c r="I4792" t="s">
        <v>10039</v>
      </c>
      <c r="J4792">
        <f>F4792*G4792</f>
        <v>5203.08</v>
      </c>
      <c r="K4792">
        <f>F4792*H4792</f>
        <v>3411.9</v>
      </c>
      <c r="L4792">
        <f>J4792-K4792</f>
        <v>1791.1799999999998</v>
      </c>
      <c r="M4792" s="5">
        <f>L4792/J4792</f>
        <v>0.34425378814087038</v>
      </c>
      <c r="N4792" t="str">
        <f>IF(ISNA(VLOOKUP(A4792,'Returns Data'!A:A,1,0)),"No","Yes")</f>
        <v>No</v>
      </c>
      <c r="O4792" t="s">
        <v>10085</v>
      </c>
      <c r="P4792" t="str">
        <f>IFERROR(VLOOKUP(A4792,'Ratings Data'!A:C,3,0),"No Rating")</f>
        <v>No Rating</v>
      </c>
      <c r="Q4792" t="s">
        <v>10059</v>
      </c>
      <c r="R4792" s="5">
        <f t="shared" si="74"/>
        <v>55.122101175709204</v>
      </c>
    </row>
    <row r="4793" spans="1:18" x14ac:dyDescent="0.3">
      <c r="A4793" t="s">
        <v>7975</v>
      </c>
      <c r="B4793" s="2">
        <v>45678</v>
      </c>
      <c r="C4793" t="s">
        <v>10017</v>
      </c>
      <c r="D4793" t="s">
        <v>10032</v>
      </c>
      <c r="E4793" t="s">
        <v>10037</v>
      </c>
      <c r="F4793">
        <v>9</v>
      </c>
      <c r="G4793">
        <v>154.71</v>
      </c>
      <c r="H4793">
        <v>112.39</v>
      </c>
      <c r="I4793" t="s">
        <v>10039</v>
      </c>
      <c r="J4793">
        <f>F4793*G4793</f>
        <v>1392.39</v>
      </c>
      <c r="K4793">
        <f>F4793*H4793</f>
        <v>1011.51</v>
      </c>
      <c r="L4793">
        <f>J4793-K4793</f>
        <v>380.88000000000011</v>
      </c>
      <c r="M4793" s="5">
        <f>L4793/J4793</f>
        <v>0.27354405015836086</v>
      </c>
      <c r="N4793" t="str">
        <f>IF(ISNA(VLOOKUP(A4793,'Returns Data'!A:A,1,0)),"No","Yes")</f>
        <v>No</v>
      </c>
      <c r="O4793" t="s">
        <v>10085</v>
      </c>
      <c r="P4793" t="str">
        <f>IFERROR(VLOOKUP(A4793,'Ratings Data'!A:C,3,0),"No Rating")</f>
        <v>No Rating</v>
      </c>
      <c r="Q4793" t="s">
        <v>10059</v>
      </c>
      <c r="R4793" s="5">
        <f t="shared" si="74"/>
        <v>-0.73239119905901884</v>
      </c>
    </row>
    <row r="4794" spans="1:18" x14ac:dyDescent="0.3">
      <c r="A4794" t="s">
        <v>8106</v>
      </c>
      <c r="B4794" s="2">
        <v>45678</v>
      </c>
      <c r="C4794" t="s">
        <v>10016</v>
      </c>
      <c r="D4794" t="s">
        <v>10032</v>
      </c>
      <c r="E4794" t="s">
        <v>10037</v>
      </c>
      <c r="F4794">
        <v>2</v>
      </c>
      <c r="G4794">
        <v>414.8</v>
      </c>
      <c r="H4794">
        <v>316.79000000000002</v>
      </c>
      <c r="I4794" t="s">
        <v>10039</v>
      </c>
      <c r="J4794">
        <f>F4794*G4794</f>
        <v>829.6</v>
      </c>
      <c r="K4794">
        <f>F4794*H4794</f>
        <v>633.58000000000004</v>
      </c>
      <c r="L4794">
        <f>J4794-K4794</f>
        <v>196.01999999999998</v>
      </c>
      <c r="M4794" s="5">
        <f>L4794/J4794</f>
        <v>0.2362825458052073</v>
      </c>
      <c r="N4794" t="str">
        <f>IF(ISNA(VLOOKUP(A4794,'Returns Data'!A:A,1,0)),"No","Yes")</f>
        <v>No</v>
      </c>
      <c r="O4794" t="s">
        <v>10085</v>
      </c>
      <c r="P4794" t="str">
        <f>IFERROR(VLOOKUP(A4794,'Ratings Data'!A:C,3,0),"No Rating")</f>
        <v>No Rating</v>
      </c>
      <c r="Q4794" t="s">
        <v>10059</v>
      </c>
      <c r="R4794" s="5">
        <f t="shared" si="74"/>
        <v>-0.40418991805456805</v>
      </c>
    </row>
    <row r="4795" spans="1:18" x14ac:dyDescent="0.3">
      <c r="A4795" t="s">
        <v>8210</v>
      </c>
      <c r="B4795" s="2">
        <v>45678</v>
      </c>
      <c r="C4795" t="s">
        <v>10010</v>
      </c>
      <c r="D4795" t="s">
        <v>10029</v>
      </c>
      <c r="E4795" t="s">
        <v>10034</v>
      </c>
      <c r="F4795">
        <v>7</v>
      </c>
      <c r="G4795">
        <v>453.31</v>
      </c>
      <c r="H4795">
        <v>401.68</v>
      </c>
      <c r="I4795" t="s">
        <v>10039</v>
      </c>
      <c r="J4795">
        <f>F4795*G4795</f>
        <v>3173.17</v>
      </c>
      <c r="K4795">
        <f>F4795*H4795</f>
        <v>2811.76</v>
      </c>
      <c r="L4795">
        <f>J4795-K4795</f>
        <v>361.40999999999985</v>
      </c>
      <c r="M4795" s="5">
        <f>L4795/J4795</f>
        <v>0.11389556815424319</v>
      </c>
      <c r="N4795" t="str">
        <f>IF(ISNA(VLOOKUP(A4795,'Returns Data'!A:A,1,0)),"No","Yes")</f>
        <v>No</v>
      </c>
      <c r="O4795" t="s">
        <v>10085</v>
      </c>
      <c r="P4795" t="str">
        <f>IFERROR(VLOOKUP(A4795,'Ratings Data'!A:C,3,0),"No Rating")</f>
        <v>No Rating</v>
      </c>
      <c r="Q4795" t="s">
        <v>10059</v>
      </c>
      <c r="R4795" s="5">
        <f t="shared" si="74"/>
        <v>2.8249397299903571</v>
      </c>
    </row>
    <row r="4796" spans="1:18" x14ac:dyDescent="0.3">
      <c r="A4796" t="s">
        <v>8522</v>
      </c>
      <c r="B4796" s="2">
        <v>45678</v>
      </c>
      <c r="C4796" t="s">
        <v>10020</v>
      </c>
      <c r="D4796" t="s">
        <v>10030</v>
      </c>
      <c r="E4796" t="s">
        <v>10035</v>
      </c>
      <c r="F4796">
        <v>10</v>
      </c>
      <c r="G4796">
        <v>312.32</v>
      </c>
      <c r="H4796">
        <v>206.56</v>
      </c>
      <c r="I4796" t="s">
        <v>10040</v>
      </c>
      <c r="J4796">
        <f>F4796*G4796</f>
        <v>3123.2</v>
      </c>
      <c r="K4796">
        <f>F4796*H4796</f>
        <v>2065.6</v>
      </c>
      <c r="L4796">
        <f>J4796-K4796</f>
        <v>1057.5999999999999</v>
      </c>
      <c r="M4796" s="5">
        <f>L4796/J4796</f>
        <v>0.33862704918032788</v>
      </c>
      <c r="N4796" t="str">
        <f>IF(ISNA(VLOOKUP(A4796,'Returns Data'!A:A,1,0)),"No","Yes")</f>
        <v>No</v>
      </c>
      <c r="O4796" t="s">
        <v>10085</v>
      </c>
      <c r="P4796" t="str">
        <f>IFERROR(VLOOKUP(A4796,'Ratings Data'!A:C,3,0),"No Rating")</f>
        <v>No Rating</v>
      </c>
      <c r="Q4796" t="s">
        <v>10059</v>
      </c>
      <c r="R4796" s="5">
        <f t="shared" si="74"/>
        <v>-1.5747659280782388E-2</v>
      </c>
    </row>
    <row r="4797" spans="1:18" x14ac:dyDescent="0.3">
      <c r="A4797" t="s">
        <v>8538</v>
      </c>
      <c r="B4797" s="2">
        <v>45678</v>
      </c>
      <c r="C4797" t="s">
        <v>10022</v>
      </c>
      <c r="D4797" t="s">
        <v>10033</v>
      </c>
      <c r="E4797" t="s">
        <v>10034</v>
      </c>
      <c r="F4797">
        <v>13</v>
      </c>
      <c r="G4797">
        <v>427.32</v>
      </c>
      <c r="H4797">
        <v>328.42</v>
      </c>
      <c r="I4797" t="s">
        <v>10039</v>
      </c>
      <c r="J4797">
        <f>F4797*G4797</f>
        <v>5555.16</v>
      </c>
      <c r="K4797">
        <f>F4797*H4797</f>
        <v>4269.46</v>
      </c>
      <c r="L4797">
        <f>J4797-K4797</f>
        <v>1285.6999999999998</v>
      </c>
      <c r="M4797" s="5">
        <f>L4797/J4797</f>
        <v>0.23144247870448373</v>
      </c>
      <c r="N4797" t="str">
        <f>IF(ISNA(VLOOKUP(A4797,'Returns Data'!A:A,1,0)),"No","Yes")</f>
        <v>No</v>
      </c>
      <c r="O4797" t="s">
        <v>10085</v>
      </c>
      <c r="P4797" t="str">
        <f>IFERROR(VLOOKUP(A4797,'Ratings Data'!A:C,3,0),"No Rating")</f>
        <v>No Rating</v>
      </c>
      <c r="Q4797" t="s">
        <v>10059</v>
      </c>
      <c r="R4797" s="5">
        <f t="shared" si="74"/>
        <v>0.77867571721311479</v>
      </c>
    </row>
    <row r="4798" spans="1:18" x14ac:dyDescent="0.3">
      <c r="A4798" t="s">
        <v>8650</v>
      </c>
      <c r="B4798" s="2">
        <v>45678</v>
      </c>
      <c r="C4798" t="s">
        <v>10010</v>
      </c>
      <c r="D4798" t="s">
        <v>10029</v>
      </c>
      <c r="E4798" t="s">
        <v>10034</v>
      </c>
      <c r="F4798">
        <v>9</v>
      </c>
      <c r="G4798">
        <v>284.97000000000003</v>
      </c>
      <c r="H4798">
        <v>241.19</v>
      </c>
      <c r="I4798" t="s">
        <v>10040</v>
      </c>
      <c r="J4798">
        <f>F4798*G4798</f>
        <v>2564.7300000000005</v>
      </c>
      <c r="K4798">
        <f>F4798*H4798</f>
        <v>2170.71</v>
      </c>
      <c r="L4798">
        <f>J4798-K4798</f>
        <v>394.02000000000044</v>
      </c>
      <c r="M4798" s="5">
        <f>L4798/J4798</f>
        <v>0.15363020668842348</v>
      </c>
      <c r="N4798" t="str">
        <f>IF(ISNA(VLOOKUP(A4798,'Returns Data'!A:A,1,0)),"No","Yes")</f>
        <v>No</v>
      </c>
      <c r="O4798" t="s">
        <v>10085</v>
      </c>
      <c r="P4798" t="str">
        <f>IFERROR(VLOOKUP(A4798,'Ratings Data'!A:C,3,0),"No Rating")</f>
        <v>No Rating</v>
      </c>
      <c r="Q4798" t="s">
        <v>10059</v>
      </c>
      <c r="R4798" s="5">
        <f t="shared" si="74"/>
        <v>-0.53831572807983918</v>
      </c>
    </row>
    <row r="4799" spans="1:18" x14ac:dyDescent="0.3">
      <c r="A4799" t="s">
        <v>9048</v>
      </c>
      <c r="B4799" s="2">
        <v>45678</v>
      </c>
      <c r="C4799" t="s">
        <v>10027</v>
      </c>
      <c r="D4799" t="s">
        <v>10032</v>
      </c>
      <c r="E4799" t="s">
        <v>10038</v>
      </c>
      <c r="F4799">
        <v>8</v>
      </c>
      <c r="G4799">
        <v>83.67</v>
      </c>
      <c r="H4799">
        <v>53.41</v>
      </c>
      <c r="I4799" t="s">
        <v>10039</v>
      </c>
      <c r="J4799">
        <f>F4799*G4799</f>
        <v>669.36</v>
      </c>
      <c r="K4799">
        <f>F4799*H4799</f>
        <v>427.28</v>
      </c>
      <c r="L4799">
        <f>J4799-K4799</f>
        <v>242.08000000000004</v>
      </c>
      <c r="M4799" s="5">
        <f>L4799/J4799</f>
        <v>0.36165889805187051</v>
      </c>
      <c r="N4799" t="str">
        <f>IF(ISNA(VLOOKUP(A4799,'Returns Data'!A:A,1,0)),"No","Yes")</f>
        <v>No</v>
      </c>
      <c r="O4799" t="s">
        <v>10085</v>
      </c>
      <c r="P4799" t="str">
        <f>IFERROR(VLOOKUP(A4799,'Ratings Data'!A:C,3,0),"No Rating")</f>
        <v>No Rating</v>
      </c>
      <c r="Q4799" t="s">
        <v>10059</v>
      </c>
      <c r="R4799" s="5">
        <f t="shared" si="74"/>
        <v>-0.73901346340550467</v>
      </c>
    </row>
    <row r="4800" spans="1:18" x14ac:dyDescent="0.3">
      <c r="A4800" t="s">
        <v>9078</v>
      </c>
      <c r="B4800" s="2">
        <v>45678</v>
      </c>
      <c r="C4800" t="s">
        <v>10022</v>
      </c>
      <c r="D4800" t="s">
        <v>10033</v>
      </c>
      <c r="E4800" t="s">
        <v>10034</v>
      </c>
      <c r="F4800">
        <v>4</v>
      </c>
      <c r="G4800">
        <v>420.15</v>
      </c>
      <c r="H4800">
        <v>358.41</v>
      </c>
      <c r="I4800" t="s">
        <v>10039</v>
      </c>
      <c r="J4800">
        <f>F4800*G4800</f>
        <v>1680.6</v>
      </c>
      <c r="K4800">
        <f>F4800*H4800</f>
        <v>1433.64</v>
      </c>
      <c r="L4800">
        <f>J4800-K4800</f>
        <v>246.95999999999981</v>
      </c>
      <c r="M4800" s="5">
        <f>L4800/J4800</f>
        <v>0.14694751874330586</v>
      </c>
      <c r="N4800" t="str">
        <f>IF(ISNA(VLOOKUP(A4800,'Returns Data'!A:A,1,0)),"No","Yes")</f>
        <v>No</v>
      </c>
      <c r="O4800" t="s">
        <v>10085</v>
      </c>
      <c r="P4800" t="str">
        <f>IFERROR(VLOOKUP(A4800,'Ratings Data'!A:C,3,0),"No Rating")</f>
        <v>No Rating</v>
      </c>
      <c r="Q4800" t="s">
        <v>10059</v>
      </c>
      <c r="R4800" s="5">
        <f t="shared" si="74"/>
        <v>1.5107565435640014</v>
      </c>
    </row>
    <row r="4801" spans="1:18" x14ac:dyDescent="0.3">
      <c r="A4801" t="s">
        <v>9188</v>
      </c>
      <c r="B4801" s="2">
        <v>45678</v>
      </c>
      <c r="C4801" t="s">
        <v>10009</v>
      </c>
      <c r="D4801" t="s">
        <v>10029</v>
      </c>
      <c r="E4801" t="s">
        <v>10038</v>
      </c>
      <c r="F4801">
        <v>3</v>
      </c>
      <c r="G4801">
        <v>440.96</v>
      </c>
      <c r="H4801">
        <v>381.77</v>
      </c>
      <c r="I4801" t="s">
        <v>10040</v>
      </c>
      <c r="J4801">
        <f>F4801*G4801</f>
        <v>1322.8799999999999</v>
      </c>
      <c r="K4801">
        <f>F4801*H4801</f>
        <v>1145.31</v>
      </c>
      <c r="L4801">
        <f>J4801-K4801</f>
        <v>177.56999999999994</v>
      </c>
      <c r="M4801" s="5">
        <f>L4801/J4801</f>
        <v>0.13422986211901303</v>
      </c>
      <c r="N4801" t="str">
        <f>IF(ISNA(VLOOKUP(A4801,'Returns Data'!A:A,1,0)),"No","Yes")</f>
        <v>No</v>
      </c>
      <c r="O4801" t="s">
        <v>10085</v>
      </c>
      <c r="P4801">
        <f>IFERROR(VLOOKUP(A4801,'Ratings Data'!A:C,3,0),"No Rating")</f>
        <v>1</v>
      </c>
      <c r="Q4801" t="s">
        <v>10059</v>
      </c>
      <c r="R4801" s="5">
        <f t="shared" si="74"/>
        <v>-0.21285255265976441</v>
      </c>
    </row>
    <row r="4802" spans="1:18" x14ac:dyDescent="0.3">
      <c r="A4802" t="s">
        <v>9302</v>
      </c>
      <c r="B4802" s="2">
        <v>45678</v>
      </c>
      <c r="C4802" t="s">
        <v>10011</v>
      </c>
      <c r="D4802" t="s">
        <v>10029</v>
      </c>
      <c r="E4802" t="s">
        <v>10035</v>
      </c>
      <c r="F4802">
        <v>18</v>
      </c>
      <c r="G4802">
        <v>188.75</v>
      </c>
      <c r="H4802">
        <v>127.94</v>
      </c>
      <c r="I4802" t="s">
        <v>10040</v>
      </c>
      <c r="J4802">
        <f>F4802*G4802</f>
        <v>3397.5</v>
      </c>
      <c r="K4802">
        <f>F4802*H4802</f>
        <v>2302.92</v>
      </c>
      <c r="L4802">
        <f>J4802-K4802</f>
        <v>1094.58</v>
      </c>
      <c r="M4802" s="5">
        <f>L4802/J4802</f>
        <v>0.32217218543046355</v>
      </c>
      <c r="N4802" t="str">
        <f>IF(ISNA(VLOOKUP(A4802,'Returns Data'!A:A,1,0)),"No","Yes")</f>
        <v>No</v>
      </c>
      <c r="O4802" t="s">
        <v>10085</v>
      </c>
      <c r="P4802" t="str">
        <f>IFERROR(VLOOKUP(A4802,'Ratings Data'!A:C,3,0),"No Rating")</f>
        <v>No Rating</v>
      </c>
      <c r="Q4802" t="s">
        <v>10059</v>
      </c>
      <c r="R4802" s="5">
        <f t="shared" si="74"/>
        <v>1.5682601596516692</v>
      </c>
    </row>
    <row r="4803" spans="1:18" x14ac:dyDescent="0.3">
      <c r="A4803" t="s">
        <v>9783</v>
      </c>
      <c r="B4803" s="2">
        <v>45678</v>
      </c>
      <c r="C4803" t="s">
        <v>10024</v>
      </c>
      <c r="D4803" t="s">
        <v>10029</v>
      </c>
      <c r="E4803" t="s">
        <v>10038</v>
      </c>
      <c r="F4803">
        <v>10</v>
      </c>
      <c r="G4803">
        <v>281.44</v>
      </c>
      <c r="H4803">
        <v>210.63</v>
      </c>
      <c r="I4803" t="s">
        <v>10040</v>
      </c>
      <c r="J4803">
        <f>F4803*G4803</f>
        <v>2814.4</v>
      </c>
      <c r="K4803">
        <f>F4803*H4803</f>
        <v>2106.3000000000002</v>
      </c>
      <c r="L4803">
        <f>J4803-K4803</f>
        <v>708.09999999999991</v>
      </c>
      <c r="M4803" s="5">
        <f>L4803/J4803</f>
        <v>0.25159891984081861</v>
      </c>
      <c r="N4803" t="str">
        <f>IF(ISNA(VLOOKUP(A4803,'Returns Data'!A:A,1,0)),"No","Yes")</f>
        <v>No</v>
      </c>
      <c r="O4803" t="s">
        <v>10085</v>
      </c>
      <c r="P4803" t="str">
        <f>IFERROR(VLOOKUP(A4803,'Ratings Data'!A:C,3,0),"No Rating")</f>
        <v>No Rating</v>
      </c>
      <c r="Q4803" t="s">
        <v>10059</v>
      </c>
      <c r="R4803" s="5">
        <f t="shared" si="74"/>
        <v>-0.17162619573215598</v>
      </c>
    </row>
    <row r="4804" spans="1:18" x14ac:dyDescent="0.3">
      <c r="A4804" t="s">
        <v>20</v>
      </c>
      <c r="B4804" s="2">
        <v>45679</v>
      </c>
      <c r="C4804" t="s">
        <v>10018</v>
      </c>
      <c r="D4804" t="s">
        <v>10033</v>
      </c>
      <c r="E4804" t="s">
        <v>10036</v>
      </c>
      <c r="F4804">
        <v>9</v>
      </c>
      <c r="G4804">
        <v>236.76</v>
      </c>
      <c r="H4804">
        <v>187.38</v>
      </c>
      <c r="I4804" t="s">
        <v>10039</v>
      </c>
      <c r="J4804">
        <f>F4804*G4804</f>
        <v>2130.84</v>
      </c>
      <c r="K4804">
        <f>F4804*H4804</f>
        <v>1686.42</v>
      </c>
      <c r="L4804">
        <f>J4804-K4804</f>
        <v>444.42000000000007</v>
      </c>
      <c r="M4804" s="5">
        <f>L4804/J4804</f>
        <v>0.2085656360871769</v>
      </c>
      <c r="N4804" t="str">
        <f>IF(ISNA(VLOOKUP(A4804,'Returns Data'!A:A,1,0)),"No","Yes")</f>
        <v>No</v>
      </c>
      <c r="O4804" t="s">
        <v>10085</v>
      </c>
      <c r="P4804" t="str">
        <f>IFERROR(VLOOKUP(A4804,'Ratings Data'!A:C,3,0),"No Rating")</f>
        <v>No Rating</v>
      </c>
      <c r="Q4804" t="s">
        <v>10059</v>
      </c>
      <c r="R4804" s="5">
        <f t="shared" ref="R4804:R4867" si="75">(J4804-J4803)/J4803</f>
        <v>-0.24287947697555426</v>
      </c>
    </row>
    <row r="4805" spans="1:18" x14ac:dyDescent="0.3">
      <c r="A4805" t="s">
        <v>228</v>
      </c>
      <c r="B4805" s="2">
        <v>45679</v>
      </c>
      <c r="C4805" t="s">
        <v>10010</v>
      </c>
      <c r="D4805" t="s">
        <v>10029</v>
      </c>
      <c r="E4805" t="s">
        <v>10034</v>
      </c>
      <c r="F4805">
        <v>6</v>
      </c>
      <c r="G4805">
        <v>104.54</v>
      </c>
      <c r="H4805">
        <v>64.31</v>
      </c>
      <c r="I4805" t="s">
        <v>10040</v>
      </c>
      <c r="J4805">
        <f>F4805*G4805</f>
        <v>627.24</v>
      </c>
      <c r="K4805">
        <f>F4805*H4805</f>
        <v>385.86</v>
      </c>
      <c r="L4805">
        <f>J4805-K4805</f>
        <v>241.38</v>
      </c>
      <c r="M4805" s="5">
        <f>L4805/J4805</f>
        <v>0.38482877367514828</v>
      </c>
      <c r="N4805" t="str">
        <f>IF(ISNA(VLOOKUP(A4805,'Returns Data'!A:A,1,0)),"No","Yes")</f>
        <v>No</v>
      </c>
      <c r="O4805" t="s">
        <v>10085</v>
      </c>
      <c r="P4805" t="str">
        <f>IFERROR(VLOOKUP(A4805,'Ratings Data'!A:C,3,0),"No Rating")</f>
        <v>No Rating</v>
      </c>
      <c r="Q4805" t="s">
        <v>10059</v>
      </c>
      <c r="R4805" s="5">
        <f t="shared" si="75"/>
        <v>-0.70563721349327024</v>
      </c>
    </row>
    <row r="4806" spans="1:18" x14ac:dyDescent="0.3">
      <c r="A4806" t="s">
        <v>492</v>
      </c>
      <c r="B4806" s="2">
        <v>45679</v>
      </c>
      <c r="C4806" t="s">
        <v>10010</v>
      </c>
      <c r="D4806" t="s">
        <v>10029</v>
      </c>
      <c r="E4806" t="s">
        <v>10034</v>
      </c>
      <c r="F4806">
        <v>4</v>
      </c>
      <c r="G4806">
        <v>263.91000000000003</v>
      </c>
      <c r="H4806">
        <v>223.23</v>
      </c>
      <c r="I4806" t="s">
        <v>10040</v>
      </c>
      <c r="J4806">
        <f>F4806*G4806</f>
        <v>1055.6400000000001</v>
      </c>
      <c r="K4806">
        <f>F4806*H4806</f>
        <v>892.92</v>
      </c>
      <c r="L4806">
        <f>J4806-K4806</f>
        <v>162.72000000000014</v>
      </c>
      <c r="M4806" s="5">
        <f>L4806/J4806</f>
        <v>0.15414345799704457</v>
      </c>
      <c r="N4806" t="str">
        <f>IF(ISNA(VLOOKUP(A4806,'Returns Data'!A:A,1,0)),"No","Yes")</f>
        <v>No</v>
      </c>
      <c r="O4806" t="s">
        <v>10085</v>
      </c>
      <c r="P4806" t="str">
        <f>IFERROR(VLOOKUP(A4806,'Ratings Data'!A:C,3,0),"No Rating")</f>
        <v>No Rating</v>
      </c>
      <c r="Q4806" t="s">
        <v>10059</v>
      </c>
      <c r="R4806" s="5">
        <f t="shared" si="75"/>
        <v>0.68299215611249298</v>
      </c>
    </row>
    <row r="4807" spans="1:18" x14ac:dyDescent="0.3">
      <c r="A4807" t="s">
        <v>1062</v>
      </c>
      <c r="B4807" s="2">
        <v>45679</v>
      </c>
      <c r="C4807" t="s">
        <v>10012</v>
      </c>
      <c r="D4807" t="s">
        <v>10030</v>
      </c>
      <c r="E4807" t="s">
        <v>10036</v>
      </c>
      <c r="F4807">
        <v>15</v>
      </c>
      <c r="G4807">
        <v>291.70999999999998</v>
      </c>
      <c r="H4807">
        <v>249.52</v>
      </c>
      <c r="I4807" t="s">
        <v>10040</v>
      </c>
      <c r="J4807">
        <f>F4807*G4807</f>
        <v>4375.6499999999996</v>
      </c>
      <c r="K4807">
        <f>F4807*H4807</f>
        <v>3742.8</v>
      </c>
      <c r="L4807">
        <f>J4807-K4807</f>
        <v>632.84999999999945</v>
      </c>
      <c r="M4807" s="5">
        <f>L4807/J4807</f>
        <v>0.14462994069452528</v>
      </c>
      <c r="N4807" t="str">
        <f>IF(ISNA(VLOOKUP(A4807,'Returns Data'!A:A,1,0)),"No","Yes")</f>
        <v>No</v>
      </c>
      <c r="O4807" t="s">
        <v>10085</v>
      </c>
      <c r="P4807" t="str">
        <f>IFERROR(VLOOKUP(A4807,'Ratings Data'!A:C,3,0),"No Rating")</f>
        <v>No Rating</v>
      </c>
      <c r="Q4807" t="s">
        <v>10059</v>
      </c>
      <c r="R4807" s="5">
        <f t="shared" si="75"/>
        <v>3.1450210298965549</v>
      </c>
    </row>
    <row r="4808" spans="1:18" x14ac:dyDescent="0.3">
      <c r="A4808" t="s">
        <v>1107</v>
      </c>
      <c r="B4808" s="2">
        <v>45679</v>
      </c>
      <c r="C4808" t="s">
        <v>10009</v>
      </c>
      <c r="D4808" t="s">
        <v>10029</v>
      </c>
      <c r="E4808" t="s">
        <v>10036</v>
      </c>
      <c r="F4808">
        <v>16</v>
      </c>
      <c r="G4808">
        <v>109.45</v>
      </c>
      <c r="H4808">
        <v>70.61</v>
      </c>
      <c r="I4808" t="s">
        <v>10039</v>
      </c>
      <c r="J4808">
        <f>F4808*G4808</f>
        <v>1751.2</v>
      </c>
      <c r="K4808">
        <f>F4808*H4808</f>
        <v>1129.76</v>
      </c>
      <c r="L4808">
        <f>J4808-K4808</f>
        <v>621.44000000000005</v>
      </c>
      <c r="M4808" s="5">
        <f>L4808/J4808</f>
        <v>0.35486523526724534</v>
      </c>
      <c r="N4808" t="str">
        <f>IF(ISNA(VLOOKUP(A4808,'Returns Data'!A:A,1,0)),"No","Yes")</f>
        <v>No</v>
      </c>
      <c r="O4808" t="s">
        <v>10085</v>
      </c>
      <c r="P4808" t="str">
        <f>IFERROR(VLOOKUP(A4808,'Ratings Data'!A:C,3,0),"No Rating")</f>
        <v>No Rating</v>
      </c>
      <c r="Q4808" t="s">
        <v>10059</v>
      </c>
      <c r="R4808" s="5">
        <f t="shared" si="75"/>
        <v>-0.59978517477403359</v>
      </c>
    </row>
    <row r="4809" spans="1:18" x14ac:dyDescent="0.3">
      <c r="A4809" t="s">
        <v>1113</v>
      </c>
      <c r="B4809" s="2">
        <v>45679</v>
      </c>
      <c r="C4809" t="s">
        <v>10009</v>
      </c>
      <c r="D4809" t="s">
        <v>10029</v>
      </c>
      <c r="E4809" t="s">
        <v>10036</v>
      </c>
      <c r="F4809">
        <v>12</v>
      </c>
      <c r="G4809">
        <v>187.12</v>
      </c>
      <c r="H4809">
        <v>133.66</v>
      </c>
      <c r="I4809" t="s">
        <v>10040</v>
      </c>
      <c r="J4809">
        <f>F4809*G4809</f>
        <v>2245.44</v>
      </c>
      <c r="K4809">
        <f>F4809*H4809</f>
        <v>1603.92</v>
      </c>
      <c r="L4809">
        <f>J4809-K4809</f>
        <v>641.52</v>
      </c>
      <c r="M4809" s="5">
        <f>L4809/J4809</f>
        <v>0.28569901667379222</v>
      </c>
      <c r="N4809" t="str">
        <f>IF(ISNA(VLOOKUP(A4809,'Returns Data'!A:A,1,0)),"No","Yes")</f>
        <v>No</v>
      </c>
      <c r="O4809" t="s">
        <v>10085</v>
      </c>
      <c r="P4809" t="str">
        <f>IFERROR(VLOOKUP(A4809,'Ratings Data'!A:C,3,0),"No Rating")</f>
        <v>No Rating</v>
      </c>
      <c r="Q4809" t="s">
        <v>10059</v>
      </c>
      <c r="R4809" s="5">
        <f t="shared" si="75"/>
        <v>0.28222932846048426</v>
      </c>
    </row>
    <row r="4810" spans="1:18" x14ac:dyDescent="0.3">
      <c r="A4810" t="s">
        <v>1494</v>
      </c>
      <c r="B4810" s="2">
        <v>45679</v>
      </c>
      <c r="C4810" t="s">
        <v>10020</v>
      </c>
      <c r="D4810" t="s">
        <v>10030</v>
      </c>
      <c r="E4810" t="s">
        <v>10038</v>
      </c>
      <c r="F4810">
        <v>3</v>
      </c>
      <c r="G4810">
        <v>81.44</v>
      </c>
      <c r="H4810">
        <v>71.180000000000007</v>
      </c>
      <c r="I4810" t="s">
        <v>10040</v>
      </c>
      <c r="J4810">
        <f>F4810*G4810</f>
        <v>244.32</v>
      </c>
      <c r="K4810">
        <f>F4810*H4810</f>
        <v>213.54000000000002</v>
      </c>
      <c r="L4810">
        <f>J4810-K4810</f>
        <v>30.779999999999973</v>
      </c>
      <c r="M4810" s="5">
        <f>L4810/J4810</f>
        <v>0.12598231827111975</v>
      </c>
      <c r="N4810" t="str">
        <f>IF(ISNA(VLOOKUP(A4810,'Returns Data'!A:A,1,0)),"No","Yes")</f>
        <v>No</v>
      </c>
      <c r="O4810" t="s">
        <v>10085</v>
      </c>
      <c r="P4810" t="str">
        <f>IFERROR(VLOOKUP(A4810,'Ratings Data'!A:C,3,0),"No Rating")</f>
        <v>No Rating</v>
      </c>
      <c r="Q4810" t="s">
        <v>10059</v>
      </c>
      <c r="R4810" s="5">
        <f t="shared" si="75"/>
        <v>-0.89119281744335188</v>
      </c>
    </row>
    <row r="4811" spans="1:18" x14ac:dyDescent="0.3">
      <c r="A4811" t="s">
        <v>1502</v>
      </c>
      <c r="B4811" s="2">
        <v>45679</v>
      </c>
      <c r="C4811" t="s">
        <v>10012</v>
      </c>
      <c r="D4811" t="s">
        <v>10030</v>
      </c>
      <c r="E4811" t="s">
        <v>10036</v>
      </c>
      <c r="F4811">
        <v>20</v>
      </c>
      <c r="G4811">
        <v>429.77</v>
      </c>
      <c r="H4811">
        <v>384.54</v>
      </c>
      <c r="I4811" t="s">
        <v>10039</v>
      </c>
      <c r="J4811">
        <f>F4811*G4811</f>
        <v>8595.4</v>
      </c>
      <c r="K4811">
        <f>F4811*H4811</f>
        <v>7690.8</v>
      </c>
      <c r="L4811">
        <f>J4811-K4811</f>
        <v>904.59999999999945</v>
      </c>
      <c r="M4811" s="5">
        <f>L4811/J4811</f>
        <v>0.1052423389254717</v>
      </c>
      <c r="N4811" t="str">
        <f>IF(ISNA(VLOOKUP(A4811,'Returns Data'!A:A,1,0)),"No","Yes")</f>
        <v>No</v>
      </c>
      <c r="O4811" t="s">
        <v>10085</v>
      </c>
      <c r="P4811" t="str">
        <f>IFERROR(VLOOKUP(A4811,'Ratings Data'!A:C,3,0),"No Rating")</f>
        <v>No Rating</v>
      </c>
      <c r="Q4811" t="s">
        <v>10059</v>
      </c>
      <c r="R4811" s="5">
        <f t="shared" si="75"/>
        <v>34.180910281597903</v>
      </c>
    </row>
    <row r="4812" spans="1:18" x14ac:dyDescent="0.3">
      <c r="A4812" t="s">
        <v>1569</v>
      </c>
      <c r="B4812" s="2">
        <v>45679</v>
      </c>
      <c r="C4812" t="s">
        <v>10011</v>
      </c>
      <c r="D4812" t="s">
        <v>10029</v>
      </c>
      <c r="E4812" t="s">
        <v>10035</v>
      </c>
      <c r="F4812">
        <v>9</v>
      </c>
      <c r="G4812">
        <v>496.81</v>
      </c>
      <c r="H4812">
        <v>385.38</v>
      </c>
      <c r="I4812" t="s">
        <v>10040</v>
      </c>
      <c r="J4812">
        <f>F4812*G4812</f>
        <v>4471.29</v>
      </c>
      <c r="K4812">
        <f>F4812*H4812</f>
        <v>3468.42</v>
      </c>
      <c r="L4812">
        <f>J4812-K4812</f>
        <v>1002.8699999999999</v>
      </c>
      <c r="M4812" s="5">
        <f>L4812/J4812</f>
        <v>0.22429097642962095</v>
      </c>
      <c r="N4812" t="str">
        <f>IF(ISNA(VLOOKUP(A4812,'Returns Data'!A:A,1,0)),"No","Yes")</f>
        <v>Yes</v>
      </c>
      <c r="O4812" t="str">
        <f>IFERROR(VLOOKUP(A4812,'Returns Data'!A:E,5,0),"No Returns")</f>
        <v>Damaged</v>
      </c>
      <c r="P4812" t="str">
        <f>IFERROR(VLOOKUP(A4812,'Ratings Data'!A:C,3,0),"No Rating")</f>
        <v>No Rating</v>
      </c>
      <c r="Q4812" t="s">
        <v>10059</v>
      </c>
      <c r="R4812" s="5">
        <f t="shared" si="75"/>
        <v>-0.47980431393536077</v>
      </c>
    </row>
    <row r="4813" spans="1:18" x14ac:dyDescent="0.3">
      <c r="A4813" t="s">
        <v>1587</v>
      </c>
      <c r="B4813" s="2">
        <v>45679</v>
      </c>
      <c r="C4813" t="s">
        <v>10020</v>
      </c>
      <c r="D4813" t="s">
        <v>10030</v>
      </c>
      <c r="E4813" t="s">
        <v>10038</v>
      </c>
      <c r="F4813">
        <v>7</v>
      </c>
      <c r="G4813">
        <v>204.83</v>
      </c>
      <c r="H4813">
        <v>152.61000000000001</v>
      </c>
      <c r="I4813" t="s">
        <v>10040</v>
      </c>
      <c r="J4813">
        <f>F4813*G4813</f>
        <v>1433.8100000000002</v>
      </c>
      <c r="K4813">
        <f>F4813*H4813</f>
        <v>1068.27</v>
      </c>
      <c r="L4813">
        <f>J4813-K4813</f>
        <v>365.54000000000019</v>
      </c>
      <c r="M4813" s="5">
        <f>L4813/J4813</f>
        <v>0.254943123565884</v>
      </c>
      <c r="N4813" t="str">
        <f>IF(ISNA(VLOOKUP(A4813,'Returns Data'!A:A,1,0)),"No","Yes")</f>
        <v>No</v>
      </c>
      <c r="O4813" t="s">
        <v>10085</v>
      </c>
      <c r="P4813" t="str">
        <f>IFERROR(VLOOKUP(A4813,'Ratings Data'!A:C,3,0),"No Rating")</f>
        <v>No Rating</v>
      </c>
      <c r="Q4813" t="s">
        <v>10059</v>
      </c>
      <c r="R4813" s="5">
        <f t="shared" si="75"/>
        <v>-0.67932967890698204</v>
      </c>
    </row>
    <row r="4814" spans="1:18" x14ac:dyDescent="0.3">
      <c r="A4814" t="s">
        <v>1908</v>
      </c>
      <c r="B4814" s="2">
        <v>45679</v>
      </c>
      <c r="C4814" t="s">
        <v>10012</v>
      </c>
      <c r="D4814" t="s">
        <v>10030</v>
      </c>
      <c r="E4814" t="s">
        <v>10036</v>
      </c>
      <c r="F4814">
        <v>2</v>
      </c>
      <c r="G4814">
        <v>212.38</v>
      </c>
      <c r="H4814">
        <v>161.55000000000001</v>
      </c>
      <c r="I4814" t="s">
        <v>10040</v>
      </c>
      <c r="J4814">
        <f>F4814*G4814</f>
        <v>424.76</v>
      </c>
      <c r="K4814">
        <f>F4814*H4814</f>
        <v>323.10000000000002</v>
      </c>
      <c r="L4814">
        <f>J4814-K4814</f>
        <v>101.65999999999997</v>
      </c>
      <c r="M4814" s="5">
        <f>L4814/J4814</f>
        <v>0.23933515396930025</v>
      </c>
      <c r="N4814" t="str">
        <f>IF(ISNA(VLOOKUP(A4814,'Returns Data'!A:A,1,0)),"No","Yes")</f>
        <v>No</v>
      </c>
      <c r="O4814" t="s">
        <v>10085</v>
      </c>
      <c r="P4814" t="str">
        <f>IFERROR(VLOOKUP(A4814,'Ratings Data'!A:C,3,0),"No Rating")</f>
        <v>No Rating</v>
      </c>
      <c r="Q4814" t="s">
        <v>10059</v>
      </c>
      <c r="R4814" s="5">
        <f t="shared" si="75"/>
        <v>-0.70375433286139732</v>
      </c>
    </row>
    <row r="4815" spans="1:18" x14ac:dyDescent="0.3">
      <c r="A4815" t="s">
        <v>2740</v>
      </c>
      <c r="B4815" s="2">
        <v>45679</v>
      </c>
      <c r="C4815" t="s">
        <v>10013</v>
      </c>
      <c r="D4815" t="s">
        <v>10030</v>
      </c>
      <c r="E4815" t="s">
        <v>10035</v>
      </c>
      <c r="F4815">
        <v>18</v>
      </c>
      <c r="G4815">
        <v>64.790000000000006</v>
      </c>
      <c r="H4815">
        <v>55.17</v>
      </c>
      <c r="I4815" t="s">
        <v>10039</v>
      </c>
      <c r="J4815">
        <f>F4815*G4815</f>
        <v>1166.22</v>
      </c>
      <c r="K4815">
        <f>F4815*H4815</f>
        <v>993.06000000000006</v>
      </c>
      <c r="L4815">
        <f>J4815-K4815</f>
        <v>173.15999999999997</v>
      </c>
      <c r="M4815" s="5">
        <f>L4815/J4815</f>
        <v>0.14847970365797189</v>
      </c>
      <c r="N4815" t="str">
        <f>IF(ISNA(VLOOKUP(A4815,'Returns Data'!A:A,1,0)),"No","Yes")</f>
        <v>No</v>
      </c>
      <c r="O4815" t="s">
        <v>10085</v>
      </c>
      <c r="P4815" t="str">
        <f>IFERROR(VLOOKUP(A4815,'Ratings Data'!A:C,3,0),"No Rating")</f>
        <v>No Rating</v>
      </c>
      <c r="Q4815" t="s">
        <v>10059</v>
      </c>
      <c r="R4815" s="5">
        <f t="shared" si="75"/>
        <v>1.7455975138901969</v>
      </c>
    </row>
    <row r="4816" spans="1:18" x14ac:dyDescent="0.3">
      <c r="A4816" t="s">
        <v>3251</v>
      </c>
      <c r="B4816" s="2">
        <v>45679</v>
      </c>
      <c r="C4816" t="s">
        <v>10017</v>
      </c>
      <c r="D4816" t="s">
        <v>10032</v>
      </c>
      <c r="E4816" t="s">
        <v>10036</v>
      </c>
      <c r="F4816">
        <v>7</v>
      </c>
      <c r="G4816">
        <v>357.57</v>
      </c>
      <c r="H4816">
        <v>228.09</v>
      </c>
      <c r="I4816" t="s">
        <v>10039</v>
      </c>
      <c r="J4816">
        <f>F4816*G4816</f>
        <v>2502.9899999999998</v>
      </c>
      <c r="K4816">
        <f>F4816*H4816</f>
        <v>1596.63</v>
      </c>
      <c r="L4816">
        <f>J4816-K4816</f>
        <v>906.35999999999967</v>
      </c>
      <c r="M4816" s="5">
        <f>L4816/J4816</f>
        <v>0.36211091534524698</v>
      </c>
      <c r="N4816" t="str">
        <f>IF(ISNA(VLOOKUP(A4816,'Returns Data'!A:A,1,0)),"No","Yes")</f>
        <v>No</v>
      </c>
      <c r="O4816" t="s">
        <v>10085</v>
      </c>
      <c r="P4816" t="str">
        <f>IFERROR(VLOOKUP(A4816,'Ratings Data'!A:C,3,0),"No Rating")</f>
        <v>No Rating</v>
      </c>
      <c r="Q4816" t="s">
        <v>10059</v>
      </c>
      <c r="R4816" s="5">
        <f t="shared" si="75"/>
        <v>1.1462417039666613</v>
      </c>
    </row>
    <row r="4817" spans="1:18" x14ac:dyDescent="0.3">
      <c r="A4817" t="s">
        <v>4936</v>
      </c>
      <c r="B4817" s="2">
        <v>45679</v>
      </c>
      <c r="C4817" t="s">
        <v>10027</v>
      </c>
      <c r="D4817" t="s">
        <v>10032</v>
      </c>
      <c r="E4817" t="s">
        <v>10036</v>
      </c>
      <c r="F4817">
        <v>15</v>
      </c>
      <c r="G4817">
        <v>286.39</v>
      </c>
      <c r="H4817">
        <v>187.49</v>
      </c>
      <c r="I4817" t="s">
        <v>10040</v>
      </c>
      <c r="J4817">
        <f>F4817*G4817</f>
        <v>4295.8499999999995</v>
      </c>
      <c r="K4817">
        <f>F4817*H4817</f>
        <v>2812.3500000000004</v>
      </c>
      <c r="L4817">
        <f>J4817-K4817</f>
        <v>1483.4999999999991</v>
      </c>
      <c r="M4817" s="5">
        <f>L4817/J4817</f>
        <v>0.34533328677677277</v>
      </c>
      <c r="N4817" t="str">
        <f>IF(ISNA(VLOOKUP(A4817,'Returns Data'!A:A,1,0)),"No","Yes")</f>
        <v>No</v>
      </c>
      <c r="O4817" t="s">
        <v>10085</v>
      </c>
      <c r="P4817" t="str">
        <f>IFERROR(VLOOKUP(A4817,'Ratings Data'!A:C,3,0),"No Rating")</f>
        <v>No Rating</v>
      </c>
      <c r="Q4817" t="s">
        <v>10059</v>
      </c>
      <c r="R4817" s="5">
        <f t="shared" si="75"/>
        <v>0.71628732036484355</v>
      </c>
    </row>
    <row r="4818" spans="1:18" x14ac:dyDescent="0.3">
      <c r="A4818" t="s">
        <v>5372</v>
      </c>
      <c r="B4818" s="2">
        <v>45679</v>
      </c>
      <c r="C4818" t="s">
        <v>10025</v>
      </c>
      <c r="D4818" t="s">
        <v>10033</v>
      </c>
      <c r="E4818" t="s">
        <v>10037</v>
      </c>
      <c r="F4818">
        <v>3</v>
      </c>
      <c r="G4818">
        <v>417.23</v>
      </c>
      <c r="H4818">
        <v>331.22</v>
      </c>
      <c r="I4818" t="s">
        <v>10039</v>
      </c>
      <c r="J4818">
        <f>F4818*G4818</f>
        <v>1251.69</v>
      </c>
      <c r="K4818">
        <f>F4818*H4818</f>
        <v>993.66000000000008</v>
      </c>
      <c r="L4818">
        <f>J4818-K4818</f>
        <v>258.02999999999997</v>
      </c>
      <c r="M4818" s="5">
        <f>L4818/J4818</f>
        <v>0.206145291565803</v>
      </c>
      <c r="N4818" t="str">
        <f>IF(ISNA(VLOOKUP(A4818,'Returns Data'!A:A,1,0)),"No","Yes")</f>
        <v>No</v>
      </c>
      <c r="O4818" t="s">
        <v>10085</v>
      </c>
      <c r="P4818" t="str">
        <f>IFERROR(VLOOKUP(A4818,'Ratings Data'!A:C,3,0),"No Rating")</f>
        <v>No Rating</v>
      </c>
      <c r="Q4818" t="s">
        <v>10059</v>
      </c>
      <c r="R4818" s="5">
        <f t="shared" si="75"/>
        <v>-0.7086280945563741</v>
      </c>
    </row>
    <row r="4819" spans="1:18" x14ac:dyDescent="0.3">
      <c r="A4819" t="s">
        <v>5590</v>
      </c>
      <c r="B4819" s="2">
        <v>45679</v>
      </c>
      <c r="C4819" t="s">
        <v>10010</v>
      </c>
      <c r="D4819" t="s">
        <v>10029</v>
      </c>
      <c r="E4819" t="s">
        <v>10034</v>
      </c>
      <c r="F4819">
        <v>2</v>
      </c>
      <c r="G4819">
        <v>469.7</v>
      </c>
      <c r="H4819">
        <v>420.76</v>
      </c>
      <c r="I4819" t="s">
        <v>10039</v>
      </c>
      <c r="J4819">
        <f>F4819*G4819</f>
        <v>939.4</v>
      </c>
      <c r="K4819">
        <f>F4819*H4819</f>
        <v>841.52</v>
      </c>
      <c r="L4819">
        <f>J4819-K4819</f>
        <v>97.88</v>
      </c>
      <c r="M4819" s="5">
        <f>L4819/J4819</f>
        <v>0.10419416648924845</v>
      </c>
      <c r="N4819" t="str">
        <f>IF(ISNA(VLOOKUP(A4819,'Returns Data'!A:A,1,0)),"No","Yes")</f>
        <v>No</v>
      </c>
      <c r="O4819" t="s">
        <v>10085</v>
      </c>
      <c r="P4819" t="str">
        <f>IFERROR(VLOOKUP(A4819,'Ratings Data'!A:C,3,0),"No Rating")</f>
        <v>No Rating</v>
      </c>
      <c r="Q4819" t="s">
        <v>10059</v>
      </c>
      <c r="R4819" s="5">
        <f t="shared" si="75"/>
        <v>-0.24949468318832943</v>
      </c>
    </row>
    <row r="4820" spans="1:18" x14ac:dyDescent="0.3">
      <c r="A4820" t="s">
        <v>5636</v>
      </c>
      <c r="B4820" s="2">
        <v>45679</v>
      </c>
      <c r="C4820" t="s">
        <v>10019</v>
      </c>
      <c r="D4820" t="s">
        <v>10031</v>
      </c>
      <c r="E4820" t="s">
        <v>10037</v>
      </c>
      <c r="F4820">
        <v>19</v>
      </c>
      <c r="G4820">
        <v>181.08</v>
      </c>
      <c r="H4820">
        <v>152.26</v>
      </c>
      <c r="I4820" t="s">
        <v>10039</v>
      </c>
      <c r="J4820">
        <f>F4820*G4820</f>
        <v>3440.5200000000004</v>
      </c>
      <c r="K4820">
        <f>F4820*H4820</f>
        <v>2892.9399999999996</v>
      </c>
      <c r="L4820">
        <f>J4820-K4820</f>
        <v>547.58000000000084</v>
      </c>
      <c r="M4820" s="5">
        <f>L4820/J4820</f>
        <v>0.15915617406671106</v>
      </c>
      <c r="N4820" t="str">
        <f>IF(ISNA(VLOOKUP(A4820,'Returns Data'!A:A,1,0)),"No","Yes")</f>
        <v>No</v>
      </c>
      <c r="O4820" t="s">
        <v>10085</v>
      </c>
      <c r="P4820" t="str">
        <f>IFERROR(VLOOKUP(A4820,'Ratings Data'!A:C,3,0),"No Rating")</f>
        <v>No Rating</v>
      </c>
      <c r="Q4820" t="s">
        <v>10059</v>
      </c>
      <c r="R4820" s="5">
        <f t="shared" si="75"/>
        <v>2.6624654034490103</v>
      </c>
    </row>
    <row r="4821" spans="1:18" x14ac:dyDescent="0.3">
      <c r="A4821" t="s">
        <v>5818</v>
      </c>
      <c r="B4821" s="2">
        <v>45679</v>
      </c>
      <c r="C4821" t="s">
        <v>10015</v>
      </c>
      <c r="D4821" t="s">
        <v>10031</v>
      </c>
      <c r="E4821" t="s">
        <v>10035</v>
      </c>
      <c r="F4821">
        <v>5</v>
      </c>
      <c r="G4821">
        <v>245.12</v>
      </c>
      <c r="H4821">
        <v>159.06</v>
      </c>
      <c r="I4821" t="s">
        <v>10040</v>
      </c>
      <c r="J4821">
        <f>F4821*G4821</f>
        <v>1225.5999999999999</v>
      </c>
      <c r="K4821">
        <f>F4821*H4821</f>
        <v>795.3</v>
      </c>
      <c r="L4821">
        <f>J4821-K4821</f>
        <v>430.29999999999995</v>
      </c>
      <c r="M4821" s="5">
        <f>L4821/J4821</f>
        <v>0.35109334203655351</v>
      </c>
      <c r="N4821" t="str">
        <f>IF(ISNA(VLOOKUP(A4821,'Returns Data'!A:A,1,0)),"No","Yes")</f>
        <v>No</v>
      </c>
      <c r="O4821" t="s">
        <v>10085</v>
      </c>
      <c r="P4821" t="str">
        <f>IFERROR(VLOOKUP(A4821,'Ratings Data'!A:C,3,0),"No Rating")</f>
        <v>No Rating</v>
      </c>
      <c r="Q4821" t="s">
        <v>10059</v>
      </c>
      <c r="R4821" s="5">
        <f t="shared" si="75"/>
        <v>-0.64377477823119766</v>
      </c>
    </row>
    <row r="4822" spans="1:18" x14ac:dyDescent="0.3">
      <c r="A4822" t="s">
        <v>6387</v>
      </c>
      <c r="B4822" s="2">
        <v>45679</v>
      </c>
      <c r="C4822" t="s">
        <v>10009</v>
      </c>
      <c r="D4822" t="s">
        <v>10029</v>
      </c>
      <c r="E4822" t="s">
        <v>10037</v>
      </c>
      <c r="F4822">
        <v>14</v>
      </c>
      <c r="G4822">
        <v>492.61</v>
      </c>
      <c r="H4822">
        <v>400.38</v>
      </c>
      <c r="I4822" t="s">
        <v>10040</v>
      </c>
      <c r="J4822">
        <f>F4822*G4822</f>
        <v>6896.54</v>
      </c>
      <c r="K4822">
        <f>F4822*H4822</f>
        <v>5605.32</v>
      </c>
      <c r="L4822">
        <f>J4822-K4822</f>
        <v>1291.2200000000003</v>
      </c>
      <c r="M4822" s="5">
        <f>L4822/J4822</f>
        <v>0.18722721828627112</v>
      </c>
      <c r="N4822" t="str">
        <f>IF(ISNA(VLOOKUP(A4822,'Returns Data'!A:A,1,0)),"No","Yes")</f>
        <v>No</v>
      </c>
      <c r="O4822" t="s">
        <v>10085</v>
      </c>
      <c r="P4822" t="str">
        <f>IFERROR(VLOOKUP(A4822,'Ratings Data'!A:C,3,0),"No Rating")</f>
        <v>No Rating</v>
      </c>
      <c r="Q4822" t="s">
        <v>10059</v>
      </c>
      <c r="R4822" s="5">
        <f t="shared" si="75"/>
        <v>4.6270724543080943</v>
      </c>
    </row>
    <row r="4823" spans="1:18" x14ac:dyDescent="0.3">
      <c r="A4823" t="s">
        <v>7048</v>
      </c>
      <c r="B4823" s="2">
        <v>45679</v>
      </c>
      <c r="C4823" t="s">
        <v>10024</v>
      </c>
      <c r="D4823" t="s">
        <v>10029</v>
      </c>
      <c r="E4823" t="s">
        <v>10034</v>
      </c>
      <c r="F4823">
        <v>19</v>
      </c>
      <c r="G4823">
        <v>102.6</v>
      </c>
      <c r="H4823">
        <v>76.88</v>
      </c>
      <c r="I4823" t="s">
        <v>10040</v>
      </c>
      <c r="J4823">
        <f>F4823*G4823</f>
        <v>1949.3999999999999</v>
      </c>
      <c r="K4823">
        <f>F4823*H4823</f>
        <v>1460.7199999999998</v>
      </c>
      <c r="L4823">
        <f>J4823-K4823</f>
        <v>488.68000000000006</v>
      </c>
      <c r="M4823" s="5">
        <f>L4823/J4823</f>
        <v>0.25068226120857706</v>
      </c>
      <c r="N4823" t="str">
        <f>IF(ISNA(VLOOKUP(A4823,'Returns Data'!A:A,1,0)),"No","Yes")</f>
        <v>No</v>
      </c>
      <c r="O4823" t="s">
        <v>10085</v>
      </c>
      <c r="P4823" t="str">
        <f>IFERROR(VLOOKUP(A4823,'Ratings Data'!A:C,3,0),"No Rating")</f>
        <v>No Rating</v>
      </c>
      <c r="Q4823" t="s">
        <v>10059</v>
      </c>
      <c r="R4823" s="5">
        <f t="shared" si="75"/>
        <v>-0.7173365194720831</v>
      </c>
    </row>
    <row r="4824" spans="1:18" x14ac:dyDescent="0.3">
      <c r="A4824" t="s">
        <v>7205</v>
      </c>
      <c r="B4824" s="2">
        <v>45679</v>
      </c>
      <c r="C4824" t="s">
        <v>10012</v>
      </c>
      <c r="D4824" t="s">
        <v>10030</v>
      </c>
      <c r="E4824" t="s">
        <v>10035</v>
      </c>
      <c r="F4824">
        <v>2</v>
      </c>
      <c r="G4824">
        <v>127.61</v>
      </c>
      <c r="H4824">
        <v>98.51</v>
      </c>
      <c r="I4824" t="s">
        <v>10040</v>
      </c>
      <c r="J4824">
        <f>F4824*G4824</f>
        <v>255.22</v>
      </c>
      <c r="K4824">
        <f>F4824*H4824</f>
        <v>197.02</v>
      </c>
      <c r="L4824">
        <f>J4824-K4824</f>
        <v>58.199999999999989</v>
      </c>
      <c r="M4824" s="5">
        <f>L4824/J4824</f>
        <v>0.22803855497218081</v>
      </c>
      <c r="N4824" t="str">
        <f>IF(ISNA(VLOOKUP(A4824,'Returns Data'!A:A,1,0)),"No","Yes")</f>
        <v>No</v>
      </c>
      <c r="O4824" t="s">
        <v>10085</v>
      </c>
      <c r="P4824" t="str">
        <f>IFERROR(VLOOKUP(A4824,'Ratings Data'!A:C,3,0),"No Rating")</f>
        <v>No Rating</v>
      </c>
      <c r="Q4824" t="s">
        <v>10059</v>
      </c>
      <c r="R4824" s="5">
        <f t="shared" si="75"/>
        <v>-0.86907766492254024</v>
      </c>
    </row>
    <row r="4825" spans="1:18" x14ac:dyDescent="0.3">
      <c r="A4825" t="s">
        <v>8039</v>
      </c>
      <c r="B4825" s="2">
        <v>45679</v>
      </c>
      <c r="C4825" t="s">
        <v>10025</v>
      </c>
      <c r="D4825" t="s">
        <v>10033</v>
      </c>
      <c r="E4825" t="s">
        <v>10035</v>
      </c>
      <c r="F4825">
        <v>20</v>
      </c>
      <c r="G4825">
        <v>234.8</v>
      </c>
      <c r="H4825">
        <v>206.43</v>
      </c>
      <c r="I4825" t="s">
        <v>10040</v>
      </c>
      <c r="J4825">
        <f>F4825*G4825</f>
        <v>4696</v>
      </c>
      <c r="K4825">
        <f>F4825*H4825</f>
        <v>4128.6000000000004</v>
      </c>
      <c r="L4825">
        <f>J4825-K4825</f>
        <v>567.39999999999964</v>
      </c>
      <c r="M4825" s="5">
        <f>L4825/J4825</f>
        <v>0.12082623509369668</v>
      </c>
      <c r="N4825" t="str">
        <f>IF(ISNA(VLOOKUP(A4825,'Returns Data'!A:A,1,0)),"No","Yes")</f>
        <v>No</v>
      </c>
      <c r="O4825" t="s">
        <v>10085</v>
      </c>
      <c r="P4825" t="str">
        <f>IFERROR(VLOOKUP(A4825,'Ratings Data'!A:C,3,0),"No Rating")</f>
        <v>No Rating</v>
      </c>
      <c r="Q4825" t="s">
        <v>10059</v>
      </c>
      <c r="R4825" s="5">
        <f t="shared" si="75"/>
        <v>17.399811926964972</v>
      </c>
    </row>
    <row r="4826" spans="1:18" x14ac:dyDescent="0.3">
      <c r="A4826" t="s">
        <v>8439</v>
      </c>
      <c r="B4826" s="2">
        <v>45679</v>
      </c>
      <c r="C4826" t="s">
        <v>10017</v>
      </c>
      <c r="D4826" t="s">
        <v>10032</v>
      </c>
      <c r="E4826" t="s">
        <v>10037</v>
      </c>
      <c r="F4826">
        <v>12</v>
      </c>
      <c r="G4826">
        <v>373.01</v>
      </c>
      <c r="H4826">
        <v>225.44</v>
      </c>
      <c r="I4826" t="s">
        <v>10039</v>
      </c>
      <c r="J4826">
        <f>F4826*G4826</f>
        <v>4476.12</v>
      </c>
      <c r="K4826">
        <f>F4826*H4826</f>
        <v>2705.2799999999997</v>
      </c>
      <c r="L4826">
        <f>J4826-K4826</f>
        <v>1770.8400000000001</v>
      </c>
      <c r="M4826" s="5">
        <f>L4826/J4826</f>
        <v>0.39561942039087428</v>
      </c>
      <c r="N4826" t="str">
        <f>IF(ISNA(VLOOKUP(A4826,'Returns Data'!A:A,1,0)),"No","Yes")</f>
        <v>No</v>
      </c>
      <c r="O4826" t="s">
        <v>10085</v>
      </c>
      <c r="P4826" t="str">
        <f>IFERROR(VLOOKUP(A4826,'Ratings Data'!A:C,3,0),"No Rating")</f>
        <v>No Rating</v>
      </c>
      <c r="Q4826" t="s">
        <v>10059</v>
      </c>
      <c r="R4826" s="5">
        <f t="shared" si="75"/>
        <v>-4.6822827938671235E-2</v>
      </c>
    </row>
    <row r="4827" spans="1:18" x14ac:dyDescent="0.3">
      <c r="A4827" t="s">
        <v>9120</v>
      </c>
      <c r="B4827" s="2">
        <v>45679</v>
      </c>
      <c r="C4827" t="s">
        <v>10010</v>
      </c>
      <c r="D4827" t="s">
        <v>10029</v>
      </c>
      <c r="E4827" t="s">
        <v>10034</v>
      </c>
      <c r="F4827">
        <v>2</v>
      </c>
      <c r="G4827">
        <v>168.54</v>
      </c>
      <c r="H4827">
        <v>146.32</v>
      </c>
      <c r="I4827" t="s">
        <v>10040</v>
      </c>
      <c r="J4827">
        <f>F4827*G4827</f>
        <v>337.08</v>
      </c>
      <c r="K4827">
        <f>F4827*H4827</f>
        <v>292.64</v>
      </c>
      <c r="L4827">
        <f>J4827-K4827</f>
        <v>44.44</v>
      </c>
      <c r="M4827" s="5">
        <f>L4827/J4827</f>
        <v>0.1318381393141094</v>
      </c>
      <c r="N4827" t="str">
        <f>IF(ISNA(VLOOKUP(A4827,'Returns Data'!A:A,1,0)),"No","Yes")</f>
        <v>No</v>
      </c>
      <c r="O4827" t="s">
        <v>10085</v>
      </c>
      <c r="P4827" t="str">
        <f>IFERROR(VLOOKUP(A4827,'Ratings Data'!A:C,3,0),"No Rating")</f>
        <v>No Rating</v>
      </c>
      <c r="Q4827" t="s">
        <v>10059</v>
      </c>
      <c r="R4827" s="5">
        <f t="shared" si="75"/>
        <v>-0.92469370794348682</v>
      </c>
    </row>
    <row r="4828" spans="1:18" x14ac:dyDescent="0.3">
      <c r="A4828" t="s">
        <v>9135</v>
      </c>
      <c r="B4828" s="2">
        <v>45679</v>
      </c>
      <c r="C4828" t="s">
        <v>10015</v>
      </c>
      <c r="D4828" t="s">
        <v>10031</v>
      </c>
      <c r="E4828" t="s">
        <v>10035</v>
      </c>
      <c r="F4828">
        <v>12</v>
      </c>
      <c r="G4828">
        <v>286.07</v>
      </c>
      <c r="H4828">
        <v>229.41</v>
      </c>
      <c r="I4828" t="s">
        <v>10040</v>
      </c>
      <c r="J4828">
        <f>F4828*G4828</f>
        <v>3432.84</v>
      </c>
      <c r="K4828">
        <f>F4828*H4828</f>
        <v>2752.92</v>
      </c>
      <c r="L4828">
        <f>J4828-K4828</f>
        <v>679.92000000000007</v>
      </c>
      <c r="M4828" s="5">
        <f>L4828/J4828</f>
        <v>0.19806341105323874</v>
      </c>
      <c r="N4828" t="str">
        <f>IF(ISNA(VLOOKUP(A4828,'Returns Data'!A:A,1,0)),"No","Yes")</f>
        <v>No</v>
      </c>
      <c r="O4828" t="s">
        <v>10085</v>
      </c>
      <c r="P4828" t="str">
        <f>IFERROR(VLOOKUP(A4828,'Ratings Data'!A:C,3,0),"No Rating")</f>
        <v>No Rating</v>
      </c>
      <c r="Q4828" t="s">
        <v>10059</v>
      </c>
      <c r="R4828" s="5">
        <f t="shared" si="75"/>
        <v>9.1840512637949452</v>
      </c>
    </row>
    <row r="4829" spans="1:18" x14ac:dyDescent="0.3">
      <c r="A4829" t="s">
        <v>87</v>
      </c>
      <c r="B4829" s="2">
        <v>45680</v>
      </c>
      <c r="C4829" t="s">
        <v>10017</v>
      </c>
      <c r="D4829" t="s">
        <v>10032</v>
      </c>
      <c r="E4829" t="s">
        <v>10036</v>
      </c>
      <c r="F4829">
        <v>20</v>
      </c>
      <c r="G4829">
        <v>132.74</v>
      </c>
      <c r="H4829">
        <v>85.1</v>
      </c>
      <c r="I4829" t="s">
        <v>10040</v>
      </c>
      <c r="J4829">
        <f>F4829*G4829</f>
        <v>2654.8</v>
      </c>
      <c r="K4829">
        <f>F4829*H4829</f>
        <v>1702</v>
      </c>
      <c r="L4829">
        <f>J4829-K4829</f>
        <v>952.80000000000018</v>
      </c>
      <c r="M4829" s="5">
        <f>L4829/J4829</f>
        <v>0.35889709205966558</v>
      </c>
      <c r="N4829" t="str">
        <f>IF(ISNA(VLOOKUP(A4829,'Returns Data'!A:A,1,0)),"No","Yes")</f>
        <v>No</v>
      </c>
      <c r="O4829" t="s">
        <v>10085</v>
      </c>
      <c r="P4829" t="str">
        <f>IFERROR(VLOOKUP(A4829,'Ratings Data'!A:C,3,0),"No Rating")</f>
        <v>No Rating</v>
      </c>
      <c r="Q4829" t="s">
        <v>10059</v>
      </c>
      <c r="R4829" s="5">
        <f t="shared" si="75"/>
        <v>-0.2266461588655457</v>
      </c>
    </row>
    <row r="4830" spans="1:18" x14ac:dyDescent="0.3">
      <c r="A4830" t="s">
        <v>528</v>
      </c>
      <c r="B4830" s="2">
        <v>45680</v>
      </c>
      <c r="C4830" t="s">
        <v>10017</v>
      </c>
      <c r="D4830" t="s">
        <v>10032</v>
      </c>
      <c r="E4830" t="s">
        <v>10038</v>
      </c>
      <c r="F4830">
        <v>13</v>
      </c>
      <c r="G4830">
        <v>161.28</v>
      </c>
      <c r="H4830">
        <v>142.56</v>
      </c>
      <c r="I4830" t="s">
        <v>10039</v>
      </c>
      <c r="J4830">
        <f>F4830*G4830</f>
        <v>2096.64</v>
      </c>
      <c r="K4830">
        <f>F4830*H4830</f>
        <v>1853.28</v>
      </c>
      <c r="L4830">
        <f>J4830-K4830</f>
        <v>243.3599999999999</v>
      </c>
      <c r="M4830" s="5">
        <f>L4830/J4830</f>
        <v>0.11607142857142853</v>
      </c>
      <c r="N4830" t="str">
        <f>IF(ISNA(VLOOKUP(A4830,'Returns Data'!A:A,1,0)),"No","Yes")</f>
        <v>No</v>
      </c>
      <c r="O4830" t="s">
        <v>10085</v>
      </c>
      <c r="P4830" t="str">
        <f>IFERROR(VLOOKUP(A4830,'Ratings Data'!A:C,3,0),"No Rating")</f>
        <v>No Rating</v>
      </c>
      <c r="Q4830" t="s">
        <v>10059</v>
      </c>
      <c r="R4830" s="5">
        <f t="shared" si="75"/>
        <v>-0.21024559288835326</v>
      </c>
    </row>
    <row r="4831" spans="1:18" x14ac:dyDescent="0.3">
      <c r="A4831" t="s">
        <v>875</v>
      </c>
      <c r="B4831" s="2">
        <v>45680</v>
      </c>
      <c r="C4831" t="s">
        <v>10021</v>
      </c>
      <c r="D4831" t="s">
        <v>10031</v>
      </c>
      <c r="E4831" t="s">
        <v>10035</v>
      </c>
      <c r="F4831">
        <v>1</v>
      </c>
      <c r="G4831">
        <v>131.1</v>
      </c>
      <c r="H4831">
        <v>115.67</v>
      </c>
      <c r="I4831" t="s">
        <v>10040</v>
      </c>
      <c r="J4831">
        <f>F4831*G4831</f>
        <v>131.1</v>
      </c>
      <c r="K4831">
        <f>F4831*H4831</f>
        <v>115.67</v>
      </c>
      <c r="L4831">
        <f>J4831-K4831</f>
        <v>15.429999999999993</v>
      </c>
      <c r="M4831" s="5">
        <f>L4831/J4831</f>
        <v>0.11769641495041948</v>
      </c>
      <c r="N4831" t="str">
        <f>IF(ISNA(VLOOKUP(A4831,'Returns Data'!A:A,1,0)),"No","Yes")</f>
        <v>No</v>
      </c>
      <c r="O4831" t="s">
        <v>10085</v>
      </c>
      <c r="P4831" t="str">
        <f>IFERROR(VLOOKUP(A4831,'Ratings Data'!A:C,3,0),"No Rating")</f>
        <v>No Rating</v>
      </c>
      <c r="Q4831" t="s">
        <v>10059</v>
      </c>
      <c r="R4831" s="5">
        <f t="shared" si="75"/>
        <v>-0.93747138278388287</v>
      </c>
    </row>
    <row r="4832" spans="1:18" x14ac:dyDescent="0.3">
      <c r="A4832" t="s">
        <v>1641</v>
      </c>
      <c r="B4832" s="2">
        <v>45680</v>
      </c>
      <c r="C4832" t="s">
        <v>10009</v>
      </c>
      <c r="D4832" t="s">
        <v>10029</v>
      </c>
      <c r="E4832" t="s">
        <v>10034</v>
      </c>
      <c r="F4832">
        <v>2</v>
      </c>
      <c r="G4832">
        <v>222.56</v>
      </c>
      <c r="H4832">
        <v>192.35</v>
      </c>
      <c r="I4832" t="s">
        <v>10039</v>
      </c>
      <c r="J4832">
        <f>F4832*G4832</f>
        <v>445.12</v>
      </c>
      <c r="K4832">
        <f>F4832*H4832</f>
        <v>384.7</v>
      </c>
      <c r="L4832">
        <f>J4832-K4832</f>
        <v>60.420000000000016</v>
      </c>
      <c r="M4832" s="5">
        <f>L4832/J4832</f>
        <v>0.13573867721063987</v>
      </c>
      <c r="N4832" t="str">
        <f>IF(ISNA(VLOOKUP(A4832,'Returns Data'!A:A,1,0)),"No","Yes")</f>
        <v>No</v>
      </c>
      <c r="O4832" t="s">
        <v>10085</v>
      </c>
      <c r="P4832" t="str">
        <f>IFERROR(VLOOKUP(A4832,'Ratings Data'!A:C,3,0),"No Rating")</f>
        <v>No Rating</v>
      </c>
      <c r="Q4832" t="s">
        <v>10059</v>
      </c>
      <c r="R4832" s="5">
        <f t="shared" si="75"/>
        <v>2.3952707856598017</v>
      </c>
    </row>
    <row r="4833" spans="1:18" x14ac:dyDescent="0.3">
      <c r="A4833" t="s">
        <v>1785</v>
      </c>
      <c r="B4833" s="2">
        <v>45680</v>
      </c>
      <c r="C4833" t="s">
        <v>10010</v>
      </c>
      <c r="D4833" t="s">
        <v>10029</v>
      </c>
      <c r="E4833" t="s">
        <v>10035</v>
      </c>
      <c r="F4833">
        <v>18</v>
      </c>
      <c r="G4833">
        <v>336.15</v>
      </c>
      <c r="H4833">
        <v>301.51</v>
      </c>
      <c r="I4833" t="s">
        <v>10040</v>
      </c>
      <c r="J4833">
        <f>F4833*G4833</f>
        <v>6050.7</v>
      </c>
      <c r="K4833">
        <f>F4833*H4833</f>
        <v>5427.18</v>
      </c>
      <c r="L4833">
        <f>J4833-K4833</f>
        <v>623.51999999999953</v>
      </c>
      <c r="M4833" s="5">
        <f>L4833/J4833</f>
        <v>0.10304923397292867</v>
      </c>
      <c r="N4833" t="str">
        <f>IF(ISNA(VLOOKUP(A4833,'Returns Data'!A:A,1,0)),"No","Yes")</f>
        <v>No</v>
      </c>
      <c r="O4833" t="s">
        <v>10085</v>
      </c>
      <c r="P4833" t="str">
        <f>IFERROR(VLOOKUP(A4833,'Ratings Data'!A:C,3,0),"No Rating")</f>
        <v>No Rating</v>
      </c>
      <c r="Q4833" t="s">
        <v>10059</v>
      </c>
      <c r="R4833" s="5">
        <f t="shared" si="75"/>
        <v>12.593413012221424</v>
      </c>
    </row>
    <row r="4834" spans="1:18" x14ac:dyDescent="0.3">
      <c r="A4834" t="s">
        <v>1847</v>
      </c>
      <c r="B4834" s="2">
        <v>45680</v>
      </c>
      <c r="C4834" t="s">
        <v>10022</v>
      </c>
      <c r="D4834" t="s">
        <v>10033</v>
      </c>
      <c r="E4834" t="s">
        <v>10035</v>
      </c>
      <c r="F4834">
        <v>4</v>
      </c>
      <c r="G4834">
        <v>376.32</v>
      </c>
      <c r="H4834">
        <v>293.73</v>
      </c>
      <c r="I4834" t="s">
        <v>10040</v>
      </c>
      <c r="J4834">
        <f>F4834*G4834</f>
        <v>1505.28</v>
      </c>
      <c r="K4834">
        <f>F4834*H4834</f>
        <v>1174.92</v>
      </c>
      <c r="L4834">
        <f>J4834-K4834</f>
        <v>330.3599999999999</v>
      </c>
      <c r="M4834" s="5">
        <f>L4834/J4834</f>
        <v>0.21946747448979587</v>
      </c>
      <c r="N4834" t="str">
        <f>IF(ISNA(VLOOKUP(A4834,'Returns Data'!A:A,1,0)),"No","Yes")</f>
        <v>No</v>
      </c>
      <c r="O4834" t="s">
        <v>10085</v>
      </c>
      <c r="P4834">
        <f>IFERROR(VLOOKUP(A4834,'Ratings Data'!A:C,3,0),"No Rating")</f>
        <v>4</v>
      </c>
      <c r="Q4834" t="s">
        <v>10059</v>
      </c>
      <c r="R4834" s="5">
        <f t="shared" si="75"/>
        <v>-0.75122217264118207</v>
      </c>
    </row>
    <row r="4835" spans="1:18" x14ac:dyDescent="0.3">
      <c r="A4835" t="s">
        <v>2711</v>
      </c>
      <c r="B4835" s="2">
        <v>45680</v>
      </c>
      <c r="C4835" t="s">
        <v>10019</v>
      </c>
      <c r="D4835" t="s">
        <v>10031</v>
      </c>
      <c r="E4835" t="s">
        <v>10035</v>
      </c>
      <c r="F4835">
        <v>13</v>
      </c>
      <c r="G4835">
        <v>21.57</v>
      </c>
      <c r="H4835">
        <v>15.31</v>
      </c>
      <c r="I4835" t="s">
        <v>10040</v>
      </c>
      <c r="J4835">
        <f>F4835*G4835</f>
        <v>280.41000000000003</v>
      </c>
      <c r="K4835">
        <f>F4835*H4835</f>
        <v>199.03</v>
      </c>
      <c r="L4835">
        <f>J4835-K4835</f>
        <v>81.380000000000024</v>
      </c>
      <c r="M4835" s="5">
        <f>L4835/J4835</f>
        <v>0.29021789522484936</v>
      </c>
      <c r="N4835" t="str">
        <f>IF(ISNA(VLOOKUP(A4835,'Returns Data'!A:A,1,0)),"No","Yes")</f>
        <v>No</v>
      </c>
      <c r="O4835" t="s">
        <v>10085</v>
      </c>
      <c r="P4835" t="str">
        <f>IFERROR(VLOOKUP(A4835,'Ratings Data'!A:C,3,0),"No Rating")</f>
        <v>No Rating</v>
      </c>
      <c r="Q4835" t="s">
        <v>10059</v>
      </c>
      <c r="R4835" s="5">
        <f t="shared" si="75"/>
        <v>-0.81371572066326525</v>
      </c>
    </row>
    <row r="4836" spans="1:18" x14ac:dyDescent="0.3">
      <c r="A4836" t="s">
        <v>3199</v>
      </c>
      <c r="B4836" s="2">
        <v>45680</v>
      </c>
      <c r="C4836" t="s">
        <v>10013</v>
      </c>
      <c r="D4836" t="s">
        <v>10030</v>
      </c>
      <c r="E4836" t="s">
        <v>10037</v>
      </c>
      <c r="F4836">
        <v>7</v>
      </c>
      <c r="G4836">
        <v>231.18</v>
      </c>
      <c r="H4836">
        <v>188.32</v>
      </c>
      <c r="I4836" t="s">
        <v>10039</v>
      </c>
      <c r="J4836">
        <f>F4836*G4836</f>
        <v>1618.26</v>
      </c>
      <c r="K4836">
        <f>F4836*H4836</f>
        <v>1318.24</v>
      </c>
      <c r="L4836">
        <f>J4836-K4836</f>
        <v>300.02</v>
      </c>
      <c r="M4836" s="5">
        <f>L4836/J4836</f>
        <v>0.18539666061077947</v>
      </c>
      <c r="N4836" t="str">
        <f>IF(ISNA(VLOOKUP(A4836,'Returns Data'!A:A,1,0)),"No","Yes")</f>
        <v>No</v>
      </c>
      <c r="O4836" t="s">
        <v>10085</v>
      </c>
      <c r="P4836" t="str">
        <f>IFERROR(VLOOKUP(A4836,'Ratings Data'!A:C,3,0),"No Rating")</f>
        <v>No Rating</v>
      </c>
      <c r="Q4836" t="s">
        <v>10059</v>
      </c>
      <c r="R4836" s="5">
        <f t="shared" si="75"/>
        <v>4.7710495346100341</v>
      </c>
    </row>
    <row r="4837" spans="1:18" x14ac:dyDescent="0.3">
      <c r="A4837" t="s">
        <v>3225</v>
      </c>
      <c r="B4837" s="2">
        <v>45680</v>
      </c>
      <c r="C4837" t="s">
        <v>10022</v>
      </c>
      <c r="D4837" t="s">
        <v>10033</v>
      </c>
      <c r="E4837" t="s">
        <v>10038</v>
      </c>
      <c r="F4837">
        <v>19</v>
      </c>
      <c r="G4837">
        <v>323.47000000000003</v>
      </c>
      <c r="H4837">
        <v>197.65</v>
      </c>
      <c r="I4837" t="s">
        <v>10039</v>
      </c>
      <c r="J4837">
        <f>F4837*G4837</f>
        <v>6145.93</v>
      </c>
      <c r="K4837">
        <f>F4837*H4837</f>
        <v>3755.35</v>
      </c>
      <c r="L4837">
        <f>J4837-K4837</f>
        <v>2390.5800000000004</v>
      </c>
      <c r="M4837" s="5">
        <f>L4837/J4837</f>
        <v>0.38896961078307113</v>
      </c>
      <c r="N4837" t="str">
        <f>IF(ISNA(VLOOKUP(A4837,'Returns Data'!A:A,1,0)),"No","Yes")</f>
        <v>No</v>
      </c>
      <c r="O4837" t="s">
        <v>10085</v>
      </c>
      <c r="P4837" t="str">
        <f>IFERROR(VLOOKUP(A4837,'Ratings Data'!A:C,3,0),"No Rating")</f>
        <v>No Rating</v>
      </c>
      <c r="Q4837" t="s">
        <v>10059</v>
      </c>
      <c r="R4837" s="5">
        <f t="shared" si="75"/>
        <v>2.7978631369495632</v>
      </c>
    </row>
    <row r="4838" spans="1:18" x14ac:dyDescent="0.3">
      <c r="A4838" t="s">
        <v>3757</v>
      </c>
      <c r="B4838" s="2">
        <v>45680</v>
      </c>
      <c r="C4838" t="s">
        <v>10025</v>
      </c>
      <c r="D4838" t="s">
        <v>10033</v>
      </c>
      <c r="E4838" t="s">
        <v>10037</v>
      </c>
      <c r="F4838">
        <v>12</v>
      </c>
      <c r="G4838">
        <v>460.72</v>
      </c>
      <c r="H4838">
        <v>284.10000000000002</v>
      </c>
      <c r="I4838" t="s">
        <v>10040</v>
      </c>
      <c r="J4838">
        <f>F4838*G4838</f>
        <v>5528.64</v>
      </c>
      <c r="K4838">
        <f>F4838*H4838</f>
        <v>3409.2000000000003</v>
      </c>
      <c r="L4838">
        <f>J4838-K4838</f>
        <v>2119.44</v>
      </c>
      <c r="M4838" s="5">
        <f>L4838/J4838</f>
        <v>0.38335648550095502</v>
      </c>
      <c r="N4838" t="str">
        <f>IF(ISNA(VLOOKUP(A4838,'Returns Data'!A:A,1,0)),"No","Yes")</f>
        <v>No</v>
      </c>
      <c r="O4838" t="s">
        <v>10085</v>
      </c>
      <c r="P4838" t="str">
        <f>IFERROR(VLOOKUP(A4838,'Ratings Data'!A:C,3,0),"No Rating")</f>
        <v>No Rating</v>
      </c>
      <c r="Q4838" t="s">
        <v>10059</v>
      </c>
      <c r="R4838" s="5">
        <f t="shared" si="75"/>
        <v>-0.10043882699607706</v>
      </c>
    </row>
    <row r="4839" spans="1:18" x14ac:dyDescent="0.3">
      <c r="A4839" t="s">
        <v>3862</v>
      </c>
      <c r="B4839" s="2">
        <v>45680</v>
      </c>
      <c r="C4839" t="s">
        <v>10009</v>
      </c>
      <c r="D4839" t="s">
        <v>10029</v>
      </c>
      <c r="E4839" t="s">
        <v>10035</v>
      </c>
      <c r="F4839">
        <v>1</v>
      </c>
      <c r="G4839">
        <v>407.8</v>
      </c>
      <c r="H4839">
        <v>294.69</v>
      </c>
      <c r="I4839" t="s">
        <v>10040</v>
      </c>
      <c r="J4839">
        <f>F4839*G4839</f>
        <v>407.8</v>
      </c>
      <c r="K4839">
        <f>F4839*H4839</f>
        <v>294.69</v>
      </c>
      <c r="L4839">
        <f>J4839-K4839</f>
        <v>113.11000000000001</v>
      </c>
      <c r="M4839" s="5">
        <f>L4839/J4839</f>
        <v>0.27736635605689064</v>
      </c>
      <c r="N4839" t="str">
        <f>IF(ISNA(VLOOKUP(A4839,'Returns Data'!A:A,1,0)),"No","Yes")</f>
        <v>No</v>
      </c>
      <c r="O4839" t="s">
        <v>10085</v>
      </c>
      <c r="P4839" t="str">
        <f>IFERROR(VLOOKUP(A4839,'Ratings Data'!A:C,3,0),"No Rating")</f>
        <v>No Rating</v>
      </c>
      <c r="Q4839" t="s">
        <v>10059</v>
      </c>
      <c r="R4839" s="5">
        <f t="shared" si="75"/>
        <v>-0.92623864096776054</v>
      </c>
    </row>
    <row r="4840" spans="1:18" x14ac:dyDescent="0.3">
      <c r="A4840" t="s">
        <v>3978</v>
      </c>
      <c r="B4840" s="2">
        <v>45680</v>
      </c>
      <c r="C4840" t="s">
        <v>10014</v>
      </c>
      <c r="D4840" t="s">
        <v>10030</v>
      </c>
      <c r="E4840" t="s">
        <v>10038</v>
      </c>
      <c r="F4840">
        <v>14</v>
      </c>
      <c r="G4840">
        <v>304.95</v>
      </c>
      <c r="H4840">
        <v>221.66</v>
      </c>
      <c r="I4840" t="s">
        <v>10040</v>
      </c>
      <c r="J4840">
        <f>F4840*G4840</f>
        <v>4269.3</v>
      </c>
      <c r="K4840">
        <f>F4840*H4840</f>
        <v>3103.24</v>
      </c>
      <c r="L4840">
        <f>J4840-K4840</f>
        <v>1166.0600000000004</v>
      </c>
      <c r="M4840" s="5">
        <f>L4840/J4840</f>
        <v>0.27312674208886711</v>
      </c>
      <c r="N4840" t="str">
        <f>IF(ISNA(VLOOKUP(A4840,'Returns Data'!A:A,1,0)),"No","Yes")</f>
        <v>No</v>
      </c>
      <c r="O4840" t="s">
        <v>10085</v>
      </c>
      <c r="P4840" t="str">
        <f>IFERROR(VLOOKUP(A4840,'Ratings Data'!A:C,3,0),"No Rating")</f>
        <v>No Rating</v>
      </c>
      <c r="Q4840" t="s">
        <v>10059</v>
      </c>
      <c r="R4840" s="5">
        <f t="shared" si="75"/>
        <v>9.4691025012260912</v>
      </c>
    </row>
    <row r="4841" spans="1:18" x14ac:dyDescent="0.3">
      <c r="A4841" t="s">
        <v>4310</v>
      </c>
      <c r="B4841" s="2">
        <v>45680</v>
      </c>
      <c r="C4841" t="s">
        <v>10022</v>
      </c>
      <c r="D4841" t="s">
        <v>10033</v>
      </c>
      <c r="E4841" t="s">
        <v>10034</v>
      </c>
      <c r="F4841">
        <v>15</v>
      </c>
      <c r="G4841">
        <v>472.12</v>
      </c>
      <c r="H4841">
        <v>408.8</v>
      </c>
      <c r="I4841" t="s">
        <v>10039</v>
      </c>
      <c r="J4841">
        <f>F4841*G4841</f>
        <v>7081.8</v>
      </c>
      <c r="K4841">
        <f>F4841*H4841</f>
        <v>6132</v>
      </c>
      <c r="L4841">
        <f>J4841-K4841</f>
        <v>949.80000000000018</v>
      </c>
      <c r="M4841" s="5">
        <f>L4841/J4841</f>
        <v>0.13411844446327206</v>
      </c>
      <c r="N4841" t="str">
        <f>IF(ISNA(VLOOKUP(A4841,'Returns Data'!A:A,1,0)),"No","Yes")</f>
        <v>No</v>
      </c>
      <c r="O4841" t="s">
        <v>10085</v>
      </c>
      <c r="P4841" t="str">
        <f>IFERROR(VLOOKUP(A4841,'Ratings Data'!A:C,3,0),"No Rating")</f>
        <v>No Rating</v>
      </c>
      <c r="Q4841" t="s">
        <v>10059</v>
      </c>
      <c r="R4841" s="5">
        <f t="shared" si="75"/>
        <v>0.65877310097674091</v>
      </c>
    </row>
    <row r="4842" spans="1:18" x14ac:dyDescent="0.3">
      <c r="A4842" t="s">
        <v>4449</v>
      </c>
      <c r="B4842" s="2">
        <v>45680</v>
      </c>
      <c r="C4842" t="s">
        <v>10010</v>
      </c>
      <c r="D4842" t="s">
        <v>10029</v>
      </c>
      <c r="E4842" t="s">
        <v>10036</v>
      </c>
      <c r="F4842">
        <v>20</v>
      </c>
      <c r="G4842">
        <v>201.97</v>
      </c>
      <c r="H4842">
        <v>150.97999999999999</v>
      </c>
      <c r="I4842" t="s">
        <v>10039</v>
      </c>
      <c r="J4842">
        <f>F4842*G4842</f>
        <v>4039.4</v>
      </c>
      <c r="K4842">
        <f>F4842*H4842</f>
        <v>3019.6</v>
      </c>
      <c r="L4842">
        <f>J4842-K4842</f>
        <v>1019.8000000000002</v>
      </c>
      <c r="M4842" s="5">
        <f>L4842/J4842</f>
        <v>0.25246323711442298</v>
      </c>
      <c r="N4842" t="str">
        <f>IF(ISNA(VLOOKUP(A4842,'Returns Data'!A:A,1,0)),"No","Yes")</f>
        <v>Yes</v>
      </c>
      <c r="O4842" t="str">
        <f>IFERROR(VLOOKUP(A4842,'Returns Data'!A:E,5,0),"No Returns")</f>
        <v>Late Delivery</v>
      </c>
      <c r="P4842" t="str">
        <f>IFERROR(VLOOKUP(A4842,'Ratings Data'!A:C,3,0),"No Rating")</f>
        <v>No Rating</v>
      </c>
      <c r="Q4842" t="s">
        <v>10059</v>
      </c>
      <c r="R4842" s="5">
        <f t="shared" si="75"/>
        <v>-0.42960829167725717</v>
      </c>
    </row>
    <row r="4843" spans="1:18" x14ac:dyDescent="0.3">
      <c r="A4843" t="s">
        <v>4733</v>
      </c>
      <c r="B4843" s="2">
        <v>45680</v>
      </c>
      <c r="C4843" t="s">
        <v>10014</v>
      </c>
      <c r="D4843" t="s">
        <v>10030</v>
      </c>
      <c r="E4843" t="s">
        <v>10038</v>
      </c>
      <c r="F4843">
        <v>12</v>
      </c>
      <c r="G4843">
        <v>433.12</v>
      </c>
      <c r="H4843">
        <v>313.47000000000003</v>
      </c>
      <c r="I4843" t="s">
        <v>10040</v>
      </c>
      <c r="J4843">
        <f>F4843*G4843</f>
        <v>5197.4400000000005</v>
      </c>
      <c r="K4843">
        <f>F4843*H4843</f>
        <v>3761.6400000000003</v>
      </c>
      <c r="L4843">
        <f>J4843-K4843</f>
        <v>1435.8000000000002</v>
      </c>
      <c r="M4843" s="5">
        <f>L4843/J4843</f>
        <v>0.27625138529737719</v>
      </c>
      <c r="N4843" t="str">
        <f>IF(ISNA(VLOOKUP(A4843,'Returns Data'!A:A,1,0)),"No","Yes")</f>
        <v>No</v>
      </c>
      <c r="O4843" t="s">
        <v>10085</v>
      </c>
      <c r="P4843" t="str">
        <f>IFERROR(VLOOKUP(A4843,'Ratings Data'!A:C,3,0),"No Rating")</f>
        <v>No Rating</v>
      </c>
      <c r="Q4843" t="s">
        <v>10059</v>
      </c>
      <c r="R4843" s="5">
        <f t="shared" si="75"/>
        <v>0.28668614150616439</v>
      </c>
    </row>
    <row r="4844" spans="1:18" x14ac:dyDescent="0.3">
      <c r="A4844" t="s">
        <v>4876</v>
      </c>
      <c r="B4844" s="2">
        <v>45680</v>
      </c>
      <c r="C4844" t="s">
        <v>10011</v>
      </c>
      <c r="D4844" t="s">
        <v>10029</v>
      </c>
      <c r="E4844" t="s">
        <v>10035</v>
      </c>
      <c r="F4844">
        <v>6</v>
      </c>
      <c r="G4844">
        <v>220.03</v>
      </c>
      <c r="H4844">
        <v>173.59</v>
      </c>
      <c r="I4844" t="s">
        <v>10039</v>
      </c>
      <c r="J4844">
        <f>F4844*G4844</f>
        <v>1320.18</v>
      </c>
      <c r="K4844">
        <f>F4844*H4844</f>
        <v>1041.54</v>
      </c>
      <c r="L4844">
        <f>J4844-K4844</f>
        <v>278.6400000000001</v>
      </c>
      <c r="M4844" s="5">
        <f>L4844/J4844</f>
        <v>0.21106212789165121</v>
      </c>
      <c r="N4844" t="str">
        <f>IF(ISNA(VLOOKUP(A4844,'Returns Data'!A:A,1,0)),"No","Yes")</f>
        <v>No</v>
      </c>
      <c r="O4844" t="s">
        <v>10085</v>
      </c>
      <c r="P4844" t="str">
        <f>IFERROR(VLOOKUP(A4844,'Ratings Data'!A:C,3,0),"No Rating")</f>
        <v>No Rating</v>
      </c>
      <c r="Q4844" t="s">
        <v>10059</v>
      </c>
      <c r="R4844" s="5">
        <f t="shared" si="75"/>
        <v>-0.74599418175101584</v>
      </c>
    </row>
    <row r="4845" spans="1:18" x14ac:dyDescent="0.3">
      <c r="A4845" t="s">
        <v>4905</v>
      </c>
      <c r="B4845" s="2">
        <v>45680</v>
      </c>
      <c r="C4845" t="s">
        <v>10028</v>
      </c>
      <c r="D4845" t="s">
        <v>10032</v>
      </c>
      <c r="E4845" t="s">
        <v>10036</v>
      </c>
      <c r="F4845">
        <v>4</v>
      </c>
      <c r="G4845">
        <v>388.43</v>
      </c>
      <c r="H4845">
        <v>296.64999999999998</v>
      </c>
      <c r="I4845" t="s">
        <v>10040</v>
      </c>
      <c r="J4845">
        <f>F4845*G4845</f>
        <v>1553.72</v>
      </c>
      <c r="K4845">
        <f>F4845*H4845</f>
        <v>1186.5999999999999</v>
      </c>
      <c r="L4845">
        <f>J4845-K4845</f>
        <v>367.12000000000012</v>
      </c>
      <c r="M4845" s="5">
        <f>L4845/J4845</f>
        <v>0.2362845300311511</v>
      </c>
      <c r="N4845" t="str">
        <f>IF(ISNA(VLOOKUP(A4845,'Returns Data'!A:A,1,0)),"No","Yes")</f>
        <v>No</v>
      </c>
      <c r="O4845" t="s">
        <v>10085</v>
      </c>
      <c r="P4845" t="str">
        <f>IFERROR(VLOOKUP(A4845,'Ratings Data'!A:C,3,0),"No Rating")</f>
        <v>No Rating</v>
      </c>
      <c r="Q4845" t="s">
        <v>10059</v>
      </c>
      <c r="R4845" s="5">
        <f t="shared" si="75"/>
        <v>0.17690011968064956</v>
      </c>
    </row>
    <row r="4846" spans="1:18" x14ac:dyDescent="0.3">
      <c r="A4846" t="s">
        <v>5230</v>
      </c>
      <c r="B4846" s="2">
        <v>45680</v>
      </c>
      <c r="C4846" t="s">
        <v>10016</v>
      </c>
      <c r="D4846" t="s">
        <v>10032</v>
      </c>
      <c r="E4846" t="s">
        <v>10034</v>
      </c>
      <c r="F4846">
        <v>11</v>
      </c>
      <c r="G4846">
        <v>361.14</v>
      </c>
      <c r="H4846">
        <v>276.06</v>
      </c>
      <c r="I4846" t="s">
        <v>10040</v>
      </c>
      <c r="J4846">
        <f>F4846*G4846</f>
        <v>3972.54</v>
      </c>
      <c r="K4846">
        <f>F4846*H4846</f>
        <v>3036.66</v>
      </c>
      <c r="L4846">
        <f>J4846-K4846</f>
        <v>935.88000000000011</v>
      </c>
      <c r="M4846" s="5">
        <f>L4846/J4846</f>
        <v>0.23558730686160495</v>
      </c>
      <c r="N4846" t="str">
        <f>IF(ISNA(VLOOKUP(A4846,'Returns Data'!A:A,1,0)),"No","Yes")</f>
        <v>No</v>
      </c>
      <c r="O4846" t="s">
        <v>10085</v>
      </c>
      <c r="P4846" t="str">
        <f>IFERROR(VLOOKUP(A4846,'Ratings Data'!A:C,3,0),"No Rating")</f>
        <v>No Rating</v>
      </c>
      <c r="Q4846" t="s">
        <v>10059</v>
      </c>
      <c r="R4846" s="5">
        <f t="shared" si="75"/>
        <v>1.5567927297067681</v>
      </c>
    </row>
    <row r="4847" spans="1:18" x14ac:dyDescent="0.3">
      <c r="A4847" t="s">
        <v>6160</v>
      </c>
      <c r="B4847" s="2">
        <v>45680</v>
      </c>
      <c r="C4847" t="s">
        <v>10019</v>
      </c>
      <c r="D4847" t="s">
        <v>10031</v>
      </c>
      <c r="E4847" t="s">
        <v>10037</v>
      </c>
      <c r="F4847">
        <v>7</v>
      </c>
      <c r="G4847">
        <v>451.96</v>
      </c>
      <c r="H4847">
        <v>321.61</v>
      </c>
      <c r="I4847" t="s">
        <v>10040</v>
      </c>
      <c r="J4847">
        <f>F4847*G4847</f>
        <v>3163.72</v>
      </c>
      <c r="K4847">
        <f>F4847*H4847</f>
        <v>2251.27</v>
      </c>
      <c r="L4847">
        <f>J4847-K4847</f>
        <v>912.44999999999982</v>
      </c>
      <c r="M4847" s="5">
        <f>L4847/J4847</f>
        <v>0.2884104788034339</v>
      </c>
      <c r="N4847" t="str">
        <f>IF(ISNA(VLOOKUP(A4847,'Returns Data'!A:A,1,0)),"No","Yes")</f>
        <v>No</v>
      </c>
      <c r="O4847" t="s">
        <v>10085</v>
      </c>
      <c r="P4847" t="str">
        <f>IFERROR(VLOOKUP(A4847,'Ratings Data'!A:C,3,0),"No Rating")</f>
        <v>No Rating</v>
      </c>
      <c r="Q4847" t="s">
        <v>10059</v>
      </c>
      <c r="R4847" s="5">
        <f t="shared" si="75"/>
        <v>-0.2036027327604002</v>
      </c>
    </row>
    <row r="4848" spans="1:18" x14ac:dyDescent="0.3">
      <c r="A4848" t="s">
        <v>6582</v>
      </c>
      <c r="B4848" s="2">
        <v>45680</v>
      </c>
      <c r="C4848" t="s">
        <v>10014</v>
      </c>
      <c r="D4848" t="s">
        <v>10030</v>
      </c>
      <c r="E4848" t="s">
        <v>10036</v>
      </c>
      <c r="F4848">
        <v>15</v>
      </c>
      <c r="G4848">
        <v>254.96</v>
      </c>
      <c r="H4848">
        <v>171.5</v>
      </c>
      <c r="I4848" t="s">
        <v>10040</v>
      </c>
      <c r="J4848">
        <f>F4848*G4848</f>
        <v>3824.4</v>
      </c>
      <c r="K4848">
        <f>F4848*H4848</f>
        <v>2572.5</v>
      </c>
      <c r="L4848">
        <f>J4848-K4848</f>
        <v>1251.9000000000001</v>
      </c>
      <c r="M4848" s="5">
        <f>L4848/J4848</f>
        <v>0.327345465955444</v>
      </c>
      <c r="N4848" t="str">
        <f>IF(ISNA(VLOOKUP(A4848,'Returns Data'!A:A,1,0)),"No","Yes")</f>
        <v>No</v>
      </c>
      <c r="O4848" t="s">
        <v>10085</v>
      </c>
      <c r="P4848" t="str">
        <f>IFERROR(VLOOKUP(A4848,'Ratings Data'!A:C,3,0),"No Rating")</f>
        <v>No Rating</v>
      </c>
      <c r="Q4848" t="s">
        <v>10059</v>
      </c>
      <c r="R4848" s="5">
        <f t="shared" si="75"/>
        <v>0.20883011138785998</v>
      </c>
    </row>
    <row r="4849" spans="1:18" x14ac:dyDescent="0.3">
      <c r="A4849" t="s">
        <v>6719</v>
      </c>
      <c r="B4849" s="2">
        <v>45680</v>
      </c>
      <c r="C4849" t="s">
        <v>10019</v>
      </c>
      <c r="D4849" t="s">
        <v>10031</v>
      </c>
      <c r="E4849" t="s">
        <v>10037</v>
      </c>
      <c r="F4849">
        <v>2</v>
      </c>
      <c r="G4849">
        <v>166.14</v>
      </c>
      <c r="H4849">
        <v>117.82</v>
      </c>
      <c r="I4849" t="s">
        <v>10040</v>
      </c>
      <c r="J4849">
        <f>F4849*G4849</f>
        <v>332.28</v>
      </c>
      <c r="K4849">
        <f>F4849*H4849</f>
        <v>235.64</v>
      </c>
      <c r="L4849">
        <f>J4849-K4849</f>
        <v>96.639999999999986</v>
      </c>
      <c r="M4849" s="5">
        <f>L4849/J4849</f>
        <v>0.29083905140243166</v>
      </c>
      <c r="N4849" t="str">
        <f>IF(ISNA(VLOOKUP(A4849,'Returns Data'!A:A,1,0)),"No","Yes")</f>
        <v>No</v>
      </c>
      <c r="O4849" t="s">
        <v>10085</v>
      </c>
      <c r="P4849" t="str">
        <f>IFERROR(VLOOKUP(A4849,'Ratings Data'!A:C,3,0),"No Rating")</f>
        <v>No Rating</v>
      </c>
      <c r="Q4849" t="s">
        <v>10059</v>
      </c>
      <c r="R4849" s="5">
        <f t="shared" si="75"/>
        <v>-0.91311578286790085</v>
      </c>
    </row>
    <row r="4850" spans="1:18" x14ac:dyDescent="0.3">
      <c r="A4850" t="s">
        <v>7138</v>
      </c>
      <c r="B4850" s="2">
        <v>45680</v>
      </c>
      <c r="C4850" t="s">
        <v>10027</v>
      </c>
      <c r="D4850" t="s">
        <v>10032</v>
      </c>
      <c r="E4850" t="s">
        <v>10036</v>
      </c>
      <c r="F4850">
        <v>19</v>
      </c>
      <c r="G4850">
        <v>77.37</v>
      </c>
      <c r="H4850">
        <v>50.31</v>
      </c>
      <c r="I4850" t="s">
        <v>10040</v>
      </c>
      <c r="J4850">
        <f>F4850*G4850</f>
        <v>1470.0300000000002</v>
      </c>
      <c r="K4850">
        <f>F4850*H4850</f>
        <v>955.8900000000001</v>
      </c>
      <c r="L4850">
        <f>J4850-K4850</f>
        <v>514.1400000000001</v>
      </c>
      <c r="M4850" s="5">
        <f>L4850/J4850</f>
        <v>0.34974796432725863</v>
      </c>
      <c r="N4850" t="str">
        <f>IF(ISNA(VLOOKUP(A4850,'Returns Data'!A:A,1,0)),"No","Yes")</f>
        <v>No</v>
      </c>
      <c r="O4850" t="s">
        <v>10085</v>
      </c>
      <c r="P4850" t="str">
        <f>IFERROR(VLOOKUP(A4850,'Ratings Data'!A:C,3,0),"No Rating")</f>
        <v>No Rating</v>
      </c>
      <c r="Q4850" t="s">
        <v>10059</v>
      </c>
      <c r="R4850" s="5">
        <f t="shared" si="75"/>
        <v>3.4240700613940058</v>
      </c>
    </row>
    <row r="4851" spans="1:18" x14ac:dyDescent="0.3">
      <c r="A4851" t="s">
        <v>7639</v>
      </c>
      <c r="B4851" s="2">
        <v>45680</v>
      </c>
      <c r="C4851" t="s">
        <v>10017</v>
      </c>
      <c r="D4851" t="s">
        <v>10032</v>
      </c>
      <c r="E4851" t="s">
        <v>10038</v>
      </c>
      <c r="F4851">
        <v>16</v>
      </c>
      <c r="G4851">
        <v>256.95</v>
      </c>
      <c r="H4851">
        <v>168.13</v>
      </c>
      <c r="I4851" t="s">
        <v>10039</v>
      </c>
      <c r="J4851">
        <f>F4851*G4851</f>
        <v>4111.2</v>
      </c>
      <c r="K4851">
        <f>F4851*H4851</f>
        <v>2690.08</v>
      </c>
      <c r="L4851">
        <f>J4851-K4851</f>
        <v>1421.12</v>
      </c>
      <c r="M4851" s="5">
        <f>L4851/J4851</f>
        <v>0.34567036388402411</v>
      </c>
      <c r="N4851" t="str">
        <f>IF(ISNA(VLOOKUP(A4851,'Returns Data'!A:A,1,0)),"No","Yes")</f>
        <v>No</v>
      </c>
      <c r="O4851" t="s">
        <v>10085</v>
      </c>
      <c r="P4851" t="str">
        <f>IFERROR(VLOOKUP(A4851,'Ratings Data'!A:C,3,0),"No Rating")</f>
        <v>No Rating</v>
      </c>
      <c r="Q4851" t="s">
        <v>10059</v>
      </c>
      <c r="R4851" s="5">
        <f t="shared" si="75"/>
        <v>1.7966776188241051</v>
      </c>
    </row>
    <row r="4852" spans="1:18" x14ac:dyDescent="0.3">
      <c r="A4852" t="s">
        <v>7705</v>
      </c>
      <c r="B4852" s="2">
        <v>45680</v>
      </c>
      <c r="C4852" t="s">
        <v>10011</v>
      </c>
      <c r="D4852" t="s">
        <v>10029</v>
      </c>
      <c r="E4852" t="s">
        <v>10037</v>
      </c>
      <c r="F4852">
        <v>11</v>
      </c>
      <c r="G4852">
        <v>106</v>
      </c>
      <c r="H4852">
        <v>67.239999999999995</v>
      </c>
      <c r="I4852" t="s">
        <v>10039</v>
      </c>
      <c r="J4852">
        <f>F4852*G4852</f>
        <v>1166</v>
      </c>
      <c r="K4852">
        <f>F4852*H4852</f>
        <v>739.64</v>
      </c>
      <c r="L4852">
        <f>J4852-K4852</f>
        <v>426.36</v>
      </c>
      <c r="M4852" s="5">
        <f>L4852/J4852</f>
        <v>0.36566037735849055</v>
      </c>
      <c r="N4852" t="str">
        <f>IF(ISNA(VLOOKUP(A4852,'Returns Data'!A:A,1,0)),"No","Yes")</f>
        <v>No</v>
      </c>
      <c r="O4852" t="s">
        <v>10085</v>
      </c>
      <c r="P4852" t="str">
        <f>IFERROR(VLOOKUP(A4852,'Ratings Data'!A:C,3,0),"No Rating")</f>
        <v>No Rating</v>
      </c>
      <c r="Q4852" t="s">
        <v>10059</v>
      </c>
      <c r="R4852" s="5">
        <f t="shared" si="75"/>
        <v>-0.71638451060517605</v>
      </c>
    </row>
    <row r="4853" spans="1:18" x14ac:dyDescent="0.3">
      <c r="A4853" t="s">
        <v>8184</v>
      </c>
      <c r="B4853" s="2">
        <v>45680</v>
      </c>
      <c r="C4853" t="s">
        <v>10011</v>
      </c>
      <c r="D4853" t="s">
        <v>10029</v>
      </c>
      <c r="E4853" t="s">
        <v>10038</v>
      </c>
      <c r="F4853">
        <v>5</v>
      </c>
      <c r="G4853">
        <v>150.55000000000001</v>
      </c>
      <c r="H4853">
        <v>100.69</v>
      </c>
      <c r="I4853" t="s">
        <v>10040</v>
      </c>
      <c r="J4853">
        <f>F4853*G4853</f>
        <v>752.75</v>
      </c>
      <c r="K4853">
        <f>F4853*H4853</f>
        <v>503.45</v>
      </c>
      <c r="L4853">
        <f>J4853-K4853</f>
        <v>249.3</v>
      </c>
      <c r="M4853" s="5">
        <f>L4853/J4853</f>
        <v>0.33118565260710731</v>
      </c>
      <c r="N4853" t="str">
        <f>IF(ISNA(VLOOKUP(A4853,'Returns Data'!A:A,1,0)),"No","Yes")</f>
        <v>No</v>
      </c>
      <c r="O4853" t="s">
        <v>10085</v>
      </c>
      <c r="P4853" t="str">
        <f>IFERROR(VLOOKUP(A4853,'Ratings Data'!A:C,3,0),"No Rating")</f>
        <v>No Rating</v>
      </c>
      <c r="Q4853" t="s">
        <v>10059</v>
      </c>
      <c r="R4853" s="5">
        <f t="shared" si="75"/>
        <v>-0.35441680960548883</v>
      </c>
    </row>
    <row r="4854" spans="1:18" x14ac:dyDescent="0.3">
      <c r="A4854" t="s">
        <v>9457</v>
      </c>
      <c r="B4854" s="2">
        <v>45680</v>
      </c>
      <c r="C4854" t="s">
        <v>10015</v>
      </c>
      <c r="D4854" t="s">
        <v>10031</v>
      </c>
      <c r="E4854" t="s">
        <v>10034</v>
      </c>
      <c r="F4854">
        <v>1</v>
      </c>
      <c r="G4854">
        <v>330.91</v>
      </c>
      <c r="H4854">
        <v>290.82</v>
      </c>
      <c r="I4854" t="s">
        <v>10040</v>
      </c>
      <c r="J4854">
        <f>F4854*G4854</f>
        <v>330.91</v>
      </c>
      <c r="K4854">
        <f>F4854*H4854</f>
        <v>290.82</v>
      </c>
      <c r="L4854">
        <f>J4854-K4854</f>
        <v>40.090000000000032</v>
      </c>
      <c r="M4854" s="5">
        <f>L4854/J4854</f>
        <v>0.12115076606932407</v>
      </c>
      <c r="N4854" t="str">
        <f>IF(ISNA(VLOOKUP(A4854,'Returns Data'!A:A,1,0)),"No","Yes")</f>
        <v>No</v>
      </c>
      <c r="O4854" t="s">
        <v>10085</v>
      </c>
      <c r="P4854" t="str">
        <f>IFERROR(VLOOKUP(A4854,'Ratings Data'!A:C,3,0),"No Rating")</f>
        <v>No Rating</v>
      </c>
      <c r="Q4854" t="s">
        <v>10059</v>
      </c>
      <c r="R4854" s="5">
        <f t="shared" si="75"/>
        <v>-0.56039853869146461</v>
      </c>
    </row>
    <row r="4855" spans="1:18" x14ac:dyDescent="0.3">
      <c r="A4855" t="s">
        <v>9808</v>
      </c>
      <c r="B4855" s="2">
        <v>45680</v>
      </c>
      <c r="C4855" t="s">
        <v>10026</v>
      </c>
      <c r="D4855" t="s">
        <v>10031</v>
      </c>
      <c r="E4855" t="s">
        <v>10038</v>
      </c>
      <c r="F4855">
        <v>1</v>
      </c>
      <c r="G4855">
        <v>254.84</v>
      </c>
      <c r="H4855">
        <v>174.53</v>
      </c>
      <c r="I4855" t="s">
        <v>10039</v>
      </c>
      <c r="J4855">
        <f>F4855*G4855</f>
        <v>254.84</v>
      </c>
      <c r="K4855">
        <f>F4855*H4855</f>
        <v>174.53</v>
      </c>
      <c r="L4855">
        <f>J4855-K4855</f>
        <v>80.31</v>
      </c>
      <c r="M4855" s="5">
        <f>L4855/J4855</f>
        <v>0.3151389106890598</v>
      </c>
      <c r="N4855" t="str">
        <f>IF(ISNA(VLOOKUP(A4855,'Returns Data'!A:A,1,0)),"No","Yes")</f>
        <v>No</v>
      </c>
      <c r="O4855" t="s">
        <v>10085</v>
      </c>
      <c r="P4855" t="str">
        <f>IFERROR(VLOOKUP(A4855,'Ratings Data'!A:C,3,0),"No Rating")</f>
        <v>No Rating</v>
      </c>
      <c r="Q4855" t="s">
        <v>10059</v>
      </c>
      <c r="R4855" s="5">
        <f t="shared" si="75"/>
        <v>-0.22988123659000942</v>
      </c>
    </row>
    <row r="4856" spans="1:18" x14ac:dyDescent="0.3">
      <c r="A4856" t="s">
        <v>288</v>
      </c>
      <c r="B4856" s="2">
        <v>45681</v>
      </c>
      <c r="C4856" t="s">
        <v>10027</v>
      </c>
      <c r="D4856" t="s">
        <v>10032</v>
      </c>
      <c r="E4856" t="s">
        <v>10035</v>
      </c>
      <c r="F4856">
        <v>9</v>
      </c>
      <c r="G4856">
        <v>493.72</v>
      </c>
      <c r="H4856">
        <v>389.93</v>
      </c>
      <c r="I4856" t="s">
        <v>10040</v>
      </c>
      <c r="J4856">
        <f>F4856*G4856</f>
        <v>4443.4800000000005</v>
      </c>
      <c r="K4856">
        <f>F4856*H4856</f>
        <v>3509.37</v>
      </c>
      <c r="L4856">
        <f>J4856-K4856</f>
        <v>934.11000000000058</v>
      </c>
      <c r="M4856" s="5">
        <f>L4856/J4856</f>
        <v>0.21022036781981701</v>
      </c>
      <c r="N4856" t="str">
        <f>IF(ISNA(VLOOKUP(A4856,'Returns Data'!A:A,1,0)),"No","Yes")</f>
        <v>No</v>
      </c>
      <c r="O4856" t="s">
        <v>10085</v>
      </c>
      <c r="P4856" t="str">
        <f>IFERROR(VLOOKUP(A4856,'Ratings Data'!A:C,3,0),"No Rating")</f>
        <v>No Rating</v>
      </c>
      <c r="Q4856" t="s">
        <v>10059</v>
      </c>
      <c r="R4856" s="5">
        <f t="shared" si="75"/>
        <v>16.436352221001414</v>
      </c>
    </row>
    <row r="4857" spans="1:18" x14ac:dyDescent="0.3">
      <c r="A4857" t="s">
        <v>1190</v>
      </c>
      <c r="B4857" s="2">
        <v>45681</v>
      </c>
      <c r="C4857" t="s">
        <v>10011</v>
      </c>
      <c r="D4857" t="s">
        <v>10029</v>
      </c>
      <c r="E4857" t="s">
        <v>10035</v>
      </c>
      <c r="F4857">
        <v>8</v>
      </c>
      <c r="G4857">
        <v>230.54</v>
      </c>
      <c r="H4857">
        <v>175.32</v>
      </c>
      <c r="I4857" t="s">
        <v>10040</v>
      </c>
      <c r="J4857">
        <f>F4857*G4857</f>
        <v>1844.32</v>
      </c>
      <c r="K4857">
        <f>F4857*H4857</f>
        <v>1402.56</v>
      </c>
      <c r="L4857">
        <f>J4857-K4857</f>
        <v>441.76</v>
      </c>
      <c r="M4857" s="5">
        <f>L4857/J4857</f>
        <v>0.23952459443046761</v>
      </c>
      <c r="N4857" t="str">
        <f>IF(ISNA(VLOOKUP(A4857,'Returns Data'!A:A,1,0)),"No","Yes")</f>
        <v>No</v>
      </c>
      <c r="O4857" t="s">
        <v>10085</v>
      </c>
      <c r="P4857" t="str">
        <f>IFERROR(VLOOKUP(A4857,'Ratings Data'!A:C,3,0),"No Rating")</f>
        <v>No Rating</v>
      </c>
      <c r="Q4857" t="s">
        <v>10059</v>
      </c>
      <c r="R4857" s="5">
        <f t="shared" si="75"/>
        <v>-0.58493793153114237</v>
      </c>
    </row>
    <row r="4858" spans="1:18" x14ac:dyDescent="0.3">
      <c r="A4858" t="s">
        <v>1316</v>
      </c>
      <c r="B4858" s="2">
        <v>45681</v>
      </c>
      <c r="C4858" t="s">
        <v>10022</v>
      </c>
      <c r="D4858" t="s">
        <v>10033</v>
      </c>
      <c r="E4858" t="s">
        <v>10037</v>
      </c>
      <c r="F4858">
        <v>6</v>
      </c>
      <c r="G4858">
        <v>293</v>
      </c>
      <c r="H4858">
        <v>259.39</v>
      </c>
      <c r="I4858" t="s">
        <v>10040</v>
      </c>
      <c r="J4858">
        <f>F4858*G4858</f>
        <v>1758</v>
      </c>
      <c r="K4858">
        <f>F4858*H4858</f>
        <v>1556.34</v>
      </c>
      <c r="L4858">
        <f>J4858-K4858</f>
        <v>201.66000000000008</v>
      </c>
      <c r="M4858" s="5">
        <f>L4858/J4858</f>
        <v>0.11470989761092155</v>
      </c>
      <c r="N4858" t="str">
        <f>IF(ISNA(VLOOKUP(A4858,'Returns Data'!A:A,1,0)),"No","Yes")</f>
        <v>No</v>
      </c>
      <c r="O4858" t="s">
        <v>10085</v>
      </c>
      <c r="P4858" t="str">
        <f>IFERROR(VLOOKUP(A4858,'Ratings Data'!A:C,3,0),"No Rating")</f>
        <v>No Rating</v>
      </c>
      <c r="Q4858" t="s">
        <v>10059</v>
      </c>
      <c r="R4858" s="5">
        <f t="shared" si="75"/>
        <v>-4.6803157803418032E-2</v>
      </c>
    </row>
    <row r="4859" spans="1:18" x14ac:dyDescent="0.3">
      <c r="A4859" t="s">
        <v>1905</v>
      </c>
      <c r="B4859" s="2">
        <v>45681</v>
      </c>
      <c r="C4859" t="s">
        <v>10018</v>
      </c>
      <c r="D4859" t="s">
        <v>10033</v>
      </c>
      <c r="E4859" t="s">
        <v>10035</v>
      </c>
      <c r="F4859">
        <v>12</v>
      </c>
      <c r="G4859">
        <v>135</v>
      </c>
      <c r="H4859">
        <v>118.88</v>
      </c>
      <c r="I4859" t="s">
        <v>10040</v>
      </c>
      <c r="J4859">
        <f>F4859*G4859</f>
        <v>1620</v>
      </c>
      <c r="K4859">
        <f>F4859*H4859</f>
        <v>1426.56</v>
      </c>
      <c r="L4859">
        <f>J4859-K4859</f>
        <v>193.44000000000005</v>
      </c>
      <c r="M4859" s="5">
        <f>L4859/J4859</f>
        <v>0.11940740740740743</v>
      </c>
      <c r="N4859" t="str">
        <f>IF(ISNA(VLOOKUP(A4859,'Returns Data'!A:A,1,0)),"No","Yes")</f>
        <v>No</v>
      </c>
      <c r="O4859" t="s">
        <v>10085</v>
      </c>
      <c r="P4859" t="str">
        <f>IFERROR(VLOOKUP(A4859,'Ratings Data'!A:C,3,0),"No Rating")</f>
        <v>No Rating</v>
      </c>
      <c r="Q4859" t="s">
        <v>10059</v>
      </c>
      <c r="R4859" s="5">
        <f t="shared" si="75"/>
        <v>-7.8498293515358364E-2</v>
      </c>
    </row>
    <row r="4860" spans="1:18" x14ac:dyDescent="0.3">
      <c r="A4860" t="s">
        <v>2123</v>
      </c>
      <c r="B4860" s="2">
        <v>45681</v>
      </c>
      <c r="C4860" t="s">
        <v>10015</v>
      </c>
      <c r="D4860" t="s">
        <v>10031</v>
      </c>
      <c r="E4860" t="s">
        <v>10037</v>
      </c>
      <c r="F4860">
        <v>10</v>
      </c>
      <c r="G4860">
        <v>115.64</v>
      </c>
      <c r="H4860">
        <v>95.66</v>
      </c>
      <c r="I4860" t="s">
        <v>10040</v>
      </c>
      <c r="J4860">
        <f>F4860*G4860</f>
        <v>1156.4000000000001</v>
      </c>
      <c r="K4860">
        <f>F4860*H4860</f>
        <v>956.59999999999991</v>
      </c>
      <c r="L4860">
        <f>J4860-K4860</f>
        <v>199.80000000000018</v>
      </c>
      <c r="M4860" s="5">
        <f>L4860/J4860</f>
        <v>0.17277758561051554</v>
      </c>
      <c r="N4860" t="str">
        <f>IF(ISNA(VLOOKUP(A4860,'Returns Data'!A:A,1,0)),"No","Yes")</f>
        <v>No</v>
      </c>
      <c r="O4860" t="s">
        <v>10085</v>
      </c>
      <c r="P4860" t="str">
        <f>IFERROR(VLOOKUP(A4860,'Ratings Data'!A:C,3,0),"No Rating")</f>
        <v>No Rating</v>
      </c>
      <c r="Q4860" t="s">
        <v>10059</v>
      </c>
      <c r="R4860" s="5">
        <f t="shared" si="75"/>
        <v>-0.28617283950617278</v>
      </c>
    </row>
    <row r="4861" spans="1:18" x14ac:dyDescent="0.3">
      <c r="A4861" t="s">
        <v>2622</v>
      </c>
      <c r="B4861" s="2">
        <v>45681</v>
      </c>
      <c r="C4861" t="s">
        <v>10012</v>
      </c>
      <c r="D4861" t="s">
        <v>10030</v>
      </c>
      <c r="E4861" t="s">
        <v>10037</v>
      </c>
      <c r="F4861">
        <v>5</v>
      </c>
      <c r="G4861">
        <v>116.81</v>
      </c>
      <c r="H4861">
        <v>79.180000000000007</v>
      </c>
      <c r="I4861" t="s">
        <v>10040</v>
      </c>
      <c r="J4861">
        <f>F4861*G4861</f>
        <v>584.04999999999995</v>
      </c>
      <c r="K4861">
        <f>F4861*H4861</f>
        <v>395.90000000000003</v>
      </c>
      <c r="L4861">
        <f>J4861-K4861</f>
        <v>188.14999999999992</v>
      </c>
      <c r="M4861" s="5">
        <f>L4861/J4861</f>
        <v>0.32214707644893403</v>
      </c>
      <c r="N4861" t="str">
        <f>IF(ISNA(VLOOKUP(A4861,'Returns Data'!A:A,1,0)),"No","Yes")</f>
        <v>No</v>
      </c>
      <c r="O4861" t="s">
        <v>10085</v>
      </c>
      <c r="P4861" t="str">
        <f>IFERROR(VLOOKUP(A4861,'Ratings Data'!A:C,3,0),"No Rating")</f>
        <v>No Rating</v>
      </c>
      <c r="Q4861" t="s">
        <v>10059</v>
      </c>
      <c r="R4861" s="5">
        <f t="shared" si="75"/>
        <v>-0.49494119681771021</v>
      </c>
    </row>
    <row r="4862" spans="1:18" x14ac:dyDescent="0.3">
      <c r="A4862" t="s">
        <v>3457</v>
      </c>
      <c r="B4862" s="2">
        <v>45681</v>
      </c>
      <c r="C4862" t="s">
        <v>10011</v>
      </c>
      <c r="D4862" t="s">
        <v>10029</v>
      </c>
      <c r="E4862" t="s">
        <v>10035</v>
      </c>
      <c r="F4862">
        <v>19</v>
      </c>
      <c r="G4862">
        <v>400.55</v>
      </c>
      <c r="H4862">
        <v>294.70999999999998</v>
      </c>
      <c r="I4862" t="s">
        <v>10039</v>
      </c>
      <c r="J4862">
        <f>F4862*G4862</f>
        <v>7610.45</v>
      </c>
      <c r="K4862">
        <f>F4862*H4862</f>
        <v>5599.49</v>
      </c>
      <c r="L4862">
        <f>J4862-K4862</f>
        <v>2010.96</v>
      </c>
      <c r="M4862" s="5">
        <f>L4862/J4862</f>
        <v>0.26423667457246286</v>
      </c>
      <c r="N4862" t="str">
        <f>IF(ISNA(VLOOKUP(A4862,'Returns Data'!A:A,1,0)),"No","Yes")</f>
        <v>No</v>
      </c>
      <c r="O4862" t="s">
        <v>10085</v>
      </c>
      <c r="P4862" t="str">
        <f>IFERROR(VLOOKUP(A4862,'Ratings Data'!A:C,3,0),"No Rating")</f>
        <v>No Rating</v>
      </c>
      <c r="Q4862" t="s">
        <v>10059</v>
      </c>
      <c r="R4862" s="5">
        <f t="shared" si="75"/>
        <v>12.030476842736068</v>
      </c>
    </row>
    <row r="4863" spans="1:18" x14ac:dyDescent="0.3">
      <c r="A4863" t="s">
        <v>3559</v>
      </c>
      <c r="B4863" s="2">
        <v>45681</v>
      </c>
      <c r="C4863" t="s">
        <v>10012</v>
      </c>
      <c r="D4863" t="s">
        <v>10030</v>
      </c>
      <c r="E4863" t="s">
        <v>10034</v>
      </c>
      <c r="F4863">
        <v>19</v>
      </c>
      <c r="G4863">
        <v>460</v>
      </c>
      <c r="H4863">
        <v>385.04</v>
      </c>
      <c r="I4863" t="s">
        <v>10040</v>
      </c>
      <c r="J4863">
        <f>F4863*G4863</f>
        <v>8740</v>
      </c>
      <c r="K4863">
        <f>F4863*H4863</f>
        <v>7315.76</v>
      </c>
      <c r="L4863">
        <f>J4863-K4863</f>
        <v>1424.2399999999998</v>
      </c>
      <c r="M4863" s="5">
        <f>L4863/J4863</f>
        <v>0.16295652173913042</v>
      </c>
      <c r="N4863" t="str">
        <f>IF(ISNA(VLOOKUP(A4863,'Returns Data'!A:A,1,0)),"No","Yes")</f>
        <v>No</v>
      </c>
      <c r="O4863" t="s">
        <v>10085</v>
      </c>
      <c r="P4863" t="str">
        <f>IFERROR(VLOOKUP(A4863,'Ratings Data'!A:C,3,0),"No Rating")</f>
        <v>No Rating</v>
      </c>
      <c r="Q4863" t="s">
        <v>10059</v>
      </c>
      <c r="R4863" s="5">
        <f t="shared" si="75"/>
        <v>0.14842092123330422</v>
      </c>
    </row>
    <row r="4864" spans="1:18" x14ac:dyDescent="0.3">
      <c r="A4864" t="s">
        <v>3821</v>
      </c>
      <c r="B4864" s="2">
        <v>45681</v>
      </c>
      <c r="C4864" t="s">
        <v>10011</v>
      </c>
      <c r="D4864" t="s">
        <v>10029</v>
      </c>
      <c r="E4864" t="s">
        <v>10037</v>
      </c>
      <c r="F4864">
        <v>2</v>
      </c>
      <c r="G4864">
        <v>134.36000000000001</v>
      </c>
      <c r="H4864">
        <v>105.65</v>
      </c>
      <c r="I4864" t="s">
        <v>10040</v>
      </c>
      <c r="J4864">
        <f>F4864*G4864</f>
        <v>268.72000000000003</v>
      </c>
      <c r="K4864">
        <f>F4864*H4864</f>
        <v>211.3</v>
      </c>
      <c r="L4864">
        <f>J4864-K4864</f>
        <v>57.420000000000016</v>
      </c>
      <c r="M4864" s="5">
        <f>L4864/J4864</f>
        <v>0.21367966656743081</v>
      </c>
      <c r="N4864" t="str">
        <f>IF(ISNA(VLOOKUP(A4864,'Returns Data'!A:A,1,0)),"No","Yes")</f>
        <v>Yes</v>
      </c>
      <c r="O4864" t="str">
        <f>IFERROR(VLOOKUP(A4864,'Returns Data'!A:E,5,0),"No Returns")</f>
        <v>Wrong Product</v>
      </c>
      <c r="P4864" t="str">
        <f>IFERROR(VLOOKUP(A4864,'Ratings Data'!A:C,3,0),"No Rating")</f>
        <v>No Rating</v>
      </c>
      <c r="Q4864" t="s">
        <v>10059</v>
      </c>
      <c r="R4864" s="5">
        <f t="shared" si="75"/>
        <v>-0.96925400457665911</v>
      </c>
    </row>
    <row r="4865" spans="1:18" x14ac:dyDescent="0.3">
      <c r="A4865" t="s">
        <v>3927</v>
      </c>
      <c r="B4865" s="2">
        <v>45681</v>
      </c>
      <c r="C4865" t="s">
        <v>10015</v>
      </c>
      <c r="D4865" t="s">
        <v>10031</v>
      </c>
      <c r="E4865" t="s">
        <v>10038</v>
      </c>
      <c r="F4865">
        <v>17</v>
      </c>
      <c r="G4865">
        <v>78.72</v>
      </c>
      <c r="H4865">
        <v>60.97</v>
      </c>
      <c r="I4865" t="s">
        <v>10040</v>
      </c>
      <c r="J4865">
        <f>F4865*G4865</f>
        <v>1338.24</v>
      </c>
      <c r="K4865">
        <f>F4865*H4865</f>
        <v>1036.49</v>
      </c>
      <c r="L4865">
        <f>J4865-K4865</f>
        <v>301.75</v>
      </c>
      <c r="M4865" s="5">
        <f>L4865/J4865</f>
        <v>0.22548272357723578</v>
      </c>
      <c r="N4865" t="str">
        <f>IF(ISNA(VLOOKUP(A4865,'Returns Data'!A:A,1,0)),"No","Yes")</f>
        <v>No</v>
      </c>
      <c r="O4865" t="s">
        <v>10085</v>
      </c>
      <c r="P4865" t="str">
        <f>IFERROR(VLOOKUP(A4865,'Ratings Data'!A:C,3,0),"No Rating")</f>
        <v>No Rating</v>
      </c>
      <c r="Q4865" t="s">
        <v>10059</v>
      </c>
      <c r="R4865" s="5">
        <f t="shared" si="75"/>
        <v>3.9800535873771952</v>
      </c>
    </row>
    <row r="4866" spans="1:18" x14ac:dyDescent="0.3">
      <c r="A4866" t="s">
        <v>4754</v>
      </c>
      <c r="B4866" s="2">
        <v>45681</v>
      </c>
      <c r="C4866" t="s">
        <v>10022</v>
      </c>
      <c r="D4866" t="s">
        <v>10033</v>
      </c>
      <c r="E4866" t="s">
        <v>10036</v>
      </c>
      <c r="F4866">
        <v>14</v>
      </c>
      <c r="G4866">
        <v>341.52</v>
      </c>
      <c r="H4866">
        <v>295.48</v>
      </c>
      <c r="I4866" t="s">
        <v>10039</v>
      </c>
      <c r="J4866">
        <f>F4866*G4866</f>
        <v>4781.28</v>
      </c>
      <c r="K4866">
        <f>F4866*H4866</f>
        <v>4136.72</v>
      </c>
      <c r="L4866">
        <f>J4866-K4866</f>
        <v>644.55999999999949</v>
      </c>
      <c r="M4866" s="5">
        <f>L4866/J4866</f>
        <v>0.13480908877957357</v>
      </c>
      <c r="N4866" t="str">
        <f>IF(ISNA(VLOOKUP(A4866,'Returns Data'!A:A,1,0)),"No","Yes")</f>
        <v>No</v>
      </c>
      <c r="O4866" t="s">
        <v>10085</v>
      </c>
      <c r="P4866" t="str">
        <f>IFERROR(VLOOKUP(A4866,'Ratings Data'!A:C,3,0),"No Rating")</f>
        <v>No Rating</v>
      </c>
      <c r="Q4866" t="s">
        <v>10059</v>
      </c>
      <c r="R4866" s="5">
        <f t="shared" si="75"/>
        <v>2.5728120516499282</v>
      </c>
    </row>
    <row r="4867" spans="1:18" x14ac:dyDescent="0.3">
      <c r="A4867" t="s">
        <v>4928</v>
      </c>
      <c r="B4867" s="2">
        <v>45681</v>
      </c>
      <c r="C4867" t="s">
        <v>10011</v>
      </c>
      <c r="D4867" t="s">
        <v>10029</v>
      </c>
      <c r="E4867" t="s">
        <v>10035</v>
      </c>
      <c r="F4867">
        <v>11</v>
      </c>
      <c r="G4867">
        <v>54.35</v>
      </c>
      <c r="H4867">
        <v>39.06</v>
      </c>
      <c r="I4867" t="s">
        <v>10040</v>
      </c>
      <c r="J4867">
        <f>F4867*G4867</f>
        <v>597.85</v>
      </c>
      <c r="K4867">
        <f>F4867*H4867</f>
        <v>429.66</v>
      </c>
      <c r="L4867">
        <f>J4867-K4867</f>
        <v>168.19</v>
      </c>
      <c r="M4867" s="5">
        <f>L4867/J4867</f>
        <v>0.28132474701011956</v>
      </c>
      <c r="N4867" t="str">
        <f>IF(ISNA(VLOOKUP(A4867,'Returns Data'!A:A,1,0)),"No","Yes")</f>
        <v>No</v>
      </c>
      <c r="O4867" t="s">
        <v>10085</v>
      </c>
      <c r="P4867" t="str">
        <f>IFERROR(VLOOKUP(A4867,'Ratings Data'!A:C,3,0),"No Rating")</f>
        <v>No Rating</v>
      </c>
      <c r="Q4867" t="s">
        <v>10059</v>
      </c>
      <c r="R4867" s="5">
        <f t="shared" si="75"/>
        <v>-0.87496026168724683</v>
      </c>
    </row>
    <row r="4868" spans="1:18" x14ac:dyDescent="0.3">
      <c r="A4868" t="s">
        <v>5379</v>
      </c>
      <c r="B4868" s="2">
        <v>45681</v>
      </c>
      <c r="C4868" t="s">
        <v>10020</v>
      </c>
      <c r="D4868" t="s">
        <v>10030</v>
      </c>
      <c r="E4868" t="s">
        <v>10038</v>
      </c>
      <c r="F4868">
        <v>4</v>
      </c>
      <c r="G4868">
        <v>469.92</v>
      </c>
      <c r="H4868">
        <v>308.08</v>
      </c>
      <c r="I4868" t="s">
        <v>10040</v>
      </c>
      <c r="J4868">
        <f>F4868*G4868</f>
        <v>1879.68</v>
      </c>
      <c r="K4868">
        <f>F4868*H4868</f>
        <v>1232.32</v>
      </c>
      <c r="L4868">
        <f>J4868-K4868</f>
        <v>647.36000000000013</v>
      </c>
      <c r="M4868" s="5">
        <f>L4868/J4868</f>
        <v>0.34439904664623772</v>
      </c>
      <c r="N4868" t="str">
        <f>IF(ISNA(VLOOKUP(A4868,'Returns Data'!A:A,1,0)),"No","Yes")</f>
        <v>No</v>
      </c>
      <c r="O4868" t="s">
        <v>10085</v>
      </c>
      <c r="P4868" t="str">
        <f>IFERROR(VLOOKUP(A4868,'Ratings Data'!A:C,3,0),"No Rating")</f>
        <v>No Rating</v>
      </c>
      <c r="Q4868" t="s">
        <v>10059</v>
      </c>
      <c r="R4868" s="5">
        <f t="shared" ref="R4868:R4931" si="76">(J4868-J4867)/J4867</f>
        <v>2.1440662373505059</v>
      </c>
    </row>
    <row r="4869" spans="1:18" x14ac:dyDescent="0.3">
      <c r="A4869" t="s">
        <v>5394</v>
      </c>
      <c r="B4869" s="2">
        <v>45681</v>
      </c>
      <c r="C4869" t="s">
        <v>10025</v>
      </c>
      <c r="D4869" t="s">
        <v>10033</v>
      </c>
      <c r="E4869" t="s">
        <v>10035</v>
      </c>
      <c r="F4869">
        <v>16</v>
      </c>
      <c r="G4869">
        <v>375.61</v>
      </c>
      <c r="H4869">
        <v>293.74</v>
      </c>
      <c r="I4869" t="s">
        <v>10040</v>
      </c>
      <c r="J4869">
        <f>F4869*G4869</f>
        <v>6009.76</v>
      </c>
      <c r="K4869">
        <f>F4869*H4869</f>
        <v>4699.84</v>
      </c>
      <c r="L4869">
        <f>J4869-K4869</f>
        <v>1309.92</v>
      </c>
      <c r="M4869" s="5">
        <f>L4869/J4869</f>
        <v>0.21796544287958255</v>
      </c>
      <c r="N4869" t="str">
        <f>IF(ISNA(VLOOKUP(A4869,'Returns Data'!A:A,1,0)),"No","Yes")</f>
        <v>No</v>
      </c>
      <c r="O4869" t="s">
        <v>10085</v>
      </c>
      <c r="P4869" t="str">
        <f>IFERROR(VLOOKUP(A4869,'Ratings Data'!A:C,3,0),"No Rating")</f>
        <v>No Rating</v>
      </c>
      <c r="Q4869" t="s">
        <v>10059</v>
      </c>
      <c r="R4869" s="5">
        <f t="shared" si="76"/>
        <v>2.1972250595846101</v>
      </c>
    </row>
    <row r="4870" spans="1:18" x14ac:dyDescent="0.3">
      <c r="A4870" t="s">
        <v>6001</v>
      </c>
      <c r="B4870" s="2">
        <v>45681</v>
      </c>
      <c r="C4870" t="s">
        <v>10023</v>
      </c>
      <c r="D4870" t="s">
        <v>10033</v>
      </c>
      <c r="E4870" t="s">
        <v>10036</v>
      </c>
      <c r="F4870">
        <v>16</v>
      </c>
      <c r="G4870">
        <v>153.76</v>
      </c>
      <c r="H4870">
        <v>104.03</v>
      </c>
      <c r="I4870" t="s">
        <v>10040</v>
      </c>
      <c r="J4870">
        <f>F4870*G4870</f>
        <v>2460.16</v>
      </c>
      <c r="K4870">
        <f>F4870*H4870</f>
        <v>1664.48</v>
      </c>
      <c r="L4870">
        <f>J4870-K4870</f>
        <v>795.67999999999984</v>
      </c>
      <c r="M4870" s="5">
        <f>L4870/J4870</f>
        <v>0.32342611862643078</v>
      </c>
      <c r="N4870" t="str">
        <f>IF(ISNA(VLOOKUP(A4870,'Returns Data'!A:A,1,0)),"No","Yes")</f>
        <v>No</v>
      </c>
      <c r="O4870" t="s">
        <v>10085</v>
      </c>
      <c r="P4870" t="str">
        <f>IFERROR(VLOOKUP(A4870,'Ratings Data'!A:C,3,0),"No Rating")</f>
        <v>No Rating</v>
      </c>
      <c r="Q4870" t="s">
        <v>10059</v>
      </c>
      <c r="R4870" s="5">
        <f t="shared" si="76"/>
        <v>-0.59063922685764492</v>
      </c>
    </row>
    <row r="4871" spans="1:18" x14ac:dyDescent="0.3">
      <c r="A4871" t="s">
        <v>6086</v>
      </c>
      <c r="B4871" s="2">
        <v>45681</v>
      </c>
      <c r="C4871" t="s">
        <v>10017</v>
      </c>
      <c r="D4871" t="s">
        <v>10032</v>
      </c>
      <c r="E4871" t="s">
        <v>10038</v>
      </c>
      <c r="F4871">
        <v>11</v>
      </c>
      <c r="G4871">
        <v>496.5</v>
      </c>
      <c r="H4871">
        <v>439.55</v>
      </c>
      <c r="I4871" t="s">
        <v>10039</v>
      </c>
      <c r="J4871">
        <f>F4871*G4871</f>
        <v>5461.5</v>
      </c>
      <c r="K4871">
        <f>F4871*H4871</f>
        <v>4835.05</v>
      </c>
      <c r="L4871">
        <f>J4871-K4871</f>
        <v>626.44999999999982</v>
      </c>
      <c r="M4871" s="5">
        <f>L4871/J4871</f>
        <v>0.11470292044310168</v>
      </c>
      <c r="N4871" t="str">
        <f>IF(ISNA(VLOOKUP(A4871,'Returns Data'!A:A,1,0)),"No","Yes")</f>
        <v>No</v>
      </c>
      <c r="O4871" t="s">
        <v>10085</v>
      </c>
      <c r="P4871" t="str">
        <f>IFERROR(VLOOKUP(A4871,'Ratings Data'!A:C,3,0),"No Rating")</f>
        <v>No Rating</v>
      </c>
      <c r="Q4871" t="s">
        <v>10059</v>
      </c>
      <c r="R4871" s="5">
        <f t="shared" si="76"/>
        <v>1.2199775624349638</v>
      </c>
    </row>
    <row r="4872" spans="1:18" x14ac:dyDescent="0.3">
      <c r="A4872" t="s">
        <v>6386</v>
      </c>
      <c r="B4872" s="2">
        <v>45681</v>
      </c>
      <c r="C4872" t="s">
        <v>10012</v>
      </c>
      <c r="D4872" t="s">
        <v>10030</v>
      </c>
      <c r="E4872" t="s">
        <v>10036</v>
      </c>
      <c r="F4872">
        <v>9</v>
      </c>
      <c r="G4872">
        <v>415.87</v>
      </c>
      <c r="H4872">
        <v>256.25</v>
      </c>
      <c r="I4872" t="s">
        <v>10040</v>
      </c>
      <c r="J4872">
        <f>F4872*G4872</f>
        <v>3742.83</v>
      </c>
      <c r="K4872">
        <f>F4872*H4872</f>
        <v>2306.25</v>
      </c>
      <c r="L4872">
        <f>J4872-K4872</f>
        <v>1436.58</v>
      </c>
      <c r="M4872" s="5">
        <f>L4872/J4872</f>
        <v>0.38382186741048885</v>
      </c>
      <c r="N4872" t="str">
        <f>IF(ISNA(VLOOKUP(A4872,'Returns Data'!A:A,1,0)),"No","Yes")</f>
        <v>No</v>
      </c>
      <c r="O4872" t="s">
        <v>10085</v>
      </c>
      <c r="P4872" t="str">
        <f>IFERROR(VLOOKUP(A4872,'Ratings Data'!A:C,3,0),"No Rating")</f>
        <v>No Rating</v>
      </c>
      <c r="Q4872" t="s">
        <v>10059</v>
      </c>
      <c r="R4872" s="5">
        <f t="shared" si="76"/>
        <v>-0.31468827245262293</v>
      </c>
    </row>
    <row r="4873" spans="1:18" x14ac:dyDescent="0.3">
      <c r="A4873" t="s">
        <v>6903</v>
      </c>
      <c r="B4873" s="2">
        <v>45681</v>
      </c>
      <c r="C4873" t="s">
        <v>10025</v>
      </c>
      <c r="D4873" t="s">
        <v>10033</v>
      </c>
      <c r="E4873" t="s">
        <v>10035</v>
      </c>
      <c r="F4873">
        <v>9</v>
      </c>
      <c r="G4873">
        <v>415.94</v>
      </c>
      <c r="H4873">
        <v>373.25</v>
      </c>
      <c r="I4873" t="s">
        <v>10039</v>
      </c>
      <c r="J4873">
        <f>F4873*G4873</f>
        <v>3743.46</v>
      </c>
      <c r="K4873">
        <f>F4873*H4873</f>
        <v>3359.25</v>
      </c>
      <c r="L4873">
        <f>J4873-K4873</f>
        <v>384.21000000000004</v>
      </c>
      <c r="M4873" s="5">
        <f>L4873/J4873</f>
        <v>0.10263499543203347</v>
      </c>
      <c r="N4873" t="str">
        <f>IF(ISNA(VLOOKUP(A4873,'Returns Data'!A:A,1,0)),"No","Yes")</f>
        <v>No</v>
      </c>
      <c r="O4873" t="s">
        <v>10085</v>
      </c>
      <c r="P4873" t="str">
        <f>IFERROR(VLOOKUP(A4873,'Ratings Data'!A:C,3,0),"No Rating")</f>
        <v>No Rating</v>
      </c>
      <c r="Q4873" t="s">
        <v>10059</v>
      </c>
      <c r="R4873" s="5">
        <f t="shared" si="76"/>
        <v>1.6832183134155417E-4</v>
      </c>
    </row>
    <row r="4874" spans="1:18" x14ac:dyDescent="0.3">
      <c r="A4874" t="s">
        <v>6976</v>
      </c>
      <c r="B4874" s="2">
        <v>45681</v>
      </c>
      <c r="C4874" t="s">
        <v>10011</v>
      </c>
      <c r="D4874" t="s">
        <v>10029</v>
      </c>
      <c r="E4874" t="s">
        <v>10034</v>
      </c>
      <c r="F4874">
        <v>8</v>
      </c>
      <c r="G4874">
        <v>169.96</v>
      </c>
      <c r="H4874">
        <v>127.05</v>
      </c>
      <c r="I4874" t="s">
        <v>10039</v>
      </c>
      <c r="J4874">
        <f>F4874*G4874</f>
        <v>1359.68</v>
      </c>
      <c r="K4874">
        <f>F4874*H4874</f>
        <v>1016.4</v>
      </c>
      <c r="L4874">
        <f>J4874-K4874</f>
        <v>343.28000000000009</v>
      </c>
      <c r="M4874" s="5">
        <f>L4874/J4874</f>
        <v>0.25247116968698524</v>
      </c>
      <c r="N4874" t="str">
        <f>IF(ISNA(VLOOKUP(A4874,'Returns Data'!A:A,1,0)),"No","Yes")</f>
        <v>No</v>
      </c>
      <c r="O4874" t="s">
        <v>10085</v>
      </c>
      <c r="P4874">
        <f>IFERROR(VLOOKUP(A4874,'Ratings Data'!A:C,3,0),"No Rating")</f>
        <v>2</v>
      </c>
      <c r="Q4874" t="s">
        <v>10059</v>
      </c>
      <c r="R4874" s="5">
        <f t="shared" si="76"/>
        <v>-0.63678522009050442</v>
      </c>
    </row>
    <row r="4875" spans="1:18" x14ac:dyDescent="0.3">
      <c r="A4875" t="s">
        <v>7471</v>
      </c>
      <c r="B4875" s="2">
        <v>45681</v>
      </c>
      <c r="C4875" t="s">
        <v>10009</v>
      </c>
      <c r="D4875" t="s">
        <v>10029</v>
      </c>
      <c r="E4875" t="s">
        <v>10036</v>
      </c>
      <c r="F4875">
        <v>5</v>
      </c>
      <c r="G4875">
        <v>339.91</v>
      </c>
      <c r="H4875">
        <v>291.33</v>
      </c>
      <c r="I4875" t="s">
        <v>10039</v>
      </c>
      <c r="J4875">
        <f>F4875*G4875</f>
        <v>1699.5500000000002</v>
      </c>
      <c r="K4875">
        <f>F4875*H4875</f>
        <v>1456.6499999999999</v>
      </c>
      <c r="L4875">
        <f>J4875-K4875</f>
        <v>242.90000000000032</v>
      </c>
      <c r="M4875" s="5">
        <f>L4875/J4875</f>
        <v>0.14292018475478821</v>
      </c>
      <c r="N4875" t="str">
        <f>IF(ISNA(VLOOKUP(A4875,'Returns Data'!A:A,1,0)),"No","Yes")</f>
        <v>No</v>
      </c>
      <c r="O4875" t="s">
        <v>10085</v>
      </c>
      <c r="P4875" t="str">
        <f>IFERROR(VLOOKUP(A4875,'Ratings Data'!A:C,3,0),"No Rating")</f>
        <v>No Rating</v>
      </c>
      <c r="Q4875" t="s">
        <v>10059</v>
      </c>
      <c r="R4875" s="5">
        <f t="shared" si="76"/>
        <v>0.24996322664156279</v>
      </c>
    </row>
    <row r="4876" spans="1:18" x14ac:dyDescent="0.3">
      <c r="A4876" t="s">
        <v>7717</v>
      </c>
      <c r="B4876" s="2">
        <v>45681</v>
      </c>
      <c r="C4876" t="s">
        <v>10018</v>
      </c>
      <c r="D4876" t="s">
        <v>10033</v>
      </c>
      <c r="E4876" t="s">
        <v>10034</v>
      </c>
      <c r="F4876">
        <v>9</v>
      </c>
      <c r="G4876">
        <v>359.06</v>
      </c>
      <c r="H4876">
        <v>255.07</v>
      </c>
      <c r="I4876" t="s">
        <v>10040</v>
      </c>
      <c r="J4876">
        <f>F4876*G4876</f>
        <v>3231.54</v>
      </c>
      <c r="K4876">
        <f>F4876*H4876</f>
        <v>2295.63</v>
      </c>
      <c r="L4876">
        <f>J4876-K4876</f>
        <v>935.90999999999985</v>
      </c>
      <c r="M4876" s="5">
        <f>L4876/J4876</f>
        <v>0.28961733415028124</v>
      </c>
      <c r="N4876" t="str">
        <f>IF(ISNA(VLOOKUP(A4876,'Returns Data'!A:A,1,0)),"No","Yes")</f>
        <v>No</v>
      </c>
      <c r="O4876" t="s">
        <v>10085</v>
      </c>
      <c r="P4876" t="str">
        <f>IFERROR(VLOOKUP(A4876,'Ratings Data'!A:C,3,0),"No Rating")</f>
        <v>No Rating</v>
      </c>
      <c r="Q4876" t="s">
        <v>10059</v>
      </c>
      <c r="R4876" s="5">
        <f t="shared" si="76"/>
        <v>0.90140919655202822</v>
      </c>
    </row>
    <row r="4877" spans="1:18" x14ac:dyDescent="0.3">
      <c r="A4877" t="s">
        <v>8791</v>
      </c>
      <c r="B4877" s="2">
        <v>45681</v>
      </c>
      <c r="C4877" t="s">
        <v>10015</v>
      </c>
      <c r="D4877" t="s">
        <v>10031</v>
      </c>
      <c r="E4877" t="s">
        <v>10035</v>
      </c>
      <c r="F4877">
        <v>13</v>
      </c>
      <c r="G4877">
        <v>394.25</v>
      </c>
      <c r="H4877">
        <v>316.86</v>
      </c>
      <c r="I4877" t="s">
        <v>10040</v>
      </c>
      <c r="J4877">
        <f>F4877*G4877</f>
        <v>5125.25</v>
      </c>
      <c r="K4877">
        <f>F4877*H4877</f>
        <v>4119.18</v>
      </c>
      <c r="L4877">
        <f>J4877-K4877</f>
        <v>1006.0699999999997</v>
      </c>
      <c r="M4877" s="5">
        <f>L4877/J4877</f>
        <v>0.19629676601141402</v>
      </c>
      <c r="N4877" t="str">
        <f>IF(ISNA(VLOOKUP(A4877,'Returns Data'!A:A,1,0)),"No","Yes")</f>
        <v>No</v>
      </c>
      <c r="O4877" t="s">
        <v>10085</v>
      </c>
      <c r="P4877" t="str">
        <f>IFERROR(VLOOKUP(A4877,'Ratings Data'!A:C,3,0),"No Rating")</f>
        <v>No Rating</v>
      </c>
      <c r="Q4877" t="s">
        <v>10059</v>
      </c>
      <c r="R4877" s="5">
        <f t="shared" si="76"/>
        <v>0.58600852844154805</v>
      </c>
    </row>
    <row r="4878" spans="1:18" x14ac:dyDescent="0.3">
      <c r="A4878" t="s">
        <v>9141</v>
      </c>
      <c r="B4878" s="2">
        <v>45681</v>
      </c>
      <c r="C4878" t="s">
        <v>10015</v>
      </c>
      <c r="D4878" t="s">
        <v>10031</v>
      </c>
      <c r="E4878" t="s">
        <v>10037</v>
      </c>
      <c r="F4878">
        <v>14</v>
      </c>
      <c r="G4878">
        <v>441.4</v>
      </c>
      <c r="H4878">
        <v>392.48</v>
      </c>
      <c r="I4878" t="s">
        <v>10039</v>
      </c>
      <c r="J4878">
        <f>F4878*G4878</f>
        <v>6179.5999999999995</v>
      </c>
      <c r="K4878">
        <f>F4878*H4878</f>
        <v>5494.72</v>
      </c>
      <c r="L4878">
        <f>J4878-K4878</f>
        <v>684.8799999999992</v>
      </c>
      <c r="M4878" s="5">
        <f>L4878/J4878</f>
        <v>0.1108291798821929</v>
      </c>
      <c r="N4878" t="str">
        <f>IF(ISNA(VLOOKUP(A4878,'Returns Data'!A:A,1,0)),"No","Yes")</f>
        <v>Yes</v>
      </c>
      <c r="O4878" t="str">
        <f>IFERROR(VLOOKUP(A4878,'Returns Data'!A:E,5,0),"No Returns")</f>
        <v>Late Delivery</v>
      </c>
      <c r="P4878" t="str">
        <f>IFERROR(VLOOKUP(A4878,'Ratings Data'!A:C,3,0),"No Rating")</f>
        <v>No Rating</v>
      </c>
      <c r="Q4878" t="s">
        <v>10059</v>
      </c>
      <c r="R4878" s="5">
        <f t="shared" si="76"/>
        <v>0.20571679430271683</v>
      </c>
    </row>
    <row r="4879" spans="1:18" x14ac:dyDescent="0.3">
      <c r="A4879" t="s">
        <v>9319</v>
      </c>
      <c r="B4879" s="2">
        <v>45681</v>
      </c>
      <c r="C4879" t="s">
        <v>10013</v>
      </c>
      <c r="D4879" t="s">
        <v>10030</v>
      </c>
      <c r="E4879" t="s">
        <v>10034</v>
      </c>
      <c r="F4879">
        <v>2</v>
      </c>
      <c r="G4879">
        <v>466.33</v>
      </c>
      <c r="H4879">
        <v>322.77999999999997</v>
      </c>
      <c r="I4879" t="s">
        <v>10040</v>
      </c>
      <c r="J4879">
        <f>F4879*G4879</f>
        <v>932.66</v>
      </c>
      <c r="K4879">
        <f>F4879*H4879</f>
        <v>645.55999999999995</v>
      </c>
      <c r="L4879">
        <f>J4879-K4879</f>
        <v>287.10000000000002</v>
      </c>
      <c r="M4879" s="5">
        <f>L4879/J4879</f>
        <v>0.30782921965131993</v>
      </c>
      <c r="N4879" t="str">
        <f>IF(ISNA(VLOOKUP(A4879,'Returns Data'!A:A,1,0)),"No","Yes")</f>
        <v>No</v>
      </c>
      <c r="O4879" t="s">
        <v>10085</v>
      </c>
      <c r="P4879" t="str">
        <f>IFERROR(VLOOKUP(A4879,'Ratings Data'!A:C,3,0),"No Rating")</f>
        <v>No Rating</v>
      </c>
      <c r="Q4879" t="s">
        <v>10059</v>
      </c>
      <c r="R4879" s="5">
        <f t="shared" si="76"/>
        <v>-0.84907437374587358</v>
      </c>
    </row>
    <row r="4880" spans="1:18" x14ac:dyDescent="0.3">
      <c r="A4880" t="s">
        <v>9354</v>
      </c>
      <c r="B4880" s="2">
        <v>45681</v>
      </c>
      <c r="C4880" t="s">
        <v>10014</v>
      </c>
      <c r="D4880" t="s">
        <v>10030</v>
      </c>
      <c r="E4880" t="s">
        <v>10038</v>
      </c>
      <c r="F4880">
        <v>10</v>
      </c>
      <c r="G4880">
        <v>77.349999999999994</v>
      </c>
      <c r="H4880">
        <v>57.5</v>
      </c>
      <c r="I4880" t="s">
        <v>10040</v>
      </c>
      <c r="J4880">
        <f>F4880*G4880</f>
        <v>773.5</v>
      </c>
      <c r="K4880">
        <f>F4880*H4880</f>
        <v>575</v>
      </c>
      <c r="L4880">
        <f>J4880-K4880</f>
        <v>198.5</v>
      </c>
      <c r="M4880" s="5">
        <f>L4880/J4880</f>
        <v>0.25662572721396248</v>
      </c>
      <c r="N4880" t="str">
        <f>IF(ISNA(VLOOKUP(A4880,'Returns Data'!A:A,1,0)),"No","Yes")</f>
        <v>No</v>
      </c>
      <c r="O4880" t="s">
        <v>10085</v>
      </c>
      <c r="P4880" t="str">
        <f>IFERROR(VLOOKUP(A4880,'Ratings Data'!A:C,3,0),"No Rating")</f>
        <v>No Rating</v>
      </c>
      <c r="Q4880" t="s">
        <v>10059</v>
      </c>
      <c r="R4880" s="5">
        <f t="shared" si="76"/>
        <v>-0.17065168442948125</v>
      </c>
    </row>
    <row r="4881" spans="1:18" x14ac:dyDescent="0.3">
      <c r="A4881" t="s">
        <v>9525</v>
      </c>
      <c r="B4881" s="2">
        <v>45681</v>
      </c>
      <c r="C4881" t="s">
        <v>10027</v>
      </c>
      <c r="D4881" t="s">
        <v>10032</v>
      </c>
      <c r="E4881" t="s">
        <v>10034</v>
      </c>
      <c r="F4881">
        <v>9</v>
      </c>
      <c r="G4881">
        <v>144.74</v>
      </c>
      <c r="H4881">
        <v>114.14</v>
      </c>
      <c r="I4881" t="s">
        <v>10040</v>
      </c>
      <c r="J4881">
        <f>F4881*G4881</f>
        <v>1302.6600000000001</v>
      </c>
      <c r="K4881">
        <f>F4881*H4881</f>
        <v>1027.26</v>
      </c>
      <c r="L4881">
        <f>J4881-K4881</f>
        <v>275.40000000000009</v>
      </c>
      <c r="M4881" s="5">
        <f>L4881/J4881</f>
        <v>0.21141356915849113</v>
      </c>
      <c r="N4881" t="str">
        <f>IF(ISNA(VLOOKUP(A4881,'Returns Data'!A:A,1,0)),"No","Yes")</f>
        <v>No</v>
      </c>
      <c r="O4881" t="s">
        <v>10085</v>
      </c>
      <c r="P4881" t="str">
        <f>IFERROR(VLOOKUP(A4881,'Ratings Data'!A:C,3,0),"No Rating")</f>
        <v>No Rating</v>
      </c>
      <c r="Q4881" t="s">
        <v>10059</v>
      </c>
      <c r="R4881" s="5">
        <f t="shared" si="76"/>
        <v>0.6841111829347124</v>
      </c>
    </row>
    <row r="4882" spans="1:18" x14ac:dyDescent="0.3">
      <c r="A4882" t="s">
        <v>9894</v>
      </c>
      <c r="B4882" s="2">
        <v>45681</v>
      </c>
      <c r="C4882" t="s">
        <v>10024</v>
      </c>
      <c r="D4882" t="s">
        <v>10029</v>
      </c>
      <c r="E4882" t="s">
        <v>10034</v>
      </c>
      <c r="F4882">
        <v>3</v>
      </c>
      <c r="G4882">
        <v>337.57</v>
      </c>
      <c r="H4882">
        <v>240.98</v>
      </c>
      <c r="I4882" t="s">
        <v>10039</v>
      </c>
      <c r="J4882">
        <f>F4882*G4882</f>
        <v>1012.71</v>
      </c>
      <c r="K4882">
        <f>F4882*H4882</f>
        <v>722.93999999999994</v>
      </c>
      <c r="L4882">
        <f>J4882-K4882</f>
        <v>289.7700000000001</v>
      </c>
      <c r="M4882" s="5">
        <f>L4882/J4882</f>
        <v>0.28613324643777593</v>
      </c>
      <c r="N4882" t="str">
        <f>IF(ISNA(VLOOKUP(A4882,'Returns Data'!A:A,1,0)),"No","Yes")</f>
        <v>No</v>
      </c>
      <c r="O4882" t="s">
        <v>10085</v>
      </c>
      <c r="P4882" t="str">
        <f>IFERROR(VLOOKUP(A4882,'Ratings Data'!A:C,3,0),"No Rating")</f>
        <v>No Rating</v>
      </c>
      <c r="Q4882" t="s">
        <v>10059</v>
      </c>
      <c r="R4882" s="5">
        <f t="shared" si="76"/>
        <v>-0.22258302243102576</v>
      </c>
    </row>
    <row r="4883" spans="1:18" x14ac:dyDescent="0.3">
      <c r="A4883" t="s">
        <v>418</v>
      </c>
      <c r="B4883" s="2">
        <v>45682</v>
      </c>
      <c r="C4883" t="s">
        <v>10009</v>
      </c>
      <c r="D4883" t="s">
        <v>10029</v>
      </c>
      <c r="E4883" t="s">
        <v>10034</v>
      </c>
      <c r="F4883">
        <v>9</v>
      </c>
      <c r="G4883">
        <v>435.81</v>
      </c>
      <c r="H4883">
        <v>333.61</v>
      </c>
      <c r="I4883" t="s">
        <v>10040</v>
      </c>
      <c r="J4883">
        <f>F4883*G4883</f>
        <v>3922.29</v>
      </c>
      <c r="K4883">
        <f>F4883*H4883</f>
        <v>3002.4900000000002</v>
      </c>
      <c r="L4883">
        <f>J4883-K4883</f>
        <v>919.79999999999973</v>
      </c>
      <c r="M4883" s="5">
        <f>L4883/J4883</f>
        <v>0.23450586264656609</v>
      </c>
      <c r="N4883" t="str">
        <f>IF(ISNA(VLOOKUP(A4883,'Returns Data'!A:A,1,0)),"No","Yes")</f>
        <v>No</v>
      </c>
      <c r="O4883" t="s">
        <v>10085</v>
      </c>
      <c r="P4883" t="str">
        <f>IFERROR(VLOOKUP(A4883,'Ratings Data'!A:C,3,0),"No Rating")</f>
        <v>No Rating</v>
      </c>
      <c r="Q4883" t="s">
        <v>10059</v>
      </c>
      <c r="R4883" s="5">
        <f t="shared" si="76"/>
        <v>2.8730633646354828</v>
      </c>
    </row>
    <row r="4884" spans="1:18" x14ac:dyDescent="0.3">
      <c r="A4884" t="s">
        <v>476</v>
      </c>
      <c r="B4884" s="2">
        <v>45682</v>
      </c>
      <c r="C4884" t="s">
        <v>10014</v>
      </c>
      <c r="D4884" t="s">
        <v>10030</v>
      </c>
      <c r="E4884" t="s">
        <v>10037</v>
      </c>
      <c r="F4884">
        <v>20</v>
      </c>
      <c r="G4884">
        <v>282.72000000000003</v>
      </c>
      <c r="H4884">
        <v>246.25</v>
      </c>
      <c r="I4884" t="s">
        <v>10039</v>
      </c>
      <c r="J4884">
        <f>F4884*G4884</f>
        <v>5654.4000000000005</v>
      </c>
      <c r="K4884">
        <f>F4884*H4884</f>
        <v>4925</v>
      </c>
      <c r="L4884">
        <f>J4884-K4884</f>
        <v>729.40000000000055</v>
      </c>
      <c r="M4884" s="5">
        <f>L4884/J4884</f>
        <v>0.12899688737973974</v>
      </c>
      <c r="N4884" t="str">
        <f>IF(ISNA(VLOOKUP(A4884,'Returns Data'!A:A,1,0)),"No","Yes")</f>
        <v>Yes</v>
      </c>
      <c r="O4884" t="str">
        <f>IFERROR(VLOOKUP(A4884,'Returns Data'!A:E,5,0),"No Returns")</f>
        <v>Damaged</v>
      </c>
      <c r="P4884" t="str">
        <f>IFERROR(VLOOKUP(A4884,'Ratings Data'!A:C,3,0),"No Rating")</f>
        <v>No Rating</v>
      </c>
      <c r="Q4884" t="s">
        <v>10059</v>
      </c>
      <c r="R4884" s="5">
        <f t="shared" si="76"/>
        <v>0.44160681642611854</v>
      </c>
    </row>
    <row r="4885" spans="1:18" x14ac:dyDescent="0.3">
      <c r="A4885" t="s">
        <v>921</v>
      </c>
      <c r="B4885" s="2">
        <v>45682</v>
      </c>
      <c r="C4885" t="s">
        <v>10013</v>
      </c>
      <c r="D4885" t="s">
        <v>10030</v>
      </c>
      <c r="E4885" t="s">
        <v>10036</v>
      </c>
      <c r="F4885">
        <v>5</v>
      </c>
      <c r="G4885">
        <v>331.87</v>
      </c>
      <c r="H4885">
        <v>223.14</v>
      </c>
      <c r="I4885" t="s">
        <v>10039</v>
      </c>
      <c r="J4885">
        <f>F4885*G4885</f>
        <v>1659.35</v>
      </c>
      <c r="K4885">
        <f>F4885*H4885</f>
        <v>1115.6999999999998</v>
      </c>
      <c r="L4885">
        <f>J4885-K4885</f>
        <v>543.65000000000009</v>
      </c>
      <c r="M4885" s="5">
        <f>L4885/J4885</f>
        <v>0.32762828818513279</v>
      </c>
      <c r="N4885" t="str">
        <f>IF(ISNA(VLOOKUP(A4885,'Returns Data'!A:A,1,0)),"No","Yes")</f>
        <v>No</v>
      </c>
      <c r="O4885" t="s">
        <v>10085</v>
      </c>
      <c r="P4885" t="str">
        <f>IFERROR(VLOOKUP(A4885,'Ratings Data'!A:C,3,0),"No Rating")</f>
        <v>No Rating</v>
      </c>
      <c r="Q4885" t="s">
        <v>10059</v>
      </c>
      <c r="R4885" s="5">
        <f t="shared" si="76"/>
        <v>-0.70653827108092815</v>
      </c>
    </row>
    <row r="4886" spans="1:18" x14ac:dyDescent="0.3">
      <c r="A4886" t="s">
        <v>1035</v>
      </c>
      <c r="B4886" s="2">
        <v>45682</v>
      </c>
      <c r="C4886" t="s">
        <v>10028</v>
      </c>
      <c r="D4886" t="s">
        <v>10032</v>
      </c>
      <c r="E4886" t="s">
        <v>10037</v>
      </c>
      <c r="F4886">
        <v>8</v>
      </c>
      <c r="G4886">
        <v>492.14</v>
      </c>
      <c r="H4886">
        <v>389.36</v>
      </c>
      <c r="I4886" t="s">
        <v>10040</v>
      </c>
      <c r="J4886">
        <f>F4886*G4886</f>
        <v>3937.12</v>
      </c>
      <c r="K4886">
        <f>F4886*H4886</f>
        <v>3114.88</v>
      </c>
      <c r="L4886">
        <f>J4886-K4886</f>
        <v>822.23999999999978</v>
      </c>
      <c r="M4886" s="5">
        <f>L4886/J4886</f>
        <v>0.20884301215101389</v>
      </c>
      <c r="N4886" t="str">
        <f>IF(ISNA(VLOOKUP(A4886,'Returns Data'!A:A,1,0)),"No","Yes")</f>
        <v>No</v>
      </c>
      <c r="O4886" t="s">
        <v>10085</v>
      </c>
      <c r="P4886" t="str">
        <f>IFERROR(VLOOKUP(A4886,'Ratings Data'!A:C,3,0),"No Rating")</f>
        <v>No Rating</v>
      </c>
      <c r="Q4886" t="s">
        <v>10059</v>
      </c>
      <c r="R4886" s="5">
        <f t="shared" si="76"/>
        <v>1.3726881007623468</v>
      </c>
    </row>
    <row r="4887" spans="1:18" x14ac:dyDescent="0.3">
      <c r="A4887" t="s">
        <v>1346</v>
      </c>
      <c r="B4887" s="2">
        <v>45682</v>
      </c>
      <c r="C4887" t="s">
        <v>10024</v>
      </c>
      <c r="D4887" t="s">
        <v>10029</v>
      </c>
      <c r="E4887" t="s">
        <v>10038</v>
      </c>
      <c r="F4887">
        <v>2</v>
      </c>
      <c r="G4887">
        <v>122.2</v>
      </c>
      <c r="H4887">
        <v>87.54</v>
      </c>
      <c r="I4887" t="s">
        <v>10039</v>
      </c>
      <c r="J4887">
        <f>F4887*G4887</f>
        <v>244.4</v>
      </c>
      <c r="K4887">
        <f>F4887*H4887</f>
        <v>175.08</v>
      </c>
      <c r="L4887">
        <f>J4887-K4887</f>
        <v>69.319999999999993</v>
      </c>
      <c r="M4887" s="5">
        <f>L4887/J4887</f>
        <v>0.28363338788870701</v>
      </c>
      <c r="N4887" t="str">
        <f>IF(ISNA(VLOOKUP(A4887,'Returns Data'!A:A,1,0)),"No","Yes")</f>
        <v>No</v>
      </c>
      <c r="O4887" t="s">
        <v>10085</v>
      </c>
      <c r="P4887" t="str">
        <f>IFERROR(VLOOKUP(A4887,'Ratings Data'!A:C,3,0),"No Rating")</f>
        <v>No Rating</v>
      </c>
      <c r="Q4887" t="s">
        <v>10059</v>
      </c>
      <c r="R4887" s="5">
        <f t="shared" si="76"/>
        <v>-0.93792416791969757</v>
      </c>
    </row>
    <row r="4888" spans="1:18" x14ac:dyDescent="0.3">
      <c r="A4888" t="s">
        <v>2991</v>
      </c>
      <c r="B4888" s="2">
        <v>45682</v>
      </c>
      <c r="C4888" t="s">
        <v>10025</v>
      </c>
      <c r="D4888" t="s">
        <v>10033</v>
      </c>
      <c r="E4888" t="s">
        <v>10038</v>
      </c>
      <c r="F4888">
        <v>9</v>
      </c>
      <c r="G4888">
        <v>170.01</v>
      </c>
      <c r="H4888">
        <v>132.72999999999999</v>
      </c>
      <c r="I4888" t="s">
        <v>10040</v>
      </c>
      <c r="J4888">
        <f>F4888*G4888</f>
        <v>1530.09</v>
      </c>
      <c r="K4888">
        <f>F4888*H4888</f>
        <v>1194.57</v>
      </c>
      <c r="L4888">
        <f>J4888-K4888</f>
        <v>335.52</v>
      </c>
      <c r="M4888" s="5">
        <f>L4888/J4888</f>
        <v>0.21928121875183812</v>
      </c>
      <c r="N4888" t="str">
        <f>IF(ISNA(VLOOKUP(A4888,'Returns Data'!A:A,1,0)),"No","Yes")</f>
        <v>No</v>
      </c>
      <c r="O4888" t="s">
        <v>10085</v>
      </c>
      <c r="P4888">
        <f>IFERROR(VLOOKUP(A4888,'Ratings Data'!A:C,3,0),"No Rating")</f>
        <v>4</v>
      </c>
      <c r="Q4888" t="s">
        <v>10059</v>
      </c>
      <c r="R4888" s="5">
        <f t="shared" si="76"/>
        <v>5.2605973813420617</v>
      </c>
    </row>
    <row r="4889" spans="1:18" x14ac:dyDescent="0.3">
      <c r="A4889" t="s">
        <v>3364</v>
      </c>
      <c r="B4889" s="2">
        <v>45682</v>
      </c>
      <c r="C4889" t="s">
        <v>10028</v>
      </c>
      <c r="D4889" t="s">
        <v>10032</v>
      </c>
      <c r="E4889" t="s">
        <v>10038</v>
      </c>
      <c r="F4889">
        <v>17</v>
      </c>
      <c r="G4889">
        <v>81.8</v>
      </c>
      <c r="H4889">
        <v>54.36</v>
      </c>
      <c r="I4889" t="s">
        <v>10040</v>
      </c>
      <c r="J4889">
        <f>F4889*G4889</f>
        <v>1390.6</v>
      </c>
      <c r="K4889">
        <f>F4889*H4889</f>
        <v>924.12</v>
      </c>
      <c r="L4889">
        <f>J4889-K4889</f>
        <v>466.4799999999999</v>
      </c>
      <c r="M4889" s="5">
        <f>L4889/J4889</f>
        <v>0.33545232273838627</v>
      </c>
      <c r="N4889" t="str">
        <f>IF(ISNA(VLOOKUP(A4889,'Returns Data'!A:A,1,0)),"No","Yes")</f>
        <v>No</v>
      </c>
      <c r="O4889" t="s">
        <v>10085</v>
      </c>
      <c r="P4889" t="str">
        <f>IFERROR(VLOOKUP(A4889,'Ratings Data'!A:C,3,0),"No Rating")</f>
        <v>No Rating</v>
      </c>
      <c r="Q4889" t="s">
        <v>10059</v>
      </c>
      <c r="R4889" s="5">
        <f t="shared" si="76"/>
        <v>-9.1164572018639436E-2</v>
      </c>
    </row>
    <row r="4890" spans="1:18" x14ac:dyDescent="0.3">
      <c r="A4890" t="s">
        <v>3731</v>
      </c>
      <c r="B4890" s="2">
        <v>45682</v>
      </c>
      <c r="C4890" t="s">
        <v>10025</v>
      </c>
      <c r="D4890" t="s">
        <v>10033</v>
      </c>
      <c r="E4890" t="s">
        <v>10036</v>
      </c>
      <c r="F4890">
        <v>8</v>
      </c>
      <c r="G4890">
        <v>125.42</v>
      </c>
      <c r="H4890">
        <v>111.09</v>
      </c>
      <c r="I4890" t="s">
        <v>10039</v>
      </c>
      <c r="J4890">
        <f>F4890*G4890</f>
        <v>1003.36</v>
      </c>
      <c r="K4890">
        <f>F4890*H4890</f>
        <v>888.72</v>
      </c>
      <c r="L4890">
        <f>J4890-K4890</f>
        <v>114.63999999999999</v>
      </c>
      <c r="M4890" s="5">
        <f>L4890/J4890</f>
        <v>0.11425609950566096</v>
      </c>
      <c r="N4890" t="str">
        <f>IF(ISNA(VLOOKUP(A4890,'Returns Data'!A:A,1,0)),"No","Yes")</f>
        <v>No</v>
      </c>
      <c r="O4890" t="s">
        <v>10085</v>
      </c>
      <c r="P4890" t="str">
        <f>IFERROR(VLOOKUP(A4890,'Ratings Data'!A:C,3,0),"No Rating")</f>
        <v>No Rating</v>
      </c>
      <c r="Q4890" t="s">
        <v>10059</v>
      </c>
      <c r="R4890" s="5">
        <f t="shared" si="76"/>
        <v>-0.27846972529843228</v>
      </c>
    </row>
    <row r="4891" spans="1:18" x14ac:dyDescent="0.3">
      <c r="A4891" t="s">
        <v>4061</v>
      </c>
      <c r="B4891" s="2">
        <v>45682</v>
      </c>
      <c r="C4891" t="s">
        <v>10019</v>
      </c>
      <c r="D4891" t="s">
        <v>10031</v>
      </c>
      <c r="E4891" t="s">
        <v>10038</v>
      </c>
      <c r="F4891">
        <v>13</v>
      </c>
      <c r="G4891">
        <v>397.97</v>
      </c>
      <c r="H4891">
        <v>356.5</v>
      </c>
      <c r="I4891" t="s">
        <v>10040</v>
      </c>
      <c r="J4891">
        <f>F4891*G4891</f>
        <v>5173.6100000000006</v>
      </c>
      <c r="K4891">
        <f>F4891*H4891</f>
        <v>4634.5</v>
      </c>
      <c r="L4891">
        <f>J4891-K4891</f>
        <v>539.11000000000058</v>
      </c>
      <c r="M4891" s="5">
        <f>L4891/J4891</f>
        <v>0.10420383445988401</v>
      </c>
      <c r="N4891" t="str">
        <f>IF(ISNA(VLOOKUP(A4891,'Returns Data'!A:A,1,0)),"No","Yes")</f>
        <v>No</v>
      </c>
      <c r="O4891" t="s">
        <v>10085</v>
      </c>
      <c r="P4891" t="str">
        <f>IFERROR(VLOOKUP(A4891,'Ratings Data'!A:C,3,0),"No Rating")</f>
        <v>No Rating</v>
      </c>
      <c r="Q4891" t="s">
        <v>10059</v>
      </c>
      <c r="R4891" s="5">
        <f t="shared" si="76"/>
        <v>4.1562848827938135</v>
      </c>
    </row>
    <row r="4892" spans="1:18" x14ac:dyDescent="0.3">
      <c r="A4892" t="s">
        <v>4106</v>
      </c>
      <c r="B4892" s="2">
        <v>45682</v>
      </c>
      <c r="C4892" t="s">
        <v>10011</v>
      </c>
      <c r="D4892" t="s">
        <v>10029</v>
      </c>
      <c r="E4892" t="s">
        <v>10036</v>
      </c>
      <c r="F4892">
        <v>11</v>
      </c>
      <c r="G4892">
        <v>158.1</v>
      </c>
      <c r="H4892">
        <v>112.33</v>
      </c>
      <c r="I4892" t="s">
        <v>10040</v>
      </c>
      <c r="J4892">
        <f>F4892*G4892</f>
        <v>1739.1</v>
      </c>
      <c r="K4892">
        <f>F4892*H4892</f>
        <v>1235.6299999999999</v>
      </c>
      <c r="L4892">
        <f>J4892-K4892</f>
        <v>503.47</v>
      </c>
      <c r="M4892" s="5">
        <f>L4892/J4892</f>
        <v>0.28950031625553452</v>
      </c>
      <c r="N4892" t="str">
        <f>IF(ISNA(VLOOKUP(A4892,'Returns Data'!A:A,1,0)),"No","Yes")</f>
        <v>No</v>
      </c>
      <c r="O4892" t="s">
        <v>10085</v>
      </c>
      <c r="P4892" t="str">
        <f>IFERROR(VLOOKUP(A4892,'Ratings Data'!A:C,3,0),"No Rating")</f>
        <v>No Rating</v>
      </c>
      <c r="Q4892" t="s">
        <v>10059</v>
      </c>
      <c r="R4892" s="5">
        <f t="shared" si="76"/>
        <v>-0.66385173988762203</v>
      </c>
    </row>
    <row r="4893" spans="1:18" x14ac:dyDescent="0.3">
      <c r="A4893" t="s">
        <v>4197</v>
      </c>
      <c r="B4893" s="2">
        <v>45682</v>
      </c>
      <c r="C4893" t="s">
        <v>10028</v>
      </c>
      <c r="D4893" t="s">
        <v>10032</v>
      </c>
      <c r="E4893" t="s">
        <v>10038</v>
      </c>
      <c r="F4893">
        <v>6</v>
      </c>
      <c r="G4893">
        <v>412.97</v>
      </c>
      <c r="H4893">
        <v>318.91000000000003</v>
      </c>
      <c r="I4893" t="s">
        <v>10040</v>
      </c>
      <c r="J4893">
        <f>F4893*G4893</f>
        <v>2477.8200000000002</v>
      </c>
      <c r="K4893">
        <f>F4893*H4893</f>
        <v>1913.46</v>
      </c>
      <c r="L4893">
        <f>J4893-K4893</f>
        <v>564.36000000000013</v>
      </c>
      <c r="M4893" s="5">
        <f>L4893/J4893</f>
        <v>0.22776472867278499</v>
      </c>
      <c r="N4893" t="str">
        <f>IF(ISNA(VLOOKUP(A4893,'Returns Data'!A:A,1,0)),"No","Yes")</f>
        <v>Yes</v>
      </c>
      <c r="O4893" t="str">
        <f>IFERROR(VLOOKUP(A4893,'Returns Data'!A:E,5,0),"No Returns")</f>
        <v>Late Delivery</v>
      </c>
      <c r="P4893" t="str">
        <f>IFERROR(VLOOKUP(A4893,'Ratings Data'!A:C,3,0),"No Rating")</f>
        <v>No Rating</v>
      </c>
      <c r="Q4893" t="s">
        <v>10059</v>
      </c>
      <c r="R4893" s="5">
        <f t="shared" si="76"/>
        <v>0.42477143350008639</v>
      </c>
    </row>
    <row r="4894" spans="1:18" x14ac:dyDescent="0.3">
      <c r="A4894" t="s">
        <v>4376</v>
      </c>
      <c r="B4894" s="2">
        <v>45682</v>
      </c>
      <c r="C4894" t="s">
        <v>10026</v>
      </c>
      <c r="D4894" t="s">
        <v>10031</v>
      </c>
      <c r="E4894" t="s">
        <v>10038</v>
      </c>
      <c r="F4894">
        <v>16</v>
      </c>
      <c r="G4894">
        <v>154.49</v>
      </c>
      <c r="H4894">
        <v>113.35</v>
      </c>
      <c r="I4894" t="s">
        <v>10040</v>
      </c>
      <c r="J4894">
        <f>F4894*G4894</f>
        <v>2471.84</v>
      </c>
      <c r="K4894">
        <f>F4894*H4894</f>
        <v>1813.6</v>
      </c>
      <c r="L4894">
        <f>J4894-K4894</f>
        <v>658.24000000000024</v>
      </c>
      <c r="M4894" s="5">
        <f>L4894/J4894</f>
        <v>0.26629555311023373</v>
      </c>
      <c r="N4894" t="str">
        <f>IF(ISNA(VLOOKUP(A4894,'Returns Data'!A:A,1,0)),"No","Yes")</f>
        <v>No</v>
      </c>
      <c r="O4894" t="s">
        <v>10085</v>
      </c>
      <c r="P4894" t="str">
        <f>IFERROR(VLOOKUP(A4894,'Ratings Data'!A:C,3,0),"No Rating")</f>
        <v>No Rating</v>
      </c>
      <c r="Q4894" t="s">
        <v>10059</v>
      </c>
      <c r="R4894" s="5">
        <f t="shared" si="76"/>
        <v>-2.4134117893955241E-3</v>
      </c>
    </row>
    <row r="4895" spans="1:18" x14ac:dyDescent="0.3">
      <c r="A4895" t="s">
        <v>4628</v>
      </c>
      <c r="B4895" s="2">
        <v>45682</v>
      </c>
      <c r="C4895" t="s">
        <v>10021</v>
      </c>
      <c r="D4895" t="s">
        <v>10031</v>
      </c>
      <c r="E4895" t="s">
        <v>10035</v>
      </c>
      <c r="F4895">
        <v>1</v>
      </c>
      <c r="G4895">
        <v>42.2</v>
      </c>
      <c r="H4895">
        <v>30.6</v>
      </c>
      <c r="I4895" t="s">
        <v>10040</v>
      </c>
      <c r="J4895">
        <f>F4895*G4895</f>
        <v>42.2</v>
      </c>
      <c r="K4895">
        <f>F4895*H4895</f>
        <v>30.6</v>
      </c>
      <c r="L4895">
        <f>J4895-K4895</f>
        <v>11.600000000000001</v>
      </c>
      <c r="M4895" s="5">
        <f>L4895/J4895</f>
        <v>0.27488151658767773</v>
      </c>
      <c r="N4895" t="str">
        <f>IF(ISNA(VLOOKUP(A4895,'Returns Data'!A:A,1,0)),"No","Yes")</f>
        <v>No</v>
      </c>
      <c r="O4895" t="s">
        <v>10085</v>
      </c>
      <c r="P4895" t="str">
        <f>IFERROR(VLOOKUP(A4895,'Ratings Data'!A:C,3,0),"No Rating")</f>
        <v>No Rating</v>
      </c>
      <c r="Q4895" t="s">
        <v>10059</v>
      </c>
      <c r="R4895" s="5">
        <f t="shared" si="76"/>
        <v>-0.98292769758560428</v>
      </c>
    </row>
    <row r="4896" spans="1:18" x14ac:dyDescent="0.3">
      <c r="A4896" t="s">
        <v>4720</v>
      </c>
      <c r="B4896" s="2">
        <v>45682</v>
      </c>
      <c r="C4896" t="s">
        <v>10017</v>
      </c>
      <c r="D4896" t="s">
        <v>10032</v>
      </c>
      <c r="E4896" t="s">
        <v>10035</v>
      </c>
      <c r="F4896">
        <v>6</v>
      </c>
      <c r="G4896">
        <v>199.17</v>
      </c>
      <c r="H4896">
        <v>130.55000000000001</v>
      </c>
      <c r="I4896" t="s">
        <v>10039</v>
      </c>
      <c r="J4896">
        <f>F4896*G4896</f>
        <v>1195.02</v>
      </c>
      <c r="K4896">
        <f>F4896*H4896</f>
        <v>783.30000000000007</v>
      </c>
      <c r="L4896">
        <f>J4896-K4896</f>
        <v>411.71999999999991</v>
      </c>
      <c r="M4896" s="5">
        <f>L4896/J4896</f>
        <v>0.34452979866445743</v>
      </c>
      <c r="N4896" t="str">
        <f>IF(ISNA(VLOOKUP(A4896,'Returns Data'!A:A,1,0)),"No","Yes")</f>
        <v>No</v>
      </c>
      <c r="O4896" t="s">
        <v>10085</v>
      </c>
      <c r="P4896" t="str">
        <f>IFERROR(VLOOKUP(A4896,'Ratings Data'!A:C,3,0),"No Rating")</f>
        <v>No Rating</v>
      </c>
      <c r="Q4896" t="s">
        <v>10059</v>
      </c>
      <c r="R4896" s="5">
        <f t="shared" si="76"/>
        <v>27.318009478672984</v>
      </c>
    </row>
    <row r="4897" spans="1:18" x14ac:dyDescent="0.3">
      <c r="A4897" t="s">
        <v>4829</v>
      </c>
      <c r="B4897" s="2">
        <v>45682</v>
      </c>
      <c r="C4897" t="s">
        <v>10013</v>
      </c>
      <c r="D4897" t="s">
        <v>10030</v>
      </c>
      <c r="E4897" t="s">
        <v>10037</v>
      </c>
      <c r="F4897">
        <v>4</v>
      </c>
      <c r="G4897">
        <v>384.08</v>
      </c>
      <c r="H4897">
        <v>319.25</v>
      </c>
      <c r="I4897" t="s">
        <v>10039</v>
      </c>
      <c r="J4897">
        <f>F4897*G4897</f>
        <v>1536.32</v>
      </c>
      <c r="K4897">
        <f>F4897*H4897</f>
        <v>1277</v>
      </c>
      <c r="L4897">
        <f>J4897-K4897</f>
        <v>259.31999999999994</v>
      </c>
      <c r="M4897" s="5">
        <f>L4897/J4897</f>
        <v>0.16879295980004164</v>
      </c>
      <c r="N4897" t="str">
        <f>IF(ISNA(VLOOKUP(A4897,'Returns Data'!A:A,1,0)),"No","Yes")</f>
        <v>No</v>
      </c>
      <c r="O4897" t="s">
        <v>10085</v>
      </c>
      <c r="P4897" t="str">
        <f>IFERROR(VLOOKUP(A4897,'Ratings Data'!A:C,3,0),"No Rating")</f>
        <v>No Rating</v>
      </c>
      <c r="Q4897" t="s">
        <v>10059</v>
      </c>
      <c r="R4897" s="5">
        <f t="shared" si="76"/>
        <v>0.28560191461230772</v>
      </c>
    </row>
    <row r="4898" spans="1:18" x14ac:dyDescent="0.3">
      <c r="A4898" t="s">
        <v>5269</v>
      </c>
      <c r="B4898" s="2">
        <v>45682</v>
      </c>
      <c r="C4898" t="s">
        <v>10016</v>
      </c>
      <c r="D4898" t="s">
        <v>10032</v>
      </c>
      <c r="E4898" t="s">
        <v>10034</v>
      </c>
      <c r="F4898">
        <v>11</v>
      </c>
      <c r="G4898">
        <v>95.7</v>
      </c>
      <c r="H4898">
        <v>85.14</v>
      </c>
      <c r="I4898" t="s">
        <v>10040</v>
      </c>
      <c r="J4898">
        <f>F4898*G4898</f>
        <v>1052.7</v>
      </c>
      <c r="K4898">
        <f>F4898*H4898</f>
        <v>936.54</v>
      </c>
      <c r="L4898">
        <f>J4898-K4898</f>
        <v>116.16000000000008</v>
      </c>
      <c r="M4898" s="5">
        <f>L4898/J4898</f>
        <v>0.11034482758620696</v>
      </c>
      <c r="N4898" t="str">
        <f>IF(ISNA(VLOOKUP(A4898,'Returns Data'!A:A,1,0)),"No","Yes")</f>
        <v>No</v>
      </c>
      <c r="O4898" t="s">
        <v>10085</v>
      </c>
      <c r="P4898">
        <f>IFERROR(VLOOKUP(A4898,'Ratings Data'!A:C,3,0),"No Rating")</f>
        <v>1</v>
      </c>
      <c r="Q4898" t="s">
        <v>10059</v>
      </c>
      <c r="R4898" s="5">
        <f t="shared" si="76"/>
        <v>-0.31479118933555505</v>
      </c>
    </row>
    <row r="4899" spans="1:18" x14ac:dyDescent="0.3">
      <c r="A4899" t="s">
        <v>5503</v>
      </c>
      <c r="B4899" s="2">
        <v>45682</v>
      </c>
      <c r="C4899" t="s">
        <v>10016</v>
      </c>
      <c r="D4899" t="s">
        <v>10032</v>
      </c>
      <c r="E4899" t="s">
        <v>10037</v>
      </c>
      <c r="F4899">
        <v>8</v>
      </c>
      <c r="G4899">
        <v>203.76</v>
      </c>
      <c r="H4899">
        <v>156.27000000000001</v>
      </c>
      <c r="I4899" t="s">
        <v>10039</v>
      </c>
      <c r="J4899">
        <f>F4899*G4899</f>
        <v>1630.08</v>
      </c>
      <c r="K4899">
        <f>F4899*H4899</f>
        <v>1250.1600000000001</v>
      </c>
      <c r="L4899">
        <f>J4899-K4899</f>
        <v>379.91999999999985</v>
      </c>
      <c r="M4899" s="5">
        <f>L4899/J4899</f>
        <v>0.23306831566548872</v>
      </c>
      <c r="N4899" t="str">
        <f>IF(ISNA(VLOOKUP(A4899,'Returns Data'!A:A,1,0)),"No","Yes")</f>
        <v>No</v>
      </c>
      <c r="O4899" t="s">
        <v>10085</v>
      </c>
      <c r="P4899" t="str">
        <f>IFERROR(VLOOKUP(A4899,'Ratings Data'!A:C,3,0),"No Rating")</f>
        <v>No Rating</v>
      </c>
      <c r="Q4899" t="s">
        <v>10059</v>
      </c>
      <c r="R4899" s="5">
        <f t="shared" si="76"/>
        <v>0.54847534910230822</v>
      </c>
    </row>
    <row r="4900" spans="1:18" x14ac:dyDescent="0.3">
      <c r="A4900" t="s">
        <v>6612</v>
      </c>
      <c r="B4900" s="2">
        <v>45682</v>
      </c>
      <c r="C4900" t="s">
        <v>10019</v>
      </c>
      <c r="D4900" t="s">
        <v>10031</v>
      </c>
      <c r="E4900" t="s">
        <v>10035</v>
      </c>
      <c r="F4900">
        <v>9</v>
      </c>
      <c r="G4900">
        <v>272.69</v>
      </c>
      <c r="H4900">
        <v>193.35</v>
      </c>
      <c r="I4900" t="s">
        <v>10039</v>
      </c>
      <c r="J4900">
        <f>F4900*G4900</f>
        <v>2454.21</v>
      </c>
      <c r="K4900">
        <f>F4900*H4900</f>
        <v>1740.1499999999999</v>
      </c>
      <c r="L4900">
        <f>J4900-K4900</f>
        <v>714.06000000000017</v>
      </c>
      <c r="M4900" s="5">
        <f>L4900/J4900</f>
        <v>0.29095309692324622</v>
      </c>
      <c r="N4900" t="str">
        <f>IF(ISNA(VLOOKUP(A4900,'Returns Data'!A:A,1,0)),"No","Yes")</f>
        <v>No</v>
      </c>
      <c r="O4900" t="s">
        <v>10085</v>
      </c>
      <c r="P4900" t="str">
        <f>IFERROR(VLOOKUP(A4900,'Ratings Data'!A:C,3,0),"No Rating")</f>
        <v>No Rating</v>
      </c>
      <c r="Q4900" t="s">
        <v>10059</v>
      </c>
      <c r="R4900" s="5">
        <f t="shared" si="76"/>
        <v>0.50557641342756188</v>
      </c>
    </row>
    <row r="4901" spans="1:18" x14ac:dyDescent="0.3">
      <c r="A4901" t="s">
        <v>6826</v>
      </c>
      <c r="B4901" s="2">
        <v>45682</v>
      </c>
      <c r="C4901" t="s">
        <v>10021</v>
      </c>
      <c r="D4901" t="s">
        <v>10031</v>
      </c>
      <c r="E4901" t="s">
        <v>10037</v>
      </c>
      <c r="F4901">
        <v>4</v>
      </c>
      <c r="G4901">
        <v>19.2</v>
      </c>
      <c r="H4901">
        <v>14.3</v>
      </c>
      <c r="I4901" t="s">
        <v>10039</v>
      </c>
      <c r="J4901">
        <f>F4901*G4901</f>
        <v>76.8</v>
      </c>
      <c r="K4901">
        <f>F4901*H4901</f>
        <v>57.2</v>
      </c>
      <c r="L4901">
        <f>J4901-K4901</f>
        <v>19.599999999999994</v>
      </c>
      <c r="M4901" s="5">
        <f>L4901/J4901</f>
        <v>0.25520833333333326</v>
      </c>
      <c r="N4901" t="str">
        <f>IF(ISNA(VLOOKUP(A4901,'Returns Data'!A:A,1,0)),"No","Yes")</f>
        <v>No</v>
      </c>
      <c r="O4901" t="s">
        <v>10085</v>
      </c>
      <c r="P4901" t="str">
        <f>IFERROR(VLOOKUP(A4901,'Ratings Data'!A:C,3,0),"No Rating")</f>
        <v>No Rating</v>
      </c>
      <c r="Q4901" t="s">
        <v>10059</v>
      </c>
      <c r="R4901" s="5">
        <f t="shared" si="76"/>
        <v>-0.96870683437847604</v>
      </c>
    </row>
    <row r="4902" spans="1:18" x14ac:dyDescent="0.3">
      <c r="A4902" t="s">
        <v>7937</v>
      </c>
      <c r="B4902" s="2">
        <v>45682</v>
      </c>
      <c r="C4902" t="s">
        <v>10009</v>
      </c>
      <c r="D4902" t="s">
        <v>10029</v>
      </c>
      <c r="E4902" t="s">
        <v>10036</v>
      </c>
      <c r="F4902">
        <v>20</v>
      </c>
      <c r="G4902">
        <v>241.94</v>
      </c>
      <c r="H4902">
        <v>182.67</v>
      </c>
      <c r="I4902" t="s">
        <v>10039</v>
      </c>
      <c r="J4902">
        <f>F4902*G4902</f>
        <v>4838.8</v>
      </c>
      <c r="K4902">
        <f>F4902*H4902</f>
        <v>3653.3999999999996</v>
      </c>
      <c r="L4902">
        <f>J4902-K4902</f>
        <v>1185.4000000000005</v>
      </c>
      <c r="M4902" s="5">
        <f>L4902/J4902</f>
        <v>0.24497809374225024</v>
      </c>
      <c r="N4902" t="str">
        <f>IF(ISNA(VLOOKUP(A4902,'Returns Data'!A:A,1,0)),"No","Yes")</f>
        <v>No</v>
      </c>
      <c r="O4902" t="s">
        <v>10085</v>
      </c>
      <c r="P4902" t="str">
        <f>IFERROR(VLOOKUP(A4902,'Ratings Data'!A:C,3,0),"No Rating")</f>
        <v>No Rating</v>
      </c>
      <c r="Q4902" t="s">
        <v>10059</v>
      </c>
      <c r="R4902" s="5">
        <f t="shared" si="76"/>
        <v>62.005208333333336</v>
      </c>
    </row>
    <row r="4903" spans="1:18" x14ac:dyDescent="0.3">
      <c r="A4903" t="s">
        <v>8745</v>
      </c>
      <c r="B4903" s="2">
        <v>45682</v>
      </c>
      <c r="C4903" t="s">
        <v>10020</v>
      </c>
      <c r="D4903" t="s">
        <v>10030</v>
      </c>
      <c r="E4903" t="s">
        <v>10034</v>
      </c>
      <c r="F4903">
        <v>1</v>
      </c>
      <c r="G4903">
        <v>111.55</v>
      </c>
      <c r="H4903">
        <v>78.510000000000005</v>
      </c>
      <c r="I4903" t="s">
        <v>10040</v>
      </c>
      <c r="J4903">
        <f>F4903*G4903</f>
        <v>111.55</v>
      </c>
      <c r="K4903">
        <f>F4903*H4903</f>
        <v>78.510000000000005</v>
      </c>
      <c r="L4903">
        <f>J4903-K4903</f>
        <v>33.039999999999992</v>
      </c>
      <c r="M4903" s="5">
        <f>L4903/J4903</f>
        <v>0.29619004930524423</v>
      </c>
      <c r="N4903" t="str">
        <f>IF(ISNA(VLOOKUP(A4903,'Returns Data'!A:A,1,0)),"No","Yes")</f>
        <v>No</v>
      </c>
      <c r="O4903" t="s">
        <v>10085</v>
      </c>
      <c r="P4903" t="str">
        <f>IFERROR(VLOOKUP(A4903,'Ratings Data'!A:C,3,0),"No Rating")</f>
        <v>No Rating</v>
      </c>
      <c r="Q4903" t="s">
        <v>10059</v>
      </c>
      <c r="R4903" s="5">
        <f t="shared" si="76"/>
        <v>-0.97694676366041167</v>
      </c>
    </row>
    <row r="4904" spans="1:18" x14ac:dyDescent="0.3">
      <c r="A4904" t="s">
        <v>9233</v>
      </c>
      <c r="B4904" s="2">
        <v>45682</v>
      </c>
      <c r="C4904" t="s">
        <v>10016</v>
      </c>
      <c r="D4904" t="s">
        <v>10032</v>
      </c>
      <c r="E4904" t="s">
        <v>10035</v>
      </c>
      <c r="F4904">
        <v>14</v>
      </c>
      <c r="G4904">
        <v>263.77999999999997</v>
      </c>
      <c r="H4904">
        <v>162.85</v>
      </c>
      <c r="I4904" t="s">
        <v>10040</v>
      </c>
      <c r="J4904">
        <f>F4904*G4904</f>
        <v>3692.9199999999996</v>
      </c>
      <c r="K4904">
        <f>F4904*H4904</f>
        <v>2279.9</v>
      </c>
      <c r="L4904">
        <f>J4904-K4904</f>
        <v>1413.0199999999995</v>
      </c>
      <c r="M4904" s="5">
        <f>L4904/J4904</f>
        <v>0.38262946394722869</v>
      </c>
      <c r="N4904" t="str">
        <f>IF(ISNA(VLOOKUP(A4904,'Returns Data'!A:A,1,0)),"No","Yes")</f>
        <v>No</v>
      </c>
      <c r="O4904" t="s">
        <v>10085</v>
      </c>
      <c r="P4904" t="str">
        <f>IFERROR(VLOOKUP(A4904,'Ratings Data'!A:C,3,0),"No Rating")</f>
        <v>No Rating</v>
      </c>
      <c r="Q4904" t="s">
        <v>10059</v>
      </c>
      <c r="R4904" s="5">
        <f t="shared" si="76"/>
        <v>32.105513222770057</v>
      </c>
    </row>
    <row r="4905" spans="1:18" x14ac:dyDescent="0.3">
      <c r="A4905" t="s">
        <v>9509</v>
      </c>
      <c r="B4905" s="2">
        <v>45682</v>
      </c>
      <c r="C4905" t="s">
        <v>10016</v>
      </c>
      <c r="D4905" t="s">
        <v>10032</v>
      </c>
      <c r="E4905" t="s">
        <v>10038</v>
      </c>
      <c r="F4905">
        <v>12</v>
      </c>
      <c r="G4905">
        <v>264.47000000000003</v>
      </c>
      <c r="H4905">
        <v>213.62</v>
      </c>
      <c r="I4905" t="s">
        <v>10040</v>
      </c>
      <c r="J4905">
        <f>F4905*G4905</f>
        <v>3173.6400000000003</v>
      </c>
      <c r="K4905">
        <f>F4905*H4905</f>
        <v>2563.44</v>
      </c>
      <c r="L4905">
        <f>J4905-K4905</f>
        <v>610.20000000000027</v>
      </c>
      <c r="M4905" s="5">
        <f>L4905/J4905</f>
        <v>0.1922713351230764</v>
      </c>
      <c r="N4905" t="str">
        <f>IF(ISNA(VLOOKUP(A4905,'Returns Data'!A:A,1,0)),"No","Yes")</f>
        <v>Yes</v>
      </c>
      <c r="O4905" t="str">
        <f>IFERROR(VLOOKUP(A4905,'Returns Data'!A:E,5,0),"No Returns")</f>
        <v>Damaged</v>
      </c>
      <c r="P4905" t="str">
        <f>IFERROR(VLOOKUP(A4905,'Ratings Data'!A:C,3,0),"No Rating")</f>
        <v>No Rating</v>
      </c>
      <c r="Q4905" t="s">
        <v>10059</v>
      </c>
      <c r="R4905" s="5">
        <f t="shared" si="76"/>
        <v>-0.1406150146767326</v>
      </c>
    </row>
    <row r="4906" spans="1:18" x14ac:dyDescent="0.3">
      <c r="A4906" t="s">
        <v>9906</v>
      </c>
      <c r="B4906" s="2">
        <v>45682</v>
      </c>
      <c r="C4906" t="s">
        <v>10009</v>
      </c>
      <c r="D4906" t="s">
        <v>10029</v>
      </c>
      <c r="E4906" t="s">
        <v>10037</v>
      </c>
      <c r="F4906">
        <v>20</v>
      </c>
      <c r="G4906">
        <v>370.31</v>
      </c>
      <c r="H4906">
        <v>272.02</v>
      </c>
      <c r="I4906" t="s">
        <v>10040</v>
      </c>
      <c r="J4906">
        <f>F4906*G4906</f>
        <v>7406.2</v>
      </c>
      <c r="K4906">
        <f>F4906*H4906</f>
        <v>5440.4</v>
      </c>
      <c r="L4906">
        <f>J4906-K4906</f>
        <v>1965.8000000000002</v>
      </c>
      <c r="M4906" s="5">
        <f>L4906/J4906</f>
        <v>0.26542626448111045</v>
      </c>
      <c r="N4906" t="str">
        <f>IF(ISNA(VLOOKUP(A4906,'Returns Data'!A:A,1,0)),"No","Yes")</f>
        <v>No</v>
      </c>
      <c r="O4906" t="s">
        <v>10085</v>
      </c>
      <c r="P4906">
        <f>IFERROR(VLOOKUP(A4906,'Ratings Data'!A:C,3,0),"No Rating")</f>
        <v>4</v>
      </c>
      <c r="Q4906" t="s">
        <v>10059</v>
      </c>
      <c r="R4906" s="5">
        <f t="shared" si="76"/>
        <v>1.3336610327573384</v>
      </c>
    </row>
    <row r="4907" spans="1:18" x14ac:dyDescent="0.3">
      <c r="A4907" t="s">
        <v>686</v>
      </c>
      <c r="B4907" s="2">
        <v>45683</v>
      </c>
      <c r="C4907" t="s">
        <v>10009</v>
      </c>
      <c r="D4907" t="s">
        <v>10029</v>
      </c>
      <c r="E4907" t="s">
        <v>10034</v>
      </c>
      <c r="F4907">
        <v>2</v>
      </c>
      <c r="G4907">
        <v>362.35</v>
      </c>
      <c r="H4907">
        <v>289.99</v>
      </c>
      <c r="I4907" t="s">
        <v>10039</v>
      </c>
      <c r="J4907">
        <f>F4907*G4907</f>
        <v>724.7</v>
      </c>
      <c r="K4907">
        <f>F4907*H4907</f>
        <v>579.98</v>
      </c>
      <c r="L4907">
        <f>J4907-K4907</f>
        <v>144.72000000000003</v>
      </c>
      <c r="M4907" s="5">
        <f>L4907/J4907</f>
        <v>0.1996964261073548</v>
      </c>
      <c r="N4907" t="str">
        <f>IF(ISNA(VLOOKUP(A4907,'Returns Data'!A:A,1,0)),"No","Yes")</f>
        <v>No</v>
      </c>
      <c r="O4907" t="s">
        <v>10085</v>
      </c>
      <c r="P4907" t="str">
        <f>IFERROR(VLOOKUP(A4907,'Ratings Data'!A:C,3,0),"No Rating")</f>
        <v>No Rating</v>
      </c>
      <c r="Q4907" t="s">
        <v>10059</v>
      </c>
      <c r="R4907" s="5">
        <f t="shared" si="76"/>
        <v>-0.90214955037671141</v>
      </c>
    </row>
    <row r="4908" spans="1:18" x14ac:dyDescent="0.3">
      <c r="A4908" t="s">
        <v>1099</v>
      </c>
      <c r="B4908" s="2">
        <v>45683</v>
      </c>
      <c r="C4908" t="s">
        <v>10011</v>
      </c>
      <c r="D4908" t="s">
        <v>10029</v>
      </c>
      <c r="E4908" t="s">
        <v>10035</v>
      </c>
      <c r="F4908">
        <v>5</v>
      </c>
      <c r="G4908">
        <v>53.74</v>
      </c>
      <c r="H4908">
        <v>38.49</v>
      </c>
      <c r="I4908" t="s">
        <v>10039</v>
      </c>
      <c r="J4908">
        <f>F4908*G4908</f>
        <v>268.7</v>
      </c>
      <c r="K4908">
        <f>F4908*H4908</f>
        <v>192.45000000000002</v>
      </c>
      <c r="L4908">
        <f>J4908-K4908</f>
        <v>76.249999999999972</v>
      </c>
      <c r="M4908" s="5">
        <f>L4908/J4908</f>
        <v>0.28377372534424999</v>
      </c>
      <c r="N4908" t="str">
        <f>IF(ISNA(VLOOKUP(A4908,'Returns Data'!A:A,1,0)),"No","Yes")</f>
        <v>No</v>
      </c>
      <c r="O4908" t="s">
        <v>10085</v>
      </c>
      <c r="P4908" t="str">
        <f>IFERROR(VLOOKUP(A4908,'Ratings Data'!A:C,3,0),"No Rating")</f>
        <v>No Rating</v>
      </c>
      <c r="Q4908" t="s">
        <v>10059</v>
      </c>
      <c r="R4908" s="5">
        <f t="shared" si="76"/>
        <v>-0.62922588657375467</v>
      </c>
    </row>
    <row r="4909" spans="1:18" x14ac:dyDescent="0.3">
      <c r="A4909" t="s">
        <v>1375</v>
      </c>
      <c r="B4909" s="2">
        <v>45683</v>
      </c>
      <c r="C4909" t="s">
        <v>10019</v>
      </c>
      <c r="D4909" t="s">
        <v>10031</v>
      </c>
      <c r="E4909" t="s">
        <v>10036</v>
      </c>
      <c r="F4909">
        <v>5</v>
      </c>
      <c r="G4909">
        <v>346.29</v>
      </c>
      <c r="H4909">
        <v>308.77999999999997</v>
      </c>
      <c r="I4909" t="s">
        <v>10040</v>
      </c>
      <c r="J4909">
        <f>F4909*G4909</f>
        <v>1731.45</v>
      </c>
      <c r="K4909">
        <f>F4909*H4909</f>
        <v>1543.8999999999999</v>
      </c>
      <c r="L4909">
        <f>J4909-K4909</f>
        <v>187.55000000000018</v>
      </c>
      <c r="M4909" s="5">
        <f>L4909/J4909</f>
        <v>0.10831961650639647</v>
      </c>
      <c r="N4909" t="str">
        <f>IF(ISNA(VLOOKUP(A4909,'Returns Data'!A:A,1,0)),"No","Yes")</f>
        <v>No</v>
      </c>
      <c r="O4909" t="s">
        <v>10085</v>
      </c>
      <c r="P4909" t="str">
        <f>IFERROR(VLOOKUP(A4909,'Ratings Data'!A:C,3,0),"No Rating")</f>
        <v>No Rating</v>
      </c>
      <c r="Q4909" t="s">
        <v>10059</v>
      </c>
      <c r="R4909" s="5">
        <f t="shared" si="76"/>
        <v>5.4438034983252699</v>
      </c>
    </row>
    <row r="4910" spans="1:18" x14ac:dyDescent="0.3">
      <c r="A4910" t="s">
        <v>2389</v>
      </c>
      <c r="B4910" s="2">
        <v>45683</v>
      </c>
      <c r="C4910" t="s">
        <v>10012</v>
      </c>
      <c r="D4910" t="s">
        <v>10030</v>
      </c>
      <c r="E4910" t="s">
        <v>10038</v>
      </c>
      <c r="F4910">
        <v>19</v>
      </c>
      <c r="G4910">
        <v>298.01</v>
      </c>
      <c r="H4910">
        <v>263.42</v>
      </c>
      <c r="I4910" t="s">
        <v>10039</v>
      </c>
      <c r="J4910">
        <f>F4910*G4910</f>
        <v>5662.19</v>
      </c>
      <c r="K4910">
        <f>F4910*H4910</f>
        <v>5004.9800000000005</v>
      </c>
      <c r="L4910">
        <f>J4910-K4910</f>
        <v>657.20999999999913</v>
      </c>
      <c r="M4910" s="5">
        <f>L4910/J4910</f>
        <v>0.1160699305392435</v>
      </c>
      <c r="N4910" t="str">
        <f>IF(ISNA(VLOOKUP(A4910,'Returns Data'!A:A,1,0)),"No","Yes")</f>
        <v>No</v>
      </c>
      <c r="O4910" t="s">
        <v>10085</v>
      </c>
      <c r="P4910" t="str">
        <f>IFERROR(VLOOKUP(A4910,'Ratings Data'!A:C,3,0),"No Rating")</f>
        <v>No Rating</v>
      </c>
      <c r="Q4910" t="s">
        <v>10059</v>
      </c>
      <c r="R4910" s="5">
        <f t="shared" si="76"/>
        <v>2.2702012763868433</v>
      </c>
    </row>
    <row r="4911" spans="1:18" x14ac:dyDescent="0.3">
      <c r="A4911" t="s">
        <v>2602</v>
      </c>
      <c r="B4911" s="2">
        <v>45683</v>
      </c>
      <c r="C4911" t="s">
        <v>10018</v>
      </c>
      <c r="D4911" t="s">
        <v>10033</v>
      </c>
      <c r="E4911" t="s">
        <v>10034</v>
      </c>
      <c r="F4911">
        <v>6</v>
      </c>
      <c r="G4911">
        <v>366.67</v>
      </c>
      <c r="H4911">
        <v>299.8</v>
      </c>
      <c r="I4911" t="s">
        <v>10040</v>
      </c>
      <c r="J4911">
        <f>F4911*G4911</f>
        <v>2200.02</v>
      </c>
      <c r="K4911">
        <f>F4911*H4911</f>
        <v>1798.8000000000002</v>
      </c>
      <c r="L4911">
        <f>J4911-K4911</f>
        <v>401.2199999999998</v>
      </c>
      <c r="M4911" s="5">
        <f>L4911/J4911</f>
        <v>0.18237106935391487</v>
      </c>
      <c r="N4911" t="str">
        <f>IF(ISNA(VLOOKUP(A4911,'Returns Data'!A:A,1,0)),"No","Yes")</f>
        <v>No</v>
      </c>
      <c r="O4911" t="s">
        <v>10085</v>
      </c>
      <c r="P4911" t="str">
        <f>IFERROR(VLOOKUP(A4911,'Ratings Data'!A:C,3,0),"No Rating")</f>
        <v>No Rating</v>
      </c>
      <c r="Q4911" t="s">
        <v>10059</v>
      </c>
      <c r="R4911" s="5">
        <f t="shared" si="76"/>
        <v>-0.61145422530858196</v>
      </c>
    </row>
    <row r="4912" spans="1:18" x14ac:dyDescent="0.3">
      <c r="A4912" t="s">
        <v>2789</v>
      </c>
      <c r="B4912" s="2">
        <v>45683</v>
      </c>
      <c r="C4912" t="s">
        <v>10010</v>
      </c>
      <c r="D4912" t="s">
        <v>10029</v>
      </c>
      <c r="E4912" t="s">
        <v>10034</v>
      </c>
      <c r="F4912">
        <v>9</v>
      </c>
      <c r="G4912">
        <v>342.98</v>
      </c>
      <c r="H4912">
        <v>306.92</v>
      </c>
      <c r="I4912" t="s">
        <v>10039</v>
      </c>
      <c r="J4912">
        <f>F4912*G4912</f>
        <v>3086.82</v>
      </c>
      <c r="K4912">
        <f>F4912*H4912</f>
        <v>2762.28</v>
      </c>
      <c r="L4912">
        <f>J4912-K4912</f>
        <v>324.53999999999996</v>
      </c>
      <c r="M4912" s="5">
        <f>L4912/J4912</f>
        <v>0.10513732579159132</v>
      </c>
      <c r="N4912" t="str">
        <f>IF(ISNA(VLOOKUP(A4912,'Returns Data'!A:A,1,0)),"No","Yes")</f>
        <v>No</v>
      </c>
      <c r="O4912" t="s">
        <v>10085</v>
      </c>
      <c r="P4912" t="str">
        <f>IFERROR(VLOOKUP(A4912,'Ratings Data'!A:C,3,0),"No Rating")</f>
        <v>No Rating</v>
      </c>
      <c r="Q4912" t="s">
        <v>10059</v>
      </c>
      <c r="R4912" s="5">
        <f t="shared" si="76"/>
        <v>0.40308724466141227</v>
      </c>
    </row>
    <row r="4913" spans="1:18" x14ac:dyDescent="0.3">
      <c r="A4913" t="s">
        <v>3244</v>
      </c>
      <c r="B4913" s="2">
        <v>45683</v>
      </c>
      <c r="C4913" t="s">
        <v>10015</v>
      </c>
      <c r="D4913" t="s">
        <v>10031</v>
      </c>
      <c r="E4913" t="s">
        <v>10038</v>
      </c>
      <c r="F4913">
        <v>8</v>
      </c>
      <c r="G4913">
        <v>24.75</v>
      </c>
      <c r="H4913">
        <v>21</v>
      </c>
      <c r="I4913" t="s">
        <v>10039</v>
      </c>
      <c r="J4913">
        <f>F4913*G4913</f>
        <v>198</v>
      </c>
      <c r="K4913">
        <f>F4913*H4913</f>
        <v>168</v>
      </c>
      <c r="L4913">
        <f>J4913-K4913</f>
        <v>30</v>
      </c>
      <c r="M4913" s="5">
        <f>L4913/J4913</f>
        <v>0.15151515151515152</v>
      </c>
      <c r="N4913" t="str">
        <f>IF(ISNA(VLOOKUP(A4913,'Returns Data'!A:A,1,0)),"No","Yes")</f>
        <v>No</v>
      </c>
      <c r="O4913" t="s">
        <v>10085</v>
      </c>
      <c r="P4913" t="str">
        <f>IFERROR(VLOOKUP(A4913,'Ratings Data'!A:C,3,0),"No Rating")</f>
        <v>No Rating</v>
      </c>
      <c r="Q4913" t="s">
        <v>10059</v>
      </c>
      <c r="R4913" s="5">
        <f t="shared" si="76"/>
        <v>-0.93585631815266201</v>
      </c>
    </row>
    <row r="4914" spans="1:18" x14ac:dyDescent="0.3">
      <c r="A4914" t="s">
        <v>4015</v>
      </c>
      <c r="B4914" s="2">
        <v>45683</v>
      </c>
      <c r="C4914" t="s">
        <v>10016</v>
      </c>
      <c r="D4914" t="s">
        <v>10032</v>
      </c>
      <c r="E4914" t="s">
        <v>10035</v>
      </c>
      <c r="F4914">
        <v>8</v>
      </c>
      <c r="G4914">
        <v>398.39</v>
      </c>
      <c r="H4914">
        <v>278.26</v>
      </c>
      <c r="I4914" t="s">
        <v>10040</v>
      </c>
      <c r="J4914">
        <f>F4914*G4914</f>
        <v>3187.12</v>
      </c>
      <c r="K4914">
        <f>F4914*H4914</f>
        <v>2226.08</v>
      </c>
      <c r="L4914">
        <f>J4914-K4914</f>
        <v>961.04</v>
      </c>
      <c r="M4914" s="5">
        <f>L4914/J4914</f>
        <v>0.3015386932402922</v>
      </c>
      <c r="N4914" t="str">
        <f>IF(ISNA(VLOOKUP(A4914,'Returns Data'!A:A,1,0)),"No","Yes")</f>
        <v>No</v>
      </c>
      <c r="O4914" t="s">
        <v>10085</v>
      </c>
      <c r="P4914" t="str">
        <f>IFERROR(VLOOKUP(A4914,'Ratings Data'!A:C,3,0),"No Rating")</f>
        <v>No Rating</v>
      </c>
      <c r="Q4914" t="s">
        <v>10059</v>
      </c>
      <c r="R4914" s="5">
        <f t="shared" si="76"/>
        <v>15.096565656565655</v>
      </c>
    </row>
    <row r="4915" spans="1:18" x14ac:dyDescent="0.3">
      <c r="A4915" t="s">
        <v>4042</v>
      </c>
      <c r="B4915" s="2">
        <v>45683</v>
      </c>
      <c r="C4915" t="s">
        <v>10022</v>
      </c>
      <c r="D4915" t="s">
        <v>10033</v>
      </c>
      <c r="E4915" t="s">
        <v>10037</v>
      </c>
      <c r="F4915">
        <v>1</v>
      </c>
      <c r="G4915">
        <v>267.27</v>
      </c>
      <c r="H4915">
        <v>197.95</v>
      </c>
      <c r="I4915" t="s">
        <v>10039</v>
      </c>
      <c r="J4915">
        <f>F4915*G4915</f>
        <v>267.27</v>
      </c>
      <c r="K4915">
        <f>F4915*H4915</f>
        <v>197.95</v>
      </c>
      <c r="L4915">
        <f>J4915-K4915</f>
        <v>69.319999999999993</v>
      </c>
      <c r="M4915" s="5">
        <f>L4915/J4915</f>
        <v>0.25936319078085829</v>
      </c>
      <c r="N4915" t="str">
        <f>IF(ISNA(VLOOKUP(A4915,'Returns Data'!A:A,1,0)),"No","Yes")</f>
        <v>No</v>
      </c>
      <c r="O4915" t="s">
        <v>10085</v>
      </c>
      <c r="P4915" t="str">
        <f>IFERROR(VLOOKUP(A4915,'Ratings Data'!A:C,3,0),"No Rating")</f>
        <v>No Rating</v>
      </c>
      <c r="Q4915" t="s">
        <v>10059</v>
      </c>
      <c r="R4915" s="5">
        <f t="shared" si="76"/>
        <v>-0.91614059087828514</v>
      </c>
    </row>
    <row r="4916" spans="1:18" x14ac:dyDescent="0.3">
      <c r="A4916" t="s">
        <v>4217</v>
      </c>
      <c r="B4916" s="2">
        <v>45683</v>
      </c>
      <c r="C4916" t="s">
        <v>10023</v>
      </c>
      <c r="D4916" t="s">
        <v>10033</v>
      </c>
      <c r="E4916" t="s">
        <v>10035</v>
      </c>
      <c r="F4916">
        <v>18</v>
      </c>
      <c r="G4916">
        <v>426.04</v>
      </c>
      <c r="H4916">
        <v>269.56</v>
      </c>
      <c r="I4916" t="s">
        <v>10039</v>
      </c>
      <c r="J4916">
        <f>F4916*G4916</f>
        <v>7668.72</v>
      </c>
      <c r="K4916">
        <f>F4916*H4916</f>
        <v>4852.08</v>
      </c>
      <c r="L4916">
        <f>J4916-K4916</f>
        <v>2816.6400000000003</v>
      </c>
      <c r="M4916" s="5">
        <f>L4916/J4916</f>
        <v>0.36728945638907146</v>
      </c>
      <c r="N4916" t="str">
        <f>IF(ISNA(VLOOKUP(A4916,'Returns Data'!A:A,1,0)),"No","Yes")</f>
        <v>No</v>
      </c>
      <c r="O4916" t="s">
        <v>10085</v>
      </c>
      <c r="P4916" t="str">
        <f>IFERROR(VLOOKUP(A4916,'Ratings Data'!A:C,3,0),"No Rating")</f>
        <v>No Rating</v>
      </c>
      <c r="Q4916" t="s">
        <v>10059</v>
      </c>
      <c r="R4916" s="5">
        <f t="shared" si="76"/>
        <v>27.692782579414079</v>
      </c>
    </row>
    <row r="4917" spans="1:18" x14ac:dyDescent="0.3">
      <c r="A4917" t="s">
        <v>5347</v>
      </c>
      <c r="B4917" s="2">
        <v>45683</v>
      </c>
      <c r="C4917" t="s">
        <v>10016</v>
      </c>
      <c r="D4917" t="s">
        <v>10032</v>
      </c>
      <c r="E4917" t="s">
        <v>10038</v>
      </c>
      <c r="F4917">
        <v>6</v>
      </c>
      <c r="G4917">
        <v>175.67</v>
      </c>
      <c r="H4917">
        <v>115.07</v>
      </c>
      <c r="I4917" t="s">
        <v>10039</v>
      </c>
      <c r="J4917">
        <f>F4917*G4917</f>
        <v>1054.02</v>
      </c>
      <c r="K4917">
        <f>F4917*H4917</f>
        <v>690.42</v>
      </c>
      <c r="L4917">
        <f>J4917-K4917</f>
        <v>363.6</v>
      </c>
      <c r="M4917" s="5">
        <f>L4917/J4917</f>
        <v>0.34496499117663804</v>
      </c>
      <c r="N4917" t="str">
        <f>IF(ISNA(VLOOKUP(A4917,'Returns Data'!A:A,1,0)),"No","Yes")</f>
        <v>No</v>
      </c>
      <c r="O4917" t="s">
        <v>10085</v>
      </c>
      <c r="P4917" t="str">
        <f>IFERROR(VLOOKUP(A4917,'Ratings Data'!A:C,3,0),"No Rating")</f>
        <v>No Rating</v>
      </c>
      <c r="Q4917" t="s">
        <v>10059</v>
      </c>
      <c r="R4917" s="5">
        <f t="shared" si="76"/>
        <v>-0.86255594153913562</v>
      </c>
    </row>
    <row r="4918" spans="1:18" x14ac:dyDescent="0.3">
      <c r="A4918" t="s">
        <v>5664</v>
      </c>
      <c r="B4918" s="2">
        <v>45683</v>
      </c>
      <c r="C4918" t="s">
        <v>10012</v>
      </c>
      <c r="D4918" t="s">
        <v>10030</v>
      </c>
      <c r="E4918" t="s">
        <v>10037</v>
      </c>
      <c r="F4918">
        <v>9</v>
      </c>
      <c r="G4918">
        <v>172.87</v>
      </c>
      <c r="H4918">
        <v>152.53</v>
      </c>
      <c r="I4918" t="s">
        <v>10039</v>
      </c>
      <c r="J4918">
        <f>F4918*G4918</f>
        <v>1555.83</v>
      </c>
      <c r="K4918">
        <f>F4918*H4918</f>
        <v>1372.77</v>
      </c>
      <c r="L4918">
        <f>J4918-K4918</f>
        <v>183.05999999999995</v>
      </c>
      <c r="M4918" s="5">
        <f>L4918/J4918</f>
        <v>0.11766066986753049</v>
      </c>
      <c r="N4918" t="str">
        <f>IF(ISNA(VLOOKUP(A4918,'Returns Data'!A:A,1,0)),"No","Yes")</f>
        <v>No</v>
      </c>
      <c r="O4918" t="s">
        <v>10085</v>
      </c>
      <c r="P4918" t="str">
        <f>IFERROR(VLOOKUP(A4918,'Ratings Data'!A:C,3,0),"No Rating")</f>
        <v>No Rating</v>
      </c>
      <c r="Q4918" t="s">
        <v>10059</v>
      </c>
      <c r="R4918" s="5">
        <f t="shared" si="76"/>
        <v>0.47609153526498543</v>
      </c>
    </row>
    <row r="4919" spans="1:18" x14ac:dyDescent="0.3">
      <c r="A4919" t="s">
        <v>6491</v>
      </c>
      <c r="B4919" s="2">
        <v>45683</v>
      </c>
      <c r="C4919" t="s">
        <v>10020</v>
      </c>
      <c r="D4919" t="s">
        <v>10030</v>
      </c>
      <c r="E4919" t="s">
        <v>10036</v>
      </c>
      <c r="F4919">
        <v>17</v>
      </c>
      <c r="G4919">
        <v>133.09</v>
      </c>
      <c r="H4919">
        <v>85.13</v>
      </c>
      <c r="I4919" t="s">
        <v>10039</v>
      </c>
      <c r="J4919">
        <f>F4919*G4919</f>
        <v>2262.5300000000002</v>
      </c>
      <c r="K4919">
        <f>F4919*H4919</f>
        <v>1447.21</v>
      </c>
      <c r="L4919">
        <f>J4919-K4919</f>
        <v>815.32000000000016</v>
      </c>
      <c r="M4919" s="5">
        <f>L4919/J4919</f>
        <v>0.36035765271620712</v>
      </c>
      <c r="N4919" t="str">
        <f>IF(ISNA(VLOOKUP(A4919,'Returns Data'!A:A,1,0)),"No","Yes")</f>
        <v>No</v>
      </c>
      <c r="O4919" t="s">
        <v>10085</v>
      </c>
      <c r="P4919" t="str">
        <f>IFERROR(VLOOKUP(A4919,'Ratings Data'!A:C,3,0),"No Rating")</f>
        <v>No Rating</v>
      </c>
      <c r="Q4919" t="s">
        <v>10059</v>
      </c>
      <c r="R4919" s="5">
        <f t="shared" si="76"/>
        <v>0.45422700423568146</v>
      </c>
    </row>
    <row r="4920" spans="1:18" x14ac:dyDescent="0.3">
      <c r="A4920" t="s">
        <v>6613</v>
      </c>
      <c r="B4920" s="2">
        <v>45683</v>
      </c>
      <c r="C4920" t="s">
        <v>10019</v>
      </c>
      <c r="D4920" t="s">
        <v>10031</v>
      </c>
      <c r="E4920" t="s">
        <v>10036</v>
      </c>
      <c r="F4920">
        <v>13</v>
      </c>
      <c r="G4920">
        <v>54.5</v>
      </c>
      <c r="H4920">
        <v>39.24</v>
      </c>
      <c r="I4920" t="s">
        <v>10040</v>
      </c>
      <c r="J4920">
        <f>F4920*G4920</f>
        <v>708.5</v>
      </c>
      <c r="K4920">
        <f>F4920*H4920</f>
        <v>510.12</v>
      </c>
      <c r="L4920">
        <f>J4920-K4920</f>
        <v>198.38</v>
      </c>
      <c r="M4920" s="5">
        <f>L4920/J4920</f>
        <v>0.27999999999999997</v>
      </c>
      <c r="N4920" t="str">
        <f>IF(ISNA(VLOOKUP(A4920,'Returns Data'!A:A,1,0)),"No","Yes")</f>
        <v>No</v>
      </c>
      <c r="O4920" t="s">
        <v>10085</v>
      </c>
      <c r="P4920" t="str">
        <f>IFERROR(VLOOKUP(A4920,'Ratings Data'!A:C,3,0),"No Rating")</f>
        <v>No Rating</v>
      </c>
      <c r="Q4920" t="s">
        <v>10059</v>
      </c>
      <c r="R4920" s="5">
        <f t="shared" si="76"/>
        <v>-0.68685498092842967</v>
      </c>
    </row>
    <row r="4921" spans="1:18" x14ac:dyDescent="0.3">
      <c r="A4921" t="s">
        <v>6818</v>
      </c>
      <c r="B4921" s="2">
        <v>45683</v>
      </c>
      <c r="C4921" t="s">
        <v>10022</v>
      </c>
      <c r="D4921" t="s">
        <v>10033</v>
      </c>
      <c r="E4921" t="s">
        <v>10034</v>
      </c>
      <c r="F4921">
        <v>3</v>
      </c>
      <c r="G4921">
        <v>474.66</v>
      </c>
      <c r="H4921">
        <v>404.79</v>
      </c>
      <c r="I4921" t="s">
        <v>10039</v>
      </c>
      <c r="J4921">
        <f>F4921*G4921</f>
        <v>1423.98</v>
      </c>
      <c r="K4921">
        <f>F4921*H4921</f>
        <v>1214.3700000000001</v>
      </c>
      <c r="L4921">
        <f>J4921-K4921</f>
        <v>209.6099999999999</v>
      </c>
      <c r="M4921" s="5">
        <f>L4921/J4921</f>
        <v>0.14720010112501572</v>
      </c>
      <c r="N4921" t="str">
        <f>IF(ISNA(VLOOKUP(A4921,'Returns Data'!A:A,1,0)),"No","Yes")</f>
        <v>Yes</v>
      </c>
      <c r="O4921" t="str">
        <f>IFERROR(VLOOKUP(A4921,'Returns Data'!A:E,5,0),"No Returns")</f>
        <v>Customer Changed Mind</v>
      </c>
      <c r="P4921" t="str">
        <f>IFERROR(VLOOKUP(A4921,'Ratings Data'!A:C,3,0),"No Rating")</f>
        <v>No Rating</v>
      </c>
      <c r="Q4921" t="s">
        <v>10059</v>
      </c>
      <c r="R4921" s="5">
        <f t="shared" si="76"/>
        <v>1.0098517995765703</v>
      </c>
    </row>
    <row r="4922" spans="1:18" x14ac:dyDescent="0.3">
      <c r="A4922" t="s">
        <v>7024</v>
      </c>
      <c r="B4922" s="2">
        <v>45683</v>
      </c>
      <c r="C4922" t="s">
        <v>10017</v>
      </c>
      <c r="D4922" t="s">
        <v>10032</v>
      </c>
      <c r="E4922" t="s">
        <v>10036</v>
      </c>
      <c r="F4922">
        <v>18</v>
      </c>
      <c r="G4922">
        <v>436.59</v>
      </c>
      <c r="H4922">
        <v>371.85</v>
      </c>
      <c r="I4922" t="s">
        <v>10040</v>
      </c>
      <c r="J4922">
        <f>F4922*G4922</f>
        <v>7858.62</v>
      </c>
      <c r="K4922">
        <f>F4922*H4922</f>
        <v>6693.3</v>
      </c>
      <c r="L4922">
        <f>J4922-K4922</f>
        <v>1165.3199999999997</v>
      </c>
      <c r="M4922" s="5">
        <f>L4922/J4922</f>
        <v>0.14828557685700539</v>
      </c>
      <c r="N4922" t="str">
        <f>IF(ISNA(VLOOKUP(A4922,'Returns Data'!A:A,1,0)),"No","Yes")</f>
        <v>No</v>
      </c>
      <c r="O4922" t="s">
        <v>10085</v>
      </c>
      <c r="P4922" t="str">
        <f>IFERROR(VLOOKUP(A4922,'Ratings Data'!A:C,3,0),"No Rating")</f>
        <v>No Rating</v>
      </c>
      <c r="Q4922" t="s">
        <v>10059</v>
      </c>
      <c r="R4922" s="5">
        <f t="shared" si="76"/>
        <v>4.5187713310580202</v>
      </c>
    </row>
    <row r="4923" spans="1:18" x14ac:dyDescent="0.3">
      <c r="A4923" t="s">
        <v>8012</v>
      </c>
      <c r="B4923" s="2">
        <v>45683</v>
      </c>
      <c r="C4923" t="s">
        <v>10013</v>
      </c>
      <c r="D4923" t="s">
        <v>10030</v>
      </c>
      <c r="E4923" t="s">
        <v>10038</v>
      </c>
      <c r="F4923">
        <v>8</v>
      </c>
      <c r="G4923">
        <v>250.98</v>
      </c>
      <c r="H4923">
        <v>196.93</v>
      </c>
      <c r="I4923" t="s">
        <v>10040</v>
      </c>
      <c r="J4923">
        <f>F4923*G4923</f>
        <v>2007.84</v>
      </c>
      <c r="K4923">
        <f>F4923*H4923</f>
        <v>1575.44</v>
      </c>
      <c r="L4923">
        <f>J4923-K4923</f>
        <v>432.39999999999986</v>
      </c>
      <c r="M4923" s="5">
        <f>L4923/J4923</f>
        <v>0.21535580524344564</v>
      </c>
      <c r="N4923" t="str">
        <f>IF(ISNA(VLOOKUP(A4923,'Returns Data'!A:A,1,0)),"No","Yes")</f>
        <v>No</v>
      </c>
      <c r="O4923" t="s">
        <v>10085</v>
      </c>
      <c r="P4923" t="str">
        <f>IFERROR(VLOOKUP(A4923,'Ratings Data'!A:C,3,0),"No Rating")</f>
        <v>No Rating</v>
      </c>
      <c r="Q4923" t="s">
        <v>10059</v>
      </c>
      <c r="R4923" s="5">
        <f t="shared" si="76"/>
        <v>-0.74450476037777624</v>
      </c>
    </row>
    <row r="4924" spans="1:18" x14ac:dyDescent="0.3">
      <c r="A4924" t="s">
        <v>8379</v>
      </c>
      <c r="B4924" s="2">
        <v>45683</v>
      </c>
      <c r="C4924" t="s">
        <v>10011</v>
      </c>
      <c r="D4924" t="s">
        <v>10029</v>
      </c>
      <c r="E4924" t="s">
        <v>10037</v>
      </c>
      <c r="F4924">
        <v>13</v>
      </c>
      <c r="G4924">
        <v>467.78</v>
      </c>
      <c r="H4924">
        <v>395.34</v>
      </c>
      <c r="I4924" t="s">
        <v>10040</v>
      </c>
      <c r="J4924">
        <f>F4924*G4924</f>
        <v>6081.1399999999994</v>
      </c>
      <c r="K4924">
        <f>F4924*H4924</f>
        <v>5139.42</v>
      </c>
      <c r="L4924">
        <f>J4924-K4924</f>
        <v>941.71999999999935</v>
      </c>
      <c r="M4924" s="5">
        <f>L4924/J4924</f>
        <v>0.15485912180939748</v>
      </c>
      <c r="N4924" t="str">
        <f>IF(ISNA(VLOOKUP(A4924,'Returns Data'!A:A,1,0)),"No","Yes")</f>
        <v>No</v>
      </c>
      <c r="O4924" t="s">
        <v>10085</v>
      </c>
      <c r="P4924" t="str">
        <f>IFERROR(VLOOKUP(A4924,'Ratings Data'!A:C,3,0),"No Rating")</f>
        <v>No Rating</v>
      </c>
      <c r="Q4924" t="s">
        <v>10059</v>
      </c>
      <c r="R4924" s="5">
        <f t="shared" si="76"/>
        <v>2.0286975057773526</v>
      </c>
    </row>
    <row r="4925" spans="1:18" x14ac:dyDescent="0.3">
      <c r="A4925" t="s">
        <v>9005</v>
      </c>
      <c r="B4925" s="2">
        <v>45683</v>
      </c>
      <c r="C4925" t="s">
        <v>10018</v>
      </c>
      <c r="D4925" t="s">
        <v>10033</v>
      </c>
      <c r="E4925" t="s">
        <v>10038</v>
      </c>
      <c r="F4925">
        <v>1</v>
      </c>
      <c r="G4925">
        <v>273.97000000000003</v>
      </c>
      <c r="H4925">
        <v>242.29</v>
      </c>
      <c r="I4925" t="s">
        <v>10040</v>
      </c>
      <c r="J4925">
        <f>F4925*G4925</f>
        <v>273.97000000000003</v>
      </c>
      <c r="K4925">
        <f>F4925*H4925</f>
        <v>242.29</v>
      </c>
      <c r="L4925">
        <f>J4925-K4925</f>
        <v>31.680000000000035</v>
      </c>
      <c r="M4925" s="5">
        <f>L4925/J4925</f>
        <v>0.115633098514436</v>
      </c>
      <c r="N4925" t="str">
        <f>IF(ISNA(VLOOKUP(A4925,'Returns Data'!A:A,1,0)),"No","Yes")</f>
        <v>No</v>
      </c>
      <c r="O4925" t="s">
        <v>10085</v>
      </c>
      <c r="P4925" t="str">
        <f>IFERROR(VLOOKUP(A4925,'Ratings Data'!A:C,3,0),"No Rating")</f>
        <v>No Rating</v>
      </c>
      <c r="Q4925" t="s">
        <v>10059</v>
      </c>
      <c r="R4925" s="5">
        <f t="shared" si="76"/>
        <v>-0.95494759206333013</v>
      </c>
    </row>
    <row r="4926" spans="1:18" x14ac:dyDescent="0.3">
      <c r="A4926" t="s">
        <v>9279</v>
      </c>
      <c r="B4926" s="2">
        <v>45683</v>
      </c>
      <c r="C4926" t="s">
        <v>10026</v>
      </c>
      <c r="D4926" t="s">
        <v>10031</v>
      </c>
      <c r="E4926" t="s">
        <v>10036</v>
      </c>
      <c r="F4926">
        <v>6</v>
      </c>
      <c r="G4926">
        <v>72.16</v>
      </c>
      <c r="H4926">
        <v>60.61</v>
      </c>
      <c r="I4926" t="s">
        <v>10040</v>
      </c>
      <c r="J4926">
        <f>F4926*G4926</f>
        <v>432.96</v>
      </c>
      <c r="K4926">
        <f>F4926*H4926</f>
        <v>363.65999999999997</v>
      </c>
      <c r="L4926">
        <f>J4926-K4926</f>
        <v>69.300000000000011</v>
      </c>
      <c r="M4926" s="5">
        <f>L4926/J4926</f>
        <v>0.16006097560975613</v>
      </c>
      <c r="N4926" t="str">
        <f>IF(ISNA(VLOOKUP(A4926,'Returns Data'!A:A,1,0)),"No","Yes")</f>
        <v>No</v>
      </c>
      <c r="O4926" t="s">
        <v>10085</v>
      </c>
      <c r="P4926">
        <f>IFERROR(VLOOKUP(A4926,'Ratings Data'!A:C,3,0),"No Rating")</f>
        <v>2</v>
      </c>
      <c r="Q4926" t="s">
        <v>10059</v>
      </c>
      <c r="R4926" s="5">
        <f t="shared" si="76"/>
        <v>0.58031901303062361</v>
      </c>
    </row>
    <row r="4927" spans="1:18" x14ac:dyDescent="0.3">
      <c r="A4927" t="s">
        <v>9314</v>
      </c>
      <c r="B4927" s="2">
        <v>45683</v>
      </c>
      <c r="C4927" t="s">
        <v>10010</v>
      </c>
      <c r="D4927" t="s">
        <v>10029</v>
      </c>
      <c r="E4927" t="s">
        <v>10036</v>
      </c>
      <c r="F4927">
        <v>12</v>
      </c>
      <c r="G4927">
        <v>257.95</v>
      </c>
      <c r="H4927">
        <v>162.68</v>
      </c>
      <c r="I4927" t="s">
        <v>10039</v>
      </c>
      <c r="J4927">
        <f>F4927*G4927</f>
        <v>3095.3999999999996</v>
      </c>
      <c r="K4927">
        <f>F4927*H4927</f>
        <v>1952.16</v>
      </c>
      <c r="L4927">
        <f>J4927-K4927</f>
        <v>1143.2399999999996</v>
      </c>
      <c r="M4927" s="5">
        <f>L4927/J4927</f>
        <v>0.36933514246947075</v>
      </c>
      <c r="N4927" t="str">
        <f>IF(ISNA(VLOOKUP(A4927,'Returns Data'!A:A,1,0)),"No","Yes")</f>
        <v>No</v>
      </c>
      <c r="O4927" t="s">
        <v>10085</v>
      </c>
      <c r="P4927" t="str">
        <f>IFERROR(VLOOKUP(A4927,'Ratings Data'!A:C,3,0),"No Rating")</f>
        <v>No Rating</v>
      </c>
      <c r="Q4927" t="s">
        <v>10059</v>
      </c>
      <c r="R4927" s="5">
        <f t="shared" si="76"/>
        <v>6.1493902439024382</v>
      </c>
    </row>
    <row r="4928" spans="1:18" x14ac:dyDescent="0.3">
      <c r="A4928" t="s">
        <v>342</v>
      </c>
      <c r="B4928" s="2">
        <v>45684</v>
      </c>
      <c r="C4928" t="s">
        <v>10028</v>
      </c>
      <c r="D4928" t="s">
        <v>10032</v>
      </c>
      <c r="E4928" t="s">
        <v>10037</v>
      </c>
      <c r="F4928">
        <v>10</v>
      </c>
      <c r="G4928">
        <v>156.91</v>
      </c>
      <c r="H4928">
        <v>128.69</v>
      </c>
      <c r="I4928" t="s">
        <v>10040</v>
      </c>
      <c r="J4928">
        <f>F4928*G4928</f>
        <v>1569.1</v>
      </c>
      <c r="K4928">
        <f>F4928*H4928</f>
        <v>1286.9000000000001</v>
      </c>
      <c r="L4928">
        <f>J4928-K4928</f>
        <v>282.19999999999982</v>
      </c>
      <c r="M4928" s="5">
        <f>L4928/J4928</f>
        <v>0.17984832069339102</v>
      </c>
      <c r="N4928" t="str">
        <f>IF(ISNA(VLOOKUP(A4928,'Returns Data'!A:A,1,0)),"No","Yes")</f>
        <v>No</v>
      </c>
      <c r="O4928" t="s">
        <v>10085</v>
      </c>
      <c r="P4928" t="str">
        <f>IFERROR(VLOOKUP(A4928,'Ratings Data'!A:C,3,0),"No Rating")</f>
        <v>No Rating</v>
      </c>
      <c r="Q4928" t="s">
        <v>10059</v>
      </c>
      <c r="R4928" s="5">
        <f t="shared" si="76"/>
        <v>-0.49308651547457516</v>
      </c>
    </row>
    <row r="4929" spans="1:18" x14ac:dyDescent="0.3">
      <c r="A4929" t="s">
        <v>652</v>
      </c>
      <c r="B4929" s="2">
        <v>45684</v>
      </c>
      <c r="C4929" t="s">
        <v>10011</v>
      </c>
      <c r="D4929" t="s">
        <v>10029</v>
      </c>
      <c r="E4929" t="s">
        <v>10037</v>
      </c>
      <c r="F4929">
        <v>5</v>
      </c>
      <c r="G4929">
        <v>366.02</v>
      </c>
      <c r="H4929">
        <v>284.06</v>
      </c>
      <c r="I4929" t="s">
        <v>10040</v>
      </c>
      <c r="J4929">
        <f>F4929*G4929</f>
        <v>1830.1</v>
      </c>
      <c r="K4929">
        <f>F4929*H4929</f>
        <v>1420.3</v>
      </c>
      <c r="L4929">
        <f>J4929-K4929</f>
        <v>409.79999999999995</v>
      </c>
      <c r="M4929" s="5">
        <f>L4929/J4929</f>
        <v>0.22392219004425987</v>
      </c>
      <c r="N4929" t="str">
        <f>IF(ISNA(VLOOKUP(A4929,'Returns Data'!A:A,1,0)),"No","Yes")</f>
        <v>No</v>
      </c>
      <c r="O4929" t="s">
        <v>10085</v>
      </c>
      <c r="P4929" t="str">
        <f>IFERROR(VLOOKUP(A4929,'Ratings Data'!A:C,3,0),"No Rating")</f>
        <v>No Rating</v>
      </c>
      <c r="Q4929" t="s">
        <v>10059</v>
      </c>
      <c r="R4929" s="5">
        <f t="shared" si="76"/>
        <v>0.16633739086100313</v>
      </c>
    </row>
    <row r="4930" spans="1:18" x14ac:dyDescent="0.3">
      <c r="A4930" t="s">
        <v>657</v>
      </c>
      <c r="B4930" s="2">
        <v>45684</v>
      </c>
      <c r="C4930" t="s">
        <v>10022</v>
      </c>
      <c r="D4930" t="s">
        <v>10033</v>
      </c>
      <c r="E4930" t="s">
        <v>10035</v>
      </c>
      <c r="F4930">
        <v>1</v>
      </c>
      <c r="G4930">
        <v>485.28</v>
      </c>
      <c r="H4930">
        <v>379.4</v>
      </c>
      <c r="I4930" t="s">
        <v>10039</v>
      </c>
      <c r="J4930">
        <f>F4930*G4930</f>
        <v>485.28</v>
      </c>
      <c r="K4930">
        <f>F4930*H4930</f>
        <v>379.4</v>
      </c>
      <c r="L4930">
        <f>J4930-K4930</f>
        <v>105.88</v>
      </c>
      <c r="M4930" s="5">
        <f>L4930/J4930</f>
        <v>0.21818331684800527</v>
      </c>
      <c r="N4930" t="str">
        <f>IF(ISNA(VLOOKUP(A4930,'Returns Data'!A:A,1,0)),"No","Yes")</f>
        <v>No</v>
      </c>
      <c r="O4930" t="s">
        <v>10085</v>
      </c>
      <c r="P4930" t="str">
        <f>IFERROR(VLOOKUP(A4930,'Ratings Data'!A:C,3,0),"No Rating")</f>
        <v>No Rating</v>
      </c>
      <c r="Q4930" t="s">
        <v>10059</v>
      </c>
      <c r="R4930" s="5">
        <f t="shared" si="76"/>
        <v>-0.73483416206764662</v>
      </c>
    </row>
    <row r="4931" spans="1:18" x14ac:dyDescent="0.3">
      <c r="A4931" t="s">
        <v>899</v>
      </c>
      <c r="B4931" s="2">
        <v>45684</v>
      </c>
      <c r="C4931" t="s">
        <v>10027</v>
      </c>
      <c r="D4931" t="s">
        <v>10032</v>
      </c>
      <c r="E4931" t="s">
        <v>10035</v>
      </c>
      <c r="F4931">
        <v>15</v>
      </c>
      <c r="G4931">
        <v>219.86</v>
      </c>
      <c r="H4931">
        <v>155.88999999999999</v>
      </c>
      <c r="I4931" t="s">
        <v>10039</v>
      </c>
      <c r="J4931">
        <f>F4931*G4931</f>
        <v>3297.9</v>
      </c>
      <c r="K4931">
        <f>F4931*H4931</f>
        <v>2338.35</v>
      </c>
      <c r="L4931">
        <f>J4931-K4931</f>
        <v>959.55000000000018</v>
      </c>
      <c r="M4931" s="5">
        <f>L4931/J4931</f>
        <v>0.29095788228872926</v>
      </c>
      <c r="N4931" t="str">
        <f>IF(ISNA(VLOOKUP(A4931,'Returns Data'!A:A,1,0)),"No","Yes")</f>
        <v>No</v>
      </c>
      <c r="O4931" t="s">
        <v>10085</v>
      </c>
      <c r="P4931" t="str">
        <f>IFERROR(VLOOKUP(A4931,'Ratings Data'!A:C,3,0),"No Rating")</f>
        <v>No Rating</v>
      </c>
      <c r="Q4931" t="s">
        <v>10059</v>
      </c>
      <c r="R4931" s="5">
        <f t="shared" si="76"/>
        <v>5.7958704253214641</v>
      </c>
    </row>
    <row r="4932" spans="1:18" x14ac:dyDescent="0.3">
      <c r="A4932" t="s">
        <v>1140</v>
      </c>
      <c r="B4932" s="2">
        <v>45684</v>
      </c>
      <c r="C4932" t="s">
        <v>10022</v>
      </c>
      <c r="D4932" t="s">
        <v>10033</v>
      </c>
      <c r="E4932" t="s">
        <v>10034</v>
      </c>
      <c r="F4932">
        <v>7</v>
      </c>
      <c r="G4932">
        <v>100.35</v>
      </c>
      <c r="H4932">
        <v>82.41</v>
      </c>
      <c r="I4932" t="s">
        <v>10040</v>
      </c>
      <c r="J4932">
        <f>F4932*G4932</f>
        <v>702.44999999999993</v>
      </c>
      <c r="K4932">
        <f>F4932*H4932</f>
        <v>576.87</v>
      </c>
      <c r="L4932">
        <f>J4932-K4932</f>
        <v>125.57999999999993</v>
      </c>
      <c r="M4932" s="5">
        <f>L4932/J4932</f>
        <v>0.17877428998505224</v>
      </c>
      <c r="N4932" t="str">
        <f>IF(ISNA(VLOOKUP(A4932,'Returns Data'!A:A,1,0)),"No","Yes")</f>
        <v>No</v>
      </c>
      <c r="O4932" t="s">
        <v>10085</v>
      </c>
      <c r="P4932" t="str">
        <f>IFERROR(VLOOKUP(A4932,'Ratings Data'!A:C,3,0),"No Rating")</f>
        <v>No Rating</v>
      </c>
      <c r="Q4932" t="s">
        <v>10059</v>
      </c>
      <c r="R4932" s="5">
        <f t="shared" ref="R4932:R4995" si="77">(J4932-J4931)/J4931</f>
        <v>-0.78700081870281091</v>
      </c>
    </row>
    <row r="4933" spans="1:18" x14ac:dyDescent="0.3">
      <c r="A4933" t="s">
        <v>1507</v>
      </c>
      <c r="B4933" s="2">
        <v>45684</v>
      </c>
      <c r="C4933" t="s">
        <v>10011</v>
      </c>
      <c r="D4933" t="s">
        <v>10029</v>
      </c>
      <c r="E4933" t="s">
        <v>10034</v>
      </c>
      <c r="F4933">
        <v>7</v>
      </c>
      <c r="G4933">
        <v>316.64999999999998</v>
      </c>
      <c r="H4933">
        <v>262.14999999999998</v>
      </c>
      <c r="I4933" t="s">
        <v>10039</v>
      </c>
      <c r="J4933">
        <f>F4933*G4933</f>
        <v>2216.5499999999997</v>
      </c>
      <c r="K4933">
        <f>F4933*H4933</f>
        <v>1835.0499999999997</v>
      </c>
      <c r="L4933">
        <f>J4933-K4933</f>
        <v>381.5</v>
      </c>
      <c r="M4933" s="5">
        <f>L4933/J4933</f>
        <v>0.1721143218064109</v>
      </c>
      <c r="N4933" t="str">
        <f>IF(ISNA(VLOOKUP(A4933,'Returns Data'!A:A,1,0)),"No","Yes")</f>
        <v>No</v>
      </c>
      <c r="O4933" t="s">
        <v>10085</v>
      </c>
      <c r="P4933" t="str">
        <f>IFERROR(VLOOKUP(A4933,'Ratings Data'!A:C,3,0),"No Rating")</f>
        <v>No Rating</v>
      </c>
      <c r="Q4933" t="s">
        <v>10059</v>
      </c>
      <c r="R4933" s="5">
        <f t="shared" si="77"/>
        <v>2.1554559043348283</v>
      </c>
    </row>
    <row r="4934" spans="1:18" x14ac:dyDescent="0.3">
      <c r="A4934" t="s">
        <v>2020</v>
      </c>
      <c r="B4934" s="2">
        <v>45684</v>
      </c>
      <c r="C4934" t="s">
        <v>10021</v>
      </c>
      <c r="D4934" t="s">
        <v>10031</v>
      </c>
      <c r="E4934" t="s">
        <v>10038</v>
      </c>
      <c r="F4934">
        <v>19</v>
      </c>
      <c r="G4934">
        <v>254.82</v>
      </c>
      <c r="H4934">
        <v>171.31</v>
      </c>
      <c r="I4934" t="s">
        <v>10039</v>
      </c>
      <c r="J4934">
        <f>F4934*G4934</f>
        <v>4841.58</v>
      </c>
      <c r="K4934">
        <f>F4934*H4934</f>
        <v>3254.89</v>
      </c>
      <c r="L4934">
        <f>J4934-K4934</f>
        <v>1586.69</v>
      </c>
      <c r="M4934" s="5">
        <f>L4934/J4934</f>
        <v>0.3277215289223766</v>
      </c>
      <c r="N4934" t="str">
        <f>IF(ISNA(VLOOKUP(A4934,'Returns Data'!A:A,1,0)),"No","Yes")</f>
        <v>No</v>
      </c>
      <c r="O4934" t="s">
        <v>10085</v>
      </c>
      <c r="P4934" t="str">
        <f>IFERROR(VLOOKUP(A4934,'Ratings Data'!A:C,3,0),"No Rating")</f>
        <v>No Rating</v>
      </c>
      <c r="Q4934" t="s">
        <v>10059</v>
      </c>
      <c r="R4934" s="5">
        <f t="shared" si="77"/>
        <v>1.184286391013061</v>
      </c>
    </row>
    <row r="4935" spans="1:18" x14ac:dyDescent="0.3">
      <c r="A4935" t="s">
        <v>2371</v>
      </c>
      <c r="B4935" s="2">
        <v>45684</v>
      </c>
      <c r="C4935" t="s">
        <v>10028</v>
      </c>
      <c r="D4935" t="s">
        <v>10032</v>
      </c>
      <c r="E4935" t="s">
        <v>10035</v>
      </c>
      <c r="F4935">
        <v>13</v>
      </c>
      <c r="G4935">
        <v>318.77999999999997</v>
      </c>
      <c r="H4935">
        <v>262.97000000000003</v>
      </c>
      <c r="I4935" t="s">
        <v>10039</v>
      </c>
      <c r="J4935">
        <f>F4935*G4935</f>
        <v>4144.1399999999994</v>
      </c>
      <c r="K4935">
        <f>F4935*H4935</f>
        <v>3418.6100000000006</v>
      </c>
      <c r="L4935">
        <f>J4935-K4935</f>
        <v>725.52999999999884</v>
      </c>
      <c r="M4935" s="5">
        <f>L4935/J4935</f>
        <v>0.17507371855197917</v>
      </c>
      <c r="N4935" t="str">
        <f>IF(ISNA(VLOOKUP(A4935,'Returns Data'!A:A,1,0)),"No","Yes")</f>
        <v>No</v>
      </c>
      <c r="O4935" t="s">
        <v>10085</v>
      </c>
      <c r="P4935">
        <f>IFERROR(VLOOKUP(A4935,'Ratings Data'!A:C,3,0),"No Rating")</f>
        <v>4</v>
      </c>
      <c r="Q4935" t="s">
        <v>10059</v>
      </c>
      <c r="R4935" s="5">
        <f t="shared" si="77"/>
        <v>-0.14405214826564894</v>
      </c>
    </row>
    <row r="4936" spans="1:18" x14ac:dyDescent="0.3">
      <c r="A4936" t="s">
        <v>2453</v>
      </c>
      <c r="B4936" s="2">
        <v>45684</v>
      </c>
      <c r="C4936" t="s">
        <v>10017</v>
      </c>
      <c r="D4936" t="s">
        <v>10032</v>
      </c>
      <c r="E4936" t="s">
        <v>10038</v>
      </c>
      <c r="F4936">
        <v>17</v>
      </c>
      <c r="G4936">
        <v>363.31</v>
      </c>
      <c r="H4936">
        <v>250.55</v>
      </c>
      <c r="I4936" t="s">
        <v>10039</v>
      </c>
      <c r="J4936">
        <f>F4936*G4936</f>
        <v>6176.27</v>
      </c>
      <c r="K4936">
        <f>F4936*H4936</f>
        <v>4259.3500000000004</v>
      </c>
      <c r="L4936">
        <f>J4936-K4936</f>
        <v>1916.92</v>
      </c>
      <c r="M4936" s="5">
        <f>L4936/J4936</f>
        <v>0.31036855577881145</v>
      </c>
      <c r="N4936" t="str">
        <f>IF(ISNA(VLOOKUP(A4936,'Returns Data'!A:A,1,0)),"No","Yes")</f>
        <v>No</v>
      </c>
      <c r="O4936" t="s">
        <v>10085</v>
      </c>
      <c r="P4936">
        <f>IFERROR(VLOOKUP(A4936,'Ratings Data'!A:C,3,0),"No Rating")</f>
        <v>2</v>
      </c>
      <c r="Q4936" t="s">
        <v>10059</v>
      </c>
      <c r="R4936" s="5">
        <f t="shared" si="77"/>
        <v>0.4903622947101211</v>
      </c>
    </row>
    <row r="4937" spans="1:18" x14ac:dyDescent="0.3">
      <c r="A4937" t="s">
        <v>3103</v>
      </c>
      <c r="B4937" s="2">
        <v>45684</v>
      </c>
      <c r="C4937" t="s">
        <v>10019</v>
      </c>
      <c r="D4937" t="s">
        <v>10031</v>
      </c>
      <c r="E4937" t="s">
        <v>10036</v>
      </c>
      <c r="F4937">
        <v>3</v>
      </c>
      <c r="G4937">
        <v>359.78</v>
      </c>
      <c r="H4937">
        <v>251.56</v>
      </c>
      <c r="I4937" t="s">
        <v>10039</v>
      </c>
      <c r="J4937">
        <f>F4937*G4937</f>
        <v>1079.3399999999999</v>
      </c>
      <c r="K4937">
        <f>F4937*H4937</f>
        <v>754.68000000000006</v>
      </c>
      <c r="L4937">
        <f>J4937-K4937</f>
        <v>324.65999999999985</v>
      </c>
      <c r="M4937" s="5">
        <f>L4937/J4937</f>
        <v>0.30079493023514359</v>
      </c>
      <c r="N4937" t="str">
        <f>IF(ISNA(VLOOKUP(A4937,'Returns Data'!A:A,1,0)),"No","Yes")</f>
        <v>No</v>
      </c>
      <c r="O4937" t="s">
        <v>10085</v>
      </c>
      <c r="P4937" t="str">
        <f>IFERROR(VLOOKUP(A4937,'Ratings Data'!A:C,3,0),"No Rating")</f>
        <v>No Rating</v>
      </c>
      <c r="Q4937" t="s">
        <v>10059</v>
      </c>
      <c r="R4937" s="5">
        <f t="shared" si="77"/>
        <v>-0.82524403887783404</v>
      </c>
    </row>
    <row r="4938" spans="1:18" x14ac:dyDescent="0.3">
      <c r="A4938" t="s">
        <v>3970</v>
      </c>
      <c r="B4938" s="2">
        <v>45684</v>
      </c>
      <c r="C4938" t="s">
        <v>10015</v>
      </c>
      <c r="D4938" t="s">
        <v>10031</v>
      </c>
      <c r="E4938" t="s">
        <v>10038</v>
      </c>
      <c r="F4938">
        <v>18</v>
      </c>
      <c r="G4938">
        <v>243.99</v>
      </c>
      <c r="H4938">
        <v>177.07</v>
      </c>
      <c r="I4938" t="s">
        <v>10040</v>
      </c>
      <c r="J4938">
        <f>F4938*G4938</f>
        <v>4391.82</v>
      </c>
      <c r="K4938">
        <f>F4938*H4938</f>
        <v>3187.2599999999998</v>
      </c>
      <c r="L4938">
        <f>J4938-K4938</f>
        <v>1204.56</v>
      </c>
      <c r="M4938" s="5">
        <f>L4938/J4938</f>
        <v>0.27427353580064756</v>
      </c>
      <c r="N4938" t="str">
        <f>IF(ISNA(VLOOKUP(A4938,'Returns Data'!A:A,1,0)),"No","Yes")</f>
        <v>No</v>
      </c>
      <c r="O4938" t="s">
        <v>10085</v>
      </c>
      <c r="P4938" t="str">
        <f>IFERROR(VLOOKUP(A4938,'Ratings Data'!A:C,3,0),"No Rating")</f>
        <v>No Rating</v>
      </c>
      <c r="Q4938" t="s">
        <v>10059</v>
      </c>
      <c r="R4938" s="5">
        <f t="shared" si="77"/>
        <v>3.0689866029240092</v>
      </c>
    </row>
    <row r="4939" spans="1:18" x14ac:dyDescent="0.3">
      <c r="A4939" t="s">
        <v>4159</v>
      </c>
      <c r="B4939" s="2">
        <v>45684</v>
      </c>
      <c r="C4939" t="s">
        <v>10024</v>
      </c>
      <c r="D4939" t="s">
        <v>10029</v>
      </c>
      <c r="E4939" t="s">
        <v>10036</v>
      </c>
      <c r="F4939">
        <v>4</v>
      </c>
      <c r="G4939">
        <v>163.41999999999999</v>
      </c>
      <c r="H4939">
        <v>101.92</v>
      </c>
      <c r="I4939" t="s">
        <v>10039</v>
      </c>
      <c r="J4939">
        <f>F4939*G4939</f>
        <v>653.67999999999995</v>
      </c>
      <c r="K4939">
        <f>F4939*H4939</f>
        <v>407.68</v>
      </c>
      <c r="L4939">
        <f>J4939-K4939</f>
        <v>245.99999999999994</v>
      </c>
      <c r="M4939" s="5">
        <f>L4939/J4939</f>
        <v>0.37633092644719124</v>
      </c>
      <c r="N4939" t="str">
        <f>IF(ISNA(VLOOKUP(A4939,'Returns Data'!A:A,1,0)),"No","Yes")</f>
        <v>No</v>
      </c>
      <c r="O4939" t="s">
        <v>10085</v>
      </c>
      <c r="P4939" t="str">
        <f>IFERROR(VLOOKUP(A4939,'Ratings Data'!A:C,3,0),"No Rating")</f>
        <v>No Rating</v>
      </c>
      <c r="Q4939" t="s">
        <v>10059</v>
      </c>
      <c r="R4939" s="5">
        <f t="shared" si="77"/>
        <v>-0.85115965590575204</v>
      </c>
    </row>
    <row r="4940" spans="1:18" x14ac:dyDescent="0.3">
      <c r="A4940" t="s">
        <v>4473</v>
      </c>
      <c r="B4940" s="2">
        <v>45684</v>
      </c>
      <c r="C4940" t="s">
        <v>10015</v>
      </c>
      <c r="D4940" t="s">
        <v>10031</v>
      </c>
      <c r="E4940" t="s">
        <v>10036</v>
      </c>
      <c r="F4940">
        <v>13</v>
      </c>
      <c r="G4940">
        <v>394.11</v>
      </c>
      <c r="H4940">
        <v>348.62</v>
      </c>
      <c r="I4940" t="s">
        <v>10039</v>
      </c>
      <c r="J4940">
        <f>F4940*G4940</f>
        <v>5123.43</v>
      </c>
      <c r="K4940">
        <f>F4940*H4940</f>
        <v>4532.0600000000004</v>
      </c>
      <c r="L4940">
        <f>J4940-K4940</f>
        <v>591.36999999999989</v>
      </c>
      <c r="M4940" s="5">
        <f>L4940/J4940</f>
        <v>0.11542462764202885</v>
      </c>
      <c r="N4940" t="str">
        <f>IF(ISNA(VLOOKUP(A4940,'Returns Data'!A:A,1,0)),"No","Yes")</f>
        <v>No</v>
      </c>
      <c r="O4940" t="s">
        <v>10085</v>
      </c>
      <c r="P4940" t="str">
        <f>IFERROR(VLOOKUP(A4940,'Ratings Data'!A:C,3,0),"No Rating")</f>
        <v>No Rating</v>
      </c>
      <c r="Q4940" t="s">
        <v>10059</v>
      </c>
      <c r="R4940" s="5">
        <f t="shared" si="77"/>
        <v>6.8378258475094853</v>
      </c>
    </row>
    <row r="4941" spans="1:18" x14ac:dyDescent="0.3">
      <c r="A4941" t="s">
        <v>4486</v>
      </c>
      <c r="B4941" s="2">
        <v>45684</v>
      </c>
      <c r="C4941" t="s">
        <v>10016</v>
      </c>
      <c r="D4941" t="s">
        <v>10032</v>
      </c>
      <c r="E4941" t="s">
        <v>10038</v>
      </c>
      <c r="F4941">
        <v>17</v>
      </c>
      <c r="G4941">
        <v>367.49</v>
      </c>
      <c r="H4941">
        <v>246.1</v>
      </c>
      <c r="I4941" t="s">
        <v>10040</v>
      </c>
      <c r="J4941">
        <f>F4941*G4941</f>
        <v>6247.33</v>
      </c>
      <c r="K4941">
        <f>F4941*H4941</f>
        <v>4183.7</v>
      </c>
      <c r="L4941">
        <f>J4941-K4941</f>
        <v>2063.63</v>
      </c>
      <c r="M4941" s="5">
        <f>L4941/J4941</f>
        <v>0.3303219135214564</v>
      </c>
      <c r="N4941" t="str">
        <f>IF(ISNA(VLOOKUP(A4941,'Returns Data'!A:A,1,0)),"No","Yes")</f>
        <v>No</v>
      </c>
      <c r="O4941" t="s">
        <v>10085</v>
      </c>
      <c r="P4941" t="str">
        <f>IFERROR(VLOOKUP(A4941,'Ratings Data'!A:C,3,0),"No Rating")</f>
        <v>No Rating</v>
      </c>
      <c r="Q4941" t="s">
        <v>10059</v>
      </c>
      <c r="R4941" s="5">
        <f t="shared" si="77"/>
        <v>0.21936476149766848</v>
      </c>
    </row>
    <row r="4942" spans="1:18" x14ac:dyDescent="0.3">
      <c r="A4942" t="s">
        <v>4557</v>
      </c>
      <c r="B4942" s="2">
        <v>45684</v>
      </c>
      <c r="C4942" t="s">
        <v>10026</v>
      </c>
      <c r="D4942" t="s">
        <v>10031</v>
      </c>
      <c r="E4942" t="s">
        <v>10036</v>
      </c>
      <c r="F4942">
        <v>14</v>
      </c>
      <c r="G4942">
        <v>424.81</v>
      </c>
      <c r="H4942">
        <v>274.75</v>
      </c>
      <c r="I4942" t="s">
        <v>10040</v>
      </c>
      <c r="J4942">
        <f>F4942*G4942</f>
        <v>5947.34</v>
      </c>
      <c r="K4942">
        <f>F4942*H4942</f>
        <v>3846.5</v>
      </c>
      <c r="L4942">
        <f>J4942-K4942</f>
        <v>2100.84</v>
      </c>
      <c r="M4942" s="5">
        <f>L4942/J4942</f>
        <v>0.35324027212165438</v>
      </c>
      <c r="N4942" t="str">
        <f>IF(ISNA(VLOOKUP(A4942,'Returns Data'!A:A,1,0)),"No","Yes")</f>
        <v>No</v>
      </c>
      <c r="O4942" t="s">
        <v>10085</v>
      </c>
      <c r="P4942" t="str">
        <f>IFERROR(VLOOKUP(A4942,'Ratings Data'!A:C,3,0),"No Rating")</f>
        <v>No Rating</v>
      </c>
      <c r="Q4942" t="s">
        <v>10059</v>
      </c>
      <c r="R4942" s="5">
        <f t="shared" si="77"/>
        <v>-4.801891367992403E-2</v>
      </c>
    </row>
    <row r="4943" spans="1:18" x14ac:dyDescent="0.3">
      <c r="A4943" t="s">
        <v>5490</v>
      </c>
      <c r="B4943" s="2">
        <v>45684</v>
      </c>
      <c r="C4943" t="s">
        <v>10016</v>
      </c>
      <c r="D4943" t="s">
        <v>10032</v>
      </c>
      <c r="E4943" t="s">
        <v>10035</v>
      </c>
      <c r="F4943">
        <v>15</v>
      </c>
      <c r="G4943">
        <v>271.12</v>
      </c>
      <c r="H4943">
        <v>163.04</v>
      </c>
      <c r="I4943" t="s">
        <v>10040</v>
      </c>
      <c r="J4943">
        <f>F4943*G4943</f>
        <v>4066.8</v>
      </c>
      <c r="K4943">
        <f>F4943*H4943</f>
        <v>2445.6</v>
      </c>
      <c r="L4943">
        <f>J4943-K4943</f>
        <v>1621.2000000000003</v>
      </c>
      <c r="M4943" s="5">
        <f>L4943/J4943</f>
        <v>0.39864266745352617</v>
      </c>
      <c r="N4943" t="str">
        <f>IF(ISNA(VLOOKUP(A4943,'Returns Data'!A:A,1,0)),"No","Yes")</f>
        <v>No</v>
      </c>
      <c r="O4943" t="s">
        <v>10085</v>
      </c>
      <c r="P4943" t="str">
        <f>IFERROR(VLOOKUP(A4943,'Ratings Data'!A:C,3,0),"No Rating")</f>
        <v>No Rating</v>
      </c>
      <c r="Q4943" t="s">
        <v>10059</v>
      </c>
      <c r="R4943" s="5">
        <f t="shared" si="77"/>
        <v>-0.31619850218753254</v>
      </c>
    </row>
    <row r="4944" spans="1:18" x14ac:dyDescent="0.3">
      <c r="A4944" t="s">
        <v>6637</v>
      </c>
      <c r="B4944" s="2">
        <v>45684</v>
      </c>
      <c r="C4944" t="s">
        <v>10011</v>
      </c>
      <c r="D4944" t="s">
        <v>10029</v>
      </c>
      <c r="E4944" t="s">
        <v>10037</v>
      </c>
      <c r="F4944">
        <v>10</v>
      </c>
      <c r="G4944">
        <v>494.62</v>
      </c>
      <c r="H4944">
        <v>337.94</v>
      </c>
      <c r="I4944" t="s">
        <v>10039</v>
      </c>
      <c r="J4944">
        <f>F4944*G4944</f>
        <v>4946.2</v>
      </c>
      <c r="K4944">
        <f>F4944*H4944</f>
        <v>3379.4</v>
      </c>
      <c r="L4944">
        <f>J4944-K4944</f>
        <v>1566.7999999999997</v>
      </c>
      <c r="M4944" s="5">
        <f>L4944/J4944</f>
        <v>0.31676842828838297</v>
      </c>
      <c r="N4944" t="str">
        <f>IF(ISNA(VLOOKUP(A4944,'Returns Data'!A:A,1,0)),"No","Yes")</f>
        <v>No</v>
      </c>
      <c r="O4944" t="s">
        <v>10085</v>
      </c>
      <c r="P4944" t="str">
        <f>IFERROR(VLOOKUP(A4944,'Ratings Data'!A:C,3,0),"No Rating")</f>
        <v>No Rating</v>
      </c>
      <c r="Q4944" t="s">
        <v>10059</v>
      </c>
      <c r="R4944" s="5">
        <f t="shared" si="77"/>
        <v>0.21623881184223459</v>
      </c>
    </row>
    <row r="4945" spans="1:18" x14ac:dyDescent="0.3">
      <c r="A4945" t="s">
        <v>6836</v>
      </c>
      <c r="B4945" s="2">
        <v>45684</v>
      </c>
      <c r="C4945" t="s">
        <v>10011</v>
      </c>
      <c r="D4945" t="s">
        <v>10029</v>
      </c>
      <c r="E4945" t="s">
        <v>10038</v>
      </c>
      <c r="F4945">
        <v>17</v>
      </c>
      <c r="G4945">
        <v>473.11</v>
      </c>
      <c r="H4945">
        <v>396.38</v>
      </c>
      <c r="I4945" t="s">
        <v>10040</v>
      </c>
      <c r="J4945">
        <f>F4945*G4945</f>
        <v>8042.87</v>
      </c>
      <c r="K4945">
        <f>F4945*H4945</f>
        <v>6738.46</v>
      </c>
      <c r="L4945">
        <f>J4945-K4945</f>
        <v>1304.4099999999999</v>
      </c>
      <c r="M4945" s="5">
        <f>L4945/J4945</f>
        <v>0.16218215636955463</v>
      </c>
      <c r="N4945" t="str">
        <f>IF(ISNA(VLOOKUP(A4945,'Returns Data'!A:A,1,0)),"No","Yes")</f>
        <v>No</v>
      </c>
      <c r="O4945" t="s">
        <v>10085</v>
      </c>
      <c r="P4945" t="str">
        <f>IFERROR(VLOOKUP(A4945,'Ratings Data'!A:C,3,0),"No Rating")</f>
        <v>No Rating</v>
      </c>
      <c r="Q4945" t="s">
        <v>10059</v>
      </c>
      <c r="R4945" s="5">
        <f t="shared" si="77"/>
        <v>0.62607051878209541</v>
      </c>
    </row>
    <row r="4946" spans="1:18" x14ac:dyDescent="0.3">
      <c r="A4946" t="s">
        <v>7275</v>
      </c>
      <c r="B4946" s="2">
        <v>45684</v>
      </c>
      <c r="C4946" t="s">
        <v>10023</v>
      </c>
      <c r="D4946" t="s">
        <v>10033</v>
      </c>
      <c r="E4946" t="s">
        <v>10038</v>
      </c>
      <c r="F4946">
        <v>12</v>
      </c>
      <c r="G4946">
        <v>358.6</v>
      </c>
      <c r="H4946">
        <v>260.99</v>
      </c>
      <c r="I4946" t="s">
        <v>10039</v>
      </c>
      <c r="J4946">
        <f>F4946*G4946</f>
        <v>4303.2000000000007</v>
      </c>
      <c r="K4946">
        <f>F4946*H4946</f>
        <v>3131.88</v>
      </c>
      <c r="L4946">
        <f>J4946-K4946</f>
        <v>1171.3200000000006</v>
      </c>
      <c r="M4946" s="5">
        <f>L4946/J4946</f>
        <v>0.27219743446737321</v>
      </c>
      <c r="N4946" t="str">
        <f>IF(ISNA(VLOOKUP(A4946,'Returns Data'!A:A,1,0)),"No","Yes")</f>
        <v>No</v>
      </c>
      <c r="O4946" t="s">
        <v>10085</v>
      </c>
      <c r="P4946" t="str">
        <f>IFERROR(VLOOKUP(A4946,'Ratings Data'!A:C,3,0),"No Rating")</f>
        <v>No Rating</v>
      </c>
      <c r="Q4946" t="s">
        <v>10059</v>
      </c>
      <c r="R4946" s="5">
        <f t="shared" si="77"/>
        <v>-0.46496710751261666</v>
      </c>
    </row>
    <row r="4947" spans="1:18" x14ac:dyDescent="0.3">
      <c r="A4947" t="s">
        <v>7357</v>
      </c>
      <c r="B4947" s="2">
        <v>45684</v>
      </c>
      <c r="C4947" t="s">
        <v>10016</v>
      </c>
      <c r="D4947" t="s">
        <v>10032</v>
      </c>
      <c r="E4947" t="s">
        <v>10038</v>
      </c>
      <c r="F4947">
        <v>5</v>
      </c>
      <c r="G4947">
        <v>205.03</v>
      </c>
      <c r="H4947">
        <v>168.42</v>
      </c>
      <c r="I4947" t="s">
        <v>10040</v>
      </c>
      <c r="J4947">
        <f>F4947*G4947</f>
        <v>1025.1500000000001</v>
      </c>
      <c r="K4947">
        <f>F4947*H4947</f>
        <v>842.09999999999991</v>
      </c>
      <c r="L4947">
        <f>J4947-K4947</f>
        <v>183.05000000000018</v>
      </c>
      <c r="M4947" s="5">
        <f>L4947/J4947</f>
        <v>0.17855923523386838</v>
      </c>
      <c r="N4947" t="str">
        <f>IF(ISNA(VLOOKUP(A4947,'Returns Data'!A:A,1,0)),"No","Yes")</f>
        <v>No</v>
      </c>
      <c r="O4947" t="s">
        <v>10085</v>
      </c>
      <c r="P4947" t="str">
        <f>IFERROR(VLOOKUP(A4947,'Ratings Data'!A:C,3,0),"No Rating")</f>
        <v>No Rating</v>
      </c>
      <c r="Q4947" t="s">
        <v>10059</v>
      </c>
      <c r="R4947" s="5">
        <f t="shared" si="77"/>
        <v>-0.76177031046662946</v>
      </c>
    </row>
    <row r="4948" spans="1:18" x14ac:dyDescent="0.3">
      <c r="A4948" t="s">
        <v>8463</v>
      </c>
      <c r="B4948" s="2">
        <v>45684</v>
      </c>
      <c r="C4948" t="s">
        <v>10026</v>
      </c>
      <c r="D4948" t="s">
        <v>10031</v>
      </c>
      <c r="E4948" t="s">
        <v>10035</v>
      </c>
      <c r="F4948">
        <v>16</v>
      </c>
      <c r="G4948">
        <v>265.58999999999997</v>
      </c>
      <c r="H4948">
        <v>180.75</v>
      </c>
      <c r="I4948" t="s">
        <v>10039</v>
      </c>
      <c r="J4948">
        <f>F4948*G4948</f>
        <v>4249.4399999999996</v>
      </c>
      <c r="K4948">
        <f>F4948*H4948</f>
        <v>2892</v>
      </c>
      <c r="L4948">
        <f>J4948-K4948</f>
        <v>1357.4399999999996</v>
      </c>
      <c r="M4948" s="5">
        <f>L4948/J4948</f>
        <v>0.31943973794194053</v>
      </c>
      <c r="N4948" t="str">
        <f>IF(ISNA(VLOOKUP(A4948,'Returns Data'!A:A,1,0)),"No","Yes")</f>
        <v>No</v>
      </c>
      <c r="O4948" t="s">
        <v>10085</v>
      </c>
      <c r="P4948">
        <f>IFERROR(VLOOKUP(A4948,'Ratings Data'!A:C,3,0),"No Rating")</f>
        <v>4</v>
      </c>
      <c r="Q4948" t="s">
        <v>10059</v>
      </c>
      <c r="R4948" s="5">
        <f t="shared" si="77"/>
        <v>3.1451885089986824</v>
      </c>
    </row>
    <row r="4949" spans="1:18" x14ac:dyDescent="0.3">
      <c r="A4949" t="s">
        <v>8887</v>
      </c>
      <c r="B4949" s="2">
        <v>45684</v>
      </c>
      <c r="C4949" t="s">
        <v>10021</v>
      </c>
      <c r="D4949" t="s">
        <v>10031</v>
      </c>
      <c r="E4949" t="s">
        <v>10035</v>
      </c>
      <c r="F4949">
        <v>9</v>
      </c>
      <c r="G4949">
        <v>87.38</v>
      </c>
      <c r="H4949">
        <v>55.8</v>
      </c>
      <c r="I4949" t="s">
        <v>10040</v>
      </c>
      <c r="J4949">
        <f>F4949*G4949</f>
        <v>786.42</v>
      </c>
      <c r="K4949">
        <f>F4949*H4949</f>
        <v>502.2</v>
      </c>
      <c r="L4949">
        <f>J4949-K4949</f>
        <v>284.21999999999997</v>
      </c>
      <c r="M4949" s="5">
        <f>L4949/J4949</f>
        <v>0.36140993362325474</v>
      </c>
      <c r="N4949" t="str">
        <f>IF(ISNA(VLOOKUP(A4949,'Returns Data'!A:A,1,0)),"No","Yes")</f>
        <v>No</v>
      </c>
      <c r="O4949" t="s">
        <v>10085</v>
      </c>
      <c r="P4949">
        <f>IFERROR(VLOOKUP(A4949,'Ratings Data'!A:C,3,0),"No Rating")</f>
        <v>5</v>
      </c>
      <c r="Q4949" t="s">
        <v>10059</v>
      </c>
      <c r="R4949" s="5">
        <f t="shared" si="77"/>
        <v>-0.81493561504574719</v>
      </c>
    </row>
    <row r="4950" spans="1:18" x14ac:dyDescent="0.3">
      <c r="A4950" t="s">
        <v>8969</v>
      </c>
      <c r="B4950" s="2">
        <v>45684</v>
      </c>
      <c r="C4950" t="s">
        <v>10026</v>
      </c>
      <c r="D4950" t="s">
        <v>10031</v>
      </c>
      <c r="E4950" t="s">
        <v>10035</v>
      </c>
      <c r="F4950">
        <v>3</v>
      </c>
      <c r="G4950">
        <v>21.67</v>
      </c>
      <c r="H4950">
        <v>16.84</v>
      </c>
      <c r="I4950" t="s">
        <v>10040</v>
      </c>
      <c r="J4950">
        <f>F4950*G4950</f>
        <v>65.010000000000005</v>
      </c>
      <c r="K4950">
        <f>F4950*H4950</f>
        <v>50.519999999999996</v>
      </c>
      <c r="L4950">
        <f>J4950-K4950</f>
        <v>14.490000000000009</v>
      </c>
      <c r="M4950" s="5">
        <f>L4950/J4950</f>
        <v>0.22288878634056311</v>
      </c>
      <c r="N4950" t="str">
        <f>IF(ISNA(VLOOKUP(A4950,'Returns Data'!A:A,1,0)),"No","Yes")</f>
        <v>No</v>
      </c>
      <c r="O4950" t="s">
        <v>10085</v>
      </c>
      <c r="P4950" t="str">
        <f>IFERROR(VLOOKUP(A4950,'Ratings Data'!A:C,3,0),"No Rating")</f>
        <v>No Rating</v>
      </c>
      <c r="Q4950" t="s">
        <v>10059</v>
      </c>
      <c r="R4950" s="5">
        <f t="shared" si="77"/>
        <v>-0.9173342488746471</v>
      </c>
    </row>
    <row r="4951" spans="1:18" x14ac:dyDescent="0.3">
      <c r="A4951" t="s">
        <v>9550</v>
      </c>
      <c r="B4951" s="2">
        <v>45684</v>
      </c>
      <c r="C4951" t="s">
        <v>10025</v>
      </c>
      <c r="D4951" t="s">
        <v>10033</v>
      </c>
      <c r="E4951" t="s">
        <v>10036</v>
      </c>
      <c r="F4951">
        <v>19</v>
      </c>
      <c r="G4951">
        <v>303.52999999999997</v>
      </c>
      <c r="H4951">
        <v>261.82</v>
      </c>
      <c r="I4951" t="s">
        <v>10040</v>
      </c>
      <c r="J4951">
        <f>F4951*G4951</f>
        <v>5767.07</v>
      </c>
      <c r="K4951">
        <f>F4951*H4951</f>
        <v>4974.58</v>
      </c>
      <c r="L4951">
        <f>J4951-K4951</f>
        <v>792.48999999999978</v>
      </c>
      <c r="M4951" s="5">
        <f>L4951/J4951</f>
        <v>0.13741640035581323</v>
      </c>
      <c r="N4951" t="str">
        <f>IF(ISNA(VLOOKUP(A4951,'Returns Data'!A:A,1,0)),"No","Yes")</f>
        <v>No</v>
      </c>
      <c r="O4951" t="s">
        <v>10085</v>
      </c>
      <c r="P4951" t="str">
        <f>IFERROR(VLOOKUP(A4951,'Ratings Data'!A:C,3,0),"No Rating")</f>
        <v>No Rating</v>
      </c>
      <c r="Q4951" t="s">
        <v>10059</v>
      </c>
      <c r="R4951" s="5">
        <f t="shared" si="77"/>
        <v>87.710506075988292</v>
      </c>
    </row>
    <row r="4952" spans="1:18" x14ac:dyDescent="0.3">
      <c r="A4952" t="s">
        <v>9729</v>
      </c>
      <c r="B4952" s="2">
        <v>45684</v>
      </c>
      <c r="C4952" t="s">
        <v>10011</v>
      </c>
      <c r="D4952" t="s">
        <v>10029</v>
      </c>
      <c r="E4952" t="s">
        <v>10034</v>
      </c>
      <c r="F4952">
        <v>14</v>
      </c>
      <c r="G4952">
        <v>372.5</v>
      </c>
      <c r="H4952">
        <v>304.08999999999997</v>
      </c>
      <c r="I4952" t="s">
        <v>10040</v>
      </c>
      <c r="J4952">
        <f>F4952*G4952</f>
        <v>5215</v>
      </c>
      <c r="K4952">
        <f>F4952*H4952</f>
        <v>4257.2599999999993</v>
      </c>
      <c r="L4952">
        <f>J4952-K4952</f>
        <v>957.74000000000069</v>
      </c>
      <c r="M4952" s="5">
        <f>L4952/J4952</f>
        <v>0.18365100671140952</v>
      </c>
      <c r="N4952" t="str">
        <f>IF(ISNA(VLOOKUP(A4952,'Returns Data'!A:A,1,0)),"No","Yes")</f>
        <v>No</v>
      </c>
      <c r="O4952" t="s">
        <v>10085</v>
      </c>
      <c r="P4952" t="str">
        <f>IFERROR(VLOOKUP(A4952,'Ratings Data'!A:C,3,0),"No Rating")</f>
        <v>No Rating</v>
      </c>
      <c r="Q4952" t="s">
        <v>10059</v>
      </c>
      <c r="R4952" s="5">
        <f t="shared" si="77"/>
        <v>-9.5727986655268577E-2</v>
      </c>
    </row>
    <row r="4953" spans="1:18" x14ac:dyDescent="0.3">
      <c r="A4953" t="s">
        <v>208</v>
      </c>
      <c r="B4953" s="2">
        <v>45685</v>
      </c>
      <c r="C4953" t="s">
        <v>10018</v>
      </c>
      <c r="D4953" t="s">
        <v>10033</v>
      </c>
      <c r="E4953" t="s">
        <v>10034</v>
      </c>
      <c r="F4953">
        <v>9</v>
      </c>
      <c r="G4953">
        <v>143.27000000000001</v>
      </c>
      <c r="H4953">
        <v>99.37</v>
      </c>
      <c r="I4953" t="s">
        <v>10040</v>
      </c>
      <c r="J4953">
        <f>F4953*G4953</f>
        <v>1289.43</v>
      </c>
      <c r="K4953">
        <f>F4953*H4953</f>
        <v>894.33</v>
      </c>
      <c r="L4953">
        <f>J4953-K4953</f>
        <v>395.1</v>
      </c>
      <c r="M4953" s="5">
        <f>L4953/J4953</f>
        <v>0.3064144622042298</v>
      </c>
      <c r="N4953" t="str">
        <f>IF(ISNA(VLOOKUP(A4953,'Returns Data'!A:A,1,0)),"No","Yes")</f>
        <v>No</v>
      </c>
      <c r="O4953" t="s">
        <v>10085</v>
      </c>
      <c r="P4953" t="str">
        <f>IFERROR(VLOOKUP(A4953,'Ratings Data'!A:C,3,0),"No Rating")</f>
        <v>No Rating</v>
      </c>
      <c r="Q4953" t="s">
        <v>10059</v>
      </c>
      <c r="R4953" s="5">
        <f t="shared" si="77"/>
        <v>-0.75274592521572381</v>
      </c>
    </row>
    <row r="4954" spans="1:18" x14ac:dyDescent="0.3">
      <c r="A4954" t="s">
        <v>240</v>
      </c>
      <c r="B4954" s="2">
        <v>45685</v>
      </c>
      <c r="C4954" t="s">
        <v>10028</v>
      </c>
      <c r="D4954" t="s">
        <v>10032</v>
      </c>
      <c r="E4954" t="s">
        <v>10038</v>
      </c>
      <c r="F4954">
        <v>12</v>
      </c>
      <c r="G4954">
        <v>211.87</v>
      </c>
      <c r="H4954">
        <v>172.79</v>
      </c>
      <c r="I4954" t="s">
        <v>10039</v>
      </c>
      <c r="J4954">
        <f>F4954*G4954</f>
        <v>2542.44</v>
      </c>
      <c r="K4954">
        <f>F4954*H4954</f>
        <v>2073.48</v>
      </c>
      <c r="L4954">
        <f>J4954-K4954</f>
        <v>468.96000000000004</v>
      </c>
      <c r="M4954" s="5">
        <f>L4954/J4954</f>
        <v>0.18445273044791619</v>
      </c>
      <c r="N4954" t="str">
        <f>IF(ISNA(VLOOKUP(A4954,'Returns Data'!A:A,1,0)),"No","Yes")</f>
        <v>No</v>
      </c>
      <c r="O4954" t="s">
        <v>10085</v>
      </c>
      <c r="P4954" t="str">
        <f>IFERROR(VLOOKUP(A4954,'Ratings Data'!A:C,3,0),"No Rating")</f>
        <v>No Rating</v>
      </c>
      <c r="Q4954" t="s">
        <v>10059</v>
      </c>
      <c r="R4954" s="5">
        <f t="shared" si="77"/>
        <v>0.97175496149461382</v>
      </c>
    </row>
    <row r="4955" spans="1:18" x14ac:dyDescent="0.3">
      <c r="A4955" t="s">
        <v>869</v>
      </c>
      <c r="B4955" s="2">
        <v>45685</v>
      </c>
      <c r="C4955" t="s">
        <v>10009</v>
      </c>
      <c r="D4955" t="s">
        <v>10029</v>
      </c>
      <c r="E4955" t="s">
        <v>10036</v>
      </c>
      <c r="F4955">
        <v>4</v>
      </c>
      <c r="G4955">
        <v>222.73</v>
      </c>
      <c r="H4955">
        <v>187.73</v>
      </c>
      <c r="I4955" t="s">
        <v>10039</v>
      </c>
      <c r="J4955">
        <f>F4955*G4955</f>
        <v>890.92</v>
      </c>
      <c r="K4955">
        <f>F4955*H4955</f>
        <v>750.92</v>
      </c>
      <c r="L4955">
        <f>J4955-K4955</f>
        <v>140</v>
      </c>
      <c r="M4955" s="5">
        <f>L4955/J4955</f>
        <v>0.15714093296816775</v>
      </c>
      <c r="N4955" t="str">
        <f>IF(ISNA(VLOOKUP(A4955,'Returns Data'!A:A,1,0)),"No","Yes")</f>
        <v>Yes</v>
      </c>
      <c r="O4955" t="str">
        <f>IFERROR(VLOOKUP(A4955,'Returns Data'!A:E,5,0),"No Returns")</f>
        <v>Late Delivery</v>
      </c>
      <c r="P4955" t="str">
        <f>IFERROR(VLOOKUP(A4955,'Ratings Data'!A:C,3,0),"No Rating")</f>
        <v>No Rating</v>
      </c>
      <c r="Q4955" t="s">
        <v>10059</v>
      </c>
      <c r="R4955" s="5">
        <f t="shared" si="77"/>
        <v>-0.64958071773571846</v>
      </c>
    </row>
    <row r="4956" spans="1:18" x14ac:dyDescent="0.3">
      <c r="A4956" t="s">
        <v>1423</v>
      </c>
      <c r="B4956" s="2">
        <v>45685</v>
      </c>
      <c r="C4956" t="s">
        <v>10010</v>
      </c>
      <c r="D4956" t="s">
        <v>10029</v>
      </c>
      <c r="E4956" t="s">
        <v>10036</v>
      </c>
      <c r="F4956">
        <v>9</v>
      </c>
      <c r="G4956">
        <v>238.74</v>
      </c>
      <c r="H4956">
        <v>181.62</v>
      </c>
      <c r="I4956" t="s">
        <v>10039</v>
      </c>
      <c r="J4956">
        <f>F4956*G4956</f>
        <v>2148.66</v>
      </c>
      <c r="K4956">
        <f>F4956*H4956</f>
        <v>1634.58</v>
      </c>
      <c r="L4956">
        <f>J4956-K4956</f>
        <v>514.07999999999993</v>
      </c>
      <c r="M4956" s="5">
        <f>L4956/J4956</f>
        <v>0.23925609449610452</v>
      </c>
      <c r="N4956" t="str">
        <f>IF(ISNA(VLOOKUP(A4956,'Returns Data'!A:A,1,0)),"No","Yes")</f>
        <v>No</v>
      </c>
      <c r="O4956" t="s">
        <v>10085</v>
      </c>
      <c r="P4956">
        <f>IFERROR(VLOOKUP(A4956,'Ratings Data'!A:C,3,0),"No Rating")</f>
        <v>1</v>
      </c>
      <c r="Q4956" t="s">
        <v>10059</v>
      </c>
      <c r="R4956" s="5">
        <f t="shared" si="77"/>
        <v>1.4117316930813091</v>
      </c>
    </row>
    <row r="4957" spans="1:18" x14ac:dyDescent="0.3">
      <c r="A4957" t="s">
        <v>2477</v>
      </c>
      <c r="B4957" s="2">
        <v>45685</v>
      </c>
      <c r="C4957" t="s">
        <v>10024</v>
      </c>
      <c r="D4957" t="s">
        <v>10029</v>
      </c>
      <c r="E4957" t="s">
        <v>10035</v>
      </c>
      <c r="F4957">
        <v>17</v>
      </c>
      <c r="G4957">
        <v>226.34</v>
      </c>
      <c r="H4957">
        <v>149.52000000000001</v>
      </c>
      <c r="I4957" t="s">
        <v>10039</v>
      </c>
      <c r="J4957">
        <f>F4957*G4957</f>
        <v>3847.78</v>
      </c>
      <c r="K4957">
        <f>F4957*H4957</f>
        <v>2541.84</v>
      </c>
      <c r="L4957">
        <f>J4957-K4957</f>
        <v>1305.94</v>
      </c>
      <c r="M4957" s="5">
        <f>L4957/J4957</f>
        <v>0.3394009012989308</v>
      </c>
      <c r="N4957" t="str">
        <f>IF(ISNA(VLOOKUP(A4957,'Returns Data'!A:A,1,0)),"No","Yes")</f>
        <v>No</v>
      </c>
      <c r="O4957" t="s">
        <v>10085</v>
      </c>
      <c r="P4957" t="str">
        <f>IFERROR(VLOOKUP(A4957,'Ratings Data'!A:C,3,0),"No Rating")</f>
        <v>No Rating</v>
      </c>
      <c r="Q4957" t="s">
        <v>10059</v>
      </c>
      <c r="R4957" s="5">
        <f t="shared" si="77"/>
        <v>0.79078123109286735</v>
      </c>
    </row>
    <row r="4958" spans="1:18" x14ac:dyDescent="0.3">
      <c r="A4958" t="s">
        <v>3027</v>
      </c>
      <c r="B4958" s="2">
        <v>45685</v>
      </c>
      <c r="C4958" t="s">
        <v>10024</v>
      </c>
      <c r="D4958" t="s">
        <v>10029</v>
      </c>
      <c r="E4958" t="s">
        <v>10035</v>
      </c>
      <c r="F4958">
        <v>2</v>
      </c>
      <c r="G4958">
        <v>232.9</v>
      </c>
      <c r="H4958">
        <v>181.3</v>
      </c>
      <c r="I4958" t="s">
        <v>10039</v>
      </c>
      <c r="J4958">
        <f>F4958*G4958</f>
        <v>465.8</v>
      </c>
      <c r="K4958">
        <f>F4958*H4958</f>
        <v>362.6</v>
      </c>
      <c r="L4958">
        <f>J4958-K4958</f>
        <v>103.19999999999999</v>
      </c>
      <c r="M4958" s="5">
        <f>L4958/J4958</f>
        <v>0.22155431515671958</v>
      </c>
      <c r="N4958" t="str">
        <f>IF(ISNA(VLOOKUP(A4958,'Returns Data'!A:A,1,0)),"No","Yes")</f>
        <v>No</v>
      </c>
      <c r="O4958" t="s">
        <v>10085</v>
      </c>
      <c r="P4958" t="str">
        <f>IFERROR(VLOOKUP(A4958,'Ratings Data'!A:C,3,0),"No Rating")</f>
        <v>No Rating</v>
      </c>
      <c r="Q4958" t="s">
        <v>10059</v>
      </c>
      <c r="R4958" s="5">
        <f t="shared" si="77"/>
        <v>-0.87894318282230266</v>
      </c>
    </row>
    <row r="4959" spans="1:18" x14ac:dyDescent="0.3">
      <c r="A4959" t="s">
        <v>3288</v>
      </c>
      <c r="B4959" s="2">
        <v>45685</v>
      </c>
      <c r="C4959" t="s">
        <v>10012</v>
      </c>
      <c r="D4959" t="s">
        <v>10030</v>
      </c>
      <c r="E4959" t="s">
        <v>10038</v>
      </c>
      <c r="F4959">
        <v>1</v>
      </c>
      <c r="G4959">
        <v>207.91</v>
      </c>
      <c r="H4959">
        <v>184.97</v>
      </c>
      <c r="I4959" t="s">
        <v>10039</v>
      </c>
      <c r="J4959">
        <f>F4959*G4959</f>
        <v>207.91</v>
      </c>
      <c r="K4959">
        <f>F4959*H4959</f>
        <v>184.97</v>
      </c>
      <c r="L4959">
        <f>J4959-K4959</f>
        <v>22.939999999999998</v>
      </c>
      <c r="M4959" s="5">
        <f>L4959/J4959</f>
        <v>0.11033620316483092</v>
      </c>
      <c r="N4959" t="str">
        <f>IF(ISNA(VLOOKUP(A4959,'Returns Data'!A:A,1,0)),"No","Yes")</f>
        <v>No</v>
      </c>
      <c r="O4959" t="s">
        <v>10085</v>
      </c>
      <c r="P4959" t="str">
        <f>IFERROR(VLOOKUP(A4959,'Ratings Data'!A:C,3,0),"No Rating")</f>
        <v>No Rating</v>
      </c>
      <c r="Q4959" t="s">
        <v>10059</v>
      </c>
      <c r="R4959" s="5">
        <f t="shared" si="77"/>
        <v>-0.55364963503649633</v>
      </c>
    </row>
    <row r="4960" spans="1:18" x14ac:dyDescent="0.3">
      <c r="A4960" t="s">
        <v>3318</v>
      </c>
      <c r="B4960" s="2">
        <v>45685</v>
      </c>
      <c r="C4960" t="s">
        <v>10011</v>
      </c>
      <c r="D4960" t="s">
        <v>10029</v>
      </c>
      <c r="E4960" t="s">
        <v>10036</v>
      </c>
      <c r="F4960">
        <v>7</v>
      </c>
      <c r="G4960">
        <v>379.95</v>
      </c>
      <c r="H4960">
        <v>323.11</v>
      </c>
      <c r="I4960" t="s">
        <v>10040</v>
      </c>
      <c r="J4960">
        <f>F4960*G4960</f>
        <v>2659.65</v>
      </c>
      <c r="K4960">
        <f>F4960*H4960</f>
        <v>2261.77</v>
      </c>
      <c r="L4960">
        <f>J4960-K4960</f>
        <v>397.88000000000011</v>
      </c>
      <c r="M4960" s="5">
        <f>L4960/J4960</f>
        <v>0.14959863139886831</v>
      </c>
      <c r="N4960" t="str">
        <f>IF(ISNA(VLOOKUP(A4960,'Returns Data'!A:A,1,0)),"No","Yes")</f>
        <v>No</v>
      </c>
      <c r="O4960" t="s">
        <v>10085</v>
      </c>
      <c r="P4960" t="str">
        <f>IFERROR(VLOOKUP(A4960,'Ratings Data'!A:C,3,0),"No Rating")</f>
        <v>No Rating</v>
      </c>
      <c r="Q4960" t="s">
        <v>10059</v>
      </c>
      <c r="R4960" s="5">
        <f t="shared" si="77"/>
        <v>11.792313982011448</v>
      </c>
    </row>
    <row r="4961" spans="1:18" x14ac:dyDescent="0.3">
      <c r="A4961" t="s">
        <v>3842</v>
      </c>
      <c r="B4961" s="2">
        <v>45685</v>
      </c>
      <c r="C4961" t="s">
        <v>10025</v>
      </c>
      <c r="D4961" t="s">
        <v>10033</v>
      </c>
      <c r="E4961" t="s">
        <v>10038</v>
      </c>
      <c r="F4961">
        <v>9</v>
      </c>
      <c r="G4961">
        <v>474</v>
      </c>
      <c r="H4961">
        <v>297.07</v>
      </c>
      <c r="I4961" t="s">
        <v>10039</v>
      </c>
      <c r="J4961">
        <f>F4961*G4961</f>
        <v>4266</v>
      </c>
      <c r="K4961">
        <f>F4961*H4961</f>
        <v>2673.63</v>
      </c>
      <c r="L4961">
        <f>J4961-K4961</f>
        <v>1592.37</v>
      </c>
      <c r="M4961" s="5">
        <f>L4961/J4961</f>
        <v>0.37327004219409282</v>
      </c>
      <c r="N4961" t="str">
        <f>IF(ISNA(VLOOKUP(A4961,'Returns Data'!A:A,1,0)),"No","Yes")</f>
        <v>No</v>
      </c>
      <c r="O4961" t="s">
        <v>10085</v>
      </c>
      <c r="P4961" t="str">
        <f>IFERROR(VLOOKUP(A4961,'Ratings Data'!A:C,3,0),"No Rating")</f>
        <v>No Rating</v>
      </c>
      <c r="Q4961" t="s">
        <v>10059</v>
      </c>
      <c r="R4961" s="5">
        <f t="shared" si="77"/>
        <v>0.60397044723929838</v>
      </c>
    </row>
    <row r="4962" spans="1:18" x14ac:dyDescent="0.3">
      <c r="A4962" t="s">
        <v>4193</v>
      </c>
      <c r="B4962" s="2">
        <v>45685</v>
      </c>
      <c r="C4962" t="s">
        <v>10021</v>
      </c>
      <c r="D4962" t="s">
        <v>10031</v>
      </c>
      <c r="E4962" t="s">
        <v>10037</v>
      </c>
      <c r="F4962">
        <v>19</v>
      </c>
      <c r="G4962">
        <v>218.16</v>
      </c>
      <c r="H4962">
        <v>189.66</v>
      </c>
      <c r="I4962" t="s">
        <v>10040</v>
      </c>
      <c r="J4962">
        <f>F4962*G4962</f>
        <v>4145.04</v>
      </c>
      <c r="K4962">
        <f>F4962*H4962</f>
        <v>3603.54</v>
      </c>
      <c r="L4962">
        <f>J4962-K4962</f>
        <v>541.5</v>
      </c>
      <c r="M4962" s="5">
        <f>L4962/J4962</f>
        <v>0.13063806380638063</v>
      </c>
      <c r="N4962" t="str">
        <f>IF(ISNA(VLOOKUP(A4962,'Returns Data'!A:A,1,0)),"No","Yes")</f>
        <v>No</v>
      </c>
      <c r="O4962" t="s">
        <v>10085</v>
      </c>
      <c r="P4962" t="str">
        <f>IFERROR(VLOOKUP(A4962,'Ratings Data'!A:C,3,0),"No Rating")</f>
        <v>No Rating</v>
      </c>
      <c r="Q4962" t="s">
        <v>10059</v>
      </c>
      <c r="R4962" s="5">
        <f t="shared" si="77"/>
        <v>-2.8354430379746845E-2</v>
      </c>
    </row>
    <row r="4963" spans="1:18" x14ac:dyDescent="0.3">
      <c r="A4963" t="s">
        <v>4233</v>
      </c>
      <c r="B4963" s="2">
        <v>45685</v>
      </c>
      <c r="C4963" t="s">
        <v>10020</v>
      </c>
      <c r="D4963" t="s">
        <v>10030</v>
      </c>
      <c r="E4963" t="s">
        <v>10034</v>
      </c>
      <c r="F4963">
        <v>6</v>
      </c>
      <c r="G4963">
        <v>51.3</v>
      </c>
      <c r="H4963">
        <v>39.71</v>
      </c>
      <c r="I4963" t="s">
        <v>10040</v>
      </c>
      <c r="J4963">
        <f>F4963*G4963</f>
        <v>307.79999999999995</v>
      </c>
      <c r="K4963">
        <f>F4963*H4963</f>
        <v>238.26</v>
      </c>
      <c r="L4963">
        <f>J4963-K4963</f>
        <v>69.539999999999964</v>
      </c>
      <c r="M4963" s="5">
        <f>L4963/J4963</f>
        <v>0.22592592592592584</v>
      </c>
      <c r="N4963" t="str">
        <f>IF(ISNA(VLOOKUP(A4963,'Returns Data'!A:A,1,0)),"No","Yes")</f>
        <v>No</v>
      </c>
      <c r="O4963" t="s">
        <v>10085</v>
      </c>
      <c r="P4963" t="str">
        <f>IFERROR(VLOOKUP(A4963,'Ratings Data'!A:C,3,0),"No Rating")</f>
        <v>No Rating</v>
      </c>
      <c r="Q4963" t="s">
        <v>10059</v>
      </c>
      <c r="R4963" s="5">
        <f t="shared" si="77"/>
        <v>-0.92574257425742568</v>
      </c>
    </row>
    <row r="4964" spans="1:18" x14ac:dyDescent="0.3">
      <c r="A4964" t="s">
        <v>4337</v>
      </c>
      <c r="B4964" s="2">
        <v>45685</v>
      </c>
      <c r="C4964" t="s">
        <v>10025</v>
      </c>
      <c r="D4964" t="s">
        <v>10033</v>
      </c>
      <c r="E4964" t="s">
        <v>10034</v>
      </c>
      <c r="F4964">
        <v>20</v>
      </c>
      <c r="G4964">
        <v>308.87</v>
      </c>
      <c r="H4964">
        <v>205.3</v>
      </c>
      <c r="I4964" t="s">
        <v>10040</v>
      </c>
      <c r="J4964">
        <f>F4964*G4964</f>
        <v>6177.4</v>
      </c>
      <c r="K4964">
        <f>F4964*H4964</f>
        <v>4106</v>
      </c>
      <c r="L4964">
        <f>J4964-K4964</f>
        <v>2071.3999999999996</v>
      </c>
      <c r="M4964" s="5">
        <f>L4964/J4964</f>
        <v>0.33531906627383684</v>
      </c>
      <c r="N4964" t="str">
        <f>IF(ISNA(VLOOKUP(A4964,'Returns Data'!A:A,1,0)),"No","Yes")</f>
        <v>No</v>
      </c>
      <c r="O4964" t="s">
        <v>10085</v>
      </c>
      <c r="P4964" t="str">
        <f>IFERROR(VLOOKUP(A4964,'Ratings Data'!A:C,3,0),"No Rating")</f>
        <v>No Rating</v>
      </c>
      <c r="Q4964" t="s">
        <v>10059</v>
      </c>
      <c r="R4964" s="5">
        <f t="shared" si="77"/>
        <v>19.069525666016894</v>
      </c>
    </row>
    <row r="4965" spans="1:18" x14ac:dyDescent="0.3">
      <c r="A4965" t="s">
        <v>4423</v>
      </c>
      <c r="B4965" s="2">
        <v>45685</v>
      </c>
      <c r="C4965" t="s">
        <v>10014</v>
      </c>
      <c r="D4965" t="s">
        <v>10030</v>
      </c>
      <c r="E4965" t="s">
        <v>10034</v>
      </c>
      <c r="F4965">
        <v>20</v>
      </c>
      <c r="G4965">
        <v>106.33</v>
      </c>
      <c r="H4965">
        <v>90.6</v>
      </c>
      <c r="I4965" t="s">
        <v>10039</v>
      </c>
      <c r="J4965">
        <f>F4965*G4965</f>
        <v>2126.6</v>
      </c>
      <c r="K4965">
        <f>F4965*H4965</f>
        <v>1812</v>
      </c>
      <c r="L4965">
        <f>J4965-K4965</f>
        <v>314.59999999999991</v>
      </c>
      <c r="M4965" s="5">
        <f>L4965/J4965</f>
        <v>0.14793567196463836</v>
      </c>
      <c r="N4965" t="str">
        <f>IF(ISNA(VLOOKUP(A4965,'Returns Data'!A:A,1,0)),"No","Yes")</f>
        <v>No</v>
      </c>
      <c r="O4965" t="s">
        <v>10085</v>
      </c>
      <c r="P4965" t="str">
        <f>IFERROR(VLOOKUP(A4965,'Ratings Data'!A:C,3,0),"No Rating")</f>
        <v>No Rating</v>
      </c>
      <c r="Q4965" t="s">
        <v>10059</v>
      </c>
      <c r="R4965" s="5">
        <f t="shared" si="77"/>
        <v>-0.65574513549389712</v>
      </c>
    </row>
    <row r="4966" spans="1:18" x14ac:dyDescent="0.3">
      <c r="A4966" t="s">
        <v>4621</v>
      </c>
      <c r="B4966" s="2">
        <v>45685</v>
      </c>
      <c r="C4966" t="s">
        <v>10011</v>
      </c>
      <c r="D4966" t="s">
        <v>10029</v>
      </c>
      <c r="E4966" t="s">
        <v>10036</v>
      </c>
      <c r="F4966">
        <v>13</v>
      </c>
      <c r="G4966">
        <v>309.07</v>
      </c>
      <c r="H4966">
        <v>249.81</v>
      </c>
      <c r="I4966" t="s">
        <v>10039</v>
      </c>
      <c r="J4966">
        <f>F4966*G4966</f>
        <v>4017.91</v>
      </c>
      <c r="K4966">
        <f>F4966*H4966</f>
        <v>3247.53</v>
      </c>
      <c r="L4966">
        <f>J4966-K4966</f>
        <v>770.37999999999965</v>
      </c>
      <c r="M4966" s="5">
        <f>L4966/J4966</f>
        <v>0.19173649982204671</v>
      </c>
      <c r="N4966" t="str">
        <f>IF(ISNA(VLOOKUP(A4966,'Returns Data'!A:A,1,0)),"No","Yes")</f>
        <v>No</v>
      </c>
      <c r="O4966" t="s">
        <v>10085</v>
      </c>
      <c r="P4966" t="str">
        <f>IFERROR(VLOOKUP(A4966,'Ratings Data'!A:C,3,0),"No Rating")</f>
        <v>No Rating</v>
      </c>
      <c r="Q4966" t="s">
        <v>10059</v>
      </c>
      <c r="R4966" s="5">
        <f t="shared" si="77"/>
        <v>0.88935860058309035</v>
      </c>
    </row>
    <row r="4967" spans="1:18" x14ac:dyDescent="0.3">
      <c r="A4967" t="s">
        <v>4688</v>
      </c>
      <c r="B4967" s="2">
        <v>45685</v>
      </c>
      <c r="C4967" t="s">
        <v>10015</v>
      </c>
      <c r="D4967" t="s">
        <v>10031</v>
      </c>
      <c r="E4967" t="s">
        <v>10036</v>
      </c>
      <c r="F4967">
        <v>16</v>
      </c>
      <c r="G4967">
        <v>463.07</v>
      </c>
      <c r="H4967">
        <v>376.14</v>
      </c>
      <c r="I4967" t="s">
        <v>10039</v>
      </c>
      <c r="J4967">
        <f>F4967*G4967</f>
        <v>7409.12</v>
      </c>
      <c r="K4967">
        <f>F4967*H4967</f>
        <v>6018.24</v>
      </c>
      <c r="L4967">
        <f>J4967-K4967</f>
        <v>1390.88</v>
      </c>
      <c r="M4967" s="5">
        <f>L4967/J4967</f>
        <v>0.18772539788800832</v>
      </c>
      <c r="N4967" t="str">
        <f>IF(ISNA(VLOOKUP(A4967,'Returns Data'!A:A,1,0)),"No","Yes")</f>
        <v>No</v>
      </c>
      <c r="O4967" t="s">
        <v>10085</v>
      </c>
      <c r="P4967" t="str">
        <f>IFERROR(VLOOKUP(A4967,'Ratings Data'!A:C,3,0),"No Rating")</f>
        <v>No Rating</v>
      </c>
      <c r="Q4967" t="s">
        <v>10059</v>
      </c>
      <c r="R4967" s="5">
        <f t="shared" si="77"/>
        <v>0.84402338529235355</v>
      </c>
    </row>
    <row r="4968" spans="1:18" x14ac:dyDescent="0.3">
      <c r="A4968" t="s">
        <v>5711</v>
      </c>
      <c r="B4968" s="2">
        <v>45685</v>
      </c>
      <c r="C4968" t="s">
        <v>10022</v>
      </c>
      <c r="D4968" t="s">
        <v>10033</v>
      </c>
      <c r="E4968" t="s">
        <v>10037</v>
      </c>
      <c r="F4968">
        <v>9</v>
      </c>
      <c r="G4968">
        <v>110.77</v>
      </c>
      <c r="H4968">
        <v>78.47</v>
      </c>
      <c r="I4968" t="s">
        <v>10039</v>
      </c>
      <c r="J4968">
        <f>F4968*G4968</f>
        <v>996.93</v>
      </c>
      <c r="K4968">
        <f>F4968*H4968</f>
        <v>706.23</v>
      </c>
      <c r="L4968">
        <f>J4968-K4968</f>
        <v>290.69999999999993</v>
      </c>
      <c r="M4968" s="5">
        <f>L4968/J4968</f>
        <v>0.29159519725557453</v>
      </c>
      <c r="N4968" t="str">
        <f>IF(ISNA(VLOOKUP(A4968,'Returns Data'!A:A,1,0)),"No","Yes")</f>
        <v>No</v>
      </c>
      <c r="O4968" t="s">
        <v>10085</v>
      </c>
      <c r="P4968" t="str">
        <f>IFERROR(VLOOKUP(A4968,'Ratings Data'!A:C,3,0),"No Rating")</f>
        <v>No Rating</v>
      </c>
      <c r="Q4968" t="s">
        <v>10059</v>
      </c>
      <c r="R4968" s="5">
        <f t="shared" si="77"/>
        <v>-0.86544555898676223</v>
      </c>
    </row>
    <row r="4969" spans="1:18" x14ac:dyDescent="0.3">
      <c r="A4969" t="s">
        <v>6065</v>
      </c>
      <c r="B4969" s="2">
        <v>45685</v>
      </c>
      <c r="C4969" t="s">
        <v>10014</v>
      </c>
      <c r="D4969" t="s">
        <v>10030</v>
      </c>
      <c r="E4969" t="s">
        <v>10037</v>
      </c>
      <c r="F4969">
        <v>19</v>
      </c>
      <c r="G4969">
        <v>108.1</v>
      </c>
      <c r="H4969">
        <v>82.17</v>
      </c>
      <c r="I4969" t="s">
        <v>10040</v>
      </c>
      <c r="J4969">
        <f>F4969*G4969</f>
        <v>2053.9</v>
      </c>
      <c r="K4969">
        <f>F4969*H4969</f>
        <v>1561.23</v>
      </c>
      <c r="L4969">
        <f>J4969-K4969</f>
        <v>492.67000000000007</v>
      </c>
      <c r="M4969" s="5">
        <f>L4969/J4969</f>
        <v>0.23987049028677154</v>
      </c>
      <c r="N4969" t="str">
        <f>IF(ISNA(VLOOKUP(A4969,'Returns Data'!A:A,1,0)),"No","Yes")</f>
        <v>No</v>
      </c>
      <c r="O4969" t="s">
        <v>10085</v>
      </c>
      <c r="P4969" t="str">
        <f>IFERROR(VLOOKUP(A4969,'Ratings Data'!A:C,3,0),"No Rating")</f>
        <v>No Rating</v>
      </c>
      <c r="Q4969" t="s">
        <v>10059</v>
      </c>
      <c r="R4969" s="5">
        <f t="shared" si="77"/>
        <v>1.06022489041357</v>
      </c>
    </row>
    <row r="4970" spans="1:18" x14ac:dyDescent="0.3">
      <c r="A4970" t="s">
        <v>6177</v>
      </c>
      <c r="B4970" s="2">
        <v>45685</v>
      </c>
      <c r="C4970" t="s">
        <v>10026</v>
      </c>
      <c r="D4970" t="s">
        <v>10031</v>
      </c>
      <c r="E4970" t="s">
        <v>10034</v>
      </c>
      <c r="F4970">
        <v>13</v>
      </c>
      <c r="G4970">
        <v>433.01</v>
      </c>
      <c r="H4970">
        <v>348.25</v>
      </c>
      <c r="I4970" t="s">
        <v>10040</v>
      </c>
      <c r="J4970">
        <f>F4970*G4970</f>
        <v>5629.13</v>
      </c>
      <c r="K4970">
        <f>F4970*H4970</f>
        <v>4527.25</v>
      </c>
      <c r="L4970">
        <f>J4970-K4970</f>
        <v>1101.8800000000001</v>
      </c>
      <c r="M4970" s="5">
        <f>L4970/J4970</f>
        <v>0.19574605667305606</v>
      </c>
      <c r="N4970" t="str">
        <f>IF(ISNA(VLOOKUP(A4970,'Returns Data'!A:A,1,0)),"No","Yes")</f>
        <v>No</v>
      </c>
      <c r="O4970" t="s">
        <v>10085</v>
      </c>
      <c r="P4970" t="str">
        <f>IFERROR(VLOOKUP(A4970,'Ratings Data'!A:C,3,0),"No Rating")</f>
        <v>No Rating</v>
      </c>
      <c r="Q4970" t="s">
        <v>10059</v>
      </c>
      <c r="R4970" s="5">
        <f t="shared" si="77"/>
        <v>1.7407030527289546</v>
      </c>
    </row>
    <row r="4971" spans="1:18" x14ac:dyDescent="0.3">
      <c r="A4971" t="s">
        <v>6218</v>
      </c>
      <c r="B4971" s="2">
        <v>45685</v>
      </c>
      <c r="C4971" t="s">
        <v>10013</v>
      </c>
      <c r="D4971" t="s">
        <v>10030</v>
      </c>
      <c r="E4971" t="s">
        <v>10038</v>
      </c>
      <c r="F4971">
        <v>17</v>
      </c>
      <c r="G4971">
        <v>66.39</v>
      </c>
      <c r="H4971">
        <v>44.94</v>
      </c>
      <c r="I4971" t="s">
        <v>10039</v>
      </c>
      <c r="J4971">
        <f>F4971*G4971</f>
        <v>1128.6300000000001</v>
      </c>
      <c r="K4971">
        <f>F4971*H4971</f>
        <v>763.98</v>
      </c>
      <c r="L4971">
        <f>J4971-K4971</f>
        <v>364.65000000000009</v>
      </c>
      <c r="M4971" s="5">
        <f>L4971/J4971</f>
        <v>0.32309082693176688</v>
      </c>
      <c r="N4971" t="str">
        <f>IF(ISNA(VLOOKUP(A4971,'Returns Data'!A:A,1,0)),"No","Yes")</f>
        <v>Yes</v>
      </c>
      <c r="O4971" t="str">
        <f>IFERROR(VLOOKUP(A4971,'Returns Data'!A:E,5,0),"No Returns")</f>
        <v>Customer Changed Mind</v>
      </c>
      <c r="P4971" t="str">
        <f>IFERROR(VLOOKUP(A4971,'Ratings Data'!A:C,3,0),"No Rating")</f>
        <v>No Rating</v>
      </c>
      <c r="Q4971" t="s">
        <v>10059</v>
      </c>
      <c r="R4971" s="5">
        <f t="shared" si="77"/>
        <v>-0.79950187684420149</v>
      </c>
    </row>
    <row r="4972" spans="1:18" x14ac:dyDescent="0.3">
      <c r="A4972" t="s">
        <v>6306</v>
      </c>
      <c r="B4972" s="2">
        <v>45685</v>
      </c>
      <c r="C4972" t="s">
        <v>10017</v>
      </c>
      <c r="D4972" t="s">
        <v>10032</v>
      </c>
      <c r="E4972" t="s">
        <v>10034</v>
      </c>
      <c r="F4972">
        <v>10</v>
      </c>
      <c r="G4972">
        <v>282.67</v>
      </c>
      <c r="H4972">
        <v>187.56</v>
      </c>
      <c r="I4972" t="s">
        <v>10040</v>
      </c>
      <c r="J4972">
        <f>F4972*G4972</f>
        <v>2826.7000000000003</v>
      </c>
      <c r="K4972">
        <f>F4972*H4972</f>
        <v>1875.6</v>
      </c>
      <c r="L4972">
        <f>J4972-K4972</f>
        <v>951.10000000000036</v>
      </c>
      <c r="M4972" s="5">
        <f>L4972/J4972</f>
        <v>0.33647008879612278</v>
      </c>
      <c r="N4972" t="str">
        <f>IF(ISNA(VLOOKUP(A4972,'Returns Data'!A:A,1,0)),"No","Yes")</f>
        <v>No</v>
      </c>
      <c r="O4972" t="s">
        <v>10085</v>
      </c>
      <c r="P4972" t="str">
        <f>IFERROR(VLOOKUP(A4972,'Ratings Data'!A:C,3,0),"No Rating")</f>
        <v>No Rating</v>
      </c>
      <c r="Q4972" t="s">
        <v>10059</v>
      </c>
      <c r="R4972" s="5">
        <f t="shared" si="77"/>
        <v>1.5045409035733588</v>
      </c>
    </row>
    <row r="4973" spans="1:18" x14ac:dyDescent="0.3">
      <c r="A4973" t="s">
        <v>6350</v>
      </c>
      <c r="B4973" s="2">
        <v>45685</v>
      </c>
      <c r="C4973" t="s">
        <v>10009</v>
      </c>
      <c r="D4973" t="s">
        <v>10029</v>
      </c>
      <c r="E4973" t="s">
        <v>10038</v>
      </c>
      <c r="F4973">
        <v>5</v>
      </c>
      <c r="G4973">
        <v>114.17</v>
      </c>
      <c r="H4973">
        <v>77.739999999999995</v>
      </c>
      <c r="I4973" t="s">
        <v>10040</v>
      </c>
      <c r="J4973">
        <f>F4973*G4973</f>
        <v>570.85</v>
      </c>
      <c r="K4973">
        <f>F4973*H4973</f>
        <v>388.7</v>
      </c>
      <c r="L4973">
        <f>J4973-K4973</f>
        <v>182.15000000000003</v>
      </c>
      <c r="M4973" s="5">
        <f>L4973/J4973</f>
        <v>0.31908557414382066</v>
      </c>
      <c r="N4973" t="str">
        <f>IF(ISNA(VLOOKUP(A4973,'Returns Data'!A:A,1,0)),"No","Yes")</f>
        <v>No</v>
      </c>
      <c r="O4973" t="s">
        <v>10085</v>
      </c>
      <c r="P4973">
        <f>IFERROR(VLOOKUP(A4973,'Ratings Data'!A:C,3,0),"No Rating")</f>
        <v>2</v>
      </c>
      <c r="Q4973" t="s">
        <v>10059</v>
      </c>
      <c r="R4973" s="5">
        <f t="shared" si="77"/>
        <v>-0.79805073053383813</v>
      </c>
    </row>
    <row r="4974" spans="1:18" x14ac:dyDescent="0.3">
      <c r="A4974" t="s">
        <v>6514</v>
      </c>
      <c r="B4974" s="2">
        <v>45685</v>
      </c>
      <c r="C4974" t="s">
        <v>10018</v>
      </c>
      <c r="D4974" t="s">
        <v>10033</v>
      </c>
      <c r="E4974" t="s">
        <v>10034</v>
      </c>
      <c r="F4974">
        <v>17</v>
      </c>
      <c r="G4974">
        <v>160.32</v>
      </c>
      <c r="H4974">
        <v>102.09</v>
      </c>
      <c r="I4974" t="s">
        <v>10039</v>
      </c>
      <c r="J4974">
        <f>F4974*G4974</f>
        <v>2725.44</v>
      </c>
      <c r="K4974">
        <f>F4974*H4974</f>
        <v>1735.53</v>
      </c>
      <c r="L4974">
        <f>J4974-K4974</f>
        <v>989.91000000000008</v>
      </c>
      <c r="M4974" s="5">
        <f>L4974/J4974</f>
        <v>0.36321107784431139</v>
      </c>
      <c r="N4974" t="str">
        <f>IF(ISNA(VLOOKUP(A4974,'Returns Data'!A:A,1,0)),"No","Yes")</f>
        <v>No</v>
      </c>
      <c r="O4974" t="s">
        <v>10085</v>
      </c>
      <c r="P4974" t="str">
        <f>IFERROR(VLOOKUP(A4974,'Ratings Data'!A:C,3,0),"No Rating")</f>
        <v>No Rating</v>
      </c>
      <c r="Q4974" t="s">
        <v>10059</v>
      </c>
      <c r="R4974" s="5">
        <f t="shared" si="77"/>
        <v>3.7743540334588772</v>
      </c>
    </row>
    <row r="4975" spans="1:18" x14ac:dyDescent="0.3">
      <c r="A4975" t="s">
        <v>6624</v>
      </c>
      <c r="B4975" s="2">
        <v>45685</v>
      </c>
      <c r="C4975" t="s">
        <v>10024</v>
      </c>
      <c r="D4975" t="s">
        <v>10029</v>
      </c>
      <c r="E4975" t="s">
        <v>10035</v>
      </c>
      <c r="F4975">
        <v>1</v>
      </c>
      <c r="G4975">
        <v>316.92</v>
      </c>
      <c r="H4975">
        <v>230.54</v>
      </c>
      <c r="I4975" t="s">
        <v>10039</v>
      </c>
      <c r="J4975">
        <f>F4975*G4975</f>
        <v>316.92</v>
      </c>
      <c r="K4975">
        <f>F4975*H4975</f>
        <v>230.54</v>
      </c>
      <c r="L4975">
        <f>J4975-K4975</f>
        <v>86.380000000000024</v>
      </c>
      <c r="M4975" s="5">
        <f>L4975/J4975</f>
        <v>0.2725608986495015</v>
      </c>
      <c r="N4975" t="str">
        <f>IF(ISNA(VLOOKUP(A4975,'Returns Data'!A:A,1,0)),"No","Yes")</f>
        <v>No</v>
      </c>
      <c r="O4975" t="s">
        <v>10085</v>
      </c>
      <c r="P4975" t="str">
        <f>IFERROR(VLOOKUP(A4975,'Ratings Data'!A:C,3,0),"No Rating")</f>
        <v>No Rating</v>
      </c>
      <c r="Q4975" t="s">
        <v>10059</v>
      </c>
      <c r="R4975" s="5">
        <f t="shared" si="77"/>
        <v>-0.88371785840084538</v>
      </c>
    </row>
    <row r="4976" spans="1:18" x14ac:dyDescent="0.3">
      <c r="A4976" t="s">
        <v>7712</v>
      </c>
      <c r="B4976" s="2">
        <v>45685</v>
      </c>
      <c r="C4976" t="s">
        <v>10026</v>
      </c>
      <c r="D4976" t="s">
        <v>10031</v>
      </c>
      <c r="E4976" t="s">
        <v>10037</v>
      </c>
      <c r="F4976">
        <v>13</v>
      </c>
      <c r="G4976">
        <v>21.77</v>
      </c>
      <c r="H4976">
        <v>14.65</v>
      </c>
      <c r="I4976" t="s">
        <v>10040</v>
      </c>
      <c r="J4976">
        <f>F4976*G4976</f>
        <v>283.01</v>
      </c>
      <c r="K4976">
        <f>F4976*H4976</f>
        <v>190.45000000000002</v>
      </c>
      <c r="L4976">
        <f>J4976-K4976</f>
        <v>92.559999999999974</v>
      </c>
      <c r="M4976" s="5">
        <f>L4976/J4976</f>
        <v>0.32705558107487359</v>
      </c>
      <c r="N4976" t="str">
        <f>IF(ISNA(VLOOKUP(A4976,'Returns Data'!A:A,1,0)),"No","Yes")</f>
        <v>No</v>
      </c>
      <c r="O4976" t="s">
        <v>10085</v>
      </c>
      <c r="P4976" t="str">
        <f>IFERROR(VLOOKUP(A4976,'Ratings Data'!A:C,3,0),"No Rating")</f>
        <v>No Rating</v>
      </c>
      <c r="Q4976" t="s">
        <v>10059</v>
      </c>
      <c r="R4976" s="5">
        <f t="shared" si="77"/>
        <v>-0.10699861163700626</v>
      </c>
    </row>
    <row r="4977" spans="1:18" x14ac:dyDescent="0.3">
      <c r="A4977" t="s">
        <v>7927</v>
      </c>
      <c r="B4977" s="2">
        <v>45685</v>
      </c>
      <c r="C4977" t="s">
        <v>10027</v>
      </c>
      <c r="D4977" t="s">
        <v>10032</v>
      </c>
      <c r="E4977" t="s">
        <v>10038</v>
      </c>
      <c r="F4977">
        <v>18</v>
      </c>
      <c r="G4977">
        <v>420.44</v>
      </c>
      <c r="H4977">
        <v>255.78</v>
      </c>
      <c r="I4977" t="s">
        <v>10039</v>
      </c>
      <c r="J4977">
        <f>F4977*G4977</f>
        <v>7567.92</v>
      </c>
      <c r="K4977">
        <f>F4977*H4977</f>
        <v>4604.04</v>
      </c>
      <c r="L4977">
        <f>J4977-K4977</f>
        <v>2963.88</v>
      </c>
      <c r="M4977" s="5">
        <f>L4977/J4977</f>
        <v>0.39163733231852349</v>
      </c>
      <c r="N4977" t="str">
        <f>IF(ISNA(VLOOKUP(A4977,'Returns Data'!A:A,1,0)),"No","Yes")</f>
        <v>No</v>
      </c>
      <c r="O4977" t="s">
        <v>10085</v>
      </c>
      <c r="P4977" t="str">
        <f>IFERROR(VLOOKUP(A4977,'Ratings Data'!A:C,3,0),"No Rating")</f>
        <v>No Rating</v>
      </c>
      <c r="Q4977" t="s">
        <v>10059</v>
      </c>
      <c r="R4977" s="5">
        <f t="shared" si="77"/>
        <v>25.740821879085544</v>
      </c>
    </row>
    <row r="4978" spans="1:18" x14ac:dyDescent="0.3">
      <c r="A4978" t="s">
        <v>8469</v>
      </c>
      <c r="B4978" s="2">
        <v>45685</v>
      </c>
      <c r="C4978" t="s">
        <v>10028</v>
      </c>
      <c r="D4978" t="s">
        <v>10032</v>
      </c>
      <c r="E4978" t="s">
        <v>10034</v>
      </c>
      <c r="F4978">
        <v>4</v>
      </c>
      <c r="G4978">
        <v>134.54</v>
      </c>
      <c r="H4978">
        <v>81.069999999999993</v>
      </c>
      <c r="I4978" t="s">
        <v>10040</v>
      </c>
      <c r="J4978">
        <f>F4978*G4978</f>
        <v>538.16</v>
      </c>
      <c r="K4978">
        <f>F4978*H4978</f>
        <v>324.27999999999997</v>
      </c>
      <c r="L4978">
        <f>J4978-K4978</f>
        <v>213.88</v>
      </c>
      <c r="M4978" s="5">
        <f>L4978/J4978</f>
        <v>0.39742827411922105</v>
      </c>
      <c r="N4978" t="str">
        <f>IF(ISNA(VLOOKUP(A4978,'Returns Data'!A:A,1,0)),"No","Yes")</f>
        <v>No</v>
      </c>
      <c r="O4978" t="s">
        <v>10085</v>
      </c>
      <c r="P4978" t="str">
        <f>IFERROR(VLOOKUP(A4978,'Ratings Data'!A:C,3,0),"No Rating")</f>
        <v>No Rating</v>
      </c>
      <c r="Q4978" t="s">
        <v>10059</v>
      </c>
      <c r="R4978" s="5">
        <f t="shared" si="77"/>
        <v>-0.92888931172633959</v>
      </c>
    </row>
    <row r="4979" spans="1:18" x14ac:dyDescent="0.3">
      <c r="A4979" t="s">
        <v>8981</v>
      </c>
      <c r="B4979" s="2">
        <v>45685</v>
      </c>
      <c r="C4979" t="s">
        <v>10027</v>
      </c>
      <c r="D4979" t="s">
        <v>10032</v>
      </c>
      <c r="E4979" t="s">
        <v>10038</v>
      </c>
      <c r="F4979">
        <v>16</v>
      </c>
      <c r="G4979">
        <v>105.4</v>
      </c>
      <c r="H4979">
        <v>78.61</v>
      </c>
      <c r="I4979" t="s">
        <v>10039</v>
      </c>
      <c r="J4979">
        <f>F4979*G4979</f>
        <v>1686.4</v>
      </c>
      <c r="K4979">
        <f>F4979*H4979</f>
        <v>1257.76</v>
      </c>
      <c r="L4979">
        <f>J4979-K4979</f>
        <v>428.6400000000001</v>
      </c>
      <c r="M4979" s="5">
        <f>L4979/J4979</f>
        <v>0.2541745730550285</v>
      </c>
      <c r="N4979" t="str">
        <f>IF(ISNA(VLOOKUP(A4979,'Returns Data'!A:A,1,0)),"No","Yes")</f>
        <v>No</v>
      </c>
      <c r="O4979" t="s">
        <v>10085</v>
      </c>
      <c r="P4979" t="str">
        <f>IFERROR(VLOOKUP(A4979,'Ratings Data'!A:C,3,0),"No Rating")</f>
        <v>No Rating</v>
      </c>
      <c r="Q4979" t="s">
        <v>10059</v>
      </c>
      <c r="R4979" s="5">
        <f t="shared" si="77"/>
        <v>2.1336405529953923</v>
      </c>
    </row>
    <row r="4980" spans="1:18" x14ac:dyDescent="0.3">
      <c r="A4980" t="s">
        <v>9196</v>
      </c>
      <c r="B4980" s="2">
        <v>45685</v>
      </c>
      <c r="C4980" t="s">
        <v>10022</v>
      </c>
      <c r="D4980" t="s">
        <v>10033</v>
      </c>
      <c r="E4980" t="s">
        <v>10038</v>
      </c>
      <c r="F4980">
        <v>18</v>
      </c>
      <c r="G4980">
        <v>420.93</v>
      </c>
      <c r="H4980">
        <v>295.64</v>
      </c>
      <c r="I4980" t="s">
        <v>10039</v>
      </c>
      <c r="J4980">
        <f>F4980*G4980</f>
        <v>7576.74</v>
      </c>
      <c r="K4980">
        <f>F4980*H4980</f>
        <v>5321.5199999999995</v>
      </c>
      <c r="L4980">
        <f>J4980-K4980</f>
        <v>2255.2200000000003</v>
      </c>
      <c r="M4980" s="5">
        <f>L4980/J4980</f>
        <v>0.29765044069085123</v>
      </c>
      <c r="N4980" t="str">
        <f>IF(ISNA(VLOOKUP(A4980,'Returns Data'!A:A,1,0)),"No","Yes")</f>
        <v>No</v>
      </c>
      <c r="O4980" t="s">
        <v>10085</v>
      </c>
      <c r="P4980" t="str">
        <f>IFERROR(VLOOKUP(A4980,'Ratings Data'!A:C,3,0),"No Rating")</f>
        <v>No Rating</v>
      </c>
      <c r="Q4980" t="s">
        <v>10059</v>
      </c>
      <c r="R4980" s="5">
        <f t="shared" si="77"/>
        <v>3.4928486717267551</v>
      </c>
    </row>
    <row r="4981" spans="1:18" x14ac:dyDescent="0.3">
      <c r="A4981" t="s">
        <v>9556</v>
      </c>
      <c r="B4981" s="2">
        <v>45685</v>
      </c>
      <c r="C4981" t="s">
        <v>10026</v>
      </c>
      <c r="D4981" t="s">
        <v>10031</v>
      </c>
      <c r="E4981" t="s">
        <v>10034</v>
      </c>
      <c r="F4981">
        <v>7</v>
      </c>
      <c r="G4981">
        <v>295.17</v>
      </c>
      <c r="H4981">
        <v>190.43</v>
      </c>
      <c r="I4981" t="s">
        <v>10039</v>
      </c>
      <c r="J4981">
        <f>F4981*G4981</f>
        <v>2066.19</v>
      </c>
      <c r="K4981">
        <f>F4981*H4981</f>
        <v>1333.01</v>
      </c>
      <c r="L4981">
        <f>J4981-K4981</f>
        <v>733.18000000000006</v>
      </c>
      <c r="M4981" s="5">
        <f>L4981/J4981</f>
        <v>0.3548463597249043</v>
      </c>
      <c r="N4981" t="str">
        <f>IF(ISNA(VLOOKUP(A4981,'Returns Data'!A:A,1,0)),"No","Yes")</f>
        <v>No</v>
      </c>
      <c r="O4981" t="s">
        <v>10085</v>
      </c>
      <c r="P4981" t="str">
        <f>IFERROR(VLOOKUP(A4981,'Ratings Data'!A:C,3,0),"No Rating")</f>
        <v>No Rating</v>
      </c>
      <c r="Q4981" t="s">
        <v>10059</v>
      </c>
      <c r="R4981" s="5">
        <f t="shared" si="77"/>
        <v>-0.72729828395853613</v>
      </c>
    </row>
    <row r="4982" spans="1:18" x14ac:dyDescent="0.3">
      <c r="A4982" t="s">
        <v>9799</v>
      </c>
      <c r="B4982" s="2">
        <v>45685</v>
      </c>
      <c r="C4982" t="s">
        <v>10010</v>
      </c>
      <c r="D4982" t="s">
        <v>10029</v>
      </c>
      <c r="E4982" t="s">
        <v>10038</v>
      </c>
      <c r="F4982">
        <v>1</v>
      </c>
      <c r="G4982">
        <v>421.17</v>
      </c>
      <c r="H4982">
        <v>293.19</v>
      </c>
      <c r="I4982" t="s">
        <v>10040</v>
      </c>
      <c r="J4982">
        <f>F4982*G4982</f>
        <v>421.17</v>
      </c>
      <c r="K4982">
        <f>F4982*H4982</f>
        <v>293.19</v>
      </c>
      <c r="L4982">
        <f>J4982-K4982</f>
        <v>127.98000000000002</v>
      </c>
      <c r="M4982" s="5">
        <f>L4982/J4982</f>
        <v>0.30386779685162763</v>
      </c>
      <c r="N4982" t="str">
        <f>IF(ISNA(VLOOKUP(A4982,'Returns Data'!A:A,1,0)),"No","Yes")</f>
        <v>No</v>
      </c>
      <c r="O4982" t="s">
        <v>10085</v>
      </c>
      <c r="P4982" t="str">
        <f>IFERROR(VLOOKUP(A4982,'Ratings Data'!A:C,3,0),"No Rating")</f>
        <v>No Rating</v>
      </c>
      <c r="Q4982" t="s">
        <v>10059</v>
      </c>
      <c r="R4982" s="5">
        <f t="shared" si="77"/>
        <v>-0.79616105004864024</v>
      </c>
    </row>
    <row r="4983" spans="1:18" x14ac:dyDescent="0.3">
      <c r="A4983" t="s">
        <v>616</v>
      </c>
      <c r="B4983" s="2">
        <v>45686</v>
      </c>
      <c r="C4983" t="s">
        <v>10019</v>
      </c>
      <c r="D4983" t="s">
        <v>10031</v>
      </c>
      <c r="E4983" t="s">
        <v>10038</v>
      </c>
      <c r="F4983">
        <v>19</v>
      </c>
      <c r="G4983">
        <v>289.55</v>
      </c>
      <c r="H4983">
        <v>184.46</v>
      </c>
      <c r="I4983" t="s">
        <v>10039</v>
      </c>
      <c r="J4983">
        <f>F4983*G4983</f>
        <v>5501.45</v>
      </c>
      <c r="K4983">
        <f>F4983*H4983</f>
        <v>3504.7400000000002</v>
      </c>
      <c r="L4983">
        <f>J4983-K4983</f>
        <v>1996.7099999999996</v>
      </c>
      <c r="M4983" s="5">
        <f>L4983/J4983</f>
        <v>0.36294249697806935</v>
      </c>
      <c r="N4983" t="str">
        <f>IF(ISNA(VLOOKUP(A4983,'Returns Data'!A:A,1,0)),"No","Yes")</f>
        <v>No</v>
      </c>
      <c r="O4983" t="s">
        <v>10085</v>
      </c>
      <c r="P4983" t="str">
        <f>IFERROR(VLOOKUP(A4983,'Ratings Data'!A:C,3,0),"No Rating")</f>
        <v>No Rating</v>
      </c>
      <c r="Q4983" t="s">
        <v>10059</v>
      </c>
      <c r="R4983" s="5">
        <f t="shared" si="77"/>
        <v>12.062302633141011</v>
      </c>
    </row>
    <row r="4984" spans="1:18" x14ac:dyDescent="0.3">
      <c r="A4984" t="s">
        <v>623</v>
      </c>
      <c r="B4984" s="2">
        <v>45686</v>
      </c>
      <c r="C4984" t="s">
        <v>10028</v>
      </c>
      <c r="D4984" t="s">
        <v>10032</v>
      </c>
      <c r="E4984" t="s">
        <v>10036</v>
      </c>
      <c r="F4984">
        <v>18</v>
      </c>
      <c r="G4984">
        <v>431.76</v>
      </c>
      <c r="H4984">
        <v>382.81</v>
      </c>
      <c r="I4984" t="s">
        <v>10039</v>
      </c>
      <c r="J4984">
        <f>F4984*G4984</f>
        <v>7771.68</v>
      </c>
      <c r="K4984">
        <f>F4984*H4984</f>
        <v>6890.58</v>
      </c>
      <c r="L4984">
        <f>J4984-K4984</f>
        <v>881.10000000000036</v>
      </c>
      <c r="M4984" s="5">
        <f>L4984/J4984</f>
        <v>0.11337317027978511</v>
      </c>
      <c r="N4984" t="str">
        <f>IF(ISNA(VLOOKUP(A4984,'Returns Data'!A:A,1,0)),"No","Yes")</f>
        <v>No</v>
      </c>
      <c r="O4984" t="s">
        <v>10085</v>
      </c>
      <c r="P4984">
        <f>IFERROR(VLOOKUP(A4984,'Ratings Data'!A:C,3,0),"No Rating")</f>
        <v>1</v>
      </c>
      <c r="Q4984" t="s">
        <v>10059</v>
      </c>
      <c r="R4984" s="5">
        <f t="shared" si="77"/>
        <v>0.4126602986485382</v>
      </c>
    </row>
    <row r="4985" spans="1:18" x14ac:dyDescent="0.3">
      <c r="A4985" t="s">
        <v>696</v>
      </c>
      <c r="B4985" s="2">
        <v>45686</v>
      </c>
      <c r="C4985" t="s">
        <v>10023</v>
      </c>
      <c r="D4985" t="s">
        <v>10033</v>
      </c>
      <c r="E4985" t="s">
        <v>10036</v>
      </c>
      <c r="F4985">
        <v>19</v>
      </c>
      <c r="G4985">
        <v>311.77999999999997</v>
      </c>
      <c r="H4985">
        <v>191.05</v>
      </c>
      <c r="I4985" t="s">
        <v>10039</v>
      </c>
      <c r="J4985">
        <f>F4985*G4985</f>
        <v>5923.82</v>
      </c>
      <c r="K4985">
        <f>F4985*H4985</f>
        <v>3629.9500000000003</v>
      </c>
      <c r="L4985">
        <f>J4985-K4985</f>
        <v>2293.8699999999994</v>
      </c>
      <c r="M4985" s="5">
        <f>L4985/J4985</f>
        <v>0.38722817371223289</v>
      </c>
      <c r="N4985" t="str">
        <f>IF(ISNA(VLOOKUP(A4985,'Returns Data'!A:A,1,0)),"No","Yes")</f>
        <v>No</v>
      </c>
      <c r="O4985" t="s">
        <v>10085</v>
      </c>
      <c r="P4985" t="str">
        <f>IFERROR(VLOOKUP(A4985,'Ratings Data'!A:C,3,0),"No Rating")</f>
        <v>No Rating</v>
      </c>
      <c r="Q4985" t="s">
        <v>10059</v>
      </c>
      <c r="R4985" s="5">
        <f t="shared" si="77"/>
        <v>-0.23776841043378014</v>
      </c>
    </row>
    <row r="4986" spans="1:18" x14ac:dyDescent="0.3">
      <c r="A4986" t="s">
        <v>705</v>
      </c>
      <c r="B4986" s="2">
        <v>45686</v>
      </c>
      <c r="C4986" t="s">
        <v>10016</v>
      </c>
      <c r="D4986" t="s">
        <v>10032</v>
      </c>
      <c r="E4986" t="s">
        <v>10037</v>
      </c>
      <c r="F4986">
        <v>18</v>
      </c>
      <c r="G4986">
        <v>175.18</v>
      </c>
      <c r="H4986">
        <v>129.03</v>
      </c>
      <c r="I4986" t="s">
        <v>10040</v>
      </c>
      <c r="J4986">
        <f>F4986*G4986</f>
        <v>3153.2400000000002</v>
      </c>
      <c r="K4986">
        <f>F4986*H4986</f>
        <v>2322.54</v>
      </c>
      <c r="L4986">
        <f>J4986-K4986</f>
        <v>830.70000000000027</v>
      </c>
      <c r="M4986" s="5">
        <f>L4986/J4986</f>
        <v>0.26344331544696892</v>
      </c>
      <c r="N4986" t="str">
        <f>IF(ISNA(VLOOKUP(A4986,'Returns Data'!A:A,1,0)),"No","Yes")</f>
        <v>No</v>
      </c>
      <c r="O4986" t="s">
        <v>10085</v>
      </c>
      <c r="P4986" t="str">
        <f>IFERROR(VLOOKUP(A4986,'Ratings Data'!A:C,3,0),"No Rating")</f>
        <v>No Rating</v>
      </c>
      <c r="Q4986" t="s">
        <v>10059</v>
      </c>
      <c r="R4986" s="5">
        <f t="shared" si="77"/>
        <v>-0.46770158445057408</v>
      </c>
    </row>
    <row r="4987" spans="1:18" x14ac:dyDescent="0.3">
      <c r="A4987" t="s">
        <v>760</v>
      </c>
      <c r="B4987" s="2">
        <v>45686</v>
      </c>
      <c r="C4987" t="s">
        <v>10022</v>
      </c>
      <c r="D4987" t="s">
        <v>10033</v>
      </c>
      <c r="E4987" t="s">
        <v>10038</v>
      </c>
      <c r="F4987">
        <v>17</v>
      </c>
      <c r="G4987">
        <v>319.66000000000003</v>
      </c>
      <c r="H4987">
        <v>199.68</v>
      </c>
      <c r="I4987" t="s">
        <v>10040</v>
      </c>
      <c r="J4987">
        <f>F4987*G4987</f>
        <v>5434.22</v>
      </c>
      <c r="K4987">
        <f>F4987*H4987</f>
        <v>3394.56</v>
      </c>
      <c r="L4987">
        <f>J4987-K4987</f>
        <v>2039.6600000000003</v>
      </c>
      <c r="M4987" s="5">
        <f>L4987/J4987</f>
        <v>0.3753362948132391</v>
      </c>
      <c r="N4987" t="str">
        <f>IF(ISNA(VLOOKUP(A4987,'Returns Data'!A:A,1,0)),"No","Yes")</f>
        <v>No</v>
      </c>
      <c r="O4987" t="s">
        <v>10085</v>
      </c>
      <c r="P4987" t="str">
        <f>IFERROR(VLOOKUP(A4987,'Ratings Data'!A:C,3,0),"No Rating")</f>
        <v>No Rating</v>
      </c>
      <c r="Q4987" t="s">
        <v>10059</v>
      </c>
      <c r="R4987" s="5">
        <f t="shared" si="77"/>
        <v>0.72337659042762359</v>
      </c>
    </row>
    <row r="4988" spans="1:18" x14ac:dyDescent="0.3">
      <c r="A4988" t="s">
        <v>1041</v>
      </c>
      <c r="B4988" s="2">
        <v>45686</v>
      </c>
      <c r="C4988" t="s">
        <v>10022</v>
      </c>
      <c r="D4988" t="s">
        <v>10033</v>
      </c>
      <c r="E4988" t="s">
        <v>10037</v>
      </c>
      <c r="F4988">
        <v>9</v>
      </c>
      <c r="G4988">
        <v>421.99</v>
      </c>
      <c r="H4988">
        <v>307.42</v>
      </c>
      <c r="I4988" t="s">
        <v>10039</v>
      </c>
      <c r="J4988">
        <f>F4988*G4988</f>
        <v>3797.91</v>
      </c>
      <c r="K4988">
        <f>F4988*H4988</f>
        <v>2766.78</v>
      </c>
      <c r="L4988">
        <f>J4988-K4988</f>
        <v>1031.1299999999997</v>
      </c>
      <c r="M4988" s="5">
        <f>L4988/J4988</f>
        <v>0.27149932462854565</v>
      </c>
      <c r="N4988" t="str">
        <f>IF(ISNA(VLOOKUP(A4988,'Returns Data'!A:A,1,0)),"No","Yes")</f>
        <v>No</v>
      </c>
      <c r="O4988" t="s">
        <v>10085</v>
      </c>
      <c r="P4988" t="str">
        <f>IFERROR(VLOOKUP(A4988,'Ratings Data'!A:C,3,0),"No Rating")</f>
        <v>No Rating</v>
      </c>
      <c r="Q4988" t="s">
        <v>10059</v>
      </c>
      <c r="R4988" s="5">
        <f t="shared" si="77"/>
        <v>-0.30111221113609687</v>
      </c>
    </row>
    <row r="4989" spans="1:18" x14ac:dyDescent="0.3">
      <c r="A4989" t="s">
        <v>1087</v>
      </c>
      <c r="B4989" s="2">
        <v>45686</v>
      </c>
      <c r="C4989" t="s">
        <v>10022</v>
      </c>
      <c r="D4989" t="s">
        <v>10033</v>
      </c>
      <c r="E4989" t="s">
        <v>10036</v>
      </c>
      <c r="F4989">
        <v>2</v>
      </c>
      <c r="G4989">
        <v>454.55</v>
      </c>
      <c r="H4989">
        <v>405.32</v>
      </c>
      <c r="I4989" t="s">
        <v>10039</v>
      </c>
      <c r="J4989">
        <f>F4989*G4989</f>
        <v>909.1</v>
      </c>
      <c r="K4989">
        <f>F4989*H4989</f>
        <v>810.64</v>
      </c>
      <c r="L4989">
        <f>J4989-K4989</f>
        <v>98.460000000000036</v>
      </c>
      <c r="M4989" s="5">
        <f>L4989/J4989</f>
        <v>0.10830491695083053</v>
      </c>
      <c r="N4989" t="str">
        <f>IF(ISNA(VLOOKUP(A4989,'Returns Data'!A:A,1,0)),"No","Yes")</f>
        <v>No</v>
      </c>
      <c r="O4989" t="s">
        <v>10085</v>
      </c>
      <c r="P4989">
        <f>IFERROR(VLOOKUP(A4989,'Ratings Data'!A:C,3,0),"No Rating")</f>
        <v>2</v>
      </c>
      <c r="Q4989" t="s">
        <v>10059</v>
      </c>
      <c r="R4989" s="5">
        <f t="shared" si="77"/>
        <v>-0.76063150522260925</v>
      </c>
    </row>
    <row r="4990" spans="1:18" x14ac:dyDescent="0.3">
      <c r="A4990" t="s">
        <v>1204</v>
      </c>
      <c r="B4990" s="2">
        <v>45686</v>
      </c>
      <c r="C4990" t="s">
        <v>10023</v>
      </c>
      <c r="D4990" t="s">
        <v>10033</v>
      </c>
      <c r="E4990" t="s">
        <v>10038</v>
      </c>
      <c r="F4990">
        <v>1</v>
      </c>
      <c r="G4990">
        <v>147.91</v>
      </c>
      <c r="H4990">
        <v>128.87</v>
      </c>
      <c r="I4990" t="s">
        <v>10040</v>
      </c>
      <c r="J4990">
        <f>F4990*G4990</f>
        <v>147.91</v>
      </c>
      <c r="K4990">
        <f>F4990*H4990</f>
        <v>128.87</v>
      </c>
      <c r="L4990">
        <f>J4990-K4990</f>
        <v>19.039999999999992</v>
      </c>
      <c r="M4990" s="5">
        <f>L4990/J4990</f>
        <v>0.12872692853762419</v>
      </c>
      <c r="N4990" t="str">
        <f>IF(ISNA(VLOOKUP(A4990,'Returns Data'!A:A,1,0)),"No","Yes")</f>
        <v>No</v>
      </c>
      <c r="O4990" t="s">
        <v>10085</v>
      </c>
      <c r="P4990" t="str">
        <f>IFERROR(VLOOKUP(A4990,'Ratings Data'!A:C,3,0),"No Rating")</f>
        <v>No Rating</v>
      </c>
      <c r="Q4990" t="s">
        <v>10059</v>
      </c>
      <c r="R4990" s="5">
        <f t="shared" si="77"/>
        <v>-0.83730062699373009</v>
      </c>
    </row>
    <row r="4991" spans="1:18" x14ac:dyDescent="0.3">
      <c r="A4991" t="s">
        <v>1408</v>
      </c>
      <c r="B4991" s="2">
        <v>45686</v>
      </c>
      <c r="C4991" t="s">
        <v>10024</v>
      </c>
      <c r="D4991" t="s">
        <v>10029</v>
      </c>
      <c r="E4991" t="s">
        <v>10037</v>
      </c>
      <c r="F4991">
        <v>16</v>
      </c>
      <c r="G4991">
        <v>383.49</v>
      </c>
      <c r="H4991">
        <v>242.85</v>
      </c>
      <c r="I4991" t="s">
        <v>10040</v>
      </c>
      <c r="J4991">
        <f>F4991*G4991</f>
        <v>6135.84</v>
      </c>
      <c r="K4991">
        <f>F4991*H4991</f>
        <v>3885.6</v>
      </c>
      <c r="L4991">
        <f>J4991-K4991</f>
        <v>2250.2400000000002</v>
      </c>
      <c r="M4991" s="5">
        <f>L4991/J4991</f>
        <v>0.36673707267464606</v>
      </c>
      <c r="N4991" t="str">
        <f>IF(ISNA(VLOOKUP(A4991,'Returns Data'!A:A,1,0)),"No","Yes")</f>
        <v>No</v>
      </c>
      <c r="O4991" t="s">
        <v>10085</v>
      </c>
      <c r="P4991" t="str">
        <f>IFERROR(VLOOKUP(A4991,'Ratings Data'!A:C,3,0),"No Rating")</f>
        <v>No Rating</v>
      </c>
      <c r="Q4991" t="s">
        <v>10059</v>
      </c>
      <c r="R4991" s="5">
        <f t="shared" si="77"/>
        <v>40.483604894868506</v>
      </c>
    </row>
    <row r="4992" spans="1:18" x14ac:dyDescent="0.3">
      <c r="A4992" t="s">
        <v>1461</v>
      </c>
      <c r="B4992" s="2">
        <v>45686</v>
      </c>
      <c r="C4992" t="s">
        <v>10022</v>
      </c>
      <c r="D4992" t="s">
        <v>10033</v>
      </c>
      <c r="E4992" t="s">
        <v>10035</v>
      </c>
      <c r="F4992">
        <v>13</v>
      </c>
      <c r="G4992">
        <v>340</v>
      </c>
      <c r="H4992">
        <v>256.77999999999997</v>
      </c>
      <c r="I4992" t="s">
        <v>10040</v>
      </c>
      <c r="J4992">
        <f>F4992*G4992</f>
        <v>4420</v>
      </c>
      <c r="K4992">
        <f>F4992*H4992</f>
        <v>3338.1399999999994</v>
      </c>
      <c r="L4992">
        <f>J4992-K4992</f>
        <v>1081.8600000000006</v>
      </c>
      <c r="M4992" s="5">
        <f>L4992/J4992</f>
        <v>0.24476470588235308</v>
      </c>
      <c r="N4992" t="str">
        <f>IF(ISNA(VLOOKUP(A4992,'Returns Data'!A:A,1,0)),"No","Yes")</f>
        <v>Yes</v>
      </c>
      <c r="O4992" t="str">
        <f>IFERROR(VLOOKUP(A4992,'Returns Data'!A:E,5,0),"No Returns")</f>
        <v>Wrong Product</v>
      </c>
      <c r="P4992" t="str">
        <f>IFERROR(VLOOKUP(A4992,'Ratings Data'!A:C,3,0),"No Rating")</f>
        <v>No Rating</v>
      </c>
      <c r="Q4992" t="s">
        <v>10059</v>
      </c>
      <c r="R4992" s="5">
        <f t="shared" si="77"/>
        <v>-0.27964223317426795</v>
      </c>
    </row>
    <row r="4993" spans="1:18" x14ac:dyDescent="0.3">
      <c r="A4993" t="s">
        <v>1470</v>
      </c>
      <c r="B4993" s="2">
        <v>45686</v>
      </c>
      <c r="C4993" t="s">
        <v>10012</v>
      </c>
      <c r="D4993" t="s">
        <v>10030</v>
      </c>
      <c r="E4993" t="s">
        <v>10034</v>
      </c>
      <c r="F4993">
        <v>20</v>
      </c>
      <c r="G4993">
        <v>28.27</v>
      </c>
      <c r="H4993">
        <v>19.670000000000002</v>
      </c>
      <c r="I4993" t="s">
        <v>10039</v>
      </c>
      <c r="J4993">
        <f>F4993*G4993</f>
        <v>565.4</v>
      </c>
      <c r="K4993">
        <f>F4993*H4993</f>
        <v>393.40000000000003</v>
      </c>
      <c r="L4993">
        <f>J4993-K4993</f>
        <v>171.99999999999994</v>
      </c>
      <c r="M4993" s="5">
        <f>L4993/J4993</f>
        <v>0.30420940926777496</v>
      </c>
      <c r="N4993" t="str">
        <f>IF(ISNA(VLOOKUP(A4993,'Returns Data'!A:A,1,0)),"No","Yes")</f>
        <v>Yes</v>
      </c>
      <c r="O4993" t="str">
        <f>IFERROR(VLOOKUP(A4993,'Returns Data'!A:E,5,0),"No Returns")</f>
        <v>Customer Changed Mind</v>
      </c>
      <c r="P4993" t="str">
        <f>IFERROR(VLOOKUP(A4993,'Ratings Data'!A:C,3,0),"No Rating")</f>
        <v>No Rating</v>
      </c>
      <c r="Q4993" t="s">
        <v>10059</v>
      </c>
      <c r="R4993" s="5">
        <f t="shared" si="77"/>
        <v>-0.87208144796380094</v>
      </c>
    </row>
    <row r="4994" spans="1:18" x14ac:dyDescent="0.3">
      <c r="A4994" t="s">
        <v>1500</v>
      </c>
      <c r="B4994" s="2">
        <v>45686</v>
      </c>
      <c r="C4994" t="s">
        <v>10026</v>
      </c>
      <c r="D4994" t="s">
        <v>10031</v>
      </c>
      <c r="E4994" t="s">
        <v>10034</v>
      </c>
      <c r="F4994">
        <v>10</v>
      </c>
      <c r="G4994">
        <v>219.01</v>
      </c>
      <c r="H4994">
        <v>162.86000000000001</v>
      </c>
      <c r="I4994" t="s">
        <v>10039</v>
      </c>
      <c r="J4994">
        <f>F4994*G4994</f>
        <v>2190.1</v>
      </c>
      <c r="K4994">
        <f>F4994*H4994</f>
        <v>1628.6000000000001</v>
      </c>
      <c r="L4994">
        <f>J4994-K4994</f>
        <v>561.49999999999977</v>
      </c>
      <c r="M4994" s="5">
        <f>L4994/J4994</f>
        <v>0.25638098716953556</v>
      </c>
      <c r="N4994" t="str">
        <f>IF(ISNA(VLOOKUP(A4994,'Returns Data'!A:A,1,0)),"No","Yes")</f>
        <v>No</v>
      </c>
      <c r="O4994" t="s">
        <v>10085</v>
      </c>
      <c r="P4994">
        <f>IFERROR(VLOOKUP(A4994,'Ratings Data'!A:C,3,0),"No Rating")</f>
        <v>2</v>
      </c>
      <c r="Q4994" t="s">
        <v>10059</v>
      </c>
      <c r="R4994" s="5">
        <f t="shared" si="77"/>
        <v>2.8735408560311284</v>
      </c>
    </row>
    <row r="4995" spans="1:18" x14ac:dyDescent="0.3">
      <c r="A4995" t="s">
        <v>1874</v>
      </c>
      <c r="B4995" s="2">
        <v>45686</v>
      </c>
      <c r="C4995" t="s">
        <v>10015</v>
      </c>
      <c r="D4995" t="s">
        <v>10031</v>
      </c>
      <c r="E4995" t="s">
        <v>10038</v>
      </c>
      <c r="F4995">
        <v>11</v>
      </c>
      <c r="G4995">
        <v>62.93</v>
      </c>
      <c r="H4995">
        <v>44.85</v>
      </c>
      <c r="I4995" t="s">
        <v>10039</v>
      </c>
      <c r="J4995">
        <f>F4995*G4995</f>
        <v>692.23</v>
      </c>
      <c r="K4995">
        <f>F4995*H4995</f>
        <v>493.35</v>
      </c>
      <c r="L4995">
        <f>J4995-K4995</f>
        <v>198.88</v>
      </c>
      <c r="M4995" s="5">
        <f>L4995/J4995</f>
        <v>0.28730335293182901</v>
      </c>
      <c r="N4995" t="str">
        <f>IF(ISNA(VLOOKUP(A4995,'Returns Data'!A:A,1,0)),"No","Yes")</f>
        <v>No</v>
      </c>
      <c r="O4995" t="s">
        <v>10085</v>
      </c>
      <c r="P4995" t="str">
        <f>IFERROR(VLOOKUP(A4995,'Ratings Data'!A:C,3,0),"No Rating")</f>
        <v>No Rating</v>
      </c>
      <c r="Q4995" t="s">
        <v>10059</v>
      </c>
      <c r="R4995" s="5">
        <f t="shared" si="77"/>
        <v>-0.68392767453540937</v>
      </c>
    </row>
    <row r="4996" spans="1:18" x14ac:dyDescent="0.3">
      <c r="A4996" t="s">
        <v>1885</v>
      </c>
      <c r="B4996" s="2">
        <v>45686</v>
      </c>
      <c r="C4996" t="s">
        <v>10028</v>
      </c>
      <c r="D4996" t="s">
        <v>10032</v>
      </c>
      <c r="E4996" t="s">
        <v>10037</v>
      </c>
      <c r="F4996">
        <v>8</v>
      </c>
      <c r="G4996">
        <v>255.3</v>
      </c>
      <c r="H4996">
        <v>178.82</v>
      </c>
      <c r="I4996" t="s">
        <v>10040</v>
      </c>
      <c r="J4996">
        <f>F4996*G4996</f>
        <v>2042.4</v>
      </c>
      <c r="K4996">
        <f>F4996*H4996</f>
        <v>1430.56</v>
      </c>
      <c r="L4996">
        <f>J4996-K4996</f>
        <v>611.84000000000015</v>
      </c>
      <c r="M4996" s="5">
        <f>L4996/J4996</f>
        <v>0.29956913435174309</v>
      </c>
      <c r="N4996" t="str">
        <f>IF(ISNA(VLOOKUP(A4996,'Returns Data'!A:A,1,0)),"No","Yes")</f>
        <v>No</v>
      </c>
      <c r="O4996" t="s">
        <v>10085</v>
      </c>
      <c r="P4996">
        <f>IFERROR(VLOOKUP(A4996,'Ratings Data'!A:C,3,0),"No Rating")</f>
        <v>3</v>
      </c>
      <c r="Q4996" t="s">
        <v>10059</v>
      </c>
      <c r="R4996" s="5">
        <f t="shared" ref="R4996:R5059" si="78">(J4996-J4995)/J4995</f>
        <v>1.9504644410094911</v>
      </c>
    </row>
    <row r="4997" spans="1:18" x14ac:dyDescent="0.3">
      <c r="A4997" t="s">
        <v>2083</v>
      </c>
      <c r="B4997" s="2">
        <v>45686</v>
      </c>
      <c r="C4997" t="s">
        <v>10011</v>
      </c>
      <c r="D4997" t="s">
        <v>10029</v>
      </c>
      <c r="E4997" t="s">
        <v>10037</v>
      </c>
      <c r="F4997">
        <v>4</v>
      </c>
      <c r="G4997">
        <v>255.66</v>
      </c>
      <c r="H4997">
        <v>181.17</v>
      </c>
      <c r="I4997" t="s">
        <v>10039</v>
      </c>
      <c r="J4997">
        <f>F4997*G4997</f>
        <v>1022.64</v>
      </c>
      <c r="K4997">
        <f>F4997*H4997</f>
        <v>724.68</v>
      </c>
      <c r="L4997">
        <f>J4997-K4997</f>
        <v>297.96000000000004</v>
      </c>
      <c r="M4997" s="5">
        <f>L4997/J4997</f>
        <v>0.29136352968786672</v>
      </c>
      <c r="N4997" t="str">
        <f>IF(ISNA(VLOOKUP(A4997,'Returns Data'!A:A,1,0)),"No","Yes")</f>
        <v>No</v>
      </c>
      <c r="O4997" t="s">
        <v>10085</v>
      </c>
      <c r="P4997" t="str">
        <f>IFERROR(VLOOKUP(A4997,'Ratings Data'!A:C,3,0),"No Rating")</f>
        <v>No Rating</v>
      </c>
      <c r="Q4997" t="s">
        <v>10059</v>
      </c>
      <c r="R4997" s="5">
        <f t="shared" si="78"/>
        <v>-0.49929494712103412</v>
      </c>
    </row>
    <row r="4998" spans="1:18" x14ac:dyDescent="0.3">
      <c r="A4998" t="s">
        <v>2085</v>
      </c>
      <c r="B4998" s="2">
        <v>45686</v>
      </c>
      <c r="C4998" t="s">
        <v>10023</v>
      </c>
      <c r="D4998" t="s">
        <v>10033</v>
      </c>
      <c r="E4998" t="s">
        <v>10034</v>
      </c>
      <c r="F4998">
        <v>2</v>
      </c>
      <c r="G4998">
        <v>29.61</v>
      </c>
      <c r="H4998">
        <v>23.72</v>
      </c>
      <c r="I4998" t="s">
        <v>10039</v>
      </c>
      <c r="J4998">
        <f>F4998*G4998</f>
        <v>59.22</v>
      </c>
      <c r="K4998">
        <f>F4998*H4998</f>
        <v>47.44</v>
      </c>
      <c r="L4998">
        <f>J4998-K4998</f>
        <v>11.780000000000001</v>
      </c>
      <c r="M4998" s="5">
        <f>L4998/J4998</f>
        <v>0.19891928402566703</v>
      </c>
      <c r="N4998" t="str">
        <f>IF(ISNA(VLOOKUP(A4998,'Returns Data'!A:A,1,0)),"No","Yes")</f>
        <v>No</v>
      </c>
      <c r="O4998" t="s">
        <v>10085</v>
      </c>
      <c r="P4998" t="str">
        <f>IFERROR(VLOOKUP(A4998,'Ratings Data'!A:C,3,0),"No Rating")</f>
        <v>No Rating</v>
      </c>
      <c r="Q4998" t="s">
        <v>10059</v>
      </c>
      <c r="R4998" s="5">
        <f t="shared" si="78"/>
        <v>-0.94209105843698659</v>
      </c>
    </row>
    <row r="4999" spans="1:18" x14ac:dyDescent="0.3">
      <c r="A4999" t="s">
        <v>2241</v>
      </c>
      <c r="B4999" s="2">
        <v>45686</v>
      </c>
      <c r="C4999" t="s">
        <v>10017</v>
      </c>
      <c r="D4999" t="s">
        <v>10032</v>
      </c>
      <c r="E4999" t="s">
        <v>10037</v>
      </c>
      <c r="F4999">
        <v>4</v>
      </c>
      <c r="G4999">
        <v>403.28</v>
      </c>
      <c r="H4999">
        <v>339.55</v>
      </c>
      <c r="I4999" t="s">
        <v>10039</v>
      </c>
      <c r="J4999">
        <f>F4999*G4999</f>
        <v>1613.12</v>
      </c>
      <c r="K4999">
        <f>F4999*H4999</f>
        <v>1358.2</v>
      </c>
      <c r="L4999">
        <f>J4999-K4999</f>
        <v>254.91999999999985</v>
      </c>
      <c r="M4999" s="5">
        <f>L4999/J4999</f>
        <v>0.15802916088077754</v>
      </c>
      <c r="N4999" t="str">
        <f>IF(ISNA(VLOOKUP(A4999,'Returns Data'!A:A,1,0)),"No","Yes")</f>
        <v>No</v>
      </c>
      <c r="O4999" t="s">
        <v>10085</v>
      </c>
      <c r="P4999" t="str">
        <f>IFERROR(VLOOKUP(A4999,'Ratings Data'!A:C,3,0),"No Rating")</f>
        <v>No Rating</v>
      </c>
      <c r="Q4999" t="s">
        <v>10059</v>
      </c>
      <c r="R4999" s="5">
        <f t="shared" si="78"/>
        <v>26.239446133063151</v>
      </c>
    </row>
    <row r="5000" spans="1:18" x14ac:dyDescent="0.3">
      <c r="A5000" t="s">
        <v>2816</v>
      </c>
      <c r="B5000" s="2">
        <v>45686</v>
      </c>
      <c r="C5000" t="s">
        <v>10028</v>
      </c>
      <c r="D5000" t="s">
        <v>10032</v>
      </c>
      <c r="E5000" t="s">
        <v>10037</v>
      </c>
      <c r="F5000">
        <v>17</v>
      </c>
      <c r="G5000">
        <v>458.76</v>
      </c>
      <c r="H5000">
        <v>363.19</v>
      </c>
      <c r="I5000" t="s">
        <v>10040</v>
      </c>
      <c r="J5000">
        <f>F5000*G5000</f>
        <v>7798.92</v>
      </c>
      <c r="K5000">
        <f>F5000*H5000</f>
        <v>6174.23</v>
      </c>
      <c r="L5000">
        <f>J5000-K5000</f>
        <v>1624.6900000000005</v>
      </c>
      <c r="M5000" s="5">
        <f>L5000/J5000</f>
        <v>0.20832243438835127</v>
      </c>
      <c r="N5000" t="str">
        <f>IF(ISNA(VLOOKUP(A5000,'Returns Data'!A:A,1,0)),"No","Yes")</f>
        <v>No</v>
      </c>
      <c r="O5000" t="s">
        <v>10085</v>
      </c>
      <c r="P5000" t="str">
        <f>IFERROR(VLOOKUP(A5000,'Ratings Data'!A:C,3,0),"No Rating")</f>
        <v>No Rating</v>
      </c>
      <c r="Q5000" t="s">
        <v>10059</v>
      </c>
      <c r="R5000" s="5">
        <f t="shared" si="78"/>
        <v>3.8346806189248168</v>
      </c>
    </row>
    <row r="5001" spans="1:18" x14ac:dyDescent="0.3">
      <c r="A5001" t="s">
        <v>4244</v>
      </c>
      <c r="B5001" s="2">
        <v>45686</v>
      </c>
      <c r="C5001" t="s">
        <v>10020</v>
      </c>
      <c r="D5001" t="s">
        <v>10030</v>
      </c>
      <c r="E5001" t="s">
        <v>10034</v>
      </c>
      <c r="F5001">
        <v>17</v>
      </c>
      <c r="G5001">
        <v>358.07</v>
      </c>
      <c r="H5001">
        <v>217.59</v>
      </c>
      <c r="I5001" t="s">
        <v>10039</v>
      </c>
      <c r="J5001">
        <f>F5001*G5001</f>
        <v>6087.19</v>
      </c>
      <c r="K5001">
        <f>F5001*H5001</f>
        <v>3699.03</v>
      </c>
      <c r="L5001">
        <f>J5001-K5001</f>
        <v>2388.1599999999994</v>
      </c>
      <c r="M5001" s="5">
        <f>L5001/J5001</f>
        <v>0.39232552294244133</v>
      </c>
      <c r="N5001" t="str">
        <f>IF(ISNA(VLOOKUP(A5001,'Returns Data'!A:A,1,0)),"No","Yes")</f>
        <v>No</v>
      </c>
      <c r="O5001" t="s">
        <v>10085</v>
      </c>
      <c r="P5001" t="str">
        <f>IFERROR(VLOOKUP(A5001,'Ratings Data'!A:C,3,0),"No Rating")</f>
        <v>No Rating</v>
      </c>
      <c r="Q5001" t="s">
        <v>10059</v>
      </c>
      <c r="R5001" s="5">
        <f t="shared" si="78"/>
        <v>-0.219482954050048</v>
      </c>
    </row>
    <row r="5002" spans="1:18" x14ac:dyDescent="0.3">
      <c r="A5002" t="s">
        <v>4547</v>
      </c>
      <c r="B5002" s="2">
        <v>45686</v>
      </c>
      <c r="C5002" t="s">
        <v>10016</v>
      </c>
      <c r="D5002" t="s">
        <v>10032</v>
      </c>
      <c r="E5002" t="s">
        <v>10037</v>
      </c>
      <c r="F5002">
        <v>2</v>
      </c>
      <c r="G5002">
        <v>90.29</v>
      </c>
      <c r="H5002">
        <v>66.150000000000006</v>
      </c>
      <c r="I5002" t="s">
        <v>10040</v>
      </c>
      <c r="J5002">
        <f>F5002*G5002</f>
        <v>180.58</v>
      </c>
      <c r="K5002">
        <f>F5002*H5002</f>
        <v>132.30000000000001</v>
      </c>
      <c r="L5002">
        <f>J5002-K5002</f>
        <v>48.28</v>
      </c>
      <c r="M5002" s="5">
        <f>L5002/J5002</f>
        <v>0.26736072654779042</v>
      </c>
      <c r="N5002" t="str">
        <f>IF(ISNA(VLOOKUP(A5002,'Returns Data'!A:A,1,0)),"No","Yes")</f>
        <v>Yes</v>
      </c>
      <c r="O5002" t="str">
        <f>IFERROR(VLOOKUP(A5002,'Returns Data'!A:E,5,0),"No Returns")</f>
        <v>Wrong Product</v>
      </c>
      <c r="P5002" t="str">
        <f>IFERROR(VLOOKUP(A5002,'Ratings Data'!A:C,3,0),"No Rating")</f>
        <v>No Rating</v>
      </c>
      <c r="Q5002" t="s">
        <v>10059</v>
      </c>
      <c r="R5002" s="5">
        <f t="shared" si="78"/>
        <v>-0.97033442360103761</v>
      </c>
    </row>
    <row r="5003" spans="1:18" x14ac:dyDescent="0.3">
      <c r="A5003" t="s">
        <v>4675</v>
      </c>
      <c r="B5003" s="2">
        <v>45686</v>
      </c>
      <c r="C5003" t="s">
        <v>10018</v>
      </c>
      <c r="D5003" t="s">
        <v>10033</v>
      </c>
      <c r="E5003" t="s">
        <v>10035</v>
      </c>
      <c r="F5003">
        <v>11</v>
      </c>
      <c r="G5003">
        <v>144.22</v>
      </c>
      <c r="H5003">
        <v>126.46</v>
      </c>
      <c r="I5003" t="s">
        <v>10039</v>
      </c>
      <c r="J5003">
        <f>F5003*G5003</f>
        <v>1586.42</v>
      </c>
      <c r="K5003">
        <f>F5003*H5003</f>
        <v>1391.06</v>
      </c>
      <c r="L5003">
        <f>J5003-K5003</f>
        <v>195.36000000000013</v>
      </c>
      <c r="M5003" s="5">
        <f>L5003/J5003</f>
        <v>0.12314519484121489</v>
      </c>
      <c r="N5003" t="str">
        <f>IF(ISNA(VLOOKUP(A5003,'Returns Data'!A:A,1,0)),"No","Yes")</f>
        <v>No</v>
      </c>
      <c r="O5003" t="s">
        <v>10085</v>
      </c>
      <c r="P5003" t="str">
        <f>IFERROR(VLOOKUP(A5003,'Ratings Data'!A:C,3,0),"No Rating")</f>
        <v>No Rating</v>
      </c>
      <c r="Q5003" t="s">
        <v>10059</v>
      </c>
      <c r="R5003" s="5">
        <f t="shared" si="78"/>
        <v>7.7851367814818921</v>
      </c>
    </row>
    <row r="5004" spans="1:18" x14ac:dyDescent="0.3">
      <c r="A5004" t="s">
        <v>4689</v>
      </c>
      <c r="B5004" s="2">
        <v>45686</v>
      </c>
      <c r="C5004" t="s">
        <v>10027</v>
      </c>
      <c r="D5004" t="s">
        <v>10032</v>
      </c>
      <c r="E5004" t="s">
        <v>10035</v>
      </c>
      <c r="F5004">
        <v>3</v>
      </c>
      <c r="G5004">
        <v>210.91</v>
      </c>
      <c r="H5004">
        <v>130.19</v>
      </c>
      <c r="I5004" t="s">
        <v>10040</v>
      </c>
      <c r="J5004">
        <f>F5004*G5004</f>
        <v>632.73</v>
      </c>
      <c r="K5004">
        <f>F5004*H5004</f>
        <v>390.57</v>
      </c>
      <c r="L5004">
        <f>J5004-K5004</f>
        <v>242.16000000000003</v>
      </c>
      <c r="M5004" s="5">
        <f>L5004/J5004</f>
        <v>0.38272248826513683</v>
      </c>
      <c r="N5004" t="str">
        <f>IF(ISNA(VLOOKUP(A5004,'Returns Data'!A:A,1,0)),"No","Yes")</f>
        <v>No</v>
      </c>
      <c r="O5004" t="s">
        <v>10085</v>
      </c>
      <c r="P5004" t="str">
        <f>IFERROR(VLOOKUP(A5004,'Ratings Data'!A:C,3,0),"No Rating")</f>
        <v>No Rating</v>
      </c>
      <c r="Q5004" t="s">
        <v>10059</v>
      </c>
      <c r="R5004" s="5">
        <f t="shared" si="78"/>
        <v>-0.60115858347726325</v>
      </c>
    </row>
    <row r="5005" spans="1:18" x14ac:dyDescent="0.3">
      <c r="A5005" t="s">
        <v>7312</v>
      </c>
      <c r="B5005" s="2">
        <v>45686</v>
      </c>
      <c r="C5005" t="s">
        <v>10024</v>
      </c>
      <c r="D5005" t="s">
        <v>10029</v>
      </c>
      <c r="E5005" t="s">
        <v>10036</v>
      </c>
      <c r="F5005">
        <v>6</v>
      </c>
      <c r="G5005">
        <v>295.27999999999997</v>
      </c>
      <c r="H5005">
        <v>245.75</v>
      </c>
      <c r="I5005" t="s">
        <v>10039</v>
      </c>
      <c r="J5005">
        <f>F5005*G5005</f>
        <v>1771.6799999999998</v>
      </c>
      <c r="K5005">
        <f>F5005*H5005</f>
        <v>1474.5</v>
      </c>
      <c r="L5005">
        <f>J5005-K5005</f>
        <v>297.17999999999984</v>
      </c>
      <c r="M5005" s="5">
        <f>L5005/J5005</f>
        <v>0.16773909509617982</v>
      </c>
      <c r="N5005" t="str">
        <f>IF(ISNA(VLOOKUP(A5005,'Returns Data'!A:A,1,0)),"No","Yes")</f>
        <v>No</v>
      </c>
      <c r="O5005" t="s">
        <v>10085</v>
      </c>
      <c r="P5005" t="str">
        <f>IFERROR(VLOOKUP(A5005,'Ratings Data'!A:C,3,0),"No Rating")</f>
        <v>No Rating</v>
      </c>
      <c r="Q5005" t="s">
        <v>10059</v>
      </c>
      <c r="R5005" s="5">
        <f t="shared" si="78"/>
        <v>1.8000568963064811</v>
      </c>
    </row>
    <row r="5006" spans="1:18" x14ac:dyDescent="0.3">
      <c r="A5006" t="s">
        <v>8381</v>
      </c>
      <c r="B5006" s="2">
        <v>45686</v>
      </c>
      <c r="C5006" t="s">
        <v>10025</v>
      </c>
      <c r="D5006" t="s">
        <v>10033</v>
      </c>
      <c r="E5006" t="s">
        <v>10034</v>
      </c>
      <c r="F5006">
        <v>10</v>
      </c>
      <c r="G5006">
        <v>309.36</v>
      </c>
      <c r="H5006">
        <v>251.52</v>
      </c>
      <c r="I5006" t="s">
        <v>10039</v>
      </c>
      <c r="J5006">
        <f>F5006*G5006</f>
        <v>3093.6000000000004</v>
      </c>
      <c r="K5006">
        <f>F5006*H5006</f>
        <v>2515.2000000000003</v>
      </c>
      <c r="L5006">
        <f>J5006-K5006</f>
        <v>578.40000000000009</v>
      </c>
      <c r="M5006" s="5">
        <f>L5006/J5006</f>
        <v>0.18696664080682701</v>
      </c>
      <c r="N5006" t="str">
        <f>IF(ISNA(VLOOKUP(A5006,'Returns Data'!A:A,1,0)),"No","Yes")</f>
        <v>No</v>
      </c>
      <c r="O5006" t="s">
        <v>10085</v>
      </c>
      <c r="P5006" t="str">
        <f>IFERROR(VLOOKUP(A5006,'Ratings Data'!A:C,3,0),"No Rating")</f>
        <v>No Rating</v>
      </c>
      <c r="Q5006" t="s">
        <v>10059</v>
      </c>
      <c r="R5006" s="5">
        <f t="shared" si="78"/>
        <v>0.74613925765375277</v>
      </c>
    </row>
    <row r="5007" spans="1:18" x14ac:dyDescent="0.3">
      <c r="A5007" t="s">
        <v>8588</v>
      </c>
      <c r="B5007" s="2">
        <v>45686</v>
      </c>
      <c r="C5007" t="s">
        <v>10021</v>
      </c>
      <c r="D5007" t="s">
        <v>10031</v>
      </c>
      <c r="E5007" t="s">
        <v>10034</v>
      </c>
      <c r="F5007">
        <v>19</v>
      </c>
      <c r="G5007">
        <v>482.2</v>
      </c>
      <c r="H5007">
        <v>395.3</v>
      </c>
      <c r="I5007" t="s">
        <v>10040</v>
      </c>
      <c r="J5007">
        <f>F5007*G5007</f>
        <v>9161.7999999999993</v>
      </c>
      <c r="K5007">
        <f>F5007*H5007</f>
        <v>7510.7</v>
      </c>
      <c r="L5007">
        <f>J5007-K5007</f>
        <v>1651.0999999999995</v>
      </c>
      <c r="M5007" s="5">
        <f>L5007/J5007</f>
        <v>0.1802156781418498</v>
      </c>
      <c r="N5007" t="str">
        <f>IF(ISNA(VLOOKUP(A5007,'Returns Data'!A:A,1,0)),"No","Yes")</f>
        <v>No</v>
      </c>
      <c r="O5007" t="s">
        <v>10085</v>
      </c>
      <c r="P5007" t="str">
        <f>IFERROR(VLOOKUP(A5007,'Ratings Data'!A:C,3,0),"No Rating")</f>
        <v>No Rating</v>
      </c>
      <c r="Q5007" t="s">
        <v>10059</v>
      </c>
      <c r="R5007" s="5">
        <f t="shared" si="78"/>
        <v>1.9615334884923707</v>
      </c>
    </row>
    <row r="5008" spans="1:18" x14ac:dyDescent="0.3">
      <c r="A5008" t="s">
        <v>8698</v>
      </c>
      <c r="B5008" s="2">
        <v>45686</v>
      </c>
      <c r="C5008" t="s">
        <v>10021</v>
      </c>
      <c r="D5008" t="s">
        <v>10031</v>
      </c>
      <c r="E5008" t="s">
        <v>10035</v>
      </c>
      <c r="F5008">
        <v>6</v>
      </c>
      <c r="G5008">
        <v>61.72</v>
      </c>
      <c r="H5008">
        <v>47.68</v>
      </c>
      <c r="I5008" t="s">
        <v>10040</v>
      </c>
      <c r="J5008">
        <f>F5008*G5008</f>
        <v>370.32</v>
      </c>
      <c r="K5008">
        <f>F5008*H5008</f>
        <v>286.08</v>
      </c>
      <c r="L5008">
        <f>J5008-K5008</f>
        <v>84.240000000000009</v>
      </c>
      <c r="M5008" s="5">
        <f>L5008/J5008</f>
        <v>0.22747893713545045</v>
      </c>
      <c r="N5008" t="str">
        <f>IF(ISNA(VLOOKUP(A5008,'Returns Data'!A:A,1,0)),"No","Yes")</f>
        <v>No</v>
      </c>
      <c r="O5008" t="s">
        <v>10085</v>
      </c>
      <c r="P5008" t="str">
        <f>IFERROR(VLOOKUP(A5008,'Ratings Data'!A:C,3,0),"No Rating")</f>
        <v>No Rating</v>
      </c>
      <c r="Q5008" t="s">
        <v>10059</v>
      </c>
      <c r="R5008" s="5">
        <f t="shared" si="78"/>
        <v>-0.9595799951974503</v>
      </c>
    </row>
    <row r="5009" spans="1:18" x14ac:dyDescent="0.3">
      <c r="A5009" t="s">
        <v>8893</v>
      </c>
      <c r="B5009" s="2">
        <v>45686</v>
      </c>
      <c r="C5009" t="s">
        <v>10020</v>
      </c>
      <c r="D5009" t="s">
        <v>10030</v>
      </c>
      <c r="E5009" t="s">
        <v>10035</v>
      </c>
      <c r="F5009">
        <v>7</v>
      </c>
      <c r="G5009">
        <v>264.55</v>
      </c>
      <c r="H5009">
        <v>211.63</v>
      </c>
      <c r="I5009" t="s">
        <v>10040</v>
      </c>
      <c r="J5009">
        <f>F5009*G5009</f>
        <v>1851.8500000000001</v>
      </c>
      <c r="K5009">
        <f>F5009*H5009</f>
        <v>1481.4099999999999</v>
      </c>
      <c r="L5009">
        <f>J5009-K5009</f>
        <v>370.44000000000028</v>
      </c>
      <c r="M5009" s="5">
        <f>L5009/J5009</f>
        <v>0.20003780003780017</v>
      </c>
      <c r="N5009" t="str">
        <f>IF(ISNA(VLOOKUP(A5009,'Returns Data'!A:A,1,0)),"No","Yes")</f>
        <v>No</v>
      </c>
      <c r="O5009" t="s">
        <v>10085</v>
      </c>
      <c r="P5009" t="str">
        <f>IFERROR(VLOOKUP(A5009,'Ratings Data'!A:C,3,0),"No Rating")</f>
        <v>No Rating</v>
      </c>
      <c r="Q5009" t="s">
        <v>10059</v>
      </c>
      <c r="R5009" s="5">
        <f t="shared" si="78"/>
        <v>4.0006750918124867</v>
      </c>
    </row>
    <row r="5010" spans="1:18" x14ac:dyDescent="0.3">
      <c r="A5010" t="s">
        <v>8930</v>
      </c>
      <c r="B5010" s="2">
        <v>45686</v>
      </c>
      <c r="C5010" t="s">
        <v>10009</v>
      </c>
      <c r="D5010" t="s">
        <v>10029</v>
      </c>
      <c r="E5010" t="s">
        <v>10038</v>
      </c>
      <c r="F5010">
        <v>9</v>
      </c>
      <c r="G5010">
        <v>13.48</v>
      </c>
      <c r="H5010">
        <v>8.81</v>
      </c>
      <c r="I5010" t="s">
        <v>10040</v>
      </c>
      <c r="J5010">
        <f>F5010*G5010</f>
        <v>121.32000000000001</v>
      </c>
      <c r="K5010">
        <f>F5010*H5010</f>
        <v>79.290000000000006</v>
      </c>
      <c r="L5010">
        <f>J5010-K5010</f>
        <v>42.03</v>
      </c>
      <c r="M5010" s="5">
        <f>L5010/J5010</f>
        <v>0.34643916913946587</v>
      </c>
      <c r="N5010" t="str">
        <f>IF(ISNA(VLOOKUP(A5010,'Returns Data'!A:A,1,0)),"No","Yes")</f>
        <v>No</v>
      </c>
      <c r="O5010" t="s">
        <v>10085</v>
      </c>
      <c r="P5010" t="str">
        <f>IFERROR(VLOOKUP(A5010,'Ratings Data'!A:C,3,0),"No Rating")</f>
        <v>No Rating</v>
      </c>
      <c r="Q5010" t="s">
        <v>10059</v>
      </c>
      <c r="R5010" s="5">
        <f t="shared" si="78"/>
        <v>-0.9344871344871345</v>
      </c>
    </row>
    <row r="5011" spans="1:18" x14ac:dyDescent="0.3">
      <c r="A5011" t="s">
        <v>73</v>
      </c>
      <c r="B5011" s="2">
        <v>45687</v>
      </c>
      <c r="C5011" t="s">
        <v>10023</v>
      </c>
      <c r="D5011" t="s">
        <v>10033</v>
      </c>
      <c r="E5011" t="s">
        <v>10038</v>
      </c>
      <c r="F5011">
        <v>12</v>
      </c>
      <c r="G5011">
        <v>14.42</v>
      </c>
      <c r="H5011">
        <v>8.98</v>
      </c>
      <c r="I5011" t="s">
        <v>10039</v>
      </c>
      <c r="J5011">
        <f>F5011*G5011</f>
        <v>173.04</v>
      </c>
      <c r="K5011">
        <f>F5011*H5011</f>
        <v>107.76</v>
      </c>
      <c r="L5011">
        <f>J5011-K5011</f>
        <v>65.279999999999987</v>
      </c>
      <c r="M5011" s="5">
        <f>L5011/J5011</f>
        <v>0.37725381414701797</v>
      </c>
      <c r="N5011" t="str">
        <f>IF(ISNA(VLOOKUP(A5011,'Returns Data'!A:A,1,0)),"No","Yes")</f>
        <v>No</v>
      </c>
      <c r="O5011" t="s">
        <v>10085</v>
      </c>
      <c r="P5011" t="str">
        <f>IFERROR(VLOOKUP(A5011,'Ratings Data'!A:C,3,0),"No Rating")</f>
        <v>No Rating</v>
      </c>
      <c r="Q5011" t="s">
        <v>10059</v>
      </c>
      <c r="R5011" s="5">
        <f t="shared" si="78"/>
        <v>0.42631058358061308</v>
      </c>
    </row>
    <row r="5012" spans="1:18" x14ac:dyDescent="0.3">
      <c r="A5012" t="s">
        <v>707</v>
      </c>
      <c r="B5012" s="2">
        <v>45687</v>
      </c>
      <c r="C5012" t="s">
        <v>10027</v>
      </c>
      <c r="D5012" t="s">
        <v>10032</v>
      </c>
      <c r="E5012" t="s">
        <v>10034</v>
      </c>
      <c r="F5012">
        <v>11</v>
      </c>
      <c r="G5012">
        <v>152.71</v>
      </c>
      <c r="H5012">
        <v>98.2</v>
      </c>
      <c r="I5012" t="s">
        <v>10040</v>
      </c>
      <c r="J5012">
        <f>F5012*G5012</f>
        <v>1679.8100000000002</v>
      </c>
      <c r="K5012">
        <f>F5012*H5012</f>
        <v>1080.2</v>
      </c>
      <c r="L5012">
        <f>J5012-K5012</f>
        <v>599.61000000000013</v>
      </c>
      <c r="M5012" s="5">
        <f>L5012/J5012</f>
        <v>0.3569510837535198</v>
      </c>
      <c r="N5012" t="str">
        <f>IF(ISNA(VLOOKUP(A5012,'Returns Data'!A:A,1,0)),"No","Yes")</f>
        <v>No</v>
      </c>
      <c r="O5012" t="s">
        <v>10085</v>
      </c>
      <c r="P5012" t="str">
        <f>IFERROR(VLOOKUP(A5012,'Ratings Data'!A:C,3,0),"No Rating")</f>
        <v>No Rating</v>
      </c>
      <c r="Q5012" t="s">
        <v>10059</v>
      </c>
      <c r="R5012" s="5">
        <f t="shared" si="78"/>
        <v>8.7076398520573299</v>
      </c>
    </row>
    <row r="5013" spans="1:18" x14ac:dyDescent="0.3">
      <c r="A5013" t="s">
        <v>993</v>
      </c>
      <c r="B5013" s="2">
        <v>45687</v>
      </c>
      <c r="C5013" t="s">
        <v>10011</v>
      </c>
      <c r="D5013" t="s">
        <v>10029</v>
      </c>
      <c r="E5013" t="s">
        <v>10038</v>
      </c>
      <c r="F5013">
        <v>4</v>
      </c>
      <c r="G5013">
        <v>63.8</v>
      </c>
      <c r="H5013">
        <v>47.81</v>
      </c>
      <c r="I5013" t="s">
        <v>10040</v>
      </c>
      <c r="J5013">
        <f>F5013*G5013</f>
        <v>255.2</v>
      </c>
      <c r="K5013">
        <f>F5013*H5013</f>
        <v>191.24</v>
      </c>
      <c r="L5013">
        <f>J5013-K5013</f>
        <v>63.95999999999998</v>
      </c>
      <c r="M5013" s="5">
        <f>L5013/J5013</f>
        <v>0.25062695924764883</v>
      </c>
      <c r="N5013" t="str">
        <f>IF(ISNA(VLOOKUP(A5013,'Returns Data'!A:A,1,0)),"No","Yes")</f>
        <v>No</v>
      </c>
      <c r="O5013" t="s">
        <v>10085</v>
      </c>
      <c r="P5013">
        <f>IFERROR(VLOOKUP(A5013,'Ratings Data'!A:C,3,0),"No Rating")</f>
        <v>1</v>
      </c>
      <c r="Q5013" t="s">
        <v>10059</v>
      </c>
      <c r="R5013" s="5">
        <f t="shared" si="78"/>
        <v>-0.84807805644686007</v>
      </c>
    </row>
    <row r="5014" spans="1:18" x14ac:dyDescent="0.3">
      <c r="A5014" t="s">
        <v>1703</v>
      </c>
      <c r="B5014" s="2">
        <v>45687</v>
      </c>
      <c r="C5014" t="s">
        <v>10014</v>
      </c>
      <c r="D5014" t="s">
        <v>10030</v>
      </c>
      <c r="E5014" t="s">
        <v>10036</v>
      </c>
      <c r="F5014">
        <v>17</v>
      </c>
      <c r="G5014">
        <v>446.17</v>
      </c>
      <c r="H5014">
        <v>332.95</v>
      </c>
      <c r="I5014" t="s">
        <v>10039</v>
      </c>
      <c r="J5014">
        <f>F5014*G5014</f>
        <v>7584.89</v>
      </c>
      <c r="K5014">
        <f>F5014*H5014</f>
        <v>5660.15</v>
      </c>
      <c r="L5014">
        <f>J5014-K5014</f>
        <v>1924.7400000000007</v>
      </c>
      <c r="M5014" s="5">
        <f>L5014/J5014</f>
        <v>0.25375977766322261</v>
      </c>
      <c r="N5014" t="str">
        <f>IF(ISNA(VLOOKUP(A5014,'Returns Data'!A:A,1,0)),"No","Yes")</f>
        <v>Yes</v>
      </c>
      <c r="O5014" t="str">
        <f>IFERROR(VLOOKUP(A5014,'Returns Data'!A:E,5,0),"No Returns")</f>
        <v>Wrong Product</v>
      </c>
      <c r="P5014" t="str">
        <f>IFERROR(VLOOKUP(A5014,'Ratings Data'!A:C,3,0),"No Rating")</f>
        <v>No Rating</v>
      </c>
      <c r="Q5014" t="s">
        <v>10059</v>
      </c>
      <c r="R5014" s="5">
        <f t="shared" si="78"/>
        <v>28.721355799373043</v>
      </c>
    </row>
    <row r="5015" spans="1:18" x14ac:dyDescent="0.3">
      <c r="A5015" t="s">
        <v>2135</v>
      </c>
      <c r="B5015" s="2">
        <v>45687</v>
      </c>
      <c r="C5015" t="s">
        <v>10010</v>
      </c>
      <c r="D5015" t="s">
        <v>10029</v>
      </c>
      <c r="E5015" t="s">
        <v>10036</v>
      </c>
      <c r="F5015">
        <v>11</v>
      </c>
      <c r="G5015">
        <v>399.77</v>
      </c>
      <c r="H5015">
        <v>346.96</v>
      </c>
      <c r="I5015" t="s">
        <v>10040</v>
      </c>
      <c r="J5015">
        <f>F5015*G5015</f>
        <v>4397.4699999999993</v>
      </c>
      <c r="K5015">
        <f>F5015*H5015</f>
        <v>3816.56</v>
      </c>
      <c r="L5015">
        <f>J5015-K5015</f>
        <v>580.9099999999994</v>
      </c>
      <c r="M5015" s="5">
        <f>L5015/J5015</f>
        <v>0.13210095805087915</v>
      </c>
      <c r="N5015" t="str">
        <f>IF(ISNA(VLOOKUP(A5015,'Returns Data'!A:A,1,0)),"No","Yes")</f>
        <v>No</v>
      </c>
      <c r="O5015" t="s">
        <v>10085</v>
      </c>
      <c r="P5015" t="str">
        <f>IFERROR(VLOOKUP(A5015,'Ratings Data'!A:C,3,0),"No Rating")</f>
        <v>No Rating</v>
      </c>
      <c r="Q5015" t="s">
        <v>10059</v>
      </c>
      <c r="R5015" s="5">
        <f t="shared" si="78"/>
        <v>-0.42023285769470631</v>
      </c>
    </row>
    <row r="5016" spans="1:18" x14ac:dyDescent="0.3">
      <c r="A5016" t="s">
        <v>2724</v>
      </c>
      <c r="B5016" s="2">
        <v>45687</v>
      </c>
      <c r="C5016" t="s">
        <v>10015</v>
      </c>
      <c r="D5016" t="s">
        <v>10031</v>
      </c>
      <c r="E5016" t="s">
        <v>10034</v>
      </c>
      <c r="F5016">
        <v>15</v>
      </c>
      <c r="G5016">
        <v>190.07</v>
      </c>
      <c r="H5016">
        <v>159.69999999999999</v>
      </c>
      <c r="I5016" t="s">
        <v>10039</v>
      </c>
      <c r="J5016">
        <f>F5016*G5016</f>
        <v>2851.0499999999997</v>
      </c>
      <c r="K5016">
        <f>F5016*H5016</f>
        <v>2395.5</v>
      </c>
      <c r="L5016">
        <f>J5016-K5016</f>
        <v>455.54999999999973</v>
      </c>
      <c r="M5016" s="5">
        <f>L5016/J5016</f>
        <v>0.15978323775451142</v>
      </c>
      <c r="N5016" t="str">
        <f>IF(ISNA(VLOOKUP(A5016,'Returns Data'!A:A,1,0)),"No","Yes")</f>
        <v>No</v>
      </c>
      <c r="O5016" t="s">
        <v>10085</v>
      </c>
      <c r="P5016" t="str">
        <f>IFERROR(VLOOKUP(A5016,'Ratings Data'!A:C,3,0),"No Rating")</f>
        <v>No Rating</v>
      </c>
      <c r="Q5016" t="s">
        <v>10059</v>
      </c>
      <c r="R5016" s="5">
        <f t="shared" si="78"/>
        <v>-0.35166129615437963</v>
      </c>
    </row>
    <row r="5017" spans="1:18" x14ac:dyDescent="0.3">
      <c r="A5017" t="s">
        <v>2812</v>
      </c>
      <c r="B5017" s="2">
        <v>45687</v>
      </c>
      <c r="C5017" t="s">
        <v>10014</v>
      </c>
      <c r="D5017" t="s">
        <v>10030</v>
      </c>
      <c r="E5017" t="s">
        <v>10038</v>
      </c>
      <c r="F5017">
        <v>7</v>
      </c>
      <c r="G5017">
        <v>59.77</v>
      </c>
      <c r="H5017">
        <v>50.08</v>
      </c>
      <c r="I5017" t="s">
        <v>10039</v>
      </c>
      <c r="J5017">
        <f>F5017*G5017</f>
        <v>418.39000000000004</v>
      </c>
      <c r="K5017">
        <f>F5017*H5017</f>
        <v>350.56</v>
      </c>
      <c r="L5017">
        <f>J5017-K5017</f>
        <v>67.830000000000041</v>
      </c>
      <c r="M5017" s="5">
        <f>L5017/J5017</f>
        <v>0.1621214656182032</v>
      </c>
      <c r="N5017" t="str">
        <f>IF(ISNA(VLOOKUP(A5017,'Returns Data'!A:A,1,0)),"No","Yes")</f>
        <v>No</v>
      </c>
      <c r="O5017" t="s">
        <v>10085</v>
      </c>
      <c r="P5017" t="str">
        <f>IFERROR(VLOOKUP(A5017,'Ratings Data'!A:C,3,0),"No Rating")</f>
        <v>No Rating</v>
      </c>
      <c r="Q5017" t="s">
        <v>10059</v>
      </c>
      <c r="R5017" s="5">
        <f t="shared" si="78"/>
        <v>-0.85325055681240247</v>
      </c>
    </row>
    <row r="5018" spans="1:18" x14ac:dyDescent="0.3">
      <c r="A5018" t="s">
        <v>3326</v>
      </c>
      <c r="B5018" s="2">
        <v>45687</v>
      </c>
      <c r="C5018" t="s">
        <v>10016</v>
      </c>
      <c r="D5018" t="s">
        <v>10032</v>
      </c>
      <c r="E5018" t="s">
        <v>10035</v>
      </c>
      <c r="F5018">
        <v>1</v>
      </c>
      <c r="G5018">
        <v>215.38</v>
      </c>
      <c r="H5018">
        <v>188.22</v>
      </c>
      <c r="I5018" t="s">
        <v>10040</v>
      </c>
      <c r="J5018">
        <f>F5018*G5018</f>
        <v>215.38</v>
      </c>
      <c r="K5018">
        <f>F5018*H5018</f>
        <v>188.22</v>
      </c>
      <c r="L5018">
        <f>J5018-K5018</f>
        <v>27.159999999999997</v>
      </c>
      <c r="M5018" s="5">
        <f>L5018/J5018</f>
        <v>0.12610270220076142</v>
      </c>
      <c r="N5018" t="str">
        <f>IF(ISNA(VLOOKUP(A5018,'Returns Data'!A:A,1,0)),"No","Yes")</f>
        <v>No</v>
      </c>
      <c r="O5018" t="s">
        <v>10085</v>
      </c>
      <c r="P5018" t="str">
        <f>IFERROR(VLOOKUP(A5018,'Ratings Data'!A:C,3,0),"No Rating")</f>
        <v>No Rating</v>
      </c>
      <c r="Q5018" t="s">
        <v>10059</v>
      </c>
      <c r="R5018" s="5">
        <f t="shared" si="78"/>
        <v>-0.4852171419010971</v>
      </c>
    </row>
    <row r="5019" spans="1:18" x14ac:dyDescent="0.3">
      <c r="A5019" t="s">
        <v>3471</v>
      </c>
      <c r="B5019" s="2">
        <v>45687</v>
      </c>
      <c r="C5019" t="s">
        <v>10023</v>
      </c>
      <c r="D5019" t="s">
        <v>10033</v>
      </c>
      <c r="E5019" t="s">
        <v>10034</v>
      </c>
      <c r="F5019">
        <v>6</v>
      </c>
      <c r="G5019">
        <v>261.58999999999997</v>
      </c>
      <c r="H5019">
        <v>203.98</v>
      </c>
      <c r="I5019" t="s">
        <v>10039</v>
      </c>
      <c r="J5019">
        <f>F5019*G5019</f>
        <v>1569.54</v>
      </c>
      <c r="K5019">
        <f>F5019*H5019</f>
        <v>1223.8799999999999</v>
      </c>
      <c r="L5019">
        <f>J5019-K5019</f>
        <v>345.66000000000008</v>
      </c>
      <c r="M5019" s="5">
        <f>L5019/J5019</f>
        <v>0.22023013112122028</v>
      </c>
      <c r="N5019" t="str">
        <f>IF(ISNA(VLOOKUP(A5019,'Returns Data'!A:A,1,0)),"No","Yes")</f>
        <v>No</v>
      </c>
      <c r="O5019" t="s">
        <v>10085</v>
      </c>
      <c r="P5019" t="str">
        <f>IFERROR(VLOOKUP(A5019,'Ratings Data'!A:C,3,0),"No Rating")</f>
        <v>No Rating</v>
      </c>
      <c r="Q5019" t="s">
        <v>10059</v>
      </c>
      <c r="R5019" s="5">
        <f t="shared" si="78"/>
        <v>6.2873061565604971</v>
      </c>
    </row>
    <row r="5020" spans="1:18" x14ac:dyDescent="0.3">
      <c r="A5020" t="s">
        <v>3495</v>
      </c>
      <c r="B5020" s="2">
        <v>45687</v>
      </c>
      <c r="C5020" t="s">
        <v>10026</v>
      </c>
      <c r="D5020" t="s">
        <v>10031</v>
      </c>
      <c r="E5020" t="s">
        <v>10038</v>
      </c>
      <c r="F5020">
        <v>18</v>
      </c>
      <c r="G5020">
        <v>198.97</v>
      </c>
      <c r="H5020">
        <v>149.47999999999999</v>
      </c>
      <c r="I5020" t="s">
        <v>10040</v>
      </c>
      <c r="J5020">
        <f>F5020*G5020</f>
        <v>3581.46</v>
      </c>
      <c r="K5020">
        <f>F5020*H5020</f>
        <v>2690.64</v>
      </c>
      <c r="L5020">
        <f>J5020-K5020</f>
        <v>890.82000000000016</v>
      </c>
      <c r="M5020" s="5">
        <f>L5020/J5020</f>
        <v>0.24873096446700513</v>
      </c>
      <c r="N5020" t="str">
        <f>IF(ISNA(VLOOKUP(A5020,'Returns Data'!A:A,1,0)),"No","Yes")</f>
        <v>No</v>
      </c>
      <c r="O5020" t="s">
        <v>10085</v>
      </c>
      <c r="P5020">
        <f>IFERROR(VLOOKUP(A5020,'Ratings Data'!A:C,3,0),"No Rating")</f>
        <v>3</v>
      </c>
      <c r="Q5020" t="s">
        <v>10059</v>
      </c>
      <c r="R5020" s="5">
        <f t="shared" si="78"/>
        <v>1.281853281853282</v>
      </c>
    </row>
    <row r="5021" spans="1:18" x14ac:dyDescent="0.3">
      <c r="A5021" t="s">
        <v>4089</v>
      </c>
      <c r="B5021" s="2">
        <v>45687</v>
      </c>
      <c r="C5021" t="s">
        <v>10026</v>
      </c>
      <c r="D5021" t="s">
        <v>10031</v>
      </c>
      <c r="E5021" t="s">
        <v>10036</v>
      </c>
      <c r="F5021">
        <v>4</v>
      </c>
      <c r="G5021">
        <v>40.17</v>
      </c>
      <c r="H5021">
        <v>34.659999999999997</v>
      </c>
      <c r="I5021" t="s">
        <v>10040</v>
      </c>
      <c r="J5021">
        <f>F5021*G5021</f>
        <v>160.68</v>
      </c>
      <c r="K5021">
        <f>F5021*H5021</f>
        <v>138.63999999999999</v>
      </c>
      <c r="L5021">
        <f>J5021-K5021</f>
        <v>22.04000000000002</v>
      </c>
      <c r="M5021" s="5">
        <f>L5021/J5021</f>
        <v>0.13716704007966157</v>
      </c>
      <c r="N5021" t="str">
        <f>IF(ISNA(VLOOKUP(A5021,'Returns Data'!A:A,1,0)),"No","Yes")</f>
        <v>No</v>
      </c>
      <c r="O5021" t="s">
        <v>10085</v>
      </c>
      <c r="P5021" t="str">
        <f>IFERROR(VLOOKUP(A5021,'Ratings Data'!A:C,3,0),"No Rating")</f>
        <v>No Rating</v>
      </c>
      <c r="Q5021" t="s">
        <v>10059</v>
      </c>
      <c r="R5021" s="5">
        <f t="shared" si="78"/>
        <v>-0.95513561508435108</v>
      </c>
    </row>
    <row r="5022" spans="1:18" x14ac:dyDescent="0.3">
      <c r="A5022" t="s">
        <v>4214</v>
      </c>
      <c r="B5022" s="2">
        <v>45687</v>
      </c>
      <c r="C5022" t="s">
        <v>10026</v>
      </c>
      <c r="D5022" t="s">
        <v>10031</v>
      </c>
      <c r="E5022" t="s">
        <v>10035</v>
      </c>
      <c r="F5022">
        <v>6</v>
      </c>
      <c r="G5022">
        <v>493.11</v>
      </c>
      <c r="H5022">
        <v>334.28</v>
      </c>
      <c r="I5022" t="s">
        <v>10039</v>
      </c>
      <c r="J5022">
        <f>F5022*G5022</f>
        <v>2958.66</v>
      </c>
      <c r="K5022">
        <f>F5022*H5022</f>
        <v>2005.6799999999998</v>
      </c>
      <c r="L5022">
        <f>J5022-K5022</f>
        <v>952.98</v>
      </c>
      <c r="M5022" s="5">
        <f>L5022/J5022</f>
        <v>0.32209851757214419</v>
      </c>
      <c r="N5022" t="str">
        <f>IF(ISNA(VLOOKUP(A5022,'Returns Data'!A:A,1,0)),"No","Yes")</f>
        <v>No</v>
      </c>
      <c r="O5022" t="s">
        <v>10085</v>
      </c>
      <c r="P5022" t="str">
        <f>IFERROR(VLOOKUP(A5022,'Ratings Data'!A:C,3,0),"No Rating")</f>
        <v>No Rating</v>
      </c>
      <c r="Q5022" t="s">
        <v>10059</v>
      </c>
      <c r="R5022" s="5">
        <f t="shared" si="78"/>
        <v>17.413368185212846</v>
      </c>
    </row>
    <row r="5023" spans="1:18" x14ac:dyDescent="0.3">
      <c r="A5023" t="s">
        <v>4279</v>
      </c>
      <c r="B5023" s="2">
        <v>45687</v>
      </c>
      <c r="C5023" t="s">
        <v>10022</v>
      </c>
      <c r="D5023" t="s">
        <v>10033</v>
      </c>
      <c r="E5023" t="s">
        <v>10036</v>
      </c>
      <c r="F5023">
        <v>1</v>
      </c>
      <c r="G5023">
        <v>40.229999999999997</v>
      </c>
      <c r="H5023">
        <v>35.4</v>
      </c>
      <c r="I5023" t="s">
        <v>10039</v>
      </c>
      <c r="J5023">
        <f>F5023*G5023</f>
        <v>40.229999999999997</v>
      </c>
      <c r="K5023">
        <f>F5023*H5023</f>
        <v>35.4</v>
      </c>
      <c r="L5023">
        <f>J5023-K5023</f>
        <v>4.8299999999999983</v>
      </c>
      <c r="M5023" s="5">
        <f>L5023/J5023</f>
        <v>0.12005965697240861</v>
      </c>
      <c r="N5023" t="str">
        <f>IF(ISNA(VLOOKUP(A5023,'Returns Data'!A:A,1,0)),"No","Yes")</f>
        <v>No</v>
      </c>
      <c r="O5023" t="s">
        <v>10085</v>
      </c>
      <c r="P5023" t="str">
        <f>IFERROR(VLOOKUP(A5023,'Ratings Data'!A:C,3,0),"No Rating")</f>
        <v>No Rating</v>
      </c>
      <c r="Q5023" t="s">
        <v>10059</v>
      </c>
      <c r="R5023" s="5">
        <f t="shared" si="78"/>
        <v>-0.98640262821682789</v>
      </c>
    </row>
    <row r="5024" spans="1:18" x14ac:dyDescent="0.3">
      <c r="A5024" t="s">
        <v>4280</v>
      </c>
      <c r="B5024" s="2">
        <v>45687</v>
      </c>
      <c r="C5024" t="s">
        <v>10018</v>
      </c>
      <c r="D5024" t="s">
        <v>10033</v>
      </c>
      <c r="E5024" t="s">
        <v>10035</v>
      </c>
      <c r="F5024">
        <v>18</v>
      </c>
      <c r="G5024">
        <v>379.55</v>
      </c>
      <c r="H5024">
        <v>311.22000000000003</v>
      </c>
      <c r="I5024" t="s">
        <v>10040</v>
      </c>
      <c r="J5024">
        <f>F5024*G5024</f>
        <v>6831.9000000000005</v>
      </c>
      <c r="K5024">
        <f>F5024*H5024</f>
        <v>5601.9600000000009</v>
      </c>
      <c r="L5024">
        <f>J5024-K5024</f>
        <v>1229.9399999999996</v>
      </c>
      <c r="M5024" s="5">
        <f>L5024/J5024</f>
        <v>0.18002898168884199</v>
      </c>
      <c r="N5024" t="str">
        <f>IF(ISNA(VLOOKUP(A5024,'Returns Data'!A:A,1,0)),"No","Yes")</f>
        <v>No</v>
      </c>
      <c r="O5024" t="s">
        <v>10085</v>
      </c>
      <c r="P5024" t="str">
        <f>IFERROR(VLOOKUP(A5024,'Ratings Data'!A:C,3,0),"No Rating")</f>
        <v>No Rating</v>
      </c>
      <c r="Q5024" t="s">
        <v>10059</v>
      </c>
      <c r="R5024" s="5">
        <f t="shared" si="78"/>
        <v>168.82102908277409</v>
      </c>
    </row>
    <row r="5025" spans="1:18" x14ac:dyDescent="0.3">
      <c r="A5025" t="s">
        <v>4491</v>
      </c>
      <c r="B5025" s="2">
        <v>45687</v>
      </c>
      <c r="C5025" t="s">
        <v>10018</v>
      </c>
      <c r="D5025" t="s">
        <v>10033</v>
      </c>
      <c r="E5025" t="s">
        <v>10037</v>
      </c>
      <c r="F5025">
        <v>20</v>
      </c>
      <c r="G5025">
        <v>102.27</v>
      </c>
      <c r="H5025">
        <v>80.5</v>
      </c>
      <c r="I5025" t="s">
        <v>10040</v>
      </c>
      <c r="J5025">
        <f>F5025*G5025</f>
        <v>2045.3999999999999</v>
      </c>
      <c r="K5025">
        <f>F5025*H5025</f>
        <v>1610</v>
      </c>
      <c r="L5025">
        <f>J5025-K5025</f>
        <v>435.39999999999986</v>
      </c>
      <c r="M5025" s="5">
        <f>L5025/J5025</f>
        <v>0.21286789869952083</v>
      </c>
      <c r="N5025" t="str">
        <f>IF(ISNA(VLOOKUP(A5025,'Returns Data'!A:A,1,0)),"No","Yes")</f>
        <v>No</v>
      </c>
      <c r="O5025" t="s">
        <v>10085</v>
      </c>
      <c r="P5025" t="str">
        <f>IFERROR(VLOOKUP(A5025,'Ratings Data'!A:C,3,0),"No Rating")</f>
        <v>No Rating</v>
      </c>
      <c r="Q5025" t="s">
        <v>10059</v>
      </c>
      <c r="R5025" s="5">
        <f t="shared" si="78"/>
        <v>-0.70061037193167353</v>
      </c>
    </row>
    <row r="5026" spans="1:18" x14ac:dyDescent="0.3">
      <c r="A5026" t="s">
        <v>4511</v>
      </c>
      <c r="B5026" s="2">
        <v>45687</v>
      </c>
      <c r="C5026" t="s">
        <v>10024</v>
      </c>
      <c r="D5026" t="s">
        <v>10029</v>
      </c>
      <c r="E5026" t="s">
        <v>10034</v>
      </c>
      <c r="F5026">
        <v>9</v>
      </c>
      <c r="G5026">
        <v>269.31</v>
      </c>
      <c r="H5026">
        <v>162.65</v>
      </c>
      <c r="I5026" t="s">
        <v>10039</v>
      </c>
      <c r="J5026">
        <f>F5026*G5026</f>
        <v>2423.79</v>
      </c>
      <c r="K5026">
        <f>F5026*H5026</f>
        <v>1463.8500000000001</v>
      </c>
      <c r="L5026">
        <f>J5026-K5026</f>
        <v>959.93999999999983</v>
      </c>
      <c r="M5026" s="5">
        <f>L5026/J5026</f>
        <v>0.39604916267498413</v>
      </c>
      <c r="N5026" t="str">
        <f>IF(ISNA(VLOOKUP(A5026,'Returns Data'!A:A,1,0)),"No","Yes")</f>
        <v>No</v>
      </c>
      <c r="O5026" t="s">
        <v>10085</v>
      </c>
      <c r="P5026">
        <f>IFERROR(VLOOKUP(A5026,'Ratings Data'!A:C,3,0),"No Rating")</f>
        <v>1</v>
      </c>
      <c r="Q5026" t="s">
        <v>10059</v>
      </c>
      <c r="R5026" s="5">
        <f t="shared" si="78"/>
        <v>0.18499559988266359</v>
      </c>
    </row>
    <row r="5027" spans="1:18" x14ac:dyDescent="0.3">
      <c r="A5027" t="s">
        <v>4545</v>
      </c>
      <c r="B5027" s="2">
        <v>45687</v>
      </c>
      <c r="C5027" t="s">
        <v>10027</v>
      </c>
      <c r="D5027" t="s">
        <v>10032</v>
      </c>
      <c r="E5027" t="s">
        <v>10038</v>
      </c>
      <c r="F5027">
        <v>16</v>
      </c>
      <c r="G5027">
        <v>141.32</v>
      </c>
      <c r="H5027">
        <v>122.65</v>
      </c>
      <c r="I5027" t="s">
        <v>10039</v>
      </c>
      <c r="J5027">
        <f>F5027*G5027</f>
        <v>2261.12</v>
      </c>
      <c r="K5027">
        <f>F5027*H5027</f>
        <v>1962.4</v>
      </c>
      <c r="L5027">
        <f>J5027-K5027</f>
        <v>298.7199999999998</v>
      </c>
      <c r="M5027" s="5">
        <f>L5027/J5027</f>
        <v>0.13211151995471263</v>
      </c>
      <c r="N5027" t="str">
        <f>IF(ISNA(VLOOKUP(A5027,'Returns Data'!A:A,1,0)),"No","Yes")</f>
        <v>No</v>
      </c>
      <c r="O5027" t="s">
        <v>10085</v>
      </c>
      <c r="P5027" t="str">
        <f>IFERROR(VLOOKUP(A5027,'Ratings Data'!A:C,3,0),"No Rating")</f>
        <v>No Rating</v>
      </c>
      <c r="Q5027" t="s">
        <v>10059</v>
      </c>
      <c r="R5027" s="5">
        <f t="shared" si="78"/>
        <v>-6.7113900131612086E-2</v>
      </c>
    </row>
    <row r="5028" spans="1:18" x14ac:dyDescent="0.3">
      <c r="A5028" t="s">
        <v>5232</v>
      </c>
      <c r="B5028" s="2">
        <v>45687</v>
      </c>
      <c r="C5028" t="s">
        <v>10012</v>
      </c>
      <c r="D5028" t="s">
        <v>10030</v>
      </c>
      <c r="E5028" t="s">
        <v>10034</v>
      </c>
      <c r="F5028">
        <v>7</v>
      </c>
      <c r="G5028">
        <v>240.51</v>
      </c>
      <c r="H5028">
        <v>154.44</v>
      </c>
      <c r="I5028" t="s">
        <v>10039</v>
      </c>
      <c r="J5028">
        <f>F5028*G5028</f>
        <v>1683.57</v>
      </c>
      <c r="K5028">
        <f>F5028*H5028</f>
        <v>1081.08</v>
      </c>
      <c r="L5028">
        <f>J5028-K5028</f>
        <v>602.49</v>
      </c>
      <c r="M5028" s="5">
        <f>L5028/J5028</f>
        <v>0.3578645378570538</v>
      </c>
      <c r="N5028" t="str">
        <f>IF(ISNA(VLOOKUP(A5028,'Returns Data'!A:A,1,0)),"No","Yes")</f>
        <v>No</v>
      </c>
      <c r="O5028" t="s">
        <v>10085</v>
      </c>
      <c r="P5028" t="str">
        <f>IFERROR(VLOOKUP(A5028,'Ratings Data'!A:C,3,0),"No Rating")</f>
        <v>No Rating</v>
      </c>
      <c r="Q5028" t="s">
        <v>10059</v>
      </c>
      <c r="R5028" s="5">
        <f t="shared" si="78"/>
        <v>-0.25542651429380131</v>
      </c>
    </row>
    <row r="5029" spans="1:18" x14ac:dyDescent="0.3">
      <c r="A5029" t="s">
        <v>5713</v>
      </c>
      <c r="B5029" s="2">
        <v>45687</v>
      </c>
      <c r="C5029" t="s">
        <v>10027</v>
      </c>
      <c r="D5029" t="s">
        <v>10032</v>
      </c>
      <c r="E5029" t="s">
        <v>10034</v>
      </c>
      <c r="F5029">
        <v>16</v>
      </c>
      <c r="G5029">
        <v>474.76</v>
      </c>
      <c r="H5029">
        <v>352.87</v>
      </c>
      <c r="I5029" t="s">
        <v>10039</v>
      </c>
      <c r="J5029">
        <f>F5029*G5029</f>
        <v>7596.16</v>
      </c>
      <c r="K5029">
        <f>F5029*H5029</f>
        <v>5645.92</v>
      </c>
      <c r="L5029">
        <f>J5029-K5029</f>
        <v>1950.2399999999998</v>
      </c>
      <c r="M5029" s="5">
        <f>L5029/J5029</f>
        <v>0.25674024770410309</v>
      </c>
      <c r="N5029" t="str">
        <f>IF(ISNA(VLOOKUP(A5029,'Returns Data'!A:A,1,0)),"No","Yes")</f>
        <v>No</v>
      </c>
      <c r="O5029" t="s">
        <v>10085</v>
      </c>
      <c r="P5029" t="str">
        <f>IFERROR(VLOOKUP(A5029,'Ratings Data'!A:C,3,0),"No Rating")</f>
        <v>No Rating</v>
      </c>
      <c r="Q5029" t="s">
        <v>10059</v>
      </c>
      <c r="R5029" s="5">
        <f t="shared" si="78"/>
        <v>3.5119359456393262</v>
      </c>
    </row>
    <row r="5030" spans="1:18" x14ac:dyDescent="0.3">
      <c r="A5030" t="s">
        <v>6959</v>
      </c>
      <c r="B5030" s="2">
        <v>45687</v>
      </c>
      <c r="C5030" t="s">
        <v>10016</v>
      </c>
      <c r="D5030" t="s">
        <v>10032</v>
      </c>
      <c r="E5030" t="s">
        <v>10037</v>
      </c>
      <c r="F5030">
        <v>2</v>
      </c>
      <c r="G5030">
        <v>37.28</v>
      </c>
      <c r="H5030">
        <v>27.88</v>
      </c>
      <c r="I5030" t="s">
        <v>10040</v>
      </c>
      <c r="J5030">
        <f>F5030*G5030</f>
        <v>74.56</v>
      </c>
      <c r="K5030">
        <f>F5030*H5030</f>
        <v>55.76</v>
      </c>
      <c r="L5030">
        <f>J5030-K5030</f>
        <v>18.800000000000004</v>
      </c>
      <c r="M5030" s="5">
        <f>L5030/J5030</f>
        <v>0.25214592274678116</v>
      </c>
      <c r="N5030" t="str">
        <f>IF(ISNA(VLOOKUP(A5030,'Returns Data'!A:A,1,0)),"No","Yes")</f>
        <v>No</v>
      </c>
      <c r="O5030" t="s">
        <v>10085</v>
      </c>
      <c r="P5030" t="str">
        <f>IFERROR(VLOOKUP(A5030,'Ratings Data'!A:C,3,0),"No Rating")</f>
        <v>No Rating</v>
      </c>
      <c r="Q5030" t="s">
        <v>10059</v>
      </c>
      <c r="R5030" s="5">
        <f t="shared" si="78"/>
        <v>-0.99018451428089982</v>
      </c>
    </row>
    <row r="5031" spans="1:18" x14ac:dyDescent="0.3">
      <c r="A5031" t="s">
        <v>6988</v>
      </c>
      <c r="B5031" s="2">
        <v>45687</v>
      </c>
      <c r="C5031" t="s">
        <v>10013</v>
      </c>
      <c r="D5031" t="s">
        <v>10030</v>
      </c>
      <c r="E5031" t="s">
        <v>10037</v>
      </c>
      <c r="F5031">
        <v>14</v>
      </c>
      <c r="G5031">
        <v>87.29</v>
      </c>
      <c r="H5031">
        <v>73.209999999999994</v>
      </c>
      <c r="I5031" t="s">
        <v>10039</v>
      </c>
      <c r="J5031">
        <f>F5031*G5031</f>
        <v>1222.0600000000002</v>
      </c>
      <c r="K5031">
        <f>F5031*H5031</f>
        <v>1024.9399999999998</v>
      </c>
      <c r="L5031">
        <f>J5031-K5031</f>
        <v>197.12000000000035</v>
      </c>
      <c r="M5031" s="5">
        <f>L5031/J5031</f>
        <v>0.16130140909611665</v>
      </c>
      <c r="N5031" t="str">
        <f>IF(ISNA(VLOOKUP(A5031,'Returns Data'!A:A,1,0)),"No","Yes")</f>
        <v>No</v>
      </c>
      <c r="O5031" t="s">
        <v>10085</v>
      </c>
      <c r="P5031" t="str">
        <f>IFERROR(VLOOKUP(A5031,'Ratings Data'!A:C,3,0),"No Rating")</f>
        <v>No Rating</v>
      </c>
      <c r="Q5031" t="s">
        <v>10059</v>
      </c>
      <c r="R5031" s="5">
        <f t="shared" si="78"/>
        <v>15.390289699570818</v>
      </c>
    </row>
    <row r="5032" spans="1:18" x14ac:dyDescent="0.3">
      <c r="A5032" t="s">
        <v>7128</v>
      </c>
      <c r="B5032" s="2">
        <v>45687</v>
      </c>
      <c r="C5032" t="s">
        <v>10028</v>
      </c>
      <c r="D5032" t="s">
        <v>10032</v>
      </c>
      <c r="E5032" t="s">
        <v>10038</v>
      </c>
      <c r="F5032">
        <v>12</v>
      </c>
      <c r="G5032">
        <v>377.22</v>
      </c>
      <c r="H5032">
        <v>290.52999999999997</v>
      </c>
      <c r="I5032" t="s">
        <v>10040</v>
      </c>
      <c r="J5032">
        <f>F5032*G5032</f>
        <v>4526.6400000000003</v>
      </c>
      <c r="K5032">
        <f>F5032*H5032</f>
        <v>3486.3599999999997</v>
      </c>
      <c r="L5032">
        <f>J5032-K5032</f>
        <v>1040.2800000000007</v>
      </c>
      <c r="M5032" s="5">
        <f>L5032/J5032</f>
        <v>0.22981284131276192</v>
      </c>
      <c r="N5032" t="str">
        <f>IF(ISNA(VLOOKUP(A5032,'Returns Data'!A:A,1,0)),"No","Yes")</f>
        <v>No</v>
      </c>
      <c r="O5032" t="s">
        <v>10085</v>
      </c>
      <c r="P5032" t="str">
        <f>IFERROR(VLOOKUP(A5032,'Ratings Data'!A:C,3,0),"No Rating")</f>
        <v>No Rating</v>
      </c>
      <c r="Q5032" t="s">
        <v>10059</v>
      </c>
      <c r="R5032" s="5">
        <f t="shared" si="78"/>
        <v>2.7041061813658898</v>
      </c>
    </row>
    <row r="5033" spans="1:18" x14ac:dyDescent="0.3">
      <c r="A5033" t="s">
        <v>7311</v>
      </c>
      <c r="B5033" s="2">
        <v>45687</v>
      </c>
      <c r="C5033" t="s">
        <v>10016</v>
      </c>
      <c r="D5033" t="s">
        <v>10032</v>
      </c>
      <c r="E5033" t="s">
        <v>10038</v>
      </c>
      <c r="F5033">
        <v>16</v>
      </c>
      <c r="G5033">
        <v>378.52</v>
      </c>
      <c r="H5033">
        <v>287.45</v>
      </c>
      <c r="I5033" t="s">
        <v>10040</v>
      </c>
      <c r="J5033">
        <f>F5033*G5033</f>
        <v>6056.32</v>
      </c>
      <c r="K5033">
        <f>F5033*H5033</f>
        <v>4599.2</v>
      </c>
      <c r="L5033">
        <f>J5033-K5033</f>
        <v>1457.12</v>
      </c>
      <c r="M5033" s="5">
        <f>L5033/J5033</f>
        <v>0.24059494874775442</v>
      </c>
      <c r="N5033" t="str">
        <f>IF(ISNA(VLOOKUP(A5033,'Returns Data'!A:A,1,0)),"No","Yes")</f>
        <v>No</v>
      </c>
      <c r="O5033" t="s">
        <v>10085</v>
      </c>
      <c r="P5033" t="str">
        <f>IFERROR(VLOOKUP(A5033,'Ratings Data'!A:C,3,0),"No Rating")</f>
        <v>No Rating</v>
      </c>
      <c r="Q5033" t="s">
        <v>10059</v>
      </c>
      <c r="R5033" s="5">
        <f t="shared" si="78"/>
        <v>0.33792835303889845</v>
      </c>
    </row>
    <row r="5034" spans="1:18" x14ac:dyDescent="0.3">
      <c r="A5034" t="s">
        <v>7384</v>
      </c>
      <c r="B5034" s="2">
        <v>45687</v>
      </c>
      <c r="C5034" t="s">
        <v>10027</v>
      </c>
      <c r="D5034" t="s">
        <v>10032</v>
      </c>
      <c r="E5034" t="s">
        <v>10036</v>
      </c>
      <c r="F5034">
        <v>16</v>
      </c>
      <c r="G5034">
        <v>180.2</v>
      </c>
      <c r="H5034">
        <v>119</v>
      </c>
      <c r="I5034" t="s">
        <v>10040</v>
      </c>
      <c r="J5034">
        <f>F5034*G5034</f>
        <v>2883.2</v>
      </c>
      <c r="K5034">
        <f>F5034*H5034</f>
        <v>1904</v>
      </c>
      <c r="L5034">
        <f>J5034-K5034</f>
        <v>979.19999999999982</v>
      </c>
      <c r="M5034" s="5">
        <f>L5034/J5034</f>
        <v>0.33962264150943394</v>
      </c>
      <c r="N5034" t="str">
        <f>IF(ISNA(VLOOKUP(A5034,'Returns Data'!A:A,1,0)),"No","Yes")</f>
        <v>No</v>
      </c>
      <c r="O5034" t="s">
        <v>10085</v>
      </c>
      <c r="P5034" t="str">
        <f>IFERROR(VLOOKUP(A5034,'Ratings Data'!A:C,3,0),"No Rating")</f>
        <v>No Rating</v>
      </c>
      <c r="Q5034" t="s">
        <v>10059</v>
      </c>
      <c r="R5034" s="5">
        <f t="shared" si="78"/>
        <v>-0.52393532706329915</v>
      </c>
    </row>
    <row r="5035" spans="1:18" x14ac:dyDescent="0.3">
      <c r="A5035" t="s">
        <v>7647</v>
      </c>
      <c r="B5035" s="2">
        <v>45687</v>
      </c>
      <c r="C5035" t="s">
        <v>10012</v>
      </c>
      <c r="D5035" t="s">
        <v>10030</v>
      </c>
      <c r="E5035" t="s">
        <v>10036</v>
      </c>
      <c r="F5035">
        <v>11</v>
      </c>
      <c r="G5035">
        <v>225.91</v>
      </c>
      <c r="H5035">
        <v>184.07</v>
      </c>
      <c r="I5035" t="s">
        <v>10039</v>
      </c>
      <c r="J5035">
        <f>F5035*G5035</f>
        <v>2485.0099999999998</v>
      </c>
      <c r="K5035">
        <f>F5035*H5035</f>
        <v>2024.77</v>
      </c>
      <c r="L5035">
        <f>J5035-K5035</f>
        <v>460.23999999999978</v>
      </c>
      <c r="M5035" s="5">
        <f>L5035/J5035</f>
        <v>0.18520649816298518</v>
      </c>
      <c r="N5035" t="str">
        <f>IF(ISNA(VLOOKUP(A5035,'Returns Data'!A:A,1,0)),"No","Yes")</f>
        <v>No</v>
      </c>
      <c r="O5035" t="s">
        <v>10085</v>
      </c>
      <c r="P5035" t="str">
        <f>IFERROR(VLOOKUP(A5035,'Ratings Data'!A:C,3,0),"No Rating")</f>
        <v>No Rating</v>
      </c>
      <c r="Q5035" t="s">
        <v>10059</v>
      </c>
      <c r="R5035" s="5">
        <f t="shared" si="78"/>
        <v>-0.1381069644839068</v>
      </c>
    </row>
    <row r="5036" spans="1:18" x14ac:dyDescent="0.3">
      <c r="A5036" t="s">
        <v>8207</v>
      </c>
      <c r="B5036" s="2">
        <v>45687</v>
      </c>
      <c r="C5036" t="s">
        <v>10016</v>
      </c>
      <c r="D5036" t="s">
        <v>10032</v>
      </c>
      <c r="E5036" t="s">
        <v>10035</v>
      </c>
      <c r="F5036">
        <v>7</v>
      </c>
      <c r="G5036">
        <v>409.88</v>
      </c>
      <c r="H5036">
        <v>250.76</v>
      </c>
      <c r="I5036" t="s">
        <v>10039</v>
      </c>
      <c r="J5036">
        <f>F5036*G5036</f>
        <v>2869.16</v>
      </c>
      <c r="K5036">
        <f>F5036*H5036</f>
        <v>1755.32</v>
      </c>
      <c r="L5036">
        <f>J5036-K5036</f>
        <v>1113.8399999999999</v>
      </c>
      <c r="M5036" s="5">
        <f>L5036/J5036</f>
        <v>0.38821118376110081</v>
      </c>
      <c r="N5036" t="str">
        <f>IF(ISNA(VLOOKUP(A5036,'Returns Data'!A:A,1,0)),"No","Yes")</f>
        <v>No</v>
      </c>
      <c r="O5036" t="s">
        <v>10085</v>
      </c>
      <c r="P5036" t="str">
        <f>IFERROR(VLOOKUP(A5036,'Ratings Data'!A:C,3,0),"No Rating")</f>
        <v>No Rating</v>
      </c>
      <c r="Q5036" t="s">
        <v>10059</v>
      </c>
      <c r="R5036" s="5">
        <f t="shared" si="78"/>
        <v>0.15458690307081263</v>
      </c>
    </row>
    <row r="5037" spans="1:18" x14ac:dyDescent="0.3">
      <c r="A5037" t="s">
        <v>8253</v>
      </c>
      <c r="B5037" s="2">
        <v>45687</v>
      </c>
      <c r="C5037" t="s">
        <v>10012</v>
      </c>
      <c r="D5037" t="s">
        <v>10030</v>
      </c>
      <c r="E5037" t="s">
        <v>10038</v>
      </c>
      <c r="F5037">
        <v>17</v>
      </c>
      <c r="G5037">
        <v>88.14</v>
      </c>
      <c r="H5037">
        <v>73.290000000000006</v>
      </c>
      <c r="I5037" t="s">
        <v>10040</v>
      </c>
      <c r="J5037">
        <f>F5037*G5037</f>
        <v>1498.38</v>
      </c>
      <c r="K5037">
        <f>F5037*H5037</f>
        <v>1245.93</v>
      </c>
      <c r="L5037">
        <f>J5037-K5037</f>
        <v>252.45000000000005</v>
      </c>
      <c r="M5037" s="5">
        <f>L5037/J5037</f>
        <v>0.16848196051735875</v>
      </c>
      <c r="N5037" t="str">
        <f>IF(ISNA(VLOOKUP(A5037,'Returns Data'!A:A,1,0)),"No","Yes")</f>
        <v>No</v>
      </c>
      <c r="O5037" t="s">
        <v>10085</v>
      </c>
      <c r="P5037" t="str">
        <f>IFERROR(VLOOKUP(A5037,'Ratings Data'!A:C,3,0),"No Rating")</f>
        <v>No Rating</v>
      </c>
      <c r="Q5037" t="s">
        <v>10059</v>
      </c>
      <c r="R5037" s="5">
        <f t="shared" si="78"/>
        <v>-0.47776352660709054</v>
      </c>
    </row>
    <row r="5038" spans="1:18" x14ac:dyDescent="0.3">
      <c r="A5038" t="s">
        <v>8668</v>
      </c>
      <c r="B5038" s="2">
        <v>45687</v>
      </c>
      <c r="C5038" t="s">
        <v>10017</v>
      </c>
      <c r="D5038" t="s">
        <v>10032</v>
      </c>
      <c r="E5038" t="s">
        <v>10038</v>
      </c>
      <c r="F5038">
        <v>9</v>
      </c>
      <c r="G5038">
        <v>264.43</v>
      </c>
      <c r="H5038">
        <v>202.61</v>
      </c>
      <c r="I5038" t="s">
        <v>10039</v>
      </c>
      <c r="J5038">
        <f>F5038*G5038</f>
        <v>2379.87</v>
      </c>
      <c r="K5038">
        <f>F5038*H5038</f>
        <v>1823.4900000000002</v>
      </c>
      <c r="L5038">
        <f>J5038-K5038</f>
        <v>556.37999999999965</v>
      </c>
      <c r="M5038" s="5">
        <f>L5038/J5038</f>
        <v>0.23378587906062082</v>
      </c>
      <c r="N5038" t="str">
        <f>IF(ISNA(VLOOKUP(A5038,'Returns Data'!A:A,1,0)),"No","Yes")</f>
        <v>No</v>
      </c>
      <c r="O5038" t="s">
        <v>10085</v>
      </c>
      <c r="P5038">
        <f>IFERROR(VLOOKUP(A5038,'Ratings Data'!A:C,3,0),"No Rating")</f>
        <v>3</v>
      </c>
      <c r="Q5038" t="s">
        <v>10059</v>
      </c>
      <c r="R5038" s="5">
        <f t="shared" si="78"/>
        <v>0.58829535898770657</v>
      </c>
    </row>
    <row r="5039" spans="1:18" x14ac:dyDescent="0.3">
      <c r="A5039" t="s">
        <v>8812</v>
      </c>
      <c r="B5039" s="2">
        <v>45687</v>
      </c>
      <c r="C5039" t="s">
        <v>10009</v>
      </c>
      <c r="D5039" t="s">
        <v>10029</v>
      </c>
      <c r="E5039" t="s">
        <v>10036</v>
      </c>
      <c r="F5039">
        <v>15</v>
      </c>
      <c r="G5039">
        <v>287.94</v>
      </c>
      <c r="H5039">
        <v>222.75</v>
      </c>
      <c r="I5039" t="s">
        <v>10040</v>
      </c>
      <c r="J5039">
        <f>F5039*G5039</f>
        <v>4319.1000000000004</v>
      </c>
      <c r="K5039">
        <f>F5039*H5039</f>
        <v>3341.25</v>
      </c>
      <c r="L5039">
        <f>J5039-K5039</f>
        <v>977.85000000000036</v>
      </c>
      <c r="M5039" s="5">
        <f>L5039/J5039</f>
        <v>0.22640133361116907</v>
      </c>
      <c r="N5039" t="str">
        <f>IF(ISNA(VLOOKUP(A5039,'Returns Data'!A:A,1,0)),"No","Yes")</f>
        <v>No</v>
      </c>
      <c r="O5039" t="s">
        <v>10085</v>
      </c>
      <c r="P5039" t="str">
        <f>IFERROR(VLOOKUP(A5039,'Ratings Data'!A:C,3,0),"No Rating")</f>
        <v>No Rating</v>
      </c>
      <c r="Q5039" t="s">
        <v>10059</v>
      </c>
      <c r="R5039" s="5">
        <f t="shared" si="78"/>
        <v>0.81484702945959253</v>
      </c>
    </row>
    <row r="5040" spans="1:18" x14ac:dyDescent="0.3">
      <c r="A5040" t="s">
        <v>9876</v>
      </c>
      <c r="B5040" s="2">
        <v>45687</v>
      </c>
      <c r="C5040" t="s">
        <v>10012</v>
      </c>
      <c r="D5040" t="s">
        <v>10030</v>
      </c>
      <c r="E5040" t="s">
        <v>10036</v>
      </c>
      <c r="F5040">
        <v>19</v>
      </c>
      <c r="G5040">
        <v>182.6</v>
      </c>
      <c r="H5040">
        <v>146.6</v>
      </c>
      <c r="I5040" t="s">
        <v>10039</v>
      </c>
      <c r="J5040">
        <f>F5040*G5040</f>
        <v>3469.4</v>
      </c>
      <c r="K5040">
        <f>F5040*H5040</f>
        <v>2785.4</v>
      </c>
      <c r="L5040">
        <f>J5040-K5040</f>
        <v>684</v>
      </c>
      <c r="M5040" s="5">
        <f>L5040/J5040</f>
        <v>0.19715224534501644</v>
      </c>
      <c r="N5040" t="str">
        <f>IF(ISNA(VLOOKUP(A5040,'Returns Data'!A:A,1,0)),"No","Yes")</f>
        <v>No</v>
      </c>
      <c r="O5040" t="s">
        <v>10085</v>
      </c>
      <c r="P5040" t="str">
        <f>IFERROR(VLOOKUP(A5040,'Ratings Data'!A:C,3,0),"No Rating")</f>
        <v>No Rating</v>
      </c>
      <c r="Q5040" t="s">
        <v>10059</v>
      </c>
      <c r="R5040" s="5">
        <f t="shared" si="78"/>
        <v>-0.19673080039823115</v>
      </c>
    </row>
    <row r="5041" spans="1:18" x14ac:dyDescent="0.3">
      <c r="A5041" t="s">
        <v>362</v>
      </c>
      <c r="B5041" s="2">
        <v>45688</v>
      </c>
      <c r="C5041" t="s">
        <v>10009</v>
      </c>
      <c r="D5041" t="s">
        <v>10029</v>
      </c>
      <c r="E5041" t="s">
        <v>10037</v>
      </c>
      <c r="F5041">
        <v>6</v>
      </c>
      <c r="G5041">
        <v>494.24</v>
      </c>
      <c r="H5041">
        <v>350.89</v>
      </c>
      <c r="I5041" t="s">
        <v>10039</v>
      </c>
      <c r="J5041">
        <f>F5041*G5041</f>
        <v>2965.44</v>
      </c>
      <c r="K5041">
        <f>F5041*H5041</f>
        <v>2105.34</v>
      </c>
      <c r="L5041">
        <f>J5041-K5041</f>
        <v>860.09999999999991</v>
      </c>
      <c r="M5041" s="5">
        <f>L5041/J5041</f>
        <v>0.29004127549368725</v>
      </c>
      <c r="N5041" t="str">
        <f>IF(ISNA(VLOOKUP(A5041,'Returns Data'!A:A,1,0)),"No","Yes")</f>
        <v>No</v>
      </c>
      <c r="O5041" t="s">
        <v>10085</v>
      </c>
      <c r="P5041" t="str">
        <f>IFERROR(VLOOKUP(A5041,'Ratings Data'!A:C,3,0),"No Rating")</f>
        <v>No Rating</v>
      </c>
      <c r="Q5041" t="s">
        <v>10059</v>
      </c>
      <c r="R5041" s="5">
        <f t="shared" si="78"/>
        <v>-0.14525854614630773</v>
      </c>
    </row>
    <row r="5042" spans="1:18" x14ac:dyDescent="0.3">
      <c r="A5042" t="s">
        <v>948</v>
      </c>
      <c r="B5042" s="2">
        <v>45688</v>
      </c>
      <c r="C5042" t="s">
        <v>10011</v>
      </c>
      <c r="D5042" t="s">
        <v>10029</v>
      </c>
      <c r="E5042" t="s">
        <v>10037</v>
      </c>
      <c r="F5042">
        <v>10</v>
      </c>
      <c r="G5042">
        <v>93.52</v>
      </c>
      <c r="H5042">
        <v>76.23</v>
      </c>
      <c r="I5042" t="s">
        <v>10039</v>
      </c>
      <c r="J5042">
        <f>F5042*G5042</f>
        <v>935.19999999999993</v>
      </c>
      <c r="K5042">
        <f>F5042*H5042</f>
        <v>762.30000000000007</v>
      </c>
      <c r="L5042">
        <f>J5042-K5042</f>
        <v>172.89999999999986</v>
      </c>
      <c r="M5042" s="5">
        <f>L5042/J5042</f>
        <v>0.18488023952095795</v>
      </c>
      <c r="N5042" t="str">
        <f>IF(ISNA(VLOOKUP(A5042,'Returns Data'!A:A,1,0)),"No","Yes")</f>
        <v>No</v>
      </c>
      <c r="O5042" t="s">
        <v>10085</v>
      </c>
      <c r="P5042" t="str">
        <f>IFERROR(VLOOKUP(A5042,'Ratings Data'!A:C,3,0),"No Rating")</f>
        <v>No Rating</v>
      </c>
      <c r="Q5042" t="s">
        <v>10059</v>
      </c>
      <c r="R5042" s="5">
        <f t="shared" si="78"/>
        <v>-0.68463364627171697</v>
      </c>
    </row>
    <row r="5043" spans="1:18" x14ac:dyDescent="0.3">
      <c r="A5043" t="s">
        <v>1464</v>
      </c>
      <c r="B5043" s="2">
        <v>45688</v>
      </c>
      <c r="C5043" t="s">
        <v>10011</v>
      </c>
      <c r="D5043" t="s">
        <v>10029</v>
      </c>
      <c r="E5043" t="s">
        <v>10037</v>
      </c>
      <c r="F5043">
        <v>3</v>
      </c>
      <c r="G5043">
        <v>345.56</v>
      </c>
      <c r="H5043">
        <v>306.68</v>
      </c>
      <c r="I5043" t="s">
        <v>10040</v>
      </c>
      <c r="J5043">
        <f>F5043*G5043</f>
        <v>1036.68</v>
      </c>
      <c r="K5043">
        <f>F5043*H5043</f>
        <v>920.04</v>
      </c>
      <c r="L5043">
        <f>J5043-K5043</f>
        <v>116.6400000000001</v>
      </c>
      <c r="M5043" s="5">
        <f>L5043/J5043</f>
        <v>0.11251302234054876</v>
      </c>
      <c r="N5043" t="str">
        <f>IF(ISNA(VLOOKUP(A5043,'Returns Data'!A:A,1,0)),"No","Yes")</f>
        <v>No</v>
      </c>
      <c r="O5043" t="s">
        <v>10085</v>
      </c>
      <c r="P5043">
        <f>IFERROR(VLOOKUP(A5043,'Ratings Data'!A:C,3,0),"No Rating")</f>
        <v>2</v>
      </c>
      <c r="Q5043" t="s">
        <v>10059</v>
      </c>
      <c r="R5043" s="5">
        <f t="shared" si="78"/>
        <v>0.10851154833190776</v>
      </c>
    </row>
    <row r="5044" spans="1:18" x14ac:dyDescent="0.3">
      <c r="A5044" t="s">
        <v>1968</v>
      </c>
      <c r="B5044" s="2">
        <v>45688</v>
      </c>
      <c r="C5044" t="s">
        <v>10020</v>
      </c>
      <c r="D5044" t="s">
        <v>10030</v>
      </c>
      <c r="E5044" t="s">
        <v>10037</v>
      </c>
      <c r="F5044">
        <v>3</v>
      </c>
      <c r="G5044">
        <v>362.73</v>
      </c>
      <c r="H5044">
        <v>305.39</v>
      </c>
      <c r="I5044" t="s">
        <v>10040</v>
      </c>
      <c r="J5044">
        <f>F5044*G5044</f>
        <v>1088.19</v>
      </c>
      <c r="K5044">
        <f>F5044*H5044</f>
        <v>916.17</v>
      </c>
      <c r="L5044">
        <f>J5044-K5044</f>
        <v>172.0200000000001</v>
      </c>
      <c r="M5044" s="5">
        <f>L5044/J5044</f>
        <v>0.15807901193725368</v>
      </c>
      <c r="N5044" t="str">
        <f>IF(ISNA(VLOOKUP(A5044,'Returns Data'!A:A,1,0)),"No","Yes")</f>
        <v>No</v>
      </c>
      <c r="O5044" t="s">
        <v>10085</v>
      </c>
      <c r="P5044" t="str">
        <f>IFERROR(VLOOKUP(A5044,'Ratings Data'!A:C,3,0),"No Rating")</f>
        <v>No Rating</v>
      </c>
      <c r="Q5044" t="s">
        <v>10059</v>
      </c>
      <c r="R5044" s="5">
        <f t="shared" si="78"/>
        <v>4.9687463826831799E-2</v>
      </c>
    </row>
    <row r="5045" spans="1:18" x14ac:dyDescent="0.3">
      <c r="A5045" t="s">
        <v>2502</v>
      </c>
      <c r="B5045" s="2">
        <v>45688</v>
      </c>
      <c r="C5045" t="s">
        <v>10025</v>
      </c>
      <c r="D5045" t="s">
        <v>10033</v>
      </c>
      <c r="E5045" t="s">
        <v>10038</v>
      </c>
      <c r="F5045">
        <v>4</v>
      </c>
      <c r="G5045">
        <v>410.88</v>
      </c>
      <c r="H5045">
        <v>279.91000000000003</v>
      </c>
      <c r="I5045" t="s">
        <v>10040</v>
      </c>
      <c r="J5045">
        <f>F5045*G5045</f>
        <v>1643.52</v>
      </c>
      <c r="K5045">
        <f>F5045*H5045</f>
        <v>1119.6400000000001</v>
      </c>
      <c r="L5045">
        <f>J5045-K5045</f>
        <v>523.87999999999988</v>
      </c>
      <c r="M5045" s="5">
        <f>L5045/J5045</f>
        <v>0.31875486760124605</v>
      </c>
      <c r="N5045" t="str">
        <f>IF(ISNA(VLOOKUP(A5045,'Returns Data'!A:A,1,0)),"No","Yes")</f>
        <v>No</v>
      </c>
      <c r="O5045" t="s">
        <v>10085</v>
      </c>
      <c r="P5045" t="str">
        <f>IFERROR(VLOOKUP(A5045,'Ratings Data'!A:C,3,0),"No Rating")</f>
        <v>No Rating</v>
      </c>
      <c r="Q5045" t="s">
        <v>10059</v>
      </c>
      <c r="R5045" s="5">
        <f t="shared" si="78"/>
        <v>0.51032448377581108</v>
      </c>
    </row>
    <row r="5046" spans="1:18" x14ac:dyDescent="0.3">
      <c r="A5046" t="s">
        <v>2690</v>
      </c>
      <c r="B5046" s="2">
        <v>45688</v>
      </c>
      <c r="C5046" t="s">
        <v>10012</v>
      </c>
      <c r="D5046" t="s">
        <v>10030</v>
      </c>
      <c r="E5046" t="s">
        <v>10036</v>
      </c>
      <c r="F5046">
        <v>11</v>
      </c>
      <c r="G5046">
        <v>78.900000000000006</v>
      </c>
      <c r="H5046">
        <v>47.99</v>
      </c>
      <c r="I5046" t="s">
        <v>10039</v>
      </c>
      <c r="J5046">
        <f>F5046*G5046</f>
        <v>867.90000000000009</v>
      </c>
      <c r="K5046">
        <f>F5046*H5046</f>
        <v>527.89</v>
      </c>
      <c r="L5046">
        <f>J5046-K5046</f>
        <v>340.0100000000001</v>
      </c>
      <c r="M5046" s="5">
        <f>L5046/J5046</f>
        <v>0.3917617237008873</v>
      </c>
      <c r="N5046" t="str">
        <f>IF(ISNA(VLOOKUP(A5046,'Returns Data'!A:A,1,0)),"No","Yes")</f>
        <v>No</v>
      </c>
      <c r="O5046" t="s">
        <v>10085</v>
      </c>
      <c r="P5046" t="str">
        <f>IFERROR(VLOOKUP(A5046,'Ratings Data'!A:C,3,0),"No Rating")</f>
        <v>No Rating</v>
      </c>
      <c r="Q5046" t="s">
        <v>10059</v>
      </c>
      <c r="R5046" s="5">
        <f t="shared" si="78"/>
        <v>-0.47192610981308403</v>
      </c>
    </row>
    <row r="5047" spans="1:18" x14ac:dyDescent="0.3">
      <c r="A5047" t="s">
        <v>2720</v>
      </c>
      <c r="B5047" s="2">
        <v>45688</v>
      </c>
      <c r="C5047" t="s">
        <v>10012</v>
      </c>
      <c r="D5047" t="s">
        <v>10030</v>
      </c>
      <c r="E5047" t="s">
        <v>10037</v>
      </c>
      <c r="F5047">
        <v>20</v>
      </c>
      <c r="G5047">
        <v>302.83999999999997</v>
      </c>
      <c r="H5047">
        <v>199.47</v>
      </c>
      <c r="I5047" t="s">
        <v>10039</v>
      </c>
      <c r="J5047">
        <f>F5047*G5047</f>
        <v>6056.7999999999993</v>
      </c>
      <c r="K5047">
        <f>F5047*H5047</f>
        <v>3989.4</v>
      </c>
      <c r="L5047">
        <f>J5047-K5047</f>
        <v>2067.3999999999992</v>
      </c>
      <c r="M5047" s="5">
        <f>L5047/J5047</f>
        <v>0.34133535860520398</v>
      </c>
      <c r="N5047" t="str">
        <f>IF(ISNA(VLOOKUP(A5047,'Returns Data'!A:A,1,0)),"No","Yes")</f>
        <v>Yes</v>
      </c>
      <c r="O5047" t="str">
        <f>IFERROR(VLOOKUP(A5047,'Returns Data'!A:E,5,0),"No Returns")</f>
        <v>Damaged</v>
      </c>
      <c r="P5047" t="str">
        <f>IFERROR(VLOOKUP(A5047,'Ratings Data'!A:C,3,0),"No Rating")</f>
        <v>No Rating</v>
      </c>
      <c r="Q5047" t="s">
        <v>10059</v>
      </c>
      <c r="R5047" s="5">
        <f t="shared" si="78"/>
        <v>5.9786841802050921</v>
      </c>
    </row>
    <row r="5048" spans="1:18" x14ac:dyDescent="0.3">
      <c r="A5048" t="s">
        <v>2791</v>
      </c>
      <c r="B5048" s="2">
        <v>45688</v>
      </c>
      <c r="C5048" t="s">
        <v>10014</v>
      </c>
      <c r="D5048" t="s">
        <v>10030</v>
      </c>
      <c r="E5048" t="s">
        <v>10037</v>
      </c>
      <c r="F5048">
        <v>16</v>
      </c>
      <c r="G5048">
        <v>145.26</v>
      </c>
      <c r="H5048">
        <v>127.84</v>
      </c>
      <c r="I5048" t="s">
        <v>10039</v>
      </c>
      <c r="J5048">
        <f>F5048*G5048</f>
        <v>2324.16</v>
      </c>
      <c r="K5048">
        <f>F5048*H5048</f>
        <v>2045.44</v>
      </c>
      <c r="L5048">
        <f>J5048-K5048</f>
        <v>278.7199999999998</v>
      </c>
      <c r="M5048" s="5">
        <f>L5048/J5048</f>
        <v>0.11992289687456965</v>
      </c>
      <c r="N5048" t="str">
        <f>IF(ISNA(VLOOKUP(A5048,'Returns Data'!A:A,1,0)),"No","Yes")</f>
        <v>No</v>
      </c>
      <c r="O5048" t="s">
        <v>10085</v>
      </c>
      <c r="P5048" t="str">
        <f>IFERROR(VLOOKUP(A5048,'Ratings Data'!A:C,3,0),"No Rating")</f>
        <v>No Rating</v>
      </c>
      <c r="Q5048" t="s">
        <v>10059</v>
      </c>
      <c r="R5048" s="5">
        <f t="shared" si="78"/>
        <v>-0.61627261920486065</v>
      </c>
    </row>
    <row r="5049" spans="1:18" x14ac:dyDescent="0.3">
      <c r="A5049" t="s">
        <v>3674</v>
      </c>
      <c r="B5049" s="2">
        <v>45688</v>
      </c>
      <c r="C5049" t="s">
        <v>10017</v>
      </c>
      <c r="D5049" t="s">
        <v>10032</v>
      </c>
      <c r="E5049" t="s">
        <v>10037</v>
      </c>
      <c r="F5049">
        <v>4</v>
      </c>
      <c r="G5049">
        <v>31.95</v>
      </c>
      <c r="H5049">
        <v>26.33</v>
      </c>
      <c r="I5049" t="s">
        <v>10040</v>
      </c>
      <c r="J5049">
        <f>F5049*G5049</f>
        <v>127.8</v>
      </c>
      <c r="K5049">
        <f>F5049*H5049</f>
        <v>105.32</v>
      </c>
      <c r="L5049">
        <f>J5049-K5049</f>
        <v>22.480000000000004</v>
      </c>
      <c r="M5049" s="5">
        <f>L5049/J5049</f>
        <v>0.17589984350547735</v>
      </c>
      <c r="N5049" t="str">
        <f>IF(ISNA(VLOOKUP(A5049,'Returns Data'!A:A,1,0)),"No","Yes")</f>
        <v>No</v>
      </c>
      <c r="O5049" t="s">
        <v>10085</v>
      </c>
      <c r="P5049" t="str">
        <f>IFERROR(VLOOKUP(A5049,'Ratings Data'!A:C,3,0),"No Rating")</f>
        <v>No Rating</v>
      </c>
      <c r="Q5049" t="s">
        <v>10059</v>
      </c>
      <c r="R5049" s="5">
        <f t="shared" si="78"/>
        <v>-0.94501239157372974</v>
      </c>
    </row>
    <row r="5050" spans="1:18" x14ac:dyDescent="0.3">
      <c r="A5050" t="s">
        <v>4126</v>
      </c>
      <c r="B5050" s="2">
        <v>45688</v>
      </c>
      <c r="C5050" t="s">
        <v>10025</v>
      </c>
      <c r="D5050" t="s">
        <v>10033</v>
      </c>
      <c r="E5050" t="s">
        <v>10035</v>
      </c>
      <c r="F5050">
        <v>18</v>
      </c>
      <c r="G5050">
        <v>171.62</v>
      </c>
      <c r="H5050">
        <v>131.43</v>
      </c>
      <c r="I5050" t="s">
        <v>10039</v>
      </c>
      <c r="J5050">
        <f>F5050*G5050</f>
        <v>3089.16</v>
      </c>
      <c r="K5050">
        <f>F5050*H5050</f>
        <v>2365.7400000000002</v>
      </c>
      <c r="L5050">
        <f>J5050-K5050</f>
        <v>723.41999999999962</v>
      </c>
      <c r="M5050" s="5">
        <f>L5050/J5050</f>
        <v>0.23418016548187845</v>
      </c>
      <c r="N5050" t="str">
        <f>IF(ISNA(VLOOKUP(A5050,'Returns Data'!A:A,1,0)),"No","Yes")</f>
        <v>No</v>
      </c>
      <c r="O5050" t="s">
        <v>10085</v>
      </c>
      <c r="P5050" t="str">
        <f>IFERROR(VLOOKUP(A5050,'Ratings Data'!A:C,3,0),"No Rating")</f>
        <v>No Rating</v>
      </c>
      <c r="Q5050" t="s">
        <v>10059</v>
      </c>
      <c r="R5050" s="5">
        <f t="shared" si="78"/>
        <v>23.171830985915491</v>
      </c>
    </row>
    <row r="5051" spans="1:18" x14ac:dyDescent="0.3">
      <c r="A5051" t="s">
        <v>4606</v>
      </c>
      <c r="B5051" s="2">
        <v>45688</v>
      </c>
      <c r="C5051" t="s">
        <v>10012</v>
      </c>
      <c r="D5051" t="s">
        <v>10030</v>
      </c>
      <c r="E5051" t="s">
        <v>10034</v>
      </c>
      <c r="F5051">
        <v>6</v>
      </c>
      <c r="G5051">
        <v>104.59</v>
      </c>
      <c r="H5051">
        <v>83.52</v>
      </c>
      <c r="I5051" t="s">
        <v>10039</v>
      </c>
      <c r="J5051">
        <f>F5051*G5051</f>
        <v>627.54</v>
      </c>
      <c r="K5051">
        <f>F5051*H5051</f>
        <v>501.12</v>
      </c>
      <c r="L5051">
        <f>J5051-K5051</f>
        <v>126.41999999999996</v>
      </c>
      <c r="M5051" s="5">
        <f>L5051/J5051</f>
        <v>0.20145329381394009</v>
      </c>
      <c r="N5051" t="str">
        <f>IF(ISNA(VLOOKUP(A5051,'Returns Data'!A:A,1,0)),"No","Yes")</f>
        <v>No</v>
      </c>
      <c r="O5051" t="s">
        <v>10085</v>
      </c>
      <c r="P5051" t="str">
        <f>IFERROR(VLOOKUP(A5051,'Ratings Data'!A:C,3,0),"No Rating")</f>
        <v>No Rating</v>
      </c>
      <c r="Q5051" t="s">
        <v>10059</v>
      </c>
      <c r="R5051" s="5">
        <f t="shared" si="78"/>
        <v>-0.79685739812764633</v>
      </c>
    </row>
    <row r="5052" spans="1:18" x14ac:dyDescent="0.3">
      <c r="A5052" t="s">
        <v>4626</v>
      </c>
      <c r="B5052" s="2">
        <v>45688</v>
      </c>
      <c r="C5052" t="s">
        <v>10026</v>
      </c>
      <c r="D5052" t="s">
        <v>10031</v>
      </c>
      <c r="E5052" t="s">
        <v>10038</v>
      </c>
      <c r="F5052">
        <v>11</v>
      </c>
      <c r="G5052">
        <v>493.14</v>
      </c>
      <c r="H5052">
        <v>377.06</v>
      </c>
      <c r="I5052" t="s">
        <v>10040</v>
      </c>
      <c r="J5052">
        <f>F5052*G5052</f>
        <v>5424.54</v>
      </c>
      <c r="K5052">
        <f>F5052*H5052</f>
        <v>4147.66</v>
      </c>
      <c r="L5052">
        <f>J5052-K5052</f>
        <v>1276.8800000000001</v>
      </c>
      <c r="M5052" s="5">
        <f>L5052/J5052</f>
        <v>0.23538954455124309</v>
      </c>
      <c r="N5052" t="str">
        <f>IF(ISNA(VLOOKUP(A5052,'Returns Data'!A:A,1,0)),"No","Yes")</f>
        <v>No</v>
      </c>
      <c r="O5052" t="s">
        <v>10085</v>
      </c>
      <c r="P5052" t="str">
        <f>IFERROR(VLOOKUP(A5052,'Ratings Data'!A:C,3,0),"No Rating")</f>
        <v>No Rating</v>
      </c>
      <c r="Q5052" t="s">
        <v>10059</v>
      </c>
      <c r="R5052" s="5">
        <f t="shared" si="78"/>
        <v>7.64413423845492</v>
      </c>
    </row>
    <row r="5053" spans="1:18" x14ac:dyDescent="0.3">
      <c r="A5053" t="s">
        <v>5013</v>
      </c>
      <c r="B5053" s="2">
        <v>45688</v>
      </c>
      <c r="C5053" t="s">
        <v>10028</v>
      </c>
      <c r="D5053" t="s">
        <v>10032</v>
      </c>
      <c r="E5053" t="s">
        <v>10034</v>
      </c>
      <c r="F5053">
        <v>14</v>
      </c>
      <c r="G5053">
        <v>427.58</v>
      </c>
      <c r="H5053">
        <v>364.73</v>
      </c>
      <c r="I5053" t="s">
        <v>10040</v>
      </c>
      <c r="J5053">
        <f>F5053*G5053</f>
        <v>5986.12</v>
      </c>
      <c r="K5053">
        <f>F5053*H5053</f>
        <v>5106.22</v>
      </c>
      <c r="L5053">
        <f>J5053-K5053</f>
        <v>879.89999999999964</v>
      </c>
      <c r="M5053" s="5">
        <f>L5053/J5053</f>
        <v>0.14699003695214924</v>
      </c>
      <c r="N5053" t="str">
        <f>IF(ISNA(VLOOKUP(A5053,'Returns Data'!A:A,1,0)),"No","Yes")</f>
        <v>No</v>
      </c>
      <c r="O5053" t="s">
        <v>10085</v>
      </c>
      <c r="P5053" t="str">
        <f>IFERROR(VLOOKUP(A5053,'Ratings Data'!A:C,3,0),"No Rating")</f>
        <v>No Rating</v>
      </c>
      <c r="Q5053" t="s">
        <v>10059</v>
      </c>
      <c r="R5053" s="5">
        <f t="shared" si="78"/>
        <v>0.10352582891821241</v>
      </c>
    </row>
    <row r="5054" spans="1:18" x14ac:dyDescent="0.3">
      <c r="A5054" t="s">
        <v>5206</v>
      </c>
      <c r="B5054" s="2">
        <v>45688</v>
      </c>
      <c r="C5054" t="s">
        <v>10022</v>
      </c>
      <c r="D5054" t="s">
        <v>10033</v>
      </c>
      <c r="E5054" t="s">
        <v>10038</v>
      </c>
      <c r="F5054">
        <v>6</v>
      </c>
      <c r="G5054">
        <v>242.76</v>
      </c>
      <c r="H5054">
        <v>174.11</v>
      </c>
      <c r="I5054" t="s">
        <v>10039</v>
      </c>
      <c r="J5054">
        <f>F5054*G5054</f>
        <v>1456.56</v>
      </c>
      <c r="K5054">
        <f>F5054*H5054</f>
        <v>1044.6600000000001</v>
      </c>
      <c r="L5054">
        <f>J5054-K5054</f>
        <v>411.89999999999986</v>
      </c>
      <c r="M5054" s="5">
        <f>L5054/J5054</f>
        <v>0.28278958642280433</v>
      </c>
      <c r="N5054" t="str">
        <f>IF(ISNA(VLOOKUP(A5054,'Returns Data'!A:A,1,0)),"No","Yes")</f>
        <v>No</v>
      </c>
      <c r="O5054" t="s">
        <v>10085</v>
      </c>
      <c r="P5054" t="str">
        <f>IFERROR(VLOOKUP(A5054,'Ratings Data'!A:C,3,0),"No Rating")</f>
        <v>No Rating</v>
      </c>
      <c r="Q5054" t="s">
        <v>10059</v>
      </c>
      <c r="R5054" s="5">
        <f t="shared" si="78"/>
        <v>-0.75667711305486685</v>
      </c>
    </row>
    <row r="5055" spans="1:18" x14ac:dyDescent="0.3">
      <c r="A5055" t="s">
        <v>6925</v>
      </c>
      <c r="B5055" s="2">
        <v>45688</v>
      </c>
      <c r="C5055" t="s">
        <v>10017</v>
      </c>
      <c r="D5055" t="s">
        <v>10032</v>
      </c>
      <c r="E5055" t="s">
        <v>10038</v>
      </c>
      <c r="F5055">
        <v>3</v>
      </c>
      <c r="G5055">
        <v>435.34</v>
      </c>
      <c r="H5055">
        <v>275.82</v>
      </c>
      <c r="I5055" t="s">
        <v>10039</v>
      </c>
      <c r="J5055">
        <f>F5055*G5055</f>
        <v>1306.02</v>
      </c>
      <c r="K5055">
        <f>F5055*H5055</f>
        <v>827.46</v>
      </c>
      <c r="L5055">
        <f>J5055-K5055</f>
        <v>478.55999999999995</v>
      </c>
      <c r="M5055" s="5">
        <f>L5055/J5055</f>
        <v>0.36642624155832221</v>
      </c>
      <c r="N5055" t="str">
        <f>IF(ISNA(VLOOKUP(A5055,'Returns Data'!A:A,1,0)),"No","Yes")</f>
        <v>No</v>
      </c>
      <c r="O5055" t="s">
        <v>10085</v>
      </c>
      <c r="P5055" t="str">
        <f>IFERROR(VLOOKUP(A5055,'Ratings Data'!A:C,3,0),"No Rating")</f>
        <v>No Rating</v>
      </c>
      <c r="Q5055" t="s">
        <v>10059</v>
      </c>
      <c r="R5055" s="5">
        <f t="shared" si="78"/>
        <v>-0.10335310594826164</v>
      </c>
    </row>
    <row r="5056" spans="1:18" x14ac:dyDescent="0.3">
      <c r="A5056" t="s">
        <v>6997</v>
      </c>
      <c r="B5056" s="2">
        <v>45688</v>
      </c>
      <c r="C5056" t="s">
        <v>10020</v>
      </c>
      <c r="D5056" t="s">
        <v>10030</v>
      </c>
      <c r="E5056" t="s">
        <v>10035</v>
      </c>
      <c r="F5056">
        <v>8</v>
      </c>
      <c r="G5056">
        <v>464.74</v>
      </c>
      <c r="H5056">
        <v>321.25</v>
      </c>
      <c r="I5056" t="s">
        <v>10039</v>
      </c>
      <c r="J5056">
        <f>F5056*G5056</f>
        <v>3717.92</v>
      </c>
      <c r="K5056">
        <f>F5056*H5056</f>
        <v>2570</v>
      </c>
      <c r="L5056">
        <f>J5056-K5056</f>
        <v>1147.92</v>
      </c>
      <c r="M5056" s="5">
        <f>L5056/J5056</f>
        <v>0.30875328140465635</v>
      </c>
      <c r="N5056" t="str">
        <f>IF(ISNA(VLOOKUP(A5056,'Returns Data'!A:A,1,0)),"No","Yes")</f>
        <v>No</v>
      </c>
      <c r="O5056" t="s">
        <v>10085</v>
      </c>
      <c r="P5056" t="str">
        <f>IFERROR(VLOOKUP(A5056,'Ratings Data'!A:C,3,0),"No Rating")</f>
        <v>No Rating</v>
      </c>
      <c r="Q5056" t="s">
        <v>10059</v>
      </c>
      <c r="R5056" s="5">
        <f t="shared" si="78"/>
        <v>1.8467557924074671</v>
      </c>
    </row>
    <row r="5057" spans="1:18" x14ac:dyDescent="0.3">
      <c r="A5057" t="s">
        <v>7037</v>
      </c>
      <c r="B5057" s="2">
        <v>45688</v>
      </c>
      <c r="C5057" t="s">
        <v>10017</v>
      </c>
      <c r="D5057" t="s">
        <v>10032</v>
      </c>
      <c r="E5057" t="s">
        <v>10037</v>
      </c>
      <c r="F5057">
        <v>2</v>
      </c>
      <c r="G5057">
        <v>190.07</v>
      </c>
      <c r="H5057">
        <v>167.08</v>
      </c>
      <c r="I5057" t="s">
        <v>10040</v>
      </c>
      <c r="J5057">
        <f>F5057*G5057</f>
        <v>380.14</v>
      </c>
      <c r="K5057">
        <f>F5057*H5057</f>
        <v>334.16</v>
      </c>
      <c r="L5057">
        <f>J5057-K5057</f>
        <v>45.979999999999961</v>
      </c>
      <c r="M5057" s="5">
        <f>L5057/J5057</f>
        <v>0.12095543747040555</v>
      </c>
      <c r="N5057" t="str">
        <f>IF(ISNA(VLOOKUP(A5057,'Returns Data'!A:A,1,0)),"No","Yes")</f>
        <v>No</v>
      </c>
      <c r="O5057" t="s">
        <v>10085</v>
      </c>
      <c r="P5057" t="str">
        <f>IFERROR(VLOOKUP(A5057,'Ratings Data'!A:C,3,0),"No Rating")</f>
        <v>No Rating</v>
      </c>
      <c r="Q5057" t="s">
        <v>10059</v>
      </c>
      <c r="R5057" s="5">
        <f t="shared" si="78"/>
        <v>-0.8977546585187417</v>
      </c>
    </row>
    <row r="5058" spans="1:18" x14ac:dyDescent="0.3">
      <c r="A5058" t="s">
        <v>7298</v>
      </c>
      <c r="B5058" s="2">
        <v>45688</v>
      </c>
      <c r="C5058" t="s">
        <v>10012</v>
      </c>
      <c r="D5058" t="s">
        <v>10030</v>
      </c>
      <c r="E5058" t="s">
        <v>10036</v>
      </c>
      <c r="F5058">
        <v>4</v>
      </c>
      <c r="G5058">
        <v>311.39</v>
      </c>
      <c r="H5058">
        <v>234.27</v>
      </c>
      <c r="I5058" t="s">
        <v>10039</v>
      </c>
      <c r="J5058">
        <f>F5058*G5058</f>
        <v>1245.56</v>
      </c>
      <c r="K5058">
        <f>F5058*H5058</f>
        <v>937.08</v>
      </c>
      <c r="L5058">
        <f>J5058-K5058</f>
        <v>308.4799999999999</v>
      </c>
      <c r="M5058" s="5">
        <f>L5058/J5058</f>
        <v>0.24766370146761291</v>
      </c>
      <c r="N5058" t="str">
        <f>IF(ISNA(VLOOKUP(A5058,'Returns Data'!A:A,1,0)),"No","Yes")</f>
        <v>No</v>
      </c>
      <c r="O5058" t="s">
        <v>10085</v>
      </c>
      <c r="P5058" t="str">
        <f>IFERROR(VLOOKUP(A5058,'Ratings Data'!A:C,3,0),"No Rating")</f>
        <v>No Rating</v>
      </c>
      <c r="Q5058" t="s">
        <v>10059</v>
      </c>
      <c r="R5058" s="5">
        <f t="shared" si="78"/>
        <v>2.2765823117798707</v>
      </c>
    </row>
    <row r="5059" spans="1:18" x14ac:dyDescent="0.3">
      <c r="A5059" t="s">
        <v>7353</v>
      </c>
      <c r="B5059" s="2">
        <v>45688</v>
      </c>
      <c r="C5059" t="s">
        <v>10016</v>
      </c>
      <c r="D5059" t="s">
        <v>10032</v>
      </c>
      <c r="E5059" t="s">
        <v>10034</v>
      </c>
      <c r="F5059">
        <v>10</v>
      </c>
      <c r="G5059">
        <v>35.54</v>
      </c>
      <c r="H5059">
        <v>28.19</v>
      </c>
      <c r="I5059" t="s">
        <v>10040</v>
      </c>
      <c r="J5059">
        <f>F5059*G5059</f>
        <v>355.4</v>
      </c>
      <c r="K5059">
        <f>F5059*H5059</f>
        <v>281.90000000000003</v>
      </c>
      <c r="L5059">
        <f>J5059-K5059</f>
        <v>73.499999999999943</v>
      </c>
      <c r="M5059" s="5">
        <f>L5059/J5059</f>
        <v>0.20680922903770385</v>
      </c>
      <c r="N5059" t="str">
        <f>IF(ISNA(VLOOKUP(A5059,'Returns Data'!A:A,1,0)),"No","Yes")</f>
        <v>No</v>
      </c>
      <c r="O5059" t="s">
        <v>10085</v>
      </c>
      <c r="P5059" t="str">
        <f>IFERROR(VLOOKUP(A5059,'Ratings Data'!A:C,3,0),"No Rating")</f>
        <v>No Rating</v>
      </c>
      <c r="Q5059" t="s">
        <v>10059</v>
      </c>
      <c r="R5059" s="5">
        <f t="shared" si="78"/>
        <v>-0.71466649539163107</v>
      </c>
    </row>
    <row r="5060" spans="1:18" x14ac:dyDescent="0.3">
      <c r="A5060" t="s">
        <v>7896</v>
      </c>
      <c r="B5060" s="2">
        <v>45688</v>
      </c>
      <c r="C5060" t="s">
        <v>10010</v>
      </c>
      <c r="D5060" t="s">
        <v>10029</v>
      </c>
      <c r="E5060" t="s">
        <v>10034</v>
      </c>
      <c r="F5060">
        <v>3</v>
      </c>
      <c r="G5060">
        <v>341.23</v>
      </c>
      <c r="H5060">
        <v>228.7</v>
      </c>
      <c r="I5060" t="s">
        <v>10040</v>
      </c>
      <c r="J5060">
        <f>F5060*G5060</f>
        <v>1023.69</v>
      </c>
      <c r="K5060">
        <f>F5060*H5060</f>
        <v>686.09999999999991</v>
      </c>
      <c r="L5060">
        <f>J5060-K5060</f>
        <v>337.59000000000015</v>
      </c>
      <c r="M5060" s="5">
        <f>L5060/J5060</f>
        <v>0.32977756938135583</v>
      </c>
      <c r="N5060" t="str">
        <f>IF(ISNA(VLOOKUP(A5060,'Returns Data'!A:A,1,0)),"No","Yes")</f>
        <v>No</v>
      </c>
      <c r="O5060" t="s">
        <v>10085</v>
      </c>
      <c r="P5060" t="str">
        <f>IFERROR(VLOOKUP(A5060,'Ratings Data'!A:C,3,0),"No Rating")</f>
        <v>No Rating</v>
      </c>
      <c r="Q5060" t="s">
        <v>10059</v>
      </c>
      <c r="R5060" s="5">
        <f t="shared" ref="R5060:R5123" si="79">(J5060-J5059)/J5059</f>
        <v>1.8803882948790098</v>
      </c>
    </row>
    <row r="5061" spans="1:18" x14ac:dyDescent="0.3">
      <c r="A5061" t="s">
        <v>7945</v>
      </c>
      <c r="B5061" s="2">
        <v>45688</v>
      </c>
      <c r="C5061" t="s">
        <v>10028</v>
      </c>
      <c r="D5061" t="s">
        <v>10032</v>
      </c>
      <c r="E5061" t="s">
        <v>10036</v>
      </c>
      <c r="F5061">
        <v>12</v>
      </c>
      <c r="G5061">
        <v>30.31</v>
      </c>
      <c r="H5061">
        <v>22.55</v>
      </c>
      <c r="I5061" t="s">
        <v>10039</v>
      </c>
      <c r="J5061">
        <f>F5061*G5061</f>
        <v>363.71999999999997</v>
      </c>
      <c r="K5061">
        <f>F5061*H5061</f>
        <v>270.60000000000002</v>
      </c>
      <c r="L5061">
        <f>J5061-K5061</f>
        <v>93.119999999999948</v>
      </c>
      <c r="M5061" s="5">
        <f>L5061/J5061</f>
        <v>0.25602111514351689</v>
      </c>
      <c r="N5061" t="str">
        <f>IF(ISNA(VLOOKUP(A5061,'Returns Data'!A:A,1,0)),"No","Yes")</f>
        <v>No</v>
      </c>
      <c r="O5061" t="s">
        <v>10085</v>
      </c>
      <c r="P5061">
        <f>IFERROR(VLOOKUP(A5061,'Ratings Data'!A:C,3,0),"No Rating")</f>
        <v>3</v>
      </c>
      <c r="Q5061" t="s">
        <v>10059</v>
      </c>
      <c r="R5061" s="5">
        <f t="shared" si="79"/>
        <v>-0.64469712510623334</v>
      </c>
    </row>
    <row r="5062" spans="1:18" x14ac:dyDescent="0.3">
      <c r="A5062" t="s">
        <v>8431</v>
      </c>
      <c r="B5062" s="2">
        <v>45688</v>
      </c>
      <c r="C5062" t="s">
        <v>10018</v>
      </c>
      <c r="D5062" t="s">
        <v>10033</v>
      </c>
      <c r="E5062" t="s">
        <v>10037</v>
      </c>
      <c r="F5062">
        <v>6</v>
      </c>
      <c r="G5062">
        <v>209.33</v>
      </c>
      <c r="H5062">
        <v>168.9</v>
      </c>
      <c r="I5062" t="s">
        <v>10040</v>
      </c>
      <c r="J5062">
        <f>F5062*G5062</f>
        <v>1255.98</v>
      </c>
      <c r="K5062">
        <f>F5062*H5062</f>
        <v>1013.4000000000001</v>
      </c>
      <c r="L5062">
        <f>J5062-K5062</f>
        <v>242.57999999999993</v>
      </c>
      <c r="M5062" s="5">
        <f>L5062/J5062</f>
        <v>0.19314001815315524</v>
      </c>
      <c r="N5062" t="str">
        <f>IF(ISNA(VLOOKUP(A5062,'Returns Data'!A:A,1,0)),"No","Yes")</f>
        <v>No</v>
      </c>
      <c r="O5062" t="s">
        <v>10085</v>
      </c>
      <c r="P5062" t="str">
        <f>IFERROR(VLOOKUP(A5062,'Ratings Data'!A:C,3,0),"No Rating")</f>
        <v>No Rating</v>
      </c>
      <c r="Q5062" t="s">
        <v>10059</v>
      </c>
      <c r="R5062" s="5">
        <f t="shared" si="79"/>
        <v>2.4531507753216761</v>
      </c>
    </row>
    <row r="5063" spans="1:18" x14ac:dyDescent="0.3">
      <c r="A5063" t="s">
        <v>9401</v>
      </c>
      <c r="B5063" s="2">
        <v>45688</v>
      </c>
      <c r="C5063" t="s">
        <v>10028</v>
      </c>
      <c r="D5063" t="s">
        <v>10032</v>
      </c>
      <c r="E5063" t="s">
        <v>10036</v>
      </c>
      <c r="F5063">
        <v>7</v>
      </c>
      <c r="G5063">
        <v>239.82</v>
      </c>
      <c r="H5063">
        <v>160.80000000000001</v>
      </c>
      <c r="I5063" t="s">
        <v>10039</v>
      </c>
      <c r="J5063">
        <f>F5063*G5063</f>
        <v>1678.74</v>
      </c>
      <c r="K5063">
        <f>F5063*H5063</f>
        <v>1125.6000000000001</v>
      </c>
      <c r="L5063">
        <f>J5063-K5063</f>
        <v>553.13999999999987</v>
      </c>
      <c r="M5063" s="5">
        <f>L5063/J5063</f>
        <v>0.32949712284213151</v>
      </c>
      <c r="N5063" t="str">
        <f>IF(ISNA(VLOOKUP(A5063,'Returns Data'!A:A,1,0)),"No","Yes")</f>
        <v>No</v>
      </c>
      <c r="O5063" t="s">
        <v>10085</v>
      </c>
      <c r="P5063" t="str">
        <f>IFERROR(VLOOKUP(A5063,'Ratings Data'!A:C,3,0),"No Rating")</f>
        <v>No Rating</v>
      </c>
      <c r="Q5063" t="s">
        <v>10059</v>
      </c>
      <c r="R5063" s="5">
        <f t="shared" si="79"/>
        <v>0.33659771652414844</v>
      </c>
    </row>
    <row r="5064" spans="1:18" x14ac:dyDescent="0.3">
      <c r="A5064" t="s">
        <v>9477</v>
      </c>
      <c r="B5064" s="2">
        <v>45688</v>
      </c>
      <c r="C5064" t="s">
        <v>10012</v>
      </c>
      <c r="D5064" t="s">
        <v>10030</v>
      </c>
      <c r="E5064" t="s">
        <v>10035</v>
      </c>
      <c r="F5064">
        <v>9</v>
      </c>
      <c r="G5064">
        <v>472.65</v>
      </c>
      <c r="H5064">
        <v>319.14999999999998</v>
      </c>
      <c r="I5064" t="s">
        <v>10040</v>
      </c>
      <c r="J5064">
        <f>F5064*G5064</f>
        <v>4253.8499999999995</v>
      </c>
      <c r="K5064">
        <f>F5064*H5064</f>
        <v>2872.35</v>
      </c>
      <c r="L5064">
        <f>J5064-K5064</f>
        <v>1381.4999999999995</v>
      </c>
      <c r="M5064" s="5">
        <f>L5064/J5064</f>
        <v>0.32476462498677661</v>
      </c>
      <c r="N5064" t="str">
        <f>IF(ISNA(VLOOKUP(A5064,'Returns Data'!A:A,1,0)),"No","Yes")</f>
        <v>No</v>
      </c>
      <c r="O5064" t="s">
        <v>10085</v>
      </c>
      <c r="P5064">
        <f>IFERROR(VLOOKUP(A5064,'Ratings Data'!A:C,3,0),"No Rating")</f>
        <v>1</v>
      </c>
      <c r="Q5064" t="s">
        <v>10059</v>
      </c>
      <c r="R5064" s="5">
        <f t="shared" si="79"/>
        <v>1.5339540369562885</v>
      </c>
    </row>
    <row r="5065" spans="1:18" x14ac:dyDescent="0.3">
      <c r="A5065" t="s">
        <v>9853</v>
      </c>
      <c r="B5065" s="2">
        <v>45688</v>
      </c>
      <c r="C5065" t="s">
        <v>10017</v>
      </c>
      <c r="D5065" t="s">
        <v>10032</v>
      </c>
      <c r="E5065" t="s">
        <v>10035</v>
      </c>
      <c r="F5065">
        <v>10</v>
      </c>
      <c r="G5065">
        <v>392.33</v>
      </c>
      <c r="H5065">
        <v>251.14</v>
      </c>
      <c r="I5065" t="s">
        <v>10040</v>
      </c>
      <c r="J5065">
        <f>F5065*G5065</f>
        <v>3923.2999999999997</v>
      </c>
      <c r="K5065">
        <f>F5065*H5065</f>
        <v>2511.3999999999996</v>
      </c>
      <c r="L5065">
        <f>J5065-K5065</f>
        <v>1411.9</v>
      </c>
      <c r="M5065" s="5">
        <f>L5065/J5065</f>
        <v>0.35987561491601461</v>
      </c>
      <c r="N5065" t="str">
        <f>IF(ISNA(VLOOKUP(A5065,'Returns Data'!A:A,1,0)),"No","Yes")</f>
        <v>No</v>
      </c>
      <c r="O5065" t="s">
        <v>10085</v>
      </c>
      <c r="P5065" t="str">
        <f>IFERROR(VLOOKUP(A5065,'Ratings Data'!A:C,3,0),"No Rating")</f>
        <v>No Rating</v>
      </c>
      <c r="Q5065" t="s">
        <v>10059</v>
      </c>
      <c r="R5065" s="5">
        <f t="shared" si="79"/>
        <v>-7.7706078023437541E-2</v>
      </c>
    </row>
    <row r="5066" spans="1:18" x14ac:dyDescent="0.3">
      <c r="A5066" t="s">
        <v>304</v>
      </c>
      <c r="B5066" s="2">
        <v>45689</v>
      </c>
      <c r="C5066" t="s">
        <v>10014</v>
      </c>
      <c r="D5066" t="s">
        <v>10030</v>
      </c>
      <c r="E5066" t="s">
        <v>10037</v>
      </c>
      <c r="F5066">
        <v>15</v>
      </c>
      <c r="G5066">
        <v>124.61</v>
      </c>
      <c r="H5066">
        <v>111.06</v>
      </c>
      <c r="I5066" t="s">
        <v>10040</v>
      </c>
      <c r="J5066">
        <f>F5066*G5066</f>
        <v>1869.15</v>
      </c>
      <c r="K5066">
        <f>F5066*H5066</f>
        <v>1665.9</v>
      </c>
      <c r="L5066">
        <f>J5066-K5066</f>
        <v>203.25</v>
      </c>
      <c r="M5066" s="5">
        <f>L5066/J5066</f>
        <v>0.10873926651151593</v>
      </c>
      <c r="N5066" t="str">
        <f>IF(ISNA(VLOOKUP(A5066,'Returns Data'!A:A,1,0)),"No","Yes")</f>
        <v>No</v>
      </c>
      <c r="O5066" t="s">
        <v>10085</v>
      </c>
      <c r="P5066" t="str">
        <f>IFERROR(VLOOKUP(A5066,'Ratings Data'!A:C,3,0),"No Rating")</f>
        <v>No Rating</v>
      </c>
      <c r="Q5066" t="s">
        <v>10067</v>
      </c>
      <c r="R5066" s="5">
        <f t="shared" si="79"/>
        <v>-0.52357709071444947</v>
      </c>
    </row>
    <row r="5067" spans="1:18" x14ac:dyDescent="0.3">
      <c r="A5067" t="s">
        <v>618</v>
      </c>
      <c r="B5067" s="2">
        <v>45689</v>
      </c>
      <c r="C5067" t="s">
        <v>10022</v>
      </c>
      <c r="D5067" t="s">
        <v>10033</v>
      </c>
      <c r="E5067" t="s">
        <v>10038</v>
      </c>
      <c r="F5067">
        <v>15</v>
      </c>
      <c r="G5067">
        <v>116.96</v>
      </c>
      <c r="H5067">
        <v>91.72</v>
      </c>
      <c r="I5067" t="s">
        <v>10039</v>
      </c>
      <c r="J5067">
        <f>F5067*G5067</f>
        <v>1754.3999999999999</v>
      </c>
      <c r="K5067">
        <f>F5067*H5067</f>
        <v>1375.8</v>
      </c>
      <c r="L5067">
        <f>J5067-K5067</f>
        <v>378.59999999999991</v>
      </c>
      <c r="M5067" s="5">
        <f>L5067/J5067</f>
        <v>0.21580027359781118</v>
      </c>
      <c r="N5067" t="str">
        <f>IF(ISNA(VLOOKUP(A5067,'Returns Data'!A:A,1,0)),"No","Yes")</f>
        <v>No</v>
      </c>
      <c r="O5067" t="s">
        <v>10085</v>
      </c>
      <c r="P5067" t="str">
        <f>IFERROR(VLOOKUP(A5067,'Ratings Data'!A:C,3,0),"No Rating")</f>
        <v>No Rating</v>
      </c>
      <c r="Q5067" t="s">
        <v>10067</v>
      </c>
      <c r="R5067" s="5">
        <f t="shared" si="79"/>
        <v>-6.1391541609822763E-2</v>
      </c>
    </row>
    <row r="5068" spans="1:18" x14ac:dyDescent="0.3">
      <c r="A5068" t="s">
        <v>811</v>
      </c>
      <c r="B5068" s="2">
        <v>45689</v>
      </c>
      <c r="C5068" t="s">
        <v>10012</v>
      </c>
      <c r="D5068" t="s">
        <v>10030</v>
      </c>
      <c r="E5068" t="s">
        <v>10036</v>
      </c>
      <c r="F5068">
        <v>4</v>
      </c>
      <c r="G5068">
        <v>488.96</v>
      </c>
      <c r="H5068">
        <v>344.37</v>
      </c>
      <c r="I5068" t="s">
        <v>10040</v>
      </c>
      <c r="J5068">
        <f>F5068*G5068</f>
        <v>1955.84</v>
      </c>
      <c r="K5068">
        <f>F5068*H5068</f>
        <v>1377.48</v>
      </c>
      <c r="L5068">
        <f>J5068-K5068</f>
        <v>578.3599999999999</v>
      </c>
      <c r="M5068" s="5">
        <f>L5068/J5068</f>
        <v>0.29570926047120416</v>
      </c>
      <c r="N5068" t="str">
        <f>IF(ISNA(VLOOKUP(A5068,'Returns Data'!A:A,1,0)),"No","Yes")</f>
        <v>No</v>
      </c>
      <c r="O5068" t="s">
        <v>10085</v>
      </c>
      <c r="P5068" t="str">
        <f>IFERROR(VLOOKUP(A5068,'Ratings Data'!A:C,3,0),"No Rating")</f>
        <v>No Rating</v>
      </c>
      <c r="Q5068" t="s">
        <v>10067</v>
      </c>
      <c r="R5068" s="5">
        <f t="shared" si="79"/>
        <v>0.11481988144094851</v>
      </c>
    </row>
    <row r="5069" spans="1:18" x14ac:dyDescent="0.3">
      <c r="A5069" t="s">
        <v>1999</v>
      </c>
      <c r="B5069" s="2">
        <v>45689</v>
      </c>
      <c r="C5069" t="s">
        <v>10026</v>
      </c>
      <c r="D5069" t="s">
        <v>10031</v>
      </c>
      <c r="E5069" t="s">
        <v>10038</v>
      </c>
      <c r="F5069">
        <v>19</v>
      </c>
      <c r="G5069">
        <v>34.01</v>
      </c>
      <c r="H5069">
        <v>28.18</v>
      </c>
      <c r="I5069" t="s">
        <v>10040</v>
      </c>
      <c r="J5069">
        <f>F5069*G5069</f>
        <v>646.18999999999994</v>
      </c>
      <c r="K5069">
        <f>F5069*H5069</f>
        <v>535.41999999999996</v>
      </c>
      <c r="L5069">
        <f>J5069-K5069</f>
        <v>110.76999999999998</v>
      </c>
      <c r="M5069" s="5">
        <f>L5069/J5069</f>
        <v>0.17142017053807701</v>
      </c>
      <c r="N5069" t="str">
        <f>IF(ISNA(VLOOKUP(A5069,'Returns Data'!A:A,1,0)),"No","Yes")</f>
        <v>No</v>
      </c>
      <c r="O5069" t="s">
        <v>10085</v>
      </c>
      <c r="P5069" t="str">
        <f>IFERROR(VLOOKUP(A5069,'Ratings Data'!A:C,3,0),"No Rating")</f>
        <v>No Rating</v>
      </c>
      <c r="Q5069" t="s">
        <v>10067</v>
      </c>
      <c r="R5069" s="5">
        <f t="shared" si="79"/>
        <v>-0.6696099885471205</v>
      </c>
    </row>
    <row r="5070" spans="1:18" x14ac:dyDescent="0.3">
      <c r="A5070" t="s">
        <v>2687</v>
      </c>
      <c r="B5070" s="2">
        <v>45689</v>
      </c>
      <c r="C5070" t="s">
        <v>10013</v>
      </c>
      <c r="D5070" t="s">
        <v>10030</v>
      </c>
      <c r="E5070" t="s">
        <v>10037</v>
      </c>
      <c r="F5070">
        <v>9</v>
      </c>
      <c r="G5070">
        <v>274.55</v>
      </c>
      <c r="H5070">
        <v>191.58</v>
      </c>
      <c r="I5070" t="s">
        <v>10039</v>
      </c>
      <c r="J5070">
        <f>F5070*G5070</f>
        <v>2470.9500000000003</v>
      </c>
      <c r="K5070">
        <f>F5070*H5070</f>
        <v>1724.22</v>
      </c>
      <c r="L5070">
        <f>J5070-K5070</f>
        <v>746.73000000000025</v>
      </c>
      <c r="M5070" s="5">
        <f>L5070/J5070</f>
        <v>0.30220360590056461</v>
      </c>
      <c r="N5070" t="str">
        <f>IF(ISNA(VLOOKUP(A5070,'Returns Data'!A:A,1,0)),"No","Yes")</f>
        <v>Yes</v>
      </c>
      <c r="O5070" t="str">
        <f>IFERROR(VLOOKUP(A5070,'Returns Data'!A:E,5,0),"No Returns")</f>
        <v>Wrong Product</v>
      </c>
      <c r="P5070" t="str">
        <f>IFERROR(VLOOKUP(A5070,'Ratings Data'!A:C,3,0),"No Rating")</f>
        <v>No Rating</v>
      </c>
      <c r="Q5070" t="s">
        <v>10067</v>
      </c>
      <c r="R5070" s="5">
        <f t="shared" si="79"/>
        <v>2.8238753307850639</v>
      </c>
    </row>
    <row r="5071" spans="1:18" x14ac:dyDescent="0.3">
      <c r="A5071" t="s">
        <v>2905</v>
      </c>
      <c r="B5071" s="2">
        <v>45689</v>
      </c>
      <c r="C5071" t="s">
        <v>10013</v>
      </c>
      <c r="D5071" t="s">
        <v>10030</v>
      </c>
      <c r="E5071" t="s">
        <v>10034</v>
      </c>
      <c r="F5071">
        <v>13</v>
      </c>
      <c r="G5071">
        <v>431.14</v>
      </c>
      <c r="H5071">
        <v>263.04000000000002</v>
      </c>
      <c r="I5071" t="s">
        <v>10040</v>
      </c>
      <c r="J5071">
        <f>F5071*G5071</f>
        <v>5604.82</v>
      </c>
      <c r="K5071">
        <f>F5071*H5071</f>
        <v>3419.5200000000004</v>
      </c>
      <c r="L5071">
        <f>J5071-K5071</f>
        <v>2185.2999999999993</v>
      </c>
      <c r="M5071" s="5">
        <f>L5071/J5071</f>
        <v>0.38989655332374623</v>
      </c>
      <c r="N5071" t="str">
        <f>IF(ISNA(VLOOKUP(A5071,'Returns Data'!A:A,1,0)),"No","Yes")</f>
        <v>No</v>
      </c>
      <c r="O5071" t="s">
        <v>10085</v>
      </c>
      <c r="P5071">
        <f>IFERROR(VLOOKUP(A5071,'Ratings Data'!A:C,3,0),"No Rating")</f>
        <v>4</v>
      </c>
      <c r="Q5071" t="s">
        <v>10067</v>
      </c>
      <c r="R5071" s="5">
        <f t="shared" si="79"/>
        <v>1.2682854772455934</v>
      </c>
    </row>
    <row r="5072" spans="1:18" x14ac:dyDescent="0.3">
      <c r="A5072" t="s">
        <v>3342</v>
      </c>
      <c r="B5072" s="2">
        <v>45689</v>
      </c>
      <c r="C5072" t="s">
        <v>10015</v>
      </c>
      <c r="D5072" t="s">
        <v>10031</v>
      </c>
      <c r="E5072" t="s">
        <v>10036</v>
      </c>
      <c r="F5072">
        <v>17</v>
      </c>
      <c r="G5072">
        <v>374.69</v>
      </c>
      <c r="H5072">
        <v>252.6</v>
      </c>
      <c r="I5072" t="s">
        <v>10039</v>
      </c>
      <c r="J5072">
        <f>F5072*G5072</f>
        <v>6369.73</v>
      </c>
      <c r="K5072">
        <f>F5072*H5072</f>
        <v>4294.2</v>
      </c>
      <c r="L5072">
        <f>J5072-K5072</f>
        <v>2075.5299999999997</v>
      </c>
      <c r="M5072" s="5">
        <f>L5072/J5072</f>
        <v>0.32584269662921345</v>
      </c>
      <c r="N5072" t="str">
        <f>IF(ISNA(VLOOKUP(A5072,'Returns Data'!A:A,1,0)),"No","Yes")</f>
        <v>No</v>
      </c>
      <c r="O5072" t="s">
        <v>10085</v>
      </c>
      <c r="P5072" t="str">
        <f>IFERROR(VLOOKUP(A5072,'Ratings Data'!A:C,3,0),"No Rating")</f>
        <v>No Rating</v>
      </c>
      <c r="Q5072" t="s">
        <v>10067</v>
      </c>
      <c r="R5072" s="5">
        <f t="shared" si="79"/>
        <v>0.13647360664570848</v>
      </c>
    </row>
    <row r="5073" spans="1:18" x14ac:dyDescent="0.3">
      <c r="A5073" t="s">
        <v>3695</v>
      </c>
      <c r="B5073" s="2">
        <v>45689</v>
      </c>
      <c r="C5073" t="s">
        <v>10015</v>
      </c>
      <c r="D5073" t="s">
        <v>10031</v>
      </c>
      <c r="E5073" t="s">
        <v>10036</v>
      </c>
      <c r="F5073">
        <v>13</v>
      </c>
      <c r="G5073">
        <v>246.31</v>
      </c>
      <c r="H5073">
        <v>161.93</v>
      </c>
      <c r="I5073" t="s">
        <v>10039</v>
      </c>
      <c r="J5073">
        <f>F5073*G5073</f>
        <v>3202.03</v>
      </c>
      <c r="K5073">
        <f>F5073*H5073</f>
        <v>2105.09</v>
      </c>
      <c r="L5073">
        <f>J5073-K5073</f>
        <v>1096.94</v>
      </c>
      <c r="M5073" s="5">
        <f>L5073/J5073</f>
        <v>0.34257642807843774</v>
      </c>
      <c r="N5073" t="str">
        <f>IF(ISNA(VLOOKUP(A5073,'Returns Data'!A:A,1,0)),"No","Yes")</f>
        <v>No</v>
      </c>
      <c r="O5073" t="s">
        <v>10085</v>
      </c>
      <c r="P5073" t="str">
        <f>IFERROR(VLOOKUP(A5073,'Ratings Data'!A:C,3,0),"No Rating")</f>
        <v>No Rating</v>
      </c>
      <c r="Q5073" t="s">
        <v>10067</v>
      </c>
      <c r="R5073" s="5">
        <f t="shared" si="79"/>
        <v>-0.49730522329831872</v>
      </c>
    </row>
    <row r="5074" spans="1:18" x14ac:dyDescent="0.3">
      <c r="A5074" t="s">
        <v>3793</v>
      </c>
      <c r="B5074" s="2">
        <v>45689</v>
      </c>
      <c r="C5074" t="s">
        <v>10021</v>
      </c>
      <c r="D5074" t="s">
        <v>10031</v>
      </c>
      <c r="E5074" t="s">
        <v>10038</v>
      </c>
      <c r="F5074">
        <v>14</v>
      </c>
      <c r="G5074">
        <v>286.62</v>
      </c>
      <c r="H5074">
        <v>178.49</v>
      </c>
      <c r="I5074" t="s">
        <v>10039</v>
      </c>
      <c r="J5074">
        <f>F5074*G5074</f>
        <v>4012.6800000000003</v>
      </c>
      <c r="K5074">
        <f>F5074*H5074</f>
        <v>2498.86</v>
      </c>
      <c r="L5074">
        <f>J5074-K5074</f>
        <v>1513.8200000000002</v>
      </c>
      <c r="M5074" s="5">
        <f>L5074/J5074</f>
        <v>0.37725908868885633</v>
      </c>
      <c r="N5074" t="str">
        <f>IF(ISNA(VLOOKUP(A5074,'Returns Data'!A:A,1,0)),"No","Yes")</f>
        <v>No</v>
      </c>
      <c r="O5074" t="s">
        <v>10085</v>
      </c>
      <c r="P5074" t="str">
        <f>IFERROR(VLOOKUP(A5074,'Ratings Data'!A:C,3,0),"No Rating")</f>
        <v>No Rating</v>
      </c>
      <c r="Q5074" t="s">
        <v>10067</v>
      </c>
      <c r="R5074" s="5">
        <f t="shared" si="79"/>
        <v>0.25316752185332431</v>
      </c>
    </row>
    <row r="5075" spans="1:18" x14ac:dyDescent="0.3">
      <c r="A5075" t="s">
        <v>4512</v>
      </c>
      <c r="B5075" s="2">
        <v>45689</v>
      </c>
      <c r="C5075" t="s">
        <v>10020</v>
      </c>
      <c r="D5075" t="s">
        <v>10030</v>
      </c>
      <c r="E5075" t="s">
        <v>10035</v>
      </c>
      <c r="F5075">
        <v>10</v>
      </c>
      <c r="G5075">
        <v>228.89</v>
      </c>
      <c r="H5075">
        <v>149.84</v>
      </c>
      <c r="I5075" t="s">
        <v>10040</v>
      </c>
      <c r="J5075">
        <f>F5075*G5075</f>
        <v>2288.8999999999996</v>
      </c>
      <c r="K5075">
        <f>F5075*H5075</f>
        <v>1498.4</v>
      </c>
      <c r="L5075">
        <f>J5075-K5075</f>
        <v>790.49999999999955</v>
      </c>
      <c r="M5075" s="5">
        <f>L5075/J5075</f>
        <v>0.34536240115339234</v>
      </c>
      <c r="N5075" t="str">
        <f>IF(ISNA(VLOOKUP(A5075,'Returns Data'!A:A,1,0)),"No","Yes")</f>
        <v>No</v>
      </c>
      <c r="O5075" t="s">
        <v>10085</v>
      </c>
      <c r="P5075" t="str">
        <f>IFERROR(VLOOKUP(A5075,'Ratings Data'!A:C,3,0),"No Rating")</f>
        <v>No Rating</v>
      </c>
      <c r="Q5075" t="s">
        <v>10067</v>
      </c>
      <c r="R5075" s="5">
        <f t="shared" si="79"/>
        <v>-0.42958322118883152</v>
      </c>
    </row>
    <row r="5076" spans="1:18" x14ac:dyDescent="0.3">
      <c r="A5076" t="s">
        <v>4586</v>
      </c>
      <c r="B5076" s="2">
        <v>45689</v>
      </c>
      <c r="C5076" t="s">
        <v>10021</v>
      </c>
      <c r="D5076" t="s">
        <v>10031</v>
      </c>
      <c r="E5076" t="s">
        <v>10035</v>
      </c>
      <c r="F5076">
        <v>17</v>
      </c>
      <c r="G5076">
        <v>144.94</v>
      </c>
      <c r="H5076">
        <v>116.83</v>
      </c>
      <c r="I5076" t="s">
        <v>10040</v>
      </c>
      <c r="J5076">
        <f>F5076*G5076</f>
        <v>2463.98</v>
      </c>
      <c r="K5076">
        <f>F5076*H5076</f>
        <v>1986.11</v>
      </c>
      <c r="L5076">
        <f>J5076-K5076</f>
        <v>477.87000000000012</v>
      </c>
      <c r="M5076" s="5">
        <f>L5076/J5076</f>
        <v>0.19394232096039746</v>
      </c>
      <c r="N5076" t="str">
        <f>IF(ISNA(VLOOKUP(A5076,'Returns Data'!A:A,1,0)),"No","Yes")</f>
        <v>No</v>
      </c>
      <c r="O5076" t="s">
        <v>10085</v>
      </c>
      <c r="P5076" t="str">
        <f>IFERROR(VLOOKUP(A5076,'Ratings Data'!A:C,3,0),"No Rating")</f>
        <v>No Rating</v>
      </c>
      <c r="Q5076" t="s">
        <v>10067</v>
      </c>
      <c r="R5076" s="5">
        <f t="shared" si="79"/>
        <v>7.649089082091852E-2</v>
      </c>
    </row>
    <row r="5077" spans="1:18" x14ac:dyDescent="0.3">
      <c r="A5077" t="s">
        <v>5350</v>
      </c>
      <c r="B5077" s="2">
        <v>45689</v>
      </c>
      <c r="C5077" t="s">
        <v>10011</v>
      </c>
      <c r="D5077" t="s">
        <v>10029</v>
      </c>
      <c r="E5077" t="s">
        <v>10036</v>
      </c>
      <c r="F5077">
        <v>9</v>
      </c>
      <c r="G5077">
        <v>170.53</v>
      </c>
      <c r="H5077">
        <v>121.27</v>
      </c>
      <c r="I5077" t="s">
        <v>10040</v>
      </c>
      <c r="J5077">
        <f>F5077*G5077</f>
        <v>1534.77</v>
      </c>
      <c r="K5077">
        <f>F5077*H5077</f>
        <v>1091.43</v>
      </c>
      <c r="L5077">
        <f>J5077-K5077</f>
        <v>443.33999999999992</v>
      </c>
      <c r="M5077" s="5">
        <f>L5077/J5077</f>
        <v>0.28886412947868406</v>
      </c>
      <c r="N5077" t="str">
        <f>IF(ISNA(VLOOKUP(A5077,'Returns Data'!A:A,1,0)),"No","Yes")</f>
        <v>Yes</v>
      </c>
      <c r="O5077" t="str">
        <f>IFERROR(VLOOKUP(A5077,'Returns Data'!A:E,5,0),"No Returns")</f>
        <v>Customer Changed Mind</v>
      </c>
      <c r="P5077" t="str">
        <f>IFERROR(VLOOKUP(A5077,'Ratings Data'!A:C,3,0),"No Rating")</f>
        <v>No Rating</v>
      </c>
      <c r="Q5077" t="s">
        <v>10067</v>
      </c>
      <c r="R5077" s="5">
        <f t="shared" si="79"/>
        <v>-0.37711750907069053</v>
      </c>
    </row>
    <row r="5078" spans="1:18" x14ac:dyDescent="0.3">
      <c r="A5078" t="s">
        <v>5409</v>
      </c>
      <c r="B5078" s="2">
        <v>45689</v>
      </c>
      <c r="C5078" t="s">
        <v>10022</v>
      </c>
      <c r="D5078" t="s">
        <v>10033</v>
      </c>
      <c r="E5078" t="s">
        <v>10037</v>
      </c>
      <c r="F5078">
        <v>12</v>
      </c>
      <c r="G5078">
        <v>422.64</v>
      </c>
      <c r="H5078">
        <v>316.01</v>
      </c>
      <c r="I5078" t="s">
        <v>10040</v>
      </c>
      <c r="J5078">
        <f>F5078*G5078</f>
        <v>5071.68</v>
      </c>
      <c r="K5078">
        <f>F5078*H5078</f>
        <v>3792.12</v>
      </c>
      <c r="L5078">
        <f>J5078-K5078</f>
        <v>1279.5600000000004</v>
      </c>
      <c r="M5078" s="5">
        <f>L5078/J5078</f>
        <v>0.25229509748249107</v>
      </c>
      <c r="N5078" t="str">
        <f>IF(ISNA(VLOOKUP(A5078,'Returns Data'!A:A,1,0)),"No","Yes")</f>
        <v>No</v>
      </c>
      <c r="O5078" t="s">
        <v>10085</v>
      </c>
      <c r="P5078" t="str">
        <f>IFERROR(VLOOKUP(A5078,'Ratings Data'!A:C,3,0),"No Rating")</f>
        <v>No Rating</v>
      </c>
      <c r="Q5078" t="s">
        <v>10067</v>
      </c>
      <c r="R5078" s="5">
        <f t="shared" si="79"/>
        <v>2.3045211986160794</v>
      </c>
    </row>
    <row r="5079" spans="1:18" x14ac:dyDescent="0.3">
      <c r="A5079" t="s">
        <v>5410</v>
      </c>
      <c r="B5079" s="2">
        <v>45689</v>
      </c>
      <c r="C5079" t="s">
        <v>10009</v>
      </c>
      <c r="D5079" t="s">
        <v>10029</v>
      </c>
      <c r="E5079" t="s">
        <v>10037</v>
      </c>
      <c r="F5079">
        <v>14</v>
      </c>
      <c r="G5079">
        <v>117.72</v>
      </c>
      <c r="H5079">
        <v>83.38</v>
      </c>
      <c r="I5079" t="s">
        <v>10040</v>
      </c>
      <c r="J5079">
        <f>F5079*G5079</f>
        <v>1648.08</v>
      </c>
      <c r="K5079">
        <f>F5079*H5079</f>
        <v>1167.32</v>
      </c>
      <c r="L5079">
        <f>J5079-K5079</f>
        <v>480.76</v>
      </c>
      <c r="M5079" s="5">
        <f>L5079/J5079</f>
        <v>0.29170914033299356</v>
      </c>
      <c r="N5079" t="str">
        <f>IF(ISNA(VLOOKUP(A5079,'Returns Data'!A:A,1,0)),"No","Yes")</f>
        <v>No</v>
      </c>
      <c r="O5079" t="s">
        <v>10085</v>
      </c>
      <c r="P5079" t="str">
        <f>IFERROR(VLOOKUP(A5079,'Ratings Data'!A:C,3,0),"No Rating")</f>
        <v>No Rating</v>
      </c>
      <c r="Q5079" t="s">
        <v>10067</v>
      </c>
      <c r="R5079" s="5">
        <f t="shared" si="79"/>
        <v>-0.67504258943781947</v>
      </c>
    </row>
    <row r="5080" spans="1:18" x14ac:dyDescent="0.3">
      <c r="A5080" t="s">
        <v>6192</v>
      </c>
      <c r="B5080" s="2">
        <v>45689</v>
      </c>
      <c r="C5080" t="s">
        <v>10017</v>
      </c>
      <c r="D5080" t="s">
        <v>10032</v>
      </c>
      <c r="E5080" t="s">
        <v>10038</v>
      </c>
      <c r="F5080">
        <v>17</v>
      </c>
      <c r="G5080">
        <v>246.38</v>
      </c>
      <c r="H5080">
        <v>201</v>
      </c>
      <c r="I5080" t="s">
        <v>10040</v>
      </c>
      <c r="J5080">
        <f>F5080*G5080</f>
        <v>4188.46</v>
      </c>
      <c r="K5080">
        <f>F5080*H5080</f>
        <v>3417</v>
      </c>
      <c r="L5080">
        <f>J5080-K5080</f>
        <v>771.46</v>
      </c>
      <c r="M5080" s="5">
        <f>L5080/J5080</f>
        <v>0.18418702816787078</v>
      </c>
      <c r="N5080" t="str">
        <f>IF(ISNA(VLOOKUP(A5080,'Returns Data'!A:A,1,0)),"No","Yes")</f>
        <v>No</v>
      </c>
      <c r="O5080" t="s">
        <v>10085</v>
      </c>
      <c r="P5080" t="str">
        <f>IFERROR(VLOOKUP(A5080,'Ratings Data'!A:C,3,0),"No Rating")</f>
        <v>No Rating</v>
      </c>
      <c r="Q5080" t="s">
        <v>10067</v>
      </c>
      <c r="R5080" s="5">
        <f t="shared" si="79"/>
        <v>1.5414178923353237</v>
      </c>
    </row>
    <row r="5081" spans="1:18" x14ac:dyDescent="0.3">
      <c r="A5081" t="s">
        <v>6280</v>
      </c>
      <c r="B5081" s="2">
        <v>45689</v>
      </c>
      <c r="C5081" t="s">
        <v>10024</v>
      </c>
      <c r="D5081" t="s">
        <v>10029</v>
      </c>
      <c r="E5081" t="s">
        <v>10037</v>
      </c>
      <c r="F5081">
        <v>8</v>
      </c>
      <c r="G5081">
        <v>395.54</v>
      </c>
      <c r="H5081">
        <v>266.2</v>
      </c>
      <c r="I5081" t="s">
        <v>10040</v>
      </c>
      <c r="J5081">
        <f>F5081*G5081</f>
        <v>3164.32</v>
      </c>
      <c r="K5081">
        <f>F5081*H5081</f>
        <v>2129.6</v>
      </c>
      <c r="L5081">
        <f>J5081-K5081</f>
        <v>1034.7200000000003</v>
      </c>
      <c r="M5081" s="5">
        <f>L5081/J5081</f>
        <v>0.32699600546088897</v>
      </c>
      <c r="N5081" t="str">
        <f>IF(ISNA(VLOOKUP(A5081,'Returns Data'!A:A,1,0)),"No","Yes")</f>
        <v>No</v>
      </c>
      <c r="O5081" t="s">
        <v>10085</v>
      </c>
      <c r="P5081" t="str">
        <f>IFERROR(VLOOKUP(A5081,'Ratings Data'!A:C,3,0),"No Rating")</f>
        <v>No Rating</v>
      </c>
      <c r="Q5081" t="s">
        <v>10067</v>
      </c>
      <c r="R5081" s="5">
        <f t="shared" si="79"/>
        <v>-0.24451469036352261</v>
      </c>
    </row>
    <row r="5082" spans="1:18" x14ac:dyDescent="0.3">
      <c r="A5082" t="s">
        <v>6432</v>
      </c>
      <c r="B5082" s="2">
        <v>45689</v>
      </c>
      <c r="C5082" t="s">
        <v>10017</v>
      </c>
      <c r="D5082" t="s">
        <v>10032</v>
      </c>
      <c r="E5082" t="s">
        <v>10036</v>
      </c>
      <c r="F5082">
        <v>18</v>
      </c>
      <c r="G5082">
        <v>200.33</v>
      </c>
      <c r="H5082">
        <v>177.46</v>
      </c>
      <c r="I5082" t="s">
        <v>10040</v>
      </c>
      <c r="J5082">
        <f>F5082*G5082</f>
        <v>3605.94</v>
      </c>
      <c r="K5082">
        <f>F5082*H5082</f>
        <v>3194.28</v>
      </c>
      <c r="L5082">
        <f>J5082-K5082</f>
        <v>411.65999999999985</v>
      </c>
      <c r="M5082" s="5">
        <f>L5082/J5082</f>
        <v>0.11416163330504663</v>
      </c>
      <c r="N5082" t="str">
        <f>IF(ISNA(VLOOKUP(A5082,'Returns Data'!A:A,1,0)),"No","Yes")</f>
        <v>No</v>
      </c>
      <c r="O5082" t="s">
        <v>10085</v>
      </c>
      <c r="P5082" t="str">
        <f>IFERROR(VLOOKUP(A5082,'Ratings Data'!A:C,3,0),"No Rating")</f>
        <v>No Rating</v>
      </c>
      <c r="Q5082" t="s">
        <v>10067</v>
      </c>
      <c r="R5082" s="5">
        <f t="shared" si="79"/>
        <v>0.13956237043029779</v>
      </c>
    </row>
    <row r="5083" spans="1:18" x14ac:dyDescent="0.3">
      <c r="A5083" t="s">
        <v>6517</v>
      </c>
      <c r="B5083" s="2">
        <v>45689</v>
      </c>
      <c r="C5083" t="s">
        <v>10023</v>
      </c>
      <c r="D5083" t="s">
        <v>10033</v>
      </c>
      <c r="E5083" t="s">
        <v>10038</v>
      </c>
      <c r="F5083">
        <v>12</v>
      </c>
      <c r="G5083">
        <v>445.59</v>
      </c>
      <c r="H5083">
        <v>367.09</v>
      </c>
      <c r="I5083" t="s">
        <v>10040</v>
      </c>
      <c r="J5083">
        <f>F5083*G5083</f>
        <v>5347.08</v>
      </c>
      <c r="K5083">
        <f>F5083*H5083</f>
        <v>4405.08</v>
      </c>
      <c r="L5083">
        <f>J5083-K5083</f>
        <v>942</v>
      </c>
      <c r="M5083" s="5">
        <f>L5083/J5083</f>
        <v>0.17617091945510446</v>
      </c>
      <c r="N5083" t="str">
        <f>IF(ISNA(VLOOKUP(A5083,'Returns Data'!A:A,1,0)),"No","Yes")</f>
        <v>No</v>
      </c>
      <c r="O5083" t="s">
        <v>10085</v>
      </c>
      <c r="P5083" t="str">
        <f>IFERROR(VLOOKUP(A5083,'Ratings Data'!A:C,3,0),"No Rating")</f>
        <v>No Rating</v>
      </c>
      <c r="Q5083" t="s">
        <v>10067</v>
      </c>
      <c r="R5083" s="5">
        <f t="shared" si="79"/>
        <v>0.48285329206808764</v>
      </c>
    </row>
    <row r="5084" spans="1:18" x14ac:dyDescent="0.3">
      <c r="A5084" t="s">
        <v>8583</v>
      </c>
      <c r="B5084" s="2">
        <v>45689</v>
      </c>
      <c r="C5084" t="s">
        <v>10027</v>
      </c>
      <c r="D5084" t="s">
        <v>10032</v>
      </c>
      <c r="E5084" t="s">
        <v>10034</v>
      </c>
      <c r="F5084">
        <v>5</v>
      </c>
      <c r="G5084">
        <v>311.69</v>
      </c>
      <c r="H5084">
        <v>232.32</v>
      </c>
      <c r="I5084" t="s">
        <v>10039</v>
      </c>
      <c r="J5084">
        <f>F5084*G5084</f>
        <v>1558.45</v>
      </c>
      <c r="K5084">
        <f>F5084*H5084</f>
        <v>1161.5999999999999</v>
      </c>
      <c r="L5084">
        <f>J5084-K5084</f>
        <v>396.85000000000014</v>
      </c>
      <c r="M5084" s="5">
        <f>L5084/J5084</f>
        <v>0.25464403734479779</v>
      </c>
      <c r="N5084" t="str">
        <f>IF(ISNA(VLOOKUP(A5084,'Returns Data'!A:A,1,0)),"No","Yes")</f>
        <v>No</v>
      </c>
      <c r="O5084" t="s">
        <v>10085</v>
      </c>
      <c r="P5084" t="str">
        <f>IFERROR(VLOOKUP(A5084,'Ratings Data'!A:C,3,0),"No Rating")</f>
        <v>No Rating</v>
      </c>
      <c r="Q5084" t="s">
        <v>10067</v>
      </c>
      <c r="R5084" s="5">
        <f t="shared" si="79"/>
        <v>-0.70854185836007688</v>
      </c>
    </row>
    <row r="5085" spans="1:18" x14ac:dyDescent="0.3">
      <c r="A5085" t="s">
        <v>9076</v>
      </c>
      <c r="B5085" s="2">
        <v>45689</v>
      </c>
      <c r="C5085" t="s">
        <v>10023</v>
      </c>
      <c r="D5085" t="s">
        <v>10033</v>
      </c>
      <c r="E5085" t="s">
        <v>10034</v>
      </c>
      <c r="F5085">
        <v>12</v>
      </c>
      <c r="G5085">
        <v>195.79</v>
      </c>
      <c r="H5085">
        <v>143.88</v>
      </c>
      <c r="I5085" t="s">
        <v>10040</v>
      </c>
      <c r="J5085">
        <f>F5085*G5085</f>
        <v>2349.48</v>
      </c>
      <c r="K5085">
        <f>F5085*H5085</f>
        <v>1726.56</v>
      </c>
      <c r="L5085">
        <f>J5085-K5085</f>
        <v>622.92000000000007</v>
      </c>
      <c r="M5085" s="5">
        <f>L5085/J5085</f>
        <v>0.26513100771234488</v>
      </c>
      <c r="N5085" t="str">
        <f>IF(ISNA(VLOOKUP(A5085,'Returns Data'!A:A,1,0)),"No","Yes")</f>
        <v>No</v>
      </c>
      <c r="O5085" t="s">
        <v>10085</v>
      </c>
      <c r="P5085" t="str">
        <f>IFERROR(VLOOKUP(A5085,'Ratings Data'!A:C,3,0),"No Rating")</f>
        <v>No Rating</v>
      </c>
      <c r="Q5085" t="s">
        <v>10067</v>
      </c>
      <c r="R5085" s="5">
        <f t="shared" si="79"/>
        <v>0.50757483396964931</v>
      </c>
    </row>
    <row r="5086" spans="1:18" x14ac:dyDescent="0.3">
      <c r="A5086" t="s">
        <v>9787</v>
      </c>
      <c r="B5086" s="2">
        <v>45689</v>
      </c>
      <c r="C5086" t="s">
        <v>10026</v>
      </c>
      <c r="D5086" t="s">
        <v>10031</v>
      </c>
      <c r="E5086" t="s">
        <v>10036</v>
      </c>
      <c r="F5086">
        <v>5</v>
      </c>
      <c r="G5086">
        <v>383.02</v>
      </c>
      <c r="H5086">
        <v>298.33999999999997</v>
      </c>
      <c r="I5086" t="s">
        <v>10040</v>
      </c>
      <c r="J5086">
        <f>F5086*G5086</f>
        <v>1915.1</v>
      </c>
      <c r="K5086">
        <f>F5086*H5086</f>
        <v>1491.6999999999998</v>
      </c>
      <c r="L5086">
        <f>J5086-K5086</f>
        <v>423.40000000000009</v>
      </c>
      <c r="M5086" s="5">
        <f>L5086/J5086</f>
        <v>0.22108506083233256</v>
      </c>
      <c r="N5086" t="str">
        <f>IF(ISNA(VLOOKUP(A5086,'Returns Data'!A:A,1,0)),"No","Yes")</f>
        <v>No</v>
      </c>
      <c r="O5086" t="s">
        <v>10085</v>
      </c>
      <c r="P5086" t="str">
        <f>IFERROR(VLOOKUP(A5086,'Ratings Data'!A:C,3,0),"No Rating")</f>
        <v>No Rating</v>
      </c>
      <c r="Q5086" t="s">
        <v>10067</v>
      </c>
      <c r="R5086" s="5">
        <f t="shared" si="79"/>
        <v>-0.18488346357491875</v>
      </c>
    </row>
    <row r="5087" spans="1:18" x14ac:dyDescent="0.3">
      <c r="A5087" t="s">
        <v>10000</v>
      </c>
      <c r="B5087" s="2">
        <v>45689</v>
      </c>
      <c r="C5087" t="s">
        <v>10010</v>
      </c>
      <c r="D5087" t="s">
        <v>10029</v>
      </c>
      <c r="E5087" t="s">
        <v>10035</v>
      </c>
      <c r="F5087">
        <v>20</v>
      </c>
      <c r="G5087">
        <v>339.46</v>
      </c>
      <c r="H5087">
        <v>280.87</v>
      </c>
      <c r="I5087" t="s">
        <v>10039</v>
      </c>
      <c r="J5087">
        <f>F5087*G5087</f>
        <v>6789.2</v>
      </c>
      <c r="K5087">
        <f>F5087*H5087</f>
        <v>5617.4</v>
      </c>
      <c r="L5087">
        <f>J5087-K5087</f>
        <v>1171.8000000000002</v>
      </c>
      <c r="M5087" s="5">
        <f>L5087/J5087</f>
        <v>0.17259765509927535</v>
      </c>
      <c r="N5087" t="str">
        <f>IF(ISNA(VLOOKUP(A5087,'Returns Data'!A:A,1,0)),"No","Yes")</f>
        <v>No</v>
      </c>
      <c r="O5087" t="s">
        <v>10085</v>
      </c>
      <c r="P5087" t="str">
        <f>IFERROR(VLOOKUP(A5087,'Ratings Data'!A:C,3,0),"No Rating")</f>
        <v>No Rating</v>
      </c>
      <c r="Q5087" t="s">
        <v>10067</v>
      </c>
      <c r="R5087" s="5">
        <f t="shared" si="79"/>
        <v>2.5450890292935098</v>
      </c>
    </row>
    <row r="5088" spans="1:18" x14ac:dyDescent="0.3">
      <c r="A5088" t="s">
        <v>88</v>
      </c>
      <c r="B5088" s="2">
        <v>45690</v>
      </c>
      <c r="C5088" t="s">
        <v>10014</v>
      </c>
      <c r="D5088" t="s">
        <v>10030</v>
      </c>
      <c r="E5088" t="s">
        <v>10037</v>
      </c>
      <c r="F5088">
        <v>17</v>
      </c>
      <c r="G5088">
        <v>433.62</v>
      </c>
      <c r="H5088">
        <v>326.55</v>
      </c>
      <c r="I5088" t="s">
        <v>10039</v>
      </c>
      <c r="J5088">
        <f>F5088*G5088</f>
        <v>7371.54</v>
      </c>
      <c r="K5088">
        <f>F5088*H5088</f>
        <v>5551.35</v>
      </c>
      <c r="L5088">
        <f>J5088-K5088</f>
        <v>1820.1899999999996</v>
      </c>
      <c r="M5088" s="5">
        <f>L5088/J5088</f>
        <v>0.24692126746921261</v>
      </c>
      <c r="N5088" t="str">
        <f>IF(ISNA(VLOOKUP(A5088,'Returns Data'!A:A,1,0)),"No","Yes")</f>
        <v>No</v>
      </c>
      <c r="O5088" t="s">
        <v>10085</v>
      </c>
      <c r="P5088" t="str">
        <f>IFERROR(VLOOKUP(A5088,'Ratings Data'!A:C,3,0),"No Rating")</f>
        <v>No Rating</v>
      </c>
      <c r="Q5088" t="s">
        <v>10067</v>
      </c>
      <c r="R5088" s="5">
        <f t="shared" si="79"/>
        <v>8.5774465327284541E-2</v>
      </c>
    </row>
    <row r="5089" spans="1:18" x14ac:dyDescent="0.3">
      <c r="A5089" t="s">
        <v>824</v>
      </c>
      <c r="B5089" s="2">
        <v>45690</v>
      </c>
      <c r="C5089" t="s">
        <v>10016</v>
      </c>
      <c r="D5089" t="s">
        <v>10032</v>
      </c>
      <c r="E5089" t="s">
        <v>10034</v>
      </c>
      <c r="F5089">
        <v>11</v>
      </c>
      <c r="G5089">
        <v>135.13999999999999</v>
      </c>
      <c r="H5089">
        <v>119.49</v>
      </c>
      <c r="I5089" t="s">
        <v>10040</v>
      </c>
      <c r="J5089">
        <f>F5089*G5089</f>
        <v>1486.54</v>
      </c>
      <c r="K5089">
        <f>F5089*H5089</f>
        <v>1314.3899999999999</v>
      </c>
      <c r="L5089">
        <f>J5089-K5089</f>
        <v>172.15000000000009</v>
      </c>
      <c r="M5089" s="5">
        <f>L5089/J5089</f>
        <v>0.11580583099008442</v>
      </c>
      <c r="N5089" t="str">
        <f>IF(ISNA(VLOOKUP(A5089,'Returns Data'!A:A,1,0)),"No","Yes")</f>
        <v>No</v>
      </c>
      <c r="O5089" t="s">
        <v>10085</v>
      </c>
      <c r="P5089" t="str">
        <f>IFERROR(VLOOKUP(A5089,'Ratings Data'!A:C,3,0),"No Rating")</f>
        <v>No Rating</v>
      </c>
      <c r="Q5089" t="s">
        <v>10067</v>
      </c>
      <c r="R5089" s="5">
        <f t="shared" si="79"/>
        <v>-0.79834064523830839</v>
      </c>
    </row>
    <row r="5090" spans="1:18" x14ac:dyDescent="0.3">
      <c r="A5090" t="s">
        <v>1105</v>
      </c>
      <c r="B5090" s="2">
        <v>45690</v>
      </c>
      <c r="C5090" t="s">
        <v>10009</v>
      </c>
      <c r="D5090" t="s">
        <v>10029</v>
      </c>
      <c r="E5090" t="s">
        <v>10037</v>
      </c>
      <c r="F5090">
        <v>10</v>
      </c>
      <c r="G5090">
        <v>260.32</v>
      </c>
      <c r="H5090">
        <v>195.04</v>
      </c>
      <c r="I5090" t="s">
        <v>10039</v>
      </c>
      <c r="J5090">
        <f>F5090*G5090</f>
        <v>2603.1999999999998</v>
      </c>
      <c r="K5090">
        <f>F5090*H5090</f>
        <v>1950.3999999999999</v>
      </c>
      <c r="L5090">
        <f>J5090-K5090</f>
        <v>652.79999999999995</v>
      </c>
      <c r="M5090" s="5">
        <f>L5090/J5090</f>
        <v>0.25076828518746158</v>
      </c>
      <c r="N5090" t="str">
        <f>IF(ISNA(VLOOKUP(A5090,'Returns Data'!A:A,1,0)),"No","Yes")</f>
        <v>No</v>
      </c>
      <c r="O5090" t="s">
        <v>10085</v>
      </c>
      <c r="P5090">
        <f>IFERROR(VLOOKUP(A5090,'Ratings Data'!A:C,3,0),"No Rating")</f>
        <v>3</v>
      </c>
      <c r="Q5090" t="s">
        <v>10067</v>
      </c>
      <c r="R5090" s="5">
        <f t="shared" si="79"/>
        <v>0.75118059386225722</v>
      </c>
    </row>
    <row r="5091" spans="1:18" x14ac:dyDescent="0.3">
      <c r="A5091" t="s">
        <v>1115</v>
      </c>
      <c r="B5091" s="2">
        <v>45690</v>
      </c>
      <c r="C5091" t="s">
        <v>10022</v>
      </c>
      <c r="D5091" t="s">
        <v>10033</v>
      </c>
      <c r="E5091" t="s">
        <v>10037</v>
      </c>
      <c r="F5091">
        <v>6</v>
      </c>
      <c r="G5091">
        <v>317.04000000000002</v>
      </c>
      <c r="H5091">
        <v>273.8</v>
      </c>
      <c r="I5091" t="s">
        <v>10039</v>
      </c>
      <c r="J5091">
        <f>F5091*G5091</f>
        <v>1902.2400000000002</v>
      </c>
      <c r="K5091">
        <f>F5091*H5091</f>
        <v>1642.8000000000002</v>
      </c>
      <c r="L5091">
        <f>J5091-K5091</f>
        <v>259.44000000000005</v>
      </c>
      <c r="M5091" s="5">
        <f>L5091/J5091</f>
        <v>0.13638657582639416</v>
      </c>
      <c r="N5091" t="str">
        <f>IF(ISNA(VLOOKUP(A5091,'Returns Data'!A:A,1,0)),"No","Yes")</f>
        <v>No</v>
      </c>
      <c r="O5091" t="s">
        <v>10085</v>
      </c>
      <c r="P5091" t="str">
        <f>IFERROR(VLOOKUP(A5091,'Ratings Data'!A:C,3,0),"No Rating")</f>
        <v>No Rating</v>
      </c>
      <c r="Q5091" t="s">
        <v>10067</v>
      </c>
      <c r="R5091" s="5">
        <f t="shared" si="79"/>
        <v>-0.26926859250153645</v>
      </c>
    </row>
    <row r="5092" spans="1:18" x14ac:dyDescent="0.3">
      <c r="A5092" t="s">
        <v>1234</v>
      </c>
      <c r="B5092" s="2">
        <v>45690</v>
      </c>
      <c r="C5092" t="s">
        <v>10024</v>
      </c>
      <c r="D5092" t="s">
        <v>10029</v>
      </c>
      <c r="E5092" t="s">
        <v>10035</v>
      </c>
      <c r="F5092">
        <v>2</v>
      </c>
      <c r="G5092">
        <v>409.25</v>
      </c>
      <c r="H5092">
        <v>311.01</v>
      </c>
      <c r="I5092" t="s">
        <v>10040</v>
      </c>
      <c r="J5092">
        <f>F5092*G5092</f>
        <v>818.5</v>
      </c>
      <c r="K5092">
        <f>F5092*H5092</f>
        <v>622.02</v>
      </c>
      <c r="L5092">
        <f>J5092-K5092</f>
        <v>196.48000000000002</v>
      </c>
      <c r="M5092" s="5">
        <f>L5092/J5092</f>
        <v>0.24004886988393404</v>
      </c>
      <c r="N5092" t="str">
        <f>IF(ISNA(VLOOKUP(A5092,'Returns Data'!A:A,1,0)),"No","Yes")</f>
        <v>No</v>
      </c>
      <c r="O5092" t="s">
        <v>10085</v>
      </c>
      <c r="P5092" t="str">
        <f>IFERROR(VLOOKUP(A5092,'Ratings Data'!A:C,3,0),"No Rating")</f>
        <v>No Rating</v>
      </c>
      <c r="Q5092" t="s">
        <v>10067</v>
      </c>
      <c r="R5092" s="5">
        <f t="shared" si="79"/>
        <v>-0.5697178063756414</v>
      </c>
    </row>
    <row r="5093" spans="1:18" x14ac:dyDescent="0.3">
      <c r="A5093" t="s">
        <v>1888</v>
      </c>
      <c r="B5093" s="2">
        <v>45690</v>
      </c>
      <c r="C5093" t="s">
        <v>10027</v>
      </c>
      <c r="D5093" t="s">
        <v>10032</v>
      </c>
      <c r="E5093" t="s">
        <v>10037</v>
      </c>
      <c r="F5093">
        <v>20</v>
      </c>
      <c r="G5093">
        <v>165.51</v>
      </c>
      <c r="H5093">
        <v>112.88</v>
      </c>
      <c r="I5093" t="s">
        <v>10040</v>
      </c>
      <c r="J5093">
        <f>F5093*G5093</f>
        <v>3310.2</v>
      </c>
      <c r="K5093">
        <f>F5093*H5093</f>
        <v>2257.6</v>
      </c>
      <c r="L5093">
        <f>J5093-K5093</f>
        <v>1052.5999999999999</v>
      </c>
      <c r="M5093" s="5">
        <f>L5093/J5093</f>
        <v>0.31798682859041749</v>
      </c>
      <c r="N5093" t="str">
        <f>IF(ISNA(VLOOKUP(A5093,'Returns Data'!A:A,1,0)),"No","Yes")</f>
        <v>No</v>
      </c>
      <c r="O5093" t="s">
        <v>10085</v>
      </c>
      <c r="P5093" t="str">
        <f>IFERROR(VLOOKUP(A5093,'Ratings Data'!A:C,3,0),"No Rating")</f>
        <v>No Rating</v>
      </c>
      <c r="Q5093" t="s">
        <v>10067</v>
      </c>
      <c r="R5093" s="5">
        <f t="shared" si="79"/>
        <v>3.0442272449602932</v>
      </c>
    </row>
    <row r="5094" spans="1:18" x14ac:dyDescent="0.3">
      <c r="A5094" t="s">
        <v>2215</v>
      </c>
      <c r="B5094" s="2">
        <v>45690</v>
      </c>
      <c r="C5094" t="s">
        <v>10022</v>
      </c>
      <c r="D5094" t="s">
        <v>10033</v>
      </c>
      <c r="E5094" t="s">
        <v>10034</v>
      </c>
      <c r="F5094">
        <v>10</v>
      </c>
      <c r="G5094">
        <v>324.10000000000002</v>
      </c>
      <c r="H5094">
        <v>198.07</v>
      </c>
      <c r="I5094" t="s">
        <v>10040</v>
      </c>
      <c r="J5094">
        <f>F5094*G5094</f>
        <v>3241</v>
      </c>
      <c r="K5094">
        <f>F5094*H5094</f>
        <v>1980.6999999999998</v>
      </c>
      <c r="L5094">
        <f>J5094-K5094</f>
        <v>1260.3000000000002</v>
      </c>
      <c r="M5094" s="5">
        <f>L5094/J5094</f>
        <v>0.38886146251157055</v>
      </c>
      <c r="N5094" t="str">
        <f>IF(ISNA(VLOOKUP(A5094,'Returns Data'!A:A,1,0)),"No","Yes")</f>
        <v>No</v>
      </c>
      <c r="O5094" t="s">
        <v>10085</v>
      </c>
      <c r="P5094" t="str">
        <f>IFERROR(VLOOKUP(A5094,'Ratings Data'!A:C,3,0),"No Rating")</f>
        <v>No Rating</v>
      </c>
      <c r="Q5094" t="s">
        <v>10067</v>
      </c>
      <c r="R5094" s="5">
        <f t="shared" si="79"/>
        <v>-2.0905081263971913E-2</v>
      </c>
    </row>
    <row r="5095" spans="1:18" x14ac:dyDescent="0.3">
      <c r="A5095" t="s">
        <v>2514</v>
      </c>
      <c r="B5095" s="2">
        <v>45690</v>
      </c>
      <c r="C5095" t="s">
        <v>10020</v>
      </c>
      <c r="D5095" t="s">
        <v>10030</v>
      </c>
      <c r="E5095" t="s">
        <v>10034</v>
      </c>
      <c r="F5095">
        <v>20</v>
      </c>
      <c r="G5095">
        <v>378.94</v>
      </c>
      <c r="H5095">
        <v>336.84</v>
      </c>
      <c r="I5095" t="s">
        <v>10039</v>
      </c>
      <c r="J5095">
        <f>F5095*G5095</f>
        <v>7578.8</v>
      </c>
      <c r="K5095">
        <f>F5095*H5095</f>
        <v>6736.7999999999993</v>
      </c>
      <c r="L5095">
        <f>J5095-K5095</f>
        <v>842.00000000000091</v>
      </c>
      <c r="M5095" s="5">
        <f>L5095/J5095</f>
        <v>0.11109938248799293</v>
      </c>
      <c r="N5095" t="str">
        <f>IF(ISNA(VLOOKUP(A5095,'Returns Data'!A:A,1,0)),"No","Yes")</f>
        <v>No</v>
      </c>
      <c r="O5095" t="s">
        <v>10085</v>
      </c>
      <c r="P5095" t="str">
        <f>IFERROR(VLOOKUP(A5095,'Ratings Data'!A:C,3,0),"No Rating")</f>
        <v>No Rating</v>
      </c>
      <c r="Q5095" t="s">
        <v>10067</v>
      </c>
      <c r="R5095" s="5">
        <f t="shared" si="79"/>
        <v>1.3384140697315643</v>
      </c>
    </row>
    <row r="5096" spans="1:18" x14ac:dyDescent="0.3">
      <c r="A5096" t="s">
        <v>2521</v>
      </c>
      <c r="B5096" s="2">
        <v>45690</v>
      </c>
      <c r="C5096" t="s">
        <v>10027</v>
      </c>
      <c r="D5096" t="s">
        <v>10032</v>
      </c>
      <c r="E5096" t="s">
        <v>10034</v>
      </c>
      <c r="F5096">
        <v>3</v>
      </c>
      <c r="G5096">
        <v>353.83</v>
      </c>
      <c r="H5096">
        <v>283</v>
      </c>
      <c r="I5096" t="s">
        <v>10040</v>
      </c>
      <c r="J5096">
        <f>F5096*G5096</f>
        <v>1061.49</v>
      </c>
      <c r="K5096">
        <f>F5096*H5096</f>
        <v>849</v>
      </c>
      <c r="L5096">
        <f>J5096-K5096</f>
        <v>212.49</v>
      </c>
      <c r="M5096" s="5">
        <f>L5096/J5096</f>
        <v>0.20018087782268321</v>
      </c>
      <c r="N5096" t="str">
        <f>IF(ISNA(VLOOKUP(A5096,'Returns Data'!A:A,1,0)),"No","Yes")</f>
        <v>No</v>
      </c>
      <c r="O5096" t="s">
        <v>10085</v>
      </c>
      <c r="P5096" t="str">
        <f>IFERROR(VLOOKUP(A5096,'Ratings Data'!A:C,3,0),"No Rating")</f>
        <v>No Rating</v>
      </c>
      <c r="Q5096" t="s">
        <v>10067</v>
      </c>
      <c r="R5096" s="5">
        <f t="shared" si="79"/>
        <v>-0.859939568269383</v>
      </c>
    </row>
    <row r="5097" spans="1:18" x14ac:dyDescent="0.3">
      <c r="A5097" t="s">
        <v>2746</v>
      </c>
      <c r="B5097" s="2">
        <v>45690</v>
      </c>
      <c r="C5097" t="s">
        <v>10023</v>
      </c>
      <c r="D5097" t="s">
        <v>10033</v>
      </c>
      <c r="E5097" t="s">
        <v>10038</v>
      </c>
      <c r="F5097">
        <v>16</v>
      </c>
      <c r="G5097">
        <v>497.81</v>
      </c>
      <c r="H5097">
        <v>383.7</v>
      </c>
      <c r="I5097" t="s">
        <v>10039</v>
      </c>
      <c r="J5097">
        <f>F5097*G5097</f>
        <v>7964.96</v>
      </c>
      <c r="K5097">
        <f>F5097*H5097</f>
        <v>6139.2</v>
      </c>
      <c r="L5097">
        <f>J5097-K5097</f>
        <v>1825.7600000000002</v>
      </c>
      <c r="M5097" s="5">
        <f>L5097/J5097</f>
        <v>0.22922400112492722</v>
      </c>
      <c r="N5097" t="str">
        <f>IF(ISNA(VLOOKUP(A5097,'Returns Data'!A:A,1,0)),"No","Yes")</f>
        <v>No</v>
      </c>
      <c r="O5097" t="s">
        <v>10085</v>
      </c>
      <c r="P5097" t="str">
        <f>IFERROR(VLOOKUP(A5097,'Ratings Data'!A:C,3,0),"No Rating")</f>
        <v>No Rating</v>
      </c>
      <c r="Q5097" t="s">
        <v>10067</v>
      </c>
      <c r="R5097" s="5">
        <f t="shared" si="79"/>
        <v>6.5035657424940414</v>
      </c>
    </row>
    <row r="5098" spans="1:18" x14ac:dyDescent="0.3">
      <c r="A5098" t="s">
        <v>3073</v>
      </c>
      <c r="B5098" s="2">
        <v>45690</v>
      </c>
      <c r="C5098" t="s">
        <v>10020</v>
      </c>
      <c r="D5098" t="s">
        <v>10030</v>
      </c>
      <c r="E5098" t="s">
        <v>10038</v>
      </c>
      <c r="F5098">
        <v>10</v>
      </c>
      <c r="G5098">
        <v>109.6</v>
      </c>
      <c r="H5098">
        <v>82.28</v>
      </c>
      <c r="I5098" t="s">
        <v>10040</v>
      </c>
      <c r="J5098">
        <f>F5098*G5098</f>
        <v>1096</v>
      </c>
      <c r="K5098">
        <f>F5098*H5098</f>
        <v>822.8</v>
      </c>
      <c r="L5098">
        <f>J5098-K5098</f>
        <v>273.20000000000005</v>
      </c>
      <c r="M5098" s="5">
        <f>L5098/J5098</f>
        <v>0.24927007299270076</v>
      </c>
      <c r="N5098" t="str">
        <f>IF(ISNA(VLOOKUP(A5098,'Returns Data'!A:A,1,0)),"No","Yes")</f>
        <v>No</v>
      </c>
      <c r="O5098" t="s">
        <v>10085</v>
      </c>
      <c r="P5098" t="str">
        <f>IFERROR(VLOOKUP(A5098,'Ratings Data'!A:C,3,0),"No Rating")</f>
        <v>No Rating</v>
      </c>
      <c r="Q5098" t="s">
        <v>10067</v>
      </c>
      <c r="R5098" s="5">
        <f t="shared" si="79"/>
        <v>-0.86239730017476546</v>
      </c>
    </row>
    <row r="5099" spans="1:18" x14ac:dyDescent="0.3">
      <c r="A5099" t="s">
        <v>3611</v>
      </c>
      <c r="B5099" s="2">
        <v>45690</v>
      </c>
      <c r="C5099" t="s">
        <v>10019</v>
      </c>
      <c r="D5099" t="s">
        <v>10031</v>
      </c>
      <c r="E5099" t="s">
        <v>10036</v>
      </c>
      <c r="F5099">
        <v>14</v>
      </c>
      <c r="G5099">
        <v>151.29</v>
      </c>
      <c r="H5099">
        <v>135.84</v>
      </c>
      <c r="I5099" t="s">
        <v>10040</v>
      </c>
      <c r="J5099">
        <f>F5099*G5099</f>
        <v>2118.06</v>
      </c>
      <c r="K5099">
        <f>F5099*H5099</f>
        <v>1901.76</v>
      </c>
      <c r="L5099">
        <f>J5099-K5099</f>
        <v>216.29999999999995</v>
      </c>
      <c r="M5099" s="5">
        <f>L5099/J5099</f>
        <v>0.10212175292484631</v>
      </c>
      <c r="N5099" t="str">
        <f>IF(ISNA(VLOOKUP(A5099,'Returns Data'!A:A,1,0)),"No","Yes")</f>
        <v>No</v>
      </c>
      <c r="O5099" t="s">
        <v>10085</v>
      </c>
      <c r="P5099" t="str">
        <f>IFERROR(VLOOKUP(A5099,'Ratings Data'!A:C,3,0),"No Rating")</f>
        <v>No Rating</v>
      </c>
      <c r="Q5099" t="s">
        <v>10067</v>
      </c>
      <c r="R5099" s="5">
        <f t="shared" si="79"/>
        <v>0.93253649635036495</v>
      </c>
    </row>
    <row r="5100" spans="1:18" x14ac:dyDescent="0.3">
      <c r="A5100" t="s">
        <v>3963</v>
      </c>
      <c r="B5100" s="2">
        <v>45690</v>
      </c>
      <c r="C5100" t="s">
        <v>10025</v>
      </c>
      <c r="D5100" t="s">
        <v>10033</v>
      </c>
      <c r="E5100" t="s">
        <v>10034</v>
      </c>
      <c r="F5100">
        <v>2</v>
      </c>
      <c r="G5100">
        <v>220.66</v>
      </c>
      <c r="H5100">
        <v>167.88</v>
      </c>
      <c r="I5100" t="s">
        <v>10040</v>
      </c>
      <c r="J5100">
        <f>F5100*G5100</f>
        <v>441.32</v>
      </c>
      <c r="K5100">
        <f>F5100*H5100</f>
        <v>335.76</v>
      </c>
      <c r="L5100">
        <f>J5100-K5100</f>
        <v>105.56</v>
      </c>
      <c r="M5100" s="5">
        <f>L5100/J5100</f>
        <v>0.23919151636001088</v>
      </c>
      <c r="N5100" t="str">
        <f>IF(ISNA(VLOOKUP(A5100,'Returns Data'!A:A,1,0)),"No","Yes")</f>
        <v>No</v>
      </c>
      <c r="O5100" t="s">
        <v>10085</v>
      </c>
      <c r="P5100">
        <f>IFERROR(VLOOKUP(A5100,'Ratings Data'!A:C,3,0),"No Rating")</f>
        <v>1</v>
      </c>
      <c r="Q5100" t="s">
        <v>10067</v>
      </c>
      <c r="R5100" s="5">
        <f t="shared" si="79"/>
        <v>-0.7916395191826483</v>
      </c>
    </row>
    <row r="5101" spans="1:18" x14ac:dyDescent="0.3">
      <c r="A5101" t="s">
        <v>4477</v>
      </c>
      <c r="B5101" s="2">
        <v>45690</v>
      </c>
      <c r="C5101" t="s">
        <v>10009</v>
      </c>
      <c r="D5101" t="s">
        <v>10029</v>
      </c>
      <c r="E5101" t="s">
        <v>10034</v>
      </c>
      <c r="F5101">
        <v>19</v>
      </c>
      <c r="G5101">
        <v>188.58</v>
      </c>
      <c r="H5101">
        <v>137.97</v>
      </c>
      <c r="I5101" t="s">
        <v>10040</v>
      </c>
      <c r="J5101">
        <f>F5101*G5101</f>
        <v>3583.0200000000004</v>
      </c>
      <c r="K5101">
        <f>F5101*H5101</f>
        <v>2621.4299999999998</v>
      </c>
      <c r="L5101">
        <f>J5101-K5101</f>
        <v>961.5900000000006</v>
      </c>
      <c r="M5101" s="5">
        <f>L5101/J5101</f>
        <v>0.26837416481069054</v>
      </c>
      <c r="N5101" t="str">
        <f>IF(ISNA(VLOOKUP(A5101,'Returns Data'!A:A,1,0)),"No","Yes")</f>
        <v>No</v>
      </c>
      <c r="O5101" t="s">
        <v>10085</v>
      </c>
      <c r="P5101" t="str">
        <f>IFERROR(VLOOKUP(A5101,'Ratings Data'!A:C,3,0),"No Rating")</f>
        <v>No Rating</v>
      </c>
      <c r="Q5101" t="s">
        <v>10067</v>
      </c>
      <c r="R5101" s="5">
        <f t="shared" si="79"/>
        <v>7.1188706607450385</v>
      </c>
    </row>
    <row r="5102" spans="1:18" x14ac:dyDescent="0.3">
      <c r="A5102" t="s">
        <v>4639</v>
      </c>
      <c r="B5102" s="2">
        <v>45690</v>
      </c>
      <c r="C5102" t="s">
        <v>10012</v>
      </c>
      <c r="D5102" t="s">
        <v>10030</v>
      </c>
      <c r="E5102" t="s">
        <v>10036</v>
      </c>
      <c r="F5102">
        <v>4</v>
      </c>
      <c r="G5102">
        <v>463.22</v>
      </c>
      <c r="H5102">
        <v>404.04</v>
      </c>
      <c r="I5102" t="s">
        <v>10039</v>
      </c>
      <c r="J5102">
        <f>F5102*G5102</f>
        <v>1852.88</v>
      </c>
      <c r="K5102">
        <f>F5102*H5102</f>
        <v>1616.16</v>
      </c>
      <c r="L5102">
        <f>J5102-K5102</f>
        <v>236.72000000000003</v>
      </c>
      <c r="M5102" s="5">
        <f>L5102/J5102</f>
        <v>0.12775786883122492</v>
      </c>
      <c r="N5102" t="str">
        <f>IF(ISNA(VLOOKUP(A5102,'Returns Data'!A:A,1,0)),"No","Yes")</f>
        <v>No</v>
      </c>
      <c r="O5102" t="s">
        <v>10085</v>
      </c>
      <c r="P5102" t="str">
        <f>IFERROR(VLOOKUP(A5102,'Ratings Data'!A:C,3,0),"No Rating")</f>
        <v>No Rating</v>
      </c>
      <c r="Q5102" t="s">
        <v>10067</v>
      </c>
      <c r="R5102" s="5">
        <f t="shared" si="79"/>
        <v>-0.48287199066709091</v>
      </c>
    </row>
    <row r="5103" spans="1:18" x14ac:dyDescent="0.3">
      <c r="A5103" t="s">
        <v>4727</v>
      </c>
      <c r="B5103" s="2">
        <v>45690</v>
      </c>
      <c r="C5103" t="s">
        <v>10015</v>
      </c>
      <c r="D5103" t="s">
        <v>10031</v>
      </c>
      <c r="E5103" t="s">
        <v>10038</v>
      </c>
      <c r="F5103">
        <v>12</v>
      </c>
      <c r="G5103">
        <v>15.09</v>
      </c>
      <c r="H5103">
        <v>10.27</v>
      </c>
      <c r="I5103" t="s">
        <v>10039</v>
      </c>
      <c r="J5103">
        <f>F5103*G5103</f>
        <v>181.07999999999998</v>
      </c>
      <c r="K5103">
        <f>F5103*H5103</f>
        <v>123.24</v>
      </c>
      <c r="L5103">
        <f>J5103-K5103</f>
        <v>57.839999999999989</v>
      </c>
      <c r="M5103" s="5">
        <f>L5103/J5103</f>
        <v>0.31941683233929752</v>
      </c>
      <c r="N5103" t="str">
        <f>IF(ISNA(VLOOKUP(A5103,'Returns Data'!A:A,1,0)),"No","Yes")</f>
        <v>No</v>
      </c>
      <c r="O5103" t="s">
        <v>10085</v>
      </c>
      <c r="P5103" t="str">
        <f>IFERROR(VLOOKUP(A5103,'Ratings Data'!A:C,3,0),"No Rating")</f>
        <v>No Rating</v>
      </c>
      <c r="Q5103" t="s">
        <v>10067</v>
      </c>
      <c r="R5103" s="5">
        <f t="shared" si="79"/>
        <v>-0.90227105910798333</v>
      </c>
    </row>
    <row r="5104" spans="1:18" x14ac:dyDescent="0.3">
      <c r="A5104" t="s">
        <v>4762</v>
      </c>
      <c r="B5104" s="2">
        <v>45690</v>
      </c>
      <c r="C5104" t="s">
        <v>10019</v>
      </c>
      <c r="D5104" t="s">
        <v>10031</v>
      </c>
      <c r="E5104" t="s">
        <v>10038</v>
      </c>
      <c r="F5104">
        <v>17</v>
      </c>
      <c r="G5104">
        <v>293.7</v>
      </c>
      <c r="H5104">
        <v>256.86</v>
      </c>
      <c r="I5104" t="s">
        <v>10040</v>
      </c>
      <c r="J5104">
        <f>F5104*G5104</f>
        <v>4992.8999999999996</v>
      </c>
      <c r="K5104">
        <f>F5104*H5104</f>
        <v>4366.62</v>
      </c>
      <c r="L5104">
        <f>J5104-K5104</f>
        <v>626.27999999999975</v>
      </c>
      <c r="M5104" s="5">
        <f>L5104/J5104</f>
        <v>0.12543411644535235</v>
      </c>
      <c r="N5104" t="str">
        <f>IF(ISNA(VLOOKUP(A5104,'Returns Data'!A:A,1,0)),"No","Yes")</f>
        <v>No</v>
      </c>
      <c r="O5104" t="s">
        <v>10085</v>
      </c>
      <c r="P5104" t="str">
        <f>IFERROR(VLOOKUP(A5104,'Ratings Data'!A:C,3,0),"No Rating")</f>
        <v>No Rating</v>
      </c>
      <c r="Q5104" t="s">
        <v>10067</v>
      </c>
      <c r="R5104" s="5">
        <f t="shared" si="79"/>
        <v>26.572895957587807</v>
      </c>
    </row>
    <row r="5105" spans="1:18" x14ac:dyDescent="0.3">
      <c r="A5105" t="s">
        <v>4871</v>
      </c>
      <c r="B5105" s="2">
        <v>45690</v>
      </c>
      <c r="C5105" t="s">
        <v>10018</v>
      </c>
      <c r="D5105" t="s">
        <v>10033</v>
      </c>
      <c r="E5105" t="s">
        <v>10037</v>
      </c>
      <c r="F5105">
        <v>16</v>
      </c>
      <c r="G5105">
        <v>200.11</v>
      </c>
      <c r="H5105">
        <v>172.39</v>
      </c>
      <c r="I5105" t="s">
        <v>10040</v>
      </c>
      <c r="J5105">
        <f>F5105*G5105</f>
        <v>3201.76</v>
      </c>
      <c r="K5105">
        <f>F5105*H5105</f>
        <v>2758.24</v>
      </c>
      <c r="L5105">
        <f>J5105-K5105</f>
        <v>443.52000000000044</v>
      </c>
      <c r="M5105" s="5">
        <f>L5105/J5105</f>
        <v>0.13852381190345323</v>
      </c>
      <c r="N5105" t="str">
        <f>IF(ISNA(VLOOKUP(A5105,'Returns Data'!A:A,1,0)),"No","Yes")</f>
        <v>No</v>
      </c>
      <c r="O5105" t="s">
        <v>10085</v>
      </c>
      <c r="P5105" t="str">
        <f>IFERROR(VLOOKUP(A5105,'Ratings Data'!A:C,3,0),"No Rating")</f>
        <v>No Rating</v>
      </c>
      <c r="Q5105" t="s">
        <v>10067</v>
      </c>
      <c r="R5105" s="5">
        <f t="shared" si="79"/>
        <v>-0.35873740711810764</v>
      </c>
    </row>
    <row r="5106" spans="1:18" x14ac:dyDescent="0.3">
      <c r="A5106" t="s">
        <v>5417</v>
      </c>
      <c r="B5106" s="2">
        <v>45690</v>
      </c>
      <c r="C5106" t="s">
        <v>10012</v>
      </c>
      <c r="D5106" t="s">
        <v>10030</v>
      </c>
      <c r="E5106" t="s">
        <v>10035</v>
      </c>
      <c r="F5106">
        <v>1</v>
      </c>
      <c r="G5106">
        <v>435.21</v>
      </c>
      <c r="H5106">
        <v>295.68</v>
      </c>
      <c r="I5106" t="s">
        <v>10040</v>
      </c>
      <c r="J5106">
        <f>F5106*G5106</f>
        <v>435.21</v>
      </c>
      <c r="K5106">
        <f>F5106*H5106</f>
        <v>295.68</v>
      </c>
      <c r="L5106">
        <f>J5106-K5106</f>
        <v>139.52999999999997</v>
      </c>
      <c r="M5106" s="5">
        <f>L5106/J5106</f>
        <v>0.32060384641897011</v>
      </c>
      <c r="N5106" t="str">
        <f>IF(ISNA(VLOOKUP(A5106,'Returns Data'!A:A,1,0)),"No","Yes")</f>
        <v>No</v>
      </c>
      <c r="O5106" t="s">
        <v>10085</v>
      </c>
      <c r="P5106" t="str">
        <f>IFERROR(VLOOKUP(A5106,'Ratings Data'!A:C,3,0),"No Rating")</f>
        <v>No Rating</v>
      </c>
      <c r="Q5106" t="s">
        <v>10067</v>
      </c>
      <c r="R5106" s="5">
        <f t="shared" si="79"/>
        <v>-0.86407163560041977</v>
      </c>
    </row>
    <row r="5107" spans="1:18" x14ac:dyDescent="0.3">
      <c r="A5107" t="s">
        <v>5726</v>
      </c>
      <c r="B5107" s="2">
        <v>45690</v>
      </c>
      <c r="C5107" t="s">
        <v>10012</v>
      </c>
      <c r="D5107" t="s">
        <v>10030</v>
      </c>
      <c r="E5107" t="s">
        <v>10035</v>
      </c>
      <c r="F5107">
        <v>15</v>
      </c>
      <c r="G5107">
        <v>16</v>
      </c>
      <c r="H5107">
        <v>14.01</v>
      </c>
      <c r="I5107" t="s">
        <v>10040</v>
      </c>
      <c r="J5107">
        <f>F5107*G5107</f>
        <v>240</v>
      </c>
      <c r="K5107">
        <f>F5107*H5107</f>
        <v>210.15</v>
      </c>
      <c r="L5107">
        <f>J5107-K5107</f>
        <v>29.849999999999994</v>
      </c>
      <c r="M5107" s="5">
        <f>L5107/J5107</f>
        <v>0.12437499999999997</v>
      </c>
      <c r="N5107" t="str">
        <f>IF(ISNA(VLOOKUP(A5107,'Returns Data'!A:A,1,0)),"No","Yes")</f>
        <v>No</v>
      </c>
      <c r="O5107" t="s">
        <v>10085</v>
      </c>
      <c r="P5107" t="str">
        <f>IFERROR(VLOOKUP(A5107,'Ratings Data'!A:C,3,0),"No Rating")</f>
        <v>No Rating</v>
      </c>
      <c r="Q5107" t="s">
        <v>10067</v>
      </c>
      <c r="R5107" s="5">
        <f t="shared" si="79"/>
        <v>-0.44854208313228094</v>
      </c>
    </row>
    <row r="5108" spans="1:18" x14ac:dyDescent="0.3">
      <c r="A5108" t="s">
        <v>6364</v>
      </c>
      <c r="B5108" s="2">
        <v>45690</v>
      </c>
      <c r="C5108" t="s">
        <v>10022</v>
      </c>
      <c r="D5108" t="s">
        <v>10033</v>
      </c>
      <c r="E5108" t="s">
        <v>10034</v>
      </c>
      <c r="F5108">
        <v>1</v>
      </c>
      <c r="G5108">
        <v>462.12</v>
      </c>
      <c r="H5108">
        <v>401.1</v>
      </c>
      <c r="I5108" t="s">
        <v>10040</v>
      </c>
      <c r="J5108">
        <f>F5108*G5108</f>
        <v>462.12</v>
      </c>
      <c r="K5108">
        <f>F5108*H5108</f>
        <v>401.1</v>
      </c>
      <c r="L5108">
        <f>J5108-K5108</f>
        <v>61.019999999999982</v>
      </c>
      <c r="M5108" s="5">
        <f>L5108/J5108</f>
        <v>0.13204362503245906</v>
      </c>
      <c r="N5108" t="str">
        <f>IF(ISNA(VLOOKUP(A5108,'Returns Data'!A:A,1,0)),"No","Yes")</f>
        <v>No</v>
      </c>
      <c r="O5108" t="s">
        <v>10085</v>
      </c>
      <c r="P5108" t="str">
        <f>IFERROR(VLOOKUP(A5108,'Ratings Data'!A:C,3,0),"No Rating")</f>
        <v>No Rating</v>
      </c>
      <c r="Q5108" t="s">
        <v>10067</v>
      </c>
      <c r="R5108" s="5">
        <f t="shared" si="79"/>
        <v>0.92549999999999999</v>
      </c>
    </row>
    <row r="5109" spans="1:18" x14ac:dyDescent="0.3">
      <c r="A5109" t="s">
        <v>7590</v>
      </c>
      <c r="B5109" s="2">
        <v>45690</v>
      </c>
      <c r="C5109" t="s">
        <v>10018</v>
      </c>
      <c r="D5109" t="s">
        <v>10033</v>
      </c>
      <c r="E5109" t="s">
        <v>10038</v>
      </c>
      <c r="F5109">
        <v>2</v>
      </c>
      <c r="G5109">
        <v>180.53</v>
      </c>
      <c r="H5109">
        <v>142.49</v>
      </c>
      <c r="I5109" t="s">
        <v>10040</v>
      </c>
      <c r="J5109">
        <f>F5109*G5109</f>
        <v>361.06</v>
      </c>
      <c r="K5109">
        <f>F5109*H5109</f>
        <v>284.98</v>
      </c>
      <c r="L5109">
        <f>J5109-K5109</f>
        <v>76.079999999999984</v>
      </c>
      <c r="M5109" s="5">
        <f>L5109/J5109</f>
        <v>0.21071290090289699</v>
      </c>
      <c r="N5109" t="str">
        <f>IF(ISNA(VLOOKUP(A5109,'Returns Data'!A:A,1,0)),"No","Yes")</f>
        <v>No</v>
      </c>
      <c r="O5109" t="s">
        <v>10085</v>
      </c>
      <c r="P5109" t="str">
        <f>IFERROR(VLOOKUP(A5109,'Ratings Data'!A:C,3,0),"No Rating")</f>
        <v>No Rating</v>
      </c>
      <c r="Q5109" t="s">
        <v>10067</v>
      </c>
      <c r="R5109" s="5">
        <f t="shared" si="79"/>
        <v>-0.21868778672206354</v>
      </c>
    </row>
    <row r="5110" spans="1:18" x14ac:dyDescent="0.3">
      <c r="A5110" t="s">
        <v>7851</v>
      </c>
      <c r="B5110" s="2">
        <v>45690</v>
      </c>
      <c r="C5110" t="s">
        <v>10018</v>
      </c>
      <c r="D5110" t="s">
        <v>10033</v>
      </c>
      <c r="E5110" t="s">
        <v>10038</v>
      </c>
      <c r="F5110">
        <v>12</v>
      </c>
      <c r="G5110">
        <v>446.49</v>
      </c>
      <c r="H5110">
        <v>379.2</v>
      </c>
      <c r="I5110" t="s">
        <v>10040</v>
      </c>
      <c r="J5110">
        <f>F5110*G5110</f>
        <v>5357.88</v>
      </c>
      <c r="K5110">
        <f>F5110*H5110</f>
        <v>4550.3999999999996</v>
      </c>
      <c r="L5110">
        <f>J5110-K5110</f>
        <v>807.48000000000047</v>
      </c>
      <c r="M5110" s="5">
        <f>L5110/J5110</f>
        <v>0.15070886246052551</v>
      </c>
      <c r="N5110" t="str">
        <f>IF(ISNA(VLOOKUP(A5110,'Returns Data'!A:A,1,0)),"No","Yes")</f>
        <v>No</v>
      </c>
      <c r="O5110" t="s">
        <v>10085</v>
      </c>
      <c r="P5110" t="str">
        <f>IFERROR(VLOOKUP(A5110,'Ratings Data'!A:C,3,0),"No Rating")</f>
        <v>No Rating</v>
      </c>
      <c r="Q5110" t="s">
        <v>10067</v>
      </c>
      <c r="R5110" s="5">
        <f t="shared" si="79"/>
        <v>13.839306486456543</v>
      </c>
    </row>
    <row r="5111" spans="1:18" x14ac:dyDescent="0.3">
      <c r="A5111" t="s">
        <v>7987</v>
      </c>
      <c r="B5111" s="2">
        <v>45690</v>
      </c>
      <c r="C5111" t="s">
        <v>10021</v>
      </c>
      <c r="D5111" t="s">
        <v>10031</v>
      </c>
      <c r="E5111" t="s">
        <v>10034</v>
      </c>
      <c r="F5111">
        <v>11</v>
      </c>
      <c r="G5111">
        <v>134.91999999999999</v>
      </c>
      <c r="H5111">
        <v>83.59</v>
      </c>
      <c r="I5111" t="s">
        <v>10040</v>
      </c>
      <c r="J5111">
        <f>F5111*G5111</f>
        <v>1484.12</v>
      </c>
      <c r="K5111">
        <f>F5111*H5111</f>
        <v>919.49</v>
      </c>
      <c r="L5111">
        <f>J5111-K5111</f>
        <v>564.62999999999988</v>
      </c>
      <c r="M5111" s="5">
        <f>L5111/J5111</f>
        <v>0.38044767269493029</v>
      </c>
      <c r="N5111" t="str">
        <f>IF(ISNA(VLOOKUP(A5111,'Returns Data'!A:A,1,0)),"No","Yes")</f>
        <v>No</v>
      </c>
      <c r="O5111" t="s">
        <v>10085</v>
      </c>
      <c r="P5111" t="str">
        <f>IFERROR(VLOOKUP(A5111,'Ratings Data'!A:C,3,0),"No Rating")</f>
        <v>No Rating</v>
      </c>
      <c r="Q5111" t="s">
        <v>10067</v>
      </c>
      <c r="R5111" s="5">
        <f t="shared" si="79"/>
        <v>-0.7230023815389669</v>
      </c>
    </row>
    <row r="5112" spans="1:18" x14ac:dyDescent="0.3">
      <c r="A5112" t="s">
        <v>8763</v>
      </c>
      <c r="B5112" s="2">
        <v>45690</v>
      </c>
      <c r="C5112" t="s">
        <v>10026</v>
      </c>
      <c r="D5112" t="s">
        <v>10031</v>
      </c>
      <c r="E5112" t="s">
        <v>10038</v>
      </c>
      <c r="F5112">
        <v>9</v>
      </c>
      <c r="G5112">
        <v>65.16</v>
      </c>
      <c r="H5112">
        <v>47.9</v>
      </c>
      <c r="I5112" t="s">
        <v>10039</v>
      </c>
      <c r="J5112">
        <f>F5112*G5112</f>
        <v>586.43999999999994</v>
      </c>
      <c r="K5112">
        <f>F5112*H5112</f>
        <v>431.09999999999997</v>
      </c>
      <c r="L5112">
        <f>J5112-K5112</f>
        <v>155.33999999999997</v>
      </c>
      <c r="M5112" s="5">
        <f>L5112/J5112</f>
        <v>0.26488643339472068</v>
      </c>
      <c r="N5112" t="str">
        <f>IF(ISNA(VLOOKUP(A5112,'Returns Data'!A:A,1,0)),"No","Yes")</f>
        <v>Yes</v>
      </c>
      <c r="O5112" t="str">
        <f>IFERROR(VLOOKUP(A5112,'Returns Data'!A:E,5,0),"No Returns")</f>
        <v>Damaged</v>
      </c>
      <c r="P5112" t="str">
        <f>IFERROR(VLOOKUP(A5112,'Ratings Data'!A:C,3,0),"No Rating")</f>
        <v>No Rating</v>
      </c>
      <c r="Q5112" t="s">
        <v>10067</v>
      </c>
      <c r="R5112" s="5">
        <f t="shared" si="79"/>
        <v>-0.60485675012802198</v>
      </c>
    </row>
    <row r="5113" spans="1:18" x14ac:dyDescent="0.3">
      <c r="A5113" t="s">
        <v>9062</v>
      </c>
      <c r="B5113" s="2">
        <v>45690</v>
      </c>
      <c r="C5113" t="s">
        <v>10028</v>
      </c>
      <c r="D5113" t="s">
        <v>10032</v>
      </c>
      <c r="E5113" t="s">
        <v>10038</v>
      </c>
      <c r="F5113">
        <v>5</v>
      </c>
      <c r="G5113">
        <v>460.26</v>
      </c>
      <c r="H5113">
        <v>325.31</v>
      </c>
      <c r="I5113" t="s">
        <v>10039</v>
      </c>
      <c r="J5113">
        <f>F5113*G5113</f>
        <v>2301.3000000000002</v>
      </c>
      <c r="K5113">
        <f>F5113*H5113</f>
        <v>1626.55</v>
      </c>
      <c r="L5113">
        <f>J5113-K5113</f>
        <v>674.75000000000023</v>
      </c>
      <c r="M5113" s="5">
        <f>L5113/J5113</f>
        <v>0.29320384130708738</v>
      </c>
      <c r="N5113" t="str">
        <f>IF(ISNA(VLOOKUP(A5113,'Returns Data'!A:A,1,0)),"No","Yes")</f>
        <v>No</v>
      </c>
      <c r="O5113" t="s">
        <v>10085</v>
      </c>
      <c r="P5113" t="str">
        <f>IFERROR(VLOOKUP(A5113,'Ratings Data'!A:C,3,0),"No Rating")</f>
        <v>No Rating</v>
      </c>
      <c r="Q5113" t="s">
        <v>10067</v>
      </c>
      <c r="R5113" s="5">
        <f t="shared" si="79"/>
        <v>2.9241866175567837</v>
      </c>
    </row>
    <row r="5114" spans="1:18" x14ac:dyDescent="0.3">
      <c r="A5114" t="s">
        <v>9272</v>
      </c>
      <c r="B5114" s="2">
        <v>45690</v>
      </c>
      <c r="C5114" t="s">
        <v>10015</v>
      </c>
      <c r="D5114" t="s">
        <v>10031</v>
      </c>
      <c r="E5114" t="s">
        <v>10036</v>
      </c>
      <c r="F5114">
        <v>15</v>
      </c>
      <c r="G5114">
        <v>315.41000000000003</v>
      </c>
      <c r="H5114">
        <v>254.47</v>
      </c>
      <c r="I5114" t="s">
        <v>10039</v>
      </c>
      <c r="J5114">
        <f>F5114*G5114</f>
        <v>4731.1500000000005</v>
      </c>
      <c r="K5114">
        <f>F5114*H5114</f>
        <v>3817.05</v>
      </c>
      <c r="L5114">
        <f>J5114-K5114</f>
        <v>914.10000000000036</v>
      </c>
      <c r="M5114" s="5">
        <f>L5114/J5114</f>
        <v>0.19320883928854513</v>
      </c>
      <c r="N5114" t="str">
        <f>IF(ISNA(VLOOKUP(A5114,'Returns Data'!A:A,1,0)),"No","Yes")</f>
        <v>No</v>
      </c>
      <c r="O5114" t="s">
        <v>10085</v>
      </c>
      <c r="P5114" t="str">
        <f>IFERROR(VLOOKUP(A5114,'Ratings Data'!A:C,3,0),"No Rating")</f>
        <v>No Rating</v>
      </c>
      <c r="Q5114" t="s">
        <v>10067</v>
      </c>
      <c r="R5114" s="5">
        <f t="shared" si="79"/>
        <v>1.0558597314561335</v>
      </c>
    </row>
    <row r="5115" spans="1:18" x14ac:dyDescent="0.3">
      <c r="A5115" t="s">
        <v>9474</v>
      </c>
      <c r="B5115" s="2">
        <v>45690</v>
      </c>
      <c r="C5115" t="s">
        <v>10010</v>
      </c>
      <c r="D5115" t="s">
        <v>10029</v>
      </c>
      <c r="E5115" t="s">
        <v>10037</v>
      </c>
      <c r="F5115">
        <v>14</v>
      </c>
      <c r="G5115">
        <v>424.78</v>
      </c>
      <c r="H5115">
        <v>343.7</v>
      </c>
      <c r="I5115" t="s">
        <v>10040</v>
      </c>
      <c r="J5115">
        <f>F5115*G5115</f>
        <v>5946.92</v>
      </c>
      <c r="K5115">
        <f>F5115*H5115</f>
        <v>4811.8</v>
      </c>
      <c r="L5115">
        <f>J5115-K5115</f>
        <v>1135.1199999999999</v>
      </c>
      <c r="M5115" s="5">
        <f>L5115/J5115</f>
        <v>0.19087527661377651</v>
      </c>
      <c r="N5115" t="str">
        <f>IF(ISNA(VLOOKUP(A5115,'Returns Data'!A:A,1,0)),"No","Yes")</f>
        <v>No</v>
      </c>
      <c r="O5115" t="s">
        <v>10085</v>
      </c>
      <c r="P5115" t="str">
        <f>IFERROR(VLOOKUP(A5115,'Ratings Data'!A:C,3,0),"No Rating")</f>
        <v>No Rating</v>
      </c>
      <c r="Q5115" t="s">
        <v>10067</v>
      </c>
      <c r="R5115" s="5">
        <f t="shared" si="79"/>
        <v>0.25697134946049044</v>
      </c>
    </row>
    <row r="5116" spans="1:18" x14ac:dyDescent="0.3">
      <c r="A5116" t="s">
        <v>9728</v>
      </c>
      <c r="B5116" s="2">
        <v>45690</v>
      </c>
      <c r="C5116" t="s">
        <v>10024</v>
      </c>
      <c r="D5116" t="s">
        <v>10029</v>
      </c>
      <c r="E5116" t="s">
        <v>10034</v>
      </c>
      <c r="F5116">
        <v>16</v>
      </c>
      <c r="G5116">
        <v>470.24</v>
      </c>
      <c r="H5116">
        <v>372.07</v>
      </c>
      <c r="I5116" t="s">
        <v>10039</v>
      </c>
      <c r="J5116">
        <f>F5116*G5116</f>
        <v>7523.84</v>
      </c>
      <c r="K5116">
        <f>F5116*H5116</f>
        <v>5953.12</v>
      </c>
      <c r="L5116">
        <f>J5116-K5116</f>
        <v>1570.7200000000003</v>
      </c>
      <c r="M5116" s="5">
        <f>L5116/J5116</f>
        <v>0.20876573664511741</v>
      </c>
      <c r="N5116" t="str">
        <f>IF(ISNA(VLOOKUP(A5116,'Returns Data'!A:A,1,0)),"No","Yes")</f>
        <v>No</v>
      </c>
      <c r="O5116" t="s">
        <v>10085</v>
      </c>
      <c r="P5116" t="str">
        <f>IFERROR(VLOOKUP(A5116,'Ratings Data'!A:C,3,0),"No Rating")</f>
        <v>No Rating</v>
      </c>
      <c r="Q5116" t="s">
        <v>10067</v>
      </c>
      <c r="R5116" s="5">
        <f t="shared" si="79"/>
        <v>0.26516583374250874</v>
      </c>
    </row>
    <row r="5117" spans="1:18" x14ac:dyDescent="0.3">
      <c r="A5117" t="s">
        <v>121</v>
      </c>
      <c r="B5117" s="2">
        <v>45691</v>
      </c>
      <c r="C5117" t="s">
        <v>10027</v>
      </c>
      <c r="D5117" t="s">
        <v>10032</v>
      </c>
      <c r="E5117" t="s">
        <v>10037</v>
      </c>
      <c r="F5117">
        <v>19</v>
      </c>
      <c r="G5117">
        <v>117.92</v>
      </c>
      <c r="H5117">
        <v>87.51</v>
      </c>
      <c r="I5117" t="s">
        <v>10040</v>
      </c>
      <c r="J5117">
        <f>F5117*G5117</f>
        <v>2240.48</v>
      </c>
      <c r="K5117">
        <f>F5117*H5117</f>
        <v>1662.69</v>
      </c>
      <c r="L5117">
        <f>J5117-K5117</f>
        <v>577.79</v>
      </c>
      <c r="M5117" s="5">
        <f>L5117/J5117</f>
        <v>0.25788670284938942</v>
      </c>
      <c r="N5117" t="str">
        <f>IF(ISNA(VLOOKUP(A5117,'Returns Data'!A:A,1,0)),"No","Yes")</f>
        <v>No</v>
      </c>
      <c r="O5117" t="s">
        <v>10085</v>
      </c>
      <c r="P5117" t="str">
        <f>IFERROR(VLOOKUP(A5117,'Ratings Data'!A:C,3,0),"No Rating")</f>
        <v>No Rating</v>
      </c>
      <c r="Q5117" t="s">
        <v>10067</v>
      </c>
      <c r="R5117" s="5">
        <f t="shared" si="79"/>
        <v>-0.70221588975842131</v>
      </c>
    </row>
    <row r="5118" spans="1:18" x14ac:dyDescent="0.3">
      <c r="A5118" t="s">
        <v>211</v>
      </c>
      <c r="B5118" s="2">
        <v>45691</v>
      </c>
      <c r="C5118" t="s">
        <v>10027</v>
      </c>
      <c r="D5118" t="s">
        <v>10032</v>
      </c>
      <c r="E5118" t="s">
        <v>10034</v>
      </c>
      <c r="F5118">
        <v>15</v>
      </c>
      <c r="G5118">
        <v>352.79</v>
      </c>
      <c r="H5118">
        <v>311.67</v>
      </c>
      <c r="I5118" t="s">
        <v>10039</v>
      </c>
      <c r="J5118">
        <f>F5118*G5118</f>
        <v>5291.85</v>
      </c>
      <c r="K5118">
        <f>F5118*H5118</f>
        <v>4675.05</v>
      </c>
      <c r="L5118">
        <f>J5118-K5118</f>
        <v>616.80000000000018</v>
      </c>
      <c r="M5118" s="5">
        <f>L5118/J5118</f>
        <v>0.11655659174012871</v>
      </c>
      <c r="N5118" t="str">
        <f>IF(ISNA(VLOOKUP(A5118,'Returns Data'!A:A,1,0)),"No","Yes")</f>
        <v>Yes</v>
      </c>
      <c r="O5118" t="str">
        <f>IFERROR(VLOOKUP(A5118,'Returns Data'!A:E,5,0),"No Returns")</f>
        <v>Wrong Product</v>
      </c>
      <c r="P5118" t="str">
        <f>IFERROR(VLOOKUP(A5118,'Ratings Data'!A:C,3,0),"No Rating")</f>
        <v>No Rating</v>
      </c>
      <c r="Q5118" t="s">
        <v>10067</v>
      </c>
      <c r="R5118" s="5">
        <f t="shared" si="79"/>
        <v>1.3619269085196031</v>
      </c>
    </row>
    <row r="5119" spans="1:18" x14ac:dyDescent="0.3">
      <c r="A5119" t="s">
        <v>265</v>
      </c>
      <c r="B5119" s="2">
        <v>45691</v>
      </c>
      <c r="C5119" t="s">
        <v>10024</v>
      </c>
      <c r="D5119" t="s">
        <v>10029</v>
      </c>
      <c r="E5119" t="s">
        <v>10037</v>
      </c>
      <c r="F5119">
        <v>3</v>
      </c>
      <c r="G5119">
        <v>244.38</v>
      </c>
      <c r="H5119">
        <v>148.32</v>
      </c>
      <c r="I5119" t="s">
        <v>10039</v>
      </c>
      <c r="J5119">
        <f>F5119*G5119</f>
        <v>733.14</v>
      </c>
      <c r="K5119">
        <f>F5119*H5119</f>
        <v>444.96</v>
      </c>
      <c r="L5119">
        <f>J5119-K5119</f>
        <v>288.18</v>
      </c>
      <c r="M5119" s="5">
        <f>L5119/J5119</f>
        <v>0.39307635649398481</v>
      </c>
      <c r="N5119" t="str">
        <f>IF(ISNA(VLOOKUP(A5119,'Returns Data'!A:A,1,0)),"No","Yes")</f>
        <v>No</v>
      </c>
      <c r="O5119" t="s">
        <v>10085</v>
      </c>
      <c r="P5119" t="str">
        <f>IFERROR(VLOOKUP(A5119,'Ratings Data'!A:C,3,0),"No Rating")</f>
        <v>No Rating</v>
      </c>
      <c r="Q5119" t="s">
        <v>10067</v>
      </c>
      <c r="R5119" s="5">
        <f t="shared" si="79"/>
        <v>-0.86145865812523026</v>
      </c>
    </row>
    <row r="5120" spans="1:18" x14ac:dyDescent="0.3">
      <c r="A5120" t="s">
        <v>269</v>
      </c>
      <c r="B5120" s="2">
        <v>45691</v>
      </c>
      <c r="C5120" t="s">
        <v>10016</v>
      </c>
      <c r="D5120" t="s">
        <v>10032</v>
      </c>
      <c r="E5120" t="s">
        <v>10035</v>
      </c>
      <c r="F5120">
        <v>17</v>
      </c>
      <c r="G5120">
        <v>334.93</v>
      </c>
      <c r="H5120">
        <v>214.98</v>
      </c>
      <c r="I5120" t="s">
        <v>10039</v>
      </c>
      <c r="J5120">
        <f>F5120*G5120</f>
        <v>5693.81</v>
      </c>
      <c r="K5120">
        <f>F5120*H5120</f>
        <v>3654.66</v>
      </c>
      <c r="L5120">
        <f>J5120-K5120</f>
        <v>2039.1500000000005</v>
      </c>
      <c r="M5120" s="5">
        <f>L5120/J5120</f>
        <v>0.35813453557459773</v>
      </c>
      <c r="N5120" t="str">
        <f>IF(ISNA(VLOOKUP(A5120,'Returns Data'!A:A,1,0)),"No","Yes")</f>
        <v>No</v>
      </c>
      <c r="O5120" t="s">
        <v>10085</v>
      </c>
      <c r="P5120" t="str">
        <f>IFERROR(VLOOKUP(A5120,'Ratings Data'!A:C,3,0),"No Rating")</f>
        <v>No Rating</v>
      </c>
      <c r="Q5120" t="s">
        <v>10067</v>
      </c>
      <c r="R5120" s="5">
        <f t="shared" si="79"/>
        <v>6.7663338516517992</v>
      </c>
    </row>
    <row r="5121" spans="1:18" x14ac:dyDescent="0.3">
      <c r="A5121" t="s">
        <v>326</v>
      </c>
      <c r="B5121" s="2">
        <v>45691</v>
      </c>
      <c r="C5121" t="s">
        <v>10023</v>
      </c>
      <c r="D5121" t="s">
        <v>10033</v>
      </c>
      <c r="E5121" t="s">
        <v>10036</v>
      </c>
      <c r="F5121">
        <v>19</v>
      </c>
      <c r="G5121">
        <v>114.86</v>
      </c>
      <c r="H5121">
        <v>100.83</v>
      </c>
      <c r="I5121" t="s">
        <v>10039</v>
      </c>
      <c r="J5121">
        <f>F5121*G5121</f>
        <v>2182.34</v>
      </c>
      <c r="K5121">
        <f>F5121*H5121</f>
        <v>1915.77</v>
      </c>
      <c r="L5121">
        <f>J5121-K5121</f>
        <v>266.57000000000016</v>
      </c>
      <c r="M5121" s="5">
        <f>L5121/J5121</f>
        <v>0.12214870276858791</v>
      </c>
      <c r="N5121" t="str">
        <f>IF(ISNA(VLOOKUP(A5121,'Returns Data'!A:A,1,0)),"No","Yes")</f>
        <v>No</v>
      </c>
      <c r="O5121" t="s">
        <v>10085</v>
      </c>
      <c r="P5121" t="str">
        <f>IFERROR(VLOOKUP(A5121,'Ratings Data'!A:C,3,0),"No Rating")</f>
        <v>No Rating</v>
      </c>
      <c r="Q5121" t="s">
        <v>10067</v>
      </c>
      <c r="R5121" s="5">
        <f t="shared" si="79"/>
        <v>-0.61671710155414394</v>
      </c>
    </row>
    <row r="5122" spans="1:18" x14ac:dyDescent="0.3">
      <c r="A5122" t="s">
        <v>580</v>
      </c>
      <c r="B5122" s="2">
        <v>45691</v>
      </c>
      <c r="C5122" t="s">
        <v>10025</v>
      </c>
      <c r="D5122" t="s">
        <v>10033</v>
      </c>
      <c r="E5122" t="s">
        <v>10035</v>
      </c>
      <c r="F5122">
        <v>6</v>
      </c>
      <c r="G5122">
        <v>498.09</v>
      </c>
      <c r="H5122">
        <v>425.77</v>
      </c>
      <c r="I5122" t="s">
        <v>10039</v>
      </c>
      <c r="J5122">
        <f>F5122*G5122</f>
        <v>2988.54</v>
      </c>
      <c r="K5122">
        <f>F5122*H5122</f>
        <v>2554.62</v>
      </c>
      <c r="L5122">
        <f>J5122-K5122</f>
        <v>433.92000000000007</v>
      </c>
      <c r="M5122" s="5">
        <f>L5122/J5122</f>
        <v>0.1451946435383164</v>
      </c>
      <c r="N5122" t="str">
        <f>IF(ISNA(VLOOKUP(A5122,'Returns Data'!A:A,1,0)),"No","Yes")</f>
        <v>No</v>
      </c>
      <c r="O5122" t="s">
        <v>10085</v>
      </c>
      <c r="P5122">
        <f>IFERROR(VLOOKUP(A5122,'Ratings Data'!A:C,3,0),"No Rating")</f>
        <v>3</v>
      </c>
      <c r="Q5122" t="s">
        <v>10067</v>
      </c>
      <c r="R5122" s="5">
        <f t="shared" si="79"/>
        <v>0.36941998038802376</v>
      </c>
    </row>
    <row r="5123" spans="1:18" x14ac:dyDescent="0.3">
      <c r="A5123" t="s">
        <v>916</v>
      </c>
      <c r="B5123" s="2">
        <v>45691</v>
      </c>
      <c r="C5123" t="s">
        <v>10013</v>
      </c>
      <c r="D5123" t="s">
        <v>10030</v>
      </c>
      <c r="E5123" t="s">
        <v>10038</v>
      </c>
      <c r="F5123">
        <v>2</v>
      </c>
      <c r="G5123">
        <v>439.72</v>
      </c>
      <c r="H5123">
        <v>297.73</v>
      </c>
      <c r="I5123" t="s">
        <v>10040</v>
      </c>
      <c r="J5123">
        <f>F5123*G5123</f>
        <v>879.44</v>
      </c>
      <c r="K5123">
        <f>F5123*H5123</f>
        <v>595.46</v>
      </c>
      <c r="L5123">
        <f>J5123-K5123</f>
        <v>283.98</v>
      </c>
      <c r="M5123" s="5">
        <f>L5123/J5123</f>
        <v>0.3229100336577822</v>
      </c>
      <c r="N5123" t="str">
        <f>IF(ISNA(VLOOKUP(A5123,'Returns Data'!A:A,1,0)),"No","Yes")</f>
        <v>No</v>
      </c>
      <c r="O5123" t="s">
        <v>10085</v>
      </c>
      <c r="P5123">
        <f>IFERROR(VLOOKUP(A5123,'Ratings Data'!A:C,3,0),"No Rating")</f>
        <v>4</v>
      </c>
      <c r="Q5123" t="s">
        <v>10067</v>
      </c>
      <c r="R5123" s="5">
        <f t="shared" si="79"/>
        <v>-0.70572921894972129</v>
      </c>
    </row>
    <row r="5124" spans="1:18" x14ac:dyDescent="0.3">
      <c r="A5124" t="s">
        <v>1061</v>
      </c>
      <c r="B5124" s="2">
        <v>45691</v>
      </c>
      <c r="C5124" t="s">
        <v>10015</v>
      </c>
      <c r="D5124" t="s">
        <v>10031</v>
      </c>
      <c r="E5124" t="s">
        <v>10035</v>
      </c>
      <c r="F5124">
        <v>12</v>
      </c>
      <c r="G5124">
        <v>174.33</v>
      </c>
      <c r="H5124">
        <v>135.44999999999999</v>
      </c>
      <c r="I5124" t="s">
        <v>10039</v>
      </c>
      <c r="J5124">
        <f>F5124*G5124</f>
        <v>2091.96</v>
      </c>
      <c r="K5124">
        <f>F5124*H5124</f>
        <v>1625.3999999999999</v>
      </c>
      <c r="L5124">
        <f>J5124-K5124</f>
        <v>466.56000000000017</v>
      </c>
      <c r="M5124" s="5">
        <f>L5124/J5124</f>
        <v>0.22302529685080028</v>
      </c>
      <c r="N5124" t="str">
        <f>IF(ISNA(VLOOKUP(A5124,'Returns Data'!A:A,1,0)),"No","Yes")</f>
        <v>No</v>
      </c>
      <c r="O5124" t="s">
        <v>10085</v>
      </c>
      <c r="P5124" t="str">
        <f>IFERROR(VLOOKUP(A5124,'Ratings Data'!A:C,3,0),"No Rating")</f>
        <v>No Rating</v>
      </c>
      <c r="Q5124" t="s">
        <v>10067</v>
      </c>
      <c r="R5124" s="5">
        <f t="shared" ref="R5124:R5187" si="80">(J5124-J5123)/J5123</f>
        <v>1.378741017010825</v>
      </c>
    </row>
    <row r="5125" spans="1:18" x14ac:dyDescent="0.3">
      <c r="A5125" t="s">
        <v>1102</v>
      </c>
      <c r="B5125" s="2">
        <v>45691</v>
      </c>
      <c r="C5125" t="s">
        <v>10019</v>
      </c>
      <c r="D5125" t="s">
        <v>10031</v>
      </c>
      <c r="E5125" t="s">
        <v>10035</v>
      </c>
      <c r="F5125">
        <v>8</v>
      </c>
      <c r="G5125">
        <v>157.88</v>
      </c>
      <c r="H5125">
        <v>116.45</v>
      </c>
      <c r="I5125" t="s">
        <v>10040</v>
      </c>
      <c r="J5125">
        <f>F5125*G5125</f>
        <v>1263.04</v>
      </c>
      <c r="K5125">
        <f>F5125*H5125</f>
        <v>931.6</v>
      </c>
      <c r="L5125">
        <f>J5125-K5125</f>
        <v>331.43999999999994</v>
      </c>
      <c r="M5125" s="5">
        <f>L5125/J5125</f>
        <v>0.2624144920192551</v>
      </c>
      <c r="N5125" t="str">
        <f>IF(ISNA(VLOOKUP(A5125,'Returns Data'!A:A,1,0)),"No","Yes")</f>
        <v>No</v>
      </c>
      <c r="O5125" t="s">
        <v>10085</v>
      </c>
      <c r="P5125" t="str">
        <f>IFERROR(VLOOKUP(A5125,'Ratings Data'!A:C,3,0),"No Rating")</f>
        <v>No Rating</v>
      </c>
      <c r="Q5125" t="s">
        <v>10067</v>
      </c>
      <c r="R5125" s="5">
        <f t="shared" si="80"/>
        <v>-0.39624084590527547</v>
      </c>
    </row>
    <row r="5126" spans="1:18" x14ac:dyDescent="0.3">
      <c r="A5126" t="s">
        <v>3184</v>
      </c>
      <c r="B5126" s="2">
        <v>45691</v>
      </c>
      <c r="C5126" t="s">
        <v>10015</v>
      </c>
      <c r="D5126" t="s">
        <v>10031</v>
      </c>
      <c r="E5126" t="s">
        <v>10035</v>
      </c>
      <c r="F5126">
        <v>2</v>
      </c>
      <c r="G5126">
        <v>159.74</v>
      </c>
      <c r="H5126">
        <v>95.93</v>
      </c>
      <c r="I5126" t="s">
        <v>10040</v>
      </c>
      <c r="J5126">
        <f>F5126*G5126</f>
        <v>319.48</v>
      </c>
      <c r="K5126">
        <f>F5126*H5126</f>
        <v>191.86</v>
      </c>
      <c r="L5126">
        <f>J5126-K5126</f>
        <v>127.62</v>
      </c>
      <c r="M5126" s="5">
        <f>L5126/J5126</f>
        <v>0.39946162514085387</v>
      </c>
      <c r="N5126" t="str">
        <f>IF(ISNA(VLOOKUP(A5126,'Returns Data'!A:A,1,0)),"No","Yes")</f>
        <v>Yes</v>
      </c>
      <c r="O5126" t="str">
        <f>IFERROR(VLOOKUP(A5126,'Returns Data'!A:E,5,0),"No Returns")</f>
        <v>Wrong Product</v>
      </c>
      <c r="P5126" t="str">
        <f>IFERROR(VLOOKUP(A5126,'Ratings Data'!A:C,3,0),"No Rating")</f>
        <v>No Rating</v>
      </c>
      <c r="Q5126" t="s">
        <v>10067</v>
      </c>
      <c r="R5126" s="5">
        <f t="shared" si="80"/>
        <v>-0.74705472510767668</v>
      </c>
    </row>
    <row r="5127" spans="1:18" x14ac:dyDescent="0.3">
      <c r="A5127" t="s">
        <v>3645</v>
      </c>
      <c r="B5127" s="2">
        <v>45691</v>
      </c>
      <c r="C5127" t="s">
        <v>10009</v>
      </c>
      <c r="D5127" t="s">
        <v>10029</v>
      </c>
      <c r="E5127" t="s">
        <v>10036</v>
      </c>
      <c r="F5127">
        <v>3</v>
      </c>
      <c r="G5127">
        <v>37.97</v>
      </c>
      <c r="H5127">
        <v>32.5</v>
      </c>
      <c r="I5127" t="s">
        <v>10039</v>
      </c>
      <c r="J5127">
        <f>F5127*G5127</f>
        <v>113.91</v>
      </c>
      <c r="K5127">
        <f>F5127*H5127</f>
        <v>97.5</v>
      </c>
      <c r="L5127">
        <f>J5127-K5127</f>
        <v>16.409999999999997</v>
      </c>
      <c r="M5127" s="5">
        <f>L5127/J5127</f>
        <v>0.14406110086910717</v>
      </c>
      <c r="N5127" t="str">
        <f>IF(ISNA(VLOOKUP(A5127,'Returns Data'!A:A,1,0)),"No","Yes")</f>
        <v>No</v>
      </c>
      <c r="O5127" t="s">
        <v>10085</v>
      </c>
      <c r="P5127" t="str">
        <f>IFERROR(VLOOKUP(A5127,'Ratings Data'!A:C,3,0),"No Rating")</f>
        <v>No Rating</v>
      </c>
      <c r="Q5127" t="s">
        <v>10067</v>
      </c>
      <c r="R5127" s="5">
        <f t="shared" si="80"/>
        <v>-0.64345185927131587</v>
      </c>
    </row>
    <row r="5128" spans="1:18" x14ac:dyDescent="0.3">
      <c r="A5128" t="s">
        <v>4014</v>
      </c>
      <c r="B5128" s="2">
        <v>45691</v>
      </c>
      <c r="C5128" t="s">
        <v>10013</v>
      </c>
      <c r="D5128" t="s">
        <v>10030</v>
      </c>
      <c r="E5128" t="s">
        <v>10034</v>
      </c>
      <c r="F5128">
        <v>13</v>
      </c>
      <c r="G5128">
        <v>422.38</v>
      </c>
      <c r="H5128">
        <v>287.85000000000002</v>
      </c>
      <c r="I5128" t="s">
        <v>10039</v>
      </c>
      <c r="J5128">
        <f>F5128*G5128</f>
        <v>5490.94</v>
      </c>
      <c r="K5128">
        <f>F5128*H5128</f>
        <v>3742.05</v>
      </c>
      <c r="L5128">
        <f>J5128-K5128</f>
        <v>1748.8899999999994</v>
      </c>
      <c r="M5128" s="5">
        <f>L5128/J5128</f>
        <v>0.31850466404659306</v>
      </c>
      <c r="N5128" t="str">
        <f>IF(ISNA(VLOOKUP(A5128,'Returns Data'!A:A,1,0)),"No","Yes")</f>
        <v>No</v>
      </c>
      <c r="O5128" t="s">
        <v>10085</v>
      </c>
      <c r="P5128" t="str">
        <f>IFERROR(VLOOKUP(A5128,'Ratings Data'!A:C,3,0),"No Rating")</f>
        <v>No Rating</v>
      </c>
      <c r="Q5128" t="s">
        <v>10067</v>
      </c>
      <c r="R5128" s="5">
        <f t="shared" si="80"/>
        <v>47.20419629532087</v>
      </c>
    </row>
    <row r="5129" spans="1:18" x14ac:dyDescent="0.3">
      <c r="A5129" t="s">
        <v>4435</v>
      </c>
      <c r="B5129" s="2">
        <v>45691</v>
      </c>
      <c r="C5129" t="s">
        <v>10025</v>
      </c>
      <c r="D5129" t="s">
        <v>10033</v>
      </c>
      <c r="E5129" t="s">
        <v>10035</v>
      </c>
      <c r="F5129">
        <v>8</v>
      </c>
      <c r="G5129">
        <v>44.48</v>
      </c>
      <c r="H5129">
        <v>28.26</v>
      </c>
      <c r="I5129" t="s">
        <v>10039</v>
      </c>
      <c r="J5129">
        <f>F5129*G5129</f>
        <v>355.84</v>
      </c>
      <c r="K5129">
        <f>F5129*H5129</f>
        <v>226.08</v>
      </c>
      <c r="L5129">
        <f>J5129-K5129</f>
        <v>129.75999999999996</v>
      </c>
      <c r="M5129" s="5">
        <f>L5129/J5129</f>
        <v>0.36465827338129486</v>
      </c>
      <c r="N5129" t="str">
        <f>IF(ISNA(VLOOKUP(A5129,'Returns Data'!A:A,1,0)),"No","Yes")</f>
        <v>No</v>
      </c>
      <c r="O5129" t="s">
        <v>10085</v>
      </c>
      <c r="P5129" t="str">
        <f>IFERROR(VLOOKUP(A5129,'Ratings Data'!A:C,3,0),"No Rating")</f>
        <v>No Rating</v>
      </c>
      <c r="Q5129" t="s">
        <v>10067</v>
      </c>
      <c r="R5129" s="5">
        <f t="shared" si="80"/>
        <v>-0.93519506678273667</v>
      </c>
    </row>
    <row r="5130" spans="1:18" x14ac:dyDescent="0.3">
      <c r="A5130" t="s">
        <v>4567</v>
      </c>
      <c r="B5130" s="2">
        <v>45691</v>
      </c>
      <c r="C5130" t="s">
        <v>10013</v>
      </c>
      <c r="D5130" t="s">
        <v>10030</v>
      </c>
      <c r="E5130" t="s">
        <v>10034</v>
      </c>
      <c r="F5130">
        <v>15</v>
      </c>
      <c r="G5130">
        <v>55.37</v>
      </c>
      <c r="H5130">
        <v>34.58</v>
      </c>
      <c r="I5130" t="s">
        <v>10039</v>
      </c>
      <c r="J5130">
        <f>F5130*G5130</f>
        <v>830.55</v>
      </c>
      <c r="K5130">
        <f>F5130*H5130</f>
        <v>518.69999999999993</v>
      </c>
      <c r="L5130">
        <f>J5130-K5130</f>
        <v>311.85000000000002</v>
      </c>
      <c r="M5130" s="5">
        <f>L5130/J5130</f>
        <v>0.37547408343868527</v>
      </c>
      <c r="N5130" t="str">
        <f>IF(ISNA(VLOOKUP(A5130,'Returns Data'!A:A,1,0)),"No","Yes")</f>
        <v>No</v>
      </c>
      <c r="O5130" t="s">
        <v>10085</v>
      </c>
      <c r="P5130" t="str">
        <f>IFERROR(VLOOKUP(A5130,'Ratings Data'!A:C,3,0),"No Rating")</f>
        <v>No Rating</v>
      </c>
      <c r="Q5130" t="s">
        <v>10067</v>
      </c>
      <c r="R5130" s="5">
        <f t="shared" si="80"/>
        <v>1.3340546312949642</v>
      </c>
    </row>
    <row r="5131" spans="1:18" x14ac:dyDescent="0.3">
      <c r="A5131" t="s">
        <v>4877</v>
      </c>
      <c r="B5131" s="2">
        <v>45691</v>
      </c>
      <c r="C5131" t="s">
        <v>10014</v>
      </c>
      <c r="D5131" t="s">
        <v>10030</v>
      </c>
      <c r="E5131" t="s">
        <v>10034</v>
      </c>
      <c r="F5131">
        <v>15</v>
      </c>
      <c r="G5131">
        <v>458.14</v>
      </c>
      <c r="H5131">
        <v>292.02999999999997</v>
      </c>
      <c r="I5131" t="s">
        <v>10040</v>
      </c>
      <c r="J5131">
        <f>F5131*G5131</f>
        <v>6872.0999999999995</v>
      </c>
      <c r="K5131">
        <f>F5131*H5131</f>
        <v>4380.45</v>
      </c>
      <c r="L5131">
        <f>J5131-K5131</f>
        <v>2491.6499999999996</v>
      </c>
      <c r="M5131" s="5">
        <f>L5131/J5131</f>
        <v>0.36257475880735146</v>
      </c>
      <c r="N5131" t="str">
        <f>IF(ISNA(VLOOKUP(A5131,'Returns Data'!A:A,1,0)),"No","Yes")</f>
        <v>No</v>
      </c>
      <c r="O5131" t="s">
        <v>10085</v>
      </c>
      <c r="P5131" t="str">
        <f>IFERROR(VLOOKUP(A5131,'Ratings Data'!A:C,3,0),"No Rating")</f>
        <v>No Rating</v>
      </c>
      <c r="Q5131" t="s">
        <v>10067</v>
      </c>
      <c r="R5131" s="5">
        <f t="shared" si="80"/>
        <v>7.2741556799711029</v>
      </c>
    </row>
    <row r="5132" spans="1:18" x14ac:dyDescent="0.3">
      <c r="A5132" t="s">
        <v>4996</v>
      </c>
      <c r="B5132" s="2">
        <v>45691</v>
      </c>
      <c r="C5132" t="s">
        <v>10028</v>
      </c>
      <c r="D5132" t="s">
        <v>10032</v>
      </c>
      <c r="E5132" t="s">
        <v>10034</v>
      </c>
      <c r="F5132">
        <v>5</v>
      </c>
      <c r="G5132">
        <v>256.61</v>
      </c>
      <c r="H5132">
        <v>195.53</v>
      </c>
      <c r="I5132" t="s">
        <v>10040</v>
      </c>
      <c r="J5132">
        <f>F5132*G5132</f>
        <v>1283.0500000000002</v>
      </c>
      <c r="K5132">
        <f>F5132*H5132</f>
        <v>977.65</v>
      </c>
      <c r="L5132">
        <f>J5132-K5132</f>
        <v>305.4000000000002</v>
      </c>
      <c r="M5132" s="5">
        <f>L5132/J5132</f>
        <v>0.23802657729628632</v>
      </c>
      <c r="N5132" t="str">
        <f>IF(ISNA(VLOOKUP(A5132,'Returns Data'!A:A,1,0)),"No","Yes")</f>
        <v>No</v>
      </c>
      <c r="O5132" t="s">
        <v>10085</v>
      </c>
      <c r="P5132">
        <f>IFERROR(VLOOKUP(A5132,'Ratings Data'!A:C,3,0),"No Rating")</f>
        <v>5</v>
      </c>
      <c r="Q5132" t="s">
        <v>10067</v>
      </c>
      <c r="R5132" s="5">
        <f t="shared" si="80"/>
        <v>-0.81329579022424003</v>
      </c>
    </row>
    <row r="5133" spans="1:18" x14ac:dyDescent="0.3">
      <c r="A5133" t="s">
        <v>5108</v>
      </c>
      <c r="B5133" s="2">
        <v>45691</v>
      </c>
      <c r="C5133" t="s">
        <v>10022</v>
      </c>
      <c r="D5133" t="s">
        <v>10033</v>
      </c>
      <c r="E5133" t="s">
        <v>10034</v>
      </c>
      <c r="F5133">
        <v>14</v>
      </c>
      <c r="G5133">
        <v>497.44</v>
      </c>
      <c r="H5133">
        <v>308.32</v>
      </c>
      <c r="I5133" t="s">
        <v>10040</v>
      </c>
      <c r="J5133">
        <f>F5133*G5133</f>
        <v>6964.16</v>
      </c>
      <c r="K5133">
        <f>F5133*H5133</f>
        <v>4316.4799999999996</v>
      </c>
      <c r="L5133">
        <f>J5133-K5133</f>
        <v>2647.6800000000003</v>
      </c>
      <c r="M5133" s="5">
        <f>L5133/J5133</f>
        <v>0.38018655516243172</v>
      </c>
      <c r="N5133" t="str">
        <f>IF(ISNA(VLOOKUP(A5133,'Returns Data'!A:A,1,0)),"No","Yes")</f>
        <v>No</v>
      </c>
      <c r="O5133" t="s">
        <v>10085</v>
      </c>
      <c r="P5133" t="str">
        <f>IFERROR(VLOOKUP(A5133,'Ratings Data'!A:C,3,0),"No Rating")</f>
        <v>No Rating</v>
      </c>
      <c r="Q5133" t="s">
        <v>10067</v>
      </c>
      <c r="R5133" s="5">
        <f t="shared" si="80"/>
        <v>4.4278165309224109</v>
      </c>
    </row>
    <row r="5134" spans="1:18" x14ac:dyDescent="0.3">
      <c r="A5134" t="s">
        <v>5112</v>
      </c>
      <c r="B5134" s="2">
        <v>45691</v>
      </c>
      <c r="C5134" t="s">
        <v>10011</v>
      </c>
      <c r="D5134" t="s">
        <v>10029</v>
      </c>
      <c r="E5134" t="s">
        <v>10037</v>
      </c>
      <c r="F5134">
        <v>15</v>
      </c>
      <c r="G5134">
        <v>392.4</v>
      </c>
      <c r="H5134">
        <v>285.14999999999998</v>
      </c>
      <c r="I5134" t="s">
        <v>10039</v>
      </c>
      <c r="J5134">
        <f>F5134*G5134</f>
        <v>5886</v>
      </c>
      <c r="K5134">
        <f>F5134*H5134</f>
        <v>4277.25</v>
      </c>
      <c r="L5134">
        <f>J5134-K5134</f>
        <v>1608.75</v>
      </c>
      <c r="M5134" s="5">
        <f>L5134/J5134</f>
        <v>0.27331804281345567</v>
      </c>
      <c r="N5134" t="str">
        <f>IF(ISNA(VLOOKUP(A5134,'Returns Data'!A:A,1,0)),"No","Yes")</f>
        <v>No</v>
      </c>
      <c r="O5134" t="s">
        <v>10085</v>
      </c>
      <c r="P5134" t="str">
        <f>IFERROR(VLOOKUP(A5134,'Ratings Data'!A:C,3,0),"No Rating")</f>
        <v>No Rating</v>
      </c>
      <c r="Q5134" t="s">
        <v>10067</v>
      </c>
      <c r="R5134" s="5">
        <f t="shared" si="80"/>
        <v>-0.15481551256720119</v>
      </c>
    </row>
    <row r="5135" spans="1:18" x14ac:dyDescent="0.3">
      <c r="A5135" t="s">
        <v>5294</v>
      </c>
      <c r="B5135" s="2">
        <v>45691</v>
      </c>
      <c r="C5135" t="s">
        <v>10020</v>
      </c>
      <c r="D5135" t="s">
        <v>10030</v>
      </c>
      <c r="E5135" t="s">
        <v>10034</v>
      </c>
      <c r="F5135">
        <v>11</v>
      </c>
      <c r="G5135">
        <v>301.61</v>
      </c>
      <c r="H5135">
        <v>239.33</v>
      </c>
      <c r="I5135" t="s">
        <v>10040</v>
      </c>
      <c r="J5135">
        <f>F5135*G5135</f>
        <v>3317.71</v>
      </c>
      <c r="K5135">
        <f>F5135*H5135</f>
        <v>2632.63</v>
      </c>
      <c r="L5135">
        <f>J5135-K5135</f>
        <v>685.07999999999993</v>
      </c>
      <c r="M5135" s="5">
        <f>L5135/J5135</f>
        <v>0.20649182719405854</v>
      </c>
      <c r="N5135" t="str">
        <f>IF(ISNA(VLOOKUP(A5135,'Returns Data'!A:A,1,0)),"No","Yes")</f>
        <v>No</v>
      </c>
      <c r="O5135" t="s">
        <v>10085</v>
      </c>
      <c r="P5135" t="str">
        <f>IFERROR(VLOOKUP(A5135,'Ratings Data'!A:C,3,0),"No Rating")</f>
        <v>No Rating</v>
      </c>
      <c r="Q5135" t="s">
        <v>10067</v>
      </c>
      <c r="R5135" s="5">
        <f t="shared" si="80"/>
        <v>-0.43633876996262316</v>
      </c>
    </row>
    <row r="5136" spans="1:18" x14ac:dyDescent="0.3">
      <c r="A5136" t="s">
        <v>7731</v>
      </c>
      <c r="B5136" s="2">
        <v>45691</v>
      </c>
      <c r="C5136" t="s">
        <v>10019</v>
      </c>
      <c r="D5136" t="s">
        <v>10031</v>
      </c>
      <c r="E5136" t="s">
        <v>10034</v>
      </c>
      <c r="F5136">
        <v>16</v>
      </c>
      <c r="G5136">
        <v>109.28</v>
      </c>
      <c r="H5136">
        <v>74.180000000000007</v>
      </c>
      <c r="I5136" t="s">
        <v>10039</v>
      </c>
      <c r="J5136">
        <f>F5136*G5136</f>
        <v>1748.48</v>
      </c>
      <c r="K5136">
        <f>F5136*H5136</f>
        <v>1186.8800000000001</v>
      </c>
      <c r="L5136">
        <f>J5136-K5136</f>
        <v>561.59999999999991</v>
      </c>
      <c r="M5136" s="5">
        <f>L5136/J5136</f>
        <v>0.32119326500732059</v>
      </c>
      <c r="N5136" t="str">
        <f>IF(ISNA(VLOOKUP(A5136,'Returns Data'!A:A,1,0)),"No","Yes")</f>
        <v>No</v>
      </c>
      <c r="O5136" t="s">
        <v>10085</v>
      </c>
      <c r="P5136" t="str">
        <f>IFERROR(VLOOKUP(A5136,'Ratings Data'!A:C,3,0),"No Rating")</f>
        <v>No Rating</v>
      </c>
      <c r="Q5136" t="s">
        <v>10067</v>
      </c>
      <c r="R5136" s="5">
        <f t="shared" si="80"/>
        <v>-0.47298588484225568</v>
      </c>
    </row>
    <row r="5137" spans="1:18" x14ac:dyDescent="0.3">
      <c r="A5137" t="s">
        <v>8169</v>
      </c>
      <c r="B5137" s="2">
        <v>45691</v>
      </c>
      <c r="C5137" t="s">
        <v>10012</v>
      </c>
      <c r="D5137" t="s">
        <v>10030</v>
      </c>
      <c r="E5137" t="s">
        <v>10038</v>
      </c>
      <c r="F5137">
        <v>4</v>
      </c>
      <c r="G5137">
        <v>53.33</v>
      </c>
      <c r="H5137">
        <v>38.53</v>
      </c>
      <c r="I5137" t="s">
        <v>10040</v>
      </c>
      <c r="J5137">
        <f>F5137*G5137</f>
        <v>213.32</v>
      </c>
      <c r="K5137">
        <f>F5137*H5137</f>
        <v>154.12</v>
      </c>
      <c r="L5137">
        <f>J5137-K5137</f>
        <v>59.199999999999989</v>
      </c>
      <c r="M5137" s="5">
        <f>L5137/J5137</f>
        <v>0.2775173448340521</v>
      </c>
      <c r="N5137" t="str">
        <f>IF(ISNA(VLOOKUP(A5137,'Returns Data'!A:A,1,0)),"No","Yes")</f>
        <v>No</v>
      </c>
      <c r="O5137" t="s">
        <v>10085</v>
      </c>
      <c r="P5137" t="str">
        <f>IFERROR(VLOOKUP(A5137,'Ratings Data'!A:C,3,0),"No Rating")</f>
        <v>No Rating</v>
      </c>
      <c r="Q5137" t="s">
        <v>10067</v>
      </c>
      <c r="R5137" s="5">
        <f t="shared" si="80"/>
        <v>-0.87799688872620796</v>
      </c>
    </row>
    <row r="5138" spans="1:18" x14ac:dyDescent="0.3">
      <c r="A5138" t="s">
        <v>8787</v>
      </c>
      <c r="B5138" s="2">
        <v>45691</v>
      </c>
      <c r="C5138" t="s">
        <v>10016</v>
      </c>
      <c r="D5138" t="s">
        <v>10032</v>
      </c>
      <c r="E5138" t="s">
        <v>10035</v>
      </c>
      <c r="F5138">
        <v>12</v>
      </c>
      <c r="G5138">
        <v>45.54</v>
      </c>
      <c r="H5138">
        <v>40.28</v>
      </c>
      <c r="I5138" t="s">
        <v>10040</v>
      </c>
      <c r="J5138">
        <f>F5138*G5138</f>
        <v>546.48</v>
      </c>
      <c r="K5138">
        <f>F5138*H5138</f>
        <v>483.36</v>
      </c>
      <c r="L5138">
        <f>J5138-K5138</f>
        <v>63.120000000000005</v>
      </c>
      <c r="M5138" s="5">
        <f>L5138/J5138</f>
        <v>0.11550285463328942</v>
      </c>
      <c r="N5138" t="str">
        <f>IF(ISNA(VLOOKUP(A5138,'Returns Data'!A:A,1,0)),"No","Yes")</f>
        <v>No</v>
      </c>
      <c r="O5138" t="s">
        <v>10085</v>
      </c>
      <c r="P5138" t="str">
        <f>IFERROR(VLOOKUP(A5138,'Ratings Data'!A:C,3,0),"No Rating")</f>
        <v>No Rating</v>
      </c>
      <c r="Q5138" t="s">
        <v>10067</v>
      </c>
      <c r="R5138" s="5">
        <f t="shared" si="80"/>
        <v>1.5617851115694732</v>
      </c>
    </row>
    <row r="5139" spans="1:18" x14ac:dyDescent="0.3">
      <c r="A5139" t="s">
        <v>9113</v>
      </c>
      <c r="B5139" s="2">
        <v>45691</v>
      </c>
      <c r="C5139" t="s">
        <v>10026</v>
      </c>
      <c r="D5139" t="s">
        <v>10031</v>
      </c>
      <c r="E5139" t="s">
        <v>10036</v>
      </c>
      <c r="F5139">
        <v>11</v>
      </c>
      <c r="G5139">
        <v>417.26</v>
      </c>
      <c r="H5139">
        <v>277.20999999999998</v>
      </c>
      <c r="I5139" t="s">
        <v>10040</v>
      </c>
      <c r="J5139">
        <f>F5139*G5139</f>
        <v>4589.8599999999997</v>
      </c>
      <c r="K5139">
        <f>F5139*H5139</f>
        <v>3049.31</v>
      </c>
      <c r="L5139">
        <f>J5139-K5139</f>
        <v>1540.5499999999997</v>
      </c>
      <c r="M5139" s="5">
        <f>L5139/J5139</f>
        <v>0.33564204572688489</v>
      </c>
      <c r="N5139" t="str">
        <f>IF(ISNA(VLOOKUP(A5139,'Returns Data'!A:A,1,0)),"No","Yes")</f>
        <v>No</v>
      </c>
      <c r="O5139" t="s">
        <v>10085</v>
      </c>
      <c r="P5139" t="str">
        <f>IFERROR(VLOOKUP(A5139,'Ratings Data'!A:C,3,0),"No Rating")</f>
        <v>No Rating</v>
      </c>
      <c r="Q5139" t="s">
        <v>10067</v>
      </c>
      <c r="R5139" s="5">
        <f t="shared" si="80"/>
        <v>7.3989533011272135</v>
      </c>
    </row>
    <row r="5140" spans="1:18" x14ac:dyDescent="0.3">
      <c r="A5140" t="s">
        <v>9421</v>
      </c>
      <c r="B5140" s="2">
        <v>45691</v>
      </c>
      <c r="C5140" t="s">
        <v>10023</v>
      </c>
      <c r="D5140" t="s">
        <v>10033</v>
      </c>
      <c r="E5140" t="s">
        <v>10038</v>
      </c>
      <c r="F5140">
        <v>17</v>
      </c>
      <c r="G5140">
        <v>134.12</v>
      </c>
      <c r="H5140">
        <v>93.61</v>
      </c>
      <c r="I5140" t="s">
        <v>10039</v>
      </c>
      <c r="J5140">
        <f>F5140*G5140</f>
        <v>2280.04</v>
      </c>
      <c r="K5140">
        <f>F5140*H5140</f>
        <v>1591.37</v>
      </c>
      <c r="L5140">
        <f>J5140-K5140</f>
        <v>688.67000000000007</v>
      </c>
      <c r="M5140" s="5">
        <f>L5140/J5140</f>
        <v>0.30204294661497172</v>
      </c>
      <c r="N5140" t="str">
        <f>IF(ISNA(VLOOKUP(A5140,'Returns Data'!A:A,1,0)),"No","Yes")</f>
        <v>No</v>
      </c>
      <c r="O5140" t="s">
        <v>10085</v>
      </c>
      <c r="P5140" t="str">
        <f>IFERROR(VLOOKUP(A5140,'Ratings Data'!A:C,3,0),"No Rating")</f>
        <v>No Rating</v>
      </c>
      <c r="Q5140" t="s">
        <v>10067</v>
      </c>
      <c r="R5140" s="5">
        <f t="shared" si="80"/>
        <v>-0.50324410766341454</v>
      </c>
    </row>
    <row r="5141" spans="1:18" x14ac:dyDescent="0.3">
      <c r="A5141" t="s">
        <v>9560</v>
      </c>
      <c r="B5141" s="2">
        <v>45691</v>
      </c>
      <c r="C5141" t="s">
        <v>10010</v>
      </c>
      <c r="D5141" t="s">
        <v>10029</v>
      </c>
      <c r="E5141" t="s">
        <v>10035</v>
      </c>
      <c r="F5141">
        <v>20</v>
      </c>
      <c r="G5141">
        <v>336.31</v>
      </c>
      <c r="H5141">
        <v>270.48</v>
      </c>
      <c r="I5141" t="s">
        <v>10040</v>
      </c>
      <c r="J5141">
        <f>F5141*G5141</f>
        <v>6726.2</v>
      </c>
      <c r="K5141">
        <f>F5141*H5141</f>
        <v>5409.6</v>
      </c>
      <c r="L5141">
        <f>J5141-K5141</f>
        <v>1316.5999999999995</v>
      </c>
      <c r="M5141" s="5">
        <f>L5141/J5141</f>
        <v>0.19574202372810792</v>
      </c>
      <c r="N5141" t="str">
        <f>IF(ISNA(VLOOKUP(A5141,'Returns Data'!A:A,1,0)),"No","Yes")</f>
        <v>No</v>
      </c>
      <c r="O5141" t="s">
        <v>10085</v>
      </c>
      <c r="P5141" t="str">
        <f>IFERROR(VLOOKUP(A5141,'Ratings Data'!A:C,3,0),"No Rating")</f>
        <v>No Rating</v>
      </c>
      <c r="Q5141" t="s">
        <v>10067</v>
      </c>
      <c r="R5141" s="5">
        <f t="shared" si="80"/>
        <v>1.9500359642813283</v>
      </c>
    </row>
    <row r="5142" spans="1:18" x14ac:dyDescent="0.3">
      <c r="A5142" t="s">
        <v>59</v>
      </c>
      <c r="B5142" s="2">
        <v>45692</v>
      </c>
      <c r="C5142" t="s">
        <v>10028</v>
      </c>
      <c r="D5142" t="s">
        <v>10032</v>
      </c>
      <c r="E5142" t="s">
        <v>10034</v>
      </c>
      <c r="F5142">
        <v>10</v>
      </c>
      <c r="G5142">
        <v>418.15</v>
      </c>
      <c r="H5142">
        <v>259.68</v>
      </c>
      <c r="I5142" t="s">
        <v>10040</v>
      </c>
      <c r="J5142">
        <f>F5142*G5142</f>
        <v>4181.5</v>
      </c>
      <c r="K5142">
        <f>F5142*H5142</f>
        <v>2596.8000000000002</v>
      </c>
      <c r="L5142">
        <f>J5142-K5142</f>
        <v>1584.6999999999998</v>
      </c>
      <c r="M5142" s="5">
        <f>L5142/J5142</f>
        <v>0.37897883534616761</v>
      </c>
      <c r="N5142" t="str">
        <f>IF(ISNA(VLOOKUP(A5142,'Returns Data'!A:A,1,0)),"No","Yes")</f>
        <v>No</v>
      </c>
      <c r="O5142" t="s">
        <v>10085</v>
      </c>
      <c r="P5142" t="str">
        <f>IFERROR(VLOOKUP(A5142,'Ratings Data'!A:C,3,0),"No Rating")</f>
        <v>No Rating</v>
      </c>
      <c r="Q5142" t="s">
        <v>10067</v>
      </c>
      <c r="R5142" s="5">
        <f t="shared" si="80"/>
        <v>-0.37832654396241561</v>
      </c>
    </row>
    <row r="5143" spans="1:18" x14ac:dyDescent="0.3">
      <c r="A5143" t="s">
        <v>289</v>
      </c>
      <c r="B5143" s="2">
        <v>45692</v>
      </c>
      <c r="C5143" t="s">
        <v>10027</v>
      </c>
      <c r="D5143" t="s">
        <v>10032</v>
      </c>
      <c r="E5143" t="s">
        <v>10036</v>
      </c>
      <c r="F5143">
        <v>2</v>
      </c>
      <c r="G5143">
        <v>262.63</v>
      </c>
      <c r="H5143">
        <v>215.77</v>
      </c>
      <c r="I5143" t="s">
        <v>10039</v>
      </c>
      <c r="J5143">
        <f>F5143*G5143</f>
        <v>525.26</v>
      </c>
      <c r="K5143">
        <f>F5143*H5143</f>
        <v>431.54</v>
      </c>
      <c r="L5143">
        <f>J5143-K5143</f>
        <v>93.71999999999997</v>
      </c>
      <c r="M5143" s="5">
        <f>L5143/J5143</f>
        <v>0.17842592240033503</v>
      </c>
      <c r="N5143" t="str">
        <f>IF(ISNA(VLOOKUP(A5143,'Returns Data'!A:A,1,0)),"No","Yes")</f>
        <v>No</v>
      </c>
      <c r="O5143" t="s">
        <v>10085</v>
      </c>
      <c r="P5143" t="str">
        <f>IFERROR(VLOOKUP(A5143,'Ratings Data'!A:C,3,0),"No Rating")</f>
        <v>No Rating</v>
      </c>
      <c r="Q5143" t="s">
        <v>10067</v>
      </c>
      <c r="R5143" s="5">
        <f t="shared" si="80"/>
        <v>-0.87438479014707637</v>
      </c>
    </row>
    <row r="5144" spans="1:18" x14ac:dyDescent="0.3">
      <c r="A5144" t="s">
        <v>489</v>
      </c>
      <c r="B5144" s="2">
        <v>45692</v>
      </c>
      <c r="C5144" t="s">
        <v>10019</v>
      </c>
      <c r="D5144" t="s">
        <v>10031</v>
      </c>
      <c r="E5144" t="s">
        <v>10035</v>
      </c>
      <c r="F5144">
        <v>5</v>
      </c>
      <c r="G5144">
        <v>185.78</v>
      </c>
      <c r="H5144">
        <v>140.37</v>
      </c>
      <c r="I5144" t="s">
        <v>10039</v>
      </c>
      <c r="J5144">
        <f>F5144*G5144</f>
        <v>928.9</v>
      </c>
      <c r="K5144">
        <f>F5144*H5144</f>
        <v>701.85</v>
      </c>
      <c r="L5144">
        <f>J5144-K5144</f>
        <v>227.04999999999995</v>
      </c>
      <c r="M5144" s="5">
        <f>L5144/J5144</f>
        <v>0.24442889439121537</v>
      </c>
      <c r="N5144" t="str">
        <f>IF(ISNA(VLOOKUP(A5144,'Returns Data'!A:A,1,0)),"No","Yes")</f>
        <v>No</v>
      </c>
      <c r="O5144" t="s">
        <v>10085</v>
      </c>
      <c r="P5144" t="str">
        <f>IFERROR(VLOOKUP(A5144,'Ratings Data'!A:C,3,0),"No Rating")</f>
        <v>No Rating</v>
      </c>
      <c r="Q5144" t="s">
        <v>10067</v>
      </c>
      <c r="R5144" s="5">
        <f t="shared" si="80"/>
        <v>0.76845752579674831</v>
      </c>
    </row>
    <row r="5145" spans="1:18" x14ac:dyDescent="0.3">
      <c r="A5145" t="s">
        <v>827</v>
      </c>
      <c r="B5145" s="2">
        <v>45692</v>
      </c>
      <c r="C5145" t="s">
        <v>10009</v>
      </c>
      <c r="D5145" t="s">
        <v>10029</v>
      </c>
      <c r="E5145" t="s">
        <v>10038</v>
      </c>
      <c r="F5145">
        <v>8</v>
      </c>
      <c r="G5145">
        <v>115.16</v>
      </c>
      <c r="H5145">
        <v>83.85</v>
      </c>
      <c r="I5145" t="s">
        <v>10039</v>
      </c>
      <c r="J5145">
        <f>F5145*G5145</f>
        <v>921.28</v>
      </c>
      <c r="K5145">
        <f>F5145*H5145</f>
        <v>670.8</v>
      </c>
      <c r="L5145">
        <f>J5145-K5145</f>
        <v>250.48000000000002</v>
      </c>
      <c r="M5145" s="5">
        <f>L5145/J5145</f>
        <v>0.27188259812434878</v>
      </c>
      <c r="N5145" t="str">
        <f>IF(ISNA(VLOOKUP(A5145,'Returns Data'!A:A,1,0)),"No","Yes")</f>
        <v>No</v>
      </c>
      <c r="O5145" t="s">
        <v>10085</v>
      </c>
      <c r="P5145" t="str">
        <f>IFERROR(VLOOKUP(A5145,'Ratings Data'!A:C,3,0),"No Rating")</f>
        <v>No Rating</v>
      </c>
      <c r="Q5145" t="s">
        <v>10067</v>
      </c>
      <c r="R5145" s="5">
        <f t="shared" si="80"/>
        <v>-8.2032511572828135E-3</v>
      </c>
    </row>
    <row r="5146" spans="1:18" x14ac:dyDescent="0.3">
      <c r="A5146" t="s">
        <v>1332</v>
      </c>
      <c r="B5146" s="2">
        <v>45692</v>
      </c>
      <c r="C5146" t="s">
        <v>10009</v>
      </c>
      <c r="D5146" t="s">
        <v>10029</v>
      </c>
      <c r="E5146" t="s">
        <v>10037</v>
      </c>
      <c r="F5146">
        <v>14</v>
      </c>
      <c r="G5146">
        <v>363.09</v>
      </c>
      <c r="H5146">
        <v>240.13</v>
      </c>
      <c r="I5146" t="s">
        <v>10040</v>
      </c>
      <c r="J5146">
        <f>F5146*G5146</f>
        <v>5083.2599999999993</v>
      </c>
      <c r="K5146">
        <f>F5146*H5146</f>
        <v>3361.8199999999997</v>
      </c>
      <c r="L5146">
        <f>J5146-K5146</f>
        <v>1721.4399999999996</v>
      </c>
      <c r="M5146" s="5">
        <f>L5146/J5146</f>
        <v>0.33864881985182732</v>
      </c>
      <c r="N5146" t="str">
        <f>IF(ISNA(VLOOKUP(A5146,'Returns Data'!A:A,1,0)),"No","Yes")</f>
        <v>No</v>
      </c>
      <c r="O5146" t="s">
        <v>10085</v>
      </c>
      <c r="P5146" t="str">
        <f>IFERROR(VLOOKUP(A5146,'Ratings Data'!A:C,3,0),"No Rating")</f>
        <v>No Rating</v>
      </c>
      <c r="Q5146" t="s">
        <v>10067</v>
      </c>
      <c r="R5146" s="5">
        <f t="shared" si="80"/>
        <v>4.5176059395623476</v>
      </c>
    </row>
    <row r="5147" spans="1:18" x14ac:dyDescent="0.3">
      <c r="A5147" t="s">
        <v>1364</v>
      </c>
      <c r="B5147" s="2">
        <v>45692</v>
      </c>
      <c r="C5147" t="s">
        <v>10020</v>
      </c>
      <c r="D5147" t="s">
        <v>10030</v>
      </c>
      <c r="E5147" t="s">
        <v>10038</v>
      </c>
      <c r="F5147">
        <v>7</v>
      </c>
      <c r="G5147">
        <v>270.47000000000003</v>
      </c>
      <c r="H5147">
        <v>231.3</v>
      </c>
      <c r="I5147" t="s">
        <v>10040</v>
      </c>
      <c r="J5147">
        <f>F5147*G5147</f>
        <v>1893.2900000000002</v>
      </c>
      <c r="K5147">
        <f>F5147*H5147</f>
        <v>1619.1000000000001</v>
      </c>
      <c r="L5147">
        <f>J5147-K5147</f>
        <v>274.19000000000005</v>
      </c>
      <c r="M5147" s="5">
        <f>L5147/J5147</f>
        <v>0.14482197655932266</v>
      </c>
      <c r="N5147" t="str">
        <f>IF(ISNA(VLOOKUP(A5147,'Returns Data'!A:A,1,0)),"No","Yes")</f>
        <v>No</v>
      </c>
      <c r="O5147" t="s">
        <v>10085</v>
      </c>
      <c r="P5147" t="str">
        <f>IFERROR(VLOOKUP(A5147,'Ratings Data'!A:C,3,0),"No Rating")</f>
        <v>No Rating</v>
      </c>
      <c r="Q5147" t="s">
        <v>10067</v>
      </c>
      <c r="R5147" s="5">
        <f t="shared" si="80"/>
        <v>-0.62754413506293205</v>
      </c>
    </row>
    <row r="5148" spans="1:18" x14ac:dyDescent="0.3">
      <c r="A5148" t="s">
        <v>1514</v>
      </c>
      <c r="B5148" s="2">
        <v>45692</v>
      </c>
      <c r="C5148" t="s">
        <v>10012</v>
      </c>
      <c r="D5148" t="s">
        <v>10030</v>
      </c>
      <c r="E5148" t="s">
        <v>10037</v>
      </c>
      <c r="F5148">
        <v>6</v>
      </c>
      <c r="G5148">
        <v>14.67</v>
      </c>
      <c r="H5148">
        <v>12.91</v>
      </c>
      <c r="I5148" t="s">
        <v>10040</v>
      </c>
      <c r="J5148">
        <f>F5148*G5148</f>
        <v>88.02</v>
      </c>
      <c r="K5148">
        <f>F5148*H5148</f>
        <v>77.460000000000008</v>
      </c>
      <c r="L5148">
        <f>J5148-K5148</f>
        <v>10.559999999999988</v>
      </c>
      <c r="M5148" s="5">
        <f>L5148/J5148</f>
        <v>0.11997273346966586</v>
      </c>
      <c r="N5148" t="str">
        <f>IF(ISNA(VLOOKUP(A5148,'Returns Data'!A:A,1,0)),"No","Yes")</f>
        <v>Yes</v>
      </c>
      <c r="O5148" t="str">
        <f>IFERROR(VLOOKUP(A5148,'Returns Data'!A:E,5,0),"No Returns")</f>
        <v>Wrong Product</v>
      </c>
      <c r="P5148" t="str">
        <f>IFERROR(VLOOKUP(A5148,'Ratings Data'!A:C,3,0),"No Rating")</f>
        <v>No Rating</v>
      </c>
      <c r="Q5148" t="s">
        <v>10067</v>
      </c>
      <c r="R5148" s="5">
        <f t="shared" si="80"/>
        <v>-0.95350949933713269</v>
      </c>
    </row>
    <row r="5149" spans="1:18" x14ac:dyDescent="0.3">
      <c r="A5149" t="s">
        <v>1728</v>
      </c>
      <c r="B5149" s="2">
        <v>45692</v>
      </c>
      <c r="C5149" t="s">
        <v>10012</v>
      </c>
      <c r="D5149" t="s">
        <v>10030</v>
      </c>
      <c r="E5149" t="s">
        <v>10035</v>
      </c>
      <c r="F5149">
        <v>19</v>
      </c>
      <c r="G5149">
        <v>121.34</v>
      </c>
      <c r="H5149">
        <v>102.21</v>
      </c>
      <c r="I5149" t="s">
        <v>10040</v>
      </c>
      <c r="J5149">
        <f>F5149*G5149</f>
        <v>2305.46</v>
      </c>
      <c r="K5149">
        <f>F5149*H5149</f>
        <v>1941.9899999999998</v>
      </c>
      <c r="L5149">
        <f>J5149-K5149</f>
        <v>363.47000000000025</v>
      </c>
      <c r="M5149" s="5">
        <f>L5149/J5149</f>
        <v>0.15765617273776178</v>
      </c>
      <c r="N5149" t="str">
        <f>IF(ISNA(VLOOKUP(A5149,'Returns Data'!A:A,1,0)),"No","Yes")</f>
        <v>No</v>
      </c>
      <c r="O5149" t="s">
        <v>10085</v>
      </c>
      <c r="P5149" t="str">
        <f>IFERROR(VLOOKUP(A5149,'Ratings Data'!A:C,3,0),"No Rating")</f>
        <v>No Rating</v>
      </c>
      <c r="Q5149" t="s">
        <v>10067</v>
      </c>
      <c r="R5149" s="5">
        <f t="shared" si="80"/>
        <v>25.192456259940926</v>
      </c>
    </row>
    <row r="5150" spans="1:18" x14ac:dyDescent="0.3">
      <c r="A5150" t="s">
        <v>1770</v>
      </c>
      <c r="B5150" s="2">
        <v>45692</v>
      </c>
      <c r="C5150" t="s">
        <v>10010</v>
      </c>
      <c r="D5150" t="s">
        <v>10029</v>
      </c>
      <c r="E5150" t="s">
        <v>10034</v>
      </c>
      <c r="F5150">
        <v>8</v>
      </c>
      <c r="G5150">
        <v>167.86</v>
      </c>
      <c r="H5150">
        <v>124.7</v>
      </c>
      <c r="I5150" t="s">
        <v>10040</v>
      </c>
      <c r="J5150">
        <f>F5150*G5150</f>
        <v>1342.88</v>
      </c>
      <c r="K5150">
        <f>F5150*H5150</f>
        <v>997.6</v>
      </c>
      <c r="L5150">
        <f>J5150-K5150</f>
        <v>345.28000000000009</v>
      </c>
      <c r="M5150" s="5">
        <f>L5150/J5150</f>
        <v>0.25711902776122963</v>
      </c>
      <c r="N5150" t="str">
        <f>IF(ISNA(VLOOKUP(A5150,'Returns Data'!A:A,1,0)),"No","Yes")</f>
        <v>No</v>
      </c>
      <c r="O5150" t="s">
        <v>10085</v>
      </c>
      <c r="P5150" t="str">
        <f>IFERROR(VLOOKUP(A5150,'Ratings Data'!A:C,3,0),"No Rating")</f>
        <v>No Rating</v>
      </c>
      <c r="Q5150" t="s">
        <v>10067</v>
      </c>
      <c r="R5150" s="5">
        <f t="shared" si="80"/>
        <v>-0.41752188283466202</v>
      </c>
    </row>
    <row r="5151" spans="1:18" x14ac:dyDescent="0.3">
      <c r="A5151" t="s">
        <v>1811</v>
      </c>
      <c r="B5151" s="2">
        <v>45692</v>
      </c>
      <c r="C5151" t="s">
        <v>10020</v>
      </c>
      <c r="D5151" t="s">
        <v>10030</v>
      </c>
      <c r="E5151" t="s">
        <v>10034</v>
      </c>
      <c r="F5151">
        <v>14</v>
      </c>
      <c r="G5151">
        <v>218.75</v>
      </c>
      <c r="H5151">
        <v>153.56</v>
      </c>
      <c r="I5151" t="s">
        <v>10040</v>
      </c>
      <c r="J5151">
        <f>F5151*G5151</f>
        <v>3062.5</v>
      </c>
      <c r="K5151">
        <f>F5151*H5151</f>
        <v>2149.84</v>
      </c>
      <c r="L5151">
        <f>J5151-K5151</f>
        <v>912.65999999999985</v>
      </c>
      <c r="M5151" s="5">
        <f>L5151/J5151</f>
        <v>0.29801142857142854</v>
      </c>
      <c r="N5151" t="str">
        <f>IF(ISNA(VLOOKUP(A5151,'Returns Data'!A:A,1,0)),"No","Yes")</f>
        <v>No</v>
      </c>
      <c r="O5151" t="s">
        <v>10085</v>
      </c>
      <c r="P5151" t="str">
        <f>IFERROR(VLOOKUP(A5151,'Ratings Data'!A:C,3,0),"No Rating")</f>
        <v>No Rating</v>
      </c>
      <c r="Q5151" t="s">
        <v>10067</v>
      </c>
      <c r="R5151" s="5">
        <f t="shared" si="80"/>
        <v>1.2805462885738113</v>
      </c>
    </row>
    <row r="5152" spans="1:18" x14ac:dyDescent="0.3">
      <c r="A5152" t="s">
        <v>1917</v>
      </c>
      <c r="B5152" s="2">
        <v>45692</v>
      </c>
      <c r="C5152" t="s">
        <v>10018</v>
      </c>
      <c r="D5152" t="s">
        <v>10033</v>
      </c>
      <c r="E5152" t="s">
        <v>10038</v>
      </c>
      <c r="F5152">
        <v>10</v>
      </c>
      <c r="G5152">
        <v>285.95999999999998</v>
      </c>
      <c r="H5152">
        <v>256.89999999999998</v>
      </c>
      <c r="I5152" t="s">
        <v>10039</v>
      </c>
      <c r="J5152">
        <f>F5152*G5152</f>
        <v>2859.6</v>
      </c>
      <c r="K5152">
        <f>F5152*H5152</f>
        <v>2569</v>
      </c>
      <c r="L5152">
        <f>J5152-K5152</f>
        <v>290.59999999999991</v>
      </c>
      <c r="M5152" s="5">
        <f>L5152/J5152</f>
        <v>0.10162260456007831</v>
      </c>
      <c r="N5152" t="str">
        <f>IF(ISNA(VLOOKUP(A5152,'Returns Data'!A:A,1,0)),"No","Yes")</f>
        <v>No</v>
      </c>
      <c r="O5152" t="s">
        <v>10085</v>
      </c>
      <c r="P5152" t="str">
        <f>IFERROR(VLOOKUP(A5152,'Ratings Data'!A:C,3,0),"No Rating")</f>
        <v>No Rating</v>
      </c>
      <c r="Q5152" t="s">
        <v>10067</v>
      </c>
      <c r="R5152" s="5">
        <f t="shared" si="80"/>
        <v>-6.6253061224489831E-2</v>
      </c>
    </row>
    <row r="5153" spans="1:18" x14ac:dyDescent="0.3">
      <c r="A5153" t="s">
        <v>2017</v>
      </c>
      <c r="B5153" s="2">
        <v>45692</v>
      </c>
      <c r="C5153" t="s">
        <v>10013</v>
      </c>
      <c r="D5153" t="s">
        <v>10030</v>
      </c>
      <c r="E5153" t="s">
        <v>10034</v>
      </c>
      <c r="F5153">
        <v>11</v>
      </c>
      <c r="G5153">
        <v>309.11</v>
      </c>
      <c r="H5153">
        <v>250.81</v>
      </c>
      <c r="I5153" t="s">
        <v>10039</v>
      </c>
      <c r="J5153">
        <f>F5153*G5153</f>
        <v>3400.21</v>
      </c>
      <c r="K5153">
        <f>F5153*H5153</f>
        <v>2758.91</v>
      </c>
      <c r="L5153">
        <f>J5153-K5153</f>
        <v>641.30000000000018</v>
      </c>
      <c r="M5153" s="5">
        <f>L5153/J5153</f>
        <v>0.18860599786483781</v>
      </c>
      <c r="N5153" t="str">
        <f>IF(ISNA(VLOOKUP(A5153,'Returns Data'!A:A,1,0)),"No","Yes")</f>
        <v>No</v>
      </c>
      <c r="O5153" t="s">
        <v>10085</v>
      </c>
      <c r="P5153" t="str">
        <f>IFERROR(VLOOKUP(A5153,'Ratings Data'!A:C,3,0),"No Rating")</f>
        <v>No Rating</v>
      </c>
      <c r="Q5153" t="s">
        <v>10067</v>
      </c>
      <c r="R5153" s="5">
        <f t="shared" si="80"/>
        <v>0.18905091621205769</v>
      </c>
    </row>
    <row r="5154" spans="1:18" x14ac:dyDescent="0.3">
      <c r="A5154" t="s">
        <v>2105</v>
      </c>
      <c r="B5154" s="2">
        <v>45692</v>
      </c>
      <c r="C5154" t="s">
        <v>10021</v>
      </c>
      <c r="D5154" t="s">
        <v>10031</v>
      </c>
      <c r="E5154" t="s">
        <v>10036</v>
      </c>
      <c r="F5154">
        <v>12</v>
      </c>
      <c r="G5154">
        <v>385.33</v>
      </c>
      <c r="H5154">
        <v>310.73</v>
      </c>
      <c r="I5154" t="s">
        <v>10040</v>
      </c>
      <c r="J5154">
        <f>F5154*G5154</f>
        <v>4623.96</v>
      </c>
      <c r="K5154">
        <f>F5154*H5154</f>
        <v>3728.76</v>
      </c>
      <c r="L5154">
        <f>J5154-K5154</f>
        <v>895.19999999999982</v>
      </c>
      <c r="M5154" s="5">
        <f>L5154/J5154</f>
        <v>0.19360029065995377</v>
      </c>
      <c r="N5154" t="str">
        <f>IF(ISNA(VLOOKUP(A5154,'Returns Data'!A:A,1,0)),"No","Yes")</f>
        <v>No</v>
      </c>
      <c r="O5154" t="s">
        <v>10085</v>
      </c>
      <c r="P5154" t="str">
        <f>IFERROR(VLOOKUP(A5154,'Ratings Data'!A:C,3,0),"No Rating")</f>
        <v>No Rating</v>
      </c>
      <c r="Q5154" t="s">
        <v>10067</v>
      </c>
      <c r="R5154" s="5">
        <f t="shared" si="80"/>
        <v>0.35990424120863124</v>
      </c>
    </row>
    <row r="5155" spans="1:18" x14ac:dyDescent="0.3">
      <c r="A5155" t="s">
        <v>2116</v>
      </c>
      <c r="B5155" s="2">
        <v>45692</v>
      </c>
      <c r="C5155" t="s">
        <v>10012</v>
      </c>
      <c r="D5155" t="s">
        <v>10030</v>
      </c>
      <c r="E5155" t="s">
        <v>10036</v>
      </c>
      <c r="F5155">
        <v>2</v>
      </c>
      <c r="G5155">
        <v>196.4</v>
      </c>
      <c r="H5155">
        <v>166.29</v>
      </c>
      <c r="I5155" t="s">
        <v>10039</v>
      </c>
      <c r="J5155">
        <f>F5155*G5155</f>
        <v>392.8</v>
      </c>
      <c r="K5155">
        <f>F5155*H5155</f>
        <v>332.58</v>
      </c>
      <c r="L5155">
        <f>J5155-K5155</f>
        <v>60.220000000000027</v>
      </c>
      <c r="M5155" s="5">
        <f>L5155/J5155</f>
        <v>0.15330957230142572</v>
      </c>
      <c r="N5155" t="str">
        <f>IF(ISNA(VLOOKUP(A5155,'Returns Data'!A:A,1,0)),"No","Yes")</f>
        <v>No</v>
      </c>
      <c r="O5155" t="s">
        <v>10085</v>
      </c>
      <c r="P5155">
        <f>IFERROR(VLOOKUP(A5155,'Ratings Data'!A:C,3,0),"No Rating")</f>
        <v>2</v>
      </c>
      <c r="Q5155" t="s">
        <v>10067</v>
      </c>
      <c r="R5155" s="5">
        <f t="shared" si="80"/>
        <v>-0.91505116826270116</v>
      </c>
    </row>
    <row r="5156" spans="1:18" x14ac:dyDescent="0.3">
      <c r="A5156" t="s">
        <v>2144</v>
      </c>
      <c r="B5156" s="2">
        <v>45692</v>
      </c>
      <c r="C5156" t="s">
        <v>10019</v>
      </c>
      <c r="D5156" t="s">
        <v>10031</v>
      </c>
      <c r="E5156" t="s">
        <v>10035</v>
      </c>
      <c r="F5156">
        <v>7</v>
      </c>
      <c r="G5156">
        <v>22.54</v>
      </c>
      <c r="H5156">
        <v>18.59</v>
      </c>
      <c r="I5156" t="s">
        <v>10039</v>
      </c>
      <c r="J5156">
        <f>F5156*G5156</f>
        <v>157.78</v>
      </c>
      <c r="K5156">
        <f>F5156*H5156</f>
        <v>130.13</v>
      </c>
      <c r="L5156">
        <f>J5156-K5156</f>
        <v>27.650000000000006</v>
      </c>
      <c r="M5156" s="5">
        <f>L5156/J5156</f>
        <v>0.1752440106477374</v>
      </c>
      <c r="N5156" t="str">
        <f>IF(ISNA(VLOOKUP(A5156,'Returns Data'!A:A,1,0)),"No","Yes")</f>
        <v>No</v>
      </c>
      <c r="O5156" t="s">
        <v>10085</v>
      </c>
      <c r="P5156" t="str">
        <f>IFERROR(VLOOKUP(A5156,'Ratings Data'!A:C,3,0),"No Rating")</f>
        <v>No Rating</v>
      </c>
      <c r="Q5156" t="s">
        <v>10067</v>
      </c>
      <c r="R5156" s="5">
        <f t="shared" si="80"/>
        <v>-0.59831975560081463</v>
      </c>
    </row>
    <row r="5157" spans="1:18" x14ac:dyDescent="0.3">
      <c r="A5157" t="s">
        <v>2236</v>
      </c>
      <c r="B5157" s="2">
        <v>45692</v>
      </c>
      <c r="C5157" t="s">
        <v>10026</v>
      </c>
      <c r="D5157" t="s">
        <v>10031</v>
      </c>
      <c r="E5157" t="s">
        <v>10034</v>
      </c>
      <c r="F5157">
        <v>4</v>
      </c>
      <c r="G5157">
        <v>324.73</v>
      </c>
      <c r="H5157">
        <v>230.95</v>
      </c>
      <c r="I5157" t="s">
        <v>10039</v>
      </c>
      <c r="J5157">
        <f>F5157*G5157</f>
        <v>1298.92</v>
      </c>
      <c r="K5157">
        <f>F5157*H5157</f>
        <v>923.8</v>
      </c>
      <c r="L5157">
        <f>J5157-K5157</f>
        <v>375.12000000000012</v>
      </c>
      <c r="M5157" s="5">
        <f>L5157/J5157</f>
        <v>0.28879376712961546</v>
      </c>
      <c r="N5157" t="str">
        <f>IF(ISNA(VLOOKUP(A5157,'Returns Data'!A:A,1,0)),"No","Yes")</f>
        <v>No</v>
      </c>
      <c r="O5157" t="s">
        <v>10085</v>
      </c>
      <c r="P5157" t="str">
        <f>IFERROR(VLOOKUP(A5157,'Ratings Data'!A:C,3,0),"No Rating")</f>
        <v>No Rating</v>
      </c>
      <c r="Q5157" t="s">
        <v>10067</v>
      </c>
      <c r="R5157" s="5">
        <f t="shared" si="80"/>
        <v>7.2324755989352267</v>
      </c>
    </row>
    <row r="5158" spans="1:18" x14ac:dyDescent="0.3">
      <c r="A5158" t="s">
        <v>2257</v>
      </c>
      <c r="B5158" s="2">
        <v>45692</v>
      </c>
      <c r="C5158" t="s">
        <v>10016</v>
      </c>
      <c r="D5158" t="s">
        <v>10032</v>
      </c>
      <c r="E5158" t="s">
        <v>10034</v>
      </c>
      <c r="F5158">
        <v>6</v>
      </c>
      <c r="G5158">
        <v>12.41</v>
      </c>
      <c r="H5158">
        <v>8.7899999999999991</v>
      </c>
      <c r="I5158" t="s">
        <v>10040</v>
      </c>
      <c r="J5158">
        <f>F5158*G5158</f>
        <v>74.460000000000008</v>
      </c>
      <c r="K5158">
        <f>F5158*H5158</f>
        <v>52.739999999999995</v>
      </c>
      <c r="L5158">
        <f>J5158-K5158</f>
        <v>21.720000000000013</v>
      </c>
      <c r="M5158" s="5">
        <f>L5158/J5158</f>
        <v>0.291700241740532</v>
      </c>
      <c r="N5158" t="str">
        <f>IF(ISNA(VLOOKUP(A5158,'Returns Data'!A:A,1,0)),"No","Yes")</f>
        <v>No</v>
      </c>
      <c r="O5158" t="s">
        <v>10085</v>
      </c>
      <c r="P5158" t="str">
        <f>IFERROR(VLOOKUP(A5158,'Ratings Data'!A:C,3,0),"No Rating")</f>
        <v>No Rating</v>
      </c>
      <c r="Q5158" t="s">
        <v>10067</v>
      </c>
      <c r="R5158" s="5">
        <f t="shared" si="80"/>
        <v>-0.94267545345363835</v>
      </c>
    </row>
    <row r="5159" spans="1:18" x14ac:dyDescent="0.3">
      <c r="A5159" t="s">
        <v>3353</v>
      </c>
      <c r="B5159" s="2">
        <v>45692</v>
      </c>
      <c r="C5159" t="s">
        <v>10019</v>
      </c>
      <c r="D5159" t="s">
        <v>10031</v>
      </c>
      <c r="E5159" t="s">
        <v>10038</v>
      </c>
      <c r="F5159">
        <v>11</v>
      </c>
      <c r="G5159">
        <v>295.08</v>
      </c>
      <c r="H5159">
        <v>239.1</v>
      </c>
      <c r="I5159" t="s">
        <v>10040</v>
      </c>
      <c r="J5159">
        <f>F5159*G5159</f>
        <v>3245.8799999999997</v>
      </c>
      <c r="K5159">
        <f>F5159*H5159</f>
        <v>2630.1</v>
      </c>
      <c r="L5159">
        <f>J5159-K5159</f>
        <v>615.77999999999975</v>
      </c>
      <c r="M5159" s="5">
        <f>L5159/J5159</f>
        <v>0.18971126474176489</v>
      </c>
      <c r="N5159" t="str">
        <f>IF(ISNA(VLOOKUP(A5159,'Returns Data'!A:A,1,0)),"No","Yes")</f>
        <v>No</v>
      </c>
      <c r="O5159" t="s">
        <v>10085</v>
      </c>
      <c r="P5159" t="str">
        <f>IFERROR(VLOOKUP(A5159,'Ratings Data'!A:C,3,0),"No Rating")</f>
        <v>No Rating</v>
      </c>
      <c r="Q5159" t="s">
        <v>10067</v>
      </c>
      <c r="R5159" s="5">
        <f t="shared" si="80"/>
        <v>42.592264302981455</v>
      </c>
    </row>
    <row r="5160" spans="1:18" x14ac:dyDescent="0.3">
      <c r="A5160" t="s">
        <v>4229</v>
      </c>
      <c r="B5160" s="2">
        <v>45692</v>
      </c>
      <c r="C5160" t="s">
        <v>10019</v>
      </c>
      <c r="D5160" t="s">
        <v>10031</v>
      </c>
      <c r="E5160" t="s">
        <v>10035</v>
      </c>
      <c r="F5160">
        <v>16</v>
      </c>
      <c r="G5160">
        <v>176.58</v>
      </c>
      <c r="H5160">
        <v>158.72</v>
      </c>
      <c r="I5160" t="s">
        <v>10039</v>
      </c>
      <c r="J5160">
        <f>F5160*G5160</f>
        <v>2825.28</v>
      </c>
      <c r="K5160">
        <f>F5160*H5160</f>
        <v>2539.52</v>
      </c>
      <c r="L5160">
        <f>J5160-K5160</f>
        <v>285.76000000000022</v>
      </c>
      <c r="M5160" s="5">
        <f>L5160/J5160</f>
        <v>0.10114395741307064</v>
      </c>
      <c r="N5160" t="str">
        <f>IF(ISNA(VLOOKUP(A5160,'Returns Data'!A:A,1,0)),"No","Yes")</f>
        <v>No</v>
      </c>
      <c r="O5160" t="s">
        <v>10085</v>
      </c>
      <c r="P5160" t="str">
        <f>IFERROR(VLOOKUP(A5160,'Ratings Data'!A:C,3,0),"No Rating")</f>
        <v>No Rating</v>
      </c>
      <c r="Q5160" t="s">
        <v>10067</v>
      </c>
      <c r="R5160" s="5">
        <f t="shared" si="80"/>
        <v>-0.12957965174313268</v>
      </c>
    </row>
    <row r="5161" spans="1:18" x14ac:dyDescent="0.3">
      <c r="A5161" t="s">
        <v>4373</v>
      </c>
      <c r="B5161" s="2">
        <v>45692</v>
      </c>
      <c r="C5161" t="s">
        <v>10022</v>
      </c>
      <c r="D5161" t="s">
        <v>10033</v>
      </c>
      <c r="E5161" t="s">
        <v>10036</v>
      </c>
      <c r="F5161">
        <v>3</v>
      </c>
      <c r="G5161">
        <v>462.42</v>
      </c>
      <c r="H5161">
        <v>317.38</v>
      </c>
      <c r="I5161" t="s">
        <v>10040</v>
      </c>
      <c r="J5161">
        <f>F5161*G5161</f>
        <v>1387.26</v>
      </c>
      <c r="K5161">
        <f>F5161*H5161</f>
        <v>952.14</v>
      </c>
      <c r="L5161">
        <f>J5161-K5161</f>
        <v>435.12</v>
      </c>
      <c r="M5161" s="5">
        <f>L5161/J5161</f>
        <v>0.31365425370874961</v>
      </c>
      <c r="N5161" t="str">
        <f>IF(ISNA(VLOOKUP(A5161,'Returns Data'!A:A,1,0)),"No","Yes")</f>
        <v>No</v>
      </c>
      <c r="O5161" t="s">
        <v>10085</v>
      </c>
      <c r="P5161" t="str">
        <f>IFERROR(VLOOKUP(A5161,'Ratings Data'!A:C,3,0),"No Rating")</f>
        <v>No Rating</v>
      </c>
      <c r="Q5161" t="s">
        <v>10067</v>
      </c>
      <c r="R5161" s="5">
        <f t="shared" si="80"/>
        <v>-0.50898318042813462</v>
      </c>
    </row>
    <row r="5162" spans="1:18" x14ac:dyDescent="0.3">
      <c r="A5162" t="s">
        <v>4694</v>
      </c>
      <c r="B5162" s="2">
        <v>45692</v>
      </c>
      <c r="C5162" t="s">
        <v>10027</v>
      </c>
      <c r="D5162" t="s">
        <v>10032</v>
      </c>
      <c r="E5162" t="s">
        <v>10035</v>
      </c>
      <c r="F5162">
        <v>11</v>
      </c>
      <c r="G5162">
        <v>66.72</v>
      </c>
      <c r="H5162">
        <v>45.69</v>
      </c>
      <c r="I5162" t="s">
        <v>10039</v>
      </c>
      <c r="J5162">
        <f>F5162*G5162</f>
        <v>733.92</v>
      </c>
      <c r="K5162">
        <f>F5162*H5162</f>
        <v>502.59</v>
      </c>
      <c r="L5162">
        <f>J5162-K5162</f>
        <v>231.32999999999998</v>
      </c>
      <c r="M5162" s="5">
        <f>L5162/J5162</f>
        <v>0.31519784172661869</v>
      </c>
      <c r="N5162" t="str">
        <f>IF(ISNA(VLOOKUP(A5162,'Returns Data'!A:A,1,0)),"No","Yes")</f>
        <v>No</v>
      </c>
      <c r="O5162" t="s">
        <v>10085</v>
      </c>
      <c r="P5162" t="str">
        <f>IFERROR(VLOOKUP(A5162,'Ratings Data'!A:C,3,0),"No Rating")</f>
        <v>No Rating</v>
      </c>
      <c r="Q5162" t="s">
        <v>10067</v>
      </c>
      <c r="R5162" s="5">
        <f t="shared" si="80"/>
        <v>-0.47095713853207044</v>
      </c>
    </row>
    <row r="5163" spans="1:18" x14ac:dyDescent="0.3">
      <c r="A5163" t="s">
        <v>4918</v>
      </c>
      <c r="B5163" s="2">
        <v>45692</v>
      </c>
      <c r="C5163" t="s">
        <v>10021</v>
      </c>
      <c r="D5163" t="s">
        <v>10031</v>
      </c>
      <c r="E5163" t="s">
        <v>10035</v>
      </c>
      <c r="F5163">
        <v>5</v>
      </c>
      <c r="G5163">
        <v>486.05</v>
      </c>
      <c r="H5163">
        <v>399.5</v>
      </c>
      <c r="I5163" t="s">
        <v>10039</v>
      </c>
      <c r="J5163">
        <f>F5163*G5163</f>
        <v>2430.25</v>
      </c>
      <c r="K5163">
        <f>F5163*H5163</f>
        <v>1997.5</v>
      </c>
      <c r="L5163">
        <f>J5163-K5163</f>
        <v>432.75</v>
      </c>
      <c r="M5163" s="5">
        <f>L5163/J5163</f>
        <v>0.17806809998971299</v>
      </c>
      <c r="N5163" t="str">
        <f>IF(ISNA(VLOOKUP(A5163,'Returns Data'!A:A,1,0)),"No","Yes")</f>
        <v>No</v>
      </c>
      <c r="O5163" t="s">
        <v>10085</v>
      </c>
      <c r="P5163" t="str">
        <f>IFERROR(VLOOKUP(A5163,'Ratings Data'!A:C,3,0),"No Rating")</f>
        <v>No Rating</v>
      </c>
      <c r="Q5163" t="s">
        <v>10067</v>
      </c>
      <c r="R5163" s="5">
        <f t="shared" si="80"/>
        <v>2.3113282101591452</v>
      </c>
    </row>
    <row r="5164" spans="1:18" x14ac:dyDescent="0.3">
      <c r="A5164" t="s">
        <v>5159</v>
      </c>
      <c r="B5164" s="2">
        <v>45692</v>
      </c>
      <c r="C5164" t="s">
        <v>10022</v>
      </c>
      <c r="D5164" t="s">
        <v>10033</v>
      </c>
      <c r="E5164" t="s">
        <v>10034</v>
      </c>
      <c r="F5164">
        <v>16</v>
      </c>
      <c r="G5164">
        <v>259.98</v>
      </c>
      <c r="H5164">
        <v>163.16</v>
      </c>
      <c r="I5164" t="s">
        <v>10039</v>
      </c>
      <c r="J5164">
        <f>F5164*G5164</f>
        <v>4159.68</v>
      </c>
      <c r="K5164">
        <f>F5164*H5164</f>
        <v>2610.56</v>
      </c>
      <c r="L5164">
        <f>J5164-K5164</f>
        <v>1549.1200000000003</v>
      </c>
      <c r="M5164" s="5">
        <f>L5164/J5164</f>
        <v>0.37241326255865842</v>
      </c>
      <c r="N5164" t="str">
        <f>IF(ISNA(VLOOKUP(A5164,'Returns Data'!A:A,1,0)),"No","Yes")</f>
        <v>No</v>
      </c>
      <c r="O5164" t="s">
        <v>10085</v>
      </c>
      <c r="P5164" t="str">
        <f>IFERROR(VLOOKUP(A5164,'Ratings Data'!A:C,3,0),"No Rating")</f>
        <v>No Rating</v>
      </c>
      <c r="Q5164" t="s">
        <v>10067</v>
      </c>
      <c r="R5164" s="5">
        <f t="shared" si="80"/>
        <v>0.71162637588725453</v>
      </c>
    </row>
    <row r="5165" spans="1:18" x14ac:dyDescent="0.3">
      <c r="A5165" t="s">
        <v>5212</v>
      </c>
      <c r="B5165" s="2">
        <v>45692</v>
      </c>
      <c r="C5165" t="s">
        <v>10015</v>
      </c>
      <c r="D5165" t="s">
        <v>10031</v>
      </c>
      <c r="E5165" t="s">
        <v>10035</v>
      </c>
      <c r="F5165">
        <v>12</v>
      </c>
      <c r="G5165">
        <v>455.29</v>
      </c>
      <c r="H5165">
        <v>407.2</v>
      </c>
      <c r="I5165" t="s">
        <v>10040</v>
      </c>
      <c r="J5165">
        <f>F5165*G5165</f>
        <v>5463.4800000000005</v>
      </c>
      <c r="K5165">
        <f>F5165*H5165</f>
        <v>4886.3999999999996</v>
      </c>
      <c r="L5165">
        <f>J5165-K5165</f>
        <v>577.08000000000084</v>
      </c>
      <c r="M5165" s="5">
        <f>L5165/J5165</f>
        <v>0.10562498627248582</v>
      </c>
      <c r="N5165" t="str">
        <f>IF(ISNA(VLOOKUP(A5165,'Returns Data'!A:A,1,0)),"No","Yes")</f>
        <v>No</v>
      </c>
      <c r="O5165" t="s">
        <v>10085</v>
      </c>
      <c r="P5165" t="str">
        <f>IFERROR(VLOOKUP(A5165,'Ratings Data'!A:C,3,0),"No Rating")</f>
        <v>No Rating</v>
      </c>
      <c r="Q5165" t="s">
        <v>10067</v>
      </c>
      <c r="R5165" s="5">
        <f t="shared" si="80"/>
        <v>0.31343757212093243</v>
      </c>
    </row>
    <row r="5166" spans="1:18" x14ac:dyDescent="0.3">
      <c r="A5166" t="s">
        <v>5620</v>
      </c>
      <c r="B5166" s="2">
        <v>45692</v>
      </c>
      <c r="C5166" t="s">
        <v>10013</v>
      </c>
      <c r="D5166" t="s">
        <v>10030</v>
      </c>
      <c r="E5166" t="s">
        <v>10034</v>
      </c>
      <c r="F5166">
        <v>10</v>
      </c>
      <c r="G5166">
        <v>164.6</v>
      </c>
      <c r="H5166">
        <v>144.52000000000001</v>
      </c>
      <c r="I5166" t="s">
        <v>10039</v>
      </c>
      <c r="J5166">
        <f>F5166*G5166</f>
        <v>1646</v>
      </c>
      <c r="K5166">
        <f>F5166*H5166</f>
        <v>1445.2</v>
      </c>
      <c r="L5166">
        <f>J5166-K5166</f>
        <v>200.79999999999995</v>
      </c>
      <c r="M5166" s="5">
        <f>L5166/J5166</f>
        <v>0.12199270959902792</v>
      </c>
      <c r="N5166" t="str">
        <f>IF(ISNA(VLOOKUP(A5166,'Returns Data'!A:A,1,0)),"No","Yes")</f>
        <v>No</v>
      </c>
      <c r="O5166" t="s">
        <v>10085</v>
      </c>
      <c r="P5166" t="str">
        <f>IFERROR(VLOOKUP(A5166,'Ratings Data'!A:C,3,0),"No Rating")</f>
        <v>No Rating</v>
      </c>
      <c r="Q5166" t="s">
        <v>10067</v>
      </c>
      <c r="R5166" s="5">
        <f t="shared" si="80"/>
        <v>-0.69872681880413223</v>
      </c>
    </row>
    <row r="5167" spans="1:18" x14ac:dyDescent="0.3">
      <c r="A5167" t="s">
        <v>6207</v>
      </c>
      <c r="B5167" s="2">
        <v>45692</v>
      </c>
      <c r="C5167" t="s">
        <v>10021</v>
      </c>
      <c r="D5167" t="s">
        <v>10031</v>
      </c>
      <c r="E5167" t="s">
        <v>10038</v>
      </c>
      <c r="F5167">
        <v>15</v>
      </c>
      <c r="G5167">
        <v>124.3</v>
      </c>
      <c r="H5167">
        <v>102.77</v>
      </c>
      <c r="I5167" t="s">
        <v>10040</v>
      </c>
      <c r="J5167">
        <f>F5167*G5167</f>
        <v>1864.5</v>
      </c>
      <c r="K5167">
        <f>F5167*H5167</f>
        <v>1541.55</v>
      </c>
      <c r="L5167">
        <f>J5167-K5167</f>
        <v>322.95000000000005</v>
      </c>
      <c r="M5167" s="5">
        <f>L5167/J5167</f>
        <v>0.17320997586484316</v>
      </c>
      <c r="N5167" t="str">
        <f>IF(ISNA(VLOOKUP(A5167,'Returns Data'!A:A,1,0)),"No","Yes")</f>
        <v>No</v>
      </c>
      <c r="O5167" t="s">
        <v>10085</v>
      </c>
      <c r="P5167" t="str">
        <f>IFERROR(VLOOKUP(A5167,'Ratings Data'!A:C,3,0),"No Rating")</f>
        <v>No Rating</v>
      </c>
      <c r="Q5167" t="s">
        <v>10067</v>
      </c>
      <c r="R5167" s="5">
        <f t="shared" si="80"/>
        <v>0.13274605103280682</v>
      </c>
    </row>
    <row r="5168" spans="1:18" x14ac:dyDescent="0.3">
      <c r="A5168" t="s">
        <v>6687</v>
      </c>
      <c r="B5168" s="2">
        <v>45692</v>
      </c>
      <c r="C5168" t="s">
        <v>10014</v>
      </c>
      <c r="D5168" t="s">
        <v>10030</v>
      </c>
      <c r="E5168" t="s">
        <v>10034</v>
      </c>
      <c r="F5168">
        <v>8</v>
      </c>
      <c r="G5168">
        <v>220.23</v>
      </c>
      <c r="H5168">
        <v>186.75</v>
      </c>
      <c r="I5168" t="s">
        <v>10039</v>
      </c>
      <c r="J5168">
        <f>F5168*G5168</f>
        <v>1761.84</v>
      </c>
      <c r="K5168">
        <f>F5168*H5168</f>
        <v>1494</v>
      </c>
      <c r="L5168">
        <f>J5168-K5168</f>
        <v>267.83999999999992</v>
      </c>
      <c r="M5168" s="5">
        <f>L5168/J5168</f>
        <v>0.15202288516550874</v>
      </c>
      <c r="N5168" t="str">
        <f>IF(ISNA(VLOOKUP(A5168,'Returns Data'!A:A,1,0)),"No","Yes")</f>
        <v>No</v>
      </c>
      <c r="O5168" t="s">
        <v>10085</v>
      </c>
      <c r="P5168" t="str">
        <f>IFERROR(VLOOKUP(A5168,'Ratings Data'!A:C,3,0),"No Rating")</f>
        <v>No Rating</v>
      </c>
      <c r="Q5168" t="s">
        <v>10067</v>
      </c>
      <c r="R5168" s="5">
        <f t="shared" si="80"/>
        <v>-5.5060337892196345E-2</v>
      </c>
    </row>
    <row r="5169" spans="1:18" x14ac:dyDescent="0.3">
      <c r="A5169" t="s">
        <v>6792</v>
      </c>
      <c r="B5169" s="2">
        <v>45692</v>
      </c>
      <c r="C5169" t="s">
        <v>10023</v>
      </c>
      <c r="D5169" t="s">
        <v>10033</v>
      </c>
      <c r="E5169" t="s">
        <v>10035</v>
      </c>
      <c r="F5169">
        <v>6</v>
      </c>
      <c r="G5169">
        <v>87.03</v>
      </c>
      <c r="H5169">
        <v>77.84</v>
      </c>
      <c r="I5169" t="s">
        <v>10040</v>
      </c>
      <c r="J5169">
        <f>F5169*G5169</f>
        <v>522.18000000000006</v>
      </c>
      <c r="K5169">
        <f>F5169*H5169</f>
        <v>467.04</v>
      </c>
      <c r="L5169">
        <f>J5169-K5169</f>
        <v>55.140000000000043</v>
      </c>
      <c r="M5169" s="5">
        <f>L5169/J5169</f>
        <v>0.10559577157302087</v>
      </c>
      <c r="N5169" t="str">
        <f>IF(ISNA(VLOOKUP(A5169,'Returns Data'!A:A,1,0)),"No","Yes")</f>
        <v>No</v>
      </c>
      <c r="O5169" t="s">
        <v>10085</v>
      </c>
      <c r="P5169" t="str">
        <f>IFERROR(VLOOKUP(A5169,'Ratings Data'!A:C,3,0),"No Rating")</f>
        <v>No Rating</v>
      </c>
      <c r="Q5169" t="s">
        <v>10067</v>
      </c>
      <c r="R5169" s="5">
        <f t="shared" si="80"/>
        <v>-0.70361667347772783</v>
      </c>
    </row>
    <row r="5170" spans="1:18" x14ac:dyDescent="0.3">
      <c r="A5170" t="s">
        <v>8351</v>
      </c>
      <c r="B5170" s="2">
        <v>45692</v>
      </c>
      <c r="C5170" t="s">
        <v>10025</v>
      </c>
      <c r="D5170" t="s">
        <v>10033</v>
      </c>
      <c r="E5170" t="s">
        <v>10038</v>
      </c>
      <c r="F5170">
        <v>4</v>
      </c>
      <c r="G5170">
        <v>111.1</v>
      </c>
      <c r="H5170">
        <v>84.97</v>
      </c>
      <c r="I5170" t="s">
        <v>10040</v>
      </c>
      <c r="J5170">
        <f>F5170*G5170</f>
        <v>444.4</v>
      </c>
      <c r="K5170">
        <f>F5170*H5170</f>
        <v>339.88</v>
      </c>
      <c r="L5170">
        <f>J5170-K5170</f>
        <v>104.51999999999998</v>
      </c>
      <c r="M5170" s="5">
        <f>L5170/J5170</f>
        <v>0.23519351935193517</v>
      </c>
      <c r="N5170" t="str">
        <f>IF(ISNA(VLOOKUP(A5170,'Returns Data'!A:A,1,0)),"No","Yes")</f>
        <v>No</v>
      </c>
      <c r="O5170" t="s">
        <v>10085</v>
      </c>
      <c r="P5170" t="str">
        <f>IFERROR(VLOOKUP(A5170,'Ratings Data'!A:C,3,0),"No Rating")</f>
        <v>No Rating</v>
      </c>
      <c r="Q5170" t="s">
        <v>10067</v>
      </c>
      <c r="R5170" s="5">
        <f t="shared" si="80"/>
        <v>-0.14895246849745314</v>
      </c>
    </row>
    <row r="5171" spans="1:18" x14ac:dyDescent="0.3">
      <c r="A5171" t="s">
        <v>8524</v>
      </c>
      <c r="B5171" s="2">
        <v>45692</v>
      </c>
      <c r="C5171" t="s">
        <v>10024</v>
      </c>
      <c r="D5171" t="s">
        <v>10029</v>
      </c>
      <c r="E5171" t="s">
        <v>10037</v>
      </c>
      <c r="F5171">
        <v>10</v>
      </c>
      <c r="G5171">
        <v>40.29</v>
      </c>
      <c r="H5171">
        <v>27.25</v>
      </c>
      <c r="I5171" t="s">
        <v>10039</v>
      </c>
      <c r="J5171">
        <f>F5171*G5171</f>
        <v>402.9</v>
      </c>
      <c r="K5171">
        <f>F5171*H5171</f>
        <v>272.5</v>
      </c>
      <c r="L5171">
        <f>J5171-K5171</f>
        <v>130.39999999999998</v>
      </c>
      <c r="M5171" s="5">
        <f>L5171/J5171</f>
        <v>0.32365351203772647</v>
      </c>
      <c r="N5171" t="str">
        <f>IF(ISNA(VLOOKUP(A5171,'Returns Data'!A:A,1,0)),"No","Yes")</f>
        <v>No</v>
      </c>
      <c r="O5171" t="s">
        <v>10085</v>
      </c>
      <c r="P5171" t="str">
        <f>IFERROR(VLOOKUP(A5171,'Ratings Data'!A:C,3,0),"No Rating")</f>
        <v>No Rating</v>
      </c>
      <c r="Q5171" t="s">
        <v>10067</v>
      </c>
      <c r="R5171" s="5">
        <f t="shared" si="80"/>
        <v>-9.3384338433843389E-2</v>
      </c>
    </row>
    <row r="5172" spans="1:18" x14ac:dyDescent="0.3">
      <c r="A5172" t="s">
        <v>8689</v>
      </c>
      <c r="B5172" s="2">
        <v>45692</v>
      </c>
      <c r="C5172" t="s">
        <v>10020</v>
      </c>
      <c r="D5172" t="s">
        <v>10030</v>
      </c>
      <c r="E5172" t="s">
        <v>10035</v>
      </c>
      <c r="F5172">
        <v>7</v>
      </c>
      <c r="G5172">
        <v>251.51</v>
      </c>
      <c r="H5172">
        <v>210.95</v>
      </c>
      <c r="I5172" t="s">
        <v>10040</v>
      </c>
      <c r="J5172">
        <f>F5172*G5172</f>
        <v>1760.57</v>
      </c>
      <c r="K5172">
        <f>F5172*H5172</f>
        <v>1476.6499999999999</v>
      </c>
      <c r="L5172">
        <f>J5172-K5172</f>
        <v>283.92000000000007</v>
      </c>
      <c r="M5172" s="5">
        <f>L5172/J5172</f>
        <v>0.16126595364001436</v>
      </c>
      <c r="N5172" t="str">
        <f>IF(ISNA(VLOOKUP(A5172,'Returns Data'!A:A,1,0)),"No","Yes")</f>
        <v>No</v>
      </c>
      <c r="O5172" t="s">
        <v>10085</v>
      </c>
      <c r="P5172" t="str">
        <f>IFERROR(VLOOKUP(A5172,'Ratings Data'!A:C,3,0),"No Rating")</f>
        <v>No Rating</v>
      </c>
      <c r="Q5172" t="s">
        <v>10067</v>
      </c>
      <c r="R5172" s="5">
        <f t="shared" si="80"/>
        <v>3.3697443534375777</v>
      </c>
    </row>
    <row r="5173" spans="1:18" x14ac:dyDescent="0.3">
      <c r="A5173" t="s">
        <v>9042</v>
      </c>
      <c r="B5173" s="2">
        <v>45692</v>
      </c>
      <c r="C5173" t="s">
        <v>10015</v>
      </c>
      <c r="D5173" t="s">
        <v>10031</v>
      </c>
      <c r="E5173" t="s">
        <v>10038</v>
      </c>
      <c r="F5173">
        <v>9</v>
      </c>
      <c r="G5173">
        <v>400.93</v>
      </c>
      <c r="H5173">
        <v>318.58999999999997</v>
      </c>
      <c r="I5173" t="s">
        <v>10039</v>
      </c>
      <c r="J5173">
        <f>F5173*G5173</f>
        <v>3608.37</v>
      </c>
      <c r="K5173">
        <f>F5173*H5173</f>
        <v>2867.31</v>
      </c>
      <c r="L5173">
        <f>J5173-K5173</f>
        <v>741.06</v>
      </c>
      <c r="M5173" s="5">
        <f>L5173/J5173</f>
        <v>0.2053725089167685</v>
      </c>
      <c r="N5173" t="str">
        <f>IF(ISNA(VLOOKUP(A5173,'Returns Data'!A:A,1,0)),"No","Yes")</f>
        <v>No</v>
      </c>
      <c r="O5173" t="s">
        <v>10085</v>
      </c>
      <c r="P5173">
        <f>IFERROR(VLOOKUP(A5173,'Ratings Data'!A:C,3,0),"No Rating")</f>
        <v>4</v>
      </c>
      <c r="Q5173" t="s">
        <v>10067</v>
      </c>
      <c r="R5173" s="5">
        <f t="shared" si="80"/>
        <v>1.0495464537053341</v>
      </c>
    </row>
    <row r="5174" spans="1:18" x14ac:dyDescent="0.3">
      <c r="A5174" t="s">
        <v>9182</v>
      </c>
      <c r="B5174" s="2">
        <v>45692</v>
      </c>
      <c r="C5174" t="s">
        <v>10022</v>
      </c>
      <c r="D5174" t="s">
        <v>10033</v>
      </c>
      <c r="E5174" t="s">
        <v>10034</v>
      </c>
      <c r="F5174">
        <v>10</v>
      </c>
      <c r="G5174">
        <v>169.12</v>
      </c>
      <c r="H5174">
        <v>132.87</v>
      </c>
      <c r="I5174" t="s">
        <v>10040</v>
      </c>
      <c r="J5174">
        <f>F5174*G5174</f>
        <v>1691.2</v>
      </c>
      <c r="K5174">
        <f>F5174*H5174</f>
        <v>1328.7</v>
      </c>
      <c r="L5174">
        <f>J5174-K5174</f>
        <v>362.5</v>
      </c>
      <c r="M5174" s="5">
        <f>L5174/J5174</f>
        <v>0.21434484389782402</v>
      </c>
      <c r="N5174" t="str">
        <f>IF(ISNA(VLOOKUP(A5174,'Returns Data'!A:A,1,0)),"No","Yes")</f>
        <v>No</v>
      </c>
      <c r="O5174" t="s">
        <v>10085</v>
      </c>
      <c r="P5174" t="str">
        <f>IFERROR(VLOOKUP(A5174,'Ratings Data'!A:C,3,0),"No Rating")</f>
        <v>No Rating</v>
      </c>
      <c r="Q5174" t="s">
        <v>10067</v>
      </c>
      <c r="R5174" s="5">
        <f t="shared" si="80"/>
        <v>-0.53131192200356392</v>
      </c>
    </row>
    <row r="5175" spans="1:18" x14ac:dyDescent="0.3">
      <c r="A5175" t="s">
        <v>9246</v>
      </c>
      <c r="B5175" s="2">
        <v>45692</v>
      </c>
      <c r="C5175" t="s">
        <v>10011</v>
      </c>
      <c r="D5175" t="s">
        <v>10029</v>
      </c>
      <c r="E5175" t="s">
        <v>10038</v>
      </c>
      <c r="F5175">
        <v>1</v>
      </c>
      <c r="G5175">
        <v>415.79</v>
      </c>
      <c r="H5175">
        <v>364.42</v>
      </c>
      <c r="I5175" t="s">
        <v>10040</v>
      </c>
      <c r="J5175">
        <f>F5175*G5175</f>
        <v>415.79</v>
      </c>
      <c r="K5175">
        <f>F5175*H5175</f>
        <v>364.42</v>
      </c>
      <c r="L5175">
        <f>J5175-K5175</f>
        <v>51.370000000000005</v>
      </c>
      <c r="M5175" s="5">
        <f>L5175/J5175</f>
        <v>0.12354794487601915</v>
      </c>
      <c r="N5175" t="str">
        <f>IF(ISNA(VLOOKUP(A5175,'Returns Data'!A:A,1,0)),"No","Yes")</f>
        <v>No</v>
      </c>
      <c r="O5175" t="s">
        <v>10085</v>
      </c>
      <c r="P5175" t="str">
        <f>IFERROR(VLOOKUP(A5175,'Ratings Data'!A:C,3,0),"No Rating")</f>
        <v>No Rating</v>
      </c>
      <c r="Q5175" t="s">
        <v>10067</v>
      </c>
      <c r="R5175" s="5">
        <f t="shared" si="80"/>
        <v>-0.75414498580889311</v>
      </c>
    </row>
    <row r="5176" spans="1:18" x14ac:dyDescent="0.3">
      <c r="A5176" t="s">
        <v>9482</v>
      </c>
      <c r="B5176" s="2">
        <v>45692</v>
      </c>
      <c r="C5176" t="s">
        <v>10028</v>
      </c>
      <c r="D5176" t="s">
        <v>10032</v>
      </c>
      <c r="E5176" t="s">
        <v>10038</v>
      </c>
      <c r="F5176">
        <v>17</v>
      </c>
      <c r="G5176">
        <v>413.79</v>
      </c>
      <c r="H5176">
        <v>309.08999999999997</v>
      </c>
      <c r="I5176" t="s">
        <v>10039</v>
      </c>
      <c r="J5176">
        <f>F5176*G5176</f>
        <v>7034.43</v>
      </c>
      <c r="K5176">
        <f>F5176*H5176</f>
        <v>5254.53</v>
      </c>
      <c r="L5176">
        <f>J5176-K5176</f>
        <v>1779.9000000000005</v>
      </c>
      <c r="M5176" s="5">
        <f>L5176/J5176</f>
        <v>0.25302689770173281</v>
      </c>
      <c r="N5176" t="str">
        <f>IF(ISNA(VLOOKUP(A5176,'Returns Data'!A:A,1,0)),"No","Yes")</f>
        <v>No</v>
      </c>
      <c r="O5176" t="s">
        <v>10085</v>
      </c>
      <c r="P5176" t="str">
        <f>IFERROR(VLOOKUP(A5176,'Ratings Data'!A:C,3,0),"No Rating")</f>
        <v>No Rating</v>
      </c>
      <c r="Q5176" t="s">
        <v>10067</v>
      </c>
      <c r="R5176" s="5">
        <f t="shared" si="80"/>
        <v>15.918227951610188</v>
      </c>
    </row>
    <row r="5177" spans="1:18" x14ac:dyDescent="0.3">
      <c r="A5177" t="s">
        <v>9651</v>
      </c>
      <c r="B5177" s="2">
        <v>45692</v>
      </c>
      <c r="C5177" t="s">
        <v>10019</v>
      </c>
      <c r="D5177" t="s">
        <v>10031</v>
      </c>
      <c r="E5177" t="s">
        <v>10037</v>
      </c>
      <c r="F5177">
        <v>1</v>
      </c>
      <c r="G5177">
        <v>160.80000000000001</v>
      </c>
      <c r="H5177">
        <v>114.06</v>
      </c>
      <c r="I5177" t="s">
        <v>10039</v>
      </c>
      <c r="J5177">
        <f>F5177*G5177</f>
        <v>160.80000000000001</v>
      </c>
      <c r="K5177">
        <f>F5177*H5177</f>
        <v>114.06</v>
      </c>
      <c r="L5177">
        <f>J5177-K5177</f>
        <v>46.740000000000009</v>
      </c>
      <c r="M5177" s="5">
        <f>L5177/J5177</f>
        <v>0.29067164179104482</v>
      </c>
      <c r="N5177" t="str">
        <f>IF(ISNA(VLOOKUP(A5177,'Returns Data'!A:A,1,0)),"No","Yes")</f>
        <v>No</v>
      </c>
      <c r="O5177" t="s">
        <v>10085</v>
      </c>
      <c r="P5177" t="str">
        <f>IFERROR(VLOOKUP(A5177,'Ratings Data'!A:C,3,0),"No Rating")</f>
        <v>No Rating</v>
      </c>
      <c r="Q5177" t="s">
        <v>10067</v>
      </c>
      <c r="R5177" s="5">
        <f t="shared" si="80"/>
        <v>-0.97714100502812595</v>
      </c>
    </row>
    <row r="5178" spans="1:18" x14ac:dyDescent="0.3">
      <c r="A5178" t="s">
        <v>80</v>
      </c>
      <c r="B5178" s="2">
        <v>45693</v>
      </c>
      <c r="C5178" t="s">
        <v>10013</v>
      </c>
      <c r="D5178" t="s">
        <v>10030</v>
      </c>
      <c r="E5178" t="s">
        <v>10034</v>
      </c>
      <c r="F5178">
        <v>14</v>
      </c>
      <c r="G5178">
        <v>177.94</v>
      </c>
      <c r="H5178">
        <v>126.56</v>
      </c>
      <c r="I5178" t="s">
        <v>10039</v>
      </c>
      <c r="J5178">
        <f>F5178*G5178</f>
        <v>2491.16</v>
      </c>
      <c r="K5178">
        <f>F5178*H5178</f>
        <v>1771.8400000000001</v>
      </c>
      <c r="L5178">
        <f>J5178-K5178</f>
        <v>719.31999999999971</v>
      </c>
      <c r="M5178" s="5">
        <f>L5178/J5178</f>
        <v>0.28874901652242319</v>
      </c>
      <c r="N5178" t="str">
        <f>IF(ISNA(VLOOKUP(A5178,'Returns Data'!A:A,1,0)),"No","Yes")</f>
        <v>No</v>
      </c>
      <c r="O5178" t="s">
        <v>10085</v>
      </c>
      <c r="P5178" t="str">
        <f>IFERROR(VLOOKUP(A5178,'Ratings Data'!A:C,3,0),"No Rating")</f>
        <v>No Rating</v>
      </c>
      <c r="Q5178" t="s">
        <v>10067</v>
      </c>
      <c r="R5178" s="5">
        <f t="shared" si="80"/>
        <v>14.492288557213927</v>
      </c>
    </row>
    <row r="5179" spans="1:18" x14ac:dyDescent="0.3">
      <c r="A5179" t="s">
        <v>352</v>
      </c>
      <c r="B5179" s="2">
        <v>45693</v>
      </c>
      <c r="C5179" t="s">
        <v>10028</v>
      </c>
      <c r="D5179" t="s">
        <v>10032</v>
      </c>
      <c r="E5179" t="s">
        <v>10038</v>
      </c>
      <c r="F5179">
        <v>4</v>
      </c>
      <c r="G5179">
        <v>234.61</v>
      </c>
      <c r="H5179">
        <v>178.15</v>
      </c>
      <c r="I5179" t="s">
        <v>10040</v>
      </c>
      <c r="J5179">
        <f>F5179*G5179</f>
        <v>938.44</v>
      </c>
      <c r="K5179">
        <f>F5179*H5179</f>
        <v>712.6</v>
      </c>
      <c r="L5179">
        <f>J5179-K5179</f>
        <v>225.84000000000003</v>
      </c>
      <c r="M5179" s="5">
        <f>L5179/J5179</f>
        <v>0.24065470355057331</v>
      </c>
      <c r="N5179" t="str">
        <f>IF(ISNA(VLOOKUP(A5179,'Returns Data'!A:A,1,0)),"No","Yes")</f>
        <v>Yes</v>
      </c>
      <c r="O5179" t="str">
        <f>IFERROR(VLOOKUP(A5179,'Returns Data'!A:E,5,0),"No Returns")</f>
        <v>Customer Changed Mind</v>
      </c>
      <c r="P5179" t="str">
        <f>IFERROR(VLOOKUP(A5179,'Ratings Data'!A:C,3,0),"No Rating")</f>
        <v>No Rating</v>
      </c>
      <c r="Q5179" t="s">
        <v>10067</v>
      </c>
      <c r="R5179" s="5">
        <f t="shared" si="80"/>
        <v>-0.62329196037187495</v>
      </c>
    </row>
    <row r="5180" spans="1:18" x14ac:dyDescent="0.3">
      <c r="A5180" t="s">
        <v>782</v>
      </c>
      <c r="B5180" s="2">
        <v>45693</v>
      </c>
      <c r="C5180" t="s">
        <v>10016</v>
      </c>
      <c r="D5180" t="s">
        <v>10032</v>
      </c>
      <c r="E5180" t="s">
        <v>10038</v>
      </c>
      <c r="F5180">
        <v>11</v>
      </c>
      <c r="G5180">
        <v>288.52999999999997</v>
      </c>
      <c r="H5180">
        <v>186.14</v>
      </c>
      <c r="I5180" t="s">
        <v>10040</v>
      </c>
      <c r="J5180">
        <f>F5180*G5180</f>
        <v>3173.83</v>
      </c>
      <c r="K5180">
        <f>F5180*H5180</f>
        <v>2047.54</v>
      </c>
      <c r="L5180">
        <f>J5180-K5180</f>
        <v>1126.29</v>
      </c>
      <c r="M5180" s="5">
        <f>L5180/J5180</f>
        <v>0.35486777804734343</v>
      </c>
      <c r="N5180" t="str">
        <f>IF(ISNA(VLOOKUP(A5180,'Returns Data'!A:A,1,0)),"No","Yes")</f>
        <v>No</v>
      </c>
      <c r="O5180" t="s">
        <v>10085</v>
      </c>
      <c r="P5180">
        <f>IFERROR(VLOOKUP(A5180,'Ratings Data'!A:C,3,0),"No Rating")</f>
        <v>3</v>
      </c>
      <c r="Q5180" t="s">
        <v>10067</v>
      </c>
      <c r="R5180" s="5">
        <f t="shared" si="80"/>
        <v>2.3820276203060393</v>
      </c>
    </row>
    <row r="5181" spans="1:18" x14ac:dyDescent="0.3">
      <c r="A5181" t="s">
        <v>1044</v>
      </c>
      <c r="B5181" s="2">
        <v>45693</v>
      </c>
      <c r="C5181" t="s">
        <v>10015</v>
      </c>
      <c r="D5181" t="s">
        <v>10031</v>
      </c>
      <c r="E5181" t="s">
        <v>10035</v>
      </c>
      <c r="F5181">
        <v>8</v>
      </c>
      <c r="G5181">
        <v>278.89999999999998</v>
      </c>
      <c r="H5181">
        <v>209.57</v>
      </c>
      <c r="I5181" t="s">
        <v>10040</v>
      </c>
      <c r="J5181">
        <f>F5181*G5181</f>
        <v>2231.1999999999998</v>
      </c>
      <c r="K5181">
        <f>F5181*H5181</f>
        <v>1676.56</v>
      </c>
      <c r="L5181">
        <f>J5181-K5181</f>
        <v>554.63999999999987</v>
      </c>
      <c r="M5181" s="5">
        <f>L5181/J5181</f>
        <v>0.24858372176407312</v>
      </c>
      <c r="N5181" t="str">
        <f>IF(ISNA(VLOOKUP(A5181,'Returns Data'!A:A,1,0)),"No","Yes")</f>
        <v>No</v>
      </c>
      <c r="O5181" t="s">
        <v>10085</v>
      </c>
      <c r="P5181" t="str">
        <f>IFERROR(VLOOKUP(A5181,'Ratings Data'!A:C,3,0),"No Rating")</f>
        <v>No Rating</v>
      </c>
      <c r="Q5181" t="s">
        <v>10067</v>
      </c>
      <c r="R5181" s="5">
        <f t="shared" si="80"/>
        <v>-0.29700078454107504</v>
      </c>
    </row>
    <row r="5182" spans="1:18" x14ac:dyDescent="0.3">
      <c r="A5182" t="s">
        <v>1972</v>
      </c>
      <c r="B5182" s="2">
        <v>45693</v>
      </c>
      <c r="C5182" t="s">
        <v>10026</v>
      </c>
      <c r="D5182" t="s">
        <v>10031</v>
      </c>
      <c r="E5182" t="s">
        <v>10038</v>
      </c>
      <c r="F5182">
        <v>19</v>
      </c>
      <c r="G5182">
        <v>47.28</v>
      </c>
      <c r="H5182">
        <v>40.729999999999997</v>
      </c>
      <c r="I5182" t="s">
        <v>10039</v>
      </c>
      <c r="J5182">
        <f>F5182*G5182</f>
        <v>898.32</v>
      </c>
      <c r="K5182">
        <f>F5182*H5182</f>
        <v>773.86999999999989</v>
      </c>
      <c r="L5182">
        <f>J5182-K5182</f>
        <v>124.45000000000016</v>
      </c>
      <c r="M5182" s="5">
        <f>L5182/J5182</f>
        <v>0.13853637901861268</v>
      </c>
      <c r="N5182" t="str">
        <f>IF(ISNA(VLOOKUP(A5182,'Returns Data'!A:A,1,0)),"No","Yes")</f>
        <v>No</v>
      </c>
      <c r="O5182" t="s">
        <v>10085</v>
      </c>
      <c r="P5182" t="str">
        <f>IFERROR(VLOOKUP(A5182,'Ratings Data'!A:C,3,0),"No Rating")</f>
        <v>No Rating</v>
      </c>
      <c r="Q5182" t="s">
        <v>10067</v>
      </c>
      <c r="R5182" s="5">
        <f t="shared" si="80"/>
        <v>-0.59738257439942621</v>
      </c>
    </row>
    <row r="5183" spans="1:18" x14ac:dyDescent="0.3">
      <c r="A5183" t="s">
        <v>2826</v>
      </c>
      <c r="B5183" s="2">
        <v>45693</v>
      </c>
      <c r="C5183" t="s">
        <v>10014</v>
      </c>
      <c r="D5183" t="s">
        <v>10030</v>
      </c>
      <c r="E5183" t="s">
        <v>10034</v>
      </c>
      <c r="F5183">
        <v>11</v>
      </c>
      <c r="G5183">
        <v>422.72</v>
      </c>
      <c r="H5183">
        <v>315.85000000000002</v>
      </c>
      <c r="I5183" t="s">
        <v>10040</v>
      </c>
      <c r="J5183">
        <f>F5183*G5183</f>
        <v>4649.92</v>
      </c>
      <c r="K5183">
        <f>F5183*H5183</f>
        <v>3474.3500000000004</v>
      </c>
      <c r="L5183">
        <f>J5183-K5183</f>
        <v>1175.5699999999997</v>
      </c>
      <c r="M5183" s="5">
        <f>L5183/J5183</f>
        <v>0.25281510219530651</v>
      </c>
      <c r="N5183" t="str">
        <f>IF(ISNA(VLOOKUP(A5183,'Returns Data'!A:A,1,0)),"No","Yes")</f>
        <v>No</v>
      </c>
      <c r="O5183" t="s">
        <v>10085</v>
      </c>
      <c r="P5183" t="str">
        <f>IFERROR(VLOOKUP(A5183,'Ratings Data'!A:C,3,0),"No Rating")</f>
        <v>No Rating</v>
      </c>
      <c r="Q5183" t="s">
        <v>10067</v>
      </c>
      <c r="R5183" s="5">
        <f t="shared" si="80"/>
        <v>4.1762400926173298</v>
      </c>
    </row>
    <row r="5184" spans="1:18" x14ac:dyDescent="0.3">
      <c r="A5184" t="s">
        <v>2828</v>
      </c>
      <c r="B5184" s="2">
        <v>45693</v>
      </c>
      <c r="C5184" t="s">
        <v>10011</v>
      </c>
      <c r="D5184" t="s">
        <v>10029</v>
      </c>
      <c r="E5184" t="s">
        <v>10037</v>
      </c>
      <c r="F5184">
        <v>12</v>
      </c>
      <c r="G5184">
        <v>95.82</v>
      </c>
      <c r="H5184">
        <v>82.94</v>
      </c>
      <c r="I5184" t="s">
        <v>10039</v>
      </c>
      <c r="J5184">
        <f>F5184*G5184</f>
        <v>1149.8399999999999</v>
      </c>
      <c r="K5184">
        <f>F5184*H5184</f>
        <v>995.28</v>
      </c>
      <c r="L5184">
        <f>J5184-K5184</f>
        <v>154.55999999999995</v>
      </c>
      <c r="M5184" s="5">
        <f>L5184/J5184</f>
        <v>0.13441870173241491</v>
      </c>
      <c r="N5184" t="str">
        <f>IF(ISNA(VLOOKUP(A5184,'Returns Data'!A:A,1,0)),"No","Yes")</f>
        <v>No</v>
      </c>
      <c r="O5184" t="s">
        <v>10085</v>
      </c>
      <c r="P5184" t="str">
        <f>IFERROR(VLOOKUP(A5184,'Ratings Data'!A:C,3,0),"No Rating")</f>
        <v>No Rating</v>
      </c>
      <c r="Q5184" t="s">
        <v>10067</v>
      </c>
      <c r="R5184" s="5">
        <f t="shared" si="80"/>
        <v>-0.75271832633679714</v>
      </c>
    </row>
    <row r="5185" spans="1:18" x14ac:dyDescent="0.3">
      <c r="A5185" t="s">
        <v>3166</v>
      </c>
      <c r="B5185" s="2">
        <v>45693</v>
      </c>
      <c r="C5185" t="s">
        <v>10016</v>
      </c>
      <c r="D5185" t="s">
        <v>10032</v>
      </c>
      <c r="E5185" t="s">
        <v>10036</v>
      </c>
      <c r="F5185">
        <v>17</v>
      </c>
      <c r="G5185">
        <v>20.079999999999998</v>
      </c>
      <c r="H5185">
        <v>16.07</v>
      </c>
      <c r="I5185" t="s">
        <v>10040</v>
      </c>
      <c r="J5185">
        <f>F5185*G5185</f>
        <v>341.35999999999996</v>
      </c>
      <c r="K5185">
        <f>F5185*H5185</f>
        <v>273.19</v>
      </c>
      <c r="L5185">
        <f>J5185-K5185</f>
        <v>68.169999999999959</v>
      </c>
      <c r="M5185" s="5">
        <f>L5185/J5185</f>
        <v>0.19970119521912341</v>
      </c>
      <c r="N5185" t="str">
        <f>IF(ISNA(VLOOKUP(A5185,'Returns Data'!A:A,1,0)),"No","Yes")</f>
        <v>No</v>
      </c>
      <c r="O5185" t="s">
        <v>10085</v>
      </c>
      <c r="P5185" t="str">
        <f>IFERROR(VLOOKUP(A5185,'Ratings Data'!A:C,3,0),"No Rating")</f>
        <v>No Rating</v>
      </c>
      <c r="Q5185" t="s">
        <v>10067</v>
      </c>
      <c r="R5185" s="5">
        <f t="shared" si="80"/>
        <v>-0.70312391289222853</v>
      </c>
    </row>
    <row r="5186" spans="1:18" x14ac:dyDescent="0.3">
      <c r="A5186" t="s">
        <v>3313</v>
      </c>
      <c r="B5186" s="2">
        <v>45693</v>
      </c>
      <c r="C5186" t="s">
        <v>10012</v>
      </c>
      <c r="D5186" t="s">
        <v>10030</v>
      </c>
      <c r="E5186" t="s">
        <v>10036</v>
      </c>
      <c r="F5186">
        <v>3</v>
      </c>
      <c r="G5186">
        <v>291.32</v>
      </c>
      <c r="H5186">
        <v>175.18</v>
      </c>
      <c r="I5186" t="s">
        <v>10040</v>
      </c>
      <c r="J5186">
        <f>F5186*G5186</f>
        <v>873.96</v>
      </c>
      <c r="K5186">
        <f>F5186*H5186</f>
        <v>525.54</v>
      </c>
      <c r="L5186">
        <f>J5186-K5186</f>
        <v>348.42000000000007</v>
      </c>
      <c r="M5186" s="5">
        <f>L5186/J5186</f>
        <v>0.39866813126458883</v>
      </c>
      <c r="N5186" t="str">
        <f>IF(ISNA(VLOOKUP(A5186,'Returns Data'!A:A,1,0)),"No","Yes")</f>
        <v>Yes</v>
      </c>
      <c r="O5186" t="str">
        <f>IFERROR(VLOOKUP(A5186,'Returns Data'!A:E,5,0),"No Returns")</f>
        <v>Wrong Product</v>
      </c>
      <c r="P5186" t="str">
        <f>IFERROR(VLOOKUP(A5186,'Ratings Data'!A:C,3,0),"No Rating")</f>
        <v>No Rating</v>
      </c>
      <c r="Q5186" t="s">
        <v>10067</v>
      </c>
      <c r="R5186" s="5">
        <f t="shared" si="80"/>
        <v>1.5602296695570665</v>
      </c>
    </row>
    <row r="5187" spans="1:18" x14ac:dyDescent="0.3">
      <c r="A5187" t="s">
        <v>3834</v>
      </c>
      <c r="B5187" s="2">
        <v>45693</v>
      </c>
      <c r="C5187" t="s">
        <v>10028</v>
      </c>
      <c r="D5187" t="s">
        <v>10032</v>
      </c>
      <c r="E5187" t="s">
        <v>10034</v>
      </c>
      <c r="F5187">
        <v>14</v>
      </c>
      <c r="G5187">
        <v>360.71</v>
      </c>
      <c r="H5187">
        <v>268.23</v>
      </c>
      <c r="I5187" t="s">
        <v>10039</v>
      </c>
      <c r="J5187">
        <f>F5187*G5187</f>
        <v>5049.9399999999996</v>
      </c>
      <c r="K5187">
        <f>F5187*H5187</f>
        <v>3755.2200000000003</v>
      </c>
      <c r="L5187">
        <f>J5187-K5187</f>
        <v>1294.7199999999993</v>
      </c>
      <c r="M5187" s="5">
        <f>L5187/J5187</f>
        <v>0.25638324415735619</v>
      </c>
      <c r="N5187" t="str">
        <f>IF(ISNA(VLOOKUP(A5187,'Returns Data'!A:A,1,0)),"No","Yes")</f>
        <v>No</v>
      </c>
      <c r="O5187" t="s">
        <v>10085</v>
      </c>
      <c r="P5187">
        <f>IFERROR(VLOOKUP(A5187,'Ratings Data'!A:C,3,0),"No Rating")</f>
        <v>2</v>
      </c>
      <c r="Q5187" t="s">
        <v>10067</v>
      </c>
      <c r="R5187" s="5">
        <f t="shared" si="80"/>
        <v>4.7782278365142563</v>
      </c>
    </row>
    <row r="5188" spans="1:18" x14ac:dyDescent="0.3">
      <c r="A5188" t="s">
        <v>3992</v>
      </c>
      <c r="B5188" s="2">
        <v>45693</v>
      </c>
      <c r="C5188" t="s">
        <v>10025</v>
      </c>
      <c r="D5188" t="s">
        <v>10033</v>
      </c>
      <c r="E5188" t="s">
        <v>10037</v>
      </c>
      <c r="F5188">
        <v>2</v>
      </c>
      <c r="G5188">
        <v>448.1</v>
      </c>
      <c r="H5188">
        <v>320.66000000000003</v>
      </c>
      <c r="I5188" t="s">
        <v>10040</v>
      </c>
      <c r="J5188">
        <f>F5188*G5188</f>
        <v>896.2</v>
      </c>
      <c r="K5188">
        <f>F5188*H5188</f>
        <v>641.32000000000005</v>
      </c>
      <c r="L5188">
        <f>J5188-K5188</f>
        <v>254.88</v>
      </c>
      <c r="M5188" s="5">
        <f>L5188/J5188</f>
        <v>0.28440080339209994</v>
      </c>
      <c r="N5188" t="str">
        <f>IF(ISNA(VLOOKUP(A5188,'Returns Data'!A:A,1,0)),"No","Yes")</f>
        <v>No</v>
      </c>
      <c r="O5188" t="s">
        <v>10085</v>
      </c>
      <c r="P5188" t="str">
        <f>IFERROR(VLOOKUP(A5188,'Ratings Data'!A:C,3,0),"No Rating")</f>
        <v>No Rating</v>
      </c>
      <c r="Q5188" t="s">
        <v>10067</v>
      </c>
      <c r="R5188" s="5">
        <f t="shared" ref="R5188:R5251" si="81">(J5188-J5187)/J5187</f>
        <v>-0.82253254494112804</v>
      </c>
    </row>
    <row r="5189" spans="1:18" x14ac:dyDescent="0.3">
      <c r="A5189" t="s">
        <v>4045</v>
      </c>
      <c r="B5189" s="2">
        <v>45693</v>
      </c>
      <c r="C5189" t="s">
        <v>10010</v>
      </c>
      <c r="D5189" t="s">
        <v>10029</v>
      </c>
      <c r="E5189" t="s">
        <v>10037</v>
      </c>
      <c r="F5189">
        <v>15</v>
      </c>
      <c r="G5189">
        <v>232.08</v>
      </c>
      <c r="H5189">
        <v>205.11</v>
      </c>
      <c r="I5189" t="s">
        <v>10039</v>
      </c>
      <c r="J5189">
        <f>F5189*G5189</f>
        <v>3481.2000000000003</v>
      </c>
      <c r="K5189">
        <f>F5189*H5189</f>
        <v>3076.65</v>
      </c>
      <c r="L5189">
        <f>J5189-K5189</f>
        <v>404.55000000000018</v>
      </c>
      <c r="M5189" s="5">
        <f>L5189/J5189</f>
        <v>0.11620992761116861</v>
      </c>
      <c r="N5189" t="str">
        <f>IF(ISNA(VLOOKUP(A5189,'Returns Data'!A:A,1,0)),"No","Yes")</f>
        <v>No</v>
      </c>
      <c r="O5189" t="s">
        <v>10085</v>
      </c>
      <c r="P5189" t="str">
        <f>IFERROR(VLOOKUP(A5189,'Ratings Data'!A:C,3,0),"No Rating")</f>
        <v>No Rating</v>
      </c>
      <c r="Q5189" t="s">
        <v>10067</v>
      </c>
      <c r="R5189" s="5">
        <f t="shared" si="81"/>
        <v>2.8844008033920998</v>
      </c>
    </row>
    <row r="5190" spans="1:18" x14ac:dyDescent="0.3">
      <c r="A5190" t="s">
        <v>4097</v>
      </c>
      <c r="B5190" s="2">
        <v>45693</v>
      </c>
      <c r="C5190" t="s">
        <v>10009</v>
      </c>
      <c r="D5190" t="s">
        <v>10029</v>
      </c>
      <c r="E5190" t="s">
        <v>10038</v>
      </c>
      <c r="F5190">
        <v>20</v>
      </c>
      <c r="G5190">
        <v>371.34</v>
      </c>
      <c r="H5190">
        <v>297.60000000000002</v>
      </c>
      <c r="I5190" t="s">
        <v>10039</v>
      </c>
      <c r="J5190">
        <f>F5190*G5190</f>
        <v>7426.7999999999993</v>
      </c>
      <c r="K5190">
        <f>F5190*H5190</f>
        <v>5952</v>
      </c>
      <c r="L5190">
        <f>J5190-K5190</f>
        <v>1474.7999999999993</v>
      </c>
      <c r="M5190" s="5">
        <f>L5190/J5190</f>
        <v>0.19857812247535944</v>
      </c>
      <c r="N5190" t="str">
        <f>IF(ISNA(VLOOKUP(A5190,'Returns Data'!A:A,1,0)),"No","Yes")</f>
        <v>No</v>
      </c>
      <c r="O5190" t="s">
        <v>10085</v>
      </c>
      <c r="P5190" t="str">
        <f>IFERROR(VLOOKUP(A5190,'Ratings Data'!A:C,3,0),"No Rating")</f>
        <v>No Rating</v>
      </c>
      <c r="Q5190" t="s">
        <v>10067</v>
      </c>
      <c r="R5190" s="5">
        <f t="shared" si="81"/>
        <v>1.1334022750775592</v>
      </c>
    </row>
    <row r="5191" spans="1:18" x14ac:dyDescent="0.3">
      <c r="A5191" t="s">
        <v>4611</v>
      </c>
      <c r="B5191" s="2">
        <v>45693</v>
      </c>
      <c r="C5191" t="s">
        <v>10024</v>
      </c>
      <c r="D5191" t="s">
        <v>10029</v>
      </c>
      <c r="E5191" t="s">
        <v>10036</v>
      </c>
      <c r="F5191">
        <v>20</v>
      </c>
      <c r="G5191">
        <v>359.49</v>
      </c>
      <c r="H5191">
        <v>273.20999999999998</v>
      </c>
      <c r="I5191" t="s">
        <v>10039</v>
      </c>
      <c r="J5191">
        <f>F5191*G5191</f>
        <v>7189.8</v>
      </c>
      <c r="K5191">
        <f>F5191*H5191</f>
        <v>5464.2</v>
      </c>
      <c r="L5191">
        <f>J5191-K5191</f>
        <v>1725.6000000000004</v>
      </c>
      <c r="M5191" s="5">
        <f>L5191/J5191</f>
        <v>0.24000667612450977</v>
      </c>
      <c r="N5191" t="str">
        <f>IF(ISNA(VLOOKUP(A5191,'Returns Data'!A:A,1,0)),"No","Yes")</f>
        <v>No</v>
      </c>
      <c r="O5191" t="s">
        <v>10085</v>
      </c>
      <c r="P5191" t="str">
        <f>IFERROR(VLOOKUP(A5191,'Ratings Data'!A:C,3,0),"No Rating")</f>
        <v>No Rating</v>
      </c>
      <c r="Q5191" t="s">
        <v>10067</v>
      </c>
      <c r="R5191" s="5">
        <f t="shared" si="81"/>
        <v>-3.1911455808692722E-2</v>
      </c>
    </row>
    <row r="5192" spans="1:18" x14ac:dyDescent="0.3">
      <c r="A5192" t="s">
        <v>4665</v>
      </c>
      <c r="B5192" s="2">
        <v>45693</v>
      </c>
      <c r="C5192" t="s">
        <v>10028</v>
      </c>
      <c r="D5192" t="s">
        <v>10032</v>
      </c>
      <c r="E5192" t="s">
        <v>10034</v>
      </c>
      <c r="F5192">
        <v>5</v>
      </c>
      <c r="G5192">
        <v>20.85</v>
      </c>
      <c r="H5192">
        <v>12.97</v>
      </c>
      <c r="I5192" t="s">
        <v>10040</v>
      </c>
      <c r="J5192">
        <f>F5192*G5192</f>
        <v>104.25</v>
      </c>
      <c r="K5192">
        <f>F5192*H5192</f>
        <v>64.850000000000009</v>
      </c>
      <c r="L5192">
        <f>J5192-K5192</f>
        <v>39.399999999999991</v>
      </c>
      <c r="M5192" s="5">
        <f>L5192/J5192</f>
        <v>0.37793764988009582</v>
      </c>
      <c r="N5192" t="str">
        <f>IF(ISNA(VLOOKUP(A5192,'Returns Data'!A:A,1,0)),"No","Yes")</f>
        <v>No</v>
      </c>
      <c r="O5192" t="s">
        <v>10085</v>
      </c>
      <c r="P5192" t="str">
        <f>IFERROR(VLOOKUP(A5192,'Ratings Data'!A:C,3,0),"No Rating")</f>
        <v>No Rating</v>
      </c>
      <c r="Q5192" t="s">
        <v>10067</v>
      </c>
      <c r="R5192" s="5">
        <f t="shared" si="81"/>
        <v>-0.98550029208044732</v>
      </c>
    </row>
    <row r="5193" spans="1:18" x14ac:dyDescent="0.3">
      <c r="A5193" t="s">
        <v>4695</v>
      </c>
      <c r="B5193" s="2">
        <v>45693</v>
      </c>
      <c r="C5193" t="s">
        <v>10024</v>
      </c>
      <c r="D5193" t="s">
        <v>10029</v>
      </c>
      <c r="E5193" t="s">
        <v>10038</v>
      </c>
      <c r="F5193">
        <v>2</v>
      </c>
      <c r="G5193">
        <v>147.61000000000001</v>
      </c>
      <c r="H5193">
        <v>112.91</v>
      </c>
      <c r="I5193" t="s">
        <v>10040</v>
      </c>
      <c r="J5193">
        <f>F5193*G5193</f>
        <v>295.22000000000003</v>
      </c>
      <c r="K5193">
        <f>F5193*H5193</f>
        <v>225.82</v>
      </c>
      <c r="L5193">
        <f>J5193-K5193</f>
        <v>69.400000000000034</v>
      </c>
      <c r="M5193" s="5">
        <f>L5193/J5193</f>
        <v>0.235078924192128</v>
      </c>
      <c r="N5193" t="str">
        <f>IF(ISNA(VLOOKUP(A5193,'Returns Data'!A:A,1,0)),"No","Yes")</f>
        <v>Yes</v>
      </c>
      <c r="O5193" t="str">
        <f>IFERROR(VLOOKUP(A5193,'Returns Data'!A:E,5,0),"No Returns")</f>
        <v>Damaged</v>
      </c>
      <c r="P5193" t="str">
        <f>IFERROR(VLOOKUP(A5193,'Ratings Data'!A:C,3,0),"No Rating")</f>
        <v>No Rating</v>
      </c>
      <c r="Q5193" t="s">
        <v>10067</v>
      </c>
      <c r="R5193" s="5">
        <f t="shared" si="81"/>
        <v>1.8318465227817748</v>
      </c>
    </row>
    <row r="5194" spans="1:18" x14ac:dyDescent="0.3">
      <c r="A5194" t="s">
        <v>5093</v>
      </c>
      <c r="B5194" s="2">
        <v>45693</v>
      </c>
      <c r="C5194" t="s">
        <v>10010</v>
      </c>
      <c r="D5194" t="s">
        <v>10029</v>
      </c>
      <c r="E5194" t="s">
        <v>10035</v>
      </c>
      <c r="F5194">
        <v>19</v>
      </c>
      <c r="G5194">
        <v>354.49</v>
      </c>
      <c r="H5194">
        <v>296.72000000000003</v>
      </c>
      <c r="I5194" t="s">
        <v>10039</v>
      </c>
      <c r="J5194">
        <f>F5194*G5194</f>
        <v>6735.31</v>
      </c>
      <c r="K5194">
        <f>F5194*H5194</f>
        <v>5637.68</v>
      </c>
      <c r="L5194">
        <f>J5194-K5194</f>
        <v>1097.6300000000001</v>
      </c>
      <c r="M5194" s="5">
        <f>L5194/J5194</f>
        <v>0.16296651527546616</v>
      </c>
      <c r="N5194" t="str">
        <f>IF(ISNA(VLOOKUP(A5194,'Returns Data'!A:A,1,0)),"No","Yes")</f>
        <v>No</v>
      </c>
      <c r="O5194" t="s">
        <v>10085</v>
      </c>
      <c r="P5194" t="str">
        <f>IFERROR(VLOOKUP(A5194,'Ratings Data'!A:C,3,0),"No Rating")</f>
        <v>No Rating</v>
      </c>
      <c r="Q5194" t="s">
        <v>10067</v>
      </c>
      <c r="R5194" s="5">
        <f t="shared" si="81"/>
        <v>21.81454508502134</v>
      </c>
    </row>
    <row r="5195" spans="1:18" x14ac:dyDescent="0.3">
      <c r="A5195" t="s">
        <v>5575</v>
      </c>
      <c r="B5195" s="2">
        <v>45693</v>
      </c>
      <c r="C5195" t="s">
        <v>10024</v>
      </c>
      <c r="D5195" t="s">
        <v>10029</v>
      </c>
      <c r="E5195" t="s">
        <v>10035</v>
      </c>
      <c r="F5195">
        <v>10</v>
      </c>
      <c r="G5195">
        <v>321.76</v>
      </c>
      <c r="H5195">
        <v>262.99</v>
      </c>
      <c r="I5195" t="s">
        <v>10040</v>
      </c>
      <c r="J5195">
        <f>F5195*G5195</f>
        <v>3217.6</v>
      </c>
      <c r="K5195">
        <f>F5195*H5195</f>
        <v>2629.9</v>
      </c>
      <c r="L5195">
        <f>J5195-K5195</f>
        <v>587.69999999999982</v>
      </c>
      <c r="M5195" s="5">
        <f>L5195/J5195</f>
        <v>0.18265166583789155</v>
      </c>
      <c r="N5195" t="str">
        <f>IF(ISNA(VLOOKUP(A5195,'Returns Data'!A:A,1,0)),"No","Yes")</f>
        <v>No</v>
      </c>
      <c r="O5195" t="s">
        <v>10085</v>
      </c>
      <c r="P5195" t="str">
        <f>IFERROR(VLOOKUP(A5195,'Ratings Data'!A:C,3,0),"No Rating")</f>
        <v>No Rating</v>
      </c>
      <c r="Q5195" t="s">
        <v>10067</v>
      </c>
      <c r="R5195" s="5">
        <f t="shared" si="81"/>
        <v>-0.52227885576165023</v>
      </c>
    </row>
    <row r="5196" spans="1:18" x14ac:dyDescent="0.3">
      <c r="A5196" t="s">
        <v>7237</v>
      </c>
      <c r="B5196" s="2">
        <v>45693</v>
      </c>
      <c r="C5196" t="s">
        <v>10019</v>
      </c>
      <c r="D5196" t="s">
        <v>10031</v>
      </c>
      <c r="E5196" t="s">
        <v>10038</v>
      </c>
      <c r="F5196">
        <v>7</v>
      </c>
      <c r="G5196">
        <v>186.69</v>
      </c>
      <c r="H5196">
        <v>146.63999999999999</v>
      </c>
      <c r="I5196" t="s">
        <v>10039</v>
      </c>
      <c r="J5196">
        <f>F5196*G5196</f>
        <v>1306.83</v>
      </c>
      <c r="K5196">
        <f>F5196*H5196</f>
        <v>1026.48</v>
      </c>
      <c r="L5196">
        <f>J5196-K5196</f>
        <v>280.34999999999991</v>
      </c>
      <c r="M5196" s="5">
        <f>L5196/J5196</f>
        <v>0.21452675558412335</v>
      </c>
      <c r="N5196" t="str">
        <f>IF(ISNA(VLOOKUP(A5196,'Returns Data'!A:A,1,0)),"No","Yes")</f>
        <v>No</v>
      </c>
      <c r="O5196" t="s">
        <v>10085</v>
      </c>
      <c r="P5196" t="str">
        <f>IFERROR(VLOOKUP(A5196,'Ratings Data'!A:C,3,0),"No Rating")</f>
        <v>No Rating</v>
      </c>
      <c r="Q5196" t="s">
        <v>10067</v>
      </c>
      <c r="R5196" s="5">
        <f t="shared" si="81"/>
        <v>-0.59384945300845349</v>
      </c>
    </row>
    <row r="5197" spans="1:18" x14ac:dyDescent="0.3">
      <c r="A5197" t="s">
        <v>7938</v>
      </c>
      <c r="B5197" s="2">
        <v>45693</v>
      </c>
      <c r="C5197" t="s">
        <v>10028</v>
      </c>
      <c r="D5197" t="s">
        <v>10032</v>
      </c>
      <c r="E5197" t="s">
        <v>10034</v>
      </c>
      <c r="F5197">
        <v>19</v>
      </c>
      <c r="G5197">
        <v>158.82</v>
      </c>
      <c r="H5197">
        <v>113.11</v>
      </c>
      <c r="I5197" t="s">
        <v>10040</v>
      </c>
      <c r="J5197">
        <f>F5197*G5197</f>
        <v>3017.58</v>
      </c>
      <c r="K5197">
        <f>F5197*H5197</f>
        <v>2149.09</v>
      </c>
      <c r="L5197">
        <f>J5197-K5197</f>
        <v>868.48999999999978</v>
      </c>
      <c r="M5197" s="5">
        <f>L5197/J5197</f>
        <v>0.28781009948369218</v>
      </c>
      <c r="N5197" t="str">
        <f>IF(ISNA(VLOOKUP(A5197,'Returns Data'!A:A,1,0)),"No","Yes")</f>
        <v>No</v>
      </c>
      <c r="O5197" t="s">
        <v>10085</v>
      </c>
      <c r="P5197" t="str">
        <f>IFERROR(VLOOKUP(A5197,'Ratings Data'!A:C,3,0),"No Rating")</f>
        <v>No Rating</v>
      </c>
      <c r="Q5197" t="s">
        <v>10067</v>
      </c>
      <c r="R5197" s="5">
        <f t="shared" si="81"/>
        <v>1.3090838135029041</v>
      </c>
    </row>
    <row r="5198" spans="1:18" x14ac:dyDescent="0.3">
      <c r="A5198" t="s">
        <v>8654</v>
      </c>
      <c r="B5198" s="2">
        <v>45693</v>
      </c>
      <c r="C5198" t="s">
        <v>10010</v>
      </c>
      <c r="D5198" t="s">
        <v>10029</v>
      </c>
      <c r="E5198" t="s">
        <v>10037</v>
      </c>
      <c r="F5198">
        <v>15</v>
      </c>
      <c r="G5198">
        <v>361.61</v>
      </c>
      <c r="H5198">
        <v>291.70999999999998</v>
      </c>
      <c r="I5198" t="s">
        <v>10040</v>
      </c>
      <c r="J5198">
        <f>F5198*G5198</f>
        <v>5424.1500000000005</v>
      </c>
      <c r="K5198">
        <f>F5198*H5198</f>
        <v>4375.6499999999996</v>
      </c>
      <c r="L5198">
        <f>J5198-K5198</f>
        <v>1048.5000000000009</v>
      </c>
      <c r="M5198" s="5">
        <f>L5198/J5198</f>
        <v>0.19330217637786581</v>
      </c>
      <c r="N5198" t="str">
        <f>IF(ISNA(VLOOKUP(A5198,'Returns Data'!A:A,1,0)),"No","Yes")</f>
        <v>No</v>
      </c>
      <c r="O5198" t="s">
        <v>10085</v>
      </c>
      <c r="P5198" t="str">
        <f>IFERROR(VLOOKUP(A5198,'Ratings Data'!A:C,3,0),"No Rating")</f>
        <v>No Rating</v>
      </c>
      <c r="Q5198" t="s">
        <v>10067</v>
      </c>
      <c r="R5198" s="5">
        <f t="shared" si="81"/>
        <v>0.79751655299942359</v>
      </c>
    </row>
    <row r="5199" spans="1:18" x14ac:dyDescent="0.3">
      <c r="A5199" t="s">
        <v>8657</v>
      </c>
      <c r="B5199" s="2">
        <v>45693</v>
      </c>
      <c r="C5199" t="s">
        <v>10023</v>
      </c>
      <c r="D5199" t="s">
        <v>10033</v>
      </c>
      <c r="E5199" t="s">
        <v>10038</v>
      </c>
      <c r="F5199">
        <v>16</v>
      </c>
      <c r="G5199">
        <v>30.32</v>
      </c>
      <c r="H5199">
        <v>20</v>
      </c>
      <c r="I5199" t="s">
        <v>10039</v>
      </c>
      <c r="J5199">
        <f>F5199*G5199</f>
        <v>485.12</v>
      </c>
      <c r="K5199">
        <f>F5199*H5199</f>
        <v>320</v>
      </c>
      <c r="L5199">
        <f>J5199-K5199</f>
        <v>165.12</v>
      </c>
      <c r="M5199" s="5">
        <f>L5199/J5199</f>
        <v>0.34036939313984171</v>
      </c>
      <c r="N5199" t="str">
        <f>IF(ISNA(VLOOKUP(A5199,'Returns Data'!A:A,1,0)),"No","Yes")</f>
        <v>No</v>
      </c>
      <c r="O5199" t="s">
        <v>10085</v>
      </c>
      <c r="P5199" t="str">
        <f>IFERROR(VLOOKUP(A5199,'Ratings Data'!A:C,3,0),"No Rating")</f>
        <v>No Rating</v>
      </c>
      <c r="Q5199" t="s">
        <v>10067</v>
      </c>
      <c r="R5199" s="5">
        <f t="shared" si="81"/>
        <v>-0.91056294534627547</v>
      </c>
    </row>
    <row r="5200" spans="1:18" x14ac:dyDescent="0.3">
      <c r="A5200" t="s">
        <v>8659</v>
      </c>
      <c r="B5200" s="2">
        <v>45693</v>
      </c>
      <c r="C5200" t="s">
        <v>10013</v>
      </c>
      <c r="D5200" t="s">
        <v>10030</v>
      </c>
      <c r="E5200" t="s">
        <v>10037</v>
      </c>
      <c r="F5200">
        <v>14</v>
      </c>
      <c r="G5200">
        <v>325.56</v>
      </c>
      <c r="H5200">
        <v>272.49</v>
      </c>
      <c r="I5200" t="s">
        <v>10040</v>
      </c>
      <c r="J5200">
        <f>F5200*G5200</f>
        <v>4557.84</v>
      </c>
      <c r="K5200">
        <f>F5200*H5200</f>
        <v>3814.86</v>
      </c>
      <c r="L5200">
        <f>J5200-K5200</f>
        <v>742.98</v>
      </c>
      <c r="M5200" s="5">
        <f>L5200/J5200</f>
        <v>0.1630114264651677</v>
      </c>
      <c r="N5200" t="str">
        <f>IF(ISNA(VLOOKUP(A5200,'Returns Data'!A:A,1,0)),"No","Yes")</f>
        <v>No</v>
      </c>
      <c r="O5200" t="s">
        <v>10085</v>
      </c>
      <c r="P5200" t="str">
        <f>IFERROR(VLOOKUP(A5200,'Ratings Data'!A:C,3,0),"No Rating")</f>
        <v>No Rating</v>
      </c>
      <c r="Q5200" t="s">
        <v>10067</v>
      </c>
      <c r="R5200" s="5">
        <f t="shared" si="81"/>
        <v>8.395283641160951</v>
      </c>
    </row>
    <row r="5201" spans="1:18" x14ac:dyDescent="0.3">
      <c r="A5201" t="s">
        <v>9017</v>
      </c>
      <c r="B5201" s="2">
        <v>45693</v>
      </c>
      <c r="C5201" t="s">
        <v>10017</v>
      </c>
      <c r="D5201" t="s">
        <v>10032</v>
      </c>
      <c r="E5201" t="s">
        <v>10036</v>
      </c>
      <c r="F5201">
        <v>1</v>
      </c>
      <c r="G5201">
        <v>321.94</v>
      </c>
      <c r="H5201">
        <v>233.71</v>
      </c>
      <c r="I5201" t="s">
        <v>10039</v>
      </c>
      <c r="J5201">
        <f>F5201*G5201</f>
        <v>321.94</v>
      </c>
      <c r="K5201">
        <f>F5201*H5201</f>
        <v>233.71</v>
      </c>
      <c r="L5201">
        <f>J5201-K5201</f>
        <v>88.22999999999999</v>
      </c>
      <c r="M5201" s="5">
        <f>L5201/J5201</f>
        <v>0.27405727775361866</v>
      </c>
      <c r="N5201" t="str">
        <f>IF(ISNA(VLOOKUP(A5201,'Returns Data'!A:A,1,0)),"No","Yes")</f>
        <v>No</v>
      </c>
      <c r="O5201" t="s">
        <v>10085</v>
      </c>
      <c r="P5201">
        <f>IFERROR(VLOOKUP(A5201,'Ratings Data'!A:C,3,0),"No Rating")</f>
        <v>3</v>
      </c>
      <c r="Q5201" t="s">
        <v>10067</v>
      </c>
      <c r="R5201" s="5">
        <f t="shared" si="81"/>
        <v>-0.92936566443754065</v>
      </c>
    </row>
    <row r="5202" spans="1:18" x14ac:dyDescent="0.3">
      <c r="A5202" t="s">
        <v>9734</v>
      </c>
      <c r="B5202" s="2">
        <v>45693</v>
      </c>
      <c r="C5202" t="s">
        <v>10011</v>
      </c>
      <c r="D5202" t="s">
        <v>10029</v>
      </c>
      <c r="E5202" t="s">
        <v>10036</v>
      </c>
      <c r="F5202">
        <v>1</v>
      </c>
      <c r="G5202">
        <v>42.85</v>
      </c>
      <c r="H5202">
        <v>25.78</v>
      </c>
      <c r="I5202" t="s">
        <v>10039</v>
      </c>
      <c r="J5202">
        <f>F5202*G5202</f>
        <v>42.85</v>
      </c>
      <c r="K5202">
        <f>F5202*H5202</f>
        <v>25.78</v>
      </c>
      <c r="L5202">
        <f>J5202-K5202</f>
        <v>17.07</v>
      </c>
      <c r="M5202" s="5">
        <f>L5202/J5202</f>
        <v>0.39836639439906651</v>
      </c>
      <c r="N5202" t="str">
        <f>IF(ISNA(VLOOKUP(A5202,'Returns Data'!A:A,1,0)),"No","Yes")</f>
        <v>No</v>
      </c>
      <c r="O5202" t="s">
        <v>10085</v>
      </c>
      <c r="P5202" t="str">
        <f>IFERROR(VLOOKUP(A5202,'Ratings Data'!A:C,3,0),"No Rating")</f>
        <v>No Rating</v>
      </c>
      <c r="Q5202" t="s">
        <v>10067</v>
      </c>
      <c r="R5202" s="5">
        <f t="shared" si="81"/>
        <v>-0.86690066472013416</v>
      </c>
    </row>
    <row r="5203" spans="1:18" x14ac:dyDescent="0.3">
      <c r="A5203" t="s">
        <v>9803</v>
      </c>
      <c r="B5203" s="2">
        <v>45693</v>
      </c>
      <c r="C5203" t="s">
        <v>10022</v>
      </c>
      <c r="D5203" t="s">
        <v>10033</v>
      </c>
      <c r="E5203" t="s">
        <v>10037</v>
      </c>
      <c r="F5203">
        <v>3</v>
      </c>
      <c r="G5203">
        <v>348.04</v>
      </c>
      <c r="H5203">
        <v>270.95999999999998</v>
      </c>
      <c r="I5203" t="s">
        <v>10040</v>
      </c>
      <c r="J5203">
        <f>F5203*G5203</f>
        <v>1044.1200000000001</v>
      </c>
      <c r="K5203">
        <f>F5203*H5203</f>
        <v>812.87999999999988</v>
      </c>
      <c r="L5203">
        <f>J5203-K5203</f>
        <v>231.24000000000024</v>
      </c>
      <c r="M5203" s="5">
        <f>L5203/J5203</f>
        <v>0.22146879669003583</v>
      </c>
      <c r="N5203" t="str">
        <f>IF(ISNA(VLOOKUP(A5203,'Returns Data'!A:A,1,0)),"No","Yes")</f>
        <v>No</v>
      </c>
      <c r="O5203" t="s">
        <v>10085</v>
      </c>
      <c r="P5203" t="str">
        <f>IFERROR(VLOOKUP(A5203,'Ratings Data'!A:C,3,0),"No Rating")</f>
        <v>No Rating</v>
      </c>
      <c r="Q5203" t="s">
        <v>10067</v>
      </c>
      <c r="R5203" s="5">
        <f t="shared" si="81"/>
        <v>23.366861143523924</v>
      </c>
    </row>
    <row r="5204" spans="1:18" x14ac:dyDescent="0.3">
      <c r="A5204" t="s">
        <v>277</v>
      </c>
      <c r="B5204" s="2">
        <v>45694</v>
      </c>
      <c r="C5204" t="s">
        <v>10014</v>
      </c>
      <c r="D5204" t="s">
        <v>10030</v>
      </c>
      <c r="E5204" t="s">
        <v>10035</v>
      </c>
      <c r="F5204">
        <v>17</v>
      </c>
      <c r="G5204">
        <v>310.18</v>
      </c>
      <c r="H5204">
        <v>260.14999999999998</v>
      </c>
      <c r="I5204" t="s">
        <v>10039</v>
      </c>
      <c r="J5204">
        <f>F5204*G5204</f>
        <v>5273.06</v>
      </c>
      <c r="K5204">
        <f>F5204*H5204</f>
        <v>4422.5499999999993</v>
      </c>
      <c r="L5204">
        <f>J5204-K5204</f>
        <v>850.51000000000113</v>
      </c>
      <c r="M5204" s="5">
        <f>L5204/J5204</f>
        <v>0.16129344251724825</v>
      </c>
      <c r="N5204" t="str">
        <f>IF(ISNA(VLOOKUP(A5204,'Returns Data'!A:A,1,0)),"No","Yes")</f>
        <v>No</v>
      </c>
      <c r="O5204" t="s">
        <v>10085</v>
      </c>
      <c r="P5204" t="str">
        <f>IFERROR(VLOOKUP(A5204,'Ratings Data'!A:C,3,0),"No Rating")</f>
        <v>No Rating</v>
      </c>
      <c r="Q5204" t="s">
        <v>10067</v>
      </c>
      <c r="R5204" s="5">
        <f t="shared" si="81"/>
        <v>4.050243267057426</v>
      </c>
    </row>
    <row r="5205" spans="1:18" x14ac:dyDescent="0.3">
      <c r="A5205" t="s">
        <v>443</v>
      </c>
      <c r="B5205" s="2">
        <v>45694</v>
      </c>
      <c r="C5205" t="s">
        <v>10021</v>
      </c>
      <c r="D5205" t="s">
        <v>10031</v>
      </c>
      <c r="E5205" t="s">
        <v>10036</v>
      </c>
      <c r="F5205">
        <v>17</v>
      </c>
      <c r="G5205">
        <v>304.94</v>
      </c>
      <c r="H5205">
        <v>247.88</v>
      </c>
      <c r="I5205" t="s">
        <v>10039</v>
      </c>
      <c r="J5205">
        <f>F5205*G5205</f>
        <v>5183.9799999999996</v>
      </c>
      <c r="K5205">
        <f>F5205*H5205</f>
        <v>4213.96</v>
      </c>
      <c r="L5205">
        <f>J5205-K5205</f>
        <v>970.01999999999953</v>
      </c>
      <c r="M5205" s="5">
        <f>L5205/J5205</f>
        <v>0.18711877746441916</v>
      </c>
      <c r="N5205" t="str">
        <f>IF(ISNA(VLOOKUP(A5205,'Returns Data'!A:A,1,0)),"No","Yes")</f>
        <v>No</v>
      </c>
      <c r="O5205" t="s">
        <v>10085</v>
      </c>
      <c r="P5205" t="str">
        <f>IFERROR(VLOOKUP(A5205,'Ratings Data'!A:C,3,0),"No Rating")</f>
        <v>No Rating</v>
      </c>
      <c r="Q5205" t="s">
        <v>10067</v>
      </c>
      <c r="R5205" s="5">
        <f t="shared" si="81"/>
        <v>-1.6893416725772291E-2</v>
      </c>
    </row>
    <row r="5206" spans="1:18" x14ac:dyDescent="0.3">
      <c r="A5206" t="s">
        <v>1412</v>
      </c>
      <c r="B5206" s="2">
        <v>45694</v>
      </c>
      <c r="C5206" t="s">
        <v>10022</v>
      </c>
      <c r="D5206" t="s">
        <v>10033</v>
      </c>
      <c r="E5206" t="s">
        <v>10037</v>
      </c>
      <c r="F5206">
        <v>5</v>
      </c>
      <c r="G5206">
        <v>458.51</v>
      </c>
      <c r="H5206">
        <v>324.27</v>
      </c>
      <c r="I5206" t="s">
        <v>10040</v>
      </c>
      <c r="J5206">
        <f>F5206*G5206</f>
        <v>2292.5500000000002</v>
      </c>
      <c r="K5206">
        <f>F5206*H5206</f>
        <v>1621.35</v>
      </c>
      <c r="L5206">
        <f>J5206-K5206</f>
        <v>671.20000000000027</v>
      </c>
      <c r="M5206" s="5">
        <f>L5206/J5206</f>
        <v>0.29277442149571448</v>
      </c>
      <c r="N5206" t="str">
        <f>IF(ISNA(VLOOKUP(A5206,'Returns Data'!A:A,1,0)),"No","Yes")</f>
        <v>No</v>
      </c>
      <c r="O5206" t="s">
        <v>10085</v>
      </c>
      <c r="P5206" t="str">
        <f>IFERROR(VLOOKUP(A5206,'Ratings Data'!A:C,3,0),"No Rating")</f>
        <v>No Rating</v>
      </c>
      <c r="Q5206" t="s">
        <v>10067</v>
      </c>
      <c r="R5206" s="5">
        <f t="shared" si="81"/>
        <v>-0.55776256852842787</v>
      </c>
    </row>
    <row r="5207" spans="1:18" x14ac:dyDescent="0.3">
      <c r="A5207" t="s">
        <v>2449</v>
      </c>
      <c r="B5207" s="2">
        <v>45694</v>
      </c>
      <c r="C5207" t="s">
        <v>10019</v>
      </c>
      <c r="D5207" t="s">
        <v>10031</v>
      </c>
      <c r="E5207" t="s">
        <v>10037</v>
      </c>
      <c r="F5207">
        <v>15</v>
      </c>
      <c r="G5207">
        <v>172.8</v>
      </c>
      <c r="H5207">
        <v>134.16999999999999</v>
      </c>
      <c r="I5207" t="s">
        <v>10039</v>
      </c>
      <c r="J5207">
        <f>F5207*G5207</f>
        <v>2592</v>
      </c>
      <c r="K5207">
        <f>F5207*H5207</f>
        <v>2012.5499999999997</v>
      </c>
      <c r="L5207">
        <f>J5207-K5207</f>
        <v>579.45000000000027</v>
      </c>
      <c r="M5207" s="5">
        <f>L5207/J5207</f>
        <v>0.22355324074074084</v>
      </c>
      <c r="N5207" t="str">
        <f>IF(ISNA(VLOOKUP(A5207,'Returns Data'!A:A,1,0)),"No","Yes")</f>
        <v>No</v>
      </c>
      <c r="O5207" t="s">
        <v>10085</v>
      </c>
      <c r="P5207" t="str">
        <f>IFERROR(VLOOKUP(A5207,'Ratings Data'!A:C,3,0),"No Rating")</f>
        <v>No Rating</v>
      </c>
      <c r="Q5207" t="s">
        <v>10067</v>
      </c>
      <c r="R5207" s="5">
        <f t="shared" si="81"/>
        <v>0.13061874332075626</v>
      </c>
    </row>
    <row r="5208" spans="1:18" x14ac:dyDescent="0.3">
      <c r="A5208" t="s">
        <v>2616</v>
      </c>
      <c r="B5208" s="2">
        <v>45694</v>
      </c>
      <c r="C5208" t="s">
        <v>10010</v>
      </c>
      <c r="D5208" t="s">
        <v>10029</v>
      </c>
      <c r="E5208" t="s">
        <v>10035</v>
      </c>
      <c r="F5208">
        <v>5</v>
      </c>
      <c r="G5208">
        <v>319.77999999999997</v>
      </c>
      <c r="H5208">
        <v>209.98</v>
      </c>
      <c r="I5208" t="s">
        <v>10040</v>
      </c>
      <c r="J5208">
        <f>F5208*G5208</f>
        <v>1598.8999999999999</v>
      </c>
      <c r="K5208">
        <f>F5208*H5208</f>
        <v>1049.8999999999999</v>
      </c>
      <c r="L5208">
        <f>J5208-K5208</f>
        <v>549</v>
      </c>
      <c r="M5208" s="5">
        <f>L5208/J5208</f>
        <v>0.34336106072925138</v>
      </c>
      <c r="N5208" t="str">
        <f>IF(ISNA(VLOOKUP(A5208,'Returns Data'!A:A,1,0)),"No","Yes")</f>
        <v>No</v>
      </c>
      <c r="O5208" t="s">
        <v>10085</v>
      </c>
      <c r="P5208" t="str">
        <f>IFERROR(VLOOKUP(A5208,'Ratings Data'!A:C,3,0),"No Rating")</f>
        <v>No Rating</v>
      </c>
      <c r="Q5208" t="s">
        <v>10067</v>
      </c>
      <c r="R5208" s="5">
        <f t="shared" si="81"/>
        <v>-0.38314043209876547</v>
      </c>
    </row>
    <row r="5209" spans="1:18" x14ac:dyDescent="0.3">
      <c r="A5209" t="s">
        <v>3619</v>
      </c>
      <c r="B5209" s="2">
        <v>45694</v>
      </c>
      <c r="C5209" t="s">
        <v>10022</v>
      </c>
      <c r="D5209" t="s">
        <v>10033</v>
      </c>
      <c r="E5209" t="s">
        <v>10038</v>
      </c>
      <c r="F5209">
        <v>8</v>
      </c>
      <c r="G5209">
        <v>140.78</v>
      </c>
      <c r="H5209">
        <v>101.16</v>
      </c>
      <c r="I5209" t="s">
        <v>10040</v>
      </c>
      <c r="J5209">
        <f>F5209*G5209</f>
        <v>1126.24</v>
      </c>
      <c r="K5209">
        <f>F5209*H5209</f>
        <v>809.28</v>
      </c>
      <c r="L5209">
        <f>J5209-K5209</f>
        <v>316.96000000000004</v>
      </c>
      <c r="M5209" s="5">
        <f>L5209/J5209</f>
        <v>0.28143202159397646</v>
      </c>
      <c r="N5209" t="str">
        <f>IF(ISNA(VLOOKUP(A5209,'Returns Data'!A:A,1,0)),"No","Yes")</f>
        <v>Yes</v>
      </c>
      <c r="O5209" t="str">
        <f>IFERROR(VLOOKUP(A5209,'Returns Data'!A:E,5,0),"No Returns")</f>
        <v>Wrong Product</v>
      </c>
      <c r="P5209" t="str">
        <f>IFERROR(VLOOKUP(A5209,'Ratings Data'!A:C,3,0),"No Rating")</f>
        <v>No Rating</v>
      </c>
      <c r="Q5209" t="s">
        <v>10067</v>
      </c>
      <c r="R5209" s="5">
        <f t="shared" si="81"/>
        <v>-0.29561573581837508</v>
      </c>
    </row>
    <row r="5210" spans="1:18" x14ac:dyDescent="0.3">
      <c r="A5210" t="s">
        <v>3780</v>
      </c>
      <c r="B5210" s="2">
        <v>45694</v>
      </c>
      <c r="C5210" t="s">
        <v>10018</v>
      </c>
      <c r="D5210" t="s">
        <v>10033</v>
      </c>
      <c r="E5210" t="s">
        <v>10037</v>
      </c>
      <c r="F5210">
        <v>14</v>
      </c>
      <c r="G5210">
        <v>281.86</v>
      </c>
      <c r="H5210">
        <v>217.27</v>
      </c>
      <c r="I5210" t="s">
        <v>10040</v>
      </c>
      <c r="J5210">
        <f>F5210*G5210</f>
        <v>3946.04</v>
      </c>
      <c r="K5210">
        <f>F5210*H5210</f>
        <v>3041.78</v>
      </c>
      <c r="L5210">
        <f>J5210-K5210</f>
        <v>904.25999999999976</v>
      </c>
      <c r="M5210" s="5">
        <f>L5210/J5210</f>
        <v>0.22915631873979983</v>
      </c>
      <c r="N5210" t="str">
        <f>IF(ISNA(VLOOKUP(A5210,'Returns Data'!A:A,1,0)),"No","Yes")</f>
        <v>No</v>
      </c>
      <c r="O5210" t="s">
        <v>10085</v>
      </c>
      <c r="P5210">
        <f>IFERROR(VLOOKUP(A5210,'Ratings Data'!A:C,3,0),"No Rating")</f>
        <v>3</v>
      </c>
      <c r="Q5210" t="s">
        <v>10067</v>
      </c>
      <c r="R5210" s="5">
        <f t="shared" si="81"/>
        <v>2.5037292229009802</v>
      </c>
    </row>
    <row r="5211" spans="1:18" x14ac:dyDescent="0.3">
      <c r="A5211" t="s">
        <v>4112</v>
      </c>
      <c r="B5211" s="2">
        <v>45694</v>
      </c>
      <c r="C5211" t="s">
        <v>10025</v>
      </c>
      <c r="D5211" t="s">
        <v>10033</v>
      </c>
      <c r="E5211" t="s">
        <v>10034</v>
      </c>
      <c r="F5211">
        <v>6</v>
      </c>
      <c r="G5211">
        <v>155.56</v>
      </c>
      <c r="H5211">
        <v>129.18</v>
      </c>
      <c r="I5211" t="s">
        <v>10039</v>
      </c>
      <c r="J5211">
        <f>F5211*G5211</f>
        <v>933.36</v>
      </c>
      <c r="K5211">
        <f>F5211*H5211</f>
        <v>775.08</v>
      </c>
      <c r="L5211">
        <f>J5211-K5211</f>
        <v>158.27999999999997</v>
      </c>
      <c r="M5211" s="5">
        <f>L5211/J5211</f>
        <v>0.16958086911802517</v>
      </c>
      <c r="N5211" t="str">
        <f>IF(ISNA(VLOOKUP(A5211,'Returns Data'!A:A,1,0)),"No","Yes")</f>
        <v>No</v>
      </c>
      <c r="O5211" t="s">
        <v>10085</v>
      </c>
      <c r="P5211" t="str">
        <f>IFERROR(VLOOKUP(A5211,'Ratings Data'!A:C,3,0),"No Rating")</f>
        <v>No Rating</v>
      </c>
      <c r="Q5211" t="s">
        <v>10067</v>
      </c>
      <c r="R5211" s="5">
        <f t="shared" si="81"/>
        <v>-0.76346919950127212</v>
      </c>
    </row>
    <row r="5212" spans="1:18" x14ac:dyDescent="0.3">
      <c r="A5212" t="s">
        <v>4749</v>
      </c>
      <c r="B5212" s="2">
        <v>45694</v>
      </c>
      <c r="C5212" t="s">
        <v>10024</v>
      </c>
      <c r="D5212" t="s">
        <v>10029</v>
      </c>
      <c r="E5212" t="s">
        <v>10038</v>
      </c>
      <c r="F5212">
        <v>16</v>
      </c>
      <c r="G5212">
        <v>60.93</v>
      </c>
      <c r="H5212">
        <v>50.85</v>
      </c>
      <c r="I5212" t="s">
        <v>10039</v>
      </c>
      <c r="J5212">
        <f>F5212*G5212</f>
        <v>974.88</v>
      </c>
      <c r="K5212">
        <f>F5212*H5212</f>
        <v>813.6</v>
      </c>
      <c r="L5212">
        <f>J5212-K5212</f>
        <v>161.27999999999997</v>
      </c>
      <c r="M5212" s="5">
        <f>L5212/J5212</f>
        <v>0.16543574593796156</v>
      </c>
      <c r="N5212" t="str">
        <f>IF(ISNA(VLOOKUP(A5212,'Returns Data'!A:A,1,0)),"No","Yes")</f>
        <v>No</v>
      </c>
      <c r="O5212" t="s">
        <v>10085</v>
      </c>
      <c r="P5212" t="str">
        <f>IFERROR(VLOOKUP(A5212,'Ratings Data'!A:C,3,0),"No Rating")</f>
        <v>No Rating</v>
      </c>
      <c r="Q5212" t="s">
        <v>10067</v>
      </c>
      <c r="R5212" s="5">
        <f t="shared" si="81"/>
        <v>4.4484443301619936E-2</v>
      </c>
    </row>
    <row r="5213" spans="1:18" x14ac:dyDescent="0.3">
      <c r="A5213" t="s">
        <v>5024</v>
      </c>
      <c r="B5213" s="2">
        <v>45694</v>
      </c>
      <c r="C5213" t="s">
        <v>10020</v>
      </c>
      <c r="D5213" t="s">
        <v>10030</v>
      </c>
      <c r="E5213" t="s">
        <v>10038</v>
      </c>
      <c r="F5213">
        <v>1</v>
      </c>
      <c r="G5213">
        <v>351.02</v>
      </c>
      <c r="H5213">
        <v>284.94</v>
      </c>
      <c r="I5213" t="s">
        <v>10040</v>
      </c>
      <c r="J5213">
        <f>F5213*G5213</f>
        <v>351.02</v>
      </c>
      <c r="K5213">
        <f>F5213*H5213</f>
        <v>284.94</v>
      </c>
      <c r="L5213">
        <f>J5213-K5213</f>
        <v>66.079999999999984</v>
      </c>
      <c r="M5213" s="5">
        <f>L5213/J5213</f>
        <v>0.1882513816876531</v>
      </c>
      <c r="N5213" t="str">
        <f>IF(ISNA(VLOOKUP(A5213,'Returns Data'!A:A,1,0)),"No","Yes")</f>
        <v>No</v>
      </c>
      <c r="O5213" t="s">
        <v>10085</v>
      </c>
      <c r="P5213" t="str">
        <f>IFERROR(VLOOKUP(A5213,'Ratings Data'!A:C,3,0),"No Rating")</f>
        <v>No Rating</v>
      </c>
      <c r="Q5213" t="s">
        <v>10067</v>
      </c>
      <c r="R5213" s="5">
        <f t="shared" si="81"/>
        <v>-0.63993517150828827</v>
      </c>
    </row>
    <row r="5214" spans="1:18" x14ac:dyDescent="0.3">
      <c r="A5214" t="s">
        <v>5501</v>
      </c>
      <c r="B5214" s="2">
        <v>45694</v>
      </c>
      <c r="C5214" t="s">
        <v>10028</v>
      </c>
      <c r="D5214" t="s">
        <v>10032</v>
      </c>
      <c r="E5214" t="s">
        <v>10038</v>
      </c>
      <c r="F5214">
        <v>9</v>
      </c>
      <c r="G5214">
        <v>246.88</v>
      </c>
      <c r="H5214">
        <v>150.55000000000001</v>
      </c>
      <c r="I5214" t="s">
        <v>10040</v>
      </c>
      <c r="J5214">
        <f>F5214*G5214</f>
        <v>2221.92</v>
      </c>
      <c r="K5214">
        <f>F5214*H5214</f>
        <v>1354.95</v>
      </c>
      <c r="L5214">
        <f>J5214-K5214</f>
        <v>866.97</v>
      </c>
      <c r="M5214" s="5">
        <f>L5214/J5214</f>
        <v>0.39018956578094621</v>
      </c>
      <c r="N5214" t="str">
        <f>IF(ISNA(VLOOKUP(A5214,'Returns Data'!A:A,1,0)),"No","Yes")</f>
        <v>No</v>
      </c>
      <c r="O5214" t="s">
        <v>10085</v>
      </c>
      <c r="P5214">
        <f>IFERROR(VLOOKUP(A5214,'Ratings Data'!A:C,3,0),"No Rating")</f>
        <v>4</v>
      </c>
      <c r="Q5214" t="s">
        <v>10067</v>
      </c>
      <c r="R5214" s="5">
        <f t="shared" si="81"/>
        <v>5.3298957324368983</v>
      </c>
    </row>
    <row r="5215" spans="1:18" x14ac:dyDescent="0.3">
      <c r="A5215" t="s">
        <v>5834</v>
      </c>
      <c r="B5215" s="2">
        <v>45694</v>
      </c>
      <c r="C5215" t="s">
        <v>10009</v>
      </c>
      <c r="D5215" t="s">
        <v>10029</v>
      </c>
      <c r="E5215" t="s">
        <v>10038</v>
      </c>
      <c r="F5215">
        <v>8</v>
      </c>
      <c r="G5215">
        <v>61.42</v>
      </c>
      <c r="H5215">
        <v>45.84</v>
      </c>
      <c r="I5215" t="s">
        <v>10039</v>
      </c>
      <c r="J5215">
        <f>F5215*G5215</f>
        <v>491.36</v>
      </c>
      <c r="K5215">
        <f>F5215*H5215</f>
        <v>366.72</v>
      </c>
      <c r="L5215">
        <f>J5215-K5215</f>
        <v>124.63999999999999</v>
      </c>
      <c r="M5215" s="5">
        <f>L5215/J5215</f>
        <v>0.25366330185607289</v>
      </c>
      <c r="N5215" t="str">
        <f>IF(ISNA(VLOOKUP(A5215,'Returns Data'!A:A,1,0)),"No","Yes")</f>
        <v>No</v>
      </c>
      <c r="O5215" t="s">
        <v>10085</v>
      </c>
      <c r="P5215" t="str">
        <f>IFERROR(VLOOKUP(A5215,'Ratings Data'!A:C,3,0),"No Rating")</f>
        <v>No Rating</v>
      </c>
      <c r="Q5215" t="s">
        <v>10067</v>
      </c>
      <c r="R5215" s="5">
        <f t="shared" si="81"/>
        <v>-0.77885792467775616</v>
      </c>
    </row>
    <row r="5216" spans="1:18" x14ac:dyDescent="0.3">
      <c r="A5216" t="s">
        <v>6330</v>
      </c>
      <c r="B5216" s="2">
        <v>45694</v>
      </c>
      <c r="C5216" t="s">
        <v>10027</v>
      </c>
      <c r="D5216" t="s">
        <v>10032</v>
      </c>
      <c r="E5216" t="s">
        <v>10036</v>
      </c>
      <c r="F5216">
        <v>12</v>
      </c>
      <c r="G5216">
        <v>128.53</v>
      </c>
      <c r="H5216">
        <v>92.44</v>
      </c>
      <c r="I5216" t="s">
        <v>10040</v>
      </c>
      <c r="J5216">
        <f>F5216*G5216</f>
        <v>1542.3600000000001</v>
      </c>
      <c r="K5216">
        <f>F5216*H5216</f>
        <v>1109.28</v>
      </c>
      <c r="L5216">
        <f>J5216-K5216</f>
        <v>433.08000000000015</v>
      </c>
      <c r="M5216" s="5">
        <f>L5216/J5216</f>
        <v>0.28079047693145576</v>
      </c>
      <c r="N5216" t="str">
        <f>IF(ISNA(VLOOKUP(A5216,'Returns Data'!A:A,1,0)),"No","Yes")</f>
        <v>No</v>
      </c>
      <c r="O5216" t="s">
        <v>10085</v>
      </c>
      <c r="P5216" t="str">
        <f>IFERROR(VLOOKUP(A5216,'Ratings Data'!A:C,3,0),"No Rating")</f>
        <v>No Rating</v>
      </c>
      <c r="Q5216" t="s">
        <v>10067</v>
      </c>
      <c r="R5216" s="5">
        <f t="shared" si="81"/>
        <v>2.1389612504070334</v>
      </c>
    </row>
    <row r="5217" spans="1:18" x14ac:dyDescent="0.3">
      <c r="A5217" t="s">
        <v>6739</v>
      </c>
      <c r="B5217" s="2">
        <v>45694</v>
      </c>
      <c r="C5217" t="s">
        <v>10012</v>
      </c>
      <c r="D5217" t="s">
        <v>10030</v>
      </c>
      <c r="E5217" t="s">
        <v>10035</v>
      </c>
      <c r="F5217">
        <v>10</v>
      </c>
      <c r="G5217">
        <v>10.199999999999999</v>
      </c>
      <c r="H5217">
        <v>6.38</v>
      </c>
      <c r="I5217" t="s">
        <v>10040</v>
      </c>
      <c r="J5217">
        <f>F5217*G5217</f>
        <v>102</v>
      </c>
      <c r="K5217">
        <f>F5217*H5217</f>
        <v>63.8</v>
      </c>
      <c r="L5217">
        <f>J5217-K5217</f>
        <v>38.200000000000003</v>
      </c>
      <c r="M5217" s="5">
        <f>L5217/J5217</f>
        <v>0.37450980392156863</v>
      </c>
      <c r="N5217" t="str">
        <f>IF(ISNA(VLOOKUP(A5217,'Returns Data'!A:A,1,0)),"No","Yes")</f>
        <v>No</v>
      </c>
      <c r="O5217" t="s">
        <v>10085</v>
      </c>
      <c r="P5217" t="str">
        <f>IFERROR(VLOOKUP(A5217,'Ratings Data'!A:C,3,0),"No Rating")</f>
        <v>No Rating</v>
      </c>
      <c r="Q5217" t="s">
        <v>10067</v>
      </c>
      <c r="R5217" s="5">
        <f t="shared" si="81"/>
        <v>-0.93386757955341171</v>
      </c>
    </row>
    <row r="5218" spans="1:18" x14ac:dyDescent="0.3">
      <c r="A5218" t="s">
        <v>7175</v>
      </c>
      <c r="B5218" s="2">
        <v>45694</v>
      </c>
      <c r="C5218" t="s">
        <v>10017</v>
      </c>
      <c r="D5218" t="s">
        <v>10032</v>
      </c>
      <c r="E5218" t="s">
        <v>10034</v>
      </c>
      <c r="F5218">
        <v>17</v>
      </c>
      <c r="G5218">
        <v>462.76</v>
      </c>
      <c r="H5218">
        <v>315.05</v>
      </c>
      <c r="I5218" t="s">
        <v>10039</v>
      </c>
      <c r="J5218">
        <f>F5218*G5218</f>
        <v>7866.92</v>
      </c>
      <c r="K5218">
        <f>F5218*H5218</f>
        <v>5355.85</v>
      </c>
      <c r="L5218">
        <f>J5218-K5218</f>
        <v>2511.0699999999997</v>
      </c>
      <c r="M5218" s="5">
        <f>L5218/J5218</f>
        <v>0.31919353444550086</v>
      </c>
      <c r="N5218" t="str">
        <f>IF(ISNA(VLOOKUP(A5218,'Returns Data'!A:A,1,0)),"No","Yes")</f>
        <v>No</v>
      </c>
      <c r="O5218" t="s">
        <v>10085</v>
      </c>
      <c r="P5218" t="str">
        <f>IFERROR(VLOOKUP(A5218,'Ratings Data'!A:C,3,0),"No Rating")</f>
        <v>No Rating</v>
      </c>
      <c r="Q5218" t="s">
        <v>10067</v>
      </c>
      <c r="R5218" s="5">
        <f t="shared" si="81"/>
        <v>76.126666666666665</v>
      </c>
    </row>
    <row r="5219" spans="1:18" x14ac:dyDescent="0.3">
      <c r="A5219" t="s">
        <v>7370</v>
      </c>
      <c r="B5219" s="2">
        <v>45694</v>
      </c>
      <c r="C5219" t="s">
        <v>10022</v>
      </c>
      <c r="D5219" t="s">
        <v>10033</v>
      </c>
      <c r="E5219" t="s">
        <v>10035</v>
      </c>
      <c r="F5219">
        <v>20</v>
      </c>
      <c r="G5219">
        <v>39.46</v>
      </c>
      <c r="H5219">
        <v>26.42</v>
      </c>
      <c r="I5219" t="s">
        <v>10039</v>
      </c>
      <c r="J5219">
        <f>F5219*G5219</f>
        <v>789.2</v>
      </c>
      <c r="K5219">
        <f>F5219*H5219</f>
        <v>528.40000000000009</v>
      </c>
      <c r="L5219">
        <f>J5219-K5219</f>
        <v>260.79999999999995</v>
      </c>
      <c r="M5219" s="5">
        <f>L5219/J5219</f>
        <v>0.33046122655854021</v>
      </c>
      <c r="N5219" t="str">
        <f>IF(ISNA(VLOOKUP(A5219,'Returns Data'!A:A,1,0)),"No","Yes")</f>
        <v>No</v>
      </c>
      <c r="O5219" t="s">
        <v>10085</v>
      </c>
      <c r="P5219" t="str">
        <f>IFERROR(VLOOKUP(A5219,'Ratings Data'!A:C,3,0),"No Rating")</f>
        <v>No Rating</v>
      </c>
      <c r="Q5219" t="s">
        <v>10067</v>
      </c>
      <c r="R5219" s="5">
        <f t="shared" si="81"/>
        <v>-0.89968119670722468</v>
      </c>
    </row>
    <row r="5220" spans="1:18" x14ac:dyDescent="0.3">
      <c r="A5220" t="s">
        <v>7799</v>
      </c>
      <c r="B5220" s="2">
        <v>45694</v>
      </c>
      <c r="C5220" t="s">
        <v>10010</v>
      </c>
      <c r="D5220" t="s">
        <v>10029</v>
      </c>
      <c r="E5220" t="s">
        <v>10038</v>
      </c>
      <c r="F5220">
        <v>17</v>
      </c>
      <c r="G5220">
        <v>326.52999999999997</v>
      </c>
      <c r="H5220">
        <v>236.31</v>
      </c>
      <c r="I5220" t="s">
        <v>10039</v>
      </c>
      <c r="J5220">
        <f>F5220*G5220</f>
        <v>5551.0099999999993</v>
      </c>
      <c r="K5220">
        <f>F5220*H5220</f>
        <v>4017.27</v>
      </c>
      <c r="L5220">
        <f>J5220-K5220</f>
        <v>1533.7399999999993</v>
      </c>
      <c r="M5220" s="5">
        <f>L5220/J5220</f>
        <v>0.27629926806112753</v>
      </c>
      <c r="N5220" t="str">
        <f>IF(ISNA(VLOOKUP(A5220,'Returns Data'!A:A,1,0)),"No","Yes")</f>
        <v>No</v>
      </c>
      <c r="O5220" t="s">
        <v>10085</v>
      </c>
      <c r="P5220" t="str">
        <f>IFERROR(VLOOKUP(A5220,'Ratings Data'!A:C,3,0),"No Rating")</f>
        <v>No Rating</v>
      </c>
      <c r="Q5220" t="s">
        <v>10067</v>
      </c>
      <c r="R5220" s="5">
        <f t="shared" si="81"/>
        <v>6.0337176887987827</v>
      </c>
    </row>
    <row r="5221" spans="1:18" x14ac:dyDescent="0.3">
      <c r="A5221" t="s">
        <v>7863</v>
      </c>
      <c r="B5221" s="2">
        <v>45694</v>
      </c>
      <c r="C5221" t="s">
        <v>10025</v>
      </c>
      <c r="D5221" t="s">
        <v>10033</v>
      </c>
      <c r="E5221" t="s">
        <v>10036</v>
      </c>
      <c r="F5221">
        <v>2</v>
      </c>
      <c r="G5221">
        <v>122.8</v>
      </c>
      <c r="H5221">
        <v>84.11</v>
      </c>
      <c r="I5221" t="s">
        <v>10039</v>
      </c>
      <c r="J5221">
        <f>F5221*G5221</f>
        <v>245.6</v>
      </c>
      <c r="K5221">
        <f>F5221*H5221</f>
        <v>168.22</v>
      </c>
      <c r="L5221">
        <f>J5221-K5221</f>
        <v>77.38</v>
      </c>
      <c r="M5221" s="5">
        <f>L5221/J5221</f>
        <v>0.31506514657980456</v>
      </c>
      <c r="N5221" t="str">
        <f>IF(ISNA(VLOOKUP(A5221,'Returns Data'!A:A,1,0)),"No","Yes")</f>
        <v>No</v>
      </c>
      <c r="O5221" t="s">
        <v>10085</v>
      </c>
      <c r="P5221" t="str">
        <f>IFERROR(VLOOKUP(A5221,'Ratings Data'!A:C,3,0),"No Rating")</f>
        <v>No Rating</v>
      </c>
      <c r="Q5221" t="s">
        <v>10067</v>
      </c>
      <c r="R5221" s="5">
        <f t="shared" si="81"/>
        <v>-0.95575579939506494</v>
      </c>
    </row>
    <row r="5222" spans="1:18" x14ac:dyDescent="0.3">
      <c r="A5222" t="s">
        <v>7895</v>
      </c>
      <c r="B5222" s="2">
        <v>45694</v>
      </c>
      <c r="C5222" t="s">
        <v>10015</v>
      </c>
      <c r="D5222" t="s">
        <v>10031</v>
      </c>
      <c r="E5222" t="s">
        <v>10035</v>
      </c>
      <c r="F5222">
        <v>1</v>
      </c>
      <c r="G5222">
        <v>375.42</v>
      </c>
      <c r="H5222">
        <v>299.32</v>
      </c>
      <c r="I5222" t="s">
        <v>10039</v>
      </c>
      <c r="J5222">
        <f>F5222*G5222</f>
        <v>375.42</v>
      </c>
      <c r="K5222">
        <f>F5222*H5222</f>
        <v>299.32</v>
      </c>
      <c r="L5222">
        <f>J5222-K5222</f>
        <v>76.100000000000023</v>
      </c>
      <c r="M5222" s="5">
        <f>L5222/J5222</f>
        <v>0.20270630227478562</v>
      </c>
      <c r="N5222" t="str">
        <f>IF(ISNA(VLOOKUP(A5222,'Returns Data'!A:A,1,0)),"No","Yes")</f>
        <v>No</v>
      </c>
      <c r="O5222" t="s">
        <v>10085</v>
      </c>
      <c r="P5222">
        <f>IFERROR(VLOOKUP(A5222,'Ratings Data'!A:C,3,0),"No Rating")</f>
        <v>1</v>
      </c>
      <c r="Q5222" t="s">
        <v>10067</v>
      </c>
      <c r="R5222" s="5">
        <f t="shared" si="81"/>
        <v>0.52858306188925086</v>
      </c>
    </row>
    <row r="5223" spans="1:18" x14ac:dyDescent="0.3">
      <c r="A5223" t="s">
        <v>7930</v>
      </c>
      <c r="B5223" s="2">
        <v>45694</v>
      </c>
      <c r="C5223" t="s">
        <v>10013</v>
      </c>
      <c r="D5223" t="s">
        <v>10030</v>
      </c>
      <c r="E5223" t="s">
        <v>10035</v>
      </c>
      <c r="F5223">
        <v>6</v>
      </c>
      <c r="G5223">
        <v>173.38</v>
      </c>
      <c r="H5223">
        <v>114.11</v>
      </c>
      <c r="I5223" t="s">
        <v>10039</v>
      </c>
      <c r="J5223">
        <f>F5223*G5223</f>
        <v>1040.28</v>
      </c>
      <c r="K5223">
        <f>F5223*H5223</f>
        <v>684.66</v>
      </c>
      <c r="L5223">
        <f>J5223-K5223</f>
        <v>355.62</v>
      </c>
      <c r="M5223" s="5">
        <f>L5223/J5223</f>
        <v>0.34185027108086286</v>
      </c>
      <c r="N5223" t="str">
        <f>IF(ISNA(VLOOKUP(A5223,'Returns Data'!A:A,1,0)),"No","Yes")</f>
        <v>No</v>
      </c>
      <c r="O5223" t="s">
        <v>10085</v>
      </c>
      <c r="P5223" t="str">
        <f>IFERROR(VLOOKUP(A5223,'Ratings Data'!A:C,3,0),"No Rating")</f>
        <v>No Rating</v>
      </c>
      <c r="Q5223" t="s">
        <v>10067</v>
      </c>
      <c r="R5223" s="5">
        <f t="shared" si="81"/>
        <v>1.7709765063129292</v>
      </c>
    </row>
    <row r="5224" spans="1:18" x14ac:dyDescent="0.3">
      <c r="A5224" t="s">
        <v>8107</v>
      </c>
      <c r="B5224" s="2">
        <v>45694</v>
      </c>
      <c r="C5224" t="s">
        <v>10023</v>
      </c>
      <c r="D5224" t="s">
        <v>10033</v>
      </c>
      <c r="E5224" t="s">
        <v>10038</v>
      </c>
      <c r="F5224">
        <v>15</v>
      </c>
      <c r="G5224">
        <v>166.4</v>
      </c>
      <c r="H5224">
        <v>122.12</v>
      </c>
      <c r="I5224" t="s">
        <v>10039</v>
      </c>
      <c r="J5224">
        <f>F5224*G5224</f>
        <v>2496</v>
      </c>
      <c r="K5224">
        <f>F5224*H5224</f>
        <v>1831.8000000000002</v>
      </c>
      <c r="L5224">
        <f>J5224-K5224</f>
        <v>664.19999999999982</v>
      </c>
      <c r="M5224" s="5">
        <f>L5224/J5224</f>
        <v>0.26610576923076917</v>
      </c>
      <c r="N5224" t="str">
        <f>IF(ISNA(VLOOKUP(A5224,'Returns Data'!A:A,1,0)),"No","Yes")</f>
        <v>No</v>
      </c>
      <c r="O5224" t="s">
        <v>10085</v>
      </c>
      <c r="P5224" t="str">
        <f>IFERROR(VLOOKUP(A5224,'Ratings Data'!A:C,3,0),"No Rating")</f>
        <v>No Rating</v>
      </c>
      <c r="Q5224" t="s">
        <v>10067</v>
      </c>
      <c r="R5224" s="5">
        <f t="shared" si="81"/>
        <v>1.3993540200715193</v>
      </c>
    </row>
    <row r="5225" spans="1:18" x14ac:dyDescent="0.3">
      <c r="A5225" t="s">
        <v>8536</v>
      </c>
      <c r="B5225" s="2">
        <v>45694</v>
      </c>
      <c r="C5225" t="s">
        <v>10014</v>
      </c>
      <c r="D5225" t="s">
        <v>10030</v>
      </c>
      <c r="E5225" t="s">
        <v>10037</v>
      </c>
      <c r="F5225">
        <v>7</v>
      </c>
      <c r="G5225">
        <v>162.53</v>
      </c>
      <c r="H5225">
        <v>118.39</v>
      </c>
      <c r="I5225" t="s">
        <v>10040</v>
      </c>
      <c r="J5225">
        <f>F5225*G5225</f>
        <v>1137.71</v>
      </c>
      <c r="K5225">
        <f>F5225*H5225</f>
        <v>828.73</v>
      </c>
      <c r="L5225">
        <f>J5225-K5225</f>
        <v>308.98</v>
      </c>
      <c r="M5225" s="5">
        <f>L5225/J5225</f>
        <v>0.27158063126807358</v>
      </c>
      <c r="N5225" t="str">
        <f>IF(ISNA(VLOOKUP(A5225,'Returns Data'!A:A,1,0)),"No","Yes")</f>
        <v>No</v>
      </c>
      <c r="O5225" t="s">
        <v>10085</v>
      </c>
      <c r="P5225" t="str">
        <f>IFERROR(VLOOKUP(A5225,'Ratings Data'!A:C,3,0),"No Rating")</f>
        <v>No Rating</v>
      </c>
      <c r="Q5225" t="s">
        <v>10067</v>
      </c>
      <c r="R5225" s="5">
        <f t="shared" si="81"/>
        <v>-0.54418669871794867</v>
      </c>
    </row>
    <row r="5226" spans="1:18" x14ac:dyDescent="0.3">
      <c r="A5226" t="s">
        <v>8950</v>
      </c>
      <c r="B5226" s="2">
        <v>45694</v>
      </c>
      <c r="C5226" t="s">
        <v>10014</v>
      </c>
      <c r="D5226" t="s">
        <v>10030</v>
      </c>
      <c r="E5226" t="s">
        <v>10035</v>
      </c>
      <c r="F5226">
        <v>9</v>
      </c>
      <c r="G5226">
        <v>239.15</v>
      </c>
      <c r="H5226">
        <v>184.7</v>
      </c>
      <c r="I5226" t="s">
        <v>10039</v>
      </c>
      <c r="J5226">
        <f>F5226*G5226</f>
        <v>2152.35</v>
      </c>
      <c r="K5226">
        <f>F5226*H5226</f>
        <v>1662.3</v>
      </c>
      <c r="L5226">
        <f>J5226-K5226</f>
        <v>490.04999999999995</v>
      </c>
      <c r="M5226" s="5">
        <f>L5226/J5226</f>
        <v>0.22768137152414802</v>
      </c>
      <c r="N5226" t="str">
        <f>IF(ISNA(VLOOKUP(A5226,'Returns Data'!A:A,1,0)),"No","Yes")</f>
        <v>No</v>
      </c>
      <c r="O5226" t="s">
        <v>10085</v>
      </c>
      <c r="P5226" t="str">
        <f>IFERROR(VLOOKUP(A5226,'Ratings Data'!A:C,3,0),"No Rating")</f>
        <v>No Rating</v>
      </c>
      <c r="Q5226" t="s">
        <v>10067</v>
      </c>
      <c r="R5226" s="5">
        <f t="shared" si="81"/>
        <v>0.89182656388710646</v>
      </c>
    </row>
    <row r="5227" spans="1:18" x14ac:dyDescent="0.3">
      <c r="A5227" t="s">
        <v>9051</v>
      </c>
      <c r="B5227" s="2">
        <v>45694</v>
      </c>
      <c r="C5227" t="s">
        <v>10012</v>
      </c>
      <c r="D5227" t="s">
        <v>10030</v>
      </c>
      <c r="E5227" t="s">
        <v>10034</v>
      </c>
      <c r="F5227">
        <v>19</v>
      </c>
      <c r="G5227">
        <v>339.72</v>
      </c>
      <c r="H5227">
        <v>290.52999999999997</v>
      </c>
      <c r="I5227" t="s">
        <v>10039</v>
      </c>
      <c r="J5227">
        <f>F5227*G5227</f>
        <v>6454.68</v>
      </c>
      <c r="K5227">
        <f>F5227*H5227</f>
        <v>5520.07</v>
      </c>
      <c r="L5227">
        <f>J5227-K5227</f>
        <v>934.61000000000058</v>
      </c>
      <c r="M5227" s="5">
        <f>L5227/J5227</f>
        <v>0.14479571411750863</v>
      </c>
      <c r="N5227" t="str">
        <f>IF(ISNA(VLOOKUP(A5227,'Returns Data'!A:A,1,0)),"No","Yes")</f>
        <v>No</v>
      </c>
      <c r="O5227" t="s">
        <v>10085</v>
      </c>
      <c r="P5227" t="str">
        <f>IFERROR(VLOOKUP(A5227,'Ratings Data'!A:C,3,0),"No Rating")</f>
        <v>No Rating</v>
      </c>
      <c r="Q5227" t="s">
        <v>10067</v>
      </c>
      <c r="R5227" s="5">
        <f t="shared" si="81"/>
        <v>1.9988988779705903</v>
      </c>
    </row>
    <row r="5228" spans="1:18" x14ac:dyDescent="0.3">
      <c r="A5228" t="s">
        <v>9435</v>
      </c>
      <c r="B5228" s="2">
        <v>45694</v>
      </c>
      <c r="C5228" t="s">
        <v>10009</v>
      </c>
      <c r="D5228" t="s">
        <v>10029</v>
      </c>
      <c r="E5228" t="s">
        <v>10035</v>
      </c>
      <c r="F5228">
        <v>8</v>
      </c>
      <c r="G5228">
        <v>428.38</v>
      </c>
      <c r="H5228">
        <v>329.3</v>
      </c>
      <c r="I5228" t="s">
        <v>10039</v>
      </c>
      <c r="J5228">
        <f>F5228*G5228</f>
        <v>3427.04</v>
      </c>
      <c r="K5228">
        <f>F5228*H5228</f>
        <v>2634.4</v>
      </c>
      <c r="L5228">
        <f>J5228-K5228</f>
        <v>792.63999999999987</v>
      </c>
      <c r="M5228" s="5">
        <f>L5228/J5228</f>
        <v>0.23128997618936456</v>
      </c>
      <c r="N5228" t="str">
        <f>IF(ISNA(VLOOKUP(A5228,'Returns Data'!A:A,1,0)),"No","Yes")</f>
        <v>No</v>
      </c>
      <c r="O5228" t="s">
        <v>10085</v>
      </c>
      <c r="P5228">
        <f>IFERROR(VLOOKUP(A5228,'Ratings Data'!A:C,3,0),"No Rating")</f>
        <v>4</v>
      </c>
      <c r="Q5228" t="s">
        <v>10067</v>
      </c>
      <c r="R5228" s="5">
        <f t="shared" si="81"/>
        <v>-0.46906120830157344</v>
      </c>
    </row>
    <row r="5229" spans="1:18" x14ac:dyDescent="0.3">
      <c r="A5229" t="s">
        <v>9538</v>
      </c>
      <c r="B5229" s="2">
        <v>45694</v>
      </c>
      <c r="C5229" t="s">
        <v>10019</v>
      </c>
      <c r="D5229" t="s">
        <v>10031</v>
      </c>
      <c r="E5229" t="s">
        <v>10035</v>
      </c>
      <c r="F5229">
        <v>18</v>
      </c>
      <c r="G5229">
        <v>347.58</v>
      </c>
      <c r="H5229">
        <v>229.59</v>
      </c>
      <c r="I5229" t="s">
        <v>10040</v>
      </c>
      <c r="J5229">
        <f>F5229*G5229</f>
        <v>6256.44</v>
      </c>
      <c r="K5229">
        <f>F5229*H5229</f>
        <v>4132.62</v>
      </c>
      <c r="L5229">
        <f>J5229-K5229</f>
        <v>2123.8199999999997</v>
      </c>
      <c r="M5229" s="5">
        <f>L5229/J5229</f>
        <v>0.33946141895390985</v>
      </c>
      <c r="N5229" t="str">
        <f>IF(ISNA(VLOOKUP(A5229,'Returns Data'!A:A,1,0)),"No","Yes")</f>
        <v>No</v>
      </c>
      <c r="O5229" t="s">
        <v>10085</v>
      </c>
      <c r="P5229" t="str">
        <f>IFERROR(VLOOKUP(A5229,'Ratings Data'!A:C,3,0),"No Rating")</f>
        <v>No Rating</v>
      </c>
      <c r="Q5229" t="s">
        <v>10067</v>
      </c>
      <c r="R5229" s="5">
        <f t="shared" si="81"/>
        <v>0.82561043932956713</v>
      </c>
    </row>
    <row r="5230" spans="1:18" x14ac:dyDescent="0.3">
      <c r="A5230" t="s">
        <v>9742</v>
      </c>
      <c r="B5230" s="2">
        <v>45694</v>
      </c>
      <c r="C5230" t="s">
        <v>10024</v>
      </c>
      <c r="D5230" t="s">
        <v>10029</v>
      </c>
      <c r="E5230" t="s">
        <v>10035</v>
      </c>
      <c r="F5230">
        <v>17</v>
      </c>
      <c r="G5230">
        <v>268.20999999999998</v>
      </c>
      <c r="H5230">
        <v>241.12</v>
      </c>
      <c r="I5230" t="s">
        <v>10040</v>
      </c>
      <c r="J5230">
        <f>F5230*G5230</f>
        <v>4559.57</v>
      </c>
      <c r="K5230">
        <f>F5230*H5230</f>
        <v>4099.04</v>
      </c>
      <c r="L5230">
        <f>J5230-K5230</f>
        <v>460.52999999999975</v>
      </c>
      <c r="M5230" s="5">
        <f>L5230/J5230</f>
        <v>0.10100294545318962</v>
      </c>
      <c r="N5230" t="str">
        <f>IF(ISNA(VLOOKUP(A5230,'Returns Data'!A:A,1,0)),"No","Yes")</f>
        <v>No</v>
      </c>
      <c r="O5230" t="s">
        <v>10085</v>
      </c>
      <c r="P5230">
        <f>IFERROR(VLOOKUP(A5230,'Ratings Data'!A:C,3,0),"No Rating")</f>
        <v>1</v>
      </c>
      <c r="Q5230" t="s">
        <v>10067</v>
      </c>
      <c r="R5230" s="5">
        <f t="shared" si="81"/>
        <v>-0.27121973518486553</v>
      </c>
    </row>
    <row r="5231" spans="1:18" x14ac:dyDescent="0.3">
      <c r="A5231" t="s">
        <v>9773</v>
      </c>
      <c r="B5231" s="2">
        <v>45694</v>
      </c>
      <c r="C5231" t="s">
        <v>10019</v>
      </c>
      <c r="D5231" t="s">
        <v>10031</v>
      </c>
      <c r="E5231" t="s">
        <v>10038</v>
      </c>
      <c r="F5231">
        <v>13</v>
      </c>
      <c r="G5231">
        <v>285.3</v>
      </c>
      <c r="H5231">
        <v>189.73</v>
      </c>
      <c r="I5231" t="s">
        <v>10040</v>
      </c>
      <c r="J5231">
        <f>F5231*G5231</f>
        <v>3708.9</v>
      </c>
      <c r="K5231">
        <f>F5231*H5231</f>
        <v>2466.4899999999998</v>
      </c>
      <c r="L5231">
        <f>J5231-K5231</f>
        <v>1242.4100000000003</v>
      </c>
      <c r="M5231" s="5">
        <f>L5231/J5231</f>
        <v>0.33498072204696816</v>
      </c>
      <c r="N5231" t="str">
        <f>IF(ISNA(VLOOKUP(A5231,'Returns Data'!A:A,1,0)),"No","Yes")</f>
        <v>Yes</v>
      </c>
      <c r="O5231" t="str">
        <f>IFERROR(VLOOKUP(A5231,'Returns Data'!A:E,5,0),"No Returns")</f>
        <v>Late Delivery</v>
      </c>
      <c r="P5231" t="str">
        <f>IFERROR(VLOOKUP(A5231,'Ratings Data'!A:C,3,0),"No Rating")</f>
        <v>No Rating</v>
      </c>
      <c r="Q5231" t="s">
        <v>10067</v>
      </c>
      <c r="R5231" s="5">
        <f t="shared" si="81"/>
        <v>-0.18656803163456195</v>
      </c>
    </row>
    <row r="5232" spans="1:18" x14ac:dyDescent="0.3">
      <c r="A5232" t="s">
        <v>9831</v>
      </c>
      <c r="B5232" s="2">
        <v>45694</v>
      </c>
      <c r="C5232" t="s">
        <v>10018</v>
      </c>
      <c r="D5232" t="s">
        <v>10033</v>
      </c>
      <c r="E5232" t="s">
        <v>10035</v>
      </c>
      <c r="F5232">
        <v>17</v>
      </c>
      <c r="G5232">
        <v>471.98</v>
      </c>
      <c r="H5232">
        <v>312.42</v>
      </c>
      <c r="I5232" t="s">
        <v>10039</v>
      </c>
      <c r="J5232">
        <f>F5232*G5232</f>
        <v>8023.66</v>
      </c>
      <c r="K5232">
        <f>F5232*H5232</f>
        <v>5311.14</v>
      </c>
      <c r="L5232">
        <f>J5232-K5232</f>
        <v>2712.5199999999995</v>
      </c>
      <c r="M5232" s="5">
        <f>L5232/J5232</f>
        <v>0.33806517225306154</v>
      </c>
      <c r="N5232" t="str">
        <f>IF(ISNA(VLOOKUP(A5232,'Returns Data'!A:A,1,0)),"No","Yes")</f>
        <v>No</v>
      </c>
      <c r="O5232" t="s">
        <v>10085</v>
      </c>
      <c r="P5232" t="str">
        <f>IFERROR(VLOOKUP(A5232,'Ratings Data'!A:C,3,0),"No Rating")</f>
        <v>No Rating</v>
      </c>
      <c r="Q5232" t="s">
        <v>10067</v>
      </c>
      <c r="R5232" s="5">
        <f t="shared" si="81"/>
        <v>1.1633530157189464</v>
      </c>
    </row>
    <row r="5233" spans="1:18" x14ac:dyDescent="0.3">
      <c r="A5233" t="s">
        <v>368</v>
      </c>
      <c r="B5233" s="2">
        <v>45695</v>
      </c>
      <c r="C5233" t="s">
        <v>10026</v>
      </c>
      <c r="D5233" t="s">
        <v>10031</v>
      </c>
      <c r="E5233" t="s">
        <v>10034</v>
      </c>
      <c r="F5233">
        <v>19</v>
      </c>
      <c r="G5233">
        <v>159.74</v>
      </c>
      <c r="H5233">
        <v>101.88</v>
      </c>
      <c r="I5233" t="s">
        <v>10040</v>
      </c>
      <c r="J5233">
        <f>F5233*G5233</f>
        <v>3035.0600000000004</v>
      </c>
      <c r="K5233">
        <f>F5233*H5233</f>
        <v>1935.7199999999998</v>
      </c>
      <c r="L5233">
        <f>J5233-K5233</f>
        <v>1099.3400000000006</v>
      </c>
      <c r="M5233" s="5">
        <f>L5233/J5233</f>
        <v>0.36221359709528</v>
      </c>
      <c r="N5233" t="str">
        <f>IF(ISNA(VLOOKUP(A5233,'Returns Data'!A:A,1,0)),"No","Yes")</f>
        <v>No</v>
      </c>
      <c r="O5233" t="s">
        <v>10085</v>
      </c>
      <c r="P5233" t="str">
        <f>IFERROR(VLOOKUP(A5233,'Ratings Data'!A:C,3,0),"No Rating")</f>
        <v>No Rating</v>
      </c>
      <c r="Q5233" t="s">
        <v>10067</v>
      </c>
      <c r="R5233" s="5">
        <f t="shared" si="81"/>
        <v>-0.62173621514371247</v>
      </c>
    </row>
    <row r="5234" spans="1:18" x14ac:dyDescent="0.3">
      <c r="A5234" t="s">
        <v>1081</v>
      </c>
      <c r="B5234" s="2">
        <v>45695</v>
      </c>
      <c r="C5234" t="s">
        <v>10020</v>
      </c>
      <c r="D5234" t="s">
        <v>10030</v>
      </c>
      <c r="E5234" t="s">
        <v>10036</v>
      </c>
      <c r="F5234">
        <v>4</v>
      </c>
      <c r="G5234">
        <v>259.37</v>
      </c>
      <c r="H5234">
        <v>185.76</v>
      </c>
      <c r="I5234" t="s">
        <v>10039</v>
      </c>
      <c r="J5234">
        <f>F5234*G5234</f>
        <v>1037.48</v>
      </c>
      <c r="K5234">
        <f>F5234*H5234</f>
        <v>743.04</v>
      </c>
      <c r="L5234">
        <f>J5234-K5234</f>
        <v>294.44000000000005</v>
      </c>
      <c r="M5234" s="5">
        <f>L5234/J5234</f>
        <v>0.28380306126383165</v>
      </c>
      <c r="N5234" t="str">
        <f>IF(ISNA(VLOOKUP(A5234,'Returns Data'!A:A,1,0)),"No","Yes")</f>
        <v>No</v>
      </c>
      <c r="O5234" t="s">
        <v>10085</v>
      </c>
      <c r="P5234">
        <f>IFERROR(VLOOKUP(A5234,'Ratings Data'!A:C,3,0),"No Rating")</f>
        <v>5</v>
      </c>
      <c r="Q5234" t="s">
        <v>10067</v>
      </c>
      <c r="R5234" s="5">
        <f t="shared" si="81"/>
        <v>-0.65816820754779148</v>
      </c>
    </row>
    <row r="5235" spans="1:18" x14ac:dyDescent="0.3">
      <c r="A5235" t="s">
        <v>1166</v>
      </c>
      <c r="B5235" s="2">
        <v>45695</v>
      </c>
      <c r="C5235" t="s">
        <v>10013</v>
      </c>
      <c r="D5235" t="s">
        <v>10030</v>
      </c>
      <c r="E5235" t="s">
        <v>10036</v>
      </c>
      <c r="F5235">
        <v>19</v>
      </c>
      <c r="G5235">
        <v>393.3</v>
      </c>
      <c r="H5235">
        <v>314.98</v>
      </c>
      <c r="I5235" t="s">
        <v>10040</v>
      </c>
      <c r="J5235">
        <f>F5235*G5235</f>
        <v>7472.7</v>
      </c>
      <c r="K5235">
        <f>F5235*H5235</f>
        <v>5984.6200000000008</v>
      </c>
      <c r="L5235">
        <f>J5235-K5235</f>
        <v>1488.079999999999</v>
      </c>
      <c r="M5235" s="5">
        <f>L5235/J5235</f>
        <v>0.19913551995931847</v>
      </c>
      <c r="N5235" t="str">
        <f>IF(ISNA(VLOOKUP(A5235,'Returns Data'!A:A,1,0)),"No","Yes")</f>
        <v>No</v>
      </c>
      <c r="O5235" t="s">
        <v>10085</v>
      </c>
      <c r="P5235" t="str">
        <f>IFERROR(VLOOKUP(A5235,'Ratings Data'!A:C,3,0),"No Rating")</f>
        <v>No Rating</v>
      </c>
      <c r="Q5235" t="s">
        <v>10067</v>
      </c>
      <c r="R5235" s="5">
        <f t="shared" si="81"/>
        <v>6.2027412576627974</v>
      </c>
    </row>
    <row r="5236" spans="1:18" x14ac:dyDescent="0.3">
      <c r="A5236" t="s">
        <v>1170</v>
      </c>
      <c r="B5236" s="2">
        <v>45695</v>
      </c>
      <c r="C5236" t="s">
        <v>10022</v>
      </c>
      <c r="D5236" t="s">
        <v>10033</v>
      </c>
      <c r="E5236" t="s">
        <v>10036</v>
      </c>
      <c r="F5236">
        <v>6</v>
      </c>
      <c r="G5236">
        <v>98.93</v>
      </c>
      <c r="H5236">
        <v>75.02</v>
      </c>
      <c r="I5236" t="s">
        <v>10040</v>
      </c>
      <c r="J5236">
        <f>F5236*G5236</f>
        <v>593.58000000000004</v>
      </c>
      <c r="K5236">
        <f>F5236*H5236</f>
        <v>450.12</v>
      </c>
      <c r="L5236">
        <f>J5236-K5236</f>
        <v>143.46000000000004</v>
      </c>
      <c r="M5236" s="5">
        <f>L5236/J5236</f>
        <v>0.24168604063479232</v>
      </c>
      <c r="N5236" t="str">
        <f>IF(ISNA(VLOOKUP(A5236,'Returns Data'!A:A,1,0)),"No","Yes")</f>
        <v>No</v>
      </c>
      <c r="O5236" t="s">
        <v>10085</v>
      </c>
      <c r="P5236" t="str">
        <f>IFERROR(VLOOKUP(A5236,'Ratings Data'!A:C,3,0),"No Rating")</f>
        <v>No Rating</v>
      </c>
      <c r="Q5236" t="s">
        <v>10067</v>
      </c>
      <c r="R5236" s="5">
        <f t="shared" si="81"/>
        <v>-0.9205668633827131</v>
      </c>
    </row>
    <row r="5237" spans="1:18" x14ac:dyDescent="0.3">
      <c r="A5237" t="s">
        <v>1270</v>
      </c>
      <c r="B5237" s="2">
        <v>45695</v>
      </c>
      <c r="C5237" t="s">
        <v>10021</v>
      </c>
      <c r="D5237" t="s">
        <v>10031</v>
      </c>
      <c r="E5237" t="s">
        <v>10035</v>
      </c>
      <c r="F5237">
        <v>1</v>
      </c>
      <c r="G5237">
        <v>234.87</v>
      </c>
      <c r="H5237">
        <v>187.71</v>
      </c>
      <c r="I5237" t="s">
        <v>10039</v>
      </c>
      <c r="J5237">
        <f>F5237*G5237</f>
        <v>234.87</v>
      </c>
      <c r="K5237">
        <f>F5237*H5237</f>
        <v>187.71</v>
      </c>
      <c r="L5237">
        <f>J5237-K5237</f>
        <v>47.16</v>
      </c>
      <c r="M5237" s="5">
        <f>L5237/J5237</f>
        <v>0.20079192744922722</v>
      </c>
      <c r="N5237" t="str">
        <f>IF(ISNA(VLOOKUP(A5237,'Returns Data'!A:A,1,0)),"No","Yes")</f>
        <v>No</v>
      </c>
      <c r="O5237" t="s">
        <v>10085</v>
      </c>
      <c r="P5237" t="str">
        <f>IFERROR(VLOOKUP(A5237,'Ratings Data'!A:C,3,0),"No Rating")</f>
        <v>No Rating</v>
      </c>
      <c r="Q5237" t="s">
        <v>10067</v>
      </c>
      <c r="R5237" s="5">
        <f t="shared" si="81"/>
        <v>-0.60431618315980995</v>
      </c>
    </row>
    <row r="5238" spans="1:18" x14ac:dyDescent="0.3">
      <c r="A5238" t="s">
        <v>1515</v>
      </c>
      <c r="B5238" s="2">
        <v>45695</v>
      </c>
      <c r="C5238" t="s">
        <v>10020</v>
      </c>
      <c r="D5238" t="s">
        <v>10030</v>
      </c>
      <c r="E5238" t="s">
        <v>10038</v>
      </c>
      <c r="F5238">
        <v>10</v>
      </c>
      <c r="G5238">
        <v>42.84</v>
      </c>
      <c r="H5238">
        <v>30.17</v>
      </c>
      <c r="I5238" t="s">
        <v>10039</v>
      </c>
      <c r="J5238">
        <f>F5238*G5238</f>
        <v>428.40000000000003</v>
      </c>
      <c r="K5238">
        <f>F5238*H5238</f>
        <v>301.70000000000005</v>
      </c>
      <c r="L5238">
        <f>J5238-K5238</f>
        <v>126.69999999999999</v>
      </c>
      <c r="M5238" s="5">
        <f>L5238/J5238</f>
        <v>0.29575163398692805</v>
      </c>
      <c r="N5238" t="str">
        <f>IF(ISNA(VLOOKUP(A5238,'Returns Data'!A:A,1,0)),"No","Yes")</f>
        <v>No</v>
      </c>
      <c r="O5238" t="s">
        <v>10085</v>
      </c>
      <c r="P5238" t="str">
        <f>IFERROR(VLOOKUP(A5238,'Ratings Data'!A:C,3,0),"No Rating")</f>
        <v>No Rating</v>
      </c>
      <c r="Q5238" t="s">
        <v>10067</v>
      </c>
      <c r="R5238" s="5">
        <f t="shared" si="81"/>
        <v>0.82398773789756041</v>
      </c>
    </row>
    <row r="5239" spans="1:18" x14ac:dyDescent="0.3">
      <c r="A5239" t="s">
        <v>1615</v>
      </c>
      <c r="B5239" s="2">
        <v>45695</v>
      </c>
      <c r="C5239" t="s">
        <v>10011</v>
      </c>
      <c r="D5239" t="s">
        <v>10029</v>
      </c>
      <c r="E5239" t="s">
        <v>10037</v>
      </c>
      <c r="F5239">
        <v>4</v>
      </c>
      <c r="G5239">
        <v>233.32</v>
      </c>
      <c r="H5239">
        <v>205.77</v>
      </c>
      <c r="I5239" t="s">
        <v>10039</v>
      </c>
      <c r="J5239">
        <f>F5239*G5239</f>
        <v>933.28</v>
      </c>
      <c r="K5239">
        <f>F5239*H5239</f>
        <v>823.08</v>
      </c>
      <c r="L5239">
        <f>J5239-K5239</f>
        <v>110.19999999999993</v>
      </c>
      <c r="M5239" s="5">
        <f>L5239/J5239</f>
        <v>0.1180781758957654</v>
      </c>
      <c r="N5239" t="str">
        <f>IF(ISNA(VLOOKUP(A5239,'Returns Data'!A:A,1,0)),"No","Yes")</f>
        <v>No</v>
      </c>
      <c r="O5239" t="s">
        <v>10085</v>
      </c>
      <c r="P5239" t="str">
        <f>IFERROR(VLOOKUP(A5239,'Ratings Data'!A:C,3,0),"No Rating")</f>
        <v>No Rating</v>
      </c>
      <c r="Q5239" t="s">
        <v>10067</v>
      </c>
      <c r="R5239" s="5">
        <f t="shared" si="81"/>
        <v>1.1785247432306254</v>
      </c>
    </row>
    <row r="5240" spans="1:18" x14ac:dyDescent="0.3">
      <c r="A5240" t="s">
        <v>1630</v>
      </c>
      <c r="B5240" s="2">
        <v>45695</v>
      </c>
      <c r="C5240" t="s">
        <v>10022</v>
      </c>
      <c r="D5240" t="s">
        <v>10033</v>
      </c>
      <c r="E5240" t="s">
        <v>10035</v>
      </c>
      <c r="F5240">
        <v>9</v>
      </c>
      <c r="G5240">
        <v>359.34</v>
      </c>
      <c r="H5240">
        <v>244.43</v>
      </c>
      <c r="I5240" t="s">
        <v>10039</v>
      </c>
      <c r="J5240">
        <f>F5240*G5240</f>
        <v>3234.06</v>
      </c>
      <c r="K5240">
        <f>F5240*H5240</f>
        <v>2199.87</v>
      </c>
      <c r="L5240">
        <f>J5240-K5240</f>
        <v>1034.19</v>
      </c>
      <c r="M5240" s="5">
        <f>L5240/J5240</f>
        <v>0.31978070907775369</v>
      </c>
      <c r="N5240" t="str">
        <f>IF(ISNA(VLOOKUP(A5240,'Returns Data'!A:A,1,0)),"No","Yes")</f>
        <v>No</v>
      </c>
      <c r="O5240" t="s">
        <v>10085</v>
      </c>
      <c r="P5240" t="str">
        <f>IFERROR(VLOOKUP(A5240,'Ratings Data'!A:C,3,0),"No Rating")</f>
        <v>No Rating</v>
      </c>
      <c r="Q5240" t="s">
        <v>10067</v>
      </c>
      <c r="R5240" s="5">
        <f t="shared" si="81"/>
        <v>2.4652623007028973</v>
      </c>
    </row>
    <row r="5241" spans="1:18" x14ac:dyDescent="0.3">
      <c r="A5241" t="s">
        <v>1795</v>
      </c>
      <c r="B5241" s="2">
        <v>45695</v>
      </c>
      <c r="C5241" t="s">
        <v>10009</v>
      </c>
      <c r="D5241" t="s">
        <v>10029</v>
      </c>
      <c r="E5241" t="s">
        <v>10036</v>
      </c>
      <c r="F5241">
        <v>13</v>
      </c>
      <c r="G5241">
        <v>474.72</v>
      </c>
      <c r="H5241">
        <v>410.39</v>
      </c>
      <c r="I5241" t="s">
        <v>10039</v>
      </c>
      <c r="J5241">
        <f>F5241*G5241</f>
        <v>6171.3600000000006</v>
      </c>
      <c r="K5241">
        <f>F5241*H5241</f>
        <v>5335.07</v>
      </c>
      <c r="L5241">
        <f>J5241-K5241</f>
        <v>836.29000000000087</v>
      </c>
      <c r="M5241" s="5">
        <f>L5241/J5241</f>
        <v>0.1355114593865859</v>
      </c>
      <c r="N5241" t="str">
        <f>IF(ISNA(VLOOKUP(A5241,'Returns Data'!A:A,1,0)),"No","Yes")</f>
        <v>No</v>
      </c>
      <c r="O5241" t="s">
        <v>10085</v>
      </c>
      <c r="P5241" t="str">
        <f>IFERROR(VLOOKUP(A5241,'Ratings Data'!A:C,3,0),"No Rating")</f>
        <v>No Rating</v>
      </c>
      <c r="Q5241" t="s">
        <v>10067</v>
      </c>
      <c r="R5241" s="5">
        <f t="shared" si="81"/>
        <v>0.90823917923600694</v>
      </c>
    </row>
    <row r="5242" spans="1:18" x14ac:dyDescent="0.3">
      <c r="A5242" t="s">
        <v>1914</v>
      </c>
      <c r="B5242" s="2">
        <v>45695</v>
      </c>
      <c r="C5242" t="s">
        <v>10015</v>
      </c>
      <c r="D5242" t="s">
        <v>10031</v>
      </c>
      <c r="E5242" t="s">
        <v>10037</v>
      </c>
      <c r="F5242">
        <v>1</v>
      </c>
      <c r="G5242">
        <v>344.18</v>
      </c>
      <c r="H5242">
        <v>271.23</v>
      </c>
      <c r="I5242" t="s">
        <v>10040</v>
      </c>
      <c r="J5242">
        <f>F5242*G5242</f>
        <v>344.18</v>
      </c>
      <c r="K5242">
        <f>F5242*H5242</f>
        <v>271.23</v>
      </c>
      <c r="L5242">
        <f>J5242-K5242</f>
        <v>72.949999999999989</v>
      </c>
      <c r="M5242" s="5">
        <f>L5242/J5242</f>
        <v>0.21195304782381308</v>
      </c>
      <c r="N5242" t="str">
        <f>IF(ISNA(VLOOKUP(A5242,'Returns Data'!A:A,1,0)),"No","Yes")</f>
        <v>No</v>
      </c>
      <c r="O5242" t="s">
        <v>10085</v>
      </c>
      <c r="P5242" t="str">
        <f>IFERROR(VLOOKUP(A5242,'Ratings Data'!A:C,3,0),"No Rating")</f>
        <v>No Rating</v>
      </c>
      <c r="Q5242" t="s">
        <v>10067</v>
      </c>
      <c r="R5242" s="5">
        <f t="shared" si="81"/>
        <v>-0.94422947292006942</v>
      </c>
    </row>
    <row r="5243" spans="1:18" x14ac:dyDescent="0.3">
      <c r="A5243" t="s">
        <v>2013</v>
      </c>
      <c r="B5243" s="2">
        <v>45695</v>
      </c>
      <c r="C5243" t="s">
        <v>10011</v>
      </c>
      <c r="D5243" t="s">
        <v>10029</v>
      </c>
      <c r="E5243" t="s">
        <v>10036</v>
      </c>
      <c r="F5243">
        <v>17</v>
      </c>
      <c r="G5243">
        <v>43.3</v>
      </c>
      <c r="H5243">
        <v>36</v>
      </c>
      <c r="I5243" t="s">
        <v>10039</v>
      </c>
      <c r="J5243">
        <f>F5243*G5243</f>
        <v>736.09999999999991</v>
      </c>
      <c r="K5243">
        <f>F5243*H5243</f>
        <v>612</v>
      </c>
      <c r="L5243">
        <f>J5243-K5243</f>
        <v>124.09999999999991</v>
      </c>
      <c r="M5243" s="5">
        <f>L5243/J5243</f>
        <v>0.16859122401847565</v>
      </c>
      <c r="N5243" t="str">
        <f>IF(ISNA(VLOOKUP(A5243,'Returns Data'!A:A,1,0)),"No","Yes")</f>
        <v>No</v>
      </c>
      <c r="O5243" t="s">
        <v>10085</v>
      </c>
      <c r="P5243" t="str">
        <f>IFERROR(VLOOKUP(A5243,'Ratings Data'!A:C,3,0),"No Rating")</f>
        <v>No Rating</v>
      </c>
      <c r="Q5243" t="s">
        <v>10067</v>
      </c>
      <c r="R5243" s="5">
        <f t="shared" si="81"/>
        <v>1.1387064907897027</v>
      </c>
    </row>
    <row r="5244" spans="1:18" x14ac:dyDescent="0.3">
      <c r="A5244" t="s">
        <v>2819</v>
      </c>
      <c r="B5244" s="2">
        <v>45695</v>
      </c>
      <c r="C5244" t="s">
        <v>10009</v>
      </c>
      <c r="D5244" t="s">
        <v>10029</v>
      </c>
      <c r="E5244" t="s">
        <v>10038</v>
      </c>
      <c r="F5244">
        <v>8</v>
      </c>
      <c r="G5244">
        <v>47.36</v>
      </c>
      <c r="H5244">
        <v>31.97</v>
      </c>
      <c r="I5244" t="s">
        <v>10040</v>
      </c>
      <c r="J5244">
        <f>F5244*G5244</f>
        <v>378.88</v>
      </c>
      <c r="K5244">
        <f>F5244*H5244</f>
        <v>255.76</v>
      </c>
      <c r="L5244">
        <f>J5244-K5244</f>
        <v>123.12</v>
      </c>
      <c r="M5244" s="5">
        <f>L5244/J5244</f>
        <v>0.32495777027027029</v>
      </c>
      <c r="N5244" t="str">
        <f>IF(ISNA(VLOOKUP(A5244,'Returns Data'!A:A,1,0)),"No","Yes")</f>
        <v>No</v>
      </c>
      <c r="O5244" t="s">
        <v>10085</v>
      </c>
      <c r="P5244" t="str">
        <f>IFERROR(VLOOKUP(A5244,'Ratings Data'!A:C,3,0),"No Rating")</f>
        <v>No Rating</v>
      </c>
      <c r="Q5244" t="s">
        <v>10067</v>
      </c>
      <c r="R5244" s="5">
        <f t="shared" si="81"/>
        <v>-0.48528732509169942</v>
      </c>
    </row>
    <row r="5245" spans="1:18" x14ac:dyDescent="0.3">
      <c r="A5245" t="s">
        <v>3056</v>
      </c>
      <c r="B5245" s="2">
        <v>45695</v>
      </c>
      <c r="C5245" t="s">
        <v>10025</v>
      </c>
      <c r="D5245" t="s">
        <v>10033</v>
      </c>
      <c r="E5245" t="s">
        <v>10036</v>
      </c>
      <c r="F5245">
        <v>9</v>
      </c>
      <c r="G5245">
        <v>276.39</v>
      </c>
      <c r="H5245">
        <v>200.35</v>
      </c>
      <c r="I5245" t="s">
        <v>10040</v>
      </c>
      <c r="J5245">
        <f>F5245*G5245</f>
        <v>2487.5099999999998</v>
      </c>
      <c r="K5245">
        <f>F5245*H5245</f>
        <v>1803.1499999999999</v>
      </c>
      <c r="L5245">
        <f>J5245-K5245</f>
        <v>684.3599999999999</v>
      </c>
      <c r="M5245" s="5">
        <f>L5245/J5245</f>
        <v>0.27511849198596183</v>
      </c>
      <c r="N5245" t="str">
        <f>IF(ISNA(VLOOKUP(A5245,'Returns Data'!A:A,1,0)),"No","Yes")</f>
        <v>No</v>
      </c>
      <c r="O5245" t="s">
        <v>10085</v>
      </c>
      <c r="P5245">
        <f>IFERROR(VLOOKUP(A5245,'Ratings Data'!A:C,3,0),"No Rating")</f>
        <v>4</v>
      </c>
      <c r="Q5245" t="s">
        <v>10067</v>
      </c>
      <c r="R5245" s="5">
        <f t="shared" si="81"/>
        <v>5.5654296874999991</v>
      </c>
    </row>
    <row r="5246" spans="1:18" x14ac:dyDescent="0.3">
      <c r="A5246" t="s">
        <v>3413</v>
      </c>
      <c r="B5246" s="2">
        <v>45695</v>
      </c>
      <c r="C5246" t="s">
        <v>10015</v>
      </c>
      <c r="D5246" t="s">
        <v>10031</v>
      </c>
      <c r="E5246" t="s">
        <v>10035</v>
      </c>
      <c r="F5246">
        <v>2</v>
      </c>
      <c r="G5246">
        <v>344.83</v>
      </c>
      <c r="H5246">
        <v>227.8</v>
      </c>
      <c r="I5246" t="s">
        <v>10039</v>
      </c>
      <c r="J5246">
        <f>F5246*G5246</f>
        <v>689.66</v>
      </c>
      <c r="K5246">
        <f>F5246*H5246</f>
        <v>455.6</v>
      </c>
      <c r="L5246">
        <f>J5246-K5246</f>
        <v>234.05999999999995</v>
      </c>
      <c r="M5246" s="5">
        <f>L5246/J5246</f>
        <v>0.33938462430762978</v>
      </c>
      <c r="N5246" t="str">
        <f>IF(ISNA(VLOOKUP(A5246,'Returns Data'!A:A,1,0)),"No","Yes")</f>
        <v>No</v>
      </c>
      <c r="O5246" t="s">
        <v>10085</v>
      </c>
      <c r="P5246" t="str">
        <f>IFERROR(VLOOKUP(A5246,'Ratings Data'!A:C,3,0),"No Rating")</f>
        <v>No Rating</v>
      </c>
      <c r="Q5246" t="s">
        <v>10067</v>
      </c>
      <c r="R5246" s="5">
        <f t="shared" si="81"/>
        <v>-0.72275086331311234</v>
      </c>
    </row>
    <row r="5247" spans="1:18" x14ac:dyDescent="0.3">
      <c r="A5247" t="s">
        <v>3679</v>
      </c>
      <c r="B5247" s="2">
        <v>45695</v>
      </c>
      <c r="C5247" t="s">
        <v>10013</v>
      </c>
      <c r="D5247" t="s">
        <v>10030</v>
      </c>
      <c r="E5247" t="s">
        <v>10035</v>
      </c>
      <c r="F5247">
        <v>13</v>
      </c>
      <c r="G5247">
        <v>266.5</v>
      </c>
      <c r="H5247">
        <v>183.31</v>
      </c>
      <c r="I5247" t="s">
        <v>10040</v>
      </c>
      <c r="J5247">
        <f>F5247*G5247</f>
        <v>3464.5</v>
      </c>
      <c r="K5247">
        <f>F5247*H5247</f>
        <v>2383.0300000000002</v>
      </c>
      <c r="L5247">
        <f>J5247-K5247</f>
        <v>1081.4699999999998</v>
      </c>
      <c r="M5247" s="5">
        <f>L5247/J5247</f>
        <v>0.31215759849906188</v>
      </c>
      <c r="N5247" t="str">
        <f>IF(ISNA(VLOOKUP(A5247,'Returns Data'!A:A,1,0)),"No","Yes")</f>
        <v>No</v>
      </c>
      <c r="O5247" t="s">
        <v>10085</v>
      </c>
      <c r="P5247">
        <f>IFERROR(VLOOKUP(A5247,'Ratings Data'!A:C,3,0),"No Rating")</f>
        <v>4</v>
      </c>
      <c r="Q5247" t="s">
        <v>10067</v>
      </c>
      <c r="R5247" s="5">
        <f t="shared" si="81"/>
        <v>4.0234898355711515</v>
      </c>
    </row>
    <row r="5248" spans="1:18" x14ac:dyDescent="0.3">
      <c r="A5248" t="s">
        <v>3700</v>
      </c>
      <c r="B5248" s="2">
        <v>45695</v>
      </c>
      <c r="C5248" t="s">
        <v>10011</v>
      </c>
      <c r="D5248" t="s">
        <v>10029</v>
      </c>
      <c r="E5248" t="s">
        <v>10038</v>
      </c>
      <c r="F5248">
        <v>9</v>
      </c>
      <c r="G5248">
        <v>203.81</v>
      </c>
      <c r="H5248">
        <v>165.62</v>
      </c>
      <c r="I5248" t="s">
        <v>10039</v>
      </c>
      <c r="J5248">
        <f>F5248*G5248</f>
        <v>1834.29</v>
      </c>
      <c r="K5248">
        <f>F5248*H5248</f>
        <v>1490.58</v>
      </c>
      <c r="L5248">
        <f>J5248-K5248</f>
        <v>343.71000000000004</v>
      </c>
      <c r="M5248" s="5">
        <f>L5248/J5248</f>
        <v>0.18738040331681471</v>
      </c>
      <c r="N5248" t="str">
        <f>IF(ISNA(VLOOKUP(A5248,'Returns Data'!A:A,1,0)),"No","Yes")</f>
        <v>No</v>
      </c>
      <c r="O5248" t="s">
        <v>10085</v>
      </c>
      <c r="P5248" t="str">
        <f>IFERROR(VLOOKUP(A5248,'Ratings Data'!A:C,3,0),"No Rating")</f>
        <v>No Rating</v>
      </c>
      <c r="Q5248" t="s">
        <v>10067</v>
      </c>
      <c r="R5248" s="5">
        <f t="shared" si="81"/>
        <v>-0.47054697647568194</v>
      </c>
    </row>
    <row r="5249" spans="1:18" x14ac:dyDescent="0.3">
      <c r="A5249" t="s">
        <v>3966</v>
      </c>
      <c r="B5249" s="2">
        <v>45695</v>
      </c>
      <c r="C5249" t="s">
        <v>10015</v>
      </c>
      <c r="D5249" t="s">
        <v>10031</v>
      </c>
      <c r="E5249" t="s">
        <v>10035</v>
      </c>
      <c r="F5249">
        <v>15</v>
      </c>
      <c r="G5249">
        <v>238.34</v>
      </c>
      <c r="H5249">
        <v>171.74</v>
      </c>
      <c r="I5249" t="s">
        <v>10040</v>
      </c>
      <c r="J5249">
        <f>F5249*G5249</f>
        <v>3575.1</v>
      </c>
      <c r="K5249">
        <f>F5249*H5249</f>
        <v>2576.1000000000004</v>
      </c>
      <c r="L5249">
        <f>J5249-K5249</f>
        <v>998.99999999999955</v>
      </c>
      <c r="M5249" s="5">
        <f>L5249/J5249</f>
        <v>0.2794327431400519</v>
      </c>
      <c r="N5249" t="str">
        <f>IF(ISNA(VLOOKUP(A5249,'Returns Data'!A:A,1,0)),"No","Yes")</f>
        <v>No</v>
      </c>
      <c r="O5249" t="s">
        <v>10085</v>
      </c>
      <c r="P5249" t="str">
        <f>IFERROR(VLOOKUP(A5249,'Ratings Data'!A:C,3,0),"No Rating")</f>
        <v>No Rating</v>
      </c>
      <c r="Q5249" t="s">
        <v>10067</v>
      </c>
      <c r="R5249" s="5">
        <f t="shared" si="81"/>
        <v>0.94903750224882655</v>
      </c>
    </row>
    <row r="5250" spans="1:18" x14ac:dyDescent="0.3">
      <c r="A5250" t="s">
        <v>4600</v>
      </c>
      <c r="B5250" s="2">
        <v>45695</v>
      </c>
      <c r="C5250" t="s">
        <v>10023</v>
      </c>
      <c r="D5250" t="s">
        <v>10033</v>
      </c>
      <c r="E5250" t="s">
        <v>10035</v>
      </c>
      <c r="F5250">
        <v>7</v>
      </c>
      <c r="G5250">
        <v>444.97</v>
      </c>
      <c r="H5250">
        <v>367.01</v>
      </c>
      <c r="I5250" t="s">
        <v>10039</v>
      </c>
      <c r="J5250">
        <f>F5250*G5250</f>
        <v>3114.79</v>
      </c>
      <c r="K5250">
        <f>F5250*H5250</f>
        <v>2569.0699999999997</v>
      </c>
      <c r="L5250">
        <f>J5250-K5250</f>
        <v>545.72000000000025</v>
      </c>
      <c r="M5250" s="5">
        <f>L5250/J5250</f>
        <v>0.17520282266220202</v>
      </c>
      <c r="N5250" t="str">
        <f>IF(ISNA(VLOOKUP(A5250,'Returns Data'!A:A,1,0)),"No","Yes")</f>
        <v>No</v>
      </c>
      <c r="O5250" t="s">
        <v>10085</v>
      </c>
      <c r="P5250" t="str">
        <f>IFERROR(VLOOKUP(A5250,'Ratings Data'!A:C,3,0),"No Rating")</f>
        <v>No Rating</v>
      </c>
      <c r="Q5250" t="s">
        <v>10067</v>
      </c>
      <c r="R5250" s="5">
        <f t="shared" si="81"/>
        <v>-0.12875444043523257</v>
      </c>
    </row>
    <row r="5251" spans="1:18" x14ac:dyDescent="0.3">
      <c r="A5251" t="s">
        <v>4745</v>
      </c>
      <c r="B5251" s="2">
        <v>45695</v>
      </c>
      <c r="C5251" t="s">
        <v>10013</v>
      </c>
      <c r="D5251" t="s">
        <v>10030</v>
      </c>
      <c r="E5251" t="s">
        <v>10037</v>
      </c>
      <c r="F5251">
        <v>16</v>
      </c>
      <c r="G5251">
        <v>45.22</v>
      </c>
      <c r="H5251">
        <v>33.26</v>
      </c>
      <c r="I5251" t="s">
        <v>10039</v>
      </c>
      <c r="J5251">
        <f>F5251*G5251</f>
        <v>723.52</v>
      </c>
      <c r="K5251">
        <f>F5251*H5251</f>
        <v>532.16</v>
      </c>
      <c r="L5251">
        <f>J5251-K5251</f>
        <v>191.36</v>
      </c>
      <c r="M5251" s="5">
        <f>L5251/J5251</f>
        <v>0.26448474126492705</v>
      </c>
      <c r="N5251" t="str">
        <f>IF(ISNA(VLOOKUP(A5251,'Returns Data'!A:A,1,0)),"No","Yes")</f>
        <v>No</v>
      </c>
      <c r="O5251" t="s">
        <v>10085</v>
      </c>
      <c r="P5251" t="str">
        <f>IFERROR(VLOOKUP(A5251,'Ratings Data'!A:C,3,0),"No Rating")</f>
        <v>No Rating</v>
      </c>
      <c r="Q5251" t="s">
        <v>10067</v>
      </c>
      <c r="R5251" s="5">
        <f t="shared" si="81"/>
        <v>-0.76771467739398158</v>
      </c>
    </row>
    <row r="5252" spans="1:18" x14ac:dyDescent="0.3">
      <c r="A5252" t="s">
        <v>4815</v>
      </c>
      <c r="B5252" s="2">
        <v>45695</v>
      </c>
      <c r="C5252" t="s">
        <v>10023</v>
      </c>
      <c r="D5252" t="s">
        <v>10033</v>
      </c>
      <c r="E5252" t="s">
        <v>10038</v>
      </c>
      <c r="F5252">
        <v>12</v>
      </c>
      <c r="G5252">
        <v>101.56</v>
      </c>
      <c r="H5252">
        <v>71.010000000000005</v>
      </c>
      <c r="I5252" t="s">
        <v>10040</v>
      </c>
      <c r="J5252">
        <f>F5252*G5252</f>
        <v>1218.72</v>
      </c>
      <c r="K5252">
        <f>F5252*H5252</f>
        <v>852.12000000000012</v>
      </c>
      <c r="L5252">
        <f>J5252-K5252</f>
        <v>366.59999999999991</v>
      </c>
      <c r="M5252" s="5">
        <f>L5252/J5252</f>
        <v>0.30080740448995658</v>
      </c>
      <c r="N5252" t="str">
        <f>IF(ISNA(VLOOKUP(A5252,'Returns Data'!A:A,1,0)),"No","Yes")</f>
        <v>Yes</v>
      </c>
      <c r="O5252" t="str">
        <f>IFERROR(VLOOKUP(A5252,'Returns Data'!A:E,5,0),"No Returns")</f>
        <v>Customer Changed Mind</v>
      </c>
      <c r="P5252">
        <f>IFERROR(VLOOKUP(A5252,'Ratings Data'!A:C,3,0),"No Rating")</f>
        <v>1</v>
      </c>
      <c r="Q5252" t="s">
        <v>10067</v>
      </c>
      <c r="R5252" s="5">
        <f t="shared" ref="R5252:R5315" si="82">(J5252-J5251)/J5251</f>
        <v>0.68443166740380368</v>
      </c>
    </row>
    <row r="5253" spans="1:18" x14ac:dyDescent="0.3">
      <c r="A5253" t="s">
        <v>4907</v>
      </c>
      <c r="B5253" s="2">
        <v>45695</v>
      </c>
      <c r="C5253" t="s">
        <v>10011</v>
      </c>
      <c r="D5253" t="s">
        <v>10029</v>
      </c>
      <c r="E5253" t="s">
        <v>10037</v>
      </c>
      <c r="F5253">
        <v>6</v>
      </c>
      <c r="G5253">
        <v>26.83</v>
      </c>
      <c r="H5253">
        <v>19.36</v>
      </c>
      <c r="I5253" t="s">
        <v>10040</v>
      </c>
      <c r="J5253">
        <f>F5253*G5253</f>
        <v>160.97999999999999</v>
      </c>
      <c r="K5253">
        <f>F5253*H5253</f>
        <v>116.16</v>
      </c>
      <c r="L5253">
        <f>J5253-K5253</f>
        <v>44.819999999999993</v>
      </c>
      <c r="M5253" s="5">
        <f>L5253/J5253</f>
        <v>0.27841967946328733</v>
      </c>
      <c r="N5253" t="str">
        <f>IF(ISNA(VLOOKUP(A5253,'Returns Data'!A:A,1,0)),"No","Yes")</f>
        <v>No</v>
      </c>
      <c r="O5253" t="s">
        <v>10085</v>
      </c>
      <c r="P5253" t="str">
        <f>IFERROR(VLOOKUP(A5253,'Ratings Data'!A:C,3,0),"No Rating")</f>
        <v>No Rating</v>
      </c>
      <c r="Q5253" t="s">
        <v>10067</v>
      </c>
      <c r="R5253" s="5">
        <f t="shared" si="82"/>
        <v>-0.86791059472233156</v>
      </c>
    </row>
    <row r="5254" spans="1:18" x14ac:dyDescent="0.3">
      <c r="A5254" t="s">
        <v>5168</v>
      </c>
      <c r="B5254" s="2">
        <v>45695</v>
      </c>
      <c r="C5254" t="s">
        <v>10025</v>
      </c>
      <c r="D5254" t="s">
        <v>10033</v>
      </c>
      <c r="E5254" t="s">
        <v>10036</v>
      </c>
      <c r="F5254">
        <v>7</v>
      </c>
      <c r="G5254">
        <v>100.71</v>
      </c>
      <c r="H5254">
        <v>63.69</v>
      </c>
      <c r="I5254" t="s">
        <v>10039</v>
      </c>
      <c r="J5254">
        <f>F5254*G5254</f>
        <v>704.96999999999991</v>
      </c>
      <c r="K5254">
        <f>F5254*H5254</f>
        <v>445.83</v>
      </c>
      <c r="L5254">
        <f>J5254-K5254</f>
        <v>259.13999999999993</v>
      </c>
      <c r="M5254" s="5">
        <f>L5254/J5254</f>
        <v>0.36759011021745602</v>
      </c>
      <c r="N5254" t="str">
        <f>IF(ISNA(VLOOKUP(A5254,'Returns Data'!A:A,1,0)),"No","Yes")</f>
        <v>No</v>
      </c>
      <c r="O5254" t="s">
        <v>10085</v>
      </c>
      <c r="P5254" t="str">
        <f>IFERROR(VLOOKUP(A5254,'Ratings Data'!A:C,3,0),"No Rating")</f>
        <v>No Rating</v>
      </c>
      <c r="Q5254" t="s">
        <v>10067</v>
      </c>
      <c r="R5254" s="5">
        <f t="shared" si="82"/>
        <v>3.3792396571002605</v>
      </c>
    </row>
    <row r="5255" spans="1:18" x14ac:dyDescent="0.3">
      <c r="A5255" t="s">
        <v>6407</v>
      </c>
      <c r="B5255" s="2">
        <v>45695</v>
      </c>
      <c r="C5255" t="s">
        <v>10011</v>
      </c>
      <c r="D5255" t="s">
        <v>10029</v>
      </c>
      <c r="E5255" t="s">
        <v>10038</v>
      </c>
      <c r="F5255">
        <v>20</v>
      </c>
      <c r="G5255">
        <v>334.48</v>
      </c>
      <c r="H5255">
        <v>284.18</v>
      </c>
      <c r="I5255" t="s">
        <v>10040</v>
      </c>
      <c r="J5255">
        <f>F5255*G5255</f>
        <v>6689.6</v>
      </c>
      <c r="K5255">
        <f>F5255*H5255</f>
        <v>5683.6</v>
      </c>
      <c r="L5255">
        <f>J5255-K5255</f>
        <v>1006</v>
      </c>
      <c r="M5255" s="5">
        <f>L5255/J5255</f>
        <v>0.15038268356852427</v>
      </c>
      <c r="N5255" t="str">
        <f>IF(ISNA(VLOOKUP(A5255,'Returns Data'!A:A,1,0)),"No","Yes")</f>
        <v>No</v>
      </c>
      <c r="O5255" t="s">
        <v>10085</v>
      </c>
      <c r="P5255" t="str">
        <f>IFERROR(VLOOKUP(A5255,'Ratings Data'!A:C,3,0),"No Rating")</f>
        <v>No Rating</v>
      </c>
      <c r="Q5255" t="s">
        <v>10067</v>
      </c>
      <c r="R5255" s="5">
        <f t="shared" si="82"/>
        <v>8.4891981219058987</v>
      </c>
    </row>
    <row r="5256" spans="1:18" x14ac:dyDescent="0.3">
      <c r="A5256" t="s">
        <v>6763</v>
      </c>
      <c r="B5256" s="2">
        <v>45695</v>
      </c>
      <c r="C5256" t="s">
        <v>10024</v>
      </c>
      <c r="D5256" t="s">
        <v>10029</v>
      </c>
      <c r="E5256" t="s">
        <v>10034</v>
      </c>
      <c r="F5256">
        <v>15</v>
      </c>
      <c r="G5256">
        <v>373.51</v>
      </c>
      <c r="H5256">
        <v>325.43</v>
      </c>
      <c r="I5256" t="s">
        <v>10039</v>
      </c>
      <c r="J5256">
        <f>F5256*G5256</f>
        <v>5602.65</v>
      </c>
      <c r="K5256">
        <f>F5256*H5256</f>
        <v>4881.45</v>
      </c>
      <c r="L5256">
        <f>J5256-K5256</f>
        <v>721.19999999999982</v>
      </c>
      <c r="M5256" s="5">
        <f>L5256/J5256</f>
        <v>0.12872479987148935</v>
      </c>
      <c r="N5256" t="str">
        <f>IF(ISNA(VLOOKUP(A5256,'Returns Data'!A:A,1,0)),"No","Yes")</f>
        <v>No</v>
      </c>
      <c r="O5256" t="s">
        <v>10085</v>
      </c>
      <c r="P5256" t="str">
        <f>IFERROR(VLOOKUP(A5256,'Ratings Data'!A:C,3,0),"No Rating")</f>
        <v>No Rating</v>
      </c>
      <c r="Q5256" t="s">
        <v>10067</v>
      </c>
      <c r="R5256" s="5">
        <f t="shared" si="82"/>
        <v>-0.16248355656541508</v>
      </c>
    </row>
    <row r="5257" spans="1:18" x14ac:dyDescent="0.3">
      <c r="A5257" t="s">
        <v>6861</v>
      </c>
      <c r="B5257" s="2">
        <v>45695</v>
      </c>
      <c r="C5257" t="s">
        <v>10015</v>
      </c>
      <c r="D5257" t="s">
        <v>10031</v>
      </c>
      <c r="E5257" t="s">
        <v>10037</v>
      </c>
      <c r="F5257">
        <v>9</v>
      </c>
      <c r="G5257">
        <v>67.760000000000005</v>
      </c>
      <c r="H5257">
        <v>43.67</v>
      </c>
      <c r="I5257" t="s">
        <v>10040</v>
      </c>
      <c r="J5257">
        <f>F5257*G5257</f>
        <v>609.84</v>
      </c>
      <c r="K5257">
        <f>F5257*H5257</f>
        <v>393.03000000000003</v>
      </c>
      <c r="L5257">
        <f>J5257-K5257</f>
        <v>216.81</v>
      </c>
      <c r="M5257" s="5">
        <f>L5257/J5257</f>
        <v>0.35551948051948051</v>
      </c>
      <c r="N5257" t="str">
        <f>IF(ISNA(VLOOKUP(A5257,'Returns Data'!A:A,1,0)),"No","Yes")</f>
        <v>No</v>
      </c>
      <c r="O5257" t="s">
        <v>10085</v>
      </c>
      <c r="P5257" t="str">
        <f>IFERROR(VLOOKUP(A5257,'Ratings Data'!A:C,3,0),"No Rating")</f>
        <v>No Rating</v>
      </c>
      <c r="Q5257" t="s">
        <v>10067</v>
      </c>
      <c r="R5257" s="5">
        <f t="shared" si="82"/>
        <v>-0.89115150866107995</v>
      </c>
    </row>
    <row r="5258" spans="1:18" x14ac:dyDescent="0.3">
      <c r="A5258" t="s">
        <v>7013</v>
      </c>
      <c r="B5258" s="2">
        <v>45695</v>
      </c>
      <c r="C5258" t="s">
        <v>10017</v>
      </c>
      <c r="D5258" t="s">
        <v>10032</v>
      </c>
      <c r="E5258" t="s">
        <v>10036</v>
      </c>
      <c r="F5258">
        <v>11</v>
      </c>
      <c r="G5258">
        <v>183</v>
      </c>
      <c r="H5258">
        <v>158.02000000000001</v>
      </c>
      <c r="I5258" t="s">
        <v>10040</v>
      </c>
      <c r="J5258">
        <f>F5258*G5258</f>
        <v>2013</v>
      </c>
      <c r="K5258">
        <f>F5258*H5258</f>
        <v>1738.22</v>
      </c>
      <c r="L5258">
        <f>J5258-K5258</f>
        <v>274.77999999999997</v>
      </c>
      <c r="M5258" s="5">
        <f>L5258/J5258</f>
        <v>0.13650273224043716</v>
      </c>
      <c r="N5258" t="str">
        <f>IF(ISNA(VLOOKUP(A5258,'Returns Data'!A:A,1,0)),"No","Yes")</f>
        <v>No</v>
      </c>
      <c r="O5258" t="s">
        <v>10085</v>
      </c>
      <c r="P5258" t="str">
        <f>IFERROR(VLOOKUP(A5258,'Ratings Data'!A:C,3,0),"No Rating")</f>
        <v>No Rating</v>
      </c>
      <c r="Q5258" t="s">
        <v>10067</v>
      </c>
      <c r="R5258" s="5">
        <f t="shared" si="82"/>
        <v>2.3008658008658007</v>
      </c>
    </row>
    <row r="5259" spans="1:18" x14ac:dyDescent="0.3">
      <c r="A5259" t="s">
        <v>7659</v>
      </c>
      <c r="B5259" s="2">
        <v>45695</v>
      </c>
      <c r="C5259" t="s">
        <v>10013</v>
      </c>
      <c r="D5259" t="s">
        <v>10030</v>
      </c>
      <c r="E5259" t="s">
        <v>10034</v>
      </c>
      <c r="F5259">
        <v>3</v>
      </c>
      <c r="G5259">
        <v>298.69</v>
      </c>
      <c r="H5259">
        <v>264.97000000000003</v>
      </c>
      <c r="I5259" t="s">
        <v>10040</v>
      </c>
      <c r="J5259">
        <f>F5259*G5259</f>
        <v>896.06999999999994</v>
      </c>
      <c r="K5259">
        <f>F5259*H5259</f>
        <v>794.91000000000008</v>
      </c>
      <c r="L5259">
        <f>J5259-K5259</f>
        <v>101.15999999999985</v>
      </c>
      <c r="M5259" s="5">
        <f>L5259/J5259</f>
        <v>0.11289296595132062</v>
      </c>
      <c r="N5259" t="str">
        <f>IF(ISNA(VLOOKUP(A5259,'Returns Data'!A:A,1,0)),"No","Yes")</f>
        <v>No</v>
      </c>
      <c r="O5259" t="s">
        <v>10085</v>
      </c>
      <c r="P5259" t="str">
        <f>IFERROR(VLOOKUP(A5259,'Ratings Data'!A:C,3,0),"No Rating")</f>
        <v>No Rating</v>
      </c>
      <c r="Q5259" t="s">
        <v>10067</v>
      </c>
      <c r="R5259" s="5">
        <f t="shared" si="82"/>
        <v>-0.55485842026825638</v>
      </c>
    </row>
    <row r="5260" spans="1:18" x14ac:dyDescent="0.3">
      <c r="A5260" t="s">
        <v>7849</v>
      </c>
      <c r="B5260" s="2">
        <v>45695</v>
      </c>
      <c r="C5260" t="s">
        <v>10011</v>
      </c>
      <c r="D5260" t="s">
        <v>10029</v>
      </c>
      <c r="E5260" t="s">
        <v>10036</v>
      </c>
      <c r="F5260">
        <v>16</v>
      </c>
      <c r="G5260">
        <v>319.16000000000003</v>
      </c>
      <c r="H5260">
        <v>223.05</v>
      </c>
      <c r="I5260" t="s">
        <v>10040</v>
      </c>
      <c r="J5260">
        <f>F5260*G5260</f>
        <v>5106.5600000000004</v>
      </c>
      <c r="K5260">
        <f>F5260*H5260</f>
        <v>3568.8</v>
      </c>
      <c r="L5260">
        <f>J5260-K5260</f>
        <v>1537.7600000000002</v>
      </c>
      <c r="M5260" s="5">
        <f>L5260/J5260</f>
        <v>0.30113422734678535</v>
      </c>
      <c r="N5260" t="str">
        <f>IF(ISNA(VLOOKUP(A5260,'Returns Data'!A:A,1,0)),"No","Yes")</f>
        <v>No</v>
      </c>
      <c r="O5260" t="s">
        <v>10085</v>
      </c>
      <c r="P5260" t="str">
        <f>IFERROR(VLOOKUP(A5260,'Ratings Data'!A:C,3,0),"No Rating")</f>
        <v>No Rating</v>
      </c>
      <c r="Q5260" t="s">
        <v>10067</v>
      </c>
      <c r="R5260" s="5">
        <f t="shared" si="82"/>
        <v>4.6988404923722484</v>
      </c>
    </row>
    <row r="5261" spans="1:18" x14ac:dyDescent="0.3">
      <c r="A5261" t="s">
        <v>8366</v>
      </c>
      <c r="B5261" s="2">
        <v>45695</v>
      </c>
      <c r="C5261" t="s">
        <v>10010</v>
      </c>
      <c r="D5261" t="s">
        <v>10029</v>
      </c>
      <c r="E5261" t="s">
        <v>10036</v>
      </c>
      <c r="F5261">
        <v>11</v>
      </c>
      <c r="G5261">
        <v>493.26</v>
      </c>
      <c r="H5261">
        <v>332.53</v>
      </c>
      <c r="I5261" t="s">
        <v>10039</v>
      </c>
      <c r="J5261">
        <f>F5261*G5261</f>
        <v>5425.86</v>
      </c>
      <c r="K5261">
        <f>F5261*H5261</f>
        <v>3657.83</v>
      </c>
      <c r="L5261">
        <f>J5261-K5261</f>
        <v>1768.0299999999997</v>
      </c>
      <c r="M5261" s="5">
        <f>L5261/J5261</f>
        <v>0.32585249158658719</v>
      </c>
      <c r="N5261" t="str">
        <f>IF(ISNA(VLOOKUP(A5261,'Returns Data'!A:A,1,0)),"No","Yes")</f>
        <v>No</v>
      </c>
      <c r="O5261" t="s">
        <v>10085</v>
      </c>
      <c r="P5261" t="str">
        <f>IFERROR(VLOOKUP(A5261,'Ratings Data'!A:C,3,0),"No Rating")</f>
        <v>No Rating</v>
      </c>
      <c r="Q5261" t="s">
        <v>10067</v>
      </c>
      <c r="R5261" s="5">
        <f t="shared" si="82"/>
        <v>6.2527415716255016E-2</v>
      </c>
    </row>
    <row r="5262" spans="1:18" x14ac:dyDescent="0.3">
      <c r="A5262" t="s">
        <v>503</v>
      </c>
      <c r="B5262" s="2">
        <v>45696</v>
      </c>
      <c r="C5262" t="s">
        <v>10009</v>
      </c>
      <c r="D5262" t="s">
        <v>10029</v>
      </c>
      <c r="E5262" t="s">
        <v>10037</v>
      </c>
      <c r="F5262">
        <v>19</v>
      </c>
      <c r="G5262">
        <v>443.24</v>
      </c>
      <c r="H5262">
        <v>304.69</v>
      </c>
      <c r="I5262" t="s">
        <v>10040</v>
      </c>
      <c r="J5262">
        <f>F5262*G5262</f>
        <v>8421.56</v>
      </c>
      <c r="K5262">
        <f>F5262*H5262</f>
        <v>5789.11</v>
      </c>
      <c r="L5262">
        <f>J5262-K5262</f>
        <v>2632.45</v>
      </c>
      <c r="M5262" s="5">
        <f>L5262/J5262</f>
        <v>0.31258460427759227</v>
      </c>
      <c r="N5262" t="str">
        <f>IF(ISNA(VLOOKUP(A5262,'Returns Data'!A:A,1,0)),"No","Yes")</f>
        <v>No</v>
      </c>
      <c r="O5262" t="s">
        <v>10085</v>
      </c>
      <c r="P5262" t="str">
        <f>IFERROR(VLOOKUP(A5262,'Ratings Data'!A:C,3,0),"No Rating")</f>
        <v>No Rating</v>
      </c>
      <c r="Q5262" t="s">
        <v>10067</v>
      </c>
      <c r="R5262" s="5">
        <f t="shared" si="82"/>
        <v>0.55211524071760054</v>
      </c>
    </row>
    <row r="5263" spans="1:18" x14ac:dyDescent="0.3">
      <c r="A5263" t="s">
        <v>1419</v>
      </c>
      <c r="B5263" s="2">
        <v>45696</v>
      </c>
      <c r="C5263" t="s">
        <v>10009</v>
      </c>
      <c r="D5263" t="s">
        <v>10029</v>
      </c>
      <c r="E5263" t="s">
        <v>10036</v>
      </c>
      <c r="F5263">
        <v>17</v>
      </c>
      <c r="G5263">
        <v>485.95</v>
      </c>
      <c r="H5263">
        <v>318.83999999999997</v>
      </c>
      <c r="I5263" t="s">
        <v>10039</v>
      </c>
      <c r="J5263">
        <f>F5263*G5263</f>
        <v>8261.15</v>
      </c>
      <c r="K5263">
        <f>F5263*H5263</f>
        <v>5420.28</v>
      </c>
      <c r="L5263">
        <f>J5263-K5263</f>
        <v>2840.87</v>
      </c>
      <c r="M5263" s="5">
        <f>L5263/J5263</f>
        <v>0.34388311554686696</v>
      </c>
      <c r="N5263" t="str">
        <f>IF(ISNA(VLOOKUP(A5263,'Returns Data'!A:A,1,0)),"No","Yes")</f>
        <v>No</v>
      </c>
      <c r="O5263" t="s">
        <v>10085</v>
      </c>
      <c r="P5263" t="str">
        <f>IFERROR(VLOOKUP(A5263,'Ratings Data'!A:C,3,0),"No Rating")</f>
        <v>No Rating</v>
      </c>
      <c r="Q5263" t="s">
        <v>10067</v>
      </c>
      <c r="R5263" s="5">
        <f t="shared" si="82"/>
        <v>-1.904753988572187E-2</v>
      </c>
    </row>
    <row r="5264" spans="1:18" x14ac:dyDescent="0.3">
      <c r="A5264" t="s">
        <v>2167</v>
      </c>
      <c r="B5264" s="2">
        <v>45696</v>
      </c>
      <c r="C5264" t="s">
        <v>10010</v>
      </c>
      <c r="D5264" t="s">
        <v>10029</v>
      </c>
      <c r="E5264" t="s">
        <v>10034</v>
      </c>
      <c r="F5264">
        <v>13</v>
      </c>
      <c r="G5264">
        <v>371.12</v>
      </c>
      <c r="H5264">
        <v>290.42</v>
      </c>
      <c r="I5264" t="s">
        <v>10040</v>
      </c>
      <c r="J5264">
        <f>F5264*G5264</f>
        <v>4824.5600000000004</v>
      </c>
      <c r="K5264">
        <f>F5264*H5264</f>
        <v>3775.46</v>
      </c>
      <c r="L5264">
        <f>J5264-K5264</f>
        <v>1049.1000000000004</v>
      </c>
      <c r="M5264" s="5">
        <f>L5264/J5264</f>
        <v>0.21744988143996558</v>
      </c>
      <c r="N5264" t="str">
        <f>IF(ISNA(VLOOKUP(A5264,'Returns Data'!A:A,1,0)),"No","Yes")</f>
        <v>No</v>
      </c>
      <c r="O5264" t="s">
        <v>10085</v>
      </c>
      <c r="P5264" t="str">
        <f>IFERROR(VLOOKUP(A5264,'Ratings Data'!A:C,3,0),"No Rating")</f>
        <v>No Rating</v>
      </c>
      <c r="Q5264" t="s">
        <v>10067</v>
      </c>
      <c r="R5264" s="5">
        <f t="shared" si="82"/>
        <v>-0.41599414125152062</v>
      </c>
    </row>
    <row r="5265" spans="1:18" x14ac:dyDescent="0.3">
      <c r="A5265" t="s">
        <v>2339</v>
      </c>
      <c r="B5265" s="2">
        <v>45696</v>
      </c>
      <c r="C5265" t="s">
        <v>10016</v>
      </c>
      <c r="D5265" t="s">
        <v>10032</v>
      </c>
      <c r="E5265" t="s">
        <v>10037</v>
      </c>
      <c r="F5265">
        <v>4</v>
      </c>
      <c r="G5265">
        <v>20.75</v>
      </c>
      <c r="H5265">
        <v>18.420000000000002</v>
      </c>
      <c r="I5265" t="s">
        <v>10040</v>
      </c>
      <c r="J5265">
        <f>F5265*G5265</f>
        <v>83</v>
      </c>
      <c r="K5265">
        <f>F5265*H5265</f>
        <v>73.680000000000007</v>
      </c>
      <c r="L5265">
        <f>J5265-K5265</f>
        <v>9.3199999999999932</v>
      </c>
      <c r="M5265" s="5">
        <f>L5265/J5265</f>
        <v>0.11228915662650595</v>
      </c>
      <c r="N5265" t="str">
        <f>IF(ISNA(VLOOKUP(A5265,'Returns Data'!A:A,1,0)),"No","Yes")</f>
        <v>No</v>
      </c>
      <c r="O5265" t="s">
        <v>10085</v>
      </c>
      <c r="P5265" t="str">
        <f>IFERROR(VLOOKUP(A5265,'Ratings Data'!A:C,3,0),"No Rating")</f>
        <v>No Rating</v>
      </c>
      <c r="Q5265" t="s">
        <v>10067</v>
      </c>
      <c r="R5265" s="5">
        <f t="shared" si="82"/>
        <v>-0.98279635863166792</v>
      </c>
    </row>
    <row r="5266" spans="1:18" x14ac:dyDescent="0.3">
      <c r="A5266" t="s">
        <v>2409</v>
      </c>
      <c r="B5266" s="2">
        <v>45696</v>
      </c>
      <c r="C5266" t="s">
        <v>10011</v>
      </c>
      <c r="D5266" t="s">
        <v>10029</v>
      </c>
      <c r="E5266" t="s">
        <v>10034</v>
      </c>
      <c r="F5266">
        <v>19</v>
      </c>
      <c r="G5266">
        <v>374.59</v>
      </c>
      <c r="H5266">
        <v>264.8</v>
      </c>
      <c r="I5266" t="s">
        <v>10040</v>
      </c>
      <c r="J5266">
        <f>F5266*G5266</f>
        <v>7117.2099999999991</v>
      </c>
      <c r="K5266">
        <f>F5266*H5266</f>
        <v>5031.2</v>
      </c>
      <c r="L5266">
        <f>J5266-K5266</f>
        <v>2086.0099999999993</v>
      </c>
      <c r="M5266" s="5">
        <f>L5266/J5266</f>
        <v>0.29309378253557217</v>
      </c>
      <c r="N5266" t="str">
        <f>IF(ISNA(VLOOKUP(A5266,'Returns Data'!A:A,1,0)),"No","Yes")</f>
        <v>No</v>
      </c>
      <c r="O5266" t="s">
        <v>10085</v>
      </c>
      <c r="P5266" t="str">
        <f>IFERROR(VLOOKUP(A5266,'Ratings Data'!A:C,3,0),"No Rating")</f>
        <v>No Rating</v>
      </c>
      <c r="Q5266" t="s">
        <v>10067</v>
      </c>
      <c r="R5266" s="5">
        <f t="shared" si="82"/>
        <v>84.749518072289149</v>
      </c>
    </row>
    <row r="5267" spans="1:18" x14ac:dyDescent="0.3">
      <c r="A5267" t="s">
        <v>3163</v>
      </c>
      <c r="B5267" s="2">
        <v>45696</v>
      </c>
      <c r="C5267" t="s">
        <v>10028</v>
      </c>
      <c r="D5267" t="s">
        <v>10032</v>
      </c>
      <c r="E5267" t="s">
        <v>10034</v>
      </c>
      <c r="F5267">
        <v>3</v>
      </c>
      <c r="G5267">
        <v>385.35</v>
      </c>
      <c r="H5267">
        <v>339.57</v>
      </c>
      <c r="I5267" t="s">
        <v>10040</v>
      </c>
      <c r="J5267">
        <f>F5267*G5267</f>
        <v>1156.0500000000002</v>
      </c>
      <c r="K5267">
        <f>F5267*H5267</f>
        <v>1018.71</v>
      </c>
      <c r="L5267">
        <f>J5267-K5267</f>
        <v>137.34000000000015</v>
      </c>
      <c r="M5267" s="5">
        <f>L5267/J5267</f>
        <v>0.11880108991825623</v>
      </c>
      <c r="N5267" t="str">
        <f>IF(ISNA(VLOOKUP(A5267,'Returns Data'!A:A,1,0)),"No","Yes")</f>
        <v>No</v>
      </c>
      <c r="O5267" t="s">
        <v>10085</v>
      </c>
      <c r="P5267" t="str">
        <f>IFERROR(VLOOKUP(A5267,'Ratings Data'!A:C,3,0),"No Rating")</f>
        <v>No Rating</v>
      </c>
      <c r="Q5267" t="s">
        <v>10067</v>
      </c>
      <c r="R5267" s="5">
        <f t="shared" si="82"/>
        <v>-0.83756977804504851</v>
      </c>
    </row>
    <row r="5268" spans="1:18" x14ac:dyDescent="0.3">
      <c r="A5268" t="s">
        <v>3229</v>
      </c>
      <c r="B5268" s="2">
        <v>45696</v>
      </c>
      <c r="C5268" t="s">
        <v>10010</v>
      </c>
      <c r="D5268" t="s">
        <v>10029</v>
      </c>
      <c r="E5268" t="s">
        <v>10035</v>
      </c>
      <c r="F5268">
        <v>17</v>
      </c>
      <c r="G5268">
        <v>35.729999999999997</v>
      </c>
      <c r="H5268">
        <v>28.77</v>
      </c>
      <c r="I5268" t="s">
        <v>10040</v>
      </c>
      <c r="J5268">
        <f>F5268*G5268</f>
        <v>607.41</v>
      </c>
      <c r="K5268">
        <f>F5268*H5268</f>
        <v>489.09</v>
      </c>
      <c r="L5268">
        <f>J5268-K5268</f>
        <v>118.32</v>
      </c>
      <c r="M5268" s="5">
        <f>L5268/J5268</f>
        <v>0.19479429051217464</v>
      </c>
      <c r="N5268" t="str">
        <f>IF(ISNA(VLOOKUP(A5268,'Returns Data'!A:A,1,0)),"No","Yes")</f>
        <v>No</v>
      </c>
      <c r="O5268" t="s">
        <v>10085</v>
      </c>
      <c r="P5268" t="str">
        <f>IFERROR(VLOOKUP(A5268,'Ratings Data'!A:C,3,0),"No Rating")</f>
        <v>No Rating</v>
      </c>
      <c r="Q5268" t="s">
        <v>10067</v>
      </c>
      <c r="R5268" s="5">
        <f t="shared" si="82"/>
        <v>-0.47458154924094992</v>
      </c>
    </row>
    <row r="5269" spans="1:18" x14ac:dyDescent="0.3">
      <c r="A5269" t="s">
        <v>3258</v>
      </c>
      <c r="B5269" s="2">
        <v>45696</v>
      </c>
      <c r="C5269" t="s">
        <v>10014</v>
      </c>
      <c r="D5269" t="s">
        <v>10030</v>
      </c>
      <c r="E5269" t="s">
        <v>10038</v>
      </c>
      <c r="F5269">
        <v>2</v>
      </c>
      <c r="G5269">
        <v>68.28</v>
      </c>
      <c r="H5269">
        <v>56.44</v>
      </c>
      <c r="I5269" t="s">
        <v>10039</v>
      </c>
      <c r="J5269">
        <f>F5269*G5269</f>
        <v>136.56</v>
      </c>
      <c r="K5269">
        <f>F5269*H5269</f>
        <v>112.88</v>
      </c>
      <c r="L5269">
        <f>J5269-K5269</f>
        <v>23.680000000000007</v>
      </c>
      <c r="M5269" s="5">
        <f>L5269/J5269</f>
        <v>0.17340363210310492</v>
      </c>
      <c r="N5269" t="str">
        <f>IF(ISNA(VLOOKUP(A5269,'Returns Data'!A:A,1,0)),"No","Yes")</f>
        <v>No</v>
      </c>
      <c r="O5269" t="s">
        <v>10085</v>
      </c>
      <c r="P5269" t="str">
        <f>IFERROR(VLOOKUP(A5269,'Ratings Data'!A:C,3,0),"No Rating")</f>
        <v>No Rating</v>
      </c>
      <c r="Q5269" t="s">
        <v>10067</v>
      </c>
      <c r="R5269" s="5">
        <f t="shared" si="82"/>
        <v>-0.77517656936830148</v>
      </c>
    </row>
    <row r="5270" spans="1:18" x14ac:dyDescent="0.3">
      <c r="A5270" t="s">
        <v>3572</v>
      </c>
      <c r="B5270" s="2">
        <v>45696</v>
      </c>
      <c r="C5270" t="s">
        <v>10016</v>
      </c>
      <c r="D5270" t="s">
        <v>10032</v>
      </c>
      <c r="E5270" t="s">
        <v>10035</v>
      </c>
      <c r="F5270">
        <v>16</v>
      </c>
      <c r="G5270">
        <v>139.74</v>
      </c>
      <c r="H5270">
        <v>103.54</v>
      </c>
      <c r="I5270" t="s">
        <v>10039</v>
      </c>
      <c r="J5270">
        <f>F5270*G5270</f>
        <v>2235.84</v>
      </c>
      <c r="K5270">
        <f>F5270*H5270</f>
        <v>1656.64</v>
      </c>
      <c r="L5270">
        <f>J5270-K5270</f>
        <v>579.20000000000005</v>
      </c>
      <c r="M5270" s="5">
        <f>L5270/J5270</f>
        <v>0.25905252611993701</v>
      </c>
      <c r="N5270" t="str">
        <f>IF(ISNA(VLOOKUP(A5270,'Returns Data'!A:A,1,0)),"No","Yes")</f>
        <v>No</v>
      </c>
      <c r="O5270" t="s">
        <v>10085</v>
      </c>
      <c r="P5270" t="str">
        <f>IFERROR(VLOOKUP(A5270,'Ratings Data'!A:C,3,0),"No Rating")</f>
        <v>No Rating</v>
      </c>
      <c r="Q5270" t="s">
        <v>10067</v>
      </c>
      <c r="R5270" s="5">
        <f t="shared" si="82"/>
        <v>15.372583479789105</v>
      </c>
    </row>
    <row r="5271" spans="1:18" x14ac:dyDescent="0.3">
      <c r="A5271" t="s">
        <v>4043</v>
      </c>
      <c r="B5271" s="2">
        <v>45696</v>
      </c>
      <c r="C5271" t="s">
        <v>10021</v>
      </c>
      <c r="D5271" t="s">
        <v>10031</v>
      </c>
      <c r="E5271" t="s">
        <v>10037</v>
      </c>
      <c r="F5271">
        <v>14</v>
      </c>
      <c r="G5271">
        <v>165.25</v>
      </c>
      <c r="H5271">
        <v>124.27</v>
      </c>
      <c r="I5271" t="s">
        <v>10039</v>
      </c>
      <c r="J5271">
        <f>F5271*G5271</f>
        <v>2313.5</v>
      </c>
      <c r="K5271">
        <f>F5271*H5271</f>
        <v>1739.78</v>
      </c>
      <c r="L5271">
        <f>J5271-K5271</f>
        <v>573.72</v>
      </c>
      <c r="M5271" s="5">
        <f>L5271/J5271</f>
        <v>0.24798789712556735</v>
      </c>
      <c r="N5271" t="str">
        <f>IF(ISNA(VLOOKUP(A5271,'Returns Data'!A:A,1,0)),"No","Yes")</f>
        <v>No</v>
      </c>
      <c r="O5271" t="s">
        <v>10085</v>
      </c>
      <c r="P5271" t="str">
        <f>IFERROR(VLOOKUP(A5271,'Ratings Data'!A:C,3,0),"No Rating")</f>
        <v>No Rating</v>
      </c>
      <c r="Q5271" t="s">
        <v>10067</v>
      </c>
      <c r="R5271" s="5">
        <f t="shared" si="82"/>
        <v>3.4734149134106128E-2</v>
      </c>
    </row>
    <row r="5272" spans="1:18" x14ac:dyDescent="0.3">
      <c r="A5272" t="s">
        <v>4764</v>
      </c>
      <c r="B5272" s="2">
        <v>45696</v>
      </c>
      <c r="C5272" t="s">
        <v>10024</v>
      </c>
      <c r="D5272" t="s">
        <v>10029</v>
      </c>
      <c r="E5272" t="s">
        <v>10038</v>
      </c>
      <c r="F5272">
        <v>13</v>
      </c>
      <c r="G5272">
        <v>264.97000000000003</v>
      </c>
      <c r="H5272">
        <v>174.25</v>
      </c>
      <c r="I5272" t="s">
        <v>10039</v>
      </c>
      <c r="J5272">
        <f>F5272*G5272</f>
        <v>3444.6100000000006</v>
      </c>
      <c r="K5272">
        <f>F5272*H5272</f>
        <v>2265.25</v>
      </c>
      <c r="L5272">
        <f>J5272-K5272</f>
        <v>1179.3600000000006</v>
      </c>
      <c r="M5272" s="5">
        <f>L5272/J5272</f>
        <v>0.34237838245839164</v>
      </c>
      <c r="N5272" t="str">
        <f>IF(ISNA(VLOOKUP(A5272,'Returns Data'!A:A,1,0)),"No","Yes")</f>
        <v>No</v>
      </c>
      <c r="O5272" t="s">
        <v>10085</v>
      </c>
      <c r="P5272" t="str">
        <f>IFERROR(VLOOKUP(A5272,'Ratings Data'!A:C,3,0),"No Rating")</f>
        <v>No Rating</v>
      </c>
      <c r="Q5272" t="s">
        <v>10067</v>
      </c>
      <c r="R5272" s="5">
        <f t="shared" si="82"/>
        <v>0.48891722498379103</v>
      </c>
    </row>
    <row r="5273" spans="1:18" x14ac:dyDescent="0.3">
      <c r="A5273" t="s">
        <v>4939</v>
      </c>
      <c r="B5273" s="2">
        <v>45696</v>
      </c>
      <c r="C5273" t="s">
        <v>10025</v>
      </c>
      <c r="D5273" t="s">
        <v>10033</v>
      </c>
      <c r="E5273" t="s">
        <v>10036</v>
      </c>
      <c r="F5273">
        <v>7</v>
      </c>
      <c r="G5273">
        <v>386.41</v>
      </c>
      <c r="H5273">
        <v>259.07</v>
      </c>
      <c r="I5273" t="s">
        <v>10039</v>
      </c>
      <c r="J5273">
        <f>F5273*G5273</f>
        <v>2704.8700000000003</v>
      </c>
      <c r="K5273">
        <f>F5273*H5273</f>
        <v>1813.49</v>
      </c>
      <c r="L5273">
        <f>J5273-K5273</f>
        <v>891.38000000000034</v>
      </c>
      <c r="M5273" s="5">
        <f>L5273/J5273</f>
        <v>0.32954633679252615</v>
      </c>
      <c r="N5273" t="str">
        <f>IF(ISNA(VLOOKUP(A5273,'Returns Data'!A:A,1,0)),"No","Yes")</f>
        <v>No</v>
      </c>
      <c r="O5273" t="s">
        <v>10085</v>
      </c>
      <c r="P5273" t="str">
        <f>IFERROR(VLOOKUP(A5273,'Ratings Data'!A:C,3,0),"No Rating")</f>
        <v>No Rating</v>
      </c>
      <c r="Q5273" t="s">
        <v>10067</v>
      </c>
      <c r="R5273" s="5">
        <f t="shared" si="82"/>
        <v>-0.21475290381204262</v>
      </c>
    </row>
    <row r="5274" spans="1:18" x14ac:dyDescent="0.3">
      <c r="A5274" t="s">
        <v>5813</v>
      </c>
      <c r="B5274" s="2">
        <v>45696</v>
      </c>
      <c r="C5274" t="s">
        <v>10009</v>
      </c>
      <c r="D5274" t="s">
        <v>10029</v>
      </c>
      <c r="E5274" t="s">
        <v>10037</v>
      </c>
      <c r="F5274">
        <v>4</v>
      </c>
      <c r="G5274">
        <v>120.3</v>
      </c>
      <c r="H5274">
        <v>97.9</v>
      </c>
      <c r="I5274" t="s">
        <v>10039</v>
      </c>
      <c r="J5274">
        <f>F5274*G5274</f>
        <v>481.2</v>
      </c>
      <c r="K5274">
        <f>F5274*H5274</f>
        <v>391.6</v>
      </c>
      <c r="L5274">
        <f>J5274-K5274</f>
        <v>89.599999999999966</v>
      </c>
      <c r="M5274" s="5">
        <f>L5274/J5274</f>
        <v>0.18620116375727341</v>
      </c>
      <c r="N5274" t="str">
        <f>IF(ISNA(VLOOKUP(A5274,'Returns Data'!A:A,1,0)),"No","Yes")</f>
        <v>No</v>
      </c>
      <c r="O5274" t="s">
        <v>10085</v>
      </c>
      <c r="P5274" t="str">
        <f>IFERROR(VLOOKUP(A5274,'Ratings Data'!A:C,3,0),"No Rating")</f>
        <v>No Rating</v>
      </c>
      <c r="Q5274" t="s">
        <v>10067</v>
      </c>
      <c r="R5274" s="5">
        <f t="shared" si="82"/>
        <v>-0.82209865908527957</v>
      </c>
    </row>
    <row r="5275" spans="1:18" x14ac:dyDescent="0.3">
      <c r="A5275" t="s">
        <v>5938</v>
      </c>
      <c r="B5275" s="2">
        <v>45696</v>
      </c>
      <c r="C5275" t="s">
        <v>10015</v>
      </c>
      <c r="D5275" t="s">
        <v>10031</v>
      </c>
      <c r="E5275" t="s">
        <v>10036</v>
      </c>
      <c r="F5275">
        <v>2</v>
      </c>
      <c r="G5275">
        <v>392.44</v>
      </c>
      <c r="H5275">
        <v>349.67</v>
      </c>
      <c r="I5275" t="s">
        <v>10040</v>
      </c>
      <c r="J5275">
        <f>F5275*G5275</f>
        <v>784.88</v>
      </c>
      <c r="K5275">
        <f>F5275*H5275</f>
        <v>699.34</v>
      </c>
      <c r="L5275">
        <f>J5275-K5275</f>
        <v>85.539999999999964</v>
      </c>
      <c r="M5275" s="5">
        <f>L5275/J5275</f>
        <v>0.1089848129650392</v>
      </c>
      <c r="N5275" t="str">
        <f>IF(ISNA(VLOOKUP(A5275,'Returns Data'!A:A,1,0)),"No","Yes")</f>
        <v>No</v>
      </c>
      <c r="O5275" t="s">
        <v>10085</v>
      </c>
      <c r="P5275" t="str">
        <f>IFERROR(VLOOKUP(A5275,'Ratings Data'!A:C,3,0),"No Rating")</f>
        <v>No Rating</v>
      </c>
      <c r="Q5275" t="s">
        <v>10067</v>
      </c>
      <c r="R5275" s="5">
        <f t="shared" si="82"/>
        <v>0.6310889443059019</v>
      </c>
    </row>
    <row r="5276" spans="1:18" x14ac:dyDescent="0.3">
      <c r="A5276" t="s">
        <v>6830</v>
      </c>
      <c r="B5276" s="2">
        <v>45696</v>
      </c>
      <c r="C5276" t="s">
        <v>10018</v>
      </c>
      <c r="D5276" t="s">
        <v>10033</v>
      </c>
      <c r="E5276" t="s">
        <v>10035</v>
      </c>
      <c r="F5276">
        <v>2</v>
      </c>
      <c r="G5276">
        <v>224.61</v>
      </c>
      <c r="H5276">
        <v>175.86</v>
      </c>
      <c r="I5276" t="s">
        <v>10040</v>
      </c>
      <c r="J5276">
        <f>F5276*G5276</f>
        <v>449.22</v>
      </c>
      <c r="K5276">
        <f>F5276*H5276</f>
        <v>351.72</v>
      </c>
      <c r="L5276">
        <f>J5276-K5276</f>
        <v>97.5</v>
      </c>
      <c r="M5276" s="5">
        <f>L5276/J5276</f>
        <v>0.21704287431548014</v>
      </c>
      <c r="N5276" t="str">
        <f>IF(ISNA(VLOOKUP(A5276,'Returns Data'!A:A,1,0)),"No","Yes")</f>
        <v>No</v>
      </c>
      <c r="O5276" t="s">
        <v>10085</v>
      </c>
      <c r="P5276" t="str">
        <f>IFERROR(VLOOKUP(A5276,'Ratings Data'!A:C,3,0),"No Rating")</f>
        <v>No Rating</v>
      </c>
      <c r="Q5276" t="s">
        <v>10067</v>
      </c>
      <c r="R5276" s="5">
        <f t="shared" si="82"/>
        <v>-0.42765773111813266</v>
      </c>
    </row>
    <row r="5277" spans="1:18" x14ac:dyDescent="0.3">
      <c r="A5277" t="s">
        <v>7003</v>
      </c>
      <c r="B5277" s="2">
        <v>45696</v>
      </c>
      <c r="C5277" t="s">
        <v>10024</v>
      </c>
      <c r="D5277" t="s">
        <v>10029</v>
      </c>
      <c r="E5277" t="s">
        <v>10037</v>
      </c>
      <c r="F5277">
        <v>3</v>
      </c>
      <c r="G5277">
        <v>254.41</v>
      </c>
      <c r="H5277">
        <v>218.24</v>
      </c>
      <c r="I5277" t="s">
        <v>10040</v>
      </c>
      <c r="J5277">
        <f>F5277*G5277</f>
        <v>763.23</v>
      </c>
      <c r="K5277">
        <f>F5277*H5277</f>
        <v>654.72</v>
      </c>
      <c r="L5277">
        <f>J5277-K5277</f>
        <v>108.50999999999999</v>
      </c>
      <c r="M5277" s="5">
        <f>L5277/J5277</f>
        <v>0.14217208443064344</v>
      </c>
      <c r="N5277" t="str">
        <f>IF(ISNA(VLOOKUP(A5277,'Returns Data'!A:A,1,0)),"No","Yes")</f>
        <v>No</v>
      </c>
      <c r="O5277" t="s">
        <v>10085</v>
      </c>
      <c r="P5277" t="str">
        <f>IFERROR(VLOOKUP(A5277,'Ratings Data'!A:C,3,0),"No Rating")</f>
        <v>No Rating</v>
      </c>
      <c r="Q5277" t="s">
        <v>10067</v>
      </c>
      <c r="R5277" s="5">
        <f t="shared" si="82"/>
        <v>0.69901162014157869</v>
      </c>
    </row>
    <row r="5278" spans="1:18" x14ac:dyDescent="0.3">
      <c r="A5278" t="s">
        <v>7230</v>
      </c>
      <c r="B5278" s="2">
        <v>45696</v>
      </c>
      <c r="C5278" t="s">
        <v>10009</v>
      </c>
      <c r="D5278" t="s">
        <v>10029</v>
      </c>
      <c r="E5278" t="s">
        <v>10036</v>
      </c>
      <c r="F5278">
        <v>19</v>
      </c>
      <c r="G5278">
        <v>348.81</v>
      </c>
      <c r="H5278">
        <v>253.29</v>
      </c>
      <c r="I5278" t="s">
        <v>10039</v>
      </c>
      <c r="J5278">
        <f>F5278*G5278</f>
        <v>6627.39</v>
      </c>
      <c r="K5278">
        <f>F5278*H5278</f>
        <v>4812.51</v>
      </c>
      <c r="L5278">
        <f>J5278-K5278</f>
        <v>1814.88</v>
      </c>
      <c r="M5278" s="5">
        <f>L5278/J5278</f>
        <v>0.27384535993807518</v>
      </c>
      <c r="N5278" t="str">
        <f>IF(ISNA(VLOOKUP(A5278,'Returns Data'!A:A,1,0)),"No","Yes")</f>
        <v>No</v>
      </c>
      <c r="O5278" t="s">
        <v>10085</v>
      </c>
      <c r="P5278" t="str">
        <f>IFERROR(VLOOKUP(A5278,'Ratings Data'!A:C,3,0),"No Rating")</f>
        <v>No Rating</v>
      </c>
      <c r="Q5278" t="s">
        <v>10067</v>
      </c>
      <c r="R5278" s="5">
        <f t="shared" si="82"/>
        <v>7.6833457804331591</v>
      </c>
    </row>
    <row r="5279" spans="1:18" x14ac:dyDescent="0.3">
      <c r="A5279" t="s">
        <v>7235</v>
      </c>
      <c r="B5279" s="2">
        <v>45696</v>
      </c>
      <c r="C5279" t="s">
        <v>10017</v>
      </c>
      <c r="D5279" t="s">
        <v>10032</v>
      </c>
      <c r="E5279" t="s">
        <v>10036</v>
      </c>
      <c r="F5279">
        <v>8</v>
      </c>
      <c r="G5279">
        <v>148.87</v>
      </c>
      <c r="H5279">
        <v>98.3</v>
      </c>
      <c r="I5279" t="s">
        <v>10039</v>
      </c>
      <c r="J5279">
        <f>F5279*G5279</f>
        <v>1190.96</v>
      </c>
      <c r="K5279">
        <f>F5279*H5279</f>
        <v>786.4</v>
      </c>
      <c r="L5279">
        <f>J5279-K5279</f>
        <v>404.56000000000006</v>
      </c>
      <c r="M5279" s="5">
        <f>L5279/J5279</f>
        <v>0.33969234902935452</v>
      </c>
      <c r="N5279" t="str">
        <f>IF(ISNA(VLOOKUP(A5279,'Returns Data'!A:A,1,0)),"No","Yes")</f>
        <v>No</v>
      </c>
      <c r="O5279" t="s">
        <v>10085</v>
      </c>
      <c r="P5279" t="str">
        <f>IFERROR(VLOOKUP(A5279,'Ratings Data'!A:C,3,0),"No Rating")</f>
        <v>No Rating</v>
      </c>
      <c r="Q5279" t="s">
        <v>10067</v>
      </c>
      <c r="R5279" s="5">
        <f t="shared" si="82"/>
        <v>-0.82029728143356584</v>
      </c>
    </row>
    <row r="5280" spans="1:18" x14ac:dyDescent="0.3">
      <c r="A5280" t="s">
        <v>7527</v>
      </c>
      <c r="B5280" s="2">
        <v>45696</v>
      </c>
      <c r="C5280" t="s">
        <v>10017</v>
      </c>
      <c r="D5280" t="s">
        <v>10032</v>
      </c>
      <c r="E5280" t="s">
        <v>10034</v>
      </c>
      <c r="F5280">
        <v>12</v>
      </c>
      <c r="G5280">
        <v>188.96</v>
      </c>
      <c r="H5280">
        <v>119.2</v>
      </c>
      <c r="I5280" t="s">
        <v>10040</v>
      </c>
      <c r="J5280">
        <f>F5280*G5280</f>
        <v>2267.52</v>
      </c>
      <c r="K5280">
        <f>F5280*H5280</f>
        <v>1430.4</v>
      </c>
      <c r="L5280">
        <f>J5280-K5280</f>
        <v>837.11999999999989</v>
      </c>
      <c r="M5280" s="5">
        <f>L5280/J5280</f>
        <v>0.36917866215071971</v>
      </c>
      <c r="N5280" t="str">
        <f>IF(ISNA(VLOOKUP(A5280,'Returns Data'!A:A,1,0)),"No","Yes")</f>
        <v>No</v>
      </c>
      <c r="O5280" t="s">
        <v>10085</v>
      </c>
      <c r="P5280" t="str">
        <f>IFERROR(VLOOKUP(A5280,'Ratings Data'!A:C,3,0),"No Rating")</f>
        <v>No Rating</v>
      </c>
      <c r="Q5280" t="s">
        <v>10067</v>
      </c>
      <c r="R5280" s="5">
        <f t="shared" si="82"/>
        <v>0.90394303754953975</v>
      </c>
    </row>
    <row r="5281" spans="1:18" x14ac:dyDescent="0.3">
      <c r="A5281" t="s">
        <v>7629</v>
      </c>
      <c r="B5281" s="2">
        <v>45696</v>
      </c>
      <c r="C5281" t="s">
        <v>10017</v>
      </c>
      <c r="D5281" t="s">
        <v>10032</v>
      </c>
      <c r="E5281" t="s">
        <v>10034</v>
      </c>
      <c r="F5281">
        <v>16</v>
      </c>
      <c r="G5281">
        <v>403.75</v>
      </c>
      <c r="H5281">
        <v>252.36</v>
      </c>
      <c r="I5281" t="s">
        <v>10040</v>
      </c>
      <c r="J5281">
        <f>F5281*G5281</f>
        <v>6460</v>
      </c>
      <c r="K5281">
        <f>F5281*H5281</f>
        <v>4037.76</v>
      </c>
      <c r="L5281">
        <f>J5281-K5281</f>
        <v>2422.2399999999998</v>
      </c>
      <c r="M5281" s="5">
        <f>L5281/J5281</f>
        <v>0.37495975232198137</v>
      </c>
      <c r="N5281" t="str">
        <f>IF(ISNA(VLOOKUP(A5281,'Returns Data'!A:A,1,0)),"No","Yes")</f>
        <v>No</v>
      </c>
      <c r="O5281" t="s">
        <v>10085</v>
      </c>
      <c r="P5281" t="str">
        <f>IFERROR(VLOOKUP(A5281,'Ratings Data'!A:C,3,0),"No Rating")</f>
        <v>No Rating</v>
      </c>
      <c r="Q5281" t="s">
        <v>10067</v>
      </c>
      <c r="R5281" s="5">
        <f t="shared" si="82"/>
        <v>1.8489274626023142</v>
      </c>
    </row>
    <row r="5282" spans="1:18" x14ac:dyDescent="0.3">
      <c r="A5282" t="s">
        <v>7644</v>
      </c>
      <c r="B5282" s="2">
        <v>45696</v>
      </c>
      <c r="C5282" t="s">
        <v>10009</v>
      </c>
      <c r="D5282" t="s">
        <v>10029</v>
      </c>
      <c r="E5282" t="s">
        <v>10034</v>
      </c>
      <c r="F5282">
        <v>6</v>
      </c>
      <c r="G5282">
        <v>436.65</v>
      </c>
      <c r="H5282">
        <v>295.24</v>
      </c>
      <c r="I5282" t="s">
        <v>10039</v>
      </c>
      <c r="J5282">
        <f>F5282*G5282</f>
        <v>2619.8999999999996</v>
      </c>
      <c r="K5282">
        <f>F5282*H5282</f>
        <v>1771.44</v>
      </c>
      <c r="L5282">
        <f>J5282-K5282</f>
        <v>848.45999999999958</v>
      </c>
      <c r="M5282" s="5">
        <f>L5282/J5282</f>
        <v>0.32385205542196255</v>
      </c>
      <c r="N5282" t="str">
        <f>IF(ISNA(VLOOKUP(A5282,'Returns Data'!A:A,1,0)),"No","Yes")</f>
        <v>No</v>
      </c>
      <c r="O5282" t="s">
        <v>10085</v>
      </c>
      <c r="P5282" t="str">
        <f>IFERROR(VLOOKUP(A5282,'Ratings Data'!A:C,3,0),"No Rating")</f>
        <v>No Rating</v>
      </c>
      <c r="Q5282" t="s">
        <v>10067</v>
      </c>
      <c r="R5282" s="5">
        <f t="shared" si="82"/>
        <v>-0.59444272445820434</v>
      </c>
    </row>
    <row r="5283" spans="1:18" x14ac:dyDescent="0.3">
      <c r="A5283" t="s">
        <v>8097</v>
      </c>
      <c r="B5283" s="2">
        <v>45696</v>
      </c>
      <c r="C5283" t="s">
        <v>10009</v>
      </c>
      <c r="D5283" t="s">
        <v>10029</v>
      </c>
      <c r="E5283" t="s">
        <v>10035</v>
      </c>
      <c r="F5283">
        <v>14</v>
      </c>
      <c r="G5283">
        <v>402.48</v>
      </c>
      <c r="H5283">
        <v>290.29000000000002</v>
      </c>
      <c r="I5283" t="s">
        <v>10040</v>
      </c>
      <c r="J5283">
        <f>F5283*G5283</f>
        <v>5634.72</v>
      </c>
      <c r="K5283">
        <f>F5283*H5283</f>
        <v>4064.0600000000004</v>
      </c>
      <c r="L5283">
        <f>J5283-K5283</f>
        <v>1570.6599999999999</v>
      </c>
      <c r="M5283" s="5">
        <f>L5283/J5283</f>
        <v>0.27874677002583975</v>
      </c>
      <c r="N5283" t="str">
        <f>IF(ISNA(VLOOKUP(A5283,'Returns Data'!A:A,1,0)),"No","Yes")</f>
        <v>No</v>
      </c>
      <c r="O5283" t="s">
        <v>10085</v>
      </c>
      <c r="P5283" t="str">
        <f>IFERROR(VLOOKUP(A5283,'Ratings Data'!A:C,3,0),"No Rating")</f>
        <v>No Rating</v>
      </c>
      <c r="Q5283" t="s">
        <v>10067</v>
      </c>
      <c r="R5283" s="5">
        <f t="shared" si="82"/>
        <v>1.1507385778083137</v>
      </c>
    </row>
    <row r="5284" spans="1:18" x14ac:dyDescent="0.3">
      <c r="A5284" t="s">
        <v>8153</v>
      </c>
      <c r="B5284" s="2">
        <v>45696</v>
      </c>
      <c r="C5284" t="s">
        <v>10025</v>
      </c>
      <c r="D5284" t="s">
        <v>10033</v>
      </c>
      <c r="E5284" t="s">
        <v>10038</v>
      </c>
      <c r="F5284">
        <v>9</v>
      </c>
      <c r="G5284">
        <v>256.06</v>
      </c>
      <c r="H5284">
        <v>200.55</v>
      </c>
      <c r="I5284" t="s">
        <v>10040</v>
      </c>
      <c r="J5284">
        <f>F5284*G5284</f>
        <v>2304.54</v>
      </c>
      <c r="K5284">
        <f>F5284*H5284</f>
        <v>1804.95</v>
      </c>
      <c r="L5284">
        <f>J5284-K5284</f>
        <v>499.58999999999992</v>
      </c>
      <c r="M5284" s="5">
        <f>L5284/J5284</f>
        <v>0.21678512848551118</v>
      </c>
      <c r="N5284" t="str">
        <f>IF(ISNA(VLOOKUP(A5284,'Returns Data'!A:A,1,0)),"No","Yes")</f>
        <v>No</v>
      </c>
      <c r="O5284" t="s">
        <v>10085</v>
      </c>
      <c r="P5284" t="str">
        <f>IFERROR(VLOOKUP(A5284,'Ratings Data'!A:C,3,0),"No Rating")</f>
        <v>No Rating</v>
      </c>
      <c r="Q5284" t="s">
        <v>10067</v>
      </c>
      <c r="R5284" s="5">
        <f t="shared" si="82"/>
        <v>-0.59101073345259392</v>
      </c>
    </row>
    <row r="5285" spans="1:18" x14ac:dyDescent="0.3">
      <c r="A5285" t="s">
        <v>381</v>
      </c>
      <c r="B5285" s="2">
        <v>45697</v>
      </c>
      <c r="C5285" t="s">
        <v>10013</v>
      </c>
      <c r="D5285" t="s">
        <v>10030</v>
      </c>
      <c r="E5285" t="s">
        <v>10038</v>
      </c>
      <c r="F5285">
        <v>6</v>
      </c>
      <c r="G5285">
        <v>277.87</v>
      </c>
      <c r="H5285">
        <v>242.41</v>
      </c>
      <c r="I5285" t="s">
        <v>10039</v>
      </c>
      <c r="J5285">
        <f>F5285*G5285</f>
        <v>1667.22</v>
      </c>
      <c r="K5285">
        <f>F5285*H5285</f>
        <v>1454.46</v>
      </c>
      <c r="L5285">
        <f>J5285-K5285</f>
        <v>212.76</v>
      </c>
      <c r="M5285" s="5">
        <f>L5285/J5285</f>
        <v>0.12761363227408501</v>
      </c>
      <c r="N5285" t="str">
        <f>IF(ISNA(VLOOKUP(A5285,'Returns Data'!A:A,1,0)),"No","Yes")</f>
        <v>No</v>
      </c>
      <c r="O5285" t="s">
        <v>10085</v>
      </c>
      <c r="P5285" t="str">
        <f>IFERROR(VLOOKUP(A5285,'Ratings Data'!A:C,3,0),"No Rating")</f>
        <v>No Rating</v>
      </c>
      <c r="Q5285" t="s">
        <v>10067</v>
      </c>
      <c r="R5285" s="5">
        <f t="shared" si="82"/>
        <v>-0.27654976698169698</v>
      </c>
    </row>
    <row r="5286" spans="1:18" x14ac:dyDescent="0.3">
      <c r="A5286" t="s">
        <v>403</v>
      </c>
      <c r="B5286" s="2">
        <v>45697</v>
      </c>
      <c r="C5286" t="s">
        <v>10013</v>
      </c>
      <c r="D5286" t="s">
        <v>10030</v>
      </c>
      <c r="E5286" t="s">
        <v>10037</v>
      </c>
      <c r="F5286">
        <v>3</v>
      </c>
      <c r="G5286">
        <v>324.25</v>
      </c>
      <c r="H5286">
        <v>259.88</v>
      </c>
      <c r="I5286" t="s">
        <v>10040</v>
      </c>
      <c r="J5286">
        <f>F5286*G5286</f>
        <v>972.75</v>
      </c>
      <c r="K5286">
        <f>F5286*H5286</f>
        <v>779.64</v>
      </c>
      <c r="L5286">
        <f>J5286-K5286</f>
        <v>193.11</v>
      </c>
      <c r="M5286" s="5">
        <f>L5286/J5286</f>
        <v>0.19851966075558983</v>
      </c>
      <c r="N5286" t="str">
        <f>IF(ISNA(VLOOKUP(A5286,'Returns Data'!A:A,1,0)),"No","Yes")</f>
        <v>No</v>
      </c>
      <c r="O5286" t="s">
        <v>10085</v>
      </c>
      <c r="P5286" t="str">
        <f>IFERROR(VLOOKUP(A5286,'Ratings Data'!A:C,3,0),"No Rating")</f>
        <v>No Rating</v>
      </c>
      <c r="Q5286" t="s">
        <v>10067</v>
      </c>
      <c r="R5286" s="5">
        <f t="shared" si="82"/>
        <v>-0.41654370748911362</v>
      </c>
    </row>
    <row r="5287" spans="1:18" x14ac:dyDescent="0.3">
      <c r="A5287" t="s">
        <v>951</v>
      </c>
      <c r="B5287" s="2">
        <v>45697</v>
      </c>
      <c r="C5287" t="s">
        <v>10014</v>
      </c>
      <c r="D5287" t="s">
        <v>10030</v>
      </c>
      <c r="E5287" t="s">
        <v>10035</v>
      </c>
      <c r="F5287">
        <v>1</v>
      </c>
      <c r="G5287">
        <v>438.51</v>
      </c>
      <c r="H5287">
        <v>387.82</v>
      </c>
      <c r="I5287" t="s">
        <v>10039</v>
      </c>
      <c r="J5287">
        <f>F5287*G5287</f>
        <v>438.51</v>
      </c>
      <c r="K5287">
        <f>F5287*H5287</f>
        <v>387.82</v>
      </c>
      <c r="L5287">
        <f>J5287-K5287</f>
        <v>50.69</v>
      </c>
      <c r="M5287" s="5">
        <f>L5287/J5287</f>
        <v>0.11559599553031857</v>
      </c>
      <c r="N5287" t="str">
        <f>IF(ISNA(VLOOKUP(A5287,'Returns Data'!A:A,1,0)),"No","Yes")</f>
        <v>No</v>
      </c>
      <c r="O5287" t="s">
        <v>10085</v>
      </c>
      <c r="P5287" t="str">
        <f>IFERROR(VLOOKUP(A5287,'Ratings Data'!A:C,3,0),"No Rating")</f>
        <v>No Rating</v>
      </c>
      <c r="Q5287" t="s">
        <v>10067</v>
      </c>
      <c r="R5287" s="5">
        <f t="shared" si="82"/>
        <v>-0.54920585967617574</v>
      </c>
    </row>
    <row r="5288" spans="1:18" x14ac:dyDescent="0.3">
      <c r="A5288" t="s">
        <v>1196</v>
      </c>
      <c r="B5288" s="2">
        <v>45697</v>
      </c>
      <c r="C5288" t="s">
        <v>10017</v>
      </c>
      <c r="D5288" t="s">
        <v>10032</v>
      </c>
      <c r="E5288" t="s">
        <v>10038</v>
      </c>
      <c r="F5288">
        <v>4</v>
      </c>
      <c r="G5288">
        <v>287.56</v>
      </c>
      <c r="H5288">
        <v>218.03</v>
      </c>
      <c r="I5288" t="s">
        <v>10040</v>
      </c>
      <c r="J5288">
        <f>F5288*G5288</f>
        <v>1150.24</v>
      </c>
      <c r="K5288">
        <f>F5288*H5288</f>
        <v>872.12</v>
      </c>
      <c r="L5288">
        <f>J5288-K5288</f>
        <v>278.12</v>
      </c>
      <c r="M5288" s="5">
        <f>L5288/J5288</f>
        <v>0.24179301710947282</v>
      </c>
      <c r="N5288" t="str">
        <f>IF(ISNA(VLOOKUP(A5288,'Returns Data'!A:A,1,0)),"No","Yes")</f>
        <v>No</v>
      </c>
      <c r="O5288" t="s">
        <v>10085</v>
      </c>
      <c r="P5288" t="str">
        <f>IFERROR(VLOOKUP(A5288,'Ratings Data'!A:C,3,0),"No Rating")</f>
        <v>No Rating</v>
      </c>
      <c r="Q5288" t="s">
        <v>10067</v>
      </c>
      <c r="R5288" s="5">
        <f t="shared" si="82"/>
        <v>1.6230644683131514</v>
      </c>
    </row>
    <row r="5289" spans="1:18" x14ac:dyDescent="0.3">
      <c r="A5289" t="s">
        <v>1555</v>
      </c>
      <c r="B5289" s="2">
        <v>45697</v>
      </c>
      <c r="C5289" t="s">
        <v>10026</v>
      </c>
      <c r="D5289" t="s">
        <v>10031</v>
      </c>
      <c r="E5289" t="s">
        <v>10034</v>
      </c>
      <c r="F5289">
        <v>11</v>
      </c>
      <c r="G5289">
        <v>182.14</v>
      </c>
      <c r="H5289">
        <v>110.72</v>
      </c>
      <c r="I5289" t="s">
        <v>10039</v>
      </c>
      <c r="J5289">
        <f>F5289*G5289</f>
        <v>2003.54</v>
      </c>
      <c r="K5289">
        <f>F5289*H5289</f>
        <v>1217.92</v>
      </c>
      <c r="L5289">
        <f>J5289-K5289</f>
        <v>785.61999999999989</v>
      </c>
      <c r="M5289" s="5">
        <f>L5289/J5289</f>
        <v>0.3921159547600746</v>
      </c>
      <c r="N5289" t="str">
        <f>IF(ISNA(VLOOKUP(A5289,'Returns Data'!A:A,1,0)),"No","Yes")</f>
        <v>No</v>
      </c>
      <c r="O5289" t="s">
        <v>10085</v>
      </c>
      <c r="P5289" t="str">
        <f>IFERROR(VLOOKUP(A5289,'Ratings Data'!A:C,3,0),"No Rating")</f>
        <v>No Rating</v>
      </c>
      <c r="Q5289" t="s">
        <v>10067</v>
      </c>
      <c r="R5289" s="5">
        <f t="shared" si="82"/>
        <v>0.74184518013631928</v>
      </c>
    </row>
    <row r="5290" spans="1:18" x14ac:dyDescent="0.3">
      <c r="A5290" t="s">
        <v>2939</v>
      </c>
      <c r="B5290" s="2">
        <v>45697</v>
      </c>
      <c r="C5290" t="s">
        <v>10009</v>
      </c>
      <c r="D5290" t="s">
        <v>10029</v>
      </c>
      <c r="E5290" t="s">
        <v>10034</v>
      </c>
      <c r="F5290">
        <v>13</v>
      </c>
      <c r="G5290">
        <v>182.44</v>
      </c>
      <c r="H5290">
        <v>151.91</v>
      </c>
      <c r="I5290" t="s">
        <v>10039</v>
      </c>
      <c r="J5290">
        <f>F5290*G5290</f>
        <v>2371.7199999999998</v>
      </c>
      <c r="K5290">
        <f>F5290*H5290</f>
        <v>1974.83</v>
      </c>
      <c r="L5290">
        <f>J5290-K5290</f>
        <v>396.88999999999987</v>
      </c>
      <c r="M5290" s="5">
        <f>L5290/J5290</f>
        <v>0.16734268800701596</v>
      </c>
      <c r="N5290" t="str">
        <f>IF(ISNA(VLOOKUP(A5290,'Returns Data'!A:A,1,0)),"No","Yes")</f>
        <v>No</v>
      </c>
      <c r="O5290" t="s">
        <v>10085</v>
      </c>
      <c r="P5290" t="str">
        <f>IFERROR(VLOOKUP(A5290,'Ratings Data'!A:C,3,0),"No Rating")</f>
        <v>No Rating</v>
      </c>
      <c r="Q5290" t="s">
        <v>10067</v>
      </c>
      <c r="R5290" s="5">
        <f t="shared" si="82"/>
        <v>0.18376473641654265</v>
      </c>
    </row>
    <row r="5291" spans="1:18" x14ac:dyDescent="0.3">
      <c r="A5291" t="s">
        <v>2973</v>
      </c>
      <c r="B5291" s="2">
        <v>45697</v>
      </c>
      <c r="C5291" t="s">
        <v>10024</v>
      </c>
      <c r="D5291" t="s">
        <v>10029</v>
      </c>
      <c r="E5291" t="s">
        <v>10037</v>
      </c>
      <c r="F5291">
        <v>16</v>
      </c>
      <c r="G5291">
        <v>456.45</v>
      </c>
      <c r="H5291">
        <v>388.65</v>
      </c>
      <c r="I5291" t="s">
        <v>10040</v>
      </c>
      <c r="J5291">
        <f>F5291*G5291</f>
        <v>7303.2</v>
      </c>
      <c r="K5291">
        <f>F5291*H5291</f>
        <v>6218.4</v>
      </c>
      <c r="L5291">
        <f>J5291-K5291</f>
        <v>1084.8000000000002</v>
      </c>
      <c r="M5291" s="5">
        <f>L5291/J5291</f>
        <v>0.14853762734143941</v>
      </c>
      <c r="N5291" t="str">
        <f>IF(ISNA(VLOOKUP(A5291,'Returns Data'!A:A,1,0)),"No","Yes")</f>
        <v>No</v>
      </c>
      <c r="O5291" t="s">
        <v>10085</v>
      </c>
      <c r="P5291" t="str">
        <f>IFERROR(VLOOKUP(A5291,'Ratings Data'!A:C,3,0),"No Rating")</f>
        <v>No Rating</v>
      </c>
      <c r="Q5291" t="s">
        <v>10067</v>
      </c>
      <c r="R5291" s="5">
        <f t="shared" si="82"/>
        <v>2.0792842325400973</v>
      </c>
    </row>
    <row r="5292" spans="1:18" x14ac:dyDescent="0.3">
      <c r="A5292" t="s">
        <v>3087</v>
      </c>
      <c r="B5292" s="2">
        <v>45697</v>
      </c>
      <c r="C5292" t="s">
        <v>10016</v>
      </c>
      <c r="D5292" t="s">
        <v>10032</v>
      </c>
      <c r="E5292" t="s">
        <v>10034</v>
      </c>
      <c r="F5292">
        <v>16</v>
      </c>
      <c r="G5292">
        <v>52.83</v>
      </c>
      <c r="H5292">
        <v>37.950000000000003</v>
      </c>
      <c r="I5292" t="s">
        <v>10040</v>
      </c>
      <c r="J5292">
        <f>F5292*G5292</f>
        <v>845.28</v>
      </c>
      <c r="K5292">
        <f>F5292*H5292</f>
        <v>607.20000000000005</v>
      </c>
      <c r="L5292">
        <f>J5292-K5292</f>
        <v>238.07999999999993</v>
      </c>
      <c r="M5292" s="5">
        <f>L5292/J5292</f>
        <v>0.28165814877910272</v>
      </c>
      <c r="N5292" t="str">
        <f>IF(ISNA(VLOOKUP(A5292,'Returns Data'!A:A,1,0)),"No","Yes")</f>
        <v>No</v>
      </c>
      <c r="O5292" t="s">
        <v>10085</v>
      </c>
      <c r="P5292" t="str">
        <f>IFERROR(VLOOKUP(A5292,'Ratings Data'!A:C,3,0),"No Rating")</f>
        <v>No Rating</v>
      </c>
      <c r="Q5292" t="s">
        <v>10067</v>
      </c>
      <c r="R5292" s="5">
        <f t="shared" si="82"/>
        <v>-0.88425895497863949</v>
      </c>
    </row>
    <row r="5293" spans="1:18" x14ac:dyDescent="0.3">
      <c r="A5293" t="s">
        <v>3222</v>
      </c>
      <c r="B5293" s="2">
        <v>45697</v>
      </c>
      <c r="C5293" t="s">
        <v>10017</v>
      </c>
      <c r="D5293" t="s">
        <v>10032</v>
      </c>
      <c r="E5293" t="s">
        <v>10034</v>
      </c>
      <c r="F5293">
        <v>11</v>
      </c>
      <c r="G5293">
        <v>274.36</v>
      </c>
      <c r="H5293">
        <v>177.17</v>
      </c>
      <c r="I5293" t="s">
        <v>10040</v>
      </c>
      <c r="J5293">
        <f>F5293*G5293</f>
        <v>3017.96</v>
      </c>
      <c r="K5293">
        <f>F5293*H5293</f>
        <v>1948.87</v>
      </c>
      <c r="L5293">
        <f>J5293-K5293</f>
        <v>1069.0900000000001</v>
      </c>
      <c r="M5293" s="5">
        <f>L5293/J5293</f>
        <v>0.35424260096223942</v>
      </c>
      <c r="N5293" t="str">
        <f>IF(ISNA(VLOOKUP(A5293,'Returns Data'!A:A,1,0)),"No","Yes")</f>
        <v>No</v>
      </c>
      <c r="O5293" t="s">
        <v>10085</v>
      </c>
      <c r="P5293" t="str">
        <f>IFERROR(VLOOKUP(A5293,'Ratings Data'!A:C,3,0),"No Rating")</f>
        <v>No Rating</v>
      </c>
      <c r="Q5293" t="s">
        <v>10067</v>
      </c>
      <c r="R5293" s="5">
        <f t="shared" si="82"/>
        <v>2.5703672155971988</v>
      </c>
    </row>
    <row r="5294" spans="1:18" x14ac:dyDescent="0.3">
      <c r="A5294" t="s">
        <v>3295</v>
      </c>
      <c r="B5294" s="2">
        <v>45697</v>
      </c>
      <c r="C5294" t="s">
        <v>10014</v>
      </c>
      <c r="D5294" t="s">
        <v>10030</v>
      </c>
      <c r="E5294" t="s">
        <v>10035</v>
      </c>
      <c r="F5294">
        <v>9</v>
      </c>
      <c r="G5294">
        <v>425.26</v>
      </c>
      <c r="H5294">
        <v>305.27</v>
      </c>
      <c r="I5294" t="s">
        <v>10040</v>
      </c>
      <c r="J5294">
        <f>F5294*G5294</f>
        <v>3827.34</v>
      </c>
      <c r="K5294">
        <f>F5294*H5294</f>
        <v>2747.43</v>
      </c>
      <c r="L5294">
        <f>J5294-K5294</f>
        <v>1079.9100000000003</v>
      </c>
      <c r="M5294" s="5">
        <f>L5294/J5294</f>
        <v>0.28215679819404604</v>
      </c>
      <c r="N5294" t="str">
        <f>IF(ISNA(VLOOKUP(A5294,'Returns Data'!A:A,1,0)),"No","Yes")</f>
        <v>No</v>
      </c>
      <c r="O5294" t="s">
        <v>10085</v>
      </c>
      <c r="P5294" t="str">
        <f>IFERROR(VLOOKUP(A5294,'Ratings Data'!A:C,3,0),"No Rating")</f>
        <v>No Rating</v>
      </c>
      <c r="Q5294" t="s">
        <v>10067</v>
      </c>
      <c r="R5294" s="5">
        <f t="shared" si="82"/>
        <v>0.26818778247557956</v>
      </c>
    </row>
    <row r="5295" spans="1:18" x14ac:dyDescent="0.3">
      <c r="A5295" t="s">
        <v>3524</v>
      </c>
      <c r="B5295" s="2">
        <v>45697</v>
      </c>
      <c r="C5295" t="s">
        <v>10014</v>
      </c>
      <c r="D5295" t="s">
        <v>10030</v>
      </c>
      <c r="E5295" t="s">
        <v>10036</v>
      </c>
      <c r="F5295">
        <v>5</v>
      </c>
      <c r="G5295">
        <v>363.52</v>
      </c>
      <c r="H5295">
        <v>241.92</v>
      </c>
      <c r="I5295" t="s">
        <v>10040</v>
      </c>
      <c r="J5295">
        <f>F5295*G5295</f>
        <v>1817.6</v>
      </c>
      <c r="K5295">
        <f>F5295*H5295</f>
        <v>1209.5999999999999</v>
      </c>
      <c r="L5295">
        <f>J5295-K5295</f>
        <v>608</v>
      </c>
      <c r="M5295" s="5">
        <f>L5295/J5295</f>
        <v>0.33450704225352113</v>
      </c>
      <c r="N5295" t="str">
        <f>IF(ISNA(VLOOKUP(A5295,'Returns Data'!A:A,1,0)),"No","Yes")</f>
        <v>No</v>
      </c>
      <c r="O5295" t="s">
        <v>10085</v>
      </c>
      <c r="P5295" t="str">
        <f>IFERROR(VLOOKUP(A5295,'Ratings Data'!A:C,3,0),"No Rating")</f>
        <v>No Rating</v>
      </c>
      <c r="Q5295" t="s">
        <v>10067</v>
      </c>
      <c r="R5295" s="5">
        <f t="shared" si="82"/>
        <v>-0.52510098397320337</v>
      </c>
    </row>
    <row r="5296" spans="1:18" x14ac:dyDescent="0.3">
      <c r="A5296" t="s">
        <v>4308</v>
      </c>
      <c r="B5296" s="2">
        <v>45697</v>
      </c>
      <c r="C5296" t="s">
        <v>10026</v>
      </c>
      <c r="D5296" t="s">
        <v>10031</v>
      </c>
      <c r="E5296" t="s">
        <v>10037</v>
      </c>
      <c r="F5296">
        <v>16</v>
      </c>
      <c r="G5296">
        <v>67.73</v>
      </c>
      <c r="H5296">
        <v>45.08</v>
      </c>
      <c r="I5296" t="s">
        <v>10040</v>
      </c>
      <c r="J5296">
        <f>F5296*G5296</f>
        <v>1083.68</v>
      </c>
      <c r="K5296">
        <f>F5296*H5296</f>
        <v>721.28</v>
      </c>
      <c r="L5296">
        <f>J5296-K5296</f>
        <v>362.40000000000009</v>
      </c>
      <c r="M5296" s="5">
        <f>L5296/J5296</f>
        <v>0.33441606378266653</v>
      </c>
      <c r="N5296" t="str">
        <f>IF(ISNA(VLOOKUP(A5296,'Returns Data'!A:A,1,0)),"No","Yes")</f>
        <v>No</v>
      </c>
      <c r="O5296" t="s">
        <v>10085</v>
      </c>
      <c r="P5296">
        <f>IFERROR(VLOOKUP(A5296,'Ratings Data'!A:C,3,0),"No Rating")</f>
        <v>2</v>
      </c>
      <c r="Q5296" t="s">
        <v>10067</v>
      </c>
      <c r="R5296" s="5">
        <f t="shared" si="82"/>
        <v>-0.40378521126760558</v>
      </c>
    </row>
    <row r="5297" spans="1:18" x14ac:dyDescent="0.3">
      <c r="A5297" t="s">
        <v>5080</v>
      </c>
      <c r="B5297" s="2">
        <v>45697</v>
      </c>
      <c r="C5297" t="s">
        <v>10010</v>
      </c>
      <c r="D5297" t="s">
        <v>10029</v>
      </c>
      <c r="E5297" t="s">
        <v>10035</v>
      </c>
      <c r="F5297">
        <v>13</v>
      </c>
      <c r="G5297">
        <v>256.74</v>
      </c>
      <c r="H5297">
        <v>211.49</v>
      </c>
      <c r="I5297" t="s">
        <v>10039</v>
      </c>
      <c r="J5297">
        <f>F5297*G5297</f>
        <v>3337.62</v>
      </c>
      <c r="K5297">
        <f>F5297*H5297</f>
        <v>2749.37</v>
      </c>
      <c r="L5297">
        <f>J5297-K5297</f>
        <v>588.25</v>
      </c>
      <c r="M5297" s="5">
        <f>L5297/J5297</f>
        <v>0.17624834462880737</v>
      </c>
      <c r="N5297" t="str">
        <f>IF(ISNA(VLOOKUP(A5297,'Returns Data'!A:A,1,0)),"No","Yes")</f>
        <v>No</v>
      </c>
      <c r="O5297" t="s">
        <v>10085</v>
      </c>
      <c r="P5297" t="str">
        <f>IFERROR(VLOOKUP(A5297,'Ratings Data'!A:C,3,0),"No Rating")</f>
        <v>No Rating</v>
      </c>
      <c r="Q5297" t="s">
        <v>10067</v>
      </c>
      <c r="R5297" s="5">
        <f t="shared" si="82"/>
        <v>2.0798944337811895</v>
      </c>
    </row>
    <row r="5298" spans="1:18" x14ac:dyDescent="0.3">
      <c r="A5298" t="s">
        <v>5527</v>
      </c>
      <c r="B5298" s="2">
        <v>45697</v>
      </c>
      <c r="C5298" t="s">
        <v>10014</v>
      </c>
      <c r="D5298" t="s">
        <v>10030</v>
      </c>
      <c r="E5298" t="s">
        <v>10034</v>
      </c>
      <c r="F5298">
        <v>10</v>
      </c>
      <c r="G5298">
        <v>161.66999999999999</v>
      </c>
      <c r="H5298">
        <v>118.88</v>
      </c>
      <c r="I5298" t="s">
        <v>10039</v>
      </c>
      <c r="J5298">
        <f>F5298*G5298</f>
        <v>1616.6999999999998</v>
      </c>
      <c r="K5298">
        <f>F5298*H5298</f>
        <v>1188.8</v>
      </c>
      <c r="L5298">
        <f>J5298-K5298</f>
        <v>427.89999999999986</v>
      </c>
      <c r="M5298" s="5">
        <f>L5298/J5298</f>
        <v>0.26467495515556377</v>
      </c>
      <c r="N5298" t="str">
        <f>IF(ISNA(VLOOKUP(A5298,'Returns Data'!A:A,1,0)),"No","Yes")</f>
        <v>No</v>
      </c>
      <c r="O5298" t="s">
        <v>10085</v>
      </c>
      <c r="P5298" t="str">
        <f>IFERROR(VLOOKUP(A5298,'Ratings Data'!A:C,3,0),"No Rating")</f>
        <v>No Rating</v>
      </c>
      <c r="Q5298" t="s">
        <v>10067</v>
      </c>
      <c r="R5298" s="5">
        <f t="shared" si="82"/>
        <v>-0.51561292178258766</v>
      </c>
    </row>
    <row r="5299" spans="1:18" x14ac:dyDescent="0.3">
      <c r="A5299" t="s">
        <v>5542</v>
      </c>
      <c r="B5299" s="2">
        <v>45697</v>
      </c>
      <c r="C5299" t="s">
        <v>10021</v>
      </c>
      <c r="D5299" t="s">
        <v>10031</v>
      </c>
      <c r="E5299" t="s">
        <v>10037</v>
      </c>
      <c r="F5299">
        <v>9</v>
      </c>
      <c r="G5299">
        <v>397.21</v>
      </c>
      <c r="H5299">
        <v>305.63</v>
      </c>
      <c r="I5299" t="s">
        <v>10039</v>
      </c>
      <c r="J5299">
        <f>F5299*G5299</f>
        <v>3574.89</v>
      </c>
      <c r="K5299">
        <f>F5299*H5299</f>
        <v>2750.67</v>
      </c>
      <c r="L5299">
        <f>J5299-K5299</f>
        <v>824.2199999999998</v>
      </c>
      <c r="M5299" s="5">
        <f>L5299/J5299</f>
        <v>0.23055814304775807</v>
      </c>
      <c r="N5299" t="str">
        <f>IF(ISNA(VLOOKUP(A5299,'Returns Data'!A:A,1,0)),"No","Yes")</f>
        <v>No</v>
      </c>
      <c r="O5299" t="s">
        <v>10085</v>
      </c>
      <c r="P5299" t="str">
        <f>IFERROR(VLOOKUP(A5299,'Ratings Data'!A:C,3,0),"No Rating")</f>
        <v>No Rating</v>
      </c>
      <c r="Q5299" t="s">
        <v>10067</v>
      </c>
      <c r="R5299" s="5">
        <f t="shared" si="82"/>
        <v>1.2112265726479867</v>
      </c>
    </row>
    <row r="5300" spans="1:18" x14ac:dyDescent="0.3">
      <c r="A5300" t="s">
        <v>5973</v>
      </c>
      <c r="B5300" s="2">
        <v>45697</v>
      </c>
      <c r="C5300" t="s">
        <v>10020</v>
      </c>
      <c r="D5300" t="s">
        <v>10030</v>
      </c>
      <c r="E5300" t="s">
        <v>10035</v>
      </c>
      <c r="F5300">
        <v>2</v>
      </c>
      <c r="G5300">
        <v>134.01</v>
      </c>
      <c r="H5300">
        <v>98.82</v>
      </c>
      <c r="I5300" t="s">
        <v>10040</v>
      </c>
      <c r="J5300">
        <f>F5300*G5300</f>
        <v>268.02</v>
      </c>
      <c r="K5300">
        <f>F5300*H5300</f>
        <v>197.64</v>
      </c>
      <c r="L5300">
        <f>J5300-K5300</f>
        <v>70.38</v>
      </c>
      <c r="M5300" s="5">
        <f>L5300/J5300</f>
        <v>0.26259234385493618</v>
      </c>
      <c r="N5300" t="str">
        <f>IF(ISNA(VLOOKUP(A5300,'Returns Data'!A:A,1,0)),"No","Yes")</f>
        <v>No</v>
      </c>
      <c r="O5300" t="s">
        <v>10085</v>
      </c>
      <c r="P5300" t="str">
        <f>IFERROR(VLOOKUP(A5300,'Ratings Data'!A:C,3,0),"No Rating")</f>
        <v>No Rating</v>
      </c>
      <c r="Q5300" t="s">
        <v>10067</v>
      </c>
      <c r="R5300" s="5">
        <f t="shared" si="82"/>
        <v>-0.92502706376979427</v>
      </c>
    </row>
    <row r="5301" spans="1:18" x14ac:dyDescent="0.3">
      <c r="A5301" t="s">
        <v>6159</v>
      </c>
      <c r="B5301" s="2">
        <v>45697</v>
      </c>
      <c r="C5301" t="s">
        <v>10027</v>
      </c>
      <c r="D5301" t="s">
        <v>10032</v>
      </c>
      <c r="E5301" t="s">
        <v>10037</v>
      </c>
      <c r="F5301">
        <v>4</v>
      </c>
      <c r="G5301">
        <v>201.54</v>
      </c>
      <c r="H5301">
        <v>128.93</v>
      </c>
      <c r="I5301" t="s">
        <v>10039</v>
      </c>
      <c r="J5301">
        <f>F5301*G5301</f>
        <v>806.16</v>
      </c>
      <c r="K5301">
        <f>F5301*H5301</f>
        <v>515.72</v>
      </c>
      <c r="L5301">
        <f>J5301-K5301</f>
        <v>290.43999999999994</v>
      </c>
      <c r="M5301" s="5">
        <f>L5301/J5301</f>
        <v>0.36027587575667358</v>
      </c>
      <c r="N5301" t="str">
        <f>IF(ISNA(VLOOKUP(A5301,'Returns Data'!A:A,1,0)),"No","Yes")</f>
        <v>No</v>
      </c>
      <c r="O5301" t="s">
        <v>10085</v>
      </c>
      <c r="P5301" t="str">
        <f>IFERROR(VLOOKUP(A5301,'Ratings Data'!A:C,3,0),"No Rating")</f>
        <v>No Rating</v>
      </c>
      <c r="Q5301" t="s">
        <v>10067</v>
      </c>
      <c r="R5301" s="5">
        <f t="shared" si="82"/>
        <v>2.0078352361764047</v>
      </c>
    </row>
    <row r="5302" spans="1:18" x14ac:dyDescent="0.3">
      <c r="A5302" t="s">
        <v>7664</v>
      </c>
      <c r="B5302" s="2">
        <v>45697</v>
      </c>
      <c r="C5302" t="s">
        <v>10023</v>
      </c>
      <c r="D5302" t="s">
        <v>10033</v>
      </c>
      <c r="E5302" t="s">
        <v>10035</v>
      </c>
      <c r="F5302">
        <v>14</v>
      </c>
      <c r="G5302">
        <v>136.26</v>
      </c>
      <c r="H5302">
        <v>87.26</v>
      </c>
      <c r="I5302" t="s">
        <v>10039</v>
      </c>
      <c r="J5302">
        <f>F5302*G5302</f>
        <v>1907.6399999999999</v>
      </c>
      <c r="K5302">
        <f>F5302*H5302</f>
        <v>1221.6400000000001</v>
      </c>
      <c r="L5302">
        <f>J5302-K5302</f>
        <v>685.99999999999977</v>
      </c>
      <c r="M5302" s="5">
        <f>L5302/J5302</f>
        <v>0.35960663437545859</v>
      </c>
      <c r="N5302" t="str">
        <f>IF(ISNA(VLOOKUP(A5302,'Returns Data'!A:A,1,0)),"No","Yes")</f>
        <v>No</v>
      </c>
      <c r="O5302" t="s">
        <v>10085</v>
      </c>
      <c r="P5302" t="str">
        <f>IFERROR(VLOOKUP(A5302,'Ratings Data'!A:C,3,0),"No Rating")</f>
        <v>No Rating</v>
      </c>
      <c r="Q5302" t="s">
        <v>10067</v>
      </c>
      <c r="R5302" s="5">
        <f t="shared" si="82"/>
        <v>1.3663292646621019</v>
      </c>
    </row>
    <row r="5303" spans="1:18" x14ac:dyDescent="0.3">
      <c r="A5303" t="s">
        <v>7743</v>
      </c>
      <c r="B5303" s="2">
        <v>45697</v>
      </c>
      <c r="C5303" t="s">
        <v>10028</v>
      </c>
      <c r="D5303" t="s">
        <v>10032</v>
      </c>
      <c r="E5303" t="s">
        <v>10038</v>
      </c>
      <c r="F5303">
        <v>8</v>
      </c>
      <c r="G5303">
        <v>41.31</v>
      </c>
      <c r="H5303">
        <v>29.42</v>
      </c>
      <c r="I5303" t="s">
        <v>10040</v>
      </c>
      <c r="J5303">
        <f>F5303*G5303</f>
        <v>330.48</v>
      </c>
      <c r="K5303">
        <f>F5303*H5303</f>
        <v>235.36</v>
      </c>
      <c r="L5303">
        <f>J5303-K5303</f>
        <v>95.12</v>
      </c>
      <c r="M5303" s="5">
        <f>L5303/J5303</f>
        <v>0.2878237714839022</v>
      </c>
      <c r="N5303" t="str">
        <f>IF(ISNA(VLOOKUP(A5303,'Returns Data'!A:A,1,0)),"No","Yes")</f>
        <v>Yes</v>
      </c>
      <c r="O5303" t="str">
        <f>IFERROR(VLOOKUP(A5303,'Returns Data'!A:E,5,0),"No Returns")</f>
        <v>Customer Changed Mind</v>
      </c>
      <c r="P5303" t="str">
        <f>IFERROR(VLOOKUP(A5303,'Ratings Data'!A:C,3,0),"No Rating")</f>
        <v>No Rating</v>
      </c>
      <c r="Q5303" t="s">
        <v>10067</v>
      </c>
      <c r="R5303" s="5">
        <f t="shared" si="82"/>
        <v>-0.8267597659935837</v>
      </c>
    </row>
    <row r="5304" spans="1:18" x14ac:dyDescent="0.3">
      <c r="A5304" t="s">
        <v>7883</v>
      </c>
      <c r="B5304" s="2">
        <v>45697</v>
      </c>
      <c r="C5304" t="s">
        <v>10017</v>
      </c>
      <c r="D5304" t="s">
        <v>10032</v>
      </c>
      <c r="E5304" t="s">
        <v>10036</v>
      </c>
      <c r="F5304">
        <v>11</v>
      </c>
      <c r="G5304">
        <v>242.17</v>
      </c>
      <c r="H5304">
        <v>162.77000000000001</v>
      </c>
      <c r="I5304" t="s">
        <v>10040</v>
      </c>
      <c r="J5304">
        <f>F5304*G5304</f>
        <v>2663.87</v>
      </c>
      <c r="K5304">
        <f>F5304*H5304</f>
        <v>1790.47</v>
      </c>
      <c r="L5304">
        <f>J5304-K5304</f>
        <v>873.39999999999986</v>
      </c>
      <c r="M5304" s="5">
        <f>L5304/J5304</f>
        <v>0.32786885245901637</v>
      </c>
      <c r="N5304" t="str">
        <f>IF(ISNA(VLOOKUP(A5304,'Returns Data'!A:A,1,0)),"No","Yes")</f>
        <v>No</v>
      </c>
      <c r="O5304" t="s">
        <v>10085</v>
      </c>
      <c r="P5304" t="str">
        <f>IFERROR(VLOOKUP(A5304,'Ratings Data'!A:C,3,0),"No Rating")</f>
        <v>No Rating</v>
      </c>
      <c r="Q5304" t="s">
        <v>10067</v>
      </c>
      <c r="R5304" s="5">
        <f t="shared" si="82"/>
        <v>7.0606088114258041</v>
      </c>
    </row>
    <row r="5305" spans="1:18" x14ac:dyDescent="0.3">
      <c r="A5305" t="s">
        <v>8160</v>
      </c>
      <c r="B5305" s="2">
        <v>45697</v>
      </c>
      <c r="C5305" t="s">
        <v>10016</v>
      </c>
      <c r="D5305" t="s">
        <v>10032</v>
      </c>
      <c r="E5305" t="s">
        <v>10038</v>
      </c>
      <c r="F5305">
        <v>19</v>
      </c>
      <c r="G5305">
        <v>271.55</v>
      </c>
      <c r="H5305">
        <v>169.51</v>
      </c>
      <c r="I5305" t="s">
        <v>10040</v>
      </c>
      <c r="J5305">
        <f>F5305*G5305</f>
        <v>5159.45</v>
      </c>
      <c r="K5305">
        <f>F5305*H5305</f>
        <v>3220.6899999999996</v>
      </c>
      <c r="L5305">
        <f>J5305-K5305</f>
        <v>1938.7600000000002</v>
      </c>
      <c r="M5305" s="5">
        <f>L5305/J5305</f>
        <v>0.37576873503958763</v>
      </c>
      <c r="N5305" t="str">
        <f>IF(ISNA(VLOOKUP(A5305,'Returns Data'!A:A,1,0)),"No","Yes")</f>
        <v>No</v>
      </c>
      <c r="O5305" t="s">
        <v>10085</v>
      </c>
      <c r="P5305" t="str">
        <f>IFERROR(VLOOKUP(A5305,'Ratings Data'!A:C,3,0),"No Rating")</f>
        <v>No Rating</v>
      </c>
      <c r="Q5305" t="s">
        <v>10067</v>
      </c>
      <c r="R5305" s="5">
        <f t="shared" si="82"/>
        <v>0.93682499521373042</v>
      </c>
    </row>
    <row r="5306" spans="1:18" x14ac:dyDescent="0.3">
      <c r="A5306" t="s">
        <v>8282</v>
      </c>
      <c r="B5306" s="2">
        <v>45697</v>
      </c>
      <c r="C5306" t="s">
        <v>10022</v>
      </c>
      <c r="D5306" t="s">
        <v>10033</v>
      </c>
      <c r="E5306" t="s">
        <v>10036</v>
      </c>
      <c r="F5306">
        <v>2</v>
      </c>
      <c r="G5306">
        <v>217.98</v>
      </c>
      <c r="H5306">
        <v>194.36</v>
      </c>
      <c r="I5306" t="s">
        <v>10039</v>
      </c>
      <c r="J5306">
        <f>F5306*G5306</f>
        <v>435.96</v>
      </c>
      <c r="K5306">
        <f>F5306*H5306</f>
        <v>388.72</v>
      </c>
      <c r="L5306">
        <f>J5306-K5306</f>
        <v>47.239999999999952</v>
      </c>
      <c r="M5306" s="5">
        <f>L5306/J5306</f>
        <v>0.10835856500596375</v>
      </c>
      <c r="N5306" t="str">
        <f>IF(ISNA(VLOOKUP(A5306,'Returns Data'!A:A,1,0)),"No","Yes")</f>
        <v>No</v>
      </c>
      <c r="O5306" t="s">
        <v>10085</v>
      </c>
      <c r="P5306" t="str">
        <f>IFERROR(VLOOKUP(A5306,'Ratings Data'!A:C,3,0),"No Rating")</f>
        <v>No Rating</v>
      </c>
      <c r="Q5306" t="s">
        <v>10067</v>
      </c>
      <c r="R5306" s="5">
        <f t="shared" si="82"/>
        <v>-0.91550262140344418</v>
      </c>
    </row>
    <row r="5307" spans="1:18" x14ac:dyDescent="0.3">
      <c r="A5307" t="s">
        <v>8940</v>
      </c>
      <c r="B5307" s="2">
        <v>45697</v>
      </c>
      <c r="C5307" t="s">
        <v>10014</v>
      </c>
      <c r="D5307" t="s">
        <v>10030</v>
      </c>
      <c r="E5307" t="s">
        <v>10034</v>
      </c>
      <c r="F5307">
        <v>16</v>
      </c>
      <c r="G5307">
        <v>290.43</v>
      </c>
      <c r="H5307">
        <v>220.07</v>
      </c>
      <c r="I5307" t="s">
        <v>10040</v>
      </c>
      <c r="J5307">
        <f>F5307*G5307</f>
        <v>4646.88</v>
      </c>
      <c r="K5307">
        <f>F5307*H5307</f>
        <v>3521.12</v>
      </c>
      <c r="L5307">
        <f>J5307-K5307</f>
        <v>1125.7600000000002</v>
      </c>
      <c r="M5307" s="5">
        <f>L5307/J5307</f>
        <v>0.24226147436559589</v>
      </c>
      <c r="N5307" t="str">
        <f>IF(ISNA(VLOOKUP(A5307,'Returns Data'!A:A,1,0)),"No","Yes")</f>
        <v>No</v>
      </c>
      <c r="O5307" t="s">
        <v>10085</v>
      </c>
      <c r="P5307" t="str">
        <f>IFERROR(VLOOKUP(A5307,'Ratings Data'!A:C,3,0),"No Rating")</f>
        <v>No Rating</v>
      </c>
      <c r="Q5307" t="s">
        <v>10067</v>
      </c>
      <c r="R5307" s="5">
        <f t="shared" si="82"/>
        <v>9.6589595375722546</v>
      </c>
    </row>
    <row r="5308" spans="1:18" x14ac:dyDescent="0.3">
      <c r="A5308" t="s">
        <v>9794</v>
      </c>
      <c r="B5308" s="2">
        <v>45697</v>
      </c>
      <c r="C5308" t="s">
        <v>10028</v>
      </c>
      <c r="D5308" t="s">
        <v>10032</v>
      </c>
      <c r="E5308" t="s">
        <v>10035</v>
      </c>
      <c r="F5308">
        <v>19</v>
      </c>
      <c r="G5308">
        <v>313.49</v>
      </c>
      <c r="H5308">
        <v>219.32</v>
      </c>
      <c r="I5308" t="s">
        <v>10040</v>
      </c>
      <c r="J5308">
        <f>F5308*G5308</f>
        <v>5956.31</v>
      </c>
      <c r="K5308">
        <f>F5308*H5308</f>
        <v>4167.08</v>
      </c>
      <c r="L5308">
        <f>J5308-K5308</f>
        <v>1789.2300000000005</v>
      </c>
      <c r="M5308" s="5">
        <f>L5308/J5308</f>
        <v>0.30039235701298295</v>
      </c>
      <c r="N5308" t="str">
        <f>IF(ISNA(VLOOKUP(A5308,'Returns Data'!A:A,1,0)),"No","Yes")</f>
        <v>No</v>
      </c>
      <c r="O5308" t="s">
        <v>10085</v>
      </c>
      <c r="P5308" t="str">
        <f>IFERROR(VLOOKUP(A5308,'Ratings Data'!A:C,3,0),"No Rating")</f>
        <v>No Rating</v>
      </c>
      <c r="Q5308" t="s">
        <v>10067</v>
      </c>
      <c r="R5308" s="5">
        <f t="shared" si="82"/>
        <v>0.28178691939537931</v>
      </c>
    </row>
    <row r="5309" spans="1:18" x14ac:dyDescent="0.3">
      <c r="A5309" t="s">
        <v>1176</v>
      </c>
      <c r="B5309" s="2">
        <v>45698</v>
      </c>
      <c r="C5309" t="s">
        <v>10024</v>
      </c>
      <c r="D5309" t="s">
        <v>10029</v>
      </c>
      <c r="E5309" t="s">
        <v>10037</v>
      </c>
      <c r="F5309">
        <v>11</v>
      </c>
      <c r="G5309">
        <v>66.45</v>
      </c>
      <c r="H5309">
        <v>48.18</v>
      </c>
      <c r="I5309" t="s">
        <v>10040</v>
      </c>
      <c r="J5309">
        <f>F5309*G5309</f>
        <v>730.95</v>
      </c>
      <c r="K5309">
        <f>F5309*H5309</f>
        <v>529.98</v>
      </c>
      <c r="L5309">
        <f>J5309-K5309</f>
        <v>200.97000000000003</v>
      </c>
      <c r="M5309" s="5">
        <f>L5309/J5309</f>
        <v>0.27494356659142216</v>
      </c>
      <c r="N5309" t="str">
        <f>IF(ISNA(VLOOKUP(A5309,'Returns Data'!A:A,1,0)),"No","Yes")</f>
        <v>No</v>
      </c>
      <c r="O5309" t="s">
        <v>10085</v>
      </c>
      <c r="P5309" t="str">
        <f>IFERROR(VLOOKUP(A5309,'Ratings Data'!A:C,3,0),"No Rating")</f>
        <v>No Rating</v>
      </c>
      <c r="Q5309" t="s">
        <v>10067</v>
      </c>
      <c r="R5309" s="5">
        <f t="shared" si="82"/>
        <v>-0.87728140409078781</v>
      </c>
    </row>
    <row r="5310" spans="1:18" x14ac:dyDescent="0.3">
      <c r="A5310" t="s">
        <v>1198</v>
      </c>
      <c r="B5310" s="2">
        <v>45698</v>
      </c>
      <c r="C5310" t="s">
        <v>10014</v>
      </c>
      <c r="D5310" t="s">
        <v>10030</v>
      </c>
      <c r="E5310" t="s">
        <v>10034</v>
      </c>
      <c r="F5310">
        <v>15</v>
      </c>
      <c r="G5310">
        <v>463.9</v>
      </c>
      <c r="H5310">
        <v>330.07</v>
      </c>
      <c r="I5310" t="s">
        <v>10040</v>
      </c>
      <c r="J5310">
        <f>F5310*G5310</f>
        <v>6958.5</v>
      </c>
      <c r="K5310">
        <f>F5310*H5310</f>
        <v>4951.05</v>
      </c>
      <c r="L5310">
        <f>J5310-K5310</f>
        <v>2007.4499999999998</v>
      </c>
      <c r="M5310" s="5">
        <f>L5310/J5310</f>
        <v>0.28848889846949771</v>
      </c>
      <c r="N5310" t="str">
        <f>IF(ISNA(VLOOKUP(A5310,'Returns Data'!A:A,1,0)),"No","Yes")</f>
        <v>No</v>
      </c>
      <c r="O5310" t="s">
        <v>10085</v>
      </c>
      <c r="P5310" t="str">
        <f>IFERROR(VLOOKUP(A5310,'Ratings Data'!A:C,3,0),"No Rating")</f>
        <v>No Rating</v>
      </c>
      <c r="Q5310" t="s">
        <v>10067</v>
      </c>
      <c r="R5310" s="5">
        <f t="shared" si="82"/>
        <v>8.5198029961009638</v>
      </c>
    </row>
    <row r="5311" spans="1:18" x14ac:dyDescent="0.3">
      <c r="A5311" t="s">
        <v>1751</v>
      </c>
      <c r="B5311" s="2">
        <v>45698</v>
      </c>
      <c r="C5311" t="s">
        <v>10019</v>
      </c>
      <c r="D5311" t="s">
        <v>10031</v>
      </c>
      <c r="E5311" t="s">
        <v>10034</v>
      </c>
      <c r="F5311">
        <v>14</v>
      </c>
      <c r="G5311">
        <v>259.56</v>
      </c>
      <c r="H5311">
        <v>216.08</v>
      </c>
      <c r="I5311" t="s">
        <v>10040</v>
      </c>
      <c r="J5311">
        <f>F5311*G5311</f>
        <v>3633.84</v>
      </c>
      <c r="K5311">
        <f>F5311*H5311</f>
        <v>3025.1200000000003</v>
      </c>
      <c r="L5311">
        <f>J5311-K5311</f>
        <v>608.7199999999998</v>
      </c>
      <c r="M5311" s="5">
        <f>L5311/J5311</f>
        <v>0.16751425489289562</v>
      </c>
      <c r="N5311" t="str">
        <f>IF(ISNA(VLOOKUP(A5311,'Returns Data'!A:A,1,0)),"No","Yes")</f>
        <v>No</v>
      </c>
      <c r="O5311" t="s">
        <v>10085</v>
      </c>
      <c r="P5311" t="str">
        <f>IFERROR(VLOOKUP(A5311,'Ratings Data'!A:C,3,0),"No Rating")</f>
        <v>No Rating</v>
      </c>
      <c r="Q5311" t="s">
        <v>10067</v>
      </c>
      <c r="R5311" s="5">
        <f t="shared" si="82"/>
        <v>-0.47778400517352876</v>
      </c>
    </row>
    <row r="5312" spans="1:18" x14ac:dyDescent="0.3">
      <c r="A5312" t="s">
        <v>1774</v>
      </c>
      <c r="B5312" s="2">
        <v>45698</v>
      </c>
      <c r="C5312" t="s">
        <v>10020</v>
      </c>
      <c r="D5312" t="s">
        <v>10030</v>
      </c>
      <c r="E5312" t="s">
        <v>10038</v>
      </c>
      <c r="F5312">
        <v>18</v>
      </c>
      <c r="G5312">
        <v>452.02</v>
      </c>
      <c r="H5312">
        <v>308.88</v>
      </c>
      <c r="I5312" t="s">
        <v>10039</v>
      </c>
      <c r="J5312">
        <f>F5312*G5312</f>
        <v>8136.36</v>
      </c>
      <c r="K5312">
        <f>F5312*H5312</f>
        <v>5559.84</v>
      </c>
      <c r="L5312">
        <f>J5312-K5312</f>
        <v>2576.5199999999995</v>
      </c>
      <c r="M5312" s="5">
        <f>L5312/J5312</f>
        <v>0.31666740409716382</v>
      </c>
      <c r="N5312" t="str">
        <f>IF(ISNA(VLOOKUP(A5312,'Returns Data'!A:A,1,0)),"No","Yes")</f>
        <v>No</v>
      </c>
      <c r="O5312" t="s">
        <v>10085</v>
      </c>
      <c r="P5312" t="str">
        <f>IFERROR(VLOOKUP(A5312,'Ratings Data'!A:C,3,0),"No Rating")</f>
        <v>No Rating</v>
      </c>
      <c r="Q5312" t="s">
        <v>10067</v>
      </c>
      <c r="R5312" s="5">
        <f t="shared" si="82"/>
        <v>1.2390529027144837</v>
      </c>
    </row>
    <row r="5313" spans="1:18" x14ac:dyDescent="0.3">
      <c r="A5313" t="s">
        <v>1952</v>
      </c>
      <c r="B5313" s="2">
        <v>45698</v>
      </c>
      <c r="C5313" t="s">
        <v>10014</v>
      </c>
      <c r="D5313" t="s">
        <v>10030</v>
      </c>
      <c r="E5313" t="s">
        <v>10035</v>
      </c>
      <c r="F5313">
        <v>16</v>
      </c>
      <c r="G5313">
        <v>382.35</v>
      </c>
      <c r="H5313">
        <v>267.39999999999998</v>
      </c>
      <c r="I5313" t="s">
        <v>10039</v>
      </c>
      <c r="J5313">
        <f>F5313*G5313</f>
        <v>6117.6</v>
      </c>
      <c r="K5313">
        <f>F5313*H5313</f>
        <v>4278.3999999999996</v>
      </c>
      <c r="L5313">
        <f>J5313-K5313</f>
        <v>1839.2000000000007</v>
      </c>
      <c r="M5313" s="5">
        <f>L5313/J5313</f>
        <v>0.30064077415980134</v>
      </c>
      <c r="N5313" t="str">
        <f>IF(ISNA(VLOOKUP(A5313,'Returns Data'!A:A,1,0)),"No","Yes")</f>
        <v>No</v>
      </c>
      <c r="O5313" t="s">
        <v>10085</v>
      </c>
      <c r="P5313" t="str">
        <f>IFERROR(VLOOKUP(A5313,'Ratings Data'!A:C,3,0),"No Rating")</f>
        <v>No Rating</v>
      </c>
      <c r="Q5313" t="s">
        <v>10067</v>
      </c>
      <c r="R5313" s="5">
        <f t="shared" si="82"/>
        <v>-0.24811586507971617</v>
      </c>
    </row>
    <row r="5314" spans="1:18" x14ac:dyDescent="0.3">
      <c r="A5314" t="s">
        <v>2358</v>
      </c>
      <c r="B5314" s="2">
        <v>45698</v>
      </c>
      <c r="C5314" t="s">
        <v>10028</v>
      </c>
      <c r="D5314" t="s">
        <v>10032</v>
      </c>
      <c r="E5314" t="s">
        <v>10035</v>
      </c>
      <c r="F5314">
        <v>9</v>
      </c>
      <c r="G5314">
        <v>441.93</v>
      </c>
      <c r="H5314">
        <v>282.2</v>
      </c>
      <c r="I5314" t="s">
        <v>10039</v>
      </c>
      <c r="J5314">
        <f>F5314*G5314</f>
        <v>3977.37</v>
      </c>
      <c r="K5314">
        <f>F5314*H5314</f>
        <v>2539.7999999999997</v>
      </c>
      <c r="L5314">
        <f>J5314-K5314</f>
        <v>1437.5700000000002</v>
      </c>
      <c r="M5314" s="5">
        <f>L5314/J5314</f>
        <v>0.36143733170411607</v>
      </c>
      <c r="N5314" t="str">
        <f>IF(ISNA(VLOOKUP(A5314,'Returns Data'!A:A,1,0)),"No","Yes")</f>
        <v>No</v>
      </c>
      <c r="O5314" t="s">
        <v>10085</v>
      </c>
      <c r="P5314" t="str">
        <f>IFERROR(VLOOKUP(A5314,'Ratings Data'!A:C,3,0),"No Rating")</f>
        <v>No Rating</v>
      </c>
      <c r="Q5314" t="s">
        <v>10067</v>
      </c>
      <c r="R5314" s="5">
        <f t="shared" si="82"/>
        <v>-0.34984797959984315</v>
      </c>
    </row>
    <row r="5315" spans="1:18" x14ac:dyDescent="0.3">
      <c r="A5315" t="s">
        <v>2549</v>
      </c>
      <c r="B5315" s="2">
        <v>45698</v>
      </c>
      <c r="C5315" t="s">
        <v>10025</v>
      </c>
      <c r="D5315" t="s">
        <v>10033</v>
      </c>
      <c r="E5315" t="s">
        <v>10036</v>
      </c>
      <c r="F5315">
        <v>10</v>
      </c>
      <c r="G5315">
        <v>12.8</v>
      </c>
      <c r="H5315">
        <v>10.97</v>
      </c>
      <c r="I5315" t="s">
        <v>10040</v>
      </c>
      <c r="J5315">
        <f>F5315*G5315</f>
        <v>128</v>
      </c>
      <c r="K5315">
        <f>F5315*H5315</f>
        <v>109.7</v>
      </c>
      <c r="L5315">
        <f>J5315-K5315</f>
        <v>18.299999999999997</v>
      </c>
      <c r="M5315" s="5">
        <f>L5315/J5315</f>
        <v>0.14296874999999998</v>
      </c>
      <c r="N5315" t="str">
        <f>IF(ISNA(VLOOKUP(A5315,'Returns Data'!A:A,1,0)),"No","Yes")</f>
        <v>No</v>
      </c>
      <c r="O5315" t="s">
        <v>10085</v>
      </c>
      <c r="P5315" t="str">
        <f>IFERROR(VLOOKUP(A5315,'Ratings Data'!A:C,3,0),"No Rating")</f>
        <v>No Rating</v>
      </c>
      <c r="Q5315" t="s">
        <v>10067</v>
      </c>
      <c r="R5315" s="5">
        <f t="shared" si="82"/>
        <v>-0.96781792993862781</v>
      </c>
    </row>
    <row r="5316" spans="1:18" x14ac:dyDescent="0.3">
      <c r="A5316" t="s">
        <v>2569</v>
      </c>
      <c r="B5316" s="2">
        <v>45698</v>
      </c>
      <c r="C5316" t="s">
        <v>10026</v>
      </c>
      <c r="D5316" t="s">
        <v>10031</v>
      </c>
      <c r="E5316" t="s">
        <v>10036</v>
      </c>
      <c r="F5316">
        <v>18</v>
      </c>
      <c r="G5316">
        <v>436.8</v>
      </c>
      <c r="H5316">
        <v>316.12</v>
      </c>
      <c r="I5316" t="s">
        <v>10039</v>
      </c>
      <c r="J5316">
        <f>F5316*G5316</f>
        <v>7862.4000000000005</v>
      </c>
      <c r="K5316">
        <f>F5316*H5316</f>
        <v>5690.16</v>
      </c>
      <c r="L5316">
        <f>J5316-K5316</f>
        <v>2172.2400000000007</v>
      </c>
      <c r="M5316" s="5">
        <f>L5316/J5316</f>
        <v>0.27628205128205136</v>
      </c>
      <c r="N5316" t="str">
        <f>IF(ISNA(VLOOKUP(A5316,'Returns Data'!A:A,1,0)),"No","Yes")</f>
        <v>No</v>
      </c>
      <c r="O5316" t="s">
        <v>10085</v>
      </c>
      <c r="P5316" t="str">
        <f>IFERROR(VLOOKUP(A5316,'Ratings Data'!A:C,3,0),"No Rating")</f>
        <v>No Rating</v>
      </c>
      <c r="Q5316" t="s">
        <v>10067</v>
      </c>
      <c r="R5316" s="5">
        <f t="shared" ref="R5316:R5379" si="83">(J5316-J5315)/J5315</f>
        <v>60.425000000000004</v>
      </c>
    </row>
    <row r="5317" spans="1:18" x14ac:dyDescent="0.3">
      <c r="A5317" t="s">
        <v>2585</v>
      </c>
      <c r="B5317" s="2">
        <v>45698</v>
      </c>
      <c r="C5317" t="s">
        <v>10015</v>
      </c>
      <c r="D5317" t="s">
        <v>10031</v>
      </c>
      <c r="E5317" t="s">
        <v>10035</v>
      </c>
      <c r="F5317">
        <v>2</v>
      </c>
      <c r="G5317">
        <v>208.8</v>
      </c>
      <c r="H5317">
        <v>134.66</v>
      </c>
      <c r="I5317" t="s">
        <v>10040</v>
      </c>
      <c r="J5317">
        <f>F5317*G5317</f>
        <v>417.6</v>
      </c>
      <c r="K5317">
        <f>F5317*H5317</f>
        <v>269.32</v>
      </c>
      <c r="L5317">
        <f>J5317-K5317</f>
        <v>148.28000000000003</v>
      </c>
      <c r="M5317" s="5">
        <f>L5317/J5317</f>
        <v>0.35507662835249049</v>
      </c>
      <c r="N5317" t="str">
        <f>IF(ISNA(VLOOKUP(A5317,'Returns Data'!A:A,1,0)),"No","Yes")</f>
        <v>No</v>
      </c>
      <c r="O5317" t="s">
        <v>10085</v>
      </c>
      <c r="P5317">
        <f>IFERROR(VLOOKUP(A5317,'Ratings Data'!A:C,3,0),"No Rating")</f>
        <v>3</v>
      </c>
      <c r="Q5317" t="s">
        <v>10067</v>
      </c>
      <c r="R5317" s="5">
        <f t="shared" si="83"/>
        <v>-0.94688644688644685</v>
      </c>
    </row>
    <row r="5318" spans="1:18" x14ac:dyDescent="0.3">
      <c r="A5318" t="s">
        <v>2815</v>
      </c>
      <c r="B5318" s="2">
        <v>45698</v>
      </c>
      <c r="C5318" t="s">
        <v>10020</v>
      </c>
      <c r="D5318" t="s">
        <v>10030</v>
      </c>
      <c r="E5318" t="s">
        <v>10034</v>
      </c>
      <c r="F5318">
        <v>11</v>
      </c>
      <c r="G5318">
        <v>479.15</v>
      </c>
      <c r="H5318">
        <v>379.06</v>
      </c>
      <c r="I5318" t="s">
        <v>10039</v>
      </c>
      <c r="J5318">
        <f>F5318*G5318</f>
        <v>5270.65</v>
      </c>
      <c r="K5318">
        <f>F5318*H5318</f>
        <v>4169.66</v>
      </c>
      <c r="L5318">
        <f>J5318-K5318</f>
        <v>1100.9899999999998</v>
      </c>
      <c r="M5318" s="5">
        <f>L5318/J5318</f>
        <v>0.20889074402587912</v>
      </c>
      <c r="N5318" t="str">
        <f>IF(ISNA(VLOOKUP(A5318,'Returns Data'!A:A,1,0)),"No","Yes")</f>
        <v>No</v>
      </c>
      <c r="O5318" t="s">
        <v>10085</v>
      </c>
      <c r="P5318" t="str">
        <f>IFERROR(VLOOKUP(A5318,'Ratings Data'!A:C,3,0),"No Rating")</f>
        <v>No Rating</v>
      </c>
      <c r="Q5318" t="s">
        <v>10067</v>
      </c>
      <c r="R5318" s="5">
        <f t="shared" si="83"/>
        <v>11.621288314176242</v>
      </c>
    </row>
    <row r="5319" spans="1:18" x14ac:dyDescent="0.3">
      <c r="A5319" t="s">
        <v>3047</v>
      </c>
      <c r="B5319" s="2">
        <v>45698</v>
      </c>
      <c r="C5319" t="s">
        <v>10019</v>
      </c>
      <c r="D5319" t="s">
        <v>10031</v>
      </c>
      <c r="E5319" t="s">
        <v>10036</v>
      </c>
      <c r="F5319">
        <v>15</v>
      </c>
      <c r="G5319">
        <v>68.84</v>
      </c>
      <c r="H5319">
        <v>45.14</v>
      </c>
      <c r="I5319" t="s">
        <v>10039</v>
      </c>
      <c r="J5319">
        <f>F5319*G5319</f>
        <v>1032.6000000000001</v>
      </c>
      <c r="K5319">
        <f>F5319*H5319</f>
        <v>677.1</v>
      </c>
      <c r="L5319">
        <f>J5319-K5319</f>
        <v>355.50000000000011</v>
      </c>
      <c r="M5319" s="5">
        <f>L5319/J5319</f>
        <v>0.34427658338175487</v>
      </c>
      <c r="N5319" t="str">
        <f>IF(ISNA(VLOOKUP(A5319,'Returns Data'!A:A,1,0)),"No","Yes")</f>
        <v>No</v>
      </c>
      <c r="O5319" t="s">
        <v>10085</v>
      </c>
      <c r="P5319" t="str">
        <f>IFERROR(VLOOKUP(A5319,'Ratings Data'!A:C,3,0),"No Rating")</f>
        <v>No Rating</v>
      </c>
      <c r="Q5319" t="s">
        <v>10067</v>
      </c>
      <c r="R5319" s="5">
        <f t="shared" si="83"/>
        <v>-0.80408488516596621</v>
      </c>
    </row>
    <row r="5320" spans="1:18" x14ac:dyDescent="0.3">
      <c r="A5320" t="s">
        <v>3301</v>
      </c>
      <c r="B5320" s="2">
        <v>45698</v>
      </c>
      <c r="C5320" t="s">
        <v>10017</v>
      </c>
      <c r="D5320" t="s">
        <v>10032</v>
      </c>
      <c r="E5320" t="s">
        <v>10038</v>
      </c>
      <c r="F5320">
        <v>19</v>
      </c>
      <c r="G5320">
        <v>134.19</v>
      </c>
      <c r="H5320">
        <v>104.75</v>
      </c>
      <c r="I5320" t="s">
        <v>10039</v>
      </c>
      <c r="J5320">
        <f>F5320*G5320</f>
        <v>2549.61</v>
      </c>
      <c r="K5320">
        <f>F5320*H5320</f>
        <v>1990.25</v>
      </c>
      <c r="L5320">
        <f>J5320-K5320</f>
        <v>559.36000000000013</v>
      </c>
      <c r="M5320" s="5">
        <f>L5320/J5320</f>
        <v>0.21939041657351521</v>
      </c>
      <c r="N5320" t="str">
        <f>IF(ISNA(VLOOKUP(A5320,'Returns Data'!A:A,1,0)),"No","Yes")</f>
        <v>No</v>
      </c>
      <c r="O5320" t="s">
        <v>10085</v>
      </c>
      <c r="P5320" t="str">
        <f>IFERROR(VLOOKUP(A5320,'Ratings Data'!A:C,3,0),"No Rating")</f>
        <v>No Rating</v>
      </c>
      <c r="Q5320" t="s">
        <v>10067</v>
      </c>
      <c r="R5320" s="5">
        <f t="shared" si="83"/>
        <v>1.4691167925624635</v>
      </c>
    </row>
    <row r="5321" spans="1:18" x14ac:dyDescent="0.3">
      <c r="A5321" t="s">
        <v>3405</v>
      </c>
      <c r="B5321" s="2">
        <v>45698</v>
      </c>
      <c r="C5321" t="s">
        <v>10015</v>
      </c>
      <c r="D5321" t="s">
        <v>10031</v>
      </c>
      <c r="E5321" t="s">
        <v>10036</v>
      </c>
      <c r="F5321">
        <v>3</v>
      </c>
      <c r="G5321">
        <v>56.93</v>
      </c>
      <c r="H5321">
        <v>42.46</v>
      </c>
      <c r="I5321" t="s">
        <v>10040</v>
      </c>
      <c r="J5321">
        <f>F5321*G5321</f>
        <v>170.79</v>
      </c>
      <c r="K5321">
        <f>F5321*H5321</f>
        <v>127.38</v>
      </c>
      <c r="L5321">
        <f>J5321-K5321</f>
        <v>43.41</v>
      </c>
      <c r="M5321" s="5">
        <f>L5321/J5321</f>
        <v>0.25417178991744249</v>
      </c>
      <c r="N5321" t="str">
        <f>IF(ISNA(VLOOKUP(A5321,'Returns Data'!A:A,1,0)),"No","Yes")</f>
        <v>No</v>
      </c>
      <c r="O5321" t="s">
        <v>10085</v>
      </c>
      <c r="P5321" t="str">
        <f>IFERROR(VLOOKUP(A5321,'Ratings Data'!A:C,3,0),"No Rating")</f>
        <v>No Rating</v>
      </c>
      <c r="Q5321" t="s">
        <v>10067</v>
      </c>
      <c r="R5321" s="5">
        <f t="shared" si="83"/>
        <v>-0.93301328438467057</v>
      </c>
    </row>
    <row r="5322" spans="1:18" x14ac:dyDescent="0.3">
      <c r="A5322" t="s">
        <v>3527</v>
      </c>
      <c r="B5322" s="2">
        <v>45698</v>
      </c>
      <c r="C5322" t="s">
        <v>10019</v>
      </c>
      <c r="D5322" t="s">
        <v>10031</v>
      </c>
      <c r="E5322" t="s">
        <v>10036</v>
      </c>
      <c r="F5322">
        <v>18</v>
      </c>
      <c r="G5322">
        <v>78.75</v>
      </c>
      <c r="H5322">
        <v>49.22</v>
      </c>
      <c r="I5322" t="s">
        <v>10040</v>
      </c>
      <c r="J5322">
        <f>F5322*G5322</f>
        <v>1417.5</v>
      </c>
      <c r="K5322">
        <f>F5322*H5322</f>
        <v>885.96</v>
      </c>
      <c r="L5322">
        <f>J5322-K5322</f>
        <v>531.54</v>
      </c>
      <c r="M5322" s="5">
        <f>L5322/J5322</f>
        <v>0.37498412698412698</v>
      </c>
      <c r="N5322" t="str">
        <f>IF(ISNA(VLOOKUP(A5322,'Returns Data'!A:A,1,0)),"No","Yes")</f>
        <v>No</v>
      </c>
      <c r="O5322" t="s">
        <v>10085</v>
      </c>
      <c r="P5322" t="str">
        <f>IFERROR(VLOOKUP(A5322,'Ratings Data'!A:C,3,0),"No Rating")</f>
        <v>No Rating</v>
      </c>
      <c r="Q5322" t="s">
        <v>10067</v>
      </c>
      <c r="R5322" s="5">
        <f t="shared" si="83"/>
        <v>7.2996662568066055</v>
      </c>
    </row>
    <row r="5323" spans="1:18" x14ac:dyDescent="0.3">
      <c r="A5323" t="s">
        <v>3977</v>
      </c>
      <c r="B5323" s="2">
        <v>45698</v>
      </c>
      <c r="C5323" t="s">
        <v>10011</v>
      </c>
      <c r="D5323" t="s">
        <v>10029</v>
      </c>
      <c r="E5323" t="s">
        <v>10037</v>
      </c>
      <c r="F5323">
        <v>4</v>
      </c>
      <c r="G5323">
        <v>110.99</v>
      </c>
      <c r="H5323">
        <v>72.38</v>
      </c>
      <c r="I5323" t="s">
        <v>10039</v>
      </c>
      <c r="J5323">
        <f>F5323*G5323</f>
        <v>443.96</v>
      </c>
      <c r="K5323">
        <f>F5323*H5323</f>
        <v>289.52</v>
      </c>
      <c r="L5323">
        <f>J5323-K5323</f>
        <v>154.44</v>
      </c>
      <c r="M5323" s="5">
        <f>L5323/J5323</f>
        <v>0.3478691774033697</v>
      </c>
      <c r="N5323" t="str">
        <f>IF(ISNA(VLOOKUP(A5323,'Returns Data'!A:A,1,0)),"No","Yes")</f>
        <v>No</v>
      </c>
      <c r="O5323" t="s">
        <v>10085</v>
      </c>
      <c r="P5323" t="str">
        <f>IFERROR(VLOOKUP(A5323,'Ratings Data'!A:C,3,0),"No Rating")</f>
        <v>No Rating</v>
      </c>
      <c r="Q5323" t="s">
        <v>10067</v>
      </c>
      <c r="R5323" s="5">
        <f t="shared" si="83"/>
        <v>-0.68680070546737215</v>
      </c>
    </row>
    <row r="5324" spans="1:18" x14ac:dyDescent="0.3">
      <c r="A5324" t="s">
        <v>4149</v>
      </c>
      <c r="B5324" s="2">
        <v>45698</v>
      </c>
      <c r="C5324" t="s">
        <v>10023</v>
      </c>
      <c r="D5324" t="s">
        <v>10033</v>
      </c>
      <c r="E5324" t="s">
        <v>10038</v>
      </c>
      <c r="F5324">
        <v>5</v>
      </c>
      <c r="G5324">
        <v>181.31</v>
      </c>
      <c r="H5324">
        <v>121.52</v>
      </c>
      <c r="I5324" t="s">
        <v>10039</v>
      </c>
      <c r="J5324">
        <f>F5324*G5324</f>
        <v>906.55</v>
      </c>
      <c r="K5324">
        <f>F5324*H5324</f>
        <v>607.6</v>
      </c>
      <c r="L5324">
        <f>J5324-K5324</f>
        <v>298.94999999999993</v>
      </c>
      <c r="M5324" s="5">
        <f>L5324/J5324</f>
        <v>0.32976669792068825</v>
      </c>
      <c r="N5324" t="str">
        <f>IF(ISNA(VLOOKUP(A5324,'Returns Data'!A:A,1,0)),"No","Yes")</f>
        <v>No</v>
      </c>
      <c r="O5324" t="s">
        <v>10085</v>
      </c>
      <c r="P5324" t="str">
        <f>IFERROR(VLOOKUP(A5324,'Ratings Data'!A:C,3,0),"No Rating")</f>
        <v>No Rating</v>
      </c>
      <c r="Q5324" t="s">
        <v>10067</v>
      </c>
      <c r="R5324" s="5">
        <f t="shared" si="83"/>
        <v>1.0419632399315253</v>
      </c>
    </row>
    <row r="5325" spans="1:18" x14ac:dyDescent="0.3">
      <c r="A5325" t="s">
        <v>4173</v>
      </c>
      <c r="B5325" s="2">
        <v>45698</v>
      </c>
      <c r="C5325" t="s">
        <v>10011</v>
      </c>
      <c r="D5325" t="s">
        <v>10029</v>
      </c>
      <c r="E5325" t="s">
        <v>10037</v>
      </c>
      <c r="F5325">
        <v>7</v>
      </c>
      <c r="G5325">
        <v>400.47</v>
      </c>
      <c r="H5325">
        <v>298.51</v>
      </c>
      <c r="I5325" t="s">
        <v>10039</v>
      </c>
      <c r="J5325">
        <f>F5325*G5325</f>
        <v>2803.29</v>
      </c>
      <c r="K5325">
        <f>F5325*H5325</f>
        <v>2089.5699999999997</v>
      </c>
      <c r="L5325">
        <f>J5325-K5325</f>
        <v>713.72000000000025</v>
      </c>
      <c r="M5325" s="5">
        <f>L5325/J5325</f>
        <v>0.25460084400829036</v>
      </c>
      <c r="N5325" t="str">
        <f>IF(ISNA(VLOOKUP(A5325,'Returns Data'!A:A,1,0)),"No","Yes")</f>
        <v>No</v>
      </c>
      <c r="O5325" t="s">
        <v>10085</v>
      </c>
      <c r="P5325" t="str">
        <f>IFERROR(VLOOKUP(A5325,'Ratings Data'!A:C,3,0),"No Rating")</f>
        <v>No Rating</v>
      </c>
      <c r="Q5325" t="s">
        <v>10067</v>
      </c>
      <c r="R5325" s="5">
        <f t="shared" si="83"/>
        <v>2.0922618719320503</v>
      </c>
    </row>
    <row r="5326" spans="1:18" x14ac:dyDescent="0.3">
      <c r="A5326" t="s">
        <v>4345</v>
      </c>
      <c r="B5326" s="2">
        <v>45698</v>
      </c>
      <c r="C5326" t="s">
        <v>10025</v>
      </c>
      <c r="D5326" t="s">
        <v>10033</v>
      </c>
      <c r="E5326" t="s">
        <v>10038</v>
      </c>
      <c r="F5326">
        <v>11</v>
      </c>
      <c r="G5326">
        <v>461.14</v>
      </c>
      <c r="H5326">
        <v>360.95</v>
      </c>
      <c r="I5326" t="s">
        <v>10039</v>
      </c>
      <c r="J5326">
        <f>F5326*G5326</f>
        <v>5072.54</v>
      </c>
      <c r="K5326">
        <f>F5326*H5326</f>
        <v>3970.45</v>
      </c>
      <c r="L5326">
        <f>J5326-K5326</f>
        <v>1102.0900000000001</v>
      </c>
      <c r="M5326" s="5">
        <f>L5326/J5326</f>
        <v>0.21726590623238065</v>
      </c>
      <c r="N5326" t="str">
        <f>IF(ISNA(VLOOKUP(A5326,'Returns Data'!A:A,1,0)),"No","Yes")</f>
        <v>No</v>
      </c>
      <c r="O5326" t="s">
        <v>10085</v>
      </c>
      <c r="P5326" t="str">
        <f>IFERROR(VLOOKUP(A5326,'Ratings Data'!A:C,3,0),"No Rating")</f>
        <v>No Rating</v>
      </c>
      <c r="Q5326" t="s">
        <v>10067</v>
      </c>
      <c r="R5326" s="5">
        <f t="shared" si="83"/>
        <v>0.80949527162726653</v>
      </c>
    </row>
    <row r="5327" spans="1:18" x14ac:dyDescent="0.3">
      <c r="A5327" t="s">
        <v>4517</v>
      </c>
      <c r="B5327" s="2">
        <v>45698</v>
      </c>
      <c r="C5327" t="s">
        <v>10009</v>
      </c>
      <c r="D5327" t="s">
        <v>10029</v>
      </c>
      <c r="E5327" t="s">
        <v>10038</v>
      </c>
      <c r="F5327">
        <v>16</v>
      </c>
      <c r="G5327">
        <v>499.4</v>
      </c>
      <c r="H5327">
        <v>304.55</v>
      </c>
      <c r="I5327" t="s">
        <v>10039</v>
      </c>
      <c r="J5327">
        <f>F5327*G5327</f>
        <v>7990.4</v>
      </c>
      <c r="K5327">
        <f>F5327*H5327</f>
        <v>4872.8</v>
      </c>
      <c r="L5327">
        <f>J5327-K5327</f>
        <v>3117.5999999999995</v>
      </c>
      <c r="M5327" s="5">
        <f>L5327/J5327</f>
        <v>0.39016820184221063</v>
      </c>
      <c r="N5327" t="str">
        <f>IF(ISNA(VLOOKUP(A5327,'Returns Data'!A:A,1,0)),"No","Yes")</f>
        <v>No</v>
      </c>
      <c r="O5327" t="s">
        <v>10085</v>
      </c>
      <c r="P5327" t="str">
        <f>IFERROR(VLOOKUP(A5327,'Ratings Data'!A:C,3,0),"No Rating")</f>
        <v>No Rating</v>
      </c>
      <c r="Q5327" t="s">
        <v>10067</v>
      </c>
      <c r="R5327" s="5">
        <f t="shared" si="83"/>
        <v>0.57522661230862637</v>
      </c>
    </row>
    <row r="5328" spans="1:18" x14ac:dyDescent="0.3">
      <c r="A5328" t="s">
        <v>4801</v>
      </c>
      <c r="B5328" s="2">
        <v>45698</v>
      </c>
      <c r="C5328" t="s">
        <v>10015</v>
      </c>
      <c r="D5328" t="s">
        <v>10031</v>
      </c>
      <c r="E5328" t="s">
        <v>10038</v>
      </c>
      <c r="F5328">
        <v>12</v>
      </c>
      <c r="G5328">
        <v>44.88</v>
      </c>
      <c r="H5328">
        <v>34.6</v>
      </c>
      <c r="I5328" t="s">
        <v>10040</v>
      </c>
      <c r="J5328">
        <f>F5328*G5328</f>
        <v>538.56000000000006</v>
      </c>
      <c r="K5328">
        <f>F5328*H5328</f>
        <v>415.20000000000005</v>
      </c>
      <c r="L5328">
        <f>J5328-K5328</f>
        <v>123.36000000000001</v>
      </c>
      <c r="M5328" s="5">
        <f>L5328/J5328</f>
        <v>0.22905525846702318</v>
      </c>
      <c r="N5328" t="str">
        <f>IF(ISNA(VLOOKUP(A5328,'Returns Data'!A:A,1,0)),"No","Yes")</f>
        <v>No</v>
      </c>
      <c r="O5328" t="s">
        <v>10085</v>
      </c>
      <c r="P5328" t="str">
        <f>IFERROR(VLOOKUP(A5328,'Ratings Data'!A:C,3,0),"No Rating")</f>
        <v>No Rating</v>
      </c>
      <c r="Q5328" t="s">
        <v>10067</v>
      </c>
      <c r="R5328" s="5">
        <f t="shared" si="83"/>
        <v>-0.93259911894273118</v>
      </c>
    </row>
    <row r="5329" spans="1:18" x14ac:dyDescent="0.3">
      <c r="A5329" t="s">
        <v>4842</v>
      </c>
      <c r="B5329" s="2">
        <v>45698</v>
      </c>
      <c r="C5329" t="s">
        <v>10026</v>
      </c>
      <c r="D5329" t="s">
        <v>10031</v>
      </c>
      <c r="E5329" t="s">
        <v>10036</v>
      </c>
      <c r="F5329">
        <v>17</v>
      </c>
      <c r="G5329">
        <v>296.54000000000002</v>
      </c>
      <c r="H5329">
        <v>222.09</v>
      </c>
      <c r="I5329" t="s">
        <v>10039</v>
      </c>
      <c r="J5329">
        <f>F5329*G5329</f>
        <v>5041.18</v>
      </c>
      <c r="K5329">
        <f>F5329*H5329</f>
        <v>3775.53</v>
      </c>
      <c r="L5329">
        <f>J5329-K5329</f>
        <v>1265.6500000000001</v>
      </c>
      <c r="M5329" s="5">
        <f>L5329/J5329</f>
        <v>0.25106225129830717</v>
      </c>
      <c r="N5329" t="str">
        <f>IF(ISNA(VLOOKUP(A5329,'Returns Data'!A:A,1,0)),"No","Yes")</f>
        <v>No</v>
      </c>
      <c r="O5329" t="s">
        <v>10085</v>
      </c>
      <c r="P5329">
        <f>IFERROR(VLOOKUP(A5329,'Ratings Data'!A:C,3,0),"No Rating")</f>
        <v>1</v>
      </c>
      <c r="Q5329" t="s">
        <v>10067</v>
      </c>
      <c r="R5329" s="5">
        <f t="shared" si="83"/>
        <v>8.3604797979797976</v>
      </c>
    </row>
    <row r="5330" spans="1:18" x14ac:dyDescent="0.3">
      <c r="A5330" t="s">
        <v>4878</v>
      </c>
      <c r="B5330" s="2">
        <v>45698</v>
      </c>
      <c r="C5330" t="s">
        <v>10026</v>
      </c>
      <c r="D5330" t="s">
        <v>10031</v>
      </c>
      <c r="E5330" t="s">
        <v>10035</v>
      </c>
      <c r="F5330">
        <v>5</v>
      </c>
      <c r="G5330">
        <v>70.16</v>
      </c>
      <c r="H5330">
        <v>62.26</v>
      </c>
      <c r="I5330" t="s">
        <v>10039</v>
      </c>
      <c r="J5330">
        <f>F5330*G5330</f>
        <v>350.79999999999995</v>
      </c>
      <c r="K5330">
        <f>F5330*H5330</f>
        <v>311.3</v>
      </c>
      <c r="L5330">
        <f>J5330-K5330</f>
        <v>39.499999999999943</v>
      </c>
      <c r="M5330" s="5">
        <f>L5330/J5330</f>
        <v>0.11259977194982881</v>
      </c>
      <c r="N5330" t="str">
        <f>IF(ISNA(VLOOKUP(A5330,'Returns Data'!A:A,1,0)),"No","Yes")</f>
        <v>No</v>
      </c>
      <c r="O5330" t="s">
        <v>10085</v>
      </c>
      <c r="P5330" t="str">
        <f>IFERROR(VLOOKUP(A5330,'Ratings Data'!A:C,3,0),"No Rating")</f>
        <v>No Rating</v>
      </c>
      <c r="Q5330" t="s">
        <v>10067</v>
      </c>
      <c r="R5330" s="5">
        <f t="shared" si="83"/>
        <v>-0.93041311756374501</v>
      </c>
    </row>
    <row r="5331" spans="1:18" x14ac:dyDescent="0.3">
      <c r="A5331" t="s">
        <v>5267</v>
      </c>
      <c r="B5331" s="2">
        <v>45698</v>
      </c>
      <c r="C5331" t="s">
        <v>10018</v>
      </c>
      <c r="D5331" t="s">
        <v>10033</v>
      </c>
      <c r="E5331" t="s">
        <v>10037</v>
      </c>
      <c r="F5331">
        <v>10</v>
      </c>
      <c r="G5331">
        <v>339.83</v>
      </c>
      <c r="H5331">
        <v>205.15</v>
      </c>
      <c r="I5331" t="s">
        <v>10040</v>
      </c>
      <c r="J5331">
        <f>F5331*G5331</f>
        <v>3398.2999999999997</v>
      </c>
      <c r="K5331">
        <f>F5331*H5331</f>
        <v>2051.5</v>
      </c>
      <c r="L5331">
        <f>J5331-K5331</f>
        <v>1346.7999999999997</v>
      </c>
      <c r="M5331" s="5">
        <f>L5331/J5331</f>
        <v>0.39631580496130414</v>
      </c>
      <c r="N5331" t="str">
        <f>IF(ISNA(VLOOKUP(A5331,'Returns Data'!A:A,1,0)),"No","Yes")</f>
        <v>No</v>
      </c>
      <c r="O5331" t="s">
        <v>10085</v>
      </c>
      <c r="P5331" t="str">
        <f>IFERROR(VLOOKUP(A5331,'Ratings Data'!A:C,3,0),"No Rating")</f>
        <v>No Rating</v>
      </c>
      <c r="Q5331" t="s">
        <v>10067</v>
      </c>
      <c r="R5331" s="5">
        <f t="shared" si="83"/>
        <v>8.6872862029646534</v>
      </c>
    </row>
    <row r="5332" spans="1:18" x14ac:dyDescent="0.3">
      <c r="A5332" t="s">
        <v>6107</v>
      </c>
      <c r="B5332" s="2">
        <v>45698</v>
      </c>
      <c r="C5332" t="s">
        <v>10028</v>
      </c>
      <c r="D5332" t="s">
        <v>10032</v>
      </c>
      <c r="E5332" t="s">
        <v>10038</v>
      </c>
      <c r="F5332">
        <v>4</v>
      </c>
      <c r="G5332">
        <v>166</v>
      </c>
      <c r="H5332">
        <v>130.34</v>
      </c>
      <c r="I5332" t="s">
        <v>10039</v>
      </c>
      <c r="J5332">
        <f>F5332*G5332</f>
        <v>664</v>
      </c>
      <c r="K5332">
        <f>F5332*H5332</f>
        <v>521.36</v>
      </c>
      <c r="L5332">
        <f>J5332-K5332</f>
        <v>142.63999999999999</v>
      </c>
      <c r="M5332" s="5">
        <f>L5332/J5332</f>
        <v>0.21481927710843371</v>
      </c>
      <c r="N5332" t="str">
        <f>IF(ISNA(VLOOKUP(A5332,'Returns Data'!A:A,1,0)),"No","Yes")</f>
        <v>Yes</v>
      </c>
      <c r="O5332" t="str">
        <f>IFERROR(VLOOKUP(A5332,'Returns Data'!A:E,5,0),"No Returns")</f>
        <v>Damaged</v>
      </c>
      <c r="P5332" t="str">
        <f>IFERROR(VLOOKUP(A5332,'Ratings Data'!A:C,3,0),"No Rating")</f>
        <v>No Rating</v>
      </c>
      <c r="Q5332" t="s">
        <v>10067</v>
      </c>
      <c r="R5332" s="5">
        <f t="shared" si="83"/>
        <v>-0.80460818644616428</v>
      </c>
    </row>
    <row r="5333" spans="1:18" x14ac:dyDescent="0.3">
      <c r="A5333" t="s">
        <v>6501</v>
      </c>
      <c r="B5333" s="2">
        <v>45698</v>
      </c>
      <c r="C5333" t="s">
        <v>10010</v>
      </c>
      <c r="D5333" t="s">
        <v>10029</v>
      </c>
      <c r="E5333" t="s">
        <v>10038</v>
      </c>
      <c r="F5333">
        <v>9</v>
      </c>
      <c r="G5333">
        <v>425.35</v>
      </c>
      <c r="H5333">
        <v>268.88</v>
      </c>
      <c r="I5333" t="s">
        <v>10040</v>
      </c>
      <c r="J5333">
        <f>F5333*G5333</f>
        <v>3828.15</v>
      </c>
      <c r="K5333">
        <f>F5333*H5333</f>
        <v>2419.92</v>
      </c>
      <c r="L5333">
        <f>J5333-K5333</f>
        <v>1408.23</v>
      </c>
      <c r="M5333" s="5">
        <f>L5333/J5333</f>
        <v>0.36786176090278594</v>
      </c>
      <c r="N5333" t="str">
        <f>IF(ISNA(VLOOKUP(A5333,'Returns Data'!A:A,1,0)),"No","Yes")</f>
        <v>No</v>
      </c>
      <c r="O5333" t="s">
        <v>10085</v>
      </c>
      <c r="P5333" t="str">
        <f>IFERROR(VLOOKUP(A5333,'Ratings Data'!A:C,3,0),"No Rating")</f>
        <v>No Rating</v>
      </c>
      <c r="Q5333" t="s">
        <v>10067</v>
      </c>
      <c r="R5333" s="5">
        <f t="shared" si="83"/>
        <v>4.7652861445783135</v>
      </c>
    </row>
    <row r="5334" spans="1:18" x14ac:dyDescent="0.3">
      <c r="A5334" t="s">
        <v>6927</v>
      </c>
      <c r="B5334" s="2">
        <v>45698</v>
      </c>
      <c r="C5334" t="s">
        <v>10023</v>
      </c>
      <c r="D5334" t="s">
        <v>10033</v>
      </c>
      <c r="E5334" t="s">
        <v>10038</v>
      </c>
      <c r="F5334">
        <v>16</v>
      </c>
      <c r="G5334">
        <v>460.28</v>
      </c>
      <c r="H5334">
        <v>379.89</v>
      </c>
      <c r="I5334" t="s">
        <v>10039</v>
      </c>
      <c r="J5334">
        <f>F5334*G5334</f>
        <v>7364.48</v>
      </c>
      <c r="K5334">
        <f>F5334*H5334</f>
        <v>6078.24</v>
      </c>
      <c r="L5334">
        <f>J5334-K5334</f>
        <v>1286.2399999999998</v>
      </c>
      <c r="M5334" s="5">
        <f>L5334/J5334</f>
        <v>0.17465455809507255</v>
      </c>
      <c r="N5334" t="str">
        <f>IF(ISNA(VLOOKUP(A5334,'Returns Data'!A:A,1,0)),"No","Yes")</f>
        <v>No</v>
      </c>
      <c r="O5334" t="s">
        <v>10085</v>
      </c>
      <c r="P5334" t="str">
        <f>IFERROR(VLOOKUP(A5334,'Ratings Data'!A:C,3,0),"No Rating")</f>
        <v>No Rating</v>
      </c>
      <c r="Q5334" t="s">
        <v>10067</v>
      </c>
      <c r="R5334" s="5">
        <f t="shared" si="83"/>
        <v>0.92376996721654048</v>
      </c>
    </row>
    <row r="5335" spans="1:18" x14ac:dyDescent="0.3">
      <c r="A5335" t="s">
        <v>7290</v>
      </c>
      <c r="B5335" s="2">
        <v>45698</v>
      </c>
      <c r="C5335" t="s">
        <v>10021</v>
      </c>
      <c r="D5335" t="s">
        <v>10031</v>
      </c>
      <c r="E5335" t="s">
        <v>10036</v>
      </c>
      <c r="F5335">
        <v>15</v>
      </c>
      <c r="G5335">
        <v>476.74</v>
      </c>
      <c r="H5335">
        <v>384.44</v>
      </c>
      <c r="I5335" t="s">
        <v>10039</v>
      </c>
      <c r="J5335">
        <f>F5335*G5335</f>
        <v>7151.1</v>
      </c>
      <c r="K5335">
        <f>F5335*H5335</f>
        <v>5766.6</v>
      </c>
      <c r="L5335">
        <f>J5335-K5335</f>
        <v>1384.5</v>
      </c>
      <c r="M5335" s="5">
        <f>L5335/J5335</f>
        <v>0.19360657800897763</v>
      </c>
      <c r="N5335" t="str">
        <f>IF(ISNA(VLOOKUP(A5335,'Returns Data'!A:A,1,0)),"No","Yes")</f>
        <v>No</v>
      </c>
      <c r="O5335" t="s">
        <v>10085</v>
      </c>
      <c r="P5335">
        <f>IFERROR(VLOOKUP(A5335,'Ratings Data'!A:C,3,0),"No Rating")</f>
        <v>4</v>
      </c>
      <c r="Q5335" t="s">
        <v>10067</v>
      </c>
      <c r="R5335" s="5">
        <f t="shared" si="83"/>
        <v>-2.8974211349613171E-2</v>
      </c>
    </row>
    <row r="5336" spans="1:18" x14ac:dyDescent="0.3">
      <c r="A5336" t="s">
        <v>7339</v>
      </c>
      <c r="B5336" s="2">
        <v>45698</v>
      </c>
      <c r="C5336" t="s">
        <v>10026</v>
      </c>
      <c r="D5336" t="s">
        <v>10031</v>
      </c>
      <c r="E5336" t="s">
        <v>10036</v>
      </c>
      <c r="F5336">
        <v>14</v>
      </c>
      <c r="G5336">
        <v>333.57</v>
      </c>
      <c r="H5336">
        <v>222.77</v>
      </c>
      <c r="I5336" t="s">
        <v>10040</v>
      </c>
      <c r="J5336">
        <f>F5336*G5336</f>
        <v>4669.9799999999996</v>
      </c>
      <c r="K5336">
        <f>F5336*H5336</f>
        <v>3118.78</v>
      </c>
      <c r="L5336">
        <f>J5336-K5336</f>
        <v>1551.1999999999994</v>
      </c>
      <c r="M5336" s="5">
        <f>L5336/J5336</f>
        <v>0.33216416344395466</v>
      </c>
      <c r="N5336" t="str">
        <f>IF(ISNA(VLOOKUP(A5336,'Returns Data'!A:A,1,0)),"No","Yes")</f>
        <v>No</v>
      </c>
      <c r="O5336" t="s">
        <v>10085</v>
      </c>
      <c r="P5336">
        <f>IFERROR(VLOOKUP(A5336,'Ratings Data'!A:C,3,0),"No Rating")</f>
        <v>5</v>
      </c>
      <c r="Q5336" t="s">
        <v>10067</v>
      </c>
      <c r="R5336" s="5">
        <f t="shared" si="83"/>
        <v>-0.34695641230020563</v>
      </c>
    </row>
    <row r="5337" spans="1:18" x14ac:dyDescent="0.3">
      <c r="A5337" t="s">
        <v>7603</v>
      </c>
      <c r="B5337" s="2">
        <v>45698</v>
      </c>
      <c r="C5337" t="s">
        <v>10010</v>
      </c>
      <c r="D5337" t="s">
        <v>10029</v>
      </c>
      <c r="E5337" t="s">
        <v>10037</v>
      </c>
      <c r="F5337">
        <v>8</v>
      </c>
      <c r="G5337">
        <v>407.01</v>
      </c>
      <c r="H5337">
        <v>314.32</v>
      </c>
      <c r="I5337" t="s">
        <v>10040</v>
      </c>
      <c r="J5337">
        <f>F5337*G5337</f>
        <v>3256.08</v>
      </c>
      <c r="K5337">
        <f>F5337*H5337</f>
        <v>2514.56</v>
      </c>
      <c r="L5337">
        <f>J5337-K5337</f>
        <v>741.52</v>
      </c>
      <c r="M5337" s="5">
        <f>L5337/J5337</f>
        <v>0.22773396231050835</v>
      </c>
      <c r="N5337" t="str">
        <f>IF(ISNA(VLOOKUP(A5337,'Returns Data'!A:A,1,0)),"No","Yes")</f>
        <v>No</v>
      </c>
      <c r="O5337" t="s">
        <v>10085</v>
      </c>
      <c r="P5337" t="str">
        <f>IFERROR(VLOOKUP(A5337,'Ratings Data'!A:C,3,0),"No Rating")</f>
        <v>No Rating</v>
      </c>
      <c r="Q5337" t="s">
        <v>10067</v>
      </c>
      <c r="R5337" s="5">
        <f t="shared" si="83"/>
        <v>-0.30276360926599255</v>
      </c>
    </row>
    <row r="5338" spans="1:18" x14ac:dyDescent="0.3">
      <c r="A5338" t="s">
        <v>7777</v>
      </c>
      <c r="B5338" s="2">
        <v>45698</v>
      </c>
      <c r="C5338" t="s">
        <v>10018</v>
      </c>
      <c r="D5338" t="s">
        <v>10033</v>
      </c>
      <c r="E5338" t="s">
        <v>10038</v>
      </c>
      <c r="F5338">
        <v>20</v>
      </c>
      <c r="G5338">
        <v>480.82</v>
      </c>
      <c r="H5338">
        <v>334.05</v>
      </c>
      <c r="I5338" t="s">
        <v>10039</v>
      </c>
      <c r="J5338">
        <f>F5338*G5338</f>
        <v>9616.4</v>
      </c>
      <c r="K5338">
        <f>F5338*H5338</f>
        <v>6681</v>
      </c>
      <c r="L5338">
        <f>J5338-K5338</f>
        <v>2935.3999999999996</v>
      </c>
      <c r="M5338" s="5">
        <f>L5338/J5338</f>
        <v>0.30524936566698552</v>
      </c>
      <c r="N5338" t="str">
        <f>IF(ISNA(VLOOKUP(A5338,'Returns Data'!A:A,1,0)),"No","Yes")</f>
        <v>No</v>
      </c>
      <c r="O5338" t="s">
        <v>10085</v>
      </c>
      <c r="P5338" t="str">
        <f>IFERROR(VLOOKUP(A5338,'Ratings Data'!A:C,3,0),"No Rating")</f>
        <v>No Rating</v>
      </c>
      <c r="Q5338" t="s">
        <v>10067</v>
      </c>
      <c r="R5338" s="5">
        <f t="shared" si="83"/>
        <v>1.9533672391341736</v>
      </c>
    </row>
    <row r="5339" spans="1:18" x14ac:dyDescent="0.3">
      <c r="A5339" t="s">
        <v>8014</v>
      </c>
      <c r="B5339" s="2">
        <v>45698</v>
      </c>
      <c r="C5339" t="s">
        <v>10009</v>
      </c>
      <c r="D5339" t="s">
        <v>10029</v>
      </c>
      <c r="E5339" t="s">
        <v>10038</v>
      </c>
      <c r="F5339">
        <v>11</v>
      </c>
      <c r="G5339">
        <v>91.82</v>
      </c>
      <c r="H5339">
        <v>63.66</v>
      </c>
      <c r="I5339" t="s">
        <v>10040</v>
      </c>
      <c r="J5339">
        <f>F5339*G5339</f>
        <v>1010.02</v>
      </c>
      <c r="K5339">
        <f>F5339*H5339</f>
        <v>700.26</v>
      </c>
      <c r="L5339">
        <f>J5339-K5339</f>
        <v>309.76</v>
      </c>
      <c r="M5339" s="5">
        <f>L5339/J5339</f>
        <v>0.306686996297103</v>
      </c>
      <c r="N5339" t="str">
        <f>IF(ISNA(VLOOKUP(A5339,'Returns Data'!A:A,1,0)),"No","Yes")</f>
        <v>No</v>
      </c>
      <c r="O5339" t="s">
        <v>10085</v>
      </c>
      <c r="P5339" t="str">
        <f>IFERROR(VLOOKUP(A5339,'Ratings Data'!A:C,3,0),"No Rating")</f>
        <v>No Rating</v>
      </c>
      <c r="Q5339" t="s">
        <v>10067</v>
      </c>
      <c r="R5339" s="5">
        <f t="shared" si="83"/>
        <v>-0.89496901127240958</v>
      </c>
    </row>
    <row r="5340" spans="1:18" x14ac:dyDescent="0.3">
      <c r="A5340" t="s">
        <v>8483</v>
      </c>
      <c r="B5340" s="2">
        <v>45698</v>
      </c>
      <c r="C5340" t="s">
        <v>10021</v>
      </c>
      <c r="D5340" t="s">
        <v>10031</v>
      </c>
      <c r="E5340" t="s">
        <v>10035</v>
      </c>
      <c r="F5340">
        <v>17</v>
      </c>
      <c r="G5340">
        <v>277.76</v>
      </c>
      <c r="H5340">
        <v>182.56</v>
      </c>
      <c r="I5340" t="s">
        <v>10039</v>
      </c>
      <c r="J5340">
        <f>F5340*G5340</f>
        <v>4721.92</v>
      </c>
      <c r="K5340">
        <f>F5340*H5340</f>
        <v>3103.52</v>
      </c>
      <c r="L5340">
        <f>J5340-K5340</f>
        <v>1618.4</v>
      </c>
      <c r="M5340" s="5">
        <f>L5340/J5340</f>
        <v>0.342741935483871</v>
      </c>
      <c r="N5340" t="str">
        <f>IF(ISNA(VLOOKUP(A5340,'Returns Data'!A:A,1,0)),"No","Yes")</f>
        <v>No</v>
      </c>
      <c r="O5340" t="s">
        <v>10085</v>
      </c>
      <c r="P5340" t="str">
        <f>IFERROR(VLOOKUP(A5340,'Ratings Data'!A:C,3,0),"No Rating")</f>
        <v>No Rating</v>
      </c>
      <c r="Q5340" t="s">
        <v>10067</v>
      </c>
      <c r="R5340" s="5">
        <f t="shared" si="83"/>
        <v>3.6750757410744344</v>
      </c>
    </row>
    <row r="5341" spans="1:18" x14ac:dyDescent="0.3">
      <c r="A5341" t="s">
        <v>8841</v>
      </c>
      <c r="B5341" s="2">
        <v>45698</v>
      </c>
      <c r="C5341" t="s">
        <v>10019</v>
      </c>
      <c r="D5341" t="s">
        <v>10031</v>
      </c>
      <c r="E5341" t="s">
        <v>10034</v>
      </c>
      <c r="F5341">
        <v>14</v>
      </c>
      <c r="G5341">
        <v>283.27999999999997</v>
      </c>
      <c r="H5341">
        <v>250.58</v>
      </c>
      <c r="I5341" t="s">
        <v>10040</v>
      </c>
      <c r="J5341">
        <f>F5341*G5341</f>
        <v>3965.9199999999996</v>
      </c>
      <c r="K5341">
        <f>F5341*H5341</f>
        <v>3508.1200000000003</v>
      </c>
      <c r="L5341">
        <f>J5341-K5341</f>
        <v>457.79999999999927</v>
      </c>
      <c r="M5341" s="5">
        <f>L5341/J5341</f>
        <v>0.11543349336345649</v>
      </c>
      <c r="N5341" t="str">
        <f>IF(ISNA(VLOOKUP(A5341,'Returns Data'!A:A,1,0)),"No","Yes")</f>
        <v>No</v>
      </c>
      <c r="O5341" t="s">
        <v>10085</v>
      </c>
      <c r="P5341" t="str">
        <f>IFERROR(VLOOKUP(A5341,'Ratings Data'!A:C,3,0),"No Rating")</f>
        <v>No Rating</v>
      </c>
      <c r="Q5341" t="s">
        <v>10067</v>
      </c>
      <c r="R5341" s="5">
        <f t="shared" si="83"/>
        <v>-0.16010436432637581</v>
      </c>
    </row>
    <row r="5342" spans="1:18" x14ac:dyDescent="0.3">
      <c r="A5342" t="s">
        <v>8907</v>
      </c>
      <c r="B5342" s="2">
        <v>45698</v>
      </c>
      <c r="C5342" t="s">
        <v>10011</v>
      </c>
      <c r="D5342" t="s">
        <v>10029</v>
      </c>
      <c r="E5342" t="s">
        <v>10038</v>
      </c>
      <c r="F5342">
        <v>6</v>
      </c>
      <c r="G5342">
        <v>371.92</v>
      </c>
      <c r="H5342">
        <v>231.28</v>
      </c>
      <c r="I5342" t="s">
        <v>10039</v>
      </c>
      <c r="J5342">
        <f>F5342*G5342</f>
        <v>2231.52</v>
      </c>
      <c r="K5342">
        <f>F5342*H5342</f>
        <v>1387.68</v>
      </c>
      <c r="L5342">
        <f>J5342-K5342</f>
        <v>843.83999999999992</v>
      </c>
      <c r="M5342" s="5">
        <f>L5342/J5342</f>
        <v>0.37814583781458377</v>
      </c>
      <c r="N5342" t="str">
        <f>IF(ISNA(VLOOKUP(A5342,'Returns Data'!A:A,1,0)),"No","Yes")</f>
        <v>No</v>
      </c>
      <c r="O5342" t="s">
        <v>10085</v>
      </c>
      <c r="P5342" t="str">
        <f>IFERROR(VLOOKUP(A5342,'Ratings Data'!A:C,3,0),"No Rating")</f>
        <v>No Rating</v>
      </c>
      <c r="Q5342" t="s">
        <v>10067</v>
      </c>
      <c r="R5342" s="5">
        <f t="shared" si="83"/>
        <v>-0.43732601767055307</v>
      </c>
    </row>
    <row r="5343" spans="1:18" x14ac:dyDescent="0.3">
      <c r="A5343" t="s">
        <v>9013</v>
      </c>
      <c r="B5343" s="2">
        <v>45698</v>
      </c>
      <c r="C5343" t="s">
        <v>10018</v>
      </c>
      <c r="D5343" t="s">
        <v>10033</v>
      </c>
      <c r="E5343" t="s">
        <v>10036</v>
      </c>
      <c r="F5343">
        <v>3</v>
      </c>
      <c r="G5343">
        <v>241.23</v>
      </c>
      <c r="H5343">
        <v>173.63</v>
      </c>
      <c r="I5343" t="s">
        <v>10040</v>
      </c>
      <c r="J5343">
        <f>F5343*G5343</f>
        <v>723.68999999999994</v>
      </c>
      <c r="K5343">
        <f>F5343*H5343</f>
        <v>520.89</v>
      </c>
      <c r="L5343">
        <f>J5343-K5343</f>
        <v>202.79999999999995</v>
      </c>
      <c r="M5343" s="5">
        <f>L5343/J5343</f>
        <v>0.28023048542884382</v>
      </c>
      <c r="N5343" t="str">
        <f>IF(ISNA(VLOOKUP(A5343,'Returns Data'!A:A,1,0)),"No","Yes")</f>
        <v>No</v>
      </c>
      <c r="O5343" t="s">
        <v>10085</v>
      </c>
      <c r="P5343" t="str">
        <f>IFERROR(VLOOKUP(A5343,'Ratings Data'!A:C,3,0),"No Rating")</f>
        <v>No Rating</v>
      </c>
      <c r="Q5343" t="s">
        <v>10067</v>
      </c>
      <c r="R5343" s="5">
        <f t="shared" si="83"/>
        <v>-0.67569638631963858</v>
      </c>
    </row>
    <row r="5344" spans="1:18" x14ac:dyDescent="0.3">
      <c r="A5344" t="s">
        <v>9186</v>
      </c>
      <c r="B5344" s="2">
        <v>45698</v>
      </c>
      <c r="C5344" t="s">
        <v>10018</v>
      </c>
      <c r="D5344" t="s">
        <v>10033</v>
      </c>
      <c r="E5344" t="s">
        <v>10037</v>
      </c>
      <c r="F5344">
        <v>5</v>
      </c>
      <c r="G5344">
        <v>422.14</v>
      </c>
      <c r="H5344">
        <v>280.58</v>
      </c>
      <c r="I5344" t="s">
        <v>10040</v>
      </c>
      <c r="J5344">
        <f>F5344*G5344</f>
        <v>2110.6999999999998</v>
      </c>
      <c r="K5344">
        <f>F5344*H5344</f>
        <v>1402.8999999999999</v>
      </c>
      <c r="L5344">
        <f>J5344-K5344</f>
        <v>707.8</v>
      </c>
      <c r="M5344" s="5">
        <f>L5344/J5344</f>
        <v>0.33533898706590232</v>
      </c>
      <c r="N5344" t="str">
        <f>IF(ISNA(VLOOKUP(A5344,'Returns Data'!A:A,1,0)),"No","Yes")</f>
        <v>No</v>
      </c>
      <c r="O5344" t="s">
        <v>10085</v>
      </c>
      <c r="P5344" t="str">
        <f>IFERROR(VLOOKUP(A5344,'Ratings Data'!A:C,3,0),"No Rating")</f>
        <v>No Rating</v>
      </c>
      <c r="Q5344" t="s">
        <v>10067</v>
      </c>
      <c r="R5344" s="5">
        <f t="shared" si="83"/>
        <v>1.9165803037212064</v>
      </c>
    </row>
    <row r="5345" spans="1:18" x14ac:dyDescent="0.3">
      <c r="A5345" t="s">
        <v>10007</v>
      </c>
      <c r="B5345" s="2">
        <v>45698</v>
      </c>
      <c r="C5345" t="s">
        <v>10012</v>
      </c>
      <c r="D5345" t="s">
        <v>10030</v>
      </c>
      <c r="E5345" t="s">
        <v>10035</v>
      </c>
      <c r="F5345">
        <v>16</v>
      </c>
      <c r="G5345">
        <v>292.33</v>
      </c>
      <c r="H5345">
        <v>218.33</v>
      </c>
      <c r="I5345" t="s">
        <v>10040</v>
      </c>
      <c r="J5345">
        <f>F5345*G5345</f>
        <v>4677.28</v>
      </c>
      <c r="K5345">
        <f>F5345*H5345</f>
        <v>3493.28</v>
      </c>
      <c r="L5345">
        <f>J5345-K5345</f>
        <v>1183.9999999999995</v>
      </c>
      <c r="M5345" s="5">
        <f>L5345/J5345</f>
        <v>0.25313857626654801</v>
      </c>
      <c r="N5345" t="str">
        <f>IF(ISNA(VLOOKUP(A5345,'Returns Data'!A:A,1,0)),"No","Yes")</f>
        <v>No</v>
      </c>
      <c r="O5345" t="s">
        <v>10085</v>
      </c>
      <c r="P5345" t="str">
        <f>IFERROR(VLOOKUP(A5345,'Ratings Data'!A:C,3,0),"No Rating")</f>
        <v>No Rating</v>
      </c>
      <c r="Q5345" t="s">
        <v>10067</v>
      </c>
      <c r="R5345" s="5">
        <f t="shared" si="83"/>
        <v>1.2159852181740656</v>
      </c>
    </row>
    <row r="5346" spans="1:18" x14ac:dyDescent="0.3">
      <c r="A5346" t="s">
        <v>58</v>
      </c>
      <c r="B5346" s="2">
        <v>45699</v>
      </c>
      <c r="C5346" t="s">
        <v>10018</v>
      </c>
      <c r="D5346" t="s">
        <v>10033</v>
      </c>
      <c r="E5346" t="s">
        <v>10038</v>
      </c>
      <c r="F5346">
        <v>19</v>
      </c>
      <c r="G5346">
        <v>300.3</v>
      </c>
      <c r="H5346">
        <v>191.1</v>
      </c>
      <c r="I5346" t="s">
        <v>10040</v>
      </c>
      <c r="J5346">
        <f>F5346*G5346</f>
        <v>5705.7</v>
      </c>
      <c r="K5346">
        <f>F5346*H5346</f>
        <v>3630.9</v>
      </c>
      <c r="L5346">
        <f>J5346-K5346</f>
        <v>2074.7999999999997</v>
      </c>
      <c r="M5346" s="5">
        <f>L5346/J5346</f>
        <v>0.36363636363636359</v>
      </c>
      <c r="N5346" t="str">
        <f>IF(ISNA(VLOOKUP(A5346,'Returns Data'!A:A,1,0)),"No","Yes")</f>
        <v>No</v>
      </c>
      <c r="O5346" t="s">
        <v>10085</v>
      </c>
      <c r="P5346" t="str">
        <f>IFERROR(VLOOKUP(A5346,'Ratings Data'!A:C,3,0),"No Rating")</f>
        <v>No Rating</v>
      </c>
      <c r="Q5346" t="s">
        <v>10067</v>
      </c>
      <c r="R5346" s="5">
        <f t="shared" si="83"/>
        <v>0.21987565422638802</v>
      </c>
    </row>
    <row r="5347" spans="1:18" x14ac:dyDescent="0.3">
      <c r="A5347" t="s">
        <v>828</v>
      </c>
      <c r="B5347" s="2">
        <v>45699</v>
      </c>
      <c r="C5347" t="s">
        <v>10010</v>
      </c>
      <c r="D5347" t="s">
        <v>10029</v>
      </c>
      <c r="E5347" t="s">
        <v>10036</v>
      </c>
      <c r="F5347">
        <v>14</v>
      </c>
      <c r="G5347">
        <v>147.35</v>
      </c>
      <c r="H5347">
        <v>114.5</v>
      </c>
      <c r="I5347" t="s">
        <v>10039</v>
      </c>
      <c r="J5347">
        <f>F5347*G5347</f>
        <v>2062.9</v>
      </c>
      <c r="K5347">
        <f>F5347*H5347</f>
        <v>1603</v>
      </c>
      <c r="L5347">
        <f>J5347-K5347</f>
        <v>459.90000000000009</v>
      </c>
      <c r="M5347" s="5">
        <f>L5347/J5347</f>
        <v>0.22293858160841537</v>
      </c>
      <c r="N5347" t="str">
        <f>IF(ISNA(VLOOKUP(A5347,'Returns Data'!A:A,1,0)),"No","Yes")</f>
        <v>No</v>
      </c>
      <c r="O5347" t="s">
        <v>10085</v>
      </c>
      <c r="P5347" t="str">
        <f>IFERROR(VLOOKUP(A5347,'Ratings Data'!A:C,3,0),"No Rating")</f>
        <v>No Rating</v>
      </c>
      <c r="Q5347" t="s">
        <v>10067</v>
      </c>
      <c r="R5347" s="5">
        <f t="shared" si="83"/>
        <v>-0.63844927002821739</v>
      </c>
    </row>
    <row r="5348" spans="1:18" x14ac:dyDescent="0.3">
      <c r="A5348" t="s">
        <v>1281</v>
      </c>
      <c r="B5348" s="2">
        <v>45699</v>
      </c>
      <c r="C5348" t="s">
        <v>10020</v>
      </c>
      <c r="D5348" t="s">
        <v>10030</v>
      </c>
      <c r="E5348" t="s">
        <v>10035</v>
      </c>
      <c r="F5348">
        <v>16</v>
      </c>
      <c r="G5348">
        <v>233.62</v>
      </c>
      <c r="H5348">
        <v>143.93</v>
      </c>
      <c r="I5348" t="s">
        <v>10040</v>
      </c>
      <c r="J5348">
        <f>F5348*G5348</f>
        <v>3737.92</v>
      </c>
      <c r="K5348">
        <f>F5348*H5348</f>
        <v>2302.88</v>
      </c>
      <c r="L5348">
        <f>J5348-K5348</f>
        <v>1435.04</v>
      </c>
      <c r="M5348" s="5">
        <f>L5348/J5348</f>
        <v>0.38391404845475557</v>
      </c>
      <c r="N5348" t="str">
        <f>IF(ISNA(VLOOKUP(A5348,'Returns Data'!A:A,1,0)),"No","Yes")</f>
        <v>No</v>
      </c>
      <c r="O5348" t="s">
        <v>10085</v>
      </c>
      <c r="P5348" t="str">
        <f>IFERROR(VLOOKUP(A5348,'Ratings Data'!A:C,3,0),"No Rating")</f>
        <v>No Rating</v>
      </c>
      <c r="Q5348" t="s">
        <v>10067</v>
      </c>
      <c r="R5348" s="5">
        <f t="shared" si="83"/>
        <v>0.81197343545494205</v>
      </c>
    </row>
    <row r="5349" spans="1:18" x14ac:dyDescent="0.3">
      <c r="A5349" t="s">
        <v>2782</v>
      </c>
      <c r="B5349" s="2">
        <v>45699</v>
      </c>
      <c r="C5349" t="s">
        <v>10011</v>
      </c>
      <c r="D5349" t="s">
        <v>10029</v>
      </c>
      <c r="E5349" t="s">
        <v>10036</v>
      </c>
      <c r="F5349">
        <v>14</v>
      </c>
      <c r="G5349">
        <v>355.64</v>
      </c>
      <c r="H5349">
        <v>318.73</v>
      </c>
      <c r="I5349" t="s">
        <v>10039</v>
      </c>
      <c r="J5349">
        <f>F5349*G5349</f>
        <v>4978.96</v>
      </c>
      <c r="K5349">
        <f>F5349*H5349</f>
        <v>4462.22</v>
      </c>
      <c r="L5349">
        <f>J5349-K5349</f>
        <v>516.73999999999978</v>
      </c>
      <c r="M5349" s="5">
        <f>L5349/J5349</f>
        <v>0.10378472612754466</v>
      </c>
      <c r="N5349" t="str">
        <f>IF(ISNA(VLOOKUP(A5349,'Returns Data'!A:A,1,0)),"No","Yes")</f>
        <v>No</v>
      </c>
      <c r="O5349" t="s">
        <v>10085</v>
      </c>
      <c r="P5349" t="str">
        <f>IFERROR(VLOOKUP(A5349,'Ratings Data'!A:C,3,0),"No Rating")</f>
        <v>No Rating</v>
      </c>
      <c r="Q5349" t="s">
        <v>10067</v>
      </c>
      <c r="R5349" s="5">
        <f t="shared" si="83"/>
        <v>0.33201352623919184</v>
      </c>
    </row>
    <row r="5350" spans="1:18" x14ac:dyDescent="0.3">
      <c r="A5350" t="s">
        <v>3110</v>
      </c>
      <c r="B5350" s="2">
        <v>45699</v>
      </c>
      <c r="C5350" t="s">
        <v>10028</v>
      </c>
      <c r="D5350" t="s">
        <v>10032</v>
      </c>
      <c r="E5350" t="s">
        <v>10034</v>
      </c>
      <c r="F5350">
        <v>18</v>
      </c>
      <c r="G5350">
        <v>69.930000000000007</v>
      </c>
      <c r="H5350">
        <v>53.46</v>
      </c>
      <c r="I5350" t="s">
        <v>10040</v>
      </c>
      <c r="J5350">
        <f>F5350*G5350</f>
        <v>1258.7400000000002</v>
      </c>
      <c r="K5350">
        <f>F5350*H5350</f>
        <v>962.28</v>
      </c>
      <c r="L5350">
        <f>J5350-K5350</f>
        <v>296.46000000000026</v>
      </c>
      <c r="M5350" s="5">
        <f>L5350/J5350</f>
        <v>0.23552123552123569</v>
      </c>
      <c r="N5350" t="str">
        <f>IF(ISNA(VLOOKUP(A5350,'Returns Data'!A:A,1,0)),"No","Yes")</f>
        <v>Yes</v>
      </c>
      <c r="O5350" t="str">
        <f>IFERROR(VLOOKUP(A5350,'Returns Data'!A:E,5,0),"No Returns")</f>
        <v>Wrong Product</v>
      </c>
      <c r="P5350" t="str">
        <f>IFERROR(VLOOKUP(A5350,'Ratings Data'!A:C,3,0),"No Rating")</f>
        <v>No Rating</v>
      </c>
      <c r="Q5350" t="s">
        <v>10067</v>
      </c>
      <c r="R5350" s="5">
        <f t="shared" si="83"/>
        <v>-0.74718816781014508</v>
      </c>
    </row>
    <row r="5351" spans="1:18" x14ac:dyDescent="0.3">
      <c r="A5351" t="s">
        <v>3385</v>
      </c>
      <c r="B5351" s="2">
        <v>45699</v>
      </c>
      <c r="C5351" t="s">
        <v>10016</v>
      </c>
      <c r="D5351" t="s">
        <v>10032</v>
      </c>
      <c r="E5351" t="s">
        <v>10034</v>
      </c>
      <c r="F5351">
        <v>11</v>
      </c>
      <c r="G5351">
        <v>257.99</v>
      </c>
      <c r="H5351">
        <v>221.17</v>
      </c>
      <c r="I5351" t="s">
        <v>10039</v>
      </c>
      <c r="J5351">
        <f>F5351*G5351</f>
        <v>2837.8900000000003</v>
      </c>
      <c r="K5351">
        <f>F5351*H5351</f>
        <v>2432.87</v>
      </c>
      <c r="L5351">
        <f>J5351-K5351</f>
        <v>405.02000000000044</v>
      </c>
      <c r="M5351" s="5">
        <f>L5351/J5351</f>
        <v>0.1427187100275206</v>
      </c>
      <c r="N5351" t="str">
        <f>IF(ISNA(VLOOKUP(A5351,'Returns Data'!A:A,1,0)),"No","Yes")</f>
        <v>No</v>
      </c>
      <c r="O5351" t="s">
        <v>10085</v>
      </c>
      <c r="P5351" t="str">
        <f>IFERROR(VLOOKUP(A5351,'Ratings Data'!A:C,3,0),"No Rating")</f>
        <v>No Rating</v>
      </c>
      <c r="Q5351" t="s">
        <v>10067</v>
      </c>
      <c r="R5351" s="5">
        <f t="shared" si="83"/>
        <v>1.2545481989926432</v>
      </c>
    </row>
    <row r="5352" spans="1:18" x14ac:dyDescent="0.3">
      <c r="A5352" t="s">
        <v>3545</v>
      </c>
      <c r="B5352" s="2">
        <v>45699</v>
      </c>
      <c r="C5352" t="s">
        <v>10018</v>
      </c>
      <c r="D5352" t="s">
        <v>10033</v>
      </c>
      <c r="E5352" t="s">
        <v>10035</v>
      </c>
      <c r="F5352">
        <v>15</v>
      </c>
      <c r="G5352">
        <v>333.5</v>
      </c>
      <c r="H5352">
        <v>292.73</v>
      </c>
      <c r="I5352" t="s">
        <v>10040</v>
      </c>
      <c r="J5352">
        <f>F5352*G5352</f>
        <v>5002.5</v>
      </c>
      <c r="K5352">
        <f>F5352*H5352</f>
        <v>4390.9500000000007</v>
      </c>
      <c r="L5352">
        <f>J5352-K5352</f>
        <v>611.54999999999927</v>
      </c>
      <c r="M5352" s="5">
        <f>L5352/J5352</f>
        <v>0.12224887556221875</v>
      </c>
      <c r="N5352" t="str">
        <f>IF(ISNA(VLOOKUP(A5352,'Returns Data'!A:A,1,0)),"No","Yes")</f>
        <v>No</v>
      </c>
      <c r="O5352" t="s">
        <v>10085</v>
      </c>
      <c r="P5352" t="str">
        <f>IFERROR(VLOOKUP(A5352,'Ratings Data'!A:C,3,0),"No Rating")</f>
        <v>No Rating</v>
      </c>
      <c r="Q5352" t="s">
        <v>10067</v>
      </c>
      <c r="R5352" s="5">
        <f t="shared" si="83"/>
        <v>0.76275331320100481</v>
      </c>
    </row>
    <row r="5353" spans="1:18" x14ac:dyDescent="0.3">
      <c r="A5353" t="s">
        <v>3981</v>
      </c>
      <c r="B5353" s="2">
        <v>45699</v>
      </c>
      <c r="C5353" t="s">
        <v>10023</v>
      </c>
      <c r="D5353" t="s">
        <v>10033</v>
      </c>
      <c r="E5353" t="s">
        <v>10036</v>
      </c>
      <c r="F5353">
        <v>6</v>
      </c>
      <c r="G5353">
        <v>171.67</v>
      </c>
      <c r="H5353">
        <v>122.8</v>
      </c>
      <c r="I5353" t="s">
        <v>10040</v>
      </c>
      <c r="J5353">
        <f>F5353*G5353</f>
        <v>1030.02</v>
      </c>
      <c r="K5353">
        <f>F5353*H5353</f>
        <v>736.8</v>
      </c>
      <c r="L5353">
        <f>J5353-K5353</f>
        <v>293.22000000000003</v>
      </c>
      <c r="M5353" s="5">
        <f>L5353/J5353</f>
        <v>0.28467408399836902</v>
      </c>
      <c r="N5353" t="str">
        <f>IF(ISNA(VLOOKUP(A5353,'Returns Data'!A:A,1,0)),"No","Yes")</f>
        <v>No</v>
      </c>
      <c r="O5353" t="s">
        <v>10085</v>
      </c>
      <c r="P5353" t="str">
        <f>IFERROR(VLOOKUP(A5353,'Ratings Data'!A:C,3,0),"No Rating")</f>
        <v>No Rating</v>
      </c>
      <c r="Q5353" t="s">
        <v>10067</v>
      </c>
      <c r="R5353" s="5">
        <f t="shared" si="83"/>
        <v>-0.79409895052473767</v>
      </c>
    </row>
    <row r="5354" spans="1:18" x14ac:dyDescent="0.3">
      <c r="A5354" t="s">
        <v>4790</v>
      </c>
      <c r="B5354" s="2">
        <v>45699</v>
      </c>
      <c r="C5354" t="s">
        <v>10015</v>
      </c>
      <c r="D5354" t="s">
        <v>10031</v>
      </c>
      <c r="E5354" t="s">
        <v>10035</v>
      </c>
      <c r="F5354">
        <v>12</v>
      </c>
      <c r="G5354">
        <v>311.69</v>
      </c>
      <c r="H5354">
        <v>266.69</v>
      </c>
      <c r="I5354" t="s">
        <v>10040</v>
      </c>
      <c r="J5354">
        <f>F5354*G5354</f>
        <v>3740.2799999999997</v>
      </c>
      <c r="K5354">
        <f>F5354*H5354</f>
        <v>3200.2799999999997</v>
      </c>
      <c r="L5354">
        <f>J5354-K5354</f>
        <v>540</v>
      </c>
      <c r="M5354" s="5">
        <f>L5354/J5354</f>
        <v>0.144374217972986</v>
      </c>
      <c r="N5354" t="str">
        <f>IF(ISNA(VLOOKUP(A5354,'Returns Data'!A:A,1,0)),"No","Yes")</f>
        <v>No</v>
      </c>
      <c r="O5354" t="s">
        <v>10085</v>
      </c>
      <c r="P5354" t="str">
        <f>IFERROR(VLOOKUP(A5354,'Ratings Data'!A:C,3,0),"No Rating")</f>
        <v>No Rating</v>
      </c>
      <c r="Q5354" t="s">
        <v>10067</v>
      </c>
      <c r="R5354" s="5">
        <f t="shared" si="83"/>
        <v>2.6312692957418302</v>
      </c>
    </row>
    <row r="5355" spans="1:18" x14ac:dyDescent="0.3">
      <c r="A5355" t="s">
        <v>5460</v>
      </c>
      <c r="B5355" s="2">
        <v>45699</v>
      </c>
      <c r="C5355" t="s">
        <v>10021</v>
      </c>
      <c r="D5355" t="s">
        <v>10031</v>
      </c>
      <c r="E5355" t="s">
        <v>10034</v>
      </c>
      <c r="F5355">
        <v>11</v>
      </c>
      <c r="G5355">
        <v>445.25</v>
      </c>
      <c r="H5355">
        <v>267.99</v>
      </c>
      <c r="I5355" t="s">
        <v>10039</v>
      </c>
      <c r="J5355">
        <f>F5355*G5355</f>
        <v>4897.75</v>
      </c>
      <c r="K5355">
        <f>F5355*H5355</f>
        <v>2947.8900000000003</v>
      </c>
      <c r="L5355">
        <f>J5355-K5355</f>
        <v>1949.8599999999997</v>
      </c>
      <c r="M5355" s="5">
        <f>L5355/J5355</f>
        <v>0.39811341942728795</v>
      </c>
      <c r="N5355" t="str">
        <f>IF(ISNA(VLOOKUP(A5355,'Returns Data'!A:A,1,0)),"No","Yes")</f>
        <v>No</v>
      </c>
      <c r="O5355" t="s">
        <v>10085</v>
      </c>
      <c r="P5355" t="str">
        <f>IFERROR(VLOOKUP(A5355,'Ratings Data'!A:C,3,0),"No Rating")</f>
        <v>No Rating</v>
      </c>
      <c r="Q5355" t="s">
        <v>10067</v>
      </c>
      <c r="R5355" s="5">
        <f t="shared" si="83"/>
        <v>0.30946078903183727</v>
      </c>
    </row>
    <row r="5356" spans="1:18" x14ac:dyDescent="0.3">
      <c r="A5356" t="s">
        <v>6279</v>
      </c>
      <c r="B5356" s="2">
        <v>45699</v>
      </c>
      <c r="C5356" t="s">
        <v>10027</v>
      </c>
      <c r="D5356" t="s">
        <v>10032</v>
      </c>
      <c r="E5356" t="s">
        <v>10038</v>
      </c>
      <c r="F5356">
        <v>5</v>
      </c>
      <c r="G5356">
        <v>208.97</v>
      </c>
      <c r="H5356">
        <v>154.6</v>
      </c>
      <c r="I5356" t="s">
        <v>10040</v>
      </c>
      <c r="J5356">
        <f>F5356*G5356</f>
        <v>1044.8499999999999</v>
      </c>
      <c r="K5356">
        <f>F5356*H5356</f>
        <v>773</v>
      </c>
      <c r="L5356">
        <f>J5356-K5356</f>
        <v>271.84999999999991</v>
      </c>
      <c r="M5356" s="5">
        <f>L5356/J5356</f>
        <v>0.2601808872086902</v>
      </c>
      <c r="N5356" t="str">
        <f>IF(ISNA(VLOOKUP(A5356,'Returns Data'!A:A,1,0)),"No","Yes")</f>
        <v>No</v>
      </c>
      <c r="O5356" t="s">
        <v>10085</v>
      </c>
      <c r="P5356">
        <f>IFERROR(VLOOKUP(A5356,'Ratings Data'!A:C,3,0),"No Rating")</f>
        <v>4</v>
      </c>
      <c r="Q5356" t="s">
        <v>10067</v>
      </c>
      <c r="R5356" s="5">
        <f t="shared" si="83"/>
        <v>-0.78666734725128884</v>
      </c>
    </row>
    <row r="5357" spans="1:18" x14ac:dyDescent="0.3">
      <c r="A5357" t="s">
        <v>6487</v>
      </c>
      <c r="B5357" s="2">
        <v>45699</v>
      </c>
      <c r="C5357" t="s">
        <v>10023</v>
      </c>
      <c r="D5357" t="s">
        <v>10033</v>
      </c>
      <c r="E5357" t="s">
        <v>10035</v>
      </c>
      <c r="F5357">
        <v>18</v>
      </c>
      <c r="G5357">
        <v>249.18</v>
      </c>
      <c r="H5357">
        <v>189.66</v>
      </c>
      <c r="I5357" t="s">
        <v>10040</v>
      </c>
      <c r="J5357">
        <f>F5357*G5357</f>
        <v>4485.24</v>
      </c>
      <c r="K5357">
        <f>F5357*H5357</f>
        <v>3413.88</v>
      </c>
      <c r="L5357">
        <f>J5357-K5357</f>
        <v>1071.3599999999997</v>
      </c>
      <c r="M5357" s="5">
        <f>L5357/J5357</f>
        <v>0.23886347218877912</v>
      </c>
      <c r="N5357" t="str">
        <f>IF(ISNA(VLOOKUP(A5357,'Returns Data'!A:A,1,0)),"No","Yes")</f>
        <v>No</v>
      </c>
      <c r="O5357" t="s">
        <v>10085</v>
      </c>
      <c r="P5357" t="str">
        <f>IFERROR(VLOOKUP(A5357,'Ratings Data'!A:C,3,0),"No Rating")</f>
        <v>No Rating</v>
      </c>
      <c r="Q5357" t="s">
        <v>10067</v>
      </c>
      <c r="R5357" s="5">
        <f t="shared" si="83"/>
        <v>3.2927118725175863</v>
      </c>
    </row>
    <row r="5358" spans="1:18" x14ac:dyDescent="0.3">
      <c r="A5358" t="s">
        <v>6754</v>
      </c>
      <c r="B5358" s="2">
        <v>45699</v>
      </c>
      <c r="C5358" t="s">
        <v>10013</v>
      </c>
      <c r="D5358" t="s">
        <v>10030</v>
      </c>
      <c r="E5358" t="s">
        <v>10034</v>
      </c>
      <c r="F5358">
        <v>15</v>
      </c>
      <c r="G5358">
        <v>263.76</v>
      </c>
      <c r="H5358">
        <v>186.09</v>
      </c>
      <c r="I5358" t="s">
        <v>10039</v>
      </c>
      <c r="J5358">
        <f>F5358*G5358</f>
        <v>3956.3999999999996</v>
      </c>
      <c r="K5358">
        <f>F5358*H5358</f>
        <v>2791.35</v>
      </c>
      <c r="L5358">
        <f>J5358-K5358</f>
        <v>1165.0499999999997</v>
      </c>
      <c r="M5358" s="5">
        <f>L5358/J5358</f>
        <v>0.29447224749772516</v>
      </c>
      <c r="N5358" t="str">
        <f>IF(ISNA(VLOOKUP(A5358,'Returns Data'!A:A,1,0)),"No","Yes")</f>
        <v>No</v>
      </c>
      <c r="O5358" t="s">
        <v>10085</v>
      </c>
      <c r="P5358">
        <f>IFERROR(VLOOKUP(A5358,'Ratings Data'!A:C,3,0),"No Rating")</f>
        <v>5</v>
      </c>
      <c r="Q5358" t="s">
        <v>10067</v>
      </c>
      <c r="R5358" s="5">
        <f t="shared" si="83"/>
        <v>-0.11790673408780805</v>
      </c>
    </row>
    <row r="5359" spans="1:18" x14ac:dyDescent="0.3">
      <c r="A5359" t="s">
        <v>6821</v>
      </c>
      <c r="B5359" s="2">
        <v>45699</v>
      </c>
      <c r="C5359" t="s">
        <v>10021</v>
      </c>
      <c r="D5359" t="s">
        <v>10031</v>
      </c>
      <c r="E5359" t="s">
        <v>10036</v>
      </c>
      <c r="F5359">
        <v>13</v>
      </c>
      <c r="G5359">
        <v>355.9</v>
      </c>
      <c r="H5359">
        <v>219.54</v>
      </c>
      <c r="I5359" t="s">
        <v>10040</v>
      </c>
      <c r="J5359">
        <f>F5359*G5359</f>
        <v>4626.7</v>
      </c>
      <c r="K5359">
        <f>F5359*H5359</f>
        <v>2854.02</v>
      </c>
      <c r="L5359">
        <f>J5359-K5359</f>
        <v>1772.6799999999998</v>
      </c>
      <c r="M5359" s="5">
        <f>L5359/J5359</f>
        <v>0.38314133183478505</v>
      </c>
      <c r="N5359" t="str">
        <f>IF(ISNA(VLOOKUP(A5359,'Returns Data'!A:A,1,0)),"No","Yes")</f>
        <v>No</v>
      </c>
      <c r="O5359" t="s">
        <v>10085</v>
      </c>
      <c r="P5359" t="str">
        <f>IFERROR(VLOOKUP(A5359,'Ratings Data'!A:C,3,0),"No Rating")</f>
        <v>No Rating</v>
      </c>
      <c r="Q5359" t="s">
        <v>10067</v>
      </c>
      <c r="R5359" s="5">
        <f t="shared" si="83"/>
        <v>0.16942169649176025</v>
      </c>
    </row>
    <row r="5360" spans="1:18" x14ac:dyDescent="0.3">
      <c r="A5360" t="s">
        <v>7146</v>
      </c>
      <c r="B5360" s="2">
        <v>45699</v>
      </c>
      <c r="C5360" t="s">
        <v>10016</v>
      </c>
      <c r="D5360" t="s">
        <v>10032</v>
      </c>
      <c r="E5360" t="s">
        <v>10037</v>
      </c>
      <c r="F5360">
        <v>15</v>
      </c>
      <c r="G5360">
        <v>392.28</v>
      </c>
      <c r="H5360">
        <v>279.23</v>
      </c>
      <c r="I5360" t="s">
        <v>10039</v>
      </c>
      <c r="J5360">
        <f>F5360*G5360</f>
        <v>5884.2</v>
      </c>
      <c r="K5360">
        <f>F5360*H5360</f>
        <v>4188.4500000000007</v>
      </c>
      <c r="L5360">
        <f>J5360-K5360</f>
        <v>1695.7499999999991</v>
      </c>
      <c r="M5360" s="5">
        <f>L5360/J5360</f>
        <v>0.28818700927908625</v>
      </c>
      <c r="N5360" t="str">
        <f>IF(ISNA(VLOOKUP(A5360,'Returns Data'!A:A,1,0)),"No","Yes")</f>
        <v>No</v>
      </c>
      <c r="O5360" t="s">
        <v>10085</v>
      </c>
      <c r="P5360" t="str">
        <f>IFERROR(VLOOKUP(A5360,'Ratings Data'!A:C,3,0),"No Rating")</f>
        <v>No Rating</v>
      </c>
      <c r="Q5360" t="s">
        <v>10067</v>
      </c>
      <c r="R5360" s="5">
        <f t="shared" si="83"/>
        <v>0.27179198997125381</v>
      </c>
    </row>
    <row r="5361" spans="1:18" x14ac:dyDescent="0.3">
      <c r="A5361" t="s">
        <v>7534</v>
      </c>
      <c r="B5361" s="2">
        <v>45699</v>
      </c>
      <c r="C5361" t="s">
        <v>10010</v>
      </c>
      <c r="D5361" t="s">
        <v>10029</v>
      </c>
      <c r="E5361" t="s">
        <v>10035</v>
      </c>
      <c r="F5361">
        <v>15</v>
      </c>
      <c r="G5361">
        <v>113.35</v>
      </c>
      <c r="H5361">
        <v>72.92</v>
      </c>
      <c r="I5361" t="s">
        <v>10039</v>
      </c>
      <c r="J5361">
        <f>F5361*G5361</f>
        <v>1700.25</v>
      </c>
      <c r="K5361">
        <f>F5361*H5361</f>
        <v>1093.8</v>
      </c>
      <c r="L5361">
        <f>J5361-K5361</f>
        <v>606.45000000000005</v>
      </c>
      <c r="M5361" s="5">
        <f>L5361/J5361</f>
        <v>0.35668284075871198</v>
      </c>
      <c r="N5361" t="str">
        <f>IF(ISNA(VLOOKUP(A5361,'Returns Data'!A:A,1,0)),"No","Yes")</f>
        <v>No</v>
      </c>
      <c r="O5361" t="s">
        <v>10085</v>
      </c>
      <c r="P5361">
        <f>IFERROR(VLOOKUP(A5361,'Ratings Data'!A:C,3,0),"No Rating")</f>
        <v>3</v>
      </c>
      <c r="Q5361" t="s">
        <v>10067</v>
      </c>
      <c r="R5361" s="5">
        <f t="shared" si="83"/>
        <v>-0.71104823085551139</v>
      </c>
    </row>
    <row r="5362" spans="1:18" x14ac:dyDescent="0.3">
      <c r="A5362" t="s">
        <v>7674</v>
      </c>
      <c r="B5362" s="2">
        <v>45699</v>
      </c>
      <c r="C5362" t="s">
        <v>10023</v>
      </c>
      <c r="D5362" t="s">
        <v>10033</v>
      </c>
      <c r="E5362" t="s">
        <v>10035</v>
      </c>
      <c r="F5362">
        <v>8</v>
      </c>
      <c r="G5362">
        <v>363.67</v>
      </c>
      <c r="H5362">
        <v>271.17</v>
      </c>
      <c r="I5362" t="s">
        <v>10040</v>
      </c>
      <c r="J5362">
        <f>F5362*G5362</f>
        <v>2909.36</v>
      </c>
      <c r="K5362">
        <f>F5362*H5362</f>
        <v>2169.36</v>
      </c>
      <c r="L5362">
        <f>J5362-K5362</f>
        <v>740</v>
      </c>
      <c r="M5362" s="5">
        <f>L5362/J5362</f>
        <v>0.25435147248879475</v>
      </c>
      <c r="N5362" t="str">
        <f>IF(ISNA(VLOOKUP(A5362,'Returns Data'!A:A,1,0)),"No","Yes")</f>
        <v>Yes</v>
      </c>
      <c r="O5362" t="str">
        <f>IFERROR(VLOOKUP(A5362,'Returns Data'!A:E,5,0),"No Returns")</f>
        <v>Late Delivery</v>
      </c>
      <c r="P5362" t="str">
        <f>IFERROR(VLOOKUP(A5362,'Ratings Data'!A:C,3,0),"No Rating")</f>
        <v>No Rating</v>
      </c>
      <c r="Q5362" t="s">
        <v>10067</v>
      </c>
      <c r="R5362" s="5">
        <f t="shared" si="83"/>
        <v>0.71113659755918257</v>
      </c>
    </row>
    <row r="5363" spans="1:18" x14ac:dyDescent="0.3">
      <c r="A5363" t="s">
        <v>7732</v>
      </c>
      <c r="B5363" s="2">
        <v>45699</v>
      </c>
      <c r="C5363" t="s">
        <v>10013</v>
      </c>
      <c r="D5363" t="s">
        <v>10030</v>
      </c>
      <c r="E5363" t="s">
        <v>10034</v>
      </c>
      <c r="F5363">
        <v>9</v>
      </c>
      <c r="G5363">
        <v>67.64</v>
      </c>
      <c r="H5363">
        <v>58.39</v>
      </c>
      <c r="I5363" t="s">
        <v>10039</v>
      </c>
      <c r="J5363">
        <f>F5363*G5363</f>
        <v>608.76</v>
      </c>
      <c r="K5363">
        <f>F5363*H5363</f>
        <v>525.51</v>
      </c>
      <c r="L5363">
        <f>J5363-K5363</f>
        <v>83.25</v>
      </c>
      <c r="M5363" s="5">
        <f>L5363/J5363</f>
        <v>0.13675340035481964</v>
      </c>
      <c r="N5363" t="str">
        <f>IF(ISNA(VLOOKUP(A5363,'Returns Data'!A:A,1,0)),"No","Yes")</f>
        <v>No</v>
      </c>
      <c r="O5363" t="s">
        <v>10085</v>
      </c>
      <c r="P5363" t="str">
        <f>IFERROR(VLOOKUP(A5363,'Ratings Data'!A:C,3,0),"No Rating")</f>
        <v>No Rating</v>
      </c>
      <c r="Q5363" t="s">
        <v>10067</v>
      </c>
      <c r="R5363" s="5">
        <f t="shared" si="83"/>
        <v>-0.79075810487529907</v>
      </c>
    </row>
    <row r="5364" spans="1:18" x14ac:dyDescent="0.3">
      <c r="A5364" t="s">
        <v>8088</v>
      </c>
      <c r="B5364" s="2">
        <v>45699</v>
      </c>
      <c r="C5364" t="s">
        <v>10021</v>
      </c>
      <c r="D5364" t="s">
        <v>10031</v>
      </c>
      <c r="E5364" t="s">
        <v>10034</v>
      </c>
      <c r="F5364">
        <v>20</v>
      </c>
      <c r="G5364">
        <v>445.92</v>
      </c>
      <c r="H5364">
        <v>380.59</v>
      </c>
      <c r="I5364" t="s">
        <v>10040</v>
      </c>
      <c r="J5364">
        <f>F5364*G5364</f>
        <v>8918.4</v>
      </c>
      <c r="K5364">
        <f>F5364*H5364</f>
        <v>7611.7999999999993</v>
      </c>
      <c r="L5364">
        <f>J5364-K5364</f>
        <v>1306.6000000000004</v>
      </c>
      <c r="M5364" s="5">
        <f>L5364/J5364</f>
        <v>0.14650609974883391</v>
      </c>
      <c r="N5364" t="str">
        <f>IF(ISNA(VLOOKUP(A5364,'Returns Data'!A:A,1,0)),"No","Yes")</f>
        <v>No</v>
      </c>
      <c r="O5364" t="s">
        <v>10085</v>
      </c>
      <c r="P5364" t="str">
        <f>IFERROR(VLOOKUP(A5364,'Ratings Data'!A:C,3,0),"No Rating")</f>
        <v>No Rating</v>
      </c>
      <c r="Q5364" t="s">
        <v>10067</v>
      </c>
      <c r="R5364" s="5">
        <f t="shared" si="83"/>
        <v>13.650108417110191</v>
      </c>
    </row>
    <row r="5365" spans="1:18" x14ac:dyDescent="0.3">
      <c r="A5365" t="s">
        <v>8223</v>
      </c>
      <c r="B5365" s="2">
        <v>45699</v>
      </c>
      <c r="C5365" t="s">
        <v>10016</v>
      </c>
      <c r="D5365" t="s">
        <v>10032</v>
      </c>
      <c r="E5365" t="s">
        <v>10036</v>
      </c>
      <c r="F5365">
        <v>6</v>
      </c>
      <c r="G5365">
        <v>216.07</v>
      </c>
      <c r="H5365">
        <v>168.68</v>
      </c>
      <c r="I5365" t="s">
        <v>10040</v>
      </c>
      <c r="J5365">
        <f>F5365*G5365</f>
        <v>1296.42</v>
      </c>
      <c r="K5365">
        <f>F5365*H5365</f>
        <v>1012.08</v>
      </c>
      <c r="L5365">
        <f>J5365-K5365</f>
        <v>284.34000000000003</v>
      </c>
      <c r="M5365" s="5">
        <f>L5365/J5365</f>
        <v>0.21932706993104087</v>
      </c>
      <c r="N5365" t="str">
        <f>IF(ISNA(VLOOKUP(A5365,'Returns Data'!A:A,1,0)),"No","Yes")</f>
        <v>No</v>
      </c>
      <c r="O5365" t="s">
        <v>10085</v>
      </c>
      <c r="P5365" t="str">
        <f>IFERROR(VLOOKUP(A5365,'Ratings Data'!A:C,3,0),"No Rating")</f>
        <v>No Rating</v>
      </c>
      <c r="Q5365" t="s">
        <v>10067</v>
      </c>
      <c r="R5365" s="5">
        <f t="shared" si="83"/>
        <v>-0.85463536060279865</v>
      </c>
    </row>
    <row r="5366" spans="1:18" x14ac:dyDescent="0.3">
      <c r="A5366" t="s">
        <v>8266</v>
      </c>
      <c r="B5366" s="2">
        <v>45699</v>
      </c>
      <c r="C5366" t="s">
        <v>10015</v>
      </c>
      <c r="D5366" t="s">
        <v>10031</v>
      </c>
      <c r="E5366" t="s">
        <v>10035</v>
      </c>
      <c r="F5366">
        <v>7</v>
      </c>
      <c r="G5366">
        <v>229.26</v>
      </c>
      <c r="H5366">
        <v>153.94999999999999</v>
      </c>
      <c r="I5366" t="s">
        <v>10040</v>
      </c>
      <c r="J5366">
        <f>F5366*G5366</f>
        <v>1604.82</v>
      </c>
      <c r="K5366">
        <f>F5366*H5366</f>
        <v>1077.6499999999999</v>
      </c>
      <c r="L5366">
        <f>J5366-K5366</f>
        <v>527.17000000000007</v>
      </c>
      <c r="M5366" s="5">
        <f>L5366/J5366</f>
        <v>0.32849166884759667</v>
      </c>
      <c r="N5366" t="str">
        <f>IF(ISNA(VLOOKUP(A5366,'Returns Data'!A:A,1,0)),"No","Yes")</f>
        <v>No</v>
      </c>
      <c r="O5366" t="s">
        <v>10085</v>
      </c>
      <c r="P5366" t="str">
        <f>IFERROR(VLOOKUP(A5366,'Ratings Data'!A:C,3,0),"No Rating")</f>
        <v>No Rating</v>
      </c>
      <c r="Q5366" t="s">
        <v>10067</v>
      </c>
      <c r="R5366" s="5">
        <f t="shared" si="83"/>
        <v>0.23788587031980366</v>
      </c>
    </row>
    <row r="5367" spans="1:18" x14ac:dyDescent="0.3">
      <c r="A5367" t="s">
        <v>8416</v>
      </c>
      <c r="B5367" s="2">
        <v>45699</v>
      </c>
      <c r="C5367" t="s">
        <v>10009</v>
      </c>
      <c r="D5367" t="s">
        <v>10029</v>
      </c>
      <c r="E5367" t="s">
        <v>10035</v>
      </c>
      <c r="F5367">
        <v>19</v>
      </c>
      <c r="G5367">
        <v>304.12</v>
      </c>
      <c r="H5367">
        <v>218.08</v>
      </c>
      <c r="I5367" t="s">
        <v>10040</v>
      </c>
      <c r="J5367">
        <f>F5367*G5367</f>
        <v>5778.28</v>
      </c>
      <c r="K5367">
        <f>F5367*H5367</f>
        <v>4143.5200000000004</v>
      </c>
      <c r="L5367">
        <f>J5367-K5367</f>
        <v>1634.7599999999993</v>
      </c>
      <c r="M5367" s="5">
        <f>L5367/J5367</f>
        <v>0.28291463895830582</v>
      </c>
      <c r="N5367" t="str">
        <f>IF(ISNA(VLOOKUP(A5367,'Returns Data'!A:A,1,0)),"No","Yes")</f>
        <v>No</v>
      </c>
      <c r="O5367" t="s">
        <v>10085</v>
      </c>
      <c r="P5367" t="str">
        <f>IFERROR(VLOOKUP(A5367,'Ratings Data'!A:C,3,0),"No Rating")</f>
        <v>No Rating</v>
      </c>
      <c r="Q5367" t="s">
        <v>10067</v>
      </c>
      <c r="R5367" s="5">
        <f t="shared" si="83"/>
        <v>2.6005782579977819</v>
      </c>
    </row>
    <row r="5368" spans="1:18" x14ac:dyDescent="0.3">
      <c r="A5368" t="s">
        <v>8859</v>
      </c>
      <c r="B5368" s="2">
        <v>45699</v>
      </c>
      <c r="C5368" t="s">
        <v>10015</v>
      </c>
      <c r="D5368" t="s">
        <v>10031</v>
      </c>
      <c r="E5368" t="s">
        <v>10038</v>
      </c>
      <c r="F5368">
        <v>4</v>
      </c>
      <c r="G5368">
        <v>129.86000000000001</v>
      </c>
      <c r="H5368">
        <v>102.38</v>
      </c>
      <c r="I5368" t="s">
        <v>10040</v>
      </c>
      <c r="J5368">
        <f>F5368*G5368</f>
        <v>519.44000000000005</v>
      </c>
      <c r="K5368">
        <f>F5368*H5368</f>
        <v>409.52</v>
      </c>
      <c r="L5368">
        <f>J5368-K5368</f>
        <v>109.92000000000007</v>
      </c>
      <c r="M5368" s="5">
        <f>L5368/J5368</f>
        <v>0.2116125057754506</v>
      </c>
      <c r="N5368" t="str">
        <f>IF(ISNA(VLOOKUP(A5368,'Returns Data'!A:A,1,0)),"No","Yes")</f>
        <v>No</v>
      </c>
      <c r="O5368" t="s">
        <v>10085</v>
      </c>
      <c r="P5368" t="str">
        <f>IFERROR(VLOOKUP(A5368,'Ratings Data'!A:C,3,0),"No Rating")</f>
        <v>No Rating</v>
      </c>
      <c r="Q5368" t="s">
        <v>10067</v>
      </c>
      <c r="R5368" s="5">
        <f t="shared" si="83"/>
        <v>-0.91010473704977957</v>
      </c>
    </row>
    <row r="5369" spans="1:18" x14ac:dyDescent="0.3">
      <c r="A5369" t="s">
        <v>8986</v>
      </c>
      <c r="B5369" s="2">
        <v>45699</v>
      </c>
      <c r="C5369" t="s">
        <v>10020</v>
      </c>
      <c r="D5369" t="s">
        <v>10030</v>
      </c>
      <c r="E5369" t="s">
        <v>10038</v>
      </c>
      <c r="F5369">
        <v>3</v>
      </c>
      <c r="G5369">
        <v>267.18</v>
      </c>
      <c r="H5369">
        <v>201.24</v>
      </c>
      <c r="I5369" t="s">
        <v>10039</v>
      </c>
      <c r="J5369">
        <f>F5369*G5369</f>
        <v>801.54</v>
      </c>
      <c r="K5369">
        <f>F5369*H5369</f>
        <v>603.72</v>
      </c>
      <c r="L5369">
        <f>J5369-K5369</f>
        <v>197.81999999999994</v>
      </c>
      <c r="M5369" s="5">
        <f>L5369/J5369</f>
        <v>0.24679991017291705</v>
      </c>
      <c r="N5369" t="str">
        <f>IF(ISNA(VLOOKUP(A5369,'Returns Data'!A:A,1,0)),"No","Yes")</f>
        <v>No</v>
      </c>
      <c r="O5369" t="s">
        <v>10085</v>
      </c>
      <c r="P5369" t="str">
        <f>IFERROR(VLOOKUP(A5369,'Ratings Data'!A:C,3,0),"No Rating")</f>
        <v>No Rating</v>
      </c>
      <c r="Q5369" t="s">
        <v>10067</v>
      </c>
      <c r="R5369" s="5">
        <f t="shared" si="83"/>
        <v>0.54308486061912808</v>
      </c>
    </row>
    <row r="5370" spans="1:18" x14ac:dyDescent="0.3">
      <c r="A5370" t="s">
        <v>9192</v>
      </c>
      <c r="B5370" s="2">
        <v>45699</v>
      </c>
      <c r="C5370" t="s">
        <v>10022</v>
      </c>
      <c r="D5370" t="s">
        <v>10033</v>
      </c>
      <c r="E5370" t="s">
        <v>10036</v>
      </c>
      <c r="F5370">
        <v>17</v>
      </c>
      <c r="G5370">
        <v>197.23</v>
      </c>
      <c r="H5370">
        <v>168.62</v>
      </c>
      <c r="I5370" t="s">
        <v>10039</v>
      </c>
      <c r="J5370">
        <f>F5370*G5370</f>
        <v>3352.91</v>
      </c>
      <c r="K5370">
        <f>F5370*H5370</f>
        <v>2866.54</v>
      </c>
      <c r="L5370">
        <f>J5370-K5370</f>
        <v>486.36999999999989</v>
      </c>
      <c r="M5370" s="5">
        <f>L5370/J5370</f>
        <v>0.14505906809308927</v>
      </c>
      <c r="N5370" t="str">
        <f>IF(ISNA(VLOOKUP(A5370,'Returns Data'!A:A,1,0)),"No","Yes")</f>
        <v>No</v>
      </c>
      <c r="O5370" t="s">
        <v>10085</v>
      </c>
      <c r="P5370" t="str">
        <f>IFERROR(VLOOKUP(A5370,'Ratings Data'!A:C,3,0),"No Rating")</f>
        <v>No Rating</v>
      </c>
      <c r="Q5370" t="s">
        <v>10067</v>
      </c>
      <c r="R5370" s="5">
        <f t="shared" si="83"/>
        <v>3.18308506125708</v>
      </c>
    </row>
    <row r="5371" spans="1:18" x14ac:dyDescent="0.3">
      <c r="A5371" t="s">
        <v>9446</v>
      </c>
      <c r="B5371" s="2">
        <v>45699</v>
      </c>
      <c r="C5371" t="s">
        <v>10028</v>
      </c>
      <c r="D5371" t="s">
        <v>10032</v>
      </c>
      <c r="E5371" t="s">
        <v>10034</v>
      </c>
      <c r="F5371">
        <v>15</v>
      </c>
      <c r="G5371">
        <v>100.28</v>
      </c>
      <c r="H5371">
        <v>60.99</v>
      </c>
      <c r="I5371" t="s">
        <v>10040</v>
      </c>
      <c r="J5371">
        <f>F5371*G5371</f>
        <v>1504.2</v>
      </c>
      <c r="K5371">
        <f>F5371*H5371</f>
        <v>914.85</v>
      </c>
      <c r="L5371">
        <f>J5371-K5371</f>
        <v>589.35</v>
      </c>
      <c r="M5371" s="5">
        <f>L5371/J5371</f>
        <v>0.39180295173514162</v>
      </c>
      <c r="N5371" t="str">
        <f>IF(ISNA(VLOOKUP(A5371,'Returns Data'!A:A,1,0)),"No","Yes")</f>
        <v>No</v>
      </c>
      <c r="O5371" t="s">
        <v>10085</v>
      </c>
      <c r="P5371" t="str">
        <f>IFERROR(VLOOKUP(A5371,'Ratings Data'!A:C,3,0),"No Rating")</f>
        <v>No Rating</v>
      </c>
      <c r="Q5371" t="s">
        <v>10067</v>
      </c>
      <c r="R5371" s="5">
        <f t="shared" si="83"/>
        <v>-0.55137477594089912</v>
      </c>
    </row>
    <row r="5372" spans="1:18" x14ac:dyDescent="0.3">
      <c r="A5372" t="s">
        <v>9763</v>
      </c>
      <c r="B5372" s="2">
        <v>45699</v>
      </c>
      <c r="C5372" t="s">
        <v>10009</v>
      </c>
      <c r="D5372" t="s">
        <v>10029</v>
      </c>
      <c r="E5372" t="s">
        <v>10037</v>
      </c>
      <c r="F5372">
        <v>19</v>
      </c>
      <c r="G5372">
        <v>486.28</v>
      </c>
      <c r="H5372">
        <v>386.56</v>
      </c>
      <c r="I5372" t="s">
        <v>10039</v>
      </c>
      <c r="J5372">
        <f>F5372*G5372</f>
        <v>9239.32</v>
      </c>
      <c r="K5372">
        <f>F5372*H5372</f>
        <v>7344.64</v>
      </c>
      <c r="L5372">
        <f>J5372-K5372</f>
        <v>1894.6799999999994</v>
      </c>
      <c r="M5372" s="5">
        <f>L5372/J5372</f>
        <v>0.20506703956568226</v>
      </c>
      <c r="N5372" t="str">
        <f>IF(ISNA(VLOOKUP(A5372,'Returns Data'!A:A,1,0)),"No","Yes")</f>
        <v>Yes</v>
      </c>
      <c r="O5372" t="str">
        <f>IFERROR(VLOOKUP(A5372,'Returns Data'!A:E,5,0),"No Returns")</f>
        <v>Customer Changed Mind</v>
      </c>
      <c r="P5372" t="str">
        <f>IFERROR(VLOOKUP(A5372,'Ratings Data'!A:C,3,0),"No Rating")</f>
        <v>No Rating</v>
      </c>
      <c r="Q5372" t="s">
        <v>10067</v>
      </c>
      <c r="R5372" s="5">
        <f t="shared" si="83"/>
        <v>5.1423480920090414</v>
      </c>
    </row>
    <row r="5373" spans="1:18" x14ac:dyDescent="0.3">
      <c r="A5373" t="s">
        <v>9919</v>
      </c>
      <c r="B5373" s="2">
        <v>45699</v>
      </c>
      <c r="C5373" t="s">
        <v>10028</v>
      </c>
      <c r="D5373" t="s">
        <v>10032</v>
      </c>
      <c r="E5373" t="s">
        <v>10038</v>
      </c>
      <c r="F5373">
        <v>2</v>
      </c>
      <c r="G5373">
        <v>41.56</v>
      </c>
      <c r="H5373">
        <v>35.58</v>
      </c>
      <c r="I5373" t="s">
        <v>10040</v>
      </c>
      <c r="J5373">
        <f>F5373*G5373</f>
        <v>83.12</v>
      </c>
      <c r="K5373">
        <f>F5373*H5373</f>
        <v>71.16</v>
      </c>
      <c r="L5373">
        <f>J5373-K5373</f>
        <v>11.960000000000008</v>
      </c>
      <c r="M5373" s="5">
        <f>L5373/J5373</f>
        <v>0.14388835418671808</v>
      </c>
      <c r="N5373" t="str">
        <f>IF(ISNA(VLOOKUP(A5373,'Returns Data'!A:A,1,0)),"No","Yes")</f>
        <v>No</v>
      </c>
      <c r="O5373" t="s">
        <v>10085</v>
      </c>
      <c r="P5373" t="str">
        <f>IFERROR(VLOOKUP(A5373,'Ratings Data'!A:C,3,0),"No Rating")</f>
        <v>No Rating</v>
      </c>
      <c r="Q5373" t="s">
        <v>10067</v>
      </c>
      <c r="R5373" s="5">
        <f t="shared" si="83"/>
        <v>-0.99100366693652775</v>
      </c>
    </row>
    <row r="5374" spans="1:18" x14ac:dyDescent="0.3">
      <c r="A5374" t="s">
        <v>85</v>
      </c>
      <c r="B5374" s="2">
        <v>45700</v>
      </c>
      <c r="C5374" t="s">
        <v>10018</v>
      </c>
      <c r="D5374" t="s">
        <v>10033</v>
      </c>
      <c r="E5374" t="s">
        <v>10035</v>
      </c>
      <c r="F5374">
        <v>4</v>
      </c>
      <c r="G5374">
        <v>97.05</v>
      </c>
      <c r="H5374">
        <v>78.680000000000007</v>
      </c>
      <c r="I5374" t="s">
        <v>10040</v>
      </c>
      <c r="J5374">
        <f>F5374*G5374</f>
        <v>388.2</v>
      </c>
      <c r="K5374">
        <f>F5374*H5374</f>
        <v>314.72000000000003</v>
      </c>
      <c r="L5374">
        <f>J5374-K5374</f>
        <v>73.479999999999961</v>
      </c>
      <c r="M5374" s="5">
        <f>L5374/J5374</f>
        <v>0.18928387429160218</v>
      </c>
      <c r="N5374" t="str">
        <f>IF(ISNA(VLOOKUP(A5374,'Returns Data'!A:A,1,0)),"No","Yes")</f>
        <v>No</v>
      </c>
      <c r="O5374" t="s">
        <v>10085</v>
      </c>
      <c r="P5374">
        <f>IFERROR(VLOOKUP(A5374,'Ratings Data'!A:C,3,0),"No Rating")</f>
        <v>1</v>
      </c>
      <c r="Q5374" t="s">
        <v>10067</v>
      </c>
      <c r="R5374" s="5">
        <f t="shared" si="83"/>
        <v>3.670356111645813</v>
      </c>
    </row>
    <row r="5375" spans="1:18" x14ac:dyDescent="0.3">
      <c r="A5375" t="s">
        <v>383</v>
      </c>
      <c r="B5375" s="2">
        <v>45700</v>
      </c>
      <c r="C5375" t="s">
        <v>10011</v>
      </c>
      <c r="D5375" t="s">
        <v>10029</v>
      </c>
      <c r="E5375" t="s">
        <v>10034</v>
      </c>
      <c r="F5375">
        <v>13</v>
      </c>
      <c r="G5375">
        <v>12.1</v>
      </c>
      <c r="H5375">
        <v>10.18</v>
      </c>
      <c r="I5375" t="s">
        <v>10039</v>
      </c>
      <c r="J5375">
        <f>F5375*G5375</f>
        <v>157.29999999999998</v>
      </c>
      <c r="K5375">
        <f>F5375*H5375</f>
        <v>132.34</v>
      </c>
      <c r="L5375">
        <f>J5375-K5375</f>
        <v>24.95999999999998</v>
      </c>
      <c r="M5375" s="5">
        <f>L5375/J5375</f>
        <v>0.15867768595041312</v>
      </c>
      <c r="N5375" t="str">
        <f>IF(ISNA(VLOOKUP(A5375,'Returns Data'!A:A,1,0)),"No","Yes")</f>
        <v>No</v>
      </c>
      <c r="O5375" t="s">
        <v>10085</v>
      </c>
      <c r="P5375" t="str">
        <f>IFERROR(VLOOKUP(A5375,'Ratings Data'!A:C,3,0),"No Rating")</f>
        <v>No Rating</v>
      </c>
      <c r="Q5375" t="s">
        <v>10067</v>
      </c>
      <c r="R5375" s="5">
        <f t="shared" si="83"/>
        <v>-0.5947964966512107</v>
      </c>
    </row>
    <row r="5376" spans="1:18" x14ac:dyDescent="0.3">
      <c r="A5376" t="s">
        <v>595</v>
      </c>
      <c r="B5376" s="2">
        <v>45700</v>
      </c>
      <c r="C5376" t="s">
        <v>10011</v>
      </c>
      <c r="D5376" t="s">
        <v>10029</v>
      </c>
      <c r="E5376" t="s">
        <v>10034</v>
      </c>
      <c r="F5376">
        <v>6</v>
      </c>
      <c r="G5376">
        <v>69.72</v>
      </c>
      <c r="H5376">
        <v>60.15</v>
      </c>
      <c r="I5376" t="s">
        <v>10040</v>
      </c>
      <c r="J5376">
        <f>F5376*G5376</f>
        <v>418.32</v>
      </c>
      <c r="K5376">
        <f>F5376*H5376</f>
        <v>360.9</v>
      </c>
      <c r="L5376">
        <f>J5376-K5376</f>
        <v>57.420000000000016</v>
      </c>
      <c r="M5376" s="5">
        <f>L5376/J5376</f>
        <v>0.13726333907056804</v>
      </c>
      <c r="N5376" t="str">
        <f>IF(ISNA(VLOOKUP(A5376,'Returns Data'!A:A,1,0)),"No","Yes")</f>
        <v>No</v>
      </c>
      <c r="O5376" t="s">
        <v>10085</v>
      </c>
      <c r="P5376" t="str">
        <f>IFERROR(VLOOKUP(A5376,'Ratings Data'!A:C,3,0),"No Rating")</f>
        <v>No Rating</v>
      </c>
      <c r="Q5376" t="s">
        <v>10067</v>
      </c>
      <c r="R5376" s="5">
        <f t="shared" si="83"/>
        <v>1.6593769866497139</v>
      </c>
    </row>
    <row r="5377" spans="1:18" x14ac:dyDescent="0.3">
      <c r="A5377" t="s">
        <v>741</v>
      </c>
      <c r="B5377" s="2">
        <v>45700</v>
      </c>
      <c r="C5377" t="s">
        <v>10010</v>
      </c>
      <c r="D5377" t="s">
        <v>10029</v>
      </c>
      <c r="E5377" t="s">
        <v>10038</v>
      </c>
      <c r="F5377">
        <v>8</v>
      </c>
      <c r="G5377">
        <v>218.07</v>
      </c>
      <c r="H5377">
        <v>131.9</v>
      </c>
      <c r="I5377" t="s">
        <v>10040</v>
      </c>
      <c r="J5377">
        <f>F5377*G5377</f>
        <v>1744.56</v>
      </c>
      <c r="K5377">
        <f>F5377*H5377</f>
        <v>1055.2</v>
      </c>
      <c r="L5377">
        <f>J5377-K5377</f>
        <v>689.3599999999999</v>
      </c>
      <c r="M5377" s="5">
        <f>L5377/J5377</f>
        <v>0.39514834686109962</v>
      </c>
      <c r="N5377" t="str">
        <f>IF(ISNA(VLOOKUP(A5377,'Returns Data'!A:A,1,0)),"No","Yes")</f>
        <v>No</v>
      </c>
      <c r="O5377" t="s">
        <v>10085</v>
      </c>
      <c r="P5377" t="str">
        <f>IFERROR(VLOOKUP(A5377,'Ratings Data'!A:C,3,0),"No Rating")</f>
        <v>No Rating</v>
      </c>
      <c r="Q5377" t="s">
        <v>10067</v>
      </c>
      <c r="R5377" s="5">
        <f t="shared" si="83"/>
        <v>3.1703958691910499</v>
      </c>
    </row>
    <row r="5378" spans="1:18" x14ac:dyDescent="0.3">
      <c r="A5378" t="s">
        <v>1187</v>
      </c>
      <c r="B5378" s="2">
        <v>45700</v>
      </c>
      <c r="C5378" t="s">
        <v>10011</v>
      </c>
      <c r="D5378" t="s">
        <v>10029</v>
      </c>
      <c r="E5378" t="s">
        <v>10034</v>
      </c>
      <c r="F5378">
        <v>17</v>
      </c>
      <c r="G5378">
        <v>260.14999999999998</v>
      </c>
      <c r="H5378">
        <v>160.33000000000001</v>
      </c>
      <c r="I5378" t="s">
        <v>10040</v>
      </c>
      <c r="J5378">
        <f>F5378*G5378</f>
        <v>4422.5499999999993</v>
      </c>
      <c r="K5378">
        <f>F5378*H5378</f>
        <v>2725.61</v>
      </c>
      <c r="L5378">
        <f>J5378-K5378</f>
        <v>1696.9399999999991</v>
      </c>
      <c r="M5378" s="5">
        <f>L5378/J5378</f>
        <v>0.38370171055160474</v>
      </c>
      <c r="N5378" t="str">
        <f>IF(ISNA(VLOOKUP(A5378,'Returns Data'!A:A,1,0)),"No","Yes")</f>
        <v>No</v>
      </c>
      <c r="O5378" t="s">
        <v>10085</v>
      </c>
      <c r="P5378" t="str">
        <f>IFERROR(VLOOKUP(A5378,'Ratings Data'!A:C,3,0),"No Rating")</f>
        <v>No Rating</v>
      </c>
      <c r="Q5378" t="s">
        <v>10067</v>
      </c>
      <c r="R5378" s="5">
        <f t="shared" si="83"/>
        <v>1.5350518182235058</v>
      </c>
    </row>
    <row r="5379" spans="1:18" x14ac:dyDescent="0.3">
      <c r="A5379" t="s">
        <v>2169</v>
      </c>
      <c r="B5379" s="2">
        <v>45700</v>
      </c>
      <c r="C5379" t="s">
        <v>10024</v>
      </c>
      <c r="D5379" t="s">
        <v>10029</v>
      </c>
      <c r="E5379" t="s">
        <v>10035</v>
      </c>
      <c r="F5379">
        <v>15</v>
      </c>
      <c r="G5379">
        <v>201.32</v>
      </c>
      <c r="H5379">
        <v>175.21</v>
      </c>
      <c r="I5379" t="s">
        <v>10040</v>
      </c>
      <c r="J5379">
        <f>F5379*G5379</f>
        <v>3019.7999999999997</v>
      </c>
      <c r="K5379">
        <f>F5379*H5379</f>
        <v>2628.15</v>
      </c>
      <c r="L5379">
        <f>J5379-K5379</f>
        <v>391.64999999999964</v>
      </c>
      <c r="M5379" s="5">
        <f>L5379/J5379</f>
        <v>0.12969401947148806</v>
      </c>
      <c r="N5379" t="str">
        <f>IF(ISNA(VLOOKUP(A5379,'Returns Data'!A:A,1,0)),"No","Yes")</f>
        <v>No</v>
      </c>
      <c r="O5379" t="s">
        <v>10085</v>
      </c>
      <c r="P5379" t="str">
        <f>IFERROR(VLOOKUP(A5379,'Ratings Data'!A:C,3,0),"No Rating")</f>
        <v>No Rating</v>
      </c>
      <c r="Q5379" t="s">
        <v>10067</v>
      </c>
      <c r="R5379" s="5">
        <f t="shared" si="83"/>
        <v>-0.31718126420277887</v>
      </c>
    </row>
    <row r="5380" spans="1:18" x14ac:dyDescent="0.3">
      <c r="A5380" t="s">
        <v>2320</v>
      </c>
      <c r="B5380" s="2">
        <v>45700</v>
      </c>
      <c r="C5380" t="s">
        <v>10017</v>
      </c>
      <c r="D5380" t="s">
        <v>10032</v>
      </c>
      <c r="E5380" t="s">
        <v>10035</v>
      </c>
      <c r="F5380">
        <v>8</v>
      </c>
      <c r="G5380">
        <v>268.33999999999997</v>
      </c>
      <c r="H5380">
        <v>239.41</v>
      </c>
      <c r="I5380" t="s">
        <v>10039</v>
      </c>
      <c r="J5380">
        <f>F5380*G5380</f>
        <v>2146.7199999999998</v>
      </c>
      <c r="K5380">
        <f>F5380*H5380</f>
        <v>1915.28</v>
      </c>
      <c r="L5380">
        <f>J5380-K5380</f>
        <v>231.43999999999983</v>
      </c>
      <c r="M5380" s="5">
        <f>L5380/J5380</f>
        <v>0.10781098606245801</v>
      </c>
      <c r="N5380" t="str">
        <f>IF(ISNA(VLOOKUP(A5380,'Returns Data'!A:A,1,0)),"No","Yes")</f>
        <v>No</v>
      </c>
      <c r="O5380" t="s">
        <v>10085</v>
      </c>
      <c r="P5380" t="str">
        <f>IFERROR(VLOOKUP(A5380,'Ratings Data'!A:C,3,0),"No Rating")</f>
        <v>No Rating</v>
      </c>
      <c r="Q5380" t="s">
        <v>10067</v>
      </c>
      <c r="R5380" s="5">
        <f t="shared" ref="R5380:R5443" si="84">(J5380-J5379)/J5379</f>
        <v>-0.28911848466785878</v>
      </c>
    </row>
    <row r="5381" spans="1:18" x14ac:dyDescent="0.3">
      <c r="A5381" t="s">
        <v>2475</v>
      </c>
      <c r="B5381" s="2">
        <v>45700</v>
      </c>
      <c r="C5381" t="s">
        <v>10023</v>
      </c>
      <c r="D5381" t="s">
        <v>10033</v>
      </c>
      <c r="E5381" t="s">
        <v>10038</v>
      </c>
      <c r="F5381">
        <v>8</v>
      </c>
      <c r="G5381">
        <v>210.94</v>
      </c>
      <c r="H5381">
        <v>147.33000000000001</v>
      </c>
      <c r="I5381" t="s">
        <v>10039</v>
      </c>
      <c r="J5381">
        <f>F5381*G5381</f>
        <v>1687.52</v>
      </c>
      <c r="K5381">
        <f>F5381*H5381</f>
        <v>1178.6400000000001</v>
      </c>
      <c r="L5381">
        <f>J5381-K5381</f>
        <v>508.87999999999988</v>
      </c>
      <c r="M5381" s="5">
        <f>L5381/J5381</f>
        <v>0.30155494453399062</v>
      </c>
      <c r="N5381" t="str">
        <f>IF(ISNA(VLOOKUP(A5381,'Returns Data'!A:A,1,0)),"No","Yes")</f>
        <v>No</v>
      </c>
      <c r="O5381" t="s">
        <v>10085</v>
      </c>
      <c r="P5381" t="str">
        <f>IFERROR(VLOOKUP(A5381,'Ratings Data'!A:C,3,0),"No Rating")</f>
        <v>No Rating</v>
      </c>
      <c r="Q5381" t="s">
        <v>10067</v>
      </c>
      <c r="R5381" s="5">
        <f t="shared" si="84"/>
        <v>-0.21390772900052166</v>
      </c>
    </row>
    <row r="5382" spans="1:18" x14ac:dyDescent="0.3">
      <c r="A5382" t="s">
        <v>3023</v>
      </c>
      <c r="B5382" s="2">
        <v>45700</v>
      </c>
      <c r="C5382" t="s">
        <v>10019</v>
      </c>
      <c r="D5382" t="s">
        <v>10031</v>
      </c>
      <c r="E5382" t="s">
        <v>10038</v>
      </c>
      <c r="F5382">
        <v>3</v>
      </c>
      <c r="G5382">
        <v>153.97999999999999</v>
      </c>
      <c r="H5382">
        <v>132.72</v>
      </c>
      <c r="I5382" t="s">
        <v>10040</v>
      </c>
      <c r="J5382">
        <f>F5382*G5382</f>
        <v>461.93999999999994</v>
      </c>
      <c r="K5382">
        <f>F5382*H5382</f>
        <v>398.15999999999997</v>
      </c>
      <c r="L5382">
        <f>J5382-K5382</f>
        <v>63.779999999999973</v>
      </c>
      <c r="M5382" s="5">
        <f>L5382/J5382</f>
        <v>0.13806987920509153</v>
      </c>
      <c r="N5382" t="str">
        <f>IF(ISNA(VLOOKUP(A5382,'Returns Data'!A:A,1,0)),"No","Yes")</f>
        <v>No</v>
      </c>
      <c r="O5382" t="s">
        <v>10085</v>
      </c>
      <c r="P5382" t="str">
        <f>IFERROR(VLOOKUP(A5382,'Ratings Data'!A:C,3,0),"No Rating")</f>
        <v>No Rating</v>
      </c>
      <c r="Q5382" t="s">
        <v>10067</v>
      </c>
      <c r="R5382" s="5">
        <f t="shared" si="84"/>
        <v>-0.72626102209158994</v>
      </c>
    </row>
    <row r="5383" spans="1:18" x14ac:dyDescent="0.3">
      <c r="A5383" t="s">
        <v>3341</v>
      </c>
      <c r="B5383" s="2">
        <v>45700</v>
      </c>
      <c r="C5383" t="s">
        <v>10025</v>
      </c>
      <c r="D5383" t="s">
        <v>10033</v>
      </c>
      <c r="E5383" t="s">
        <v>10034</v>
      </c>
      <c r="F5383">
        <v>13</v>
      </c>
      <c r="G5383">
        <v>440.14</v>
      </c>
      <c r="H5383">
        <v>361.71</v>
      </c>
      <c r="I5383" t="s">
        <v>10039</v>
      </c>
      <c r="J5383">
        <f>F5383*G5383</f>
        <v>5721.82</v>
      </c>
      <c r="K5383">
        <f>F5383*H5383</f>
        <v>4702.2299999999996</v>
      </c>
      <c r="L5383">
        <f>J5383-K5383</f>
        <v>1019.5900000000001</v>
      </c>
      <c r="M5383" s="5">
        <f>L5383/J5383</f>
        <v>0.17819330213114012</v>
      </c>
      <c r="N5383" t="str">
        <f>IF(ISNA(VLOOKUP(A5383,'Returns Data'!A:A,1,0)),"No","Yes")</f>
        <v>No</v>
      </c>
      <c r="O5383" t="s">
        <v>10085</v>
      </c>
      <c r="P5383" t="str">
        <f>IFERROR(VLOOKUP(A5383,'Ratings Data'!A:C,3,0),"No Rating")</f>
        <v>No Rating</v>
      </c>
      <c r="Q5383" t="s">
        <v>10067</v>
      </c>
      <c r="R5383" s="5">
        <f t="shared" si="84"/>
        <v>11.38650041130883</v>
      </c>
    </row>
    <row r="5384" spans="1:18" x14ac:dyDescent="0.3">
      <c r="A5384" t="s">
        <v>3730</v>
      </c>
      <c r="B5384" s="2">
        <v>45700</v>
      </c>
      <c r="C5384" t="s">
        <v>10026</v>
      </c>
      <c r="D5384" t="s">
        <v>10031</v>
      </c>
      <c r="E5384" t="s">
        <v>10036</v>
      </c>
      <c r="F5384">
        <v>1</v>
      </c>
      <c r="G5384">
        <v>294.23</v>
      </c>
      <c r="H5384">
        <v>196.83</v>
      </c>
      <c r="I5384" t="s">
        <v>10039</v>
      </c>
      <c r="J5384">
        <f>F5384*G5384</f>
        <v>294.23</v>
      </c>
      <c r="K5384">
        <f>F5384*H5384</f>
        <v>196.83</v>
      </c>
      <c r="L5384">
        <f>J5384-K5384</f>
        <v>97.4</v>
      </c>
      <c r="M5384" s="5">
        <f>L5384/J5384</f>
        <v>0.33103354518573902</v>
      </c>
      <c r="N5384" t="str">
        <f>IF(ISNA(VLOOKUP(A5384,'Returns Data'!A:A,1,0)),"No","Yes")</f>
        <v>Yes</v>
      </c>
      <c r="O5384" t="str">
        <f>IFERROR(VLOOKUP(A5384,'Returns Data'!A:E,5,0),"No Returns")</f>
        <v>Wrong Product</v>
      </c>
      <c r="P5384" t="str">
        <f>IFERROR(VLOOKUP(A5384,'Ratings Data'!A:C,3,0),"No Rating")</f>
        <v>No Rating</v>
      </c>
      <c r="Q5384" t="s">
        <v>10067</v>
      </c>
      <c r="R5384" s="5">
        <f t="shared" si="84"/>
        <v>-0.9485775504996663</v>
      </c>
    </row>
    <row r="5385" spans="1:18" x14ac:dyDescent="0.3">
      <c r="A5385" t="s">
        <v>4261</v>
      </c>
      <c r="B5385" s="2">
        <v>45700</v>
      </c>
      <c r="C5385" t="s">
        <v>10023</v>
      </c>
      <c r="D5385" t="s">
        <v>10033</v>
      </c>
      <c r="E5385" t="s">
        <v>10035</v>
      </c>
      <c r="F5385">
        <v>7</v>
      </c>
      <c r="G5385">
        <v>135.61000000000001</v>
      </c>
      <c r="H5385">
        <v>109.78</v>
      </c>
      <c r="I5385" t="s">
        <v>10039</v>
      </c>
      <c r="J5385">
        <f>F5385*G5385</f>
        <v>949.2700000000001</v>
      </c>
      <c r="K5385">
        <f>F5385*H5385</f>
        <v>768.46</v>
      </c>
      <c r="L5385">
        <f>J5385-K5385</f>
        <v>180.81000000000006</v>
      </c>
      <c r="M5385" s="5">
        <f>L5385/J5385</f>
        <v>0.19047267900597306</v>
      </c>
      <c r="N5385" t="str">
        <f>IF(ISNA(VLOOKUP(A5385,'Returns Data'!A:A,1,0)),"No","Yes")</f>
        <v>No</v>
      </c>
      <c r="O5385" t="s">
        <v>10085</v>
      </c>
      <c r="P5385" t="str">
        <f>IFERROR(VLOOKUP(A5385,'Ratings Data'!A:C,3,0),"No Rating")</f>
        <v>No Rating</v>
      </c>
      <c r="Q5385" t="s">
        <v>10067</v>
      </c>
      <c r="R5385" s="5">
        <f t="shared" si="84"/>
        <v>2.2262855589164938</v>
      </c>
    </row>
    <row r="5386" spans="1:18" x14ac:dyDescent="0.3">
      <c r="A5386" t="s">
        <v>4710</v>
      </c>
      <c r="B5386" s="2">
        <v>45700</v>
      </c>
      <c r="C5386" t="s">
        <v>10026</v>
      </c>
      <c r="D5386" t="s">
        <v>10031</v>
      </c>
      <c r="E5386" t="s">
        <v>10036</v>
      </c>
      <c r="F5386">
        <v>9</v>
      </c>
      <c r="G5386">
        <v>301.26</v>
      </c>
      <c r="H5386">
        <v>193.65</v>
      </c>
      <c r="I5386" t="s">
        <v>10040</v>
      </c>
      <c r="J5386">
        <f>F5386*G5386</f>
        <v>2711.34</v>
      </c>
      <c r="K5386">
        <f>F5386*H5386</f>
        <v>1742.8500000000001</v>
      </c>
      <c r="L5386">
        <f>J5386-K5386</f>
        <v>968.49</v>
      </c>
      <c r="M5386" s="5">
        <f>L5386/J5386</f>
        <v>0.35719976100378409</v>
      </c>
      <c r="N5386" t="str">
        <f>IF(ISNA(VLOOKUP(A5386,'Returns Data'!A:A,1,0)),"No","Yes")</f>
        <v>No</v>
      </c>
      <c r="O5386" t="s">
        <v>10085</v>
      </c>
      <c r="P5386" t="str">
        <f>IFERROR(VLOOKUP(A5386,'Ratings Data'!A:C,3,0),"No Rating")</f>
        <v>No Rating</v>
      </c>
      <c r="Q5386" t="s">
        <v>10067</v>
      </c>
      <c r="R5386" s="5">
        <f t="shared" si="84"/>
        <v>1.8562368978267512</v>
      </c>
    </row>
    <row r="5387" spans="1:18" x14ac:dyDescent="0.3">
      <c r="A5387" t="s">
        <v>4804</v>
      </c>
      <c r="B5387" s="2">
        <v>45700</v>
      </c>
      <c r="C5387" t="s">
        <v>10028</v>
      </c>
      <c r="D5387" t="s">
        <v>10032</v>
      </c>
      <c r="E5387" t="s">
        <v>10034</v>
      </c>
      <c r="F5387">
        <v>10</v>
      </c>
      <c r="G5387">
        <v>239.1</v>
      </c>
      <c r="H5387">
        <v>166.45</v>
      </c>
      <c r="I5387" t="s">
        <v>10039</v>
      </c>
      <c r="J5387">
        <f>F5387*G5387</f>
        <v>2391</v>
      </c>
      <c r="K5387">
        <f>F5387*H5387</f>
        <v>1664.5</v>
      </c>
      <c r="L5387">
        <f>J5387-K5387</f>
        <v>726.5</v>
      </c>
      <c r="M5387" s="5">
        <f>L5387/J5387</f>
        <v>0.30384776244249267</v>
      </c>
      <c r="N5387" t="str">
        <f>IF(ISNA(VLOOKUP(A5387,'Returns Data'!A:A,1,0)),"No","Yes")</f>
        <v>No</v>
      </c>
      <c r="O5387" t="s">
        <v>10085</v>
      </c>
      <c r="P5387">
        <f>IFERROR(VLOOKUP(A5387,'Ratings Data'!A:C,3,0),"No Rating")</f>
        <v>3</v>
      </c>
      <c r="Q5387" t="s">
        <v>10067</v>
      </c>
      <c r="R5387" s="5">
        <f t="shared" si="84"/>
        <v>-0.11814822191241237</v>
      </c>
    </row>
    <row r="5388" spans="1:18" x14ac:dyDescent="0.3">
      <c r="A5388" t="s">
        <v>5073</v>
      </c>
      <c r="B5388" s="2">
        <v>45700</v>
      </c>
      <c r="C5388" t="s">
        <v>10013</v>
      </c>
      <c r="D5388" t="s">
        <v>10030</v>
      </c>
      <c r="E5388" t="s">
        <v>10037</v>
      </c>
      <c r="F5388">
        <v>2</v>
      </c>
      <c r="G5388">
        <v>388.23</v>
      </c>
      <c r="H5388">
        <v>338.28</v>
      </c>
      <c r="I5388" t="s">
        <v>10040</v>
      </c>
      <c r="J5388">
        <f>F5388*G5388</f>
        <v>776.46</v>
      </c>
      <c r="K5388">
        <f>F5388*H5388</f>
        <v>676.56</v>
      </c>
      <c r="L5388">
        <f>J5388-K5388</f>
        <v>99.900000000000091</v>
      </c>
      <c r="M5388" s="5">
        <f>L5388/J5388</f>
        <v>0.12866084537516431</v>
      </c>
      <c r="N5388" t="str">
        <f>IF(ISNA(VLOOKUP(A5388,'Returns Data'!A:A,1,0)),"No","Yes")</f>
        <v>No</v>
      </c>
      <c r="O5388" t="s">
        <v>10085</v>
      </c>
      <c r="P5388" t="str">
        <f>IFERROR(VLOOKUP(A5388,'Ratings Data'!A:C,3,0),"No Rating")</f>
        <v>No Rating</v>
      </c>
      <c r="Q5388" t="s">
        <v>10067</v>
      </c>
      <c r="R5388" s="5">
        <f t="shared" si="84"/>
        <v>-0.67525721455457965</v>
      </c>
    </row>
    <row r="5389" spans="1:18" x14ac:dyDescent="0.3">
      <c r="A5389" t="s">
        <v>5978</v>
      </c>
      <c r="B5389" s="2">
        <v>45700</v>
      </c>
      <c r="C5389" t="s">
        <v>10021</v>
      </c>
      <c r="D5389" t="s">
        <v>10031</v>
      </c>
      <c r="E5389" t="s">
        <v>10037</v>
      </c>
      <c r="F5389">
        <v>9</v>
      </c>
      <c r="G5389">
        <v>459.76</v>
      </c>
      <c r="H5389">
        <v>286.27999999999997</v>
      </c>
      <c r="I5389" t="s">
        <v>10039</v>
      </c>
      <c r="J5389">
        <f>F5389*G5389</f>
        <v>4137.84</v>
      </c>
      <c r="K5389">
        <f>F5389*H5389</f>
        <v>2576.5199999999995</v>
      </c>
      <c r="L5389">
        <f>J5389-K5389</f>
        <v>1561.3200000000006</v>
      </c>
      <c r="M5389" s="5">
        <f>L5389/J5389</f>
        <v>0.37732730120062657</v>
      </c>
      <c r="N5389" t="str">
        <f>IF(ISNA(VLOOKUP(A5389,'Returns Data'!A:A,1,0)),"No","Yes")</f>
        <v>No</v>
      </c>
      <c r="O5389" t="s">
        <v>10085</v>
      </c>
      <c r="P5389" t="str">
        <f>IFERROR(VLOOKUP(A5389,'Ratings Data'!A:C,3,0),"No Rating")</f>
        <v>No Rating</v>
      </c>
      <c r="Q5389" t="s">
        <v>10067</v>
      </c>
      <c r="R5389" s="5">
        <f t="shared" si="84"/>
        <v>4.3291090333049995</v>
      </c>
    </row>
    <row r="5390" spans="1:18" x14ac:dyDescent="0.3">
      <c r="A5390" t="s">
        <v>6390</v>
      </c>
      <c r="B5390" s="2">
        <v>45700</v>
      </c>
      <c r="C5390" t="s">
        <v>10017</v>
      </c>
      <c r="D5390" t="s">
        <v>10032</v>
      </c>
      <c r="E5390" t="s">
        <v>10036</v>
      </c>
      <c r="F5390">
        <v>16</v>
      </c>
      <c r="G5390">
        <v>327.25</v>
      </c>
      <c r="H5390">
        <v>274.26</v>
      </c>
      <c r="I5390" t="s">
        <v>10039</v>
      </c>
      <c r="J5390">
        <f>F5390*G5390</f>
        <v>5236</v>
      </c>
      <c r="K5390">
        <f>F5390*H5390</f>
        <v>4388.16</v>
      </c>
      <c r="L5390">
        <f>J5390-K5390</f>
        <v>847.84000000000015</v>
      </c>
      <c r="M5390" s="5">
        <f>L5390/J5390</f>
        <v>0.1619251336898396</v>
      </c>
      <c r="N5390" t="str">
        <f>IF(ISNA(VLOOKUP(A5390,'Returns Data'!A:A,1,0)),"No","Yes")</f>
        <v>No</v>
      </c>
      <c r="O5390" t="s">
        <v>10085</v>
      </c>
      <c r="P5390" t="str">
        <f>IFERROR(VLOOKUP(A5390,'Ratings Data'!A:C,3,0),"No Rating")</f>
        <v>No Rating</v>
      </c>
      <c r="Q5390" t="s">
        <v>10067</v>
      </c>
      <c r="R5390" s="5">
        <f t="shared" si="84"/>
        <v>0.26539450534578424</v>
      </c>
    </row>
    <row r="5391" spans="1:18" x14ac:dyDescent="0.3">
      <c r="A5391" t="s">
        <v>6947</v>
      </c>
      <c r="B5391" s="2">
        <v>45700</v>
      </c>
      <c r="C5391" t="s">
        <v>10020</v>
      </c>
      <c r="D5391" t="s">
        <v>10030</v>
      </c>
      <c r="E5391" t="s">
        <v>10036</v>
      </c>
      <c r="F5391">
        <v>8</v>
      </c>
      <c r="G5391">
        <v>158.5</v>
      </c>
      <c r="H5391">
        <v>128.52000000000001</v>
      </c>
      <c r="I5391" t="s">
        <v>10039</v>
      </c>
      <c r="J5391">
        <f>F5391*G5391</f>
        <v>1268</v>
      </c>
      <c r="K5391">
        <f>F5391*H5391</f>
        <v>1028.1600000000001</v>
      </c>
      <c r="L5391">
        <f>J5391-K5391</f>
        <v>239.83999999999992</v>
      </c>
      <c r="M5391" s="5">
        <f>L5391/J5391</f>
        <v>0.18914826498422707</v>
      </c>
      <c r="N5391" t="str">
        <f>IF(ISNA(VLOOKUP(A5391,'Returns Data'!A:A,1,0)),"No","Yes")</f>
        <v>No</v>
      </c>
      <c r="O5391" t="s">
        <v>10085</v>
      </c>
      <c r="P5391" t="str">
        <f>IFERROR(VLOOKUP(A5391,'Ratings Data'!A:C,3,0),"No Rating")</f>
        <v>No Rating</v>
      </c>
      <c r="Q5391" t="s">
        <v>10067</v>
      </c>
      <c r="R5391" s="5">
        <f t="shared" si="84"/>
        <v>-0.75783040488922837</v>
      </c>
    </row>
    <row r="5392" spans="1:18" x14ac:dyDescent="0.3">
      <c r="A5392" t="s">
        <v>7294</v>
      </c>
      <c r="B5392" s="2">
        <v>45700</v>
      </c>
      <c r="C5392" t="s">
        <v>10028</v>
      </c>
      <c r="D5392" t="s">
        <v>10032</v>
      </c>
      <c r="E5392" t="s">
        <v>10034</v>
      </c>
      <c r="F5392">
        <v>1</v>
      </c>
      <c r="G5392">
        <v>434.96</v>
      </c>
      <c r="H5392">
        <v>358.61</v>
      </c>
      <c r="I5392" t="s">
        <v>10039</v>
      </c>
      <c r="J5392">
        <f>F5392*G5392</f>
        <v>434.96</v>
      </c>
      <c r="K5392">
        <f>F5392*H5392</f>
        <v>358.61</v>
      </c>
      <c r="L5392">
        <f>J5392-K5392</f>
        <v>76.349999999999966</v>
      </c>
      <c r="M5392" s="5">
        <f>L5392/J5392</f>
        <v>0.17553338237998889</v>
      </c>
      <c r="N5392" t="str">
        <f>IF(ISNA(VLOOKUP(A5392,'Returns Data'!A:A,1,0)),"No","Yes")</f>
        <v>No</v>
      </c>
      <c r="O5392" t="s">
        <v>10085</v>
      </c>
      <c r="P5392" t="str">
        <f>IFERROR(VLOOKUP(A5392,'Ratings Data'!A:C,3,0),"No Rating")</f>
        <v>No Rating</v>
      </c>
      <c r="Q5392" t="s">
        <v>10067</v>
      </c>
      <c r="R5392" s="5">
        <f t="shared" si="84"/>
        <v>-0.65697160883280759</v>
      </c>
    </row>
    <row r="5393" spans="1:18" x14ac:dyDescent="0.3">
      <c r="A5393" t="s">
        <v>8185</v>
      </c>
      <c r="B5393" s="2">
        <v>45700</v>
      </c>
      <c r="C5393" t="s">
        <v>10016</v>
      </c>
      <c r="D5393" t="s">
        <v>10032</v>
      </c>
      <c r="E5393" t="s">
        <v>10035</v>
      </c>
      <c r="F5393">
        <v>11</v>
      </c>
      <c r="G5393">
        <v>339.31</v>
      </c>
      <c r="H5393">
        <v>256.39999999999998</v>
      </c>
      <c r="I5393" t="s">
        <v>10039</v>
      </c>
      <c r="J5393">
        <f>F5393*G5393</f>
        <v>3732.41</v>
      </c>
      <c r="K5393">
        <f>F5393*H5393</f>
        <v>2820.3999999999996</v>
      </c>
      <c r="L5393">
        <f>J5393-K5393</f>
        <v>912.01000000000022</v>
      </c>
      <c r="M5393" s="5">
        <f>L5393/J5393</f>
        <v>0.24434882555774962</v>
      </c>
      <c r="N5393" t="str">
        <f>IF(ISNA(VLOOKUP(A5393,'Returns Data'!A:A,1,0)),"No","Yes")</f>
        <v>No</v>
      </c>
      <c r="O5393" t="s">
        <v>10085</v>
      </c>
      <c r="P5393" t="str">
        <f>IFERROR(VLOOKUP(A5393,'Ratings Data'!A:C,3,0),"No Rating")</f>
        <v>No Rating</v>
      </c>
      <c r="Q5393" t="s">
        <v>10067</v>
      </c>
      <c r="R5393" s="5">
        <f t="shared" si="84"/>
        <v>7.5810419348905649</v>
      </c>
    </row>
    <row r="5394" spans="1:18" x14ac:dyDescent="0.3">
      <c r="A5394" t="s">
        <v>9056</v>
      </c>
      <c r="B5394" s="2">
        <v>45700</v>
      </c>
      <c r="C5394" t="s">
        <v>10017</v>
      </c>
      <c r="D5394" t="s">
        <v>10032</v>
      </c>
      <c r="E5394" t="s">
        <v>10034</v>
      </c>
      <c r="F5394">
        <v>9</v>
      </c>
      <c r="G5394">
        <v>308.18</v>
      </c>
      <c r="H5394">
        <v>194.14</v>
      </c>
      <c r="I5394" t="s">
        <v>10040</v>
      </c>
      <c r="J5394">
        <f>F5394*G5394</f>
        <v>2773.62</v>
      </c>
      <c r="K5394">
        <f>F5394*H5394</f>
        <v>1747.2599999999998</v>
      </c>
      <c r="L5394">
        <f>J5394-K5394</f>
        <v>1026.3600000000001</v>
      </c>
      <c r="M5394" s="5">
        <f>L5394/J5394</f>
        <v>0.3700434810824843</v>
      </c>
      <c r="N5394" t="str">
        <f>IF(ISNA(VLOOKUP(A5394,'Returns Data'!A:A,1,0)),"No","Yes")</f>
        <v>No</v>
      </c>
      <c r="O5394" t="s">
        <v>10085</v>
      </c>
      <c r="P5394" t="str">
        <f>IFERROR(VLOOKUP(A5394,'Ratings Data'!A:C,3,0),"No Rating")</f>
        <v>No Rating</v>
      </c>
      <c r="Q5394" t="s">
        <v>10067</v>
      </c>
      <c r="R5394" s="5">
        <f t="shared" si="84"/>
        <v>-0.25688228249308087</v>
      </c>
    </row>
    <row r="5395" spans="1:18" x14ac:dyDescent="0.3">
      <c r="A5395" t="s">
        <v>9108</v>
      </c>
      <c r="B5395" s="2">
        <v>45700</v>
      </c>
      <c r="C5395" t="s">
        <v>10025</v>
      </c>
      <c r="D5395" t="s">
        <v>10033</v>
      </c>
      <c r="E5395" t="s">
        <v>10036</v>
      </c>
      <c r="F5395">
        <v>19</v>
      </c>
      <c r="G5395">
        <v>228.83</v>
      </c>
      <c r="H5395">
        <v>154.15</v>
      </c>
      <c r="I5395" t="s">
        <v>10040</v>
      </c>
      <c r="J5395">
        <f>F5395*G5395</f>
        <v>4347.7700000000004</v>
      </c>
      <c r="K5395">
        <f>F5395*H5395</f>
        <v>2928.85</v>
      </c>
      <c r="L5395">
        <f>J5395-K5395</f>
        <v>1418.9200000000005</v>
      </c>
      <c r="M5395" s="5">
        <f>L5395/J5395</f>
        <v>0.32635580998994895</v>
      </c>
      <c r="N5395" t="str">
        <f>IF(ISNA(VLOOKUP(A5395,'Returns Data'!A:A,1,0)),"No","Yes")</f>
        <v>No</v>
      </c>
      <c r="O5395" t="s">
        <v>10085</v>
      </c>
      <c r="P5395" t="str">
        <f>IFERROR(VLOOKUP(A5395,'Ratings Data'!A:C,3,0),"No Rating")</f>
        <v>No Rating</v>
      </c>
      <c r="Q5395" t="s">
        <v>10067</v>
      </c>
      <c r="R5395" s="5">
        <f t="shared" si="84"/>
        <v>0.56754349910946722</v>
      </c>
    </row>
    <row r="5396" spans="1:18" x14ac:dyDescent="0.3">
      <c r="A5396" t="s">
        <v>9813</v>
      </c>
      <c r="B5396" s="2">
        <v>45700</v>
      </c>
      <c r="C5396" t="s">
        <v>10027</v>
      </c>
      <c r="D5396" t="s">
        <v>10032</v>
      </c>
      <c r="E5396" t="s">
        <v>10038</v>
      </c>
      <c r="F5396">
        <v>11</v>
      </c>
      <c r="G5396">
        <v>204.6</v>
      </c>
      <c r="H5396">
        <v>162.13999999999999</v>
      </c>
      <c r="I5396" t="s">
        <v>10040</v>
      </c>
      <c r="J5396">
        <f>F5396*G5396</f>
        <v>2250.6</v>
      </c>
      <c r="K5396">
        <f>F5396*H5396</f>
        <v>1783.54</v>
      </c>
      <c r="L5396">
        <f>J5396-K5396</f>
        <v>467.05999999999995</v>
      </c>
      <c r="M5396" s="5">
        <f>L5396/J5396</f>
        <v>0.2075268817204301</v>
      </c>
      <c r="N5396" t="str">
        <f>IF(ISNA(VLOOKUP(A5396,'Returns Data'!A:A,1,0)),"No","Yes")</f>
        <v>No</v>
      </c>
      <c r="O5396" t="s">
        <v>10085</v>
      </c>
      <c r="P5396" t="str">
        <f>IFERROR(VLOOKUP(A5396,'Ratings Data'!A:C,3,0),"No Rating")</f>
        <v>No Rating</v>
      </c>
      <c r="Q5396" t="s">
        <v>10067</v>
      </c>
      <c r="R5396" s="5">
        <f t="shared" si="84"/>
        <v>-0.4823553223836588</v>
      </c>
    </row>
    <row r="5397" spans="1:18" x14ac:dyDescent="0.3">
      <c r="A5397" t="s">
        <v>323</v>
      </c>
      <c r="B5397" s="2">
        <v>45701</v>
      </c>
      <c r="C5397" t="s">
        <v>10011</v>
      </c>
      <c r="D5397" t="s">
        <v>10029</v>
      </c>
      <c r="E5397" t="s">
        <v>10035</v>
      </c>
      <c r="F5397">
        <v>15</v>
      </c>
      <c r="G5397">
        <v>59.33</v>
      </c>
      <c r="H5397">
        <v>37.950000000000003</v>
      </c>
      <c r="I5397" t="s">
        <v>10040</v>
      </c>
      <c r="J5397">
        <f>F5397*G5397</f>
        <v>889.94999999999993</v>
      </c>
      <c r="K5397">
        <f>F5397*H5397</f>
        <v>569.25</v>
      </c>
      <c r="L5397">
        <f>J5397-K5397</f>
        <v>320.69999999999993</v>
      </c>
      <c r="M5397" s="5">
        <f>L5397/J5397</f>
        <v>0.36035732344513732</v>
      </c>
      <c r="N5397" t="str">
        <f>IF(ISNA(VLOOKUP(A5397,'Returns Data'!A:A,1,0)),"No","Yes")</f>
        <v>No</v>
      </c>
      <c r="O5397" t="s">
        <v>10085</v>
      </c>
      <c r="P5397">
        <f>IFERROR(VLOOKUP(A5397,'Ratings Data'!A:C,3,0),"No Rating")</f>
        <v>1</v>
      </c>
      <c r="Q5397" t="s">
        <v>10067</v>
      </c>
      <c r="R5397" s="5">
        <f t="shared" si="84"/>
        <v>-0.60457211410290601</v>
      </c>
    </row>
    <row r="5398" spans="1:18" x14ac:dyDescent="0.3">
      <c r="A5398" t="s">
        <v>406</v>
      </c>
      <c r="B5398" s="2">
        <v>45701</v>
      </c>
      <c r="C5398" t="s">
        <v>10022</v>
      </c>
      <c r="D5398" t="s">
        <v>10033</v>
      </c>
      <c r="E5398" t="s">
        <v>10036</v>
      </c>
      <c r="F5398">
        <v>16</v>
      </c>
      <c r="G5398">
        <v>12.65</v>
      </c>
      <c r="H5398">
        <v>9.41</v>
      </c>
      <c r="I5398" t="s">
        <v>10039</v>
      </c>
      <c r="J5398">
        <f>F5398*G5398</f>
        <v>202.4</v>
      </c>
      <c r="K5398">
        <f>F5398*H5398</f>
        <v>150.56</v>
      </c>
      <c r="L5398">
        <f>J5398-K5398</f>
        <v>51.84</v>
      </c>
      <c r="M5398" s="5">
        <f>L5398/J5398</f>
        <v>0.25612648221343876</v>
      </c>
      <c r="N5398" t="str">
        <f>IF(ISNA(VLOOKUP(A5398,'Returns Data'!A:A,1,0)),"No","Yes")</f>
        <v>No</v>
      </c>
      <c r="O5398" t="s">
        <v>10085</v>
      </c>
      <c r="P5398" t="str">
        <f>IFERROR(VLOOKUP(A5398,'Ratings Data'!A:C,3,0),"No Rating")</f>
        <v>No Rating</v>
      </c>
      <c r="Q5398" t="s">
        <v>10067</v>
      </c>
      <c r="R5398" s="5">
        <f t="shared" si="84"/>
        <v>-0.77257149278049331</v>
      </c>
    </row>
    <row r="5399" spans="1:18" x14ac:dyDescent="0.3">
      <c r="A5399" t="s">
        <v>449</v>
      </c>
      <c r="B5399" s="2">
        <v>45701</v>
      </c>
      <c r="C5399" t="s">
        <v>10015</v>
      </c>
      <c r="D5399" t="s">
        <v>10031</v>
      </c>
      <c r="E5399" t="s">
        <v>10034</v>
      </c>
      <c r="F5399">
        <v>3</v>
      </c>
      <c r="G5399">
        <v>245.91</v>
      </c>
      <c r="H5399">
        <v>192.51</v>
      </c>
      <c r="I5399" t="s">
        <v>10039</v>
      </c>
      <c r="J5399">
        <f>F5399*G5399</f>
        <v>737.73</v>
      </c>
      <c r="K5399">
        <f>F5399*H5399</f>
        <v>577.53</v>
      </c>
      <c r="L5399">
        <f>J5399-K5399</f>
        <v>160.20000000000005</v>
      </c>
      <c r="M5399" s="5">
        <f>L5399/J5399</f>
        <v>0.21715261681102849</v>
      </c>
      <c r="N5399" t="str">
        <f>IF(ISNA(VLOOKUP(A5399,'Returns Data'!A:A,1,0)),"No","Yes")</f>
        <v>No</v>
      </c>
      <c r="O5399" t="s">
        <v>10085</v>
      </c>
      <c r="P5399" t="str">
        <f>IFERROR(VLOOKUP(A5399,'Ratings Data'!A:C,3,0),"No Rating")</f>
        <v>No Rating</v>
      </c>
      <c r="Q5399" t="s">
        <v>10067</v>
      </c>
      <c r="R5399" s="5">
        <f t="shared" si="84"/>
        <v>2.644911067193676</v>
      </c>
    </row>
    <row r="5400" spans="1:18" x14ac:dyDescent="0.3">
      <c r="A5400" t="s">
        <v>597</v>
      </c>
      <c r="B5400" s="2">
        <v>45701</v>
      </c>
      <c r="C5400" t="s">
        <v>10012</v>
      </c>
      <c r="D5400" t="s">
        <v>10030</v>
      </c>
      <c r="E5400" t="s">
        <v>10038</v>
      </c>
      <c r="F5400">
        <v>1</v>
      </c>
      <c r="G5400">
        <v>356.97</v>
      </c>
      <c r="H5400">
        <v>216.54</v>
      </c>
      <c r="I5400" t="s">
        <v>10040</v>
      </c>
      <c r="J5400">
        <f>F5400*G5400</f>
        <v>356.97</v>
      </c>
      <c r="K5400">
        <f>F5400*H5400</f>
        <v>216.54</v>
      </c>
      <c r="L5400">
        <f>J5400-K5400</f>
        <v>140.43000000000004</v>
      </c>
      <c r="M5400" s="5">
        <f>L5400/J5400</f>
        <v>0.39339440289099931</v>
      </c>
      <c r="N5400" t="str">
        <f>IF(ISNA(VLOOKUP(A5400,'Returns Data'!A:A,1,0)),"No","Yes")</f>
        <v>No</v>
      </c>
      <c r="O5400" t="s">
        <v>10085</v>
      </c>
      <c r="P5400" t="str">
        <f>IFERROR(VLOOKUP(A5400,'Ratings Data'!A:C,3,0),"No Rating")</f>
        <v>No Rating</v>
      </c>
      <c r="Q5400" t="s">
        <v>10067</v>
      </c>
      <c r="R5400" s="5">
        <f t="shared" si="84"/>
        <v>-0.51612378512463908</v>
      </c>
    </row>
    <row r="5401" spans="1:18" x14ac:dyDescent="0.3">
      <c r="A5401" t="s">
        <v>1284</v>
      </c>
      <c r="B5401" s="2">
        <v>45701</v>
      </c>
      <c r="C5401" t="s">
        <v>10026</v>
      </c>
      <c r="D5401" t="s">
        <v>10031</v>
      </c>
      <c r="E5401" t="s">
        <v>10037</v>
      </c>
      <c r="F5401">
        <v>12</v>
      </c>
      <c r="G5401">
        <v>486.03</v>
      </c>
      <c r="H5401">
        <v>429.75</v>
      </c>
      <c r="I5401" t="s">
        <v>10039</v>
      </c>
      <c r="J5401">
        <f>F5401*G5401</f>
        <v>5832.36</v>
      </c>
      <c r="K5401">
        <f>F5401*H5401</f>
        <v>5157</v>
      </c>
      <c r="L5401">
        <f>J5401-K5401</f>
        <v>675.35999999999967</v>
      </c>
      <c r="M5401" s="5">
        <f>L5401/J5401</f>
        <v>0.11579532127646437</v>
      </c>
      <c r="N5401" t="str">
        <f>IF(ISNA(VLOOKUP(A5401,'Returns Data'!A:A,1,0)),"No","Yes")</f>
        <v>No</v>
      </c>
      <c r="O5401" t="s">
        <v>10085</v>
      </c>
      <c r="P5401" t="str">
        <f>IFERROR(VLOOKUP(A5401,'Ratings Data'!A:C,3,0),"No Rating")</f>
        <v>No Rating</v>
      </c>
      <c r="Q5401" t="s">
        <v>10067</v>
      </c>
      <c r="R5401" s="5">
        <f t="shared" si="84"/>
        <v>15.338515841667364</v>
      </c>
    </row>
    <row r="5402" spans="1:18" x14ac:dyDescent="0.3">
      <c r="A5402" t="s">
        <v>1570</v>
      </c>
      <c r="B5402" s="2">
        <v>45701</v>
      </c>
      <c r="C5402" t="s">
        <v>10010</v>
      </c>
      <c r="D5402" t="s">
        <v>10029</v>
      </c>
      <c r="E5402" t="s">
        <v>10036</v>
      </c>
      <c r="F5402">
        <v>6</v>
      </c>
      <c r="G5402">
        <v>452.65</v>
      </c>
      <c r="H5402">
        <v>272.52</v>
      </c>
      <c r="I5402" t="s">
        <v>10039</v>
      </c>
      <c r="J5402">
        <f>F5402*G5402</f>
        <v>2715.8999999999996</v>
      </c>
      <c r="K5402">
        <f>F5402*H5402</f>
        <v>1635.12</v>
      </c>
      <c r="L5402">
        <f>J5402-K5402</f>
        <v>1080.7799999999997</v>
      </c>
      <c r="M5402" s="5">
        <f>L5402/J5402</f>
        <v>0.39794543245333036</v>
      </c>
      <c r="N5402" t="str">
        <f>IF(ISNA(VLOOKUP(A5402,'Returns Data'!A:A,1,0)),"No","Yes")</f>
        <v>No</v>
      </c>
      <c r="O5402" t="s">
        <v>10085</v>
      </c>
      <c r="P5402" t="str">
        <f>IFERROR(VLOOKUP(A5402,'Ratings Data'!A:C,3,0),"No Rating")</f>
        <v>No Rating</v>
      </c>
      <c r="Q5402" t="s">
        <v>10067</v>
      </c>
      <c r="R5402" s="5">
        <f t="shared" si="84"/>
        <v>-0.53433944406723866</v>
      </c>
    </row>
    <row r="5403" spans="1:18" x14ac:dyDescent="0.3">
      <c r="A5403" t="s">
        <v>1768</v>
      </c>
      <c r="B5403" s="2">
        <v>45701</v>
      </c>
      <c r="C5403" t="s">
        <v>10012</v>
      </c>
      <c r="D5403" t="s">
        <v>10030</v>
      </c>
      <c r="E5403" t="s">
        <v>10037</v>
      </c>
      <c r="F5403">
        <v>9</v>
      </c>
      <c r="G5403">
        <v>379.94</v>
      </c>
      <c r="H5403">
        <v>319.3</v>
      </c>
      <c r="I5403" t="s">
        <v>10040</v>
      </c>
      <c r="J5403">
        <f>F5403*G5403</f>
        <v>3419.46</v>
      </c>
      <c r="K5403">
        <f>F5403*H5403</f>
        <v>2873.7000000000003</v>
      </c>
      <c r="L5403">
        <f>J5403-K5403</f>
        <v>545.75999999999976</v>
      </c>
      <c r="M5403" s="5">
        <f>L5403/J5403</f>
        <v>0.15960414802337203</v>
      </c>
      <c r="N5403" t="str">
        <f>IF(ISNA(VLOOKUP(A5403,'Returns Data'!A:A,1,0)),"No","Yes")</f>
        <v>No</v>
      </c>
      <c r="O5403" t="s">
        <v>10085</v>
      </c>
      <c r="P5403" t="str">
        <f>IFERROR(VLOOKUP(A5403,'Ratings Data'!A:C,3,0),"No Rating")</f>
        <v>No Rating</v>
      </c>
      <c r="Q5403" t="s">
        <v>10067</v>
      </c>
      <c r="R5403" s="5">
        <f t="shared" si="84"/>
        <v>0.25905224787363323</v>
      </c>
    </row>
    <row r="5404" spans="1:18" x14ac:dyDescent="0.3">
      <c r="A5404" t="s">
        <v>2805</v>
      </c>
      <c r="B5404" s="2">
        <v>45701</v>
      </c>
      <c r="C5404" t="s">
        <v>10021</v>
      </c>
      <c r="D5404" t="s">
        <v>10031</v>
      </c>
      <c r="E5404" t="s">
        <v>10035</v>
      </c>
      <c r="F5404">
        <v>8</v>
      </c>
      <c r="G5404">
        <v>489.74</v>
      </c>
      <c r="H5404">
        <v>418.56</v>
      </c>
      <c r="I5404" t="s">
        <v>10039</v>
      </c>
      <c r="J5404">
        <f>F5404*G5404</f>
        <v>3917.92</v>
      </c>
      <c r="K5404">
        <f>F5404*H5404</f>
        <v>3348.48</v>
      </c>
      <c r="L5404">
        <f>J5404-K5404</f>
        <v>569.44000000000005</v>
      </c>
      <c r="M5404" s="5">
        <f>L5404/J5404</f>
        <v>0.14534242659370281</v>
      </c>
      <c r="N5404" t="str">
        <f>IF(ISNA(VLOOKUP(A5404,'Returns Data'!A:A,1,0)),"No","Yes")</f>
        <v>No</v>
      </c>
      <c r="O5404" t="s">
        <v>10085</v>
      </c>
      <c r="P5404" t="str">
        <f>IFERROR(VLOOKUP(A5404,'Ratings Data'!A:C,3,0),"No Rating")</f>
        <v>No Rating</v>
      </c>
      <c r="Q5404" t="s">
        <v>10067</v>
      </c>
      <c r="R5404" s="5">
        <f t="shared" si="84"/>
        <v>0.14577155457294427</v>
      </c>
    </row>
    <row r="5405" spans="1:18" x14ac:dyDescent="0.3">
      <c r="A5405" t="s">
        <v>3705</v>
      </c>
      <c r="B5405" s="2">
        <v>45701</v>
      </c>
      <c r="C5405" t="s">
        <v>10019</v>
      </c>
      <c r="D5405" t="s">
        <v>10031</v>
      </c>
      <c r="E5405" t="s">
        <v>10038</v>
      </c>
      <c r="F5405">
        <v>11</v>
      </c>
      <c r="G5405">
        <v>435.76</v>
      </c>
      <c r="H5405">
        <v>350.25</v>
      </c>
      <c r="I5405" t="s">
        <v>10040</v>
      </c>
      <c r="J5405">
        <f>F5405*G5405</f>
        <v>4793.3599999999997</v>
      </c>
      <c r="K5405">
        <f>F5405*H5405</f>
        <v>3852.75</v>
      </c>
      <c r="L5405">
        <f>J5405-K5405</f>
        <v>940.60999999999967</v>
      </c>
      <c r="M5405" s="5">
        <f>L5405/J5405</f>
        <v>0.19623187075454374</v>
      </c>
      <c r="N5405" t="str">
        <f>IF(ISNA(VLOOKUP(A5405,'Returns Data'!A:A,1,0)),"No","Yes")</f>
        <v>No</v>
      </c>
      <c r="O5405" t="s">
        <v>10085</v>
      </c>
      <c r="P5405" t="str">
        <f>IFERROR(VLOOKUP(A5405,'Ratings Data'!A:C,3,0),"No Rating")</f>
        <v>No Rating</v>
      </c>
      <c r="Q5405" t="s">
        <v>10067</v>
      </c>
      <c r="R5405" s="5">
        <f t="shared" si="84"/>
        <v>0.22344509331482001</v>
      </c>
    </row>
    <row r="5406" spans="1:18" x14ac:dyDescent="0.3">
      <c r="A5406" t="s">
        <v>4531</v>
      </c>
      <c r="B5406" s="2">
        <v>45701</v>
      </c>
      <c r="C5406" t="s">
        <v>10015</v>
      </c>
      <c r="D5406" t="s">
        <v>10031</v>
      </c>
      <c r="E5406" t="s">
        <v>10037</v>
      </c>
      <c r="F5406">
        <v>19</v>
      </c>
      <c r="G5406">
        <v>150.36000000000001</v>
      </c>
      <c r="H5406">
        <v>116.53</v>
      </c>
      <c r="I5406" t="s">
        <v>10040</v>
      </c>
      <c r="J5406">
        <f>F5406*G5406</f>
        <v>2856.84</v>
      </c>
      <c r="K5406">
        <f>F5406*H5406</f>
        <v>2214.0700000000002</v>
      </c>
      <c r="L5406">
        <f>J5406-K5406</f>
        <v>642.77</v>
      </c>
      <c r="M5406" s="5">
        <f>L5406/J5406</f>
        <v>0.22499334929502526</v>
      </c>
      <c r="N5406" t="str">
        <f>IF(ISNA(VLOOKUP(A5406,'Returns Data'!A:A,1,0)),"No","Yes")</f>
        <v>No</v>
      </c>
      <c r="O5406" t="s">
        <v>10085</v>
      </c>
      <c r="P5406" t="str">
        <f>IFERROR(VLOOKUP(A5406,'Ratings Data'!A:C,3,0),"No Rating")</f>
        <v>No Rating</v>
      </c>
      <c r="Q5406" t="s">
        <v>10067</v>
      </c>
      <c r="R5406" s="5">
        <f t="shared" si="84"/>
        <v>-0.40400053407213304</v>
      </c>
    </row>
    <row r="5407" spans="1:18" x14ac:dyDescent="0.3">
      <c r="A5407" t="s">
        <v>4630</v>
      </c>
      <c r="B5407" s="2">
        <v>45701</v>
      </c>
      <c r="C5407" t="s">
        <v>10021</v>
      </c>
      <c r="D5407" t="s">
        <v>10031</v>
      </c>
      <c r="E5407" t="s">
        <v>10035</v>
      </c>
      <c r="F5407">
        <v>13</v>
      </c>
      <c r="G5407">
        <v>308.47000000000003</v>
      </c>
      <c r="H5407">
        <v>210.89</v>
      </c>
      <c r="I5407" t="s">
        <v>10040</v>
      </c>
      <c r="J5407">
        <f>F5407*G5407</f>
        <v>4010.1100000000006</v>
      </c>
      <c r="K5407">
        <f>F5407*H5407</f>
        <v>2741.5699999999997</v>
      </c>
      <c r="L5407">
        <f>J5407-K5407</f>
        <v>1268.5400000000009</v>
      </c>
      <c r="M5407" s="5">
        <f>L5407/J5407</f>
        <v>0.31633546211949315</v>
      </c>
      <c r="N5407" t="str">
        <f>IF(ISNA(VLOOKUP(A5407,'Returns Data'!A:A,1,0)),"No","Yes")</f>
        <v>No</v>
      </c>
      <c r="O5407" t="s">
        <v>10085</v>
      </c>
      <c r="P5407" t="str">
        <f>IFERROR(VLOOKUP(A5407,'Ratings Data'!A:C,3,0),"No Rating")</f>
        <v>No Rating</v>
      </c>
      <c r="Q5407" t="s">
        <v>10067</v>
      </c>
      <c r="R5407" s="5">
        <f t="shared" si="84"/>
        <v>0.4036872908528305</v>
      </c>
    </row>
    <row r="5408" spans="1:18" x14ac:dyDescent="0.3">
      <c r="A5408" t="s">
        <v>4886</v>
      </c>
      <c r="B5408" s="2">
        <v>45701</v>
      </c>
      <c r="C5408" t="s">
        <v>10020</v>
      </c>
      <c r="D5408" t="s">
        <v>10030</v>
      </c>
      <c r="E5408" t="s">
        <v>10035</v>
      </c>
      <c r="F5408">
        <v>20</v>
      </c>
      <c r="G5408">
        <v>261</v>
      </c>
      <c r="H5408">
        <v>192.19</v>
      </c>
      <c r="I5408" t="s">
        <v>10040</v>
      </c>
      <c r="J5408">
        <f>F5408*G5408</f>
        <v>5220</v>
      </c>
      <c r="K5408">
        <f>F5408*H5408</f>
        <v>3843.8</v>
      </c>
      <c r="L5408">
        <f>J5408-K5408</f>
        <v>1376.1999999999998</v>
      </c>
      <c r="M5408" s="5">
        <f>L5408/J5408</f>
        <v>0.26363984674329499</v>
      </c>
      <c r="N5408" t="str">
        <f>IF(ISNA(VLOOKUP(A5408,'Returns Data'!A:A,1,0)),"No","Yes")</f>
        <v>No</v>
      </c>
      <c r="O5408" t="s">
        <v>10085</v>
      </c>
      <c r="P5408" t="str">
        <f>IFERROR(VLOOKUP(A5408,'Ratings Data'!A:C,3,0),"No Rating")</f>
        <v>No Rating</v>
      </c>
      <c r="Q5408" t="s">
        <v>10067</v>
      </c>
      <c r="R5408" s="5">
        <f t="shared" si="84"/>
        <v>0.30170992815658404</v>
      </c>
    </row>
    <row r="5409" spans="1:18" x14ac:dyDescent="0.3">
      <c r="A5409" t="s">
        <v>5111</v>
      </c>
      <c r="B5409" s="2">
        <v>45701</v>
      </c>
      <c r="C5409" t="s">
        <v>10012</v>
      </c>
      <c r="D5409" t="s">
        <v>10030</v>
      </c>
      <c r="E5409" t="s">
        <v>10037</v>
      </c>
      <c r="F5409">
        <v>2</v>
      </c>
      <c r="G5409">
        <v>402.83</v>
      </c>
      <c r="H5409">
        <v>329.95</v>
      </c>
      <c r="I5409" t="s">
        <v>10039</v>
      </c>
      <c r="J5409">
        <f>F5409*G5409</f>
        <v>805.66</v>
      </c>
      <c r="K5409">
        <f>F5409*H5409</f>
        <v>659.9</v>
      </c>
      <c r="L5409">
        <f>J5409-K5409</f>
        <v>145.76</v>
      </c>
      <c r="M5409" s="5">
        <f>L5409/J5409</f>
        <v>0.18091999106322765</v>
      </c>
      <c r="N5409" t="str">
        <f>IF(ISNA(VLOOKUP(A5409,'Returns Data'!A:A,1,0)),"No","Yes")</f>
        <v>No</v>
      </c>
      <c r="O5409" t="s">
        <v>10085</v>
      </c>
      <c r="P5409" t="str">
        <f>IFERROR(VLOOKUP(A5409,'Ratings Data'!A:C,3,0),"No Rating")</f>
        <v>No Rating</v>
      </c>
      <c r="Q5409" t="s">
        <v>10067</v>
      </c>
      <c r="R5409" s="5">
        <f t="shared" si="84"/>
        <v>-0.84565900383141768</v>
      </c>
    </row>
    <row r="5410" spans="1:18" x14ac:dyDescent="0.3">
      <c r="A5410" t="s">
        <v>5264</v>
      </c>
      <c r="B5410" s="2">
        <v>45701</v>
      </c>
      <c r="C5410" t="s">
        <v>10010</v>
      </c>
      <c r="D5410" t="s">
        <v>10029</v>
      </c>
      <c r="E5410" t="s">
        <v>10035</v>
      </c>
      <c r="F5410">
        <v>3</v>
      </c>
      <c r="G5410">
        <v>327.41000000000003</v>
      </c>
      <c r="H5410">
        <v>215.46</v>
      </c>
      <c r="I5410" t="s">
        <v>10040</v>
      </c>
      <c r="J5410">
        <f>F5410*G5410</f>
        <v>982.23</v>
      </c>
      <c r="K5410">
        <f>F5410*H5410</f>
        <v>646.38</v>
      </c>
      <c r="L5410">
        <f>J5410-K5410</f>
        <v>335.85</v>
      </c>
      <c r="M5410" s="5">
        <f>L5410/J5410</f>
        <v>0.341926025472649</v>
      </c>
      <c r="N5410" t="str">
        <f>IF(ISNA(VLOOKUP(A5410,'Returns Data'!A:A,1,0)),"No","Yes")</f>
        <v>No</v>
      </c>
      <c r="O5410" t="s">
        <v>10085</v>
      </c>
      <c r="P5410" t="str">
        <f>IFERROR(VLOOKUP(A5410,'Ratings Data'!A:C,3,0),"No Rating")</f>
        <v>No Rating</v>
      </c>
      <c r="Q5410" t="s">
        <v>10067</v>
      </c>
      <c r="R5410" s="5">
        <f t="shared" si="84"/>
        <v>0.21916192934984988</v>
      </c>
    </row>
    <row r="5411" spans="1:18" x14ac:dyDescent="0.3">
      <c r="A5411" t="s">
        <v>5777</v>
      </c>
      <c r="B5411" s="2">
        <v>45701</v>
      </c>
      <c r="C5411" t="s">
        <v>10010</v>
      </c>
      <c r="D5411" t="s">
        <v>10029</v>
      </c>
      <c r="E5411" t="s">
        <v>10038</v>
      </c>
      <c r="F5411">
        <v>3</v>
      </c>
      <c r="G5411">
        <v>309.99</v>
      </c>
      <c r="H5411">
        <v>214.8</v>
      </c>
      <c r="I5411" t="s">
        <v>10039</v>
      </c>
      <c r="J5411">
        <f>F5411*G5411</f>
        <v>929.97</v>
      </c>
      <c r="K5411">
        <f>F5411*H5411</f>
        <v>644.40000000000009</v>
      </c>
      <c r="L5411">
        <f>J5411-K5411</f>
        <v>285.56999999999994</v>
      </c>
      <c r="M5411" s="5">
        <f>L5411/J5411</f>
        <v>0.30707442175554045</v>
      </c>
      <c r="N5411" t="str">
        <f>IF(ISNA(VLOOKUP(A5411,'Returns Data'!A:A,1,0)),"No","Yes")</f>
        <v>No</v>
      </c>
      <c r="O5411" t="s">
        <v>10085</v>
      </c>
      <c r="P5411" t="str">
        <f>IFERROR(VLOOKUP(A5411,'Ratings Data'!A:C,3,0),"No Rating")</f>
        <v>No Rating</v>
      </c>
      <c r="Q5411" t="s">
        <v>10067</v>
      </c>
      <c r="R5411" s="5">
        <f t="shared" si="84"/>
        <v>-5.3205461042729288E-2</v>
      </c>
    </row>
    <row r="5412" spans="1:18" x14ac:dyDescent="0.3">
      <c r="A5412" t="s">
        <v>5784</v>
      </c>
      <c r="B5412" s="2">
        <v>45701</v>
      </c>
      <c r="C5412" t="s">
        <v>10026</v>
      </c>
      <c r="D5412" t="s">
        <v>10031</v>
      </c>
      <c r="E5412" t="s">
        <v>10037</v>
      </c>
      <c r="F5412">
        <v>3</v>
      </c>
      <c r="G5412">
        <v>473.46</v>
      </c>
      <c r="H5412">
        <v>341.99</v>
      </c>
      <c r="I5412" t="s">
        <v>10040</v>
      </c>
      <c r="J5412">
        <f>F5412*G5412</f>
        <v>1420.3799999999999</v>
      </c>
      <c r="K5412">
        <f>F5412*H5412</f>
        <v>1025.97</v>
      </c>
      <c r="L5412">
        <f>J5412-K5412</f>
        <v>394.40999999999985</v>
      </c>
      <c r="M5412" s="5">
        <f>L5412/J5412</f>
        <v>0.27767921260507744</v>
      </c>
      <c r="N5412" t="str">
        <f>IF(ISNA(VLOOKUP(A5412,'Returns Data'!A:A,1,0)),"No","Yes")</f>
        <v>No</v>
      </c>
      <c r="O5412" t="s">
        <v>10085</v>
      </c>
      <c r="P5412" t="str">
        <f>IFERROR(VLOOKUP(A5412,'Ratings Data'!A:C,3,0),"No Rating")</f>
        <v>No Rating</v>
      </c>
      <c r="Q5412" t="s">
        <v>10067</v>
      </c>
      <c r="R5412" s="5">
        <f t="shared" si="84"/>
        <v>0.52733959159972887</v>
      </c>
    </row>
    <row r="5413" spans="1:18" x14ac:dyDescent="0.3">
      <c r="A5413" t="s">
        <v>6408</v>
      </c>
      <c r="B5413" s="2">
        <v>45701</v>
      </c>
      <c r="C5413" t="s">
        <v>10009</v>
      </c>
      <c r="D5413" t="s">
        <v>10029</v>
      </c>
      <c r="E5413" t="s">
        <v>10038</v>
      </c>
      <c r="F5413">
        <v>9</v>
      </c>
      <c r="G5413">
        <v>402.65</v>
      </c>
      <c r="H5413">
        <v>282.04000000000002</v>
      </c>
      <c r="I5413" t="s">
        <v>10039</v>
      </c>
      <c r="J5413">
        <f>F5413*G5413</f>
        <v>3623.85</v>
      </c>
      <c r="K5413">
        <f>F5413*H5413</f>
        <v>2538.36</v>
      </c>
      <c r="L5413">
        <f>J5413-K5413</f>
        <v>1085.4899999999998</v>
      </c>
      <c r="M5413" s="5">
        <f>L5413/J5413</f>
        <v>0.29954054389668439</v>
      </c>
      <c r="N5413" t="str">
        <f>IF(ISNA(VLOOKUP(A5413,'Returns Data'!A:A,1,0)),"No","Yes")</f>
        <v>No</v>
      </c>
      <c r="O5413" t="s">
        <v>10085</v>
      </c>
      <c r="P5413" t="str">
        <f>IFERROR(VLOOKUP(A5413,'Ratings Data'!A:C,3,0),"No Rating")</f>
        <v>No Rating</v>
      </c>
      <c r="Q5413" t="s">
        <v>10067</v>
      </c>
      <c r="R5413" s="5">
        <f t="shared" si="84"/>
        <v>1.5513242934989231</v>
      </c>
    </row>
    <row r="5414" spans="1:18" x14ac:dyDescent="0.3">
      <c r="A5414" t="s">
        <v>7424</v>
      </c>
      <c r="B5414" s="2">
        <v>45701</v>
      </c>
      <c r="C5414" t="s">
        <v>10022</v>
      </c>
      <c r="D5414" t="s">
        <v>10033</v>
      </c>
      <c r="E5414" t="s">
        <v>10036</v>
      </c>
      <c r="F5414">
        <v>10</v>
      </c>
      <c r="G5414">
        <v>90.55</v>
      </c>
      <c r="H5414">
        <v>72.650000000000006</v>
      </c>
      <c r="I5414" t="s">
        <v>10040</v>
      </c>
      <c r="J5414">
        <f>F5414*G5414</f>
        <v>905.5</v>
      </c>
      <c r="K5414">
        <f>F5414*H5414</f>
        <v>726.5</v>
      </c>
      <c r="L5414">
        <f>J5414-K5414</f>
        <v>179</v>
      </c>
      <c r="M5414" s="5">
        <f>L5414/J5414</f>
        <v>0.19768083931529543</v>
      </c>
      <c r="N5414" t="str">
        <f>IF(ISNA(VLOOKUP(A5414,'Returns Data'!A:A,1,0)),"No","Yes")</f>
        <v>No</v>
      </c>
      <c r="O5414" t="s">
        <v>10085</v>
      </c>
      <c r="P5414" t="str">
        <f>IFERROR(VLOOKUP(A5414,'Ratings Data'!A:C,3,0),"No Rating")</f>
        <v>No Rating</v>
      </c>
      <c r="Q5414" t="s">
        <v>10067</v>
      </c>
      <c r="R5414" s="5">
        <f t="shared" si="84"/>
        <v>-0.75012762669536537</v>
      </c>
    </row>
    <row r="5415" spans="1:18" x14ac:dyDescent="0.3">
      <c r="A5415" t="s">
        <v>7486</v>
      </c>
      <c r="B5415" s="2">
        <v>45701</v>
      </c>
      <c r="C5415" t="s">
        <v>10018</v>
      </c>
      <c r="D5415" t="s">
        <v>10033</v>
      </c>
      <c r="E5415" t="s">
        <v>10036</v>
      </c>
      <c r="F5415">
        <v>10</v>
      </c>
      <c r="G5415">
        <v>89.07</v>
      </c>
      <c r="H5415">
        <v>75.06</v>
      </c>
      <c r="I5415" t="s">
        <v>10039</v>
      </c>
      <c r="J5415">
        <f>F5415*G5415</f>
        <v>890.69999999999993</v>
      </c>
      <c r="K5415">
        <f>F5415*H5415</f>
        <v>750.6</v>
      </c>
      <c r="L5415">
        <f>J5415-K5415</f>
        <v>140.09999999999991</v>
      </c>
      <c r="M5415" s="5">
        <f>L5415/J5415</f>
        <v>0.15729201751431449</v>
      </c>
      <c r="N5415" t="str">
        <f>IF(ISNA(VLOOKUP(A5415,'Returns Data'!A:A,1,0)),"No","Yes")</f>
        <v>No</v>
      </c>
      <c r="O5415" t="s">
        <v>10085</v>
      </c>
      <c r="P5415" t="str">
        <f>IFERROR(VLOOKUP(A5415,'Ratings Data'!A:C,3,0),"No Rating")</f>
        <v>No Rating</v>
      </c>
      <c r="Q5415" t="s">
        <v>10067</v>
      </c>
      <c r="R5415" s="5">
        <f t="shared" si="84"/>
        <v>-1.6344561016013327E-2</v>
      </c>
    </row>
    <row r="5416" spans="1:18" x14ac:dyDescent="0.3">
      <c r="A5416" t="s">
        <v>8023</v>
      </c>
      <c r="B5416" s="2">
        <v>45701</v>
      </c>
      <c r="C5416" t="s">
        <v>10022</v>
      </c>
      <c r="D5416" t="s">
        <v>10033</v>
      </c>
      <c r="E5416" t="s">
        <v>10037</v>
      </c>
      <c r="F5416">
        <v>16</v>
      </c>
      <c r="G5416">
        <v>161.99</v>
      </c>
      <c r="H5416">
        <v>129.99</v>
      </c>
      <c r="I5416" t="s">
        <v>10039</v>
      </c>
      <c r="J5416">
        <f>F5416*G5416</f>
        <v>2591.84</v>
      </c>
      <c r="K5416">
        <f>F5416*H5416</f>
        <v>2079.84</v>
      </c>
      <c r="L5416">
        <f>J5416-K5416</f>
        <v>512</v>
      </c>
      <c r="M5416" s="5">
        <f>L5416/J5416</f>
        <v>0.19754305821346996</v>
      </c>
      <c r="N5416" t="str">
        <f>IF(ISNA(VLOOKUP(A5416,'Returns Data'!A:A,1,0)),"No","Yes")</f>
        <v>No</v>
      </c>
      <c r="O5416" t="s">
        <v>10085</v>
      </c>
      <c r="P5416" t="str">
        <f>IFERROR(VLOOKUP(A5416,'Ratings Data'!A:C,3,0),"No Rating")</f>
        <v>No Rating</v>
      </c>
      <c r="Q5416" t="s">
        <v>10067</v>
      </c>
      <c r="R5416" s="5">
        <f t="shared" si="84"/>
        <v>1.9098910968900871</v>
      </c>
    </row>
    <row r="5417" spans="1:18" x14ac:dyDescent="0.3">
      <c r="A5417" t="s">
        <v>8158</v>
      </c>
      <c r="B5417" s="2">
        <v>45701</v>
      </c>
      <c r="C5417" t="s">
        <v>10012</v>
      </c>
      <c r="D5417" t="s">
        <v>10030</v>
      </c>
      <c r="E5417" t="s">
        <v>10035</v>
      </c>
      <c r="F5417">
        <v>20</v>
      </c>
      <c r="G5417">
        <v>27.7</v>
      </c>
      <c r="H5417">
        <v>21.25</v>
      </c>
      <c r="I5417" t="s">
        <v>10039</v>
      </c>
      <c r="J5417">
        <f>F5417*G5417</f>
        <v>554</v>
      </c>
      <c r="K5417">
        <f>F5417*H5417</f>
        <v>425</v>
      </c>
      <c r="L5417">
        <f>J5417-K5417</f>
        <v>129</v>
      </c>
      <c r="M5417" s="5">
        <f>L5417/J5417</f>
        <v>0.23285198555956679</v>
      </c>
      <c r="N5417" t="str">
        <f>IF(ISNA(VLOOKUP(A5417,'Returns Data'!A:A,1,0)),"No","Yes")</f>
        <v>No</v>
      </c>
      <c r="O5417" t="s">
        <v>10085</v>
      </c>
      <c r="P5417" t="str">
        <f>IFERROR(VLOOKUP(A5417,'Ratings Data'!A:C,3,0),"No Rating")</f>
        <v>No Rating</v>
      </c>
      <c r="Q5417" t="s">
        <v>10067</v>
      </c>
      <c r="R5417" s="5">
        <f t="shared" si="84"/>
        <v>-0.78625223779245634</v>
      </c>
    </row>
    <row r="5418" spans="1:18" x14ac:dyDescent="0.3">
      <c r="A5418" t="s">
        <v>8177</v>
      </c>
      <c r="B5418" s="2">
        <v>45701</v>
      </c>
      <c r="C5418" t="s">
        <v>10025</v>
      </c>
      <c r="D5418" t="s">
        <v>10033</v>
      </c>
      <c r="E5418" t="s">
        <v>10038</v>
      </c>
      <c r="F5418">
        <v>15</v>
      </c>
      <c r="G5418">
        <v>18.010000000000002</v>
      </c>
      <c r="H5418">
        <v>12.44</v>
      </c>
      <c r="I5418" t="s">
        <v>10040</v>
      </c>
      <c r="J5418">
        <f>F5418*G5418</f>
        <v>270.15000000000003</v>
      </c>
      <c r="K5418">
        <f>F5418*H5418</f>
        <v>186.6</v>
      </c>
      <c r="L5418">
        <f>J5418-K5418</f>
        <v>83.55000000000004</v>
      </c>
      <c r="M5418" s="5">
        <f>L5418/J5418</f>
        <v>0.30927262631871194</v>
      </c>
      <c r="N5418" t="str">
        <f>IF(ISNA(VLOOKUP(A5418,'Returns Data'!A:A,1,0)),"No","Yes")</f>
        <v>No</v>
      </c>
      <c r="O5418" t="s">
        <v>10085</v>
      </c>
      <c r="P5418" t="str">
        <f>IFERROR(VLOOKUP(A5418,'Ratings Data'!A:C,3,0),"No Rating")</f>
        <v>No Rating</v>
      </c>
      <c r="Q5418" t="s">
        <v>10067</v>
      </c>
      <c r="R5418" s="5">
        <f t="shared" si="84"/>
        <v>-0.51236462093862811</v>
      </c>
    </row>
    <row r="5419" spans="1:18" x14ac:dyDescent="0.3">
      <c r="A5419" t="s">
        <v>8591</v>
      </c>
      <c r="B5419" s="2">
        <v>45701</v>
      </c>
      <c r="C5419" t="s">
        <v>10026</v>
      </c>
      <c r="D5419" t="s">
        <v>10031</v>
      </c>
      <c r="E5419" t="s">
        <v>10037</v>
      </c>
      <c r="F5419">
        <v>18</v>
      </c>
      <c r="G5419">
        <v>87.87</v>
      </c>
      <c r="H5419">
        <v>69.650000000000006</v>
      </c>
      <c r="I5419" t="s">
        <v>10039</v>
      </c>
      <c r="J5419">
        <f>F5419*G5419</f>
        <v>1581.66</v>
      </c>
      <c r="K5419">
        <f>F5419*H5419</f>
        <v>1253.7</v>
      </c>
      <c r="L5419">
        <f>J5419-K5419</f>
        <v>327.96000000000004</v>
      </c>
      <c r="M5419" s="5">
        <f>L5419/J5419</f>
        <v>0.2073517696597246</v>
      </c>
      <c r="N5419" t="str">
        <f>IF(ISNA(VLOOKUP(A5419,'Returns Data'!A:A,1,0)),"No","Yes")</f>
        <v>No</v>
      </c>
      <c r="O5419" t="s">
        <v>10085</v>
      </c>
      <c r="P5419" t="str">
        <f>IFERROR(VLOOKUP(A5419,'Ratings Data'!A:C,3,0),"No Rating")</f>
        <v>No Rating</v>
      </c>
      <c r="Q5419" t="s">
        <v>10067</v>
      </c>
      <c r="R5419" s="5">
        <f t="shared" si="84"/>
        <v>4.8547473625763455</v>
      </c>
    </row>
    <row r="5420" spans="1:18" x14ac:dyDescent="0.3">
      <c r="A5420" t="s">
        <v>8834</v>
      </c>
      <c r="B5420" s="2">
        <v>45701</v>
      </c>
      <c r="C5420" t="s">
        <v>10014</v>
      </c>
      <c r="D5420" t="s">
        <v>10030</v>
      </c>
      <c r="E5420" t="s">
        <v>10034</v>
      </c>
      <c r="F5420">
        <v>19</v>
      </c>
      <c r="G5420">
        <v>488.53</v>
      </c>
      <c r="H5420">
        <v>297.33</v>
      </c>
      <c r="I5420" t="s">
        <v>10040</v>
      </c>
      <c r="J5420">
        <f>F5420*G5420</f>
        <v>9282.07</v>
      </c>
      <c r="K5420">
        <f>F5420*H5420</f>
        <v>5649.2699999999995</v>
      </c>
      <c r="L5420">
        <f>J5420-K5420</f>
        <v>3632.8</v>
      </c>
      <c r="M5420" s="5">
        <f>L5420/J5420</f>
        <v>0.3913782162814976</v>
      </c>
      <c r="N5420" t="str">
        <f>IF(ISNA(VLOOKUP(A5420,'Returns Data'!A:A,1,0)),"No","Yes")</f>
        <v>No</v>
      </c>
      <c r="O5420" t="s">
        <v>10085</v>
      </c>
      <c r="P5420" t="str">
        <f>IFERROR(VLOOKUP(A5420,'Ratings Data'!A:C,3,0),"No Rating")</f>
        <v>No Rating</v>
      </c>
      <c r="Q5420" t="s">
        <v>10067</v>
      </c>
      <c r="R5420" s="5">
        <f t="shared" si="84"/>
        <v>4.8685621435706787</v>
      </c>
    </row>
    <row r="5421" spans="1:18" x14ac:dyDescent="0.3">
      <c r="A5421" t="s">
        <v>9240</v>
      </c>
      <c r="B5421" s="2">
        <v>45701</v>
      </c>
      <c r="C5421" t="s">
        <v>10015</v>
      </c>
      <c r="D5421" t="s">
        <v>10031</v>
      </c>
      <c r="E5421" t="s">
        <v>10034</v>
      </c>
      <c r="F5421">
        <v>3</v>
      </c>
      <c r="G5421">
        <v>80.84</v>
      </c>
      <c r="H5421">
        <v>51.13</v>
      </c>
      <c r="I5421" t="s">
        <v>10039</v>
      </c>
      <c r="J5421">
        <f>F5421*G5421</f>
        <v>242.52</v>
      </c>
      <c r="K5421">
        <f>F5421*H5421</f>
        <v>153.39000000000001</v>
      </c>
      <c r="L5421">
        <f>J5421-K5421</f>
        <v>89.13</v>
      </c>
      <c r="M5421" s="5">
        <f>L5421/J5421</f>
        <v>0.36751608114794654</v>
      </c>
      <c r="N5421" t="str">
        <f>IF(ISNA(VLOOKUP(A5421,'Returns Data'!A:A,1,0)),"No","Yes")</f>
        <v>No</v>
      </c>
      <c r="O5421" t="s">
        <v>10085</v>
      </c>
      <c r="P5421" t="str">
        <f>IFERROR(VLOOKUP(A5421,'Ratings Data'!A:C,3,0),"No Rating")</f>
        <v>No Rating</v>
      </c>
      <c r="Q5421" t="s">
        <v>10067</v>
      </c>
      <c r="R5421" s="5">
        <f t="shared" si="84"/>
        <v>-0.97387220738477509</v>
      </c>
    </row>
    <row r="5422" spans="1:18" x14ac:dyDescent="0.3">
      <c r="A5422" t="s">
        <v>9464</v>
      </c>
      <c r="B5422" s="2">
        <v>45701</v>
      </c>
      <c r="C5422" t="s">
        <v>10019</v>
      </c>
      <c r="D5422" t="s">
        <v>10031</v>
      </c>
      <c r="E5422" t="s">
        <v>10035</v>
      </c>
      <c r="F5422">
        <v>17</v>
      </c>
      <c r="G5422">
        <v>424.84</v>
      </c>
      <c r="H5422">
        <v>298.89</v>
      </c>
      <c r="I5422" t="s">
        <v>10039</v>
      </c>
      <c r="J5422">
        <f>F5422*G5422</f>
        <v>7222.28</v>
      </c>
      <c r="K5422">
        <f>F5422*H5422</f>
        <v>5081.13</v>
      </c>
      <c r="L5422">
        <f>J5422-K5422</f>
        <v>2141.1499999999996</v>
      </c>
      <c r="M5422" s="5">
        <f>L5422/J5422</f>
        <v>0.29646455136051214</v>
      </c>
      <c r="N5422" t="str">
        <f>IF(ISNA(VLOOKUP(A5422,'Returns Data'!A:A,1,0)),"No","Yes")</f>
        <v>No</v>
      </c>
      <c r="O5422" t="s">
        <v>10085</v>
      </c>
      <c r="P5422" t="str">
        <f>IFERROR(VLOOKUP(A5422,'Ratings Data'!A:C,3,0),"No Rating")</f>
        <v>No Rating</v>
      </c>
      <c r="Q5422" t="s">
        <v>10067</v>
      </c>
      <c r="R5422" s="5">
        <f t="shared" si="84"/>
        <v>28.780141843971627</v>
      </c>
    </row>
    <row r="5423" spans="1:18" x14ac:dyDescent="0.3">
      <c r="A5423" t="s">
        <v>9851</v>
      </c>
      <c r="B5423" s="2">
        <v>45701</v>
      </c>
      <c r="C5423" t="s">
        <v>10015</v>
      </c>
      <c r="D5423" t="s">
        <v>10031</v>
      </c>
      <c r="E5423" t="s">
        <v>10036</v>
      </c>
      <c r="F5423">
        <v>6</v>
      </c>
      <c r="G5423">
        <v>472.92</v>
      </c>
      <c r="H5423">
        <v>422.57</v>
      </c>
      <c r="I5423" t="s">
        <v>10039</v>
      </c>
      <c r="J5423">
        <f>F5423*G5423</f>
        <v>2837.52</v>
      </c>
      <c r="K5423">
        <f>F5423*H5423</f>
        <v>2535.42</v>
      </c>
      <c r="L5423">
        <f>J5423-K5423</f>
        <v>302.09999999999991</v>
      </c>
      <c r="M5423" s="5">
        <f>L5423/J5423</f>
        <v>0.10646620992979781</v>
      </c>
      <c r="N5423" t="str">
        <f>IF(ISNA(VLOOKUP(A5423,'Returns Data'!A:A,1,0)),"No","Yes")</f>
        <v>No</v>
      </c>
      <c r="O5423" t="s">
        <v>10085</v>
      </c>
      <c r="P5423" t="str">
        <f>IFERROR(VLOOKUP(A5423,'Ratings Data'!A:C,3,0),"No Rating")</f>
        <v>No Rating</v>
      </c>
      <c r="Q5423" t="s">
        <v>10067</v>
      </c>
      <c r="R5423" s="5">
        <f t="shared" si="84"/>
        <v>-0.60711575845854782</v>
      </c>
    </row>
    <row r="5424" spans="1:18" x14ac:dyDescent="0.3">
      <c r="A5424" t="s">
        <v>152</v>
      </c>
      <c r="B5424" s="2">
        <v>45702</v>
      </c>
      <c r="C5424" t="s">
        <v>10023</v>
      </c>
      <c r="D5424" t="s">
        <v>10033</v>
      </c>
      <c r="E5424" t="s">
        <v>10035</v>
      </c>
      <c r="F5424">
        <v>2</v>
      </c>
      <c r="G5424">
        <v>499.64</v>
      </c>
      <c r="H5424">
        <v>313.01</v>
      </c>
      <c r="I5424" t="s">
        <v>10040</v>
      </c>
      <c r="J5424">
        <f>F5424*G5424</f>
        <v>999.28</v>
      </c>
      <c r="K5424">
        <f>F5424*H5424</f>
        <v>626.02</v>
      </c>
      <c r="L5424">
        <f>J5424-K5424</f>
        <v>373.26</v>
      </c>
      <c r="M5424" s="5">
        <f>L5424/J5424</f>
        <v>0.37352894083740296</v>
      </c>
      <c r="N5424" t="str">
        <f>IF(ISNA(VLOOKUP(A5424,'Returns Data'!A:A,1,0)),"No","Yes")</f>
        <v>No</v>
      </c>
      <c r="O5424" t="s">
        <v>10085</v>
      </c>
      <c r="P5424" t="str">
        <f>IFERROR(VLOOKUP(A5424,'Ratings Data'!A:C,3,0),"No Rating")</f>
        <v>No Rating</v>
      </c>
      <c r="Q5424" t="s">
        <v>10067</v>
      </c>
      <c r="R5424" s="5">
        <f t="shared" si="84"/>
        <v>-0.64783331923651644</v>
      </c>
    </row>
    <row r="5425" spans="1:18" x14ac:dyDescent="0.3">
      <c r="A5425" t="s">
        <v>434</v>
      </c>
      <c r="B5425" s="2">
        <v>45702</v>
      </c>
      <c r="C5425" t="s">
        <v>10010</v>
      </c>
      <c r="D5425" t="s">
        <v>10029</v>
      </c>
      <c r="E5425" t="s">
        <v>10034</v>
      </c>
      <c r="F5425">
        <v>11</v>
      </c>
      <c r="G5425">
        <v>395.31</v>
      </c>
      <c r="H5425">
        <v>304.35000000000002</v>
      </c>
      <c r="I5425" t="s">
        <v>10040</v>
      </c>
      <c r="J5425">
        <f>F5425*G5425</f>
        <v>4348.41</v>
      </c>
      <c r="K5425">
        <f>F5425*H5425</f>
        <v>3347.8500000000004</v>
      </c>
      <c r="L5425">
        <f>J5425-K5425</f>
        <v>1000.5599999999995</v>
      </c>
      <c r="M5425" s="5">
        <f>L5425/J5425</f>
        <v>0.23009789785231832</v>
      </c>
      <c r="N5425" t="str">
        <f>IF(ISNA(VLOOKUP(A5425,'Returns Data'!A:A,1,0)),"No","Yes")</f>
        <v>No</v>
      </c>
      <c r="O5425" t="s">
        <v>10085</v>
      </c>
      <c r="P5425" t="str">
        <f>IFERROR(VLOOKUP(A5425,'Ratings Data'!A:C,3,0),"No Rating")</f>
        <v>No Rating</v>
      </c>
      <c r="Q5425" t="s">
        <v>10067</v>
      </c>
      <c r="R5425" s="5">
        <f t="shared" si="84"/>
        <v>3.3515431110399492</v>
      </c>
    </row>
    <row r="5426" spans="1:18" x14ac:dyDescent="0.3">
      <c r="A5426" t="s">
        <v>581</v>
      </c>
      <c r="B5426" s="2">
        <v>45702</v>
      </c>
      <c r="C5426" t="s">
        <v>10020</v>
      </c>
      <c r="D5426" t="s">
        <v>10030</v>
      </c>
      <c r="E5426" t="s">
        <v>10038</v>
      </c>
      <c r="F5426">
        <v>10</v>
      </c>
      <c r="G5426">
        <v>139.91</v>
      </c>
      <c r="H5426">
        <v>98.22</v>
      </c>
      <c r="I5426" t="s">
        <v>10040</v>
      </c>
      <c r="J5426">
        <f>F5426*G5426</f>
        <v>1399.1</v>
      </c>
      <c r="K5426">
        <f>F5426*H5426</f>
        <v>982.2</v>
      </c>
      <c r="L5426">
        <f>J5426-K5426</f>
        <v>416.89999999999986</v>
      </c>
      <c r="M5426" s="5">
        <f>L5426/J5426</f>
        <v>0.29797727110285177</v>
      </c>
      <c r="N5426" t="str">
        <f>IF(ISNA(VLOOKUP(A5426,'Returns Data'!A:A,1,0)),"No","Yes")</f>
        <v>No</v>
      </c>
      <c r="O5426" t="s">
        <v>10085</v>
      </c>
      <c r="P5426" t="str">
        <f>IFERROR(VLOOKUP(A5426,'Ratings Data'!A:C,3,0),"No Rating")</f>
        <v>No Rating</v>
      </c>
      <c r="Q5426" t="s">
        <v>10067</v>
      </c>
      <c r="R5426" s="5">
        <f t="shared" si="84"/>
        <v>-0.67825021099666316</v>
      </c>
    </row>
    <row r="5427" spans="1:18" x14ac:dyDescent="0.3">
      <c r="A5427" t="s">
        <v>748</v>
      </c>
      <c r="B5427" s="2">
        <v>45702</v>
      </c>
      <c r="C5427" t="s">
        <v>10028</v>
      </c>
      <c r="D5427" t="s">
        <v>10032</v>
      </c>
      <c r="E5427" t="s">
        <v>10036</v>
      </c>
      <c r="F5427">
        <v>19</v>
      </c>
      <c r="G5427">
        <v>400.67</v>
      </c>
      <c r="H5427">
        <v>278.10000000000002</v>
      </c>
      <c r="I5427" t="s">
        <v>10040</v>
      </c>
      <c r="J5427">
        <f>F5427*G5427</f>
        <v>7612.7300000000005</v>
      </c>
      <c r="K5427">
        <f>F5427*H5427</f>
        <v>5283.9000000000005</v>
      </c>
      <c r="L5427">
        <f>J5427-K5427</f>
        <v>2328.83</v>
      </c>
      <c r="M5427" s="5">
        <f>L5427/J5427</f>
        <v>0.30591259640102825</v>
      </c>
      <c r="N5427" t="str">
        <f>IF(ISNA(VLOOKUP(A5427,'Returns Data'!A:A,1,0)),"No","Yes")</f>
        <v>No</v>
      </c>
      <c r="O5427" t="s">
        <v>10085</v>
      </c>
      <c r="P5427" t="str">
        <f>IFERROR(VLOOKUP(A5427,'Ratings Data'!A:C,3,0),"No Rating")</f>
        <v>No Rating</v>
      </c>
      <c r="Q5427" t="s">
        <v>10067</v>
      </c>
      <c r="R5427" s="5">
        <f t="shared" si="84"/>
        <v>4.4411621756843696</v>
      </c>
    </row>
    <row r="5428" spans="1:18" x14ac:dyDescent="0.3">
      <c r="A5428" t="s">
        <v>1341</v>
      </c>
      <c r="B5428" s="2">
        <v>45702</v>
      </c>
      <c r="C5428" t="s">
        <v>10020</v>
      </c>
      <c r="D5428" t="s">
        <v>10030</v>
      </c>
      <c r="E5428" t="s">
        <v>10037</v>
      </c>
      <c r="F5428">
        <v>5</v>
      </c>
      <c r="G5428">
        <v>481.8</v>
      </c>
      <c r="H5428">
        <v>421.67</v>
      </c>
      <c r="I5428" t="s">
        <v>10040</v>
      </c>
      <c r="J5428">
        <f>F5428*G5428</f>
        <v>2409</v>
      </c>
      <c r="K5428">
        <f>F5428*H5428</f>
        <v>2108.35</v>
      </c>
      <c r="L5428">
        <f>J5428-K5428</f>
        <v>300.65000000000009</v>
      </c>
      <c r="M5428" s="5">
        <f>L5428/J5428</f>
        <v>0.12480282274802827</v>
      </c>
      <c r="N5428" t="str">
        <f>IF(ISNA(VLOOKUP(A5428,'Returns Data'!A:A,1,0)),"No","Yes")</f>
        <v>No</v>
      </c>
      <c r="O5428" t="s">
        <v>10085</v>
      </c>
      <c r="P5428" t="str">
        <f>IFERROR(VLOOKUP(A5428,'Ratings Data'!A:C,3,0),"No Rating")</f>
        <v>No Rating</v>
      </c>
      <c r="Q5428" t="s">
        <v>10067</v>
      </c>
      <c r="R5428" s="5">
        <f t="shared" si="84"/>
        <v>-0.68355635888833577</v>
      </c>
    </row>
    <row r="5429" spans="1:18" x14ac:dyDescent="0.3">
      <c r="A5429" t="s">
        <v>1873</v>
      </c>
      <c r="B5429" s="2">
        <v>45702</v>
      </c>
      <c r="C5429" t="s">
        <v>10020</v>
      </c>
      <c r="D5429" t="s">
        <v>10030</v>
      </c>
      <c r="E5429" t="s">
        <v>10034</v>
      </c>
      <c r="F5429">
        <v>1</v>
      </c>
      <c r="G5429">
        <v>99.44</v>
      </c>
      <c r="H5429">
        <v>71.27</v>
      </c>
      <c r="I5429" t="s">
        <v>10040</v>
      </c>
      <c r="J5429">
        <f>F5429*G5429</f>
        <v>99.44</v>
      </c>
      <c r="K5429">
        <f>F5429*H5429</f>
        <v>71.27</v>
      </c>
      <c r="L5429">
        <f>J5429-K5429</f>
        <v>28.17</v>
      </c>
      <c r="M5429" s="5">
        <f>L5429/J5429</f>
        <v>0.28328640386162512</v>
      </c>
      <c r="N5429" t="str">
        <f>IF(ISNA(VLOOKUP(A5429,'Returns Data'!A:A,1,0)),"No","Yes")</f>
        <v>No</v>
      </c>
      <c r="O5429" t="s">
        <v>10085</v>
      </c>
      <c r="P5429" t="str">
        <f>IFERROR(VLOOKUP(A5429,'Ratings Data'!A:C,3,0),"No Rating")</f>
        <v>No Rating</v>
      </c>
      <c r="Q5429" t="s">
        <v>10067</v>
      </c>
      <c r="R5429" s="5">
        <f t="shared" si="84"/>
        <v>-0.95872146118721457</v>
      </c>
    </row>
    <row r="5430" spans="1:18" x14ac:dyDescent="0.3">
      <c r="A5430" t="s">
        <v>2765</v>
      </c>
      <c r="B5430" s="2">
        <v>45702</v>
      </c>
      <c r="C5430" t="s">
        <v>10023</v>
      </c>
      <c r="D5430" t="s">
        <v>10033</v>
      </c>
      <c r="E5430" t="s">
        <v>10038</v>
      </c>
      <c r="F5430">
        <v>15</v>
      </c>
      <c r="G5430">
        <v>473.61</v>
      </c>
      <c r="H5430">
        <v>330.6</v>
      </c>
      <c r="I5430" t="s">
        <v>10040</v>
      </c>
      <c r="J5430">
        <f>F5430*G5430</f>
        <v>7104.1500000000005</v>
      </c>
      <c r="K5430">
        <f>F5430*H5430</f>
        <v>4959</v>
      </c>
      <c r="L5430">
        <f>J5430-K5430</f>
        <v>2145.1500000000005</v>
      </c>
      <c r="M5430" s="5">
        <f>L5430/J5430</f>
        <v>0.30195730664470771</v>
      </c>
      <c r="N5430" t="str">
        <f>IF(ISNA(VLOOKUP(A5430,'Returns Data'!A:A,1,0)),"No","Yes")</f>
        <v>No</v>
      </c>
      <c r="O5430" t="s">
        <v>10085</v>
      </c>
      <c r="P5430" t="str">
        <f>IFERROR(VLOOKUP(A5430,'Ratings Data'!A:C,3,0),"No Rating")</f>
        <v>No Rating</v>
      </c>
      <c r="Q5430" t="s">
        <v>10067</v>
      </c>
      <c r="R5430" s="5">
        <f t="shared" si="84"/>
        <v>70.441572807723261</v>
      </c>
    </row>
    <row r="5431" spans="1:18" x14ac:dyDescent="0.3">
      <c r="A5431" t="s">
        <v>2845</v>
      </c>
      <c r="B5431" s="2">
        <v>45702</v>
      </c>
      <c r="C5431" t="s">
        <v>10022</v>
      </c>
      <c r="D5431" t="s">
        <v>10033</v>
      </c>
      <c r="E5431" t="s">
        <v>10036</v>
      </c>
      <c r="F5431">
        <v>8</v>
      </c>
      <c r="G5431">
        <v>121.91</v>
      </c>
      <c r="H5431">
        <v>109.36</v>
      </c>
      <c r="I5431" t="s">
        <v>10040</v>
      </c>
      <c r="J5431">
        <f>F5431*G5431</f>
        <v>975.28</v>
      </c>
      <c r="K5431">
        <f>F5431*H5431</f>
        <v>874.88</v>
      </c>
      <c r="L5431">
        <f>J5431-K5431</f>
        <v>100.39999999999998</v>
      </c>
      <c r="M5431" s="5">
        <f>L5431/J5431</f>
        <v>0.10294479534082518</v>
      </c>
      <c r="N5431" t="str">
        <f>IF(ISNA(VLOOKUP(A5431,'Returns Data'!A:A,1,0)),"No","Yes")</f>
        <v>No</v>
      </c>
      <c r="O5431" t="s">
        <v>10085</v>
      </c>
      <c r="P5431" t="str">
        <f>IFERROR(VLOOKUP(A5431,'Ratings Data'!A:C,3,0),"No Rating")</f>
        <v>No Rating</v>
      </c>
      <c r="Q5431" t="s">
        <v>10067</v>
      </c>
      <c r="R5431" s="5">
        <f t="shared" si="84"/>
        <v>-0.86271686267885672</v>
      </c>
    </row>
    <row r="5432" spans="1:18" x14ac:dyDescent="0.3">
      <c r="A5432" t="s">
        <v>3462</v>
      </c>
      <c r="B5432" s="2">
        <v>45702</v>
      </c>
      <c r="C5432" t="s">
        <v>10023</v>
      </c>
      <c r="D5432" t="s">
        <v>10033</v>
      </c>
      <c r="E5432" t="s">
        <v>10038</v>
      </c>
      <c r="F5432">
        <v>3</v>
      </c>
      <c r="G5432">
        <v>96.09</v>
      </c>
      <c r="H5432">
        <v>77.22</v>
      </c>
      <c r="I5432" t="s">
        <v>10039</v>
      </c>
      <c r="J5432">
        <f>F5432*G5432</f>
        <v>288.27</v>
      </c>
      <c r="K5432">
        <f>F5432*H5432</f>
        <v>231.66</v>
      </c>
      <c r="L5432">
        <f>J5432-K5432</f>
        <v>56.609999999999985</v>
      </c>
      <c r="M5432" s="5">
        <f>L5432/J5432</f>
        <v>0.19637839525444892</v>
      </c>
      <c r="N5432" t="str">
        <f>IF(ISNA(VLOOKUP(A5432,'Returns Data'!A:A,1,0)),"No","Yes")</f>
        <v>No</v>
      </c>
      <c r="O5432" t="s">
        <v>10085</v>
      </c>
      <c r="P5432" t="str">
        <f>IFERROR(VLOOKUP(A5432,'Ratings Data'!A:C,3,0),"No Rating")</f>
        <v>No Rating</v>
      </c>
      <c r="Q5432" t="s">
        <v>10067</v>
      </c>
      <c r="R5432" s="5">
        <f t="shared" si="84"/>
        <v>-0.70442334509064064</v>
      </c>
    </row>
    <row r="5433" spans="1:18" x14ac:dyDescent="0.3">
      <c r="A5433" t="s">
        <v>3823</v>
      </c>
      <c r="B5433" s="2">
        <v>45702</v>
      </c>
      <c r="C5433" t="s">
        <v>10019</v>
      </c>
      <c r="D5433" t="s">
        <v>10031</v>
      </c>
      <c r="E5433" t="s">
        <v>10036</v>
      </c>
      <c r="F5433">
        <v>11</v>
      </c>
      <c r="G5433">
        <v>227.13</v>
      </c>
      <c r="H5433">
        <v>159.51</v>
      </c>
      <c r="I5433" t="s">
        <v>10040</v>
      </c>
      <c r="J5433">
        <f>F5433*G5433</f>
        <v>2498.4299999999998</v>
      </c>
      <c r="K5433">
        <f>F5433*H5433</f>
        <v>1754.61</v>
      </c>
      <c r="L5433">
        <f>J5433-K5433</f>
        <v>743.81999999999994</v>
      </c>
      <c r="M5433" s="5">
        <f>L5433/J5433</f>
        <v>0.29771496499801875</v>
      </c>
      <c r="N5433" t="str">
        <f>IF(ISNA(VLOOKUP(A5433,'Returns Data'!A:A,1,0)),"No","Yes")</f>
        <v>No</v>
      </c>
      <c r="O5433" t="s">
        <v>10085</v>
      </c>
      <c r="P5433" t="str">
        <f>IFERROR(VLOOKUP(A5433,'Ratings Data'!A:C,3,0),"No Rating")</f>
        <v>No Rating</v>
      </c>
      <c r="Q5433" t="s">
        <v>10067</v>
      </c>
      <c r="R5433" s="5">
        <f t="shared" si="84"/>
        <v>7.6669788739723179</v>
      </c>
    </row>
    <row r="5434" spans="1:18" x14ac:dyDescent="0.3">
      <c r="A5434" t="s">
        <v>3883</v>
      </c>
      <c r="B5434" s="2">
        <v>45702</v>
      </c>
      <c r="C5434" t="s">
        <v>10016</v>
      </c>
      <c r="D5434" t="s">
        <v>10032</v>
      </c>
      <c r="E5434" t="s">
        <v>10035</v>
      </c>
      <c r="F5434">
        <v>17</v>
      </c>
      <c r="G5434">
        <v>427.01</v>
      </c>
      <c r="H5434">
        <v>277.7</v>
      </c>
      <c r="I5434" t="s">
        <v>10040</v>
      </c>
      <c r="J5434">
        <f>F5434*G5434</f>
        <v>7259.17</v>
      </c>
      <c r="K5434">
        <f>F5434*H5434</f>
        <v>4720.8999999999996</v>
      </c>
      <c r="L5434">
        <f>J5434-K5434</f>
        <v>2538.2700000000004</v>
      </c>
      <c r="M5434" s="5">
        <f>L5434/J5434</f>
        <v>0.34966394229643338</v>
      </c>
      <c r="N5434" t="str">
        <f>IF(ISNA(VLOOKUP(A5434,'Returns Data'!A:A,1,0)),"No","Yes")</f>
        <v>No</v>
      </c>
      <c r="O5434" t="s">
        <v>10085</v>
      </c>
      <c r="P5434" t="str">
        <f>IFERROR(VLOOKUP(A5434,'Ratings Data'!A:C,3,0),"No Rating")</f>
        <v>No Rating</v>
      </c>
      <c r="Q5434" t="s">
        <v>10067</v>
      </c>
      <c r="R5434" s="5">
        <f t="shared" si="84"/>
        <v>1.9054926493838131</v>
      </c>
    </row>
    <row r="5435" spans="1:18" x14ac:dyDescent="0.3">
      <c r="A5435" t="s">
        <v>4204</v>
      </c>
      <c r="B5435" s="2">
        <v>45702</v>
      </c>
      <c r="C5435" t="s">
        <v>10020</v>
      </c>
      <c r="D5435" t="s">
        <v>10030</v>
      </c>
      <c r="E5435" t="s">
        <v>10036</v>
      </c>
      <c r="F5435">
        <v>18</v>
      </c>
      <c r="G5435">
        <v>262.07</v>
      </c>
      <c r="H5435">
        <v>208.37</v>
      </c>
      <c r="I5435" t="s">
        <v>10039</v>
      </c>
      <c r="J5435">
        <f>F5435*G5435</f>
        <v>4717.26</v>
      </c>
      <c r="K5435">
        <f>F5435*H5435</f>
        <v>3750.66</v>
      </c>
      <c r="L5435">
        <f>J5435-K5435</f>
        <v>966.60000000000036</v>
      </c>
      <c r="M5435" s="5">
        <f>L5435/J5435</f>
        <v>0.20490708589308207</v>
      </c>
      <c r="N5435" t="str">
        <f>IF(ISNA(VLOOKUP(A5435,'Returns Data'!A:A,1,0)),"No","Yes")</f>
        <v>No</v>
      </c>
      <c r="O5435" t="s">
        <v>10085</v>
      </c>
      <c r="P5435" t="str">
        <f>IFERROR(VLOOKUP(A5435,'Ratings Data'!A:C,3,0),"No Rating")</f>
        <v>No Rating</v>
      </c>
      <c r="Q5435" t="s">
        <v>10067</v>
      </c>
      <c r="R5435" s="5">
        <f t="shared" si="84"/>
        <v>-0.35016537703346245</v>
      </c>
    </row>
    <row r="5436" spans="1:18" x14ac:dyDescent="0.3">
      <c r="A5436" t="s">
        <v>4372</v>
      </c>
      <c r="B5436" s="2">
        <v>45702</v>
      </c>
      <c r="C5436" t="s">
        <v>10020</v>
      </c>
      <c r="D5436" t="s">
        <v>10030</v>
      </c>
      <c r="E5436" t="s">
        <v>10034</v>
      </c>
      <c r="F5436">
        <v>2</v>
      </c>
      <c r="G5436">
        <v>251.21</v>
      </c>
      <c r="H5436">
        <v>184.54</v>
      </c>
      <c r="I5436" t="s">
        <v>10039</v>
      </c>
      <c r="J5436">
        <f>F5436*G5436</f>
        <v>502.42</v>
      </c>
      <c r="K5436">
        <f>F5436*H5436</f>
        <v>369.08</v>
      </c>
      <c r="L5436">
        <f>J5436-K5436</f>
        <v>133.34000000000003</v>
      </c>
      <c r="M5436" s="5">
        <f>L5436/J5436</f>
        <v>0.26539548584849337</v>
      </c>
      <c r="N5436" t="str">
        <f>IF(ISNA(VLOOKUP(A5436,'Returns Data'!A:A,1,0)),"No","Yes")</f>
        <v>No</v>
      </c>
      <c r="O5436" t="s">
        <v>10085</v>
      </c>
      <c r="P5436" t="str">
        <f>IFERROR(VLOOKUP(A5436,'Ratings Data'!A:C,3,0),"No Rating")</f>
        <v>No Rating</v>
      </c>
      <c r="Q5436" t="s">
        <v>10067</v>
      </c>
      <c r="R5436" s="5">
        <f t="shared" si="84"/>
        <v>-0.89349325667866519</v>
      </c>
    </row>
    <row r="5437" spans="1:18" x14ac:dyDescent="0.3">
      <c r="A5437" t="s">
        <v>4768</v>
      </c>
      <c r="B5437" s="2">
        <v>45702</v>
      </c>
      <c r="C5437" t="s">
        <v>10009</v>
      </c>
      <c r="D5437" t="s">
        <v>10029</v>
      </c>
      <c r="E5437" t="s">
        <v>10036</v>
      </c>
      <c r="F5437">
        <v>11</v>
      </c>
      <c r="G5437">
        <v>396.26</v>
      </c>
      <c r="H5437">
        <v>294.39999999999998</v>
      </c>
      <c r="I5437" t="s">
        <v>10040</v>
      </c>
      <c r="J5437">
        <f>F5437*G5437</f>
        <v>4358.8599999999997</v>
      </c>
      <c r="K5437">
        <f>F5437*H5437</f>
        <v>3238.3999999999996</v>
      </c>
      <c r="L5437">
        <f>J5437-K5437</f>
        <v>1120.46</v>
      </c>
      <c r="M5437" s="5">
        <f>L5437/J5437</f>
        <v>0.25705344975521127</v>
      </c>
      <c r="N5437" t="str">
        <f>IF(ISNA(VLOOKUP(A5437,'Returns Data'!A:A,1,0)),"No","Yes")</f>
        <v>No</v>
      </c>
      <c r="O5437" t="s">
        <v>10085</v>
      </c>
      <c r="P5437" t="str">
        <f>IFERROR(VLOOKUP(A5437,'Ratings Data'!A:C,3,0),"No Rating")</f>
        <v>No Rating</v>
      </c>
      <c r="Q5437" t="s">
        <v>10067</v>
      </c>
      <c r="R5437" s="5">
        <f t="shared" si="84"/>
        <v>7.6757294693682567</v>
      </c>
    </row>
    <row r="5438" spans="1:18" x14ac:dyDescent="0.3">
      <c r="A5438" t="s">
        <v>5324</v>
      </c>
      <c r="B5438" s="2">
        <v>45702</v>
      </c>
      <c r="C5438" t="s">
        <v>10017</v>
      </c>
      <c r="D5438" t="s">
        <v>10032</v>
      </c>
      <c r="E5438" t="s">
        <v>10036</v>
      </c>
      <c r="F5438">
        <v>7</v>
      </c>
      <c r="G5438">
        <v>362.61</v>
      </c>
      <c r="H5438">
        <v>225.49</v>
      </c>
      <c r="I5438" t="s">
        <v>10039</v>
      </c>
      <c r="J5438">
        <f>F5438*G5438</f>
        <v>2538.27</v>
      </c>
      <c r="K5438">
        <f>F5438*H5438</f>
        <v>1578.43</v>
      </c>
      <c r="L5438">
        <f>J5438-K5438</f>
        <v>959.83999999999992</v>
      </c>
      <c r="M5438" s="5">
        <f>L5438/J5438</f>
        <v>0.37814732081299463</v>
      </c>
      <c r="N5438" t="str">
        <f>IF(ISNA(VLOOKUP(A5438,'Returns Data'!A:A,1,0)),"No","Yes")</f>
        <v>No</v>
      </c>
      <c r="O5438" t="s">
        <v>10085</v>
      </c>
      <c r="P5438" t="str">
        <f>IFERROR(VLOOKUP(A5438,'Ratings Data'!A:C,3,0),"No Rating")</f>
        <v>No Rating</v>
      </c>
      <c r="Q5438" t="s">
        <v>10067</v>
      </c>
      <c r="R5438" s="5">
        <f t="shared" si="84"/>
        <v>-0.41767572255130925</v>
      </c>
    </row>
    <row r="5439" spans="1:18" x14ac:dyDescent="0.3">
      <c r="A5439" t="s">
        <v>5702</v>
      </c>
      <c r="B5439" s="2">
        <v>45702</v>
      </c>
      <c r="C5439" t="s">
        <v>10019</v>
      </c>
      <c r="D5439" t="s">
        <v>10031</v>
      </c>
      <c r="E5439" t="s">
        <v>10036</v>
      </c>
      <c r="F5439">
        <v>15</v>
      </c>
      <c r="G5439">
        <v>361.09</v>
      </c>
      <c r="H5439">
        <v>303.27</v>
      </c>
      <c r="I5439" t="s">
        <v>10040</v>
      </c>
      <c r="J5439">
        <f>F5439*G5439</f>
        <v>5416.3499999999995</v>
      </c>
      <c r="K5439">
        <f>F5439*H5439</f>
        <v>4549.0499999999993</v>
      </c>
      <c r="L5439">
        <f>J5439-K5439</f>
        <v>867.30000000000018</v>
      </c>
      <c r="M5439" s="5">
        <f>L5439/J5439</f>
        <v>0.16012628430585177</v>
      </c>
      <c r="N5439" t="str">
        <f>IF(ISNA(VLOOKUP(A5439,'Returns Data'!A:A,1,0)),"No","Yes")</f>
        <v>No</v>
      </c>
      <c r="O5439" t="s">
        <v>10085</v>
      </c>
      <c r="P5439" t="str">
        <f>IFERROR(VLOOKUP(A5439,'Ratings Data'!A:C,3,0),"No Rating")</f>
        <v>No Rating</v>
      </c>
      <c r="Q5439" t="s">
        <v>10067</v>
      </c>
      <c r="R5439" s="5">
        <f t="shared" si="84"/>
        <v>1.1338746469051755</v>
      </c>
    </row>
    <row r="5440" spans="1:18" x14ac:dyDescent="0.3">
      <c r="A5440" t="s">
        <v>5753</v>
      </c>
      <c r="B5440" s="2">
        <v>45702</v>
      </c>
      <c r="C5440" t="s">
        <v>10010</v>
      </c>
      <c r="D5440" t="s">
        <v>10029</v>
      </c>
      <c r="E5440" t="s">
        <v>10035</v>
      </c>
      <c r="F5440">
        <v>20</v>
      </c>
      <c r="G5440">
        <v>387.77</v>
      </c>
      <c r="H5440">
        <v>247.59</v>
      </c>
      <c r="I5440" t="s">
        <v>10039</v>
      </c>
      <c r="J5440">
        <f>F5440*G5440</f>
        <v>7755.4</v>
      </c>
      <c r="K5440">
        <f>F5440*H5440</f>
        <v>4951.8</v>
      </c>
      <c r="L5440">
        <f>J5440-K5440</f>
        <v>2803.5999999999995</v>
      </c>
      <c r="M5440" s="5">
        <f>L5440/J5440</f>
        <v>0.3615029527812878</v>
      </c>
      <c r="N5440" t="str">
        <f>IF(ISNA(VLOOKUP(A5440,'Returns Data'!A:A,1,0)),"No","Yes")</f>
        <v>No</v>
      </c>
      <c r="O5440" t="s">
        <v>10085</v>
      </c>
      <c r="P5440" t="str">
        <f>IFERROR(VLOOKUP(A5440,'Ratings Data'!A:C,3,0),"No Rating")</f>
        <v>No Rating</v>
      </c>
      <c r="Q5440" t="s">
        <v>10067</v>
      </c>
      <c r="R5440" s="5">
        <f t="shared" si="84"/>
        <v>0.43184986199193193</v>
      </c>
    </row>
    <row r="5441" spans="1:18" x14ac:dyDescent="0.3">
      <c r="A5441" t="s">
        <v>5773</v>
      </c>
      <c r="B5441" s="2">
        <v>45702</v>
      </c>
      <c r="C5441" t="s">
        <v>10009</v>
      </c>
      <c r="D5441" t="s">
        <v>10029</v>
      </c>
      <c r="E5441" t="s">
        <v>10036</v>
      </c>
      <c r="F5441">
        <v>11</v>
      </c>
      <c r="G5441">
        <v>362.94</v>
      </c>
      <c r="H5441">
        <v>290.67</v>
      </c>
      <c r="I5441" t="s">
        <v>10040</v>
      </c>
      <c r="J5441">
        <f>F5441*G5441</f>
        <v>3992.34</v>
      </c>
      <c r="K5441">
        <f>F5441*H5441</f>
        <v>3197.3700000000003</v>
      </c>
      <c r="L5441">
        <f>J5441-K5441</f>
        <v>794.9699999999998</v>
      </c>
      <c r="M5441" s="5">
        <f>L5441/J5441</f>
        <v>0.1991238221193585</v>
      </c>
      <c r="N5441" t="str">
        <f>IF(ISNA(VLOOKUP(A5441,'Returns Data'!A:A,1,0)),"No","Yes")</f>
        <v>No</v>
      </c>
      <c r="O5441" t="s">
        <v>10085</v>
      </c>
      <c r="P5441" t="str">
        <f>IFERROR(VLOOKUP(A5441,'Ratings Data'!A:C,3,0),"No Rating")</f>
        <v>No Rating</v>
      </c>
      <c r="Q5441" t="s">
        <v>10067</v>
      </c>
      <c r="R5441" s="5">
        <f t="shared" si="84"/>
        <v>-0.48521804162261128</v>
      </c>
    </row>
    <row r="5442" spans="1:18" x14ac:dyDescent="0.3">
      <c r="A5442" t="s">
        <v>6059</v>
      </c>
      <c r="B5442" s="2">
        <v>45702</v>
      </c>
      <c r="C5442" t="s">
        <v>10022</v>
      </c>
      <c r="D5442" t="s">
        <v>10033</v>
      </c>
      <c r="E5442" t="s">
        <v>10036</v>
      </c>
      <c r="F5442">
        <v>20</v>
      </c>
      <c r="G5442">
        <v>196.18</v>
      </c>
      <c r="H5442">
        <v>163.47</v>
      </c>
      <c r="I5442" t="s">
        <v>10039</v>
      </c>
      <c r="J5442">
        <f>F5442*G5442</f>
        <v>3923.6000000000004</v>
      </c>
      <c r="K5442">
        <f>F5442*H5442</f>
        <v>3269.4</v>
      </c>
      <c r="L5442">
        <f>J5442-K5442</f>
        <v>654.20000000000027</v>
      </c>
      <c r="M5442" s="5">
        <f>L5442/J5442</f>
        <v>0.16673463146090331</v>
      </c>
      <c r="N5442" t="str">
        <f>IF(ISNA(VLOOKUP(A5442,'Returns Data'!A:A,1,0)),"No","Yes")</f>
        <v>No</v>
      </c>
      <c r="O5442" t="s">
        <v>10085</v>
      </c>
      <c r="P5442" t="str">
        <f>IFERROR(VLOOKUP(A5442,'Ratings Data'!A:C,3,0),"No Rating")</f>
        <v>No Rating</v>
      </c>
      <c r="Q5442" t="s">
        <v>10067</v>
      </c>
      <c r="R5442" s="5">
        <f t="shared" si="84"/>
        <v>-1.7217972417178842E-2</v>
      </c>
    </row>
    <row r="5443" spans="1:18" x14ac:dyDescent="0.3">
      <c r="A5443" t="s">
        <v>6175</v>
      </c>
      <c r="B5443" s="2">
        <v>45702</v>
      </c>
      <c r="C5443" t="s">
        <v>10017</v>
      </c>
      <c r="D5443" t="s">
        <v>10032</v>
      </c>
      <c r="E5443" t="s">
        <v>10034</v>
      </c>
      <c r="F5443">
        <v>13</v>
      </c>
      <c r="G5443">
        <v>118.22</v>
      </c>
      <c r="H5443">
        <v>76.11</v>
      </c>
      <c r="I5443" t="s">
        <v>10039</v>
      </c>
      <c r="J5443">
        <f>F5443*G5443</f>
        <v>1536.86</v>
      </c>
      <c r="K5443">
        <f>F5443*H5443</f>
        <v>989.43</v>
      </c>
      <c r="L5443">
        <f>J5443-K5443</f>
        <v>547.42999999999995</v>
      </c>
      <c r="M5443" s="5">
        <f>L5443/J5443</f>
        <v>0.35620030451700219</v>
      </c>
      <c r="N5443" t="str">
        <f>IF(ISNA(VLOOKUP(A5443,'Returns Data'!A:A,1,0)),"No","Yes")</f>
        <v>No</v>
      </c>
      <c r="O5443" t="s">
        <v>10085</v>
      </c>
      <c r="P5443" t="str">
        <f>IFERROR(VLOOKUP(A5443,'Ratings Data'!A:C,3,0),"No Rating")</f>
        <v>No Rating</v>
      </c>
      <c r="Q5443" t="s">
        <v>10067</v>
      </c>
      <c r="R5443" s="5">
        <f t="shared" si="84"/>
        <v>-0.60830359873585493</v>
      </c>
    </row>
    <row r="5444" spans="1:18" x14ac:dyDescent="0.3">
      <c r="A5444" t="s">
        <v>6785</v>
      </c>
      <c r="B5444" s="2">
        <v>45702</v>
      </c>
      <c r="C5444" t="s">
        <v>10022</v>
      </c>
      <c r="D5444" t="s">
        <v>10033</v>
      </c>
      <c r="E5444" t="s">
        <v>10035</v>
      </c>
      <c r="F5444">
        <v>16</v>
      </c>
      <c r="G5444">
        <v>377.64</v>
      </c>
      <c r="H5444">
        <v>258.99</v>
      </c>
      <c r="I5444" t="s">
        <v>10040</v>
      </c>
      <c r="J5444">
        <f>F5444*G5444</f>
        <v>6042.24</v>
      </c>
      <c r="K5444">
        <f>F5444*H5444</f>
        <v>4143.84</v>
      </c>
      <c r="L5444">
        <f>J5444-K5444</f>
        <v>1898.3999999999996</v>
      </c>
      <c r="M5444" s="5">
        <f>L5444/J5444</f>
        <v>0.31418811566571331</v>
      </c>
      <c r="N5444" t="str">
        <f>IF(ISNA(VLOOKUP(A5444,'Returns Data'!A:A,1,0)),"No","Yes")</f>
        <v>No</v>
      </c>
      <c r="O5444" t="s">
        <v>10085</v>
      </c>
      <c r="P5444" t="str">
        <f>IFERROR(VLOOKUP(A5444,'Ratings Data'!A:C,3,0),"No Rating")</f>
        <v>No Rating</v>
      </c>
      <c r="Q5444" t="s">
        <v>10067</v>
      </c>
      <c r="R5444" s="5">
        <f t="shared" ref="R5444:R5507" si="85">(J5444-J5443)/J5443</f>
        <v>2.9315487422406727</v>
      </c>
    </row>
    <row r="5445" spans="1:18" x14ac:dyDescent="0.3">
      <c r="A5445" t="s">
        <v>6894</v>
      </c>
      <c r="B5445" s="2">
        <v>45702</v>
      </c>
      <c r="C5445" t="s">
        <v>10023</v>
      </c>
      <c r="D5445" t="s">
        <v>10033</v>
      </c>
      <c r="E5445" t="s">
        <v>10036</v>
      </c>
      <c r="F5445">
        <v>5</v>
      </c>
      <c r="G5445">
        <v>128.54</v>
      </c>
      <c r="H5445">
        <v>109.48</v>
      </c>
      <c r="I5445" t="s">
        <v>10039</v>
      </c>
      <c r="J5445">
        <f>F5445*G5445</f>
        <v>642.69999999999993</v>
      </c>
      <c r="K5445">
        <f>F5445*H5445</f>
        <v>547.4</v>
      </c>
      <c r="L5445">
        <f>J5445-K5445</f>
        <v>95.299999999999955</v>
      </c>
      <c r="M5445" s="5">
        <f>L5445/J5445</f>
        <v>0.14828069083553752</v>
      </c>
      <c r="N5445" t="str">
        <f>IF(ISNA(VLOOKUP(A5445,'Returns Data'!A:A,1,0)),"No","Yes")</f>
        <v>No</v>
      </c>
      <c r="O5445" t="s">
        <v>10085</v>
      </c>
      <c r="P5445" t="str">
        <f>IFERROR(VLOOKUP(A5445,'Ratings Data'!A:C,3,0),"No Rating")</f>
        <v>No Rating</v>
      </c>
      <c r="Q5445" t="s">
        <v>10067</v>
      </c>
      <c r="R5445" s="5">
        <f t="shared" si="85"/>
        <v>-0.89363216290647185</v>
      </c>
    </row>
    <row r="5446" spans="1:18" x14ac:dyDescent="0.3">
      <c r="A5446" t="s">
        <v>7749</v>
      </c>
      <c r="B5446" s="2">
        <v>45702</v>
      </c>
      <c r="C5446" t="s">
        <v>10027</v>
      </c>
      <c r="D5446" t="s">
        <v>10032</v>
      </c>
      <c r="E5446" t="s">
        <v>10038</v>
      </c>
      <c r="F5446">
        <v>19</v>
      </c>
      <c r="G5446">
        <v>125.56</v>
      </c>
      <c r="H5446">
        <v>99.4</v>
      </c>
      <c r="I5446" t="s">
        <v>10039</v>
      </c>
      <c r="J5446">
        <f>F5446*G5446</f>
        <v>2385.64</v>
      </c>
      <c r="K5446">
        <f>F5446*H5446</f>
        <v>1888.6000000000001</v>
      </c>
      <c r="L5446">
        <f>J5446-K5446</f>
        <v>497.03999999999974</v>
      </c>
      <c r="M5446" s="5">
        <f>L5446/J5446</f>
        <v>0.20834660719974504</v>
      </c>
      <c r="N5446" t="str">
        <f>IF(ISNA(VLOOKUP(A5446,'Returns Data'!A:A,1,0)),"No","Yes")</f>
        <v>No</v>
      </c>
      <c r="O5446" t="s">
        <v>10085</v>
      </c>
      <c r="P5446" t="str">
        <f>IFERROR(VLOOKUP(A5446,'Ratings Data'!A:C,3,0),"No Rating")</f>
        <v>No Rating</v>
      </c>
      <c r="Q5446" t="s">
        <v>10067</v>
      </c>
      <c r="R5446" s="5">
        <f t="shared" si="85"/>
        <v>2.7119029096001248</v>
      </c>
    </row>
    <row r="5447" spans="1:18" x14ac:dyDescent="0.3">
      <c r="A5447" t="s">
        <v>8271</v>
      </c>
      <c r="B5447" s="2">
        <v>45702</v>
      </c>
      <c r="C5447" t="s">
        <v>10016</v>
      </c>
      <c r="D5447" t="s">
        <v>10032</v>
      </c>
      <c r="E5447" t="s">
        <v>10038</v>
      </c>
      <c r="F5447">
        <v>19</v>
      </c>
      <c r="G5447">
        <v>91.93</v>
      </c>
      <c r="H5447">
        <v>73.98</v>
      </c>
      <c r="I5447" t="s">
        <v>10040</v>
      </c>
      <c r="J5447">
        <f>F5447*G5447</f>
        <v>1746.67</v>
      </c>
      <c r="K5447">
        <f>F5447*H5447</f>
        <v>1405.6200000000001</v>
      </c>
      <c r="L5447">
        <f>J5447-K5447</f>
        <v>341.04999999999995</v>
      </c>
      <c r="M5447" s="5">
        <f>L5447/J5447</f>
        <v>0.19525726095942561</v>
      </c>
      <c r="N5447" t="str">
        <f>IF(ISNA(VLOOKUP(A5447,'Returns Data'!A:A,1,0)),"No","Yes")</f>
        <v>No</v>
      </c>
      <c r="O5447" t="s">
        <v>10085</v>
      </c>
      <c r="P5447" t="str">
        <f>IFERROR(VLOOKUP(A5447,'Ratings Data'!A:C,3,0),"No Rating")</f>
        <v>No Rating</v>
      </c>
      <c r="Q5447" t="s">
        <v>10067</v>
      </c>
      <c r="R5447" s="5">
        <f t="shared" si="85"/>
        <v>-0.26784007645747049</v>
      </c>
    </row>
    <row r="5448" spans="1:18" x14ac:dyDescent="0.3">
      <c r="A5448" t="s">
        <v>8316</v>
      </c>
      <c r="B5448" s="2">
        <v>45702</v>
      </c>
      <c r="C5448" t="s">
        <v>10009</v>
      </c>
      <c r="D5448" t="s">
        <v>10029</v>
      </c>
      <c r="E5448" t="s">
        <v>10035</v>
      </c>
      <c r="F5448">
        <v>20</v>
      </c>
      <c r="G5448">
        <v>484.38</v>
      </c>
      <c r="H5448">
        <v>387</v>
      </c>
      <c r="I5448" t="s">
        <v>10040</v>
      </c>
      <c r="J5448">
        <f>F5448*G5448</f>
        <v>9687.6</v>
      </c>
      <c r="K5448">
        <f>F5448*H5448</f>
        <v>7740</v>
      </c>
      <c r="L5448">
        <f>J5448-K5448</f>
        <v>1947.6000000000004</v>
      </c>
      <c r="M5448" s="5">
        <f>L5448/J5448</f>
        <v>0.20104050538833151</v>
      </c>
      <c r="N5448" t="str">
        <f>IF(ISNA(VLOOKUP(A5448,'Returns Data'!A:A,1,0)),"No","Yes")</f>
        <v>No</v>
      </c>
      <c r="O5448" t="s">
        <v>10085</v>
      </c>
      <c r="P5448" t="str">
        <f>IFERROR(VLOOKUP(A5448,'Ratings Data'!A:C,3,0),"No Rating")</f>
        <v>No Rating</v>
      </c>
      <c r="Q5448" t="s">
        <v>10067</v>
      </c>
      <c r="R5448" s="5">
        <f t="shared" si="85"/>
        <v>4.546325293272341</v>
      </c>
    </row>
    <row r="5449" spans="1:18" x14ac:dyDescent="0.3">
      <c r="A5449" t="s">
        <v>8755</v>
      </c>
      <c r="B5449" s="2">
        <v>45702</v>
      </c>
      <c r="C5449" t="s">
        <v>10026</v>
      </c>
      <c r="D5449" t="s">
        <v>10031</v>
      </c>
      <c r="E5449" t="s">
        <v>10034</v>
      </c>
      <c r="F5449">
        <v>18</v>
      </c>
      <c r="G5449">
        <v>130.35</v>
      </c>
      <c r="H5449">
        <v>110.72</v>
      </c>
      <c r="I5449" t="s">
        <v>10039</v>
      </c>
      <c r="J5449">
        <f>F5449*G5449</f>
        <v>2346.2999999999997</v>
      </c>
      <c r="K5449">
        <f>F5449*H5449</f>
        <v>1992.96</v>
      </c>
      <c r="L5449">
        <f>J5449-K5449</f>
        <v>353.33999999999969</v>
      </c>
      <c r="M5449" s="5">
        <f>L5449/J5449</f>
        <v>0.15059455312619857</v>
      </c>
      <c r="N5449" t="str">
        <f>IF(ISNA(VLOOKUP(A5449,'Returns Data'!A:A,1,0)),"No","Yes")</f>
        <v>No</v>
      </c>
      <c r="O5449" t="s">
        <v>10085</v>
      </c>
      <c r="P5449" t="str">
        <f>IFERROR(VLOOKUP(A5449,'Ratings Data'!A:C,3,0),"No Rating")</f>
        <v>No Rating</v>
      </c>
      <c r="Q5449" t="s">
        <v>10067</v>
      </c>
      <c r="R5449" s="5">
        <f t="shared" si="85"/>
        <v>-0.75780379041248613</v>
      </c>
    </row>
    <row r="5450" spans="1:18" x14ac:dyDescent="0.3">
      <c r="A5450" t="s">
        <v>8997</v>
      </c>
      <c r="B5450" s="2">
        <v>45702</v>
      </c>
      <c r="C5450" t="s">
        <v>10026</v>
      </c>
      <c r="D5450" t="s">
        <v>10031</v>
      </c>
      <c r="E5450" t="s">
        <v>10037</v>
      </c>
      <c r="F5450">
        <v>7</v>
      </c>
      <c r="G5450">
        <v>362.76</v>
      </c>
      <c r="H5450">
        <v>277.92</v>
      </c>
      <c r="I5450" t="s">
        <v>10040</v>
      </c>
      <c r="J5450">
        <f>F5450*G5450</f>
        <v>2539.3199999999997</v>
      </c>
      <c r="K5450">
        <f>F5450*H5450</f>
        <v>1945.44</v>
      </c>
      <c r="L5450">
        <f>J5450-K5450</f>
        <v>593.87999999999965</v>
      </c>
      <c r="M5450" s="5">
        <f>L5450/J5450</f>
        <v>0.233873635461462</v>
      </c>
      <c r="N5450" t="str">
        <f>IF(ISNA(VLOOKUP(A5450,'Returns Data'!A:A,1,0)),"No","Yes")</f>
        <v>No</v>
      </c>
      <c r="O5450" t="s">
        <v>10085</v>
      </c>
      <c r="P5450" t="str">
        <f>IFERROR(VLOOKUP(A5450,'Ratings Data'!A:C,3,0),"No Rating")</f>
        <v>No Rating</v>
      </c>
      <c r="Q5450" t="s">
        <v>10067</v>
      </c>
      <c r="R5450" s="5">
        <f t="shared" si="85"/>
        <v>8.2265694923922772E-2</v>
      </c>
    </row>
    <row r="5451" spans="1:18" x14ac:dyDescent="0.3">
      <c r="A5451" t="s">
        <v>9002</v>
      </c>
      <c r="B5451" s="2">
        <v>45702</v>
      </c>
      <c r="C5451" t="s">
        <v>10025</v>
      </c>
      <c r="D5451" t="s">
        <v>10033</v>
      </c>
      <c r="E5451" t="s">
        <v>10036</v>
      </c>
      <c r="F5451">
        <v>17</v>
      </c>
      <c r="G5451">
        <v>344.27</v>
      </c>
      <c r="H5451">
        <v>226.51</v>
      </c>
      <c r="I5451" t="s">
        <v>10039</v>
      </c>
      <c r="J5451">
        <f>F5451*G5451</f>
        <v>5852.59</v>
      </c>
      <c r="K5451">
        <f>F5451*H5451</f>
        <v>3850.67</v>
      </c>
      <c r="L5451">
        <f>J5451-K5451</f>
        <v>2001.92</v>
      </c>
      <c r="M5451" s="5">
        <f>L5451/J5451</f>
        <v>0.34205710634095332</v>
      </c>
      <c r="N5451" t="str">
        <f>IF(ISNA(VLOOKUP(A5451,'Returns Data'!A:A,1,0)),"No","Yes")</f>
        <v>No</v>
      </c>
      <c r="O5451" t="s">
        <v>10085</v>
      </c>
      <c r="P5451" t="str">
        <f>IFERROR(VLOOKUP(A5451,'Ratings Data'!A:C,3,0),"No Rating")</f>
        <v>No Rating</v>
      </c>
      <c r="Q5451" t="s">
        <v>10067</v>
      </c>
      <c r="R5451" s="5">
        <f t="shared" si="85"/>
        <v>1.304786320747287</v>
      </c>
    </row>
    <row r="5452" spans="1:18" x14ac:dyDescent="0.3">
      <c r="A5452" t="s">
        <v>9016</v>
      </c>
      <c r="B5452" s="2">
        <v>45702</v>
      </c>
      <c r="C5452" t="s">
        <v>10023</v>
      </c>
      <c r="D5452" t="s">
        <v>10033</v>
      </c>
      <c r="E5452" t="s">
        <v>10036</v>
      </c>
      <c r="F5452">
        <v>7</v>
      </c>
      <c r="G5452">
        <v>291.10000000000002</v>
      </c>
      <c r="H5452">
        <v>192.02</v>
      </c>
      <c r="I5452" t="s">
        <v>10040</v>
      </c>
      <c r="J5452">
        <f>F5452*G5452</f>
        <v>2037.7000000000003</v>
      </c>
      <c r="K5452">
        <f>F5452*H5452</f>
        <v>1344.14</v>
      </c>
      <c r="L5452">
        <f>J5452-K5452</f>
        <v>693.56000000000017</v>
      </c>
      <c r="M5452" s="5">
        <f>L5452/J5452</f>
        <v>0.34036413603572657</v>
      </c>
      <c r="N5452" t="str">
        <f>IF(ISNA(VLOOKUP(A5452,'Returns Data'!A:A,1,0)),"No","Yes")</f>
        <v>No</v>
      </c>
      <c r="O5452" t="s">
        <v>10085</v>
      </c>
      <c r="P5452" t="str">
        <f>IFERROR(VLOOKUP(A5452,'Ratings Data'!A:C,3,0),"No Rating")</f>
        <v>No Rating</v>
      </c>
      <c r="Q5452" t="s">
        <v>10067</v>
      </c>
      <c r="R5452" s="5">
        <f t="shared" si="85"/>
        <v>-0.65182936101794242</v>
      </c>
    </row>
    <row r="5453" spans="1:18" x14ac:dyDescent="0.3">
      <c r="A5453" t="s">
        <v>9607</v>
      </c>
      <c r="B5453" s="2">
        <v>45702</v>
      </c>
      <c r="C5453" t="s">
        <v>10010</v>
      </c>
      <c r="D5453" t="s">
        <v>10029</v>
      </c>
      <c r="E5453" t="s">
        <v>10035</v>
      </c>
      <c r="F5453">
        <v>6</v>
      </c>
      <c r="G5453">
        <v>197.12</v>
      </c>
      <c r="H5453">
        <v>138.24</v>
      </c>
      <c r="I5453" t="s">
        <v>10040</v>
      </c>
      <c r="J5453">
        <f>F5453*G5453</f>
        <v>1182.72</v>
      </c>
      <c r="K5453">
        <f>F5453*H5453</f>
        <v>829.44</v>
      </c>
      <c r="L5453">
        <f>J5453-K5453</f>
        <v>353.28</v>
      </c>
      <c r="M5453" s="5">
        <f>L5453/J5453</f>
        <v>0.29870129870129869</v>
      </c>
      <c r="N5453" t="str">
        <f>IF(ISNA(VLOOKUP(A5453,'Returns Data'!A:A,1,0)),"No","Yes")</f>
        <v>No</v>
      </c>
      <c r="O5453" t="s">
        <v>10085</v>
      </c>
      <c r="P5453" t="str">
        <f>IFERROR(VLOOKUP(A5453,'Ratings Data'!A:C,3,0),"No Rating")</f>
        <v>No Rating</v>
      </c>
      <c r="Q5453" t="s">
        <v>10067</v>
      </c>
      <c r="R5453" s="5">
        <f t="shared" si="85"/>
        <v>-0.4195809000343525</v>
      </c>
    </row>
    <row r="5454" spans="1:18" x14ac:dyDescent="0.3">
      <c r="A5454" t="s">
        <v>204</v>
      </c>
      <c r="B5454" s="2">
        <v>45703</v>
      </c>
      <c r="C5454" t="s">
        <v>10028</v>
      </c>
      <c r="D5454" t="s">
        <v>10032</v>
      </c>
      <c r="E5454" t="s">
        <v>10035</v>
      </c>
      <c r="F5454">
        <v>7</v>
      </c>
      <c r="G5454">
        <v>258.56</v>
      </c>
      <c r="H5454">
        <v>186.25</v>
      </c>
      <c r="I5454" t="s">
        <v>10039</v>
      </c>
      <c r="J5454">
        <f>F5454*G5454</f>
        <v>1809.92</v>
      </c>
      <c r="K5454">
        <f>F5454*H5454</f>
        <v>1303.75</v>
      </c>
      <c r="L5454">
        <f>J5454-K5454</f>
        <v>506.17000000000007</v>
      </c>
      <c r="M5454" s="5">
        <f>L5454/J5454</f>
        <v>0.27966429455445546</v>
      </c>
      <c r="N5454" t="str">
        <f>IF(ISNA(VLOOKUP(A5454,'Returns Data'!A:A,1,0)),"No","Yes")</f>
        <v>No</v>
      </c>
      <c r="O5454" t="s">
        <v>10085</v>
      </c>
      <c r="P5454" t="str">
        <f>IFERROR(VLOOKUP(A5454,'Ratings Data'!A:C,3,0),"No Rating")</f>
        <v>No Rating</v>
      </c>
      <c r="Q5454" t="s">
        <v>10067</v>
      </c>
      <c r="R5454" s="5">
        <f t="shared" si="85"/>
        <v>0.53030303030303028</v>
      </c>
    </row>
    <row r="5455" spans="1:18" x14ac:dyDescent="0.3">
      <c r="A5455" t="s">
        <v>337</v>
      </c>
      <c r="B5455" s="2">
        <v>45703</v>
      </c>
      <c r="C5455" t="s">
        <v>10013</v>
      </c>
      <c r="D5455" t="s">
        <v>10030</v>
      </c>
      <c r="E5455" t="s">
        <v>10036</v>
      </c>
      <c r="F5455">
        <v>16</v>
      </c>
      <c r="G5455">
        <v>181.73</v>
      </c>
      <c r="H5455">
        <v>139.03</v>
      </c>
      <c r="I5455" t="s">
        <v>10039</v>
      </c>
      <c r="J5455">
        <f>F5455*G5455</f>
        <v>2907.68</v>
      </c>
      <c r="K5455">
        <f>F5455*H5455</f>
        <v>2224.48</v>
      </c>
      <c r="L5455">
        <f>J5455-K5455</f>
        <v>683.19999999999982</v>
      </c>
      <c r="M5455" s="5">
        <f>L5455/J5455</f>
        <v>0.23496395751939686</v>
      </c>
      <c r="N5455" t="str">
        <f>IF(ISNA(VLOOKUP(A5455,'Returns Data'!A:A,1,0)),"No","Yes")</f>
        <v>No</v>
      </c>
      <c r="O5455" t="s">
        <v>10085</v>
      </c>
      <c r="P5455" t="str">
        <f>IFERROR(VLOOKUP(A5455,'Ratings Data'!A:C,3,0),"No Rating")</f>
        <v>No Rating</v>
      </c>
      <c r="Q5455" t="s">
        <v>10067</v>
      </c>
      <c r="R5455" s="5">
        <f t="shared" si="85"/>
        <v>0.60652404526166892</v>
      </c>
    </row>
    <row r="5456" spans="1:18" x14ac:dyDescent="0.3">
      <c r="A5456" t="s">
        <v>857</v>
      </c>
      <c r="B5456" s="2">
        <v>45703</v>
      </c>
      <c r="C5456" t="s">
        <v>10027</v>
      </c>
      <c r="D5456" t="s">
        <v>10032</v>
      </c>
      <c r="E5456" t="s">
        <v>10036</v>
      </c>
      <c r="F5456">
        <v>6</v>
      </c>
      <c r="G5456">
        <v>277.58</v>
      </c>
      <c r="H5456">
        <v>203.65</v>
      </c>
      <c r="I5456" t="s">
        <v>10040</v>
      </c>
      <c r="J5456">
        <f>F5456*G5456</f>
        <v>1665.48</v>
      </c>
      <c r="K5456">
        <f>F5456*H5456</f>
        <v>1221.9000000000001</v>
      </c>
      <c r="L5456">
        <f>J5456-K5456</f>
        <v>443.57999999999993</v>
      </c>
      <c r="M5456" s="5">
        <f>L5456/J5456</f>
        <v>0.26633763239426467</v>
      </c>
      <c r="N5456" t="str">
        <f>IF(ISNA(VLOOKUP(A5456,'Returns Data'!A:A,1,0)),"No","Yes")</f>
        <v>No</v>
      </c>
      <c r="O5456" t="s">
        <v>10085</v>
      </c>
      <c r="P5456" t="str">
        <f>IFERROR(VLOOKUP(A5456,'Ratings Data'!A:C,3,0),"No Rating")</f>
        <v>No Rating</v>
      </c>
      <c r="Q5456" t="s">
        <v>10067</v>
      </c>
      <c r="R5456" s="5">
        <f t="shared" si="85"/>
        <v>-0.4272134485225334</v>
      </c>
    </row>
    <row r="5457" spans="1:18" x14ac:dyDescent="0.3">
      <c r="A5457" t="s">
        <v>894</v>
      </c>
      <c r="B5457" s="2">
        <v>45703</v>
      </c>
      <c r="C5457" t="s">
        <v>10019</v>
      </c>
      <c r="D5457" t="s">
        <v>10031</v>
      </c>
      <c r="E5457" t="s">
        <v>10035</v>
      </c>
      <c r="F5457">
        <v>15</v>
      </c>
      <c r="G5457">
        <v>85.92</v>
      </c>
      <c r="H5457">
        <v>70.98</v>
      </c>
      <c r="I5457" t="s">
        <v>10039</v>
      </c>
      <c r="J5457">
        <f>F5457*G5457</f>
        <v>1288.8</v>
      </c>
      <c r="K5457">
        <f>F5457*H5457</f>
        <v>1064.7</v>
      </c>
      <c r="L5457">
        <f>J5457-K5457</f>
        <v>224.09999999999991</v>
      </c>
      <c r="M5457" s="5">
        <f>L5457/J5457</f>
        <v>0.17388268156424574</v>
      </c>
      <c r="N5457" t="str">
        <f>IF(ISNA(VLOOKUP(A5457,'Returns Data'!A:A,1,0)),"No","Yes")</f>
        <v>No</v>
      </c>
      <c r="O5457" t="s">
        <v>10085</v>
      </c>
      <c r="P5457" t="str">
        <f>IFERROR(VLOOKUP(A5457,'Ratings Data'!A:C,3,0),"No Rating")</f>
        <v>No Rating</v>
      </c>
      <c r="Q5457" t="s">
        <v>10067</v>
      </c>
      <c r="R5457" s="5">
        <f t="shared" si="85"/>
        <v>-0.22616903235103397</v>
      </c>
    </row>
    <row r="5458" spans="1:18" x14ac:dyDescent="0.3">
      <c r="A5458" t="s">
        <v>1363</v>
      </c>
      <c r="B5458" s="2">
        <v>45703</v>
      </c>
      <c r="C5458" t="s">
        <v>10010</v>
      </c>
      <c r="D5458" t="s">
        <v>10029</v>
      </c>
      <c r="E5458" t="s">
        <v>10038</v>
      </c>
      <c r="F5458">
        <v>6</v>
      </c>
      <c r="G5458">
        <v>290.33999999999997</v>
      </c>
      <c r="H5458">
        <v>183.48</v>
      </c>
      <c r="I5458" t="s">
        <v>10040</v>
      </c>
      <c r="J5458">
        <f>F5458*G5458</f>
        <v>1742.04</v>
      </c>
      <c r="K5458">
        <f>F5458*H5458</f>
        <v>1100.8799999999999</v>
      </c>
      <c r="L5458">
        <f>J5458-K5458</f>
        <v>641.16000000000008</v>
      </c>
      <c r="M5458" s="5">
        <f>L5458/J5458</f>
        <v>0.36805125025831786</v>
      </c>
      <c r="N5458" t="str">
        <f>IF(ISNA(VLOOKUP(A5458,'Returns Data'!A:A,1,0)),"No","Yes")</f>
        <v>No</v>
      </c>
      <c r="O5458" t="s">
        <v>10085</v>
      </c>
      <c r="P5458" t="str">
        <f>IFERROR(VLOOKUP(A5458,'Ratings Data'!A:C,3,0),"No Rating")</f>
        <v>No Rating</v>
      </c>
      <c r="Q5458" t="s">
        <v>10067</v>
      </c>
      <c r="R5458" s="5">
        <f t="shared" si="85"/>
        <v>0.35167597765363129</v>
      </c>
    </row>
    <row r="5459" spans="1:18" x14ac:dyDescent="0.3">
      <c r="A5459" t="s">
        <v>1863</v>
      </c>
      <c r="B5459" s="2">
        <v>45703</v>
      </c>
      <c r="C5459" t="s">
        <v>10022</v>
      </c>
      <c r="D5459" t="s">
        <v>10033</v>
      </c>
      <c r="E5459" t="s">
        <v>10038</v>
      </c>
      <c r="F5459">
        <v>13</v>
      </c>
      <c r="G5459">
        <v>319.20999999999998</v>
      </c>
      <c r="H5459">
        <v>231.14</v>
      </c>
      <c r="I5459" t="s">
        <v>10039</v>
      </c>
      <c r="J5459">
        <f>F5459*G5459</f>
        <v>4149.7299999999996</v>
      </c>
      <c r="K5459">
        <f>F5459*H5459</f>
        <v>3004.8199999999997</v>
      </c>
      <c r="L5459">
        <f>J5459-K5459</f>
        <v>1144.9099999999999</v>
      </c>
      <c r="M5459" s="5">
        <f>L5459/J5459</f>
        <v>0.27589987782337644</v>
      </c>
      <c r="N5459" t="str">
        <f>IF(ISNA(VLOOKUP(A5459,'Returns Data'!A:A,1,0)),"No","Yes")</f>
        <v>No</v>
      </c>
      <c r="O5459" t="s">
        <v>10085</v>
      </c>
      <c r="P5459" t="str">
        <f>IFERROR(VLOOKUP(A5459,'Ratings Data'!A:C,3,0),"No Rating")</f>
        <v>No Rating</v>
      </c>
      <c r="Q5459" t="s">
        <v>10067</v>
      </c>
      <c r="R5459" s="5">
        <f t="shared" si="85"/>
        <v>1.382109480838557</v>
      </c>
    </row>
    <row r="5460" spans="1:18" x14ac:dyDescent="0.3">
      <c r="A5460" t="s">
        <v>2348</v>
      </c>
      <c r="B5460" s="2">
        <v>45703</v>
      </c>
      <c r="C5460" t="s">
        <v>10010</v>
      </c>
      <c r="D5460" t="s">
        <v>10029</v>
      </c>
      <c r="E5460" t="s">
        <v>10035</v>
      </c>
      <c r="F5460">
        <v>12</v>
      </c>
      <c r="G5460">
        <v>361.19</v>
      </c>
      <c r="H5460">
        <v>314.02</v>
      </c>
      <c r="I5460" t="s">
        <v>10040</v>
      </c>
      <c r="J5460">
        <f>F5460*G5460</f>
        <v>4334.28</v>
      </c>
      <c r="K5460">
        <f>F5460*H5460</f>
        <v>3768.24</v>
      </c>
      <c r="L5460">
        <f>J5460-K5460</f>
        <v>566.04</v>
      </c>
      <c r="M5460" s="5">
        <f>L5460/J5460</f>
        <v>0.13059608516293364</v>
      </c>
      <c r="N5460" t="str">
        <f>IF(ISNA(VLOOKUP(A5460,'Returns Data'!A:A,1,0)),"No","Yes")</f>
        <v>No</v>
      </c>
      <c r="O5460" t="s">
        <v>10085</v>
      </c>
      <c r="P5460" t="str">
        <f>IFERROR(VLOOKUP(A5460,'Ratings Data'!A:C,3,0),"No Rating")</f>
        <v>No Rating</v>
      </c>
      <c r="Q5460" t="s">
        <v>10067</v>
      </c>
      <c r="R5460" s="5">
        <f t="shared" si="85"/>
        <v>4.4472772927395328E-2</v>
      </c>
    </row>
    <row r="5461" spans="1:18" x14ac:dyDescent="0.3">
      <c r="A5461" t="s">
        <v>2892</v>
      </c>
      <c r="B5461" s="2">
        <v>45703</v>
      </c>
      <c r="C5461" t="s">
        <v>10024</v>
      </c>
      <c r="D5461" t="s">
        <v>10029</v>
      </c>
      <c r="E5461" t="s">
        <v>10037</v>
      </c>
      <c r="F5461">
        <v>18</v>
      </c>
      <c r="G5461">
        <v>14.02</v>
      </c>
      <c r="H5461">
        <v>11.15</v>
      </c>
      <c r="I5461" t="s">
        <v>10039</v>
      </c>
      <c r="J5461">
        <f>F5461*G5461</f>
        <v>252.35999999999999</v>
      </c>
      <c r="K5461">
        <f>F5461*H5461</f>
        <v>200.70000000000002</v>
      </c>
      <c r="L5461">
        <f>J5461-K5461</f>
        <v>51.659999999999968</v>
      </c>
      <c r="M5461" s="5">
        <f>L5461/J5461</f>
        <v>0.20470756062767465</v>
      </c>
      <c r="N5461" t="str">
        <f>IF(ISNA(VLOOKUP(A5461,'Returns Data'!A:A,1,0)),"No","Yes")</f>
        <v>No</v>
      </c>
      <c r="O5461" t="s">
        <v>10085</v>
      </c>
      <c r="P5461" t="str">
        <f>IFERROR(VLOOKUP(A5461,'Ratings Data'!A:C,3,0),"No Rating")</f>
        <v>No Rating</v>
      </c>
      <c r="Q5461" t="s">
        <v>10067</v>
      </c>
      <c r="R5461" s="5">
        <f t="shared" si="85"/>
        <v>-0.94177579667211164</v>
      </c>
    </row>
    <row r="5462" spans="1:18" x14ac:dyDescent="0.3">
      <c r="A5462" t="s">
        <v>3164</v>
      </c>
      <c r="B5462" s="2">
        <v>45703</v>
      </c>
      <c r="C5462" t="s">
        <v>10017</v>
      </c>
      <c r="D5462" t="s">
        <v>10032</v>
      </c>
      <c r="E5462" t="s">
        <v>10036</v>
      </c>
      <c r="F5462">
        <v>9</v>
      </c>
      <c r="G5462">
        <v>106.29</v>
      </c>
      <c r="H5462">
        <v>67.33</v>
      </c>
      <c r="I5462" t="s">
        <v>10040</v>
      </c>
      <c r="J5462">
        <f>F5462*G5462</f>
        <v>956.61</v>
      </c>
      <c r="K5462">
        <f>F5462*H5462</f>
        <v>605.97</v>
      </c>
      <c r="L5462">
        <f>J5462-K5462</f>
        <v>350.64</v>
      </c>
      <c r="M5462" s="5">
        <f>L5462/J5462</f>
        <v>0.36654435977043937</v>
      </c>
      <c r="N5462" t="str">
        <f>IF(ISNA(VLOOKUP(A5462,'Returns Data'!A:A,1,0)),"No","Yes")</f>
        <v>No</v>
      </c>
      <c r="O5462" t="s">
        <v>10085</v>
      </c>
      <c r="P5462" t="str">
        <f>IFERROR(VLOOKUP(A5462,'Ratings Data'!A:C,3,0),"No Rating")</f>
        <v>No Rating</v>
      </c>
      <c r="Q5462" t="s">
        <v>10067</v>
      </c>
      <c r="R5462" s="5">
        <f t="shared" si="85"/>
        <v>2.7906562054208277</v>
      </c>
    </row>
    <row r="5463" spans="1:18" x14ac:dyDescent="0.3">
      <c r="A5463" t="s">
        <v>3562</v>
      </c>
      <c r="B5463" s="2">
        <v>45703</v>
      </c>
      <c r="C5463" t="s">
        <v>10018</v>
      </c>
      <c r="D5463" t="s">
        <v>10033</v>
      </c>
      <c r="E5463" t="s">
        <v>10035</v>
      </c>
      <c r="F5463">
        <v>12</v>
      </c>
      <c r="G5463">
        <v>403.22</v>
      </c>
      <c r="H5463">
        <v>344.28</v>
      </c>
      <c r="I5463" t="s">
        <v>10040</v>
      </c>
      <c r="J5463">
        <f>F5463*G5463</f>
        <v>4838.6400000000003</v>
      </c>
      <c r="K5463">
        <f>F5463*H5463</f>
        <v>4131.3599999999997</v>
      </c>
      <c r="L5463">
        <f>J5463-K5463</f>
        <v>707.28000000000065</v>
      </c>
      <c r="M5463" s="5">
        <f>L5463/J5463</f>
        <v>0.14617330489559063</v>
      </c>
      <c r="N5463" t="str">
        <f>IF(ISNA(VLOOKUP(A5463,'Returns Data'!A:A,1,0)),"No","Yes")</f>
        <v>No</v>
      </c>
      <c r="O5463" t="s">
        <v>10085</v>
      </c>
      <c r="P5463" t="str">
        <f>IFERROR(VLOOKUP(A5463,'Ratings Data'!A:C,3,0),"No Rating")</f>
        <v>No Rating</v>
      </c>
      <c r="Q5463" t="s">
        <v>10067</v>
      </c>
      <c r="R5463" s="5">
        <f t="shared" si="85"/>
        <v>4.0581114560792804</v>
      </c>
    </row>
    <row r="5464" spans="1:18" x14ac:dyDescent="0.3">
      <c r="A5464" t="s">
        <v>3624</v>
      </c>
      <c r="B5464" s="2">
        <v>45703</v>
      </c>
      <c r="C5464" t="s">
        <v>10027</v>
      </c>
      <c r="D5464" t="s">
        <v>10032</v>
      </c>
      <c r="E5464" t="s">
        <v>10037</v>
      </c>
      <c r="F5464">
        <v>8</v>
      </c>
      <c r="G5464">
        <v>429.53</v>
      </c>
      <c r="H5464">
        <v>377.67</v>
      </c>
      <c r="I5464" t="s">
        <v>10040</v>
      </c>
      <c r="J5464">
        <f>F5464*G5464</f>
        <v>3436.24</v>
      </c>
      <c r="K5464">
        <f>F5464*H5464</f>
        <v>3021.36</v>
      </c>
      <c r="L5464">
        <f>J5464-K5464</f>
        <v>414.87999999999965</v>
      </c>
      <c r="M5464" s="5">
        <f>L5464/J5464</f>
        <v>0.12073661909529011</v>
      </c>
      <c r="N5464" t="str">
        <f>IF(ISNA(VLOOKUP(A5464,'Returns Data'!A:A,1,0)),"No","Yes")</f>
        <v>No</v>
      </c>
      <c r="O5464" t="s">
        <v>10085</v>
      </c>
      <c r="P5464" t="str">
        <f>IFERROR(VLOOKUP(A5464,'Ratings Data'!A:C,3,0),"No Rating")</f>
        <v>No Rating</v>
      </c>
      <c r="Q5464" t="s">
        <v>10067</v>
      </c>
      <c r="R5464" s="5">
        <f t="shared" si="85"/>
        <v>-0.28983350693583332</v>
      </c>
    </row>
    <row r="5465" spans="1:18" x14ac:dyDescent="0.3">
      <c r="A5465" t="s">
        <v>3795</v>
      </c>
      <c r="B5465" s="2">
        <v>45703</v>
      </c>
      <c r="C5465" t="s">
        <v>10023</v>
      </c>
      <c r="D5465" t="s">
        <v>10033</v>
      </c>
      <c r="E5465" t="s">
        <v>10036</v>
      </c>
      <c r="F5465">
        <v>8</v>
      </c>
      <c r="G5465">
        <v>12.68</v>
      </c>
      <c r="H5465">
        <v>9.7100000000000009</v>
      </c>
      <c r="I5465" t="s">
        <v>10039</v>
      </c>
      <c r="J5465">
        <f>F5465*G5465</f>
        <v>101.44</v>
      </c>
      <c r="K5465">
        <f>F5465*H5465</f>
        <v>77.680000000000007</v>
      </c>
      <c r="L5465">
        <f>J5465-K5465</f>
        <v>23.759999999999991</v>
      </c>
      <c r="M5465" s="5">
        <f>L5465/J5465</f>
        <v>0.23422712933753934</v>
      </c>
      <c r="N5465" t="str">
        <f>IF(ISNA(VLOOKUP(A5465,'Returns Data'!A:A,1,0)),"No","Yes")</f>
        <v>No</v>
      </c>
      <c r="O5465" t="s">
        <v>10085</v>
      </c>
      <c r="P5465" t="str">
        <f>IFERROR(VLOOKUP(A5465,'Ratings Data'!A:C,3,0),"No Rating")</f>
        <v>No Rating</v>
      </c>
      <c r="Q5465" t="s">
        <v>10067</v>
      </c>
      <c r="R5465" s="5">
        <f t="shared" si="85"/>
        <v>-0.97047936116220057</v>
      </c>
    </row>
    <row r="5466" spans="1:18" x14ac:dyDescent="0.3">
      <c r="A5466" t="s">
        <v>4219</v>
      </c>
      <c r="B5466" s="2">
        <v>45703</v>
      </c>
      <c r="C5466" t="s">
        <v>10010</v>
      </c>
      <c r="D5466" t="s">
        <v>10029</v>
      </c>
      <c r="E5466" t="s">
        <v>10036</v>
      </c>
      <c r="F5466">
        <v>10</v>
      </c>
      <c r="G5466">
        <v>289.93</v>
      </c>
      <c r="H5466">
        <v>258.39</v>
      </c>
      <c r="I5466" t="s">
        <v>10039</v>
      </c>
      <c r="J5466">
        <f>F5466*G5466</f>
        <v>2899.3</v>
      </c>
      <c r="K5466">
        <f>F5466*H5466</f>
        <v>2583.8999999999996</v>
      </c>
      <c r="L5466">
        <f>J5466-K5466</f>
        <v>315.40000000000055</v>
      </c>
      <c r="M5466" s="5">
        <f>L5466/J5466</f>
        <v>0.10878487910875057</v>
      </c>
      <c r="N5466" t="str">
        <f>IF(ISNA(VLOOKUP(A5466,'Returns Data'!A:A,1,0)),"No","Yes")</f>
        <v>No</v>
      </c>
      <c r="O5466" t="s">
        <v>10085</v>
      </c>
      <c r="P5466" t="str">
        <f>IFERROR(VLOOKUP(A5466,'Ratings Data'!A:C,3,0),"No Rating")</f>
        <v>No Rating</v>
      </c>
      <c r="Q5466" t="s">
        <v>10067</v>
      </c>
      <c r="R5466" s="5">
        <f t="shared" si="85"/>
        <v>27.581427444794954</v>
      </c>
    </row>
    <row r="5467" spans="1:18" x14ac:dyDescent="0.3">
      <c r="A5467" t="s">
        <v>4705</v>
      </c>
      <c r="B5467" s="2">
        <v>45703</v>
      </c>
      <c r="C5467" t="s">
        <v>10009</v>
      </c>
      <c r="D5467" t="s">
        <v>10029</v>
      </c>
      <c r="E5467" t="s">
        <v>10034</v>
      </c>
      <c r="F5467">
        <v>7</v>
      </c>
      <c r="G5467">
        <v>227.67</v>
      </c>
      <c r="H5467">
        <v>164.92</v>
      </c>
      <c r="I5467" t="s">
        <v>10040</v>
      </c>
      <c r="J5467">
        <f>F5467*G5467</f>
        <v>1593.6899999999998</v>
      </c>
      <c r="K5467">
        <f>F5467*H5467</f>
        <v>1154.4399999999998</v>
      </c>
      <c r="L5467">
        <f>J5467-K5467</f>
        <v>439.25</v>
      </c>
      <c r="M5467" s="5">
        <f>L5467/J5467</f>
        <v>0.27561821935257175</v>
      </c>
      <c r="N5467" t="str">
        <f>IF(ISNA(VLOOKUP(A5467,'Returns Data'!A:A,1,0)),"No","Yes")</f>
        <v>No</v>
      </c>
      <c r="O5467" t="s">
        <v>10085</v>
      </c>
      <c r="P5467" t="str">
        <f>IFERROR(VLOOKUP(A5467,'Ratings Data'!A:C,3,0),"No Rating")</f>
        <v>No Rating</v>
      </c>
      <c r="Q5467" t="s">
        <v>10067</v>
      </c>
      <c r="R5467" s="5">
        <f t="shared" si="85"/>
        <v>-0.45031904252750671</v>
      </c>
    </row>
    <row r="5468" spans="1:18" x14ac:dyDescent="0.3">
      <c r="A5468" t="s">
        <v>4744</v>
      </c>
      <c r="B5468" s="2">
        <v>45703</v>
      </c>
      <c r="C5468" t="s">
        <v>10018</v>
      </c>
      <c r="D5468" t="s">
        <v>10033</v>
      </c>
      <c r="E5468" t="s">
        <v>10037</v>
      </c>
      <c r="F5468">
        <v>19</v>
      </c>
      <c r="G5468">
        <v>281.22000000000003</v>
      </c>
      <c r="H5468">
        <v>247.29</v>
      </c>
      <c r="I5468" t="s">
        <v>10039</v>
      </c>
      <c r="J5468">
        <f>F5468*G5468</f>
        <v>5343.18</v>
      </c>
      <c r="K5468">
        <f>F5468*H5468</f>
        <v>4698.51</v>
      </c>
      <c r="L5468">
        <f>J5468-K5468</f>
        <v>644.67000000000007</v>
      </c>
      <c r="M5468" s="5">
        <f>L5468/J5468</f>
        <v>0.12065286963942821</v>
      </c>
      <c r="N5468" t="str">
        <f>IF(ISNA(VLOOKUP(A5468,'Returns Data'!A:A,1,0)),"No","Yes")</f>
        <v>No</v>
      </c>
      <c r="O5468" t="s">
        <v>10085</v>
      </c>
      <c r="P5468" t="str">
        <f>IFERROR(VLOOKUP(A5468,'Ratings Data'!A:C,3,0),"No Rating")</f>
        <v>No Rating</v>
      </c>
      <c r="Q5468" t="s">
        <v>10067</v>
      </c>
      <c r="R5468" s="5">
        <f t="shared" si="85"/>
        <v>2.3527097490729068</v>
      </c>
    </row>
    <row r="5469" spans="1:18" x14ac:dyDescent="0.3">
      <c r="A5469" t="s">
        <v>4974</v>
      </c>
      <c r="B5469" s="2">
        <v>45703</v>
      </c>
      <c r="C5469" t="s">
        <v>10013</v>
      </c>
      <c r="D5469" t="s">
        <v>10030</v>
      </c>
      <c r="E5469" t="s">
        <v>10036</v>
      </c>
      <c r="F5469">
        <v>20</v>
      </c>
      <c r="G5469">
        <v>257.57</v>
      </c>
      <c r="H5469">
        <v>179.44</v>
      </c>
      <c r="I5469" t="s">
        <v>10039</v>
      </c>
      <c r="J5469">
        <f>F5469*G5469</f>
        <v>5151.3999999999996</v>
      </c>
      <c r="K5469">
        <f>F5469*H5469</f>
        <v>3588.8</v>
      </c>
      <c r="L5469">
        <f>J5469-K5469</f>
        <v>1562.5999999999995</v>
      </c>
      <c r="M5469" s="5">
        <f>L5469/J5469</f>
        <v>0.30333501572388083</v>
      </c>
      <c r="N5469" t="str">
        <f>IF(ISNA(VLOOKUP(A5469,'Returns Data'!A:A,1,0)),"No","Yes")</f>
        <v>No</v>
      </c>
      <c r="O5469" t="s">
        <v>10085</v>
      </c>
      <c r="P5469">
        <f>IFERROR(VLOOKUP(A5469,'Ratings Data'!A:C,3,0),"No Rating")</f>
        <v>5</v>
      </c>
      <c r="Q5469" t="s">
        <v>10067</v>
      </c>
      <c r="R5469" s="5">
        <f t="shared" si="85"/>
        <v>-3.5892483502333934E-2</v>
      </c>
    </row>
    <row r="5470" spans="1:18" x14ac:dyDescent="0.3">
      <c r="A5470" t="s">
        <v>5085</v>
      </c>
      <c r="B5470" s="2">
        <v>45703</v>
      </c>
      <c r="C5470" t="s">
        <v>10021</v>
      </c>
      <c r="D5470" t="s">
        <v>10031</v>
      </c>
      <c r="E5470" t="s">
        <v>10037</v>
      </c>
      <c r="F5470">
        <v>12</v>
      </c>
      <c r="G5470">
        <v>13.8</v>
      </c>
      <c r="H5470">
        <v>10.88</v>
      </c>
      <c r="I5470" t="s">
        <v>10040</v>
      </c>
      <c r="J5470">
        <f>F5470*G5470</f>
        <v>165.60000000000002</v>
      </c>
      <c r="K5470">
        <f>F5470*H5470</f>
        <v>130.56</v>
      </c>
      <c r="L5470">
        <f>J5470-K5470</f>
        <v>35.04000000000002</v>
      </c>
      <c r="M5470" s="5">
        <f>L5470/J5470</f>
        <v>0.21159420289855083</v>
      </c>
      <c r="N5470" t="str">
        <f>IF(ISNA(VLOOKUP(A5470,'Returns Data'!A:A,1,0)),"No","Yes")</f>
        <v>No</v>
      </c>
      <c r="O5470" t="s">
        <v>10085</v>
      </c>
      <c r="P5470" t="str">
        <f>IFERROR(VLOOKUP(A5470,'Ratings Data'!A:C,3,0),"No Rating")</f>
        <v>No Rating</v>
      </c>
      <c r="Q5470" t="s">
        <v>10067</v>
      </c>
      <c r="R5470" s="5">
        <f t="shared" si="85"/>
        <v>-0.96785339907597923</v>
      </c>
    </row>
    <row r="5471" spans="1:18" x14ac:dyDescent="0.3">
      <c r="A5471" t="s">
        <v>5270</v>
      </c>
      <c r="B5471" s="2">
        <v>45703</v>
      </c>
      <c r="C5471" t="s">
        <v>10012</v>
      </c>
      <c r="D5471" t="s">
        <v>10030</v>
      </c>
      <c r="E5471" t="s">
        <v>10034</v>
      </c>
      <c r="F5471">
        <v>9</v>
      </c>
      <c r="G5471">
        <v>490.15</v>
      </c>
      <c r="H5471">
        <v>328.24</v>
      </c>
      <c r="I5471" t="s">
        <v>10040</v>
      </c>
      <c r="J5471">
        <f>F5471*G5471</f>
        <v>4411.3499999999995</v>
      </c>
      <c r="K5471">
        <f>F5471*H5471</f>
        <v>2954.16</v>
      </c>
      <c r="L5471">
        <f>J5471-K5471</f>
        <v>1457.1899999999996</v>
      </c>
      <c r="M5471" s="5">
        <f>L5471/J5471</f>
        <v>0.33032745078037329</v>
      </c>
      <c r="N5471" t="str">
        <f>IF(ISNA(VLOOKUP(A5471,'Returns Data'!A:A,1,0)),"No","Yes")</f>
        <v>Yes</v>
      </c>
      <c r="O5471" t="str">
        <f>IFERROR(VLOOKUP(A5471,'Returns Data'!A:E,5,0),"No Returns")</f>
        <v>Customer Changed Mind</v>
      </c>
      <c r="P5471" t="str">
        <f>IFERROR(VLOOKUP(A5471,'Ratings Data'!A:C,3,0),"No Rating")</f>
        <v>No Rating</v>
      </c>
      <c r="Q5471" t="s">
        <v>10067</v>
      </c>
      <c r="R5471" s="5">
        <f t="shared" si="85"/>
        <v>25.638586956521731</v>
      </c>
    </row>
    <row r="5472" spans="1:18" x14ac:dyDescent="0.3">
      <c r="A5472" t="s">
        <v>5339</v>
      </c>
      <c r="B5472" s="2">
        <v>45703</v>
      </c>
      <c r="C5472" t="s">
        <v>10016</v>
      </c>
      <c r="D5472" t="s">
        <v>10032</v>
      </c>
      <c r="E5472" t="s">
        <v>10037</v>
      </c>
      <c r="F5472">
        <v>14</v>
      </c>
      <c r="G5472">
        <v>428.24</v>
      </c>
      <c r="H5472">
        <v>333.49</v>
      </c>
      <c r="I5472" t="s">
        <v>10040</v>
      </c>
      <c r="J5472">
        <f>F5472*G5472</f>
        <v>5995.3600000000006</v>
      </c>
      <c r="K5472">
        <f>F5472*H5472</f>
        <v>4668.8600000000006</v>
      </c>
      <c r="L5472">
        <f>J5472-K5472</f>
        <v>1326.5</v>
      </c>
      <c r="M5472" s="5">
        <f>L5472/J5472</f>
        <v>0.22125443676443113</v>
      </c>
      <c r="N5472" t="str">
        <f>IF(ISNA(VLOOKUP(A5472,'Returns Data'!A:A,1,0)),"No","Yes")</f>
        <v>No</v>
      </c>
      <c r="O5472" t="s">
        <v>10085</v>
      </c>
      <c r="P5472" t="str">
        <f>IFERROR(VLOOKUP(A5472,'Ratings Data'!A:C,3,0),"No Rating")</f>
        <v>No Rating</v>
      </c>
      <c r="Q5472" t="s">
        <v>10067</v>
      </c>
      <c r="R5472" s="5">
        <f t="shared" si="85"/>
        <v>0.35907601981252935</v>
      </c>
    </row>
    <row r="5473" spans="1:18" x14ac:dyDescent="0.3">
      <c r="A5473" t="s">
        <v>5396</v>
      </c>
      <c r="B5473" s="2">
        <v>45703</v>
      </c>
      <c r="C5473" t="s">
        <v>10020</v>
      </c>
      <c r="D5473" t="s">
        <v>10030</v>
      </c>
      <c r="E5473" t="s">
        <v>10037</v>
      </c>
      <c r="F5473">
        <v>2</v>
      </c>
      <c r="G5473">
        <v>31.63</v>
      </c>
      <c r="H5473">
        <v>25.6</v>
      </c>
      <c r="I5473" t="s">
        <v>10040</v>
      </c>
      <c r="J5473">
        <f>F5473*G5473</f>
        <v>63.26</v>
      </c>
      <c r="K5473">
        <f>F5473*H5473</f>
        <v>51.2</v>
      </c>
      <c r="L5473">
        <f>J5473-K5473</f>
        <v>12.059999999999995</v>
      </c>
      <c r="M5473" s="5">
        <f>L5473/J5473</f>
        <v>0.19064179576351559</v>
      </c>
      <c r="N5473" t="str">
        <f>IF(ISNA(VLOOKUP(A5473,'Returns Data'!A:A,1,0)),"No","Yes")</f>
        <v>No</v>
      </c>
      <c r="O5473" t="s">
        <v>10085</v>
      </c>
      <c r="P5473" t="str">
        <f>IFERROR(VLOOKUP(A5473,'Ratings Data'!A:C,3,0),"No Rating")</f>
        <v>No Rating</v>
      </c>
      <c r="Q5473" t="s">
        <v>10067</v>
      </c>
      <c r="R5473" s="5">
        <f t="shared" si="85"/>
        <v>-0.98944850684529362</v>
      </c>
    </row>
    <row r="5474" spans="1:18" x14ac:dyDescent="0.3">
      <c r="A5474" t="s">
        <v>5945</v>
      </c>
      <c r="B5474" s="2">
        <v>45703</v>
      </c>
      <c r="C5474" t="s">
        <v>10021</v>
      </c>
      <c r="D5474" t="s">
        <v>10031</v>
      </c>
      <c r="E5474" t="s">
        <v>10037</v>
      </c>
      <c r="F5474">
        <v>7</v>
      </c>
      <c r="G5474">
        <v>422.71</v>
      </c>
      <c r="H5474">
        <v>357.08</v>
      </c>
      <c r="I5474" t="s">
        <v>10039</v>
      </c>
      <c r="J5474">
        <f>F5474*G5474</f>
        <v>2958.97</v>
      </c>
      <c r="K5474">
        <f>F5474*H5474</f>
        <v>2499.56</v>
      </c>
      <c r="L5474">
        <f>J5474-K5474</f>
        <v>459.40999999999985</v>
      </c>
      <c r="M5474" s="5">
        <f>L5474/J5474</f>
        <v>0.15526010740223789</v>
      </c>
      <c r="N5474" t="str">
        <f>IF(ISNA(VLOOKUP(A5474,'Returns Data'!A:A,1,0)),"No","Yes")</f>
        <v>No</v>
      </c>
      <c r="O5474" t="s">
        <v>10085</v>
      </c>
      <c r="P5474" t="str">
        <f>IFERROR(VLOOKUP(A5474,'Ratings Data'!A:C,3,0),"No Rating")</f>
        <v>No Rating</v>
      </c>
      <c r="Q5474" t="s">
        <v>10067</v>
      </c>
      <c r="R5474" s="5">
        <f t="shared" si="85"/>
        <v>45.774739171672458</v>
      </c>
    </row>
    <row r="5475" spans="1:18" x14ac:dyDescent="0.3">
      <c r="A5475" t="s">
        <v>6779</v>
      </c>
      <c r="B5475" s="2">
        <v>45703</v>
      </c>
      <c r="C5475" t="s">
        <v>10010</v>
      </c>
      <c r="D5475" t="s">
        <v>10029</v>
      </c>
      <c r="E5475" t="s">
        <v>10036</v>
      </c>
      <c r="F5475">
        <v>14</v>
      </c>
      <c r="G5475">
        <v>357.47</v>
      </c>
      <c r="H5475">
        <v>262.47000000000003</v>
      </c>
      <c r="I5475" t="s">
        <v>10040</v>
      </c>
      <c r="J5475">
        <f>F5475*G5475</f>
        <v>5004.58</v>
      </c>
      <c r="K5475">
        <f>F5475*H5475</f>
        <v>3674.5800000000004</v>
      </c>
      <c r="L5475">
        <f>J5475-K5475</f>
        <v>1329.9999999999995</v>
      </c>
      <c r="M5475" s="5">
        <f>L5475/J5475</f>
        <v>0.26575656698464201</v>
      </c>
      <c r="N5475" t="str">
        <f>IF(ISNA(VLOOKUP(A5475,'Returns Data'!A:A,1,0)),"No","Yes")</f>
        <v>Yes</v>
      </c>
      <c r="O5475" t="str">
        <f>IFERROR(VLOOKUP(A5475,'Returns Data'!A:E,5,0),"No Returns")</f>
        <v>Wrong Product</v>
      </c>
      <c r="P5475" t="str">
        <f>IFERROR(VLOOKUP(A5475,'Ratings Data'!A:C,3,0),"No Rating")</f>
        <v>No Rating</v>
      </c>
      <c r="Q5475" t="s">
        <v>10067</v>
      </c>
      <c r="R5475" s="5">
        <f t="shared" si="85"/>
        <v>0.69132502188261469</v>
      </c>
    </row>
    <row r="5476" spans="1:18" x14ac:dyDescent="0.3">
      <c r="A5476" t="s">
        <v>7367</v>
      </c>
      <c r="B5476" s="2">
        <v>45703</v>
      </c>
      <c r="C5476" t="s">
        <v>10016</v>
      </c>
      <c r="D5476" t="s">
        <v>10032</v>
      </c>
      <c r="E5476" t="s">
        <v>10034</v>
      </c>
      <c r="F5476">
        <v>12</v>
      </c>
      <c r="G5476">
        <v>200.27</v>
      </c>
      <c r="H5476">
        <v>124.14</v>
      </c>
      <c r="I5476" t="s">
        <v>10040</v>
      </c>
      <c r="J5476">
        <f>F5476*G5476</f>
        <v>2403.2400000000002</v>
      </c>
      <c r="K5476">
        <f>F5476*H5476</f>
        <v>1489.68</v>
      </c>
      <c r="L5476">
        <f>J5476-K5476</f>
        <v>913.56000000000017</v>
      </c>
      <c r="M5476" s="5">
        <f>L5476/J5476</f>
        <v>0.3801368152993459</v>
      </c>
      <c r="N5476" t="str">
        <f>IF(ISNA(VLOOKUP(A5476,'Returns Data'!A:A,1,0)),"No","Yes")</f>
        <v>No</v>
      </c>
      <c r="O5476" t="s">
        <v>10085</v>
      </c>
      <c r="P5476" t="str">
        <f>IFERROR(VLOOKUP(A5476,'Ratings Data'!A:C,3,0),"No Rating")</f>
        <v>No Rating</v>
      </c>
      <c r="Q5476" t="s">
        <v>10067</v>
      </c>
      <c r="R5476" s="5">
        <f t="shared" si="85"/>
        <v>-0.5197918706464878</v>
      </c>
    </row>
    <row r="5477" spans="1:18" x14ac:dyDescent="0.3">
      <c r="A5477" t="s">
        <v>7862</v>
      </c>
      <c r="B5477" s="2">
        <v>45703</v>
      </c>
      <c r="C5477" t="s">
        <v>10024</v>
      </c>
      <c r="D5477" t="s">
        <v>10029</v>
      </c>
      <c r="E5477" t="s">
        <v>10034</v>
      </c>
      <c r="F5477">
        <v>7</v>
      </c>
      <c r="G5477">
        <v>161.79</v>
      </c>
      <c r="H5477">
        <v>113.51</v>
      </c>
      <c r="I5477" t="s">
        <v>10040</v>
      </c>
      <c r="J5477">
        <f>F5477*G5477</f>
        <v>1132.53</v>
      </c>
      <c r="K5477">
        <f>F5477*H5477</f>
        <v>794.57</v>
      </c>
      <c r="L5477">
        <f>J5477-K5477</f>
        <v>337.95999999999992</v>
      </c>
      <c r="M5477" s="5">
        <f>L5477/J5477</f>
        <v>0.29841152110760855</v>
      </c>
      <c r="N5477" t="str">
        <f>IF(ISNA(VLOOKUP(A5477,'Returns Data'!A:A,1,0)),"No","Yes")</f>
        <v>No</v>
      </c>
      <c r="O5477" t="s">
        <v>10085</v>
      </c>
      <c r="P5477">
        <f>IFERROR(VLOOKUP(A5477,'Ratings Data'!A:C,3,0),"No Rating")</f>
        <v>5</v>
      </c>
      <c r="Q5477" t="s">
        <v>10067</v>
      </c>
      <c r="R5477" s="5">
        <f t="shared" si="85"/>
        <v>-0.52874868926948626</v>
      </c>
    </row>
    <row r="5478" spans="1:18" x14ac:dyDescent="0.3">
      <c r="A5478" t="s">
        <v>7973</v>
      </c>
      <c r="B5478" s="2">
        <v>45703</v>
      </c>
      <c r="C5478" t="s">
        <v>10021</v>
      </c>
      <c r="D5478" t="s">
        <v>10031</v>
      </c>
      <c r="E5478" t="s">
        <v>10035</v>
      </c>
      <c r="F5478">
        <v>3</v>
      </c>
      <c r="G5478">
        <v>325.55</v>
      </c>
      <c r="H5478">
        <v>208.68</v>
      </c>
      <c r="I5478" t="s">
        <v>10040</v>
      </c>
      <c r="J5478">
        <f>F5478*G5478</f>
        <v>976.65000000000009</v>
      </c>
      <c r="K5478">
        <f>F5478*H5478</f>
        <v>626.04</v>
      </c>
      <c r="L5478">
        <f>J5478-K5478</f>
        <v>350.61000000000013</v>
      </c>
      <c r="M5478" s="5">
        <f>L5478/J5478</f>
        <v>0.35899247427430514</v>
      </c>
      <c r="N5478" t="str">
        <f>IF(ISNA(VLOOKUP(A5478,'Returns Data'!A:A,1,0)),"No","Yes")</f>
        <v>No</v>
      </c>
      <c r="O5478" t="s">
        <v>10085</v>
      </c>
      <c r="P5478" t="str">
        <f>IFERROR(VLOOKUP(A5478,'Ratings Data'!A:C,3,0),"No Rating")</f>
        <v>No Rating</v>
      </c>
      <c r="Q5478" t="s">
        <v>10067</v>
      </c>
      <c r="R5478" s="5">
        <f t="shared" si="85"/>
        <v>-0.13763873804667415</v>
      </c>
    </row>
    <row r="5479" spans="1:18" x14ac:dyDescent="0.3">
      <c r="A5479" t="s">
        <v>8102</v>
      </c>
      <c r="B5479" s="2">
        <v>45703</v>
      </c>
      <c r="C5479" t="s">
        <v>10027</v>
      </c>
      <c r="D5479" t="s">
        <v>10032</v>
      </c>
      <c r="E5479" t="s">
        <v>10036</v>
      </c>
      <c r="F5479">
        <v>18</v>
      </c>
      <c r="G5479">
        <v>47.17</v>
      </c>
      <c r="H5479">
        <v>31.83</v>
      </c>
      <c r="I5479" t="s">
        <v>10039</v>
      </c>
      <c r="J5479">
        <f>F5479*G5479</f>
        <v>849.06000000000006</v>
      </c>
      <c r="K5479">
        <f>F5479*H5479</f>
        <v>572.93999999999994</v>
      </c>
      <c r="L5479">
        <f>J5479-K5479</f>
        <v>276.12000000000012</v>
      </c>
      <c r="M5479" s="5">
        <f>L5479/J5479</f>
        <v>0.32520669917320344</v>
      </c>
      <c r="N5479" t="str">
        <f>IF(ISNA(VLOOKUP(A5479,'Returns Data'!A:A,1,0)),"No","Yes")</f>
        <v>No</v>
      </c>
      <c r="O5479" t="s">
        <v>10085</v>
      </c>
      <c r="P5479" t="str">
        <f>IFERROR(VLOOKUP(A5479,'Ratings Data'!A:C,3,0),"No Rating")</f>
        <v>No Rating</v>
      </c>
      <c r="Q5479" t="s">
        <v>10067</v>
      </c>
      <c r="R5479" s="5">
        <f t="shared" si="85"/>
        <v>-0.13064045461526649</v>
      </c>
    </row>
    <row r="5480" spans="1:18" x14ac:dyDescent="0.3">
      <c r="A5480" t="s">
        <v>9472</v>
      </c>
      <c r="B5480" s="2">
        <v>45703</v>
      </c>
      <c r="C5480" t="s">
        <v>10022</v>
      </c>
      <c r="D5480" t="s">
        <v>10033</v>
      </c>
      <c r="E5480" t="s">
        <v>10034</v>
      </c>
      <c r="F5480">
        <v>5</v>
      </c>
      <c r="G5480">
        <v>422.96</v>
      </c>
      <c r="H5480">
        <v>315.18</v>
      </c>
      <c r="I5480" t="s">
        <v>10040</v>
      </c>
      <c r="J5480">
        <f>F5480*G5480</f>
        <v>2114.7999999999997</v>
      </c>
      <c r="K5480">
        <f>F5480*H5480</f>
        <v>1575.9</v>
      </c>
      <c r="L5480">
        <f>J5480-K5480</f>
        <v>538.89999999999964</v>
      </c>
      <c r="M5480" s="5">
        <f>L5480/J5480</f>
        <v>0.25482315112540177</v>
      </c>
      <c r="N5480" t="str">
        <f>IF(ISNA(VLOOKUP(A5480,'Returns Data'!A:A,1,0)),"No","Yes")</f>
        <v>No</v>
      </c>
      <c r="O5480" t="s">
        <v>10085</v>
      </c>
      <c r="P5480" t="str">
        <f>IFERROR(VLOOKUP(A5480,'Ratings Data'!A:C,3,0),"No Rating")</f>
        <v>No Rating</v>
      </c>
      <c r="Q5480" t="s">
        <v>10067</v>
      </c>
      <c r="R5480" s="5">
        <f t="shared" si="85"/>
        <v>1.4907544814265183</v>
      </c>
    </row>
    <row r="5481" spans="1:18" x14ac:dyDescent="0.3">
      <c r="A5481" t="s">
        <v>9849</v>
      </c>
      <c r="B5481" s="2">
        <v>45703</v>
      </c>
      <c r="C5481" t="s">
        <v>10026</v>
      </c>
      <c r="D5481" t="s">
        <v>10031</v>
      </c>
      <c r="E5481" t="s">
        <v>10035</v>
      </c>
      <c r="F5481">
        <v>16</v>
      </c>
      <c r="G5481">
        <v>359.74</v>
      </c>
      <c r="H5481">
        <v>282.87</v>
      </c>
      <c r="I5481" t="s">
        <v>10039</v>
      </c>
      <c r="J5481">
        <f>F5481*G5481</f>
        <v>5755.84</v>
      </c>
      <c r="K5481">
        <f>F5481*H5481</f>
        <v>4525.92</v>
      </c>
      <c r="L5481">
        <f>J5481-K5481</f>
        <v>1229.92</v>
      </c>
      <c r="M5481" s="5">
        <f>L5481/J5481</f>
        <v>0.21368210374159116</v>
      </c>
      <c r="N5481" t="str">
        <f>IF(ISNA(VLOOKUP(A5481,'Returns Data'!A:A,1,0)),"No","Yes")</f>
        <v>No</v>
      </c>
      <c r="O5481" t="s">
        <v>10085</v>
      </c>
      <c r="P5481" t="str">
        <f>IFERROR(VLOOKUP(A5481,'Ratings Data'!A:C,3,0),"No Rating")</f>
        <v>No Rating</v>
      </c>
      <c r="Q5481" t="s">
        <v>10067</v>
      </c>
      <c r="R5481" s="5">
        <f t="shared" si="85"/>
        <v>1.7216947229052397</v>
      </c>
    </row>
    <row r="5482" spans="1:18" x14ac:dyDescent="0.3">
      <c r="A5482" t="s">
        <v>9869</v>
      </c>
      <c r="B5482" s="2">
        <v>45703</v>
      </c>
      <c r="C5482" t="s">
        <v>10024</v>
      </c>
      <c r="D5482" t="s">
        <v>10029</v>
      </c>
      <c r="E5482" t="s">
        <v>10035</v>
      </c>
      <c r="F5482">
        <v>11</v>
      </c>
      <c r="G5482">
        <v>408.86</v>
      </c>
      <c r="H5482">
        <v>330.67</v>
      </c>
      <c r="I5482" t="s">
        <v>10039</v>
      </c>
      <c r="J5482">
        <f>F5482*G5482</f>
        <v>4497.46</v>
      </c>
      <c r="K5482">
        <f>F5482*H5482</f>
        <v>3637.3700000000003</v>
      </c>
      <c r="L5482">
        <f>J5482-K5482</f>
        <v>860.08999999999969</v>
      </c>
      <c r="M5482" s="5">
        <f>L5482/J5482</f>
        <v>0.1912390549332289</v>
      </c>
      <c r="N5482" t="str">
        <f>IF(ISNA(VLOOKUP(A5482,'Returns Data'!A:A,1,0)),"No","Yes")</f>
        <v>No</v>
      </c>
      <c r="O5482" t="s">
        <v>10085</v>
      </c>
      <c r="P5482" t="str">
        <f>IFERROR(VLOOKUP(A5482,'Ratings Data'!A:C,3,0),"No Rating")</f>
        <v>No Rating</v>
      </c>
      <c r="Q5482" t="s">
        <v>10067</v>
      </c>
      <c r="R5482" s="5">
        <f t="shared" si="85"/>
        <v>-0.21862664702284984</v>
      </c>
    </row>
    <row r="5483" spans="1:18" x14ac:dyDescent="0.3">
      <c r="A5483" t="s">
        <v>335</v>
      </c>
      <c r="B5483" s="2">
        <v>45704</v>
      </c>
      <c r="C5483" t="s">
        <v>10022</v>
      </c>
      <c r="D5483" t="s">
        <v>10033</v>
      </c>
      <c r="E5483" t="s">
        <v>10037</v>
      </c>
      <c r="F5483">
        <v>2</v>
      </c>
      <c r="G5483">
        <v>369.01</v>
      </c>
      <c r="H5483">
        <v>325.02</v>
      </c>
      <c r="I5483" t="s">
        <v>10040</v>
      </c>
      <c r="J5483">
        <f>F5483*G5483</f>
        <v>738.02</v>
      </c>
      <c r="K5483">
        <f>F5483*H5483</f>
        <v>650.04</v>
      </c>
      <c r="L5483">
        <f>J5483-K5483</f>
        <v>87.980000000000018</v>
      </c>
      <c r="M5483" s="5">
        <f>L5483/J5483</f>
        <v>0.11921086149426847</v>
      </c>
      <c r="N5483" t="str">
        <f>IF(ISNA(VLOOKUP(A5483,'Returns Data'!A:A,1,0)),"No","Yes")</f>
        <v>No</v>
      </c>
      <c r="O5483" t="s">
        <v>10085</v>
      </c>
      <c r="P5483" t="str">
        <f>IFERROR(VLOOKUP(A5483,'Ratings Data'!A:C,3,0),"No Rating")</f>
        <v>No Rating</v>
      </c>
      <c r="Q5483" t="s">
        <v>10067</v>
      </c>
      <c r="R5483" s="5">
        <f t="shared" si="85"/>
        <v>-0.83590293187710396</v>
      </c>
    </row>
    <row r="5484" spans="1:18" x14ac:dyDescent="0.3">
      <c r="A5484" t="s">
        <v>432</v>
      </c>
      <c r="B5484" s="2">
        <v>45704</v>
      </c>
      <c r="C5484" t="s">
        <v>10027</v>
      </c>
      <c r="D5484" t="s">
        <v>10032</v>
      </c>
      <c r="E5484" t="s">
        <v>10038</v>
      </c>
      <c r="F5484">
        <v>18</v>
      </c>
      <c r="G5484">
        <v>256.85000000000002</v>
      </c>
      <c r="H5484">
        <v>203.37</v>
      </c>
      <c r="I5484" t="s">
        <v>10039</v>
      </c>
      <c r="J5484">
        <f>F5484*G5484</f>
        <v>4623.3</v>
      </c>
      <c r="K5484">
        <f>F5484*H5484</f>
        <v>3660.66</v>
      </c>
      <c r="L5484">
        <f>J5484-K5484</f>
        <v>962.64000000000033</v>
      </c>
      <c r="M5484" s="5">
        <f>L5484/J5484</f>
        <v>0.20821491142690293</v>
      </c>
      <c r="N5484" t="str">
        <f>IF(ISNA(VLOOKUP(A5484,'Returns Data'!A:A,1,0)),"No","Yes")</f>
        <v>No</v>
      </c>
      <c r="O5484" t="s">
        <v>10085</v>
      </c>
      <c r="P5484">
        <f>IFERROR(VLOOKUP(A5484,'Ratings Data'!A:C,3,0),"No Rating")</f>
        <v>1</v>
      </c>
      <c r="Q5484" t="s">
        <v>10067</v>
      </c>
      <c r="R5484" s="5">
        <f t="shared" si="85"/>
        <v>5.2644643776591424</v>
      </c>
    </row>
    <row r="5485" spans="1:18" x14ac:dyDescent="0.3">
      <c r="A5485" t="s">
        <v>516</v>
      </c>
      <c r="B5485" s="2">
        <v>45704</v>
      </c>
      <c r="C5485" t="s">
        <v>10018</v>
      </c>
      <c r="D5485" t="s">
        <v>10033</v>
      </c>
      <c r="E5485" t="s">
        <v>10035</v>
      </c>
      <c r="F5485">
        <v>12</v>
      </c>
      <c r="G5485">
        <v>226.05</v>
      </c>
      <c r="H5485">
        <v>159.01</v>
      </c>
      <c r="I5485" t="s">
        <v>10040</v>
      </c>
      <c r="J5485">
        <f>F5485*G5485</f>
        <v>2712.6000000000004</v>
      </c>
      <c r="K5485">
        <f>F5485*H5485</f>
        <v>1908.12</v>
      </c>
      <c r="L5485">
        <f>J5485-K5485</f>
        <v>804.48000000000047</v>
      </c>
      <c r="M5485" s="5">
        <f>L5485/J5485</f>
        <v>0.29657155496571569</v>
      </c>
      <c r="N5485" t="str">
        <f>IF(ISNA(VLOOKUP(A5485,'Returns Data'!A:A,1,0)),"No","Yes")</f>
        <v>No</v>
      </c>
      <c r="O5485" t="s">
        <v>10085</v>
      </c>
      <c r="P5485" t="str">
        <f>IFERROR(VLOOKUP(A5485,'Ratings Data'!A:C,3,0),"No Rating")</f>
        <v>No Rating</v>
      </c>
      <c r="Q5485" t="s">
        <v>10067</v>
      </c>
      <c r="R5485" s="5">
        <f t="shared" si="85"/>
        <v>-0.41327623126338325</v>
      </c>
    </row>
    <row r="5486" spans="1:18" x14ac:dyDescent="0.3">
      <c r="A5486" t="s">
        <v>1241</v>
      </c>
      <c r="B5486" s="2">
        <v>45704</v>
      </c>
      <c r="C5486" t="s">
        <v>10024</v>
      </c>
      <c r="D5486" t="s">
        <v>10029</v>
      </c>
      <c r="E5486" t="s">
        <v>10035</v>
      </c>
      <c r="F5486">
        <v>4</v>
      </c>
      <c r="G5486">
        <v>494.38</v>
      </c>
      <c r="H5486">
        <v>300.74</v>
      </c>
      <c r="I5486" t="s">
        <v>10039</v>
      </c>
      <c r="J5486">
        <f>F5486*G5486</f>
        <v>1977.52</v>
      </c>
      <c r="K5486">
        <f>F5486*H5486</f>
        <v>1202.96</v>
      </c>
      <c r="L5486">
        <f>J5486-K5486</f>
        <v>774.56</v>
      </c>
      <c r="M5486" s="5">
        <f>L5486/J5486</f>
        <v>0.39168251142845584</v>
      </c>
      <c r="N5486" t="str">
        <f>IF(ISNA(VLOOKUP(A5486,'Returns Data'!A:A,1,0)),"No","Yes")</f>
        <v>Yes</v>
      </c>
      <c r="O5486" t="str">
        <f>IFERROR(VLOOKUP(A5486,'Returns Data'!A:E,5,0),"No Returns")</f>
        <v>Late Delivery</v>
      </c>
      <c r="P5486" t="str">
        <f>IFERROR(VLOOKUP(A5486,'Ratings Data'!A:C,3,0),"No Rating")</f>
        <v>No Rating</v>
      </c>
      <c r="Q5486" t="s">
        <v>10067</v>
      </c>
      <c r="R5486" s="5">
        <f t="shared" si="85"/>
        <v>-0.27098724470987257</v>
      </c>
    </row>
    <row r="5487" spans="1:18" x14ac:dyDescent="0.3">
      <c r="A5487" t="s">
        <v>1642</v>
      </c>
      <c r="B5487" s="2">
        <v>45704</v>
      </c>
      <c r="C5487" t="s">
        <v>10028</v>
      </c>
      <c r="D5487" t="s">
        <v>10032</v>
      </c>
      <c r="E5487" t="s">
        <v>10034</v>
      </c>
      <c r="F5487">
        <v>13</v>
      </c>
      <c r="G5487">
        <v>170.76</v>
      </c>
      <c r="H5487">
        <v>117.05</v>
      </c>
      <c r="I5487" t="s">
        <v>10039</v>
      </c>
      <c r="J5487">
        <f>F5487*G5487</f>
        <v>2219.88</v>
      </c>
      <c r="K5487">
        <f>F5487*H5487</f>
        <v>1521.6499999999999</v>
      </c>
      <c r="L5487">
        <f>J5487-K5487</f>
        <v>698.23000000000025</v>
      </c>
      <c r="M5487" s="5">
        <f>L5487/J5487</f>
        <v>0.31453501991098626</v>
      </c>
      <c r="N5487" t="str">
        <f>IF(ISNA(VLOOKUP(A5487,'Returns Data'!A:A,1,0)),"No","Yes")</f>
        <v>No</v>
      </c>
      <c r="O5487" t="s">
        <v>10085</v>
      </c>
      <c r="P5487">
        <f>IFERROR(VLOOKUP(A5487,'Ratings Data'!A:C,3,0),"No Rating")</f>
        <v>4</v>
      </c>
      <c r="Q5487" t="s">
        <v>10067</v>
      </c>
      <c r="R5487" s="5">
        <f t="shared" si="85"/>
        <v>0.122557546826328</v>
      </c>
    </row>
    <row r="5488" spans="1:18" x14ac:dyDescent="0.3">
      <c r="A5488" t="s">
        <v>1890</v>
      </c>
      <c r="B5488" s="2">
        <v>45704</v>
      </c>
      <c r="C5488" t="s">
        <v>10016</v>
      </c>
      <c r="D5488" t="s">
        <v>10032</v>
      </c>
      <c r="E5488" t="s">
        <v>10037</v>
      </c>
      <c r="F5488">
        <v>10</v>
      </c>
      <c r="G5488">
        <v>237.01</v>
      </c>
      <c r="H5488">
        <v>143.22999999999999</v>
      </c>
      <c r="I5488" t="s">
        <v>10040</v>
      </c>
      <c r="J5488">
        <f>F5488*G5488</f>
        <v>2370.1</v>
      </c>
      <c r="K5488">
        <f>F5488*H5488</f>
        <v>1432.3</v>
      </c>
      <c r="L5488">
        <f>J5488-K5488</f>
        <v>937.8</v>
      </c>
      <c r="M5488" s="5">
        <f>L5488/J5488</f>
        <v>0.3956795071937893</v>
      </c>
      <c r="N5488" t="str">
        <f>IF(ISNA(VLOOKUP(A5488,'Returns Data'!A:A,1,0)),"No","Yes")</f>
        <v>No</v>
      </c>
      <c r="O5488" t="s">
        <v>10085</v>
      </c>
      <c r="P5488" t="str">
        <f>IFERROR(VLOOKUP(A5488,'Ratings Data'!A:C,3,0),"No Rating")</f>
        <v>No Rating</v>
      </c>
      <c r="Q5488" t="s">
        <v>10067</v>
      </c>
      <c r="R5488" s="5">
        <f t="shared" si="85"/>
        <v>6.7670324522046146E-2</v>
      </c>
    </row>
    <row r="5489" spans="1:18" x14ac:dyDescent="0.3">
      <c r="A5489" t="s">
        <v>2639</v>
      </c>
      <c r="B5489" s="2">
        <v>45704</v>
      </c>
      <c r="C5489" t="s">
        <v>10018</v>
      </c>
      <c r="D5489" t="s">
        <v>10033</v>
      </c>
      <c r="E5489" t="s">
        <v>10038</v>
      </c>
      <c r="F5489">
        <v>8</v>
      </c>
      <c r="G5489">
        <v>79.08</v>
      </c>
      <c r="H5489">
        <v>59.96</v>
      </c>
      <c r="I5489" t="s">
        <v>10040</v>
      </c>
      <c r="J5489">
        <f>F5489*G5489</f>
        <v>632.64</v>
      </c>
      <c r="K5489">
        <f>F5489*H5489</f>
        <v>479.68</v>
      </c>
      <c r="L5489">
        <f>J5489-K5489</f>
        <v>152.95999999999998</v>
      </c>
      <c r="M5489" s="5">
        <f>L5489/J5489</f>
        <v>0.24178047546788059</v>
      </c>
      <c r="N5489" t="str">
        <f>IF(ISNA(VLOOKUP(A5489,'Returns Data'!A:A,1,0)),"No","Yes")</f>
        <v>No</v>
      </c>
      <c r="O5489" t="s">
        <v>10085</v>
      </c>
      <c r="P5489" t="str">
        <f>IFERROR(VLOOKUP(A5489,'Ratings Data'!A:C,3,0),"No Rating")</f>
        <v>No Rating</v>
      </c>
      <c r="Q5489" t="s">
        <v>10067</v>
      </c>
      <c r="R5489" s="5">
        <f t="shared" si="85"/>
        <v>-0.73307455381629472</v>
      </c>
    </row>
    <row r="5490" spans="1:18" x14ac:dyDescent="0.3">
      <c r="A5490" t="s">
        <v>2652</v>
      </c>
      <c r="B5490" s="2">
        <v>45704</v>
      </c>
      <c r="C5490" t="s">
        <v>10009</v>
      </c>
      <c r="D5490" t="s">
        <v>10029</v>
      </c>
      <c r="E5490" t="s">
        <v>10034</v>
      </c>
      <c r="F5490">
        <v>18</v>
      </c>
      <c r="G5490">
        <v>170.63</v>
      </c>
      <c r="H5490">
        <v>144.78</v>
      </c>
      <c r="I5490" t="s">
        <v>10040</v>
      </c>
      <c r="J5490">
        <f>F5490*G5490</f>
        <v>3071.34</v>
      </c>
      <c r="K5490">
        <f>F5490*H5490</f>
        <v>2606.04</v>
      </c>
      <c r="L5490">
        <f>J5490-K5490</f>
        <v>465.30000000000018</v>
      </c>
      <c r="M5490" s="5">
        <f>L5490/J5490</f>
        <v>0.15149739201781637</v>
      </c>
      <c r="N5490" t="str">
        <f>IF(ISNA(VLOOKUP(A5490,'Returns Data'!A:A,1,0)),"No","Yes")</f>
        <v>No</v>
      </c>
      <c r="O5490" t="s">
        <v>10085</v>
      </c>
      <c r="P5490">
        <f>IFERROR(VLOOKUP(A5490,'Ratings Data'!A:C,3,0),"No Rating")</f>
        <v>3</v>
      </c>
      <c r="Q5490" t="s">
        <v>10067</v>
      </c>
      <c r="R5490" s="5">
        <f t="shared" si="85"/>
        <v>3.8547989377845226</v>
      </c>
    </row>
    <row r="5491" spans="1:18" x14ac:dyDescent="0.3">
      <c r="A5491" t="s">
        <v>2941</v>
      </c>
      <c r="B5491" s="2">
        <v>45704</v>
      </c>
      <c r="C5491" t="s">
        <v>10012</v>
      </c>
      <c r="D5491" t="s">
        <v>10030</v>
      </c>
      <c r="E5491" t="s">
        <v>10038</v>
      </c>
      <c r="F5491">
        <v>1</v>
      </c>
      <c r="G5491">
        <v>122.45</v>
      </c>
      <c r="H5491">
        <v>77.02</v>
      </c>
      <c r="I5491" t="s">
        <v>10040</v>
      </c>
      <c r="J5491">
        <f>F5491*G5491</f>
        <v>122.45</v>
      </c>
      <c r="K5491">
        <f>F5491*H5491</f>
        <v>77.02</v>
      </c>
      <c r="L5491">
        <f>J5491-K5491</f>
        <v>45.430000000000007</v>
      </c>
      <c r="M5491" s="5">
        <f>L5491/J5491</f>
        <v>0.37100857492854233</v>
      </c>
      <c r="N5491" t="str">
        <f>IF(ISNA(VLOOKUP(A5491,'Returns Data'!A:A,1,0)),"No","Yes")</f>
        <v>No</v>
      </c>
      <c r="O5491" t="s">
        <v>10085</v>
      </c>
      <c r="P5491" t="str">
        <f>IFERROR(VLOOKUP(A5491,'Ratings Data'!A:C,3,0),"No Rating")</f>
        <v>No Rating</v>
      </c>
      <c r="Q5491" t="s">
        <v>10067</v>
      </c>
      <c r="R5491" s="5">
        <f t="shared" si="85"/>
        <v>-0.96013140844061551</v>
      </c>
    </row>
    <row r="5492" spans="1:18" x14ac:dyDescent="0.3">
      <c r="A5492" t="s">
        <v>3221</v>
      </c>
      <c r="B5492" s="2">
        <v>45704</v>
      </c>
      <c r="C5492" t="s">
        <v>10018</v>
      </c>
      <c r="D5492" t="s">
        <v>10033</v>
      </c>
      <c r="E5492" t="s">
        <v>10037</v>
      </c>
      <c r="F5492">
        <v>7</v>
      </c>
      <c r="G5492">
        <v>122.56</v>
      </c>
      <c r="H5492">
        <v>78.930000000000007</v>
      </c>
      <c r="I5492" t="s">
        <v>10039</v>
      </c>
      <c r="J5492">
        <f>F5492*G5492</f>
        <v>857.92000000000007</v>
      </c>
      <c r="K5492">
        <f>F5492*H5492</f>
        <v>552.51</v>
      </c>
      <c r="L5492">
        <f>J5492-K5492</f>
        <v>305.41000000000008</v>
      </c>
      <c r="M5492" s="5">
        <f>L5492/J5492</f>
        <v>0.35598890339425593</v>
      </c>
      <c r="N5492" t="str">
        <f>IF(ISNA(VLOOKUP(A5492,'Returns Data'!A:A,1,0)),"No","Yes")</f>
        <v>No</v>
      </c>
      <c r="O5492" t="s">
        <v>10085</v>
      </c>
      <c r="P5492" t="str">
        <f>IFERROR(VLOOKUP(A5492,'Ratings Data'!A:C,3,0),"No Rating")</f>
        <v>No Rating</v>
      </c>
      <c r="Q5492" t="s">
        <v>10067</v>
      </c>
      <c r="R5492" s="5">
        <f t="shared" si="85"/>
        <v>6.0062882809309928</v>
      </c>
    </row>
    <row r="5493" spans="1:18" x14ac:dyDescent="0.3">
      <c r="A5493" t="s">
        <v>3501</v>
      </c>
      <c r="B5493" s="2">
        <v>45704</v>
      </c>
      <c r="C5493" t="s">
        <v>10025</v>
      </c>
      <c r="D5493" t="s">
        <v>10033</v>
      </c>
      <c r="E5493" t="s">
        <v>10037</v>
      </c>
      <c r="F5493">
        <v>9</v>
      </c>
      <c r="G5493">
        <v>364.57</v>
      </c>
      <c r="H5493">
        <v>321.39</v>
      </c>
      <c r="I5493" t="s">
        <v>10039</v>
      </c>
      <c r="J5493">
        <f>F5493*G5493</f>
        <v>3281.13</v>
      </c>
      <c r="K5493">
        <f>F5493*H5493</f>
        <v>2892.5099999999998</v>
      </c>
      <c r="L5493">
        <f>J5493-K5493</f>
        <v>388.62000000000035</v>
      </c>
      <c r="M5493" s="5">
        <f>L5493/J5493</f>
        <v>0.11844090298159486</v>
      </c>
      <c r="N5493" t="str">
        <f>IF(ISNA(VLOOKUP(A5493,'Returns Data'!A:A,1,0)),"No","Yes")</f>
        <v>No</v>
      </c>
      <c r="O5493" t="s">
        <v>10085</v>
      </c>
      <c r="P5493" t="str">
        <f>IFERROR(VLOOKUP(A5493,'Ratings Data'!A:C,3,0),"No Rating")</f>
        <v>No Rating</v>
      </c>
      <c r="Q5493" t="s">
        <v>10067</v>
      </c>
      <c r="R5493" s="5">
        <f t="shared" si="85"/>
        <v>2.824517437523312</v>
      </c>
    </row>
    <row r="5494" spans="1:18" x14ac:dyDescent="0.3">
      <c r="A5494" t="s">
        <v>3974</v>
      </c>
      <c r="B5494" s="2">
        <v>45704</v>
      </c>
      <c r="C5494" t="s">
        <v>10018</v>
      </c>
      <c r="D5494" t="s">
        <v>10033</v>
      </c>
      <c r="E5494" t="s">
        <v>10035</v>
      </c>
      <c r="F5494">
        <v>8</v>
      </c>
      <c r="G5494">
        <v>133.49</v>
      </c>
      <c r="H5494">
        <v>95.35</v>
      </c>
      <c r="I5494" t="s">
        <v>10039</v>
      </c>
      <c r="J5494">
        <f>F5494*G5494</f>
        <v>1067.92</v>
      </c>
      <c r="K5494">
        <f>F5494*H5494</f>
        <v>762.8</v>
      </c>
      <c r="L5494">
        <f>J5494-K5494</f>
        <v>305.12000000000012</v>
      </c>
      <c r="M5494" s="5">
        <f>L5494/J5494</f>
        <v>0.28571428571428581</v>
      </c>
      <c r="N5494" t="str">
        <f>IF(ISNA(VLOOKUP(A5494,'Returns Data'!A:A,1,0)),"No","Yes")</f>
        <v>No</v>
      </c>
      <c r="O5494" t="s">
        <v>10085</v>
      </c>
      <c r="P5494" t="str">
        <f>IFERROR(VLOOKUP(A5494,'Ratings Data'!A:C,3,0),"No Rating")</f>
        <v>No Rating</v>
      </c>
      <c r="Q5494" t="s">
        <v>10067</v>
      </c>
      <c r="R5494" s="5">
        <f t="shared" si="85"/>
        <v>-0.67452676364545139</v>
      </c>
    </row>
    <row r="5495" spans="1:18" x14ac:dyDescent="0.3">
      <c r="A5495" t="s">
        <v>4114</v>
      </c>
      <c r="B5495" s="2">
        <v>45704</v>
      </c>
      <c r="C5495" t="s">
        <v>10009</v>
      </c>
      <c r="D5495" t="s">
        <v>10029</v>
      </c>
      <c r="E5495" t="s">
        <v>10034</v>
      </c>
      <c r="F5495">
        <v>10</v>
      </c>
      <c r="G5495">
        <v>278.33</v>
      </c>
      <c r="H5495">
        <v>178.22</v>
      </c>
      <c r="I5495" t="s">
        <v>10040</v>
      </c>
      <c r="J5495">
        <f>F5495*G5495</f>
        <v>2783.2999999999997</v>
      </c>
      <c r="K5495">
        <f>F5495*H5495</f>
        <v>1782.2</v>
      </c>
      <c r="L5495">
        <f>J5495-K5495</f>
        <v>1001.0999999999997</v>
      </c>
      <c r="M5495" s="5">
        <f>L5495/J5495</f>
        <v>0.35968095426292523</v>
      </c>
      <c r="N5495" t="str">
        <f>IF(ISNA(VLOOKUP(A5495,'Returns Data'!A:A,1,0)),"No","Yes")</f>
        <v>No</v>
      </c>
      <c r="O5495" t="s">
        <v>10085</v>
      </c>
      <c r="P5495" t="str">
        <f>IFERROR(VLOOKUP(A5495,'Ratings Data'!A:C,3,0),"No Rating")</f>
        <v>No Rating</v>
      </c>
      <c r="Q5495" t="s">
        <v>10067</v>
      </c>
      <c r="R5495" s="5">
        <f t="shared" si="85"/>
        <v>1.6062813693909652</v>
      </c>
    </row>
    <row r="5496" spans="1:18" x14ac:dyDescent="0.3">
      <c r="A5496" t="s">
        <v>4123</v>
      </c>
      <c r="B5496" s="2">
        <v>45704</v>
      </c>
      <c r="C5496" t="s">
        <v>10015</v>
      </c>
      <c r="D5496" t="s">
        <v>10031</v>
      </c>
      <c r="E5496" t="s">
        <v>10038</v>
      </c>
      <c r="F5496">
        <v>12</v>
      </c>
      <c r="G5496">
        <v>371.91</v>
      </c>
      <c r="H5496">
        <v>280.27999999999997</v>
      </c>
      <c r="I5496" t="s">
        <v>10040</v>
      </c>
      <c r="J5496">
        <f>F5496*G5496</f>
        <v>4462.92</v>
      </c>
      <c r="K5496">
        <f>F5496*H5496</f>
        <v>3363.3599999999997</v>
      </c>
      <c r="L5496">
        <f>J5496-K5496</f>
        <v>1099.5600000000004</v>
      </c>
      <c r="M5496" s="5">
        <f>L5496/J5496</f>
        <v>0.24637681159420299</v>
      </c>
      <c r="N5496" t="str">
        <f>IF(ISNA(VLOOKUP(A5496,'Returns Data'!A:A,1,0)),"No","Yes")</f>
        <v>No</v>
      </c>
      <c r="O5496" t="s">
        <v>10085</v>
      </c>
      <c r="P5496" t="str">
        <f>IFERROR(VLOOKUP(A5496,'Ratings Data'!A:C,3,0),"No Rating")</f>
        <v>No Rating</v>
      </c>
      <c r="Q5496" t="s">
        <v>10067</v>
      </c>
      <c r="R5496" s="5">
        <f t="shared" si="85"/>
        <v>0.60346351453310831</v>
      </c>
    </row>
    <row r="5497" spans="1:18" x14ac:dyDescent="0.3">
      <c r="A5497" t="s">
        <v>5126</v>
      </c>
      <c r="B5497" s="2">
        <v>45704</v>
      </c>
      <c r="C5497" t="s">
        <v>10011</v>
      </c>
      <c r="D5497" t="s">
        <v>10029</v>
      </c>
      <c r="E5497" t="s">
        <v>10036</v>
      </c>
      <c r="F5497">
        <v>7</v>
      </c>
      <c r="G5497">
        <v>127.98</v>
      </c>
      <c r="H5497">
        <v>87.59</v>
      </c>
      <c r="I5497" t="s">
        <v>10039</v>
      </c>
      <c r="J5497">
        <f>F5497*G5497</f>
        <v>895.86</v>
      </c>
      <c r="K5497">
        <f>F5497*H5497</f>
        <v>613.13</v>
      </c>
      <c r="L5497">
        <f>J5497-K5497</f>
        <v>282.73</v>
      </c>
      <c r="M5497" s="5">
        <f>L5497/J5497</f>
        <v>0.31559618690420382</v>
      </c>
      <c r="N5497" t="str">
        <f>IF(ISNA(VLOOKUP(A5497,'Returns Data'!A:A,1,0)),"No","Yes")</f>
        <v>No</v>
      </c>
      <c r="O5497" t="s">
        <v>10085</v>
      </c>
      <c r="P5497" t="str">
        <f>IFERROR(VLOOKUP(A5497,'Ratings Data'!A:C,3,0),"No Rating")</f>
        <v>No Rating</v>
      </c>
      <c r="Q5497" t="s">
        <v>10067</v>
      </c>
      <c r="R5497" s="5">
        <f t="shared" si="85"/>
        <v>-0.79926595143986445</v>
      </c>
    </row>
    <row r="5498" spans="1:18" x14ac:dyDescent="0.3">
      <c r="A5498" t="s">
        <v>5746</v>
      </c>
      <c r="B5498" s="2">
        <v>45704</v>
      </c>
      <c r="C5498" t="s">
        <v>10009</v>
      </c>
      <c r="D5498" t="s">
        <v>10029</v>
      </c>
      <c r="E5498" t="s">
        <v>10037</v>
      </c>
      <c r="F5498">
        <v>4</v>
      </c>
      <c r="G5498">
        <v>390.41</v>
      </c>
      <c r="H5498">
        <v>309.17</v>
      </c>
      <c r="I5498" t="s">
        <v>10040</v>
      </c>
      <c r="J5498">
        <f>F5498*G5498</f>
        <v>1561.64</v>
      </c>
      <c r="K5498">
        <f>F5498*H5498</f>
        <v>1236.68</v>
      </c>
      <c r="L5498">
        <f>J5498-K5498</f>
        <v>324.96000000000004</v>
      </c>
      <c r="M5498" s="5">
        <f>L5498/J5498</f>
        <v>0.20808893214825441</v>
      </c>
      <c r="N5498" t="str">
        <f>IF(ISNA(VLOOKUP(A5498,'Returns Data'!A:A,1,0)),"No","Yes")</f>
        <v>Yes</v>
      </c>
      <c r="O5498" t="str">
        <f>IFERROR(VLOOKUP(A5498,'Returns Data'!A:E,5,0),"No Returns")</f>
        <v>Damaged</v>
      </c>
      <c r="P5498" t="str">
        <f>IFERROR(VLOOKUP(A5498,'Ratings Data'!A:C,3,0),"No Rating")</f>
        <v>No Rating</v>
      </c>
      <c r="Q5498" t="s">
        <v>10067</v>
      </c>
      <c r="R5498" s="5">
        <f t="shared" si="85"/>
        <v>0.74317415667626652</v>
      </c>
    </row>
    <row r="5499" spans="1:18" x14ac:dyDescent="0.3">
      <c r="A5499" t="s">
        <v>5800</v>
      </c>
      <c r="B5499" s="2">
        <v>45704</v>
      </c>
      <c r="C5499" t="s">
        <v>10021</v>
      </c>
      <c r="D5499" t="s">
        <v>10031</v>
      </c>
      <c r="E5499" t="s">
        <v>10034</v>
      </c>
      <c r="F5499">
        <v>1</v>
      </c>
      <c r="G5499">
        <v>124.8</v>
      </c>
      <c r="H5499">
        <v>82.55</v>
      </c>
      <c r="I5499" t="s">
        <v>10040</v>
      </c>
      <c r="J5499">
        <f>F5499*G5499</f>
        <v>124.8</v>
      </c>
      <c r="K5499">
        <f>F5499*H5499</f>
        <v>82.55</v>
      </c>
      <c r="L5499">
        <f>J5499-K5499</f>
        <v>42.25</v>
      </c>
      <c r="M5499" s="5">
        <f>L5499/J5499</f>
        <v>0.33854166666666669</v>
      </c>
      <c r="N5499" t="str">
        <f>IF(ISNA(VLOOKUP(A5499,'Returns Data'!A:A,1,0)),"No","Yes")</f>
        <v>No</v>
      </c>
      <c r="O5499" t="s">
        <v>10085</v>
      </c>
      <c r="P5499" t="str">
        <f>IFERROR(VLOOKUP(A5499,'Ratings Data'!A:C,3,0),"No Rating")</f>
        <v>No Rating</v>
      </c>
      <c r="Q5499" t="s">
        <v>10067</v>
      </c>
      <c r="R5499" s="5">
        <f t="shared" si="85"/>
        <v>-0.92008401424143849</v>
      </c>
    </row>
    <row r="5500" spans="1:18" x14ac:dyDescent="0.3">
      <c r="A5500" t="s">
        <v>6064</v>
      </c>
      <c r="B5500" s="2">
        <v>45704</v>
      </c>
      <c r="C5500" t="s">
        <v>10026</v>
      </c>
      <c r="D5500" t="s">
        <v>10031</v>
      </c>
      <c r="E5500" t="s">
        <v>10038</v>
      </c>
      <c r="F5500">
        <v>5</v>
      </c>
      <c r="G5500">
        <v>382.18</v>
      </c>
      <c r="H5500">
        <v>243.23</v>
      </c>
      <c r="I5500" t="s">
        <v>10040</v>
      </c>
      <c r="J5500">
        <f>F5500*G5500</f>
        <v>1910.9</v>
      </c>
      <c r="K5500">
        <f>F5500*H5500</f>
        <v>1216.1499999999999</v>
      </c>
      <c r="L5500">
        <f>J5500-K5500</f>
        <v>694.75000000000023</v>
      </c>
      <c r="M5500" s="5">
        <f>L5500/J5500</f>
        <v>0.36357213878277261</v>
      </c>
      <c r="N5500" t="str">
        <f>IF(ISNA(VLOOKUP(A5500,'Returns Data'!A:A,1,0)),"No","Yes")</f>
        <v>No</v>
      </c>
      <c r="O5500" t="s">
        <v>10085</v>
      </c>
      <c r="P5500">
        <f>IFERROR(VLOOKUP(A5500,'Ratings Data'!A:C,3,0),"No Rating")</f>
        <v>1</v>
      </c>
      <c r="Q5500" t="s">
        <v>10067</v>
      </c>
      <c r="R5500" s="5">
        <f t="shared" si="85"/>
        <v>14.311698717948719</v>
      </c>
    </row>
    <row r="5501" spans="1:18" x14ac:dyDescent="0.3">
      <c r="A5501" t="s">
        <v>6179</v>
      </c>
      <c r="B5501" s="2">
        <v>45704</v>
      </c>
      <c r="C5501" t="s">
        <v>10026</v>
      </c>
      <c r="D5501" t="s">
        <v>10031</v>
      </c>
      <c r="E5501" t="s">
        <v>10036</v>
      </c>
      <c r="F5501">
        <v>15</v>
      </c>
      <c r="G5501">
        <v>222.64</v>
      </c>
      <c r="H5501">
        <v>178.83</v>
      </c>
      <c r="I5501" t="s">
        <v>10040</v>
      </c>
      <c r="J5501">
        <f>F5501*G5501</f>
        <v>3339.6</v>
      </c>
      <c r="K5501">
        <f>F5501*H5501</f>
        <v>2682.4500000000003</v>
      </c>
      <c r="L5501">
        <f>J5501-K5501</f>
        <v>657.14999999999964</v>
      </c>
      <c r="M5501" s="5">
        <f>L5501/J5501</f>
        <v>0.19677506288178215</v>
      </c>
      <c r="N5501" t="str">
        <f>IF(ISNA(VLOOKUP(A5501,'Returns Data'!A:A,1,0)),"No","Yes")</f>
        <v>No</v>
      </c>
      <c r="O5501" t="s">
        <v>10085</v>
      </c>
      <c r="P5501" t="str">
        <f>IFERROR(VLOOKUP(A5501,'Ratings Data'!A:C,3,0),"No Rating")</f>
        <v>No Rating</v>
      </c>
      <c r="Q5501" t="s">
        <v>10067</v>
      </c>
      <c r="R5501" s="5">
        <f t="shared" si="85"/>
        <v>0.74765817154220515</v>
      </c>
    </row>
    <row r="5502" spans="1:18" x14ac:dyDescent="0.3">
      <c r="A5502" t="s">
        <v>6208</v>
      </c>
      <c r="B5502" s="2">
        <v>45704</v>
      </c>
      <c r="C5502" t="s">
        <v>10016</v>
      </c>
      <c r="D5502" t="s">
        <v>10032</v>
      </c>
      <c r="E5502" t="s">
        <v>10037</v>
      </c>
      <c r="F5502">
        <v>20</v>
      </c>
      <c r="G5502">
        <v>300.14999999999998</v>
      </c>
      <c r="H5502">
        <v>187.58</v>
      </c>
      <c r="I5502" t="s">
        <v>10040</v>
      </c>
      <c r="J5502">
        <f>F5502*G5502</f>
        <v>6003</v>
      </c>
      <c r="K5502">
        <f>F5502*H5502</f>
        <v>3751.6000000000004</v>
      </c>
      <c r="L5502">
        <f>J5502-K5502</f>
        <v>2251.3999999999996</v>
      </c>
      <c r="M5502" s="5">
        <f>L5502/J5502</f>
        <v>0.37504581042811919</v>
      </c>
      <c r="N5502" t="str">
        <f>IF(ISNA(VLOOKUP(A5502,'Returns Data'!A:A,1,0)),"No","Yes")</f>
        <v>No</v>
      </c>
      <c r="O5502" t="s">
        <v>10085</v>
      </c>
      <c r="P5502" t="str">
        <f>IFERROR(VLOOKUP(A5502,'Ratings Data'!A:C,3,0),"No Rating")</f>
        <v>No Rating</v>
      </c>
      <c r="Q5502" t="s">
        <v>10067</v>
      </c>
      <c r="R5502" s="5">
        <f t="shared" si="85"/>
        <v>0.7975206611570248</v>
      </c>
    </row>
    <row r="5503" spans="1:18" x14ac:dyDescent="0.3">
      <c r="A5503" t="s">
        <v>6238</v>
      </c>
      <c r="B5503" s="2">
        <v>45704</v>
      </c>
      <c r="C5503" t="s">
        <v>10026</v>
      </c>
      <c r="D5503" t="s">
        <v>10031</v>
      </c>
      <c r="E5503" t="s">
        <v>10037</v>
      </c>
      <c r="F5503">
        <v>11</v>
      </c>
      <c r="G5503">
        <v>197.99</v>
      </c>
      <c r="H5503">
        <v>151.85</v>
      </c>
      <c r="I5503" t="s">
        <v>10039</v>
      </c>
      <c r="J5503">
        <f>F5503*G5503</f>
        <v>2177.8900000000003</v>
      </c>
      <c r="K5503">
        <f>F5503*H5503</f>
        <v>1670.35</v>
      </c>
      <c r="L5503">
        <f>J5503-K5503</f>
        <v>507.54000000000042</v>
      </c>
      <c r="M5503" s="5">
        <f>L5503/J5503</f>
        <v>0.23304207283196138</v>
      </c>
      <c r="N5503" t="str">
        <f>IF(ISNA(VLOOKUP(A5503,'Returns Data'!A:A,1,0)),"No","Yes")</f>
        <v>No</v>
      </c>
      <c r="O5503" t="s">
        <v>10085</v>
      </c>
      <c r="P5503" t="str">
        <f>IFERROR(VLOOKUP(A5503,'Ratings Data'!A:C,3,0),"No Rating")</f>
        <v>No Rating</v>
      </c>
      <c r="Q5503" t="s">
        <v>10067</v>
      </c>
      <c r="R5503" s="5">
        <f t="shared" si="85"/>
        <v>-0.63719973346659997</v>
      </c>
    </row>
    <row r="5504" spans="1:18" x14ac:dyDescent="0.3">
      <c r="A5504" t="s">
        <v>6251</v>
      </c>
      <c r="B5504" s="2">
        <v>45704</v>
      </c>
      <c r="C5504" t="s">
        <v>10025</v>
      </c>
      <c r="D5504" t="s">
        <v>10033</v>
      </c>
      <c r="E5504" t="s">
        <v>10034</v>
      </c>
      <c r="F5504">
        <v>19</v>
      </c>
      <c r="G5504">
        <v>348.32</v>
      </c>
      <c r="H5504">
        <v>298.98</v>
      </c>
      <c r="I5504" t="s">
        <v>10039</v>
      </c>
      <c r="J5504">
        <f>F5504*G5504</f>
        <v>6618.08</v>
      </c>
      <c r="K5504">
        <f>F5504*H5504</f>
        <v>5680.6200000000008</v>
      </c>
      <c r="L5504">
        <f>J5504-K5504</f>
        <v>937.45999999999913</v>
      </c>
      <c r="M5504" s="5">
        <f>L5504/J5504</f>
        <v>0.14165135507579224</v>
      </c>
      <c r="N5504" t="str">
        <f>IF(ISNA(VLOOKUP(A5504,'Returns Data'!A:A,1,0)),"No","Yes")</f>
        <v>No</v>
      </c>
      <c r="O5504" t="s">
        <v>10085</v>
      </c>
      <c r="P5504" t="str">
        <f>IFERROR(VLOOKUP(A5504,'Ratings Data'!A:C,3,0),"No Rating")</f>
        <v>No Rating</v>
      </c>
      <c r="Q5504" t="s">
        <v>10067</v>
      </c>
      <c r="R5504" s="5">
        <f t="shared" si="85"/>
        <v>2.0387576966697121</v>
      </c>
    </row>
    <row r="5505" spans="1:18" x14ac:dyDescent="0.3">
      <c r="A5505" t="s">
        <v>7149</v>
      </c>
      <c r="B5505" s="2">
        <v>45704</v>
      </c>
      <c r="C5505" t="s">
        <v>10017</v>
      </c>
      <c r="D5505" t="s">
        <v>10032</v>
      </c>
      <c r="E5505" t="s">
        <v>10037</v>
      </c>
      <c r="F5505">
        <v>9</v>
      </c>
      <c r="G5505">
        <v>374.94</v>
      </c>
      <c r="H5505">
        <v>264.01</v>
      </c>
      <c r="I5505" t="s">
        <v>10040</v>
      </c>
      <c r="J5505">
        <f>F5505*G5505</f>
        <v>3374.46</v>
      </c>
      <c r="K5505">
        <f>F5505*H5505</f>
        <v>2376.09</v>
      </c>
      <c r="L5505">
        <f>J5505-K5505</f>
        <v>998.36999999999989</v>
      </c>
      <c r="M5505" s="5">
        <f>L5505/J5505</f>
        <v>0.2958606710406998</v>
      </c>
      <c r="N5505" t="str">
        <f>IF(ISNA(VLOOKUP(A5505,'Returns Data'!A:A,1,0)),"No","Yes")</f>
        <v>No</v>
      </c>
      <c r="O5505" t="s">
        <v>10085</v>
      </c>
      <c r="P5505" t="str">
        <f>IFERROR(VLOOKUP(A5505,'Ratings Data'!A:C,3,0),"No Rating")</f>
        <v>No Rating</v>
      </c>
      <c r="Q5505" t="s">
        <v>10067</v>
      </c>
      <c r="R5505" s="5">
        <f t="shared" si="85"/>
        <v>-0.49011495781253778</v>
      </c>
    </row>
    <row r="5506" spans="1:18" x14ac:dyDescent="0.3">
      <c r="A5506" t="s">
        <v>7164</v>
      </c>
      <c r="B5506" s="2">
        <v>45704</v>
      </c>
      <c r="C5506" t="s">
        <v>10014</v>
      </c>
      <c r="D5506" t="s">
        <v>10030</v>
      </c>
      <c r="E5506" t="s">
        <v>10037</v>
      </c>
      <c r="F5506">
        <v>11</v>
      </c>
      <c r="G5506">
        <v>441.85</v>
      </c>
      <c r="H5506">
        <v>304.68</v>
      </c>
      <c r="I5506" t="s">
        <v>10039</v>
      </c>
      <c r="J5506">
        <f>F5506*G5506</f>
        <v>4860.3500000000004</v>
      </c>
      <c r="K5506">
        <f>F5506*H5506</f>
        <v>3351.48</v>
      </c>
      <c r="L5506">
        <f>J5506-K5506</f>
        <v>1508.8700000000003</v>
      </c>
      <c r="M5506" s="5">
        <f>L5506/J5506</f>
        <v>0.31044472105918303</v>
      </c>
      <c r="N5506" t="str">
        <f>IF(ISNA(VLOOKUP(A5506,'Returns Data'!A:A,1,0)),"No","Yes")</f>
        <v>No</v>
      </c>
      <c r="O5506" t="s">
        <v>10085</v>
      </c>
      <c r="P5506" t="str">
        <f>IFERROR(VLOOKUP(A5506,'Ratings Data'!A:C,3,0),"No Rating")</f>
        <v>No Rating</v>
      </c>
      <c r="Q5506" t="s">
        <v>10067</v>
      </c>
      <c r="R5506" s="5">
        <f t="shared" si="85"/>
        <v>0.44033415716885083</v>
      </c>
    </row>
    <row r="5507" spans="1:18" x14ac:dyDescent="0.3">
      <c r="A5507" t="s">
        <v>7686</v>
      </c>
      <c r="B5507" s="2">
        <v>45704</v>
      </c>
      <c r="C5507" t="s">
        <v>10022</v>
      </c>
      <c r="D5507" t="s">
        <v>10033</v>
      </c>
      <c r="E5507" t="s">
        <v>10036</v>
      </c>
      <c r="F5507">
        <v>5</v>
      </c>
      <c r="G5507">
        <v>235.31</v>
      </c>
      <c r="H5507">
        <v>158.22</v>
      </c>
      <c r="I5507" t="s">
        <v>10039</v>
      </c>
      <c r="J5507">
        <f>F5507*G5507</f>
        <v>1176.55</v>
      </c>
      <c r="K5507">
        <f>F5507*H5507</f>
        <v>791.1</v>
      </c>
      <c r="L5507">
        <f>J5507-K5507</f>
        <v>385.44999999999993</v>
      </c>
      <c r="M5507" s="5">
        <f>L5507/J5507</f>
        <v>0.32761038629892481</v>
      </c>
      <c r="N5507" t="str">
        <f>IF(ISNA(VLOOKUP(A5507,'Returns Data'!A:A,1,0)),"No","Yes")</f>
        <v>No</v>
      </c>
      <c r="O5507" t="s">
        <v>10085</v>
      </c>
      <c r="P5507" t="str">
        <f>IFERROR(VLOOKUP(A5507,'Ratings Data'!A:C,3,0),"No Rating")</f>
        <v>No Rating</v>
      </c>
      <c r="Q5507" t="s">
        <v>10067</v>
      </c>
      <c r="R5507" s="5">
        <f t="shared" si="85"/>
        <v>-0.75792895573364061</v>
      </c>
    </row>
    <row r="5508" spans="1:18" x14ac:dyDescent="0.3">
      <c r="A5508" t="s">
        <v>8199</v>
      </c>
      <c r="B5508" s="2">
        <v>45704</v>
      </c>
      <c r="C5508" t="s">
        <v>10016</v>
      </c>
      <c r="D5508" t="s">
        <v>10032</v>
      </c>
      <c r="E5508" t="s">
        <v>10036</v>
      </c>
      <c r="F5508">
        <v>6</v>
      </c>
      <c r="G5508">
        <v>223.14</v>
      </c>
      <c r="H5508">
        <v>171.54</v>
      </c>
      <c r="I5508" t="s">
        <v>10039</v>
      </c>
      <c r="J5508">
        <f>F5508*G5508</f>
        <v>1338.84</v>
      </c>
      <c r="K5508">
        <f>F5508*H5508</f>
        <v>1029.24</v>
      </c>
      <c r="L5508">
        <f>J5508-K5508</f>
        <v>309.59999999999991</v>
      </c>
      <c r="M5508" s="5">
        <f>L5508/J5508</f>
        <v>0.23124495832212955</v>
      </c>
      <c r="N5508" t="str">
        <f>IF(ISNA(VLOOKUP(A5508,'Returns Data'!A:A,1,0)),"No","Yes")</f>
        <v>No</v>
      </c>
      <c r="O5508" t="s">
        <v>10085</v>
      </c>
      <c r="P5508" t="str">
        <f>IFERROR(VLOOKUP(A5508,'Ratings Data'!A:C,3,0),"No Rating")</f>
        <v>No Rating</v>
      </c>
      <c r="Q5508" t="s">
        <v>10067</v>
      </c>
      <c r="R5508" s="5">
        <f t="shared" ref="R5508:R5571" si="86">(J5508-J5507)/J5507</f>
        <v>0.13793718923972628</v>
      </c>
    </row>
    <row r="5509" spans="1:18" x14ac:dyDescent="0.3">
      <c r="A5509" t="s">
        <v>8839</v>
      </c>
      <c r="B5509" s="2">
        <v>45704</v>
      </c>
      <c r="C5509" t="s">
        <v>10028</v>
      </c>
      <c r="D5509" t="s">
        <v>10032</v>
      </c>
      <c r="E5509" t="s">
        <v>10036</v>
      </c>
      <c r="F5509">
        <v>2</v>
      </c>
      <c r="G5509">
        <v>90.29</v>
      </c>
      <c r="H5509">
        <v>67.37</v>
      </c>
      <c r="I5509" t="s">
        <v>10040</v>
      </c>
      <c r="J5509">
        <f>F5509*G5509</f>
        <v>180.58</v>
      </c>
      <c r="K5509">
        <f>F5509*H5509</f>
        <v>134.74</v>
      </c>
      <c r="L5509">
        <f>J5509-K5509</f>
        <v>45.84</v>
      </c>
      <c r="M5509" s="5">
        <f>L5509/J5509</f>
        <v>0.25384870971314655</v>
      </c>
      <c r="N5509" t="str">
        <f>IF(ISNA(VLOOKUP(A5509,'Returns Data'!A:A,1,0)),"No","Yes")</f>
        <v>No</v>
      </c>
      <c r="O5509" t="s">
        <v>10085</v>
      </c>
      <c r="P5509" t="str">
        <f>IFERROR(VLOOKUP(A5509,'Ratings Data'!A:C,3,0),"No Rating")</f>
        <v>No Rating</v>
      </c>
      <c r="Q5509" t="s">
        <v>10067</v>
      </c>
      <c r="R5509" s="5">
        <f t="shared" si="86"/>
        <v>-0.86512204595022557</v>
      </c>
    </row>
    <row r="5510" spans="1:18" x14ac:dyDescent="0.3">
      <c r="A5510" t="s">
        <v>8973</v>
      </c>
      <c r="B5510" s="2">
        <v>45704</v>
      </c>
      <c r="C5510" t="s">
        <v>10023</v>
      </c>
      <c r="D5510" t="s">
        <v>10033</v>
      </c>
      <c r="E5510" t="s">
        <v>10037</v>
      </c>
      <c r="F5510">
        <v>14</v>
      </c>
      <c r="G5510">
        <v>95.08</v>
      </c>
      <c r="H5510">
        <v>63.1</v>
      </c>
      <c r="I5510" t="s">
        <v>10040</v>
      </c>
      <c r="J5510">
        <f>F5510*G5510</f>
        <v>1331.12</v>
      </c>
      <c r="K5510">
        <f>F5510*H5510</f>
        <v>883.4</v>
      </c>
      <c r="L5510">
        <f>J5510-K5510</f>
        <v>447.71999999999991</v>
      </c>
      <c r="M5510" s="5">
        <f>L5510/J5510</f>
        <v>0.3363483382414808</v>
      </c>
      <c r="N5510" t="str">
        <f>IF(ISNA(VLOOKUP(A5510,'Returns Data'!A:A,1,0)),"No","Yes")</f>
        <v>No</v>
      </c>
      <c r="O5510" t="s">
        <v>10085</v>
      </c>
      <c r="P5510" t="str">
        <f>IFERROR(VLOOKUP(A5510,'Ratings Data'!A:C,3,0),"No Rating")</f>
        <v>No Rating</v>
      </c>
      <c r="Q5510" t="s">
        <v>10067</v>
      </c>
      <c r="R5510" s="5">
        <f t="shared" si="86"/>
        <v>6.3713589544800078</v>
      </c>
    </row>
    <row r="5511" spans="1:18" x14ac:dyDescent="0.3">
      <c r="A5511" t="s">
        <v>9066</v>
      </c>
      <c r="B5511" s="2">
        <v>45704</v>
      </c>
      <c r="C5511" t="s">
        <v>10015</v>
      </c>
      <c r="D5511" t="s">
        <v>10031</v>
      </c>
      <c r="E5511" t="s">
        <v>10038</v>
      </c>
      <c r="F5511">
        <v>5</v>
      </c>
      <c r="G5511">
        <v>280.81</v>
      </c>
      <c r="H5511">
        <v>213.77</v>
      </c>
      <c r="I5511" t="s">
        <v>10040</v>
      </c>
      <c r="J5511">
        <f>F5511*G5511</f>
        <v>1404.05</v>
      </c>
      <c r="K5511">
        <f>F5511*H5511</f>
        <v>1068.8500000000001</v>
      </c>
      <c r="L5511">
        <f>J5511-K5511</f>
        <v>335.19999999999982</v>
      </c>
      <c r="M5511" s="5">
        <f>L5511/J5511</f>
        <v>0.23873793668316642</v>
      </c>
      <c r="N5511" t="str">
        <f>IF(ISNA(VLOOKUP(A5511,'Returns Data'!A:A,1,0)),"No","Yes")</f>
        <v>No</v>
      </c>
      <c r="O5511" t="s">
        <v>10085</v>
      </c>
      <c r="P5511" t="str">
        <f>IFERROR(VLOOKUP(A5511,'Ratings Data'!A:C,3,0),"No Rating")</f>
        <v>No Rating</v>
      </c>
      <c r="Q5511" t="s">
        <v>10067</v>
      </c>
      <c r="R5511" s="5">
        <f t="shared" si="86"/>
        <v>5.4788448825049636E-2</v>
      </c>
    </row>
    <row r="5512" spans="1:18" x14ac:dyDescent="0.3">
      <c r="A5512" t="s">
        <v>9489</v>
      </c>
      <c r="B5512" s="2">
        <v>45704</v>
      </c>
      <c r="C5512" t="s">
        <v>10020</v>
      </c>
      <c r="D5512" t="s">
        <v>10030</v>
      </c>
      <c r="E5512" t="s">
        <v>10036</v>
      </c>
      <c r="F5512">
        <v>18</v>
      </c>
      <c r="G5512">
        <v>314.3</v>
      </c>
      <c r="H5512">
        <v>220.77</v>
      </c>
      <c r="I5512" t="s">
        <v>10040</v>
      </c>
      <c r="J5512">
        <f>F5512*G5512</f>
        <v>5657.4000000000005</v>
      </c>
      <c r="K5512">
        <f>F5512*H5512</f>
        <v>3973.86</v>
      </c>
      <c r="L5512">
        <f>J5512-K5512</f>
        <v>1683.5400000000004</v>
      </c>
      <c r="M5512" s="5">
        <f>L5512/J5512</f>
        <v>0.29758192809417761</v>
      </c>
      <c r="N5512" t="str">
        <f>IF(ISNA(VLOOKUP(A5512,'Returns Data'!A:A,1,0)),"No","Yes")</f>
        <v>No</v>
      </c>
      <c r="O5512" t="s">
        <v>10085</v>
      </c>
      <c r="P5512" t="str">
        <f>IFERROR(VLOOKUP(A5512,'Ratings Data'!A:C,3,0),"No Rating")</f>
        <v>No Rating</v>
      </c>
      <c r="Q5512" t="s">
        <v>10067</v>
      </c>
      <c r="R5512" s="5">
        <f t="shared" si="86"/>
        <v>3.0293436843417263</v>
      </c>
    </row>
    <row r="5513" spans="1:18" x14ac:dyDescent="0.3">
      <c r="A5513" t="s">
        <v>268</v>
      </c>
      <c r="B5513" s="2">
        <v>45705</v>
      </c>
      <c r="C5513" t="s">
        <v>10016</v>
      </c>
      <c r="D5513" t="s">
        <v>10032</v>
      </c>
      <c r="E5513" t="s">
        <v>10034</v>
      </c>
      <c r="F5513">
        <v>7</v>
      </c>
      <c r="G5513">
        <v>213.08</v>
      </c>
      <c r="H5513">
        <v>140.28</v>
      </c>
      <c r="I5513" t="s">
        <v>10039</v>
      </c>
      <c r="J5513">
        <f>F5513*G5513</f>
        <v>1491.5600000000002</v>
      </c>
      <c r="K5513">
        <f>F5513*H5513</f>
        <v>981.96</v>
      </c>
      <c r="L5513">
        <f>J5513-K5513</f>
        <v>509.60000000000014</v>
      </c>
      <c r="M5513" s="5">
        <f>L5513/J5513</f>
        <v>0.34165571616294355</v>
      </c>
      <c r="N5513" t="str">
        <f>IF(ISNA(VLOOKUP(A5513,'Returns Data'!A:A,1,0)),"No","Yes")</f>
        <v>No</v>
      </c>
      <c r="O5513" t="s">
        <v>10085</v>
      </c>
      <c r="P5513" t="str">
        <f>IFERROR(VLOOKUP(A5513,'Ratings Data'!A:C,3,0),"No Rating")</f>
        <v>No Rating</v>
      </c>
      <c r="Q5513" t="s">
        <v>10067</v>
      </c>
      <c r="R5513" s="5">
        <f t="shared" si="86"/>
        <v>-0.73635238802276659</v>
      </c>
    </row>
    <row r="5514" spans="1:18" x14ac:dyDescent="0.3">
      <c r="A5514" t="s">
        <v>294</v>
      </c>
      <c r="B5514" s="2">
        <v>45705</v>
      </c>
      <c r="C5514" t="s">
        <v>10025</v>
      </c>
      <c r="D5514" t="s">
        <v>10033</v>
      </c>
      <c r="E5514" t="s">
        <v>10034</v>
      </c>
      <c r="F5514">
        <v>20</v>
      </c>
      <c r="G5514">
        <v>486.13</v>
      </c>
      <c r="H5514">
        <v>370.83</v>
      </c>
      <c r="I5514" t="s">
        <v>10039</v>
      </c>
      <c r="J5514">
        <f>F5514*G5514</f>
        <v>9722.6</v>
      </c>
      <c r="K5514">
        <f>F5514*H5514</f>
        <v>7416.5999999999995</v>
      </c>
      <c r="L5514">
        <f>J5514-K5514</f>
        <v>2306.0000000000009</v>
      </c>
      <c r="M5514" s="5">
        <f>L5514/J5514</f>
        <v>0.23717935531647921</v>
      </c>
      <c r="N5514" t="str">
        <f>IF(ISNA(VLOOKUP(A5514,'Returns Data'!A:A,1,0)),"No","Yes")</f>
        <v>No</v>
      </c>
      <c r="O5514" t="s">
        <v>10085</v>
      </c>
      <c r="P5514" t="str">
        <f>IFERROR(VLOOKUP(A5514,'Ratings Data'!A:C,3,0),"No Rating")</f>
        <v>No Rating</v>
      </c>
      <c r="Q5514" t="s">
        <v>10067</v>
      </c>
      <c r="R5514" s="5">
        <f t="shared" si="86"/>
        <v>5.5184102550349969</v>
      </c>
    </row>
    <row r="5515" spans="1:18" x14ac:dyDescent="0.3">
      <c r="A5515" t="s">
        <v>570</v>
      </c>
      <c r="B5515" s="2">
        <v>45705</v>
      </c>
      <c r="C5515" t="s">
        <v>10011</v>
      </c>
      <c r="D5515" t="s">
        <v>10029</v>
      </c>
      <c r="E5515" t="s">
        <v>10036</v>
      </c>
      <c r="F5515">
        <v>7</v>
      </c>
      <c r="G5515">
        <v>471.85</v>
      </c>
      <c r="H5515">
        <v>369.28</v>
      </c>
      <c r="I5515" t="s">
        <v>10040</v>
      </c>
      <c r="J5515">
        <f>F5515*G5515</f>
        <v>3302.9500000000003</v>
      </c>
      <c r="K5515">
        <f>F5515*H5515</f>
        <v>2584.96</v>
      </c>
      <c r="L5515">
        <f>J5515-K5515</f>
        <v>717.99000000000024</v>
      </c>
      <c r="M5515" s="5">
        <f>L5515/J5515</f>
        <v>0.2173784041538625</v>
      </c>
      <c r="N5515" t="str">
        <f>IF(ISNA(VLOOKUP(A5515,'Returns Data'!A:A,1,0)),"No","Yes")</f>
        <v>No</v>
      </c>
      <c r="O5515" t="s">
        <v>10085</v>
      </c>
      <c r="P5515" t="str">
        <f>IFERROR(VLOOKUP(A5515,'Ratings Data'!A:C,3,0),"No Rating")</f>
        <v>No Rating</v>
      </c>
      <c r="Q5515" t="s">
        <v>10067</v>
      </c>
      <c r="R5515" s="5">
        <f t="shared" si="86"/>
        <v>-0.66028120050192329</v>
      </c>
    </row>
    <row r="5516" spans="1:18" x14ac:dyDescent="0.3">
      <c r="A5516" t="s">
        <v>854</v>
      </c>
      <c r="B5516" s="2">
        <v>45705</v>
      </c>
      <c r="C5516" t="s">
        <v>10015</v>
      </c>
      <c r="D5516" t="s">
        <v>10031</v>
      </c>
      <c r="E5516" t="s">
        <v>10037</v>
      </c>
      <c r="F5516">
        <v>8</v>
      </c>
      <c r="G5516">
        <v>165.83</v>
      </c>
      <c r="H5516">
        <v>115.29</v>
      </c>
      <c r="I5516" t="s">
        <v>10040</v>
      </c>
      <c r="J5516">
        <f>F5516*G5516</f>
        <v>1326.64</v>
      </c>
      <c r="K5516">
        <f>F5516*H5516</f>
        <v>922.32</v>
      </c>
      <c r="L5516">
        <f>J5516-K5516</f>
        <v>404.32000000000005</v>
      </c>
      <c r="M5516" s="5">
        <f>L5516/J5516</f>
        <v>0.30476994512452515</v>
      </c>
      <c r="N5516" t="str">
        <f>IF(ISNA(VLOOKUP(A5516,'Returns Data'!A:A,1,0)),"No","Yes")</f>
        <v>No</v>
      </c>
      <c r="O5516" t="s">
        <v>10085</v>
      </c>
      <c r="P5516">
        <f>IFERROR(VLOOKUP(A5516,'Ratings Data'!A:C,3,0),"No Rating")</f>
        <v>1</v>
      </c>
      <c r="Q5516" t="s">
        <v>10067</v>
      </c>
      <c r="R5516" s="5">
        <f t="shared" si="86"/>
        <v>-0.59834693228780333</v>
      </c>
    </row>
    <row r="5517" spans="1:18" x14ac:dyDescent="0.3">
      <c r="A5517" t="s">
        <v>962</v>
      </c>
      <c r="B5517" s="2">
        <v>45705</v>
      </c>
      <c r="C5517" t="s">
        <v>10024</v>
      </c>
      <c r="D5517" t="s">
        <v>10029</v>
      </c>
      <c r="E5517" t="s">
        <v>10035</v>
      </c>
      <c r="F5517">
        <v>13</v>
      </c>
      <c r="G5517">
        <v>80.209999999999994</v>
      </c>
      <c r="H5517">
        <v>52.94</v>
      </c>
      <c r="I5517" t="s">
        <v>10040</v>
      </c>
      <c r="J5517">
        <f>F5517*G5517</f>
        <v>1042.73</v>
      </c>
      <c r="K5517">
        <f>F5517*H5517</f>
        <v>688.22</v>
      </c>
      <c r="L5517">
        <f>J5517-K5517</f>
        <v>354.51</v>
      </c>
      <c r="M5517" s="5">
        <f>L5517/J5517</f>
        <v>0.33998254581722975</v>
      </c>
      <c r="N5517" t="str">
        <f>IF(ISNA(VLOOKUP(A5517,'Returns Data'!A:A,1,0)),"No","Yes")</f>
        <v>No</v>
      </c>
      <c r="O5517" t="s">
        <v>10085</v>
      </c>
      <c r="P5517" t="str">
        <f>IFERROR(VLOOKUP(A5517,'Ratings Data'!A:C,3,0),"No Rating")</f>
        <v>No Rating</v>
      </c>
      <c r="Q5517" t="s">
        <v>10067</v>
      </c>
      <c r="R5517" s="5">
        <f t="shared" si="86"/>
        <v>-0.21400681420732079</v>
      </c>
    </row>
    <row r="5518" spans="1:18" x14ac:dyDescent="0.3">
      <c r="A5518" t="s">
        <v>1021</v>
      </c>
      <c r="B5518" s="2">
        <v>45705</v>
      </c>
      <c r="C5518" t="s">
        <v>10015</v>
      </c>
      <c r="D5518" t="s">
        <v>10031</v>
      </c>
      <c r="E5518" t="s">
        <v>10036</v>
      </c>
      <c r="F5518">
        <v>12</v>
      </c>
      <c r="G5518">
        <v>79.94</v>
      </c>
      <c r="H5518">
        <v>62.65</v>
      </c>
      <c r="I5518" t="s">
        <v>10039</v>
      </c>
      <c r="J5518">
        <f>F5518*G5518</f>
        <v>959.28</v>
      </c>
      <c r="K5518">
        <f>F5518*H5518</f>
        <v>751.8</v>
      </c>
      <c r="L5518">
        <f>J5518-K5518</f>
        <v>207.48000000000002</v>
      </c>
      <c r="M5518" s="5">
        <f>L5518/J5518</f>
        <v>0.21628721541155868</v>
      </c>
      <c r="N5518" t="str">
        <f>IF(ISNA(VLOOKUP(A5518,'Returns Data'!A:A,1,0)),"No","Yes")</f>
        <v>No</v>
      </c>
      <c r="O5518" t="s">
        <v>10085</v>
      </c>
      <c r="P5518" t="str">
        <f>IFERROR(VLOOKUP(A5518,'Ratings Data'!A:C,3,0),"No Rating")</f>
        <v>No Rating</v>
      </c>
      <c r="Q5518" t="s">
        <v>10067</v>
      </c>
      <c r="R5518" s="5">
        <f t="shared" si="86"/>
        <v>-8.0030305064590107E-2</v>
      </c>
    </row>
    <row r="5519" spans="1:18" x14ac:dyDescent="0.3">
      <c r="A5519" t="s">
        <v>1156</v>
      </c>
      <c r="B5519" s="2">
        <v>45705</v>
      </c>
      <c r="C5519" t="s">
        <v>10016</v>
      </c>
      <c r="D5519" t="s">
        <v>10032</v>
      </c>
      <c r="E5519" t="s">
        <v>10038</v>
      </c>
      <c r="F5519">
        <v>15</v>
      </c>
      <c r="G5519">
        <v>251.18</v>
      </c>
      <c r="H5519">
        <v>184.88</v>
      </c>
      <c r="I5519" t="s">
        <v>10039</v>
      </c>
      <c r="J5519">
        <f>F5519*G5519</f>
        <v>3767.7000000000003</v>
      </c>
      <c r="K5519">
        <f>F5519*H5519</f>
        <v>2773.2</v>
      </c>
      <c r="L5519">
        <f>J5519-K5519</f>
        <v>994.50000000000045</v>
      </c>
      <c r="M5519" s="5">
        <f>L5519/J5519</f>
        <v>0.26395413647583416</v>
      </c>
      <c r="N5519" t="str">
        <f>IF(ISNA(VLOOKUP(A5519,'Returns Data'!A:A,1,0)),"No","Yes")</f>
        <v>No</v>
      </c>
      <c r="O5519" t="s">
        <v>10085</v>
      </c>
      <c r="P5519" t="str">
        <f>IFERROR(VLOOKUP(A5519,'Ratings Data'!A:C,3,0),"No Rating")</f>
        <v>No Rating</v>
      </c>
      <c r="Q5519" t="s">
        <v>10067</v>
      </c>
      <c r="R5519" s="5">
        <f t="shared" si="86"/>
        <v>2.9276332249186892</v>
      </c>
    </row>
    <row r="5520" spans="1:18" x14ac:dyDescent="0.3">
      <c r="A5520" t="s">
        <v>1192</v>
      </c>
      <c r="B5520" s="2">
        <v>45705</v>
      </c>
      <c r="C5520" t="s">
        <v>10015</v>
      </c>
      <c r="D5520" t="s">
        <v>10031</v>
      </c>
      <c r="E5520" t="s">
        <v>10037</v>
      </c>
      <c r="F5520">
        <v>16</v>
      </c>
      <c r="G5520">
        <v>17.5</v>
      </c>
      <c r="H5520">
        <v>12.67</v>
      </c>
      <c r="I5520" t="s">
        <v>10039</v>
      </c>
      <c r="J5520">
        <f>F5520*G5520</f>
        <v>280</v>
      </c>
      <c r="K5520">
        <f>F5520*H5520</f>
        <v>202.72</v>
      </c>
      <c r="L5520">
        <f>J5520-K5520</f>
        <v>77.28</v>
      </c>
      <c r="M5520" s="5">
        <f>L5520/J5520</f>
        <v>0.27600000000000002</v>
      </c>
      <c r="N5520" t="str">
        <f>IF(ISNA(VLOOKUP(A5520,'Returns Data'!A:A,1,0)),"No","Yes")</f>
        <v>No</v>
      </c>
      <c r="O5520" t="s">
        <v>10085</v>
      </c>
      <c r="P5520" t="str">
        <f>IFERROR(VLOOKUP(A5520,'Ratings Data'!A:C,3,0),"No Rating")</f>
        <v>No Rating</v>
      </c>
      <c r="Q5520" t="s">
        <v>10067</v>
      </c>
      <c r="R5520" s="5">
        <f t="shared" si="86"/>
        <v>-0.92568410436075055</v>
      </c>
    </row>
    <row r="5521" spans="1:18" x14ac:dyDescent="0.3">
      <c r="A5521" t="s">
        <v>1953</v>
      </c>
      <c r="B5521" s="2">
        <v>45705</v>
      </c>
      <c r="C5521" t="s">
        <v>10020</v>
      </c>
      <c r="D5521" t="s">
        <v>10030</v>
      </c>
      <c r="E5521" t="s">
        <v>10035</v>
      </c>
      <c r="F5521">
        <v>1</v>
      </c>
      <c r="G5521">
        <v>270.45999999999998</v>
      </c>
      <c r="H5521">
        <v>239.27</v>
      </c>
      <c r="I5521" t="s">
        <v>10039</v>
      </c>
      <c r="J5521">
        <f>F5521*G5521</f>
        <v>270.45999999999998</v>
      </c>
      <c r="K5521">
        <f>F5521*H5521</f>
        <v>239.27</v>
      </c>
      <c r="L5521">
        <f>J5521-K5521</f>
        <v>31.189999999999969</v>
      </c>
      <c r="M5521" s="5">
        <f>L5521/J5521</f>
        <v>0.11532204392516443</v>
      </c>
      <c r="N5521" t="str">
        <f>IF(ISNA(VLOOKUP(A5521,'Returns Data'!A:A,1,0)),"No","Yes")</f>
        <v>No</v>
      </c>
      <c r="O5521" t="s">
        <v>10085</v>
      </c>
      <c r="P5521" t="str">
        <f>IFERROR(VLOOKUP(A5521,'Ratings Data'!A:C,3,0),"No Rating")</f>
        <v>No Rating</v>
      </c>
      <c r="Q5521" t="s">
        <v>10067</v>
      </c>
      <c r="R5521" s="5">
        <f t="shared" si="86"/>
        <v>-3.4071428571428641E-2</v>
      </c>
    </row>
    <row r="5522" spans="1:18" x14ac:dyDescent="0.3">
      <c r="A5522" t="s">
        <v>2768</v>
      </c>
      <c r="B5522" s="2">
        <v>45705</v>
      </c>
      <c r="C5522" t="s">
        <v>10012</v>
      </c>
      <c r="D5522" t="s">
        <v>10030</v>
      </c>
      <c r="E5522" t="s">
        <v>10038</v>
      </c>
      <c r="F5522">
        <v>5</v>
      </c>
      <c r="G5522">
        <v>431.51</v>
      </c>
      <c r="H5522">
        <v>285.94</v>
      </c>
      <c r="I5522" t="s">
        <v>10040</v>
      </c>
      <c r="J5522">
        <f>F5522*G5522</f>
        <v>2157.5500000000002</v>
      </c>
      <c r="K5522">
        <f>F5522*H5522</f>
        <v>1429.7</v>
      </c>
      <c r="L5522">
        <f>J5522-K5522</f>
        <v>727.85000000000014</v>
      </c>
      <c r="M5522" s="5">
        <f>L5522/J5522</f>
        <v>0.33735023522050478</v>
      </c>
      <c r="N5522" t="str">
        <f>IF(ISNA(VLOOKUP(A5522,'Returns Data'!A:A,1,0)),"No","Yes")</f>
        <v>No</v>
      </c>
      <c r="O5522" t="s">
        <v>10085</v>
      </c>
      <c r="P5522" t="str">
        <f>IFERROR(VLOOKUP(A5522,'Ratings Data'!A:C,3,0),"No Rating")</f>
        <v>No Rating</v>
      </c>
      <c r="Q5522" t="s">
        <v>10067</v>
      </c>
      <c r="R5522" s="5">
        <f t="shared" si="86"/>
        <v>6.9773349108925542</v>
      </c>
    </row>
    <row r="5523" spans="1:18" x14ac:dyDescent="0.3">
      <c r="A5523" t="s">
        <v>2959</v>
      </c>
      <c r="B5523" s="2">
        <v>45705</v>
      </c>
      <c r="C5523" t="s">
        <v>10021</v>
      </c>
      <c r="D5523" t="s">
        <v>10031</v>
      </c>
      <c r="E5523" t="s">
        <v>10036</v>
      </c>
      <c r="F5523">
        <v>13</v>
      </c>
      <c r="G5523">
        <v>247.82</v>
      </c>
      <c r="H5523">
        <v>167.25</v>
      </c>
      <c r="I5523" t="s">
        <v>10040</v>
      </c>
      <c r="J5523">
        <f>F5523*G5523</f>
        <v>3221.66</v>
      </c>
      <c r="K5523">
        <f>F5523*H5523</f>
        <v>2174.25</v>
      </c>
      <c r="L5523">
        <f>J5523-K5523</f>
        <v>1047.4099999999999</v>
      </c>
      <c r="M5523" s="5">
        <f>L5523/J5523</f>
        <v>0.32511500282463074</v>
      </c>
      <c r="N5523" t="str">
        <f>IF(ISNA(VLOOKUP(A5523,'Returns Data'!A:A,1,0)),"No","Yes")</f>
        <v>No</v>
      </c>
      <c r="O5523" t="s">
        <v>10085</v>
      </c>
      <c r="P5523" t="str">
        <f>IFERROR(VLOOKUP(A5523,'Ratings Data'!A:C,3,0),"No Rating")</f>
        <v>No Rating</v>
      </c>
      <c r="Q5523" t="s">
        <v>10067</v>
      </c>
      <c r="R5523" s="5">
        <f t="shared" si="86"/>
        <v>0.4932029385182265</v>
      </c>
    </row>
    <row r="5524" spans="1:18" x14ac:dyDescent="0.3">
      <c r="A5524" t="s">
        <v>2977</v>
      </c>
      <c r="B5524" s="2">
        <v>45705</v>
      </c>
      <c r="C5524" t="s">
        <v>10027</v>
      </c>
      <c r="D5524" t="s">
        <v>10032</v>
      </c>
      <c r="E5524" t="s">
        <v>10035</v>
      </c>
      <c r="F5524">
        <v>2</v>
      </c>
      <c r="G5524">
        <v>301.57</v>
      </c>
      <c r="H5524">
        <v>211.99</v>
      </c>
      <c r="I5524" t="s">
        <v>10040</v>
      </c>
      <c r="J5524">
        <f>F5524*G5524</f>
        <v>603.14</v>
      </c>
      <c r="K5524">
        <f>F5524*H5524</f>
        <v>423.98</v>
      </c>
      <c r="L5524">
        <f>J5524-K5524</f>
        <v>179.15999999999997</v>
      </c>
      <c r="M5524" s="5">
        <f>L5524/J5524</f>
        <v>0.29704546208177202</v>
      </c>
      <c r="N5524" t="str">
        <f>IF(ISNA(VLOOKUP(A5524,'Returns Data'!A:A,1,0)),"No","Yes")</f>
        <v>No</v>
      </c>
      <c r="O5524" t="s">
        <v>10085</v>
      </c>
      <c r="P5524" t="str">
        <f>IFERROR(VLOOKUP(A5524,'Ratings Data'!A:C,3,0),"No Rating")</f>
        <v>No Rating</v>
      </c>
      <c r="Q5524" t="s">
        <v>10067</v>
      </c>
      <c r="R5524" s="5">
        <f t="shared" si="86"/>
        <v>-0.81278595506664264</v>
      </c>
    </row>
    <row r="5525" spans="1:18" x14ac:dyDescent="0.3">
      <c r="A5525" t="s">
        <v>3923</v>
      </c>
      <c r="B5525" s="2">
        <v>45705</v>
      </c>
      <c r="C5525" t="s">
        <v>10026</v>
      </c>
      <c r="D5525" t="s">
        <v>10031</v>
      </c>
      <c r="E5525" t="s">
        <v>10034</v>
      </c>
      <c r="F5525">
        <v>3</v>
      </c>
      <c r="G5525">
        <v>227.7</v>
      </c>
      <c r="H5525">
        <v>177.08</v>
      </c>
      <c r="I5525" t="s">
        <v>10039</v>
      </c>
      <c r="J5525">
        <f>F5525*G5525</f>
        <v>683.09999999999991</v>
      </c>
      <c r="K5525">
        <f>F5525*H5525</f>
        <v>531.24</v>
      </c>
      <c r="L5525">
        <f>J5525-K5525</f>
        <v>151.8599999999999</v>
      </c>
      <c r="M5525" s="5">
        <f>L5525/J5525</f>
        <v>0.22231005709266566</v>
      </c>
      <c r="N5525" t="str">
        <f>IF(ISNA(VLOOKUP(A5525,'Returns Data'!A:A,1,0)),"No","Yes")</f>
        <v>No</v>
      </c>
      <c r="O5525" t="s">
        <v>10085</v>
      </c>
      <c r="P5525" t="str">
        <f>IFERROR(VLOOKUP(A5525,'Ratings Data'!A:C,3,0),"No Rating")</f>
        <v>No Rating</v>
      </c>
      <c r="Q5525" t="s">
        <v>10067</v>
      </c>
      <c r="R5525" s="5">
        <f t="shared" si="86"/>
        <v>0.13257286865404372</v>
      </c>
    </row>
    <row r="5526" spans="1:18" x14ac:dyDescent="0.3">
      <c r="A5526" t="s">
        <v>4427</v>
      </c>
      <c r="B5526" s="2">
        <v>45705</v>
      </c>
      <c r="C5526" t="s">
        <v>10025</v>
      </c>
      <c r="D5526" t="s">
        <v>10033</v>
      </c>
      <c r="E5526" t="s">
        <v>10037</v>
      </c>
      <c r="F5526">
        <v>1</v>
      </c>
      <c r="G5526">
        <v>332.26</v>
      </c>
      <c r="H5526">
        <v>294.83</v>
      </c>
      <c r="I5526" t="s">
        <v>10039</v>
      </c>
      <c r="J5526">
        <f>F5526*G5526</f>
        <v>332.26</v>
      </c>
      <c r="K5526">
        <f>F5526*H5526</f>
        <v>294.83</v>
      </c>
      <c r="L5526">
        <f>J5526-K5526</f>
        <v>37.430000000000007</v>
      </c>
      <c r="M5526" s="5">
        <f>L5526/J5526</f>
        <v>0.1126527418286884</v>
      </c>
      <c r="N5526" t="str">
        <f>IF(ISNA(VLOOKUP(A5526,'Returns Data'!A:A,1,0)),"No","Yes")</f>
        <v>No</v>
      </c>
      <c r="O5526" t="s">
        <v>10085</v>
      </c>
      <c r="P5526" t="str">
        <f>IFERROR(VLOOKUP(A5526,'Ratings Data'!A:C,3,0),"No Rating")</f>
        <v>No Rating</v>
      </c>
      <c r="Q5526" t="s">
        <v>10067</v>
      </c>
      <c r="R5526" s="5">
        <f t="shared" si="86"/>
        <v>-0.51359976577367872</v>
      </c>
    </row>
    <row r="5527" spans="1:18" x14ac:dyDescent="0.3">
      <c r="A5527" t="s">
        <v>4636</v>
      </c>
      <c r="B5527" s="2">
        <v>45705</v>
      </c>
      <c r="C5527" t="s">
        <v>10012</v>
      </c>
      <c r="D5527" t="s">
        <v>10030</v>
      </c>
      <c r="E5527" t="s">
        <v>10034</v>
      </c>
      <c r="F5527">
        <v>9</v>
      </c>
      <c r="G5527">
        <v>364.07</v>
      </c>
      <c r="H5527">
        <v>232.12</v>
      </c>
      <c r="I5527" t="s">
        <v>10040</v>
      </c>
      <c r="J5527">
        <f>F5527*G5527</f>
        <v>3276.63</v>
      </c>
      <c r="K5527">
        <f>F5527*H5527</f>
        <v>2089.08</v>
      </c>
      <c r="L5527">
        <f>J5527-K5527</f>
        <v>1187.5500000000002</v>
      </c>
      <c r="M5527" s="5">
        <f>L5527/J5527</f>
        <v>0.36243030186502601</v>
      </c>
      <c r="N5527" t="str">
        <f>IF(ISNA(VLOOKUP(A5527,'Returns Data'!A:A,1,0)),"No","Yes")</f>
        <v>No</v>
      </c>
      <c r="O5527" t="s">
        <v>10085</v>
      </c>
      <c r="P5527" t="str">
        <f>IFERROR(VLOOKUP(A5527,'Ratings Data'!A:C,3,0),"No Rating")</f>
        <v>No Rating</v>
      </c>
      <c r="Q5527" t="s">
        <v>10067</v>
      </c>
      <c r="R5527" s="5">
        <f t="shared" si="86"/>
        <v>8.8616444952747848</v>
      </c>
    </row>
    <row r="5528" spans="1:18" x14ac:dyDescent="0.3">
      <c r="A5528" t="s">
        <v>4820</v>
      </c>
      <c r="B5528" s="2">
        <v>45705</v>
      </c>
      <c r="C5528" t="s">
        <v>10009</v>
      </c>
      <c r="D5528" t="s">
        <v>10029</v>
      </c>
      <c r="E5528" t="s">
        <v>10035</v>
      </c>
      <c r="F5528">
        <v>17</v>
      </c>
      <c r="G5528">
        <v>252.35</v>
      </c>
      <c r="H5528">
        <v>163.26</v>
      </c>
      <c r="I5528" t="s">
        <v>10039</v>
      </c>
      <c r="J5528">
        <f>F5528*G5528</f>
        <v>4289.95</v>
      </c>
      <c r="K5528">
        <f>F5528*H5528</f>
        <v>2775.42</v>
      </c>
      <c r="L5528">
        <f>J5528-K5528</f>
        <v>1514.5299999999997</v>
      </c>
      <c r="M5528" s="5">
        <f>L5528/J5528</f>
        <v>0.35304141073905287</v>
      </c>
      <c r="N5528" t="str">
        <f>IF(ISNA(VLOOKUP(A5528,'Returns Data'!A:A,1,0)),"No","Yes")</f>
        <v>No</v>
      </c>
      <c r="O5528" t="s">
        <v>10085</v>
      </c>
      <c r="P5528" t="str">
        <f>IFERROR(VLOOKUP(A5528,'Ratings Data'!A:C,3,0),"No Rating")</f>
        <v>No Rating</v>
      </c>
      <c r="Q5528" t="s">
        <v>10067</v>
      </c>
      <c r="R5528" s="5">
        <f t="shared" si="86"/>
        <v>0.30925676686107362</v>
      </c>
    </row>
    <row r="5529" spans="1:18" x14ac:dyDescent="0.3">
      <c r="A5529" t="s">
        <v>5219</v>
      </c>
      <c r="B5529" s="2">
        <v>45705</v>
      </c>
      <c r="C5529" t="s">
        <v>10018</v>
      </c>
      <c r="D5529" t="s">
        <v>10033</v>
      </c>
      <c r="E5529" t="s">
        <v>10038</v>
      </c>
      <c r="F5529">
        <v>20</v>
      </c>
      <c r="G5529">
        <v>408.09</v>
      </c>
      <c r="H5529">
        <v>247.53</v>
      </c>
      <c r="I5529" t="s">
        <v>10039</v>
      </c>
      <c r="J5529">
        <f>F5529*G5529</f>
        <v>8161.7999999999993</v>
      </c>
      <c r="K5529">
        <f>F5529*H5529</f>
        <v>4950.6000000000004</v>
      </c>
      <c r="L5529">
        <f>J5529-K5529</f>
        <v>3211.1999999999989</v>
      </c>
      <c r="M5529" s="5">
        <f>L5529/J5529</f>
        <v>0.39344262295081955</v>
      </c>
      <c r="N5529" t="str">
        <f>IF(ISNA(VLOOKUP(A5529,'Returns Data'!A:A,1,0)),"No","Yes")</f>
        <v>No</v>
      </c>
      <c r="O5529" t="s">
        <v>10085</v>
      </c>
      <c r="P5529" t="str">
        <f>IFERROR(VLOOKUP(A5529,'Ratings Data'!A:C,3,0),"No Rating")</f>
        <v>No Rating</v>
      </c>
      <c r="Q5529" t="s">
        <v>10067</v>
      </c>
      <c r="R5529" s="5">
        <f t="shared" si="86"/>
        <v>0.90253965663935465</v>
      </c>
    </row>
    <row r="5530" spans="1:18" x14ac:dyDescent="0.3">
      <c r="A5530" t="s">
        <v>5301</v>
      </c>
      <c r="B5530" s="2">
        <v>45705</v>
      </c>
      <c r="C5530" t="s">
        <v>10018</v>
      </c>
      <c r="D5530" t="s">
        <v>10033</v>
      </c>
      <c r="E5530" t="s">
        <v>10035</v>
      </c>
      <c r="F5530">
        <v>12</v>
      </c>
      <c r="G5530">
        <v>359.33</v>
      </c>
      <c r="H5530">
        <v>239.21</v>
      </c>
      <c r="I5530" t="s">
        <v>10040</v>
      </c>
      <c r="J5530">
        <f>F5530*G5530</f>
        <v>4311.96</v>
      </c>
      <c r="K5530">
        <f>F5530*H5530</f>
        <v>2870.52</v>
      </c>
      <c r="L5530">
        <f>J5530-K5530</f>
        <v>1441.44</v>
      </c>
      <c r="M5530" s="5">
        <f>L5530/J5530</f>
        <v>0.3342888152951326</v>
      </c>
      <c r="N5530" t="str">
        <f>IF(ISNA(VLOOKUP(A5530,'Returns Data'!A:A,1,0)),"No","Yes")</f>
        <v>No</v>
      </c>
      <c r="O5530" t="s">
        <v>10085</v>
      </c>
      <c r="P5530" t="str">
        <f>IFERROR(VLOOKUP(A5530,'Ratings Data'!A:C,3,0),"No Rating")</f>
        <v>No Rating</v>
      </c>
      <c r="Q5530" t="s">
        <v>10067</v>
      </c>
      <c r="R5530" s="5">
        <f t="shared" si="86"/>
        <v>-0.4716900683672719</v>
      </c>
    </row>
    <row r="5531" spans="1:18" x14ac:dyDescent="0.3">
      <c r="A5531" t="s">
        <v>5535</v>
      </c>
      <c r="B5531" s="2">
        <v>45705</v>
      </c>
      <c r="C5531" t="s">
        <v>10010</v>
      </c>
      <c r="D5531" t="s">
        <v>10029</v>
      </c>
      <c r="E5531" t="s">
        <v>10035</v>
      </c>
      <c r="F5531">
        <v>7</v>
      </c>
      <c r="G5531">
        <v>345.11</v>
      </c>
      <c r="H5531">
        <v>298.44</v>
      </c>
      <c r="I5531" t="s">
        <v>10039</v>
      </c>
      <c r="J5531">
        <f>F5531*G5531</f>
        <v>2415.77</v>
      </c>
      <c r="K5531">
        <f>F5531*H5531</f>
        <v>2089.08</v>
      </c>
      <c r="L5531">
        <f>J5531-K5531</f>
        <v>326.69000000000005</v>
      </c>
      <c r="M5531" s="5">
        <f>L5531/J5531</f>
        <v>0.13523224479151577</v>
      </c>
      <c r="N5531" t="str">
        <f>IF(ISNA(VLOOKUP(A5531,'Returns Data'!A:A,1,0)),"No","Yes")</f>
        <v>No</v>
      </c>
      <c r="O5531" t="s">
        <v>10085</v>
      </c>
      <c r="P5531" t="str">
        <f>IFERROR(VLOOKUP(A5531,'Ratings Data'!A:C,3,0),"No Rating")</f>
        <v>No Rating</v>
      </c>
      <c r="Q5531" t="s">
        <v>10067</v>
      </c>
      <c r="R5531" s="5">
        <f t="shared" si="86"/>
        <v>-0.43975129639421517</v>
      </c>
    </row>
    <row r="5532" spans="1:18" x14ac:dyDescent="0.3">
      <c r="A5532" t="s">
        <v>5906</v>
      </c>
      <c r="B5532" s="2">
        <v>45705</v>
      </c>
      <c r="C5532" t="s">
        <v>10017</v>
      </c>
      <c r="D5532" t="s">
        <v>10032</v>
      </c>
      <c r="E5532" t="s">
        <v>10037</v>
      </c>
      <c r="F5532">
        <v>11</v>
      </c>
      <c r="G5532">
        <v>109.41</v>
      </c>
      <c r="H5532">
        <v>78.819999999999993</v>
      </c>
      <c r="I5532" t="s">
        <v>10039</v>
      </c>
      <c r="J5532">
        <f>F5532*G5532</f>
        <v>1203.51</v>
      </c>
      <c r="K5532">
        <f>F5532*H5532</f>
        <v>867.02</v>
      </c>
      <c r="L5532">
        <f>J5532-K5532</f>
        <v>336.49</v>
      </c>
      <c r="M5532" s="5">
        <f>L5532/J5532</f>
        <v>0.27959053103007037</v>
      </c>
      <c r="N5532" t="str">
        <f>IF(ISNA(VLOOKUP(A5532,'Returns Data'!A:A,1,0)),"No","Yes")</f>
        <v>No</v>
      </c>
      <c r="O5532" t="s">
        <v>10085</v>
      </c>
      <c r="P5532">
        <f>IFERROR(VLOOKUP(A5532,'Ratings Data'!A:C,3,0),"No Rating")</f>
        <v>3</v>
      </c>
      <c r="Q5532" t="s">
        <v>10067</v>
      </c>
      <c r="R5532" s="5">
        <f t="shared" si="86"/>
        <v>-0.50181101677725948</v>
      </c>
    </row>
    <row r="5533" spans="1:18" x14ac:dyDescent="0.3">
      <c r="A5533" t="s">
        <v>6090</v>
      </c>
      <c r="B5533" s="2">
        <v>45705</v>
      </c>
      <c r="C5533" t="s">
        <v>10023</v>
      </c>
      <c r="D5533" t="s">
        <v>10033</v>
      </c>
      <c r="E5533" t="s">
        <v>10038</v>
      </c>
      <c r="F5533">
        <v>12</v>
      </c>
      <c r="G5533">
        <v>49.74</v>
      </c>
      <c r="H5533">
        <v>44.57</v>
      </c>
      <c r="I5533" t="s">
        <v>10040</v>
      </c>
      <c r="J5533">
        <f>F5533*G5533</f>
        <v>596.88</v>
      </c>
      <c r="K5533">
        <f>F5533*H5533</f>
        <v>534.84</v>
      </c>
      <c r="L5533">
        <f>J5533-K5533</f>
        <v>62.039999999999964</v>
      </c>
      <c r="M5533" s="5">
        <f>L5533/J5533</f>
        <v>0.10394049055086443</v>
      </c>
      <c r="N5533" t="str">
        <f>IF(ISNA(VLOOKUP(A5533,'Returns Data'!A:A,1,0)),"No","Yes")</f>
        <v>No</v>
      </c>
      <c r="O5533" t="s">
        <v>10085</v>
      </c>
      <c r="P5533" t="str">
        <f>IFERROR(VLOOKUP(A5533,'Ratings Data'!A:C,3,0),"No Rating")</f>
        <v>No Rating</v>
      </c>
      <c r="Q5533" t="s">
        <v>10067</v>
      </c>
      <c r="R5533" s="5">
        <f t="shared" si="86"/>
        <v>-0.50405065184335818</v>
      </c>
    </row>
    <row r="5534" spans="1:18" x14ac:dyDescent="0.3">
      <c r="A5534" t="s">
        <v>6992</v>
      </c>
      <c r="B5534" s="2">
        <v>45705</v>
      </c>
      <c r="C5534" t="s">
        <v>10015</v>
      </c>
      <c r="D5534" t="s">
        <v>10031</v>
      </c>
      <c r="E5534" t="s">
        <v>10038</v>
      </c>
      <c r="F5534">
        <v>12</v>
      </c>
      <c r="G5534">
        <v>357.51</v>
      </c>
      <c r="H5534">
        <v>299.24</v>
      </c>
      <c r="I5534" t="s">
        <v>10040</v>
      </c>
      <c r="J5534">
        <f>F5534*G5534</f>
        <v>4290.12</v>
      </c>
      <c r="K5534">
        <f>F5534*H5534</f>
        <v>3590.88</v>
      </c>
      <c r="L5534">
        <f>J5534-K5534</f>
        <v>699.23999999999978</v>
      </c>
      <c r="M5534" s="5">
        <f>L5534/J5534</f>
        <v>0.16298844787558386</v>
      </c>
      <c r="N5534" t="str">
        <f>IF(ISNA(VLOOKUP(A5534,'Returns Data'!A:A,1,0)),"No","Yes")</f>
        <v>No</v>
      </c>
      <c r="O5534" t="s">
        <v>10085</v>
      </c>
      <c r="P5534" t="str">
        <f>IFERROR(VLOOKUP(A5534,'Ratings Data'!A:C,3,0),"No Rating")</f>
        <v>No Rating</v>
      </c>
      <c r="Q5534" t="s">
        <v>10067</v>
      </c>
      <c r="R5534" s="5">
        <f t="shared" si="86"/>
        <v>6.1875753920386005</v>
      </c>
    </row>
    <row r="5535" spans="1:18" x14ac:dyDescent="0.3">
      <c r="A5535" t="s">
        <v>7329</v>
      </c>
      <c r="B5535" s="2">
        <v>45705</v>
      </c>
      <c r="C5535" t="s">
        <v>10010</v>
      </c>
      <c r="D5535" t="s">
        <v>10029</v>
      </c>
      <c r="E5535" t="s">
        <v>10035</v>
      </c>
      <c r="F5535">
        <v>8</v>
      </c>
      <c r="G5535">
        <v>169.98</v>
      </c>
      <c r="H5535">
        <v>121.46</v>
      </c>
      <c r="I5535" t="s">
        <v>10039</v>
      </c>
      <c r="J5535">
        <f>F5535*G5535</f>
        <v>1359.84</v>
      </c>
      <c r="K5535">
        <f>F5535*H5535</f>
        <v>971.68</v>
      </c>
      <c r="L5535">
        <f>J5535-K5535</f>
        <v>388.15999999999997</v>
      </c>
      <c r="M5535" s="5">
        <f>L5535/J5535</f>
        <v>0.28544534651135428</v>
      </c>
      <c r="N5535" t="str">
        <f>IF(ISNA(VLOOKUP(A5535,'Returns Data'!A:A,1,0)),"No","Yes")</f>
        <v>No</v>
      </c>
      <c r="O5535" t="s">
        <v>10085</v>
      </c>
      <c r="P5535">
        <f>IFERROR(VLOOKUP(A5535,'Ratings Data'!A:C,3,0),"No Rating")</f>
        <v>4</v>
      </c>
      <c r="Q5535" t="s">
        <v>10067</v>
      </c>
      <c r="R5535" s="5">
        <f t="shared" si="86"/>
        <v>-0.68302984531901201</v>
      </c>
    </row>
    <row r="5536" spans="1:18" x14ac:dyDescent="0.3">
      <c r="A5536" t="s">
        <v>7350</v>
      </c>
      <c r="B5536" s="2">
        <v>45705</v>
      </c>
      <c r="C5536" t="s">
        <v>10011</v>
      </c>
      <c r="D5536" t="s">
        <v>10029</v>
      </c>
      <c r="E5536" t="s">
        <v>10035</v>
      </c>
      <c r="F5536">
        <v>20</v>
      </c>
      <c r="G5536">
        <v>456.09</v>
      </c>
      <c r="H5536">
        <v>302.27999999999997</v>
      </c>
      <c r="I5536" t="s">
        <v>10039</v>
      </c>
      <c r="J5536">
        <f>F5536*G5536</f>
        <v>9121.7999999999993</v>
      </c>
      <c r="K5536">
        <f>F5536*H5536</f>
        <v>6045.5999999999995</v>
      </c>
      <c r="L5536">
        <f>J5536-K5536</f>
        <v>3076.2</v>
      </c>
      <c r="M5536" s="5">
        <f>L5536/J5536</f>
        <v>0.3372360718279287</v>
      </c>
      <c r="N5536" t="str">
        <f>IF(ISNA(VLOOKUP(A5536,'Returns Data'!A:A,1,0)),"No","Yes")</f>
        <v>No</v>
      </c>
      <c r="O5536" t="s">
        <v>10085</v>
      </c>
      <c r="P5536" t="str">
        <f>IFERROR(VLOOKUP(A5536,'Ratings Data'!A:C,3,0),"No Rating")</f>
        <v>No Rating</v>
      </c>
      <c r="Q5536" t="s">
        <v>10067</v>
      </c>
      <c r="R5536" s="5">
        <f t="shared" si="86"/>
        <v>5.7079950582421457</v>
      </c>
    </row>
    <row r="5537" spans="1:18" x14ac:dyDescent="0.3">
      <c r="A5537" t="s">
        <v>7798</v>
      </c>
      <c r="B5537" s="2">
        <v>45705</v>
      </c>
      <c r="C5537" t="s">
        <v>10026</v>
      </c>
      <c r="D5537" t="s">
        <v>10031</v>
      </c>
      <c r="E5537" t="s">
        <v>10035</v>
      </c>
      <c r="F5537">
        <v>7</v>
      </c>
      <c r="G5537">
        <v>267.89999999999998</v>
      </c>
      <c r="H5537">
        <v>215.81</v>
      </c>
      <c r="I5537" t="s">
        <v>10040</v>
      </c>
      <c r="J5537">
        <f>F5537*G5537</f>
        <v>1875.2999999999997</v>
      </c>
      <c r="K5537">
        <f>F5537*H5537</f>
        <v>1510.67</v>
      </c>
      <c r="L5537">
        <f>J5537-K5537</f>
        <v>364.62999999999965</v>
      </c>
      <c r="M5537" s="5">
        <f>L5537/J5537</f>
        <v>0.19443822321761836</v>
      </c>
      <c r="N5537" t="str">
        <f>IF(ISNA(VLOOKUP(A5537,'Returns Data'!A:A,1,0)),"No","Yes")</f>
        <v>No</v>
      </c>
      <c r="O5537" t="s">
        <v>10085</v>
      </c>
      <c r="P5537" t="str">
        <f>IFERROR(VLOOKUP(A5537,'Ratings Data'!A:C,3,0),"No Rating")</f>
        <v>No Rating</v>
      </c>
      <c r="Q5537" t="s">
        <v>10067</v>
      </c>
      <c r="R5537" s="5">
        <f t="shared" si="86"/>
        <v>-0.79441557587318301</v>
      </c>
    </row>
    <row r="5538" spans="1:18" x14ac:dyDescent="0.3">
      <c r="A5538" t="s">
        <v>7802</v>
      </c>
      <c r="B5538" s="2">
        <v>45705</v>
      </c>
      <c r="C5538" t="s">
        <v>10009</v>
      </c>
      <c r="D5538" t="s">
        <v>10029</v>
      </c>
      <c r="E5538" t="s">
        <v>10036</v>
      </c>
      <c r="F5538">
        <v>1</v>
      </c>
      <c r="G5538">
        <v>170.87</v>
      </c>
      <c r="H5538">
        <v>109.7</v>
      </c>
      <c r="I5538" t="s">
        <v>10040</v>
      </c>
      <c r="J5538">
        <f>F5538*G5538</f>
        <v>170.87</v>
      </c>
      <c r="K5538">
        <f>F5538*H5538</f>
        <v>109.7</v>
      </c>
      <c r="L5538">
        <f>J5538-K5538</f>
        <v>61.17</v>
      </c>
      <c r="M5538" s="5">
        <f>L5538/J5538</f>
        <v>0.35799145549247968</v>
      </c>
      <c r="N5538" t="str">
        <f>IF(ISNA(VLOOKUP(A5538,'Returns Data'!A:A,1,0)),"No","Yes")</f>
        <v>No</v>
      </c>
      <c r="O5538" t="s">
        <v>10085</v>
      </c>
      <c r="P5538" t="str">
        <f>IFERROR(VLOOKUP(A5538,'Ratings Data'!A:C,3,0),"No Rating")</f>
        <v>No Rating</v>
      </c>
      <c r="Q5538" t="s">
        <v>10067</v>
      </c>
      <c r="R5538" s="5">
        <f t="shared" si="86"/>
        <v>-0.90888391190742823</v>
      </c>
    </row>
    <row r="5539" spans="1:18" x14ac:dyDescent="0.3">
      <c r="A5539" t="s">
        <v>8330</v>
      </c>
      <c r="B5539" s="2">
        <v>45705</v>
      </c>
      <c r="C5539" t="s">
        <v>10014</v>
      </c>
      <c r="D5539" t="s">
        <v>10030</v>
      </c>
      <c r="E5539" t="s">
        <v>10036</v>
      </c>
      <c r="F5539">
        <v>6</v>
      </c>
      <c r="G5539">
        <v>25.7</v>
      </c>
      <c r="H5539">
        <v>17.82</v>
      </c>
      <c r="I5539" t="s">
        <v>10040</v>
      </c>
      <c r="J5539">
        <f>F5539*G5539</f>
        <v>154.19999999999999</v>
      </c>
      <c r="K5539">
        <f>F5539*H5539</f>
        <v>106.92</v>
      </c>
      <c r="L5539">
        <f>J5539-K5539</f>
        <v>47.279999999999987</v>
      </c>
      <c r="M5539" s="5">
        <f>L5539/J5539</f>
        <v>0.30661478599221786</v>
      </c>
      <c r="N5539" t="str">
        <f>IF(ISNA(VLOOKUP(A5539,'Returns Data'!A:A,1,0)),"No","Yes")</f>
        <v>No</v>
      </c>
      <c r="O5539" t="s">
        <v>10085</v>
      </c>
      <c r="P5539">
        <f>IFERROR(VLOOKUP(A5539,'Ratings Data'!A:C,3,0),"No Rating")</f>
        <v>2</v>
      </c>
      <c r="Q5539" t="s">
        <v>10067</v>
      </c>
      <c r="R5539" s="5">
        <f t="shared" si="86"/>
        <v>-9.755954819453394E-2</v>
      </c>
    </row>
    <row r="5540" spans="1:18" x14ac:dyDescent="0.3">
      <c r="A5540" t="s">
        <v>9104</v>
      </c>
      <c r="B5540" s="2">
        <v>45705</v>
      </c>
      <c r="C5540" t="s">
        <v>10022</v>
      </c>
      <c r="D5540" t="s">
        <v>10033</v>
      </c>
      <c r="E5540" t="s">
        <v>10034</v>
      </c>
      <c r="F5540">
        <v>16</v>
      </c>
      <c r="G5540">
        <v>78.34</v>
      </c>
      <c r="H5540">
        <v>55.42</v>
      </c>
      <c r="I5540" t="s">
        <v>10040</v>
      </c>
      <c r="J5540">
        <f>F5540*G5540</f>
        <v>1253.44</v>
      </c>
      <c r="K5540">
        <f>F5540*H5540</f>
        <v>886.72</v>
      </c>
      <c r="L5540">
        <f>J5540-K5540</f>
        <v>366.72</v>
      </c>
      <c r="M5540" s="5">
        <f>L5540/J5540</f>
        <v>0.29257084503446518</v>
      </c>
      <c r="N5540" t="str">
        <f>IF(ISNA(VLOOKUP(A5540,'Returns Data'!A:A,1,0)),"No","Yes")</f>
        <v>No</v>
      </c>
      <c r="O5540" t="s">
        <v>10085</v>
      </c>
      <c r="P5540" t="str">
        <f>IFERROR(VLOOKUP(A5540,'Ratings Data'!A:C,3,0),"No Rating")</f>
        <v>No Rating</v>
      </c>
      <c r="Q5540" t="s">
        <v>10067</v>
      </c>
      <c r="R5540" s="5">
        <f t="shared" si="86"/>
        <v>7.1286640726329447</v>
      </c>
    </row>
    <row r="5541" spans="1:18" x14ac:dyDescent="0.3">
      <c r="A5541" t="s">
        <v>9777</v>
      </c>
      <c r="B5541" s="2">
        <v>45705</v>
      </c>
      <c r="C5541" t="s">
        <v>10009</v>
      </c>
      <c r="D5541" t="s">
        <v>10029</v>
      </c>
      <c r="E5541" t="s">
        <v>10038</v>
      </c>
      <c r="F5541">
        <v>12</v>
      </c>
      <c r="G5541">
        <v>208.42</v>
      </c>
      <c r="H5541">
        <v>140.96</v>
      </c>
      <c r="I5541" t="s">
        <v>10040</v>
      </c>
      <c r="J5541">
        <f>F5541*G5541</f>
        <v>2501.04</v>
      </c>
      <c r="K5541">
        <f>F5541*H5541</f>
        <v>1691.52</v>
      </c>
      <c r="L5541">
        <f>J5541-K5541</f>
        <v>809.52</v>
      </c>
      <c r="M5541" s="5">
        <f>L5541/J5541</f>
        <v>0.32367335188561558</v>
      </c>
      <c r="N5541" t="str">
        <f>IF(ISNA(VLOOKUP(A5541,'Returns Data'!A:A,1,0)),"No","Yes")</f>
        <v>No</v>
      </c>
      <c r="O5541" t="s">
        <v>10085</v>
      </c>
      <c r="P5541" t="str">
        <f>IFERROR(VLOOKUP(A5541,'Ratings Data'!A:C,3,0),"No Rating")</f>
        <v>No Rating</v>
      </c>
      <c r="Q5541" t="s">
        <v>10067</v>
      </c>
      <c r="R5541" s="5">
        <f t="shared" si="86"/>
        <v>0.99534082205769714</v>
      </c>
    </row>
    <row r="5542" spans="1:18" x14ac:dyDescent="0.3">
      <c r="A5542" t="s">
        <v>9895</v>
      </c>
      <c r="B5542" s="2">
        <v>45705</v>
      </c>
      <c r="C5542" t="s">
        <v>10025</v>
      </c>
      <c r="D5542" t="s">
        <v>10033</v>
      </c>
      <c r="E5542" t="s">
        <v>10035</v>
      </c>
      <c r="F5542">
        <v>7</v>
      </c>
      <c r="G5542">
        <v>497.08</v>
      </c>
      <c r="H5542">
        <v>333.69</v>
      </c>
      <c r="I5542" t="s">
        <v>10040</v>
      </c>
      <c r="J5542">
        <f>F5542*G5542</f>
        <v>3479.56</v>
      </c>
      <c r="K5542">
        <f>F5542*H5542</f>
        <v>2335.83</v>
      </c>
      <c r="L5542">
        <f>J5542-K5542</f>
        <v>1143.73</v>
      </c>
      <c r="M5542" s="5">
        <f>L5542/J5542</f>
        <v>0.32869960569727208</v>
      </c>
      <c r="N5542" t="str">
        <f>IF(ISNA(VLOOKUP(A5542,'Returns Data'!A:A,1,0)),"No","Yes")</f>
        <v>No</v>
      </c>
      <c r="O5542" t="s">
        <v>10085</v>
      </c>
      <c r="P5542" t="str">
        <f>IFERROR(VLOOKUP(A5542,'Ratings Data'!A:C,3,0),"No Rating")</f>
        <v>No Rating</v>
      </c>
      <c r="Q5542" t="s">
        <v>10067</v>
      </c>
      <c r="R5542" s="5">
        <f t="shared" si="86"/>
        <v>0.39124524197933658</v>
      </c>
    </row>
    <row r="5543" spans="1:18" x14ac:dyDescent="0.3">
      <c r="A5543" t="s">
        <v>590</v>
      </c>
      <c r="B5543" s="2">
        <v>45706</v>
      </c>
      <c r="C5543" t="s">
        <v>10011</v>
      </c>
      <c r="D5543" t="s">
        <v>10029</v>
      </c>
      <c r="E5543" t="s">
        <v>10038</v>
      </c>
      <c r="F5543">
        <v>19</v>
      </c>
      <c r="G5543">
        <v>205.26</v>
      </c>
      <c r="H5543">
        <v>172.44</v>
      </c>
      <c r="I5543" t="s">
        <v>10040</v>
      </c>
      <c r="J5543">
        <f>F5543*G5543</f>
        <v>3899.9399999999996</v>
      </c>
      <c r="K5543">
        <f>F5543*H5543</f>
        <v>3276.36</v>
      </c>
      <c r="L5543">
        <f>J5543-K5543</f>
        <v>623.57999999999947</v>
      </c>
      <c r="M5543" s="5">
        <f>L5543/J5543</f>
        <v>0.15989476761180929</v>
      </c>
      <c r="N5543" t="str">
        <f>IF(ISNA(VLOOKUP(A5543,'Returns Data'!A:A,1,0)),"No","Yes")</f>
        <v>No</v>
      </c>
      <c r="O5543" t="s">
        <v>10085</v>
      </c>
      <c r="P5543" t="str">
        <f>IFERROR(VLOOKUP(A5543,'Ratings Data'!A:C,3,0),"No Rating")</f>
        <v>No Rating</v>
      </c>
      <c r="Q5543" t="s">
        <v>10067</v>
      </c>
      <c r="R5543" s="5">
        <f t="shared" si="86"/>
        <v>0.1208141259239673</v>
      </c>
    </row>
    <row r="5544" spans="1:18" x14ac:dyDescent="0.3">
      <c r="A5544" t="s">
        <v>598</v>
      </c>
      <c r="B5544" s="2">
        <v>45706</v>
      </c>
      <c r="C5544" t="s">
        <v>10025</v>
      </c>
      <c r="D5544" t="s">
        <v>10033</v>
      </c>
      <c r="E5544" t="s">
        <v>10034</v>
      </c>
      <c r="F5544">
        <v>19</v>
      </c>
      <c r="G5544">
        <v>404.98</v>
      </c>
      <c r="H5544">
        <v>362.91</v>
      </c>
      <c r="I5544" t="s">
        <v>10039</v>
      </c>
      <c r="J5544">
        <f>F5544*G5544</f>
        <v>7694.6200000000008</v>
      </c>
      <c r="K5544">
        <f>F5544*H5544</f>
        <v>6895.2900000000009</v>
      </c>
      <c r="L5544">
        <f>J5544-K5544</f>
        <v>799.32999999999993</v>
      </c>
      <c r="M5544" s="5">
        <f>L5544/J5544</f>
        <v>0.10388167316904537</v>
      </c>
      <c r="N5544" t="str">
        <f>IF(ISNA(VLOOKUP(A5544,'Returns Data'!A:A,1,0)),"No","Yes")</f>
        <v>No</v>
      </c>
      <c r="O5544" t="s">
        <v>10085</v>
      </c>
      <c r="P5544" t="str">
        <f>IFERROR(VLOOKUP(A5544,'Ratings Data'!A:C,3,0),"No Rating")</f>
        <v>No Rating</v>
      </c>
      <c r="Q5544" t="s">
        <v>10067</v>
      </c>
      <c r="R5544" s="5">
        <f t="shared" si="86"/>
        <v>0.97300984117704414</v>
      </c>
    </row>
    <row r="5545" spans="1:18" x14ac:dyDescent="0.3">
      <c r="A5545" t="s">
        <v>678</v>
      </c>
      <c r="B5545" s="2">
        <v>45706</v>
      </c>
      <c r="C5545" t="s">
        <v>10013</v>
      </c>
      <c r="D5545" t="s">
        <v>10030</v>
      </c>
      <c r="E5545" t="s">
        <v>10038</v>
      </c>
      <c r="F5545">
        <v>3</v>
      </c>
      <c r="G5545">
        <v>219.29</v>
      </c>
      <c r="H5545">
        <v>151.58000000000001</v>
      </c>
      <c r="I5545" t="s">
        <v>10040</v>
      </c>
      <c r="J5545">
        <f>F5545*G5545</f>
        <v>657.87</v>
      </c>
      <c r="K5545">
        <f>F5545*H5545</f>
        <v>454.74</v>
      </c>
      <c r="L5545">
        <f>J5545-K5545</f>
        <v>203.13</v>
      </c>
      <c r="M5545" s="5">
        <f>L5545/J5545</f>
        <v>0.30876920972228555</v>
      </c>
      <c r="N5545" t="str">
        <f>IF(ISNA(VLOOKUP(A5545,'Returns Data'!A:A,1,0)),"No","Yes")</f>
        <v>No</v>
      </c>
      <c r="O5545" t="s">
        <v>10085</v>
      </c>
      <c r="P5545">
        <f>IFERROR(VLOOKUP(A5545,'Ratings Data'!A:C,3,0),"No Rating")</f>
        <v>1</v>
      </c>
      <c r="Q5545" t="s">
        <v>10067</v>
      </c>
      <c r="R5545" s="5">
        <f t="shared" si="86"/>
        <v>-0.91450260051828425</v>
      </c>
    </row>
    <row r="5546" spans="1:18" x14ac:dyDescent="0.3">
      <c r="A5546" t="s">
        <v>681</v>
      </c>
      <c r="B5546" s="2">
        <v>45706</v>
      </c>
      <c r="C5546" t="s">
        <v>10016</v>
      </c>
      <c r="D5546" t="s">
        <v>10032</v>
      </c>
      <c r="E5546" t="s">
        <v>10038</v>
      </c>
      <c r="F5546">
        <v>20</v>
      </c>
      <c r="G5546">
        <v>70.67</v>
      </c>
      <c r="H5546">
        <v>60.54</v>
      </c>
      <c r="I5546" t="s">
        <v>10039</v>
      </c>
      <c r="J5546">
        <f>F5546*G5546</f>
        <v>1413.4</v>
      </c>
      <c r="K5546">
        <f>F5546*H5546</f>
        <v>1210.8</v>
      </c>
      <c r="L5546">
        <f>J5546-K5546</f>
        <v>202.60000000000014</v>
      </c>
      <c r="M5546" s="5">
        <f>L5546/J5546</f>
        <v>0.143342295174756</v>
      </c>
      <c r="N5546" t="str">
        <f>IF(ISNA(VLOOKUP(A5546,'Returns Data'!A:A,1,0)),"No","Yes")</f>
        <v>No</v>
      </c>
      <c r="O5546" t="s">
        <v>10085</v>
      </c>
      <c r="P5546" t="str">
        <f>IFERROR(VLOOKUP(A5546,'Ratings Data'!A:C,3,0),"No Rating")</f>
        <v>No Rating</v>
      </c>
      <c r="Q5546" t="s">
        <v>10067</v>
      </c>
      <c r="R5546" s="5">
        <f t="shared" si="86"/>
        <v>1.1484487816741911</v>
      </c>
    </row>
    <row r="5547" spans="1:18" x14ac:dyDescent="0.3">
      <c r="A5547" t="s">
        <v>701</v>
      </c>
      <c r="B5547" s="2">
        <v>45706</v>
      </c>
      <c r="C5547" t="s">
        <v>10013</v>
      </c>
      <c r="D5547" t="s">
        <v>10030</v>
      </c>
      <c r="E5547" t="s">
        <v>10035</v>
      </c>
      <c r="F5547">
        <v>13</v>
      </c>
      <c r="G5547">
        <v>272.05</v>
      </c>
      <c r="H5547">
        <v>237.52</v>
      </c>
      <c r="I5547" t="s">
        <v>10039</v>
      </c>
      <c r="J5547">
        <f>F5547*G5547</f>
        <v>3536.65</v>
      </c>
      <c r="K5547">
        <f>F5547*H5547</f>
        <v>3087.76</v>
      </c>
      <c r="L5547">
        <f>J5547-K5547</f>
        <v>448.88999999999987</v>
      </c>
      <c r="M5547" s="5">
        <f>L5547/J5547</f>
        <v>0.12692519757397533</v>
      </c>
      <c r="N5547" t="str">
        <f>IF(ISNA(VLOOKUP(A5547,'Returns Data'!A:A,1,0)),"No","Yes")</f>
        <v>No</v>
      </c>
      <c r="O5547" t="s">
        <v>10085</v>
      </c>
      <c r="P5547" t="str">
        <f>IFERROR(VLOOKUP(A5547,'Ratings Data'!A:C,3,0),"No Rating")</f>
        <v>No Rating</v>
      </c>
      <c r="Q5547" t="s">
        <v>10067</v>
      </c>
      <c r="R5547" s="5">
        <f t="shared" si="86"/>
        <v>1.5022286684590349</v>
      </c>
    </row>
    <row r="5548" spans="1:18" x14ac:dyDescent="0.3">
      <c r="A5548" t="s">
        <v>1208</v>
      </c>
      <c r="B5548" s="2">
        <v>45706</v>
      </c>
      <c r="C5548" t="s">
        <v>10026</v>
      </c>
      <c r="D5548" t="s">
        <v>10031</v>
      </c>
      <c r="E5548" t="s">
        <v>10038</v>
      </c>
      <c r="F5548">
        <v>3</v>
      </c>
      <c r="G5548">
        <v>305.01</v>
      </c>
      <c r="H5548">
        <v>243.2</v>
      </c>
      <c r="I5548" t="s">
        <v>10040</v>
      </c>
      <c r="J5548">
        <f>F5548*G5548</f>
        <v>915.03</v>
      </c>
      <c r="K5548">
        <f>F5548*H5548</f>
        <v>729.59999999999991</v>
      </c>
      <c r="L5548">
        <f>J5548-K5548</f>
        <v>185.43000000000006</v>
      </c>
      <c r="M5548" s="5">
        <f>L5548/J5548</f>
        <v>0.20264909347234525</v>
      </c>
      <c r="N5548" t="str">
        <f>IF(ISNA(VLOOKUP(A5548,'Returns Data'!A:A,1,0)),"No","Yes")</f>
        <v>No</v>
      </c>
      <c r="O5548" t="s">
        <v>10085</v>
      </c>
      <c r="P5548" t="str">
        <f>IFERROR(VLOOKUP(A5548,'Ratings Data'!A:C,3,0),"No Rating")</f>
        <v>No Rating</v>
      </c>
      <c r="Q5548" t="s">
        <v>10067</v>
      </c>
      <c r="R5548" s="5">
        <f t="shared" si="86"/>
        <v>-0.74127210778561625</v>
      </c>
    </row>
    <row r="5549" spans="1:18" x14ac:dyDescent="0.3">
      <c r="A5549" t="s">
        <v>1861</v>
      </c>
      <c r="B5549" s="2">
        <v>45706</v>
      </c>
      <c r="C5549" t="s">
        <v>10025</v>
      </c>
      <c r="D5549" t="s">
        <v>10033</v>
      </c>
      <c r="E5549" t="s">
        <v>10035</v>
      </c>
      <c r="F5549">
        <v>7</v>
      </c>
      <c r="G5549">
        <v>241.49</v>
      </c>
      <c r="H5549">
        <v>196.87</v>
      </c>
      <c r="I5549" t="s">
        <v>10040</v>
      </c>
      <c r="J5549">
        <f>F5549*G5549</f>
        <v>1690.43</v>
      </c>
      <c r="K5549">
        <f>F5549*H5549</f>
        <v>1378.0900000000001</v>
      </c>
      <c r="L5549">
        <f>J5549-K5549</f>
        <v>312.33999999999992</v>
      </c>
      <c r="M5549" s="5">
        <f>L5549/J5549</f>
        <v>0.18476955567518319</v>
      </c>
      <c r="N5549" t="str">
        <f>IF(ISNA(VLOOKUP(A5549,'Returns Data'!A:A,1,0)),"No","Yes")</f>
        <v>No</v>
      </c>
      <c r="O5549" t="s">
        <v>10085</v>
      </c>
      <c r="P5549" t="str">
        <f>IFERROR(VLOOKUP(A5549,'Ratings Data'!A:C,3,0),"No Rating")</f>
        <v>No Rating</v>
      </c>
      <c r="Q5549" t="s">
        <v>10067</v>
      </c>
      <c r="R5549" s="5">
        <f t="shared" si="86"/>
        <v>0.84740391025430872</v>
      </c>
    </row>
    <row r="5550" spans="1:18" x14ac:dyDescent="0.3">
      <c r="A5550" t="s">
        <v>2044</v>
      </c>
      <c r="B5550" s="2">
        <v>45706</v>
      </c>
      <c r="C5550" t="s">
        <v>10020</v>
      </c>
      <c r="D5550" t="s">
        <v>10030</v>
      </c>
      <c r="E5550" t="s">
        <v>10035</v>
      </c>
      <c r="F5550">
        <v>8</v>
      </c>
      <c r="G5550">
        <v>340.82</v>
      </c>
      <c r="H5550">
        <v>228.09</v>
      </c>
      <c r="I5550" t="s">
        <v>10039</v>
      </c>
      <c r="J5550">
        <f>F5550*G5550</f>
        <v>2726.56</v>
      </c>
      <c r="K5550">
        <f>F5550*H5550</f>
        <v>1824.72</v>
      </c>
      <c r="L5550">
        <f>J5550-K5550</f>
        <v>901.83999999999992</v>
      </c>
      <c r="M5550" s="5">
        <f>L5550/J5550</f>
        <v>0.33076110556892196</v>
      </c>
      <c r="N5550" t="str">
        <f>IF(ISNA(VLOOKUP(A5550,'Returns Data'!A:A,1,0)),"No","Yes")</f>
        <v>No</v>
      </c>
      <c r="O5550" t="s">
        <v>10085</v>
      </c>
      <c r="P5550">
        <f>IFERROR(VLOOKUP(A5550,'Ratings Data'!A:C,3,0),"No Rating")</f>
        <v>4</v>
      </c>
      <c r="Q5550" t="s">
        <v>10067</v>
      </c>
      <c r="R5550" s="5">
        <f t="shared" si="86"/>
        <v>0.61293871973403202</v>
      </c>
    </row>
    <row r="5551" spans="1:18" x14ac:dyDescent="0.3">
      <c r="A5551" t="s">
        <v>2155</v>
      </c>
      <c r="B5551" s="2">
        <v>45706</v>
      </c>
      <c r="C5551" t="s">
        <v>10016</v>
      </c>
      <c r="D5551" t="s">
        <v>10032</v>
      </c>
      <c r="E5551" t="s">
        <v>10035</v>
      </c>
      <c r="F5551">
        <v>15</v>
      </c>
      <c r="G5551">
        <v>159.29</v>
      </c>
      <c r="H5551">
        <v>113.04</v>
      </c>
      <c r="I5551" t="s">
        <v>10040</v>
      </c>
      <c r="J5551">
        <f>F5551*G5551</f>
        <v>2389.35</v>
      </c>
      <c r="K5551">
        <f>F5551*H5551</f>
        <v>1695.6000000000001</v>
      </c>
      <c r="L5551">
        <f>J5551-K5551</f>
        <v>693.74999999999977</v>
      </c>
      <c r="M5551" s="5">
        <f>L5551/J5551</f>
        <v>0.29035093226191216</v>
      </c>
      <c r="N5551" t="str">
        <f>IF(ISNA(VLOOKUP(A5551,'Returns Data'!A:A,1,0)),"No","Yes")</f>
        <v>No</v>
      </c>
      <c r="O5551" t="s">
        <v>10085</v>
      </c>
      <c r="P5551" t="str">
        <f>IFERROR(VLOOKUP(A5551,'Ratings Data'!A:C,3,0),"No Rating")</f>
        <v>No Rating</v>
      </c>
      <c r="Q5551" t="s">
        <v>10067</v>
      </c>
      <c r="R5551" s="5">
        <f t="shared" si="86"/>
        <v>-0.12367598732468753</v>
      </c>
    </row>
    <row r="5552" spans="1:18" x14ac:dyDescent="0.3">
      <c r="A5552" t="s">
        <v>2354</v>
      </c>
      <c r="B5552" s="2">
        <v>45706</v>
      </c>
      <c r="C5552" t="s">
        <v>10021</v>
      </c>
      <c r="D5552" t="s">
        <v>10031</v>
      </c>
      <c r="E5552" t="s">
        <v>10036</v>
      </c>
      <c r="F5552">
        <v>5</v>
      </c>
      <c r="G5552">
        <v>489.57</v>
      </c>
      <c r="H5552">
        <v>436.52</v>
      </c>
      <c r="I5552" t="s">
        <v>10040</v>
      </c>
      <c r="J5552">
        <f>F5552*G5552</f>
        <v>2447.85</v>
      </c>
      <c r="K5552">
        <f>F5552*H5552</f>
        <v>2182.6</v>
      </c>
      <c r="L5552">
        <f>J5552-K5552</f>
        <v>265.25</v>
      </c>
      <c r="M5552" s="5">
        <f>L5552/J5552</f>
        <v>0.10836039790019814</v>
      </c>
      <c r="N5552" t="str">
        <f>IF(ISNA(VLOOKUP(A5552,'Returns Data'!A:A,1,0)),"No","Yes")</f>
        <v>No</v>
      </c>
      <c r="O5552" t="s">
        <v>10085</v>
      </c>
      <c r="P5552">
        <f>IFERROR(VLOOKUP(A5552,'Ratings Data'!A:C,3,0),"No Rating")</f>
        <v>4</v>
      </c>
      <c r="Q5552" t="s">
        <v>10067</v>
      </c>
      <c r="R5552" s="5">
        <f t="shared" si="86"/>
        <v>2.4483646179923411E-2</v>
      </c>
    </row>
    <row r="5553" spans="1:18" x14ac:dyDescent="0.3">
      <c r="A5553" t="s">
        <v>2486</v>
      </c>
      <c r="B5553" s="2">
        <v>45706</v>
      </c>
      <c r="C5553" t="s">
        <v>10011</v>
      </c>
      <c r="D5553" t="s">
        <v>10029</v>
      </c>
      <c r="E5553" t="s">
        <v>10036</v>
      </c>
      <c r="F5553">
        <v>10</v>
      </c>
      <c r="G5553">
        <v>97.08</v>
      </c>
      <c r="H5553">
        <v>81.099999999999994</v>
      </c>
      <c r="I5553" t="s">
        <v>10039</v>
      </c>
      <c r="J5553">
        <f>F5553*G5553</f>
        <v>970.8</v>
      </c>
      <c r="K5553">
        <f>F5553*H5553</f>
        <v>811</v>
      </c>
      <c r="L5553">
        <f>J5553-K5553</f>
        <v>159.79999999999995</v>
      </c>
      <c r="M5553" s="5">
        <f>L5553/J5553</f>
        <v>0.16460651009476715</v>
      </c>
      <c r="N5553" t="str">
        <f>IF(ISNA(VLOOKUP(A5553,'Returns Data'!A:A,1,0)),"No","Yes")</f>
        <v>No</v>
      </c>
      <c r="O5553" t="s">
        <v>10085</v>
      </c>
      <c r="P5553" t="str">
        <f>IFERROR(VLOOKUP(A5553,'Ratings Data'!A:C,3,0),"No Rating")</f>
        <v>No Rating</v>
      </c>
      <c r="Q5553" t="s">
        <v>10067</v>
      </c>
      <c r="R5553" s="5">
        <f t="shared" si="86"/>
        <v>-0.60340707151173478</v>
      </c>
    </row>
    <row r="5554" spans="1:18" x14ac:dyDescent="0.3">
      <c r="A5554" t="s">
        <v>2904</v>
      </c>
      <c r="B5554" s="2">
        <v>45706</v>
      </c>
      <c r="C5554" t="s">
        <v>10011</v>
      </c>
      <c r="D5554" t="s">
        <v>10029</v>
      </c>
      <c r="E5554" t="s">
        <v>10038</v>
      </c>
      <c r="F5554">
        <v>13</v>
      </c>
      <c r="G5554">
        <v>492.47</v>
      </c>
      <c r="H5554">
        <v>317.64</v>
      </c>
      <c r="I5554" t="s">
        <v>10040</v>
      </c>
      <c r="J5554">
        <f>F5554*G5554</f>
        <v>6402.1100000000006</v>
      </c>
      <c r="K5554">
        <f>F5554*H5554</f>
        <v>4129.32</v>
      </c>
      <c r="L5554">
        <f>J5554-K5554</f>
        <v>2272.7900000000009</v>
      </c>
      <c r="M5554" s="5">
        <f>L5554/J5554</f>
        <v>0.35500639632871051</v>
      </c>
      <c r="N5554" t="str">
        <f>IF(ISNA(VLOOKUP(A5554,'Returns Data'!A:A,1,0)),"No","Yes")</f>
        <v>No</v>
      </c>
      <c r="O5554" t="s">
        <v>10085</v>
      </c>
      <c r="P5554" t="str">
        <f>IFERROR(VLOOKUP(A5554,'Ratings Data'!A:C,3,0),"No Rating")</f>
        <v>No Rating</v>
      </c>
      <c r="Q5554" t="s">
        <v>10067</v>
      </c>
      <c r="R5554" s="5">
        <f t="shared" si="86"/>
        <v>5.594674495261641</v>
      </c>
    </row>
    <row r="5555" spans="1:18" x14ac:dyDescent="0.3">
      <c r="A5555" t="s">
        <v>3238</v>
      </c>
      <c r="B5555" s="2">
        <v>45706</v>
      </c>
      <c r="C5555" t="s">
        <v>10016</v>
      </c>
      <c r="D5555" t="s">
        <v>10032</v>
      </c>
      <c r="E5555" t="s">
        <v>10034</v>
      </c>
      <c r="F5555">
        <v>17</v>
      </c>
      <c r="G5555">
        <v>115.48</v>
      </c>
      <c r="H5555">
        <v>75.52</v>
      </c>
      <c r="I5555" t="s">
        <v>10040</v>
      </c>
      <c r="J5555">
        <f>F5555*G5555</f>
        <v>1963.16</v>
      </c>
      <c r="K5555">
        <f>F5555*H5555</f>
        <v>1283.8399999999999</v>
      </c>
      <c r="L5555">
        <f>J5555-K5555</f>
        <v>679.32000000000016</v>
      </c>
      <c r="M5555" s="5">
        <f>L5555/J5555</f>
        <v>0.34603394527190862</v>
      </c>
      <c r="N5555" t="str">
        <f>IF(ISNA(VLOOKUP(A5555,'Returns Data'!A:A,1,0)),"No","Yes")</f>
        <v>No</v>
      </c>
      <c r="O5555" t="s">
        <v>10085</v>
      </c>
      <c r="P5555" t="str">
        <f>IFERROR(VLOOKUP(A5555,'Ratings Data'!A:C,3,0),"No Rating")</f>
        <v>No Rating</v>
      </c>
      <c r="Q5555" t="s">
        <v>10067</v>
      </c>
      <c r="R5555" s="5">
        <f t="shared" si="86"/>
        <v>-0.6933573462499083</v>
      </c>
    </row>
    <row r="5556" spans="1:18" x14ac:dyDescent="0.3">
      <c r="A5556" t="s">
        <v>3763</v>
      </c>
      <c r="B5556" s="2">
        <v>45706</v>
      </c>
      <c r="C5556" t="s">
        <v>10012</v>
      </c>
      <c r="D5556" t="s">
        <v>10030</v>
      </c>
      <c r="E5556" t="s">
        <v>10035</v>
      </c>
      <c r="F5556">
        <v>3</v>
      </c>
      <c r="G5556">
        <v>450.22</v>
      </c>
      <c r="H5556">
        <v>287.3</v>
      </c>
      <c r="I5556" t="s">
        <v>10040</v>
      </c>
      <c r="J5556">
        <f>F5556*G5556</f>
        <v>1350.66</v>
      </c>
      <c r="K5556">
        <f>F5556*H5556</f>
        <v>861.90000000000009</v>
      </c>
      <c r="L5556">
        <f>J5556-K5556</f>
        <v>488.76</v>
      </c>
      <c r="M5556" s="5">
        <f>L5556/J5556</f>
        <v>0.36186753142907907</v>
      </c>
      <c r="N5556" t="str">
        <f>IF(ISNA(VLOOKUP(A5556,'Returns Data'!A:A,1,0)),"No","Yes")</f>
        <v>No</v>
      </c>
      <c r="O5556" t="s">
        <v>10085</v>
      </c>
      <c r="P5556" t="str">
        <f>IFERROR(VLOOKUP(A5556,'Ratings Data'!A:C,3,0),"No Rating")</f>
        <v>No Rating</v>
      </c>
      <c r="Q5556" t="s">
        <v>10067</v>
      </c>
      <c r="R5556" s="5">
        <f t="shared" si="86"/>
        <v>-0.31199698445363594</v>
      </c>
    </row>
    <row r="5557" spans="1:18" x14ac:dyDescent="0.3">
      <c r="A5557" t="s">
        <v>4019</v>
      </c>
      <c r="B5557" s="2">
        <v>45706</v>
      </c>
      <c r="C5557" t="s">
        <v>10020</v>
      </c>
      <c r="D5557" t="s">
        <v>10030</v>
      </c>
      <c r="E5557" t="s">
        <v>10035</v>
      </c>
      <c r="F5557">
        <v>16</v>
      </c>
      <c r="G5557">
        <v>320.74</v>
      </c>
      <c r="H5557">
        <v>287.12</v>
      </c>
      <c r="I5557" t="s">
        <v>10040</v>
      </c>
      <c r="J5557">
        <f>F5557*G5557</f>
        <v>5131.84</v>
      </c>
      <c r="K5557">
        <f>F5557*H5557</f>
        <v>4593.92</v>
      </c>
      <c r="L5557">
        <f>J5557-K5557</f>
        <v>537.92000000000007</v>
      </c>
      <c r="M5557" s="5">
        <f>L5557/J5557</f>
        <v>0.10482010351063167</v>
      </c>
      <c r="N5557" t="str">
        <f>IF(ISNA(VLOOKUP(A5557,'Returns Data'!A:A,1,0)),"No","Yes")</f>
        <v>No</v>
      </c>
      <c r="O5557" t="s">
        <v>10085</v>
      </c>
      <c r="P5557" t="str">
        <f>IFERROR(VLOOKUP(A5557,'Ratings Data'!A:C,3,0),"No Rating")</f>
        <v>No Rating</v>
      </c>
      <c r="Q5557" t="s">
        <v>10067</v>
      </c>
      <c r="R5557" s="5">
        <f t="shared" si="86"/>
        <v>2.7995054269764412</v>
      </c>
    </row>
    <row r="5558" spans="1:18" x14ac:dyDescent="0.3">
      <c r="A5558" t="s">
        <v>4121</v>
      </c>
      <c r="B5558" s="2">
        <v>45706</v>
      </c>
      <c r="C5558" t="s">
        <v>10021</v>
      </c>
      <c r="D5558" t="s">
        <v>10031</v>
      </c>
      <c r="E5558" t="s">
        <v>10034</v>
      </c>
      <c r="F5558">
        <v>16</v>
      </c>
      <c r="G5558">
        <v>155.55000000000001</v>
      </c>
      <c r="H5558">
        <v>125.25</v>
      </c>
      <c r="I5558" t="s">
        <v>10040</v>
      </c>
      <c r="J5558">
        <f>F5558*G5558</f>
        <v>2488.8000000000002</v>
      </c>
      <c r="K5558">
        <f>F5558*H5558</f>
        <v>2004</v>
      </c>
      <c r="L5558">
        <f>J5558-K5558</f>
        <v>484.80000000000018</v>
      </c>
      <c r="M5558" s="5">
        <f>L5558/J5558</f>
        <v>0.19479267116682744</v>
      </c>
      <c r="N5558" t="str">
        <f>IF(ISNA(VLOOKUP(A5558,'Returns Data'!A:A,1,0)),"No","Yes")</f>
        <v>No</v>
      </c>
      <c r="O5558" t="s">
        <v>10085</v>
      </c>
      <c r="P5558" t="str">
        <f>IFERROR(VLOOKUP(A5558,'Ratings Data'!A:C,3,0),"No Rating")</f>
        <v>No Rating</v>
      </c>
      <c r="Q5558" t="s">
        <v>10067</v>
      </c>
      <c r="R5558" s="5">
        <f t="shared" si="86"/>
        <v>-0.51502774833198228</v>
      </c>
    </row>
    <row r="5559" spans="1:18" x14ac:dyDescent="0.3">
      <c r="A5559" t="s">
        <v>4338</v>
      </c>
      <c r="B5559" s="2">
        <v>45706</v>
      </c>
      <c r="C5559" t="s">
        <v>10024</v>
      </c>
      <c r="D5559" t="s">
        <v>10029</v>
      </c>
      <c r="E5559" t="s">
        <v>10038</v>
      </c>
      <c r="F5559">
        <v>15</v>
      </c>
      <c r="G5559">
        <v>342.22</v>
      </c>
      <c r="H5559">
        <v>241.21</v>
      </c>
      <c r="I5559" t="s">
        <v>10040</v>
      </c>
      <c r="J5559">
        <f>F5559*G5559</f>
        <v>5133.3</v>
      </c>
      <c r="K5559">
        <f>F5559*H5559</f>
        <v>3618.15</v>
      </c>
      <c r="L5559">
        <f>J5559-K5559</f>
        <v>1515.15</v>
      </c>
      <c r="M5559" s="5">
        <f>L5559/J5559</f>
        <v>0.29516100753900998</v>
      </c>
      <c r="N5559" t="str">
        <f>IF(ISNA(VLOOKUP(A5559,'Returns Data'!A:A,1,0)),"No","Yes")</f>
        <v>No</v>
      </c>
      <c r="O5559" t="s">
        <v>10085</v>
      </c>
      <c r="P5559" t="str">
        <f>IFERROR(VLOOKUP(A5559,'Ratings Data'!A:C,3,0),"No Rating")</f>
        <v>No Rating</v>
      </c>
      <c r="Q5559" t="s">
        <v>10067</v>
      </c>
      <c r="R5559" s="5">
        <f t="shared" si="86"/>
        <v>1.062560270009643</v>
      </c>
    </row>
    <row r="5560" spans="1:18" x14ac:dyDescent="0.3">
      <c r="A5560" t="s">
        <v>5950</v>
      </c>
      <c r="B5560" s="2">
        <v>45706</v>
      </c>
      <c r="C5560" t="s">
        <v>10020</v>
      </c>
      <c r="D5560" t="s">
        <v>10030</v>
      </c>
      <c r="E5560" t="s">
        <v>10034</v>
      </c>
      <c r="F5560">
        <v>6</v>
      </c>
      <c r="G5560">
        <v>486.11</v>
      </c>
      <c r="H5560">
        <v>374.5</v>
      </c>
      <c r="I5560" t="s">
        <v>10039</v>
      </c>
      <c r="J5560">
        <f>F5560*G5560</f>
        <v>2916.66</v>
      </c>
      <c r="K5560">
        <f>F5560*H5560</f>
        <v>2247</v>
      </c>
      <c r="L5560">
        <f>J5560-K5560</f>
        <v>669.65999999999985</v>
      </c>
      <c r="M5560" s="5">
        <f>L5560/J5560</f>
        <v>0.2295982390816893</v>
      </c>
      <c r="N5560" t="str">
        <f>IF(ISNA(VLOOKUP(A5560,'Returns Data'!A:A,1,0)),"No","Yes")</f>
        <v>No</v>
      </c>
      <c r="O5560" t="s">
        <v>10085</v>
      </c>
      <c r="P5560">
        <f>IFERROR(VLOOKUP(A5560,'Ratings Data'!A:C,3,0),"No Rating")</f>
        <v>2</v>
      </c>
      <c r="Q5560" t="s">
        <v>10067</v>
      </c>
      <c r="R5560" s="5">
        <f t="shared" si="86"/>
        <v>-0.43181579101162998</v>
      </c>
    </row>
    <row r="5561" spans="1:18" x14ac:dyDescent="0.3">
      <c r="A5561" t="s">
        <v>7042</v>
      </c>
      <c r="B5561" s="2">
        <v>45706</v>
      </c>
      <c r="C5561" t="s">
        <v>10016</v>
      </c>
      <c r="D5561" t="s">
        <v>10032</v>
      </c>
      <c r="E5561" t="s">
        <v>10034</v>
      </c>
      <c r="F5561">
        <v>5</v>
      </c>
      <c r="G5561">
        <v>359.38</v>
      </c>
      <c r="H5561">
        <v>308.64</v>
      </c>
      <c r="I5561" t="s">
        <v>10040</v>
      </c>
      <c r="J5561">
        <f>F5561*G5561</f>
        <v>1796.9</v>
      </c>
      <c r="K5561">
        <f>F5561*H5561</f>
        <v>1543.1999999999998</v>
      </c>
      <c r="L5561">
        <f>J5561-K5561</f>
        <v>253.70000000000027</v>
      </c>
      <c r="M5561" s="5">
        <f>L5561/J5561</f>
        <v>0.14118760086816198</v>
      </c>
      <c r="N5561" t="str">
        <f>IF(ISNA(VLOOKUP(A5561,'Returns Data'!A:A,1,0)),"No","Yes")</f>
        <v>No</v>
      </c>
      <c r="O5561" t="s">
        <v>10085</v>
      </c>
      <c r="P5561" t="str">
        <f>IFERROR(VLOOKUP(A5561,'Ratings Data'!A:C,3,0),"No Rating")</f>
        <v>No Rating</v>
      </c>
      <c r="Q5561" t="s">
        <v>10067</v>
      </c>
      <c r="R5561" s="5">
        <f t="shared" si="86"/>
        <v>-0.38391859181392407</v>
      </c>
    </row>
    <row r="5562" spans="1:18" x14ac:dyDescent="0.3">
      <c r="A5562" t="s">
        <v>7642</v>
      </c>
      <c r="B5562" s="2">
        <v>45706</v>
      </c>
      <c r="C5562" t="s">
        <v>10024</v>
      </c>
      <c r="D5562" t="s">
        <v>10029</v>
      </c>
      <c r="E5562" t="s">
        <v>10035</v>
      </c>
      <c r="F5562">
        <v>2</v>
      </c>
      <c r="G5562">
        <v>82.78</v>
      </c>
      <c r="H5562">
        <v>63.58</v>
      </c>
      <c r="I5562" t="s">
        <v>10039</v>
      </c>
      <c r="J5562">
        <f>F5562*G5562</f>
        <v>165.56</v>
      </c>
      <c r="K5562">
        <f>F5562*H5562</f>
        <v>127.16</v>
      </c>
      <c r="L5562">
        <f>J5562-K5562</f>
        <v>38.400000000000006</v>
      </c>
      <c r="M5562" s="5">
        <f>L5562/J5562</f>
        <v>0.23194008214544579</v>
      </c>
      <c r="N5562" t="str">
        <f>IF(ISNA(VLOOKUP(A5562,'Returns Data'!A:A,1,0)),"No","Yes")</f>
        <v>No</v>
      </c>
      <c r="O5562" t="s">
        <v>10085</v>
      </c>
      <c r="P5562" t="str">
        <f>IFERROR(VLOOKUP(A5562,'Ratings Data'!A:C,3,0),"No Rating")</f>
        <v>No Rating</v>
      </c>
      <c r="Q5562" t="s">
        <v>10067</v>
      </c>
      <c r="R5562" s="5">
        <f t="shared" si="86"/>
        <v>-0.90786354276810066</v>
      </c>
    </row>
    <row r="5563" spans="1:18" x14ac:dyDescent="0.3">
      <c r="A5563" t="s">
        <v>7884</v>
      </c>
      <c r="B5563" s="2">
        <v>45706</v>
      </c>
      <c r="C5563" t="s">
        <v>10018</v>
      </c>
      <c r="D5563" t="s">
        <v>10033</v>
      </c>
      <c r="E5563" t="s">
        <v>10035</v>
      </c>
      <c r="F5563">
        <v>6</v>
      </c>
      <c r="G5563">
        <v>420.64</v>
      </c>
      <c r="H5563">
        <v>317.87</v>
      </c>
      <c r="I5563" t="s">
        <v>10039</v>
      </c>
      <c r="J5563">
        <f>F5563*G5563</f>
        <v>2523.84</v>
      </c>
      <c r="K5563">
        <f>F5563*H5563</f>
        <v>1907.22</v>
      </c>
      <c r="L5563">
        <f>J5563-K5563</f>
        <v>616.62000000000012</v>
      </c>
      <c r="M5563" s="5">
        <f>L5563/J5563</f>
        <v>0.24431818181818185</v>
      </c>
      <c r="N5563" t="str">
        <f>IF(ISNA(VLOOKUP(A5563,'Returns Data'!A:A,1,0)),"No","Yes")</f>
        <v>No</v>
      </c>
      <c r="O5563" t="s">
        <v>10085</v>
      </c>
      <c r="P5563" t="str">
        <f>IFERROR(VLOOKUP(A5563,'Ratings Data'!A:C,3,0),"No Rating")</f>
        <v>No Rating</v>
      </c>
      <c r="Q5563" t="s">
        <v>10067</v>
      </c>
      <c r="R5563" s="5">
        <f t="shared" si="86"/>
        <v>14.244261899009423</v>
      </c>
    </row>
    <row r="5564" spans="1:18" x14ac:dyDescent="0.3">
      <c r="A5564" t="s">
        <v>8065</v>
      </c>
      <c r="B5564" s="2">
        <v>45706</v>
      </c>
      <c r="C5564" t="s">
        <v>10009</v>
      </c>
      <c r="D5564" t="s">
        <v>10029</v>
      </c>
      <c r="E5564" t="s">
        <v>10038</v>
      </c>
      <c r="F5564">
        <v>12</v>
      </c>
      <c r="G5564">
        <v>21.69</v>
      </c>
      <c r="H5564">
        <v>13.52</v>
      </c>
      <c r="I5564" t="s">
        <v>10040</v>
      </c>
      <c r="J5564">
        <f>F5564*G5564</f>
        <v>260.28000000000003</v>
      </c>
      <c r="K5564">
        <f>F5564*H5564</f>
        <v>162.24</v>
      </c>
      <c r="L5564">
        <f>J5564-K5564</f>
        <v>98.04000000000002</v>
      </c>
      <c r="M5564" s="5">
        <f>L5564/J5564</f>
        <v>0.3766712770862149</v>
      </c>
      <c r="N5564" t="str">
        <f>IF(ISNA(VLOOKUP(A5564,'Returns Data'!A:A,1,0)),"No","Yes")</f>
        <v>No</v>
      </c>
      <c r="O5564" t="s">
        <v>10085</v>
      </c>
      <c r="P5564" t="str">
        <f>IFERROR(VLOOKUP(A5564,'Ratings Data'!A:C,3,0),"No Rating")</f>
        <v>No Rating</v>
      </c>
      <c r="Q5564" t="s">
        <v>10067</v>
      </c>
      <c r="R5564" s="5">
        <f t="shared" si="86"/>
        <v>-0.8968714340053251</v>
      </c>
    </row>
    <row r="5565" spans="1:18" x14ac:dyDescent="0.3">
      <c r="A5565" t="s">
        <v>9287</v>
      </c>
      <c r="B5565" s="2">
        <v>45706</v>
      </c>
      <c r="C5565" t="s">
        <v>10011</v>
      </c>
      <c r="D5565" t="s">
        <v>10029</v>
      </c>
      <c r="E5565" t="s">
        <v>10034</v>
      </c>
      <c r="F5565">
        <v>8</v>
      </c>
      <c r="G5565">
        <v>266.42</v>
      </c>
      <c r="H5565">
        <v>217.09</v>
      </c>
      <c r="I5565" t="s">
        <v>10039</v>
      </c>
      <c r="J5565">
        <f>F5565*G5565</f>
        <v>2131.36</v>
      </c>
      <c r="K5565">
        <f>F5565*H5565</f>
        <v>1736.72</v>
      </c>
      <c r="L5565">
        <f>J5565-K5565</f>
        <v>394.6400000000001</v>
      </c>
      <c r="M5565" s="5">
        <f>L5565/J5565</f>
        <v>0.18515877186397423</v>
      </c>
      <c r="N5565" t="str">
        <f>IF(ISNA(VLOOKUP(A5565,'Returns Data'!A:A,1,0)),"No","Yes")</f>
        <v>No</v>
      </c>
      <c r="O5565" t="s">
        <v>10085</v>
      </c>
      <c r="P5565" t="str">
        <f>IFERROR(VLOOKUP(A5565,'Ratings Data'!A:C,3,0),"No Rating")</f>
        <v>No Rating</v>
      </c>
      <c r="Q5565" t="s">
        <v>10067</v>
      </c>
      <c r="R5565" s="5">
        <f t="shared" si="86"/>
        <v>7.188719840172122</v>
      </c>
    </row>
    <row r="5566" spans="1:18" x14ac:dyDescent="0.3">
      <c r="A5566" t="s">
        <v>9471</v>
      </c>
      <c r="B5566" s="2">
        <v>45706</v>
      </c>
      <c r="C5566" t="s">
        <v>10012</v>
      </c>
      <c r="D5566" t="s">
        <v>10030</v>
      </c>
      <c r="E5566" t="s">
        <v>10036</v>
      </c>
      <c r="F5566">
        <v>11</v>
      </c>
      <c r="G5566">
        <v>245.35</v>
      </c>
      <c r="H5566">
        <v>199.8</v>
      </c>
      <c r="I5566" t="s">
        <v>10040</v>
      </c>
      <c r="J5566">
        <f>F5566*G5566</f>
        <v>2698.85</v>
      </c>
      <c r="K5566">
        <f>F5566*H5566</f>
        <v>2197.8000000000002</v>
      </c>
      <c r="L5566">
        <f>J5566-K5566</f>
        <v>501.04999999999973</v>
      </c>
      <c r="M5566" s="5">
        <f>L5566/J5566</f>
        <v>0.18565314856327686</v>
      </c>
      <c r="N5566" t="str">
        <f>IF(ISNA(VLOOKUP(A5566,'Returns Data'!A:A,1,0)),"No","Yes")</f>
        <v>No</v>
      </c>
      <c r="O5566" t="s">
        <v>10085</v>
      </c>
      <c r="P5566" t="str">
        <f>IFERROR(VLOOKUP(A5566,'Ratings Data'!A:C,3,0),"No Rating")</f>
        <v>No Rating</v>
      </c>
      <c r="Q5566" t="s">
        <v>10067</v>
      </c>
      <c r="R5566" s="5">
        <f t="shared" si="86"/>
        <v>0.26625722543352587</v>
      </c>
    </row>
    <row r="5567" spans="1:18" x14ac:dyDescent="0.3">
      <c r="A5567" t="s">
        <v>9641</v>
      </c>
      <c r="B5567" s="2">
        <v>45706</v>
      </c>
      <c r="C5567" t="s">
        <v>10011</v>
      </c>
      <c r="D5567" t="s">
        <v>10029</v>
      </c>
      <c r="E5567" t="s">
        <v>10035</v>
      </c>
      <c r="F5567">
        <v>12</v>
      </c>
      <c r="G5567">
        <v>496.56</v>
      </c>
      <c r="H5567">
        <v>315.06</v>
      </c>
      <c r="I5567" t="s">
        <v>10039</v>
      </c>
      <c r="J5567">
        <f>F5567*G5567</f>
        <v>5958.72</v>
      </c>
      <c r="K5567">
        <f>F5567*H5567</f>
        <v>3780.7200000000003</v>
      </c>
      <c r="L5567">
        <f>J5567-K5567</f>
        <v>2178</v>
      </c>
      <c r="M5567" s="5">
        <f>L5567/J5567</f>
        <v>0.36551474142097629</v>
      </c>
      <c r="N5567" t="str">
        <f>IF(ISNA(VLOOKUP(A5567,'Returns Data'!A:A,1,0)),"No","Yes")</f>
        <v>Yes</v>
      </c>
      <c r="O5567" t="str">
        <f>IFERROR(VLOOKUP(A5567,'Returns Data'!A:E,5,0),"No Returns")</f>
        <v>Wrong Product</v>
      </c>
      <c r="P5567" t="str">
        <f>IFERROR(VLOOKUP(A5567,'Ratings Data'!A:C,3,0),"No Rating")</f>
        <v>No Rating</v>
      </c>
      <c r="Q5567" t="s">
        <v>10067</v>
      </c>
      <c r="R5567" s="5">
        <f t="shared" si="86"/>
        <v>1.2078737239935531</v>
      </c>
    </row>
    <row r="5568" spans="1:18" x14ac:dyDescent="0.3">
      <c r="A5568" t="s">
        <v>544</v>
      </c>
      <c r="B5568" s="2">
        <v>45707</v>
      </c>
      <c r="C5568" t="s">
        <v>10016</v>
      </c>
      <c r="D5568" t="s">
        <v>10032</v>
      </c>
      <c r="E5568" t="s">
        <v>10037</v>
      </c>
      <c r="F5568">
        <v>2</v>
      </c>
      <c r="G5568">
        <v>31.09</v>
      </c>
      <c r="H5568">
        <v>23.01</v>
      </c>
      <c r="I5568" t="s">
        <v>10040</v>
      </c>
      <c r="J5568">
        <f>F5568*G5568</f>
        <v>62.18</v>
      </c>
      <c r="K5568">
        <f>F5568*H5568</f>
        <v>46.02</v>
      </c>
      <c r="L5568">
        <f>J5568-K5568</f>
        <v>16.159999999999997</v>
      </c>
      <c r="M5568" s="5">
        <f>L5568/J5568</f>
        <v>0.2598906400771952</v>
      </c>
      <c r="N5568" t="str">
        <f>IF(ISNA(VLOOKUP(A5568,'Returns Data'!A:A,1,0)),"No","Yes")</f>
        <v>No</v>
      </c>
      <c r="O5568" t="s">
        <v>10085</v>
      </c>
      <c r="P5568" t="str">
        <f>IFERROR(VLOOKUP(A5568,'Ratings Data'!A:C,3,0),"No Rating")</f>
        <v>No Rating</v>
      </c>
      <c r="Q5568" t="s">
        <v>10067</v>
      </c>
      <c r="R5568" s="5">
        <f t="shared" si="86"/>
        <v>-0.98956487299285745</v>
      </c>
    </row>
    <row r="5569" spans="1:18" x14ac:dyDescent="0.3">
      <c r="A5569" t="s">
        <v>870</v>
      </c>
      <c r="B5569" s="2">
        <v>45707</v>
      </c>
      <c r="C5569" t="s">
        <v>10016</v>
      </c>
      <c r="D5569" t="s">
        <v>10032</v>
      </c>
      <c r="E5569" t="s">
        <v>10034</v>
      </c>
      <c r="F5569">
        <v>1</v>
      </c>
      <c r="G5569">
        <v>486.13</v>
      </c>
      <c r="H5569">
        <v>408.69</v>
      </c>
      <c r="I5569" t="s">
        <v>10040</v>
      </c>
      <c r="J5569">
        <f>F5569*G5569</f>
        <v>486.13</v>
      </c>
      <c r="K5569">
        <f>F5569*H5569</f>
        <v>408.69</v>
      </c>
      <c r="L5569">
        <f>J5569-K5569</f>
        <v>77.44</v>
      </c>
      <c r="M5569" s="5">
        <f>L5569/J5569</f>
        <v>0.1592989529549709</v>
      </c>
      <c r="N5569" t="str">
        <f>IF(ISNA(VLOOKUP(A5569,'Returns Data'!A:A,1,0)),"No","Yes")</f>
        <v>No</v>
      </c>
      <c r="O5569" t="s">
        <v>10085</v>
      </c>
      <c r="P5569" t="str">
        <f>IFERROR(VLOOKUP(A5569,'Ratings Data'!A:C,3,0),"No Rating")</f>
        <v>No Rating</v>
      </c>
      <c r="Q5569" t="s">
        <v>10067</v>
      </c>
      <c r="R5569" s="5">
        <f t="shared" si="86"/>
        <v>6.8181087166291414</v>
      </c>
    </row>
    <row r="5570" spans="1:18" x14ac:dyDescent="0.3">
      <c r="A5570" t="s">
        <v>1376</v>
      </c>
      <c r="B5570" s="2">
        <v>45707</v>
      </c>
      <c r="C5570" t="s">
        <v>10019</v>
      </c>
      <c r="D5570" t="s">
        <v>10031</v>
      </c>
      <c r="E5570" t="s">
        <v>10038</v>
      </c>
      <c r="F5570">
        <v>11</v>
      </c>
      <c r="G5570">
        <v>121.26</v>
      </c>
      <c r="H5570">
        <v>106.4</v>
      </c>
      <c r="I5570" t="s">
        <v>10040</v>
      </c>
      <c r="J5570">
        <f>F5570*G5570</f>
        <v>1333.8600000000001</v>
      </c>
      <c r="K5570">
        <f>F5570*H5570</f>
        <v>1170.4000000000001</v>
      </c>
      <c r="L5570">
        <f>J5570-K5570</f>
        <v>163.46000000000004</v>
      </c>
      <c r="M5570" s="5">
        <f>L5570/J5570</f>
        <v>0.12254659409533236</v>
      </c>
      <c r="N5570" t="str">
        <f>IF(ISNA(VLOOKUP(A5570,'Returns Data'!A:A,1,0)),"No","Yes")</f>
        <v>No</v>
      </c>
      <c r="O5570" t="s">
        <v>10085</v>
      </c>
      <c r="P5570" t="str">
        <f>IFERROR(VLOOKUP(A5570,'Ratings Data'!A:C,3,0),"No Rating")</f>
        <v>No Rating</v>
      </c>
      <c r="Q5570" t="s">
        <v>10067</v>
      </c>
      <c r="R5570" s="5">
        <f t="shared" si="86"/>
        <v>1.7438339538806495</v>
      </c>
    </row>
    <row r="5571" spans="1:18" x14ac:dyDescent="0.3">
      <c r="A5571" t="s">
        <v>1544</v>
      </c>
      <c r="B5571" s="2">
        <v>45707</v>
      </c>
      <c r="C5571" t="s">
        <v>10022</v>
      </c>
      <c r="D5571" t="s">
        <v>10033</v>
      </c>
      <c r="E5571" t="s">
        <v>10034</v>
      </c>
      <c r="F5571">
        <v>13</v>
      </c>
      <c r="G5571">
        <v>286.97000000000003</v>
      </c>
      <c r="H5571">
        <v>202.94</v>
      </c>
      <c r="I5571" t="s">
        <v>10039</v>
      </c>
      <c r="J5571">
        <f>F5571*G5571</f>
        <v>3730.6100000000006</v>
      </c>
      <c r="K5571">
        <f>F5571*H5571</f>
        <v>2638.22</v>
      </c>
      <c r="L5571">
        <f>J5571-K5571</f>
        <v>1092.3900000000008</v>
      </c>
      <c r="M5571" s="5">
        <f>L5571/J5571</f>
        <v>0.29281806460605653</v>
      </c>
      <c r="N5571" t="str">
        <f>IF(ISNA(VLOOKUP(A5571,'Returns Data'!A:A,1,0)),"No","Yes")</f>
        <v>No</v>
      </c>
      <c r="O5571" t="s">
        <v>10085</v>
      </c>
      <c r="P5571" t="str">
        <f>IFERROR(VLOOKUP(A5571,'Ratings Data'!A:C,3,0),"No Rating")</f>
        <v>No Rating</v>
      </c>
      <c r="Q5571" t="s">
        <v>10067</v>
      </c>
      <c r="R5571" s="5">
        <f t="shared" si="86"/>
        <v>1.7968527431664494</v>
      </c>
    </row>
    <row r="5572" spans="1:18" x14ac:dyDescent="0.3">
      <c r="A5572" t="s">
        <v>1665</v>
      </c>
      <c r="B5572" s="2">
        <v>45707</v>
      </c>
      <c r="C5572" t="s">
        <v>10025</v>
      </c>
      <c r="D5572" t="s">
        <v>10033</v>
      </c>
      <c r="E5572" t="s">
        <v>10034</v>
      </c>
      <c r="F5572">
        <v>14</v>
      </c>
      <c r="G5572">
        <v>176.61</v>
      </c>
      <c r="H5572">
        <v>153.66999999999999</v>
      </c>
      <c r="I5572" t="s">
        <v>10039</v>
      </c>
      <c r="J5572">
        <f>F5572*G5572</f>
        <v>2472.54</v>
      </c>
      <c r="K5572">
        <f>F5572*H5572</f>
        <v>2151.3799999999997</v>
      </c>
      <c r="L5572">
        <f>J5572-K5572</f>
        <v>321.16000000000031</v>
      </c>
      <c r="M5572" s="5">
        <f>L5572/J5572</f>
        <v>0.12989071966479826</v>
      </c>
      <c r="N5572" t="str">
        <f>IF(ISNA(VLOOKUP(A5572,'Returns Data'!A:A,1,0)),"No","Yes")</f>
        <v>No</v>
      </c>
      <c r="O5572" t="s">
        <v>10085</v>
      </c>
      <c r="P5572" t="str">
        <f>IFERROR(VLOOKUP(A5572,'Ratings Data'!A:C,3,0),"No Rating")</f>
        <v>No Rating</v>
      </c>
      <c r="Q5572" t="s">
        <v>10067</v>
      </c>
      <c r="R5572" s="5">
        <f t="shared" ref="R5572:R5635" si="87">(J5572-J5571)/J5571</f>
        <v>-0.33722903224941775</v>
      </c>
    </row>
    <row r="5573" spans="1:18" x14ac:dyDescent="0.3">
      <c r="A5573" t="s">
        <v>1680</v>
      </c>
      <c r="B5573" s="2">
        <v>45707</v>
      </c>
      <c r="C5573" t="s">
        <v>10009</v>
      </c>
      <c r="D5573" t="s">
        <v>10029</v>
      </c>
      <c r="E5573" t="s">
        <v>10038</v>
      </c>
      <c r="F5573">
        <v>2</v>
      </c>
      <c r="G5573">
        <v>173.04</v>
      </c>
      <c r="H5573">
        <v>126.71</v>
      </c>
      <c r="I5573" t="s">
        <v>10040</v>
      </c>
      <c r="J5573">
        <f>F5573*G5573</f>
        <v>346.08</v>
      </c>
      <c r="K5573">
        <f>F5573*H5573</f>
        <v>253.42</v>
      </c>
      <c r="L5573">
        <f>J5573-K5573</f>
        <v>92.66</v>
      </c>
      <c r="M5573" s="5">
        <f>L5573/J5573</f>
        <v>0.26774156264447529</v>
      </c>
      <c r="N5573" t="str">
        <f>IF(ISNA(VLOOKUP(A5573,'Returns Data'!A:A,1,0)),"No","Yes")</f>
        <v>No</v>
      </c>
      <c r="O5573" t="s">
        <v>10085</v>
      </c>
      <c r="P5573" t="str">
        <f>IFERROR(VLOOKUP(A5573,'Ratings Data'!A:C,3,0),"No Rating")</f>
        <v>No Rating</v>
      </c>
      <c r="Q5573" t="s">
        <v>10067</v>
      </c>
      <c r="R5573" s="5">
        <f t="shared" si="87"/>
        <v>-0.86003057584508236</v>
      </c>
    </row>
    <row r="5574" spans="1:18" x14ac:dyDescent="0.3">
      <c r="A5574" t="s">
        <v>1702</v>
      </c>
      <c r="B5574" s="2">
        <v>45707</v>
      </c>
      <c r="C5574" t="s">
        <v>10027</v>
      </c>
      <c r="D5574" t="s">
        <v>10032</v>
      </c>
      <c r="E5574" t="s">
        <v>10037</v>
      </c>
      <c r="F5574">
        <v>1</v>
      </c>
      <c r="G5574">
        <v>33.380000000000003</v>
      </c>
      <c r="H5574">
        <v>25.93</v>
      </c>
      <c r="I5574" t="s">
        <v>10039</v>
      </c>
      <c r="J5574">
        <f>F5574*G5574</f>
        <v>33.380000000000003</v>
      </c>
      <c r="K5574">
        <f>F5574*H5574</f>
        <v>25.93</v>
      </c>
      <c r="L5574">
        <f>J5574-K5574</f>
        <v>7.4500000000000028</v>
      </c>
      <c r="M5574" s="5">
        <f>L5574/J5574</f>
        <v>0.22318753744757347</v>
      </c>
      <c r="N5574" t="str">
        <f>IF(ISNA(VLOOKUP(A5574,'Returns Data'!A:A,1,0)),"No","Yes")</f>
        <v>No</v>
      </c>
      <c r="O5574" t="s">
        <v>10085</v>
      </c>
      <c r="P5574" t="str">
        <f>IFERROR(VLOOKUP(A5574,'Ratings Data'!A:C,3,0),"No Rating")</f>
        <v>No Rating</v>
      </c>
      <c r="Q5574" t="s">
        <v>10067</v>
      </c>
      <c r="R5574" s="5">
        <f t="shared" si="87"/>
        <v>-0.90354831252889511</v>
      </c>
    </row>
    <row r="5575" spans="1:18" x14ac:dyDescent="0.3">
      <c r="A5575" t="s">
        <v>2704</v>
      </c>
      <c r="B5575" s="2">
        <v>45707</v>
      </c>
      <c r="C5575" t="s">
        <v>10018</v>
      </c>
      <c r="D5575" t="s">
        <v>10033</v>
      </c>
      <c r="E5575" t="s">
        <v>10034</v>
      </c>
      <c r="F5575">
        <v>5</v>
      </c>
      <c r="G5575">
        <v>233.17</v>
      </c>
      <c r="H5575">
        <v>189.79</v>
      </c>
      <c r="I5575" t="s">
        <v>10040</v>
      </c>
      <c r="J5575">
        <f>F5575*G5575</f>
        <v>1165.8499999999999</v>
      </c>
      <c r="K5575">
        <f>F5575*H5575</f>
        <v>948.94999999999993</v>
      </c>
      <c r="L5575">
        <f>J5575-K5575</f>
        <v>216.89999999999998</v>
      </c>
      <c r="M5575" s="5">
        <f>L5575/J5575</f>
        <v>0.18604451687609899</v>
      </c>
      <c r="N5575" t="str">
        <f>IF(ISNA(VLOOKUP(A5575,'Returns Data'!A:A,1,0)),"No","Yes")</f>
        <v>No</v>
      </c>
      <c r="O5575" t="s">
        <v>10085</v>
      </c>
      <c r="P5575" t="str">
        <f>IFERROR(VLOOKUP(A5575,'Ratings Data'!A:C,3,0),"No Rating")</f>
        <v>No Rating</v>
      </c>
      <c r="Q5575" t="s">
        <v>10067</v>
      </c>
      <c r="R5575" s="5">
        <f t="shared" si="87"/>
        <v>33.926602756141392</v>
      </c>
    </row>
    <row r="5576" spans="1:18" x14ac:dyDescent="0.3">
      <c r="A5576" t="s">
        <v>2880</v>
      </c>
      <c r="B5576" s="2">
        <v>45707</v>
      </c>
      <c r="C5576" t="s">
        <v>10025</v>
      </c>
      <c r="D5576" t="s">
        <v>10033</v>
      </c>
      <c r="E5576" t="s">
        <v>10036</v>
      </c>
      <c r="F5576">
        <v>4</v>
      </c>
      <c r="G5576">
        <v>23.88</v>
      </c>
      <c r="H5576">
        <v>20.170000000000002</v>
      </c>
      <c r="I5576" t="s">
        <v>10039</v>
      </c>
      <c r="J5576">
        <f>F5576*G5576</f>
        <v>95.52</v>
      </c>
      <c r="K5576">
        <f>F5576*H5576</f>
        <v>80.680000000000007</v>
      </c>
      <c r="L5576">
        <f>J5576-K5576</f>
        <v>14.839999999999989</v>
      </c>
      <c r="M5576" s="5">
        <f>L5576/J5576</f>
        <v>0.15536013400334997</v>
      </c>
      <c r="N5576" t="str">
        <f>IF(ISNA(VLOOKUP(A5576,'Returns Data'!A:A,1,0)),"No","Yes")</f>
        <v>No</v>
      </c>
      <c r="O5576" t="s">
        <v>10085</v>
      </c>
      <c r="P5576" t="str">
        <f>IFERROR(VLOOKUP(A5576,'Ratings Data'!A:C,3,0),"No Rating")</f>
        <v>No Rating</v>
      </c>
      <c r="Q5576" t="s">
        <v>10067</v>
      </c>
      <c r="R5576" s="5">
        <f t="shared" si="87"/>
        <v>-0.91806836213921172</v>
      </c>
    </row>
    <row r="5577" spans="1:18" x14ac:dyDescent="0.3">
      <c r="A5577" t="s">
        <v>2912</v>
      </c>
      <c r="B5577" s="2">
        <v>45707</v>
      </c>
      <c r="C5577" t="s">
        <v>10016</v>
      </c>
      <c r="D5577" t="s">
        <v>10032</v>
      </c>
      <c r="E5577" t="s">
        <v>10037</v>
      </c>
      <c r="F5577">
        <v>13</v>
      </c>
      <c r="G5577">
        <v>164.11</v>
      </c>
      <c r="H5577">
        <v>103.41</v>
      </c>
      <c r="I5577" t="s">
        <v>10040</v>
      </c>
      <c r="J5577">
        <f>F5577*G5577</f>
        <v>2133.4300000000003</v>
      </c>
      <c r="K5577">
        <f>F5577*H5577</f>
        <v>1344.33</v>
      </c>
      <c r="L5577">
        <f>J5577-K5577</f>
        <v>789.10000000000036</v>
      </c>
      <c r="M5577" s="5">
        <f>L5577/J5577</f>
        <v>0.3698738650904882</v>
      </c>
      <c r="N5577" t="str">
        <f>IF(ISNA(VLOOKUP(A5577,'Returns Data'!A:A,1,0)),"No","Yes")</f>
        <v>No</v>
      </c>
      <c r="O5577" t="s">
        <v>10085</v>
      </c>
      <c r="P5577" t="str">
        <f>IFERROR(VLOOKUP(A5577,'Ratings Data'!A:C,3,0),"No Rating")</f>
        <v>No Rating</v>
      </c>
      <c r="Q5577" t="s">
        <v>10067</v>
      </c>
      <c r="R5577" s="5">
        <f t="shared" si="87"/>
        <v>21.334903685092133</v>
      </c>
    </row>
    <row r="5578" spans="1:18" x14ac:dyDescent="0.3">
      <c r="A5578" t="s">
        <v>2926</v>
      </c>
      <c r="B5578" s="2">
        <v>45707</v>
      </c>
      <c r="C5578" t="s">
        <v>10028</v>
      </c>
      <c r="D5578" t="s">
        <v>10032</v>
      </c>
      <c r="E5578" t="s">
        <v>10034</v>
      </c>
      <c r="F5578">
        <v>11</v>
      </c>
      <c r="G5578">
        <v>133.32</v>
      </c>
      <c r="H5578">
        <v>112.19</v>
      </c>
      <c r="I5578" t="s">
        <v>10040</v>
      </c>
      <c r="J5578">
        <f>F5578*G5578</f>
        <v>1466.52</v>
      </c>
      <c r="K5578">
        <f>F5578*H5578</f>
        <v>1234.0899999999999</v>
      </c>
      <c r="L5578">
        <f>J5578-K5578</f>
        <v>232.43000000000006</v>
      </c>
      <c r="M5578" s="5">
        <f>L5578/J5578</f>
        <v>0.15849084908490854</v>
      </c>
      <c r="N5578" t="str">
        <f>IF(ISNA(VLOOKUP(A5578,'Returns Data'!A:A,1,0)),"No","Yes")</f>
        <v>Yes</v>
      </c>
      <c r="O5578" t="str">
        <f>IFERROR(VLOOKUP(A5578,'Returns Data'!A:E,5,0),"No Returns")</f>
        <v>Customer Changed Mind</v>
      </c>
      <c r="P5578" t="str">
        <f>IFERROR(VLOOKUP(A5578,'Ratings Data'!A:C,3,0),"No Rating")</f>
        <v>No Rating</v>
      </c>
      <c r="Q5578" t="s">
        <v>10067</v>
      </c>
      <c r="R5578" s="5">
        <f t="shared" si="87"/>
        <v>-0.31259989781713027</v>
      </c>
    </row>
    <row r="5579" spans="1:18" x14ac:dyDescent="0.3">
      <c r="A5579" t="s">
        <v>3514</v>
      </c>
      <c r="B5579" s="2">
        <v>45707</v>
      </c>
      <c r="C5579" t="s">
        <v>10022</v>
      </c>
      <c r="D5579" t="s">
        <v>10033</v>
      </c>
      <c r="E5579" t="s">
        <v>10035</v>
      </c>
      <c r="F5579">
        <v>14</v>
      </c>
      <c r="G5579">
        <v>209.59</v>
      </c>
      <c r="H5579">
        <v>179.62</v>
      </c>
      <c r="I5579" t="s">
        <v>10040</v>
      </c>
      <c r="J5579">
        <f>F5579*G5579</f>
        <v>2934.26</v>
      </c>
      <c r="K5579">
        <f>F5579*H5579</f>
        <v>2514.6800000000003</v>
      </c>
      <c r="L5579">
        <f>J5579-K5579</f>
        <v>419.57999999999993</v>
      </c>
      <c r="M5579" s="5">
        <f>L5579/J5579</f>
        <v>0.14299346342859864</v>
      </c>
      <c r="N5579" t="str">
        <f>IF(ISNA(VLOOKUP(A5579,'Returns Data'!A:A,1,0)),"No","Yes")</f>
        <v>No</v>
      </c>
      <c r="O5579" t="s">
        <v>10085</v>
      </c>
      <c r="P5579" t="str">
        <f>IFERROR(VLOOKUP(A5579,'Ratings Data'!A:C,3,0),"No Rating")</f>
        <v>No Rating</v>
      </c>
      <c r="Q5579" t="s">
        <v>10067</v>
      </c>
      <c r="R5579" s="5">
        <f t="shared" si="87"/>
        <v>1.0008319013719555</v>
      </c>
    </row>
    <row r="5580" spans="1:18" x14ac:dyDescent="0.3">
      <c r="A5580" t="s">
        <v>3785</v>
      </c>
      <c r="B5580" s="2">
        <v>45707</v>
      </c>
      <c r="C5580" t="s">
        <v>10011</v>
      </c>
      <c r="D5580" t="s">
        <v>10029</v>
      </c>
      <c r="E5580" t="s">
        <v>10034</v>
      </c>
      <c r="F5580">
        <v>2</v>
      </c>
      <c r="G5580">
        <v>443.9</v>
      </c>
      <c r="H5580">
        <v>268.2</v>
      </c>
      <c r="I5580" t="s">
        <v>10040</v>
      </c>
      <c r="J5580">
        <f>F5580*G5580</f>
        <v>887.8</v>
      </c>
      <c r="K5580">
        <f>F5580*H5580</f>
        <v>536.4</v>
      </c>
      <c r="L5580">
        <f>J5580-K5580</f>
        <v>351.4</v>
      </c>
      <c r="M5580" s="5">
        <f>L5580/J5580</f>
        <v>0.3958098670871818</v>
      </c>
      <c r="N5580" t="str">
        <f>IF(ISNA(VLOOKUP(A5580,'Returns Data'!A:A,1,0)),"No","Yes")</f>
        <v>No</v>
      </c>
      <c r="O5580" t="s">
        <v>10085</v>
      </c>
      <c r="P5580" t="str">
        <f>IFERROR(VLOOKUP(A5580,'Ratings Data'!A:C,3,0),"No Rating")</f>
        <v>No Rating</v>
      </c>
      <c r="Q5580" t="s">
        <v>10067</v>
      </c>
      <c r="R5580" s="5">
        <f t="shared" si="87"/>
        <v>-0.69743649165377308</v>
      </c>
    </row>
    <row r="5581" spans="1:18" x14ac:dyDescent="0.3">
      <c r="A5581" t="s">
        <v>4295</v>
      </c>
      <c r="B5581" s="2">
        <v>45707</v>
      </c>
      <c r="C5581" t="s">
        <v>10010</v>
      </c>
      <c r="D5581" t="s">
        <v>10029</v>
      </c>
      <c r="E5581" t="s">
        <v>10034</v>
      </c>
      <c r="F5581">
        <v>5</v>
      </c>
      <c r="G5581">
        <v>50.43</v>
      </c>
      <c r="H5581">
        <v>35.51</v>
      </c>
      <c r="I5581" t="s">
        <v>10040</v>
      </c>
      <c r="J5581">
        <f>F5581*G5581</f>
        <v>252.15</v>
      </c>
      <c r="K5581">
        <f>F5581*H5581</f>
        <v>177.54999999999998</v>
      </c>
      <c r="L5581">
        <f>J5581-K5581</f>
        <v>74.600000000000023</v>
      </c>
      <c r="M5581" s="5">
        <f>L5581/J5581</f>
        <v>0.29585564148324417</v>
      </c>
      <c r="N5581" t="str">
        <f>IF(ISNA(VLOOKUP(A5581,'Returns Data'!A:A,1,0)),"No","Yes")</f>
        <v>No</v>
      </c>
      <c r="O5581" t="s">
        <v>10085</v>
      </c>
      <c r="P5581" t="str">
        <f>IFERROR(VLOOKUP(A5581,'Ratings Data'!A:C,3,0),"No Rating")</f>
        <v>No Rating</v>
      </c>
      <c r="Q5581" t="s">
        <v>10067</v>
      </c>
      <c r="R5581" s="5">
        <f t="shared" si="87"/>
        <v>-0.71598332957873401</v>
      </c>
    </row>
    <row r="5582" spans="1:18" x14ac:dyDescent="0.3">
      <c r="A5582" t="s">
        <v>4534</v>
      </c>
      <c r="B5582" s="2">
        <v>45707</v>
      </c>
      <c r="C5582" t="s">
        <v>10018</v>
      </c>
      <c r="D5582" t="s">
        <v>10033</v>
      </c>
      <c r="E5582" t="s">
        <v>10036</v>
      </c>
      <c r="F5582">
        <v>13</v>
      </c>
      <c r="G5582">
        <v>252.59</v>
      </c>
      <c r="H5582">
        <v>180.81</v>
      </c>
      <c r="I5582" t="s">
        <v>10039</v>
      </c>
      <c r="J5582">
        <f>F5582*G5582</f>
        <v>3283.67</v>
      </c>
      <c r="K5582">
        <f>F5582*H5582</f>
        <v>2350.5300000000002</v>
      </c>
      <c r="L5582">
        <f>J5582-K5582</f>
        <v>933.13999999999987</v>
      </c>
      <c r="M5582" s="5">
        <f>L5582/J5582</f>
        <v>0.28417593728967888</v>
      </c>
      <c r="N5582" t="str">
        <f>IF(ISNA(VLOOKUP(A5582,'Returns Data'!A:A,1,0)),"No","Yes")</f>
        <v>Yes</v>
      </c>
      <c r="O5582" t="str">
        <f>IFERROR(VLOOKUP(A5582,'Returns Data'!A:E,5,0),"No Returns")</f>
        <v>Late Delivery</v>
      </c>
      <c r="P5582" t="str">
        <f>IFERROR(VLOOKUP(A5582,'Ratings Data'!A:C,3,0),"No Rating")</f>
        <v>No Rating</v>
      </c>
      <c r="Q5582" t="s">
        <v>10067</v>
      </c>
      <c r="R5582" s="5">
        <f t="shared" si="87"/>
        <v>12.022684909775927</v>
      </c>
    </row>
    <row r="5583" spans="1:18" x14ac:dyDescent="0.3">
      <c r="A5583" t="s">
        <v>4777</v>
      </c>
      <c r="B5583" s="2">
        <v>45707</v>
      </c>
      <c r="C5583" t="s">
        <v>10009</v>
      </c>
      <c r="D5583" t="s">
        <v>10029</v>
      </c>
      <c r="E5583" t="s">
        <v>10038</v>
      </c>
      <c r="F5583">
        <v>12</v>
      </c>
      <c r="G5583">
        <v>55.86</v>
      </c>
      <c r="H5583">
        <v>42.84</v>
      </c>
      <c r="I5583" t="s">
        <v>10039</v>
      </c>
      <c r="J5583">
        <f>F5583*G5583</f>
        <v>670.31999999999994</v>
      </c>
      <c r="K5583">
        <f>F5583*H5583</f>
        <v>514.08000000000004</v>
      </c>
      <c r="L5583">
        <f>J5583-K5583</f>
        <v>156.2399999999999</v>
      </c>
      <c r="M5583" s="5">
        <f>L5583/J5583</f>
        <v>0.23308270676691717</v>
      </c>
      <c r="N5583" t="str">
        <f>IF(ISNA(VLOOKUP(A5583,'Returns Data'!A:A,1,0)),"No","Yes")</f>
        <v>No</v>
      </c>
      <c r="O5583" t="s">
        <v>10085</v>
      </c>
      <c r="P5583" t="str">
        <f>IFERROR(VLOOKUP(A5583,'Ratings Data'!A:C,3,0),"No Rating")</f>
        <v>No Rating</v>
      </c>
      <c r="Q5583" t="s">
        <v>10067</v>
      </c>
      <c r="R5583" s="5">
        <f t="shared" si="87"/>
        <v>-0.7958625562251993</v>
      </c>
    </row>
    <row r="5584" spans="1:18" x14ac:dyDescent="0.3">
      <c r="A5584" t="s">
        <v>4946</v>
      </c>
      <c r="B5584" s="2">
        <v>45707</v>
      </c>
      <c r="C5584" t="s">
        <v>10024</v>
      </c>
      <c r="D5584" t="s">
        <v>10029</v>
      </c>
      <c r="E5584" t="s">
        <v>10035</v>
      </c>
      <c r="F5584">
        <v>2</v>
      </c>
      <c r="G5584">
        <v>195.33</v>
      </c>
      <c r="H5584">
        <v>144.66999999999999</v>
      </c>
      <c r="I5584" t="s">
        <v>10039</v>
      </c>
      <c r="J5584">
        <f>F5584*G5584</f>
        <v>390.66</v>
      </c>
      <c r="K5584">
        <f>F5584*H5584</f>
        <v>289.33999999999997</v>
      </c>
      <c r="L5584">
        <f>J5584-K5584</f>
        <v>101.32000000000005</v>
      </c>
      <c r="M5584" s="5">
        <f>L5584/J5584</f>
        <v>0.25935596170583125</v>
      </c>
      <c r="N5584" t="str">
        <f>IF(ISNA(VLOOKUP(A5584,'Returns Data'!A:A,1,0)),"No","Yes")</f>
        <v>No</v>
      </c>
      <c r="O5584" t="s">
        <v>10085</v>
      </c>
      <c r="P5584" t="str">
        <f>IFERROR(VLOOKUP(A5584,'Ratings Data'!A:C,3,0),"No Rating")</f>
        <v>No Rating</v>
      </c>
      <c r="Q5584" t="s">
        <v>10067</v>
      </c>
      <c r="R5584" s="5">
        <f t="shared" si="87"/>
        <v>-0.41720372359470093</v>
      </c>
    </row>
    <row r="5585" spans="1:18" x14ac:dyDescent="0.3">
      <c r="A5585" t="s">
        <v>5214</v>
      </c>
      <c r="B5585" s="2">
        <v>45707</v>
      </c>
      <c r="C5585" t="s">
        <v>10015</v>
      </c>
      <c r="D5585" t="s">
        <v>10031</v>
      </c>
      <c r="E5585" t="s">
        <v>10037</v>
      </c>
      <c r="F5585">
        <v>19</v>
      </c>
      <c r="G5585">
        <v>362.75</v>
      </c>
      <c r="H5585">
        <v>251.95</v>
      </c>
      <c r="I5585" t="s">
        <v>10039</v>
      </c>
      <c r="J5585">
        <f>F5585*G5585</f>
        <v>6892.25</v>
      </c>
      <c r="K5585">
        <f>F5585*H5585</f>
        <v>4787.05</v>
      </c>
      <c r="L5585">
        <f>J5585-K5585</f>
        <v>2105.1999999999998</v>
      </c>
      <c r="M5585" s="5">
        <f>L5585/J5585</f>
        <v>0.3054445210199862</v>
      </c>
      <c r="N5585" t="str">
        <f>IF(ISNA(VLOOKUP(A5585,'Returns Data'!A:A,1,0)),"No","Yes")</f>
        <v>No</v>
      </c>
      <c r="O5585" t="s">
        <v>10085</v>
      </c>
      <c r="P5585" t="str">
        <f>IFERROR(VLOOKUP(A5585,'Ratings Data'!A:C,3,0),"No Rating")</f>
        <v>No Rating</v>
      </c>
      <c r="Q5585" t="s">
        <v>10067</v>
      </c>
      <c r="R5585" s="5">
        <f t="shared" si="87"/>
        <v>16.642579224901446</v>
      </c>
    </row>
    <row r="5586" spans="1:18" x14ac:dyDescent="0.3">
      <c r="A5586" t="s">
        <v>5367</v>
      </c>
      <c r="B5586" s="2">
        <v>45707</v>
      </c>
      <c r="C5586" t="s">
        <v>10011</v>
      </c>
      <c r="D5586" t="s">
        <v>10029</v>
      </c>
      <c r="E5586" t="s">
        <v>10034</v>
      </c>
      <c r="F5586">
        <v>9</v>
      </c>
      <c r="G5586">
        <v>16.13</v>
      </c>
      <c r="H5586">
        <v>13.23</v>
      </c>
      <c r="I5586" t="s">
        <v>10040</v>
      </c>
      <c r="J5586">
        <f>F5586*G5586</f>
        <v>145.16999999999999</v>
      </c>
      <c r="K5586">
        <f>F5586*H5586</f>
        <v>119.07000000000001</v>
      </c>
      <c r="L5586">
        <f>J5586-K5586</f>
        <v>26.09999999999998</v>
      </c>
      <c r="M5586" s="5">
        <f>L5586/J5586</f>
        <v>0.17978921264724104</v>
      </c>
      <c r="N5586" t="str">
        <f>IF(ISNA(VLOOKUP(A5586,'Returns Data'!A:A,1,0)),"No","Yes")</f>
        <v>No</v>
      </c>
      <c r="O5586" t="s">
        <v>10085</v>
      </c>
      <c r="P5586" t="str">
        <f>IFERROR(VLOOKUP(A5586,'Ratings Data'!A:C,3,0),"No Rating")</f>
        <v>No Rating</v>
      </c>
      <c r="Q5586" t="s">
        <v>10067</v>
      </c>
      <c r="R5586" s="5">
        <f t="shared" si="87"/>
        <v>-0.97893721208603868</v>
      </c>
    </row>
    <row r="5587" spans="1:18" x14ac:dyDescent="0.3">
      <c r="A5587" t="s">
        <v>5703</v>
      </c>
      <c r="B5587" s="2">
        <v>45707</v>
      </c>
      <c r="C5587" t="s">
        <v>10028</v>
      </c>
      <c r="D5587" t="s">
        <v>10032</v>
      </c>
      <c r="E5587" t="s">
        <v>10037</v>
      </c>
      <c r="F5587">
        <v>1</v>
      </c>
      <c r="G5587">
        <v>476</v>
      </c>
      <c r="H5587">
        <v>296.95999999999998</v>
      </c>
      <c r="I5587" t="s">
        <v>10040</v>
      </c>
      <c r="J5587">
        <f>F5587*G5587</f>
        <v>476</v>
      </c>
      <c r="K5587">
        <f>F5587*H5587</f>
        <v>296.95999999999998</v>
      </c>
      <c r="L5587">
        <f>J5587-K5587</f>
        <v>179.04000000000002</v>
      </c>
      <c r="M5587" s="5">
        <f>L5587/J5587</f>
        <v>0.37613445378151267</v>
      </c>
      <c r="N5587" t="str">
        <f>IF(ISNA(VLOOKUP(A5587,'Returns Data'!A:A,1,0)),"No","Yes")</f>
        <v>No</v>
      </c>
      <c r="O5587" t="s">
        <v>10085</v>
      </c>
      <c r="P5587" t="str">
        <f>IFERROR(VLOOKUP(A5587,'Ratings Data'!A:C,3,0),"No Rating")</f>
        <v>No Rating</v>
      </c>
      <c r="Q5587" t="s">
        <v>10067</v>
      </c>
      <c r="R5587" s="5">
        <f t="shared" si="87"/>
        <v>2.2789143762485367</v>
      </c>
    </row>
    <row r="5588" spans="1:18" x14ac:dyDescent="0.3">
      <c r="A5588" t="s">
        <v>6359</v>
      </c>
      <c r="B5588" s="2">
        <v>45707</v>
      </c>
      <c r="C5588" t="s">
        <v>10019</v>
      </c>
      <c r="D5588" t="s">
        <v>10031</v>
      </c>
      <c r="E5588" t="s">
        <v>10035</v>
      </c>
      <c r="F5588">
        <v>20</v>
      </c>
      <c r="G5588">
        <v>241.52</v>
      </c>
      <c r="H5588">
        <v>163.41999999999999</v>
      </c>
      <c r="I5588" t="s">
        <v>10039</v>
      </c>
      <c r="J5588">
        <f>F5588*G5588</f>
        <v>4830.4000000000005</v>
      </c>
      <c r="K5588">
        <f>F5588*H5588</f>
        <v>3268.3999999999996</v>
      </c>
      <c r="L5588">
        <f>J5588-K5588</f>
        <v>1562.0000000000009</v>
      </c>
      <c r="M5588" s="5">
        <f>L5588/J5588</f>
        <v>0.32336866512090112</v>
      </c>
      <c r="N5588" t="str">
        <f>IF(ISNA(VLOOKUP(A5588,'Returns Data'!A:A,1,0)),"No","Yes")</f>
        <v>No</v>
      </c>
      <c r="O5588" t="s">
        <v>10085</v>
      </c>
      <c r="P5588" t="str">
        <f>IFERROR(VLOOKUP(A5588,'Ratings Data'!A:C,3,0),"No Rating")</f>
        <v>No Rating</v>
      </c>
      <c r="Q5588" t="s">
        <v>10067</v>
      </c>
      <c r="R5588" s="5">
        <f t="shared" si="87"/>
        <v>9.1478991596638668</v>
      </c>
    </row>
    <row r="5589" spans="1:18" x14ac:dyDescent="0.3">
      <c r="A5589" t="s">
        <v>6368</v>
      </c>
      <c r="B5589" s="2">
        <v>45707</v>
      </c>
      <c r="C5589" t="s">
        <v>10021</v>
      </c>
      <c r="D5589" t="s">
        <v>10031</v>
      </c>
      <c r="E5589" t="s">
        <v>10035</v>
      </c>
      <c r="F5589">
        <v>6</v>
      </c>
      <c r="G5589">
        <v>93.46</v>
      </c>
      <c r="H5589">
        <v>64.260000000000005</v>
      </c>
      <c r="I5589" t="s">
        <v>10039</v>
      </c>
      <c r="J5589">
        <f>F5589*G5589</f>
        <v>560.76</v>
      </c>
      <c r="K5589">
        <f>F5589*H5589</f>
        <v>385.56000000000006</v>
      </c>
      <c r="L5589">
        <f>J5589-K5589</f>
        <v>175.19999999999993</v>
      </c>
      <c r="M5589" s="5">
        <f>L5589/J5589</f>
        <v>0.31243312647121751</v>
      </c>
      <c r="N5589" t="str">
        <f>IF(ISNA(VLOOKUP(A5589,'Returns Data'!A:A,1,0)),"No","Yes")</f>
        <v>No</v>
      </c>
      <c r="O5589" t="s">
        <v>10085</v>
      </c>
      <c r="P5589" t="str">
        <f>IFERROR(VLOOKUP(A5589,'Ratings Data'!A:C,3,0),"No Rating")</f>
        <v>No Rating</v>
      </c>
      <c r="Q5589" t="s">
        <v>10067</v>
      </c>
      <c r="R5589" s="5">
        <f t="shared" si="87"/>
        <v>-0.88391023517721101</v>
      </c>
    </row>
    <row r="5590" spans="1:18" x14ac:dyDescent="0.3">
      <c r="A5590" t="s">
        <v>6714</v>
      </c>
      <c r="B5590" s="2">
        <v>45707</v>
      </c>
      <c r="C5590" t="s">
        <v>10012</v>
      </c>
      <c r="D5590" t="s">
        <v>10030</v>
      </c>
      <c r="E5590" t="s">
        <v>10037</v>
      </c>
      <c r="F5590">
        <v>1</v>
      </c>
      <c r="G5590">
        <v>133.05000000000001</v>
      </c>
      <c r="H5590">
        <v>96.01</v>
      </c>
      <c r="I5590" t="s">
        <v>10039</v>
      </c>
      <c r="J5590">
        <f>F5590*G5590</f>
        <v>133.05000000000001</v>
      </c>
      <c r="K5590">
        <f>F5590*H5590</f>
        <v>96.01</v>
      </c>
      <c r="L5590">
        <f>J5590-K5590</f>
        <v>37.040000000000006</v>
      </c>
      <c r="M5590" s="5">
        <f>L5590/J5590</f>
        <v>0.278391582111988</v>
      </c>
      <c r="N5590" t="str">
        <f>IF(ISNA(VLOOKUP(A5590,'Returns Data'!A:A,1,0)),"No","Yes")</f>
        <v>No</v>
      </c>
      <c r="O5590" t="s">
        <v>10085</v>
      </c>
      <c r="P5590" t="str">
        <f>IFERROR(VLOOKUP(A5590,'Ratings Data'!A:C,3,0),"No Rating")</f>
        <v>No Rating</v>
      </c>
      <c r="Q5590" t="s">
        <v>10067</v>
      </c>
      <c r="R5590" s="5">
        <f t="shared" si="87"/>
        <v>-0.76273271988016256</v>
      </c>
    </row>
    <row r="5591" spans="1:18" x14ac:dyDescent="0.3">
      <c r="A5591" t="s">
        <v>6936</v>
      </c>
      <c r="B5591" s="2">
        <v>45707</v>
      </c>
      <c r="C5591" t="s">
        <v>10028</v>
      </c>
      <c r="D5591" t="s">
        <v>10032</v>
      </c>
      <c r="E5591" t="s">
        <v>10037</v>
      </c>
      <c r="F5591">
        <v>10</v>
      </c>
      <c r="G5591">
        <v>372.79</v>
      </c>
      <c r="H5591">
        <v>227.9</v>
      </c>
      <c r="I5591" t="s">
        <v>10040</v>
      </c>
      <c r="J5591">
        <f>F5591*G5591</f>
        <v>3727.9</v>
      </c>
      <c r="K5591">
        <f>F5591*H5591</f>
        <v>2279</v>
      </c>
      <c r="L5591">
        <f>J5591-K5591</f>
        <v>1448.9</v>
      </c>
      <c r="M5591" s="5">
        <f>L5591/J5591</f>
        <v>0.38866385900909362</v>
      </c>
      <c r="N5591" t="str">
        <f>IF(ISNA(VLOOKUP(A5591,'Returns Data'!A:A,1,0)),"No","Yes")</f>
        <v>No</v>
      </c>
      <c r="O5591" t="s">
        <v>10085</v>
      </c>
      <c r="P5591" t="str">
        <f>IFERROR(VLOOKUP(A5591,'Ratings Data'!A:C,3,0),"No Rating")</f>
        <v>No Rating</v>
      </c>
      <c r="Q5591" t="s">
        <v>10067</v>
      </c>
      <c r="R5591" s="5">
        <f t="shared" si="87"/>
        <v>27.018789928598267</v>
      </c>
    </row>
    <row r="5592" spans="1:18" x14ac:dyDescent="0.3">
      <c r="A5592" t="s">
        <v>7026</v>
      </c>
      <c r="B5592" s="2">
        <v>45707</v>
      </c>
      <c r="C5592" t="s">
        <v>10028</v>
      </c>
      <c r="D5592" t="s">
        <v>10032</v>
      </c>
      <c r="E5592" t="s">
        <v>10034</v>
      </c>
      <c r="F5592">
        <v>9</v>
      </c>
      <c r="G5592">
        <v>377.24</v>
      </c>
      <c r="H5592">
        <v>235.01</v>
      </c>
      <c r="I5592" t="s">
        <v>10040</v>
      </c>
      <c r="J5592">
        <f>F5592*G5592</f>
        <v>3395.16</v>
      </c>
      <c r="K5592">
        <f>F5592*H5592</f>
        <v>2115.09</v>
      </c>
      <c r="L5592">
        <f>J5592-K5592</f>
        <v>1280.0699999999997</v>
      </c>
      <c r="M5592" s="5">
        <f>L5592/J5592</f>
        <v>0.37702788675644144</v>
      </c>
      <c r="N5592" t="str">
        <f>IF(ISNA(VLOOKUP(A5592,'Returns Data'!A:A,1,0)),"No","Yes")</f>
        <v>No</v>
      </c>
      <c r="O5592" t="s">
        <v>10085</v>
      </c>
      <c r="P5592" t="str">
        <f>IFERROR(VLOOKUP(A5592,'Ratings Data'!A:C,3,0),"No Rating")</f>
        <v>No Rating</v>
      </c>
      <c r="Q5592" t="s">
        <v>10067</v>
      </c>
      <c r="R5592" s="5">
        <f t="shared" si="87"/>
        <v>-8.9256686069905375E-2</v>
      </c>
    </row>
    <row r="5593" spans="1:18" x14ac:dyDescent="0.3">
      <c r="A5593" t="s">
        <v>7233</v>
      </c>
      <c r="B5593" s="2">
        <v>45707</v>
      </c>
      <c r="C5593" t="s">
        <v>10026</v>
      </c>
      <c r="D5593" t="s">
        <v>10031</v>
      </c>
      <c r="E5593" t="s">
        <v>10035</v>
      </c>
      <c r="F5593">
        <v>3</v>
      </c>
      <c r="G5593">
        <v>245.8</v>
      </c>
      <c r="H5593">
        <v>172.86</v>
      </c>
      <c r="I5593" t="s">
        <v>10039</v>
      </c>
      <c r="J5593">
        <f>F5593*G5593</f>
        <v>737.40000000000009</v>
      </c>
      <c r="K5593">
        <f>F5593*H5593</f>
        <v>518.58000000000004</v>
      </c>
      <c r="L5593">
        <f>J5593-K5593</f>
        <v>218.82000000000005</v>
      </c>
      <c r="M5593" s="5">
        <f>L5593/J5593</f>
        <v>0.29674532139951182</v>
      </c>
      <c r="N5593" t="str">
        <f>IF(ISNA(VLOOKUP(A5593,'Returns Data'!A:A,1,0)),"No","Yes")</f>
        <v>No</v>
      </c>
      <c r="O5593" t="s">
        <v>10085</v>
      </c>
      <c r="P5593" t="str">
        <f>IFERROR(VLOOKUP(A5593,'Ratings Data'!A:C,3,0),"No Rating")</f>
        <v>No Rating</v>
      </c>
      <c r="Q5593" t="s">
        <v>10067</v>
      </c>
      <c r="R5593" s="5">
        <f t="shared" si="87"/>
        <v>-0.78280846852578367</v>
      </c>
    </row>
    <row r="5594" spans="1:18" x14ac:dyDescent="0.3">
      <c r="A5594" t="s">
        <v>7782</v>
      </c>
      <c r="B5594" s="2">
        <v>45707</v>
      </c>
      <c r="C5594" t="s">
        <v>10009</v>
      </c>
      <c r="D5594" t="s">
        <v>10029</v>
      </c>
      <c r="E5594" t="s">
        <v>10037</v>
      </c>
      <c r="F5594">
        <v>20</v>
      </c>
      <c r="G5594">
        <v>470.67</v>
      </c>
      <c r="H5594">
        <v>375.04</v>
      </c>
      <c r="I5594" t="s">
        <v>10039</v>
      </c>
      <c r="J5594">
        <f>F5594*G5594</f>
        <v>9413.4</v>
      </c>
      <c r="K5594">
        <f>F5594*H5594</f>
        <v>7500.8</v>
      </c>
      <c r="L5594">
        <f>J5594-K5594</f>
        <v>1912.5999999999995</v>
      </c>
      <c r="M5594" s="5">
        <f>L5594/J5594</f>
        <v>0.20317844774470431</v>
      </c>
      <c r="N5594" t="str">
        <f>IF(ISNA(VLOOKUP(A5594,'Returns Data'!A:A,1,0)),"No","Yes")</f>
        <v>No</v>
      </c>
      <c r="O5594" t="s">
        <v>10085</v>
      </c>
      <c r="P5594" t="str">
        <f>IFERROR(VLOOKUP(A5594,'Ratings Data'!A:C,3,0),"No Rating")</f>
        <v>No Rating</v>
      </c>
      <c r="Q5594" t="s">
        <v>10067</v>
      </c>
      <c r="R5594" s="5">
        <f t="shared" si="87"/>
        <v>11.765663140764849</v>
      </c>
    </row>
    <row r="5595" spans="1:18" x14ac:dyDescent="0.3">
      <c r="A5595" t="s">
        <v>7933</v>
      </c>
      <c r="B5595" s="2">
        <v>45707</v>
      </c>
      <c r="C5595" t="s">
        <v>10009</v>
      </c>
      <c r="D5595" t="s">
        <v>10029</v>
      </c>
      <c r="E5595" t="s">
        <v>10037</v>
      </c>
      <c r="F5595">
        <v>4</v>
      </c>
      <c r="G5595">
        <v>435.67</v>
      </c>
      <c r="H5595">
        <v>385.55</v>
      </c>
      <c r="I5595" t="s">
        <v>10039</v>
      </c>
      <c r="J5595">
        <f>F5595*G5595</f>
        <v>1742.68</v>
      </c>
      <c r="K5595">
        <f>F5595*H5595</f>
        <v>1542.2</v>
      </c>
      <c r="L5595">
        <f>J5595-K5595</f>
        <v>200.48000000000002</v>
      </c>
      <c r="M5595" s="5">
        <f>L5595/J5595</f>
        <v>0.11504120090894485</v>
      </c>
      <c r="N5595" t="str">
        <f>IF(ISNA(VLOOKUP(A5595,'Returns Data'!A:A,1,0)),"No","Yes")</f>
        <v>No</v>
      </c>
      <c r="O5595" t="s">
        <v>10085</v>
      </c>
      <c r="P5595">
        <f>IFERROR(VLOOKUP(A5595,'Ratings Data'!A:C,3,0),"No Rating")</f>
        <v>3</v>
      </c>
      <c r="Q5595" t="s">
        <v>10067</v>
      </c>
      <c r="R5595" s="5">
        <f t="shared" si="87"/>
        <v>-0.81487241591773429</v>
      </c>
    </row>
    <row r="5596" spans="1:18" x14ac:dyDescent="0.3">
      <c r="A5596" t="s">
        <v>7980</v>
      </c>
      <c r="B5596" s="2">
        <v>45707</v>
      </c>
      <c r="C5596" t="s">
        <v>10016</v>
      </c>
      <c r="D5596" t="s">
        <v>10032</v>
      </c>
      <c r="E5596" t="s">
        <v>10035</v>
      </c>
      <c r="F5596">
        <v>10</v>
      </c>
      <c r="G5596">
        <v>186.28</v>
      </c>
      <c r="H5596">
        <v>149.18</v>
      </c>
      <c r="I5596" t="s">
        <v>10039</v>
      </c>
      <c r="J5596">
        <f>F5596*G5596</f>
        <v>1862.8</v>
      </c>
      <c r="K5596">
        <f>F5596*H5596</f>
        <v>1491.8000000000002</v>
      </c>
      <c r="L5596">
        <f>J5596-K5596</f>
        <v>370.99999999999977</v>
      </c>
      <c r="M5596" s="5">
        <f>L5596/J5596</f>
        <v>0.19916255099849678</v>
      </c>
      <c r="N5596" t="str">
        <f>IF(ISNA(VLOOKUP(A5596,'Returns Data'!A:A,1,0)),"No","Yes")</f>
        <v>No</v>
      </c>
      <c r="O5596" t="s">
        <v>10085</v>
      </c>
      <c r="P5596" t="str">
        <f>IFERROR(VLOOKUP(A5596,'Ratings Data'!A:C,3,0),"No Rating")</f>
        <v>No Rating</v>
      </c>
      <c r="Q5596" t="s">
        <v>10067</v>
      </c>
      <c r="R5596" s="5">
        <f t="shared" si="87"/>
        <v>6.8928317304381689E-2</v>
      </c>
    </row>
    <row r="5597" spans="1:18" x14ac:dyDescent="0.3">
      <c r="A5597" t="s">
        <v>7999</v>
      </c>
      <c r="B5597" s="2">
        <v>45707</v>
      </c>
      <c r="C5597" t="s">
        <v>10026</v>
      </c>
      <c r="D5597" t="s">
        <v>10031</v>
      </c>
      <c r="E5597" t="s">
        <v>10035</v>
      </c>
      <c r="F5597">
        <v>7</v>
      </c>
      <c r="G5597">
        <v>354.06</v>
      </c>
      <c r="H5597">
        <v>231.29</v>
      </c>
      <c r="I5597" t="s">
        <v>10040</v>
      </c>
      <c r="J5597">
        <f>F5597*G5597</f>
        <v>2478.42</v>
      </c>
      <c r="K5597">
        <f>F5597*H5597</f>
        <v>1619.03</v>
      </c>
      <c r="L5597">
        <f>J5597-K5597</f>
        <v>859.3900000000001</v>
      </c>
      <c r="M5597" s="5">
        <f>L5597/J5597</f>
        <v>0.34674913856408524</v>
      </c>
      <c r="N5597" t="str">
        <f>IF(ISNA(VLOOKUP(A5597,'Returns Data'!A:A,1,0)),"No","Yes")</f>
        <v>No</v>
      </c>
      <c r="O5597" t="s">
        <v>10085</v>
      </c>
      <c r="P5597" t="str">
        <f>IFERROR(VLOOKUP(A5597,'Ratings Data'!A:C,3,0),"No Rating")</f>
        <v>No Rating</v>
      </c>
      <c r="Q5597" t="s">
        <v>10067</v>
      </c>
      <c r="R5597" s="5">
        <f t="shared" si="87"/>
        <v>0.33048099634958134</v>
      </c>
    </row>
    <row r="5598" spans="1:18" x14ac:dyDescent="0.3">
      <c r="A5598" t="s">
        <v>8326</v>
      </c>
      <c r="B5598" s="2">
        <v>45707</v>
      </c>
      <c r="C5598" t="s">
        <v>10012</v>
      </c>
      <c r="D5598" t="s">
        <v>10030</v>
      </c>
      <c r="E5598" t="s">
        <v>10037</v>
      </c>
      <c r="F5598">
        <v>19</v>
      </c>
      <c r="G5598">
        <v>378.33</v>
      </c>
      <c r="H5598">
        <v>248.09</v>
      </c>
      <c r="I5598" t="s">
        <v>10040</v>
      </c>
      <c r="J5598">
        <f>F5598*G5598</f>
        <v>7188.2699999999995</v>
      </c>
      <c r="K5598">
        <f>F5598*H5598</f>
        <v>4713.71</v>
      </c>
      <c r="L5598">
        <f>J5598-K5598</f>
        <v>2474.5599999999995</v>
      </c>
      <c r="M5598" s="5">
        <f>L5598/J5598</f>
        <v>0.34424972907250279</v>
      </c>
      <c r="N5598" t="str">
        <f>IF(ISNA(VLOOKUP(A5598,'Returns Data'!A:A,1,0)),"No","Yes")</f>
        <v>No</v>
      </c>
      <c r="O5598" t="s">
        <v>10085</v>
      </c>
      <c r="P5598" t="str">
        <f>IFERROR(VLOOKUP(A5598,'Ratings Data'!A:C,3,0),"No Rating")</f>
        <v>No Rating</v>
      </c>
      <c r="Q5598" t="s">
        <v>10067</v>
      </c>
      <c r="R5598" s="5">
        <f t="shared" si="87"/>
        <v>1.9003437674001982</v>
      </c>
    </row>
    <row r="5599" spans="1:18" x14ac:dyDescent="0.3">
      <c r="A5599" t="s">
        <v>8573</v>
      </c>
      <c r="B5599" s="2">
        <v>45707</v>
      </c>
      <c r="C5599" t="s">
        <v>10026</v>
      </c>
      <c r="D5599" t="s">
        <v>10031</v>
      </c>
      <c r="E5599" t="s">
        <v>10034</v>
      </c>
      <c r="F5599">
        <v>8</v>
      </c>
      <c r="G5599">
        <v>109.64</v>
      </c>
      <c r="H5599">
        <v>75.66</v>
      </c>
      <c r="I5599" t="s">
        <v>10040</v>
      </c>
      <c r="J5599">
        <f>F5599*G5599</f>
        <v>877.12</v>
      </c>
      <c r="K5599">
        <f>F5599*H5599</f>
        <v>605.28</v>
      </c>
      <c r="L5599">
        <f>J5599-K5599</f>
        <v>271.84000000000003</v>
      </c>
      <c r="M5599" s="5">
        <f>L5599/J5599</f>
        <v>0.30992338562568411</v>
      </c>
      <c r="N5599" t="str">
        <f>IF(ISNA(VLOOKUP(A5599,'Returns Data'!A:A,1,0)),"No","Yes")</f>
        <v>No</v>
      </c>
      <c r="O5599" t="s">
        <v>10085</v>
      </c>
      <c r="P5599" t="str">
        <f>IFERROR(VLOOKUP(A5599,'Ratings Data'!A:C,3,0),"No Rating")</f>
        <v>No Rating</v>
      </c>
      <c r="Q5599" t="s">
        <v>10067</v>
      </c>
      <c r="R5599" s="5">
        <f t="shared" si="87"/>
        <v>-0.87797898520784556</v>
      </c>
    </row>
    <row r="5600" spans="1:18" x14ac:dyDescent="0.3">
      <c r="A5600" t="s">
        <v>8631</v>
      </c>
      <c r="B5600" s="2">
        <v>45707</v>
      </c>
      <c r="C5600" t="s">
        <v>10016</v>
      </c>
      <c r="D5600" t="s">
        <v>10032</v>
      </c>
      <c r="E5600" t="s">
        <v>10034</v>
      </c>
      <c r="F5600">
        <v>15</v>
      </c>
      <c r="G5600">
        <v>374.1</v>
      </c>
      <c r="H5600">
        <v>317.77999999999997</v>
      </c>
      <c r="I5600" t="s">
        <v>10039</v>
      </c>
      <c r="J5600">
        <f>F5600*G5600</f>
        <v>5611.5</v>
      </c>
      <c r="K5600">
        <f>F5600*H5600</f>
        <v>4766.7</v>
      </c>
      <c r="L5600">
        <f>J5600-K5600</f>
        <v>844.80000000000018</v>
      </c>
      <c r="M5600" s="5">
        <f>L5600/J5600</f>
        <v>0.15054798182304199</v>
      </c>
      <c r="N5600" t="str">
        <f>IF(ISNA(VLOOKUP(A5600,'Returns Data'!A:A,1,0)),"No","Yes")</f>
        <v>No</v>
      </c>
      <c r="O5600" t="s">
        <v>10085</v>
      </c>
      <c r="P5600" t="str">
        <f>IFERROR(VLOOKUP(A5600,'Ratings Data'!A:C,3,0),"No Rating")</f>
        <v>No Rating</v>
      </c>
      <c r="Q5600" t="s">
        <v>10067</v>
      </c>
      <c r="R5600" s="5">
        <f t="shared" si="87"/>
        <v>5.3976422838380156</v>
      </c>
    </row>
    <row r="5601" spans="1:18" x14ac:dyDescent="0.3">
      <c r="A5601" t="s">
        <v>8652</v>
      </c>
      <c r="B5601" s="2">
        <v>45707</v>
      </c>
      <c r="C5601" t="s">
        <v>10013</v>
      </c>
      <c r="D5601" t="s">
        <v>10030</v>
      </c>
      <c r="E5601" t="s">
        <v>10038</v>
      </c>
      <c r="F5601">
        <v>4</v>
      </c>
      <c r="G5601">
        <v>191.6</v>
      </c>
      <c r="H5601">
        <v>116.82</v>
      </c>
      <c r="I5601" t="s">
        <v>10039</v>
      </c>
      <c r="J5601">
        <f>F5601*G5601</f>
        <v>766.4</v>
      </c>
      <c r="K5601">
        <f>F5601*H5601</f>
        <v>467.28</v>
      </c>
      <c r="L5601">
        <f>J5601-K5601</f>
        <v>299.12</v>
      </c>
      <c r="M5601" s="5">
        <f>L5601/J5601</f>
        <v>0.39029227557411278</v>
      </c>
      <c r="N5601" t="str">
        <f>IF(ISNA(VLOOKUP(A5601,'Returns Data'!A:A,1,0)),"No","Yes")</f>
        <v>No</v>
      </c>
      <c r="O5601" t="s">
        <v>10085</v>
      </c>
      <c r="P5601" t="str">
        <f>IFERROR(VLOOKUP(A5601,'Ratings Data'!A:C,3,0),"No Rating")</f>
        <v>No Rating</v>
      </c>
      <c r="Q5601" t="s">
        <v>10067</v>
      </c>
      <c r="R5601" s="5">
        <f t="shared" si="87"/>
        <v>-0.86342332709614189</v>
      </c>
    </row>
    <row r="5602" spans="1:18" x14ac:dyDescent="0.3">
      <c r="A5602" t="s">
        <v>8781</v>
      </c>
      <c r="B5602" s="2">
        <v>45707</v>
      </c>
      <c r="C5602" t="s">
        <v>10017</v>
      </c>
      <c r="D5602" t="s">
        <v>10032</v>
      </c>
      <c r="E5602" t="s">
        <v>10035</v>
      </c>
      <c r="F5602">
        <v>4</v>
      </c>
      <c r="G5602">
        <v>238.06</v>
      </c>
      <c r="H5602">
        <v>209.66</v>
      </c>
      <c r="I5602" t="s">
        <v>10040</v>
      </c>
      <c r="J5602">
        <f>F5602*G5602</f>
        <v>952.24</v>
      </c>
      <c r="K5602">
        <f>F5602*H5602</f>
        <v>838.64</v>
      </c>
      <c r="L5602">
        <f>J5602-K5602</f>
        <v>113.60000000000002</v>
      </c>
      <c r="M5602" s="5">
        <f>L5602/J5602</f>
        <v>0.11929765605309588</v>
      </c>
      <c r="N5602" t="str">
        <f>IF(ISNA(VLOOKUP(A5602,'Returns Data'!A:A,1,0)),"No","Yes")</f>
        <v>No</v>
      </c>
      <c r="O5602" t="s">
        <v>10085</v>
      </c>
      <c r="P5602" t="str">
        <f>IFERROR(VLOOKUP(A5602,'Ratings Data'!A:C,3,0),"No Rating")</f>
        <v>No Rating</v>
      </c>
      <c r="Q5602" t="s">
        <v>10067</v>
      </c>
      <c r="R5602" s="5">
        <f t="shared" si="87"/>
        <v>0.24248434237995831</v>
      </c>
    </row>
    <row r="5603" spans="1:18" x14ac:dyDescent="0.3">
      <c r="A5603" t="s">
        <v>8875</v>
      </c>
      <c r="B5603" s="2">
        <v>45707</v>
      </c>
      <c r="C5603" t="s">
        <v>10022</v>
      </c>
      <c r="D5603" t="s">
        <v>10033</v>
      </c>
      <c r="E5603" t="s">
        <v>10034</v>
      </c>
      <c r="F5603">
        <v>16</v>
      </c>
      <c r="G5603">
        <v>425.44</v>
      </c>
      <c r="H5603">
        <v>319.12</v>
      </c>
      <c r="I5603" t="s">
        <v>10040</v>
      </c>
      <c r="J5603">
        <f>F5603*G5603</f>
        <v>6807.04</v>
      </c>
      <c r="K5603">
        <f>F5603*H5603</f>
        <v>5105.92</v>
      </c>
      <c r="L5603">
        <f>J5603-K5603</f>
        <v>1701.12</v>
      </c>
      <c r="M5603" s="5">
        <f>L5603/J5603</f>
        <v>0.24990597969161338</v>
      </c>
      <c r="N5603" t="str">
        <f>IF(ISNA(VLOOKUP(A5603,'Returns Data'!A:A,1,0)),"No","Yes")</f>
        <v>No</v>
      </c>
      <c r="O5603" t="s">
        <v>10085</v>
      </c>
      <c r="P5603">
        <f>IFERROR(VLOOKUP(A5603,'Ratings Data'!A:C,3,0),"No Rating")</f>
        <v>5</v>
      </c>
      <c r="Q5603" t="s">
        <v>10067</v>
      </c>
      <c r="R5603" s="5">
        <f t="shared" si="87"/>
        <v>6.1484499705956486</v>
      </c>
    </row>
    <row r="5604" spans="1:18" x14ac:dyDescent="0.3">
      <c r="A5604" t="s">
        <v>8974</v>
      </c>
      <c r="B5604" s="2">
        <v>45707</v>
      </c>
      <c r="C5604" t="s">
        <v>10026</v>
      </c>
      <c r="D5604" t="s">
        <v>10031</v>
      </c>
      <c r="E5604" t="s">
        <v>10038</v>
      </c>
      <c r="F5604">
        <v>17</v>
      </c>
      <c r="G5604">
        <v>76.87</v>
      </c>
      <c r="H5604">
        <v>53.24</v>
      </c>
      <c r="I5604" t="s">
        <v>10040</v>
      </c>
      <c r="J5604">
        <f>F5604*G5604</f>
        <v>1306.79</v>
      </c>
      <c r="K5604">
        <f>F5604*H5604</f>
        <v>905.08</v>
      </c>
      <c r="L5604">
        <f>J5604-K5604</f>
        <v>401.70999999999992</v>
      </c>
      <c r="M5604" s="5">
        <f>L5604/J5604</f>
        <v>0.30740210745414331</v>
      </c>
      <c r="N5604" t="str">
        <f>IF(ISNA(VLOOKUP(A5604,'Returns Data'!A:A,1,0)),"No","Yes")</f>
        <v>No</v>
      </c>
      <c r="O5604" t="s">
        <v>10085</v>
      </c>
      <c r="P5604" t="str">
        <f>IFERROR(VLOOKUP(A5604,'Ratings Data'!A:C,3,0),"No Rating")</f>
        <v>No Rating</v>
      </c>
      <c r="Q5604" t="s">
        <v>10067</v>
      </c>
      <c r="R5604" s="5">
        <f t="shared" si="87"/>
        <v>-0.8080237518804062</v>
      </c>
    </row>
    <row r="5605" spans="1:18" x14ac:dyDescent="0.3">
      <c r="A5605" t="s">
        <v>9400</v>
      </c>
      <c r="B5605" s="2">
        <v>45707</v>
      </c>
      <c r="C5605" t="s">
        <v>10020</v>
      </c>
      <c r="D5605" t="s">
        <v>10030</v>
      </c>
      <c r="E5605" t="s">
        <v>10037</v>
      </c>
      <c r="F5605">
        <v>3</v>
      </c>
      <c r="G5605">
        <v>215.78</v>
      </c>
      <c r="H5605">
        <v>163.07</v>
      </c>
      <c r="I5605" t="s">
        <v>10039</v>
      </c>
      <c r="J5605">
        <f>F5605*G5605</f>
        <v>647.34</v>
      </c>
      <c r="K5605">
        <f>F5605*H5605</f>
        <v>489.21</v>
      </c>
      <c r="L5605">
        <f>J5605-K5605</f>
        <v>158.13000000000005</v>
      </c>
      <c r="M5605" s="5">
        <f>L5605/J5605</f>
        <v>0.24427657799610722</v>
      </c>
      <c r="N5605" t="str">
        <f>IF(ISNA(VLOOKUP(A5605,'Returns Data'!A:A,1,0)),"No","Yes")</f>
        <v>No</v>
      </c>
      <c r="O5605" t="s">
        <v>10085</v>
      </c>
      <c r="P5605">
        <f>IFERROR(VLOOKUP(A5605,'Ratings Data'!A:C,3,0),"No Rating")</f>
        <v>3</v>
      </c>
      <c r="Q5605" t="s">
        <v>10067</v>
      </c>
      <c r="R5605" s="5">
        <f t="shared" si="87"/>
        <v>-0.5046334912265934</v>
      </c>
    </row>
    <row r="5606" spans="1:18" x14ac:dyDescent="0.3">
      <c r="A5606" t="s">
        <v>9426</v>
      </c>
      <c r="B5606" s="2">
        <v>45707</v>
      </c>
      <c r="C5606" t="s">
        <v>10027</v>
      </c>
      <c r="D5606" t="s">
        <v>10032</v>
      </c>
      <c r="E5606" t="s">
        <v>10038</v>
      </c>
      <c r="F5606">
        <v>20</v>
      </c>
      <c r="G5606">
        <v>337.25</v>
      </c>
      <c r="H5606">
        <v>250.97</v>
      </c>
      <c r="I5606" t="s">
        <v>10039</v>
      </c>
      <c r="J5606">
        <f>F5606*G5606</f>
        <v>6745</v>
      </c>
      <c r="K5606">
        <f>F5606*H5606</f>
        <v>5019.3999999999996</v>
      </c>
      <c r="L5606">
        <f>J5606-K5606</f>
        <v>1725.6000000000004</v>
      </c>
      <c r="M5606" s="5">
        <f>L5606/J5606</f>
        <v>0.25583395107487034</v>
      </c>
      <c r="N5606" t="str">
        <f>IF(ISNA(VLOOKUP(A5606,'Returns Data'!A:A,1,0)),"No","Yes")</f>
        <v>No</v>
      </c>
      <c r="O5606" t="s">
        <v>10085</v>
      </c>
      <c r="P5606" t="str">
        <f>IFERROR(VLOOKUP(A5606,'Ratings Data'!A:C,3,0),"No Rating")</f>
        <v>No Rating</v>
      </c>
      <c r="Q5606" t="s">
        <v>10067</v>
      </c>
      <c r="R5606" s="5">
        <f t="shared" si="87"/>
        <v>9.4195631352921172</v>
      </c>
    </row>
    <row r="5607" spans="1:18" x14ac:dyDescent="0.3">
      <c r="A5607" t="s">
        <v>9682</v>
      </c>
      <c r="B5607" s="2">
        <v>45707</v>
      </c>
      <c r="C5607" t="s">
        <v>10023</v>
      </c>
      <c r="D5607" t="s">
        <v>10033</v>
      </c>
      <c r="E5607" t="s">
        <v>10038</v>
      </c>
      <c r="F5607">
        <v>5</v>
      </c>
      <c r="G5607">
        <v>25.72</v>
      </c>
      <c r="H5607">
        <v>16.82</v>
      </c>
      <c r="I5607" t="s">
        <v>10039</v>
      </c>
      <c r="J5607">
        <f>F5607*G5607</f>
        <v>128.6</v>
      </c>
      <c r="K5607">
        <f>F5607*H5607</f>
        <v>84.1</v>
      </c>
      <c r="L5607">
        <f>J5607-K5607</f>
        <v>44.5</v>
      </c>
      <c r="M5607" s="5">
        <f>L5607/J5607</f>
        <v>0.3460342146189736</v>
      </c>
      <c r="N5607" t="str">
        <f>IF(ISNA(VLOOKUP(A5607,'Returns Data'!A:A,1,0)),"No","Yes")</f>
        <v>No</v>
      </c>
      <c r="O5607" t="s">
        <v>10085</v>
      </c>
      <c r="P5607" t="str">
        <f>IFERROR(VLOOKUP(A5607,'Ratings Data'!A:C,3,0),"No Rating")</f>
        <v>No Rating</v>
      </c>
      <c r="Q5607" t="s">
        <v>10067</v>
      </c>
      <c r="R5607" s="5">
        <f t="shared" si="87"/>
        <v>-0.98093402520385464</v>
      </c>
    </row>
    <row r="5608" spans="1:18" x14ac:dyDescent="0.3">
      <c r="A5608" t="s">
        <v>538</v>
      </c>
      <c r="B5608" s="2">
        <v>45708</v>
      </c>
      <c r="C5608" t="s">
        <v>10023</v>
      </c>
      <c r="D5608" t="s">
        <v>10033</v>
      </c>
      <c r="E5608" t="s">
        <v>10036</v>
      </c>
      <c r="F5608">
        <v>5</v>
      </c>
      <c r="G5608">
        <v>261.47000000000003</v>
      </c>
      <c r="H5608">
        <v>167.4</v>
      </c>
      <c r="I5608" t="s">
        <v>10040</v>
      </c>
      <c r="J5608">
        <f>F5608*G5608</f>
        <v>1307.3500000000001</v>
      </c>
      <c r="K5608">
        <f>F5608*H5608</f>
        <v>837</v>
      </c>
      <c r="L5608">
        <f>J5608-K5608</f>
        <v>470.35000000000014</v>
      </c>
      <c r="M5608" s="5">
        <f>L5608/J5608</f>
        <v>0.35977358779209856</v>
      </c>
      <c r="N5608" t="str">
        <f>IF(ISNA(VLOOKUP(A5608,'Returns Data'!A:A,1,0)),"No","Yes")</f>
        <v>No</v>
      </c>
      <c r="O5608" t="s">
        <v>10085</v>
      </c>
      <c r="P5608" t="str">
        <f>IFERROR(VLOOKUP(A5608,'Ratings Data'!A:C,3,0),"No Rating")</f>
        <v>No Rating</v>
      </c>
      <c r="Q5608" t="s">
        <v>10067</v>
      </c>
      <c r="R5608" s="5">
        <f t="shared" si="87"/>
        <v>9.1660186625194431</v>
      </c>
    </row>
    <row r="5609" spans="1:18" x14ac:dyDescent="0.3">
      <c r="A5609" t="s">
        <v>844</v>
      </c>
      <c r="B5609" s="2">
        <v>45708</v>
      </c>
      <c r="C5609" t="s">
        <v>10024</v>
      </c>
      <c r="D5609" t="s">
        <v>10029</v>
      </c>
      <c r="E5609" t="s">
        <v>10038</v>
      </c>
      <c r="F5609">
        <v>16</v>
      </c>
      <c r="G5609">
        <v>106.58</v>
      </c>
      <c r="H5609">
        <v>95.65</v>
      </c>
      <c r="I5609" t="s">
        <v>10040</v>
      </c>
      <c r="J5609">
        <f>F5609*G5609</f>
        <v>1705.28</v>
      </c>
      <c r="K5609">
        <f>F5609*H5609</f>
        <v>1530.4</v>
      </c>
      <c r="L5609">
        <f>J5609-K5609</f>
        <v>174.87999999999988</v>
      </c>
      <c r="M5609" s="5">
        <f>L5609/J5609</f>
        <v>0.10255207355976724</v>
      </c>
      <c r="N5609" t="str">
        <f>IF(ISNA(VLOOKUP(A5609,'Returns Data'!A:A,1,0)),"No","Yes")</f>
        <v>No</v>
      </c>
      <c r="O5609" t="s">
        <v>10085</v>
      </c>
      <c r="P5609" t="str">
        <f>IFERROR(VLOOKUP(A5609,'Ratings Data'!A:C,3,0),"No Rating")</f>
        <v>No Rating</v>
      </c>
      <c r="Q5609" t="s">
        <v>10067</v>
      </c>
      <c r="R5609" s="5">
        <f t="shared" si="87"/>
        <v>0.30437908746701325</v>
      </c>
    </row>
    <row r="5610" spans="1:18" x14ac:dyDescent="0.3">
      <c r="A5610" t="s">
        <v>1351</v>
      </c>
      <c r="B5610" s="2">
        <v>45708</v>
      </c>
      <c r="C5610" t="s">
        <v>10021</v>
      </c>
      <c r="D5610" t="s">
        <v>10031</v>
      </c>
      <c r="E5610" t="s">
        <v>10036</v>
      </c>
      <c r="F5610">
        <v>7</v>
      </c>
      <c r="G5610">
        <v>221.55</v>
      </c>
      <c r="H5610">
        <v>141.01</v>
      </c>
      <c r="I5610" t="s">
        <v>10039</v>
      </c>
      <c r="J5610">
        <f>F5610*G5610</f>
        <v>1550.8500000000001</v>
      </c>
      <c r="K5610">
        <f>F5610*H5610</f>
        <v>987.06999999999994</v>
      </c>
      <c r="L5610">
        <f>J5610-K5610</f>
        <v>563.7800000000002</v>
      </c>
      <c r="M5610" s="5">
        <f>L5610/J5610</f>
        <v>0.36352967727375318</v>
      </c>
      <c r="N5610" t="str">
        <f>IF(ISNA(VLOOKUP(A5610,'Returns Data'!A:A,1,0)),"No","Yes")</f>
        <v>No</v>
      </c>
      <c r="O5610" t="s">
        <v>10085</v>
      </c>
      <c r="P5610" t="str">
        <f>IFERROR(VLOOKUP(A5610,'Ratings Data'!A:C,3,0),"No Rating")</f>
        <v>No Rating</v>
      </c>
      <c r="Q5610" t="s">
        <v>10067</v>
      </c>
      <c r="R5610" s="5">
        <f t="shared" si="87"/>
        <v>-9.0559908050290766E-2</v>
      </c>
    </row>
    <row r="5611" spans="1:18" x14ac:dyDescent="0.3">
      <c r="A5611" t="s">
        <v>1395</v>
      </c>
      <c r="B5611" s="2">
        <v>45708</v>
      </c>
      <c r="C5611" t="s">
        <v>10011</v>
      </c>
      <c r="D5611" t="s">
        <v>10029</v>
      </c>
      <c r="E5611" t="s">
        <v>10035</v>
      </c>
      <c r="F5611">
        <v>14</v>
      </c>
      <c r="G5611">
        <v>229.3</v>
      </c>
      <c r="H5611">
        <v>174.76</v>
      </c>
      <c r="I5611" t="s">
        <v>10039</v>
      </c>
      <c r="J5611">
        <f>F5611*G5611</f>
        <v>3210.2000000000003</v>
      </c>
      <c r="K5611">
        <f>F5611*H5611</f>
        <v>2446.64</v>
      </c>
      <c r="L5611">
        <f>J5611-K5611</f>
        <v>763.5600000000004</v>
      </c>
      <c r="M5611" s="5">
        <f>L5611/J5611</f>
        <v>0.23785433929350205</v>
      </c>
      <c r="N5611" t="str">
        <f>IF(ISNA(VLOOKUP(A5611,'Returns Data'!A:A,1,0)),"No","Yes")</f>
        <v>No</v>
      </c>
      <c r="O5611" t="s">
        <v>10085</v>
      </c>
      <c r="P5611">
        <f>IFERROR(VLOOKUP(A5611,'Ratings Data'!A:C,3,0),"No Rating")</f>
        <v>5</v>
      </c>
      <c r="Q5611" t="s">
        <v>10067</v>
      </c>
      <c r="R5611" s="5">
        <f t="shared" si="87"/>
        <v>1.0699616339426765</v>
      </c>
    </row>
    <row r="5612" spans="1:18" x14ac:dyDescent="0.3">
      <c r="A5612" t="s">
        <v>2078</v>
      </c>
      <c r="B5612" s="2">
        <v>45708</v>
      </c>
      <c r="C5612" t="s">
        <v>10026</v>
      </c>
      <c r="D5612" t="s">
        <v>10031</v>
      </c>
      <c r="E5612" t="s">
        <v>10036</v>
      </c>
      <c r="F5612">
        <v>17</v>
      </c>
      <c r="G5612">
        <v>109.09</v>
      </c>
      <c r="H5612">
        <v>91.87</v>
      </c>
      <c r="I5612" t="s">
        <v>10039</v>
      </c>
      <c r="J5612">
        <f>F5612*G5612</f>
        <v>1854.53</v>
      </c>
      <c r="K5612">
        <f>F5612*H5612</f>
        <v>1561.79</v>
      </c>
      <c r="L5612">
        <f>J5612-K5612</f>
        <v>292.74</v>
      </c>
      <c r="M5612" s="5">
        <f>L5612/J5612</f>
        <v>0.15785131542762856</v>
      </c>
      <c r="N5612" t="str">
        <f>IF(ISNA(VLOOKUP(A5612,'Returns Data'!A:A,1,0)),"No","Yes")</f>
        <v>No</v>
      </c>
      <c r="O5612" t="s">
        <v>10085</v>
      </c>
      <c r="P5612" t="str">
        <f>IFERROR(VLOOKUP(A5612,'Ratings Data'!A:C,3,0),"No Rating")</f>
        <v>No Rating</v>
      </c>
      <c r="Q5612" t="s">
        <v>10067</v>
      </c>
      <c r="R5612" s="5">
        <f t="shared" si="87"/>
        <v>-0.42230079122796094</v>
      </c>
    </row>
    <row r="5613" spans="1:18" x14ac:dyDescent="0.3">
      <c r="A5613" t="s">
        <v>2254</v>
      </c>
      <c r="B5613" s="2">
        <v>45708</v>
      </c>
      <c r="C5613" t="s">
        <v>10016</v>
      </c>
      <c r="D5613" t="s">
        <v>10032</v>
      </c>
      <c r="E5613" t="s">
        <v>10034</v>
      </c>
      <c r="F5613">
        <v>2</v>
      </c>
      <c r="G5613">
        <v>86.12</v>
      </c>
      <c r="H5613">
        <v>60.01</v>
      </c>
      <c r="I5613" t="s">
        <v>10040</v>
      </c>
      <c r="J5613">
        <f>F5613*G5613</f>
        <v>172.24</v>
      </c>
      <c r="K5613">
        <f>F5613*H5613</f>
        <v>120.02</v>
      </c>
      <c r="L5613">
        <f>J5613-K5613</f>
        <v>52.220000000000013</v>
      </c>
      <c r="M5613" s="5">
        <f>L5613/J5613</f>
        <v>0.30318160705991648</v>
      </c>
      <c r="N5613" t="str">
        <f>IF(ISNA(VLOOKUP(A5613,'Returns Data'!A:A,1,0)),"No","Yes")</f>
        <v>No</v>
      </c>
      <c r="O5613" t="s">
        <v>10085</v>
      </c>
      <c r="P5613" t="str">
        <f>IFERROR(VLOOKUP(A5613,'Ratings Data'!A:C,3,0),"No Rating")</f>
        <v>No Rating</v>
      </c>
      <c r="Q5613" t="s">
        <v>10067</v>
      </c>
      <c r="R5613" s="5">
        <f t="shared" si="87"/>
        <v>-0.90712471623538038</v>
      </c>
    </row>
    <row r="5614" spans="1:18" x14ac:dyDescent="0.3">
      <c r="A5614" t="s">
        <v>2444</v>
      </c>
      <c r="B5614" s="2">
        <v>45708</v>
      </c>
      <c r="C5614" t="s">
        <v>10014</v>
      </c>
      <c r="D5614" t="s">
        <v>10030</v>
      </c>
      <c r="E5614" t="s">
        <v>10038</v>
      </c>
      <c r="F5614">
        <v>1</v>
      </c>
      <c r="G5614">
        <v>70.75</v>
      </c>
      <c r="H5614">
        <v>43.05</v>
      </c>
      <c r="I5614" t="s">
        <v>10040</v>
      </c>
      <c r="J5614">
        <f>F5614*G5614</f>
        <v>70.75</v>
      </c>
      <c r="K5614">
        <f>F5614*H5614</f>
        <v>43.05</v>
      </c>
      <c r="L5614">
        <f>J5614-K5614</f>
        <v>27.700000000000003</v>
      </c>
      <c r="M5614" s="5">
        <f>L5614/J5614</f>
        <v>0.39151943462897532</v>
      </c>
      <c r="N5614" t="str">
        <f>IF(ISNA(VLOOKUP(A5614,'Returns Data'!A:A,1,0)),"No","Yes")</f>
        <v>No</v>
      </c>
      <c r="O5614" t="s">
        <v>10085</v>
      </c>
      <c r="P5614" t="str">
        <f>IFERROR(VLOOKUP(A5614,'Ratings Data'!A:C,3,0),"No Rating")</f>
        <v>No Rating</v>
      </c>
      <c r="Q5614" t="s">
        <v>10067</v>
      </c>
      <c r="R5614" s="5">
        <f t="shared" si="87"/>
        <v>-0.58923594983743621</v>
      </c>
    </row>
    <row r="5615" spans="1:18" x14ac:dyDescent="0.3">
      <c r="A5615" t="s">
        <v>2686</v>
      </c>
      <c r="B5615" s="2">
        <v>45708</v>
      </c>
      <c r="C5615" t="s">
        <v>10013</v>
      </c>
      <c r="D5615" t="s">
        <v>10030</v>
      </c>
      <c r="E5615" t="s">
        <v>10034</v>
      </c>
      <c r="F5615">
        <v>5</v>
      </c>
      <c r="G5615">
        <v>61.72</v>
      </c>
      <c r="H5615">
        <v>46.63</v>
      </c>
      <c r="I5615" t="s">
        <v>10039</v>
      </c>
      <c r="J5615">
        <f>F5615*G5615</f>
        <v>308.60000000000002</v>
      </c>
      <c r="K5615">
        <f>F5615*H5615</f>
        <v>233.15</v>
      </c>
      <c r="L5615">
        <f>J5615-K5615</f>
        <v>75.450000000000017</v>
      </c>
      <c r="M5615" s="5">
        <f>L5615/J5615</f>
        <v>0.24449125081011022</v>
      </c>
      <c r="N5615" t="str">
        <f>IF(ISNA(VLOOKUP(A5615,'Returns Data'!A:A,1,0)),"No","Yes")</f>
        <v>No</v>
      </c>
      <c r="O5615" t="s">
        <v>10085</v>
      </c>
      <c r="P5615" t="str">
        <f>IFERROR(VLOOKUP(A5615,'Ratings Data'!A:C,3,0),"No Rating")</f>
        <v>No Rating</v>
      </c>
      <c r="Q5615" t="s">
        <v>10067</v>
      </c>
      <c r="R5615" s="5">
        <f t="shared" si="87"/>
        <v>3.361837455830389</v>
      </c>
    </row>
    <row r="5616" spans="1:18" x14ac:dyDescent="0.3">
      <c r="A5616" t="s">
        <v>2946</v>
      </c>
      <c r="B5616" s="2">
        <v>45708</v>
      </c>
      <c r="C5616" t="s">
        <v>10026</v>
      </c>
      <c r="D5616" t="s">
        <v>10031</v>
      </c>
      <c r="E5616" t="s">
        <v>10038</v>
      </c>
      <c r="F5616">
        <v>5</v>
      </c>
      <c r="G5616">
        <v>180.27</v>
      </c>
      <c r="H5616">
        <v>124.7</v>
      </c>
      <c r="I5616" t="s">
        <v>10040</v>
      </c>
      <c r="J5616">
        <f>F5616*G5616</f>
        <v>901.35</v>
      </c>
      <c r="K5616">
        <f>F5616*H5616</f>
        <v>623.5</v>
      </c>
      <c r="L5616">
        <f>J5616-K5616</f>
        <v>277.85000000000002</v>
      </c>
      <c r="M5616" s="5">
        <f>L5616/J5616</f>
        <v>0.30825983247351196</v>
      </c>
      <c r="N5616" t="str">
        <f>IF(ISNA(VLOOKUP(A5616,'Returns Data'!A:A,1,0)),"No","Yes")</f>
        <v>No</v>
      </c>
      <c r="O5616" t="s">
        <v>10085</v>
      </c>
      <c r="P5616" t="str">
        <f>IFERROR(VLOOKUP(A5616,'Ratings Data'!A:C,3,0),"No Rating")</f>
        <v>No Rating</v>
      </c>
      <c r="Q5616" t="s">
        <v>10067</v>
      </c>
      <c r="R5616" s="5">
        <f t="shared" si="87"/>
        <v>1.9207712248865845</v>
      </c>
    </row>
    <row r="5617" spans="1:18" x14ac:dyDescent="0.3">
      <c r="A5617" t="s">
        <v>2953</v>
      </c>
      <c r="B5617" s="2">
        <v>45708</v>
      </c>
      <c r="C5617" t="s">
        <v>10019</v>
      </c>
      <c r="D5617" t="s">
        <v>10031</v>
      </c>
      <c r="E5617" t="s">
        <v>10038</v>
      </c>
      <c r="F5617">
        <v>20</v>
      </c>
      <c r="G5617">
        <v>30.25</v>
      </c>
      <c r="H5617">
        <v>21.66</v>
      </c>
      <c r="I5617" t="s">
        <v>10040</v>
      </c>
      <c r="J5617">
        <f>F5617*G5617</f>
        <v>605</v>
      </c>
      <c r="K5617">
        <f>F5617*H5617</f>
        <v>433.2</v>
      </c>
      <c r="L5617">
        <f>J5617-K5617</f>
        <v>171.8</v>
      </c>
      <c r="M5617" s="5">
        <f>L5617/J5617</f>
        <v>0.28396694214876034</v>
      </c>
      <c r="N5617" t="str">
        <f>IF(ISNA(VLOOKUP(A5617,'Returns Data'!A:A,1,0)),"No","Yes")</f>
        <v>No</v>
      </c>
      <c r="O5617" t="s">
        <v>10085</v>
      </c>
      <c r="P5617">
        <f>IFERROR(VLOOKUP(A5617,'Ratings Data'!A:C,3,0),"No Rating")</f>
        <v>4</v>
      </c>
      <c r="Q5617" t="s">
        <v>10067</v>
      </c>
      <c r="R5617" s="5">
        <f t="shared" si="87"/>
        <v>-0.32878460087646311</v>
      </c>
    </row>
    <row r="5618" spans="1:18" x14ac:dyDescent="0.3">
      <c r="A5618" t="s">
        <v>3012</v>
      </c>
      <c r="B5618" s="2">
        <v>45708</v>
      </c>
      <c r="C5618" t="s">
        <v>10013</v>
      </c>
      <c r="D5618" t="s">
        <v>10030</v>
      </c>
      <c r="E5618" t="s">
        <v>10038</v>
      </c>
      <c r="F5618">
        <v>14</v>
      </c>
      <c r="G5618">
        <v>388.67</v>
      </c>
      <c r="H5618">
        <v>306.45</v>
      </c>
      <c r="I5618" t="s">
        <v>10039</v>
      </c>
      <c r="J5618">
        <f>F5618*G5618</f>
        <v>5441.38</v>
      </c>
      <c r="K5618">
        <f>F5618*H5618</f>
        <v>4290.3</v>
      </c>
      <c r="L5618">
        <f>J5618-K5618</f>
        <v>1151.08</v>
      </c>
      <c r="M5618" s="5">
        <f>L5618/J5618</f>
        <v>0.21154192502637198</v>
      </c>
      <c r="N5618" t="str">
        <f>IF(ISNA(VLOOKUP(A5618,'Returns Data'!A:A,1,0)),"No","Yes")</f>
        <v>Yes</v>
      </c>
      <c r="O5618" t="str">
        <f>IFERROR(VLOOKUP(A5618,'Returns Data'!A:E,5,0),"No Returns")</f>
        <v>Damaged</v>
      </c>
      <c r="P5618" t="str">
        <f>IFERROR(VLOOKUP(A5618,'Ratings Data'!A:C,3,0),"No Rating")</f>
        <v>No Rating</v>
      </c>
      <c r="Q5618" t="s">
        <v>10067</v>
      </c>
      <c r="R5618" s="5">
        <f t="shared" si="87"/>
        <v>7.99401652892562</v>
      </c>
    </row>
    <row r="5619" spans="1:18" x14ac:dyDescent="0.3">
      <c r="A5619" t="s">
        <v>3026</v>
      </c>
      <c r="B5619" s="2">
        <v>45708</v>
      </c>
      <c r="C5619" t="s">
        <v>10012</v>
      </c>
      <c r="D5619" t="s">
        <v>10030</v>
      </c>
      <c r="E5619" t="s">
        <v>10037</v>
      </c>
      <c r="F5619">
        <v>14</v>
      </c>
      <c r="G5619">
        <v>439.17</v>
      </c>
      <c r="H5619">
        <v>359.85</v>
      </c>
      <c r="I5619" t="s">
        <v>10040</v>
      </c>
      <c r="J5619">
        <f>F5619*G5619</f>
        <v>6148.38</v>
      </c>
      <c r="K5619">
        <f>F5619*H5619</f>
        <v>5037.9000000000005</v>
      </c>
      <c r="L5619">
        <f>J5619-K5619</f>
        <v>1110.4799999999996</v>
      </c>
      <c r="M5619" s="5">
        <f>L5619/J5619</f>
        <v>0.18061342987909002</v>
      </c>
      <c r="N5619" t="str">
        <f>IF(ISNA(VLOOKUP(A5619,'Returns Data'!A:A,1,0)),"No","Yes")</f>
        <v>No</v>
      </c>
      <c r="O5619" t="s">
        <v>10085</v>
      </c>
      <c r="P5619" t="str">
        <f>IFERROR(VLOOKUP(A5619,'Ratings Data'!A:C,3,0),"No Rating")</f>
        <v>No Rating</v>
      </c>
      <c r="Q5619" t="s">
        <v>10067</v>
      </c>
      <c r="R5619" s="5">
        <f t="shared" si="87"/>
        <v>0.12993027504052282</v>
      </c>
    </row>
    <row r="5620" spans="1:18" x14ac:dyDescent="0.3">
      <c r="A5620" t="s">
        <v>3586</v>
      </c>
      <c r="B5620" s="2">
        <v>45708</v>
      </c>
      <c r="C5620" t="s">
        <v>10018</v>
      </c>
      <c r="D5620" t="s">
        <v>10033</v>
      </c>
      <c r="E5620" t="s">
        <v>10038</v>
      </c>
      <c r="F5620">
        <v>9</v>
      </c>
      <c r="G5620">
        <v>333.34</v>
      </c>
      <c r="H5620">
        <v>236.69</v>
      </c>
      <c r="I5620" t="s">
        <v>10039</v>
      </c>
      <c r="J5620">
        <f>F5620*G5620</f>
        <v>3000.06</v>
      </c>
      <c r="K5620">
        <f>F5620*H5620</f>
        <v>2130.21</v>
      </c>
      <c r="L5620">
        <f>J5620-K5620</f>
        <v>869.84999999999991</v>
      </c>
      <c r="M5620" s="5">
        <f>L5620/J5620</f>
        <v>0.28994420111597763</v>
      </c>
      <c r="N5620" t="str">
        <f>IF(ISNA(VLOOKUP(A5620,'Returns Data'!A:A,1,0)),"No","Yes")</f>
        <v>No</v>
      </c>
      <c r="O5620" t="s">
        <v>10085</v>
      </c>
      <c r="P5620">
        <f>IFERROR(VLOOKUP(A5620,'Ratings Data'!A:C,3,0),"No Rating")</f>
        <v>1</v>
      </c>
      <c r="Q5620" t="s">
        <v>10067</v>
      </c>
      <c r="R5620" s="5">
        <f t="shared" si="87"/>
        <v>-0.51205683448322969</v>
      </c>
    </row>
    <row r="5621" spans="1:18" x14ac:dyDescent="0.3">
      <c r="A5621" t="s">
        <v>3659</v>
      </c>
      <c r="B5621" s="2">
        <v>45708</v>
      </c>
      <c r="C5621" t="s">
        <v>10027</v>
      </c>
      <c r="D5621" t="s">
        <v>10032</v>
      </c>
      <c r="E5621" t="s">
        <v>10034</v>
      </c>
      <c r="F5621">
        <v>4</v>
      </c>
      <c r="G5621">
        <v>266.75</v>
      </c>
      <c r="H5621">
        <v>177.33</v>
      </c>
      <c r="I5621" t="s">
        <v>10039</v>
      </c>
      <c r="J5621">
        <f>F5621*G5621</f>
        <v>1067</v>
      </c>
      <c r="K5621">
        <f>F5621*H5621</f>
        <v>709.32</v>
      </c>
      <c r="L5621">
        <f>J5621-K5621</f>
        <v>357.67999999999995</v>
      </c>
      <c r="M5621" s="5">
        <f>L5621/J5621</f>
        <v>0.33522024367385189</v>
      </c>
      <c r="N5621" t="str">
        <f>IF(ISNA(VLOOKUP(A5621,'Returns Data'!A:A,1,0)),"No","Yes")</f>
        <v>No</v>
      </c>
      <c r="O5621" t="s">
        <v>10085</v>
      </c>
      <c r="P5621" t="str">
        <f>IFERROR(VLOOKUP(A5621,'Ratings Data'!A:C,3,0),"No Rating")</f>
        <v>No Rating</v>
      </c>
      <c r="Q5621" t="s">
        <v>10067</v>
      </c>
      <c r="R5621" s="5">
        <f t="shared" si="87"/>
        <v>-0.64434044652440281</v>
      </c>
    </row>
    <row r="5622" spans="1:18" x14ac:dyDescent="0.3">
      <c r="A5622" t="s">
        <v>3751</v>
      </c>
      <c r="B5622" s="2">
        <v>45708</v>
      </c>
      <c r="C5622" t="s">
        <v>10010</v>
      </c>
      <c r="D5622" t="s">
        <v>10029</v>
      </c>
      <c r="E5622" t="s">
        <v>10035</v>
      </c>
      <c r="F5622">
        <v>16</v>
      </c>
      <c r="G5622">
        <v>343.42</v>
      </c>
      <c r="H5622">
        <v>252.6</v>
      </c>
      <c r="I5622" t="s">
        <v>10039</v>
      </c>
      <c r="J5622">
        <f>F5622*G5622</f>
        <v>5494.72</v>
      </c>
      <c r="K5622">
        <f>F5622*H5622</f>
        <v>4041.6</v>
      </c>
      <c r="L5622">
        <f>J5622-K5622</f>
        <v>1453.1200000000003</v>
      </c>
      <c r="M5622" s="5">
        <f>L5622/J5622</f>
        <v>0.26445751557859187</v>
      </c>
      <c r="N5622" t="str">
        <f>IF(ISNA(VLOOKUP(A5622,'Returns Data'!A:A,1,0)),"No","Yes")</f>
        <v>No</v>
      </c>
      <c r="O5622" t="s">
        <v>10085</v>
      </c>
      <c r="P5622" t="str">
        <f>IFERROR(VLOOKUP(A5622,'Ratings Data'!A:C,3,0),"No Rating")</f>
        <v>No Rating</v>
      </c>
      <c r="Q5622" t="s">
        <v>10067</v>
      </c>
      <c r="R5622" s="5">
        <f t="shared" si="87"/>
        <v>4.1496907216494847</v>
      </c>
    </row>
    <row r="5623" spans="1:18" x14ac:dyDescent="0.3">
      <c r="A5623" t="s">
        <v>3940</v>
      </c>
      <c r="B5623" s="2">
        <v>45708</v>
      </c>
      <c r="C5623" t="s">
        <v>10009</v>
      </c>
      <c r="D5623" t="s">
        <v>10029</v>
      </c>
      <c r="E5623" t="s">
        <v>10036</v>
      </c>
      <c r="F5623">
        <v>10</v>
      </c>
      <c r="G5623">
        <v>156.99</v>
      </c>
      <c r="H5623">
        <v>100.72</v>
      </c>
      <c r="I5623" t="s">
        <v>10040</v>
      </c>
      <c r="J5623">
        <f>F5623*G5623</f>
        <v>1569.9</v>
      </c>
      <c r="K5623">
        <f>F5623*H5623</f>
        <v>1007.2</v>
      </c>
      <c r="L5623">
        <f>J5623-K5623</f>
        <v>562.70000000000005</v>
      </c>
      <c r="M5623" s="5">
        <f>L5623/J5623</f>
        <v>0.35843047327855276</v>
      </c>
      <c r="N5623" t="str">
        <f>IF(ISNA(VLOOKUP(A5623,'Returns Data'!A:A,1,0)),"No","Yes")</f>
        <v>No</v>
      </c>
      <c r="O5623" t="s">
        <v>10085</v>
      </c>
      <c r="P5623" t="str">
        <f>IFERROR(VLOOKUP(A5623,'Ratings Data'!A:C,3,0),"No Rating")</f>
        <v>No Rating</v>
      </c>
      <c r="Q5623" t="s">
        <v>10067</v>
      </c>
      <c r="R5623" s="5">
        <f t="shared" si="87"/>
        <v>-0.71428935414361427</v>
      </c>
    </row>
    <row r="5624" spans="1:18" x14ac:dyDescent="0.3">
      <c r="A5624" t="s">
        <v>4391</v>
      </c>
      <c r="B5624" s="2">
        <v>45708</v>
      </c>
      <c r="C5624" t="s">
        <v>10025</v>
      </c>
      <c r="D5624" t="s">
        <v>10033</v>
      </c>
      <c r="E5624" t="s">
        <v>10036</v>
      </c>
      <c r="F5624">
        <v>11</v>
      </c>
      <c r="G5624">
        <v>168.66</v>
      </c>
      <c r="H5624">
        <v>126.56</v>
      </c>
      <c r="I5624" t="s">
        <v>10039</v>
      </c>
      <c r="J5624">
        <f>F5624*G5624</f>
        <v>1855.26</v>
      </c>
      <c r="K5624">
        <f>F5624*H5624</f>
        <v>1392.16</v>
      </c>
      <c r="L5624">
        <f>J5624-K5624</f>
        <v>463.09999999999991</v>
      </c>
      <c r="M5624" s="5">
        <f>L5624/J5624</f>
        <v>0.24961460927309376</v>
      </c>
      <c r="N5624" t="str">
        <f>IF(ISNA(VLOOKUP(A5624,'Returns Data'!A:A,1,0)),"No","Yes")</f>
        <v>No</v>
      </c>
      <c r="O5624" t="s">
        <v>10085</v>
      </c>
      <c r="P5624" t="str">
        <f>IFERROR(VLOOKUP(A5624,'Ratings Data'!A:C,3,0),"No Rating")</f>
        <v>No Rating</v>
      </c>
      <c r="Q5624" t="s">
        <v>10067</v>
      </c>
      <c r="R5624" s="5">
        <f t="shared" si="87"/>
        <v>0.1817695394611121</v>
      </c>
    </row>
    <row r="5625" spans="1:18" x14ac:dyDescent="0.3">
      <c r="A5625" t="s">
        <v>4919</v>
      </c>
      <c r="B5625" s="2">
        <v>45708</v>
      </c>
      <c r="C5625" t="s">
        <v>10013</v>
      </c>
      <c r="D5625" t="s">
        <v>10030</v>
      </c>
      <c r="E5625" t="s">
        <v>10036</v>
      </c>
      <c r="F5625">
        <v>20</v>
      </c>
      <c r="G5625">
        <v>435.66</v>
      </c>
      <c r="H5625">
        <v>291.8</v>
      </c>
      <c r="I5625" t="s">
        <v>10039</v>
      </c>
      <c r="J5625">
        <f>F5625*G5625</f>
        <v>8713.2000000000007</v>
      </c>
      <c r="K5625">
        <f>F5625*H5625</f>
        <v>5836</v>
      </c>
      <c r="L5625">
        <f>J5625-K5625</f>
        <v>2877.2000000000007</v>
      </c>
      <c r="M5625" s="5">
        <f>L5625/J5625</f>
        <v>0.33021163292475791</v>
      </c>
      <c r="N5625" t="str">
        <f>IF(ISNA(VLOOKUP(A5625,'Returns Data'!A:A,1,0)),"No","Yes")</f>
        <v>No</v>
      </c>
      <c r="O5625" t="s">
        <v>10085</v>
      </c>
      <c r="P5625" t="str">
        <f>IFERROR(VLOOKUP(A5625,'Ratings Data'!A:C,3,0),"No Rating")</f>
        <v>No Rating</v>
      </c>
      <c r="Q5625" t="s">
        <v>10067</v>
      </c>
      <c r="R5625" s="5">
        <f t="shared" si="87"/>
        <v>3.6964845897610044</v>
      </c>
    </row>
    <row r="5626" spans="1:18" x14ac:dyDescent="0.3">
      <c r="A5626" t="s">
        <v>5022</v>
      </c>
      <c r="B5626" s="2">
        <v>45708</v>
      </c>
      <c r="C5626" t="s">
        <v>10018</v>
      </c>
      <c r="D5626" t="s">
        <v>10033</v>
      </c>
      <c r="E5626" t="s">
        <v>10036</v>
      </c>
      <c r="F5626">
        <v>18</v>
      </c>
      <c r="G5626">
        <v>141.16999999999999</v>
      </c>
      <c r="H5626">
        <v>105.63</v>
      </c>
      <c r="I5626" t="s">
        <v>10039</v>
      </c>
      <c r="J5626">
        <f>F5626*G5626</f>
        <v>2541.06</v>
      </c>
      <c r="K5626">
        <f>F5626*H5626</f>
        <v>1901.34</v>
      </c>
      <c r="L5626">
        <f>J5626-K5626</f>
        <v>639.72</v>
      </c>
      <c r="M5626" s="5">
        <f>L5626/J5626</f>
        <v>0.25175320535524548</v>
      </c>
      <c r="N5626" t="str">
        <f>IF(ISNA(VLOOKUP(A5626,'Returns Data'!A:A,1,0)),"No","Yes")</f>
        <v>No</v>
      </c>
      <c r="O5626" t="s">
        <v>10085</v>
      </c>
      <c r="P5626" t="str">
        <f>IFERROR(VLOOKUP(A5626,'Ratings Data'!A:C,3,0),"No Rating")</f>
        <v>No Rating</v>
      </c>
      <c r="Q5626" t="s">
        <v>10067</v>
      </c>
      <c r="R5626" s="5">
        <f t="shared" si="87"/>
        <v>-0.70836661616857188</v>
      </c>
    </row>
    <row r="5627" spans="1:18" x14ac:dyDescent="0.3">
      <c r="A5627" t="s">
        <v>5094</v>
      </c>
      <c r="B5627" s="2">
        <v>45708</v>
      </c>
      <c r="C5627" t="s">
        <v>10013</v>
      </c>
      <c r="D5627" t="s">
        <v>10030</v>
      </c>
      <c r="E5627" t="s">
        <v>10037</v>
      </c>
      <c r="F5627">
        <v>18</v>
      </c>
      <c r="G5627">
        <v>48.39</v>
      </c>
      <c r="H5627">
        <v>41.26</v>
      </c>
      <c r="I5627" t="s">
        <v>10040</v>
      </c>
      <c r="J5627">
        <f>F5627*G5627</f>
        <v>871.02</v>
      </c>
      <c r="K5627">
        <f>F5627*H5627</f>
        <v>742.68</v>
      </c>
      <c r="L5627">
        <f>J5627-K5627</f>
        <v>128.34000000000003</v>
      </c>
      <c r="M5627" s="5">
        <f>L5627/J5627</f>
        <v>0.14734449266377356</v>
      </c>
      <c r="N5627" t="str">
        <f>IF(ISNA(VLOOKUP(A5627,'Returns Data'!A:A,1,0)),"No","Yes")</f>
        <v>No</v>
      </c>
      <c r="O5627" t="s">
        <v>10085</v>
      </c>
      <c r="P5627" t="str">
        <f>IFERROR(VLOOKUP(A5627,'Ratings Data'!A:C,3,0),"No Rating")</f>
        <v>No Rating</v>
      </c>
      <c r="Q5627" t="s">
        <v>10067</v>
      </c>
      <c r="R5627" s="5">
        <f t="shared" si="87"/>
        <v>-0.65722178933201103</v>
      </c>
    </row>
    <row r="5628" spans="1:18" x14ac:dyDescent="0.3">
      <c r="A5628" t="s">
        <v>5218</v>
      </c>
      <c r="B5628" s="2">
        <v>45708</v>
      </c>
      <c r="C5628" t="s">
        <v>10010</v>
      </c>
      <c r="D5628" t="s">
        <v>10029</v>
      </c>
      <c r="E5628" t="s">
        <v>10034</v>
      </c>
      <c r="F5628">
        <v>12</v>
      </c>
      <c r="G5628">
        <v>416.7</v>
      </c>
      <c r="H5628">
        <v>283.52</v>
      </c>
      <c r="I5628" t="s">
        <v>10040</v>
      </c>
      <c r="J5628">
        <f>F5628*G5628</f>
        <v>5000.3999999999996</v>
      </c>
      <c r="K5628">
        <f>F5628*H5628</f>
        <v>3402.24</v>
      </c>
      <c r="L5628">
        <f>J5628-K5628</f>
        <v>1598.1599999999999</v>
      </c>
      <c r="M5628" s="5">
        <f>L5628/J5628</f>
        <v>0.31960643148548118</v>
      </c>
      <c r="N5628" t="str">
        <f>IF(ISNA(VLOOKUP(A5628,'Returns Data'!A:A,1,0)),"No","Yes")</f>
        <v>Yes</v>
      </c>
      <c r="O5628" t="str">
        <f>IFERROR(VLOOKUP(A5628,'Returns Data'!A:E,5,0),"No Returns")</f>
        <v>Damaged</v>
      </c>
      <c r="P5628" t="str">
        <f>IFERROR(VLOOKUP(A5628,'Ratings Data'!A:C,3,0),"No Rating")</f>
        <v>No Rating</v>
      </c>
      <c r="Q5628" t="s">
        <v>10067</v>
      </c>
      <c r="R5628" s="5">
        <f t="shared" si="87"/>
        <v>4.7408555486670796</v>
      </c>
    </row>
    <row r="5629" spans="1:18" x14ac:dyDescent="0.3">
      <c r="A5629" t="s">
        <v>5392</v>
      </c>
      <c r="B5629" s="2">
        <v>45708</v>
      </c>
      <c r="C5629" t="s">
        <v>10013</v>
      </c>
      <c r="D5629" t="s">
        <v>10030</v>
      </c>
      <c r="E5629" t="s">
        <v>10037</v>
      </c>
      <c r="F5629">
        <v>2</v>
      </c>
      <c r="G5629">
        <v>120.55</v>
      </c>
      <c r="H5629">
        <v>92.11</v>
      </c>
      <c r="I5629" t="s">
        <v>10039</v>
      </c>
      <c r="J5629">
        <f>F5629*G5629</f>
        <v>241.1</v>
      </c>
      <c r="K5629">
        <f>F5629*H5629</f>
        <v>184.22</v>
      </c>
      <c r="L5629">
        <f>J5629-K5629</f>
        <v>56.879999999999995</v>
      </c>
      <c r="M5629" s="5">
        <f>L5629/J5629</f>
        <v>0.23591870593114889</v>
      </c>
      <c r="N5629" t="str">
        <f>IF(ISNA(VLOOKUP(A5629,'Returns Data'!A:A,1,0)),"No","Yes")</f>
        <v>No</v>
      </c>
      <c r="O5629" t="s">
        <v>10085</v>
      </c>
      <c r="P5629" t="str">
        <f>IFERROR(VLOOKUP(A5629,'Ratings Data'!A:C,3,0),"No Rating")</f>
        <v>No Rating</v>
      </c>
      <c r="Q5629" t="s">
        <v>10067</v>
      </c>
      <c r="R5629" s="5">
        <f t="shared" si="87"/>
        <v>-0.95178385729141657</v>
      </c>
    </row>
    <row r="5630" spans="1:18" x14ac:dyDescent="0.3">
      <c r="A5630" t="s">
        <v>7207</v>
      </c>
      <c r="B5630" s="2">
        <v>45708</v>
      </c>
      <c r="C5630" t="s">
        <v>10027</v>
      </c>
      <c r="D5630" t="s">
        <v>10032</v>
      </c>
      <c r="E5630" t="s">
        <v>10038</v>
      </c>
      <c r="F5630">
        <v>5</v>
      </c>
      <c r="G5630">
        <v>389.77</v>
      </c>
      <c r="H5630">
        <v>247.35</v>
      </c>
      <c r="I5630" t="s">
        <v>10040</v>
      </c>
      <c r="J5630">
        <f>F5630*G5630</f>
        <v>1948.85</v>
      </c>
      <c r="K5630">
        <f>F5630*H5630</f>
        <v>1236.75</v>
      </c>
      <c r="L5630">
        <f>J5630-K5630</f>
        <v>712.09999999999991</v>
      </c>
      <c r="M5630" s="5">
        <f>L5630/J5630</f>
        <v>0.36539497652461705</v>
      </c>
      <c r="N5630" t="str">
        <f>IF(ISNA(VLOOKUP(A5630,'Returns Data'!A:A,1,0)),"No","Yes")</f>
        <v>No</v>
      </c>
      <c r="O5630" t="s">
        <v>10085</v>
      </c>
      <c r="P5630" t="str">
        <f>IFERROR(VLOOKUP(A5630,'Ratings Data'!A:C,3,0),"No Rating")</f>
        <v>No Rating</v>
      </c>
      <c r="Q5630" t="s">
        <v>10067</v>
      </c>
      <c r="R5630" s="5">
        <f t="shared" si="87"/>
        <v>7.083160514309415</v>
      </c>
    </row>
    <row r="5631" spans="1:18" x14ac:dyDescent="0.3">
      <c r="A5631" t="s">
        <v>7345</v>
      </c>
      <c r="B5631" s="2">
        <v>45708</v>
      </c>
      <c r="C5631" t="s">
        <v>10020</v>
      </c>
      <c r="D5631" t="s">
        <v>10030</v>
      </c>
      <c r="E5631" t="s">
        <v>10038</v>
      </c>
      <c r="F5631">
        <v>11</v>
      </c>
      <c r="G5631">
        <v>125.09</v>
      </c>
      <c r="H5631">
        <v>89.96</v>
      </c>
      <c r="I5631" t="s">
        <v>10039</v>
      </c>
      <c r="J5631">
        <f>F5631*G5631</f>
        <v>1375.99</v>
      </c>
      <c r="K5631">
        <f>F5631*H5631</f>
        <v>989.56</v>
      </c>
      <c r="L5631">
        <f>J5631-K5631</f>
        <v>386.43000000000006</v>
      </c>
      <c r="M5631" s="5">
        <f>L5631/J5631</f>
        <v>0.28083779678631388</v>
      </c>
      <c r="N5631" t="str">
        <f>IF(ISNA(VLOOKUP(A5631,'Returns Data'!A:A,1,0)),"No","Yes")</f>
        <v>No</v>
      </c>
      <c r="O5631" t="s">
        <v>10085</v>
      </c>
      <c r="P5631" t="str">
        <f>IFERROR(VLOOKUP(A5631,'Ratings Data'!A:C,3,0),"No Rating")</f>
        <v>No Rating</v>
      </c>
      <c r="Q5631" t="s">
        <v>10067</v>
      </c>
      <c r="R5631" s="5">
        <f t="shared" si="87"/>
        <v>-0.29394771275367521</v>
      </c>
    </row>
    <row r="5632" spans="1:18" x14ac:dyDescent="0.3">
      <c r="A5632" t="s">
        <v>7783</v>
      </c>
      <c r="B5632" s="2">
        <v>45708</v>
      </c>
      <c r="C5632" t="s">
        <v>10014</v>
      </c>
      <c r="D5632" t="s">
        <v>10030</v>
      </c>
      <c r="E5632" t="s">
        <v>10035</v>
      </c>
      <c r="F5632">
        <v>11</v>
      </c>
      <c r="G5632">
        <v>13.49</v>
      </c>
      <c r="H5632">
        <v>9.02</v>
      </c>
      <c r="I5632" t="s">
        <v>10039</v>
      </c>
      <c r="J5632">
        <f>F5632*G5632</f>
        <v>148.39000000000001</v>
      </c>
      <c r="K5632">
        <f>F5632*H5632</f>
        <v>99.22</v>
      </c>
      <c r="L5632">
        <f>J5632-K5632</f>
        <v>49.170000000000016</v>
      </c>
      <c r="M5632" s="5">
        <f>L5632/J5632</f>
        <v>0.3313565604151224</v>
      </c>
      <c r="N5632" t="str">
        <f>IF(ISNA(VLOOKUP(A5632,'Returns Data'!A:A,1,0)),"No","Yes")</f>
        <v>No</v>
      </c>
      <c r="O5632" t="s">
        <v>10085</v>
      </c>
      <c r="P5632" t="str">
        <f>IFERROR(VLOOKUP(A5632,'Ratings Data'!A:C,3,0),"No Rating")</f>
        <v>No Rating</v>
      </c>
      <c r="Q5632" t="s">
        <v>10067</v>
      </c>
      <c r="R5632" s="5">
        <f t="shared" si="87"/>
        <v>-0.89215764649452389</v>
      </c>
    </row>
    <row r="5633" spans="1:18" x14ac:dyDescent="0.3">
      <c r="A5633" t="s">
        <v>7795</v>
      </c>
      <c r="B5633" s="2">
        <v>45708</v>
      </c>
      <c r="C5633" t="s">
        <v>10014</v>
      </c>
      <c r="D5633" t="s">
        <v>10030</v>
      </c>
      <c r="E5633" t="s">
        <v>10036</v>
      </c>
      <c r="F5633">
        <v>1</v>
      </c>
      <c r="G5633">
        <v>462.01</v>
      </c>
      <c r="H5633">
        <v>388.08</v>
      </c>
      <c r="I5633" t="s">
        <v>10040</v>
      </c>
      <c r="J5633">
        <f>F5633*G5633</f>
        <v>462.01</v>
      </c>
      <c r="K5633">
        <f>F5633*H5633</f>
        <v>388.08</v>
      </c>
      <c r="L5633">
        <f>J5633-K5633</f>
        <v>73.930000000000007</v>
      </c>
      <c r="M5633" s="5">
        <f>L5633/J5633</f>
        <v>0.1600181814246445</v>
      </c>
      <c r="N5633" t="str">
        <f>IF(ISNA(VLOOKUP(A5633,'Returns Data'!A:A,1,0)),"No","Yes")</f>
        <v>No</v>
      </c>
      <c r="O5633" t="s">
        <v>10085</v>
      </c>
      <c r="P5633" t="str">
        <f>IFERROR(VLOOKUP(A5633,'Ratings Data'!A:C,3,0),"No Rating")</f>
        <v>No Rating</v>
      </c>
      <c r="Q5633" t="s">
        <v>10067</v>
      </c>
      <c r="R5633" s="5">
        <f t="shared" si="87"/>
        <v>2.1134847361682052</v>
      </c>
    </row>
    <row r="5634" spans="1:18" x14ac:dyDescent="0.3">
      <c r="A5634" t="s">
        <v>7885</v>
      </c>
      <c r="B5634" s="2">
        <v>45708</v>
      </c>
      <c r="C5634" t="s">
        <v>10009</v>
      </c>
      <c r="D5634" t="s">
        <v>10029</v>
      </c>
      <c r="E5634" t="s">
        <v>10038</v>
      </c>
      <c r="F5634">
        <v>6</v>
      </c>
      <c r="G5634">
        <v>430.49</v>
      </c>
      <c r="H5634">
        <v>279.77</v>
      </c>
      <c r="I5634" t="s">
        <v>10040</v>
      </c>
      <c r="J5634">
        <f>F5634*G5634</f>
        <v>2582.94</v>
      </c>
      <c r="K5634">
        <f>F5634*H5634</f>
        <v>1678.62</v>
      </c>
      <c r="L5634">
        <f>J5634-K5634</f>
        <v>904.32000000000016</v>
      </c>
      <c r="M5634" s="5">
        <f>L5634/J5634</f>
        <v>0.3501126623150364</v>
      </c>
      <c r="N5634" t="str">
        <f>IF(ISNA(VLOOKUP(A5634,'Returns Data'!A:A,1,0)),"No","Yes")</f>
        <v>No</v>
      </c>
      <c r="O5634" t="s">
        <v>10085</v>
      </c>
      <c r="P5634" t="str">
        <f>IFERROR(VLOOKUP(A5634,'Ratings Data'!A:C,3,0),"No Rating")</f>
        <v>No Rating</v>
      </c>
      <c r="Q5634" t="s">
        <v>10067</v>
      </c>
      <c r="R5634" s="5">
        <f t="shared" si="87"/>
        <v>4.5906582108612373</v>
      </c>
    </row>
    <row r="5635" spans="1:18" x14ac:dyDescent="0.3">
      <c r="A5635" t="s">
        <v>8019</v>
      </c>
      <c r="B5635" s="2">
        <v>45708</v>
      </c>
      <c r="C5635" t="s">
        <v>10021</v>
      </c>
      <c r="D5635" t="s">
        <v>10031</v>
      </c>
      <c r="E5635" t="s">
        <v>10035</v>
      </c>
      <c r="F5635">
        <v>6</v>
      </c>
      <c r="G5635">
        <v>32.53</v>
      </c>
      <c r="H5635">
        <v>19.97</v>
      </c>
      <c r="I5635" t="s">
        <v>10039</v>
      </c>
      <c r="J5635">
        <f>F5635*G5635</f>
        <v>195.18</v>
      </c>
      <c r="K5635">
        <f>F5635*H5635</f>
        <v>119.82</v>
      </c>
      <c r="L5635">
        <f>J5635-K5635</f>
        <v>75.360000000000014</v>
      </c>
      <c r="M5635" s="5">
        <f>L5635/J5635</f>
        <v>0.38610513372271754</v>
      </c>
      <c r="N5635" t="str">
        <f>IF(ISNA(VLOOKUP(A5635,'Returns Data'!A:A,1,0)),"No","Yes")</f>
        <v>No</v>
      </c>
      <c r="O5635" t="s">
        <v>10085</v>
      </c>
      <c r="P5635" t="str">
        <f>IFERROR(VLOOKUP(A5635,'Ratings Data'!A:C,3,0),"No Rating")</f>
        <v>No Rating</v>
      </c>
      <c r="Q5635" t="s">
        <v>10067</v>
      </c>
      <c r="R5635" s="5">
        <f t="shared" si="87"/>
        <v>-0.9244349462240703</v>
      </c>
    </row>
    <row r="5636" spans="1:18" x14ac:dyDescent="0.3">
      <c r="A5636" t="s">
        <v>8710</v>
      </c>
      <c r="B5636" s="2">
        <v>45708</v>
      </c>
      <c r="C5636" t="s">
        <v>10023</v>
      </c>
      <c r="D5636" t="s">
        <v>10033</v>
      </c>
      <c r="E5636" t="s">
        <v>10034</v>
      </c>
      <c r="F5636">
        <v>3</v>
      </c>
      <c r="G5636">
        <v>246.42</v>
      </c>
      <c r="H5636">
        <v>174.78</v>
      </c>
      <c r="I5636" t="s">
        <v>10040</v>
      </c>
      <c r="J5636">
        <f>F5636*G5636</f>
        <v>739.26</v>
      </c>
      <c r="K5636">
        <f>F5636*H5636</f>
        <v>524.34</v>
      </c>
      <c r="L5636">
        <f>J5636-K5636</f>
        <v>214.91999999999996</v>
      </c>
      <c r="M5636" s="5">
        <f>L5636/J5636</f>
        <v>0.29072315558802042</v>
      </c>
      <c r="N5636" t="str">
        <f>IF(ISNA(VLOOKUP(A5636,'Returns Data'!A:A,1,0)),"No","Yes")</f>
        <v>No</v>
      </c>
      <c r="O5636" t="s">
        <v>10085</v>
      </c>
      <c r="P5636" t="str">
        <f>IFERROR(VLOOKUP(A5636,'Ratings Data'!A:C,3,0),"No Rating")</f>
        <v>No Rating</v>
      </c>
      <c r="Q5636" t="s">
        <v>10067</v>
      </c>
      <c r="R5636" s="5">
        <f t="shared" ref="R5636:R5699" si="88">(J5636-J5635)/J5635</f>
        <v>2.7875806947433133</v>
      </c>
    </row>
    <row r="5637" spans="1:18" x14ac:dyDescent="0.3">
      <c r="A5637" t="s">
        <v>9065</v>
      </c>
      <c r="B5637" s="2">
        <v>45708</v>
      </c>
      <c r="C5637" t="s">
        <v>10023</v>
      </c>
      <c r="D5637" t="s">
        <v>10033</v>
      </c>
      <c r="E5637" t="s">
        <v>10038</v>
      </c>
      <c r="F5637">
        <v>1</v>
      </c>
      <c r="G5637">
        <v>215.52</v>
      </c>
      <c r="H5637">
        <v>136.22999999999999</v>
      </c>
      <c r="I5637" t="s">
        <v>10039</v>
      </c>
      <c r="J5637">
        <f>F5637*G5637</f>
        <v>215.52</v>
      </c>
      <c r="K5637">
        <f>F5637*H5637</f>
        <v>136.22999999999999</v>
      </c>
      <c r="L5637">
        <f>J5637-K5637</f>
        <v>79.29000000000002</v>
      </c>
      <c r="M5637" s="5">
        <f>L5637/J5637</f>
        <v>0.36790089086859695</v>
      </c>
      <c r="N5637" t="str">
        <f>IF(ISNA(VLOOKUP(A5637,'Returns Data'!A:A,1,0)),"No","Yes")</f>
        <v>No</v>
      </c>
      <c r="O5637" t="s">
        <v>10085</v>
      </c>
      <c r="P5637" t="str">
        <f>IFERROR(VLOOKUP(A5637,'Ratings Data'!A:C,3,0),"No Rating")</f>
        <v>No Rating</v>
      </c>
      <c r="Q5637" t="s">
        <v>10067</v>
      </c>
      <c r="R5637" s="5">
        <f t="shared" si="88"/>
        <v>-0.70846522197873552</v>
      </c>
    </row>
    <row r="5638" spans="1:18" x14ac:dyDescent="0.3">
      <c r="A5638" t="s">
        <v>9096</v>
      </c>
      <c r="B5638" s="2">
        <v>45708</v>
      </c>
      <c r="C5638" t="s">
        <v>10025</v>
      </c>
      <c r="D5638" t="s">
        <v>10033</v>
      </c>
      <c r="E5638" t="s">
        <v>10036</v>
      </c>
      <c r="F5638">
        <v>7</v>
      </c>
      <c r="G5638">
        <v>72.010000000000005</v>
      </c>
      <c r="H5638">
        <v>46.06</v>
      </c>
      <c r="I5638" t="s">
        <v>10040</v>
      </c>
      <c r="J5638">
        <f>F5638*G5638</f>
        <v>504.07000000000005</v>
      </c>
      <c r="K5638">
        <f>F5638*H5638</f>
        <v>322.42</v>
      </c>
      <c r="L5638">
        <f>J5638-K5638</f>
        <v>181.65000000000003</v>
      </c>
      <c r="M5638" s="5">
        <f>L5638/J5638</f>
        <v>0.36036661574781281</v>
      </c>
      <c r="N5638" t="str">
        <f>IF(ISNA(VLOOKUP(A5638,'Returns Data'!A:A,1,0)),"No","Yes")</f>
        <v>No</v>
      </c>
      <c r="O5638" t="s">
        <v>10085</v>
      </c>
      <c r="P5638" t="str">
        <f>IFERROR(VLOOKUP(A5638,'Ratings Data'!A:C,3,0),"No Rating")</f>
        <v>No Rating</v>
      </c>
      <c r="Q5638" t="s">
        <v>10067</v>
      </c>
      <c r="R5638" s="5">
        <f t="shared" si="88"/>
        <v>1.3388548626577583</v>
      </c>
    </row>
    <row r="5639" spans="1:18" x14ac:dyDescent="0.3">
      <c r="A5639" t="s">
        <v>9874</v>
      </c>
      <c r="B5639" s="2">
        <v>45708</v>
      </c>
      <c r="C5639" t="s">
        <v>10018</v>
      </c>
      <c r="D5639" t="s">
        <v>10033</v>
      </c>
      <c r="E5639" t="s">
        <v>10038</v>
      </c>
      <c r="F5639">
        <v>5</v>
      </c>
      <c r="G5639">
        <v>21.61</v>
      </c>
      <c r="H5639">
        <v>16.75</v>
      </c>
      <c r="I5639" t="s">
        <v>10040</v>
      </c>
      <c r="J5639">
        <f>F5639*G5639</f>
        <v>108.05</v>
      </c>
      <c r="K5639">
        <f>F5639*H5639</f>
        <v>83.75</v>
      </c>
      <c r="L5639">
        <f>J5639-K5639</f>
        <v>24.299999999999997</v>
      </c>
      <c r="M5639" s="5">
        <f>L5639/J5639</f>
        <v>0.22489588153632575</v>
      </c>
      <c r="N5639" t="str">
        <f>IF(ISNA(VLOOKUP(A5639,'Returns Data'!A:A,1,0)),"No","Yes")</f>
        <v>Yes</v>
      </c>
      <c r="O5639" t="str">
        <f>IFERROR(VLOOKUP(A5639,'Returns Data'!A:E,5,0),"No Returns")</f>
        <v>Late Delivery</v>
      </c>
      <c r="P5639" t="str">
        <f>IFERROR(VLOOKUP(A5639,'Ratings Data'!A:C,3,0),"No Rating")</f>
        <v>No Rating</v>
      </c>
      <c r="Q5639" t="s">
        <v>10067</v>
      </c>
      <c r="R5639" s="5">
        <f t="shared" si="88"/>
        <v>-0.78564485091356362</v>
      </c>
    </row>
    <row r="5640" spans="1:18" x14ac:dyDescent="0.3">
      <c r="A5640" t="s">
        <v>780</v>
      </c>
      <c r="B5640" s="2">
        <v>45709</v>
      </c>
      <c r="C5640" t="s">
        <v>10009</v>
      </c>
      <c r="D5640" t="s">
        <v>10029</v>
      </c>
      <c r="E5640" t="s">
        <v>10034</v>
      </c>
      <c r="F5640">
        <v>15</v>
      </c>
      <c r="G5640">
        <v>14.59</v>
      </c>
      <c r="H5640">
        <v>12.99</v>
      </c>
      <c r="I5640" t="s">
        <v>10039</v>
      </c>
      <c r="J5640">
        <f>F5640*G5640</f>
        <v>218.85</v>
      </c>
      <c r="K5640">
        <f>F5640*H5640</f>
        <v>194.85</v>
      </c>
      <c r="L5640">
        <f>J5640-K5640</f>
        <v>24</v>
      </c>
      <c r="M5640" s="5">
        <f>L5640/J5640</f>
        <v>0.10966415352981494</v>
      </c>
      <c r="N5640" t="str">
        <f>IF(ISNA(VLOOKUP(A5640,'Returns Data'!A:A,1,0)),"No","Yes")</f>
        <v>No</v>
      </c>
      <c r="O5640" t="s">
        <v>10085</v>
      </c>
      <c r="P5640">
        <f>IFERROR(VLOOKUP(A5640,'Ratings Data'!A:C,3,0),"No Rating")</f>
        <v>3</v>
      </c>
      <c r="Q5640" t="s">
        <v>10067</v>
      </c>
      <c r="R5640" s="5">
        <f t="shared" si="88"/>
        <v>1.0254511800092549</v>
      </c>
    </row>
    <row r="5641" spans="1:18" x14ac:dyDescent="0.3">
      <c r="A5641" t="s">
        <v>992</v>
      </c>
      <c r="B5641" s="2">
        <v>45709</v>
      </c>
      <c r="C5641" t="s">
        <v>10022</v>
      </c>
      <c r="D5641" t="s">
        <v>10033</v>
      </c>
      <c r="E5641" t="s">
        <v>10038</v>
      </c>
      <c r="F5641">
        <v>5</v>
      </c>
      <c r="G5641">
        <v>282.77</v>
      </c>
      <c r="H5641">
        <v>200.04</v>
      </c>
      <c r="I5641" t="s">
        <v>10039</v>
      </c>
      <c r="J5641">
        <f>F5641*G5641</f>
        <v>1413.85</v>
      </c>
      <c r="K5641">
        <f>F5641*H5641</f>
        <v>1000.1999999999999</v>
      </c>
      <c r="L5641">
        <f>J5641-K5641</f>
        <v>413.65</v>
      </c>
      <c r="M5641" s="5">
        <f>L5641/J5641</f>
        <v>0.29256993316122643</v>
      </c>
      <c r="N5641" t="str">
        <f>IF(ISNA(VLOOKUP(A5641,'Returns Data'!A:A,1,0)),"No","Yes")</f>
        <v>No</v>
      </c>
      <c r="O5641" t="s">
        <v>10085</v>
      </c>
      <c r="P5641" t="str">
        <f>IFERROR(VLOOKUP(A5641,'Ratings Data'!A:C,3,0),"No Rating")</f>
        <v>No Rating</v>
      </c>
      <c r="Q5641" t="s">
        <v>10067</v>
      </c>
      <c r="R5641" s="5">
        <f t="shared" si="88"/>
        <v>5.4603609778387021</v>
      </c>
    </row>
    <row r="5642" spans="1:18" x14ac:dyDescent="0.3">
      <c r="A5642" t="s">
        <v>2452</v>
      </c>
      <c r="B5642" s="2">
        <v>45709</v>
      </c>
      <c r="C5642" t="s">
        <v>10016</v>
      </c>
      <c r="D5642" t="s">
        <v>10032</v>
      </c>
      <c r="E5642" t="s">
        <v>10038</v>
      </c>
      <c r="F5642">
        <v>12</v>
      </c>
      <c r="G5642">
        <v>249.51</v>
      </c>
      <c r="H5642">
        <v>220.01</v>
      </c>
      <c r="I5642" t="s">
        <v>10039</v>
      </c>
      <c r="J5642">
        <f>F5642*G5642</f>
        <v>2994.12</v>
      </c>
      <c r="K5642">
        <f>F5642*H5642</f>
        <v>2640.12</v>
      </c>
      <c r="L5642">
        <f>J5642-K5642</f>
        <v>354</v>
      </c>
      <c r="M5642" s="5">
        <f>L5642/J5642</f>
        <v>0.1182317341990301</v>
      </c>
      <c r="N5642" t="str">
        <f>IF(ISNA(VLOOKUP(A5642,'Returns Data'!A:A,1,0)),"No","Yes")</f>
        <v>No</v>
      </c>
      <c r="O5642" t="s">
        <v>10085</v>
      </c>
      <c r="P5642" t="str">
        <f>IFERROR(VLOOKUP(A5642,'Ratings Data'!A:C,3,0),"No Rating")</f>
        <v>No Rating</v>
      </c>
      <c r="Q5642" t="s">
        <v>10067</v>
      </c>
      <c r="R5642" s="5">
        <f t="shared" si="88"/>
        <v>1.1177069703292428</v>
      </c>
    </row>
    <row r="5643" spans="1:18" x14ac:dyDescent="0.3">
      <c r="A5643" t="s">
        <v>2481</v>
      </c>
      <c r="B5643" s="2">
        <v>45709</v>
      </c>
      <c r="C5643" t="s">
        <v>10026</v>
      </c>
      <c r="D5643" t="s">
        <v>10031</v>
      </c>
      <c r="E5643" t="s">
        <v>10034</v>
      </c>
      <c r="F5643">
        <v>3</v>
      </c>
      <c r="G5643">
        <v>337.58</v>
      </c>
      <c r="H5643">
        <v>285.25</v>
      </c>
      <c r="I5643" t="s">
        <v>10040</v>
      </c>
      <c r="J5643">
        <f>F5643*G5643</f>
        <v>1012.74</v>
      </c>
      <c r="K5643">
        <f>F5643*H5643</f>
        <v>855.75</v>
      </c>
      <c r="L5643">
        <f>J5643-K5643</f>
        <v>156.99</v>
      </c>
      <c r="M5643" s="5">
        <f>L5643/J5643</f>
        <v>0.15501510753006695</v>
      </c>
      <c r="N5643" t="str">
        <f>IF(ISNA(VLOOKUP(A5643,'Returns Data'!A:A,1,0)),"No","Yes")</f>
        <v>No</v>
      </c>
      <c r="O5643" t="s">
        <v>10085</v>
      </c>
      <c r="P5643" t="str">
        <f>IFERROR(VLOOKUP(A5643,'Ratings Data'!A:C,3,0),"No Rating")</f>
        <v>No Rating</v>
      </c>
      <c r="Q5643" t="s">
        <v>10067</v>
      </c>
      <c r="R5643" s="5">
        <f t="shared" si="88"/>
        <v>-0.66175704380585942</v>
      </c>
    </row>
    <row r="5644" spans="1:18" x14ac:dyDescent="0.3">
      <c r="A5644" t="s">
        <v>2621</v>
      </c>
      <c r="B5644" s="2">
        <v>45709</v>
      </c>
      <c r="C5644" t="s">
        <v>10016</v>
      </c>
      <c r="D5644" t="s">
        <v>10032</v>
      </c>
      <c r="E5644" t="s">
        <v>10036</v>
      </c>
      <c r="F5644">
        <v>5</v>
      </c>
      <c r="G5644">
        <v>306.04000000000002</v>
      </c>
      <c r="H5644">
        <v>208.96</v>
      </c>
      <c r="I5644" t="s">
        <v>10040</v>
      </c>
      <c r="J5644">
        <f>F5644*G5644</f>
        <v>1530.2</v>
      </c>
      <c r="K5644">
        <f>F5644*H5644</f>
        <v>1044.8</v>
      </c>
      <c r="L5644">
        <f>J5644-K5644</f>
        <v>485.40000000000009</v>
      </c>
      <c r="M5644" s="5">
        <f>L5644/J5644</f>
        <v>0.31721343615213704</v>
      </c>
      <c r="N5644" t="str">
        <f>IF(ISNA(VLOOKUP(A5644,'Returns Data'!A:A,1,0)),"No","Yes")</f>
        <v>No</v>
      </c>
      <c r="O5644" t="s">
        <v>10085</v>
      </c>
      <c r="P5644" t="str">
        <f>IFERROR(VLOOKUP(A5644,'Ratings Data'!A:C,3,0),"No Rating")</f>
        <v>No Rating</v>
      </c>
      <c r="Q5644" t="s">
        <v>10067</v>
      </c>
      <c r="R5644" s="5">
        <f t="shared" si="88"/>
        <v>0.51095049074787213</v>
      </c>
    </row>
    <row r="5645" spans="1:18" x14ac:dyDescent="0.3">
      <c r="A5645" t="s">
        <v>2738</v>
      </c>
      <c r="B5645" s="2">
        <v>45709</v>
      </c>
      <c r="C5645" t="s">
        <v>10014</v>
      </c>
      <c r="D5645" t="s">
        <v>10030</v>
      </c>
      <c r="E5645" t="s">
        <v>10035</v>
      </c>
      <c r="F5645">
        <v>4</v>
      </c>
      <c r="G5645">
        <v>33.4</v>
      </c>
      <c r="H5645">
        <v>25.5</v>
      </c>
      <c r="I5645" t="s">
        <v>10039</v>
      </c>
      <c r="J5645">
        <f>F5645*G5645</f>
        <v>133.6</v>
      </c>
      <c r="K5645">
        <f>F5645*H5645</f>
        <v>102</v>
      </c>
      <c r="L5645">
        <f>J5645-K5645</f>
        <v>31.599999999999994</v>
      </c>
      <c r="M5645" s="5">
        <f>L5645/J5645</f>
        <v>0.23652694610778441</v>
      </c>
      <c r="N5645" t="str">
        <f>IF(ISNA(VLOOKUP(A5645,'Returns Data'!A:A,1,0)),"No","Yes")</f>
        <v>No</v>
      </c>
      <c r="O5645" t="s">
        <v>10085</v>
      </c>
      <c r="P5645" t="str">
        <f>IFERROR(VLOOKUP(A5645,'Ratings Data'!A:C,3,0),"No Rating")</f>
        <v>No Rating</v>
      </c>
      <c r="Q5645" t="s">
        <v>10067</v>
      </c>
      <c r="R5645" s="5">
        <f t="shared" si="88"/>
        <v>-0.91269115148346625</v>
      </c>
    </row>
    <row r="5646" spans="1:18" x14ac:dyDescent="0.3">
      <c r="A5646" t="s">
        <v>3381</v>
      </c>
      <c r="B5646" s="2">
        <v>45709</v>
      </c>
      <c r="C5646" t="s">
        <v>10013</v>
      </c>
      <c r="D5646" t="s">
        <v>10030</v>
      </c>
      <c r="E5646" t="s">
        <v>10034</v>
      </c>
      <c r="F5646">
        <v>18</v>
      </c>
      <c r="G5646">
        <v>169.11</v>
      </c>
      <c r="H5646">
        <v>133.97999999999999</v>
      </c>
      <c r="I5646" t="s">
        <v>10040</v>
      </c>
      <c r="J5646">
        <f>F5646*G5646</f>
        <v>3043.9800000000005</v>
      </c>
      <c r="K5646">
        <f>F5646*H5646</f>
        <v>2411.64</v>
      </c>
      <c r="L5646">
        <f>J5646-K5646</f>
        <v>632.3400000000006</v>
      </c>
      <c r="M5646" s="5">
        <f>L5646/J5646</f>
        <v>0.20773461060847986</v>
      </c>
      <c r="N5646" t="str">
        <f>IF(ISNA(VLOOKUP(A5646,'Returns Data'!A:A,1,0)),"No","Yes")</f>
        <v>Yes</v>
      </c>
      <c r="O5646" t="str">
        <f>IFERROR(VLOOKUP(A5646,'Returns Data'!A:E,5,0),"No Returns")</f>
        <v>Late Delivery</v>
      </c>
      <c r="P5646" t="str">
        <f>IFERROR(VLOOKUP(A5646,'Ratings Data'!A:C,3,0),"No Rating")</f>
        <v>No Rating</v>
      </c>
      <c r="Q5646" t="s">
        <v>10067</v>
      </c>
      <c r="R5646" s="5">
        <f t="shared" si="88"/>
        <v>21.784281437125752</v>
      </c>
    </row>
    <row r="5647" spans="1:18" x14ac:dyDescent="0.3">
      <c r="A5647" t="s">
        <v>3601</v>
      </c>
      <c r="B5647" s="2">
        <v>45709</v>
      </c>
      <c r="C5647" t="s">
        <v>10022</v>
      </c>
      <c r="D5647" t="s">
        <v>10033</v>
      </c>
      <c r="E5647" t="s">
        <v>10037</v>
      </c>
      <c r="F5647">
        <v>15</v>
      </c>
      <c r="G5647">
        <v>142.41999999999999</v>
      </c>
      <c r="H5647">
        <v>86.84</v>
      </c>
      <c r="I5647" t="s">
        <v>10040</v>
      </c>
      <c r="J5647">
        <f>F5647*G5647</f>
        <v>2136.2999999999997</v>
      </c>
      <c r="K5647">
        <f>F5647*H5647</f>
        <v>1302.6000000000001</v>
      </c>
      <c r="L5647">
        <f>J5647-K5647</f>
        <v>833.69999999999959</v>
      </c>
      <c r="M5647" s="5">
        <f>L5647/J5647</f>
        <v>0.39025417778401894</v>
      </c>
      <c r="N5647" t="str">
        <f>IF(ISNA(VLOOKUP(A5647,'Returns Data'!A:A,1,0)),"No","Yes")</f>
        <v>No</v>
      </c>
      <c r="O5647" t="s">
        <v>10085</v>
      </c>
      <c r="P5647">
        <f>IFERROR(VLOOKUP(A5647,'Ratings Data'!A:C,3,0),"No Rating")</f>
        <v>1</v>
      </c>
      <c r="Q5647" t="s">
        <v>10067</v>
      </c>
      <c r="R5647" s="5">
        <f t="shared" si="88"/>
        <v>-0.29818855577237713</v>
      </c>
    </row>
    <row r="5648" spans="1:18" x14ac:dyDescent="0.3">
      <c r="A5648" t="s">
        <v>3788</v>
      </c>
      <c r="B5648" s="2">
        <v>45709</v>
      </c>
      <c r="C5648" t="s">
        <v>10010</v>
      </c>
      <c r="D5648" t="s">
        <v>10029</v>
      </c>
      <c r="E5648" t="s">
        <v>10035</v>
      </c>
      <c r="F5648">
        <v>3</v>
      </c>
      <c r="G5648">
        <v>451.47</v>
      </c>
      <c r="H5648">
        <v>393.43</v>
      </c>
      <c r="I5648" t="s">
        <v>10039</v>
      </c>
      <c r="J5648">
        <f>F5648*G5648</f>
        <v>1354.41</v>
      </c>
      <c r="K5648">
        <f>F5648*H5648</f>
        <v>1180.29</v>
      </c>
      <c r="L5648">
        <f>J5648-K5648</f>
        <v>174.12000000000012</v>
      </c>
      <c r="M5648" s="5">
        <f>L5648/J5648</f>
        <v>0.12855782222517562</v>
      </c>
      <c r="N5648" t="str">
        <f>IF(ISNA(VLOOKUP(A5648,'Returns Data'!A:A,1,0)),"No","Yes")</f>
        <v>No</v>
      </c>
      <c r="O5648" t="s">
        <v>10085</v>
      </c>
      <c r="P5648" t="str">
        <f>IFERROR(VLOOKUP(A5648,'Ratings Data'!A:C,3,0),"No Rating")</f>
        <v>No Rating</v>
      </c>
      <c r="Q5648" t="s">
        <v>10067</v>
      </c>
      <c r="R5648" s="5">
        <f t="shared" si="88"/>
        <v>-0.36600196601600887</v>
      </c>
    </row>
    <row r="5649" spans="1:18" x14ac:dyDescent="0.3">
      <c r="A5649" t="s">
        <v>3840</v>
      </c>
      <c r="B5649" s="2">
        <v>45709</v>
      </c>
      <c r="C5649" t="s">
        <v>10018</v>
      </c>
      <c r="D5649" t="s">
        <v>10033</v>
      </c>
      <c r="E5649" t="s">
        <v>10034</v>
      </c>
      <c r="F5649">
        <v>14</v>
      </c>
      <c r="G5649">
        <v>387.34</v>
      </c>
      <c r="H5649">
        <v>323.70999999999998</v>
      </c>
      <c r="I5649" t="s">
        <v>10039</v>
      </c>
      <c r="J5649">
        <f>F5649*G5649</f>
        <v>5422.7599999999993</v>
      </c>
      <c r="K5649">
        <f>F5649*H5649</f>
        <v>4531.9399999999996</v>
      </c>
      <c r="L5649">
        <f>J5649-K5649</f>
        <v>890.81999999999971</v>
      </c>
      <c r="M5649" s="5">
        <f>L5649/J5649</f>
        <v>0.16427428099344243</v>
      </c>
      <c r="N5649" t="str">
        <f>IF(ISNA(VLOOKUP(A5649,'Returns Data'!A:A,1,0)),"No","Yes")</f>
        <v>No</v>
      </c>
      <c r="O5649" t="s">
        <v>10085</v>
      </c>
      <c r="P5649" t="str">
        <f>IFERROR(VLOOKUP(A5649,'Ratings Data'!A:C,3,0),"No Rating")</f>
        <v>No Rating</v>
      </c>
      <c r="Q5649" t="s">
        <v>10067</v>
      </c>
      <c r="R5649" s="5">
        <f t="shared" si="88"/>
        <v>3.0037802437961911</v>
      </c>
    </row>
    <row r="5650" spans="1:18" x14ac:dyDescent="0.3">
      <c r="A5650" t="s">
        <v>4633</v>
      </c>
      <c r="B5650" s="2">
        <v>45709</v>
      </c>
      <c r="C5650" t="s">
        <v>10021</v>
      </c>
      <c r="D5650" t="s">
        <v>10031</v>
      </c>
      <c r="E5650" t="s">
        <v>10038</v>
      </c>
      <c r="F5650">
        <v>12</v>
      </c>
      <c r="G5650">
        <v>483.39</v>
      </c>
      <c r="H5650">
        <v>380.76</v>
      </c>
      <c r="I5650" t="s">
        <v>10040</v>
      </c>
      <c r="J5650">
        <f>F5650*G5650</f>
        <v>5800.68</v>
      </c>
      <c r="K5650">
        <f>F5650*H5650</f>
        <v>4569.12</v>
      </c>
      <c r="L5650">
        <f>J5650-K5650</f>
        <v>1231.5600000000004</v>
      </c>
      <c r="M5650" s="5">
        <f>L5650/J5650</f>
        <v>0.21231303916092603</v>
      </c>
      <c r="N5650" t="str">
        <f>IF(ISNA(VLOOKUP(A5650,'Returns Data'!A:A,1,0)),"No","Yes")</f>
        <v>No</v>
      </c>
      <c r="O5650" t="s">
        <v>10085</v>
      </c>
      <c r="P5650" t="str">
        <f>IFERROR(VLOOKUP(A5650,'Ratings Data'!A:C,3,0),"No Rating")</f>
        <v>No Rating</v>
      </c>
      <c r="Q5650" t="s">
        <v>10067</v>
      </c>
      <c r="R5650" s="5">
        <f t="shared" si="88"/>
        <v>6.9691448635012615E-2</v>
      </c>
    </row>
    <row r="5651" spans="1:18" x14ac:dyDescent="0.3">
      <c r="A5651" t="s">
        <v>5128</v>
      </c>
      <c r="B5651" s="2">
        <v>45709</v>
      </c>
      <c r="C5651" t="s">
        <v>10025</v>
      </c>
      <c r="D5651" t="s">
        <v>10033</v>
      </c>
      <c r="E5651" t="s">
        <v>10036</v>
      </c>
      <c r="F5651">
        <v>15</v>
      </c>
      <c r="G5651">
        <v>126.11</v>
      </c>
      <c r="H5651">
        <v>108.17</v>
      </c>
      <c r="I5651" t="s">
        <v>10040</v>
      </c>
      <c r="J5651">
        <f>F5651*G5651</f>
        <v>1891.65</v>
      </c>
      <c r="K5651">
        <f>F5651*H5651</f>
        <v>1622.55</v>
      </c>
      <c r="L5651">
        <f>J5651-K5651</f>
        <v>269.10000000000014</v>
      </c>
      <c r="M5651" s="5">
        <f>L5651/J5651</f>
        <v>0.14225675997145357</v>
      </c>
      <c r="N5651" t="str">
        <f>IF(ISNA(VLOOKUP(A5651,'Returns Data'!A:A,1,0)),"No","Yes")</f>
        <v>No</v>
      </c>
      <c r="O5651" t="s">
        <v>10085</v>
      </c>
      <c r="P5651" t="str">
        <f>IFERROR(VLOOKUP(A5651,'Ratings Data'!A:C,3,0),"No Rating")</f>
        <v>No Rating</v>
      </c>
      <c r="Q5651" t="s">
        <v>10067</v>
      </c>
      <c r="R5651" s="5">
        <f t="shared" si="88"/>
        <v>-0.6738916816649082</v>
      </c>
    </row>
    <row r="5652" spans="1:18" x14ac:dyDescent="0.3">
      <c r="A5652" t="s">
        <v>6163</v>
      </c>
      <c r="B5652" s="2">
        <v>45709</v>
      </c>
      <c r="C5652" t="s">
        <v>10015</v>
      </c>
      <c r="D5652" t="s">
        <v>10031</v>
      </c>
      <c r="E5652" t="s">
        <v>10034</v>
      </c>
      <c r="F5652">
        <v>11</v>
      </c>
      <c r="G5652">
        <v>355.49</v>
      </c>
      <c r="H5652">
        <v>228.06</v>
      </c>
      <c r="I5652" t="s">
        <v>10039</v>
      </c>
      <c r="J5652">
        <f>F5652*G5652</f>
        <v>3910.3900000000003</v>
      </c>
      <c r="K5652">
        <f>F5652*H5652</f>
        <v>2508.66</v>
      </c>
      <c r="L5652">
        <f>J5652-K5652</f>
        <v>1401.7300000000005</v>
      </c>
      <c r="M5652" s="5">
        <f>L5652/J5652</f>
        <v>0.35846296660946869</v>
      </c>
      <c r="N5652" t="str">
        <f>IF(ISNA(VLOOKUP(A5652,'Returns Data'!A:A,1,0)),"No","Yes")</f>
        <v>No</v>
      </c>
      <c r="O5652" t="s">
        <v>10085</v>
      </c>
      <c r="P5652" t="str">
        <f>IFERROR(VLOOKUP(A5652,'Ratings Data'!A:C,3,0),"No Rating")</f>
        <v>No Rating</v>
      </c>
      <c r="Q5652" t="s">
        <v>10067</v>
      </c>
      <c r="R5652" s="5">
        <f t="shared" si="88"/>
        <v>1.0671847329051358</v>
      </c>
    </row>
    <row r="5653" spans="1:18" x14ac:dyDescent="0.3">
      <c r="A5653" t="s">
        <v>7070</v>
      </c>
      <c r="B5653" s="2">
        <v>45709</v>
      </c>
      <c r="C5653" t="s">
        <v>10010</v>
      </c>
      <c r="D5653" t="s">
        <v>10029</v>
      </c>
      <c r="E5653" t="s">
        <v>10035</v>
      </c>
      <c r="F5653">
        <v>5</v>
      </c>
      <c r="G5653">
        <v>483.06</v>
      </c>
      <c r="H5653">
        <v>308.74</v>
      </c>
      <c r="I5653" t="s">
        <v>10040</v>
      </c>
      <c r="J5653">
        <f>F5653*G5653</f>
        <v>2415.3000000000002</v>
      </c>
      <c r="K5653">
        <f>F5653*H5653</f>
        <v>1543.7</v>
      </c>
      <c r="L5653">
        <f>J5653-K5653</f>
        <v>871.60000000000014</v>
      </c>
      <c r="M5653" s="5">
        <f>L5653/J5653</f>
        <v>0.36086614499234054</v>
      </c>
      <c r="N5653" t="str">
        <f>IF(ISNA(VLOOKUP(A5653,'Returns Data'!A:A,1,0)),"No","Yes")</f>
        <v>No</v>
      </c>
      <c r="O5653" t="s">
        <v>10085</v>
      </c>
      <c r="P5653" t="str">
        <f>IFERROR(VLOOKUP(A5653,'Ratings Data'!A:C,3,0),"No Rating")</f>
        <v>No Rating</v>
      </c>
      <c r="Q5653" t="s">
        <v>10067</v>
      </c>
      <c r="R5653" s="5">
        <f t="shared" si="88"/>
        <v>-0.3823378230815852</v>
      </c>
    </row>
    <row r="5654" spans="1:18" x14ac:dyDescent="0.3">
      <c r="A5654" t="s">
        <v>7398</v>
      </c>
      <c r="B5654" s="2">
        <v>45709</v>
      </c>
      <c r="C5654" t="s">
        <v>10012</v>
      </c>
      <c r="D5654" t="s">
        <v>10030</v>
      </c>
      <c r="E5654" t="s">
        <v>10034</v>
      </c>
      <c r="F5654">
        <v>7</v>
      </c>
      <c r="G5654">
        <v>129.19999999999999</v>
      </c>
      <c r="H5654">
        <v>115.9</v>
      </c>
      <c r="I5654" t="s">
        <v>10040</v>
      </c>
      <c r="J5654">
        <f>F5654*G5654</f>
        <v>904.39999999999986</v>
      </c>
      <c r="K5654">
        <f>F5654*H5654</f>
        <v>811.30000000000007</v>
      </c>
      <c r="L5654">
        <f>J5654-K5654</f>
        <v>93.099999999999795</v>
      </c>
      <c r="M5654" s="5">
        <f>L5654/J5654</f>
        <v>0.10294117647058802</v>
      </c>
      <c r="N5654" t="str">
        <f>IF(ISNA(VLOOKUP(A5654,'Returns Data'!A:A,1,0)),"No","Yes")</f>
        <v>No</v>
      </c>
      <c r="O5654" t="s">
        <v>10085</v>
      </c>
      <c r="P5654" t="str">
        <f>IFERROR(VLOOKUP(A5654,'Ratings Data'!A:C,3,0),"No Rating")</f>
        <v>No Rating</v>
      </c>
      <c r="Q5654" t="s">
        <v>10067</v>
      </c>
      <c r="R5654" s="5">
        <f t="shared" si="88"/>
        <v>-0.62555376143750263</v>
      </c>
    </row>
    <row r="5655" spans="1:18" x14ac:dyDescent="0.3">
      <c r="A5655" t="s">
        <v>7488</v>
      </c>
      <c r="B5655" s="2">
        <v>45709</v>
      </c>
      <c r="C5655" t="s">
        <v>10021</v>
      </c>
      <c r="D5655" t="s">
        <v>10031</v>
      </c>
      <c r="E5655" t="s">
        <v>10036</v>
      </c>
      <c r="F5655">
        <v>8</v>
      </c>
      <c r="G5655">
        <v>269.81</v>
      </c>
      <c r="H5655">
        <v>234.03</v>
      </c>
      <c r="I5655" t="s">
        <v>10040</v>
      </c>
      <c r="J5655">
        <f>F5655*G5655</f>
        <v>2158.48</v>
      </c>
      <c r="K5655">
        <f>F5655*H5655</f>
        <v>1872.24</v>
      </c>
      <c r="L5655">
        <f>J5655-K5655</f>
        <v>286.24</v>
      </c>
      <c r="M5655" s="5">
        <f>L5655/J5655</f>
        <v>0.13261183796004597</v>
      </c>
      <c r="N5655" t="str">
        <f>IF(ISNA(VLOOKUP(A5655,'Returns Data'!A:A,1,0)),"No","Yes")</f>
        <v>No</v>
      </c>
      <c r="O5655" t="s">
        <v>10085</v>
      </c>
      <c r="P5655" t="str">
        <f>IFERROR(VLOOKUP(A5655,'Ratings Data'!A:C,3,0),"No Rating")</f>
        <v>No Rating</v>
      </c>
      <c r="Q5655" t="s">
        <v>10067</v>
      </c>
      <c r="R5655" s="5">
        <f t="shared" si="88"/>
        <v>1.3866430782839456</v>
      </c>
    </row>
    <row r="5656" spans="1:18" x14ac:dyDescent="0.3">
      <c r="A5656" t="s">
        <v>7831</v>
      </c>
      <c r="B5656" s="2">
        <v>45709</v>
      </c>
      <c r="C5656" t="s">
        <v>10009</v>
      </c>
      <c r="D5656" t="s">
        <v>10029</v>
      </c>
      <c r="E5656" t="s">
        <v>10037</v>
      </c>
      <c r="F5656">
        <v>17</v>
      </c>
      <c r="G5656">
        <v>24.34</v>
      </c>
      <c r="H5656">
        <v>16.190000000000001</v>
      </c>
      <c r="I5656" t="s">
        <v>10039</v>
      </c>
      <c r="J5656">
        <f>F5656*G5656</f>
        <v>413.78</v>
      </c>
      <c r="K5656">
        <f>F5656*H5656</f>
        <v>275.23</v>
      </c>
      <c r="L5656">
        <f>J5656-K5656</f>
        <v>138.54999999999995</v>
      </c>
      <c r="M5656" s="5">
        <f>L5656/J5656</f>
        <v>0.33483976992604758</v>
      </c>
      <c r="N5656" t="str">
        <f>IF(ISNA(VLOOKUP(A5656,'Returns Data'!A:A,1,0)),"No","Yes")</f>
        <v>No</v>
      </c>
      <c r="O5656" t="s">
        <v>10085</v>
      </c>
      <c r="P5656">
        <f>IFERROR(VLOOKUP(A5656,'Ratings Data'!A:C,3,0),"No Rating")</f>
        <v>4</v>
      </c>
      <c r="Q5656" t="s">
        <v>10067</v>
      </c>
      <c r="R5656" s="5">
        <f t="shared" si="88"/>
        <v>-0.8083002853860124</v>
      </c>
    </row>
    <row r="5657" spans="1:18" x14ac:dyDescent="0.3">
      <c r="A5657" t="s">
        <v>8272</v>
      </c>
      <c r="B5657" s="2">
        <v>45709</v>
      </c>
      <c r="C5657" t="s">
        <v>10016</v>
      </c>
      <c r="D5657" t="s">
        <v>10032</v>
      </c>
      <c r="E5657" t="s">
        <v>10035</v>
      </c>
      <c r="F5657">
        <v>7</v>
      </c>
      <c r="G5657">
        <v>447.59</v>
      </c>
      <c r="H5657">
        <v>312.11</v>
      </c>
      <c r="I5657" t="s">
        <v>10039</v>
      </c>
      <c r="J5657">
        <f>F5657*G5657</f>
        <v>3133.1299999999997</v>
      </c>
      <c r="K5657">
        <f>F5657*H5657</f>
        <v>2184.77</v>
      </c>
      <c r="L5657">
        <f>J5657-K5657</f>
        <v>948.35999999999967</v>
      </c>
      <c r="M5657" s="5">
        <f>L5657/J5657</f>
        <v>0.30268772760785534</v>
      </c>
      <c r="N5657" t="str">
        <f>IF(ISNA(VLOOKUP(A5657,'Returns Data'!A:A,1,0)),"No","Yes")</f>
        <v>No</v>
      </c>
      <c r="O5657" t="s">
        <v>10085</v>
      </c>
      <c r="P5657" t="str">
        <f>IFERROR(VLOOKUP(A5657,'Ratings Data'!A:C,3,0),"No Rating")</f>
        <v>No Rating</v>
      </c>
      <c r="Q5657" t="s">
        <v>10067</v>
      </c>
      <c r="R5657" s="5">
        <f t="shared" si="88"/>
        <v>6.5719706124027253</v>
      </c>
    </row>
    <row r="5658" spans="1:18" x14ac:dyDescent="0.3">
      <c r="A5658" t="s">
        <v>8467</v>
      </c>
      <c r="B5658" s="2">
        <v>45709</v>
      </c>
      <c r="C5658" t="s">
        <v>10017</v>
      </c>
      <c r="D5658" t="s">
        <v>10032</v>
      </c>
      <c r="E5658" t="s">
        <v>10035</v>
      </c>
      <c r="F5658">
        <v>15</v>
      </c>
      <c r="G5658">
        <v>181.28</v>
      </c>
      <c r="H5658">
        <v>118.61</v>
      </c>
      <c r="I5658" t="s">
        <v>10040</v>
      </c>
      <c r="J5658">
        <f>F5658*G5658</f>
        <v>2719.2</v>
      </c>
      <c r="K5658">
        <f>F5658*H5658</f>
        <v>1779.15</v>
      </c>
      <c r="L5658">
        <f>J5658-K5658</f>
        <v>940.04999999999973</v>
      </c>
      <c r="M5658" s="5">
        <f>L5658/J5658</f>
        <v>0.34570829655781105</v>
      </c>
      <c r="N5658" t="str">
        <f>IF(ISNA(VLOOKUP(A5658,'Returns Data'!A:A,1,0)),"No","Yes")</f>
        <v>No</v>
      </c>
      <c r="O5658" t="s">
        <v>10085</v>
      </c>
      <c r="P5658" t="str">
        <f>IFERROR(VLOOKUP(A5658,'Ratings Data'!A:C,3,0),"No Rating")</f>
        <v>No Rating</v>
      </c>
      <c r="Q5658" t="s">
        <v>10067</v>
      </c>
      <c r="R5658" s="5">
        <f t="shared" si="88"/>
        <v>-0.13211389249727903</v>
      </c>
    </row>
    <row r="5659" spans="1:18" x14ac:dyDescent="0.3">
      <c r="A5659" t="s">
        <v>8911</v>
      </c>
      <c r="B5659" s="2">
        <v>45709</v>
      </c>
      <c r="C5659" t="s">
        <v>10017</v>
      </c>
      <c r="D5659" t="s">
        <v>10032</v>
      </c>
      <c r="E5659" t="s">
        <v>10038</v>
      </c>
      <c r="F5659">
        <v>3</v>
      </c>
      <c r="G5659">
        <v>310.17</v>
      </c>
      <c r="H5659">
        <v>216.56</v>
      </c>
      <c r="I5659" t="s">
        <v>10039</v>
      </c>
      <c r="J5659">
        <f>F5659*G5659</f>
        <v>930.51</v>
      </c>
      <c r="K5659">
        <f>F5659*H5659</f>
        <v>649.68000000000006</v>
      </c>
      <c r="L5659">
        <f>J5659-K5659</f>
        <v>280.82999999999993</v>
      </c>
      <c r="M5659" s="5">
        <f>L5659/J5659</f>
        <v>0.30180223748267071</v>
      </c>
      <c r="N5659" t="str">
        <f>IF(ISNA(VLOOKUP(A5659,'Returns Data'!A:A,1,0)),"No","Yes")</f>
        <v>No</v>
      </c>
      <c r="O5659" t="s">
        <v>10085</v>
      </c>
      <c r="P5659" t="str">
        <f>IFERROR(VLOOKUP(A5659,'Ratings Data'!A:C,3,0),"No Rating")</f>
        <v>No Rating</v>
      </c>
      <c r="Q5659" t="s">
        <v>10067</v>
      </c>
      <c r="R5659" s="5">
        <f t="shared" si="88"/>
        <v>-0.65780008826125325</v>
      </c>
    </row>
    <row r="5660" spans="1:18" x14ac:dyDescent="0.3">
      <c r="A5660" t="s">
        <v>9617</v>
      </c>
      <c r="B5660" s="2">
        <v>45709</v>
      </c>
      <c r="C5660" t="s">
        <v>10020</v>
      </c>
      <c r="D5660" t="s">
        <v>10030</v>
      </c>
      <c r="E5660" t="s">
        <v>10036</v>
      </c>
      <c r="F5660">
        <v>19</v>
      </c>
      <c r="G5660">
        <v>203.92</v>
      </c>
      <c r="H5660">
        <v>127.74</v>
      </c>
      <c r="I5660" t="s">
        <v>10039</v>
      </c>
      <c r="J5660">
        <f>F5660*G5660</f>
        <v>3874.4799999999996</v>
      </c>
      <c r="K5660">
        <f>F5660*H5660</f>
        <v>2427.06</v>
      </c>
      <c r="L5660">
        <f>J5660-K5660</f>
        <v>1447.4199999999996</v>
      </c>
      <c r="M5660" s="5">
        <f>L5660/J5660</f>
        <v>0.3735778736759513</v>
      </c>
      <c r="N5660" t="str">
        <f>IF(ISNA(VLOOKUP(A5660,'Returns Data'!A:A,1,0)),"No","Yes")</f>
        <v>No</v>
      </c>
      <c r="O5660" t="s">
        <v>10085</v>
      </c>
      <c r="P5660" t="str">
        <f>IFERROR(VLOOKUP(A5660,'Ratings Data'!A:C,3,0),"No Rating")</f>
        <v>No Rating</v>
      </c>
      <c r="Q5660" t="s">
        <v>10067</v>
      </c>
      <c r="R5660" s="5">
        <f t="shared" si="88"/>
        <v>3.1638241394504081</v>
      </c>
    </row>
    <row r="5661" spans="1:18" x14ac:dyDescent="0.3">
      <c r="A5661" t="s">
        <v>9770</v>
      </c>
      <c r="B5661" s="2">
        <v>45709</v>
      </c>
      <c r="C5661" t="s">
        <v>10009</v>
      </c>
      <c r="D5661" t="s">
        <v>10029</v>
      </c>
      <c r="E5661" t="s">
        <v>10037</v>
      </c>
      <c r="F5661">
        <v>10</v>
      </c>
      <c r="G5661">
        <v>176.26</v>
      </c>
      <c r="H5661">
        <v>108.08</v>
      </c>
      <c r="I5661" t="s">
        <v>10039</v>
      </c>
      <c r="J5661">
        <f>F5661*G5661</f>
        <v>1762.6</v>
      </c>
      <c r="K5661">
        <f>F5661*H5661</f>
        <v>1080.8</v>
      </c>
      <c r="L5661">
        <f>J5661-K5661</f>
        <v>681.8</v>
      </c>
      <c r="M5661" s="5">
        <f>L5661/J5661</f>
        <v>0.38681493248610005</v>
      </c>
      <c r="N5661" t="str">
        <f>IF(ISNA(VLOOKUP(A5661,'Returns Data'!A:A,1,0)),"No","Yes")</f>
        <v>No</v>
      </c>
      <c r="O5661" t="s">
        <v>10085</v>
      </c>
      <c r="P5661" t="str">
        <f>IFERROR(VLOOKUP(A5661,'Ratings Data'!A:C,3,0),"No Rating")</f>
        <v>No Rating</v>
      </c>
      <c r="Q5661" t="s">
        <v>10067</v>
      </c>
      <c r="R5661" s="5">
        <f t="shared" si="88"/>
        <v>-0.54507443579525505</v>
      </c>
    </row>
    <row r="5662" spans="1:18" x14ac:dyDescent="0.3">
      <c r="A5662" t="s">
        <v>9982</v>
      </c>
      <c r="B5662" s="2">
        <v>45709</v>
      </c>
      <c r="C5662" t="s">
        <v>10013</v>
      </c>
      <c r="D5662" t="s">
        <v>10030</v>
      </c>
      <c r="E5662" t="s">
        <v>10037</v>
      </c>
      <c r="F5662">
        <v>11</v>
      </c>
      <c r="G5662">
        <v>197.18</v>
      </c>
      <c r="H5662">
        <v>151.44999999999999</v>
      </c>
      <c r="I5662" t="s">
        <v>10040</v>
      </c>
      <c r="J5662">
        <f>F5662*G5662</f>
        <v>2168.98</v>
      </c>
      <c r="K5662">
        <f>F5662*H5662</f>
        <v>1665.9499999999998</v>
      </c>
      <c r="L5662">
        <f>J5662-K5662</f>
        <v>503.0300000000002</v>
      </c>
      <c r="M5662" s="5">
        <f>L5662/J5662</f>
        <v>0.23192007302971912</v>
      </c>
      <c r="N5662" t="str">
        <f>IF(ISNA(VLOOKUP(A5662,'Returns Data'!A:A,1,0)),"No","Yes")</f>
        <v>No</v>
      </c>
      <c r="O5662" t="s">
        <v>10085</v>
      </c>
      <c r="P5662" t="str">
        <f>IFERROR(VLOOKUP(A5662,'Ratings Data'!A:C,3,0),"No Rating")</f>
        <v>No Rating</v>
      </c>
      <c r="Q5662" t="s">
        <v>10067</v>
      </c>
      <c r="R5662" s="5">
        <f t="shared" si="88"/>
        <v>0.23055713151026899</v>
      </c>
    </row>
    <row r="5663" spans="1:18" x14ac:dyDescent="0.3">
      <c r="A5663" t="s">
        <v>218</v>
      </c>
      <c r="B5663" s="2">
        <v>45710</v>
      </c>
      <c r="C5663" t="s">
        <v>10027</v>
      </c>
      <c r="D5663" t="s">
        <v>10032</v>
      </c>
      <c r="E5663" t="s">
        <v>10034</v>
      </c>
      <c r="F5663">
        <v>13</v>
      </c>
      <c r="G5663">
        <v>260.75</v>
      </c>
      <c r="H5663">
        <v>216.91</v>
      </c>
      <c r="I5663" t="s">
        <v>10040</v>
      </c>
      <c r="J5663">
        <f>F5663*G5663</f>
        <v>3389.75</v>
      </c>
      <c r="K5663">
        <f>F5663*H5663</f>
        <v>2819.83</v>
      </c>
      <c r="L5663">
        <f>J5663-K5663</f>
        <v>569.92000000000007</v>
      </c>
      <c r="M5663" s="5">
        <f>L5663/J5663</f>
        <v>0.16813039309683608</v>
      </c>
      <c r="N5663" t="str">
        <f>IF(ISNA(VLOOKUP(A5663,'Returns Data'!A:A,1,0)),"No","Yes")</f>
        <v>No</v>
      </c>
      <c r="O5663" t="s">
        <v>10085</v>
      </c>
      <c r="P5663" t="str">
        <f>IFERROR(VLOOKUP(A5663,'Ratings Data'!A:C,3,0),"No Rating")</f>
        <v>No Rating</v>
      </c>
      <c r="Q5663" t="s">
        <v>10067</v>
      </c>
      <c r="R5663" s="5">
        <f t="shared" si="88"/>
        <v>0.56283137696059893</v>
      </c>
    </row>
    <row r="5664" spans="1:18" x14ac:dyDescent="0.3">
      <c r="A5664" t="s">
        <v>825</v>
      </c>
      <c r="B5664" s="2">
        <v>45710</v>
      </c>
      <c r="C5664" t="s">
        <v>10022</v>
      </c>
      <c r="D5664" t="s">
        <v>10033</v>
      </c>
      <c r="E5664" t="s">
        <v>10036</v>
      </c>
      <c r="F5664">
        <v>16</v>
      </c>
      <c r="G5664">
        <v>150.91999999999999</v>
      </c>
      <c r="H5664">
        <v>113.85</v>
      </c>
      <c r="I5664" t="s">
        <v>10039</v>
      </c>
      <c r="J5664">
        <f>F5664*G5664</f>
        <v>2414.7199999999998</v>
      </c>
      <c r="K5664">
        <f>F5664*H5664</f>
        <v>1821.6</v>
      </c>
      <c r="L5664">
        <f>J5664-K5664</f>
        <v>593.11999999999989</v>
      </c>
      <c r="M5664" s="5">
        <f>L5664/J5664</f>
        <v>0.24562682215743437</v>
      </c>
      <c r="N5664" t="str">
        <f>IF(ISNA(VLOOKUP(A5664,'Returns Data'!A:A,1,0)),"No","Yes")</f>
        <v>No</v>
      </c>
      <c r="O5664" t="s">
        <v>10085</v>
      </c>
      <c r="P5664" t="str">
        <f>IFERROR(VLOOKUP(A5664,'Ratings Data'!A:C,3,0),"No Rating")</f>
        <v>No Rating</v>
      </c>
      <c r="Q5664" t="s">
        <v>10067</v>
      </c>
      <c r="R5664" s="5">
        <f t="shared" si="88"/>
        <v>-0.28764068146618488</v>
      </c>
    </row>
    <row r="5665" spans="1:18" x14ac:dyDescent="0.3">
      <c r="A5665" t="s">
        <v>1794</v>
      </c>
      <c r="B5665" s="2">
        <v>45710</v>
      </c>
      <c r="C5665" t="s">
        <v>10011</v>
      </c>
      <c r="D5665" t="s">
        <v>10029</v>
      </c>
      <c r="E5665" t="s">
        <v>10035</v>
      </c>
      <c r="F5665">
        <v>4</v>
      </c>
      <c r="G5665">
        <v>430.6</v>
      </c>
      <c r="H5665">
        <v>385.77</v>
      </c>
      <c r="I5665" t="s">
        <v>10040</v>
      </c>
      <c r="J5665">
        <f>F5665*G5665</f>
        <v>1722.4</v>
      </c>
      <c r="K5665">
        <f>F5665*H5665</f>
        <v>1543.08</v>
      </c>
      <c r="L5665">
        <f>J5665-K5665</f>
        <v>179.32000000000016</v>
      </c>
      <c r="M5665" s="5">
        <f>L5665/J5665</f>
        <v>0.10411054342777529</v>
      </c>
      <c r="N5665" t="str">
        <f>IF(ISNA(VLOOKUP(A5665,'Returns Data'!A:A,1,0)),"No","Yes")</f>
        <v>No</v>
      </c>
      <c r="O5665" t="s">
        <v>10085</v>
      </c>
      <c r="P5665" t="str">
        <f>IFERROR(VLOOKUP(A5665,'Ratings Data'!A:C,3,0),"No Rating")</f>
        <v>No Rating</v>
      </c>
      <c r="Q5665" t="s">
        <v>10067</v>
      </c>
      <c r="R5665" s="5">
        <f t="shared" si="88"/>
        <v>-0.28670818976941415</v>
      </c>
    </row>
    <row r="5666" spans="1:18" x14ac:dyDescent="0.3">
      <c r="A5666" t="s">
        <v>2039</v>
      </c>
      <c r="B5666" s="2">
        <v>45710</v>
      </c>
      <c r="C5666" t="s">
        <v>10019</v>
      </c>
      <c r="D5666" t="s">
        <v>10031</v>
      </c>
      <c r="E5666" t="s">
        <v>10036</v>
      </c>
      <c r="F5666">
        <v>15</v>
      </c>
      <c r="G5666">
        <v>400.55</v>
      </c>
      <c r="H5666">
        <v>271.85000000000002</v>
      </c>
      <c r="I5666" t="s">
        <v>10040</v>
      </c>
      <c r="J5666">
        <f>F5666*G5666</f>
        <v>6008.25</v>
      </c>
      <c r="K5666">
        <f>F5666*H5666</f>
        <v>4077.7500000000005</v>
      </c>
      <c r="L5666">
        <f>J5666-K5666</f>
        <v>1930.4999999999995</v>
      </c>
      <c r="M5666" s="5">
        <f>L5666/J5666</f>
        <v>0.32130820122331788</v>
      </c>
      <c r="N5666" t="str">
        <f>IF(ISNA(VLOOKUP(A5666,'Returns Data'!A:A,1,0)),"No","Yes")</f>
        <v>No</v>
      </c>
      <c r="O5666" t="s">
        <v>10085</v>
      </c>
      <c r="P5666" t="str">
        <f>IFERROR(VLOOKUP(A5666,'Ratings Data'!A:C,3,0),"No Rating")</f>
        <v>No Rating</v>
      </c>
      <c r="Q5666" t="s">
        <v>10067</v>
      </c>
      <c r="R5666" s="5">
        <f t="shared" si="88"/>
        <v>2.4883012076172784</v>
      </c>
    </row>
    <row r="5667" spans="1:18" x14ac:dyDescent="0.3">
      <c r="A5667" t="s">
        <v>2831</v>
      </c>
      <c r="B5667" s="2">
        <v>45710</v>
      </c>
      <c r="C5667" t="s">
        <v>10014</v>
      </c>
      <c r="D5667" t="s">
        <v>10030</v>
      </c>
      <c r="E5667" t="s">
        <v>10038</v>
      </c>
      <c r="F5667">
        <v>3</v>
      </c>
      <c r="G5667">
        <v>439.23</v>
      </c>
      <c r="H5667">
        <v>377.97</v>
      </c>
      <c r="I5667" t="s">
        <v>10039</v>
      </c>
      <c r="J5667">
        <f>F5667*G5667</f>
        <v>1317.69</v>
      </c>
      <c r="K5667">
        <f>F5667*H5667</f>
        <v>1133.9100000000001</v>
      </c>
      <c r="L5667">
        <f>J5667-K5667</f>
        <v>183.77999999999997</v>
      </c>
      <c r="M5667" s="5">
        <f>L5667/J5667</f>
        <v>0.13947134758554741</v>
      </c>
      <c r="N5667" t="str">
        <f>IF(ISNA(VLOOKUP(A5667,'Returns Data'!A:A,1,0)),"No","Yes")</f>
        <v>No</v>
      </c>
      <c r="O5667" t="s">
        <v>10085</v>
      </c>
      <c r="P5667" t="str">
        <f>IFERROR(VLOOKUP(A5667,'Ratings Data'!A:C,3,0),"No Rating")</f>
        <v>No Rating</v>
      </c>
      <c r="Q5667" t="s">
        <v>10067</v>
      </c>
      <c r="R5667" s="5">
        <f t="shared" si="88"/>
        <v>-0.78068655598551984</v>
      </c>
    </row>
    <row r="5668" spans="1:18" x14ac:dyDescent="0.3">
      <c r="A5668" t="s">
        <v>3036</v>
      </c>
      <c r="B5668" s="2">
        <v>45710</v>
      </c>
      <c r="C5668" t="s">
        <v>10024</v>
      </c>
      <c r="D5668" t="s">
        <v>10029</v>
      </c>
      <c r="E5668" t="s">
        <v>10038</v>
      </c>
      <c r="F5668">
        <v>7</v>
      </c>
      <c r="G5668">
        <v>416.06</v>
      </c>
      <c r="H5668">
        <v>299.85000000000002</v>
      </c>
      <c r="I5668" t="s">
        <v>10040</v>
      </c>
      <c r="J5668">
        <f>F5668*G5668</f>
        <v>2912.42</v>
      </c>
      <c r="K5668">
        <f>F5668*H5668</f>
        <v>2098.9500000000003</v>
      </c>
      <c r="L5668">
        <f>J5668-K5668</f>
        <v>813.4699999999998</v>
      </c>
      <c r="M5668" s="5">
        <f>L5668/J5668</f>
        <v>0.27931067634475787</v>
      </c>
      <c r="N5668" t="str">
        <f>IF(ISNA(VLOOKUP(A5668,'Returns Data'!A:A,1,0)),"No","Yes")</f>
        <v>No</v>
      </c>
      <c r="O5668" t="s">
        <v>10085</v>
      </c>
      <c r="P5668" t="str">
        <f>IFERROR(VLOOKUP(A5668,'Ratings Data'!A:C,3,0),"No Rating")</f>
        <v>No Rating</v>
      </c>
      <c r="Q5668" t="s">
        <v>10067</v>
      </c>
      <c r="R5668" s="5">
        <f t="shared" si="88"/>
        <v>1.2102467196381546</v>
      </c>
    </row>
    <row r="5669" spans="1:18" x14ac:dyDescent="0.3">
      <c r="A5669" t="s">
        <v>4048</v>
      </c>
      <c r="B5669" s="2">
        <v>45710</v>
      </c>
      <c r="C5669" t="s">
        <v>10009</v>
      </c>
      <c r="D5669" t="s">
        <v>10029</v>
      </c>
      <c r="E5669" t="s">
        <v>10037</v>
      </c>
      <c r="F5669">
        <v>9</v>
      </c>
      <c r="G5669">
        <v>168.49</v>
      </c>
      <c r="H5669">
        <v>107.06</v>
      </c>
      <c r="I5669" t="s">
        <v>10040</v>
      </c>
      <c r="J5669">
        <f>F5669*G5669</f>
        <v>1516.41</v>
      </c>
      <c r="K5669">
        <f>F5669*H5669</f>
        <v>963.54</v>
      </c>
      <c r="L5669">
        <f>J5669-K5669</f>
        <v>552.87000000000012</v>
      </c>
      <c r="M5669" s="5">
        <f>L5669/J5669</f>
        <v>0.36459137040773937</v>
      </c>
      <c r="N5669" t="str">
        <f>IF(ISNA(VLOOKUP(A5669,'Returns Data'!A:A,1,0)),"No","Yes")</f>
        <v>Yes</v>
      </c>
      <c r="O5669" t="str">
        <f>IFERROR(VLOOKUP(A5669,'Returns Data'!A:E,5,0),"No Returns")</f>
        <v>Wrong Product</v>
      </c>
      <c r="P5669" t="str">
        <f>IFERROR(VLOOKUP(A5669,'Ratings Data'!A:C,3,0),"No Rating")</f>
        <v>No Rating</v>
      </c>
      <c r="Q5669" t="s">
        <v>10067</v>
      </c>
      <c r="R5669" s="5">
        <f t="shared" si="88"/>
        <v>-0.47932990434072009</v>
      </c>
    </row>
    <row r="5670" spans="1:18" x14ac:dyDescent="0.3">
      <c r="A5670" t="s">
        <v>4167</v>
      </c>
      <c r="B5670" s="2">
        <v>45710</v>
      </c>
      <c r="C5670" t="s">
        <v>10028</v>
      </c>
      <c r="D5670" t="s">
        <v>10032</v>
      </c>
      <c r="E5670" t="s">
        <v>10036</v>
      </c>
      <c r="F5670">
        <v>7</v>
      </c>
      <c r="G5670">
        <v>409.93</v>
      </c>
      <c r="H5670">
        <v>358.82</v>
      </c>
      <c r="I5670" t="s">
        <v>10039</v>
      </c>
      <c r="J5670">
        <f>F5670*G5670</f>
        <v>2869.51</v>
      </c>
      <c r="K5670">
        <f>F5670*H5670</f>
        <v>2511.7399999999998</v>
      </c>
      <c r="L5670">
        <f>J5670-K5670</f>
        <v>357.77000000000044</v>
      </c>
      <c r="M5670" s="5">
        <f>L5670/J5670</f>
        <v>0.12467982338448041</v>
      </c>
      <c r="N5670" t="str">
        <f>IF(ISNA(VLOOKUP(A5670,'Returns Data'!A:A,1,0)),"No","Yes")</f>
        <v>No</v>
      </c>
      <c r="O5670" t="s">
        <v>10085</v>
      </c>
      <c r="P5670">
        <f>IFERROR(VLOOKUP(A5670,'Ratings Data'!A:C,3,0),"No Rating")</f>
        <v>4</v>
      </c>
      <c r="Q5670" t="s">
        <v>10067</v>
      </c>
      <c r="R5670" s="5">
        <f t="shared" si="88"/>
        <v>0.89230485159026918</v>
      </c>
    </row>
    <row r="5671" spans="1:18" x14ac:dyDescent="0.3">
      <c r="A5671" t="s">
        <v>4587</v>
      </c>
      <c r="B5671" s="2">
        <v>45710</v>
      </c>
      <c r="C5671" t="s">
        <v>10015</v>
      </c>
      <c r="D5671" t="s">
        <v>10031</v>
      </c>
      <c r="E5671" t="s">
        <v>10037</v>
      </c>
      <c r="F5671">
        <v>19</v>
      </c>
      <c r="G5671">
        <v>427.37</v>
      </c>
      <c r="H5671">
        <v>343.25</v>
      </c>
      <c r="I5671" t="s">
        <v>10040</v>
      </c>
      <c r="J5671">
        <f>F5671*G5671</f>
        <v>8120.03</v>
      </c>
      <c r="K5671">
        <f>F5671*H5671</f>
        <v>6521.75</v>
      </c>
      <c r="L5671">
        <f>J5671-K5671</f>
        <v>1598.2799999999997</v>
      </c>
      <c r="M5671" s="5">
        <f>L5671/J5671</f>
        <v>0.19683178510424221</v>
      </c>
      <c r="N5671" t="str">
        <f>IF(ISNA(VLOOKUP(A5671,'Returns Data'!A:A,1,0)),"No","Yes")</f>
        <v>No</v>
      </c>
      <c r="O5671" t="s">
        <v>10085</v>
      </c>
      <c r="P5671">
        <f>IFERROR(VLOOKUP(A5671,'Ratings Data'!A:C,3,0),"No Rating")</f>
        <v>4</v>
      </c>
      <c r="Q5671" t="s">
        <v>10067</v>
      </c>
      <c r="R5671" s="5">
        <f t="shared" si="88"/>
        <v>1.8297618757209415</v>
      </c>
    </row>
    <row r="5672" spans="1:18" x14ac:dyDescent="0.3">
      <c r="A5672" t="s">
        <v>4839</v>
      </c>
      <c r="B5672" s="2">
        <v>45710</v>
      </c>
      <c r="C5672" t="s">
        <v>10019</v>
      </c>
      <c r="D5672" t="s">
        <v>10031</v>
      </c>
      <c r="E5672" t="s">
        <v>10034</v>
      </c>
      <c r="F5672">
        <v>3</v>
      </c>
      <c r="G5672">
        <v>125.86</v>
      </c>
      <c r="H5672">
        <v>80.59</v>
      </c>
      <c r="I5672" t="s">
        <v>10039</v>
      </c>
      <c r="J5672">
        <f>F5672*G5672</f>
        <v>377.58</v>
      </c>
      <c r="K5672">
        <f>F5672*H5672</f>
        <v>241.77</v>
      </c>
      <c r="L5672">
        <f>J5672-K5672</f>
        <v>135.80999999999997</v>
      </c>
      <c r="M5672" s="5">
        <f>L5672/J5672</f>
        <v>0.35968536469092638</v>
      </c>
      <c r="N5672" t="str">
        <f>IF(ISNA(VLOOKUP(A5672,'Returns Data'!A:A,1,0)),"No","Yes")</f>
        <v>No</v>
      </c>
      <c r="O5672" t="s">
        <v>10085</v>
      </c>
      <c r="P5672" t="str">
        <f>IFERROR(VLOOKUP(A5672,'Ratings Data'!A:C,3,0),"No Rating")</f>
        <v>No Rating</v>
      </c>
      <c r="Q5672" t="s">
        <v>10067</v>
      </c>
      <c r="R5672" s="5">
        <f t="shared" si="88"/>
        <v>-0.95350017179739488</v>
      </c>
    </row>
    <row r="5673" spans="1:18" x14ac:dyDescent="0.3">
      <c r="A5673" t="s">
        <v>4844</v>
      </c>
      <c r="B5673" s="2">
        <v>45710</v>
      </c>
      <c r="C5673" t="s">
        <v>10027</v>
      </c>
      <c r="D5673" t="s">
        <v>10032</v>
      </c>
      <c r="E5673" t="s">
        <v>10034</v>
      </c>
      <c r="F5673">
        <v>11</v>
      </c>
      <c r="G5673">
        <v>451.75</v>
      </c>
      <c r="H5673">
        <v>373.07</v>
      </c>
      <c r="I5673" t="s">
        <v>10039</v>
      </c>
      <c r="J5673">
        <f>F5673*G5673</f>
        <v>4969.25</v>
      </c>
      <c r="K5673">
        <f>F5673*H5673</f>
        <v>4103.7699999999995</v>
      </c>
      <c r="L5673">
        <f>J5673-K5673</f>
        <v>865.48000000000047</v>
      </c>
      <c r="M5673" s="5">
        <f>L5673/J5673</f>
        <v>0.17416712783619268</v>
      </c>
      <c r="N5673" t="str">
        <f>IF(ISNA(VLOOKUP(A5673,'Returns Data'!A:A,1,0)),"No","Yes")</f>
        <v>No</v>
      </c>
      <c r="O5673" t="s">
        <v>10085</v>
      </c>
      <c r="P5673" t="str">
        <f>IFERROR(VLOOKUP(A5673,'Ratings Data'!A:C,3,0),"No Rating")</f>
        <v>No Rating</v>
      </c>
      <c r="Q5673" t="s">
        <v>10067</v>
      </c>
      <c r="R5673" s="5">
        <f t="shared" si="88"/>
        <v>12.160787117961757</v>
      </c>
    </row>
    <row r="5674" spans="1:18" x14ac:dyDescent="0.3">
      <c r="A5674" t="s">
        <v>4924</v>
      </c>
      <c r="B5674" s="2">
        <v>45710</v>
      </c>
      <c r="C5674" t="s">
        <v>10011</v>
      </c>
      <c r="D5674" t="s">
        <v>10029</v>
      </c>
      <c r="E5674" t="s">
        <v>10034</v>
      </c>
      <c r="F5674">
        <v>6</v>
      </c>
      <c r="G5674">
        <v>64.459999999999994</v>
      </c>
      <c r="H5674">
        <v>45.71</v>
      </c>
      <c r="I5674" t="s">
        <v>10039</v>
      </c>
      <c r="J5674">
        <f>F5674*G5674</f>
        <v>386.76</v>
      </c>
      <c r="K5674">
        <f>F5674*H5674</f>
        <v>274.26</v>
      </c>
      <c r="L5674">
        <f>J5674-K5674</f>
        <v>112.5</v>
      </c>
      <c r="M5674" s="5">
        <f>L5674/J5674</f>
        <v>0.29087806391560661</v>
      </c>
      <c r="N5674" t="str">
        <f>IF(ISNA(VLOOKUP(A5674,'Returns Data'!A:A,1,0)),"No","Yes")</f>
        <v>Yes</v>
      </c>
      <c r="O5674" t="str">
        <f>IFERROR(VLOOKUP(A5674,'Returns Data'!A:E,5,0),"No Returns")</f>
        <v>Customer Changed Mind</v>
      </c>
      <c r="P5674" t="str">
        <f>IFERROR(VLOOKUP(A5674,'Ratings Data'!A:C,3,0),"No Rating")</f>
        <v>No Rating</v>
      </c>
      <c r="Q5674" t="s">
        <v>10067</v>
      </c>
      <c r="R5674" s="5">
        <f t="shared" si="88"/>
        <v>-0.92216934144991691</v>
      </c>
    </row>
    <row r="5675" spans="1:18" x14ac:dyDescent="0.3">
      <c r="A5675" t="s">
        <v>5096</v>
      </c>
      <c r="B5675" s="2">
        <v>45710</v>
      </c>
      <c r="C5675" t="s">
        <v>10025</v>
      </c>
      <c r="D5675" t="s">
        <v>10033</v>
      </c>
      <c r="E5675" t="s">
        <v>10035</v>
      </c>
      <c r="F5675">
        <v>9</v>
      </c>
      <c r="G5675">
        <v>372.99</v>
      </c>
      <c r="H5675">
        <v>282.27</v>
      </c>
      <c r="I5675" t="s">
        <v>10040</v>
      </c>
      <c r="J5675">
        <f>F5675*G5675</f>
        <v>3356.91</v>
      </c>
      <c r="K5675">
        <f>F5675*H5675</f>
        <v>2540.4299999999998</v>
      </c>
      <c r="L5675">
        <f>J5675-K5675</f>
        <v>816.48</v>
      </c>
      <c r="M5675" s="5">
        <f>L5675/J5675</f>
        <v>0.2432236789190059</v>
      </c>
      <c r="N5675" t="str">
        <f>IF(ISNA(VLOOKUP(A5675,'Returns Data'!A:A,1,0)),"No","Yes")</f>
        <v>No</v>
      </c>
      <c r="O5675" t="s">
        <v>10085</v>
      </c>
      <c r="P5675" t="str">
        <f>IFERROR(VLOOKUP(A5675,'Ratings Data'!A:C,3,0),"No Rating")</f>
        <v>No Rating</v>
      </c>
      <c r="Q5675" t="s">
        <v>10067</v>
      </c>
      <c r="R5675" s="5">
        <f t="shared" si="88"/>
        <v>7.6795687247905668</v>
      </c>
    </row>
    <row r="5676" spans="1:18" x14ac:dyDescent="0.3">
      <c r="A5676" t="s">
        <v>5832</v>
      </c>
      <c r="B5676" s="2">
        <v>45710</v>
      </c>
      <c r="C5676" t="s">
        <v>10009</v>
      </c>
      <c r="D5676" t="s">
        <v>10029</v>
      </c>
      <c r="E5676" t="s">
        <v>10036</v>
      </c>
      <c r="F5676">
        <v>15</v>
      </c>
      <c r="G5676">
        <v>142.65</v>
      </c>
      <c r="H5676">
        <v>109.12</v>
      </c>
      <c r="I5676" t="s">
        <v>10040</v>
      </c>
      <c r="J5676">
        <f>F5676*G5676</f>
        <v>2139.75</v>
      </c>
      <c r="K5676">
        <f>F5676*H5676</f>
        <v>1636.8000000000002</v>
      </c>
      <c r="L5676">
        <f>J5676-K5676</f>
        <v>502.94999999999982</v>
      </c>
      <c r="M5676" s="5">
        <f>L5676/J5676</f>
        <v>0.23505082369435673</v>
      </c>
      <c r="N5676" t="str">
        <f>IF(ISNA(VLOOKUP(A5676,'Returns Data'!A:A,1,0)),"No","Yes")</f>
        <v>No</v>
      </c>
      <c r="O5676" t="s">
        <v>10085</v>
      </c>
      <c r="P5676" t="str">
        <f>IFERROR(VLOOKUP(A5676,'Ratings Data'!A:C,3,0),"No Rating")</f>
        <v>No Rating</v>
      </c>
      <c r="Q5676" t="s">
        <v>10067</v>
      </c>
      <c r="R5676" s="5">
        <f t="shared" si="88"/>
        <v>-0.36258344727740688</v>
      </c>
    </row>
    <row r="5677" spans="1:18" x14ac:dyDescent="0.3">
      <c r="A5677" t="s">
        <v>6032</v>
      </c>
      <c r="B5677" s="2">
        <v>45710</v>
      </c>
      <c r="C5677" t="s">
        <v>10021</v>
      </c>
      <c r="D5677" t="s">
        <v>10031</v>
      </c>
      <c r="E5677" t="s">
        <v>10034</v>
      </c>
      <c r="F5677">
        <v>2</v>
      </c>
      <c r="G5677">
        <v>18.28</v>
      </c>
      <c r="H5677">
        <v>11.55</v>
      </c>
      <c r="I5677" t="s">
        <v>10040</v>
      </c>
      <c r="J5677">
        <f>F5677*G5677</f>
        <v>36.56</v>
      </c>
      <c r="K5677">
        <f>F5677*H5677</f>
        <v>23.1</v>
      </c>
      <c r="L5677">
        <f>J5677-K5677</f>
        <v>13.46</v>
      </c>
      <c r="M5677" s="5">
        <f>L5677/J5677</f>
        <v>0.36816192560175054</v>
      </c>
      <c r="N5677" t="str">
        <f>IF(ISNA(VLOOKUP(A5677,'Returns Data'!A:A,1,0)),"No","Yes")</f>
        <v>No</v>
      </c>
      <c r="O5677" t="s">
        <v>10085</v>
      </c>
      <c r="P5677">
        <f>IFERROR(VLOOKUP(A5677,'Ratings Data'!A:C,3,0),"No Rating")</f>
        <v>4</v>
      </c>
      <c r="Q5677" t="s">
        <v>10067</v>
      </c>
      <c r="R5677" s="5">
        <f t="shared" si="88"/>
        <v>-0.98291389180979094</v>
      </c>
    </row>
    <row r="5678" spans="1:18" x14ac:dyDescent="0.3">
      <c r="A5678" t="s">
        <v>6561</v>
      </c>
      <c r="B5678" s="2">
        <v>45710</v>
      </c>
      <c r="C5678" t="s">
        <v>10021</v>
      </c>
      <c r="D5678" t="s">
        <v>10031</v>
      </c>
      <c r="E5678" t="s">
        <v>10034</v>
      </c>
      <c r="F5678">
        <v>4</v>
      </c>
      <c r="G5678">
        <v>492.35</v>
      </c>
      <c r="H5678">
        <v>347.81</v>
      </c>
      <c r="I5678" t="s">
        <v>10040</v>
      </c>
      <c r="J5678">
        <f>F5678*G5678</f>
        <v>1969.4</v>
      </c>
      <c r="K5678">
        <f>F5678*H5678</f>
        <v>1391.24</v>
      </c>
      <c r="L5678">
        <f>J5678-K5678</f>
        <v>578.16000000000008</v>
      </c>
      <c r="M5678" s="5">
        <f>L5678/J5678</f>
        <v>0.29357164618665588</v>
      </c>
      <c r="N5678" t="str">
        <f>IF(ISNA(VLOOKUP(A5678,'Returns Data'!A:A,1,0)),"No","Yes")</f>
        <v>No</v>
      </c>
      <c r="O5678" t="s">
        <v>10085</v>
      </c>
      <c r="P5678" t="str">
        <f>IFERROR(VLOOKUP(A5678,'Ratings Data'!A:C,3,0),"No Rating")</f>
        <v>No Rating</v>
      </c>
      <c r="Q5678" t="s">
        <v>10067</v>
      </c>
      <c r="R5678" s="5">
        <f t="shared" si="88"/>
        <v>52.867614879649892</v>
      </c>
    </row>
    <row r="5679" spans="1:18" x14ac:dyDescent="0.3">
      <c r="A5679" t="s">
        <v>6726</v>
      </c>
      <c r="B5679" s="2">
        <v>45710</v>
      </c>
      <c r="C5679" t="s">
        <v>10028</v>
      </c>
      <c r="D5679" t="s">
        <v>10032</v>
      </c>
      <c r="E5679" t="s">
        <v>10035</v>
      </c>
      <c r="F5679">
        <v>15</v>
      </c>
      <c r="G5679">
        <v>329.93</v>
      </c>
      <c r="H5679">
        <v>257.91000000000003</v>
      </c>
      <c r="I5679" t="s">
        <v>10040</v>
      </c>
      <c r="J5679">
        <f>F5679*G5679</f>
        <v>4948.95</v>
      </c>
      <c r="K5679">
        <f>F5679*H5679</f>
        <v>3868.6500000000005</v>
      </c>
      <c r="L5679">
        <f>J5679-K5679</f>
        <v>1080.2999999999993</v>
      </c>
      <c r="M5679" s="5">
        <f>L5679/J5679</f>
        <v>0.2182887279119812</v>
      </c>
      <c r="N5679" t="str">
        <f>IF(ISNA(VLOOKUP(A5679,'Returns Data'!A:A,1,0)),"No","Yes")</f>
        <v>No</v>
      </c>
      <c r="O5679" t="s">
        <v>10085</v>
      </c>
      <c r="P5679" t="str">
        <f>IFERROR(VLOOKUP(A5679,'Ratings Data'!A:C,3,0),"No Rating")</f>
        <v>No Rating</v>
      </c>
      <c r="Q5679" t="s">
        <v>10067</v>
      </c>
      <c r="R5679" s="5">
        <f t="shared" si="88"/>
        <v>1.5129227175789579</v>
      </c>
    </row>
    <row r="5680" spans="1:18" x14ac:dyDescent="0.3">
      <c r="A5680" t="s">
        <v>7852</v>
      </c>
      <c r="B5680" s="2">
        <v>45710</v>
      </c>
      <c r="C5680" t="s">
        <v>10016</v>
      </c>
      <c r="D5680" t="s">
        <v>10032</v>
      </c>
      <c r="E5680" t="s">
        <v>10036</v>
      </c>
      <c r="F5680">
        <v>2</v>
      </c>
      <c r="G5680">
        <v>332.43</v>
      </c>
      <c r="H5680">
        <v>276.27</v>
      </c>
      <c r="I5680" t="s">
        <v>10039</v>
      </c>
      <c r="J5680">
        <f>F5680*G5680</f>
        <v>664.86</v>
      </c>
      <c r="K5680">
        <f>F5680*H5680</f>
        <v>552.54</v>
      </c>
      <c r="L5680">
        <f>J5680-K5680</f>
        <v>112.32000000000005</v>
      </c>
      <c r="M5680" s="5">
        <f>L5680/J5680</f>
        <v>0.16893782149625491</v>
      </c>
      <c r="N5680" t="str">
        <f>IF(ISNA(VLOOKUP(A5680,'Returns Data'!A:A,1,0)),"No","Yes")</f>
        <v>No</v>
      </c>
      <c r="O5680" t="s">
        <v>10085</v>
      </c>
      <c r="P5680" t="str">
        <f>IFERROR(VLOOKUP(A5680,'Ratings Data'!A:C,3,0),"No Rating")</f>
        <v>No Rating</v>
      </c>
      <c r="Q5680" t="s">
        <v>10067</v>
      </c>
      <c r="R5680" s="5">
        <f t="shared" si="88"/>
        <v>-0.86565635134725549</v>
      </c>
    </row>
    <row r="5681" spans="1:18" x14ac:dyDescent="0.3">
      <c r="A5681" t="s">
        <v>7877</v>
      </c>
      <c r="B5681" s="2">
        <v>45710</v>
      </c>
      <c r="C5681" t="s">
        <v>10028</v>
      </c>
      <c r="D5681" t="s">
        <v>10032</v>
      </c>
      <c r="E5681" t="s">
        <v>10035</v>
      </c>
      <c r="F5681">
        <v>15</v>
      </c>
      <c r="G5681">
        <v>435.79</v>
      </c>
      <c r="H5681">
        <v>279.27999999999997</v>
      </c>
      <c r="I5681" t="s">
        <v>10039</v>
      </c>
      <c r="J5681">
        <f>F5681*G5681</f>
        <v>6536.85</v>
      </c>
      <c r="K5681">
        <f>F5681*H5681</f>
        <v>4189.2</v>
      </c>
      <c r="L5681">
        <f>J5681-K5681</f>
        <v>2347.6500000000005</v>
      </c>
      <c r="M5681" s="5">
        <f>L5681/J5681</f>
        <v>0.35914087060281336</v>
      </c>
      <c r="N5681" t="str">
        <f>IF(ISNA(VLOOKUP(A5681,'Returns Data'!A:A,1,0)),"No","Yes")</f>
        <v>No</v>
      </c>
      <c r="O5681" t="s">
        <v>10085</v>
      </c>
      <c r="P5681" t="str">
        <f>IFERROR(VLOOKUP(A5681,'Ratings Data'!A:C,3,0),"No Rating")</f>
        <v>No Rating</v>
      </c>
      <c r="Q5681" t="s">
        <v>10067</v>
      </c>
      <c r="R5681" s="5">
        <f t="shared" si="88"/>
        <v>8.831919501850015</v>
      </c>
    </row>
    <row r="5682" spans="1:18" x14ac:dyDescent="0.3">
      <c r="A5682" t="s">
        <v>8261</v>
      </c>
      <c r="B5682" s="2">
        <v>45710</v>
      </c>
      <c r="C5682" t="s">
        <v>10025</v>
      </c>
      <c r="D5682" t="s">
        <v>10033</v>
      </c>
      <c r="E5682" t="s">
        <v>10034</v>
      </c>
      <c r="F5682">
        <v>9</v>
      </c>
      <c r="G5682">
        <v>351.49</v>
      </c>
      <c r="H5682">
        <v>301.05</v>
      </c>
      <c r="I5682" t="s">
        <v>10039</v>
      </c>
      <c r="J5682">
        <f>F5682*G5682</f>
        <v>3163.41</v>
      </c>
      <c r="K5682">
        <f>F5682*H5682</f>
        <v>2709.4500000000003</v>
      </c>
      <c r="L5682">
        <f>J5682-K5682</f>
        <v>453.95999999999958</v>
      </c>
      <c r="M5682" s="5">
        <f>L5682/J5682</f>
        <v>0.14350337136191629</v>
      </c>
      <c r="N5682" t="str">
        <f>IF(ISNA(VLOOKUP(A5682,'Returns Data'!A:A,1,0)),"No","Yes")</f>
        <v>No</v>
      </c>
      <c r="O5682" t="s">
        <v>10085</v>
      </c>
      <c r="P5682" t="str">
        <f>IFERROR(VLOOKUP(A5682,'Ratings Data'!A:C,3,0),"No Rating")</f>
        <v>No Rating</v>
      </c>
      <c r="Q5682" t="s">
        <v>10067</v>
      </c>
      <c r="R5682" s="5">
        <f t="shared" si="88"/>
        <v>-0.51606507721609041</v>
      </c>
    </row>
    <row r="5683" spans="1:18" x14ac:dyDescent="0.3">
      <c r="A5683" t="s">
        <v>8310</v>
      </c>
      <c r="B5683" s="2">
        <v>45710</v>
      </c>
      <c r="C5683" t="s">
        <v>10024</v>
      </c>
      <c r="D5683" t="s">
        <v>10029</v>
      </c>
      <c r="E5683" t="s">
        <v>10035</v>
      </c>
      <c r="F5683">
        <v>5</v>
      </c>
      <c r="G5683">
        <v>70.83</v>
      </c>
      <c r="H5683">
        <v>52.13</v>
      </c>
      <c r="I5683" t="s">
        <v>10039</v>
      </c>
      <c r="J5683">
        <f>F5683*G5683</f>
        <v>354.15</v>
      </c>
      <c r="K5683">
        <f>F5683*H5683</f>
        <v>260.65000000000003</v>
      </c>
      <c r="L5683">
        <f>J5683-K5683</f>
        <v>93.499999999999943</v>
      </c>
      <c r="M5683" s="5">
        <f>L5683/J5683</f>
        <v>0.26401242411407583</v>
      </c>
      <c r="N5683" t="str">
        <f>IF(ISNA(VLOOKUP(A5683,'Returns Data'!A:A,1,0)),"No","Yes")</f>
        <v>No</v>
      </c>
      <c r="O5683" t="s">
        <v>10085</v>
      </c>
      <c r="P5683" t="str">
        <f>IFERROR(VLOOKUP(A5683,'Ratings Data'!A:C,3,0),"No Rating")</f>
        <v>No Rating</v>
      </c>
      <c r="Q5683" t="s">
        <v>10067</v>
      </c>
      <c r="R5683" s="5">
        <f t="shared" si="88"/>
        <v>-0.88804802412586414</v>
      </c>
    </row>
    <row r="5684" spans="1:18" x14ac:dyDescent="0.3">
      <c r="A5684" t="s">
        <v>8333</v>
      </c>
      <c r="B5684" s="2">
        <v>45710</v>
      </c>
      <c r="C5684" t="s">
        <v>10010</v>
      </c>
      <c r="D5684" t="s">
        <v>10029</v>
      </c>
      <c r="E5684" t="s">
        <v>10035</v>
      </c>
      <c r="F5684">
        <v>10</v>
      </c>
      <c r="G5684">
        <v>471.78</v>
      </c>
      <c r="H5684">
        <v>349.25</v>
      </c>
      <c r="I5684" t="s">
        <v>10039</v>
      </c>
      <c r="J5684">
        <f>F5684*G5684</f>
        <v>4717.7999999999993</v>
      </c>
      <c r="K5684">
        <f>F5684*H5684</f>
        <v>3492.5</v>
      </c>
      <c r="L5684">
        <f>J5684-K5684</f>
        <v>1225.2999999999993</v>
      </c>
      <c r="M5684" s="5">
        <f>L5684/J5684</f>
        <v>0.25971851286616632</v>
      </c>
      <c r="N5684" t="str">
        <f>IF(ISNA(VLOOKUP(A5684,'Returns Data'!A:A,1,0)),"No","Yes")</f>
        <v>No</v>
      </c>
      <c r="O5684" t="s">
        <v>10085</v>
      </c>
      <c r="P5684" t="str">
        <f>IFERROR(VLOOKUP(A5684,'Ratings Data'!A:C,3,0),"No Rating")</f>
        <v>No Rating</v>
      </c>
      <c r="Q5684" t="s">
        <v>10067</v>
      </c>
      <c r="R5684" s="5">
        <f t="shared" si="88"/>
        <v>12.321473951715374</v>
      </c>
    </row>
    <row r="5685" spans="1:18" x14ac:dyDescent="0.3">
      <c r="A5685" t="s">
        <v>8507</v>
      </c>
      <c r="B5685" s="2">
        <v>45710</v>
      </c>
      <c r="C5685" t="s">
        <v>10016</v>
      </c>
      <c r="D5685" t="s">
        <v>10032</v>
      </c>
      <c r="E5685" t="s">
        <v>10037</v>
      </c>
      <c r="F5685">
        <v>9</v>
      </c>
      <c r="G5685">
        <v>480.37</v>
      </c>
      <c r="H5685">
        <v>348.54</v>
      </c>
      <c r="I5685" t="s">
        <v>10040</v>
      </c>
      <c r="J5685">
        <f>F5685*G5685</f>
        <v>4323.33</v>
      </c>
      <c r="K5685">
        <f>F5685*H5685</f>
        <v>3136.86</v>
      </c>
      <c r="L5685">
        <f>J5685-K5685</f>
        <v>1186.4699999999998</v>
      </c>
      <c r="M5685" s="5">
        <f>L5685/J5685</f>
        <v>0.2744342902346108</v>
      </c>
      <c r="N5685" t="str">
        <f>IF(ISNA(VLOOKUP(A5685,'Returns Data'!A:A,1,0)),"No","Yes")</f>
        <v>No</v>
      </c>
      <c r="O5685" t="s">
        <v>10085</v>
      </c>
      <c r="P5685">
        <f>IFERROR(VLOOKUP(A5685,'Ratings Data'!A:C,3,0),"No Rating")</f>
        <v>3</v>
      </c>
      <c r="Q5685" t="s">
        <v>10067</v>
      </c>
      <c r="R5685" s="5">
        <f t="shared" si="88"/>
        <v>-8.3613124761541271E-2</v>
      </c>
    </row>
    <row r="5686" spans="1:18" x14ac:dyDescent="0.3">
      <c r="A5686" t="s">
        <v>8516</v>
      </c>
      <c r="B5686" s="2">
        <v>45710</v>
      </c>
      <c r="C5686" t="s">
        <v>10013</v>
      </c>
      <c r="D5686" t="s">
        <v>10030</v>
      </c>
      <c r="E5686" t="s">
        <v>10034</v>
      </c>
      <c r="F5686">
        <v>3</v>
      </c>
      <c r="G5686">
        <v>265.26</v>
      </c>
      <c r="H5686">
        <v>168.43</v>
      </c>
      <c r="I5686" t="s">
        <v>10039</v>
      </c>
      <c r="J5686">
        <f>F5686*G5686</f>
        <v>795.78</v>
      </c>
      <c r="K5686">
        <f>F5686*H5686</f>
        <v>505.29</v>
      </c>
      <c r="L5686">
        <f>J5686-K5686</f>
        <v>290.48999999999995</v>
      </c>
      <c r="M5686" s="5">
        <f>L5686/J5686</f>
        <v>0.36503807585010928</v>
      </c>
      <c r="N5686" t="str">
        <f>IF(ISNA(VLOOKUP(A5686,'Returns Data'!A:A,1,0)),"No","Yes")</f>
        <v>No</v>
      </c>
      <c r="O5686" t="s">
        <v>10085</v>
      </c>
      <c r="P5686" t="str">
        <f>IFERROR(VLOOKUP(A5686,'Ratings Data'!A:C,3,0),"No Rating")</f>
        <v>No Rating</v>
      </c>
      <c r="Q5686" t="s">
        <v>10067</v>
      </c>
      <c r="R5686" s="5">
        <f t="shared" si="88"/>
        <v>-0.81593355122093392</v>
      </c>
    </row>
    <row r="5687" spans="1:18" x14ac:dyDescent="0.3">
      <c r="A5687" t="s">
        <v>8527</v>
      </c>
      <c r="B5687" s="2">
        <v>45710</v>
      </c>
      <c r="C5687" t="s">
        <v>10025</v>
      </c>
      <c r="D5687" t="s">
        <v>10033</v>
      </c>
      <c r="E5687" t="s">
        <v>10034</v>
      </c>
      <c r="F5687">
        <v>12</v>
      </c>
      <c r="G5687">
        <v>294.79000000000002</v>
      </c>
      <c r="H5687">
        <v>205.85</v>
      </c>
      <c r="I5687" t="s">
        <v>10040</v>
      </c>
      <c r="J5687">
        <f>F5687*G5687</f>
        <v>3537.4800000000005</v>
      </c>
      <c r="K5687">
        <f>F5687*H5687</f>
        <v>2470.1999999999998</v>
      </c>
      <c r="L5687">
        <f>J5687-K5687</f>
        <v>1067.2800000000007</v>
      </c>
      <c r="M5687" s="5">
        <f>L5687/J5687</f>
        <v>0.30170629939957272</v>
      </c>
      <c r="N5687" t="str">
        <f>IF(ISNA(VLOOKUP(A5687,'Returns Data'!A:A,1,0)),"No","Yes")</f>
        <v>No</v>
      </c>
      <c r="O5687" t="s">
        <v>10085</v>
      </c>
      <c r="P5687" t="str">
        <f>IFERROR(VLOOKUP(A5687,'Ratings Data'!A:C,3,0),"No Rating")</f>
        <v>No Rating</v>
      </c>
      <c r="Q5687" t="s">
        <v>10067</v>
      </c>
      <c r="R5687" s="5">
        <f t="shared" si="88"/>
        <v>3.4452989519716515</v>
      </c>
    </row>
    <row r="5688" spans="1:18" x14ac:dyDescent="0.3">
      <c r="A5688" t="s">
        <v>9217</v>
      </c>
      <c r="B5688" s="2">
        <v>45710</v>
      </c>
      <c r="C5688" t="s">
        <v>10026</v>
      </c>
      <c r="D5688" t="s">
        <v>10031</v>
      </c>
      <c r="E5688" t="s">
        <v>10034</v>
      </c>
      <c r="F5688">
        <v>3</v>
      </c>
      <c r="G5688">
        <v>31.44</v>
      </c>
      <c r="H5688">
        <v>22.97</v>
      </c>
      <c r="I5688" t="s">
        <v>10040</v>
      </c>
      <c r="J5688">
        <f>F5688*G5688</f>
        <v>94.320000000000007</v>
      </c>
      <c r="K5688">
        <f>F5688*H5688</f>
        <v>68.91</v>
      </c>
      <c r="L5688">
        <f>J5688-K5688</f>
        <v>25.410000000000011</v>
      </c>
      <c r="M5688" s="5">
        <f>L5688/J5688</f>
        <v>0.26940203562340975</v>
      </c>
      <c r="N5688" t="str">
        <f>IF(ISNA(VLOOKUP(A5688,'Returns Data'!A:A,1,0)),"No","Yes")</f>
        <v>No</v>
      </c>
      <c r="O5688" t="s">
        <v>10085</v>
      </c>
      <c r="P5688" t="str">
        <f>IFERROR(VLOOKUP(A5688,'Ratings Data'!A:C,3,0),"No Rating")</f>
        <v>No Rating</v>
      </c>
      <c r="Q5688" t="s">
        <v>10067</v>
      </c>
      <c r="R5688" s="5">
        <f t="shared" si="88"/>
        <v>-0.973336951728349</v>
      </c>
    </row>
    <row r="5689" spans="1:18" x14ac:dyDescent="0.3">
      <c r="A5689" t="s">
        <v>9685</v>
      </c>
      <c r="B5689" s="2">
        <v>45710</v>
      </c>
      <c r="C5689" t="s">
        <v>10025</v>
      </c>
      <c r="D5689" t="s">
        <v>10033</v>
      </c>
      <c r="E5689" t="s">
        <v>10035</v>
      </c>
      <c r="F5689">
        <v>19</v>
      </c>
      <c r="G5689">
        <v>329.04</v>
      </c>
      <c r="H5689">
        <v>254.2</v>
      </c>
      <c r="I5689" t="s">
        <v>10039</v>
      </c>
      <c r="J5689">
        <f>F5689*G5689</f>
        <v>6251.76</v>
      </c>
      <c r="K5689">
        <f>F5689*H5689</f>
        <v>4829.8</v>
      </c>
      <c r="L5689">
        <f>J5689-K5689</f>
        <v>1421.96</v>
      </c>
      <c r="M5689" s="5">
        <f>L5689/J5689</f>
        <v>0.2274495502066618</v>
      </c>
      <c r="N5689" t="str">
        <f>IF(ISNA(VLOOKUP(A5689,'Returns Data'!A:A,1,0)),"No","Yes")</f>
        <v>No</v>
      </c>
      <c r="O5689" t="s">
        <v>10085</v>
      </c>
      <c r="P5689">
        <f>IFERROR(VLOOKUP(A5689,'Ratings Data'!A:C,3,0),"No Rating")</f>
        <v>1</v>
      </c>
      <c r="Q5689" t="s">
        <v>10067</v>
      </c>
      <c r="R5689" s="5">
        <f t="shared" si="88"/>
        <v>65.282442748091597</v>
      </c>
    </row>
    <row r="5690" spans="1:18" x14ac:dyDescent="0.3">
      <c r="A5690" t="s">
        <v>9839</v>
      </c>
      <c r="B5690" s="2">
        <v>45710</v>
      </c>
      <c r="C5690" t="s">
        <v>10012</v>
      </c>
      <c r="D5690" t="s">
        <v>10030</v>
      </c>
      <c r="E5690" t="s">
        <v>10037</v>
      </c>
      <c r="F5690">
        <v>14</v>
      </c>
      <c r="G5690">
        <v>46.57</v>
      </c>
      <c r="H5690">
        <v>37.700000000000003</v>
      </c>
      <c r="I5690" t="s">
        <v>10040</v>
      </c>
      <c r="J5690">
        <f>F5690*G5690</f>
        <v>651.98</v>
      </c>
      <c r="K5690">
        <f>F5690*H5690</f>
        <v>527.80000000000007</v>
      </c>
      <c r="L5690">
        <f>J5690-K5690</f>
        <v>124.17999999999995</v>
      </c>
      <c r="M5690" s="5">
        <f>L5690/J5690</f>
        <v>0.19046596521365677</v>
      </c>
      <c r="N5690" t="str">
        <f>IF(ISNA(VLOOKUP(A5690,'Returns Data'!A:A,1,0)),"No","Yes")</f>
        <v>No</v>
      </c>
      <c r="O5690" t="s">
        <v>10085</v>
      </c>
      <c r="P5690" t="str">
        <f>IFERROR(VLOOKUP(A5690,'Ratings Data'!A:C,3,0),"No Rating")</f>
        <v>No Rating</v>
      </c>
      <c r="Q5690" t="s">
        <v>10067</v>
      </c>
      <c r="R5690" s="5">
        <f t="shared" si="88"/>
        <v>-0.89571256734103688</v>
      </c>
    </row>
    <row r="5691" spans="1:18" x14ac:dyDescent="0.3">
      <c r="A5691" t="s">
        <v>9936</v>
      </c>
      <c r="B5691" s="2">
        <v>45710</v>
      </c>
      <c r="C5691" t="s">
        <v>10023</v>
      </c>
      <c r="D5691" t="s">
        <v>10033</v>
      </c>
      <c r="E5691" t="s">
        <v>10036</v>
      </c>
      <c r="F5691">
        <v>11</v>
      </c>
      <c r="G5691">
        <v>265.5</v>
      </c>
      <c r="H5691">
        <v>196.66</v>
      </c>
      <c r="I5691" t="s">
        <v>10039</v>
      </c>
      <c r="J5691">
        <f>F5691*G5691</f>
        <v>2920.5</v>
      </c>
      <c r="K5691">
        <f>F5691*H5691</f>
        <v>2163.2599999999998</v>
      </c>
      <c r="L5691">
        <f>J5691-K5691</f>
        <v>757.24000000000024</v>
      </c>
      <c r="M5691" s="5">
        <f>L5691/J5691</f>
        <v>0.25928436911487768</v>
      </c>
      <c r="N5691" t="str">
        <f>IF(ISNA(VLOOKUP(A5691,'Returns Data'!A:A,1,0)),"No","Yes")</f>
        <v>No</v>
      </c>
      <c r="O5691" t="s">
        <v>10085</v>
      </c>
      <c r="P5691" t="str">
        <f>IFERROR(VLOOKUP(A5691,'Ratings Data'!A:C,3,0),"No Rating")</f>
        <v>No Rating</v>
      </c>
      <c r="Q5691" t="s">
        <v>10067</v>
      </c>
      <c r="R5691" s="5">
        <f t="shared" si="88"/>
        <v>3.479431884413632</v>
      </c>
    </row>
    <row r="5692" spans="1:18" x14ac:dyDescent="0.3">
      <c r="A5692" t="s">
        <v>673</v>
      </c>
      <c r="B5692" s="2">
        <v>45711</v>
      </c>
      <c r="C5692" t="s">
        <v>10023</v>
      </c>
      <c r="D5692" t="s">
        <v>10033</v>
      </c>
      <c r="E5692" t="s">
        <v>10036</v>
      </c>
      <c r="F5692">
        <v>15</v>
      </c>
      <c r="G5692">
        <v>124.72</v>
      </c>
      <c r="H5692">
        <v>98.22</v>
      </c>
      <c r="I5692" t="s">
        <v>10039</v>
      </c>
      <c r="J5692">
        <f>F5692*G5692</f>
        <v>1870.8</v>
      </c>
      <c r="K5692">
        <f>F5692*H5692</f>
        <v>1473.3</v>
      </c>
      <c r="L5692">
        <f>J5692-K5692</f>
        <v>397.5</v>
      </c>
      <c r="M5692" s="5">
        <f>L5692/J5692</f>
        <v>0.21247594611930726</v>
      </c>
      <c r="N5692" t="str">
        <f>IF(ISNA(VLOOKUP(A5692,'Returns Data'!A:A,1,0)),"No","Yes")</f>
        <v>No</v>
      </c>
      <c r="O5692" t="s">
        <v>10085</v>
      </c>
      <c r="P5692" t="str">
        <f>IFERROR(VLOOKUP(A5692,'Ratings Data'!A:C,3,0),"No Rating")</f>
        <v>No Rating</v>
      </c>
      <c r="Q5692" t="s">
        <v>10067</v>
      </c>
      <c r="R5692" s="5">
        <f t="shared" si="88"/>
        <v>-0.35942475603492552</v>
      </c>
    </row>
    <row r="5693" spans="1:18" x14ac:dyDescent="0.3">
      <c r="A5693" t="s">
        <v>868</v>
      </c>
      <c r="B5693" s="2">
        <v>45711</v>
      </c>
      <c r="C5693" t="s">
        <v>10021</v>
      </c>
      <c r="D5693" t="s">
        <v>10031</v>
      </c>
      <c r="E5693" t="s">
        <v>10034</v>
      </c>
      <c r="F5693">
        <v>10</v>
      </c>
      <c r="G5693">
        <v>21.01</v>
      </c>
      <c r="H5693">
        <v>16.47</v>
      </c>
      <c r="I5693" t="s">
        <v>10040</v>
      </c>
      <c r="J5693">
        <f>F5693*G5693</f>
        <v>210.10000000000002</v>
      </c>
      <c r="K5693">
        <f>F5693*H5693</f>
        <v>164.7</v>
      </c>
      <c r="L5693">
        <f>J5693-K5693</f>
        <v>45.400000000000034</v>
      </c>
      <c r="M5693" s="5">
        <f>L5693/J5693</f>
        <v>0.21608757734412198</v>
      </c>
      <c r="N5693" t="str">
        <f>IF(ISNA(VLOOKUP(A5693,'Returns Data'!A:A,1,0)),"No","Yes")</f>
        <v>No</v>
      </c>
      <c r="O5693" t="s">
        <v>10085</v>
      </c>
      <c r="P5693">
        <f>IFERROR(VLOOKUP(A5693,'Ratings Data'!A:C,3,0),"No Rating")</f>
        <v>3</v>
      </c>
      <c r="Q5693" t="s">
        <v>10067</v>
      </c>
      <c r="R5693" s="5">
        <f t="shared" si="88"/>
        <v>-0.88769510369895221</v>
      </c>
    </row>
    <row r="5694" spans="1:18" x14ac:dyDescent="0.3">
      <c r="A5694" t="s">
        <v>1144</v>
      </c>
      <c r="B5694" s="2">
        <v>45711</v>
      </c>
      <c r="C5694" t="s">
        <v>10016</v>
      </c>
      <c r="D5694" t="s">
        <v>10032</v>
      </c>
      <c r="E5694" t="s">
        <v>10035</v>
      </c>
      <c r="F5694">
        <v>20</v>
      </c>
      <c r="G5694">
        <v>340.51</v>
      </c>
      <c r="H5694">
        <v>234.03</v>
      </c>
      <c r="I5694" t="s">
        <v>10040</v>
      </c>
      <c r="J5694">
        <f>F5694*G5694</f>
        <v>6810.2</v>
      </c>
      <c r="K5694">
        <f>F5694*H5694</f>
        <v>4680.6000000000004</v>
      </c>
      <c r="L5694">
        <f>J5694-K5694</f>
        <v>2129.5999999999995</v>
      </c>
      <c r="M5694" s="5">
        <f>L5694/J5694</f>
        <v>0.3127074094740242</v>
      </c>
      <c r="N5694" t="str">
        <f>IF(ISNA(VLOOKUP(A5694,'Returns Data'!A:A,1,0)),"No","Yes")</f>
        <v>No</v>
      </c>
      <c r="O5694" t="s">
        <v>10085</v>
      </c>
      <c r="P5694" t="str">
        <f>IFERROR(VLOOKUP(A5694,'Ratings Data'!A:C,3,0),"No Rating")</f>
        <v>No Rating</v>
      </c>
      <c r="Q5694" t="s">
        <v>10067</v>
      </c>
      <c r="R5694" s="5">
        <f t="shared" si="88"/>
        <v>31.414088529271769</v>
      </c>
    </row>
    <row r="5695" spans="1:18" x14ac:dyDescent="0.3">
      <c r="A5695" t="s">
        <v>1539</v>
      </c>
      <c r="B5695" s="2">
        <v>45711</v>
      </c>
      <c r="C5695" t="s">
        <v>10012</v>
      </c>
      <c r="D5695" t="s">
        <v>10030</v>
      </c>
      <c r="E5695" t="s">
        <v>10036</v>
      </c>
      <c r="F5695">
        <v>10</v>
      </c>
      <c r="G5695">
        <v>131.86000000000001</v>
      </c>
      <c r="H5695">
        <v>113.04</v>
      </c>
      <c r="I5695" t="s">
        <v>10039</v>
      </c>
      <c r="J5695">
        <f>F5695*G5695</f>
        <v>1318.6000000000001</v>
      </c>
      <c r="K5695">
        <f>F5695*H5695</f>
        <v>1130.4000000000001</v>
      </c>
      <c r="L5695">
        <f>J5695-K5695</f>
        <v>188.20000000000005</v>
      </c>
      <c r="M5695" s="5">
        <f>L5695/J5695</f>
        <v>0.14272713483998181</v>
      </c>
      <c r="N5695" t="str">
        <f>IF(ISNA(VLOOKUP(A5695,'Returns Data'!A:A,1,0)),"No","Yes")</f>
        <v>No</v>
      </c>
      <c r="O5695" t="s">
        <v>10085</v>
      </c>
      <c r="P5695" t="str">
        <f>IFERROR(VLOOKUP(A5695,'Ratings Data'!A:C,3,0),"No Rating")</f>
        <v>No Rating</v>
      </c>
      <c r="Q5695" t="s">
        <v>10067</v>
      </c>
      <c r="R5695" s="5">
        <f t="shared" si="88"/>
        <v>-0.80637866729317786</v>
      </c>
    </row>
    <row r="5696" spans="1:18" x14ac:dyDescent="0.3">
      <c r="A5696" t="s">
        <v>1540</v>
      </c>
      <c r="B5696" s="2">
        <v>45711</v>
      </c>
      <c r="C5696" t="s">
        <v>10023</v>
      </c>
      <c r="D5696" t="s">
        <v>10033</v>
      </c>
      <c r="E5696" t="s">
        <v>10036</v>
      </c>
      <c r="F5696">
        <v>14</v>
      </c>
      <c r="G5696">
        <v>294.31</v>
      </c>
      <c r="H5696">
        <v>225.7</v>
      </c>
      <c r="I5696" t="s">
        <v>10039</v>
      </c>
      <c r="J5696">
        <f>F5696*G5696</f>
        <v>4120.34</v>
      </c>
      <c r="K5696">
        <f>F5696*H5696</f>
        <v>3159.7999999999997</v>
      </c>
      <c r="L5696">
        <f>J5696-K5696</f>
        <v>960.54000000000042</v>
      </c>
      <c r="M5696" s="5">
        <f>L5696/J5696</f>
        <v>0.23312153851381207</v>
      </c>
      <c r="N5696" t="str">
        <f>IF(ISNA(VLOOKUP(A5696,'Returns Data'!A:A,1,0)),"No","Yes")</f>
        <v>No</v>
      </c>
      <c r="O5696" t="s">
        <v>10085</v>
      </c>
      <c r="P5696">
        <f>IFERROR(VLOOKUP(A5696,'Ratings Data'!A:C,3,0),"No Rating")</f>
        <v>1</v>
      </c>
      <c r="Q5696" t="s">
        <v>10067</v>
      </c>
      <c r="R5696" s="5">
        <f t="shared" si="88"/>
        <v>2.1247838616714692</v>
      </c>
    </row>
    <row r="5697" spans="1:18" x14ac:dyDescent="0.3">
      <c r="A5697" t="s">
        <v>2306</v>
      </c>
      <c r="B5697" s="2">
        <v>45711</v>
      </c>
      <c r="C5697" t="s">
        <v>10013</v>
      </c>
      <c r="D5697" t="s">
        <v>10030</v>
      </c>
      <c r="E5697" t="s">
        <v>10038</v>
      </c>
      <c r="F5697">
        <v>5</v>
      </c>
      <c r="G5697">
        <v>133.66</v>
      </c>
      <c r="H5697">
        <v>107.52</v>
      </c>
      <c r="I5697" t="s">
        <v>10039</v>
      </c>
      <c r="J5697">
        <f>F5697*G5697</f>
        <v>668.3</v>
      </c>
      <c r="K5697">
        <f>F5697*H5697</f>
        <v>537.6</v>
      </c>
      <c r="L5697">
        <f>J5697-K5697</f>
        <v>130.69999999999993</v>
      </c>
      <c r="M5697" s="5">
        <f>L5697/J5697</f>
        <v>0.19557085141403552</v>
      </c>
      <c r="N5697" t="str">
        <f>IF(ISNA(VLOOKUP(A5697,'Returns Data'!A:A,1,0)),"No","Yes")</f>
        <v>No</v>
      </c>
      <c r="O5697" t="s">
        <v>10085</v>
      </c>
      <c r="P5697" t="str">
        <f>IFERROR(VLOOKUP(A5697,'Ratings Data'!A:C,3,0),"No Rating")</f>
        <v>No Rating</v>
      </c>
      <c r="Q5697" t="s">
        <v>10067</v>
      </c>
      <c r="R5697" s="5">
        <f t="shared" si="88"/>
        <v>-0.83780464718930958</v>
      </c>
    </row>
    <row r="5698" spans="1:18" x14ac:dyDescent="0.3">
      <c r="A5698" t="s">
        <v>2485</v>
      </c>
      <c r="B5698" s="2">
        <v>45711</v>
      </c>
      <c r="C5698" t="s">
        <v>10009</v>
      </c>
      <c r="D5698" t="s">
        <v>10029</v>
      </c>
      <c r="E5698" t="s">
        <v>10035</v>
      </c>
      <c r="F5698">
        <v>17</v>
      </c>
      <c r="G5698">
        <v>209</v>
      </c>
      <c r="H5698">
        <v>162.66</v>
      </c>
      <c r="I5698" t="s">
        <v>10040</v>
      </c>
      <c r="J5698">
        <f>F5698*G5698</f>
        <v>3553</v>
      </c>
      <c r="K5698">
        <f>F5698*H5698</f>
        <v>2765.22</v>
      </c>
      <c r="L5698">
        <f>J5698-K5698</f>
        <v>787.7800000000002</v>
      </c>
      <c r="M5698" s="5">
        <f>L5698/J5698</f>
        <v>0.22172248803827757</v>
      </c>
      <c r="N5698" t="str">
        <f>IF(ISNA(VLOOKUP(A5698,'Returns Data'!A:A,1,0)),"No","Yes")</f>
        <v>No</v>
      </c>
      <c r="O5698" t="s">
        <v>10085</v>
      </c>
      <c r="P5698" t="str">
        <f>IFERROR(VLOOKUP(A5698,'Ratings Data'!A:C,3,0),"No Rating")</f>
        <v>No Rating</v>
      </c>
      <c r="Q5698" t="s">
        <v>10067</v>
      </c>
      <c r="R5698" s="5">
        <f t="shared" si="88"/>
        <v>4.3164746371390095</v>
      </c>
    </row>
    <row r="5699" spans="1:18" x14ac:dyDescent="0.3">
      <c r="A5699" t="s">
        <v>2797</v>
      </c>
      <c r="B5699" s="2">
        <v>45711</v>
      </c>
      <c r="C5699" t="s">
        <v>10018</v>
      </c>
      <c r="D5699" t="s">
        <v>10033</v>
      </c>
      <c r="E5699" t="s">
        <v>10038</v>
      </c>
      <c r="F5699">
        <v>6</v>
      </c>
      <c r="G5699">
        <v>98.52</v>
      </c>
      <c r="H5699">
        <v>80.489999999999995</v>
      </c>
      <c r="I5699" t="s">
        <v>10040</v>
      </c>
      <c r="J5699">
        <f>F5699*G5699</f>
        <v>591.12</v>
      </c>
      <c r="K5699">
        <f>F5699*H5699</f>
        <v>482.93999999999994</v>
      </c>
      <c r="L5699">
        <f>J5699-K5699</f>
        <v>108.18000000000006</v>
      </c>
      <c r="M5699" s="5">
        <f>L5699/J5699</f>
        <v>0.18300852618757624</v>
      </c>
      <c r="N5699" t="str">
        <f>IF(ISNA(VLOOKUP(A5699,'Returns Data'!A:A,1,0)),"No","Yes")</f>
        <v>No</v>
      </c>
      <c r="O5699" t="s">
        <v>10085</v>
      </c>
      <c r="P5699" t="str">
        <f>IFERROR(VLOOKUP(A5699,'Ratings Data'!A:C,3,0),"No Rating")</f>
        <v>No Rating</v>
      </c>
      <c r="Q5699" t="s">
        <v>10067</v>
      </c>
      <c r="R5699" s="5">
        <f t="shared" si="88"/>
        <v>-0.8336279200675486</v>
      </c>
    </row>
    <row r="5700" spans="1:18" x14ac:dyDescent="0.3">
      <c r="A5700" t="s">
        <v>2844</v>
      </c>
      <c r="B5700" s="2">
        <v>45711</v>
      </c>
      <c r="C5700" t="s">
        <v>10012</v>
      </c>
      <c r="D5700" t="s">
        <v>10030</v>
      </c>
      <c r="E5700" t="s">
        <v>10037</v>
      </c>
      <c r="F5700">
        <v>1</v>
      </c>
      <c r="G5700">
        <v>363.61</v>
      </c>
      <c r="H5700">
        <v>306.57</v>
      </c>
      <c r="I5700" t="s">
        <v>10039</v>
      </c>
      <c r="J5700">
        <f>F5700*G5700</f>
        <v>363.61</v>
      </c>
      <c r="K5700">
        <f>F5700*H5700</f>
        <v>306.57</v>
      </c>
      <c r="L5700">
        <f>J5700-K5700</f>
        <v>57.04000000000002</v>
      </c>
      <c r="M5700" s="5">
        <f>L5700/J5700</f>
        <v>0.15687137317455521</v>
      </c>
      <c r="N5700" t="str">
        <f>IF(ISNA(VLOOKUP(A5700,'Returns Data'!A:A,1,0)),"No","Yes")</f>
        <v>No</v>
      </c>
      <c r="O5700" t="s">
        <v>10085</v>
      </c>
      <c r="P5700" t="str">
        <f>IFERROR(VLOOKUP(A5700,'Ratings Data'!A:C,3,0),"No Rating")</f>
        <v>No Rating</v>
      </c>
      <c r="Q5700" t="s">
        <v>10067</v>
      </c>
      <c r="R5700" s="5">
        <f t="shared" ref="R5700:R5763" si="89">(J5700-J5699)/J5699</f>
        <v>-0.38487955068344837</v>
      </c>
    </row>
    <row r="5701" spans="1:18" x14ac:dyDescent="0.3">
      <c r="A5701" t="s">
        <v>3144</v>
      </c>
      <c r="B5701" s="2">
        <v>45711</v>
      </c>
      <c r="C5701" t="s">
        <v>10028</v>
      </c>
      <c r="D5701" t="s">
        <v>10032</v>
      </c>
      <c r="E5701" t="s">
        <v>10036</v>
      </c>
      <c r="F5701">
        <v>9</v>
      </c>
      <c r="G5701">
        <v>450.29</v>
      </c>
      <c r="H5701">
        <v>280.91000000000003</v>
      </c>
      <c r="I5701" t="s">
        <v>10040</v>
      </c>
      <c r="J5701">
        <f>F5701*G5701</f>
        <v>4052.61</v>
      </c>
      <c r="K5701">
        <f>F5701*H5701</f>
        <v>2528.19</v>
      </c>
      <c r="L5701">
        <f>J5701-K5701</f>
        <v>1524.42</v>
      </c>
      <c r="M5701" s="5">
        <f>L5701/J5701</f>
        <v>0.3761575873326079</v>
      </c>
      <c r="N5701" t="str">
        <f>IF(ISNA(VLOOKUP(A5701,'Returns Data'!A:A,1,0)),"No","Yes")</f>
        <v>No</v>
      </c>
      <c r="O5701" t="s">
        <v>10085</v>
      </c>
      <c r="P5701" t="str">
        <f>IFERROR(VLOOKUP(A5701,'Ratings Data'!A:C,3,0),"No Rating")</f>
        <v>No Rating</v>
      </c>
      <c r="Q5701" t="s">
        <v>10067</v>
      </c>
      <c r="R5701" s="5">
        <f t="shared" si="89"/>
        <v>10.145485547702208</v>
      </c>
    </row>
    <row r="5702" spans="1:18" x14ac:dyDescent="0.3">
      <c r="A5702" t="s">
        <v>3201</v>
      </c>
      <c r="B5702" s="2">
        <v>45711</v>
      </c>
      <c r="C5702" t="s">
        <v>10028</v>
      </c>
      <c r="D5702" t="s">
        <v>10032</v>
      </c>
      <c r="E5702" t="s">
        <v>10037</v>
      </c>
      <c r="F5702">
        <v>6</v>
      </c>
      <c r="G5702">
        <v>68.61</v>
      </c>
      <c r="H5702">
        <v>48.15</v>
      </c>
      <c r="I5702" t="s">
        <v>10039</v>
      </c>
      <c r="J5702">
        <f>F5702*G5702</f>
        <v>411.65999999999997</v>
      </c>
      <c r="K5702">
        <f>F5702*H5702</f>
        <v>288.89999999999998</v>
      </c>
      <c r="L5702">
        <f>J5702-K5702</f>
        <v>122.75999999999999</v>
      </c>
      <c r="M5702" s="5">
        <f>L5702/J5702</f>
        <v>0.29820725841714035</v>
      </c>
      <c r="N5702" t="str">
        <f>IF(ISNA(VLOOKUP(A5702,'Returns Data'!A:A,1,0)),"No","Yes")</f>
        <v>No</v>
      </c>
      <c r="O5702" t="s">
        <v>10085</v>
      </c>
      <c r="P5702" t="str">
        <f>IFERROR(VLOOKUP(A5702,'Ratings Data'!A:C,3,0),"No Rating")</f>
        <v>No Rating</v>
      </c>
      <c r="Q5702" t="s">
        <v>10067</v>
      </c>
      <c r="R5702" s="5">
        <f t="shared" si="89"/>
        <v>-0.8984210175664572</v>
      </c>
    </row>
    <row r="5703" spans="1:18" x14ac:dyDescent="0.3">
      <c r="A5703" t="s">
        <v>3497</v>
      </c>
      <c r="B5703" s="2">
        <v>45711</v>
      </c>
      <c r="C5703" t="s">
        <v>10021</v>
      </c>
      <c r="D5703" t="s">
        <v>10031</v>
      </c>
      <c r="E5703" t="s">
        <v>10038</v>
      </c>
      <c r="F5703">
        <v>16</v>
      </c>
      <c r="G5703">
        <v>195.32</v>
      </c>
      <c r="H5703">
        <v>164.34</v>
      </c>
      <c r="I5703" t="s">
        <v>10039</v>
      </c>
      <c r="J5703">
        <f>F5703*G5703</f>
        <v>3125.12</v>
      </c>
      <c r="K5703">
        <f>F5703*H5703</f>
        <v>2629.44</v>
      </c>
      <c r="L5703">
        <f>J5703-K5703</f>
        <v>495.67999999999984</v>
      </c>
      <c r="M5703" s="5">
        <f>L5703/J5703</f>
        <v>0.15861150931804213</v>
      </c>
      <c r="N5703" t="str">
        <f>IF(ISNA(VLOOKUP(A5703,'Returns Data'!A:A,1,0)),"No","Yes")</f>
        <v>No</v>
      </c>
      <c r="O5703" t="s">
        <v>10085</v>
      </c>
      <c r="P5703" t="str">
        <f>IFERROR(VLOOKUP(A5703,'Ratings Data'!A:C,3,0),"No Rating")</f>
        <v>No Rating</v>
      </c>
      <c r="Q5703" t="s">
        <v>10067</v>
      </c>
      <c r="R5703" s="5">
        <f t="shared" si="89"/>
        <v>6.5915075547782154</v>
      </c>
    </row>
    <row r="5704" spans="1:18" x14ac:dyDescent="0.3">
      <c r="A5704" t="s">
        <v>3614</v>
      </c>
      <c r="B5704" s="2">
        <v>45711</v>
      </c>
      <c r="C5704" t="s">
        <v>10027</v>
      </c>
      <c r="D5704" t="s">
        <v>10032</v>
      </c>
      <c r="E5704" t="s">
        <v>10038</v>
      </c>
      <c r="F5704">
        <v>15</v>
      </c>
      <c r="G5704">
        <v>57.77</v>
      </c>
      <c r="H5704">
        <v>44.2</v>
      </c>
      <c r="I5704" t="s">
        <v>10040</v>
      </c>
      <c r="J5704">
        <f>F5704*G5704</f>
        <v>866.55000000000007</v>
      </c>
      <c r="K5704">
        <f>F5704*H5704</f>
        <v>663</v>
      </c>
      <c r="L5704">
        <f>J5704-K5704</f>
        <v>203.55000000000007</v>
      </c>
      <c r="M5704" s="5">
        <f>L5704/J5704</f>
        <v>0.23489700536610703</v>
      </c>
      <c r="N5704" t="str">
        <f>IF(ISNA(VLOOKUP(A5704,'Returns Data'!A:A,1,0)),"No","Yes")</f>
        <v>No</v>
      </c>
      <c r="O5704" t="s">
        <v>10085</v>
      </c>
      <c r="P5704" t="str">
        <f>IFERROR(VLOOKUP(A5704,'Ratings Data'!A:C,3,0),"No Rating")</f>
        <v>No Rating</v>
      </c>
      <c r="Q5704" t="s">
        <v>10067</v>
      </c>
      <c r="R5704" s="5">
        <f t="shared" si="89"/>
        <v>-0.72271464775752603</v>
      </c>
    </row>
    <row r="5705" spans="1:18" x14ac:dyDescent="0.3">
      <c r="A5705" t="s">
        <v>4072</v>
      </c>
      <c r="B5705" s="2">
        <v>45711</v>
      </c>
      <c r="C5705" t="s">
        <v>10025</v>
      </c>
      <c r="D5705" t="s">
        <v>10033</v>
      </c>
      <c r="E5705" t="s">
        <v>10034</v>
      </c>
      <c r="F5705">
        <v>9</v>
      </c>
      <c r="G5705">
        <v>404.02</v>
      </c>
      <c r="H5705">
        <v>359.25</v>
      </c>
      <c r="I5705" t="s">
        <v>10039</v>
      </c>
      <c r="J5705">
        <f>F5705*G5705</f>
        <v>3636.18</v>
      </c>
      <c r="K5705">
        <f>F5705*H5705</f>
        <v>3233.25</v>
      </c>
      <c r="L5705">
        <f>J5705-K5705</f>
        <v>402.92999999999984</v>
      </c>
      <c r="M5705" s="5">
        <f>L5705/J5705</f>
        <v>0.1108113459729716</v>
      </c>
      <c r="N5705" t="str">
        <f>IF(ISNA(VLOOKUP(A5705,'Returns Data'!A:A,1,0)),"No","Yes")</f>
        <v>No</v>
      </c>
      <c r="O5705" t="s">
        <v>10085</v>
      </c>
      <c r="P5705" t="str">
        <f>IFERROR(VLOOKUP(A5705,'Ratings Data'!A:C,3,0),"No Rating")</f>
        <v>No Rating</v>
      </c>
      <c r="Q5705" t="s">
        <v>10067</v>
      </c>
      <c r="R5705" s="5">
        <f t="shared" si="89"/>
        <v>3.1961571750043269</v>
      </c>
    </row>
    <row r="5706" spans="1:18" x14ac:dyDescent="0.3">
      <c r="A5706" t="s">
        <v>4094</v>
      </c>
      <c r="B5706" s="2">
        <v>45711</v>
      </c>
      <c r="C5706" t="s">
        <v>10009</v>
      </c>
      <c r="D5706" t="s">
        <v>10029</v>
      </c>
      <c r="E5706" t="s">
        <v>10034</v>
      </c>
      <c r="F5706">
        <v>19</v>
      </c>
      <c r="G5706">
        <v>101.04</v>
      </c>
      <c r="H5706">
        <v>88.46</v>
      </c>
      <c r="I5706" t="s">
        <v>10039</v>
      </c>
      <c r="J5706">
        <f>F5706*G5706</f>
        <v>1919.7600000000002</v>
      </c>
      <c r="K5706">
        <f>F5706*H5706</f>
        <v>1680.7399999999998</v>
      </c>
      <c r="L5706">
        <f>J5706-K5706</f>
        <v>239.02000000000044</v>
      </c>
      <c r="M5706" s="5">
        <f>L5706/J5706</f>
        <v>0.12450514647664312</v>
      </c>
      <c r="N5706" t="str">
        <f>IF(ISNA(VLOOKUP(A5706,'Returns Data'!A:A,1,0)),"No","Yes")</f>
        <v>No</v>
      </c>
      <c r="O5706" t="s">
        <v>10085</v>
      </c>
      <c r="P5706" t="str">
        <f>IFERROR(VLOOKUP(A5706,'Ratings Data'!A:C,3,0),"No Rating")</f>
        <v>No Rating</v>
      </c>
      <c r="Q5706" t="s">
        <v>10067</v>
      </c>
      <c r="R5706" s="5">
        <f t="shared" si="89"/>
        <v>-0.47203933798656822</v>
      </c>
    </row>
    <row r="5707" spans="1:18" x14ac:dyDescent="0.3">
      <c r="A5707" t="s">
        <v>4671</v>
      </c>
      <c r="B5707" s="2">
        <v>45711</v>
      </c>
      <c r="C5707" t="s">
        <v>10018</v>
      </c>
      <c r="D5707" t="s">
        <v>10033</v>
      </c>
      <c r="E5707" t="s">
        <v>10037</v>
      </c>
      <c r="F5707">
        <v>12</v>
      </c>
      <c r="G5707">
        <v>194.64</v>
      </c>
      <c r="H5707">
        <v>166.51</v>
      </c>
      <c r="I5707" t="s">
        <v>10040</v>
      </c>
      <c r="J5707">
        <f>F5707*G5707</f>
        <v>2335.6799999999998</v>
      </c>
      <c r="K5707">
        <f>F5707*H5707</f>
        <v>1998.12</v>
      </c>
      <c r="L5707">
        <f>J5707-K5707</f>
        <v>337.55999999999995</v>
      </c>
      <c r="M5707" s="5">
        <f>L5707/J5707</f>
        <v>0.14452322235922727</v>
      </c>
      <c r="N5707" t="str">
        <f>IF(ISNA(VLOOKUP(A5707,'Returns Data'!A:A,1,0)),"No","Yes")</f>
        <v>No</v>
      </c>
      <c r="O5707" t="s">
        <v>10085</v>
      </c>
      <c r="P5707" t="str">
        <f>IFERROR(VLOOKUP(A5707,'Ratings Data'!A:C,3,0),"No Rating")</f>
        <v>No Rating</v>
      </c>
      <c r="Q5707" t="s">
        <v>10067</v>
      </c>
      <c r="R5707" s="5">
        <f t="shared" si="89"/>
        <v>0.21665208151018855</v>
      </c>
    </row>
    <row r="5708" spans="1:18" x14ac:dyDescent="0.3">
      <c r="A5708" t="s">
        <v>4838</v>
      </c>
      <c r="B5708" s="2">
        <v>45711</v>
      </c>
      <c r="C5708" t="s">
        <v>10028</v>
      </c>
      <c r="D5708" t="s">
        <v>10032</v>
      </c>
      <c r="E5708" t="s">
        <v>10037</v>
      </c>
      <c r="F5708">
        <v>3</v>
      </c>
      <c r="G5708">
        <v>436.77</v>
      </c>
      <c r="H5708">
        <v>266.68</v>
      </c>
      <c r="I5708" t="s">
        <v>10039</v>
      </c>
      <c r="J5708">
        <f>F5708*G5708</f>
        <v>1310.31</v>
      </c>
      <c r="K5708">
        <f>F5708*H5708</f>
        <v>800.04</v>
      </c>
      <c r="L5708">
        <f>J5708-K5708</f>
        <v>510.27</v>
      </c>
      <c r="M5708" s="5">
        <f>L5708/J5708</f>
        <v>0.38942692950523161</v>
      </c>
      <c r="N5708" t="str">
        <f>IF(ISNA(VLOOKUP(A5708,'Returns Data'!A:A,1,0)),"No","Yes")</f>
        <v>No</v>
      </c>
      <c r="O5708" t="s">
        <v>10085</v>
      </c>
      <c r="P5708">
        <f>IFERROR(VLOOKUP(A5708,'Ratings Data'!A:C,3,0),"No Rating")</f>
        <v>1</v>
      </c>
      <c r="Q5708" t="s">
        <v>10067</v>
      </c>
      <c r="R5708" s="5">
        <f t="shared" si="89"/>
        <v>-0.43900277435265106</v>
      </c>
    </row>
    <row r="5709" spans="1:18" x14ac:dyDescent="0.3">
      <c r="A5709" t="s">
        <v>5029</v>
      </c>
      <c r="B5709" s="2">
        <v>45711</v>
      </c>
      <c r="C5709" t="s">
        <v>10021</v>
      </c>
      <c r="D5709" t="s">
        <v>10031</v>
      </c>
      <c r="E5709" t="s">
        <v>10038</v>
      </c>
      <c r="F5709">
        <v>1</v>
      </c>
      <c r="G5709">
        <v>150.05000000000001</v>
      </c>
      <c r="H5709">
        <v>130.47</v>
      </c>
      <c r="I5709" t="s">
        <v>10040</v>
      </c>
      <c r="J5709">
        <f>F5709*G5709</f>
        <v>150.05000000000001</v>
      </c>
      <c r="K5709">
        <f>F5709*H5709</f>
        <v>130.47</v>
      </c>
      <c r="L5709">
        <f>J5709-K5709</f>
        <v>19.580000000000013</v>
      </c>
      <c r="M5709" s="5">
        <f>L5709/J5709</f>
        <v>0.13048983672109304</v>
      </c>
      <c r="N5709" t="str">
        <f>IF(ISNA(VLOOKUP(A5709,'Returns Data'!A:A,1,0)),"No","Yes")</f>
        <v>No</v>
      </c>
      <c r="O5709" t="s">
        <v>10085</v>
      </c>
      <c r="P5709" t="str">
        <f>IFERROR(VLOOKUP(A5709,'Ratings Data'!A:C,3,0),"No Rating")</f>
        <v>No Rating</v>
      </c>
      <c r="Q5709" t="s">
        <v>10067</v>
      </c>
      <c r="R5709" s="5">
        <f t="shared" si="89"/>
        <v>-0.88548511420961451</v>
      </c>
    </row>
    <row r="5710" spans="1:18" x14ac:dyDescent="0.3">
      <c r="A5710" t="s">
        <v>5164</v>
      </c>
      <c r="B5710" s="2">
        <v>45711</v>
      </c>
      <c r="C5710" t="s">
        <v>10010</v>
      </c>
      <c r="D5710" t="s">
        <v>10029</v>
      </c>
      <c r="E5710" t="s">
        <v>10037</v>
      </c>
      <c r="F5710">
        <v>17</v>
      </c>
      <c r="G5710">
        <v>107.12</v>
      </c>
      <c r="H5710">
        <v>93.58</v>
      </c>
      <c r="I5710" t="s">
        <v>10039</v>
      </c>
      <c r="J5710">
        <f>F5710*G5710</f>
        <v>1821.04</v>
      </c>
      <c r="K5710">
        <f>F5710*H5710</f>
        <v>1590.86</v>
      </c>
      <c r="L5710">
        <f>J5710-K5710</f>
        <v>230.18000000000006</v>
      </c>
      <c r="M5710" s="5">
        <f>L5710/J5710</f>
        <v>0.12640029873039585</v>
      </c>
      <c r="N5710" t="str">
        <f>IF(ISNA(VLOOKUP(A5710,'Returns Data'!A:A,1,0)),"No","Yes")</f>
        <v>No</v>
      </c>
      <c r="O5710" t="s">
        <v>10085</v>
      </c>
      <c r="P5710" t="str">
        <f>IFERROR(VLOOKUP(A5710,'Ratings Data'!A:C,3,0),"No Rating")</f>
        <v>No Rating</v>
      </c>
      <c r="Q5710" t="s">
        <v>10067</v>
      </c>
      <c r="R5710" s="5">
        <f t="shared" si="89"/>
        <v>11.13622125958014</v>
      </c>
    </row>
    <row r="5711" spans="1:18" x14ac:dyDescent="0.3">
      <c r="A5711" t="s">
        <v>5717</v>
      </c>
      <c r="B5711" s="2">
        <v>45711</v>
      </c>
      <c r="C5711" t="s">
        <v>10014</v>
      </c>
      <c r="D5711" t="s">
        <v>10030</v>
      </c>
      <c r="E5711" t="s">
        <v>10034</v>
      </c>
      <c r="F5711">
        <v>16</v>
      </c>
      <c r="G5711">
        <v>345.57</v>
      </c>
      <c r="H5711">
        <v>278.83</v>
      </c>
      <c r="I5711" t="s">
        <v>10039</v>
      </c>
      <c r="J5711">
        <f>F5711*G5711</f>
        <v>5529.12</v>
      </c>
      <c r="K5711">
        <f>F5711*H5711</f>
        <v>4461.28</v>
      </c>
      <c r="L5711">
        <f>J5711-K5711</f>
        <v>1067.8400000000001</v>
      </c>
      <c r="M5711" s="5">
        <f>L5711/J5711</f>
        <v>0.19313019069942416</v>
      </c>
      <c r="N5711" t="str">
        <f>IF(ISNA(VLOOKUP(A5711,'Returns Data'!A:A,1,0)),"No","Yes")</f>
        <v>No</v>
      </c>
      <c r="O5711" t="s">
        <v>10085</v>
      </c>
      <c r="P5711" t="str">
        <f>IFERROR(VLOOKUP(A5711,'Ratings Data'!A:C,3,0),"No Rating")</f>
        <v>No Rating</v>
      </c>
      <c r="Q5711" t="s">
        <v>10067</v>
      </c>
      <c r="R5711" s="5">
        <f t="shared" si="89"/>
        <v>2.0362430259631861</v>
      </c>
    </row>
    <row r="5712" spans="1:18" x14ac:dyDescent="0.3">
      <c r="A5712" t="s">
        <v>5943</v>
      </c>
      <c r="B5712" s="2">
        <v>45711</v>
      </c>
      <c r="C5712" t="s">
        <v>10010</v>
      </c>
      <c r="D5712" t="s">
        <v>10029</v>
      </c>
      <c r="E5712" t="s">
        <v>10035</v>
      </c>
      <c r="F5712">
        <v>18</v>
      </c>
      <c r="G5712">
        <v>252.53</v>
      </c>
      <c r="H5712">
        <v>183.16</v>
      </c>
      <c r="I5712" t="s">
        <v>10039</v>
      </c>
      <c r="J5712">
        <f>F5712*G5712</f>
        <v>4545.54</v>
      </c>
      <c r="K5712">
        <f>F5712*H5712</f>
        <v>3296.88</v>
      </c>
      <c r="L5712">
        <f>J5712-K5712</f>
        <v>1248.6599999999999</v>
      </c>
      <c r="M5712" s="5">
        <f>L5712/J5712</f>
        <v>0.27470003563932993</v>
      </c>
      <c r="N5712" t="str">
        <f>IF(ISNA(VLOOKUP(A5712,'Returns Data'!A:A,1,0)),"No","Yes")</f>
        <v>No</v>
      </c>
      <c r="O5712" t="s">
        <v>10085</v>
      </c>
      <c r="P5712" t="str">
        <f>IFERROR(VLOOKUP(A5712,'Ratings Data'!A:C,3,0),"No Rating")</f>
        <v>No Rating</v>
      </c>
      <c r="Q5712" t="s">
        <v>10067</v>
      </c>
      <c r="R5712" s="5">
        <f t="shared" si="89"/>
        <v>-0.17789087594409236</v>
      </c>
    </row>
    <row r="5713" spans="1:18" x14ac:dyDescent="0.3">
      <c r="A5713" t="s">
        <v>6312</v>
      </c>
      <c r="B5713" s="2">
        <v>45711</v>
      </c>
      <c r="C5713" t="s">
        <v>10013</v>
      </c>
      <c r="D5713" t="s">
        <v>10030</v>
      </c>
      <c r="E5713" t="s">
        <v>10036</v>
      </c>
      <c r="F5713">
        <v>8</v>
      </c>
      <c r="G5713">
        <v>354.33</v>
      </c>
      <c r="H5713">
        <v>250.04</v>
      </c>
      <c r="I5713" t="s">
        <v>10040</v>
      </c>
      <c r="J5713">
        <f>F5713*G5713</f>
        <v>2834.64</v>
      </c>
      <c r="K5713">
        <f>F5713*H5713</f>
        <v>2000.32</v>
      </c>
      <c r="L5713">
        <f>J5713-K5713</f>
        <v>834.31999999999994</v>
      </c>
      <c r="M5713" s="5">
        <f>L5713/J5713</f>
        <v>0.29433014421584397</v>
      </c>
      <c r="N5713" t="str">
        <f>IF(ISNA(VLOOKUP(A5713,'Returns Data'!A:A,1,0)),"No","Yes")</f>
        <v>No</v>
      </c>
      <c r="O5713" t="s">
        <v>10085</v>
      </c>
      <c r="P5713" t="str">
        <f>IFERROR(VLOOKUP(A5713,'Ratings Data'!A:C,3,0),"No Rating")</f>
        <v>No Rating</v>
      </c>
      <c r="Q5713" t="s">
        <v>10067</v>
      </c>
      <c r="R5713" s="5">
        <f t="shared" si="89"/>
        <v>-0.37639092385063161</v>
      </c>
    </row>
    <row r="5714" spans="1:18" x14ac:dyDescent="0.3">
      <c r="A5714" t="s">
        <v>6513</v>
      </c>
      <c r="B5714" s="2">
        <v>45711</v>
      </c>
      <c r="C5714" t="s">
        <v>10024</v>
      </c>
      <c r="D5714" t="s">
        <v>10029</v>
      </c>
      <c r="E5714" t="s">
        <v>10034</v>
      </c>
      <c r="F5714">
        <v>7</v>
      </c>
      <c r="G5714">
        <v>134.13</v>
      </c>
      <c r="H5714">
        <v>111.48</v>
      </c>
      <c r="I5714" t="s">
        <v>10040</v>
      </c>
      <c r="J5714">
        <f>F5714*G5714</f>
        <v>938.91</v>
      </c>
      <c r="K5714">
        <f>F5714*H5714</f>
        <v>780.36</v>
      </c>
      <c r="L5714">
        <f>J5714-K5714</f>
        <v>158.54999999999995</v>
      </c>
      <c r="M5714" s="5">
        <f>L5714/J5714</f>
        <v>0.16886602549765148</v>
      </c>
      <c r="N5714" t="str">
        <f>IF(ISNA(VLOOKUP(A5714,'Returns Data'!A:A,1,0)),"No","Yes")</f>
        <v>No</v>
      </c>
      <c r="O5714" t="s">
        <v>10085</v>
      </c>
      <c r="P5714" t="str">
        <f>IFERROR(VLOOKUP(A5714,'Ratings Data'!A:C,3,0),"No Rating")</f>
        <v>No Rating</v>
      </c>
      <c r="Q5714" t="s">
        <v>10067</v>
      </c>
      <c r="R5714" s="5">
        <f t="shared" si="89"/>
        <v>-0.66877275421217508</v>
      </c>
    </row>
    <row r="5715" spans="1:18" x14ac:dyDescent="0.3">
      <c r="A5715" t="s">
        <v>6585</v>
      </c>
      <c r="B5715" s="2">
        <v>45711</v>
      </c>
      <c r="C5715" t="s">
        <v>10021</v>
      </c>
      <c r="D5715" t="s">
        <v>10031</v>
      </c>
      <c r="E5715" t="s">
        <v>10034</v>
      </c>
      <c r="F5715">
        <v>10</v>
      </c>
      <c r="G5715">
        <v>479.45</v>
      </c>
      <c r="H5715">
        <v>430.22</v>
      </c>
      <c r="I5715" t="s">
        <v>10039</v>
      </c>
      <c r="J5715">
        <f>F5715*G5715</f>
        <v>4794.5</v>
      </c>
      <c r="K5715">
        <f>F5715*H5715</f>
        <v>4302.2000000000007</v>
      </c>
      <c r="L5715">
        <f>J5715-K5715</f>
        <v>492.29999999999927</v>
      </c>
      <c r="M5715" s="5">
        <f>L5715/J5715</f>
        <v>0.10268015434351846</v>
      </c>
      <c r="N5715" t="str">
        <f>IF(ISNA(VLOOKUP(A5715,'Returns Data'!A:A,1,0)),"No","Yes")</f>
        <v>No</v>
      </c>
      <c r="O5715" t="s">
        <v>10085</v>
      </c>
      <c r="P5715" t="str">
        <f>IFERROR(VLOOKUP(A5715,'Ratings Data'!A:C,3,0),"No Rating")</f>
        <v>No Rating</v>
      </c>
      <c r="Q5715" t="s">
        <v>10067</v>
      </c>
      <c r="R5715" s="5">
        <f t="shared" si="89"/>
        <v>4.1064532276789043</v>
      </c>
    </row>
    <row r="5716" spans="1:18" x14ac:dyDescent="0.3">
      <c r="A5716" t="s">
        <v>6593</v>
      </c>
      <c r="B5716" s="2">
        <v>45711</v>
      </c>
      <c r="C5716" t="s">
        <v>10026</v>
      </c>
      <c r="D5716" t="s">
        <v>10031</v>
      </c>
      <c r="E5716" t="s">
        <v>10037</v>
      </c>
      <c r="F5716">
        <v>16</v>
      </c>
      <c r="G5716">
        <v>79.489999999999995</v>
      </c>
      <c r="H5716">
        <v>53.91</v>
      </c>
      <c r="I5716" t="s">
        <v>10039</v>
      </c>
      <c r="J5716">
        <f>F5716*G5716</f>
        <v>1271.8399999999999</v>
      </c>
      <c r="K5716">
        <f>F5716*H5716</f>
        <v>862.56</v>
      </c>
      <c r="L5716">
        <f>J5716-K5716</f>
        <v>409.28</v>
      </c>
      <c r="M5716" s="5">
        <f>L5716/J5716</f>
        <v>0.32180148446345452</v>
      </c>
      <c r="N5716" t="str">
        <f>IF(ISNA(VLOOKUP(A5716,'Returns Data'!A:A,1,0)),"No","Yes")</f>
        <v>No</v>
      </c>
      <c r="O5716" t="s">
        <v>10085</v>
      </c>
      <c r="P5716" t="str">
        <f>IFERROR(VLOOKUP(A5716,'Ratings Data'!A:C,3,0),"No Rating")</f>
        <v>No Rating</v>
      </c>
      <c r="Q5716" t="s">
        <v>10067</v>
      </c>
      <c r="R5716" s="5">
        <f t="shared" si="89"/>
        <v>-0.73472937741161748</v>
      </c>
    </row>
    <row r="5717" spans="1:18" x14ac:dyDescent="0.3">
      <c r="A5717" t="s">
        <v>6825</v>
      </c>
      <c r="B5717" s="2">
        <v>45711</v>
      </c>
      <c r="C5717" t="s">
        <v>10016</v>
      </c>
      <c r="D5717" t="s">
        <v>10032</v>
      </c>
      <c r="E5717" t="s">
        <v>10034</v>
      </c>
      <c r="F5717">
        <v>19</v>
      </c>
      <c r="G5717">
        <v>216.38</v>
      </c>
      <c r="H5717">
        <v>178.19</v>
      </c>
      <c r="I5717" t="s">
        <v>10039</v>
      </c>
      <c r="J5717">
        <f>F5717*G5717</f>
        <v>4111.22</v>
      </c>
      <c r="K5717">
        <f>F5717*H5717</f>
        <v>3385.61</v>
      </c>
      <c r="L5717">
        <f>J5717-K5717</f>
        <v>725.61000000000013</v>
      </c>
      <c r="M5717" s="5">
        <f>L5717/J5717</f>
        <v>0.17649505499584067</v>
      </c>
      <c r="N5717" t="str">
        <f>IF(ISNA(VLOOKUP(A5717,'Returns Data'!A:A,1,0)),"No","Yes")</f>
        <v>No</v>
      </c>
      <c r="O5717" t="s">
        <v>10085</v>
      </c>
      <c r="P5717" t="str">
        <f>IFERROR(VLOOKUP(A5717,'Ratings Data'!A:C,3,0),"No Rating")</f>
        <v>No Rating</v>
      </c>
      <c r="Q5717" t="s">
        <v>10067</v>
      </c>
      <c r="R5717" s="5">
        <f t="shared" si="89"/>
        <v>2.2324977984652161</v>
      </c>
    </row>
    <row r="5718" spans="1:18" x14ac:dyDescent="0.3">
      <c r="A5718" t="s">
        <v>6895</v>
      </c>
      <c r="B5718" s="2">
        <v>45711</v>
      </c>
      <c r="C5718" t="s">
        <v>10027</v>
      </c>
      <c r="D5718" t="s">
        <v>10032</v>
      </c>
      <c r="E5718" t="s">
        <v>10035</v>
      </c>
      <c r="F5718">
        <v>5</v>
      </c>
      <c r="G5718">
        <v>348.22</v>
      </c>
      <c r="H5718">
        <v>283.14</v>
      </c>
      <c r="I5718" t="s">
        <v>10039</v>
      </c>
      <c r="J5718">
        <f>F5718*G5718</f>
        <v>1741.1000000000001</v>
      </c>
      <c r="K5718">
        <f>F5718*H5718</f>
        <v>1415.6999999999998</v>
      </c>
      <c r="L5718">
        <f>J5718-K5718</f>
        <v>325.40000000000032</v>
      </c>
      <c r="M5718" s="5">
        <f>L5718/J5718</f>
        <v>0.1868933432887257</v>
      </c>
      <c r="N5718" t="str">
        <f>IF(ISNA(VLOOKUP(A5718,'Returns Data'!A:A,1,0)),"No","Yes")</f>
        <v>No</v>
      </c>
      <c r="O5718" t="s">
        <v>10085</v>
      </c>
      <c r="P5718" t="str">
        <f>IFERROR(VLOOKUP(A5718,'Ratings Data'!A:C,3,0),"No Rating")</f>
        <v>No Rating</v>
      </c>
      <c r="Q5718" t="s">
        <v>10067</v>
      </c>
      <c r="R5718" s="5">
        <f t="shared" si="89"/>
        <v>-0.57650040620545717</v>
      </c>
    </row>
    <row r="5719" spans="1:18" x14ac:dyDescent="0.3">
      <c r="A5719" t="s">
        <v>7397</v>
      </c>
      <c r="B5719" s="2">
        <v>45711</v>
      </c>
      <c r="C5719" t="s">
        <v>10016</v>
      </c>
      <c r="D5719" t="s">
        <v>10032</v>
      </c>
      <c r="E5719" t="s">
        <v>10034</v>
      </c>
      <c r="F5719">
        <v>15</v>
      </c>
      <c r="G5719">
        <v>280.79000000000002</v>
      </c>
      <c r="H5719">
        <v>181.99</v>
      </c>
      <c r="I5719" t="s">
        <v>10039</v>
      </c>
      <c r="J5719">
        <f>F5719*G5719</f>
        <v>4211.8500000000004</v>
      </c>
      <c r="K5719">
        <f>F5719*H5719</f>
        <v>2729.8500000000004</v>
      </c>
      <c r="L5719">
        <f>J5719-K5719</f>
        <v>1482</v>
      </c>
      <c r="M5719" s="5">
        <f>L5719/J5719</f>
        <v>0.35186438263470921</v>
      </c>
      <c r="N5719" t="str">
        <f>IF(ISNA(VLOOKUP(A5719,'Returns Data'!A:A,1,0)),"No","Yes")</f>
        <v>No</v>
      </c>
      <c r="O5719" t="s">
        <v>10085</v>
      </c>
      <c r="P5719" t="str">
        <f>IFERROR(VLOOKUP(A5719,'Ratings Data'!A:C,3,0),"No Rating")</f>
        <v>No Rating</v>
      </c>
      <c r="Q5719" t="s">
        <v>10067</v>
      </c>
      <c r="R5719" s="5">
        <f t="shared" si="89"/>
        <v>1.4190741485267933</v>
      </c>
    </row>
    <row r="5720" spans="1:18" x14ac:dyDescent="0.3">
      <c r="A5720" t="s">
        <v>7494</v>
      </c>
      <c r="B5720" s="2">
        <v>45711</v>
      </c>
      <c r="C5720" t="s">
        <v>10010</v>
      </c>
      <c r="D5720" t="s">
        <v>10029</v>
      </c>
      <c r="E5720" t="s">
        <v>10036</v>
      </c>
      <c r="F5720">
        <v>3</v>
      </c>
      <c r="G5720">
        <v>294.27</v>
      </c>
      <c r="H5720">
        <v>205.96</v>
      </c>
      <c r="I5720" t="s">
        <v>10039</v>
      </c>
      <c r="J5720">
        <f>F5720*G5720</f>
        <v>882.81</v>
      </c>
      <c r="K5720">
        <f>F5720*H5720</f>
        <v>617.88</v>
      </c>
      <c r="L5720">
        <f>J5720-K5720</f>
        <v>264.92999999999995</v>
      </c>
      <c r="M5720" s="5">
        <f>L5720/J5720</f>
        <v>0.30009854895164301</v>
      </c>
      <c r="N5720" t="str">
        <f>IF(ISNA(VLOOKUP(A5720,'Returns Data'!A:A,1,0)),"No","Yes")</f>
        <v>No</v>
      </c>
      <c r="O5720" t="s">
        <v>10085</v>
      </c>
      <c r="P5720" t="str">
        <f>IFERROR(VLOOKUP(A5720,'Ratings Data'!A:C,3,0),"No Rating")</f>
        <v>No Rating</v>
      </c>
      <c r="Q5720" t="s">
        <v>10067</v>
      </c>
      <c r="R5720" s="5">
        <f t="shared" si="89"/>
        <v>-0.79039851846575737</v>
      </c>
    </row>
    <row r="5721" spans="1:18" x14ac:dyDescent="0.3">
      <c r="A5721" t="s">
        <v>7500</v>
      </c>
      <c r="B5721" s="2">
        <v>45711</v>
      </c>
      <c r="C5721" t="s">
        <v>10026</v>
      </c>
      <c r="D5721" t="s">
        <v>10031</v>
      </c>
      <c r="E5721" t="s">
        <v>10037</v>
      </c>
      <c r="F5721">
        <v>2</v>
      </c>
      <c r="G5721">
        <v>225.01</v>
      </c>
      <c r="H5721">
        <v>146.44</v>
      </c>
      <c r="I5721" t="s">
        <v>10040</v>
      </c>
      <c r="J5721">
        <f>F5721*G5721</f>
        <v>450.02</v>
      </c>
      <c r="K5721">
        <f>F5721*H5721</f>
        <v>292.88</v>
      </c>
      <c r="L5721">
        <f>J5721-K5721</f>
        <v>157.13999999999999</v>
      </c>
      <c r="M5721" s="5">
        <f>L5721/J5721</f>
        <v>0.34918448068974711</v>
      </c>
      <c r="N5721" t="str">
        <f>IF(ISNA(VLOOKUP(A5721,'Returns Data'!A:A,1,0)),"No","Yes")</f>
        <v>No</v>
      </c>
      <c r="O5721" t="s">
        <v>10085</v>
      </c>
      <c r="P5721" t="str">
        <f>IFERROR(VLOOKUP(A5721,'Ratings Data'!A:C,3,0),"No Rating")</f>
        <v>No Rating</v>
      </c>
      <c r="Q5721" t="s">
        <v>10067</v>
      </c>
      <c r="R5721" s="5">
        <f t="shared" si="89"/>
        <v>-0.49024138829419694</v>
      </c>
    </row>
    <row r="5722" spans="1:18" x14ac:dyDescent="0.3">
      <c r="A5722" t="s">
        <v>7683</v>
      </c>
      <c r="B5722" s="2">
        <v>45711</v>
      </c>
      <c r="C5722" t="s">
        <v>10025</v>
      </c>
      <c r="D5722" t="s">
        <v>10033</v>
      </c>
      <c r="E5722" t="s">
        <v>10034</v>
      </c>
      <c r="F5722">
        <v>3</v>
      </c>
      <c r="G5722">
        <v>184.36</v>
      </c>
      <c r="H5722">
        <v>141.16</v>
      </c>
      <c r="I5722" t="s">
        <v>10039</v>
      </c>
      <c r="J5722">
        <f>F5722*G5722</f>
        <v>553.08000000000004</v>
      </c>
      <c r="K5722">
        <f>F5722*H5722</f>
        <v>423.48</v>
      </c>
      <c r="L5722">
        <f>J5722-K5722</f>
        <v>129.60000000000002</v>
      </c>
      <c r="M5722" s="5">
        <f>L5722/J5722</f>
        <v>0.234324148405294</v>
      </c>
      <c r="N5722" t="str">
        <f>IF(ISNA(VLOOKUP(A5722,'Returns Data'!A:A,1,0)),"No","Yes")</f>
        <v>No</v>
      </c>
      <c r="O5722" t="s">
        <v>10085</v>
      </c>
      <c r="P5722" t="str">
        <f>IFERROR(VLOOKUP(A5722,'Ratings Data'!A:C,3,0),"No Rating")</f>
        <v>No Rating</v>
      </c>
      <c r="Q5722" t="s">
        <v>10067</v>
      </c>
      <c r="R5722" s="5">
        <f t="shared" si="89"/>
        <v>0.22901204390915975</v>
      </c>
    </row>
    <row r="5723" spans="1:18" x14ac:dyDescent="0.3">
      <c r="A5723" t="s">
        <v>9033</v>
      </c>
      <c r="B5723" s="2">
        <v>45711</v>
      </c>
      <c r="C5723" t="s">
        <v>10018</v>
      </c>
      <c r="D5723" t="s">
        <v>10033</v>
      </c>
      <c r="E5723" t="s">
        <v>10037</v>
      </c>
      <c r="F5723">
        <v>4</v>
      </c>
      <c r="G5723">
        <v>337.63</v>
      </c>
      <c r="H5723">
        <v>290.82</v>
      </c>
      <c r="I5723" t="s">
        <v>10040</v>
      </c>
      <c r="J5723">
        <f>F5723*G5723</f>
        <v>1350.52</v>
      </c>
      <c r="K5723">
        <f>F5723*H5723</f>
        <v>1163.28</v>
      </c>
      <c r="L5723">
        <f>J5723-K5723</f>
        <v>187.24</v>
      </c>
      <c r="M5723" s="5">
        <f>L5723/J5723</f>
        <v>0.13864289310783995</v>
      </c>
      <c r="N5723" t="str">
        <f>IF(ISNA(VLOOKUP(A5723,'Returns Data'!A:A,1,0)),"No","Yes")</f>
        <v>No</v>
      </c>
      <c r="O5723" t="s">
        <v>10085</v>
      </c>
      <c r="P5723" t="str">
        <f>IFERROR(VLOOKUP(A5723,'Ratings Data'!A:C,3,0),"No Rating")</f>
        <v>No Rating</v>
      </c>
      <c r="Q5723" t="s">
        <v>10067</v>
      </c>
      <c r="R5723" s="5">
        <f t="shared" si="89"/>
        <v>1.4418167353728211</v>
      </c>
    </row>
    <row r="5724" spans="1:18" x14ac:dyDescent="0.3">
      <c r="A5724" t="s">
        <v>9254</v>
      </c>
      <c r="B5724" s="2">
        <v>45711</v>
      </c>
      <c r="C5724" t="s">
        <v>10009</v>
      </c>
      <c r="D5724" t="s">
        <v>10029</v>
      </c>
      <c r="E5724" t="s">
        <v>10037</v>
      </c>
      <c r="F5724">
        <v>13</v>
      </c>
      <c r="G5724">
        <v>82.54</v>
      </c>
      <c r="H5724">
        <v>70.459999999999994</v>
      </c>
      <c r="I5724" t="s">
        <v>10039</v>
      </c>
      <c r="J5724">
        <f>F5724*G5724</f>
        <v>1073.02</v>
      </c>
      <c r="K5724">
        <f>F5724*H5724</f>
        <v>915.9799999999999</v>
      </c>
      <c r="L5724">
        <f>J5724-K5724</f>
        <v>157.04000000000008</v>
      </c>
      <c r="M5724" s="5">
        <f>L5724/J5724</f>
        <v>0.14635328325660293</v>
      </c>
      <c r="N5724" t="str">
        <f>IF(ISNA(VLOOKUP(A5724,'Returns Data'!A:A,1,0)),"No","Yes")</f>
        <v>No</v>
      </c>
      <c r="O5724" t="s">
        <v>10085</v>
      </c>
      <c r="P5724" t="str">
        <f>IFERROR(VLOOKUP(A5724,'Ratings Data'!A:C,3,0),"No Rating")</f>
        <v>No Rating</v>
      </c>
      <c r="Q5724" t="s">
        <v>10067</v>
      </c>
      <c r="R5724" s="5">
        <f t="shared" si="89"/>
        <v>-0.20547640908687023</v>
      </c>
    </row>
    <row r="5725" spans="1:18" x14ac:dyDescent="0.3">
      <c r="A5725" t="s">
        <v>9518</v>
      </c>
      <c r="B5725" s="2">
        <v>45711</v>
      </c>
      <c r="C5725" t="s">
        <v>10010</v>
      </c>
      <c r="D5725" t="s">
        <v>10029</v>
      </c>
      <c r="E5725" t="s">
        <v>10035</v>
      </c>
      <c r="F5725">
        <v>12</v>
      </c>
      <c r="G5725">
        <v>285.11</v>
      </c>
      <c r="H5725">
        <v>245.81</v>
      </c>
      <c r="I5725" t="s">
        <v>10039</v>
      </c>
      <c r="J5725">
        <f>F5725*G5725</f>
        <v>3421.32</v>
      </c>
      <c r="K5725">
        <f>F5725*H5725</f>
        <v>2949.7200000000003</v>
      </c>
      <c r="L5725">
        <f>J5725-K5725</f>
        <v>471.59999999999991</v>
      </c>
      <c r="M5725" s="5">
        <f>L5725/J5725</f>
        <v>0.13784153484619968</v>
      </c>
      <c r="N5725" t="str">
        <f>IF(ISNA(VLOOKUP(A5725,'Returns Data'!A:A,1,0)),"No","Yes")</f>
        <v>Yes</v>
      </c>
      <c r="O5725" t="str">
        <f>IFERROR(VLOOKUP(A5725,'Returns Data'!A:E,5,0),"No Returns")</f>
        <v>Late Delivery</v>
      </c>
      <c r="P5725" t="str">
        <f>IFERROR(VLOOKUP(A5725,'Ratings Data'!A:C,3,0),"No Rating")</f>
        <v>No Rating</v>
      </c>
      <c r="Q5725" t="s">
        <v>10067</v>
      </c>
      <c r="R5725" s="5">
        <f t="shared" si="89"/>
        <v>2.188496020577436</v>
      </c>
    </row>
    <row r="5726" spans="1:18" x14ac:dyDescent="0.3">
      <c r="A5726" t="s">
        <v>9998</v>
      </c>
      <c r="B5726" s="2">
        <v>45711</v>
      </c>
      <c r="C5726" t="s">
        <v>10011</v>
      </c>
      <c r="D5726" t="s">
        <v>10029</v>
      </c>
      <c r="E5726" t="s">
        <v>10034</v>
      </c>
      <c r="F5726">
        <v>15</v>
      </c>
      <c r="G5726">
        <v>412.17</v>
      </c>
      <c r="H5726">
        <v>327.41000000000003</v>
      </c>
      <c r="I5726" t="s">
        <v>10040</v>
      </c>
      <c r="J5726">
        <f>F5726*G5726</f>
        <v>6182.55</v>
      </c>
      <c r="K5726">
        <f>F5726*H5726</f>
        <v>4911.1500000000005</v>
      </c>
      <c r="L5726">
        <f>J5726-K5726</f>
        <v>1271.3999999999996</v>
      </c>
      <c r="M5726" s="5">
        <f>L5726/J5726</f>
        <v>0.20564330252080446</v>
      </c>
      <c r="N5726" t="str">
        <f>IF(ISNA(VLOOKUP(A5726,'Returns Data'!A:A,1,0)),"No","Yes")</f>
        <v>No</v>
      </c>
      <c r="O5726" t="s">
        <v>10085</v>
      </c>
      <c r="P5726" t="str">
        <f>IFERROR(VLOOKUP(A5726,'Ratings Data'!A:C,3,0),"No Rating")</f>
        <v>No Rating</v>
      </c>
      <c r="Q5726" t="s">
        <v>10067</v>
      </c>
      <c r="R5726" s="5">
        <f t="shared" si="89"/>
        <v>0.80706569394268879</v>
      </c>
    </row>
    <row r="5727" spans="1:18" x14ac:dyDescent="0.3">
      <c r="A5727" t="s">
        <v>305</v>
      </c>
      <c r="B5727" s="2">
        <v>45712</v>
      </c>
      <c r="C5727" t="s">
        <v>10009</v>
      </c>
      <c r="D5727" t="s">
        <v>10029</v>
      </c>
      <c r="E5727" t="s">
        <v>10035</v>
      </c>
      <c r="F5727">
        <v>2</v>
      </c>
      <c r="G5727">
        <v>10.69</v>
      </c>
      <c r="H5727">
        <v>6.77</v>
      </c>
      <c r="I5727" t="s">
        <v>10040</v>
      </c>
      <c r="J5727">
        <f>F5727*G5727</f>
        <v>21.38</v>
      </c>
      <c r="K5727">
        <f>F5727*H5727</f>
        <v>13.54</v>
      </c>
      <c r="L5727">
        <f>J5727-K5727</f>
        <v>7.84</v>
      </c>
      <c r="M5727" s="5">
        <f>L5727/J5727</f>
        <v>0.36669784845650144</v>
      </c>
      <c r="N5727" t="str">
        <f>IF(ISNA(VLOOKUP(A5727,'Returns Data'!A:A,1,0)),"No","Yes")</f>
        <v>No</v>
      </c>
      <c r="O5727" t="s">
        <v>10085</v>
      </c>
      <c r="P5727" t="str">
        <f>IFERROR(VLOOKUP(A5727,'Ratings Data'!A:C,3,0),"No Rating")</f>
        <v>No Rating</v>
      </c>
      <c r="Q5727" t="s">
        <v>10067</v>
      </c>
      <c r="R5727" s="5">
        <f t="shared" si="89"/>
        <v>-0.99654187996862131</v>
      </c>
    </row>
    <row r="5728" spans="1:18" x14ac:dyDescent="0.3">
      <c r="A5728" t="s">
        <v>404</v>
      </c>
      <c r="B5728" s="2">
        <v>45712</v>
      </c>
      <c r="C5728" t="s">
        <v>10025</v>
      </c>
      <c r="D5728" t="s">
        <v>10033</v>
      </c>
      <c r="E5728" t="s">
        <v>10036</v>
      </c>
      <c r="F5728">
        <v>7</v>
      </c>
      <c r="G5728">
        <v>287.83</v>
      </c>
      <c r="H5728">
        <v>220.31</v>
      </c>
      <c r="I5728" t="s">
        <v>10039</v>
      </c>
      <c r="J5728">
        <f>F5728*G5728</f>
        <v>2014.81</v>
      </c>
      <c r="K5728">
        <f>F5728*H5728</f>
        <v>1542.17</v>
      </c>
      <c r="L5728">
        <f>J5728-K5728</f>
        <v>472.63999999999987</v>
      </c>
      <c r="M5728" s="5">
        <f>L5728/J5728</f>
        <v>0.23458291352534477</v>
      </c>
      <c r="N5728" t="str">
        <f>IF(ISNA(VLOOKUP(A5728,'Returns Data'!A:A,1,0)),"No","Yes")</f>
        <v>No</v>
      </c>
      <c r="O5728" t="s">
        <v>10085</v>
      </c>
      <c r="P5728" t="str">
        <f>IFERROR(VLOOKUP(A5728,'Ratings Data'!A:C,3,0),"No Rating")</f>
        <v>No Rating</v>
      </c>
      <c r="Q5728" t="s">
        <v>10067</v>
      </c>
      <c r="R5728" s="5">
        <f t="shared" si="89"/>
        <v>93.238072965388213</v>
      </c>
    </row>
    <row r="5729" spans="1:18" x14ac:dyDescent="0.3">
      <c r="A5729" t="s">
        <v>761</v>
      </c>
      <c r="B5729" s="2">
        <v>45712</v>
      </c>
      <c r="C5729" t="s">
        <v>10018</v>
      </c>
      <c r="D5729" t="s">
        <v>10033</v>
      </c>
      <c r="E5729" t="s">
        <v>10036</v>
      </c>
      <c r="F5729">
        <v>12</v>
      </c>
      <c r="G5729">
        <v>432.53</v>
      </c>
      <c r="H5729">
        <v>357.34</v>
      </c>
      <c r="I5729" t="s">
        <v>10039</v>
      </c>
      <c r="J5729">
        <f>F5729*G5729</f>
        <v>5190.3599999999997</v>
      </c>
      <c r="K5729">
        <f>F5729*H5729</f>
        <v>4288.08</v>
      </c>
      <c r="L5729">
        <f>J5729-K5729</f>
        <v>902.27999999999975</v>
      </c>
      <c r="M5729" s="5">
        <f>L5729/J5729</f>
        <v>0.17383765287956901</v>
      </c>
      <c r="N5729" t="str">
        <f>IF(ISNA(VLOOKUP(A5729,'Returns Data'!A:A,1,0)),"No","Yes")</f>
        <v>No</v>
      </c>
      <c r="O5729" t="s">
        <v>10085</v>
      </c>
      <c r="P5729" t="str">
        <f>IFERROR(VLOOKUP(A5729,'Ratings Data'!A:C,3,0),"No Rating")</f>
        <v>No Rating</v>
      </c>
      <c r="Q5729" t="s">
        <v>10067</v>
      </c>
      <c r="R5729" s="5">
        <f t="shared" si="89"/>
        <v>1.5761039502484104</v>
      </c>
    </row>
    <row r="5730" spans="1:18" x14ac:dyDescent="0.3">
      <c r="A5730" t="s">
        <v>808</v>
      </c>
      <c r="B5730" s="2">
        <v>45712</v>
      </c>
      <c r="C5730" t="s">
        <v>10015</v>
      </c>
      <c r="D5730" t="s">
        <v>10031</v>
      </c>
      <c r="E5730" t="s">
        <v>10037</v>
      </c>
      <c r="F5730">
        <v>11</v>
      </c>
      <c r="G5730">
        <v>370.36</v>
      </c>
      <c r="H5730">
        <v>291.56</v>
      </c>
      <c r="I5730" t="s">
        <v>10039</v>
      </c>
      <c r="J5730">
        <f>F5730*G5730</f>
        <v>4073.96</v>
      </c>
      <c r="K5730">
        <f>F5730*H5730</f>
        <v>3207.16</v>
      </c>
      <c r="L5730">
        <f>J5730-K5730</f>
        <v>866.80000000000018</v>
      </c>
      <c r="M5730" s="5">
        <f>L5730/J5730</f>
        <v>0.21276595744680854</v>
      </c>
      <c r="N5730" t="str">
        <f>IF(ISNA(VLOOKUP(A5730,'Returns Data'!A:A,1,0)),"No","Yes")</f>
        <v>No</v>
      </c>
      <c r="O5730" t="s">
        <v>10085</v>
      </c>
      <c r="P5730" t="str">
        <f>IFERROR(VLOOKUP(A5730,'Ratings Data'!A:C,3,0),"No Rating")</f>
        <v>No Rating</v>
      </c>
      <c r="Q5730" t="s">
        <v>10067</v>
      </c>
      <c r="R5730" s="5">
        <f t="shared" si="89"/>
        <v>-0.21509105341440665</v>
      </c>
    </row>
    <row r="5731" spans="1:18" x14ac:dyDescent="0.3">
      <c r="A5731" t="s">
        <v>913</v>
      </c>
      <c r="B5731" s="2">
        <v>45712</v>
      </c>
      <c r="C5731" t="s">
        <v>10021</v>
      </c>
      <c r="D5731" t="s">
        <v>10031</v>
      </c>
      <c r="E5731" t="s">
        <v>10037</v>
      </c>
      <c r="F5731">
        <v>8</v>
      </c>
      <c r="G5731">
        <v>237.59</v>
      </c>
      <c r="H5731">
        <v>192.97</v>
      </c>
      <c r="I5731" t="s">
        <v>10040</v>
      </c>
      <c r="J5731">
        <f>F5731*G5731</f>
        <v>1900.72</v>
      </c>
      <c r="K5731">
        <f>F5731*H5731</f>
        <v>1543.76</v>
      </c>
      <c r="L5731">
        <f>J5731-K5731</f>
        <v>356.96000000000004</v>
      </c>
      <c r="M5731" s="5">
        <f>L5731/J5731</f>
        <v>0.18780251694094871</v>
      </c>
      <c r="N5731" t="str">
        <f>IF(ISNA(VLOOKUP(A5731,'Returns Data'!A:A,1,0)),"No","Yes")</f>
        <v>No</v>
      </c>
      <c r="O5731" t="s">
        <v>10085</v>
      </c>
      <c r="P5731">
        <f>IFERROR(VLOOKUP(A5731,'Ratings Data'!A:C,3,0),"No Rating")</f>
        <v>2</v>
      </c>
      <c r="Q5731" t="s">
        <v>10067</v>
      </c>
      <c r="R5731" s="5">
        <f t="shared" si="89"/>
        <v>-0.5334465728676766</v>
      </c>
    </row>
    <row r="5732" spans="1:18" x14ac:dyDescent="0.3">
      <c r="A5732" t="s">
        <v>1043</v>
      </c>
      <c r="B5732" s="2">
        <v>45712</v>
      </c>
      <c r="C5732" t="s">
        <v>10009</v>
      </c>
      <c r="D5732" t="s">
        <v>10029</v>
      </c>
      <c r="E5732" t="s">
        <v>10035</v>
      </c>
      <c r="F5732">
        <v>6</v>
      </c>
      <c r="G5732">
        <v>285.33999999999997</v>
      </c>
      <c r="H5732">
        <v>188.85</v>
      </c>
      <c r="I5732" t="s">
        <v>10040</v>
      </c>
      <c r="J5732">
        <f>F5732*G5732</f>
        <v>1712.04</v>
      </c>
      <c r="K5732">
        <f>F5732*H5732</f>
        <v>1133.0999999999999</v>
      </c>
      <c r="L5732">
        <f>J5732-K5732</f>
        <v>578.94000000000005</v>
      </c>
      <c r="M5732" s="5">
        <f>L5732/J5732</f>
        <v>0.33815798696292149</v>
      </c>
      <c r="N5732" t="str">
        <f>IF(ISNA(VLOOKUP(A5732,'Returns Data'!A:A,1,0)),"No","Yes")</f>
        <v>No</v>
      </c>
      <c r="O5732" t="s">
        <v>10085</v>
      </c>
      <c r="P5732" t="str">
        <f>IFERROR(VLOOKUP(A5732,'Ratings Data'!A:C,3,0),"No Rating")</f>
        <v>No Rating</v>
      </c>
      <c r="Q5732" t="s">
        <v>10067</v>
      </c>
      <c r="R5732" s="5">
        <f t="shared" si="89"/>
        <v>-9.9267645944694671E-2</v>
      </c>
    </row>
    <row r="5733" spans="1:18" x14ac:dyDescent="0.3">
      <c r="A5733" t="s">
        <v>2030</v>
      </c>
      <c r="B5733" s="2">
        <v>45712</v>
      </c>
      <c r="C5733" t="s">
        <v>10018</v>
      </c>
      <c r="D5733" t="s">
        <v>10033</v>
      </c>
      <c r="E5733" t="s">
        <v>10038</v>
      </c>
      <c r="F5733">
        <v>7</v>
      </c>
      <c r="G5733">
        <v>334.12</v>
      </c>
      <c r="H5733">
        <v>215.66</v>
      </c>
      <c r="I5733" t="s">
        <v>10040</v>
      </c>
      <c r="J5733">
        <f>F5733*G5733</f>
        <v>2338.84</v>
      </c>
      <c r="K5733">
        <f>F5733*H5733</f>
        <v>1509.62</v>
      </c>
      <c r="L5733">
        <f>J5733-K5733</f>
        <v>829.22000000000025</v>
      </c>
      <c r="M5733" s="5">
        <f>L5733/J5733</f>
        <v>0.3545432778642405</v>
      </c>
      <c r="N5733" t="str">
        <f>IF(ISNA(VLOOKUP(A5733,'Returns Data'!A:A,1,0)),"No","Yes")</f>
        <v>No</v>
      </c>
      <c r="O5733" t="s">
        <v>10085</v>
      </c>
      <c r="P5733" t="str">
        <f>IFERROR(VLOOKUP(A5733,'Ratings Data'!A:C,3,0),"No Rating")</f>
        <v>No Rating</v>
      </c>
      <c r="Q5733" t="s">
        <v>10067</v>
      </c>
      <c r="R5733" s="5">
        <f t="shared" si="89"/>
        <v>0.36611294128641864</v>
      </c>
    </row>
    <row r="5734" spans="1:18" x14ac:dyDescent="0.3">
      <c r="A5734" t="s">
        <v>2260</v>
      </c>
      <c r="B5734" s="2">
        <v>45712</v>
      </c>
      <c r="C5734" t="s">
        <v>10014</v>
      </c>
      <c r="D5734" t="s">
        <v>10030</v>
      </c>
      <c r="E5734" t="s">
        <v>10035</v>
      </c>
      <c r="F5734">
        <v>14</v>
      </c>
      <c r="G5734">
        <v>10.23</v>
      </c>
      <c r="H5734">
        <v>6.55</v>
      </c>
      <c r="I5734" t="s">
        <v>10039</v>
      </c>
      <c r="J5734">
        <f>F5734*G5734</f>
        <v>143.22</v>
      </c>
      <c r="K5734">
        <f>F5734*H5734</f>
        <v>91.7</v>
      </c>
      <c r="L5734">
        <f>J5734-K5734</f>
        <v>51.519999999999996</v>
      </c>
      <c r="M5734" s="5">
        <f>L5734/J5734</f>
        <v>0.35972629521016614</v>
      </c>
      <c r="N5734" t="str">
        <f>IF(ISNA(VLOOKUP(A5734,'Returns Data'!A:A,1,0)),"No","Yes")</f>
        <v>No</v>
      </c>
      <c r="O5734" t="s">
        <v>10085</v>
      </c>
      <c r="P5734">
        <f>IFERROR(VLOOKUP(A5734,'Ratings Data'!A:C,3,0),"No Rating")</f>
        <v>2</v>
      </c>
      <c r="Q5734" t="s">
        <v>10067</v>
      </c>
      <c r="R5734" s="5">
        <f t="shared" si="89"/>
        <v>-0.93876451574284692</v>
      </c>
    </row>
    <row r="5735" spans="1:18" x14ac:dyDescent="0.3">
      <c r="A5735" t="s">
        <v>2558</v>
      </c>
      <c r="B5735" s="2">
        <v>45712</v>
      </c>
      <c r="C5735" t="s">
        <v>10010</v>
      </c>
      <c r="D5735" t="s">
        <v>10029</v>
      </c>
      <c r="E5735" t="s">
        <v>10036</v>
      </c>
      <c r="F5735">
        <v>13</v>
      </c>
      <c r="G5735">
        <v>195.51</v>
      </c>
      <c r="H5735">
        <v>167.3</v>
      </c>
      <c r="I5735" t="s">
        <v>10039</v>
      </c>
      <c r="J5735">
        <f>F5735*G5735</f>
        <v>2541.63</v>
      </c>
      <c r="K5735">
        <f>F5735*H5735</f>
        <v>2174.9</v>
      </c>
      <c r="L5735">
        <f>J5735-K5735</f>
        <v>366.73</v>
      </c>
      <c r="M5735" s="5">
        <f>L5735/J5735</f>
        <v>0.14428929466523452</v>
      </c>
      <c r="N5735" t="str">
        <f>IF(ISNA(VLOOKUP(A5735,'Returns Data'!A:A,1,0)),"No","Yes")</f>
        <v>No</v>
      </c>
      <c r="O5735" t="s">
        <v>10085</v>
      </c>
      <c r="P5735" t="str">
        <f>IFERROR(VLOOKUP(A5735,'Ratings Data'!A:C,3,0),"No Rating")</f>
        <v>No Rating</v>
      </c>
      <c r="Q5735" t="s">
        <v>10067</v>
      </c>
      <c r="R5735" s="5">
        <f t="shared" si="89"/>
        <v>16.746334310850443</v>
      </c>
    </row>
    <row r="5736" spans="1:18" x14ac:dyDescent="0.3">
      <c r="A5736" t="s">
        <v>3085</v>
      </c>
      <c r="B5736" s="2">
        <v>45712</v>
      </c>
      <c r="C5736" t="s">
        <v>10021</v>
      </c>
      <c r="D5736" t="s">
        <v>10031</v>
      </c>
      <c r="E5736" t="s">
        <v>10035</v>
      </c>
      <c r="F5736">
        <v>18</v>
      </c>
      <c r="G5736">
        <v>325.93</v>
      </c>
      <c r="H5736">
        <v>285.14999999999998</v>
      </c>
      <c r="I5736" t="s">
        <v>10040</v>
      </c>
      <c r="J5736">
        <f>F5736*G5736</f>
        <v>5866.74</v>
      </c>
      <c r="K5736">
        <f>F5736*H5736</f>
        <v>5132.7</v>
      </c>
      <c r="L5736">
        <f>J5736-K5736</f>
        <v>734.04</v>
      </c>
      <c r="M5736" s="5">
        <f>L5736/J5736</f>
        <v>0.12511889055932254</v>
      </c>
      <c r="N5736" t="str">
        <f>IF(ISNA(VLOOKUP(A5736,'Returns Data'!A:A,1,0)),"No","Yes")</f>
        <v>No</v>
      </c>
      <c r="O5736" t="s">
        <v>10085</v>
      </c>
      <c r="P5736">
        <f>IFERROR(VLOOKUP(A5736,'Ratings Data'!A:C,3,0),"No Rating")</f>
        <v>1</v>
      </c>
      <c r="Q5736" t="s">
        <v>10067</v>
      </c>
      <c r="R5736" s="5">
        <f t="shared" si="89"/>
        <v>1.3082588732427614</v>
      </c>
    </row>
    <row r="5737" spans="1:18" x14ac:dyDescent="0.3">
      <c r="A5737" t="s">
        <v>3320</v>
      </c>
      <c r="B5737" s="2">
        <v>45712</v>
      </c>
      <c r="C5737" t="s">
        <v>10013</v>
      </c>
      <c r="D5737" t="s">
        <v>10030</v>
      </c>
      <c r="E5737" t="s">
        <v>10038</v>
      </c>
      <c r="F5737">
        <v>6</v>
      </c>
      <c r="G5737">
        <v>403.36</v>
      </c>
      <c r="H5737">
        <v>286.23</v>
      </c>
      <c r="I5737" t="s">
        <v>10039</v>
      </c>
      <c r="J5737">
        <f>F5737*G5737</f>
        <v>2420.16</v>
      </c>
      <c r="K5737">
        <f>F5737*H5737</f>
        <v>1717.38</v>
      </c>
      <c r="L5737">
        <f>J5737-K5737</f>
        <v>702.77999999999975</v>
      </c>
      <c r="M5737" s="5">
        <f>L5737/J5737</f>
        <v>0.29038575961919866</v>
      </c>
      <c r="N5737" t="str">
        <f>IF(ISNA(VLOOKUP(A5737,'Returns Data'!A:A,1,0)),"No","Yes")</f>
        <v>No</v>
      </c>
      <c r="O5737" t="s">
        <v>10085</v>
      </c>
      <c r="P5737" t="str">
        <f>IFERROR(VLOOKUP(A5737,'Ratings Data'!A:C,3,0),"No Rating")</f>
        <v>No Rating</v>
      </c>
      <c r="Q5737" t="s">
        <v>10067</v>
      </c>
      <c r="R5737" s="5">
        <f t="shared" si="89"/>
        <v>-0.58747788379917976</v>
      </c>
    </row>
    <row r="5738" spans="1:18" x14ac:dyDescent="0.3">
      <c r="A5738" t="s">
        <v>3802</v>
      </c>
      <c r="B5738" s="2">
        <v>45712</v>
      </c>
      <c r="C5738" t="s">
        <v>10017</v>
      </c>
      <c r="D5738" t="s">
        <v>10032</v>
      </c>
      <c r="E5738" t="s">
        <v>10038</v>
      </c>
      <c r="F5738">
        <v>12</v>
      </c>
      <c r="G5738">
        <v>491.47</v>
      </c>
      <c r="H5738">
        <v>428.99</v>
      </c>
      <c r="I5738" t="s">
        <v>10040</v>
      </c>
      <c r="J5738">
        <f>F5738*G5738</f>
        <v>5897.64</v>
      </c>
      <c r="K5738">
        <f>F5738*H5738</f>
        <v>5147.88</v>
      </c>
      <c r="L5738">
        <f>J5738-K5738</f>
        <v>749.76000000000022</v>
      </c>
      <c r="M5738" s="5">
        <f>L5738/J5738</f>
        <v>0.12712881762874645</v>
      </c>
      <c r="N5738" t="str">
        <f>IF(ISNA(VLOOKUP(A5738,'Returns Data'!A:A,1,0)),"No","Yes")</f>
        <v>No</v>
      </c>
      <c r="O5738" t="s">
        <v>10085</v>
      </c>
      <c r="P5738" t="str">
        <f>IFERROR(VLOOKUP(A5738,'Ratings Data'!A:C,3,0),"No Rating")</f>
        <v>No Rating</v>
      </c>
      <c r="Q5738" t="s">
        <v>10067</v>
      </c>
      <c r="R5738" s="5">
        <f t="shared" si="89"/>
        <v>1.4368802062673545</v>
      </c>
    </row>
    <row r="5739" spans="1:18" x14ac:dyDescent="0.3">
      <c r="A5739" t="s">
        <v>4099</v>
      </c>
      <c r="B5739" s="2">
        <v>45712</v>
      </c>
      <c r="C5739" t="s">
        <v>10021</v>
      </c>
      <c r="D5739" t="s">
        <v>10031</v>
      </c>
      <c r="E5739" t="s">
        <v>10036</v>
      </c>
      <c r="F5739">
        <v>12</v>
      </c>
      <c r="G5739">
        <v>123.33</v>
      </c>
      <c r="H5739">
        <v>78.14</v>
      </c>
      <c r="I5739" t="s">
        <v>10039</v>
      </c>
      <c r="J5739">
        <f>F5739*G5739</f>
        <v>1479.96</v>
      </c>
      <c r="K5739">
        <f>F5739*H5739</f>
        <v>937.68000000000006</v>
      </c>
      <c r="L5739">
        <f>J5739-K5739</f>
        <v>542.28</v>
      </c>
      <c r="M5739" s="5">
        <f>L5739/J5739</f>
        <v>0.36641530852185189</v>
      </c>
      <c r="N5739" t="str">
        <f>IF(ISNA(VLOOKUP(A5739,'Returns Data'!A:A,1,0)),"No","Yes")</f>
        <v>No</v>
      </c>
      <c r="O5739" t="s">
        <v>10085</v>
      </c>
      <c r="P5739" t="str">
        <f>IFERROR(VLOOKUP(A5739,'Ratings Data'!A:C,3,0),"No Rating")</f>
        <v>No Rating</v>
      </c>
      <c r="Q5739" t="s">
        <v>10067</v>
      </c>
      <c r="R5739" s="5">
        <f t="shared" si="89"/>
        <v>-0.74905894561214315</v>
      </c>
    </row>
    <row r="5740" spans="1:18" x14ac:dyDescent="0.3">
      <c r="A5740" t="s">
        <v>4590</v>
      </c>
      <c r="B5740" s="2">
        <v>45712</v>
      </c>
      <c r="C5740" t="s">
        <v>10024</v>
      </c>
      <c r="D5740" t="s">
        <v>10029</v>
      </c>
      <c r="E5740" t="s">
        <v>10034</v>
      </c>
      <c r="F5740">
        <v>2</v>
      </c>
      <c r="G5740">
        <v>337.01</v>
      </c>
      <c r="H5740">
        <v>269.33999999999997</v>
      </c>
      <c r="I5740" t="s">
        <v>10040</v>
      </c>
      <c r="J5740">
        <f>F5740*G5740</f>
        <v>674.02</v>
      </c>
      <c r="K5740">
        <f>F5740*H5740</f>
        <v>538.67999999999995</v>
      </c>
      <c r="L5740">
        <f>J5740-K5740</f>
        <v>135.34000000000003</v>
      </c>
      <c r="M5740" s="5">
        <f>L5740/J5740</f>
        <v>0.20079522862823068</v>
      </c>
      <c r="N5740" t="str">
        <f>IF(ISNA(VLOOKUP(A5740,'Returns Data'!A:A,1,0)),"No","Yes")</f>
        <v>No</v>
      </c>
      <c r="O5740" t="s">
        <v>10085</v>
      </c>
      <c r="P5740" t="str">
        <f>IFERROR(VLOOKUP(A5740,'Ratings Data'!A:C,3,0),"No Rating")</f>
        <v>No Rating</v>
      </c>
      <c r="Q5740" t="s">
        <v>10067</v>
      </c>
      <c r="R5740" s="5">
        <f t="shared" si="89"/>
        <v>-0.54456877212897647</v>
      </c>
    </row>
    <row r="5741" spans="1:18" x14ac:dyDescent="0.3">
      <c r="A5741" t="s">
        <v>4890</v>
      </c>
      <c r="B5741" s="2">
        <v>45712</v>
      </c>
      <c r="C5741" t="s">
        <v>10024</v>
      </c>
      <c r="D5741" t="s">
        <v>10029</v>
      </c>
      <c r="E5741" t="s">
        <v>10037</v>
      </c>
      <c r="F5741">
        <v>1</v>
      </c>
      <c r="G5741">
        <v>79.63</v>
      </c>
      <c r="H5741">
        <v>53.61</v>
      </c>
      <c r="I5741" t="s">
        <v>10039</v>
      </c>
      <c r="J5741">
        <f>F5741*G5741</f>
        <v>79.63</v>
      </c>
      <c r="K5741">
        <f>F5741*H5741</f>
        <v>53.61</v>
      </c>
      <c r="L5741">
        <f>J5741-K5741</f>
        <v>26.019999999999996</v>
      </c>
      <c r="M5741" s="5">
        <f>L5741/J5741</f>
        <v>0.32676127087780982</v>
      </c>
      <c r="N5741" t="str">
        <f>IF(ISNA(VLOOKUP(A5741,'Returns Data'!A:A,1,0)),"No","Yes")</f>
        <v>No</v>
      </c>
      <c r="O5741" t="s">
        <v>10085</v>
      </c>
      <c r="P5741" t="str">
        <f>IFERROR(VLOOKUP(A5741,'Ratings Data'!A:C,3,0),"No Rating")</f>
        <v>No Rating</v>
      </c>
      <c r="Q5741" t="s">
        <v>10067</v>
      </c>
      <c r="R5741" s="5">
        <f t="shared" si="89"/>
        <v>-0.88185810510073881</v>
      </c>
    </row>
    <row r="5742" spans="1:18" x14ac:dyDescent="0.3">
      <c r="A5742" t="s">
        <v>5472</v>
      </c>
      <c r="B5742" s="2">
        <v>45712</v>
      </c>
      <c r="C5742" t="s">
        <v>10011</v>
      </c>
      <c r="D5742" t="s">
        <v>10029</v>
      </c>
      <c r="E5742" t="s">
        <v>10035</v>
      </c>
      <c r="F5742">
        <v>4</v>
      </c>
      <c r="G5742">
        <v>319.79000000000002</v>
      </c>
      <c r="H5742">
        <v>195.02</v>
      </c>
      <c r="I5742" t="s">
        <v>10039</v>
      </c>
      <c r="J5742">
        <f>F5742*G5742</f>
        <v>1279.1600000000001</v>
      </c>
      <c r="K5742">
        <f>F5742*H5742</f>
        <v>780.08</v>
      </c>
      <c r="L5742">
        <f>J5742-K5742</f>
        <v>499.08000000000004</v>
      </c>
      <c r="M5742" s="5">
        <f>L5742/J5742</f>
        <v>0.39016229400544106</v>
      </c>
      <c r="N5742" t="str">
        <f>IF(ISNA(VLOOKUP(A5742,'Returns Data'!A:A,1,0)),"No","Yes")</f>
        <v>No</v>
      </c>
      <c r="O5742" t="s">
        <v>10085</v>
      </c>
      <c r="P5742" t="str">
        <f>IFERROR(VLOOKUP(A5742,'Ratings Data'!A:C,3,0),"No Rating")</f>
        <v>No Rating</v>
      </c>
      <c r="Q5742" t="s">
        <v>10067</v>
      </c>
      <c r="R5742" s="5">
        <f t="shared" si="89"/>
        <v>15.06379505211604</v>
      </c>
    </row>
    <row r="5743" spans="1:18" x14ac:dyDescent="0.3">
      <c r="A5743" t="s">
        <v>6047</v>
      </c>
      <c r="B5743" s="2">
        <v>45712</v>
      </c>
      <c r="C5743" t="s">
        <v>10021</v>
      </c>
      <c r="D5743" t="s">
        <v>10031</v>
      </c>
      <c r="E5743" t="s">
        <v>10034</v>
      </c>
      <c r="F5743">
        <v>14</v>
      </c>
      <c r="G5743">
        <v>392.32</v>
      </c>
      <c r="H5743">
        <v>285.57</v>
      </c>
      <c r="I5743" t="s">
        <v>10039</v>
      </c>
      <c r="J5743">
        <f>F5743*G5743</f>
        <v>5492.48</v>
      </c>
      <c r="K5743">
        <f>F5743*H5743</f>
        <v>3997.98</v>
      </c>
      <c r="L5743">
        <f>J5743-K5743</f>
        <v>1494.4999999999995</v>
      </c>
      <c r="M5743" s="5">
        <f>L5743/J5743</f>
        <v>0.27209930668841753</v>
      </c>
      <c r="N5743" t="str">
        <f>IF(ISNA(VLOOKUP(A5743,'Returns Data'!A:A,1,0)),"No","Yes")</f>
        <v>No</v>
      </c>
      <c r="O5743" t="s">
        <v>10085</v>
      </c>
      <c r="P5743" t="str">
        <f>IFERROR(VLOOKUP(A5743,'Ratings Data'!A:C,3,0),"No Rating")</f>
        <v>No Rating</v>
      </c>
      <c r="Q5743" t="s">
        <v>10067</v>
      </c>
      <c r="R5743" s="5">
        <f t="shared" si="89"/>
        <v>3.2938178179430246</v>
      </c>
    </row>
    <row r="5744" spans="1:18" x14ac:dyDescent="0.3">
      <c r="A5744" t="s">
        <v>6082</v>
      </c>
      <c r="B5744" s="2">
        <v>45712</v>
      </c>
      <c r="C5744" t="s">
        <v>10019</v>
      </c>
      <c r="D5744" t="s">
        <v>10031</v>
      </c>
      <c r="E5744" t="s">
        <v>10036</v>
      </c>
      <c r="F5744">
        <v>19</v>
      </c>
      <c r="G5744">
        <v>414.06</v>
      </c>
      <c r="H5744">
        <v>285.39</v>
      </c>
      <c r="I5744" t="s">
        <v>10039</v>
      </c>
      <c r="J5744">
        <f>F5744*G5744</f>
        <v>7867.14</v>
      </c>
      <c r="K5744">
        <f>F5744*H5744</f>
        <v>5422.41</v>
      </c>
      <c r="L5744">
        <f>J5744-K5744</f>
        <v>2444.7300000000005</v>
      </c>
      <c r="M5744" s="5">
        <f>L5744/J5744</f>
        <v>0.31075206491812785</v>
      </c>
      <c r="N5744" t="str">
        <f>IF(ISNA(VLOOKUP(A5744,'Returns Data'!A:A,1,0)),"No","Yes")</f>
        <v>No</v>
      </c>
      <c r="O5744" t="s">
        <v>10085</v>
      </c>
      <c r="P5744" t="str">
        <f>IFERROR(VLOOKUP(A5744,'Ratings Data'!A:C,3,0),"No Rating")</f>
        <v>No Rating</v>
      </c>
      <c r="Q5744" t="s">
        <v>10067</v>
      </c>
      <c r="R5744" s="5">
        <f t="shared" si="89"/>
        <v>0.43234750058261495</v>
      </c>
    </row>
    <row r="5745" spans="1:18" x14ac:dyDescent="0.3">
      <c r="A5745" t="s">
        <v>6340</v>
      </c>
      <c r="B5745" s="2">
        <v>45712</v>
      </c>
      <c r="C5745" t="s">
        <v>10013</v>
      </c>
      <c r="D5745" t="s">
        <v>10030</v>
      </c>
      <c r="E5745" t="s">
        <v>10037</v>
      </c>
      <c r="F5745">
        <v>9</v>
      </c>
      <c r="G5745">
        <v>321.44</v>
      </c>
      <c r="H5745">
        <v>280.97000000000003</v>
      </c>
      <c r="I5745" t="s">
        <v>10039</v>
      </c>
      <c r="J5745">
        <f>F5745*G5745</f>
        <v>2892.96</v>
      </c>
      <c r="K5745">
        <f>F5745*H5745</f>
        <v>2528.7300000000005</v>
      </c>
      <c r="L5745">
        <f>J5745-K5745</f>
        <v>364.22999999999956</v>
      </c>
      <c r="M5745" s="5">
        <f>L5745/J5745</f>
        <v>0.12590219014435028</v>
      </c>
      <c r="N5745" t="str">
        <f>IF(ISNA(VLOOKUP(A5745,'Returns Data'!A:A,1,0)),"No","Yes")</f>
        <v>No</v>
      </c>
      <c r="O5745" t="s">
        <v>10085</v>
      </c>
      <c r="P5745" t="str">
        <f>IFERROR(VLOOKUP(A5745,'Ratings Data'!A:C,3,0),"No Rating")</f>
        <v>No Rating</v>
      </c>
      <c r="Q5745" t="s">
        <v>10067</v>
      </c>
      <c r="R5745" s="5">
        <f t="shared" si="89"/>
        <v>-0.63227297340583744</v>
      </c>
    </row>
    <row r="5746" spans="1:18" x14ac:dyDescent="0.3">
      <c r="A5746" t="s">
        <v>6767</v>
      </c>
      <c r="B5746" s="2">
        <v>45712</v>
      </c>
      <c r="C5746" t="s">
        <v>10028</v>
      </c>
      <c r="D5746" t="s">
        <v>10032</v>
      </c>
      <c r="E5746" t="s">
        <v>10034</v>
      </c>
      <c r="F5746">
        <v>20</v>
      </c>
      <c r="G5746">
        <v>123.36</v>
      </c>
      <c r="H5746">
        <v>93.7</v>
      </c>
      <c r="I5746" t="s">
        <v>10039</v>
      </c>
      <c r="J5746">
        <f>F5746*G5746</f>
        <v>2467.1999999999998</v>
      </c>
      <c r="K5746">
        <f>F5746*H5746</f>
        <v>1874</v>
      </c>
      <c r="L5746">
        <f>J5746-K5746</f>
        <v>593.19999999999982</v>
      </c>
      <c r="M5746" s="5">
        <f>L5746/J5746</f>
        <v>0.24043450064850838</v>
      </c>
      <c r="N5746" t="str">
        <f>IF(ISNA(VLOOKUP(A5746,'Returns Data'!A:A,1,0)),"No","Yes")</f>
        <v>No</v>
      </c>
      <c r="O5746" t="s">
        <v>10085</v>
      </c>
      <c r="P5746" t="str">
        <f>IFERROR(VLOOKUP(A5746,'Ratings Data'!A:C,3,0),"No Rating")</f>
        <v>No Rating</v>
      </c>
      <c r="Q5746" t="s">
        <v>10067</v>
      </c>
      <c r="R5746" s="5">
        <f t="shared" si="89"/>
        <v>-0.14717106354737025</v>
      </c>
    </row>
    <row r="5747" spans="1:18" x14ac:dyDescent="0.3">
      <c r="A5747" t="s">
        <v>7744</v>
      </c>
      <c r="B5747" s="2">
        <v>45712</v>
      </c>
      <c r="C5747" t="s">
        <v>10018</v>
      </c>
      <c r="D5747" t="s">
        <v>10033</v>
      </c>
      <c r="E5747" t="s">
        <v>10036</v>
      </c>
      <c r="F5747">
        <v>19</v>
      </c>
      <c r="G5747">
        <v>319.62</v>
      </c>
      <c r="H5747">
        <v>250.99</v>
      </c>
      <c r="I5747" t="s">
        <v>10039</v>
      </c>
      <c r="J5747">
        <f>F5747*G5747</f>
        <v>6072.78</v>
      </c>
      <c r="K5747">
        <f>F5747*H5747</f>
        <v>4768.8100000000004</v>
      </c>
      <c r="L5747">
        <f>J5747-K5747</f>
        <v>1303.9699999999993</v>
      </c>
      <c r="M5747" s="5">
        <f>L5747/J5747</f>
        <v>0.21472373443464104</v>
      </c>
      <c r="N5747" t="str">
        <f>IF(ISNA(VLOOKUP(A5747,'Returns Data'!A:A,1,0)),"No","Yes")</f>
        <v>No</v>
      </c>
      <c r="O5747" t="s">
        <v>10085</v>
      </c>
      <c r="P5747" t="str">
        <f>IFERROR(VLOOKUP(A5747,'Ratings Data'!A:C,3,0),"No Rating")</f>
        <v>No Rating</v>
      </c>
      <c r="Q5747" t="s">
        <v>10067</v>
      </c>
      <c r="R5747" s="5">
        <f t="shared" si="89"/>
        <v>1.4614056420233463</v>
      </c>
    </row>
    <row r="5748" spans="1:18" x14ac:dyDescent="0.3">
      <c r="A5748" t="s">
        <v>8464</v>
      </c>
      <c r="B5748" s="2">
        <v>45712</v>
      </c>
      <c r="C5748" t="s">
        <v>10024</v>
      </c>
      <c r="D5748" t="s">
        <v>10029</v>
      </c>
      <c r="E5748" t="s">
        <v>10034</v>
      </c>
      <c r="F5748">
        <v>10</v>
      </c>
      <c r="G5748">
        <v>476.66</v>
      </c>
      <c r="H5748">
        <v>313.67</v>
      </c>
      <c r="I5748" t="s">
        <v>10039</v>
      </c>
      <c r="J5748">
        <f>F5748*G5748</f>
        <v>4766.6000000000004</v>
      </c>
      <c r="K5748">
        <f>F5748*H5748</f>
        <v>3136.7000000000003</v>
      </c>
      <c r="L5748">
        <f>J5748-K5748</f>
        <v>1629.9</v>
      </c>
      <c r="M5748" s="5">
        <f>L5748/J5748</f>
        <v>0.34194184534049427</v>
      </c>
      <c r="N5748" t="str">
        <f>IF(ISNA(VLOOKUP(A5748,'Returns Data'!A:A,1,0)),"No","Yes")</f>
        <v>No</v>
      </c>
      <c r="O5748" t="s">
        <v>10085</v>
      </c>
      <c r="P5748" t="str">
        <f>IFERROR(VLOOKUP(A5748,'Ratings Data'!A:C,3,0),"No Rating")</f>
        <v>No Rating</v>
      </c>
      <c r="Q5748" t="s">
        <v>10067</v>
      </c>
      <c r="R5748" s="5">
        <f t="shared" si="89"/>
        <v>-0.21508765343055394</v>
      </c>
    </row>
    <row r="5749" spans="1:18" x14ac:dyDescent="0.3">
      <c r="A5749" t="s">
        <v>9660</v>
      </c>
      <c r="B5749" s="2">
        <v>45712</v>
      </c>
      <c r="C5749" t="s">
        <v>10019</v>
      </c>
      <c r="D5749" t="s">
        <v>10031</v>
      </c>
      <c r="E5749" t="s">
        <v>10034</v>
      </c>
      <c r="F5749">
        <v>1</v>
      </c>
      <c r="G5749">
        <v>432.72</v>
      </c>
      <c r="H5749">
        <v>384.72</v>
      </c>
      <c r="I5749" t="s">
        <v>10040</v>
      </c>
      <c r="J5749">
        <f>F5749*G5749</f>
        <v>432.72</v>
      </c>
      <c r="K5749">
        <f>F5749*H5749</f>
        <v>384.72</v>
      </c>
      <c r="L5749">
        <f>J5749-K5749</f>
        <v>48</v>
      </c>
      <c r="M5749" s="5">
        <f>L5749/J5749</f>
        <v>0.11092623405435385</v>
      </c>
      <c r="N5749" t="str">
        <f>IF(ISNA(VLOOKUP(A5749,'Returns Data'!A:A,1,0)),"No","Yes")</f>
        <v>No</v>
      </c>
      <c r="O5749" t="s">
        <v>10085</v>
      </c>
      <c r="P5749" t="str">
        <f>IFERROR(VLOOKUP(A5749,'Ratings Data'!A:C,3,0),"No Rating")</f>
        <v>No Rating</v>
      </c>
      <c r="Q5749" t="s">
        <v>10067</v>
      </c>
      <c r="R5749" s="5">
        <f t="shared" si="89"/>
        <v>-0.90921831074560477</v>
      </c>
    </row>
    <row r="5750" spans="1:18" x14ac:dyDescent="0.3">
      <c r="A5750" t="s">
        <v>9807</v>
      </c>
      <c r="B5750" s="2">
        <v>45712</v>
      </c>
      <c r="C5750" t="s">
        <v>10015</v>
      </c>
      <c r="D5750" t="s">
        <v>10031</v>
      </c>
      <c r="E5750" t="s">
        <v>10035</v>
      </c>
      <c r="F5750">
        <v>15</v>
      </c>
      <c r="G5750">
        <v>96.73</v>
      </c>
      <c r="H5750">
        <v>85.07</v>
      </c>
      <c r="I5750" t="s">
        <v>10039</v>
      </c>
      <c r="J5750">
        <f>F5750*G5750</f>
        <v>1450.95</v>
      </c>
      <c r="K5750">
        <f>F5750*H5750</f>
        <v>1276.05</v>
      </c>
      <c r="L5750">
        <f>J5750-K5750</f>
        <v>174.90000000000009</v>
      </c>
      <c r="M5750" s="5">
        <f>L5750/J5750</f>
        <v>0.12054171404941597</v>
      </c>
      <c r="N5750" t="str">
        <f>IF(ISNA(VLOOKUP(A5750,'Returns Data'!A:A,1,0)),"No","Yes")</f>
        <v>No</v>
      </c>
      <c r="O5750" t="s">
        <v>10085</v>
      </c>
      <c r="P5750" t="str">
        <f>IFERROR(VLOOKUP(A5750,'Ratings Data'!A:C,3,0),"No Rating")</f>
        <v>No Rating</v>
      </c>
      <c r="Q5750" t="s">
        <v>10067</v>
      </c>
      <c r="R5750" s="5">
        <f t="shared" si="89"/>
        <v>2.3530920687742651</v>
      </c>
    </row>
    <row r="5751" spans="1:18" x14ac:dyDescent="0.3">
      <c r="A5751" t="s">
        <v>132</v>
      </c>
      <c r="B5751" s="2">
        <v>45713</v>
      </c>
      <c r="C5751" t="s">
        <v>10015</v>
      </c>
      <c r="D5751" t="s">
        <v>10031</v>
      </c>
      <c r="E5751" t="s">
        <v>10034</v>
      </c>
      <c r="F5751">
        <v>5</v>
      </c>
      <c r="G5751">
        <v>244.7</v>
      </c>
      <c r="H5751">
        <v>204.47</v>
      </c>
      <c r="I5751" t="s">
        <v>10039</v>
      </c>
      <c r="J5751">
        <f>F5751*G5751</f>
        <v>1223.5</v>
      </c>
      <c r="K5751">
        <f>F5751*H5751</f>
        <v>1022.35</v>
      </c>
      <c r="L5751">
        <f>J5751-K5751</f>
        <v>201.14999999999998</v>
      </c>
      <c r="M5751" s="5">
        <f>L5751/J5751</f>
        <v>0.16440539436044133</v>
      </c>
      <c r="N5751" t="str">
        <f>IF(ISNA(VLOOKUP(A5751,'Returns Data'!A:A,1,0)),"No","Yes")</f>
        <v>No</v>
      </c>
      <c r="O5751" t="s">
        <v>10085</v>
      </c>
      <c r="P5751" t="str">
        <f>IFERROR(VLOOKUP(A5751,'Ratings Data'!A:C,3,0),"No Rating")</f>
        <v>No Rating</v>
      </c>
      <c r="Q5751" t="s">
        <v>10067</v>
      </c>
      <c r="R5751" s="5">
        <f t="shared" si="89"/>
        <v>-0.15675936455425757</v>
      </c>
    </row>
    <row r="5752" spans="1:18" x14ac:dyDescent="0.3">
      <c r="A5752" t="s">
        <v>359</v>
      </c>
      <c r="B5752" s="2">
        <v>45713</v>
      </c>
      <c r="C5752" t="s">
        <v>10025</v>
      </c>
      <c r="D5752" t="s">
        <v>10033</v>
      </c>
      <c r="E5752" t="s">
        <v>10036</v>
      </c>
      <c r="F5752">
        <v>19</v>
      </c>
      <c r="G5752">
        <v>462.88</v>
      </c>
      <c r="H5752">
        <v>278.45</v>
      </c>
      <c r="I5752" t="s">
        <v>10040</v>
      </c>
      <c r="J5752">
        <f>F5752*G5752</f>
        <v>8794.7199999999993</v>
      </c>
      <c r="K5752">
        <f>F5752*H5752</f>
        <v>5290.55</v>
      </c>
      <c r="L5752">
        <f>J5752-K5752</f>
        <v>3504.1699999999992</v>
      </c>
      <c r="M5752" s="5">
        <f>L5752/J5752</f>
        <v>0.39844020048392664</v>
      </c>
      <c r="N5752" t="str">
        <f>IF(ISNA(VLOOKUP(A5752,'Returns Data'!A:A,1,0)),"No","Yes")</f>
        <v>No</v>
      </c>
      <c r="O5752" t="s">
        <v>10085</v>
      </c>
      <c r="P5752" t="str">
        <f>IFERROR(VLOOKUP(A5752,'Ratings Data'!A:C,3,0),"No Rating")</f>
        <v>No Rating</v>
      </c>
      <c r="Q5752" t="s">
        <v>10067</v>
      </c>
      <c r="R5752" s="5">
        <f t="shared" si="89"/>
        <v>6.1881651001225988</v>
      </c>
    </row>
    <row r="5753" spans="1:18" x14ac:dyDescent="0.3">
      <c r="A5753" t="s">
        <v>391</v>
      </c>
      <c r="B5753" s="2">
        <v>45713</v>
      </c>
      <c r="C5753" t="s">
        <v>10020</v>
      </c>
      <c r="D5753" t="s">
        <v>10030</v>
      </c>
      <c r="E5753" t="s">
        <v>10034</v>
      </c>
      <c r="F5753">
        <v>2</v>
      </c>
      <c r="G5753">
        <v>41.82</v>
      </c>
      <c r="H5753">
        <v>27.98</v>
      </c>
      <c r="I5753" t="s">
        <v>10040</v>
      </c>
      <c r="J5753">
        <f>F5753*G5753</f>
        <v>83.64</v>
      </c>
      <c r="K5753">
        <f>F5753*H5753</f>
        <v>55.96</v>
      </c>
      <c r="L5753">
        <f>J5753-K5753</f>
        <v>27.68</v>
      </c>
      <c r="M5753" s="5">
        <f>L5753/J5753</f>
        <v>0.33094213295074126</v>
      </c>
      <c r="N5753" t="str">
        <f>IF(ISNA(VLOOKUP(A5753,'Returns Data'!A:A,1,0)),"No","Yes")</f>
        <v>No</v>
      </c>
      <c r="O5753" t="s">
        <v>10085</v>
      </c>
      <c r="P5753" t="str">
        <f>IFERROR(VLOOKUP(A5753,'Ratings Data'!A:C,3,0),"No Rating")</f>
        <v>No Rating</v>
      </c>
      <c r="Q5753" t="s">
        <v>10067</v>
      </c>
      <c r="R5753" s="5">
        <f t="shared" si="89"/>
        <v>-0.99048974839449133</v>
      </c>
    </row>
    <row r="5754" spans="1:18" x14ac:dyDescent="0.3">
      <c r="A5754" t="s">
        <v>555</v>
      </c>
      <c r="B5754" s="2">
        <v>45713</v>
      </c>
      <c r="C5754" t="s">
        <v>10026</v>
      </c>
      <c r="D5754" t="s">
        <v>10031</v>
      </c>
      <c r="E5754" t="s">
        <v>10038</v>
      </c>
      <c r="F5754">
        <v>15</v>
      </c>
      <c r="G5754">
        <v>141.47999999999999</v>
      </c>
      <c r="H5754">
        <v>110.23</v>
      </c>
      <c r="I5754" t="s">
        <v>10040</v>
      </c>
      <c r="J5754">
        <f>F5754*G5754</f>
        <v>2122.1999999999998</v>
      </c>
      <c r="K5754">
        <f>F5754*H5754</f>
        <v>1653.45</v>
      </c>
      <c r="L5754">
        <f>J5754-K5754</f>
        <v>468.74999999999977</v>
      </c>
      <c r="M5754" s="5">
        <f>L5754/J5754</f>
        <v>0.22087927622278758</v>
      </c>
      <c r="N5754" t="str">
        <f>IF(ISNA(VLOOKUP(A5754,'Returns Data'!A:A,1,0)),"No","Yes")</f>
        <v>No</v>
      </c>
      <c r="O5754" t="s">
        <v>10085</v>
      </c>
      <c r="P5754" t="str">
        <f>IFERROR(VLOOKUP(A5754,'Ratings Data'!A:C,3,0),"No Rating")</f>
        <v>No Rating</v>
      </c>
      <c r="Q5754" t="s">
        <v>10067</v>
      </c>
      <c r="R5754" s="5">
        <f t="shared" si="89"/>
        <v>24.373027259684356</v>
      </c>
    </row>
    <row r="5755" spans="1:18" x14ac:dyDescent="0.3">
      <c r="A5755" t="s">
        <v>588</v>
      </c>
      <c r="B5755" s="2">
        <v>45713</v>
      </c>
      <c r="C5755" t="s">
        <v>10010</v>
      </c>
      <c r="D5755" t="s">
        <v>10029</v>
      </c>
      <c r="E5755" t="s">
        <v>10035</v>
      </c>
      <c r="F5755">
        <v>1</v>
      </c>
      <c r="G5755">
        <v>273.68</v>
      </c>
      <c r="H5755">
        <v>176.38</v>
      </c>
      <c r="I5755" t="s">
        <v>10040</v>
      </c>
      <c r="J5755">
        <f>F5755*G5755</f>
        <v>273.68</v>
      </c>
      <c r="K5755">
        <f>F5755*H5755</f>
        <v>176.38</v>
      </c>
      <c r="L5755">
        <f>J5755-K5755</f>
        <v>97.300000000000011</v>
      </c>
      <c r="M5755" s="5">
        <f>L5755/J5755</f>
        <v>0.35552470038000589</v>
      </c>
      <c r="N5755" t="str">
        <f>IF(ISNA(VLOOKUP(A5755,'Returns Data'!A:A,1,0)),"No","Yes")</f>
        <v>No</v>
      </c>
      <c r="O5755" t="s">
        <v>10085</v>
      </c>
      <c r="P5755" t="str">
        <f>IFERROR(VLOOKUP(A5755,'Ratings Data'!A:C,3,0),"No Rating")</f>
        <v>No Rating</v>
      </c>
      <c r="Q5755" t="s">
        <v>10067</v>
      </c>
      <c r="R5755" s="5">
        <f t="shared" si="89"/>
        <v>-0.87103948732447456</v>
      </c>
    </row>
    <row r="5756" spans="1:18" x14ac:dyDescent="0.3">
      <c r="A5756" t="s">
        <v>669</v>
      </c>
      <c r="B5756" s="2">
        <v>45713</v>
      </c>
      <c r="C5756" t="s">
        <v>10018</v>
      </c>
      <c r="D5756" t="s">
        <v>10033</v>
      </c>
      <c r="E5756" t="s">
        <v>10034</v>
      </c>
      <c r="F5756">
        <v>15</v>
      </c>
      <c r="G5756">
        <v>147.80000000000001</v>
      </c>
      <c r="H5756">
        <v>93.6</v>
      </c>
      <c r="I5756" t="s">
        <v>10039</v>
      </c>
      <c r="J5756">
        <f>F5756*G5756</f>
        <v>2217</v>
      </c>
      <c r="K5756">
        <f>F5756*H5756</f>
        <v>1404</v>
      </c>
      <c r="L5756">
        <f>J5756-K5756</f>
        <v>813</v>
      </c>
      <c r="M5756" s="5">
        <f>L5756/J5756</f>
        <v>0.36671177266576455</v>
      </c>
      <c r="N5756" t="str">
        <f>IF(ISNA(VLOOKUP(A5756,'Returns Data'!A:A,1,0)),"No","Yes")</f>
        <v>No</v>
      </c>
      <c r="O5756" t="s">
        <v>10085</v>
      </c>
      <c r="P5756" t="str">
        <f>IFERROR(VLOOKUP(A5756,'Ratings Data'!A:C,3,0),"No Rating")</f>
        <v>No Rating</v>
      </c>
      <c r="Q5756" t="s">
        <v>10067</v>
      </c>
      <c r="R5756" s="5">
        <f t="shared" si="89"/>
        <v>7.1007015492546035</v>
      </c>
    </row>
    <row r="5757" spans="1:18" x14ac:dyDescent="0.3">
      <c r="A5757" t="s">
        <v>1057</v>
      </c>
      <c r="B5757" s="2">
        <v>45713</v>
      </c>
      <c r="C5757" t="s">
        <v>10011</v>
      </c>
      <c r="D5757" t="s">
        <v>10029</v>
      </c>
      <c r="E5757" t="s">
        <v>10035</v>
      </c>
      <c r="F5757">
        <v>10</v>
      </c>
      <c r="G5757">
        <v>85.22</v>
      </c>
      <c r="H5757">
        <v>56.06</v>
      </c>
      <c r="I5757" t="s">
        <v>10040</v>
      </c>
      <c r="J5757">
        <f>F5757*G5757</f>
        <v>852.2</v>
      </c>
      <c r="K5757">
        <f>F5757*H5757</f>
        <v>560.6</v>
      </c>
      <c r="L5757">
        <f>J5757-K5757</f>
        <v>291.60000000000002</v>
      </c>
      <c r="M5757" s="5">
        <f>L5757/J5757</f>
        <v>0.34217319877962921</v>
      </c>
      <c r="N5757" t="str">
        <f>IF(ISNA(VLOOKUP(A5757,'Returns Data'!A:A,1,0)),"No","Yes")</f>
        <v>No</v>
      </c>
      <c r="O5757" t="s">
        <v>10085</v>
      </c>
      <c r="P5757" t="str">
        <f>IFERROR(VLOOKUP(A5757,'Ratings Data'!A:C,3,0),"No Rating")</f>
        <v>No Rating</v>
      </c>
      <c r="Q5757" t="s">
        <v>10067</v>
      </c>
      <c r="R5757" s="5">
        <f t="shared" si="89"/>
        <v>-0.61560667568786642</v>
      </c>
    </row>
    <row r="5758" spans="1:18" x14ac:dyDescent="0.3">
      <c r="A5758" t="s">
        <v>1169</v>
      </c>
      <c r="B5758" s="2">
        <v>45713</v>
      </c>
      <c r="C5758" t="s">
        <v>10023</v>
      </c>
      <c r="D5758" t="s">
        <v>10033</v>
      </c>
      <c r="E5758" t="s">
        <v>10037</v>
      </c>
      <c r="F5758">
        <v>3</v>
      </c>
      <c r="G5758">
        <v>453.83</v>
      </c>
      <c r="H5758">
        <v>324.04000000000002</v>
      </c>
      <c r="I5758" t="s">
        <v>10039</v>
      </c>
      <c r="J5758">
        <f>F5758*G5758</f>
        <v>1361.49</v>
      </c>
      <c r="K5758">
        <f>F5758*H5758</f>
        <v>972.12000000000012</v>
      </c>
      <c r="L5758">
        <f>J5758-K5758</f>
        <v>389.36999999999989</v>
      </c>
      <c r="M5758" s="5">
        <f>L5758/J5758</f>
        <v>0.28598814534076628</v>
      </c>
      <c r="N5758" t="str">
        <f>IF(ISNA(VLOOKUP(A5758,'Returns Data'!A:A,1,0)),"No","Yes")</f>
        <v>No</v>
      </c>
      <c r="O5758" t="s">
        <v>10085</v>
      </c>
      <c r="P5758">
        <f>IFERROR(VLOOKUP(A5758,'Ratings Data'!A:C,3,0),"No Rating")</f>
        <v>4</v>
      </c>
      <c r="Q5758" t="s">
        <v>10067</v>
      </c>
      <c r="R5758" s="5">
        <f t="shared" si="89"/>
        <v>0.59761793006336539</v>
      </c>
    </row>
    <row r="5759" spans="1:18" x14ac:dyDescent="0.3">
      <c r="A5759" t="s">
        <v>1225</v>
      </c>
      <c r="B5759" s="2">
        <v>45713</v>
      </c>
      <c r="C5759" t="s">
        <v>10018</v>
      </c>
      <c r="D5759" t="s">
        <v>10033</v>
      </c>
      <c r="E5759" t="s">
        <v>10036</v>
      </c>
      <c r="F5759">
        <v>5</v>
      </c>
      <c r="G5759">
        <v>490.53</v>
      </c>
      <c r="H5759">
        <v>296.14999999999998</v>
      </c>
      <c r="I5759" t="s">
        <v>10039</v>
      </c>
      <c r="J5759">
        <f>F5759*G5759</f>
        <v>2452.6499999999996</v>
      </c>
      <c r="K5759">
        <f>F5759*H5759</f>
        <v>1480.75</v>
      </c>
      <c r="L5759">
        <f>J5759-K5759</f>
        <v>971.89999999999964</v>
      </c>
      <c r="M5759" s="5">
        <f>L5759/J5759</f>
        <v>0.39626526410209356</v>
      </c>
      <c r="N5759" t="str">
        <f>IF(ISNA(VLOOKUP(A5759,'Returns Data'!A:A,1,0)),"No","Yes")</f>
        <v>No</v>
      </c>
      <c r="O5759" t="s">
        <v>10085</v>
      </c>
      <c r="P5759" t="str">
        <f>IFERROR(VLOOKUP(A5759,'Ratings Data'!A:C,3,0),"No Rating")</f>
        <v>No Rating</v>
      </c>
      <c r="Q5759" t="s">
        <v>10067</v>
      </c>
      <c r="R5759" s="5">
        <f t="shared" si="89"/>
        <v>0.80144547517792974</v>
      </c>
    </row>
    <row r="5760" spans="1:18" x14ac:dyDescent="0.3">
      <c r="A5760" t="s">
        <v>1347</v>
      </c>
      <c r="B5760" s="2">
        <v>45713</v>
      </c>
      <c r="C5760" t="s">
        <v>10012</v>
      </c>
      <c r="D5760" t="s">
        <v>10030</v>
      </c>
      <c r="E5760" t="s">
        <v>10037</v>
      </c>
      <c r="F5760">
        <v>11</v>
      </c>
      <c r="G5760">
        <v>38.82</v>
      </c>
      <c r="H5760">
        <v>34.35</v>
      </c>
      <c r="I5760" t="s">
        <v>10040</v>
      </c>
      <c r="J5760">
        <f>F5760*G5760</f>
        <v>427.02</v>
      </c>
      <c r="K5760">
        <f>F5760*H5760</f>
        <v>377.85</v>
      </c>
      <c r="L5760">
        <f>J5760-K5760</f>
        <v>49.169999999999959</v>
      </c>
      <c r="M5760" s="5">
        <f>L5760/J5760</f>
        <v>0.11514683153013901</v>
      </c>
      <c r="N5760" t="str">
        <f>IF(ISNA(VLOOKUP(A5760,'Returns Data'!A:A,1,0)),"No","Yes")</f>
        <v>No</v>
      </c>
      <c r="O5760" t="s">
        <v>10085</v>
      </c>
      <c r="P5760" t="str">
        <f>IFERROR(VLOOKUP(A5760,'Ratings Data'!A:C,3,0),"No Rating")</f>
        <v>No Rating</v>
      </c>
      <c r="Q5760" t="s">
        <v>10067</v>
      </c>
      <c r="R5760" s="5">
        <f t="shared" si="89"/>
        <v>-0.82589444070699036</v>
      </c>
    </row>
    <row r="5761" spans="1:18" x14ac:dyDescent="0.3">
      <c r="A5761" t="s">
        <v>1496</v>
      </c>
      <c r="B5761" s="2">
        <v>45713</v>
      </c>
      <c r="C5761" t="s">
        <v>10027</v>
      </c>
      <c r="D5761" t="s">
        <v>10032</v>
      </c>
      <c r="E5761" t="s">
        <v>10037</v>
      </c>
      <c r="F5761">
        <v>15</v>
      </c>
      <c r="G5761">
        <v>479.19</v>
      </c>
      <c r="H5761">
        <v>388.93</v>
      </c>
      <c r="I5761" t="s">
        <v>10040</v>
      </c>
      <c r="J5761">
        <f>F5761*G5761</f>
        <v>7187.85</v>
      </c>
      <c r="K5761">
        <f>F5761*H5761</f>
        <v>5833.95</v>
      </c>
      <c r="L5761">
        <f>J5761-K5761</f>
        <v>1353.9000000000005</v>
      </c>
      <c r="M5761" s="5">
        <f>L5761/J5761</f>
        <v>0.18835952336234069</v>
      </c>
      <c r="N5761" t="str">
        <f>IF(ISNA(VLOOKUP(A5761,'Returns Data'!A:A,1,0)),"No","Yes")</f>
        <v>No</v>
      </c>
      <c r="O5761" t="s">
        <v>10085</v>
      </c>
      <c r="P5761" t="str">
        <f>IFERROR(VLOOKUP(A5761,'Ratings Data'!A:C,3,0),"No Rating")</f>
        <v>No Rating</v>
      </c>
      <c r="Q5761" t="s">
        <v>10067</v>
      </c>
      <c r="R5761" s="5">
        <f t="shared" si="89"/>
        <v>15.832583953913167</v>
      </c>
    </row>
    <row r="5762" spans="1:18" x14ac:dyDescent="0.3">
      <c r="A5762" t="s">
        <v>2362</v>
      </c>
      <c r="B5762" s="2">
        <v>45713</v>
      </c>
      <c r="C5762" t="s">
        <v>10014</v>
      </c>
      <c r="D5762" t="s">
        <v>10030</v>
      </c>
      <c r="E5762" t="s">
        <v>10036</v>
      </c>
      <c r="F5762">
        <v>3</v>
      </c>
      <c r="G5762">
        <v>19.309999999999999</v>
      </c>
      <c r="H5762">
        <v>16.48</v>
      </c>
      <c r="I5762" t="s">
        <v>10040</v>
      </c>
      <c r="J5762">
        <f>F5762*G5762</f>
        <v>57.929999999999993</v>
      </c>
      <c r="K5762">
        <f>F5762*H5762</f>
        <v>49.44</v>
      </c>
      <c r="L5762">
        <f>J5762-K5762</f>
        <v>8.4899999999999949</v>
      </c>
      <c r="M5762" s="5">
        <f>L5762/J5762</f>
        <v>0.14655618850336607</v>
      </c>
      <c r="N5762" t="str">
        <f>IF(ISNA(VLOOKUP(A5762,'Returns Data'!A:A,1,0)),"No","Yes")</f>
        <v>No</v>
      </c>
      <c r="O5762" t="s">
        <v>10085</v>
      </c>
      <c r="P5762" t="str">
        <f>IFERROR(VLOOKUP(A5762,'Ratings Data'!A:C,3,0),"No Rating")</f>
        <v>No Rating</v>
      </c>
      <c r="Q5762" t="s">
        <v>10067</v>
      </c>
      <c r="R5762" s="5">
        <f t="shared" si="89"/>
        <v>-0.99194056637242012</v>
      </c>
    </row>
    <row r="5763" spans="1:18" x14ac:dyDescent="0.3">
      <c r="A5763" t="s">
        <v>2574</v>
      </c>
      <c r="B5763" s="2">
        <v>45713</v>
      </c>
      <c r="C5763" t="s">
        <v>10018</v>
      </c>
      <c r="D5763" t="s">
        <v>10033</v>
      </c>
      <c r="E5763" t="s">
        <v>10037</v>
      </c>
      <c r="F5763">
        <v>13</v>
      </c>
      <c r="G5763">
        <v>256.58999999999997</v>
      </c>
      <c r="H5763">
        <v>207.95</v>
      </c>
      <c r="I5763" t="s">
        <v>10040</v>
      </c>
      <c r="J5763">
        <f>F5763*G5763</f>
        <v>3335.6699999999996</v>
      </c>
      <c r="K5763">
        <f>F5763*H5763</f>
        <v>2703.35</v>
      </c>
      <c r="L5763">
        <f>J5763-K5763</f>
        <v>632.31999999999971</v>
      </c>
      <c r="M5763" s="5">
        <f>L5763/J5763</f>
        <v>0.18956311625550482</v>
      </c>
      <c r="N5763" t="str">
        <f>IF(ISNA(VLOOKUP(A5763,'Returns Data'!A:A,1,0)),"No","Yes")</f>
        <v>No</v>
      </c>
      <c r="O5763" t="s">
        <v>10085</v>
      </c>
      <c r="P5763" t="str">
        <f>IFERROR(VLOOKUP(A5763,'Ratings Data'!A:C,3,0),"No Rating")</f>
        <v>No Rating</v>
      </c>
      <c r="Q5763" t="s">
        <v>10067</v>
      </c>
      <c r="R5763" s="5">
        <f t="shared" si="89"/>
        <v>56.581046090108757</v>
      </c>
    </row>
    <row r="5764" spans="1:18" x14ac:dyDescent="0.3">
      <c r="A5764" t="s">
        <v>3146</v>
      </c>
      <c r="B5764" s="2">
        <v>45713</v>
      </c>
      <c r="C5764" t="s">
        <v>10023</v>
      </c>
      <c r="D5764" t="s">
        <v>10033</v>
      </c>
      <c r="E5764" t="s">
        <v>10037</v>
      </c>
      <c r="F5764">
        <v>19</v>
      </c>
      <c r="G5764">
        <v>421.5</v>
      </c>
      <c r="H5764">
        <v>286.25</v>
      </c>
      <c r="I5764" t="s">
        <v>10040</v>
      </c>
      <c r="J5764">
        <f>F5764*G5764</f>
        <v>8008.5</v>
      </c>
      <c r="K5764">
        <f>F5764*H5764</f>
        <v>5438.75</v>
      </c>
      <c r="L5764">
        <f>J5764-K5764</f>
        <v>2569.75</v>
      </c>
      <c r="M5764" s="5">
        <f>L5764/J5764</f>
        <v>0.32087781731909848</v>
      </c>
      <c r="N5764" t="str">
        <f>IF(ISNA(VLOOKUP(A5764,'Returns Data'!A:A,1,0)),"No","Yes")</f>
        <v>Yes</v>
      </c>
      <c r="O5764" t="str">
        <f>IFERROR(VLOOKUP(A5764,'Returns Data'!A:E,5,0),"No Returns")</f>
        <v>Damaged</v>
      </c>
      <c r="P5764" t="str">
        <f>IFERROR(VLOOKUP(A5764,'Ratings Data'!A:C,3,0),"No Rating")</f>
        <v>No Rating</v>
      </c>
      <c r="Q5764" t="s">
        <v>10067</v>
      </c>
      <c r="R5764" s="5">
        <f t="shared" ref="R5764:R5827" si="90">(J5764-J5763)/J5763</f>
        <v>1.4008669922384409</v>
      </c>
    </row>
    <row r="5765" spans="1:18" x14ac:dyDescent="0.3">
      <c r="A5765" t="s">
        <v>4420</v>
      </c>
      <c r="B5765" s="2">
        <v>45713</v>
      </c>
      <c r="C5765" t="s">
        <v>10009</v>
      </c>
      <c r="D5765" t="s">
        <v>10029</v>
      </c>
      <c r="E5765" t="s">
        <v>10037</v>
      </c>
      <c r="F5765">
        <v>1</v>
      </c>
      <c r="G5765">
        <v>397.93</v>
      </c>
      <c r="H5765">
        <v>253.29</v>
      </c>
      <c r="I5765" t="s">
        <v>10039</v>
      </c>
      <c r="J5765">
        <f>F5765*G5765</f>
        <v>397.93</v>
      </c>
      <c r="K5765">
        <f>F5765*H5765</f>
        <v>253.29</v>
      </c>
      <c r="L5765">
        <f>J5765-K5765</f>
        <v>144.64000000000001</v>
      </c>
      <c r="M5765" s="5">
        <f>L5765/J5765</f>
        <v>0.36348101424873724</v>
      </c>
      <c r="N5765" t="str">
        <f>IF(ISNA(VLOOKUP(A5765,'Returns Data'!A:A,1,0)),"No","Yes")</f>
        <v>No</v>
      </c>
      <c r="O5765" t="s">
        <v>10085</v>
      </c>
      <c r="P5765" t="str">
        <f>IFERROR(VLOOKUP(A5765,'Ratings Data'!A:C,3,0),"No Rating")</f>
        <v>No Rating</v>
      </c>
      <c r="Q5765" t="s">
        <v>10067</v>
      </c>
      <c r="R5765" s="5">
        <f t="shared" si="90"/>
        <v>-0.95031154398451645</v>
      </c>
    </row>
    <row r="5766" spans="1:18" x14ac:dyDescent="0.3">
      <c r="A5766" t="s">
        <v>4482</v>
      </c>
      <c r="B5766" s="2">
        <v>45713</v>
      </c>
      <c r="C5766" t="s">
        <v>10010</v>
      </c>
      <c r="D5766" t="s">
        <v>10029</v>
      </c>
      <c r="E5766" t="s">
        <v>10037</v>
      </c>
      <c r="F5766">
        <v>16</v>
      </c>
      <c r="G5766">
        <v>245.79</v>
      </c>
      <c r="H5766">
        <v>191.24</v>
      </c>
      <c r="I5766" t="s">
        <v>10040</v>
      </c>
      <c r="J5766">
        <f>F5766*G5766</f>
        <v>3932.64</v>
      </c>
      <c r="K5766">
        <f>F5766*H5766</f>
        <v>3059.84</v>
      </c>
      <c r="L5766">
        <f>J5766-K5766</f>
        <v>872.79999999999973</v>
      </c>
      <c r="M5766" s="5">
        <f>L5766/J5766</f>
        <v>0.22193742625818783</v>
      </c>
      <c r="N5766" t="str">
        <f>IF(ISNA(VLOOKUP(A5766,'Returns Data'!A:A,1,0)),"No","Yes")</f>
        <v>No</v>
      </c>
      <c r="O5766" t="s">
        <v>10085</v>
      </c>
      <c r="P5766" t="str">
        <f>IFERROR(VLOOKUP(A5766,'Ratings Data'!A:C,3,0),"No Rating")</f>
        <v>No Rating</v>
      </c>
      <c r="Q5766" t="s">
        <v>10067</v>
      </c>
      <c r="R5766" s="5">
        <f t="shared" si="90"/>
        <v>8.8827431960395042</v>
      </c>
    </row>
    <row r="5767" spans="1:18" x14ac:dyDescent="0.3">
      <c r="A5767" t="s">
        <v>4637</v>
      </c>
      <c r="B5767" s="2">
        <v>45713</v>
      </c>
      <c r="C5767" t="s">
        <v>10023</v>
      </c>
      <c r="D5767" t="s">
        <v>10033</v>
      </c>
      <c r="E5767" t="s">
        <v>10036</v>
      </c>
      <c r="F5767">
        <v>15</v>
      </c>
      <c r="G5767">
        <v>328.83</v>
      </c>
      <c r="H5767">
        <v>198.78</v>
      </c>
      <c r="I5767" t="s">
        <v>10040</v>
      </c>
      <c r="J5767">
        <f>F5767*G5767</f>
        <v>4932.45</v>
      </c>
      <c r="K5767">
        <f>F5767*H5767</f>
        <v>2981.7</v>
      </c>
      <c r="L5767">
        <f>J5767-K5767</f>
        <v>1950.75</v>
      </c>
      <c r="M5767" s="5">
        <f>L5767/J5767</f>
        <v>0.39549311194234105</v>
      </c>
      <c r="N5767" t="str">
        <f>IF(ISNA(VLOOKUP(A5767,'Returns Data'!A:A,1,0)),"No","Yes")</f>
        <v>No</v>
      </c>
      <c r="O5767" t="s">
        <v>10085</v>
      </c>
      <c r="P5767" t="str">
        <f>IFERROR(VLOOKUP(A5767,'Ratings Data'!A:C,3,0),"No Rating")</f>
        <v>No Rating</v>
      </c>
      <c r="Q5767" t="s">
        <v>10067</v>
      </c>
      <c r="R5767" s="5">
        <f t="shared" si="90"/>
        <v>0.25423379714390332</v>
      </c>
    </row>
    <row r="5768" spans="1:18" x14ac:dyDescent="0.3">
      <c r="A5768" t="s">
        <v>4755</v>
      </c>
      <c r="B5768" s="2">
        <v>45713</v>
      </c>
      <c r="C5768" t="s">
        <v>10026</v>
      </c>
      <c r="D5768" t="s">
        <v>10031</v>
      </c>
      <c r="E5768" t="s">
        <v>10035</v>
      </c>
      <c r="F5768">
        <v>17</v>
      </c>
      <c r="G5768">
        <v>411.86</v>
      </c>
      <c r="H5768">
        <v>277.99</v>
      </c>
      <c r="I5768" t="s">
        <v>10039</v>
      </c>
      <c r="J5768">
        <f>F5768*G5768</f>
        <v>7001.62</v>
      </c>
      <c r="K5768">
        <f>F5768*H5768</f>
        <v>4725.83</v>
      </c>
      <c r="L5768">
        <f>J5768-K5768</f>
        <v>2275.79</v>
      </c>
      <c r="M5768" s="5">
        <f>L5768/J5768</f>
        <v>0.32503763414752584</v>
      </c>
      <c r="N5768" t="str">
        <f>IF(ISNA(VLOOKUP(A5768,'Returns Data'!A:A,1,0)),"No","Yes")</f>
        <v>No</v>
      </c>
      <c r="O5768" t="s">
        <v>10085</v>
      </c>
      <c r="P5768" t="str">
        <f>IFERROR(VLOOKUP(A5768,'Ratings Data'!A:C,3,0),"No Rating")</f>
        <v>No Rating</v>
      </c>
      <c r="Q5768" t="s">
        <v>10067</v>
      </c>
      <c r="R5768" s="5">
        <f t="shared" si="90"/>
        <v>0.4195014647893035</v>
      </c>
    </row>
    <row r="5769" spans="1:18" x14ac:dyDescent="0.3">
      <c r="A5769" t="s">
        <v>6000</v>
      </c>
      <c r="B5769" s="2">
        <v>45713</v>
      </c>
      <c r="C5769" t="s">
        <v>10020</v>
      </c>
      <c r="D5769" t="s">
        <v>10030</v>
      </c>
      <c r="E5769" t="s">
        <v>10036</v>
      </c>
      <c r="F5769">
        <v>5</v>
      </c>
      <c r="G5769">
        <v>490.44</v>
      </c>
      <c r="H5769">
        <v>391.59</v>
      </c>
      <c r="I5769" t="s">
        <v>10040</v>
      </c>
      <c r="J5769">
        <f>F5769*G5769</f>
        <v>2452.1999999999998</v>
      </c>
      <c r="K5769">
        <f>F5769*H5769</f>
        <v>1957.9499999999998</v>
      </c>
      <c r="L5769">
        <f>J5769-K5769</f>
        <v>494.25</v>
      </c>
      <c r="M5769" s="5">
        <f>L5769/J5769</f>
        <v>0.20155370687545879</v>
      </c>
      <c r="N5769" t="str">
        <f>IF(ISNA(VLOOKUP(A5769,'Returns Data'!A:A,1,0)),"No","Yes")</f>
        <v>No</v>
      </c>
      <c r="O5769" t="s">
        <v>10085</v>
      </c>
      <c r="P5769" t="str">
        <f>IFERROR(VLOOKUP(A5769,'Ratings Data'!A:C,3,0),"No Rating")</f>
        <v>No Rating</v>
      </c>
      <c r="Q5769" t="s">
        <v>10067</v>
      </c>
      <c r="R5769" s="5">
        <f t="shared" si="90"/>
        <v>-0.64976676826220214</v>
      </c>
    </row>
    <row r="5770" spans="1:18" x14ac:dyDescent="0.3">
      <c r="A5770" t="s">
        <v>6282</v>
      </c>
      <c r="B5770" s="2">
        <v>45713</v>
      </c>
      <c r="C5770" t="s">
        <v>10010</v>
      </c>
      <c r="D5770" t="s">
        <v>10029</v>
      </c>
      <c r="E5770" t="s">
        <v>10036</v>
      </c>
      <c r="F5770">
        <v>17</v>
      </c>
      <c r="G5770">
        <v>196.13</v>
      </c>
      <c r="H5770">
        <v>140.76</v>
      </c>
      <c r="I5770" t="s">
        <v>10039</v>
      </c>
      <c r="J5770">
        <f>F5770*G5770</f>
        <v>3334.21</v>
      </c>
      <c r="K5770">
        <f>F5770*H5770</f>
        <v>2392.92</v>
      </c>
      <c r="L5770">
        <f>J5770-K5770</f>
        <v>941.29</v>
      </c>
      <c r="M5770" s="5">
        <f>L5770/J5770</f>
        <v>0.28231275174629072</v>
      </c>
      <c r="N5770" t="str">
        <f>IF(ISNA(VLOOKUP(A5770,'Returns Data'!A:A,1,0)),"No","Yes")</f>
        <v>Yes</v>
      </c>
      <c r="O5770" t="str">
        <f>IFERROR(VLOOKUP(A5770,'Returns Data'!A:E,5,0),"No Returns")</f>
        <v>Wrong Product</v>
      </c>
      <c r="P5770" t="str">
        <f>IFERROR(VLOOKUP(A5770,'Ratings Data'!A:C,3,0),"No Rating")</f>
        <v>No Rating</v>
      </c>
      <c r="Q5770" t="s">
        <v>10067</v>
      </c>
      <c r="R5770" s="5">
        <f t="shared" si="90"/>
        <v>0.35968110268330489</v>
      </c>
    </row>
    <row r="5771" spans="1:18" x14ac:dyDescent="0.3">
      <c r="A5771" t="s">
        <v>6576</v>
      </c>
      <c r="B5771" s="2">
        <v>45713</v>
      </c>
      <c r="C5771" t="s">
        <v>10027</v>
      </c>
      <c r="D5771" t="s">
        <v>10032</v>
      </c>
      <c r="E5771" t="s">
        <v>10034</v>
      </c>
      <c r="F5771">
        <v>15</v>
      </c>
      <c r="G5771">
        <v>268.32</v>
      </c>
      <c r="H5771">
        <v>222.44</v>
      </c>
      <c r="I5771" t="s">
        <v>10039</v>
      </c>
      <c r="J5771">
        <f>F5771*G5771</f>
        <v>4024.7999999999997</v>
      </c>
      <c r="K5771">
        <f>F5771*H5771</f>
        <v>3336.6</v>
      </c>
      <c r="L5771">
        <f>J5771-K5771</f>
        <v>688.19999999999982</v>
      </c>
      <c r="M5771" s="5">
        <f>L5771/J5771</f>
        <v>0.17098986285032794</v>
      </c>
      <c r="N5771" t="str">
        <f>IF(ISNA(VLOOKUP(A5771,'Returns Data'!A:A,1,0)),"No","Yes")</f>
        <v>Yes</v>
      </c>
      <c r="O5771" t="str">
        <f>IFERROR(VLOOKUP(A5771,'Returns Data'!A:E,5,0),"No Returns")</f>
        <v>Damaged</v>
      </c>
      <c r="P5771" t="str">
        <f>IFERROR(VLOOKUP(A5771,'Ratings Data'!A:C,3,0),"No Rating")</f>
        <v>No Rating</v>
      </c>
      <c r="Q5771" t="s">
        <v>10067</v>
      </c>
      <c r="R5771" s="5">
        <f t="shared" si="90"/>
        <v>0.20712252677545795</v>
      </c>
    </row>
    <row r="5772" spans="1:18" x14ac:dyDescent="0.3">
      <c r="A5772" t="s">
        <v>7272</v>
      </c>
      <c r="B5772" s="2">
        <v>45713</v>
      </c>
      <c r="C5772" t="s">
        <v>10024</v>
      </c>
      <c r="D5772" t="s">
        <v>10029</v>
      </c>
      <c r="E5772" t="s">
        <v>10034</v>
      </c>
      <c r="F5772">
        <v>4</v>
      </c>
      <c r="G5772">
        <v>158.41999999999999</v>
      </c>
      <c r="H5772">
        <v>122.93</v>
      </c>
      <c r="I5772" t="s">
        <v>10039</v>
      </c>
      <c r="J5772">
        <f>F5772*G5772</f>
        <v>633.67999999999995</v>
      </c>
      <c r="K5772">
        <f>F5772*H5772</f>
        <v>491.72</v>
      </c>
      <c r="L5772">
        <f>J5772-K5772</f>
        <v>141.95999999999992</v>
      </c>
      <c r="M5772" s="5">
        <f>L5772/J5772</f>
        <v>0.22402474435046069</v>
      </c>
      <c r="N5772" t="str">
        <f>IF(ISNA(VLOOKUP(A5772,'Returns Data'!A:A,1,0)),"No","Yes")</f>
        <v>No</v>
      </c>
      <c r="O5772" t="s">
        <v>10085</v>
      </c>
      <c r="P5772" t="str">
        <f>IFERROR(VLOOKUP(A5772,'Ratings Data'!A:C,3,0),"No Rating")</f>
        <v>No Rating</v>
      </c>
      <c r="Q5772" t="s">
        <v>10067</v>
      </c>
      <c r="R5772" s="5">
        <f t="shared" si="90"/>
        <v>-0.84255615185847743</v>
      </c>
    </row>
    <row r="5773" spans="1:18" x14ac:dyDescent="0.3">
      <c r="A5773" t="s">
        <v>7543</v>
      </c>
      <c r="B5773" s="2">
        <v>45713</v>
      </c>
      <c r="C5773" t="s">
        <v>10018</v>
      </c>
      <c r="D5773" t="s">
        <v>10033</v>
      </c>
      <c r="E5773" t="s">
        <v>10034</v>
      </c>
      <c r="F5773">
        <v>11</v>
      </c>
      <c r="G5773">
        <v>319.69</v>
      </c>
      <c r="H5773">
        <v>208</v>
      </c>
      <c r="I5773" t="s">
        <v>10039</v>
      </c>
      <c r="J5773">
        <f>F5773*G5773</f>
        <v>3516.59</v>
      </c>
      <c r="K5773">
        <f>F5773*H5773</f>
        <v>2288</v>
      </c>
      <c r="L5773">
        <f>J5773-K5773</f>
        <v>1228.5900000000001</v>
      </c>
      <c r="M5773" s="5">
        <f>L5773/J5773</f>
        <v>0.34936970189871441</v>
      </c>
      <c r="N5773" t="str">
        <f>IF(ISNA(VLOOKUP(A5773,'Returns Data'!A:A,1,0)),"No","Yes")</f>
        <v>No</v>
      </c>
      <c r="O5773" t="s">
        <v>10085</v>
      </c>
      <c r="P5773" t="str">
        <f>IFERROR(VLOOKUP(A5773,'Ratings Data'!A:C,3,0),"No Rating")</f>
        <v>No Rating</v>
      </c>
      <c r="Q5773" t="s">
        <v>10067</v>
      </c>
      <c r="R5773" s="5">
        <f t="shared" si="90"/>
        <v>4.549472920085849</v>
      </c>
    </row>
    <row r="5774" spans="1:18" x14ac:dyDescent="0.3">
      <c r="A5774" t="s">
        <v>7578</v>
      </c>
      <c r="B5774" s="2">
        <v>45713</v>
      </c>
      <c r="C5774" t="s">
        <v>10015</v>
      </c>
      <c r="D5774" t="s">
        <v>10031</v>
      </c>
      <c r="E5774" t="s">
        <v>10038</v>
      </c>
      <c r="F5774">
        <v>12</v>
      </c>
      <c r="G5774">
        <v>187.4</v>
      </c>
      <c r="H5774">
        <v>116.31</v>
      </c>
      <c r="I5774" t="s">
        <v>10040</v>
      </c>
      <c r="J5774">
        <f>F5774*G5774</f>
        <v>2248.8000000000002</v>
      </c>
      <c r="K5774">
        <f>F5774*H5774</f>
        <v>1395.72</v>
      </c>
      <c r="L5774">
        <f>J5774-K5774</f>
        <v>853.08000000000015</v>
      </c>
      <c r="M5774" s="5">
        <f>L5774/J5774</f>
        <v>0.37934898612593387</v>
      </c>
      <c r="N5774" t="str">
        <f>IF(ISNA(VLOOKUP(A5774,'Returns Data'!A:A,1,0)),"No","Yes")</f>
        <v>No</v>
      </c>
      <c r="O5774" t="s">
        <v>10085</v>
      </c>
      <c r="P5774" t="str">
        <f>IFERROR(VLOOKUP(A5774,'Ratings Data'!A:C,3,0),"No Rating")</f>
        <v>No Rating</v>
      </c>
      <c r="Q5774" t="s">
        <v>10067</v>
      </c>
      <c r="R5774" s="5">
        <f t="shared" si="90"/>
        <v>-0.36051686434870139</v>
      </c>
    </row>
    <row r="5775" spans="1:18" x14ac:dyDescent="0.3">
      <c r="A5775" t="s">
        <v>8043</v>
      </c>
      <c r="B5775" s="2">
        <v>45713</v>
      </c>
      <c r="C5775" t="s">
        <v>10028</v>
      </c>
      <c r="D5775" t="s">
        <v>10032</v>
      </c>
      <c r="E5775" t="s">
        <v>10038</v>
      </c>
      <c r="F5775">
        <v>2</v>
      </c>
      <c r="G5775">
        <v>350</v>
      </c>
      <c r="H5775">
        <v>220.78</v>
      </c>
      <c r="I5775" t="s">
        <v>10040</v>
      </c>
      <c r="J5775">
        <f>F5775*G5775</f>
        <v>700</v>
      </c>
      <c r="K5775">
        <f>F5775*H5775</f>
        <v>441.56</v>
      </c>
      <c r="L5775">
        <f>J5775-K5775</f>
        <v>258.44</v>
      </c>
      <c r="M5775" s="5">
        <f>L5775/J5775</f>
        <v>0.36919999999999997</v>
      </c>
      <c r="N5775" t="str">
        <f>IF(ISNA(VLOOKUP(A5775,'Returns Data'!A:A,1,0)),"No","Yes")</f>
        <v>No</v>
      </c>
      <c r="O5775" t="s">
        <v>10085</v>
      </c>
      <c r="P5775" t="str">
        <f>IFERROR(VLOOKUP(A5775,'Ratings Data'!A:C,3,0),"No Rating")</f>
        <v>No Rating</v>
      </c>
      <c r="Q5775" t="s">
        <v>10067</v>
      </c>
      <c r="R5775" s="5">
        <f t="shared" si="90"/>
        <v>-0.68872287442191393</v>
      </c>
    </row>
    <row r="5776" spans="1:18" x14ac:dyDescent="0.3">
      <c r="A5776" t="s">
        <v>8121</v>
      </c>
      <c r="B5776" s="2">
        <v>45713</v>
      </c>
      <c r="C5776" t="s">
        <v>10019</v>
      </c>
      <c r="D5776" t="s">
        <v>10031</v>
      </c>
      <c r="E5776" t="s">
        <v>10034</v>
      </c>
      <c r="F5776">
        <v>10</v>
      </c>
      <c r="G5776">
        <v>396.82</v>
      </c>
      <c r="H5776">
        <v>267.27999999999997</v>
      </c>
      <c r="I5776" t="s">
        <v>10039</v>
      </c>
      <c r="J5776">
        <f>F5776*G5776</f>
        <v>3968.2</v>
      </c>
      <c r="K5776">
        <f>F5776*H5776</f>
        <v>2672.7999999999997</v>
      </c>
      <c r="L5776">
        <f>J5776-K5776</f>
        <v>1295.4000000000001</v>
      </c>
      <c r="M5776" s="5">
        <f>L5776/J5776</f>
        <v>0.32644523965525934</v>
      </c>
      <c r="N5776" t="str">
        <f>IF(ISNA(VLOOKUP(A5776,'Returns Data'!A:A,1,0)),"No","Yes")</f>
        <v>No</v>
      </c>
      <c r="O5776" t="s">
        <v>10085</v>
      </c>
      <c r="P5776" t="str">
        <f>IFERROR(VLOOKUP(A5776,'Ratings Data'!A:C,3,0),"No Rating")</f>
        <v>No Rating</v>
      </c>
      <c r="Q5776" t="s">
        <v>10067</v>
      </c>
      <c r="R5776" s="5">
        <f t="shared" si="90"/>
        <v>4.668857142857143</v>
      </c>
    </row>
    <row r="5777" spans="1:18" x14ac:dyDescent="0.3">
      <c r="A5777" t="s">
        <v>8317</v>
      </c>
      <c r="B5777" s="2">
        <v>45713</v>
      </c>
      <c r="C5777" t="s">
        <v>10015</v>
      </c>
      <c r="D5777" t="s">
        <v>10031</v>
      </c>
      <c r="E5777" t="s">
        <v>10038</v>
      </c>
      <c r="F5777">
        <v>13</v>
      </c>
      <c r="G5777">
        <v>325.39999999999998</v>
      </c>
      <c r="H5777">
        <v>261.10000000000002</v>
      </c>
      <c r="I5777" t="s">
        <v>10039</v>
      </c>
      <c r="J5777">
        <f>F5777*G5777</f>
        <v>4230.2</v>
      </c>
      <c r="K5777">
        <f>F5777*H5777</f>
        <v>3394.3</v>
      </c>
      <c r="L5777">
        <f>J5777-K5777</f>
        <v>835.89999999999964</v>
      </c>
      <c r="M5777" s="5">
        <f>L5777/J5777</f>
        <v>0.19760295021511978</v>
      </c>
      <c r="N5777" t="str">
        <f>IF(ISNA(VLOOKUP(A5777,'Returns Data'!A:A,1,0)),"No","Yes")</f>
        <v>No</v>
      </c>
      <c r="O5777" t="s">
        <v>10085</v>
      </c>
      <c r="P5777" t="str">
        <f>IFERROR(VLOOKUP(A5777,'Ratings Data'!A:C,3,0),"No Rating")</f>
        <v>No Rating</v>
      </c>
      <c r="Q5777" t="s">
        <v>10067</v>
      </c>
      <c r="R5777" s="5">
        <f t="shared" si="90"/>
        <v>6.6024897938611965E-2</v>
      </c>
    </row>
    <row r="5778" spans="1:18" x14ac:dyDescent="0.3">
      <c r="A5778" t="s">
        <v>8965</v>
      </c>
      <c r="B5778" s="2">
        <v>45713</v>
      </c>
      <c r="C5778" t="s">
        <v>10024</v>
      </c>
      <c r="D5778" t="s">
        <v>10029</v>
      </c>
      <c r="E5778" t="s">
        <v>10035</v>
      </c>
      <c r="F5778">
        <v>9</v>
      </c>
      <c r="G5778">
        <v>358.41</v>
      </c>
      <c r="H5778">
        <v>292.73</v>
      </c>
      <c r="I5778" t="s">
        <v>10040</v>
      </c>
      <c r="J5778">
        <f>F5778*G5778</f>
        <v>3225.69</v>
      </c>
      <c r="K5778">
        <f>F5778*H5778</f>
        <v>2634.57</v>
      </c>
      <c r="L5778">
        <f>J5778-K5778</f>
        <v>591.11999999999989</v>
      </c>
      <c r="M5778" s="5">
        <f>L5778/J5778</f>
        <v>0.18325381546273817</v>
      </c>
      <c r="N5778" t="str">
        <f>IF(ISNA(VLOOKUP(A5778,'Returns Data'!A:A,1,0)),"No","Yes")</f>
        <v>No</v>
      </c>
      <c r="O5778" t="s">
        <v>10085</v>
      </c>
      <c r="P5778" t="str">
        <f>IFERROR(VLOOKUP(A5778,'Ratings Data'!A:C,3,0),"No Rating")</f>
        <v>No Rating</v>
      </c>
      <c r="Q5778" t="s">
        <v>10067</v>
      </c>
      <c r="R5778" s="5">
        <f t="shared" si="90"/>
        <v>-0.23746158574062687</v>
      </c>
    </row>
    <row r="5779" spans="1:18" x14ac:dyDescent="0.3">
      <c r="A5779" t="s">
        <v>9973</v>
      </c>
      <c r="B5779" s="2">
        <v>45713</v>
      </c>
      <c r="C5779" t="s">
        <v>10028</v>
      </c>
      <c r="D5779" t="s">
        <v>10032</v>
      </c>
      <c r="E5779" t="s">
        <v>10038</v>
      </c>
      <c r="F5779">
        <v>4</v>
      </c>
      <c r="G5779">
        <v>236.66</v>
      </c>
      <c r="H5779">
        <v>173.32</v>
      </c>
      <c r="I5779" t="s">
        <v>10040</v>
      </c>
      <c r="J5779">
        <f>F5779*G5779</f>
        <v>946.64</v>
      </c>
      <c r="K5779">
        <f>F5779*H5779</f>
        <v>693.28</v>
      </c>
      <c r="L5779">
        <f>J5779-K5779</f>
        <v>253.36</v>
      </c>
      <c r="M5779" s="5">
        <f>L5779/J5779</f>
        <v>0.26764134200963408</v>
      </c>
      <c r="N5779" t="str">
        <f>IF(ISNA(VLOOKUP(A5779,'Returns Data'!A:A,1,0)),"No","Yes")</f>
        <v>No</v>
      </c>
      <c r="O5779" t="s">
        <v>10085</v>
      </c>
      <c r="P5779" t="str">
        <f>IFERROR(VLOOKUP(A5779,'Ratings Data'!A:C,3,0),"No Rating")</f>
        <v>No Rating</v>
      </c>
      <c r="Q5779" t="s">
        <v>10067</v>
      </c>
      <c r="R5779" s="5">
        <f t="shared" si="90"/>
        <v>-0.70653100576930827</v>
      </c>
    </row>
    <row r="5780" spans="1:18" x14ac:dyDescent="0.3">
      <c r="A5780" t="s">
        <v>275</v>
      </c>
      <c r="B5780" s="2">
        <v>45714</v>
      </c>
      <c r="C5780" t="s">
        <v>10017</v>
      </c>
      <c r="D5780" t="s">
        <v>10032</v>
      </c>
      <c r="E5780" t="s">
        <v>10038</v>
      </c>
      <c r="F5780">
        <v>7</v>
      </c>
      <c r="G5780">
        <v>146.74</v>
      </c>
      <c r="H5780">
        <v>119.07</v>
      </c>
      <c r="I5780" t="s">
        <v>10039</v>
      </c>
      <c r="J5780">
        <f>F5780*G5780</f>
        <v>1027.18</v>
      </c>
      <c r="K5780">
        <f>F5780*H5780</f>
        <v>833.49</v>
      </c>
      <c r="L5780">
        <f>J5780-K5780</f>
        <v>193.69000000000005</v>
      </c>
      <c r="M5780" s="5">
        <f>L5780/J5780</f>
        <v>0.18856480850483853</v>
      </c>
      <c r="N5780" t="str">
        <f>IF(ISNA(VLOOKUP(A5780,'Returns Data'!A:A,1,0)),"No","Yes")</f>
        <v>No</v>
      </c>
      <c r="O5780" t="s">
        <v>10085</v>
      </c>
      <c r="P5780">
        <f>IFERROR(VLOOKUP(A5780,'Ratings Data'!A:C,3,0),"No Rating")</f>
        <v>5</v>
      </c>
      <c r="Q5780" t="s">
        <v>10067</v>
      </c>
      <c r="R5780" s="5">
        <f t="shared" si="90"/>
        <v>8.5079861404546694E-2</v>
      </c>
    </row>
    <row r="5781" spans="1:18" x14ac:dyDescent="0.3">
      <c r="A5781" t="s">
        <v>1077</v>
      </c>
      <c r="B5781" s="2">
        <v>45714</v>
      </c>
      <c r="C5781" t="s">
        <v>10021</v>
      </c>
      <c r="D5781" t="s">
        <v>10031</v>
      </c>
      <c r="E5781" t="s">
        <v>10038</v>
      </c>
      <c r="F5781">
        <v>4</v>
      </c>
      <c r="G5781">
        <v>14.36</v>
      </c>
      <c r="H5781">
        <v>8.93</v>
      </c>
      <c r="I5781" t="s">
        <v>10040</v>
      </c>
      <c r="J5781">
        <f>F5781*G5781</f>
        <v>57.44</v>
      </c>
      <c r="K5781">
        <f>F5781*H5781</f>
        <v>35.72</v>
      </c>
      <c r="L5781">
        <f>J5781-K5781</f>
        <v>21.72</v>
      </c>
      <c r="M5781" s="5">
        <f>L5781/J5781</f>
        <v>0.37813370473537605</v>
      </c>
      <c r="N5781" t="str">
        <f>IF(ISNA(VLOOKUP(A5781,'Returns Data'!A:A,1,0)),"No","Yes")</f>
        <v>No</v>
      </c>
      <c r="O5781" t="s">
        <v>10085</v>
      </c>
      <c r="P5781" t="str">
        <f>IFERROR(VLOOKUP(A5781,'Ratings Data'!A:C,3,0),"No Rating")</f>
        <v>No Rating</v>
      </c>
      <c r="Q5781" t="s">
        <v>10067</v>
      </c>
      <c r="R5781" s="5">
        <f t="shared" si="90"/>
        <v>-0.9440799080978991</v>
      </c>
    </row>
    <row r="5782" spans="1:18" x14ac:dyDescent="0.3">
      <c r="A5782" t="s">
        <v>1228</v>
      </c>
      <c r="B5782" s="2">
        <v>45714</v>
      </c>
      <c r="C5782" t="s">
        <v>10023</v>
      </c>
      <c r="D5782" t="s">
        <v>10033</v>
      </c>
      <c r="E5782" t="s">
        <v>10036</v>
      </c>
      <c r="F5782">
        <v>8</v>
      </c>
      <c r="G5782">
        <v>231.12</v>
      </c>
      <c r="H5782">
        <v>140.19999999999999</v>
      </c>
      <c r="I5782" t="s">
        <v>10040</v>
      </c>
      <c r="J5782">
        <f>F5782*G5782</f>
        <v>1848.96</v>
      </c>
      <c r="K5782">
        <f>F5782*H5782</f>
        <v>1121.5999999999999</v>
      </c>
      <c r="L5782">
        <f>J5782-K5782</f>
        <v>727.36000000000013</v>
      </c>
      <c r="M5782" s="5">
        <f>L5782/J5782</f>
        <v>0.39338871581862245</v>
      </c>
      <c r="N5782" t="str">
        <f>IF(ISNA(VLOOKUP(A5782,'Returns Data'!A:A,1,0)),"No","Yes")</f>
        <v>No</v>
      </c>
      <c r="O5782" t="s">
        <v>10085</v>
      </c>
      <c r="P5782" t="str">
        <f>IFERROR(VLOOKUP(A5782,'Ratings Data'!A:C,3,0),"No Rating")</f>
        <v>No Rating</v>
      </c>
      <c r="Q5782" t="s">
        <v>10067</v>
      </c>
      <c r="R5782" s="5">
        <f t="shared" si="90"/>
        <v>31.18941504178273</v>
      </c>
    </row>
    <row r="5783" spans="1:18" x14ac:dyDescent="0.3">
      <c r="A5783" t="s">
        <v>1320</v>
      </c>
      <c r="B5783" s="2">
        <v>45714</v>
      </c>
      <c r="C5783" t="s">
        <v>10027</v>
      </c>
      <c r="D5783" t="s">
        <v>10032</v>
      </c>
      <c r="E5783" t="s">
        <v>10038</v>
      </c>
      <c r="F5783">
        <v>4</v>
      </c>
      <c r="G5783">
        <v>461.99</v>
      </c>
      <c r="H5783">
        <v>299.89999999999998</v>
      </c>
      <c r="I5783" t="s">
        <v>10040</v>
      </c>
      <c r="J5783">
        <f>F5783*G5783</f>
        <v>1847.96</v>
      </c>
      <c r="K5783">
        <f>F5783*H5783</f>
        <v>1199.5999999999999</v>
      </c>
      <c r="L5783">
        <f>J5783-K5783</f>
        <v>648.36000000000013</v>
      </c>
      <c r="M5783" s="5">
        <f>L5783/J5783</f>
        <v>0.35085175003787966</v>
      </c>
      <c r="N5783" t="str">
        <f>IF(ISNA(VLOOKUP(A5783,'Returns Data'!A:A,1,0)),"No","Yes")</f>
        <v>No</v>
      </c>
      <c r="O5783" t="s">
        <v>10085</v>
      </c>
      <c r="P5783" t="str">
        <f>IFERROR(VLOOKUP(A5783,'Ratings Data'!A:C,3,0),"No Rating")</f>
        <v>No Rating</v>
      </c>
      <c r="Q5783" t="s">
        <v>10067</v>
      </c>
      <c r="R5783" s="5">
        <f t="shared" si="90"/>
        <v>-5.4084458290065761E-4</v>
      </c>
    </row>
    <row r="5784" spans="1:18" x14ac:dyDescent="0.3">
      <c r="A5784" t="s">
        <v>1366</v>
      </c>
      <c r="B5784" s="2">
        <v>45714</v>
      </c>
      <c r="C5784" t="s">
        <v>10014</v>
      </c>
      <c r="D5784" t="s">
        <v>10030</v>
      </c>
      <c r="E5784" t="s">
        <v>10038</v>
      </c>
      <c r="F5784">
        <v>3</v>
      </c>
      <c r="G5784">
        <v>484.2</v>
      </c>
      <c r="H5784">
        <v>332.3</v>
      </c>
      <c r="I5784" t="s">
        <v>10039</v>
      </c>
      <c r="J5784">
        <f>F5784*G5784</f>
        <v>1452.6</v>
      </c>
      <c r="K5784">
        <f>F5784*H5784</f>
        <v>996.90000000000009</v>
      </c>
      <c r="L5784">
        <f>J5784-K5784</f>
        <v>455.69999999999982</v>
      </c>
      <c r="M5784" s="5">
        <f>L5784/J5784</f>
        <v>0.31371334159438236</v>
      </c>
      <c r="N5784" t="str">
        <f>IF(ISNA(VLOOKUP(A5784,'Returns Data'!A:A,1,0)),"No","Yes")</f>
        <v>No</v>
      </c>
      <c r="O5784" t="s">
        <v>10085</v>
      </c>
      <c r="P5784" t="str">
        <f>IFERROR(VLOOKUP(A5784,'Ratings Data'!A:C,3,0),"No Rating")</f>
        <v>No Rating</v>
      </c>
      <c r="Q5784" t="s">
        <v>10067</v>
      </c>
      <c r="R5784" s="5">
        <f t="shared" si="90"/>
        <v>-0.21394402476244082</v>
      </c>
    </row>
    <row r="5785" spans="1:18" x14ac:dyDescent="0.3">
      <c r="A5785" t="s">
        <v>1418</v>
      </c>
      <c r="B5785" s="2">
        <v>45714</v>
      </c>
      <c r="C5785" t="s">
        <v>10021</v>
      </c>
      <c r="D5785" t="s">
        <v>10031</v>
      </c>
      <c r="E5785" t="s">
        <v>10038</v>
      </c>
      <c r="F5785">
        <v>8</v>
      </c>
      <c r="G5785">
        <v>191.41</v>
      </c>
      <c r="H5785">
        <v>128.37</v>
      </c>
      <c r="I5785" t="s">
        <v>10040</v>
      </c>
      <c r="J5785">
        <f>F5785*G5785</f>
        <v>1531.28</v>
      </c>
      <c r="K5785">
        <f>F5785*H5785</f>
        <v>1026.96</v>
      </c>
      <c r="L5785">
        <f>J5785-K5785</f>
        <v>504.31999999999994</v>
      </c>
      <c r="M5785" s="5">
        <f>L5785/J5785</f>
        <v>0.32934538425369619</v>
      </c>
      <c r="N5785" t="str">
        <f>IF(ISNA(VLOOKUP(A5785,'Returns Data'!A:A,1,0)),"No","Yes")</f>
        <v>No</v>
      </c>
      <c r="O5785" t="s">
        <v>10085</v>
      </c>
      <c r="P5785" t="str">
        <f>IFERROR(VLOOKUP(A5785,'Ratings Data'!A:C,3,0),"No Rating")</f>
        <v>No Rating</v>
      </c>
      <c r="Q5785" t="s">
        <v>10067</v>
      </c>
      <c r="R5785" s="5">
        <f t="shared" si="90"/>
        <v>5.4164945614759791E-2</v>
      </c>
    </row>
    <row r="5786" spans="1:18" x14ac:dyDescent="0.3">
      <c r="A5786" t="s">
        <v>1489</v>
      </c>
      <c r="B5786" s="2">
        <v>45714</v>
      </c>
      <c r="C5786" t="s">
        <v>10019</v>
      </c>
      <c r="D5786" t="s">
        <v>10031</v>
      </c>
      <c r="E5786" t="s">
        <v>10036</v>
      </c>
      <c r="F5786">
        <v>3</v>
      </c>
      <c r="G5786">
        <v>153.66</v>
      </c>
      <c r="H5786">
        <v>107.26</v>
      </c>
      <c r="I5786" t="s">
        <v>10040</v>
      </c>
      <c r="J5786">
        <f>F5786*G5786</f>
        <v>460.98</v>
      </c>
      <c r="K5786">
        <f>F5786*H5786</f>
        <v>321.78000000000003</v>
      </c>
      <c r="L5786">
        <f>J5786-K5786</f>
        <v>139.19999999999999</v>
      </c>
      <c r="M5786" s="5">
        <f>L5786/J5786</f>
        <v>0.30196537810751006</v>
      </c>
      <c r="N5786" t="str">
        <f>IF(ISNA(VLOOKUP(A5786,'Returns Data'!A:A,1,0)),"No","Yes")</f>
        <v>No</v>
      </c>
      <c r="O5786" t="s">
        <v>10085</v>
      </c>
      <c r="P5786">
        <f>IFERROR(VLOOKUP(A5786,'Ratings Data'!A:C,3,0),"No Rating")</f>
        <v>2</v>
      </c>
      <c r="Q5786" t="s">
        <v>10067</v>
      </c>
      <c r="R5786" s="5">
        <f t="shared" si="90"/>
        <v>-0.69895773470560574</v>
      </c>
    </row>
    <row r="5787" spans="1:18" x14ac:dyDescent="0.3">
      <c r="A5787" t="s">
        <v>1845</v>
      </c>
      <c r="B5787" s="2">
        <v>45714</v>
      </c>
      <c r="C5787" t="s">
        <v>10020</v>
      </c>
      <c r="D5787" t="s">
        <v>10030</v>
      </c>
      <c r="E5787" t="s">
        <v>10036</v>
      </c>
      <c r="F5787">
        <v>5</v>
      </c>
      <c r="G5787">
        <v>469.4</v>
      </c>
      <c r="H5787">
        <v>335.35</v>
      </c>
      <c r="I5787" t="s">
        <v>10040</v>
      </c>
      <c r="J5787">
        <f>F5787*G5787</f>
        <v>2347</v>
      </c>
      <c r="K5787">
        <f>F5787*H5787</f>
        <v>1676.75</v>
      </c>
      <c r="L5787">
        <f>J5787-K5787</f>
        <v>670.25</v>
      </c>
      <c r="M5787" s="5">
        <f>L5787/J5787</f>
        <v>0.28557733276523223</v>
      </c>
      <c r="N5787" t="str">
        <f>IF(ISNA(VLOOKUP(A5787,'Returns Data'!A:A,1,0)),"No","Yes")</f>
        <v>No</v>
      </c>
      <c r="O5787" t="s">
        <v>10085</v>
      </c>
      <c r="P5787" t="str">
        <f>IFERROR(VLOOKUP(A5787,'Ratings Data'!A:C,3,0),"No Rating")</f>
        <v>No Rating</v>
      </c>
      <c r="Q5787" t="s">
        <v>10067</v>
      </c>
      <c r="R5787" s="5">
        <f t="shared" si="90"/>
        <v>4.0913271725454461</v>
      </c>
    </row>
    <row r="5788" spans="1:18" x14ac:dyDescent="0.3">
      <c r="A5788" t="s">
        <v>1855</v>
      </c>
      <c r="B5788" s="2">
        <v>45714</v>
      </c>
      <c r="C5788" t="s">
        <v>10009</v>
      </c>
      <c r="D5788" t="s">
        <v>10029</v>
      </c>
      <c r="E5788" t="s">
        <v>10037</v>
      </c>
      <c r="F5788">
        <v>12</v>
      </c>
      <c r="G5788">
        <v>140.27000000000001</v>
      </c>
      <c r="H5788">
        <v>102.5</v>
      </c>
      <c r="I5788" t="s">
        <v>10039</v>
      </c>
      <c r="J5788">
        <f>F5788*G5788</f>
        <v>1683.2400000000002</v>
      </c>
      <c r="K5788">
        <f>F5788*H5788</f>
        <v>1230</v>
      </c>
      <c r="L5788">
        <f>J5788-K5788</f>
        <v>453.24000000000024</v>
      </c>
      <c r="M5788" s="5">
        <f>L5788/J5788</f>
        <v>0.2692664147715122</v>
      </c>
      <c r="N5788" t="str">
        <f>IF(ISNA(VLOOKUP(A5788,'Returns Data'!A:A,1,0)),"No","Yes")</f>
        <v>No</v>
      </c>
      <c r="O5788" t="s">
        <v>10085</v>
      </c>
      <c r="P5788" t="str">
        <f>IFERROR(VLOOKUP(A5788,'Ratings Data'!A:C,3,0),"No Rating")</f>
        <v>No Rating</v>
      </c>
      <c r="Q5788" t="s">
        <v>10067</v>
      </c>
      <c r="R5788" s="5">
        <f t="shared" si="90"/>
        <v>-0.28281210055389849</v>
      </c>
    </row>
    <row r="5789" spans="1:18" x14ac:dyDescent="0.3">
      <c r="A5789" t="s">
        <v>2031</v>
      </c>
      <c r="B5789" s="2">
        <v>45714</v>
      </c>
      <c r="C5789" t="s">
        <v>10019</v>
      </c>
      <c r="D5789" t="s">
        <v>10031</v>
      </c>
      <c r="E5789" t="s">
        <v>10034</v>
      </c>
      <c r="F5789">
        <v>12</v>
      </c>
      <c r="G5789">
        <v>491.45</v>
      </c>
      <c r="H5789">
        <v>388.69</v>
      </c>
      <c r="I5789" t="s">
        <v>10039</v>
      </c>
      <c r="J5789">
        <f>F5789*G5789</f>
        <v>5897.4</v>
      </c>
      <c r="K5789">
        <f>F5789*H5789</f>
        <v>4664.28</v>
      </c>
      <c r="L5789">
        <f>J5789-K5789</f>
        <v>1233.1199999999999</v>
      </c>
      <c r="M5789" s="5">
        <f>L5789/J5789</f>
        <v>0.20909553362498728</v>
      </c>
      <c r="N5789" t="str">
        <f>IF(ISNA(VLOOKUP(A5789,'Returns Data'!A:A,1,0)),"No","Yes")</f>
        <v>Yes</v>
      </c>
      <c r="O5789" t="str">
        <f>IFERROR(VLOOKUP(A5789,'Returns Data'!A:E,5,0),"No Returns")</f>
        <v>Customer Changed Mind</v>
      </c>
      <c r="P5789" t="str">
        <f>IFERROR(VLOOKUP(A5789,'Ratings Data'!A:C,3,0),"No Rating")</f>
        <v>No Rating</v>
      </c>
      <c r="Q5789" t="s">
        <v>10067</v>
      </c>
      <c r="R5789" s="5">
        <f t="shared" si="90"/>
        <v>2.5036001996150277</v>
      </c>
    </row>
    <row r="5790" spans="1:18" x14ac:dyDescent="0.3">
      <c r="A5790" t="s">
        <v>2104</v>
      </c>
      <c r="B5790" s="2">
        <v>45714</v>
      </c>
      <c r="C5790" t="s">
        <v>10018</v>
      </c>
      <c r="D5790" t="s">
        <v>10033</v>
      </c>
      <c r="E5790" t="s">
        <v>10037</v>
      </c>
      <c r="F5790">
        <v>11</v>
      </c>
      <c r="G5790">
        <v>196.66</v>
      </c>
      <c r="H5790">
        <v>129.74</v>
      </c>
      <c r="I5790" t="s">
        <v>10040</v>
      </c>
      <c r="J5790">
        <f>F5790*G5790</f>
        <v>2163.2599999999998</v>
      </c>
      <c r="K5790">
        <f>F5790*H5790</f>
        <v>1427.14</v>
      </c>
      <c r="L5790">
        <f>J5790-K5790</f>
        <v>736.11999999999966</v>
      </c>
      <c r="M5790" s="5">
        <f>L5790/J5790</f>
        <v>0.34028272144818456</v>
      </c>
      <c r="N5790" t="str">
        <f>IF(ISNA(VLOOKUP(A5790,'Returns Data'!A:A,1,0)),"No","Yes")</f>
        <v>No</v>
      </c>
      <c r="O5790" t="s">
        <v>10085</v>
      </c>
      <c r="P5790" t="str">
        <f>IFERROR(VLOOKUP(A5790,'Ratings Data'!A:C,3,0),"No Rating")</f>
        <v>No Rating</v>
      </c>
      <c r="Q5790" t="s">
        <v>10067</v>
      </c>
      <c r="R5790" s="5">
        <f t="shared" si="90"/>
        <v>-0.63318411503374372</v>
      </c>
    </row>
    <row r="5791" spans="1:18" x14ac:dyDescent="0.3">
      <c r="A5791" t="s">
        <v>2431</v>
      </c>
      <c r="B5791" s="2">
        <v>45714</v>
      </c>
      <c r="C5791" t="s">
        <v>10016</v>
      </c>
      <c r="D5791" t="s">
        <v>10032</v>
      </c>
      <c r="E5791" t="s">
        <v>10038</v>
      </c>
      <c r="F5791">
        <v>5</v>
      </c>
      <c r="G5791">
        <v>344</v>
      </c>
      <c r="H5791">
        <v>216.22</v>
      </c>
      <c r="I5791" t="s">
        <v>10040</v>
      </c>
      <c r="J5791">
        <f>F5791*G5791</f>
        <v>1720</v>
      </c>
      <c r="K5791">
        <f>F5791*H5791</f>
        <v>1081.0999999999999</v>
      </c>
      <c r="L5791">
        <f>J5791-K5791</f>
        <v>638.90000000000009</v>
      </c>
      <c r="M5791" s="5">
        <f>L5791/J5791</f>
        <v>0.37145348837209308</v>
      </c>
      <c r="N5791" t="str">
        <f>IF(ISNA(VLOOKUP(A5791,'Returns Data'!A:A,1,0)),"No","Yes")</f>
        <v>No</v>
      </c>
      <c r="O5791" t="s">
        <v>10085</v>
      </c>
      <c r="P5791" t="str">
        <f>IFERROR(VLOOKUP(A5791,'Ratings Data'!A:C,3,0),"No Rating")</f>
        <v>No Rating</v>
      </c>
      <c r="Q5791" t="s">
        <v>10067</v>
      </c>
      <c r="R5791" s="5">
        <f t="shared" si="90"/>
        <v>-0.20490371014117573</v>
      </c>
    </row>
    <row r="5792" spans="1:18" x14ac:dyDescent="0.3">
      <c r="A5792" t="s">
        <v>2568</v>
      </c>
      <c r="B5792" s="2">
        <v>45714</v>
      </c>
      <c r="C5792" t="s">
        <v>10015</v>
      </c>
      <c r="D5792" t="s">
        <v>10031</v>
      </c>
      <c r="E5792" t="s">
        <v>10037</v>
      </c>
      <c r="F5792">
        <v>20</v>
      </c>
      <c r="G5792">
        <v>245.25</v>
      </c>
      <c r="H5792">
        <v>188.61</v>
      </c>
      <c r="I5792" t="s">
        <v>10039</v>
      </c>
      <c r="J5792">
        <f>F5792*G5792</f>
        <v>4905</v>
      </c>
      <c r="K5792">
        <f>F5792*H5792</f>
        <v>3772.2000000000003</v>
      </c>
      <c r="L5792">
        <f>J5792-K5792</f>
        <v>1132.7999999999997</v>
      </c>
      <c r="M5792" s="5">
        <f>L5792/J5792</f>
        <v>0.23094801223241584</v>
      </c>
      <c r="N5792" t="str">
        <f>IF(ISNA(VLOOKUP(A5792,'Returns Data'!A:A,1,0)),"No","Yes")</f>
        <v>No</v>
      </c>
      <c r="O5792" t="s">
        <v>10085</v>
      </c>
      <c r="P5792" t="str">
        <f>IFERROR(VLOOKUP(A5792,'Ratings Data'!A:C,3,0),"No Rating")</f>
        <v>No Rating</v>
      </c>
      <c r="Q5792" t="s">
        <v>10067</v>
      </c>
      <c r="R5792" s="5">
        <f t="shared" si="90"/>
        <v>1.8517441860465116</v>
      </c>
    </row>
    <row r="5793" spans="1:18" x14ac:dyDescent="0.3">
      <c r="A5793" t="s">
        <v>3152</v>
      </c>
      <c r="B5793" s="2">
        <v>45714</v>
      </c>
      <c r="C5793" t="s">
        <v>10021</v>
      </c>
      <c r="D5793" t="s">
        <v>10031</v>
      </c>
      <c r="E5793" t="s">
        <v>10036</v>
      </c>
      <c r="F5793">
        <v>20</v>
      </c>
      <c r="G5793">
        <v>298.62</v>
      </c>
      <c r="H5793">
        <v>211.14</v>
      </c>
      <c r="I5793" t="s">
        <v>10040</v>
      </c>
      <c r="J5793">
        <f>F5793*G5793</f>
        <v>5972.4</v>
      </c>
      <c r="K5793">
        <f>F5793*H5793</f>
        <v>4222.7999999999993</v>
      </c>
      <c r="L5793">
        <f>J5793-K5793</f>
        <v>1749.6000000000004</v>
      </c>
      <c r="M5793" s="5">
        <f>L5793/J5793</f>
        <v>0.29294755877034367</v>
      </c>
      <c r="N5793" t="str">
        <f>IF(ISNA(VLOOKUP(A5793,'Returns Data'!A:A,1,0)),"No","Yes")</f>
        <v>No</v>
      </c>
      <c r="O5793" t="s">
        <v>10085</v>
      </c>
      <c r="P5793" t="str">
        <f>IFERROR(VLOOKUP(A5793,'Ratings Data'!A:C,3,0),"No Rating")</f>
        <v>No Rating</v>
      </c>
      <c r="Q5793" t="s">
        <v>10067</v>
      </c>
      <c r="R5793" s="5">
        <f t="shared" si="90"/>
        <v>0.21761467889908248</v>
      </c>
    </row>
    <row r="5794" spans="1:18" x14ac:dyDescent="0.3">
      <c r="A5794" t="s">
        <v>4222</v>
      </c>
      <c r="B5794" s="2">
        <v>45714</v>
      </c>
      <c r="C5794" t="s">
        <v>10013</v>
      </c>
      <c r="D5794" t="s">
        <v>10030</v>
      </c>
      <c r="E5794" t="s">
        <v>10035</v>
      </c>
      <c r="F5794">
        <v>2</v>
      </c>
      <c r="G5794">
        <v>391.69</v>
      </c>
      <c r="H5794">
        <v>289.36</v>
      </c>
      <c r="I5794" t="s">
        <v>10040</v>
      </c>
      <c r="J5794">
        <f>F5794*G5794</f>
        <v>783.38</v>
      </c>
      <c r="K5794">
        <f>F5794*H5794</f>
        <v>578.72</v>
      </c>
      <c r="L5794">
        <f>J5794-K5794</f>
        <v>204.65999999999997</v>
      </c>
      <c r="M5794" s="5">
        <f>L5794/J5794</f>
        <v>0.26125252112640096</v>
      </c>
      <c r="N5794" t="str">
        <f>IF(ISNA(VLOOKUP(A5794,'Returns Data'!A:A,1,0)),"No","Yes")</f>
        <v>Yes</v>
      </c>
      <c r="O5794" t="str">
        <f>IFERROR(VLOOKUP(A5794,'Returns Data'!A:E,5,0),"No Returns")</f>
        <v>Customer Changed Mind</v>
      </c>
      <c r="P5794">
        <f>IFERROR(VLOOKUP(A5794,'Ratings Data'!A:C,3,0),"No Rating")</f>
        <v>2</v>
      </c>
      <c r="Q5794" t="s">
        <v>10067</v>
      </c>
      <c r="R5794" s="5">
        <f t="shared" si="90"/>
        <v>-0.86883329984595803</v>
      </c>
    </row>
    <row r="5795" spans="1:18" x14ac:dyDescent="0.3">
      <c r="A5795" t="s">
        <v>4602</v>
      </c>
      <c r="B5795" s="2">
        <v>45714</v>
      </c>
      <c r="C5795" t="s">
        <v>10024</v>
      </c>
      <c r="D5795" t="s">
        <v>10029</v>
      </c>
      <c r="E5795" t="s">
        <v>10035</v>
      </c>
      <c r="F5795">
        <v>20</v>
      </c>
      <c r="G5795">
        <v>298.61</v>
      </c>
      <c r="H5795">
        <v>266.67</v>
      </c>
      <c r="I5795" t="s">
        <v>10040</v>
      </c>
      <c r="J5795">
        <f>F5795*G5795</f>
        <v>5972.2000000000007</v>
      </c>
      <c r="K5795">
        <f>F5795*H5795</f>
        <v>5333.4000000000005</v>
      </c>
      <c r="L5795">
        <f>J5795-K5795</f>
        <v>638.80000000000018</v>
      </c>
      <c r="M5795" s="5">
        <f>L5795/J5795</f>
        <v>0.10696225846421756</v>
      </c>
      <c r="N5795" t="str">
        <f>IF(ISNA(VLOOKUP(A5795,'Returns Data'!A:A,1,0)),"No","Yes")</f>
        <v>No</v>
      </c>
      <c r="O5795" t="s">
        <v>10085</v>
      </c>
      <c r="P5795" t="str">
        <f>IFERROR(VLOOKUP(A5795,'Ratings Data'!A:C,3,0),"No Rating")</f>
        <v>No Rating</v>
      </c>
      <c r="Q5795" t="s">
        <v>10067</v>
      </c>
      <c r="R5795" s="5">
        <f t="shared" si="90"/>
        <v>6.6236309326252911</v>
      </c>
    </row>
    <row r="5796" spans="1:18" x14ac:dyDescent="0.3">
      <c r="A5796" t="s">
        <v>4880</v>
      </c>
      <c r="B5796" s="2">
        <v>45714</v>
      </c>
      <c r="C5796" t="s">
        <v>10021</v>
      </c>
      <c r="D5796" t="s">
        <v>10031</v>
      </c>
      <c r="E5796" t="s">
        <v>10038</v>
      </c>
      <c r="F5796">
        <v>18</v>
      </c>
      <c r="G5796">
        <v>51.02</v>
      </c>
      <c r="H5796">
        <v>42.67</v>
      </c>
      <c r="I5796" t="s">
        <v>10040</v>
      </c>
      <c r="J5796">
        <f>F5796*G5796</f>
        <v>918.36</v>
      </c>
      <c r="K5796">
        <f>F5796*H5796</f>
        <v>768.06000000000006</v>
      </c>
      <c r="L5796">
        <f>J5796-K5796</f>
        <v>150.29999999999995</v>
      </c>
      <c r="M5796" s="5">
        <f>L5796/J5796</f>
        <v>0.16366130929047426</v>
      </c>
      <c r="N5796" t="str">
        <f>IF(ISNA(VLOOKUP(A5796,'Returns Data'!A:A,1,0)),"No","Yes")</f>
        <v>No</v>
      </c>
      <c r="O5796" t="s">
        <v>10085</v>
      </c>
      <c r="P5796" t="str">
        <f>IFERROR(VLOOKUP(A5796,'Ratings Data'!A:C,3,0),"No Rating")</f>
        <v>No Rating</v>
      </c>
      <c r="Q5796" t="s">
        <v>10067</v>
      </c>
      <c r="R5796" s="5">
        <f t="shared" si="90"/>
        <v>-0.84622752084658925</v>
      </c>
    </row>
    <row r="5797" spans="1:18" x14ac:dyDescent="0.3">
      <c r="A5797" t="s">
        <v>5114</v>
      </c>
      <c r="B5797" s="2">
        <v>45714</v>
      </c>
      <c r="C5797" t="s">
        <v>10019</v>
      </c>
      <c r="D5797" t="s">
        <v>10031</v>
      </c>
      <c r="E5797" t="s">
        <v>10038</v>
      </c>
      <c r="F5797">
        <v>16</v>
      </c>
      <c r="G5797">
        <v>453.4</v>
      </c>
      <c r="H5797">
        <v>332.62</v>
      </c>
      <c r="I5797" t="s">
        <v>10039</v>
      </c>
      <c r="J5797">
        <f>F5797*G5797</f>
        <v>7254.4</v>
      </c>
      <c r="K5797">
        <f>F5797*H5797</f>
        <v>5321.92</v>
      </c>
      <c r="L5797">
        <f>J5797-K5797</f>
        <v>1932.4799999999996</v>
      </c>
      <c r="M5797" s="5">
        <f>L5797/J5797</f>
        <v>0.2663872959858844</v>
      </c>
      <c r="N5797" t="str">
        <f>IF(ISNA(VLOOKUP(A5797,'Returns Data'!A:A,1,0)),"No","Yes")</f>
        <v>No</v>
      </c>
      <c r="O5797" t="s">
        <v>10085</v>
      </c>
      <c r="P5797" t="str">
        <f>IFERROR(VLOOKUP(A5797,'Ratings Data'!A:C,3,0),"No Rating")</f>
        <v>No Rating</v>
      </c>
      <c r="Q5797" t="s">
        <v>10067</v>
      </c>
      <c r="R5797" s="5">
        <f t="shared" si="90"/>
        <v>6.8992987499455554</v>
      </c>
    </row>
    <row r="5798" spans="1:18" x14ac:dyDescent="0.3">
      <c r="A5798" t="s">
        <v>5801</v>
      </c>
      <c r="B5798" s="2">
        <v>45714</v>
      </c>
      <c r="C5798" t="s">
        <v>10027</v>
      </c>
      <c r="D5798" t="s">
        <v>10032</v>
      </c>
      <c r="E5798" t="s">
        <v>10037</v>
      </c>
      <c r="F5798">
        <v>10</v>
      </c>
      <c r="G5798">
        <v>226.41</v>
      </c>
      <c r="H5798">
        <v>202.02</v>
      </c>
      <c r="I5798" t="s">
        <v>10039</v>
      </c>
      <c r="J5798">
        <f>F5798*G5798</f>
        <v>2264.1</v>
      </c>
      <c r="K5798">
        <f>F5798*H5798</f>
        <v>2020.2</v>
      </c>
      <c r="L5798">
        <f>J5798-K5798</f>
        <v>243.89999999999986</v>
      </c>
      <c r="M5798" s="5">
        <f>L5798/J5798</f>
        <v>0.10772492381078569</v>
      </c>
      <c r="N5798" t="str">
        <f>IF(ISNA(VLOOKUP(A5798,'Returns Data'!A:A,1,0)),"No","Yes")</f>
        <v>No</v>
      </c>
      <c r="O5798" t="s">
        <v>10085</v>
      </c>
      <c r="P5798" t="str">
        <f>IFERROR(VLOOKUP(A5798,'Ratings Data'!A:C,3,0),"No Rating")</f>
        <v>No Rating</v>
      </c>
      <c r="Q5798" t="s">
        <v>10067</v>
      </c>
      <c r="R5798" s="5">
        <f t="shared" si="90"/>
        <v>-0.6878997573886193</v>
      </c>
    </row>
    <row r="5799" spans="1:18" x14ac:dyDescent="0.3">
      <c r="A5799" t="s">
        <v>6098</v>
      </c>
      <c r="B5799" s="2">
        <v>45714</v>
      </c>
      <c r="C5799" t="s">
        <v>10010</v>
      </c>
      <c r="D5799" t="s">
        <v>10029</v>
      </c>
      <c r="E5799" t="s">
        <v>10037</v>
      </c>
      <c r="F5799">
        <v>5</v>
      </c>
      <c r="G5799">
        <v>108.39</v>
      </c>
      <c r="H5799">
        <v>75.489999999999995</v>
      </c>
      <c r="I5799" t="s">
        <v>10039</v>
      </c>
      <c r="J5799">
        <f>F5799*G5799</f>
        <v>541.95000000000005</v>
      </c>
      <c r="K5799">
        <f>F5799*H5799</f>
        <v>377.45</v>
      </c>
      <c r="L5799">
        <f>J5799-K5799</f>
        <v>164.50000000000006</v>
      </c>
      <c r="M5799" s="5">
        <f>L5799/J5799</f>
        <v>0.30353353630408719</v>
      </c>
      <c r="N5799" t="str">
        <f>IF(ISNA(VLOOKUP(A5799,'Returns Data'!A:A,1,0)),"No","Yes")</f>
        <v>No</v>
      </c>
      <c r="O5799" t="s">
        <v>10085</v>
      </c>
      <c r="P5799" t="str">
        <f>IFERROR(VLOOKUP(A5799,'Ratings Data'!A:C,3,0),"No Rating")</f>
        <v>No Rating</v>
      </c>
      <c r="Q5799" t="s">
        <v>10067</v>
      </c>
      <c r="R5799" s="5">
        <f t="shared" si="90"/>
        <v>-0.76063336425069561</v>
      </c>
    </row>
    <row r="5800" spans="1:18" x14ac:dyDescent="0.3">
      <c r="A5800" t="s">
        <v>6111</v>
      </c>
      <c r="B5800" s="2">
        <v>45714</v>
      </c>
      <c r="C5800" t="s">
        <v>10009</v>
      </c>
      <c r="D5800" t="s">
        <v>10029</v>
      </c>
      <c r="E5800" t="s">
        <v>10037</v>
      </c>
      <c r="F5800">
        <v>13</v>
      </c>
      <c r="G5800">
        <v>55.01</v>
      </c>
      <c r="H5800">
        <v>47.93</v>
      </c>
      <c r="I5800" t="s">
        <v>10039</v>
      </c>
      <c r="J5800">
        <f>F5800*G5800</f>
        <v>715.13</v>
      </c>
      <c r="K5800">
        <f>F5800*H5800</f>
        <v>623.09</v>
      </c>
      <c r="L5800">
        <f>J5800-K5800</f>
        <v>92.039999999999964</v>
      </c>
      <c r="M5800" s="5">
        <f>L5800/J5800</f>
        <v>0.12870387202326844</v>
      </c>
      <c r="N5800" t="str">
        <f>IF(ISNA(VLOOKUP(A5800,'Returns Data'!A:A,1,0)),"No","Yes")</f>
        <v>No</v>
      </c>
      <c r="O5800" t="s">
        <v>10085</v>
      </c>
      <c r="P5800">
        <f>IFERROR(VLOOKUP(A5800,'Ratings Data'!A:C,3,0),"No Rating")</f>
        <v>1</v>
      </c>
      <c r="Q5800" t="s">
        <v>10067</v>
      </c>
      <c r="R5800" s="5">
        <f t="shared" si="90"/>
        <v>0.31954977396438772</v>
      </c>
    </row>
    <row r="5801" spans="1:18" x14ac:dyDescent="0.3">
      <c r="A5801" t="s">
        <v>7616</v>
      </c>
      <c r="B5801" s="2">
        <v>45714</v>
      </c>
      <c r="C5801" t="s">
        <v>10011</v>
      </c>
      <c r="D5801" t="s">
        <v>10029</v>
      </c>
      <c r="E5801" t="s">
        <v>10036</v>
      </c>
      <c r="F5801">
        <v>2</v>
      </c>
      <c r="G5801">
        <v>442.37</v>
      </c>
      <c r="H5801">
        <v>379.6</v>
      </c>
      <c r="I5801" t="s">
        <v>10039</v>
      </c>
      <c r="J5801">
        <f>F5801*G5801</f>
        <v>884.74</v>
      </c>
      <c r="K5801">
        <f>F5801*H5801</f>
        <v>759.2</v>
      </c>
      <c r="L5801">
        <f>J5801-K5801</f>
        <v>125.53999999999996</v>
      </c>
      <c r="M5801" s="5">
        <f>L5801/J5801</f>
        <v>0.14189479395076515</v>
      </c>
      <c r="N5801" t="str">
        <f>IF(ISNA(VLOOKUP(A5801,'Returns Data'!A:A,1,0)),"No","Yes")</f>
        <v>No</v>
      </c>
      <c r="O5801" t="s">
        <v>10085</v>
      </c>
      <c r="P5801" t="str">
        <f>IFERROR(VLOOKUP(A5801,'Ratings Data'!A:C,3,0),"No Rating")</f>
        <v>No Rating</v>
      </c>
      <c r="Q5801" t="s">
        <v>10067</v>
      </c>
      <c r="R5801" s="5">
        <f t="shared" si="90"/>
        <v>0.2371736607330136</v>
      </c>
    </row>
    <row r="5802" spans="1:18" x14ac:dyDescent="0.3">
      <c r="A5802" t="s">
        <v>7961</v>
      </c>
      <c r="B5802" s="2">
        <v>45714</v>
      </c>
      <c r="C5802" t="s">
        <v>10016</v>
      </c>
      <c r="D5802" t="s">
        <v>10032</v>
      </c>
      <c r="E5802" t="s">
        <v>10037</v>
      </c>
      <c r="F5802">
        <v>8</v>
      </c>
      <c r="G5802">
        <v>228.81</v>
      </c>
      <c r="H5802">
        <v>191.36</v>
      </c>
      <c r="I5802" t="s">
        <v>10040</v>
      </c>
      <c r="J5802">
        <f>F5802*G5802</f>
        <v>1830.48</v>
      </c>
      <c r="K5802">
        <f>F5802*H5802</f>
        <v>1530.88</v>
      </c>
      <c r="L5802">
        <f>J5802-K5802</f>
        <v>299.59999999999991</v>
      </c>
      <c r="M5802" s="5">
        <f>L5802/J5802</f>
        <v>0.16367291639351422</v>
      </c>
      <c r="N5802" t="str">
        <f>IF(ISNA(VLOOKUP(A5802,'Returns Data'!A:A,1,0)),"No","Yes")</f>
        <v>No</v>
      </c>
      <c r="O5802" t="s">
        <v>10085</v>
      </c>
      <c r="P5802" t="str">
        <f>IFERROR(VLOOKUP(A5802,'Ratings Data'!A:C,3,0),"No Rating")</f>
        <v>No Rating</v>
      </c>
      <c r="Q5802" t="s">
        <v>10067</v>
      </c>
      <c r="R5802" s="5">
        <f t="shared" si="90"/>
        <v>1.0689468092320908</v>
      </c>
    </row>
    <row r="5803" spans="1:18" x14ac:dyDescent="0.3">
      <c r="A5803" t="s">
        <v>8116</v>
      </c>
      <c r="B5803" s="2">
        <v>45714</v>
      </c>
      <c r="C5803" t="s">
        <v>10022</v>
      </c>
      <c r="D5803" t="s">
        <v>10033</v>
      </c>
      <c r="E5803" t="s">
        <v>10036</v>
      </c>
      <c r="F5803">
        <v>15</v>
      </c>
      <c r="G5803">
        <v>222.49</v>
      </c>
      <c r="H5803">
        <v>180.68</v>
      </c>
      <c r="I5803" t="s">
        <v>10040</v>
      </c>
      <c r="J5803">
        <f>F5803*G5803</f>
        <v>3337.3500000000004</v>
      </c>
      <c r="K5803">
        <f>F5803*H5803</f>
        <v>2710.2000000000003</v>
      </c>
      <c r="L5803">
        <f>J5803-K5803</f>
        <v>627.15000000000009</v>
      </c>
      <c r="M5803" s="5">
        <f>L5803/J5803</f>
        <v>0.18791855813744437</v>
      </c>
      <c r="N5803" t="str">
        <f>IF(ISNA(VLOOKUP(A5803,'Returns Data'!A:A,1,0)),"No","Yes")</f>
        <v>No</v>
      </c>
      <c r="O5803" t="s">
        <v>10085</v>
      </c>
      <c r="P5803" t="str">
        <f>IFERROR(VLOOKUP(A5803,'Ratings Data'!A:C,3,0),"No Rating")</f>
        <v>No Rating</v>
      </c>
      <c r="Q5803" t="s">
        <v>10067</v>
      </c>
      <c r="R5803" s="5">
        <f t="shared" si="90"/>
        <v>0.82321030549364116</v>
      </c>
    </row>
    <row r="5804" spans="1:18" x14ac:dyDescent="0.3">
      <c r="A5804" t="s">
        <v>8553</v>
      </c>
      <c r="B5804" s="2">
        <v>45714</v>
      </c>
      <c r="C5804" t="s">
        <v>10012</v>
      </c>
      <c r="D5804" t="s">
        <v>10030</v>
      </c>
      <c r="E5804" t="s">
        <v>10035</v>
      </c>
      <c r="F5804">
        <v>10</v>
      </c>
      <c r="G5804">
        <v>324.45</v>
      </c>
      <c r="H5804">
        <v>222.45</v>
      </c>
      <c r="I5804" t="s">
        <v>10040</v>
      </c>
      <c r="J5804">
        <f>F5804*G5804</f>
        <v>3244.5</v>
      </c>
      <c r="K5804">
        <f>F5804*H5804</f>
        <v>2224.5</v>
      </c>
      <c r="L5804">
        <f>J5804-K5804</f>
        <v>1020</v>
      </c>
      <c r="M5804" s="5">
        <f>L5804/J5804</f>
        <v>0.31437817845584837</v>
      </c>
      <c r="N5804" t="str">
        <f>IF(ISNA(VLOOKUP(A5804,'Returns Data'!A:A,1,0)),"No","Yes")</f>
        <v>No</v>
      </c>
      <c r="O5804" t="s">
        <v>10085</v>
      </c>
      <c r="P5804" t="str">
        <f>IFERROR(VLOOKUP(A5804,'Ratings Data'!A:C,3,0),"No Rating")</f>
        <v>No Rating</v>
      </c>
      <c r="Q5804" t="s">
        <v>10067</v>
      </c>
      <c r="R5804" s="5">
        <f t="shared" si="90"/>
        <v>-2.7821475122477519E-2</v>
      </c>
    </row>
    <row r="5805" spans="1:18" x14ac:dyDescent="0.3">
      <c r="A5805" t="s">
        <v>9025</v>
      </c>
      <c r="B5805" s="2">
        <v>45714</v>
      </c>
      <c r="C5805" t="s">
        <v>10018</v>
      </c>
      <c r="D5805" t="s">
        <v>10033</v>
      </c>
      <c r="E5805" t="s">
        <v>10035</v>
      </c>
      <c r="F5805">
        <v>3</v>
      </c>
      <c r="G5805">
        <v>179.32</v>
      </c>
      <c r="H5805">
        <v>114.52</v>
      </c>
      <c r="I5805" t="s">
        <v>10039</v>
      </c>
      <c r="J5805">
        <f>F5805*G5805</f>
        <v>537.96</v>
      </c>
      <c r="K5805">
        <f>F5805*H5805</f>
        <v>343.56</v>
      </c>
      <c r="L5805">
        <f>J5805-K5805</f>
        <v>194.40000000000003</v>
      </c>
      <c r="M5805" s="5">
        <f>L5805/J5805</f>
        <v>0.3613651572607629</v>
      </c>
      <c r="N5805" t="str">
        <f>IF(ISNA(VLOOKUP(A5805,'Returns Data'!A:A,1,0)),"No","Yes")</f>
        <v>Yes</v>
      </c>
      <c r="O5805" t="str">
        <f>IFERROR(VLOOKUP(A5805,'Returns Data'!A:E,5,0),"No Returns")</f>
        <v>Late Delivery</v>
      </c>
      <c r="P5805" t="str">
        <f>IFERROR(VLOOKUP(A5805,'Ratings Data'!A:C,3,0),"No Rating")</f>
        <v>No Rating</v>
      </c>
      <c r="Q5805" t="s">
        <v>10067</v>
      </c>
      <c r="R5805" s="5">
        <f t="shared" si="90"/>
        <v>-0.83419325011558021</v>
      </c>
    </row>
    <row r="5806" spans="1:18" x14ac:dyDescent="0.3">
      <c r="A5806" t="s">
        <v>9378</v>
      </c>
      <c r="B5806" s="2">
        <v>45714</v>
      </c>
      <c r="C5806" t="s">
        <v>10018</v>
      </c>
      <c r="D5806" t="s">
        <v>10033</v>
      </c>
      <c r="E5806" t="s">
        <v>10035</v>
      </c>
      <c r="F5806">
        <v>20</v>
      </c>
      <c r="G5806">
        <v>172.49</v>
      </c>
      <c r="H5806">
        <v>112.34</v>
      </c>
      <c r="I5806" t="s">
        <v>10039</v>
      </c>
      <c r="J5806">
        <f>F5806*G5806</f>
        <v>3449.8</v>
      </c>
      <c r="K5806">
        <f>F5806*H5806</f>
        <v>2246.8000000000002</v>
      </c>
      <c r="L5806">
        <f>J5806-K5806</f>
        <v>1203</v>
      </c>
      <c r="M5806" s="5">
        <f>L5806/J5806</f>
        <v>0.34871586758652673</v>
      </c>
      <c r="N5806" t="str">
        <f>IF(ISNA(VLOOKUP(A5806,'Returns Data'!A:A,1,0)),"No","Yes")</f>
        <v>No</v>
      </c>
      <c r="O5806" t="s">
        <v>10085</v>
      </c>
      <c r="P5806" t="str">
        <f>IFERROR(VLOOKUP(A5806,'Ratings Data'!A:C,3,0),"No Rating")</f>
        <v>No Rating</v>
      </c>
      <c r="Q5806" t="s">
        <v>10067</v>
      </c>
      <c r="R5806" s="5">
        <f t="shared" si="90"/>
        <v>5.4127444419659456</v>
      </c>
    </row>
    <row r="5807" spans="1:18" x14ac:dyDescent="0.3">
      <c r="A5807" t="s">
        <v>9621</v>
      </c>
      <c r="B5807" s="2">
        <v>45714</v>
      </c>
      <c r="C5807" t="s">
        <v>10018</v>
      </c>
      <c r="D5807" t="s">
        <v>10033</v>
      </c>
      <c r="E5807" t="s">
        <v>10035</v>
      </c>
      <c r="F5807">
        <v>18</v>
      </c>
      <c r="G5807">
        <v>242.93</v>
      </c>
      <c r="H5807">
        <v>199.05</v>
      </c>
      <c r="I5807" t="s">
        <v>10040</v>
      </c>
      <c r="J5807">
        <f>F5807*G5807</f>
        <v>4372.74</v>
      </c>
      <c r="K5807">
        <f>F5807*H5807</f>
        <v>3582.9</v>
      </c>
      <c r="L5807">
        <f>J5807-K5807</f>
        <v>789.83999999999969</v>
      </c>
      <c r="M5807" s="5">
        <f>L5807/J5807</f>
        <v>0.18062816449182886</v>
      </c>
      <c r="N5807" t="str">
        <f>IF(ISNA(VLOOKUP(A5807,'Returns Data'!A:A,1,0)),"No","Yes")</f>
        <v>No</v>
      </c>
      <c r="O5807" t="s">
        <v>10085</v>
      </c>
      <c r="P5807" t="str">
        <f>IFERROR(VLOOKUP(A5807,'Ratings Data'!A:C,3,0),"No Rating")</f>
        <v>No Rating</v>
      </c>
      <c r="Q5807" t="s">
        <v>10067</v>
      </c>
      <c r="R5807" s="5">
        <f t="shared" si="90"/>
        <v>0.26753434981738061</v>
      </c>
    </row>
    <row r="5808" spans="1:18" x14ac:dyDescent="0.3">
      <c r="A5808" t="s">
        <v>9711</v>
      </c>
      <c r="B5808" s="2">
        <v>45714</v>
      </c>
      <c r="C5808" t="s">
        <v>10012</v>
      </c>
      <c r="D5808" t="s">
        <v>10030</v>
      </c>
      <c r="E5808" t="s">
        <v>10038</v>
      </c>
      <c r="F5808">
        <v>4</v>
      </c>
      <c r="G5808">
        <v>262.55</v>
      </c>
      <c r="H5808">
        <v>225.53</v>
      </c>
      <c r="I5808" t="s">
        <v>10039</v>
      </c>
      <c r="J5808">
        <f>F5808*G5808</f>
        <v>1050.2</v>
      </c>
      <c r="K5808">
        <f>F5808*H5808</f>
        <v>902.12</v>
      </c>
      <c r="L5808">
        <f>J5808-K5808</f>
        <v>148.08000000000004</v>
      </c>
      <c r="M5808" s="5">
        <f>L5808/J5808</f>
        <v>0.14100171395924588</v>
      </c>
      <c r="N5808" t="str">
        <f>IF(ISNA(VLOOKUP(A5808,'Returns Data'!A:A,1,0)),"No","Yes")</f>
        <v>No</v>
      </c>
      <c r="O5808" t="s">
        <v>10085</v>
      </c>
      <c r="P5808" t="str">
        <f>IFERROR(VLOOKUP(A5808,'Ratings Data'!A:C,3,0),"No Rating")</f>
        <v>No Rating</v>
      </c>
      <c r="Q5808" t="s">
        <v>10067</v>
      </c>
      <c r="R5808" s="5">
        <f t="shared" si="90"/>
        <v>-0.75983022086838004</v>
      </c>
    </row>
    <row r="5809" spans="1:18" x14ac:dyDescent="0.3">
      <c r="A5809" t="s">
        <v>31</v>
      </c>
      <c r="B5809" s="2">
        <v>45715</v>
      </c>
      <c r="C5809" t="s">
        <v>10012</v>
      </c>
      <c r="D5809" t="s">
        <v>10030</v>
      </c>
      <c r="E5809" t="s">
        <v>10035</v>
      </c>
      <c r="F5809">
        <v>1</v>
      </c>
      <c r="G5809">
        <v>306.29000000000002</v>
      </c>
      <c r="H5809">
        <v>184.91</v>
      </c>
      <c r="I5809" t="s">
        <v>10039</v>
      </c>
      <c r="J5809">
        <f>F5809*G5809</f>
        <v>306.29000000000002</v>
      </c>
      <c r="K5809">
        <f>F5809*H5809</f>
        <v>184.91</v>
      </c>
      <c r="L5809">
        <f>J5809-K5809</f>
        <v>121.38000000000002</v>
      </c>
      <c r="M5809" s="5">
        <f>L5809/J5809</f>
        <v>0.39629109667308765</v>
      </c>
      <c r="N5809" t="str">
        <f>IF(ISNA(VLOOKUP(A5809,'Returns Data'!A:A,1,0)),"No","Yes")</f>
        <v>No</v>
      </c>
      <c r="O5809" t="s">
        <v>10085</v>
      </c>
      <c r="P5809" t="str">
        <f>IFERROR(VLOOKUP(A5809,'Ratings Data'!A:C,3,0),"No Rating")</f>
        <v>No Rating</v>
      </c>
      <c r="Q5809" t="s">
        <v>10067</v>
      </c>
      <c r="R5809" s="5">
        <f t="shared" si="90"/>
        <v>-0.70835079032565229</v>
      </c>
    </row>
    <row r="5810" spans="1:18" x14ac:dyDescent="0.3">
      <c r="A5810" t="s">
        <v>336</v>
      </c>
      <c r="B5810" s="2">
        <v>45715</v>
      </c>
      <c r="C5810" t="s">
        <v>10028</v>
      </c>
      <c r="D5810" t="s">
        <v>10032</v>
      </c>
      <c r="E5810" t="s">
        <v>10034</v>
      </c>
      <c r="F5810">
        <v>19</v>
      </c>
      <c r="G5810">
        <v>465.3</v>
      </c>
      <c r="H5810">
        <v>402.36</v>
      </c>
      <c r="I5810" t="s">
        <v>10040</v>
      </c>
      <c r="J5810">
        <f>F5810*G5810</f>
        <v>8840.7000000000007</v>
      </c>
      <c r="K5810">
        <f>F5810*H5810</f>
        <v>7644.84</v>
      </c>
      <c r="L5810">
        <f>J5810-K5810</f>
        <v>1195.8600000000006</v>
      </c>
      <c r="M5810" s="5">
        <f>L5810/J5810</f>
        <v>0.13526756931012254</v>
      </c>
      <c r="N5810" t="str">
        <f>IF(ISNA(VLOOKUP(A5810,'Returns Data'!A:A,1,0)),"No","Yes")</f>
        <v>No</v>
      </c>
      <c r="O5810" t="s">
        <v>10085</v>
      </c>
      <c r="P5810" t="str">
        <f>IFERROR(VLOOKUP(A5810,'Ratings Data'!A:C,3,0),"No Rating")</f>
        <v>No Rating</v>
      </c>
      <c r="Q5810" t="s">
        <v>10067</v>
      </c>
      <c r="R5810" s="5">
        <f t="shared" si="90"/>
        <v>27.863821868164155</v>
      </c>
    </row>
    <row r="5811" spans="1:18" x14ac:dyDescent="0.3">
      <c r="A5811" t="s">
        <v>603</v>
      </c>
      <c r="B5811" s="2">
        <v>45715</v>
      </c>
      <c r="C5811" t="s">
        <v>10028</v>
      </c>
      <c r="D5811" t="s">
        <v>10032</v>
      </c>
      <c r="E5811" t="s">
        <v>10038</v>
      </c>
      <c r="F5811">
        <v>1</v>
      </c>
      <c r="G5811">
        <v>386.68</v>
      </c>
      <c r="H5811">
        <v>235.91</v>
      </c>
      <c r="I5811" t="s">
        <v>10039</v>
      </c>
      <c r="J5811">
        <f>F5811*G5811</f>
        <v>386.68</v>
      </c>
      <c r="K5811">
        <f>F5811*H5811</f>
        <v>235.91</v>
      </c>
      <c r="L5811">
        <f>J5811-K5811</f>
        <v>150.77000000000001</v>
      </c>
      <c r="M5811" s="5">
        <f>L5811/J5811</f>
        <v>0.38990896865625324</v>
      </c>
      <c r="N5811" t="str">
        <f>IF(ISNA(VLOOKUP(A5811,'Returns Data'!A:A,1,0)),"No","Yes")</f>
        <v>No</v>
      </c>
      <c r="O5811" t="s">
        <v>10085</v>
      </c>
      <c r="P5811" t="str">
        <f>IFERROR(VLOOKUP(A5811,'Ratings Data'!A:C,3,0),"No Rating")</f>
        <v>No Rating</v>
      </c>
      <c r="Q5811" t="s">
        <v>10067</v>
      </c>
      <c r="R5811" s="5">
        <f t="shared" si="90"/>
        <v>-0.95626138201726107</v>
      </c>
    </row>
    <row r="5812" spans="1:18" x14ac:dyDescent="0.3">
      <c r="A5812" t="s">
        <v>778</v>
      </c>
      <c r="B5812" s="2">
        <v>45715</v>
      </c>
      <c r="C5812" t="s">
        <v>10023</v>
      </c>
      <c r="D5812" t="s">
        <v>10033</v>
      </c>
      <c r="E5812" t="s">
        <v>10036</v>
      </c>
      <c r="F5812">
        <v>8</v>
      </c>
      <c r="G5812">
        <v>256.64</v>
      </c>
      <c r="H5812">
        <v>183.43</v>
      </c>
      <c r="I5812" t="s">
        <v>10039</v>
      </c>
      <c r="J5812">
        <f>F5812*G5812</f>
        <v>2053.12</v>
      </c>
      <c r="K5812">
        <f>F5812*H5812</f>
        <v>1467.44</v>
      </c>
      <c r="L5812">
        <f>J5812-K5812</f>
        <v>585.67999999999984</v>
      </c>
      <c r="M5812" s="5">
        <f>L5812/J5812</f>
        <v>0.28526340399002487</v>
      </c>
      <c r="N5812" t="str">
        <f>IF(ISNA(VLOOKUP(A5812,'Returns Data'!A:A,1,0)),"No","Yes")</f>
        <v>No</v>
      </c>
      <c r="O5812" t="s">
        <v>10085</v>
      </c>
      <c r="P5812" t="str">
        <f>IFERROR(VLOOKUP(A5812,'Ratings Data'!A:C,3,0),"No Rating")</f>
        <v>No Rating</v>
      </c>
      <c r="Q5812" t="s">
        <v>10067</v>
      </c>
      <c r="R5812" s="5">
        <f t="shared" si="90"/>
        <v>4.3096100134478119</v>
      </c>
    </row>
    <row r="5813" spans="1:18" x14ac:dyDescent="0.3">
      <c r="A5813" t="s">
        <v>860</v>
      </c>
      <c r="B5813" s="2">
        <v>45715</v>
      </c>
      <c r="C5813" t="s">
        <v>10013</v>
      </c>
      <c r="D5813" t="s">
        <v>10030</v>
      </c>
      <c r="E5813" t="s">
        <v>10035</v>
      </c>
      <c r="F5813">
        <v>17</v>
      </c>
      <c r="G5813">
        <v>409.94</v>
      </c>
      <c r="H5813">
        <v>259.49</v>
      </c>
      <c r="I5813" t="s">
        <v>10039</v>
      </c>
      <c r="J5813">
        <f>F5813*G5813</f>
        <v>6968.98</v>
      </c>
      <c r="K5813">
        <f>F5813*H5813</f>
        <v>4411.33</v>
      </c>
      <c r="L5813">
        <f>J5813-K5813</f>
        <v>2557.6499999999996</v>
      </c>
      <c r="M5813" s="5">
        <f>L5813/J5813</f>
        <v>0.36700492755037317</v>
      </c>
      <c r="N5813" t="str">
        <f>IF(ISNA(VLOOKUP(A5813,'Returns Data'!A:A,1,0)),"No","Yes")</f>
        <v>No</v>
      </c>
      <c r="O5813" t="s">
        <v>10085</v>
      </c>
      <c r="P5813" t="str">
        <f>IFERROR(VLOOKUP(A5813,'Ratings Data'!A:C,3,0),"No Rating")</f>
        <v>No Rating</v>
      </c>
      <c r="Q5813" t="s">
        <v>10067</v>
      </c>
      <c r="R5813" s="5">
        <f t="shared" si="90"/>
        <v>2.394336424563591</v>
      </c>
    </row>
    <row r="5814" spans="1:18" x14ac:dyDescent="0.3">
      <c r="A5814" t="s">
        <v>1066</v>
      </c>
      <c r="B5814" s="2">
        <v>45715</v>
      </c>
      <c r="C5814" t="s">
        <v>10013</v>
      </c>
      <c r="D5814" t="s">
        <v>10030</v>
      </c>
      <c r="E5814" t="s">
        <v>10034</v>
      </c>
      <c r="F5814">
        <v>14</v>
      </c>
      <c r="G5814">
        <v>307.60000000000002</v>
      </c>
      <c r="H5814">
        <v>235.82</v>
      </c>
      <c r="I5814" t="s">
        <v>10040</v>
      </c>
      <c r="J5814">
        <f>F5814*G5814</f>
        <v>4306.4000000000005</v>
      </c>
      <c r="K5814">
        <f>F5814*H5814</f>
        <v>3301.48</v>
      </c>
      <c r="L5814">
        <f>J5814-K5814</f>
        <v>1004.9200000000005</v>
      </c>
      <c r="M5814" s="5">
        <f>L5814/J5814</f>
        <v>0.23335500650195068</v>
      </c>
      <c r="N5814" t="str">
        <f>IF(ISNA(VLOOKUP(A5814,'Returns Data'!A:A,1,0)),"No","Yes")</f>
        <v>No</v>
      </c>
      <c r="O5814" t="s">
        <v>10085</v>
      </c>
      <c r="P5814" t="str">
        <f>IFERROR(VLOOKUP(A5814,'Ratings Data'!A:C,3,0),"No Rating")</f>
        <v>No Rating</v>
      </c>
      <c r="Q5814" t="s">
        <v>10067</v>
      </c>
      <c r="R5814" s="5">
        <f t="shared" si="90"/>
        <v>-0.38206165034194378</v>
      </c>
    </row>
    <row r="5815" spans="1:18" x14ac:dyDescent="0.3">
      <c r="A5815" t="s">
        <v>1084</v>
      </c>
      <c r="B5815" s="2">
        <v>45715</v>
      </c>
      <c r="C5815" t="s">
        <v>10024</v>
      </c>
      <c r="D5815" t="s">
        <v>10029</v>
      </c>
      <c r="E5815" t="s">
        <v>10037</v>
      </c>
      <c r="F5815">
        <v>7</v>
      </c>
      <c r="G5815">
        <v>326.77</v>
      </c>
      <c r="H5815">
        <v>286.14999999999998</v>
      </c>
      <c r="I5815" t="s">
        <v>10040</v>
      </c>
      <c r="J5815">
        <f>F5815*G5815</f>
        <v>2287.39</v>
      </c>
      <c r="K5815">
        <f>F5815*H5815</f>
        <v>2003.0499999999997</v>
      </c>
      <c r="L5815">
        <f>J5815-K5815</f>
        <v>284.34000000000015</v>
      </c>
      <c r="M5815" s="5">
        <f>L5815/J5815</f>
        <v>0.12430761697830285</v>
      </c>
      <c r="N5815" t="str">
        <f>IF(ISNA(VLOOKUP(A5815,'Returns Data'!A:A,1,0)),"No","Yes")</f>
        <v>No</v>
      </c>
      <c r="O5815" t="s">
        <v>10085</v>
      </c>
      <c r="P5815" t="str">
        <f>IFERROR(VLOOKUP(A5815,'Ratings Data'!A:C,3,0),"No Rating")</f>
        <v>No Rating</v>
      </c>
      <c r="Q5815" t="s">
        <v>10067</v>
      </c>
      <c r="R5815" s="5">
        <f t="shared" si="90"/>
        <v>-0.46883940182054629</v>
      </c>
    </row>
    <row r="5816" spans="1:18" x14ac:dyDescent="0.3">
      <c r="A5816" t="s">
        <v>1920</v>
      </c>
      <c r="B5816" s="2">
        <v>45715</v>
      </c>
      <c r="C5816" t="s">
        <v>10013</v>
      </c>
      <c r="D5816" t="s">
        <v>10030</v>
      </c>
      <c r="E5816" t="s">
        <v>10038</v>
      </c>
      <c r="F5816">
        <v>10</v>
      </c>
      <c r="G5816">
        <v>174.2</v>
      </c>
      <c r="H5816">
        <v>109.15</v>
      </c>
      <c r="I5816" t="s">
        <v>10040</v>
      </c>
      <c r="J5816">
        <f>F5816*G5816</f>
        <v>1742</v>
      </c>
      <c r="K5816">
        <f>F5816*H5816</f>
        <v>1091.5</v>
      </c>
      <c r="L5816">
        <f>J5816-K5816</f>
        <v>650.5</v>
      </c>
      <c r="M5816" s="5">
        <f>L5816/J5816</f>
        <v>0.37342135476463834</v>
      </c>
      <c r="N5816" t="str">
        <f>IF(ISNA(VLOOKUP(A5816,'Returns Data'!A:A,1,0)),"No","Yes")</f>
        <v>No</v>
      </c>
      <c r="O5816" t="s">
        <v>10085</v>
      </c>
      <c r="P5816" t="str">
        <f>IFERROR(VLOOKUP(A5816,'Ratings Data'!A:C,3,0),"No Rating")</f>
        <v>No Rating</v>
      </c>
      <c r="Q5816" t="s">
        <v>10067</v>
      </c>
      <c r="R5816" s="5">
        <f t="shared" si="90"/>
        <v>-0.23843332356965796</v>
      </c>
    </row>
    <row r="5817" spans="1:18" x14ac:dyDescent="0.3">
      <c r="A5817" t="s">
        <v>2261</v>
      </c>
      <c r="B5817" s="2">
        <v>45715</v>
      </c>
      <c r="C5817" t="s">
        <v>10022</v>
      </c>
      <c r="D5817" t="s">
        <v>10033</v>
      </c>
      <c r="E5817" t="s">
        <v>10037</v>
      </c>
      <c r="F5817">
        <v>8</v>
      </c>
      <c r="G5817">
        <v>276.2</v>
      </c>
      <c r="H5817">
        <v>201.09</v>
      </c>
      <c r="I5817" t="s">
        <v>10039</v>
      </c>
      <c r="J5817">
        <f>F5817*G5817</f>
        <v>2209.6</v>
      </c>
      <c r="K5817">
        <f>F5817*H5817</f>
        <v>1608.72</v>
      </c>
      <c r="L5817">
        <f>J5817-K5817</f>
        <v>600.87999999999988</v>
      </c>
      <c r="M5817" s="5">
        <f>L5817/J5817</f>
        <v>0.27194062273714698</v>
      </c>
      <c r="N5817" t="str">
        <f>IF(ISNA(VLOOKUP(A5817,'Returns Data'!A:A,1,0)),"No","Yes")</f>
        <v>No</v>
      </c>
      <c r="O5817" t="s">
        <v>10085</v>
      </c>
      <c r="P5817" t="str">
        <f>IFERROR(VLOOKUP(A5817,'Ratings Data'!A:C,3,0),"No Rating")</f>
        <v>No Rating</v>
      </c>
      <c r="Q5817" t="s">
        <v>10067</v>
      </c>
      <c r="R5817" s="5">
        <f t="shared" si="90"/>
        <v>0.26842709529276687</v>
      </c>
    </row>
    <row r="5818" spans="1:18" x14ac:dyDescent="0.3">
      <c r="A5818" t="s">
        <v>2459</v>
      </c>
      <c r="B5818" s="2">
        <v>45715</v>
      </c>
      <c r="C5818" t="s">
        <v>10023</v>
      </c>
      <c r="D5818" t="s">
        <v>10033</v>
      </c>
      <c r="E5818" t="s">
        <v>10036</v>
      </c>
      <c r="F5818">
        <v>18</v>
      </c>
      <c r="G5818">
        <v>425.77</v>
      </c>
      <c r="H5818">
        <v>265.58</v>
      </c>
      <c r="I5818" t="s">
        <v>10040</v>
      </c>
      <c r="J5818">
        <f>F5818*G5818</f>
        <v>7663.86</v>
      </c>
      <c r="K5818">
        <f>F5818*H5818</f>
        <v>4780.4399999999996</v>
      </c>
      <c r="L5818">
        <f>J5818-K5818</f>
        <v>2883.42</v>
      </c>
      <c r="M5818" s="5">
        <f>L5818/J5818</f>
        <v>0.37623599596026025</v>
      </c>
      <c r="N5818" t="str">
        <f>IF(ISNA(VLOOKUP(A5818,'Returns Data'!A:A,1,0)),"No","Yes")</f>
        <v>No</v>
      </c>
      <c r="O5818" t="s">
        <v>10085</v>
      </c>
      <c r="P5818" t="str">
        <f>IFERROR(VLOOKUP(A5818,'Ratings Data'!A:C,3,0),"No Rating")</f>
        <v>No Rating</v>
      </c>
      <c r="Q5818" t="s">
        <v>10067</v>
      </c>
      <c r="R5818" s="5">
        <f t="shared" si="90"/>
        <v>2.4684377262853006</v>
      </c>
    </row>
    <row r="5819" spans="1:18" x14ac:dyDescent="0.3">
      <c r="A5819" t="s">
        <v>2582</v>
      </c>
      <c r="B5819" s="2">
        <v>45715</v>
      </c>
      <c r="C5819" t="s">
        <v>10028</v>
      </c>
      <c r="D5819" t="s">
        <v>10032</v>
      </c>
      <c r="E5819" t="s">
        <v>10036</v>
      </c>
      <c r="F5819">
        <v>12</v>
      </c>
      <c r="G5819">
        <v>116.61</v>
      </c>
      <c r="H5819">
        <v>83.42</v>
      </c>
      <c r="I5819" t="s">
        <v>10040</v>
      </c>
      <c r="J5819">
        <f>F5819*G5819</f>
        <v>1399.32</v>
      </c>
      <c r="K5819">
        <f>F5819*H5819</f>
        <v>1001.04</v>
      </c>
      <c r="L5819">
        <f>J5819-K5819</f>
        <v>398.28</v>
      </c>
      <c r="M5819" s="5">
        <f>L5819/J5819</f>
        <v>0.28462396020924446</v>
      </c>
      <c r="N5819" t="str">
        <f>IF(ISNA(VLOOKUP(A5819,'Returns Data'!A:A,1,0)),"No","Yes")</f>
        <v>No</v>
      </c>
      <c r="O5819" t="s">
        <v>10085</v>
      </c>
      <c r="P5819">
        <f>IFERROR(VLOOKUP(A5819,'Ratings Data'!A:C,3,0),"No Rating")</f>
        <v>5</v>
      </c>
      <c r="Q5819" t="s">
        <v>10067</v>
      </c>
      <c r="R5819" s="5">
        <f t="shared" si="90"/>
        <v>-0.8174131573384692</v>
      </c>
    </row>
    <row r="5820" spans="1:18" x14ac:dyDescent="0.3">
      <c r="A5820" t="s">
        <v>2741</v>
      </c>
      <c r="B5820" s="2">
        <v>45715</v>
      </c>
      <c r="C5820" t="s">
        <v>10011</v>
      </c>
      <c r="D5820" t="s">
        <v>10029</v>
      </c>
      <c r="E5820" t="s">
        <v>10037</v>
      </c>
      <c r="F5820">
        <v>20</v>
      </c>
      <c r="G5820">
        <v>443.83</v>
      </c>
      <c r="H5820">
        <v>302.24</v>
      </c>
      <c r="I5820" t="s">
        <v>10040</v>
      </c>
      <c r="J5820">
        <f>F5820*G5820</f>
        <v>8876.6</v>
      </c>
      <c r="K5820">
        <f>F5820*H5820</f>
        <v>6044.8</v>
      </c>
      <c r="L5820">
        <f>J5820-K5820</f>
        <v>2831.8</v>
      </c>
      <c r="M5820" s="5">
        <f>L5820/J5820</f>
        <v>0.31901854313588535</v>
      </c>
      <c r="N5820" t="str">
        <f>IF(ISNA(VLOOKUP(A5820,'Returns Data'!A:A,1,0)),"No","Yes")</f>
        <v>No</v>
      </c>
      <c r="O5820" t="s">
        <v>10085</v>
      </c>
      <c r="P5820" t="str">
        <f>IFERROR(VLOOKUP(A5820,'Ratings Data'!A:C,3,0),"No Rating")</f>
        <v>No Rating</v>
      </c>
      <c r="Q5820" t="s">
        <v>10067</v>
      </c>
      <c r="R5820" s="5">
        <f t="shared" si="90"/>
        <v>5.3435097047137186</v>
      </c>
    </row>
    <row r="5821" spans="1:18" x14ac:dyDescent="0.3">
      <c r="A5821" t="s">
        <v>2824</v>
      </c>
      <c r="B5821" s="2">
        <v>45715</v>
      </c>
      <c r="C5821" t="s">
        <v>10013</v>
      </c>
      <c r="D5821" t="s">
        <v>10030</v>
      </c>
      <c r="E5821" t="s">
        <v>10038</v>
      </c>
      <c r="F5821">
        <v>4</v>
      </c>
      <c r="G5821">
        <v>131.93</v>
      </c>
      <c r="H5821">
        <v>88.51</v>
      </c>
      <c r="I5821" t="s">
        <v>10040</v>
      </c>
      <c r="J5821">
        <f>F5821*G5821</f>
        <v>527.72</v>
      </c>
      <c r="K5821">
        <f>F5821*H5821</f>
        <v>354.04</v>
      </c>
      <c r="L5821">
        <f>J5821-K5821</f>
        <v>173.68</v>
      </c>
      <c r="M5821" s="5">
        <f>L5821/J5821</f>
        <v>0.32911392405063289</v>
      </c>
      <c r="N5821" t="str">
        <f>IF(ISNA(VLOOKUP(A5821,'Returns Data'!A:A,1,0)),"No","Yes")</f>
        <v>No</v>
      </c>
      <c r="O5821" t="s">
        <v>10085</v>
      </c>
      <c r="P5821">
        <f>IFERROR(VLOOKUP(A5821,'Ratings Data'!A:C,3,0),"No Rating")</f>
        <v>3</v>
      </c>
      <c r="Q5821" t="s">
        <v>10067</v>
      </c>
      <c r="R5821" s="5">
        <f t="shared" si="90"/>
        <v>-0.94054930942027359</v>
      </c>
    </row>
    <row r="5822" spans="1:18" x14ac:dyDescent="0.3">
      <c r="A5822" t="s">
        <v>2964</v>
      </c>
      <c r="B5822" s="2">
        <v>45715</v>
      </c>
      <c r="C5822" t="s">
        <v>10010</v>
      </c>
      <c r="D5822" t="s">
        <v>10029</v>
      </c>
      <c r="E5822" t="s">
        <v>10038</v>
      </c>
      <c r="F5822">
        <v>13</v>
      </c>
      <c r="G5822">
        <v>45.06</v>
      </c>
      <c r="H5822">
        <v>30.23</v>
      </c>
      <c r="I5822" t="s">
        <v>10039</v>
      </c>
      <c r="J5822">
        <f>F5822*G5822</f>
        <v>585.78</v>
      </c>
      <c r="K5822">
        <f>F5822*H5822</f>
        <v>392.99</v>
      </c>
      <c r="L5822">
        <f>J5822-K5822</f>
        <v>192.78999999999996</v>
      </c>
      <c r="M5822" s="5">
        <f>L5822/J5822</f>
        <v>0.32911673324456275</v>
      </c>
      <c r="N5822" t="str">
        <f>IF(ISNA(VLOOKUP(A5822,'Returns Data'!A:A,1,0)),"No","Yes")</f>
        <v>No</v>
      </c>
      <c r="O5822" t="s">
        <v>10085</v>
      </c>
      <c r="P5822" t="str">
        <f>IFERROR(VLOOKUP(A5822,'Ratings Data'!A:C,3,0),"No Rating")</f>
        <v>No Rating</v>
      </c>
      <c r="Q5822" t="s">
        <v>10067</v>
      </c>
      <c r="R5822" s="5">
        <f t="shared" si="90"/>
        <v>0.11002046539831718</v>
      </c>
    </row>
    <row r="5823" spans="1:18" x14ac:dyDescent="0.3">
      <c r="A5823" t="s">
        <v>3220</v>
      </c>
      <c r="B5823" s="2">
        <v>45715</v>
      </c>
      <c r="C5823" t="s">
        <v>10024</v>
      </c>
      <c r="D5823" t="s">
        <v>10029</v>
      </c>
      <c r="E5823" t="s">
        <v>10038</v>
      </c>
      <c r="F5823">
        <v>8</v>
      </c>
      <c r="G5823">
        <v>354.54</v>
      </c>
      <c r="H5823">
        <v>238.54</v>
      </c>
      <c r="I5823" t="s">
        <v>10040</v>
      </c>
      <c r="J5823">
        <f>F5823*G5823</f>
        <v>2836.32</v>
      </c>
      <c r="K5823">
        <f>F5823*H5823</f>
        <v>1908.32</v>
      </c>
      <c r="L5823">
        <f>J5823-K5823</f>
        <v>928.00000000000023</v>
      </c>
      <c r="M5823" s="5">
        <f>L5823/J5823</f>
        <v>0.32718452078749938</v>
      </c>
      <c r="N5823" t="str">
        <f>IF(ISNA(VLOOKUP(A5823,'Returns Data'!A:A,1,0)),"No","Yes")</f>
        <v>No</v>
      </c>
      <c r="O5823" t="s">
        <v>10085</v>
      </c>
      <c r="P5823" t="str">
        <f>IFERROR(VLOOKUP(A5823,'Ratings Data'!A:C,3,0),"No Rating")</f>
        <v>No Rating</v>
      </c>
      <c r="Q5823" t="s">
        <v>10067</v>
      </c>
      <c r="R5823" s="5">
        <f t="shared" si="90"/>
        <v>3.841954317320496</v>
      </c>
    </row>
    <row r="5824" spans="1:18" x14ac:dyDescent="0.3">
      <c r="A5824" t="s">
        <v>3867</v>
      </c>
      <c r="B5824" s="2">
        <v>45715</v>
      </c>
      <c r="C5824" t="s">
        <v>10009</v>
      </c>
      <c r="D5824" t="s">
        <v>10029</v>
      </c>
      <c r="E5824" t="s">
        <v>10036</v>
      </c>
      <c r="F5824">
        <v>15</v>
      </c>
      <c r="G5824">
        <v>40.35</v>
      </c>
      <c r="H5824">
        <v>33.24</v>
      </c>
      <c r="I5824" t="s">
        <v>10039</v>
      </c>
      <c r="J5824">
        <f>F5824*G5824</f>
        <v>605.25</v>
      </c>
      <c r="K5824">
        <f>F5824*H5824</f>
        <v>498.6</v>
      </c>
      <c r="L5824">
        <f>J5824-K5824</f>
        <v>106.64999999999998</v>
      </c>
      <c r="M5824" s="5">
        <f>L5824/J5824</f>
        <v>0.17620817843866168</v>
      </c>
      <c r="N5824" t="str">
        <f>IF(ISNA(VLOOKUP(A5824,'Returns Data'!A:A,1,0)),"No","Yes")</f>
        <v>No</v>
      </c>
      <c r="O5824" t="s">
        <v>10085</v>
      </c>
      <c r="P5824" t="str">
        <f>IFERROR(VLOOKUP(A5824,'Ratings Data'!A:C,3,0),"No Rating")</f>
        <v>No Rating</v>
      </c>
      <c r="Q5824" t="s">
        <v>10067</v>
      </c>
      <c r="R5824" s="5">
        <f t="shared" si="90"/>
        <v>-0.78660729395836859</v>
      </c>
    </row>
    <row r="5825" spans="1:18" x14ac:dyDescent="0.3">
      <c r="A5825" t="s">
        <v>5820</v>
      </c>
      <c r="B5825" s="2">
        <v>45715</v>
      </c>
      <c r="C5825" t="s">
        <v>10015</v>
      </c>
      <c r="D5825" t="s">
        <v>10031</v>
      </c>
      <c r="E5825" t="s">
        <v>10034</v>
      </c>
      <c r="F5825">
        <v>8</v>
      </c>
      <c r="G5825">
        <v>290.27</v>
      </c>
      <c r="H5825">
        <v>241.83</v>
      </c>
      <c r="I5825" t="s">
        <v>10039</v>
      </c>
      <c r="J5825">
        <f>F5825*G5825</f>
        <v>2322.16</v>
      </c>
      <c r="K5825">
        <f>F5825*H5825</f>
        <v>1934.64</v>
      </c>
      <c r="L5825">
        <f>J5825-K5825</f>
        <v>387.51999999999975</v>
      </c>
      <c r="M5825" s="5">
        <f>L5825/J5825</f>
        <v>0.16687911255038404</v>
      </c>
      <c r="N5825" t="str">
        <f>IF(ISNA(VLOOKUP(A5825,'Returns Data'!A:A,1,0)),"No","Yes")</f>
        <v>No</v>
      </c>
      <c r="O5825" t="s">
        <v>10085</v>
      </c>
      <c r="P5825" t="str">
        <f>IFERROR(VLOOKUP(A5825,'Ratings Data'!A:C,3,0),"No Rating")</f>
        <v>No Rating</v>
      </c>
      <c r="Q5825" t="s">
        <v>10067</v>
      </c>
      <c r="R5825" s="5">
        <f t="shared" si="90"/>
        <v>2.8366955803387026</v>
      </c>
    </row>
    <row r="5826" spans="1:18" x14ac:dyDescent="0.3">
      <c r="A5826" t="s">
        <v>6016</v>
      </c>
      <c r="B5826" s="2">
        <v>45715</v>
      </c>
      <c r="C5826" t="s">
        <v>10010</v>
      </c>
      <c r="D5826" t="s">
        <v>10029</v>
      </c>
      <c r="E5826" t="s">
        <v>10034</v>
      </c>
      <c r="F5826">
        <v>11</v>
      </c>
      <c r="G5826">
        <v>301.27</v>
      </c>
      <c r="H5826">
        <v>185.16</v>
      </c>
      <c r="I5826" t="s">
        <v>10040</v>
      </c>
      <c r="J5826">
        <f>F5826*G5826</f>
        <v>3313.97</v>
      </c>
      <c r="K5826">
        <f>F5826*H5826</f>
        <v>2036.76</v>
      </c>
      <c r="L5826">
        <f>J5826-K5826</f>
        <v>1277.2099999999998</v>
      </c>
      <c r="M5826" s="5">
        <f>L5826/J5826</f>
        <v>0.38540179905068539</v>
      </c>
      <c r="N5826" t="str">
        <f>IF(ISNA(VLOOKUP(A5826,'Returns Data'!A:A,1,0)),"No","Yes")</f>
        <v>No</v>
      </c>
      <c r="O5826" t="s">
        <v>10085</v>
      </c>
      <c r="P5826" t="str">
        <f>IFERROR(VLOOKUP(A5826,'Ratings Data'!A:C,3,0),"No Rating")</f>
        <v>No Rating</v>
      </c>
      <c r="Q5826" t="s">
        <v>10067</v>
      </c>
      <c r="R5826" s="5">
        <f t="shared" si="90"/>
        <v>0.42710665931718744</v>
      </c>
    </row>
    <row r="5827" spans="1:18" x14ac:dyDescent="0.3">
      <c r="A5827" t="s">
        <v>6030</v>
      </c>
      <c r="B5827" s="2">
        <v>45715</v>
      </c>
      <c r="C5827" t="s">
        <v>10019</v>
      </c>
      <c r="D5827" t="s">
        <v>10031</v>
      </c>
      <c r="E5827" t="s">
        <v>10036</v>
      </c>
      <c r="F5827">
        <v>20</v>
      </c>
      <c r="G5827">
        <v>468.07</v>
      </c>
      <c r="H5827">
        <v>285.36</v>
      </c>
      <c r="I5827" t="s">
        <v>10039</v>
      </c>
      <c r="J5827">
        <f>F5827*G5827</f>
        <v>9361.4</v>
      </c>
      <c r="K5827">
        <f>F5827*H5827</f>
        <v>5707.2000000000007</v>
      </c>
      <c r="L5827">
        <f>J5827-K5827</f>
        <v>3654.1999999999989</v>
      </c>
      <c r="M5827" s="5">
        <f>L5827/J5827</f>
        <v>0.39034759758155824</v>
      </c>
      <c r="N5827" t="str">
        <f>IF(ISNA(VLOOKUP(A5827,'Returns Data'!A:A,1,0)),"No","Yes")</f>
        <v>No</v>
      </c>
      <c r="O5827" t="s">
        <v>10085</v>
      </c>
      <c r="P5827" t="str">
        <f>IFERROR(VLOOKUP(A5827,'Ratings Data'!A:C,3,0),"No Rating")</f>
        <v>No Rating</v>
      </c>
      <c r="Q5827" t="s">
        <v>10067</v>
      </c>
      <c r="R5827" s="5">
        <f t="shared" si="90"/>
        <v>1.8248294341831703</v>
      </c>
    </row>
    <row r="5828" spans="1:18" x14ac:dyDescent="0.3">
      <c r="A5828" t="s">
        <v>6257</v>
      </c>
      <c r="B5828" s="2">
        <v>45715</v>
      </c>
      <c r="C5828" t="s">
        <v>10009</v>
      </c>
      <c r="D5828" t="s">
        <v>10029</v>
      </c>
      <c r="E5828" t="s">
        <v>10038</v>
      </c>
      <c r="F5828">
        <v>19</v>
      </c>
      <c r="G5828">
        <v>26.47</v>
      </c>
      <c r="H5828">
        <v>20.079999999999998</v>
      </c>
      <c r="I5828" t="s">
        <v>10040</v>
      </c>
      <c r="J5828">
        <f>F5828*G5828</f>
        <v>502.92999999999995</v>
      </c>
      <c r="K5828">
        <f>F5828*H5828</f>
        <v>381.52</v>
      </c>
      <c r="L5828">
        <f>J5828-K5828</f>
        <v>121.40999999999997</v>
      </c>
      <c r="M5828" s="5">
        <f>L5828/J5828</f>
        <v>0.24140536456365694</v>
      </c>
      <c r="N5828" t="str">
        <f>IF(ISNA(VLOOKUP(A5828,'Returns Data'!A:A,1,0)),"No","Yes")</f>
        <v>No</v>
      </c>
      <c r="O5828" t="s">
        <v>10085</v>
      </c>
      <c r="P5828" t="str">
        <f>IFERROR(VLOOKUP(A5828,'Ratings Data'!A:C,3,0),"No Rating")</f>
        <v>No Rating</v>
      </c>
      <c r="Q5828" t="s">
        <v>10067</v>
      </c>
      <c r="R5828" s="5">
        <f t="shared" ref="R5828:R5891" si="91">(J5828-J5827)/J5827</f>
        <v>-0.94627619800457197</v>
      </c>
    </row>
    <row r="5829" spans="1:18" x14ac:dyDescent="0.3">
      <c r="A5829" t="s">
        <v>6473</v>
      </c>
      <c r="B5829" s="2">
        <v>45715</v>
      </c>
      <c r="C5829" t="s">
        <v>10017</v>
      </c>
      <c r="D5829" t="s">
        <v>10032</v>
      </c>
      <c r="E5829" t="s">
        <v>10037</v>
      </c>
      <c r="F5829">
        <v>16</v>
      </c>
      <c r="G5829">
        <v>30.72</v>
      </c>
      <c r="H5829">
        <v>20.440000000000001</v>
      </c>
      <c r="I5829" t="s">
        <v>10040</v>
      </c>
      <c r="J5829">
        <f>F5829*G5829</f>
        <v>491.52</v>
      </c>
      <c r="K5829">
        <f>F5829*H5829</f>
        <v>327.04000000000002</v>
      </c>
      <c r="L5829">
        <f>J5829-K5829</f>
        <v>164.47999999999996</v>
      </c>
      <c r="M5829" s="5">
        <f>L5829/J5829</f>
        <v>0.33463541666666657</v>
      </c>
      <c r="N5829" t="str">
        <f>IF(ISNA(VLOOKUP(A5829,'Returns Data'!A:A,1,0)),"No","Yes")</f>
        <v>No</v>
      </c>
      <c r="O5829" t="s">
        <v>10085</v>
      </c>
      <c r="P5829" t="str">
        <f>IFERROR(VLOOKUP(A5829,'Ratings Data'!A:C,3,0),"No Rating")</f>
        <v>No Rating</v>
      </c>
      <c r="Q5829" t="s">
        <v>10067</v>
      </c>
      <c r="R5829" s="5">
        <f t="shared" si="91"/>
        <v>-2.2687053864354819E-2</v>
      </c>
    </row>
    <row r="5830" spans="1:18" x14ac:dyDescent="0.3">
      <c r="A5830" t="s">
        <v>6783</v>
      </c>
      <c r="B5830" s="2">
        <v>45715</v>
      </c>
      <c r="C5830" t="s">
        <v>10027</v>
      </c>
      <c r="D5830" t="s">
        <v>10032</v>
      </c>
      <c r="E5830" t="s">
        <v>10035</v>
      </c>
      <c r="F5830">
        <v>12</v>
      </c>
      <c r="G5830">
        <v>426.12</v>
      </c>
      <c r="H5830">
        <v>293.68</v>
      </c>
      <c r="I5830" t="s">
        <v>10040</v>
      </c>
      <c r="J5830">
        <f>F5830*G5830</f>
        <v>5113.4400000000005</v>
      </c>
      <c r="K5830">
        <f>F5830*H5830</f>
        <v>3524.16</v>
      </c>
      <c r="L5830">
        <f>J5830-K5830</f>
        <v>1589.2800000000007</v>
      </c>
      <c r="M5830" s="5">
        <f>L5830/J5830</f>
        <v>0.31080446822491326</v>
      </c>
      <c r="N5830" t="str">
        <f>IF(ISNA(VLOOKUP(A5830,'Returns Data'!A:A,1,0)),"No","Yes")</f>
        <v>No</v>
      </c>
      <c r="O5830" t="s">
        <v>10085</v>
      </c>
      <c r="P5830" t="str">
        <f>IFERROR(VLOOKUP(A5830,'Ratings Data'!A:C,3,0),"No Rating")</f>
        <v>No Rating</v>
      </c>
      <c r="Q5830" t="s">
        <v>10067</v>
      </c>
      <c r="R5830" s="5">
        <f t="shared" si="91"/>
        <v>9.4033203125</v>
      </c>
    </row>
    <row r="5831" spans="1:18" x14ac:dyDescent="0.3">
      <c r="A5831" t="s">
        <v>6910</v>
      </c>
      <c r="B5831" s="2">
        <v>45715</v>
      </c>
      <c r="C5831" t="s">
        <v>10011</v>
      </c>
      <c r="D5831" t="s">
        <v>10029</v>
      </c>
      <c r="E5831" t="s">
        <v>10037</v>
      </c>
      <c r="F5831">
        <v>8</v>
      </c>
      <c r="G5831">
        <v>260.85000000000002</v>
      </c>
      <c r="H5831">
        <v>229.27</v>
      </c>
      <c r="I5831" t="s">
        <v>10040</v>
      </c>
      <c r="J5831">
        <f>F5831*G5831</f>
        <v>2086.8000000000002</v>
      </c>
      <c r="K5831">
        <f>F5831*H5831</f>
        <v>1834.16</v>
      </c>
      <c r="L5831">
        <f>J5831-K5831</f>
        <v>252.6400000000001</v>
      </c>
      <c r="M5831" s="5">
        <f>L5831/J5831</f>
        <v>0.12106574659766153</v>
      </c>
      <c r="N5831" t="str">
        <f>IF(ISNA(VLOOKUP(A5831,'Returns Data'!A:A,1,0)),"No","Yes")</f>
        <v>No</v>
      </c>
      <c r="O5831" t="s">
        <v>10085</v>
      </c>
      <c r="P5831" t="str">
        <f>IFERROR(VLOOKUP(A5831,'Ratings Data'!A:C,3,0),"No Rating")</f>
        <v>No Rating</v>
      </c>
      <c r="Q5831" t="s">
        <v>10067</v>
      </c>
      <c r="R5831" s="5">
        <f t="shared" si="91"/>
        <v>-0.59189899558809722</v>
      </c>
    </row>
    <row r="5832" spans="1:18" x14ac:dyDescent="0.3">
      <c r="A5832" t="s">
        <v>8149</v>
      </c>
      <c r="B5832" s="2">
        <v>45715</v>
      </c>
      <c r="C5832" t="s">
        <v>10022</v>
      </c>
      <c r="D5832" t="s">
        <v>10033</v>
      </c>
      <c r="E5832" t="s">
        <v>10034</v>
      </c>
      <c r="F5832">
        <v>11</v>
      </c>
      <c r="G5832">
        <v>495.9</v>
      </c>
      <c r="H5832">
        <v>350.51</v>
      </c>
      <c r="I5832" t="s">
        <v>10039</v>
      </c>
      <c r="J5832">
        <f>F5832*G5832</f>
        <v>5454.9</v>
      </c>
      <c r="K5832">
        <f>F5832*H5832</f>
        <v>3855.6099999999997</v>
      </c>
      <c r="L5832">
        <f>J5832-K5832</f>
        <v>1599.29</v>
      </c>
      <c r="M5832" s="5">
        <f>L5832/J5832</f>
        <v>0.29318410969953623</v>
      </c>
      <c r="N5832" t="str">
        <f>IF(ISNA(VLOOKUP(A5832,'Returns Data'!A:A,1,0)),"No","Yes")</f>
        <v>Yes</v>
      </c>
      <c r="O5832" t="str">
        <f>IFERROR(VLOOKUP(A5832,'Returns Data'!A:E,5,0),"No Returns")</f>
        <v>Customer Changed Mind</v>
      </c>
      <c r="P5832" t="str">
        <f>IFERROR(VLOOKUP(A5832,'Ratings Data'!A:C,3,0),"No Rating")</f>
        <v>No Rating</v>
      </c>
      <c r="Q5832" t="s">
        <v>10067</v>
      </c>
      <c r="R5832" s="5">
        <f t="shared" si="91"/>
        <v>1.6140023001725126</v>
      </c>
    </row>
    <row r="5833" spans="1:18" x14ac:dyDescent="0.3">
      <c r="A5833" t="s">
        <v>8356</v>
      </c>
      <c r="B5833" s="2">
        <v>45715</v>
      </c>
      <c r="C5833" t="s">
        <v>10020</v>
      </c>
      <c r="D5833" t="s">
        <v>10030</v>
      </c>
      <c r="E5833" t="s">
        <v>10035</v>
      </c>
      <c r="F5833">
        <v>9</v>
      </c>
      <c r="G5833">
        <v>268.10000000000002</v>
      </c>
      <c r="H5833">
        <v>234.24</v>
      </c>
      <c r="I5833" t="s">
        <v>10040</v>
      </c>
      <c r="J5833">
        <f>F5833*G5833</f>
        <v>2412.9</v>
      </c>
      <c r="K5833">
        <f>F5833*H5833</f>
        <v>2108.16</v>
      </c>
      <c r="L5833">
        <f>J5833-K5833</f>
        <v>304.74000000000024</v>
      </c>
      <c r="M5833" s="5">
        <f>L5833/J5833</f>
        <v>0.12629615814994413</v>
      </c>
      <c r="N5833" t="str">
        <f>IF(ISNA(VLOOKUP(A5833,'Returns Data'!A:A,1,0)),"No","Yes")</f>
        <v>No</v>
      </c>
      <c r="O5833" t="s">
        <v>10085</v>
      </c>
      <c r="P5833">
        <f>IFERROR(VLOOKUP(A5833,'Ratings Data'!A:C,3,0),"No Rating")</f>
        <v>1</v>
      </c>
      <c r="Q5833" t="s">
        <v>10067</v>
      </c>
      <c r="R5833" s="5">
        <f t="shared" si="91"/>
        <v>-0.55766375185612926</v>
      </c>
    </row>
    <row r="5834" spans="1:18" x14ac:dyDescent="0.3">
      <c r="A5834" t="s">
        <v>8563</v>
      </c>
      <c r="B5834" s="2">
        <v>45715</v>
      </c>
      <c r="C5834" t="s">
        <v>10016</v>
      </c>
      <c r="D5834" t="s">
        <v>10032</v>
      </c>
      <c r="E5834" t="s">
        <v>10036</v>
      </c>
      <c r="F5834">
        <v>6</v>
      </c>
      <c r="G5834">
        <v>104.6</v>
      </c>
      <c r="H5834">
        <v>79.91</v>
      </c>
      <c r="I5834" t="s">
        <v>10040</v>
      </c>
      <c r="J5834">
        <f>F5834*G5834</f>
        <v>627.59999999999991</v>
      </c>
      <c r="K5834">
        <f>F5834*H5834</f>
        <v>479.46</v>
      </c>
      <c r="L5834">
        <f>J5834-K5834</f>
        <v>148.13999999999993</v>
      </c>
      <c r="M5834" s="5">
        <f>L5834/J5834</f>
        <v>0.23604206500956015</v>
      </c>
      <c r="N5834" t="str">
        <f>IF(ISNA(VLOOKUP(A5834,'Returns Data'!A:A,1,0)),"No","Yes")</f>
        <v>No</v>
      </c>
      <c r="O5834" t="s">
        <v>10085</v>
      </c>
      <c r="P5834" t="str">
        <f>IFERROR(VLOOKUP(A5834,'Ratings Data'!A:C,3,0),"No Rating")</f>
        <v>No Rating</v>
      </c>
      <c r="Q5834" t="s">
        <v>10067</v>
      </c>
      <c r="R5834" s="5">
        <f t="shared" si="91"/>
        <v>-0.73989804799204284</v>
      </c>
    </row>
    <row r="5835" spans="1:18" x14ac:dyDescent="0.3">
      <c r="A5835" t="s">
        <v>8807</v>
      </c>
      <c r="B5835" s="2">
        <v>45715</v>
      </c>
      <c r="C5835" t="s">
        <v>10020</v>
      </c>
      <c r="D5835" t="s">
        <v>10030</v>
      </c>
      <c r="E5835" t="s">
        <v>10038</v>
      </c>
      <c r="F5835">
        <v>3</v>
      </c>
      <c r="G5835">
        <v>29.33</v>
      </c>
      <c r="H5835">
        <v>22.43</v>
      </c>
      <c r="I5835" t="s">
        <v>10039</v>
      </c>
      <c r="J5835">
        <f>F5835*G5835</f>
        <v>87.99</v>
      </c>
      <c r="K5835">
        <f>F5835*H5835</f>
        <v>67.289999999999992</v>
      </c>
      <c r="L5835">
        <f>J5835-K5835</f>
        <v>20.700000000000003</v>
      </c>
      <c r="M5835" s="5">
        <f>L5835/J5835</f>
        <v>0.23525400613706107</v>
      </c>
      <c r="N5835" t="str">
        <f>IF(ISNA(VLOOKUP(A5835,'Returns Data'!A:A,1,0)),"No","Yes")</f>
        <v>No</v>
      </c>
      <c r="O5835" t="s">
        <v>10085</v>
      </c>
      <c r="P5835" t="str">
        <f>IFERROR(VLOOKUP(A5835,'Ratings Data'!A:C,3,0),"No Rating")</f>
        <v>No Rating</v>
      </c>
      <c r="Q5835" t="s">
        <v>10067</v>
      </c>
      <c r="R5835" s="5">
        <f t="shared" si="91"/>
        <v>-0.85979923518164436</v>
      </c>
    </row>
    <row r="5836" spans="1:18" x14ac:dyDescent="0.3">
      <c r="A5836" t="s">
        <v>9163</v>
      </c>
      <c r="B5836" s="2">
        <v>45715</v>
      </c>
      <c r="C5836" t="s">
        <v>10010</v>
      </c>
      <c r="D5836" t="s">
        <v>10029</v>
      </c>
      <c r="E5836" t="s">
        <v>10038</v>
      </c>
      <c r="F5836">
        <v>20</v>
      </c>
      <c r="G5836">
        <v>411.89</v>
      </c>
      <c r="H5836">
        <v>277.06</v>
      </c>
      <c r="I5836" t="s">
        <v>10040</v>
      </c>
      <c r="J5836">
        <f>F5836*G5836</f>
        <v>8237.7999999999993</v>
      </c>
      <c r="K5836">
        <f>F5836*H5836</f>
        <v>5541.2</v>
      </c>
      <c r="L5836">
        <f>J5836-K5836</f>
        <v>2696.5999999999995</v>
      </c>
      <c r="M5836" s="5">
        <f>L5836/J5836</f>
        <v>0.32734467940469542</v>
      </c>
      <c r="N5836" t="str">
        <f>IF(ISNA(VLOOKUP(A5836,'Returns Data'!A:A,1,0)),"No","Yes")</f>
        <v>No</v>
      </c>
      <c r="O5836" t="s">
        <v>10085</v>
      </c>
      <c r="P5836" t="str">
        <f>IFERROR(VLOOKUP(A5836,'Ratings Data'!A:C,3,0),"No Rating")</f>
        <v>No Rating</v>
      </c>
      <c r="Q5836" t="s">
        <v>10067</v>
      </c>
      <c r="R5836" s="5">
        <f t="shared" si="91"/>
        <v>92.622002500284125</v>
      </c>
    </row>
    <row r="5837" spans="1:18" x14ac:dyDescent="0.3">
      <c r="A5837" t="s">
        <v>9221</v>
      </c>
      <c r="B5837" s="2">
        <v>45715</v>
      </c>
      <c r="C5837" t="s">
        <v>10022</v>
      </c>
      <c r="D5837" t="s">
        <v>10033</v>
      </c>
      <c r="E5837" t="s">
        <v>10038</v>
      </c>
      <c r="F5837">
        <v>11</v>
      </c>
      <c r="G5837">
        <v>106.22</v>
      </c>
      <c r="H5837">
        <v>74.98</v>
      </c>
      <c r="I5837" t="s">
        <v>10039</v>
      </c>
      <c r="J5837">
        <f>F5837*G5837</f>
        <v>1168.42</v>
      </c>
      <c r="K5837">
        <f>F5837*H5837</f>
        <v>824.78000000000009</v>
      </c>
      <c r="L5837">
        <f>J5837-K5837</f>
        <v>343.64</v>
      </c>
      <c r="M5837" s="5">
        <f>L5837/J5837</f>
        <v>0.29410657126718132</v>
      </c>
      <c r="N5837" t="str">
        <f>IF(ISNA(VLOOKUP(A5837,'Returns Data'!A:A,1,0)),"No","Yes")</f>
        <v>No</v>
      </c>
      <c r="O5837" t="s">
        <v>10085</v>
      </c>
      <c r="P5837" t="str">
        <f>IFERROR(VLOOKUP(A5837,'Ratings Data'!A:C,3,0),"No Rating")</f>
        <v>No Rating</v>
      </c>
      <c r="Q5837" t="s">
        <v>10067</v>
      </c>
      <c r="R5837" s="5">
        <f t="shared" si="91"/>
        <v>-0.85816358736555876</v>
      </c>
    </row>
    <row r="5838" spans="1:18" x14ac:dyDescent="0.3">
      <c r="A5838" t="s">
        <v>9507</v>
      </c>
      <c r="B5838" s="2">
        <v>45715</v>
      </c>
      <c r="C5838" t="s">
        <v>10010</v>
      </c>
      <c r="D5838" t="s">
        <v>10029</v>
      </c>
      <c r="E5838" t="s">
        <v>10034</v>
      </c>
      <c r="F5838">
        <v>7</v>
      </c>
      <c r="G5838">
        <v>292.74</v>
      </c>
      <c r="H5838">
        <v>211.22</v>
      </c>
      <c r="I5838" t="s">
        <v>10039</v>
      </c>
      <c r="J5838">
        <f>F5838*G5838</f>
        <v>2049.1800000000003</v>
      </c>
      <c r="K5838">
        <f>F5838*H5838</f>
        <v>1478.54</v>
      </c>
      <c r="L5838">
        <f>J5838-K5838</f>
        <v>570.64000000000033</v>
      </c>
      <c r="M5838" s="5">
        <f>L5838/J5838</f>
        <v>0.27847236455557844</v>
      </c>
      <c r="N5838" t="str">
        <f>IF(ISNA(VLOOKUP(A5838,'Returns Data'!A:A,1,0)),"No","Yes")</f>
        <v>No</v>
      </c>
      <c r="O5838" t="s">
        <v>10085</v>
      </c>
      <c r="P5838" t="str">
        <f>IFERROR(VLOOKUP(A5838,'Ratings Data'!A:C,3,0),"No Rating")</f>
        <v>No Rating</v>
      </c>
      <c r="Q5838" t="s">
        <v>10067</v>
      </c>
      <c r="R5838" s="5">
        <f t="shared" si="91"/>
        <v>0.75380428270656119</v>
      </c>
    </row>
    <row r="5839" spans="1:18" x14ac:dyDescent="0.3">
      <c r="A5839" t="s">
        <v>9966</v>
      </c>
      <c r="B5839" s="2">
        <v>45715</v>
      </c>
      <c r="C5839" t="s">
        <v>10026</v>
      </c>
      <c r="D5839" t="s">
        <v>10031</v>
      </c>
      <c r="E5839" t="s">
        <v>10036</v>
      </c>
      <c r="F5839">
        <v>16</v>
      </c>
      <c r="G5839">
        <v>355.75</v>
      </c>
      <c r="H5839">
        <v>258.54000000000002</v>
      </c>
      <c r="I5839" t="s">
        <v>10039</v>
      </c>
      <c r="J5839">
        <f>F5839*G5839</f>
        <v>5692</v>
      </c>
      <c r="K5839">
        <f>F5839*H5839</f>
        <v>4136.6400000000003</v>
      </c>
      <c r="L5839">
        <f>J5839-K5839</f>
        <v>1555.3599999999997</v>
      </c>
      <c r="M5839" s="5">
        <f>L5839/J5839</f>
        <v>0.27325368938861555</v>
      </c>
      <c r="N5839" t="str">
        <f>IF(ISNA(VLOOKUP(A5839,'Returns Data'!A:A,1,0)),"No","Yes")</f>
        <v>No</v>
      </c>
      <c r="O5839" t="s">
        <v>10085</v>
      </c>
      <c r="P5839" t="str">
        <f>IFERROR(VLOOKUP(A5839,'Ratings Data'!A:C,3,0),"No Rating")</f>
        <v>No Rating</v>
      </c>
      <c r="Q5839" t="s">
        <v>10067</v>
      </c>
      <c r="R5839" s="5">
        <f t="shared" si="91"/>
        <v>1.7776964444314307</v>
      </c>
    </row>
    <row r="5840" spans="1:18" x14ac:dyDescent="0.3">
      <c r="A5840" t="s">
        <v>203</v>
      </c>
      <c r="B5840" s="2">
        <v>45716</v>
      </c>
      <c r="C5840" t="s">
        <v>10012</v>
      </c>
      <c r="D5840" t="s">
        <v>10030</v>
      </c>
      <c r="E5840" t="s">
        <v>10038</v>
      </c>
      <c r="F5840">
        <v>7</v>
      </c>
      <c r="G5840">
        <v>313.13</v>
      </c>
      <c r="H5840">
        <v>243.74</v>
      </c>
      <c r="I5840" t="s">
        <v>10040</v>
      </c>
      <c r="J5840">
        <f>F5840*G5840</f>
        <v>2191.91</v>
      </c>
      <c r="K5840">
        <f>F5840*H5840</f>
        <v>1706.18</v>
      </c>
      <c r="L5840">
        <f>J5840-K5840</f>
        <v>485.72999999999979</v>
      </c>
      <c r="M5840" s="5">
        <f>L5840/J5840</f>
        <v>0.22160125187621746</v>
      </c>
      <c r="N5840" t="str">
        <f>IF(ISNA(VLOOKUP(A5840,'Returns Data'!A:A,1,0)),"No","Yes")</f>
        <v>No</v>
      </c>
      <c r="O5840" t="s">
        <v>10085</v>
      </c>
      <c r="P5840">
        <f>IFERROR(VLOOKUP(A5840,'Ratings Data'!A:C,3,0),"No Rating")</f>
        <v>4</v>
      </c>
      <c r="Q5840" t="s">
        <v>10067</v>
      </c>
      <c r="R5840" s="5">
        <f t="shared" si="91"/>
        <v>-0.61491391426563602</v>
      </c>
    </row>
    <row r="5841" spans="1:18" x14ac:dyDescent="0.3">
      <c r="A5841" t="s">
        <v>355</v>
      </c>
      <c r="B5841" s="2">
        <v>45716</v>
      </c>
      <c r="C5841" t="s">
        <v>10028</v>
      </c>
      <c r="D5841" t="s">
        <v>10032</v>
      </c>
      <c r="E5841" t="s">
        <v>10035</v>
      </c>
      <c r="F5841">
        <v>15</v>
      </c>
      <c r="G5841">
        <v>28.62</v>
      </c>
      <c r="H5841">
        <v>21.91</v>
      </c>
      <c r="I5841" t="s">
        <v>10039</v>
      </c>
      <c r="J5841">
        <f>F5841*G5841</f>
        <v>429.3</v>
      </c>
      <c r="K5841">
        <f>F5841*H5841</f>
        <v>328.65</v>
      </c>
      <c r="L5841">
        <f>J5841-K5841</f>
        <v>100.65000000000003</v>
      </c>
      <c r="M5841" s="5">
        <f>L5841/J5841</f>
        <v>0.23445143256464018</v>
      </c>
      <c r="N5841" t="str">
        <f>IF(ISNA(VLOOKUP(A5841,'Returns Data'!A:A,1,0)),"No","Yes")</f>
        <v>No</v>
      </c>
      <c r="O5841" t="s">
        <v>10085</v>
      </c>
      <c r="P5841" t="str">
        <f>IFERROR(VLOOKUP(A5841,'Ratings Data'!A:C,3,0),"No Rating")</f>
        <v>No Rating</v>
      </c>
      <c r="Q5841" t="s">
        <v>10067</v>
      </c>
      <c r="R5841" s="5">
        <f t="shared" si="91"/>
        <v>-0.80414341829728408</v>
      </c>
    </row>
    <row r="5842" spans="1:18" x14ac:dyDescent="0.3">
      <c r="A5842" t="s">
        <v>539</v>
      </c>
      <c r="B5842" s="2">
        <v>45716</v>
      </c>
      <c r="C5842" t="s">
        <v>10014</v>
      </c>
      <c r="D5842" t="s">
        <v>10030</v>
      </c>
      <c r="E5842" t="s">
        <v>10036</v>
      </c>
      <c r="F5842">
        <v>20</v>
      </c>
      <c r="G5842">
        <v>459.16</v>
      </c>
      <c r="H5842">
        <v>353.15</v>
      </c>
      <c r="I5842" t="s">
        <v>10039</v>
      </c>
      <c r="J5842">
        <f>F5842*G5842</f>
        <v>9183.2000000000007</v>
      </c>
      <c r="K5842">
        <f>F5842*H5842</f>
        <v>7063</v>
      </c>
      <c r="L5842">
        <f>J5842-K5842</f>
        <v>2120.2000000000007</v>
      </c>
      <c r="M5842" s="5">
        <f>L5842/J5842</f>
        <v>0.23087812527223631</v>
      </c>
      <c r="N5842" t="str">
        <f>IF(ISNA(VLOOKUP(A5842,'Returns Data'!A:A,1,0)),"No","Yes")</f>
        <v>No</v>
      </c>
      <c r="O5842" t="s">
        <v>10085</v>
      </c>
      <c r="P5842" t="str">
        <f>IFERROR(VLOOKUP(A5842,'Ratings Data'!A:C,3,0),"No Rating")</f>
        <v>No Rating</v>
      </c>
      <c r="Q5842" t="s">
        <v>10067</v>
      </c>
      <c r="R5842" s="5">
        <f t="shared" si="91"/>
        <v>20.391101793617519</v>
      </c>
    </row>
    <row r="5843" spans="1:18" x14ac:dyDescent="0.3">
      <c r="A5843" t="s">
        <v>804</v>
      </c>
      <c r="B5843" s="2">
        <v>45716</v>
      </c>
      <c r="C5843" t="s">
        <v>10019</v>
      </c>
      <c r="D5843" t="s">
        <v>10031</v>
      </c>
      <c r="E5843" t="s">
        <v>10038</v>
      </c>
      <c r="F5843">
        <v>14</v>
      </c>
      <c r="G5843">
        <v>319.23</v>
      </c>
      <c r="H5843">
        <v>270.94</v>
      </c>
      <c r="I5843" t="s">
        <v>10039</v>
      </c>
      <c r="J5843">
        <f>F5843*G5843</f>
        <v>4469.22</v>
      </c>
      <c r="K5843">
        <f>F5843*H5843</f>
        <v>3793.16</v>
      </c>
      <c r="L5843">
        <f>J5843-K5843</f>
        <v>676.0600000000004</v>
      </c>
      <c r="M5843" s="5">
        <f>L5843/J5843</f>
        <v>0.15127024402468447</v>
      </c>
      <c r="N5843" t="str">
        <f>IF(ISNA(VLOOKUP(A5843,'Returns Data'!A:A,1,0)),"No","Yes")</f>
        <v>No</v>
      </c>
      <c r="O5843" t="s">
        <v>10085</v>
      </c>
      <c r="P5843" t="str">
        <f>IFERROR(VLOOKUP(A5843,'Ratings Data'!A:C,3,0),"No Rating")</f>
        <v>No Rating</v>
      </c>
      <c r="Q5843" t="s">
        <v>10067</v>
      </c>
      <c r="R5843" s="5">
        <f t="shared" si="91"/>
        <v>-0.51332650927781165</v>
      </c>
    </row>
    <row r="5844" spans="1:18" x14ac:dyDescent="0.3">
      <c r="A5844" t="s">
        <v>866</v>
      </c>
      <c r="B5844" s="2">
        <v>45716</v>
      </c>
      <c r="C5844" t="s">
        <v>10022</v>
      </c>
      <c r="D5844" t="s">
        <v>10033</v>
      </c>
      <c r="E5844" t="s">
        <v>10038</v>
      </c>
      <c r="F5844">
        <v>3</v>
      </c>
      <c r="G5844">
        <v>122.32</v>
      </c>
      <c r="H5844">
        <v>76.95</v>
      </c>
      <c r="I5844" t="s">
        <v>10039</v>
      </c>
      <c r="J5844">
        <f>F5844*G5844</f>
        <v>366.96</v>
      </c>
      <c r="K5844">
        <f>F5844*H5844</f>
        <v>230.85000000000002</v>
      </c>
      <c r="L5844">
        <f>J5844-K5844</f>
        <v>136.10999999999996</v>
      </c>
      <c r="M5844" s="5">
        <f>L5844/J5844</f>
        <v>0.37091236102027458</v>
      </c>
      <c r="N5844" t="str">
        <f>IF(ISNA(VLOOKUP(A5844,'Returns Data'!A:A,1,0)),"No","Yes")</f>
        <v>No</v>
      </c>
      <c r="O5844" t="s">
        <v>10085</v>
      </c>
      <c r="P5844" t="str">
        <f>IFERROR(VLOOKUP(A5844,'Ratings Data'!A:C,3,0),"No Rating")</f>
        <v>No Rating</v>
      </c>
      <c r="Q5844" t="s">
        <v>10067</v>
      </c>
      <c r="R5844" s="5">
        <f t="shared" si="91"/>
        <v>-0.91789171264784464</v>
      </c>
    </row>
    <row r="5845" spans="1:18" x14ac:dyDescent="0.3">
      <c r="A5845" t="s">
        <v>1125</v>
      </c>
      <c r="B5845" s="2">
        <v>45716</v>
      </c>
      <c r="C5845" t="s">
        <v>10019</v>
      </c>
      <c r="D5845" t="s">
        <v>10031</v>
      </c>
      <c r="E5845" t="s">
        <v>10034</v>
      </c>
      <c r="F5845">
        <v>2</v>
      </c>
      <c r="G5845">
        <v>288.3</v>
      </c>
      <c r="H5845">
        <v>218.47</v>
      </c>
      <c r="I5845" t="s">
        <v>10040</v>
      </c>
      <c r="J5845">
        <f>F5845*G5845</f>
        <v>576.6</v>
      </c>
      <c r="K5845">
        <f>F5845*H5845</f>
        <v>436.94</v>
      </c>
      <c r="L5845">
        <f>J5845-K5845</f>
        <v>139.66000000000003</v>
      </c>
      <c r="M5845" s="5">
        <f>L5845/J5845</f>
        <v>0.24221297259798824</v>
      </c>
      <c r="N5845" t="str">
        <f>IF(ISNA(VLOOKUP(A5845,'Returns Data'!A:A,1,0)),"No","Yes")</f>
        <v>No</v>
      </c>
      <c r="O5845" t="s">
        <v>10085</v>
      </c>
      <c r="P5845" t="str">
        <f>IFERROR(VLOOKUP(A5845,'Ratings Data'!A:C,3,0),"No Rating")</f>
        <v>No Rating</v>
      </c>
      <c r="Q5845" t="s">
        <v>10067</v>
      </c>
      <c r="R5845" s="5">
        <f t="shared" si="91"/>
        <v>0.57128842380640954</v>
      </c>
    </row>
    <row r="5846" spans="1:18" x14ac:dyDescent="0.3">
      <c r="A5846" t="s">
        <v>1853</v>
      </c>
      <c r="B5846" s="2">
        <v>45716</v>
      </c>
      <c r="C5846" t="s">
        <v>10018</v>
      </c>
      <c r="D5846" t="s">
        <v>10033</v>
      </c>
      <c r="E5846" t="s">
        <v>10035</v>
      </c>
      <c r="F5846">
        <v>19</v>
      </c>
      <c r="G5846">
        <v>265.25</v>
      </c>
      <c r="H5846">
        <v>176.12</v>
      </c>
      <c r="I5846" t="s">
        <v>10039</v>
      </c>
      <c r="J5846">
        <f>F5846*G5846</f>
        <v>5039.75</v>
      </c>
      <c r="K5846">
        <f>F5846*H5846</f>
        <v>3346.28</v>
      </c>
      <c r="L5846">
        <f>J5846-K5846</f>
        <v>1693.4699999999998</v>
      </c>
      <c r="M5846" s="5">
        <f>L5846/J5846</f>
        <v>0.33602262016965123</v>
      </c>
      <c r="N5846" t="str">
        <f>IF(ISNA(VLOOKUP(A5846,'Returns Data'!A:A,1,0)),"No","Yes")</f>
        <v>No</v>
      </c>
      <c r="O5846" t="s">
        <v>10085</v>
      </c>
      <c r="P5846" t="str">
        <f>IFERROR(VLOOKUP(A5846,'Ratings Data'!A:C,3,0),"No Rating")</f>
        <v>No Rating</v>
      </c>
      <c r="Q5846" t="s">
        <v>10067</v>
      </c>
      <c r="R5846" s="5">
        <f t="shared" si="91"/>
        <v>7.7404613250086705</v>
      </c>
    </row>
    <row r="5847" spans="1:18" x14ac:dyDescent="0.3">
      <c r="A5847" t="s">
        <v>2586</v>
      </c>
      <c r="B5847" s="2">
        <v>45716</v>
      </c>
      <c r="C5847" t="s">
        <v>10028</v>
      </c>
      <c r="D5847" t="s">
        <v>10032</v>
      </c>
      <c r="E5847" t="s">
        <v>10036</v>
      </c>
      <c r="F5847">
        <v>6</v>
      </c>
      <c r="G5847">
        <v>100.43</v>
      </c>
      <c r="H5847">
        <v>78.44</v>
      </c>
      <c r="I5847" t="s">
        <v>10039</v>
      </c>
      <c r="J5847">
        <f>F5847*G5847</f>
        <v>602.58000000000004</v>
      </c>
      <c r="K5847">
        <f>F5847*H5847</f>
        <v>470.64</v>
      </c>
      <c r="L5847">
        <f>J5847-K5847</f>
        <v>131.94000000000005</v>
      </c>
      <c r="M5847" s="5">
        <f>L5847/J5847</f>
        <v>0.21895847854226833</v>
      </c>
      <c r="N5847" t="str">
        <f>IF(ISNA(VLOOKUP(A5847,'Returns Data'!A:A,1,0)),"No","Yes")</f>
        <v>No</v>
      </c>
      <c r="O5847" t="s">
        <v>10085</v>
      </c>
      <c r="P5847" t="str">
        <f>IFERROR(VLOOKUP(A5847,'Ratings Data'!A:C,3,0),"No Rating")</f>
        <v>No Rating</v>
      </c>
      <c r="Q5847" t="s">
        <v>10067</v>
      </c>
      <c r="R5847" s="5">
        <f t="shared" si="91"/>
        <v>-0.88043454536435339</v>
      </c>
    </row>
    <row r="5848" spans="1:18" x14ac:dyDescent="0.3">
      <c r="A5848" t="s">
        <v>2665</v>
      </c>
      <c r="B5848" s="2">
        <v>45716</v>
      </c>
      <c r="C5848" t="s">
        <v>10021</v>
      </c>
      <c r="D5848" t="s">
        <v>10031</v>
      </c>
      <c r="E5848" t="s">
        <v>10036</v>
      </c>
      <c r="F5848">
        <v>19</v>
      </c>
      <c r="G5848">
        <v>473.58</v>
      </c>
      <c r="H5848">
        <v>322.14999999999998</v>
      </c>
      <c r="I5848" t="s">
        <v>10040</v>
      </c>
      <c r="J5848">
        <f>F5848*G5848</f>
        <v>8998.02</v>
      </c>
      <c r="K5848">
        <f>F5848*H5848</f>
        <v>6120.8499999999995</v>
      </c>
      <c r="L5848">
        <f>J5848-K5848</f>
        <v>2877.170000000001</v>
      </c>
      <c r="M5848" s="5">
        <f>L5848/J5848</f>
        <v>0.31975590185396352</v>
      </c>
      <c r="N5848" t="str">
        <f>IF(ISNA(VLOOKUP(A5848,'Returns Data'!A:A,1,0)),"No","Yes")</f>
        <v>No</v>
      </c>
      <c r="O5848" t="s">
        <v>10085</v>
      </c>
      <c r="P5848" t="str">
        <f>IFERROR(VLOOKUP(A5848,'Ratings Data'!A:C,3,0),"No Rating")</f>
        <v>No Rating</v>
      </c>
      <c r="Q5848" t="s">
        <v>10067</v>
      </c>
      <c r="R5848" s="5">
        <f t="shared" si="91"/>
        <v>13.932490291745495</v>
      </c>
    </row>
    <row r="5849" spans="1:18" x14ac:dyDescent="0.3">
      <c r="A5849" t="s">
        <v>3297</v>
      </c>
      <c r="B5849" s="2">
        <v>45716</v>
      </c>
      <c r="C5849" t="s">
        <v>10010</v>
      </c>
      <c r="D5849" t="s">
        <v>10029</v>
      </c>
      <c r="E5849" t="s">
        <v>10037</v>
      </c>
      <c r="F5849">
        <v>3</v>
      </c>
      <c r="G5849">
        <v>229.63</v>
      </c>
      <c r="H5849">
        <v>181.47</v>
      </c>
      <c r="I5849" t="s">
        <v>10039</v>
      </c>
      <c r="J5849">
        <f>F5849*G5849</f>
        <v>688.89</v>
      </c>
      <c r="K5849">
        <f>F5849*H5849</f>
        <v>544.41</v>
      </c>
      <c r="L5849">
        <f>J5849-K5849</f>
        <v>144.48000000000002</v>
      </c>
      <c r="M5849" s="5">
        <f>L5849/J5849</f>
        <v>0.20972869398597746</v>
      </c>
      <c r="N5849" t="str">
        <f>IF(ISNA(VLOOKUP(A5849,'Returns Data'!A:A,1,0)),"No","Yes")</f>
        <v>No</v>
      </c>
      <c r="O5849" t="s">
        <v>10085</v>
      </c>
      <c r="P5849" t="str">
        <f>IFERROR(VLOOKUP(A5849,'Ratings Data'!A:C,3,0),"No Rating")</f>
        <v>No Rating</v>
      </c>
      <c r="Q5849" t="s">
        <v>10067</v>
      </c>
      <c r="R5849" s="5">
        <f t="shared" si="91"/>
        <v>-0.92343982342782083</v>
      </c>
    </row>
    <row r="5850" spans="1:18" x14ac:dyDescent="0.3">
      <c r="A5850" t="s">
        <v>3603</v>
      </c>
      <c r="B5850" s="2">
        <v>45716</v>
      </c>
      <c r="C5850" t="s">
        <v>10017</v>
      </c>
      <c r="D5850" t="s">
        <v>10032</v>
      </c>
      <c r="E5850" t="s">
        <v>10035</v>
      </c>
      <c r="F5850">
        <v>18</v>
      </c>
      <c r="G5850">
        <v>50.41</v>
      </c>
      <c r="H5850">
        <v>42.42</v>
      </c>
      <c r="I5850" t="s">
        <v>10040</v>
      </c>
      <c r="J5850">
        <f>F5850*G5850</f>
        <v>907.37999999999988</v>
      </c>
      <c r="K5850">
        <f>F5850*H5850</f>
        <v>763.56000000000006</v>
      </c>
      <c r="L5850">
        <f>J5850-K5850</f>
        <v>143.81999999999982</v>
      </c>
      <c r="M5850" s="5">
        <f>L5850/J5850</f>
        <v>0.15850029756000775</v>
      </c>
      <c r="N5850" t="str">
        <f>IF(ISNA(VLOOKUP(A5850,'Returns Data'!A:A,1,0)),"No","Yes")</f>
        <v>No</v>
      </c>
      <c r="O5850" t="s">
        <v>10085</v>
      </c>
      <c r="P5850" t="str">
        <f>IFERROR(VLOOKUP(A5850,'Ratings Data'!A:C,3,0),"No Rating")</f>
        <v>No Rating</v>
      </c>
      <c r="Q5850" t="s">
        <v>10067</v>
      </c>
      <c r="R5850" s="5">
        <f t="shared" si="91"/>
        <v>0.31716239167356169</v>
      </c>
    </row>
    <row r="5851" spans="1:18" x14ac:dyDescent="0.3">
      <c r="A5851" t="s">
        <v>3622</v>
      </c>
      <c r="B5851" s="2">
        <v>45716</v>
      </c>
      <c r="C5851" t="s">
        <v>10012</v>
      </c>
      <c r="D5851" t="s">
        <v>10030</v>
      </c>
      <c r="E5851" t="s">
        <v>10035</v>
      </c>
      <c r="F5851">
        <v>12</v>
      </c>
      <c r="G5851">
        <v>347.17</v>
      </c>
      <c r="H5851">
        <v>228.36</v>
      </c>
      <c r="I5851" t="s">
        <v>10040</v>
      </c>
      <c r="J5851">
        <f>F5851*G5851</f>
        <v>4166.04</v>
      </c>
      <c r="K5851">
        <f>F5851*H5851</f>
        <v>2740.32</v>
      </c>
      <c r="L5851">
        <f>J5851-K5851</f>
        <v>1425.7199999999998</v>
      </c>
      <c r="M5851" s="5">
        <f>L5851/J5851</f>
        <v>0.3422242705302877</v>
      </c>
      <c r="N5851" t="str">
        <f>IF(ISNA(VLOOKUP(A5851,'Returns Data'!A:A,1,0)),"No","Yes")</f>
        <v>No</v>
      </c>
      <c r="O5851" t="s">
        <v>10085</v>
      </c>
      <c r="P5851">
        <f>IFERROR(VLOOKUP(A5851,'Ratings Data'!A:C,3,0),"No Rating")</f>
        <v>1</v>
      </c>
      <c r="Q5851" t="s">
        <v>10067</v>
      </c>
      <c r="R5851" s="5">
        <f t="shared" si="91"/>
        <v>3.5912847979898173</v>
      </c>
    </row>
    <row r="5852" spans="1:18" x14ac:dyDescent="0.3">
      <c r="A5852" t="s">
        <v>3706</v>
      </c>
      <c r="B5852" s="2">
        <v>45716</v>
      </c>
      <c r="C5852" t="s">
        <v>10009</v>
      </c>
      <c r="D5852" t="s">
        <v>10029</v>
      </c>
      <c r="E5852" t="s">
        <v>10037</v>
      </c>
      <c r="F5852">
        <v>5</v>
      </c>
      <c r="G5852">
        <v>125.02</v>
      </c>
      <c r="H5852">
        <v>106.64</v>
      </c>
      <c r="I5852" t="s">
        <v>10039</v>
      </c>
      <c r="J5852">
        <f>F5852*G5852</f>
        <v>625.1</v>
      </c>
      <c r="K5852">
        <f>F5852*H5852</f>
        <v>533.20000000000005</v>
      </c>
      <c r="L5852">
        <f>J5852-K5852</f>
        <v>91.899999999999977</v>
      </c>
      <c r="M5852" s="5">
        <f>L5852/J5852</f>
        <v>0.14701647736362178</v>
      </c>
      <c r="N5852" t="str">
        <f>IF(ISNA(VLOOKUP(A5852,'Returns Data'!A:A,1,0)),"No","Yes")</f>
        <v>No</v>
      </c>
      <c r="O5852" t="s">
        <v>10085</v>
      </c>
      <c r="P5852" t="str">
        <f>IFERROR(VLOOKUP(A5852,'Ratings Data'!A:C,3,0),"No Rating")</f>
        <v>No Rating</v>
      </c>
      <c r="Q5852" t="s">
        <v>10067</v>
      </c>
      <c r="R5852" s="5">
        <f t="shared" si="91"/>
        <v>-0.84995343299632264</v>
      </c>
    </row>
    <row r="5853" spans="1:18" x14ac:dyDescent="0.3">
      <c r="A5853" t="s">
        <v>5878</v>
      </c>
      <c r="B5853" s="2">
        <v>45716</v>
      </c>
      <c r="C5853" t="s">
        <v>10013</v>
      </c>
      <c r="D5853" t="s">
        <v>10030</v>
      </c>
      <c r="E5853" t="s">
        <v>10037</v>
      </c>
      <c r="F5853">
        <v>10</v>
      </c>
      <c r="G5853">
        <v>470.49</v>
      </c>
      <c r="H5853">
        <v>319.64</v>
      </c>
      <c r="I5853" t="s">
        <v>10040</v>
      </c>
      <c r="J5853">
        <f>F5853*G5853</f>
        <v>4704.8999999999996</v>
      </c>
      <c r="K5853">
        <f>F5853*H5853</f>
        <v>3196.3999999999996</v>
      </c>
      <c r="L5853">
        <f>J5853-K5853</f>
        <v>1508.5</v>
      </c>
      <c r="M5853" s="5">
        <f>L5853/J5853</f>
        <v>0.32062318008884355</v>
      </c>
      <c r="N5853" t="str">
        <f>IF(ISNA(VLOOKUP(A5853,'Returns Data'!A:A,1,0)),"No","Yes")</f>
        <v>No</v>
      </c>
      <c r="O5853" t="s">
        <v>10085</v>
      </c>
      <c r="P5853" t="str">
        <f>IFERROR(VLOOKUP(A5853,'Ratings Data'!A:C,3,0),"No Rating")</f>
        <v>No Rating</v>
      </c>
      <c r="Q5853" t="s">
        <v>10067</v>
      </c>
      <c r="R5853" s="5">
        <f t="shared" si="91"/>
        <v>6.5266357382818745</v>
      </c>
    </row>
    <row r="5854" spans="1:18" x14ac:dyDescent="0.3">
      <c r="A5854" t="s">
        <v>6198</v>
      </c>
      <c r="B5854" s="2">
        <v>45716</v>
      </c>
      <c r="C5854" t="s">
        <v>10011</v>
      </c>
      <c r="D5854" t="s">
        <v>10029</v>
      </c>
      <c r="E5854" t="s">
        <v>10036</v>
      </c>
      <c r="F5854">
        <v>16</v>
      </c>
      <c r="G5854">
        <v>26.98</v>
      </c>
      <c r="H5854">
        <v>16.86</v>
      </c>
      <c r="I5854" t="s">
        <v>10040</v>
      </c>
      <c r="J5854">
        <f>F5854*G5854</f>
        <v>431.68</v>
      </c>
      <c r="K5854">
        <f>F5854*H5854</f>
        <v>269.76</v>
      </c>
      <c r="L5854">
        <f>J5854-K5854</f>
        <v>161.92000000000002</v>
      </c>
      <c r="M5854" s="5">
        <f>L5854/J5854</f>
        <v>0.37509266123054119</v>
      </c>
      <c r="N5854" t="str">
        <f>IF(ISNA(VLOOKUP(A5854,'Returns Data'!A:A,1,0)),"No","Yes")</f>
        <v>No</v>
      </c>
      <c r="O5854" t="s">
        <v>10085</v>
      </c>
      <c r="P5854" t="str">
        <f>IFERROR(VLOOKUP(A5854,'Ratings Data'!A:C,3,0),"No Rating")</f>
        <v>No Rating</v>
      </c>
      <c r="Q5854" t="s">
        <v>10067</v>
      </c>
      <c r="R5854" s="5">
        <f t="shared" si="91"/>
        <v>-0.90824884694680008</v>
      </c>
    </row>
    <row r="5855" spans="1:18" x14ac:dyDescent="0.3">
      <c r="A5855" t="s">
        <v>6519</v>
      </c>
      <c r="B5855" s="2">
        <v>45716</v>
      </c>
      <c r="C5855" t="s">
        <v>10023</v>
      </c>
      <c r="D5855" t="s">
        <v>10033</v>
      </c>
      <c r="E5855" t="s">
        <v>10038</v>
      </c>
      <c r="F5855">
        <v>3</v>
      </c>
      <c r="G5855">
        <v>458.42</v>
      </c>
      <c r="H5855">
        <v>307.2</v>
      </c>
      <c r="I5855" t="s">
        <v>10040</v>
      </c>
      <c r="J5855">
        <f>F5855*G5855</f>
        <v>1375.26</v>
      </c>
      <c r="K5855">
        <f>F5855*H5855</f>
        <v>921.59999999999991</v>
      </c>
      <c r="L5855">
        <f>J5855-K5855</f>
        <v>453.66000000000008</v>
      </c>
      <c r="M5855" s="5">
        <f>L5855/J5855</f>
        <v>0.3298721696261071</v>
      </c>
      <c r="N5855" t="str">
        <f>IF(ISNA(VLOOKUP(A5855,'Returns Data'!A:A,1,0)),"No","Yes")</f>
        <v>No</v>
      </c>
      <c r="O5855" t="s">
        <v>10085</v>
      </c>
      <c r="P5855" t="str">
        <f>IFERROR(VLOOKUP(A5855,'Ratings Data'!A:C,3,0),"No Rating")</f>
        <v>No Rating</v>
      </c>
      <c r="Q5855" t="s">
        <v>10067</v>
      </c>
      <c r="R5855" s="5">
        <f t="shared" si="91"/>
        <v>2.1858320978502594</v>
      </c>
    </row>
    <row r="5856" spans="1:18" x14ac:dyDescent="0.3">
      <c r="A5856" t="s">
        <v>6840</v>
      </c>
      <c r="B5856" s="2">
        <v>45716</v>
      </c>
      <c r="C5856" t="s">
        <v>10024</v>
      </c>
      <c r="D5856" t="s">
        <v>10029</v>
      </c>
      <c r="E5856" t="s">
        <v>10036</v>
      </c>
      <c r="F5856">
        <v>12</v>
      </c>
      <c r="G5856">
        <v>478.26</v>
      </c>
      <c r="H5856">
        <v>420.65</v>
      </c>
      <c r="I5856" t="s">
        <v>10039</v>
      </c>
      <c r="J5856">
        <f>F5856*G5856</f>
        <v>5739.12</v>
      </c>
      <c r="K5856">
        <f>F5856*H5856</f>
        <v>5047.7999999999993</v>
      </c>
      <c r="L5856">
        <f>J5856-K5856</f>
        <v>691.32000000000062</v>
      </c>
      <c r="M5856" s="5">
        <f>L5856/J5856</f>
        <v>0.12045749174089418</v>
      </c>
      <c r="N5856" t="str">
        <f>IF(ISNA(VLOOKUP(A5856,'Returns Data'!A:A,1,0)),"No","Yes")</f>
        <v>No</v>
      </c>
      <c r="O5856" t="s">
        <v>10085</v>
      </c>
      <c r="P5856" t="str">
        <f>IFERROR(VLOOKUP(A5856,'Ratings Data'!A:C,3,0),"No Rating")</f>
        <v>No Rating</v>
      </c>
      <c r="Q5856" t="s">
        <v>10067</v>
      </c>
      <c r="R5856" s="5">
        <f t="shared" si="91"/>
        <v>3.1731163561799223</v>
      </c>
    </row>
    <row r="5857" spans="1:18" x14ac:dyDescent="0.3">
      <c r="A5857" t="s">
        <v>7331</v>
      </c>
      <c r="B5857" s="2">
        <v>45716</v>
      </c>
      <c r="C5857" t="s">
        <v>10028</v>
      </c>
      <c r="D5857" t="s">
        <v>10032</v>
      </c>
      <c r="E5857" t="s">
        <v>10037</v>
      </c>
      <c r="F5857">
        <v>7</v>
      </c>
      <c r="G5857">
        <v>481.49</v>
      </c>
      <c r="H5857">
        <v>376.39</v>
      </c>
      <c r="I5857" t="s">
        <v>10039</v>
      </c>
      <c r="J5857">
        <f>F5857*G5857</f>
        <v>3370.4300000000003</v>
      </c>
      <c r="K5857">
        <f>F5857*H5857</f>
        <v>2634.73</v>
      </c>
      <c r="L5857">
        <f>J5857-K5857</f>
        <v>735.70000000000027</v>
      </c>
      <c r="M5857" s="5">
        <f>L5857/J5857</f>
        <v>0.21828075349436132</v>
      </c>
      <c r="N5857" t="str">
        <f>IF(ISNA(VLOOKUP(A5857,'Returns Data'!A:A,1,0)),"No","Yes")</f>
        <v>No</v>
      </c>
      <c r="O5857" t="s">
        <v>10085</v>
      </c>
      <c r="P5857" t="str">
        <f>IFERROR(VLOOKUP(A5857,'Ratings Data'!A:C,3,0),"No Rating")</f>
        <v>No Rating</v>
      </c>
      <c r="Q5857" t="s">
        <v>10067</v>
      </c>
      <c r="R5857" s="5">
        <f t="shared" si="91"/>
        <v>-0.41272703829158469</v>
      </c>
    </row>
    <row r="5858" spans="1:18" x14ac:dyDescent="0.3">
      <c r="A5858" t="s">
        <v>7394</v>
      </c>
      <c r="B5858" s="2">
        <v>45716</v>
      </c>
      <c r="C5858" t="s">
        <v>10014</v>
      </c>
      <c r="D5858" t="s">
        <v>10030</v>
      </c>
      <c r="E5858" t="s">
        <v>10034</v>
      </c>
      <c r="F5858">
        <v>4</v>
      </c>
      <c r="G5858">
        <v>209.39</v>
      </c>
      <c r="H5858">
        <v>186.67</v>
      </c>
      <c r="I5858" t="s">
        <v>10040</v>
      </c>
      <c r="J5858">
        <f>F5858*G5858</f>
        <v>837.56</v>
      </c>
      <c r="K5858">
        <f>F5858*H5858</f>
        <v>746.68</v>
      </c>
      <c r="L5858">
        <f>J5858-K5858</f>
        <v>90.88</v>
      </c>
      <c r="M5858" s="5">
        <f>L5858/J5858</f>
        <v>0.10850565929605044</v>
      </c>
      <c r="N5858" t="str">
        <f>IF(ISNA(VLOOKUP(A5858,'Returns Data'!A:A,1,0)),"No","Yes")</f>
        <v>No</v>
      </c>
      <c r="O5858" t="s">
        <v>10085</v>
      </c>
      <c r="P5858" t="str">
        <f>IFERROR(VLOOKUP(A5858,'Ratings Data'!A:C,3,0),"No Rating")</f>
        <v>No Rating</v>
      </c>
      <c r="Q5858" t="s">
        <v>10067</v>
      </c>
      <c r="R5858" s="5">
        <f t="shared" si="91"/>
        <v>-0.75149758339440376</v>
      </c>
    </row>
    <row r="5859" spans="1:18" x14ac:dyDescent="0.3">
      <c r="A5859" t="s">
        <v>7406</v>
      </c>
      <c r="B5859" s="2">
        <v>45716</v>
      </c>
      <c r="C5859" t="s">
        <v>10016</v>
      </c>
      <c r="D5859" t="s">
        <v>10032</v>
      </c>
      <c r="E5859" t="s">
        <v>10035</v>
      </c>
      <c r="F5859">
        <v>15</v>
      </c>
      <c r="G5859">
        <v>219.02</v>
      </c>
      <c r="H5859">
        <v>194.27</v>
      </c>
      <c r="I5859" t="s">
        <v>10040</v>
      </c>
      <c r="J5859">
        <f>F5859*G5859</f>
        <v>3285.3</v>
      </c>
      <c r="K5859">
        <f>F5859*H5859</f>
        <v>2914.05</v>
      </c>
      <c r="L5859">
        <f>J5859-K5859</f>
        <v>371.25</v>
      </c>
      <c r="M5859" s="5">
        <f>L5859/J5859</f>
        <v>0.1130033786868779</v>
      </c>
      <c r="N5859" t="str">
        <f>IF(ISNA(VLOOKUP(A5859,'Returns Data'!A:A,1,0)),"No","Yes")</f>
        <v>Yes</v>
      </c>
      <c r="O5859" t="str">
        <f>IFERROR(VLOOKUP(A5859,'Returns Data'!A:E,5,0),"No Returns")</f>
        <v>Wrong Product</v>
      </c>
      <c r="P5859" t="str">
        <f>IFERROR(VLOOKUP(A5859,'Ratings Data'!A:C,3,0),"No Rating")</f>
        <v>No Rating</v>
      </c>
      <c r="Q5859" t="s">
        <v>10067</v>
      </c>
      <c r="R5859" s="5">
        <f t="shared" si="91"/>
        <v>2.9224652562204505</v>
      </c>
    </row>
    <row r="5860" spans="1:18" x14ac:dyDescent="0.3">
      <c r="A5860" t="s">
        <v>7502</v>
      </c>
      <c r="B5860" s="2">
        <v>45716</v>
      </c>
      <c r="C5860" t="s">
        <v>10018</v>
      </c>
      <c r="D5860" t="s">
        <v>10033</v>
      </c>
      <c r="E5860" t="s">
        <v>10037</v>
      </c>
      <c r="F5860">
        <v>12</v>
      </c>
      <c r="G5860">
        <v>135.63999999999999</v>
      </c>
      <c r="H5860">
        <v>97.11</v>
      </c>
      <c r="I5860" t="s">
        <v>10040</v>
      </c>
      <c r="J5860">
        <f>F5860*G5860</f>
        <v>1627.6799999999998</v>
      </c>
      <c r="K5860">
        <f>F5860*H5860</f>
        <v>1165.32</v>
      </c>
      <c r="L5860">
        <f>J5860-K5860</f>
        <v>462.3599999999999</v>
      </c>
      <c r="M5860" s="5">
        <f>L5860/J5860</f>
        <v>0.28406074904158063</v>
      </c>
      <c r="N5860" t="str">
        <f>IF(ISNA(VLOOKUP(A5860,'Returns Data'!A:A,1,0)),"No","Yes")</f>
        <v>No</v>
      </c>
      <c r="O5860" t="s">
        <v>10085</v>
      </c>
      <c r="P5860" t="str">
        <f>IFERROR(VLOOKUP(A5860,'Ratings Data'!A:C,3,0),"No Rating")</f>
        <v>No Rating</v>
      </c>
      <c r="Q5860" t="s">
        <v>10067</v>
      </c>
      <c r="R5860" s="5">
        <f t="shared" si="91"/>
        <v>-0.50455666149210121</v>
      </c>
    </row>
    <row r="5861" spans="1:18" x14ac:dyDescent="0.3">
      <c r="A5861" t="s">
        <v>7680</v>
      </c>
      <c r="B5861" s="2">
        <v>45716</v>
      </c>
      <c r="C5861" t="s">
        <v>10010</v>
      </c>
      <c r="D5861" t="s">
        <v>10029</v>
      </c>
      <c r="E5861" t="s">
        <v>10036</v>
      </c>
      <c r="F5861">
        <v>13</v>
      </c>
      <c r="G5861">
        <v>369.8</v>
      </c>
      <c r="H5861">
        <v>239.36</v>
      </c>
      <c r="I5861" t="s">
        <v>10040</v>
      </c>
      <c r="J5861">
        <f>F5861*G5861</f>
        <v>4807.4000000000005</v>
      </c>
      <c r="K5861">
        <f>F5861*H5861</f>
        <v>3111.6800000000003</v>
      </c>
      <c r="L5861">
        <f>J5861-K5861</f>
        <v>1695.7200000000003</v>
      </c>
      <c r="M5861" s="5">
        <f>L5861/J5861</f>
        <v>0.35273120605732827</v>
      </c>
      <c r="N5861" t="str">
        <f>IF(ISNA(VLOOKUP(A5861,'Returns Data'!A:A,1,0)),"No","Yes")</f>
        <v>No</v>
      </c>
      <c r="O5861" t="s">
        <v>10085</v>
      </c>
      <c r="P5861" t="str">
        <f>IFERROR(VLOOKUP(A5861,'Ratings Data'!A:C,3,0),"No Rating")</f>
        <v>No Rating</v>
      </c>
      <c r="Q5861" t="s">
        <v>10067</v>
      </c>
      <c r="R5861" s="5">
        <f t="shared" si="91"/>
        <v>1.9535289491792005</v>
      </c>
    </row>
    <row r="5862" spans="1:18" x14ac:dyDescent="0.3">
      <c r="A5862" t="s">
        <v>7886</v>
      </c>
      <c r="B5862" s="2">
        <v>45716</v>
      </c>
      <c r="C5862" t="s">
        <v>10009</v>
      </c>
      <c r="D5862" t="s">
        <v>10029</v>
      </c>
      <c r="E5862" t="s">
        <v>10038</v>
      </c>
      <c r="F5862">
        <v>16</v>
      </c>
      <c r="G5862">
        <v>173.3</v>
      </c>
      <c r="H5862">
        <v>138.51</v>
      </c>
      <c r="I5862" t="s">
        <v>10040</v>
      </c>
      <c r="J5862">
        <f>F5862*G5862</f>
        <v>2772.8</v>
      </c>
      <c r="K5862">
        <f>F5862*H5862</f>
        <v>2216.16</v>
      </c>
      <c r="L5862">
        <f>J5862-K5862</f>
        <v>556.64000000000033</v>
      </c>
      <c r="M5862" s="5">
        <f>L5862/J5862</f>
        <v>0.20075014425851137</v>
      </c>
      <c r="N5862" t="str">
        <f>IF(ISNA(VLOOKUP(A5862,'Returns Data'!A:A,1,0)),"No","Yes")</f>
        <v>No</v>
      </c>
      <c r="O5862" t="s">
        <v>10085</v>
      </c>
      <c r="P5862" t="str">
        <f>IFERROR(VLOOKUP(A5862,'Ratings Data'!A:C,3,0),"No Rating")</f>
        <v>No Rating</v>
      </c>
      <c r="Q5862" t="s">
        <v>10067</v>
      </c>
      <c r="R5862" s="5">
        <f t="shared" si="91"/>
        <v>-0.42322253192994136</v>
      </c>
    </row>
    <row r="5863" spans="1:18" x14ac:dyDescent="0.3">
      <c r="A5863" t="s">
        <v>8290</v>
      </c>
      <c r="B5863" s="2">
        <v>45716</v>
      </c>
      <c r="C5863" t="s">
        <v>10010</v>
      </c>
      <c r="D5863" t="s">
        <v>10029</v>
      </c>
      <c r="E5863" t="s">
        <v>10035</v>
      </c>
      <c r="F5863">
        <v>10</v>
      </c>
      <c r="G5863">
        <v>174.61</v>
      </c>
      <c r="H5863">
        <v>149.76</v>
      </c>
      <c r="I5863" t="s">
        <v>10040</v>
      </c>
      <c r="J5863">
        <f>F5863*G5863</f>
        <v>1746.1000000000001</v>
      </c>
      <c r="K5863">
        <f>F5863*H5863</f>
        <v>1497.6</v>
      </c>
      <c r="L5863">
        <f>J5863-K5863</f>
        <v>248.50000000000023</v>
      </c>
      <c r="M5863" s="5">
        <f>L5863/J5863</f>
        <v>0.14231716396540875</v>
      </c>
      <c r="N5863" t="str">
        <f>IF(ISNA(VLOOKUP(A5863,'Returns Data'!A:A,1,0)),"No","Yes")</f>
        <v>No</v>
      </c>
      <c r="O5863" t="s">
        <v>10085</v>
      </c>
      <c r="P5863" t="str">
        <f>IFERROR(VLOOKUP(A5863,'Ratings Data'!A:C,3,0),"No Rating")</f>
        <v>No Rating</v>
      </c>
      <c r="Q5863" t="s">
        <v>10067</v>
      </c>
      <c r="R5863" s="5">
        <f t="shared" si="91"/>
        <v>-0.37027553375649164</v>
      </c>
    </row>
    <row r="5864" spans="1:18" x14ac:dyDescent="0.3">
      <c r="A5864" t="s">
        <v>8319</v>
      </c>
      <c r="B5864" s="2">
        <v>45716</v>
      </c>
      <c r="C5864" t="s">
        <v>10014</v>
      </c>
      <c r="D5864" t="s">
        <v>10030</v>
      </c>
      <c r="E5864" t="s">
        <v>10038</v>
      </c>
      <c r="F5864">
        <v>10</v>
      </c>
      <c r="G5864">
        <v>53.64</v>
      </c>
      <c r="H5864">
        <v>44.72</v>
      </c>
      <c r="I5864" t="s">
        <v>10039</v>
      </c>
      <c r="J5864">
        <f>F5864*G5864</f>
        <v>536.4</v>
      </c>
      <c r="K5864">
        <f>F5864*H5864</f>
        <v>447.2</v>
      </c>
      <c r="L5864">
        <f>J5864-K5864</f>
        <v>89.199999999999989</v>
      </c>
      <c r="M5864" s="5">
        <f>L5864/J5864</f>
        <v>0.16629381058911258</v>
      </c>
      <c r="N5864" t="str">
        <f>IF(ISNA(VLOOKUP(A5864,'Returns Data'!A:A,1,0)),"No","Yes")</f>
        <v>No</v>
      </c>
      <c r="O5864" t="s">
        <v>10085</v>
      </c>
      <c r="P5864" t="str">
        <f>IFERROR(VLOOKUP(A5864,'Ratings Data'!A:C,3,0),"No Rating")</f>
        <v>No Rating</v>
      </c>
      <c r="Q5864" t="s">
        <v>10067</v>
      </c>
      <c r="R5864" s="5">
        <f t="shared" si="91"/>
        <v>-0.69280109959337965</v>
      </c>
    </row>
    <row r="5865" spans="1:18" x14ac:dyDescent="0.3">
      <c r="A5865" t="s">
        <v>8572</v>
      </c>
      <c r="B5865" s="2">
        <v>45716</v>
      </c>
      <c r="C5865" t="s">
        <v>10016</v>
      </c>
      <c r="D5865" t="s">
        <v>10032</v>
      </c>
      <c r="E5865" t="s">
        <v>10034</v>
      </c>
      <c r="F5865">
        <v>15</v>
      </c>
      <c r="G5865">
        <v>123.17</v>
      </c>
      <c r="H5865">
        <v>77.790000000000006</v>
      </c>
      <c r="I5865" t="s">
        <v>10039</v>
      </c>
      <c r="J5865">
        <f>F5865*G5865</f>
        <v>1847.55</v>
      </c>
      <c r="K5865">
        <f>F5865*H5865</f>
        <v>1166.8500000000001</v>
      </c>
      <c r="L5865">
        <f>J5865-K5865</f>
        <v>680.69999999999982</v>
      </c>
      <c r="M5865" s="5">
        <f>L5865/J5865</f>
        <v>0.36843387188438737</v>
      </c>
      <c r="N5865" t="str">
        <f>IF(ISNA(VLOOKUP(A5865,'Returns Data'!A:A,1,0)),"No","Yes")</f>
        <v>No</v>
      </c>
      <c r="O5865" t="s">
        <v>10085</v>
      </c>
      <c r="P5865" t="str">
        <f>IFERROR(VLOOKUP(A5865,'Ratings Data'!A:C,3,0),"No Rating")</f>
        <v>No Rating</v>
      </c>
      <c r="Q5865" t="s">
        <v>10067</v>
      </c>
      <c r="R5865" s="5">
        <f t="shared" si="91"/>
        <v>2.4443512304250561</v>
      </c>
    </row>
    <row r="5866" spans="1:18" x14ac:dyDescent="0.3">
      <c r="A5866" t="s">
        <v>8618</v>
      </c>
      <c r="B5866" s="2">
        <v>45716</v>
      </c>
      <c r="C5866" t="s">
        <v>10019</v>
      </c>
      <c r="D5866" t="s">
        <v>10031</v>
      </c>
      <c r="E5866" t="s">
        <v>10038</v>
      </c>
      <c r="F5866">
        <v>2</v>
      </c>
      <c r="G5866">
        <v>144.37</v>
      </c>
      <c r="H5866">
        <v>124.19</v>
      </c>
      <c r="I5866" t="s">
        <v>10039</v>
      </c>
      <c r="J5866">
        <f>F5866*G5866</f>
        <v>288.74</v>
      </c>
      <c r="K5866">
        <f>F5866*H5866</f>
        <v>248.38</v>
      </c>
      <c r="L5866">
        <f>J5866-K5866</f>
        <v>40.360000000000014</v>
      </c>
      <c r="M5866" s="5">
        <f>L5866/J5866</f>
        <v>0.13977973263143317</v>
      </c>
      <c r="N5866" t="str">
        <f>IF(ISNA(VLOOKUP(A5866,'Returns Data'!A:A,1,0)),"No","Yes")</f>
        <v>No</v>
      </c>
      <c r="O5866" t="s">
        <v>10085</v>
      </c>
      <c r="P5866" t="str">
        <f>IFERROR(VLOOKUP(A5866,'Ratings Data'!A:C,3,0),"No Rating")</f>
        <v>No Rating</v>
      </c>
      <c r="Q5866" t="s">
        <v>10067</v>
      </c>
      <c r="R5866" s="5">
        <f t="shared" si="91"/>
        <v>-0.84371735541663284</v>
      </c>
    </row>
    <row r="5867" spans="1:18" x14ac:dyDescent="0.3">
      <c r="A5867" t="s">
        <v>9077</v>
      </c>
      <c r="B5867" s="2">
        <v>45716</v>
      </c>
      <c r="C5867" t="s">
        <v>10024</v>
      </c>
      <c r="D5867" t="s">
        <v>10029</v>
      </c>
      <c r="E5867" t="s">
        <v>10037</v>
      </c>
      <c r="F5867">
        <v>14</v>
      </c>
      <c r="G5867">
        <v>163.53</v>
      </c>
      <c r="H5867">
        <v>101.52</v>
      </c>
      <c r="I5867" t="s">
        <v>10039</v>
      </c>
      <c r="J5867">
        <f>F5867*G5867</f>
        <v>2289.42</v>
      </c>
      <c r="K5867">
        <f>F5867*H5867</f>
        <v>1421.28</v>
      </c>
      <c r="L5867">
        <f>J5867-K5867</f>
        <v>868.1400000000001</v>
      </c>
      <c r="M5867" s="5">
        <f>L5867/J5867</f>
        <v>0.37919647771051185</v>
      </c>
      <c r="N5867" t="str">
        <f>IF(ISNA(VLOOKUP(A5867,'Returns Data'!A:A,1,0)),"No","Yes")</f>
        <v>No</v>
      </c>
      <c r="O5867" t="s">
        <v>10085</v>
      </c>
      <c r="P5867" t="str">
        <f>IFERROR(VLOOKUP(A5867,'Ratings Data'!A:C,3,0),"No Rating")</f>
        <v>No Rating</v>
      </c>
      <c r="Q5867" t="s">
        <v>10067</v>
      </c>
      <c r="R5867" s="5">
        <f t="shared" si="91"/>
        <v>6.9290018701946385</v>
      </c>
    </row>
    <row r="5868" spans="1:18" x14ac:dyDescent="0.3">
      <c r="A5868" t="s">
        <v>9169</v>
      </c>
      <c r="B5868" s="2">
        <v>45716</v>
      </c>
      <c r="C5868" t="s">
        <v>10019</v>
      </c>
      <c r="D5868" t="s">
        <v>10031</v>
      </c>
      <c r="E5868" t="s">
        <v>10035</v>
      </c>
      <c r="F5868">
        <v>18</v>
      </c>
      <c r="G5868">
        <v>494.82</v>
      </c>
      <c r="H5868">
        <v>305.27999999999997</v>
      </c>
      <c r="I5868" t="s">
        <v>10040</v>
      </c>
      <c r="J5868">
        <f>F5868*G5868</f>
        <v>8906.76</v>
      </c>
      <c r="K5868">
        <f>F5868*H5868</f>
        <v>5495.0399999999991</v>
      </c>
      <c r="L5868">
        <f>J5868-K5868</f>
        <v>3411.7200000000012</v>
      </c>
      <c r="M5868" s="5">
        <f>L5868/J5868</f>
        <v>0.38304838122953816</v>
      </c>
      <c r="N5868" t="str">
        <f>IF(ISNA(VLOOKUP(A5868,'Returns Data'!A:A,1,0)),"No","Yes")</f>
        <v>No</v>
      </c>
      <c r="O5868" t="s">
        <v>10085</v>
      </c>
      <c r="P5868" t="str">
        <f>IFERROR(VLOOKUP(A5868,'Ratings Data'!A:C,3,0),"No Rating")</f>
        <v>No Rating</v>
      </c>
      <c r="Q5868" t="s">
        <v>10067</v>
      </c>
      <c r="R5868" s="5">
        <f t="shared" si="91"/>
        <v>2.8904001886940796</v>
      </c>
    </row>
    <row r="5869" spans="1:18" x14ac:dyDescent="0.3">
      <c r="A5869" t="s">
        <v>9638</v>
      </c>
      <c r="B5869" s="2">
        <v>45716</v>
      </c>
      <c r="C5869" t="s">
        <v>10012</v>
      </c>
      <c r="D5869" t="s">
        <v>10030</v>
      </c>
      <c r="E5869" t="s">
        <v>10036</v>
      </c>
      <c r="F5869">
        <v>15</v>
      </c>
      <c r="G5869">
        <v>375.8</v>
      </c>
      <c r="H5869">
        <v>284.82</v>
      </c>
      <c r="I5869" t="s">
        <v>10040</v>
      </c>
      <c r="J5869">
        <f>F5869*G5869</f>
        <v>5637</v>
      </c>
      <c r="K5869">
        <f>F5869*H5869</f>
        <v>4272.3</v>
      </c>
      <c r="L5869">
        <f>J5869-K5869</f>
        <v>1364.6999999999998</v>
      </c>
      <c r="M5869" s="5">
        <f>L5869/J5869</f>
        <v>0.24209686003193184</v>
      </c>
      <c r="N5869" t="str">
        <f>IF(ISNA(VLOOKUP(A5869,'Returns Data'!A:A,1,0)),"No","Yes")</f>
        <v>No</v>
      </c>
      <c r="O5869" t="s">
        <v>10085</v>
      </c>
      <c r="P5869" t="str">
        <f>IFERROR(VLOOKUP(A5869,'Ratings Data'!A:C,3,0),"No Rating")</f>
        <v>No Rating</v>
      </c>
      <c r="Q5869" t="s">
        <v>10067</v>
      </c>
      <c r="R5869" s="5">
        <f t="shared" si="91"/>
        <v>-0.36710992549479271</v>
      </c>
    </row>
    <row r="5870" spans="1:18" x14ac:dyDescent="0.3">
      <c r="A5870" t="s">
        <v>9648</v>
      </c>
      <c r="B5870" s="2">
        <v>45716</v>
      </c>
      <c r="C5870" t="s">
        <v>10014</v>
      </c>
      <c r="D5870" t="s">
        <v>10030</v>
      </c>
      <c r="E5870" t="s">
        <v>10037</v>
      </c>
      <c r="F5870">
        <v>6</v>
      </c>
      <c r="G5870">
        <v>274.52999999999997</v>
      </c>
      <c r="H5870">
        <v>221.48</v>
      </c>
      <c r="I5870" t="s">
        <v>10039</v>
      </c>
      <c r="J5870">
        <f>F5870*G5870</f>
        <v>1647.1799999999998</v>
      </c>
      <c r="K5870">
        <f>F5870*H5870</f>
        <v>1328.8799999999999</v>
      </c>
      <c r="L5870">
        <f>J5870-K5870</f>
        <v>318.29999999999995</v>
      </c>
      <c r="M5870" s="5">
        <f>L5870/J5870</f>
        <v>0.19323935453320218</v>
      </c>
      <c r="N5870" t="str">
        <f>IF(ISNA(VLOOKUP(A5870,'Returns Data'!A:A,1,0)),"No","Yes")</f>
        <v>No</v>
      </c>
      <c r="O5870" t="s">
        <v>10085</v>
      </c>
      <c r="P5870">
        <f>IFERROR(VLOOKUP(A5870,'Ratings Data'!A:C,3,0),"No Rating")</f>
        <v>2</v>
      </c>
      <c r="Q5870" t="s">
        <v>10067</v>
      </c>
      <c r="R5870" s="5">
        <f t="shared" si="91"/>
        <v>-0.70779137839276218</v>
      </c>
    </row>
    <row r="5871" spans="1:18" x14ac:dyDescent="0.3">
      <c r="A5871" t="s">
        <v>9659</v>
      </c>
      <c r="B5871" s="2">
        <v>45716</v>
      </c>
      <c r="C5871" t="s">
        <v>10025</v>
      </c>
      <c r="D5871" t="s">
        <v>10033</v>
      </c>
      <c r="E5871" t="s">
        <v>10034</v>
      </c>
      <c r="F5871">
        <v>16</v>
      </c>
      <c r="G5871">
        <v>185.09</v>
      </c>
      <c r="H5871">
        <v>153.69999999999999</v>
      </c>
      <c r="I5871" t="s">
        <v>10040</v>
      </c>
      <c r="J5871">
        <f>F5871*G5871</f>
        <v>2961.44</v>
      </c>
      <c r="K5871">
        <f>F5871*H5871</f>
        <v>2459.1999999999998</v>
      </c>
      <c r="L5871">
        <f>J5871-K5871</f>
        <v>502.24000000000024</v>
      </c>
      <c r="M5871" s="5">
        <f>L5871/J5871</f>
        <v>0.16959317088983744</v>
      </c>
      <c r="N5871" t="str">
        <f>IF(ISNA(VLOOKUP(A5871,'Returns Data'!A:A,1,0)),"No","Yes")</f>
        <v>No</v>
      </c>
      <c r="O5871" t="s">
        <v>10085</v>
      </c>
      <c r="P5871">
        <f>IFERROR(VLOOKUP(A5871,'Ratings Data'!A:C,3,0),"No Rating")</f>
        <v>1</v>
      </c>
      <c r="Q5871" t="s">
        <v>10067</v>
      </c>
      <c r="R5871" s="5">
        <f t="shared" si="91"/>
        <v>0.79788486989885765</v>
      </c>
    </row>
    <row r="5872" spans="1:18" x14ac:dyDescent="0.3">
      <c r="A5872" t="s">
        <v>9806</v>
      </c>
      <c r="B5872" s="2">
        <v>45716</v>
      </c>
      <c r="C5872" t="s">
        <v>10024</v>
      </c>
      <c r="D5872" t="s">
        <v>10029</v>
      </c>
      <c r="E5872" t="s">
        <v>10038</v>
      </c>
      <c r="F5872">
        <v>4</v>
      </c>
      <c r="G5872">
        <v>391.45</v>
      </c>
      <c r="H5872">
        <v>267.52999999999997</v>
      </c>
      <c r="I5872" t="s">
        <v>10040</v>
      </c>
      <c r="J5872">
        <f>F5872*G5872</f>
        <v>1565.8</v>
      </c>
      <c r="K5872">
        <f>F5872*H5872</f>
        <v>1070.1199999999999</v>
      </c>
      <c r="L5872">
        <f>J5872-K5872</f>
        <v>495.68000000000006</v>
      </c>
      <c r="M5872" s="5">
        <f>L5872/J5872</f>
        <v>0.31656661131689878</v>
      </c>
      <c r="N5872" t="str">
        <f>IF(ISNA(VLOOKUP(A5872,'Returns Data'!A:A,1,0)),"No","Yes")</f>
        <v>No</v>
      </c>
      <c r="O5872" t="s">
        <v>10085</v>
      </c>
      <c r="P5872" t="str">
        <f>IFERROR(VLOOKUP(A5872,'Ratings Data'!A:C,3,0),"No Rating")</f>
        <v>No Rating</v>
      </c>
      <c r="Q5872" t="s">
        <v>10067</v>
      </c>
      <c r="R5872" s="5">
        <f t="shared" si="91"/>
        <v>-0.47127073315684265</v>
      </c>
    </row>
    <row r="5873" spans="1:18" x14ac:dyDescent="0.3">
      <c r="A5873" t="s">
        <v>78</v>
      </c>
      <c r="B5873" s="2">
        <v>45717</v>
      </c>
      <c r="C5873" t="s">
        <v>10010</v>
      </c>
      <c r="D5873" t="s">
        <v>10029</v>
      </c>
      <c r="E5873" t="s">
        <v>10037</v>
      </c>
      <c r="F5873">
        <v>19</v>
      </c>
      <c r="G5873">
        <v>319.14999999999998</v>
      </c>
      <c r="H5873">
        <v>211.54</v>
      </c>
      <c r="I5873" t="s">
        <v>10039</v>
      </c>
      <c r="J5873">
        <f>F5873*G5873</f>
        <v>6063.8499999999995</v>
      </c>
      <c r="K5873">
        <f>F5873*H5873</f>
        <v>4019.2599999999998</v>
      </c>
      <c r="L5873">
        <f>J5873-K5873</f>
        <v>2044.5899999999997</v>
      </c>
      <c r="M5873" s="5">
        <f>L5873/J5873</f>
        <v>0.33717687607707975</v>
      </c>
      <c r="N5873" t="str">
        <f>IF(ISNA(VLOOKUP(A5873,'Returns Data'!A:A,1,0)),"No","Yes")</f>
        <v>No</v>
      </c>
      <c r="O5873" t="s">
        <v>10085</v>
      </c>
      <c r="P5873" t="str">
        <f>IFERROR(VLOOKUP(A5873,'Ratings Data'!A:C,3,0),"No Rating")</f>
        <v>No Rating</v>
      </c>
      <c r="Q5873" t="s">
        <v>10057</v>
      </c>
      <c r="R5873" s="5">
        <f t="shared" si="91"/>
        <v>2.8726848895133474</v>
      </c>
    </row>
    <row r="5874" spans="1:18" x14ac:dyDescent="0.3">
      <c r="A5874" t="s">
        <v>331</v>
      </c>
      <c r="B5874" s="2">
        <v>45717</v>
      </c>
      <c r="C5874" t="s">
        <v>10012</v>
      </c>
      <c r="D5874" t="s">
        <v>10030</v>
      </c>
      <c r="E5874" t="s">
        <v>10036</v>
      </c>
      <c r="F5874">
        <v>1</v>
      </c>
      <c r="G5874">
        <v>93.47</v>
      </c>
      <c r="H5874">
        <v>77.16</v>
      </c>
      <c r="I5874" t="s">
        <v>10040</v>
      </c>
      <c r="J5874">
        <f>F5874*G5874</f>
        <v>93.47</v>
      </c>
      <c r="K5874">
        <f>F5874*H5874</f>
        <v>77.16</v>
      </c>
      <c r="L5874">
        <f>J5874-K5874</f>
        <v>16.310000000000002</v>
      </c>
      <c r="M5874" s="5">
        <f>L5874/J5874</f>
        <v>0.17449449021076283</v>
      </c>
      <c r="N5874" t="str">
        <f>IF(ISNA(VLOOKUP(A5874,'Returns Data'!A:A,1,0)),"No","Yes")</f>
        <v>No</v>
      </c>
      <c r="O5874" t="s">
        <v>10085</v>
      </c>
      <c r="P5874" t="str">
        <f>IFERROR(VLOOKUP(A5874,'Ratings Data'!A:C,3,0),"No Rating")</f>
        <v>No Rating</v>
      </c>
      <c r="Q5874" t="s">
        <v>10057</v>
      </c>
      <c r="R5874" s="5">
        <f t="shared" si="91"/>
        <v>-0.98458570050380534</v>
      </c>
    </row>
    <row r="5875" spans="1:18" x14ac:dyDescent="0.3">
      <c r="A5875" t="s">
        <v>465</v>
      </c>
      <c r="B5875" s="2">
        <v>45717</v>
      </c>
      <c r="C5875" t="s">
        <v>10024</v>
      </c>
      <c r="D5875" t="s">
        <v>10029</v>
      </c>
      <c r="E5875" t="s">
        <v>10034</v>
      </c>
      <c r="F5875">
        <v>17</v>
      </c>
      <c r="G5875">
        <v>190.59</v>
      </c>
      <c r="H5875">
        <v>138.33000000000001</v>
      </c>
      <c r="I5875" t="s">
        <v>10039</v>
      </c>
      <c r="J5875">
        <f>F5875*G5875</f>
        <v>3240.03</v>
      </c>
      <c r="K5875">
        <f>F5875*H5875</f>
        <v>2351.61</v>
      </c>
      <c r="L5875">
        <f>J5875-K5875</f>
        <v>888.42000000000007</v>
      </c>
      <c r="M5875" s="5">
        <f>L5875/J5875</f>
        <v>0.27420116480402962</v>
      </c>
      <c r="N5875" t="str">
        <f>IF(ISNA(VLOOKUP(A5875,'Returns Data'!A:A,1,0)),"No","Yes")</f>
        <v>No</v>
      </c>
      <c r="O5875" t="s">
        <v>10085</v>
      </c>
      <c r="P5875" t="str">
        <f>IFERROR(VLOOKUP(A5875,'Ratings Data'!A:C,3,0),"No Rating")</f>
        <v>No Rating</v>
      </c>
      <c r="Q5875" t="s">
        <v>10057</v>
      </c>
      <c r="R5875" s="5">
        <f t="shared" si="91"/>
        <v>33.663849363432121</v>
      </c>
    </row>
    <row r="5876" spans="1:18" x14ac:dyDescent="0.3">
      <c r="A5876" t="s">
        <v>708</v>
      </c>
      <c r="B5876" s="2">
        <v>45717</v>
      </c>
      <c r="C5876" t="s">
        <v>10028</v>
      </c>
      <c r="D5876" t="s">
        <v>10032</v>
      </c>
      <c r="E5876" t="s">
        <v>10034</v>
      </c>
      <c r="F5876">
        <v>15</v>
      </c>
      <c r="G5876">
        <v>117.82</v>
      </c>
      <c r="H5876">
        <v>88.87</v>
      </c>
      <c r="I5876" t="s">
        <v>10040</v>
      </c>
      <c r="J5876">
        <f>F5876*G5876</f>
        <v>1767.3</v>
      </c>
      <c r="K5876">
        <f>F5876*H5876</f>
        <v>1333.0500000000002</v>
      </c>
      <c r="L5876">
        <f>J5876-K5876</f>
        <v>434.24999999999977</v>
      </c>
      <c r="M5876" s="5">
        <f>L5876/J5876</f>
        <v>0.24571380071295185</v>
      </c>
      <c r="N5876" t="str">
        <f>IF(ISNA(VLOOKUP(A5876,'Returns Data'!A:A,1,0)),"No","Yes")</f>
        <v>No</v>
      </c>
      <c r="O5876" t="s">
        <v>10085</v>
      </c>
      <c r="P5876" t="str">
        <f>IFERROR(VLOOKUP(A5876,'Ratings Data'!A:C,3,0),"No Rating")</f>
        <v>No Rating</v>
      </c>
      <c r="Q5876" t="s">
        <v>10057</v>
      </c>
      <c r="R5876" s="5">
        <f t="shared" si="91"/>
        <v>-0.45454208757326325</v>
      </c>
    </row>
    <row r="5877" spans="1:18" x14ac:dyDescent="0.3">
      <c r="A5877" t="s">
        <v>975</v>
      </c>
      <c r="B5877" s="2">
        <v>45717</v>
      </c>
      <c r="C5877" t="s">
        <v>10011</v>
      </c>
      <c r="D5877" t="s">
        <v>10029</v>
      </c>
      <c r="E5877" t="s">
        <v>10034</v>
      </c>
      <c r="F5877">
        <v>6</v>
      </c>
      <c r="G5877">
        <v>271.48</v>
      </c>
      <c r="H5877">
        <v>218.21</v>
      </c>
      <c r="I5877" t="s">
        <v>10040</v>
      </c>
      <c r="J5877">
        <f>F5877*G5877</f>
        <v>1628.88</v>
      </c>
      <c r="K5877">
        <f>F5877*H5877</f>
        <v>1309.26</v>
      </c>
      <c r="L5877">
        <f>J5877-K5877</f>
        <v>319.62000000000012</v>
      </c>
      <c r="M5877" s="5">
        <f>L5877/J5877</f>
        <v>0.19622071607484903</v>
      </c>
      <c r="N5877" t="str">
        <f>IF(ISNA(VLOOKUP(A5877,'Returns Data'!A:A,1,0)),"No","Yes")</f>
        <v>No</v>
      </c>
      <c r="O5877" t="s">
        <v>10085</v>
      </c>
      <c r="P5877" t="str">
        <f>IFERROR(VLOOKUP(A5877,'Ratings Data'!A:C,3,0),"No Rating")</f>
        <v>No Rating</v>
      </c>
      <c r="Q5877" t="s">
        <v>10057</v>
      </c>
      <c r="R5877" s="5">
        <f t="shared" si="91"/>
        <v>-7.8322865387879734E-2</v>
      </c>
    </row>
    <row r="5878" spans="1:18" x14ac:dyDescent="0.3">
      <c r="A5878" t="s">
        <v>1203</v>
      </c>
      <c r="B5878" s="2">
        <v>45717</v>
      </c>
      <c r="C5878" t="s">
        <v>10025</v>
      </c>
      <c r="D5878" t="s">
        <v>10033</v>
      </c>
      <c r="E5878" t="s">
        <v>10037</v>
      </c>
      <c r="F5878">
        <v>2</v>
      </c>
      <c r="G5878">
        <v>102.08</v>
      </c>
      <c r="H5878">
        <v>67.900000000000006</v>
      </c>
      <c r="I5878" t="s">
        <v>10039</v>
      </c>
      <c r="J5878">
        <f>F5878*G5878</f>
        <v>204.16</v>
      </c>
      <c r="K5878">
        <f>F5878*H5878</f>
        <v>135.80000000000001</v>
      </c>
      <c r="L5878">
        <f>J5878-K5878</f>
        <v>68.359999999999985</v>
      </c>
      <c r="M5878" s="5">
        <f>L5878/J5878</f>
        <v>0.3348354231974921</v>
      </c>
      <c r="N5878" t="str">
        <f>IF(ISNA(VLOOKUP(A5878,'Returns Data'!A:A,1,0)),"No","Yes")</f>
        <v>No</v>
      </c>
      <c r="O5878" t="s">
        <v>10085</v>
      </c>
      <c r="P5878" t="str">
        <f>IFERROR(VLOOKUP(A5878,'Ratings Data'!A:C,3,0),"No Rating")</f>
        <v>No Rating</v>
      </c>
      <c r="Q5878" t="s">
        <v>10057</v>
      </c>
      <c r="R5878" s="5">
        <f t="shared" si="91"/>
        <v>-0.87466234467855208</v>
      </c>
    </row>
    <row r="5879" spans="1:18" x14ac:dyDescent="0.3">
      <c r="A5879" t="s">
        <v>1222</v>
      </c>
      <c r="B5879" s="2">
        <v>45717</v>
      </c>
      <c r="C5879" t="s">
        <v>10021</v>
      </c>
      <c r="D5879" t="s">
        <v>10031</v>
      </c>
      <c r="E5879" t="s">
        <v>10037</v>
      </c>
      <c r="F5879">
        <v>17</v>
      </c>
      <c r="G5879">
        <v>299.16000000000003</v>
      </c>
      <c r="H5879">
        <v>209.39</v>
      </c>
      <c r="I5879" t="s">
        <v>10039</v>
      </c>
      <c r="J5879">
        <f>F5879*G5879</f>
        <v>5085.72</v>
      </c>
      <c r="K5879">
        <f>F5879*H5879</f>
        <v>3559.6299999999997</v>
      </c>
      <c r="L5879">
        <f>J5879-K5879</f>
        <v>1526.0900000000006</v>
      </c>
      <c r="M5879" s="5">
        <f>L5879/J5879</f>
        <v>0.30007353924321445</v>
      </c>
      <c r="N5879" t="str">
        <f>IF(ISNA(VLOOKUP(A5879,'Returns Data'!A:A,1,0)),"No","Yes")</f>
        <v>No</v>
      </c>
      <c r="O5879" t="s">
        <v>10085</v>
      </c>
      <c r="P5879" t="str">
        <f>IFERROR(VLOOKUP(A5879,'Ratings Data'!A:C,3,0),"No Rating")</f>
        <v>No Rating</v>
      </c>
      <c r="Q5879" t="s">
        <v>10057</v>
      </c>
      <c r="R5879" s="5">
        <f t="shared" si="91"/>
        <v>23.910462382445143</v>
      </c>
    </row>
    <row r="5880" spans="1:18" x14ac:dyDescent="0.3">
      <c r="A5880" t="s">
        <v>1323</v>
      </c>
      <c r="B5880" s="2">
        <v>45717</v>
      </c>
      <c r="C5880" t="s">
        <v>10018</v>
      </c>
      <c r="D5880" t="s">
        <v>10033</v>
      </c>
      <c r="E5880" t="s">
        <v>10038</v>
      </c>
      <c r="F5880">
        <v>15</v>
      </c>
      <c r="G5880">
        <v>291.68</v>
      </c>
      <c r="H5880">
        <v>185.03</v>
      </c>
      <c r="I5880" t="s">
        <v>10039</v>
      </c>
      <c r="J5880">
        <f>F5880*G5880</f>
        <v>4375.2</v>
      </c>
      <c r="K5880">
        <f>F5880*H5880</f>
        <v>2775.45</v>
      </c>
      <c r="L5880">
        <f>J5880-K5880</f>
        <v>1599.75</v>
      </c>
      <c r="M5880" s="5">
        <f>L5880/J5880</f>
        <v>0.36564042786615469</v>
      </c>
      <c r="N5880" t="str">
        <f>IF(ISNA(VLOOKUP(A5880,'Returns Data'!A:A,1,0)),"No","Yes")</f>
        <v>No</v>
      </c>
      <c r="O5880" t="s">
        <v>10085</v>
      </c>
      <c r="P5880" t="str">
        <f>IFERROR(VLOOKUP(A5880,'Ratings Data'!A:C,3,0),"No Rating")</f>
        <v>No Rating</v>
      </c>
      <c r="Q5880" t="s">
        <v>10057</v>
      </c>
      <c r="R5880" s="5">
        <f t="shared" si="91"/>
        <v>-0.13970883178782953</v>
      </c>
    </row>
    <row r="5881" spans="1:18" x14ac:dyDescent="0.3">
      <c r="A5881" t="s">
        <v>2119</v>
      </c>
      <c r="B5881" s="2">
        <v>45717</v>
      </c>
      <c r="C5881" t="s">
        <v>10028</v>
      </c>
      <c r="D5881" t="s">
        <v>10032</v>
      </c>
      <c r="E5881" t="s">
        <v>10036</v>
      </c>
      <c r="F5881">
        <v>4</v>
      </c>
      <c r="G5881">
        <v>213.36</v>
      </c>
      <c r="H5881">
        <v>147.03</v>
      </c>
      <c r="I5881" t="s">
        <v>10039</v>
      </c>
      <c r="J5881">
        <f>F5881*G5881</f>
        <v>853.44</v>
      </c>
      <c r="K5881">
        <f>F5881*H5881</f>
        <v>588.12</v>
      </c>
      <c r="L5881">
        <f>J5881-K5881</f>
        <v>265.32000000000005</v>
      </c>
      <c r="M5881" s="5">
        <f>L5881/J5881</f>
        <v>0.31088301462317214</v>
      </c>
      <c r="N5881" t="str">
        <f>IF(ISNA(VLOOKUP(A5881,'Returns Data'!A:A,1,0)),"No","Yes")</f>
        <v>No</v>
      </c>
      <c r="O5881" t="s">
        <v>10085</v>
      </c>
      <c r="P5881" t="str">
        <f>IFERROR(VLOOKUP(A5881,'Ratings Data'!A:C,3,0),"No Rating")</f>
        <v>No Rating</v>
      </c>
      <c r="Q5881" t="s">
        <v>10057</v>
      </c>
      <c r="R5881" s="5">
        <f t="shared" si="91"/>
        <v>-0.80493691716950078</v>
      </c>
    </row>
    <row r="5882" spans="1:18" x14ac:dyDescent="0.3">
      <c r="A5882" t="s">
        <v>2445</v>
      </c>
      <c r="B5882" s="2">
        <v>45717</v>
      </c>
      <c r="C5882" t="s">
        <v>10021</v>
      </c>
      <c r="D5882" t="s">
        <v>10031</v>
      </c>
      <c r="E5882" t="s">
        <v>10038</v>
      </c>
      <c r="F5882">
        <v>13</v>
      </c>
      <c r="G5882">
        <v>450.91</v>
      </c>
      <c r="H5882">
        <v>336.89</v>
      </c>
      <c r="I5882" t="s">
        <v>10039</v>
      </c>
      <c r="J5882">
        <f>F5882*G5882</f>
        <v>5861.83</v>
      </c>
      <c r="K5882">
        <f>F5882*H5882</f>
        <v>4379.57</v>
      </c>
      <c r="L5882">
        <f>J5882-K5882</f>
        <v>1482.2600000000002</v>
      </c>
      <c r="M5882" s="5">
        <f>L5882/J5882</f>
        <v>0.25286642567252893</v>
      </c>
      <c r="N5882" t="str">
        <f>IF(ISNA(VLOOKUP(A5882,'Returns Data'!A:A,1,0)),"No","Yes")</f>
        <v>No</v>
      </c>
      <c r="O5882" t="s">
        <v>10085</v>
      </c>
      <c r="P5882" t="str">
        <f>IFERROR(VLOOKUP(A5882,'Ratings Data'!A:C,3,0),"No Rating")</f>
        <v>No Rating</v>
      </c>
      <c r="Q5882" t="s">
        <v>10057</v>
      </c>
      <c r="R5882" s="5">
        <f t="shared" si="91"/>
        <v>5.8684734720659906</v>
      </c>
    </row>
    <row r="5883" spans="1:18" x14ac:dyDescent="0.3">
      <c r="A5883" t="s">
        <v>2773</v>
      </c>
      <c r="B5883" s="2">
        <v>45717</v>
      </c>
      <c r="C5883" t="s">
        <v>10027</v>
      </c>
      <c r="D5883" t="s">
        <v>10032</v>
      </c>
      <c r="E5883" t="s">
        <v>10037</v>
      </c>
      <c r="F5883">
        <v>9</v>
      </c>
      <c r="G5883">
        <v>231.72</v>
      </c>
      <c r="H5883">
        <v>145.08000000000001</v>
      </c>
      <c r="I5883" t="s">
        <v>10040</v>
      </c>
      <c r="J5883">
        <f>F5883*G5883</f>
        <v>2085.48</v>
      </c>
      <c r="K5883">
        <f>F5883*H5883</f>
        <v>1305.72</v>
      </c>
      <c r="L5883">
        <f>J5883-K5883</f>
        <v>779.76</v>
      </c>
      <c r="M5883" s="5">
        <f>L5883/J5883</f>
        <v>0.37389953392024855</v>
      </c>
      <c r="N5883" t="str">
        <f>IF(ISNA(VLOOKUP(A5883,'Returns Data'!A:A,1,0)),"No","Yes")</f>
        <v>No</v>
      </c>
      <c r="O5883" t="s">
        <v>10085</v>
      </c>
      <c r="P5883" t="str">
        <f>IFERROR(VLOOKUP(A5883,'Ratings Data'!A:C,3,0),"No Rating")</f>
        <v>No Rating</v>
      </c>
      <c r="Q5883" t="s">
        <v>10057</v>
      </c>
      <c r="R5883" s="5">
        <f t="shared" si="91"/>
        <v>-0.64422714408299109</v>
      </c>
    </row>
    <row r="5884" spans="1:18" x14ac:dyDescent="0.3">
      <c r="A5884" t="s">
        <v>2851</v>
      </c>
      <c r="B5884" s="2">
        <v>45717</v>
      </c>
      <c r="C5884" t="s">
        <v>10012</v>
      </c>
      <c r="D5884" t="s">
        <v>10030</v>
      </c>
      <c r="E5884" t="s">
        <v>10035</v>
      </c>
      <c r="F5884">
        <v>10</v>
      </c>
      <c r="G5884">
        <v>132.01</v>
      </c>
      <c r="H5884">
        <v>79.7</v>
      </c>
      <c r="I5884" t="s">
        <v>10039</v>
      </c>
      <c r="J5884">
        <f>F5884*G5884</f>
        <v>1320.1</v>
      </c>
      <c r="K5884">
        <f>F5884*H5884</f>
        <v>797</v>
      </c>
      <c r="L5884">
        <f>J5884-K5884</f>
        <v>523.09999999999991</v>
      </c>
      <c r="M5884" s="5">
        <f>L5884/J5884</f>
        <v>0.39625785925308682</v>
      </c>
      <c r="N5884" t="str">
        <f>IF(ISNA(VLOOKUP(A5884,'Returns Data'!A:A,1,0)),"No","Yes")</f>
        <v>No</v>
      </c>
      <c r="O5884" t="s">
        <v>10085</v>
      </c>
      <c r="P5884" t="str">
        <f>IFERROR(VLOOKUP(A5884,'Ratings Data'!A:C,3,0),"No Rating")</f>
        <v>No Rating</v>
      </c>
      <c r="Q5884" t="s">
        <v>10057</v>
      </c>
      <c r="R5884" s="5">
        <f t="shared" si="91"/>
        <v>-0.36700423883230726</v>
      </c>
    </row>
    <row r="5885" spans="1:18" x14ac:dyDescent="0.3">
      <c r="A5885" t="s">
        <v>3079</v>
      </c>
      <c r="B5885" s="2">
        <v>45717</v>
      </c>
      <c r="C5885" t="s">
        <v>10026</v>
      </c>
      <c r="D5885" t="s">
        <v>10031</v>
      </c>
      <c r="E5885" t="s">
        <v>10035</v>
      </c>
      <c r="F5885">
        <v>13</v>
      </c>
      <c r="G5885">
        <v>267.13</v>
      </c>
      <c r="H5885">
        <v>212.31</v>
      </c>
      <c r="I5885" t="s">
        <v>10040</v>
      </c>
      <c r="J5885">
        <f>F5885*G5885</f>
        <v>3472.69</v>
      </c>
      <c r="K5885">
        <f>F5885*H5885</f>
        <v>2760.03</v>
      </c>
      <c r="L5885">
        <f>J5885-K5885</f>
        <v>712.65999999999985</v>
      </c>
      <c r="M5885" s="5">
        <f>L5885/J5885</f>
        <v>0.20521843297270986</v>
      </c>
      <c r="N5885" t="str">
        <f>IF(ISNA(VLOOKUP(A5885,'Returns Data'!A:A,1,0)),"No","Yes")</f>
        <v>No</v>
      </c>
      <c r="O5885" t="s">
        <v>10085</v>
      </c>
      <c r="P5885" t="str">
        <f>IFERROR(VLOOKUP(A5885,'Ratings Data'!A:C,3,0),"No Rating")</f>
        <v>No Rating</v>
      </c>
      <c r="Q5885" t="s">
        <v>10057</v>
      </c>
      <c r="R5885" s="5">
        <f t="shared" si="91"/>
        <v>1.6306264676918418</v>
      </c>
    </row>
    <row r="5886" spans="1:18" x14ac:dyDescent="0.3">
      <c r="A5886" t="s">
        <v>3250</v>
      </c>
      <c r="B5886" s="2">
        <v>45717</v>
      </c>
      <c r="C5886" t="s">
        <v>10025</v>
      </c>
      <c r="D5886" t="s">
        <v>10033</v>
      </c>
      <c r="E5886" t="s">
        <v>10037</v>
      </c>
      <c r="F5886">
        <v>2</v>
      </c>
      <c r="G5886">
        <v>235.47</v>
      </c>
      <c r="H5886">
        <v>186.79</v>
      </c>
      <c r="I5886" t="s">
        <v>10040</v>
      </c>
      <c r="J5886">
        <f>F5886*G5886</f>
        <v>470.94</v>
      </c>
      <c r="K5886">
        <f>F5886*H5886</f>
        <v>373.58</v>
      </c>
      <c r="L5886">
        <f>J5886-K5886</f>
        <v>97.360000000000014</v>
      </c>
      <c r="M5886" s="5">
        <f>L5886/J5886</f>
        <v>0.20673546523973332</v>
      </c>
      <c r="N5886" t="str">
        <f>IF(ISNA(VLOOKUP(A5886,'Returns Data'!A:A,1,0)),"No","Yes")</f>
        <v>No</v>
      </c>
      <c r="O5886" t="s">
        <v>10085</v>
      </c>
      <c r="P5886">
        <f>IFERROR(VLOOKUP(A5886,'Ratings Data'!A:C,3,0),"No Rating")</f>
        <v>5</v>
      </c>
      <c r="Q5886" t="s">
        <v>10057</v>
      </c>
      <c r="R5886" s="5">
        <f t="shared" si="91"/>
        <v>-0.8643875497093032</v>
      </c>
    </row>
    <row r="5887" spans="1:18" x14ac:dyDescent="0.3">
      <c r="A5887" t="s">
        <v>4917</v>
      </c>
      <c r="B5887" s="2">
        <v>45717</v>
      </c>
      <c r="C5887" t="s">
        <v>10010</v>
      </c>
      <c r="D5887" t="s">
        <v>10029</v>
      </c>
      <c r="E5887" t="s">
        <v>10034</v>
      </c>
      <c r="F5887">
        <v>9</v>
      </c>
      <c r="G5887">
        <v>468.15</v>
      </c>
      <c r="H5887">
        <v>371.32</v>
      </c>
      <c r="I5887" t="s">
        <v>10039</v>
      </c>
      <c r="J5887">
        <f>F5887*G5887</f>
        <v>4213.3499999999995</v>
      </c>
      <c r="K5887">
        <f>F5887*H5887</f>
        <v>3341.88</v>
      </c>
      <c r="L5887">
        <f>J5887-K5887</f>
        <v>871.46999999999935</v>
      </c>
      <c r="M5887" s="5">
        <f>L5887/J5887</f>
        <v>0.20683541599914546</v>
      </c>
      <c r="N5887" t="str">
        <f>IF(ISNA(VLOOKUP(A5887,'Returns Data'!A:A,1,0)),"No","Yes")</f>
        <v>No</v>
      </c>
      <c r="O5887" t="s">
        <v>10085</v>
      </c>
      <c r="P5887">
        <f>IFERROR(VLOOKUP(A5887,'Ratings Data'!A:C,3,0),"No Rating")</f>
        <v>1</v>
      </c>
      <c r="Q5887" t="s">
        <v>10057</v>
      </c>
      <c r="R5887" s="5">
        <f t="shared" si="91"/>
        <v>7.9466811058733589</v>
      </c>
    </row>
    <row r="5888" spans="1:18" x14ac:dyDescent="0.3">
      <c r="A5888" t="s">
        <v>4956</v>
      </c>
      <c r="B5888" s="2">
        <v>45717</v>
      </c>
      <c r="C5888" t="s">
        <v>10024</v>
      </c>
      <c r="D5888" t="s">
        <v>10029</v>
      </c>
      <c r="E5888" t="s">
        <v>10038</v>
      </c>
      <c r="F5888">
        <v>7</v>
      </c>
      <c r="G5888">
        <v>40.85</v>
      </c>
      <c r="H5888">
        <v>34.42</v>
      </c>
      <c r="I5888" t="s">
        <v>10040</v>
      </c>
      <c r="J5888">
        <f>F5888*G5888</f>
        <v>285.95</v>
      </c>
      <c r="K5888">
        <f>F5888*H5888</f>
        <v>240.94</v>
      </c>
      <c r="L5888">
        <f>J5888-K5888</f>
        <v>45.009999999999991</v>
      </c>
      <c r="M5888" s="5">
        <f>L5888/J5888</f>
        <v>0.15740514075887391</v>
      </c>
      <c r="N5888" t="str">
        <f>IF(ISNA(VLOOKUP(A5888,'Returns Data'!A:A,1,0)),"No","Yes")</f>
        <v>No</v>
      </c>
      <c r="O5888" t="s">
        <v>10085</v>
      </c>
      <c r="P5888" t="str">
        <f>IFERROR(VLOOKUP(A5888,'Ratings Data'!A:C,3,0),"No Rating")</f>
        <v>No Rating</v>
      </c>
      <c r="Q5888" t="s">
        <v>10057</v>
      </c>
      <c r="R5888" s="5">
        <f t="shared" si="91"/>
        <v>-0.93213238871681681</v>
      </c>
    </row>
    <row r="5889" spans="1:18" x14ac:dyDescent="0.3">
      <c r="A5889" t="s">
        <v>5274</v>
      </c>
      <c r="B5889" s="2">
        <v>45717</v>
      </c>
      <c r="C5889" t="s">
        <v>10014</v>
      </c>
      <c r="D5889" t="s">
        <v>10030</v>
      </c>
      <c r="E5889" t="s">
        <v>10035</v>
      </c>
      <c r="F5889">
        <v>14</v>
      </c>
      <c r="G5889">
        <v>96.49</v>
      </c>
      <c r="H5889">
        <v>84.17</v>
      </c>
      <c r="I5889" t="s">
        <v>10040</v>
      </c>
      <c r="J5889">
        <f>F5889*G5889</f>
        <v>1350.86</v>
      </c>
      <c r="K5889">
        <f>F5889*H5889</f>
        <v>1178.3800000000001</v>
      </c>
      <c r="L5889">
        <f>J5889-K5889</f>
        <v>172.47999999999979</v>
      </c>
      <c r="M5889" s="5">
        <f>L5889/J5889</f>
        <v>0.12768162503886399</v>
      </c>
      <c r="N5889" t="str">
        <f>IF(ISNA(VLOOKUP(A5889,'Returns Data'!A:A,1,0)),"No","Yes")</f>
        <v>No</v>
      </c>
      <c r="O5889" t="s">
        <v>10085</v>
      </c>
      <c r="P5889" t="str">
        <f>IFERROR(VLOOKUP(A5889,'Ratings Data'!A:C,3,0),"No Rating")</f>
        <v>No Rating</v>
      </c>
      <c r="Q5889" t="s">
        <v>10057</v>
      </c>
      <c r="R5889" s="5">
        <f t="shared" si="91"/>
        <v>3.7241126070991428</v>
      </c>
    </row>
    <row r="5890" spans="1:18" x14ac:dyDescent="0.3">
      <c r="A5890" t="s">
        <v>6219</v>
      </c>
      <c r="B5890" s="2">
        <v>45717</v>
      </c>
      <c r="C5890" t="s">
        <v>10010</v>
      </c>
      <c r="D5890" t="s">
        <v>10029</v>
      </c>
      <c r="E5890" t="s">
        <v>10038</v>
      </c>
      <c r="F5890">
        <v>14</v>
      </c>
      <c r="G5890">
        <v>61.88</v>
      </c>
      <c r="H5890">
        <v>43.28</v>
      </c>
      <c r="I5890" t="s">
        <v>10039</v>
      </c>
      <c r="J5890">
        <f>F5890*G5890</f>
        <v>866.32</v>
      </c>
      <c r="K5890">
        <f>F5890*H5890</f>
        <v>605.92000000000007</v>
      </c>
      <c r="L5890">
        <f>J5890-K5890</f>
        <v>260.39999999999998</v>
      </c>
      <c r="M5890" s="5">
        <f>L5890/J5890</f>
        <v>0.3005817711700064</v>
      </c>
      <c r="N5890" t="str">
        <f>IF(ISNA(VLOOKUP(A5890,'Returns Data'!A:A,1,0)),"No","Yes")</f>
        <v>No</v>
      </c>
      <c r="O5890" t="s">
        <v>10085</v>
      </c>
      <c r="P5890" t="str">
        <f>IFERROR(VLOOKUP(A5890,'Ratings Data'!A:C,3,0),"No Rating")</f>
        <v>No Rating</v>
      </c>
      <c r="Q5890" t="s">
        <v>10057</v>
      </c>
      <c r="R5890" s="5">
        <f t="shared" si="91"/>
        <v>-0.3586900196911596</v>
      </c>
    </row>
    <row r="5891" spans="1:18" x14ac:dyDescent="0.3">
      <c r="A5891" t="s">
        <v>6241</v>
      </c>
      <c r="B5891" s="2">
        <v>45717</v>
      </c>
      <c r="C5891" t="s">
        <v>10023</v>
      </c>
      <c r="D5891" t="s">
        <v>10033</v>
      </c>
      <c r="E5891" t="s">
        <v>10038</v>
      </c>
      <c r="F5891">
        <v>4</v>
      </c>
      <c r="G5891">
        <v>371.02</v>
      </c>
      <c r="H5891">
        <v>236.65</v>
      </c>
      <c r="I5891" t="s">
        <v>10040</v>
      </c>
      <c r="J5891">
        <f>F5891*G5891</f>
        <v>1484.08</v>
      </c>
      <c r="K5891">
        <f>F5891*H5891</f>
        <v>946.6</v>
      </c>
      <c r="L5891">
        <f>J5891-K5891</f>
        <v>537.4799999999999</v>
      </c>
      <c r="M5891" s="5">
        <f>L5891/J5891</f>
        <v>0.36216376475661682</v>
      </c>
      <c r="N5891" t="str">
        <f>IF(ISNA(VLOOKUP(A5891,'Returns Data'!A:A,1,0)),"No","Yes")</f>
        <v>No</v>
      </c>
      <c r="O5891" t="s">
        <v>10085</v>
      </c>
      <c r="P5891" t="str">
        <f>IFERROR(VLOOKUP(A5891,'Ratings Data'!A:C,3,0),"No Rating")</f>
        <v>No Rating</v>
      </c>
      <c r="Q5891" t="s">
        <v>10057</v>
      </c>
      <c r="R5891" s="5">
        <f t="shared" si="91"/>
        <v>0.71308523409363722</v>
      </c>
    </row>
    <row r="5892" spans="1:18" x14ac:dyDescent="0.3">
      <c r="A5892" t="s">
        <v>6267</v>
      </c>
      <c r="B5892" s="2">
        <v>45717</v>
      </c>
      <c r="C5892" t="s">
        <v>10021</v>
      </c>
      <c r="D5892" t="s">
        <v>10031</v>
      </c>
      <c r="E5892" t="s">
        <v>10037</v>
      </c>
      <c r="F5892">
        <v>20</v>
      </c>
      <c r="G5892">
        <v>10.87</v>
      </c>
      <c r="H5892">
        <v>9.64</v>
      </c>
      <c r="I5892" t="s">
        <v>10040</v>
      </c>
      <c r="J5892">
        <f>F5892*G5892</f>
        <v>217.39999999999998</v>
      </c>
      <c r="K5892">
        <f>F5892*H5892</f>
        <v>192.8</v>
      </c>
      <c r="L5892">
        <f>J5892-K5892</f>
        <v>24.599999999999966</v>
      </c>
      <c r="M5892" s="5">
        <f>L5892/J5892</f>
        <v>0.11315547378104861</v>
      </c>
      <c r="N5892" t="str">
        <f>IF(ISNA(VLOOKUP(A5892,'Returns Data'!A:A,1,0)),"No","Yes")</f>
        <v>No</v>
      </c>
      <c r="O5892" t="s">
        <v>10085</v>
      </c>
      <c r="P5892" t="str">
        <f>IFERROR(VLOOKUP(A5892,'Ratings Data'!A:C,3,0),"No Rating")</f>
        <v>No Rating</v>
      </c>
      <c r="Q5892" t="s">
        <v>10057</v>
      </c>
      <c r="R5892" s="5">
        <f t="shared" ref="R5892:R5955" si="92">(J5892-J5891)/J5891</f>
        <v>-0.85351194005713971</v>
      </c>
    </row>
    <row r="5893" spans="1:18" x14ac:dyDescent="0.3">
      <c r="A5893" t="s">
        <v>7390</v>
      </c>
      <c r="B5893" s="2">
        <v>45717</v>
      </c>
      <c r="C5893" t="s">
        <v>10022</v>
      </c>
      <c r="D5893" t="s">
        <v>10033</v>
      </c>
      <c r="E5893" t="s">
        <v>10034</v>
      </c>
      <c r="F5893">
        <v>7</v>
      </c>
      <c r="G5893">
        <v>474.43</v>
      </c>
      <c r="H5893">
        <v>326.45</v>
      </c>
      <c r="I5893" t="s">
        <v>10040</v>
      </c>
      <c r="J5893">
        <f>F5893*G5893</f>
        <v>3321.01</v>
      </c>
      <c r="K5893">
        <f>F5893*H5893</f>
        <v>2285.15</v>
      </c>
      <c r="L5893">
        <f>J5893-K5893</f>
        <v>1035.8600000000001</v>
      </c>
      <c r="M5893" s="5">
        <f>L5893/J5893</f>
        <v>0.31191113546782456</v>
      </c>
      <c r="N5893" t="str">
        <f>IF(ISNA(VLOOKUP(A5893,'Returns Data'!A:A,1,0)),"No","Yes")</f>
        <v>No</v>
      </c>
      <c r="O5893" t="s">
        <v>10085</v>
      </c>
      <c r="P5893" t="str">
        <f>IFERROR(VLOOKUP(A5893,'Ratings Data'!A:C,3,0),"No Rating")</f>
        <v>No Rating</v>
      </c>
      <c r="Q5893" t="s">
        <v>10057</v>
      </c>
      <c r="R5893" s="5">
        <f t="shared" si="92"/>
        <v>14.276034958601658</v>
      </c>
    </row>
    <row r="5894" spans="1:18" x14ac:dyDescent="0.3">
      <c r="A5894" t="s">
        <v>7976</v>
      </c>
      <c r="B5894" s="2">
        <v>45717</v>
      </c>
      <c r="C5894" t="s">
        <v>10018</v>
      </c>
      <c r="D5894" t="s">
        <v>10033</v>
      </c>
      <c r="E5894" t="s">
        <v>10035</v>
      </c>
      <c r="F5894">
        <v>13</v>
      </c>
      <c r="G5894">
        <v>134.80000000000001</v>
      </c>
      <c r="H5894">
        <v>104.98</v>
      </c>
      <c r="I5894" t="s">
        <v>10039</v>
      </c>
      <c r="J5894">
        <f>F5894*G5894</f>
        <v>1752.4</v>
      </c>
      <c r="K5894">
        <f>F5894*H5894</f>
        <v>1364.74</v>
      </c>
      <c r="L5894">
        <f>J5894-K5894</f>
        <v>387.66000000000008</v>
      </c>
      <c r="M5894" s="5">
        <f>L5894/J5894</f>
        <v>0.22121661721068253</v>
      </c>
      <c r="N5894" t="str">
        <f>IF(ISNA(VLOOKUP(A5894,'Returns Data'!A:A,1,0)),"No","Yes")</f>
        <v>No</v>
      </c>
      <c r="O5894" t="s">
        <v>10085</v>
      </c>
      <c r="P5894" t="str">
        <f>IFERROR(VLOOKUP(A5894,'Ratings Data'!A:C,3,0),"No Rating")</f>
        <v>No Rating</v>
      </c>
      <c r="Q5894" t="s">
        <v>10057</v>
      </c>
      <c r="R5894" s="5">
        <f t="shared" si="92"/>
        <v>-0.47232920105630516</v>
      </c>
    </row>
    <row r="5895" spans="1:18" x14ac:dyDescent="0.3">
      <c r="A5895" t="s">
        <v>8080</v>
      </c>
      <c r="B5895" s="2">
        <v>45717</v>
      </c>
      <c r="C5895" t="s">
        <v>10014</v>
      </c>
      <c r="D5895" t="s">
        <v>10030</v>
      </c>
      <c r="E5895" t="s">
        <v>10034</v>
      </c>
      <c r="F5895">
        <v>14</v>
      </c>
      <c r="G5895">
        <v>285.54000000000002</v>
      </c>
      <c r="H5895">
        <v>229.33</v>
      </c>
      <c r="I5895" t="s">
        <v>10040</v>
      </c>
      <c r="J5895">
        <f>F5895*G5895</f>
        <v>3997.5600000000004</v>
      </c>
      <c r="K5895">
        <f>F5895*H5895</f>
        <v>3210.6200000000003</v>
      </c>
      <c r="L5895">
        <f>J5895-K5895</f>
        <v>786.94</v>
      </c>
      <c r="M5895" s="5">
        <f>L5895/J5895</f>
        <v>0.19685508159977586</v>
      </c>
      <c r="N5895" t="str">
        <f>IF(ISNA(VLOOKUP(A5895,'Returns Data'!A:A,1,0)),"No","Yes")</f>
        <v>No</v>
      </c>
      <c r="O5895" t="s">
        <v>10085</v>
      </c>
      <c r="P5895" t="str">
        <f>IFERROR(VLOOKUP(A5895,'Ratings Data'!A:C,3,0),"No Rating")</f>
        <v>No Rating</v>
      </c>
      <c r="Q5895" t="s">
        <v>10057</v>
      </c>
      <c r="R5895" s="5">
        <f t="shared" si="92"/>
        <v>1.281191508787948</v>
      </c>
    </row>
    <row r="5896" spans="1:18" x14ac:dyDescent="0.3">
      <c r="A5896" t="s">
        <v>8262</v>
      </c>
      <c r="B5896" s="2">
        <v>45717</v>
      </c>
      <c r="C5896" t="s">
        <v>10015</v>
      </c>
      <c r="D5896" t="s">
        <v>10031</v>
      </c>
      <c r="E5896" t="s">
        <v>10038</v>
      </c>
      <c r="F5896">
        <v>8</v>
      </c>
      <c r="G5896">
        <v>277.75</v>
      </c>
      <c r="H5896">
        <v>212.57</v>
      </c>
      <c r="I5896" t="s">
        <v>10040</v>
      </c>
      <c r="J5896">
        <f>F5896*G5896</f>
        <v>2222</v>
      </c>
      <c r="K5896">
        <f>F5896*H5896</f>
        <v>1700.56</v>
      </c>
      <c r="L5896">
        <f>J5896-K5896</f>
        <v>521.44000000000005</v>
      </c>
      <c r="M5896" s="5">
        <f>L5896/J5896</f>
        <v>0.23467146714671469</v>
      </c>
      <c r="N5896" t="str">
        <f>IF(ISNA(VLOOKUP(A5896,'Returns Data'!A:A,1,0)),"No","Yes")</f>
        <v>No</v>
      </c>
      <c r="O5896" t="s">
        <v>10085</v>
      </c>
      <c r="P5896">
        <f>IFERROR(VLOOKUP(A5896,'Ratings Data'!A:C,3,0),"No Rating")</f>
        <v>4</v>
      </c>
      <c r="Q5896" t="s">
        <v>10057</v>
      </c>
      <c r="R5896" s="5">
        <f t="shared" si="92"/>
        <v>-0.44416093817228514</v>
      </c>
    </row>
    <row r="5897" spans="1:18" x14ac:dyDescent="0.3">
      <c r="A5897" t="s">
        <v>9031</v>
      </c>
      <c r="B5897" s="2">
        <v>45717</v>
      </c>
      <c r="C5897" t="s">
        <v>10020</v>
      </c>
      <c r="D5897" t="s">
        <v>10030</v>
      </c>
      <c r="E5897" t="s">
        <v>10034</v>
      </c>
      <c r="F5897">
        <v>14</v>
      </c>
      <c r="G5897">
        <v>478.93</v>
      </c>
      <c r="H5897">
        <v>335.78</v>
      </c>
      <c r="I5897" t="s">
        <v>10039</v>
      </c>
      <c r="J5897">
        <f>F5897*G5897</f>
        <v>6705.02</v>
      </c>
      <c r="K5897">
        <f>F5897*H5897</f>
        <v>4700.92</v>
      </c>
      <c r="L5897">
        <f>J5897-K5897</f>
        <v>2004.1000000000004</v>
      </c>
      <c r="M5897" s="5">
        <f>L5897/J5897</f>
        <v>0.29889545445054605</v>
      </c>
      <c r="N5897" t="str">
        <f>IF(ISNA(VLOOKUP(A5897,'Returns Data'!A:A,1,0)),"No","Yes")</f>
        <v>No</v>
      </c>
      <c r="O5897" t="s">
        <v>10085</v>
      </c>
      <c r="P5897" t="str">
        <f>IFERROR(VLOOKUP(A5897,'Ratings Data'!A:C,3,0),"No Rating")</f>
        <v>No Rating</v>
      </c>
      <c r="Q5897" t="s">
        <v>10057</v>
      </c>
      <c r="R5897" s="5">
        <f t="shared" si="92"/>
        <v>2.0175607560756079</v>
      </c>
    </row>
    <row r="5898" spans="1:18" x14ac:dyDescent="0.3">
      <c r="A5898" t="s">
        <v>9497</v>
      </c>
      <c r="B5898" s="2">
        <v>45717</v>
      </c>
      <c r="C5898" t="s">
        <v>10026</v>
      </c>
      <c r="D5898" t="s">
        <v>10031</v>
      </c>
      <c r="E5898" t="s">
        <v>10035</v>
      </c>
      <c r="F5898">
        <v>20</v>
      </c>
      <c r="G5898">
        <v>216.37</v>
      </c>
      <c r="H5898">
        <v>178.59</v>
      </c>
      <c r="I5898" t="s">
        <v>10039</v>
      </c>
      <c r="J5898">
        <f>F5898*G5898</f>
        <v>4327.3999999999996</v>
      </c>
      <c r="K5898">
        <f>F5898*H5898</f>
        <v>3571.8</v>
      </c>
      <c r="L5898">
        <f>J5898-K5898</f>
        <v>755.59999999999945</v>
      </c>
      <c r="M5898" s="5">
        <f>L5898/J5898</f>
        <v>0.17460830983962644</v>
      </c>
      <c r="N5898" t="str">
        <f>IF(ISNA(VLOOKUP(A5898,'Returns Data'!A:A,1,0)),"No","Yes")</f>
        <v>No</v>
      </c>
      <c r="O5898" t="s">
        <v>10085</v>
      </c>
      <c r="P5898" t="str">
        <f>IFERROR(VLOOKUP(A5898,'Ratings Data'!A:C,3,0),"No Rating")</f>
        <v>No Rating</v>
      </c>
      <c r="Q5898" t="s">
        <v>10057</v>
      </c>
      <c r="R5898" s="5">
        <f t="shared" si="92"/>
        <v>-0.35460296911866046</v>
      </c>
    </row>
    <row r="5899" spans="1:18" x14ac:dyDescent="0.3">
      <c r="A5899" t="s">
        <v>9967</v>
      </c>
      <c r="B5899" s="2">
        <v>45717</v>
      </c>
      <c r="C5899" t="s">
        <v>10019</v>
      </c>
      <c r="D5899" t="s">
        <v>10031</v>
      </c>
      <c r="E5899" t="s">
        <v>10034</v>
      </c>
      <c r="F5899">
        <v>15</v>
      </c>
      <c r="G5899">
        <v>108.02</v>
      </c>
      <c r="H5899">
        <v>72.03</v>
      </c>
      <c r="I5899" t="s">
        <v>10039</v>
      </c>
      <c r="J5899">
        <f>F5899*G5899</f>
        <v>1620.3</v>
      </c>
      <c r="K5899">
        <f>F5899*H5899</f>
        <v>1080.45</v>
      </c>
      <c r="L5899">
        <f>J5899-K5899</f>
        <v>539.84999999999991</v>
      </c>
      <c r="M5899" s="5">
        <f>L5899/J5899</f>
        <v>0.33317904091834843</v>
      </c>
      <c r="N5899" t="str">
        <f>IF(ISNA(VLOOKUP(A5899,'Returns Data'!A:A,1,0)),"No","Yes")</f>
        <v>No</v>
      </c>
      <c r="O5899" t="s">
        <v>10085</v>
      </c>
      <c r="P5899" t="str">
        <f>IFERROR(VLOOKUP(A5899,'Ratings Data'!A:C,3,0),"No Rating")</f>
        <v>No Rating</v>
      </c>
      <c r="Q5899" t="s">
        <v>10057</v>
      </c>
      <c r="R5899" s="5">
        <f t="shared" si="92"/>
        <v>-0.62557193695983726</v>
      </c>
    </row>
    <row r="5900" spans="1:18" x14ac:dyDescent="0.3">
      <c r="A5900" t="s">
        <v>347</v>
      </c>
      <c r="B5900" s="2">
        <v>45718</v>
      </c>
      <c r="C5900" t="s">
        <v>10026</v>
      </c>
      <c r="D5900" t="s">
        <v>10031</v>
      </c>
      <c r="E5900" t="s">
        <v>10035</v>
      </c>
      <c r="F5900">
        <v>9</v>
      </c>
      <c r="G5900">
        <v>204.82</v>
      </c>
      <c r="H5900">
        <v>159.57</v>
      </c>
      <c r="I5900" t="s">
        <v>10039</v>
      </c>
      <c r="J5900">
        <f>F5900*G5900</f>
        <v>1843.3799999999999</v>
      </c>
      <c r="K5900">
        <f>F5900*H5900</f>
        <v>1436.1299999999999</v>
      </c>
      <c r="L5900">
        <f>J5900-K5900</f>
        <v>407.25</v>
      </c>
      <c r="M5900" s="5">
        <f>L5900/J5900</f>
        <v>0.2209256908505029</v>
      </c>
      <c r="N5900" t="str">
        <f>IF(ISNA(VLOOKUP(A5900,'Returns Data'!A:A,1,0)),"No","Yes")</f>
        <v>No</v>
      </c>
      <c r="O5900" t="s">
        <v>10085</v>
      </c>
      <c r="P5900" t="str">
        <f>IFERROR(VLOOKUP(A5900,'Ratings Data'!A:C,3,0),"No Rating")</f>
        <v>No Rating</v>
      </c>
      <c r="Q5900" t="s">
        <v>10057</v>
      </c>
      <c r="R5900" s="5">
        <f t="shared" si="92"/>
        <v>0.1376782077393075</v>
      </c>
    </row>
    <row r="5901" spans="1:18" x14ac:dyDescent="0.3">
      <c r="A5901" t="s">
        <v>675</v>
      </c>
      <c r="B5901" s="2">
        <v>45718</v>
      </c>
      <c r="C5901" t="s">
        <v>10028</v>
      </c>
      <c r="D5901" t="s">
        <v>10032</v>
      </c>
      <c r="E5901" t="s">
        <v>10037</v>
      </c>
      <c r="F5901">
        <v>15</v>
      </c>
      <c r="G5901">
        <v>323.97000000000003</v>
      </c>
      <c r="H5901">
        <v>218.25</v>
      </c>
      <c r="I5901" t="s">
        <v>10039</v>
      </c>
      <c r="J5901">
        <f>F5901*G5901</f>
        <v>4859.55</v>
      </c>
      <c r="K5901">
        <f>F5901*H5901</f>
        <v>3273.75</v>
      </c>
      <c r="L5901">
        <f>J5901-K5901</f>
        <v>1585.8000000000002</v>
      </c>
      <c r="M5901" s="5">
        <f>L5901/J5901</f>
        <v>0.32632651171404764</v>
      </c>
      <c r="N5901" t="str">
        <f>IF(ISNA(VLOOKUP(A5901,'Returns Data'!A:A,1,0)),"No","Yes")</f>
        <v>No</v>
      </c>
      <c r="O5901" t="s">
        <v>10085</v>
      </c>
      <c r="P5901" t="str">
        <f>IFERROR(VLOOKUP(A5901,'Ratings Data'!A:C,3,0),"No Rating")</f>
        <v>No Rating</v>
      </c>
      <c r="Q5901" t="s">
        <v>10057</v>
      </c>
      <c r="R5901" s="5">
        <f t="shared" si="92"/>
        <v>1.6362171662923544</v>
      </c>
    </row>
    <row r="5902" spans="1:18" x14ac:dyDescent="0.3">
      <c r="A5902" t="s">
        <v>1258</v>
      </c>
      <c r="B5902" s="2">
        <v>45718</v>
      </c>
      <c r="C5902" t="s">
        <v>10011</v>
      </c>
      <c r="D5902" t="s">
        <v>10029</v>
      </c>
      <c r="E5902" t="s">
        <v>10036</v>
      </c>
      <c r="F5902">
        <v>5</v>
      </c>
      <c r="G5902">
        <v>232.79</v>
      </c>
      <c r="H5902">
        <v>154.28</v>
      </c>
      <c r="I5902" t="s">
        <v>10039</v>
      </c>
      <c r="J5902">
        <f>F5902*G5902</f>
        <v>1163.95</v>
      </c>
      <c r="K5902">
        <f>F5902*H5902</f>
        <v>771.4</v>
      </c>
      <c r="L5902">
        <f>J5902-K5902</f>
        <v>392.55000000000007</v>
      </c>
      <c r="M5902" s="5">
        <f>L5902/J5902</f>
        <v>0.33725675501524982</v>
      </c>
      <c r="N5902" t="str">
        <f>IF(ISNA(VLOOKUP(A5902,'Returns Data'!A:A,1,0)),"No","Yes")</f>
        <v>Yes</v>
      </c>
      <c r="O5902" t="str">
        <f>IFERROR(VLOOKUP(A5902,'Returns Data'!A:E,5,0),"No Returns")</f>
        <v>Damaged</v>
      </c>
      <c r="P5902" t="str">
        <f>IFERROR(VLOOKUP(A5902,'Ratings Data'!A:C,3,0),"No Rating")</f>
        <v>No Rating</v>
      </c>
      <c r="Q5902" t="s">
        <v>10057</v>
      </c>
      <c r="R5902" s="5">
        <f t="shared" si="92"/>
        <v>-0.76048193762796967</v>
      </c>
    </row>
    <row r="5903" spans="1:18" x14ac:dyDescent="0.3">
      <c r="A5903" t="s">
        <v>3048</v>
      </c>
      <c r="B5903" s="2">
        <v>45718</v>
      </c>
      <c r="C5903" t="s">
        <v>10026</v>
      </c>
      <c r="D5903" t="s">
        <v>10031</v>
      </c>
      <c r="E5903" t="s">
        <v>10037</v>
      </c>
      <c r="F5903">
        <v>17</v>
      </c>
      <c r="G5903">
        <v>321.06</v>
      </c>
      <c r="H5903">
        <v>254.35</v>
      </c>
      <c r="I5903" t="s">
        <v>10039</v>
      </c>
      <c r="J5903">
        <f>F5903*G5903</f>
        <v>5458.02</v>
      </c>
      <c r="K5903">
        <f>F5903*H5903</f>
        <v>4323.95</v>
      </c>
      <c r="L5903">
        <f>J5903-K5903</f>
        <v>1134.0700000000006</v>
      </c>
      <c r="M5903" s="5">
        <f>L5903/J5903</f>
        <v>0.20778047716937653</v>
      </c>
      <c r="N5903" t="str">
        <f>IF(ISNA(VLOOKUP(A5903,'Returns Data'!A:A,1,0)),"No","Yes")</f>
        <v>No</v>
      </c>
      <c r="O5903" t="s">
        <v>10085</v>
      </c>
      <c r="P5903" t="str">
        <f>IFERROR(VLOOKUP(A5903,'Ratings Data'!A:C,3,0),"No Rating")</f>
        <v>No Rating</v>
      </c>
      <c r="Q5903" t="s">
        <v>10057</v>
      </c>
      <c r="R5903" s="5">
        <f t="shared" si="92"/>
        <v>3.6892220456205167</v>
      </c>
    </row>
    <row r="5904" spans="1:18" x14ac:dyDescent="0.3">
      <c r="A5904" t="s">
        <v>4023</v>
      </c>
      <c r="B5904" s="2">
        <v>45718</v>
      </c>
      <c r="C5904" t="s">
        <v>10020</v>
      </c>
      <c r="D5904" t="s">
        <v>10030</v>
      </c>
      <c r="E5904" t="s">
        <v>10036</v>
      </c>
      <c r="F5904">
        <v>7</v>
      </c>
      <c r="G5904">
        <v>299.08999999999997</v>
      </c>
      <c r="H5904">
        <v>248.27</v>
      </c>
      <c r="I5904" t="s">
        <v>10040</v>
      </c>
      <c r="J5904">
        <f>F5904*G5904</f>
        <v>2093.6299999999997</v>
      </c>
      <c r="K5904">
        <f>F5904*H5904</f>
        <v>1737.89</v>
      </c>
      <c r="L5904">
        <f>J5904-K5904</f>
        <v>355.73999999999955</v>
      </c>
      <c r="M5904" s="5">
        <f>L5904/J5904</f>
        <v>0.1699154100772341</v>
      </c>
      <c r="N5904" t="str">
        <f>IF(ISNA(VLOOKUP(A5904,'Returns Data'!A:A,1,0)),"No","Yes")</f>
        <v>No</v>
      </c>
      <c r="O5904" t="s">
        <v>10085</v>
      </c>
      <c r="P5904">
        <f>IFERROR(VLOOKUP(A5904,'Ratings Data'!A:C,3,0),"No Rating")</f>
        <v>5</v>
      </c>
      <c r="Q5904" t="s">
        <v>10057</v>
      </c>
      <c r="R5904" s="5">
        <f t="shared" si="92"/>
        <v>-0.61641217877545351</v>
      </c>
    </row>
    <row r="5905" spans="1:18" x14ac:dyDescent="0.3">
      <c r="A5905" t="s">
        <v>5288</v>
      </c>
      <c r="B5905" s="2">
        <v>45718</v>
      </c>
      <c r="C5905" t="s">
        <v>10015</v>
      </c>
      <c r="D5905" t="s">
        <v>10031</v>
      </c>
      <c r="E5905" t="s">
        <v>10034</v>
      </c>
      <c r="F5905">
        <v>9</v>
      </c>
      <c r="G5905">
        <v>202.23</v>
      </c>
      <c r="H5905">
        <v>155.18</v>
      </c>
      <c r="I5905" t="s">
        <v>10039</v>
      </c>
      <c r="J5905">
        <f>F5905*G5905</f>
        <v>1820.07</v>
      </c>
      <c r="K5905">
        <f>F5905*H5905</f>
        <v>1396.6200000000001</v>
      </c>
      <c r="L5905">
        <f>J5905-K5905</f>
        <v>423.44999999999982</v>
      </c>
      <c r="M5905" s="5">
        <f>L5905/J5905</f>
        <v>0.23265588686149424</v>
      </c>
      <c r="N5905" t="str">
        <f>IF(ISNA(VLOOKUP(A5905,'Returns Data'!A:A,1,0)),"No","Yes")</f>
        <v>No</v>
      </c>
      <c r="O5905" t="s">
        <v>10085</v>
      </c>
      <c r="P5905" t="str">
        <f>IFERROR(VLOOKUP(A5905,'Ratings Data'!A:C,3,0),"No Rating")</f>
        <v>No Rating</v>
      </c>
      <c r="Q5905" t="s">
        <v>10057</v>
      </c>
      <c r="R5905" s="5">
        <f t="shared" si="92"/>
        <v>-0.13066301113377232</v>
      </c>
    </row>
    <row r="5906" spans="1:18" x14ac:dyDescent="0.3">
      <c r="A5906" t="s">
        <v>5488</v>
      </c>
      <c r="B5906" s="2">
        <v>45718</v>
      </c>
      <c r="C5906" t="s">
        <v>10010</v>
      </c>
      <c r="D5906" t="s">
        <v>10029</v>
      </c>
      <c r="E5906" t="s">
        <v>10036</v>
      </c>
      <c r="F5906">
        <v>7</v>
      </c>
      <c r="G5906">
        <v>41.68</v>
      </c>
      <c r="H5906">
        <v>36.729999999999997</v>
      </c>
      <c r="I5906" t="s">
        <v>10040</v>
      </c>
      <c r="J5906">
        <f>F5906*G5906</f>
        <v>291.76</v>
      </c>
      <c r="K5906">
        <f>F5906*H5906</f>
        <v>257.10999999999996</v>
      </c>
      <c r="L5906">
        <f>J5906-K5906</f>
        <v>34.650000000000034</v>
      </c>
      <c r="M5906" s="5">
        <f>L5906/J5906</f>
        <v>0.11876199616122853</v>
      </c>
      <c r="N5906" t="str">
        <f>IF(ISNA(VLOOKUP(A5906,'Returns Data'!A:A,1,0)),"No","Yes")</f>
        <v>No</v>
      </c>
      <c r="O5906" t="s">
        <v>10085</v>
      </c>
      <c r="P5906" t="str">
        <f>IFERROR(VLOOKUP(A5906,'Ratings Data'!A:C,3,0),"No Rating")</f>
        <v>No Rating</v>
      </c>
      <c r="Q5906" t="s">
        <v>10057</v>
      </c>
      <c r="R5906" s="5">
        <f t="shared" si="92"/>
        <v>-0.8396984731356486</v>
      </c>
    </row>
    <row r="5907" spans="1:18" x14ac:dyDescent="0.3">
      <c r="A5907" t="s">
        <v>6118</v>
      </c>
      <c r="B5907" s="2">
        <v>45718</v>
      </c>
      <c r="C5907" t="s">
        <v>10025</v>
      </c>
      <c r="D5907" t="s">
        <v>10033</v>
      </c>
      <c r="E5907" t="s">
        <v>10038</v>
      </c>
      <c r="F5907">
        <v>10</v>
      </c>
      <c r="G5907">
        <v>249.49</v>
      </c>
      <c r="H5907">
        <v>164.33</v>
      </c>
      <c r="I5907" t="s">
        <v>10040</v>
      </c>
      <c r="J5907">
        <f>F5907*G5907</f>
        <v>2494.9</v>
      </c>
      <c r="K5907">
        <f>F5907*H5907</f>
        <v>1643.3000000000002</v>
      </c>
      <c r="L5907">
        <f>J5907-K5907</f>
        <v>851.59999999999991</v>
      </c>
      <c r="M5907" s="5">
        <f>L5907/J5907</f>
        <v>0.34133632610525466</v>
      </c>
      <c r="N5907" t="str">
        <f>IF(ISNA(VLOOKUP(A5907,'Returns Data'!A:A,1,0)),"No","Yes")</f>
        <v>No</v>
      </c>
      <c r="O5907" t="s">
        <v>10085</v>
      </c>
      <c r="P5907" t="str">
        <f>IFERROR(VLOOKUP(A5907,'Ratings Data'!A:C,3,0),"No Rating")</f>
        <v>No Rating</v>
      </c>
      <c r="Q5907" t="s">
        <v>10057</v>
      </c>
      <c r="R5907" s="5">
        <f t="shared" si="92"/>
        <v>7.5512064710721152</v>
      </c>
    </row>
    <row r="5908" spans="1:18" x14ac:dyDescent="0.3">
      <c r="A5908" t="s">
        <v>7110</v>
      </c>
      <c r="B5908" s="2">
        <v>45718</v>
      </c>
      <c r="C5908" t="s">
        <v>10012</v>
      </c>
      <c r="D5908" t="s">
        <v>10030</v>
      </c>
      <c r="E5908" t="s">
        <v>10036</v>
      </c>
      <c r="F5908">
        <v>10</v>
      </c>
      <c r="G5908">
        <v>481.34</v>
      </c>
      <c r="H5908">
        <v>340.58</v>
      </c>
      <c r="I5908" t="s">
        <v>10039</v>
      </c>
      <c r="J5908">
        <f>F5908*G5908</f>
        <v>4813.3999999999996</v>
      </c>
      <c r="K5908">
        <f>F5908*H5908</f>
        <v>3405.7999999999997</v>
      </c>
      <c r="L5908">
        <f>J5908-K5908</f>
        <v>1407.6</v>
      </c>
      <c r="M5908" s="5">
        <f>L5908/J5908</f>
        <v>0.29243362280300828</v>
      </c>
      <c r="N5908" t="str">
        <f>IF(ISNA(VLOOKUP(A5908,'Returns Data'!A:A,1,0)),"No","Yes")</f>
        <v>No</v>
      </c>
      <c r="O5908" t="s">
        <v>10085</v>
      </c>
      <c r="P5908" t="str">
        <f>IFERROR(VLOOKUP(A5908,'Ratings Data'!A:C,3,0),"No Rating")</f>
        <v>No Rating</v>
      </c>
      <c r="Q5908" t="s">
        <v>10057</v>
      </c>
      <c r="R5908" s="5">
        <f t="shared" si="92"/>
        <v>0.92929576335724862</v>
      </c>
    </row>
    <row r="5909" spans="1:18" x14ac:dyDescent="0.3">
      <c r="A5909" t="s">
        <v>7463</v>
      </c>
      <c r="B5909" s="2">
        <v>45718</v>
      </c>
      <c r="C5909" t="s">
        <v>10020</v>
      </c>
      <c r="D5909" t="s">
        <v>10030</v>
      </c>
      <c r="E5909" t="s">
        <v>10036</v>
      </c>
      <c r="F5909">
        <v>17</v>
      </c>
      <c r="G5909">
        <v>167.54</v>
      </c>
      <c r="H5909">
        <v>137.83000000000001</v>
      </c>
      <c r="I5909" t="s">
        <v>10040</v>
      </c>
      <c r="J5909">
        <f>F5909*G5909</f>
        <v>2848.18</v>
      </c>
      <c r="K5909">
        <f>F5909*H5909</f>
        <v>2343.11</v>
      </c>
      <c r="L5909">
        <f>J5909-K5909</f>
        <v>505.06999999999971</v>
      </c>
      <c r="M5909" s="5">
        <f>L5909/J5909</f>
        <v>0.17733078667780819</v>
      </c>
      <c r="N5909" t="str">
        <f>IF(ISNA(VLOOKUP(A5909,'Returns Data'!A:A,1,0)),"No","Yes")</f>
        <v>No</v>
      </c>
      <c r="O5909" t="s">
        <v>10085</v>
      </c>
      <c r="P5909" t="str">
        <f>IFERROR(VLOOKUP(A5909,'Ratings Data'!A:C,3,0),"No Rating")</f>
        <v>No Rating</v>
      </c>
      <c r="Q5909" t="s">
        <v>10057</v>
      </c>
      <c r="R5909" s="5">
        <f t="shared" si="92"/>
        <v>-0.40828104873893711</v>
      </c>
    </row>
    <row r="5910" spans="1:18" x14ac:dyDescent="0.3">
      <c r="A5910" t="s">
        <v>7864</v>
      </c>
      <c r="B5910" s="2">
        <v>45718</v>
      </c>
      <c r="C5910" t="s">
        <v>10028</v>
      </c>
      <c r="D5910" t="s">
        <v>10032</v>
      </c>
      <c r="E5910" t="s">
        <v>10035</v>
      </c>
      <c r="F5910">
        <v>15</v>
      </c>
      <c r="G5910">
        <v>490.53</v>
      </c>
      <c r="H5910">
        <v>416.51</v>
      </c>
      <c r="I5910" t="s">
        <v>10040</v>
      </c>
      <c r="J5910">
        <f>F5910*G5910</f>
        <v>7357.95</v>
      </c>
      <c r="K5910">
        <f>F5910*H5910</f>
        <v>6247.65</v>
      </c>
      <c r="L5910">
        <f>J5910-K5910</f>
        <v>1110.3000000000002</v>
      </c>
      <c r="M5910" s="5">
        <f>L5910/J5910</f>
        <v>0.15089800827676189</v>
      </c>
      <c r="N5910" t="str">
        <f>IF(ISNA(VLOOKUP(A5910,'Returns Data'!A:A,1,0)),"No","Yes")</f>
        <v>No</v>
      </c>
      <c r="O5910" t="s">
        <v>10085</v>
      </c>
      <c r="P5910" t="str">
        <f>IFERROR(VLOOKUP(A5910,'Ratings Data'!A:C,3,0),"No Rating")</f>
        <v>No Rating</v>
      </c>
      <c r="Q5910" t="s">
        <v>10057</v>
      </c>
      <c r="R5910" s="5">
        <f t="shared" si="92"/>
        <v>1.5833865837131083</v>
      </c>
    </row>
    <row r="5911" spans="1:18" x14ac:dyDescent="0.3">
      <c r="A5911" t="s">
        <v>8722</v>
      </c>
      <c r="B5911" s="2">
        <v>45718</v>
      </c>
      <c r="C5911" t="s">
        <v>10025</v>
      </c>
      <c r="D5911" t="s">
        <v>10033</v>
      </c>
      <c r="E5911" t="s">
        <v>10038</v>
      </c>
      <c r="F5911">
        <v>7</v>
      </c>
      <c r="G5911">
        <v>327.89</v>
      </c>
      <c r="H5911">
        <v>209.78</v>
      </c>
      <c r="I5911" t="s">
        <v>10040</v>
      </c>
      <c r="J5911">
        <f>F5911*G5911</f>
        <v>2295.23</v>
      </c>
      <c r="K5911">
        <f>F5911*H5911</f>
        <v>1468.46</v>
      </c>
      <c r="L5911">
        <f>J5911-K5911</f>
        <v>826.77</v>
      </c>
      <c r="M5911" s="5">
        <f>L5911/J5911</f>
        <v>0.36021226630882308</v>
      </c>
      <c r="N5911" t="str">
        <f>IF(ISNA(VLOOKUP(A5911,'Returns Data'!A:A,1,0)),"No","Yes")</f>
        <v>No</v>
      </c>
      <c r="O5911" t="s">
        <v>10085</v>
      </c>
      <c r="P5911" t="str">
        <f>IFERROR(VLOOKUP(A5911,'Ratings Data'!A:C,3,0),"No Rating")</f>
        <v>No Rating</v>
      </c>
      <c r="Q5911" t="s">
        <v>10057</v>
      </c>
      <c r="R5911" s="5">
        <f t="shared" si="92"/>
        <v>-0.68806121270190734</v>
      </c>
    </row>
    <row r="5912" spans="1:18" x14ac:dyDescent="0.3">
      <c r="A5912" t="s">
        <v>9521</v>
      </c>
      <c r="B5912" s="2">
        <v>45718</v>
      </c>
      <c r="C5912" t="s">
        <v>10021</v>
      </c>
      <c r="D5912" t="s">
        <v>10031</v>
      </c>
      <c r="E5912" t="s">
        <v>10035</v>
      </c>
      <c r="F5912">
        <v>17</v>
      </c>
      <c r="G5912">
        <v>439.39</v>
      </c>
      <c r="H5912">
        <v>264.06</v>
      </c>
      <c r="I5912" t="s">
        <v>10039</v>
      </c>
      <c r="J5912">
        <f>F5912*G5912</f>
        <v>7469.63</v>
      </c>
      <c r="K5912">
        <f>F5912*H5912</f>
        <v>4489.0200000000004</v>
      </c>
      <c r="L5912">
        <f>J5912-K5912</f>
        <v>2980.6099999999997</v>
      </c>
      <c r="M5912" s="5">
        <f>L5912/J5912</f>
        <v>0.39903047406631914</v>
      </c>
      <c r="N5912" t="str">
        <f>IF(ISNA(VLOOKUP(A5912,'Returns Data'!A:A,1,0)),"No","Yes")</f>
        <v>No</v>
      </c>
      <c r="O5912" t="s">
        <v>10085</v>
      </c>
      <c r="P5912" t="str">
        <f>IFERROR(VLOOKUP(A5912,'Ratings Data'!A:C,3,0),"No Rating")</f>
        <v>No Rating</v>
      </c>
      <c r="Q5912" t="s">
        <v>10057</v>
      </c>
      <c r="R5912" s="5">
        <f t="shared" si="92"/>
        <v>2.2544145902589281</v>
      </c>
    </row>
    <row r="5913" spans="1:18" x14ac:dyDescent="0.3">
      <c r="A5913" t="s">
        <v>990</v>
      </c>
      <c r="B5913" s="2">
        <v>45719</v>
      </c>
      <c r="C5913" t="s">
        <v>10015</v>
      </c>
      <c r="D5913" t="s">
        <v>10031</v>
      </c>
      <c r="E5913" t="s">
        <v>10035</v>
      </c>
      <c r="F5913">
        <v>18</v>
      </c>
      <c r="G5913">
        <v>303.27999999999997</v>
      </c>
      <c r="H5913">
        <v>222.77</v>
      </c>
      <c r="I5913" t="s">
        <v>10040</v>
      </c>
      <c r="J5913">
        <f>F5913*G5913</f>
        <v>5459.0399999999991</v>
      </c>
      <c r="K5913">
        <f>F5913*H5913</f>
        <v>4009.86</v>
      </c>
      <c r="L5913">
        <f>J5913-K5913</f>
        <v>1449.1799999999989</v>
      </c>
      <c r="M5913" s="5">
        <f>L5913/J5913</f>
        <v>0.26546425745185953</v>
      </c>
      <c r="N5913" t="str">
        <f>IF(ISNA(VLOOKUP(A5913,'Returns Data'!A:A,1,0)),"No","Yes")</f>
        <v>No</v>
      </c>
      <c r="O5913" t="s">
        <v>10085</v>
      </c>
      <c r="P5913" t="str">
        <f>IFERROR(VLOOKUP(A5913,'Ratings Data'!A:C,3,0),"No Rating")</f>
        <v>No Rating</v>
      </c>
      <c r="Q5913" t="s">
        <v>10057</v>
      </c>
      <c r="R5913" s="5">
        <f t="shared" si="92"/>
        <v>-0.26916862013245652</v>
      </c>
    </row>
    <row r="5914" spans="1:18" x14ac:dyDescent="0.3">
      <c r="A5914" t="s">
        <v>1554</v>
      </c>
      <c r="B5914" s="2">
        <v>45719</v>
      </c>
      <c r="C5914" t="s">
        <v>10009</v>
      </c>
      <c r="D5914" t="s">
        <v>10029</v>
      </c>
      <c r="E5914" t="s">
        <v>10038</v>
      </c>
      <c r="F5914">
        <v>13</v>
      </c>
      <c r="G5914">
        <v>361.29</v>
      </c>
      <c r="H5914">
        <v>321.7</v>
      </c>
      <c r="I5914" t="s">
        <v>10040</v>
      </c>
      <c r="J5914">
        <f>F5914*G5914</f>
        <v>4696.7700000000004</v>
      </c>
      <c r="K5914">
        <f>F5914*H5914</f>
        <v>4182.0999999999995</v>
      </c>
      <c r="L5914">
        <f>J5914-K5914</f>
        <v>514.67000000000098</v>
      </c>
      <c r="M5914" s="5">
        <f>L5914/J5914</f>
        <v>0.10957956212460924</v>
      </c>
      <c r="N5914" t="str">
        <f>IF(ISNA(VLOOKUP(A5914,'Returns Data'!A:A,1,0)),"No","Yes")</f>
        <v>No</v>
      </c>
      <c r="O5914" t="s">
        <v>10085</v>
      </c>
      <c r="P5914" t="str">
        <f>IFERROR(VLOOKUP(A5914,'Ratings Data'!A:C,3,0),"No Rating")</f>
        <v>No Rating</v>
      </c>
      <c r="Q5914" t="s">
        <v>10057</v>
      </c>
      <c r="R5914" s="5">
        <f t="shared" si="92"/>
        <v>-0.13963444122043414</v>
      </c>
    </row>
    <row r="5915" spans="1:18" x14ac:dyDescent="0.3">
      <c r="A5915" t="s">
        <v>1675</v>
      </c>
      <c r="B5915" s="2">
        <v>45719</v>
      </c>
      <c r="C5915" t="s">
        <v>10018</v>
      </c>
      <c r="D5915" t="s">
        <v>10033</v>
      </c>
      <c r="E5915" t="s">
        <v>10034</v>
      </c>
      <c r="F5915">
        <v>8</v>
      </c>
      <c r="G5915">
        <v>182.96</v>
      </c>
      <c r="H5915">
        <v>157.5</v>
      </c>
      <c r="I5915" t="s">
        <v>10040</v>
      </c>
      <c r="J5915">
        <f>F5915*G5915</f>
        <v>1463.68</v>
      </c>
      <c r="K5915">
        <f>F5915*H5915</f>
        <v>1260</v>
      </c>
      <c r="L5915">
        <f>J5915-K5915</f>
        <v>203.68000000000006</v>
      </c>
      <c r="M5915" s="5">
        <f>L5915/J5915</f>
        <v>0.1391560996939222</v>
      </c>
      <c r="N5915" t="str">
        <f>IF(ISNA(VLOOKUP(A5915,'Returns Data'!A:A,1,0)),"No","Yes")</f>
        <v>Yes</v>
      </c>
      <c r="O5915" t="str">
        <f>IFERROR(VLOOKUP(A5915,'Returns Data'!A:E,5,0),"No Returns")</f>
        <v>Late Delivery</v>
      </c>
      <c r="P5915" t="str">
        <f>IFERROR(VLOOKUP(A5915,'Ratings Data'!A:C,3,0),"No Rating")</f>
        <v>No Rating</v>
      </c>
      <c r="Q5915" t="s">
        <v>10057</v>
      </c>
      <c r="R5915" s="5">
        <f t="shared" si="92"/>
        <v>-0.68836455691890386</v>
      </c>
    </row>
    <row r="5916" spans="1:18" x14ac:dyDescent="0.3">
      <c r="A5916" t="s">
        <v>2073</v>
      </c>
      <c r="B5916" s="2">
        <v>45719</v>
      </c>
      <c r="C5916" t="s">
        <v>10021</v>
      </c>
      <c r="D5916" t="s">
        <v>10031</v>
      </c>
      <c r="E5916" t="s">
        <v>10036</v>
      </c>
      <c r="F5916">
        <v>16</v>
      </c>
      <c r="G5916">
        <v>148.33000000000001</v>
      </c>
      <c r="H5916">
        <v>113.39</v>
      </c>
      <c r="I5916" t="s">
        <v>10040</v>
      </c>
      <c r="J5916">
        <f>F5916*G5916</f>
        <v>2373.2800000000002</v>
      </c>
      <c r="K5916">
        <f>F5916*H5916</f>
        <v>1814.24</v>
      </c>
      <c r="L5916">
        <f>J5916-K5916</f>
        <v>559.04000000000019</v>
      </c>
      <c r="M5916" s="5">
        <f>L5916/J5916</f>
        <v>0.2355558551877571</v>
      </c>
      <c r="N5916" t="str">
        <f>IF(ISNA(VLOOKUP(A5916,'Returns Data'!A:A,1,0)),"No","Yes")</f>
        <v>No</v>
      </c>
      <c r="O5916" t="s">
        <v>10085</v>
      </c>
      <c r="P5916" t="str">
        <f>IFERROR(VLOOKUP(A5916,'Ratings Data'!A:C,3,0),"No Rating")</f>
        <v>No Rating</v>
      </c>
      <c r="Q5916" t="s">
        <v>10057</v>
      </c>
      <c r="R5916" s="5">
        <f t="shared" si="92"/>
        <v>0.62144731088762573</v>
      </c>
    </row>
    <row r="5917" spans="1:18" x14ac:dyDescent="0.3">
      <c r="A5917" t="s">
        <v>2519</v>
      </c>
      <c r="B5917" s="2">
        <v>45719</v>
      </c>
      <c r="C5917" t="s">
        <v>10023</v>
      </c>
      <c r="D5917" t="s">
        <v>10033</v>
      </c>
      <c r="E5917" t="s">
        <v>10038</v>
      </c>
      <c r="F5917">
        <v>3</v>
      </c>
      <c r="G5917">
        <v>32.479999999999997</v>
      </c>
      <c r="H5917">
        <v>22.5</v>
      </c>
      <c r="I5917" t="s">
        <v>10039</v>
      </c>
      <c r="J5917">
        <f>F5917*G5917</f>
        <v>97.44</v>
      </c>
      <c r="K5917">
        <f>F5917*H5917</f>
        <v>67.5</v>
      </c>
      <c r="L5917">
        <f>J5917-K5917</f>
        <v>29.939999999999998</v>
      </c>
      <c r="M5917" s="5">
        <f>L5917/J5917</f>
        <v>0.30726600985221675</v>
      </c>
      <c r="N5917" t="str">
        <f>IF(ISNA(VLOOKUP(A5917,'Returns Data'!A:A,1,0)),"No","Yes")</f>
        <v>Yes</v>
      </c>
      <c r="O5917" t="str">
        <f>IFERROR(VLOOKUP(A5917,'Returns Data'!A:E,5,0),"No Returns")</f>
        <v>Damaged</v>
      </c>
      <c r="P5917">
        <f>IFERROR(VLOOKUP(A5917,'Ratings Data'!A:C,3,0),"No Rating")</f>
        <v>5</v>
      </c>
      <c r="Q5917" t="s">
        <v>10057</v>
      </c>
      <c r="R5917" s="5">
        <f t="shared" si="92"/>
        <v>-0.95894289759320428</v>
      </c>
    </row>
    <row r="5918" spans="1:18" x14ac:dyDescent="0.3">
      <c r="A5918" t="s">
        <v>2523</v>
      </c>
      <c r="B5918" s="2">
        <v>45719</v>
      </c>
      <c r="C5918" t="s">
        <v>10020</v>
      </c>
      <c r="D5918" t="s">
        <v>10030</v>
      </c>
      <c r="E5918" t="s">
        <v>10036</v>
      </c>
      <c r="F5918">
        <v>5</v>
      </c>
      <c r="G5918">
        <v>176.66</v>
      </c>
      <c r="H5918">
        <v>156.4</v>
      </c>
      <c r="I5918" t="s">
        <v>10040</v>
      </c>
      <c r="J5918">
        <f>F5918*G5918</f>
        <v>883.3</v>
      </c>
      <c r="K5918">
        <f>F5918*H5918</f>
        <v>782</v>
      </c>
      <c r="L5918">
        <f>J5918-K5918</f>
        <v>101.29999999999995</v>
      </c>
      <c r="M5918" s="5">
        <f>L5918/J5918</f>
        <v>0.11468357296501751</v>
      </c>
      <c r="N5918" t="str">
        <f>IF(ISNA(VLOOKUP(A5918,'Returns Data'!A:A,1,0)),"No","Yes")</f>
        <v>No</v>
      </c>
      <c r="O5918" t="s">
        <v>10085</v>
      </c>
      <c r="P5918">
        <f>IFERROR(VLOOKUP(A5918,'Ratings Data'!A:C,3,0),"No Rating")</f>
        <v>1</v>
      </c>
      <c r="Q5918" t="s">
        <v>10057</v>
      </c>
      <c r="R5918" s="5">
        <f t="shared" si="92"/>
        <v>8.0650656814449917</v>
      </c>
    </row>
    <row r="5919" spans="1:18" x14ac:dyDescent="0.3">
      <c r="A5919" t="s">
        <v>2626</v>
      </c>
      <c r="B5919" s="2">
        <v>45719</v>
      </c>
      <c r="C5919" t="s">
        <v>10024</v>
      </c>
      <c r="D5919" t="s">
        <v>10029</v>
      </c>
      <c r="E5919" t="s">
        <v>10036</v>
      </c>
      <c r="F5919">
        <v>17</v>
      </c>
      <c r="G5919">
        <v>54.19</v>
      </c>
      <c r="H5919">
        <v>32.81</v>
      </c>
      <c r="I5919" t="s">
        <v>10040</v>
      </c>
      <c r="J5919">
        <f>F5919*G5919</f>
        <v>921.23</v>
      </c>
      <c r="K5919">
        <f>F5919*H5919</f>
        <v>557.77</v>
      </c>
      <c r="L5919">
        <f>J5919-K5919</f>
        <v>363.46000000000004</v>
      </c>
      <c r="M5919" s="5">
        <f>L5919/J5919</f>
        <v>0.3945377375899613</v>
      </c>
      <c r="N5919" t="str">
        <f>IF(ISNA(VLOOKUP(A5919,'Returns Data'!A:A,1,0)),"No","Yes")</f>
        <v>No</v>
      </c>
      <c r="O5919" t="s">
        <v>10085</v>
      </c>
      <c r="P5919" t="str">
        <f>IFERROR(VLOOKUP(A5919,'Ratings Data'!A:C,3,0),"No Rating")</f>
        <v>No Rating</v>
      </c>
      <c r="Q5919" t="s">
        <v>10057</v>
      </c>
      <c r="R5919" s="5">
        <f t="shared" si="92"/>
        <v>4.2941243065776138E-2</v>
      </c>
    </row>
    <row r="5920" spans="1:18" x14ac:dyDescent="0.3">
      <c r="A5920" t="s">
        <v>2654</v>
      </c>
      <c r="B5920" s="2">
        <v>45719</v>
      </c>
      <c r="C5920" t="s">
        <v>10010</v>
      </c>
      <c r="D5920" t="s">
        <v>10029</v>
      </c>
      <c r="E5920" t="s">
        <v>10035</v>
      </c>
      <c r="F5920">
        <v>2</v>
      </c>
      <c r="G5920">
        <v>428.02</v>
      </c>
      <c r="H5920">
        <v>330.09</v>
      </c>
      <c r="I5920" t="s">
        <v>10040</v>
      </c>
      <c r="J5920">
        <f>F5920*G5920</f>
        <v>856.04</v>
      </c>
      <c r="K5920">
        <f>F5920*H5920</f>
        <v>660.18</v>
      </c>
      <c r="L5920">
        <f>J5920-K5920</f>
        <v>195.86</v>
      </c>
      <c r="M5920" s="5">
        <f>L5920/J5920</f>
        <v>0.22879771973272278</v>
      </c>
      <c r="N5920" t="str">
        <f>IF(ISNA(VLOOKUP(A5920,'Returns Data'!A:A,1,0)),"No","Yes")</f>
        <v>No</v>
      </c>
      <c r="O5920" t="s">
        <v>10085</v>
      </c>
      <c r="P5920" t="str">
        <f>IFERROR(VLOOKUP(A5920,'Ratings Data'!A:C,3,0),"No Rating")</f>
        <v>No Rating</v>
      </c>
      <c r="Q5920" t="s">
        <v>10057</v>
      </c>
      <c r="R5920" s="5">
        <f t="shared" si="92"/>
        <v>-7.0764087144361401E-2</v>
      </c>
    </row>
    <row r="5921" spans="1:18" x14ac:dyDescent="0.3">
      <c r="A5921" t="s">
        <v>2886</v>
      </c>
      <c r="B5921" s="2">
        <v>45719</v>
      </c>
      <c r="C5921" t="s">
        <v>10018</v>
      </c>
      <c r="D5921" t="s">
        <v>10033</v>
      </c>
      <c r="E5921" t="s">
        <v>10037</v>
      </c>
      <c r="F5921">
        <v>20</v>
      </c>
      <c r="G5921">
        <v>457.09</v>
      </c>
      <c r="H5921">
        <v>384.92</v>
      </c>
      <c r="I5921" t="s">
        <v>10040</v>
      </c>
      <c r="J5921">
        <f>F5921*G5921</f>
        <v>9141.7999999999993</v>
      </c>
      <c r="K5921">
        <f>F5921*H5921</f>
        <v>7698.4000000000005</v>
      </c>
      <c r="L5921">
        <f>J5921-K5921</f>
        <v>1443.3999999999987</v>
      </c>
      <c r="M5921" s="5">
        <f>L5921/J5921</f>
        <v>0.15789013104640212</v>
      </c>
      <c r="N5921" t="str">
        <f>IF(ISNA(VLOOKUP(A5921,'Returns Data'!A:A,1,0)),"No","Yes")</f>
        <v>No</v>
      </c>
      <c r="O5921" t="s">
        <v>10085</v>
      </c>
      <c r="P5921" t="str">
        <f>IFERROR(VLOOKUP(A5921,'Ratings Data'!A:C,3,0),"No Rating")</f>
        <v>No Rating</v>
      </c>
      <c r="Q5921" t="s">
        <v>10057</v>
      </c>
      <c r="R5921" s="5">
        <f t="shared" si="92"/>
        <v>9.6791738703798877</v>
      </c>
    </row>
    <row r="5922" spans="1:18" x14ac:dyDescent="0.3">
      <c r="A5922" t="s">
        <v>3344</v>
      </c>
      <c r="B5922" s="2">
        <v>45719</v>
      </c>
      <c r="C5922" t="s">
        <v>10009</v>
      </c>
      <c r="D5922" t="s">
        <v>10029</v>
      </c>
      <c r="E5922" t="s">
        <v>10034</v>
      </c>
      <c r="F5922">
        <v>13</v>
      </c>
      <c r="G5922">
        <v>464.07</v>
      </c>
      <c r="H5922">
        <v>383.93</v>
      </c>
      <c r="I5922" t="s">
        <v>10039</v>
      </c>
      <c r="J5922">
        <f>F5922*G5922</f>
        <v>6032.91</v>
      </c>
      <c r="K5922">
        <f>F5922*H5922</f>
        <v>4991.09</v>
      </c>
      <c r="L5922">
        <f>J5922-K5922</f>
        <v>1041.8199999999997</v>
      </c>
      <c r="M5922" s="5">
        <f>L5922/J5922</f>
        <v>0.17268946495140816</v>
      </c>
      <c r="N5922" t="str">
        <f>IF(ISNA(VLOOKUP(A5922,'Returns Data'!A:A,1,0)),"No","Yes")</f>
        <v>No</v>
      </c>
      <c r="O5922" t="s">
        <v>10085</v>
      </c>
      <c r="P5922" t="str">
        <f>IFERROR(VLOOKUP(A5922,'Ratings Data'!A:C,3,0),"No Rating")</f>
        <v>No Rating</v>
      </c>
      <c r="Q5922" t="s">
        <v>10057</v>
      </c>
      <c r="R5922" s="5">
        <f t="shared" si="92"/>
        <v>-0.34007416482530789</v>
      </c>
    </row>
    <row r="5923" spans="1:18" x14ac:dyDescent="0.3">
      <c r="A5923" t="s">
        <v>3640</v>
      </c>
      <c r="B5923" s="2">
        <v>45719</v>
      </c>
      <c r="C5923" t="s">
        <v>10015</v>
      </c>
      <c r="D5923" t="s">
        <v>10031</v>
      </c>
      <c r="E5923" t="s">
        <v>10038</v>
      </c>
      <c r="F5923">
        <v>6</v>
      </c>
      <c r="G5923">
        <v>499.98</v>
      </c>
      <c r="H5923">
        <v>415.76</v>
      </c>
      <c r="I5923" t="s">
        <v>10040</v>
      </c>
      <c r="J5923">
        <f>F5923*G5923</f>
        <v>2999.88</v>
      </c>
      <c r="K5923">
        <f>F5923*H5923</f>
        <v>2494.56</v>
      </c>
      <c r="L5923">
        <f>J5923-K5923</f>
        <v>505.32000000000016</v>
      </c>
      <c r="M5923" s="5">
        <f>L5923/J5923</f>
        <v>0.16844673786951483</v>
      </c>
      <c r="N5923" t="str">
        <f>IF(ISNA(VLOOKUP(A5923,'Returns Data'!A:A,1,0)),"No","Yes")</f>
        <v>No</v>
      </c>
      <c r="O5923" t="s">
        <v>10085</v>
      </c>
      <c r="P5923" t="str">
        <f>IFERROR(VLOOKUP(A5923,'Ratings Data'!A:C,3,0),"No Rating")</f>
        <v>No Rating</v>
      </c>
      <c r="Q5923" t="s">
        <v>10057</v>
      </c>
      <c r="R5923" s="5">
        <f t="shared" si="92"/>
        <v>-0.50274743034456004</v>
      </c>
    </row>
    <row r="5924" spans="1:18" x14ac:dyDescent="0.3">
      <c r="A5924" t="s">
        <v>4164</v>
      </c>
      <c r="B5924" s="2">
        <v>45719</v>
      </c>
      <c r="C5924" t="s">
        <v>10021</v>
      </c>
      <c r="D5924" t="s">
        <v>10031</v>
      </c>
      <c r="E5924" t="s">
        <v>10037</v>
      </c>
      <c r="F5924">
        <v>7</v>
      </c>
      <c r="G5924">
        <v>149.02000000000001</v>
      </c>
      <c r="H5924">
        <v>115.69</v>
      </c>
      <c r="I5924" t="s">
        <v>10040</v>
      </c>
      <c r="J5924">
        <f>F5924*G5924</f>
        <v>1043.1400000000001</v>
      </c>
      <c r="K5924">
        <f>F5924*H5924</f>
        <v>809.82999999999993</v>
      </c>
      <c r="L5924">
        <f>J5924-K5924</f>
        <v>233.31000000000017</v>
      </c>
      <c r="M5924" s="5">
        <f>L5924/J5924</f>
        <v>0.22366125352301719</v>
      </c>
      <c r="N5924" t="str">
        <f>IF(ISNA(VLOOKUP(A5924,'Returns Data'!A:A,1,0)),"No","Yes")</f>
        <v>No</v>
      </c>
      <c r="O5924" t="s">
        <v>10085</v>
      </c>
      <c r="P5924" t="str">
        <f>IFERROR(VLOOKUP(A5924,'Ratings Data'!A:C,3,0),"No Rating")</f>
        <v>No Rating</v>
      </c>
      <c r="Q5924" t="s">
        <v>10057</v>
      </c>
      <c r="R5924" s="5">
        <f t="shared" si="92"/>
        <v>-0.65227275757696968</v>
      </c>
    </row>
    <row r="5925" spans="1:18" x14ac:dyDescent="0.3">
      <c r="A5925" t="s">
        <v>4598</v>
      </c>
      <c r="B5925" s="2">
        <v>45719</v>
      </c>
      <c r="C5925" t="s">
        <v>10012</v>
      </c>
      <c r="D5925" t="s">
        <v>10030</v>
      </c>
      <c r="E5925" t="s">
        <v>10036</v>
      </c>
      <c r="F5925">
        <v>6</v>
      </c>
      <c r="G5925">
        <v>143.85</v>
      </c>
      <c r="H5925">
        <v>102.53</v>
      </c>
      <c r="I5925" t="s">
        <v>10040</v>
      </c>
      <c r="J5925">
        <f>F5925*G5925</f>
        <v>863.09999999999991</v>
      </c>
      <c r="K5925">
        <f>F5925*H5925</f>
        <v>615.18000000000006</v>
      </c>
      <c r="L5925">
        <f>J5925-K5925</f>
        <v>247.91999999999985</v>
      </c>
      <c r="M5925" s="5">
        <f>L5925/J5925</f>
        <v>0.28724365658672213</v>
      </c>
      <c r="N5925" t="str">
        <f>IF(ISNA(VLOOKUP(A5925,'Returns Data'!A:A,1,0)),"No","Yes")</f>
        <v>No</v>
      </c>
      <c r="O5925" t="s">
        <v>10085</v>
      </c>
      <c r="P5925" t="str">
        <f>IFERROR(VLOOKUP(A5925,'Ratings Data'!A:C,3,0),"No Rating")</f>
        <v>No Rating</v>
      </c>
      <c r="Q5925" t="s">
        <v>10057</v>
      </c>
      <c r="R5925" s="5">
        <f t="shared" si="92"/>
        <v>-0.17259428264662477</v>
      </c>
    </row>
    <row r="5926" spans="1:18" x14ac:dyDescent="0.3">
      <c r="A5926" t="s">
        <v>5149</v>
      </c>
      <c r="B5926" s="2">
        <v>45719</v>
      </c>
      <c r="C5926" t="s">
        <v>10027</v>
      </c>
      <c r="D5926" t="s">
        <v>10032</v>
      </c>
      <c r="E5926" t="s">
        <v>10036</v>
      </c>
      <c r="F5926">
        <v>7</v>
      </c>
      <c r="G5926">
        <v>497.63</v>
      </c>
      <c r="H5926">
        <v>409.86</v>
      </c>
      <c r="I5926" t="s">
        <v>10040</v>
      </c>
      <c r="J5926">
        <f>F5926*G5926</f>
        <v>3483.41</v>
      </c>
      <c r="K5926">
        <f>F5926*H5926</f>
        <v>2869.02</v>
      </c>
      <c r="L5926">
        <f>J5926-K5926</f>
        <v>614.38999999999987</v>
      </c>
      <c r="M5926" s="5">
        <f>L5926/J5926</f>
        <v>0.17637602234591962</v>
      </c>
      <c r="N5926" t="str">
        <f>IF(ISNA(VLOOKUP(A5926,'Returns Data'!A:A,1,0)),"No","Yes")</f>
        <v>No</v>
      </c>
      <c r="O5926" t="s">
        <v>10085</v>
      </c>
      <c r="P5926" t="str">
        <f>IFERROR(VLOOKUP(A5926,'Ratings Data'!A:C,3,0),"No Rating")</f>
        <v>No Rating</v>
      </c>
      <c r="Q5926" t="s">
        <v>10057</v>
      </c>
      <c r="R5926" s="5">
        <f t="shared" si="92"/>
        <v>3.0359286293592866</v>
      </c>
    </row>
    <row r="5927" spans="1:18" x14ac:dyDescent="0.3">
      <c r="A5927" t="s">
        <v>5446</v>
      </c>
      <c r="B5927" s="2">
        <v>45719</v>
      </c>
      <c r="C5927" t="s">
        <v>10019</v>
      </c>
      <c r="D5927" t="s">
        <v>10031</v>
      </c>
      <c r="E5927" t="s">
        <v>10036</v>
      </c>
      <c r="F5927">
        <v>14</v>
      </c>
      <c r="G5927">
        <v>340.22</v>
      </c>
      <c r="H5927">
        <v>204.47</v>
      </c>
      <c r="I5927" t="s">
        <v>10040</v>
      </c>
      <c r="J5927">
        <f>F5927*G5927</f>
        <v>4763.08</v>
      </c>
      <c r="K5927">
        <f>F5927*H5927</f>
        <v>2862.58</v>
      </c>
      <c r="L5927">
        <f>J5927-K5927</f>
        <v>1900.5</v>
      </c>
      <c r="M5927" s="5">
        <f>L5927/J5927</f>
        <v>0.39900652518958324</v>
      </c>
      <c r="N5927" t="str">
        <f>IF(ISNA(VLOOKUP(A5927,'Returns Data'!A:A,1,0)),"No","Yes")</f>
        <v>No</v>
      </c>
      <c r="O5927" t="s">
        <v>10085</v>
      </c>
      <c r="P5927" t="str">
        <f>IFERROR(VLOOKUP(A5927,'Ratings Data'!A:C,3,0),"No Rating")</f>
        <v>No Rating</v>
      </c>
      <c r="Q5927" t="s">
        <v>10057</v>
      </c>
      <c r="R5927" s="5">
        <f t="shared" si="92"/>
        <v>0.36736129252657601</v>
      </c>
    </row>
    <row r="5928" spans="1:18" x14ac:dyDescent="0.3">
      <c r="A5928" t="s">
        <v>5605</v>
      </c>
      <c r="B5928" s="2">
        <v>45719</v>
      </c>
      <c r="C5928" t="s">
        <v>10021</v>
      </c>
      <c r="D5928" t="s">
        <v>10031</v>
      </c>
      <c r="E5928" t="s">
        <v>10034</v>
      </c>
      <c r="F5928">
        <v>19</v>
      </c>
      <c r="G5928">
        <v>346.81</v>
      </c>
      <c r="H5928">
        <v>252.43</v>
      </c>
      <c r="I5928" t="s">
        <v>10040</v>
      </c>
      <c r="J5928">
        <f>F5928*G5928</f>
        <v>6589.39</v>
      </c>
      <c r="K5928">
        <f>F5928*H5928</f>
        <v>4796.17</v>
      </c>
      <c r="L5928">
        <f>J5928-K5928</f>
        <v>1793.2200000000003</v>
      </c>
      <c r="M5928" s="5">
        <f>L5928/J5928</f>
        <v>0.27213748161817714</v>
      </c>
      <c r="N5928" t="str">
        <f>IF(ISNA(VLOOKUP(A5928,'Returns Data'!A:A,1,0)),"No","Yes")</f>
        <v>No</v>
      </c>
      <c r="O5928" t="s">
        <v>10085</v>
      </c>
      <c r="P5928">
        <f>IFERROR(VLOOKUP(A5928,'Ratings Data'!A:C,3,0),"No Rating")</f>
        <v>5</v>
      </c>
      <c r="Q5928" t="s">
        <v>10057</v>
      </c>
      <c r="R5928" s="5">
        <f t="shared" si="92"/>
        <v>0.38343046936016201</v>
      </c>
    </row>
    <row r="5929" spans="1:18" x14ac:dyDescent="0.3">
      <c r="A5929" t="s">
        <v>6013</v>
      </c>
      <c r="B5929" s="2">
        <v>45719</v>
      </c>
      <c r="C5929" t="s">
        <v>10014</v>
      </c>
      <c r="D5929" t="s">
        <v>10030</v>
      </c>
      <c r="E5929" t="s">
        <v>10037</v>
      </c>
      <c r="F5929">
        <v>17</v>
      </c>
      <c r="G5929">
        <v>55.93</v>
      </c>
      <c r="H5929">
        <v>34.799999999999997</v>
      </c>
      <c r="I5929" t="s">
        <v>10039</v>
      </c>
      <c r="J5929">
        <f>F5929*G5929</f>
        <v>950.81</v>
      </c>
      <c r="K5929">
        <f>F5929*H5929</f>
        <v>591.59999999999991</v>
      </c>
      <c r="L5929">
        <f>J5929-K5929</f>
        <v>359.21000000000004</v>
      </c>
      <c r="M5929" s="5">
        <f>L5929/J5929</f>
        <v>0.37779367065975333</v>
      </c>
      <c r="N5929" t="str">
        <f>IF(ISNA(VLOOKUP(A5929,'Returns Data'!A:A,1,0)),"No","Yes")</f>
        <v>No</v>
      </c>
      <c r="O5929" t="s">
        <v>10085</v>
      </c>
      <c r="P5929" t="str">
        <f>IFERROR(VLOOKUP(A5929,'Ratings Data'!A:C,3,0),"No Rating")</f>
        <v>No Rating</v>
      </c>
      <c r="Q5929" t="s">
        <v>10057</v>
      </c>
      <c r="R5929" s="5">
        <f t="shared" si="92"/>
        <v>-0.85570591511505611</v>
      </c>
    </row>
    <row r="5930" spans="1:18" x14ac:dyDescent="0.3">
      <c r="A5930" t="s">
        <v>6145</v>
      </c>
      <c r="B5930" s="2">
        <v>45719</v>
      </c>
      <c r="C5930" t="s">
        <v>10012</v>
      </c>
      <c r="D5930" t="s">
        <v>10030</v>
      </c>
      <c r="E5930" t="s">
        <v>10035</v>
      </c>
      <c r="F5930">
        <v>19</v>
      </c>
      <c r="G5930">
        <v>463.4</v>
      </c>
      <c r="H5930">
        <v>397.65</v>
      </c>
      <c r="I5930" t="s">
        <v>10040</v>
      </c>
      <c r="J5930">
        <f>F5930*G5930</f>
        <v>8804.6</v>
      </c>
      <c r="K5930">
        <f>F5930*H5930</f>
        <v>7555.3499999999995</v>
      </c>
      <c r="L5930">
        <f>J5930-K5930</f>
        <v>1249.2500000000009</v>
      </c>
      <c r="M5930" s="5">
        <f>L5930/J5930</f>
        <v>0.14188605955977568</v>
      </c>
      <c r="N5930" t="str">
        <f>IF(ISNA(VLOOKUP(A5930,'Returns Data'!A:A,1,0)),"No","Yes")</f>
        <v>No</v>
      </c>
      <c r="O5930" t="s">
        <v>10085</v>
      </c>
      <c r="P5930" t="str">
        <f>IFERROR(VLOOKUP(A5930,'Ratings Data'!A:C,3,0),"No Rating")</f>
        <v>No Rating</v>
      </c>
      <c r="Q5930" t="s">
        <v>10057</v>
      </c>
      <c r="R5930" s="5">
        <f t="shared" si="92"/>
        <v>8.260104542442761</v>
      </c>
    </row>
    <row r="5931" spans="1:18" x14ac:dyDescent="0.3">
      <c r="A5931" t="s">
        <v>6411</v>
      </c>
      <c r="B5931" s="2">
        <v>45719</v>
      </c>
      <c r="C5931" t="s">
        <v>10016</v>
      </c>
      <c r="D5931" t="s">
        <v>10032</v>
      </c>
      <c r="E5931" t="s">
        <v>10035</v>
      </c>
      <c r="F5931">
        <v>7</v>
      </c>
      <c r="G5931">
        <v>430.56</v>
      </c>
      <c r="H5931">
        <v>289.39</v>
      </c>
      <c r="I5931" t="s">
        <v>10039</v>
      </c>
      <c r="J5931">
        <f>F5931*G5931</f>
        <v>3013.92</v>
      </c>
      <c r="K5931">
        <f>F5931*H5931</f>
        <v>2025.73</v>
      </c>
      <c r="L5931">
        <f>J5931-K5931</f>
        <v>988.19</v>
      </c>
      <c r="M5931" s="5">
        <f>L5931/J5931</f>
        <v>0.32787532515793388</v>
      </c>
      <c r="N5931" t="str">
        <f>IF(ISNA(VLOOKUP(A5931,'Returns Data'!A:A,1,0)),"No","Yes")</f>
        <v>Yes</v>
      </c>
      <c r="O5931" t="str">
        <f>IFERROR(VLOOKUP(A5931,'Returns Data'!A:E,5,0),"No Returns")</f>
        <v>Damaged</v>
      </c>
      <c r="P5931" t="str">
        <f>IFERROR(VLOOKUP(A5931,'Ratings Data'!A:C,3,0),"No Rating")</f>
        <v>No Rating</v>
      </c>
      <c r="Q5931" t="s">
        <v>10057</v>
      </c>
      <c r="R5931" s="5">
        <f t="shared" si="92"/>
        <v>-0.65768802671330895</v>
      </c>
    </row>
    <row r="5932" spans="1:18" x14ac:dyDescent="0.3">
      <c r="A5932" t="s">
        <v>7413</v>
      </c>
      <c r="B5932" s="2">
        <v>45719</v>
      </c>
      <c r="C5932" t="s">
        <v>10028</v>
      </c>
      <c r="D5932" t="s">
        <v>10032</v>
      </c>
      <c r="E5932" t="s">
        <v>10034</v>
      </c>
      <c r="F5932">
        <v>19</v>
      </c>
      <c r="G5932">
        <v>368.79</v>
      </c>
      <c r="H5932">
        <v>256.81</v>
      </c>
      <c r="I5932" t="s">
        <v>10039</v>
      </c>
      <c r="J5932">
        <f>F5932*G5932</f>
        <v>7007.01</v>
      </c>
      <c r="K5932">
        <f>F5932*H5932</f>
        <v>4879.3900000000003</v>
      </c>
      <c r="L5932">
        <f>J5932-K5932</f>
        <v>2127.62</v>
      </c>
      <c r="M5932" s="5">
        <f>L5932/J5932</f>
        <v>0.30364163887307138</v>
      </c>
      <c r="N5932" t="str">
        <f>IF(ISNA(VLOOKUP(A5932,'Returns Data'!A:A,1,0)),"No","Yes")</f>
        <v>No</v>
      </c>
      <c r="O5932" t="s">
        <v>10085</v>
      </c>
      <c r="P5932" t="str">
        <f>IFERROR(VLOOKUP(A5932,'Ratings Data'!A:C,3,0),"No Rating")</f>
        <v>No Rating</v>
      </c>
      <c r="Q5932" t="s">
        <v>10057</v>
      </c>
      <c r="R5932" s="5">
        <f t="shared" si="92"/>
        <v>1.3248825449912407</v>
      </c>
    </row>
    <row r="5933" spans="1:18" x14ac:dyDescent="0.3">
      <c r="A5933" t="s">
        <v>7455</v>
      </c>
      <c r="B5933" s="2">
        <v>45719</v>
      </c>
      <c r="C5933" t="s">
        <v>10025</v>
      </c>
      <c r="D5933" t="s">
        <v>10033</v>
      </c>
      <c r="E5933" t="s">
        <v>10038</v>
      </c>
      <c r="F5933">
        <v>2</v>
      </c>
      <c r="G5933">
        <v>220.54</v>
      </c>
      <c r="H5933">
        <v>136.96</v>
      </c>
      <c r="I5933" t="s">
        <v>10039</v>
      </c>
      <c r="J5933">
        <f>F5933*G5933</f>
        <v>441.08</v>
      </c>
      <c r="K5933">
        <f>F5933*H5933</f>
        <v>273.92</v>
      </c>
      <c r="L5933">
        <f>J5933-K5933</f>
        <v>167.15999999999997</v>
      </c>
      <c r="M5933" s="5">
        <f>L5933/J5933</f>
        <v>0.37897887004625008</v>
      </c>
      <c r="N5933" t="str">
        <f>IF(ISNA(VLOOKUP(A5933,'Returns Data'!A:A,1,0)),"No","Yes")</f>
        <v>No</v>
      </c>
      <c r="O5933" t="s">
        <v>10085</v>
      </c>
      <c r="P5933" t="str">
        <f>IFERROR(VLOOKUP(A5933,'Ratings Data'!A:C,3,0),"No Rating")</f>
        <v>No Rating</v>
      </c>
      <c r="Q5933" t="s">
        <v>10057</v>
      </c>
      <c r="R5933" s="5">
        <f t="shared" si="92"/>
        <v>-0.93705160974509816</v>
      </c>
    </row>
    <row r="5934" spans="1:18" x14ac:dyDescent="0.3">
      <c r="A5934" t="s">
        <v>8424</v>
      </c>
      <c r="B5934" s="2">
        <v>45719</v>
      </c>
      <c r="C5934" t="s">
        <v>10012</v>
      </c>
      <c r="D5934" t="s">
        <v>10030</v>
      </c>
      <c r="E5934" t="s">
        <v>10037</v>
      </c>
      <c r="F5934">
        <v>11</v>
      </c>
      <c r="G5934">
        <v>477.8</v>
      </c>
      <c r="H5934">
        <v>378.25</v>
      </c>
      <c r="I5934" t="s">
        <v>10040</v>
      </c>
      <c r="J5934">
        <f>F5934*G5934</f>
        <v>5255.8</v>
      </c>
      <c r="K5934">
        <f>F5934*H5934</f>
        <v>4160.75</v>
      </c>
      <c r="L5934">
        <f>J5934-K5934</f>
        <v>1095.0500000000002</v>
      </c>
      <c r="M5934" s="5">
        <f>L5934/J5934</f>
        <v>0.2083507743825869</v>
      </c>
      <c r="N5934" t="str">
        <f>IF(ISNA(VLOOKUP(A5934,'Returns Data'!A:A,1,0)),"No","Yes")</f>
        <v>No</v>
      </c>
      <c r="O5934" t="s">
        <v>10085</v>
      </c>
      <c r="P5934">
        <f>IFERROR(VLOOKUP(A5934,'Ratings Data'!A:C,3,0),"No Rating")</f>
        <v>1</v>
      </c>
      <c r="Q5934" t="s">
        <v>10057</v>
      </c>
      <c r="R5934" s="5">
        <f t="shared" si="92"/>
        <v>10.915752244490797</v>
      </c>
    </row>
    <row r="5935" spans="1:18" x14ac:dyDescent="0.3">
      <c r="A5935" t="s">
        <v>8994</v>
      </c>
      <c r="B5935" s="2">
        <v>45719</v>
      </c>
      <c r="C5935" t="s">
        <v>10013</v>
      </c>
      <c r="D5935" t="s">
        <v>10030</v>
      </c>
      <c r="E5935" t="s">
        <v>10035</v>
      </c>
      <c r="F5935">
        <v>9</v>
      </c>
      <c r="G5935">
        <v>355.58</v>
      </c>
      <c r="H5935">
        <v>317.77999999999997</v>
      </c>
      <c r="I5935" t="s">
        <v>10039</v>
      </c>
      <c r="J5935">
        <f>F5935*G5935</f>
        <v>3200.22</v>
      </c>
      <c r="K5935">
        <f>F5935*H5935</f>
        <v>2860.0199999999995</v>
      </c>
      <c r="L5935">
        <f>J5935-K5935</f>
        <v>340.20000000000027</v>
      </c>
      <c r="M5935" s="5">
        <f>L5935/J5935</f>
        <v>0.10630519151808322</v>
      </c>
      <c r="N5935" t="str">
        <f>IF(ISNA(VLOOKUP(A5935,'Returns Data'!A:A,1,0)),"No","Yes")</f>
        <v>No</v>
      </c>
      <c r="O5935" t="s">
        <v>10085</v>
      </c>
      <c r="P5935" t="str">
        <f>IFERROR(VLOOKUP(A5935,'Ratings Data'!A:C,3,0),"No Rating")</f>
        <v>No Rating</v>
      </c>
      <c r="Q5935" t="s">
        <v>10057</v>
      </c>
      <c r="R5935" s="5">
        <f t="shared" si="92"/>
        <v>-0.39110696754062185</v>
      </c>
    </row>
    <row r="5936" spans="1:18" x14ac:dyDescent="0.3">
      <c r="A5936" t="s">
        <v>9150</v>
      </c>
      <c r="B5936" s="2">
        <v>45719</v>
      </c>
      <c r="C5936" t="s">
        <v>10019</v>
      </c>
      <c r="D5936" t="s">
        <v>10031</v>
      </c>
      <c r="E5936" t="s">
        <v>10037</v>
      </c>
      <c r="F5936">
        <v>14</v>
      </c>
      <c r="G5936">
        <v>422.9</v>
      </c>
      <c r="H5936">
        <v>371.99</v>
      </c>
      <c r="I5936" t="s">
        <v>10040</v>
      </c>
      <c r="J5936">
        <f>F5936*G5936</f>
        <v>5920.5999999999995</v>
      </c>
      <c r="K5936">
        <f>F5936*H5936</f>
        <v>5207.8600000000006</v>
      </c>
      <c r="L5936">
        <f>J5936-K5936</f>
        <v>712.73999999999887</v>
      </c>
      <c r="M5936" s="5">
        <f>L5936/J5936</f>
        <v>0.12038306928351838</v>
      </c>
      <c r="N5936" t="str">
        <f>IF(ISNA(VLOOKUP(A5936,'Returns Data'!A:A,1,0)),"No","Yes")</f>
        <v>Yes</v>
      </c>
      <c r="O5936" t="str">
        <f>IFERROR(VLOOKUP(A5936,'Returns Data'!A:E,5,0),"No Returns")</f>
        <v>Customer Changed Mind</v>
      </c>
      <c r="P5936" t="str">
        <f>IFERROR(VLOOKUP(A5936,'Ratings Data'!A:C,3,0),"No Rating")</f>
        <v>No Rating</v>
      </c>
      <c r="Q5936" t="s">
        <v>10057</v>
      </c>
      <c r="R5936" s="5">
        <f t="shared" si="92"/>
        <v>0.85006030835380064</v>
      </c>
    </row>
    <row r="5937" spans="1:18" x14ac:dyDescent="0.3">
      <c r="A5937" t="s">
        <v>9671</v>
      </c>
      <c r="B5937" s="2">
        <v>45719</v>
      </c>
      <c r="C5937" t="s">
        <v>10016</v>
      </c>
      <c r="D5937" t="s">
        <v>10032</v>
      </c>
      <c r="E5937" t="s">
        <v>10037</v>
      </c>
      <c r="F5937">
        <v>6</v>
      </c>
      <c r="G5937">
        <v>139.4</v>
      </c>
      <c r="H5937">
        <v>105.92</v>
      </c>
      <c r="I5937" t="s">
        <v>10039</v>
      </c>
      <c r="J5937">
        <f>F5937*G5937</f>
        <v>836.40000000000009</v>
      </c>
      <c r="K5937">
        <f>F5937*H5937</f>
        <v>635.52</v>
      </c>
      <c r="L5937">
        <f>J5937-K5937</f>
        <v>200.88000000000011</v>
      </c>
      <c r="M5937" s="5">
        <f>L5937/J5937</f>
        <v>0.24017216642754674</v>
      </c>
      <c r="N5937" t="str">
        <f>IF(ISNA(VLOOKUP(A5937,'Returns Data'!A:A,1,0)),"No","Yes")</f>
        <v>No</v>
      </c>
      <c r="O5937" t="s">
        <v>10085</v>
      </c>
      <c r="P5937" t="str">
        <f>IFERROR(VLOOKUP(A5937,'Ratings Data'!A:C,3,0),"No Rating")</f>
        <v>No Rating</v>
      </c>
      <c r="Q5937" t="s">
        <v>10057</v>
      </c>
      <c r="R5937" s="5">
        <f t="shared" si="92"/>
        <v>-0.858730534067493</v>
      </c>
    </row>
    <row r="5938" spans="1:18" x14ac:dyDescent="0.3">
      <c r="A5938" t="s">
        <v>209</v>
      </c>
      <c r="B5938" s="2">
        <v>45720</v>
      </c>
      <c r="C5938" t="s">
        <v>10015</v>
      </c>
      <c r="D5938" t="s">
        <v>10031</v>
      </c>
      <c r="E5938" t="s">
        <v>10034</v>
      </c>
      <c r="F5938">
        <v>8</v>
      </c>
      <c r="G5938">
        <v>138.19</v>
      </c>
      <c r="H5938">
        <v>92.69</v>
      </c>
      <c r="I5938" t="s">
        <v>10040</v>
      </c>
      <c r="J5938">
        <f>F5938*G5938</f>
        <v>1105.52</v>
      </c>
      <c r="K5938">
        <f>F5938*H5938</f>
        <v>741.52</v>
      </c>
      <c r="L5938">
        <f>J5938-K5938</f>
        <v>364</v>
      </c>
      <c r="M5938" s="5">
        <f>L5938/J5938</f>
        <v>0.32925682031984949</v>
      </c>
      <c r="N5938" t="str">
        <f>IF(ISNA(VLOOKUP(A5938,'Returns Data'!A:A,1,0)),"No","Yes")</f>
        <v>No</v>
      </c>
      <c r="O5938" t="s">
        <v>10085</v>
      </c>
      <c r="P5938" t="str">
        <f>IFERROR(VLOOKUP(A5938,'Ratings Data'!A:C,3,0),"No Rating")</f>
        <v>No Rating</v>
      </c>
      <c r="Q5938" t="s">
        <v>10057</v>
      </c>
      <c r="R5938" s="5">
        <f t="shared" si="92"/>
        <v>0.32175992348158761</v>
      </c>
    </row>
    <row r="5939" spans="1:18" x14ac:dyDescent="0.3">
      <c r="A5939" t="s">
        <v>459</v>
      </c>
      <c r="B5939" s="2">
        <v>45720</v>
      </c>
      <c r="C5939" t="s">
        <v>10027</v>
      </c>
      <c r="D5939" t="s">
        <v>10032</v>
      </c>
      <c r="E5939" t="s">
        <v>10038</v>
      </c>
      <c r="F5939">
        <v>11</v>
      </c>
      <c r="G5939">
        <v>131.02000000000001</v>
      </c>
      <c r="H5939">
        <v>117.72</v>
      </c>
      <c r="I5939" t="s">
        <v>10040</v>
      </c>
      <c r="J5939">
        <f>F5939*G5939</f>
        <v>1441.22</v>
      </c>
      <c r="K5939">
        <f>F5939*H5939</f>
        <v>1294.92</v>
      </c>
      <c r="L5939">
        <f>J5939-K5939</f>
        <v>146.29999999999995</v>
      </c>
      <c r="M5939" s="5">
        <f>L5939/J5939</f>
        <v>0.10151121966112041</v>
      </c>
      <c r="N5939" t="str">
        <f>IF(ISNA(VLOOKUP(A5939,'Returns Data'!A:A,1,0)),"No","Yes")</f>
        <v>No</v>
      </c>
      <c r="O5939" t="s">
        <v>10085</v>
      </c>
      <c r="P5939" t="str">
        <f>IFERROR(VLOOKUP(A5939,'Ratings Data'!A:C,3,0),"No Rating")</f>
        <v>No Rating</v>
      </c>
      <c r="Q5939" t="s">
        <v>10057</v>
      </c>
      <c r="R5939" s="5">
        <f t="shared" si="92"/>
        <v>0.30365800709168539</v>
      </c>
    </row>
    <row r="5940" spans="1:18" x14ac:dyDescent="0.3">
      <c r="A5940" t="s">
        <v>634</v>
      </c>
      <c r="B5940" s="2">
        <v>45720</v>
      </c>
      <c r="C5940" t="s">
        <v>10027</v>
      </c>
      <c r="D5940" t="s">
        <v>10032</v>
      </c>
      <c r="E5940" t="s">
        <v>10036</v>
      </c>
      <c r="F5940">
        <v>2</v>
      </c>
      <c r="G5940">
        <v>133.01</v>
      </c>
      <c r="H5940">
        <v>111.03</v>
      </c>
      <c r="I5940" t="s">
        <v>10039</v>
      </c>
      <c r="J5940">
        <f>F5940*G5940</f>
        <v>266.02</v>
      </c>
      <c r="K5940">
        <f>F5940*H5940</f>
        <v>222.06</v>
      </c>
      <c r="L5940">
        <f>J5940-K5940</f>
        <v>43.95999999999998</v>
      </c>
      <c r="M5940" s="5">
        <f>L5940/J5940</f>
        <v>0.16525073302759186</v>
      </c>
      <c r="N5940" t="str">
        <f>IF(ISNA(VLOOKUP(A5940,'Returns Data'!A:A,1,0)),"No","Yes")</f>
        <v>No</v>
      </c>
      <c r="O5940" t="s">
        <v>10085</v>
      </c>
      <c r="P5940" t="str">
        <f>IFERROR(VLOOKUP(A5940,'Ratings Data'!A:C,3,0),"No Rating")</f>
        <v>No Rating</v>
      </c>
      <c r="Q5940" t="s">
        <v>10057</v>
      </c>
      <c r="R5940" s="5">
        <f t="shared" si="92"/>
        <v>-0.8154202689388157</v>
      </c>
    </row>
    <row r="5941" spans="1:18" x14ac:dyDescent="0.3">
      <c r="A5941" t="s">
        <v>1382</v>
      </c>
      <c r="B5941" s="2">
        <v>45720</v>
      </c>
      <c r="C5941" t="s">
        <v>10013</v>
      </c>
      <c r="D5941" t="s">
        <v>10030</v>
      </c>
      <c r="E5941" t="s">
        <v>10035</v>
      </c>
      <c r="F5941">
        <v>9</v>
      </c>
      <c r="G5941">
        <v>384.34</v>
      </c>
      <c r="H5941">
        <v>338.45</v>
      </c>
      <c r="I5941" t="s">
        <v>10039</v>
      </c>
      <c r="J5941">
        <f>F5941*G5941</f>
        <v>3459.06</v>
      </c>
      <c r="K5941">
        <f>F5941*H5941</f>
        <v>3046.0499999999997</v>
      </c>
      <c r="L5941">
        <f>J5941-K5941</f>
        <v>413.01000000000022</v>
      </c>
      <c r="M5941" s="5">
        <f>L5941/J5941</f>
        <v>0.11939949003486502</v>
      </c>
      <c r="N5941" t="str">
        <f>IF(ISNA(VLOOKUP(A5941,'Returns Data'!A:A,1,0)),"No","Yes")</f>
        <v>No</v>
      </c>
      <c r="O5941" t="s">
        <v>10085</v>
      </c>
      <c r="P5941" t="str">
        <f>IFERROR(VLOOKUP(A5941,'Ratings Data'!A:C,3,0),"No Rating")</f>
        <v>No Rating</v>
      </c>
      <c r="Q5941" t="s">
        <v>10057</v>
      </c>
      <c r="R5941" s="5">
        <f t="shared" si="92"/>
        <v>12.003007292684762</v>
      </c>
    </row>
    <row r="5942" spans="1:18" x14ac:dyDescent="0.3">
      <c r="A5942" t="s">
        <v>1895</v>
      </c>
      <c r="B5942" s="2">
        <v>45720</v>
      </c>
      <c r="C5942" t="s">
        <v>10023</v>
      </c>
      <c r="D5942" t="s">
        <v>10033</v>
      </c>
      <c r="E5942" t="s">
        <v>10034</v>
      </c>
      <c r="F5942">
        <v>18</v>
      </c>
      <c r="G5942">
        <v>15.78</v>
      </c>
      <c r="H5942">
        <v>10.98</v>
      </c>
      <c r="I5942" t="s">
        <v>10040</v>
      </c>
      <c r="J5942">
        <f>F5942*G5942</f>
        <v>284.03999999999996</v>
      </c>
      <c r="K5942">
        <f>F5942*H5942</f>
        <v>197.64000000000001</v>
      </c>
      <c r="L5942">
        <f>J5942-K5942</f>
        <v>86.399999999999949</v>
      </c>
      <c r="M5942" s="5">
        <f>L5942/J5942</f>
        <v>0.3041825095057033</v>
      </c>
      <c r="N5942" t="str">
        <f>IF(ISNA(VLOOKUP(A5942,'Returns Data'!A:A,1,0)),"No","Yes")</f>
        <v>No</v>
      </c>
      <c r="O5942" t="s">
        <v>10085</v>
      </c>
      <c r="P5942" t="str">
        <f>IFERROR(VLOOKUP(A5942,'Ratings Data'!A:C,3,0),"No Rating")</f>
        <v>No Rating</v>
      </c>
      <c r="Q5942" t="s">
        <v>10057</v>
      </c>
      <c r="R5942" s="5">
        <f t="shared" si="92"/>
        <v>-0.91788520580735811</v>
      </c>
    </row>
    <row r="5943" spans="1:18" x14ac:dyDescent="0.3">
      <c r="A5943" t="s">
        <v>1902</v>
      </c>
      <c r="B5943" s="2">
        <v>45720</v>
      </c>
      <c r="C5943" t="s">
        <v>10019</v>
      </c>
      <c r="D5943" t="s">
        <v>10031</v>
      </c>
      <c r="E5943" t="s">
        <v>10038</v>
      </c>
      <c r="F5943">
        <v>8</v>
      </c>
      <c r="G5943">
        <v>214.82</v>
      </c>
      <c r="H5943">
        <v>171.12</v>
      </c>
      <c r="I5943" t="s">
        <v>10040</v>
      </c>
      <c r="J5943">
        <f>F5943*G5943</f>
        <v>1718.56</v>
      </c>
      <c r="K5943">
        <f>F5943*H5943</f>
        <v>1368.96</v>
      </c>
      <c r="L5943">
        <f>J5943-K5943</f>
        <v>349.59999999999991</v>
      </c>
      <c r="M5943" s="5">
        <f>L5943/J5943</f>
        <v>0.2034261241970021</v>
      </c>
      <c r="N5943" t="str">
        <f>IF(ISNA(VLOOKUP(A5943,'Returns Data'!A:A,1,0)),"No","Yes")</f>
        <v>No</v>
      </c>
      <c r="O5943" t="s">
        <v>10085</v>
      </c>
      <c r="P5943" t="str">
        <f>IFERROR(VLOOKUP(A5943,'Ratings Data'!A:C,3,0),"No Rating")</f>
        <v>No Rating</v>
      </c>
      <c r="Q5943" t="s">
        <v>10057</v>
      </c>
      <c r="R5943" s="5">
        <f t="shared" si="92"/>
        <v>5.0504154344458536</v>
      </c>
    </row>
    <row r="5944" spans="1:18" x14ac:dyDescent="0.3">
      <c r="A5944" t="s">
        <v>3684</v>
      </c>
      <c r="B5944" s="2">
        <v>45720</v>
      </c>
      <c r="C5944" t="s">
        <v>10017</v>
      </c>
      <c r="D5944" t="s">
        <v>10032</v>
      </c>
      <c r="E5944" t="s">
        <v>10037</v>
      </c>
      <c r="F5944">
        <v>15</v>
      </c>
      <c r="G5944">
        <v>126.7</v>
      </c>
      <c r="H5944">
        <v>105.3</v>
      </c>
      <c r="I5944" t="s">
        <v>10040</v>
      </c>
      <c r="J5944">
        <f>F5944*G5944</f>
        <v>1900.5</v>
      </c>
      <c r="K5944">
        <f>F5944*H5944</f>
        <v>1579.5</v>
      </c>
      <c r="L5944">
        <f>J5944-K5944</f>
        <v>321</v>
      </c>
      <c r="M5944" s="5">
        <f>L5944/J5944</f>
        <v>0.16890292028413575</v>
      </c>
      <c r="N5944" t="str">
        <f>IF(ISNA(VLOOKUP(A5944,'Returns Data'!A:A,1,0)),"No","Yes")</f>
        <v>No</v>
      </c>
      <c r="O5944" t="s">
        <v>10085</v>
      </c>
      <c r="P5944" t="str">
        <f>IFERROR(VLOOKUP(A5944,'Ratings Data'!A:C,3,0),"No Rating")</f>
        <v>No Rating</v>
      </c>
      <c r="Q5944" t="s">
        <v>10057</v>
      </c>
      <c r="R5944" s="5">
        <f t="shared" si="92"/>
        <v>0.10586770319337123</v>
      </c>
    </row>
    <row r="5945" spans="1:18" x14ac:dyDescent="0.3">
      <c r="A5945" t="s">
        <v>4168</v>
      </c>
      <c r="B5945" s="2">
        <v>45720</v>
      </c>
      <c r="C5945" t="s">
        <v>10016</v>
      </c>
      <c r="D5945" t="s">
        <v>10032</v>
      </c>
      <c r="E5945" t="s">
        <v>10038</v>
      </c>
      <c r="F5945">
        <v>17</v>
      </c>
      <c r="G5945">
        <v>177.13</v>
      </c>
      <c r="H5945">
        <v>139.30000000000001</v>
      </c>
      <c r="I5945" t="s">
        <v>10040</v>
      </c>
      <c r="J5945">
        <f>F5945*G5945</f>
        <v>3011.21</v>
      </c>
      <c r="K5945">
        <f>F5945*H5945</f>
        <v>2368.1000000000004</v>
      </c>
      <c r="L5945">
        <f>J5945-K5945</f>
        <v>643.10999999999967</v>
      </c>
      <c r="M5945" s="5">
        <f>L5945/J5945</f>
        <v>0.21357195280302591</v>
      </c>
      <c r="N5945" t="str">
        <f>IF(ISNA(VLOOKUP(A5945,'Returns Data'!A:A,1,0)),"No","Yes")</f>
        <v>No</v>
      </c>
      <c r="O5945" t="s">
        <v>10085</v>
      </c>
      <c r="P5945" t="str">
        <f>IFERROR(VLOOKUP(A5945,'Ratings Data'!A:C,3,0),"No Rating")</f>
        <v>No Rating</v>
      </c>
      <c r="Q5945" t="s">
        <v>10057</v>
      </c>
      <c r="R5945" s="5">
        <f t="shared" si="92"/>
        <v>0.58443041304919763</v>
      </c>
    </row>
    <row r="5946" spans="1:18" x14ac:dyDescent="0.3">
      <c r="A5946" t="s">
        <v>4256</v>
      </c>
      <c r="B5946" s="2">
        <v>45720</v>
      </c>
      <c r="C5946" t="s">
        <v>10011</v>
      </c>
      <c r="D5946" t="s">
        <v>10029</v>
      </c>
      <c r="E5946" t="s">
        <v>10037</v>
      </c>
      <c r="F5946">
        <v>9</v>
      </c>
      <c r="G5946">
        <v>94.57</v>
      </c>
      <c r="H5946">
        <v>70.17</v>
      </c>
      <c r="I5946" t="s">
        <v>10040</v>
      </c>
      <c r="J5946">
        <f>F5946*G5946</f>
        <v>851.12999999999988</v>
      </c>
      <c r="K5946">
        <f>F5946*H5946</f>
        <v>631.53</v>
      </c>
      <c r="L5946">
        <f>J5946-K5946</f>
        <v>219.59999999999991</v>
      </c>
      <c r="M5946" s="5">
        <f>L5946/J5946</f>
        <v>0.25800993972718617</v>
      </c>
      <c r="N5946" t="str">
        <f>IF(ISNA(VLOOKUP(A5946,'Returns Data'!A:A,1,0)),"No","Yes")</f>
        <v>No</v>
      </c>
      <c r="O5946" t="s">
        <v>10085</v>
      </c>
      <c r="P5946" t="str">
        <f>IFERROR(VLOOKUP(A5946,'Ratings Data'!A:C,3,0),"No Rating")</f>
        <v>No Rating</v>
      </c>
      <c r="Q5946" t="s">
        <v>10057</v>
      </c>
      <c r="R5946" s="5">
        <f t="shared" si="92"/>
        <v>-0.71734618309583187</v>
      </c>
    </row>
    <row r="5947" spans="1:18" x14ac:dyDescent="0.3">
      <c r="A5947" t="s">
        <v>4312</v>
      </c>
      <c r="B5947" s="2">
        <v>45720</v>
      </c>
      <c r="C5947" t="s">
        <v>10025</v>
      </c>
      <c r="D5947" t="s">
        <v>10033</v>
      </c>
      <c r="E5947" t="s">
        <v>10038</v>
      </c>
      <c r="F5947">
        <v>14</v>
      </c>
      <c r="G5947">
        <v>90.99</v>
      </c>
      <c r="H5947">
        <v>54.66</v>
      </c>
      <c r="I5947" t="s">
        <v>10040</v>
      </c>
      <c r="J5947">
        <f>F5947*G5947</f>
        <v>1273.8599999999999</v>
      </c>
      <c r="K5947">
        <f>F5947*H5947</f>
        <v>765.24</v>
      </c>
      <c r="L5947">
        <f>J5947-K5947</f>
        <v>508.61999999999989</v>
      </c>
      <c r="M5947" s="5">
        <f>L5947/J5947</f>
        <v>0.39927464556544667</v>
      </c>
      <c r="N5947" t="str">
        <f>IF(ISNA(VLOOKUP(A5947,'Returns Data'!A:A,1,0)),"No","Yes")</f>
        <v>No</v>
      </c>
      <c r="O5947" t="s">
        <v>10085</v>
      </c>
      <c r="P5947">
        <f>IFERROR(VLOOKUP(A5947,'Ratings Data'!A:C,3,0),"No Rating")</f>
        <v>1</v>
      </c>
      <c r="Q5947" t="s">
        <v>10057</v>
      </c>
      <c r="R5947" s="5">
        <f t="shared" si="92"/>
        <v>0.49666913397483353</v>
      </c>
    </row>
    <row r="5948" spans="1:18" x14ac:dyDescent="0.3">
      <c r="A5948" t="s">
        <v>4378</v>
      </c>
      <c r="B5948" s="2">
        <v>45720</v>
      </c>
      <c r="C5948" t="s">
        <v>10027</v>
      </c>
      <c r="D5948" t="s">
        <v>10032</v>
      </c>
      <c r="E5948" t="s">
        <v>10037</v>
      </c>
      <c r="F5948">
        <v>3</v>
      </c>
      <c r="G5948">
        <v>259.06</v>
      </c>
      <c r="H5948">
        <v>162.96</v>
      </c>
      <c r="I5948" t="s">
        <v>10039</v>
      </c>
      <c r="J5948">
        <f>F5948*G5948</f>
        <v>777.18000000000006</v>
      </c>
      <c r="K5948">
        <f>F5948*H5948</f>
        <v>488.88</v>
      </c>
      <c r="L5948">
        <f>J5948-K5948</f>
        <v>288.30000000000007</v>
      </c>
      <c r="M5948" s="5">
        <f>L5948/J5948</f>
        <v>0.37095653516559873</v>
      </c>
      <c r="N5948" t="str">
        <f>IF(ISNA(VLOOKUP(A5948,'Returns Data'!A:A,1,0)),"No","Yes")</f>
        <v>No</v>
      </c>
      <c r="O5948" t="s">
        <v>10085</v>
      </c>
      <c r="P5948" t="str">
        <f>IFERROR(VLOOKUP(A5948,'Ratings Data'!A:C,3,0),"No Rating")</f>
        <v>No Rating</v>
      </c>
      <c r="Q5948" t="s">
        <v>10057</v>
      </c>
      <c r="R5948" s="5">
        <f t="shared" si="92"/>
        <v>-0.3899015590410248</v>
      </c>
    </row>
    <row r="5949" spans="1:18" x14ac:dyDescent="0.3">
      <c r="A5949" t="s">
        <v>4714</v>
      </c>
      <c r="B5949" s="2">
        <v>45720</v>
      </c>
      <c r="C5949" t="s">
        <v>10017</v>
      </c>
      <c r="D5949" t="s">
        <v>10032</v>
      </c>
      <c r="E5949" t="s">
        <v>10034</v>
      </c>
      <c r="F5949">
        <v>12</v>
      </c>
      <c r="G5949">
        <v>438.06</v>
      </c>
      <c r="H5949">
        <v>379.58</v>
      </c>
      <c r="I5949" t="s">
        <v>10039</v>
      </c>
      <c r="J5949">
        <f>F5949*G5949</f>
        <v>5256.72</v>
      </c>
      <c r="K5949">
        <f>F5949*H5949</f>
        <v>4554.96</v>
      </c>
      <c r="L5949">
        <f>J5949-K5949</f>
        <v>701.76000000000022</v>
      </c>
      <c r="M5949" s="5">
        <f>L5949/J5949</f>
        <v>0.13349769437976536</v>
      </c>
      <c r="N5949" t="str">
        <f>IF(ISNA(VLOOKUP(A5949,'Returns Data'!A:A,1,0)),"No","Yes")</f>
        <v>No</v>
      </c>
      <c r="O5949" t="s">
        <v>10085</v>
      </c>
      <c r="P5949">
        <f>IFERROR(VLOOKUP(A5949,'Ratings Data'!A:C,3,0),"No Rating")</f>
        <v>4</v>
      </c>
      <c r="Q5949" t="s">
        <v>10057</v>
      </c>
      <c r="R5949" s="5">
        <f t="shared" si="92"/>
        <v>5.7638384930132007</v>
      </c>
    </row>
    <row r="5950" spans="1:18" x14ac:dyDescent="0.3">
      <c r="A5950" t="s">
        <v>5295</v>
      </c>
      <c r="B5950" s="2">
        <v>45720</v>
      </c>
      <c r="C5950" t="s">
        <v>10014</v>
      </c>
      <c r="D5950" t="s">
        <v>10030</v>
      </c>
      <c r="E5950" t="s">
        <v>10037</v>
      </c>
      <c r="F5950">
        <v>20</v>
      </c>
      <c r="G5950">
        <v>323.61</v>
      </c>
      <c r="H5950">
        <v>211.77</v>
      </c>
      <c r="I5950" t="s">
        <v>10040</v>
      </c>
      <c r="J5950">
        <f>F5950*G5950</f>
        <v>6472.2000000000007</v>
      </c>
      <c r="K5950">
        <f>F5950*H5950</f>
        <v>4235.4000000000005</v>
      </c>
      <c r="L5950">
        <f>J5950-K5950</f>
        <v>2236.8000000000002</v>
      </c>
      <c r="M5950" s="5">
        <f>L5950/J5950</f>
        <v>0.34560118661351624</v>
      </c>
      <c r="N5950" t="str">
        <f>IF(ISNA(VLOOKUP(A5950,'Returns Data'!A:A,1,0)),"No","Yes")</f>
        <v>No</v>
      </c>
      <c r="O5950" t="s">
        <v>10085</v>
      </c>
      <c r="P5950" t="str">
        <f>IFERROR(VLOOKUP(A5950,'Ratings Data'!A:C,3,0),"No Rating")</f>
        <v>No Rating</v>
      </c>
      <c r="Q5950" t="s">
        <v>10057</v>
      </c>
      <c r="R5950" s="5">
        <f t="shared" si="92"/>
        <v>0.23122403323745613</v>
      </c>
    </row>
    <row r="5951" spans="1:18" x14ac:dyDescent="0.3">
      <c r="A5951" t="s">
        <v>5306</v>
      </c>
      <c r="B5951" s="2">
        <v>45720</v>
      </c>
      <c r="C5951" t="s">
        <v>10011</v>
      </c>
      <c r="D5951" t="s">
        <v>10029</v>
      </c>
      <c r="E5951" t="s">
        <v>10034</v>
      </c>
      <c r="F5951">
        <v>7</v>
      </c>
      <c r="G5951">
        <v>14.34</v>
      </c>
      <c r="H5951">
        <v>8.73</v>
      </c>
      <c r="I5951" t="s">
        <v>10039</v>
      </c>
      <c r="J5951">
        <f>F5951*G5951</f>
        <v>100.38</v>
      </c>
      <c r="K5951">
        <f>F5951*H5951</f>
        <v>61.11</v>
      </c>
      <c r="L5951">
        <f>J5951-K5951</f>
        <v>39.269999999999996</v>
      </c>
      <c r="M5951" s="5">
        <f>L5951/J5951</f>
        <v>0.39121338912133891</v>
      </c>
      <c r="N5951" t="str">
        <f>IF(ISNA(VLOOKUP(A5951,'Returns Data'!A:A,1,0)),"No","Yes")</f>
        <v>No</v>
      </c>
      <c r="O5951" t="s">
        <v>10085</v>
      </c>
      <c r="P5951" t="str">
        <f>IFERROR(VLOOKUP(A5951,'Ratings Data'!A:C,3,0),"No Rating")</f>
        <v>No Rating</v>
      </c>
      <c r="Q5951" t="s">
        <v>10057</v>
      </c>
      <c r="R5951" s="5">
        <f t="shared" si="92"/>
        <v>-0.9844905905256327</v>
      </c>
    </row>
    <row r="5952" spans="1:18" x14ac:dyDescent="0.3">
      <c r="A5952" t="s">
        <v>6215</v>
      </c>
      <c r="B5952" s="2">
        <v>45720</v>
      </c>
      <c r="C5952" t="s">
        <v>10022</v>
      </c>
      <c r="D5952" t="s">
        <v>10033</v>
      </c>
      <c r="E5952" t="s">
        <v>10035</v>
      </c>
      <c r="F5952">
        <v>16</v>
      </c>
      <c r="G5952">
        <v>93.02</v>
      </c>
      <c r="H5952">
        <v>68.260000000000005</v>
      </c>
      <c r="I5952" t="s">
        <v>10040</v>
      </c>
      <c r="J5952">
        <f>F5952*G5952</f>
        <v>1488.32</v>
      </c>
      <c r="K5952">
        <f>F5952*H5952</f>
        <v>1092.1600000000001</v>
      </c>
      <c r="L5952">
        <f>J5952-K5952</f>
        <v>396.15999999999985</v>
      </c>
      <c r="M5952" s="5">
        <f>L5952/J5952</f>
        <v>0.26617931627606956</v>
      </c>
      <c r="N5952" t="str">
        <f>IF(ISNA(VLOOKUP(A5952,'Returns Data'!A:A,1,0)),"No","Yes")</f>
        <v>No</v>
      </c>
      <c r="O5952" t="s">
        <v>10085</v>
      </c>
      <c r="P5952" t="str">
        <f>IFERROR(VLOOKUP(A5952,'Ratings Data'!A:C,3,0),"No Rating")</f>
        <v>No Rating</v>
      </c>
      <c r="Q5952" t="s">
        <v>10057</v>
      </c>
      <c r="R5952" s="5">
        <f t="shared" si="92"/>
        <v>13.826857939828653</v>
      </c>
    </row>
    <row r="5953" spans="1:18" x14ac:dyDescent="0.3">
      <c r="A5953" t="s">
        <v>6471</v>
      </c>
      <c r="B5953" s="2">
        <v>45720</v>
      </c>
      <c r="C5953" t="s">
        <v>10011</v>
      </c>
      <c r="D5953" t="s">
        <v>10029</v>
      </c>
      <c r="E5953" t="s">
        <v>10037</v>
      </c>
      <c r="F5953">
        <v>4</v>
      </c>
      <c r="G5953">
        <v>345.1</v>
      </c>
      <c r="H5953">
        <v>263.19</v>
      </c>
      <c r="I5953" t="s">
        <v>10039</v>
      </c>
      <c r="J5953">
        <f>F5953*G5953</f>
        <v>1380.4</v>
      </c>
      <c r="K5953">
        <f>F5953*H5953</f>
        <v>1052.76</v>
      </c>
      <c r="L5953">
        <f>J5953-K5953</f>
        <v>327.6400000000001</v>
      </c>
      <c r="M5953" s="5">
        <f>L5953/J5953</f>
        <v>0.23735149232106642</v>
      </c>
      <c r="N5953" t="str">
        <f>IF(ISNA(VLOOKUP(A5953,'Returns Data'!A:A,1,0)),"No","Yes")</f>
        <v>No</v>
      </c>
      <c r="O5953" t="s">
        <v>10085</v>
      </c>
      <c r="P5953" t="str">
        <f>IFERROR(VLOOKUP(A5953,'Ratings Data'!A:C,3,0),"No Rating")</f>
        <v>No Rating</v>
      </c>
      <c r="Q5953" t="s">
        <v>10057</v>
      </c>
      <c r="R5953" s="5">
        <f t="shared" si="92"/>
        <v>-7.2511287895076229E-2</v>
      </c>
    </row>
    <row r="5954" spans="1:18" x14ac:dyDescent="0.3">
      <c r="A5954" t="s">
        <v>7165</v>
      </c>
      <c r="B5954" s="2">
        <v>45720</v>
      </c>
      <c r="C5954" t="s">
        <v>10015</v>
      </c>
      <c r="D5954" t="s">
        <v>10031</v>
      </c>
      <c r="E5954" t="s">
        <v>10037</v>
      </c>
      <c r="F5954">
        <v>10</v>
      </c>
      <c r="G5954">
        <v>388.12</v>
      </c>
      <c r="H5954">
        <v>235.36</v>
      </c>
      <c r="I5954" t="s">
        <v>10040</v>
      </c>
      <c r="J5954">
        <f>F5954*G5954</f>
        <v>3881.2</v>
      </c>
      <c r="K5954">
        <f>F5954*H5954</f>
        <v>2353.6000000000004</v>
      </c>
      <c r="L5954">
        <f>J5954-K5954</f>
        <v>1527.5999999999995</v>
      </c>
      <c r="M5954" s="5">
        <f>L5954/J5954</f>
        <v>0.39358961146037297</v>
      </c>
      <c r="N5954" t="str">
        <f>IF(ISNA(VLOOKUP(A5954,'Returns Data'!A:A,1,0)),"No","Yes")</f>
        <v>No</v>
      </c>
      <c r="O5954" t="s">
        <v>10085</v>
      </c>
      <c r="P5954" t="str">
        <f>IFERROR(VLOOKUP(A5954,'Ratings Data'!A:C,3,0),"No Rating")</f>
        <v>No Rating</v>
      </c>
      <c r="Q5954" t="s">
        <v>10057</v>
      </c>
      <c r="R5954" s="5">
        <f t="shared" si="92"/>
        <v>1.8116487974500142</v>
      </c>
    </row>
    <row r="5955" spans="1:18" x14ac:dyDescent="0.3">
      <c r="A5955" t="s">
        <v>7428</v>
      </c>
      <c r="B5955" s="2">
        <v>45720</v>
      </c>
      <c r="C5955" t="s">
        <v>10009</v>
      </c>
      <c r="D5955" t="s">
        <v>10029</v>
      </c>
      <c r="E5955" t="s">
        <v>10038</v>
      </c>
      <c r="F5955">
        <v>4</v>
      </c>
      <c r="G5955">
        <v>475.81</v>
      </c>
      <c r="H5955">
        <v>425.47</v>
      </c>
      <c r="I5955" t="s">
        <v>10040</v>
      </c>
      <c r="J5955">
        <f>F5955*G5955</f>
        <v>1903.24</v>
      </c>
      <c r="K5955">
        <f>F5955*H5955</f>
        <v>1701.88</v>
      </c>
      <c r="L5955">
        <f>J5955-K5955</f>
        <v>201.3599999999999</v>
      </c>
      <c r="M5955" s="5">
        <f>L5955/J5955</f>
        <v>0.10579853302788923</v>
      </c>
      <c r="N5955" t="str">
        <f>IF(ISNA(VLOOKUP(A5955,'Returns Data'!A:A,1,0)),"No","Yes")</f>
        <v>No</v>
      </c>
      <c r="O5955" t="s">
        <v>10085</v>
      </c>
      <c r="P5955" t="str">
        <f>IFERROR(VLOOKUP(A5955,'Ratings Data'!A:C,3,0),"No Rating")</f>
        <v>No Rating</v>
      </c>
      <c r="Q5955" t="s">
        <v>10057</v>
      </c>
      <c r="R5955" s="5">
        <f t="shared" si="92"/>
        <v>-0.50962588890034011</v>
      </c>
    </row>
    <row r="5956" spans="1:18" x14ac:dyDescent="0.3">
      <c r="A5956" t="s">
        <v>7870</v>
      </c>
      <c r="B5956" s="2">
        <v>45720</v>
      </c>
      <c r="C5956" t="s">
        <v>10022</v>
      </c>
      <c r="D5956" t="s">
        <v>10033</v>
      </c>
      <c r="E5956" t="s">
        <v>10034</v>
      </c>
      <c r="F5956">
        <v>19</v>
      </c>
      <c r="G5956">
        <v>494.79</v>
      </c>
      <c r="H5956">
        <v>333.56</v>
      </c>
      <c r="I5956" t="s">
        <v>10039</v>
      </c>
      <c r="J5956">
        <f>F5956*G5956</f>
        <v>9401.01</v>
      </c>
      <c r="K5956">
        <f>F5956*H5956</f>
        <v>6337.64</v>
      </c>
      <c r="L5956">
        <f>J5956-K5956</f>
        <v>3063.37</v>
      </c>
      <c r="M5956" s="5">
        <f>L5956/J5956</f>
        <v>0.32585541340770829</v>
      </c>
      <c r="N5956" t="str">
        <f>IF(ISNA(VLOOKUP(A5956,'Returns Data'!A:A,1,0)),"No","Yes")</f>
        <v>No</v>
      </c>
      <c r="O5956" t="s">
        <v>10085</v>
      </c>
      <c r="P5956" t="str">
        <f>IFERROR(VLOOKUP(A5956,'Ratings Data'!A:C,3,0),"No Rating")</f>
        <v>No Rating</v>
      </c>
      <c r="Q5956" t="s">
        <v>10057</v>
      </c>
      <c r="R5956" s="5">
        <f t="shared" ref="R5956:R6019" si="93">(J5956-J5955)/J5955</f>
        <v>3.9394768920367373</v>
      </c>
    </row>
    <row r="5957" spans="1:18" x14ac:dyDescent="0.3">
      <c r="A5957" t="s">
        <v>7977</v>
      </c>
      <c r="B5957" s="2">
        <v>45720</v>
      </c>
      <c r="C5957" t="s">
        <v>10019</v>
      </c>
      <c r="D5957" t="s">
        <v>10031</v>
      </c>
      <c r="E5957" t="s">
        <v>10038</v>
      </c>
      <c r="F5957">
        <v>12</v>
      </c>
      <c r="G5957">
        <v>50.96</v>
      </c>
      <c r="H5957">
        <v>37.83</v>
      </c>
      <c r="I5957" t="s">
        <v>10040</v>
      </c>
      <c r="J5957">
        <f>F5957*G5957</f>
        <v>611.52</v>
      </c>
      <c r="K5957">
        <f>F5957*H5957</f>
        <v>453.96</v>
      </c>
      <c r="L5957">
        <f>J5957-K5957</f>
        <v>157.56</v>
      </c>
      <c r="M5957" s="5">
        <f>L5957/J5957</f>
        <v>0.25765306122448983</v>
      </c>
      <c r="N5957" t="str">
        <f>IF(ISNA(VLOOKUP(A5957,'Returns Data'!A:A,1,0)),"No","Yes")</f>
        <v>No</v>
      </c>
      <c r="O5957" t="s">
        <v>10085</v>
      </c>
      <c r="P5957" t="str">
        <f>IFERROR(VLOOKUP(A5957,'Ratings Data'!A:C,3,0),"No Rating")</f>
        <v>No Rating</v>
      </c>
      <c r="Q5957" t="s">
        <v>10057</v>
      </c>
      <c r="R5957" s="5">
        <f t="shared" si="93"/>
        <v>-0.93495167008651192</v>
      </c>
    </row>
    <row r="5958" spans="1:18" x14ac:dyDescent="0.3">
      <c r="A5958" t="s">
        <v>8028</v>
      </c>
      <c r="B5958" s="2">
        <v>45720</v>
      </c>
      <c r="C5958" t="s">
        <v>10018</v>
      </c>
      <c r="D5958" t="s">
        <v>10033</v>
      </c>
      <c r="E5958" t="s">
        <v>10036</v>
      </c>
      <c r="F5958">
        <v>15</v>
      </c>
      <c r="G5958">
        <v>278.33</v>
      </c>
      <c r="H5958">
        <v>235.69</v>
      </c>
      <c r="I5958" t="s">
        <v>10039</v>
      </c>
      <c r="J5958">
        <f>F5958*G5958</f>
        <v>4174.95</v>
      </c>
      <c r="K5958">
        <f>F5958*H5958</f>
        <v>3535.35</v>
      </c>
      <c r="L5958">
        <f>J5958-K5958</f>
        <v>639.59999999999991</v>
      </c>
      <c r="M5958" s="5">
        <f>L5958/J5958</f>
        <v>0.15319943951424567</v>
      </c>
      <c r="N5958" t="str">
        <f>IF(ISNA(VLOOKUP(A5958,'Returns Data'!A:A,1,0)),"No","Yes")</f>
        <v>No</v>
      </c>
      <c r="O5958" t="s">
        <v>10085</v>
      </c>
      <c r="P5958" t="str">
        <f>IFERROR(VLOOKUP(A5958,'Ratings Data'!A:C,3,0),"No Rating")</f>
        <v>No Rating</v>
      </c>
      <c r="Q5958" t="s">
        <v>10057</v>
      </c>
      <c r="R5958" s="5">
        <f t="shared" si="93"/>
        <v>5.827168367346939</v>
      </c>
    </row>
    <row r="5959" spans="1:18" x14ac:dyDescent="0.3">
      <c r="A5959" t="s">
        <v>8837</v>
      </c>
      <c r="B5959" s="2">
        <v>45720</v>
      </c>
      <c r="C5959" t="s">
        <v>10016</v>
      </c>
      <c r="D5959" t="s">
        <v>10032</v>
      </c>
      <c r="E5959" t="s">
        <v>10035</v>
      </c>
      <c r="F5959">
        <v>12</v>
      </c>
      <c r="G5959">
        <v>252.92</v>
      </c>
      <c r="H5959">
        <v>214.36</v>
      </c>
      <c r="I5959" t="s">
        <v>10040</v>
      </c>
      <c r="J5959">
        <f>F5959*G5959</f>
        <v>3035.04</v>
      </c>
      <c r="K5959">
        <f>F5959*H5959</f>
        <v>2572.3200000000002</v>
      </c>
      <c r="L5959">
        <f>J5959-K5959</f>
        <v>462.7199999999998</v>
      </c>
      <c r="M5959" s="5">
        <f>L5959/J5959</f>
        <v>0.15245927566028777</v>
      </c>
      <c r="N5959" t="str">
        <f>IF(ISNA(VLOOKUP(A5959,'Returns Data'!A:A,1,0)),"No","Yes")</f>
        <v>No</v>
      </c>
      <c r="O5959" t="s">
        <v>10085</v>
      </c>
      <c r="P5959" t="str">
        <f>IFERROR(VLOOKUP(A5959,'Ratings Data'!A:C,3,0),"No Rating")</f>
        <v>No Rating</v>
      </c>
      <c r="Q5959" t="s">
        <v>10057</v>
      </c>
      <c r="R5959" s="5">
        <f t="shared" si="93"/>
        <v>-0.2730356052168289</v>
      </c>
    </row>
    <row r="5960" spans="1:18" x14ac:dyDescent="0.3">
      <c r="A5960" t="s">
        <v>8914</v>
      </c>
      <c r="B5960" s="2">
        <v>45720</v>
      </c>
      <c r="C5960" t="s">
        <v>10011</v>
      </c>
      <c r="D5960" t="s">
        <v>10029</v>
      </c>
      <c r="E5960" t="s">
        <v>10036</v>
      </c>
      <c r="F5960">
        <v>8</v>
      </c>
      <c r="G5960">
        <v>245.28</v>
      </c>
      <c r="H5960">
        <v>188.97</v>
      </c>
      <c r="I5960" t="s">
        <v>10039</v>
      </c>
      <c r="J5960">
        <f>F5960*G5960</f>
        <v>1962.24</v>
      </c>
      <c r="K5960">
        <f>F5960*H5960</f>
        <v>1511.76</v>
      </c>
      <c r="L5960">
        <f>J5960-K5960</f>
        <v>450.48</v>
      </c>
      <c r="M5960" s="5">
        <f>L5960/J5960</f>
        <v>0.22957436399217221</v>
      </c>
      <c r="N5960" t="str">
        <f>IF(ISNA(VLOOKUP(A5960,'Returns Data'!A:A,1,0)),"No","Yes")</f>
        <v>No</v>
      </c>
      <c r="O5960" t="s">
        <v>10085</v>
      </c>
      <c r="P5960">
        <f>IFERROR(VLOOKUP(A5960,'Ratings Data'!A:C,3,0),"No Rating")</f>
        <v>4</v>
      </c>
      <c r="Q5960" t="s">
        <v>10057</v>
      </c>
      <c r="R5960" s="5">
        <f t="shared" si="93"/>
        <v>-0.3534714534240076</v>
      </c>
    </row>
    <row r="5961" spans="1:18" x14ac:dyDescent="0.3">
      <c r="A5961" t="s">
        <v>9830</v>
      </c>
      <c r="B5961" s="2">
        <v>45720</v>
      </c>
      <c r="C5961" t="s">
        <v>10025</v>
      </c>
      <c r="D5961" t="s">
        <v>10033</v>
      </c>
      <c r="E5961" t="s">
        <v>10038</v>
      </c>
      <c r="F5961">
        <v>15</v>
      </c>
      <c r="G5961">
        <v>163.43</v>
      </c>
      <c r="H5961">
        <v>141.87</v>
      </c>
      <c r="I5961" t="s">
        <v>10040</v>
      </c>
      <c r="J5961">
        <f>F5961*G5961</f>
        <v>2451.4500000000003</v>
      </c>
      <c r="K5961">
        <f>F5961*H5961</f>
        <v>2128.0500000000002</v>
      </c>
      <c r="L5961">
        <f>J5961-K5961</f>
        <v>323.40000000000009</v>
      </c>
      <c r="M5961" s="5">
        <f>L5961/J5961</f>
        <v>0.13192192375940773</v>
      </c>
      <c r="N5961" t="str">
        <f>IF(ISNA(VLOOKUP(A5961,'Returns Data'!A:A,1,0)),"No","Yes")</f>
        <v>No</v>
      </c>
      <c r="O5961" t="s">
        <v>10085</v>
      </c>
      <c r="P5961" t="str">
        <f>IFERROR(VLOOKUP(A5961,'Ratings Data'!A:C,3,0),"No Rating")</f>
        <v>No Rating</v>
      </c>
      <c r="Q5961" t="s">
        <v>10057</v>
      </c>
      <c r="R5961" s="5">
        <f t="shared" si="93"/>
        <v>0.24931201076320952</v>
      </c>
    </row>
    <row r="5962" spans="1:18" x14ac:dyDescent="0.3">
      <c r="A5962" t="s">
        <v>187</v>
      </c>
      <c r="B5962" s="2">
        <v>45721</v>
      </c>
      <c r="C5962" t="s">
        <v>10026</v>
      </c>
      <c r="D5962" t="s">
        <v>10031</v>
      </c>
      <c r="E5962" t="s">
        <v>10036</v>
      </c>
      <c r="F5962">
        <v>2</v>
      </c>
      <c r="G5962">
        <v>375.78</v>
      </c>
      <c r="H5962">
        <v>303.08999999999997</v>
      </c>
      <c r="I5962" t="s">
        <v>10039</v>
      </c>
      <c r="J5962">
        <f>F5962*G5962</f>
        <v>751.56</v>
      </c>
      <c r="K5962">
        <f>F5962*H5962</f>
        <v>606.17999999999995</v>
      </c>
      <c r="L5962">
        <f>J5962-K5962</f>
        <v>145.38</v>
      </c>
      <c r="M5962" s="5">
        <f>L5962/J5962</f>
        <v>0.19343764968864763</v>
      </c>
      <c r="N5962" t="str">
        <f>IF(ISNA(VLOOKUP(A5962,'Returns Data'!A:A,1,0)),"No","Yes")</f>
        <v>No</v>
      </c>
      <c r="O5962" t="s">
        <v>10085</v>
      </c>
      <c r="P5962" t="str">
        <f>IFERROR(VLOOKUP(A5962,'Ratings Data'!A:C,3,0),"No Rating")</f>
        <v>No Rating</v>
      </c>
      <c r="Q5962" t="s">
        <v>10057</v>
      </c>
      <c r="R5962" s="5">
        <f t="shared" si="93"/>
        <v>-0.69342226029492759</v>
      </c>
    </row>
    <row r="5963" spans="1:18" x14ac:dyDescent="0.3">
      <c r="A5963" t="s">
        <v>221</v>
      </c>
      <c r="B5963" s="2">
        <v>45721</v>
      </c>
      <c r="C5963" t="s">
        <v>10009</v>
      </c>
      <c r="D5963" t="s">
        <v>10029</v>
      </c>
      <c r="E5963" t="s">
        <v>10034</v>
      </c>
      <c r="F5963">
        <v>4</v>
      </c>
      <c r="G5963">
        <v>334.85</v>
      </c>
      <c r="H5963">
        <v>272.89999999999998</v>
      </c>
      <c r="I5963" t="s">
        <v>10040</v>
      </c>
      <c r="J5963">
        <f>F5963*G5963</f>
        <v>1339.4</v>
      </c>
      <c r="K5963">
        <f>F5963*H5963</f>
        <v>1091.5999999999999</v>
      </c>
      <c r="L5963">
        <f>J5963-K5963</f>
        <v>247.80000000000018</v>
      </c>
      <c r="M5963" s="5">
        <f>L5963/J5963</f>
        <v>0.18500821263252215</v>
      </c>
      <c r="N5963" t="str">
        <f>IF(ISNA(VLOOKUP(A5963,'Returns Data'!A:A,1,0)),"No","Yes")</f>
        <v>No</v>
      </c>
      <c r="O5963" t="s">
        <v>10085</v>
      </c>
      <c r="P5963" t="str">
        <f>IFERROR(VLOOKUP(A5963,'Ratings Data'!A:C,3,0),"No Rating")</f>
        <v>No Rating</v>
      </c>
      <c r="Q5963" t="s">
        <v>10057</v>
      </c>
      <c r="R5963" s="5">
        <f t="shared" si="93"/>
        <v>0.78215977433604789</v>
      </c>
    </row>
    <row r="5964" spans="1:18" x14ac:dyDescent="0.3">
      <c r="A5964" t="s">
        <v>625</v>
      </c>
      <c r="B5964" s="2">
        <v>45721</v>
      </c>
      <c r="C5964" t="s">
        <v>10020</v>
      </c>
      <c r="D5964" t="s">
        <v>10030</v>
      </c>
      <c r="E5964" t="s">
        <v>10036</v>
      </c>
      <c r="F5964">
        <v>2</v>
      </c>
      <c r="G5964">
        <v>219.44</v>
      </c>
      <c r="H5964">
        <v>159.6</v>
      </c>
      <c r="I5964" t="s">
        <v>10040</v>
      </c>
      <c r="J5964">
        <f>F5964*G5964</f>
        <v>438.88</v>
      </c>
      <c r="K5964">
        <f>F5964*H5964</f>
        <v>319.2</v>
      </c>
      <c r="L5964">
        <f>J5964-K5964</f>
        <v>119.68</v>
      </c>
      <c r="M5964" s="5">
        <f>L5964/J5964</f>
        <v>0.27269413051403574</v>
      </c>
      <c r="N5964" t="str">
        <f>IF(ISNA(VLOOKUP(A5964,'Returns Data'!A:A,1,0)),"No","Yes")</f>
        <v>No</v>
      </c>
      <c r="O5964" t="s">
        <v>10085</v>
      </c>
      <c r="P5964" t="str">
        <f>IFERROR(VLOOKUP(A5964,'Ratings Data'!A:C,3,0),"No Rating")</f>
        <v>No Rating</v>
      </c>
      <c r="Q5964" t="s">
        <v>10057</v>
      </c>
      <c r="R5964" s="5">
        <f t="shared" si="93"/>
        <v>-0.672330894430342</v>
      </c>
    </row>
    <row r="5965" spans="1:18" x14ac:dyDescent="0.3">
      <c r="A5965" t="s">
        <v>637</v>
      </c>
      <c r="B5965" s="2">
        <v>45721</v>
      </c>
      <c r="C5965" t="s">
        <v>10015</v>
      </c>
      <c r="D5965" t="s">
        <v>10031</v>
      </c>
      <c r="E5965" t="s">
        <v>10038</v>
      </c>
      <c r="F5965">
        <v>5</v>
      </c>
      <c r="G5965">
        <v>393.04</v>
      </c>
      <c r="H5965">
        <v>239.23</v>
      </c>
      <c r="I5965" t="s">
        <v>10040</v>
      </c>
      <c r="J5965">
        <f>F5965*G5965</f>
        <v>1965.2</v>
      </c>
      <c r="K5965">
        <f>F5965*H5965</f>
        <v>1196.1499999999999</v>
      </c>
      <c r="L5965">
        <f>J5965-K5965</f>
        <v>769.05000000000018</v>
      </c>
      <c r="M5965" s="5">
        <f>L5965/J5965</f>
        <v>0.39133421534703855</v>
      </c>
      <c r="N5965" t="str">
        <f>IF(ISNA(VLOOKUP(A5965,'Returns Data'!A:A,1,0)),"No","Yes")</f>
        <v>No</v>
      </c>
      <c r="O5965" t="s">
        <v>10085</v>
      </c>
      <c r="P5965" t="str">
        <f>IFERROR(VLOOKUP(A5965,'Ratings Data'!A:C,3,0),"No Rating")</f>
        <v>No Rating</v>
      </c>
      <c r="Q5965" t="s">
        <v>10057</v>
      </c>
      <c r="R5965" s="5">
        <f t="shared" si="93"/>
        <v>3.4777615749179733</v>
      </c>
    </row>
    <row r="5966" spans="1:18" x14ac:dyDescent="0.3">
      <c r="A5966" t="s">
        <v>751</v>
      </c>
      <c r="B5966" s="2">
        <v>45721</v>
      </c>
      <c r="C5966" t="s">
        <v>10015</v>
      </c>
      <c r="D5966" t="s">
        <v>10031</v>
      </c>
      <c r="E5966" t="s">
        <v>10036</v>
      </c>
      <c r="F5966">
        <v>10</v>
      </c>
      <c r="G5966">
        <v>449.21</v>
      </c>
      <c r="H5966">
        <v>284.7</v>
      </c>
      <c r="I5966" t="s">
        <v>10039</v>
      </c>
      <c r="J5966">
        <f>F5966*G5966</f>
        <v>4492.0999999999995</v>
      </c>
      <c r="K5966">
        <f>F5966*H5966</f>
        <v>2847</v>
      </c>
      <c r="L5966">
        <f>J5966-K5966</f>
        <v>1645.0999999999995</v>
      </c>
      <c r="M5966" s="5">
        <f>L5966/J5966</f>
        <v>0.36622069855969358</v>
      </c>
      <c r="N5966" t="str">
        <f>IF(ISNA(VLOOKUP(A5966,'Returns Data'!A:A,1,0)),"No","Yes")</f>
        <v>No</v>
      </c>
      <c r="O5966" t="s">
        <v>10085</v>
      </c>
      <c r="P5966" t="str">
        <f>IFERROR(VLOOKUP(A5966,'Ratings Data'!A:C,3,0),"No Rating")</f>
        <v>No Rating</v>
      </c>
      <c r="Q5966" t="s">
        <v>10057</v>
      </c>
      <c r="R5966" s="5">
        <f t="shared" si="93"/>
        <v>1.2858233258701401</v>
      </c>
    </row>
    <row r="5967" spans="1:18" x14ac:dyDescent="0.3">
      <c r="A5967" t="s">
        <v>763</v>
      </c>
      <c r="B5967" s="2">
        <v>45721</v>
      </c>
      <c r="C5967" t="s">
        <v>10027</v>
      </c>
      <c r="D5967" t="s">
        <v>10032</v>
      </c>
      <c r="E5967" t="s">
        <v>10034</v>
      </c>
      <c r="F5967">
        <v>8</v>
      </c>
      <c r="G5967">
        <v>138.43</v>
      </c>
      <c r="H5967">
        <v>112</v>
      </c>
      <c r="I5967" t="s">
        <v>10039</v>
      </c>
      <c r="J5967">
        <f>F5967*G5967</f>
        <v>1107.44</v>
      </c>
      <c r="K5967">
        <f>F5967*H5967</f>
        <v>896</v>
      </c>
      <c r="L5967">
        <f>J5967-K5967</f>
        <v>211.44000000000005</v>
      </c>
      <c r="M5967" s="5">
        <f>L5967/J5967</f>
        <v>0.19092682222061697</v>
      </c>
      <c r="N5967" t="str">
        <f>IF(ISNA(VLOOKUP(A5967,'Returns Data'!A:A,1,0)),"No","Yes")</f>
        <v>No</v>
      </c>
      <c r="O5967" t="s">
        <v>10085</v>
      </c>
      <c r="P5967">
        <f>IFERROR(VLOOKUP(A5967,'Ratings Data'!A:C,3,0),"No Rating")</f>
        <v>2</v>
      </c>
      <c r="Q5967" t="s">
        <v>10057</v>
      </c>
      <c r="R5967" s="5">
        <f t="shared" si="93"/>
        <v>-0.75346942410008677</v>
      </c>
    </row>
    <row r="5968" spans="1:18" x14ac:dyDescent="0.3">
      <c r="A5968" t="s">
        <v>1172</v>
      </c>
      <c r="B5968" s="2">
        <v>45721</v>
      </c>
      <c r="C5968" t="s">
        <v>10021</v>
      </c>
      <c r="D5968" t="s">
        <v>10031</v>
      </c>
      <c r="E5968" t="s">
        <v>10036</v>
      </c>
      <c r="F5968">
        <v>5</v>
      </c>
      <c r="G5968">
        <v>379.06</v>
      </c>
      <c r="H5968">
        <v>305.54000000000002</v>
      </c>
      <c r="I5968" t="s">
        <v>10039</v>
      </c>
      <c r="J5968">
        <f>F5968*G5968</f>
        <v>1895.3</v>
      </c>
      <c r="K5968">
        <f>F5968*H5968</f>
        <v>1527.7</v>
      </c>
      <c r="L5968">
        <f>J5968-K5968</f>
        <v>367.59999999999991</v>
      </c>
      <c r="M5968" s="5">
        <f>L5968/J5968</f>
        <v>0.19395346383158335</v>
      </c>
      <c r="N5968" t="str">
        <f>IF(ISNA(VLOOKUP(A5968,'Returns Data'!A:A,1,0)),"No","Yes")</f>
        <v>No</v>
      </c>
      <c r="O5968" t="s">
        <v>10085</v>
      </c>
      <c r="P5968" t="str">
        <f>IFERROR(VLOOKUP(A5968,'Ratings Data'!A:C,3,0),"No Rating")</f>
        <v>No Rating</v>
      </c>
      <c r="Q5968" t="s">
        <v>10057</v>
      </c>
      <c r="R5968" s="5">
        <f t="shared" si="93"/>
        <v>0.71142454670230426</v>
      </c>
    </row>
    <row r="5969" spans="1:18" x14ac:dyDescent="0.3">
      <c r="A5969" t="s">
        <v>1780</v>
      </c>
      <c r="B5969" s="2">
        <v>45721</v>
      </c>
      <c r="C5969" t="s">
        <v>10017</v>
      </c>
      <c r="D5969" t="s">
        <v>10032</v>
      </c>
      <c r="E5969" t="s">
        <v>10037</v>
      </c>
      <c r="F5969">
        <v>14</v>
      </c>
      <c r="G5969">
        <v>65.959999999999994</v>
      </c>
      <c r="H5969">
        <v>51.79</v>
      </c>
      <c r="I5969" t="s">
        <v>10040</v>
      </c>
      <c r="J5969">
        <f>F5969*G5969</f>
        <v>923.43999999999994</v>
      </c>
      <c r="K5969">
        <f>F5969*H5969</f>
        <v>725.06</v>
      </c>
      <c r="L5969">
        <f>J5969-K5969</f>
        <v>198.38</v>
      </c>
      <c r="M5969" s="5">
        <f>L5969/J5969</f>
        <v>0.21482716798059431</v>
      </c>
      <c r="N5969" t="str">
        <f>IF(ISNA(VLOOKUP(A5969,'Returns Data'!A:A,1,0)),"No","Yes")</f>
        <v>No</v>
      </c>
      <c r="O5969" t="s">
        <v>10085</v>
      </c>
      <c r="P5969" t="str">
        <f>IFERROR(VLOOKUP(A5969,'Ratings Data'!A:C,3,0),"No Rating")</f>
        <v>No Rating</v>
      </c>
      <c r="Q5969" t="s">
        <v>10057</v>
      </c>
      <c r="R5969" s="5">
        <f t="shared" si="93"/>
        <v>-0.51277370337149797</v>
      </c>
    </row>
    <row r="5970" spans="1:18" x14ac:dyDescent="0.3">
      <c r="A5970" t="s">
        <v>2663</v>
      </c>
      <c r="B5970" s="2">
        <v>45721</v>
      </c>
      <c r="C5970" t="s">
        <v>10009</v>
      </c>
      <c r="D5970" t="s">
        <v>10029</v>
      </c>
      <c r="E5970" t="s">
        <v>10037</v>
      </c>
      <c r="F5970">
        <v>18</v>
      </c>
      <c r="G5970">
        <v>88.74</v>
      </c>
      <c r="H5970">
        <v>56.36</v>
      </c>
      <c r="I5970" t="s">
        <v>10040</v>
      </c>
      <c r="J5970">
        <f>F5970*G5970</f>
        <v>1597.32</v>
      </c>
      <c r="K5970">
        <f>F5970*H5970</f>
        <v>1014.48</v>
      </c>
      <c r="L5970">
        <f>J5970-K5970</f>
        <v>582.83999999999992</v>
      </c>
      <c r="M5970" s="5">
        <f>L5970/J5970</f>
        <v>0.36488618435880094</v>
      </c>
      <c r="N5970" t="str">
        <f>IF(ISNA(VLOOKUP(A5970,'Returns Data'!A:A,1,0)),"No","Yes")</f>
        <v>No</v>
      </c>
      <c r="O5970" t="s">
        <v>10085</v>
      </c>
      <c r="P5970" t="str">
        <f>IFERROR(VLOOKUP(A5970,'Ratings Data'!A:C,3,0),"No Rating")</f>
        <v>No Rating</v>
      </c>
      <c r="Q5970" t="s">
        <v>10057</v>
      </c>
      <c r="R5970" s="5">
        <f t="shared" si="93"/>
        <v>0.72974963181148755</v>
      </c>
    </row>
    <row r="5971" spans="1:18" x14ac:dyDescent="0.3">
      <c r="A5971" t="s">
        <v>3129</v>
      </c>
      <c r="B5971" s="2">
        <v>45721</v>
      </c>
      <c r="C5971" t="s">
        <v>10013</v>
      </c>
      <c r="D5971" t="s">
        <v>10030</v>
      </c>
      <c r="E5971" t="s">
        <v>10037</v>
      </c>
      <c r="F5971">
        <v>20</v>
      </c>
      <c r="G5971">
        <v>424.17</v>
      </c>
      <c r="H5971">
        <v>376.96</v>
      </c>
      <c r="I5971" t="s">
        <v>10039</v>
      </c>
      <c r="J5971">
        <f>F5971*G5971</f>
        <v>8483.4</v>
      </c>
      <c r="K5971">
        <f>F5971*H5971</f>
        <v>7539.2</v>
      </c>
      <c r="L5971">
        <f>J5971-K5971</f>
        <v>944.19999999999982</v>
      </c>
      <c r="M5971" s="5">
        <f>L5971/J5971</f>
        <v>0.1112997147370158</v>
      </c>
      <c r="N5971" t="str">
        <f>IF(ISNA(VLOOKUP(A5971,'Returns Data'!A:A,1,0)),"No","Yes")</f>
        <v>No</v>
      </c>
      <c r="O5971" t="s">
        <v>10085</v>
      </c>
      <c r="P5971" t="str">
        <f>IFERROR(VLOOKUP(A5971,'Ratings Data'!A:C,3,0),"No Rating")</f>
        <v>No Rating</v>
      </c>
      <c r="Q5971" t="s">
        <v>10057</v>
      </c>
      <c r="R5971" s="5">
        <f t="shared" si="93"/>
        <v>4.3110209601081815</v>
      </c>
    </row>
    <row r="5972" spans="1:18" x14ac:dyDescent="0.3">
      <c r="A5972" t="s">
        <v>3149</v>
      </c>
      <c r="B5972" s="2">
        <v>45721</v>
      </c>
      <c r="C5972" t="s">
        <v>10023</v>
      </c>
      <c r="D5972" t="s">
        <v>10033</v>
      </c>
      <c r="E5972" t="s">
        <v>10034</v>
      </c>
      <c r="F5972">
        <v>5</v>
      </c>
      <c r="G5972">
        <v>470.04</v>
      </c>
      <c r="H5972">
        <v>413.69</v>
      </c>
      <c r="I5972" t="s">
        <v>10039</v>
      </c>
      <c r="J5972">
        <f>F5972*G5972</f>
        <v>2350.2000000000003</v>
      </c>
      <c r="K5972">
        <f>F5972*H5972</f>
        <v>2068.4499999999998</v>
      </c>
      <c r="L5972">
        <f>J5972-K5972</f>
        <v>281.75000000000045</v>
      </c>
      <c r="M5972" s="5">
        <f>L5972/J5972</f>
        <v>0.11988341417751698</v>
      </c>
      <c r="N5972" t="str">
        <f>IF(ISNA(VLOOKUP(A5972,'Returns Data'!A:A,1,0)),"No","Yes")</f>
        <v>No</v>
      </c>
      <c r="O5972" t="s">
        <v>10085</v>
      </c>
      <c r="P5972" t="str">
        <f>IFERROR(VLOOKUP(A5972,'Ratings Data'!A:C,3,0),"No Rating")</f>
        <v>No Rating</v>
      </c>
      <c r="Q5972" t="s">
        <v>10057</v>
      </c>
      <c r="R5972" s="5">
        <f t="shared" si="93"/>
        <v>-0.72296484899922187</v>
      </c>
    </row>
    <row r="5973" spans="1:18" x14ac:dyDescent="0.3">
      <c r="A5973" t="s">
        <v>3269</v>
      </c>
      <c r="B5973" s="2">
        <v>45721</v>
      </c>
      <c r="C5973" t="s">
        <v>10014</v>
      </c>
      <c r="D5973" t="s">
        <v>10030</v>
      </c>
      <c r="E5973" t="s">
        <v>10034</v>
      </c>
      <c r="F5973">
        <v>1</v>
      </c>
      <c r="G5973">
        <v>161.41999999999999</v>
      </c>
      <c r="H5973">
        <v>135.91999999999999</v>
      </c>
      <c r="I5973" t="s">
        <v>10039</v>
      </c>
      <c r="J5973">
        <f>F5973*G5973</f>
        <v>161.41999999999999</v>
      </c>
      <c r="K5973">
        <f>F5973*H5973</f>
        <v>135.91999999999999</v>
      </c>
      <c r="L5973">
        <f>J5973-K5973</f>
        <v>25.5</v>
      </c>
      <c r="M5973" s="5">
        <f>L5973/J5973</f>
        <v>0.15797298971626814</v>
      </c>
      <c r="N5973" t="str">
        <f>IF(ISNA(VLOOKUP(A5973,'Returns Data'!A:A,1,0)),"No","Yes")</f>
        <v>No</v>
      </c>
      <c r="O5973" t="s">
        <v>10085</v>
      </c>
      <c r="P5973" t="str">
        <f>IFERROR(VLOOKUP(A5973,'Ratings Data'!A:C,3,0),"No Rating")</f>
        <v>No Rating</v>
      </c>
      <c r="Q5973" t="s">
        <v>10057</v>
      </c>
      <c r="R5973" s="5">
        <f t="shared" si="93"/>
        <v>-0.93131648370351461</v>
      </c>
    </row>
    <row r="5974" spans="1:18" x14ac:dyDescent="0.3">
      <c r="A5974" t="s">
        <v>3347</v>
      </c>
      <c r="B5974" s="2">
        <v>45721</v>
      </c>
      <c r="C5974" t="s">
        <v>10026</v>
      </c>
      <c r="D5974" t="s">
        <v>10031</v>
      </c>
      <c r="E5974" t="s">
        <v>10035</v>
      </c>
      <c r="F5974">
        <v>5</v>
      </c>
      <c r="G5974">
        <v>290.52999999999997</v>
      </c>
      <c r="H5974">
        <v>200.77</v>
      </c>
      <c r="I5974" t="s">
        <v>10040</v>
      </c>
      <c r="J5974">
        <f>F5974*G5974</f>
        <v>1452.6499999999999</v>
      </c>
      <c r="K5974">
        <f>F5974*H5974</f>
        <v>1003.85</v>
      </c>
      <c r="L5974">
        <f>J5974-K5974</f>
        <v>448.79999999999984</v>
      </c>
      <c r="M5974" s="5">
        <f>L5974/J5974</f>
        <v>0.30895260386190748</v>
      </c>
      <c r="N5974" t="str">
        <f>IF(ISNA(VLOOKUP(A5974,'Returns Data'!A:A,1,0)),"No","Yes")</f>
        <v>No</v>
      </c>
      <c r="O5974" t="s">
        <v>10085</v>
      </c>
      <c r="P5974" t="str">
        <f>IFERROR(VLOOKUP(A5974,'Ratings Data'!A:C,3,0),"No Rating")</f>
        <v>No Rating</v>
      </c>
      <c r="Q5974" t="s">
        <v>10057</v>
      </c>
      <c r="R5974" s="5">
        <f t="shared" si="93"/>
        <v>7.9991946475034066</v>
      </c>
    </row>
    <row r="5975" spans="1:18" x14ac:dyDescent="0.3">
      <c r="A5975" t="s">
        <v>4483</v>
      </c>
      <c r="B5975" s="2">
        <v>45721</v>
      </c>
      <c r="C5975" t="s">
        <v>10022</v>
      </c>
      <c r="D5975" t="s">
        <v>10033</v>
      </c>
      <c r="E5975" t="s">
        <v>10035</v>
      </c>
      <c r="F5975">
        <v>9</v>
      </c>
      <c r="G5975">
        <v>382.25</v>
      </c>
      <c r="H5975">
        <v>291.33</v>
      </c>
      <c r="I5975" t="s">
        <v>10040</v>
      </c>
      <c r="J5975">
        <f>F5975*G5975</f>
        <v>3440.25</v>
      </c>
      <c r="K5975">
        <f>F5975*H5975</f>
        <v>2621.97</v>
      </c>
      <c r="L5975">
        <f>J5975-K5975</f>
        <v>818.2800000000002</v>
      </c>
      <c r="M5975" s="5">
        <f>L5975/J5975</f>
        <v>0.23785480706344023</v>
      </c>
      <c r="N5975" t="str">
        <f>IF(ISNA(VLOOKUP(A5975,'Returns Data'!A:A,1,0)),"No","Yes")</f>
        <v>No</v>
      </c>
      <c r="O5975" t="s">
        <v>10085</v>
      </c>
      <c r="P5975" t="str">
        <f>IFERROR(VLOOKUP(A5975,'Ratings Data'!A:C,3,0),"No Rating")</f>
        <v>No Rating</v>
      </c>
      <c r="Q5975" t="s">
        <v>10057</v>
      </c>
      <c r="R5975" s="5">
        <f t="shared" si="93"/>
        <v>1.3682580112208724</v>
      </c>
    </row>
    <row r="5976" spans="1:18" x14ac:dyDescent="0.3">
      <c r="A5976" t="s">
        <v>5122</v>
      </c>
      <c r="B5976" s="2">
        <v>45721</v>
      </c>
      <c r="C5976" t="s">
        <v>10022</v>
      </c>
      <c r="D5976" t="s">
        <v>10033</v>
      </c>
      <c r="E5976" t="s">
        <v>10038</v>
      </c>
      <c r="F5976">
        <v>20</v>
      </c>
      <c r="G5976">
        <v>292.3</v>
      </c>
      <c r="H5976">
        <v>227.04</v>
      </c>
      <c r="I5976" t="s">
        <v>10039</v>
      </c>
      <c r="J5976">
        <f>F5976*G5976</f>
        <v>5846</v>
      </c>
      <c r="K5976">
        <f>F5976*H5976</f>
        <v>4540.8</v>
      </c>
      <c r="L5976">
        <f>J5976-K5976</f>
        <v>1305.1999999999998</v>
      </c>
      <c r="M5976" s="5">
        <f>L5976/J5976</f>
        <v>0.22326377009921311</v>
      </c>
      <c r="N5976" t="str">
        <f>IF(ISNA(VLOOKUP(A5976,'Returns Data'!A:A,1,0)),"No","Yes")</f>
        <v>No</v>
      </c>
      <c r="O5976" t="s">
        <v>10085</v>
      </c>
      <c r="P5976" t="str">
        <f>IFERROR(VLOOKUP(A5976,'Ratings Data'!A:C,3,0),"No Rating")</f>
        <v>No Rating</v>
      </c>
      <c r="Q5976" t="s">
        <v>10057</v>
      </c>
      <c r="R5976" s="5">
        <f t="shared" si="93"/>
        <v>0.69929510936705186</v>
      </c>
    </row>
    <row r="5977" spans="1:18" x14ac:dyDescent="0.3">
      <c r="A5977" t="s">
        <v>5496</v>
      </c>
      <c r="B5977" s="2">
        <v>45721</v>
      </c>
      <c r="C5977" t="s">
        <v>10021</v>
      </c>
      <c r="D5977" t="s">
        <v>10031</v>
      </c>
      <c r="E5977" t="s">
        <v>10038</v>
      </c>
      <c r="F5977">
        <v>4</v>
      </c>
      <c r="G5977">
        <v>70.97</v>
      </c>
      <c r="H5977">
        <v>63.03</v>
      </c>
      <c r="I5977" t="s">
        <v>10039</v>
      </c>
      <c r="J5977">
        <f>F5977*G5977</f>
        <v>283.88</v>
      </c>
      <c r="K5977">
        <f>F5977*H5977</f>
        <v>252.12</v>
      </c>
      <c r="L5977">
        <f>J5977-K5977</f>
        <v>31.759999999999991</v>
      </c>
      <c r="M5977" s="5">
        <f>L5977/J5977</f>
        <v>0.11187825841905027</v>
      </c>
      <c r="N5977" t="str">
        <f>IF(ISNA(VLOOKUP(A5977,'Returns Data'!A:A,1,0)),"No","Yes")</f>
        <v>No</v>
      </c>
      <c r="O5977" t="s">
        <v>10085</v>
      </c>
      <c r="P5977" t="str">
        <f>IFERROR(VLOOKUP(A5977,'Ratings Data'!A:C,3,0),"No Rating")</f>
        <v>No Rating</v>
      </c>
      <c r="Q5977" t="s">
        <v>10057</v>
      </c>
      <c r="R5977" s="5">
        <f t="shared" si="93"/>
        <v>-0.95144030106055422</v>
      </c>
    </row>
    <row r="5978" spans="1:18" x14ac:dyDescent="0.3">
      <c r="A5978" t="s">
        <v>5555</v>
      </c>
      <c r="B5978" s="2">
        <v>45721</v>
      </c>
      <c r="C5978" t="s">
        <v>10019</v>
      </c>
      <c r="D5978" t="s">
        <v>10031</v>
      </c>
      <c r="E5978" t="s">
        <v>10037</v>
      </c>
      <c r="F5978">
        <v>10</v>
      </c>
      <c r="G5978">
        <v>316.39</v>
      </c>
      <c r="H5978">
        <v>232.88</v>
      </c>
      <c r="I5978" t="s">
        <v>10039</v>
      </c>
      <c r="J5978">
        <f>F5978*G5978</f>
        <v>3163.8999999999996</v>
      </c>
      <c r="K5978">
        <f>F5978*H5978</f>
        <v>2328.8000000000002</v>
      </c>
      <c r="L5978">
        <f>J5978-K5978</f>
        <v>835.09999999999945</v>
      </c>
      <c r="M5978" s="5">
        <f>L5978/J5978</f>
        <v>0.26394639527165825</v>
      </c>
      <c r="N5978" t="str">
        <f>IF(ISNA(VLOOKUP(A5978,'Returns Data'!A:A,1,0)),"No","Yes")</f>
        <v>No</v>
      </c>
      <c r="O5978" t="s">
        <v>10085</v>
      </c>
      <c r="P5978" t="str">
        <f>IFERROR(VLOOKUP(A5978,'Ratings Data'!A:C,3,0),"No Rating")</f>
        <v>No Rating</v>
      </c>
      <c r="Q5978" t="s">
        <v>10057</v>
      </c>
      <c r="R5978" s="5">
        <f t="shared" si="93"/>
        <v>10.145202198111877</v>
      </c>
    </row>
    <row r="5979" spans="1:18" x14ac:dyDescent="0.3">
      <c r="A5979" t="s">
        <v>5759</v>
      </c>
      <c r="B5979" s="2">
        <v>45721</v>
      </c>
      <c r="C5979" t="s">
        <v>10015</v>
      </c>
      <c r="D5979" t="s">
        <v>10031</v>
      </c>
      <c r="E5979" t="s">
        <v>10038</v>
      </c>
      <c r="F5979">
        <v>1</v>
      </c>
      <c r="G5979">
        <v>158.54</v>
      </c>
      <c r="H5979">
        <v>114.74</v>
      </c>
      <c r="I5979" t="s">
        <v>10039</v>
      </c>
      <c r="J5979">
        <f>F5979*G5979</f>
        <v>158.54</v>
      </c>
      <c r="K5979">
        <f>F5979*H5979</f>
        <v>114.74</v>
      </c>
      <c r="L5979">
        <f>J5979-K5979</f>
        <v>43.8</v>
      </c>
      <c r="M5979" s="5">
        <f>L5979/J5979</f>
        <v>0.276270972625205</v>
      </c>
      <c r="N5979" t="str">
        <f>IF(ISNA(VLOOKUP(A5979,'Returns Data'!A:A,1,0)),"No","Yes")</f>
        <v>No</v>
      </c>
      <c r="O5979" t="s">
        <v>10085</v>
      </c>
      <c r="P5979">
        <f>IFERROR(VLOOKUP(A5979,'Ratings Data'!A:C,3,0),"No Rating")</f>
        <v>2</v>
      </c>
      <c r="Q5979" t="s">
        <v>10057</v>
      </c>
      <c r="R5979" s="5">
        <f t="shared" si="93"/>
        <v>-0.94989095736274853</v>
      </c>
    </row>
    <row r="5980" spans="1:18" x14ac:dyDescent="0.3">
      <c r="A5980" t="s">
        <v>6193</v>
      </c>
      <c r="B5980" s="2">
        <v>45721</v>
      </c>
      <c r="C5980" t="s">
        <v>10020</v>
      </c>
      <c r="D5980" t="s">
        <v>10030</v>
      </c>
      <c r="E5980" t="s">
        <v>10037</v>
      </c>
      <c r="F5980">
        <v>16</v>
      </c>
      <c r="G5980">
        <v>179.55</v>
      </c>
      <c r="H5980">
        <v>112.33</v>
      </c>
      <c r="I5980" t="s">
        <v>10039</v>
      </c>
      <c r="J5980">
        <f>F5980*G5980</f>
        <v>2872.8</v>
      </c>
      <c r="K5980">
        <f>F5980*H5980</f>
        <v>1797.28</v>
      </c>
      <c r="L5980">
        <f>J5980-K5980</f>
        <v>1075.5200000000002</v>
      </c>
      <c r="M5980" s="5">
        <f>L5980/J5980</f>
        <v>0.37438039543302704</v>
      </c>
      <c r="N5980" t="str">
        <f>IF(ISNA(VLOOKUP(A5980,'Returns Data'!A:A,1,0)),"No","Yes")</f>
        <v>No</v>
      </c>
      <c r="O5980" t="s">
        <v>10085</v>
      </c>
      <c r="P5980" t="str">
        <f>IFERROR(VLOOKUP(A5980,'Ratings Data'!A:C,3,0),"No Rating")</f>
        <v>No Rating</v>
      </c>
      <c r="Q5980" t="s">
        <v>10057</v>
      </c>
      <c r="R5980" s="5">
        <f t="shared" si="93"/>
        <v>17.120348177116188</v>
      </c>
    </row>
    <row r="5981" spans="1:18" x14ac:dyDescent="0.3">
      <c r="A5981" t="s">
        <v>6559</v>
      </c>
      <c r="B5981" s="2">
        <v>45721</v>
      </c>
      <c r="C5981" t="s">
        <v>10023</v>
      </c>
      <c r="D5981" t="s">
        <v>10033</v>
      </c>
      <c r="E5981" t="s">
        <v>10034</v>
      </c>
      <c r="F5981">
        <v>4</v>
      </c>
      <c r="G5981">
        <v>370.69</v>
      </c>
      <c r="H5981">
        <v>325.48</v>
      </c>
      <c r="I5981" t="s">
        <v>10040</v>
      </c>
      <c r="J5981">
        <f>F5981*G5981</f>
        <v>1482.76</v>
      </c>
      <c r="K5981">
        <f>F5981*H5981</f>
        <v>1301.92</v>
      </c>
      <c r="L5981">
        <f>J5981-K5981</f>
        <v>180.83999999999992</v>
      </c>
      <c r="M5981" s="5">
        <f>L5981/J5981</f>
        <v>0.1219617470123283</v>
      </c>
      <c r="N5981" t="str">
        <f>IF(ISNA(VLOOKUP(A5981,'Returns Data'!A:A,1,0)),"No","Yes")</f>
        <v>Yes</v>
      </c>
      <c r="O5981" t="str">
        <f>IFERROR(VLOOKUP(A5981,'Returns Data'!A:E,5,0),"No Returns")</f>
        <v>Customer Changed Mind</v>
      </c>
      <c r="P5981" t="str">
        <f>IFERROR(VLOOKUP(A5981,'Ratings Data'!A:C,3,0),"No Rating")</f>
        <v>No Rating</v>
      </c>
      <c r="Q5981" t="s">
        <v>10057</v>
      </c>
      <c r="R5981" s="5">
        <f t="shared" si="93"/>
        <v>-0.48386243386243388</v>
      </c>
    </row>
    <row r="5982" spans="1:18" x14ac:dyDescent="0.3">
      <c r="A5982" t="s">
        <v>6634</v>
      </c>
      <c r="B5982" s="2">
        <v>45721</v>
      </c>
      <c r="C5982" t="s">
        <v>10014</v>
      </c>
      <c r="D5982" t="s">
        <v>10030</v>
      </c>
      <c r="E5982" t="s">
        <v>10034</v>
      </c>
      <c r="F5982">
        <v>8</v>
      </c>
      <c r="G5982">
        <v>176.44</v>
      </c>
      <c r="H5982">
        <v>116.58</v>
      </c>
      <c r="I5982" t="s">
        <v>10039</v>
      </c>
      <c r="J5982">
        <f>F5982*G5982</f>
        <v>1411.52</v>
      </c>
      <c r="K5982">
        <f>F5982*H5982</f>
        <v>932.64</v>
      </c>
      <c r="L5982">
        <f>J5982-K5982</f>
        <v>478.88</v>
      </c>
      <c r="M5982" s="5">
        <f>L5982/J5982</f>
        <v>0.33926547268193152</v>
      </c>
      <c r="N5982" t="str">
        <f>IF(ISNA(VLOOKUP(A5982,'Returns Data'!A:A,1,0)),"No","Yes")</f>
        <v>No</v>
      </c>
      <c r="O5982" t="s">
        <v>10085</v>
      </c>
      <c r="P5982" t="str">
        <f>IFERROR(VLOOKUP(A5982,'Ratings Data'!A:C,3,0),"No Rating")</f>
        <v>No Rating</v>
      </c>
      <c r="Q5982" t="s">
        <v>10057</v>
      </c>
      <c r="R5982" s="5">
        <f t="shared" si="93"/>
        <v>-4.8045536701826333E-2</v>
      </c>
    </row>
    <row r="5983" spans="1:18" x14ac:dyDescent="0.3">
      <c r="A5983" t="s">
        <v>7043</v>
      </c>
      <c r="B5983" s="2">
        <v>45721</v>
      </c>
      <c r="C5983" t="s">
        <v>10023</v>
      </c>
      <c r="D5983" t="s">
        <v>10033</v>
      </c>
      <c r="E5983" t="s">
        <v>10035</v>
      </c>
      <c r="F5983">
        <v>16</v>
      </c>
      <c r="G5983">
        <v>149.94</v>
      </c>
      <c r="H5983">
        <v>133.12</v>
      </c>
      <c r="I5983" t="s">
        <v>10039</v>
      </c>
      <c r="J5983">
        <f>F5983*G5983</f>
        <v>2399.04</v>
      </c>
      <c r="K5983">
        <f>F5983*H5983</f>
        <v>2129.92</v>
      </c>
      <c r="L5983">
        <f>J5983-K5983</f>
        <v>269.11999999999989</v>
      </c>
      <c r="M5983" s="5">
        <f>L5983/J5983</f>
        <v>0.11217820461517936</v>
      </c>
      <c r="N5983" t="str">
        <f>IF(ISNA(VLOOKUP(A5983,'Returns Data'!A:A,1,0)),"No","Yes")</f>
        <v>No</v>
      </c>
      <c r="O5983" t="s">
        <v>10085</v>
      </c>
      <c r="P5983" t="str">
        <f>IFERROR(VLOOKUP(A5983,'Ratings Data'!A:C,3,0),"No Rating")</f>
        <v>No Rating</v>
      </c>
      <c r="Q5983" t="s">
        <v>10057</v>
      </c>
      <c r="R5983" s="5">
        <f t="shared" si="93"/>
        <v>0.69961459986397645</v>
      </c>
    </row>
    <row r="5984" spans="1:18" x14ac:dyDescent="0.3">
      <c r="A5984" t="s">
        <v>7266</v>
      </c>
      <c r="B5984" s="2">
        <v>45721</v>
      </c>
      <c r="C5984" t="s">
        <v>10014</v>
      </c>
      <c r="D5984" t="s">
        <v>10030</v>
      </c>
      <c r="E5984" t="s">
        <v>10038</v>
      </c>
      <c r="F5984">
        <v>2</v>
      </c>
      <c r="G5984">
        <v>47.78</v>
      </c>
      <c r="H5984">
        <v>39.64</v>
      </c>
      <c r="I5984" t="s">
        <v>10040</v>
      </c>
      <c r="J5984">
        <f>F5984*G5984</f>
        <v>95.56</v>
      </c>
      <c r="K5984">
        <f>F5984*H5984</f>
        <v>79.28</v>
      </c>
      <c r="L5984">
        <f>J5984-K5984</f>
        <v>16.28</v>
      </c>
      <c r="M5984" s="5">
        <f>L5984/J5984</f>
        <v>0.17036416910841357</v>
      </c>
      <c r="N5984" t="str">
        <f>IF(ISNA(VLOOKUP(A5984,'Returns Data'!A:A,1,0)),"No","Yes")</f>
        <v>No</v>
      </c>
      <c r="O5984" t="s">
        <v>10085</v>
      </c>
      <c r="P5984" t="str">
        <f>IFERROR(VLOOKUP(A5984,'Ratings Data'!A:C,3,0),"No Rating")</f>
        <v>No Rating</v>
      </c>
      <c r="Q5984" t="s">
        <v>10057</v>
      </c>
      <c r="R5984" s="5">
        <f t="shared" si="93"/>
        <v>-0.96016740029345071</v>
      </c>
    </row>
    <row r="5985" spans="1:18" x14ac:dyDescent="0.3">
      <c r="A5985" t="s">
        <v>7826</v>
      </c>
      <c r="B5985" s="2">
        <v>45721</v>
      </c>
      <c r="C5985" t="s">
        <v>10026</v>
      </c>
      <c r="D5985" t="s">
        <v>10031</v>
      </c>
      <c r="E5985" t="s">
        <v>10034</v>
      </c>
      <c r="F5985">
        <v>18</v>
      </c>
      <c r="G5985">
        <v>389.08</v>
      </c>
      <c r="H5985">
        <v>244</v>
      </c>
      <c r="I5985" t="s">
        <v>10040</v>
      </c>
      <c r="J5985">
        <f>F5985*G5985</f>
        <v>7003.44</v>
      </c>
      <c r="K5985">
        <f>F5985*H5985</f>
        <v>4392</v>
      </c>
      <c r="L5985">
        <f>J5985-K5985</f>
        <v>2611.4399999999996</v>
      </c>
      <c r="M5985" s="5">
        <f>L5985/J5985</f>
        <v>0.37287961344710596</v>
      </c>
      <c r="N5985" t="str">
        <f>IF(ISNA(VLOOKUP(A5985,'Returns Data'!A:A,1,0)),"No","Yes")</f>
        <v>No</v>
      </c>
      <c r="O5985" t="s">
        <v>10085</v>
      </c>
      <c r="P5985" t="str">
        <f>IFERROR(VLOOKUP(A5985,'Ratings Data'!A:C,3,0),"No Rating")</f>
        <v>No Rating</v>
      </c>
      <c r="Q5985" t="s">
        <v>10057</v>
      </c>
      <c r="R5985" s="5">
        <f t="shared" si="93"/>
        <v>72.288405190456245</v>
      </c>
    </row>
    <row r="5986" spans="1:18" x14ac:dyDescent="0.3">
      <c r="A5986" t="s">
        <v>7834</v>
      </c>
      <c r="B5986" s="2">
        <v>45721</v>
      </c>
      <c r="C5986" t="s">
        <v>10012</v>
      </c>
      <c r="D5986" t="s">
        <v>10030</v>
      </c>
      <c r="E5986" t="s">
        <v>10034</v>
      </c>
      <c r="F5986">
        <v>4</v>
      </c>
      <c r="G5986">
        <v>150.83000000000001</v>
      </c>
      <c r="H5986">
        <v>112.41</v>
      </c>
      <c r="I5986" t="s">
        <v>10040</v>
      </c>
      <c r="J5986">
        <f>F5986*G5986</f>
        <v>603.32000000000005</v>
      </c>
      <c r="K5986">
        <f>F5986*H5986</f>
        <v>449.64</v>
      </c>
      <c r="L5986">
        <f>J5986-K5986</f>
        <v>153.68000000000006</v>
      </c>
      <c r="M5986" s="5">
        <f>L5986/J5986</f>
        <v>0.25472386130080232</v>
      </c>
      <c r="N5986" t="str">
        <f>IF(ISNA(VLOOKUP(A5986,'Returns Data'!A:A,1,0)),"No","Yes")</f>
        <v>No</v>
      </c>
      <c r="O5986" t="s">
        <v>10085</v>
      </c>
      <c r="P5986" t="str">
        <f>IFERROR(VLOOKUP(A5986,'Ratings Data'!A:C,3,0),"No Rating")</f>
        <v>No Rating</v>
      </c>
      <c r="Q5986" t="s">
        <v>10057</v>
      </c>
      <c r="R5986" s="5">
        <f t="shared" si="93"/>
        <v>-0.91385376329346724</v>
      </c>
    </row>
    <row r="5987" spans="1:18" x14ac:dyDescent="0.3">
      <c r="A5987" t="s">
        <v>8252</v>
      </c>
      <c r="B5987" s="2">
        <v>45721</v>
      </c>
      <c r="C5987" t="s">
        <v>10024</v>
      </c>
      <c r="D5987" t="s">
        <v>10029</v>
      </c>
      <c r="E5987" t="s">
        <v>10035</v>
      </c>
      <c r="F5987">
        <v>20</v>
      </c>
      <c r="G5987">
        <v>316.20999999999998</v>
      </c>
      <c r="H5987">
        <v>230.59</v>
      </c>
      <c r="I5987" t="s">
        <v>10039</v>
      </c>
      <c r="J5987">
        <f>F5987*G5987</f>
        <v>6324.2</v>
      </c>
      <c r="K5987">
        <f>F5987*H5987</f>
        <v>4611.8</v>
      </c>
      <c r="L5987">
        <f>J5987-K5987</f>
        <v>1712.3999999999996</v>
      </c>
      <c r="M5987" s="5">
        <f>L5987/J5987</f>
        <v>0.27076942538186644</v>
      </c>
      <c r="N5987" t="str">
        <f>IF(ISNA(VLOOKUP(A5987,'Returns Data'!A:A,1,0)),"No","Yes")</f>
        <v>No</v>
      </c>
      <c r="O5987" t="s">
        <v>10085</v>
      </c>
      <c r="P5987" t="str">
        <f>IFERROR(VLOOKUP(A5987,'Ratings Data'!A:C,3,0),"No Rating")</f>
        <v>No Rating</v>
      </c>
      <c r="Q5987" t="s">
        <v>10057</v>
      </c>
      <c r="R5987" s="5">
        <f t="shared" si="93"/>
        <v>9.4823311012398062</v>
      </c>
    </row>
    <row r="5988" spans="1:18" x14ac:dyDescent="0.3">
      <c r="A5988" t="s">
        <v>8348</v>
      </c>
      <c r="B5988" s="2">
        <v>45721</v>
      </c>
      <c r="C5988" t="s">
        <v>10028</v>
      </c>
      <c r="D5988" t="s">
        <v>10032</v>
      </c>
      <c r="E5988" t="s">
        <v>10037</v>
      </c>
      <c r="F5988">
        <v>11</v>
      </c>
      <c r="G5988">
        <v>348.06</v>
      </c>
      <c r="H5988">
        <v>228.73</v>
      </c>
      <c r="I5988" t="s">
        <v>10040</v>
      </c>
      <c r="J5988">
        <f>F5988*G5988</f>
        <v>3828.66</v>
      </c>
      <c r="K5988">
        <f>F5988*H5988</f>
        <v>2516.0299999999997</v>
      </c>
      <c r="L5988">
        <f>J5988-K5988</f>
        <v>1312.63</v>
      </c>
      <c r="M5988" s="5">
        <f>L5988/J5988</f>
        <v>0.34284318795609958</v>
      </c>
      <c r="N5988" t="str">
        <f>IF(ISNA(VLOOKUP(A5988,'Returns Data'!A:A,1,0)),"No","Yes")</f>
        <v>No</v>
      </c>
      <c r="O5988" t="s">
        <v>10085</v>
      </c>
      <c r="P5988" t="str">
        <f>IFERROR(VLOOKUP(A5988,'Ratings Data'!A:C,3,0),"No Rating")</f>
        <v>No Rating</v>
      </c>
      <c r="Q5988" t="s">
        <v>10057</v>
      </c>
      <c r="R5988" s="5">
        <f t="shared" si="93"/>
        <v>-0.39460168875114637</v>
      </c>
    </row>
    <row r="5989" spans="1:18" x14ac:dyDescent="0.3">
      <c r="A5989" t="s">
        <v>8569</v>
      </c>
      <c r="B5989" s="2">
        <v>45721</v>
      </c>
      <c r="C5989" t="s">
        <v>10028</v>
      </c>
      <c r="D5989" t="s">
        <v>10032</v>
      </c>
      <c r="E5989" t="s">
        <v>10036</v>
      </c>
      <c r="F5989">
        <v>18</v>
      </c>
      <c r="G5989">
        <v>138.91999999999999</v>
      </c>
      <c r="H5989">
        <v>122.68</v>
      </c>
      <c r="I5989" t="s">
        <v>10040</v>
      </c>
      <c r="J5989">
        <f>F5989*G5989</f>
        <v>2500.56</v>
      </c>
      <c r="K5989">
        <f>F5989*H5989</f>
        <v>2208.2400000000002</v>
      </c>
      <c r="L5989">
        <f>J5989-K5989</f>
        <v>292.31999999999971</v>
      </c>
      <c r="M5989" s="5">
        <f>L5989/J5989</f>
        <v>0.11690181399366531</v>
      </c>
      <c r="N5989" t="str">
        <f>IF(ISNA(VLOOKUP(A5989,'Returns Data'!A:A,1,0)),"No","Yes")</f>
        <v>No</v>
      </c>
      <c r="O5989" t="s">
        <v>10085</v>
      </c>
      <c r="P5989" t="str">
        <f>IFERROR(VLOOKUP(A5989,'Ratings Data'!A:C,3,0),"No Rating")</f>
        <v>No Rating</v>
      </c>
      <c r="Q5989" t="s">
        <v>10057</v>
      </c>
      <c r="R5989" s="5">
        <f t="shared" si="93"/>
        <v>-0.34688376612182853</v>
      </c>
    </row>
    <row r="5990" spans="1:18" x14ac:dyDescent="0.3">
      <c r="A5990" t="s">
        <v>9038</v>
      </c>
      <c r="B5990" s="2">
        <v>45721</v>
      </c>
      <c r="C5990" t="s">
        <v>10026</v>
      </c>
      <c r="D5990" t="s">
        <v>10031</v>
      </c>
      <c r="E5990" t="s">
        <v>10034</v>
      </c>
      <c r="F5990">
        <v>11</v>
      </c>
      <c r="G5990">
        <v>353.11</v>
      </c>
      <c r="H5990">
        <v>258.62</v>
      </c>
      <c r="I5990" t="s">
        <v>10040</v>
      </c>
      <c r="J5990">
        <f>F5990*G5990</f>
        <v>3884.21</v>
      </c>
      <c r="K5990">
        <f>F5990*H5990</f>
        <v>2844.82</v>
      </c>
      <c r="L5990">
        <f>J5990-K5990</f>
        <v>1039.3899999999999</v>
      </c>
      <c r="M5990" s="5">
        <f>L5990/J5990</f>
        <v>0.26759366769561888</v>
      </c>
      <c r="N5990" t="str">
        <f>IF(ISNA(VLOOKUP(A5990,'Returns Data'!A:A,1,0)),"No","Yes")</f>
        <v>No</v>
      </c>
      <c r="O5990" t="s">
        <v>10085</v>
      </c>
      <c r="P5990" t="str">
        <f>IFERROR(VLOOKUP(A5990,'Ratings Data'!A:C,3,0),"No Rating")</f>
        <v>No Rating</v>
      </c>
      <c r="Q5990" t="s">
        <v>10057</v>
      </c>
      <c r="R5990" s="5">
        <f t="shared" si="93"/>
        <v>0.55333605272418984</v>
      </c>
    </row>
    <row r="5991" spans="1:18" x14ac:dyDescent="0.3">
      <c r="A5991" t="s">
        <v>9063</v>
      </c>
      <c r="B5991" s="2">
        <v>45721</v>
      </c>
      <c r="C5991" t="s">
        <v>10010</v>
      </c>
      <c r="D5991" t="s">
        <v>10029</v>
      </c>
      <c r="E5991" t="s">
        <v>10038</v>
      </c>
      <c r="F5991">
        <v>14</v>
      </c>
      <c r="G5991">
        <v>35.4</v>
      </c>
      <c r="H5991">
        <v>23.22</v>
      </c>
      <c r="I5991" t="s">
        <v>10039</v>
      </c>
      <c r="J5991">
        <f>F5991*G5991</f>
        <v>495.59999999999997</v>
      </c>
      <c r="K5991">
        <f>F5991*H5991</f>
        <v>325.08</v>
      </c>
      <c r="L5991">
        <f>J5991-K5991</f>
        <v>170.51999999999998</v>
      </c>
      <c r="M5991" s="5">
        <f>L5991/J5991</f>
        <v>0.34406779661016945</v>
      </c>
      <c r="N5991" t="str">
        <f>IF(ISNA(VLOOKUP(A5991,'Returns Data'!A:A,1,0)),"No","Yes")</f>
        <v>No</v>
      </c>
      <c r="O5991" t="s">
        <v>10085</v>
      </c>
      <c r="P5991" t="str">
        <f>IFERROR(VLOOKUP(A5991,'Ratings Data'!A:C,3,0),"No Rating")</f>
        <v>No Rating</v>
      </c>
      <c r="Q5991" t="s">
        <v>10057</v>
      </c>
      <c r="R5991" s="5">
        <f t="shared" si="93"/>
        <v>-0.87240648677594679</v>
      </c>
    </row>
    <row r="5992" spans="1:18" x14ac:dyDescent="0.3">
      <c r="A5992" t="s">
        <v>9312</v>
      </c>
      <c r="B5992" s="2">
        <v>45721</v>
      </c>
      <c r="C5992" t="s">
        <v>10027</v>
      </c>
      <c r="D5992" t="s">
        <v>10032</v>
      </c>
      <c r="E5992" t="s">
        <v>10035</v>
      </c>
      <c r="F5992">
        <v>14</v>
      </c>
      <c r="G5992">
        <v>60.45</v>
      </c>
      <c r="H5992">
        <v>38.130000000000003</v>
      </c>
      <c r="I5992" t="s">
        <v>10040</v>
      </c>
      <c r="J5992">
        <f>F5992*G5992</f>
        <v>846.30000000000007</v>
      </c>
      <c r="K5992">
        <f>F5992*H5992</f>
        <v>533.82000000000005</v>
      </c>
      <c r="L5992">
        <f>J5992-K5992</f>
        <v>312.48</v>
      </c>
      <c r="M5992" s="5">
        <f>L5992/J5992</f>
        <v>0.3692307692307692</v>
      </c>
      <c r="N5992" t="str">
        <f>IF(ISNA(VLOOKUP(A5992,'Returns Data'!A:A,1,0)),"No","Yes")</f>
        <v>No</v>
      </c>
      <c r="O5992" t="s">
        <v>10085</v>
      </c>
      <c r="P5992" t="str">
        <f>IFERROR(VLOOKUP(A5992,'Ratings Data'!A:C,3,0),"No Rating")</f>
        <v>No Rating</v>
      </c>
      <c r="Q5992" t="s">
        <v>10057</v>
      </c>
      <c r="R5992" s="5">
        <f t="shared" si="93"/>
        <v>0.70762711864406802</v>
      </c>
    </row>
    <row r="5993" spans="1:18" x14ac:dyDescent="0.3">
      <c r="A5993" t="s">
        <v>9842</v>
      </c>
      <c r="B5993" s="2">
        <v>45721</v>
      </c>
      <c r="C5993" t="s">
        <v>10028</v>
      </c>
      <c r="D5993" t="s">
        <v>10032</v>
      </c>
      <c r="E5993" t="s">
        <v>10035</v>
      </c>
      <c r="F5993">
        <v>17</v>
      </c>
      <c r="G5993">
        <v>312.8</v>
      </c>
      <c r="H5993">
        <v>263.62</v>
      </c>
      <c r="I5993" t="s">
        <v>10039</v>
      </c>
      <c r="J5993">
        <f>F5993*G5993</f>
        <v>5317.6</v>
      </c>
      <c r="K5993">
        <f>F5993*H5993</f>
        <v>4481.54</v>
      </c>
      <c r="L5993">
        <f>J5993-K5993</f>
        <v>836.0600000000004</v>
      </c>
      <c r="M5993" s="5">
        <f>L5993/J5993</f>
        <v>0.15722506393861899</v>
      </c>
      <c r="N5993" t="str">
        <f>IF(ISNA(VLOOKUP(A5993,'Returns Data'!A:A,1,0)),"No","Yes")</f>
        <v>No</v>
      </c>
      <c r="O5993" t="s">
        <v>10085</v>
      </c>
      <c r="P5993" t="str">
        <f>IFERROR(VLOOKUP(A5993,'Ratings Data'!A:C,3,0),"No Rating")</f>
        <v>No Rating</v>
      </c>
      <c r="Q5993" t="s">
        <v>10057</v>
      </c>
      <c r="R5993" s="5">
        <f t="shared" si="93"/>
        <v>5.2833510575446061</v>
      </c>
    </row>
    <row r="5994" spans="1:18" x14ac:dyDescent="0.3">
      <c r="A5994" t="s">
        <v>9970</v>
      </c>
      <c r="B5994" s="2">
        <v>45721</v>
      </c>
      <c r="C5994" t="s">
        <v>10015</v>
      </c>
      <c r="D5994" t="s">
        <v>10031</v>
      </c>
      <c r="E5994" t="s">
        <v>10036</v>
      </c>
      <c r="F5994">
        <v>5</v>
      </c>
      <c r="G5994">
        <v>303.85000000000002</v>
      </c>
      <c r="H5994">
        <v>232.96</v>
      </c>
      <c r="I5994" t="s">
        <v>10040</v>
      </c>
      <c r="J5994">
        <f>F5994*G5994</f>
        <v>1519.25</v>
      </c>
      <c r="K5994">
        <f>F5994*H5994</f>
        <v>1164.8</v>
      </c>
      <c r="L5994">
        <f>J5994-K5994</f>
        <v>354.45000000000005</v>
      </c>
      <c r="M5994" s="5">
        <f>L5994/J5994</f>
        <v>0.23330590752015801</v>
      </c>
      <c r="N5994" t="str">
        <f>IF(ISNA(VLOOKUP(A5994,'Returns Data'!A:A,1,0)),"No","Yes")</f>
        <v>No</v>
      </c>
      <c r="O5994" t="s">
        <v>10085</v>
      </c>
      <c r="P5994" t="str">
        <f>IFERROR(VLOOKUP(A5994,'Ratings Data'!A:C,3,0),"No Rating")</f>
        <v>No Rating</v>
      </c>
      <c r="Q5994" t="s">
        <v>10057</v>
      </c>
      <c r="R5994" s="5">
        <f t="shared" si="93"/>
        <v>-0.71429780352038519</v>
      </c>
    </row>
    <row r="5995" spans="1:18" x14ac:dyDescent="0.3">
      <c r="A5995" t="s">
        <v>30</v>
      </c>
      <c r="B5995" s="2">
        <v>45722</v>
      </c>
      <c r="C5995" t="s">
        <v>10020</v>
      </c>
      <c r="D5995" t="s">
        <v>10030</v>
      </c>
      <c r="E5995" t="s">
        <v>10037</v>
      </c>
      <c r="F5995">
        <v>20</v>
      </c>
      <c r="G5995">
        <v>356.13</v>
      </c>
      <c r="H5995">
        <v>254.46</v>
      </c>
      <c r="I5995" t="s">
        <v>10040</v>
      </c>
      <c r="J5995">
        <f>F5995*G5995</f>
        <v>7122.6</v>
      </c>
      <c r="K5995">
        <f>F5995*H5995</f>
        <v>5089.2</v>
      </c>
      <c r="L5995">
        <f>J5995-K5995</f>
        <v>2033.4000000000005</v>
      </c>
      <c r="M5995" s="5">
        <f>L5995/J5995</f>
        <v>0.28548563726729009</v>
      </c>
      <c r="N5995" t="str">
        <f>IF(ISNA(VLOOKUP(A5995,'Returns Data'!A:A,1,0)),"No","Yes")</f>
        <v>No</v>
      </c>
      <c r="O5995" t="s">
        <v>10085</v>
      </c>
      <c r="P5995" t="str">
        <f>IFERROR(VLOOKUP(A5995,'Ratings Data'!A:C,3,0),"No Rating")</f>
        <v>No Rating</v>
      </c>
      <c r="Q5995" t="s">
        <v>10057</v>
      </c>
      <c r="R5995" s="5">
        <f t="shared" si="93"/>
        <v>3.6882343261477706</v>
      </c>
    </row>
    <row r="5996" spans="1:18" x14ac:dyDescent="0.3">
      <c r="A5996" t="s">
        <v>1145</v>
      </c>
      <c r="B5996" s="2">
        <v>45722</v>
      </c>
      <c r="C5996" t="s">
        <v>10019</v>
      </c>
      <c r="D5996" t="s">
        <v>10031</v>
      </c>
      <c r="E5996" t="s">
        <v>10036</v>
      </c>
      <c r="F5996">
        <v>20</v>
      </c>
      <c r="G5996">
        <v>464.7</v>
      </c>
      <c r="H5996">
        <v>413.2</v>
      </c>
      <c r="I5996" t="s">
        <v>10039</v>
      </c>
      <c r="J5996">
        <f>F5996*G5996</f>
        <v>9294</v>
      </c>
      <c r="K5996">
        <f>F5996*H5996</f>
        <v>8264</v>
      </c>
      <c r="L5996">
        <f>J5996-K5996</f>
        <v>1030</v>
      </c>
      <c r="M5996" s="5">
        <f>L5996/J5996</f>
        <v>0.11082418764794491</v>
      </c>
      <c r="N5996" t="str">
        <f>IF(ISNA(VLOOKUP(A5996,'Returns Data'!A:A,1,0)),"No","Yes")</f>
        <v>No</v>
      </c>
      <c r="O5996" t="s">
        <v>10085</v>
      </c>
      <c r="P5996" t="str">
        <f>IFERROR(VLOOKUP(A5996,'Ratings Data'!A:C,3,0),"No Rating")</f>
        <v>No Rating</v>
      </c>
      <c r="Q5996" t="s">
        <v>10057</v>
      </c>
      <c r="R5996" s="5">
        <f t="shared" si="93"/>
        <v>0.30486058461797649</v>
      </c>
    </row>
    <row r="5997" spans="1:18" x14ac:dyDescent="0.3">
      <c r="A5997" t="s">
        <v>1381</v>
      </c>
      <c r="B5997" s="2">
        <v>45722</v>
      </c>
      <c r="C5997" t="s">
        <v>10018</v>
      </c>
      <c r="D5997" t="s">
        <v>10033</v>
      </c>
      <c r="E5997" t="s">
        <v>10034</v>
      </c>
      <c r="F5997">
        <v>12</v>
      </c>
      <c r="G5997">
        <v>146.86000000000001</v>
      </c>
      <c r="H5997">
        <v>102.57</v>
      </c>
      <c r="I5997" t="s">
        <v>10039</v>
      </c>
      <c r="J5997">
        <f>F5997*G5997</f>
        <v>1762.3200000000002</v>
      </c>
      <c r="K5997">
        <f>F5997*H5997</f>
        <v>1230.8399999999999</v>
      </c>
      <c r="L5997">
        <f>J5997-K5997</f>
        <v>531.48000000000025</v>
      </c>
      <c r="M5997" s="5">
        <f>L5997/J5997</f>
        <v>0.3015797358028055</v>
      </c>
      <c r="N5997" t="str">
        <f>IF(ISNA(VLOOKUP(A5997,'Returns Data'!A:A,1,0)),"No","Yes")</f>
        <v>No</v>
      </c>
      <c r="O5997" t="s">
        <v>10085</v>
      </c>
      <c r="P5997" t="str">
        <f>IFERROR(VLOOKUP(A5997,'Ratings Data'!A:C,3,0),"No Rating")</f>
        <v>No Rating</v>
      </c>
      <c r="Q5997" t="s">
        <v>10057</v>
      </c>
      <c r="R5997" s="5">
        <f t="shared" si="93"/>
        <v>-0.81038089089735321</v>
      </c>
    </row>
    <row r="5998" spans="1:18" x14ac:dyDescent="0.3">
      <c r="A5998" t="s">
        <v>3198</v>
      </c>
      <c r="B5998" s="2">
        <v>45722</v>
      </c>
      <c r="C5998" t="s">
        <v>10015</v>
      </c>
      <c r="D5998" t="s">
        <v>10031</v>
      </c>
      <c r="E5998" t="s">
        <v>10036</v>
      </c>
      <c r="F5998">
        <v>15</v>
      </c>
      <c r="G5998">
        <v>445.82</v>
      </c>
      <c r="H5998">
        <v>348.13</v>
      </c>
      <c r="I5998" t="s">
        <v>10040</v>
      </c>
      <c r="J5998">
        <f>F5998*G5998</f>
        <v>6687.3</v>
      </c>
      <c r="K5998">
        <f>F5998*H5998</f>
        <v>5221.95</v>
      </c>
      <c r="L5998">
        <f>J5998-K5998</f>
        <v>1465.3500000000004</v>
      </c>
      <c r="M5998" s="5">
        <f>L5998/J5998</f>
        <v>0.21912431025974613</v>
      </c>
      <c r="N5998" t="str">
        <f>IF(ISNA(VLOOKUP(A5998,'Returns Data'!A:A,1,0)),"No","Yes")</f>
        <v>No</v>
      </c>
      <c r="O5998" t="s">
        <v>10085</v>
      </c>
      <c r="P5998" t="str">
        <f>IFERROR(VLOOKUP(A5998,'Ratings Data'!A:C,3,0),"No Rating")</f>
        <v>No Rating</v>
      </c>
      <c r="Q5998" t="s">
        <v>10057</v>
      </c>
      <c r="R5998" s="5">
        <f t="shared" si="93"/>
        <v>2.7946002996050656</v>
      </c>
    </row>
    <row r="5999" spans="1:18" x14ac:dyDescent="0.3">
      <c r="A5999" t="s">
        <v>3311</v>
      </c>
      <c r="B5999" s="2">
        <v>45722</v>
      </c>
      <c r="C5999" t="s">
        <v>10015</v>
      </c>
      <c r="D5999" t="s">
        <v>10031</v>
      </c>
      <c r="E5999" t="s">
        <v>10034</v>
      </c>
      <c r="F5999">
        <v>7</v>
      </c>
      <c r="G5999">
        <v>38.39</v>
      </c>
      <c r="H5999">
        <v>34.450000000000003</v>
      </c>
      <c r="I5999" t="s">
        <v>10040</v>
      </c>
      <c r="J5999">
        <f>F5999*G5999</f>
        <v>268.73</v>
      </c>
      <c r="K5999">
        <f>F5999*H5999</f>
        <v>241.15000000000003</v>
      </c>
      <c r="L5999">
        <f>J5999-K5999</f>
        <v>27.579999999999984</v>
      </c>
      <c r="M5999" s="5">
        <f>L5999/J5999</f>
        <v>0.10263089346183896</v>
      </c>
      <c r="N5999" t="str">
        <f>IF(ISNA(VLOOKUP(A5999,'Returns Data'!A:A,1,0)),"No","Yes")</f>
        <v>No</v>
      </c>
      <c r="O5999" t="s">
        <v>10085</v>
      </c>
      <c r="P5999" t="str">
        <f>IFERROR(VLOOKUP(A5999,'Ratings Data'!A:C,3,0),"No Rating")</f>
        <v>No Rating</v>
      </c>
      <c r="Q5999" t="s">
        <v>10057</v>
      </c>
      <c r="R5999" s="5">
        <f t="shared" si="93"/>
        <v>-0.95981487296816348</v>
      </c>
    </row>
    <row r="6000" spans="1:18" x14ac:dyDescent="0.3">
      <c r="A6000" t="s">
        <v>3677</v>
      </c>
      <c r="B6000" s="2">
        <v>45722</v>
      </c>
      <c r="C6000" t="s">
        <v>10021</v>
      </c>
      <c r="D6000" t="s">
        <v>10031</v>
      </c>
      <c r="E6000" t="s">
        <v>10035</v>
      </c>
      <c r="F6000">
        <v>11</v>
      </c>
      <c r="G6000">
        <v>75.599999999999994</v>
      </c>
      <c r="H6000">
        <v>57.01</v>
      </c>
      <c r="I6000" t="s">
        <v>10039</v>
      </c>
      <c r="J6000">
        <f>F6000*G6000</f>
        <v>831.59999999999991</v>
      </c>
      <c r="K6000">
        <f>F6000*H6000</f>
        <v>627.11</v>
      </c>
      <c r="L6000">
        <f>J6000-K6000</f>
        <v>204.4899999999999</v>
      </c>
      <c r="M6000" s="5">
        <f>L6000/J6000</f>
        <v>0.24589947089947081</v>
      </c>
      <c r="N6000" t="str">
        <f>IF(ISNA(VLOOKUP(A6000,'Returns Data'!A:A,1,0)),"No","Yes")</f>
        <v>No</v>
      </c>
      <c r="O6000" t="s">
        <v>10085</v>
      </c>
      <c r="P6000" t="str">
        <f>IFERROR(VLOOKUP(A6000,'Ratings Data'!A:C,3,0),"No Rating")</f>
        <v>No Rating</v>
      </c>
      <c r="Q6000" t="s">
        <v>10057</v>
      </c>
      <c r="R6000" s="5">
        <f t="shared" si="93"/>
        <v>2.094555873925501</v>
      </c>
    </row>
    <row r="6001" spans="1:18" x14ac:dyDescent="0.3">
      <c r="A6001" t="s">
        <v>4389</v>
      </c>
      <c r="B6001" s="2">
        <v>45722</v>
      </c>
      <c r="C6001" t="s">
        <v>10010</v>
      </c>
      <c r="D6001" t="s">
        <v>10029</v>
      </c>
      <c r="E6001" t="s">
        <v>10035</v>
      </c>
      <c r="F6001">
        <v>17</v>
      </c>
      <c r="G6001">
        <v>430.61</v>
      </c>
      <c r="H6001">
        <v>280.74</v>
      </c>
      <c r="I6001" t="s">
        <v>10039</v>
      </c>
      <c r="J6001">
        <f>F6001*G6001</f>
        <v>7320.37</v>
      </c>
      <c r="K6001">
        <f>F6001*H6001</f>
        <v>4772.58</v>
      </c>
      <c r="L6001">
        <f>J6001-K6001</f>
        <v>2547.79</v>
      </c>
      <c r="M6001" s="5">
        <f>L6001/J6001</f>
        <v>0.34804115092543136</v>
      </c>
      <c r="N6001" t="str">
        <f>IF(ISNA(VLOOKUP(A6001,'Returns Data'!A:A,1,0)),"No","Yes")</f>
        <v>No</v>
      </c>
      <c r="O6001" t="s">
        <v>10085</v>
      </c>
      <c r="P6001" t="str">
        <f>IFERROR(VLOOKUP(A6001,'Ratings Data'!A:C,3,0),"No Rating")</f>
        <v>No Rating</v>
      </c>
      <c r="Q6001" t="s">
        <v>10057</v>
      </c>
      <c r="R6001" s="5">
        <f t="shared" si="93"/>
        <v>7.8027537277537293</v>
      </c>
    </row>
    <row r="6002" spans="1:18" x14ac:dyDescent="0.3">
      <c r="A6002" t="s">
        <v>4394</v>
      </c>
      <c r="B6002" s="2">
        <v>45722</v>
      </c>
      <c r="C6002" t="s">
        <v>10019</v>
      </c>
      <c r="D6002" t="s">
        <v>10031</v>
      </c>
      <c r="E6002" t="s">
        <v>10037</v>
      </c>
      <c r="F6002">
        <v>9</v>
      </c>
      <c r="G6002">
        <v>74.06</v>
      </c>
      <c r="H6002">
        <v>66.010000000000005</v>
      </c>
      <c r="I6002" t="s">
        <v>10040</v>
      </c>
      <c r="J6002">
        <f>F6002*G6002</f>
        <v>666.54</v>
      </c>
      <c r="K6002">
        <f>F6002*H6002</f>
        <v>594.09</v>
      </c>
      <c r="L6002">
        <f>J6002-K6002</f>
        <v>72.449999999999932</v>
      </c>
      <c r="M6002" s="5">
        <f>L6002/J6002</f>
        <v>0.10869565217391294</v>
      </c>
      <c r="N6002" t="str">
        <f>IF(ISNA(VLOOKUP(A6002,'Returns Data'!A:A,1,0)),"No","Yes")</f>
        <v>No</v>
      </c>
      <c r="O6002" t="s">
        <v>10085</v>
      </c>
      <c r="P6002" t="str">
        <f>IFERROR(VLOOKUP(A6002,'Ratings Data'!A:C,3,0),"No Rating")</f>
        <v>No Rating</v>
      </c>
      <c r="Q6002" t="s">
        <v>10057</v>
      </c>
      <c r="R6002" s="5">
        <f t="shared" si="93"/>
        <v>-0.90894722534516703</v>
      </c>
    </row>
    <row r="6003" spans="1:18" x14ac:dyDescent="0.3">
      <c r="A6003" t="s">
        <v>5095</v>
      </c>
      <c r="B6003" s="2">
        <v>45722</v>
      </c>
      <c r="C6003" t="s">
        <v>10011</v>
      </c>
      <c r="D6003" t="s">
        <v>10029</v>
      </c>
      <c r="E6003" t="s">
        <v>10038</v>
      </c>
      <c r="F6003">
        <v>3</v>
      </c>
      <c r="G6003">
        <v>133.05000000000001</v>
      </c>
      <c r="H6003">
        <v>92.75</v>
      </c>
      <c r="I6003" t="s">
        <v>10040</v>
      </c>
      <c r="J6003">
        <f>F6003*G6003</f>
        <v>399.15000000000003</v>
      </c>
      <c r="K6003">
        <f>F6003*H6003</f>
        <v>278.25</v>
      </c>
      <c r="L6003">
        <f>J6003-K6003</f>
        <v>120.90000000000003</v>
      </c>
      <c r="M6003" s="5">
        <f>L6003/J6003</f>
        <v>0.30289364900413385</v>
      </c>
      <c r="N6003" t="str">
        <f>IF(ISNA(VLOOKUP(A6003,'Returns Data'!A:A,1,0)),"No","Yes")</f>
        <v>No</v>
      </c>
      <c r="O6003" t="s">
        <v>10085</v>
      </c>
      <c r="P6003" t="str">
        <f>IFERROR(VLOOKUP(A6003,'Ratings Data'!A:C,3,0),"No Rating")</f>
        <v>No Rating</v>
      </c>
      <c r="Q6003" t="s">
        <v>10057</v>
      </c>
      <c r="R6003" s="5">
        <f t="shared" si="93"/>
        <v>-0.40116122063192</v>
      </c>
    </row>
    <row r="6004" spans="1:18" x14ac:dyDescent="0.3">
      <c r="A6004" t="s">
        <v>5338</v>
      </c>
      <c r="B6004" s="2">
        <v>45722</v>
      </c>
      <c r="C6004" t="s">
        <v>10021</v>
      </c>
      <c r="D6004" t="s">
        <v>10031</v>
      </c>
      <c r="E6004" t="s">
        <v>10034</v>
      </c>
      <c r="F6004">
        <v>7</v>
      </c>
      <c r="G6004">
        <v>418.73</v>
      </c>
      <c r="H6004">
        <v>307.36</v>
      </c>
      <c r="I6004" t="s">
        <v>10039</v>
      </c>
      <c r="J6004">
        <f>F6004*G6004</f>
        <v>2931.11</v>
      </c>
      <c r="K6004">
        <f>F6004*H6004</f>
        <v>2151.52</v>
      </c>
      <c r="L6004">
        <f>J6004-K6004</f>
        <v>779.59000000000015</v>
      </c>
      <c r="M6004" s="5">
        <f>L6004/J6004</f>
        <v>0.26597091204356033</v>
      </c>
      <c r="N6004" t="str">
        <f>IF(ISNA(VLOOKUP(A6004,'Returns Data'!A:A,1,0)),"No","Yes")</f>
        <v>No</v>
      </c>
      <c r="O6004" t="s">
        <v>10085</v>
      </c>
      <c r="P6004" t="str">
        <f>IFERROR(VLOOKUP(A6004,'Ratings Data'!A:C,3,0),"No Rating")</f>
        <v>No Rating</v>
      </c>
      <c r="Q6004" t="s">
        <v>10057</v>
      </c>
      <c r="R6004" s="5">
        <f t="shared" si="93"/>
        <v>6.3433796818238752</v>
      </c>
    </row>
    <row r="6005" spans="1:18" x14ac:dyDescent="0.3">
      <c r="A6005" t="s">
        <v>5522</v>
      </c>
      <c r="B6005" s="2">
        <v>45722</v>
      </c>
      <c r="C6005" t="s">
        <v>10018</v>
      </c>
      <c r="D6005" t="s">
        <v>10033</v>
      </c>
      <c r="E6005" t="s">
        <v>10036</v>
      </c>
      <c r="F6005">
        <v>10</v>
      </c>
      <c r="G6005">
        <v>373.31</v>
      </c>
      <c r="H6005">
        <v>332.87</v>
      </c>
      <c r="I6005" t="s">
        <v>10040</v>
      </c>
      <c r="J6005">
        <f>F6005*G6005</f>
        <v>3733.1</v>
      </c>
      <c r="K6005">
        <f>F6005*H6005</f>
        <v>3328.7</v>
      </c>
      <c r="L6005">
        <f>J6005-K6005</f>
        <v>404.40000000000009</v>
      </c>
      <c r="M6005" s="5">
        <f>L6005/J6005</f>
        <v>0.10832819908387134</v>
      </c>
      <c r="N6005" t="str">
        <f>IF(ISNA(VLOOKUP(A6005,'Returns Data'!A:A,1,0)),"No","Yes")</f>
        <v>No</v>
      </c>
      <c r="O6005" t="s">
        <v>10085</v>
      </c>
      <c r="P6005" t="str">
        <f>IFERROR(VLOOKUP(A6005,'Ratings Data'!A:C,3,0),"No Rating")</f>
        <v>No Rating</v>
      </c>
      <c r="Q6005" t="s">
        <v>10057</v>
      </c>
      <c r="R6005" s="5">
        <f t="shared" si="93"/>
        <v>0.27361306808683389</v>
      </c>
    </row>
    <row r="6006" spans="1:18" x14ac:dyDescent="0.3">
      <c r="A6006" t="s">
        <v>5836</v>
      </c>
      <c r="B6006" s="2">
        <v>45722</v>
      </c>
      <c r="C6006" t="s">
        <v>10022</v>
      </c>
      <c r="D6006" t="s">
        <v>10033</v>
      </c>
      <c r="E6006" t="s">
        <v>10037</v>
      </c>
      <c r="F6006">
        <v>11</v>
      </c>
      <c r="G6006">
        <v>318.02</v>
      </c>
      <c r="H6006">
        <v>221.17</v>
      </c>
      <c r="I6006" t="s">
        <v>10040</v>
      </c>
      <c r="J6006">
        <f>F6006*G6006</f>
        <v>3498.22</v>
      </c>
      <c r="K6006">
        <f>F6006*H6006</f>
        <v>2432.87</v>
      </c>
      <c r="L6006">
        <f>J6006-K6006</f>
        <v>1065.3499999999999</v>
      </c>
      <c r="M6006" s="5">
        <f>L6006/J6006</f>
        <v>0.30454059493113639</v>
      </c>
      <c r="N6006" t="str">
        <f>IF(ISNA(VLOOKUP(A6006,'Returns Data'!A:A,1,0)),"No","Yes")</f>
        <v>No</v>
      </c>
      <c r="O6006" t="s">
        <v>10085</v>
      </c>
      <c r="P6006">
        <f>IFERROR(VLOOKUP(A6006,'Ratings Data'!A:C,3,0),"No Rating")</f>
        <v>2</v>
      </c>
      <c r="Q6006" t="s">
        <v>10057</v>
      </c>
      <c r="R6006" s="5">
        <f t="shared" si="93"/>
        <v>-6.2918218102917173E-2</v>
      </c>
    </row>
    <row r="6007" spans="1:18" x14ac:dyDescent="0.3">
      <c r="A6007" t="s">
        <v>6533</v>
      </c>
      <c r="B6007" s="2">
        <v>45722</v>
      </c>
      <c r="C6007" t="s">
        <v>10023</v>
      </c>
      <c r="D6007" t="s">
        <v>10033</v>
      </c>
      <c r="E6007" t="s">
        <v>10036</v>
      </c>
      <c r="F6007">
        <v>10</v>
      </c>
      <c r="G6007">
        <v>189.16</v>
      </c>
      <c r="H6007">
        <v>168.56</v>
      </c>
      <c r="I6007" t="s">
        <v>10040</v>
      </c>
      <c r="J6007">
        <f>F6007*G6007</f>
        <v>1891.6</v>
      </c>
      <c r="K6007">
        <f>F6007*H6007</f>
        <v>1685.6</v>
      </c>
      <c r="L6007">
        <f>J6007-K6007</f>
        <v>206</v>
      </c>
      <c r="M6007" s="5">
        <f>L6007/J6007</f>
        <v>0.10890251638824276</v>
      </c>
      <c r="N6007" t="str">
        <f>IF(ISNA(VLOOKUP(A6007,'Returns Data'!A:A,1,0)),"No","Yes")</f>
        <v>No</v>
      </c>
      <c r="O6007" t="s">
        <v>10085</v>
      </c>
      <c r="P6007" t="str">
        <f>IFERROR(VLOOKUP(A6007,'Ratings Data'!A:C,3,0),"No Rating")</f>
        <v>No Rating</v>
      </c>
      <c r="Q6007" t="s">
        <v>10057</v>
      </c>
      <c r="R6007" s="5">
        <f t="shared" si="93"/>
        <v>-0.4592678562240225</v>
      </c>
    </row>
    <row r="6008" spans="1:18" x14ac:dyDescent="0.3">
      <c r="A6008" t="s">
        <v>6712</v>
      </c>
      <c r="B6008" s="2">
        <v>45722</v>
      </c>
      <c r="C6008" t="s">
        <v>10019</v>
      </c>
      <c r="D6008" t="s">
        <v>10031</v>
      </c>
      <c r="E6008" t="s">
        <v>10038</v>
      </c>
      <c r="F6008">
        <v>10</v>
      </c>
      <c r="G6008">
        <v>170.85</v>
      </c>
      <c r="H6008">
        <v>122.59</v>
      </c>
      <c r="I6008" t="s">
        <v>10040</v>
      </c>
      <c r="J6008">
        <f>F6008*G6008</f>
        <v>1708.5</v>
      </c>
      <c r="K6008">
        <f>F6008*H6008</f>
        <v>1225.9000000000001</v>
      </c>
      <c r="L6008">
        <f>J6008-K6008</f>
        <v>482.59999999999991</v>
      </c>
      <c r="M6008" s="5">
        <f>L6008/J6008</f>
        <v>0.28247000292654367</v>
      </c>
      <c r="N6008" t="str">
        <f>IF(ISNA(VLOOKUP(A6008,'Returns Data'!A:A,1,0)),"No","Yes")</f>
        <v>No</v>
      </c>
      <c r="O6008" t="s">
        <v>10085</v>
      </c>
      <c r="P6008" t="str">
        <f>IFERROR(VLOOKUP(A6008,'Ratings Data'!A:C,3,0),"No Rating")</f>
        <v>No Rating</v>
      </c>
      <c r="Q6008" t="s">
        <v>10057</v>
      </c>
      <c r="R6008" s="5">
        <f t="shared" si="93"/>
        <v>-9.679636286741379E-2</v>
      </c>
    </row>
    <row r="6009" spans="1:18" x14ac:dyDescent="0.3">
      <c r="A6009" t="s">
        <v>7057</v>
      </c>
      <c r="B6009" s="2">
        <v>45722</v>
      </c>
      <c r="C6009" t="s">
        <v>10015</v>
      </c>
      <c r="D6009" t="s">
        <v>10031</v>
      </c>
      <c r="E6009" t="s">
        <v>10034</v>
      </c>
      <c r="F6009">
        <v>11</v>
      </c>
      <c r="G6009">
        <v>94.49</v>
      </c>
      <c r="H6009">
        <v>59.52</v>
      </c>
      <c r="I6009" t="s">
        <v>10040</v>
      </c>
      <c r="J6009">
        <f>F6009*G6009</f>
        <v>1039.3899999999999</v>
      </c>
      <c r="K6009">
        <f>F6009*H6009</f>
        <v>654.72</v>
      </c>
      <c r="L6009">
        <f>J6009-K6009</f>
        <v>384.66999999999985</v>
      </c>
      <c r="M6009" s="5">
        <f>L6009/J6009</f>
        <v>0.37009207323526289</v>
      </c>
      <c r="N6009" t="str">
        <f>IF(ISNA(VLOOKUP(A6009,'Returns Data'!A:A,1,0)),"No","Yes")</f>
        <v>No</v>
      </c>
      <c r="O6009" t="s">
        <v>10085</v>
      </c>
      <c r="P6009" t="str">
        <f>IFERROR(VLOOKUP(A6009,'Ratings Data'!A:C,3,0),"No Rating")</f>
        <v>No Rating</v>
      </c>
      <c r="Q6009" t="s">
        <v>10057</v>
      </c>
      <c r="R6009" s="5">
        <f t="shared" si="93"/>
        <v>-0.39163593795727253</v>
      </c>
    </row>
    <row r="6010" spans="1:18" x14ac:dyDescent="0.3">
      <c r="A6010" t="s">
        <v>7587</v>
      </c>
      <c r="B6010" s="2">
        <v>45722</v>
      </c>
      <c r="C6010" t="s">
        <v>10023</v>
      </c>
      <c r="D6010" t="s">
        <v>10033</v>
      </c>
      <c r="E6010" t="s">
        <v>10035</v>
      </c>
      <c r="F6010">
        <v>18</v>
      </c>
      <c r="G6010">
        <v>296.61</v>
      </c>
      <c r="H6010">
        <v>251.63</v>
      </c>
      <c r="I6010" t="s">
        <v>10040</v>
      </c>
      <c r="J6010">
        <f>F6010*G6010</f>
        <v>5338.9800000000005</v>
      </c>
      <c r="K6010">
        <f>F6010*H6010</f>
        <v>4529.34</v>
      </c>
      <c r="L6010">
        <f>J6010-K6010</f>
        <v>809.64000000000033</v>
      </c>
      <c r="M6010" s="5">
        <f>L6010/J6010</f>
        <v>0.15164694379825364</v>
      </c>
      <c r="N6010" t="str">
        <f>IF(ISNA(VLOOKUP(A6010,'Returns Data'!A:A,1,0)),"No","Yes")</f>
        <v>No</v>
      </c>
      <c r="O6010" t="s">
        <v>10085</v>
      </c>
      <c r="P6010" t="str">
        <f>IFERROR(VLOOKUP(A6010,'Ratings Data'!A:C,3,0),"No Rating")</f>
        <v>No Rating</v>
      </c>
      <c r="Q6010" t="s">
        <v>10057</v>
      </c>
      <c r="R6010" s="5">
        <f t="shared" si="93"/>
        <v>4.1366474566813229</v>
      </c>
    </row>
    <row r="6011" spans="1:18" x14ac:dyDescent="0.3">
      <c r="A6011" t="s">
        <v>7787</v>
      </c>
      <c r="B6011" s="2">
        <v>45722</v>
      </c>
      <c r="C6011" t="s">
        <v>10012</v>
      </c>
      <c r="D6011" t="s">
        <v>10030</v>
      </c>
      <c r="E6011" t="s">
        <v>10037</v>
      </c>
      <c r="F6011">
        <v>2</v>
      </c>
      <c r="G6011">
        <v>265.10000000000002</v>
      </c>
      <c r="H6011">
        <v>183.94</v>
      </c>
      <c r="I6011" t="s">
        <v>10040</v>
      </c>
      <c r="J6011">
        <f>F6011*G6011</f>
        <v>530.20000000000005</v>
      </c>
      <c r="K6011">
        <f>F6011*H6011</f>
        <v>367.88</v>
      </c>
      <c r="L6011">
        <f>J6011-K6011</f>
        <v>162.32000000000005</v>
      </c>
      <c r="M6011" s="5">
        <f>L6011/J6011</f>
        <v>0.30614862316107139</v>
      </c>
      <c r="N6011" t="str">
        <f>IF(ISNA(VLOOKUP(A6011,'Returns Data'!A:A,1,0)),"No","Yes")</f>
        <v>No</v>
      </c>
      <c r="O6011" t="s">
        <v>10085</v>
      </c>
      <c r="P6011" t="str">
        <f>IFERROR(VLOOKUP(A6011,'Ratings Data'!A:C,3,0),"No Rating")</f>
        <v>No Rating</v>
      </c>
      <c r="Q6011" t="s">
        <v>10057</v>
      </c>
      <c r="R6011" s="5">
        <f t="shared" si="93"/>
        <v>-0.90069264166563656</v>
      </c>
    </row>
    <row r="6012" spans="1:18" x14ac:dyDescent="0.3">
      <c r="A6012" t="s">
        <v>8115</v>
      </c>
      <c r="B6012" s="2">
        <v>45722</v>
      </c>
      <c r="C6012" t="s">
        <v>10025</v>
      </c>
      <c r="D6012" t="s">
        <v>10033</v>
      </c>
      <c r="E6012" t="s">
        <v>10037</v>
      </c>
      <c r="F6012">
        <v>14</v>
      </c>
      <c r="G6012">
        <v>115.56</v>
      </c>
      <c r="H6012">
        <v>79.3</v>
      </c>
      <c r="I6012" t="s">
        <v>10039</v>
      </c>
      <c r="J6012">
        <f>F6012*G6012</f>
        <v>1617.8400000000001</v>
      </c>
      <c r="K6012">
        <f>F6012*H6012</f>
        <v>1110.2</v>
      </c>
      <c r="L6012">
        <f>J6012-K6012</f>
        <v>507.6400000000001</v>
      </c>
      <c r="M6012" s="5">
        <f>L6012/J6012</f>
        <v>0.3137763932156456</v>
      </c>
      <c r="N6012" t="str">
        <f>IF(ISNA(VLOOKUP(A6012,'Returns Data'!A:A,1,0)),"No","Yes")</f>
        <v>No</v>
      </c>
      <c r="O6012" t="s">
        <v>10085</v>
      </c>
      <c r="P6012" t="str">
        <f>IFERROR(VLOOKUP(A6012,'Ratings Data'!A:C,3,0),"No Rating")</f>
        <v>No Rating</v>
      </c>
      <c r="Q6012" t="s">
        <v>10057</v>
      </c>
      <c r="R6012" s="5">
        <f t="shared" si="93"/>
        <v>2.0513768389287064</v>
      </c>
    </row>
    <row r="6013" spans="1:18" x14ac:dyDescent="0.3">
      <c r="A6013" t="s">
        <v>8277</v>
      </c>
      <c r="B6013" s="2">
        <v>45722</v>
      </c>
      <c r="C6013" t="s">
        <v>10026</v>
      </c>
      <c r="D6013" t="s">
        <v>10031</v>
      </c>
      <c r="E6013" t="s">
        <v>10037</v>
      </c>
      <c r="F6013">
        <v>13</v>
      </c>
      <c r="G6013">
        <v>314.64</v>
      </c>
      <c r="H6013">
        <v>245.08</v>
      </c>
      <c r="I6013" t="s">
        <v>10039</v>
      </c>
      <c r="J6013">
        <f>F6013*G6013</f>
        <v>4090.3199999999997</v>
      </c>
      <c r="K6013">
        <f>F6013*H6013</f>
        <v>3186.04</v>
      </c>
      <c r="L6013">
        <f>J6013-K6013</f>
        <v>904.27999999999975</v>
      </c>
      <c r="M6013" s="5">
        <f>L6013/J6013</f>
        <v>0.22107805746249679</v>
      </c>
      <c r="N6013" t="str">
        <f>IF(ISNA(VLOOKUP(A6013,'Returns Data'!A:A,1,0)),"No","Yes")</f>
        <v>No</v>
      </c>
      <c r="O6013" t="s">
        <v>10085</v>
      </c>
      <c r="P6013" t="str">
        <f>IFERROR(VLOOKUP(A6013,'Ratings Data'!A:C,3,0),"No Rating")</f>
        <v>No Rating</v>
      </c>
      <c r="Q6013" t="s">
        <v>10057</v>
      </c>
      <c r="R6013" s="5">
        <f t="shared" si="93"/>
        <v>1.5282599020916774</v>
      </c>
    </row>
    <row r="6014" spans="1:18" x14ac:dyDescent="0.3">
      <c r="A6014" t="s">
        <v>8359</v>
      </c>
      <c r="B6014" s="2">
        <v>45722</v>
      </c>
      <c r="C6014" t="s">
        <v>10021</v>
      </c>
      <c r="D6014" t="s">
        <v>10031</v>
      </c>
      <c r="E6014" t="s">
        <v>10037</v>
      </c>
      <c r="F6014">
        <v>7</v>
      </c>
      <c r="G6014">
        <v>285.33999999999997</v>
      </c>
      <c r="H6014">
        <v>211.42</v>
      </c>
      <c r="I6014" t="s">
        <v>10039</v>
      </c>
      <c r="J6014">
        <f>F6014*G6014</f>
        <v>1997.3799999999999</v>
      </c>
      <c r="K6014">
        <f>F6014*H6014</f>
        <v>1479.9399999999998</v>
      </c>
      <c r="L6014">
        <f>J6014-K6014</f>
        <v>517.44000000000005</v>
      </c>
      <c r="M6014" s="5">
        <f>L6014/J6014</f>
        <v>0.25905936777178107</v>
      </c>
      <c r="N6014" t="str">
        <f>IF(ISNA(VLOOKUP(A6014,'Returns Data'!A:A,1,0)),"No","Yes")</f>
        <v>Yes</v>
      </c>
      <c r="O6014" t="str">
        <f>IFERROR(VLOOKUP(A6014,'Returns Data'!A:E,5,0),"No Returns")</f>
        <v>Damaged</v>
      </c>
      <c r="P6014" t="str">
        <f>IFERROR(VLOOKUP(A6014,'Ratings Data'!A:C,3,0),"No Rating")</f>
        <v>No Rating</v>
      </c>
      <c r="Q6014" t="s">
        <v>10057</v>
      </c>
      <c r="R6014" s="5">
        <f t="shared" si="93"/>
        <v>-0.5116812376537776</v>
      </c>
    </row>
    <row r="6015" spans="1:18" x14ac:dyDescent="0.3">
      <c r="A6015" t="s">
        <v>8397</v>
      </c>
      <c r="B6015" s="2">
        <v>45722</v>
      </c>
      <c r="C6015" t="s">
        <v>10018</v>
      </c>
      <c r="D6015" t="s">
        <v>10033</v>
      </c>
      <c r="E6015" t="s">
        <v>10036</v>
      </c>
      <c r="F6015">
        <v>19</v>
      </c>
      <c r="G6015">
        <v>400.09</v>
      </c>
      <c r="H6015">
        <v>292.10000000000002</v>
      </c>
      <c r="I6015" t="s">
        <v>10039</v>
      </c>
      <c r="J6015">
        <f>F6015*G6015</f>
        <v>7601.7099999999991</v>
      </c>
      <c r="K6015">
        <f>F6015*H6015</f>
        <v>5549.9000000000005</v>
      </c>
      <c r="L6015">
        <f>J6015-K6015</f>
        <v>2051.8099999999986</v>
      </c>
      <c r="M6015" s="5">
        <f>L6015/J6015</f>
        <v>0.2699142692894097</v>
      </c>
      <c r="N6015" t="str">
        <f>IF(ISNA(VLOOKUP(A6015,'Returns Data'!A:A,1,0)),"No","Yes")</f>
        <v>No</v>
      </c>
      <c r="O6015" t="s">
        <v>10085</v>
      </c>
      <c r="P6015" t="str">
        <f>IFERROR(VLOOKUP(A6015,'Ratings Data'!A:C,3,0),"No Rating")</f>
        <v>No Rating</v>
      </c>
      <c r="Q6015" t="s">
        <v>10057</v>
      </c>
      <c r="R6015" s="5">
        <f t="shared" si="93"/>
        <v>2.8058406512531411</v>
      </c>
    </row>
    <row r="6016" spans="1:18" x14ac:dyDescent="0.3">
      <c r="A6016" t="s">
        <v>8452</v>
      </c>
      <c r="B6016" s="2">
        <v>45722</v>
      </c>
      <c r="C6016" t="s">
        <v>10017</v>
      </c>
      <c r="D6016" t="s">
        <v>10032</v>
      </c>
      <c r="E6016" t="s">
        <v>10035</v>
      </c>
      <c r="F6016">
        <v>17</v>
      </c>
      <c r="G6016">
        <v>424.9</v>
      </c>
      <c r="H6016">
        <v>339.7</v>
      </c>
      <c r="I6016" t="s">
        <v>10039</v>
      </c>
      <c r="J6016">
        <f>F6016*G6016</f>
        <v>7223.2999999999993</v>
      </c>
      <c r="K6016">
        <f>F6016*H6016</f>
        <v>5774.9</v>
      </c>
      <c r="L6016">
        <f>J6016-K6016</f>
        <v>1448.3999999999996</v>
      </c>
      <c r="M6016" s="5">
        <f>L6016/J6016</f>
        <v>0.20051776888679687</v>
      </c>
      <c r="N6016" t="str">
        <f>IF(ISNA(VLOOKUP(A6016,'Returns Data'!A:A,1,0)),"No","Yes")</f>
        <v>No</v>
      </c>
      <c r="O6016" t="s">
        <v>10085</v>
      </c>
      <c r="P6016" t="str">
        <f>IFERROR(VLOOKUP(A6016,'Ratings Data'!A:C,3,0),"No Rating")</f>
        <v>No Rating</v>
      </c>
      <c r="Q6016" t="s">
        <v>10057</v>
      </c>
      <c r="R6016" s="5">
        <f t="shared" si="93"/>
        <v>-4.9779589066144311E-2</v>
      </c>
    </row>
    <row r="6017" spans="1:18" x14ac:dyDescent="0.3">
      <c r="A6017" t="s">
        <v>8468</v>
      </c>
      <c r="B6017" s="2">
        <v>45722</v>
      </c>
      <c r="C6017" t="s">
        <v>10024</v>
      </c>
      <c r="D6017" t="s">
        <v>10029</v>
      </c>
      <c r="E6017" t="s">
        <v>10037</v>
      </c>
      <c r="F6017">
        <v>15</v>
      </c>
      <c r="G6017">
        <v>432.57</v>
      </c>
      <c r="H6017">
        <v>370.83</v>
      </c>
      <c r="I6017" t="s">
        <v>10039</v>
      </c>
      <c r="J6017">
        <f>F6017*G6017</f>
        <v>6488.55</v>
      </c>
      <c r="K6017">
        <f>F6017*H6017</f>
        <v>5562.45</v>
      </c>
      <c r="L6017">
        <f>J6017-K6017</f>
        <v>926.10000000000036</v>
      </c>
      <c r="M6017" s="5">
        <f>L6017/J6017</f>
        <v>0.14272834454539154</v>
      </c>
      <c r="N6017" t="str">
        <f>IF(ISNA(VLOOKUP(A6017,'Returns Data'!A:A,1,0)),"No","Yes")</f>
        <v>Yes</v>
      </c>
      <c r="O6017" t="str">
        <f>IFERROR(VLOOKUP(A6017,'Returns Data'!A:E,5,0),"No Returns")</f>
        <v>Wrong Product</v>
      </c>
      <c r="P6017" t="str">
        <f>IFERROR(VLOOKUP(A6017,'Ratings Data'!A:C,3,0),"No Rating")</f>
        <v>No Rating</v>
      </c>
      <c r="Q6017" t="s">
        <v>10057</v>
      </c>
      <c r="R6017" s="5">
        <f t="shared" si="93"/>
        <v>-0.1017194357149778</v>
      </c>
    </row>
    <row r="6018" spans="1:18" x14ac:dyDescent="0.3">
      <c r="A6018" t="s">
        <v>8645</v>
      </c>
      <c r="B6018" s="2">
        <v>45722</v>
      </c>
      <c r="C6018" t="s">
        <v>10014</v>
      </c>
      <c r="D6018" t="s">
        <v>10030</v>
      </c>
      <c r="E6018" t="s">
        <v>10037</v>
      </c>
      <c r="F6018">
        <v>18</v>
      </c>
      <c r="G6018">
        <v>409.72</v>
      </c>
      <c r="H6018">
        <v>261.74</v>
      </c>
      <c r="I6018" t="s">
        <v>10040</v>
      </c>
      <c r="J6018">
        <f>F6018*G6018</f>
        <v>7374.9600000000009</v>
      </c>
      <c r="K6018">
        <f>F6018*H6018</f>
        <v>4711.32</v>
      </c>
      <c r="L6018">
        <f>J6018-K6018</f>
        <v>2663.6400000000012</v>
      </c>
      <c r="M6018" s="5">
        <f>L6018/J6018</f>
        <v>0.36117348433076257</v>
      </c>
      <c r="N6018" t="str">
        <f>IF(ISNA(VLOOKUP(A6018,'Returns Data'!A:A,1,0)),"No","Yes")</f>
        <v>No</v>
      </c>
      <c r="O6018" t="s">
        <v>10085</v>
      </c>
      <c r="P6018" t="str">
        <f>IFERROR(VLOOKUP(A6018,'Ratings Data'!A:C,3,0),"No Rating")</f>
        <v>No Rating</v>
      </c>
      <c r="Q6018" t="s">
        <v>10057</v>
      </c>
      <c r="R6018" s="5">
        <f t="shared" si="93"/>
        <v>0.13661141549344627</v>
      </c>
    </row>
    <row r="6019" spans="1:18" x14ac:dyDescent="0.3">
      <c r="A6019" t="s">
        <v>9212</v>
      </c>
      <c r="B6019" s="2">
        <v>45722</v>
      </c>
      <c r="C6019" t="s">
        <v>10013</v>
      </c>
      <c r="D6019" t="s">
        <v>10030</v>
      </c>
      <c r="E6019" t="s">
        <v>10037</v>
      </c>
      <c r="F6019">
        <v>3</v>
      </c>
      <c r="G6019">
        <v>133.81</v>
      </c>
      <c r="H6019">
        <v>116.52</v>
      </c>
      <c r="I6019" t="s">
        <v>10039</v>
      </c>
      <c r="J6019">
        <f>F6019*G6019</f>
        <v>401.43</v>
      </c>
      <c r="K6019">
        <f>F6019*H6019</f>
        <v>349.56</v>
      </c>
      <c r="L6019">
        <f>J6019-K6019</f>
        <v>51.870000000000005</v>
      </c>
      <c r="M6019" s="5">
        <f>L6019/J6019</f>
        <v>0.12921306329870713</v>
      </c>
      <c r="N6019" t="str">
        <f>IF(ISNA(VLOOKUP(A6019,'Returns Data'!A:A,1,0)),"No","Yes")</f>
        <v>No</v>
      </c>
      <c r="O6019" t="s">
        <v>10085</v>
      </c>
      <c r="P6019" t="str">
        <f>IFERROR(VLOOKUP(A6019,'Ratings Data'!A:C,3,0),"No Rating")</f>
        <v>No Rating</v>
      </c>
      <c r="Q6019" t="s">
        <v>10057</v>
      </c>
      <c r="R6019" s="5">
        <f t="shared" si="93"/>
        <v>-0.94556851833772659</v>
      </c>
    </row>
    <row r="6020" spans="1:18" x14ac:dyDescent="0.3">
      <c r="A6020" t="s">
        <v>9736</v>
      </c>
      <c r="B6020" s="2">
        <v>45722</v>
      </c>
      <c r="C6020" t="s">
        <v>10021</v>
      </c>
      <c r="D6020" t="s">
        <v>10031</v>
      </c>
      <c r="E6020" t="s">
        <v>10035</v>
      </c>
      <c r="F6020">
        <v>11</v>
      </c>
      <c r="G6020">
        <v>187.67</v>
      </c>
      <c r="H6020">
        <v>112.84</v>
      </c>
      <c r="I6020" t="s">
        <v>10039</v>
      </c>
      <c r="J6020">
        <f>F6020*G6020</f>
        <v>2064.37</v>
      </c>
      <c r="K6020">
        <f>F6020*H6020</f>
        <v>1241.24</v>
      </c>
      <c r="L6020">
        <f>J6020-K6020</f>
        <v>823.12999999999988</v>
      </c>
      <c r="M6020" s="5">
        <f>L6020/J6020</f>
        <v>0.39873181648638562</v>
      </c>
      <c r="N6020" t="str">
        <f>IF(ISNA(VLOOKUP(A6020,'Returns Data'!A:A,1,0)),"No","Yes")</f>
        <v>No</v>
      </c>
      <c r="O6020" t="s">
        <v>10085</v>
      </c>
      <c r="P6020" t="str">
        <f>IFERROR(VLOOKUP(A6020,'Ratings Data'!A:C,3,0),"No Rating")</f>
        <v>No Rating</v>
      </c>
      <c r="Q6020" t="s">
        <v>10057</v>
      </c>
      <c r="R6020" s="5">
        <f t="shared" ref="R6020:R6083" si="94">(J6020-J6019)/J6019</f>
        <v>4.1425404180056296</v>
      </c>
    </row>
    <row r="6021" spans="1:18" x14ac:dyDescent="0.3">
      <c r="A6021" t="s">
        <v>9940</v>
      </c>
      <c r="B6021" s="2">
        <v>45722</v>
      </c>
      <c r="C6021" t="s">
        <v>10026</v>
      </c>
      <c r="D6021" t="s">
        <v>10031</v>
      </c>
      <c r="E6021" t="s">
        <v>10037</v>
      </c>
      <c r="F6021">
        <v>19</v>
      </c>
      <c r="G6021">
        <v>474.13</v>
      </c>
      <c r="H6021">
        <v>291.60000000000002</v>
      </c>
      <c r="I6021" t="s">
        <v>10040</v>
      </c>
      <c r="J6021">
        <f>F6021*G6021</f>
        <v>9008.4699999999993</v>
      </c>
      <c r="K6021">
        <f>F6021*H6021</f>
        <v>5540.4000000000005</v>
      </c>
      <c r="L6021">
        <f>J6021-K6021</f>
        <v>3468.0699999999988</v>
      </c>
      <c r="M6021" s="5">
        <f>L6021/J6021</f>
        <v>0.38497880328180023</v>
      </c>
      <c r="N6021" t="str">
        <f>IF(ISNA(VLOOKUP(A6021,'Returns Data'!A:A,1,0)),"No","Yes")</f>
        <v>No</v>
      </c>
      <c r="O6021" t="s">
        <v>10085</v>
      </c>
      <c r="P6021" t="str">
        <f>IFERROR(VLOOKUP(A6021,'Ratings Data'!A:C,3,0),"No Rating")</f>
        <v>No Rating</v>
      </c>
      <c r="Q6021" t="s">
        <v>10057</v>
      </c>
      <c r="R6021" s="5">
        <f t="shared" si="94"/>
        <v>3.3637865305153629</v>
      </c>
    </row>
    <row r="6022" spans="1:18" x14ac:dyDescent="0.3">
      <c r="A6022" t="s">
        <v>9978</v>
      </c>
      <c r="B6022" s="2">
        <v>45722</v>
      </c>
      <c r="C6022" t="s">
        <v>10015</v>
      </c>
      <c r="D6022" t="s">
        <v>10031</v>
      </c>
      <c r="E6022" t="s">
        <v>10038</v>
      </c>
      <c r="F6022">
        <v>10</v>
      </c>
      <c r="G6022">
        <v>96.95</v>
      </c>
      <c r="H6022">
        <v>80.3</v>
      </c>
      <c r="I6022" t="s">
        <v>10040</v>
      </c>
      <c r="J6022">
        <f>F6022*G6022</f>
        <v>969.5</v>
      </c>
      <c r="K6022">
        <f>F6022*H6022</f>
        <v>803</v>
      </c>
      <c r="L6022">
        <f>J6022-K6022</f>
        <v>166.5</v>
      </c>
      <c r="M6022" s="5">
        <f>L6022/J6022</f>
        <v>0.17173800928313562</v>
      </c>
      <c r="N6022" t="str">
        <f>IF(ISNA(VLOOKUP(A6022,'Returns Data'!A:A,1,0)),"No","Yes")</f>
        <v>No</v>
      </c>
      <c r="O6022" t="s">
        <v>10085</v>
      </c>
      <c r="P6022" t="str">
        <f>IFERROR(VLOOKUP(A6022,'Ratings Data'!A:C,3,0),"No Rating")</f>
        <v>No Rating</v>
      </c>
      <c r="Q6022" t="s">
        <v>10057</v>
      </c>
      <c r="R6022" s="5">
        <f t="shared" si="94"/>
        <v>-0.89237906103922193</v>
      </c>
    </row>
    <row r="6023" spans="1:18" x14ac:dyDescent="0.3">
      <c r="A6023" t="s">
        <v>1009</v>
      </c>
      <c r="B6023" s="2">
        <v>45723</v>
      </c>
      <c r="C6023" t="s">
        <v>10015</v>
      </c>
      <c r="D6023" t="s">
        <v>10031</v>
      </c>
      <c r="E6023" t="s">
        <v>10035</v>
      </c>
      <c r="F6023">
        <v>15</v>
      </c>
      <c r="G6023">
        <v>337.65</v>
      </c>
      <c r="H6023">
        <v>204.54</v>
      </c>
      <c r="I6023" t="s">
        <v>10040</v>
      </c>
      <c r="J6023">
        <f>F6023*G6023</f>
        <v>5064.75</v>
      </c>
      <c r="K6023">
        <f>F6023*H6023</f>
        <v>3068.1</v>
      </c>
      <c r="L6023">
        <f>J6023-K6023</f>
        <v>1996.65</v>
      </c>
      <c r="M6023" s="5">
        <f>L6023/J6023</f>
        <v>0.39422478898267438</v>
      </c>
      <c r="N6023" t="str">
        <f>IF(ISNA(VLOOKUP(A6023,'Returns Data'!A:A,1,0)),"No","Yes")</f>
        <v>No</v>
      </c>
      <c r="O6023" t="s">
        <v>10085</v>
      </c>
      <c r="P6023" t="str">
        <f>IFERROR(VLOOKUP(A6023,'Ratings Data'!A:C,3,0),"No Rating")</f>
        <v>No Rating</v>
      </c>
      <c r="Q6023" t="s">
        <v>10057</v>
      </c>
      <c r="R6023" s="5">
        <f t="shared" si="94"/>
        <v>4.2240845796802473</v>
      </c>
    </row>
    <row r="6024" spans="1:18" x14ac:dyDescent="0.3">
      <c r="A6024" t="s">
        <v>1112</v>
      </c>
      <c r="B6024" s="2">
        <v>45723</v>
      </c>
      <c r="C6024" t="s">
        <v>10027</v>
      </c>
      <c r="D6024" t="s">
        <v>10032</v>
      </c>
      <c r="E6024" t="s">
        <v>10036</v>
      </c>
      <c r="F6024">
        <v>7</v>
      </c>
      <c r="G6024">
        <v>298.88</v>
      </c>
      <c r="H6024">
        <v>216.45</v>
      </c>
      <c r="I6024" t="s">
        <v>10039</v>
      </c>
      <c r="J6024">
        <f>F6024*G6024</f>
        <v>2092.16</v>
      </c>
      <c r="K6024">
        <f>F6024*H6024</f>
        <v>1515.1499999999999</v>
      </c>
      <c r="L6024">
        <f>J6024-K6024</f>
        <v>577.01</v>
      </c>
      <c r="M6024" s="5">
        <f>L6024/J6024</f>
        <v>0.27579630620985013</v>
      </c>
      <c r="N6024" t="str">
        <f>IF(ISNA(VLOOKUP(A6024,'Returns Data'!A:A,1,0)),"No","Yes")</f>
        <v>No</v>
      </c>
      <c r="O6024" t="s">
        <v>10085</v>
      </c>
      <c r="P6024" t="str">
        <f>IFERROR(VLOOKUP(A6024,'Ratings Data'!A:C,3,0),"No Rating")</f>
        <v>No Rating</v>
      </c>
      <c r="Q6024" t="s">
        <v>10057</v>
      </c>
      <c r="R6024" s="5">
        <f t="shared" si="94"/>
        <v>-0.58691741941853004</v>
      </c>
    </row>
    <row r="6025" spans="1:18" x14ac:dyDescent="0.3">
      <c r="A6025" t="s">
        <v>2132</v>
      </c>
      <c r="B6025" s="2">
        <v>45723</v>
      </c>
      <c r="C6025" t="s">
        <v>10014</v>
      </c>
      <c r="D6025" t="s">
        <v>10030</v>
      </c>
      <c r="E6025" t="s">
        <v>10036</v>
      </c>
      <c r="F6025">
        <v>11</v>
      </c>
      <c r="G6025">
        <v>251.42</v>
      </c>
      <c r="H6025">
        <v>214.19</v>
      </c>
      <c r="I6025" t="s">
        <v>10040</v>
      </c>
      <c r="J6025">
        <f>F6025*G6025</f>
        <v>2765.62</v>
      </c>
      <c r="K6025">
        <f>F6025*H6025</f>
        <v>2356.09</v>
      </c>
      <c r="L6025">
        <f>J6025-K6025</f>
        <v>409.52999999999975</v>
      </c>
      <c r="M6025" s="5">
        <f>L6025/J6025</f>
        <v>0.14807891178108337</v>
      </c>
      <c r="N6025" t="str">
        <f>IF(ISNA(VLOOKUP(A6025,'Returns Data'!A:A,1,0)),"No","Yes")</f>
        <v>No</v>
      </c>
      <c r="O6025" t="s">
        <v>10085</v>
      </c>
      <c r="P6025">
        <f>IFERROR(VLOOKUP(A6025,'Ratings Data'!A:C,3,0),"No Rating")</f>
        <v>4</v>
      </c>
      <c r="Q6025" t="s">
        <v>10057</v>
      </c>
      <c r="R6025" s="5">
        <f t="shared" si="94"/>
        <v>0.32189698684613033</v>
      </c>
    </row>
    <row r="6026" spans="1:18" x14ac:dyDescent="0.3">
      <c r="A6026" t="s">
        <v>3069</v>
      </c>
      <c r="B6026" s="2">
        <v>45723</v>
      </c>
      <c r="C6026" t="s">
        <v>10028</v>
      </c>
      <c r="D6026" t="s">
        <v>10032</v>
      </c>
      <c r="E6026" t="s">
        <v>10035</v>
      </c>
      <c r="F6026">
        <v>3</v>
      </c>
      <c r="G6026">
        <v>192.16</v>
      </c>
      <c r="H6026">
        <v>123.27</v>
      </c>
      <c r="I6026" t="s">
        <v>10039</v>
      </c>
      <c r="J6026">
        <f>F6026*G6026</f>
        <v>576.48</v>
      </c>
      <c r="K6026">
        <f>F6026*H6026</f>
        <v>369.81</v>
      </c>
      <c r="L6026">
        <f>J6026-K6026</f>
        <v>206.67000000000002</v>
      </c>
      <c r="M6026" s="5">
        <f>L6026/J6026</f>
        <v>0.35850333055786848</v>
      </c>
      <c r="N6026" t="str">
        <f>IF(ISNA(VLOOKUP(A6026,'Returns Data'!A:A,1,0)),"No","Yes")</f>
        <v>No</v>
      </c>
      <c r="O6026" t="s">
        <v>10085</v>
      </c>
      <c r="P6026" t="str">
        <f>IFERROR(VLOOKUP(A6026,'Ratings Data'!A:C,3,0),"No Rating")</f>
        <v>No Rating</v>
      </c>
      <c r="Q6026" t="s">
        <v>10057</v>
      </c>
      <c r="R6026" s="5">
        <f t="shared" si="94"/>
        <v>-0.79155487738734898</v>
      </c>
    </row>
    <row r="6027" spans="1:18" x14ac:dyDescent="0.3">
      <c r="A6027" t="s">
        <v>3615</v>
      </c>
      <c r="B6027" s="2">
        <v>45723</v>
      </c>
      <c r="C6027" t="s">
        <v>10017</v>
      </c>
      <c r="D6027" t="s">
        <v>10032</v>
      </c>
      <c r="E6027" t="s">
        <v>10036</v>
      </c>
      <c r="F6027">
        <v>13</v>
      </c>
      <c r="G6027">
        <v>263</v>
      </c>
      <c r="H6027">
        <v>176.71</v>
      </c>
      <c r="I6027" t="s">
        <v>10039</v>
      </c>
      <c r="J6027">
        <f>F6027*G6027</f>
        <v>3419</v>
      </c>
      <c r="K6027">
        <f>F6027*H6027</f>
        <v>2297.23</v>
      </c>
      <c r="L6027">
        <f>J6027-K6027</f>
        <v>1121.77</v>
      </c>
      <c r="M6027" s="5">
        <f>L6027/J6027</f>
        <v>0.32809885931558935</v>
      </c>
      <c r="N6027" t="str">
        <f>IF(ISNA(VLOOKUP(A6027,'Returns Data'!A:A,1,0)),"No","Yes")</f>
        <v>No</v>
      </c>
      <c r="O6027" t="s">
        <v>10085</v>
      </c>
      <c r="P6027" t="str">
        <f>IFERROR(VLOOKUP(A6027,'Ratings Data'!A:C,3,0),"No Rating")</f>
        <v>No Rating</v>
      </c>
      <c r="Q6027" t="s">
        <v>10057</v>
      </c>
      <c r="R6027" s="5">
        <f t="shared" si="94"/>
        <v>4.9308215376075495</v>
      </c>
    </row>
    <row r="6028" spans="1:18" x14ac:dyDescent="0.3">
      <c r="A6028" t="s">
        <v>3754</v>
      </c>
      <c r="B6028" s="2">
        <v>45723</v>
      </c>
      <c r="C6028" t="s">
        <v>10014</v>
      </c>
      <c r="D6028" t="s">
        <v>10030</v>
      </c>
      <c r="E6028" t="s">
        <v>10036</v>
      </c>
      <c r="F6028">
        <v>9</v>
      </c>
      <c r="G6028">
        <v>438.5</v>
      </c>
      <c r="H6028">
        <v>391.81</v>
      </c>
      <c r="I6028" t="s">
        <v>10040</v>
      </c>
      <c r="J6028">
        <f>F6028*G6028</f>
        <v>3946.5</v>
      </c>
      <c r="K6028">
        <f>F6028*H6028</f>
        <v>3526.29</v>
      </c>
      <c r="L6028">
        <f>J6028-K6028</f>
        <v>420.21000000000004</v>
      </c>
      <c r="M6028" s="5">
        <f>L6028/J6028</f>
        <v>0.10647662485746866</v>
      </c>
      <c r="N6028" t="str">
        <f>IF(ISNA(VLOOKUP(A6028,'Returns Data'!A:A,1,0)),"No","Yes")</f>
        <v>No</v>
      </c>
      <c r="O6028" t="s">
        <v>10085</v>
      </c>
      <c r="P6028" t="str">
        <f>IFERROR(VLOOKUP(A6028,'Ratings Data'!A:C,3,0),"No Rating")</f>
        <v>No Rating</v>
      </c>
      <c r="Q6028" t="s">
        <v>10057</v>
      </c>
      <c r="R6028" s="5">
        <f t="shared" si="94"/>
        <v>0.15428487861947937</v>
      </c>
    </row>
    <row r="6029" spans="1:18" x14ac:dyDescent="0.3">
      <c r="A6029" t="s">
        <v>3760</v>
      </c>
      <c r="B6029" s="2">
        <v>45723</v>
      </c>
      <c r="C6029" t="s">
        <v>10015</v>
      </c>
      <c r="D6029" t="s">
        <v>10031</v>
      </c>
      <c r="E6029" t="s">
        <v>10037</v>
      </c>
      <c r="F6029">
        <v>1</v>
      </c>
      <c r="G6029">
        <v>27.11</v>
      </c>
      <c r="H6029">
        <v>24.27</v>
      </c>
      <c r="I6029" t="s">
        <v>10039</v>
      </c>
      <c r="J6029">
        <f>F6029*G6029</f>
        <v>27.11</v>
      </c>
      <c r="K6029">
        <f>F6029*H6029</f>
        <v>24.27</v>
      </c>
      <c r="L6029">
        <f>J6029-K6029</f>
        <v>2.84</v>
      </c>
      <c r="M6029" s="5">
        <f>L6029/J6029</f>
        <v>0.10475839173736629</v>
      </c>
      <c r="N6029" t="str">
        <f>IF(ISNA(VLOOKUP(A6029,'Returns Data'!A:A,1,0)),"No","Yes")</f>
        <v>No</v>
      </c>
      <c r="O6029" t="s">
        <v>10085</v>
      </c>
      <c r="P6029" t="str">
        <f>IFERROR(VLOOKUP(A6029,'Ratings Data'!A:C,3,0),"No Rating")</f>
        <v>No Rating</v>
      </c>
      <c r="Q6029" t="s">
        <v>10057</v>
      </c>
      <c r="R6029" s="5">
        <f t="shared" si="94"/>
        <v>-0.99313062207018876</v>
      </c>
    </row>
    <row r="6030" spans="1:18" x14ac:dyDescent="0.3">
      <c r="A6030" t="s">
        <v>4040</v>
      </c>
      <c r="B6030" s="2">
        <v>45723</v>
      </c>
      <c r="C6030" t="s">
        <v>10025</v>
      </c>
      <c r="D6030" t="s">
        <v>10033</v>
      </c>
      <c r="E6030" t="s">
        <v>10037</v>
      </c>
      <c r="F6030">
        <v>15</v>
      </c>
      <c r="G6030">
        <v>82.35</v>
      </c>
      <c r="H6030">
        <v>50.91</v>
      </c>
      <c r="I6030" t="s">
        <v>10040</v>
      </c>
      <c r="J6030">
        <f>F6030*G6030</f>
        <v>1235.25</v>
      </c>
      <c r="K6030">
        <f>F6030*H6030</f>
        <v>763.65</v>
      </c>
      <c r="L6030">
        <f>J6030-K6030</f>
        <v>471.6</v>
      </c>
      <c r="M6030" s="5">
        <f>L6030/J6030</f>
        <v>0.38178506375227689</v>
      </c>
      <c r="N6030" t="str">
        <f>IF(ISNA(VLOOKUP(A6030,'Returns Data'!A:A,1,0)),"No","Yes")</f>
        <v>No</v>
      </c>
      <c r="O6030" t="s">
        <v>10085</v>
      </c>
      <c r="P6030" t="str">
        <f>IFERROR(VLOOKUP(A6030,'Ratings Data'!A:C,3,0),"No Rating")</f>
        <v>No Rating</v>
      </c>
      <c r="Q6030" t="s">
        <v>10057</v>
      </c>
      <c r="R6030" s="5">
        <f t="shared" si="94"/>
        <v>44.564367392106242</v>
      </c>
    </row>
    <row r="6031" spans="1:18" x14ac:dyDescent="0.3">
      <c r="A6031" t="s">
        <v>4231</v>
      </c>
      <c r="B6031" s="2">
        <v>45723</v>
      </c>
      <c r="C6031" t="s">
        <v>10015</v>
      </c>
      <c r="D6031" t="s">
        <v>10031</v>
      </c>
      <c r="E6031" t="s">
        <v>10034</v>
      </c>
      <c r="F6031">
        <v>11</v>
      </c>
      <c r="G6031">
        <v>103.01</v>
      </c>
      <c r="H6031">
        <v>64.2</v>
      </c>
      <c r="I6031" t="s">
        <v>10039</v>
      </c>
      <c r="J6031">
        <f>F6031*G6031</f>
        <v>1133.1100000000001</v>
      </c>
      <c r="K6031">
        <f>F6031*H6031</f>
        <v>706.2</v>
      </c>
      <c r="L6031">
        <f>J6031-K6031</f>
        <v>426.91000000000008</v>
      </c>
      <c r="M6031" s="5">
        <f>L6031/J6031</f>
        <v>0.3767595379089409</v>
      </c>
      <c r="N6031" t="str">
        <f>IF(ISNA(VLOOKUP(A6031,'Returns Data'!A:A,1,0)),"No","Yes")</f>
        <v>No</v>
      </c>
      <c r="O6031" t="s">
        <v>10085</v>
      </c>
      <c r="P6031" t="str">
        <f>IFERROR(VLOOKUP(A6031,'Ratings Data'!A:C,3,0),"No Rating")</f>
        <v>No Rating</v>
      </c>
      <c r="Q6031" t="s">
        <v>10057</v>
      </c>
      <c r="R6031" s="5">
        <f t="shared" si="94"/>
        <v>-8.2687715037441711E-2</v>
      </c>
    </row>
    <row r="6032" spans="1:18" x14ac:dyDescent="0.3">
      <c r="A6032" t="s">
        <v>4693</v>
      </c>
      <c r="B6032" s="2">
        <v>45723</v>
      </c>
      <c r="C6032" t="s">
        <v>10018</v>
      </c>
      <c r="D6032" t="s">
        <v>10033</v>
      </c>
      <c r="E6032" t="s">
        <v>10034</v>
      </c>
      <c r="F6032">
        <v>7</v>
      </c>
      <c r="G6032">
        <v>185.33</v>
      </c>
      <c r="H6032">
        <v>140.5</v>
      </c>
      <c r="I6032" t="s">
        <v>10039</v>
      </c>
      <c r="J6032">
        <f>F6032*G6032</f>
        <v>1297.3100000000002</v>
      </c>
      <c r="K6032">
        <f>F6032*H6032</f>
        <v>983.5</v>
      </c>
      <c r="L6032">
        <f>J6032-K6032</f>
        <v>313.81000000000017</v>
      </c>
      <c r="M6032" s="5">
        <f>L6032/J6032</f>
        <v>0.24189283979927706</v>
      </c>
      <c r="N6032" t="str">
        <f>IF(ISNA(VLOOKUP(A6032,'Returns Data'!A:A,1,0)),"No","Yes")</f>
        <v>No</v>
      </c>
      <c r="O6032" t="s">
        <v>10085</v>
      </c>
      <c r="P6032" t="str">
        <f>IFERROR(VLOOKUP(A6032,'Ratings Data'!A:C,3,0),"No Rating")</f>
        <v>No Rating</v>
      </c>
      <c r="Q6032" t="s">
        <v>10057</v>
      </c>
      <c r="R6032" s="5">
        <f t="shared" si="94"/>
        <v>0.14491090891440375</v>
      </c>
    </row>
    <row r="6033" spans="1:18" x14ac:dyDescent="0.3">
      <c r="A6033" t="s">
        <v>5468</v>
      </c>
      <c r="B6033" s="2">
        <v>45723</v>
      </c>
      <c r="C6033" t="s">
        <v>10025</v>
      </c>
      <c r="D6033" t="s">
        <v>10033</v>
      </c>
      <c r="E6033" t="s">
        <v>10038</v>
      </c>
      <c r="F6033">
        <v>14</v>
      </c>
      <c r="G6033">
        <v>90.92</v>
      </c>
      <c r="H6033">
        <v>78.97</v>
      </c>
      <c r="I6033" t="s">
        <v>10040</v>
      </c>
      <c r="J6033">
        <f>F6033*G6033</f>
        <v>1272.8800000000001</v>
      </c>
      <c r="K6033">
        <f>F6033*H6033</f>
        <v>1105.58</v>
      </c>
      <c r="L6033">
        <f>J6033-K6033</f>
        <v>167.30000000000018</v>
      </c>
      <c r="M6033" s="5">
        <f>L6033/J6033</f>
        <v>0.13143422789265302</v>
      </c>
      <c r="N6033" t="str">
        <f>IF(ISNA(VLOOKUP(A6033,'Returns Data'!A:A,1,0)),"No","Yes")</f>
        <v>No</v>
      </c>
      <c r="O6033" t="s">
        <v>10085</v>
      </c>
      <c r="P6033" t="str">
        <f>IFERROR(VLOOKUP(A6033,'Ratings Data'!A:C,3,0),"No Rating")</f>
        <v>No Rating</v>
      </c>
      <c r="Q6033" t="s">
        <v>10057</v>
      </c>
      <c r="R6033" s="5">
        <f t="shared" si="94"/>
        <v>-1.8831273943776015E-2</v>
      </c>
    </row>
    <row r="6034" spans="1:18" x14ac:dyDescent="0.3">
      <c r="A6034" t="s">
        <v>5608</v>
      </c>
      <c r="B6034" s="2">
        <v>45723</v>
      </c>
      <c r="C6034" t="s">
        <v>10028</v>
      </c>
      <c r="D6034" t="s">
        <v>10032</v>
      </c>
      <c r="E6034" t="s">
        <v>10036</v>
      </c>
      <c r="F6034">
        <v>16</v>
      </c>
      <c r="G6034">
        <v>441.02</v>
      </c>
      <c r="H6034">
        <v>337.69</v>
      </c>
      <c r="I6034" t="s">
        <v>10039</v>
      </c>
      <c r="J6034">
        <f>F6034*G6034</f>
        <v>7056.32</v>
      </c>
      <c r="K6034">
        <f>F6034*H6034</f>
        <v>5403.04</v>
      </c>
      <c r="L6034">
        <f>J6034-K6034</f>
        <v>1653.2799999999997</v>
      </c>
      <c r="M6034" s="5">
        <f>L6034/J6034</f>
        <v>0.23429776427372906</v>
      </c>
      <c r="N6034" t="str">
        <f>IF(ISNA(VLOOKUP(A6034,'Returns Data'!A:A,1,0)),"No","Yes")</f>
        <v>No</v>
      </c>
      <c r="O6034" t="s">
        <v>10085</v>
      </c>
      <c r="P6034" t="str">
        <f>IFERROR(VLOOKUP(A6034,'Ratings Data'!A:C,3,0),"No Rating")</f>
        <v>No Rating</v>
      </c>
      <c r="Q6034" t="s">
        <v>10057</v>
      </c>
      <c r="R6034" s="5">
        <f t="shared" si="94"/>
        <v>4.5435861982276409</v>
      </c>
    </row>
    <row r="6035" spans="1:18" x14ac:dyDescent="0.3">
      <c r="A6035" t="s">
        <v>5782</v>
      </c>
      <c r="B6035" s="2">
        <v>45723</v>
      </c>
      <c r="C6035" t="s">
        <v>10020</v>
      </c>
      <c r="D6035" t="s">
        <v>10030</v>
      </c>
      <c r="E6035" t="s">
        <v>10035</v>
      </c>
      <c r="F6035">
        <v>2</v>
      </c>
      <c r="G6035">
        <v>342.82</v>
      </c>
      <c r="H6035">
        <v>230.48</v>
      </c>
      <c r="I6035" t="s">
        <v>10040</v>
      </c>
      <c r="J6035">
        <f>F6035*G6035</f>
        <v>685.64</v>
      </c>
      <c r="K6035">
        <f>F6035*H6035</f>
        <v>460.96</v>
      </c>
      <c r="L6035">
        <f>J6035-K6035</f>
        <v>224.68</v>
      </c>
      <c r="M6035" s="5">
        <f>L6035/J6035</f>
        <v>0.32769383349862902</v>
      </c>
      <c r="N6035" t="str">
        <f>IF(ISNA(VLOOKUP(A6035,'Returns Data'!A:A,1,0)),"No","Yes")</f>
        <v>No</v>
      </c>
      <c r="O6035" t="s">
        <v>10085</v>
      </c>
      <c r="P6035" t="str">
        <f>IFERROR(VLOOKUP(A6035,'Ratings Data'!A:C,3,0),"No Rating")</f>
        <v>No Rating</v>
      </c>
      <c r="Q6035" t="s">
        <v>10057</v>
      </c>
      <c r="R6035" s="5">
        <f t="shared" si="94"/>
        <v>-0.90283320484331775</v>
      </c>
    </row>
    <row r="6036" spans="1:18" x14ac:dyDescent="0.3">
      <c r="A6036" t="s">
        <v>5875</v>
      </c>
      <c r="B6036" s="2">
        <v>45723</v>
      </c>
      <c r="C6036" t="s">
        <v>10021</v>
      </c>
      <c r="D6036" t="s">
        <v>10031</v>
      </c>
      <c r="E6036" t="s">
        <v>10036</v>
      </c>
      <c r="F6036">
        <v>11</v>
      </c>
      <c r="G6036">
        <v>186.53</v>
      </c>
      <c r="H6036">
        <v>117.73</v>
      </c>
      <c r="I6036" t="s">
        <v>10040</v>
      </c>
      <c r="J6036">
        <f>F6036*G6036</f>
        <v>2051.83</v>
      </c>
      <c r="K6036">
        <f>F6036*H6036</f>
        <v>1295.03</v>
      </c>
      <c r="L6036">
        <f>J6036-K6036</f>
        <v>756.8</v>
      </c>
      <c r="M6036" s="5">
        <f>L6036/J6036</f>
        <v>0.36884147322146571</v>
      </c>
      <c r="N6036" t="str">
        <f>IF(ISNA(VLOOKUP(A6036,'Returns Data'!A:A,1,0)),"No","Yes")</f>
        <v>No</v>
      </c>
      <c r="O6036" t="s">
        <v>10085</v>
      </c>
      <c r="P6036" t="str">
        <f>IFERROR(VLOOKUP(A6036,'Ratings Data'!A:C,3,0),"No Rating")</f>
        <v>No Rating</v>
      </c>
      <c r="Q6036" t="s">
        <v>10057</v>
      </c>
      <c r="R6036" s="5">
        <f t="shared" si="94"/>
        <v>1.9925762790969024</v>
      </c>
    </row>
    <row r="6037" spans="1:18" x14ac:dyDescent="0.3">
      <c r="A6037" t="s">
        <v>6046</v>
      </c>
      <c r="B6037" s="2">
        <v>45723</v>
      </c>
      <c r="C6037" t="s">
        <v>10018</v>
      </c>
      <c r="D6037" t="s">
        <v>10033</v>
      </c>
      <c r="E6037" t="s">
        <v>10037</v>
      </c>
      <c r="F6037">
        <v>20</v>
      </c>
      <c r="G6037">
        <v>284.5</v>
      </c>
      <c r="H6037">
        <v>234.96</v>
      </c>
      <c r="I6037" t="s">
        <v>10040</v>
      </c>
      <c r="J6037">
        <f>F6037*G6037</f>
        <v>5690</v>
      </c>
      <c r="K6037">
        <f>F6037*H6037</f>
        <v>4699.2</v>
      </c>
      <c r="L6037">
        <f>J6037-K6037</f>
        <v>990.80000000000018</v>
      </c>
      <c r="M6037" s="5">
        <f>L6037/J6037</f>
        <v>0.17413005272407736</v>
      </c>
      <c r="N6037" t="str">
        <f>IF(ISNA(VLOOKUP(A6037,'Returns Data'!A:A,1,0)),"No","Yes")</f>
        <v>No</v>
      </c>
      <c r="O6037" t="s">
        <v>10085</v>
      </c>
      <c r="P6037" t="str">
        <f>IFERROR(VLOOKUP(A6037,'Ratings Data'!A:C,3,0),"No Rating")</f>
        <v>No Rating</v>
      </c>
      <c r="Q6037" t="s">
        <v>10057</v>
      </c>
      <c r="R6037" s="5">
        <f t="shared" si="94"/>
        <v>1.773134226519741</v>
      </c>
    </row>
    <row r="6038" spans="1:18" x14ac:dyDescent="0.3">
      <c r="A6038" t="s">
        <v>6152</v>
      </c>
      <c r="B6038" s="2">
        <v>45723</v>
      </c>
      <c r="C6038" t="s">
        <v>10027</v>
      </c>
      <c r="D6038" t="s">
        <v>10032</v>
      </c>
      <c r="E6038" t="s">
        <v>10036</v>
      </c>
      <c r="F6038">
        <v>11</v>
      </c>
      <c r="G6038">
        <v>235.22</v>
      </c>
      <c r="H6038">
        <v>186.76</v>
      </c>
      <c r="I6038" t="s">
        <v>10039</v>
      </c>
      <c r="J6038">
        <f>F6038*G6038</f>
        <v>2587.42</v>
      </c>
      <c r="K6038">
        <f>F6038*H6038</f>
        <v>2054.3599999999997</v>
      </c>
      <c r="L6038">
        <f>J6038-K6038</f>
        <v>533.0600000000004</v>
      </c>
      <c r="M6038" s="5">
        <f>L6038/J6038</f>
        <v>0.20601989626732437</v>
      </c>
      <c r="N6038" t="str">
        <f>IF(ISNA(VLOOKUP(A6038,'Returns Data'!A:A,1,0)),"No","Yes")</f>
        <v>No</v>
      </c>
      <c r="O6038" t="s">
        <v>10085</v>
      </c>
      <c r="P6038" t="str">
        <f>IFERROR(VLOOKUP(A6038,'Ratings Data'!A:C,3,0),"No Rating")</f>
        <v>No Rating</v>
      </c>
      <c r="Q6038" t="s">
        <v>10057</v>
      </c>
      <c r="R6038" s="5">
        <f t="shared" si="94"/>
        <v>-0.54526889279437607</v>
      </c>
    </row>
    <row r="6039" spans="1:18" x14ac:dyDescent="0.3">
      <c r="A6039" t="s">
        <v>6435</v>
      </c>
      <c r="B6039" s="2">
        <v>45723</v>
      </c>
      <c r="C6039" t="s">
        <v>10021</v>
      </c>
      <c r="D6039" t="s">
        <v>10031</v>
      </c>
      <c r="E6039" t="s">
        <v>10036</v>
      </c>
      <c r="F6039">
        <v>12</v>
      </c>
      <c r="G6039">
        <v>119.1</v>
      </c>
      <c r="H6039">
        <v>83.99</v>
      </c>
      <c r="I6039" t="s">
        <v>10040</v>
      </c>
      <c r="J6039">
        <f>F6039*G6039</f>
        <v>1429.1999999999998</v>
      </c>
      <c r="K6039">
        <f>F6039*H6039</f>
        <v>1007.8799999999999</v>
      </c>
      <c r="L6039">
        <f>J6039-K6039</f>
        <v>421.31999999999994</v>
      </c>
      <c r="M6039" s="5">
        <f>L6039/J6039</f>
        <v>0.29479429051217465</v>
      </c>
      <c r="N6039" t="str">
        <f>IF(ISNA(VLOOKUP(A6039,'Returns Data'!A:A,1,0)),"No","Yes")</f>
        <v>No</v>
      </c>
      <c r="O6039" t="s">
        <v>10085</v>
      </c>
      <c r="P6039">
        <f>IFERROR(VLOOKUP(A6039,'Ratings Data'!A:C,3,0),"No Rating")</f>
        <v>5</v>
      </c>
      <c r="Q6039" t="s">
        <v>10057</v>
      </c>
      <c r="R6039" s="5">
        <f t="shared" si="94"/>
        <v>-0.44763509596431977</v>
      </c>
    </row>
    <row r="6040" spans="1:18" x14ac:dyDescent="0.3">
      <c r="A6040" t="s">
        <v>6493</v>
      </c>
      <c r="B6040" s="2">
        <v>45723</v>
      </c>
      <c r="C6040" t="s">
        <v>10019</v>
      </c>
      <c r="D6040" t="s">
        <v>10031</v>
      </c>
      <c r="E6040" t="s">
        <v>10038</v>
      </c>
      <c r="F6040">
        <v>2</v>
      </c>
      <c r="G6040">
        <v>430.52</v>
      </c>
      <c r="H6040">
        <v>370.99</v>
      </c>
      <c r="I6040" t="s">
        <v>10040</v>
      </c>
      <c r="J6040">
        <f>F6040*G6040</f>
        <v>861.04</v>
      </c>
      <c r="K6040">
        <f>F6040*H6040</f>
        <v>741.98</v>
      </c>
      <c r="L6040">
        <f>J6040-K6040</f>
        <v>119.05999999999995</v>
      </c>
      <c r="M6040" s="5">
        <f>L6040/J6040</f>
        <v>0.13827464461581337</v>
      </c>
      <c r="N6040" t="str">
        <f>IF(ISNA(VLOOKUP(A6040,'Returns Data'!A:A,1,0)),"No","Yes")</f>
        <v>No</v>
      </c>
      <c r="O6040" t="s">
        <v>10085</v>
      </c>
      <c r="P6040" t="str">
        <f>IFERROR(VLOOKUP(A6040,'Ratings Data'!A:C,3,0),"No Rating")</f>
        <v>No Rating</v>
      </c>
      <c r="Q6040" t="s">
        <v>10057</v>
      </c>
      <c r="R6040" s="5">
        <f t="shared" si="94"/>
        <v>-0.39753708368317936</v>
      </c>
    </row>
    <row r="6041" spans="1:18" x14ac:dyDescent="0.3">
      <c r="A6041" t="s">
        <v>7658</v>
      </c>
      <c r="B6041" s="2">
        <v>45723</v>
      </c>
      <c r="C6041" t="s">
        <v>10015</v>
      </c>
      <c r="D6041" t="s">
        <v>10031</v>
      </c>
      <c r="E6041" t="s">
        <v>10036</v>
      </c>
      <c r="F6041">
        <v>11</v>
      </c>
      <c r="G6041">
        <v>306.66000000000003</v>
      </c>
      <c r="H6041">
        <v>267.08999999999997</v>
      </c>
      <c r="I6041" t="s">
        <v>10040</v>
      </c>
      <c r="J6041">
        <f>F6041*G6041</f>
        <v>3373.26</v>
      </c>
      <c r="K6041">
        <f>F6041*H6041</f>
        <v>2937.99</v>
      </c>
      <c r="L6041">
        <f>J6041-K6041</f>
        <v>435.27000000000044</v>
      </c>
      <c r="M6041" s="5">
        <f>L6041/J6041</f>
        <v>0.12903541381334388</v>
      </c>
      <c r="N6041" t="str">
        <f>IF(ISNA(VLOOKUP(A6041,'Returns Data'!A:A,1,0)),"No","Yes")</f>
        <v>No</v>
      </c>
      <c r="O6041" t="s">
        <v>10085</v>
      </c>
      <c r="P6041" t="str">
        <f>IFERROR(VLOOKUP(A6041,'Ratings Data'!A:C,3,0),"No Rating")</f>
        <v>No Rating</v>
      </c>
      <c r="Q6041" t="s">
        <v>10057</v>
      </c>
      <c r="R6041" s="5">
        <f t="shared" si="94"/>
        <v>2.9176577162501167</v>
      </c>
    </row>
    <row r="6042" spans="1:18" x14ac:dyDescent="0.3">
      <c r="A6042" t="s">
        <v>7689</v>
      </c>
      <c r="B6042" s="2">
        <v>45723</v>
      </c>
      <c r="C6042" t="s">
        <v>10013</v>
      </c>
      <c r="D6042" t="s">
        <v>10030</v>
      </c>
      <c r="E6042" t="s">
        <v>10037</v>
      </c>
      <c r="F6042">
        <v>12</v>
      </c>
      <c r="G6042">
        <v>114.18</v>
      </c>
      <c r="H6042">
        <v>95.28</v>
      </c>
      <c r="I6042" t="s">
        <v>10039</v>
      </c>
      <c r="J6042">
        <f>F6042*G6042</f>
        <v>1370.16</v>
      </c>
      <c r="K6042">
        <f>F6042*H6042</f>
        <v>1143.3600000000001</v>
      </c>
      <c r="L6042">
        <f>J6042-K6042</f>
        <v>226.79999999999995</v>
      </c>
      <c r="M6042" s="5">
        <f>L6042/J6042</f>
        <v>0.16552811350499208</v>
      </c>
      <c r="N6042" t="str">
        <f>IF(ISNA(VLOOKUP(A6042,'Returns Data'!A:A,1,0)),"No","Yes")</f>
        <v>No</v>
      </c>
      <c r="O6042" t="s">
        <v>10085</v>
      </c>
      <c r="P6042" t="str">
        <f>IFERROR(VLOOKUP(A6042,'Ratings Data'!A:C,3,0),"No Rating")</f>
        <v>No Rating</v>
      </c>
      <c r="Q6042" t="s">
        <v>10057</v>
      </c>
      <c r="R6042" s="5">
        <f t="shared" si="94"/>
        <v>-0.59381725689688902</v>
      </c>
    </row>
    <row r="6043" spans="1:18" x14ac:dyDescent="0.3">
      <c r="A6043" t="s">
        <v>7758</v>
      </c>
      <c r="B6043" s="2">
        <v>45723</v>
      </c>
      <c r="C6043" t="s">
        <v>10017</v>
      </c>
      <c r="D6043" t="s">
        <v>10032</v>
      </c>
      <c r="E6043" t="s">
        <v>10037</v>
      </c>
      <c r="F6043">
        <v>8</v>
      </c>
      <c r="G6043">
        <v>31.32</v>
      </c>
      <c r="H6043">
        <v>21.68</v>
      </c>
      <c r="I6043" t="s">
        <v>10039</v>
      </c>
      <c r="J6043">
        <f>F6043*G6043</f>
        <v>250.56</v>
      </c>
      <c r="K6043">
        <f>F6043*H6043</f>
        <v>173.44</v>
      </c>
      <c r="L6043">
        <f>J6043-K6043</f>
        <v>77.12</v>
      </c>
      <c r="M6043" s="5">
        <f>L6043/J6043</f>
        <v>0.30779054916985954</v>
      </c>
      <c r="N6043" t="str">
        <f>IF(ISNA(VLOOKUP(A6043,'Returns Data'!A:A,1,0)),"No","Yes")</f>
        <v>No</v>
      </c>
      <c r="O6043" t="s">
        <v>10085</v>
      </c>
      <c r="P6043" t="str">
        <f>IFERROR(VLOOKUP(A6043,'Ratings Data'!A:C,3,0),"No Rating")</f>
        <v>No Rating</v>
      </c>
      <c r="Q6043" t="s">
        <v>10057</v>
      </c>
      <c r="R6043" s="5">
        <f t="shared" si="94"/>
        <v>-0.81713084603258024</v>
      </c>
    </row>
    <row r="6044" spans="1:18" x14ac:dyDescent="0.3">
      <c r="A6044" t="s">
        <v>8220</v>
      </c>
      <c r="B6044" s="2">
        <v>45723</v>
      </c>
      <c r="C6044" t="s">
        <v>10013</v>
      </c>
      <c r="D6044" t="s">
        <v>10030</v>
      </c>
      <c r="E6044" t="s">
        <v>10036</v>
      </c>
      <c r="F6044">
        <v>20</v>
      </c>
      <c r="G6044">
        <v>10.25</v>
      </c>
      <c r="H6044">
        <v>7.24</v>
      </c>
      <c r="I6044" t="s">
        <v>10039</v>
      </c>
      <c r="J6044">
        <f>F6044*G6044</f>
        <v>205</v>
      </c>
      <c r="K6044">
        <f>F6044*H6044</f>
        <v>144.80000000000001</v>
      </c>
      <c r="L6044">
        <f>J6044-K6044</f>
        <v>60.199999999999989</v>
      </c>
      <c r="M6044" s="5">
        <f>L6044/J6044</f>
        <v>0.29365853658536578</v>
      </c>
      <c r="N6044" t="str">
        <f>IF(ISNA(VLOOKUP(A6044,'Returns Data'!A:A,1,0)),"No","Yes")</f>
        <v>No</v>
      </c>
      <c r="O6044" t="s">
        <v>10085</v>
      </c>
      <c r="P6044" t="str">
        <f>IFERROR(VLOOKUP(A6044,'Ratings Data'!A:C,3,0),"No Rating")</f>
        <v>No Rating</v>
      </c>
      <c r="Q6044" t="s">
        <v>10057</v>
      </c>
      <c r="R6044" s="5">
        <f t="shared" si="94"/>
        <v>-0.18183269476372926</v>
      </c>
    </row>
    <row r="6045" spans="1:18" x14ac:dyDescent="0.3">
      <c r="A6045" t="s">
        <v>8640</v>
      </c>
      <c r="B6045" s="2">
        <v>45723</v>
      </c>
      <c r="C6045" t="s">
        <v>10022</v>
      </c>
      <c r="D6045" t="s">
        <v>10033</v>
      </c>
      <c r="E6045" t="s">
        <v>10035</v>
      </c>
      <c r="F6045">
        <v>15</v>
      </c>
      <c r="G6045">
        <v>307.31</v>
      </c>
      <c r="H6045">
        <v>273.45</v>
      </c>
      <c r="I6045" t="s">
        <v>10040</v>
      </c>
      <c r="J6045">
        <f>F6045*G6045</f>
        <v>4609.6499999999996</v>
      </c>
      <c r="K6045">
        <f>F6045*H6045</f>
        <v>4101.75</v>
      </c>
      <c r="L6045">
        <f>J6045-K6045</f>
        <v>507.89999999999964</v>
      </c>
      <c r="M6045" s="5">
        <f>L6045/J6045</f>
        <v>0.11018190101200735</v>
      </c>
      <c r="N6045" t="str">
        <f>IF(ISNA(VLOOKUP(A6045,'Returns Data'!A:A,1,0)),"No","Yes")</f>
        <v>No</v>
      </c>
      <c r="O6045" t="s">
        <v>10085</v>
      </c>
      <c r="P6045" t="str">
        <f>IFERROR(VLOOKUP(A6045,'Ratings Data'!A:C,3,0),"No Rating")</f>
        <v>No Rating</v>
      </c>
      <c r="Q6045" t="s">
        <v>10057</v>
      </c>
      <c r="R6045" s="5">
        <f t="shared" si="94"/>
        <v>21.486097560975608</v>
      </c>
    </row>
    <row r="6046" spans="1:18" x14ac:dyDescent="0.3">
      <c r="A6046" t="s">
        <v>8741</v>
      </c>
      <c r="B6046" s="2">
        <v>45723</v>
      </c>
      <c r="C6046" t="s">
        <v>10018</v>
      </c>
      <c r="D6046" t="s">
        <v>10033</v>
      </c>
      <c r="E6046" t="s">
        <v>10037</v>
      </c>
      <c r="F6046">
        <v>12</v>
      </c>
      <c r="G6046">
        <v>59.17</v>
      </c>
      <c r="H6046">
        <v>51.18</v>
      </c>
      <c r="I6046" t="s">
        <v>10040</v>
      </c>
      <c r="J6046">
        <f>F6046*G6046</f>
        <v>710.04</v>
      </c>
      <c r="K6046">
        <f>F6046*H6046</f>
        <v>614.16</v>
      </c>
      <c r="L6046">
        <f>J6046-K6046</f>
        <v>95.88</v>
      </c>
      <c r="M6046" s="5">
        <f>L6046/J6046</f>
        <v>0.13503464593544026</v>
      </c>
      <c r="N6046" t="str">
        <f>IF(ISNA(VLOOKUP(A6046,'Returns Data'!A:A,1,0)),"No","Yes")</f>
        <v>No</v>
      </c>
      <c r="O6046" t="s">
        <v>10085</v>
      </c>
      <c r="P6046" t="str">
        <f>IFERROR(VLOOKUP(A6046,'Ratings Data'!A:C,3,0),"No Rating")</f>
        <v>No Rating</v>
      </c>
      <c r="Q6046" t="s">
        <v>10057</v>
      </c>
      <c r="R6046" s="5">
        <f t="shared" si="94"/>
        <v>-0.84596661351729519</v>
      </c>
    </row>
    <row r="6047" spans="1:18" x14ac:dyDescent="0.3">
      <c r="A6047" t="s">
        <v>140</v>
      </c>
      <c r="B6047" s="2">
        <v>45724</v>
      </c>
      <c r="C6047" t="s">
        <v>10012</v>
      </c>
      <c r="D6047" t="s">
        <v>10030</v>
      </c>
      <c r="E6047" t="s">
        <v>10036</v>
      </c>
      <c r="F6047">
        <v>6</v>
      </c>
      <c r="G6047">
        <v>287.37</v>
      </c>
      <c r="H6047">
        <v>253.3</v>
      </c>
      <c r="I6047" t="s">
        <v>10040</v>
      </c>
      <c r="J6047">
        <f>F6047*G6047</f>
        <v>1724.22</v>
      </c>
      <c r="K6047">
        <f>F6047*H6047</f>
        <v>1519.8000000000002</v>
      </c>
      <c r="L6047">
        <f>J6047-K6047</f>
        <v>204.41999999999985</v>
      </c>
      <c r="M6047" s="5">
        <f>L6047/J6047</f>
        <v>0.11855795664126378</v>
      </c>
      <c r="N6047" t="str">
        <f>IF(ISNA(VLOOKUP(A6047,'Returns Data'!A:A,1,0)),"No","Yes")</f>
        <v>No</v>
      </c>
      <c r="O6047" t="s">
        <v>10085</v>
      </c>
      <c r="P6047" t="str">
        <f>IFERROR(VLOOKUP(A6047,'Ratings Data'!A:C,3,0),"No Rating")</f>
        <v>No Rating</v>
      </c>
      <c r="Q6047" t="s">
        <v>10057</v>
      </c>
      <c r="R6047" s="5">
        <f t="shared" si="94"/>
        <v>1.4283420652357615</v>
      </c>
    </row>
    <row r="6048" spans="1:18" x14ac:dyDescent="0.3">
      <c r="A6048" t="s">
        <v>147</v>
      </c>
      <c r="B6048" s="2">
        <v>45724</v>
      </c>
      <c r="C6048" t="s">
        <v>10012</v>
      </c>
      <c r="D6048" t="s">
        <v>10030</v>
      </c>
      <c r="E6048" t="s">
        <v>10034</v>
      </c>
      <c r="F6048">
        <v>16</v>
      </c>
      <c r="G6048">
        <v>51.01</v>
      </c>
      <c r="H6048">
        <v>35.25</v>
      </c>
      <c r="I6048" t="s">
        <v>10040</v>
      </c>
      <c r="J6048">
        <f>F6048*G6048</f>
        <v>816.16</v>
      </c>
      <c r="K6048">
        <f>F6048*H6048</f>
        <v>564</v>
      </c>
      <c r="L6048">
        <f>J6048-K6048</f>
        <v>252.15999999999997</v>
      </c>
      <c r="M6048" s="5">
        <f>L6048/J6048</f>
        <v>0.30895902764163885</v>
      </c>
      <c r="N6048" t="str">
        <f>IF(ISNA(VLOOKUP(A6048,'Returns Data'!A:A,1,0)),"No","Yes")</f>
        <v>No</v>
      </c>
      <c r="O6048" t="s">
        <v>10085</v>
      </c>
      <c r="P6048" t="str">
        <f>IFERROR(VLOOKUP(A6048,'Ratings Data'!A:C,3,0),"No Rating")</f>
        <v>No Rating</v>
      </c>
      <c r="Q6048" t="s">
        <v>10057</v>
      </c>
      <c r="R6048" s="5">
        <f t="shared" si="94"/>
        <v>-0.52664973147278193</v>
      </c>
    </row>
    <row r="6049" spans="1:18" x14ac:dyDescent="0.3">
      <c r="A6049" t="s">
        <v>2504</v>
      </c>
      <c r="B6049" s="2">
        <v>45724</v>
      </c>
      <c r="C6049" t="s">
        <v>10009</v>
      </c>
      <c r="D6049" t="s">
        <v>10029</v>
      </c>
      <c r="E6049" t="s">
        <v>10037</v>
      </c>
      <c r="F6049">
        <v>15</v>
      </c>
      <c r="G6049">
        <v>236.06</v>
      </c>
      <c r="H6049">
        <v>167.06</v>
      </c>
      <c r="I6049" t="s">
        <v>10040</v>
      </c>
      <c r="J6049">
        <f>F6049*G6049</f>
        <v>3540.9</v>
      </c>
      <c r="K6049">
        <f>F6049*H6049</f>
        <v>2505.9</v>
      </c>
      <c r="L6049">
        <f>J6049-K6049</f>
        <v>1035</v>
      </c>
      <c r="M6049" s="5">
        <f>L6049/J6049</f>
        <v>0.2922985681606371</v>
      </c>
      <c r="N6049" t="str">
        <f>IF(ISNA(VLOOKUP(A6049,'Returns Data'!A:A,1,0)),"No","Yes")</f>
        <v>No</v>
      </c>
      <c r="O6049" t="s">
        <v>10085</v>
      </c>
      <c r="P6049" t="str">
        <f>IFERROR(VLOOKUP(A6049,'Ratings Data'!A:C,3,0),"No Rating")</f>
        <v>No Rating</v>
      </c>
      <c r="Q6049" t="s">
        <v>10057</v>
      </c>
      <c r="R6049" s="5">
        <f t="shared" si="94"/>
        <v>3.3384875514604984</v>
      </c>
    </row>
    <row r="6050" spans="1:18" x14ac:dyDescent="0.3">
      <c r="A6050" t="s">
        <v>2530</v>
      </c>
      <c r="B6050" s="2">
        <v>45724</v>
      </c>
      <c r="C6050" t="s">
        <v>10019</v>
      </c>
      <c r="D6050" t="s">
        <v>10031</v>
      </c>
      <c r="E6050" t="s">
        <v>10036</v>
      </c>
      <c r="F6050">
        <v>9</v>
      </c>
      <c r="G6050">
        <v>323.97000000000003</v>
      </c>
      <c r="H6050">
        <v>198.53</v>
      </c>
      <c r="I6050" t="s">
        <v>10040</v>
      </c>
      <c r="J6050">
        <f>F6050*G6050</f>
        <v>2915.7300000000005</v>
      </c>
      <c r="K6050">
        <f>F6050*H6050</f>
        <v>1786.77</v>
      </c>
      <c r="L6050">
        <f>J6050-K6050</f>
        <v>1128.9600000000005</v>
      </c>
      <c r="M6050" s="5">
        <f>L6050/J6050</f>
        <v>0.38719634534061809</v>
      </c>
      <c r="N6050" t="str">
        <f>IF(ISNA(VLOOKUP(A6050,'Returns Data'!A:A,1,0)),"No","Yes")</f>
        <v>No</v>
      </c>
      <c r="O6050" t="s">
        <v>10085</v>
      </c>
      <c r="P6050" t="str">
        <f>IFERROR(VLOOKUP(A6050,'Ratings Data'!A:C,3,0),"No Rating")</f>
        <v>No Rating</v>
      </c>
      <c r="Q6050" t="s">
        <v>10057</v>
      </c>
      <c r="R6050" s="5">
        <f t="shared" si="94"/>
        <v>-0.17655680759129025</v>
      </c>
    </row>
    <row r="6051" spans="1:18" x14ac:dyDescent="0.3">
      <c r="A6051" t="s">
        <v>2766</v>
      </c>
      <c r="B6051" s="2">
        <v>45724</v>
      </c>
      <c r="C6051" t="s">
        <v>10018</v>
      </c>
      <c r="D6051" t="s">
        <v>10033</v>
      </c>
      <c r="E6051" t="s">
        <v>10037</v>
      </c>
      <c r="F6051">
        <v>8</v>
      </c>
      <c r="G6051">
        <v>345.26</v>
      </c>
      <c r="H6051">
        <v>218.2</v>
      </c>
      <c r="I6051" t="s">
        <v>10039</v>
      </c>
      <c r="J6051">
        <f>F6051*G6051</f>
        <v>2762.08</v>
      </c>
      <c r="K6051">
        <f>F6051*H6051</f>
        <v>1745.6</v>
      </c>
      <c r="L6051">
        <f>J6051-K6051</f>
        <v>1016.48</v>
      </c>
      <c r="M6051" s="5">
        <f>L6051/J6051</f>
        <v>0.36801251230956383</v>
      </c>
      <c r="N6051" t="str">
        <f>IF(ISNA(VLOOKUP(A6051,'Returns Data'!A:A,1,0)),"No","Yes")</f>
        <v>No</v>
      </c>
      <c r="O6051" t="s">
        <v>10085</v>
      </c>
      <c r="P6051" t="str">
        <f>IFERROR(VLOOKUP(A6051,'Ratings Data'!A:C,3,0),"No Rating")</f>
        <v>No Rating</v>
      </c>
      <c r="Q6051" t="s">
        <v>10057</v>
      </c>
      <c r="R6051" s="5">
        <f t="shared" si="94"/>
        <v>-5.2696923240492265E-2</v>
      </c>
    </row>
    <row r="6052" spans="1:18" x14ac:dyDescent="0.3">
      <c r="A6052" t="s">
        <v>3000</v>
      </c>
      <c r="B6052" s="2">
        <v>45724</v>
      </c>
      <c r="C6052" t="s">
        <v>10020</v>
      </c>
      <c r="D6052" t="s">
        <v>10030</v>
      </c>
      <c r="E6052" t="s">
        <v>10034</v>
      </c>
      <c r="F6052">
        <v>15</v>
      </c>
      <c r="G6052">
        <v>243.8</v>
      </c>
      <c r="H6052">
        <v>217.81</v>
      </c>
      <c r="I6052" t="s">
        <v>10039</v>
      </c>
      <c r="J6052">
        <f>F6052*G6052</f>
        <v>3657</v>
      </c>
      <c r="K6052">
        <f>F6052*H6052</f>
        <v>3267.15</v>
      </c>
      <c r="L6052">
        <f>J6052-K6052</f>
        <v>389.84999999999991</v>
      </c>
      <c r="M6052" s="5">
        <f>L6052/J6052</f>
        <v>0.10660377358490564</v>
      </c>
      <c r="N6052" t="str">
        <f>IF(ISNA(VLOOKUP(A6052,'Returns Data'!A:A,1,0)),"No","Yes")</f>
        <v>No</v>
      </c>
      <c r="O6052" t="s">
        <v>10085</v>
      </c>
      <c r="P6052" t="str">
        <f>IFERROR(VLOOKUP(A6052,'Ratings Data'!A:C,3,0),"No Rating")</f>
        <v>No Rating</v>
      </c>
      <c r="Q6052" t="s">
        <v>10057</v>
      </c>
      <c r="R6052" s="5">
        <f t="shared" si="94"/>
        <v>0.32400220123964552</v>
      </c>
    </row>
    <row r="6053" spans="1:18" x14ac:dyDescent="0.3">
      <c r="A6053" t="s">
        <v>3217</v>
      </c>
      <c r="B6053" s="2">
        <v>45724</v>
      </c>
      <c r="C6053" t="s">
        <v>10017</v>
      </c>
      <c r="D6053" t="s">
        <v>10032</v>
      </c>
      <c r="E6053" t="s">
        <v>10037</v>
      </c>
      <c r="F6053">
        <v>19</v>
      </c>
      <c r="G6053">
        <v>358.55</v>
      </c>
      <c r="H6053">
        <v>228.33</v>
      </c>
      <c r="I6053" t="s">
        <v>10040</v>
      </c>
      <c r="J6053">
        <f>F6053*G6053</f>
        <v>6812.45</v>
      </c>
      <c r="K6053">
        <f>F6053*H6053</f>
        <v>4338.2700000000004</v>
      </c>
      <c r="L6053">
        <f>J6053-K6053</f>
        <v>2474.1799999999994</v>
      </c>
      <c r="M6053" s="5">
        <f>L6053/J6053</f>
        <v>0.36318505089945607</v>
      </c>
      <c r="N6053" t="str">
        <f>IF(ISNA(VLOOKUP(A6053,'Returns Data'!A:A,1,0)),"No","Yes")</f>
        <v>No</v>
      </c>
      <c r="O6053" t="s">
        <v>10085</v>
      </c>
      <c r="P6053">
        <f>IFERROR(VLOOKUP(A6053,'Ratings Data'!A:C,3,0),"No Rating")</f>
        <v>1</v>
      </c>
      <c r="Q6053" t="s">
        <v>10057</v>
      </c>
      <c r="R6053" s="5">
        <f t="shared" si="94"/>
        <v>0.86285206453377084</v>
      </c>
    </row>
    <row r="6054" spans="1:18" x14ac:dyDescent="0.3">
      <c r="A6054" t="s">
        <v>4037</v>
      </c>
      <c r="B6054" s="2">
        <v>45724</v>
      </c>
      <c r="C6054" t="s">
        <v>10017</v>
      </c>
      <c r="D6054" t="s">
        <v>10032</v>
      </c>
      <c r="E6054" t="s">
        <v>10036</v>
      </c>
      <c r="F6054">
        <v>7</v>
      </c>
      <c r="G6054">
        <v>100.44</v>
      </c>
      <c r="H6054">
        <v>75.150000000000006</v>
      </c>
      <c r="I6054" t="s">
        <v>10039</v>
      </c>
      <c r="J6054">
        <f>F6054*G6054</f>
        <v>703.07999999999993</v>
      </c>
      <c r="K6054">
        <f>F6054*H6054</f>
        <v>526.05000000000007</v>
      </c>
      <c r="L6054">
        <f>J6054-K6054</f>
        <v>177.02999999999986</v>
      </c>
      <c r="M6054" s="5">
        <f>L6054/J6054</f>
        <v>0.25179211469534035</v>
      </c>
      <c r="N6054" t="str">
        <f>IF(ISNA(VLOOKUP(A6054,'Returns Data'!A:A,1,0)),"No","Yes")</f>
        <v>No</v>
      </c>
      <c r="O6054" t="s">
        <v>10085</v>
      </c>
      <c r="P6054" t="str">
        <f>IFERROR(VLOOKUP(A6054,'Ratings Data'!A:C,3,0),"No Rating")</f>
        <v>No Rating</v>
      </c>
      <c r="Q6054" t="s">
        <v>10057</v>
      </c>
      <c r="R6054" s="5">
        <f t="shared" si="94"/>
        <v>-0.8967948388612027</v>
      </c>
    </row>
    <row r="6055" spans="1:18" x14ac:dyDescent="0.3">
      <c r="A6055" t="s">
        <v>4137</v>
      </c>
      <c r="B6055" s="2">
        <v>45724</v>
      </c>
      <c r="C6055" t="s">
        <v>10020</v>
      </c>
      <c r="D6055" t="s">
        <v>10030</v>
      </c>
      <c r="E6055" t="s">
        <v>10038</v>
      </c>
      <c r="F6055">
        <v>18</v>
      </c>
      <c r="G6055">
        <v>204.77</v>
      </c>
      <c r="H6055">
        <v>166.81</v>
      </c>
      <c r="I6055" t="s">
        <v>10040</v>
      </c>
      <c r="J6055">
        <f>F6055*G6055</f>
        <v>3685.86</v>
      </c>
      <c r="K6055">
        <f>F6055*H6055</f>
        <v>3002.58</v>
      </c>
      <c r="L6055">
        <f>J6055-K6055</f>
        <v>683.2800000000002</v>
      </c>
      <c r="M6055" s="5">
        <f>L6055/J6055</f>
        <v>0.18537871758558389</v>
      </c>
      <c r="N6055" t="str">
        <f>IF(ISNA(VLOOKUP(A6055,'Returns Data'!A:A,1,0)),"No","Yes")</f>
        <v>No</v>
      </c>
      <c r="O6055" t="s">
        <v>10085</v>
      </c>
      <c r="P6055" t="str">
        <f>IFERROR(VLOOKUP(A6055,'Ratings Data'!A:C,3,0),"No Rating")</f>
        <v>No Rating</v>
      </c>
      <c r="Q6055" t="s">
        <v>10057</v>
      </c>
      <c r="R6055" s="5">
        <f t="shared" si="94"/>
        <v>4.2424475166410653</v>
      </c>
    </row>
    <row r="6056" spans="1:18" x14ac:dyDescent="0.3">
      <c r="A6056" t="s">
        <v>4264</v>
      </c>
      <c r="B6056" s="2">
        <v>45724</v>
      </c>
      <c r="C6056" t="s">
        <v>10011</v>
      </c>
      <c r="D6056" t="s">
        <v>10029</v>
      </c>
      <c r="E6056" t="s">
        <v>10038</v>
      </c>
      <c r="F6056">
        <v>13</v>
      </c>
      <c r="G6056">
        <v>96.54</v>
      </c>
      <c r="H6056">
        <v>69.650000000000006</v>
      </c>
      <c r="I6056" t="s">
        <v>10039</v>
      </c>
      <c r="J6056">
        <f>F6056*G6056</f>
        <v>1255.02</v>
      </c>
      <c r="K6056">
        <f>F6056*H6056</f>
        <v>905.45</v>
      </c>
      <c r="L6056">
        <f>J6056-K6056</f>
        <v>349.56999999999994</v>
      </c>
      <c r="M6056" s="5">
        <f>L6056/J6056</f>
        <v>0.27853739382639314</v>
      </c>
      <c r="N6056" t="str">
        <f>IF(ISNA(VLOOKUP(A6056,'Returns Data'!A:A,1,0)),"No","Yes")</f>
        <v>No</v>
      </c>
      <c r="O6056" t="s">
        <v>10085</v>
      </c>
      <c r="P6056" t="str">
        <f>IFERROR(VLOOKUP(A6056,'Ratings Data'!A:C,3,0),"No Rating")</f>
        <v>No Rating</v>
      </c>
      <c r="Q6056" t="s">
        <v>10057</v>
      </c>
      <c r="R6056" s="5">
        <f t="shared" si="94"/>
        <v>-0.65950415913789462</v>
      </c>
    </row>
    <row r="6057" spans="1:18" x14ac:dyDescent="0.3">
      <c r="A6057" t="s">
        <v>4701</v>
      </c>
      <c r="B6057" s="2">
        <v>45724</v>
      </c>
      <c r="C6057" t="s">
        <v>10009</v>
      </c>
      <c r="D6057" t="s">
        <v>10029</v>
      </c>
      <c r="E6057" t="s">
        <v>10034</v>
      </c>
      <c r="F6057">
        <v>12</v>
      </c>
      <c r="G6057">
        <v>194.44</v>
      </c>
      <c r="H6057">
        <v>147.94999999999999</v>
      </c>
      <c r="I6057" t="s">
        <v>10040</v>
      </c>
      <c r="J6057">
        <f>F6057*G6057</f>
        <v>2333.2799999999997</v>
      </c>
      <c r="K6057">
        <f>F6057*H6057</f>
        <v>1775.3999999999999</v>
      </c>
      <c r="L6057">
        <f>J6057-K6057</f>
        <v>557.87999999999988</v>
      </c>
      <c r="M6057" s="5">
        <f>L6057/J6057</f>
        <v>0.23909689364328324</v>
      </c>
      <c r="N6057" t="str">
        <f>IF(ISNA(VLOOKUP(A6057,'Returns Data'!A:A,1,0)),"No","Yes")</f>
        <v>Yes</v>
      </c>
      <c r="O6057" t="str">
        <f>IFERROR(VLOOKUP(A6057,'Returns Data'!A:E,5,0),"No Returns")</f>
        <v>Late Delivery</v>
      </c>
      <c r="P6057" t="str">
        <f>IFERROR(VLOOKUP(A6057,'Ratings Data'!A:C,3,0),"No Rating")</f>
        <v>No Rating</v>
      </c>
      <c r="Q6057" t="s">
        <v>10057</v>
      </c>
      <c r="R6057" s="5">
        <f t="shared" si="94"/>
        <v>0.85915762298608767</v>
      </c>
    </row>
    <row r="6058" spans="1:18" x14ac:dyDescent="0.3">
      <c r="A6058" t="s">
        <v>5447</v>
      </c>
      <c r="B6058" s="2">
        <v>45724</v>
      </c>
      <c r="C6058" t="s">
        <v>10022</v>
      </c>
      <c r="D6058" t="s">
        <v>10033</v>
      </c>
      <c r="E6058" t="s">
        <v>10034</v>
      </c>
      <c r="F6058">
        <v>7</v>
      </c>
      <c r="G6058">
        <v>218.89</v>
      </c>
      <c r="H6058">
        <v>152.72999999999999</v>
      </c>
      <c r="I6058" t="s">
        <v>10040</v>
      </c>
      <c r="J6058">
        <f>F6058*G6058</f>
        <v>1532.23</v>
      </c>
      <c r="K6058">
        <f>F6058*H6058</f>
        <v>1069.1099999999999</v>
      </c>
      <c r="L6058">
        <f>J6058-K6058</f>
        <v>463.12000000000012</v>
      </c>
      <c r="M6058" s="5">
        <f>L6058/J6058</f>
        <v>0.30225227283110245</v>
      </c>
      <c r="N6058" t="str">
        <f>IF(ISNA(VLOOKUP(A6058,'Returns Data'!A:A,1,0)),"No","Yes")</f>
        <v>No</v>
      </c>
      <c r="O6058" t="s">
        <v>10085</v>
      </c>
      <c r="P6058" t="str">
        <f>IFERROR(VLOOKUP(A6058,'Ratings Data'!A:C,3,0),"No Rating")</f>
        <v>No Rating</v>
      </c>
      <c r="Q6058" t="s">
        <v>10057</v>
      </c>
      <c r="R6058" s="5">
        <f t="shared" si="94"/>
        <v>-0.34331499005691551</v>
      </c>
    </row>
    <row r="6059" spans="1:18" x14ac:dyDescent="0.3">
      <c r="A6059" t="s">
        <v>5509</v>
      </c>
      <c r="B6059" s="2">
        <v>45724</v>
      </c>
      <c r="C6059" t="s">
        <v>10025</v>
      </c>
      <c r="D6059" t="s">
        <v>10033</v>
      </c>
      <c r="E6059" t="s">
        <v>10034</v>
      </c>
      <c r="F6059">
        <v>15</v>
      </c>
      <c r="G6059">
        <v>354.2</v>
      </c>
      <c r="H6059">
        <v>246.39</v>
      </c>
      <c r="I6059" t="s">
        <v>10039</v>
      </c>
      <c r="J6059">
        <f>F6059*G6059</f>
        <v>5313</v>
      </c>
      <c r="K6059">
        <f>F6059*H6059</f>
        <v>3695.85</v>
      </c>
      <c r="L6059">
        <f>J6059-K6059</f>
        <v>1617.15</v>
      </c>
      <c r="M6059" s="5">
        <f>L6059/J6059</f>
        <v>0.30437605872388485</v>
      </c>
      <c r="N6059" t="str">
        <f>IF(ISNA(VLOOKUP(A6059,'Returns Data'!A:A,1,0)),"No","Yes")</f>
        <v>No</v>
      </c>
      <c r="O6059" t="s">
        <v>10085</v>
      </c>
      <c r="P6059" t="str">
        <f>IFERROR(VLOOKUP(A6059,'Ratings Data'!A:C,3,0),"No Rating")</f>
        <v>No Rating</v>
      </c>
      <c r="Q6059" t="s">
        <v>10057</v>
      </c>
      <c r="R6059" s="5">
        <f t="shared" si="94"/>
        <v>2.467495088857417</v>
      </c>
    </row>
    <row r="6060" spans="1:18" x14ac:dyDescent="0.3">
      <c r="A6060" t="s">
        <v>5558</v>
      </c>
      <c r="B6060" s="2">
        <v>45724</v>
      </c>
      <c r="C6060" t="s">
        <v>10023</v>
      </c>
      <c r="D6060" t="s">
        <v>10033</v>
      </c>
      <c r="E6060" t="s">
        <v>10038</v>
      </c>
      <c r="F6060">
        <v>10</v>
      </c>
      <c r="G6060">
        <v>320.3</v>
      </c>
      <c r="H6060">
        <v>244.52</v>
      </c>
      <c r="I6060" t="s">
        <v>10039</v>
      </c>
      <c r="J6060">
        <f>F6060*G6060</f>
        <v>3203</v>
      </c>
      <c r="K6060">
        <f>F6060*H6060</f>
        <v>2445.2000000000003</v>
      </c>
      <c r="L6060">
        <f>J6060-K6060</f>
        <v>757.79999999999973</v>
      </c>
      <c r="M6060" s="5">
        <f>L6060/J6060</f>
        <v>0.23659069622229151</v>
      </c>
      <c r="N6060" t="str">
        <f>IF(ISNA(VLOOKUP(A6060,'Returns Data'!A:A,1,0)),"No","Yes")</f>
        <v>No</v>
      </c>
      <c r="O6060" t="s">
        <v>10085</v>
      </c>
      <c r="P6060" t="str">
        <f>IFERROR(VLOOKUP(A6060,'Ratings Data'!A:C,3,0),"No Rating")</f>
        <v>No Rating</v>
      </c>
      <c r="Q6060" t="s">
        <v>10057</v>
      </c>
      <c r="R6060" s="5">
        <f t="shared" si="94"/>
        <v>-0.39713909279126669</v>
      </c>
    </row>
    <row r="6061" spans="1:18" x14ac:dyDescent="0.3">
      <c r="A6061" t="s">
        <v>5787</v>
      </c>
      <c r="B6061" s="2">
        <v>45724</v>
      </c>
      <c r="C6061" t="s">
        <v>10027</v>
      </c>
      <c r="D6061" t="s">
        <v>10032</v>
      </c>
      <c r="E6061" t="s">
        <v>10034</v>
      </c>
      <c r="F6061">
        <v>20</v>
      </c>
      <c r="G6061">
        <v>344.25</v>
      </c>
      <c r="H6061">
        <v>306.45999999999998</v>
      </c>
      <c r="I6061" t="s">
        <v>10040</v>
      </c>
      <c r="J6061">
        <f>F6061*G6061</f>
        <v>6885</v>
      </c>
      <c r="K6061">
        <f>F6061*H6061</f>
        <v>6129.2</v>
      </c>
      <c r="L6061">
        <f>J6061-K6061</f>
        <v>755.80000000000018</v>
      </c>
      <c r="M6061" s="5">
        <f>L6061/J6061</f>
        <v>0.10977487291212784</v>
      </c>
      <c r="N6061" t="str">
        <f>IF(ISNA(VLOOKUP(A6061,'Returns Data'!A:A,1,0)),"No","Yes")</f>
        <v>No</v>
      </c>
      <c r="O6061" t="s">
        <v>10085</v>
      </c>
      <c r="P6061" t="str">
        <f>IFERROR(VLOOKUP(A6061,'Ratings Data'!A:C,3,0),"No Rating")</f>
        <v>No Rating</v>
      </c>
      <c r="Q6061" t="s">
        <v>10057</v>
      </c>
      <c r="R6061" s="5">
        <f t="shared" si="94"/>
        <v>1.1495472994068061</v>
      </c>
    </row>
    <row r="6062" spans="1:18" x14ac:dyDescent="0.3">
      <c r="A6062" t="s">
        <v>6004</v>
      </c>
      <c r="B6062" s="2">
        <v>45724</v>
      </c>
      <c r="C6062" t="s">
        <v>10022</v>
      </c>
      <c r="D6062" t="s">
        <v>10033</v>
      </c>
      <c r="E6062" t="s">
        <v>10037</v>
      </c>
      <c r="F6062">
        <v>2</v>
      </c>
      <c r="G6062">
        <v>26.42</v>
      </c>
      <c r="H6062">
        <v>22.64</v>
      </c>
      <c r="I6062" t="s">
        <v>10040</v>
      </c>
      <c r="J6062">
        <f>F6062*G6062</f>
        <v>52.84</v>
      </c>
      <c r="K6062">
        <f>F6062*H6062</f>
        <v>45.28</v>
      </c>
      <c r="L6062">
        <f>J6062-K6062</f>
        <v>7.5600000000000023</v>
      </c>
      <c r="M6062" s="5">
        <f>L6062/J6062</f>
        <v>0.14307342922028771</v>
      </c>
      <c r="N6062" t="str">
        <f>IF(ISNA(VLOOKUP(A6062,'Returns Data'!A:A,1,0)),"No","Yes")</f>
        <v>No</v>
      </c>
      <c r="O6062" t="s">
        <v>10085</v>
      </c>
      <c r="P6062" t="str">
        <f>IFERROR(VLOOKUP(A6062,'Ratings Data'!A:C,3,0),"No Rating")</f>
        <v>No Rating</v>
      </c>
      <c r="Q6062" t="s">
        <v>10057</v>
      </c>
      <c r="R6062" s="5">
        <f t="shared" si="94"/>
        <v>-0.9923253449527959</v>
      </c>
    </row>
    <row r="6063" spans="1:18" x14ac:dyDescent="0.3">
      <c r="A6063" t="s">
        <v>7462</v>
      </c>
      <c r="B6063" s="2">
        <v>45724</v>
      </c>
      <c r="C6063" t="s">
        <v>10009</v>
      </c>
      <c r="D6063" t="s">
        <v>10029</v>
      </c>
      <c r="E6063" t="s">
        <v>10037</v>
      </c>
      <c r="F6063">
        <v>18</v>
      </c>
      <c r="G6063">
        <v>409.14</v>
      </c>
      <c r="H6063">
        <v>291.39</v>
      </c>
      <c r="I6063" t="s">
        <v>10040</v>
      </c>
      <c r="J6063">
        <f>F6063*G6063</f>
        <v>7364.5199999999995</v>
      </c>
      <c r="K6063">
        <f>F6063*H6063</f>
        <v>5245.0199999999995</v>
      </c>
      <c r="L6063">
        <f>J6063-K6063</f>
        <v>2119.5</v>
      </c>
      <c r="M6063" s="5">
        <f>L6063/J6063</f>
        <v>0.28779879747763604</v>
      </c>
      <c r="N6063" t="str">
        <f>IF(ISNA(VLOOKUP(A6063,'Returns Data'!A:A,1,0)),"No","Yes")</f>
        <v>No</v>
      </c>
      <c r="O6063" t="s">
        <v>10085</v>
      </c>
      <c r="P6063" t="str">
        <f>IFERROR(VLOOKUP(A6063,'Ratings Data'!A:C,3,0),"No Rating")</f>
        <v>No Rating</v>
      </c>
      <c r="Q6063" t="s">
        <v>10057</v>
      </c>
      <c r="R6063" s="5">
        <f t="shared" si="94"/>
        <v>138.37395912187733</v>
      </c>
    </row>
    <row r="6064" spans="1:18" x14ac:dyDescent="0.3">
      <c r="A6064" t="s">
        <v>7596</v>
      </c>
      <c r="B6064" s="2">
        <v>45724</v>
      </c>
      <c r="C6064" t="s">
        <v>10012</v>
      </c>
      <c r="D6064" t="s">
        <v>10030</v>
      </c>
      <c r="E6064" t="s">
        <v>10036</v>
      </c>
      <c r="F6064">
        <v>2</v>
      </c>
      <c r="G6064">
        <v>66.06</v>
      </c>
      <c r="H6064">
        <v>44.62</v>
      </c>
      <c r="I6064" t="s">
        <v>10040</v>
      </c>
      <c r="J6064">
        <f>F6064*G6064</f>
        <v>132.12</v>
      </c>
      <c r="K6064">
        <f>F6064*H6064</f>
        <v>89.24</v>
      </c>
      <c r="L6064">
        <f>J6064-K6064</f>
        <v>42.88000000000001</v>
      </c>
      <c r="M6064" s="5">
        <f>L6064/J6064</f>
        <v>0.32455343627005756</v>
      </c>
      <c r="N6064" t="str">
        <f>IF(ISNA(VLOOKUP(A6064,'Returns Data'!A:A,1,0)),"No","Yes")</f>
        <v>No</v>
      </c>
      <c r="O6064" t="s">
        <v>10085</v>
      </c>
      <c r="P6064" t="str">
        <f>IFERROR(VLOOKUP(A6064,'Ratings Data'!A:C,3,0),"No Rating")</f>
        <v>No Rating</v>
      </c>
      <c r="Q6064" t="s">
        <v>10057</v>
      </c>
      <c r="R6064" s="5">
        <f t="shared" si="94"/>
        <v>-0.98205993058610741</v>
      </c>
    </row>
    <row r="6065" spans="1:18" x14ac:dyDescent="0.3">
      <c r="A6065" t="s">
        <v>8189</v>
      </c>
      <c r="B6065" s="2">
        <v>45724</v>
      </c>
      <c r="C6065" t="s">
        <v>10027</v>
      </c>
      <c r="D6065" t="s">
        <v>10032</v>
      </c>
      <c r="E6065" t="s">
        <v>10038</v>
      </c>
      <c r="F6065">
        <v>10</v>
      </c>
      <c r="G6065">
        <v>83.99</v>
      </c>
      <c r="H6065">
        <v>62.54</v>
      </c>
      <c r="I6065" t="s">
        <v>10040</v>
      </c>
      <c r="J6065">
        <f>F6065*G6065</f>
        <v>839.9</v>
      </c>
      <c r="K6065">
        <f>F6065*H6065</f>
        <v>625.4</v>
      </c>
      <c r="L6065">
        <f>J6065-K6065</f>
        <v>214.5</v>
      </c>
      <c r="M6065" s="5">
        <f>L6065/J6065</f>
        <v>0.25538754613644482</v>
      </c>
      <c r="N6065" t="str">
        <f>IF(ISNA(VLOOKUP(A6065,'Returns Data'!A:A,1,0)),"No","Yes")</f>
        <v>No</v>
      </c>
      <c r="O6065" t="s">
        <v>10085</v>
      </c>
      <c r="P6065" t="str">
        <f>IFERROR(VLOOKUP(A6065,'Ratings Data'!A:C,3,0),"No Rating")</f>
        <v>No Rating</v>
      </c>
      <c r="Q6065" t="s">
        <v>10057</v>
      </c>
      <c r="R6065" s="5">
        <f t="shared" si="94"/>
        <v>5.3570996064184069</v>
      </c>
    </row>
    <row r="6066" spans="1:18" x14ac:dyDescent="0.3">
      <c r="A6066" t="s">
        <v>8396</v>
      </c>
      <c r="B6066" s="2">
        <v>45724</v>
      </c>
      <c r="C6066" t="s">
        <v>10027</v>
      </c>
      <c r="D6066" t="s">
        <v>10032</v>
      </c>
      <c r="E6066" t="s">
        <v>10035</v>
      </c>
      <c r="F6066">
        <v>18</v>
      </c>
      <c r="G6066">
        <v>136.32</v>
      </c>
      <c r="H6066">
        <v>111.61</v>
      </c>
      <c r="I6066" t="s">
        <v>10040</v>
      </c>
      <c r="J6066">
        <f>F6066*G6066</f>
        <v>2453.7599999999998</v>
      </c>
      <c r="K6066">
        <f>F6066*H6066</f>
        <v>2008.98</v>
      </c>
      <c r="L6066">
        <f>J6066-K6066</f>
        <v>444.77999999999975</v>
      </c>
      <c r="M6066" s="5">
        <f>L6066/J6066</f>
        <v>0.18126467136150226</v>
      </c>
      <c r="N6066" t="str">
        <f>IF(ISNA(VLOOKUP(A6066,'Returns Data'!A:A,1,0)),"No","Yes")</f>
        <v>No</v>
      </c>
      <c r="O6066" t="s">
        <v>10085</v>
      </c>
      <c r="P6066" t="str">
        <f>IFERROR(VLOOKUP(A6066,'Ratings Data'!A:C,3,0),"No Rating")</f>
        <v>No Rating</v>
      </c>
      <c r="Q6066" t="s">
        <v>10057</v>
      </c>
      <c r="R6066" s="5">
        <f t="shared" si="94"/>
        <v>1.9214906536492435</v>
      </c>
    </row>
    <row r="6067" spans="1:18" x14ac:dyDescent="0.3">
      <c r="A6067" t="s">
        <v>8488</v>
      </c>
      <c r="B6067" s="2">
        <v>45724</v>
      </c>
      <c r="C6067" t="s">
        <v>10016</v>
      </c>
      <c r="D6067" t="s">
        <v>10032</v>
      </c>
      <c r="E6067" t="s">
        <v>10037</v>
      </c>
      <c r="F6067">
        <v>1</v>
      </c>
      <c r="G6067">
        <v>380.89</v>
      </c>
      <c r="H6067">
        <v>267.37</v>
      </c>
      <c r="I6067" t="s">
        <v>10040</v>
      </c>
      <c r="J6067">
        <f>F6067*G6067</f>
        <v>380.89</v>
      </c>
      <c r="K6067">
        <f>F6067*H6067</f>
        <v>267.37</v>
      </c>
      <c r="L6067">
        <f>J6067-K6067</f>
        <v>113.51999999999998</v>
      </c>
      <c r="M6067" s="5">
        <f>L6067/J6067</f>
        <v>0.29803880385413106</v>
      </c>
      <c r="N6067" t="str">
        <f>IF(ISNA(VLOOKUP(A6067,'Returns Data'!A:A,1,0)),"No","Yes")</f>
        <v>No</v>
      </c>
      <c r="O6067" t="s">
        <v>10085</v>
      </c>
      <c r="P6067" t="str">
        <f>IFERROR(VLOOKUP(A6067,'Ratings Data'!A:C,3,0),"No Rating")</f>
        <v>No Rating</v>
      </c>
      <c r="Q6067" t="s">
        <v>10057</v>
      </c>
      <c r="R6067" s="5">
        <f t="shared" si="94"/>
        <v>-0.84477291992696923</v>
      </c>
    </row>
    <row r="6068" spans="1:18" x14ac:dyDescent="0.3">
      <c r="A6068" t="s">
        <v>8672</v>
      </c>
      <c r="B6068" s="2">
        <v>45724</v>
      </c>
      <c r="C6068" t="s">
        <v>10020</v>
      </c>
      <c r="D6068" t="s">
        <v>10030</v>
      </c>
      <c r="E6068" t="s">
        <v>10036</v>
      </c>
      <c r="F6068">
        <v>14</v>
      </c>
      <c r="G6068">
        <v>185.46</v>
      </c>
      <c r="H6068">
        <v>134.29</v>
      </c>
      <c r="I6068" t="s">
        <v>10040</v>
      </c>
      <c r="J6068">
        <f>F6068*G6068</f>
        <v>2596.44</v>
      </c>
      <c r="K6068">
        <f>F6068*H6068</f>
        <v>1880.06</v>
      </c>
      <c r="L6068">
        <f>J6068-K6068</f>
        <v>716.38000000000011</v>
      </c>
      <c r="M6068" s="5">
        <f>L6068/J6068</f>
        <v>0.27590855170926348</v>
      </c>
      <c r="N6068" t="str">
        <f>IF(ISNA(VLOOKUP(A6068,'Returns Data'!A:A,1,0)),"No","Yes")</f>
        <v>No</v>
      </c>
      <c r="O6068" t="s">
        <v>10085</v>
      </c>
      <c r="P6068" t="str">
        <f>IFERROR(VLOOKUP(A6068,'Ratings Data'!A:C,3,0),"No Rating")</f>
        <v>No Rating</v>
      </c>
      <c r="Q6068" t="s">
        <v>10057</v>
      </c>
      <c r="R6068" s="5">
        <f t="shared" si="94"/>
        <v>5.816771246291581</v>
      </c>
    </row>
    <row r="6069" spans="1:18" x14ac:dyDescent="0.3">
      <c r="A6069" t="s">
        <v>9023</v>
      </c>
      <c r="B6069" s="2">
        <v>45724</v>
      </c>
      <c r="C6069" t="s">
        <v>10025</v>
      </c>
      <c r="D6069" t="s">
        <v>10033</v>
      </c>
      <c r="E6069" t="s">
        <v>10035</v>
      </c>
      <c r="F6069">
        <v>12</v>
      </c>
      <c r="G6069">
        <v>440.72</v>
      </c>
      <c r="H6069">
        <v>328.97</v>
      </c>
      <c r="I6069" t="s">
        <v>10039</v>
      </c>
      <c r="J6069">
        <f>F6069*G6069</f>
        <v>5288.64</v>
      </c>
      <c r="K6069">
        <f>F6069*H6069</f>
        <v>3947.6400000000003</v>
      </c>
      <c r="L6069">
        <f>J6069-K6069</f>
        <v>1341</v>
      </c>
      <c r="M6069" s="5">
        <f>L6069/J6069</f>
        <v>0.25356235251406789</v>
      </c>
      <c r="N6069" t="str">
        <f>IF(ISNA(VLOOKUP(A6069,'Returns Data'!A:A,1,0)),"No","Yes")</f>
        <v>No</v>
      </c>
      <c r="O6069" t="s">
        <v>10085</v>
      </c>
      <c r="P6069" t="str">
        <f>IFERROR(VLOOKUP(A6069,'Ratings Data'!A:C,3,0),"No Rating")</f>
        <v>No Rating</v>
      </c>
      <c r="Q6069" t="s">
        <v>10057</v>
      </c>
      <c r="R6069" s="5">
        <f t="shared" si="94"/>
        <v>1.0368812681979942</v>
      </c>
    </row>
    <row r="6070" spans="1:18" x14ac:dyDescent="0.3">
      <c r="A6070" t="s">
        <v>9102</v>
      </c>
      <c r="B6070" s="2">
        <v>45724</v>
      </c>
      <c r="C6070" t="s">
        <v>10017</v>
      </c>
      <c r="D6070" t="s">
        <v>10032</v>
      </c>
      <c r="E6070" t="s">
        <v>10037</v>
      </c>
      <c r="F6070">
        <v>10</v>
      </c>
      <c r="G6070">
        <v>110.93</v>
      </c>
      <c r="H6070">
        <v>93.07</v>
      </c>
      <c r="I6070" t="s">
        <v>10040</v>
      </c>
      <c r="J6070">
        <f>F6070*G6070</f>
        <v>1109.3000000000002</v>
      </c>
      <c r="K6070">
        <f>F6070*H6070</f>
        <v>930.69999999999993</v>
      </c>
      <c r="L6070">
        <f>J6070-K6070</f>
        <v>178.60000000000025</v>
      </c>
      <c r="M6070" s="5">
        <f>L6070/J6070</f>
        <v>0.16100243396736702</v>
      </c>
      <c r="N6070" t="str">
        <f>IF(ISNA(VLOOKUP(A6070,'Returns Data'!A:A,1,0)),"No","Yes")</f>
        <v>No</v>
      </c>
      <c r="O6070" t="s">
        <v>10085</v>
      </c>
      <c r="P6070">
        <f>IFERROR(VLOOKUP(A6070,'Ratings Data'!A:C,3,0),"No Rating")</f>
        <v>3</v>
      </c>
      <c r="Q6070" t="s">
        <v>10057</v>
      </c>
      <c r="R6070" s="5">
        <f t="shared" si="94"/>
        <v>-0.79024853270406004</v>
      </c>
    </row>
    <row r="6071" spans="1:18" x14ac:dyDescent="0.3">
      <c r="A6071" t="s">
        <v>9428</v>
      </c>
      <c r="B6071" s="2">
        <v>45724</v>
      </c>
      <c r="C6071" t="s">
        <v>10021</v>
      </c>
      <c r="D6071" t="s">
        <v>10031</v>
      </c>
      <c r="E6071" t="s">
        <v>10036</v>
      </c>
      <c r="F6071">
        <v>11</v>
      </c>
      <c r="G6071">
        <v>260.41000000000003</v>
      </c>
      <c r="H6071">
        <v>173.51</v>
      </c>
      <c r="I6071" t="s">
        <v>10040</v>
      </c>
      <c r="J6071">
        <f>F6071*G6071</f>
        <v>2864.51</v>
      </c>
      <c r="K6071">
        <f>F6071*H6071</f>
        <v>1908.61</v>
      </c>
      <c r="L6071">
        <f>J6071-K6071</f>
        <v>955.90000000000032</v>
      </c>
      <c r="M6071" s="5">
        <f>L6071/J6071</f>
        <v>0.33370454283629669</v>
      </c>
      <c r="N6071" t="str">
        <f>IF(ISNA(VLOOKUP(A6071,'Returns Data'!A:A,1,0)),"No","Yes")</f>
        <v>No</v>
      </c>
      <c r="O6071" t="s">
        <v>10085</v>
      </c>
      <c r="P6071" t="str">
        <f>IFERROR(VLOOKUP(A6071,'Ratings Data'!A:C,3,0),"No Rating")</f>
        <v>No Rating</v>
      </c>
      <c r="Q6071" t="s">
        <v>10057</v>
      </c>
      <c r="R6071" s="5">
        <f t="shared" si="94"/>
        <v>1.5822680969981067</v>
      </c>
    </row>
    <row r="6072" spans="1:18" x14ac:dyDescent="0.3">
      <c r="A6072" t="s">
        <v>9888</v>
      </c>
      <c r="B6072" s="2">
        <v>45724</v>
      </c>
      <c r="C6072" t="s">
        <v>10021</v>
      </c>
      <c r="D6072" t="s">
        <v>10031</v>
      </c>
      <c r="E6072" t="s">
        <v>10035</v>
      </c>
      <c r="F6072">
        <v>14</v>
      </c>
      <c r="G6072">
        <v>376.47</v>
      </c>
      <c r="H6072">
        <v>277.54000000000002</v>
      </c>
      <c r="I6072" t="s">
        <v>10040</v>
      </c>
      <c r="J6072">
        <f>F6072*G6072</f>
        <v>5270.58</v>
      </c>
      <c r="K6072">
        <f>F6072*H6072</f>
        <v>3885.5600000000004</v>
      </c>
      <c r="L6072">
        <f>J6072-K6072</f>
        <v>1385.0199999999995</v>
      </c>
      <c r="M6072" s="5">
        <f>L6072/J6072</f>
        <v>0.26278322309878599</v>
      </c>
      <c r="N6072" t="str">
        <f>IF(ISNA(VLOOKUP(A6072,'Returns Data'!A:A,1,0)),"No","Yes")</f>
        <v>No</v>
      </c>
      <c r="O6072" t="s">
        <v>10085</v>
      </c>
      <c r="P6072">
        <f>IFERROR(VLOOKUP(A6072,'Ratings Data'!A:C,3,0),"No Rating")</f>
        <v>5</v>
      </c>
      <c r="Q6072" t="s">
        <v>10057</v>
      </c>
      <c r="R6072" s="5">
        <f t="shared" si="94"/>
        <v>0.83995866657822782</v>
      </c>
    </row>
    <row r="6073" spans="1:18" x14ac:dyDescent="0.3">
      <c r="A6073" t="s">
        <v>563</v>
      </c>
      <c r="B6073" s="2">
        <v>45725</v>
      </c>
      <c r="C6073" t="s">
        <v>10017</v>
      </c>
      <c r="D6073" t="s">
        <v>10032</v>
      </c>
      <c r="E6073" t="s">
        <v>10038</v>
      </c>
      <c r="F6073">
        <v>11</v>
      </c>
      <c r="G6073">
        <v>445.68</v>
      </c>
      <c r="H6073">
        <v>321.27999999999997</v>
      </c>
      <c r="I6073" t="s">
        <v>10040</v>
      </c>
      <c r="J6073">
        <f>F6073*G6073</f>
        <v>4902.4800000000005</v>
      </c>
      <c r="K6073">
        <f>F6073*H6073</f>
        <v>3534.08</v>
      </c>
      <c r="L6073">
        <f>J6073-K6073</f>
        <v>1368.4000000000005</v>
      </c>
      <c r="M6073" s="5">
        <f>L6073/J6073</f>
        <v>0.27912403518219359</v>
      </c>
      <c r="N6073" t="str">
        <f>IF(ISNA(VLOOKUP(A6073,'Returns Data'!A:A,1,0)),"No","Yes")</f>
        <v>No</v>
      </c>
      <c r="O6073" t="s">
        <v>10085</v>
      </c>
      <c r="P6073" t="str">
        <f>IFERROR(VLOOKUP(A6073,'Ratings Data'!A:C,3,0),"No Rating")</f>
        <v>No Rating</v>
      </c>
      <c r="Q6073" t="s">
        <v>10057</v>
      </c>
      <c r="R6073" s="5">
        <f t="shared" si="94"/>
        <v>-6.9840510911512485E-2</v>
      </c>
    </row>
    <row r="6074" spans="1:18" x14ac:dyDescent="0.3">
      <c r="A6074" t="s">
        <v>856</v>
      </c>
      <c r="B6074" s="2">
        <v>45725</v>
      </c>
      <c r="C6074" t="s">
        <v>10016</v>
      </c>
      <c r="D6074" t="s">
        <v>10032</v>
      </c>
      <c r="E6074" t="s">
        <v>10038</v>
      </c>
      <c r="F6074">
        <v>1</v>
      </c>
      <c r="G6074">
        <v>160.59</v>
      </c>
      <c r="H6074">
        <v>115.87</v>
      </c>
      <c r="I6074" t="s">
        <v>10039</v>
      </c>
      <c r="J6074">
        <f>F6074*G6074</f>
        <v>160.59</v>
      </c>
      <c r="K6074">
        <f>F6074*H6074</f>
        <v>115.87</v>
      </c>
      <c r="L6074">
        <f>J6074-K6074</f>
        <v>44.72</v>
      </c>
      <c r="M6074" s="5">
        <f>L6074/J6074</f>
        <v>0.27847313033190108</v>
      </c>
      <c r="N6074" t="str">
        <f>IF(ISNA(VLOOKUP(A6074,'Returns Data'!A:A,1,0)),"No","Yes")</f>
        <v>No</v>
      </c>
      <c r="O6074" t="s">
        <v>10085</v>
      </c>
      <c r="P6074" t="str">
        <f>IFERROR(VLOOKUP(A6074,'Ratings Data'!A:C,3,0),"No Rating")</f>
        <v>No Rating</v>
      </c>
      <c r="Q6074" t="s">
        <v>10057</v>
      </c>
      <c r="R6074" s="5">
        <f t="shared" si="94"/>
        <v>-0.96724310960983007</v>
      </c>
    </row>
    <row r="6075" spans="1:18" x14ac:dyDescent="0.3">
      <c r="A6075" t="s">
        <v>871</v>
      </c>
      <c r="B6075" s="2">
        <v>45725</v>
      </c>
      <c r="C6075" t="s">
        <v>10016</v>
      </c>
      <c r="D6075" t="s">
        <v>10032</v>
      </c>
      <c r="E6075" t="s">
        <v>10036</v>
      </c>
      <c r="F6075">
        <v>14</v>
      </c>
      <c r="G6075">
        <v>282.3</v>
      </c>
      <c r="H6075">
        <v>249.12</v>
      </c>
      <c r="I6075" t="s">
        <v>10039</v>
      </c>
      <c r="J6075">
        <f>F6075*G6075</f>
        <v>3952.2000000000003</v>
      </c>
      <c r="K6075">
        <f>F6075*H6075</f>
        <v>3487.6800000000003</v>
      </c>
      <c r="L6075">
        <f>J6075-K6075</f>
        <v>464.52</v>
      </c>
      <c r="M6075" s="5">
        <f>L6075/J6075</f>
        <v>0.11753453772582358</v>
      </c>
      <c r="N6075" t="str">
        <f>IF(ISNA(VLOOKUP(A6075,'Returns Data'!A:A,1,0)),"No","Yes")</f>
        <v>No</v>
      </c>
      <c r="O6075" t="s">
        <v>10085</v>
      </c>
      <c r="P6075" t="str">
        <f>IFERROR(VLOOKUP(A6075,'Ratings Data'!A:C,3,0),"No Rating")</f>
        <v>No Rating</v>
      </c>
      <c r="Q6075" t="s">
        <v>10057</v>
      </c>
      <c r="R6075" s="5">
        <f t="shared" si="94"/>
        <v>23.610498785727629</v>
      </c>
    </row>
    <row r="6076" spans="1:18" x14ac:dyDescent="0.3">
      <c r="A6076" t="s">
        <v>1448</v>
      </c>
      <c r="B6076" s="2">
        <v>45725</v>
      </c>
      <c r="C6076" t="s">
        <v>10027</v>
      </c>
      <c r="D6076" t="s">
        <v>10032</v>
      </c>
      <c r="E6076" t="s">
        <v>10035</v>
      </c>
      <c r="F6076">
        <v>10</v>
      </c>
      <c r="G6076">
        <v>456.77</v>
      </c>
      <c r="H6076">
        <v>311.06</v>
      </c>
      <c r="I6076" t="s">
        <v>10039</v>
      </c>
      <c r="J6076">
        <f>F6076*G6076</f>
        <v>4567.7</v>
      </c>
      <c r="K6076">
        <f>F6076*H6076</f>
        <v>3110.6</v>
      </c>
      <c r="L6076">
        <f>J6076-K6076</f>
        <v>1457.1</v>
      </c>
      <c r="M6076" s="5">
        <f>L6076/J6076</f>
        <v>0.31900081003568537</v>
      </c>
      <c r="N6076" t="str">
        <f>IF(ISNA(VLOOKUP(A6076,'Returns Data'!A:A,1,0)),"No","Yes")</f>
        <v>No</v>
      </c>
      <c r="O6076" t="s">
        <v>10085</v>
      </c>
      <c r="P6076" t="str">
        <f>IFERROR(VLOOKUP(A6076,'Ratings Data'!A:C,3,0),"No Rating")</f>
        <v>No Rating</v>
      </c>
      <c r="Q6076" t="s">
        <v>10057</v>
      </c>
      <c r="R6076" s="5">
        <f t="shared" si="94"/>
        <v>0.1557360457466726</v>
      </c>
    </row>
    <row r="6077" spans="1:18" x14ac:dyDescent="0.3">
      <c r="A6077" t="s">
        <v>1553</v>
      </c>
      <c r="B6077" s="2">
        <v>45725</v>
      </c>
      <c r="C6077" t="s">
        <v>10017</v>
      </c>
      <c r="D6077" t="s">
        <v>10032</v>
      </c>
      <c r="E6077" t="s">
        <v>10034</v>
      </c>
      <c r="F6077">
        <v>1</v>
      </c>
      <c r="G6077">
        <v>485.03</v>
      </c>
      <c r="H6077">
        <v>395.12</v>
      </c>
      <c r="I6077" t="s">
        <v>10040</v>
      </c>
      <c r="J6077">
        <f>F6077*G6077</f>
        <v>485.03</v>
      </c>
      <c r="K6077">
        <f>F6077*H6077</f>
        <v>395.12</v>
      </c>
      <c r="L6077">
        <f>J6077-K6077</f>
        <v>89.909999999999968</v>
      </c>
      <c r="M6077" s="5">
        <f>L6077/J6077</f>
        <v>0.18536997711481759</v>
      </c>
      <c r="N6077" t="str">
        <f>IF(ISNA(VLOOKUP(A6077,'Returns Data'!A:A,1,0)),"No","Yes")</f>
        <v>No</v>
      </c>
      <c r="O6077" t="s">
        <v>10085</v>
      </c>
      <c r="P6077" t="str">
        <f>IFERROR(VLOOKUP(A6077,'Ratings Data'!A:C,3,0),"No Rating")</f>
        <v>No Rating</v>
      </c>
      <c r="Q6077" t="s">
        <v>10057</v>
      </c>
      <c r="R6077" s="5">
        <f t="shared" si="94"/>
        <v>-0.89381307879239014</v>
      </c>
    </row>
    <row r="6078" spans="1:18" x14ac:dyDescent="0.3">
      <c r="A6078" t="s">
        <v>1578</v>
      </c>
      <c r="B6078" s="2">
        <v>45725</v>
      </c>
      <c r="C6078" t="s">
        <v>10011</v>
      </c>
      <c r="D6078" t="s">
        <v>10029</v>
      </c>
      <c r="E6078" t="s">
        <v>10035</v>
      </c>
      <c r="F6078">
        <v>14</v>
      </c>
      <c r="G6078">
        <v>252.47</v>
      </c>
      <c r="H6078">
        <v>183.56</v>
      </c>
      <c r="I6078" t="s">
        <v>10039</v>
      </c>
      <c r="J6078">
        <f>F6078*G6078</f>
        <v>3534.58</v>
      </c>
      <c r="K6078">
        <f>F6078*H6078</f>
        <v>2569.84</v>
      </c>
      <c r="L6078">
        <f>J6078-K6078</f>
        <v>964.73999999999978</v>
      </c>
      <c r="M6078" s="5">
        <f>L6078/J6078</f>
        <v>0.27294331999841559</v>
      </c>
      <c r="N6078" t="str">
        <f>IF(ISNA(VLOOKUP(A6078,'Returns Data'!A:A,1,0)),"No","Yes")</f>
        <v>No</v>
      </c>
      <c r="O6078" t="s">
        <v>10085</v>
      </c>
      <c r="P6078" t="str">
        <f>IFERROR(VLOOKUP(A6078,'Ratings Data'!A:C,3,0),"No Rating")</f>
        <v>No Rating</v>
      </c>
      <c r="Q6078" t="s">
        <v>10057</v>
      </c>
      <c r="R6078" s="5">
        <f t="shared" si="94"/>
        <v>6.287343050945303</v>
      </c>
    </row>
    <row r="6079" spans="1:18" x14ac:dyDescent="0.3">
      <c r="A6079" t="s">
        <v>1663</v>
      </c>
      <c r="B6079" s="2">
        <v>45725</v>
      </c>
      <c r="C6079" t="s">
        <v>10009</v>
      </c>
      <c r="D6079" t="s">
        <v>10029</v>
      </c>
      <c r="E6079" t="s">
        <v>10036</v>
      </c>
      <c r="F6079">
        <v>6</v>
      </c>
      <c r="G6079">
        <v>230.72</v>
      </c>
      <c r="H6079">
        <v>168.33</v>
      </c>
      <c r="I6079" t="s">
        <v>10039</v>
      </c>
      <c r="J6079">
        <f>F6079*G6079</f>
        <v>1384.32</v>
      </c>
      <c r="K6079">
        <f>F6079*H6079</f>
        <v>1009.98</v>
      </c>
      <c r="L6079">
        <f>J6079-K6079</f>
        <v>374.33999999999992</v>
      </c>
      <c r="M6079" s="5">
        <f>L6079/J6079</f>
        <v>0.27041435506241329</v>
      </c>
      <c r="N6079" t="str">
        <f>IF(ISNA(VLOOKUP(A6079,'Returns Data'!A:A,1,0)),"No","Yes")</f>
        <v>No</v>
      </c>
      <c r="O6079" t="s">
        <v>10085</v>
      </c>
      <c r="P6079" t="str">
        <f>IFERROR(VLOOKUP(A6079,'Ratings Data'!A:C,3,0),"No Rating")</f>
        <v>No Rating</v>
      </c>
      <c r="Q6079" t="s">
        <v>10057</v>
      </c>
      <c r="R6079" s="5">
        <f t="shared" si="94"/>
        <v>-0.60834950687210365</v>
      </c>
    </row>
    <row r="6080" spans="1:18" x14ac:dyDescent="0.3">
      <c r="A6080" t="s">
        <v>1764</v>
      </c>
      <c r="B6080" s="2">
        <v>45725</v>
      </c>
      <c r="C6080" t="s">
        <v>10023</v>
      </c>
      <c r="D6080" t="s">
        <v>10033</v>
      </c>
      <c r="E6080" t="s">
        <v>10035</v>
      </c>
      <c r="F6080">
        <v>10</v>
      </c>
      <c r="G6080">
        <v>232.47</v>
      </c>
      <c r="H6080">
        <v>184.91</v>
      </c>
      <c r="I6080" t="s">
        <v>10040</v>
      </c>
      <c r="J6080">
        <f>F6080*G6080</f>
        <v>2324.6999999999998</v>
      </c>
      <c r="K6080">
        <f>F6080*H6080</f>
        <v>1849.1</v>
      </c>
      <c r="L6080">
        <f>J6080-K6080</f>
        <v>475.59999999999991</v>
      </c>
      <c r="M6080" s="5">
        <f>L6080/J6080</f>
        <v>0.20458553791887124</v>
      </c>
      <c r="N6080" t="str">
        <f>IF(ISNA(VLOOKUP(A6080,'Returns Data'!A:A,1,0)),"No","Yes")</f>
        <v>No</v>
      </c>
      <c r="O6080" t="s">
        <v>10085</v>
      </c>
      <c r="P6080" t="str">
        <f>IFERROR(VLOOKUP(A6080,'Ratings Data'!A:C,3,0),"No Rating")</f>
        <v>No Rating</v>
      </c>
      <c r="Q6080" t="s">
        <v>10057</v>
      </c>
      <c r="R6080" s="5">
        <f t="shared" si="94"/>
        <v>0.6793082524271844</v>
      </c>
    </row>
    <row r="6081" spans="1:18" x14ac:dyDescent="0.3">
      <c r="A6081" t="s">
        <v>2084</v>
      </c>
      <c r="B6081" s="2">
        <v>45725</v>
      </c>
      <c r="C6081" t="s">
        <v>10020</v>
      </c>
      <c r="D6081" t="s">
        <v>10030</v>
      </c>
      <c r="E6081" t="s">
        <v>10034</v>
      </c>
      <c r="F6081">
        <v>15</v>
      </c>
      <c r="G6081">
        <v>282.82</v>
      </c>
      <c r="H6081">
        <v>213.82</v>
      </c>
      <c r="I6081" t="s">
        <v>10039</v>
      </c>
      <c r="J6081">
        <f>F6081*G6081</f>
        <v>4242.3</v>
      </c>
      <c r="K6081">
        <f>F6081*H6081</f>
        <v>3207.2999999999997</v>
      </c>
      <c r="L6081">
        <f>J6081-K6081</f>
        <v>1035.0000000000005</v>
      </c>
      <c r="M6081" s="5">
        <f>L6081/J6081</f>
        <v>0.24397143059189599</v>
      </c>
      <c r="N6081" t="str">
        <f>IF(ISNA(VLOOKUP(A6081,'Returns Data'!A:A,1,0)),"No","Yes")</f>
        <v>No</v>
      </c>
      <c r="O6081" t="s">
        <v>10085</v>
      </c>
      <c r="P6081" t="str">
        <f>IFERROR(VLOOKUP(A6081,'Ratings Data'!A:C,3,0),"No Rating")</f>
        <v>No Rating</v>
      </c>
      <c r="Q6081" t="s">
        <v>10057</v>
      </c>
      <c r="R6081" s="5">
        <f t="shared" si="94"/>
        <v>0.82488062975867871</v>
      </c>
    </row>
    <row r="6082" spans="1:18" x14ac:dyDescent="0.3">
      <c r="A6082" t="s">
        <v>2211</v>
      </c>
      <c r="B6082" s="2">
        <v>45725</v>
      </c>
      <c r="C6082" t="s">
        <v>10014</v>
      </c>
      <c r="D6082" t="s">
        <v>10030</v>
      </c>
      <c r="E6082" t="s">
        <v>10034</v>
      </c>
      <c r="F6082">
        <v>10</v>
      </c>
      <c r="G6082">
        <v>221.64</v>
      </c>
      <c r="H6082">
        <v>147.82</v>
      </c>
      <c r="I6082" t="s">
        <v>10040</v>
      </c>
      <c r="J6082">
        <f>F6082*G6082</f>
        <v>2216.3999999999996</v>
      </c>
      <c r="K6082">
        <f>F6082*H6082</f>
        <v>1478.1999999999998</v>
      </c>
      <c r="L6082">
        <f>J6082-K6082</f>
        <v>738.19999999999982</v>
      </c>
      <c r="M6082" s="5">
        <f>L6082/J6082</f>
        <v>0.3330626240750767</v>
      </c>
      <c r="N6082" t="str">
        <f>IF(ISNA(VLOOKUP(A6082,'Returns Data'!A:A,1,0)),"No","Yes")</f>
        <v>No</v>
      </c>
      <c r="O6082" t="s">
        <v>10085</v>
      </c>
      <c r="P6082" t="str">
        <f>IFERROR(VLOOKUP(A6082,'Ratings Data'!A:C,3,0),"No Rating")</f>
        <v>No Rating</v>
      </c>
      <c r="Q6082" t="s">
        <v>10057</v>
      </c>
      <c r="R6082" s="5">
        <f t="shared" si="94"/>
        <v>-0.47754755674987637</v>
      </c>
    </row>
    <row r="6083" spans="1:18" x14ac:dyDescent="0.3">
      <c r="A6083" t="s">
        <v>2642</v>
      </c>
      <c r="B6083" s="2">
        <v>45725</v>
      </c>
      <c r="C6083" t="s">
        <v>10024</v>
      </c>
      <c r="D6083" t="s">
        <v>10029</v>
      </c>
      <c r="E6083" t="s">
        <v>10037</v>
      </c>
      <c r="F6083">
        <v>9</v>
      </c>
      <c r="G6083">
        <v>480.41</v>
      </c>
      <c r="H6083">
        <v>348.33</v>
      </c>
      <c r="I6083" t="s">
        <v>10039</v>
      </c>
      <c r="J6083">
        <f>F6083*G6083</f>
        <v>4323.6900000000005</v>
      </c>
      <c r="K6083">
        <f>F6083*H6083</f>
        <v>3134.97</v>
      </c>
      <c r="L6083">
        <f>J6083-K6083</f>
        <v>1188.7200000000007</v>
      </c>
      <c r="M6083" s="5">
        <f>L6083/J6083</f>
        <v>0.27493182906267577</v>
      </c>
      <c r="N6083" t="str">
        <f>IF(ISNA(VLOOKUP(A6083,'Returns Data'!A:A,1,0)),"No","Yes")</f>
        <v>No</v>
      </c>
      <c r="O6083" t="s">
        <v>10085</v>
      </c>
      <c r="P6083" t="str">
        <f>IFERROR(VLOOKUP(A6083,'Ratings Data'!A:C,3,0),"No Rating")</f>
        <v>No Rating</v>
      </c>
      <c r="Q6083" t="s">
        <v>10057</v>
      </c>
      <c r="R6083" s="5">
        <f t="shared" si="94"/>
        <v>0.95077152138603194</v>
      </c>
    </row>
    <row r="6084" spans="1:18" x14ac:dyDescent="0.3">
      <c r="A6084" t="s">
        <v>2644</v>
      </c>
      <c r="B6084" s="2">
        <v>45725</v>
      </c>
      <c r="C6084" t="s">
        <v>10015</v>
      </c>
      <c r="D6084" t="s">
        <v>10031</v>
      </c>
      <c r="E6084" t="s">
        <v>10038</v>
      </c>
      <c r="F6084">
        <v>3</v>
      </c>
      <c r="G6084">
        <v>399.49</v>
      </c>
      <c r="H6084">
        <v>239.85</v>
      </c>
      <c r="I6084" t="s">
        <v>10039</v>
      </c>
      <c r="J6084">
        <f>F6084*G6084</f>
        <v>1198.47</v>
      </c>
      <c r="K6084">
        <f>F6084*H6084</f>
        <v>719.55</v>
      </c>
      <c r="L6084">
        <f>J6084-K6084</f>
        <v>478.92000000000007</v>
      </c>
      <c r="M6084" s="5">
        <f>L6084/J6084</f>
        <v>0.39960950211519691</v>
      </c>
      <c r="N6084" t="str">
        <f>IF(ISNA(VLOOKUP(A6084,'Returns Data'!A:A,1,0)),"No","Yes")</f>
        <v>No</v>
      </c>
      <c r="O6084" t="s">
        <v>10085</v>
      </c>
      <c r="P6084" t="str">
        <f>IFERROR(VLOOKUP(A6084,'Ratings Data'!A:C,3,0),"No Rating")</f>
        <v>No Rating</v>
      </c>
      <c r="Q6084" t="s">
        <v>10057</v>
      </c>
      <c r="R6084" s="5">
        <f t="shared" ref="R6084:R6147" si="95">(J6084-J6083)/J6083</f>
        <v>-0.72281315265432999</v>
      </c>
    </row>
    <row r="6085" spans="1:18" x14ac:dyDescent="0.3">
      <c r="A6085" t="s">
        <v>2933</v>
      </c>
      <c r="B6085" s="2">
        <v>45725</v>
      </c>
      <c r="C6085" t="s">
        <v>10025</v>
      </c>
      <c r="D6085" t="s">
        <v>10033</v>
      </c>
      <c r="E6085" t="s">
        <v>10034</v>
      </c>
      <c r="F6085">
        <v>3</v>
      </c>
      <c r="G6085">
        <v>220.41</v>
      </c>
      <c r="H6085">
        <v>151.68</v>
      </c>
      <c r="I6085" t="s">
        <v>10040</v>
      </c>
      <c r="J6085">
        <f>F6085*G6085</f>
        <v>661.23</v>
      </c>
      <c r="K6085">
        <f>F6085*H6085</f>
        <v>455.04</v>
      </c>
      <c r="L6085">
        <f>J6085-K6085</f>
        <v>206.19</v>
      </c>
      <c r="M6085" s="5">
        <f>L6085/J6085</f>
        <v>0.31182795698924731</v>
      </c>
      <c r="N6085" t="str">
        <f>IF(ISNA(VLOOKUP(A6085,'Returns Data'!A:A,1,0)),"No","Yes")</f>
        <v>No</v>
      </c>
      <c r="O6085" t="s">
        <v>10085</v>
      </c>
      <c r="P6085">
        <f>IFERROR(VLOOKUP(A6085,'Ratings Data'!A:C,3,0),"No Rating")</f>
        <v>4</v>
      </c>
      <c r="Q6085" t="s">
        <v>10057</v>
      </c>
      <c r="R6085" s="5">
        <f t="shared" si="95"/>
        <v>-0.44827154622143234</v>
      </c>
    </row>
    <row r="6086" spans="1:18" x14ac:dyDescent="0.3">
      <c r="A6086" t="s">
        <v>3407</v>
      </c>
      <c r="B6086" s="2">
        <v>45725</v>
      </c>
      <c r="C6086" t="s">
        <v>10026</v>
      </c>
      <c r="D6086" t="s">
        <v>10031</v>
      </c>
      <c r="E6086" t="s">
        <v>10038</v>
      </c>
      <c r="F6086">
        <v>7</v>
      </c>
      <c r="G6086">
        <v>120.45</v>
      </c>
      <c r="H6086">
        <v>90.59</v>
      </c>
      <c r="I6086" t="s">
        <v>10039</v>
      </c>
      <c r="J6086">
        <f>F6086*G6086</f>
        <v>843.15</v>
      </c>
      <c r="K6086">
        <f>F6086*H6086</f>
        <v>634.13</v>
      </c>
      <c r="L6086">
        <f>J6086-K6086</f>
        <v>209.01999999999998</v>
      </c>
      <c r="M6086" s="5">
        <f>L6086/J6086</f>
        <v>0.24790369447903693</v>
      </c>
      <c r="N6086" t="str">
        <f>IF(ISNA(VLOOKUP(A6086,'Returns Data'!A:A,1,0)),"No","Yes")</f>
        <v>No</v>
      </c>
      <c r="O6086" t="s">
        <v>10085</v>
      </c>
      <c r="P6086" t="str">
        <f>IFERROR(VLOOKUP(A6086,'Ratings Data'!A:C,3,0),"No Rating")</f>
        <v>No Rating</v>
      </c>
      <c r="Q6086" t="s">
        <v>10057</v>
      </c>
      <c r="R6086" s="5">
        <f t="shared" si="95"/>
        <v>0.27512363322898226</v>
      </c>
    </row>
    <row r="6087" spans="1:18" x14ac:dyDescent="0.3">
      <c r="A6087" t="s">
        <v>3657</v>
      </c>
      <c r="B6087" s="2">
        <v>45725</v>
      </c>
      <c r="C6087" t="s">
        <v>10018</v>
      </c>
      <c r="D6087" t="s">
        <v>10033</v>
      </c>
      <c r="E6087" t="s">
        <v>10036</v>
      </c>
      <c r="F6087">
        <v>3</v>
      </c>
      <c r="G6087">
        <v>135.59</v>
      </c>
      <c r="H6087">
        <v>87.81</v>
      </c>
      <c r="I6087" t="s">
        <v>10040</v>
      </c>
      <c r="J6087">
        <f>F6087*G6087</f>
        <v>406.77</v>
      </c>
      <c r="K6087">
        <f>F6087*H6087</f>
        <v>263.43</v>
      </c>
      <c r="L6087">
        <f>J6087-K6087</f>
        <v>143.33999999999997</v>
      </c>
      <c r="M6087" s="5">
        <f>L6087/J6087</f>
        <v>0.35238586916439263</v>
      </c>
      <c r="N6087" t="str">
        <f>IF(ISNA(VLOOKUP(A6087,'Returns Data'!A:A,1,0)),"No","Yes")</f>
        <v>No</v>
      </c>
      <c r="O6087" t="s">
        <v>10085</v>
      </c>
      <c r="P6087" t="str">
        <f>IFERROR(VLOOKUP(A6087,'Ratings Data'!A:C,3,0),"No Rating")</f>
        <v>No Rating</v>
      </c>
      <c r="Q6087" t="s">
        <v>10057</v>
      </c>
      <c r="R6087" s="5">
        <f t="shared" si="95"/>
        <v>-0.51755915317559154</v>
      </c>
    </row>
    <row r="6088" spans="1:18" x14ac:dyDescent="0.3">
      <c r="A6088" t="s">
        <v>4307</v>
      </c>
      <c r="B6088" s="2">
        <v>45725</v>
      </c>
      <c r="C6088" t="s">
        <v>10018</v>
      </c>
      <c r="D6088" t="s">
        <v>10033</v>
      </c>
      <c r="E6088" t="s">
        <v>10038</v>
      </c>
      <c r="F6088">
        <v>10</v>
      </c>
      <c r="G6088">
        <v>256.26</v>
      </c>
      <c r="H6088">
        <v>180.59</v>
      </c>
      <c r="I6088" t="s">
        <v>10039</v>
      </c>
      <c r="J6088">
        <f>F6088*G6088</f>
        <v>2562.6</v>
      </c>
      <c r="K6088">
        <f>F6088*H6088</f>
        <v>1805.9</v>
      </c>
      <c r="L6088">
        <f>J6088-K6088</f>
        <v>756.69999999999982</v>
      </c>
      <c r="M6088" s="5">
        <f>L6088/J6088</f>
        <v>0.29528603761804412</v>
      </c>
      <c r="N6088" t="str">
        <f>IF(ISNA(VLOOKUP(A6088,'Returns Data'!A:A,1,0)),"No","Yes")</f>
        <v>Yes</v>
      </c>
      <c r="O6088" t="str">
        <f>IFERROR(VLOOKUP(A6088,'Returns Data'!A:E,5,0),"No Returns")</f>
        <v>Late Delivery</v>
      </c>
      <c r="P6088" t="str">
        <f>IFERROR(VLOOKUP(A6088,'Ratings Data'!A:C,3,0),"No Rating")</f>
        <v>No Rating</v>
      </c>
      <c r="Q6088" t="s">
        <v>10057</v>
      </c>
      <c r="R6088" s="5">
        <f t="shared" si="95"/>
        <v>5.2998746220222728</v>
      </c>
    </row>
    <row r="6089" spans="1:18" x14ac:dyDescent="0.3">
      <c r="A6089" t="s">
        <v>4365</v>
      </c>
      <c r="B6089" s="2">
        <v>45725</v>
      </c>
      <c r="C6089" t="s">
        <v>10014</v>
      </c>
      <c r="D6089" t="s">
        <v>10030</v>
      </c>
      <c r="E6089" t="s">
        <v>10034</v>
      </c>
      <c r="F6089">
        <v>12</v>
      </c>
      <c r="G6089">
        <v>339.85</v>
      </c>
      <c r="H6089">
        <v>278.38</v>
      </c>
      <c r="I6089" t="s">
        <v>10039</v>
      </c>
      <c r="J6089">
        <f>F6089*G6089</f>
        <v>4078.2000000000003</v>
      </c>
      <c r="K6089">
        <f>F6089*H6089</f>
        <v>3340.56</v>
      </c>
      <c r="L6089">
        <f>J6089-K6089</f>
        <v>737.64000000000033</v>
      </c>
      <c r="M6089" s="5">
        <f>L6089/J6089</f>
        <v>0.18087391496248351</v>
      </c>
      <c r="N6089" t="str">
        <f>IF(ISNA(VLOOKUP(A6089,'Returns Data'!A:A,1,0)),"No","Yes")</f>
        <v>No</v>
      </c>
      <c r="O6089" t="s">
        <v>10085</v>
      </c>
      <c r="P6089" t="str">
        <f>IFERROR(VLOOKUP(A6089,'Ratings Data'!A:C,3,0),"No Rating")</f>
        <v>No Rating</v>
      </c>
      <c r="Q6089" t="s">
        <v>10057</v>
      </c>
      <c r="R6089" s="5">
        <f t="shared" si="95"/>
        <v>0.59143057831889501</v>
      </c>
    </row>
    <row r="6090" spans="1:18" x14ac:dyDescent="0.3">
      <c r="A6090" t="s">
        <v>4452</v>
      </c>
      <c r="B6090" s="2">
        <v>45725</v>
      </c>
      <c r="C6090" t="s">
        <v>10010</v>
      </c>
      <c r="D6090" t="s">
        <v>10029</v>
      </c>
      <c r="E6090" t="s">
        <v>10038</v>
      </c>
      <c r="F6090">
        <v>2</v>
      </c>
      <c r="G6090">
        <v>79.5</v>
      </c>
      <c r="H6090">
        <v>63.83</v>
      </c>
      <c r="I6090" t="s">
        <v>10039</v>
      </c>
      <c r="J6090">
        <f>F6090*G6090</f>
        <v>159</v>
      </c>
      <c r="K6090">
        <f>F6090*H6090</f>
        <v>127.66</v>
      </c>
      <c r="L6090">
        <f>J6090-K6090</f>
        <v>31.340000000000003</v>
      </c>
      <c r="M6090" s="5">
        <f>L6090/J6090</f>
        <v>0.19710691823899373</v>
      </c>
      <c r="N6090" t="str">
        <f>IF(ISNA(VLOOKUP(A6090,'Returns Data'!A:A,1,0)),"No","Yes")</f>
        <v>No</v>
      </c>
      <c r="O6090" t="s">
        <v>10085</v>
      </c>
      <c r="P6090" t="str">
        <f>IFERROR(VLOOKUP(A6090,'Ratings Data'!A:C,3,0),"No Rating")</f>
        <v>No Rating</v>
      </c>
      <c r="Q6090" t="s">
        <v>10057</v>
      </c>
      <c r="R6090" s="5">
        <f t="shared" si="95"/>
        <v>-0.96101221126967784</v>
      </c>
    </row>
    <row r="6091" spans="1:18" x14ac:dyDescent="0.3">
      <c r="A6091" t="s">
        <v>4903</v>
      </c>
      <c r="B6091" s="2">
        <v>45725</v>
      </c>
      <c r="C6091" t="s">
        <v>10019</v>
      </c>
      <c r="D6091" t="s">
        <v>10031</v>
      </c>
      <c r="E6091" t="s">
        <v>10034</v>
      </c>
      <c r="F6091">
        <v>13</v>
      </c>
      <c r="G6091">
        <v>342.04</v>
      </c>
      <c r="H6091">
        <v>248.05</v>
      </c>
      <c r="I6091" t="s">
        <v>10039</v>
      </c>
      <c r="J6091">
        <f>F6091*G6091</f>
        <v>4446.5200000000004</v>
      </c>
      <c r="K6091">
        <f>F6091*H6091</f>
        <v>3224.65</v>
      </c>
      <c r="L6091">
        <f>J6091-K6091</f>
        <v>1221.8700000000003</v>
      </c>
      <c r="M6091" s="5">
        <f>L6091/J6091</f>
        <v>0.27479242193895453</v>
      </c>
      <c r="N6091" t="str">
        <f>IF(ISNA(VLOOKUP(A6091,'Returns Data'!A:A,1,0)),"No","Yes")</f>
        <v>No</v>
      </c>
      <c r="O6091" t="s">
        <v>10085</v>
      </c>
      <c r="P6091" t="str">
        <f>IFERROR(VLOOKUP(A6091,'Ratings Data'!A:C,3,0),"No Rating")</f>
        <v>No Rating</v>
      </c>
      <c r="Q6091" t="s">
        <v>10057</v>
      </c>
      <c r="R6091" s="5">
        <f t="shared" si="95"/>
        <v>26.96553459119497</v>
      </c>
    </row>
    <row r="6092" spans="1:18" x14ac:dyDescent="0.3">
      <c r="A6092" t="s">
        <v>4906</v>
      </c>
      <c r="B6092" s="2">
        <v>45725</v>
      </c>
      <c r="C6092" t="s">
        <v>10027</v>
      </c>
      <c r="D6092" t="s">
        <v>10032</v>
      </c>
      <c r="E6092" t="s">
        <v>10038</v>
      </c>
      <c r="F6092">
        <v>20</v>
      </c>
      <c r="G6092">
        <v>289.97000000000003</v>
      </c>
      <c r="H6092">
        <v>228.38</v>
      </c>
      <c r="I6092" t="s">
        <v>10039</v>
      </c>
      <c r="J6092">
        <f>F6092*G6092</f>
        <v>5799.4000000000005</v>
      </c>
      <c r="K6092">
        <f>F6092*H6092</f>
        <v>4567.6000000000004</v>
      </c>
      <c r="L6092">
        <f>J6092-K6092</f>
        <v>1231.8000000000002</v>
      </c>
      <c r="M6092" s="5">
        <f>L6092/J6092</f>
        <v>0.21240128289133359</v>
      </c>
      <c r="N6092" t="str">
        <f>IF(ISNA(VLOOKUP(A6092,'Returns Data'!A:A,1,0)),"No","Yes")</f>
        <v>No</v>
      </c>
      <c r="O6092" t="s">
        <v>10085</v>
      </c>
      <c r="P6092">
        <f>IFERROR(VLOOKUP(A6092,'Ratings Data'!A:C,3,0),"No Rating")</f>
        <v>5</v>
      </c>
      <c r="Q6092" t="s">
        <v>10057</v>
      </c>
      <c r="R6092" s="5">
        <f t="shared" si="95"/>
        <v>0.30425591248886769</v>
      </c>
    </row>
    <row r="6093" spans="1:18" x14ac:dyDescent="0.3">
      <c r="A6093" t="s">
        <v>4910</v>
      </c>
      <c r="B6093" s="2">
        <v>45725</v>
      </c>
      <c r="C6093" t="s">
        <v>10019</v>
      </c>
      <c r="D6093" t="s">
        <v>10031</v>
      </c>
      <c r="E6093" t="s">
        <v>10037</v>
      </c>
      <c r="F6093">
        <v>7</v>
      </c>
      <c r="G6093">
        <v>223.35</v>
      </c>
      <c r="H6093">
        <v>140.12</v>
      </c>
      <c r="I6093" t="s">
        <v>10039</v>
      </c>
      <c r="J6093">
        <f>F6093*G6093</f>
        <v>1563.45</v>
      </c>
      <c r="K6093">
        <f>F6093*H6093</f>
        <v>980.84</v>
      </c>
      <c r="L6093">
        <f>J6093-K6093</f>
        <v>582.61</v>
      </c>
      <c r="M6093" s="5">
        <f>L6093/J6093</f>
        <v>0.37264383254980971</v>
      </c>
      <c r="N6093" t="str">
        <f>IF(ISNA(VLOOKUP(A6093,'Returns Data'!A:A,1,0)),"No","Yes")</f>
        <v>No</v>
      </c>
      <c r="O6093" t="s">
        <v>10085</v>
      </c>
      <c r="P6093">
        <f>IFERROR(VLOOKUP(A6093,'Ratings Data'!A:C,3,0),"No Rating")</f>
        <v>1</v>
      </c>
      <c r="Q6093" t="s">
        <v>10057</v>
      </c>
      <c r="R6093" s="5">
        <f t="shared" si="95"/>
        <v>-0.73041176673448982</v>
      </c>
    </row>
    <row r="6094" spans="1:18" x14ac:dyDescent="0.3">
      <c r="A6094" t="s">
        <v>4967</v>
      </c>
      <c r="B6094" s="2">
        <v>45725</v>
      </c>
      <c r="C6094" t="s">
        <v>10010</v>
      </c>
      <c r="D6094" t="s">
        <v>10029</v>
      </c>
      <c r="E6094" t="s">
        <v>10037</v>
      </c>
      <c r="F6094">
        <v>18</v>
      </c>
      <c r="G6094">
        <v>70.260000000000005</v>
      </c>
      <c r="H6094">
        <v>57.57</v>
      </c>
      <c r="I6094" t="s">
        <v>10040</v>
      </c>
      <c r="J6094">
        <f>F6094*G6094</f>
        <v>1264.68</v>
      </c>
      <c r="K6094">
        <f>F6094*H6094</f>
        <v>1036.26</v>
      </c>
      <c r="L6094">
        <f>J6094-K6094</f>
        <v>228.42000000000007</v>
      </c>
      <c r="M6094" s="5">
        <f>L6094/J6094</f>
        <v>0.18061485909479083</v>
      </c>
      <c r="N6094" t="str">
        <f>IF(ISNA(VLOOKUP(A6094,'Returns Data'!A:A,1,0)),"No","Yes")</f>
        <v>No</v>
      </c>
      <c r="O6094" t="s">
        <v>10085</v>
      </c>
      <c r="P6094" t="str">
        <f>IFERROR(VLOOKUP(A6094,'Ratings Data'!A:C,3,0),"No Rating")</f>
        <v>No Rating</v>
      </c>
      <c r="Q6094" t="s">
        <v>10057</v>
      </c>
      <c r="R6094" s="5">
        <f t="shared" si="95"/>
        <v>-0.19109661325913843</v>
      </c>
    </row>
    <row r="6095" spans="1:18" x14ac:dyDescent="0.3">
      <c r="A6095" t="s">
        <v>5084</v>
      </c>
      <c r="B6095" s="2">
        <v>45725</v>
      </c>
      <c r="C6095" t="s">
        <v>10028</v>
      </c>
      <c r="D6095" t="s">
        <v>10032</v>
      </c>
      <c r="E6095" t="s">
        <v>10035</v>
      </c>
      <c r="F6095">
        <v>20</v>
      </c>
      <c r="G6095">
        <v>68.209999999999994</v>
      </c>
      <c r="H6095">
        <v>45.96</v>
      </c>
      <c r="I6095" t="s">
        <v>10040</v>
      </c>
      <c r="J6095">
        <f>F6095*G6095</f>
        <v>1364.1999999999998</v>
      </c>
      <c r="K6095">
        <f>F6095*H6095</f>
        <v>919.2</v>
      </c>
      <c r="L6095">
        <f>J6095-K6095</f>
        <v>444.99999999999977</v>
      </c>
      <c r="M6095" s="5">
        <f>L6095/J6095</f>
        <v>0.32619850461809108</v>
      </c>
      <c r="N6095" t="str">
        <f>IF(ISNA(VLOOKUP(A6095,'Returns Data'!A:A,1,0)),"No","Yes")</f>
        <v>No</v>
      </c>
      <c r="O6095" t="s">
        <v>10085</v>
      </c>
      <c r="P6095" t="str">
        <f>IFERROR(VLOOKUP(A6095,'Ratings Data'!A:C,3,0),"No Rating")</f>
        <v>No Rating</v>
      </c>
      <c r="Q6095" t="s">
        <v>10057</v>
      </c>
      <c r="R6095" s="5">
        <f t="shared" si="95"/>
        <v>7.8691842995856465E-2</v>
      </c>
    </row>
    <row r="6096" spans="1:18" x14ac:dyDescent="0.3">
      <c r="A6096" t="s">
        <v>5557</v>
      </c>
      <c r="B6096" s="2">
        <v>45725</v>
      </c>
      <c r="C6096" t="s">
        <v>10023</v>
      </c>
      <c r="D6096" t="s">
        <v>10033</v>
      </c>
      <c r="E6096" t="s">
        <v>10035</v>
      </c>
      <c r="F6096">
        <v>15</v>
      </c>
      <c r="G6096">
        <v>238.47</v>
      </c>
      <c r="H6096">
        <v>148.79</v>
      </c>
      <c r="I6096" t="s">
        <v>10039</v>
      </c>
      <c r="J6096">
        <f>F6096*G6096</f>
        <v>3577.05</v>
      </c>
      <c r="K6096">
        <f>F6096*H6096</f>
        <v>2231.85</v>
      </c>
      <c r="L6096">
        <f>J6096-K6096</f>
        <v>1345.2000000000003</v>
      </c>
      <c r="M6096" s="5">
        <f>L6096/J6096</f>
        <v>0.37606407514572071</v>
      </c>
      <c r="N6096" t="str">
        <f>IF(ISNA(VLOOKUP(A6096,'Returns Data'!A:A,1,0)),"No","Yes")</f>
        <v>No</v>
      </c>
      <c r="O6096" t="s">
        <v>10085</v>
      </c>
      <c r="P6096">
        <f>IFERROR(VLOOKUP(A6096,'Ratings Data'!A:C,3,0),"No Rating")</f>
        <v>1</v>
      </c>
      <c r="Q6096" t="s">
        <v>10057</v>
      </c>
      <c r="R6096" s="5">
        <f t="shared" si="95"/>
        <v>1.6220862043688613</v>
      </c>
    </row>
    <row r="6097" spans="1:18" x14ac:dyDescent="0.3">
      <c r="A6097" t="s">
        <v>6889</v>
      </c>
      <c r="B6097" s="2">
        <v>45725</v>
      </c>
      <c r="C6097" t="s">
        <v>10014</v>
      </c>
      <c r="D6097" t="s">
        <v>10030</v>
      </c>
      <c r="E6097" t="s">
        <v>10036</v>
      </c>
      <c r="F6097">
        <v>18</v>
      </c>
      <c r="G6097">
        <v>194.78</v>
      </c>
      <c r="H6097">
        <v>157.21</v>
      </c>
      <c r="I6097" t="s">
        <v>10039</v>
      </c>
      <c r="J6097">
        <f>F6097*G6097</f>
        <v>3506.04</v>
      </c>
      <c r="K6097">
        <f>F6097*H6097</f>
        <v>2829.78</v>
      </c>
      <c r="L6097">
        <f>J6097-K6097</f>
        <v>676.25999999999976</v>
      </c>
      <c r="M6097" s="5">
        <f>L6097/J6097</f>
        <v>0.19288427970017449</v>
      </c>
      <c r="N6097" t="str">
        <f>IF(ISNA(VLOOKUP(A6097,'Returns Data'!A:A,1,0)),"No","Yes")</f>
        <v>No</v>
      </c>
      <c r="O6097" t="s">
        <v>10085</v>
      </c>
      <c r="P6097" t="str">
        <f>IFERROR(VLOOKUP(A6097,'Ratings Data'!A:C,3,0),"No Rating")</f>
        <v>No Rating</v>
      </c>
      <c r="Q6097" t="s">
        <v>10057</v>
      </c>
      <c r="R6097" s="5">
        <f t="shared" si="95"/>
        <v>-1.9851553654547802E-2</v>
      </c>
    </row>
    <row r="6098" spans="1:18" x14ac:dyDescent="0.3">
      <c r="A6098" t="s">
        <v>7376</v>
      </c>
      <c r="B6098" s="2">
        <v>45725</v>
      </c>
      <c r="C6098" t="s">
        <v>10028</v>
      </c>
      <c r="D6098" t="s">
        <v>10032</v>
      </c>
      <c r="E6098" t="s">
        <v>10035</v>
      </c>
      <c r="F6098">
        <v>10</v>
      </c>
      <c r="G6098">
        <v>402.54</v>
      </c>
      <c r="H6098">
        <v>272.33</v>
      </c>
      <c r="I6098" t="s">
        <v>10039</v>
      </c>
      <c r="J6098">
        <f>F6098*G6098</f>
        <v>4025.4</v>
      </c>
      <c r="K6098">
        <f>F6098*H6098</f>
        <v>2723.2999999999997</v>
      </c>
      <c r="L6098">
        <f>J6098-K6098</f>
        <v>1302.1000000000004</v>
      </c>
      <c r="M6098" s="5">
        <f>L6098/J6098</f>
        <v>0.32347095940776083</v>
      </c>
      <c r="N6098" t="str">
        <f>IF(ISNA(VLOOKUP(A6098,'Returns Data'!A:A,1,0)),"No","Yes")</f>
        <v>No</v>
      </c>
      <c r="O6098" t="s">
        <v>10085</v>
      </c>
      <c r="P6098" t="str">
        <f>IFERROR(VLOOKUP(A6098,'Ratings Data'!A:C,3,0),"No Rating")</f>
        <v>No Rating</v>
      </c>
      <c r="Q6098" t="s">
        <v>10057</v>
      </c>
      <c r="R6098" s="5">
        <f t="shared" si="95"/>
        <v>0.14813293630420649</v>
      </c>
    </row>
    <row r="6099" spans="1:18" x14ac:dyDescent="0.3">
      <c r="A6099" t="s">
        <v>8058</v>
      </c>
      <c r="B6099" s="2">
        <v>45725</v>
      </c>
      <c r="C6099" t="s">
        <v>10028</v>
      </c>
      <c r="D6099" t="s">
        <v>10032</v>
      </c>
      <c r="E6099" t="s">
        <v>10036</v>
      </c>
      <c r="F6099">
        <v>1</v>
      </c>
      <c r="G6099">
        <v>366.44</v>
      </c>
      <c r="H6099">
        <v>315.64</v>
      </c>
      <c r="I6099" t="s">
        <v>10040</v>
      </c>
      <c r="J6099">
        <f>F6099*G6099</f>
        <v>366.44</v>
      </c>
      <c r="K6099">
        <f>F6099*H6099</f>
        <v>315.64</v>
      </c>
      <c r="L6099">
        <f>J6099-K6099</f>
        <v>50.800000000000011</v>
      </c>
      <c r="M6099" s="5">
        <f>L6099/J6099</f>
        <v>0.13863115380416988</v>
      </c>
      <c r="N6099" t="str">
        <f>IF(ISNA(VLOOKUP(A6099,'Returns Data'!A:A,1,0)),"No","Yes")</f>
        <v>No</v>
      </c>
      <c r="O6099" t="s">
        <v>10085</v>
      </c>
      <c r="P6099" t="str">
        <f>IFERROR(VLOOKUP(A6099,'Ratings Data'!A:C,3,0),"No Rating")</f>
        <v>No Rating</v>
      </c>
      <c r="Q6099" t="s">
        <v>10057</v>
      </c>
      <c r="R6099" s="5">
        <f t="shared" si="95"/>
        <v>-0.90896805286431159</v>
      </c>
    </row>
    <row r="6100" spans="1:18" x14ac:dyDescent="0.3">
      <c r="A6100" t="s">
        <v>8204</v>
      </c>
      <c r="B6100" s="2">
        <v>45725</v>
      </c>
      <c r="C6100" t="s">
        <v>10014</v>
      </c>
      <c r="D6100" t="s">
        <v>10030</v>
      </c>
      <c r="E6100" t="s">
        <v>10034</v>
      </c>
      <c r="F6100">
        <v>20</v>
      </c>
      <c r="G6100">
        <v>333.24</v>
      </c>
      <c r="H6100">
        <v>284.45999999999998</v>
      </c>
      <c r="I6100" t="s">
        <v>10040</v>
      </c>
      <c r="J6100">
        <f>F6100*G6100</f>
        <v>6664.8</v>
      </c>
      <c r="K6100">
        <f>F6100*H6100</f>
        <v>5689.2</v>
      </c>
      <c r="L6100">
        <f>J6100-K6100</f>
        <v>975.60000000000036</v>
      </c>
      <c r="M6100" s="5">
        <f>L6100/J6100</f>
        <v>0.14638098667626939</v>
      </c>
      <c r="N6100" t="str">
        <f>IF(ISNA(VLOOKUP(A6100,'Returns Data'!A:A,1,0)),"No","Yes")</f>
        <v>No</v>
      </c>
      <c r="O6100" t="s">
        <v>10085</v>
      </c>
      <c r="P6100" t="str">
        <f>IFERROR(VLOOKUP(A6100,'Ratings Data'!A:C,3,0),"No Rating")</f>
        <v>No Rating</v>
      </c>
      <c r="Q6100" t="s">
        <v>10057</v>
      </c>
      <c r="R6100" s="5">
        <f t="shared" si="95"/>
        <v>17.187970745551798</v>
      </c>
    </row>
    <row r="6101" spans="1:18" x14ac:dyDescent="0.3">
      <c r="A6101" t="s">
        <v>8642</v>
      </c>
      <c r="B6101" s="2">
        <v>45725</v>
      </c>
      <c r="C6101" t="s">
        <v>10028</v>
      </c>
      <c r="D6101" t="s">
        <v>10032</v>
      </c>
      <c r="E6101" t="s">
        <v>10035</v>
      </c>
      <c r="F6101">
        <v>1</v>
      </c>
      <c r="G6101">
        <v>285.66000000000003</v>
      </c>
      <c r="H6101">
        <v>173.27</v>
      </c>
      <c r="I6101" t="s">
        <v>10039</v>
      </c>
      <c r="J6101">
        <f>F6101*G6101</f>
        <v>285.66000000000003</v>
      </c>
      <c r="K6101">
        <f>F6101*H6101</f>
        <v>173.27</v>
      </c>
      <c r="L6101">
        <f>J6101-K6101</f>
        <v>112.39000000000001</v>
      </c>
      <c r="M6101" s="5">
        <f>L6101/J6101</f>
        <v>0.39343975355317512</v>
      </c>
      <c r="N6101" t="str">
        <f>IF(ISNA(VLOOKUP(A6101,'Returns Data'!A:A,1,0)),"No","Yes")</f>
        <v>No</v>
      </c>
      <c r="O6101" t="s">
        <v>10085</v>
      </c>
      <c r="P6101" t="str">
        <f>IFERROR(VLOOKUP(A6101,'Ratings Data'!A:C,3,0),"No Rating")</f>
        <v>No Rating</v>
      </c>
      <c r="Q6101" t="s">
        <v>10057</v>
      </c>
      <c r="R6101" s="5">
        <f t="shared" si="95"/>
        <v>-0.95713899891969756</v>
      </c>
    </row>
    <row r="6102" spans="1:18" x14ac:dyDescent="0.3">
      <c r="A6102" t="s">
        <v>9189</v>
      </c>
      <c r="B6102" s="2">
        <v>45725</v>
      </c>
      <c r="C6102" t="s">
        <v>10020</v>
      </c>
      <c r="D6102" t="s">
        <v>10030</v>
      </c>
      <c r="E6102" t="s">
        <v>10037</v>
      </c>
      <c r="F6102">
        <v>20</v>
      </c>
      <c r="G6102">
        <v>462.53</v>
      </c>
      <c r="H6102">
        <v>395.33</v>
      </c>
      <c r="I6102" t="s">
        <v>10039</v>
      </c>
      <c r="J6102">
        <f>F6102*G6102</f>
        <v>9250.5999999999985</v>
      </c>
      <c r="K6102">
        <f>F6102*H6102</f>
        <v>7906.5999999999995</v>
      </c>
      <c r="L6102">
        <f>J6102-K6102</f>
        <v>1343.9999999999991</v>
      </c>
      <c r="M6102" s="5">
        <f>L6102/J6102</f>
        <v>0.14528787321903436</v>
      </c>
      <c r="N6102" t="str">
        <f>IF(ISNA(VLOOKUP(A6102,'Returns Data'!A:A,1,0)),"No","Yes")</f>
        <v>No</v>
      </c>
      <c r="O6102" t="s">
        <v>10085</v>
      </c>
      <c r="P6102" t="str">
        <f>IFERROR(VLOOKUP(A6102,'Ratings Data'!A:C,3,0),"No Rating")</f>
        <v>No Rating</v>
      </c>
      <c r="Q6102" t="s">
        <v>10057</v>
      </c>
      <c r="R6102" s="5">
        <f t="shared" si="95"/>
        <v>31.38325281803542</v>
      </c>
    </row>
    <row r="6103" spans="1:18" x14ac:dyDescent="0.3">
      <c r="A6103" t="s">
        <v>9531</v>
      </c>
      <c r="B6103" s="2">
        <v>45725</v>
      </c>
      <c r="C6103" t="s">
        <v>10026</v>
      </c>
      <c r="D6103" t="s">
        <v>10031</v>
      </c>
      <c r="E6103" t="s">
        <v>10035</v>
      </c>
      <c r="F6103">
        <v>3</v>
      </c>
      <c r="G6103">
        <v>418.6</v>
      </c>
      <c r="H6103">
        <v>334.35</v>
      </c>
      <c r="I6103" t="s">
        <v>10040</v>
      </c>
      <c r="J6103">
        <f>F6103*G6103</f>
        <v>1255.8000000000002</v>
      </c>
      <c r="K6103">
        <f>F6103*H6103</f>
        <v>1003.0500000000001</v>
      </c>
      <c r="L6103">
        <f>J6103-K6103</f>
        <v>252.75000000000011</v>
      </c>
      <c r="M6103" s="5">
        <f>L6103/J6103</f>
        <v>0.20126612517916873</v>
      </c>
      <c r="N6103" t="str">
        <f>IF(ISNA(VLOOKUP(A6103,'Returns Data'!A:A,1,0)),"No","Yes")</f>
        <v>No</v>
      </c>
      <c r="O6103" t="s">
        <v>10085</v>
      </c>
      <c r="P6103">
        <f>IFERROR(VLOOKUP(A6103,'Ratings Data'!A:C,3,0),"No Rating")</f>
        <v>5</v>
      </c>
      <c r="Q6103" t="s">
        <v>10057</v>
      </c>
      <c r="R6103" s="5">
        <f t="shared" si="95"/>
        <v>-0.86424664346096469</v>
      </c>
    </row>
    <row r="6104" spans="1:18" x14ac:dyDescent="0.3">
      <c r="A6104" t="s">
        <v>9717</v>
      </c>
      <c r="B6104" s="2">
        <v>45725</v>
      </c>
      <c r="C6104" t="s">
        <v>10023</v>
      </c>
      <c r="D6104" t="s">
        <v>10033</v>
      </c>
      <c r="E6104" t="s">
        <v>10037</v>
      </c>
      <c r="F6104">
        <v>18</v>
      </c>
      <c r="G6104">
        <v>163.65</v>
      </c>
      <c r="H6104">
        <v>139.6</v>
      </c>
      <c r="I6104" t="s">
        <v>10040</v>
      </c>
      <c r="J6104">
        <f>F6104*G6104</f>
        <v>2945.7000000000003</v>
      </c>
      <c r="K6104">
        <f>F6104*H6104</f>
        <v>2512.7999999999997</v>
      </c>
      <c r="L6104">
        <f>J6104-K6104</f>
        <v>432.90000000000055</v>
      </c>
      <c r="M6104" s="5">
        <f>L6104/J6104</f>
        <v>0.1469599755575926</v>
      </c>
      <c r="N6104" t="str">
        <f>IF(ISNA(VLOOKUP(A6104,'Returns Data'!A:A,1,0)),"No","Yes")</f>
        <v>No</v>
      </c>
      <c r="O6104" t="s">
        <v>10085</v>
      </c>
      <c r="P6104" t="str">
        <f>IFERROR(VLOOKUP(A6104,'Ratings Data'!A:C,3,0),"No Rating")</f>
        <v>No Rating</v>
      </c>
      <c r="Q6104" t="s">
        <v>10057</v>
      </c>
      <c r="R6104" s="5">
        <f t="shared" si="95"/>
        <v>1.3456760630673672</v>
      </c>
    </row>
    <row r="6105" spans="1:18" x14ac:dyDescent="0.3">
      <c r="A6105" t="s">
        <v>9825</v>
      </c>
      <c r="B6105" s="2">
        <v>45725</v>
      </c>
      <c r="C6105" t="s">
        <v>10021</v>
      </c>
      <c r="D6105" t="s">
        <v>10031</v>
      </c>
      <c r="E6105" t="s">
        <v>10036</v>
      </c>
      <c r="F6105">
        <v>5</v>
      </c>
      <c r="G6105">
        <v>310.63</v>
      </c>
      <c r="H6105">
        <v>233.69</v>
      </c>
      <c r="I6105" t="s">
        <v>10040</v>
      </c>
      <c r="J6105">
        <f>F6105*G6105</f>
        <v>1553.15</v>
      </c>
      <c r="K6105">
        <f>F6105*H6105</f>
        <v>1168.45</v>
      </c>
      <c r="L6105">
        <f>J6105-K6105</f>
        <v>384.70000000000005</v>
      </c>
      <c r="M6105" s="5">
        <f>L6105/J6105</f>
        <v>0.24769017802530344</v>
      </c>
      <c r="N6105" t="str">
        <f>IF(ISNA(VLOOKUP(A6105,'Returns Data'!A:A,1,0)),"No","Yes")</f>
        <v>No</v>
      </c>
      <c r="O6105" t="s">
        <v>10085</v>
      </c>
      <c r="P6105" t="str">
        <f>IFERROR(VLOOKUP(A6105,'Ratings Data'!A:C,3,0),"No Rating")</f>
        <v>No Rating</v>
      </c>
      <c r="Q6105" t="s">
        <v>10057</v>
      </c>
      <c r="R6105" s="5">
        <f t="shared" si="95"/>
        <v>-0.47273992599382153</v>
      </c>
    </row>
    <row r="6106" spans="1:18" x14ac:dyDescent="0.3">
      <c r="A6106" t="s">
        <v>9904</v>
      </c>
      <c r="B6106" s="2">
        <v>45725</v>
      </c>
      <c r="C6106" t="s">
        <v>10013</v>
      </c>
      <c r="D6106" t="s">
        <v>10030</v>
      </c>
      <c r="E6106" t="s">
        <v>10038</v>
      </c>
      <c r="F6106">
        <v>2</v>
      </c>
      <c r="G6106">
        <v>140.99</v>
      </c>
      <c r="H6106">
        <v>85.21</v>
      </c>
      <c r="I6106" t="s">
        <v>10039</v>
      </c>
      <c r="J6106">
        <f>F6106*G6106</f>
        <v>281.98</v>
      </c>
      <c r="K6106">
        <f>F6106*H6106</f>
        <v>170.42</v>
      </c>
      <c r="L6106">
        <f>J6106-K6106</f>
        <v>111.56000000000003</v>
      </c>
      <c r="M6106" s="5">
        <f>L6106/J6106</f>
        <v>0.39563089580821342</v>
      </c>
      <c r="N6106" t="str">
        <f>IF(ISNA(VLOOKUP(A6106,'Returns Data'!A:A,1,0)),"No","Yes")</f>
        <v>No</v>
      </c>
      <c r="O6106" t="s">
        <v>10085</v>
      </c>
      <c r="P6106" t="str">
        <f>IFERROR(VLOOKUP(A6106,'Ratings Data'!A:C,3,0),"No Rating")</f>
        <v>No Rating</v>
      </c>
      <c r="Q6106" t="s">
        <v>10057</v>
      </c>
      <c r="R6106" s="5">
        <f t="shared" si="95"/>
        <v>-0.8184463831568104</v>
      </c>
    </row>
    <row r="6107" spans="1:18" x14ac:dyDescent="0.3">
      <c r="A6107" t="s">
        <v>10002</v>
      </c>
      <c r="B6107" s="2">
        <v>45725</v>
      </c>
      <c r="C6107" t="s">
        <v>10010</v>
      </c>
      <c r="D6107" t="s">
        <v>10029</v>
      </c>
      <c r="E6107" t="s">
        <v>10035</v>
      </c>
      <c r="F6107">
        <v>18</v>
      </c>
      <c r="G6107">
        <v>38.67</v>
      </c>
      <c r="H6107">
        <v>31.72</v>
      </c>
      <c r="I6107" t="s">
        <v>10039</v>
      </c>
      <c r="J6107">
        <f>F6107*G6107</f>
        <v>696.06000000000006</v>
      </c>
      <c r="K6107">
        <f>F6107*H6107</f>
        <v>570.96</v>
      </c>
      <c r="L6107">
        <f>J6107-K6107</f>
        <v>125.10000000000002</v>
      </c>
      <c r="M6107" s="5">
        <f>L6107/J6107</f>
        <v>0.17972588569950868</v>
      </c>
      <c r="N6107" t="str">
        <f>IF(ISNA(VLOOKUP(A6107,'Returns Data'!A:A,1,0)),"No","Yes")</f>
        <v>No</v>
      </c>
      <c r="O6107" t="s">
        <v>10085</v>
      </c>
      <c r="P6107" t="str">
        <f>IFERROR(VLOOKUP(A6107,'Ratings Data'!A:C,3,0),"No Rating")</f>
        <v>No Rating</v>
      </c>
      <c r="Q6107" t="s">
        <v>10057</v>
      </c>
      <c r="R6107" s="5">
        <f t="shared" si="95"/>
        <v>1.4684729413433577</v>
      </c>
    </row>
    <row r="6108" spans="1:18" x14ac:dyDescent="0.3">
      <c r="A6108" t="s">
        <v>964</v>
      </c>
      <c r="B6108" s="2">
        <v>45726</v>
      </c>
      <c r="C6108" t="s">
        <v>10010</v>
      </c>
      <c r="D6108" t="s">
        <v>10029</v>
      </c>
      <c r="E6108" t="s">
        <v>10036</v>
      </c>
      <c r="F6108">
        <v>16</v>
      </c>
      <c r="G6108">
        <v>443.04</v>
      </c>
      <c r="H6108">
        <v>293.74</v>
      </c>
      <c r="I6108" t="s">
        <v>10040</v>
      </c>
      <c r="J6108">
        <f>F6108*G6108</f>
        <v>7088.64</v>
      </c>
      <c r="K6108">
        <f>F6108*H6108</f>
        <v>4699.84</v>
      </c>
      <c r="L6108">
        <f>J6108-K6108</f>
        <v>2388.8000000000002</v>
      </c>
      <c r="M6108" s="5">
        <f>L6108/J6108</f>
        <v>0.33698988804622609</v>
      </c>
      <c r="N6108" t="str">
        <f>IF(ISNA(VLOOKUP(A6108,'Returns Data'!A:A,1,0)),"No","Yes")</f>
        <v>No</v>
      </c>
      <c r="O6108" t="s">
        <v>10085</v>
      </c>
      <c r="P6108" t="str">
        <f>IFERROR(VLOOKUP(A6108,'Ratings Data'!A:C,3,0),"No Rating")</f>
        <v>No Rating</v>
      </c>
      <c r="Q6108" t="s">
        <v>10057</v>
      </c>
      <c r="R6108" s="5">
        <f t="shared" si="95"/>
        <v>9.1839496595121108</v>
      </c>
    </row>
    <row r="6109" spans="1:18" x14ac:dyDescent="0.3">
      <c r="A6109" t="s">
        <v>1970</v>
      </c>
      <c r="B6109" s="2">
        <v>45726</v>
      </c>
      <c r="C6109" t="s">
        <v>10009</v>
      </c>
      <c r="D6109" t="s">
        <v>10029</v>
      </c>
      <c r="E6109" t="s">
        <v>10036</v>
      </c>
      <c r="F6109">
        <v>7</v>
      </c>
      <c r="G6109">
        <v>377.28</v>
      </c>
      <c r="H6109">
        <v>236.76</v>
      </c>
      <c r="I6109" t="s">
        <v>10040</v>
      </c>
      <c r="J6109">
        <f>F6109*G6109</f>
        <v>2640.96</v>
      </c>
      <c r="K6109">
        <f>F6109*H6109</f>
        <v>1657.32</v>
      </c>
      <c r="L6109">
        <f>J6109-K6109</f>
        <v>983.6400000000001</v>
      </c>
      <c r="M6109" s="5">
        <f>L6109/J6109</f>
        <v>0.37245547073791352</v>
      </c>
      <c r="N6109" t="str">
        <f>IF(ISNA(VLOOKUP(A6109,'Returns Data'!A:A,1,0)),"No","Yes")</f>
        <v>No</v>
      </c>
      <c r="O6109" t="s">
        <v>10085</v>
      </c>
      <c r="P6109" t="str">
        <f>IFERROR(VLOOKUP(A6109,'Ratings Data'!A:C,3,0),"No Rating")</f>
        <v>No Rating</v>
      </c>
      <c r="Q6109" t="s">
        <v>10057</v>
      </c>
      <c r="R6109" s="5">
        <f t="shared" si="95"/>
        <v>-0.62743770314192848</v>
      </c>
    </row>
    <row r="6110" spans="1:18" x14ac:dyDescent="0.3">
      <c r="A6110" t="s">
        <v>2440</v>
      </c>
      <c r="B6110" s="2">
        <v>45726</v>
      </c>
      <c r="C6110" t="s">
        <v>10022</v>
      </c>
      <c r="D6110" t="s">
        <v>10033</v>
      </c>
      <c r="E6110" t="s">
        <v>10036</v>
      </c>
      <c r="F6110">
        <v>10</v>
      </c>
      <c r="G6110">
        <v>11.94</v>
      </c>
      <c r="H6110">
        <v>10</v>
      </c>
      <c r="I6110" t="s">
        <v>10039</v>
      </c>
      <c r="J6110">
        <f>F6110*G6110</f>
        <v>119.39999999999999</v>
      </c>
      <c r="K6110">
        <f>F6110*H6110</f>
        <v>100</v>
      </c>
      <c r="L6110">
        <f>J6110-K6110</f>
        <v>19.399999999999991</v>
      </c>
      <c r="M6110" s="5">
        <f>L6110/J6110</f>
        <v>0.16247906197654935</v>
      </c>
      <c r="N6110" t="str">
        <f>IF(ISNA(VLOOKUP(A6110,'Returns Data'!A:A,1,0)),"No","Yes")</f>
        <v>No</v>
      </c>
      <c r="O6110" t="s">
        <v>10085</v>
      </c>
      <c r="P6110" t="str">
        <f>IFERROR(VLOOKUP(A6110,'Ratings Data'!A:C,3,0),"No Rating")</f>
        <v>No Rating</v>
      </c>
      <c r="Q6110" t="s">
        <v>10057</v>
      </c>
      <c r="R6110" s="5">
        <f t="shared" si="95"/>
        <v>-0.95478916757542709</v>
      </c>
    </row>
    <row r="6111" spans="1:18" x14ac:dyDescent="0.3">
      <c r="A6111" t="s">
        <v>2858</v>
      </c>
      <c r="B6111" s="2">
        <v>45726</v>
      </c>
      <c r="C6111" t="s">
        <v>10023</v>
      </c>
      <c r="D6111" t="s">
        <v>10033</v>
      </c>
      <c r="E6111" t="s">
        <v>10037</v>
      </c>
      <c r="F6111">
        <v>17</v>
      </c>
      <c r="G6111">
        <v>254.26</v>
      </c>
      <c r="H6111">
        <v>174.38</v>
      </c>
      <c r="I6111" t="s">
        <v>10039</v>
      </c>
      <c r="J6111">
        <f>F6111*G6111</f>
        <v>4322.42</v>
      </c>
      <c r="K6111">
        <f>F6111*H6111</f>
        <v>2964.46</v>
      </c>
      <c r="L6111">
        <f>J6111-K6111</f>
        <v>1357.96</v>
      </c>
      <c r="M6111" s="5">
        <f>L6111/J6111</f>
        <v>0.31416660111696687</v>
      </c>
      <c r="N6111" t="str">
        <f>IF(ISNA(VLOOKUP(A6111,'Returns Data'!A:A,1,0)),"No","Yes")</f>
        <v>No</v>
      </c>
      <c r="O6111" t="s">
        <v>10085</v>
      </c>
      <c r="P6111" t="str">
        <f>IFERROR(VLOOKUP(A6111,'Ratings Data'!A:C,3,0),"No Rating")</f>
        <v>No Rating</v>
      </c>
      <c r="Q6111" t="s">
        <v>10057</v>
      </c>
      <c r="R6111" s="5">
        <f t="shared" si="95"/>
        <v>35.20117252931324</v>
      </c>
    </row>
    <row r="6112" spans="1:18" x14ac:dyDescent="0.3">
      <c r="A6112" t="s">
        <v>3398</v>
      </c>
      <c r="B6112" s="2">
        <v>45726</v>
      </c>
      <c r="C6112" t="s">
        <v>10026</v>
      </c>
      <c r="D6112" t="s">
        <v>10031</v>
      </c>
      <c r="E6112" t="s">
        <v>10035</v>
      </c>
      <c r="F6112">
        <v>1</v>
      </c>
      <c r="G6112">
        <v>13.98</v>
      </c>
      <c r="H6112">
        <v>8.9499999999999993</v>
      </c>
      <c r="I6112" t="s">
        <v>10039</v>
      </c>
      <c r="J6112">
        <f>F6112*G6112</f>
        <v>13.98</v>
      </c>
      <c r="K6112">
        <f>F6112*H6112</f>
        <v>8.9499999999999993</v>
      </c>
      <c r="L6112">
        <f>J6112-K6112</f>
        <v>5.0300000000000011</v>
      </c>
      <c r="M6112" s="5">
        <f>L6112/J6112</f>
        <v>0.35979971387696719</v>
      </c>
      <c r="N6112" t="str">
        <f>IF(ISNA(VLOOKUP(A6112,'Returns Data'!A:A,1,0)),"No","Yes")</f>
        <v>No</v>
      </c>
      <c r="O6112" t="s">
        <v>10085</v>
      </c>
      <c r="P6112" t="str">
        <f>IFERROR(VLOOKUP(A6112,'Ratings Data'!A:C,3,0),"No Rating")</f>
        <v>No Rating</v>
      </c>
      <c r="Q6112" t="s">
        <v>10057</v>
      </c>
      <c r="R6112" s="5">
        <f t="shared" si="95"/>
        <v>-0.9967657006954439</v>
      </c>
    </row>
    <row r="6113" spans="1:18" x14ac:dyDescent="0.3">
      <c r="A6113" t="s">
        <v>3650</v>
      </c>
      <c r="B6113" s="2">
        <v>45726</v>
      </c>
      <c r="C6113" t="s">
        <v>10027</v>
      </c>
      <c r="D6113" t="s">
        <v>10032</v>
      </c>
      <c r="E6113" t="s">
        <v>10034</v>
      </c>
      <c r="F6113">
        <v>4</v>
      </c>
      <c r="G6113">
        <v>456.49</v>
      </c>
      <c r="H6113">
        <v>302.85000000000002</v>
      </c>
      <c r="I6113" t="s">
        <v>10040</v>
      </c>
      <c r="J6113">
        <f>F6113*G6113</f>
        <v>1825.96</v>
      </c>
      <c r="K6113">
        <f>F6113*H6113</f>
        <v>1211.4000000000001</v>
      </c>
      <c r="L6113">
        <f>J6113-K6113</f>
        <v>614.55999999999995</v>
      </c>
      <c r="M6113" s="5">
        <f>L6113/J6113</f>
        <v>0.33656816140550722</v>
      </c>
      <c r="N6113" t="str">
        <f>IF(ISNA(VLOOKUP(A6113,'Returns Data'!A:A,1,0)),"No","Yes")</f>
        <v>No</v>
      </c>
      <c r="O6113" t="s">
        <v>10085</v>
      </c>
      <c r="P6113" t="str">
        <f>IFERROR(VLOOKUP(A6113,'Ratings Data'!A:C,3,0),"No Rating")</f>
        <v>No Rating</v>
      </c>
      <c r="Q6113" t="s">
        <v>10057</v>
      </c>
      <c r="R6113" s="5">
        <f t="shared" si="95"/>
        <v>129.61230329041487</v>
      </c>
    </row>
    <row r="6114" spans="1:18" x14ac:dyDescent="0.3">
      <c r="A6114" t="s">
        <v>4542</v>
      </c>
      <c r="B6114" s="2">
        <v>45726</v>
      </c>
      <c r="C6114" t="s">
        <v>10014</v>
      </c>
      <c r="D6114" t="s">
        <v>10030</v>
      </c>
      <c r="E6114" t="s">
        <v>10036</v>
      </c>
      <c r="F6114">
        <v>3</v>
      </c>
      <c r="G6114">
        <v>272.55</v>
      </c>
      <c r="H6114">
        <v>182.2</v>
      </c>
      <c r="I6114" t="s">
        <v>10039</v>
      </c>
      <c r="J6114">
        <f>F6114*G6114</f>
        <v>817.65000000000009</v>
      </c>
      <c r="K6114">
        <f>F6114*H6114</f>
        <v>546.59999999999991</v>
      </c>
      <c r="L6114">
        <f>J6114-K6114</f>
        <v>271.05000000000018</v>
      </c>
      <c r="M6114" s="5">
        <f>L6114/J6114</f>
        <v>0.3314988075582464</v>
      </c>
      <c r="N6114" t="str">
        <f>IF(ISNA(VLOOKUP(A6114,'Returns Data'!A:A,1,0)),"No","Yes")</f>
        <v>No</v>
      </c>
      <c r="O6114" t="s">
        <v>10085</v>
      </c>
      <c r="P6114" t="str">
        <f>IFERROR(VLOOKUP(A6114,'Ratings Data'!A:C,3,0),"No Rating")</f>
        <v>No Rating</v>
      </c>
      <c r="Q6114" t="s">
        <v>10057</v>
      </c>
      <c r="R6114" s="5">
        <f t="shared" si="95"/>
        <v>-0.55220815351924468</v>
      </c>
    </row>
    <row r="6115" spans="1:18" x14ac:dyDescent="0.3">
      <c r="A6115" t="s">
        <v>5271</v>
      </c>
      <c r="B6115" s="2">
        <v>45726</v>
      </c>
      <c r="C6115" t="s">
        <v>10011</v>
      </c>
      <c r="D6115" t="s">
        <v>10029</v>
      </c>
      <c r="E6115" t="s">
        <v>10038</v>
      </c>
      <c r="F6115">
        <v>20</v>
      </c>
      <c r="G6115">
        <v>345.92</v>
      </c>
      <c r="H6115">
        <v>244.63</v>
      </c>
      <c r="I6115" t="s">
        <v>10040</v>
      </c>
      <c r="J6115">
        <f>F6115*G6115</f>
        <v>6918.4000000000005</v>
      </c>
      <c r="K6115">
        <f>F6115*H6115</f>
        <v>4892.6000000000004</v>
      </c>
      <c r="L6115">
        <f>J6115-K6115</f>
        <v>2025.8000000000002</v>
      </c>
      <c r="M6115" s="5">
        <f>L6115/J6115</f>
        <v>0.29281336725254392</v>
      </c>
      <c r="N6115" t="str">
        <f>IF(ISNA(VLOOKUP(A6115,'Returns Data'!A:A,1,0)),"No","Yes")</f>
        <v>No</v>
      </c>
      <c r="O6115" t="s">
        <v>10085</v>
      </c>
      <c r="P6115" t="str">
        <f>IFERROR(VLOOKUP(A6115,'Ratings Data'!A:C,3,0),"No Rating")</f>
        <v>No Rating</v>
      </c>
      <c r="Q6115" t="s">
        <v>10057</v>
      </c>
      <c r="R6115" s="5">
        <f t="shared" si="95"/>
        <v>7.4613220815752452</v>
      </c>
    </row>
    <row r="6116" spans="1:18" x14ac:dyDescent="0.3">
      <c r="A6116" t="s">
        <v>5286</v>
      </c>
      <c r="B6116" s="2">
        <v>45726</v>
      </c>
      <c r="C6116" t="s">
        <v>10027</v>
      </c>
      <c r="D6116" t="s">
        <v>10032</v>
      </c>
      <c r="E6116" t="s">
        <v>10037</v>
      </c>
      <c r="F6116">
        <v>19</v>
      </c>
      <c r="G6116">
        <v>267.91000000000003</v>
      </c>
      <c r="H6116">
        <v>193.39</v>
      </c>
      <c r="I6116" t="s">
        <v>10040</v>
      </c>
      <c r="J6116">
        <f>F6116*G6116</f>
        <v>5090.2900000000009</v>
      </c>
      <c r="K6116">
        <f>F6116*H6116</f>
        <v>3674.41</v>
      </c>
      <c r="L6116">
        <f>J6116-K6116</f>
        <v>1415.880000000001</v>
      </c>
      <c r="M6116" s="5">
        <f>L6116/J6116</f>
        <v>0.27815311111940594</v>
      </c>
      <c r="N6116" t="str">
        <f>IF(ISNA(VLOOKUP(A6116,'Returns Data'!A:A,1,0)),"No","Yes")</f>
        <v>No</v>
      </c>
      <c r="O6116" t="s">
        <v>10085</v>
      </c>
      <c r="P6116" t="str">
        <f>IFERROR(VLOOKUP(A6116,'Ratings Data'!A:C,3,0),"No Rating")</f>
        <v>No Rating</v>
      </c>
      <c r="Q6116" t="s">
        <v>10057</v>
      </c>
      <c r="R6116" s="5">
        <f t="shared" si="95"/>
        <v>-0.26423884135060122</v>
      </c>
    </row>
    <row r="6117" spans="1:18" x14ac:dyDescent="0.3">
      <c r="A6117" t="s">
        <v>5461</v>
      </c>
      <c r="B6117" s="2">
        <v>45726</v>
      </c>
      <c r="C6117" t="s">
        <v>10026</v>
      </c>
      <c r="D6117" t="s">
        <v>10031</v>
      </c>
      <c r="E6117" t="s">
        <v>10034</v>
      </c>
      <c r="F6117">
        <v>1</v>
      </c>
      <c r="G6117">
        <v>67.349999999999994</v>
      </c>
      <c r="H6117">
        <v>42.92</v>
      </c>
      <c r="I6117" t="s">
        <v>10040</v>
      </c>
      <c r="J6117">
        <f>F6117*G6117</f>
        <v>67.349999999999994</v>
      </c>
      <c r="K6117">
        <f>F6117*H6117</f>
        <v>42.92</v>
      </c>
      <c r="L6117">
        <f>J6117-K6117</f>
        <v>24.429999999999993</v>
      </c>
      <c r="M6117" s="5">
        <f>L6117/J6117</f>
        <v>0.36273199703043796</v>
      </c>
      <c r="N6117" t="str">
        <f>IF(ISNA(VLOOKUP(A6117,'Returns Data'!A:A,1,0)),"No","Yes")</f>
        <v>Yes</v>
      </c>
      <c r="O6117" t="str">
        <f>IFERROR(VLOOKUP(A6117,'Returns Data'!A:E,5,0),"No Returns")</f>
        <v>Damaged</v>
      </c>
      <c r="P6117" t="str">
        <f>IFERROR(VLOOKUP(A6117,'Ratings Data'!A:C,3,0),"No Rating")</f>
        <v>No Rating</v>
      </c>
      <c r="Q6117" t="s">
        <v>10057</v>
      </c>
      <c r="R6117" s="5">
        <f t="shared" si="95"/>
        <v>-0.98676892672126726</v>
      </c>
    </row>
    <row r="6118" spans="1:18" x14ac:dyDescent="0.3">
      <c r="A6118" t="s">
        <v>5669</v>
      </c>
      <c r="B6118" s="2">
        <v>45726</v>
      </c>
      <c r="C6118" t="s">
        <v>10013</v>
      </c>
      <c r="D6118" t="s">
        <v>10030</v>
      </c>
      <c r="E6118" t="s">
        <v>10037</v>
      </c>
      <c r="F6118">
        <v>18</v>
      </c>
      <c r="G6118">
        <v>434.37</v>
      </c>
      <c r="H6118">
        <v>336.14</v>
      </c>
      <c r="I6118" t="s">
        <v>10040</v>
      </c>
      <c r="J6118">
        <f>F6118*G6118</f>
        <v>7818.66</v>
      </c>
      <c r="K6118">
        <f>F6118*H6118</f>
        <v>6050.5199999999995</v>
      </c>
      <c r="L6118">
        <f>J6118-K6118</f>
        <v>1768.1400000000003</v>
      </c>
      <c r="M6118" s="5">
        <f>L6118/J6118</f>
        <v>0.22614361028616162</v>
      </c>
      <c r="N6118" t="str">
        <f>IF(ISNA(VLOOKUP(A6118,'Returns Data'!A:A,1,0)),"No","Yes")</f>
        <v>No</v>
      </c>
      <c r="O6118" t="s">
        <v>10085</v>
      </c>
      <c r="P6118" t="str">
        <f>IFERROR(VLOOKUP(A6118,'Ratings Data'!A:C,3,0),"No Rating")</f>
        <v>No Rating</v>
      </c>
      <c r="Q6118" t="s">
        <v>10057</v>
      </c>
      <c r="R6118" s="5">
        <f t="shared" si="95"/>
        <v>115.08997772828508</v>
      </c>
    </row>
    <row r="6119" spans="1:18" x14ac:dyDescent="0.3">
      <c r="A6119" t="s">
        <v>6587</v>
      </c>
      <c r="B6119" s="2">
        <v>45726</v>
      </c>
      <c r="C6119" t="s">
        <v>10021</v>
      </c>
      <c r="D6119" t="s">
        <v>10031</v>
      </c>
      <c r="E6119" t="s">
        <v>10034</v>
      </c>
      <c r="F6119">
        <v>12</v>
      </c>
      <c r="G6119">
        <v>248.2</v>
      </c>
      <c r="H6119">
        <v>194.22</v>
      </c>
      <c r="I6119" t="s">
        <v>10039</v>
      </c>
      <c r="J6119">
        <f>F6119*G6119</f>
        <v>2978.3999999999996</v>
      </c>
      <c r="K6119">
        <f>F6119*H6119</f>
        <v>2330.64</v>
      </c>
      <c r="L6119">
        <f>J6119-K6119</f>
        <v>647.75999999999976</v>
      </c>
      <c r="M6119" s="5">
        <f>L6119/J6119</f>
        <v>0.21748589846897659</v>
      </c>
      <c r="N6119" t="str">
        <f>IF(ISNA(VLOOKUP(A6119,'Returns Data'!A:A,1,0)),"No","Yes")</f>
        <v>No</v>
      </c>
      <c r="O6119" t="s">
        <v>10085</v>
      </c>
      <c r="P6119" t="str">
        <f>IFERROR(VLOOKUP(A6119,'Ratings Data'!A:C,3,0),"No Rating")</f>
        <v>No Rating</v>
      </c>
      <c r="Q6119" t="s">
        <v>10057</v>
      </c>
      <c r="R6119" s="5">
        <f t="shared" si="95"/>
        <v>-0.61906515950303509</v>
      </c>
    </row>
    <row r="6120" spans="1:18" x14ac:dyDescent="0.3">
      <c r="A6120" t="s">
        <v>6743</v>
      </c>
      <c r="B6120" s="2">
        <v>45726</v>
      </c>
      <c r="C6120" t="s">
        <v>10028</v>
      </c>
      <c r="D6120" t="s">
        <v>10032</v>
      </c>
      <c r="E6120" t="s">
        <v>10034</v>
      </c>
      <c r="F6120">
        <v>17</v>
      </c>
      <c r="G6120">
        <v>84.29</v>
      </c>
      <c r="H6120">
        <v>51.55</v>
      </c>
      <c r="I6120" t="s">
        <v>10039</v>
      </c>
      <c r="J6120">
        <f>F6120*G6120</f>
        <v>1432.93</v>
      </c>
      <c r="K6120">
        <f>F6120*H6120</f>
        <v>876.34999999999991</v>
      </c>
      <c r="L6120">
        <f>J6120-K6120</f>
        <v>556.58000000000015</v>
      </c>
      <c r="M6120" s="5">
        <f>L6120/J6120</f>
        <v>0.38842092774943654</v>
      </c>
      <c r="N6120" t="str">
        <f>IF(ISNA(VLOOKUP(A6120,'Returns Data'!A:A,1,0)),"No","Yes")</f>
        <v>No</v>
      </c>
      <c r="O6120" t="s">
        <v>10085</v>
      </c>
      <c r="P6120" t="str">
        <f>IFERROR(VLOOKUP(A6120,'Ratings Data'!A:C,3,0),"No Rating")</f>
        <v>No Rating</v>
      </c>
      <c r="Q6120" t="s">
        <v>10057</v>
      </c>
      <c r="R6120" s="5">
        <f t="shared" si="95"/>
        <v>-0.51889269406392691</v>
      </c>
    </row>
    <row r="6121" spans="1:18" x14ac:dyDescent="0.3">
      <c r="A6121" t="s">
        <v>7663</v>
      </c>
      <c r="B6121" s="2">
        <v>45726</v>
      </c>
      <c r="C6121" t="s">
        <v>10027</v>
      </c>
      <c r="D6121" t="s">
        <v>10032</v>
      </c>
      <c r="E6121" t="s">
        <v>10036</v>
      </c>
      <c r="F6121">
        <v>5</v>
      </c>
      <c r="G6121">
        <v>211.06</v>
      </c>
      <c r="H6121">
        <v>184.25</v>
      </c>
      <c r="I6121" t="s">
        <v>10039</v>
      </c>
      <c r="J6121">
        <f>F6121*G6121</f>
        <v>1055.3</v>
      </c>
      <c r="K6121">
        <f>F6121*H6121</f>
        <v>921.25</v>
      </c>
      <c r="L6121">
        <f>J6121-K6121</f>
        <v>134.04999999999995</v>
      </c>
      <c r="M6121" s="5">
        <f>L6121/J6121</f>
        <v>0.12702549038188188</v>
      </c>
      <c r="N6121" t="str">
        <f>IF(ISNA(VLOOKUP(A6121,'Returns Data'!A:A,1,0)),"No","Yes")</f>
        <v>No</v>
      </c>
      <c r="O6121" t="s">
        <v>10085</v>
      </c>
      <c r="P6121" t="str">
        <f>IFERROR(VLOOKUP(A6121,'Ratings Data'!A:C,3,0),"No Rating")</f>
        <v>No Rating</v>
      </c>
      <c r="Q6121" t="s">
        <v>10057</v>
      </c>
      <c r="R6121" s="5">
        <f t="shared" si="95"/>
        <v>-0.26353694876930489</v>
      </c>
    </row>
    <row r="6122" spans="1:18" x14ac:dyDescent="0.3">
      <c r="A6122" t="s">
        <v>8229</v>
      </c>
      <c r="B6122" s="2">
        <v>45726</v>
      </c>
      <c r="C6122" t="s">
        <v>10021</v>
      </c>
      <c r="D6122" t="s">
        <v>10031</v>
      </c>
      <c r="E6122" t="s">
        <v>10038</v>
      </c>
      <c r="F6122">
        <v>12</v>
      </c>
      <c r="G6122">
        <v>58.81</v>
      </c>
      <c r="H6122">
        <v>44.97</v>
      </c>
      <c r="I6122" t="s">
        <v>10040</v>
      </c>
      <c r="J6122">
        <f>F6122*G6122</f>
        <v>705.72</v>
      </c>
      <c r="K6122">
        <f>F6122*H6122</f>
        <v>539.64</v>
      </c>
      <c r="L6122">
        <f>J6122-K6122</f>
        <v>166.08000000000004</v>
      </c>
      <c r="M6122" s="5">
        <f>L6122/J6122</f>
        <v>0.23533412684917535</v>
      </c>
      <c r="N6122" t="str">
        <f>IF(ISNA(VLOOKUP(A6122,'Returns Data'!A:A,1,0)),"No","Yes")</f>
        <v>No</v>
      </c>
      <c r="O6122" t="s">
        <v>10085</v>
      </c>
      <c r="P6122" t="str">
        <f>IFERROR(VLOOKUP(A6122,'Ratings Data'!A:C,3,0),"No Rating")</f>
        <v>No Rating</v>
      </c>
      <c r="Q6122" t="s">
        <v>10057</v>
      </c>
      <c r="R6122" s="5">
        <f t="shared" si="95"/>
        <v>-0.33126125272434376</v>
      </c>
    </row>
    <row r="6123" spans="1:18" x14ac:dyDescent="0.3">
      <c r="A6123" t="s">
        <v>8774</v>
      </c>
      <c r="B6123" s="2">
        <v>45726</v>
      </c>
      <c r="C6123" t="s">
        <v>10024</v>
      </c>
      <c r="D6123" t="s">
        <v>10029</v>
      </c>
      <c r="E6123" t="s">
        <v>10036</v>
      </c>
      <c r="F6123">
        <v>16</v>
      </c>
      <c r="G6123">
        <v>375.67</v>
      </c>
      <c r="H6123">
        <v>318.29000000000002</v>
      </c>
      <c r="I6123" t="s">
        <v>10039</v>
      </c>
      <c r="J6123">
        <f>F6123*G6123</f>
        <v>6010.72</v>
      </c>
      <c r="K6123">
        <f>F6123*H6123</f>
        <v>5092.6400000000003</v>
      </c>
      <c r="L6123">
        <f>J6123-K6123</f>
        <v>918.07999999999993</v>
      </c>
      <c r="M6123" s="5">
        <f>L6123/J6123</f>
        <v>0.15274043708574012</v>
      </c>
      <c r="N6123" t="str">
        <f>IF(ISNA(VLOOKUP(A6123,'Returns Data'!A:A,1,0)),"No","Yes")</f>
        <v>No</v>
      </c>
      <c r="O6123" t="s">
        <v>10085</v>
      </c>
      <c r="P6123" t="str">
        <f>IFERROR(VLOOKUP(A6123,'Ratings Data'!A:C,3,0),"No Rating")</f>
        <v>No Rating</v>
      </c>
      <c r="Q6123" t="s">
        <v>10057</v>
      </c>
      <c r="R6123" s="5">
        <f t="shared" si="95"/>
        <v>7.5171456101570024</v>
      </c>
    </row>
    <row r="6124" spans="1:18" x14ac:dyDescent="0.3">
      <c r="A6124" t="s">
        <v>9058</v>
      </c>
      <c r="B6124" s="2">
        <v>45726</v>
      </c>
      <c r="C6124" t="s">
        <v>10016</v>
      </c>
      <c r="D6124" t="s">
        <v>10032</v>
      </c>
      <c r="E6124" t="s">
        <v>10035</v>
      </c>
      <c r="F6124">
        <v>12</v>
      </c>
      <c r="G6124">
        <v>331.69</v>
      </c>
      <c r="H6124">
        <v>226.55</v>
      </c>
      <c r="I6124" t="s">
        <v>10039</v>
      </c>
      <c r="J6124">
        <f>F6124*G6124</f>
        <v>3980.2799999999997</v>
      </c>
      <c r="K6124">
        <f>F6124*H6124</f>
        <v>2718.6000000000004</v>
      </c>
      <c r="L6124">
        <f>J6124-K6124</f>
        <v>1261.6799999999994</v>
      </c>
      <c r="M6124" s="5">
        <f>L6124/J6124</f>
        <v>0.31698272483342865</v>
      </c>
      <c r="N6124" t="str">
        <f>IF(ISNA(VLOOKUP(A6124,'Returns Data'!A:A,1,0)),"No","Yes")</f>
        <v>No</v>
      </c>
      <c r="O6124" t="s">
        <v>10085</v>
      </c>
      <c r="P6124" t="str">
        <f>IFERROR(VLOOKUP(A6124,'Ratings Data'!A:C,3,0),"No Rating")</f>
        <v>No Rating</v>
      </c>
      <c r="Q6124" t="s">
        <v>10057</v>
      </c>
      <c r="R6124" s="5">
        <f t="shared" si="95"/>
        <v>-0.33780312508318477</v>
      </c>
    </row>
    <row r="6125" spans="1:18" x14ac:dyDescent="0.3">
      <c r="A6125" t="s">
        <v>9122</v>
      </c>
      <c r="B6125" s="2">
        <v>45726</v>
      </c>
      <c r="C6125" t="s">
        <v>10018</v>
      </c>
      <c r="D6125" t="s">
        <v>10033</v>
      </c>
      <c r="E6125" t="s">
        <v>10034</v>
      </c>
      <c r="F6125">
        <v>11</v>
      </c>
      <c r="G6125">
        <v>482.09</v>
      </c>
      <c r="H6125">
        <v>355.57</v>
      </c>
      <c r="I6125" t="s">
        <v>10039</v>
      </c>
      <c r="J6125">
        <f>F6125*G6125</f>
        <v>5302.99</v>
      </c>
      <c r="K6125">
        <f>F6125*H6125</f>
        <v>3911.27</v>
      </c>
      <c r="L6125">
        <f>J6125-K6125</f>
        <v>1391.7199999999998</v>
      </c>
      <c r="M6125" s="5">
        <f>L6125/J6125</f>
        <v>0.26244062312016425</v>
      </c>
      <c r="N6125" t="str">
        <f>IF(ISNA(VLOOKUP(A6125,'Returns Data'!A:A,1,0)),"No","Yes")</f>
        <v>No</v>
      </c>
      <c r="O6125" t="s">
        <v>10085</v>
      </c>
      <c r="P6125" t="str">
        <f>IFERROR(VLOOKUP(A6125,'Ratings Data'!A:C,3,0),"No Rating")</f>
        <v>No Rating</v>
      </c>
      <c r="Q6125" t="s">
        <v>10057</v>
      </c>
      <c r="R6125" s="5">
        <f t="shared" si="95"/>
        <v>0.33231581697770007</v>
      </c>
    </row>
    <row r="6126" spans="1:18" x14ac:dyDescent="0.3">
      <c r="A6126" t="s">
        <v>9190</v>
      </c>
      <c r="B6126" s="2">
        <v>45726</v>
      </c>
      <c r="C6126" t="s">
        <v>10017</v>
      </c>
      <c r="D6126" t="s">
        <v>10032</v>
      </c>
      <c r="E6126" t="s">
        <v>10035</v>
      </c>
      <c r="F6126">
        <v>4</v>
      </c>
      <c r="G6126">
        <v>148.74</v>
      </c>
      <c r="H6126">
        <v>112.37</v>
      </c>
      <c r="I6126" t="s">
        <v>10040</v>
      </c>
      <c r="J6126">
        <f>F6126*G6126</f>
        <v>594.96</v>
      </c>
      <c r="K6126">
        <f>F6126*H6126</f>
        <v>449.48</v>
      </c>
      <c r="L6126">
        <f>J6126-K6126</f>
        <v>145.48000000000002</v>
      </c>
      <c r="M6126" s="5">
        <f>L6126/J6126</f>
        <v>0.24452064004302812</v>
      </c>
      <c r="N6126" t="str">
        <f>IF(ISNA(VLOOKUP(A6126,'Returns Data'!A:A,1,0)),"No","Yes")</f>
        <v>No</v>
      </c>
      <c r="O6126" t="s">
        <v>10085</v>
      </c>
      <c r="P6126" t="str">
        <f>IFERROR(VLOOKUP(A6126,'Ratings Data'!A:C,3,0),"No Rating")</f>
        <v>No Rating</v>
      </c>
      <c r="Q6126" t="s">
        <v>10057</v>
      </c>
      <c r="R6126" s="5">
        <f t="shared" si="95"/>
        <v>-0.8878066901879883</v>
      </c>
    </row>
    <row r="6127" spans="1:18" x14ac:dyDescent="0.3">
      <c r="A6127" t="s">
        <v>9460</v>
      </c>
      <c r="B6127" s="2">
        <v>45726</v>
      </c>
      <c r="C6127" t="s">
        <v>10015</v>
      </c>
      <c r="D6127" t="s">
        <v>10031</v>
      </c>
      <c r="E6127" t="s">
        <v>10036</v>
      </c>
      <c r="F6127">
        <v>15</v>
      </c>
      <c r="G6127">
        <v>204.75</v>
      </c>
      <c r="H6127">
        <v>155.94</v>
      </c>
      <c r="I6127" t="s">
        <v>10040</v>
      </c>
      <c r="J6127">
        <f>F6127*G6127</f>
        <v>3071.25</v>
      </c>
      <c r="K6127">
        <f>F6127*H6127</f>
        <v>2339.1</v>
      </c>
      <c r="L6127">
        <f>J6127-K6127</f>
        <v>732.15000000000009</v>
      </c>
      <c r="M6127" s="5">
        <f>L6127/J6127</f>
        <v>0.23838827838827842</v>
      </c>
      <c r="N6127" t="str">
        <f>IF(ISNA(VLOOKUP(A6127,'Returns Data'!A:A,1,0)),"No","Yes")</f>
        <v>No</v>
      </c>
      <c r="O6127" t="s">
        <v>10085</v>
      </c>
      <c r="P6127" t="str">
        <f>IFERROR(VLOOKUP(A6127,'Ratings Data'!A:C,3,0),"No Rating")</f>
        <v>No Rating</v>
      </c>
      <c r="Q6127" t="s">
        <v>10057</v>
      </c>
      <c r="R6127" s="5">
        <f t="shared" si="95"/>
        <v>4.1621117386042759</v>
      </c>
    </row>
    <row r="6128" spans="1:18" x14ac:dyDescent="0.3">
      <c r="A6128" t="s">
        <v>9499</v>
      </c>
      <c r="B6128" s="2">
        <v>45726</v>
      </c>
      <c r="C6128" t="s">
        <v>10023</v>
      </c>
      <c r="D6128" t="s">
        <v>10033</v>
      </c>
      <c r="E6128" t="s">
        <v>10036</v>
      </c>
      <c r="F6128">
        <v>4</v>
      </c>
      <c r="G6128">
        <v>497.71</v>
      </c>
      <c r="H6128">
        <v>332.98</v>
      </c>
      <c r="I6128" t="s">
        <v>10039</v>
      </c>
      <c r="J6128">
        <f>F6128*G6128</f>
        <v>1990.84</v>
      </c>
      <c r="K6128">
        <f>F6128*H6128</f>
        <v>1331.92</v>
      </c>
      <c r="L6128">
        <f>J6128-K6128</f>
        <v>658.91999999999985</v>
      </c>
      <c r="M6128" s="5">
        <f>L6128/J6128</f>
        <v>0.33097586948222857</v>
      </c>
      <c r="N6128" t="str">
        <f>IF(ISNA(VLOOKUP(A6128,'Returns Data'!A:A,1,0)),"No","Yes")</f>
        <v>No</v>
      </c>
      <c r="O6128" t="s">
        <v>10085</v>
      </c>
      <c r="P6128" t="str">
        <f>IFERROR(VLOOKUP(A6128,'Ratings Data'!A:C,3,0),"No Rating")</f>
        <v>No Rating</v>
      </c>
      <c r="Q6128" t="s">
        <v>10057</v>
      </c>
      <c r="R6128" s="5">
        <f t="shared" si="95"/>
        <v>-0.35178184778184779</v>
      </c>
    </row>
    <row r="6129" spans="1:18" x14ac:dyDescent="0.3">
      <c r="A6129" t="s">
        <v>470</v>
      </c>
      <c r="B6129" s="2">
        <v>45727</v>
      </c>
      <c r="C6129" t="s">
        <v>10017</v>
      </c>
      <c r="D6129" t="s">
        <v>10032</v>
      </c>
      <c r="E6129" t="s">
        <v>10036</v>
      </c>
      <c r="F6129">
        <v>12</v>
      </c>
      <c r="G6129">
        <v>429.2</v>
      </c>
      <c r="H6129">
        <v>366.41</v>
      </c>
      <c r="I6129" t="s">
        <v>10039</v>
      </c>
      <c r="J6129">
        <f>F6129*G6129</f>
        <v>5150.3999999999996</v>
      </c>
      <c r="K6129">
        <f>F6129*H6129</f>
        <v>4396.92</v>
      </c>
      <c r="L6129">
        <f>J6129-K6129</f>
        <v>753.47999999999956</v>
      </c>
      <c r="M6129" s="5">
        <f>L6129/J6129</f>
        <v>0.14629543336439882</v>
      </c>
      <c r="N6129" t="str">
        <f>IF(ISNA(VLOOKUP(A6129,'Returns Data'!A:A,1,0)),"No","Yes")</f>
        <v>No</v>
      </c>
      <c r="O6129" t="s">
        <v>10085</v>
      </c>
      <c r="P6129" t="str">
        <f>IFERROR(VLOOKUP(A6129,'Ratings Data'!A:C,3,0),"No Rating")</f>
        <v>No Rating</v>
      </c>
      <c r="Q6129" t="s">
        <v>10057</v>
      </c>
      <c r="R6129" s="5">
        <f t="shared" si="95"/>
        <v>1.5870486829679933</v>
      </c>
    </row>
    <row r="6130" spans="1:18" x14ac:dyDescent="0.3">
      <c r="A6130" t="s">
        <v>1444</v>
      </c>
      <c r="B6130" s="2">
        <v>45727</v>
      </c>
      <c r="C6130" t="s">
        <v>10023</v>
      </c>
      <c r="D6130" t="s">
        <v>10033</v>
      </c>
      <c r="E6130" t="s">
        <v>10037</v>
      </c>
      <c r="F6130">
        <v>2</v>
      </c>
      <c r="G6130">
        <v>40.76</v>
      </c>
      <c r="H6130">
        <v>34.450000000000003</v>
      </c>
      <c r="I6130" t="s">
        <v>10040</v>
      </c>
      <c r="J6130">
        <f>F6130*G6130</f>
        <v>81.52</v>
      </c>
      <c r="K6130">
        <f>F6130*H6130</f>
        <v>68.900000000000006</v>
      </c>
      <c r="L6130">
        <f>J6130-K6130</f>
        <v>12.61999999999999</v>
      </c>
      <c r="M6130" s="5">
        <f>L6130/J6130</f>
        <v>0.15480863591756613</v>
      </c>
      <c r="N6130" t="str">
        <f>IF(ISNA(VLOOKUP(A6130,'Returns Data'!A:A,1,0)),"No","Yes")</f>
        <v>No</v>
      </c>
      <c r="O6130" t="s">
        <v>10085</v>
      </c>
      <c r="P6130" t="str">
        <f>IFERROR(VLOOKUP(A6130,'Ratings Data'!A:C,3,0),"No Rating")</f>
        <v>No Rating</v>
      </c>
      <c r="Q6130" t="s">
        <v>10057</v>
      </c>
      <c r="R6130" s="5">
        <f t="shared" si="95"/>
        <v>-0.98417210313762027</v>
      </c>
    </row>
    <row r="6131" spans="1:18" x14ac:dyDescent="0.3">
      <c r="A6131" t="s">
        <v>2157</v>
      </c>
      <c r="B6131" s="2">
        <v>45727</v>
      </c>
      <c r="C6131" t="s">
        <v>10022</v>
      </c>
      <c r="D6131" t="s">
        <v>10033</v>
      </c>
      <c r="E6131" t="s">
        <v>10034</v>
      </c>
      <c r="F6131">
        <v>4</v>
      </c>
      <c r="G6131">
        <v>473.43</v>
      </c>
      <c r="H6131">
        <v>356.41</v>
      </c>
      <c r="I6131" t="s">
        <v>10039</v>
      </c>
      <c r="J6131">
        <f>F6131*G6131</f>
        <v>1893.72</v>
      </c>
      <c r="K6131">
        <f>F6131*H6131</f>
        <v>1425.64</v>
      </c>
      <c r="L6131">
        <f>J6131-K6131</f>
        <v>468.07999999999993</v>
      </c>
      <c r="M6131" s="5">
        <f>L6131/J6131</f>
        <v>0.24717487273725786</v>
      </c>
      <c r="N6131" t="str">
        <f>IF(ISNA(VLOOKUP(A6131,'Returns Data'!A:A,1,0)),"No","Yes")</f>
        <v>No</v>
      </c>
      <c r="O6131" t="s">
        <v>10085</v>
      </c>
      <c r="P6131" t="str">
        <f>IFERROR(VLOOKUP(A6131,'Ratings Data'!A:C,3,0),"No Rating")</f>
        <v>No Rating</v>
      </c>
      <c r="Q6131" t="s">
        <v>10057</v>
      </c>
      <c r="R6131" s="5">
        <f t="shared" si="95"/>
        <v>22.230127576054958</v>
      </c>
    </row>
    <row r="6132" spans="1:18" x14ac:dyDescent="0.3">
      <c r="A6132" t="s">
        <v>2158</v>
      </c>
      <c r="B6132" s="2">
        <v>45727</v>
      </c>
      <c r="C6132" t="s">
        <v>10018</v>
      </c>
      <c r="D6132" t="s">
        <v>10033</v>
      </c>
      <c r="E6132" t="s">
        <v>10038</v>
      </c>
      <c r="F6132">
        <v>5</v>
      </c>
      <c r="G6132">
        <v>201.22</v>
      </c>
      <c r="H6132">
        <v>147.52000000000001</v>
      </c>
      <c r="I6132" t="s">
        <v>10040</v>
      </c>
      <c r="J6132">
        <f>F6132*G6132</f>
        <v>1006.1</v>
      </c>
      <c r="K6132">
        <f>F6132*H6132</f>
        <v>737.6</v>
      </c>
      <c r="L6132">
        <f>J6132-K6132</f>
        <v>268.5</v>
      </c>
      <c r="M6132" s="5">
        <f>L6132/J6132</f>
        <v>0.26687208031010834</v>
      </c>
      <c r="N6132" t="str">
        <f>IF(ISNA(VLOOKUP(A6132,'Returns Data'!A:A,1,0)),"No","Yes")</f>
        <v>No</v>
      </c>
      <c r="O6132" t="s">
        <v>10085</v>
      </c>
      <c r="P6132" t="str">
        <f>IFERROR(VLOOKUP(A6132,'Ratings Data'!A:C,3,0),"No Rating")</f>
        <v>No Rating</v>
      </c>
      <c r="Q6132" t="s">
        <v>10057</v>
      </c>
      <c r="R6132" s="5">
        <f t="shared" si="95"/>
        <v>-0.46871765625330036</v>
      </c>
    </row>
    <row r="6133" spans="1:18" x14ac:dyDescent="0.3">
      <c r="A6133" t="s">
        <v>2418</v>
      </c>
      <c r="B6133" s="2">
        <v>45727</v>
      </c>
      <c r="C6133" t="s">
        <v>10023</v>
      </c>
      <c r="D6133" t="s">
        <v>10033</v>
      </c>
      <c r="E6133" t="s">
        <v>10036</v>
      </c>
      <c r="F6133">
        <v>10</v>
      </c>
      <c r="G6133">
        <v>18.14</v>
      </c>
      <c r="H6133">
        <v>16.010000000000002</v>
      </c>
      <c r="I6133" t="s">
        <v>10040</v>
      </c>
      <c r="J6133">
        <f>F6133*G6133</f>
        <v>181.4</v>
      </c>
      <c r="K6133">
        <f>F6133*H6133</f>
        <v>160.10000000000002</v>
      </c>
      <c r="L6133">
        <f>J6133-K6133</f>
        <v>21.299999999999983</v>
      </c>
      <c r="M6133" s="5">
        <f>L6133/J6133</f>
        <v>0.11742006615214985</v>
      </c>
      <c r="N6133" t="str">
        <f>IF(ISNA(VLOOKUP(A6133,'Returns Data'!A:A,1,0)),"No","Yes")</f>
        <v>No</v>
      </c>
      <c r="O6133" t="s">
        <v>10085</v>
      </c>
      <c r="P6133" t="str">
        <f>IFERROR(VLOOKUP(A6133,'Ratings Data'!A:C,3,0),"No Rating")</f>
        <v>No Rating</v>
      </c>
      <c r="Q6133" t="s">
        <v>10057</v>
      </c>
      <c r="R6133" s="5">
        <f t="shared" si="95"/>
        <v>-0.81969983103071264</v>
      </c>
    </row>
    <row r="6134" spans="1:18" x14ac:dyDescent="0.3">
      <c r="A6134" t="s">
        <v>2517</v>
      </c>
      <c r="B6134" s="2">
        <v>45727</v>
      </c>
      <c r="C6134" t="s">
        <v>10028</v>
      </c>
      <c r="D6134" t="s">
        <v>10032</v>
      </c>
      <c r="E6134" t="s">
        <v>10038</v>
      </c>
      <c r="F6134">
        <v>17</v>
      </c>
      <c r="G6134">
        <v>54.24</v>
      </c>
      <c r="H6134">
        <v>38.950000000000003</v>
      </c>
      <c r="I6134" t="s">
        <v>10039</v>
      </c>
      <c r="J6134">
        <f>F6134*G6134</f>
        <v>922.08</v>
      </c>
      <c r="K6134">
        <f>F6134*H6134</f>
        <v>662.15000000000009</v>
      </c>
      <c r="L6134">
        <f>J6134-K6134</f>
        <v>259.92999999999995</v>
      </c>
      <c r="M6134" s="5">
        <f>L6134/J6134</f>
        <v>0.28189528023598814</v>
      </c>
      <c r="N6134" t="str">
        <f>IF(ISNA(VLOOKUP(A6134,'Returns Data'!A:A,1,0)),"No","Yes")</f>
        <v>Yes</v>
      </c>
      <c r="O6134" t="str">
        <f>IFERROR(VLOOKUP(A6134,'Returns Data'!A:E,5,0),"No Returns")</f>
        <v>Damaged</v>
      </c>
      <c r="P6134" t="str">
        <f>IFERROR(VLOOKUP(A6134,'Ratings Data'!A:C,3,0),"No Rating")</f>
        <v>No Rating</v>
      </c>
      <c r="Q6134" t="s">
        <v>10057</v>
      </c>
      <c r="R6134" s="5">
        <f t="shared" si="95"/>
        <v>4.0831312017640577</v>
      </c>
    </row>
    <row r="6135" spans="1:18" x14ac:dyDescent="0.3">
      <c r="A6135" t="s">
        <v>2524</v>
      </c>
      <c r="B6135" s="2">
        <v>45727</v>
      </c>
      <c r="C6135" t="s">
        <v>10009</v>
      </c>
      <c r="D6135" t="s">
        <v>10029</v>
      </c>
      <c r="E6135" t="s">
        <v>10037</v>
      </c>
      <c r="F6135">
        <v>4</v>
      </c>
      <c r="G6135">
        <v>24.79</v>
      </c>
      <c r="H6135">
        <v>19.149999999999999</v>
      </c>
      <c r="I6135" t="s">
        <v>10040</v>
      </c>
      <c r="J6135">
        <f>F6135*G6135</f>
        <v>99.16</v>
      </c>
      <c r="K6135">
        <f>F6135*H6135</f>
        <v>76.599999999999994</v>
      </c>
      <c r="L6135">
        <f>J6135-K6135</f>
        <v>22.560000000000002</v>
      </c>
      <c r="M6135" s="5">
        <f>L6135/J6135</f>
        <v>0.22751109318273499</v>
      </c>
      <c r="N6135" t="str">
        <f>IF(ISNA(VLOOKUP(A6135,'Returns Data'!A:A,1,0)),"No","Yes")</f>
        <v>No</v>
      </c>
      <c r="O6135" t="s">
        <v>10085</v>
      </c>
      <c r="P6135" t="str">
        <f>IFERROR(VLOOKUP(A6135,'Ratings Data'!A:C,3,0),"No Rating")</f>
        <v>No Rating</v>
      </c>
      <c r="Q6135" t="s">
        <v>10057</v>
      </c>
      <c r="R6135" s="5">
        <f t="shared" si="95"/>
        <v>-0.89246052403262188</v>
      </c>
    </row>
    <row r="6136" spans="1:18" x14ac:dyDescent="0.3">
      <c r="A6136" t="s">
        <v>2837</v>
      </c>
      <c r="B6136" s="2">
        <v>45727</v>
      </c>
      <c r="C6136" t="s">
        <v>10016</v>
      </c>
      <c r="D6136" t="s">
        <v>10032</v>
      </c>
      <c r="E6136" t="s">
        <v>10035</v>
      </c>
      <c r="F6136">
        <v>10</v>
      </c>
      <c r="G6136">
        <v>319.58</v>
      </c>
      <c r="H6136">
        <v>205.96</v>
      </c>
      <c r="I6136" t="s">
        <v>10039</v>
      </c>
      <c r="J6136">
        <f>F6136*G6136</f>
        <v>3195.7999999999997</v>
      </c>
      <c r="K6136">
        <f>F6136*H6136</f>
        <v>2059.6</v>
      </c>
      <c r="L6136">
        <f>J6136-K6136</f>
        <v>1136.1999999999998</v>
      </c>
      <c r="M6136" s="5">
        <f>L6136/J6136</f>
        <v>0.35552913198573127</v>
      </c>
      <c r="N6136" t="str">
        <f>IF(ISNA(VLOOKUP(A6136,'Returns Data'!A:A,1,0)),"No","Yes")</f>
        <v>No</v>
      </c>
      <c r="O6136" t="s">
        <v>10085</v>
      </c>
      <c r="P6136" t="str">
        <f>IFERROR(VLOOKUP(A6136,'Ratings Data'!A:C,3,0),"No Rating")</f>
        <v>No Rating</v>
      </c>
      <c r="Q6136" t="s">
        <v>10057</v>
      </c>
      <c r="R6136" s="5">
        <f t="shared" si="95"/>
        <v>31.228721258572005</v>
      </c>
    </row>
    <row r="6137" spans="1:18" x14ac:dyDescent="0.3">
      <c r="A6137" t="s">
        <v>3175</v>
      </c>
      <c r="B6137" s="2">
        <v>45727</v>
      </c>
      <c r="C6137" t="s">
        <v>10011</v>
      </c>
      <c r="D6137" t="s">
        <v>10029</v>
      </c>
      <c r="E6137" t="s">
        <v>10038</v>
      </c>
      <c r="F6137">
        <v>14</v>
      </c>
      <c r="G6137">
        <v>211.5</v>
      </c>
      <c r="H6137">
        <v>152.54</v>
      </c>
      <c r="I6137" t="s">
        <v>10039</v>
      </c>
      <c r="J6137">
        <f>F6137*G6137</f>
        <v>2961</v>
      </c>
      <c r="K6137">
        <f>F6137*H6137</f>
        <v>2135.56</v>
      </c>
      <c r="L6137">
        <f>J6137-K6137</f>
        <v>825.44</v>
      </c>
      <c r="M6137" s="5">
        <f>L6137/J6137</f>
        <v>0.27877068557919621</v>
      </c>
      <c r="N6137" t="str">
        <f>IF(ISNA(VLOOKUP(A6137,'Returns Data'!A:A,1,0)),"No","Yes")</f>
        <v>No</v>
      </c>
      <c r="O6137" t="s">
        <v>10085</v>
      </c>
      <c r="P6137" t="str">
        <f>IFERROR(VLOOKUP(A6137,'Ratings Data'!A:C,3,0),"No Rating")</f>
        <v>No Rating</v>
      </c>
      <c r="Q6137" t="s">
        <v>10057</v>
      </c>
      <c r="R6137" s="5">
        <f t="shared" si="95"/>
        <v>-7.3471431253520167E-2</v>
      </c>
    </row>
    <row r="6138" spans="1:18" x14ac:dyDescent="0.3">
      <c r="A6138" t="s">
        <v>3929</v>
      </c>
      <c r="B6138" s="2">
        <v>45727</v>
      </c>
      <c r="C6138" t="s">
        <v>10025</v>
      </c>
      <c r="D6138" t="s">
        <v>10033</v>
      </c>
      <c r="E6138" t="s">
        <v>10038</v>
      </c>
      <c r="F6138">
        <v>10</v>
      </c>
      <c r="G6138">
        <v>248.49</v>
      </c>
      <c r="H6138">
        <v>198.15</v>
      </c>
      <c r="I6138" t="s">
        <v>10040</v>
      </c>
      <c r="J6138">
        <f>F6138*G6138</f>
        <v>2484.9</v>
      </c>
      <c r="K6138">
        <f>F6138*H6138</f>
        <v>1981.5</v>
      </c>
      <c r="L6138">
        <f>J6138-K6138</f>
        <v>503.40000000000009</v>
      </c>
      <c r="M6138" s="5">
        <f>L6138/J6138</f>
        <v>0.20258360497404326</v>
      </c>
      <c r="N6138" t="str">
        <f>IF(ISNA(VLOOKUP(A6138,'Returns Data'!A:A,1,0)),"No","Yes")</f>
        <v>No</v>
      </c>
      <c r="O6138" t="s">
        <v>10085</v>
      </c>
      <c r="P6138" t="str">
        <f>IFERROR(VLOOKUP(A6138,'Ratings Data'!A:C,3,0),"No Rating")</f>
        <v>No Rating</v>
      </c>
      <c r="Q6138" t="s">
        <v>10057</v>
      </c>
      <c r="R6138" s="5">
        <f t="shared" si="95"/>
        <v>-0.16079027355623096</v>
      </c>
    </row>
    <row r="6139" spans="1:18" x14ac:dyDescent="0.3">
      <c r="A6139" t="s">
        <v>4899</v>
      </c>
      <c r="B6139" s="2">
        <v>45727</v>
      </c>
      <c r="C6139" t="s">
        <v>10016</v>
      </c>
      <c r="D6139" t="s">
        <v>10032</v>
      </c>
      <c r="E6139" t="s">
        <v>10034</v>
      </c>
      <c r="F6139">
        <v>2</v>
      </c>
      <c r="G6139">
        <v>162.33000000000001</v>
      </c>
      <c r="H6139">
        <v>134.24</v>
      </c>
      <c r="I6139" t="s">
        <v>10039</v>
      </c>
      <c r="J6139">
        <f>F6139*G6139</f>
        <v>324.66000000000003</v>
      </c>
      <c r="K6139">
        <f>F6139*H6139</f>
        <v>268.48</v>
      </c>
      <c r="L6139">
        <f>J6139-K6139</f>
        <v>56.180000000000007</v>
      </c>
      <c r="M6139" s="5">
        <f>L6139/J6139</f>
        <v>0.17304256760919115</v>
      </c>
      <c r="N6139" t="str">
        <f>IF(ISNA(VLOOKUP(A6139,'Returns Data'!A:A,1,0)),"No","Yes")</f>
        <v>No</v>
      </c>
      <c r="O6139" t="s">
        <v>10085</v>
      </c>
      <c r="P6139" t="str">
        <f>IFERROR(VLOOKUP(A6139,'Ratings Data'!A:C,3,0),"No Rating")</f>
        <v>No Rating</v>
      </c>
      <c r="Q6139" t="s">
        <v>10057</v>
      </c>
      <c r="R6139" s="5">
        <f t="shared" si="95"/>
        <v>-0.86934685500422559</v>
      </c>
    </row>
    <row r="6140" spans="1:18" x14ac:dyDescent="0.3">
      <c r="A6140" t="s">
        <v>5034</v>
      </c>
      <c r="B6140" s="2">
        <v>45727</v>
      </c>
      <c r="C6140" t="s">
        <v>10014</v>
      </c>
      <c r="D6140" t="s">
        <v>10030</v>
      </c>
      <c r="E6140" t="s">
        <v>10034</v>
      </c>
      <c r="F6140">
        <v>9</v>
      </c>
      <c r="G6140">
        <v>302.77</v>
      </c>
      <c r="H6140">
        <v>262.75</v>
      </c>
      <c r="I6140" t="s">
        <v>10039</v>
      </c>
      <c r="J6140">
        <f>F6140*G6140</f>
        <v>2724.93</v>
      </c>
      <c r="K6140">
        <f>F6140*H6140</f>
        <v>2364.75</v>
      </c>
      <c r="L6140">
        <f>J6140-K6140</f>
        <v>360.17999999999984</v>
      </c>
      <c r="M6140" s="5">
        <f>L6140/J6140</f>
        <v>0.13217954222677275</v>
      </c>
      <c r="N6140" t="str">
        <f>IF(ISNA(VLOOKUP(A6140,'Returns Data'!A:A,1,0)),"No","Yes")</f>
        <v>No</v>
      </c>
      <c r="O6140" t="s">
        <v>10085</v>
      </c>
      <c r="P6140" t="str">
        <f>IFERROR(VLOOKUP(A6140,'Ratings Data'!A:C,3,0),"No Rating")</f>
        <v>No Rating</v>
      </c>
      <c r="Q6140" t="s">
        <v>10057</v>
      </c>
      <c r="R6140" s="5">
        <f t="shared" si="95"/>
        <v>7.3931805581223431</v>
      </c>
    </row>
    <row r="6141" spans="1:18" x14ac:dyDescent="0.3">
      <c r="A6141" t="s">
        <v>5076</v>
      </c>
      <c r="B6141" s="2">
        <v>45727</v>
      </c>
      <c r="C6141" t="s">
        <v>10015</v>
      </c>
      <c r="D6141" t="s">
        <v>10031</v>
      </c>
      <c r="E6141" t="s">
        <v>10035</v>
      </c>
      <c r="F6141">
        <v>1</v>
      </c>
      <c r="G6141">
        <v>452.31</v>
      </c>
      <c r="H6141">
        <v>279.39999999999998</v>
      </c>
      <c r="I6141" t="s">
        <v>10040</v>
      </c>
      <c r="J6141">
        <f>F6141*G6141</f>
        <v>452.31</v>
      </c>
      <c r="K6141">
        <f>F6141*H6141</f>
        <v>279.39999999999998</v>
      </c>
      <c r="L6141">
        <f>J6141-K6141</f>
        <v>172.91000000000003</v>
      </c>
      <c r="M6141" s="5">
        <f>L6141/J6141</f>
        <v>0.38228206318675251</v>
      </c>
      <c r="N6141" t="str">
        <f>IF(ISNA(VLOOKUP(A6141,'Returns Data'!A:A,1,0)),"No","Yes")</f>
        <v>No</v>
      </c>
      <c r="O6141" t="s">
        <v>10085</v>
      </c>
      <c r="P6141" t="str">
        <f>IFERROR(VLOOKUP(A6141,'Ratings Data'!A:C,3,0),"No Rating")</f>
        <v>No Rating</v>
      </c>
      <c r="Q6141" t="s">
        <v>10057</v>
      </c>
      <c r="R6141" s="5">
        <f t="shared" si="95"/>
        <v>-0.83401041494643902</v>
      </c>
    </row>
    <row r="6142" spans="1:18" x14ac:dyDescent="0.3">
      <c r="A6142" t="s">
        <v>5201</v>
      </c>
      <c r="B6142" s="2">
        <v>45727</v>
      </c>
      <c r="C6142" t="s">
        <v>10019</v>
      </c>
      <c r="D6142" t="s">
        <v>10031</v>
      </c>
      <c r="E6142" t="s">
        <v>10035</v>
      </c>
      <c r="F6142">
        <v>7</v>
      </c>
      <c r="G6142">
        <v>225.4</v>
      </c>
      <c r="H6142">
        <v>176.15</v>
      </c>
      <c r="I6142" t="s">
        <v>10039</v>
      </c>
      <c r="J6142">
        <f>F6142*G6142</f>
        <v>1577.8</v>
      </c>
      <c r="K6142">
        <f>F6142*H6142</f>
        <v>1233.05</v>
      </c>
      <c r="L6142">
        <f>J6142-K6142</f>
        <v>344.75</v>
      </c>
      <c r="M6142" s="5">
        <f>L6142/J6142</f>
        <v>0.21850044365572316</v>
      </c>
      <c r="N6142" t="str">
        <f>IF(ISNA(VLOOKUP(A6142,'Returns Data'!A:A,1,0)),"No","Yes")</f>
        <v>No</v>
      </c>
      <c r="O6142" t="s">
        <v>10085</v>
      </c>
      <c r="P6142" t="str">
        <f>IFERROR(VLOOKUP(A6142,'Ratings Data'!A:C,3,0),"No Rating")</f>
        <v>No Rating</v>
      </c>
      <c r="Q6142" t="s">
        <v>10057</v>
      </c>
      <c r="R6142" s="5">
        <f t="shared" si="95"/>
        <v>2.4883155358050892</v>
      </c>
    </row>
    <row r="6143" spans="1:18" x14ac:dyDescent="0.3">
      <c r="A6143" t="s">
        <v>5989</v>
      </c>
      <c r="B6143" s="2">
        <v>45727</v>
      </c>
      <c r="C6143" t="s">
        <v>10019</v>
      </c>
      <c r="D6143" t="s">
        <v>10031</v>
      </c>
      <c r="E6143" t="s">
        <v>10035</v>
      </c>
      <c r="F6143">
        <v>5</v>
      </c>
      <c r="G6143">
        <v>290.38</v>
      </c>
      <c r="H6143">
        <v>257.45999999999998</v>
      </c>
      <c r="I6143" t="s">
        <v>10040</v>
      </c>
      <c r="J6143">
        <f>F6143*G6143</f>
        <v>1451.9</v>
      </c>
      <c r="K6143">
        <f>F6143*H6143</f>
        <v>1287.3</v>
      </c>
      <c r="L6143">
        <f>J6143-K6143</f>
        <v>164.60000000000014</v>
      </c>
      <c r="M6143" s="5">
        <f>L6143/J6143</f>
        <v>0.11336868930367114</v>
      </c>
      <c r="N6143" t="str">
        <f>IF(ISNA(VLOOKUP(A6143,'Returns Data'!A:A,1,0)),"No","Yes")</f>
        <v>No</v>
      </c>
      <c r="O6143" t="s">
        <v>10085</v>
      </c>
      <c r="P6143" t="str">
        <f>IFERROR(VLOOKUP(A6143,'Ratings Data'!A:C,3,0),"No Rating")</f>
        <v>No Rating</v>
      </c>
      <c r="Q6143" t="s">
        <v>10057</v>
      </c>
      <c r="R6143" s="5">
        <f t="shared" si="95"/>
        <v>-7.9794650779566406E-2</v>
      </c>
    </row>
    <row r="6144" spans="1:18" x14ac:dyDescent="0.3">
      <c r="A6144" t="s">
        <v>6324</v>
      </c>
      <c r="B6144" s="2">
        <v>45727</v>
      </c>
      <c r="C6144" t="s">
        <v>10021</v>
      </c>
      <c r="D6144" t="s">
        <v>10031</v>
      </c>
      <c r="E6144" t="s">
        <v>10035</v>
      </c>
      <c r="F6144">
        <v>5</v>
      </c>
      <c r="G6144">
        <v>479.71</v>
      </c>
      <c r="H6144">
        <v>358.18</v>
      </c>
      <c r="I6144" t="s">
        <v>10039</v>
      </c>
      <c r="J6144">
        <f>F6144*G6144</f>
        <v>2398.5499999999997</v>
      </c>
      <c r="K6144">
        <f>F6144*H6144</f>
        <v>1790.9</v>
      </c>
      <c r="L6144">
        <f>J6144-K6144</f>
        <v>607.64999999999964</v>
      </c>
      <c r="M6144" s="5">
        <f>L6144/J6144</f>
        <v>0.25334055992161919</v>
      </c>
      <c r="N6144" t="str">
        <f>IF(ISNA(VLOOKUP(A6144,'Returns Data'!A:A,1,0)),"No","Yes")</f>
        <v>No</v>
      </c>
      <c r="O6144" t="s">
        <v>10085</v>
      </c>
      <c r="P6144">
        <f>IFERROR(VLOOKUP(A6144,'Ratings Data'!A:C,3,0),"No Rating")</f>
        <v>3</v>
      </c>
      <c r="Q6144" t="s">
        <v>10057</v>
      </c>
      <c r="R6144" s="5">
        <f t="shared" si="95"/>
        <v>0.65200771402989155</v>
      </c>
    </row>
    <row r="6145" spans="1:18" x14ac:dyDescent="0.3">
      <c r="A6145" t="s">
        <v>7016</v>
      </c>
      <c r="B6145" s="2">
        <v>45727</v>
      </c>
      <c r="C6145" t="s">
        <v>10021</v>
      </c>
      <c r="D6145" t="s">
        <v>10031</v>
      </c>
      <c r="E6145" t="s">
        <v>10035</v>
      </c>
      <c r="F6145">
        <v>9</v>
      </c>
      <c r="G6145">
        <v>134.24</v>
      </c>
      <c r="H6145">
        <v>102.59</v>
      </c>
      <c r="I6145" t="s">
        <v>10039</v>
      </c>
      <c r="J6145">
        <f>F6145*G6145</f>
        <v>1208.1600000000001</v>
      </c>
      <c r="K6145">
        <f>F6145*H6145</f>
        <v>923.31000000000006</v>
      </c>
      <c r="L6145">
        <f>J6145-K6145</f>
        <v>284.85000000000002</v>
      </c>
      <c r="M6145" s="5">
        <f>L6145/J6145</f>
        <v>0.23577175208581644</v>
      </c>
      <c r="N6145" t="str">
        <f>IF(ISNA(VLOOKUP(A6145,'Returns Data'!A:A,1,0)),"No","Yes")</f>
        <v>No</v>
      </c>
      <c r="O6145" t="s">
        <v>10085</v>
      </c>
      <c r="P6145" t="str">
        <f>IFERROR(VLOOKUP(A6145,'Ratings Data'!A:C,3,0),"No Rating")</f>
        <v>No Rating</v>
      </c>
      <c r="Q6145" t="s">
        <v>10057</v>
      </c>
      <c r="R6145" s="5">
        <f t="shared" si="95"/>
        <v>-0.49629567863917773</v>
      </c>
    </row>
    <row r="6146" spans="1:18" x14ac:dyDescent="0.3">
      <c r="A6146" t="s">
        <v>7119</v>
      </c>
      <c r="B6146" s="2">
        <v>45727</v>
      </c>
      <c r="C6146" t="s">
        <v>10016</v>
      </c>
      <c r="D6146" t="s">
        <v>10032</v>
      </c>
      <c r="E6146" t="s">
        <v>10037</v>
      </c>
      <c r="F6146">
        <v>12</v>
      </c>
      <c r="G6146">
        <v>139.58000000000001</v>
      </c>
      <c r="H6146">
        <v>99.43</v>
      </c>
      <c r="I6146" t="s">
        <v>10040</v>
      </c>
      <c r="J6146">
        <f>F6146*G6146</f>
        <v>1674.96</v>
      </c>
      <c r="K6146">
        <f>F6146*H6146</f>
        <v>1193.1600000000001</v>
      </c>
      <c r="L6146">
        <f>J6146-K6146</f>
        <v>481.79999999999995</v>
      </c>
      <c r="M6146" s="5">
        <f>L6146/J6146</f>
        <v>0.28764866026651381</v>
      </c>
      <c r="N6146" t="str">
        <f>IF(ISNA(VLOOKUP(A6146,'Returns Data'!A:A,1,0)),"No","Yes")</f>
        <v>No</v>
      </c>
      <c r="O6146" t="s">
        <v>10085</v>
      </c>
      <c r="P6146" t="str">
        <f>IFERROR(VLOOKUP(A6146,'Ratings Data'!A:C,3,0),"No Rating")</f>
        <v>No Rating</v>
      </c>
      <c r="Q6146" t="s">
        <v>10057</v>
      </c>
      <c r="R6146" s="5">
        <f t="shared" si="95"/>
        <v>0.38637266587206986</v>
      </c>
    </row>
    <row r="6147" spans="1:18" x14ac:dyDescent="0.3">
      <c r="A6147" t="s">
        <v>8035</v>
      </c>
      <c r="B6147" s="2">
        <v>45727</v>
      </c>
      <c r="C6147" t="s">
        <v>10022</v>
      </c>
      <c r="D6147" t="s">
        <v>10033</v>
      </c>
      <c r="E6147" t="s">
        <v>10036</v>
      </c>
      <c r="F6147">
        <v>16</v>
      </c>
      <c r="G6147">
        <v>439.49</v>
      </c>
      <c r="H6147">
        <v>308.52999999999997</v>
      </c>
      <c r="I6147" t="s">
        <v>10039</v>
      </c>
      <c r="J6147">
        <f>F6147*G6147</f>
        <v>7031.84</v>
      </c>
      <c r="K6147">
        <f>F6147*H6147</f>
        <v>4936.4799999999996</v>
      </c>
      <c r="L6147">
        <f>J6147-K6147</f>
        <v>2095.3600000000006</v>
      </c>
      <c r="M6147" s="5">
        <f>L6147/J6147</f>
        <v>0.29798175157569007</v>
      </c>
      <c r="N6147" t="str">
        <f>IF(ISNA(VLOOKUP(A6147,'Returns Data'!A:A,1,0)),"No","Yes")</f>
        <v>No</v>
      </c>
      <c r="O6147" t="s">
        <v>10085</v>
      </c>
      <c r="P6147">
        <f>IFERROR(VLOOKUP(A6147,'Ratings Data'!A:C,3,0),"No Rating")</f>
        <v>2</v>
      </c>
      <c r="Q6147" t="s">
        <v>10057</v>
      </c>
      <c r="R6147" s="5">
        <f t="shared" si="95"/>
        <v>3.1982136886851031</v>
      </c>
    </row>
    <row r="6148" spans="1:18" x14ac:dyDescent="0.3">
      <c r="A6148" t="s">
        <v>8280</v>
      </c>
      <c r="B6148" s="2">
        <v>45727</v>
      </c>
      <c r="C6148" t="s">
        <v>10027</v>
      </c>
      <c r="D6148" t="s">
        <v>10032</v>
      </c>
      <c r="E6148" t="s">
        <v>10035</v>
      </c>
      <c r="F6148">
        <v>13</v>
      </c>
      <c r="G6148">
        <v>325.25</v>
      </c>
      <c r="H6148">
        <v>244.02</v>
      </c>
      <c r="I6148" t="s">
        <v>10039</v>
      </c>
      <c r="J6148">
        <f>F6148*G6148</f>
        <v>4228.25</v>
      </c>
      <c r="K6148">
        <f>F6148*H6148</f>
        <v>3172.26</v>
      </c>
      <c r="L6148">
        <f>J6148-K6148</f>
        <v>1055.9899999999998</v>
      </c>
      <c r="M6148" s="5">
        <f>L6148/J6148</f>
        <v>0.24974634896233661</v>
      </c>
      <c r="N6148" t="str">
        <f>IF(ISNA(VLOOKUP(A6148,'Returns Data'!A:A,1,0)),"No","Yes")</f>
        <v>No</v>
      </c>
      <c r="O6148" t="s">
        <v>10085</v>
      </c>
      <c r="P6148">
        <f>IFERROR(VLOOKUP(A6148,'Ratings Data'!A:C,3,0),"No Rating")</f>
        <v>1</v>
      </c>
      <c r="Q6148" t="s">
        <v>10057</v>
      </c>
      <c r="R6148" s="5">
        <f t="shared" ref="R6148:R6211" si="96">(J6148-J6147)/J6147</f>
        <v>-0.39869934469498736</v>
      </c>
    </row>
    <row r="6149" spans="1:18" x14ac:dyDescent="0.3">
      <c r="A6149" t="s">
        <v>9288</v>
      </c>
      <c r="B6149" s="2">
        <v>45727</v>
      </c>
      <c r="C6149" t="s">
        <v>10024</v>
      </c>
      <c r="D6149" t="s">
        <v>10029</v>
      </c>
      <c r="E6149" t="s">
        <v>10037</v>
      </c>
      <c r="F6149">
        <v>1</v>
      </c>
      <c r="G6149">
        <v>424</v>
      </c>
      <c r="H6149">
        <v>334.08</v>
      </c>
      <c r="I6149" t="s">
        <v>10039</v>
      </c>
      <c r="J6149">
        <f>F6149*G6149</f>
        <v>424</v>
      </c>
      <c r="K6149">
        <f>F6149*H6149</f>
        <v>334.08</v>
      </c>
      <c r="L6149">
        <f>J6149-K6149</f>
        <v>89.920000000000016</v>
      </c>
      <c r="M6149" s="5">
        <f>L6149/J6149</f>
        <v>0.21207547169811325</v>
      </c>
      <c r="N6149" t="str">
        <f>IF(ISNA(VLOOKUP(A6149,'Returns Data'!A:A,1,0)),"No","Yes")</f>
        <v>No</v>
      </c>
      <c r="O6149" t="s">
        <v>10085</v>
      </c>
      <c r="P6149" t="str">
        <f>IFERROR(VLOOKUP(A6149,'Ratings Data'!A:C,3,0),"No Rating")</f>
        <v>No Rating</v>
      </c>
      <c r="Q6149" t="s">
        <v>10057</v>
      </c>
      <c r="R6149" s="5">
        <f t="shared" si="96"/>
        <v>-0.89972210725477442</v>
      </c>
    </row>
    <row r="6150" spans="1:18" x14ac:dyDescent="0.3">
      <c r="A6150" t="s">
        <v>9323</v>
      </c>
      <c r="B6150" s="2">
        <v>45727</v>
      </c>
      <c r="C6150" t="s">
        <v>10017</v>
      </c>
      <c r="D6150" t="s">
        <v>10032</v>
      </c>
      <c r="E6150" t="s">
        <v>10034</v>
      </c>
      <c r="F6150">
        <v>8</v>
      </c>
      <c r="G6150">
        <v>110.93</v>
      </c>
      <c r="H6150">
        <v>72.430000000000007</v>
      </c>
      <c r="I6150" t="s">
        <v>10040</v>
      </c>
      <c r="J6150">
        <f>F6150*G6150</f>
        <v>887.44</v>
      </c>
      <c r="K6150">
        <f>F6150*H6150</f>
        <v>579.44000000000005</v>
      </c>
      <c r="L6150">
        <f>J6150-K6150</f>
        <v>308</v>
      </c>
      <c r="M6150" s="5">
        <f>L6150/J6150</f>
        <v>0.34706571711890377</v>
      </c>
      <c r="N6150" t="str">
        <f>IF(ISNA(VLOOKUP(A6150,'Returns Data'!A:A,1,0)),"No","Yes")</f>
        <v>No</v>
      </c>
      <c r="O6150" t="s">
        <v>10085</v>
      </c>
      <c r="P6150" t="str">
        <f>IFERROR(VLOOKUP(A6150,'Ratings Data'!A:C,3,0),"No Rating")</f>
        <v>No Rating</v>
      </c>
      <c r="Q6150" t="s">
        <v>10057</v>
      </c>
      <c r="R6150" s="5">
        <f t="shared" si="96"/>
        <v>1.0930188679245285</v>
      </c>
    </row>
    <row r="6151" spans="1:18" x14ac:dyDescent="0.3">
      <c r="A6151" t="s">
        <v>9926</v>
      </c>
      <c r="B6151" s="2">
        <v>45727</v>
      </c>
      <c r="C6151" t="s">
        <v>10013</v>
      </c>
      <c r="D6151" t="s">
        <v>10030</v>
      </c>
      <c r="E6151" t="s">
        <v>10034</v>
      </c>
      <c r="F6151">
        <v>19</v>
      </c>
      <c r="G6151">
        <v>57.32</v>
      </c>
      <c r="H6151">
        <v>46.82</v>
      </c>
      <c r="I6151" t="s">
        <v>10039</v>
      </c>
      <c r="J6151">
        <f>F6151*G6151</f>
        <v>1089.08</v>
      </c>
      <c r="K6151">
        <f>F6151*H6151</f>
        <v>889.58</v>
      </c>
      <c r="L6151">
        <f>J6151-K6151</f>
        <v>199.49999999999989</v>
      </c>
      <c r="M6151" s="5">
        <f>L6151/J6151</f>
        <v>0.18318213538032091</v>
      </c>
      <c r="N6151" t="str">
        <f>IF(ISNA(VLOOKUP(A6151,'Returns Data'!A:A,1,0)),"No","Yes")</f>
        <v>No</v>
      </c>
      <c r="O6151" t="s">
        <v>10085</v>
      </c>
      <c r="P6151" t="str">
        <f>IFERROR(VLOOKUP(A6151,'Ratings Data'!A:C,3,0),"No Rating")</f>
        <v>No Rating</v>
      </c>
      <c r="Q6151" t="s">
        <v>10057</v>
      </c>
      <c r="R6151" s="5">
        <f t="shared" si="96"/>
        <v>0.22721536103849257</v>
      </c>
    </row>
    <row r="6152" spans="1:18" x14ac:dyDescent="0.3">
      <c r="A6152" t="s">
        <v>994</v>
      </c>
      <c r="B6152" s="2">
        <v>45728</v>
      </c>
      <c r="C6152" t="s">
        <v>10026</v>
      </c>
      <c r="D6152" t="s">
        <v>10031</v>
      </c>
      <c r="E6152" t="s">
        <v>10037</v>
      </c>
      <c r="F6152">
        <v>4</v>
      </c>
      <c r="G6152">
        <v>107.31</v>
      </c>
      <c r="H6152">
        <v>90.15</v>
      </c>
      <c r="I6152" t="s">
        <v>10040</v>
      </c>
      <c r="J6152">
        <f>F6152*G6152</f>
        <v>429.24</v>
      </c>
      <c r="K6152">
        <f>F6152*H6152</f>
        <v>360.6</v>
      </c>
      <c r="L6152">
        <f>J6152-K6152</f>
        <v>68.639999999999986</v>
      </c>
      <c r="M6152" s="5">
        <f>L6152/J6152</f>
        <v>0.15991053955828904</v>
      </c>
      <c r="N6152" t="str">
        <f>IF(ISNA(VLOOKUP(A6152,'Returns Data'!A:A,1,0)),"No","Yes")</f>
        <v>No</v>
      </c>
      <c r="O6152" t="s">
        <v>10085</v>
      </c>
      <c r="P6152" t="str">
        <f>IFERROR(VLOOKUP(A6152,'Ratings Data'!A:C,3,0),"No Rating")</f>
        <v>No Rating</v>
      </c>
      <c r="Q6152" t="s">
        <v>10057</v>
      </c>
      <c r="R6152" s="5">
        <f t="shared" si="96"/>
        <v>-0.60586917398170925</v>
      </c>
    </row>
    <row r="6153" spans="1:18" x14ac:dyDescent="0.3">
      <c r="A6153" t="s">
        <v>2488</v>
      </c>
      <c r="B6153" s="2">
        <v>45728</v>
      </c>
      <c r="C6153" t="s">
        <v>10023</v>
      </c>
      <c r="D6153" t="s">
        <v>10033</v>
      </c>
      <c r="E6153" t="s">
        <v>10034</v>
      </c>
      <c r="F6153">
        <v>1</v>
      </c>
      <c r="G6153">
        <v>128.07</v>
      </c>
      <c r="H6153">
        <v>100.95</v>
      </c>
      <c r="I6153" t="s">
        <v>10039</v>
      </c>
      <c r="J6153">
        <f>F6153*G6153</f>
        <v>128.07</v>
      </c>
      <c r="K6153">
        <f>F6153*H6153</f>
        <v>100.95</v>
      </c>
      <c r="L6153">
        <f>J6153-K6153</f>
        <v>27.11999999999999</v>
      </c>
      <c r="M6153" s="5">
        <f>L6153/J6153</f>
        <v>0.2117591941906769</v>
      </c>
      <c r="N6153" t="str">
        <f>IF(ISNA(VLOOKUP(A6153,'Returns Data'!A:A,1,0)),"No","Yes")</f>
        <v>Yes</v>
      </c>
      <c r="O6153" t="str">
        <f>IFERROR(VLOOKUP(A6153,'Returns Data'!A:E,5,0),"No Returns")</f>
        <v>Customer Changed Mind</v>
      </c>
      <c r="P6153" t="str">
        <f>IFERROR(VLOOKUP(A6153,'Ratings Data'!A:C,3,0),"No Rating")</f>
        <v>No Rating</v>
      </c>
      <c r="Q6153" t="s">
        <v>10057</v>
      </c>
      <c r="R6153" s="5">
        <f t="shared" si="96"/>
        <v>-0.70163544870002803</v>
      </c>
    </row>
    <row r="6154" spans="1:18" x14ac:dyDescent="0.3">
      <c r="A6154" t="s">
        <v>3002</v>
      </c>
      <c r="B6154" s="2">
        <v>45728</v>
      </c>
      <c r="C6154" t="s">
        <v>10027</v>
      </c>
      <c r="D6154" t="s">
        <v>10032</v>
      </c>
      <c r="E6154" t="s">
        <v>10037</v>
      </c>
      <c r="F6154">
        <v>5</v>
      </c>
      <c r="G6154">
        <v>202.1</v>
      </c>
      <c r="H6154">
        <v>152.41</v>
      </c>
      <c r="I6154" t="s">
        <v>10040</v>
      </c>
      <c r="J6154">
        <f>F6154*G6154</f>
        <v>1010.5</v>
      </c>
      <c r="K6154">
        <f>F6154*H6154</f>
        <v>762.05</v>
      </c>
      <c r="L6154">
        <f>J6154-K6154</f>
        <v>248.45000000000005</v>
      </c>
      <c r="M6154" s="5">
        <f>L6154/J6154</f>
        <v>0.24586838198911434</v>
      </c>
      <c r="N6154" t="str">
        <f>IF(ISNA(VLOOKUP(A6154,'Returns Data'!A:A,1,0)),"No","Yes")</f>
        <v>No</v>
      </c>
      <c r="O6154" t="s">
        <v>10085</v>
      </c>
      <c r="P6154" t="str">
        <f>IFERROR(VLOOKUP(A6154,'Ratings Data'!A:C,3,0),"No Rating")</f>
        <v>No Rating</v>
      </c>
      <c r="Q6154" t="s">
        <v>10057</v>
      </c>
      <c r="R6154" s="5">
        <f t="shared" si="96"/>
        <v>6.8902162879675188</v>
      </c>
    </row>
    <row r="6155" spans="1:18" x14ac:dyDescent="0.3">
      <c r="A6155" t="s">
        <v>3928</v>
      </c>
      <c r="B6155" s="2">
        <v>45728</v>
      </c>
      <c r="C6155" t="s">
        <v>10022</v>
      </c>
      <c r="D6155" t="s">
        <v>10033</v>
      </c>
      <c r="E6155" t="s">
        <v>10037</v>
      </c>
      <c r="F6155">
        <v>11</v>
      </c>
      <c r="G6155">
        <v>305.27999999999997</v>
      </c>
      <c r="H6155">
        <v>193.38</v>
      </c>
      <c r="I6155" t="s">
        <v>10040</v>
      </c>
      <c r="J6155">
        <f>F6155*G6155</f>
        <v>3358.08</v>
      </c>
      <c r="K6155">
        <f>F6155*H6155</f>
        <v>2127.1799999999998</v>
      </c>
      <c r="L6155">
        <f>J6155-K6155</f>
        <v>1230.9000000000001</v>
      </c>
      <c r="M6155" s="5">
        <f>L6155/J6155</f>
        <v>0.3665487421383648</v>
      </c>
      <c r="N6155" t="str">
        <f>IF(ISNA(VLOOKUP(A6155,'Returns Data'!A:A,1,0)),"No","Yes")</f>
        <v>No</v>
      </c>
      <c r="O6155" t="s">
        <v>10085</v>
      </c>
      <c r="P6155" t="str">
        <f>IFERROR(VLOOKUP(A6155,'Ratings Data'!A:C,3,0),"No Rating")</f>
        <v>No Rating</v>
      </c>
      <c r="Q6155" t="s">
        <v>10057</v>
      </c>
      <c r="R6155" s="5">
        <f t="shared" si="96"/>
        <v>2.3231865413161801</v>
      </c>
    </row>
    <row r="6156" spans="1:18" x14ac:dyDescent="0.3">
      <c r="A6156" t="s">
        <v>4009</v>
      </c>
      <c r="B6156" s="2">
        <v>45728</v>
      </c>
      <c r="C6156" t="s">
        <v>10019</v>
      </c>
      <c r="D6156" t="s">
        <v>10031</v>
      </c>
      <c r="E6156" t="s">
        <v>10037</v>
      </c>
      <c r="F6156">
        <v>7</v>
      </c>
      <c r="G6156">
        <v>307.76</v>
      </c>
      <c r="H6156">
        <v>211.49</v>
      </c>
      <c r="I6156" t="s">
        <v>10040</v>
      </c>
      <c r="J6156">
        <f>F6156*G6156</f>
        <v>2154.3199999999997</v>
      </c>
      <c r="K6156">
        <f>F6156*H6156</f>
        <v>1480.43</v>
      </c>
      <c r="L6156">
        <f>J6156-K6156</f>
        <v>673.88999999999965</v>
      </c>
      <c r="M6156" s="5">
        <f>L6156/J6156</f>
        <v>0.31280868208994012</v>
      </c>
      <c r="N6156" t="str">
        <f>IF(ISNA(VLOOKUP(A6156,'Returns Data'!A:A,1,0)),"No","Yes")</f>
        <v>No</v>
      </c>
      <c r="O6156" t="s">
        <v>10085</v>
      </c>
      <c r="P6156" t="str">
        <f>IFERROR(VLOOKUP(A6156,'Ratings Data'!A:C,3,0),"No Rating")</f>
        <v>No Rating</v>
      </c>
      <c r="Q6156" t="s">
        <v>10057</v>
      </c>
      <c r="R6156" s="5">
        <f t="shared" si="96"/>
        <v>-0.35846674290070524</v>
      </c>
    </row>
    <row r="6157" spans="1:18" x14ac:dyDescent="0.3">
      <c r="A6157" t="s">
        <v>5961</v>
      </c>
      <c r="B6157" s="2">
        <v>45728</v>
      </c>
      <c r="C6157" t="s">
        <v>10017</v>
      </c>
      <c r="D6157" t="s">
        <v>10032</v>
      </c>
      <c r="E6157" t="s">
        <v>10037</v>
      </c>
      <c r="F6157">
        <v>9</v>
      </c>
      <c r="G6157">
        <v>383.14</v>
      </c>
      <c r="H6157">
        <v>325.95</v>
      </c>
      <c r="I6157" t="s">
        <v>10039</v>
      </c>
      <c r="J6157">
        <f>F6157*G6157</f>
        <v>3448.2599999999998</v>
      </c>
      <c r="K6157">
        <f>F6157*H6157</f>
        <v>2933.5499999999997</v>
      </c>
      <c r="L6157">
        <f>J6157-K6157</f>
        <v>514.71</v>
      </c>
      <c r="M6157" s="5">
        <f>L6157/J6157</f>
        <v>0.14926658662629849</v>
      </c>
      <c r="N6157" t="str">
        <f>IF(ISNA(VLOOKUP(A6157,'Returns Data'!A:A,1,0)),"No","Yes")</f>
        <v>No</v>
      </c>
      <c r="O6157" t="s">
        <v>10085</v>
      </c>
      <c r="P6157" t="str">
        <f>IFERROR(VLOOKUP(A6157,'Ratings Data'!A:C,3,0),"No Rating")</f>
        <v>No Rating</v>
      </c>
      <c r="Q6157" t="s">
        <v>10057</v>
      </c>
      <c r="R6157" s="5">
        <f t="shared" si="96"/>
        <v>0.60062571948457066</v>
      </c>
    </row>
    <row r="6158" spans="1:18" x14ac:dyDescent="0.3">
      <c r="A6158" t="s">
        <v>7090</v>
      </c>
      <c r="B6158" s="2">
        <v>45728</v>
      </c>
      <c r="C6158" t="s">
        <v>10026</v>
      </c>
      <c r="D6158" t="s">
        <v>10031</v>
      </c>
      <c r="E6158" t="s">
        <v>10035</v>
      </c>
      <c r="F6158">
        <v>7</v>
      </c>
      <c r="G6158">
        <v>143.79</v>
      </c>
      <c r="H6158">
        <v>90.26</v>
      </c>
      <c r="I6158" t="s">
        <v>10039</v>
      </c>
      <c r="J6158">
        <f>F6158*G6158</f>
        <v>1006.53</v>
      </c>
      <c r="K6158">
        <f>F6158*H6158</f>
        <v>631.82000000000005</v>
      </c>
      <c r="L6158">
        <f>J6158-K6158</f>
        <v>374.70999999999992</v>
      </c>
      <c r="M6158" s="5">
        <f>L6158/J6158</f>
        <v>0.37227901801237911</v>
      </c>
      <c r="N6158" t="str">
        <f>IF(ISNA(VLOOKUP(A6158,'Returns Data'!A:A,1,0)),"No","Yes")</f>
        <v>No</v>
      </c>
      <c r="O6158" t="s">
        <v>10085</v>
      </c>
      <c r="P6158" t="str">
        <f>IFERROR(VLOOKUP(A6158,'Ratings Data'!A:C,3,0),"No Rating")</f>
        <v>No Rating</v>
      </c>
      <c r="Q6158" t="s">
        <v>10057</v>
      </c>
      <c r="R6158" s="5">
        <f t="shared" si="96"/>
        <v>-0.70810495728280343</v>
      </c>
    </row>
    <row r="6159" spans="1:18" x14ac:dyDescent="0.3">
      <c r="A6159" t="s">
        <v>7611</v>
      </c>
      <c r="B6159" s="2">
        <v>45728</v>
      </c>
      <c r="C6159" t="s">
        <v>10020</v>
      </c>
      <c r="D6159" t="s">
        <v>10030</v>
      </c>
      <c r="E6159" t="s">
        <v>10038</v>
      </c>
      <c r="F6159">
        <v>7</v>
      </c>
      <c r="G6159">
        <v>447.85</v>
      </c>
      <c r="H6159">
        <v>356.71</v>
      </c>
      <c r="I6159" t="s">
        <v>10040</v>
      </c>
      <c r="J6159">
        <f>F6159*G6159</f>
        <v>3134.9500000000003</v>
      </c>
      <c r="K6159">
        <f>F6159*H6159</f>
        <v>2496.9699999999998</v>
      </c>
      <c r="L6159">
        <f>J6159-K6159</f>
        <v>637.98000000000047</v>
      </c>
      <c r="M6159" s="5">
        <f>L6159/J6159</f>
        <v>0.20350563804845387</v>
      </c>
      <c r="N6159" t="str">
        <f>IF(ISNA(VLOOKUP(A6159,'Returns Data'!A:A,1,0)),"No","Yes")</f>
        <v>No</v>
      </c>
      <c r="O6159" t="s">
        <v>10085</v>
      </c>
      <c r="P6159">
        <f>IFERROR(VLOOKUP(A6159,'Ratings Data'!A:C,3,0),"No Rating")</f>
        <v>3</v>
      </c>
      <c r="Q6159" t="s">
        <v>10057</v>
      </c>
      <c r="R6159" s="5">
        <f t="shared" si="96"/>
        <v>2.1146115863411921</v>
      </c>
    </row>
    <row r="6160" spans="1:18" x14ac:dyDescent="0.3">
      <c r="A6160" t="s">
        <v>8792</v>
      </c>
      <c r="B6160" s="2">
        <v>45728</v>
      </c>
      <c r="C6160" t="s">
        <v>10026</v>
      </c>
      <c r="D6160" t="s">
        <v>10031</v>
      </c>
      <c r="E6160" t="s">
        <v>10034</v>
      </c>
      <c r="F6160">
        <v>4</v>
      </c>
      <c r="G6160">
        <v>428.17</v>
      </c>
      <c r="H6160">
        <v>342.93</v>
      </c>
      <c r="I6160" t="s">
        <v>10039</v>
      </c>
      <c r="J6160">
        <f>F6160*G6160</f>
        <v>1712.68</v>
      </c>
      <c r="K6160">
        <f>F6160*H6160</f>
        <v>1371.72</v>
      </c>
      <c r="L6160">
        <f>J6160-K6160</f>
        <v>340.96000000000004</v>
      </c>
      <c r="M6160" s="5">
        <f>L6160/J6160</f>
        <v>0.19907980475044959</v>
      </c>
      <c r="N6160" t="str">
        <f>IF(ISNA(VLOOKUP(A6160,'Returns Data'!A:A,1,0)),"No","Yes")</f>
        <v>No</v>
      </c>
      <c r="O6160" t="s">
        <v>10085</v>
      </c>
      <c r="P6160" t="str">
        <f>IFERROR(VLOOKUP(A6160,'Ratings Data'!A:C,3,0),"No Rating")</f>
        <v>No Rating</v>
      </c>
      <c r="Q6160" t="s">
        <v>10057</v>
      </c>
      <c r="R6160" s="5">
        <f t="shared" si="96"/>
        <v>-0.45368187690393791</v>
      </c>
    </row>
    <row r="6161" spans="1:18" x14ac:dyDescent="0.3">
      <c r="A6161" t="s">
        <v>9110</v>
      </c>
      <c r="B6161" s="2">
        <v>45728</v>
      </c>
      <c r="C6161" t="s">
        <v>10028</v>
      </c>
      <c r="D6161" t="s">
        <v>10032</v>
      </c>
      <c r="E6161" t="s">
        <v>10034</v>
      </c>
      <c r="F6161">
        <v>3</v>
      </c>
      <c r="G6161">
        <v>312.93</v>
      </c>
      <c r="H6161">
        <v>237.19</v>
      </c>
      <c r="I6161" t="s">
        <v>10040</v>
      </c>
      <c r="J6161">
        <f>F6161*G6161</f>
        <v>938.79</v>
      </c>
      <c r="K6161">
        <f>F6161*H6161</f>
        <v>711.56999999999994</v>
      </c>
      <c r="L6161">
        <f>J6161-K6161</f>
        <v>227.22000000000003</v>
      </c>
      <c r="M6161" s="5">
        <f>L6161/J6161</f>
        <v>0.24203495989518425</v>
      </c>
      <c r="N6161" t="str">
        <f>IF(ISNA(VLOOKUP(A6161,'Returns Data'!A:A,1,0)),"No","Yes")</f>
        <v>No</v>
      </c>
      <c r="O6161" t="s">
        <v>10085</v>
      </c>
      <c r="P6161" t="str">
        <f>IFERROR(VLOOKUP(A6161,'Ratings Data'!A:C,3,0),"No Rating")</f>
        <v>No Rating</v>
      </c>
      <c r="Q6161" t="s">
        <v>10057</v>
      </c>
      <c r="R6161" s="5">
        <f t="shared" si="96"/>
        <v>-0.45185907466660441</v>
      </c>
    </row>
    <row r="6162" spans="1:18" x14ac:dyDescent="0.3">
      <c r="A6162" t="s">
        <v>271</v>
      </c>
      <c r="B6162" s="2">
        <v>45729</v>
      </c>
      <c r="C6162" t="s">
        <v>10024</v>
      </c>
      <c r="D6162" t="s">
        <v>10029</v>
      </c>
      <c r="E6162" t="s">
        <v>10035</v>
      </c>
      <c r="F6162">
        <v>19</v>
      </c>
      <c r="G6162">
        <v>467.73</v>
      </c>
      <c r="H6162">
        <v>411.58</v>
      </c>
      <c r="I6162" t="s">
        <v>10039</v>
      </c>
      <c r="J6162">
        <f>F6162*G6162</f>
        <v>8886.8700000000008</v>
      </c>
      <c r="K6162">
        <f>F6162*H6162</f>
        <v>7820.0199999999995</v>
      </c>
      <c r="L6162">
        <f>J6162-K6162</f>
        <v>1066.8500000000013</v>
      </c>
      <c r="M6162" s="5">
        <f>L6162/J6162</f>
        <v>0.12004789087721562</v>
      </c>
      <c r="N6162" t="str">
        <f>IF(ISNA(VLOOKUP(A6162,'Returns Data'!A:A,1,0)),"No","Yes")</f>
        <v>No</v>
      </c>
      <c r="O6162" t="s">
        <v>10085</v>
      </c>
      <c r="P6162" t="str">
        <f>IFERROR(VLOOKUP(A6162,'Ratings Data'!A:C,3,0),"No Rating")</f>
        <v>No Rating</v>
      </c>
      <c r="Q6162" t="s">
        <v>10057</v>
      </c>
      <c r="R6162" s="5">
        <f t="shared" si="96"/>
        <v>8.4663023679417133</v>
      </c>
    </row>
    <row r="6163" spans="1:18" x14ac:dyDescent="0.3">
      <c r="A6163" t="s">
        <v>284</v>
      </c>
      <c r="B6163" s="2">
        <v>45729</v>
      </c>
      <c r="C6163" t="s">
        <v>10015</v>
      </c>
      <c r="D6163" t="s">
        <v>10031</v>
      </c>
      <c r="E6163" t="s">
        <v>10038</v>
      </c>
      <c r="F6163">
        <v>11</v>
      </c>
      <c r="G6163">
        <v>111.89</v>
      </c>
      <c r="H6163">
        <v>80.13</v>
      </c>
      <c r="I6163" t="s">
        <v>10040</v>
      </c>
      <c r="J6163">
        <f>F6163*G6163</f>
        <v>1230.79</v>
      </c>
      <c r="K6163">
        <f>F6163*H6163</f>
        <v>881.43</v>
      </c>
      <c r="L6163">
        <f>J6163-K6163</f>
        <v>349.36</v>
      </c>
      <c r="M6163" s="5">
        <f>L6163/J6163</f>
        <v>0.28385021002770583</v>
      </c>
      <c r="N6163" t="str">
        <f>IF(ISNA(VLOOKUP(A6163,'Returns Data'!A:A,1,0)),"No","Yes")</f>
        <v>No</v>
      </c>
      <c r="O6163" t="s">
        <v>10085</v>
      </c>
      <c r="P6163" t="str">
        <f>IFERROR(VLOOKUP(A6163,'Ratings Data'!A:C,3,0),"No Rating")</f>
        <v>No Rating</v>
      </c>
      <c r="Q6163" t="s">
        <v>10057</v>
      </c>
      <c r="R6163" s="5">
        <f t="shared" si="96"/>
        <v>-0.86150466924800295</v>
      </c>
    </row>
    <row r="6164" spans="1:18" x14ac:dyDescent="0.3">
      <c r="A6164" t="s">
        <v>847</v>
      </c>
      <c r="B6164" s="2">
        <v>45729</v>
      </c>
      <c r="C6164" t="s">
        <v>10021</v>
      </c>
      <c r="D6164" t="s">
        <v>10031</v>
      </c>
      <c r="E6164" t="s">
        <v>10037</v>
      </c>
      <c r="F6164">
        <v>10</v>
      </c>
      <c r="G6164">
        <v>396.57</v>
      </c>
      <c r="H6164">
        <v>278.87</v>
      </c>
      <c r="I6164" t="s">
        <v>10039</v>
      </c>
      <c r="J6164">
        <f>F6164*G6164</f>
        <v>3965.7</v>
      </c>
      <c r="K6164">
        <f>F6164*H6164</f>
        <v>2788.7</v>
      </c>
      <c r="L6164">
        <f>J6164-K6164</f>
        <v>1177</v>
      </c>
      <c r="M6164" s="5">
        <f>L6164/J6164</f>
        <v>0.29679501727311697</v>
      </c>
      <c r="N6164" t="str">
        <f>IF(ISNA(VLOOKUP(A6164,'Returns Data'!A:A,1,0)),"No","Yes")</f>
        <v>No</v>
      </c>
      <c r="O6164" t="s">
        <v>10085</v>
      </c>
      <c r="P6164" t="str">
        <f>IFERROR(VLOOKUP(A6164,'Ratings Data'!A:C,3,0),"No Rating")</f>
        <v>No Rating</v>
      </c>
      <c r="Q6164" t="s">
        <v>10057</v>
      </c>
      <c r="R6164" s="5">
        <f t="shared" si="96"/>
        <v>2.2220768774526931</v>
      </c>
    </row>
    <row r="6165" spans="1:18" x14ac:dyDescent="0.3">
      <c r="A6165" t="s">
        <v>1159</v>
      </c>
      <c r="B6165" s="2">
        <v>45729</v>
      </c>
      <c r="C6165" t="s">
        <v>10011</v>
      </c>
      <c r="D6165" t="s">
        <v>10029</v>
      </c>
      <c r="E6165" t="s">
        <v>10037</v>
      </c>
      <c r="F6165">
        <v>5</v>
      </c>
      <c r="G6165">
        <v>295.02999999999997</v>
      </c>
      <c r="H6165">
        <v>213.77</v>
      </c>
      <c r="I6165" t="s">
        <v>10040</v>
      </c>
      <c r="J6165">
        <f>F6165*G6165</f>
        <v>1475.1499999999999</v>
      </c>
      <c r="K6165">
        <f>F6165*H6165</f>
        <v>1068.8500000000001</v>
      </c>
      <c r="L6165">
        <f>J6165-K6165</f>
        <v>406.29999999999973</v>
      </c>
      <c r="M6165" s="5">
        <f>L6165/J6165</f>
        <v>0.27542961732705135</v>
      </c>
      <c r="N6165" t="str">
        <f>IF(ISNA(VLOOKUP(A6165,'Returns Data'!A:A,1,0)),"No","Yes")</f>
        <v>No</v>
      </c>
      <c r="O6165" t="s">
        <v>10085</v>
      </c>
      <c r="P6165" t="str">
        <f>IFERROR(VLOOKUP(A6165,'Ratings Data'!A:C,3,0),"No Rating")</f>
        <v>No Rating</v>
      </c>
      <c r="Q6165" t="s">
        <v>10057</v>
      </c>
      <c r="R6165" s="5">
        <f t="shared" si="96"/>
        <v>-0.62802279547116535</v>
      </c>
    </row>
    <row r="6166" spans="1:18" x14ac:dyDescent="0.3">
      <c r="A6166" t="s">
        <v>1518</v>
      </c>
      <c r="B6166" s="2">
        <v>45729</v>
      </c>
      <c r="C6166" t="s">
        <v>10025</v>
      </c>
      <c r="D6166" t="s">
        <v>10033</v>
      </c>
      <c r="E6166" t="s">
        <v>10036</v>
      </c>
      <c r="F6166">
        <v>3</v>
      </c>
      <c r="G6166">
        <v>67.42</v>
      </c>
      <c r="H6166">
        <v>53.19</v>
      </c>
      <c r="I6166" t="s">
        <v>10040</v>
      </c>
      <c r="J6166">
        <f>F6166*G6166</f>
        <v>202.26</v>
      </c>
      <c r="K6166">
        <f>F6166*H6166</f>
        <v>159.57</v>
      </c>
      <c r="L6166">
        <f>J6166-K6166</f>
        <v>42.69</v>
      </c>
      <c r="M6166" s="5">
        <f>L6166/J6166</f>
        <v>0.21106496588549392</v>
      </c>
      <c r="N6166" t="str">
        <f>IF(ISNA(VLOOKUP(A6166,'Returns Data'!A:A,1,0)),"No","Yes")</f>
        <v>No</v>
      </c>
      <c r="O6166" t="s">
        <v>10085</v>
      </c>
      <c r="P6166" t="str">
        <f>IFERROR(VLOOKUP(A6166,'Ratings Data'!A:C,3,0),"No Rating")</f>
        <v>No Rating</v>
      </c>
      <c r="Q6166" t="s">
        <v>10057</v>
      </c>
      <c r="R6166" s="5">
        <f t="shared" si="96"/>
        <v>-0.86288851981154457</v>
      </c>
    </row>
    <row r="6167" spans="1:18" x14ac:dyDescent="0.3">
      <c r="A6167" t="s">
        <v>2051</v>
      </c>
      <c r="B6167" s="2">
        <v>45729</v>
      </c>
      <c r="C6167" t="s">
        <v>10022</v>
      </c>
      <c r="D6167" t="s">
        <v>10033</v>
      </c>
      <c r="E6167" t="s">
        <v>10034</v>
      </c>
      <c r="F6167">
        <v>17</v>
      </c>
      <c r="G6167">
        <v>453.58</v>
      </c>
      <c r="H6167">
        <v>401.55</v>
      </c>
      <c r="I6167" t="s">
        <v>10039</v>
      </c>
      <c r="J6167">
        <f>F6167*G6167</f>
        <v>7710.86</v>
      </c>
      <c r="K6167">
        <f>F6167*H6167</f>
        <v>6826.35</v>
      </c>
      <c r="L6167">
        <f>J6167-K6167</f>
        <v>884.50999999999931</v>
      </c>
      <c r="M6167" s="5">
        <f>L6167/J6167</f>
        <v>0.11470964328233159</v>
      </c>
      <c r="N6167" t="str">
        <f>IF(ISNA(VLOOKUP(A6167,'Returns Data'!A:A,1,0)),"No","Yes")</f>
        <v>No</v>
      </c>
      <c r="O6167" t="s">
        <v>10085</v>
      </c>
      <c r="P6167" t="str">
        <f>IFERROR(VLOOKUP(A6167,'Ratings Data'!A:C,3,0),"No Rating")</f>
        <v>No Rating</v>
      </c>
      <c r="Q6167" t="s">
        <v>10057</v>
      </c>
      <c r="R6167" s="5">
        <f t="shared" si="96"/>
        <v>37.123504400276872</v>
      </c>
    </row>
    <row r="6168" spans="1:18" x14ac:dyDescent="0.3">
      <c r="A6168" t="s">
        <v>2150</v>
      </c>
      <c r="B6168" s="2">
        <v>45729</v>
      </c>
      <c r="C6168" t="s">
        <v>10028</v>
      </c>
      <c r="D6168" t="s">
        <v>10032</v>
      </c>
      <c r="E6168" t="s">
        <v>10037</v>
      </c>
      <c r="F6168">
        <v>10</v>
      </c>
      <c r="G6168">
        <v>114.68</v>
      </c>
      <c r="H6168">
        <v>81.819999999999993</v>
      </c>
      <c r="I6168" t="s">
        <v>10040</v>
      </c>
      <c r="J6168">
        <f>F6168*G6168</f>
        <v>1146.8000000000002</v>
      </c>
      <c r="K6168">
        <f>F6168*H6168</f>
        <v>818.19999999999993</v>
      </c>
      <c r="L6168">
        <f>J6168-K6168</f>
        <v>328.60000000000025</v>
      </c>
      <c r="M6168" s="5">
        <f>L6168/J6168</f>
        <v>0.28653644925008737</v>
      </c>
      <c r="N6168" t="str">
        <f>IF(ISNA(VLOOKUP(A6168,'Returns Data'!A:A,1,0)),"No","Yes")</f>
        <v>No</v>
      </c>
      <c r="O6168" t="s">
        <v>10085</v>
      </c>
      <c r="P6168" t="str">
        <f>IFERROR(VLOOKUP(A6168,'Ratings Data'!A:C,3,0),"No Rating")</f>
        <v>No Rating</v>
      </c>
      <c r="Q6168" t="s">
        <v>10057</v>
      </c>
      <c r="R6168" s="5">
        <f t="shared" si="96"/>
        <v>-0.85127469568893743</v>
      </c>
    </row>
    <row r="6169" spans="1:18" x14ac:dyDescent="0.3">
      <c r="A6169" t="s">
        <v>2240</v>
      </c>
      <c r="B6169" s="2">
        <v>45729</v>
      </c>
      <c r="C6169" t="s">
        <v>10019</v>
      </c>
      <c r="D6169" t="s">
        <v>10031</v>
      </c>
      <c r="E6169" t="s">
        <v>10034</v>
      </c>
      <c r="F6169">
        <v>6</v>
      </c>
      <c r="G6169">
        <v>134.93</v>
      </c>
      <c r="H6169">
        <v>116.74</v>
      </c>
      <c r="I6169" t="s">
        <v>10039</v>
      </c>
      <c r="J6169">
        <f>F6169*G6169</f>
        <v>809.58</v>
      </c>
      <c r="K6169">
        <f>F6169*H6169</f>
        <v>700.43999999999994</v>
      </c>
      <c r="L6169">
        <f>J6169-K6169</f>
        <v>109.1400000000001</v>
      </c>
      <c r="M6169" s="5">
        <f>L6169/J6169</f>
        <v>0.13481064255539921</v>
      </c>
      <c r="N6169" t="str">
        <f>IF(ISNA(VLOOKUP(A6169,'Returns Data'!A:A,1,0)),"No","Yes")</f>
        <v>No</v>
      </c>
      <c r="O6169" t="s">
        <v>10085</v>
      </c>
      <c r="P6169" t="str">
        <f>IFERROR(VLOOKUP(A6169,'Ratings Data'!A:C,3,0),"No Rating")</f>
        <v>No Rating</v>
      </c>
      <c r="Q6169" t="s">
        <v>10057</v>
      </c>
      <c r="R6169" s="5">
        <f t="shared" si="96"/>
        <v>-0.29405301709103598</v>
      </c>
    </row>
    <row r="6170" spans="1:18" x14ac:dyDescent="0.3">
      <c r="A6170" t="s">
        <v>2404</v>
      </c>
      <c r="B6170" s="2">
        <v>45729</v>
      </c>
      <c r="C6170" t="s">
        <v>10028</v>
      </c>
      <c r="D6170" t="s">
        <v>10032</v>
      </c>
      <c r="E6170" t="s">
        <v>10035</v>
      </c>
      <c r="F6170">
        <v>19</v>
      </c>
      <c r="G6170">
        <v>336.49</v>
      </c>
      <c r="H6170">
        <v>236.68</v>
      </c>
      <c r="I6170" t="s">
        <v>10039</v>
      </c>
      <c r="J6170">
        <f>F6170*G6170</f>
        <v>6393.31</v>
      </c>
      <c r="K6170">
        <f>F6170*H6170</f>
        <v>4496.92</v>
      </c>
      <c r="L6170">
        <f>J6170-K6170</f>
        <v>1896.3900000000003</v>
      </c>
      <c r="M6170" s="5">
        <f>L6170/J6170</f>
        <v>0.29662099913816165</v>
      </c>
      <c r="N6170" t="str">
        <f>IF(ISNA(VLOOKUP(A6170,'Returns Data'!A:A,1,0)),"No","Yes")</f>
        <v>No</v>
      </c>
      <c r="O6170" t="s">
        <v>10085</v>
      </c>
      <c r="P6170" t="str">
        <f>IFERROR(VLOOKUP(A6170,'Ratings Data'!A:C,3,0),"No Rating")</f>
        <v>No Rating</v>
      </c>
      <c r="Q6170" t="s">
        <v>10057</v>
      </c>
      <c r="R6170" s="5">
        <f t="shared" si="96"/>
        <v>6.8970700857234615</v>
      </c>
    </row>
    <row r="6171" spans="1:18" x14ac:dyDescent="0.3">
      <c r="A6171" t="s">
        <v>2769</v>
      </c>
      <c r="B6171" s="2">
        <v>45729</v>
      </c>
      <c r="C6171" t="s">
        <v>10026</v>
      </c>
      <c r="D6171" t="s">
        <v>10031</v>
      </c>
      <c r="E6171" t="s">
        <v>10035</v>
      </c>
      <c r="F6171">
        <v>6</v>
      </c>
      <c r="G6171">
        <v>434.34</v>
      </c>
      <c r="H6171">
        <v>355.19</v>
      </c>
      <c r="I6171" t="s">
        <v>10040</v>
      </c>
      <c r="J6171">
        <f>F6171*G6171</f>
        <v>2606.04</v>
      </c>
      <c r="K6171">
        <f>F6171*H6171</f>
        <v>2131.14</v>
      </c>
      <c r="L6171">
        <f>J6171-K6171</f>
        <v>474.90000000000009</v>
      </c>
      <c r="M6171" s="5">
        <f>L6171/J6171</f>
        <v>0.18223051065985177</v>
      </c>
      <c r="N6171" t="str">
        <f>IF(ISNA(VLOOKUP(A6171,'Returns Data'!A:A,1,0)),"No","Yes")</f>
        <v>No</v>
      </c>
      <c r="O6171" t="s">
        <v>10085</v>
      </c>
      <c r="P6171" t="str">
        <f>IFERROR(VLOOKUP(A6171,'Ratings Data'!A:C,3,0),"No Rating")</f>
        <v>No Rating</v>
      </c>
      <c r="Q6171" t="s">
        <v>10057</v>
      </c>
      <c r="R6171" s="5">
        <f t="shared" si="96"/>
        <v>-0.59238015988588077</v>
      </c>
    </row>
    <row r="6172" spans="1:18" x14ac:dyDescent="0.3">
      <c r="A6172" t="s">
        <v>3464</v>
      </c>
      <c r="B6172" s="2">
        <v>45729</v>
      </c>
      <c r="C6172" t="s">
        <v>10014</v>
      </c>
      <c r="D6172" t="s">
        <v>10030</v>
      </c>
      <c r="E6172" t="s">
        <v>10036</v>
      </c>
      <c r="F6172">
        <v>1</v>
      </c>
      <c r="G6172">
        <v>412.84</v>
      </c>
      <c r="H6172">
        <v>301.25</v>
      </c>
      <c r="I6172" t="s">
        <v>10039</v>
      </c>
      <c r="J6172">
        <f>F6172*G6172</f>
        <v>412.84</v>
      </c>
      <c r="K6172">
        <f>F6172*H6172</f>
        <v>301.25</v>
      </c>
      <c r="L6172">
        <f>J6172-K6172</f>
        <v>111.58999999999997</v>
      </c>
      <c r="M6172" s="5">
        <f>L6172/J6172</f>
        <v>0.27029842069566901</v>
      </c>
      <c r="N6172" t="str">
        <f>IF(ISNA(VLOOKUP(A6172,'Returns Data'!A:A,1,0)),"No","Yes")</f>
        <v>Yes</v>
      </c>
      <c r="O6172" t="str">
        <f>IFERROR(VLOOKUP(A6172,'Returns Data'!A:E,5,0),"No Returns")</f>
        <v>Damaged</v>
      </c>
      <c r="P6172" t="str">
        <f>IFERROR(VLOOKUP(A6172,'Ratings Data'!A:C,3,0),"No Rating")</f>
        <v>No Rating</v>
      </c>
      <c r="Q6172" t="s">
        <v>10057</v>
      </c>
      <c r="R6172" s="5">
        <f t="shared" si="96"/>
        <v>-0.84158339856640718</v>
      </c>
    </row>
    <row r="6173" spans="1:18" x14ac:dyDescent="0.3">
      <c r="A6173" t="s">
        <v>3680</v>
      </c>
      <c r="B6173" s="2">
        <v>45729</v>
      </c>
      <c r="C6173" t="s">
        <v>10015</v>
      </c>
      <c r="D6173" t="s">
        <v>10031</v>
      </c>
      <c r="E6173" t="s">
        <v>10035</v>
      </c>
      <c r="F6173">
        <v>6</v>
      </c>
      <c r="G6173">
        <v>84.96</v>
      </c>
      <c r="H6173">
        <v>63.74</v>
      </c>
      <c r="I6173" t="s">
        <v>10039</v>
      </c>
      <c r="J6173">
        <f>F6173*G6173</f>
        <v>509.76</v>
      </c>
      <c r="K6173">
        <f>F6173*H6173</f>
        <v>382.44</v>
      </c>
      <c r="L6173">
        <f>J6173-K6173</f>
        <v>127.32</v>
      </c>
      <c r="M6173" s="5">
        <f>L6173/J6173</f>
        <v>0.24976459510357815</v>
      </c>
      <c r="N6173" t="str">
        <f>IF(ISNA(VLOOKUP(A6173,'Returns Data'!A:A,1,0)),"No","Yes")</f>
        <v>No</v>
      </c>
      <c r="O6173" t="s">
        <v>10085</v>
      </c>
      <c r="P6173">
        <f>IFERROR(VLOOKUP(A6173,'Ratings Data'!A:C,3,0),"No Rating")</f>
        <v>3</v>
      </c>
      <c r="Q6173" t="s">
        <v>10057</v>
      </c>
      <c r="R6173" s="5">
        <f t="shared" si="96"/>
        <v>0.23476407324871626</v>
      </c>
    </row>
    <row r="6174" spans="1:18" x14ac:dyDescent="0.3">
      <c r="A6174" t="s">
        <v>3688</v>
      </c>
      <c r="B6174" s="2">
        <v>45729</v>
      </c>
      <c r="C6174" t="s">
        <v>10014</v>
      </c>
      <c r="D6174" t="s">
        <v>10030</v>
      </c>
      <c r="E6174" t="s">
        <v>10038</v>
      </c>
      <c r="F6174">
        <v>5</v>
      </c>
      <c r="G6174">
        <v>467.43</v>
      </c>
      <c r="H6174">
        <v>406.99</v>
      </c>
      <c r="I6174" t="s">
        <v>10039</v>
      </c>
      <c r="J6174">
        <f>F6174*G6174</f>
        <v>2337.15</v>
      </c>
      <c r="K6174">
        <f>F6174*H6174</f>
        <v>2034.95</v>
      </c>
      <c r="L6174">
        <f>J6174-K6174</f>
        <v>302.20000000000005</v>
      </c>
      <c r="M6174" s="5">
        <f>L6174/J6174</f>
        <v>0.12930278330445202</v>
      </c>
      <c r="N6174" t="str">
        <f>IF(ISNA(VLOOKUP(A6174,'Returns Data'!A:A,1,0)),"No","Yes")</f>
        <v>Yes</v>
      </c>
      <c r="O6174" t="str">
        <f>IFERROR(VLOOKUP(A6174,'Returns Data'!A:E,5,0),"No Returns")</f>
        <v>Customer Changed Mind</v>
      </c>
      <c r="P6174" t="str">
        <f>IFERROR(VLOOKUP(A6174,'Ratings Data'!A:C,3,0),"No Rating")</f>
        <v>No Rating</v>
      </c>
      <c r="Q6174" t="s">
        <v>10057</v>
      </c>
      <c r="R6174" s="5">
        <f t="shared" si="96"/>
        <v>3.5848046139359702</v>
      </c>
    </row>
    <row r="6175" spans="1:18" x14ac:dyDescent="0.3">
      <c r="A6175" t="s">
        <v>3799</v>
      </c>
      <c r="B6175" s="2">
        <v>45729</v>
      </c>
      <c r="C6175" t="s">
        <v>10019</v>
      </c>
      <c r="D6175" t="s">
        <v>10031</v>
      </c>
      <c r="E6175" t="s">
        <v>10036</v>
      </c>
      <c r="F6175">
        <v>6</v>
      </c>
      <c r="G6175">
        <v>154.16999999999999</v>
      </c>
      <c r="H6175">
        <v>135.53</v>
      </c>
      <c r="I6175" t="s">
        <v>10039</v>
      </c>
      <c r="J6175">
        <f>F6175*G6175</f>
        <v>925.02</v>
      </c>
      <c r="K6175">
        <f>F6175*H6175</f>
        <v>813.18000000000006</v>
      </c>
      <c r="L6175">
        <f>J6175-K6175</f>
        <v>111.83999999999992</v>
      </c>
      <c r="M6175" s="5">
        <f>L6175/J6175</f>
        <v>0.12090549393526617</v>
      </c>
      <c r="N6175" t="str">
        <f>IF(ISNA(VLOOKUP(A6175,'Returns Data'!A:A,1,0)),"No","Yes")</f>
        <v>No</v>
      </c>
      <c r="O6175" t="s">
        <v>10085</v>
      </c>
      <c r="P6175" t="str">
        <f>IFERROR(VLOOKUP(A6175,'Ratings Data'!A:C,3,0),"No Rating")</f>
        <v>No Rating</v>
      </c>
      <c r="Q6175" t="s">
        <v>10057</v>
      </c>
      <c r="R6175" s="5">
        <f t="shared" si="96"/>
        <v>-0.60421025608112444</v>
      </c>
    </row>
    <row r="6176" spans="1:18" x14ac:dyDescent="0.3">
      <c r="A6176" t="s">
        <v>4050</v>
      </c>
      <c r="B6176" s="2">
        <v>45729</v>
      </c>
      <c r="C6176" t="s">
        <v>10011</v>
      </c>
      <c r="D6176" t="s">
        <v>10029</v>
      </c>
      <c r="E6176" t="s">
        <v>10036</v>
      </c>
      <c r="F6176">
        <v>14</v>
      </c>
      <c r="G6176">
        <v>468.65</v>
      </c>
      <c r="H6176">
        <v>401.94</v>
      </c>
      <c r="I6176" t="s">
        <v>10040</v>
      </c>
      <c r="J6176">
        <f>F6176*G6176</f>
        <v>6561.0999999999995</v>
      </c>
      <c r="K6176">
        <f>F6176*H6176</f>
        <v>5627.16</v>
      </c>
      <c r="L6176">
        <f>J6176-K6176</f>
        <v>933.9399999999996</v>
      </c>
      <c r="M6176" s="5">
        <f>L6176/J6176</f>
        <v>0.14234503360716949</v>
      </c>
      <c r="N6176" t="str">
        <f>IF(ISNA(VLOOKUP(A6176,'Returns Data'!A:A,1,0)),"No","Yes")</f>
        <v>No</v>
      </c>
      <c r="O6176" t="s">
        <v>10085</v>
      </c>
      <c r="P6176" t="str">
        <f>IFERROR(VLOOKUP(A6176,'Ratings Data'!A:C,3,0),"No Rating")</f>
        <v>No Rating</v>
      </c>
      <c r="Q6176" t="s">
        <v>10057</v>
      </c>
      <c r="R6176" s="5">
        <f t="shared" si="96"/>
        <v>6.0929277204817192</v>
      </c>
    </row>
    <row r="6177" spans="1:18" x14ac:dyDescent="0.3">
      <c r="A6177" t="s">
        <v>4133</v>
      </c>
      <c r="B6177" s="2">
        <v>45729</v>
      </c>
      <c r="C6177" t="s">
        <v>10011</v>
      </c>
      <c r="D6177" t="s">
        <v>10029</v>
      </c>
      <c r="E6177" t="s">
        <v>10036</v>
      </c>
      <c r="F6177">
        <v>16</v>
      </c>
      <c r="G6177">
        <v>177.96</v>
      </c>
      <c r="H6177">
        <v>159.13999999999999</v>
      </c>
      <c r="I6177" t="s">
        <v>10039</v>
      </c>
      <c r="J6177">
        <f>F6177*G6177</f>
        <v>2847.36</v>
      </c>
      <c r="K6177">
        <f>F6177*H6177</f>
        <v>2546.2399999999998</v>
      </c>
      <c r="L6177">
        <f>J6177-K6177</f>
        <v>301.12000000000035</v>
      </c>
      <c r="M6177" s="5">
        <f>L6177/J6177</f>
        <v>0.10575410204540357</v>
      </c>
      <c r="N6177" t="str">
        <f>IF(ISNA(VLOOKUP(A6177,'Returns Data'!A:A,1,0)),"No","Yes")</f>
        <v>No</v>
      </c>
      <c r="O6177" t="s">
        <v>10085</v>
      </c>
      <c r="P6177" t="str">
        <f>IFERROR(VLOOKUP(A6177,'Ratings Data'!A:C,3,0),"No Rating")</f>
        <v>No Rating</v>
      </c>
      <c r="Q6177" t="s">
        <v>10057</v>
      </c>
      <c r="R6177" s="5">
        <f t="shared" si="96"/>
        <v>-0.56602398987974567</v>
      </c>
    </row>
    <row r="6178" spans="1:18" x14ac:dyDescent="0.3">
      <c r="A6178" t="s">
        <v>4161</v>
      </c>
      <c r="B6178" s="2">
        <v>45729</v>
      </c>
      <c r="C6178" t="s">
        <v>10010</v>
      </c>
      <c r="D6178" t="s">
        <v>10029</v>
      </c>
      <c r="E6178" t="s">
        <v>10037</v>
      </c>
      <c r="F6178">
        <v>9</v>
      </c>
      <c r="G6178">
        <v>84.8</v>
      </c>
      <c r="H6178">
        <v>58.5</v>
      </c>
      <c r="I6178" t="s">
        <v>10040</v>
      </c>
      <c r="J6178">
        <f>F6178*G6178</f>
        <v>763.19999999999993</v>
      </c>
      <c r="K6178">
        <f>F6178*H6178</f>
        <v>526.5</v>
      </c>
      <c r="L6178">
        <f>J6178-K6178</f>
        <v>236.69999999999993</v>
      </c>
      <c r="M6178" s="5">
        <f>L6178/J6178</f>
        <v>0.31014150943396218</v>
      </c>
      <c r="N6178" t="str">
        <f>IF(ISNA(VLOOKUP(A6178,'Returns Data'!A:A,1,0)),"No","Yes")</f>
        <v>No</v>
      </c>
      <c r="O6178" t="s">
        <v>10085</v>
      </c>
      <c r="P6178">
        <f>IFERROR(VLOOKUP(A6178,'Ratings Data'!A:C,3,0),"No Rating")</f>
        <v>2</v>
      </c>
      <c r="Q6178" t="s">
        <v>10057</v>
      </c>
      <c r="R6178" s="5">
        <f t="shared" si="96"/>
        <v>-0.73196223870532706</v>
      </c>
    </row>
    <row r="6179" spans="1:18" x14ac:dyDescent="0.3">
      <c r="A6179" t="s">
        <v>4848</v>
      </c>
      <c r="B6179" s="2">
        <v>45729</v>
      </c>
      <c r="C6179" t="s">
        <v>10011</v>
      </c>
      <c r="D6179" t="s">
        <v>10029</v>
      </c>
      <c r="E6179" t="s">
        <v>10034</v>
      </c>
      <c r="F6179">
        <v>14</v>
      </c>
      <c r="G6179">
        <v>55.46</v>
      </c>
      <c r="H6179">
        <v>47.26</v>
      </c>
      <c r="I6179" t="s">
        <v>10039</v>
      </c>
      <c r="J6179">
        <f>F6179*G6179</f>
        <v>776.44</v>
      </c>
      <c r="K6179">
        <f>F6179*H6179</f>
        <v>661.64</v>
      </c>
      <c r="L6179">
        <f>J6179-K6179</f>
        <v>114.80000000000007</v>
      </c>
      <c r="M6179" s="5">
        <f>L6179/J6179</f>
        <v>0.14785430941218905</v>
      </c>
      <c r="N6179" t="str">
        <f>IF(ISNA(VLOOKUP(A6179,'Returns Data'!A:A,1,0)),"No","Yes")</f>
        <v>No</v>
      </c>
      <c r="O6179" t="s">
        <v>10085</v>
      </c>
      <c r="P6179" t="str">
        <f>IFERROR(VLOOKUP(A6179,'Ratings Data'!A:C,3,0),"No Rating")</f>
        <v>No Rating</v>
      </c>
      <c r="Q6179" t="s">
        <v>10057</v>
      </c>
      <c r="R6179" s="5">
        <f t="shared" si="96"/>
        <v>1.7348008385744396E-2</v>
      </c>
    </row>
    <row r="6180" spans="1:18" x14ac:dyDescent="0.3">
      <c r="A6180" t="s">
        <v>4875</v>
      </c>
      <c r="B6180" s="2">
        <v>45729</v>
      </c>
      <c r="C6180" t="s">
        <v>10021</v>
      </c>
      <c r="D6180" t="s">
        <v>10031</v>
      </c>
      <c r="E6180" t="s">
        <v>10035</v>
      </c>
      <c r="F6180">
        <v>17</v>
      </c>
      <c r="G6180">
        <v>477.42</v>
      </c>
      <c r="H6180">
        <v>304.79000000000002</v>
      </c>
      <c r="I6180" t="s">
        <v>10039</v>
      </c>
      <c r="J6180">
        <f>F6180*G6180</f>
        <v>8116.14</v>
      </c>
      <c r="K6180">
        <f>F6180*H6180</f>
        <v>5181.43</v>
      </c>
      <c r="L6180">
        <f>J6180-K6180</f>
        <v>2934.71</v>
      </c>
      <c r="M6180" s="5">
        <f>L6180/J6180</f>
        <v>0.36158937623057263</v>
      </c>
      <c r="N6180" t="str">
        <f>IF(ISNA(VLOOKUP(A6180,'Returns Data'!A:A,1,0)),"No","Yes")</f>
        <v>No</v>
      </c>
      <c r="O6180" t="s">
        <v>10085</v>
      </c>
      <c r="P6180" t="str">
        <f>IFERROR(VLOOKUP(A6180,'Ratings Data'!A:C,3,0),"No Rating")</f>
        <v>No Rating</v>
      </c>
      <c r="Q6180" t="s">
        <v>10057</v>
      </c>
      <c r="R6180" s="5">
        <f t="shared" si="96"/>
        <v>9.4530163309463706</v>
      </c>
    </row>
    <row r="6181" spans="1:18" x14ac:dyDescent="0.3">
      <c r="A6181" t="s">
        <v>5001</v>
      </c>
      <c r="B6181" s="2">
        <v>45729</v>
      </c>
      <c r="C6181" t="s">
        <v>10027</v>
      </c>
      <c r="D6181" t="s">
        <v>10032</v>
      </c>
      <c r="E6181" t="s">
        <v>10036</v>
      </c>
      <c r="F6181">
        <v>9</v>
      </c>
      <c r="G6181">
        <v>211.6</v>
      </c>
      <c r="H6181">
        <v>129.66999999999999</v>
      </c>
      <c r="I6181" t="s">
        <v>10040</v>
      </c>
      <c r="J6181">
        <f>F6181*G6181</f>
        <v>1904.3999999999999</v>
      </c>
      <c r="K6181">
        <f>F6181*H6181</f>
        <v>1167.03</v>
      </c>
      <c r="L6181">
        <f>J6181-K6181</f>
        <v>737.36999999999989</v>
      </c>
      <c r="M6181" s="5">
        <f>L6181/J6181</f>
        <v>0.38719281663516064</v>
      </c>
      <c r="N6181" t="str">
        <f>IF(ISNA(VLOOKUP(A6181,'Returns Data'!A:A,1,0)),"No","Yes")</f>
        <v>No</v>
      </c>
      <c r="O6181" t="s">
        <v>10085</v>
      </c>
      <c r="P6181" t="str">
        <f>IFERROR(VLOOKUP(A6181,'Ratings Data'!A:C,3,0),"No Rating")</f>
        <v>No Rating</v>
      </c>
      <c r="Q6181" t="s">
        <v>10057</v>
      </c>
      <c r="R6181" s="5">
        <f t="shared" si="96"/>
        <v>-0.76535643791260388</v>
      </c>
    </row>
    <row r="6182" spans="1:18" x14ac:dyDescent="0.3">
      <c r="A6182" t="s">
        <v>5226</v>
      </c>
      <c r="B6182" s="2">
        <v>45729</v>
      </c>
      <c r="C6182" t="s">
        <v>10028</v>
      </c>
      <c r="D6182" t="s">
        <v>10032</v>
      </c>
      <c r="E6182" t="s">
        <v>10038</v>
      </c>
      <c r="F6182">
        <v>9</v>
      </c>
      <c r="G6182">
        <v>361.87</v>
      </c>
      <c r="H6182">
        <v>302.58999999999997</v>
      </c>
      <c r="I6182" t="s">
        <v>10039</v>
      </c>
      <c r="J6182">
        <f>F6182*G6182</f>
        <v>3256.83</v>
      </c>
      <c r="K6182">
        <f>F6182*H6182</f>
        <v>2723.31</v>
      </c>
      <c r="L6182">
        <f>J6182-K6182</f>
        <v>533.52</v>
      </c>
      <c r="M6182" s="5">
        <f>L6182/J6182</f>
        <v>0.16381573493243429</v>
      </c>
      <c r="N6182" t="str">
        <f>IF(ISNA(VLOOKUP(A6182,'Returns Data'!A:A,1,0)),"No","Yes")</f>
        <v>No</v>
      </c>
      <c r="O6182" t="s">
        <v>10085</v>
      </c>
      <c r="P6182" t="str">
        <f>IFERROR(VLOOKUP(A6182,'Ratings Data'!A:C,3,0),"No Rating")</f>
        <v>No Rating</v>
      </c>
      <c r="Q6182" t="s">
        <v>10057</v>
      </c>
      <c r="R6182" s="5">
        <f t="shared" si="96"/>
        <v>0.7101606805293007</v>
      </c>
    </row>
    <row r="6183" spans="1:18" x14ac:dyDescent="0.3">
      <c r="A6183" t="s">
        <v>5296</v>
      </c>
      <c r="B6183" s="2">
        <v>45729</v>
      </c>
      <c r="C6183" t="s">
        <v>10021</v>
      </c>
      <c r="D6183" t="s">
        <v>10031</v>
      </c>
      <c r="E6183" t="s">
        <v>10037</v>
      </c>
      <c r="F6183">
        <v>16</v>
      </c>
      <c r="G6183">
        <v>231.14</v>
      </c>
      <c r="H6183">
        <v>183.69</v>
      </c>
      <c r="I6183" t="s">
        <v>10040</v>
      </c>
      <c r="J6183">
        <f>F6183*G6183</f>
        <v>3698.24</v>
      </c>
      <c r="K6183">
        <f>F6183*H6183</f>
        <v>2939.04</v>
      </c>
      <c r="L6183">
        <f>J6183-K6183</f>
        <v>759.19999999999982</v>
      </c>
      <c r="M6183" s="5">
        <f>L6183/J6183</f>
        <v>0.20528683914510681</v>
      </c>
      <c r="N6183" t="str">
        <f>IF(ISNA(VLOOKUP(A6183,'Returns Data'!A:A,1,0)),"No","Yes")</f>
        <v>No</v>
      </c>
      <c r="O6183" t="s">
        <v>10085</v>
      </c>
      <c r="P6183">
        <f>IFERROR(VLOOKUP(A6183,'Ratings Data'!A:C,3,0),"No Rating")</f>
        <v>1</v>
      </c>
      <c r="Q6183" t="s">
        <v>10057</v>
      </c>
      <c r="R6183" s="5">
        <f t="shared" si="96"/>
        <v>0.13553363239714689</v>
      </c>
    </row>
    <row r="6184" spans="1:18" x14ac:dyDescent="0.3">
      <c r="A6184" t="s">
        <v>5747</v>
      </c>
      <c r="B6184" s="2">
        <v>45729</v>
      </c>
      <c r="C6184" t="s">
        <v>10020</v>
      </c>
      <c r="D6184" t="s">
        <v>10030</v>
      </c>
      <c r="E6184" t="s">
        <v>10037</v>
      </c>
      <c r="F6184">
        <v>4</v>
      </c>
      <c r="G6184">
        <v>478.12</v>
      </c>
      <c r="H6184">
        <v>366.87</v>
      </c>
      <c r="I6184" t="s">
        <v>10039</v>
      </c>
      <c r="J6184">
        <f>F6184*G6184</f>
        <v>1912.48</v>
      </c>
      <c r="K6184">
        <f>F6184*H6184</f>
        <v>1467.48</v>
      </c>
      <c r="L6184">
        <f>J6184-K6184</f>
        <v>445</v>
      </c>
      <c r="M6184" s="5">
        <f>L6184/J6184</f>
        <v>0.23268217183970552</v>
      </c>
      <c r="N6184" t="str">
        <f>IF(ISNA(VLOOKUP(A6184,'Returns Data'!A:A,1,0)),"No","Yes")</f>
        <v>No</v>
      </c>
      <c r="O6184" t="s">
        <v>10085</v>
      </c>
      <c r="P6184">
        <f>IFERROR(VLOOKUP(A6184,'Ratings Data'!A:C,3,0),"No Rating")</f>
        <v>1</v>
      </c>
      <c r="Q6184" t="s">
        <v>10057</v>
      </c>
      <c r="R6184" s="5">
        <f t="shared" si="96"/>
        <v>-0.48286752617461276</v>
      </c>
    </row>
    <row r="6185" spans="1:18" x14ac:dyDescent="0.3">
      <c r="A6185" t="s">
        <v>6135</v>
      </c>
      <c r="B6185" s="2">
        <v>45729</v>
      </c>
      <c r="C6185" t="s">
        <v>10019</v>
      </c>
      <c r="D6185" t="s">
        <v>10031</v>
      </c>
      <c r="E6185" t="s">
        <v>10038</v>
      </c>
      <c r="F6185">
        <v>12</v>
      </c>
      <c r="G6185">
        <v>338.18</v>
      </c>
      <c r="H6185">
        <v>285.37</v>
      </c>
      <c r="I6185" t="s">
        <v>10039</v>
      </c>
      <c r="J6185">
        <f>F6185*G6185</f>
        <v>4058.16</v>
      </c>
      <c r="K6185">
        <f>F6185*H6185</f>
        <v>3424.44</v>
      </c>
      <c r="L6185">
        <f>J6185-K6185</f>
        <v>633.7199999999998</v>
      </c>
      <c r="M6185" s="5">
        <f>L6185/J6185</f>
        <v>0.15615944171742854</v>
      </c>
      <c r="N6185" t="str">
        <f>IF(ISNA(VLOOKUP(A6185,'Returns Data'!A:A,1,0)),"No","Yes")</f>
        <v>No</v>
      </c>
      <c r="O6185" t="s">
        <v>10085</v>
      </c>
      <c r="P6185" t="str">
        <f>IFERROR(VLOOKUP(A6185,'Ratings Data'!A:C,3,0),"No Rating")</f>
        <v>No Rating</v>
      </c>
      <c r="Q6185" t="s">
        <v>10057</v>
      </c>
      <c r="R6185" s="5">
        <f t="shared" si="96"/>
        <v>1.1219359156697062</v>
      </c>
    </row>
    <row r="6186" spans="1:18" x14ac:dyDescent="0.3">
      <c r="A6186" t="s">
        <v>6696</v>
      </c>
      <c r="B6186" s="2">
        <v>45729</v>
      </c>
      <c r="C6186" t="s">
        <v>10010</v>
      </c>
      <c r="D6186" t="s">
        <v>10029</v>
      </c>
      <c r="E6186" t="s">
        <v>10036</v>
      </c>
      <c r="F6186">
        <v>4</v>
      </c>
      <c r="G6186">
        <v>61.98</v>
      </c>
      <c r="H6186">
        <v>49.68</v>
      </c>
      <c r="I6186" t="s">
        <v>10039</v>
      </c>
      <c r="J6186">
        <f>F6186*G6186</f>
        <v>247.92</v>
      </c>
      <c r="K6186">
        <f>F6186*H6186</f>
        <v>198.72</v>
      </c>
      <c r="L6186">
        <f>J6186-K6186</f>
        <v>49.199999999999989</v>
      </c>
      <c r="M6186" s="5">
        <f>L6186/J6186</f>
        <v>0.19845111326234266</v>
      </c>
      <c r="N6186" t="str">
        <f>IF(ISNA(VLOOKUP(A6186,'Returns Data'!A:A,1,0)),"No","Yes")</f>
        <v>No</v>
      </c>
      <c r="O6186" t="s">
        <v>10085</v>
      </c>
      <c r="P6186" t="str">
        <f>IFERROR(VLOOKUP(A6186,'Ratings Data'!A:C,3,0),"No Rating")</f>
        <v>No Rating</v>
      </c>
      <c r="Q6186" t="s">
        <v>10057</v>
      </c>
      <c r="R6186" s="5">
        <f t="shared" si="96"/>
        <v>-0.9389082737003962</v>
      </c>
    </row>
    <row r="6187" spans="1:18" x14ac:dyDescent="0.3">
      <c r="A6187" t="s">
        <v>7589</v>
      </c>
      <c r="B6187" s="2">
        <v>45729</v>
      </c>
      <c r="C6187" t="s">
        <v>10015</v>
      </c>
      <c r="D6187" t="s">
        <v>10031</v>
      </c>
      <c r="E6187" t="s">
        <v>10038</v>
      </c>
      <c r="F6187">
        <v>5</v>
      </c>
      <c r="G6187">
        <v>338</v>
      </c>
      <c r="H6187">
        <v>218.85</v>
      </c>
      <c r="I6187" t="s">
        <v>10040</v>
      </c>
      <c r="J6187">
        <f>F6187*G6187</f>
        <v>1690</v>
      </c>
      <c r="K6187">
        <f>F6187*H6187</f>
        <v>1094.25</v>
      </c>
      <c r="L6187">
        <f>J6187-K6187</f>
        <v>595.75</v>
      </c>
      <c r="M6187" s="5">
        <f>L6187/J6187</f>
        <v>0.35251479289940829</v>
      </c>
      <c r="N6187" t="str">
        <f>IF(ISNA(VLOOKUP(A6187,'Returns Data'!A:A,1,0)),"No","Yes")</f>
        <v>No</v>
      </c>
      <c r="O6187" t="s">
        <v>10085</v>
      </c>
      <c r="P6187" t="str">
        <f>IFERROR(VLOOKUP(A6187,'Ratings Data'!A:C,3,0),"No Rating")</f>
        <v>No Rating</v>
      </c>
      <c r="Q6187" t="s">
        <v>10057</v>
      </c>
      <c r="R6187" s="5">
        <f t="shared" si="96"/>
        <v>5.8167150693772181</v>
      </c>
    </row>
    <row r="6188" spans="1:18" x14ac:dyDescent="0.3">
      <c r="A6188" t="s">
        <v>7842</v>
      </c>
      <c r="B6188" s="2">
        <v>45729</v>
      </c>
      <c r="C6188" t="s">
        <v>10027</v>
      </c>
      <c r="D6188" t="s">
        <v>10032</v>
      </c>
      <c r="E6188" t="s">
        <v>10038</v>
      </c>
      <c r="F6188">
        <v>5</v>
      </c>
      <c r="G6188">
        <v>75.55</v>
      </c>
      <c r="H6188">
        <v>48.93</v>
      </c>
      <c r="I6188" t="s">
        <v>10039</v>
      </c>
      <c r="J6188">
        <f>F6188*G6188</f>
        <v>377.75</v>
      </c>
      <c r="K6188">
        <f>F6188*H6188</f>
        <v>244.65</v>
      </c>
      <c r="L6188">
        <f>J6188-K6188</f>
        <v>133.1</v>
      </c>
      <c r="M6188" s="5">
        <f>L6188/J6188</f>
        <v>0.35234943745863667</v>
      </c>
      <c r="N6188" t="str">
        <f>IF(ISNA(VLOOKUP(A6188,'Returns Data'!A:A,1,0)),"No","Yes")</f>
        <v>No</v>
      </c>
      <c r="O6188" t="s">
        <v>10085</v>
      </c>
      <c r="P6188" t="str">
        <f>IFERROR(VLOOKUP(A6188,'Ratings Data'!A:C,3,0),"No Rating")</f>
        <v>No Rating</v>
      </c>
      <c r="Q6188" t="s">
        <v>10057</v>
      </c>
      <c r="R6188" s="5">
        <f t="shared" si="96"/>
        <v>-0.77647928994082838</v>
      </c>
    </row>
    <row r="6189" spans="1:18" x14ac:dyDescent="0.3">
      <c r="A6189" t="s">
        <v>8056</v>
      </c>
      <c r="B6189" s="2">
        <v>45729</v>
      </c>
      <c r="C6189" t="s">
        <v>10023</v>
      </c>
      <c r="D6189" t="s">
        <v>10033</v>
      </c>
      <c r="E6189" t="s">
        <v>10037</v>
      </c>
      <c r="F6189">
        <v>17</v>
      </c>
      <c r="G6189">
        <v>201.03</v>
      </c>
      <c r="H6189">
        <v>145.24</v>
      </c>
      <c r="I6189" t="s">
        <v>10039</v>
      </c>
      <c r="J6189">
        <f>F6189*G6189</f>
        <v>3417.51</v>
      </c>
      <c r="K6189">
        <f>F6189*H6189</f>
        <v>2469.08</v>
      </c>
      <c r="L6189">
        <f>J6189-K6189</f>
        <v>948.43000000000029</v>
      </c>
      <c r="M6189" s="5">
        <f>L6189/J6189</f>
        <v>0.27752076804457054</v>
      </c>
      <c r="N6189" t="str">
        <f>IF(ISNA(VLOOKUP(A6189,'Returns Data'!A:A,1,0)),"No","Yes")</f>
        <v>No</v>
      </c>
      <c r="O6189" t="s">
        <v>10085</v>
      </c>
      <c r="P6189" t="str">
        <f>IFERROR(VLOOKUP(A6189,'Ratings Data'!A:C,3,0),"No Rating")</f>
        <v>No Rating</v>
      </c>
      <c r="Q6189" t="s">
        <v>10057</v>
      </c>
      <c r="R6189" s="5">
        <f t="shared" si="96"/>
        <v>8.0470152217074791</v>
      </c>
    </row>
    <row r="6190" spans="1:18" x14ac:dyDescent="0.3">
      <c r="A6190" t="s">
        <v>8198</v>
      </c>
      <c r="B6190" s="2">
        <v>45729</v>
      </c>
      <c r="C6190" t="s">
        <v>10017</v>
      </c>
      <c r="D6190" t="s">
        <v>10032</v>
      </c>
      <c r="E6190" t="s">
        <v>10036</v>
      </c>
      <c r="F6190">
        <v>7</v>
      </c>
      <c r="G6190">
        <v>127.62</v>
      </c>
      <c r="H6190">
        <v>92.53</v>
      </c>
      <c r="I6190" t="s">
        <v>10040</v>
      </c>
      <c r="J6190">
        <f>F6190*G6190</f>
        <v>893.34</v>
      </c>
      <c r="K6190">
        <f>F6190*H6190</f>
        <v>647.71</v>
      </c>
      <c r="L6190">
        <f>J6190-K6190</f>
        <v>245.63</v>
      </c>
      <c r="M6190" s="5">
        <f>L6190/J6190</f>
        <v>0.2749569033066917</v>
      </c>
      <c r="N6190" t="str">
        <f>IF(ISNA(VLOOKUP(A6190,'Returns Data'!A:A,1,0)),"No","Yes")</f>
        <v>No</v>
      </c>
      <c r="O6190" t="s">
        <v>10085</v>
      </c>
      <c r="P6190" t="str">
        <f>IFERROR(VLOOKUP(A6190,'Ratings Data'!A:C,3,0),"No Rating")</f>
        <v>No Rating</v>
      </c>
      <c r="Q6190" t="s">
        <v>10057</v>
      </c>
      <c r="R6190" s="5">
        <f t="shared" si="96"/>
        <v>-0.73859915552551414</v>
      </c>
    </row>
    <row r="6191" spans="1:18" x14ac:dyDescent="0.3">
      <c r="A6191" t="s">
        <v>8297</v>
      </c>
      <c r="B6191" s="2">
        <v>45729</v>
      </c>
      <c r="C6191" t="s">
        <v>10028</v>
      </c>
      <c r="D6191" t="s">
        <v>10032</v>
      </c>
      <c r="E6191" t="s">
        <v>10034</v>
      </c>
      <c r="F6191">
        <v>2</v>
      </c>
      <c r="G6191">
        <v>264.88</v>
      </c>
      <c r="H6191">
        <v>168.27</v>
      </c>
      <c r="I6191" t="s">
        <v>10039</v>
      </c>
      <c r="J6191">
        <f>F6191*G6191</f>
        <v>529.76</v>
      </c>
      <c r="K6191">
        <f>F6191*H6191</f>
        <v>336.54</v>
      </c>
      <c r="L6191">
        <f>J6191-K6191</f>
        <v>193.21999999999997</v>
      </c>
      <c r="M6191" s="5">
        <f>L6191/J6191</f>
        <v>0.36473119903352458</v>
      </c>
      <c r="N6191" t="str">
        <f>IF(ISNA(VLOOKUP(A6191,'Returns Data'!A:A,1,0)),"No","Yes")</f>
        <v>No</v>
      </c>
      <c r="O6191" t="s">
        <v>10085</v>
      </c>
      <c r="P6191" t="str">
        <f>IFERROR(VLOOKUP(A6191,'Ratings Data'!A:C,3,0),"No Rating")</f>
        <v>No Rating</v>
      </c>
      <c r="Q6191" t="s">
        <v>10057</v>
      </c>
      <c r="R6191" s="5">
        <f t="shared" si="96"/>
        <v>-0.40698950007835766</v>
      </c>
    </row>
    <row r="6192" spans="1:18" x14ac:dyDescent="0.3">
      <c r="A6192" t="s">
        <v>8599</v>
      </c>
      <c r="B6192" s="2">
        <v>45729</v>
      </c>
      <c r="C6192" t="s">
        <v>10021</v>
      </c>
      <c r="D6192" t="s">
        <v>10031</v>
      </c>
      <c r="E6192" t="s">
        <v>10038</v>
      </c>
      <c r="F6192">
        <v>16</v>
      </c>
      <c r="G6192">
        <v>143.18</v>
      </c>
      <c r="H6192">
        <v>122.12</v>
      </c>
      <c r="I6192" t="s">
        <v>10040</v>
      </c>
      <c r="J6192">
        <f>F6192*G6192</f>
        <v>2290.88</v>
      </c>
      <c r="K6192">
        <f>F6192*H6192</f>
        <v>1953.92</v>
      </c>
      <c r="L6192">
        <f>J6192-K6192</f>
        <v>336.96000000000004</v>
      </c>
      <c r="M6192" s="5">
        <f>L6192/J6192</f>
        <v>0.14708758206453415</v>
      </c>
      <c r="N6192" t="str">
        <f>IF(ISNA(VLOOKUP(A6192,'Returns Data'!A:A,1,0)),"No","Yes")</f>
        <v>No</v>
      </c>
      <c r="O6192" t="s">
        <v>10085</v>
      </c>
      <c r="P6192" t="str">
        <f>IFERROR(VLOOKUP(A6192,'Ratings Data'!A:C,3,0),"No Rating")</f>
        <v>No Rating</v>
      </c>
      <c r="Q6192" t="s">
        <v>10057</v>
      </c>
      <c r="R6192" s="5">
        <f t="shared" si="96"/>
        <v>3.3243733011174874</v>
      </c>
    </row>
    <row r="6193" spans="1:18" x14ac:dyDescent="0.3">
      <c r="A6193" t="s">
        <v>9554</v>
      </c>
      <c r="B6193" s="2">
        <v>45729</v>
      </c>
      <c r="C6193" t="s">
        <v>10016</v>
      </c>
      <c r="D6193" t="s">
        <v>10032</v>
      </c>
      <c r="E6193" t="s">
        <v>10038</v>
      </c>
      <c r="F6193">
        <v>1</v>
      </c>
      <c r="G6193">
        <v>264.25</v>
      </c>
      <c r="H6193">
        <v>180.08</v>
      </c>
      <c r="I6193" t="s">
        <v>10040</v>
      </c>
      <c r="J6193">
        <f>F6193*G6193</f>
        <v>264.25</v>
      </c>
      <c r="K6193">
        <f>F6193*H6193</f>
        <v>180.08</v>
      </c>
      <c r="L6193">
        <f>J6193-K6193</f>
        <v>84.169999999999987</v>
      </c>
      <c r="M6193" s="5">
        <f>L6193/J6193</f>
        <v>0.31852412488174076</v>
      </c>
      <c r="N6193" t="str">
        <f>IF(ISNA(VLOOKUP(A6193,'Returns Data'!A:A,1,0)),"No","Yes")</f>
        <v>No</v>
      </c>
      <c r="O6193" t="s">
        <v>10085</v>
      </c>
      <c r="P6193" t="str">
        <f>IFERROR(VLOOKUP(A6193,'Ratings Data'!A:C,3,0),"No Rating")</f>
        <v>No Rating</v>
      </c>
      <c r="Q6193" t="s">
        <v>10057</v>
      </c>
      <c r="R6193" s="5">
        <f t="shared" si="96"/>
        <v>-0.8846513130325464</v>
      </c>
    </row>
    <row r="6194" spans="1:18" x14ac:dyDescent="0.3">
      <c r="A6194" t="s">
        <v>308</v>
      </c>
      <c r="B6194" s="2">
        <v>45730</v>
      </c>
      <c r="C6194" t="s">
        <v>10024</v>
      </c>
      <c r="D6194" t="s">
        <v>10029</v>
      </c>
      <c r="E6194" t="s">
        <v>10037</v>
      </c>
      <c r="F6194">
        <v>8</v>
      </c>
      <c r="G6194">
        <v>485.72</v>
      </c>
      <c r="H6194">
        <v>383.26</v>
      </c>
      <c r="I6194" t="s">
        <v>10040</v>
      </c>
      <c r="J6194">
        <f>F6194*G6194</f>
        <v>3885.76</v>
      </c>
      <c r="K6194">
        <f>F6194*H6194</f>
        <v>3066.08</v>
      </c>
      <c r="L6194">
        <f>J6194-K6194</f>
        <v>819.68000000000029</v>
      </c>
      <c r="M6194" s="5">
        <f>L6194/J6194</f>
        <v>0.21094457712262216</v>
      </c>
      <c r="N6194" t="str">
        <f>IF(ISNA(VLOOKUP(A6194,'Returns Data'!A:A,1,0)),"No","Yes")</f>
        <v>No</v>
      </c>
      <c r="O6194" t="s">
        <v>10085</v>
      </c>
      <c r="P6194" t="str">
        <f>IFERROR(VLOOKUP(A6194,'Ratings Data'!A:C,3,0),"No Rating")</f>
        <v>No Rating</v>
      </c>
      <c r="Q6194" t="s">
        <v>10057</v>
      </c>
      <c r="R6194" s="5">
        <f t="shared" si="96"/>
        <v>13.704862819299906</v>
      </c>
    </row>
    <row r="6195" spans="1:18" x14ac:dyDescent="0.3">
      <c r="A6195" t="s">
        <v>471</v>
      </c>
      <c r="B6195" s="2">
        <v>45730</v>
      </c>
      <c r="C6195" t="s">
        <v>10019</v>
      </c>
      <c r="D6195" t="s">
        <v>10031</v>
      </c>
      <c r="E6195" t="s">
        <v>10037</v>
      </c>
      <c r="F6195">
        <v>7</v>
      </c>
      <c r="G6195">
        <v>445.4</v>
      </c>
      <c r="H6195">
        <v>314.62</v>
      </c>
      <c r="I6195" t="s">
        <v>10040</v>
      </c>
      <c r="J6195">
        <f>F6195*G6195</f>
        <v>3117.7999999999997</v>
      </c>
      <c r="K6195">
        <f>F6195*H6195</f>
        <v>2202.34</v>
      </c>
      <c r="L6195">
        <f>J6195-K6195</f>
        <v>915.45999999999958</v>
      </c>
      <c r="M6195" s="5">
        <f>L6195/J6195</f>
        <v>0.29362370902559487</v>
      </c>
      <c r="N6195" t="str">
        <f>IF(ISNA(VLOOKUP(A6195,'Returns Data'!A:A,1,0)),"No","Yes")</f>
        <v>No</v>
      </c>
      <c r="O6195" t="s">
        <v>10085</v>
      </c>
      <c r="P6195" t="str">
        <f>IFERROR(VLOOKUP(A6195,'Ratings Data'!A:C,3,0),"No Rating")</f>
        <v>No Rating</v>
      </c>
      <c r="Q6195" t="s">
        <v>10057</v>
      </c>
      <c r="R6195" s="5">
        <f t="shared" si="96"/>
        <v>-0.1976344395948284</v>
      </c>
    </row>
    <row r="6196" spans="1:18" x14ac:dyDescent="0.3">
      <c r="A6196" t="s">
        <v>532</v>
      </c>
      <c r="B6196" s="2">
        <v>45730</v>
      </c>
      <c r="C6196" t="s">
        <v>10011</v>
      </c>
      <c r="D6196" t="s">
        <v>10029</v>
      </c>
      <c r="E6196" t="s">
        <v>10034</v>
      </c>
      <c r="F6196">
        <v>4</v>
      </c>
      <c r="G6196">
        <v>420.03</v>
      </c>
      <c r="H6196">
        <v>281.82</v>
      </c>
      <c r="I6196" t="s">
        <v>10039</v>
      </c>
      <c r="J6196">
        <f>F6196*G6196</f>
        <v>1680.12</v>
      </c>
      <c r="K6196">
        <f>F6196*H6196</f>
        <v>1127.28</v>
      </c>
      <c r="L6196">
        <f>J6196-K6196</f>
        <v>552.83999999999992</v>
      </c>
      <c r="M6196" s="5">
        <f>L6196/J6196</f>
        <v>0.32904792514820369</v>
      </c>
      <c r="N6196" t="str">
        <f>IF(ISNA(VLOOKUP(A6196,'Returns Data'!A:A,1,0)),"No","Yes")</f>
        <v>No</v>
      </c>
      <c r="O6196" t="s">
        <v>10085</v>
      </c>
      <c r="P6196" t="str">
        <f>IFERROR(VLOOKUP(A6196,'Ratings Data'!A:C,3,0),"No Rating")</f>
        <v>No Rating</v>
      </c>
      <c r="Q6196" t="s">
        <v>10057</v>
      </c>
      <c r="R6196" s="5">
        <f t="shared" si="96"/>
        <v>-0.46112002052729489</v>
      </c>
    </row>
    <row r="6197" spans="1:18" x14ac:dyDescent="0.3">
      <c r="A6197" t="s">
        <v>1090</v>
      </c>
      <c r="B6197" s="2">
        <v>45730</v>
      </c>
      <c r="C6197" t="s">
        <v>10014</v>
      </c>
      <c r="D6197" t="s">
        <v>10030</v>
      </c>
      <c r="E6197" t="s">
        <v>10035</v>
      </c>
      <c r="F6197">
        <v>7</v>
      </c>
      <c r="G6197">
        <v>79.61</v>
      </c>
      <c r="H6197">
        <v>56.12</v>
      </c>
      <c r="I6197" t="s">
        <v>10040</v>
      </c>
      <c r="J6197">
        <f>F6197*G6197</f>
        <v>557.27</v>
      </c>
      <c r="K6197">
        <f>F6197*H6197</f>
        <v>392.84</v>
      </c>
      <c r="L6197">
        <f>J6197-K6197</f>
        <v>164.43</v>
      </c>
      <c r="M6197" s="5">
        <f>L6197/J6197</f>
        <v>0.29506343424192943</v>
      </c>
      <c r="N6197" t="str">
        <f>IF(ISNA(VLOOKUP(A6197,'Returns Data'!A:A,1,0)),"No","Yes")</f>
        <v>No</v>
      </c>
      <c r="O6197" t="s">
        <v>10085</v>
      </c>
      <c r="P6197" t="str">
        <f>IFERROR(VLOOKUP(A6197,'Ratings Data'!A:C,3,0),"No Rating")</f>
        <v>No Rating</v>
      </c>
      <c r="Q6197" t="s">
        <v>10057</v>
      </c>
      <c r="R6197" s="5">
        <f t="shared" si="96"/>
        <v>-0.66831535842677903</v>
      </c>
    </row>
    <row r="6198" spans="1:18" x14ac:dyDescent="0.3">
      <c r="A6198" t="s">
        <v>2329</v>
      </c>
      <c r="B6198" s="2">
        <v>45730</v>
      </c>
      <c r="C6198" t="s">
        <v>10022</v>
      </c>
      <c r="D6198" t="s">
        <v>10033</v>
      </c>
      <c r="E6198" t="s">
        <v>10034</v>
      </c>
      <c r="F6198">
        <v>14</v>
      </c>
      <c r="G6198">
        <v>146.47999999999999</v>
      </c>
      <c r="H6198">
        <v>103.38</v>
      </c>
      <c r="I6198" t="s">
        <v>10039</v>
      </c>
      <c r="J6198">
        <f>F6198*G6198</f>
        <v>2050.7199999999998</v>
      </c>
      <c r="K6198">
        <f>F6198*H6198</f>
        <v>1447.32</v>
      </c>
      <c r="L6198">
        <f>J6198-K6198</f>
        <v>603.39999999999986</v>
      </c>
      <c r="M6198" s="5">
        <f>L6198/J6198</f>
        <v>0.29423812124522114</v>
      </c>
      <c r="N6198" t="str">
        <f>IF(ISNA(VLOOKUP(A6198,'Returns Data'!A:A,1,0)),"No","Yes")</f>
        <v>No</v>
      </c>
      <c r="O6198" t="s">
        <v>10085</v>
      </c>
      <c r="P6198" t="str">
        <f>IFERROR(VLOOKUP(A6198,'Ratings Data'!A:C,3,0),"No Rating")</f>
        <v>No Rating</v>
      </c>
      <c r="Q6198" t="s">
        <v>10057</v>
      </c>
      <c r="R6198" s="5">
        <f t="shared" si="96"/>
        <v>2.6799397060670769</v>
      </c>
    </row>
    <row r="6199" spans="1:18" x14ac:dyDescent="0.3">
      <c r="A6199" t="s">
        <v>2401</v>
      </c>
      <c r="B6199" s="2">
        <v>45730</v>
      </c>
      <c r="C6199" t="s">
        <v>10028</v>
      </c>
      <c r="D6199" t="s">
        <v>10032</v>
      </c>
      <c r="E6199" t="s">
        <v>10038</v>
      </c>
      <c r="F6199">
        <v>1</v>
      </c>
      <c r="G6199">
        <v>95.8</v>
      </c>
      <c r="H6199">
        <v>74.13</v>
      </c>
      <c r="I6199" t="s">
        <v>10039</v>
      </c>
      <c r="J6199">
        <f>F6199*G6199</f>
        <v>95.8</v>
      </c>
      <c r="K6199">
        <f>F6199*H6199</f>
        <v>74.13</v>
      </c>
      <c r="L6199">
        <f>J6199-K6199</f>
        <v>21.67</v>
      </c>
      <c r="M6199" s="5">
        <f>L6199/J6199</f>
        <v>0.22620041753653447</v>
      </c>
      <c r="N6199" t="str">
        <f>IF(ISNA(VLOOKUP(A6199,'Returns Data'!A:A,1,0)),"No","Yes")</f>
        <v>No</v>
      </c>
      <c r="O6199" t="s">
        <v>10085</v>
      </c>
      <c r="P6199" t="str">
        <f>IFERROR(VLOOKUP(A6199,'Ratings Data'!A:C,3,0),"No Rating")</f>
        <v>No Rating</v>
      </c>
      <c r="Q6199" t="s">
        <v>10057</v>
      </c>
      <c r="R6199" s="5">
        <f t="shared" si="96"/>
        <v>-0.95328470000780219</v>
      </c>
    </row>
    <row r="6200" spans="1:18" x14ac:dyDescent="0.3">
      <c r="A6200" t="s">
        <v>2646</v>
      </c>
      <c r="B6200" s="2">
        <v>45730</v>
      </c>
      <c r="C6200" t="s">
        <v>10015</v>
      </c>
      <c r="D6200" t="s">
        <v>10031</v>
      </c>
      <c r="E6200" t="s">
        <v>10038</v>
      </c>
      <c r="F6200">
        <v>6</v>
      </c>
      <c r="G6200">
        <v>461.43</v>
      </c>
      <c r="H6200">
        <v>381.33</v>
      </c>
      <c r="I6200" t="s">
        <v>10040</v>
      </c>
      <c r="J6200">
        <f>F6200*G6200</f>
        <v>2768.58</v>
      </c>
      <c r="K6200">
        <f>F6200*H6200</f>
        <v>2287.98</v>
      </c>
      <c r="L6200">
        <f>J6200-K6200</f>
        <v>480.59999999999991</v>
      </c>
      <c r="M6200" s="5">
        <f>L6200/J6200</f>
        <v>0.17359079383655157</v>
      </c>
      <c r="N6200" t="str">
        <f>IF(ISNA(VLOOKUP(A6200,'Returns Data'!A:A,1,0)),"No","Yes")</f>
        <v>No</v>
      </c>
      <c r="O6200" t="s">
        <v>10085</v>
      </c>
      <c r="P6200" t="str">
        <f>IFERROR(VLOOKUP(A6200,'Ratings Data'!A:C,3,0),"No Rating")</f>
        <v>No Rating</v>
      </c>
      <c r="Q6200" t="s">
        <v>10057</v>
      </c>
      <c r="R6200" s="5">
        <f t="shared" si="96"/>
        <v>27.899582463465553</v>
      </c>
    </row>
    <row r="6201" spans="1:18" x14ac:dyDescent="0.3">
      <c r="A6201" t="s">
        <v>3299</v>
      </c>
      <c r="B6201" s="2">
        <v>45730</v>
      </c>
      <c r="C6201" t="s">
        <v>10014</v>
      </c>
      <c r="D6201" t="s">
        <v>10030</v>
      </c>
      <c r="E6201" t="s">
        <v>10035</v>
      </c>
      <c r="F6201">
        <v>12</v>
      </c>
      <c r="G6201">
        <v>169.23</v>
      </c>
      <c r="H6201">
        <v>124.17</v>
      </c>
      <c r="I6201" t="s">
        <v>10040</v>
      </c>
      <c r="J6201">
        <f>F6201*G6201</f>
        <v>2030.7599999999998</v>
      </c>
      <c r="K6201">
        <f>F6201*H6201</f>
        <v>1490.04</v>
      </c>
      <c r="L6201">
        <f>J6201-K6201</f>
        <v>540.7199999999998</v>
      </c>
      <c r="M6201" s="5">
        <f>L6201/J6201</f>
        <v>0.26626484665839384</v>
      </c>
      <c r="N6201" t="str">
        <f>IF(ISNA(VLOOKUP(A6201,'Returns Data'!A:A,1,0)),"No","Yes")</f>
        <v>No</v>
      </c>
      <c r="O6201" t="s">
        <v>10085</v>
      </c>
      <c r="P6201" t="str">
        <f>IFERROR(VLOOKUP(A6201,'Ratings Data'!A:C,3,0),"No Rating")</f>
        <v>No Rating</v>
      </c>
      <c r="Q6201" t="s">
        <v>10057</v>
      </c>
      <c r="R6201" s="5">
        <f t="shared" si="96"/>
        <v>-0.26649762694233153</v>
      </c>
    </row>
    <row r="6202" spans="1:18" x14ac:dyDescent="0.3">
      <c r="A6202" t="s">
        <v>3478</v>
      </c>
      <c r="B6202" s="2">
        <v>45730</v>
      </c>
      <c r="C6202" t="s">
        <v>10027</v>
      </c>
      <c r="D6202" t="s">
        <v>10032</v>
      </c>
      <c r="E6202" t="s">
        <v>10034</v>
      </c>
      <c r="F6202">
        <v>15</v>
      </c>
      <c r="G6202">
        <v>262.64</v>
      </c>
      <c r="H6202">
        <v>198.23</v>
      </c>
      <c r="I6202" t="s">
        <v>10039</v>
      </c>
      <c r="J6202">
        <f>F6202*G6202</f>
        <v>3939.6</v>
      </c>
      <c r="K6202">
        <f>F6202*H6202</f>
        <v>2973.45</v>
      </c>
      <c r="L6202">
        <f>J6202-K6202</f>
        <v>966.15000000000009</v>
      </c>
      <c r="M6202" s="5">
        <f>L6202/J6202</f>
        <v>0.2452406335668596</v>
      </c>
      <c r="N6202" t="str">
        <f>IF(ISNA(VLOOKUP(A6202,'Returns Data'!A:A,1,0)),"No","Yes")</f>
        <v>No</v>
      </c>
      <c r="O6202" t="s">
        <v>10085</v>
      </c>
      <c r="P6202">
        <f>IFERROR(VLOOKUP(A6202,'Ratings Data'!A:C,3,0),"No Rating")</f>
        <v>3</v>
      </c>
      <c r="Q6202" t="s">
        <v>10057</v>
      </c>
      <c r="R6202" s="5">
        <f t="shared" si="96"/>
        <v>0.93996336346983411</v>
      </c>
    </row>
    <row r="6203" spans="1:18" x14ac:dyDescent="0.3">
      <c r="A6203" t="s">
        <v>3630</v>
      </c>
      <c r="B6203" s="2">
        <v>45730</v>
      </c>
      <c r="C6203" t="s">
        <v>10021</v>
      </c>
      <c r="D6203" t="s">
        <v>10031</v>
      </c>
      <c r="E6203" t="s">
        <v>10037</v>
      </c>
      <c r="F6203">
        <v>5</v>
      </c>
      <c r="G6203">
        <v>349.16</v>
      </c>
      <c r="H6203">
        <v>267.7</v>
      </c>
      <c r="I6203" t="s">
        <v>10039</v>
      </c>
      <c r="J6203">
        <f>F6203*G6203</f>
        <v>1745.8000000000002</v>
      </c>
      <c r="K6203">
        <f>F6203*H6203</f>
        <v>1338.5</v>
      </c>
      <c r="L6203">
        <f>J6203-K6203</f>
        <v>407.30000000000018</v>
      </c>
      <c r="M6203" s="5">
        <f>L6203/J6203</f>
        <v>0.23330278382403491</v>
      </c>
      <c r="N6203" t="str">
        <f>IF(ISNA(VLOOKUP(A6203,'Returns Data'!A:A,1,0)),"No","Yes")</f>
        <v>No</v>
      </c>
      <c r="O6203" t="s">
        <v>10085</v>
      </c>
      <c r="P6203" t="str">
        <f>IFERROR(VLOOKUP(A6203,'Ratings Data'!A:C,3,0),"No Rating")</f>
        <v>No Rating</v>
      </c>
      <c r="Q6203" t="s">
        <v>10057</v>
      </c>
      <c r="R6203" s="5">
        <f t="shared" si="96"/>
        <v>-0.5568585643212508</v>
      </c>
    </row>
    <row r="6204" spans="1:18" x14ac:dyDescent="0.3">
      <c r="A6204" t="s">
        <v>4287</v>
      </c>
      <c r="B6204" s="2">
        <v>45730</v>
      </c>
      <c r="C6204" t="s">
        <v>10022</v>
      </c>
      <c r="D6204" t="s">
        <v>10033</v>
      </c>
      <c r="E6204" t="s">
        <v>10035</v>
      </c>
      <c r="F6204">
        <v>14</v>
      </c>
      <c r="G6204">
        <v>300.27</v>
      </c>
      <c r="H6204">
        <v>249.62</v>
      </c>
      <c r="I6204" t="s">
        <v>10039</v>
      </c>
      <c r="J6204">
        <f>F6204*G6204</f>
        <v>4203.78</v>
      </c>
      <c r="K6204">
        <f>F6204*H6204</f>
        <v>3494.6800000000003</v>
      </c>
      <c r="L6204">
        <f>J6204-K6204</f>
        <v>709.09999999999945</v>
      </c>
      <c r="M6204" s="5">
        <f>L6204/J6204</f>
        <v>0.16868151996536437</v>
      </c>
      <c r="N6204" t="str">
        <f>IF(ISNA(VLOOKUP(A6204,'Returns Data'!A:A,1,0)),"No","Yes")</f>
        <v>No</v>
      </c>
      <c r="O6204" t="s">
        <v>10085</v>
      </c>
      <c r="P6204" t="str">
        <f>IFERROR(VLOOKUP(A6204,'Ratings Data'!A:C,3,0),"No Rating")</f>
        <v>No Rating</v>
      </c>
      <c r="Q6204" t="s">
        <v>10057</v>
      </c>
      <c r="R6204" s="5">
        <f t="shared" si="96"/>
        <v>1.4079390537289491</v>
      </c>
    </row>
    <row r="6205" spans="1:18" x14ac:dyDescent="0.3">
      <c r="A6205" t="s">
        <v>4343</v>
      </c>
      <c r="B6205" s="2">
        <v>45730</v>
      </c>
      <c r="C6205" t="s">
        <v>10025</v>
      </c>
      <c r="D6205" t="s">
        <v>10033</v>
      </c>
      <c r="E6205" t="s">
        <v>10036</v>
      </c>
      <c r="F6205">
        <v>12</v>
      </c>
      <c r="G6205">
        <v>355.05</v>
      </c>
      <c r="H6205">
        <v>235.71</v>
      </c>
      <c r="I6205" t="s">
        <v>10039</v>
      </c>
      <c r="J6205">
        <f>F6205*G6205</f>
        <v>4260.6000000000004</v>
      </c>
      <c r="K6205">
        <f>F6205*H6205</f>
        <v>2828.52</v>
      </c>
      <c r="L6205">
        <f>J6205-K6205</f>
        <v>1432.0800000000004</v>
      </c>
      <c r="M6205" s="5">
        <f>L6205/J6205</f>
        <v>0.33612167300380236</v>
      </c>
      <c r="N6205" t="str">
        <f>IF(ISNA(VLOOKUP(A6205,'Returns Data'!A:A,1,0)),"No","Yes")</f>
        <v>No</v>
      </c>
      <c r="O6205" t="s">
        <v>10085</v>
      </c>
      <c r="P6205" t="str">
        <f>IFERROR(VLOOKUP(A6205,'Ratings Data'!A:C,3,0),"No Rating")</f>
        <v>No Rating</v>
      </c>
      <c r="Q6205" t="s">
        <v>10057</v>
      </c>
      <c r="R6205" s="5">
        <f t="shared" si="96"/>
        <v>1.3516406662575258E-2</v>
      </c>
    </row>
    <row r="6206" spans="1:18" x14ac:dyDescent="0.3">
      <c r="A6206" t="s">
        <v>4439</v>
      </c>
      <c r="B6206" s="2">
        <v>45730</v>
      </c>
      <c r="C6206" t="s">
        <v>10023</v>
      </c>
      <c r="D6206" t="s">
        <v>10033</v>
      </c>
      <c r="E6206" t="s">
        <v>10035</v>
      </c>
      <c r="F6206">
        <v>11</v>
      </c>
      <c r="G6206">
        <v>130.69999999999999</v>
      </c>
      <c r="H6206">
        <v>98.99</v>
      </c>
      <c r="I6206" t="s">
        <v>10039</v>
      </c>
      <c r="J6206">
        <f>F6206*G6206</f>
        <v>1437.6999999999998</v>
      </c>
      <c r="K6206">
        <f>F6206*H6206</f>
        <v>1088.8899999999999</v>
      </c>
      <c r="L6206">
        <f>J6206-K6206</f>
        <v>348.80999999999995</v>
      </c>
      <c r="M6206" s="5">
        <f>L6206/J6206</f>
        <v>0.24261667941851567</v>
      </c>
      <c r="N6206" t="str">
        <f>IF(ISNA(VLOOKUP(A6206,'Returns Data'!A:A,1,0)),"No","Yes")</f>
        <v>No</v>
      </c>
      <c r="O6206" t="s">
        <v>10085</v>
      </c>
      <c r="P6206" t="str">
        <f>IFERROR(VLOOKUP(A6206,'Ratings Data'!A:C,3,0),"No Rating")</f>
        <v>No Rating</v>
      </c>
      <c r="Q6206" t="s">
        <v>10057</v>
      </c>
      <c r="R6206" s="5">
        <f t="shared" si="96"/>
        <v>-0.6625592639534339</v>
      </c>
    </row>
    <row r="6207" spans="1:18" x14ac:dyDescent="0.3">
      <c r="A6207" t="s">
        <v>4599</v>
      </c>
      <c r="B6207" s="2">
        <v>45730</v>
      </c>
      <c r="C6207" t="s">
        <v>10020</v>
      </c>
      <c r="D6207" t="s">
        <v>10030</v>
      </c>
      <c r="E6207" t="s">
        <v>10034</v>
      </c>
      <c r="F6207">
        <v>1</v>
      </c>
      <c r="G6207">
        <v>446.51</v>
      </c>
      <c r="H6207">
        <v>307.06</v>
      </c>
      <c r="I6207" t="s">
        <v>10040</v>
      </c>
      <c r="J6207">
        <f>F6207*G6207</f>
        <v>446.51</v>
      </c>
      <c r="K6207">
        <f>F6207*H6207</f>
        <v>307.06</v>
      </c>
      <c r="L6207">
        <f>J6207-K6207</f>
        <v>139.44999999999999</v>
      </c>
      <c r="M6207" s="5">
        <f>L6207/J6207</f>
        <v>0.31231103446731312</v>
      </c>
      <c r="N6207" t="str">
        <f>IF(ISNA(VLOOKUP(A6207,'Returns Data'!A:A,1,0)),"No","Yes")</f>
        <v>No</v>
      </c>
      <c r="O6207" t="s">
        <v>10085</v>
      </c>
      <c r="P6207" t="str">
        <f>IFERROR(VLOOKUP(A6207,'Ratings Data'!A:C,3,0),"No Rating")</f>
        <v>No Rating</v>
      </c>
      <c r="Q6207" t="s">
        <v>10057</v>
      </c>
      <c r="R6207" s="5">
        <f t="shared" si="96"/>
        <v>-0.68942755790498711</v>
      </c>
    </row>
    <row r="6208" spans="1:18" x14ac:dyDescent="0.3">
      <c r="A6208" t="s">
        <v>4647</v>
      </c>
      <c r="B6208" s="2">
        <v>45730</v>
      </c>
      <c r="C6208" t="s">
        <v>10017</v>
      </c>
      <c r="D6208" t="s">
        <v>10032</v>
      </c>
      <c r="E6208" t="s">
        <v>10036</v>
      </c>
      <c r="F6208">
        <v>7</v>
      </c>
      <c r="G6208">
        <v>230.88</v>
      </c>
      <c r="H6208">
        <v>190.54</v>
      </c>
      <c r="I6208" t="s">
        <v>10040</v>
      </c>
      <c r="J6208">
        <f>F6208*G6208</f>
        <v>1616.1599999999999</v>
      </c>
      <c r="K6208">
        <f>F6208*H6208</f>
        <v>1333.78</v>
      </c>
      <c r="L6208">
        <f>J6208-K6208</f>
        <v>282.37999999999988</v>
      </c>
      <c r="M6208" s="5">
        <f>L6208/J6208</f>
        <v>0.17472279972279967</v>
      </c>
      <c r="N6208" t="str">
        <f>IF(ISNA(VLOOKUP(A6208,'Returns Data'!A:A,1,0)),"No","Yes")</f>
        <v>No</v>
      </c>
      <c r="O6208" t="s">
        <v>10085</v>
      </c>
      <c r="P6208" t="str">
        <f>IFERROR(VLOOKUP(A6208,'Ratings Data'!A:C,3,0),"No Rating")</f>
        <v>No Rating</v>
      </c>
      <c r="Q6208" t="s">
        <v>10057</v>
      </c>
      <c r="R6208" s="5">
        <f t="shared" si="96"/>
        <v>2.6195381962330067</v>
      </c>
    </row>
    <row r="6209" spans="1:18" x14ac:dyDescent="0.3">
      <c r="A6209" t="s">
        <v>4672</v>
      </c>
      <c r="B6209" s="2">
        <v>45730</v>
      </c>
      <c r="C6209" t="s">
        <v>10016</v>
      </c>
      <c r="D6209" t="s">
        <v>10032</v>
      </c>
      <c r="E6209" t="s">
        <v>10036</v>
      </c>
      <c r="F6209">
        <v>12</v>
      </c>
      <c r="G6209">
        <v>438.74</v>
      </c>
      <c r="H6209">
        <v>369.22</v>
      </c>
      <c r="I6209" t="s">
        <v>10039</v>
      </c>
      <c r="J6209">
        <f>F6209*G6209</f>
        <v>5264.88</v>
      </c>
      <c r="K6209">
        <f>F6209*H6209</f>
        <v>4430.6400000000003</v>
      </c>
      <c r="L6209">
        <f>J6209-K6209</f>
        <v>834.23999999999978</v>
      </c>
      <c r="M6209" s="5">
        <f>L6209/J6209</f>
        <v>0.15845375393171349</v>
      </c>
      <c r="N6209" t="str">
        <f>IF(ISNA(VLOOKUP(A6209,'Returns Data'!A:A,1,0)),"No","Yes")</f>
        <v>No</v>
      </c>
      <c r="O6209" t="s">
        <v>10085</v>
      </c>
      <c r="P6209" t="str">
        <f>IFERROR(VLOOKUP(A6209,'Ratings Data'!A:C,3,0),"No Rating")</f>
        <v>No Rating</v>
      </c>
      <c r="Q6209" t="s">
        <v>10057</v>
      </c>
      <c r="R6209" s="5">
        <f t="shared" si="96"/>
        <v>2.2576477576477578</v>
      </c>
    </row>
    <row r="6210" spans="1:18" x14ac:dyDescent="0.3">
      <c r="A6210" t="s">
        <v>4752</v>
      </c>
      <c r="B6210" s="2">
        <v>45730</v>
      </c>
      <c r="C6210" t="s">
        <v>10014</v>
      </c>
      <c r="D6210" t="s">
        <v>10030</v>
      </c>
      <c r="E6210" t="s">
        <v>10036</v>
      </c>
      <c r="F6210">
        <v>11</v>
      </c>
      <c r="G6210">
        <v>83.13</v>
      </c>
      <c r="H6210">
        <v>55.47</v>
      </c>
      <c r="I6210" t="s">
        <v>10039</v>
      </c>
      <c r="J6210">
        <f>F6210*G6210</f>
        <v>914.43</v>
      </c>
      <c r="K6210">
        <f>F6210*H6210</f>
        <v>610.16999999999996</v>
      </c>
      <c r="L6210">
        <f>J6210-K6210</f>
        <v>304.26</v>
      </c>
      <c r="M6210" s="5">
        <f>L6210/J6210</f>
        <v>0.33273186575243596</v>
      </c>
      <c r="N6210" t="str">
        <f>IF(ISNA(VLOOKUP(A6210,'Returns Data'!A:A,1,0)),"No","Yes")</f>
        <v>No</v>
      </c>
      <c r="O6210" t="s">
        <v>10085</v>
      </c>
      <c r="P6210" t="str">
        <f>IFERROR(VLOOKUP(A6210,'Ratings Data'!A:C,3,0),"No Rating")</f>
        <v>No Rating</v>
      </c>
      <c r="Q6210" t="s">
        <v>10057</v>
      </c>
      <c r="R6210" s="5">
        <f t="shared" si="96"/>
        <v>-0.82631512968956555</v>
      </c>
    </row>
    <row r="6211" spans="1:18" x14ac:dyDescent="0.3">
      <c r="A6211" t="s">
        <v>5407</v>
      </c>
      <c r="B6211" s="2">
        <v>45730</v>
      </c>
      <c r="C6211" t="s">
        <v>10014</v>
      </c>
      <c r="D6211" t="s">
        <v>10030</v>
      </c>
      <c r="E6211" t="s">
        <v>10034</v>
      </c>
      <c r="F6211">
        <v>5</v>
      </c>
      <c r="G6211">
        <v>21.61</v>
      </c>
      <c r="H6211">
        <v>14.15</v>
      </c>
      <c r="I6211" t="s">
        <v>10039</v>
      </c>
      <c r="J6211">
        <f>F6211*G6211</f>
        <v>108.05</v>
      </c>
      <c r="K6211">
        <f>F6211*H6211</f>
        <v>70.75</v>
      </c>
      <c r="L6211">
        <f>J6211-K6211</f>
        <v>37.299999999999997</v>
      </c>
      <c r="M6211" s="5">
        <f>L6211/J6211</f>
        <v>0.34521055067098566</v>
      </c>
      <c r="N6211" t="str">
        <f>IF(ISNA(VLOOKUP(A6211,'Returns Data'!A:A,1,0)),"No","Yes")</f>
        <v>Yes</v>
      </c>
      <c r="O6211" t="str">
        <f>IFERROR(VLOOKUP(A6211,'Returns Data'!A:E,5,0),"No Returns")</f>
        <v>Late Delivery</v>
      </c>
      <c r="P6211">
        <f>IFERROR(VLOOKUP(A6211,'Ratings Data'!A:C,3,0),"No Rating")</f>
        <v>2</v>
      </c>
      <c r="Q6211" t="s">
        <v>10057</v>
      </c>
      <c r="R6211" s="5">
        <f t="shared" si="96"/>
        <v>-0.88183895978915827</v>
      </c>
    </row>
    <row r="6212" spans="1:18" x14ac:dyDescent="0.3">
      <c r="A6212" t="s">
        <v>5623</v>
      </c>
      <c r="B6212" s="2">
        <v>45730</v>
      </c>
      <c r="C6212" t="s">
        <v>10011</v>
      </c>
      <c r="D6212" t="s">
        <v>10029</v>
      </c>
      <c r="E6212" t="s">
        <v>10034</v>
      </c>
      <c r="F6212">
        <v>7</v>
      </c>
      <c r="G6212">
        <v>382.63</v>
      </c>
      <c r="H6212">
        <v>312.10000000000002</v>
      </c>
      <c r="I6212" t="s">
        <v>10040</v>
      </c>
      <c r="J6212">
        <f>F6212*G6212</f>
        <v>2678.41</v>
      </c>
      <c r="K6212">
        <f>F6212*H6212</f>
        <v>2184.7000000000003</v>
      </c>
      <c r="L6212">
        <f>J6212-K6212</f>
        <v>493.70999999999958</v>
      </c>
      <c r="M6212" s="5">
        <f>L6212/J6212</f>
        <v>0.18432950892507108</v>
      </c>
      <c r="N6212" t="str">
        <f>IF(ISNA(VLOOKUP(A6212,'Returns Data'!A:A,1,0)),"No","Yes")</f>
        <v>No</v>
      </c>
      <c r="O6212" t="s">
        <v>10085</v>
      </c>
      <c r="P6212" t="str">
        <f>IFERROR(VLOOKUP(A6212,'Ratings Data'!A:C,3,0),"No Rating")</f>
        <v>No Rating</v>
      </c>
      <c r="Q6212" t="s">
        <v>10057</v>
      </c>
      <c r="R6212" s="5">
        <f t="shared" ref="R6212:R6275" si="97">(J6212-J6211)/J6211</f>
        <v>23.788616381304948</v>
      </c>
    </row>
    <row r="6213" spans="1:18" x14ac:dyDescent="0.3">
      <c r="A6213" t="s">
        <v>5692</v>
      </c>
      <c r="B6213" s="2">
        <v>45730</v>
      </c>
      <c r="C6213" t="s">
        <v>10018</v>
      </c>
      <c r="D6213" t="s">
        <v>10033</v>
      </c>
      <c r="E6213" t="s">
        <v>10037</v>
      </c>
      <c r="F6213">
        <v>19</v>
      </c>
      <c r="G6213">
        <v>251.92</v>
      </c>
      <c r="H6213">
        <v>211.77</v>
      </c>
      <c r="I6213" t="s">
        <v>10040</v>
      </c>
      <c r="J6213">
        <f>F6213*G6213</f>
        <v>4786.4799999999996</v>
      </c>
      <c r="K6213">
        <f>F6213*H6213</f>
        <v>4023.63</v>
      </c>
      <c r="L6213">
        <f>J6213-K6213</f>
        <v>762.84999999999945</v>
      </c>
      <c r="M6213" s="5">
        <f>L6213/J6213</f>
        <v>0.15937599237853275</v>
      </c>
      <c r="N6213" t="str">
        <f>IF(ISNA(VLOOKUP(A6213,'Returns Data'!A:A,1,0)),"No","Yes")</f>
        <v>Yes</v>
      </c>
      <c r="O6213" t="str">
        <f>IFERROR(VLOOKUP(A6213,'Returns Data'!A:E,5,0),"No Returns")</f>
        <v>Wrong Product</v>
      </c>
      <c r="P6213" t="str">
        <f>IFERROR(VLOOKUP(A6213,'Ratings Data'!A:C,3,0),"No Rating")</f>
        <v>No Rating</v>
      </c>
      <c r="Q6213" t="s">
        <v>10057</v>
      </c>
      <c r="R6213" s="5">
        <f t="shared" si="97"/>
        <v>0.7870602334967387</v>
      </c>
    </row>
    <row r="6214" spans="1:18" x14ac:dyDescent="0.3">
      <c r="A6214" t="s">
        <v>6419</v>
      </c>
      <c r="B6214" s="2">
        <v>45730</v>
      </c>
      <c r="C6214" t="s">
        <v>10020</v>
      </c>
      <c r="D6214" t="s">
        <v>10030</v>
      </c>
      <c r="E6214" t="s">
        <v>10036</v>
      </c>
      <c r="F6214">
        <v>7</v>
      </c>
      <c r="G6214">
        <v>485.7</v>
      </c>
      <c r="H6214">
        <v>328.16</v>
      </c>
      <c r="I6214" t="s">
        <v>10039</v>
      </c>
      <c r="J6214">
        <f>F6214*G6214</f>
        <v>3399.9</v>
      </c>
      <c r="K6214">
        <f>F6214*H6214</f>
        <v>2297.1200000000003</v>
      </c>
      <c r="L6214">
        <f>J6214-K6214</f>
        <v>1102.7799999999997</v>
      </c>
      <c r="M6214" s="5">
        <f>L6214/J6214</f>
        <v>0.32435659872349176</v>
      </c>
      <c r="N6214" t="str">
        <f>IF(ISNA(VLOOKUP(A6214,'Returns Data'!A:A,1,0)),"No","Yes")</f>
        <v>No</v>
      </c>
      <c r="O6214" t="s">
        <v>10085</v>
      </c>
      <c r="P6214" t="str">
        <f>IFERROR(VLOOKUP(A6214,'Ratings Data'!A:C,3,0),"No Rating")</f>
        <v>No Rating</v>
      </c>
      <c r="Q6214" t="s">
        <v>10057</v>
      </c>
      <c r="R6214" s="5">
        <f t="shared" si="97"/>
        <v>-0.28968678444284729</v>
      </c>
    </row>
    <row r="6215" spans="1:18" x14ac:dyDescent="0.3">
      <c r="A6215" t="s">
        <v>6619</v>
      </c>
      <c r="B6215" s="2">
        <v>45730</v>
      </c>
      <c r="C6215" t="s">
        <v>10014</v>
      </c>
      <c r="D6215" t="s">
        <v>10030</v>
      </c>
      <c r="E6215" t="s">
        <v>10038</v>
      </c>
      <c r="F6215">
        <v>14</v>
      </c>
      <c r="G6215">
        <v>288.83999999999997</v>
      </c>
      <c r="H6215">
        <v>192.38</v>
      </c>
      <c r="I6215" t="s">
        <v>10040</v>
      </c>
      <c r="J6215">
        <f>F6215*G6215</f>
        <v>4043.7599999999998</v>
      </c>
      <c r="K6215">
        <f>F6215*H6215</f>
        <v>2693.3199999999997</v>
      </c>
      <c r="L6215">
        <f>J6215-K6215</f>
        <v>1350.44</v>
      </c>
      <c r="M6215" s="5">
        <f>L6215/J6215</f>
        <v>0.33395651571804463</v>
      </c>
      <c r="N6215" t="str">
        <f>IF(ISNA(VLOOKUP(A6215,'Returns Data'!A:A,1,0)),"No","Yes")</f>
        <v>No</v>
      </c>
      <c r="O6215" t="s">
        <v>10085</v>
      </c>
      <c r="P6215" t="str">
        <f>IFERROR(VLOOKUP(A6215,'Ratings Data'!A:C,3,0),"No Rating")</f>
        <v>No Rating</v>
      </c>
      <c r="Q6215" t="s">
        <v>10057</v>
      </c>
      <c r="R6215" s="5">
        <f t="shared" si="97"/>
        <v>0.18937615812229761</v>
      </c>
    </row>
    <row r="6216" spans="1:18" x14ac:dyDescent="0.3">
      <c r="A6216" t="s">
        <v>6640</v>
      </c>
      <c r="B6216" s="2">
        <v>45730</v>
      </c>
      <c r="C6216" t="s">
        <v>10024</v>
      </c>
      <c r="D6216" t="s">
        <v>10029</v>
      </c>
      <c r="E6216" t="s">
        <v>10038</v>
      </c>
      <c r="F6216">
        <v>19</v>
      </c>
      <c r="G6216">
        <v>305.3</v>
      </c>
      <c r="H6216">
        <v>197.62</v>
      </c>
      <c r="I6216" t="s">
        <v>10040</v>
      </c>
      <c r="J6216">
        <f>F6216*G6216</f>
        <v>5800.7</v>
      </c>
      <c r="K6216">
        <f>F6216*H6216</f>
        <v>3754.78</v>
      </c>
      <c r="L6216">
        <f>J6216-K6216</f>
        <v>2045.9199999999996</v>
      </c>
      <c r="M6216" s="5">
        <f>L6216/J6216</f>
        <v>0.35270226007206024</v>
      </c>
      <c r="N6216" t="str">
        <f>IF(ISNA(VLOOKUP(A6216,'Returns Data'!A:A,1,0)),"No","Yes")</f>
        <v>Yes</v>
      </c>
      <c r="O6216" t="str">
        <f>IFERROR(VLOOKUP(A6216,'Returns Data'!A:E,5,0),"No Returns")</f>
        <v>Wrong Product</v>
      </c>
      <c r="P6216" t="str">
        <f>IFERROR(VLOOKUP(A6216,'Ratings Data'!A:C,3,0),"No Rating")</f>
        <v>No Rating</v>
      </c>
      <c r="Q6216" t="s">
        <v>10057</v>
      </c>
      <c r="R6216" s="5">
        <f t="shared" si="97"/>
        <v>0.43448176944230127</v>
      </c>
    </row>
    <row r="6217" spans="1:18" x14ac:dyDescent="0.3">
      <c r="A6217" t="s">
        <v>7572</v>
      </c>
      <c r="B6217" s="2">
        <v>45730</v>
      </c>
      <c r="C6217" t="s">
        <v>10026</v>
      </c>
      <c r="D6217" t="s">
        <v>10031</v>
      </c>
      <c r="E6217" t="s">
        <v>10034</v>
      </c>
      <c r="F6217">
        <v>17</v>
      </c>
      <c r="G6217">
        <v>57.01</v>
      </c>
      <c r="H6217">
        <v>36.630000000000003</v>
      </c>
      <c r="I6217" t="s">
        <v>10039</v>
      </c>
      <c r="J6217">
        <f>F6217*G6217</f>
        <v>969.17</v>
      </c>
      <c r="K6217">
        <f>F6217*H6217</f>
        <v>622.71</v>
      </c>
      <c r="L6217">
        <f>J6217-K6217</f>
        <v>346.45999999999992</v>
      </c>
      <c r="M6217" s="5">
        <f>L6217/J6217</f>
        <v>0.35748114365900713</v>
      </c>
      <c r="N6217" t="str">
        <f>IF(ISNA(VLOOKUP(A6217,'Returns Data'!A:A,1,0)),"No","Yes")</f>
        <v>No</v>
      </c>
      <c r="O6217" t="s">
        <v>10085</v>
      </c>
      <c r="P6217" t="str">
        <f>IFERROR(VLOOKUP(A6217,'Ratings Data'!A:C,3,0),"No Rating")</f>
        <v>No Rating</v>
      </c>
      <c r="Q6217" t="s">
        <v>10057</v>
      </c>
      <c r="R6217" s="5">
        <f t="shared" si="97"/>
        <v>-0.83292188873756612</v>
      </c>
    </row>
    <row r="6218" spans="1:18" x14ac:dyDescent="0.3">
      <c r="A6218" t="s">
        <v>7609</v>
      </c>
      <c r="B6218" s="2">
        <v>45730</v>
      </c>
      <c r="C6218" t="s">
        <v>10010</v>
      </c>
      <c r="D6218" t="s">
        <v>10029</v>
      </c>
      <c r="E6218" t="s">
        <v>10035</v>
      </c>
      <c r="F6218">
        <v>3</v>
      </c>
      <c r="G6218">
        <v>67.14</v>
      </c>
      <c r="H6218">
        <v>41.84</v>
      </c>
      <c r="I6218" t="s">
        <v>10040</v>
      </c>
      <c r="J6218">
        <f>F6218*G6218</f>
        <v>201.42000000000002</v>
      </c>
      <c r="K6218">
        <f>F6218*H6218</f>
        <v>125.52000000000001</v>
      </c>
      <c r="L6218">
        <f>J6218-K6218</f>
        <v>75.900000000000006</v>
      </c>
      <c r="M6218" s="5">
        <f>L6218/J6218</f>
        <v>0.37682454572535001</v>
      </c>
      <c r="N6218" t="str">
        <f>IF(ISNA(VLOOKUP(A6218,'Returns Data'!A:A,1,0)),"No","Yes")</f>
        <v>No</v>
      </c>
      <c r="O6218" t="s">
        <v>10085</v>
      </c>
      <c r="P6218" t="str">
        <f>IFERROR(VLOOKUP(A6218,'Ratings Data'!A:C,3,0),"No Rating")</f>
        <v>No Rating</v>
      </c>
      <c r="Q6218" t="s">
        <v>10057</v>
      </c>
      <c r="R6218" s="5">
        <f t="shared" si="97"/>
        <v>-0.79217268384287587</v>
      </c>
    </row>
    <row r="6219" spans="1:18" x14ac:dyDescent="0.3">
      <c r="A6219" t="s">
        <v>7773</v>
      </c>
      <c r="B6219" s="2">
        <v>45730</v>
      </c>
      <c r="C6219" t="s">
        <v>10015</v>
      </c>
      <c r="D6219" t="s">
        <v>10031</v>
      </c>
      <c r="E6219" t="s">
        <v>10034</v>
      </c>
      <c r="F6219">
        <v>14</v>
      </c>
      <c r="G6219">
        <v>455.02</v>
      </c>
      <c r="H6219">
        <v>383.88</v>
      </c>
      <c r="I6219" t="s">
        <v>10040</v>
      </c>
      <c r="J6219">
        <f>F6219*G6219</f>
        <v>6370.28</v>
      </c>
      <c r="K6219">
        <f>F6219*H6219</f>
        <v>5374.32</v>
      </c>
      <c r="L6219">
        <f>J6219-K6219</f>
        <v>995.96</v>
      </c>
      <c r="M6219" s="5">
        <f>L6219/J6219</f>
        <v>0.15634477605379984</v>
      </c>
      <c r="N6219" t="str">
        <f>IF(ISNA(VLOOKUP(A6219,'Returns Data'!A:A,1,0)),"No","Yes")</f>
        <v>No</v>
      </c>
      <c r="O6219" t="s">
        <v>10085</v>
      </c>
      <c r="P6219" t="str">
        <f>IFERROR(VLOOKUP(A6219,'Ratings Data'!A:C,3,0),"No Rating")</f>
        <v>No Rating</v>
      </c>
      <c r="Q6219" t="s">
        <v>10057</v>
      </c>
      <c r="R6219" s="5">
        <f t="shared" si="97"/>
        <v>30.626849369476712</v>
      </c>
    </row>
    <row r="6220" spans="1:18" x14ac:dyDescent="0.3">
      <c r="A6220" t="s">
        <v>7964</v>
      </c>
      <c r="B6220" s="2">
        <v>45730</v>
      </c>
      <c r="C6220" t="s">
        <v>10027</v>
      </c>
      <c r="D6220" t="s">
        <v>10032</v>
      </c>
      <c r="E6220" t="s">
        <v>10038</v>
      </c>
      <c r="F6220">
        <v>4</v>
      </c>
      <c r="G6220">
        <v>354.57</v>
      </c>
      <c r="H6220">
        <v>244.5</v>
      </c>
      <c r="I6220" t="s">
        <v>10040</v>
      </c>
      <c r="J6220">
        <f>F6220*G6220</f>
        <v>1418.28</v>
      </c>
      <c r="K6220">
        <f>F6220*H6220</f>
        <v>978</v>
      </c>
      <c r="L6220">
        <f>J6220-K6220</f>
        <v>440.28</v>
      </c>
      <c r="M6220" s="5">
        <f>L6220/J6220</f>
        <v>0.31043235468313729</v>
      </c>
      <c r="N6220" t="str">
        <f>IF(ISNA(VLOOKUP(A6220,'Returns Data'!A:A,1,0)),"No","Yes")</f>
        <v>No</v>
      </c>
      <c r="O6220" t="s">
        <v>10085</v>
      </c>
      <c r="P6220" t="str">
        <f>IFERROR(VLOOKUP(A6220,'Ratings Data'!A:C,3,0),"No Rating")</f>
        <v>No Rating</v>
      </c>
      <c r="Q6220" t="s">
        <v>10057</v>
      </c>
      <c r="R6220" s="5">
        <f t="shared" si="97"/>
        <v>-0.77735986487250175</v>
      </c>
    </row>
    <row r="6221" spans="1:18" x14ac:dyDescent="0.3">
      <c r="A6221" t="s">
        <v>8002</v>
      </c>
      <c r="B6221" s="2">
        <v>45730</v>
      </c>
      <c r="C6221" t="s">
        <v>10023</v>
      </c>
      <c r="D6221" t="s">
        <v>10033</v>
      </c>
      <c r="E6221" t="s">
        <v>10034</v>
      </c>
      <c r="F6221">
        <v>6</v>
      </c>
      <c r="G6221">
        <v>179.77</v>
      </c>
      <c r="H6221">
        <v>130.72</v>
      </c>
      <c r="I6221" t="s">
        <v>10039</v>
      </c>
      <c r="J6221">
        <f>F6221*G6221</f>
        <v>1078.6200000000001</v>
      </c>
      <c r="K6221">
        <f>F6221*H6221</f>
        <v>784.31999999999994</v>
      </c>
      <c r="L6221">
        <f>J6221-K6221</f>
        <v>294.30000000000018</v>
      </c>
      <c r="M6221" s="5">
        <f>L6221/J6221</f>
        <v>0.27284863992879804</v>
      </c>
      <c r="N6221" t="str">
        <f>IF(ISNA(VLOOKUP(A6221,'Returns Data'!A:A,1,0)),"No","Yes")</f>
        <v>No</v>
      </c>
      <c r="O6221" t="s">
        <v>10085</v>
      </c>
      <c r="P6221" t="str">
        <f>IFERROR(VLOOKUP(A6221,'Ratings Data'!A:C,3,0),"No Rating")</f>
        <v>No Rating</v>
      </c>
      <c r="Q6221" t="s">
        <v>10057</v>
      </c>
      <c r="R6221" s="5">
        <f t="shared" si="97"/>
        <v>-0.23948726626618147</v>
      </c>
    </row>
    <row r="6222" spans="1:18" x14ac:dyDescent="0.3">
      <c r="A6222" t="s">
        <v>8504</v>
      </c>
      <c r="B6222" s="2">
        <v>45730</v>
      </c>
      <c r="C6222" t="s">
        <v>10019</v>
      </c>
      <c r="D6222" t="s">
        <v>10031</v>
      </c>
      <c r="E6222" t="s">
        <v>10035</v>
      </c>
      <c r="F6222">
        <v>17</v>
      </c>
      <c r="G6222">
        <v>182.87</v>
      </c>
      <c r="H6222">
        <v>159.83000000000001</v>
      </c>
      <c r="I6222" t="s">
        <v>10039</v>
      </c>
      <c r="J6222">
        <f>F6222*G6222</f>
        <v>3108.79</v>
      </c>
      <c r="K6222">
        <f>F6222*H6222</f>
        <v>2717.11</v>
      </c>
      <c r="L6222">
        <f>J6222-K6222</f>
        <v>391.67999999999984</v>
      </c>
      <c r="M6222" s="5">
        <f>L6222/J6222</f>
        <v>0.12599114124788097</v>
      </c>
      <c r="N6222" t="str">
        <f>IF(ISNA(VLOOKUP(A6222,'Returns Data'!A:A,1,0)),"No","Yes")</f>
        <v>No</v>
      </c>
      <c r="O6222" t="s">
        <v>10085</v>
      </c>
      <c r="P6222" t="str">
        <f>IFERROR(VLOOKUP(A6222,'Ratings Data'!A:C,3,0),"No Rating")</f>
        <v>No Rating</v>
      </c>
      <c r="Q6222" t="s">
        <v>10057</v>
      </c>
      <c r="R6222" s="5">
        <f t="shared" si="97"/>
        <v>1.8821920602251021</v>
      </c>
    </row>
    <row r="6223" spans="1:18" x14ac:dyDescent="0.3">
      <c r="A6223" t="s">
        <v>8738</v>
      </c>
      <c r="B6223" s="2">
        <v>45730</v>
      </c>
      <c r="C6223" t="s">
        <v>10012</v>
      </c>
      <c r="D6223" t="s">
        <v>10030</v>
      </c>
      <c r="E6223" t="s">
        <v>10038</v>
      </c>
      <c r="F6223">
        <v>1</v>
      </c>
      <c r="G6223">
        <v>112.77</v>
      </c>
      <c r="H6223">
        <v>68.819999999999993</v>
      </c>
      <c r="I6223" t="s">
        <v>10039</v>
      </c>
      <c r="J6223">
        <f>F6223*G6223</f>
        <v>112.77</v>
      </c>
      <c r="K6223">
        <f>F6223*H6223</f>
        <v>68.819999999999993</v>
      </c>
      <c r="L6223">
        <f>J6223-K6223</f>
        <v>43.95</v>
      </c>
      <c r="M6223" s="5">
        <f>L6223/J6223</f>
        <v>0.38973131151902107</v>
      </c>
      <c r="N6223" t="str">
        <f>IF(ISNA(VLOOKUP(A6223,'Returns Data'!A:A,1,0)),"No","Yes")</f>
        <v>No</v>
      </c>
      <c r="O6223" t="s">
        <v>10085</v>
      </c>
      <c r="P6223" t="str">
        <f>IFERROR(VLOOKUP(A6223,'Ratings Data'!A:C,3,0),"No Rating")</f>
        <v>No Rating</v>
      </c>
      <c r="Q6223" t="s">
        <v>10057</v>
      </c>
      <c r="R6223" s="5">
        <f t="shared" si="97"/>
        <v>-0.96372543658465193</v>
      </c>
    </row>
    <row r="6224" spans="1:18" x14ac:dyDescent="0.3">
      <c r="A6224" t="s">
        <v>8830</v>
      </c>
      <c r="B6224" s="2">
        <v>45730</v>
      </c>
      <c r="C6224" t="s">
        <v>10024</v>
      </c>
      <c r="D6224" t="s">
        <v>10029</v>
      </c>
      <c r="E6224" t="s">
        <v>10036</v>
      </c>
      <c r="F6224">
        <v>15</v>
      </c>
      <c r="G6224">
        <v>125.45</v>
      </c>
      <c r="H6224">
        <v>104.09</v>
      </c>
      <c r="I6224" t="s">
        <v>10039</v>
      </c>
      <c r="J6224">
        <f>F6224*G6224</f>
        <v>1881.75</v>
      </c>
      <c r="K6224">
        <f>F6224*H6224</f>
        <v>1561.3500000000001</v>
      </c>
      <c r="L6224">
        <f>J6224-K6224</f>
        <v>320.39999999999986</v>
      </c>
      <c r="M6224" s="5">
        <f>L6224/J6224</f>
        <v>0.17026703866082096</v>
      </c>
      <c r="N6224" t="str">
        <f>IF(ISNA(VLOOKUP(A6224,'Returns Data'!A:A,1,0)),"No","Yes")</f>
        <v>No</v>
      </c>
      <c r="O6224" t="s">
        <v>10085</v>
      </c>
      <c r="P6224" t="str">
        <f>IFERROR(VLOOKUP(A6224,'Ratings Data'!A:C,3,0),"No Rating")</f>
        <v>No Rating</v>
      </c>
      <c r="Q6224" t="s">
        <v>10057</v>
      </c>
      <c r="R6224" s="5">
        <f t="shared" si="97"/>
        <v>15.68661878159085</v>
      </c>
    </row>
    <row r="6225" spans="1:18" x14ac:dyDescent="0.3">
      <c r="A6225" t="s">
        <v>9086</v>
      </c>
      <c r="B6225" s="2">
        <v>45730</v>
      </c>
      <c r="C6225" t="s">
        <v>10017</v>
      </c>
      <c r="D6225" t="s">
        <v>10032</v>
      </c>
      <c r="E6225" t="s">
        <v>10036</v>
      </c>
      <c r="F6225">
        <v>14</v>
      </c>
      <c r="G6225">
        <v>336.67</v>
      </c>
      <c r="H6225">
        <v>260.35000000000002</v>
      </c>
      <c r="I6225" t="s">
        <v>10039</v>
      </c>
      <c r="J6225">
        <f>F6225*G6225</f>
        <v>4713.38</v>
      </c>
      <c r="K6225">
        <f>F6225*H6225</f>
        <v>3644.9000000000005</v>
      </c>
      <c r="L6225">
        <f>J6225-K6225</f>
        <v>1068.4799999999996</v>
      </c>
      <c r="M6225" s="5">
        <f>L6225/J6225</f>
        <v>0.22669082484331829</v>
      </c>
      <c r="N6225" t="str">
        <f>IF(ISNA(VLOOKUP(A6225,'Returns Data'!A:A,1,0)),"No","Yes")</f>
        <v>No</v>
      </c>
      <c r="O6225" t="s">
        <v>10085</v>
      </c>
      <c r="P6225" t="str">
        <f>IFERROR(VLOOKUP(A6225,'Ratings Data'!A:C,3,0),"No Rating")</f>
        <v>No Rating</v>
      </c>
      <c r="Q6225" t="s">
        <v>10057</v>
      </c>
      <c r="R6225" s="5">
        <f t="shared" si="97"/>
        <v>1.5047854390859572</v>
      </c>
    </row>
    <row r="6226" spans="1:18" x14ac:dyDescent="0.3">
      <c r="A6226" t="s">
        <v>9137</v>
      </c>
      <c r="B6226" s="2">
        <v>45730</v>
      </c>
      <c r="C6226" t="s">
        <v>10021</v>
      </c>
      <c r="D6226" t="s">
        <v>10031</v>
      </c>
      <c r="E6226" t="s">
        <v>10037</v>
      </c>
      <c r="F6226">
        <v>10</v>
      </c>
      <c r="G6226">
        <v>497.9</v>
      </c>
      <c r="H6226">
        <v>349.17</v>
      </c>
      <c r="I6226" t="s">
        <v>10039</v>
      </c>
      <c r="J6226">
        <f>F6226*G6226</f>
        <v>4979</v>
      </c>
      <c r="K6226">
        <f>F6226*H6226</f>
        <v>3491.7000000000003</v>
      </c>
      <c r="L6226">
        <f>J6226-K6226</f>
        <v>1487.2999999999997</v>
      </c>
      <c r="M6226" s="5">
        <f>L6226/J6226</f>
        <v>0.29871460132556732</v>
      </c>
      <c r="N6226" t="str">
        <f>IF(ISNA(VLOOKUP(A6226,'Returns Data'!A:A,1,0)),"No","Yes")</f>
        <v>No</v>
      </c>
      <c r="O6226" t="s">
        <v>10085</v>
      </c>
      <c r="P6226" t="str">
        <f>IFERROR(VLOOKUP(A6226,'Ratings Data'!A:C,3,0),"No Rating")</f>
        <v>No Rating</v>
      </c>
      <c r="Q6226" t="s">
        <v>10057</v>
      </c>
      <c r="R6226" s="5">
        <f t="shared" si="97"/>
        <v>5.6354463251424645E-2</v>
      </c>
    </row>
    <row r="6227" spans="1:18" x14ac:dyDescent="0.3">
      <c r="A6227" t="s">
        <v>9310</v>
      </c>
      <c r="B6227" s="2">
        <v>45730</v>
      </c>
      <c r="C6227" t="s">
        <v>10024</v>
      </c>
      <c r="D6227" t="s">
        <v>10029</v>
      </c>
      <c r="E6227" t="s">
        <v>10038</v>
      </c>
      <c r="F6227">
        <v>5</v>
      </c>
      <c r="G6227">
        <v>274.91000000000003</v>
      </c>
      <c r="H6227">
        <v>230.03</v>
      </c>
      <c r="I6227" t="s">
        <v>10039</v>
      </c>
      <c r="J6227">
        <f>F6227*G6227</f>
        <v>1374.5500000000002</v>
      </c>
      <c r="K6227">
        <f>F6227*H6227</f>
        <v>1150.1500000000001</v>
      </c>
      <c r="L6227">
        <f>J6227-K6227</f>
        <v>224.40000000000009</v>
      </c>
      <c r="M6227" s="5">
        <f>L6227/J6227</f>
        <v>0.16325342839474741</v>
      </c>
      <c r="N6227" t="str">
        <f>IF(ISNA(VLOOKUP(A6227,'Returns Data'!A:A,1,0)),"No","Yes")</f>
        <v>No</v>
      </c>
      <c r="O6227" t="s">
        <v>10085</v>
      </c>
      <c r="P6227" t="str">
        <f>IFERROR(VLOOKUP(A6227,'Ratings Data'!A:C,3,0),"No Rating")</f>
        <v>No Rating</v>
      </c>
      <c r="Q6227" t="s">
        <v>10057</v>
      </c>
      <c r="R6227" s="5">
        <f t="shared" si="97"/>
        <v>-0.72393050813416349</v>
      </c>
    </row>
    <row r="6228" spans="1:18" x14ac:dyDescent="0.3">
      <c r="A6228" t="s">
        <v>9399</v>
      </c>
      <c r="B6228" s="2">
        <v>45730</v>
      </c>
      <c r="C6228" t="s">
        <v>10020</v>
      </c>
      <c r="D6228" t="s">
        <v>10030</v>
      </c>
      <c r="E6228" t="s">
        <v>10034</v>
      </c>
      <c r="F6228">
        <v>12</v>
      </c>
      <c r="G6228">
        <v>397.95</v>
      </c>
      <c r="H6228">
        <v>254.24</v>
      </c>
      <c r="I6228" t="s">
        <v>10039</v>
      </c>
      <c r="J6228">
        <f>F6228*G6228</f>
        <v>4775.3999999999996</v>
      </c>
      <c r="K6228">
        <f>F6228*H6228</f>
        <v>3050.88</v>
      </c>
      <c r="L6228">
        <f>J6228-K6228</f>
        <v>1724.5199999999995</v>
      </c>
      <c r="M6228" s="5">
        <f>L6228/J6228</f>
        <v>0.36112576956904124</v>
      </c>
      <c r="N6228" t="str">
        <f>IF(ISNA(VLOOKUP(A6228,'Returns Data'!A:A,1,0)),"No","Yes")</f>
        <v>No</v>
      </c>
      <c r="O6228" t="s">
        <v>10085</v>
      </c>
      <c r="P6228" t="str">
        <f>IFERROR(VLOOKUP(A6228,'Ratings Data'!A:C,3,0),"No Rating")</f>
        <v>No Rating</v>
      </c>
      <c r="Q6228" t="s">
        <v>10057</v>
      </c>
      <c r="R6228" s="5">
        <f t="shared" si="97"/>
        <v>2.4741551780582727</v>
      </c>
    </row>
    <row r="6229" spans="1:18" x14ac:dyDescent="0.3">
      <c r="A6229" t="s">
        <v>9680</v>
      </c>
      <c r="B6229" s="2">
        <v>45730</v>
      </c>
      <c r="C6229" t="s">
        <v>10009</v>
      </c>
      <c r="D6229" t="s">
        <v>10029</v>
      </c>
      <c r="E6229" t="s">
        <v>10038</v>
      </c>
      <c r="F6229">
        <v>7</v>
      </c>
      <c r="G6229">
        <v>190.81</v>
      </c>
      <c r="H6229">
        <v>128.27000000000001</v>
      </c>
      <c r="I6229" t="s">
        <v>10039</v>
      </c>
      <c r="J6229">
        <f>F6229*G6229</f>
        <v>1335.67</v>
      </c>
      <c r="K6229">
        <f>F6229*H6229</f>
        <v>897.8900000000001</v>
      </c>
      <c r="L6229">
        <f>J6229-K6229</f>
        <v>437.78</v>
      </c>
      <c r="M6229" s="5">
        <f>L6229/J6229</f>
        <v>0.32776059954928982</v>
      </c>
      <c r="N6229" t="str">
        <f>IF(ISNA(VLOOKUP(A6229,'Returns Data'!A:A,1,0)),"No","Yes")</f>
        <v>No</v>
      </c>
      <c r="O6229" t="s">
        <v>10085</v>
      </c>
      <c r="P6229" t="str">
        <f>IFERROR(VLOOKUP(A6229,'Ratings Data'!A:C,3,0),"No Rating")</f>
        <v>No Rating</v>
      </c>
      <c r="Q6229" t="s">
        <v>10057</v>
      </c>
      <c r="R6229" s="5">
        <f t="shared" si="97"/>
        <v>-0.72030196423336257</v>
      </c>
    </row>
    <row r="6230" spans="1:18" x14ac:dyDescent="0.3">
      <c r="A6230" t="s">
        <v>9939</v>
      </c>
      <c r="B6230" s="2">
        <v>45730</v>
      </c>
      <c r="C6230" t="s">
        <v>10027</v>
      </c>
      <c r="D6230" t="s">
        <v>10032</v>
      </c>
      <c r="E6230" t="s">
        <v>10037</v>
      </c>
      <c r="F6230">
        <v>7</v>
      </c>
      <c r="G6230">
        <v>435.48</v>
      </c>
      <c r="H6230">
        <v>321.45999999999998</v>
      </c>
      <c r="I6230" t="s">
        <v>10039</v>
      </c>
      <c r="J6230">
        <f>F6230*G6230</f>
        <v>3048.36</v>
      </c>
      <c r="K6230">
        <f>F6230*H6230</f>
        <v>2250.2199999999998</v>
      </c>
      <c r="L6230">
        <f>J6230-K6230</f>
        <v>798.14000000000033</v>
      </c>
      <c r="M6230" s="5">
        <f>L6230/J6230</f>
        <v>0.261826031046202</v>
      </c>
      <c r="N6230" t="str">
        <f>IF(ISNA(VLOOKUP(A6230,'Returns Data'!A:A,1,0)),"No","Yes")</f>
        <v>No</v>
      </c>
      <c r="O6230" t="s">
        <v>10085</v>
      </c>
      <c r="P6230" t="str">
        <f>IFERROR(VLOOKUP(A6230,'Ratings Data'!A:C,3,0),"No Rating")</f>
        <v>No Rating</v>
      </c>
      <c r="Q6230" t="s">
        <v>10057</v>
      </c>
      <c r="R6230" s="5">
        <f t="shared" si="97"/>
        <v>1.2822703212619884</v>
      </c>
    </row>
    <row r="6231" spans="1:18" x14ac:dyDescent="0.3">
      <c r="A6231" t="s">
        <v>788</v>
      </c>
      <c r="B6231" s="2">
        <v>45731</v>
      </c>
      <c r="C6231" t="s">
        <v>10028</v>
      </c>
      <c r="D6231" t="s">
        <v>10032</v>
      </c>
      <c r="E6231" t="s">
        <v>10035</v>
      </c>
      <c r="F6231">
        <v>18</v>
      </c>
      <c r="G6231">
        <v>54.21</v>
      </c>
      <c r="H6231">
        <v>41</v>
      </c>
      <c r="I6231" t="s">
        <v>10040</v>
      </c>
      <c r="J6231">
        <f>F6231*G6231</f>
        <v>975.78</v>
      </c>
      <c r="K6231">
        <f>F6231*H6231</f>
        <v>738</v>
      </c>
      <c r="L6231">
        <f>J6231-K6231</f>
        <v>237.77999999999997</v>
      </c>
      <c r="M6231" s="5">
        <f>L6231/J6231</f>
        <v>0.24368197749492712</v>
      </c>
      <c r="N6231" t="str">
        <f>IF(ISNA(VLOOKUP(A6231,'Returns Data'!A:A,1,0)),"No","Yes")</f>
        <v>No</v>
      </c>
      <c r="O6231" t="s">
        <v>10085</v>
      </c>
      <c r="P6231" t="str">
        <f>IFERROR(VLOOKUP(A6231,'Ratings Data'!A:C,3,0),"No Rating")</f>
        <v>No Rating</v>
      </c>
      <c r="Q6231" t="s">
        <v>10057</v>
      </c>
      <c r="R6231" s="5">
        <f t="shared" si="97"/>
        <v>-0.67990001180962878</v>
      </c>
    </row>
    <row r="6232" spans="1:18" x14ac:dyDescent="0.3">
      <c r="A6232" t="s">
        <v>802</v>
      </c>
      <c r="B6232" s="2">
        <v>45731</v>
      </c>
      <c r="C6232" t="s">
        <v>10018</v>
      </c>
      <c r="D6232" t="s">
        <v>10033</v>
      </c>
      <c r="E6232" t="s">
        <v>10037</v>
      </c>
      <c r="F6232">
        <v>17</v>
      </c>
      <c r="G6232">
        <v>362.94</v>
      </c>
      <c r="H6232">
        <v>261.61</v>
      </c>
      <c r="I6232" t="s">
        <v>10040</v>
      </c>
      <c r="J6232">
        <f>F6232*G6232</f>
        <v>6169.98</v>
      </c>
      <c r="K6232">
        <f>F6232*H6232</f>
        <v>4447.37</v>
      </c>
      <c r="L6232">
        <f>J6232-K6232</f>
        <v>1722.6099999999997</v>
      </c>
      <c r="M6232" s="5">
        <f>L6232/J6232</f>
        <v>0.27919215297294314</v>
      </c>
      <c r="N6232" t="str">
        <f>IF(ISNA(VLOOKUP(A6232,'Returns Data'!A:A,1,0)),"No","Yes")</f>
        <v>No</v>
      </c>
      <c r="O6232" t="s">
        <v>10085</v>
      </c>
      <c r="P6232">
        <f>IFERROR(VLOOKUP(A6232,'Ratings Data'!A:C,3,0),"No Rating")</f>
        <v>1</v>
      </c>
      <c r="Q6232" t="s">
        <v>10057</v>
      </c>
      <c r="R6232" s="5">
        <f t="shared" si="97"/>
        <v>5.3231261144930206</v>
      </c>
    </row>
    <row r="6233" spans="1:18" x14ac:dyDescent="0.3">
      <c r="A6233" t="s">
        <v>1596</v>
      </c>
      <c r="B6233" s="2">
        <v>45731</v>
      </c>
      <c r="C6233" t="s">
        <v>10014</v>
      </c>
      <c r="D6233" t="s">
        <v>10030</v>
      </c>
      <c r="E6233" t="s">
        <v>10036</v>
      </c>
      <c r="F6233">
        <v>18</v>
      </c>
      <c r="G6233">
        <v>149.47</v>
      </c>
      <c r="H6233">
        <v>117.84</v>
      </c>
      <c r="I6233" t="s">
        <v>10039</v>
      </c>
      <c r="J6233">
        <f>F6233*G6233</f>
        <v>2690.46</v>
      </c>
      <c r="K6233">
        <f>F6233*H6233</f>
        <v>2121.12</v>
      </c>
      <c r="L6233">
        <f>J6233-K6233</f>
        <v>569.34000000000015</v>
      </c>
      <c r="M6233" s="5">
        <f>L6233/J6233</f>
        <v>0.21161437077674455</v>
      </c>
      <c r="N6233" t="str">
        <f>IF(ISNA(VLOOKUP(A6233,'Returns Data'!A:A,1,0)),"No","Yes")</f>
        <v>No</v>
      </c>
      <c r="O6233" t="s">
        <v>10085</v>
      </c>
      <c r="P6233" t="str">
        <f>IFERROR(VLOOKUP(A6233,'Ratings Data'!A:C,3,0),"No Rating")</f>
        <v>No Rating</v>
      </c>
      <c r="Q6233" t="s">
        <v>10057</v>
      </c>
      <c r="R6233" s="5">
        <f t="shared" si="97"/>
        <v>-0.56394348117822102</v>
      </c>
    </row>
    <row r="6234" spans="1:18" x14ac:dyDescent="0.3">
      <c r="A6234" t="s">
        <v>2399</v>
      </c>
      <c r="B6234" s="2">
        <v>45731</v>
      </c>
      <c r="C6234" t="s">
        <v>10011</v>
      </c>
      <c r="D6234" t="s">
        <v>10029</v>
      </c>
      <c r="E6234" t="s">
        <v>10036</v>
      </c>
      <c r="F6234">
        <v>7</v>
      </c>
      <c r="G6234">
        <v>154.29</v>
      </c>
      <c r="H6234">
        <v>105.37</v>
      </c>
      <c r="I6234" t="s">
        <v>10039</v>
      </c>
      <c r="J6234">
        <f>F6234*G6234</f>
        <v>1080.03</v>
      </c>
      <c r="K6234">
        <f>F6234*H6234</f>
        <v>737.59</v>
      </c>
      <c r="L6234">
        <f>J6234-K6234</f>
        <v>342.43999999999994</v>
      </c>
      <c r="M6234" s="5">
        <f>L6234/J6234</f>
        <v>0.3170652667055544</v>
      </c>
      <c r="N6234" t="str">
        <f>IF(ISNA(VLOOKUP(A6234,'Returns Data'!A:A,1,0)),"No","Yes")</f>
        <v>No</v>
      </c>
      <c r="O6234" t="s">
        <v>10085</v>
      </c>
      <c r="P6234" t="str">
        <f>IFERROR(VLOOKUP(A6234,'Ratings Data'!A:C,3,0),"No Rating")</f>
        <v>No Rating</v>
      </c>
      <c r="Q6234" t="s">
        <v>10057</v>
      </c>
      <c r="R6234" s="5">
        <f t="shared" si="97"/>
        <v>-0.59857050467206352</v>
      </c>
    </row>
    <row r="6235" spans="1:18" x14ac:dyDescent="0.3">
      <c r="A6235" t="s">
        <v>3072</v>
      </c>
      <c r="B6235" s="2">
        <v>45731</v>
      </c>
      <c r="C6235" t="s">
        <v>10028</v>
      </c>
      <c r="D6235" t="s">
        <v>10032</v>
      </c>
      <c r="E6235" t="s">
        <v>10034</v>
      </c>
      <c r="F6235">
        <v>19</v>
      </c>
      <c r="G6235">
        <v>285.93</v>
      </c>
      <c r="H6235">
        <v>245.62</v>
      </c>
      <c r="I6235" t="s">
        <v>10039</v>
      </c>
      <c r="J6235">
        <f>F6235*G6235</f>
        <v>5432.67</v>
      </c>
      <c r="K6235">
        <f>F6235*H6235</f>
        <v>4666.78</v>
      </c>
      <c r="L6235">
        <f>J6235-K6235</f>
        <v>765.89000000000033</v>
      </c>
      <c r="M6235" s="5">
        <f>L6235/J6235</f>
        <v>0.14097856118630439</v>
      </c>
      <c r="N6235" t="str">
        <f>IF(ISNA(VLOOKUP(A6235,'Returns Data'!A:A,1,0)),"No","Yes")</f>
        <v>No</v>
      </c>
      <c r="O6235" t="s">
        <v>10085</v>
      </c>
      <c r="P6235" t="str">
        <f>IFERROR(VLOOKUP(A6235,'Ratings Data'!A:C,3,0),"No Rating")</f>
        <v>No Rating</v>
      </c>
      <c r="Q6235" t="s">
        <v>10057</v>
      </c>
      <c r="R6235" s="5">
        <f t="shared" si="97"/>
        <v>4.030110274714592</v>
      </c>
    </row>
    <row r="6236" spans="1:18" x14ac:dyDescent="0.3">
      <c r="A6236" t="s">
        <v>3253</v>
      </c>
      <c r="B6236" s="2">
        <v>45731</v>
      </c>
      <c r="C6236" t="s">
        <v>10025</v>
      </c>
      <c r="D6236" t="s">
        <v>10033</v>
      </c>
      <c r="E6236" t="s">
        <v>10038</v>
      </c>
      <c r="F6236">
        <v>20</v>
      </c>
      <c r="G6236">
        <v>284.86</v>
      </c>
      <c r="H6236">
        <v>228.23</v>
      </c>
      <c r="I6236" t="s">
        <v>10040</v>
      </c>
      <c r="J6236">
        <f>F6236*G6236</f>
        <v>5697.2000000000007</v>
      </c>
      <c r="K6236">
        <f>F6236*H6236</f>
        <v>4564.5999999999995</v>
      </c>
      <c r="L6236">
        <f>J6236-K6236</f>
        <v>1132.6000000000013</v>
      </c>
      <c r="M6236" s="5">
        <f>L6236/J6236</f>
        <v>0.19879941023660766</v>
      </c>
      <c r="N6236" t="str">
        <f>IF(ISNA(VLOOKUP(A6236,'Returns Data'!A:A,1,0)),"No","Yes")</f>
        <v>No</v>
      </c>
      <c r="O6236" t="s">
        <v>10085</v>
      </c>
      <c r="P6236" t="str">
        <f>IFERROR(VLOOKUP(A6236,'Ratings Data'!A:C,3,0),"No Rating")</f>
        <v>No Rating</v>
      </c>
      <c r="Q6236" t="s">
        <v>10057</v>
      </c>
      <c r="R6236" s="5">
        <f t="shared" si="97"/>
        <v>4.869244772828106E-2</v>
      </c>
    </row>
    <row r="6237" spans="1:18" x14ac:dyDescent="0.3">
      <c r="A6237" t="s">
        <v>3774</v>
      </c>
      <c r="B6237" s="2">
        <v>45731</v>
      </c>
      <c r="C6237" t="s">
        <v>10009</v>
      </c>
      <c r="D6237" t="s">
        <v>10029</v>
      </c>
      <c r="E6237" t="s">
        <v>10035</v>
      </c>
      <c r="F6237">
        <v>19</v>
      </c>
      <c r="G6237">
        <v>292.75</v>
      </c>
      <c r="H6237">
        <v>261.16000000000003</v>
      </c>
      <c r="I6237" t="s">
        <v>10039</v>
      </c>
      <c r="J6237">
        <f>F6237*G6237</f>
        <v>5562.25</v>
      </c>
      <c r="K6237">
        <f>F6237*H6237</f>
        <v>4962.0400000000009</v>
      </c>
      <c r="L6237">
        <f>J6237-K6237</f>
        <v>600.20999999999913</v>
      </c>
      <c r="M6237" s="5">
        <f>L6237/J6237</f>
        <v>0.10790777113578123</v>
      </c>
      <c r="N6237" t="str">
        <f>IF(ISNA(VLOOKUP(A6237,'Returns Data'!A:A,1,0)),"No","Yes")</f>
        <v>No</v>
      </c>
      <c r="O6237" t="s">
        <v>10085</v>
      </c>
      <c r="P6237" t="str">
        <f>IFERROR(VLOOKUP(A6237,'Ratings Data'!A:C,3,0),"No Rating")</f>
        <v>No Rating</v>
      </c>
      <c r="Q6237" t="s">
        <v>10057</v>
      </c>
      <c r="R6237" s="5">
        <f t="shared" si="97"/>
        <v>-2.3687074352313542E-2</v>
      </c>
    </row>
    <row r="6238" spans="1:18" x14ac:dyDescent="0.3">
      <c r="A6238" t="s">
        <v>3847</v>
      </c>
      <c r="B6238" s="2">
        <v>45731</v>
      </c>
      <c r="C6238" t="s">
        <v>10027</v>
      </c>
      <c r="D6238" t="s">
        <v>10032</v>
      </c>
      <c r="E6238" t="s">
        <v>10036</v>
      </c>
      <c r="F6238">
        <v>8</v>
      </c>
      <c r="G6238">
        <v>158.9</v>
      </c>
      <c r="H6238">
        <v>103.36</v>
      </c>
      <c r="I6238" t="s">
        <v>10040</v>
      </c>
      <c r="J6238">
        <f>F6238*G6238</f>
        <v>1271.2</v>
      </c>
      <c r="K6238">
        <f>F6238*H6238</f>
        <v>826.88</v>
      </c>
      <c r="L6238">
        <f>J6238-K6238</f>
        <v>444.32000000000005</v>
      </c>
      <c r="M6238" s="5">
        <f>L6238/J6238</f>
        <v>0.34952800503461301</v>
      </c>
      <c r="N6238" t="str">
        <f>IF(ISNA(VLOOKUP(A6238,'Returns Data'!A:A,1,0)),"No","Yes")</f>
        <v>No</v>
      </c>
      <c r="O6238" t="s">
        <v>10085</v>
      </c>
      <c r="P6238" t="str">
        <f>IFERROR(VLOOKUP(A6238,'Ratings Data'!A:C,3,0),"No Rating")</f>
        <v>No Rating</v>
      </c>
      <c r="Q6238" t="s">
        <v>10057</v>
      </c>
      <c r="R6238" s="5">
        <f t="shared" si="97"/>
        <v>-0.77145939143332287</v>
      </c>
    </row>
    <row r="6239" spans="1:18" x14ac:dyDescent="0.3">
      <c r="A6239" t="s">
        <v>4130</v>
      </c>
      <c r="B6239" s="2">
        <v>45731</v>
      </c>
      <c r="C6239" t="s">
        <v>10024</v>
      </c>
      <c r="D6239" t="s">
        <v>10029</v>
      </c>
      <c r="E6239" t="s">
        <v>10037</v>
      </c>
      <c r="F6239">
        <v>16</v>
      </c>
      <c r="G6239">
        <v>219.8</v>
      </c>
      <c r="H6239">
        <v>162.72999999999999</v>
      </c>
      <c r="I6239" t="s">
        <v>10039</v>
      </c>
      <c r="J6239">
        <f>F6239*G6239</f>
        <v>3516.8</v>
      </c>
      <c r="K6239">
        <f>F6239*H6239</f>
        <v>2603.6799999999998</v>
      </c>
      <c r="L6239">
        <f>J6239-K6239</f>
        <v>913.12000000000035</v>
      </c>
      <c r="M6239" s="5">
        <f>L6239/J6239</f>
        <v>0.25964513193812566</v>
      </c>
      <c r="N6239" t="str">
        <f>IF(ISNA(VLOOKUP(A6239,'Returns Data'!A:A,1,0)),"No","Yes")</f>
        <v>No</v>
      </c>
      <c r="O6239" t="s">
        <v>10085</v>
      </c>
      <c r="P6239" t="str">
        <f>IFERROR(VLOOKUP(A6239,'Ratings Data'!A:C,3,0),"No Rating")</f>
        <v>No Rating</v>
      </c>
      <c r="Q6239" t="s">
        <v>10057</v>
      </c>
      <c r="R6239" s="5">
        <f t="shared" si="97"/>
        <v>1.7665198237885464</v>
      </c>
    </row>
    <row r="6240" spans="1:18" x14ac:dyDescent="0.3">
      <c r="A6240" t="s">
        <v>4265</v>
      </c>
      <c r="B6240" s="2">
        <v>45731</v>
      </c>
      <c r="C6240" t="s">
        <v>10023</v>
      </c>
      <c r="D6240" t="s">
        <v>10033</v>
      </c>
      <c r="E6240" t="s">
        <v>10036</v>
      </c>
      <c r="F6240">
        <v>12</v>
      </c>
      <c r="G6240">
        <v>180.96</v>
      </c>
      <c r="H6240">
        <v>142.63</v>
      </c>
      <c r="I6240" t="s">
        <v>10040</v>
      </c>
      <c r="J6240">
        <f>F6240*G6240</f>
        <v>2171.52</v>
      </c>
      <c r="K6240">
        <f>F6240*H6240</f>
        <v>1711.56</v>
      </c>
      <c r="L6240">
        <f>J6240-K6240</f>
        <v>459.96000000000004</v>
      </c>
      <c r="M6240" s="5">
        <f>L6240/J6240</f>
        <v>0.21181476569407606</v>
      </c>
      <c r="N6240" t="str">
        <f>IF(ISNA(VLOOKUP(A6240,'Returns Data'!A:A,1,0)),"No","Yes")</f>
        <v>No</v>
      </c>
      <c r="O6240" t="s">
        <v>10085</v>
      </c>
      <c r="P6240" t="str">
        <f>IFERROR(VLOOKUP(A6240,'Ratings Data'!A:C,3,0),"No Rating")</f>
        <v>No Rating</v>
      </c>
      <c r="Q6240" t="s">
        <v>10057</v>
      </c>
      <c r="R6240" s="5">
        <f t="shared" si="97"/>
        <v>-0.38252957233848955</v>
      </c>
    </row>
    <row r="6241" spans="1:18" x14ac:dyDescent="0.3">
      <c r="A6241" t="s">
        <v>4558</v>
      </c>
      <c r="B6241" s="2">
        <v>45731</v>
      </c>
      <c r="C6241" t="s">
        <v>10023</v>
      </c>
      <c r="D6241" t="s">
        <v>10033</v>
      </c>
      <c r="E6241" t="s">
        <v>10036</v>
      </c>
      <c r="F6241">
        <v>19</v>
      </c>
      <c r="G6241">
        <v>219.93</v>
      </c>
      <c r="H6241">
        <v>187.6</v>
      </c>
      <c r="I6241" t="s">
        <v>10039</v>
      </c>
      <c r="J6241">
        <f>F6241*G6241</f>
        <v>4178.67</v>
      </c>
      <c r="K6241">
        <f>F6241*H6241</f>
        <v>3564.4</v>
      </c>
      <c r="L6241">
        <f>J6241-K6241</f>
        <v>614.27</v>
      </c>
      <c r="M6241" s="5">
        <f>L6241/J6241</f>
        <v>0.14700131860137317</v>
      </c>
      <c r="N6241" t="str">
        <f>IF(ISNA(VLOOKUP(A6241,'Returns Data'!A:A,1,0)),"No","Yes")</f>
        <v>No</v>
      </c>
      <c r="O6241" t="s">
        <v>10085</v>
      </c>
      <c r="P6241" t="str">
        <f>IFERROR(VLOOKUP(A6241,'Ratings Data'!A:C,3,0),"No Rating")</f>
        <v>No Rating</v>
      </c>
      <c r="Q6241" t="s">
        <v>10057</v>
      </c>
      <c r="R6241" s="5">
        <f t="shared" si="97"/>
        <v>0.92430647656940768</v>
      </c>
    </row>
    <row r="6242" spans="1:18" x14ac:dyDescent="0.3">
      <c r="A6242" t="s">
        <v>5278</v>
      </c>
      <c r="B6242" s="2">
        <v>45731</v>
      </c>
      <c r="C6242" t="s">
        <v>10025</v>
      </c>
      <c r="D6242" t="s">
        <v>10033</v>
      </c>
      <c r="E6242" t="s">
        <v>10034</v>
      </c>
      <c r="F6242">
        <v>11</v>
      </c>
      <c r="G6242">
        <v>299.94</v>
      </c>
      <c r="H6242">
        <v>187.64</v>
      </c>
      <c r="I6242" t="s">
        <v>10040</v>
      </c>
      <c r="J6242">
        <f>F6242*G6242</f>
        <v>3299.34</v>
      </c>
      <c r="K6242">
        <f>F6242*H6242</f>
        <v>2064.04</v>
      </c>
      <c r="L6242">
        <f>J6242-K6242</f>
        <v>1235.3000000000002</v>
      </c>
      <c r="M6242" s="5">
        <f>L6242/J6242</f>
        <v>0.37440821497632865</v>
      </c>
      <c r="N6242" t="str">
        <f>IF(ISNA(VLOOKUP(A6242,'Returns Data'!A:A,1,0)),"No","Yes")</f>
        <v>No</v>
      </c>
      <c r="O6242" t="s">
        <v>10085</v>
      </c>
      <c r="P6242" t="str">
        <f>IFERROR(VLOOKUP(A6242,'Ratings Data'!A:C,3,0),"No Rating")</f>
        <v>No Rating</v>
      </c>
      <c r="Q6242" t="s">
        <v>10057</v>
      </c>
      <c r="R6242" s="5">
        <f t="shared" si="97"/>
        <v>-0.21043298465779781</v>
      </c>
    </row>
    <row r="6243" spans="1:18" x14ac:dyDescent="0.3">
      <c r="A6243" t="s">
        <v>5778</v>
      </c>
      <c r="B6243" s="2">
        <v>45731</v>
      </c>
      <c r="C6243" t="s">
        <v>10014</v>
      </c>
      <c r="D6243" t="s">
        <v>10030</v>
      </c>
      <c r="E6243" t="s">
        <v>10035</v>
      </c>
      <c r="F6243">
        <v>2</v>
      </c>
      <c r="G6243">
        <v>224.8</v>
      </c>
      <c r="H6243">
        <v>188.55</v>
      </c>
      <c r="I6243" t="s">
        <v>10040</v>
      </c>
      <c r="J6243">
        <f>F6243*G6243</f>
        <v>449.6</v>
      </c>
      <c r="K6243">
        <f>F6243*H6243</f>
        <v>377.1</v>
      </c>
      <c r="L6243">
        <f>J6243-K6243</f>
        <v>72.5</v>
      </c>
      <c r="M6243" s="5">
        <f>L6243/J6243</f>
        <v>0.1612544483985765</v>
      </c>
      <c r="N6243" t="str">
        <f>IF(ISNA(VLOOKUP(A6243,'Returns Data'!A:A,1,0)),"No","Yes")</f>
        <v>No</v>
      </c>
      <c r="O6243" t="s">
        <v>10085</v>
      </c>
      <c r="P6243" t="str">
        <f>IFERROR(VLOOKUP(A6243,'Ratings Data'!A:C,3,0),"No Rating")</f>
        <v>No Rating</v>
      </c>
      <c r="Q6243" t="s">
        <v>10057</v>
      </c>
      <c r="R6243" s="5">
        <f t="shared" si="97"/>
        <v>-0.86373032182194021</v>
      </c>
    </row>
    <row r="6244" spans="1:18" x14ac:dyDescent="0.3">
      <c r="A6244" t="s">
        <v>6300</v>
      </c>
      <c r="B6244" s="2">
        <v>45731</v>
      </c>
      <c r="C6244" t="s">
        <v>10009</v>
      </c>
      <c r="D6244" t="s">
        <v>10029</v>
      </c>
      <c r="E6244" t="s">
        <v>10036</v>
      </c>
      <c r="F6244">
        <v>8</v>
      </c>
      <c r="G6244">
        <v>465.78</v>
      </c>
      <c r="H6244">
        <v>321.87</v>
      </c>
      <c r="I6244" t="s">
        <v>10039</v>
      </c>
      <c r="J6244">
        <f>F6244*G6244</f>
        <v>3726.24</v>
      </c>
      <c r="K6244">
        <f>F6244*H6244</f>
        <v>2574.96</v>
      </c>
      <c r="L6244">
        <f>J6244-K6244</f>
        <v>1151.2799999999997</v>
      </c>
      <c r="M6244" s="5">
        <f>L6244/J6244</f>
        <v>0.30896560608012363</v>
      </c>
      <c r="N6244" t="str">
        <f>IF(ISNA(VLOOKUP(A6244,'Returns Data'!A:A,1,0)),"No","Yes")</f>
        <v>No</v>
      </c>
      <c r="O6244" t="s">
        <v>10085</v>
      </c>
      <c r="P6244" t="str">
        <f>IFERROR(VLOOKUP(A6244,'Ratings Data'!A:C,3,0),"No Rating")</f>
        <v>No Rating</v>
      </c>
      <c r="Q6244" t="s">
        <v>10057</v>
      </c>
      <c r="R6244" s="5">
        <f t="shared" si="97"/>
        <v>7.2879003558718853</v>
      </c>
    </row>
    <row r="6245" spans="1:18" x14ac:dyDescent="0.3">
      <c r="A6245" t="s">
        <v>6383</v>
      </c>
      <c r="B6245" s="2">
        <v>45731</v>
      </c>
      <c r="C6245" t="s">
        <v>10019</v>
      </c>
      <c r="D6245" t="s">
        <v>10031</v>
      </c>
      <c r="E6245" t="s">
        <v>10038</v>
      </c>
      <c r="F6245">
        <v>20</v>
      </c>
      <c r="G6245">
        <v>346.99</v>
      </c>
      <c r="H6245">
        <v>219.45</v>
      </c>
      <c r="I6245" t="s">
        <v>10040</v>
      </c>
      <c r="J6245">
        <f>F6245*G6245</f>
        <v>6939.8</v>
      </c>
      <c r="K6245">
        <f>F6245*H6245</f>
        <v>4389</v>
      </c>
      <c r="L6245">
        <f>J6245-K6245</f>
        <v>2550.8000000000002</v>
      </c>
      <c r="M6245" s="5">
        <f>L6245/J6245</f>
        <v>0.3675610248133952</v>
      </c>
      <c r="N6245" t="str">
        <f>IF(ISNA(VLOOKUP(A6245,'Returns Data'!A:A,1,0)),"No","Yes")</f>
        <v>No</v>
      </c>
      <c r="O6245" t="s">
        <v>10085</v>
      </c>
      <c r="P6245" t="str">
        <f>IFERROR(VLOOKUP(A6245,'Ratings Data'!A:C,3,0),"No Rating")</f>
        <v>No Rating</v>
      </c>
      <c r="Q6245" t="s">
        <v>10057</v>
      </c>
      <c r="R6245" s="5">
        <f t="shared" si="97"/>
        <v>0.86241358581304495</v>
      </c>
    </row>
    <row r="6246" spans="1:18" x14ac:dyDescent="0.3">
      <c r="A6246" t="s">
        <v>6574</v>
      </c>
      <c r="B6246" s="2">
        <v>45731</v>
      </c>
      <c r="C6246" t="s">
        <v>10024</v>
      </c>
      <c r="D6246" t="s">
        <v>10029</v>
      </c>
      <c r="E6246" t="s">
        <v>10034</v>
      </c>
      <c r="F6246">
        <v>8</v>
      </c>
      <c r="G6246">
        <v>398.42</v>
      </c>
      <c r="H6246">
        <v>322.17</v>
      </c>
      <c r="I6246" t="s">
        <v>10039</v>
      </c>
      <c r="J6246">
        <f>F6246*G6246</f>
        <v>3187.36</v>
      </c>
      <c r="K6246">
        <f>F6246*H6246</f>
        <v>2577.36</v>
      </c>
      <c r="L6246">
        <f>J6246-K6246</f>
        <v>610</v>
      </c>
      <c r="M6246" s="5">
        <f>L6246/J6246</f>
        <v>0.19138095477134681</v>
      </c>
      <c r="N6246" t="str">
        <f>IF(ISNA(VLOOKUP(A6246,'Returns Data'!A:A,1,0)),"No","Yes")</f>
        <v>No</v>
      </c>
      <c r="O6246" t="s">
        <v>10085</v>
      </c>
      <c r="P6246" t="str">
        <f>IFERROR(VLOOKUP(A6246,'Ratings Data'!A:C,3,0),"No Rating")</f>
        <v>No Rating</v>
      </c>
      <c r="Q6246" t="s">
        <v>10057</v>
      </c>
      <c r="R6246" s="5">
        <f t="shared" si="97"/>
        <v>-0.54071298884694086</v>
      </c>
    </row>
    <row r="6247" spans="1:18" x14ac:dyDescent="0.3">
      <c r="A6247" t="s">
        <v>6578</v>
      </c>
      <c r="B6247" s="2">
        <v>45731</v>
      </c>
      <c r="C6247" t="s">
        <v>10021</v>
      </c>
      <c r="D6247" t="s">
        <v>10031</v>
      </c>
      <c r="E6247" t="s">
        <v>10037</v>
      </c>
      <c r="F6247">
        <v>5</v>
      </c>
      <c r="G6247">
        <v>343.15</v>
      </c>
      <c r="H6247">
        <v>281.81</v>
      </c>
      <c r="I6247" t="s">
        <v>10040</v>
      </c>
      <c r="J6247">
        <f>F6247*G6247</f>
        <v>1715.75</v>
      </c>
      <c r="K6247">
        <f>F6247*H6247</f>
        <v>1409.05</v>
      </c>
      <c r="L6247">
        <f>J6247-K6247</f>
        <v>306.70000000000005</v>
      </c>
      <c r="M6247" s="5">
        <f>L6247/J6247</f>
        <v>0.17875564621885476</v>
      </c>
      <c r="N6247" t="str">
        <f>IF(ISNA(VLOOKUP(A6247,'Returns Data'!A:A,1,0)),"No","Yes")</f>
        <v>No</v>
      </c>
      <c r="O6247" t="s">
        <v>10085</v>
      </c>
      <c r="P6247" t="str">
        <f>IFERROR(VLOOKUP(A6247,'Ratings Data'!A:C,3,0),"No Rating")</f>
        <v>No Rating</v>
      </c>
      <c r="Q6247" t="s">
        <v>10057</v>
      </c>
      <c r="R6247" s="5">
        <f t="shared" si="97"/>
        <v>-0.46170184729682245</v>
      </c>
    </row>
    <row r="6248" spans="1:18" x14ac:dyDescent="0.3">
      <c r="A6248" t="s">
        <v>7058</v>
      </c>
      <c r="B6248" s="2">
        <v>45731</v>
      </c>
      <c r="C6248" t="s">
        <v>10015</v>
      </c>
      <c r="D6248" t="s">
        <v>10031</v>
      </c>
      <c r="E6248" t="s">
        <v>10036</v>
      </c>
      <c r="F6248">
        <v>4</v>
      </c>
      <c r="G6248">
        <v>188.11</v>
      </c>
      <c r="H6248">
        <v>137.21</v>
      </c>
      <c r="I6248" t="s">
        <v>10039</v>
      </c>
      <c r="J6248">
        <f>F6248*G6248</f>
        <v>752.44</v>
      </c>
      <c r="K6248">
        <f>F6248*H6248</f>
        <v>548.84</v>
      </c>
      <c r="L6248">
        <f>J6248-K6248</f>
        <v>203.60000000000002</v>
      </c>
      <c r="M6248" s="5">
        <f>L6248/J6248</f>
        <v>0.27058635904523948</v>
      </c>
      <c r="N6248" t="str">
        <f>IF(ISNA(VLOOKUP(A6248,'Returns Data'!A:A,1,0)),"No","Yes")</f>
        <v>No</v>
      </c>
      <c r="O6248" t="s">
        <v>10085</v>
      </c>
      <c r="P6248" t="str">
        <f>IFERROR(VLOOKUP(A6248,'Ratings Data'!A:C,3,0),"No Rating")</f>
        <v>No Rating</v>
      </c>
      <c r="Q6248" t="s">
        <v>10057</v>
      </c>
      <c r="R6248" s="5">
        <f t="shared" si="97"/>
        <v>-0.56145126038175719</v>
      </c>
    </row>
    <row r="6249" spans="1:18" x14ac:dyDescent="0.3">
      <c r="A6249" t="s">
        <v>7268</v>
      </c>
      <c r="B6249" s="2">
        <v>45731</v>
      </c>
      <c r="C6249" t="s">
        <v>10026</v>
      </c>
      <c r="D6249" t="s">
        <v>10031</v>
      </c>
      <c r="E6249" t="s">
        <v>10037</v>
      </c>
      <c r="F6249">
        <v>16</v>
      </c>
      <c r="G6249">
        <v>41.95</v>
      </c>
      <c r="H6249">
        <v>25.39</v>
      </c>
      <c r="I6249" t="s">
        <v>10039</v>
      </c>
      <c r="J6249">
        <f>F6249*G6249</f>
        <v>671.2</v>
      </c>
      <c r="K6249">
        <f>F6249*H6249</f>
        <v>406.24</v>
      </c>
      <c r="L6249">
        <f>J6249-K6249</f>
        <v>264.96000000000004</v>
      </c>
      <c r="M6249" s="5">
        <f>L6249/J6249</f>
        <v>0.39475566150178787</v>
      </c>
      <c r="N6249" t="str">
        <f>IF(ISNA(VLOOKUP(A6249,'Returns Data'!A:A,1,0)),"No","Yes")</f>
        <v>No</v>
      </c>
      <c r="O6249" t="s">
        <v>10085</v>
      </c>
      <c r="P6249" t="str">
        <f>IFERROR(VLOOKUP(A6249,'Ratings Data'!A:C,3,0),"No Rating")</f>
        <v>No Rating</v>
      </c>
      <c r="Q6249" t="s">
        <v>10057</v>
      </c>
      <c r="R6249" s="5">
        <f t="shared" si="97"/>
        <v>-0.10796874169368986</v>
      </c>
    </row>
    <row r="6250" spans="1:18" x14ac:dyDescent="0.3">
      <c r="A6250" t="s">
        <v>7332</v>
      </c>
      <c r="B6250" s="2">
        <v>45731</v>
      </c>
      <c r="C6250" t="s">
        <v>10019</v>
      </c>
      <c r="D6250" t="s">
        <v>10031</v>
      </c>
      <c r="E6250" t="s">
        <v>10036</v>
      </c>
      <c r="F6250">
        <v>14</v>
      </c>
      <c r="G6250">
        <v>477.66</v>
      </c>
      <c r="H6250">
        <v>320.88</v>
      </c>
      <c r="I6250" t="s">
        <v>10040</v>
      </c>
      <c r="J6250">
        <f>F6250*G6250</f>
        <v>6687.2400000000007</v>
      </c>
      <c r="K6250">
        <f>F6250*H6250</f>
        <v>4492.32</v>
      </c>
      <c r="L6250">
        <f>J6250-K6250</f>
        <v>2194.920000000001</v>
      </c>
      <c r="M6250" s="5">
        <f>L6250/J6250</f>
        <v>0.32822509734957933</v>
      </c>
      <c r="N6250" t="str">
        <f>IF(ISNA(VLOOKUP(A6250,'Returns Data'!A:A,1,0)),"No","Yes")</f>
        <v>No</v>
      </c>
      <c r="O6250" t="s">
        <v>10085</v>
      </c>
      <c r="P6250" t="str">
        <f>IFERROR(VLOOKUP(A6250,'Ratings Data'!A:C,3,0),"No Rating")</f>
        <v>No Rating</v>
      </c>
      <c r="Q6250" t="s">
        <v>10057</v>
      </c>
      <c r="R6250" s="5">
        <f t="shared" si="97"/>
        <v>8.9631108462455309</v>
      </c>
    </row>
    <row r="6251" spans="1:18" x14ac:dyDescent="0.3">
      <c r="A6251" t="s">
        <v>7567</v>
      </c>
      <c r="B6251" s="2">
        <v>45731</v>
      </c>
      <c r="C6251" t="s">
        <v>10012</v>
      </c>
      <c r="D6251" t="s">
        <v>10030</v>
      </c>
      <c r="E6251" t="s">
        <v>10037</v>
      </c>
      <c r="F6251">
        <v>9</v>
      </c>
      <c r="G6251">
        <v>183.8</v>
      </c>
      <c r="H6251">
        <v>120.72</v>
      </c>
      <c r="I6251" t="s">
        <v>10040</v>
      </c>
      <c r="J6251">
        <f>F6251*G6251</f>
        <v>1654.2</v>
      </c>
      <c r="K6251">
        <f>F6251*H6251</f>
        <v>1086.48</v>
      </c>
      <c r="L6251">
        <f>J6251-K6251</f>
        <v>567.72</v>
      </c>
      <c r="M6251" s="5">
        <f>L6251/J6251</f>
        <v>0.34319912948857456</v>
      </c>
      <c r="N6251" t="str">
        <f>IF(ISNA(VLOOKUP(A6251,'Returns Data'!A:A,1,0)),"No","Yes")</f>
        <v>No</v>
      </c>
      <c r="O6251" t="s">
        <v>10085</v>
      </c>
      <c r="P6251" t="str">
        <f>IFERROR(VLOOKUP(A6251,'Ratings Data'!A:C,3,0),"No Rating")</f>
        <v>No Rating</v>
      </c>
      <c r="Q6251" t="s">
        <v>10057</v>
      </c>
      <c r="R6251" s="5">
        <f t="shared" si="97"/>
        <v>-0.75263337340965786</v>
      </c>
    </row>
    <row r="6252" spans="1:18" x14ac:dyDescent="0.3">
      <c r="A6252" t="s">
        <v>7623</v>
      </c>
      <c r="B6252" s="2">
        <v>45731</v>
      </c>
      <c r="C6252" t="s">
        <v>10019</v>
      </c>
      <c r="D6252" t="s">
        <v>10031</v>
      </c>
      <c r="E6252" t="s">
        <v>10035</v>
      </c>
      <c r="F6252">
        <v>13</v>
      </c>
      <c r="G6252">
        <v>347.04</v>
      </c>
      <c r="H6252">
        <v>276.22000000000003</v>
      </c>
      <c r="I6252" t="s">
        <v>10040</v>
      </c>
      <c r="J6252">
        <f>F6252*G6252</f>
        <v>4511.5200000000004</v>
      </c>
      <c r="K6252">
        <f>F6252*H6252</f>
        <v>3590.8600000000006</v>
      </c>
      <c r="L6252">
        <f>J6252-K6252</f>
        <v>920.65999999999985</v>
      </c>
      <c r="M6252" s="5">
        <f>L6252/J6252</f>
        <v>0.20406869525126781</v>
      </c>
      <c r="N6252" t="str">
        <f>IF(ISNA(VLOOKUP(A6252,'Returns Data'!A:A,1,0)),"No","Yes")</f>
        <v>No</v>
      </c>
      <c r="O6252" t="s">
        <v>10085</v>
      </c>
      <c r="P6252" t="str">
        <f>IFERROR(VLOOKUP(A6252,'Ratings Data'!A:C,3,0),"No Rating")</f>
        <v>No Rating</v>
      </c>
      <c r="Q6252" t="s">
        <v>10057</v>
      </c>
      <c r="R6252" s="5">
        <f t="shared" si="97"/>
        <v>1.7273122959738849</v>
      </c>
    </row>
    <row r="6253" spans="1:18" x14ac:dyDescent="0.3">
      <c r="A6253" t="s">
        <v>9143</v>
      </c>
      <c r="B6253" s="2">
        <v>45731</v>
      </c>
      <c r="C6253" t="s">
        <v>10013</v>
      </c>
      <c r="D6253" t="s">
        <v>10030</v>
      </c>
      <c r="E6253" t="s">
        <v>10034</v>
      </c>
      <c r="F6253">
        <v>16</v>
      </c>
      <c r="G6253">
        <v>398.94</v>
      </c>
      <c r="H6253">
        <v>315.47000000000003</v>
      </c>
      <c r="I6253" t="s">
        <v>10040</v>
      </c>
      <c r="J6253">
        <f>F6253*G6253</f>
        <v>6383.04</v>
      </c>
      <c r="K6253">
        <f>F6253*H6253</f>
        <v>5047.5200000000004</v>
      </c>
      <c r="L6253">
        <f>J6253-K6253</f>
        <v>1335.5199999999995</v>
      </c>
      <c r="M6253" s="5">
        <f>L6253/J6253</f>
        <v>0.20922945806386917</v>
      </c>
      <c r="N6253" t="str">
        <f>IF(ISNA(VLOOKUP(A6253,'Returns Data'!A:A,1,0)),"No","Yes")</f>
        <v>No</v>
      </c>
      <c r="O6253" t="s">
        <v>10085</v>
      </c>
      <c r="P6253" t="str">
        <f>IFERROR(VLOOKUP(A6253,'Ratings Data'!A:C,3,0),"No Rating")</f>
        <v>No Rating</v>
      </c>
      <c r="Q6253" t="s">
        <v>10057</v>
      </c>
      <c r="R6253" s="5">
        <f t="shared" si="97"/>
        <v>0.41483136503883378</v>
      </c>
    </row>
    <row r="6254" spans="1:18" x14ac:dyDescent="0.3">
      <c r="A6254" t="s">
        <v>9377</v>
      </c>
      <c r="B6254" s="2">
        <v>45731</v>
      </c>
      <c r="C6254" t="s">
        <v>10013</v>
      </c>
      <c r="D6254" t="s">
        <v>10030</v>
      </c>
      <c r="E6254" t="s">
        <v>10035</v>
      </c>
      <c r="F6254">
        <v>13</v>
      </c>
      <c r="G6254">
        <v>56.79</v>
      </c>
      <c r="H6254">
        <v>37.25</v>
      </c>
      <c r="I6254" t="s">
        <v>10040</v>
      </c>
      <c r="J6254">
        <f>F6254*G6254</f>
        <v>738.27</v>
      </c>
      <c r="K6254">
        <f>F6254*H6254</f>
        <v>484.25</v>
      </c>
      <c r="L6254">
        <f>J6254-K6254</f>
        <v>254.01999999999998</v>
      </c>
      <c r="M6254" s="5">
        <f>L6254/J6254</f>
        <v>0.34407466103187179</v>
      </c>
      <c r="N6254" t="str">
        <f>IF(ISNA(VLOOKUP(A6254,'Returns Data'!A:A,1,0)),"No","Yes")</f>
        <v>No</v>
      </c>
      <c r="O6254" t="s">
        <v>10085</v>
      </c>
      <c r="P6254" t="str">
        <f>IFERROR(VLOOKUP(A6254,'Ratings Data'!A:C,3,0),"No Rating")</f>
        <v>No Rating</v>
      </c>
      <c r="Q6254" t="s">
        <v>10057</v>
      </c>
      <c r="R6254" s="5">
        <f t="shared" si="97"/>
        <v>-0.88433881034742079</v>
      </c>
    </row>
    <row r="6255" spans="1:18" x14ac:dyDescent="0.3">
      <c r="A6255" t="s">
        <v>9683</v>
      </c>
      <c r="B6255" s="2">
        <v>45731</v>
      </c>
      <c r="C6255" t="s">
        <v>10010</v>
      </c>
      <c r="D6255" t="s">
        <v>10029</v>
      </c>
      <c r="E6255" t="s">
        <v>10034</v>
      </c>
      <c r="F6255">
        <v>10</v>
      </c>
      <c r="G6255">
        <v>465.77</v>
      </c>
      <c r="H6255">
        <v>416.89</v>
      </c>
      <c r="I6255" t="s">
        <v>10039</v>
      </c>
      <c r="J6255">
        <f>F6255*G6255</f>
        <v>4657.7</v>
      </c>
      <c r="K6255">
        <f>F6255*H6255</f>
        <v>4168.8999999999996</v>
      </c>
      <c r="L6255">
        <f>J6255-K6255</f>
        <v>488.80000000000018</v>
      </c>
      <c r="M6255" s="5">
        <f>L6255/J6255</f>
        <v>0.10494450050454091</v>
      </c>
      <c r="N6255" t="str">
        <f>IF(ISNA(VLOOKUP(A6255,'Returns Data'!A:A,1,0)),"No","Yes")</f>
        <v>No</v>
      </c>
      <c r="O6255" t="s">
        <v>10085</v>
      </c>
      <c r="P6255" t="str">
        <f>IFERROR(VLOOKUP(A6255,'Ratings Data'!A:C,3,0),"No Rating")</f>
        <v>No Rating</v>
      </c>
      <c r="Q6255" t="s">
        <v>10057</v>
      </c>
      <c r="R6255" s="5">
        <f t="shared" si="97"/>
        <v>5.3089384642474977</v>
      </c>
    </row>
    <row r="6256" spans="1:18" x14ac:dyDescent="0.3">
      <c r="A6256" t="s">
        <v>9713</v>
      </c>
      <c r="B6256" s="2">
        <v>45731</v>
      </c>
      <c r="C6256" t="s">
        <v>10026</v>
      </c>
      <c r="D6256" t="s">
        <v>10031</v>
      </c>
      <c r="E6256" t="s">
        <v>10035</v>
      </c>
      <c r="F6256">
        <v>4</v>
      </c>
      <c r="G6256">
        <v>210.19</v>
      </c>
      <c r="H6256">
        <v>166.37</v>
      </c>
      <c r="I6256" t="s">
        <v>10039</v>
      </c>
      <c r="J6256">
        <f>F6256*G6256</f>
        <v>840.76</v>
      </c>
      <c r="K6256">
        <f>F6256*H6256</f>
        <v>665.48</v>
      </c>
      <c r="L6256">
        <f>J6256-K6256</f>
        <v>175.27999999999997</v>
      </c>
      <c r="M6256" s="5">
        <f>L6256/J6256</f>
        <v>0.20847804367477041</v>
      </c>
      <c r="N6256" t="str">
        <f>IF(ISNA(VLOOKUP(A6256,'Returns Data'!A:A,1,0)),"No","Yes")</f>
        <v>No</v>
      </c>
      <c r="O6256" t="s">
        <v>10085</v>
      </c>
      <c r="P6256" t="str">
        <f>IFERROR(VLOOKUP(A6256,'Ratings Data'!A:C,3,0),"No Rating")</f>
        <v>No Rating</v>
      </c>
      <c r="Q6256" t="s">
        <v>10057</v>
      </c>
      <c r="R6256" s="5">
        <f t="shared" si="97"/>
        <v>-0.81949030637439069</v>
      </c>
    </row>
    <row r="6257" spans="1:18" x14ac:dyDescent="0.3">
      <c r="A6257" t="s">
        <v>9942</v>
      </c>
      <c r="B6257" s="2">
        <v>45731</v>
      </c>
      <c r="C6257" t="s">
        <v>10018</v>
      </c>
      <c r="D6257" t="s">
        <v>10033</v>
      </c>
      <c r="E6257" t="s">
        <v>10034</v>
      </c>
      <c r="F6257">
        <v>19</v>
      </c>
      <c r="G6257">
        <v>280.64999999999998</v>
      </c>
      <c r="H6257">
        <v>189.97</v>
      </c>
      <c r="I6257" t="s">
        <v>10039</v>
      </c>
      <c r="J6257">
        <f>F6257*G6257</f>
        <v>5332.3499999999995</v>
      </c>
      <c r="K6257">
        <f>F6257*H6257</f>
        <v>3609.43</v>
      </c>
      <c r="L6257">
        <f>J6257-K6257</f>
        <v>1722.9199999999996</v>
      </c>
      <c r="M6257" s="5">
        <f>L6257/J6257</f>
        <v>0.32310707286655971</v>
      </c>
      <c r="N6257" t="str">
        <f>IF(ISNA(VLOOKUP(A6257,'Returns Data'!A:A,1,0)),"No","Yes")</f>
        <v>No</v>
      </c>
      <c r="O6257" t="s">
        <v>10085</v>
      </c>
      <c r="P6257" t="str">
        <f>IFERROR(VLOOKUP(A6257,'Ratings Data'!A:C,3,0),"No Rating")</f>
        <v>No Rating</v>
      </c>
      <c r="Q6257" t="s">
        <v>10057</v>
      </c>
      <c r="R6257" s="5">
        <f t="shared" si="97"/>
        <v>5.342297445168656</v>
      </c>
    </row>
    <row r="6258" spans="1:18" x14ac:dyDescent="0.3">
      <c r="A6258" t="s">
        <v>9951</v>
      </c>
      <c r="B6258" s="2">
        <v>45731</v>
      </c>
      <c r="C6258" t="s">
        <v>10022</v>
      </c>
      <c r="D6258" t="s">
        <v>10033</v>
      </c>
      <c r="E6258" t="s">
        <v>10034</v>
      </c>
      <c r="F6258">
        <v>19</v>
      </c>
      <c r="G6258">
        <v>222.5</v>
      </c>
      <c r="H6258">
        <v>139.86000000000001</v>
      </c>
      <c r="I6258" t="s">
        <v>10039</v>
      </c>
      <c r="J6258">
        <f>F6258*G6258</f>
        <v>4227.5</v>
      </c>
      <c r="K6258">
        <f>F6258*H6258</f>
        <v>2657.34</v>
      </c>
      <c r="L6258">
        <f>J6258-K6258</f>
        <v>1570.1599999999999</v>
      </c>
      <c r="M6258" s="5">
        <f>L6258/J6258</f>
        <v>0.37141573033707864</v>
      </c>
      <c r="N6258" t="str">
        <f>IF(ISNA(VLOOKUP(A6258,'Returns Data'!A:A,1,0)),"No","Yes")</f>
        <v>No</v>
      </c>
      <c r="O6258" t="s">
        <v>10085</v>
      </c>
      <c r="P6258" t="str">
        <f>IFERROR(VLOOKUP(A6258,'Ratings Data'!A:C,3,0),"No Rating")</f>
        <v>No Rating</v>
      </c>
      <c r="Q6258" t="s">
        <v>10057</v>
      </c>
      <c r="R6258" s="5">
        <f t="shared" si="97"/>
        <v>-0.20719757705326911</v>
      </c>
    </row>
    <row r="6259" spans="1:18" x14ac:dyDescent="0.3">
      <c r="A6259" t="s">
        <v>292</v>
      </c>
      <c r="B6259" s="2">
        <v>45732</v>
      </c>
      <c r="C6259" t="s">
        <v>10025</v>
      </c>
      <c r="D6259" t="s">
        <v>10033</v>
      </c>
      <c r="E6259" t="s">
        <v>10037</v>
      </c>
      <c r="F6259">
        <v>12</v>
      </c>
      <c r="G6259">
        <v>313.8</v>
      </c>
      <c r="H6259">
        <v>262.74</v>
      </c>
      <c r="I6259" t="s">
        <v>10039</v>
      </c>
      <c r="J6259">
        <f>F6259*G6259</f>
        <v>3765.6000000000004</v>
      </c>
      <c r="K6259">
        <f>F6259*H6259</f>
        <v>3152.88</v>
      </c>
      <c r="L6259">
        <f>J6259-K6259</f>
        <v>612.72000000000025</v>
      </c>
      <c r="M6259" s="5">
        <f>L6259/J6259</f>
        <v>0.16271510516252397</v>
      </c>
      <c r="N6259" t="str">
        <f>IF(ISNA(VLOOKUP(A6259,'Returns Data'!A:A,1,0)),"No","Yes")</f>
        <v>No</v>
      </c>
      <c r="O6259" t="s">
        <v>10085</v>
      </c>
      <c r="P6259" t="str">
        <f>IFERROR(VLOOKUP(A6259,'Ratings Data'!A:C,3,0),"No Rating")</f>
        <v>No Rating</v>
      </c>
      <c r="Q6259" t="s">
        <v>10057</v>
      </c>
      <c r="R6259" s="5">
        <f t="shared" si="97"/>
        <v>-0.1092607924305144</v>
      </c>
    </row>
    <row r="6260" spans="1:18" x14ac:dyDescent="0.3">
      <c r="A6260" t="s">
        <v>529</v>
      </c>
      <c r="B6260" s="2">
        <v>45732</v>
      </c>
      <c r="C6260" t="s">
        <v>10018</v>
      </c>
      <c r="D6260" t="s">
        <v>10033</v>
      </c>
      <c r="E6260" t="s">
        <v>10038</v>
      </c>
      <c r="F6260">
        <v>15</v>
      </c>
      <c r="G6260">
        <v>224.39</v>
      </c>
      <c r="H6260">
        <v>194.93</v>
      </c>
      <c r="I6260" t="s">
        <v>10040</v>
      </c>
      <c r="J6260">
        <f>F6260*G6260</f>
        <v>3365.85</v>
      </c>
      <c r="K6260">
        <f>F6260*H6260</f>
        <v>2923.9500000000003</v>
      </c>
      <c r="L6260">
        <f>J6260-K6260</f>
        <v>441.89999999999964</v>
      </c>
      <c r="M6260" s="5">
        <f>L6260/J6260</f>
        <v>0.13128927314051417</v>
      </c>
      <c r="N6260" t="str">
        <f>IF(ISNA(VLOOKUP(A6260,'Returns Data'!A:A,1,0)),"No","Yes")</f>
        <v>No</v>
      </c>
      <c r="O6260" t="s">
        <v>10085</v>
      </c>
      <c r="P6260">
        <f>IFERROR(VLOOKUP(A6260,'Ratings Data'!A:C,3,0),"No Rating")</f>
        <v>3</v>
      </c>
      <c r="Q6260" t="s">
        <v>10057</v>
      </c>
      <c r="R6260" s="5">
        <f t="shared" si="97"/>
        <v>-0.10615838113448067</v>
      </c>
    </row>
    <row r="6261" spans="1:18" x14ac:dyDescent="0.3">
      <c r="A6261" t="s">
        <v>649</v>
      </c>
      <c r="B6261" s="2">
        <v>45732</v>
      </c>
      <c r="C6261" t="s">
        <v>10021</v>
      </c>
      <c r="D6261" t="s">
        <v>10031</v>
      </c>
      <c r="E6261" t="s">
        <v>10038</v>
      </c>
      <c r="F6261">
        <v>18</v>
      </c>
      <c r="G6261">
        <v>273.74</v>
      </c>
      <c r="H6261">
        <v>207.02</v>
      </c>
      <c r="I6261" t="s">
        <v>10039</v>
      </c>
      <c r="J6261">
        <f>F6261*G6261</f>
        <v>4927.32</v>
      </c>
      <c r="K6261">
        <f>F6261*H6261</f>
        <v>3726.36</v>
      </c>
      <c r="L6261">
        <f>J6261-K6261</f>
        <v>1200.9599999999996</v>
      </c>
      <c r="M6261" s="5">
        <f>L6261/J6261</f>
        <v>0.24373493095638191</v>
      </c>
      <c r="N6261" t="str">
        <f>IF(ISNA(VLOOKUP(A6261,'Returns Data'!A:A,1,0)),"No","Yes")</f>
        <v>No</v>
      </c>
      <c r="O6261" t="s">
        <v>10085</v>
      </c>
      <c r="P6261" t="str">
        <f>IFERROR(VLOOKUP(A6261,'Ratings Data'!A:C,3,0),"No Rating")</f>
        <v>No Rating</v>
      </c>
      <c r="Q6261" t="s">
        <v>10057</v>
      </c>
      <c r="R6261" s="5">
        <f t="shared" si="97"/>
        <v>0.46391550425598282</v>
      </c>
    </row>
    <row r="6262" spans="1:18" x14ac:dyDescent="0.3">
      <c r="A6262" t="s">
        <v>861</v>
      </c>
      <c r="B6262" s="2">
        <v>45732</v>
      </c>
      <c r="C6262" t="s">
        <v>10013</v>
      </c>
      <c r="D6262" t="s">
        <v>10030</v>
      </c>
      <c r="E6262" t="s">
        <v>10038</v>
      </c>
      <c r="F6262">
        <v>12</v>
      </c>
      <c r="G6262">
        <v>245.28</v>
      </c>
      <c r="H6262">
        <v>180.96</v>
      </c>
      <c r="I6262" t="s">
        <v>10040</v>
      </c>
      <c r="J6262">
        <f>F6262*G6262</f>
        <v>2943.36</v>
      </c>
      <c r="K6262">
        <f>F6262*H6262</f>
        <v>2171.52</v>
      </c>
      <c r="L6262">
        <f>J6262-K6262</f>
        <v>771.84000000000015</v>
      </c>
      <c r="M6262" s="5">
        <f>L6262/J6262</f>
        <v>0.26223091976516638</v>
      </c>
      <c r="N6262" t="str">
        <f>IF(ISNA(VLOOKUP(A6262,'Returns Data'!A:A,1,0)),"No","Yes")</f>
        <v>No</v>
      </c>
      <c r="O6262" t="s">
        <v>10085</v>
      </c>
      <c r="P6262" t="str">
        <f>IFERROR(VLOOKUP(A6262,'Ratings Data'!A:C,3,0),"No Rating")</f>
        <v>No Rating</v>
      </c>
      <c r="Q6262" t="s">
        <v>10057</v>
      </c>
      <c r="R6262" s="5">
        <f t="shared" si="97"/>
        <v>-0.40264484547380719</v>
      </c>
    </row>
    <row r="6263" spans="1:18" x14ac:dyDescent="0.3">
      <c r="A6263" t="s">
        <v>892</v>
      </c>
      <c r="B6263" s="2">
        <v>45732</v>
      </c>
      <c r="C6263" t="s">
        <v>10013</v>
      </c>
      <c r="D6263" t="s">
        <v>10030</v>
      </c>
      <c r="E6263" t="s">
        <v>10038</v>
      </c>
      <c r="F6263">
        <v>2</v>
      </c>
      <c r="G6263">
        <v>62.59</v>
      </c>
      <c r="H6263">
        <v>43.77</v>
      </c>
      <c r="I6263" t="s">
        <v>10040</v>
      </c>
      <c r="J6263">
        <f>F6263*G6263</f>
        <v>125.18</v>
      </c>
      <c r="K6263">
        <f>F6263*H6263</f>
        <v>87.54</v>
      </c>
      <c r="L6263">
        <f>J6263-K6263</f>
        <v>37.64</v>
      </c>
      <c r="M6263" s="5">
        <f>L6263/J6263</f>
        <v>0.30068701070458537</v>
      </c>
      <c r="N6263" t="str">
        <f>IF(ISNA(VLOOKUP(A6263,'Returns Data'!A:A,1,0)),"No","Yes")</f>
        <v>No</v>
      </c>
      <c r="O6263" t="s">
        <v>10085</v>
      </c>
      <c r="P6263" t="str">
        <f>IFERROR(VLOOKUP(A6263,'Ratings Data'!A:C,3,0),"No Rating")</f>
        <v>No Rating</v>
      </c>
      <c r="Q6263" t="s">
        <v>10057</v>
      </c>
      <c r="R6263" s="5">
        <f t="shared" si="97"/>
        <v>-0.95747037399434665</v>
      </c>
    </row>
    <row r="6264" spans="1:18" x14ac:dyDescent="0.3">
      <c r="A6264" t="s">
        <v>1015</v>
      </c>
      <c r="B6264" s="2">
        <v>45732</v>
      </c>
      <c r="C6264" t="s">
        <v>10011</v>
      </c>
      <c r="D6264" t="s">
        <v>10029</v>
      </c>
      <c r="E6264" t="s">
        <v>10034</v>
      </c>
      <c r="F6264">
        <v>14</v>
      </c>
      <c r="G6264">
        <v>46.68</v>
      </c>
      <c r="H6264">
        <v>39.950000000000003</v>
      </c>
      <c r="I6264" t="s">
        <v>10040</v>
      </c>
      <c r="J6264">
        <f>F6264*G6264</f>
        <v>653.52</v>
      </c>
      <c r="K6264">
        <f>F6264*H6264</f>
        <v>559.30000000000007</v>
      </c>
      <c r="L6264">
        <f>J6264-K6264</f>
        <v>94.219999999999914</v>
      </c>
      <c r="M6264" s="5">
        <f>L6264/J6264</f>
        <v>0.14417309340188506</v>
      </c>
      <c r="N6264" t="str">
        <f>IF(ISNA(VLOOKUP(A6264,'Returns Data'!A:A,1,0)),"No","Yes")</f>
        <v>No</v>
      </c>
      <c r="O6264" t="s">
        <v>10085</v>
      </c>
      <c r="P6264" t="str">
        <f>IFERROR(VLOOKUP(A6264,'Ratings Data'!A:C,3,0),"No Rating")</f>
        <v>No Rating</v>
      </c>
      <c r="Q6264" t="s">
        <v>10057</v>
      </c>
      <c r="R6264" s="5">
        <f t="shared" si="97"/>
        <v>4.2206422751238204</v>
      </c>
    </row>
    <row r="6265" spans="1:18" x14ac:dyDescent="0.3">
      <c r="A6265" t="s">
        <v>1510</v>
      </c>
      <c r="B6265" s="2">
        <v>45732</v>
      </c>
      <c r="C6265" t="s">
        <v>10022</v>
      </c>
      <c r="D6265" t="s">
        <v>10033</v>
      </c>
      <c r="E6265" t="s">
        <v>10037</v>
      </c>
      <c r="F6265">
        <v>7</v>
      </c>
      <c r="G6265">
        <v>312.10000000000002</v>
      </c>
      <c r="H6265">
        <v>203.48</v>
      </c>
      <c r="I6265" t="s">
        <v>10040</v>
      </c>
      <c r="J6265">
        <f>F6265*G6265</f>
        <v>2184.7000000000003</v>
      </c>
      <c r="K6265">
        <f>F6265*H6265</f>
        <v>1424.36</v>
      </c>
      <c r="L6265">
        <f>J6265-K6265</f>
        <v>760.34000000000037</v>
      </c>
      <c r="M6265" s="5">
        <f>L6265/J6265</f>
        <v>0.34802947773149645</v>
      </c>
      <c r="N6265" t="str">
        <f>IF(ISNA(VLOOKUP(A6265,'Returns Data'!A:A,1,0)),"No","Yes")</f>
        <v>No</v>
      </c>
      <c r="O6265" t="s">
        <v>10085</v>
      </c>
      <c r="P6265">
        <f>IFERROR(VLOOKUP(A6265,'Ratings Data'!A:C,3,0),"No Rating")</f>
        <v>3</v>
      </c>
      <c r="Q6265" t="s">
        <v>10057</v>
      </c>
      <c r="R6265" s="5">
        <f t="shared" si="97"/>
        <v>2.3429734361610972</v>
      </c>
    </row>
    <row r="6266" spans="1:18" x14ac:dyDescent="0.3">
      <c r="A6266" t="s">
        <v>2053</v>
      </c>
      <c r="B6266" s="2">
        <v>45732</v>
      </c>
      <c r="C6266" t="s">
        <v>10012</v>
      </c>
      <c r="D6266" t="s">
        <v>10030</v>
      </c>
      <c r="E6266" t="s">
        <v>10036</v>
      </c>
      <c r="F6266">
        <v>8</v>
      </c>
      <c r="G6266">
        <v>112.36</v>
      </c>
      <c r="H6266">
        <v>71.599999999999994</v>
      </c>
      <c r="I6266" t="s">
        <v>10040</v>
      </c>
      <c r="J6266">
        <f>F6266*G6266</f>
        <v>898.88</v>
      </c>
      <c r="K6266">
        <f>F6266*H6266</f>
        <v>572.79999999999995</v>
      </c>
      <c r="L6266">
        <f>J6266-K6266</f>
        <v>326.08000000000004</v>
      </c>
      <c r="M6266" s="5">
        <f>L6266/J6266</f>
        <v>0.36276254894980425</v>
      </c>
      <c r="N6266" t="str">
        <f>IF(ISNA(VLOOKUP(A6266,'Returns Data'!A:A,1,0)),"No","Yes")</f>
        <v>No</v>
      </c>
      <c r="O6266" t="s">
        <v>10085</v>
      </c>
      <c r="P6266" t="str">
        <f>IFERROR(VLOOKUP(A6266,'Ratings Data'!A:C,3,0),"No Rating")</f>
        <v>No Rating</v>
      </c>
      <c r="Q6266" t="s">
        <v>10057</v>
      </c>
      <c r="R6266" s="5">
        <f t="shared" si="97"/>
        <v>-0.58855678125143041</v>
      </c>
    </row>
    <row r="6267" spans="1:18" x14ac:dyDescent="0.3">
      <c r="A6267" t="s">
        <v>2695</v>
      </c>
      <c r="B6267" s="2">
        <v>45732</v>
      </c>
      <c r="C6267" t="s">
        <v>10017</v>
      </c>
      <c r="D6267" t="s">
        <v>10032</v>
      </c>
      <c r="E6267" t="s">
        <v>10034</v>
      </c>
      <c r="F6267">
        <v>12</v>
      </c>
      <c r="G6267">
        <v>317.86</v>
      </c>
      <c r="H6267">
        <v>212.47</v>
      </c>
      <c r="I6267" t="s">
        <v>10040</v>
      </c>
      <c r="J6267">
        <f>F6267*G6267</f>
        <v>3814.32</v>
      </c>
      <c r="K6267">
        <f>F6267*H6267</f>
        <v>2549.64</v>
      </c>
      <c r="L6267">
        <f>J6267-K6267</f>
        <v>1264.6800000000003</v>
      </c>
      <c r="M6267" s="5">
        <f>L6267/J6267</f>
        <v>0.33156106461964391</v>
      </c>
      <c r="N6267" t="str">
        <f>IF(ISNA(VLOOKUP(A6267,'Returns Data'!A:A,1,0)),"No","Yes")</f>
        <v>No</v>
      </c>
      <c r="O6267" t="s">
        <v>10085</v>
      </c>
      <c r="P6267" t="str">
        <f>IFERROR(VLOOKUP(A6267,'Ratings Data'!A:C,3,0),"No Rating")</f>
        <v>No Rating</v>
      </c>
      <c r="Q6267" t="s">
        <v>10057</v>
      </c>
      <c r="R6267" s="5">
        <f t="shared" si="97"/>
        <v>3.2434140263438946</v>
      </c>
    </row>
    <row r="6268" spans="1:18" x14ac:dyDescent="0.3">
      <c r="A6268" t="s">
        <v>4368</v>
      </c>
      <c r="B6268" s="2">
        <v>45732</v>
      </c>
      <c r="C6268" t="s">
        <v>10016</v>
      </c>
      <c r="D6268" t="s">
        <v>10032</v>
      </c>
      <c r="E6268" t="s">
        <v>10037</v>
      </c>
      <c r="F6268">
        <v>18</v>
      </c>
      <c r="G6268">
        <v>182.73</v>
      </c>
      <c r="H6268">
        <v>129.12</v>
      </c>
      <c r="I6268" t="s">
        <v>10040</v>
      </c>
      <c r="J6268">
        <f>F6268*G6268</f>
        <v>3289.14</v>
      </c>
      <c r="K6268">
        <f>F6268*H6268</f>
        <v>2324.16</v>
      </c>
      <c r="L6268">
        <f>J6268-K6268</f>
        <v>964.98</v>
      </c>
      <c r="M6268" s="5">
        <f>L6268/J6268</f>
        <v>0.29338368084058447</v>
      </c>
      <c r="N6268" t="str">
        <f>IF(ISNA(VLOOKUP(A6268,'Returns Data'!A:A,1,0)),"No","Yes")</f>
        <v>No</v>
      </c>
      <c r="O6268" t="s">
        <v>10085</v>
      </c>
      <c r="P6268" t="str">
        <f>IFERROR(VLOOKUP(A6268,'Ratings Data'!A:C,3,0),"No Rating")</f>
        <v>No Rating</v>
      </c>
      <c r="Q6268" t="s">
        <v>10057</v>
      </c>
      <c r="R6268" s="5">
        <f t="shared" si="97"/>
        <v>-0.13768640281885114</v>
      </c>
    </row>
    <row r="6269" spans="1:18" x14ac:dyDescent="0.3">
      <c r="A6269" t="s">
        <v>4719</v>
      </c>
      <c r="B6269" s="2">
        <v>45732</v>
      </c>
      <c r="C6269" t="s">
        <v>10011</v>
      </c>
      <c r="D6269" t="s">
        <v>10029</v>
      </c>
      <c r="E6269" t="s">
        <v>10037</v>
      </c>
      <c r="F6269">
        <v>18</v>
      </c>
      <c r="G6269">
        <v>177.26</v>
      </c>
      <c r="H6269">
        <v>149.69</v>
      </c>
      <c r="I6269" t="s">
        <v>10039</v>
      </c>
      <c r="J6269">
        <f>F6269*G6269</f>
        <v>3190.68</v>
      </c>
      <c r="K6269">
        <f>F6269*H6269</f>
        <v>2694.42</v>
      </c>
      <c r="L6269">
        <f>J6269-K6269</f>
        <v>496.25999999999976</v>
      </c>
      <c r="M6269" s="5">
        <f>L6269/J6269</f>
        <v>0.15553424348414752</v>
      </c>
      <c r="N6269" t="str">
        <f>IF(ISNA(VLOOKUP(A6269,'Returns Data'!A:A,1,0)),"No","Yes")</f>
        <v>No</v>
      </c>
      <c r="O6269" t="s">
        <v>10085</v>
      </c>
      <c r="P6269" t="str">
        <f>IFERROR(VLOOKUP(A6269,'Ratings Data'!A:C,3,0),"No Rating")</f>
        <v>No Rating</v>
      </c>
      <c r="Q6269" t="s">
        <v>10057</v>
      </c>
      <c r="R6269" s="5">
        <f t="shared" si="97"/>
        <v>-2.9934876593881696E-2</v>
      </c>
    </row>
    <row r="6270" spans="1:18" x14ac:dyDescent="0.3">
      <c r="A6270" t="s">
        <v>4893</v>
      </c>
      <c r="B6270" s="2">
        <v>45732</v>
      </c>
      <c r="C6270" t="s">
        <v>10011</v>
      </c>
      <c r="D6270" t="s">
        <v>10029</v>
      </c>
      <c r="E6270" t="s">
        <v>10034</v>
      </c>
      <c r="F6270">
        <v>12</v>
      </c>
      <c r="G6270">
        <v>499.72</v>
      </c>
      <c r="H6270">
        <v>304.76</v>
      </c>
      <c r="I6270" t="s">
        <v>10040</v>
      </c>
      <c r="J6270">
        <f>F6270*G6270</f>
        <v>5996.64</v>
      </c>
      <c r="K6270">
        <f>F6270*H6270</f>
        <v>3657.12</v>
      </c>
      <c r="L6270">
        <f>J6270-K6270</f>
        <v>2339.5200000000004</v>
      </c>
      <c r="M6270" s="5">
        <f>L6270/J6270</f>
        <v>0.39013847754742659</v>
      </c>
      <c r="N6270" t="str">
        <f>IF(ISNA(VLOOKUP(A6270,'Returns Data'!A:A,1,0)),"No","Yes")</f>
        <v>No</v>
      </c>
      <c r="O6270" t="s">
        <v>10085</v>
      </c>
      <c r="P6270" t="str">
        <f>IFERROR(VLOOKUP(A6270,'Ratings Data'!A:C,3,0),"No Rating")</f>
        <v>No Rating</v>
      </c>
      <c r="Q6270" t="s">
        <v>10057</v>
      </c>
      <c r="R6270" s="5">
        <f t="shared" si="97"/>
        <v>0.87942382188122925</v>
      </c>
    </row>
    <row r="6271" spans="1:18" x14ac:dyDescent="0.3">
      <c r="A6271" t="s">
        <v>5129</v>
      </c>
      <c r="B6271" s="2">
        <v>45732</v>
      </c>
      <c r="C6271" t="s">
        <v>10017</v>
      </c>
      <c r="D6271" t="s">
        <v>10032</v>
      </c>
      <c r="E6271" t="s">
        <v>10034</v>
      </c>
      <c r="F6271">
        <v>4</v>
      </c>
      <c r="G6271">
        <v>342.46</v>
      </c>
      <c r="H6271">
        <v>299.36</v>
      </c>
      <c r="I6271" t="s">
        <v>10040</v>
      </c>
      <c r="J6271">
        <f>F6271*G6271</f>
        <v>1369.84</v>
      </c>
      <c r="K6271">
        <f>F6271*H6271</f>
        <v>1197.44</v>
      </c>
      <c r="L6271">
        <f>J6271-K6271</f>
        <v>172.39999999999986</v>
      </c>
      <c r="M6271" s="5">
        <f>L6271/J6271</f>
        <v>0.12585411434912097</v>
      </c>
      <c r="N6271" t="str">
        <f>IF(ISNA(VLOOKUP(A6271,'Returns Data'!A:A,1,0)),"No","Yes")</f>
        <v>No</v>
      </c>
      <c r="O6271" t="s">
        <v>10085</v>
      </c>
      <c r="P6271" t="str">
        <f>IFERROR(VLOOKUP(A6271,'Ratings Data'!A:C,3,0),"No Rating")</f>
        <v>No Rating</v>
      </c>
      <c r="Q6271" t="s">
        <v>10057</v>
      </c>
      <c r="R6271" s="5">
        <f t="shared" si="97"/>
        <v>-0.77156540996291256</v>
      </c>
    </row>
    <row r="6272" spans="1:18" x14ac:dyDescent="0.3">
      <c r="A6272" t="s">
        <v>5361</v>
      </c>
      <c r="B6272" s="2">
        <v>45732</v>
      </c>
      <c r="C6272" t="s">
        <v>10026</v>
      </c>
      <c r="D6272" t="s">
        <v>10031</v>
      </c>
      <c r="E6272" t="s">
        <v>10035</v>
      </c>
      <c r="F6272">
        <v>20</v>
      </c>
      <c r="G6272">
        <v>472.12</v>
      </c>
      <c r="H6272">
        <v>304.19</v>
      </c>
      <c r="I6272" t="s">
        <v>10039</v>
      </c>
      <c r="J6272">
        <f>F6272*G6272</f>
        <v>9442.4</v>
      </c>
      <c r="K6272">
        <f>F6272*H6272</f>
        <v>6083.8</v>
      </c>
      <c r="L6272">
        <f>J6272-K6272</f>
        <v>3358.5999999999995</v>
      </c>
      <c r="M6272" s="5">
        <f>L6272/J6272</f>
        <v>0.35569346776243321</v>
      </c>
      <c r="N6272" t="str">
        <f>IF(ISNA(VLOOKUP(A6272,'Returns Data'!A:A,1,0)),"No","Yes")</f>
        <v>No</v>
      </c>
      <c r="O6272" t="s">
        <v>10085</v>
      </c>
      <c r="P6272" t="str">
        <f>IFERROR(VLOOKUP(A6272,'Ratings Data'!A:C,3,0),"No Rating")</f>
        <v>No Rating</v>
      </c>
      <c r="Q6272" t="s">
        <v>10057</v>
      </c>
      <c r="R6272" s="5">
        <f t="shared" si="97"/>
        <v>5.8930678035390995</v>
      </c>
    </row>
    <row r="6273" spans="1:18" x14ac:dyDescent="0.3">
      <c r="A6273" t="s">
        <v>5785</v>
      </c>
      <c r="B6273" s="2">
        <v>45732</v>
      </c>
      <c r="C6273" t="s">
        <v>10023</v>
      </c>
      <c r="D6273" t="s">
        <v>10033</v>
      </c>
      <c r="E6273" t="s">
        <v>10035</v>
      </c>
      <c r="F6273">
        <v>12</v>
      </c>
      <c r="G6273">
        <v>420.19</v>
      </c>
      <c r="H6273">
        <v>350.39</v>
      </c>
      <c r="I6273" t="s">
        <v>10039</v>
      </c>
      <c r="J6273">
        <f>F6273*G6273</f>
        <v>5042.28</v>
      </c>
      <c r="K6273">
        <f>F6273*H6273</f>
        <v>4204.68</v>
      </c>
      <c r="L6273">
        <f>J6273-K6273</f>
        <v>837.59999999999945</v>
      </c>
      <c r="M6273" s="5">
        <f>L6273/J6273</f>
        <v>0.16611532877983759</v>
      </c>
      <c r="N6273" t="str">
        <f>IF(ISNA(VLOOKUP(A6273,'Returns Data'!A:A,1,0)),"No","Yes")</f>
        <v>No</v>
      </c>
      <c r="O6273" t="s">
        <v>10085</v>
      </c>
      <c r="P6273" t="str">
        <f>IFERROR(VLOOKUP(A6273,'Ratings Data'!A:C,3,0),"No Rating")</f>
        <v>No Rating</v>
      </c>
      <c r="Q6273" t="s">
        <v>10057</v>
      </c>
      <c r="R6273" s="5">
        <f t="shared" si="97"/>
        <v>-0.46599593323731253</v>
      </c>
    </row>
    <row r="6274" spans="1:18" x14ac:dyDescent="0.3">
      <c r="A6274" t="s">
        <v>6015</v>
      </c>
      <c r="B6274" s="2">
        <v>45732</v>
      </c>
      <c r="C6274" t="s">
        <v>10027</v>
      </c>
      <c r="D6274" t="s">
        <v>10032</v>
      </c>
      <c r="E6274" t="s">
        <v>10037</v>
      </c>
      <c r="F6274">
        <v>4</v>
      </c>
      <c r="G6274">
        <v>81.37</v>
      </c>
      <c r="H6274">
        <v>56.09</v>
      </c>
      <c r="I6274" t="s">
        <v>10039</v>
      </c>
      <c r="J6274">
        <f>F6274*G6274</f>
        <v>325.48</v>
      </c>
      <c r="K6274">
        <f>F6274*H6274</f>
        <v>224.36</v>
      </c>
      <c r="L6274">
        <f>J6274-K6274</f>
        <v>101.12</v>
      </c>
      <c r="M6274" s="5">
        <f>L6274/J6274</f>
        <v>0.31067961165048541</v>
      </c>
      <c r="N6274" t="str">
        <f>IF(ISNA(VLOOKUP(A6274,'Returns Data'!A:A,1,0)),"No","Yes")</f>
        <v>No</v>
      </c>
      <c r="O6274" t="s">
        <v>10085</v>
      </c>
      <c r="P6274" t="str">
        <f>IFERROR(VLOOKUP(A6274,'Ratings Data'!A:C,3,0),"No Rating")</f>
        <v>No Rating</v>
      </c>
      <c r="Q6274" t="s">
        <v>10057</v>
      </c>
      <c r="R6274" s="5">
        <f t="shared" si="97"/>
        <v>-0.93544983618521771</v>
      </c>
    </row>
    <row r="6275" spans="1:18" x14ac:dyDescent="0.3">
      <c r="A6275" t="s">
        <v>6048</v>
      </c>
      <c r="B6275" s="2">
        <v>45732</v>
      </c>
      <c r="C6275" t="s">
        <v>10027</v>
      </c>
      <c r="D6275" t="s">
        <v>10032</v>
      </c>
      <c r="E6275" t="s">
        <v>10038</v>
      </c>
      <c r="F6275">
        <v>5</v>
      </c>
      <c r="G6275">
        <v>274.67</v>
      </c>
      <c r="H6275">
        <v>216.87</v>
      </c>
      <c r="I6275" t="s">
        <v>10040</v>
      </c>
      <c r="J6275">
        <f>F6275*G6275</f>
        <v>1373.3500000000001</v>
      </c>
      <c r="K6275">
        <f>F6275*H6275</f>
        <v>1084.3499999999999</v>
      </c>
      <c r="L6275">
        <f>J6275-K6275</f>
        <v>289.00000000000023</v>
      </c>
      <c r="M6275" s="5">
        <f>L6275/J6275</f>
        <v>0.21043433938908523</v>
      </c>
      <c r="N6275" t="str">
        <f>IF(ISNA(VLOOKUP(A6275,'Returns Data'!A:A,1,0)),"No","Yes")</f>
        <v>No</v>
      </c>
      <c r="O6275" t="s">
        <v>10085</v>
      </c>
      <c r="P6275">
        <f>IFERROR(VLOOKUP(A6275,'Ratings Data'!A:C,3,0),"No Rating")</f>
        <v>3</v>
      </c>
      <c r="Q6275" t="s">
        <v>10057</v>
      </c>
      <c r="R6275" s="5">
        <f t="shared" si="97"/>
        <v>3.2194604891237559</v>
      </c>
    </row>
    <row r="6276" spans="1:18" x14ac:dyDescent="0.3">
      <c r="A6276" t="s">
        <v>6974</v>
      </c>
      <c r="B6276" s="2">
        <v>45732</v>
      </c>
      <c r="C6276" t="s">
        <v>10011</v>
      </c>
      <c r="D6276" t="s">
        <v>10029</v>
      </c>
      <c r="E6276" t="s">
        <v>10036</v>
      </c>
      <c r="F6276">
        <v>19</v>
      </c>
      <c r="G6276">
        <v>98.87</v>
      </c>
      <c r="H6276">
        <v>65.73</v>
      </c>
      <c r="I6276" t="s">
        <v>10039</v>
      </c>
      <c r="J6276">
        <f>F6276*G6276</f>
        <v>1878.5300000000002</v>
      </c>
      <c r="K6276">
        <f>F6276*H6276</f>
        <v>1248.8700000000001</v>
      </c>
      <c r="L6276">
        <f>J6276-K6276</f>
        <v>629.66000000000008</v>
      </c>
      <c r="M6276" s="5">
        <f>L6276/J6276</f>
        <v>0.33518762010721148</v>
      </c>
      <c r="N6276" t="str">
        <f>IF(ISNA(VLOOKUP(A6276,'Returns Data'!A:A,1,0)),"No","Yes")</f>
        <v>No</v>
      </c>
      <c r="O6276" t="s">
        <v>10085</v>
      </c>
      <c r="P6276" t="str">
        <f>IFERROR(VLOOKUP(A6276,'Ratings Data'!A:C,3,0),"No Rating")</f>
        <v>No Rating</v>
      </c>
      <c r="Q6276" t="s">
        <v>10057</v>
      </c>
      <c r="R6276" s="5">
        <f t="shared" ref="R6276:R6339" si="98">(J6276-J6275)/J6275</f>
        <v>0.36784505042414534</v>
      </c>
    </row>
    <row r="6277" spans="1:18" x14ac:dyDescent="0.3">
      <c r="A6277" t="s">
        <v>7051</v>
      </c>
      <c r="B6277" s="2">
        <v>45732</v>
      </c>
      <c r="C6277" t="s">
        <v>10025</v>
      </c>
      <c r="D6277" t="s">
        <v>10033</v>
      </c>
      <c r="E6277" t="s">
        <v>10038</v>
      </c>
      <c r="F6277">
        <v>10</v>
      </c>
      <c r="G6277">
        <v>182.03</v>
      </c>
      <c r="H6277">
        <v>157.97999999999999</v>
      </c>
      <c r="I6277" t="s">
        <v>10039</v>
      </c>
      <c r="J6277">
        <f>F6277*G6277</f>
        <v>1820.3</v>
      </c>
      <c r="K6277">
        <f>F6277*H6277</f>
        <v>1579.8</v>
      </c>
      <c r="L6277">
        <f>J6277-K6277</f>
        <v>240.5</v>
      </c>
      <c r="M6277" s="5">
        <f>L6277/J6277</f>
        <v>0.13212107894303138</v>
      </c>
      <c r="N6277" t="str">
        <f>IF(ISNA(VLOOKUP(A6277,'Returns Data'!A:A,1,0)),"No","Yes")</f>
        <v>No</v>
      </c>
      <c r="O6277" t="s">
        <v>10085</v>
      </c>
      <c r="P6277">
        <f>IFERROR(VLOOKUP(A6277,'Ratings Data'!A:C,3,0),"No Rating")</f>
        <v>2</v>
      </c>
      <c r="Q6277" t="s">
        <v>10057</v>
      </c>
      <c r="R6277" s="5">
        <f t="shared" si="98"/>
        <v>-3.0997641773088658E-2</v>
      </c>
    </row>
    <row r="6278" spans="1:18" x14ac:dyDescent="0.3">
      <c r="A6278" t="s">
        <v>7160</v>
      </c>
      <c r="B6278" s="2">
        <v>45732</v>
      </c>
      <c r="C6278" t="s">
        <v>10012</v>
      </c>
      <c r="D6278" t="s">
        <v>10030</v>
      </c>
      <c r="E6278" t="s">
        <v>10034</v>
      </c>
      <c r="F6278">
        <v>16</v>
      </c>
      <c r="G6278">
        <v>130.76</v>
      </c>
      <c r="H6278">
        <v>91.97</v>
      </c>
      <c r="I6278" t="s">
        <v>10040</v>
      </c>
      <c r="J6278">
        <f>F6278*G6278</f>
        <v>2092.16</v>
      </c>
      <c r="K6278">
        <f>F6278*H6278</f>
        <v>1471.52</v>
      </c>
      <c r="L6278">
        <f>J6278-K6278</f>
        <v>620.63999999999987</v>
      </c>
      <c r="M6278" s="5">
        <f>L6278/J6278</f>
        <v>0.29665035178953802</v>
      </c>
      <c r="N6278" t="str">
        <f>IF(ISNA(VLOOKUP(A6278,'Returns Data'!A:A,1,0)),"No","Yes")</f>
        <v>No</v>
      </c>
      <c r="O6278" t="s">
        <v>10085</v>
      </c>
      <c r="P6278">
        <f>IFERROR(VLOOKUP(A6278,'Ratings Data'!A:C,3,0),"No Rating")</f>
        <v>4</v>
      </c>
      <c r="Q6278" t="s">
        <v>10057</v>
      </c>
      <c r="R6278" s="5">
        <f t="shared" si="98"/>
        <v>0.14934900840520787</v>
      </c>
    </row>
    <row r="6279" spans="1:18" x14ac:dyDescent="0.3">
      <c r="A6279" t="s">
        <v>7217</v>
      </c>
      <c r="B6279" s="2">
        <v>45732</v>
      </c>
      <c r="C6279" t="s">
        <v>10021</v>
      </c>
      <c r="D6279" t="s">
        <v>10031</v>
      </c>
      <c r="E6279" t="s">
        <v>10038</v>
      </c>
      <c r="F6279">
        <v>7</v>
      </c>
      <c r="G6279">
        <v>115.44</v>
      </c>
      <c r="H6279">
        <v>98.59</v>
      </c>
      <c r="I6279" t="s">
        <v>10039</v>
      </c>
      <c r="J6279">
        <f>F6279*G6279</f>
        <v>808.07999999999993</v>
      </c>
      <c r="K6279">
        <f>F6279*H6279</f>
        <v>690.13</v>
      </c>
      <c r="L6279">
        <f>J6279-K6279</f>
        <v>117.94999999999993</v>
      </c>
      <c r="M6279" s="5">
        <f>L6279/J6279</f>
        <v>0.14596327096327089</v>
      </c>
      <c r="N6279" t="str">
        <f>IF(ISNA(VLOOKUP(A6279,'Returns Data'!A:A,1,0)),"No","Yes")</f>
        <v>No</v>
      </c>
      <c r="O6279" t="s">
        <v>10085</v>
      </c>
      <c r="P6279" t="str">
        <f>IFERROR(VLOOKUP(A6279,'Ratings Data'!A:C,3,0),"No Rating")</f>
        <v>No Rating</v>
      </c>
      <c r="Q6279" t="s">
        <v>10057</v>
      </c>
      <c r="R6279" s="5">
        <f t="shared" si="98"/>
        <v>-0.61375802997858675</v>
      </c>
    </row>
    <row r="6280" spans="1:18" x14ac:dyDescent="0.3">
      <c r="A6280" t="s">
        <v>7565</v>
      </c>
      <c r="B6280" s="2">
        <v>45732</v>
      </c>
      <c r="C6280" t="s">
        <v>10015</v>
      </c>
      <c r="D6280" t="s">
        <v>10031</v>
      </c>
      <c r="E6280" t="s">
        <v>10034</v>
      </c>
      <c r="F6280">
        <v>9</v>
      </c>
      <c r="G6280">
        <v>169.4</v>
      </c>
      <c r="H6280">
        <v>124.54</v>
      </c>
      <c r="I6280" t="s">
        <v>10039</v>
      </c>
      <c r="J6280">
        <f>F6280*G6280</f>
        <v>1524.6000000000001</v>
      </c>
      <c r="K6280">
        <f>F6280*H6280</f>
        <v>1120.8600000000001</v>
      </c>
      <c r="L6280">
        <f>J6280-K6280</f>
        <v>403.74</v>
      </c>
      <c r="M6280" s="5">
        <f>L6280/J6280</f>
        <v>0.2648170011806375</v>
      </c>
      <c r="N6280" t="str">
        <f>IF(ISNA(VLOOKUP(A6280,'Returns Data'!A:A,1,0)),"No","Yes")</f>
        <v>No</v>
      </c>
      <c r="O6280" t="s">
        <v>10085</v>
      </c>
      <c r="P6280" t="str">
        <f>IFERROR(VLOOKUP(A6280,'Ratings Data'!A:C,3,0),"No Rating")</f>
        <v>No Rating</v>
      </c>
      <c r="Q6280" t="s">
        <v>10057</v>
      </c>
      <c r="R6280" s="5">
        <f t="shared" si="98"/>
        <v>0.88669438669438705</v>
      </c>
    </row>
    <row r="6281" spans="1:18" x14ac:dyDescent="0.3">
      <c r="A6281" t="s">
        <v>8353</v>
      </c>
      <c r="B6281" s="2">
        <v>45732</v>
      </c>
      <c r="C6281" t="s">
        <v>10021</v>
      </c>
      <c r="D6281" t="s">
        <v>10031</v>
      </c>
      <c r="E6281" t="s">
        <v>10034</v>
      </c>
      <c r="F6281">
        <v>5</v>
      </c>
      <c r="G6281">
        <v>115.22</v>
      </c>
      <c r="H6281">
        <v>93.33</v>
      </c>
      <c r="I6281" t="s">
        <v>10040</v>
      </c>
      <c r="J6281">
        <f>F6281*G6281</f>
        <v>576.1</v>
      </c>
      <c r="K6281">
        <f>F6281*H6281</f>
        <v>466.65</v>
      </c>
      <c r="L6281">
        <f>J6281-K6281</f>
        <v>109.45000000000005</v>
      </c>
      <c r="M6281" s="5">
        <f>L6281/J6281</f>
        <v>0.18998437771220281</v>
      </c>
      <c r="N6281" t="str">
        <f>IF(ISNA(VLOOKUP(A6281,'Returns Data'!A:A,1,0)),"No","Yes")</f>
        <v>No</v>
      </c>
      <c r="O6281" t="s">
        <v>10085</v>
      </c>
      <c r="P6281" t="str">
        <f>IFERROR(VLOOKUP(A6281,'Ratings Data'!A:C,3,0),"No Rating")</f>
        <v>No Rating</v>
      </c>
      <c r="Q6281" t="s">
        <v>10057</v>
      </c>
      <c r="R6281" s="5">
        <f t="shared" si="98"/>
        <v>-0.62213039485766763</v>
      </c>
    </row>
    <row r="6282" spans="1:18" x14ac:dyDescent="0.3">
      <c r="A6282" t="s">
        <v>8593</v>
      </c>
      <c r="B6282" s="2">
        <v>45732</v>
      </c>
      <c r="C6282" t="s">
        <v>10014</v>
      </c>
      <c r="D6282" t="s">
        <v>10030</v>
      </c>
      <c r="E6282" t="s">
        <v>10034</v>
      </c>
      <c r="F6282">
        <v>7</v>
      </c>
      <c r="G6282">
        <v>192.48</v>
      </c>
      <c r="H6282">
        <v>144.83000000000001</v>
      </c>
      <c r="I6282" t="s">
        <v>10040</v>
      </c>
      <c r="J6282">
        <f>F6282*G6282</f>
        <v>1347.36</v>
      </c>
      <c r="K6282">
        <f>F6282*H6282</f>
        <v>1013.8100000000001</v>
      </c>
      <c r="L6282">
        <f>J6282-K6282</f>
        <v>333.54999999999984</v>
      </c>
      <c r="M6282" s="5">
        <f>L6282/J6282</f>
        <v>0.24755818786367406</v>
      </c>
      <c r="N6282" t="str">
        <f>IF(ISNA(VLOOKUP(A6282,'Returns Data'!A:A,1,0)),"No","Yes")</f>
        <v>No</v>
      </c>
      <c r="O6282" t="s">
        <v>10085</v>
      </c>
      <c r="P6282" t="str">
        <f>IFERROR(VLOOKUP(A6282,'Ratings Data'!A:C,3,0),"No Rating")</f>
        <v>No Rating</v>
      </c>
      <c r="Q6282" t="s">
        <v>10057</v>
      </c>
      <c r="R6282" s="5">
        <f t="shared" si="98"/>
        <v>1.3387606318347507</v>
      </c>
    </row>
    <row r="6283" spans="1:18" x14ac:dyDescent="0.3">
      <c r="A6283" t="s">
        <v>9755</v>
      </c>
      <c r="B6283" s="2">
        <v>45732</v>
      </c>
      <c r="C6283" t="s">
        <v>10015</v>
      </c>
      <c r="D6283" t="s">
        <v>10031</v>
      </c>
      <c r="E6283" t="s">
        <v>10034</v>
      </c>
      <c r="F6283">
        <v>20</v>
      </c>
      <c r="G6283">
        <v>68.08</v>
      </c>
      <c r="H6283">
        <v>43.98</v>
      </c>
      <c r="I6283" t="s">
        <v>10040</v>
      </c>
      <c r="J6283">
        <f>F6283*G6283</f>
        <v>1361.6</v>
      </c>
      <c r="K6283">
        <f>F6283*H6283</f>
        <v>879.59999999999991</v>
      </c>
      <c r="L6283">
        <f>J6283-K6283</f>
        <v>482</v>
      </c>
      <c r="M6283" s="5">
        <f>L6283/J6283</f>
        <v>0.35399529964747356</v>
      </c>
      <c r="N6283" t="str">
        <f>IF(ISNA(VLOOKUP(A6283,'Returns Data'!A:A,1,0)),"No","Yes")</f>
        <v>No</v>
      </c>
      <c r="O6283" t="s">
        <v>10085</v>
      </c>
      <c r="P6283" t="str">
        <f>IFERROR(VLOOKUP(A6283,'Ratings Data'!A:C,3,0),"No Rating")</f>
        <v>No Rating</v>
      </c>
      <c r="Q6283" t="s">
        <v>10057</v>
      </c>
      <c r="R6283" s="5">
        <f t="shared" si="98"/>
        <v>1.0568816055100351E-2</v>
      </c>
    </row>
    <row r="6284" spans="1:18" x14ac:dyDescent="0.3">
      <c r="A6284" t="s">
        <v>9860</v>
      </c>
      <c r="B6284" s="2">
        <v>45732</v>
      </c>
      <c r="C6284" t="s">
        <v>10016</v>
      </c>
      <c r="D6284" t="s">
        <v>10032</v>
      </c>
      <c r="E6284" t="s">
        <v>10034</v>
      </c>
      <c r="F6284">
        <v>16</v>
      </c>
      <c r="G6284">
        <v>492.81</v>
      </c>
      <c r="H6284">
        <v>410.1</v>
      </c>
      <c r="I6284" t="s">
        <v>10039</v>
      </c>
      <c r="J6284">
        <f>F6284*G6284</f>
        <v>7884.96</v>
      </c>
      <c r="K6284">
        <f>F6284*H6284</f>
        <v>6561.6</v>
      </c>
      <c r="L6284">
        <f>J6284-K6284</f>
        <v>1323.3599999999997</v>
      </c>
      <c r="M6284" s="5">
        <f>L6284/J6284</f>
        <v>0.16783344493821145</v>
      </c>
      <c r="N6284" t="str">
        <f>IF(ISNA(VLOOKUP(A6284,'Returns Data'!A:A,1,0)),"No","Yes")</f>
        <v>No</v>
      </c>
      <c r="O6284" t="s">
        <v>10085</v>
      </c>
      <c r="P6284" t="str">
        <f>IFERROR(VLOOKUP(A6284,'Ratings Data'!A:C,3,0),"No Rating")</f>
        <v>No Rating</v>
      </c>
      <c r="Q6284" t="s">
        <v>10057</v>
      </c>
      <c r="R6284" s="5">
        <f t="shared" si="98"/>
        <v>4.7909518213866047</v>
      </c>
    </row>
    <row r="6285" spans="1:18" x14ac:dyDescent="0.3">
      <c r="A6285" t="s">
        <v>9915</v>
      </c>
      <c r="B6285" s="2">
        <v>45732</v>
      </c>
      <c r="C6285" t="s">
        <v>10011</v>
      </c>
      <c r="D6285" t="s">
        <v>10029</v>
      </c>
      <c r="E6285" t="s">
        <v>10038</v>
      </c>
      <c r="F6285">
        <v>2</v>
      </c>
      <c r="G6285">
        <v>49.03</v>
      </c>
      <c r="H6285">
        <v>31.12</v>
      </c>
      <c r="I6285" t="s">
        <v>10039</v>
      </c>
      <c r="J6285">
        <f>F6285*G6285</f>
        <v>98.06</v>
      </c>
      <c r="K6285">
        <f>F6285*H6285</f>
        <v>62.24</v>
      </c>
      <c r="L6285">
        <f>J6285-K6285</f>
        <v>35.82</v>
      </c>
      <c r="M6285" s="5">
        <f>L6285/J6285</f>
        <v>0.36528655924943909</v>
      </c>
      <c r="N6285" t="str">
        <f>IF(ISNA(VLOOKUP(A6285,'Returns Data'!A:A,1,0)),"No","Yes")</f>
        <v>No</v>
      </c>
      <c r="O6285" t="s">
        <v>10085</v>
      </c>
      <c r="P6285" t="str">
        <f>IFERROR(VLOOKUP(A6285,'Ratings Data'!A:C,3,0),"No Rating")</f>
        <v>No Rating</v>
      </c>
      <c r="Q6285" t="s">
        <v>10057</v>
      </c>
      <c r="R6285" s="5">
        <f t="shared" si="98"/>
        <v>-0.98756366551003427</v>
      </c>
    </row>
    <row r="6286" spans="1:18" x14ac:dyDescent="0.3">
      <c r="A6286" t="s">
        <v>82</v>
      </c>
      <c r="B6286" s="2">
        <v>45733</v>
      </c>
      <c r="C6286" t="s">
        <v>10016</v>
      </c>
      <c r="D6286" t="s">
        <v>10032</v>
      </c>
      <c r="E6286" t="s">
        <v>10035</v>
      </c>
      <c r="F6286">
        <v>17</v>
      </c>
      <c r="G6286">
        <v>75.11</v>
      </c>
      <c r="H6286">
        <v>55.98</v>
      </c>
      <c r="I6286" t="s">
        <v>10040</v>
      </c>
      <c r="J6286">
        <f>F6286*G6286</f>
        <v>1276.8699999999999</v>
      </c>
      <c r="K6286">
        <f>F6286*H6286</f>
        <v>951.66</v>
      </c>
      <c r="L6286">
        <f>J6286-K6286</f>
        <v>325.20999999999992</v>
      </c>
      <c r="M6286" s="5">
        <f>L6286/J6286</f>
        <v>0.25469311676208223</v>
      </c>
      <c r="N6286" t="str">
        <f>IF(ISNA(VLOOKUP(A6286,'Returns Data'!A:A,1,0)),"No","Yes")</f>
        <v>No</v>
      </c>
      <c r="O6286" t="s">
        <v>10085</v>
      </c>
      <c r="P6286" t="str">
        <f>IFERROR(VLOOKUP(A6286,'Ratings Data'!A:C,3,0),"No Rating")</f>
        <v>No Rating</v>
      </c>
      <c r="Q6286" t="s">
        <v>10057</v>
      </c>
      <c r="R6286" s="5">
        <f t="shared" si="98"/>
        <v>12.021313481541913</v>
      </c>
    </row>
    <row r="6287" spans="1:18" x14ac:dyDescent="0.3">
      <c r="A6287" t="s">
        <v>151</v>
      </c>
      <c r="B6287" s="2">
        <v>45733</v>
      </c>
      <c r="C6287" t="s">
        <v>10016</v>
      </c>
      <c r="D6287" t="s">
        <v>10032</v>
      </c>
      <c r="E6287" t="s">
        <v>10038</v>
      </c>
      <c r="F6287">
        <v>5</v>
      </c>
      <c r="G6287">
        <v>364.13</v>
      </c>
      <c r="H6287">
        <v>290.31</v>
      </c>
      <c r="I6287" t="s">
        <v>10039</v>
      </c>
      <c r="J6287">
        <f>F6287*G6287</f>
        <v>1820.65</v>
      </c>
      <c r="K6287">
        <f>F6287*H6287</f>
        <v>1451.55</v>
      </c>
      <c r="L6287">
        <f>J6287-K6287</f>
        <v>369.10000000000014</v>
      </c>
      <c r="M6287" s="5">
        <f>L6287/J6287</f>
        <v>0.20272979430423207</v>
      </c>
      <c r="N6287" t="str">
        <f>IF(ISNA(VLOOKUP(A6287,'Returns Data'!A:A,1,0)),"No","Yes")</f>
        <v>No</v>
      </c>
      <c r="O6287" t="s">
        <v>10085</v>
      </c>
      <c r="P6287" t="str">
        <f>IFERROR(VLOOKUP(A6287,'Ratings Data'!A:C,3,0),"No Rating")</f>
        <v>No Rating</v>
      </c>
      <c r="Q6287" t="s">
        <v>10057</v>
      </c>
      <c r="R6287" s="5">
        <f t="shared" si="98"/>
        <v>0.42586950903380943</v>
      </c>
    </row>
    <row r="6288" spans="1:18" x14ac:dyDescent="0.3">
      <c r="A6288" t="s">
        <v>162</v>
      </c>
      <c r="B6288" s="2">
        <v>45733</v>
      </c>
      <c r="C6288" t="s">
        <v>10012</v>
      </c>
      <c r="D6288" t="s">
        <v>10030</v>
      </c>
      <c r="E6288" t="s">
        <v>10038</v>
      </c>
      <c r="F6288">
        <v>16</v>
      </c>
      <c r="G6288">
        <v>196.05</v>
      </c>
      <c r="H6288">
        <v>167.98</v>
      </c>
      <c r="I6288" t="s">
        <v>10040</v>
      </c>
      <c r="J6288">
        <f>F6288*G6288</f>
        <v>3136.8</v>
      </c>
      <c r="K6288">
        <f>F6288*H6288</f>
        <v>2687.68</v>
      </c>
      <c r="L6288">
        <f>J6288-K6288</f>
        <v>449.12000000000035</v>
      </c>
      <c r="M6288" s="5">
        <f>L6288/J6288</f>
        <v>0.14317776077531252</v>
      </c>
      <c r="N6288" t="str">
        <f>IF(ISNA(VLOOKUP(A6288,'Returns Data'!A:A,1,0)),"No","Yes")</f>
        <v>No</v>
      </c>
      <c r="O6288" t="s">
        <v>10085</v>
      </c>
      <c r="P6288" t="str">
        <f>IFERROR(VLOOKUP(A6288,'Ratings Data'!A:C,3,0),"No Rating")</f>
        <v>No Rating</v>
      </c>
      <c r="Q6288" t="s">
        <v>10057</v>
      </c>
      <c r="R6288" s="5">
        <f t="shared" si="98"/>
        <v>0.72290116167302887</v>
      </c>
    </row>
    <row r="6289" spans="1:18" x14ac:dyDescent="0.3">
      <c r="A6289" t="s">
        <v>816</v>
      </c>
      <c r="B6289" s="2">
        <v>45733</v>
      </c>
      <c r="C6289" t="s">
        <v>10015</v>
      </c>
      <c r="D6289" t="s">
        <v>10031</v>
      </c>
      <c r="E6289" t="s">
        <v>10035</v>
      </c>
      <c r="F6289">
        <v>18</v>
      </c>
      <c r="G6289">
        <v>323.04000000000002</v>
      </c>
      <c r="H6289">
        <v>278.44</v>
      </c>
      <c r="I6289" t="s">
        <v>10040</v>
      </c>
      <c r="J6289">
        <f>F6289*G6289</f>
        <v>5814.72</v>
      </c>
      <c r="K6289">
        <f>F6289*H6289</f>
        <v>5011.92</v>
      </c>
      <c r="L6289">
        <f>J6289-K6289</f>
        <v>802.80000000000018</v>
      </c>
      <c r="M6289" s="5">
        <f>L6289/J6289</f>
        <v>0.13806339772164442</v>
      </c>
      <c r="N6289" t="str">
        <f>IF(ISNA(VLOOKUP(A6289,'Returns Data'!A:A,1,0)),"No","Yes")</f>
        <v>No</v>
      </c>
      <c r="O6289" t="s">
        <v>10085</v>
      </c>
      <c r="P6289" t="str">
        <f>IFERROR(VLOOKUP(A6289,'Ratings Data'!A:C,3,0),"No Rating")</f>
        <v>No Rating</v>
      </c>
      <c r="Q6289" t="s">
        <v>10057</v>
      </c>
      <c r="R6289" s="5">
        <f t="shared" si="98"/>
        <v>0.85371078806426925</v>
      </c>
    </row>
    <row r="6290" spans="1:18" x14ac:dyDescent="0.3">
      <c r="A6290" t="s">
        <v>919</v>
      </c>
      <c r="B6290" s="2">
        <v>45733</v>
      </c>
      <c r="C6290" t="s">
        <v>10014</v>
      </c>
      <c r="D6290" t="s">
        <v>10030</v>
      </c>
      <c r="E6290" t="s">
        <v>10036</v>
      </c>
      <c r="F6290">
        <v>1</v>
      </c>
      <c r="G6290">
        <v>466.72</v>
      </c>
      <c r="H6290">
        <v>402.57</v>
      </c>
      <c r="I6290" t="s">
        <v>10040</v>
      </c>
      <c r="J6290">
        <f>F6290*G6290</f>
        <v>466.72</v>
      </c>
      <c r="K6290">
        <f>F6290*H6290</f>
        <v>402.57</v>
      </c>
      <c r="L6290">
        <f>J6290-K6290</f>
        <v>64.150000000000034</v>
      </c>
      <c r="M6290" s="5">
        <f>L6290/J6290</f>
        <v>0.13744857730545088</v>
      </c>
      <c r="N6290" t="str">
        <f>IF(ISNA(VLOOKUP(A6290,'Returns Data'!A:A,1,0)),"No","Yes")</f>
        <v>No</v>
      </c>
      <c r="O6290" t="s">
        <v>10085</v>
      </c>
      <c r="P6290">
        <f>IFERROR(VLOOKUP(A6290,'Ratings Data'!A:C,3,0),"No Rating")</f>
        <v>4</v>
      </c>
      <c r="Q6290" t="s">
        <v>10057</v>
      </c>
      <c r="R6290" s="5">
        <f t="shared" si="98"/>
        <v>-0.91973474217159201</v>
      </c>
    </row>
    <row r="6291" spans="1:18" x14ac:dyDescent="0.3">
      <c r="A6291" t="s">
        <v>1667</v>
      </c>
      <c r="B6291" s="2">
        <v>45733</v>
      </c>
      <c r="C6291" t="s">
        <v>10018</v>
      </c>
      <c r="D6291" t="s">
        <v>10033</v>
      </c>
      <c r="E6291" t="s">
        <v>10035</v>
      </c>
      <c r="F6291">
        <v>5</v>
      </c>
      <c r="G6291">
        <v>412.79</v>
      </c>
      <c r="H6291">
        <v>270.37</v>
      </c>
      <c r="I6291" t="s">
        <v>10039</v>
      </c>
      <c r="J6291">
        <f>F6291*G6291</f>
        <v>2063.9500000000003</v>
      </c>
      <c r="K6291">
        <f>F6291*H6291</f>
        <v>1351.85</v>
      </c>
      <c r="L6291">
        <f>J6291-K6291</f>
        <v>712.10000000000036</v>
      </c>
      <c r="M6291" s="5">
        <f>L6291/J6291</f>
        <v>0.34501804791782759</v>
      </c>
      <c r="N6291" t="str">
        <f>IF(ISNA(VLOOKUP(A6291,'Returns Data'!A:A,1,0)),"No","Yes")</f>
        <v>No</v>
      </c>
      <c r="O6291" t="s">
        <v>10085</v>
      </c>
      <c r="P6291" t="str">
        <f>IFERROR(VLOOKUP(A6291,'Ratings Data'!A:C,3,0),"No Rating")</f>
        <v>No Rating</v>
      </c>
      <c r="Q6291" t="s">
        <v>10057</v>
      </c>
      <c r="R6291" s="5">
        <f t="shared" si="98"/>
        <v>3.4222446006170726</v>
      </c>
    </row>
    <row r="6292" spans="1:18" x14ac:dyDescent="0.3">
      <c r="A6292" t="s">
        <v>2191</v>
      </c>
      <c r="B6292" s="2">
        <v>45733</v>
      </c>
      <c r="C6292" t="s">
        <v>10019</v>
      </c>
      <c r="D6292" t="s">
        <v>10031</v>
      </c>
      <c r="E6292" t="s">
        <v>10037</v>
      </c>
      <c r="F6292">
        <v>11</v>
      </c>
      <c r="G6292">
        <v>378.75</v>
      </c>
      <c r="H6292">
        <v>340.72</v>
      </c>
      <c r="I6292" t="s">
        <v>10039</v>
      </c>
      <c r="J6292">
        <f>F6292*G6292</f>
        <v>4166.25</v>
      </c>
      <c r="K6292">
        <f>F6292*H6292</f>
        <v>3747.92</v>
      </c>
      <c r="L6292">
        <f>J6292-K6292</f>
        <v>418.32999999999993</v>
      </c>
      <c r="M6292" s="5">
        <f>L6292/J6292</f>
        <v>0.1004092409240924</v>
      </c>
      <c r="N6292" t="str">
        <f>IF(ISNA(VLOOKUP(A6292,'Returns Data'!A:A,1,0)),"No","Yes")</f>
        <v>No</v>
      </c>
      <c r="O6292" t="s">
        <v>10085</v>
      </c>
      <c r="P6292" t="str">
        <f>IFERROR(VLOOKUP(A6292,'Ratings Data'!A:C,3,0),"No Rating")</f>
        <v>No Rating</v>
      </c>
      <c r="Q6292" t="s">
        <v>10057</v>
      </c>
      <c r="R6292" s="5">
        <f t="shared" si="98"/>
        <v>1.0185808764747206</v>
      </c>
    </row>
    <row r="6293" spans="1:18" x14ac:dyDescent="0.3">
      <c r="A6293" t="s">
        <v>2273</v>
      </c>
      <c r="B6293" s="2">
        <v>45733</v>
      </c>
      <c r="C6293" t="s">
        <v>10026</v>
      </c>
      <c r="D6293" t="s">
        <v>10031</v>
      </c>
      <c r="E6293" t="s">
        <v>10036</v>
      </c>
      <c r="F6293">
        <v>5</v>
      </c>
      <c r="G6293">
        <v>170.53</v>
      </c>
      <c r="H6293">
        <v>112.55</v>
      </c>
      <c r="I6293" t="s">
        <v>10039</v>
      </c>
      <c r="J6293">
        <f>F6293*G6293</f>
        <v>852.65</v>
      </c>
      <c r="K6293">
        <f>F6293*H6293</f>
        <v>562.75</v>
      </c>
      <c r="L6293">
        <f>J6293-K6293</f>
        <v>289.89999999999998</v>
      </c>
      <c r="M6293" s="5">
        <f>L6293/J6293</f>
        <v>0.33999882718583241</v>
      </c>
      <c r="N6293" t="str">
        <f>IF(ISNA(VLOOKUP(A6293,'Returns Data'!A:A,1,0)),"No","Yes")</f>
        <v>No</v>
      </c>
      <c r="O6293" t="s">
        <v>10085</v>
      </c>
      <c r="P6293" t="str">
        <f>IFERROR(VLOOKUP(A6293,'Ratings Data'!A:C,3,0),"No Rating")</f>
        <v>No Rating</v>
      </c>
      <c r="Q6293" t="s">
        <v>10057</v>
      </c>
      <c r="R6293" s="5">
        <f t="shared" si="98"/>
        <v>-0.7953435343534353</v>
      </c>
    </row>
    <row r="6294" spans="1:18" x14ac:dyDescent="0.3">
      <c r="A6294" t="s">
        <v>2526</v>
      </c>
      <c r="B6294" s="2">
        <v>45733</v>
      </c>
      <c r="C6294" t="s">
        <v>10013</v>
      </c>
      <c r="D6294" t="s">
        <v>10030</v>
      </c>
      <c r="E6294" t="s">
        <v>10035</v>
      </c>
      <c r="F6294">
        <v>11</v>
      </c>
      <c r="G6294">
        <v>162.19</v>
      </c>
      <c r="H6294">
        <v>115.04</v>
      </c>
      <c r="I6294" t="s">
        <v>10040</v>
      </c>
      <c r="J6294">
        <f>F6294*G6294</f>
        <v>1784.09</v>
      </c>
      <c r="K6294">
        <f>F6294*H6294</f>
        <v>1265.44</v>
      </c>
      <c r="L6294">
        <f>J6294-K6294</f>
        <v>518.64999999999986</v>
      </c>
      <c r="M6294" s="5">
        <f>L6294/J6294</f>
        <v>0.29070842838646027</v>
      </c>
      <c r="N6294" t="str">
        <f>IF(ISNA(VLOOKUP(A6294,'Returns Data'!A:A,1,0)),"No","Yes")</f>
        <v>No</v>
      </c>
      <c r="O6294" t="s">
        <v>10085</v>
      </c>
      <c r="P6294" t="str">
        <f>IFERROR(VLOOKUP(A6294,'Ratings Data'!A:C,3,0),"No Rating")</f>
        <v>No Rating</v>
      </c>
      <c r="Q6294" t="s">
        <v>10057</v>
      </c>
      <c r="R6294" s="5">
        <f t="shared" si="98"/>
        <v>1.0924060282648214</v>
      </c>
    </row>
    <row r="6295" spans="1:18" x14ac:dyDescent="0.3">
      <c r="A6295" t="s">
        <v>2937</v>
      </c>
      <c r="B6295" s="2">
        <v>45733</v>
      </c>
      <c r="C6295" t="s">
        <v>10016</v>
      </c>
      <c r="D6295" t="s">
        <v>10032</v>
      </c>
      <c r="E6295" t="s">
        <v>10035</v>
      </c>
      <c r="F6295">
        <v>8</v>
      </c>
      <c r="G6295">
        <v>345.54</v>
      </c>
      <c r="H6295">
        <v>265</v>
      </c>
      <c r="I6295" t="s">
        <v>10040</v>
      </c>
      <c r="J6295">
        <f>F6295*G6295</f>
        <v>2764.32</v>
      </c>
      <c r="K6295">
        <f>F6295*H6295</f>
        <v>2120</v>
      </c>
      <c r="L6295">
        <f>J6295-K6295</f>
        <v>644.32000000000016</v>
      </c>
      <c r="M6295" s="5">
        <f>L6295/J6295</f>
        <v>0.23308444753140017</v>
      </c>
      <c r="N6295" t="str">
        <f>IF(ISNA(VLOOKUP(A6295,'Returns Data'!A:A,1,0)),"No","Yes")</f>
        <v>No</v>
      </c>
      <c r="O6295" t="s">
        <v>10085</v>
      </c>
      <c r="P6295" t="str">
        <f>IFERROR(VLOOKUP(A6295,'Ratings Data'!A:C,3,0),"No Rating")</f>
        <v>No Rating</v>
      </c>
      <c r="Q6295" t="s">
        <v>10057</v>
      </c>
      <c r="R6295" s="5">
        <f t="shared" si="98"/>
        <v>0.54942856021837483</v>
      </c>
    </row>
    <row r="6296" spans="1:18" x14ac:dyDescent="0.3">
      <c r="A6296" t="s">
        <v>3667</v>
      </c>
      <c r="B6296" s="2">
        <v>45733</v>
      </c>
      <c r="C6296" t="s">
        <v>10011</v>
      </c>
      <c r="D6296" t="s">
        <v>10029</v>
      </c>
      <c r="E6296" t="s">
        <v>10037</v>
      </c>
      <c r="F6296">
        <v>13</v>
      </c>
      <c r="G6296">
        <v>182.25</v>
      </c>
      <c r="H6296">
        <v>152.41</v>
      </c>
      <c r="I6296" t="s">
        <v>10039</v>
      </c>
      <c r="J6296">
        <f>F6296*G6296</f>
        <v>2369.25</v>
      </c>
      <c r="K6296">
        <f>F6296*H6296</f>
        <v>1981.33</v>
      </c>
      <c r="L6296">
        <f>J6296-K6296</f>
        <v>387.92000000000007</v>
      </c>
      <c r="M6296" s="5">
        <f>L6296/J6296</f>
        <v>0.16373113854595339</v>
      </c>
      <c r="N6296" t="str">
        <f>IF(ISNA(VLOOKUP(A6296,'Returns Data'!A:A,1,0)),"No","Yes")</f>
        <v>No</v>
      </c>
      <c r="O6296" t="s">
        <v>10085</v>
      </c>
      <c r="P6296" t="str">
        <f>IFERROR(VLOOKUP(A6296,'Ratings Data'!A:C,3,0),"No Rating")</f>
        <v>No Rating</v>
      </c>
      <c r="Q6296" t="s">
        <v>10057</v>
      </c>
      <c r="R6296" s="5">
        <f t="shared" si="98"/>
        <v>-0.14291760722347635</v>
      </c>
    </row>
    <row r="6297" spans="1:18" x14ac:dyDescent="0.3">
      <c r="A6297" t="s">
        <v>3796</v>
      </c>
      <c r="B6297" s="2">
        <v>45733</v>
      </c>
      <c r="C6297" t="s">
        <v>10020</v>
      </c>
      <c r="D6297" t="s">
        <v>10030</v>
      </c>
      <c r="E6297" t="s">
        <v>10035</v>
      </c>
      <c r="F6297">
        <v>3</v>
      </c>
      <c r="G6297">
        <v>165.76</v>
      </c>
      <c r="H6297">
        <v>101.41</v>
      </c>
      <c r="I6297" t="s">
        <v>10040</v>
      </c>
      <c r="J6297">
        <f>F6297*G6297</f>
        <v>497.28</v>
      </c>
      <c r="K6297">
        <f>F6297*H6297</f>
        <v>304.23</v>
      </c>
      <c r="L6297">
        <f>J6297-K6297</f>
        <v>193.04999999999995</v>
      </c>
      <c r="M6297" s="5">
        <f>L6297/J6297</f>
        <v>0.38821187258687251</v>
      </c>
      <c r="N6297" t="str">
        <f>IF(ISNA(VLOOKUP(A6297,'Returns Data'!A:A,1,0)),"No","Yes")</f>
        <v>No</v>
      </c>
      <c r="O6297" t="s">
        <v>10085</v>
      </c>
      <c r="P6297" t="str">
        <f>IFERROR(VLOOKUP(A6297,'Ratings Data'!A:C,3,0),"No Rating")</f>
        <v>No Rating</v>
      </c>
      <c r="Q6297" t="s">
        <v>10057</v>
      </c>
      <c r="R6297" s="5">
        <f t="shared" si="98"/>
        <v>-0.79011079455523903</v>
      </c>
    </row>
    <row r="6298" spans="1:18" x14ac:dyDescent="0.3">
      <c r="A6298" t="s">
        <v>3814</v>
      </c>
      <c r="B6298" s="2">
        <v>45733</v>
      </c>
      <c r="C6298" t="s">
        <v>10012</v>
      </c>
      <c r="D6298" t="s">
        <v>10030</v>
      </c>
      <c r="E6298" t="s">
        <v>10034</v>
      </c>
      <c r="F6298">
        <v>1</v>
      </c>
      <c r="G6298">
        <v>235.07</v>
      </c>
      <c r="H6298">
        <v>185.3</v>
      </c>
      <c r="I6298" t="s">
        <v>10039</v>
      </c>
      <c r="J6298">
        <f>F6298*G6298</f>
        <v>235.07</v>
      </c>
      <c r="K6298">
        <f>F6298*H6298</f>
        <v>185.3</v>
      </c>
      <c r="L6298">
        <f>J6298-K6298</f>
        <v>49.769999999999982</v>
      </c>
      <c r="M6298" s="5">
        <f>L6298/J6298</f>
        <v>0.21172416726932397</v>
      </c>
      <c r="N6298" t="str">
        <f>IF(ISNA(VLOOKUP(A6298,'Returns Data'!A:A,1,0)),"No","Yes")</f>
        <v>No</v>
      </c>
      <c r="O6298" t="s">
        <v>10085</v>
      </c>
      <c r="P6298" t="str">
        <f>IFERROR(VLOOKUP(A6298,'Ratings Data'!A:C,3,0),"No Rating")</f>
        <v>No Rating</v>
      </c>
      <c r="Q6298" t="s">
        <v>10057</v>
      </c>
      <c r="R6298" s="5">
        <f t="shared" si="98"/>
        <v>-0.52728844916344919</v>
      </c>
    </row>
    <row r="6299" spans="1:18" x14ac:dyDescent="0.3">
      <c r="A6299" t="s">
        <v>3982</v>
      </c>
      <c r="B6299" s="2">
        <v>45733</v>
      </c>
      <c r="C6299" t="s">
        <v>10017</v>
      </c>
      <c r="D6299" t="s">
        <v>10032</v>
      </c>
      <c r="E6299" t="s">
        <v>10037</v>
      </c>
      <c r="F6299">
        <v>1</v>
      </c>
      <c r="G6299">
        <v>231.18</v>
      </c>
      <c r="H6299">
        <v>147.35</v>
      </c>
      <c r="I6299" t="s">
        <v>10039</v>
      </c>
      <c r="J6299">
        <f>F6299*G6299</f>
        <v>231.18</v>
      </c>
      <c r="K6299">
        <f>F6299*H6299</f>
        <v>147.35</v>
      </c>
      <c r="L6299">
        <f>J6299-K6299</f>
        <v>83.830000000000013</v>
      </c>
      <c r="M6299" s="5">
        <f>L6299/J6299</f>
        <v>0.36261787351847052</v>
      </c>
      <c r="N6299" t="str">
        <f>IF(ISNA(VLOOKUP(A6299,'Returns Data'!A:A,1,0)),"No","Yes")</f>
        <v>No</v>
      </c>
      <c r="O6299" t="s">
        <v>10085</v>
      </c>
      <c r="P6299" t="str">
        <f>IFERROR(VLOOKUP(A6299,'Ratings Data'!A:C,3,0),"No Rating")</f>
        <v>No Rating</v>
      </c>
      <c r="Q6299" t="s">
        <v>10057</v>
      </c>
      <c r="R6299" s="5">
        <f t="shared" si="98"/>
        <v>-1.6548262219764267E-2</v>
      </c>
    </row>
    <row r="6300" spans="1:18" x14ac:dyDescent="0.3">
      <c r="A6300" t="s">
        <v>4243</v>
      </c>
      <c r="B6300" s="2">
        <v>45733</v>
      </c>
      <c r="C6300" t="s">
        <v>10018</v>
      </c>
      <c r="D6300" t="s">
        <v>10033</v>
      </c>
      <c r="E6300" t="s">
        <v>10035</v>
      </c>
      <c r="F6300">
        <v>18</v>
      </c>
      <c r="G6300">
        <v>224.75</v>
      </c>
      <c r="H6300">
        <v>160.88</v>
      </c>
      <c r="I6300" t="s">
        <v>10040</v>
      </c>
      <c r="J6300">
        <f>F6300*G6300</f>
        <v>4045.5</v>
      </c>
      <c r="K6300">
        <f>F6300*H6300</f>
        <v>2895.84</v>
      </c>
      <c r="L6300">
        <f>J6300-K6300</f>
        <v>1149.6599999999999</v>
      </c>
      <c r="M6300" s="5">
        <f>L6300/J6300</f>
        <v>0.28418242491657392</v>
      </c>
      <c r="N6300" t="str">
        <f>IF(ISNA(VLOOKUP(A6300,'Returns Data'!A:A,1,0)),"No","Yes")</f>
        <v>No</v>
      </c>
      <c r="O6300" t="s">
        <v>10085</v>
      </c>
      <c r="P6300" t="str">
        <f>IFERROR(VLOOKUP(A6300,'Ratings Data'!A:C,3,0),"No Rating")</f>
        <v>No Rating</v>
      </c>
      <c r="Q6300" t="s">
        <v>10057</v>
      </c>
      <c r="R6300" s="5">
        <f t="shared" si="98"/>
        <v>16.4993511549442</v>
      </c>
    </row>
    <row r="6301" spans="1:18" x14ac:dyDescent="0.3">
      <c r="A6301" t="s">
        <v>4311</v>
      </c>
      <c r="B6301" s="2">
        <v>45733</v>
      </c>
      <c r="C6301" t="s">
        <v>10015</v>
      </c>
      <c r="D6301" t="s">
        <v>10031</v>
      </c>
      <c r="E6301" t="s">
        <v>10038</v>
      </c>
      <c r="F6301">
        <v>9</v>
      </c>
      <c r="G6301">
        <v>389</v>
      </c>
      <c r="H6301">
        <v>256.58</v>
      </c>
      <c r="I6301" t="s">
        <v>10039</v>
      </c>
      <c r="J6301">
        <f>F6301*G6301</f>
        <v>3501</v>
      </c>
      <c r="K6301">
        <f>F6301*H6301</f>
        <v>2309.2199999999998</v>
      </c>
      <c r="L6301">
        <f>J6301-K6301</f>
        <v>1191.7800000000002</v>
      </c>
      <c r="M6301" s="5">
        <f>L6301/J6301</f>
        <v>0.34041131105398464</v>
      </c>
      <c r="N6301" t="str">
        <f>IF(ISNA(VLOOKUP(A6301,'Returns Data'!A:A,1,0)),"No","Yes")</f>
        <v>No</v>
      </c>
      <c r="O6301" t="s">
        <v>10085</v>
      </c>
      <c r="P6301" t="str">
        <f>IFERROR(VLOOKUP(A6301,'Ratings Data'!A:C,3,0),"No Rating")</f>
        <v>No Rating</v>
      </c>
      <c r="Q6301" t="s">
        <v>10057</v>
      </c>
      <c r="R6301" s="5">
        <f t="shared" si="98"/>
        <v>-0.13459399332591768</v>
      </c>
    </row>
    <row r="6302" spans="1:18" x14ac:dyDescent="0.3">
      <c r="A6302" t="s">
        <v>4640</v>
      </c>
      <c r="B6302" s="2">
        <v>45733</v>
      </c>
      <c r="C6302" t="s">
        <v>10020</v>
      </c>
      <c r="D6302" t="s">
        <v>10030</v>
      </c>
      <c r="E6302" t="s">
        <v>10035</v>
      </c>
      <c r="F6302">
        <v>4</v>
      </c>
      <c r="G6302">
        <v>97.66</v>
      </c>
      <c r="H6302">
        <v>85.68</v>
      </c>
      <c r="I6302" t="s">
        <v>10040</v>
      </c>
      <c r="J6302">
        <f>F6302*G6302</f>
        <v>390.64</v>
      </c>
      <c r="K6302">
        <f>F6302*H6302</f>
        <v>342.72</v>
      </c>
      <c r="L6302">
        <f>J6302-K6302</f>
        <v>47.919999999999959</v>
      </c>
      <c r="M6302" s="5">
        <f>L6302/J6302</f>
        <v>0.1226704894532049</v>
      </c>
      <c r="N6302" t="str">
        <f>IF(ISNA(VLOOKUP(A6302,'Returns Data'!A:A,1,0)),"No","Yes")</f>
        <v>No</v>
      </c>
      <c r="O6302" t="s">
        <v>10085</v>
      </c>
      <c r="P6302" t="str">
        <f>IFERROR(VLOOKUP(A6302,'Ratings Data'!A:C,3,0),"No Rating")</f>
        <v>No Rating</v>
      </c>
      <c r="Q6302" t="s">
        <v>10057</v>
      </c>
      <c r="R6302" s="5">
        <f t="shared" si="98"/>
        <v>-0.88842045129962877</v>
      </c>
    </row>
    <row r="6303" spans="1:18" x14ac:dyDescent="0.3">
      <c r="A6303" t="s">
        <v>5508</v>
      </c>
      <c r="B6303" s="2">
        <v>45733</v>
      </c>
      <c r="C6303" t="s">
        <v>10027</v>
      </c>
      <c r="D6303" t="s">
        <v>10032</v>
      </c>
      <c r="E6303" t="s">
        <v>10035</v>
      </c>
      <c r="F6303">
        <v>1</v>
      </c>
      <c r="G6303">
        <v>491.07</v>
      </c>
      <c r="H6303">
        <v>397.44</v>
      </c>
      <c r="I6303" t="s">
        <v>10039</v>
      </c>
      <c r="J6303">
        <f>F6303*G6303</f>
        <v>491.07</v>
      </c>
      <c r="K6303">
        <f>F6303*H6303</f>
        <v>397.44</v>
      </c>
      <c r="L6303">
        <f>J6303-K6303</f>
        <v>93.63</v>
      </c>
      <c r="M6303" s="5">
        <f>L6303/J6303</f>
        <v>0.19066528193536561</v>
      </c>
      <c r="N6303" t="str">
        <f>IF(ISNA(VLOOKUP(A6303,'Returns Data'!A:A,1,0)),"No","Yes")</f>
        <v>No</v>
      </c>
      <c r="O6303" t="s">
        <v>10085</v>
      </c>
      <c r="P6303" t="str">
        <f>IFERROR(VLOOKUP(A6303,'Ratings Data'!A:C,3,0),"No Rating")</f>
        <v>No Rating</v>
      </c>
      <c r="Q6303" t="s">
        <v>10057</v>
      </c>
      <c r="R6303" s="5">
        <f t="shared" si="98"/>
        <v>0.25709092770837605</v>
      </c>
    </row>
    <row r="6304" spans="1:18" x14ac:dyDescent="0.3">
      <c r="A6304" t="s">
        <v>5554</v>
      </c>
      <c r="B6304" s="2">
        <v>45733</v>
      </c>
      <c r="C6304" t="s">
        <v>10013</v>
      </c>
      <c r="D6304" t="s">
        <v>10030</v>
      </c>
      <c r="E6304" t="s">
        <v>10037</v>
      </c>
      <c r="F6304">
        <v>19</v>
      </c>
      <c r="G6304">
        <v>444.04</v>
      </c>
      <c r="H6304">
        <v>332.57</v>
      </c>
      <c r="I6304" t="s">
        <v>10040</v>
      </c>
      <c r="J6304">
        <f>F6304*G6304</f>
        <v>8436.76</v>
      </c>
      <c r="K6304">
        <f>F6304*H6304</f>
        <v>6318.83</v>
      </c>
      <c r="L6304">
        <f>J6304-K6304</f>
        <v>2117.9300000000003</v>
      </c>
      <c r="M6304" s="5">
        <f>L6304/J6304</f>
        <v>0.25103594270786417</v>
      </c>
      <c r="N6304" t="str">
        <f>IF(ISNA(VLOOKUP(A6304,'Returns Data'!A:A,1,0)),"No","Yes")</f>
        <v>No</v>
      </c>
      <c r="O6304" t="s">
        <v>10085</v>
      </c>
      <c r="P6304" t="str">
        <f>IFERROR(VLOOKUP(A6304,'Ratings Data'!A:C,3,0),"No Rating")</f>
        <v>No Rating</v>
      </c>
      <c r="Q6304" t="s">
        <v>10057</v>
      </c>
      <c r="R6304" s="5">
        <f t="shared" si="98"/>
        <v>16.180361251960008</v>
      </c>
    </row>
    <row r="6305" spans="1:18" x14ac:dyDescent="0.3">
      <c r="A6305" t="s">
        <v>6167</v>
      </c>
      <c r="B6305" s="2">
        <v>45733</v>
      </c>
      <c r="C6305" t="s">
        <v>10011</v>
      </c>
      <c r="D6305" t="s">
        <v>10029</v>
      </c>
      <c r="E6305" t="s">
        <v>10037</v>
      </c>
      <c r="F6305">
        <v>11</v>
      </c>
      <c r="G6305">
        <v>102.3</v>
      </c>
      <c r="H6305">
        <v>75.209999999999994</v>
      </c>
      <c r="I6305" t="s">
        <v>10039</v>
      </c>
      <c r="J6305">
        <f>F6305*G6305</f>
        <v>1125.3</v>
      </c>
      <c r="K6305">
        <f>F6305*H6305</f>
        <v>827.31</v>
      </c>
      <c r="L6305">
        <f>J6305-K6305</f>
        <v>297.99</v>
      </c>
      <c r="M6305" s="5">
        <f>L6305/J6305</f>
        <v>0.26480938416422289</v>
      </c>
      <c r="N6305" t="str">
        <f>IF(ISNA(VLOOKUP(A6305,'Returns Data'!A:A,1,0)),"No","Yes")</f>
        <v>No</v>
      </c>
      <c r="O6305" t="s">
        <v>10085</v>
      </c>
      <c r="P6305" t="str">
        <f>IFERROR(VLOOKUP(A6305,'Ratings Data'!A:C,3,0),"No Rating")</f>
        <v>No Rating</v>
      </c>
      <c r="Q6305" t="s">
        <v>10057</v>
      </c>
      <c r="R6305" s="5">
        <f t="shared" si="98"/>
        <v>-0.8666194131396413</v>
      </c>
    </row>
    <row r="6306" spans="1:18" x14ac:dyDescent="0.3">
      <c r="A6306" t="s">
        <v>6210</v>
      </c>
      <c r="B6306" s="2">
        <v>45733</v>
      </c>
      <c r="C6306" t="s">
        <v>10028</v>
      </c>
      <c r="D6306" t="s">
        <v>10032</v>
      </c>
      <c r="E6306" t="s">
        <v>10037</v>
      </c>
      <c r="F6306">
        <v>13</v>
      </c>
      <c r="G6306">
        <v>453.71</v>
      </c>
      <c r="H6306">
        <v>282.86</v>
      </c>
      <c r="I6306" t="s">
        <v>10039</v>
      </c>
      <c r="J6306">
        <f>F6306*G6306</f>
        <v>5898.23</v>
      </c>
      <c r="K6306">
        <f>F6306*H6306</f>
        <v>3677.1800000000003</v>
      </c>
      <c r="L6306">
        <f>J6306-K6306</f>
        <v>2221.0499999999993</v>
      </c>
      <c r="M6306" s="5">
        <f>L6306/J6306</f>
        <v>0.37656212117872639</v>
      </c>
      <c r="N6306" t="str">
        <f>IF(ISNA(VLOOKUP(A6306,'Returns Data'!A:A,1,0)),"No","Yes")</f>
        <v>No</v>
      </c>
      <c r="O6306" t="s">
        <v>10085</v>
      </c>
      <c r="P6306" t="str">
        <f>IFERROR(VLOOKUP(A6306,'Ratings Data'!A:C,3,0),"No Rating")</f>
        <v>No Rating</v>
      </c>
      <c r="Q6306" t="s">
        <v>10057</v>
      </c>
      <c r="R6306" s="5">
        <f t="shared" si="98"/>
        <v>4.2414733848751442</v>
      </c>
    </row>
    <row r="6307" spans="1:18" x14ac:dyDescent="0.3">
      <c r="A6307" t="s">
        <v>6252</v>
      </c>
      <c r="B6307" s="2">
        <v>45733</v>
      </c>
      <c r="C6307" t="s">
        <v>10015</v>
      </c>
      <c r="D6307" t="s">
        <v>10031</v>
      </c>
      <c r="E6307" t="s">
        <v>10034</v>
      </c>
      <c r="F6307">
        <v>9</v>
      </c>
      <c r="G6307">
        <v>37.33</v>
      </c>
      <c r="H6307">
        <v>30.69</v>
      </c>
      <c r="I6307" t="s">
        <v>10039</v>
      </c>
      <c r="J6307">
        <f>F6307*G6307</f>
        <v>335.96999999999997</v>
      </c>
      <c r="K6307">
        <f>F6307*H6307</f>
        <v>276.21000000000004</v>
      </c>
      <c r="L6307">
        <f>J6307-K6307</f>
        <v>59.759999999999934</v>
      </c>
      <c r="M6307" s="5">
        <f>L6307/J6307</f>
        <v>0.17787302437717636</v>
      </c>
      <c r="N6307" t="str">
        <f>IF(ISNA(VLOOKUP(A6307,'Returns Data'!A:A,1,0)),"No","Yes")</f>
        <v>No</v>
      </c>
      <c r="O6307" t="s">
        <v>10085</v>
      </c>
      <c r="P6307" t="str">
        <f>IFERROR(VLOOKUP(A6307,'Ratings Data'!A:C,3,0),"No Rating")</f>
        <v>No Rating</v>
      </c>
      <c r="Q6307" t="s">
        <v>10057</v>
      </c>
      <c r="R6307" s="5">
        <f t="shared" si="98"/>
        <v>-0.94303884385654679</v>
      </c>
    </row>
    <row r="6308" spans="1:18" x14ac:dyDescent="0.3">
      <c r="A6308" t="s">
        <v>7135</v>
      </c>
      <c r="B6308" s="2">
        <v>45733</v>
      </c>
      <c r="C6308" t="s">
        <v>10009</v>
      </c>
      <c r="D6308" t="s">
        <v>10029</v>
      </c>
      <c r="E6308" t="s">
        <v>10035</v>
      </c>
      <c r="F6308">
        <v>4</v>
      </c>
      <c r="G6308">
        <v>74.650000000000006</v>
      </c>
      <c r="H6308">
        <v>52.76</v>
      </c>
      <c r="I6308" t="s">
        <v>10039</v>
      </c>
      <c r="J6308">
        <f>F6308*G6308</f>
        <v>298.60000000000002</v>
      </c>
      <c r="K6308">
        <f>F6308*H6308</f>
        <v>211.04</v>
      </c>
      <c r="L6308">
        <f>J6308-K6308</f>
        <v>87.560000000000031</v>
      </c>
      <c r="M6308" s="5">
        <f>L6308/J6308</f>
        <v>0.29323509711989293</v>
      </c>
      <c r="N6308" t="str">
        <f>IF(ISNA(VLOOKUP(A6308,'Returns Data'!A:A,1,0)),"No","Yes")</f>
        <v>No</v>
      </c>
      <c r="O6308" t="s">
        <v>10085</v>
      </c>
      <c r="P6308" t="str">
        <f>IFERROR(VLOOKUP(A6308,'Ratings Data'!A:C,3,0),"No Rating")</f>
        <v>No Rating</v>
      </c>
      <c r="Q6308" t="s">
        <v>10057</v>
      </c>
      <c r="R6308" s="5">
        <f t="shared" si="98"/>
        <v>-0.11123016936035941</v>
      </c>
    </row>
    <row r="6309" spans="1:18" x14ac:dyDescent="0.3">
      <c r="A6309" t="s">
        <v>7522</v>
      </c>
      <c r="B6309" s="2">
        <v>45733</v>
      </c>
      <c r="C6309" t="s">
        <v>10021</v>
      </c>
      <c r="D6309" t="s">
        <v>10031</v>
      </c>
      <c r="E6309" t="s">
        <v>10037</v>
      </c>
      <c r="F6309">
        <v>18</v>
      </c>
      <c r="G6309">
        <v>376.7</v>
      </c>
      <c r="H6309">
        <v>333.87</v>
      </c>
      <c r="I6309" t="s">
        <v>10039</v>
      </c>
      <c r="J6309">
        <f>F6309*G6309</f>
        <v>6780.5999999999995</v>
      </c>
      <c r="K6309">
        <f>F6309*H6309</f>
        <v>6009.66</v>
      </c>
      <c r="L6309">
        <f>J6309-K6309</f>
        <v>770.9399999999996</v>
      </c>
      <c r="M6309" s="5">
        <f>L6309/J6309</f>
        <v>0.11369790284045654</v>
      </c>
      <c r="N6309" t="str">
        <f>IF(ISNA(VLOOKUP(A6309,'Returns Data'!A:A,1,0)),"No","Yes")</f>
        <v>No</v>
      </c>
      <c r="O6309" t="s">
        <v>10085</v>
      </c>
      <c r="P6309">
        <f>IFERROR(VLOOKUP(A6309,'Ratings Data'!A:C,3,0),"No Rating")</f>
        <v>3</v>
      </c>
      <c r="Q6309" t="s">
        <v>10057</v>
      </c>
      <c r="R6309" s="5">
        <f t="shared" si="98"/>
        <v>21.707970529135963</v>
      </c>
    </row>
    <row r="6310" spans="1:18" x14ac:dyDescent="0.3">
      <c r="A6310" t="s">
        <v>7638</v>
      </c>
      <c r="B6310" s="2">
        <v>45733</v>
      </c>
      <c r="C6310" t="s">
        <v>10010</v>
      </c>
      <c r="D6310" t="s">
        <v>10029</v>
      </c>
      <c r="E6310" t="s">
        <v>10034</v>
      </c>
      <c r="F6310">
        <v>10</v>
      </c>
      <c r="G6310">
        <v>240.34</v>
      </c>
      <c r="H6310">
        <v>199.98</v>
      </c>
      <c r="I6310" t="s">
        <v>10040</v>
      </c>
      <c r="J6310">
        <f>F6310*G6310</f>
        <v>2403.4</v>
      </c>
      <c r="K6310">
        <f>F6310*H6310</f>
        <v>1999.8</v>
      </c>
      <c r="L6310">
        <f>J6310-K6310</f>
        <v>403.60000000000014</v>
      </c>
      <c r="M6310" s="5">
        <f>L6310/J6310</f>
        <v>0.16792876757926276</v>
      </c>
      <c r="N6310" t="str">
        <f>IF(ISNA(VLOOKUP(A6310,'Returns Data'!A:A,1,0)),"No","Yes")</f>
        <v>No</v>
      </c>
      <c r="O6310" t="s">
        <v>10085</v>
      </c>
      <c r="P6310" t="str">
        <f>IFERROR(VLOOKUP(A6310,'Ratings Data'!A:C,3,0),"No Rating")</f>
        <v>No Rating</v>
      </c>
      <c r="Q6310" t="s">
        <v>10057</v>
      </c>
      <c r="R6310" s="5">
        <f t="shared" si="98"/>
        <v>-0.64554759165855513</v>
      </c>
    </row>
    <row r="6311" spans="1:18" x14ac:dyDescent="0.3">
      <c r="A6311" t="s">
        <v>7793</v>
      </c>
      <c r="B6311" s="2">
        <v>45733</v>
      </c>
      <c r="C6311" t="s">
        <v>10012</v>
      </c>
      <c r="D6311" t="s">
        <v>10030</v>
      </c>
      <c r="E6311" t="s">
        <v>10037</v>
      </c>
      <c r="F6311">
        <v>9</v>
      </c>
      <c r="G6311">
        <v>279.25</v>
      </c>
      <c r="H6311">
        <v>189.85</v>
      </c>
      <c r="I6311" t="s">
        <v>10040</v>
      </c>
      <c r="J6311">
        <f>F6311*G6311</f>
        <v>2513.25</v>
      </c>
      <c r="K6311">
        <f>F6311*H6311</f>
        <v>1708.6499999999999</v>
      </c>
      <c r="L6311">
        <f>J6311-K6311</f>
        <v>804.60000000000014</v>
      </c>
      <c r="M6311" s="5">
        <f>L6311/J6311</f>
        <v>0.32014324082363477</v>
      </c>
      <c r="N6311" t="str">
        <f>IF(ISNA(VLOOKUP(A6311,'Returns Data'!A:A,1,0)),"No","Yes")</f>
        <v>No</v>
      </c>
      <c r="O6311" t="s">
        <v>10085</v>
      </c>
      <c r="P6311" t="str">
        <f>IFERROR(VLOOKUP(A6311,'Ratings Data'!A:C,3,0),"No Rating")</f>
        <v>No Rating</v>
      </c>
      <c r="Q6311" t="s">
        <v>10057</v>
      </c>
      <c r="R6311" s="5">
        <f t="shared" si="98"/>
        <v>4.5706083049013857E-2</v>
      </c>
    </row>
    <row r="6312" spans="1:18" x14ac:dyDescent="0.3">
      <c r="A6312" t="s">
        <v>7998</v>
      </c>
      <c r="B6312" s="2">
        <v>45733</v>
      </c>
      <c r="C6312" t="s">
        <v>10018</v>
      </c>
      <c r="D6312" t="s">
        <v>10033</v>
      </c>
      <c r="E6312" t="s">
        <v>10037</v>
      </c>
      <c r="F6312">
        <v>12</v>
      </c>
      <c r="G6312">
        <v>41.44</v>
      </c>
      <c r="H6312">
        <v>34.04</v>
      </c>
      <c r="I6312" t="s">
        <v>10040</v>
      </c>
      <c r="J6312">
        <f>F6312*G6312</f>
        <v>497.28</v>
      </c>
      <c r="K6312">
        <f>F6312*H6312</f>
        <v>408.48</v>
      </c>
      <c r="L6312">
        <f>J6312-K6312</f>
        <v>88.799999999999955</v>
      </c>
      <c r="M6312" s="5">
        <f>L6312/J6312</f>
        <v>0.17857142857142849</v>
      </c>
      <c r="N6312" t="str">
        <f>IF(ISNA(VLOOKUP(A6312,'Returns Data'!A:A,1,0)),"No","Yes")</f>
        <v>Yes</v>
      </c>
      <c r="O6312" t="str">
        <f>IFERROR(VLOOKUP(A6312,'Returns Data'!A:E,5,0),"No Returns")</f>
        <v>Late Delivery</v>
      </c>
      <c r="P6312" t="str">
        <f>IFERROR(VLOOKUP(A6312,'Ratings Data'!A:C,3,0),"No Rating")</f>
        <v>No Rating</v>
      </c>
      <c r="Q6312" t="s">
        <v>10057</v>
      </c>
      <c r="R6312" s="5">
        <f t="shared" si="98"/>
        <v>-0.8021366756192182</v>
      </c>
    </row>
    <row r="6313" spans="1:18" x14ac:dyDescent="0.3">
      <c r="A6313" t="s">
        <v>8025</v>
      </c>
      <c r="B6313" s="2">
        <v>45733</v>
      </c>
      <c r="C6313" t="s">
        <v>10024</v>
      </c>
      <c r="D6313" t="s">
        <v>10029</v>
      </c>
      <c r="E6313" t="s">
        <v>10034</v>
      </c>
      <c r="F6313">
        <v>18</v>
      </c>
      <c r="G6313">
        <v>459.65</v>
      </c>
      <c r="H6313">
        <v>349.37</v>
      </c>
      <c r="I6313" t="s">
        <v>10040</v>
      </c>
      <c r="J6313">
        <f>F6313*G6313</f>
        <v>8273.6999999999989</v>
      </c>
      <c r="K6313">
        <f>F6313*H6313</f>
        <v>6288.66</v>
      </c>
      <c r="L6313">
        <f>J6313-K6313</f>
        <v>1985.0399999999991</v>
      </c>
      <c r="M6313" s="5">
        <f>L6313/J6313</f>
        <v>0.23992167953877944</v>
      </c>
      <c r="N6313" t="str">
        <f>IF(ISNA(VLOOKUP(A6313,'Returns Data'!A:A,1,0)),"No","Yes")</f>
        <v>No</v>
      </c>
      <c r="O6313" t="s">
        <v>10085</v>
      </c>
      <c r="P6313" t="str">
        <f>IFERROR(VLOOKUP(A6313,'Ratings Data'!A:C,3,0),"No Rating")</f>
        <v>No Rating</v>
      </c>
      <c r="Q6313" t="s">
        <v>10057</v>
      </c>
      <c r="R6313" s="5">
        <f t="shared" si="98"/>
        <v>15.63791023166023</v>
      </c>
    </row>
    <row r="6314" spans="1:18" x14ac:dyDescent="0.3">
      <c r="A6314" t="s">
        <v>8174</v>
      </c>
      <c r="B6314" s="2">
        <v>45733</v>
      </c>
      <c r="C6314" t="s">
        <v>10027</v>
      </c>
      <c r="D6314" t="s">
        <v>10032</v>
      </c>
      <c r="E6314" t="s">
        <v>10035</v>
      </c>
      <c r="F6314">
        <v>3</v>
      </c>
      <c r="G6314">
        <v>357.75</v>
      </c>
      <c r="H6314">
        <v>259.44</v>
      </c>
      <c r="I6314" t="s">
        <v>10040</v>
      </c>
      <c r="J6314">
        <f>F6314*G6314</f>
        <v>1073.25</v>
      </c>
      <c r="K6314">
        <f>F6314*H6314</f>
        <v>778.31999999999994</v>
      </c>
      <c r="L6314">
        <f>J6314-K6314</f>
        <v>294.93000000000006</v>
      </c>
      <c r="M6314" s="5">
        <f>L6314/J6314</f>
        <v>0.27480083857442356</v>
      </c>
      <c r="N6314" t="str">
        <f>IF(ISNA(VLOOKUP(A6314,'Returns Data'!A:A,1,0)),"No","Yes")</f>
        <v>No</v>
      </c>
      <c r="O6314" t="s">
        <v>10085</v>
      </c>
      <c r="P6314">
        <f>IFERROR(VLOOKUP(A6314,'Ratings Data'!A:C,3,0),"No Rating")</f>
        <v>2</v>
      </c>
      <c r="Q6314" t="s">
        <v>10057</v>
      </c>
      <c r="R6314" s="5">
        <f t="shared" si="98"/>
        <v>-0.87028173610355708</v>
      </c>
    </row>
    <row r="6315" spans="1:18" x14ac:dyDescent="0.3">
      <c r="A6315" t="s">
        <v>8582</v>
      </c>
      <c r="B6315" s="2">
        <v>45733</v>
      </c>
      <c r="C6315" t="s">
        <v>10024</v>
      </c>
      <c r="D6315" t="s">
        <v>10029</v>
      </c>
      <c r="E6315" t="s">
        <v>10038</v>
      </c>
      <c r="F6315">
        <v>10</v>
      </c>
      <c r="G6315">
        <v>87.08</v>
      </c>
      <c r="H6315">
        <v>66.77</v>
      </c>
      <c r="I6315" t="s">
        <v>10039</v>
      </c>
      <c r="J6315">
        <f>F6315*G6315</f>
        <v>870.8</v>
      </c>
      <c r="K6315">
        <f>F6315*H6315</f>
        <v>667.69999999999993</v>
      </c>
      <c r="L6315">
        <f>J6315-K6315</f>
        <v>203.10000000000002</v>
      </c>
      <c r="M6315" s="5">
        <f>L6315/J6315</f>
        <v>0.23323380799265048</v>
      </c>
      <c r="N6315" t="str">
        <f>IF(ISNA(VLOOKUP(A6315,'Returns Data'!A:A,1,0)),"No","Yes")</f>
        <v>No</v>
      </c>
      <c r="O6315" t="s">
        <v>10085</v>
      </c>
      <c r="P6315" t="str">
        <f>IFERROR(VLOOKUP(A6315,'Ratings Data'!A:C,3,0),"No Rating")</f>
        <v>No Rating</v>
      </c>
      <c r="Q6315" t="s">
        <v>10057</v>
      </c>
      <c r="R6315" s="5">
        <f t="shared" si="98"/>
        <v>-0.18863265781504779</v>
      </c>
    </row>
    <row r="6316" spans="1:18" x14ac:dyDescent="0.3">
      <c r="A6316" t="s">
        <v>8594</v>
      </c>
      <c r="B6316" s="2">
        <v>45733</v>
      </c>
      <c r="C6316" t="s">
        <v>10021</v>
      </c>
      <c r="D6316" t="s">
        <v>10031</v>
      </c>
      <c r="E6316" t="s">
        <v>10034</v>
      </c>
      <c r="F6316">
        <v>9</v>
      </c>
      <c r="G6316">
        <v>295.68</v>
      </c>
      <c r="H6316">
        <v>209.27</v>
      </c>
      <c r="I6316" t="s">
        <v>10040</v>
      </c>
      <c r="J6316">
        <f>F6316*G6316</f>
        <v>2661.12</v>
      </c>
      <c r="K6316">
        <f>F6316*H6316</f>
        <v>1883.43</v>
      </c>
      <c r="L6316">
        <f>J6316-K6316</f>
        <v>777.68999999999983</v>
      </c>
      <c r="M6316" s="5">
        <f>L6316/J6316</f>
        <v>0.29224161255411252</v>
      </c>
      <c r="N6316" t="str">
        <f>IF(ISNA(VLOOKUP(A6316,'Returns Data'!A:A,1,0)),"No","Yes")</f>
        <v>No</v>
      </c>
      <c r="O6316" t="s">
        <v>10085</v>
      </c>
      <c r="P6316" t="str">
        <f>IFERROR(VLOOKUP(A6316,'Ratings Data'!A:C,3,0),"No Rating")</f>
        <v>No Rating</v>
      </c>
      <c r="Q6316" t="s">
        <v>10057</v>
      </c>
      <c r="R6316" s="5">
        <f t="shared" si="98"/>
        <v>2.0559485530546624</v>
      </c>
    </row>
    <row r="6317" spans="1:18" x14ac:dyDescent="0.3">
      <c r="A6317" t="s">
        <v>9722</v>
      </c>
      <c r="B6317" s="2">
        <v>45733</v>
      </c>
      <c r="C6317" t="s">
        <v>10014</v>
      </c>
      <c r="D6317" t="s">
        <v>10030</v>
      </c>
      <c r="E6317" t="s">
        <v>10034</v>
      </c>
      <c r="F6317">
        <v>20</v>
      </c>
      <c r="G6317">
        <v>351.64</v>
      </c>
      <c r="H6317">
        <v>308.75</v>
      </c>
      <c r="I6317" t="s">
        <v>10040</v>
      </c>
      <c r="J6317">
        <f>F6317*G6317</f>
        <v>7032.7999999999993</v>
      </c>
      <c r="K6317">
        <f>F6317*H6317</f>
        <v>6175</v>
      </c>
      <c r="L6317">
        <f>J6317-K6317</f>
        <v>857.79999999999927</v>
      </c>
      <c r="M6317" s="5">
        <f>L6317/J6317</f>
        <v>0.12197133431918999</v>
      </c>
      <c r="N6317" t="str">
        <f>IF(ISNA(VLOOKUP(A6317,'Returns Data'!A:A,1,0)),"No","Yes")</f>
        <v>No</v>
      </c>
      <c r="O6317" t="s">
        <v>10085</v>
      </c>
      <c r="P6317">
        <f>IFERROR(VLOOKUP(A6317,'Ratings Data'!A:C,3,0),"No Rating")</f>
        <v>3</v>
      </c>
      <c r="Q6317" t="s">
        <v>10057</v>
      </c>
      <c r="R6317" s="5">
        <f t="shared" si="98"/>
        <v>1.6427970177970177</v>
      </c>
    </row>
    <row r="6318" spans="1:18" x14ac:dyDescent="0.3">
      <c r="A6318" t="s">
        <v>9827</v>
      </c>
      <c r="B6318" s="2">
        <v>45733</v>
      </c>
      <c r="C6318" t="s">
        <v>10025</v>
      </c>
      <c r="D6318" t="s">
        <v>10033</v>
      </c>
      <c r="E6318" t="s">
        <v>10037</v>
      </c>
      <c r="F6318">
        <v>19</v>
      </c>
      <c r="G6318">
        <v>54.09</v>
      </c>
      <c r="H6318">
        <v>44.33</v>
      </c>
      <c r="I6318" t="s">
        <v>10040</v>
      </c>
      <c r="J6318">
        <f>F6318*G6318</f>
        <v>1027.71</v>
      </c>
      <c r="K6318">
        <f>F6318*H6318</f>
        <v>842.27</v>
      </c>
      <c r="L6318">
        <f>J6318-K6318</f>
        <v>185.44000000000005</v>
      </c>
      <c r="M6318" s="5">
        <f>L6318/J6318</f>
        <v>0.18044000739508231</v>
      </c>
      <c r="N6318" t="str">
        <f>IF(ISNA(VLOOKUP(A6318,'Returns Data'!A:A,1,0)),"No","Yes")</f>
        <v>No</v>
      </c>
      <c r="O6318" t="s">
        <v>10085</v>
      </c>
      <c r="P6318" t="str">
        <f>IFERROR(VLOOKUP(A6318,'Ratings Data'!A:C,3,0),"No Rating")</f>
        <v>No Rating</v>
      </c>
      <c r="Q6318" t="s">
        <v>10057</v>
      </c>
      <c r="R6318" s="5">
        <f t="shared" si="98"/>
        <v>-0.85386901376407687</v>
      </c>
    </row>
    <row r="6319" spans="1:18" x14ac:dyDescent="0.3">
      <c r="A6319" t="s">
        <v>457</v>
      </c>
      <c r="B6319" s="2">
        <v>45734</v>
      </c>
      <c r="C6319" t="s">
        <v>10022</v>
      </c>
      <c r="D6319" t="s">
        <v>10033</v>
      </c>
      <c r="E6319" t="s">
        <v>10036</v>
      </c>
      <c r="F6319">
        <v>11</v>
      </c>
      <c r="G6319">
        <v>473.79</v>
      </c>
      <c r="H6319">
        <v>348.24</v>
      </c>
      <c r="I6319" t="s">
        <v>10039</v>
      </c>
      <c r="J6319">
        <f>F6319*G6319</f>
        <v>5211.6900000000005</v>
      </c>
      <c r="K6319">
        <f>F6319*H6319</f>
        <v>3830.6400000000003</v>
      </c>
      <c r="L6319">
        <f>J6319-K6319</f>
        <v>1381.0500000000002</v>
      </c>
      <c r="M6319" s="5">
        <f>L6319/J6319</f>
        <v>0.26499081871715319</v>
      </c>
      <c r="N6319" t="str">
        <f>IF(ISNA(VLOOKUP(A6319,'Returns Data'!A:A,1,0)),"No","Yes")</f>
        <v>No</v>
      </c>
      <c r="O6319" t="s">
        <v>10085</v>
      </c>
      <c r="P6319" t="str">
        <f>IFERROR(VLOOKUP(A6319,'Ratings Data'!A:C,3,0),"No Rating")</f>
        <v>No Rating</v>
      </c>
      <c r="Q6319" t="s">
        <v>10057</v>
      </c>
      <c r="R6319" s="5">
        <f t="shared" si="98"/>
        <v>4.0711679364801361</v>
      </c>
    </row>
    <row r="6320" spans="1:18" x14ac:dyDescent="0.3">
      <c r="A6320" t="s">
        <v>662</v>
      </c>
      <c r="B6320" s="2">
        <v>45734</v>
      </c>
      <c r="C6320" t="s">
        <v>10014</v>
      </c>
      <c r="D6320" t="s">
        <v>10030</v>
      </c>
      <c r="E6320" t="s">
        <v>10038</v>
      </c>
      <c r="F6320">
        <v>14</v>
      </c>
      <c r="G6320">
        <v>318.82</v>
      </c>
      <c r="H6320">
        <v>217.59</v>
      </c>
      <c r="I6320" t="s">
        <v>10040</v>
      </c>
      <c r="J6320">
        <f>F6320*G6320</f>
        <v>4463.4799999999996</v>
      </c>
      <c r="K6320">
        <f>F6320*H6320</f>
        <v>3046.26</v>
      </c>
      <c r="L6320">
        <f>J6320-K6320</f>
        <v>1417.2199999999993</v>
      </c>
      <c r="M6320" s="5">
        <f>L6320/J6320</f>
        <v>0.31751458503230651</v>
      </c>
      <c r="N6320" t="str">
        <f>IF(ISNA(VLOOKUP(A6320,'Returns Data'!A:A,1,0)),"No","Yes")</f>
        <v>Yes</v>
      </c>
      <c r="O6320" t="str">
        <f>IFERROR(VLOOKUP(A6320,'Returns Data'!A:E,5,0),"No Returns")</f>
        <v>Late Delivery</v>
      </c>
      <c r="P6320" t="str">
        <f>IFERROR(VLOOKUP(A6320,'Ratings Data'!A:C,3,0),"No Rating")</f>
        <v>No Rating</v>
      </c>
      <c r="Q6320" t="s">
        <v>10057</v>
      </c>
      <c r="R6320" s="5">
        <f t="shared" si="98"/>
        <v>-0.14356379600475103</v>
      </c>
    </row>
    <row r="6321" spans="1:18" x14ac:dyDescent="0.3">
      <c r="A6321" t="s">
        <v>1120</v>
      </c>
      <c r="B6321" s="2">
        <v>45734</v>
      </c>
      <c r="C6321" t="s">
        <v>10009</v>
      </c>
      <c r="D6321" t="s">
        <v>10029</v>
      </c>
      <c r="E6321" t="s">
        <v>10037</v>
      </c>
      <c r="F6321">
        <v>20</v>
      </c>
      <c r="G6321">
        <v>71.150000000000006</v>
      </c>
      <c r="H6321">
        <v>45.33</v>
      </c>
      <c r="I6321" t="s">
        <v>10040</v>
      </c>
      <c r="J6321">
        <f>F6321*G6321</f>
        <v>1423</v>
      </c>
      <c r="K6321">
        <f>F6321*H6321</f>
        <v>906.59999999999991</v>
      </c>
      <c r="L6321">
        <f>J6321-K6321</f>
        <v>516.40000000000009</v>
      </c>
      <c r="M6321" s="5">
        <f>L6321/J6321</f>
        <v>0.36289529163738588</v>
      </c>
      <c r="N6321" t="str">
        <f>IF(ISNA(VLOOKUP(A6321,'Returns Data'!A:A,1,0)),"No","Yes")</f>
        <v>No</v>
      </c>
      <c r="O6321" t="s">
        <v>10085</v>
      </c>
      <c r="P6321" t="str">
        <f>IFERROR(VLOOKUP(A6321,'Ratings Data'!A:C,3,0),"No Rating")</f>
        <v>No Rating</v>
      </c>
      <c r="Q6321" t="s">
        <v>10057</v>
      </c>
      <c r="R6321" s="5">
        <f t="shared" si="98"/>
        <v>-0.68119046125444715</v>
      </c>
    </row>
    <row r="6322" spans="1:18" x14ac:dyDescent="0.3">
      <c r="A6322" t="s">
        <v>1148</v>
      </c>
      <c r="B6322" s="2">
        <v>45734</v>
      </c>
      <c r="C6322" t="s">
        <v>10017</v>
      </c>
      <c r="D6322" t="s">
        <v>10032</v>
      </c>
      <c r="E6322" t="s">
        <v>10037</v>
      </c>
      <c r="F6322">
        <v>4</v>
      </c>
      <c r="G6322">
        <v>400.32</v>
      </c>
      <c r="H6322">
        <v>244.63</v>
      </c>
      <c r="I6322" t="s">
        <v>10039</v>
      </c>
      <c r="J6322">
        <f>F6322*G6322</f>
        <v>1601.28</v>
      </c>
      <c r="K6322">
        <f>F6322*H6322</f>
        <v>978.52</v>
      </c>
      <c r="L6322">
        <f>J6322-K6322</f>
        <v>622.76</v>
      </c>
      <c r="M6322" s="5">
        <f>L6322/J6322</f>
        <v>0.38891386890487611</v>
      </c>
      <c r="N6322" t="str">
        <f>IF(ISNA(VLOOKUP(A6322,'Returns Data'!A:A,1,0)),"No","Yes")</f>
        <v>No</v>
      </c>
      <c r="O6322" t="s">
        <v>10085</v>
      </c>
      <c r="P6322" t="str">
        <f>IFERROR(VLOOKUP(A6322,'Ratings Data'!A:C,3,0),"No Rating")</f>
        <v>No Rating</v>
      </c>
      <c r="Q6322" t="s">
        <v>10057</v>
      </c>
      <c r="R6322" s="5">
        <f t="shared" si="98"/>
        <v>0.12528460997891777</v>
      </c>
    </row>
    <row r="6323" spans="1:18" x14ac:dyDescent="0.3">
      <c r="A6323" t="s">
        <v>1263</v>
      </c>
      <c r="B6323" s="2">
        <v>45734</v>
      </c>
      <c r="C6323" t="s">
        <v>10026</v>
      </c>
      <c r="D6323" t="s">
        <v>10031</v>
      </c>
      <c r="E6323" t="s">
        <v>10035</v>
      </c>
      <c r="F6323">
        <v>3</v>
      </c>
      <c r="G6323">
        <v>444.21</v>
      </c>
      <c r="H6323">
        <v>295.45999999999998</v>
      </c>
      <c r="I6323" t="s">
        <v>10039</v>
      </c>
      <c r="J6323">
        <f>F6323*G6323</f>
        <v>1332.6299999999999</v>
      </c>
      <c r="K6323">
        <f>F6323*H6323</f>
        <v>886.37999999999988</v>
      </c>
      <c r="L6323">
        <f>J6323-K6323</f>
        <v>446.25</v>
      </c>
      <c r="M6323" s="5">
        <f>L6323/J6323</f>
        <v>0.33486414083429011</v>
      </c>
      <c r="N6323" t="str">
        <f>IF(ISNA(VLOOKUP(A6323,'Returns Data'!A:A,1,0)),"No","Yes")</f>
        <v>No</v>
      </c>
      <c r="O6323" t="s">
        <v>10085</v>
      </c>
      <c r="P6323" t="str">
        <f>IFERROR(VLOOKUP(A6323,'Ratings Data'!A:C,3,0),"No Rating")</f>
        <v>No Rating</v>
      </c>
      <c r="Q6323" t="s">
        <v>10057</v>
      </c>
      <c r="R6323" s="5">
        <f t="shared" si="98"/>
        <v>-0.16777203237410077</v>
      </c>
    </row>
    <row r="6324" spans="1:18" x14ac:dyDescent="0.3">
      <c r="A6324" t="s">
        <v>1299</v>
      </c>
      <c r="B6324" s="2">
        <v>45734</v>
      </c>
      <c r="C6324" t="s">
        <v>10009</v>
      </c>
      <c r="D6324" t="s">
        <v>10029</v>
      </c>
      <c r="E6324" t="s">
        <v>10037</v>
      </c>
      <c r="F6324">
        <v>12</v>
      </c>
      <c r="G6324">
        <v>281.32</v>
      </c>
      <c r="H6324">
        <v>180.87</v>
      </c>
      <c r="I6324" t="s">
        <v>10039</v>
      </c>
      <c r="J6324">
        <f>F6324*G6324</f>
        <v>3375.84</v>
      </c>
      <c r="K6324">
        <f>F6324*H6324</f>
        <v>2170.44</v>
      </c>
      <c r="L6324">
        <f>J6324-K6324</f>
        <v>1205.4000000000001</v>
      </c>
      <c r="M6324" s="5">
        <f>L6324/J6324</f>
        <v>0.35706668562491112</v>
      </c>
      <c r="N6324" t="str">
        <f>IF(ISNA(VLOOKUP(A6324,'Returns Data'!A:A,1,0)),"No","Yes")</f>
        <v>No</v>
      </c>
      <c r="O6324" t="s">
        <v>10085</v>
      </c>
      <c r="P6324" t="str">
        <f>IFERROR(VLOOKUP(A6324,'Ratings Data'!A:C,3,0),"No Rating")</f>
        <v>No Rating</v>
      </c>
      <c r="Q6324" t="s">
        <v>10057</v>
      </c>
      <c r="R6324" s="5">
        <f t="shared" si="98"/>
        <v>1.5332162715832605</v>
      </c>
    </row>
    <row r="6325" spans="1:18" x14ac:dyDescent="0.3">
      <c r="A6325" t="s">
        <v>1340</v>
      </c>
      <c r="B6325" s="2">
        <v>45734</v>
      </c>
      <c r="C6325" t="s">
        <v>10010</v>
      </c>
      <c r="D6325" t="s">
        <v>10029</v>
      </c>
      <c r="E6325" t="s">
        <v>10034</v>
      </c>
      <c r="F6325">
        <v>8</v>
      </c>
      <c r="G6325">
        <v>268.32</v>
      </c>
      <c r="H6325">
        <v>210.39</v>
      </c>
      <c r="I6325" t="s">
        <v>10039</v>
      </c>
      <c r="J6325">
        <f>F6325*G6325</f>
        <v>2146.56</v>
      </c>
      <c r="K6325">
        <f>F6325*H6325</f>
        <v>1683.12</v>
      </c>
      <c r="L6325">
        <f>J6325-K6325</f>
        <v>463.44000000000005</v>
      </c>
      <c r="M6325" s="5">
        <f>L6325/J6325</f>
        <v>0.21589892665474064</v>
      </c>
      <c r="N6325" t="str">
        <f>IF(ISNA(VLOOKUP(A6325,'Returns Data'!A:A,1,0)),"No","Yes")</f>
        <v>No</v>
      </c>
      <c r="O6325" t="s">
        <v>10085</v>
      </c>
      <c r="P6325" t="str">
        <f>IFERROR(VLOOKUP(A6325,'Ratings Data'!A:C,3,0),"No Rating")</f>
        <v>No Rating</v>
      </c>
      <c r="Q6325" t="s">
        <v>10057</v>
      </c>
      <c r="R6325" s="5">
        <f t="shared" si="98"/>
        <v>-0.36414048059149728</v>
      </c>
    </row>
    <row r="6326" spans="1:18" x14ac:dyDescent="0.3">
      <c r="A6326" t="s">
        <v>1401</v>
      </c>
      <c r="B6326" s="2">
        <v>45734</v>
      </c>
      <c r="C6326" t="s">
        <v>10014</v>
      </c>
      <c r="D6326" t="s">
        <v>10030</v>
      </c>
      <c r="E6326" t="s">
        <v>10034</v>
      </c>
      <c r="F6326">
        <v>18</v>
      </c>
      <c r="G6326">
        <v>419.62</v>
      </c>
      <c r="H6326">
        <v>313.81</v>
      </c>
      <c r="I6326" t="s">
        <v>10039</v>
      </c>
      <c r="J6326">
        <f>F6326*G6326</f>
        <v>7553.16</v>
      </c>
      <c r="K6326">
        <f>F6326*H6326</f>
        <v>5648.58</v>
      </c>
      <c r="L6326">
        <f>J6326-K6326</f>
        <v>1904.58</v>
      </c>
      <c r="M6326" s="5">
        <f>L6326/J6326</f>
        <v>0.2521567132167199</v>
      </c>
      <c r="N6326" t="str">
        <f>IF(ISNA(VLOOKUP(A6326,'Returns Data'!A:A,1,0)),"No","Yes")</f>
        <v>No</v>
      </c>
      <c r="O6326" t="s">
        <v>10085</v>
      </c>
      <c r="P6326" t="str">
        <f>IFERROR(VLOOKUP(A6326,'Ratings Data'!A:C,3,0),"No Rating")</f>
        <v>No Rating</v>
      </c>
      <c r="Q6326" t="s">
        <v>10057</v>
      </c>
      <c r="R6326" s="5">
        <f t="shared" si="98"/>
        <v>2.5187276386404296</v>
      </c>
    </row>
    <row r="6327" spans="1:18" x14ac:dyDescent="0.3">
      <c r="A6327" t="s">
        <v>1939</v>
      </c>
      <c r="B6327" s="2">
        <v>45734</v>
      </c>
      <c r="C6327" t="s">
        <v>10028</v>
      </c>
      <c r="D6327" t="s">
        <v>10032</v>
      </c>
      <c r="E6327" t="s">
        <v>10035</v>
      </c>
      <c r="F6327">
        <v>2</v>
      </c>
      <c r="G6327">
        <v>365.04</v>
      </c>
      <c r="H6327">
        <v>267.8</v>
      </c>
      <c r="I6327" t="s">
        <v>10039</v>
      </c>
      <c r="J6327">
        <f>F6327*G6327</f>
        <v>730.08</v>
      </c>
      <c r="K6327">
        <f>F6327*H6327</f>
        <v>535.6</v>
      </c>
      <c r="L6327">
        <f>J6327-K6327</f>
        <v>194.48000000000002</v>
      </c>
      <c r="M6327" s="5">
        <f>L6327/J6327</f>
        <v>0.26638176638176642</v>
      </c>
      <c r="N6327" t="str">
        <f>IF(ISNA(VLOOKUP(A6327,'Returns Data'!A:A,1,0)),"No","Yes")</f>
        <v>No</v>
      </c>
      <c r="O6327" t="s">
        <v>10085</v>
      </c>
      <c r="P6327" t="str">
        <f>IFERROR(VLOOKUP(A6327,'Ratings Data'!A:C,3,0),"No Rating")</f>
        <v>No Rating</v>
      </c>
      <c r="Q6327" t="s">
        <v>10057</v>
      </c>
      <c r="R6327" s="5">
        <f t="shared" si="98"/>
        <v>-0.90334111815452078</v>
      </c>
    </row>
    <row r="6328" spans="1:18" x14ac:dyDescent="0.3">
      <c r="A6328" t="s">
        <v>3004</v>
      </c>
      <c r="B6328" s="2">
        <v>45734</v>
      </c>
      <c r="C6328" t="s">
        <v>10010</v>
      </c>
      <c r="D6328" t="s">
        <v>10029</v>
      </c>
      <c r="E6328" t="s">
        <v>10036</v>
      </c>
      <c r="F6328">
        <v>3</v>
      </c>
      <c r="G6328">
        <v>116.35</v>
      </c>
      <c r="H6328">
        <v>83.14</v>
      </c>
      <c r="I6328" t="s">
        <v>10039</v>
      </c>
      <c r="J6328">
        <f>F6328*G6328</f>
        <v>349.04999999999995</v>
      </c>
      <c r="K6328">
        <f>F6328*H6328</f>
        <v>249.42000000000002</v>
      </c>
      <c r="L6328">
        <f>J6328-K6328</f>
        <v>99.629999999999939</v>
      </c>
      <c r="M6328" s="5">
        <f>L6328/J6328</f>
        <v>0.28543188654920487</v>
      </c>
      <c r="N6328" t="str">
        <f>IF(ISNA(VLOOKUP(A6328,'Returns Data'!A:A,1,0)),"No","Yes")</f>
        <v>No</v>
      </c>
      <c r="O6328" t="s">
        <v>10085</v>
      </c>
      <c r="P6328" t="str">
        <f>IFERROR(VLOOKUP(A6328,'Ratings Data'!A:C,3,0),"No Rating")</f>
        <v>No Rating</v>
      </c>
      <c r="Q6328" t="s">
        <v>10057</v>
      </c>
      <c r="R6328" s="5">
        <f t="shared" si="98"/>
        <v>-0.52190170940170955</v>
      </c>
    </row>
    <row r="6329" spans="1:18" x14ac:dyDescent="0.3">
      <c r="A6329" t="s">
        <v>3112</v>
      </c>
      <c r="B6329" s="2">
        <v>45734</v>
      </c>
      <c r="C6329" t="s">
        <v>10015</v>
      </c>
      <c r="D6329" t="s">
        <v>10031</v>
      </c>
      <c r="E6329" t="s">
        <v>10035</v>
      </c>
      <c r="F6329">
        <v>5</v>
      </c>
      <c r="G6329">
        <v>144.88</v>
      </c>
      <c r="H6329">
        <v>94.1</v>
      </c>
      <c r="I6329" t="s">
        <v>10039</v>
      </c>
      <c r="J6329">
        <f>F6329*G6329</f>
        <v>724.4</v>
      </c>
      <c r="K6329">
        <f>F6329*H6329</f>
        <v>470.5</v>
      </c>
      <c r="L6329">
        <f>J6329-K6329</f>
        <v>253.89999999999998</v>
      </c>
      <c r="M6329" s="5">
        <f>L6329/J6329</f>
        <v>0.35049696300386524</v>
      </c>
      <c r="N6329" t="str">
        <f>IF(ISNA(VLOOKUP(A6329,'Returns Data'!A:A,1,0)),"No","Yes")</f>
        <v>No</v>
      </c>
      <c r="O6329" t="s">
        <v>10085</v>
      </c>
      <c r="P6329" t="str">
        <f>IFERROR(VLOOKUP(A6329,'Ratings Data'!A:C,3,0),"No Rating")</f>
        <v>No Rating</v>
      </c>
      <c r="Q6329" t="s">
        <v>10057</v>
      </c>
      <c r="R6329" s="5">
        <f t="shared" si="98"/>
        <v>1.0753473714367572</v>
      </c>
    </row>
    <row r="6330" spans="1:18" x14ac:dyDescent="0.3">
      <c r="A6330" t="s">
        <v>3463</v>
      </c>
      <c r="B6330" s="2">
        <v>45734</v>
      </c>
      <c r="C6330" t="s">
        <v>10013</v>
      </c>
      <c r="D6330" t="s">
        <v>10030</v>
      </c>
      <c r="E6330" t="s">
        <v>10038</v>
      </c>
      <c r="F6330">
        <v>9</v>
      </c>
      <c r="G6330">
        <v>313.2</v>
      </c>
      <c r="H6330">
        <v>259.64</v>
      </c>
      <c r="I6330" t="s">
        <v>10039</v>
      </c>
      <c r="J6330">
        <f>F6330*G6330</f>
        <v>2818.7999999999997</v>
      </c>
      <c r="K6330">
        <f>F6330*H6330</f>
        <v>2336.7599999999998</v>
      </c>
      <c r="L6330">
        <f>J6330-K6330</f>
        <v>482.03999999999996</v>
      </c>
      <c r="M6330" s="5">
        <f>L6330/J6330</f>
        <v>0.17100893997445721</v>
      </c>
      <c r="N6330" t="str">
        <f>IF(ISNA(VLOOKUP(A6330,'Returns Data'!A:A,1,0)),"No","Yes")</f>
        <v>No</v>
      </c>
      <c r="O6330" t="s">
        <v>10085</v>
      </c>
      <c r="P6330" t="str">
        <f>IFERROR(VLOOKUP(A6330,'Ratings Data'!A:C,3,0),"No Rating")</f>
        <v>No Rating</v>
      </c>
      <c r="Q6330" t="s">
        <v>10057</v>
      </c>
      <c r="R6330" s="5">
        <f t="shared" si="98"/>
        <v>2.8912203202650466</v>
      </c>
    </row>
    <row r="6331" spans="1:18" x14ac:dyDescent="0.3">
      <c r="A6331" t="s">
        <v>3568</v>
      </c>
      <c r="B6331" s="2">
        <v>45734</v>
      </c>
      <c r="C6331" t="s">
        <v>10013</v>
      </c>
      <c r="D6331" t="s">
        <v>10030</v>
      </c>
      <c r="E6331" t="s">
        <v>10036</v>
      </c>
      <c r="F6331">
        <v>15</v>
      </c>
      <c r="G6331">
        <v>214.93</v>
      </c>
      <c r="H6331">
        <v>136.75</v>
      </c>
      <c r="I6331" t="s">
        <v>10040</v>
      </c>
      <c r="J6331">
        <f>F6331*G6331</f>
        <v>3223.9500000000003</v>
      </c>
      <c r="K6331">
        <f>F6331*H6331</f>
        <v>2051.25</v>
      </c>
      <c r="L6331">
        <f>J6331-K6331</f>
        <v>1172.7000000000003</v>
      </c>
      <c r="M6331" s="5">
        <f>L6331/J6331</f>
        <v>0.36374633601637746</v>
      </c>
      <c r="N6331" t="str">
        <f>IF(ISNA(VLOOKUP(A6331,'Returns Data'!A:A,1,0)),"No","Yes")</f>
        <v>No</v>
      </c>
      <c r="O6331" t="s">
        <v>10085</v>
      </c>
      <c r="P6331" t="str">
        <f>IFERROR(VLOOKUP(A6331,'Ratings Data'!A:C,3,0),"No Rating")</f>
        <v>No Rating</v>
      </c>
      <c r="Q6331" t="s">
        <v>10057</v>
      </c>
      <c r="R6331" s="5">
        <f t="shared" si="98"/>
        <v>0.14373137505321434</v>
      </c>
    </row>
    <row r="6332" spans="1:18" x14ac:dyDescent="0.3">
      <c r="A6332" t="s">
        <v>3901</v>
      </c>
      <c r="B6332" s="2">
        <v>45734</v>
      </c>
      <c r="C6332" t="s">
        <v>10015</v>
      </c>
      <c r="D6332" t="s">
        <v>10031</v>
      </c>
      <c r="E6332" t="s">
        <v>10038</v>
      </c>
      <c r="F6332">
        <v>16</v>
      </c>
      <c r="G6332">
        <v>443.31</v>
      </c>
      <c r="H6332">
        <v>362.41</v>
      </c>
      <c r="I6332" t="s">
        <v>10039</v>
      </c>
      <c r="J6332">
        <f>F6332*G6332</f>
        <v>7092.96</v>
      </c>
      <c r="K6332">
        <f>F6332*H6332</f>
        <v>5798.56</v>
      </c>
      <c r="L6332">
        <f>J6332-K6332</f>
        <v>1294.3999999999996</v>
      </c>
      <c r="M6332" s="5">
        <f>L6332/J6332</f>
        <v>0.18249080778687596</v>
      </c>
      <c r="N6332" t="str">
        <f>IF(ISNA(VLOOKUP(A6332,'Returns Data'!A:A,1,0)),"No","Yes")</f>
        <v>No</v>
      </c>
      <c r="O6332" t="s">
        <v>10085</v>
      </c>
      <c r="P6332" t="str">
        <f>IFERROR(VLOOKUP(A6332,'Ratings Data'!A:C,3,0),"No Rating")</f>
        <v>No Rating</v>
      </c>
      <c r="Q6332" t="s">
        <v>10057</v>
      </c>
      <c r="R6332" s="5">
        <f t="shared" si="98"/>
        <v>1.2000837481970872</v>
      </c>
    </row>
    <row r="6333" spans="1:18" x14ac:dyDescent="0.3">
      <c r="A6333" t="s">
        <v>4644</v>
      </c>
      <c r="B6333" s="2">
        <v>45734</v>
      </c>
      <c r="C6333" t="s">
        <v>10028</v>
      </c>
      <c r="D6333" t="s">
        <v>10032</v>
      </c>
      <c r="E6333" t="s">
        <v>10034</v>
      </c>
      <c r="F6333">
        <v>9</v>
      </c>
      <c r="G6333">
        <v>378.44</v>
      </c>
      <c r="H6333">
        <v>236.24</v>
      </c>
      <c r="I6333" t="s">
        <v>10039</v>
      </c>
      <c r="J6333">
        <f>F6333*G6333</f>
        <v>3405.96</v>
      </c>
      <c r="K6333">
        <f>F6333*H6333</f>
        <v>2126.16</v>
      </c>
      <c r="L6333">
        <f>J6333-K6333</f>
        <v>1279.8000000000002</v>
      </c>
      <c r="M6333" s="5">
        <f>L6333/J6333</f>
        <v>0.37575309163936166</v>
      </c>
      <c r="N6333" t="str">
        <f>IF(ISNA(VLOOKUP(A6333,'Returns Data'!A:A,1,0)),"No","Yes")</f>
        <v>No</v>
      </c>
      <c r="O6333" t="s">
        <v>10085</v>
      </c>
      <c r="P6333" t="str">
        <f>IFERROR(VLOOKUP(A6333,'Ratings Data'!A:C,3,0),"No Rating")</f>
        <v>No Rating</v>
      </c>
      <c r="Q6333" t="s">
        <v>10057</v>
      </c>
      <c r="R6333" s="5">
        <f t="shared" si="98"/>
        <v>-0.51981119307031198</v>
      </c>
    </row>
    <row r="6334" spans="1:18" x14ac:dyDescent="0.3">
      <c r="A6334" t="s">
        <v>5151</v>
      </c>
      <c r="B6334" s="2">
        <v>45734</v>
      </c>
      <c r="C6334" t="s">
        <v>10027</v>
      </c>
      <c r="D6334" t="s">
        <v>10032</v>
      </c>
      <c r="E6334" t="s">
        <v>10036</v>
      </c>
      <c r="F6334">
        <v>5</v>
      </c>
      <c r="G6334">
        <v>406.22</v>
      </c>
      <c r="H6334">
        <v>333.01</v>
      </c>
      <c r="I6334" t="s">
        <v>10039</v>
      </c>
      <c r="J6334">
        <f>F6334*G6334</f>
        <v>2031.1000000000001</v>
      </c>
      <c r="K6334">
        <f>F6334*H6334</f>
        <v>1665.05</v>
      </c>
      <c r="L6334">
        <f>J6334-K6334</f>
        <v>366.05000000000018</v>
      </c>
      <c r="M6334" s="5">
        <f>L6334/J6334</f>
        <v>0.1802225395106101</v>
      </c>
      <c r="N6334" t="str">
        <f>IF(ISNA(VLOOKUP(A6334,'Returns Data'!A:A,1,0)),"No","Yes")</f>
        <v>No</v>
      </c>
      <c r="O6334" t="s">
        <v>10085</v>
      </c>
      <c r="P6334" t="str">
        <f>IFERROR(VLOOKUP(A6334,'Ratings Data'!A:C,3,0),"No Rating")</f>
        <v>No Rating</v>
      </c>
      <c r="Q6334" t="s">
        <v>10057</v>
      </c>
      <c r="R6334" s="5">
        <f t="shared" si="98"/>
        <v>-0.40366299075737822</v>
      </c>
    </row>
    <row r="6335" spans="1:18" x14ac:dyDescent="0.3">
      <c r="A6335" t="s">
        <v>5551</v>
      </c>
      <c r="B6335" s="2">
        <v>45734</v>
      </c>
      <c r="C6335" t="s">
        <v>10011</v>
      </c>
      <c r="D6335" t="s">
        <v>10029</v>
      </c>
      <c r="E6335" t="s">
        <v>10036</v>
      </c>
      <c r="F6335">
        <v>12</v>
      </c>
      <c r="G6335">
        <v>249.79</v>
      </c>
      <c r="H6335">
        <v>213.66</v>
      </c>
      <c r="I6335" t="s">
        <v>10039</v>
      </c>
      <c r="J6335">
        <f>F6335*G6335</f>
        <v>2997.48</v>
      </c>
      <c r="K6335">
        <f>F6335*H6335</f>
        <v>2563.92</v>
      </c>
      <c r="L6335">
        <f>J6335-K6335</f>
        <v>433.55999999999995</v>
      </c>
      <c r="M6335" s="5">
        <f>L6335/J6335</f>
        <v>0.14464149885904157</v>
      </c>
      <c r="N6335" t="str">
        <f>IF(ISNA(VLOOKUP(A6335,'Returns Data'!A:A,1,0)),"No","Yes")</f>
        <v>No</v>
      </c>
      <c r="O6335" t="s">
        <v>10085</v>
      </c>
      <c r="P6335" t="str">
        <f>IFERROR(VLOOKUP(A6335,'Ratings Data'!A:C,3,0),"No Rating")</f>
        <v>No Rating</v>
      </c>
      <c r="Q6335" t="s">
        <v>10057</v>
      </c>
      <c r="R6335" s="5">
        <f t="shared" si="98"/>
        <v>0.47579144306041055</v>
      </c>
    </row>
    <row r="6336" spans="1:18" x14ac:dyDescent="0.3">
      <c r="A6336" t="s">
        <v>5563</v>
      </c>
      <c r="B6336" s="2">
        <v>45734</v>
      </c>
      <c r="C6336" t="s">
        <v>10018</v>
      </c>
      <c r="D6336" t="s">
        <v>10033</v>
      </c>
      <c r="E6336" t="s">
        <v>10037</v>
      </c>
      <c r="F6336">
        <v>14</v>
      </c>
      <c r="G6336">
        <v>417.66</v>
      </c>
      <c r="H6336">
        <v>291.20999999999998</v>
      </c>
      <c r="I6336" t="s">
        <v>10039</v>
      </c>
      <c r="J6336">
        <f>F6336*G6336</f>
        <v>5847.2400000000007</v>
      </c>
      <c r="K6336">
        <f>F6336*H6336</f>
        <v>4076.9399999999996</v>
      </c>
      <c r="L6336">
        <f>J6336-K6336</f>
        <v>1770.3000000000011</v>
      </c>
      <c r="M6336" s="5">
        <f>L6336/J6336</f>
        <v>0.30275822439304712</v>
      </c>
      <c r="N6336" t="str">
        <f>IF(ISNA(VLOOKUP(A6336,'Returns Data'!A:A,1,0)),"No","Yes")</f>
        <v>No</v>
      </c>
      <c r="O6336" t="s">
        <v>10085</v>
      </c>
      <c r="P6336" t="str">
        <f>IFERROR(VLOOKUP(A6336,'Ratings Data'!A:C,3,0),"No Rating")</f>
        <v>No Rating</v>
      </c>
      <c r="Q6336" t="s">
        <v>10057</v>
      </c>
      <c r="R6336" s="5">
        <f t="shared" si="98"/>
        <v>0.95071860362704697</v>
      </c>
    </row>
    <row r="6337" spans="1:18" x14ac:dyDescent="0.3">
      <c r="A6337" t="s">
        <v>6021</v>
      </c>
      <c r="B6337" s="2">
        <v>45734</v>
      </c>
      <c r="C6337" t="s">
        <v>10016</v>
      </c>
      <c r="D6337" t="s">
        <v>10032</v>
      </c>
      <c r="E6337" t="s">
        <v>10034</v>
      </c>
      <c r="F6337">
        <v>2</v>
      </c>
      <c r="G6337">
        <v>143.87</v>
      </c>
      <c r="H6337">
        <v>110.3</v>
      </c>
      <c r="I6337" t="s">
        <v>10040</v>
      </c>
      <c r="J6337">
        <f>F6337*G6337</f>
        <v>287.74</v>
      </c>
      <c r="K6337">
        <f>F6337*H6337</f>
        <v>220.6</v>
      </c>
      <c r="L6337">
        <f>J6337-K6337</f>
        <v>67.140000000000015</v>
      </c>
      <c r="M6337" s="5">
        <f>L6337/J6337</f>
        <v>0.23333565023979985</v>
      </c>
      <c r="N6337" t="str">
        <f>IF(ISNA(VLOOKUP(A6337,'Returns Data'!A:A,1,0)),"No","Yes")</f>
        <v>No</v>
      </c>
      <c r="O6337" t="s">
        <v>10085</v>
      </c>
      <c r="P6337" t="str">
        <f>IFERROR(VLOOKUP(A6337,'Ratings Data'!A:C,3,0),"No Rating")</f>
        <v>No Rating</v>
      </c>
      <c r="Q6337" t="s">
        <v>10057</v>
      </c>
      <c r="R6337" s="5">
        <f t="shared" si="98"/>
        <v>-0.95079045840430698</v>
      </c>
    </row>
    <row r="6338" spans="1:18" x14ac:dyDescent="0.3">
      <c r="A6338" t="s">
        <v>6126</v>
      </c>
      <c r="B6338" s="2">
        <v>45734</v>
      </c>
      <c r="C6338" t="s">
        <v>10022</v>
      </c>
      <c r="D6338" t="s">
        <v>10033</v>
      </c>
      <c r="E6338" t="s">
        <v>10038</v>
      </c>
      <c r="F6338">
        <v>2</v>
      </c>
      <c r="G6338">
        <v>246.8</v>
      </c>
      <c r="H6338">
        <v>221.58</v>
      </c>
      <c r="I6338" t="s">
        <v>10039</v>
      </c>
      <c r="J6338">
        <f>F6338*G6338</f>
        <v>493.6</v>
      </c>
      <c r="K6338">
        <f>F6338*H6338</f>
        <v>443.16</v>
      </c>
      <c r="L6338">
        <f>J6338-K6338</f>
        <v>50.44</v>
      </c>
      <c r="M6338" s="5">
        <f>L6338/J6338</f>
        <v>0.10218800648298217</v>
      </c>
      <c r="N6338" t="str">
        <f>IF(ISNA(VLOOKUP(A6338,'Returns Data'!A:A,1,0)),"No","Yes")</f>
        <v>No</v>
      </c>
      <c r="O6338" t="s">
        <v>10085</v>
      </c>
      <c r="P6338" t="str">
        <f>IFERROR(VLOOKUP(A6338,'Ratings Data'!A:C,3,0),"No Rating")</f>
        <v>No Rating</v>
      </c>
      <c r="Q6338" t="s">
        <v>10057</v>
      </c>
      <c r="R6338" s="5">
        <f t="shared" si="98"/>
        <v>0.71543754778619595</v>
      </c>
    </row>
    <row r="6339" spans="1:18" x14ac:dyDescent="0.3">
      <c r="A6339" t="s">
        <v>6265</v>
      </c>
      <c r="B6339" s="2">
        <v>45734</v>
      </c>
      <c r="C6339" t="s">
        <v>10026</v>
      </c>
      <c r="D6339" t="s">
        <v>10031</v>
      </c>
      <c r="E6339" t="s">
        <v>10034</v>
      </c>
      <c r="F6339">
        <v>10</v>
      </c>
      <c r="G6339">
        <v>363.91</v>
      </c>
      <c r="H6339">
        <v>315.82</v>
      </c>
      <c r="I6339" t="s">
        <v>10039</v>
      </c>
      <c r="J6339">
        <f>F6339*G6339</f>
        <v>3639.1000000000004</v>
      </c>
      <c r="K6339">
        <f>F6339*H6339</f>
        <v>3158.2</v>
      </c>
      <c r="L6339">
        <f>J6339-K6339</f>
        <v>480.90000000000055</v>
      </c>
      <c r="M6339" s="5">
        <f>L6339/J6339</f>
        <v>0.13214805858591425</v>
      </c>
      <c r="N6339" t="str">
        <f>IF(ISNA(VLOOKUP(A6339,'Returns Data'!A:A,1,0)),"No","Yes")</f>
        <v>No</v>
      </c>
      <c r="O6339" t="s">
        <v>10085</v>
      </c>
      <c r="P6339">
        <f>IFERROR(VLOOKUP(A6339,'Ratings Data'!A:C,3,0),"No Rating")</f>
        <v>4</v>
      </c>
      <c r="Q6339" t="s">
        <v>10057</v>
      </c>
      <c r="R6339" s="5">
        <f t="shared" si="98"/>
        <v>6.3725688816855763</v>
      </c>
    </row>
    <row r="6340" spans="1:18" x14ac:dyDescent="0.3">
      <c r="A6340" t="s">
        <v>7315</v>
      </c>
      <c r="B6340" s="2">
        <v>45734</v>
      </c>
      <c r="C6340" t="s">
        <v>10018</v>
      </c>
      <c r="D6340" t="s">
        <v>10033</v>
      </c>
      <c r="E6340" t="s">
        <v>10038</v>
      </c>
      <c r="F6340">
        <v>15</v>
      </c>
      <c r="G6340">
        <v>132.74</v>
      </c>
      <c r="H6340">
        <v>87.64</v>
      </c>
      <c r="I6340" t="s">
        <v>10040</v>
      </c>
      <c r="J6340">
        <f>F6340*G6340</f>
        <v>1991.1000000000001</v>
      </c>
      <c r="K6340">
        <f>F6340*H6340</f>
        <v>1314.6</v>
      </c>
      <c r="L6340">
        <f>J6340-K6340</f>
        <v>676.50000000000023</v>
      </c>
      <c r="M6340" s="5">
        <f>L6340/J6340</f>
        <v>0.33976194063582954</v>
      </c>
      <c r="N6340" t="str">
        <f>IF(ISNA(VLOOKUP(A6340,'Returns Data'!A:A,1,0)),"No","Yes")</f>
        <v>No</v>
      </c>
      <c r="O6340" t="s">
        <v>10085</v>
      </c>
      <c r="P6340" t="str">
        <f>IFERROR(VLOOKUP(A6340,'Ratings Data'!A:C,3,0),"No Rating")</f>
        <v>No Rating</v>
      </c>
      <c r="Q6340" t="s">
        <v>10057</v>
      </c>
      <c r="R6340" s="5">
        <f t="shared" ref="R6340:R6403" si="99">(J6340-J6339)/J6339</f>
        <v>-0.45285922343436563</v>
      </c>
    </row>
    <row r="6341" spans="1:18" x14ac:dyDescent="0.3">
      <c r="A6341" t="s">
        <v>7484</v>
      </c>
      <c r="B6341" s="2">
        <v>45734</v>
      </c>
      <c r="C6341" t="s">
        <v>10015</v>
      </c>
      <c r="D6341" t="s">
        <v>10031</v>
      </c>
      <c r="E6341" t="s">
        <v>10034</v>
      </c>
      <c r="F6341">
        <v>11</v>
      </c>
      <c r="G6341">
        <v>374.36</v>
      </c>
      <c r="H6341">
        <v>292.47000000000003</v>
      </c>
      <c r="I6341" t="s">
        <v>10040</v>
      </c>
      <c r="J6341">
        <f>F6341*G6341</f>
        <v>4117.96</v>
      </c>
      <c r="K6341">
        <f>F6341*H6341</f>
        <v>3217.17</v>
      </c>
      <c r="L6341">
        <f>J6341-K6341</f>
        <v>900.79</v>
      </c>
      <c r="M6341" s="5">
        <f>L6341/J6341</f>
        <v>0.21874666096805212</v>
      </c>
      <c r="N6341" t="str">
        <f>IF(ISNA(VLOOKUP(A6341,'Returns Data'!A:A,1,0)),"No","Yes")</f>
        <v>No</v>
      </c>
      <c r="O6341" t="s">
        <v>10085</v>
      </c>
      <c r="P6341" t="str">
        <f>IFERROR(VLOOKUP(A6341,'Ratings Data'!A:C,3,0),"No Rating")</f>
        <v>No Rating</v>
      </c>
      <c r="Q6341" t="s">
        <v>10057</v>
      </c>
      <c r="R6341" s="5">
        <f t="shared" si="99"/>
        <v>1.0681834162020991</v>
      </c>
    </row>
    <row r="6342" spans="1:18" x14ac:dyDescent="0.3">
      <c r="A6342" t="s">
        <v>9195</v>
      </c>
      <c r="B6342" s="2">
        <v>45734</v>
      </c>
      <c r="C6342" t="s">
        <v>10024</v>
      </c>
      <c r="D6342" t="s">
        <v>10029</v>
      </c>
      <c r="E6342" t="s">
        <v>10038</v>
      </c>
      <c r="F6342">
        <v>7</v>
      </c>
      <c r="G6342">
        <v>382.81</v>
      </c>
      <c r="H6342">
        <v>275.05</v>
      </c>
      <c r="I6342" t="s">
        <v>10040</v>
      </c>
      <c r="J6342">
        <f>F6342*G6342</f>
        <v>2679.67</v>
      </c>
      <c r="K6342">
        <f>F6342*H6342</f>
        <v>1925.3500000000001</v>
      </c>
      <c r="L6342">
        <f>J6342-K6342</f>
        <v>754.31999999999994</v>
      </c>
      <c r="M6342" s="5">
        <f>L6342/J6342</f>
        <v>0.28149734855411296</v>
      </c>
      <c r="N6342" t="str">
        <f>IF(ISNA(VLOOKUP(A6342,'Returns Data'!A:A,1,0)),"No","Yes")</f>
        <v>No</v>
      </c>
      <c r="O6342" t="s">
        <v>10085</v>
      </c>
      <c r="P6342" t="str">
        <f>IFERROR(VLOOKUP(A6342,'Ratings Data'!A:C,3,0),"No Rating")</f>
        <v>No Rating</v>
      </c>
      <c r="Q6342" t="s">
        <v>10057</v>
      </c>
      <c r="R6342" s="5">
        <f t="shared" si="99"/>
        <v>-0.34927245529339768</v>
      </c>
    </row>
    <row r="6343" spans="1:18" x14ac:dyDescent="0.3">
      <c r="A6343" t="s">
        <v>9892</v>
      </c>
      <c r="B6343" s="2">
        <v>45734</v>
      </c>
      <c r="C6343" t="s">
        <v>10026</v>
      </c>
      <c r="D6343" t="s">
        <v>10031</v>
      </c>
      <c r="E6343" t="s">
        <v>10034</v>
      </c>
      <c r="F6343">
        <v>13</v>
      </c>
      <c r="G6343">
        <v>331.59</v>
      </c>
      <c r="H6343">
        <v>271.61</v>
      </c>
      <c r="I6343" t="s">
        <v>10039</v>
      </c>
      <c r="J6343">
        <f>F6343*G6343</f>
        <v>4310.67</v>
      </c>
      <c r="K6343">
        <f>F6343*H6343</f>
        <v>3530.9300000000003</v>
      </c>
      <c r="L6343">
        <f>J6343-K6343</f>
        <v>779.73999999999978</v>
      </c>
      <c r="M6343" s="5">
        <f>L6343/J6343</f>
        <v>0.1808860339575982</v>
      </c>
      <c r="N6343" t="str">
        <f>IF(ISNA(VLOOKUP(A6343,'Returns Data'!A:A,1,0)),"No","Yes")</f>
        <v>Yes</v>
      </c>
      <c r="O6343" t="str">
        <f>IFERROR(VLOOKUP(A6343,'Returns Data'!A:E,5,0),"No Returns")</f>
        <v>Customer Changed Mind</v>
      </c>
      <c r="P6343">
        <f>IFERROR(VLOOKUP(A6343,'Ratings Data'!A:C,3,0),"No Rating")</f>
        <v>5</v>
      </c>
      <c r="Q6343" t="s">
        <v>10057</v>
      </c>
      <c r="R6343" s="5">
        <f t="shared" si="99"/>
        <v>0.60865703612758282</v>
      </c>
    </row>
    <row r="6344" spans="1:18" x14ac:dyDescent="0.3">
      <c r="A6344" t="s">
        <v>772</v>
      </c>
      <c r="B6344" s="2">
        <v>45735</v>
      </c>
      <c r="C6344" t="s">
        <v>10028</v>
      </c>
      <c r="D6344" t="s">
        <v>10032</v>
      </c>
      <c r="E6344" t="s">
        <v>10037</v>
      </c>
      <c r="F6344">
        <v>12</v>
      </c>
      <c r="G6344">
        <v>366.33</v>
      </c>
      <c r="H6344">
        <v>225.56</v>
      </c>
      <c r="I6344" t="s">
        <v>10040</v>
      </c>
      <c r="J6344">
        <f>F6344*G6344</f>
        <v>4395.96</v>
      </c>
      <c r="K6344">
        <f>F6344*H6344</f>
        <v>2706.7200000000003</v>
      </c>
      <c r="L6344">
        <f>J6344-K6344</f>
        <v>1689.2399999999998</v>
      </c>
      <c r="M6344" s="5">
        <f>L6344/J6344</f>
        <v>0.38427101247509071</v>
      </c>
      <c r="N6344" t="str">
        <f>IF(ISNA(VLOOKUP(A6344,'Returns Data'!A:A,1,0)),"No","Yes")</f>
        <v>No</v>
      </c>
      <c r="O6344" t="s">
        <v>10085</v>
      </c>
      <c r="P6344" t="str">
        <f>IFERROR(VLOOKUP(A6344,'Ratings Data'!A:C,3,0),"No Rating")</f>
        <v>No Rating</v>
      </c>
      <c r="Q6344" t="s">
        <v>10057</v>
      </c>
      <c r="R6344" s="5">
        <f t="shared" si="99"/>
        <v>1.9785787360201538E-2</v>
      </c>
    </row>
    <row r="6345" spans="1:18" x14ac:dyDescent="0.3">
      <c r="A6345" t="s">
        <v>1221</v>
      </c>
      <c r="B6345" s="2">
        <v>45735</v>
      </c>
      <c r="C6345" t="s">
        <v>10009</v>
      </c>
      <c r="D6345" t="s">
        <v>10029</v>
      </c>
      <c r="E6345" t="s">
        <v>10037</v>
      </c>
      <c r="F6345">
        <v>8</v>
      </c>
      <c r="G6345">
        <v>266.08</v>
      </c>
      <c r="H6345">
        <v>222.07</v>
      </c>
      <c r="I6345" t="s">
        <v>10040</v>
      </c>
      <c r="J6345">
        <f>F6345*G6345</f>
        <v>2128.64</v>
      </c>
      <c r="K6345">
        <f>F6345*H6345</f>
        <v>1776.56</v>
      </c>
      <c r="L6345">
        <f>J6345-K6345</f>
        <v>352.07999999999993</v>
      </c>
      <c r="M6345" s="5">
        <f>L6345/J6345</f>
        <v>0.16540138304269389</v>
      </c>
      <c r="N6345" t="str">
        <f>IF(ISNA(VLOOKUP(A6345,'Returns Data'!A:A,1,0)),"No","Yes")</f>
        <v>No</v>
      </c>
      <c r="O6345" t="s">
        <v>10085</v>
      </c>
      <c r="P6345" t="str">
        <f>IFERROR(VLOOKUP(A6345,'Ratings Data'!A:C,3,0),"No Rating")</f>
        <v>No Rating</v>
      </c>
      <c r="Q6345" t="s">
        <v>10057</v>
      </c>
      <c r="R6345" s="5">
        <f t="shared" si="99"/>
        <v>-0.51577357391787004</v>
      </c>
    </row>
    <row r="6346" spans="1:18" x14ac:dyDescent="0.3">
      <c r="A6346" t="s">
        <v>1468</v>
      </c>
      <c r="B6346" s="2">
        <v>45735</v>
      </c>
      <c r="C6346" t="s">
        <v>10021</v>
      </c>
      <c r="D6346" t="s">
        <v>10031</v>
      </c>
      <c r="E6346" t="s">
        <v>10035</v>
      </c>
      <c r="F6346">
        <v>14</v>
      </c>
      <c r="G6346">
        <v>471.32</v>
      </c>
      <c r="H6346">
        <v>415.44</v>
      </c>
      <c r="I6346" t="s">
        <v>10039</v>
      </c>
      <c r="J6346">
        <f>F6346*G6346</f>
        <v>6598.48</v>
      </c>
      <c r="K6346">
        <f>F6346*H6346</f>
        <v>5816.16</v>
      </c>
      <c r="L6346">
        <f>J6346-K6346</f>
        <v>782.31999999999971</v>
      </c>
      <c r="M6346" s="5">
        <f>L6346/J6346</f>
        <v>0.11856063820758717</v>
      </c>
      <c r="N6346" t="str">
        <f>IF(ISNA(VLOOKUP(A6346,'Returns Data'!A:A,1,0)),"No","Yes")</f>
        <v>No</v>
      </c>
      <c r="O6346" t="s">
        <v>10085</v>
      </c>
      <c r="P6346" t="str">
        <f>IFERROR(VLOOKUP(A6346,'Ratings Data'!A:C,3,0),"No Rating")</f>
        <v>No Rating</v>
      </c>
      <c r="Q6346" t="s">
        <v>10057</v>
      </c>
      <c r="R6346" s="5">
        <f t="shared" si="99"/>
        <v>2.0998571858087796</v>
      </c>
    </row>
    <row r="6347" spans="1:18" x14ac:dyDescent="0.3">
      <c r="A6347" t="s">
        <v>2265</v>
      </c>
      <c r="B6347" s="2">
        <v>45735</v>
      </c>
      <c r="C6347" t="s">
        <v>10017</v>
      </c>
      <c r="D6347" t="s">
        <v>10032</v>
      </c>
      <c r="E6347" t="s">
        <v>10037</v>
      </c>
      <c r="F6347">
        <v>5</v>
      </c>
      <c r="G6347">
        <v>231.27</v>
      </c>
      <c r="H6347">
        <v>156.13</v>
      </c>
      <c r="I6347" t="s">
        <v>10039</v>
      </c>
      <c r="J6347">
        <f>F6347*G6347</f>
        <v>1156.3500000000001</v>
      </c>
      <c r="K6347">
        <f>F6347*H6347</f>
        <v>780.65</v>
      </c>
      <c r="L6347">
        <f>J6347-K6347</f>
        <v>375.70000000000016</v>
      </c>
      <c r="M6347" s="5">
        <f>L6347/J6347</f>
        <v>0.32490163012928619</v>
      </c>
      <c r="N6347" t="str">
        <f>IF(ISNA(VLOOKUP(A6347,'Returns Data'!A:A,1,0)),"No","Yes")</f>
        <v>No</v>
      </c>
      <c r="O6347" t="s">
        <v>10085</v>
      </c>
      <c r="P6347" t="str">
        <f>IFERROR(VLOOKUP(A6347,'Ratings Data'!A:C,3,0),"No Rating")</f>
        <v>No Rating</v>
      </c>
      <c r="Q6347" t="s">
        <v>10057</v>
      </c>
      <c r="R6347" s="5">
        <f t="shared" si="99"/>
        <v>-0.82475509511281375</v>
      </c>
    </row>
    <row r="6348" spans="1:18" x14ac:dyDescent="0.3">
      <c r="A6348" t="s">
        <v>2364</v>
      </c>
      <c r="B6348" s="2">
        <v>45735</v>
      </c>
      <c r="C6348" t="s">
        <v>10009</v>
      </c>
      <c r="D6348" t="s">
        <v>10029</v>
      </c>
      <c r="E6348" t="s">
        <v>10037</v>
      </c>
      <c r="F6348">
        <v>5</v>
      </c>
      <c r="G6348">
        <v>407.17</v>
      </c>
      <c r="H6348">
        <v>321.44</v>
      </c>
      <c r="I6348" t="s">
        <v>10040</v>
      </c>
      <c r="J6348">
        <f>F6348*G6348</f>
        <v>2035.8500000000001</v>
      </c>
      <c r="K6348">
        <f>F6348*H6348</f>
        <v>1607.2</v>
      </c>
      <c r="L6348">
        <f>J6348-K6348</f>
        <v>428.65000000000009</v>
      </c>
      <c r="M6348" s="5">
        <f>L6348/J6348</f>
        <v>0.21055087555566473</v>
      </c>
      <c r="N6348" t="str">
        <f>IF(ISNA(VLOOKUP(A6348,'Returns Data'!A:A,1,0)),"No","Yes")</f>
        <v>No</v>
      </c>
      <c r="O6348" t="s">
        <v>10085</v>
      </c>
      <c r="P6348" t="str">
        <f>IFERROR(VLOOKUP(A6348,'Ratings Data'!A:C,3,0),"No Rating")</f>
        <v>No Rating</v>
      </c>
      <c r="Q6348" t="s">
        <v>10057</v>
      </c>
      <c r="R6348" s="5">
        <f t="shared" si="99"/>
        <v>0.76058286850866941</v>
      </c>
    </row>
    <row r="6349" spans="1:18" x14ac:dyDescent="0.3">
      <c r="A6349" t="s">
        <v>2832</v>
      </c>
      <c r="B6349" s="2">
        <v>45735</v>
      </c>
      <c r="C6349" t="s">
        <v>10025</v>
      </c>
      <c r="D6349" t="s">
        <v>10033</v>
      </c>
      <c r="E6349" t="s">
        <v>10038</v>
      </c>
      <c r="F6349">
        <v>12</v>
      </c>
      <c r="G6349">
        <v>35.11</v>
      </c>
      <c r="H6349">
        <v>25.51</v>
      </c>
      <c r="I6349" t="s">
        <v>10040</v>
      </c>
      <c r="J6349">
        <f>F6349*G6349</f>
        <v>421.32</v>
      </c>
      <c r="K6349">
        <f>F6349*H6349</f>
        <v>306.12</v>
      </c>
      <c r="L6349">
        <f>J6349-K6349</f>
        <v>115.19999999999999</v>
      </c>
      <c r="M6349" s="5">
        <f>L6349/J6349</f>
        <v>0.27342637425234972</v>
      </c>
      <c r="N6349" t="str">
        <f>IF(ISNA(VLOOKUP(A6349,'Returns Data'!A:A,1,0)),"No","Yes")</f>
        <v>No</v>
      </c>
      <c r="O6349" t="s">
        <v>10085</v>
      </c>
      <c r="P6349" t="str">
        <f>IFERROR(VLOOKUP(A6349,'Ratings Data'!A:C,3,0),"No Rating")</f>
        <v>No Rating</v>
      </c>
      <c r="Q6349" t="s">
        <v>10057</v>
      </c>
      <c r="R6349" s="5">
        <f t="shared" si="99"/>
        <v>-0.79304958616793975</v>
      </c>
    </row>
    <row r="6350" spans="1:18" x14ac:dyDescent="0.3">
      <c r="A6350" t="s">
        <v>2849</v>
      </c>
      <c r="B6350" s="2">
        <v>45735</v>
      </c>
      <c r="C6350" t="s">
        <v>10012</v>
      </c>
      <c r="D6350" t="s">
        <v>10030</v>
      </c>
      <c r="E6350" t="s">
        <v>10035</v>
      </c>
      <c r="F6350">
        <v>7</v>
      </c>
      <c r="G6350">
        <v>72.59</v>
      </c>
      <c r="H6350">
        <v>55.73</v>
      </c>
      <c r="I6350" t="s">
        <v>10040</v>
      </c>
      <c r="J6350">
        <f>F6350*G6350</f>
        <v>508.13</v>
      </c>
      <c r="K6350">
        <f>F6350*H6350</f>
        <v>390.10999999999996</v>
      </c>
      <c r="L6350">
        <f>J6350-K6350</f>
        <v>118.02000000000004</v>
      </c>
      <c r="M6350" s="5">
        <f>L6350/J6350</f>
        <v>0.23226339716214361</v>
      </c>
      <c r="N6350" t="str">
        <f>IF(ISNA(VLOOKUP(A6350,'Returns Data'!A:A,1,0)),"No","Yes")</f>
        <v>No</v>
      </c>
      <c r="O6350" t="s">
        <v>10085</v>
      </c>
      <c r="P6350" t="str">
        <f>IFERROR(VLOOKUP(A6350,'Ratings Data'!A:C,3,0),"No Rating")</f>
        <v>No Rating</v>
      </c>
      <c r="Q6350" t="s">
        <v>10057</v>
      </c>
      <c r="R6350" s="5">
        <f t="shared" si="99"/>
        <v>0.20604291275040351</v>
      </c>
    </row>
    <row r="6351" spans="1:18" x14ac:dyDescent="0.3">
      <c r="A6351" t="s">
        <v>2919</v>
      </c>
      <c r="B6351" s="2">
        <v>45735</v>
      </c>
      <c r="C6351" t="s">
        <v>10009</v>
      </c>
      <c r="D6351" t="s">
        <v>10029</v>
      </c>
      <c r="E6351" t="s">
        <v>10034</v>
      </c>
      <c r="F6351">
        <v>6</v>
      </c>
      <c r="G6351">
        <v>269.79000000000002</v>
      </c>
      <c r="H6351">
        <v>203.89</v>
      </c>
      <c r="I6351" t="s">
        <v>10040</v>
      </c>
      <c r="J6351">
        <f>F6351*G6351</f>
        <v>1618.7400000000002</v>
      </c>
      <c r="K6351">
        <f>F6351*H6351</f>
        <v>1223.3399999999999</v>
      </c>
      <c r="L6351">
        <f>J6351-K6351</f>
        <v>395.40000000000032</v>
      </c>
      <c r="M6351" s="5">
        <f>L6351/J6351</f>
        <v>0.24426405722969732</v>
      </c>
      <c r="N6351" t="str">
        <f>IF(ISNA(VLOOKUP(A6351,'Returns Data'!A:A,1,0)),"No","Yes")</f>
        <v>No</v>
      </c>
      <c r="O6351" t="s">
        <v>10085</v>
      </c>
      <c r="P6351" t="str">
        <f>IFERROR(VLOOKUP(A6351,'Ratings Data'!A:C,3,0),"No Rating")</f>
        <v>No Rating</v>
      </c>
      <c r="Q6351" t="s">
        <v>10057</v>
      </c>
      <c r="R6351" s="5">
        <f t="shared" si="99"/>
        <v>2.1856808297089332</v>
      </c>
    </row>
    <row r="6352" spans="1:18" x14ac:dyDescent="0.3">
      <c r="A6352" t="s">
        <v>3176</v>
      </c>
      <c r="B6352" s="2">
        <v>45735</v>
      </c>
      <c r="C6352" t="s">
        <v>10024</v>
      </c>
      <c r="D6352" t="s">
        <v>10029</v>
      </c>
      <c r="E6352" t="s">
        <v>10037</v>
      </c>
      <c r="F6352">
        <v>13</v>
      </c>
      <c r="G6352">
        <v>111.72</v>
      </c>
      <c r="H6352">
        <v>95.22</v>
      </c>
      <c r="I6352" t="s">
        <v>10040</v>
      </c>
      <c r="J6352">
        <f>F6352*G6352</f>
        <v>1452.36</v>
      </c>
      <c r="K6352">
        <f>F6352*H6352</f>
        <v>1237.8599999999999</v>
      </c>
      <c r="L6352">
        <f>J6352-K6352</f>
        <v>214.5</v>
      </c>
      <c r="M6352" s="5">
        <f>L6352/J6352</f>
        <v>0.14769065520945221</v>
      </c>
      <c r="N6352" t="str">
        <f>IF(ISNA(VLOOKUP(A6352,'Returns Data'!A:A,1,0)),"No","Yes")</f>
        <v>No</v>
      </c>
      <c r="O6352" t="s">
        <v>10085</v>
      </c>
      <c r="P6352" t="str">
        <f>IFERROR(VLOOKUP(A6352,'Ratings Data'!A:C,3,0),"No Rating")</f>
        <v>No Rating</v>
      </c>
      <c r="Q6352" t="s">
        <v>10057</v>
      </c>
      <c r="R6352" s="5">
        <f t="shared" si="99"/>
        <v>-0.1027836465399016</v>
      </c>
    </row>
    <row r="6353" spans="1:18" x14ac:dyDescent="0.3">
      <c r="A6353" t="s">
        <v>3995</v>
      </c>
      <c r="B6353" s="2">
        <v>45735</v>
      </c>
      <c r="C6353" t="s">
        <v>10016</v>
      </c>
      <c r="D6353" t="s">
        <v>10032</v>
      </c>
      <c r="E6353" t="s">
        <v>10036</v>
      </c>
      <c r="F6353">
        <v>13</v>
      </c>
      <c r="G6353">
        <v>361.89</v>
      </c>
      <c r="H6353">
        <v>282.97000000000003</v>
      </c>
      <c r="I6353" t="s">
        <v>10040</v>
      </c>
      <c r="J6353">
        <f>F6353*G6353</f>
        <v>4704.57</v>
      </c>
      <c r="K6353">
        <f>F6353*H6353</f>
        <v>3678.6100000000006</v>
      </c>
      <c r="L6353">
        <f>J6353-K6353</f>
        <v>1025.9599999999991</v>
      </c>
      <c r="M6353" s="5">
        <f>L6353/J6353</f>
        <v>0.21807731631158622</v>
      </c>
      <c r="N6353" t="str">
        <f>IF(ISNA(VLOOKUP(A6353,'Returns Data'!A:A,1,0)),"No","Yes")</f>
        <v>No</v>
      </c>
      <c r="O6353" t="s">
        <v>10085</v>
      </c>
      <c r="P6353" t="str">
        <f>IFERROR(VLOOKUP(A6353,'Ratings Data'!A:C,3,0),"No Rating")</f>
        <v>No Rating</v>
      </c>
      <c r="Q6353" t="s">
        <v>10057</v>
      </c>
      <c r="R6353" s="5">
        <f t="shared" si="99"/>
        <v>2.2392588614393127</v>
      </c>
    </row>
    <row r="6354" spans="1:18" x14ac:dyDescent="0.3">
      <c r="A6354" t="s">
        <v>4504</v>
      </c>
      <c r="B6354" s="2">
        <v>45735</v>
      </c>
      <c r="C6354" t="s">
        <v>10010</v>
      </c>
      <c r="D6354" t="s">
        <v>10029</v>
      </c>
      <c r="E6354" t="s">
        <v>10034</v>
      </c>
      <c r="F6354">
        <v>18</v>
      </c>
      <c r="G6354">
        <v>471.47</v>
      </c>
      <c r="H6354">
        <v>347.75</v>
      </c>
      <c r="I6354" t="s">
        <v>10040</v>
      </c>
      <c r="J6354">
        <f>F6354*G6354</f>
        <v>8486.4600000000009</v>
      </c>
      <c r="K6354">
        <f>F6354*H6354</f>
        <v>6259.5</v>
      </c>
      <c r="L6354">
        <f>J6354-K6354</f>
        <v>2226.9600000000009</v>
      </c>
      <c r="M6354" s="5">
        <f>L6354/J6354</f>
        <v>0.26241330307336636</v>
      </c>
      <c r="N6354" t="str">
        <f>IF(ISNA(VLOOKUP(A6354,'Returns Data'!A:A,1,0)),"No","Yes")</f>
        <v>No</v>
      </c>
      <c r="O6354" t="s">
        <v>10085</v>
      </c>
      <c r="P6354" t="str">
        <f>IFERROR(VLOOKUP(A6354,'Ratings Data'!A:C,3,0),"No Rating")</f>
        <v>No Rating</v>
      </c>
      <c r="Q6354" t="s">
        <v>10057</v>
      </c>
      <c r="R6354" s="5">
        <f t="shared" si="99"/>
        <v>0.803875805865361</v>
      </c>
    </row>
    <row r="6355" spans="1:18" x14ac:dyDescent="0.3">
      <c r="A6355" t="s">
        <v>5500</v>
      </c>
      <c r="B6355" s="2">
        <v>45735</v>
      </c>
      <c r="C6355" t="s">
        <v>10009</v>
      </c>
      <c r="D6355" t="s">
        <v>10029</v>
      </c>
      <c r="E6355" t="s">
        <v>10034</v>
      </c>
      <c r="F6355">
        <v>18</v>
      </c>
      <c r="G6355">
        <v>391.8</v>
      </c>
      <c r="H6355">
        <v>273.42</v>
      </c>
      <c r="I6355" t="s">
        <v>10039</v>
      </c>
      <c r="J6355">
        <f>F6355*G6355</f>
        <v>7052.4000000000005</v>
      </c>
      <c r="K6355">
        <f>F6355*H6355</f>
        <v>4921.5600000000004</v>
      </c>
      <c r="L6355">
        <f>J6355-K6355</f>
        <v>2130.84</v>
      </c>
      <c r="M6355" s="5">
        <f>L6355/J6355</f>
        <v>0.30214395099540581</v>
      </c>
      <c r="N6355" t="str">
        <f>IF(ISNA(VLOOKUP(A6355,'Returns Data'!A:A,1,0)),"No","Yes")</f>
        <v>No</v>
      </c>
      <c r="O6355" t="s">
        <v>10085</v>
      </c>
      <c r="P6355" t="str">
        <f>IFERROR(VLOOKUP(A6355,'Ratings Data'!A:C,3,0),"No Rating")</f>
        <v>No Rating</v>
      </c>
      <c r="Q6355" t="s">
        <v>10057</v>
      </c>
      <c r="R6355" s="5">
        <f t="shared" si="99"/>
        <v>-0.16898211975311264</v>
      </c>
    </row>
    <row r="6356" spans="1:18" x14ac:dyDescent="0.3">
      <c r="A6356" t="s">
        <v>5838</v>
      </c>
      <c r="B6356" s="2">
        <v>45735</v>
      </c>
      <c r="C6356" t="s">
        <v>10012</v>
      </c>
      <c r="D6356" t="s">
        <v>10030</v>
      </c>
      <c r="E6356" t="s">
        <v>10038</v>
      </c>
      <c r="F6356">
        <v>4</v>
      </c>
      <c r="G6356">
        <v>339.68</v>
      </c>
      <c r="H6356">
        <v>249.59</v>
      </c>
      <c r="I6356" t="s">
        <v>10040</v>
      </c>
      <c r="J6356">
        <f>F6356*G6356</f>
        <v>1358.72</v>
      </c>
      <c r="K6356">
        <f>F6356*H6356</f>
        <v>998.36</v>
      </c>
      <c r="L6356">
        <f>J6356-K6356</f>
        <v>360.36</v>
      </c>
      <c r="M6356" s="5">
        <f>L6356/J6356</f>
        <v>0.26522020725388601</v>
      </c>
      <c r="N6356" t="str">
        <f>IF(ISNA(VLOOKUP(A6356,'Returns Data'!A:A,1,0)),"No","Yes")</f>
        <v>No</v>
      </c>
      <c r="O6356" t="s">
        <v>10085</v>
      </c>
      <c r="P6356" t="str">
        <f>IFERROR(VLOOKUP(A6356,'Ratings Data'!A:C,3,0),"No Rating")</f>
        <v>No Rating</v>
      </c>
      <c r="Q6356" t="s">
        <v>10057</v>
      </c>
      <c r="R6356" s="5">
        <f t="shared" si="99"/>
        <v>-0.80733934547104524</v>
      </c>
    </row>
    <row r="6357" spans="1:18" x14ac:dyDescent="0.3">
      <c r="A6357" t="s">
        <v>5988</v>
      </c>
      <c r="B6357" s="2">
        <v>45735</v>
      </c>
      <c r="C6357" t="s">
        <v>10011</v>
      </c>
      <c r="D6357" t="s">
        <v>10029</v>
      </c>
      <c r="E6357" t="s">
        <v>10034</v>
      </c>
      <c r="F6357">
        <v>10</v>
      </c>
      <c r="G6357">
        <v>22.91</v>
      </c>
      <c r="H6357">
        <v>16</v>
      </c>
      <c r="I6357" t="s">
        <v>10040</v>
      </c>
      <c r="J6357">
        <f>F6357*G6357</f>
        <v>229.1</v>
      </c>
      <c r="K6357">
        <f>F6357*H6357</f>
        <v>160</v>
      </c>
      <c r="L6357">
        <f>J6357-K6357</f>
        <v>69.099999999999994</v>
      </c>
      <c r="M6357" s="5">
        <f>L6357/J6357</f>
        <v>0.30161501527717155</v>
      </c>
      <c r="N6357" t="str">
        <f>IF(ISNA(VLOOKUP(A6357,'Returns Data'!A:A,1,0)),"No","Yes")</f>
        <v>No</v>
      </c>
      <c r="O6357" t="s">
        <v>10085</v>
      </c>
      <c r="P6357" t="str">
        <f>IFERROR(VLOOKUP(A6357,'Ratings Data'!A:C,3,0),"No Rating")</f>
        <v>No Rating</v>
      </c>
      <c r="Q6357" t="s">
        <v>10057</v>
      </c>
      <c r="R6357" s="5">
        <f t="shared" si="99"/>
        <v>-0.83138542157324546</v>
      </c>
    </row>
    <row r="6358" spans="1:18" x14ac:dyDescent="0.3">
      <c r="A6358" t="s">
        <v>6184</v>
      </c>
      <c r="B6358" s="2">
        <v>45735</v>
      </c>
      <c r="C6358" t="s">
        <v>10010</v>
      </c>
      <c r="D6358" t="s">
        <v>10029</v>
      </c>
      <c r="E6358" t="s">
        <v>10035</v>
      </c>
      <c r="F6358">
        <v>13</v>
      </c>
      <c r="G6358">
        <v>435.71</v>
      </c>
      <c r="H6358">
        <v>317.91000000000003</v>
      </c>
      <c r="I6358" t="s">
        <v>10040</v>
      </c>
      <c r="J6358">
        <f>F6358*G6358</f>
        <v>5664.23</v>
      </c>
      <c r="K6358">
        <f>F6358*H6358</f>
        <v>4132.83</v>
      </c>
      <c r="L6358">
        <f>J6358-K6358</f>
        <v>1531.3999999999996</v>
      </c>
      <c r="M6358" s="5">
        <f>L6358/J6358</f>
        <v>0.27036331504900046</v>
      </c>
      <c r="N6358" t="str">
        <f>IF(ISNA(VLOOKUP(A6358,'Returns Data'!A:A,1,0)),"No","Yes")</f>
        <v>No</v>
      </c>
      <c r="O6358" t="s">
        <v>10085</v>
      </c>
      <c r="P6358" t="str">
        <f>IFERROR(VLOOKUP(A6358,'Ratings Data'!A:C,3,0),"No Rating")</f>
        <v>No Rating</v>
      </c>
      <c r="Q6358" t="s">
        <v>10057</v>
      </c>
      <c r="R6358" s="5">
        <f t="shared" si="99"/>
        <v>23.723832387603665</v>
      </c>
    </row>
    <row r="6359" spans="1:18" x14ac:dyDescent="0.3">
      <c r="A6359" t="s">
        <v>6224</v>
      </c>
      <c r="B6359" s="2">
        <v>45735</v>
      </c>
      <c r="C6359" t="s">
        <v>10027</v>
      </c>
      <c r="D6359" t="s">
        <v>10032</v>
      </c>
      <c r="E6359" t="s">
        <v>10036</v>
      </c>
      <c r="F6359">
        <v>8</v>
      </c>
      <c r="G6359">
        <v>271.08999999999997</v>
      </c>
      <c r="H6359">
        <v>194.49</v>
      </c>
      <c r="I6359" t="s">
        <v>10039</v>
      </c>
      <c r="J6359">
        <f>F6359*G6359</f>
        <v>2168.7199999999998</v>
      </c>
      <c r="K6359">
        <f>F6359*H6359</f>
        <v>1555.92</v>
      </c>
      <c r="L6359">
        <f>J6359-K6359</f>
        <v>612.79999999999973</v>
      </c>
      <c r="M6359" s="5">
        <f>L6359/J6359</f>
        <v>0.28256298646206046</v>
      </c>
      <c r="N6359" t="str">
        <f>IF(ISNA(VLOOKUP(A6359,'Returns Data'!A:A,1,0)),"No","Yes")</f>
        <v>No</v>
      </c>
      <c r="O6359" t="s">
        <v>10085</v>
      </c>
      <c r="P6359" t="str">
        <f>IFERROR(VLOOKUP(A6359,'Ratings Data'!A:C,3,0),"No Rating")</f>
        <v>No Rating</v>
      </c>
      <c r="Q6359" t="s">
        <v>10057</v>
      </c>
      <c r="R6359" s="5">
        <f t="shared" si="99"/>
        <v>-0.61712006751138282</v>
      </c>
    </row>
    <row r="6360" spans="1:18" x14ac:dyDescent="0.3">
      <c r="A6360" t="s">
        <v>6413</v>
      </c>
      <c r="B6360" s="2">
        <v>45735</v>
      </c>
      <c r="C6360" t="s">
        <v>10010</v>
      </c>
      <c r="D6360" t="s">
        <v>10029</v>
      </c>
      <c r="E6360" t="s">
        <v>10037</v>
      </c>
      <c r="F6360">
        <v>6</v>
      </c>
      <c r="G6360">
        <v>498.07</v>
      </c>
      <c r="H6360">
        <v>376.27</v>
      </c>
      <c r="I6360" t="s">
        <v>10040</v>
      </c>
      <c r="J6360">
        <f>F6360*G6360</f>
        <v>2988.42</v>
      </c>
      <c r="K6360">
        <f>F6360*H6360</f>
        <v>2257.62</v>
      </c>
      <c r="L6360">
        <f>J6360-K6360</f>
        <v>730.80000000000018</v>
      </c>
      <c r="M6360" s="5">
        <f>L6360/J6360</f>
        <v>0.24454393960688262</v>
      </c>
      <c r="N6360" t="str">
        <f>IF(ISNA(VLOOKUP(A6360,'Returns Data'!A:A,1,0)),"No","Yes")</f>
        <v>No</v>
      </c>
      <c r="O6360" t="s">
        <v>10085</v>
      </c>
      <c r="P6360" t="str">
        <f>IFERROR(VLOOKUP(A6360,'Ratings Data'!A:C,3,0),"No Rating")</f>
        <v>No Rating</v>
      </c>
      <c r="Q6360" t="s">
        <v>10057</v>
      </c>
      <c r="R6360" s="5">
        <f t="shared" si="99"/>
        <v>0.37796488251134325</v>
      </c>
    </row>
    <row r="6361" spans="1:18" x14ac:dyDescent="0.3">
      <c r="A6361" t="s">
        <v>6492</v>
      </c>
      <c r="B6361" s="2">
        <v>45735</v>
      </c>
      <c r="C6361" t="s">
        <v>10017</v>
      </c>
      <c r="D6361" t="s">
        <v>10032</v>
      </c>
      <c r="E6361" t="s">
        <v>10036</v>
      </c>
      <c r="F6361">
        <v>4</v>
      </c>
      <c r="G6361">
        <v>75.010000000000005</v>
      </c>
      <c r="H6361">
        <v>66.349999999999994</v>
      </c>
      <c r="I6361" t="s">
        <v>10039</v>
      </c>
      <c r="J6361">
        <f>F6361*G6361</f>
        <v>300.04000000000002</v>
      </c>
      <c r="K6361">
        <f>F6361*H6361</f>
        <v>265.39999999999998</v>
      </c>
      <c r="L6361">
        <f>J6361-K6361</f>
        <v>34.640000000000043</v>
      </c>
      <c r="M6361" s="5">
        <f>L6361/J6361</f>
        <v>0.11545127316357832</v>
      </c>
      <c r="N6361" t="str">
        <f>IF(ISNA(VLOOKUP(A6361,'Returns Data'!A:A,1,0)),"No","Yes")</f>
        <v>No</v>
      </c>
      <c r="O6361" t="s">
        <v>10085</v>
      </c>
      <c r="P6361" t="str">
        <f>IFERROR(VLOOKUP(A6361,'Ratings Data'!A:C,3,0),"No Rating")</f>
        <v>No Rating</v>
      </c>
      <c r="Q6361" t="s">
        <v>10057</v>
      </c>
      <c r="R6361" s="5">
        <f t="shared" si="99"/>
        <v>-0.89959911926703739</v>
      </c>
    </row>
    <row r="6362" spans="1:18" x14ac:dyDescent="0.3">
      <c r="A6362" t="s">
        <v>7243</v>
      </c>
      <c r="B6362" s="2">
        <v>45735</v>
      </c>
      <c r="C6362" t="s">
        <v>10018</v>
      </c>
      <c r="D6362" t="s">
        <v>10033</v>
      </c>
      <c r="E6362" t="s">
        <v>10034</v>
      </c>
      <c r="F6362">
        <v>12</v>
      </c>
      <c r="G6362">
        <v>70.34</v>
      </c>
      <c r="H6362">
        <v>47.59</v>
      </c>
      <c r="I6362" t="s">
        <v>10039</v>
      </c>
      <c r="J6362">
        <f>F6362*G6362</f>
        <v>844.08</v>
      </c>
      <c r="K6362">
        <f>F6362*H6362</f>
        <v>571.08000000000004</v>
      </c>
      <c r="L6362">
        <f>J6362-K6362</f>
        <v>273</v>
      </c>
      <c r="M6362" s="5">
        <f>L6362/J6362</f>
        <v>0.32342905885698037</v>
      </c>
      <c r="N6362" t="str">
        <f>IF(ISNA(VLOOKUP(A6362,'Returns Data'!A:A,1,0)),"No","Yes")</f>
        <v>No</v>
      </c>
      <c r="O6362" t="s">
        <v>10085</v>
      </c>
      <c r="P6362" t="str">
        <f>IFERROR(VLOOKUP(A6362,'Ratings Data'!A:C,3,0),"No Rating")</f>
        <v>No Rating</v>
      </c>
      <c r="Q6362" t="s">
        <v>10057</v>
      </c>
      <c r="R6362" s="5">
        <f t="shared" si="99"/>
        <v>1.8132249033462202</v>
      </c>
    </row>
    <row r="6363" spans="1:18" x14ac:dyDescent="0.3">
      <c r="A6363" t="s">
        <v>7772</v>
      </c>
      <c r="B6363" s="2">
        <v>45735</v>
      </c>
      <c r="C6363" t="s">
        <v>10016</v>
      </c>
      <c r="D6363" t="s">
        <v>10032</v>
      </c>
      <c r="E6363" t="s">
        <v>10035</v>
      </c>
      <c r="F6363">
        <v>20</v>
      </c>
      <c r="G6363">
        <v>392.98</v>
      </c>
      <c r="H6363">
        <v>312.64999999999998</v>
      </c>
      <c r="I6363" t="s">
        <v>10040</v>
      </c>
      <c r="J6363">
        <f>F6363*G6363</f>
        <v>7859.6</v>
      </c>
      <c r="K6363">
        <f>F6363*H6363</f>
        <v>6253</v>
      </c>
      <c r="L6363">
        <f>J6363-K6363</f>
        <v>1606.6000000000004</v>
      </c>
      <c r="M6363" s="5">
        <f>L6363/J6363</f>
        <v>0.20441243829202507</v>
      </c>
      <c r="N6363" t="str">
        <f>IF(ISNA(VLOOKUP(A6363,'Returns Data'!A:A,1,0)),"No","Yes")</f>
        <v>No</v>
      </c>
      <c r="O6363" t="s">
        <v>10085</v>
      </c>
      <c r="P6363">
        <f>IFERROR(VLOOKUP(A6363,'Ratings Data'!A:C,3,0),"No Rating")</f>
        <v>3</v>
      </c>
      <c r="Q6363" t="s">
        <v>10057</v>
      </c>
      <c r="R6363" s="5">
        <f t="shared" si="99"/>
        <v>8.3114396739645535</v>
      </c>
    </row>
    <row r="6364" spans="1:18" x14ac:dyDescent="0.3">
      <c r="A6364" t="s">
        <v>7966</v>
      </c>
      <c r="B6364" s="2">
        <v>45735</v>
      </c>
      <c r="C6364" t="s">
        <v>10018</v>
      </c>
      <c r="D6364" t="s">
        <v>10033</v>
      </c>
      <c r="E6364" t="s">
        <v>10036</v>
      </c>
      <c r="F6364">
        <v>4</v>
      </c>
      <c r="G6364">
        <v>245.2</v>
      </c>
      <c r="H6364">
        <v>161.32</v>
      </c>
      <c r="I6364" t="s">
        <v>10039</v>
      </c>
      <c r="J6364">
        <f>F6364*G6364</f>
        <v>980.8</v>
      </c>
      <c r="K6364">
        <f>F6364*H6364</f>
        <v>645.28</v>
      </c>
      <c r="L6364">
        <f>J6364-K6364</f>
        <v>335.52</v>
      </c>
      <c r="M6364" s="5">
        <f>L6364/J6364</f>
        <v>0.34208809135399676</v>
      </c>
      <c r="N6364" t="str">
        <f>IF(ISNA(VLOOKUP(A6364,'Returns Data'!A:A,1,0)),"No","Yes")</f>
        <v>No</v>
      </c>
      <c r="O6364" t="s">
        <v>10085</v>
      </c>
      <c r="P6364" t="str">
        <f>IFERROR(VLOOKUP(A6364,'Ratings Data'!A:C,3,0),"No Rating")</f>
        <v>No Rating</v>
      </c>
      <c r="Q6364" t="s">
        <v>10057</v>
      </c>
      <c r="R6364" s="5">
        <f t="shared" si="99"/>
        <v>-0.87520993434780392</v>
      </c>
    </row>
    <row r="6365" spans="1:18" x14ac:dyDescent="0.3">
      <c r="A6365" t="s">
        <v>8872</v>
      </c>
      <c r="B6365" s="2">
        <v>45735</v>
      </c>
      <c r="C6365" t="s">
        <v>10018</v>
      </c>
      <c r="D6365" t="s">
        <v>10033</v>
      </c>
      <c r="E6365" t="s">
        <v>10034</v>
      </c>
      <c r="F6365">
        <v>4</v>
      </c>
      <c r="G6365">
        <v>69.59</v>
      </c>
      <c r="H6365">
        <v>52.22</v>
      </c>
      <c r="I6365" t="s">
        <v>10040</v>
      </c>
      <c r="J6365">
        <f>F6365*G6365</f>
        <v>278.36</v>
      </c>
      <c r="K6365">
        <f>F6365*H6365</f>
        <v>208.88</v>
      </c>
      <c r="L6365">
        <f>J6365-K6365</f>
        <v>69.480000000000018</v>
      </c>
      <c r="M6365" s="5">
        <f>L6365/J6365</f>
        <v>0.24960482827992533</v>
      </c>
      <c r="N6365" t="str">
        <f>IF(ISNA(VLOOKUP(A6365,'Returns Data'!A:A,1,0)),"No","Yes")</f>
        <v>No</v>
      </c>
      <c r="O6365" t="s">
        <v>10085</v>
      </c>
      <c r="P6365" t="str">
        <f>IFERROR(VLOOKUP(A6365,'Ratings Data'!A:C,3,0),"No Rating")</f>
        <v>No Rating</v>
      </c>
      <c r="Q6365" t="s">
        <v>10057</v>
      </c>
      <c r="R6365" s="5">
        <f t="shared" si="99"/>
        <v>-0.71619086460032622</v>
      </c>
    </row>
    <row r="6366" spans="1:18" x14ac:dyDescent="0.3">
      <c r="A6366" t="s">
        <v>112</v>
      </c>
      <c r="B6366" s="2">
        <v>45736</v>
      </c>
      <c r="C6366" t="s">
        <v>10014</v>
      </c>
      <c r="D6366" t="s">
        <v>10030</v>
      </c>
      <c r="E6366" t="s">
        <v>10034</v>
      </c>
      <c r="F6366">
        <v>18</v>
      </c>
      <c r="G6366">
        <v>20.98</v>
      </c>
      <c r="H6366">
        <v>14.81</v>
      </c>
      <c r="I6366" t="s">
        <v>10039</v>
      </c>
      <c r="J6366">
        <f>F6366*G6366</f>
        <v>377.64</v>
      </c>
      <c r="K6366">
        <f>F6366*H6366</f>
        <v>266.58</v>
      </c>
      <c r="L6366">
        <f>J6366-K6366</f>
        <v>111.06</v>
      </c>
      <c r="M6366" s="5">
        <f>L6366/J6366</f>
        <v>0.29408960915157295</v>
      </c>
      <c r="N6366" t="str">
        <f>IF(ISNA(VLOOKUP(A6366,'Returns Data'!A:A,1,0)),"No","Yes")</f>
        <v>No</v>
      </c>
      <c r="O6366" t="s">
        <v>10085</v>
      </c>
      <c r="P6366" t="str">
        <f>IFERROR(VLOOKUP(A6366,'Ratings Data'!A:C,3,0),"No Rating")</f>
        <v>No Rating</v>
      </c>
      <c r="Q6366" t="s">
        <v>10057</v>
      </c>
      <c r="R6366" s="5">
        <f t="shared" si="99"/>
        <v>0.35666043971835021</v>
      </c>
    </row>
    <row r="6367" spans="1:18" x14ac:dyDescent="0.3">
      <c r="A6367" t="s">
        <v>193</v>
      </c>
      <c r="B6367" s="2">
        <v>45736</v>
      </c>
      <c r="C6367" t="s">
        <v>10010</v>
      </c>
      <c r="D6367" t="s">
        <v>10029</v>
      </c>
      <c r="E6367" t="s">
        <v>10035</v>
      </c>
      <c r="F6367">
        <v>15</v>
      </c>
      <c r="G6367">
        <v>286.29000000000002</v>
      </c>
      <c r="H6367">
        <v>196.17</v>
      </c>
      <c r="I6367" t="s">
        <v>10039</v>
      </c>
      <c r="J6367">
        <f>F6367*G6367</f>
        <v>4294.3500000000004</v>
      </c>
      <c r="K6367">
        <f>F6367*H6367</f>
        <v>2942.5499999999997</v>
      </c>
      <c r="L6367">
        <f>J6367-K6367</f>
        <v>1351.8000000000006</v>
      </c>
      <c r="M6367" s="5">
        <f>L6367/J6367</f>
        <v>0.31478570680079654</v>
      </c>
      <c r="N6367" t="str">
        <f>IF(ISNA(VLOOKUP(A6367,'Returns Data'!A:A,1,0)),"No","Yes")</f>
        <v>No</v>
      </c>
      <c r="O6367" t="s">
        <v>10085</v>
      </c>
      <c r="P6367" t="str">
        <f>IFERROR(VLOOKUP(A6367,'Ratings Data'!A:C,3,0),"No Rating")</f>
        <v>No Rating</v>
      </c>
      <c r="Q6367" t="s">
        <v>10057</v>
      </c>
      <c r="R6367" s="5">
        <f t="shared" si="99"/>
        <v>10.371544327931366</v>
      </c>
    </row>
    <row r="6368" spans="1:18" x14ac:dyDescent="0.3">
      <c r="A6368" t="s">
        <v>843</v>
      </c>
      <c r="B6368" s="2">
        <v>45736</v>
      </c>
      <c r="C6368" t="s">
        <v>10028</v>
      </c>
      <c r="D6368" t="s">
        <v>10032</v>
      </c>
      <c r="E6368" t="s">
        <v>10037</v>
      </c>
      <c r="F6368">
        <v>16</v>
      </c>
      <c r="G6368">
        <v>207.45</v>
      </c>
      <c r="H6368">
        <v>174.33</v>
      </c>
      <c r="I6368" t="s">
        <v>10040</v>
      </c>
      <c r="J6368">
        <f>F6368*G6368</f>
        <v>3319.2</v>
      </c>
      <c r="K6368">
        <f>F6368*H6368</f>
        <v>2789.28</v>
      </c>
      <c r="L6368">
        <f>J6368-K6368</f>
        <v>529.91999999999962</v>
      </c>
      <c r="M6368" s="5">
        <f>L6368/J6368</f>
        <v>0.15965292841648579</v>
      </c>
      <c r="N6368" t="str">
        <f>IF(ISNA(VLOOKUP(A6368,'Returns Data'!A:A,1,0)),"No","Yes")</f>
        <v>No</v>
      </c>
      <c r="O6368" t="s">
        <v>10085</v>
      </c>
      <c r="P6368" t="str">
        <f>IFERROR(VLOOKUP(A6368,'Ratings Data'!A:C,3,0),"No Rating")</f>
        <v>No Rating</v>
      </c>
      <c r="Q6368" t="s">
        <v>10057</v>
      </c>
      <c r="R6368" s="5">
        <f t="shared" si="99"/>
        <v>-0.2270774389604947</v>
      </c>
    </row>
    <row r="6369" spans="1:18" x14ac:dyDescent="0.3">
      <c r="A6369" t="s">
        <v>1206</v>
      </c>
      <c r="B6369" s="2">
        <v>45736</v>
      </c>
      <c r="C6369" t="s">
        <v>10018</v>
      </c>
      <c r="D6369" t="s">
        <v>10033</v>
      </c>
      <c r="E6369" t="s">
        <v>10036</v>
      </c>
      <c r="F6369">
        <v>12</v>
      </c>
      <c r="G6369">
        <v>189.12</v>
      </c>
      <c r="H6369">
        <v>121.66</v>
      </c>
      <c r="I6369" t="s">
        <v>10040</v>
      </c>
      <c r="J6369">
        <f>F6369*G6369</f>
        <v>2269.44</v>
      </c>
      <c r="K6369">
        <f>F6369*H6369</f>
        <v>1459.92</v>
      </c>
      <c r="L6369">
        <f>J6369-K6369</f>
        <v>809.52</v>
      </c>
      <c r="M6369" s="5">
        <f>L6369/J6369</f>
        <v>0.35670473773265648</v>
      </c>
      <c r="N6369" t="str">
        <f>IF(ISNA(VLOOKUP(A6369,'Returns Data'!A:A,1,0)),"No","Yes")</f>
        <v>No</v>
      </c>
      <c r="O6369" t="s">
        <v>10085</v>
      </c>
      <c r="P6369" t="str">
        <f>IFERROR(VLOOKUP(A6369,'Ratings Data'!A:C,3,0),"No Rating")</f>
        <v>No Rating</v>
      </c>
      <c r="Q6369" t="s">
        <v>10057</v>
      </c>
      <c r="R6369" s="5">
        <f t="shared" si="99"/>
        <v>-0.31626898047722335</v>
      </c>
    </row>
    <row r="6370" spans="1:18" x14ac:dyDescent="0.3">
      <c r="A6370" t="s">
        <v>1437</v>
      </c>
      <c r="B6370" s="2">
        <v>45736</v>
      </c>
      <c r="C6370" t="s">
        <v>10014</v>
      </c>
      <c r="D6370" t="s">
        <v>10030</v>
      </c>
      <c r="E6370" t="s">
        <v>10035</v>
      </c>
      <c r="F6370">
        <v>10</v>
      </c>
      <c r="G6370">
        <v>71.56</v>
      </c>
      <c r="H6370">
        <v>60.92</v>
      </c>
      <c r="I6370" t="s">
        <v>10040</v>
      </c>
      <c r="J6370">
        <f>F6370*G6370</f>
        <v>715.6</v>
      </c>
      <c r="K6370">
        <f>F6370*H6370</f>
        <v>609.20000000000005</v>
      </c>
      <c r="L6370">
        <f>J6370-K6370</f>
        <v>106.39999999999998</v>
      </c>
      <c r="M6370" s="5">
        <f>L6370/J6370</f>
        <v>0.14868641699273333</v>
      </c>
      <c r="N6370" t="str">
        <f>IF(ISNA(VLOOKUP(A6370,'Returns Data'!A:A,1,0)),"No","Yes")</f>
        <v>No</v>
      </c>
      <c r="O6370" t="s">
        <v>10085</v>
      </c>
      <c r="P6370" t="str">
        <f>IFERROR(VLOOKUP(A6370,'Ratings Data'!A:C,3,0),"No Rating")</f>
        <v>No Rating</v>
      </c>
      <c r="Q6370" t="s">
        <v>10057</v>
      </c>
      <c r="R6370" s="5">
        <f t="shared" si="99"/>
        <v>-0.68467992103778907</v>
      </c>
    </row>
    <row r="6371" spans="1:18" x14ac:dyDescent="0.3">
      <c r="A6371" t="s">
        <v>1930</v>
      </c>
      <c r="B6371" s="2">
        <v>45736</v>
      </c>
      <c r="C6371" t="s">
        <v>10020</v>
      </c>
      <c r="D6371" t="s">
        <v>10030</v>
      </c>
      <c r="E6371" t="s">
        <v>10036</v>
      </c>
      <c r="F6371">
        <v>18</v>
      </c>
      <c r="G6371">
        <v>436.78</v>
      </c>
      <c r="H6371">
        <v>337.31</v>
      </c>
      <c r="I6371" t="s">
        <v>10040</v>
      </c>
      <c r="J6371">
        <f>F6371*G6371</f>
        <v>7862.0399999999991</v>
      </c>
      <c r="K6371">
        <f>F6371*H6371</f>
        <v>6071.58</v>
      </c>
      <c r="L6371">
        <f>J6371-K6371</f>
        <v>1790.4599999999991</v>
      </c>
      <c r="M6371" s="5">
        <f>L6371/J6371</f>
        <v>0.22773478639131819</v>
      </c>
      <c r="N6371" t="str">
        <f>IF(ISNA(VLOOKUP(A6371,'Returns Data'!A:A,1,0)),"No","Yes")</f>
        <v>No</v>
      </c>
      <c r="O6371" t="s">
        <v>10085</v>
      </c>
      <c r="P6371" t="str">
        <f>IFERROR(VLOOKUP(A6371,'Ratings Data'!A:C,3,0),"No Rating")</f>
        <v>No Rating</v>
      </c>
      <c r="Q6371" t="s">
        <v>10057</v>
      </c>
      <c r="R6371" s="5">
        <f t="shared" si="99"/>
        <v>9.9866405813303505</v>
      </c>
    </row>
    <row r="6372" spans="1:18" x14ac:dyDescent="0.3">
      <c r="A6372" t="s">
        <v>2058</v>
      </c>
      <c r="B6372" s="2">
        <v>45736</v>
      </c>
      <c r="C6372" t="s">
        <v>10026</v>
      </c>
      <c r="D6372" t="s">
        <v>10031</v>
      </c>
      <c r="E6372" t="s">
        <v>10036</v>
      </c>
      <c r="F6372">
        <v>18</v>
      </c>
      <c r="G6372">
        <v>261.12</v>
      </c>
      <c r="H6372">
        <v>179.59</v>
      </c>
      <c r="I6372" t="s">
        <v>10039</v>
      </c>
      <c r="J6372">
        <f>F6372*G6372</f>
        <v>4700.16</v>
      </c>
      <c r="K6372">
        <f>F6372*H6372</f>
        <v>3232.62</v>
      </c>
      <c r="L6372">
        <f>J6372-K6372</f>
        <v>1467.54</v>
      </c>
      <c r="M6372" s="5">
        <f>L6372/J6372</f>
        <v>0.31223192401960786</v>
      </c>
      <c r="N6372" t="str">
        <f>IF(ISNA(VLOOKUP(A6372,'Returns Data'!A:A,1,0)),"No","Yes")</f>
        <v>No</v>
      </c>
      <c r="O6372" t="s">
        <v>10085</v>
      </c>
      <c r="P6372" t="str">
        <f>IFERROR(VLOOKUP(A6372,'Ratings Data'!A:C,3,0),"No Rating")</f>
        <v>No Rating</v>
      </c>
      <c r="Q6372" t="s">
        <v>10057</v>
      </c>
      <c r="R6372" s="5">
        <f t="shared" si="99"/>
        <v>-0.40217042904894906</v>
      </c>
    </row>
    <row r="6373" spans="1:18" x14ac:dyDescent="0.3">
      <c r="A6373" t="s">
        <v>2281</v>
      </c>
      <c r="B6373" s="2">
        <v>45736</v>
      </c>
      <c r="C6373" t="s">
        <v>10022</v>
      </c>
      <c r="D6373" t="s">
        <v>10033</v>
      </c>
      <c r="E6373" t="s">
        <v>10035</v>
      </c>
      <c r="F6373">
        <v>11</v>
      </c>
      <c r="G6373">
        <v>179.72</v>
      </c>
      <c r="H6373">
        <v>126.26</v>
      </c>
      <c r="I6373" t="s">
        <v>10040</v>
      </c>
      <c r="J6373">
        <f>F6373*G6373</f>
        <v>1976.92</v>
      </c>
      <c r="K6373">
        <f>F6373*H6373</f>
        <v>1388.8600000000001</v>
      </c>
      <c r="L6373">
        <f>J6373-K6373</f>
        <v>588.05999999999995</v>
      </c>
      <c r="M6373" s="5">
        <f>L6373/J6373</f>
        <v>0.29746271978633426</v>
      </c>
      <c r="N6373" t="str">
        <f>IF(ISNA(VLOOKUP(A6373,'Returns Data'!A:A,1,0)),"No","Yes")</f>
        <v>No</v>
      </c>
      <c r="O6373" t="s">
        <v>10085</v>
      </c>
      <c r="P6373" t="str">
        <f>IFERROR(VLOOKUP(A6373,'Ratings Data'!A:C,3,0),"No Rating")</f>
        <v>No Rating</v>
      </c>
      <c r="Q6373" t="s">
        <v>10057</v>
      </c>
      <c r="R6373" s="5">
        <f t="shared" si="99"/>
        <v>-0.57939304193899777</v>
      </c>
    </row>
    <row r="6374" spans="1:18" x14ac:dyDescent="0.3">
      <c r="A6374" t="s">
        <v>2386</v>
      </c>
      <c r="B6374" s="2">
        <v>45736</v>
      </c>
      <c r="C6374" t="s">
        <v>10018</v>
      </c>
      <c r="D6374" t="s">
        <v>10033</v>
      </c>
      <c r="E6374" t="s">
        <v>10034</v>
      </c>
      <c r="F6374">
        <v>15</v>
      </c>
      <c r="G6374">
        <v>185.89</v>
      </c>
      <c r="H6374">
        <v>133.66</v>
      </c>
      <c r="I6374" t="s">
        <v>10040</v>
      </c>
      <c r="J6374">
        <f>F6374*G6374</f>
        <v>2788.35</v>
      </c>
      <c r="K6374">
        <f>F6374*H6374</f>
        <v>2004.8999999999999</v>
      </c>
      <c r="L6374">
        <f>J6374-K6374</f>
        <v>783.45</v>
      </c>
      <c r="M6374" s="5">
        <f>L6374/J6374</f>
        <v>0.28097261821507347</v>
      </c>
      <c r="N6374" t="str">
        <f>IF(ISNA(VLOOKUP(A6374,'Returns Data'!A:A,1,0)),"No","Yes")</f>
        <v>No</v>
      </c>
      <c r="O6374" t="s">
        <v>10085</v>
      </c>
      <c r="P6374" t="str">
        <f>IFERROR(VLOOKUP(A6374,'Ratings Data'!A:C,3,0),"No Rating")</f>
        <v>No Rating</v>
      </c>
      <c r="Q6374" t="s">
        <v>10057</v>
      </c>
      <c r="R6374" s="5">
        <f t="shared" si="99"/>
        <v>0.41045161159783894</v>
      </c>
    </row>
    <row r="6375" spans="1:18" x14ac:dyDescent="0.3">
      <c r="A6375" t="s">
        <v>2774</v>
      </c>
      <c r="B6375" s="2">
        <v>45736</v>
      </c>
      <c r="C6375" t="s">
        <v>10018</v>
      </c>
      <c r="D6375" t="s">
        <v>10033</v>
      </c>
      <c r="E6375" t="s">
        <v>10038</v>
      </c>
      <c r="F6375">
        <v>17</v>
      </c>
      <c r="G6375">
        <v>145.41</v>
      </c>
      <c r="H6375">
        <v>126.46</v>
      </c>
      <c r="I6375" t="s">
        <v>10039</v>
      </c>
      <c r="J6375">
        <f>F6375*G6375</f>
        <v>2471.9699999999998</v>
      </c>
      <c r="K6375">
        <f>F6375*H6375</f>
        <v>2149.8199999999997</v>
      </c>
      <c r="L6375">
        <f>J6375-K6375</f>
        <v>322.15000000000009</v>
      </c>
      <c r="M6375" s="5">
        <f>L6375/J6375</f>
        <v>0.13032116085551204</v>
      </c>
      <c r="N6375" t="str">
        <f>IF(ISNA(VLOOKUP(A6375,'Returns Data'!A:A,1,0)),"No","Yes")</f>
        <v>No</v>
      </c>
      <c r="O6375" t="s">
        <v>10085</v>
      </c>
      <c r="P6375" t="str">
        <f>IFERROR(VLOOKUP(A6375,'Ratings Data'!A:C,3,0),"No Rating")</f>
        <v>No Rating</v>
      </c>
      <c r="Q6375" t="s">
        <v>10057</v>
      </c>
      <c r="R6375" s="5">
        <f t="shared" si="99"/>
        <v>-0.11346495239119914</v>
      </c>
    </row>
    <row r="6376" spans="1:18" x14ac:dyDescent="0.3">
      <c r="A6376" t="s">
        <v>2997</v>
      </c>
      <c r="B6376" s="2">
        <v>45736</v>
      </c>
      <c r="C6376" t="s">
        <v>10019</v>
      </c>
      <c r="D6376" t="s">
        <v>10031</v>
      </c>
      <c r="E6376" t="s">
        <v>10037</v>
      </c>
      <c r="F6376">
        <v>18</v>
      </c>
      <c r="G6376">
        <v>119.98</v>
      </c>
      <c r="H6376">
        <v>78.55</v>
      </c>
      <c r="I6376" t="s">
        <v>10040</v>
      </c>
      <c r="J6376">
        <f>F6376*G6376</f>
        <v>2159.64</v>
      </c>
      <c r="K6376">
        <f>F6376*H6376</f>
        <v>1413.8999999999999</v>
      </c>
      <c r="L6376">
        <f>J6376-K6376</f>
        <v>745.74</v>
      </c>
      <c r="M6376" s="5">
        <f>L6376/J6376</f>
        <v>0.34530755125854312</v>
      </c>
      <c r="N6376" t="str">
        <f>IF(ISNA(VLOOKUP(A6376,'Returns Data'!A:A,1,0)),"No","Yes")</f>
        <v>No</v>
      </c>
      <c r="O6376" t="s">
        <v>10085</v>
      </c>
      <c r="P6376" t="str">
        <f>IFERROR(VLOOKUP(A6376,'Ratings Data'!A:C,3,0),"No Rating")</f>
        <v>No Rating</v>
      </c>
      <c r="Q6376" t="s">
        <v>10057</v>
      </c>
      <c r="R6376" s="5">
        <f t="shared" si="99"/>
        <v>-0.12634862073568853</v>
      </c>
    </row>
    <row r="6377" spans="1:18" x14ac:dyDescent="0.3">
      <c r="A6377" t="s">
        <v>3717</v>
      </c>
      <c r="B6377" s="2">
        <v>45736</v>
      </c>
      <c r="C6377" t="s">
        <v>10024</v>
      </c>
      <c r="D6377" t="s">
        <v>10029</v>
      </c>
      <c r="E6377" t="s">
        <v>10037</v>
      </c>
      <c r="F6377">
        <v>7</v>
      </c>
      <c r="G6377">
        <v>403.46</v>
      </c>
      <c r="H6377">
        <v>338.76</v>
      </c>
      <c r="I6377" t="s">
        <v>10040</v>
      </c>
      <c r="J6377">
        <f>F6377*G6377</f>
        <v>2824.22</v>
      </c>
      <c r="K6377">
        <f>F6377*H6377</f>
        <v>2371.3199999999997</v>
      </c>
      <c r="L6377">
        <f>J6377-K6377</f>
        <v>452.90000000000009</v>
      </c>
      <c r="M6377" s="5">
        <f>L6377/J6377</f>
        <v>0.16036286125018592</v>
      </c>
      <c r="N6377" t="str">
        <f>IF(ISNA(VLOOKUP(A6377,'Returns Data'!A:A,1,0)),"No","Yes")</f>
        <v>Yes</v>
      </c>
      <c r="O6377" t="str">
        <f>IFERROR(VLOOKUP(A6377,'Returns Data'!A:E,5,0),"No Returns")</f>
        <v>Damaged</v>
      </c>
      <c r="P6377" t="str">
        <f>IFERROR(VLOOKUP(A6377,'Ratings Data'!A:C,3,0),"No Rating")</f>
        <v>No Rating</v>
      </c>
      <c r="Q6377" t="s">
        <v>10057</v>
      </c>
      <c r="R6377" s="5">
        <f t="shared" si="99"/>
        <v>0.30772721379489171</v>
      </c>
    </row>
    <row r="6378" spans="1:18" x14ac:dyDescent="0.3">
      <c r="A6378" t="s">
        <v>3931</v>
      </c>
      <c r="B6378" s="2">
        <v>45736</v>
      </c>
      <c r="C6378" t="s">
        <v>10026</v>
      </c>
      <c r="D6378" t="s">
        <v>10031</v>
      </c>
      <c r="E6378" t="s">
        <v>10035</v>
      </c>
      <c r="F6378">
        <v>2</v>
      </c>
      <c r="G6378">
        <v>129.94999999999999</v>
      </c>
      <c r="H6378">
        <v>78.459999999999994</v>
      </c>
      <c r="I6378" t="s">
        <v>10039</v>
      </c>
      <c r="J6378">
        <f>F6378*G6378</f>
        <v>259.89999999999998</v>
      </c>
      <c r="K6378">
        <f>F6378*H6378</f>
        <v>156.91999999999999</v>
      </c>
      <c r="L6378">
        <f>J6378-K6378</f>
        <v>102.97999999999999</v>
      </c>
      <c r="M6378" s="5">
        <f>L6378/J6378</f>
        <v>0.39622931896883418</v>
      </c>
      <c r="N6378" t="str">
        <f>IF(ISNA(VLOOKUP(A6378,'Returns Data'!A:A,1,0)),"No","Yes")</f>
        <v>No</v>
      </c>
      <c r="O6378" t="s">
        <v>10085</v>
      </c>
      <c r="P6378">
        <f>IFERROR(VLOOKUP(A6378,'Ratings Data'!A:C,3,0),"No Rating")</f>
        <v>1</v>
      </c>
      <c r="Q6378" t="s">
        <v>10057</v>
      </c>
      <c r="R6378" s="5">
        <f t="shared" si="99"/>
        <v>-0.90797459121456536</v>
      </c>
    </row>
    <row r="6379" spans="1:18" x14ac:dyDescent="0.3">
      <c r="A6379" t="s">
        <v>4303</v>
      </c>
      <c r="B6379" s="2">
        <v>45736</v>
      </c>
      <c r="C6379" t="s">
        <v>10026</v>
      </c>
      <c r="D6379" t="s">
        <v>10031</v>
      </c>
      <c r="E6379" t="s">
        <v>10034</v>
      </c>
      <c r="F6379">
        <v>15</v>
      </c>
      <c r="G6379">
        <v>99.19</v>
      </c>
      <c r="H6379">
        <v>61.19</v>
      </c>
      <c r="I6379" t="s">
        <v>10039</v>
      </c>
      <c r="J6379">
        <f>F6379*G6379</f>
        <v>1487.85</v>
      </c>
      <c r="K6379">
        <f>F6379*H6379</f>
        <v>917.84999999999991</v>
      </c>
      <c r="L6379">
        <f>J6379-K6379</f>
        <v>570</v>
      </c>
      <c r="M6379" s="5">
        <f>L6379/J6379</f>
        <v>0.38310313539671342</v>
      </c>
      <c r="N6379" t="str">
        <f>IF(ISNA(VLOOKUP(A6379,'Returns Data'!A:A,1,0)),"No","Yes")</f>
        <v>No</v>
      </c>
      <c r="O6379" t="s">
        <v>10085</v>
      </c>
      <c r="P6379" t="str">
        <f>IFERROR(VLOOKUP(A6379,'Ratings Data'!A:C,3,0),"No Rating")</f>
        <v>No Rating</v>
      </c>
      <c r="Q6379" t="s">
        <v>10057</v>
      </c>
      <c r="R6379" s="5">
        <f t="shared" si="99"/>
        <v>4.7247018083878416</v>
      </c>
    </row>
    <row r="6380" spans="1:18" x14ac:dyDescent="0.3">
      <c r="A6380" t="s">
        <v>4305</v>
      </c>
      <c r="B6380" s="2">
        <v>45736</v>
      </c>
      <c r="C6380" t="s">
        <v>10024</v>
      </c>
      <c r="D6380" t="s">
        <v>10029</v>
      </c>
      <c r="E6380" t="s">
        <v>10035</v>
      </c>
      <c r="F6380">
        <v>1</v>
      </c>
      <c r="G6380">
        <v>179.46</v>
      </c>
      <c r="H6380">
        <v>111.63</v>
      </c>
      <c r="I6380" t="s">
        <v>10040</v>
      </c>
      <c r="J6380">
        <f>F6380*G6380</f>
        <v>179.46</v>
      </c>
      <c r="K6380">
        <f>F6380*H6380</f>
        <v>111.63</v>
      </c>
      <c r="L6380">
        <f>J6380-K6380</f>
        <v>67.830000000000013</v>
      </c>
      <c r="M6380" s="5">
        <f>L6380/J6380</f>
        <v>0.37796723503844876</v>
      </c>
      <c r="N6380" t="str">
        <f>IF(ISNA(VLOOKUP(A6380,'Returns Data'!A:A,1,0)),"No","Yes")</f>
        <v>No</v>
      </c>
      <c r="O6380" t="s">
        <v>10085</v>
      </c>
      <c r="P6380" t="str">
        <f>IFERROR(VLOOKUP(A6380,'Ratings Data'!A:C,3,0),"No Rating")</f>
        <v>No Rating</v>
      </c>
      <c r="Q6380" t="s">
        <v>10057</v>
      </c>
      <c r="R6380" s="5">
        <f t="shared" si="99"/>
        <v>-0.87938300231878208</v>
      </c>
    </row>
    <row r="6381" spans="1:18" x14ac:dyDescent="0.3">
      <c r="A6381" t="s">
        <v>4500</v>
      </c>
      <c r="B6381" s="2">
        <v>45736</v>
      </c>
      <c r="C6381" t="s">
        <v>10010</v>
      </c>
      <c r="D6381" t="s">
        <v>10029</v>
      </c>
      <c r="E6381" t="s">
        <v>10034</v>
      </c>
      <c r="F6381">
        <v>3</v>
      </c>
      <c r="G6381">
        <v>365.66</v>
      </c>
      <c r="H6381">
        <v>259.69</v>
      </c>
      <c r="I6381" t="s">
        <v>10039</v>
      </c>
      <c r="J6381">
        <f>F6381*G6381</f>
        <v>1096.98</v>
      </c>
      <c r="K6381">
        <f>F6381*H6381</f>
        <v>779.06999999999994</v>
      </c>
      <c r="L6381">
        <f>J6381-K6381</f>
        <v>317.91000000000008</v>
      </c>
      <c r="M6381" s="5">
        <f>L6381/J6381</f>
        <v>0.28980473664059514</v>
      </c>
      <c r="N6381" t="str">
        <f>IF(ISNA(VLOOKUP(A6381,'Returns Data'!A:A,1,0)),"No","Yes")</f>
        <v>No</v>
      </c>
      <c r="O6381" t="s">
        <v>10085</v>
      </c>
      <c r="P6381">
        <f>IFERROR(VLOOKUP(A6381,'Ratings Data'!A:C,3,0),"No Rating")</f>
        <v>3</v>
      </c>
      <c r="Q6381" t="s">
        <v>10057</v>
      </c>
      <c r="R6381" s="5">
        <f t="shared" si="99"/>
        <v>5.1126713473754597</v>
      </c>
    </row>
    <row r="6382" spans="1:18" x14ac:dyDescent="0.3">
      <c r="A6382" t="s">
        <v>4654</v>
      </c>
      <c r="B6382" s="2">
        <v>45736</v>
      </c>
      <c r="C6382" t="s">
        <v>10014</v>
      </c>
      <c r="D6382" t="s">
        <v>10030</v>
      </c>
      <c r="E6382" t="s">
        <v>10036</v>
      </c>
      <c r="F6382">
        <v>14</v>
      </c>
      <c r="G6382">
        <v>404.22</v>
      </c>
      <c r="H6382">
        <v>260.55</v>
      </c>
      <c r="I6382" t="s">
        <v>10039</v>
      </c>
      <c r="J6382">
        <f>F6382*G6382</f>
        <v>5659.08</v>
      </c>
      <c r="K6382">
        <f>F6382*H6382</f>
        <v>3647.7000000000003</v>
      </c>
      <c r="L6382">
        <f>J6382-K6382</f>
        <v>2011.3799999999997</v>
      </c>
      <c r="M6382" s="5">
        <f>L6382/J6382</f>
        <v>0.35542526347038733</v>
      </c>
      <c r="N6382" t="str">
        <f>IF(ISNA(VLOOKUP(A6382,'Returns Data'!A:A,1,0)),"No","Yes")</f>
        <v>Yes</v>
      </c>
      <c r="O6382" t="str">
        <f>IFERROR(VLOOKUP(A6382,'Returns Data'!A:E,5,0),"No Returns")</f>
        <v>Customer Changed Mind</v>
      </c>
      <c r="P6382" t="str">
        <f>IFERROR(VLOOKUP(A6382,'Ratings Data'!A:C,3,0),"No Rating")</f>
        <v>No Rating</v>
      </c>
      <c r="Q6382" t="s">
        <v>10057</v>
      </c>
      <c r="R6382" s="5">
        <f t="shared" si="99"/>
        <v>4.158781381611333</v>
      </c>
    </row>
    <row r="6383" spans="1:18" x14ac:dyDescent="0.3">
      <c r="A6383" t="s">
        <v>5518</v>
      </c>
      <c r="B6383" s="2">
        <v>45736</v>
      </c>
      <c r="C6383" t="s">
        <v>10019</v>
      </c>
      <c r="D6383" t="s">
        <v>10031</v>
      </c>
      <c r="E6383" t="s">
        <v>10036</v>
      </c>
      <c r="F6383">
        <v>5</v>
      </c>
      <c r="G6383">
        <v>264.17</v>
      </c>
      <c r="H6383">
        <v>169.08</v>
      </c>
      <c r="I6383" t="s">
        <v>10040</v>
      </c>
      <c r="J6383">
        <f>F6383*G6383</f>
        <v>1320.8500000000001</v>
      </c>
      <c r="K6383">
        <f>F6383*H6383</f>
        <v>845.40000000000009</v>
      </c>
      <c r="L6383">
        <f>J6383-K6383</f>
        <v>475.45000000000005</v>
      </c>
      <c r="M6383" s="5">
        <f>L6383/J6383</f>
        <v>0.3599576030586365</v>
      </c>
      <c r="N6383" t="str">
        <f>IF(ISNA(VLOOKUP(A6383,'Returns Data'!A:A,1,0)),"No","Yes")</f>
        <v>No</v>
      </c>
      <c r="O6383" t="s">
        <v>10085</v>
      </c>
      <c r="P6383" t="str">
        <f>IFERROR(VLOOKUP(A6383,'Ratings Data'!A:C,3,0),"No Rating")</f>
        <v>No Rating</v>
      </c>
      <c r="Q6383" t="s">
        <v>10057</v>
      </c>
      <c r="R6383" s="5">
        <f t="shared" si="99"/>
        <v>-0.7665963372138227</v>
      </c>
    </row>
    <row r="6384" spans="1:18" x14ac:dyDescent="0.3">
      <c r="A6384" t="s">
        <v>5765</v>
      </c>
      <c r="B6384" s="2">
        <v>45736</v>
      </c>
      <c r="C6384" t="s">
        <v>10024</v>
      </c>
      <c r="D6384" t="s">
        <v>10029</v>
      </c>
      <c r="E6384" t="s">
        <v>10034</v>
      </c>
      <c r="F6384">
        <v>6</v>
      </c>
      <c r="G6384">
        <v>438.13</v>
      </c>
      <c r="H6384">
        <v>343.59</v>
      </c>
      <c r="I6384" t="s">
        <v>10040</v>
      </c>
      <c r="J6384">
        <f>F6384*G6384</f>
        <v>2628.7799999999997</v>
      </c>
      <c r="K6384">
        <f>F6384*H6384</f>
        <v>2061.54</v>
      </c>
      <c r="L6384">
        <f>J6384-K6384</f>
        <v>567.23999999999978</v>
      </c>
      <c r="M6384" s="5">
        <f>L6384/J6384</f>
        <v>0.21578070435715421</v>
      </c>
      <c r="N6384" t="str">
        <f>IF(ISNA(VLOOKUP(A6384,'Returns Data'!A:A,1,0)),"No","Yes")</f>
        <v>No</v>
      </c>
      <c r="O6384" t="s">
        <v>10085</v>
      </c>
      <c r="P6384" t="str">
        <f>IFERROR(VLOOKUP(A6384,'Ratings Data'!A:C,3,0),"No Rating")</f>
        <v>No Rating</v>
      </c>
      <c r="Q6384" t="s">
        <v>10057</v>
      </c>
      <c r="R6384" s="5">
        <f t="shared" si="99"/>
        <v>0.99021841995684556</v>
      </c>
    </row>
    <row r="6385" spans="1:18" x14ac:dyDescent="0.3">
      <c r="A6385" t="s">
        <v>6010</v>
      </c>
      <c r="B6385" s="2">
        <v>45736</v>
      </c>
      <c r="C6385" t="s">
        <v>10020</v>
      </c>
      <c r="D6385" t="s">
        <v>10030</v>
      </c>
      <c r="E6385" t="s">
        <v>10038</v>
      </c>
      <c r="F6385">
        <v>15</v>
      </c>
      <c r="G6385">
        <v>85.84</v>
      </c>
      <c r="H6385">
        <v>76.88</v>
      </c>
      <c r="I6385" t="s">
        <v>10039</v>
      </c>
      <c r="J6385">
        <f>F6385*G6385</f>
        <v>1287.6000000000001</v>
      </c>
      <c r="K6385">
        <f>F6385*H6385</f>
        <v>1153.1999999999998</v>
      </c>
      <c r="L6385">
        <f>J6385-K6385</f>
        <v>134.40000000000032</v>
      </c>
      <c r="M6385" s="5">
        <f>L6385/J6385</f>
        <v>0.10438024231127703</v>
      </c>
      <c r="N6385" t="str">
        <f>IF(ISNA(VLOOKUP(A6385,'Returns Data'!A:A,1,0)),"No","Yes")</f>
        <v>No</v>
      </c>
      <c r="O6385" t="s">
        <v>10085</v>
      </c>
      <c r="P6385" t="str">
        <f>IFERROR(VLOOKUP(A6385,'Ratings Data'!A:C,3,0),"No Rating")</f>
        <v>No Rating</v>
      </c>
      <c r="Q6385" t="s">
        <v>10057</v>
      </c>
      <c r="R6385" s="5">
        <f t="shared" si="99"/>
        <v>-0.51019103918928166</v>
      </c>
    </row>
    <row r="6386" spans="1:18" x14ac:dyDescent="0.3">
      <c r="A6386" t="s">
        <v>6310</v>
      </c>
      <c r="B6386" s="2">
        <v>45736</v>
      </c>
      <c r="C6386" t="s">
        <v>10010</v>
      </c>
      <c r="D6386" t="s">
        <v>10029</v>
      </c>
      <c r="E6386" t="s">
        <v>10036</v>
      </c>
      <c r="F6386">
        <v>18</v>
      </c>
      <c r="G6386">
        <v>345.39</v>
      </c>
      <c r="H6386">
        <v>242.63</v>
      </c>
      <c r="I6386" t="s">
        <v>10039</v>
      </c>
      <c r="J6386">
        <f>F6386*G6386</f>
        <v>6217.0199999999995</v>
      </c>
      <c r="K6386">
        <f>F6386*H6386</f>
        <v>4367.34</v>
      </c>
      <c r="L6386">
        <f>J6386-K6386</f>
        <v>1849.6799999999994</v>
      </c>
      <c r="M6386" s="5">
        <f>L6386/J6386</f>
        <v>0.29751874692376729</v>
      </c>
      <c r="N6386" t="str">
        <f>IF(ISNA(VLOOKUP(A6386,'Returns Data'!A:A,1,0)),"No","Yes")</f>
        <v>No</v>
      </c>
      <c r="O6386" t="s">
        <v>10085</v>
      </c>
      <c r="P6386" t="str">
        <f>IFERROR(VLOOKUP(A6386,'Ratings Data'!A:C,3,0),"No Rating")</f>
        <v>No Rating</v>
      </c>
      <c r="Q6386" t="s">
        <v>10057</v>
      </c>
      <c r="R6386" s="5">
        <f t="shared" si="99"/>
        <v>3.8283783783783774</v>
      </c>
    </row>
    <row r="6387" spans="1:18" x14ac:dyDescent="0.3">
      <c r="A6387" t="s">
        <v>6758</v>
      </c>
      <c r="B6387" s="2">
        <v>45736</v>
      </c>
      <c r="C6387" t="s">
        <v>10025</v>
      </c>
      <c r="D6387" t="s">
        <v>10033</v>
      </c>
      <c r="E6387" t="s">
        <v>10035</v>
      </c>
      <c r="F6387">
        <v>5</v>
      </c>
      <c r="G6387">
        <v>53.9</v>
      </c>
      <c r="H6387">
        <v>38.840000000000003</v>
      </c>
      <c r="I6387" t="s">
        <v>10039</v>
      </c>
      <c r="J6387">
        <f>F6387*G6387</f>
        <v>269.5</v>
      </c>
      <c r="K6387">
        <f>F6387*H6387</f>
        <v>194.20000000000002</v>
      </c>
      <c r="L6387">
        <f>J6387-K6387</f>
        <v>75.299999999999983</v>
      </c>
      <c r="M6387" s="5">
        <f>L6387/J6387</f>
        <v>0.27940630797773647</v>
      </c>
      <c r="N6387" t="str">
        <f>IF(ISNA(VLOOKUP(A6387,'Returns Data'!A:A,1,0)),"No","Yes")</f>
        <v>No</v>
      </c>
      <c r="O6387" t="s">
        <v>10085</v>
      </c>
      <c r="P6387" t="str">
        <f>IFERROR(VLOOKUP(A6387,'Ratings Data'!A:C,3,0),"No Rating")</f>
        <v>No Rating</v>
      </c>
      <c r="Q6387" t="s">
        <v>10057</v>
      </c>
      <c r="R6387" s="5">
        <f t="shared" si="99"/>
        <v>-0.95665125735480983</v>
      </c>
    </row>
    <row r="6388" spans="1:18" x14ac:dyDescent="0.3">
      <c r="A6388" t="s">
        <v>7264</v>
      </c>
      <c r="B6388" s="2">
        <v>45736</v>
      </c>
      <c r="C6388" t="s">
        <v>10020</v>
      </c>
      <c r="D6388" t="s">
        <v>10030</v>
      </c>
      <c r="E6388" t="s">
        <v>10036</v>
      </c>
      <c r="F6388">
        <v>16</v>
      </c>
      <c r="G6388">
        <v>139.9</v>
      </c>
      <c r="H6388">
        <v>88.28</v>
      </c>
      <c r="I6388" t="s">
        <v>10039</v>
      </c>
      <c r="J6388">
        <f>F6388*G6388</f>
        <v>2238.4</v>
      </c>
      <c r="K6388">
        <f>F6388*H6388</f>
        <v>1412.48</v>
      </c>
      <c r="L6388">
        <f>J6388-K6388</f>
        <v>825.92000000000007</v>
      </c>
      <c r="M6388" s="5">
        <f>L6388/J6388</f>
        <v>0.36897784131522515</v>
      </c>
      <c r="N6388" t="str">
        <f>IF(ISNA(VLOOKUP(A6388,'Returns Data'!A:A,1,0)),"No","Yes")</f>
        <v>No</v>
      </c>
      <c r="O6388" t="s">
        <v>10085</v>
      </c>
      <c r="P6388" t="str">
        <f>IFERROR(VLOOKUP(A6388,'Ratings Data'!A:C,3,0),"No Rating")</f>
        <v>No Rating</v>
      </c>
      <c r="Q6388" t="s">
        <v>10057</v>
      </c>
      <c r="R6388" s="5">
        <f t="shared" si="99"/>
        <v>7.3057513914656775</v>
      </c>
    </row>
    <row r="6389" spans="1:18" x14ac:dyDescent="0.3">
      <c r="A6389" t="s">
        <v>9176</v>
      </c>
      <c r="B6389" s="2">
        <v>45736</v>
      </c>
      <c r="C6389" t="s">
        <v>10018</v>
      </c>
      <c r="D6389" t="s">
        <v>10033</v>
      </c>
      <c r="E6389" t="s">
        <v>10038</v>
      </c>
      <c r="F6389">
        <v>18</v>
      </c>
      <c r="G6389">
        <v>347.62</v>
      </c>
      <c r="H6389">
        <v>301.43</v>
      </c>
      <c r="I6389" t="s">
        <v>10040</v>
      </c>
      <c r="J6389">
        <f>F6389*G6389</f>
        <v>6257.16</v>
      </c>
      <c r="K6389">
        <f>F6389*H6389</f>
        <v>5425.74</v>
      </c>
      <c r="L6389">
        <f>J6389-K6389</f>
        <v>831.42000000000007</v>
      </c>
      <c r="M6389" s="5">
        <f>L6389/J6389</f>
        <v>0.13287497842471666</v>
      </c>
      <c r="N6389" t="str">
        <f>IF(ISNA(VLOOKUP(A6389,'Returns Data'!A:A,1,0)),"No","Yes")</f>
        <v>No</v>
      </c>
      <c r="O6389" t="s">
        <v>10085</v>
      </c>
      <c r="P6389" t="str">
        <f>IFERROR(VLOOKUP(A6389,'Ratings Data'!A:C,3,0),"No Rating")</f>
        <v>No Rating</v>
      </c>
      <c r="Q6389" t="s">
        <v>10057</v>
      </c>
      <c r="R6389" s="5">
        <f t="shared" si="99"/>
        <v>1.7953716940671907</v>
      </c>
    </row>
    <row r="6390" spans="1:18" x14ac:dyDescent="0.3">
      <c r="A6390" t="s">
        <v>9701</v>
      </c>
      <c r="B6390" s="2">
        <v>45736</v>
      </c>
      <c r="C6390" t="s">
        <v>10025</v>
      </c>
      <c r="D6390" t="s">
        <v>10033</v>
      </c>
      <c r="E6390" t="s">
        <v>10037</v>
      </c>
      <c r="F6390">
        <v>15</v>
      </c>
      <c r="G6390">
        <v>147.79</v>
      </c>
      <c r="H6390">
        <v>112.21</v>
      </c>
      <c r="I6390" t="s">
        <v>10040</v>
      </c>
      <c r="J6390">
        <f>F6390*G6390</f>
        <v>2216.85</v>
      </c>
      <c r="K6390">
        <f>F6390*H6390</f>
        <v>1683.1499999999999</v>
      </c>
      <c r="L6390">
        <f>J6390-K6390</f>
        <v>533.70000000000005</v>
      </c>
      <c r="M6390" s="5">
        <f>L6390/J6390</f>
        <v>0.2407470058867312</v>
      </c>
      <c r="N6390" t="str">
        <f>IF(ISNA(VLOOKUP(A6390,'Returns Data'!A:A,1,0)),"No","Yes")</f>
        <v>No</v>
      </c>
      <c r="O6390" t="s">
        <v>10085</v>
      </c>
      <c r="P6390" t="str">
        <f>IFERROR(VLOOKUP(A6390,'Ratings Data'!A:C,3,0),"No Rating")</f>
        <v>No Rating</v>
      </c>
      <c r="Q6390" t="s">
        <v>10057</v>
      </c>
      <c r="R6390" s="5">
        <f t="shared" si="99"/>
        <v>-0.64570987476746644</v>
      </c>
    </row>
    <row r="6391" spans="1:18" x14ac:dyDescent="0.3">
      <c r="A6391" t="s">
        <v>9</v>
      </c>
      <c r="B6391" s="2">
        <v>45737</v>
      </c>
      <c r="C6391" t="s">
        <v>10009</v>
      </c>
      <c r="D6391" t="s">
        <v>10029</v>
      </c>
      <c r="E6391" t="s">
        <v>10034</v>
      </c>
      <c r="F6391">
        <v>15</v>
      </c>
      <c r="G6391">
        <v>248.45</v>
      </c>
      <c r="H6391">
        <v>221.18</v>
      </c>
      <c r="I6391" t="s">
        <v>10039</v>
      </c>
      <c r="J6391">
        <f>F6391*G6391</f>
        <v>3726.75</v>
      </c>
      <c r="K6391">
        <f>F6391*H6391</f>
        <v>3317.7000000000003</v>
      </c>
      <c r="L6391">
        <f>J6391-K6391</f>
        <v>409.04999999999973</v>
      </c>
      <c r="M6391" s="5">
        <f>L6391/J6391</f>
        <v>0.10976051519420399</v>
      </c>
      <c r="N6391" t="str">
        <f>IF(ISNA(VLOOKUP(A6391,'Returns Data'!A:A,1,0)),"No","Yes")</f>
        <v>No</v>
      </c>
      <c r="O6391" t="s">
        <v>10085</v>
      </c>
      <c r="P6391" t="str">
        <f>IFERROR(VLOOKUP(A6391,'Ratings Data'!A:C,3,0),"No Rating")</f>
        <v>No Rating</v>
      </c>
      <c r="Q6391" t="s">
        <v>10057</v>
      </c>
      <c r="R6391" s="5">
        <f t="shared" si="99"/>
        <v>0.68110156302862179</v>
      </c>
    </row>
    <row r="6392" spans="1:18" x14ac:dyDescent="0.3">
      <c r="A6392" t="s">
        <v>628</v>
      </c>
      <c r="B6392" s="2">
        <v>45737</v>
      </c>
      <c r="C6392" t="s">
        <v>10027</v>
      </c>
      <c r="D6392" t="s">
        <v>10032</v>
      </c>
      <c r="E6392" t="s">
        <v>10034</v>
      </c>
      <c r="F6392">
        <v>2</v>
      </c>
      <c r="G6392">
        <v>83.34</v>
      </c>
      <c r="H6392">
        <v>55.3</v>
      </c>
      <c r="I6392" t="s">
        <v>10039</v>
      </c>
      <c r="J6392">
        <f>F6392*G6392</f>
        <v>166.68</v>
      </c>
      <c r="K6392">
        <f>F6392*H6392</f>
        <v>110.6</v>
      </c>
      <c r="L6392">
        <f>J6392-K6392</f>
        <v>56.080000000000013</v>
      </c>
      <c r="M6392" s="5">
        <f>L6392/J6392</f>
        <v>0.3364530837532998</v>
      </c>
      <c r="N6392" t="str">
        <f>IF(ISNA(VLOOKUP(A6392,'Returns Data'!A:A,1,0)),"No","Yes")</f>
        <v>No</v>
      </c>
      <c r="O6392" t="s">
        <v>10085</v>
      </c>
      <c r="P6392" t="str">
        <f>IFERROR(VLOOKUP(A6392,'Ratings Data'!A:C,3,0),"No Rating")</f>
        <v>No Rating</v>
      </c>
      <c r="Q6392" t="s">
        <v>10057</v>
      </c>
      <c r="R6392" s="5">
        <f t="shared" si="99"/>
        <v>-0.95527470315958951</v>
      </c>
    </row>
    <row r="6393" spans="1:18" x14ac:dyDescent="0.3">
      <c r="A6393" t="s">
        <v>986</v>
      </c>
      <c r="B6393" s="2">
        <v>45737</v>
      </c>
      <c r="C6393" t="s">
        <v>10019</v>
      </c>
      <c r="D6393" t="s">
        <v>10031</v>
      </c>
      <c r="E6393" t="s">
        <v>10037</v>
      </c>
      <c r="F6393">
        <v>5</v>
      </c>
      <c r="G6393">
        <v>11.7</v>
      </c>
      <c r="H6393">
        <v>8.33</v>
      </c>
      <c r="I6393" t="s">
        <v>10039</v>
      </c>
      <c r="J6393">
        <f>F6393*G6393</f>
        <v>58.5</v>
      </c>
      <c r="K6393">
        <f>F6393*H6393</f>
        <v>41.65</v>
      </c>
      <c r="L6393">
        <f>J6393-K6393</f>
        <v>16.850000000000001</v>
      </c>
      <c r="M6393" s="5">
        <f>L6393/J6393</f>
        <v>0.28803418803418807</v>
      </c>
      <c r="N6393" t="str">
        <f>IF(ISNA(VLOOKUP(A6393,'Returns Data'!A:A,1,0)),"No","Yes")</f>
        <v>No</v>
      </c>
      <c r="O6393" t="s">
        <v>10085</v>
      </c>
      <c r="P6393" t="str">
        <f>IFERROR(VLOOKUP(A6393,'Ratings Data'!A:C,3,0),"No Rating")</f>
        <v>No Rating</v>
      </c>
      <c r="Q6393" t="s">
        <v>10057</v>
      </c>
      <c r="R6393" s="5">
        <f t="shared" si="99"/>
        <v>-0.64902807775377969</v>
      </c>
    </row>
    <row r="6394" spans="1:18" x14ac:dyDescent="0.3">
      <c r="A6394" t="s">
        <v>1088</v>
      </c>
      <c r="B6394" s="2">
        <v>45737</v>
      </c>
      <c r="C6394" t="s">
        <v>10028</v>
      </c>
      <c r="D6394" t="s">
        <v>10032</v>
      </c>
      <c r="E6394" t="s">
        <v>10034</v>
      </c>
      <c r="F6394">
        <v>18</v>
      </c>
      <c r="G6394">
        <v>223</v>
      </c>
      <c r="H6394">
        <v>192.58</v>
      </c>
      <c r="I6394" t="s">
        <v>10039</v>
      </c>
      <c r="J6394">
        <f>F6394*G6394</f>
        <v>4014</v>
      </c>
      <c r="K6394">
        <f>F6394*H6394</f>
        <v>3466.44</v>
      </c>
      <c r="L6394">
        <f>J6394-K6394</f>
        <v>547.55999999999995</v>
      </c>
      <c r="M6394" s="5">
        <f>L6394/J6394</f>
        <v>0.13641255605381164</v>
      </c>
      <c r="N6394" t="str">
        <f>IF(ISNA(VLOOKUP(A6394,'Returns Data'!A:A,1,0)),"No","Yes")</f>
        <v>No</v>
      </c>
      <c r="O6394" t="s">
        <v>10085</v>
      </c>
      <c r="P6394" t="str">
        <f>IFERROR(VLOOKUP(A6394,'Ratings Data'!A:C,3,0),"No Rating")</f>
        <v>No Rating</v>
      </c>
      <c r="Q6394" t="s">
        <v>10057</v>
      </c>
      <c r="R6394" s="5">
        <f t="shared" si="99"/>
        <v>67.615384615384613</v>
      </c>
    </row>
    <row r="6395" spans="1:18" x14ac:dyDescent="0.3">
      <c r="A6395" t="s">
        <v>1138</v>
      </c>
      <c r="B6395" s="2">
        <v>45737</v>
      </c>
      <c r="C6395" t="s">
        <v>10024</v>
      </c>
      <c r="D6395" t="s">
        <v>10029</v>
      </c>
      <c r="E6395" t="s">
        <v>10036</v>
      </c>
      <c r="F6395">
        <v>11</v>
      </c>
      <c r="G6395">
        <v>409.74</v>
      </c>
      <c r="H6395">
        <v>286.56</v>
      </c>
      <c r="I6395" t="s">
        <v>10040</v>
      </c>
      <c r="J6395">
        <f>F6395*G6395</f>
        <v>4507.1400000000003</v>
      </c>
      <c r="K6395">
        <f>F6395*H6395</f>
        <v>3152.16</v>
      </c>
      <c r="L6395">
        <f>J6395-K6395</f>
        <v>1354.9800000000005</v>
      </c>
      <c r="M6395" s="5">
        <f>L6395/J6395</f>
        <v>0.30062966759408416</v>
      </c>
      <c r="N6395" t="str">
        <f>IF(ISNA(VLOOKUP(A6395,'Returns Data'!A:A,1,0)),"No","Yes")</f>
        <v>No</v>
      </c>
      <c r="O6395" t="s">
        <v>10085</v>
      </c>
      <c r="P6395" t="str">
        <f>IFERROR(VLOOKUP(A6395,'Ratings Data'!A:C,3,0),"No Rating")</f>
        <v>No Rating</v>
      </c>
      <c r="Q6395" t="s">
        <v>10057</v>
      </c>
      <c r="R6395" s="5">
        <f t="shared" si="99"/>
        <v>0.12285500747384163</v>
      </c>
    </row>
    <row r="6396" spans="1:18" x14ac:dyDescent="0.3">
      <c r="A6396" t="s">
        <v>1763</v>
      </c>
      <c r="B6396" s="2">
        <v>45737</v>
      </c>
      <c r="C6396" t="s">
        <v>10021</v>
      </c>
      <c r="D6396" t="s">
        <v>10031</v>
      </c>
      <c r="E6396" t="s">
        <v>10038</v>
      </c>
      <c r="F6396">
        <v>13</v>
      </c>
      <c r="G6396">
        <v>56.85</v>
      </c>
      <c r="H6396">
        <v>50.93</v>
      </c>
      <c r="I6396" t="s">
        <v>10039</v>
      </c>
      <c r="J6396">
        <f>F6396*G6396</f>
        <v>739.05000000000007</v>
      </c>
      <c r="K6396">
        <f>F6396*H6396</f>
        <v>662.09</v>
      </c>
      <c r="L6396">
        <f>J6396-K6396</f>
        <v>76.960000000000036</v>
      </c>
      <c r="M6396" s="5">
        <f>L6396/J6396</f>
        <v>0.10413368513632369</v>
      </c>
      <c r="N6396" t="str">
        <f>IF(ISNA(VLOOKUP(A6396,'Returns Data'!A:A,1,0)),"No","Yes")</f>
        <v>No</v>
      </c>
      <c r="O6396" t="s">
        <v>10085</v>
      </c>
      <c r="P6396" t="str">
        <f>IFERROR(VLOOKUP(A6396,'Ratings Data'!A:C,3,0),"No Rating")</f>
        <v>No Rating</v>
      </c>
      <c r="Q6396" t="s">
        <v>10057</v>
      </c>
      <c r="R6396" s="5">
        <f t="shared" si="99"/>
        <v>-0.83602683741796346</v>
      </c>
    </row>
    <row r="6397" spans="1:18" x14ac:dyDescent="0.3">
      <c r="A6397" t="s">
        <v>2091</v>
      </c>
      <c r="B6397" s="2">
        <v>45737</v>
      </c>
      <c r="C6397" t="s">
        <v>10013</v>
      </c>
      <c r="D6397" t="s">
        <v>10030</v>
      </c>
      <c r="E6397" t="s">
        <v>10038</v>
      </c>
      <c r="F6397">
        <v>14</v>
      </c>
      <c r="G6397">
        <v>91.59</v>
      </c>
      <c r="H6397">
        <v>79.78</v>
      </c>
      <c r="I6397" t="s">
        <v>10040</v>
      </c>
      <c r="J6397">
        <f>F6397*G6397</f>
        <v>1282.26</v>
      </c>
      <c r="K6397">
        <f>F6397*H6397</f>
        <v>1116.92</v>
      </c>
      <c r="L6397">
        <f>J6397-K6397</f>
        <v>165.33999999999992</v>
      </c>
      <c r="M6397" s="5">
        <f>L6397/J6397</f>
        <v>0.1289442078829566</v>
      </c>
      <c r="N6397" t="str">
        <f>IF(ISNA(VLOOKUP(A6397,'Returns Data'!A:A,1,0)),"No","Yes")</f>
        <v>No</v>
      </c>
      <c r="O6397" t="s">
        <v>10085</v>
      </c>
      <c r="P6397" t="str">
        <f>IFERROR(VLOOKUP(A6397,'Ratings Data'!A:C,3,0),"No Rating")</f>
        <v>No Rating</v>
      </c>
      <c r="Q6397" t="s">
        <v>10057</v>
      </c>
      <c r="R6397" s="5">
        <f t="shared" si="99"/>
        <v>0.73501116297950053</v>
      </c>
    </row>
    <row r="6398" spans="1:18" x14ac:dyDescent="0.3">
      <c r="A6398" t="s">
        <v>2198</v>
      </c>
      <c r="B6398" s="2">
        <v>45737</v>
      </c>
      <c r="C6398" t="s">
        <v>10022</v>
      </c>
      <c r="D6398" t="s">
        <v>10033</v>
      </c>
      <c r="E6398" t="s">
        <v>10034</v>
      </c>
      <c r="F6398">
        <v>10</v>
      </c>
      <c r="G6398">
        <v>198.99</v>
      </c>
      <c r="H6398">
        <v>169.7</v>
      </c>
      <c r="I6398" t="s">
        <v>10040</v>
      </c>
      <c r="J6398">
        <f>F6398*G6398</f>
        <v>1989.9</v>
      </c>
      <c r="K6398">
        <f>F6398*H6398</f>
        <v>1697</v>
      </c>
      <c r="L6398">
        <f>J6398-K6398</f>
        <v>292.90000000000009</v>
      </c>
      <c r="M6398" s="5">
        <f>L6398/J6398</f>
        <v>0.14719332629780396</v>
      </c>
      <c r="N6398" t="str">
        <f>IF(ISNA(VLOOKUP(A6398,'Returns Data'!A:A,1,0)),"No","Yes")</f>
        <v>No</v>
      </c>
      <c r="O6398" t="s">
        <v>10085</v>
      </c>
      <c r="P6398" t="str">
        <f>IFERROR(VLOOKUP(A6398,'Ratings Data'!A:C,3,0),"No Rating")</f>
        <v>No Rating</v>
      </c>
      <c r="Q6398" t="s">
        <v>10057</v>
      </c>
      <c r="R6398" s="5">
        <f t="shared" si="99"/>
        <v>0.55186935566889717</v>
      </c>
    </row>
    <row r="6399" spans="1:18" x14ac:dyDescent="0.3">
      <c r="A6399" t="s">
        <v>2232</v>
      </c>
      <c r="B6399" s="2">
        <v>45737</v>
      </c>
      <c r="C6399" t="s">
        <v>10021</v>
      </c>
      <c r="D6399" t="s">
        <v>10031</v>
      </c>
      <c r="E6399" t="s">
        <v>10036</v>
      </c>
      <c r="F6399">
        <v>11</v>
      </c>
      <c r="G6399">
        <v>331.62</v>
      </c>
      <c r="H6399">
        <v>219.46</v>
      </c>
      <c r="I6399" t="s">
        <v>10040</v>
      </c>
      <c r="J6399">
        <f>F6399*G6399</f>
        <v>3647.82</v>
      </c>
      <c r="K6399">
        <f>F6399*H6399</f>
        <v>2414.06</v>
      </c>
      <c r="L6399">
        <f>J6399-K6399</f>
        <v>1233.7600000000002</v>
      </c>
      <c r="M6399" s="5">
        <f>L6399/J6399</f>
        <v>0.33821844279597135</v>
      </c>
      <c r="N6399" t="str">
        <f>IF(ISNA(VLOOKUP(A6399,'Returns Data'!A:A,1,0)),"No","Yes")</f>
        <v>No</v>
      </c>
      <c r="O6399" t="s">
        <v>10085</v>
      </c>
      <c r="P6399" t="str">
        <f>IFERROR(VLOOKUP(A6399,'Ratings Data'!A:C,3,0),"No Rating")</f>
        <v>No Rating</v>
      </c>
      <c r="Q6399" t="s">
        <v>10057</v>
      </c>
      <c r="R6399" s="5">
        <f t="shared" si="99"/>
        <v>0.83316749585406302</v>
      </c>
    </row>
    <row r="6400" spans="1:18" x14ac:dyDescent="0.3">
      <c r="A6400" t="s">
        <v>2390</v>
      </c>
      <c r="B6400" s="2">
        <v>45737</v>
      </c>
      <c r="C6400" t="s">
        <v>10022</v>
      </c>
      <c r="D6400" t="s">
        <v>10033</v>
      </c>
      <c r="E6400" t="s">
        <v>10036</v>
      </c>
      <c r="F6400">
        <v>17</v>
      </c>
      <c r="G6400">
        <v>183.34</v>
      </c>
      <c r="H6400">
        <v>139.34</v>
      </c>
      <c r="I6400" t="s">
        <v>10040</v>
      </c>
      <c r="J6400">
        <f>F6400*G6400</f>
        <v>3116.78</v>
      </c>
      <c r="K6400">
        <f>F6400*H6400</f>
        <v>2368.7800000000002</v>
      </c>
      <c r="L6400">
        <f>J6400-K6400</f>
        <v>748</v>
      </c>
      <c r="M6400" s="5">
        <f>L6400/J6400</f>
        <v>0.23999127304461654</v>
      </c>
      <c r="N6400" t="str">
        <f>IF(ISNA(VLOOKUP(A6400,'Returns Data'!A:A,1,0)),"No","Yes")</f>
        <v>No</v>
      </c>
      <c r="O6400" t="s">
        <v>10085</v>
      </c>
      <c r="P6400" t="str">
        <f>IFERROR(VLOOKUP(A6400,'Ratings Data'!A:C,3,0),"No Rating")</f>
        <v>No Rating</v>
      </c>
      <c r="Q6400" t="s">
        <v>10057</v>
      </c>
      <c r="R6400" s="5">
        <f t="shared" si="99"/>
        <v>-0.14557735853194509</v>
      </c>
    </row>
    <row r="6401" spans="1:18" x14ac:dyDescent="0.3">
      <c r="A6401" t="s">
        <v>2469</v>
      </c>
      <c r="B6401" s="2">
        <v>45737</v>
      </c>
      <c r="C6401" t="s">
        <v>10019</v>
      </c>
      <c r="D6401" t="s">
        <v>10031</v>
      </c>
      <c r="E6401" t="s">
        <v>10037</v>
      </c>
      <c r="F6401">
        <v>11</v>
      </c>
      <c r="G6401">
        <v>135.41</v>
      </c>
      <c r="H6401">
        <v>104.49</v>
      </c>
      <c r="I6401" t="s">
        <v>10039</v>
      </c>
      <c r="J6401">
        <f>F6401*G6401</f>
        <v>1489.51</v>
      </c>
      <c r="K6401">
        <f>F6401*H6401</f>
        <v>1149.3899999999999</v>
      </c>
      <c r="L6401">
        <f>J6401-K6401</f>
        <v>340.12000000000012</v>
      </c>
      <c r="M6401" s="5">
        <f>L6401/J6401</f>
        <v>0.22834354922088479</v>
      </c>
      <c r="N6401" t="str">
        <f>IF(ISNA(VLOOKUP(A6401,'Returns Data'!A:A,1,0)),"No","Yes")</f>
        <v>No</v>
      </c>
      <c r="O6401" t="s">
        <v>10085</v>
      </c>
      <c r="P6401" t="str">
        <f>IFERROR(VLOOKUP(A6401,'Ratings Data'!A:C,3,0),"No Rating")</f>
        <v>No Rating</v>
      </c>
      <c r="Q6401" t="s">
        <v>10057</v>
      </c>
      <c r="R6401" s="5">
        <f t="shared" si="99"/>
        <v>-0.52209973113277164</v>
      </c>
    </row>
    <row r="6402" spans="1:18" x14ac:dyDescent="0.3">
      <c r="A6402" t="s">
        <v>3065</v>
      </c>
      <c r="B6402" s="2">
        <v>45737</v>
      </c>
      <c r="C6402" t="s">
        <v>10017</v>
      </c>
      <c r="D6402" t="s">
        <v>10032</v>
      </c>
      <c r="E6402" t="s">
        <v>10034</v>
      </c>
      <c r="F6402">
        <v>4</v>
      </c>
      <c r="G6402">
        <v>384.53</v>
      </c>
      <c r="H6402">
        <v>342.31</v>
      </c>
      <c r="I6402" t="s">
        <v>10039</v>
      </c>
      <c r="J6402">
        <f>F6402*G6402</f>
        <v>1538.12</v>
      </c>
      <c r="K6402">
        <f>F6402*H6402</f>
        <v>1369.24</v>
      </c>
      <c r="L6402">
        <f>J6402-K6402</f>
        <v>168.87999999999988</v>
      </c>
      <c r="M6402" s="5">
        <f>L6402/J6402</f>
        <v>0.10979637479520446</v>
      </c>
      <c r="N6402" t="str">
        <f>IF(ISNA(VLOOKUP(A6402,'Returns Data'!A:A,1,0)),"No","Yes")</f>
        <v>No</v>
      </c>
      <c r="O6402" t="s">
        <v>10085</v>
      </c>
      <c r="P6402" t="str">
        <f>IFERROR(VLOOKUP(A6402,'Ratings Data'!A:C,3,0),"No Rating")</f>
        <v>No Rating</v>
      </c>
      <c r="Q6402" t="s">
        <v>10057</v>
      </c>
      <c r="R6402" s="5">
        <f t="shared" si="99"/>
        <v>3.2634893354190238E-2</v>
      </c>
    </row>
    <row r="6403" spans="1:18" x14ac:dyDescent="0.3">
      <c r="A6403" t="s">
        <v>3114</v>
      </c>
      <c r="B6403" s="2">
        <v>45737</v>
      </c>
      <c r="C6403" t="s">
        <v>10013</v>
      </c>
      <c r="D6403" t="s">
        <v>10030</v>
      </c>
      <c r="E6403" t="s">
        <v>10038</v>
      </c>
      <c r="F6403">
        <v>12</v>
      </c>
      <c r="G6403">
        <v>424.13</v>
      </c>
      <c r="H6403">
        <v>352.27</v>
      </c>
      <c r="I6403" t="s">
        <v>10040</v>
      </c>
      <c r="J6403">
        <f>F6403*G6403</f>
        <v>5089.5599999999995</v>
      </c>
      <c r="K6403">
        <f>F6403*H6403</f>
        <v>4227.24</v>
      </c>
      <c r="L6403">
        <f>J6403-K6403</f>
        <v>862.31999999999971</v>
      </c>
      <c r="M6403" s="5">
        <f>L6403/J6403</f>
        <v>0.16942918444816443</v>
      </c>
      <c r="N6403" t="str">
        <f>IF(ISNA(VLOOKUP(A6403,'Returns Data'!A:A,1,0)),"No","Yes")</f>
        <v>No</v>
      </c>
      <c r="O6403" t="s">
        <v>10085</v>
      </c>
      <c r="P6403" t="str">
        <f>IFERROR(VLOOKUP(A6403,'Ratings Data'!A:C,3,0),"No Rating")</f>
        <v>No Rating</v>
      </c>
      <c r="Q6403" t="s">
        <v>10057</v>
      </c>
      <c r="R6403" s="5">
        <f t="shared" si="99"/>
        <v>2.3089485865862223</v>
      </c>
    </row>
    <row r="6404" spans="1:18" x14ac:dyDescent="0.3">
      <c r="A6404" t="s">
        <v>3357</v>
      </c>
      <c r="B6404" s="2">
        <v>45737</v>
      </c>
      <c r="C6404" t="s">
        <v>10012</v>
      </c>
      <c r="D6404" t="s">
        <v>10030</v>
      </c>
      <c r="E6404" t="s">
        <v>10035</v>
      </c>
      <c r="F6404">
        <v>18</v>
      </c>
      <c r="G6404">
        <v>408.81</v>
      </c>
      <c r="H6404">
        <v>350.25</v>
      </c>
      <c r="I6404" t="s">
        <v>10039</v>
      </c>
      <c r="J6404">
        <f>F6404*G6404</f>
        <v>7358.58</v>
      </c>
      <c r="K6404">
        <f>F6404*H6404</f>
        <v>6304.5</v>
      </c>
      <c r="L6404">
        <f>J6404-K6404</f>
        <v>1054.08</v>
      </c>
      <c r="M6404" s="5">
        <f>L6404/J6404</f>
        <v>0.14324502825273353</v>
      </c>
      <c r="N6404" t="str">
        <f>IF(ISNA(VLOOKUP(A6404,'Returns Data'!A:A,1,0)),"No","Yes")</f>
        <v>No</v>
      </c>
      <c r="O6404" t="s">
        <v>10085</v>
      </c>
      <c r="P6404" t="str">
        <f>IFERROR(VLOOKUP(A6404,'Ratings Data'!A:C,3,0),"No Rating")</f>
        <v>No Rating</v>
      </c>
      <c r="Q6404" t="s">
        <v>10057</v>
      </c>
      <c r="R6404" s="5">
        <f t="shared" ref="R6404:R6467" si="100">(J6404-J6403)/J6403</f>
        <v>0.44581849904510423</v>
      </c>
    </row>
    <row r="6405" spans="1:18" x14ac:dyDescent="0.3">
      <c r="A6405" t="s">
        <v>3440</v>
      </c>
      <c r="B6405" s="2">
        <v>45737</v>
      </c>
      <c r="C6405" t="s">
        <v>10009</v>
      </c>
      <c r="D6405" t="s">
        <v>10029</v>
      </c>
      <c r="E6405" t="s">
        <v>10036</v>
      </c>
      <c r="F6405">
        <v>10</v>
      </c>
      <c r="G6405">
        <v>208.36</v>
      </c>
      <c r="H6405">
        <v>181.37</v>
      </c>
      <c r="I6405" t="s">
        <v>10040</v>
      </c>
      <c r="J6405">
        <f>F6405*G6405</f>
        <v>2083.6000000000004</v>
      </c>
      <c r="K6405">
        <f>F6405*H6405</f>
        <v>1813.7</v>
      </c>
      <c r="L6405">
        <f>J6405-K6405</f>
        <v>269.90000000000032</v>
      </c>
      <c r="M6405" s="5">
        <f>L6405/J6405</f>
        <v>0.12953541946630845</v>
      </c>
      <c r="N6405" t="str">
        <f>IF(ISNA(VLOOKUP(A6405,'Returns Data'!A:A,1,0)),"No","Yes")</f>
        <v>No</v>
      </c>
      <c r="O6405" t="s">
        <v>10085</v>
      </c>
      <c r="P6405" t="str">
        <f>IFERROR(VLOOKUP(A6405,'Ratings Data'!A:C,3,0),"No Rating")</f>
        <v>No Rating</v>
      </c>
      <c r="Q6405" t="s">
        <v>10057</v>
      </c>
      <c r="R6405" s="5">
        <f t="shared" si="100"/>
        <v>-0.71684754395549133</v>
      </c>
    </row>
    <row r="6406" spans="1:18" x14ac:dyDescent="0.3">
      <c r="A6406" t="s">
        <v>5651</v>
      </c>
      <c r="B6406" s="2">
        <v>45737</v>
      </c>
      <c r="C6406" t="s">
        <v>10024</v>
      </c>
      <c r="D6406" t="s">
        <v>10029</v>
      </c>
      <c r="E6406" t="s">
        <v>10038</v>
      </c>
      <c r="F6406">
        <v>8</v>
      </c>
      <c r="G6406">
        <v>11</v>
      </c>
      <c r="H6406">
        <v>7.72</v>
      </c>
      <c r="I6406" t="s">
        <v>10039</v>
      </c>
      <c r="J6406">
        <f>F6406*G6406</f>
        <v>88</v>
      </c>
      <c r="K6406">
        <f>F6406*H6406</f>
        <v>61.76</v>
      </c>
      <c r="L6406">
        <f>J6406-K6406</f>
        <v>26.240000000000002</v>
      </c>
      <c r="M6406" s="5">
        <f>L6406/J6406</f>
        <v>0.29818181818181821</v>
      </c>
      <c r="N6406" t="str">
        <f>IF(ISNA(VLOOKUP(A6406,'Returns Data'!A:A,1,0)),"No","Yes")</f>
        <v>No</v>
      </c>
      <c r="O6406" t="s">
        <v>10085</v>
      </c>
      <c r="P6406" t="str">
        <f>IFERROR(VLOOKUP(A6406,'Ratings Data'!A:C,3,0),"No Rating")</f>
        <v>No Rating</v>
      </c>
      <c r="Q6406" t="s">
        <v>10057</v>
      </c>
      <c r="R6406" s="5">
        <f t="shared" si="100"/>
        <v>-0.9577654060280284</v>
      </c>
    </row>
    <row r="6407" spans="1:18" x14ac:dyDescent="0.3">
      <c r="A6407" t="s">
        <v>6298</v>
      </c>
      <c r="B6407" s="2">
        <v>45737</v>
      </c>
      <c r="C6407" t="s">
        <v>10024</v>
      </c>
      <c r="D6407" t="s">
        <v>10029</v>
      </c>
      <c r="E6407" t="s">
        <v>10036</v>
      </c>
      <c r="F6407">
        <v>12</v>
      </c>
      <c r="G6407">
        <v>351.46</v>
      </c>
      <c r="H6407">
        <v>261.91000000000003</v>
      </c>
      <c r="I6407" t="s">
        <v>10039</v>
      </c>
      <c r="J6407">
        <f>F6407*G6407</f>
        <v>4217.5199999999995</v>
      </c>
      <c r="K6407">
        <f>F6407*H6407</f>
        <v>3142.92</v>
      </c>
      <c r="L6407">
        <f>J6407-K6407</f>
        <v>1074.5999999999995</v>
      </c>
      <c r="M6407" s="5">
        <f>L6407/J6407</f>
        <v>0.25479428668980814</v>
      </c>
      <c r="N6407" t="str">
        <f>IF(ISNA(VLOOKUP(A6407,'Returns Data'!A:A,1,0)),"No","Yes")</f>
        <v>No</v>
      </c>
      <c r="O6407" t="s">
        <v>10085</v>
      </c>
      <c r="P6407" t="str">
        <f>IFERROR(VLOOKUP(A6407,'Ratings Data'!A:C,3,0),"No Rating")</f>
        <v>No Rating</v>
      </c>
      <c r="Q6407" t="s">
        <v>10057</v>
      </c>
      <c r="R6407" s="5">
        <f t="shared" si="100"/>
        <v>46.926363636363632</v>
      </c>
    </row>
    <row r="6408" spans="1:18" x14ac:dyDescent="0.3">
      <c r="A6408" t="s">
        <v>7631</v>
      </c>
      <c r="B6408" s="2">
        <v>45737</v>
      </c>
      <c r="C6408" t="s">
        <v>10013</v>
      </c>
      <c r="D6408" t="s">
        <v>10030</v>
      </c>
      <c r="E6408" t="s">
        <v>10034</v>
      </c>
      <c r="F6408">
        <v>4</v>
      </c>
      <c r="G6408">
        <v>267.63</v>
      </c>
      <c r="H6408">
        <v>191.44</v>
      </c>
      <c r="I6408" t="s">
        <v>10040</v>
      </c>
      <c r="J6408">
        <f>F6408*G6408</f>
        <v>1070.52</v>
      </c>
      <c r="K6408">
        <f>F6408*H6408</f>
        <v>765.76</v>
      </c>
      <c r="L6408">
        <f>J6408-K6408</f>
        <v>304.76</v>
      </c>
      <c r="M6408" s="5">
        <f>L6408/J6408</f>
        <v>0.28468407876545976</v>
      </c>
      <c r="N6408" t="str">
        <f>IF(ISNA(VLOOKUP(A6408,'Returns Data'!A:A,1,0)),"No","Yes")</f>
        <v>No</v>
      </c>
      <c r="O6408" t="s">
        <v>10085</v>
      </c>
      <c r="P6408" t="str">
        <f>IFERROR(VLOOKUP(A6408,'Ratings Data'!A:C,3,0),"No Rating")</f>
        <v>No Rating</v>
      </c>
      <c r="Q6408" t="s">
        <v>10057</v>
      </c>
      <c r="R6408" s="5">
        <f t="shared" si="100"/>
        <v>-0.746173106470153</v>
      </c>
    </row>
    <row r="6409" spans="1:18" x14ac:dyDescent="0.3">
      <c r="A6409" t="s">
        <v>7693</v>
      </c>
      <c r="B6409" s="2">
        <v>45737</v>
      </c>
      <c r="C6409" t="s">
        <v>10009</v>
      </c>
      <c r="D6409" t="s">
        <v>10029</v>
      </c>
      <c r="E6409" t="s">
        <v>10035</v>
      </c>
      <c r="F6409">
        <v>20</v>
      </c>
      <c r="G6409">
        <v>372.72</v>
      </c>
      <c r="H6409">
        <v>329.84</v>
      </c>
      <c r="I6409" t="s">
        <v>10040</v>
      </c>
      <c r="J6409">
        <f>F6409*G6409</f>
        <v>7454.4000000000005</v>
      </c>
      <c r="K6409">
        <f>F6409*H6409</f>
        <v>6596.7999999999993</v>
      </c>
      <c r="L6409">
        <f>J6409-K6409</f>
        <v>857.60000000000127</v>
      </c>
      <c r="M6409" s="5">
        <f>L6409/J6409</f>
        <v>0.11504614724189756</v>
      </c>
      <c r="N6409" t="str">
        <f>IF(ISNA(VLOOKUP(A6409,'Returns Data'!A:A,1,0)),"No","Yes")</f>
        <v>No</v>
      </c>
      <c r="O6409" t="s">
        <v>10085</v>
      </c>
      <c r="P6409" t="str">
        <f>IFERROR(VLOOKUP(A6409,'Ratings Data'!A:C,3,0),"No Rating")</f>
        <v>No Rating</v>
      </c>
      <c r="Q6409" t="s">
        <v>10057</v>
      </c>
      <c r="R6409" s="5">
        <f t="shared" si="100"/>
        <v>5.9633449164891843</v>
      </c>
    </row>
    <row r="6410" spans="1:18" x14ac:dyDescent="0.3">
      <c r="A6410" t="s">
        <v>8842</v>
      </c>
      <c r="B6410" s="2">
        <v>45737</v>
      </c>
      <c r="C6410" t="s">
        <v>10010</v>
      </c>
      <c r="D6410" t="s">
        <v>10029</v>
      </c>
      <c r="E6410" t="s">
        <v>10037</v>
      </c>
      <c r="F6410">
        <v>6</v>
      </c>
      <c r="G6410">
        <v>175.37</v>
      </c>
      <c r="H6410">
        <v>144.01</v>
      </c>
      <c r="I6410" t="s">
        <v>10040</v>
      </c>
      <c r="J6410">
        <f>F6410*G6410</f>
        <v>1052.22</v>
      </c>
      <c r="K6410">
        <f>F6410*H6410</f>
        <v>864.06</v>
      </c>
      <c r="L6410">
        <f>J6410-K6410</f>
        <v>188.16000000000008</v>
      </c>
      <c r="M6410" s="5">
        <f>L6410/J6410</f>
        <v>0.17882191937047393</v>
      </c>
      <c r="N6410" t="str">
        <f>IF(ISNA(VLOOKUP(A6410,'Returns Data'!A:A,1,0)),"No","Yes")</f>
        <v>No</v>
      </c>
      <c r="O6410" t="s">
        <v>10085</v>
      </c>
      <c r="P6410" t="str">
        <f>IFERROR(VLOOKUP(A6410,'Ratings Data'!A:C,3,0),"No Rating")</f>
        <v>No Rating</v>
      </c>
      <c r="Q6410" t="s">
        <v>10057</v>
      </c>
      <c r="R6410" s="5">
        <f t="shared" si="100"/>
        <v>-0.85884578235672893</v>
      </c>
    </row>
    <row r="6411" spans="1:18" x14ac:dyDescent="0.3">
      <c r="A6411" t="s">
        <v>9097</v>
      </c>
      <c r="B6411" s="2">
        <v>45737</v>
      </c>
      <c r="C6411" t="s">
        <v>10019</v>
      </c>
      <c r="D6411" t="s">
        <v>10031</v>
      </c>
      <c r="E6411" t="s">
        <v>10038</v>
      </c>
      <c r="F6411">
        <v>20</v>
      </c>
      <c r="G6411">
        <v>147.97999999999999</v>
      </c>
      <c r="H6411">
        <v>115.92</v>
      </c>
      <c r="I6411" t="s">
        <v>10039</v>
      </c>
      <c r="J6411">
        <f>F6411*G6411</f>
        <v>2959.6</v>
      </c>
      <c r="K6411">
        <f>F6411*H6411</f>
        <v>2318.4</v>
      </c>
      <c r="L6411">
        <f>J6411-K6411</f>
        <v>641.19999999999982</v>
      </c>
      <c r="M6411" s="5">
        <f>L6411/J6411</f>
        <v>0.21665089877010402</v>
      </c>
      <c r="N6411" t="str">
        <f>IF(ISNA(VLOOKUP(A6411,'Returns Data'!A:A,1,0)),"No","Yes")</f>
        <v>No</v>
      </c>
      <c r="O6411" t="s">
        <v>10085</v>
      </c>
      <c r="P6411" t="str">
        <f>IFERROR(VLOOKUP(A6411,'Ratings Data'!A:C,3,0),"No Rating")</f>
        <v>No Rating</v>
      </c>
      <c r="Q6411" t="s">
        <v>10057</v>
      </c>
      <c r="R6411" s="5">
        <f t="shared" si="100"/>
        <v>1.8127197734314116</v>
      </c>
    </row>
    <row r="6412" spans="1:18" x14ac:dyDescent="0.3">
      <c r="A6412" t="s">
        <v>9307</v>
      </c>
      <c r="B6412" s="2">
        <v>45737</v>
      </c>
      <c r="C6412" t="s">
        <v>10010</v>
      </c>
      <c r="D6412" t="s">
        <v>10029</v>
      </c>
      <c r="E6412" t="s">
        <v>10038</v>
      </c>
      <c r="F6412">
        <v>1</v>
      </c>
      <c r="G6412">
        <v>92.73</v>
      </c>
      <c r="H6412">
        <v>58.14</v>
      </c>
      <c r="I6412" t="s">
        <v>10039</v>
      </c>
      <c r="J6412">
        <f>F6412*G6412</f>
        <v>92.73</v>
      </c>
      <c r="K6412">
        <f>F6412*H6412</f>
        <v>58.14</v>
      </c>
      <c r="L6412">
        <f>J6412-K6412</f>
        <v>34.590000000000003</v>
      </c>
      <c r="M6412" s="5">
        <f>L6412/J6412</f>
        <v>0.373018440634099</v>
      </c>
      <c r="N6412" t="str">
        <f>IF(ISNA(VLOOKUP(A6412,'Returns Data'!A:A,1,0)),"No","Yes")</f>
        <v>No</v>
      </c>
      <c r="O6412" t="s">
        <v>10085</v>
      </c>
      <c r="P6412" t="str">
        <f>IFERROR(VLOOKUP(A6412,'Ratings Data'!A:C,3,0),"No Rating")</f>
        <v>No Rating</v>
      </c>
      <c r="Q6412" t="s">
        <v>10057</v>
      </c>
      <c r="R6412" s="5">
        <f t="shared" si="100"/>
        <v>-0.96866806325179078</v>
      </c>
    </row>
    <row r="6413" spans="1:18" x14ac:dyDescent="0.3">
      <c r="A6413" t="s">
        <v>334</v>
      </c>
      <c r="B6413" s="2">
        <v>45738</v>
      </c>
      <c r="C6413" t="s">
        <v>10016</v>
      </c>
      <c r="D6413" t="s">
        <v>10032</v>
      </c>
      <c r="E6413" t="s">
        <v>10037</v>
      </c>
      <c r="F6413">
        <v>15</v>
      </c>
      <c r="G6413">
        <v>294.76</v>
      </c>
      <c r="H6413">
        <v>176.91</v>
      </c>
      <c r="I6413" t="s">
        <v>10039</v>
      </c>
      <c r="J6413">
        <f>F6413*G6413</f>
        <v>4421.3999999999996</v>
      </c>
      <c r="K6413">
        <f>F6413*H6413</f>
        <v>2653.65</v>
      </c>
      <c r="L6413">
        <f>J6413-K6413</f>
        <v>1767.7499999999995</v>
      </c>
      <c r="M6413" s="5">
        <f>L6413/J6413</f>
        <v>0.39981680010856285</v>
      </c>
      <c r="N6413" t="str">
        <f>IF(ISNA(VLOOKUP(A6413,'Returns Data'!A:A,1,0)),"No","Yes")</f>
        <v>No</v>
      </c>
      <c r="O6413" t="s">
        <v>10085</v>
      </c>
      <c r="P6413" t="str">
        <f>IFERROR(VLOOKUP(A6413,'Ratings Data'!A:C,3,0),"No Rating")</f>
        <v>No Rating</v>
      </c>
      <c r="Q6413" t="s">
        <v>10057</v>
      </c>
      <c r="R6413" s="5">
        <f t="shared" si="100"/>
        <v>46.680362342284049</v>
      </c>
    </row>
    <row r="6414" spans="1:18" x14ac:dyDescent="0.3">
      <c r="A6414" t="s">
        <v>1162</v>
      </c>
      <c r="B6414" s="2">
        <v>45738</v>
      </c>
      <c r="C6414" t="s">
        <v>10014</v>
      </c>
      <c r="D6414" t="s">
        <v>10030</v>
      </c>
      <c r="E6414" t="s">
        <v>10038</v>
      </c>
      <c r="F6414">
        <v>14</v>
      </c>
      <c r="G6414">
        <v>450.95</v>
      </c>
      <c r="H6414">
        <v>324.18</v>
      </c>
      <c r="I6414" t="s">
        <v>10040</v>
      </c>
      <c r="J6414">
        <f>F6414*G6414</f>
        <v>6313.3</v>
      </c>
      <c r="K6414">
        <f>F6414*H6414</f>
        <v>4538.5200000000004</v>
      </c>
      <c r="L6414">
        <f>J6414-K6414</f>
        <v>1774.7799999999997</v>
      </c>
      <c r="M6414" s="5">
        <f>L6414/J6414</f>
        <v>0.28111764053664479</v>
      </c>
      <c r="N6414" t="str">
        <f>IF(ISNA(VLOOKUP(A6414,'Returns Data'!A:A,1,0)),"No","Yes")</f>
        <v>No</v>
      </c>
      <c r="O6414" t="s">
        <v>10085</v>
      </c>
      <c r="P6414" t="str">
        <f>IFERROR(VLOOKUP(A6414,'Ratings Data'!A:C,3,0),"No Rating")</f>
        <v>No Rating</v>
      </c>
      <c r="Q6414" t="s">
        <v>10057</v>
      </c>
      <c r="R6414" s="5">
        <f t="shared" si="100"/>
        <v>0.42789614149364469</v>
      </c>
    </row>
    <row r="6415" spans="1:18" x14ac:dyDescent="0.3">
      <c r="A6415" t="s">
        <v>1688</v>
      </c>
      <c r="B6415" s="2">
        <v>45738</v>
      </c>
      <c r="C6415" t="s">
        <v>10028</v>
      </c>
      <c r="D6415" t="s">
        <v>10032</v>
      </c>
      <c r="E6415" t="s">
        <v>10034</v>
      </c>
      <c r="F6415">
        <v>17</v>
      </c>
      <c r="G6415">
        <v>81.430000000000007</v>
      </c>
      <c r="H6415">
        <v>58.95</v>
      </c>
      <c r="I6415" t="s">
        <v>10040</v>
      </c>
      <c r="J6415">
        <f>F6415*G6415</f>
        <v>1384.3100000000002</v>
      </c>
      <c r="K6415">
        <f>F6415*H6415</f>
        <v>1002.1500000000001</v>
      </c>
      <c r="L6415">
        <f>J6415-K6415</f>
        <v>382.16000000000008</v>
      </c>
      <c r="M6415" s="5">
        <f>L6415/J6415</f>
        <v>0.27606533218715462</v>
      </c>
      <c r="N6415" t="str">
        <f>IF(ISNA(VLOOKUP(A6415,'Returns Data'!A:A,1,0)),"No","Yes")</f>
        <v>No</v>
      </c>
      <c r="O6415" t="s">
        <v>10085</v>
      </c>
      <c r="P6415" t="str">
        <f>IFERROR(VLOOKUP(A6415,'Ratings Data'!A:C,3,0),"No Rating")</f>
        <v>No Rating</v>
      </c>
      <c r="Q6415" t="s">
        <v>10057</v>
      </c>
      <c r="R6415" s="5">
        <f t="shared" si="100"/>
        <v>-0.78073115486354194</v>
      </c>
    </row>
    <row r="6416" spans="1:18" x14ac:dyDescent="0.3">
      <c r="A6416" t="s">
        <v>1775</v>
      </c>
      <c r="B6416" s="2">
        <v>45738</v>
      </c>
      <c r="C6416" t="s">
        <v>10014</v>
      </c>
      <c r="D6416" t="s">
        <v>10030</v>
      </c>
      <c r="E6416" t="s">
        <v>10038</v>
      </c>
      <c r="F6416">
        <v>7</v>
      </c>
      <c r="G6416">
        <v>32.74</v>
      </c>
      <c r="H6416">
        <v>23.19</v>
      </c>
      <c r="I6416" t="s">
        <v>10039</v>
      </c>
      <c r="J6416">
        <f>F6416*G6416</f>
        <v>229.18</v>
      </c>
      <c r="K6416">
        <f>F6416*H6416</f>
        <v>162.33000000000001</v>
      </c>
      <c r="L6416">
        <f>J6416-K6416</f>
        <v>66.849999999999994</v>
      </c>
      <c r="M6416" s="5">
        <f>L6416/J6416</f>
        <v>0.29169211973121562</v>
      </c>
      <c r="N6416" t="str">
        <f>IF(ISNA(VLOOKUP(A6416,'Returns Data'!A:A,1,0)),"No","Yes")</f>
        <v>No</v>
      </c>
      <c r="O6416" t="s">
        <v>10085</v>
      </c>
      <c r="P6416" t="str">
        <f>IFERROR(VLOOKUP(A6416,'Ratings Data'!A:C,3,0),"No Rating")</f>
        <v>No Rating</v>
      </c>
      <c r="Q6416" t="s">
        <v>10057</v>
      </c>
      <c r="R6416" s="5">
        <f t="shared" si="100"/>
        <v>-0.83444459694721551</v>
      </c>
    </row>
    <row r="6417" spans="1:18" x14ac:dyDescent="0.3">
      <c r="A6417" t="s">
        <v>2126</v>
      </c>
      <c r="B6417" s="2">
        <v>45738</v>
      </c>
      <c r="C6417" t="s">
        <v>10010</v>
      </c>
      <c r="D6417" t="s">
        <v>10029</v>
      </c>
      <c r="E6417" t="s">
        <v>10038</v>
      </c>
      <c r="F6417">
        <v>16</v>
      </c>
      <c r="G6417">
        <v>17.760000000000002</v>
      </c>
      <c r="H6417">
        <v>11.35</v>
      </c>
      <c r="I6417" t="s">
        <v>10040</v>
      </c>
      <c r="J6417">
        <f>F6417*G6417</f>
        <v>284.16000000000003</v>
      </c>
      <c r="K6417">
        <f>F6417*H6417</f>
        <v>181.6</v>
      </c>
      <c r="L6417">
        <f>J6417-K6417</f>
        <v>102.56000000000003</v>
      </c>
      <c r="M6417" s="5">
        <f>L6417/J6417</f>
        <v>0.36092342342342348</v>
      </c>
      <c r="N6417" t="str">
        <f>IF(ISNA(VLOOKUP(A6417,'Returns Data'!A:A,1,0)),"No","Yes")</f>
        <v>No</v>
      </c>
      <c r="O6417" t="s">
        <v>10085</v>
      </c>
      <c r="P6417" t="str">
        <f>IFERROR(VLOOKUP(A6417,'Ratings Data'!A:C,3,0),"No Rating")</f>
        <v>No Rating</v>
      </c>
      <c r="Q6417" t="s">
        <v>10057</v>
      </c>
      <c r="R6417" s="5">
        <f t="shared" si="100"/>
        <v>0.23989876952613673</v>
      </c>
    </row>
    <row r="6418" spans="1:18" x14ac:dyDescent="0.3">
      <c r="A6418" t="s">
        <v>2908</v>
      </c>
      <c r="B6418" s="2">
        <v>45738</v>
      </c>
      <c r="C6418" t="s">
        <v>10015</v>
      </c>
      <c r="D6418" t="s">
        <v>10031</v>
      </c>
      <c r="E6418" t="s">
        <v>10034</v>
      </c>
      <c r="F6418">
        <v>9</v>
      </c>
      <c r="G6418">
        <v>371.17</v>
      </c>
      <c r="H6418">
        <v>281.29000000000002</v>
      </c>
      <c r="I6418" t="s">
        <v>10039</v>
      </c>
      <c r="J6418">
        <f>F6418*G6418</f>
        <v>3340.53</v>
      </c>
      <c r="K6418">
        <f>F6418*H6418</f>
        <v>2531.61</v>
      </c>
      <c r="L6418">
        <f>J6418-K6418</f>
        <v>808.92000000000007</v>
      </c>
      <c r="M6418" s="5">
        <f>L6418/J6418</f>
        <v>0.24215319126006951</v>
      </c>
      <c r="N6418" t="str">
        <f>IF(ISNA(VLOOKUP(A6418,'Returns Data'!A:A,1,0)),"No","Yes")</f>
        <v>No</v>
      </c>
      <c r="O6418" t="s">
        <v>10085</v>
      </c>
      <c r="P6418" t="str">
        <f>IFERROR(VLOOKUP(A6418,'Ratings Data'!A:C,3,0),"No Rating")</f>
        <v>No Rating</v>
      </c>
      <c r="Q6418" t="s">
        <v>10057</v>
      </c>
      <c r="R6418" s="5">
        <f t="shared" si="100"/>
        <v>10.755806587837839</v>
      </c>
    </row>
    <row r="6419" spans="1:18" x14ac:dyDescent="0.3">
      <c r="A6419" t="s">
        <v>3092</v>
      </c>
      <c r="B6419" s="2">
        <v>45738</v>
      </c>
      <c r="C6419" t="s">
        <v>10016</v>
      </c>
      <c r="D6419" t="s">
        <v>10032</v>
      </c>
      <c r="E6419" t="s">
        <v>10037</v>
      </c>
      <c r="F6419">
        <v>5</v>
      </c>
      <c r="G6419">
        <v>493.08</v>
      </c>
      <c r="H6419">
        <v>401.21</v>
      </c>
      <c r="I6419" t="s">
        <v>10040</v>
      </c>
      <c r="J6419">
        <f>F6419*G6419</f>
        <v>2465.4</v>
      </c>
      <c r="K6419">
        <f>F6419*H6419</f>
        <v>2006.05</v>
      </c>
      <c r="L6419">
        <f>J6419-K6419</f>
        <v>459.35000000000014</v>
      </c>
      <c r="M6419" s="5">
        <f>L6419/J6419</f>
        <v>0.18631865011762802</v>
      </c>
      <c r="N6419" t="str">
        <f>IF(ISNA(VLOOKUP(A6419,'Returns Data'!A:A,1,0)),"No","Yes")</f>
        <v>No</v>
      </c>
      <c r="O6419" t="s">
        <v>10085</v>
      </c>
      <c r="P6419">
        <f>IFERROR(VLOOKUP(A6419,'Ratings Data'!A:C,3,0),"No Rating")</f>
        <v>4</v>
      </c>
      <c r="Q6419" t="s">
        <v>10057</v>
      </c>
      <c r="R6419" s="5">
        <f t="shared" si="100"/>
        <v>-0.26197339943062931</v>
      </c>
    </row>
    <row r="6420" spans="1:18" x14ac:dyDescent="0.3">
      <c r="A6420" t="s">
        <v>3426</v>
      </c>
      <c r="B6420" s="2">
        <v>45738</v>
      </c>
      <c r="C6420" t="s">
        <v>10010</v>
      </c>
      <c r="D6420" t="s">
        <v>10029</v>
      </c>
      <c r="E6420" t="s">
        <v>10037</v>
      </c>
      <c r="F6420">
        <v>18</v>
      </c>
      <c r="G6420">
        <v>118.91</v>
      </c>
      <c r="H6420">
        <v>76.06</v>
      </c>
      <c r="I6420" t="s">
        <v>10039</v>
      </c>
      <c r="J6420">
        <f>F6420*G6420</f>
        <v>2140.38</v>
      </c>
      <c r="K6420">
        <f>F6420*H6420</f>
        <v>1369.08</v>
      </c>
      <c r="L6420">
        <f>J6420-K6420</f>
        <v>771.30000000000018</v>
      </c>
      <c r="M6420" s="5">
        <f>L6420/J6420</f>
        <v>0.36035657219746031</v>
      </c>
      <c r="N6420" t="str">
        <f>IF(ISNA(VLOOKUP(A6420,'Returns Data'!A:A,1,0)),"No","Yes")</f>
        <v>No</v>
      </c>
      <c r="O6420" t="s">
        <v>10085</v>
      </c>
      <c r="P6420" t="str">
        <f>IFERROR(VLOOKUP(A6420,'Ratings Data'!A:C,3,0),"No Rating")</f>
        <v>No Rating</v>
      </c>
      <c r="Q6420" t="s">
        <v>10057</v>
      </c>
      <c r="R6420" s="5">
        <f t="shared" si="100"/>
        <v>-0.13183256266731563</v>
      </c>
    </row>
    <row r="6421" spans="1:18" x14ac:dyDescent="0.3">
      <c r="A6421" t="s">
        <v>4025</v>
      </c>
      <c r="B6421" s="2">
        <v>45738</v>
      </c>
      <c r="C6421" t="s">
        <v>10026</v>
      </c>
      <c r="D6421" t="s">
        <v>10031</v>
      </c>
      <c r="E6421" t="s">
        <v>10034</v>
      </c>
      <c r="F6421">
        <v>16</v>
      </c>
      <c r="G6421">
        <v>155.72</v>
      </c>
      <c r="H6421">
        <v>127.99</v>
      </c>
      <c r="I6421" t="s">
        <v>10040</v>
      </c>
      <c r="J6421">
        <f>F6421*G6421</f>
        <v>2491.52</v>
      </c>
      <c r="K6421">
        <f>F6421*H6421</f>
        <v>2047.84</v>
      </c>
      <c r="L6421">
        <f>J6421-K6421</f>
        <v>443.68000000000006</v>
      </c>
      <c r="M6421" s="5">
        <f>L6421/J6421</f>
        <v>0.17807603390701263</v>
      </c>
      <c r="N6421" t="str">
        <f>IF(ISNA(VLOOKUP(A6421,'Returns Data'!A:A,1,0)),"No","Yes")</f>
        <v>No</v>
      </c>
      <c r="O6421" t="s">
        <v>10085</v>
      </c>
      <c r="P6421" t="str">
        <f>IFERROR(VLOOKUP(A6421,'Ratings Data'!A:C,3,0),"No Rating")</f>
        <v>No Rating</v>
      </c>
      <c r="Q6421" t="s">
        <v>10057</v>
      </c>
      <c r="R6421" s="5">
        <f t="shared" si="100"/>
        <v>0.16405498089124354</v>
      </c>
    </row>
    <row r="6422" spans="1:18" x14ac:dyDescent="0.3">
      <c r="A6422" t="s">
        <v>4352</v>
      </c>
      <c r="B6422" s="2">
        <v>45738</v>
      </c>
      <c r="C6422" t="s">
        <v>10010</v>
      </c>
      <c r="D6422" t="s">
        <v>10029</v>
      </c>
      <c r="E6422" t="s">
        <v>10034</v>
      </c>
      <c r="F6422">
        <v>3</v>
      </c>
      <c r="G6422">
        <v>383.39</v>
      </c>
      <c r="H6422">
        <v>234.86</v>
      </c>
      <c r="I6422" t="s">
        <v>10040</v>
      </c>
      <c r="J6422">
        <f>F6422*G6422</f>
        <v>1150.17</v>
      </c>
      <c r="K6422">
        <f>F6422*H6422</f>
        <v>704.58</v>
      </c>
      <c r="L6422">
        <f>J6422-K6422</f>
        <v>445.59000000000003</v>
      </c>
      <c r="M6422" s="5">
        <f>L6422/J6422</f>
        <v>0.38741229557369783</v>
      </c>
      <c r="N6422" t="str">
        <f>IF(ISNA(VLOOKUP(A6422,'Returns Data'!A:A,1,0)),"No","Yes")</f>
        <v>No</v>
      </c>
      <c r="O6422" t="s">
        <v>10085</v>
      </c>
      <c r="P6422" t="str">
        <f>IFERROR(VLOOKUP(A6422,'Ratings Data'!A:C,3,0),"No Rating")</f>
        <v>No Rating</v>
      </c>
      <c r="Q6422" t="s">
        <v>10057</v>
      </c>
      <c r="R6422" s="5">
        <f t="shared" si="100"/>
        <v>-0.53836613793989208</v>
      </c>
    </row>
    <row r="6423" spans="1:18" x14ac:dyDescent="0.3">
      <c r="A6423" t="s">
        <v>4358</v>
      </c>
      <c r="B6423" s="2">
        <v>45738</v>
      </c>
      <c r="C6423" t="s">
        <v>10014</v>
      </c>
      <c r="D6423" t="s">
        <v>10030</v>
      </c>
      <c r="E6423" t="s">
        <v>10038</v>
      </c>
      <c r="F6423">
        <v>6</v>
      </c>
      <c r="G6423">
        <v>133.63</v>
      </c>
      <c r="H6423">
        <v>115.5</v>
      </c>
      <c r="I6423" t="s">
        <v>10039</v>
      </c>
      <c r="J6423">
        <f>F6423*G6423</f>
        <v>801.78</v>
      </c>
      <c r="K6423">
        <f>F6423*H6423</f>
        <v>693</v>
      </c>
      <c r="L6423">
        <f>J6423-K6423</f>
        <v>108.77999999999997</v>
      </c>
      <c r="M6423" s="5">
        <f>L6423/J6423</f>
        <v>0.13567312729177577</v>
      </c>
      <c r="N6423" t="str">
        <f>IF(ISNA(VLOOKUP(A6423,'Returns Data'!A:A,1,0)),"No","Yes")</f>
        <v>No</v>
      </c>
      <c r="O6423" t="s">
        <v>10085</v>
      </c>
      <c r="P6423" t="str">
        <f>IFERROR(VLOOKUP(A6423,'Ratings Data'!A:C,3,0),"No Rating")</f>
        <v>No Rating</v>
      </c>
      <c r="Q6423" t="s">
        <v>10057</v>
      </c>
      <c r="R6423" s="5">
        <f t="shared" si="100"/>
        <v>-0.3029030491144788</v>
      </c>
    </row>
    <row r="6424" spans="1:18" x14ac:dyDescent="0.3">
      <c r="A6424" t="s">
        <v>5196</v>
      </c>
      <c r="B6424" s="2">
        <v>45738</v>
      </c>
      <c r="C6424" t="s">
        <v>10009</v>
      </c>
      <c r="D6424" t="s">
        <v>10029</v>
      </c>
      <c r="E6424" t="s">
        <v>10034</v>
      </c>
      <c r="F6424">
        <v>5</v>
      </c>
      <c r="G6424">
        <v>51.84</v>
      </c>
      <c r="H6424">
        <v>45.63</v>
      </c>
      <c r="I6424" t="s">
        <v>10040</v>
      </c>
      <c r="J6424">
        <f>F6424*G6424</f>
        <v>259.20000000000005</v>
      </c>
      <c r="K6424">
        <f>F6424*H6424</f>
        <v>228.15</v>
      </c>
      <c r="L6424">
        <f>J6424-K6424</f>
        <v>31.05000000000004</v>
      </c>
      <c r="M6424" s="5">
        <f>L6424/J6424</f>
        <v>0.1197916666666668</v>
      </c>
      <c r="N6424" t="str">
        <f>IF(ISNA(VLOOKUP(A6424,'Returns Data'!A:A,1,0)),"No","Yes")</f>
        <v>No</v>
      </c>
      <c r="O6424" t="s">
        <v>10085</v>
      </c>
      <c r="P6424" t="str">
        <f>IFERROR(VLOOKUP(A6424,'Ratings Data'!A:C,3,0),"No Rating")</f>
        <v>No Rating</v>
      </c>
      <c r="Q6424" t="s">
        <v>10057</v>
      </c>
      <c r="R6424" s="5">
        <f t="shared" si="100"/>
        <v>-0.67671929955848231</v>
      </c>
    </row>
    <row r="6425" spans="1:18" x14ac:dyDescent="0.3">
      <c r="A6425" t="s">
        <v>5277</v>
      </c>
      <c r="B6425" s="2">
        <v>45738</v>
      </c>
      <c r="C6425" t="s">
        <v>10023</v>
      </c>
      <c r="D6425" t="s">
        <v>10033</v>
      </c>
      <c r="E6425" t="s">
        <v>10037</v>
      </c>
      <c r="F6425">
        <v>11</v>
      </c>
      <c r="G6425">
        <v>371.94</v>
      </c>
      <c r="H6425">
        <v>255.71</v>
      </c>
      <c r="I6425" t="s">
        <v>10040</v>
      </c>
      <c r="J6425">
        <f>F6425*G6425</f>
        <v>4091.34</v>
      </c>
      <c r="K6425">
        <f>F6425*H6425</f>
        <v>2812.81</v>
      </c>
      <c r="L6425">
        <f>J6425-K6425</f>
        <v>1278.5300000000002</v>
      </c>
      <c r="M6425" s="5">
        <f>L6425/J6425</f>
        <v>0.31249663924288867</v>
      </c>
      <c r="N6425" t="str">
        <f>IF(ISNA(VLOOKUP(A6425,'Returns Data'!A:A,1,0)),"No","Yes")</f>
        <v>Yes</v>
      </c>
      <c r="O6425" t="str">
        <f>IFERROR(VLOOKUP(A6425,'Returns Data'!A:E,5,0),"No Returns")</f>
        <v>Damaged</v>
      </c>
      <c r="P6425" t="str">
        <f>IFERROR(VLOOKUP(A6425,'Ratings Data'!A:C,3,0),"No Rating")</f>
        <v>No Rating</v>
      </c>
      <c r="Q6425" t="s">
        <v>10057</v>
      </c>
      <c r="R6425" s="5">
        <f t="shared" si="100"/>
        <v>14.78449074074074</v>
      </c>
    </row>
    <row r="6426" spans="1:18" x14ac:dyDescent="0.3">
      <c r="A6426" t="s">
        <v>6053</v>
      </c>
      <c r="B6426" s="2">
        <v>45738</v>
      </c>
      <c r="C6426" t="s">
        <v>10016</v>
      </c>
      <c r="D6426" t="s">
        <v>10032</v>
      </c>
      <c r="E6426" t="s">
        <v>10034</v>
      </c>
      <c r="F6426">
        <v>14</v>
      </c>
      <c r="G6426">
        <v>24.94</v>
      </c>
      <c r="H6426">
        <v>20.27</v>
      </c>
      <c r="I6426" t="s">
        <v>10039</v>
      </c>
      <c r="J6426">
        <f>F6426*G6426</f>
        <v>349.16</v>
      </c>
      <c r="K6426">
        <f>F6426*H6426</f>
        <v>283.77999999999997</v>
      </c>
      <c r="L6426">
        <f>J6426-K6426</f>
        <v>65.380000000000052</v>
      </c>
      <c r="M6426" s="5">
        <f>L6426/J6426</f>
        <v>0.18724939855653583</v>
      </c>
      <c r="N6426" t="str">
        <f>IF(ISNA(VLOOKUP(A6426,'Returns Data'!A:A,1,0)),"No","Yes")</f>
        <v>No</v>
      </c>
      <c r="O6426" t="s">
        <v>10085</v>
      </c>
      <c r="P6426" t="str">
        <f>IFERROR(VLOOKUP(A6426,'Ratings Data'!A:C,3,0),"No Rating")</f>
        <v>No Rating</v>
      </c>
      <c r="Q6426" t="s">
        <v>10057</v>
      </c>
      <c r="R6426" s="5">
        <f t="shared" si="100"/>
        <v>-0.91465876705431481</v>
      </c>
    </row>
    <row r="6427" spans="1:18" x14ac:dyDescent="0.3">
      <c r="A6427" t="s">
        <v>6568</v>
      </c>
      <c r="B6427" s="2">
        <v>45738</v>
      </c>
      <c r="C6427" t="s">
        <v>10014</v>
      </c>
      <c r="D6427" t="s">
        <v>10030</v>
      </c>
      <c r="E6427" t="s">
        <v>10034</v>
      </c>
      <c r="F6427">
        <v>6</v>
      </c>
      <c r="G6427">
        <v>51.04</v>
      </c>
      <c r="H6427">
        <v>32.79</v>
      </c>
      <c r="I6427" t="s">
        <v>10039</v>
      </c>
      <c r="J6427">
        <f>F6427*G6427</f>
        <v>306.24</v>
      </c>
      <c r="K6427">
        <f>F6427*H6427</f>
        <v>196.74</v>
      </c>
      <c r="L6427">
        <f>J6427-K6427</f>
        <v>109.5</v>
      </c>
      <c r="M6427" s="5">
        <f>L6427/J6427</f>
        <v>0.35756269592476486</v>
      </c>
      <c r="N6427" t="str">
        <f>IF(ISNA(VLOOKUP(A6427,'Returns Data'!A:A,1,0)),"No","Yes")</f>
        <v>No</v>
      </c>
      <c r="O6427" t="s">
        <v>10085</v>
      </c>
      <c r="P6427">
        <f>IFERROR(VLOOKUP(A6427,'Ratings Data'!A:C,3,0),"No Rating")</f>
        <v>2</v>
      </c>
      <c r="Q6427" t="s">
        <v>10057</v>
      </c>
      <c r="R6427" s="5">
        <f t="shared" si="100"/>
        <v>-0.12292358803986715</v>
      </c>
    </row>
    <row r="6428" spans="1:18" x14ac:dyDescent="0.3">
      <c r="A6428" t="s">
        <v>6700</v>
      </c>
      <c r="B6428" s="2">
        <v>45738</v>
      </c>
      <c r="C6428" t="s">
        <v>10022</v>
      </c>
      <c r="D6428" t="s">
        <v>10033</v>
      </c>
      <c r="E6428" t="s">
        <v>10038</v>
      </c>
      <c r="F6428">
        <v>5</v>
      </c>
      <c r="G6428">
        <v>308.08999999999997</v>
      </c>
      <c r="H6428">
        <v>227.73</v>
      </c>
      <c r="I6428" t="s">
        <v>10039</v>
      </c>
      <c r="J6428">
        <f>F6428*G6428</f>
        <v>1540.4499999999998</v>
      </c>
      <c r="K6428">
        <f>F6428*H6428</f>
        <v>1138.6499999999999</v>
      </c>
      <c r="L6428">
        <f>J6428-K6428</f>
        <v>401.79999999999995</v>
      </c>
      <c r="M6428" s="5">
        <f>L6428/J6428</f>
        <v>0.26083287351098705</v>
      </c>
      <c r="N6428" t="str">
        <f>IF(ISNA(VLOOKUP(A6428,'Returns Data'!A:A,1,0)),"No","Yes")</f>
        <v>No</v>
      </c>
      <c r="O6428" t="s">
        <v>10085</v>
      </c>
      <c r="P6428" t="str">
        <f>IFERROR(VLOOKUP(A6428,'Ratings Data'!A:C,3,0),"No Rating")</f>
        <v>No Rating</v>
      </c>
      <c r="Q6428" t="s">
        <v>10057</v>
      </c>
      <c r="R6428" s="5">
        <f t="shared" si="100"/>
        <v>4.0302050679205843</v>
      </c>
    </row>
    <row r="6429" spans="1:18" x14ac:dyDescent="0.3">
      <c r="A6429" t="s">
        <v>6985</v>
      </c>
      <c r="B6429" s="2">
        <v>45738</v>
      </c>
      <c r="C6429" t="s">
        <v>10016</v>
      </c>
      <c r="D6429" t="s">
        <v>10032</v>
      </c>
      <c r="E6429" t="s">
        <v>10037</v>
      </c>
      <c r="F6429">
        <v>6</v>
      </c>
      <c r="G6429">
        <v>477.55</v>
      </c>
      <c r="H6429">
        <v>417.69</v>
      </c>
      <c r="I6429" t="s">
        <v>10039</v>
      </c>
      <c r="J6429">
        <f>F6429*G6429</f>
        <v>2865.3</v>
      </c>
      <c r="K6429">
        <f>F6429*H6429</f>
        <v>2506.14</v>
      </c>
      <c r="L6429">
        <f>J6429-K6429</f>
        <v>359.16000000000031</v>
      </c>
      <c r="M6429" s="5">
        <f>L6429/J6429</f>
        <v>0.12534813108575027</v>
      </c>
      <c r="N6429" t="str">
        <f>IF(ISNA(VLOOKUP(A6429,'Returns Data'!A:A,1,0)),"No","Yes")</f>
        <v>No</v>
      </c>
      <c r="O6429" t="s">
        <v>10085</v>
      </c>
      <c r="P6429" t="str">
        <f>IFERROR(VLOOKUP(A6429,'Ratings Data'!A:C,3,0),"No Rating")</f>
        <v>No Rating</v>
      </c>
      <c r="Q6429" t="s">
        <v>10057</v>
      </c>
      <c r="R6429" s="5">
        <f t="shared" si="100"/>
        <v>0.86004089714044629</v>
      </c>
    </row>
    <row r="6430" spans="1:18" x14ac:dyDescent="0.3">
      <c r="A6430" t="s">
        <v>7280</v>
      </c>
      <c r="B6430" s="2">
        <v>45738</v>
      </c>
      <c r="C6430" t="s">
        <v>10016</v>
      </c>
      <c r="D6430" t="s">
        <v>10032</v>
      </c>
      <c r="E6430" t="s">
        <v>10038</v>
      </c>
      <c r="F6430">
        <v>8</v>
      </c>
      <c r="G6430">
        <v>437.53</v>
      </c>
      <c r="H6430">
        <v>295.08</v>
      </c>
      <c r="I6430" t="s">
        <v>10039</v>
      </c>
      <c r="J6430">
        <f>F6430*G6430</f>
        <v>3500.24</v>
      </c>
      <c r="K6430">
        <f>F6430*H6430</f>
        <v>2360.64</v>
      </c>
      <c r="L6430">
        <f>J6430-K6430</f>
        <v>1139.5999999999999</v>
      </c>
      <c r="M6430" s="5">
        <f>L6430/J6430</f>
        <v>0.32557767467373666</v>
      </c>
      <c r="N6430" t="str">
        <f>IF(ISNA(VLOOKUP(A6430,'Returns Data'!A:A,1,0)),"No","Yes")</f>
        <v>No</v>
      </c>
      <c r="O6430" t="s">
        <v>10085</v>
      </c>
      <c r="P6430" t="str">
        <f>IFERROR(VLOOKUP(A6430,'Ratings Data'!A:C,3,0),"No Rating")</f>
        <v>No Rating</v>
      </c>
      <c r="Q6430" t="s">
        <v>10057</v>
      </c>
      <c r="R6430" s="5">
        <f t="shared" si="100"/>
        <v>0.22159634244232701</v>
      </c>
    </row>
    <row r="6431" spans="1:18" x14ac:dyDescent="0.3">
      <c r="A6431" t="s">
        <v>7377</v>
      </c>
      <c r="B6431" s="2">
        <v>45738</v>
      </c>
      <c r="C6431" t="s">
        <v>10028</v>
      </c>
      <c r="D6431" t="s">
        <v>10032</v>
      </c>
      <c r="E6431" t="s">
        <v>10036</v>
      </c>
      <c r="F6431">
        <v>10</v>
      </c>
      <c r="G6431">
        <v>113.08</v>
      </c>
      <c r="H6431">
        <v>89.14</v>
      </c>
      <c r="I6431" t="s">
        <v>10039</v>
      </c>
      <c r="J6431">
        <f>F6431*G6431</f>
        <v>1130.8</v>
      </c>
      <c r="K6431">
        <f>F6431*H6431</f>
        <v>891.4</v>
      </c>
      <c r="L6431">
        <f>J6431-K6431</f>
        <v>239.39999999999998</v>
      </c>
      <c r="M6431" s="5">
        <f>L6431/J6431</f>
        <v>0.21170852493809691</v>
      </c>
      <c r="N6431" t="str">
        <f>IF(ISNA(VLOOKUP(A6431,'Returns Data'!A:A,1,0)),"No","Yes")</f>
        <v>Yes</v>
      </c>
      <c r="O6431" t="str">
        <f>IFERROR(VLOOKUP(A6431,'Returns Data'!A:E,5,0),"No Returns")</f>
        <v>Damaged</v>
      </c>
      <c r="P6431" t="str">
        <f>IFERROR(VLOOKUP(A6431,'Ratings Data'!A:C,3,0),"No Rating")</f>
        <v>No Rating</v>
      </c>
      <c r="Q6431" t="s">
        <v>10057</v>
      </c>
      <c r="R6431" s="5">
        <f t="shared" si="100"/>
        <v>-0.67693643864420716</v>
      </c>
    </row>
    <row r="6432" spans="1:18" x14ac:dyDescent="0.3">
      <c r="A6432" t="s">
        <v>7820</v>
      </c>
      <c r="B6432" s="2">
        <v>45738</v>
      </c>
      <c r="C6432" t="s">
        <v>10016</v>
      </c>
      <c r="D6432" t="s">
        <v>10032</v>
      </c>
      <c r="E6432" t="s">
        <v>10034</v>
      </c>
      <c r="F6432">
        <v>8</v>
      </c>
      <c r="G6432">
        <v>272.61</v>
      </c>
      <c r="H6432">
        <v>209.13</v>
      </c>
      <c r="I6432" t="s">
        <v>10039</v>
      </c>
      <c r="J6432">
        <f>F6432*G6432</f>
        <v>2180.88</v>
      </c>
      <c r="K6432">
        <f>F6432*H6432</f>
        <v>1673.04</v>
      </c>
      <c r="L6432">
        <f>J6432-K6432</f>
        <v>507.84000000000015</v>
      </c>
      <c r="M6432" s="5">
        <f>L6432/J6432</f>
        <v>0.23286012985583807</v>
      </c>
      <c r="N6432" t="str">
        <f>IF(ISNA(VLOOKUP(A6432,'Returns Data'!A:A,1,0)),"No","Yes")</f>
        <v>No</v>
      </c>
      <c r="O6432" t="s">
        <v>10085</v>
      </c>
      <c r="P6432">
        <f>IFERROR(VLOOKUP(A6432,'Ratings Data'!A:C,3,0),"No Rating")</f>
        <v>3</v>
      </c>
      <c r="Q6432" t="s">
        <v>10057</v>
      </c>
      <c r="R6432" s="5">
        <f t="shared" si="100"/>
        <v>0.92861690838344557</v>
      </c>
    </row>
    <row r="6433" spans="1:18" x14ac:dyDescent="0.3">
      <c r="A6433" t="s">
        <v>8011</v>
      </c>
      <c r="B6433" s="2">
        <v>45738</v>
      </c>
      <c r="C6433" t="s">
        <v>10017</v>
      </c>
      <c r="D6433" t="s">
        <v>10032</v>
      </c>
      <c r="E6433" t="s">
        <v>10035</v>
      </c>
      <c r="F6433">
        <v>9</v>
      </c>
      <c r="G6433">
        <v>97.09</v>
      </c>
      <c r="H6433">
        <v>75.09</v>
      </c>
      <c r="I6433" t="s">
        <v>10039</v>
      </c>
      <c r="J6433">
        <f>F6433*G6433</f>
        <v>873.81000000000006</v>
      </c>
      <c r="K6433">
        <f>F6433*H6433</f>
        <v>675.81000000000006</v>
      </c>
      <c r="L6433">
        <f>J6433-K6433</f>
        <v>198</v>
      </c>
      <c r="M6433" s="5">
        <f>L6433/J6433</f>
        <v>0.22659388196518693</v>
      </c>
      <c r="N6433" t="str">
        <f>IF(ISNA(VLOOKUP(A6433,'Returns Data'!A:A,1,0)),"No","Yes")</f>
        <v>No</v>
      </c>
      <c r="O6433" t="s">
        <v>10085</v>
      </c>
      <c r="P6433" t="str">
        <f>IFERROR(VLOOKUP(A6433,'Ratings Data'!A:C,3,0),"No Rating")</f>
        <v>No Rating</v>
      </c>
      <c r="Q6433" t="s">
        <v>10057</v>
      </c>
      <c r="R6433" s="5">
        <f t="shared" si="100"/>
        <v>-0.59933146252888747</v>
      </c>
    </row>
    <row r="6434" spans="1:18" x14ac:dyDescent="0.3">
      <c r="A6434" t="s">
        <v>8586</v>
      </c>
      <c r="B6434" s="2">
        <v>45738</v>
      </c>
      <c r="C6434" t="s">
        <v>10021</v>
      </c>
      <c r="D6434" t="s">
        <v>10031</v>
      </c>
      <c r="E6434" t="s">
        <v>10034</v>
      </c>
      <c r="F6434">
        <v>12</v>
      </c>
      <c r="G6434">
        <v>48.86</v>
      </c>
      <c r="H6434">
        <v>32.25</v>
      </c>
      <c r="I6434" t="s">
        <v>10040</v>
      </c>
      <c r="J6434">
        <f>F6434*G6434</f>
        <v>586.31999999999994</v>
      </c>
      <c r="K6434">
        <f>F6434*H6434</f>
        <v>387</v>
      </c>
      <c r="L6434">
        <f>J6434-K6434</f>
        <v>199.31999999999994</v>
      </c>
      <c r="M6434" s="5">
        <f>L6434/J6434</f>
        <v>0.33995088006549318</v>
      </c>
      <c r="N6434" t="str">
        <f>IF(ISNA(VLOOKUP(A6434,'Returns Data'!A:A,1,0)),"No","Yes")</f>
        <v>No</v>
      </c>
      <c r="O6434" t="s">
        <v>10085</v>
      </c>
      <c r="P6434" t="str">
        <f>IFERROR(VLOOKUP(A6434,'Ratings Data'!A:C,3,0),"No Rating")</f>
        <v>No Rating</v>
      </c>
      <c r="Q6434" t="s">
        <v>10057</v>
      </c>
      <c r="R6434" s="5">
        <f t="shared" si="100"/>
        <v>-0.32900745013217986</v>
      </c>
    </row>
    <row r="6435" spans="1:18" x14ac:dyDescent="0.3">
      <c r="A6435" t="s">
        <v>9027</v>
      </c>
      <c r="B6435" s="2">
        <v>45738</v>
      </c>
      <c r="C6435" t="s">
        <v>10012</v>
      </c>
      <c r="D6435" t="s">
        <v>10030</v>
      </c>
      <c r="E6435" t="s">
        <v>10035</v>
      </c>
      <c r="F6435">
        <v>17</v>
      </c>
      <c r="G6435">
        <v>40.96</v>
      </c>
      <c r="H6435">
        <v>30.74</v>
      </c>
      <c r="I6435" t="s">
        <v>10040</v>
      </c>
      <c r="J6435">
        <f>F6435*G6435</f>
        <v>696.32</v>
      </c>
      <c r="K6435">
        <f>F6435*H6435</f>
        <v>522.57999999999993</v>
      </c>
      <c r="L6435">
        <f>J6435-K6435</f>
        <v>173.74000000000012</v>
      </c>
      <c r="M6435" s="5">
        <f>L6435/J6435</f>
        <v>0.24951171875000017</v>
      </c>
      <c r="N6435" t="str">
        <f>IF(ISNA(VLOOKUP(A6435,'Returns Data'!A:A,1,0)),"No","Yes")</f>
        <v>No</v>
      </c>
      <c r="O6435" t="s">
        <v>10085</v>
      </c>
      <c r="P6435" t="str">
        <f>IFERROR(VLOOKUP(A6435,'Ratings Data'!A:C,3,0),"No Rating")</f>
        <v>No Rating</v>
      </c>
      <c r="Q6435" t="s">
        <v>10057</v>
      </c>
      <c r="R6435" s="5">
        <f t="shared" si="100"/>
        <v>0.18761086096329671</v>
      </c>
    </row>
    <row r="6436" spans="1:18" x14ac:dyDescent="0.3">
      <c r="A6436" t="s">
        <v>9392</v>
      </c>
      <c r="B6436" s="2">
        <v>45738</v>
      </c>
      <c r="C6436" t="s">
        <v>10017</v>
      </c>
      <c r="D6436" t="s">
        <v>10032</v>
      </c>
      <c r="E6436" t="s">
        <v>10037</v>
      </c>
      <c r="F6436">
        <v>1</v>
      </c>
      <c r="G6436">
        <v>303.66000000000003</v>
      </c>
      <c r="H6436">
        <v>243.43</v>
      </c>
      <c r="I6436" t="s">
        <v>10040</v>
      </c>
      <c r="J6436">
        <f>F6436*G6436</f>
        <v>303.66000000000003</v>
      </c>
      <c r="K6436">
        <f>F6436*H6436</f>
        <v>243.43</v>
      </c>
      <c r="L6436">
        <f>J6436-K6436</f>
        <v>60.230000000000018</v>
      </c>
      <c r="M6436" s="5">
        <f>L6436/J6436</f>
        <v>0.1983468352762959</v>
      </c>
      <c r="N6436" t="str">
        <f>IF(ISNA(VLOOKUP(A6436,'Returns Data'!A:A,1,0)),"No","Yes")</f>
        <v>No</v>
      </c>
      <c r="O6436" t="s">
        <v>10085</v>
      </c>
      <c r="P6436" t="str">
        <f>IFERROR(VLOOKUP(A6436,'Ratings Data'!A:C,3,0),"No Rating")</f>
        <v>No Rating</v>
      </c>
      <c r="Q6436" t="s">
        <v>10057</v>
      </c>
      <c r="R6436" s="5">
        <f t="shared" si="100"/>
        <v>-0.56390739889705876</v>
      </c>
    </row>
    <row r="6437" spans="1:18" x14ac:dyDescent="0.3">
      <c r="A6437" t="s">
        <v>9557</v>
      </c>
      <c r="B6437" s="2">
        <v>45738</v>
      </c>
      <c r="C6437" t="s">
        <v>10023</v>
      </c>
      <c r="D6437" t="s">
        <v>10033</v>
      </c>
      <c r="E6437" t="s">
        <v>10035</v>
      </c>
      <c r="F6437">
        <v>15</v>
      </c>
      <c r="G6437">
        <v>360.53</v>
      </c>
      <c r="H6437">
        <v>303.67</v>
      </c>
      <c r="I6437" t="s">
        <v>10040</v>
      </c>
      <c r="J6437">
        <f>F6437*G6437</f>
        <v>5407.95</v>
      </c>
      <c r="K6437">
        <f>F6437*H6437</f>
        <v>4555.05</v>
      </c>
      <c r="L6437">
        <f>J6437-K6437</f>
        <v>852.89999999999964</v>
      </c>
      <c r="M6437" s="5">
        <f>L6437/J6437</f>
        <v>0.15771225695503835</v>
      </c>
      <c r="N6437" t="str">
        <f>IF(ISNA(VLOOKUP(A6437,'Returns Data'!A:A,1,0)),"No","Yes")</f>
        <v>No</v>
      </c>
      <c r="O6437" t="s">
        <v>10085</v>
      </c>
      <c r="P6437" t="str">
        <f>IFERROR(VLOOKUP(A6437,'Ratings Data'!A:C,3,0),"No Rating")</f>
        <v>No Rating</v>
      </c>
      <c r="Q6437" t="s">
        <v>10057</v>
      </c>
      <c r="R6437" s="5">
        <f t="shared" si="100"/>
        <v>16.809227425409997</v>
      </c>
    </row>
    <row r="6438" spans="1:18" x14ac:dyDescent="0.3">
      <c r="A6438" t="s">
        <v>9739</v>
      </c>
      <c r="B6438" s="2">
        <v>45738</v>
      </c>
      <c r="C6438" t="s">
        <v>10010</v>
      </c>
      <c r="D6438" t="s">
        <v>10029</v>
      </c>
      <c r="E6438" t="s">
        <v>10034</v>
      </c>
      <c r="F6438">
        <v>14</v>
      </c>
      <c r="G6438">
        <v>285.29000000000002</v>
      </c>
      <c r="H6438">
        <v>208.16</v>
      </c>
      <c r="I6438" t="s">
        <v>10039</v>
      </c>
      <c r="J6438">
        <f>F6438*G6438</f>
        <v>3994.0600000000004</v>
      </c>
      <c r="K6438">
        <f>F6438*H6438</f>
        <v>2914.24</v>
      </c>
      <c r="L6438">
        <f>J6438-K6438</f>
        <v>1079.8200000000006</v>
      </c>
      <c r="M6438" s="5">
        <f>L6438/J6438</f>
        <v>0.27035647937186735</v>
      </c>
      <c r="N6438" t="str">
        <f>IF(ISNA(VLOOKUP(A6438,'Returns Data'!A:A,1,0)),"No","Yes")</f>
        <v>No</v>
      </c>
      <c r="O6438" t="s">
        <v>10085</v>
      </c>
      <c r="P6438" t="str">
        <f>IFERROR(VLOOKUP(A6438,'Ratings Data'!A:C,3,0),"No Rating")</f>
        <v>No Rating</v>
      </c>
      <c r="Q6438" t="s">
        <v>10057</v>
      </c>
      <c r="R6438" s="5">
        <f t="shared" si="100"/>
        <v>-0.26144657402527749</v>
      </c>
    </row>
    <row r="6439" spans="1:18" x14ac:dyDescent="0.3">
      <c r="A6439" t="s">
        <v>487</v>
      </c>
      <c r="B6439" s="2">
        <v>45739</v>
      </c>
      <c r="C6439" t="s">
        <v>10014</v>
      </c>
      <c r="D6439" t="s">
        <v>10030</v>
      </c>
      <c r="E6439" t="s">
        <v>10036</v>
      </c>
      <c r="F6439">
        <v>15</v>
      </c>
      <c r="G6439">
        <v>72.37</v>
      </c>
      <c r="H6439">
        <v>64.22</v>
      </c>
      <c r="I6439" t="s">
        <v>10039</v>
      </c>
      <c r="J6439">
        <f>F6439*G6439</f>
        <v>1085.5500000000002</v>
      </c>
      <c r="K6439">
        <f>F6439*H6439</f>
        <v>963.3</v>
      </c>
      <c r="L6439">
        <f>J6439-K6439</f>
        <v>122.25000000000023</v>
      </c>
      <c r="M6439" s="5">
        <f>L6439/J6439</f>
        <v>0.11261572474782387</v>
      </c>
      <c r="N6439" t="str">
        <f>IF(ISNA(VLOOKUP(A6439,'Returns Data'!A:A,1,0)),"No","Yes")</f>
        <v>No</v>
      </c>
      <c r="O6439" t="s">
        <v>10085</v>
      </c>
      <c r="P6439" t="str">
        <f>IFERROR(VLOOKUP(A6439,'Ratings Data'!A:C,3,0),"No Rating")</f>
        <v>No Rating</v>
      </c>
      <c r="Q6439" t="s">
        <v>10057</v>
      </c>
      <c r="R6439" s="5">
        <f t="shared" si="100"/>
        <v>-0.7282088902019499</v>
      </c>
    </row>
    <row r="6440" spans="1:18" x14ac:dyDescent="0.3">
      <c r="A6440" t="s">
        <v>582</v>
      </c>
      <c r="B6440" s="2">
        <v>45739</v>
      </c>
      <c r="C6440" t="s">
        <v>10026</v>
      </c>
      <c r="D6440" t="s">
        <v>10031</v>
      </c>
      <c r="E6440" t="s">
        <v>10035</v>
      </c>
      <c r="F6440">
        <v>18</v>
      </c>
      <c r="G6440">
        <v>241.54</v>
      </c>
      <c r="H6440">
        <v>210.9</v>
      </c>
      <c r="I6440" t="s">
        <v>10040</v>
      </c>
      <c r="J6440">
        <f>F6440*G6440</f>
        <v>4347.72</v>
      </c>
      <c r="K6440">
        <f>F6440*H6440</f>
        <v>3796.2000000000003</v>
      </c>
      <c r="L6440">
        <f>J6440-K6440</f>
        <v>551.52</v>
      </c>
      <c r="M6440" s="5">
        <f>L6440/J6440</f>
        <v>0.12685269520576301</v>
      </c>
      <c r="N6440" t="str">
        <f>IF(ISNA(VLOOKUP(A6440,'Returns Data'!A:A,1,0)),"No","Yes")</f>
        <v>No</v>
      </c>
      <c r="O6440" t="s">
        <v>10085</v>
      </c>
      <c r="P6440" t="str">
        <f>IFERROR(VLOOKUP(A6440,'Ratings Data'!A:C,3,0),"No Rating")</f>
        <v>No Rating</v>
      </c>
      <c r="Q6440" t="s">
        <v>10057</v>
      </c>
      <c r="R6440" s="5">
        <f t="shared" si="100"/>
        <v>3.0050849799640731</v>
      </c>
    </row>
    <row r="6441" spans="1:18" x14ac:dyDescent="0.3">
      <c r="A6441" t="s">
        <v>930</v>
      </c>
      <c r="B6441" s="2">
        <v>45739</v>
      </c>
      <c r="C6441" t="s">
        <v>10011</v>
      </c>
      <c r="D6441" t="s">
        <v>10029</v>
      </c>
      <c r="E6441" t="s">
        <v>10035</v>
      </c>
      <c r="F6441">
        <v>17</v>
      </c>
      <c r="G6441">
        <v>102.02</v>
      </c>
      <c r="H6441">
        <v>87.2</v>
      </c>
      <c r="I6441" t="s">
        <v>10039</v>
      </c>
      <c r="J6441">
        <f>F6441*G6441</f>
        <v>1734.34</v>
      </c>
      <c r="K6441">
        <f>F6441*H6441</f>
        <v>1482.4</v>
      </c>
      <c r="L6441">
        <f>J6441-K6441</f>
        <v>251.93999999999983</v>
      </c>
      <c r="M6441" s="5">
        <f>L6441/J6441</f>
        <v>0.14526563418937455</v>
      </c>
      <c r="N6441" t="str">
        <f>IF(ISNA(VLOOKUP(A6441,'Returns Data'!A:A,1,0)),"No","Yes")</f>
        <v>No</v>
      </c>
      <c r="O6441" t="s">
        <v>10085</v>
      </c>
      <c r="P6441" t="str">
        <f>IFERROR(VLOOKUP(A6441,'Ratings Data'!A:C,3,0),"No Rating")</f>
        <v>No Rating</v>
      </c>
      <c r="Q6441" t="s">
        <v>10057</v>
      </c>
      <c r="R6441" s="5">
        <f t="shared" si="100"/>
        <v>-0.60109206664642612</v>
      </c>
    </row>
    <row r="6442" spans="1:18" x14ac:dyDescent="0.3">
      <c r="A6442" t="s">
        <v>940</v>
      </c>
      <c r="B6442" s="2">
        <v>45739</v>
      </c>
      <c r="C6442" t="s">
        <v>10017</v>
      </c>
      <c r="D6442" t="s">
        <v>10032</v>
      </c>
      <c r="E6442" t="s">
        <v>10037</v>
      </c>
      <c r="F6442">
        <v>10</v>
      </c>
      <c r="G6442">
        <v>474.77</v>
      </c>
      <c r="H6442">
        <v>318.58</v>
      </c>
      <c r="I6442" t="s">
        <v>10040</v>
      </c>
      <c r="J6442">
        <f>F6442*G6442</f>
        <v>4747.7</v>
      </c>
      <c r="K6442">
        <f>F6442*H6442</f>
        <v>3185.7999999999997</v>
      </c>
      <c r="L6442">
        <f>J6442-K6442</f>
        <v>1561.9</v>
      </c>
      <c r="M6442" s="5">
        <f>L6442/J6442</f>
        <v>0.32898034837921525</v>
      </c>
      <c r="N6442" t="str">
        <f>IF(ISNA(VLOOKUP(A6442,'Returns Data'!A:A,1,0)),"No","Yes")</f>
        <v>No</v>
      </c>
      <c r="O6442" t="s">
        <v>10085</v>
      </c>
      <c r="P6442" t="str">
        <f>IFERROR(VLOOKUP(A6442,'Ratings Data'!A:C,3,0),"No Rating")</f>
        <v>No Rating</v>
      </c>
      <c r="Q6442" t="s">
        <v>10057</v>
      </c>
      <c r="R6442" s="5">
        <f t="shared" si="100"/>
        <v>1.7374678552071681</v>
      </c>
    </row>
    <row r="6443" spans="1:18" x14ac:dyDescent="0.3">
      <c r="A6443" t="s">
        <v>958</v>
      </c>
      <c r="B6443" s="2">
        <v>45739</v>
      </c>
      <c r="C6443" t="s">
        <v>10027</v>
      </c>
      <c r="D6443" t="s">
        <v>10032</v>
      </c>
      <c r="E6443" t="s">
        <v>10034</v>
      </c>
      <c r="F6443">
        <v>4</v>
      </c>
      <c r="G6443">
        <v>46.36</v>
      </c>
      <c r="H6443">
        <v>33.869999999999997</v>
      </c>
      <c r="I6443" t="s">
        <v>10040</v>
      </c>
      <c r="J6443">
        <f>F6443*G6443</f>
        <v>185.44</v>
      </c>
      <c r="K6443">
        <f>F6443*H6443</f>
        <v>135.47999999999999</v>
      </c>
      <c r="L6443">
        <f>J6443-K6443</f>
        <v>49.960000000000008</v>
      </c>
      <c r="M6443" s="5">
        <f>L6443/J6443</f>
        <v>0.26941328731665232</v>
      </c>
      <c r="N6443" t="str">
        <f>IF(ISNA(VLOOKUP(A6443,'Returns Data'!A:A,1,0)),"No","Yes")</f>
        <v>Yes</v>
      </c>
      <c r="O6443" t="str">
        <f>IFERROR(VLOOKUP(A6443,'Returns Data'!A:E,5,0),"No Returns")</f>
        <v>Wrong Product</v>
      </c>
      <c r="P6443" t="str">
        <f>IFERROR(VLOOKUP(A6443,'Ratings Data'!A:C,3,0),"No Rating")</f>
        <v>No Rating</v>
      </c>
      <c r="Q6443" t="s">
        <v>10057</v>
      </c>
      <c r="R6443" s="5">
        <f t="shared" si="100"/>
        <v>-0.96094108726330651</v>
      </c>
    </row>
    <row r="6444" spans="1:18" x14ac:dyDescent="0.3">
      <c r="A6444" t="s">
        <v>1235</v>
      </c>
      <c r="B6444" s="2">
        <v>45739</v>
      </c>
      <c r="C6444" t="s">
        <v>10009</v>
      </c>
      <c r="D6444" t="s">
        <v>10029</v>
      </c>
      <c r="E6444" t="s">
        <v>10034</v>
      </c>
      <c r="F6444">
        <v>13</v>
      </c>
      <c r="G6444">
        <v>91.35</v>
      </c>
      <c r="H6444">
        <v>65.03</v>
      </c>
      <c r="I6444" t="s">
        <v>10039</v>
      </c>
      <c r="J6444">
        <f>F6444*G6444</f>
        <v>1187.55</v>
      </c>
      <c r="K6444">
        <f>F6444*H6444</f>
        <v>845.39</v>
      </c>
      <c r="L6444">
        <f>J6444-K6444</f>
        <v>342.15999999999997</v>
      </c>
      <c r="M6444" s="5">
        <f>L6444/J6444</f>
        <v>0.28812260536398465</v>
      </c>
      <c r="N6444" t="str">
        <f>IF(ISNA(VLOOKUP(A6444,'Returns Data'!A:A,1,0)),"No","Yes")</f>
        <v>No</v>
      </c>
      <c r="O6444" t="s">
        <v>10085</v>
      </c>
      <c r="P6444" t="str">
        <f>IFERROR(VLOOKUP(A6444,'Ratings Data'!A:C,3,0),"No Rating")</f>
        <v>No Rating</v>
      </c>
      <c r="Q6444" t="s">
        <v>10057</v>
      </c>
      <c r="R6444" s="5">
        <f t="shared" si="100"/>
        <v>5.4039581535806729</v>
      </c>
    </row>
    <row r="6445" spans="1:18" x14ac:dyDescent="0.3">
      <c r="A6445" t="s">
        <v>1865</v>
      </c>
      <c r="B6445" s="2">
        <v>45739</v>
      </c>
      <c r="C6445" t="s">
        <v>10021</v>
      </c>
      <c r="D6445" t="s">
        <v>10031</v>
      </c>
      <c r="E6445" t="s">
        <v>10037</v>
      </c>
      <c r="F6445">
        <v>19</v>
      </c>
      <c r="G6445">
        <v>280.64</v>
      </c>
      <c r="H6445">
        <v>227.61</v>
      </c>
      <c r="I6445" t="s">
        <v>10040</v>
      </c>
      <c r="J6445">
        <f>F6445*G6445</f>
        <v>5332.16</v>
      </c>
      <c r="K6445">
        <f>F6445*H6445</f>
        <v>4324.59</v>
      </c>
      <c r="L6445">
        <f>J6445-K6445</f>
        <v>1007.5699999999997</v>
      </c>
      <c r="M6445" s="5">
        <f>L6445/J6445</f>
        <v>0.18896094640820976</v>
      </c>
      <c r="N6445" t="str">
        <f>IF(ISNA(VLOOKUP(A6445,'Returns Data'!A:A,1,0)),"No","Yes")</f>
        <v>No</v>
      </c>
      <c r="O6445" t="s">
        <v>10085</v>
      </c>
      <c r="P6445" t="str">
        <f>IFERROR(VLOOKUP(A6445,'Ratings Data'!A:C,3,0),"No Rating")</f>
        <v>No Rating</v>
      </c>
      <c r="Q6445" t="s">
        <v>10057</v>
      </c>
      <c r="R6445" s="5">
        <f t="shared" si="100"/>
        <v>3.4900509452233588</v>
      </c>
    </row>
    <row r="6446" spans="1:18" x14ac:dyDescent="0.3">
      <c r="A6446" t="s">
        <v>2732</v>
      </c>
      <c r="B6446" s="2">
        <v>45739</v>
      </c>
      <c r="C6446" t="s">
        <v>10009</v>
      </c>
      <c r="D6446" t="s">
        <v>10029</v>
      </c>
      <c r="E6446" t="s">
        <v>10035</v>
      </c>
      <c r="F6446">
        <v>18</v>
      </c>
      <c r="G6446">
        <v>474.64</v>
      </c>
      <c r="H6446">
        <v>414.76</v>
      </c>
      <c r="I6446" t="s">
        <v>10040</v>
      </c>
      <c r="J6446">
        <f>F6446*G6446</f>
        <v>8543.52</v>
      </c>
      <c r="K6446">
        <f>F6446*H6446</f>
        <v>7465.68</v>
      </c>
      <c r="L6446">
        <f>J6446-K6446</f>
        <v>1077.8400000000001</v>
      </c>
      <c r="M6446" s="5">
        <f>L6446/J6446</f>
        <v>0.12615877296477332</v>
      </c>
      <c r="N6446" t="str">
        <f>IF(ISNA(VLOOKUP(A6446,'Returns Data'!A:A,1,0)),"No","Yes")</f>
        <v>No</v>
      </c>
      <c r="O6446" t="s">
        <v>10085</v>
      </c>
      <c r="P6446" t="str">
        <f>IFERROR(VLOOKUP(A6446,'Ratings Data'!A:C,3,0),"No Rating")</f>
        <v>No Rating</v>
      </c>
      <c r="Q6446" t="s">
        <v>10057</v>
      </c>
      <c r="R6446" s="5">
        <f t="shared" si="100"/>
        <v>0.60226249774950502</v>
      </c>
    </row>
    <row r="6447" spans="1:18" x14ac:dyDescent="0.3">
      <c r="A6447" t="s">
        <v>2825</v>
      </c>
      <c r="B6447" s="2">
        <v>45739</v>
      </c>
      <c r="C6447" t="s">
        <v>10022</v>
      </c>
      <c r="D6447" t="s">
        <v>10033</v>
      </c>
      <c r="E6447" t="s">
        <v>10036</v>
      </c>
      <c r="F6447">
        <v>10</v>
      </c>
      <c r="G6447">
        <v>51.55</v>
      </c>
      <c r="H6447">
        <v>36.200000000000003</v>
      </c>
      <c r="I6447" t="s">
        <v>10040</v>
      </c>
      <c r="J6447">
        <f>F6447*G6447</f>
        <v>515.5</v>
      </c>
      <c r="K6447">
        <f>F6447*H6447</f>
        <v>362</v>
      </c>
      <c r="L6447">
        <f>J6447-K6447</f>
        <v>153.5</v>
      </c>
      <c r="M6447" s="5">
        <f>L6447/J6447</f>
        <v>0.29776915615906885</v>
      </c>
      <c r="N6447" t="str">
        <f>IF(ISNA(VLOOKUP(A6447,'Returns Data'!A:A,1,0)),"No","Yes")</f>
        <v>Yes</v>
      </c>
      <c r="O6447" t="str">
        <f>IFERROR(VLOOKUP(A6447,'Returns Data'!A:E,5,0),"No Returns")</f>
        <v>Late Delivery</v>
      </c>
      <c r="P6447" t="str">
        <f>IFERROR(VLOOKUP(A6447,'Ratings Data'!A:C,3,0),"No Rating")</f>
        <v>No Rating</v>
      </c>
      <c r="Q6447" t="s">
        <v>10057</v>
      </c>
      <c r="R6447" s="5">
        <f t="shared" si="100"/>
        <v>-0.93966187238983467</v>
      </c>
    </row>
    <row r="6448" spans="1:18" x14ac:dyDescent="0.3">
      <c r="A6448" t="s">
        <v>3626</v>
      </c>
      <c r="B6448" s="2">
        <v>45739</v>
      </c>
      <c r="C6448" t="s">
        <v>10022</v>
      </c>
      <c r="D6448" t="s">
        <v>10033</v>
      </c>
      <c r="E6448" t="s">
        <v>10037</v>
      </c>
      <c r="F6448">
        <v>7</v>
      </c>
      <c r="G6448">
        <v>93.03</v>
      </c>
      <c r="H6448">
        <v>56.23</v>
      </c>
      <c r="I6448" t="s">
        <v>10039</v>
      </c>
      <c r="J6448">
        <f>F6448*G6448</f>
        <v>651.21</v>
      </c>
      <c r="K6448">
        <f>F6448*H6448</f>
        <v>393.60999999999996</v>
      </c>
      <c r="L6448">
        <f>J6448-K6448</f>
        <v>257.60000000000008</v>
      </c>
      <c r="M6448" s="5">
        <f>L6448/J6448</f>
        <v>0.39557132107922188</v>
      </c>
      <c r="N6448" t="str">
        <f>IF(ISNA(VLOOKUP(A6448,'Returns Data'!A:A,1,0)),"No","Yes")</f>
        <v>Yes</v>
      </c>
      <c r="O6448" t="str">
        <f>IFERROR(VLOOKUP(A6448,'Returns Data'!A:E,5,0),"No Returns")</f>
        <v>Late Delivery</v>
      </c>
      <c r="P6448" t="str">
        <f>IFERROR(VLOOKUP(A6448,'Ratings Data'!A:C,3,0),"No Rating")</f>
        <v>No Rating</v>
      </c>
      <c r="Q6448" t="s">
        <v>10057</v>
      </c>
      <c r="R6448" s="5">
        <f t="shared" si="100"/>
        <v>0.26325897187196901</v>
      </c>
    </row>
    <row r="6449" spans="1:18" x14ac:dyDescent="0.3">
      <c r="A6449" t="s">
        <v>3951</v>
      </c>
      <c r="B6449" s="2">
        <v>45739</v>
      </c>
      <c r="C6449" t="s">
        <v>10013</v>
      </c>
      <c r="D6449" t="s">
        <v>10030</v>
      </c>
      <c r="E6449" t="s">
        <v>10034</v>
      </c>
      <c r="F6449">
        <v>13</v>
      </c>
      <c r="G6449">
        <v>338.91</v>
      </c>
      <c r="H6449">
        <v>225.8</v>
      </c>
      <c r="I6449" t="s">
        <v>10039</v>
      </c>
      <c r="J6449">
        <f>F6449*G6449</f>
        <v>4405.83</v>
      </c>
      <c r="K6449">
        <f>F6449*H6449</f>
        <v>2935.4</v>
      </c>
      <c r="L6449">
        <f>J6449-K6449</f>
        <v>1470.4299999999998</v>
      </c>
      <c r="M6449" s="5">
        <f>L6449/J6449</f>
        <v>0.33374642235401725</v>
      </c>
      <c r="N6449" t="str">
        <f>IF(ISNA(VLOOKUP(A6449,'Returns Data'!A:A,1,0)),"No","Yes")</f>
        <v>No</v>
      </c>
      <c r="O6449" t="s">
        <v>10085</v>
      </c>
      <c r="P6449" t="str">
        <f>IFERROR(VLOOKUP(A6449,'Ratings Data'!A:C,3,0),"No Rating")</f>
        <v>No Rating</v>
      </c>
      <c r="Q6449" t="s">
        <v>10057</v>
      </c>
      <c r="R6449" s="5">
        <f t="shared" si="100"/>
        <v>5.7656055650251066</v>
      </c>
    </row>
    <row r="6450" spans="1:18" x14ac:dyDescent="0.3">
      <c r="A6450" t="s">
        <v>5061</v>
      </c>
      <c r="B6450" s="2">
        <v>45739</v>
      </c>
      <c r="C6450" t="s">
        <v>10010</v>
      </c>
      <c r="D6450" t="s">
        <v>10029</v>
      </c>
      <c r="E6450" t="s">
        <v>10035</v>
      </c>
      <c r="F6450">
        <v>15</v>
      </c>
      <c r="G6450">
        <v>329.91</v>
      </c>
      <c r="H6450">
        <v>205.17</v>
      </c>
      <c r="I6450" t="s">
        <v>10039</v>
      </c>
      <c r="J6450">
        <f>F6450*G6450</f>
        <v>4948.6500000000005</v>
      </c>
      <c r="K6450">
        <f>F6450*H6450</f>
        <v>3077.5499999999997</v>
      </c>
      <c r="L6450">
        <f>J6450-K6450</f>
        <v>1871.1000000000008</v>
      </c>
      <c r="M6450" s="5">
        <f>L6450/J6450</f>
        <v>0.37810311903246352</v>
      </c>
      <c r="N6450" t="str">
        <f>IF(ISNA(VLOOKUP(A6450,'Returns Data'!A:A,1,0)),"No","Yes")</f>
        <v>Yes</v>
      </c>
      <c r="O6450" t="str">
        <f>IFERROR(VLOOKUP(A6450,'Returns Data'!A:E,5,0),"No Returns")</f>
        <v>Damaged</v>
      </c>
      <c r="P6450" t="str">
        <f>IFERROR(VLOOKUP(A6450,'Ratings Data'!A:C,3,0),"No Rating")</f>
        <v>No Rating</v>
      </c>
      <c r="Q6450" t="s">
        <v>10057</v>
      </c>
      <c r="R6450" s="5">
        <f t="shared" si="100"/>
        <v>0.12320493527893737</v>
      </c>
    </row>
    <row r="6451" spans="1:18" x14ac:dyDescent="0.3">
      <c r="A6451" t="s">
        <v>5130</v>
      </c>
      <c r="B6451" s="2">
        <v>45739</v>
      </c>
      <c r="C6451" t="s">
        <v>10024</v>
      </c>
      <c r="D6451" t="s">
        <v>10029</v>
      </c>
      <c r="E6451" t="s">
        <v>10037</v>
      </c>
      <c r="F6451">
        <v>18</v>
      </c>
      <c r="G6451">
        <v>110.43</v>
      </c>
      <c r="H6451">
        <v>82.55</v>
      </c>
      <c r="I6451" t="s">
        <v>10039</v>
      </c>
      <c r="J6451">
        <f>F6451*G6451</f>
        <v>1987.7400000000002</v>
      </c>
      <c r="K6451">
        <f>F6451*H6451</f>
        <v>1485.8999999999999</v>
      </c>
      <c r="L6451">
        <f>J6451-K6451</f>
        <v>501.84000000000037</v>
      </c>
      <c r="M6451" s="5">
        <f>L6451/J6451</f>
        <v>0.25246762655075627</v>
      </c>
      <c r="N6451" t="str">
        <f>IF(ISNA(VLOOKUP(A6451,'Returns Data'!A:A,1,0)),"No","Yes")</f>
        <v>No</v>
      </c>
      <c r="O6451" t="s">
        <v>10085</v>
      </c>
      <c r="P6451" t="str">
        <f>IFERROR(VLOOKUP(A6451,'Ratings Data'!A:C,3,0),"No Rating")</f>
        <v>No Rating</v>
      </c>
      <c r="Q6451" t="s">
        <v>10057</v>
      </c>
      <c r="R6451" s="5">
        <f t="shared" si="100"/>
        <v>-0.59832681640447394</v>
      </c>
    </row>
    <row r="6452" spans="1:18" x14ac:dyDescent="0.3">
      <c r="A6452" t="s">
        <v>5176</v>
      </c>
      <c r="B6452" s="2">
        <v>45739</v>
      </c>
      <c r="C6452" t="s">
        <v>10020</v>
      </c>
      <c r="D6452" t="s">
        <v>10030</v>
      </c>
      <c r="E6452" t="s">
        <v>10038</v>
      </c>
      <c r="F6452">
        <v>13</v>
      </c>
      <c r="G6452">
        <v>138.49</v>
      </c>
      <c r="H6452">
        <v>113.43</v>
      </c>
      <c r="I6452" t="s">
        <v>10040</v>
      </c>
      <c r="J6452">
        <f>F6452*G6452</f>
        <v>1800.3700000000001</v>
      </c>
      <c r="K6452">
        <f>F6452*H6452</f>
        <v>1474.5900000000001</v>
      </c>
      <c r="L6452">
        <f>J6452-K6452</f>
        <v>325.77999999999997</v>
      </c>
      <c r="M6452" s="5">
        <f>L6452/J6452</f>
        <v>0.18095169326305147</v>
      </c>
      <c r="N6452" t="str">
        <f>IF(ISNA(VLOOKUP(A6452,'Returns Data'!A:A,1,0)),"No","Yes")</f>
        <v>No</v>
      </c>
      <c r="O6452" t="s">
        <v>10085</v>
      </c>
      <c r="P6452" t="str">
        <f>IFERROR(VLOOKUP(A6452,'Ratings Data'!A:C,3,0),"No Rating")</f>
        <v>No Rating</v>
      </c>
      <c r="Q6452" t="s">
        <v>10057</v>
      </c>
      <c r="R6452" s="5">
        <f t="shared" si="100"/>
        <v>-9.4262831154980076E-2</v>
      </c>
    </row>
    <row r="6453" spans="1:18" x14ac:dyDescent="0.3">
      <c r="A6453" t="s">
        <v>5633</v>
      </c>
      <c r="B6453" s="2">
        <v>45739</v>
      </c>
      <c r="C6453" t="s">
        <v>10019</v>
      </c>
      <c r="D6453" t="s">
        <v>10031</v>
      </c>
      <c r="E6453" t="s">
        <v>10034</v>
      </c>
      <c r="F6453">
        <v>8</v>
      </c>
      <c r="G6453">
        <v>89.01</v>
      </c>
      <c r="H6453">
        <v>66.400000000000006</v>
      </c>
      <c r="I6453" t="s">
        <v>10040</v>
      </c>
      <c r="J6453">
        <f>F6453*G6453</f>
        <v>712.08</v>
      </c>
      <c r="K6453">
        <f>F6453*H6453</f>
        <v>531.20000000000005</v>
      </c>
      <c r="L6453">
        <f>J6453-K6453</f>
        <v>180.88</v>
      </c>
      <c r="M6453" s="5">
        <f>L6453/J6453</f>
        <v>0.25401640265138747</v>
      </c>
      <c r="N6453" t="str">
        <f>IF(ISNA(VLOOKUP(A6453,'Returns Data'!A:A,1,0)),"No","Yes")</f>
        <v>No</v>
      </c>
      <c r="O6453" t="s">
        <v>10085</v>
      </c>
      <c r="P6453" t="str">
        <f>IFERROR(VLOOKUP(A6453,'Ratings Data'!A:C,3,0),"No Rating")</f>
        <v>No Rating</v>
      </c>
      <c r="Q6453" t="s">
        <v>10057</v>
      </c>
      <c r="R6453" s="5">
        <f t="shared" si="100"/>
        <v>-0.60448130106589193</v>
      </c>
    </row>
    <row r="6454" spans="1:18" x14ac:dyDescent="0.3">
      <c r="A6454" t="s">
        <v>6133</v>
      </c>
      <c r="B6454" s="2">
        <v>45739</v>
      </c>
      <c r="C6454" t="s">
        <v>10017</v>
      </c>
      <c r="D6454" t="s">
        <v>10032</v>
      </c>
      <c r="E6454" t="s">
        <v>10038</v>
      </c>
      <c r="F6454">
        <v>4</v>
      </c>
      <c r="G6454">
        <v>289.57</v>
      </c>
      <c r="H6454">
        <v>233.72</v>
      </c>
      <c r="I6454" t="s">
        <v>10039</v>
      </c>
      <c r="J6454">
        <f>F6454*G6454</f>
        <v>1158.28</v>
      </c>
      <c r="K6454">
        <f>F6454*H6454</f>
        <v>934.88</v>
      </c>
      <c r="L6454">
        <f>J6454-K6454</f>
        <v>223.39999999999998</v>
      </c>
      <c r="M6454" s="5">
        <f>L6454/J6454</f>
        <v>0.19287218979866697</v>
      </c>
      <c r="N6454" t="str">
        <f>IF(ISNA(VLOOKUP(A6454,'Returns Data'!A:A,1,0)),"No","Yes")</f>
        <v>No</v>
      </c>
      <c r="O6454" t="s">
        <v>10085</v>
      </c>
      <c r="P6454" t="str">
        <f>IFERROR(VLOOKUP(A6454,'Ratings Data'!A:C,3,0),"No Rating")</f>
        <v>No Rating</v>
      </c>
      <c r="Q6454" t="s">
        <v>10057</v>
      </c>
      <c r="R6454" s="5">
        <f t="shared" si="100"/>
        <v>0.62661498708010321</v>
      </c>
    </row>
    <row r="6455" spans="1:18" x14ac:dyDescent="0.3">
      <c r="A6455" t="s">
        <v>6506</v>
      </c>
      <c r="B6455" s="2">
        <v>45739</v>
      </c>
      <c r="C6455" t="s">
        <v>10012</v>
      </c>
      <c r="D6455" t="s">
        <v>10030</v>
      </c>
      <c r="E6455" t="s">
        <v>10037</v>
      </c>
      <c r="F6455">
        <v>10</v>
      </c>
      <c r="G6455">
        <v>110.73</v>
      </c>
      <c r="H6455">
        <v>76.209999999999994</v>
      </c>
      <c r="I6455" t="s">
        <v>10039</v>
      </c>
      <c r="J6455">
        <f>F6455*G6455</f>
        <v>1107.3</v>
      </c>
      <c r="K6455">
        <f>F6455*H6455</f>
        <v>762.09999999999991</v>
      </c>
      <c r="L6455">
        <f>J6455-K6455</f>
        <v>345.20000000000005</v>
      </c>
      <c r="M6455" s="5">
        <f>L6455/J6455</f>
        <v>0.31174930009934082</v>
      </c>
      <c r="N6455" t="str">
        <f>IF(ISNA(VLOOKUP(A6455,'Returns Data'!A:A,1,0)),"No","Yes")</f>
        <v>No</v>
      </c>
      <c r="O6455" t="s">
        <v>10085</v>
      </c>
      <c r="P6455" t="str">
        <f>IFERROR(VLOOKUP(A6455,'Ratings Data'!A:C,3,0),"No Rating")</f>
        <v>No Rating</v>
      </c>
      <c r="Q6455" t="s">
        <v>10057</v>
      </c>
      <c r="R6455" s="5">
        <f t="shared" si="100"/>
        <v>-4.4013537313948282E-2</v>
      </c>
    </row>
    <row r="6456" spans="1:18" x14ac:dyDescent="0.3">
      <c r="A6456" t="s">
        <v>6591</v>
      </c>
      <c r="B6456" s="2">
        <v>45739</v>
      </c>
      <c r="C6456" t="s">
        <v>10027</v>
      </c>
      <c r="D6456" t="s">
        <v>10032</v>
      </c>
      <c r="E6456" t="s">
        <v>10037</v>
      </c>
      <c r="F6456">
        <v>2</v>
      </c>
      <c r="G6456">
        <v>472.45</v>
      </c>
      <c r="H6456">
        <v>334</v>
      </c>
      <c r="I6456" t="s">
        <v>10040</v>
      </c>
      <c r="J6456">
        <f>F6456*G6456</f>
        <v>944.9</v>
      </c>
      <c r="K6456">
        <f>F6456*H6456</f>
        <v>668</v>
      </c>
      <c r="L6456">
        <f>J6456-K6456</f>
        <v>276.89999999999998</v>
      </c>
      <c r="M6456" s="5">
        <f>L6456/J6456</f>
        <v>0.29304688326807066</v>
      </c>
      <c r="N6456" t="str">
        <f>IF(ISNA(VLOOKUP(A6456,'Returns Data'!A:A,1,0)),"No","Yes")</f>
        <v>No</v>
      </c>
      <c r="O6456" t="s">
        <v>10085</v>
      </c>
      <c r="P6456" t="str">
        <f>IFERROR(VLOOKUP(A6456,'Ratings Data'!A:C,3,0),"No Rating")</f>
        <v>No Rating</v>
      </c>
      <c r="Q6456" t="s">
        <v>10057</v>
      </c>
      <c r="R6456" s="5">
        <f t="shared" si="100"/>
        <v>-0.14666305427616724</v>
      </c>
    </row>
    <row r="6457" spans="1:18" x14ac:dyDescent="0.3">
      <c r="A6457" t="s">
        <v>6710</v>
      </c>
      <c r="B6457" s="2">
        <v>45739</v>
      </c>
      <c r="C6457" t="s">
        <v>10017</v>
      </c>
      <c r="D6457" t="s">
        <v>10032</v>
      </c>
      <c r="E6457" t="s">
        <v>10035</v>
      </c>
      <c r="F6457">
        <v>6</v>
      </c>
      <c r="G6457">
        <v>72.94</v>
      </c>
      <c r="H6457">
        <v>48.66</v>
      </c>
      <c r="I6457" t="s">
        <v>10040</v>
      </c>
      <c r="J6457">
        <f>F6457*G6457</f>
        <v>437.64</v>
      </c>
      <c r="K6457">
        <f>F6457*H6457</f>
        <v>291.95999999999998</v>
      </c>
      <c r="L6457">
        <f>J6457-K6457</f>
        <v>145.68</v>
      </c>
      <c r="M6457" s="5">
        <f>L6457/J6457</f>
        <v>0.33287633671510836</v>
      </c>
      <c r="N6457" t="str">
        <f>IF(ISNA(VLOOKUP(A6457,'Returns Data'!A:A,1,0)),"No","Yes")</f>
        <v>No</v>
      </c>
      <c r="O6457" t="s">
        <v>10085</v>
      </c>
      <c r="P6457">
        <f>IFERROR(VLOOKUP(A6457,'Ratings Data'!A:C,3,0),"No Rating")</f>
        <v>1</v>
      </c>
      <c r="Q6457" t="s">
        <v>10057</v>
      </c>
      <c r="R6457" s="5">
        <f t="shared" si="100"/>
        <v>-0.53683987723568627</v>
      </c>
    </row>
    <row r="6458" spans="1:18" x14ac:dyDescent="0.3">
      <c r="A6458" t="s">
        <v>6957</v>
      </c>
      <c r="B6458" s="2">
        <v>45739</v>
      </c>
      <c r="C6458" t="s">
        <v>10020</v>
      </c>
      <c r="D6458" t="s">
        <v>10030</v>
      </c>
      <c r="E6458" t="s">
        <v>10037</v>
      </c>
      <c r="F6458">
        <v>1</v>
      </c>
      <c r="G6458">
        <v>339.68</v>
      </c>
      <c r="H6458">
        <v>206.8</v>
      </c>
      <c r="I6458" t="s">
        <v>10039</v>
      </c>
      <c r="J6458">
        <f>F6458*G6458</f>
        <v>339.68</v>
      </c>
      <c r="K6458">
        <f>F6458*H6458</f>
        <v>206.8</v>
      </c>
      <c r="L6458">
        <f>J6458-K6458</f>
        <v>132.88</v>
      </c>
      <c r="M6458" s="5">
        <f>L6458/J6458</f>
        <v>0.39119170984455959</v>
      </c>
      <c r="N6458" t="str">
        <f>IF(ISNA(VLOOKUP(A6458,'Returns Data'!A:A,1,0)),"No","Yes")</f>
        <v>No</v>
      </c>
      <c r="O6458" t="s">
        <v>10085</v>
      </c>
      <c r="P6458" t="str">
        <f>IFERROR(VLOOKUP(A6458,'Ratings Data'!A:C,3,0),"No Rating")</f>
        <v>No Rating</v>
      </c>
      <c r="Q6458" t="s">
        <v>10057</v>
      </c>
      <c r="R6458" s="5">
        <f t="shared" si="100"/>
        <v>-0.22383694360661727</v>
      </c>
    </row>
    <row r="6459" spans="1:18" x14ac:dyDescent="0.3">
      <c r="A6459" t="s">
        <v>7392</v>
      </c>
      <c r="B6459" s="2">
        <v>45739</v>
      </c>
      <c r="C6459" t="s">
        <v>10019</v>
      </c>
      <c r="D6459" t="s">
        <v>10031</v>
      </c>
      <c r="E6459" t="s">
        <v>10034</v>
      </c>
      <c r="F6459">
        <v>6</v>
      </c>
      <c r="G6459">
        <v>322.25</v>
      </c>
      <c r="H6459">
        <v>212.11</v>
      </c>
      <c r="I6459" t="s">
        <v>10039</v>
      </c>
      <c r="J6459">
        <f>F6459*G6459</f>
        <v>1933.5</v>
      </c>
      <c r="K6459">
        <f>F6459*H6459</f>
        <v>1272.6600000000001</v>
      </c>
      <c r="L6459">
        <f>J6459-K6459</f>
        <v>660.83999999999992</v>
      </c>
      <c r="M6459" s="5">
        <f>L6459/J6459</f>
        <v>0.34178432893716054</v>
      </c>
      <c r="N6459" t="str">
        <f>IF(ISNA(VLOOKUP(A6459,'Returns Data'!A:A,1,0)),"No","Yes")</f>
        <v>No</v>
      </c>
      <c r="O6459" t="s">
        <v>10085</v>
      </c>
      <c r="P6459" t="str">
        <f>IFERROR(VLOOKUP(A6459,'Ratings Data'!A:C,3,0),"No Rating")</f>
        <v>No Rating</v>
      </c>
      <c r="Q6459" t="s">
        <v>10057</v>
      </c>
      <c r="R6459" s="5">
        <f t="shared" si="100"/>
        <v>4.6921219971738104</v>
      </c>
    </row>
    <row r="6460" spans="1:18" x14ac:dyDescent="0.3">
      <c r="A6460" t="s">
        <v>8321</v>
      </c>
      <c r="B6460" s="2">
        <v>45739</v>
      </c>
      <c r="C6460" t="s">
        <v>10021</v>
      </c>
      <c r="D6460" t="s">
        <v>10031</v>
      </c>
      <c r="E6460" t="s">
        <v>10036</v>
      </c>
      <c r="F6460">
        <v>9</v>
      </c>
      <c r="G6460">
        <v>350.12</v>
      </c>
      <c r="H6460">
        <v>222.92</v>
      </c>
      <c r="I6460" t="s">
        <v>10040</v>
      </c>
      <c r="J6460">
        <f>F6460*G6460</f>
        <v>3151.08</v>
      </c>
      <c r="K6460">
        <f>F6460*H6460</f>
        <v>2006.28</v>
      </c>
      <c r="L6460">
        <f>J6460-K6460</f>
        <v>1144.8</v>
      </c>
      <c r="M6460" s="5">
        <f>L6460/J6460</f>
        <v>0.36330401005369589</v>
      </c>
      <c r="N6460" t="str">
        <f>IF(ISNA(VLOOKUP(A6460,'Returns Data'!A:A,1,0)),"No","Yes")</f>
        <v>No</v>
      </c>
      <c r="O6460" t="s">
        <v>10085</v>
      </c>
      <c r="P6460" t="str">
        <f>IFERROR(VLOOKUP(A6460,'Ratings Data'!A:C,3,0),"No Rating")</f>
        <v>No Rating</v>
      </c>
      <c r="Q6460" t="s">
        <v>10057</v>
      </c>
      <c r="R6460" s="5">
        <f t="shared" si="100"/>
        <v>0.62972847168347557</v>
      </c>
    </row>
    <row r="6461" spans="1:18" x14ac:dyDescent="0.3">
      <c r="A6461" t="s">
        <v>8611</v>
      </c>
      <c r="B6461" s="2">
        <v>45739</v>
      </c>
      <c r="C6461" t="s">
        <v>10025</v>
      </c>
      <c r="D6461" t="s">
        <v>10033</v>
      </c>
      <c r="E6461" t="s">
        <v>10038</v>
      </c>
      <c r="F6461">
        <v>10</v>
      </c>
      <c r="G6461">
        <v>119.56</v>
      </c>
      <c r="H6461">
        <v>96.92</v>
      </c>
      <c r="I6461" t="s">
        <v>10040</v>
      </c>
      <c r="J6461">
        <f>F6461*G6461</f>
        <v>1195.5999999999999</v>
      </c>
      <c r="K6461">
        <f>F6461*H6461</f>
        <v>969.2</v>
      </c>
      <c r="L6461">
        <f>J6461-K6461</f>
        <v>226.39999999999986</v>
      </c>
      <c r="M6461" s="5">
        <f>L6461/J6461</f>
        <v>0.18936099029775835</v>
      </c>
      <c r="N6461" t="str">
        <f>IF(ISNA(VLOOKUP(A6461,'Returns Data'!A:A,1,0)),"No","Yes")</f>
        <v>No</v>
      </c>
      <c r="O6461" t="s">
        <v>10085</v>
      </c>
      <c r="P6461" t="str">
        <f>IFERROR(VLOOKUP(A6461,'Ratings Data'!A:C,3,0),"No Rating")</f>
        <v>No Rating</v>
      </c>
      <c r="Q6461" t="s">
        <v>10057</v>
      </c>
      <c r="R6461" s="5">
        <f t="shared" si="100"/>
        <v>-0.62057453317592703</v>
      </c>
    </row>
    <row r="6462" spans="1:18" x14ac:dyDescent="0.3">
      <c r="A6462" t="s">
        <v>8674</v>
      </c>
      <c r="B6462" s="2">
        <v>45739</v>
      </c>
      <c r="C6462" t="s">
        <v>10017</v>
      </c>
      <c r="D6462" t="s">
        <v>10032</v>
      </c>
      <c r="E6462" t="s">
        <v>10037</v>
      </c>
      <c r="F6462">
        <v>2</v>
      </c>
      <c r="G6462">
        <v>63.54</v>
      </c>
      <c r="H6462">
        <v>55.46</v>
      </c>
      <c r="I6462" t="s">
        <v>10040</v>
      </c>
      <c r="J6462">
        <f>F6462*G6462</f>
        <v>127.08</v>
      </c>
      <c r="K6462">
        <f>F6462*H6462</f>
        <v>110.92</v>
      </c>
      <c r="L6462">
        <f>J6462-K6462</f>
        <v>16.159999999999997</v>
      </c>
      <c r="M6462" s="5">
        <f>L6462/J6462</f>
        <v>0.12716399118665406</v>
      </c>
      <c r="N6462" t="str">
        <f>IF(ISNA(VLOOKUP(A6462,'Returns Data'!A:A,1,0)),"No","Yes")</f>
        <v>No</v>
      </c>
      <c r="O6462" t="s">
        <v>10085</v>
      </c>
      <c r="P6462" t="str">
        <f>IFERROR(VLOOKUP(A6462,'Ratings Data'!A:C,3,0),"No Rating")</f>
        <v>No Rating</v>
      </c>
      <c r="Q6462" t="s">
        <v>10057</v>
      </c>
      <c r="R6462" s="5">
        <f t="shared" si="100"/>
        <v>-0.89371027099364342</v>
      </c>
    </row>
    <row r="6463" spans="1:18" x14ac:dyDescent="0.3">
      <c r="A6463" t="s">
        <v>8959</v>
      </c>
      <c r="B6463" s="2">
        <v>45739</v>
      </c>
      <c r="C6463" t="s">
        <v>10020</v>
      </c>
      <c r="D6463" t="s">
        <v>10030</v>
      </c>
      <c r="E6463" t="s">
        <v>10034</v>
      </c>
      <c r="F6463">
        <v>14</v>
      </c>
      <c r="G6463">
        <v>125.19</v>
      </c>
      <c r="H6463">
        <v>99.19</v>
      </c>
      <c r="I6463" t="s">
        <v>10039</v>
      </c>
      <c r="J6463">
        <f>F6463*G6463</f>
        <v>1752.6599999999999</v>
      </c>
      <c r="K6463">
        <f>F6463*H6463</f>
        <v>1388.6599999999999</v>
      </c>
      <c r="L6463">
        <f>J6463-K6463</f>
        <v>364</v>
      </c>
      <c r="M6463" s="5">
        <f>L6463/J6463</f>
        <v>0.20768431983385255</v>
      </c>
      <c r="N6463" t="str">
        <f>IF(ISNA(VLOOKUP(A6463,'Returns Data'!A:A,1,0)),"No","Yes")</f>
        <v>No</v>
      </c>
      <c r="O6463" t="s">
        <v>10085</v>
      </c>
      <c r="P6463" t="str">
        <f>IFERROR(VLOOKUP(A6463,'Ratings Data'!A:C,3,0),"No Rating")</f>
        <v>No Rating</v>
      </c>
      <c r="Q6463" t="s">
        <v>10057</v>
      </c>
      <c r="R6463" s="5">
        <f t="shared" si="100"/>
        <v>12.791784702549574</v>
      </c>
    </row>
    <row r="6464" spans="1:18" x14ac:dyDescent="0.3">
      <c r="A6464" t="s">
        <v>9079</v>
      </c>
      <c r="B6464" s="2">
        <v>45739</v>
      </c>
      <c r="C6464" t="s">
        <v>10023</v>
      </c>
      <c r="D6464" t="s">
        <v>10033</v>
      </c>
      <c r="E6464" t="s">
        <v>10037</v>
      </c>
      <c r="F6464">
        <v>5</v>
      </c>
      <c r="G6464">
        <v>260.89999999999998</v>
      </c>
      <c r="H6464">
        <v>224.37</v>
      </c>
      <c r="I6464" t="s">
        <v>10039</v>
      </c>
      <c r="J6464">
        <f>F6464*G6464</f>
        <v>1304.5</v>
      </c>
      <c r="K6464">
        <f>F6464*H6464</f>
        <v>1121.8499999999999</v>
      </c>
      <c r="L6464">
        <f>J6464-K6464</f>
        <v>182.65000000000009</v>
      </c>
      <c r="M6464" s="5">
        <f>L6464/J6464</f>
        <v>0.1400153315446532</v>
      </c>
      <c r="N6464" t="str">
        <f>IF(ISNA(VLOOKUP(A6464,'Returns Data'!A:A,1,0)),"No","Yes")</f>
        <v>No</v>
      </c>
      <c r="O6464" t="s">
        <v>10085</v>
      </c>
      <c r="P6464" t="str">
        <f>IFERROR(VLOOKUP(A6464,'Ratings Data'!A:C,3,0),"No Rating")</f>
        <v>No Rating</v>
      </c>
      <c r="Q6464" t="s">
        <v>10057</v>
      </c>
      <c r="R6464" s="5">
        <f t="shared" si="100"/>
        <v>-0.25570276037565753</v>
      </c>
    </row>
    <row r="6465" spans="1:18" x14ac:dyDescent="0.3">
      <c r="A6465" t="s">
        <v>9625</v>
      </c>
      <c r="B6465" s="2">
        <v>45739</v>
      </c>
      <c r="C6465" t="s">
        <v>10021</v>
      </c>
      <c r="D6465" t="s">
        <v>10031</v>
      </c>
      <c r="E6465" t="s">
        <v>10038</v>
      </c>
      <c r="F6465">
        <v>19</v>
      </c>
      <c r="G6465">
        <v>157.94</v>
      </c>
      <c r="H6465">
        <v>139.77000000000001</v>
      </c>
      <c r="I6465" t="s">
        <v>10039</v>
      </c>
      <c r="J6465">
        <f>F6465*G6465</f>
        <v>3000.86</v>
      </c>
      <c r="K6465">
        <f>F6465*H6465</f>
        <v>2655.63</v>
      </c>
      <c r="L6465">
        <f>J6465-K6465</f>
        <v>345.23</v>
      </c>
      <c r="M6465" s="5">
        <f>L6465/J6465</f>
        <v>0.1150436874762568</v>
      </c>
      <c r="N6465" t="str">
        <f>IF(ISNA(VLOOKUP(A6465,'Returns Data'!A:A,1,0)),"No","Yes")</f>
        <v>No</v>
      </c>
      <c r="O6465" t="s">
        <v>10085</v>
      </c>
      <c r="P6465" t="str">
        <f>IFERROR(VLOOKUP(A6465,'Ratings Data'!A:C,3,0),"No Rating")</f>
        <v>No Rating</v>
      </c>
      <c r="Q6465" t="s">
        <v>10057</v>
      </c>
      <c r="R6465" s="5">
        <f t="shared" si="100"/>
        <v>1.3003909543886547</v>
      </c>
    </row>
    <row r="6466" spans="1:18" x14ac:dyDescent="0.3">
      <c r="A6466" t="s">
        <v>9632</v>
      </c>
      <c r="B6466" s="2">
        <v>45739</v>
      </c>
      <c r="C6466" t="s">
        <v>10028</v>
      </c>
      <c r="D6466" t="s">
        <v>10032</v>
      </c>
      <c r="E6466" t="s">
        <v>10037</v>
      </c>
      <c r="F6466">
        <v>10</v>
      </c>
      <c r="G6466">
        <v>341.18</v>
      </c>
      <c r="H6466">
        <v>208.51</v>
      </c>
      <c r="I6466" t="s">
        <v>10040</v>
      </c>
      <c r="J6466">
        <f>F6466*G6466</f>
        <v>3411.8</v>
      </c>
      <c r="K6466">
        <f>F6466*H6466</f>
        <v>2085.1</v>
      </c>
      <c r="L6466">
        <f>J6466-K6466</f>
        <v>1326.7000000000003</v>
      </c>
      <c r="M6466" s="5">
        <f>L6466/J6466</f>
        <v>0.38885632217597754</v>
      </c>
      <c r="N6466" t="str">
        <f>IF(ISNA(VLOOKUP(A6466,'Returns Data'!A:A,1,0)),"No","Yes")</f>
        <v>No</v>
      </c>
      <c r="O6466" t="s">
        <v>10085</v>
      </c>
      <c r="P6466" t="str">
        <f>IFERROR(VLOOKUP(A6466,'Ratings Data'!A:C,3,0),"No Rating")</f>
        <v>No Rating</v>
      </c>
      <c r="Q6466" t="s">
        <v>10057</v>
      </c>
      <c r="R6466" s="5">
        <f t="shared" si="100"/>
        <v>0.13694074365348602</v>
      </c>
    </row>
    <row r="6467" spans="1:18" x14ac:dyDescent="0.3">
      <c r="A6467" t="s">
        <v>9725</v>
      </c>
      <c r="B6467" s="2">
        <v>45739</v>
      </c>
      <c r="C6467" t="s">
        <v>10026</v>
      </c>
      <c r="D6467" t="s">
        <v>10031</v>
      </c>
      <c r="E6467" t="s">
        <v>10035</v>
      </c>
      <c r="F6467">
        <v>5</v>
      </c>
      <c r="G6467">
        <v>312.48</v>
      </c>
      <c r="H6467">
        <v>219.87</v>
      </c>
      <c r="I6467" t="s">
        <v>10039</v>
      </c>
      <c r="J6467">
        <f>F6467*G6467</f>
        <v>1562.4</v>
      </c>
      <c r="K6467">
        <f>F6467*H6467</f>
        <v>1099.3499999999999</v>
      </c>
      <c r="L6467">
        <f>J6467-K6467</f>
        <v>463.05000000000018</v>
      </c>
      <c r="M6467" s="5">
        <f>L6467/J6467</f>
        <v>0.29637096774193561</v>
      </c>
      <c r="N6467" t="str">
        <f>IF(ISNA(VLOOKUP(A6467,'Returns Data'!A:A,1,0)),"No","Yes")</f>
        <v>No</v>
      </c>
      <c r="O6467" t="s">
        <v>10085</v>
      </c>
      <c r="P6467" t="str">
        <f>IFERROR(VLOOKUP(A6467,'Ratings Data'!A:C,3,0),"No Rating")</f>
        <v>No Rating</v>
      </c>
      <c r="Q6467" t="s">
        <v>10057</v>
      </c>
      <c r="R6467" s="5">
        <f t="shared" si="100"/>
        <v>-0.54205990972507179</v>
      </c>
    </row>
    <row r="6468" spans="1:18" x14ac:dyDescent="0.3">
      <c r="A6468" t="s">
        <v>99</v>
      </c>
      <c r="B6468" s="2">
        <v>45740</v>
      </c>
      <c r="C6468" t="s">
        <v>10020</v>
      </c>
      <c r="D6468" t="s">
        <v>10030</v>
      </c>
      <c r="E6468" t="s">
        <v>10038</v>
      </c>
      <c r="F6468">
        <v>19</v>
      </c>
      <c r="G6468">
        <v>253.59</v>
      </c>
      <c r="H6468">
        <v>223.04</v>
      </c>
      <c r="I6468" t="s">
        <v>10040</v>
      </c>
      <c r="J6468">
        <f>F6468*G6468</f>
        <v>4818.21</v>
      </c>
      <c r="K6468">
        <f>F6468*H6468</f>
        <v>4237.76</v>
      </c>
      <c r="L6468">
        <f>J6468-K6468</f>
        <v>580.44999999999982</v>
      </c>
      <c r="M6468" s="5">
        <f>L6468/J6468</f>
        <v>0.12047005008083911</v>
      </c>
      <c r="N6468" t="str">
        <f>IF(ISNA(VLOOKUP(A6468,'Returns Data'!A:A,1,0)),"No","Yes")</f>
        <v>No</v>
      </c>
      <c r="O6468" t="s">
        <v>10085</v>
      </c>
      <c r="P6468" t="str">
        <f>IFERROR(VLOOKUP(A6468,'Ratings Data'!A:C,3,0),"No Rating")</f>
        <v>No Rating</v>
      </c>
      <c r="Q6468" t="s">
        <v>10057</v>
      </c>
      <c r="R6468" s="5">
        <f t="shared" ref="R6468:R6531" si="101">(J6468-J6467)/J6467</f>
        <v>2.0838517665130567</v>
      </c>
    </row>
    <row r="6469" spans="1:18" x14ac:dyDescent="0.3">
      <c r="A6469" t="s">
        <v>301</v>
      </c>
      <c r="B6469" s="2">
        <v>45740</v>
      </c>
      <c r="C6469" t="s">
        <v>10024</v>
      </c>
      <c r="D6469" t="s">
        <v>10029</v>
      </c>
      <c r="E6469" t="s">
        <v>10038</v>
      </c>
      <c r="F6469">
        <v>4</v>
      </c>
      <c r="G6469">
        <v>387.81</v>
      </c>
      <c r="H6469">
        <v>285.77</v>
      </c>
      <c r="I6469" t="s">
        <v>10039</v>
      </c>
      <c r="J6469">
        <f>F6469*G6469</f>
        <v>1551.24</v>
      </c>
      <c r="K6469">
        <f>F6469*H6469</f>
        <v>1143.08</v>
      </c>
      <c r="L6469">
        <f>J6469-K6469</f>
        <v>408.16000000000008</v>
      </c>
      <c r="M6469" s="5">
        <f>L6469/J6469</f>
        <v>0.26311853742812208</v>
      </c>
      <c r="N6469" t="str">
        <f>IF(ISNA(VLOOKUP(A6469,'Returns Data'!A:A,1,0)),"No","Yes")</f>
        <v>No</v>
      </c>
      <c r="O6469" t="s">
        <v>10085</v>
      </c>
      <c r="P6469" t="str">
        <f>IFERROR(VLOOKUP(A6469,'Ratings Data'!A:C,3,0),"No Rating")</f>
        <v>No Rating</v>
      </c>
      <c r="Q6469" t="s">
        <v>10057</v>
      </c>
      <c r="R6469" s="5">
        <f t="shared" si="101"/>
        <v>-0.67804641142665023</v>
      </c>
    </row>
    <row r="6470" spans="1:18" x14ac:dyDescent="0.3">
      <c r="A6470" t="s">
        <v>638</v>
      </c>
      <c r="B6470" s="2">
        <v>45740</v>
      </c>
      <c r="C6470" t="s">
        <v>10020</v>
      </c>
      <c r="D6470" t="s">
        <v>10030</v>
      </c>
      <c r="E6470" t="s">
        <v>10037</v>
      </c>
      <c r="F6470">
        <v>7</v>
      </c>
      <c r="G6470">
        <v>242.91</v>
      </c>
      <c r="H6470">
        <v>196.59</v>
      </c>
      <c r="I6470" t="s">
        <v>10039</v>
      </c>
      <c r="J6470">
        <f>F6470*G6470</f>
        <v>1700.37</v>
      </c>
      <c r="K6470">
        <f>F6470*H6470</f>
        <v>1376.13</v>
      </c>
      <c r="L6470">
        <f>J6470-K6470</f>
        <v>324.23999999999978</v>
      </c>
      <c r="M6470" s="5">
        <f>L6470/J6470</f>
        <v>0.19068790910213648</v>
      </c>
      <c r="N6470" t="str">
        <f>IF(ISNA(VLOOKUP(A6470,'Returns Data'!A:A,1,0)),"No","Yes")</f>
        <v>No</v>
      </c>
      <c r="O6470" t="s">
        <v>10085</v>
      </c>
      <c r="P6470" t="str">
        <f>IFERROR(VLOOKUP(A6470,'Ratings Data'!A:C,3,0),"No Rating")</f>
        <v>No Rating</v>
      </c>
      <c r="Q6470" t="s">
        <v>10057</v>
      </c>
      <c r="R6470" s="5">
        <f t="shared" si="101"/>
        <v>9.6135994430262162E-2</v>
      </c>
    </row>
    <row r="6471" spans="1:18" x14ac:dyDescent="0.3">
      <c r="A6471" t="s">
        <v>905</v>
      </c>
      <c r="B6471" s="2">
        <v>45740</v>
      </c>
      <c r="C6471" t="s">
        <v>10009</v>
      </c>
      <c r="D6471" t="s">
        <v>10029</v>
      </c>
      <c r="E6471" t="s">
        <v>10038</v>
      </c>
      <c r="F6471">
        <v>2</v>
      </c>
      <c r="G6471">
        <v>252.33</v>
      </c>
      <c r="H6471">
        <v>214.46</v>
      </c>
      <c r="I6471" t="s">
        <v>10039</v>
      </c>
      <c r="J6471">
        <f>F6471*G6471</f>
        <v>504.66</v>
      </c>
      <c r="K6471">
        <f>F6471*H6471</f>
        <v>428.92</v>
      </c>
      <c r="L6471">
        <f>J6471-K6471</f>
        <v>75.740000000000009</v>
      </c>
      <c r="M6471" s="5">
        <f>L6471/J6471</f>
        <v>0.15008124281694607</v>
      </c>
      <c r="N6471" t="str">
        <f>IF(ISNA(VLOOKUP(A6471,'Returns Data'!A:A,1,0)),"No","Yes")</f>
        <v>No</v>
      </c>
      <c r="O6471" t="s">
        <v>10085</v>
      </c>
      <c r="P6471" t="str">
        <f>IFERROR(VLOOKUP(A6471,'Ratings Data'!A:C,3,0),"No Rating")</f>
        <v>No Rating</v>
      </c>
      <c r="Q6471" t="s">
        <v>10057</v>
      </c>
      <c r="R6471" s="5">
        <f t="shared" si="101"/>
        <v>-0.70320577286120078</v>
      </c>
    </row>
    <row r="6472" spans="1:18" x14ac:dyDescent="0.3">
      <c r="A6472" t="s">
        <v>941</v>
      </c>
      <c r="B6472" s="2">
        <v>45740</v>
      </c>
      <c r="C6472" t="s">
        <v>10023</v>
      </c>
      <c r="D6472" t="s">
        <v>10033</v>
      </c>
      <c r="E6472" t="s">
        <v>10036</v>
      </c>
      <c r="F6472">
        <v>8</v>
      </c>
      <c r="G6472">
        <v>128.44999999999999</v>
      </c>
      <c r="H6472">
        <v>92.62</v>
      </c>
      <c r="I6472" t="s">
        <v>10040</v>
      </c>
      <c r="J6472">
        <f>F6472*G6472</f>
        <v>1027.5999999999999</v>
      </c>
      <c r="K6472">
        <f>F6472*H6472</f>
        <v>740.96</v>
      </c>
      <c r="L6472">
        <f>J6472-K6472</f>
        <v>286.63999999999987</v>
      </c>
      <c r="M6472" s="5">
        <f>L6472/J6472</f>
        <v>0.27894122226547285</v>
      </c>
      <c r="N6472" t="str">
        <f>IF(ISNA(VLOOKUP(A6472,'Returns Data'!A:A,1,0)),"No","Yes")</f>
        <v>No</v>
      </c>
      <c r="O6472" t="s">
        <v>10085</v>
      </c>
      <c r="P6472" t="str">
        <f>IFERROR(VLOOKUP(A6472,'Ratings Data'!A:C,3,0),"No Rating")</f>
        <v>No Rating</v>
      </c>
      <c r="Q6472" t="s">
        <v>10057</v>
      </c>
      <c r="R6472" s="5">
        <f t="shared" si="101"/>
        <v>1.0362224071652197</v>
      </c>
    </row>
    <row r="6473" spans="1:18" x14ac:dyDescent="0.3">
      <c r="A6473" t="s">
        <v>1601</v>
      </c>
      <c r="B6473" s="2">
        <v>45740</v>
      </c>
      <c r="C6473" t="s">
        <v>10024</v>
      </c>
      <c r="D6473" t="s">
        <v>10029</v>
      </c>
      <c r="E6473" t="s">
        <v>10035</v>
      </c>
      <c r="F6473">
        <v>16</v>
      </c>
      <c r="G6473">
        <v>485.73</v>
      </c>
      <c r="H6473">
        <v>311.99</v>
      </c>
      <c r="I6473" t="s">
        <v>10039</v>
      </c>
      <c r="J6473">
        <f>F6473*G6473</f>
        <v>7771.68</v>
      </c>
      <c r="K6473">
        <f>F6473*H6473</f>
        <v>4991.84</v>
      </c>
      <c r="L6473">
        <f>J6473-K6473</f>
        <v>2779.84</v>
      </c>
      <c r="M6473" s="5">
        <f>L6473/J6473</f>
        <v>0.35768842772733822</v>
      </c>
      <c r="N6473" t="str">
        <f>IF(ISNA(VLOOKUP(A6473,'Returns Data'!A:A,1,0)),"No","Yes")</f>
        <v>No</v>
      </c>
      <c r="O6473" t="s">
        <v>10085</v>
      </c>
      <c r="P6473" t="str">
        <f>IFERROR(VLOOKUP(A6473,'Ratings Data'!A:C,3,0),"No Rating")</f>
        <v>No Rating</v>
      </c>
      <c r="Q6473" t="s">
        <v>10057</v>
      </c>
      <c r="R6473" s="5">
        <f t="shared" si="101"/>
        <v>6.5629427792915536</v>
      </c>
    </row>
    <row r="6474" spans="1:18" x14ac:dyDescent="0.3">
      <c r="A6474" t="s">
        <v>1760</v>
      </c>
      <c r="B6474" s="2">
        <v>45740</v>
      </c>
      <c r="C6474" t="s">
        <v>10012</v>
      </c>
      <c r="D6474" t="s">
        <v>10030</v>
      </c>
      <c r="E6474" t="s">
        <v>10037</v>
      </c>
      <c r="F6474">
        <v>16</v>
      </c>
      <c r="G6474">
        <v>377.47</v>
      </c>
      <c r="H6474">
        <v>234.53</v>
      </c>
      <c r="I6474" t="s">
        <v>10040</v>
      </c>
      <c r="J6474">
        <f>F6474*G6474</f>
        <v>6039.52</v>
      </c>
      <c r="K6474">
        <f>F6474*H6474</f>
        <v>3752.48</v>
      </c>
      <c r="L6474">
        <f>J6474-K6474</f>
        <v>2287.0400000000004</v>
      </c>
      <c r="M6474" s="5">
        <f>L6474/J6474</f>
        <v>0.37867910032585378</v>
      </c>
      <c r="N6474" t="str">
        <f>IF(ISNA(VLOOKUP(A6474,'Returns Data'!A:A,1,0)),"No","Yes")</f>
        <v>No</v>
      </c>
      <c r="O6474" t="s">
        <v>10085</v>
      </c>
      <c r="P6474" t="str">
        <f>IFERROR(VLOOKUP(A6474,'Ratings Data'!A:C,3,0),"No Rating")</f>
        <v>No Rating</v>
      </c>
      <c r="Q6474" t="s">
        <v>10057</v>
      </c>
      <c r="R6474" s="5">
        <f t="shared" si="101"/>
        <v>-0.22288102443744465</v>
      </c>
    </row>
    <row r="6475" spans="1:18" x14ac:dyDescent="0.3">
      <c r="A6475" t="s">
        <v>1910</v>
      </c>
      <c r="B6475" s="2">
        <v>45740</v>
      </c>
      <c r="C6475" t="s">
        <v>10019</v>
      </c>
      <c r="D6475" t="s">
        <v>10031</v>
      </c>
      <c r="E6475" t="s">
        <v>10036</v>
      </c>
      <c r="F6475">
        <v>17</v>
      </c>
      <c r="G6475">
        <v>211.55</v>
      </c>
      <c r="H6475">
        <v>178.67</v>
      </c>
      <c r="I6475" t="s">
        <v>10040</v>
      </c>
      <c r="J6475">
        <f>F6475*G6475</f>
        <v>3596.3500000000004</v>
      </c>
      <c r="K6475">
        <f>F6475*H6475</f>
        <v>3037.39</v>
      </c>
      <c r="L6475">
        <f>J6475-K6475</f>
        <v>558.96000000000049</v>
      </c>
      <c r="M6475" s="5">
        <f>L6475/J6475</f>
        <v>0.15542424958638631</v>
      </c>
      <c r="N6475" t="str">
        <f>IF(ISNA(VLOOKUP(A6475,'Returns Data'!A:A,1,0)),"No","Yes")</f>
        <v>No</v>
      </c>
      <c r="O6475" t="s">
        <v>10085</v>
      </c>
      <c r="P6475" t="str">
        <f>IFERROR(VLOOKUP(A6475,'Ratings Data'!A:C,3,0),"No Rating")</f>
        <v>No Rating</v>
      </c>
      <c r="Q6475" t="s">
        <v>10057</v>
      </c>
      <c r="R6475" s="5">
        <f t="shared" si="101"/>
        <v>-0.40453049248946932</v>
      </c>
    </row>
    <row r="6476" spans="1:18" x14ac:dyDescent="0.3">
      <c r="A6476" t="s">
        <v>2107</v>
      </c>
      <c r="B6476" s="2">
        <v>45740</v>
      </c>
      <c r="C6476" t="s">
        <v>10010</v>
      </c>
      <c r="D6476" t="s">
        <v>10029</v>
      </c>
      <c r="E6476" t="s">
        <v>10036</v>
      </c>
      <c r="F6476">
        <v>16</v>
      </c>
      <c r="G6476">
        <v>486.73</v>
      </c>
      <c r="H6476">
        <v>298.13</v>
      </c>
      <c r="I6476" t="s">
        <v>10039</v>
      </c>
      <c r="J6476">
        <f>F6476*G6476</f>
        <v>7787.68</v>
      </c>
      <c r="K6476">
        <f>F6476*H6476</f>
        <v>4770.08</v>
      </c>
      <c r="L6476">
        <f>J6476-K6476</f>
        <v>3017.6000000000004</v>
      </c>
      <c r="M6476" s="5">
        <f>L6476/J6476</f>
        <v>0.38748382059868924</v>
      </c>
      <c r="N6476" t="str">
        <f>IF(ISNA(VLOOKUP(A6476,'Returns Data'!A:A,1,0)),"No","Yes")</f>
        <v>No</v>
      </c>
      <c r="O6476" t="s">
        <v>10085</v>
      </c>
      <c r="P6476">
        <f>IFERROR(VLOOKUP(A6476,'Ratings Data'!A:C,3,0),"No Rating")</f>
        <v>5</v>
      </c>
      <c r="Q6476" t="s">
        <v>10057</v>
      </c>
      <c r="R6476" s="5">
        <f t="shared" si="101"/>
        <v>1.1654399599594032</v>
      </c>
    </row>
    <row r="6477" spans="1:18" x14ac:dyDescent="0.3">
      <c r="A6477" t="s">
        <v>2316</v>
      </c>
      <c r="B6477" s="2">
        <v>45740</v>
      </c>
      <c r="C6477" t="s">
        <v>10009</v>
      </c>
      <c r="D6477" t="s">
        <v>10029</v>
      </c>
      <c r="E6477" t="s">
        <v>10038</v>
      </c>
      <c r="F6477">
        <v>20</v>
      </c>
      <c r="G6477">
        <v>64.22</v>
      </c>
      <c r="H6477">
        <v>56.27</v>
      </c>
      <c r="I6477" t="s">
        <v>10039</v>
      </c>
      <c r="J6477">
        <f>F6477*G6477</f>
        <v>1284.4000000000001</v>
      </c>
      <c r="K6477">
        <f>F6477*H6477</f>
        <v>1125.4000000000001</v>
      </c>
      <c r="L6477">
        <f>J6477-K6477</f>
        <v>159</v>
      </c>
      <c r="M6477" s="5">
        <f>L6477/J6477</f>
        <v>0.12379321083774524</v>
      </c>
      <c r="N6477" t="str">
        <f>IF(ISNA(VLOOKUP(A6477,'Returns Data'!A:A,1,0)),"No","Yes")</f>
        <v>No</v>
      </c>
      <c r="O6477" t="s">
        <v>10085</v>
      </c>
      <c r="P6477" t="str">
        <f>IFERROR(VLOOKUP(A6477,'Ratings Data'!A:C,3,0),"No Rating")</f>
        <v>No Rating</v>
      </c>
      <c r="Q6477" t="s">
        <v>10057</v>
      </c>
      <c r="R6477" s="5">
        <f t="shared" si="101"/>
        <v>-0.83507283298748802</v>
      </c>
    </row>
    <row r="6478" spans="1:18" x14ac:dyDescent="0.3">
      <c r="A6478" t="s">
        <v>2578</v>
      </c>
      <c r="B6478" s="2">
        <v>45740</v>
      </c>
      <c r="C6478" t="s">
        <v>10028</v>
      </c>
      <c r="D6478" t="s">
        <v>10032</v>
      </c>
      <c r="E6478" t="s">
        <v>10037</v>
      </c>
      <c r="F6478">
        <v>13</v>
      </c>
      <c r="G6478">
        <v>74.69</v>
      </c>
      <c r="H6478">
        <v>56.25</v>
      </c>
      <c r="I6478" t="s">
        <v>10039</v>
      </c>
      <c r="J6478">
        <f>F6478*G6478</f>
        <v>970.97</v>
      </c>
      <c r="K6478">
        <f>F6478*H6478</f>
        <v>731.25</v>
      </c>
      <c r="L6478">
        <f>J6478-K6478</f>
        <v>239.72000000000003</v>
      </c>
      <c r="M6478" s="5">
        <f>L6478/J6478</f>
        <v>0.24688713348507166</v>
      </c>
      <c r="N6478" t="str">
        <f>IF(ISNA(VLOOKUP(A6478,'Returns Data'!A:A,1,0)),"No","Yes")</f>
        <v>No</v>
      </c>
      <c r="O6478" t="s">
        <v>10085</v>
      </c>
      <c r="P6478" t="str">
        <f>IFERROR(VLOOKUP(A6478,'Ratings Data'!A:C,3,0),"No Rating")</f>
        <v>No Rating</v>
      </c>
      <c r="Q6478" t="s">
        <v>10057</v>
      </c>
      <c r="R6478" s="5">
        <f t="shared" si="101"/>
        <v>-0.24402834008097168</v>
      </c>
    </row>
    <row r="6479" spans="1:18" x14ac:dyDescent="0.3">
      <c r="A6479" t="s">
        <v>2679</v>
      </c>
      <c r="B6479" s="2">
        <v>45740</v>
      </c>
      <c r="C6479" t="s">
        <v>10021</v>
      </c>
      <c r="D6479" t="s">
        <v>10031</v>
      </c>
      <c r="E6479" t="s">
        <v>10036</v>
      </c>
      <c r="F6479">
        <v>8</v>
      </c>
      <c r="G6479">
        <v>426.51</v>
      </c>
      <c r="H6479">
        <v>341.48</v>
      </c>
      <c r="I6479" t="s">
        <v>10040</v>
      </c>
      <c r="J6479">
        <f>F6479*G6479</f>
        <v>3412.08</v>
      </c>
      <c r="K6479">
        <f>F6479*H6479</f>
        <v>2731.84</v>
      </c>
      <c r="L6479">
        <f>J6479-K6479</f>
        <v>680.23999999999978</v>
      </c>
      <c r="M6479" s="5">
        <f>L6479/J6479</f>
        <v>0.19936226583198513</v>
      </c>
      <c r="N6479" t="str">
        <f>IF(ISNA(VLOOKUP(A6479,'Returns Data'!A:A,1,0)),"No","Yes")</f>
        <v>No</v>
      </c>
      <c r="O6479" t="s">
        <v>10085</v>
      </c>
      <c r="P6479" t="str">
        <f>IFERROR(VLOOKUP(A6479,'Ratings Data'!A:C,3,0),"No Rating")</f>
        <v>No Rating</v>
      </c>
      <c r="Q6479" t="s">
        <v>10057</v>
      </c>
      <c r="R6479" s="5">
        <f t="shared" si="101"/>
        <v>2.5140941532694105</v>
      </c>
    </row>
    <row r="6480" spans="1:18" x14ac:dyDescent="0.3">
      <c r="A6480" t="s">
        <v>3135</v>
      </c>
      <c r="B6480" s="2">
        <v>45740</v>
      </c>
      <c r="C6480" t="s">
        <v>10017</v>
      </c>
      <c r="D6480" t="s">
        <v>10032</v>
      </c>
      <c r="E6480" t="s">
        <v>10034</v>
      </c>
      <c r="F6480">
        <v>20</v>
      </c>
      <c r="G6480">
        <v>262.81</v>
      </c>
      <c r="H6480">
        <v>208.53</v>
      </c>
      <c r="I6480" t="s">
        <v>10040</v>
      </c>
      <c r="J6480">
        <f>F6480*G6480</f>
        <v>5256.2</v>
      </c>
      <c r="K6480">
        <f>F6480*H6480</f>
        <v>4170.6000000000004</v>
      </c>
      <c r="L6480">
        <f>J6480-K6480</f>
        <v>1085.5999999999995</v>
      </c>
      <c r="M6480" s="5">
        <f>L6480/J6480</f>
        <v>0.20653704196948355</v>
      </c>
      <c r="N6480" t="str">
        <f>IF(ISNA(VLOOKUP(A6480,'Returns Data'!A:A,1,0)),"No","Yes")</f>
        <v>No</v>
      </c>
      <c r="O6480" t="s">
        <v>10085</v>
      </c>
      <c r="P6480" t="str">
        <f>IFERROR(VLOOKUP(A6480,'Ratings Data'!A:C,3,0),"No Rating")</f>
        <v>No Rating</v>
      </c>
      <c r="Q6480" t="s">
        <v>10057</v>
      </c>
      <c r="R6480" s="5">
        <f t="shared" si="101"/>
        <v>0.54046798433799914</v>
      </c>
    </row>
    <row r="6481" spans="1:18" x14ac:dyDescent="0.3">
      <c r="A6481" t="s">
        <v>3213</v>
      </c>
      <c r="B6481" s="2">
        <v>45740</v>
      </c>
      <c r="C6481" t="s">
        <v>10013</v>
      </c>
      <c r="D6481" t="s">
        <v>10030</v>
      </c>
      <c r="E6481" t="s">
        <v>10037</v>
      </c>
      <c r="F6481">
        <v>9</v>
      </c>
      <c r="G6481">
        <v>61.16</v>
      </c>
      <c r="H6481">
        <v>51.14</v>
      </c>
      <c r="I6481" t="s">
        <v>10039</v>
      </c>
      <c r="J6481">
        <f>F6481*G6481</f>
        <v>550.43999999999994</v>
      </c>
      <c r="K6481">
        <f>F6481*H6481</f>
        <v>460.26</v>
      </c>
      <c r="L6481">
        <f>J6481-K6481</f>
        <v>90.17999999999995</v>
      </c>
      <c r="M6481" s="5">
        <f>L6481/J6481</f>
        <v>0.16383257030739037</v>
      </c>
      <c r="N6481" t="str">
        <f>IF(ISNA(VLOOKUP(A6481,'Returns Data'!A:A,1,0)),"No","Yes")</f>
        <v>No</v>
      </c>
      <c r="O6481" t="s">
        <v>10085</v>
      </c>
      <c r="P6481" t="str">
        <f>IFERROR(VLOOKUP(A6481,'Ratings Data'!A:C,3,0),"No Rating")</f>
        <v>No Rating</v>
      </c>
      <c r="Q6481" t="s">
        <v>10057</v>
      </c>
      <c r="R6481" s="5">
        <f t="shared" si="101"/>
        <v>-0.89527795745976191</v>
      </c>
    </row>
    <row r="6482" spans="1:18" x14ac:dyDescent="0.3">
      <c r="A6482" t="s">
        <v>3465</v>
      </c>
      <c r="B6482" s="2">
        <v>45740</v>
      </c>
      <c r="C6482" t="s">
        <v>10023</v>
      </c>
      <c r="D6482" t="s">
        <v>10033</v>
      </c>
      <c r="E6482" t="s">
        <v>10034</v>
      </c>
      <c r="F6482">
        <v>5</v>
      </c>
      <c r="G6482">
        <v>398.2</v>
      </c>
      <c r="H6482">
        <v>279.93</v>
      </c>
      <c r="I6482" t="s">
        <v>10040</v>
      </c>
      <c r="J6482">
        <f>F6482*G6482</f>
        <v>1991</v>
      </c>
      <c r="K6482">
        <f>F6482*H6482</f>
        <v>1399.65</v>
      </c>
      <c r="L6482">
        <f>J6482-K6482</f>
        <v>591.34999999999991</v>
      </c>
      <c r="M6482" s="5">
        <f>L6482/J6482</f>
        <v>0.29701155198392765</v>
      </c>
      <c r="N6482" t="str">
        <f>IF(ISNA(VLOOKUP(A6482,'Returns Data'!A:A,1,0)),"No","Yes")</f>
        <v>No</v>
      </c>
      <c r="O6482" t="s">
        <v>10085</v>
      </c>
      <c r="P6482" t="str">
        <f>IFERROR(VLOOKUP(A6482,'Ratings Data'!A:C,3,0),"No Rating")</f>
        <v>No Rating</v>
      </c>
      <c r="Q6482" t="s">
        <v>10057</v>
      </c>
      <c r="R6482" s="5">
        <f t="shared" si="101"/>
        <v>2.6171063149480416</v>
      </c>
    </row>
    <row r="6483" spans="1:18" x14ac:dyDescent="0.3">
      <c r="A6483" t="s">
        <v>3827</v>
      </c>
      <c r="B6483" s="2">
        <v>45740</v>
      </c>
      <c r="C6483" t="s">
        <v>10021</v>
      </c>
      <c r="D6483" t="s">
        <v>10031</v>
      </c>
      <c r="E6483" t="s">
        <v>10038</v>
      </c>
      <c r="F6483">
        <v>6</v>
      </c>
      <c r="G6483">
        <v>182.14</v>
      </c>
      <c r="H6483">
        <v>142.34</v>
      </c>
      <c r="I6483" t="s">
        <v>10039</v>
      </c>
      <c r="J6483">
        <f>F6483*G6483</f>
        <v>1092.8399999999999</v>
      </c>
      <c r="K6483">
        <f>F6483*H6483</f>
        <v>854.04</v>
      </c>
      <c r="L6483">
        <f>J6483-K6483</f>
        <v>238.79999999999995</v>
      </c>
      <c r="M6483" s="5">
        <f>L6483/J6483</f>
        <v>0.21851323158010319</v>
      </c>
      <c r="N6483" t="str">
        <f>IF(ISNA(VLOOKUP(A6483,'Returns Data'!A:A,1,0)),"No","Yes")</f>
        <v>No</v>
      </c>
      <c r="O6483" t="s">
        <v>10085</v>
      </c>
      <c r="P6483" t="str">
        <f>IFERROR(VLOOKUP(A6483,'Ratings Data'!A:C,3,0),"No Rating")</f>
        <v>No Rating</v>
      </c>
      <c r="Q6483" t="s">
        <v>10057</v>
      </c>
      <c r="R6483" s="5">
        <f t="shared" si="101"/>
        <v>-0.45110999497739834</v>
      </c>
    </row>
    <row r="6484" spans="1:18" x14ac:dyDescent="0.3">
      <c r="A6484" t="s">
        <v>4434</v>
      </c>
      <c r="B6484" s="2">
        <v>45740</v>
      </c>
      <c r="C6484" t="s">
        <v>10021</v>
      </c>
      <c r="D6484" t="s">
        <v>10031</v>
      </c>
      <c r="E6484" t="s">
        <v>10036</v>
      </c>
      <c r="F6484">
        <v>14</v>
      </c>
      <c r="G6484">
        <v>214.38</v>
      </c>
      <c r="H6484">
        <v>137.08000000000001</v>
      </c>
      <c r="I6484" t="s">
        <v>10039</v>
      </c>
      <c r="J6484">
        <f>F6484*G6484</f>
        <v>3001.3199999999997</v>
      </c>
      <c r="K6484">
        <f>F6484*H6484</f>
        <v>1919.1200000000001</v>
      </c>
      <c r="L6484">
        <f>J6484-K6484</f>
        <v>1082.1999999999996</v>
      </c>
      <c r="M6484" s="5">
        <f>L6484/J6484</f>
        <v>0.36057468047392471</v>
      </c>
      <c r="N6484" t="str">
        <f>IF(ISNA(VLOOKUP(A6484,'Returns Data'!A:A,1,0)),"No","Yes")</f>
        <v>No</v>
      </c>
      <c r="O6484" t="s">
        <v>10085</v>
      </c>
      <c r="P6484" t="str">
        <f>IFERROR(VLOOKUP(A6484,'Ratings Data'!A:C,3,0),"No Rating")</f>
        <v>No Rating</v>
      </c>
      <c r="Q6484" t="s">
        <v>10057</v>
      </c>
      <c r="R6484" s="5">
        <f t="shared" si="101"/>
        <v>1.7463489623366641</v>
      </c>
    </row>
    <row r="6485" spans="1:18" x14ac:dyDescent="0.3">
      <c r="A6485" t="s">
        <v>4751</v>
      </c>
      <c r="B6485" s="2">
        <v>45740</v>
      </c>
      <c r="C6485" t="s">
        <v>10025</v>
      </c>
      <c r="D6485" t="s">
        <v>10033</v>
      </c>
      <c r="E6485" t="s">
        <v>10036</v>
      </c>
      <c r="F6485">
        <v>15</v>
      </c>
      <c r="G6485">
        <v>38.979999999999997</v>
      </c>
      <c r="H6485">
        <v>34.94</v>
      </c>
      <c r="I6485" t="s">
        <v>10040</v>
      </c>
      <c r="J6485">
        <f>F6485*G6485</f>
        <v>584.69999999999993</v>
      </c>
      <c r="K6485">
        <f>F6485*H6485</f>
        <v>524.09999999999991</v>
      </c>
      <c r="L6485">
        <f>J6485-K6485</f>
        <v>60.600000000000023</v>
      </c>
      <c r="M6485" s="5">
        <f>L6485/J6485</f>
        <v>0.10364289379168809</v>
      </c>
      <c r="N6485" t="str">
        <f>IF(ISNA(VLOOKUP(A6485,'Returns Data'!A:A,1,0)),"No","Yes")</f>
        <v>No</v>
      </c>
      <c r="O6485" t="s">
        <v>10085</v>
      </c>
      <c r="P6485" t="str">
        <f>IFERROR(VLOOKUP(A6485,'Ratings Data'!A:C,3,0),"No Rating")</f>
        <v>No Rating</v>
      </c>
      <c r="Q6485" t="s">
        <v>10057</v>
      </c>
      <c r="R6485" s="5">
        <f t="shared" si="101"/>
        <v>-0.80518571828395513</v>
      </c>
    </row>
    <row r="6486" spans="1:18" x14ac:dyDescent="0.3">
      <c r="A6486" t="s">
        <v>5057</v>
      </c>
      <c r="B6486" s="2">
        <v>45740</v>
      </c>
      <c r="C6486" t="s">
        <v>10021</v>
      </c>
      <c r="D6486" t="s">
        <v>10031</v>
      </c>
      <c r="E6486" t="s">
        <v>10035</v>
      </c>
      <c r="F6486">
        <v>8</v>
      </c>
      <c r="G6486">
        <v>14.38</v>
      </c>
      <c r="H6486">
        <v>11.18</v>
      </c>
      <c r="I6486" t="s">
        <v>10040</v>
      </c>
      <c r="J6486">
        <f>F6486*G6486</f>
        <v>115.04</v>
      </c>
      <c r="K6486">
        <f>F6486*H6486</f>
        <v>89.44</v>
      </c>
      <c r="L6486">
        <f>J6486-K6486</f>
        <v>25.600000000000009</v>
      </c>
      <c r="M6486" s="5">
        <f>L6486/J6486</f>
        <v>0.22253129346314332</v>
      </c>
      <c r="N6486" t="str">
        <f>IF(ISNA(VLOOKUP(A6486,'Returns Data'!A:A,1,0)),"No","Yes")</f>
        <v>No</v>
      </c>
      <c r="O6486" t="s">
        <v>10085</v>
      </c>
      <c r="P6486" t="str">
        <f>IFERROR(VLOOKUP(A6486,'Ratings Data'!A:C,3,0),"No Rating")</f>
        <v>No Rating</v>
      </c>
      <c r="Q6486" t="s">
        <v>10057</v>
      </c>
      <c r="R6486" s="5">
        <f t="shared" si="101"/>
        <v>-0.80324952967333674</v>
      </c>
    </row>
    <row r="6487" spans="1:18" x14ac:dyDescent="0.3">
      <c r="A6487" t="s">
        <v>5116</v>
      </c>
      <c r="B6487" s="2">
        <v>45740</v>
      </c>
      <c r="C6487" t="s">
        <v>10019</v>
      </c>
      <c r="D6487" t="s">
        <v>10031</v>
      </c>
      <c r="E6487" t="s">
        <v>10035</v>
      </c>
      <c r="F6487">
        <v>15</v>
      </c>
      <c r="G6487">
        <v>114.63</v>
      </c>
      <c r="H6487">
        <v>90</v>
      </c>
      <c r="I6487" t="s">
        <v>10040</v>
      </c>
      <c r="J6487">
        <f>F6487*G6487</f>
        <v>1719.4499999999998</v>
      </c>
      <c r="K6487">
        <f>F6487*H6487</f>
        <v>1350</v>
      </c>
      <c r="L6487">
        <f>J6487-K6487</f>
        <v>369.44999999999982</v>
      </c>
      <c r="M6487" s="5">
        <f>L6487/J6487</f>
        <v>0.21486521852918075</v>
      </c>
      <c r="N6487" t="str">
        <f>IF(ISNA(VLOOKUP(A6487,'Returns Data'!A:A,1,0)),"No","Yes")</f>
        <v>No</v>
      </c>
      <c r="O6487" t="s">
        <v>10085</v>
      </c>
      <c r="P6487" t="str">
        <f>IFERROR(VLOOKUP(A6487,'Ratings Data'!A:C,3,0),"No Rating")</f>
        <v>No Rating</v>
      </c>
      <c r="Q6487" t="s">
        <v>10057</v>
      </c>
      <c r="R6487" s="5">
        <f t="shared" si="101"/>
        <v>13.946540333796937</v>
      </c>
    </row>
    <row r="6488" spans="1:18" x14ac:dyDescent="0.3">
      <c r="A6488" t="s">
        <v>5319</v>
      </c>
      <c r="B6488" s="2">
        <v>45740</v>
      </c>
      <c r="C6488" t="s">
        <v>10014</v>
      </c>
      <c r="D6488" t="s">
        <v>10030</v>
      </c>
      <c r="E6488" t="s">
        <v>10035</v>
      </c>
      <c r="F6488">
        <v>12</v>
      </c>
      <c r="G6488">
        <v>389.65</v>
      </c>
      <c r="H6488">
        <v>322.08</v>
      </c>
      <c r="I6488" t="s">
        <v>10039</v>
      </c>
      <c r="J6488">
        <f>F6488*G6488</f>
        <v>4675.7999999999993</v>
      </c>
      <c r="K6488">
        <f>F6488*H6488</f>
        <v>3864.96</v>
      </c>
      <c r="L6488">
        <f>J6488-K6488</f>
        <v>810.83999999999924</v>
      </c>
      <c r="M6488" s="5">
        <f>L6488/J6488</f>
        <v>0.17341203644296149</v>
      </c>
      <c r="N6488" t="str">
        <f>IF(ISNA(VLOOKUP(A6488,'Returns Data'!A:A,1,0)),"No","Yes")</f>
        <v>No</v>
      </c>
      <c r="O6488" t="s">
        <v>10085</v>
      </c>
      <c r="P6488" t="str">
        <f>IFERROR(VLOOKUP(A6488,'Ratings Data'!A:C,3,0),"No Rating")</f>
        <v>No Rating</v>
      </c>
      <c r="Q6488" t="s">
        <v>10057</v>
      </c>
      <c r="R6488" s="5">
        <f t="shared" si="101"/>
        <v>1.7193579342231526</v>
      </c>
    </row>
    <row r="6489" spans="1:18" x14ac:dyDescent="0.3">
      <c r="A6489" t="s">
        <v>5381</v>
      </c>
      <c r="B6489" s="2">
        <v>45740</v>
      </c>
      <c r="C6489" t="s">
        <v>10015</v>
      </c>
      <c r="D6489" t="s">
        <v>10031</v>
      </c>
      <c r="E6489" t="s">
        <v>10038</v>
      </c>
      <c r="F6489">
        <v>16</v>
      </c>
      <c r="G6489">
        <v>189.16</v>
      </c>
      <c r="H6489">
        <v>165.25</v>
      </c>
      <c r="I6489" t="s">
        <v>10040</v>
      </c>
      <c r="J6489">
        <f>F6489*G6489</f>
        <v>3026.56</v>
      </c>
      <c r="K6489">
        <f>F6489*H6489</f>
        <v>2644</v>
      </c>
      <c r="L6489">
        <f>J6489-K6489</f>
        <v>382.55999999999995</v>
      </c>
      <c r="M6489" s="5">
        <f>L6489/J6489</f>
        <v>0.1264009304292662</v>
      </c>
      <c r="N6489" t="str">
        <f>IF(ISNA(VLOOKUP(A6489,'Returns Data'!A:A,1,0)),"No","Yes")</f>
        <v>No</v>
      </c>
      <c r="O6489" t="s">
        <v>10085</v>
      </c>
      <c r="P6489" t="str">
        <f>IFERROR(VLOOKUP(A6489,'Ratings Data'!A:C,3,0),"No Rating")</f>
        <v>No Rating</v>
      </c>
      <c r="Q6489" t="s">
        <v>10057</v>
      </c>
      <c r="R6489" s="5">
        <f t="shared" si="101"/>
        <v>-0.35271825142221641</v>
      </c>
    </row>
    <row r="6490" spans="1:18" x14ac:dyDescent="0.3">
      <c r="A6490" t="s">
        <v>5861</v>
      </c>
      <c r="B6490" s="2">
        <v>45740</v>
      </c>
      <c r="C6490" t="s">
        <v>10011</v>
      </c>
      <c r="D6490" t="s">
        <v>10029</v>
      </c>
      <c r="E6490" t="s">
        <v>10034</v>
      </c>
      <c r="F6490">
        <v>16</v>
      </c>
      <c r="G6490">
        <v>254.15</v>
      </c>
      <c r="H6490">
        <v>179.97</v>
      </c>
      <c r="I6490" t="s">
        <v>10040</v>
      </c>
      <c r="J6490">
        <f>F6490*G6490</f>
        <v>4066.4</v>
      </c>
      <c r="K6490">
        <f>F6490*H6490</f>
        <v>2879.52</v>
      </c>
      <c r="L6490">
        <f>J6490-K6490</f>
        <v>1186.8800000000001</v>
      </c>
      <c r="M6490" s="5">
        <f>L6490/J6490</f>
        <v>0.29187487704111748</v>
      </c>
      <c r="N6490" t="str">
        <f>IF(ISNA(VLOOKUP(A6490,'Returns Data'!A:A,1,0)),"No","Yes")</f>
        <v>No</v>
      </c>
      <c r="O6490" t="s">
        <v>10085</v>
      </c>
      <c r="P6490" t="str">
        <f>IFERROR(VLOOKUP(A6490,'Ratings Data'!A:C,3,0),"No Rating")</f>
        <v>No Rating</v>
      </c>
      <c r="Q6490" t="s">
        <v>10057</v>
      </c>
      <c r="R6490" s="5">
        <f t="shared" si="101"/>
        <v>0.34357157961514068</v>
      </c>
    </row>
    <row r="6491" spans="1:18" x14ac:dyDescent="0.3">
      <c r="A6491" t="s">
        <v>6188</v>
      </c>
      <c r="B6491" s="2">
        <v>45740</v>
      </c>
      <c r="C6491" t="s">
        <v>10022</v>
      </c>
      <c r="D6491" t="s">
        <v>10033</v>
      </c>
      <c r="E6491" t="s">
        <v>10035</v>
      </c>
      <c r="F6491">
        <v>8</v>
      </c>
      <c r="G6491">
        <v>106.93</v>
      </c>
      <c r="H6491">
        <v>67.599999999999994</v>
      </c>
      <c r="I6491" t="s">
        <v>10040</v>
      </c>
      <c r="J6491">
        <f>F6491*G6491</f>
        <v>855.44</v>
      </c>
      <c r="K6491">
        <f>F6491*H6491</f>
        <v>540.79999999999995</v>
      </c>
      <c r="L6491">
        <f>J6491-K6491</f>
        <v>314.6400000000001</v>
      </c>
      <c r="M6491" s="5">
        <f>L6491/J6491</f>
        <v>0.36781071729168624</v>
      </c>
      <c r="N6491" t="str">
        <f>IF(ISNA(VLOOKUP(A6491,'Returns Data'!A:A,1,0)),"No","Yes")</f>
        <v>No</v>
      </c>
      <c r="O6491" t="s">
        <v>10085</v>
      </c>
      <c r="P6491" t="str">
        <f>IFERROR(VLOOKUP(A6491,'Ratings Data'!A:C,3,0),"No Rating")</f>
        <v>No Rating</v>
      </c>
      <c r="Q6491" t="s">
        <v>10057</v>
      </c>
      <c r="R6491" s="5">
        <f t="shared" si="101"/>
        <v>-0.78963210702341136</v>
      </c>
    </row>
    <row r="6492" spans="1:18" x14ac:dyDescent="0.3">
      <c r="A6492" t="s">
        <v>6430</v>
      </c>
      <c r="B6492" s="2">
        <v>45740</v>
      </c>
      <c r="C6492" t="s">
        <v>10020</v>
      </c>
      <c r="D6492" t="s">
        <v>10030</v>
      </c>
      <c r="E6492" t="s">
        <v>10035</v>
      </c>
      <c r="F6492">
        <v>1</v>
      </c>
      <c r="G6492">
        <v>357.81</v>
      </c>
      <c r="H6492">
        <v>215.16</v>
      </c>
      <c r="I6492" t="s">
        <v>10039</v>
      </c>
      <c r="J6492">
        <f>F6492*G6492</f>
        <v>357.81</v>
      </c>
      <c r="K6492">
        <f>F6492*H6492</f>
        <v>215.16</v>
      </c>
      <c r="L6492">
        <f>J6492-K6492</f>
        <v>142.65</v>
      </c>
      <c r="M6492" s="5">
        <f>L6492/J6492</f>
        <v>0.39867527458707136</v>
      </c>
      <c r="N6492" t="str">
        <f>IF(ISNA(VLOOKUP(A6492,'Returns Data'!A:A,1,0)),"No","Yes")</f>
        <v>No</v>
      </c>
      <c r="O6492" t="s">
        <v>10085</v>
      </c>
      <c r="P6492" t="str">
        <f>IFERROR(VLOOKUP(A6492,'Ratings Data'!A:C,3,0),"No Rating")</f>
        <v>No Rating</v>
      </c>
      <c r="Q6492" t="s">
        <v>10057</v>
      </c>
      <c r="R6492" s="5">
        <f t="shared" si="101"/>
        <v>-0.58172402506312548</v>
      </c>
    </row>
    <row r="6493" spans="1:18" x14ac:dyDescent="0.3">
      <c r="A6493" t="s">
        <v>7401</v>
      </c>
      <c r="B6493" s="2">
        <v>45740</v>
      </c>
      <c r="C6493" t="s">
        <v>10013</v>
      </c>
      <c r="D6493" t="s">
        <v>10030</v>
      </c>
      <c r="E6493" t="s">
        <v>10034</v>
      </c>
      <c r="F6493">
        <v>17</v>
      </c>
      <c r="G6493">
        <v>49.78</v>
      </c>
      <c r="H6493">
        <v>32.39</v>
      </c>
      <c r="I6493" t="s">
        <v>10039</v>
      </c>
      <c r="J6493">
        <f>F6493*G6493</f>
        <v>846.26</v>
      </c>
      <c r="K6493">
        <f>F6493*H6493</f>
        <v>550.63</v>
      </c>
      <c r="L6493">
        <f>J6493-K6493</f>
        <v>295.63</v>
      </c>
      <c r="M6493" s="5">
        <f>L6493/J6493</f>
        <v>0.3493370831659301</v>
      </c>
      <c r="N6493" t="str">
        <f>IF(ISNA(VLOOKUP(A6493,'Returns Data'!A:A,1,0)),"No","Yes")</f>
        <v>No</v>
      </c>
      <c r="O6493" t="s">
        <v>10085</v>
      </c>
      <c r="P6493" t="str">
        <f>IFERROR(VLOOKUP(A6493,'Ratings Data'!A:C,3,0),"No Rating")</f>
        <v>No Rating</v>
      </c>
      <c r="Q6493" t="s">
        <v>10057</v>
      </c>
      <c r="R6493" s="5">
        <f t="shared" si="101"/>
        <v>1.3651099745675079</v>
      </c>
    </row>
    <row r="6494" spans="1:18" x14ac:dyDescent="0.3">
      <c r="A6494" t="s">
        <v>7469</v>
      </c>
      <c r="B6494" s="2">
        <v>45740</v>
      </c>
      <c r="C6494" t="s">
        <v>10009</v>
      </c>
      <c r="D6494" t="s">
        <v>10029</v>
      </c>
      <c r="E6494" t="s">
        <v>10037</v>
      </c>
      <c r="F6494">
        <v>1</v>
      </c>
      <c r="G6494">
        <v>165.01</v>
      </c>
      <c r="H6494">
        <v>105.95</v>
      </c>
      <c r="I6494" t="s">
        <v>10040</v>
      </c>
      <c r="J6494">
        <f>F6494*G6494</f>
        <v>165.01</v>
      </c>
      <c r="K6494">
        <f>F6494*H6494</f>
        <v>105.95</v>
      </c>
      <c r="L6494">
        <f>J6494-K6494</f>
        <v>59.059999999999988</v>
      </c>
      <c r="M6494" s="5">
        <f>L6494/J6494</f>
        <v>0.35791770195745709</v>
      </c>
      <c r="N6494" t="str">
        <f>IF(ISNA(VLOOKUP(A6494,'Returns Data'!A:A,1,0)),"No","Yes")</f>
        <v>No</v>
      </c>
      <c r="O6494" t="s">
        <v>10085</v>
      </c>
      <c r="P6494" t="str">
        <f>IFERROR(VLOOKUP(A6494,'Ratings Data'!A:C,3,0),"No Rating")</f>
        <v>No Rating</v>
      </c>
      <c r="Q6494" t="s">
        <v>10057</v>
      </c>
      <c r="R6494" s="5">
        <f t="shared" si="101"/>
        <v>-0.80501264386831473</v>
      </c>
    </row>
    <row r="6495" spans="1:18" x14ac:dyDescent="0.3">
      <c r="A6495" t="s">
        <v>8049</v>
      </c>
      <c r="B6495" s="2">
        <v>45740</v>
      </c>
      <c r="C6495" t="s">
        <v>10012</v>
      </c>
      <c r="D6495" t="s">
        <v>10030</v>
      </c>
      <c r="E6495" t="s">
        <v>10037</v>
      </c>
      <c r="F6495">
        <v>11</v>
      </c>
      <c r="G6495">
        <v>370.28</v>
      </c>
      <c r="H6495">
        <v>282.8</v>
      </c>
      <c r="I6495" t="s">
        <v>10040</v>
      </c>
      <c r="J6495">
        <f>F6495*G6495</f>
        <v>4073.08</v>
      </c>
      <c r="K6495">
        <f>F6495*H6495</f>
        <v>3110.8</v>
      </c>
      <c r="L6495">
        <f>J6495-K6495</f>
        <v>962.27999999999975</v>
      </c>
      <c r="M6495" s="5">
        <f>L6495/J6495</f>
        <v>0.23625364588959699</v>
      </c>
      <c r="N6495" t="str">
        <f>IF(ISNA(VLOOKUP(A6495,'Returns Data'!A:A,1,0)),"No","Yes")</f>
        <v>No</v>
      </c>
      <c r="O6495" t="s">
        <v>10085</v>
      </c>
      <c r="P6495" t="str">
        <f>IFERROR(VLOOKUP(A6495,'Ratings Data'!A:C,3,0),"No Rating")</f>
        <v>No Rating</v>
      </c>
      <c r="Q6495" t="s">
        <v>10057</v>
      </c>
      <c r="R6495" s="5">
        <f t="shared" si="101"/>
        <v>23.683837343191321</v>
      </c>
    </row>
    <row r="6496" spans="1:18" x14ac:dyDescent="0.3">
      <c r="A6496" t="s">
        <v>8429</v>
      </c>
      <c r="B6496" s="2">
        <v>45740</v>
      </c>
      <c r="C6496" t="s">
        <v>10028</v>
      </c>
      <c r="D6496" t="s">
        <v>10032</v>
      </c>
      <c r="E6496" t="s">
        <v>10037</v>
      </c>
      <c r="F6496">
        <v>11</v>
      </c>
      <c r="G6496">
        <v>73.25</v>
      </c>
      <c r="H6496">
        <v>52.54</v>
      </c>
      <c r="I6496" t="s">
        <v>10040</v>
      </c>
      <c r="J6496">
        <f>F6496*G6496</f>
        <v>805.75</v>
      </c>
      <c r="K6496">
        <f>F6496*H6496</f>
        <v>577.93999999999994</v>
      </c>
      <c r="L6496">
        <f>J6496-K6496</f>
        <v>227.81000000000006</v>
      </c>
      <c r="M6496" s="5">
        <f>L6496/J6496</f>
        <v>0.28273037542662122</v>
      </c>
      <c r="N6496" t="str">
        <f>IF(ISNA(VLOOKUP(A6496,'Returns Data'!A:A,1,0)),"No","Yes")</f>
        <v>No</v>
      </c>
      <c r="O6496" t="s">
        <v>10085</v>
      </c>
      <c r="P6496" t="str">
        <f>IFERROR(VLOOKUP(A6496,'Ratings Data'!A:C,3,0),"No Rating")</f>
        <v>No Rating</v>
      </c>
      <c r="Q6496" t="s">
        <v>10057</v>
      </c>
      <c r="R6496" s="5">
        <f t="shared" si="101"/>
        <v>-0.80217673112239385</v>
      </c>
    </row>
    <row r="6497" spans="1:18" x14ac:dyDescent="0.3">
      <c r="A6497" t="s">
        <v>8498</v>
      </c>
      <c r="B6497" s="2">
        <v>45740</v>
      </c>
      <c r="C6497" t="s">
        <v>10010</v>
      </c>
      <c r="D6497" t="s">
        <v>10029</v>
      </c>
      <c r="E6497" t="s">
        <v>10034</v>
      </c>
      <c r="F6497">
        <v>3</v>
      </c>
      <c r="G6497">
        <v>487.88</v>
      </c>
      <c r="H6497">
        <v>355.18</v>
      </c>
      <c r="I6497" t="s">
        <v>10039</v>
      </c>
      <c r="J6497">
        <f>F6497*G6497</f>
        <v>1463.6399999999999</v>
      </c>
      <c r="K6497">
        <f>F6497*H6497</f>
        <v>1065.54</v>
      </c>
      <c r="L6497">
        <f>J6497-K6497</f>
        <v>398.09999999999991</v>
      </c>
      <c r="M6497" s="5">
        <f>L6497/J6497</f>
        <v>0.27199311306058865</v>
      </c>
      <c r="N6497" t="str">
        <f>IF(ISNA(VLOOKUP(A6497,'Returns Data'!A:A,1,0)),"No","Yes")</f>
        <v>No</v>
      </c>
      <c r="O6497" t="s">
        <v>10085</v>
      </c>
      <c r="P6497" t="str">
        <f>IFERROR(VLOOKUP(A6497,'Ratings Data'!A:C,3,0),"No Rating")</f>
        <v>No Rating</v>
      </c>
      <c r="Q6497" t="s">
        <v>10057</v>
      </c>
      <c r="R6497" s="5">
        <f t="shared" si="101"/>
        <v>0.81649394973627043</v>
      </c>
    </row>
    <row r="6498" spans="1:18" x14ac:dyDescent="0.3">
      <c r="A6498" t="s">
        <v>8519</v>
      </c>
      <c r="B6498" s="2">
        <v>45740</v>
      </c>
      <c r="C6498" t="s">
        <v>10026</v>
      </c>
      <c r="D6498" t="s">
        <v>10031</v>
      </c>
      <c r="E6498" t="s">
        <v>10037</v>
      </c>
      <c r="F6498">
        <v>10</v>
      </c>
      <c r="G6498">
        <v>20.87</v>
      </c>
      <c r="H6498">
        <v>13.97</v>
      </c>
      <c r="I6498" t="s">
        <v>10039</v>
      </c>
      <c r="J6498">
        <f>F6498*G6498</f>
        <v>208.70000000000002</v>
      </c>
      <c r="K6498">
        <f>F6498*H6498</f>
        <v>139.70000000000002</v>
      </c>
      <c r="L6498">
        <f>J6498-K6498</f>
        <v>69</v>
      </c>
      <c r="M6498" s="5">
        <f>L6498/J6498</f>
        <v>0.33061811212266407</v>
      </c>
      <c r="N6498" t="str">
        <f>IF(ISNA(VLOOKUP(A6498,'Returns Data'!A:A,1,0)),"No","Yes")</f>
        <v>No</v>
      </c>
      <c r="O6498" t="s">
        <v>10085</v>
      </c>
      <c r="P6498" t="str">
        <f>IFERROR(VLOOKUP(A6498,'Ratings Data'!A:C,3,0),"No Rating")</f>
        <v>No Rating</v>
      </c>
      <c r="Q6498" t="s">
        <v>10057</v>
      </c>
      <c r="R6498" s="5">
        <f t="shared" si="101"/>
        <v>-0.85741029214834241</v>
      </c>
    </row>
    <row r="6499" spans="1:18" x14ac:dyDescent="0.3">
      <c r="A6499" t="s">
        <v>9082</v>
      </c>
      <c r="B6499" s="2">
        <v>45740</v>
      </c>
      <c r="C6499" t="s">
        <v>10021</v>
      </c>
      <c r="D6499" t="s">
        <v>10031</v>
      </c>
      <c r="E6499" t="s">
        <v>10037</v>
      </c>
      <c r="F6499">
        <v>12</v>
      </c>
      <c r="G6499">
        <v>274.75</v>
      </c>
      <c r="H6499">
        <v>233.39</v>
      </c>
      <c r="I6499" t="s">
        <v>10039</v>
      </c>
      <c r="J6499">
        <f>F6499*G6499</f>
        <v>3297</v>
      </c>
      <c r="K6499">
        <f>F6499*H6499</f>
        <v>2800.68</v>
      </c>
      <c r="L6499">
        <f>J6499-K6499</f>
        <v>496.32000000000016</v>
      </c>
      <c r="M6499" s="5">
        <f>L6499/J6499</f>
        <v>0.15053685168334854</v>
      </c>
      <c r="N6499" t="str">
        <f>IF(ISNA(VLOOKUP(A6499,'Returns Data'!A:A,1,0)),"No","Yes")</f>
        <v>No</v>
      </c>
      <c r="O6499" t="s">
        <v>10085</v>
      </c>
      <c r="P6499" t="str">
        <f>IFERROR(VLOOKUP(A6499,'Ratings Data'!A:C,3,0),"No Rating")</f>
        <v>No Rating</v>
      </c>
      <c r="Q6499" t="s">
        <v>10057</v>
      </c>
      <c r="R6499" s="5">
        <f t="shared" si="101"/>
        <v>14.797795879252515</v>
      </c>
    </row>
    <row r="6500" spans="1:18" x14ac:dyDescent="0.3">
      <c r="A6500" t="s">
        <v>9203</v>
      </c>
      <c r="B6500" s="2">
        <v>45740</v>
      </c>
      <c r="C6500" t="s">
        <v>10028</v>
      </c>
      <c r="D6500" t="s">
        <v>10032</v>
      </c>
      <c r="E6500" t="s">
        <v>10035</v>
      </c>
      <c r="F6500">
        <v>20</v>
      </c>
      <c r="G6500">
        <v>198.06</v>
      </c>
      <c r="H6500">
        <v>129.07</v>
      </c>
      <c r="I6500" t="s">
        <v>10039</v>
      </c>
      <c r="J6500">
        <f>F6500*G6500</f>
        <v>3961.2</v>
      </c>
      <c r="K6500">
        <f>F6500*H6500</f>
        <v>2581.3999999999996</v>
      </c>
      <c r="L6500">
        <f>J6500-K6500</f>
        <v>1379.8000000000002</v>
      </c>
      <c r="M6500" s="5">
        <f>L6500/J6500</f>
        <v>0.34832878925578115</v>
      </c>
      <c r="N6500" t="str">
        <f>IF(ISNA(VLOOKUP(A6500,'Returns Data'!A:A,1,0)),"No","Yes")</f>
        <v>No</v>
      </c>
      <c r="O6500" t="s">
        <v>10085</v>
      </c>
      <c r="P6500" t="str">
        <f>IFERROR(VLOOKUP(A6500,'Ratings Data'!A:C,3,0),"No Rating")</f>
        <v>No Rating</v>
      </c>
      <c r="Q6500" t="s">
        <v>10057</v>
      </c>
      <c r="R6500" s="5">
        <f t="shared" si="101"/>
        <v>0.20145586897179249</v>
      </c>
    </row>
    <row r="6501" spans="1:18" x14ac:dyDescent="0.3">
      <c r="A6501" t="s">
        <v>9260</v>
      </c>
      <c r="B6501" s="2">
        <v>45740</v>
      </c>
      <c r="C6501" t="s">
        <v>10023</v>
      </c>
      <c r="D6501" t="s">
        <v>10033</v>
      </c>
      <c r="E6501" t="s">
        <v>10035</v>
      </c>
      <c r="F6501">
        <v>1</v>
      </c>
      <c r="G6501">
        <v>207.28</v>
      </c>
      <c r="H6501">
        <v>151.59</v>
      </c>
      <c r="I6501" t="s">
        <v>10039</v>
      </c>
      <c r="J6501">
        <f>F6501*G6501</f>
        <v>207.28</v>
      </c>
      <c r="K6501">
        <f>F6501*H6501</f>
        <v>151.59</v>
      </c>
      <c r="L6501">
        <f>J6501-K6501</f>
        <v>55.69</v>
      </c>
      <c r="M6501" s="5">
        <f>L6501/J6501</f>
        <v>0.26867039752991123</v>
      </c>
      <c r="N6501" t="str">
        <f>IF(ISNA(VLOOKUP(A6501,'Returns Data'!A:A,1,0)),"No","Yes")</f>
        <v>No</v>
      </c>
      <c r="O6501" t="s">
        <v>10085</v>
      </c>
      <c r="P6501" t="str">
        <f>IFERROR(VLOOKUP(A6501,'Ratings Data'!A:C,3,0),"No Rating")</f>
        <v>No Rating</v>
      </c>
      <c r="Q6501" t="s">
        <v>10057</v>
      </c>
      <c r="R6501" s="5">
        <f t="shared" si="101"/>
        <v>-0.9476724224982328</v>
      </c>
    </row>
    <row r="6502" spans="1:18" x14ac:dyDescent="0.3">
      <c r="A6502" t="s">
        <v>9326</v>
      </c>
      <c r="B6502" s="2">
        <v>45740</v>
      </c>
      <c r="C6502" t="s">
        <v>10015</v>
      </c>
      <c r="D6502" t="s">
        <v>10031</v>
      </c>
      <c r="E6502" t="s">
        <v>10038</v>
      </c>
      <c r="F6502">
        <v>5</v>
      </c>
      <c r="G6502">
        <v>103.9</v>
      </c>
      <c r="H6502">
        <v>83.15</v>
      </c>
      <c r="I6502" t="s">
        <v>10039</v>
      </c>
      <c r="J6502">
        <f>F6502*G6502</f>
        <v>519.5</v>
      </c>
      <c r="K6502">
        <f>F6502*H6502</f>
        <v>415.75</v>
      </c>
      <c r="L6502">
        <f>J6502-K6502</f>
        <v>103.75</v>
      </c>
      <c r="M6502" s="5">
        <f>L6502/J6502</f>
        <v>0.19971126082771895</v>
      </c>
      <c r="N6502" t="str">
        <f>IF(ISNA(VLOOKUP(A6502,'Returns Data'!A:A,1,0)),"No","Yes")</f>
        <v>No</v>
      </c>
      <c r="O6502" t="s">
        <v>10085</v>
      </c>
      <c r="P6502" t="str">
        <f>IFERROR(VLOOKUP(A6502,'Ratings Data'!A:C,3,0),"No Rating")</f>
        <v>No Rating</v>
      </c>
      <c r="Q6502" t="s">
        <v>10057</v>
      </c>
      <c r="R6502" s="5">
        <f t="shared" si="101"/>
        <v>1.5062717097645697</v>
      </c>
    </row>
    <row r="6503" spans="1:18" x14ac:dyDescent="0.3">
      <c r="A6503" t="s">
        <v>9867</v>
      </c>
      <c r="B6503" s="2">
        <v>45740</v>
      </c>
      <c r="C6503" t="s">
        <v>10020</v>
      </c>
      <c r="D6503" t="s">
        <v>10030</v>
      </c>
      <c r="E6503" t="s">
        <v>10036</v>
      </c>
      <c r="F6503">
        <v>9</v>
      </c>
      <c r="G6503">
        <v>206.45</v>
      </c>
      <c r="H6503">
        <v>169.83</v>
      </c>
      <c r="I6503" t="s">
        <v>10039</v>
      </c>
      <c r="J6503">
        <f>F6503*G6503</f>
        <v>1858.05</v>
      </c>
      <c r="K6503">
        <f>F6503*H6503</f>
        <v>1528.47</v>
      </c>
      <c r="L6503">
        <f>J6503-K6503</f>
        <v>329.57999999999993</v>
      </c>
      <c r="M6503" s="5">
        <f>L6503/J6503</f>
        <v>0.17737951077742792</v>
      </c>
      <c r="N6503" t="str">
        <f>IF(ISNA(VLOOKUP(A6503,'Returns Data'!A:A,1,0)),"No","Yes")</f>
        <v>No</v>
      </c>
      <c r="O6503" t="s">
        <v>10085</v>
      </c>
      <c r="P6503" t="str">
        <f>IFERROR(VLOOKUP(A6503,'Ratings Data'!A:C,3,0),"No Rating")</f>
        <v>No Rating</v>
      </c>
      <c r="Q6503" t="s">
        <v>10057</v>
      </c>
      <c r="R6503" s="5">
        <f t="shared" si="101"/>
        <v>2.5766121270452356</v>
      </c>
    </row>
    <row r="6504" spans="1:18" x14ac:dyDescent="0.3">
      <c r="A6504" t="s">
        <v>9896</v>
      </c>
      <c r="B6504" s="2">
        <v>45740</v>
      </c>
      <c r="C6504" t="s">
        <v>10021</v>
      </c>
      <c r="D6504" t="s">
        <v>10031</v>
      </c>
      <c r="E6504" t="s">
        <v>10036</v>
      </c>
      <c r="F6504">
        <v>17</v>
      </c>
      <c r="G6504">
        <v>10.15</v>
      </c>
      <c r="H6504">
        <v>8.83</v>
      </c>
      <c r="I6504" t="s">
        <v>10040</v>
      </c>
      <c r="J6504">
        <f>F6504*G6504</f>
        <v>172.55</v>
      </c>
      <c r="K6504">
        <f>F6504*H6504</f>
        <v>150.11000000000001</v>
      </c>
      <c r="L6504">
        <f>J6504-K6504</f>
        <v>22.439999999999998</v>
      </c>
      <c r="M6504" s="5">
        <f>L6504/J6504</f>
        <v>0.13004926108374382</v>
      </c>
      <c r="N6504" t="str">
        <f>IF(ISNA(VLOOKUP(A6504,'Returns Data'!A:A,1,0)),"No","Yes")</f>
        <v>No</v>
      </c>
      <c r="O6504" t="s">
        <v>10085</v>
      </c>
      <c r="P6504" t="str">
        <f>IFERROR(VLOOKUP(A6504,'Ratings Data'!A:C,3,0),"No Rating")</f>
        <v>No Rating</v>
      </c>
      <c r="Q6504" t="s">
        <v>10057</v>
      </c>
      <c r="R6504" s="5">
        <f t="shared" si="101"/>
        <v>-0.90713382309410406</v>
      </c>
    </row>
    <row r="6505" spans="1:18" x14ac:dyDescent="0.3">
      <c r="A6505" t="s">
        <v>184</v>
      </c>
      <c r="B6505" s="2">
        <v>45741</v>
      </c>
      <c r="C6505" t="s">
        <v>10010</v>
      </c>
      <c r="D6505" t="s">
        <v>10029</v>
      </c>
      <c r="E6505" t="s">
        <v>10037</v>
      </c>
      <c r="F6505">
        <v>8</v>
      </c>
      <c r="G6505">
        <v>221.81</v>
      </c>
      <c r="H6505">
        <v>190.71</v>
      </c>
      <c r="I6505" t="s">
        <v>10039</v>
      </c>
      <c r="J6505">
        <f>F6505*G6505</f>
        <v>1774.48</v>
      </c>
      <c r="K6505">
        <f>F6505*H6505</f>
        <v>1525.68</v>
      </c>
      <c r="L6505">
        <f>J6505-K6505</f>
        <v>248.79999999999995</v>
      </c>
      <c r="M6505" s="5">
        <f>L6505/J6505</f>
        <v>0.14021008971642393</v>
      </c>
      <c r="N6505" t="str">
        <f>IF(ISNA(VLOOKUP(A6505,'Returns Data'!A:A,1,0)),"No","Yes")</f>
        <v>No</v>
      </c>
      <c r="O6505" t="s">
        <v>10085</v>
      </c>
      <c r="P6505" t="str">
        <f>IFERROR(VLOOKUP(A6505,'Ratings Data'!A:C,3,0),"No Rating")</f>
        <v>No Rating</v>
      </c>
      <c r="Q6505" t="s">
        <v>10057</v>
      </c>
      <c r="R6505" s="5">
        <f t="shared" si="101"/>
        <v>9.2838597507968696</v>
      </c>
    </row>
    <row r="6506" spans="1:18" x14ac:dyDescent="0.3">
      <c r="A6506" t="s">
        <v>527</v>
      </c>
      <c r="B6506" s="2">
        <v>45741</v>
      </c>
      <c r="C6506" t="s">
        <v>10024</v>
      </c>
      <c r="D6506" t="s">
        <v>10029</v>
      </c>
      <c r="E6506" t="s">
        <v>10037</v>
      </c>
      <c r="F6506">
        <v>2</v>
      </c>
      <c r="G6506">
        <v>120.56</v>
      </c>
      <c r="H6506">
        <v>76.55</v>
      </c>
      <c r="I6506" t="s">
        <v>10040</v>
      </c>
      <c r="J6506">
        <f>F6506*G6506</f>
        <v>241.12</v>
      </c>
      <c r="K6506">
        <f>F6506*H6506</f>
        <v>153.1</v>
      </c>
      <c r="L6506">
        <f>J6506-K6506</f>
        <v>88.02000000000001</v>
      </c>
      <c r="M6506" s="5">
        <f>L6506/J6506</f>
        <v>0.36504644990046453</v>
      </c>
      <c r="N6506" t="str">
        <f>IF(ISNA(VLOOKUP(A6506,'Returns Data'!A:A,1,0)),"No","Yes")</f>
        <v>No</v>
      </c>
      <c r="O6506" t="s">
        <v>10085</v>
      </c>
      <c r="P6506" t="str">
        <f>IFERROR(VLOOKUP(A6506,'Ratings Data'!A:C,3,0),"No Rating")</f>
        <v>No Rating</v>
      </c>
      <c r="Q6506" t="s">
        <v>10057</v>
      </c>
      <c r="R6506" s="5">
        <f t="shared" si="101"/>
        <v>-0.86411793877643039</v>
      </c>
    </row>
    <row r="6507" spans="1:18" x14ac:dyDescent="0.3">
      <c r="A6507" t="s">
        <v>2367</v>
      </c>
      <c r="B6507" s="2">
        <v>45741</v>
      </c>
      <c r="C6507" t="s">
        <v>10023</v>
      </c>
      <c r="D6507" t="s">
        <v>10033</v>
      </c>
      <c r="E6507" t="s">
        <v>10034</v>
      </c>
      <c r="F6507">
        <v>20</v>
      </c>
      <c r="G6507">
        <v>348.03</v>
      </c>
      <c r="H6507">
        <v>235.53</v>
      </c>
      <c r="I6507" t="s">
        <v>10039</v>
      </c>
      <c r="J6507">
        <f>F6507*G6507</f>
        <v>6960.5999999999995</v>
      </c>
      <c r="K6507">
        <f>F6507*H6507</f>
        <v>4710.6000000000004</v>
      </c>
      <c r="L6507">
        <f>J6507-K6507</f>
        <v>2249.9999999999991</v>
      </c>
      <c r="M6507" s="5">
        <f>L6507/J6507</f>
        <v>0.32324799586242553</v>
      </c>
      <c r="N6507" t="str">
        <f>IF(ISNA(VLOOKUP(A6507,'Returns Data'!A:A,1,0)),"No","Yes")</f>
        <v>No</v>
      </c>
      <c r="O6507" t="s">
        <v>10085</v>
      </c>
      <c r="P6507">
        <f>IFERROR(VLOOKUP(A6507,'Ratings Data'!A:C,3,0),"No Rating")</f>
        <v>2</v>
      </c>
      <c r="Q6507" t="s">
        <v>10057</v>
      </c>
      <c r="R6507" s="5">
        <f t="shared" si="101"/>
        <v>27.867783676177833</v>
      </c>
    </row>
    <row r="6508" spans="1:18" x14ac:dyDescent="0.3">
      <c r="A6508" t="s">
        <v>2619</v>
      </c>
      <c r="B6508" s="2">
        <v>45741</v>
      </c>
      <c r="C6508" t="s">
        <v>10012</v>
      </c>
      <c r="D6508" t="s">
        <v>10030</v>
      </c>
      <c r="E6508" t="s">
        <v>10037</v>
      </c>
      <c r="F6508">
        <v>11</v>
      </c>
      <c r="G6508">
        <v>296.18</v>
      </c>
      <c r="H6508">
        <v>221.28</v>
      </c>
      <c r="I6508" t="s">
        <v>10040</v>
      </c>
      <c r="J6508">
        <f>F6508*G6508</f>
        <v>3257.98</v>
      </c>
      <c r="K6508">
        <f>F6508*H6508</f>
        <v>2434.08</v>
      </c>
      <c r="L6508">
        <f>J6508-K6508</f>
        <v>823.90000000000009</v>
      </c>
      <c r="M6508" s="5">
        <f>L6508/J6508</f>
        <v>0.25288675805253563</v>
      </c>
      <c r="N6508" t="str">
        <f>IF(ISNA(VLOOKUP(A6508,'Returns Data'!A:A,1,0)),"No","Yes")</f>
        <v>No</v>
      </c>
      <c r="O6508" t="s">
        <v>10085</v>
      </c>
      <c r="P6508">
        <f>IFERROR(VLOOKUP(A6508,'Ratings Data'!A:C,3,0),"No Rating")</f>
        <v>2</v>
      </c>
      <c r="Q6508" t="s">
        <v>10057</v>
      </c>
      <c r="R6508" s="5">
        <f t="shared" si="101"/>
        <v>-0.53193977530672643</v>
      </c>
    </row>
    <row r="6509" spans="1:18" x14ac:dyDescent="0.3">
      <c r="A6509" t="s">
        <v>2674</v>
      </c>
      <c r="B6509" s="2">
        <v>45741</v>
      </c>
      <c r="C6509" t="s">
        <v>10017</v>
      </c>
      <c r="D6509" t="s">
        <v>10032</v>
      </c>
      <c r="E6509" t="s">
        <v>10038</v>
      </c>
      <c r="F6509">
        <v>8</v>
      </c>
      <c r="G6509">
        <v>221</v>
      </c>
      <c r="H6509">
        <v>172.67</v>
      </c>
      <c r="I6509" t="s">
        <v>10039</v>
      </c>
      <c r="J6509">
        <f>F6509*G6509</f>
        <v>1768</v>
      </c>
      <c r="K6509">
        <f>F6509*H6509</f>
        <v>1381.36</v>
      </c>
      <c r="L6509">
        <f>J6509-K6509</f>
        <v>386.6400000000001</v>
      </c>
      <c r="M6509" s="5">
        <f>L6509/J6509</f>
        <v>0.21868778280542991</v>
      </c>
      <c r="N6509" t="str">
        <f>IF(ISNA(VLOOKUP(A6509,'Returns Data'!A:A,1,0)),"No","Yes")</f>
        <v>No</v>
      </c>
      <c r="O6509" t="s">
        <v>10085</v>
      </c>
      <c r="P6509" t="str">
        <f>IFERROR(VLOOKUP(A6509,'Ratings Data'!A:C,3,0),"No Rating")</f>
        <v>No Rating</v>
      </c>
      <c r="Q6509" t="s">
        <v>10057</v>
      </c>
      <c r="R6509" s="5">
        <f t="shared" si="101"/>
        <v>-0.45733245753503704</v>
      </c>
    </row>
    <row r="6510" spans="1:18" x14ac:dyDescent="0.3">
      <c r="A6510" t="s">
        <v>2763</v>
      </c>
      <c r="B6510" s="2">
        <v>45741</v>
      </c>
      <c r="C6510" t="s">
        <v>10019</v>
      </c>
      <c r="D6510" t="s">
        <v>10031</v>
      </c>
      <c r="E6510" t="s">
        <v>10035</v>
      </c>
      <c r="F6510">
        <v>16</v>
      </c>
      <c r="G6510">
        <v>441.8</v>
      </c>
      <c r="H6510">
        <v>305.7</v>
      </c>
      <c r="I6510" t="s">
        <v>10039</v>
      </c>
      <c r="J6510">
        <f>F6510*G6510</f>
        <v>7068.8</v>
      </c>
      <c r="K6510">
        <f>F6510*H6510</f>
        <v>4891.2</v>
      </c>
      <c r="L6510">
        <f>J6510-K6510</f>
        <v>2177.6000000000004</v>
      </c>
      <c r="M6510" s="5">
        <f>L6510/J6510</f>
        <v>0.30805794477138981</v>
      </c>
      <c r="N6510" t="str">
        <f>IF(ISNA(VLOOKUP(A6510,'Returns Data'!A:A,1,0)),"No","Yes")</f>
        <v>No</v>
      </c>
      <c r="O6510" t="s">
        <v>10085</v>
      </c>
      <c r="P6510" t="str">
        <f>IFERROR(VLOOKUP(A6510,'Ratings Data'!A:C,3,0),"No Rating")</f>
        <v>No Rating</v>
      </c>
      <c r="Q6510" t="s">
        <v>10057</v>
      </c>
      <c r="R6510" s="5">
        <f t="shared" si="101"/>
        <v>2.9981900452488688</v>
      </c>
    </row>
    <row r="6511" spans="1:18" x14ac:dyDescent="0.3">
      <c r="A6511" t="s">
        <v>2902</v>
      </c>
      <c r="B6511" s="2">
        <v>45741</v>
      </c>
      <c r="C6511" t="s">
        <v>10009</v>
      </c>
      <c r="D6511" t="s">
        <v>10029</v>
      </c>
      <c r="E6511" t="s">
        <v>10038</v>
      </c>
      <c r="F6511">
        <v>20</v>
      </c>
      <c r="G6511">
        <v>204.15</v>
      </c>
      <c r="H6511">
        <v>149.31</v>
      </c>
      <c r="I6511" t="s">
        <v>10039</v>
      </c>
      <c r="J6511">
        <f>F6511*G6511</f>
        <v>4083</v>
      </c>
      <c r="K6511">
        <f>F6511*H6511</f>
        <v>2986.2</v>
      </c>
      <c r="L6511">
        <f>J6511-K6511</f>
        <v>1096.8000000000002</v>
      </c>
      <c r="M6511" s="5">
        <f>L6511/J6511</f>
        <v>0.26862601028655403</v>
      </c>
      <c r="N6511" t="str">
        <f>IF(ISNA(VLOOKUP(A6511,'Returns Data'!A:A,1,0)),"No","Yes")</f>
        <v>No</v>
      </c>
      <c r="O6511" t="s">
        <v>10085</v>
      </c>
      <c r="P6511" t="str">
        <f>IFERROR(VLOOKUP(A6511,'Ratings Data'!A:C,3,0),"No Rating")</f>
        <v>No Rating</v>
      </c>
      <c r="Q6511" t="s">
        <v>10057</v>
      </c>
      <c r="R6511" s="5">
        <f t="shared" si="101"/>
        <v>-0.42239135355364421</v>
      </c>
    </row>
    <row r="6512" spans="1:18" x14ac:dyDescent="0.3">
      <c r="A6512" t="s">
        <v>3682</v>
      </c>
      <c r="B6512" s="2">
        <v>45741</v>
      </c>
      <c r="C6512" t="s">
        <v>10021</v>
      </c>
      <c r="D6512" t="s">
        <v>10031</v>
      </c>
      <c r="E6512" t="s">
        <v>10037</v>
      </c>
      <c r="F6512">
        <v>14</v>
      </c>
      <c r="G6512">
        <v>67.38</v>
      </c>
      <c r="H6512">
        <v>43.59</v>
      </c>
      <c r="I6512" t="s">
        <v>10039</v>
      </c>
      <c r="J6512">
        <f>F6512*G6512</f>
        <v>943.31999999999994</v>
      </c>
      <c r="K6512">
        <f>F6512*H6512</f>
        <v>610.26</v>
      </c>
      <c r="L6512">
        <f>J6512-K6512</f>
        <v>333.05999999999995</v>
      </c>
      <c r="M6512" s="5">
        <f>L6512/J6512</f>
        <v>0.3530721282279608</v>
      </c>
      <c r="N6512" t="str">
        <f>IF(ISNA(VLOOKUP(A6512,'Returns Data'!A:A,1,0)),"No","Yes")</f>
        <v>No</v>
      </c>
      <c r="O6512" t="s">
        <v>10085</v>
      </c>
      <c r="P6512" t="str">
        <f>IFERROR(VLOOKUP(A6512,'Ratings Data'!A:C,3,0),"No Rating")</f>
        <v>No Rating</v>
      </c>
      <c r="Q6512" t="s">
        <v>10057</v>
      </c>
      <c r="R6512" s="5">
        <f t="shared" si="101"/>
        <v>-0.76896399706098462</v>
      </c>
    </row>
    <row r="6513" spans="1:18" x14ac:dyDescent="0.3">
      <c r="A6513" t="s">
        <v>3903</v>
      </c>
      <c r="B6513" s="2">
        <v>45741</v>
      </c>
      <c r="C6513" t="s">
        <v>10014</v>
      </c>
      <c r="D6513" t="s">
        <v>10030</v>
      </c>
      <c r="E6513" t="s">
        <v>10038</v>
      </c>
      <c r="F6513">
        <v>10</v>
      </c>
      <c r="G6513">
        <v>294.37</v>
      </c>
      <c r="H6513">
        <v>188.26</v>
      </c>
      <c r="I6513" t="s">
        <v>10039</v>
      </c>
      <c r="J6513">
        <f>F6513*G6513</f>
        <v>2943.7</v>
      </c>
      <c r="K6513">
        <f>F6513*H6513</f>
        <v>1882.6</v>
      </c>
      <c r="L6513">
        <f>J6513-K6513</f>
        <v>1061.0999999999999</v>
      </c>
      <c r="M6513" s="5">
        <f>L6513/J6513</f>
        <v>0.36046472126915108</v>
      </c>
      <c r="N6513" t="str">
        <f>IF(ISNA(VLOOKUP(A6513,'Returns Data'!A:A,1,0)),"No","Yes")</f>
        <v>No</v>
      </c>
      <c r="O6513" t="s">
        <v>10085</v>
      </c>
      <c r="P6513" t="str">
        <f>IFERROR(VLOOKUP(A6513,'Ratings Data'!A:C,3,0),"No Rating")</f>
        <v>No Rating</v>
      </c>
      <c r="Q6513" t="s">
        <v>10057</v>
      </c>
      <c r="R6513" s="5">
        <f t="shared" si="101"/>
        <v>2.1205741423907054</v>
      </c>
    </row>
    <row r="6514" spans="1:18" x14ac:dyDescent="0.3">
      <c r="A6514" t="s">
        <v>4103</v>
      </c>
      <c r="B6514" s="2">
        <v>45741</v>
      </c>
      <c r="C6514" t="s">
        <v>10026</v>
      </c>
      <c r="D6514" t="s">
        <v>10031</v>
      </c>
      <c r="E6514" t="s">
        <v>10038</v>
      </c>
      <c r="F6514">
        <v>18</v>
      </c>
      <c r="G6514">
        <v>204.98</v>
      </c>
      <c r="H6514">
        <v>149.46</v>
      </c>
      <c r="I6514" t="s">
        <v>10040</v>
      </c>
      <c r="J6514">
        <f>F6514*G6514</f>
        <v>3689.64</v>
      </c>
      <c r="K6514">
        <f>F6514*H6514</f>
        <v>2690.28</v>
      </c>
      <c r="L6514">
        <f>J6514-K6514</f>
        <v>999.35999999999967</v>
      </c>
      <c r="M6514" s="5">
        <f>L6514/J6514</f>
        <v>0.27085569323836461</v>
      </c>
      <c r="N6514" t="str">
        <f>IF(ISNA(VLOOKUP(A6514,'Returns Data'!A:A,1,0)),"No","Yes")</f>
        <v>No</v>
      </c>
      <c r="O6514" t="s">
        <v>10085</v>
      </c>
      <c r="P6514" t="str">
        <f>IFERROR(VLOOKUP(A6514,'Ratings Data'!A:C,3,0),"No Rating")</f>
        <v>No Rating</v>
      </c>
      <c r="Q6514" t="s">
        <v>10057</v>
      </c>
      <c r="R6514" s="5">
        <f t="shared" si="101"/>
        <v>0.25340218092876315</v>
      </c>
    </row>
    <row r="6515" spans="1:18" x14ac:dyDescent="0.3">
      <c r="A6515" t="s">
        <v>4436</v>
      </c>
      <c r="B6515" s="2">
        <v>45741</v>
      </c>
      <c r="C6515" t="s">
        <v>10020</v>
      </c>
      <c r="D6515" t="s">
        <v>10030</v>
      </c>
      <c r="E6515" t="s">
        <v>10038</v>
      </c>
      <c r="F6515">
        <v>20</v>
      </c>
      <c r="G6515">
        <v>120.65</v>
      </c>
      <c r="H6515">
        <v>75.08</v>
      </c>
      <c r="I6515" t="s">
        <v>10039</v>
      </c>
      <c r="J6515">
        <f>F6515*G6515</f>
        <v>2413</v>
      </c>
      <c r="K6515">
        <f>F6515*H6515</f>
        <v>1501.6</v>
      </c>
      <c r="L6515">
        <f>J6515-K6515</f>
        <v>911.40000000000009</v>
      </c>
      <c r="M6515" s="5">
        <f>L6515/J6515</f>
        <v>0.37770410277662664</v>
      </c>
      <c r="N6515" t="str">
        <f>IF(ISNA(VLOOKUP(A6515,'Returns Data'!A:A,1,0)),"No","Yes")</f>
        <v>No</v>
      </c>
      <c r="O6515" t="s">
        <v>10085</v>
      </c>
      <c r="P6515" t="str">
        <f>IFERROR(VLOOKUP(A6515,'Ratings Data'!A:C,3,0),"No Rating")</f>
        <v>No Rating</v>
      </c>
      <c r="Q6515" t="s">
        <v>10057</v>
      </c>
      <c r="R6515" s="5">
        <f t="shared" si="101"/>
        <v>-0.34600665647597051</v>
      </c>
    </row>
    <row r="6516" spans="1:18" x14ac:dyDescent="0.3">
      <c r="A6516" t="s">
        <v>4708</v>
      </c>
      <c r="B6516" s="2">
        <v>45741</v>
      </c>
      <c r="C6516" t="s">
        <v>10018</v>
      </c>
      <c r="D6516" t="s">
        <v>10033</v>
      </c>
      <c r="E6516" t="s">
        <v>10035</v>
      </c>
      <c r="F6516">
        <v>5</v>
      </c>
      <c r="G6516">
        <v>183.93</v>
      </c>
      <c r="H6516">
        <v>149.80000000000001</v>
      </c>
      <c r="I6516" t="s">
        <v>10039</v>
      </c>
      <c r="J6516">
        <f>F6516*G6516</f>
        <v>919.65000000000009</v>
      </c>
      <c r="K6516">
        <f>F6516*H6516</f>
        <v>749</v>
      </c>
      <c r="L6516">
        <f>J6516-K6516</f>
        <v>170.65000000000009</v>
      </c>
      <c r="M6516" s="5">
        <f>L6516/J6516</f>
        <v>0.18555972380797051</v>
      </c>
      <c r="N6516" t="str">
        <f>IF(ISNA(VLOOKUP(A6516,'Returns Data'!A:A,1,0)),"No","Yes")</f>
        <v>No</v>
      </c>
      <c r="O6516" t="s">
        <v>10085</v>
      </c>
      <c r="P6516" t="str">
        <f>IFERROR(VLOOKUP(A6516,'Ratings Data'!A:C,3,0),"No Rating")</f>
        <v>No Rating</v>
      </c>
      <c r="Q6516" t="s">
        <v>10057</v>
      </c>
      <c r="R6516" s="5">
        <f t="shared" si="101"/>
        <v>-0.61887691670120182</v>
      </c>
    </row>
    <row r="6517" spans="1:18" x14ac:dyDescent="0.3">
      <c r="A6517" t="s">
        <v>5003</v>
      </c>
      <c r="B6517" s="2">
        <v>45741</v>
      </c>
      <c r="C6517" t="s">
        <v>10024</v>
      </c>
      <c r="D6517" t="s">
        <v>10029</v>
      </c>
      <c r="E6517" t="s">
        <v>10035</v>
      </c>
      <c r="F6517">
        <v>5</v>
      </c>
      <c r="G6517">
        <v>485.82</v>
      </c>
      <c r="H6517">
        <v>327.47000000000003</v>
      </c>
      <c r="I6517" t="s">
        <v>10039</v>
      </c>
      <c r="J6517">
        <f>F6517*G6517</f>
        <v>2429.1</v>
      </c>
      <c r="K6517">
        <f>F6517*H6517</f>
        <v>1637.3500000000001</v>
      </c>
      <c r="L6517">
        <f>J6517-K6517</f>
        <v>791.74999999999977</v>
      </c>
      <c r="M6517" s="5">
        <f>L6517/J6517</f>
        <v>0.32594376518051943</v>
      </c>
      <c r="N6517" t="str">
        <f>IF(ISNA(VLOOKUP(A6517,'Returns Data'!A:A,1,0)),"No","Yes")</f>
        <v>No</v>
      </c>
      <c r="O6517" t="s">
        <v>10085</v>
      </c>
      <c r="P6517" t="str">
        <f>IFERROR(VLOOKUP(A6517,'Ratings Data'!A:C,3,0),"No Rating")</f>
        <v>No Rating</v>
      </c>
      <c r="Q6517" t="s">
        <v>10057</v>
      </c>
      <c r="R6517" s="5">
        <f t="shared" si="101"/>
        <v>1.6413309411189037</v>
      </c>
    </row>
    <row r="6518" spans="1:18" x14ac:dyDescent="0.3">
      <c r="A6518" t="s">
        <v>5824</v>
      </c>
      <c r="B6518" s="2">
        <v>45741</v>
      </c>
      <c r="C6518" t="s">
        <v>10017</v>
      </c>
      <c r="D6518" t="s">
        <v>10032</v>
      </c>
      <c r="E6518" t="s">
        <v>10038</v>
      </c>
      <c r="F6518">
        <v>3</v>
      </c>
      <c r="G6518">
        <v>170.82</v>
      </c>
      <c r="H6518">
        <v>136.29</v>
      </c>
      <c r="I6518" t="s">
        <v>10039</v>
      </c>
      <c r="J6518">
        <f>F6518*G6518</f>
        <v>512.46</v>
      </c>
      <c r="K6518">
        <f>F6518*H6518</f>
        <v>408.87</v>
      </c>
      <c r="L6518">
        <f>J6518-K6518</f>
        <v>103.59000000000003</v>
      </c>
      <c r="M6518" s="5">
        <f>L6518/J6518</f>
        <v>0.20214260625219535</v>
      </c>
      <c r="N6518" t="str">
        <f>IF(ISNA(VLOOKUP(A6518,'Returns Data'!A:A,1,0)),"No","Yes")</f>
        <v>No</v>
      </c>
      <c r="O6518" t="s">
        <v>10085</v>
      </c>
      <c r="P6518" t="str">
        <f>IFERROR(VLOOKUP(A6518,'Ratings Data'!A:C,3,0),"No Rating")</f>
        <v>No Rating</v>
      </c>
      <c r="Q6518" t="s">
        <v>10057</v>
      </c>
      <c r="R6518" s="5">
        <f t="shared" si="101"/>
        <v>-0.78903297517599114</v>
      </c>
    </row>
    <row r="6519" spans="1:18" x14ac:dyDescent="0.3">
      <c r="A6519" t="s">
        <v>6204</v>
      </c>
      <c r="B6519" s="2">
        <v>45741</v>
      </c>
      <c r="C6519" t="s">
        <v>10023</v>
      </c>
      <c r="D6519" t="s">
        <v>10033</v>
      </c>
      <c r="E6519" t="s">
        <v>10036</v>
      </c>
      <c r="F6519">
        <v>9</v>
      </c>
      <c r="G6519">
        <v>225.27</v>
      </c>
      <c r="H6519">
        <v>137.13</v>
      </c>
      <c r="I6519" t="s">
        <v>10040</v>
      </c>
      <c r="J6519">
        <f>F6519*G6519</f>
        <v>2027.43</v>
      </c>
      <c r="K6519">
        <f>F6519*H6519</f>
        <v>1234.17</v>
      </c>
      <c r="L6519">
        <f>J6519-K6519</f>
        <v>793.26</v>
      </c>
      <c r="M6519" s="5">
        <f>L6519/J6519</f>
        <v>0.39126381675322947</v>
      </c>
      <c r="N6519" t="str">
        <f>IF(ISNA(VLOOKUP(A6519,'Returns Data'!A:A,1,0)),"No","Yes")</f>
        <v>No</v>
      </c>
      <c r="O6519" t="s">
        <v>10085</v>
      </c>
      <c r="P6519">
        <f>IFERROR(VLOOKUP(A6519,'Ratings Data'!A:C,3,0),"No Rating")</f>
        <v>5</v>
      </c>
      <c r="Q6519" t="s">
        <v>10057</v>
      </c>
      <c r="R6519" s="5">
        <f t="shared" si="101"/>
        <v>2.9562697576396206</v>
      </c>
    </row>
    <row r="6520" spans="1:18" x14ac:dyDescent="0.3">
      <c r="A6520" t="s">
        <v>6237</v>
      </c>
      <c r="B6520" s="2">
        <v>45741</v>
      </c>
      <c r="C6520" t="s">
        <v>10012</v>
      </c>
      <c r="D6520" t="s">
        <v>10030</v>
      </c>
      <c r="E6520" t="s">
        <v>10035</v>
      </c>
      <c r="F6520">
        <v>3</v>
      </c>
      <c r="G6520">
        <v>461.15</v>
      </c>
      <c r="H6520">
        <v>380.61</v>
      </c>
      <c r="I6520" t="s">
        <v>10040</v>
      </c>
      <c r="J6520">
        <f>F6520*G6520</f>
        <v>1383.4499999999998</v>
      </c>
      <c r="K6520">
        <f>F6520*H6520</f>
        <v>1141.83</v>
      </c>
      <c r="L6520">
        <f>J6520-K6520</f>
        <v>241.61999999999989</v>
      </c>
      <c r="M6520" s="5">
        <f>L6520/J6520</f>
        <v>0.17465033069500158</v>
      </c>
      <c r="N6520" t="str">
        <f>IF(ISNA(VLOOKUP(A6520,'Returns Data'!A:A,1,0)),"No","Yes")</f>
        <v>No</v>
      </c>
      <c r="O6520" t="s">
        <v>10085</v>
      </c>
      <c r="P6520" t="str">
        <f>IFERROR(VLOOKUP(A6520,'Ratings Data'!A:C,3,0),"No Rating")</f>
        <v>No Rating</v>
      </c>
      <c r="Q6520" t="s">
        <v>10057</v>
      </c>
      <c r="R6520" s="5">
        <f t="shared" si="101"/>
        <v>-0.31763365442949953</v>
      </c>
    </row>
    <row r="6521" spans="1:18" x14ac:dyDescent="0.3">
      <c r="A6521" t="s">
        <v>6467</v>
      </c>
      <c r="B6521" s="2">
        <v>45741</v>
      </c>
      <c r="C6521" t="s">
        <v>10017</v>
      </c>
      <c r="D6521" t="s">
        <v>10032</v>
      </c>
      <c r="E6521" t="s">
        <v>10037</v>
      </c>
      <c r="F6521">
        <v>13</v>
      </c>
      <c r="G6521">
        <v>256.14999999999998</v>
      </c>
      <c r="H6521">
        <v>227.09</v>
      </c>
      <c r="I6521" t="s">
        <v>10040</v>
      </c>
      <c r="J6521">
        <f>F6521*G6521</f>
        <v>3329.95</v>
      </c>
      <c r="K6521">
        <f>F6521*H6521</f>
        <v>2952.17</v>
      </c>
      <c r="L6521">
        <f>J6521-K6521</f>
        <v>377.77999999999975</v>
      </c>
      <c r="M6521" s="5">
        <f>L6521/J6521</f>
        <v>0.1134491508881514</v>
      </c>
      <c r="N6521" t="str">
        <f>IF(ISNA(VLOOKUP(A6521,'Returns Data'!A:A,1,0)),"No","Yes")</f>
        <v>Yes</v>
      </c>
      <c r="O6521" t="str">
        <f>IFERROR(VLOOKUP(A6521,'Returns Data'!A:E,5,0),"No Returns")</f>
        <v>Customer Changed Mind</v>
      </c>
      <c r="P6521">
        <f>IFERROR(VLOOKUP(A6521,'Ratings Data'!A:C,3,0),"No Rating")</f>
        <v>5</v>
      </c>
      <c r="Q6521" t="s">
        <v>10057</v>
      </c>
      <c r="R6521" s="5">
        <f t="shared" si="101"/>
        <v>1.4069897719469444</v>
      </c>
    </row>
    <row r="6522" spans="1:18" x14ac:dyDescent="0.3">
      <c r="A6522" t="s">
        <v>7056</v>
      </c>
      <c r="B6522" s="2">
        <v>45741</v>
      </c>
      <c r="C6522" t="s">
        <v>10021</v>
      </c>
      <c r="D6522" t="s">
        <v>10031</v>
      </c>
      <c r="E6522" t="s">
        <v>10038</v>
      </c>
      <c r="F6522">
        <v>10</v>
      </c>
      <c r="G6522">
        <v>122.22</v>
      </c>
      <c r="H6522">
        <v>86.47</v>
      </c>
      <c r="I6522" t="s">
        <v>10040</v>
      </c>
      <c r="J6522">
        <f>F6522*G6522</f>
        <v>1222.2</v>
      </c>
      <c r="K6522">
        <f>F6522*H6522</f>
        <v>864.7</v>
      </c>
      <c r="L6522">
        <f>J6522-K6522</f>
        <v>357.5</v>
      </c>
      <c r="M6522" s="5">
        <f>L6522/J6522</f>
        <v>0.29250531827851417</v>
      </c>
      <c r="N6522" t="str">
        <f>IF(ISNA(VLOOKUP(A6522,'Returns Data'!A:A,1,0)),"No","Yes")</f>
        <v>No</v>
      </c>
      <c r="O6522" t="s">
        <v>10085</v>
      </c>
      <c r="P6522" t="str">
        <f>IFERROR(VLOOKUP(A6522,'Ratings Data'!A:C,3,0),"No Rating")</f>
        <v>No Rating</v>
      </c>
      <c r="Q6522" t="s">
        <v>10057</v>
      </c>
      <c r="R6522" s="5">
        <f t="shared" si="101"/>
        <v>-0.63296746197390352</v>
      </c>
    </row>
    <row r="6523" spans="1:18" x14ac:dyDescent="0.3">
      <c r="A6523" t="s">
        <v>7064</v>
      </c>
      <c r="B6523" s="2">
        <v>45741</v>
      </c>
      <c r="C6523" t="s">
        <v>10009</v>
      </c>
      <c r="D6523" t="s">
        <v>10029</v>
      </c>
      <c r="E6523" t="s">
        <v>10037</v>
      </c>
      <c r="F6523">
        <v>5</v>
      </c>
      <c r="G6523">
        <v>138.81</v>
      </c>
      <c r="H6523">
        <v>100.62</v>
      </c>
      <c r="I6523" t="s">
        <v>10040</v>
      </c>
      <c r="J6523">
        <f>F6523*G6523</f>
        <v>694.05</v>
      </c>
      <c r="K6523">
        <f>F6523*H6523</f>
        <v>503.1</v>
      </c>
      <c r="L6523">
        <f>J6523-K6523</f>
        <v>190.94999999999993</v>
      </c>
      <c r="M6523" s="5">
        <f>L6523/J6523</f>
        <v>0.27512427058569261</v>
      </c>
      <c r="N6523" t="str">
        <f>IF(ISNA(VLOOKUP(A6523,'Returns Data'!A:A,1,0)),"No","Yes")</f>
        <v>Yes</v>
      </c>
      <c r="O6523" t="str">
        <f>IFERROR(VLOOKUP(A6523,'Returns Data'!A:E,5,0),"No Returns")</f>
        <v>Late Delivery</v>
      </c>
      <c r="P6523" t="str">
        <f>IFERROR(VLOOKUP(A6523,'Ratings Data'!A:C,3,0),"No Rating")</f>
        <v>No Rating</v>
      </c>
      <c r="Q6523" t="s">
        <v>10057</v>
      </c>
      <c r="R6523" s="5">
        <f t="shared" si="101"/>
        <v>-0.43213058419243994</v>
      </c>
    </row>
    <row r="6524" spans="1:18" x14ac:dyDescent="0.3">
      <c r="A6524" t="s">
        <v>7253</v>
      </c>
      <c r="B6524" s="2">
        <v>45741</v>
      </c>
      <c r="C6524" t="s">
        <v>10022</v>
      </c>
      <c r="D6524" t="s">
        <v>10033</v>
      </c>
      <c r="E6524" t="s">
        <v>10034</v>
      </c>
      <c r="F6524">
        <v>6</v>
      </c>
      <c r="G6524">
        <v>403.12</v>
      </c>
      <c r="H6524">
        <v>264.62</v>
      </c>
      <c r="I6524" t="s">
        <v>10039</v>
      </c>
      <c r="J6524">
        <f>F6524*G6524</f>
        <v>2418.7200000000003</v>
      </c>
      <c r="K6524">
        <f>F6524*H6524</f>
        <v>1587.72</v>
      </c>
      <c r="L6524">
        <f>J6524-K6524</f>
        <v>831.00000000000023</v>
      </c>
      <c r="M6524" s="5">
        <f>L6524/J6524</f>
        <v>0.34357015280809688</v>
      </c>
      <c r="N6524" t="str">
        <f>IF(ISNA(VLOOKUP(A6524,'Returns Data'!A:A,1,0)),"No","Yes")</f>
        <v>No</v>
      </c>
      <c r="O6524" t="s">
        <v>10085</v>
      </c>
      <c r="P6524" t="str">
        <f>IFERROR(VLOOKUP(A6524,'Ratings Data'!A:C,3,0),"No Rating")</f>
        <v>No Rating</v>
      </c>
      <c r="Q6524" t="s">
        <v>10057</v>
      </c>
      <c r="R6524" s="5">
        <f t="shared" si="101"/>
        <v>2.4849362437864713</v>
      </c>
    </row>
    <row r="6525" spans="1:18" x14ac:dyDescent="0.3">
      <c r="A6525" t="s">
        <v>8060</v>
      </c>
      <c r="B6525" s="2">
        <v>45741</v>
      </c>
      <c r="C6525" t="s">
        <v>10028</v>
      </c>
      <c r="D6525" t="s">
        <v>10032</v>
      </c>
      <c r="E6525" t="s">
        <v>10034</v>
      </c>
      <c r="F6525">
        <v>9</v>
      </c>
      <c r="G6525">
        <v>19.5</v>
      </c>
      <c r="H6525">
        <v>16.77</v>
      </c>
      <c r="I6525" t="s">
        <v>10039</v>
      </c>
      <c r="J6525">
        <f>F6525*G6525</f>
        <v>175.5</v>
      </c>
      <c r="K6525">
        <f>F6525*H6525</f>
        <v>150.93</v>
      </c>
      <c r="L6525">
        <f>J6525-K6525</f>
        <v>24.569999999999993</v>
      </c>
      <c r="M6525" s="5">
        <f>L6525/J6525</f>
        <v>0.13999999999999996</v>
      </c>
      <c r="N6525" t="str">
        <f>IF(ISNA(VLOOKUP(A6525,'Returns Data'!A:A,1,0)),"No","Yes")</f>
        <v>No</v>
      </c>
      <c r="O6525" t="s">
        <v>10085</v>
      </c>
      <c r="P6525" t="str">
        <f>IFERROR(VLOOKUP(A6525,'Ratings Data'!A:C,3,0),"No Rating")</f>
        <v>No Rating</v>
      </c>
      <c r="Q6525" t="s">
        <v>10057</v>
      </c>
      <c r="R6525" s="5">
        <f t="shared" si="101"/>
        <v>-0.92744096050803737</v>
      </c>
    </row>
    <row r="6526" spans="1:18" x14ac:dyDescent="0.3">
      <c r="A6526" t="s">
        <v>8245</v>
      </c>
      <c r="B6526" s="2">
        <v>45741</v>
      </c>
      <c r="C6526" t="s">
        <v>10009</v>
      </c>
      <c r="D6526" t="s">
        <v>10029</v>
      </c>
      <c r="E6526" t="s">
        <v>10036</v>
      </c>
      <c r="F6526">
        <v>4</v>
      </c>
      <c r="G6526">
        <v>420.61</v>
      </c>
      <c r="H6526">
        <v>264.94</v>
      </c>
      <c r="I6526" t="s">
        <v>10039</v>
      </c>
      <c r="J6526">
        <f>F6526*G6526</f>
        <v>1682.44</v>
      </c>
      <c r="K6526">
        <f>F6526*H6526</f>
        <v>1059.76</v>
      </c>
      <c r="L6526">
        <f>J6526-K6526</f>
        <v>622.68000000000006</v>
      </c>
      <c r="M6526" s="5">
        <f>L6526/J6526</f>
        <v>0.37010532322103612</v>
      </c>
      <c r="N6526" t="str">
        <f>IF(ISNA(VLOOKUP(A6526,'Returns Data'!A:A,1,0)),"No","Yes")</f>
        <v>No</v>
      </c>
      <c r="O6526" t="s">
        <v>10085</v>
      </c>
      <c r="P6526">
        <f>IFERROR(VLOOKUP(A6526,'Ratings Data'!A:C,3,0),"No Rating")</f>
        <v>4</v>
      </c>
      <c r="Q6526" t="s">
        <v>10057</v>
      </c>
      <c r="R6526" s="5">
        <f t="shared" si="101"/>
        <v>8.5865527065527072</v>
      </c>
    </row>
    <row r="6527" spans="1:18" x14ac:dyDescent="0.3">
      <c r="A6527" t="s">
        <v>8401</v>
      </c>
      <c r="B6527" s="2">
        <v>45741</v>
      </c>
      <c r="C6527" t="s">
        <v>10020</v>
      </c>
      <c r="D6527" t="s">
        <v>10030</v>
      </c>
      <c r="E6527" t="s">
        <v>10035</v>
      </c>
      <c r="F6527">
        <v>3</v>
      </c>
      <c r="G6527">
        <v>268.81</v>
      </c>
      <c r="H6527">
        <v>190.81</v>
      </c>
      <c r="I6527" t="s">
        <v>10040</v>
      </c>
      <c r="J6527">
        <f>F6527*G6527</f>
        <v>806.43000000000006</v>
      </c>
      <c r="K6527">
        <f>F6527*H6527</f>
        <v>572.43000000000006</v>
      </c>
      <c r="L6527">
        <f>J6527-K6527</f>
        <v>234</v>
      </c>
      <c r="M6527" s="5">
        <f>L6527/J6527</f>
        <v>0.29016777649641007</v>
      </c>
      <c r="N6527" t="str">
        <f>IF(ISNA(VLOOKUP(A6527,'Returns Data'!A:A,1,0)),"No","Yes")</f>
        <v>No</v>
      </c>
      <c r="O6527" t="s">
        <v>10085</v>
      </c>
      <c r="P6527" t="str">
        <f>IFERROR(VLOOKUP(A6527,'Ratings Data'!A:C,3,0),"No Rating")</f>
        <v>No Rating</v>
      </c>
      <c r="Q6527" t="s">
        <v>10057</v>
      </c>
      <c r="R6527" s="5">
        <f t="shared" si="101"/>
        <v>-0.52067830056346731</v>
      </c>
    </row>
    <row r="6528" spans="1:18" x14ac:dyDescent="0.3">
      <c r="A6528" t="s">
        <v>9194</v>
      </c>
      <c r="B6528" s="2">
        <v>45741</v>
      </c>
      <c r="C6528" t="s">
        <v>10012</v>
      </c>
      <c r="D6528" t="s">
        <v>10030</v>
      </c>
      <c r="E6528" t="s">
        <v>10037</v>
      </c>
      <c r="F6528">
        <v>16</v>
      </c>
      <c r="G6528">
        <v>368.28</v>
      </c>
      <c r="H6528">
        <v>280.44</v>
      </c>
      <c r="I6528" t="s">
        <v>10039</v>
      </c>
      <c r="J6528">
        <f>F6528*G6528</f>
        <v>5892.48</v>
      </c>
      <c r="K6528">
        <f>F6528*H6528</f>
        <v>4487.04</v>
      </c>
      <c r="L6528">
        <f>J6528-K6528</f>
        <v>1405.4399999999996</v>
      </c>
      <c r="M6528" s="5">
        <f>L6528/J6528</f>
        <v>0.23851417399804492</v>
      </c>
      <c r="N6528" t="str">
        <f>IF(ISNA(VLOOKUP(A6528,'Returns Data'!A:A,1,0)),"No","Yes")</f>
        <v>No</v>
      </c>
      <c r="O6528" t="s">
        <v>10085</v>
      </c>
      <c r="P6528">
        <f>IFERROR(VLOOKUP(A6528,'Ratings Data'!A:C,3,0),"No Rating")</f>
        <v>3</v>
      </c>
      <c r="Q6528" t="s">
        <v>10057</v>
      </c>
      <c r="R6528" s="5">
        <f t="shared" si="101"/>
        <v>6.3068710241434456</v>
      </c>
    </row>
    <row r="6529" spans="1:18" x14ac:dyDescent="0.3">
      <c r="A6529" t="s">
        <v>9402</v>
      </c>
      <c r="B6529" s="2">
        <v>45741</v>
      </c>
      <c r="C6529" t="s">
        <v>10023</v>
      </c>
      <c r="D6529" t="s">
        <v>10033</v>
      </c>
      <c r="E6529" t="s">
        <v>10036</v>
      </c>
      <c r="F6529">
        <v>20</v>
      </c>
      <c r="G6529">
        <v>91.76</v>
      </c>
      <c r="H6529">
        <v>76.91</v>
      </c>
      <c r="I6529" t="s">
        <v>10039</v>
      </c>
      <c r="J6529">
        <f>F6529*G6529</f>
        <v>1835.2</v>
      </c>
      <c r="K6529">
        <f>F6529*H6529</f>
        <v>1538.1999999999998</v>
      </c>
      <c r="L6529">
        <f>J6529-K6529</f>
        <v>297.00000000000023</v>
      </c>
      <c r="M6529" s="5">
        <f>L6529/J6529</f>
        <v>0.16183522231909342</v>
      </c>
      <c r="N6529" t="str">
        <f>IF(ISNA(VLOOKUP(A6529,'Returns Data'!A:A,1,0)),"No","Yes")</f>
        <v>No</v>
      </c>
      <c r="O6529" t="s">
        <v>10085</v>
      </c>
      <c r="P6529" t="str">
        <f>IFERROR(VLOOKUP(A6529,'Ratings Data'!A:C,3,0),"No Rating")</f>
        <v>No Rating</v>
      </c>
      <c r="Q6529" t="s">
        <v>10057</v>
      </c>
      <c r="R6529" s="5">
        <f t="shared" si="101"/>
        <v>-0.68855218855218858</v>
      </c>
    </row>
    <row r="6530" spans="1:18" x14ac:dyDescent="0.3">
      <c r="A6530" t="s">
        <v>9594</v>
      </c>
      <c r="B6530" s="2">
        <v>45741</v>
      </c>
      <c r="C6530" t="s">
        <v>10014</v>
      </c>
      <c r="D6530" t="s">
        <v>10030</v>
      </c>
      <c r="E6530" t="s">
        <v>10037</v>
      </c>
      <c r="F6530">
        <v>2</v>
      </c>
      <c r="G6530">
        <v>290.55</v>
      </c>
      <c r="H6530">
        <v>209.53</v>
      </c>
      <c r="I6530" t="s">
        <v>10040</v>
      </c>
      <c r="J6530">
        <f>F6530*G6530</f>
        <v>581.1</v>
      </c>
      <c r="K6530">
        <f>F6530*H6530</f>
        <v>419.06</v>
      </c>
      <c r="L6530">
        <f>J6530-K6530</f>
        <v>162.04000000000002</v>
      </c>
      <c r="M6530" s="5">
        <f>L6530/J6530</f>
        <v>0.27885045603166408</v>
      </c>
      <c r="N6530" t="str">
        <f>IF(ISNA(VLOOKUP(A6530,'Returns Data'!A:A,1,0)),"No","Yes")</f>
        <v>No</v>
      </c>
      <c r="O6530" t="s">
        <v>10085</v>
      </c>
      <c r="P6530">
        <f>IFERROR(VLOOKUP(A6530,'Ratings Data'!A:C,3,0),"No Rating")</f>
        <v>1</v>
      </c>
      <c r="Q6530" t="s">
        <v>10057</v>
      </c>
      <c r="R6530" s="5">
        <f t="shared" si="101"/>
        <v>-0.68335876198779422</v>
      </c>
    </row>
    <row r="6531" spans="1:18" x14ac:dyDescent="0.3">
      <c r="A6531" t="s">
        <v>9758</v>
      </c>
      <c r="B6531" s="2">
        <v>45741</v>
      </c>
      <c r="C6531" t="s">
        <v>10017</v>
      </c>
      <c r="D6531" t="s">
        <v>10032</v>
      </c>
      <c r="E6531" t="s">
        <v>10037</v>
      </c>
      <c r="F6531">
        <v>16</v>
      </c>
      <c r="G6531">
        <v>164.42</v>
      </c>
      <c r="H6531">
        <v>106.82</v>
      </c>
      <c r="I6531" t="s">
        <v>10040</v>
      </c>
      <c r="J6531">
        <f>F6531*G6531</f>
        <v>2630.72</v>
      </c>
      <c r="K6531">
        <f>F6531*H6531</f>
        <v>1709.12</v>
      </c>
      <c r="L6531">
        <f>J6531-K6531</f>
        <v>921.59999999999991</v>
      </c>
      <c r="M6531" s="5">
        <f>L6531/J6531</f>
        <v>0.35032234521347766</v>
      </c>
      <c r="N6531" t="str">
        <f>IF(ISNA(VLOOKUP(A6531,'Returns Data'!A:A,1,0)),"No","Yes")</f>
        <v>No</v>
      </c>
      <c r="O6531" t="s">
        <v>10085</v>
      </c>
      <c r="P6531" t="str">
        <f>IFERROR(VLOOKUP(A6531,'Ratings Data'!A:C,3,0),"No Rating")</f>
        <v>No Rating</v>
      </c>
      <c r="Q6531" t="s">
        <v>10057</v>
      </c>
      <c r="R6531" s="5">
        <f t="shared" si="101"/>
        <v>3.5271381861985884</v>
      </c>
    </row>
    <row r="6532" spans="1:18" x14ac:dyDescent="0.3">
      <c r="A6532" t="s">
        <v>200</v>
      </c>
      <c r="B6532" s="2">
        <v>45742</v>
      </c>
      <c r="C6532" t="s">
        <v>10025</v>
      </c>
      <c r="D6532" t="s">
        <v>10033</v>
      </c>
      <c r="E6532" t="s">
        <v>10034</v>
      </c>
      <c r="F6532">
        <v>6</v>
      </c>
      <c r="G6532">
        <v>316.62</v>
      </c>
      <c r="H6532">
        <v>248.93</v>
      </c>
      <c r="I6532" t="s">
        <v>10039</v>
      </c>
      <c r="J6532">
        <f>F6532*G6532</f>
        <v>1899.72</v>
      </c>
      <c r="K6532">
        <f>F6532*H6532</f>
        <v>1493.58</v>
      </c>
      <c r="L6532">
        <f>J6532-K6532</f>
        <v>406.1400000000001</v>
      </c>
      <c r="M6532" s="5">
        <f>L6532/J6532</f>
        <v>0.213789400543238</v>
      </c>
      <c r="N6532" t="str">
        <f>IF(ISNA(VLOOKUP(A6532,'Returns Data'!A:A,1,0)),"No","Yes")</f>
        <v>No</v>
      </c>
      <c r="O6532" t="s">
        <v>10085</v>
      </c>
      <c r="P6532" t="str">
        <f>IFERROR(VLOOKUP(A6532,'Ratings Data'!A:C,3,0),"No Rating")</f>
        <v>No Rating</v>
      </c>
      <c r="Q6532" t="s">
        <v>10057</v>
      </c>
      <c r="R6532" s="5">
        <f t="shared" ref="R6532:R6595" si="102">(J6532-J6531)/J6531</f>
        <v>-0.27787069699549927</v>
      </c>
    </row>
    <row r="6533" spans="1:18" x14ac:dyDescent="0.3">
      <c r="A6533" t="s">
        <v>248</v>
      </c>
      <c r="B6533" s="2">
        <v>45742</v>
      </c>
      <c r="C6533" t="s">
        <v>10023</v>
      </c>
      <c r="D6533" t="s">
        <v>10033</v>
      </c>
      <c r="E6533" t="s">
        <v>10038</v>
      </c>
      <c r="F6533">
        <v>19</v>
      </c>
      <c r="G6533">
        <v>449.89</v>
      </c>
      <c r="H6533">
        <v>289.83</v>
      </c>
      <c r="I6533" t="s">
        <v>10040</v>
      </c>
      <c r="J6533">
        <f>F6533*G6533</f>
        <v>8547.91</v>
      </c>
      <c r="K6533">
        <f>F6533*H6533</f>
        <v>5506.7699999999995</v>
      </c>
      <c r="L6533">
        <f>J6533-K6533</f>
        <v>3041.1400000000003</v>
      </c>
      <c r="M6533" s="5">
        <f>L6533/J6533</f>
        <v>0.3557758563204339</v>
      </c>
      <c r="N6533" t="str">
        <f>IF(ISNA(VLOOKUP(A6533,'Returns Data'!A:A,1,0)),"No","Yes")</f>
        <v>Yes</v>
      </c>
      <c r="O6533" t="str">
        <f>IFERROR(VLOOKUP(A6533,'Returns Data'!A:E,5,0),"No Returns")</f>
        <v>Late Delivery</v>
      </c>
      <c r="P6533" t="str">
        <f>IFERROR(VLOOKUP(A6533,'Ratings Data'!A:C,3,0),"No Rating")</f>
        <v>No Rating</v>
      </c>
      <c r="Q6533" t="s">
        <v>10057</v>
      </c>
      <c r="R6533" s="5">
        <f t="shared" si="102"/>
        <v>3.4995630935085167</v>
      </c>
    </row>
    <row r="6534" spans="1:18" x14ac:dyDescent="0.3">
      <c r="A6534" t="s">
        <v>685</v>
      </c>
      <c r="B6534" s="2">
        <v>45742</v>
      </c>
      <c r="C6534" t="s">
        <v>10023</v>
      </c>
      <c r="D6534" t="s">
        <v>10033</v>
      </c>
      <c r="E6534" t="s">
        <v>10034</v>
      </c>
      <c r="F6534">
        <v>16</v>
      </c>
      <c r="G6534">
        <v>402.33</v>
      </c>
      <c r="H6534">
        <v>334.37</v>
      </c>
      <c r="I6534" t="s">
        <v>10040</v>
      </c>
      <c r="J6534">
        <f>F6534*G6534</f>
        <v>6437.28</v>
      </c>
      <c r="K6534">
        <f>F6534*H6534</f>
        <v>5349.92</v>
      </c>
      <c r="L6534">
        <f>J6534-K6534</f>
        <v>1087.3599999999997</v>
      </c>
      <c r="M6534" s="5">
        <f>L6534/J6534</f>
        <v>0.16891606392762157</v>
      </c>
      <c r="N6534" t="str">
        <f>IF(ISNA(VLOOKUP(A6534,'Returns Data'!A:A,1,0)),"No","Yes")</f>
        <v>No</v>
      </c>
      <c r="O6534" t="s">
        <v>10085</v>
      </c>
      <c r="P6534" t="str">
        <f>IFERROR(VLOOKUP(A6534,'Ratings Data'!A:C,3,0),"No Rating")</f>
        <v>No Rating</v>
      </c>
      <c r="Q6534" t="s">
        <v>10057</v>
      </c>
      <c r="R6534" s="5">
        <f t="shared" si="102"/>
        <v>-0.24691766759359893</v>
      </c>
    </row>
    <row r="6535" spans="1:18" x14ac:dyDescent="0.3">
      <c r="A6535" t="s">
        <v>688</v>
      </c>
      <c r="B6535" s="2">
        <v>45742</v>
      </c>
      <c r="C6535" t="s">
        <v>10009</v>
      </c>
      <c r="D6535" t="s">
        <v>10029</v>
      </c>
      <c r="E6535" t="s">
        <v>10034</v>
      </c>
      <c r="F6535">
        <v>7</v>
      </c>
      <c r="G6535">
        <v>326.17</v>
      </c>
      <c r="H6535">
        <v>249.34</v>
      </c>
      <c r="I6535" t="s">
        <v>10039</v>
      </c>
      <c r="J6535">
        <f>F6535*G6535</f>
        <v>2283.19</v>
      </c>
      <c r="K6535">
        <f>F6535*H6535</f>
        <v>1745.38</v>
      </c>
      <c r="L6535">
        <f>J6535-K6535</f>
        <v>537.80999999999995</v>
      </c>
      <c r="M6535" s="5">
        <f>L6535/J6535</f>
        <v>0.23555201275408527</v>
      </c>
      <c r="N6535" t="str">
        <f>IF(ISNA(VLOOKUP(A6535,'Returns Data'!A:A,1,0)),"No","Yes")</f>
        <v>No</v>
      </c>
      <c r="O6535" t="s">
        <v>10085</v>
      </c>
      <c r="P6535" t="str">
        <f>IFERROR(VLOOKUP(A6535,'Ratings Data'!A:C,3,0),"No Rating")</f>
        <v>No Rating</v>
      </c>
      <c r="Q6535" t="s">
        <v>10057</v>
      </c>
      <c r="R6535" s="5">
        <f t="shared" si="102"/>
        <v>-0.64531758755250668</v>
      </c>
    </row>
    <row r="6536" spans="1:18" x14ac:dyDescent="0.3">
      <c r="A6536" t="s">
        <v>1030</v>
      </c>
      <c r="B6536" s="2">
        <v>45742</v>
      </c>
      <c r="C6536" t="s">
        <v>10026</v>
      </c>
      <c r="D6536" t="s">
        <v>10031</v>
      </c>
      <c r="E6536" t="s">
        <v>10036</v>
      </c>
      <c r="F6536">
        <v>7</v>
      </c>
      <c r="G6536">
        <v>344.5</v>
      </c>
      <c r="H6536">
        <v>285.81</v>
      </c>
      <c r="I6536" t="s">
        <v>10040</v>
      </c>
      <c r="J6536">
        <f>F6536*G6536</f>
        <v>2411.5</v>
      </c>
      <c r="K6536">
        <f>F6536*H6536</f>
        <v>2000.67</v>
      </c>
      <c r="L6536">
        <f>J6536-K6536</f>
        <v>410.82999999999993</v>
      </c>
      <c r="M6536" s="5">
        <f>L6536/J6536</f>
        <v>0.17036284470246732</v>
      </c>
      <c r="N6536" t="str">
        <f>IF(ISNA(VLOOKUP(A6536,'Returns Data'!A:A,1,0)),"No","Yes")</f>
        <v>No</v>
      </c>
      <c r="O6536" t="s">
        <v>10085</v>
      </c>
      <c r="P6536" t="str">
        <f>IFERROR(VLOOKUP(A6536,'Ratings Data'!A:C,3,0),"No Rating")</f>
        <v>No Rating</v>
      </c>
      <c r="Q6536" t="s">
        <v>10057</v>
      </c>
      <c r="R6536" s="5">
        <f t="shared" si="102"/>
        <v>5.6197688322040626E-2</v>
      </c>
    </row>
    <row r="6537" spans="1:18" x14ac:dyDescent="0.3">
      <c r="A6537" t="s">
        <v>1312</v>
      </c>
      <c r="B6537" s="2">
        <v>45742</v>
      </c>
      <c r="C6537" t="s">
        <v>10010</v>
      </c>
      <c r="D6537" t="s">
        <v>10029</v>
      </c>
      <c r="E6537" t="s">
        <v>10037</v>
      </c>
      <c r="F6537">
        <v>12</v>
      </c>
      <c r="G6537">
        <v>53.73</v>
      </c>
      <c r="H6537">
        <v>44.52</v>
      </c>
      <c r="I6537" t="s">
        <v>10039</v>
      </c>
      <c r="J6537">
        <f>F6537*G6537</f>
        <v>644.76</v>
      </c>
      <c r="K6537">
        <f>F6537*H6537</f>
        <v>534.24</v>
      </c>
      <c r="L6537">
        <f>J6537-K6537</f>
        <v>110.51999999999998</v>
      </c>
      <c r="M6537" s="5">
        <f>L6537/J6537</f>
        <v>0.17141261864879953</v>
      </c>
      <c r="N6537" t="str">
        <f>IF(ISNA(VLOOKUP(A6537,'Returns Data'!A:A,1,0)),"No","Yes")</f>
        <v>No</v>
      </c>
      <c r="O6537" t="s">
        <v>10085</v>
      </c>
      <c r="P6537" t="str">
        <f>IFERROR(VLOOKUP(A6537,'Ratings Data'!A:C,3,0),"No Rating")</f>
        <v>No Rating</v>
      </c>
      <c r="Q6537" t="s">
        <v>10057</v>
      </c>
      <c r="R6537" s="5">
        <f t="shared" si="102"/>
        <v>-0.73263114244246319</v>
      </c>
    </row>
    <row r="6538" spans="1:18" x14ac:dyDescent="0.3">
      <c r="A6538" t="s">
        <v>1475</v>
      </c>
      <c r="B6538" s="2">
        <v>45742</v>
      </c>
      <c r="C6538" t="s">
        <v>10015</v>
      </c>
      <c r="D6538" t="s">
        <v>10031</v>
      </c>
      <c r="E6538" t="s">
        <v>10034</v>
      </c>
      <c r="F6538">
        <v>14</v>
      </c>
      <c r="G6538">
        <v>157.66</v>
      </c>
      <c r="H6538">
        <v>109.89</v>
      </c>
      <c r="I6538" t="s">
        <v>10039</v>
      </c>
      <c r="J6538">
        <f>F6538*G6538</f>
        <v>2207.2399999999998</v>
      </c>
      <c r="K6538">
        <f>F6538*H6538</f>
        <v>1538.46</v>
      </c>
      <c r="L6538">
        <f>J6538-K6538</f>
        <v>668.77999999999975</v>
      </c>
      <c r="M6538" s="5">
        <f>L6538/J6538</f>
        <v>0.30299378409235056</v>
      </c>
      <c r="N6538" t="str">
        <f>IF(ISNA(VLOOKUP(A6538,'Returns Data'!A:A,1,0)),"No","Yes")</f>
        <v>No</v>
      </c>
      <c r="O6538" t="s">
        <v>10085</v>
      </c>
      <c r="P6538" t="str">
        <f>IFERROR(VLOOKUP(A6538,'Ratings Data'!A:C,3,0),"No Rating")</f>
        <v>No Rating</v>
      </c>
      <c r="Q6538" t="s">
        <v>10057</v>
      </c>
      <c r="R6538" s="5">
        <f t="shared" si="102"/>
        <v>2.4233513245238534</v>
      </c>
    </row>
    <row r="6539" spans="1:18" x14ac:dyDescent="0.3">
      <c r="A6539" t="s">
        <v>1830</v>
      </c>
      <c r="B6539" s="2">
        <v>45742</v>
      </c>
      <c r="C6539" t="s">
        <v>10019</v>
      </c>
      <c r="D6539" t="s">
        <v>10031</v>
      </c>
      <c r="E6539" t="s">
        <v>10038</v>
      </c>
      <c r="F6539">
        <v>8</v>
      </c>
      <c r="G6539">
        <v>480.71</v>
      </c>
      <c r="H6539">
        <v>339.49</v>
      </c>
      <c r="I6539" t="s">
        <v>10040</v>
      </c>
      <c r="J6539">
        <f>F6539*G6539</f>
        <v>3845.68</v>
      </c>
      <c r="K6539">
        <f>F6539*H6539</f>
        <v>2715.92</v>
      </c>
      <c r="L6539">
        <f>J6539-K6539</f>
        <v>1129.7599999999998</v>
      </c>
      <c r="M6539" s="5">
        <f>L6539/J6539</f>
        <v>0.29377379293128908</v>
      </c>
      <c r="N6539" t="str">
        <f>IF(ISNA(VLOOKUP(A6539,'Returns Data'!A:A,1,0)),"No","Yes")</f>
        <v>No</v>
      </c>
      <c r="O6539" t="s">
        <v>10085</v>
      </c>
      <c r="P6539" t="str">
        <f>IFERROR(VLOOKUP(A6539,'Ratings Data'!A:C,3,0),"No Rating")</f>
        <v>No Rating</v>
      </c>
      <c r="Q6539" t="s">
        <v>10057</v>
      </c>
      <c r="R6539" s="5">
        <f t="shared" si="102"/>
        <v>0.74230260415722815</v>
      </c>
    </row>
    <row r="6540" spans="1:18" x14ac:dyDescent="0.3">
      <c r="A6540" t="s">
        <v>1840</v>
      </c>
      <c r="B6540" s="2">
        <v>45742</v>
      </c>
      <c r="C6540" t="s">
        <v>10027</v>
      </c>
      <c r="D6540" t="s">
        <v>10032</v>
      </c>
      <c r="E6540" t="s">
        <v>10034</v>
      </c>
      <c r="F6540">
        <v>11</v>
      </c>
      <c r="G6540">
        <v>249.35</v>
      </c>
      <c r="H6540">
        <v>189.09</v>
      </c>
      <c r="I6540" t="s">
        <v>10040</v>
      </c>
      <c r="J6540">
        <f>F6540*G6540</f>
        <v>2742.85</v>
      </c>
      <c r="K6540">
        <f>F6540*H6540</f>
        <v>2079.9900000000002</v>
      </c>
      <c r="L6540">
        <f>J6540-K6540</f>
        <v>662.85999999999967</v>
      </c>
      <c r="M6540" s="5">
        <f>L6540/J6540</f>
        <v>0.24166833767796259</v>
      </c>
      <c r="N6540" t="str">
        <f>IF(ISNA(VLOOKUP(A6540,'Returns Data'!A:A,1,0)),"No","Yes")</f>
        <v>No</v>
      </c>
      <c r="O6540" t="s">
        <v>10085</v>
      </c>
      <c r="P6540" t="str">
        <f>IFERROR(VLOOKUP(A6540,'Ratings Data'!A:C,3,0),"No Rating")</f>
        <v>No Rating</v>
      </c>
      <c r="Q6540" t="s">
        <v>10057</v>
      </c>
      <c r="R6540" s="5">
        <f t="shared" si="102"/>
        <v>-0.28677113020324102</v>
      </c>
    </row>
    <row r="6541" spans="1:18" x14ac:dyDescent="0.3">
      <c r="A6541" t="s">
        <v>2696</v>
      </c>
      <c r="B6541" s="2">
        <v>45742</v>
      </c>
      <c r="C6541" t="s">
        <v>10012</v>
      </c>
      <c r="D6541" t="s">
        <v>10030</v>
      </c>
      <c r="E6541" t="s">
        <v>10037</v>
      </c>
      <c r="F6541">
        <v>18</v>
      </c>
      <c r="G6541">
        <v>342.93</v>
      </c>
      <c r="H6541">
        <v>212.82</v>
      </c>
      <c r="I6541" t="s">
        <v>10039</v>
      </c>
      <c r="J6541">
        <f>F6541*G6541</f>
        <v>6172.74</v>
      </c>
      <c r="K6541">
        <f>F6541*H6541</f>
        <v>3830.7599999999998</v>
      </c>
      <c r="L6541">
        <f>J6541-K6541</f>
        <v>2341.98</v>
      </c>
      <c r="M6541" s="5">
        <f>L6541/J6541</f>
        <v>0.37940687603884177</v>
      </c>
      <c r="N6541" t="str">
        <f>IF(ISNA(VLOOKUP(A6541,'Returns Data'!A:A,1,0)),"No","Yes")</f>
        <v>No</v>
      </c>
      <c r="O6541" t="s">
        <v>10085</v>
      </c>
      <c r="P6541">
        <f>IFERROR(VLOOKUP(A6541,'Ratings Data'!A:C,3,0),"No Rating")</f>
        <v>1</v>
      </c>
      <c r="Q6541" t="s">
        <v>10057</v>
      </c>
      <c r="R6541" s="5">
        <f t="shared" si="102"/>
        <v>1.2504839856353793</v>
      </c>
    </row>
    <row r="6542" spans="1:18" x14ac:dyDescent="0.3">
      <c r="A6542" t="s">
        <v>2710</v>
      </c>
      <c r="B6542" s="2">
        <v>45742</v>
      </c>
      <c r="C6542" t="s">
        <v>10010</v>
      </c>
      <c r="D6542" t="s">
        <v>10029</v>
      </c>
      <c r="E6542" t="s">
        <v>10037</v>
      </c>
      <c r="F6542">
        <v>20</v>
      </c>
      <c r="G6542">
        <v>206.17</v>
      </c>
      <c r="H6542">
        <v>146.99</v>
      </c>
      <c r="I6542" t="s">
        <v>10039</v>
      </c>
      <c r="J6542">
        <f>F6542*G6542</f>
        <v>4123.3999999999996</v>
      </c>
      <c r="K6542">
        <f>F6542*H6542</f>
        <v>2939.8</v>
      </c>
      <c r="L6542">
        <f>J6542-K6542</f>
        <v>1183.5999999999995</v>
      </c>
      <c r="M6542" s="5">
        <f>L6542/J6542</f>
        <v>0.28704467187272631</v>
      </c>
      <c r="N6542" t="str">
        <f>IF(ISNA(VLOOKUP(A6542,'Returns Data'!A:A,1,0)),"No","Yes")</f>
        <v>No</v>
      </c>
      <c r="O6542" t="s">
        <v>10085</v>
      </c>
      <c r="P6542">
        <f>IFERROR(VLOOKUP(A6542,'Ratings Data'!A:C,3,0),"No Rating")</f>
        <v>5</v>
      </c>
      <c r="Q6542" t="s">
        <v>10057</v>
      </c>
      <c r="R6542" s="5">
        <f t="shared" si="102"/>
        <v>-0.33199843181472088</v>
      </c>
    </row>
    <row r="6543" spans="1:18" x14ac:dyDescent="0.3">
      <c r="A6543" t="s">
        <v>2897</v>
      </c>
      <c r="B6543" s="2">
        <v>45742</v>
      </c>
      <c r="C6543" t="s">
        <v>10015</v>
      </c>
      <c r="D6543" t="s">
        <v>10031</v>
      </c>
      <c r="E6543" t="s">
        <v>10037</v>
      </c>
      <c r="F6543">
        <v>13</v>
      </c>
      <c r="G6543">
        <v>37.33</v>
      </c>
      <c r="H6543">
        <v>24.21</v>
      </c>
      <c r="I6543" t="s">
        <v>10040</v>
      </c>
      <c r="J6543">
        <f>F6543*G6543</f>
        <v>485.28999999999996</v>
      </c>
      <c r="K6543">
        <f>F6543*H6543</f>
        <v>314.73</v>
      </c>
      <c r="L6543">
        <f>J6543-K6543</f>
        <v>170.55999999999995</v>
      </c>
      <c r="M6543" s="5">
        <f>L6543/J6543</f>
        <v>0.35145995178140899</v>
      </c>
      <c r="N6543" t="str">
        <f>IF(ISNA(VLOOKUP(A6543,'Returns Data'!A:A,1,0)),"No","Yes")</f>
        <v>No</v>
      </c>
      <c r="O6543" t="s">
        <v>10085</v>
      </c>
      <c r="P6543" t="str">
        <f>IFERROR(VLOOKUP(A6543,'Ratings Data'!A:C,3,0),"No Rating")</f>
        <v>No Rating</v>
      </c>
      <c r="Q6543" t="s">
        <v>10057</v>
      </c>
      <c r="R6543" s="5">
        <f t="shared" si="102"/>
        <v>-0.88230828927584037</v>
      </c>
    </row>
    <row r="6544" spans="1:18" x14ac:dyDescent="0.3">
      <c r="A6544" t="s">
        <v>4653</v>
      </c>
      <c r="B6544" s="2">
        <v>45742</v>
      </c>
      <c r="C6544" t="s">
        <v>10014</v>
      </c>
      <c r="D6544" t="s">
        <v>10030</v>
      </c>
      <c r="E6544" t="s">
        <v>10035</v>
      </c>
      <c r="F6544">
        <v>9</v>
      </c>
      <c r="G6544">
        <v>73.989999999999995</v>
      </c>
      <c r="H6544">
        <v>48.79</v>
      </c>
      <c r="I6544" t="s">
        <v>10040</v>
      </c>
      <c r="J6544">
        <f>F6544*G6544</f>
        <v>665.91</v>
      </c>
      <c r="K6544">
        <f>F6544*H6544</f>
        <v>439.11</v>
      </c>
      <c r="L6544">
        <f>J6544-K6544</f>
        <v>226.79999999999995</v>
      </c>
      <c r="M6544" s="5">
        <f>L6544/J6544</f>
        <v>0.34058656575212859</v>
      </c>
      <c r="N6544" t="str">
        <f>IF(ISNA(VLOOKUP(A6544,'Returns Data'!A:A,1,0)),"No","Yes")</f>
        <v>No</v>
      </c>
      <c r="O6544" t="s">
        <v>10085</v>
      </c>
      <c r="P6544" t="str">
        <f>IFERROR(VLOOKUP(A6544,'Ratings Data'!A:C,3,0),"No Rating")</f>
        <v>No Rating</v>
      </c>
      <c r="Q6544" t="s">
        <v>10057</v>
      </c>
      <c r="R6544" s="5">
        <f t="shared" si="102"/>
        <v>0.37218982464093636</v>
      </c>
    </row>
    <row r="6545" spans="1:18" x14ac:dyDescent="0.3">
      <c r="A6545" t="s">
        <v>4826</v>
      </c>
      <c r="B6545" s="2">
        <v>45742</v>
      </c>
      <c r="C6545" t="s">
        <v>10017</v>
      </c>
      <c r="D6545" t="s">
        <v>10032</v>
      </c>
      <c r="E6545" t="s">
        <v>10038</v>
      </c>
      <c r="F6545">
        <v>16</v>
      </c>
      <c r="G6545">
        <v>185.92</v>
      </c>
      <c r="H6545">
        <v>159.21</v>
      </c>
      <c r="I6545" t="s">
        <v>10039</v>
      </c>
      <c r="J6545">
        <f>F6545*G6545</f>
        <v>2974.72</v>
      </c>
      <c r="K6545">
        <f>F6545*H6545</f>
        <v>2547.36</v>
      </c>
      <c r="L6545">
        <f>J6545-K6545</f>
        <v>427.35999999999967</v>
      </c>
      <c r="M6545" s="5">
        <f>L6545/J6545</f>
        <v>0.14366394148020645</v>
      </c>
      <c r="N6545" t="str">
        <f>IF(ISNA(VLOOKUP(A6545,'Returns Data'!A:A,1,0)),"No","Yes")</f>
        <v>Yes</v>
      </c>
      <c r="O6545" t="str">
        <f>IFERROR(VLOOKUP(A6545,'Returns Data'!A:E,5,0),"No Returns")</f>
        <v>Damaged</v>
      </c>
      <c r="P6545" t="str">
        <f>IFERROR(VLOOKUP(A6545,'Ratings Data'!A:C,3,0),"No Rating")</f>
        <v>No Rating</v>
      </c>
      <c r="Q6545" t="s">
        <v>10057</v>
      </c>
      <c r="R6545" s="5">
        <f t="shared" si="102"/>
        <v>3.4671502154945864</v>
      </c>
    </row>
    <row r="6546" spans="1:18" x14ac:dyDescent="0.3">
      <c r="A6546" t="s">
        <v>5211</v>
      </c>
      <c r="B6546" s="2">
        <v>45742</v>
      </c>
      <c r="C6546" t="s">
        <v>10016</v>
      </c>
      <c r="D6546" t="s">
        <v>10032</v>
      </c>
      <c r="E6546" t="s">
        <v>10035</v>
      </c>
      <c r="F6546">
        <v>8</v>
      </c>
      <c r="G6546">
        <v>109.91</v>
      </c>
      <c r="H6546">
        <v>75.17</v>
      </c>
      <c r="I6546" t="s">
        <v>10040</v>
      </c>
      <c r="J6546">
        <f>F6546*G6546</f>
        <v>879.28</v>
      </c>
      <c r="K6546">
        <f>F6546*H6546</f>
        <v>601.36</v>
      </c>
      <c r="L6546">
        <f>J6546-K6546</f>
        <v>277.91999999999996</v>
      </c>
      <c r="M6546" s="5">
        <f>L6546/J6546</f>
        <v>0.31607679010099171</v>
      </c>
      <c r="N6546" t="str">
        <f>IF(ISNA(VLOOKUP(A6546,'Returns Data'!A:A,1,0)),"No","Yes")</f>
        <v>No</v>
      </c>
      <c r="O6546" t="s">
        <v>10085</v>
      </c>
      <c r="P6546" t="str">
        <f>IFERROR(VLOOKUP(A6546,'Ratings Data'!A:C,3,0),"No Rating")</f>
        <v>No Rating</v>
      </c>
      <c r="Q6546" t="s">
        <v>10057</v>
      </c>
      <c r="R6546" s="5">
        <f t="shared" si="102"/>
        <v>-0.70441587779690185</v>
      </c>
    </row>
    <row r="6547" spans="1:18" x14ac:dyDescent="0.3">
      <c r="A6547" t="s">
        <v>5577</v>
      </c>
      <c r="B6547" s="2">
        <v>45742</v>
      </c>
      <c r="C6547" t="s">
        <v>10017</v>
      </c>
      <c r="D6547" t="s">
        <v>10032</v>
      </c>
      <c r="E6547" t="s">
        <v>10037</v>
      </c>
      <c r="F6547">
        <v>4</v>
      </c>
      <c r="G6547">
        <v>412.69</v>
      </c>
      <c r="H6547">
        <v>301.42</v>
      </c>
      <c r="I6547" t="s">
        <v>10039</v>
      </c>
      <c r="J6547">
        <f>F6547*G6547</f>
        <v>1650.76</v>
      </c>
      <c r="K6547">
        <f>F6547*H6547</f>
        <v>1205.68</v>
      </c>
      <c r="L6547">
        <f>J6547-K6547</f>
        <v>445.07999999999993</v>
      </c>
      <c r="M6547" s="5">
        <f>L6547/J6547</f>
        <v>0.269621265356563</v>
      </c>
      <c r="N6547" t="str">
        <f>IF(ISNA(VLOOKUP(A6547,'Returns Data'!A:A,1,0)),"No","Yes")</f>
        <v>No</v>
      </c>
      <c r="O6547" t="s">
        <v>10085</v>
      </c>
      <c r="P6547" t="str">
        <f>IFERROR(VLOOKUP(A6547,'Ratings Data'!A:C,3,0),"No Rating")</f>
        <v>No Rating</v>
      </c>
      <c r="Q6547" t="s">
        <v>10057</v>
      </c>
      <c r="R6547" s="5">
        <f t="shared" si="102"/>
        <v>0.87739969065599133</v>
      </c>
    </row>
    <row r="6548" spans="1:18" x14ac:dyDescent="0.3">
      <c r="A6548" t="s">
        <v>5868</v>
      </c>
      <c r="B6548" s="2">
        <v>45742</v>
      </c>
      <c r="C6548" t="s">
        <v>10019</v>
      </c>
      <c r="D6548" t="s">
        <v>10031</v>
      </c>
      <c r="E6548" t="s">
        <v>10038</v>
      </c>
      <c r="F6548">
        <v>10</v>
      </c>
      <c r="G6548">
        <v>70.03</v>
      </c>
      <c r="H6548">
        <v>59.02</v>
      </c>
      <c r="I6548" t="s">
        <v>10039</v>
      </c>
      <c r="J6548">
        <f>F6548*G6548</f>
        <v>700.3</v>
      </c>
      <c r="K6548">
        <f>F6548*H6548</f>
        <v>590.20000000000005</v>
      </c>
      <c r="L6548">
        <f>J6548-K6548</f>
        <v>110.09999999999991</v>
      </c>
      <c r="M6548" s="5">
        <f>L6548/J6548</f>
        <v>0.15721833499928589</v>
      </c>
      <c r="N6548" t="str">
        <f>IF(ISNA(VLOOKUP(A6548,'Returns Data'!A:A,1,0)),"No","Yes")</f>
        <v>No</v>
      </c>
      <c r="O6548" t="s">
        <v>10085</v>
      </c>
      <c r="P6548" t="str">
        <f>IFERROR(VLOOKUP(A6548,'Ratings Data'!A:C,3,0),"No Rating")</f>
        <v>No Rating</v>
      </c>
      <c r="Q6548" t="s">
        <v>10057</v>
      </c>
      <c r="R6548" s="5">
        <f t="shared" si="102"/>
        <v>-0.57577115995056827</v>
      </c>
    </row>
    <row r="6549" spans="1:18" x14ac:dyDescent="0.3">
      <c r="A6549" t="s">
        <v>6232</v>
      </c>
      <c r="B6549" s="2">
        <v>45742</v>
      </c>
      <c r="C6549" t="s">
        <v>10009</v>
      </c>
      <c r="D6549" t="s">
        <v>10029</v>
      </c>
      <c r="E6549" t="s">
        <v>10037</v>
      </c>
      <c r="F6549">
        <v>7</v>
      </c>
      <c r="G6549">
        <v>88.97</v>
      </c>
      <c r="H6549">
        <v>64.459999999999994</v>
      </c>
      <c r="I6549" t="s">
        <v>10040</v>
      </c>
      <c r="J6549">
        <f>F6549*G6549</f>
        <v>622.79</v>
      </c>
      <c r="K6549">
        <f>F6549*H6549</f>
        <v>451.21999999999997</v>
      </c>
      <c r="L6549">
        <f>J6549-K6549</f>
        <v>171.57</v>
      </c>
      <c r="M6549" s="5">
        <f>L6549/J6549</f>
        <v>0.27548611891648872</v>
      </c>
      <c r="N6549" t="str">
        <f>IF(ISNA(VLOOKUP(A6549,'Returns Data'!A:A,1,0)),"No","Yes")</f>
        <v>No</v>
      </c>
      <c r="O6549" t="s">
        <v>10085</v>
      </c>
      <c r="P6549" t="str">
        <f>IFERROR(VLOOKUP(A6549,'Ratings Data'!A:C,3,0),"No Rating")</f>
        <v>No Rating</v>
      </c>
      <c r="Q6549" t="s">
        <v>10057</v>
      </c>
      <c r="R6549" s="5">
        <f t="shared" si="102"/>
        <v>-0.11068113665571898</v>
      </c>
    </row>
    <row r="6550" spans="1:18" x14ac:dyDescent="0.3">
      <c r="A6550" t="s">
        <v>6342</v>
      </c>
      <c r="B6550" s="2">
        <v>45742</v>
      </c>
      <c r="C6550" t="s">
        <v>10017</v>
      </c>
      <c r="D6550" t="s">
        <v>10032</v>
      </c>
      <c r="E6550" t="s">
        <v>10037</v>
      </c>
      <c r="F6550">
        <v>9</v>
      </c>
      <c r="G6550">
        <v>450.72</v>
      </c>
      <c r="H6550">
        <v>272.2</v>
      </c>
      <c r="I6550" t="s">
        <v>10039</v>
      </c>
      <c r="J6550">
        <f>F6550*G6550</f>
        <v>4056.4800000000005</v>
      </c>
      <c r="K6550">
        <f>F6550*H6550</f>
        <v>2449.7999999999997</v>
      </c>
      <c r="L6550">
        <f>J6550-K6550</f>
        <v>1606.6800000000007</v>
      </c>
      <c r="M6550" s="5">
        <f>L6550/J6550</f>
        <v>0.39607738729144493</v>
      </c>
      <c r="N6550" t="str">
        <f>IF(ISNA(VLOOKUP(A6550,'Returns Data'!A:A,1,0)),"No","Yes")</f>
        <v>No</v>
      </c>
      <c r="O6550" t="s">
        <v>10085</v>
      </c>
      <c r="P6550" t="str">
        <f>IFERROR(VLOOKUP(A6550,'Ratings Data'!A:C,3,0),"No Rating")</f>
        <v>No Rating</v>
      </c>
      <c r="Q6550" t="s">
        <v>10057</v>
      </c>
      <c r="R6550" s="5">
        <f t="shared" si="102"/>
        <v>5.5133993802084182</v>
      </c>
    </row>
    <row r="6551" spans="1:18" x14ac:dyDescent="0.3">
      <c r="A6551" t="s">
        <v>6538</v>
      </c>
      <c r="B6551" s="2">
        <v>45742</v>
      </c>
      <c r="C6551" t="s">
        <v>10025</v>
      </c>
      <c r="D6551" t="s">
        <v>10033</v>
      </c>
      <c r="E6551" t="s">
        <v>10038</v>
      </c>
      <c r="F6551">
        <v>16</v>
      </c>
      <c r="G6551">
        <v>152.52000000000001</v>
      </c>
      <c r="H6551">
        <v>126.16</v>
      </c>
      <c r="I6551" t="s">
        <v>10040</v>
      </c>
      <c r="J6551">
        <f>F6551*G6551</f>
        <v>2440.3200000000002</v>
      </c>
      <c r="K6551">
        <f>F6551*H6551</f>
        <v>2018.56</v>
      </c>
      <c r="L6551">
        <f>J6551-K6551</f>
        <v>421.76000000000022</v>
      </c>
      <c r="M6551" s="5">
        <f>L6551/J6551</f>
        <v>0.17282979281405725</v>
      </c>
      <c r="N6551" t="str">
        <f>IF(ISNA(VLOOKUP(A6551,'Returns Data'!A:A,1,0)),"No","Yes")</f>
        <v>No</v>
      </c>
      <c r="O6551" t="s">
        <v>10085</v>
      </c>
      <c r="P6551" t="str">
        <f>IFERROR(VLOOKUP(A6551,'Ratings Data'!A:C,3,0),"No Rating")</f>
        <v>No Rating</v>
      </c>
      <c r="Q6551" t="s">
        <v>10057</v>
      </c>
      <c r="R6551" s="5">
        <f t="shared" si="102"/>
        <v>-0.3984143888297243</v>
      </c>
    </row>
    <row r="6552" spans="1:18" x14ac:dyDescent="0.3">
      <c r="A6552" t="s">
        <v>7134</v>
      </c>
      <c r="B6552" s="2">
        <v>45742</v>
      </c>
      <c r="C6552" t="s">
        <v>10016</v>
      </c>
      <c r="D6552" t="s">
        <v>10032</v>
      </c>
      <c r="E6552" t="s">
        <v>10038</v>
      </c>
      <c r="F6552">
        <v>11</v>
      </c>
      <c r="G6552">
        <v>466.15</v>
      </c>
      <c r="H6552">
        <v>393.84</v>
      </c>
      <c r="I6552" t="s">
        <v>10040</v>
      </c>
      <c r="J6552">
        <f>F6552*G6552</f>
        <v>5127.6499999999996</v>
      </c>
      <c r="K6552">
        <f>F6552*H6552</f>
        <v>4332.24</v>
      </c>
      <c r="L6552">
        <f>J6552-K6552</f>
        <v>795.40999999999985</v>
      </c>
      <c r="M6552" s="5">
        <f>L6552/J6552</f>
        <v>0.15512174192856376</v>
      </c>
      <c r="N6552" t="str">
        <f>IF(ISNA(VLOOKUP(A6552,'Returns Data'!A:A,1,0)),"No","Yes")</f>
        <v>No</v>
      </c>
      <c r="O6552" t="s">
        <v>10085</v>
      </c>
      <c r="P6552" t="str">
        <f>IFERROR(VLOOKUP(A6552,'Ratings Data'!A:C,3,0),"No Rating")</f>
        <v>No Rating</v>
      </c>
      <c r="Q6552" t="s">
        <v>10057</v>
      </c>
      <c r="R6552" s="5">
        <f t="shared" si="102"/>
        <v>1.1012203317597689</v>
      </c>
    </row>
    <row r="6553" spans="1:18" x14ac:dyDescent="0.3">
      <c r="A6553" t="s">
        <v>7195</v>
      </c>
      <c r="B6553" s="2">
        <v>45742</v>
      </c>
      <c r="C6553" t="s">
        <v>10013</v>
      </c>
      <c r="D6553" t="s">
        <v>10030</v>
      </c>
      <c r="E6553" t="s">
        <v>10036</v>
      </c>
      <c r="F6553">
        <v>20</v>
      </c>
      <c r="G6553">
        <v>19.670000000000002</v>
      </c>
      <c r="H6553">
        <v>13.38</v>
      </c>
      <c r="I6553" t="s">
        <v>10039</v>
      </c>
      <c r="J6553">
        <f>F6553*G6553</f>
        <v>393.40000000000003</v>
      </c>
      <c r="K6553">
        <f>F6553*H6553</f>
        <v>267.60000000000002</v>
      </c>
      <c r="L6553">
        <f>J6553-K6553</f>
        <v>125.80000000000001</v>
      </c>
      <c r="M6553" s="5">
        <f>L6553/J6553</f>
        <v>0.31977630910015253</v>
      </c>
      <c r="N6553" t="str">
        <f>IF(ISNA(VLOOKUP(A6553,'Returns Data'!A:A,1,0)),"No","Yes")</f>
        <v>No</v>
      </c>
      <c r="O6553" t="s">
        <v>10085</v>
      </c>
      <c r="P6553" t="str">
        <f>IFERROR(VLOOKUP(A6553,'Ratings Data'!A:C,3,0),"No Rating")</f>
        <v>No Rating</v>
      </c>
      <c r="Q6553" t="s">
        <v>10057</v>
      </c>
      <c r="R6553" s="5">
        <f t="shared" si="102"/>
        <v>-0.92327869491872505</v>
      </c>
    </row>
    <row r="6554" spans="1:18" x14ac:dyDescent="0.3">
      <c r="A6554" t="s">
        <v>7381</v>
      </c>
      <c r="B6554" s="2">
        <v>45742</v>
      </c>
      <c r="C6554" t="s">
        <v>10011</v>
      </c>
      <c r="D6554" t="s">
        <v>10029</v>
      </c>
      <c r="E6554" t="s">
        <v>10037</v>
      </c>
      <c r="F6554">
        <v>18</v>
      </c>
      <c r="G6554">
        <v>208.04</v>
      </c>
      <c r="H6554">
        <v>141.09</v>
      </c>
      <c r="I6554" t="s">
        <v>10040</v>
      </c>
      <c r="J6554">
        <f>F6554*G6554</f>
        <v>3744.72</v>
      </c>
      <c r="K6554">
        <f>F6554*H6554</f>
        <v>2539.62</v>
      </c>
      <c r="L6554">
        <f>J6554-K6554</f>
        <v>1205.0999999999999</v>
      </c>
      <c r="M6554" s="5">
        <f>L6554/J6554</f>
        <v>0.32181311286291098</v>
      </c>
      <c r="N6554" t="str">
        <f>IF(ISNA(VLOOKUP(A6554,'Returns Data'!A:A,1,0)),"No","Yes")</f>
        <v>No</v>
      </c>
      <c r="O6554" t="s">
        <v>10085</v>
      </c>
      <c r="P6554">
        <f>IFERROR(VLOOKUP(A6554,'Ratings Data'!A:C,3,0),"No Rating")</f>
        <v>2</v>
      </c>
      <c r="Q6554" t="s">
        <v>10057</v>
      </c>
      <c r="R6554" s="5">
        <f t="shared" si="102"/>
        <v>8.5188612099644114</v>
      </c>
    </row>
    <row r="6555" spans="1:18" x14ac:dyDescent="0.3">
      <c r="A6555" t="s">
        <v>7391</v>
      </c>
      <c r="B6555" s="2">
        <v>45742</v>
      </c>
      <c r="C6555" t="s">
        <v>10022</v>
      </c>
      <c r="D6555" t="s">
        <v>10033</v>
      </c>
      <c r="E6555" t="s">
        <v>10037</v>
      </c>
      <c r="F6555">
        <v>13</v>
      </c>
      <c r="G6555">
        <v>390.01</v>
      </c>
      <c r="H6555">
        <v>311.23</v>
      </c>
      <c r="I6555" t="s">
        <v>10039</v>
      </c>
      <c r="J6555">
        <f>F6555*G6555</f>
        <v>5070.13</v>
      </c>
      <c r="K6555">
        <f>F6555*H6555</f>
        <v>4045.9900000000002</v>
      </c>
      <c r="L6555">
        <f>J6555-K6555</f>
        <v>1024.1399999999999</v>
      </c>
      <c r="M6555" s="5">
        <f>L6555/J6555</f>
        <v>0.20199482064562443</v>
      </c>
      <c r="N6555" t="str">
        <f>IF(ISNA(VLOOKUP(A6555,'Returns Data'!A:A,1,0)),"No","Yes")</f>
        <v>Yes</v>
      </c>
      <c r="O6555" t="str">
        <f>IFERROR(VLOOKUP(A6555,'Returns Data'!A:E,5,0),"No Returns")</f>
        <v>Wrong Product</v>
      </c>
      <c r="P6555" t="str">
        <f>IFERROR(VLOOKUP(A6555,'Ratings Data'!A:C,3,0),"No Rating")</f>
        <v>No Rating</v>
      </c>
      <c r="Q6555" t="s">
        <v>10057</v>
      </c>
      <c r="R6555" s="5">
        <f t="shared" si="102"/>
        <v>0.35394101561665503</v>
      </c>
    </row>
    <row r="6556" spans="1:18" x14ac:dyDescent="0.3">
      <c r="A6556" t="s">
        <v>7427</v>
      </c>
      <c r="B6556" s="2">
        <v>45742</v>
      </c>
      <c r="C6556" t="s">
        <v>10022</v>
      </c>
      <c r="D6556" t="s">
        <v>10033</v>
      </c>
      <c r="E6556" t="s">
        <v>10034</v>
      </c>
      <c r="F6556">
        <v>4</v>
      </c>
      <c r="G6556">
        <v>320.77999999999997</v>
      </c>
      <c r="H6556">
        <v>238.05</v>
      </c>
      <c r="I6556" t="s">
        <v>10039</v>
      </c>
      <c r="J6556">
        <f>F6556*G6556</f>
        <v>1283.1199999999999</v>
      </c>
      <c r="K6556">
        <f>F6556*H6556</f>
        <v>952.2</v>
      </c>
      <c r="L6556">
        <f>J6556-K6556</f>
        <v>330.91999999999985</v>
      </c>
      <c r="M6556" s="5">
        <f>L6556/J6556</f>
        <v>0.25790261238231799</v>
      </c>
      <c r="N6556" t="str">
        <f>IF(ISNA(VLOOKUP(A6556,'Returns Data'!A:A,1,0)),"No","Yes")</f>
        <v>No</v>
      </c>
      <c r="O6556" t="s">
        <v>10085</v>
      </c>
      <c r="P6556" t="str">
        <f>IFERROR(VLOOKUP(A6556,'Ratings Data'!A:C,3,0),"No Rating")</f>
        <v>No Rating</v>
      </c>
      <c r="Q6556" t="s">
        <v>10057</v>
      </c>
      <c r="R6556" s="5">
        <f t="shared" si="102"/>
        <v>-0.74692562123653639</v>
      </c>
    </row>
    <row r="6557" spans="1:18" x14ac:dyDescent="0.3">
      <c r="A6557" t="s">
        <v>7485</v>
      </c>
      <c r="B6557" s="2">
        <v>45742</v>
      </c>
      <c r="C6557" t="s">
        <v>10012</v>
      </c>
      <c r="D6557" t="s">
        <v>10030</v>
      </c>
      <c r="E6557" t="s">
        <v>10035</v>
      </c>
      <c r="F6557">
        <v>19</v>
      </c>
      <c r="G6557">
        <v>399.59</v>
      </c>
      <c r="H6557">
        <v>335.67</v>
      </c>
      <c r="I6557" t="s">
        <v>10039</v>
      </c>
      <c r="J6557">
        <f>F6557*G6557</f>
        <v>7592.2099999999991</v>
      </c>
      <c r="K6557">
        <f>F6557*H6557</f>
        <v>6377.7300000000005</v>
      </c>
      <c r="L6557">
        <f>J6557-K6557</f>
        <v>1214.4799999999987</v>
      </c>
      <c r="M6557" s="5">
        <f>L6557/J6557</f>
        <v>0.15996396306213853</v>
      </c>
      <c r="N6557" t="str">
        <f>IF(ISNA(VLOOKUP(A6557,'Returns Data'!A:A,1,0)),"No","Yes")</f>
        <v>Yes</v>
      </c>
      <c r="O6557" t="str">
        <f>IFERROR(VLOOKUP(A6557,'Returns Data'!A:E,5,0),"No Returns")</f>
        <v>Wrong Product</v>
      </c>
      <c r="P6557" t="str">
        <f>IFERROR(VLOOKUP(A6557,'Ratings Data'!A:C,3,0),"No Rating")</f>
        <v>No Rating</v>
      </c>
      <c r="Q6557" t="s">
        <v>10057</v>
      </c>
      <c r="R6557" s="5">
        <f t="shared" si="102"/>
        <v>4.9169913959723175</v>
      </c>
    </row>
    <row r="6558" spans="1:18" x14ac:dyDescent="0.3">
      <c r="A6558" t="s">
        <v>7958</v>
      </c>
      <c r="B6558" s="2">
        <v>45742</v>
      </c>
      <c r="C6558" t="s">
        <v>10019</v>
      </c>
      <c r="D6558" t="s">
        <v>10031</v>
      </c>
      <c r="E6558" t="s">
        <v>10036</v>
      </c>
      <c r="F6558">
        <v>6</v>
      </c>
      <c r="G6558">
        <v>145.93</v>
      </c>
      <c r="H6558">
        <v>105.27</v>
      </c>
      <c r="I6558" t="s">
        <v>10039</v>
      </c>
      <c r="J6558">
        <f>F6558*G6558</f>
        <v>875.58</v>
      </c>
      <c r="K6558">
        <f>F6558*H6558</f>
        <v>631.62</v>
      </c>
      <c r="L6558">
        <f>J6558-K6558</f>
        <v>243.96000000000004</v>
      </c>
      <c r="M6558" s="5">
        <f>L6558/J6558</f>
        <v>0.27862673884739264</v>
      </c>
      <c r="N6558" t="str">
        <f>IF(ISNA(VLOOKUP(A6558,'Returns Data'!A:A,1,0)),"No","Yes")</f>
        <v>No</v>
      </c>
      <c r="O6558" t="s">
        <v>10085</v>
      </c>
      <c r="P6558" t="str">
        <f>IFERROR(VLOOKUP(A6558,'Ratings Data'!A:C,3,0),"No Rating")</f>
        <v>No Rating</v>
      </c>
      <c r="Q6558" t="s">
        <v>10057</v>
      </c>
      <c r="R6558" s="5">
        <f t="shared" si="102"/>
        <v>-0.88467389600656465</v>
      </c>
    </row>
    <row r="6559" spans="1:18" x14ac:dyDescent="0.3">
      <c r="A6559" t="s">
        <v>8700</v>
      </c>
      <c r="B6559" s="2">
        <v>45742</v>
      </c>
      <c r="C6559" t="s">
        <v>10017</v>
      </c>
      <c r="D6559" t="s">
        <v>10032</v>
      </c>
      <c r="E6559" t="s">
        <v>10037</v>
      </c>
      <c r="F6559">
        <v>9</v>
      </c>
      <c r="G6559">
        <v>404.61</v>
      </c>
      <c r="H6559">
        <v>304.29000000000002</v>
      </c>
      <c r="I6559" t="s">
        <v>10040</v>
      </c>
      <c r="J6559">
        <f>F6559*G6559</f>
        <v>3641.4900000000002</v>
      </c>
      <c r="K6559">
        <f>F6559*H6559</f>
        <v>2738.61</v>
      </c>
      <c r="L6559">
        <f>J6559-K6559</f>
        <v>902.88000000000011</v>
      </c>
      <c r="M6559" s="5">
        <f>L6559/J6559</f>
        <v>0.24794246311262699</v>
      </c>
      <c r="N6559" t="str">
        <f>IF(ISNA(VLOOKUP(A6559,'Returns Data'!A:A,1,0)),"No","Yes")</f>
        <v>No</v>
      </c>
      <c r="O6559" t="s">
        <v>10085</v>
      </c>
      <c r="P6559" t="str">
        <f>IFERROR(VLOOKUP(A6559,'Ratings Data'!A:C,3,0),"No Rating")</f>
        <v>No Rating</v>
      </c>
      <c r="Q6559" t="s">
        <v>10057</v>
      </c>
      <c r="R6559" s="5">
        <f t="shared" si="102"/>
        <v>3.1589460700335779</v>
      </c>
    </row>
    <row r="6560" spans="1:18" x14ac:dyDescent="0.3">
      <c r="A6560" t="s">
        <v>70</v>
      </c>
      <c r="B6560" s="2">
        <v>45743</v>
      </c>
      <c r="C6560" t="s">
        <v>10023</v>
      </c>
      <c r="D6560" t="s">
        <v>10033</v>
      </c>
      <c r="E6560" t="s">
        <v>10035</v>
      </c>
      <c r="F6560">
        <v>20</v>
      </c>
      <c r="G6560">
        <v>180.06</v>
      </c>
      <c r="H6560">
        <v>136.41</v>
      </c>
      <c r="I6560" t="s">
        <v>10040</v>
      </c>
      <c r="J6560">
        <f>F6560*G6560</f>
        <v>3601.2</v>
      </c>
      <c r="K6560">
        <f>F6560*H6560</f>
        <v>2728.2</v>
      </c>
      <c r="L6560">
        <f>J6560-K6560</f>
        <v>873</v>
      </c>
      <c r="M6560" s="5">
        <f>L6560/J6560</f>
        <v>0.24241919360213263</v>
      </c>
      <c r="N6560" t="str">
        <f>IF(ISNA(VLOOKUP(A6560,'Returns Data'!A:A,1,0)),"No","Yes")</f>
        <v>No</v>
      </c>
      <c r="O6560" t="s">
        <v>10085</v>
      </c>
      <c r="P6560" t="str">
        <f>IFERROR(VLOOKUP(A6560,'Ratings Data'!A:C,3,0),"No Rating")</f>
        <v>No Rating</v>
      </c>
      <c r="Q6560" t="s">
        <v>10057</v>
      </c>
      <c r="R6560" s="5">
        <f t="shared" si="102"/>
        <v>-1.1064152311279288E-2</v>
      </c>
    </row>
    <row r="6561" spans="1:18" x14ac:dyDescent="0.3">
      <c r="A6561" t="s">
        <v>191</v>
      </c>
      <c r="B6561" s="2">
        <v>45743</v>
      </c>
      <c r="C6561" t="s">
        <v>10012</v>
      </c>
      <c r="D6561" t="s">
        <v>10030</v>
      </c>
      <c r="E6561" t="s">
        <v>10037</v>
      </c>
      <c r="F6561">
        <v>17</v>
      </c>
      <c r="G6561">
        <v>371.79</v>
      </c>
      <c r="H6561">
        <v>223.17</v>
      </c>
      <c r="I6561" t="s">
        <v>10039</v>
      </c>
      <c r="J6561">
        <f>F6561*G6561</f>
        <v>6320.43</v>
      </c>
      <c r="K6561">
        <f>F6561*H6561</f>
        <v>3793.89</v>
      </c>
      <c r="L6561">
        <f>J6561-K6561</f>
        <v>2526.5400000000004</v>
      </c>
      <c r="M6561" s="5">
        <f>L6561/J6561</f>
        <v>0.39974178972000329</v>
      </c>
      <c r="N6561" t="str">
        <f>IF(ISNA(VLOOKUP(A6561,'Returns Data'!A:A,1,0)),"No","Yes")</f>
        <v>No</v>
      </c>
      <c r="O6561" t="s">
        <v>10085</v>
      </c>
      <c r="P6561" t="str">
        <f>IFERROR(VLOOKUP(A6561,'Ratings Data'!A:C,3,0),"No Rating")</f>
        <v>No Rating</v>
      </c>
      <c r="Q6561" t="s">
        <v>10057</v>
      </c>
      <c r="R6561" s="5">
        <f t="shared" si="102"/>
        <v>0.75508997000999689</v>
      </c>
    </row>
    <row r="6562" spans="1:18" x14ac:dyDescent="0.3">
      <c r="A6562" t="s">
        <v>420</v>
      </c>
      <c r="B6562" s="2">
        <v>45743</v>
      </c>
      <c r="C6562" t="s">
        <v>10026</v>
      </c>
      <c r="D6562" t="s">
        <v>10031</v>
      </c>
      <c r="E6562" t="s">
        <v>10034</v>
      </c>
      <c r="F6562">
        <v>15</v>
      </c>
      <c r="G6562">
        <v>352.44</v>
      </c>
      <c r="H6562">
        <v>284.14</v>
      </c>
      <c r="I6562" t="s">
        <v>10040</v>
      </c>
      <c r="J6562">
        <f>F6562*G6562</f>
        <v>5286.6</v>
      </c>
      <c r="K6562">
        <f>F6562*H6562</f>
        <v>4262.0999999999995</v>
      </c>
      <c r="L6562">
        <f>J6562-K6562</f>
        <v>1024.5000000000009</v>
      </c>
      <c r="M6562" s="5">
        <f>L6562/J6562</f>
        <v>0.19379185109522204</v>
      </c>
      <c r="N6562" t="str">
        <f>IF(ISNA(VLOOKUP(A6562,'Returns Data'!A:A,1,0)),"No","Yes")</f>
        <v>No</v>
      </c>
      <c r="O6562" t="s">
        <v>10085</v>
      </c>
      <c r="P6562" t="str">
        <f>IFERROR(VLOOKUP(A6562,'Ratings Data'!A:C,3,0),"No Rating")</f>
        <v>No Rating</v>
      </c>
      <c r="Q6562" t="s">
        <v>10057</v>
      </c>
      <c r="R6562" s="5">
        <f t="shared" si="102"/>
        <v>-0.16356956726045535</v>
      </c>
    </row>
    <row r="6563" spans="1:18" x14ac:dyDescent="0.3">
      <c r="A6563" t="s">
        <v>437</v>
      </c>
      <c r="B6563" s="2">
        <v>45743</v>
      </c>
      <c r="C6563" t="s">
        <v>10021</v>
      </c>
      <c r="D6563" t="s">
        <v>10031</v>
      </c>
      <c r="E6563" t="s">
        <v>10034</v>
      </c>
      <c r="F6563">
        <v>6</v>
      </c>
      <c r="G6563">
        <v>256.2</v>
      </c>
      <c r="H6563">
        <v>181.54</v>
      </c>
      <c r="I6563" t="s">
        <v>10040</v>
      </c>
      <c r="J6563">
        <f>F6563*G6563</f>
        <v>1537.1999999999998</v>
      </c>
      <c r="K6563">
        <f>F6563*H6563</f>
        <v>1089.24</v>
      </c>
      <c r="L6563">
        <f>J6563-K6563</f>
        <v>447.95999999999981</v>
      </c>
      <c r="M6563" s="5">
        <f>L6563/J6563</f>
        <v>0.2914129586260733</v>
      </c>
      <c r="N6563" t="str">
        <f>IF(ISNA(VLOOKUP(A6563,'Returns Data'!A:A,1,0)),"No","Yes")</f>
        <v>No</v>
      </c>
      <c r="O6563" t="s">
        <v>10085</v>
      </c>
      <c r="P6563" t="str">
        <f>IFERROR(VLOOKUP(A6563,'Ratings Data'!A:C,3,0),"No Rating")</f>
        <v>No Rating</v>
      </c>
      <c r="Q6563" t="s">
        <v>10057</v>
      </c>
      <c r="R6563" s="5">
        <f t="shared" si="102"/>
        <v>-0.70922710248552956</v>
      </c>
    </row>
    <row r="6564" spans="1:18" x14ac:dyDescent="0.3">
      <c r="A6564" t="s">
        <v>770</v>
      </c>
      <c r="B6564" s="2">
        <v>45743</v>
      </c>
      <c r="C6564" t="s">
        <v>10015</v>
      </c>
      <c r="D6564" t="s">
        <v>10031</v>
      </c>
      <c r="E6564" t="s">
        <v>10034</v>
      </c>
      <c r="F6564">
        <v>10</v>
      </c>
      <c r="G6564">
        <v>315.38</v>
      </c>
      <c r="H6564">
        <v>205.76</v>
      </c>
      <c r="I6564" t="s">
        <v>10040</v>
      </c>
      <c r="J6564">
        <f>F6564*G6564</f>
        <v>3153.8</v>
      </c>
      <c r="K6564">
        <f>F6564*H6564</f>
        <v>2057.6</v>
      </c>
      <c r="L6564">
        <f>J6564-K6564</f>
        <v>1096.2000000000003</v>
      </c>
      <c r="M6564" s="5">
        <f>L6564/J6564</f>
        <v>0.3475806963028728</v>
      </c>
      <c r="N6564" t="str">
        <f>IF(ISNA(VLOOKUP(A6564,'Returns Data'!A:A,1,0)),"No","Yes")</f>
        <v>No</v>
      </c>
      <c r="O6564" t="s">
        <v>10085</v>
      </c>
      <c r="P6564" t="str">
        <f>IFERROR(VLOOKUP(A6564,'Ratings Data'!A:C,3,0),"No Rating")</f>
        <v>No Rating</v>
      </c>
      <c r="Q6564" t="s">
        <v>10057</v>
      </c>
      <c r="R6564" s="5">
        <f t="shared" si="102"/>
        <v>1.0516523549310439</v>
      </c>
    </row>
    <row r="6565" spans="1:18" x14ac:dyDescent="0.3">
      <c r="A6565" t="s">
        <v>1721</v>
      </c>
      <c r="B6565" s="2">
        <v>45743</v>
      </c>
      <c r="C6565" t="s">
        <v>10009</v>
      </c>
      <c r="D6565" t="s">
        <v>10029</v>
      </c>
      <c r="E6565" t="s">
        <v>10037</v>
      </c>
      <c r="F6565">
        <v>7</v>
      </c>
      <c r="G6565">
        <v>36.46</v>
      </c>
      <c r="H6565">
        <v>26.4</v>
      </c>
      <c r="I6565" t="s">
        <v>10039</v>
      </c>
      <c r="J6565">
        <f>F6565*G6565</f>
        <v>255.22</v>
      </c>
      <c r="K6565">
        <f>F6565*H6565</f>
        <v>184.79999999999998</v>
      </c>
      <c r="L6565">
        <f>J6565-K6565</f>
        <v>70.420000000000016</v>
      </c>
      <c r="M6565" s="5">
        <f>L6565/J6565</f>
        <v>0.27591881513987937</v>
      </c>
      <c r="N6565" t="str">
        <f>IF(ISNA(VLOOKUP(A6565,'Returns Data'!A:A,1,0)),"No","Yes")</f>
        <v>No</v>
      </c>
      <c r="O6565" t="s">
        <v>10085</v>
      </c>
      <c r="P6565" t="str">
        <f>IFERROR(VLOOKUP(A6565,'Ratings Data'!A:C,3,0),"No Rating")</f>
        <v>No Rating</v>
      </c>
      <c r="Q6565" t="s">
        <v>10057</v>
      </c>
      <c r="R6565" s="5">
        <f t="shared" si="102"/>
        <v>-0.91907540110343089</v>
      </c>
    </row>
    <row r="6566" spans="1:18" x14ac:dyDescent="0.3">
      <c r="A6566" t="s">
        <v>1749</v>
      </c>
      <c r="B6566" s="2">
        <v>45743</v>
      </c>
      <c r="C6566" t="s">
        <v>10018</v>
      </c>
      <c r="D6566" t="s">
        <v>10033</v>
      </c>
      <c r="E6566" t="s">
        <v>10036</v>
      </c>
      <c r="F6566">
        <v>16</v>
      </c>
      <c r="G6566">
        <v>166.91</v>
      </c>
      <c r="H6566">
        <v>128.09</v>
      </c>
      <c r="I6566" t="s">
        <v>10040</v>
      </c>
      <c r="J6566">
        <f>F6566*G6566</f>
        <v>2670.56</v>
      </c>
      <c r="K6566">
        <f>F6566*H6566</f>
        <v>2049.44</v>
      </c>
      <c r="L6566">
        <f>J6566-K6566</f>
        <v>621.11999999999989</v>
      </c>
      <c r="M6566" s="5">
        <f>L6566/J6566</f>
        <v>0.23258043256845004</v>
      </c>
      <c r="N6566" t="str">
        <f>IF(ISNA(VLOOKUP(A6566,'Returns Data'!A:A,1,0)),"No","Yes")</f>
        <v>No</v>
      </c>
      <c r="O6566" t="s">
        <v>10085</v>
      </c>
      <c r="P6566" t="str">
        <f>IFERROR(VLOOKUP(A6566,'Ratings Data'!A:C,3,0),"No Rating")</f>
        <v>No Rating</v>
      </c>
      <c r="Q6566" t="s">
        <v>10057</v>
      </c>
      <c r="R6566" s="5">
        <f t="shared" si="102"/>
        <v>9.4637567588746965</v>
      </c>
    </row>
    <row r="6567" spans="1:18" x14ac:dyDescent="0.3">
      <c r="A6567" t="s">
        <v>1955</v>
      </c>
      <c r="B6567" s="2">
        <v>45743</v>
      </c>
      <c r="C6567" t="s">
        <v>10026</v>
      </c>
      <c r="D6567" t="s">
        <v>10031</v>
      </c>
      <c r="E6567" t="s">
        <v>10038</v>
      </c>
      <c r="F6567">
        <v>4</v>
      </c>
      <c r="G6567">
        <v>99.52</v>
      </c>
      <c r="H6567">
        <v>67.03</v>
      </c>
      <c r="I6567" t="s">
        <v>10040</v>
      </c>
      <c r="J6567">
        <f>F6567*G6567</f>
        <v>398.08</v>
      </c>
      <c r="K6567">
        <f>F6567*H6567</f>
        <v>268.12</v>
      </c>
      <c r="L6567">
        <f>J6567-K6567</f>
        <v>129.95999999999998</v>
      </c>
      <c r="M6567" s="5">
        <f>L6567/J6567</f>
        <v>0.32646704180064307</v>
      </c>
      <c r="N6567" t="str">
        <f>IF(ISNA(VLOOKUP(A6567,'Returns Data'!A:A,1,0)),"No","Yes")</f>
        <v>No</v>
      </c>
      <c r="O6567" t="s">
        <v>10085</v>
      </c>
      <c r="P6567">
        <f>IFERROR(VLOOKUP(A6567,'Ratings Data'!A:C,3,0),"No Rating")</f>
        <v>4</v>
      </c>
      <c r="Q6567" t="s">
        <v>10057</v>
      </c>
      <c r="R6567" s="5">
        <f t="shared" si="102"/>
        <v>-0.85093763105865439</v>
      </c>
    </row>
    <row r="6568" spans="1:18" x14ac:dyDescent="0.3">
      <c r="A6568" t="s">
        <v>2286</v>
      </c>
      <c r="B6568" s="2">
        <v>45743</v>
      </c>
      <c r="C6568" t="s">
        <v>10015</v>
      </c>
      <c r="D6568" t="s">
        <v>10031</v>
      </c>
      <c r="E6568" t="s">
        <v>10035</v>
      </c>
      <c r="F6568">
        <v>18</v>
      </c>
      <c r="G6568">
        <v>457.82</v>
      </c>
      <c r="H6568">
        <v>284.19</v>
      </c>
      <c r="I6568" t="s">
        <v>10040</v>
      </c>
      <c r="J6568">
        <f>F6568*G6568</f>
        <v>8240.76</v>
      </c>
      <c r="K6568">
        <f>F6568*H6568</f>
        <v>5115.42</v>
      </c>
      <c r="L6568">
        <f>J6568-K6568</f>
        <v>3125.34</v>
      </c>
      <c r="M6568" s="5">
        <f>L6568/J6568</f>
        <v>0.3792538552269451</v>
      </c>
      <c r="N6568" t="str">
        <f>IF(ISNA(VLOOKUP(A6568,'Returns Data'!A:A,1,0)),"No","Yes")</f>
        <v>No</v>
      </c>
      <c r="O6568" t="s">
        <v>10085</v>
      </c>
      <c r="P6568">
        <f>IFERROR(VLOOKUP(A6568,'Ratings Data'!A:C,3,0),"No Rating")</f>
        <v>2</v>
      </c>
      <c r="Q6568" t="s">
        <v>10057</v>
      </c>
      <c r="R6568" s="5">
        <f t="shared" si="102"/>
        <v>19.70126607717042</v>
      </c>
    </row>
    <row r="6569" spans="1:18" x14ac:dyDescent="0.3">
      <c r="A6569" t="s">
        <v>2291</v>
      </c>
      <c r="B6569" s="2">
        <v>45743</v>
      </c>
      <c r="C6569" t="s">
        <v>10013</v>
      </c>
      <c r="D6569" t="s">
        <v>10030</v>
      </c>
      <c r="E6569" t="s">
        <v>10035</v>
      </c>
      <c r="F6569">
        <v>20</v>
      </c>
      <c r="G6569">
        <v>53.32</v>
      </c>
      <c r="H6569">
        <v>45.71</v>
      </c>
      <c r="I6569" t="s">
        <v>10040</v>
      </c>
      <c r="J6569">
        <f>F6569*G6569</f>
        <v>1066.4000000000001</v>
      </c>
      <c r="K6569">
        <f>F6569*H6569</f>
        <v>914.2</v>
      </c>
      <c r="L6569">
        <f>J6569-K6569</f>
        <v>152.20000000000005</v>
      </c>
      <c r="M6569" s="5">
        <f>L6569/J6569</f>
        <v>0.14272318079519883</v>
      </c>
      <c r="N6569" t="str">
        <f>IF(ISNA(VLOOKUP(A6569,'Returns Data'!A:A,1,0)),"No","Yes")</f>
        <v>No</v>
      </c>
      <c r="O6569" t="s">
        <v>10085</v>
      </c>
      <c r="P6569">
        <f>IFERROR(VLOOKUP(A6569,'Ratings Data'!A:C,3,0),"No Rating")</f>
        <v>2</v>
      </c>
      <c r="Q6569" t="s">
        <v>10057</v>
      </c>
      <c r="R6569" s="5">
        <f t="shared" si="102"/>
        <v>-0.87059445973429639</v>
      </c>
    </row>
    <row r="6570" spans="1:18" x14ac:dyDescent="0.3">
      <c r="A6570" t="s">
        <v>2414</v>
      </c>
      <c r="B6570" s="2">
        <v>45743</v>
      </c>
      <c r="C6570" t="s">
        <v>10023</v>
      </c>
      <c r="D6570" t="s">
        <v>10033</v>
      </c>
      <c r="E6570" t="s">
        <v>10036</v>
      </c>
      <c r="F6570">
        <v>12</v>
      </c>
      <c r="G6570">
        <v>309.52</v>
      </c>
      <c r="H6570">
        <v>276.58999999999997</v>
      </c>
      <c r="I6570" t="s">
        <v>10039</v>
      </c>
      <c r="J6570">
        <f>F6570*G6570</f>
        <v>3714.24</v>
      </c>
      <c r="K6570">
        <f>F6570*H6570</f>
        <v>3319.08</v>
      </c>
      <c r="L6570">
        <f>J6570-K6570</f>
        <v>395.15999999999985</v>
      </c>
      <c r="M6570" s="5">
        <f>L6570/J6570</f>
        <v>0.10639054019126386</v>
      </c>
      <c r="N6570" t="str">
        <f>IF(ISNA(VLOOKUP(A6570,'Returns Data'!A:A,1,0)),"No","Yes")</f>
        <v>No</v>
      </c>
      <c r="O6570" t="s">
        <v>10085</v>
      </c>
      <c r="P6570" t="str">
        <f>IFERROR(VLOOKUP(A6570,'Ratings Data'!A:C,3,0),"No Rating")</f>
        <v>No Rating</v>
      </c>
      <c r="Q6570" t="s">
        <v>10057</v>
      </c>
      <c r="R6570" s="5">
        <f t="shared" si="102"/>
        <v>2.4829707426856711</v>
      </c>
    </row>
    <row r="6571" spans="1:18" x14ac:dyDescent="0.3">
      <c r="A6571" t="s">
        <v>4549</v>
      </c>
      <c r="B6571" s="2">
        <v>45743</v>
      </c>
      <c r="C6571" t="s">
        <v>10021</v>
      </c>
      <c r="D6571" t="s">
        <v>10031</v>
      </c>
      <c r="E6571" t="s">
        <v>10034</v>
      </c>
      <c r="F6571">
        <v>4</v>
      </c>
      <c r="G6571">
        <v>285.20999999999998</v>
      </c>
      <c r="H6571">
        <v>222.8</v>
      </c>
      <c r="I6571" t="s">
        <v>10040</v>
      </c>
      <c r="J6571">
        <f>F6571*G6571</f>
        <v>1140.8399999999999</v>
      </c>
      <c r="K6571">
        <f>F6571*H6571</f>
        <v>891.2</v>
      </c>
      <c r="L6571">
        <f>J6571-K6571</f>
        <v>249.63999999999987</v>
      </c>
      <c r="M6571" s="5">
        <f>L6571/J6571</f>
        <v>0.21882121945233327</v>
      </c>
      <c r="N6571" t="str">
        <f>IF(ISNA(VLOOKUP(A6571,'Returns Data'!A:A,1,0)),"No","Yes")</f>
        <v>No</v>
      </c>
      <c r="O6571" t="s">
        <v>10085</v>
      </c>
      <c r="P6571" t="str">
        <f>IFERROR(VLOOKUP(A6571,'Ratings Data'!A:C,3,0),"No Rating")</f>
        <v>No Rating</v>
      </c>
      <c r="Q6571" t="s">
        <v>10057</v>
      </c>
      <c r="R6571" s="5">
        <f t="shared" si="102"/>
        <v>-0.69284698888601703</v>
      </c>
    </row>
    <row r="6572" spans="1:18" x14ac:dyDescent="0.3">
      <c r="A6572" t="s">
        <v>4825</v>
      </c>
      <c r="B6572" s="2">
        <v>45743</v>
      </c>
      <c r="C6572" t="s">
        <v>10016</v>
      </c>
      <c r="D6572" t="s">
        <v>10032</v>
      </c>
      <c r="E6572" t="s">
        <v>10034</v>
      </c>
      <c r="F6572">
        <v>6</v>
      </c>
      <c r="G6572">
        <v>243.75</v>
      </c>
      <c r="H6572">
        <v>212.78</v>
      </c>
      <c r="I6572" t="s">
        <v>10039</v>
      </c>
      <c r="J6572">
        <f>F6572*G6572</f>
        <v>1462.5</v>
      </c>
      <c r="K6572">
        <f>F6572*H6572</f>
        <v>1276.68</v>
      </c>
      <c r="L6572">
        <f>J6572-K6572</f>
        <v>185.81999999999994</v>
      </c>
      <c r="M6572" s="5">
        <f>L6572/J6572</f>
        <v>0.12705641025641021</v>
      </c>
      <c r="N6572" t="str">
        <f>IF(ISNA(VLOOKUP(A6572,'Returns Data'!A:A,1,0)),"No","Yes")</f>
        <v>No</v>
      </c>
      <c r="O6572" t="s">
        <v>10085</v>
      </c>
      <c r="P6572">
        <f>IFERROR(VLOOKUP(A6572,'Ratings Data'!A:C,3,0),"No Rating")</f>
        <v>3</v>
      </c>
      <c r="Q6572" t="s">
        <v>10057</v>
      </c>
      <c r="R6572" s="5">
        <f t="shared" si="102"/>
        <v>0.28195014200063123</v>
      </c>
    </row>
    <row r="6573" spans="1:18" x14ac:dyDescent="0.3">
      <c r="A6573" t="s">
        <v>4991</v>
      </c>
      <c r="B6573" s="2">
        <v>45743</v>
      </c>
      <c r="C6573" t="s">
        <v>10021</v>
      </c>
      <c r="D6573" t="s">
        <v>10031</v>
      </c>
      <c r="E6573" t="s">
        <v>10038</v>
      </c>
      <c r="F6573">
        <v>14</v>
      </c>
      <c r="G6573">
        <v>220.35</v>
      </c>
      <c r="H6573">
        <v>192.9</v>
      </c>
      <c r="I6573" t="s">
        <v>10040</v>
      </c>
      <c r="J6573">
        <f>F6573*G6573</f>
        <v>3084.9</v>
      </c>
      <c r="K6573">
        <f>F6573*H6573</f>
        <v>2700.6</v>
      </c>
      <c r="L6573">
        <f>J6573-K6573</f>
        <v>384.30000000000018</v>
      </c>
      <c r="M6573" s="5">
        <f>L6573/J6573</f>
        <v>0.1245745405037441</v>
      </c>
      <c r="N6573" t="str">
        <f>IF(ISNA(VLOOKUP(A6573,'Returns Data'!A:A,1,0)),"No","Yes")</f>
        <v>No</v>
      </c>
      <c r="O6573" t="s">
        <v>10085</v>
      </c>
      <c r="P6573" t="str">
        <f>IFERROR(VLOOKUP(A6573,'Ratings Data'!A:C,3,0),"No Rating")</f>
        <v>No Rating</v>
      </c>
      <c r="Q6573" t="s">
        <v>10057</v>
      </c>
      <c r="R6573" s="5">
        <f t="shared" si="102"/>
        <v>1.1093333333333335</v>
      </c>
    </row>
    <row r="6574" spans="1:18" x14ac:dyDescent="0.3">
      <c r="A6574" t="s">
        <v>5104</v>
      </c>
      <c r="B6574" s="2">
        <v>45743</v>
      </c>
      <c r="C6574" t="s">
        <v>10023</v>
      </c>
      <c r="D6574" t="s">
        <v>10033</v>
      </c>
      <c r="E6574" t="s">
        <v>10034</v>
      </c>
      <c r="F6574">
        <v>1</v>
      </c>
      <c r="G6574">
        <v>377.56</v>
      </c>
      <c r="H6574">
        <v>304.42</v>
      </c>
      <c r="I6574" t="s">
        <v>10040</v>
      </c>
      <c r="J6574">
        <f>F6574*G6574</f>
        <v>377.56</v>
      </c>
      <c r="K6574">
        <f>F6574*H6574</f>
        <v>304.42</v>
      </c>
      <c r="L6574">
        <f>J6574-K6574</f>
        <v>73.139999999999986</v>
      </c>
      <c r="M6574" s="5">
        <f>L6574/J6574</f>
        <v>0.19371755482572303</v>
      </c>
      <c r="N6574" t="str">
        <f>IF(ISNA(VLOOKUP(A6574,'Returns Data'!A:A,1,0)),"No","Yes")</f>
        <v>No</v>
      </c>
      <c r="O6574" t="s">
        <v>10085</v>
      </c>
      <c r="P6574" t="str">
        <f>IFERROR(VLOOKUP(A6574,'Ratings Data'!A:C,3,0),"No Rating")</f>
        <v>No Rating</v>
      </c>
      <c r="Q6574" t="s">
        <v>10057</v>
      </c>
      <c r="R6574" s="5">
        <f t="shared" si="102"/>
        <v>-0.87761029530941037</v>
      </c>
    </row>
    <row r="6575" spans="1:18" x14ac:dyDescent="0.3">
      <c r="A6575" t="s">
        <v>5184</v>
      </c>
      <c r="B6575" s="2">
        <v>45743</v>
      </c>
      <c r="C6575" t="s">
        <v>10022</v>
      </c>
      <c r="D6575" t="s">
        <v>10033</v>
      </c>
      <c r="E6575" t="s">
        <v>10034</v>
      </c>
      <c r="F6575">
        <v>16</v>
      </c>
      <c r="G6575">
        <v>339.07</v>
      </c>
      <c r="H6575">
        <v>294.54000000000002</v>
      </c>
      <c r="I6575" t="s">
        <v>10039</v>
      </c>
      <c r="J6575">
        <f>F6575*G6575</f>
        <v>5425.12</v>
      </c>
      <c r="K6575">
        <f>F6575*H6575</f>
        <v>4712.6400000000003</v>
      </c>
      <c r="L6575">
        <f>J6575-K6575</f>
        <v>712.47999999999956</v>
      </c>
      <c r="M6575" s="5">
        <f>L6575/J6575</f>
        <v>0.13132981390273388</v>
      </c>
      <c r="N6575" t="str">
        <f>IF(ISNA(VLOOKUP(A6575,'Returns Data'!A:A,1,0)),"No","Yes")</f>
        <v>No</v>
      </c>
      <c r="O6575" t="s">
        <v>10085</v>
      </c>
      <c r="P6575" t="str">
        <f>IFERROR(VLOOKUP(A6575,'Ratings Data'!A:C,3,0),"No Rating")</f>
        <v>No Rating</v>
      </c>
      <c r="Q6575" t="s">
        <v>10057</v>
      </c>
      <c r="R6575" s="5">
        <f t="shared" si="102"/>
        <v>13.368895010064625</v>
      </c>
    </row>
    <row r="6576" spans="1:18" x14ac:dyDescent="0.3">
      <c r="A6576" t="s">
        <v>5236</v>
      </c>
      <c r="B6576" s="2">
        <v>45743</v>
      </c>
      <c r="C6576" t="s">
        <v>10027</v>
      </c>
      <c r="D6576" t="s">
        <v>10032</v>
      </c>
      <c r="E6576" t="s">
        <v>10037</v>
      </c>
      <c r="F6576">
        <v>9</v>
      </c>
      <c r="G6576">
        <v>311.27</v>
      </c>
      <c r="H6576">
        <v>205.85</v>
      </c>
      <c r="I6576" t="s">
        <v>10040</v>
      </c>
      <c r="J6576">
        <f>F6576*G6576</f>
        <v>2801.43</v>
      </c>
      <c r="K6576">
        <f>F6576*H6576</f>
        <v>1852.6499999999999</v>
      </c>
      <c r="L6576">
        <f>J6576-K6576</f>
        <v>948.78</v>
      </c>
      <c r="M6576" s="5">
        <f>L6576/J6576</f>
        <v>0.33867703280110517</v>
      </c>
      <c r="N6576" t="str">
        <f>IF(ISNA(VLOOKUP(A6576,'Returns Data'!A:A,1,0)),"No","Yes")</f>
        <v>No</v>
      </c>
      <c r="O6576" t="s">
        <v>10085</v>
      </c>
      <c r="P6576" t="str">
        <f>IFERROR(VLOOKUP(A6576,'Ratings Data'!A:C,3,0),"No Rating")</f>
        <v>No Rating</v>
      </c>
      <c r="Q6576" t="s">
        <v>10057</v>
      </c>
      <c r="R6576" s="5">
        <f t="shared" si="102"/>
        <v>-0.48361879552894682</v>
      </c>
    </row>
    <row r="6577" spans="1:18" x14ac:dyDescent="0.3">
      <c r="A6577" t="s">
        <v>5443</v>
      </c>
      <c r="B6577" s="2">
        <v>45743</v>
      </c>
      <c r="C6577" t="s">
        <v>10018</v>
      </c>
      <c r="D6577" t="s">
        <v>10033</v>
      </c>
      <c r="E6577" t="s">
        <v>10034</v>
      </c>
      <c r="F6577">
        <v>19</v>
      </c>
      <c r="G6577">
        <v>273.20999999999998</v>
      </c>
      <c r="H6577">
        <v>174.85</v>
      </c>
      <c r="I6577" t="s">
        <v>10040</v>
      </c>
      <c r="J6577">
        <f>F6577*G6577</f>
        <v>5190.99</v>
      </c>
      <c r="K6577">
        <f>F6577*H6577</f>
        <v>3322.15</v>
      </c>
      <c r="L6577">
        <f>J6577-K6577</f>
        <v>1868.8399999999997</v>
      </c>
      <c r="M6577" s="5">
        <f>L6577/J6577</f>
        <v>0.36001610482778812</v>
      </c>
      <c r="N6577" t="str">
        <f>IF(ISNA(VLOOKUP(A6577,'Returns Data'!A:A,1,0)),"No","Yes")</f>
        <v>No</v>
      </c>
      <c r="O6577" t="s">
        <v>10085</v>
      </c>
      <c r="P6577" t="str">
        <f>IFERROR(VLOOKUP(A6577,'Ratings Data'!A:C,3,0),"No Rating")</f>
        <v>No Rating</v>
      </c>
      <c r="Q6577" t="s">
        <v>10057</v>
      </c>
      <c r="R6577" s="5">
        <f t="shared" si="102"/>
        <v>0.85297865732857869</v>
      </c>
    </row>
    <row r="6578" spans="1:18" x14ac:dyDescent="0.3">
      <c r="A6578" t="s">
        <v>6096</v>
      </c>
      <c r="B6578" s="2">
        <v>45743</v>
      </c>
      <c r="C6578" t="s">
        <v>10025</v>
      </c>
      <c r="D6578" t="s">
        <v>10033</v>
      </c>
      <c r="E6578" t="s">
        <v>10038</v>
      </c>
      <c r="F6578">
        <v>6</v>
      </c>
      <c r="G6578">
        <v>107.33</v>
      </c>
      <c r="H6578">
        <v>75.64</v>
      </c>
      <c r="I6578" t="s">
        <v>10040</v>
      </c>
      <c r="J6578">
        <f>F6578*G6578</f>
        <v>643.98</v>
      </c>
      <c r="K6578">
        <f>F6578*H6578</f>
        <v>453.84000000000003</v>
      </c>
      <c r="L6578">
        <f>J6578-K6578</f>
        <v>190.14</v>
      </c>
      <c r="M6578" s="5">
        <f>L6578/J6578</f>
        <v>0.29525761669617068</v>
      </c>
      <c r="N6578" t="str">
        <f>IF(ISNA(VLOOKUP(A6578,'Returns Data'!A:A,1,0)),"No","Yes")</f>
        <v>Yes</v>
      </c>
      <c r="O6578" t="str">
        <f>IFERROR(VLOOKUP(A6578,'Returns Data'!A:E,5,0),"No Returns")</f>
        <v>Wrong Product</v>
      </c>
      <c r="P6578" t="str">
        <f>IFERROR(VLOOKUP(A6578,'Ratings Data'!A:C,3,0),"No Rating")</f>
        <v>No Rating</v>
      </c>
      <c r="Q6578" t="s">
        <v>10057</v>
      </c>
      <c r="R6578" s="5">
        <f t="shared" si="102"/>
        <v>-0.87594273924627097</v>
      </c>
    </row>
    <row r="6579" spans="1:18" x14ac:dyDescent="0.3">
      <c r="A6579" t="s">
        <v>6231</v>
      </c>
      <c r="B6579" s="2">
        <v>45743</v>
      </c>
      <c r="C6579" t="s">
        <v>10016</v>
      </c>
      <c r="D6579" t="s">
        <v>10032</v>
      </c>
      <c r="E6579" t="s">
        <v>10035</v>
      </c>
      <c r="F6579">
        <v>10</v>
      </c>
      <c r="G6579">
        <v>220.89</v>
      </c>
      <c r="H6579">
        <v>167.7</v>
      </c>
      <c r="I6579" t="s">
        <v>10040</v>
      </c>
      <c r="J6579">
        <f>F6579*G6579</f>
        <v>2208.8999999999996</v>
      </c>
      <c r="K6579">
        <f>F6579*H6579</f>
        <v>1677</v>
      </c>
      <c r="L6579">
        <f>J6579-K6579</f>
        <v>531.89999999999964</v>
      </c>
      <c r="M6579" s="5">
        <f>L6579/J6579</f>
        <v>0.24079858753225575</v>
      </c>
      <c r="N6579" t="str">
        <f>IF(ISNA(VLOOKUP(A6579,'Returns Data'!A:A,1,0)),"No","Yes")</f>
        <v>No</v>
      </c>
      <c r="O6579" t="s">
        <v>10085</v>
      </c>
      <c r="P6579" t="str">
        <f>IFERROR(VLOOKUP(A6579,'Ratings Data'!A:C,3,0),"No Rating")</f>
        <v>No Rating</v>
      </c>
      <c r="Q6579" t="s">
        <v>10057</v>
      </c>
      <c r="R6579" s="5">
        <f t="shared" si="102"/>
        <v>2.430075468182241</v>
      </c>
    </row>
    <row r="6580" spans="1:18" x14ac:dyDescent="0.3">
      <c r="A6580" t="s">
        <v>6963</v>
      </c>
      <c r="B6580" s="2">
        <v>45743</v>
      </c>
      <c r="C6580" t="s">
        <v>10016</v>
      </c>
      <c r="D6580" t="s">
        <v>10032</v>
      </c>
      <c r="E6580" t="s">
        <v>10035</v>
      </c>
      <c r="F6580">
        <v>14</v>
      </c>
      <c r="G6580">
        <v>82.53</v>
      </c>
      <c r="H6580">
        <v>53.71</v>
      </c>
      <c r="I6580" t="s">
        <v>10040</v>
      </c>
      <c r="J6580">
        <f>F6580*G6580</f>
        <v>1155.42</v>
      </c>
      <c r="K6580">
        <f>F6580*H6580</f>
        <v>751.94</v>
      </c>
      <c r="L6580">
        <f>J6580-K6580</f>
        <v>403.48</v>
      </c>
      <c r="M6580" s="5">
        <f>L6580/J6580</f>
        <v>0.34920634920634919</v>
      </c>
      <c r="N6580" t="str">
        <f>IF(ISNA(VLOOKUP(A6580,'Returns Data'!A:A,1,0)),"No","Yes")</f>
        <v>No</v>
      </c>
      <c r="O6580" t="s">
        <v>10085</v>
      </c>
      <c r="P6580" t="str">
        <f>IFERROR(VLOOKUP(A6580,'Ratings Data'!A:C,3,0),"No Rating")</f>
        <v>No Rating</v>
      </c>
      <c r="Q6580" t="s">
        <v>10057</v>
      </c>
      <c r="R6580" s="5">
        <f t="shared" si="102"/>
        <v>-0.47692516637240245</v>
      </c>
    </row>
    <row r="6581" spans="1:18" x14ac:dyDescent="0.3">
      <c r="A6581" t="s">
        <v>7716</v>
      </c>
      <c r="B6581" s="2">
        <v>45743</v>
      </c>
      <c r="C6581" t="s">
        <v>10025</v>
      </c>
      <c r="D6581" t="s">
        <v>10033</v>
      </c>
      <c r="E6581" t="s">
        <v>10034</v>
      </c>
      <c r="F6581">
        <v>17</v>
      </c>
      <c r="G6581">
        <v>175.1</v>
      </c>
      <c r="H6581">
        <v>133.57</v>
      </c>
      <c r="I6581" t="s">
        <v>10040</v>
      </c>
      <c r="J6581">
        <f>F6581*G6581</f>
        <v>2976.7</v>
      </c>
      <c r="K6581">
        <f>F6581*H6581</f>
        <v>2270.69</v>
      </c>
      <c r="L6581">
        <f>J6581-K6581</f>
        <v>706.00999999999976</v>
      </c>
      <c r="M6581" s="5">
        <f>L6581/J6581</f>
        <v>0.23717875499714441</v>
      </c>
      <c r="N6581" t="str">
        <f>IF(ISNA(VLOOKUP(A6581,'Returns Data'!A:A,1,0)),"No","Yes")</f>
        <v>No</v>
      </c>
      <c r="O6581" t="s">
        <v>10085</v>
      </c>
      <c r="P6581" t="str">
        <f>IFERROR(VLOOKUP(A6581,'Ratings Data'!A:C,3,0),"No Rating")</f>
        <v>No Rating</v>
      </c>
      <c r="Q6581" t="s">
        <v>10057</v>
      </c>
      <c r="R6581" s="5">
        <f t="shared" si="102"/>
        <v>1.5762926035554168</v>
      </c>
    </row>
    <row r="6582" spans="1:18" x14ac:dyDescent="0.3">
      <c r="A6582" t="s">
        <v>9144</v>
      </c>
      <c r="B6582" s="2">
        <v>45743</v>
      </c>
      <c r="C6582" t="s">
        <v>10022</v>
      </c>
      <c r="D6582" t="s">
        <v>10033</v>
      </c>
      <c r="E6582" t="s">
        <v>10036</v>
      </c>
      <c r="F6582">
        <v>9</v>
      </c>
      <c r="G6582">
        <v>462.96</v>
      </c>
      <c r="H6582">
        <v>390.51</v>
      </c>
      <c r="I6582" t="s">
        <v>10039</v>
      </c>
      <c r="J6582">
        <f>F6582*G6582</f>
        <v>4166.6399999999994</v>
      </c>
      <c r="K6582">
        <f>F6582*H6582</f>
        <v>3514.59</v>
      </c>
      <c r="L6582">
        <f>J6582-K6582</f>
        <v>652.04999999999927</v>
      </c>
      <c r="M6582" s="5">
        <f>L6582/J6582</f>
        <v>0.15649300155520979</v>
      </c>
      <c r="N6582" t="str">
        <f>IF(ISNA(VLOOKUP(A6582,'Returns Data'!A:A,1,0)),"No","Yes")</f>
        <v>No</v>
      </c>
      <c r="O6582" t="s">
        <v>10085</v>
      </c>
      <c r="P6582" t="str">
        <f>IFERROR(VLOOKUP(A6582,'Ratings Data'!A:C,3,0),"No Rating")</f>
        <v>No Rating</v>
      </c>
      <c r="Q6582" t="s">
        <v>10057</v>
      </c>
      <c r="R6582" s="5">
        <f t="shared" si="102"/>
        <v>0.39975140255988162</v>
      </c>
    </row>
    <row r="6583" spans="1:18" x14ac:dyDescent="0.3">
      <c r="A6583" t="s">
        <v>9155</v>
      </c>
      <c r="B6583" s="2">
        <v>45743</v>
      </c>
      <c r="C6583" t="s">
        <v>10018</v>
      </c>
      <c r="D6583" t="s">
        <v>10033</v>
      </c>
      <c r="E6583" t="s">
        <v>10038</v>
      </c>
      <c r="F6583">
        <v>11</v>
      </c>
      <c r="G6583">
        <v>255.97</v>
      </c>
      <c r="H6583">
        <v>180.29</v>
      </c>
      <c r="I6583" t="s">
        <v>10040</v>
      </c>
      <c r="J6583">
        <f>F6583*G6583</f>
        <v>2815.67</v>
      </c>
      <c r="K6583">
        <f>F6583*H6583</f>
        <v>1983.1899999999998</v>
      </c>
      <c r="L6583">
        <f>J6583-K6583</f>
        <v>832.48000000000025</v>
      </c>
      <c r="M6583" s="5">
        <f>L6583/J6583</f>
        <v>0.29565964761495495</v>
      </c>
      <c r="N6583" t="str">
        <f>IF(ISNA(VLOOKUP(A6583,'Returns Data'!A:A,1,0)),"No","Yes")</f>
        <v>No</v>
      </c>
      <c r="O6583" t="s">
        <v>10085</v>
      </c>
      <c r="P6583" t="str">
        <f>IFERROR(VLOOKUP(A6583,'Ratings Data'!A:C,3,0),"No Rating")</f>
        <v>No Rating</v>
      </c>
      <c r="Q6583" t="s">
        <v>10057</v>
      </c>
      <c r="R6583" s="5">
        <f t="shared" si="102"/>
        <v>-0.32423487510320054</v>
      </c>
    </row>
    <row r="6584" spans="1:18" x14ac:dyDescent="0.3">
      <c r="A6584" t="s">
        <v>9284</v>
      </c>
      <c r="B6584" s="2">
        <v>45743</v>
      </c>
      <c r="C6584" t="s">
        <v>10021</v>
      </c>
      <c r="D6584" t="s">
        <v>10031</v>
      </c>
      <c r="E6584" t="s">
        <v>10038</v>
      </c>
      <c r="F6584">
        <v>4</v>
      </c>
      <c r="G6584">
        <v>146.9</v>
      </c>
      <c r="H6584">
        <v>105.09</v>
      </c>
      <c r="I6584" t="s">
        <v>10039</v>
      </c>
      <c r="J6584">
        <f>F6584*G6584</f>
        <v>587.6</v>
      </c>
      <c r="K6584">
        <f>F6584*H6584</f>
        <v>420.36</v>
      </c>
      <c r="L6584">
        <f>J6584-K6584</f>
        <v>167.24</v>
      </c>
      <c r="M6584" s="5">
        <f>L6584/J6584</f>
        <v>0.2846153846153846</v>
      </c>
      <c r="N6584" t="str">
        <f>IF(ISNA(VLOOKUP(A6584,'Returns Data'!A:A,1,0)),"No","Yes")</f>
        <v>No</v>
      </c>
      <c r="O6584" t="s">
        <v>10085</v>
      </c>
      <c r="P6584">
        <f>IFERROR(VLOOKUP(A6584,'Ratings Data'!A:C,3,0),"No Rating")</f>
        <v>4</v>
      </c>
      <c r="Q6584" t="s">
        <v>10057</v>
      </c>
      <c r="R6584" s="5">
        <f t="shared" si="102"/>
        <v>-0.79131077150376294</v>
      </c>
    </row>
    <row r="6585" spans="1:18" x14ac:dyDescent="0.3">
      <c r="A6585" t="s">
        <v>9522</v>
      </c>
      <c r="B6585" s="2">
        <v>45743</v>
      </c>
      <c r="C6585" t="s">
        <v>10012</v>
      </c>
      <c r="D6585" t="s">
        <v>10030</v>
      </c>
      <c r="E6585" t="s">
        <v>10038</v>
      </c>
      <c r="F6585">
        <v>6</v>
      </c>
      <c r="G6585">
        <v>47.98</v>
      </c>
      <c r="H6585">
        <v>30.91</v>
      </c>
      <c r="I6585" t="s">
        <v>10040</v>
      </c>
      <c r="J6585">
        <f>F6585*G6585</f>
        <v>287.88</v>
      </c>
      <c r="K6585">
        <f>F6585*H6585</f>
        <v>185.46</v>
      </c>
      <c r="L6585">
        <f>J6585-K6585</f>
        <v>102.41999999999999</v>
      </c>
      <c r="M6585" s="5">
        <f>L6585/J6585</f>
        <v>0.35577323884952061</v>
      </c>
      <c r="N6585" t="str">
        <f>IF(ISNA(VLOOKUP(A6585,'Returns Data'!A:A,1,0)),"No","Yes")</f>
        <v>No</v>
      </c>
      <c r="O6585" t="s">
        <v>10085</v>
      </c>
      <c r="P6585" t="str">
        <f>IFERROR(VLOOKUP(A6585,'Ratings Data'!A:C,3,0),"No Rating")</f>
        <v>No Rating</v>
      </c>
      <c r="Q6585" t="s">
        <v>10057</v>
      </c>
      <c r="R6585" s="5">
        <f t="shared" si="102"/>
        <v>-0.51007488087134112</v>
      </c>
    </row>
    <row r="6586" spans="1:18" x14ac:dyDescent="0.3">
      <c r="A6586" t="s">
        <v>9602</v>
      </c>
      <c r="B6586" s="2">
        <v>45743</v>
      </c>
      <c r="C6586" t="s">
        <v>10017</v>
      </c>
      <c r="D6586" t="s">
        <v>10032</v>
      </c>
      <c r="E6586" t="s">
        <v>10038</v>
      </c>
      <c r="F6586">
        <v>6</v>
      </c>
      <c r="G6586">
        <v>260.74</v>
      </c>
      <c r="H6586">
        <v>194.86</v>
      </c>
      <c r="I6586" t="s">
        <v>10039</v>
      </c>
      <c r="J6586">
        <f>F6586*G6586</f>
        <v>1564.44</v>
      </c>
      <c r="K6586">
        <f>F6586*H6586</f>
        <v>1169.1600000000001</v>
      </c>
      <c r="L6586">
        <f>J6586-K6586</f>
        <v>395.28</v>
      </c>
      <c r="M6586" s="5">
        <f>L6586/J6586</f>
        <v>0.25266549052696169</v>
      </c>
      <c r="N6586" t="str">
        <f>IF(ISNA(VLOOKUP(A6586,'Returns Data'!A:A,1,0)),"No","Yes")</f>
        <v>No</v>
      </c>
      <c r="O6586" t="s">
        <v>10085</v>
      </c>
      <c r="P6586" t="str">
        <f>IFERROR(VLOOKUP(A6586,'Ratings Data'!A:C,3,0),"No Rating")</f>
        <v>No Rating</v>
      </c>
      <c r="Q6586" t="s">
        <v>10057</v>
      </c>
      <c r="R6586" s="5">
        <f t="shared" si="102"/>
        <v>4.4343476448520214</v>
      </c>
    </row>
    <row r="6587" spans="1:18" x14ac:dyDescent="0.3">
      <c r="A6587" t="s">
        <v>252</v>
      </c>
      <c r="B6587" s="2">
        <v>45744</v>
      </c>
      <c r="C6587" t="s">
        <v>10019</v>
      </c>
      <c r="D6587" t="s">
        <v>10031</v>
      </c>
      <c r="E6587" t="s">
        <v>10036</v>
      </c>
      <c r="F6587">
        <v>10</v>
      </c>
      <c r="G6587">
        <v>37.04</v>
      </c>
      <c r="H6587">
        <v>31.28</v>
      </c>
      <c r="I6587" t="s">
        <v>10040</v>
      </c>
      <c r="J6587">
        <f>F6587*G6587</f>
        <v>370.4</v>
      </c>
      <c r="K6587">
        <f>F6587*H6587</f>
        <v>312.8</v>
      </c>
      <c r="L6587">
        <f>J6587-K6587</f>
        <v>57.599999999999966</v>
      </c>
      <c r="M6587" s="5">
        <f>L6587/J6587</f>
        <v>0.1555075593952483</v>
      </c>
      <c r="N6587" t="str">
        <f>IF(ISNA(VLOOKUP(A6587,'Returns Data'!A:A,1,0)),"No","Yes")</f>
        <v>No</v>
      </c>
      <c r="O6587" t="s">
        <v>10085</v>
      </c>
      <c r="P6587" t="str">
        <f>IFERROR(VLOOKUP(A6587,'Ratings Data'!A:C,3,0),"No Rating")</f>
        <v>No Rating</v>
      </c>
      <c r="Q6587" t="s">
        <v>10057</v>
      </c>
      <c r="R6587" s="5">
        <f t="shared" si="102"/>
        <v>-0.76323796374421515</v>
      </c>
    </row>
    <row r="6588" spans="1:18" x14ac:dyDescent="0.3">
      <c r="A6588" t="s">
        <v>1287</v>
      </c>
      <c r="B6588" s="2">
        <v>45744</v>
      </c>
      <c r="C6588" t="s">
        <v>10021</v>
      </c>
      <c r="D6588" t="s">
        <v>10031</v>
      </c>
      <c r="E6588" t="s">
        <v>10038</v>
      </c>
      <c r="F6588">
        <v>2</v>
      </c>
      <c r="G6588">
        <v>80.2</v>
      </c>
      <c r="H6588">
        <v>52.9</v>
      </c>
      <c r="I6588" t="s">
        <v>10039</v>
      </c>
      <c r="J6588">
        <f>F6588*G6588</f>
        <v>160.4</v>
      </c>
      <c r="K6588">
        <f>F6588*H6588</f>
        <v>105.8</v>
      </c>
      <c r="L6588">
        <f>J6588-K6588</f>
        <v>54.600000000000009</v>
      </c>
      <c r="M6588" s="5">
        <f>L6588/J6588</f>
        <v>0.34039900249376565</v>
      </c>
      <c r="N6588" t="str">
        <f>IF(ISNA(VLOOKUP(A6588,'Returns Data'!A:A,1,0)),"No","Yes")</f>
        <v>No</v>
      </c>
      <c r="O6588" t="s">
        <v>10085</v>
      </c>
      <c r="P6588" t="str">
        <f>IFERROR(VLOOKUP(A6588,'Ratings Data'!A:C,3,0),"No Rating")</f>
        <v>No Rating</v>
      </c>
      <c r="Q6588" t="s">
        <v>10057</v>
      </c>
      <c r="R6588" s="5">
        <f t="shared" si="102"/>
        <v>-0.56695464362850967</v>
      </c>
    </row>
    <row r="6589" spans="1:18" x14ac:dyDescent="0.3">
      <c r="A6589" t="s">
        <v>1308</v>
      </c>
      <c r="B6589" s="2">
        <v>45744</v>
      </c>
      <c r="C6589" t="s">
        <v>10017</v>
      </c>
      <c r="D6589" t="s">
        <v>10032</v>
      </c>
      <c r="E6589" t="s">
        <v>10037</v>
      </c>
      <c r="F6589">
        <v>9</v>
      </c>
      <c r="G6589">
        <v>271.47000000000003</v>
      </c>
      <c r="H6589">
        <v>173.16</v>
      </c>
      <c r="I6589" t="s">
        <v>10039</v>
      </c>
      <c r="J6589">
        <f>F6589*G6589</f>
        <v>2443.2300000000005</v>
      </c>
      <c r="K6589">
        <f>F6589*H6589</f>
        <v>1558.44</v>
      </c>
      <c r="L6589">
        <f>J6589-K6589</f>
        <v>884.79000000000042</v>
      </c>
      <c r="M6589" s="5">
        <f>L6589/J6589</f>
        <v>0.36213946292408011</v>
      </c>
      <c r="N6589" t="str">
        <f>IF(ISNA(VLOOKUP(A6589,'Returns Data'!A:A,1,0)),"No","Yes")</f>
        <v>No</v>
      </c>
      <c r="O6589" t="s">
        <v>10085</v>
      </c>
      <c r="P6589" t="str">
        <f>IFERROR(VLOOKUP(A6589,'Ratings Data'!A:C,3,0),"No Rating")</f>
        <v>No Rating</v>
      </c>
      <c r="Q6589" t="s">
        <v>10057</v>
      </c>
      <c r="R6589" s="5">
        <f t="shared" si="102"/>
        <v>14.232107231920201</v>
      </c>
    </row>
    <row r="6590" spans="1:18" x14ac:dyDescent="0.3">
      <c r="A6590" t="s">
        <v>1699</v>
      </c>
      <c r="B6590" s="2">
        <v>45744</v>
      </c>
      <c r="C6590" t="s">
        <v>10014</v>
      </c>
      <c r="D6590" t="s">
        <v>10030</v>
      </c>
      <c r="E6590" t="s">
        <v>10036</v>
      </c>
      <c r="F6590">
        <v>10</v>
      </c>
      <c r="G6590">
        <v>397.83</v>
      </c>
      <c r="H6590">
        <v>295.32</v>
      </c>
      <c r="I6590" t="s">
        <v>10040</v>
      </c>
      <c r="J6590">
        <f>F6590*G6590</f>
        <v>3978.2999999999997</v>
      </c>
      <c r="K6590">
        <f>F6590*H6590</f>
        <v>2953.2</v>
      </c>
      <c r="L6590">
        <f>J6590-K6590</f>
        <v>1025.0999999999999</v>
      </c>
      <c r="M6590" s="5">
        <f>L6590/J6590</f>
        <v>0.25767287534876704</v>
      </c>
      <c r="N6590" t="str">
        <f>IF(ISNA(VLOOKUP(A6590,'Returns Data'!A:A,1,0)),"No","Yes")</f>
        <v>Yes</v>
      </c>
      <c r="O6590" t="str">
        <f>IFERROR(VLOOKUP(A6590,'Returns Data'!A:E,5,0),"No Returns")</f>
        <v>Damaged</v>
      </c>
      <c r="P6590" t="str">
        <f>IFERROR(VLOOKUP(A6590,'Ratings Data'!A:C,3,0),"No Rating")</f>
        <v>No Rating</v>
      </c>
      <c r="Q6590" t="s">
        <v>10057</v>
      </c>
      <c r="R6590" s="5">
        <f t="shared" si="102"/>
        <v>0.62829533036185659</v>
      </c>
    </row>
    <row r="6591" spans="1:18" x14ac:dyDescent="0.3">
      <c r="A6591" t="s">
        <v>1833</v>
      </c>
      <c r="B6591" s="2">
        <v>45744</v>
      </c>
      <c r="C6591" t="s">
        <v>10010</v>
      </c>
      <c r="D6591" t="s">
        <v>10029</v>
      </c>
      <c r="E6591" t="s">
        <v>10037</v>
      </c>
      <c r="F6591">
        <v>17</v>
      </c>
      <c r="G6591">
        <v>223.61</v>
      </c>
      <c r="H6591">
        <v>172.38</v>
      </c>
      <c r="I6591" t="s">
        <v>10039</v>
      </c>
      <c r="J6591">
        <f>F6591*G6591</f>
        <v>3801.3700000000003</v>
      </c>
      <c r="K6591">
        <f>F6591*H6591</f>
        <v>2930.46</v>
      </c>
      <c r="L6591">
        <f>J6591-K6591</f>
        <v>870.91000000000031</v>
      </c>
      <c r="M6591" s="5">
        <f>L6591/J6591</f>
        <v>0.22910424399624352</v>
      </c>
      <c r="N6591" t="str">
        <f>IF(ISNA(VLOOKUP(A6591,'Returns Data'!A:A,1,0)),"No","Yes")</f>
        <v>No</v>
      </c>
      <c r="O6591" t="s">
        <v>10085</v>
      </c>
      <c r="P6591">
        <f>IFERROR(VLOOKUP(A6591,'Ratings Data'!A:C,3,0),"No Rating")</f>
        <v>3</v>
      </c>
      <c r="Q6591" t="s">
        <v>10057</v>
      </c>
      <c r="R6591" s="5">
        <f t="shared" si="102"/>
        <v>-4.4473770203353039E-2</v>
      </c>
    </row>
    <row r="6592" spans="1:18" x14ac:dyDescent="0.3">
      <c r="A6592" t="s">
        <v>1849</v>
      </c>
      <c r="B6592" s="2">
        <v>45744</v>
      </c>
      <c r="C6592" t="s">
        <v>10027</v>
      </c>
      <c r="D6592" t="s">
        <v>10032</v>
      </c>
      <c r="E6592" t="s">
        <v>10038</v>
      </c>
      <c r="F6592">
        <v>8</v>
      </c>
      <c r="G6592">
        <v>301.63</v>
      </c>
      <c r="H6592">
        <v>216.21</v>
      </c>
      <c r="I6592" t="s">
        <v>10039</v>
      </c>
      <c r="J6592">
        <f>F6592*G6592</f>
        <v>2413.04</v>
      </c>
      <c r="K6592">
        <f>F6592*H6592</f>
        <v>1729.68</v>
      </c>
      <c r="L6592">
        <f>J6592-K6592</f>
        <v>683.3599999999999</v>
      </c>
      <c r="M6592" s="5">
        <f>L6592/J6592</f>
        <v>0.2831946424427278</v>
      </c>
      <c r="N6592" t="str">
        <f>IF(ISNA(VLOOKUP(A6592,'Returns Data'!A:A,1,0)),"No","Yes")</f>
        <v>No</v>
      </c>
      <c r="O6592" t="s">
        <v>10085</v>
      </c>
      <c r="P6592" t="str">
        <f>IFERROR(VLOOKUP(A6592,'Ratings Data'!A:C,3,0),"No Rating")</f>
        <v>No Rating</v>
      </c>
      <c r="Q6592" t="s">
        <v>10057</v>
      </c>
      <c r="R6592" s="5">
        <f t="shared" si="102"/>
        <v>-0.36521832918132152</v>
      </c>
    </row>
    <row r="6593" spans="1:18" x14ac:dyDescent="0.3">
      <c r="A6593" t="s">
        <v>2317</v>
      </c>
      <c r="B6593" s="2">
        <v>45744</v>
      </c>
      <c r="C6593" t="s">
        <v>10017</v>
      </c>
      <c r="D6593" t="s">
        <v>10032</v>
      </c>
      <c r="E6593" t="s">
        <v>10034</v>
      </c>
      <c r="F6593">
        <v>19</v>
      </c>
      <c r="G6593">
        <v>88.95</v>
      </c>
      <c r="H6593">
        <v>53.7</v>
      </c>
      <c r="I6593" t="s">
        <v>10039</v>
      </c>
      <c r="J6593">
        <f>F6593*G6593</f>
        <v>1690.05</v>
      </c>
      <c r="K6593">
        <f>F6593*H6593</f>
        <v>1020.3000000000001</v>
      </c>
      <c r="L6593">
        <f>J6593-K6593</f>
        <v>669.74999999999989</v>
      </c>
      <c r="M6593" s="5">
        <f>L6593/J6593</f>
        <v>0.39629005059021916</v>
      </c>
      <c r="N6593" t="str">
        <f>IF(ISNA(VLOOKUP(A6593,'Returns Data'!A:A,1,0)),"No","Yes")</f>
        <v>No</v>
      </c>
      <c r="O6593" t="s">
        <v>10085</v>
      </c>
      <c r="P6593" t="str">
        <f>IFERROR(VLOOKUP(A6593,'Ratings Data'!A:C,3,0),"No Rating")</f>
        <v>No Rating</v>
      </c>
      <c r="Q6593" t="s">
        <v>10057</v>
      </c>
      <c r="R6593" s="5">
        <f t="shared" si="102"/>
        <v>-0.29961790935914862</v>
      </c>
    </row>
    <row r="6594" spans="1:18" x14ac:dyDescent="0.3">
      <c r="A6594" t="s">
        <v>2685</v>
      </c>
      <c r="B6594" s="2">
        <v>45744</v>
      </c>
      <c r="C6594" t="s">
        <v>10018</v>
      </c>
      <c r="D6594" t="s">
        <v>10033</v>
      </c>
      <c r="E6594" t="s">
        <v>10035</v>
      </c>
      <c r="F6594">
        <v>19</v>
      </c>
      <c r="G6594">
        <v>423.04</v>
      </c>
      <c r="H6594">
        <v>342.36</v>
      </c>
      <c r="I6594" t="s">
        <v>10040</v>
      </c>
      <c r="J6594">
        <f>F6594*G6594</f>
        <v>8037.76</v>
      </c>
      <c r="K6594">
        <f>F6594*H6594</f>
        <v>6504.84</v>
      </c>
      <c r="L6594">
        <f>J6594-K6594</f>
        <v>1532.92</v>
      </c>
      <c r="M6594" s="5">
        <f>L6594/J6594</f>
        <v>0.19071482602118003</v>
      </c>
      <c r="N6594" t="str">
        <f>IF(ISNA(VLOOKUP(A6594,'Returns Data'!A:A,1,0)),"No","Yes")</f>
        <v>No</v>
      </c>
      <c r="O6594" t="s">
        <v>10085</v>
      </c>
      <c r="P6594" t="str">
        <f>IFERROR(VLOOKUP(A6594,'Ratings Data'!A:C,3,0),"No Rating")</f>
        <v>No Rating</v>
      </c>
      <c r="Q6594" t="s">
        <v>10057</v>
      </c>
      <c r="R6594" s="5">
        <f t="shared" si="102"/>
        <v>3.7559302979201799</v>
      </c>
    </row>
    <row r="6595" spans="1:18" x14ac:dyDescent="0.3">
      <c r="A6595" t="s">
        <v>3261</v>
      </c>
      <c r="B6595" s="2">
        <v>45744</v>
      </c>
      <c r="C6595" t="s">
        <v>10025</v>
      </c>
      <c r="D6595" t="s">
        <v>10033</v>
      </c>
      <c r="E6595" t="s">
        <v>10034</v>
      </c>
      <c r="F6595">
        <v>7</v>
      </c>
      <c r="G6595">
        <v>175</v>
      </c>
      <c r="H6595">
        <v>152.11000000000001</v>
      </c>
      <c r="I6595" t="s">
        <v>10039</v>
      </c>
      <c r="J6595">
        <f>F6595*G6595</f>
        <v>1225</v>
      </c>
      <c r="K6595">
        <f>F6595*H6595</f>
        <v>1064.77</v>
      </c>
      <c r="L6595">
        <f>J6595-K6595</f>
        <v>160.23000000000002</v>
      </c>
      <c r="M6595" s="5">
        <f>L6595/J6595</f>
        <v>0.13080000000000003</v>
      </c>
      <c r="N6595" t="str">
        <f>IF(ISNA(VLOOKUP(A6595,'Returns Data'!A:A,1,0)),"No","Yes")</f>
        <v>No</v>
      </c>
      <c r="O6595" t="s">
        <v>10085</v>
      </c>
      <c r="P6595" t="str">
        <f>IFERROR(VLOOKUP(A6595,'Ratings Data'!A:C,3,0),"No Rating")</f>
        <v>No Rating</v>
      </c>
      <c r="Q6595" t="s">
        <v>10057</v>
      </c>
      <c r="R6595" s="5">
        <f t="shared" si="102"/>
        <v>-0.84759435464607058</v>
      </c>
    </row>
    <row r="6596" spans="1:18" x14ac:dyDescent="0.3">
      <c r="A6596" t="s">
        <v>3839</v>
      </c>
      <c r="B6596" s="2">
        <v>45744</v>
      </c>
      <c r="C6596" t="s">
        <v>10025</v>
      </c>
      <c r="D6596" t="s">
        <v>10033</v>
      </c>
      <c r="E6596" t="s">
        <v>10038</v>
      </c>
      <c r="F6596">
        <v>1</v>
      </c>
      <c r="G6596">
        <v>216.47</v>
      </c>
      <c r="H6596">
        <v>175.19</v>
      </c>
      <c r="I6596" t="s">
        <v>10040</v>
      </c>
      <c r="J6596">
        <f>F6596*G6596</f>
        <v>216.47</v>
      </c>
      <c r="K6596">
        <f>F6596*H6596</f>
        <v>175.19</v>
      </c>
      <c r="L6596">
        <f>J6596-K6596</f>
        <v>41.28</v>
      </c>
      <c r="M6596" s="5">
        <f>L6596/J6596</f>
        <v>0.19069617037002817</v>
      </c>
      <c r="N6596" t="str">
        <f>IF(ISNA(VLOOKUP(A6596,'Returns Data'!A:A,1,0)),"No","Yes")</f>
        <v>No</v>
      </c>
      <c r="O6596" t="s">
        <v>10085</v>
      </c>
      <c r="P6596" t="str">
        <f>IFERROR(VLOOKUP(A6596,'Ratings Data'!A:C,3,0),"No Rating")</f>
        <v>No Rating</v>
      </c>
      <c r="Q6596" t="s">
        <v>10057</v>
      </c>
      <c r="R6596" s="5">
        <f t="shared" ref="R6596:R6659" si="103">(J6596-J6595)/J6595</f>
        <v>-0.82328979591836737</v>
      </c>
    </row>
    <row r="6597" spans="1:18" x14ac:dyDescent="0.3">
      <c r="A6597" t="s">
        <v>3860</v>
      </c>
      <c r="B6597" s="2">
        <v>45744</v>
      </c>
      <c r="C6597" t="s">
        <v>10016</v>
      </c>
      <c r="D6597" t="s">
        <v>10032</v>
      </c>
      <c r="E6597" t="s">
        <v>10036</v>
      </c>
      <c r="F6597">
        <v>3</v>
      </c>
      <c r="G6597">
        <v>411.42</v>
      </c>
      <c r="H6597">
        <v>324.16000000000003</v>
      </c>
      <c r="I6597" t="s">
        <v>10039</v>
      </c>
      <c r="J6597">
        <f>F6597*G6597</f>
        <v>1234.26</v>
      </c>
      <c r="K6597">
        <f>F6597*H6597</f>
        <v>972.48</v>
      </c>
      <c r="L6597">
        <f>J6597-K6597</f>
        <v>261.77999999999997</v>
      </c>
      <c r="M6597" s="5">
        <f>L6597/J6597</f>
        <v>0.21209469641728645</v>
      </c>
      <c r="N6597" t="str">
        <f>IF(ISNA(VLOOKUP(A6597,'Returns Data'!A:A,1,0)),"No","Yes")</f>
        <v>No</v>
      </c>
      <c r="O6597" t="s">
        <v>10085</v>
      </c>
      <c r="P6597" t="str">
        <f>IFERROR(VLOOKUP(A6597,'Ratings Data'!A:C,3,0),"No Rating")</f>
        <v>No Rating</v>
      </c>
      <c r="Q6597" t="s">
        <v>10057</v>
      </c>
      <c r="R6597" s="5">
        <f t="shared" si="103"/>
        <v>4.7017600591305957</v>
      </c>
    </row>
    <row r="6598" spans="1:18" x14ac:dyDescent="0.3">
      <c r="A6598" t="s">
        <v>4404</v>
      </c>
      <c r="B6598" s="2">
        <v>45744</v>
      </c>
      <c r="C6598" t="s">
        <v>10014</v>
      </c>
      <c r="D6598" t="s">
        <v>10030</v>
      </c>
      <c r="E6598" t="s">
        <v>10038</v>
      </c>
      <c r="F6598">
        <v>8</v>
      </c>
      <c r="G6598">
        <v>317.95999999999998</v>
      </c>
      <c r="H6598">
        <v>196.29</v>
      </c>
      <c r="I6598" t="s">
        <v>10040</v>
      </c>
      <c r="J6598">
        <f>F6598*G6598</f>
        <v>2543.6799999999998</v>
      </c>
      <c r="K6598">
        <f>F6598*H6598</f>
        <v>1570.32</v>
      </c>
      <c r="L6598">
        <f>J6598-K6598</f>
        <v>973.3599999999999</v>
      </c>
      <c r="M6598" s="5">
        <f>L6598/J6598</f>
        <v>0.3826581959994968</v>
      </c>
      <c r="N6598" t="str">
        <f>IF(ISNA(VLOOKUP(A6598,'Returns Data'!A:A,1,0)),"No","Yes")</f>
        <v>No</v>
      </c>
      <c r="O6598" t="s">
        <v>10085</v>
      </c>
      <c r="P6598">
        <f>IFERROR(VLOOKUP(A6598,'Ratings Data'!A:C,3,0),"No Rating")</f>
        <v>3</v>
      </c>
      <c r="Q6598" t="s">
        <v>10057</v>
      </c>
      <c r="R6598" s="5">
        <f t="shared" si="103"/>
        <v>1.0608947871599175</v>
      </c>
    </row>
    <row r="6599" spans="1:18" x14ac:dyDescent="0.3">
      <c r="A6599" t="s">
        <v>5039</v>
      </c>
      <c r="B6599" s="2">
        <v>45744</v>
      </c>
      <c r="C6599" t="s">
        <v>10024</v>
      </c>
      <c r="D6599" t="s">
        <v>10029</v>
      </c>
      <c r="E6599" t="s">
        <v>10034</v>
      </c>
      <c r="F6599">
        <v>16</v>
      </c>
      <c r="G6599">
        <v>246.98</v>
      </c>
      <c r="H6599">
        <v>190.67</v>
      </c>
      <c r="I6599" t="s">
        <v>10039</v>
      </c>
      <c r="J6599">
        <f>F6599*G6599</f>
        <v>3951.68</v>
      </c>
      <c r="K6599">
        <f>F6599*H6599</f>
        <v>3050.72</v>
      </c>
      <c r="L6599">
        <f>J6599-K6599</f>
        <v>900.96</v>
      </c>
      <c r="M6599" s="5">
        <f>L6599/J6599</f>
        <v>0.22799416956838611</v>
      </c>
      <c r="N6599" t="str">
        <f>IF(ISNA(VLOOKUP(A6599,'Returns Data'!A:A,1,0)),"No","Yes")</f>
        <v>No</v>
      </c>
      <c r="O6599" t="s">
        <v>10085</v>
      </c>
      <c r="P6599" t="str">
        <f>IFERROR(VLOOKUP(A6599,'Ratings Data'!A:C,3,0),"No Rating")</f>
        <v>No Rating</v>
      </c>
      <c r="Q6599" t="s">
        <v>10057</v>
      </c>
      <c r="R6599" s="5">
        <f t="shared" si="103"/>
        <v>0.55352874575418298</v>
      </c>
    </row>
    <row r="6600" spans="1:18" x14ac:dyDescent="0.3">
      <c r="A6600" t="s">
        <v>5210</v>
      </c>
      <c r="B6600" s="2">
        <v>45744</v>
      </c>
      <c r="C6600" t="s">
        <v>10025</v>
      </c>
      <c r="D6600" t="s">
        <v>10033</v>
      </c>
      <c r="E6600" t="s">
        <v>10034</v>
      </c>
      <c r="F6600">
        <v>3</v>
      </c>
      <c r="G6600">
        <v>179.75</v>
      </c>
      <c r="H6600">
        <v>148.66</v>
      </c>
      <c r="I6600" t="s">
        <v>10039</v>
      </c>
      <c r="J6600">
        <f>F6600*G6600</f>
        <v>539.25</v>
      </c>
      <c r="K6600">
        <f>F6600*H6600</f>
        <v>445.98</v>
      </c>
      <c r="L6600">
        <f>J6600-K6600</f>
        <v>93.269999999999982</v>
      </c>
      <c r="M6600" s="5">
        <f>L6600/J6600</f>
        <v>0.17296244784422807</v>
      </c>
      <c r="N6600" t="str">
        <f>IF(ISNA(VLOOKUP(A6600,'Returns Data'!A:A,1,0)),"No","Yes")</f>
        <v>No</v>
      </c>
      <c r="O6600" t="s">
        <v>10085</v>
      </c>
      <c r="P6600" t="str">
        <f>IFERROR(VLOOKUP(A6600,'Ratings Data'!A:C,3,0),"No Rating")</f>
        <v>No Rating</v>
      </c>
      <c r="Q6600" t="s">
        <v>10057</v>
      </c>
      <c r="R6600" s="5">
        <f t="shared" si="103"/>
        <v>-0.86353905174508061</v>
      </c>
    </row>
    <row r="6601" spans="1:18" x14ac:dyDescent="0.3">
      <c r="A6601" t="s">
        <v>6018</v>
      </c>
      <c r="B6601" s="2">
        <v>45744</v>
      </c>
      <c r="C6601" t="s">
        <v>10013</v>
      </c>
      <c r="D6601" t="s">
        <v>10030</v>
      </c>
      <c r="E6601" t="s">
        <v>10035</v>
      </c>
      <c r="F6601">
        <v>5</v>
      </c>
      <c r="G6601">
        <v>181.62</v>
      </c>
      <c r="H6601">
        <v>144.87</v>
      </c>
      <c r="I6601" t="s">
        <v>10040</v>
      </c>
      <c r="J6601">
        <f>F6601*G6601</f>
        <v>908.1</v>
      </c>
      <c r="K6601">
        <f>F6601*H6601</f>
        <v>724.35</v>
      </c>
      <c r="L6601">
        <f>J6601-K6601</f>
        <v>183.75</v>
      </c>
      <c r="M6601" s="5">
        <f>L6601/J6601</f>
        <v>0.20234555665675585</v>
      </c>
      <c r="N6601" t="str">
        <f>IF(ISNA(VLOOKUP(A6601,'Returns Data'!A:A,1,0)),"No","Yes")</f>
        <v>No</v>
      </c>
      <c r="O6601" t="s">
        <v>10085</v>
      </c>
      <c r="P6601">
        <f>IFERROR(VLOOKUP(A6601,'Ratings Data'!A:C,3,0),"No Rating")</f>
        <v>2</v>
      </c>
      <c r="Q6601" t="s">
        <v>10057</v>
      </c>
      <c r="R6601" s="5">
        <f t="shared" si="103"/>
        <v>0.68400556328233664</v>
      </c>
    </row>
    <row r="6602" spans="1:18" x14ac:dyDescent="0.3">
      <c r="A6602" t="s">
        <v>6044</v>
      </c>
      <c r="B6602" s="2">
        <v>45744</v>
      </c>
      <c r="C6602" t="s">
        <v>10014</v>
      </c>
      <c r="D6602" t="s">
        <v>10030</v>
      </c>
      <c r="E6602" t="s">
        <v>10037</v>
      </c>
      <c r="F6602">
        <v>7</v>
      </c>
      <c r="G6602">
        <v>443.56</v>
      </c>
      <c r="H6602">
        <v>382.58</v>
      </c>
      <c r="I6602" t="s">
        <v>10040</v>
      </c>
      <c r="J6602">
        <f>F6602*G6602</f>
        <v>3104.92</v>
      </c>
      <c r="K6602">
        <f>F6602*H6602</f>
        <v>2678.06</v>
      </c>
      <c r="L6602">
        <f>J6602-K6602</f>
        <v>426.86000000000013</v>
      </c>
      <c r="M6602" s="5">
        <f>L6602/J6602</f>
        <v>0.13747858237893412</v>
      </c>
      <c r="N6602" t="str">
        <f>IF(ISNA(VLOOKUP(A6602,'Returns Data'!A:A,1,0)),"No","Yes")</f>
        <v>No</v>
      </c>
      <c r="O6602" t="s">
        <v>10085</v>
      </c>
      <c r="P6602" t="str">
        <f>IFERROR(VLOOKUP(A6602,'Ratings Data'!A:C,3,0),"No Rating")</f>
        <v>No Rating</v>
      </c>
      <c r="Q6602" t="s">
        <v>10057</v>
      </c>
      <c r="R6602" s="5">
        <f t="shared" si="103"/>
        <v>2.4191388613588813</v>
      </c>
    </row>
    <row r="6603" spans="1:18" x14ac:dyDescent="0.3">
      <c r="A6603" t="s">
        <v>6344</v>
      </c>
      <c r="B6603" s="2">
        <v>45744</v>
      </c>
      <c r="C6603" t="s">
        <v>10025</v>
      </c>
      <c r="D6603" t="s">
        <v>10033</v>
      </c>
      <c r="E6603" t="s">
        <v>10035</v>
      </c>
      <c r="F6603">
        <v>15</v>
      </c>
      <c r="G6603">
        <v>284.14</v>
      </c>
      <c r="H6603">
        <v>250.43</v>
      </c>
      <c r="I6603" t="s">
        <v>10040</v>
      </c>
      <c r="J6603">
        <f>F6603*G6603</f>
        <v>4262.0999999999995</v>
      </c>
      <c r="K6603">
        <f>F6603*H6603</f>
        <v>3756.4500000000003</v>
      </c>
      <c r="L6603">
        <f>J6603-K6603</f>
        <v>505.64999999999918</v>
      </c>
      <c r="M6603" s="5">
        <f>L6603/J6603</f>
        <v>0.1186386992327724</v>
      </c>
      <c r="N6603" t="str">
        <f>IF(ISNA(VLOOKUP(A6603,'Returns Data'!A:A,1,0)),"No","Yes")</f>
        <v>No</v>
      </c>
      <c r="O6603" t="s">
        <v>10085</v>
      </c>
      <c r="P6603" t="str">
        <f>IFERROR(VLOOKUP(A6603,'Ratings Data'!A:C,3,0),"No Rating")</f>
        <v>No Rating</v>
      </c>
      <c r="Q6603" t="s">
        <v>10057</v>
      </c>
      <c r="R6603" s="5">
        <f t="shared" si="103"/>
        <v>0.37269237210620543</v>
      </c>
    </row>
    <row r="6604" spans="1:18" x14ac:dyDescent="0.3">
      <c r="A6604" t="s">
        <v>6486</v>
      </c>
      <c r="B6604" s="2">
        <v>45744</v>
      </c>
      <c r="C6604" t="s">
        <v>10010</v>
      </c>
      <c r="D6604" t="s">
        <v>10029</v>
      </c>
      <c r="E6604" t="s">
        <v>10036</v>
      </c>
      <c r="F6604">
        <v>13</v>
      </c>
      <c r="G6604">
        <v>425.85</v>
      </c>
      <c r="H6604">
        <v>357.23</v>
      </c>
      <c r="I6604" t="s">
        <v>10040</v>
      </c>
      <c r="J6604">
        <f>F6604*G6604</f>
        <v>5536.05</v>
      </c>
      <c r="K6604">
        <f>F6604*H6604</f>
        <v>4643.99</v>
      </c>
      <c r="L6604">
        <f>J6604-K6604</f>
        <v>892.0600000000004</v>
      </c>
      <c r="M6604" s="5">
        <f>L6604/J6604</f>
        <v>0.16113655042855471</v>
      </c>
      <c r="N6604" t="str">
        <f>IF(ISNA(VLOOKUP(A6604,'Returns Data'!A:A,1,0)),"No","Yes")</f>
        <v>No</v>
      </c>
      <c r="O6604" t="s">
        <v>10085</v>
      </c>
      <c r="P6604" t="str">
        <f>IFERROR(VLOOKUP(A6604,'Ratings Data'!A:C,3,0),"No Rating")</f>
        <v>No Rating</v>
      </c>
      <c r="Q6604" t="s">
        <v>10057</v>
      </c>
      <c r="R6604" s="5">
        <f t="shared" si="103"/>
        <v>0.29890194974308459</v>
      </c>
    </row>
    <row r="6605" spans="1:18" x14ac:dyDescent="0.3">
      <c r="A6605" t="s">
        <v>7046</v>
      </c>
      <c r="B6605" s="2">
        <v>45744</v>
      </c>
      <c r="C6605" t="s">
        <v>10017</v>
      </c>
      <c r="D6605" t="s">
        <v>10032</v>
      </c>
      <c r="E6605" t="s">
        <v>10036</v>
      </c>
      <c r="F6605">
        <v>3</v>
      </c>
      <c r="G6605">
        <v>196.14</v>
      </c>
      <c r="H6605">
        <v>173.86</v>
      </c>
      <c r="I6605" t="s">
        <v>10039</v>
      </c>
      <c r="J6605">
        <f>F6605*G6605</f>
        <v>588.41999999999996</v>
      </c>
      <c r="K6605">
        <f>F6605*H6605</f>
        <v>521.58000000000004</v>
      </c>
      <c r="L6605">
        <f>J6605-K6605</f>
        <v>66.839999999999918</v>
      </c>
      <c r="M6605" s="5">
        <f>L6605/J6605</f>
        <v>0.11359233200774943</v>
      </c>
      <c r="N6605" t="str">
        <f>IF(ISNA(VLOOKUP(A6605,'Returns Data'!A:A,1,0)),"No","Yes")</f>
        <v>Yes</v>
      </c>
      <c r="O6605" t="str">
        <f>IFERROR(VLOOKUP(A6605,'Returns Data'!A:E,5,0),"No Returns")</f>
        <v>Damaged</v>
      </c>
      <c r="P6605" t="str">
        <f>IFERROR(VLOOKUP(A6605,'Ratings Data'!A:C,3,0),"No Rating")</f>
        <v>No Rating</v>
      </c>
      <c r="Q6605" t="s">
        <v>10057</v>
      </c>
      <c r="R6605" s="5">
        <f t="shared" si="103"/>
        <v>-0.89371122009374915</v>
      </c>
    </row>
    <row r="6606" spans="1:18" x14ac:dyDescent="0.3">
      <c r="A6606" t="s">
        <v>8071</v>
      </c>
      <c r="B6606" s="2">
        <v>45744</v>
      </c>
      <c r="C6606" t="s">
        <v>10016</v>
      </c>
      <c r="D6606" t="s">
        <v>10032</v>
      </c>
      <c r="E6606" t="s">
        <v>10036</v>
      </c>
      <c r="F6606">
        <v>2</v>
      </c>
      <c r="G6606">
        <v>241.48</v>
      </c>
      <c r="H6606">
        <v>208.87</v>
      </c>
      <c r="I6606" t="s">
        <v>10040</v>
      </c>
      <c r="J6606">
        <f>F6606*G6606</f>
        <v>482.96</v>
      </c>
      <c r="K6606">
        <f>F6606*H6606</f>
        <v>417.74</v>
      </c>
      <c r="L6606">
        <f>J6606-K6606</f>
        <v>65.21999999999997</v>
      </c>
      <c r="M6606" s="5">
        <f>L6606/J6606</f>
        <v>0.13504223952294181</v>
      </c>
      <c r="N6606" t="str">
        <f>IF(ISNA(VLOOKUP(A6606,'Returns Data'!A:A,1,0)),"No","Yes")</f>
        <v>No</v>
      </c>
      <c r="O6606" t="s">
        <v>10085</v>
      </c>
      <c r="P6606" t="str">
        <f>IFERROR(VLOOKUP(A6606,'Ratings Data'!A:C,3,0),"No Rating")</f>
        <v>No Rating</v>
      </c>
      <c r="Q6606" t="s">
        <v>10057</v>
      </c>
      <c r="R6606" s="5">
        <f t="shared" si="103"/>
        <v>-0.17922572312293938</v>
      </c>
    </row>
    <row r="6607" spans="1:18" x14ac:dyDescent="0.3">
      <c r="A6607" t="s">
        <v>8145</v>
      </c>
      <c r="B6607" s="2">
        <v>45744</v>
      </c>
      <c r="C6607" t="s">
        <v>10026</v>
      </c>
      <c r="D6607" t="s">
        <v>10031</v>
      </c>
      <c r="E6607" t="s">
        <v>10034</v>
      </c>
      <c r="F6607">
        <v>13</v>
      </c>
      <c r="G6607">
        <v>84.88</v>
      </c>
      <c r="H6607">
        <v>75.180000000000007</v>
      </c>
      <c r="I6607" t="s">
        <v>10039</v>
      </c>
      <c r="J6607">
        <f>F6607*G6607</f>
        <v>1103.44</v>
      </c>
      <c r="K6607">
        <f>F6607*H6607</f>
        <v>977.34000000000015</v>
      </c>
      <c r="L6607">
        <f>J6607-K6607</f>
        <v>126.09999999999991</v>
      </c>
      <c r="M6607" s="5">
        <f>L6607/J6607</f>
        <v>0.1142789820923656</v>
      </c>
      <c r="N6607" t="str">
        <f>IF(ISNA(VLOOKUP(A6607,'Returns Data'!A:A,1,0)),"No","Yes")</f>
        <v>No</v>
      </c>
      <c r="O6607" t="s">
        <v>10085</v>
      </c>
      <c r="P6607" t="str">
        <f>IFERROR(VLOOKUP(A6607,'Ratings Data'!A:C,3,0),"No Rating")</f>
        <v>No Rating</v>
      </c>
      <c r="Q6607" t="s">
        <v>10057</v>
      </c>
      <c r="R6607" s="5">
        <f t="shared" si="103"/>
        <v>1.2847440781845287</v>
      </c>
    </row>
    <row r="6608" spans="1:18" x14ac:dyDescent="0.3">
      <c r="A6608" t="s">
        <v>8445</v>
      </c>
      <c r="B6608" s="2">
        <v>45744</v>
      </c>
      <c r="C6608" t="s">
        <v>10015</v>
      </c>
      <c r="D6608" t="s">
        <v>10031</v>
      </c>
      <c r="E6608" t="s">
        <v>10038</v>
      </c>
      <c r="F6608">
        <v>14</v>
      </c>
      <c r="G6608">
        <v>249.94</v>
      </c>
      <c r="H6608">
        <v>183.83</v>
      </c>
      <c r="I6608" t="s">
        <v>10040</v>
      </c>
      <c r="J6608">
        <f>F6608*G6608</f>
        <v>3499.16</v>
      </c>
      <c r="K6608">
        <f>F6608*H6608</f>
        <v>2573.6200000000003</v>
      </c>
      <c r="L6608">
        <f>J6608-K6608</f>
        <v>925.53999999999951</v>
      </c>
      <c r="M6608" s="5">
        <f>L6608/J6608</f>
        <v>0.26450348083540037</v>
      </c>
      <c r="N6608" t="str">
        <f>IF(ISNA(VLOOKUP(A6608,'Returns Data'!A:A,1,0)),"No","Yes")</f>
        <v>Yes</v>
      </c>
      <c r="O6608" t="str">
        <f>IFERROR(VLOOKUP(A6608,'Returns Data'!A:E,5,0),"No Returns")</f>
        <v>Damaged</v>
      </c>
      <c r="P6608" t="str">
        <f>IFERROR(VLOOKUP(A6608,'Ratings Data'!A:C,3,0),"No Rating")</f>
        <v>No Rating</v>
      </c>
      <c r="Q6608" t="s">
        <v>10057</v>
      </c>
      <c r="R6608" s="5">
        <f t="shared" si="103"/>
        <v>2.1711375335315011</v>
      </c>
    </row>
    <row r="6609" spans="1:18" x14ac:dyDescent="0.3">
      <c r="A6609" t="s">
        <v>9315</v>
      </c>
      <c r="B6609" s="2">
        <v>45744</v>
      </c>
      <c r="C6609" t="s">
        <v>10012</v>
      </c>
      <c r="D6609" t="s">
        <v>10030</v>
      </c>
      <c r="E6609" t="s">
        <v>10038</v>
      </c>
      <c r="F6609">
        <v>17</v>
      </c>
      <c r="G6609">
        <v>358.18</v>
      </c>
      <c r="H6609">
        <v>288.16000000000003</v>
      </c>
      <c r="I6609" t="s">
        <v>10039</v>
      </c>
      <c r="J6609">
        <f>F6609*G6609</f>
        <v>6089.06</v>
      </c>
      <c r="K6609">
        <f>F6609*H6609</f>
        <v>4898.72</v>
      </c>
      <c r="L6609">
        <f>J6609-K6609</f>
        <v>1190.3400000000001</v>
      </c>
      <c r="M6609" s="5">
        <f>L6609/J6609</f>
        <v>0.195488301971076</v>
      </c>
      <c r="N6609" t="str">
        <f>IF(ISNA(VLOOKUP(A6609,'Returns Data'!A:A,1,0)),"No","Yes")</f>
        <v>No</v>
      </c>
      <c r="O6609" t="s">
        <v>10085</v>
      </c>
      <c r="P6609">
        <f>IFERROR(VLOOKUP(A6609,'Ratings Data'!A:C,3,0),"No Rating")</f>
        <v>2</v>
      </c>
      <c r="Q6609" t="s">
        <v>10057</v>
      </c>
      <c r="R6609" s="5">
        <f t="shared" si="103"/>
        <v>0.740149064346872</v>
      </c>
    </row>
    <row r="6610" spans="1:18" x14ac:dyDescent="0.3">
      <c r="A6610" t="s">
        <v>134</v>
      </c>
      <c r="B6610" s="2">
        <v>45745</v>
      </c>
      <c r="C6610" t="s">
        <v>10011</v>
      </c>
      <c r="D6610" t="s">
        <v>10029</v>
      </c>
      <c r="E6610" t="s">
        <v>10038</v>
      </c>
      <c r="F6610">
        <v>9</v>
      </c>
      <c r="G6610">
        <v>323.44</v>
      </c>
      <c r="H6610">
        <v>255.91</v>
      </c>
      <c r="I6610" t="s">
        <v>10040</v>
      </c>
      <c r="J6610">
        <f>F6610*G6610</f>
        <v>2910.96</v>
      </c>
      <c r="K6610">
        <f>F6610*H6610</f>
        <v>2303.19</v>
      </c>
      <c r="L6610">
        <f>J6610-K6610</f>
        <v>607.77</v>
      </c>
      <c r="M6610" s="5">
        <f>L6610/J6610</f>
        <v>0.20878679198614888</v>
      </c>
      <c r="N6610" t="str">
        <f>IF(ISNA(VLOOKUP(A6610,'Returns Data'!A:A,1,0)),"No","Yes")</f>
        <v>No</v>
      </c>
      <c r="O6610" t="s">
        <v>10085</v>
      </c>
      <c r="P6610" t="str">
        <f>IFERROR(VLOOKUP(A6610,'Ratings Data'!A:C,3,0),"No Rating")</f>
        <v>No Rating</v>
      </c>
      <c r="Q6610" t="s">
        <v>10057</v>
      </c>
      <c r="R6610" s="5">
        <f t="shared" si="103"/>
        <v>-0.52193606238072876</v>
      </c>
    </row>
    <row r="6611" spans="1:18" x14ac:dyDescent="0.3">
      <c r="A6611" t="s">
        <v>454</v>
      </c>
      <c r="B6611" s="2">
        <v>45745</v>
      </c>
      <c r="C6611" t="s">
        <v>10022</v>
      </c>
      <c r="D6611" t="s">
        <v>10033</v>
      </c>
      <c r="E6611" t="s">
        <v>10036</v>
      </c>
      <c r="F6611">
        <v>10</v>
      </c>
      <c r="G6611">
        <v>346.91</v>
      </c>
      <c r="H6611">
        <v>255.07</v>
      </c>
      <c r="I6611" t="s">
        <v>10039</v>
      </c>
      <c r="J6611">
        <f>F6611*G6611</f>
        <v>3469.1000000000004</v>
      </c>
      <c r="K6611">
        <f>F6611*H6611</f>
        <v>2550.6999999999998</v>
      </c>
      <c r="L6611">
        <f>J6611-K6611</f>
        <v>918.40000000000055</v>
      </c>
      <c r="M6611" s="5">
        <f>L6611/J6611</f>
        <v>0.26473725173676182</v>
      </c>
      <c r="N6611" t="str">
        <f>IF(ISNA(VLOOKUP(A6611,'Returns Data'!A:A,1,0)),"No","Yes")</f>
        <v>No</v>
      </c>
      <c r="O6611" t="s">
        <v>10085</v>
      </c>
      <c r="P6611" t="str">
        <f>IFERROR(VLOOKUP(A6611,'Ratings Data'!A:C,3,0),"No Rating")</f>
        <v>No Rating</v>
      </c>
      <c r="Q6611" t="s">
        <v>10057</v>
      </c>
      <c r="R6611" s="5">
        <f t="shared" si="103"/>
        <v>0.1917374336988486</v>
      </c>
    </row>
    <row r="6612" spans="1:18" x14ac:dyDescent="0.3">
      <c r="A6612" t="s">
        <v>853</v>
      </c>
      <c r="B6612" s="2">
        <v>45745</v>
      </c>
      <c r="C6612" t="s">
        <v>10016</v>
      </c>
      <c r="D6612" t="s">
        <v>10032</v>
      </c>
      <c r="E6612" t="s">
        <v>10036</v>
      </c>
      <c r="F6612">
        <v>6</v>
      </c>
      <c r="G6612">
        <v>178.4</v>
      </c>
      <c r="H6612">
        <v>128.30000000000001</v>
      </c>
      <c r="I6612" t="s">
        <v>10040</v>
      </c>
      <c r="J6612">
        <f>F6612*G6612</f>
        <v>1070.4000000000001</v>
      </c>
      <c r="K6612">
        <f>F6612*H6612</f>
        <v>769.80000000000007</v>
      </c>
      <c r="L6612">
        <f>J6612-K6612</f>
        <v>300.60000000000002</v>
      </c>
      <c r="M6612" s="5">
        <f>L6612/J6612</f>
        <v>0.28082959641255606</v>
      </c>
      <c r="N6612" t="str">
        <f>IF(ISNA(VLOOKUP(A6612,'Returns Data'!A:A,1,0)),"No","Yes")</f>
        <v>No</v>
      </c>
      <c r="O6612" t="s">
        <v>10085</v>
      </c>
      <c r="P6612" t="str">
        <f>IFERROR(VLOOKUP(A6612,'Ratings Data'!A:C,3,0),"No Rating")</f>
        <v>No Rating</v>
      </c>
      <c r="Q6612" t="s">
        <v>10057</v>
      </c>
      <c r="R6612" s="5">
        <f t="shared" si="103"/>
        <v>-0.69144734945663144</v>
      </c>
    </row>
    <row r="6613" spans="1:18" x14ac:dyDescent="0.3">
      <c r="A6613" t="s">
        <v>1142</v>
      </c>
      <c r="B6613" s="2">
        <v>45745</v>
      </c>
      <c r="C6613" t="s">
        <v>10022</v>
      </c>
      <c r="D6613" t="s">
        <v>10033</v>
      </c>
      <c r="E6613" t="s">
        <v>10034</v>
      </c>
      <c r="F6613">
        <v>15</v>
      </c>
      <c r="G6613">
        <v>192.53</v>
      </c>
      <c r="H6613">
        <v>143.22999999999999</v>
      </c>
      <c r="I6613" t="s">
        <v>10040</v>
      </c>
      <c r="J6613">
        <f>F6613*G6613</f>
        <v>2887.95</v>
      </c>
      <c r="K6613">
        <f>F6613*H6613</f>
        <v>2148.4499999999998</v>
      </c>
      <c r="L6613">
        <f>J6613-K6613</f>
        <v>739.5</v>
      </c>
      <c r="M6613" s="5">
        <f>L6613/J6613</f>
        <v>0.25606399002752822</v>
      </c>
      <c r="N6613" t="str">
        <f>IF(ISNA(VLOOKUP(A6613,'Returns Data'!A:A,1,0)),"No","Yes")</f>
        <v>No</v>
      </c>
      <c r="O6613" t="s">
        <v>10085</v>
      </c>
      <c r="P6613" t="str">
        <f>IFERROR(VLOOKUP(A6613,'Ratings Data'!A:C,3,0),"No Rating")</f>
        <v>No Rating</v>
      </c>
      <c r="Q6613" t="s">
        <v>10057</v>
      </c>
      <c r="R6613" s="5">
        <f t="shared" si="103"/>
        <v>1.6980100896860983</v>
      </c>
    </row>
    <row r="6614" spans="1:18" x14ac:dyDescent="0.3">
      <c r="A6614" t="s">
        <v>1207</v>
      </c>
      <c r="B6614" s="2">
        <v>45745</v>
      </c>
      <c r="C6614" t="s">
        <v>10022</v>
      </c>
      <c r="D6614" t="s">
        <v>10033</v>
      </c>
      <c r="E6614" t="s">
        <v>10037</v>
      </c>
      <c r="F6614">
        <v>19</v>
      </c>
      <c r="G6614">
        <v>453.49</v>
      </c>
      <c r="H6614">
        <v>323.52</v>
      </c>
      <c r="I6614" t="s">
        <v>10039</v>
      </c>
      <c r="J6614">
        <f>F6614*G6614</f>
        <v>8616.31</v>
      </c>
      <c r="K6614">
        <f>F6614*H6614</f>
        <v>6146.8799999999992</v>
      </c>
      <c r="L6614">
        <f>J6614-K6614</f>
        <v>2469.4300000000003</v>
      </c>
      <c r="M6614" s="5">
        <f>L6614/J6614</f>
        <v>0.28659948400185237</v>
      </c>
      <c r="N6614" t="str">
        <f>IF(ISNA(VLOOKUP(A6614,'Returns Data'!A:A,1,0)),"No","Yes")</f>
        <v>No</v>
      </c>
      <c r="O6614" t="s">
        <v>10085</v>
      </c>
      <c r="P6614" t="str">
        <f>IFERROR(VLOOKUP(A6614,'Ratings Data'!A:C,3,0),"No Rating")</f>
        <v>No Rating</v>
      </c>
      <c r="Q6614" t="s">
        <v>10057</v>
      </c>
      <c r="R6614" s="5">
        <f t="shared" si="103"/>
        <v>1.9835384961650999</v>
      </c>
    </row>
    <row r="6615" spans="1:18" x14ac:dyDescent="0.3">
      <c r="A6615" t="s">
        <v>1669</v>
      </c>
      <c r="B6615" s="2">
        <v>45745</v>
      </c>
      <c r="C6615" t="s">
        <v>10022</v>
      </c>
      <c r="D6615" t="s">
        <v>10033</v>
      </c>
      <c r="E6615" t="s">
        <v>10036</v>
      </c>
      <c r="F6615">
        <v>9</v>
      </c>
      <c r="G6615">
        <v>200.84</v>
      </c>
      <c r="H6615">
        <v>148.41</v>
      </c>
      <c r="I6615" t="s">
        <v>10039</v>
      </c>
      <c r="J6615">
        <f>F6615*G6615</f>
        <v>1807.56</v>
      </c>
      <c r="K6615">
        <f>F6615*H6615</f>
        <v>1335.69</v>
      </c>
      <c r="L6615">
        <f>J6615-K6615</f>
        <v>471.86999999999989</v>
      </c>
      <c r="M6615" s="5">
        <f>L6615/J6615</f>
        <v>0.26105357498506271</v>
      </c>
      <c r="N6615" t="str">
        <f>IF(ISNA(VLOOKUP(A6615,'Returns Data'!A:A,1,0)),"No","Yes")</f>
        <v>No</v>
      </c>
      <c r="O6615" t="s">
        <v>10085</v>
      </c>
      <c r="P6615" t="str">
        <f>IFERROR(VLOOKUP(A6615,'Ratings Data'!A:C,3,0),"No Rating")</f>
        <v>No Rating</v>
      </c>
      <c r="Q6615" t="s">
        <v>10057</v>
      </c>
      <c r="R6615" s="5">
        <f t="shared" si="103"/>
        <v>-0.79021646157113667</v>
      </c>
    </row>
    <row r="6616" spans="1:18" x14ac:dyDescent="0.3">
      <c r="A6616" t="s">
        <v>1681</v>
      </c>
      <c r="B6616" s="2">
        <v>45745</v>
      </c>
      <c r="C6616" t="s">
        <v>10011</v>
      </c>
      <c r="D6616" t="s">
        <v>10029</v>
      </c>
      <c r="E6616" t="s">
        <v>10034</v>
      </c>
      <c r="F6616">
        <v>4</v>
      </c>
      <c r="G6616">
        <v>373.23</v>
      </c>
      <c r="H6616">
        <v>283.7</v>
      </c>
      <c r="I6616" t="s">
        <v>10039</v>
      </c>
      <c r="J6616">
        <f>F6616*G6616</f>
        <v>1492.92</v>
      </c>
      <c r="K6616">
        <f>F6616*H6616</f>
        <v>1134.8</v>
      </c>
      <c r="L6616">
        <f>J6616-K6616</f>
        <v>358.12000000000012</v>
      </c>
      <c r="M6616" s="5">
        <f>L6616/J6616</f>
        <v>0.23987889505130891</v>
      </c>
      <c r="N6616" t="str">
        <f>IF(ISNA(VLOOKUP(A6616,'Returns Data'!A:A,1,0)),"No","Yes")</f>
        <v>No</v>
      </c>
      <c r="O6616" t="s">
        <v>10085</v>
      </c>
      <c r="P6616" t="str">
        <f>IFERROR(VLOOKUP(A6616,'Ratings Data'!A:C,3,0),"No Rating")</f>
        <v>No Rating</v>
      </c>
      <c r="Q6616" t="s">
        <v>10057</v>
      </c>
      <c r="R6616" s="5">
        <f t="shared" si="103"/>
        <v>-0.17406891057558249</v>
      </c>
    </row>
    <row r="6617" spans="1:18" x14ac:dyDescent="0.3">
      <c r="A6617" t="s">
        <v>1950</v>
      </c>
      <c r="B6617" s="2">
        <v>45745</v>
      </c>
      <c r="C6617" t="s">
        <v>10016</v>
      </c>
      <c r="D6617" t="s">
        <v>10032</v>
      </c>
      <c r="E6617" t="s">
        <v>10036</v>
      </c>
      <c r="F6617">
        <v>11</v>
      </c>
      <c r="G6617">
        <v>93.56</v>
      </c>
      <c r="H6617">
        <v>71.42</v>
      </c>
      <c r="I6617" t="s">
        <v>10040</v>
      </c>
      <c r="J6617">
        <f>F6617*G6617</f>
        <v>1029.1600000000001</v>
      </c>
      <c r="K6617">
        <f>F6617*H6617</f>
        <v>785.62</v>
      </c>
      <c r="L6617">
        <f>J6617-K6617</f>
        <v>243.54000000000008</v>
      </c>
      <c r="M6617" s="5">
        <f>L6617/J6617</f>
        <v>0.23663958956819159</v>
      </c>
      <c r="N6617" t="str">
        <f>IF(ISNA(VLOOKUP(A6617,'Returns Data'!A:A,1,0)),"No","Yes")</f>
        <v>No</v>
      </c>
      <c r="O6617" t="s">
        <v>10085</v>
      </c>
      <c r="P6617" t="str">
        <f>IFERROR(VLOOKUP(A6617,'Ratings Data'!A:C,3,0),"No Rating")</f>
        <v>No Rating</v>
      </c>
      <c r="Q6617" t="s">
        <v>10057</v>
      </c>
      <c r="R6617" s="5">
        <f t="shared" si="103"/>
        <v>-0.31063955201886234</v>
      </c>
    </row>
    <row r="6618" spans="1:18" x14ac:dyDescent="0.3">
      <c r="A6618" t="s">
        <v>1983</v>
      </c>
      <c r="B6618" s="2">
        <v>45745</v>
      </c>
      <c r="C6618" t="s">
        <v>10014</v>
      </c>
      <c r="D6618" t="s">
        <v>10030</v>
      </c>
      <c r="E6618" t="s">
        <v>10037</v>
      </c>
      <c r="F6618">
        <v>17</v>
      </c>
      <c r="G6618">
        <v>185.88</v>
      </c>
      <c r="H6618">
        <v>113.94</v>
      </c>
      <c r="I6618" t="s">
        <v>10040</v>
      </c>
      <c r="J6618">
        <f>F6618*G6618</f>
        <v>3159.96</v>
      </c>
      <c r="K6618">
        <f>F6618*H6618</f>
        <v>1936.98</v>
      </c>
      <c r="L6618">
        <f>J6618-K6618</f>
        <v>1222.98</v>
      </c>
      <c r="M6618" s="5">
        <f>L6618/J6618</f>
        <v>0.38702388637830859</v>
      </c>
      <c r="N6618" t="str">
        <f>IF(ISNA(VLOOKUP(A6618,'Returns Data'!A:A,1,0)),"No","Yes")</f>
        <v>No</v>
      </c>
      <c r="O6618" t="s">
        <v>10085</v>
      </c>
      <c r="P6618" t="str">
        <f>IFERROR(VLOOKUP(A6618,'Ratings Data'!A:C,3,0),"No Rating")</f>
        <v>No Rating</v>
      </c>
      <c r="Q6618" t="s">
        <v>10057</v>
      </c>
      <c r="R6618" s="5">
        <f t="shared" si="103"/>
        <v>2.0704263671343619</v>
      </c>
    </row>
    <row r="6619" spans="1:18" x14ac:dyDescent="0.3">
      <c r="A6619" t="s">
        <v>2645</v>
      </c>
      <c r="B6619" s="2">
        <v>45745</v>
      </c>
      <c r="C6619" t="s">
        <v>10011</v>
      </c>
      <c r="D6619" t="s">
        <v>10029</v>
      </c>
      <c r="E6619" t="s">
        <v>10035</v>
      </c>
      <c r="F6619">
        <v>2</v>
      </c>
      <c r="G6619">
        <v>455.94</v>
      </c>
      <c r="H6619">
        <v>355.53</v>
      </c>
      <c r="I6619" t="s">
        <v>10040</v>
      </c>
      <c r="J6619">
        <f>F6619*G6619</f>
        <v>911.88</v>
      </c>
      <c r="K6619">
        <f>F6619*H6619</f>
        <v>711.06</v>
      </c>
      <c r="L6619">
        <f>J6619-K6619</f>
        <v>200.82000000000005</v>
      </c>
      <c r="M6619" s="5">
        <f>L6619/J6619</f>
        <v>0.22022634557178583</v>
      </c>
      <c r="N6619" t="str">
        <f>IF(ISNA(VLOOKUP(A6619,'Returns Data'!A:A,1,0)),"No","Yes")</f>
        <v>No</v>
      </c>
      <c r="O6619" t="s">
        <v>10085</v>
      </c>
      <c r="P6619">
        <f>IFERROR(VLOOKUP(A6619,'Ratings Data'!A:C,3,0),"No Rating")</f>
        <v>3</v>
      </c>
      <c r="Q6619" t="s">
        <v>10057</v>
      </c>
      <c r="R6619" s="5">
        <f t="shared" si="103"/>
        <v>-0.71142672692059394</v>
      </c>
    </row>
    <row r="6620" spans="1:18" x14ac:dyDescent="0.3">
      <c r="A6620" t="s">
        <v>2823</v>
      </c>
      <c r="B6620" s="2">
        <v>45745</v>
      </c>
      <c r="C6620" t="s">
        <v>10012</v>
      </c>
      <c r="D6620" t="s">
        <v>10030</v>
      </c>
      <c r="E6620" t="s">
        <v>10034</v>
      </c>
      <c r="F6620">
        <v>2</v>
      </c>
      <c r="G6620">
        <v>330.29</v>
      </c>
      <c r="H6620">
        <v>218.05</v>
      </c>
      <c r="I6620" t="s">
        <v>10039</v>
      </c>
      <c r="J6620">
        <f>F6620*G6620</f>
        <v>660.58</v>
      </c>
      <c r="K6620">
        <f>F6620*H6620</f>
        <v>436.1</v>
      </c>
      <c r="L6620">
        <f>J6620-K6620</f>
        <v>224.48000000000002</v>
      </c>
      <c r="M6620" s="5">
        <f>L6620/J6620</f>
        <v>0.33982258015683187</v>
      </c>
      <c r="N6620" t="str">
        <f>IF(ISNA(VLOOKUP(A6620,'Returns Data'!A:A,1,0)),"No","Yes")</f>
        <v>No</v>
      </c>
      <c r="O6620" t="s">
        <v>10085</v>
      </c>
      <c r="P6620" t="str">
        <f>IFERROR(VLOOKUP(A6620,'Ratings Data'!A:C,3,0),"No Rating")</f>
        <v>No Rating</v>
      </c>
      <c r="Q6620" t="s">
        <v>10057</v>
      </c>
      <c r="R6620" s="5">
        <f t="shared" si="103"/>
        <v>-0.27558450673334206</v>
      </c>
    </row>
    <row r="6621" spans="1:18" x14ac:dyDescent="0.3">
      <c r="A6621" t="s">
        <v>3605</v>
      </c>
      <c r="B6621" s="2">
        <v>45745</v>
      </c>
      <c r="C6621" t="s">
        <v>10016</v>
      </c>
      <c r="D6621" t="s">
        <v>10032</v>
      </c>
      <c r="E6621" t="s">
        <v>10036</v>
      </c>
      <c r="F6621">
        <v>1</v>
      </c>
      <c r="G6621">
        <v>99.9</v>
      </c>
      <c r="H6621">
        <v>61.56</v>
      </c>
      <c r="I6621" t="s">
        <v>10040</v>
      </c>
      <c r="J6621">
        <f>F6621*G6621</f>
        <v>99.9</v>
      </c>
      <c r="K6621">
        <f>F6621*H6621</f>
        <v>61.56</v>
      </c>
      <c r="L6621">
        <f>J6621-K6621</f>
        <v>38.340000000000003</v>
      </c>
      <c r="M6621" s="5">
        <f>L6621/J6621</f>
        <v>0.38378378378378381</v>
      </c>
      <c r="N6621" t="str">
        <f>IF(ISNA(VLOOKUP(A6621,'Returns Data'!A:A,1,0)),"No","Yes")</f>
        <v>No</v>
      </c>
      <c r="O6621" t="s">
        <v>10085</v>
      </c>
      <c r="P6621">
        <f>IFERROR(VLOOKUP(A6621,'Ratings Data'!A:C,3,0),"No Rating")</f>
        <v>4</v>
      </c>
      <c r="Q6621" t="s">
        <v>10057</v>
      </c>
      <c r="R6621" s="5">
        <f t="shared" si="103"/>
        <v>-0.84876926337461023</v>
      </c>
    </row>
    <row r="6622" spans="1:18" x14ac:dyDescent="0.3">
      <c r="A6622" t="s">
        <v>3997</v>
      </c>
      <c r="B6622" s="2">
        <v>45745</v>
      </c>
      <c r="C6622" t="s">
        <v>10016</v>
      </c>
      <c r="D6622" t="s">
        <v>10032</v>
      </c>
      <c r="E6622" t="s">
        <v>10038</v>
      </c>
      <c r="F6622">
        <v>2</v>
      </c>
      <c r="G6622">
        <v>480.63</v>
      </c>
      <c r="H6622">
        <v>295.45</v>
      </c>
      <c r="I6622" t="s">
        <v>10039</v>
      </c>
      <c r="J6622">
        <f>F6622*G6622</f>
        <v>961.26</v>
      </c>
      <c r="K6622">
        <f>F6622*H6622</f>
        <v>590.9</v>
      </c>
      <c r="L6622">
        <f>J6622-K6622</f>
        <v>370.36</v>
      </c>
      <c r="M6622" s="5">
        <f>L6622/J6622</f>
        <v>0.38528597881946614</v>
      </c>
      <c r="N6622" t="str">
        <f>IF(ISNA(VLOOKUP(A6622,'Returns Data'!A:A,1,0)),"No","Yes")</f>
        <v>No</v>
      </c>
      <c r="O6622" t="s">
        <v>10085</v>
      </c>
      <c r="P6622" t="str">
        <f>IFERROR(VLOOKUP(A6622,'Ratings Data'!A:C,3,0),"No Rating")</f>
        <v>No Rating</v>
      </c>
      <c r="Q6622" t="s">
        <v>10057</v>
      </c>
      <c r="R6622" s="5">
        <f t="shared" si="103"/>
        <v>8.6222222222222218</v>
      </c>
    </row>
    <row r="6623" spans="1:18" x14ac:dyDescent="0.3">
      <c r="A6623" t="s">
        <v>4579</v>
      </c>
      <c r="B6623" s="2">
        <v>45745</v>
      </c>
      <c r="C6623" t="s">
        <v>10026</v>
      </c>
      <c r="D6623" t="s">
        <v>10031</v>
      </c>
      <c r="E6623" t="s">
        <v>10035</v>
      </c>
      <c r="F6623">
        <v>1</v>
      </c>
      <c r="G6623">
        <v>88.54</v>
      </c>
      <c r="H6623">
        <v>61.43</v>
      </c>
      <c r="I6623" t="s">
        <v>10040</v>
      </c>
      <c r="J6623">
        <f>F6623*G6623</f>
        <v>88.54</v>
      </c>
      <c r="K6623">
        <f>F6623*H6623</f>
        <v>61.43</v>
      </c>
      <c r="L6623">
        <f>J6623-K6623</f>
        <v>27.110000000000007</v>
      </c>
      <c r="M6623" s="5">
        <f>L6623/J6623</f>
        <v>0.30618929297492664</v>
      </c>
      <c r="N6623" t="str">
        <f>IF(ISNA(VLOOKUP(A6623,'Returns Data'!A:A,1,0)),"No","Yes")</f>
        <v>No</v>
      </c>
      <c r="O6623" t="s">
        <v>10085</v>
      </c>
      <c r="P6623" t="str">
        <f>IFERROR(VLOOKUP(A6623,'Ratings Data'!A:C,3,0),"No Rating")</f>
        <v>No Rating</v>
      </c>
      <c r="Q6623" t="s">
        <v>10057</v>
      </c>
      <c r="R6623" s="5">
        <f t="shared" si="103"/>
        <v>-0.90789172544368857</v>
      </c>
    </row>
    <row r="6624" spans="1:18" x14ac:dyDescent="0.3">
      <c r="A6624" t="s">
        <v>4999</v>
      </c>
      <c r="B6624" s="2">
        <v>45745</v>
      </c>
      <c r="C6624" t="s">
        <v>10009</v>
      </c>
      <c r="D6624" t="s">
        <v>10029</v>
      </c>
      <c r="E6624" t="s">
        <v>10037</v>
      </c>
      <c r="F6624">
        <v>6</v>
      </c>
      <c r="G6624">
        <v>351.87</v>
      </c>
      <c r="H6624">
        <v>263.33</v>
      </c>
      <c r="I6624" t="s">
        <v>10039</v>
      </c>
      <c r="J6624">
        <f>F6624*G6624</f>
        <v>2111.2200000000003</v>
      </c>
      <c r="K6624">
        <f>F6624*H6624</f>
        <v>1579.98</v>
      </c>
      <c r="L6624">
        <f>J6624-K6624</f>
        <v>531.24000000000024</v>
      </c>
      <c r="M6624" s="5">
        <f>L6624/J6624</f>
        <v>0.25162702134310977</v>
      </c>
      <c r="N6624" t="str">
        <f>IF(ISNA(VLOOKUP(A6624,'Returns Data'!A:A,1,0)),"No","Yes")</f>
        <v>No</v>
      </c>
      <c r="O6624" t="s">
        <v>10085</v>
      </c>
      <c r="P6624" t="str">
        <f>IFERROR(VLOOKUP(A6624,'Ratings Data'!A:C,3,0),"No Rating")</f>
        <v>No Rating</v>
      </c>
      <c r="Q6624" t="s">
        <v>10057</v>
      </c>
      <c r="R6624" s="5">
        <f t="shared" si="103"/>
        <v>22.84481590241699</v>
      </c>
    </row>
    <row r="6625" spans="1:18" x14ac:dyDescent="0.3">
      <c r="A6625" t="s">
        <v>5043</v>
      </c>
      <c r="B6625" s="2">
        <v>45745</v>
      </c>
      <c r="C6625" t="s">
        <v>10018</v>
      </c>
      <c r="D6625" t="s">
        <v>10033</v>
      </c>
      <c r="E6625" t="s">
        <v>10034</v>
      </c>
      <c r="F6625">
        <v>15</v>
      </c>
      <c r="G6625">
        <v>442.03</v>
      </c>
      <c r="H6625">
        <v>328.47</v>
      </c>
      <c r="I6625" t="s">
        <v>10040</v>
      </c>
      <c r="J6625">
        <f>F6625*G6625</f>
        <v>6630.45</v>
      </c>
      <c r="K6625">
        <f>F6625*H6625</f>
        <v>4927.05</v>
      </c>
      <c r="L6625">
        <f>J6625-K6625</f>
        <v>1703.3999999999996</v>
      </c>
      <c r="M6625" s="5">
        <f>L6625/J6625</f>
        <v>0.2569056398886953</v>
      </c>
      <c r="N6625" t="str">
        <f>IF(ISNA(VLOOKUP(A6625,'Returns Data'!A:A,1,0)),"No","Yes")</f>
        <v>No</v>
      </c>
      <c r="O6625" t="s">
        <v>10085</v>
      </c>
      <c r="P6625">
        <f>IFERROR(VLOOKUP(A6625,'Ratings Data'!A:C,3,0),"No Rating")</f>
        <v>5</v>
      </c>
      <c r="Q6625" t="s">
        <v>10057</v>
      </c>
      <c r="R6625" s="5">
        <f t="shared" si="103"/>
        <v>2.1405774860033531</v>
      </c>
    </row>
    <row r="6626" spans="1:18" x14ac:dyDescent="0.3">
      <c r="A6626" t="s">
        <v>5531</v>
      </c>
      <c r="B6626" s="2">
        <v>45745</v>
      </c>
      <c r="C6626" t="s">
        <v>10026</v>
      </c>
      <c r="D6626" t="s">
        <v>10031</v>
      </c>
      <c r="E6626" t="s">
        <v>10035</v>
      </c>
      <c r="F6626">
        <v>6</v>
      </c>
      <c r="G6626">
        <v>45.99</v>
      </c>
      <c r="H6626">
        <v>40.700000000000003</v>
      </c>
      <c r="I6626" t="s">
        <v>10039</v>
      </c>
      <c r="J6626">
        <f>F6626*G6626</f>
        <v>275.94</v>
      </c>
      <c r="K6626">
        <f>F6626*H6626</f>
        <v>244.20000000000002</v>
      </c>
      <c r="L6626">
        <f>J6626-K6626</f>
        <v>31.739999999999981</v>
      </c>
      <c r="M6626" s="5">
        <f>L6626/J6626</f>
        <v>0.11502500543596426</v>
      </c>
      <c r="N6626" t="str">
        <f>IF(ISNA(VLOOKUP(A6626,'Returns Data'!A:A,1,0)),"No","Yes")</f>
        <v>No</v>
      </c>
      <c r="O6626" t="s">
        <v>10085</v>
      </c>
      <c r="P6626" t="str">
        <f>IFERROR(VLOOKUP(A6626,'Ratings Data'!A:C,3,0),"No Rating")</f>
        <v>No Rating</v>
      </c>
      <c r="Q6626" t="s">
        <v>10057</v>
      </c>
      <c r="R6626" s="5">
        <f t="shared" si="103"/>
        <v>-0.95838291518675212</v>
      </c>
    </row>
    <row r="6627" spans="1:18" x14ac:dyDescent="0.3">
      <c r="A6627" t="s">
        <v>6451</v>
      </c>
      <c r="B6627" s="2">
        <v>45745</v>
      </c>
      <c r="C6627" t="s">
        <v>10022</v>
      </c>
      <c r="D6627" t="s">
        <v>10033</v>
      </c>
      <c r="E6627" t="s">
        <v>10037</v>
      </c>
      <c r="F6627">
        <v>8</v>
      </c>
      <c r="G6627">
        <v>36.76</v>
      </c>
      <c r="H6627">
        <v>23.11</v>
      </c>
      <c r="I6627" t="s">
        <v>10039</v>
      </c>
      <c r="J6627">
        <f>F6627*G6627</f>
        <v>294.08</v>
      </c>
      <c r="K6627">
        <f>F6627*H6627</f>
        <v>184.88</v>
      </c>
      <c r="L6627">
        <f>J6627-K6627</f>
        <v>109.19999999999999</v>
      </c>
      <c r="M6627" s="5">
        <f>L6627/J6627</f>
        <v>0.37132752992383022</v>
      </c>
      <c r="N6627" t="str">
        <f>IF(ISNA(VLOOKUP(A6627,'Returns Data'!A:A,1,0)),"No","Yes")</f>
        <v>No</v>
      </c>
      <c r="O6627" t="s">
        <v>10085</v>
      </c>
      <c r="P6627" t="str">
        <f>IFERROR(VLOOKUP(A6627,'Ratings Data'!A:C,3,0),"No Rating")</f>
        <v>No Rating</v>
      </c>
      <c r="Q6627" t="s">
        <v>10057</v>
      </c>
      <c r="R6627" s="5">
        <f t="shared" si="103"/>
        <v>6.5738928752627337E-2</v>
      </c>
    </row>
    <row r="6628" spans="1:18" x14ac:dyDescent="0.3">
      <c r="A6628" t="s">
        <v>6460</v>
      </c>
      <c r="B6628" s="2">
        <v>45745</v>
      </c>
      <c r="C6628" t="s">
        <v>10019</v>
      </c>
      <c r="D6628" t="s">
        <v>10031</v>
      </c>
      <c r="E6628" t="s">
        <v>10035</v>
      </c>
      <c r="F6628">
        <v>20</v>
      </c>
      <c r="G6628">
        <v>22.38</v>
      </c>
      <c r="H6628">
        <v>19.559999999999999</v>
      </c>
      <c r="I6628" t="s">
        <v>10040</v>
      </c>
      <c r="J6628">
        <f>F6628*G6628</f>
        <v>447.59999999999997</v>
      </c>
      <c r="K6628">
        <f>F6628*H6628</f>
        <v>391.2</v>
      </c>
      <c r="L6628">
        <f>J6628-K6628</f>
        <v>56.399999999999977</v>
      </c>
      <c r="M6628" s="5">
        <f>L6628/J6628</f>
        <v>0.12600536193029485</v>
      </c>
      <c r="N6628" t="str">
        <f>IF(ISNA(VLOOKUP(A6628,'Returns Data'!A:A,1,0)),"No","Yes")</f>
        <v>No</v>
      </c>
      <c r="O6628" t="s">
        <v>10085</v>
      </c>
      <c r="P6628" t="str">
        <f>IFERROR(VLOOKUP(A6628,'Ratings Data'!A:C,3,0),"No Rating")</f>
        <v>No Rating</v>
      </c>
      <c r="Q6628" t="s">
        <v>10057</v>
      </c>
      <c r="R6628" s="5">
        <f t="shared" si="103"/>
        <v>0.52203482045701843</v>
      </c>
    </row>
    <row r="6629" spans="1:18" x14ac:dyDescent="0.3">
      <c r="A6629" t="s">
        <v>6553</v>
      </c>
      <c r="B6629" s="2">
        <v>45745</v>
      </c>
      <c r="C6629" t="s">
        <v>10028</v>
      </c>
      <c r="D6629" t="s">
        <v>10032</v>
      </c>
      <c r="E6629" t="s">
        <v>10034</v>
      </c>
      <c r="F6629">
        <v>13</v>
      </c>
      <c r="G6629">
        <v>292.25</v>
      </c>
      <c r="H6629">
        <v>214.95</v>
      </c>
      <c r="I6629" t="s">
        <v>10040</v>
      </c>
      <c r="J6629">
        <f>F6629*G6629</f>
        <v>3799.25</v>
      </c>
      <c r="K6629">
        <f>F6629*H6629</f>
        <v>2794.35</v>
      </c>
      <c r="L6629">
        <f>J6629-K6629</f>
        <v>1004.9000000000001</v>
      </c>
      <c r="M6629" s="5">
        <f>L6629/J6629</f>
        <v>0.26449957228400345</v>
      </c>
      <c r="N6629" t="str">
        <f>IF(ISNA(VLOOKUP(A6629,'Returns Data'!A:A,1,0)),"No","Yes")</f>
        <v>No</v>
      </c>
      <c r="O6629" t="s">
        <v>10085</v>
      </c>
      <c r="P6629" t="str">
        <f>IFERROR(VLOOKUP(A6629,'Ratings Data'!A:C,3,0),"No Rating")</f>
        <v>No Rating</v>
      </c>
      <c r="Q6629" t="s">
        <v>10057</v>
      </c>
      <c r="R6629" s="5">
        <f t="shared" si="103"/>
        <v>7.4880473637176062</v>
      </c>
    </row>
    <row r="6630" spans="1:18" x14ac:dyDescent="0.3">
      <c r="A6630" t="s">
        <v>6554</v>
      </c>
      <c r="B6630" s="2">
        <v>45745</v>
      </c>
      <c r="C6630" t="s">
        <v>10010</v>
      </c>
      <c r="D6630" t="s">
        <v>10029</v>
      </c>
      <c r="E6630" t="s">
        <v>10036</v>
      </c>
      <c r="F6630">
        <v>15</v>
      </c>
      <c r="G6630">
        <v>282.81</v>
      </c>
      <c r="H6630">
        <v>236.5</v>
      </c>
      <c r="I6630" t="s">
        <v>10040</v>
      </c>
      <c r="J6630">
        <f>F6630*G6630</f>
        <v>4242.1499999999996</v>
      </c>
      <c r="K6630">
        <f>F6630*H6630</f>
        <v>3547.5</v>
      </c>
      <c r="L6630">
        <f>J6630-K6630</f>
        <v>694.64999999999964</v>
      </c>
      <c r="M6630" s="5">
        <f>L6630/J6630</f>
        <v>0.16374951380785679</v>
      </c>
      <c r="N6630" t="str">
        <f>IF(ISNA(VLOOKUP(A6630,'Returns Data'!A:A,1,0)),"No","Yes")</f>
        <v>No</v>
      </c>
      <c r="O6630" t="s">
        <v>10085</v>
      </c>
      <c r="P6630" t="str">
        <f>IFERROR(VLOOKUP(A6630,'Ratings Data'!A:C,3,0),"No Rating")</f>
        <v>No Rating</v>
      </c>
      <c r="Q6630" t="s">
        <v>10057</v>
      </c>
      <c r="R6630" s="5">
        <f t="shared" si="103"/>
        <v>0.11657563992893324</v>
      </c>
    </row>
    <row r="6631" spans="1:18" x14ac:dyDescent="0.3">
      <c r="A6631" t="s">
        <v>6583</v>
      </c>
      <c r="B6631" s="2">
        <v>45745</v>
      </c>
      <c r="C6631" t="s">
        <v>10009</v>
      </c>
      <c r="D6631" t="s">
        <v>10029</v>
      </c>
      <c r="E6631" t="s">
        <v>10036</v>
      </c>
      <c r="F6631">
        <v>8</v>
      </c>
      <c r="G6631">
        <v>54.39</v>
      </c>
      <c r="H6631">
        <v>48.95</v>
      </c>
      <c r="I6631" t="s">
        <v>10039</v>
      </c>
      <c r="J6631">
        <f>F6631*G6631</f>
        <v>435.12</v>
      </c>
      <c r="K6631">
        <f>F6631*H6631</f>
        <v>391.6</v>
      </c>
      <c r="L6631">
        <f>J6631-K6631</f>
        <v>43.519999999999982</v>
      </c>
      <c r="M6631" s="5">
        <f>L6631/J6631</f>
        <v>0.10001838573267141</v>
      </c>
      <c r="N6631" t="str">
        <f>IF(ISNA(VLOOKUP(A6631,'Returns Data'!A:A,1,0)),"No","Yes")</f>
        <v>No</v>
      </c>
      <c r="O6631" t="s">
        <v>10085</v>
      </c>
      <c r="P6631" t="str">
        <f>IFERROR(VLOOKUP(A6631,'Ratings Data'!A:C,3,0),"No Rating")</f>
        <v>No Rating</v>
      </c>
      <c r="Q6631" t="s">
        <v>10057</v>
      </c>
      <c r="R6631" s="5">
        <f t="shared" si="103"/>
        <v>-0.89742936954138819</v>
      </c>
    </row>
    <row r="6632" spans="1:18" x14ac:dyDescent="0.3">
      <c r="A6632" t="s">
        <v>7808</v>
      </c>
      <c r="B6632" s="2">
        <v>45745</v>
      </c>
      <c r="C6632" t="s">
        <v>10028</v>
      </c>
      <c r="D6632" t="s">
        <v>10032</v>
      </c>
      <c r="E6632" t="s">
        <v>10036</v>
      </c>
      <c r="F6632">
        <v>3</v>
      </c>
      <c r="G6632">
        <v>395.89</v>
      </c>
      <c r="H6632">
        <v>298.27</v>
      </c>
      <c r="I6632" t="s">
        <v>10040</v>
      </c>
      <c r="J6632">
        <f>F6632*G6632</f>
        <v>1187.67</v>
      </c>
      <c r="K6632">
        <f>F6632*H6632</f>
        <v>894.81</v>
      </c>
      <c r="L6632">
        <f>J6632-K6632</f>
        <v>292.86000000000013</v>
      </c>
      <c r="M6632" s="5">
        <f>L6632/J6632</f>
        <v>0.24658364697264401</v>
      </c>
      <c r="N6632" t="str">
        <f>IF(ISNA(VLOOKUP(A6632,'Returns Data'!A:A,1,0)),"No","Yes")</f>
        <v>No</v>
      </c>
      <c r="O6632" t="s">
        <v>10085</v>
      </c>
      <c r="P6632" t="str">
        <f>IFERROR(VLOOKUP(A6632,'Ratings Data'!A:C,3,0),"No Rating")</f>
        <v>No Rating</v>
      </c>
      <c r="Q6632" t="s">
        <v>10057</v>
      </c>
      <c r="R6632" s="5">
        <f t="shared" si="103"/>
        <v>1.729522890237176</v>
      </c>
    </row>
    <row r="6633" spans="1:18" x14ac:dyDescent="0.3">
      <c r="A6633" t="s">
        <v>7935</v>
      </c>
      <c r="B6633" s="2">
        <v>45745</v>
      </c>
      <c r="C6633" t="s">
        <v>10019</v>
      </c>
      <c r="D6633" t="s">
        <v>10031</v>
      </c>
      <c r="E6633" t="s">
        <v>10037</v>
      </c>
      <c r="F6633">
        <v>8</v>
      </c>
      <c r="G6633">
        <v>50.08</v>
      </c>
      <c r="H6633">
        <v>38.909999999999997</v>
      </c>
      <c r="I6633" t="s">
        <v>10039</v>
      </c>
      <c r="J6633">
        <f>F6633*G6633</f>
        <v>400.64</v>
      </c>
      <c r="K6633">
        <f>F6633*H6633</f>
        <v>311.27999999999997</v>
      </c>
      <c r="L6633">
        <f>J6633-K6633</f>
        <v>89.360000000000014</v>
      </c>
      <c r="M6633" s="5">
        <f>L6633/J6633</f>
        <v>0.22304313099041537</v>
      </c>
      <c r="N6633" t="str">
        <f>IF(ISNA(VLOOKUP(A6633,'Returns Data'!A:A,1,0)),"No","Yes")</f>
        <v>No</v>
      </c>
      <c r="O6633" t="s">
        <v>10085</v>
      </c>
      <c r="P6633" t="str">
        <f>IFERROR(VLOOKUP(A6633,'Ratings Data'!A:C,3,0),"No Rating")</f>
        <v>No Rating</v>
      </c>
      <c r="Q6633" t="s">
        <v>10057</v>
      </c>
      <c r="R6633" s="5">
        <f t="shared" si="103"/>
        <v>-0.66266723921628068</v>
      </c>
    </row>
    <row r="6634" spans="1:18" x14ac:dyDescent="0.3">
      <c r="A6634" t="s">
        <v>9438</v>
      </c>
      <c r="B6634" s="2">
        <v>45745</v>
      </c>
      <c r="C6634" t="s">
        <v>10014</v>
      </c>
      <c r="D6634" t="s">
        <v>10030</v>
      </c>
      <c r="E6634" t="s">
        <v>10034</v>
      </c>
      <c r="F6634">
        <v>19</v>
      </c>
      <c r="G6634">
        <v>405.48</v>
      </c>
      <c r="H6634">
        <v>315.77</v>
      </c>
      <c r="I6634" t="s">
        <v>10039</v>
      </c>
      <c r="J6634">
        <f>F6634*G6634</f>
        <v>7704.1200000000008</v>
      </c>
      <c r="K6634">
        <f>F6634*H6634</f>
        <v>5999.6299999999992</v>
      </c>
      <c r="L6634">
        <f>J6634-K6634</f>
        <v>1704.4900000000016</v>
      </c>
      <c r="M6634" s="5">
        <f>L6634/J6634</f>
        <v>0.22124395777843561</v>
      </c>
      <c r="N6634" t="str">
        <f>IF(ISNA(VLOOKUP(A6634,'Returns Data'!A:A,1,0)),"No","Yes")</f>
        <v>No</v>
      </c>
      <c r="O6634" t="s">
        <v>10085</v>
      </c>
      <c r="P6634" t="str">
        <f>IFERROR(VLOOKUP(A6634,'Ratings Data'!A:C,3,0),"No Rating")</f>
        <v>No Rating</v>
      </c>
      <c r="Q6634" t="s">
        <v>10057</v>
      </c>
      <c r="R6634" s="5">
        <f t="shared" si="103"/>
        <v>18.229532747603837</v>
      </c>
    </row>
    <row r="6635" spans="1:18" x14ac:dyDescent="0.3">
      <c r="A6635" t="s">
        <v>9555</v>
      </c>
      <c r="B6635" s="2">
        <v>45745</v>
      </c>
      <c r="C6635" t="s">
        <v>10016</v>
      </c>
      <c r="D6635" t="s">
        <v>10032</v>
      </c>
      <c r="E6635" t="s">
        <v>10034</v>
      </c>
      <c r="F6635">
        <v>7</v>
      </c>
      <c r="G6635">
        <v>132.91</v>
      </c>
      <c r="H6635">
        <v>115.4</v>
      </c>
      <c r="I6635" t="s">
        <v>10039</v>
      </c>
      <c r="J6635">
        <f>F6635*G6635</f>
        <v>930.37</v>
      </c>
      <c r="K6635">
        <f>F6635*H6635</f>
        <v>807.80000000000007</v>
      </c>
      <c r="L6635">
        <f>J6635-K6635</f>
        <v>122.56999999999994</v>
      </c>
      <c r="M6635" s="5">
        <f>L6635/J6635</f>
        <v>0.13174328492965157</v>
      </c>
      <c r="N6635" t="str">
        <f>IF(ISNA(VLOOKUP(A6635,'Returns Data'!A:A,1,0)),"No","Yes")</f>
        <v>No</v>
      </c>
      <c r="O6635" t="s">
        <v>10085</v>
      </c>
      <c r="P6635" t="str">
        <f>IFERROR(VLOOKUP(A6635,'Ratings Data'!A:C,3,0),"No Rating")</f>
        <v>No Rating</v>
      </c>
      <c r="Q6635" t="s">
        <v>10057</v>
      </c>
      <c r="R6635" s="5">
        <f t="shared" si="103"/>
        <v>-0.87923734313588053</v>
      </c>
    </row>
    <row r="6636" spans="1:18" x14ac:dyDescent="0.3">
      <c r="A6636" t="s">
        <v>9809</v>
      </c>
      <c r="B6636" s="2">
        <v>45745</v>
      </c>
      <c r="C6636" t="s">
        <v>10018</v>
      </c>
      <c r="D6636" t="s">
        <v>10033</v>
      </c>
      <c r="E6636" t="s">
        <v>10034</v>
      </c>
      <c r="F6636">
        <v>16</v>
      </c>
      <c r="G6636">
        <v>157.07</v>
      </c>
      <c r="H6636">
        <v>119.25</v>
      </c>
      <c r="I6636" t="s">
        <v>10040</v>
      </c>
      <c r="J6636">
        <f>F6636*G6636</f>
        <v>2513.12</v>
      </c>
      <c r="K6636">
        <f>F6636*H6636</f>
        <v>1908</v>
      </c>
      <c r="L6636">
        <f>J6636-K6636</f>
        <v>605.11999999999989</v>
      </c>
      <c r="M6636" s="5">
        <f>L6636/J6636</f>
        <v>0.24078436365951483</v>
      </c>
      <c r="N6636" t="str">
        <f>IF(ISNA(VLOOKUP(A6636,'Returns Data'!A:A,1,0)),"No","Yes")</f>
        <v>No</v>
      </c>
      <c r="O6636" t="s">
        <v>10085</v>
      </c>
      <c r="P6636">
        <f>IFERROR(VLOOKUP(A6636,'Ratings Data'!A:C,3,0),"No Rating")</f>
        <v>4</v>
      </c>
      <c r="Q6636" t="s">
        <v>10057</v>
      </c>
      <c r="R6636" s="5">
        <f t="shared" si="103"/>
        <v>1.7012048969764717</v>
      </c>
    </row>
    <row r="6637" spans="1:18" x14ac:dyDescent="0.3">
      <c r="A6637" t="s">
        <v>9913</v>
      </c>
      <c r="B6637" s="2">
        <v>45745</v>
      </c>
      <c r="C6637" t="s">
        <v>10023</v>
      </c>
      <c r="D6637" t="s">
        <v>10033</v>
      </c>
      <c r="E6637" t="s">
        <v>10036</v>
      </c>
      <c r="F6637">
        <v>5</v>
      </c>
      <c r="G6637">
        <v>192.19</v>
      </c>
      <c r="H6637">
        <v>156.1</v>
      </c>
      <c r="I6637" t="s">
        <v>10039</v>
      </c>
      <c r="J6637">
        <f>F6637*G6637</f>
        <v>960.95</v>
      </c>
      <c r="K6637">
        <f>F6637*H6637</f>
        <v>780.5</v>
      </c>
      <c r="L6637">
        <f>J6637-K6637</f>
        <v>180.45000000000005</v>
      </c>
      <c r="M6637" s="5">
        <f>L6637/J6637</f>
        <v>0.18778292314896722</v>
      </c>
      <c r="N6637" t="str">
        <f>IF(ISNA(VLOOKUP(A6637,'Returns Data'!A:A,1,0)),"No","Yes")</f>
        <v>No</v>
      </c>
      <c r="O6637" t="s">
        <v>10085</v>
      </c>
      <c r="P6637" t="str">
        <f>IFERROR(VLOOKUP(A6637,'Ratings Data'!A:C,3,0),"No Rating")</f>
        <v>No Rating</v>
      </c>
      <c r="Q6637" t="s">
        <v>10057</v>
      </c>
      <c r="R6637" s="5">
        <f t="shared" si="103"/>
        <v>-0.61762669510409363</v>
      </c>
    </row>
    <row r="6638" spans="1:18" x14ac:dyDescent="0.3">
      <c r="A6638" t="s">
        <v>166</v>
      </c>
      <c r="B6638" s="2">
        <v>45746</v>
      </c>
      <c r="C6638" t="s">
        <v>10023</v>
      </c>
      <c r="D6638" t="s">
        <v>10033</v>
      </c>
      <c r="E6638" t="s">
        <v>10035</v>
      </c>
      <c r="F6638">
        <v>12</v>
      </c>
      <c r="G6638">
        <v>45.69</v>
      </c>
      <c r="H6638">
        <v>31.95</v>
      </c>
      <c r="I6638" t="s">
        <v>10039</v>
      </c>
      <c r="J6638">
        <f>F6638*G6638</f>
        <v>548.28</v>
      </c>
      <c r="K6638">
        <f>F6638*H6638</f>
        <v>383.4</v>
      </c>
      <c r="L6638">
        <f>J6638-K6638</f>
        <v>164.88</v>
      </c>
      <c r="M6638" s="5">
        <f>L6638/J6638</f>
        <v>0.30072225869993435</v>
      </c>
      <c r="N6638" t="str">
        <f>IF(ISNA(VLOOKUP(A6638,'Returns Data'!A:A,1,0)),"No","Yes")</f>
        <v>No</v>
      </c>
      <c r="O6638" t="s">
        <v>10085</v>
      </c>
      <c r="P6638" t="str">
        <f>IFERROR(VLOOKUP(A6638,'Ratings Data'!A:C,3,0),"No Rating")</f>
        <v>No Rating</v>
      </c>
      <c r="Q6638" t="s">
        <v>10057</v>
      </c>
      <c r="R6638" s="5">
        <f t="shared" si="103"/>
        <v>-0.42943961704563199</v>
      </c>
    </row>
    <row r="6639" spans="1:18" x14ac:dyDescent="0.3">
      <c r="A6639" t="s">
        <v>1973</v>
      </c>
      <c r="B6639" s="2">
        <v>45746</v>
      </c>
      <c r="C6639" t="s">
        <v>10013</v>
      </c>
      <c r="D6639" t="s">
        <v>10030</v>
      </c>
      <c r="E6639" t="s">
        <v>10037</v>
      </c>
      <c r="F6639">
        <v>18</v>
      </c>
      <c r="G6639">
        <v>214.95</v>
      </c>
      <c r="H6639">
        <v>152.91999999999999</v>
      </c>
      <c r="I6639" t="s">
        <v>10039</v>
      </c>
      <c r="J6639">
        <f>F6639*G6639</f>
        <v>3869.1</v>
      </c>
      <c r="K6639">
        <f>F6639*H6639</f>
        <v>2752.56</v>
      </c>
      <c r="L6639">
        <f>J6639-K6639</f>
        <v>1116.54</v>
      </c>
      <c r="M6639" s="5">
        <f>L6639/J6639</f>
        <v>0.28857873924168409</v>
      </c>
      <c r="N6639" t="str">
        <f>IF(ISNA(VLOOKUP(A6639,'Returns Data'!A:A,1,0)),"No","Yes")</f>
        <v>No</v>
      </c>
      <c r="O6639" t="s">
        <v>10085</v>
      </c>
      <c r="P6639" t="str">
        <f>IFERROR(VLOOKUP(A6639,'Ratings Data'!A:C,3,0),"No Rating")</f>
        <v>No Rating</v>
      </c>
      <c r="Q6639" t="s">
        <v>10057</v>
      </c>
      <c r="R6639" s="5">
        <f t="shared" si="103"/>
        <v>6.0567957977675642</v>
      </c>
    </row>
    <row r="6640" spans="1:18" x14ac:dyDescent="0.3">
      <c r="A6640" t="s">
        <v>2807</v>
      </c>
      <c r="B6640" s="2">
        <v>45746</v>
      </c>
      <c r="C6640" t="s">
        <v>10014</v>
      </c>
      <c r="D6640" t="s">
        <v>10030</v>
      </c>
      <c r="E6640" t="s">
        <v>10036</v>
      </c>
      <c r="F6640">
        <v>16</v>
      </c>
      <c r="G6640">
        <v>179.25</v>
      </c>
      <c r="H6640">
        <v>112.09</v>
      </c>
      <c r="I6640" t="s">
        <v>10040</v>
      </c>
      <c r="J6640">
        <f>F6640*G6640</f>
        <v>2868</v>
      </c>
      <c r="K6640">
        <f>F6640*H6640</f>
        <v>1793.44</v>
      </c>
      <c r="L6640">
        <f>J6640-K6640</f>
        <v>1074.56</v>
      </c>
      <c r="M6640" s="5">
        <f>L6640/J6640</f>
        <v>0.37467224546722455</v>
      </c>
      <c r="N6640" t="str">
        <f>IF(ISNA(VLOOKUP(A6640,'Returns Data'!A:A,1,0)),"No","Yes")</f>
        <v>No</v>
      </c>
      <c r="O6640" t="s">
        <v>10085</v>
      </c>
      <c r="P6640" t="str">
        <f>IFERROR(VLOOKUP(A6640,'Ratings Data'!A:C,3,0),"No Rating")</f>
        <v>No Rating</v>
      </c>
      <c r="Q6640" t="s">
        <v>10057</v>
      </c>
      <c r="R6640" s="5">
        <f t="shared" si="103"/>
        <v>-0.25874234318058459</v>
      </c>
    </row>
    <row r="6641" spans="1:18" x14ac:dyDescent="0.3">
      <c r="A6641" t="s">
        <v>2859</v>
      </c>
      <c r="B6641" s="2">
        <v>45746</v>
      </c>
      <c r="C6641" t="s">
        <v>10013</v>
      </c>
      <c r="D6641" t="s">
        <v>10030</v>
      </c>
      <c r="E6641" t="s">
        <v>10037</v>
      </c>
      <c r="F6641">
        <v>13</v>
      </c>
      <c r="G6641">
        <v>87.56</v>
      </c>
      <c r="H6641">
        <v>62.75</v>
      </c>
      <c r="I6641" t="s">
        <v>10040</v>
      </c>
      <c r="J6641">
        <f>F6641*G6641</f>
        <v>1138.28</v>
      </c>
      <c r="K6641">
        <f>F6641*H6641</f>
        <v>815.75</v>
      </c>
      <c r="L6641">
        <f>J6641-K6641</f>
        <v>322.52999999999997</v>
      </c>
      <c r="M6641" s="5">
        <f>L6641/J6641</f>
        <v>0.28334856098675193</v>
      </c>
      <c r="N6641" t="str">
        <f>IF(ISNA(VLOOKUP(A6641,'Returns Data'!A:A,1,0)),"No","Yes")</f>
        <v>No</v>
      </c>
      <c r="O6641" t="s">
        <v>10085</v>
      </c>
      <c r="P6641" t="str">
        <f>IFERROR(VLOOKUP(A6641,'Ratings Data'!A:C,3,0),"No Rating")</f>
        <v>No Rating</v>
      </c>
      <c r="Q6641" t="s">
        <v>10057</v>
      </c>
      <c r="R6641" s="5">
        <f t="shared" si="103"/>
        <v>-0.60311018131101812</v>
      </c>
    </row>
    <row r="6642" spans="1:18" x14ac:dyDescent="0.3">
      <c r="A6642" t="s">
        <v>3039</v>
      </c>
      <c r="B6642" s="2">
        <v>45746</v>
      </c>
      <c r="C6642" t="s">
        <v>10020</v>
      </c>
      <c r="D6642" t="s">
        <v>10030</v>
      </c>
      <c r="E6642" t="s">
        <v>10036</v>
      </c>
      <c r="F6642">
        <v>14</v>
      </c>
      <c r="G6642">
        <v>80.44</v>
      </c>
      <c r="H6642">
        <v>48.94</v>
      </c>
      <c r="I6642" t="s">
        <v>10039</v>
      </c>
      <c r="J6642">
        <f>F6642*G6642</f>
        <v>1126.1599999999999</v>
      </c>
      <c r="K6642">
        <f>F6642*H6642</f>
        <v>685.16</v>
      </c>
      <c r="L6642">
        <f>J6642-K6642</f>
        <v>440.99999999999989</v>
      </c>
      <c r="M6642" s="5">
        <f>L6642/J6642</f>
        <v>0.39159622078567874</v>
      </c>
      <c r="N6642" t="str">
        <f>IF(ISNA(VLOOKUP(A6642,'Returns Data'!A:A,1,0)),"No","Yes")</f>
        <v>No</v>
      </c>
      <c r="O6642" t="s">
        <v>10085</v>
      </c>
      <c r="P6642" t="str">
        <f>IFERROR(VLOOKUP(A6642,'Ratings Data'!A:C,3,0),"No Rating")</f>
        <v>No Rating</v>
      </c>
      <c r="Q6642" t="s">
        <v>10057</v>
      </c>
      <c r="R6642" s="5">
        <f t="shared" si="103"/>
        <v>-1.0647643813473063E-2</v>
      </c>
    </row>
    <row r="6643" spans="1:18" x14ac:dyDescent="0.3">
      <c r="A6643" t="s">
        <v>3525</v>
      </c>
      <c r="B6643" s="2">
        <v>45746</v>
      </c>
      <c r="C6643" t="s">
        <v>10011</v>
      </c>
      <c r="D6643" t="s">
        <v>10029</v>
      </c>
      <c r="E6643" t="s">
        <v>10038</v>
      </c>
      <c r="F6643">
        <v>12</v>
      </c>
      <c r="G6643">
        <v>320.68</v>
      </c>
      <c r="H6643">
        <v>238.83</v>
      </c>
      <c r="I6643" t="s">
        <v>10039</v>
      </c>
      <c r="J6643">
        <f>F6643*G6643</f>
        <v>3848.16</v>
      </c>
      <c r="K6643">
        <f>F6643*H6643</f>
        <v>2865.96</v>
      </c>
      <c r="L6643">
        <f>J6643-K6643</f>
        <v>982.19999999999982</v>
      </c>
      <c r="M6643" s="5">
        <f>L6643/J6643</f>
        <v>0.25523886740676061</v>
      </c>
      <c r="N6643" t="str">
        <f>IF(ISNA(VLOOKUP(A6643,'Returns Data'!A:A,1,0)),"No","Yes")</f>
        <v>No</v>
      </c>
      <c r="O6643" t="s">
        <v>10085</v>
      </c>
      <c r="P6643" t="str">
        <f>IFERROR(VLOOKUP(A6643,'Ratings Data'!A:C,3,0),"No Rating")</f>
        <v>No Rating</v>
      </c>
      <c r="Q6643" t="s">
        <v>10057</v>
      </c>
      <c r="R6643" s="5">
        <f t="shared" si="103"/>
        <v>2.4170632947360948</v>
      </c>
    </row>
    <row r="6644" spans="1:18" x14ac:dyDescent="0.3">
      <c r="A6644" t="s">
        <v>3804</v>
      </c>
      <c r="B6644" s="2">
        <v>45746</v>
      </c>
      <c r="C6644" t="s">
        <v>10020</v>
      </c>
      <c r="D6644" t="s">
        <v>10030</v>
      </c>
      <c r="E6644" t="s">
        <v>10038</v>
      </c>
      <c r="F6644">
        <v>7</v>
      </c>
      <c r="G6644">
        <v>26.13</v>
      </c>
      <c r="H6644">
        <v>19.53</v>
      </c>
      <c r="I6644" t="s">
        <v>10040</v>
      </c>
      <c r="J6644">
        <f>F6644*G6644</f>
        <v>182.91</v>
      </c>
      <c r="K6644">
        <f>F6644*H6644</f>
        <v>136.71</v>
      </c>
      <c r="L6644">
        <f>J6644-K6644</f>
        <v>46.199999999999989</v>
      </c>
      <c r="M6644" s="5">
        <f>L6644/J6644</f>
        <v>0.25258323765786445</v>
      </c>
      <c r="N6644" t="str">
        <f>IF(ISNA(VLOOKUP(A6644,'Returns Data'!A:A,1,0)),"No","Yes")</f>
        <v>No</v>
      </c>
      <c r="O6644" t="s">
        <v>10085</v>
      </c>
      <c r="P6644" t="str">
        <f>IFERROR(VLOOKUP(A6644,'Ratings Data'!A:C,3,0),"No Rating")</f>
        <v>No Rating</v>
      </c>
      <c r="Q6644" t="s">
        <v>10057</v>
      </c>
      <c r="R6644" s="5">
        <f t="shared" si="103"/>
        <v>-0.95246819259074467</v>
      </c>
    </row>
    <row r="6645" spans="1:18" x14ac:dyDescent="0.3">
      <c r="A6645" t="s">
        <v>3959</v>
      </c>
      <c r="B6645" s="2">
        <v>45746</v>
      </c>
      <c r="C6645" t="s">
        <v>10021</v>
      </c>
      <c r="D6645" t="s">
        <v>10031</v>
      </c>
      <c r="E6645" t="s">
        <v>10036</v>
      </c>
      <c r="F6645">
        <v>20</v>
      </c>
      <c r="G6645">
        <v>455.59</v>
      </c>
      <c r="H6645">
        <v>301.45999999999998</v>
      </c>
      <c r="I6645" t="s">
        <v>10040</v>
      </c>
      <c r="J6645">
        <f>F6645*G6645</f>
        <v>9111.7999999999993</v>
      </c>
      <c r="K6645">
        <f>F6645*H6645</f>
        <v>6029.2</v>
      </c>
      <c r="L6645">
        <f>J6645-K6645</f>
        <v>3082.5999999999995</v>
      </c>
      <c r="M6645" s="5">
        <f>L6645/J6645</f>
        <v>0.33830856691323336</v>
      </c>
      <c r="N6645" t="str">
        <f>IF(ISNA(VLOOKUP(A6645,'Returns Data'!A:A,1,0)),"No","Yes")</f>
        <v>No</v>
      </c>
      <c r="O6645" t="s">
        <v>10085</v>
      </c>
      <c r="P6645" t="str">
        <f>IFERROR(VLOOKUP(A6645,'Ratings Data'!A:C,3,0),"No Rating")</f>
        <v>No Rating</v>
      </c>
      <c r="Q6645" t="s">
        <v>10057</v>
      </c>
      <c r="R6645" s="5">
        <f t="shared" si="103"/>
        <v>48.815756382920561</v>
      </c>
    </row>
    <row r="6646" spans="1:18" x14ac:dyDescent="0.3">
      <c r="A6646" t="s">
        <v>4250</v>
      </c>
      <c r="B6646" s="2">
        <v>45746</v>
      </c>
      <c r="C6646" t="s">
        <v>10022</v>
      </c>
      <c r="D6646" t="s">
        <v>10033</v>
      </c>
      <c r="E6646" t="s">
        <v>10037</v>
      </c>
      <c r="F6646">
        <v>7</v>
      </c>
      <c r="G6646">
        <v>75.62</v>
      </c>
      <c r="H6646">
        <v>50.78</v>
      </c>
      <c r="I6646" t="s">
        <v>10040</v>
      </c>
      <c r="J6646">
        <f>F6646*G6646</f>
        <v>529.34</v>
      </c>
      <c r="K6646">
        <f>F6646*H6646</f>
        <v>355.46000000000004</v>
      </c>
      <c r="L6646">
        <f>J6646-K6646</f>
        <v>173.88</v>
      </c>
      <c r="M6646" s="5">
        <f>L6646/J6646</f>
        <v>0.32848452790267124</v>
      </c>
      <c r="N6646" t="str">
        <f>IF(ISNA(VLOOKUP(A6646,'Returns Data'!A:A,1,0)),"No","Yes")</f>
        <v>No</v>
      </c>
      <c r="O6646" t="s">
        <v>10085</v>
      </c>
      <c r="P6646" t="str">
        <f>IFERROR(VLOOKUP(A6646,'Ratings Data'!A:C,3,0),"No Rating")</f>
        <v>No Rating</v>
      </c>
      <c r="Q6646" t="s">
        <v>10057</v>
      </c>
      <c r="R6646" s="5">
        <f t="shared" si="103"/>
        <v>-0.94190609978269935</v>
      </c>
    </row>
    <row r="6647" spans="1:18" x14ac:dyDescent="0.3">
      <c r="A6647" t="s">
        <v>4442</v>
      </c>
      <c r="B6647" s="2">
        <v>45746</v>
      </c>
      <c r="C6647" t="s">
        <v>10022</v>
      </c>
      <c r="D6647" t="s">
        <v>10033</v>
      </c>
      <c r="E6647" t="s">
        <v>10035</v>
      </c>
      <c r="F6647">
        <v>3</v>
      </c>
      <c r="G6647">
        <v>49.39</v>
      </c>
      <c r="H6647">
        <v>41.73</v>
      </c>
      <c r="I6647" t="s">
        <v>10040</v>
      </c>
      <c r="J6647">
        <f>F6647*G6647</f>
        <v>148.17000000000002</v>
      </c>
      <c r="K6647">
        <f>F6647*H6647</f>
        <v>125.19</v>
      </c>
      <c r="L6647">
        <f>J6647-K6647</f>
        <v>22.980000000000018</v>
      </c>
      <c r="M6647" s="5">
        <f>L6647/J6647</f>
        <v>0.15509212391172314</v>
      </c>
      <c r="N6647" t="str">
        <f>IF(ISNA(VLOOKUP(A6647,'Returns Data'!A:A,1,0)),"No","Yes")</f>
        <v>No</v>
      </c>
      <c r="O6647" t="s">
        <v>10085</v>
      </c>
      <c r="P6647" t="str">
        <f>IFERROR(VLOOKUP(A6647,'Ratings Data'!A:C,3,0),"No Rating")</f>
        <v>No Rating</v>
      </c>
      <c r="Q6647" t="s">
        <v>10057</v>
      </c>
      <c r="R6647" s="5">
        <f t="shared" si="103"/>
        <v>-0.72008538935277888</v>
      </c>
    </row>
    <row r="6648" spans="1:18" x14ac:dyDescent="0.3">
      <c r="A6648" t="s">
        <v>4608</v>
      </c>
      <c r="B6648" s="2">
        <v>45746</v>
      </c>
      <c r="C6648" t="s">
        <v>10025</v>
      </c>
      <c r="D6648" t="s">
        <v>10033</v>
      </c>
      <c r="E6648" t="s">
        <v>10036</v>
      </c>
      <c r="F6648">
        <v>12</v>
      </c>
      <c r="G6648">
        <v>410.09</v>
      </c>
      <c r="H6648">
        <v>357.36</v>
      </c>
      <c r="I6648" t="s">
        <v>10040</v>
      </c>
      <c r="J6648">
        <f>F6648*G6648</f>
        <v>4921.08</v>
      </c>
      <c r="K6648">
        <f>F6648*H6648</f>
        <v>4288.32</v>
      </c>
      <c r="L6648">
        <f>J6648-K6648</f>
        <v>632.76000000000022</v>
      </c>
      <c r="M6648" s="5">
        <f>L6648/J6648</f>
        <v>0.12858153088346466</v>
      </c>
      <c r="N6648" t="str">
        <f>IF(ISNA(VLOOKUP(A6648,'Returns Data'!A:A,1,0)),"No","Yes")</f>
        <v>No</v>
      </c>
      <c r="O6648" t="s">
        <v>10085</v>
      </c>
      <c r="P6648" t="str">
        <f>IFERROR(VLOOKUP(A6648,'Ratings Data'!A:C,3,0),"No Rating")</f>
        <v>No Rating</v>
      </c>
      <c r="Q6648" t="s">
        <v>10057</v>
      </c>
      <c r="R6648" s="5">
        <f t="shared" si="103"/>
        <v>32.212391172302084</v>
      </c>
    </row>
    <row r="6649" spans="1:18" x14ac:dyDescent="0.3">
      <c r="A6649" t="s">
        <v>4837</v>
      </c>
      <c r="B6649" s="2">
        <v>45746</v>
      </c>
      <c r="C6649" t="s">
        <v>10015</v>
      </c>
      <c r="D6649" t="s">
        <v>10031</v>
      </c>
      <c r="E6649" t="s">
        <v>10036</v>
      </c>
      <c r="F6649">
        <v>5</v>
      </c>
      <c r="G6649">
        <v>165.76</v>
      </c>
      <c r="H6649">
        <v>136.58000000000001</v>
      </c>
      <c r="I6649" t="s">
        <v>10040</v>
      </c>
      <c r="J6649">
        <f>F6649*G6649</f>
        <v>828.8</v>
      </c>
      <c r="K6649">
        <f>F6649*H6649</f>
        <v>682.90000000000009</v>
      </c>
      <c r="L6649">
        <f>J6649-K6649</f>
        <v>145.89999999999986</v>
      </c>
      <c r="M6649" s="5">
        <f>L6649/J6649</f>
        <v>0.17603764478764464</v>
      </c>
      <c r="N6649" t="str">
        <f>IF(ISNA(VLOOKUP(A6649,'Returns Data'!A:A,1,0)),"No","Yes")</f>
        <v>No</v>
      </c>
      <c r="O6649" t="s">
        <v>10085</v>
      </c>
      <c r="P6649" t="str">
        <f>IFERROR(VLOOKUP(A6649,'Ratings Data'!A:C,3,0),"No Rating")</f>
        <v>No Rating</v>
      </c>
      <c r="Q6649" t="s">
        <v>10057</v>
      </c>
      <c r="R6649" s="5">
        <f t="shared" si="103"/>
        <v>-0.83158168532110832</v>
      </c>
    </row>
    <row r="6650" spans="1:18" x14ac:dyDescent="0.3">
      <c r="A6650" t="s">
        <v>4963</v>
      </c>
      <c r="B6650" s="2">
        <v>45746</v>
      </c>
      <c r="C6650" t="s">
        <v>10020</v>
      </c>
      <c r="D6650" t="s">
        <v>10030</v>
      </c>
      <c r="E6650" t="s">
        <v>10037</v>
      </c>
      <c r="F6650">
        <v>18</v>
      </c>
      <c r="G6650">
        <v>81.93</v>
      </c>
      <c r="H6650">
        <v>66.8</v>
      </c>
      <c r="I6650" t="s">
        <v>10039</v>
      </c>
      <c r="J6650">
        <f>F6650*G6650</f>
        <v>1474.7400000000002</v>
      </c>
      <c r="K6650">
        <f>F6650*H6650</f>
        <v>1202.3999999999999</v>
      </c>
      <c r="L6650">
        <f>J6650-K6650</f>
        <v>272.34000000000037</v>
      </c>
      <c r="M6650" s="5">
        <f>L6650/J6650</f>
        <v>0.184669840107409</v>
      </c>
      <c r="N6650" t="str">
        <f>IF(ISNA(VLOOKUP(A6650,'Returns Data'!A:A,1,0)),"No","Yes")</f>
        <v>No</v>
      </c>
      <c r="O6650" t="s">
        <v>10085</v>
      </c>
      <c r="P6650" t="str">
        <f>IFERROR(VLOOKUP(A6650,'Ratings Data'!A:C,3,0),"No Rating")</f>
        <v>No Rating</v>
      </c>
      <c r="Q6650" t="s">
        <v>10057</v>
      </c>
      <c r="R6650" s="5">
        <f t="shared" si="103"/>
        <v>0.77936776061776103</v>
      </c>
    </row>
    <row r="6651" spans="1:18" x14ac:dyDescent="0.3">
      <c r="A6651" t="s">
        <v>5152</v>
      </c>
      <c r="B6651" s="2">
        <v>45746</v>
      </c>
      <c r="C6651" t="s">
        <v>10018</v>
      </c>
      <c r="D6651" t="s">
        <v>10033</v>
      </c>
      <c r="E6651" t="s">
        <v>10034</v>
      </c>
      <c r="F6651">
        <v>1</v>
      </c>
      <c r="G6651">
        <v>246.51</v>
      </c>
      <c r="H6651">
        <v>183.21</v>
      </c>
      <c r="I6651" t="s">
        <v>10040</v>
      </c>
      <c r="J6651">
        <f>F6651*G6651</f>
        <v>246.51</v>
      </c>
      <c r="K6651">
        <f>F6651*H6651</f>
        <v>183.21</v>
      </c>
      <c r="L6651">
        <f>J6651-K6651</f>
        <v>63.299999999999983</v>
      </c>
      <c r="M6651" s="5">
        <f>L6651/J6651</f>
        <v>0.25678471461603986</v>
      </c>
      <c r="N6651" t="str">
        <f>IF(ISNA(VLOOKUP(A6651,'Returns Data'!A:A,1,0)),"No","Yes")</f>
        <v>No</v>
      </c>
      <c r="O6651" t="s">
        <v>10085</v>
      </c>
      <c r="P6651" t="str">
        <f>IFERROR(VLOOKUP(A6651,'Ratings Data'!A:C,3,0),"No Rating")</f>
        <v>No Rating</v>
      </c>
      <c r="Q6651" t="s">
        <v>10057</v>
      </c>
      <c r="R6651" s="5">
        <f t="shared" si="103"/>
        <v>-0.83284511168070308</v>
      </c>
    </row>
    <row r="6652" spans="1:18" x14ac:dyDescent="0.3">
      <c r="A6652" t="s">
        <v>5166</v>
      </c>
      <c r="B6652" s="2">
        <v>45746</v>
      </c>
      <c r="C6652" t="s">
        <v>10022</v>
      </c>
      <c r="D6652" t="s">
        <v>10033</v>
      </c>
      <c r="E6652" t="s">
        <v>10036</v>
      </c>
      <c r="F6652">
        <v>19</v>
      </c>
      <c r="G6652">
        <v>199.57</v>
      </c>
      <c r="H6652">
        <v>147.91</v>
      </c>
      <c r="I6652" t="s">
        <v>10040</v>
      </c>
      <c r="J6652">
        <f>F6652*G6652</f>
        <v>3791.83</v>
      </c>
      <c r="K6652">
        <f>F6652*H6652</f>
        <v>2810.29</v>
      </c>
      <c r="L6652">
        <f>J6652-K6652</f>
        <v>981.54</v>
      </c>
      <c r="M6652" s="5">
        <f>L6652/J6652</f>
        <v>0.25885654156436338</v>
      </c>
      <c r="N6652" t="str">
        <f>IF(ISNA(VLOOKUP(A6652,'Returns Data'!A:A,1,0)),"No","Yes")</f>
        <v>No</v>
      </c>
      <c r="O6652" t="s">
        <v>10085</v>
      </c>
      <c r="P6652" t="str">
        <f>IFERROR(VLOOKUP(A6652,'Ratings Data'!A:C,3,0),"No Rating")</f>
        <v>No Rating</v>
      </c>
      <c r="Q6652" t="s">
        <v>10057</v>
      </c>
      <c r="R6652" s="5">
        <f t="shared" si="103"/>
        <v>14.382053466390815</v>
      </c>
    </row>
    <row r="6653" spans="1:18" x14ac:dyDescent="0.3">
      <c r="A6653" t="s">
        <v>5528</v>
      </c>
      <c r="B6653" s="2">
        <v>45746</v>
      </c>
      <c r="C6653" t="s">
        <v>10022</v>
      </c>
      <c r="D6653" t="s">
        <v>10033</v>
      </c>
      <c r="E6653" t="s">
        <v>10037</v>
      </c>
      <c r="F6653">
        <v>17</v>
      </c>
      <c r="G6653">
        <v>405.29</v>
      </c>
      <c r="H6653">
        <v>351.36</v>
      </c>
      <c r="I6653" t="s">
        <v>10040</v>
      </c>
      <c r="J6653">
        <f>F6653*G6653</f>
        <v>6889.93</v>
      </c>
      <c r="K6653">
        <f>F6653*H6653</f>
        <v>5973.12</v>
      </c>
      <c r="L6653">
        <f>J6653-K6653</f>
        <v>916.8100000000004</v>
      </c>
      <c r="M6653" s="5">
        <f>L6653/J6653</f>
        <v>0.13306521256384324</v>
      </c>
      <c r="N6653" t="str">
        <f>IF(ISNA(VLOOKUP(A6653,'Returns Data'!A:A,1,0)),"No","Yes")</f>
        <v>No</v>
      </c>
      <c r="O6653" t="s">
        <v>10085</v>
      </c>
      <c r="P6653">
        <f>IFERROR(VLOOKUP(A6653,'Ratings Data'!A:C,3,0),"No Rating")</f>
        <v>1</v>
      </c>
      <c r="Q6653" t="s">
        <v>10057</v>
      </c>
      <c r="R6653" s="5">
        <f t="shared" si="103"/>
        <v>0.81704612284833456</v>
      </c>
    </row>
    <row r="6654" spans="1:18" x14ac:dyDescent="0.3">
      <c r="A6654" t="s">
        <v>6150</v>
      </c>
      <c r="B6654" s="2">
        <v>45746</v>
      </c>
      <c r="C6654" t="s">
        <v>10026</v>
      </c>
      <c r="D6654" t="s">
        <v>10031</v>
      </c>
      <c r="E6654" t="s">
        <v>10036</v>
      </c>
      <c r="F6654">
        <v>17</v>
      </c>
      <c r="G6654">
        <v>41.21</v>
      </c>
      <c r="H6654">
        <v>26.86</v>
      </c>
      <c r="I6654" t="s">
        <v>10040</v>
      </c>
      <c r="J6654">
        <f>F6654*G6654</f>
        <v>700.57</v>
      </c>
      <c r="K6654">
        <f>F6654*H6654</f>
        <v>456.62</v>
      </c>
      <c r="L6654">
        <f>J6654-K6654</f>
        <v>243.95000000000005</v>
      </c>
      <c r="M6654" s="5">
        <f>L6654/J6654</f>
        <v>0.34821645231739873</v>
      </c>
      <c r="N6654" t="str">
        <f>IF(ISNA(VLOOKUP(A6654,'Returns Data'!A:A,1,0)),"No","Yes")</f>
        <v>No</v>
      </c>
      <c r="O6654" t="s">
        <v>10085</v>
      </c>
      <c r="P6654" t="str">
        <f>IFERROR(VLOOKUP(A6654,'Ratings Data'!A:C,3,0),"No Rating")</f>
        <v>No Rating</v>
      </c>
      <c r="Q6654" t="s">
        <v>10057</v>
      </c>
      <c r="R6654" s="5">
        <f t="shared" si="103"/>
        <v>-0.89831972168077179</v>
      </c>
    </row>
    <row r="6655" spans="1:18" x14ac:dyDescent="0.3">
      <c r="A6655" t="s">
        <v>6516</v>
      </c>
      <c r="B6655" s="2">
        <v>45746</v>
      </c>
      <c r="C6655" t="s">
        <v>10011</v>
      </c>
      <c r="D6655" t="s">
        <v>10029</v>
      </c>
      <c r="E6655" t="s">
        <v>10038</v>
      </c>
      <c r="F6655">
        <v>18</v>
      </c>
      <c r="G6655">
        <v>257.64999999999998</v>
      </c>
      <c r="H6655">
        <v>225.74</v>
      </c>
      <c r="I6655" t="s">
        <v>10039</v>
      </c>
      <c r="J6655">
        <f>F6655*G6655</f>
        <v>4637.7</v>
      </c>
      <c r="K6655">
        <f>F6655*H6655</f>
        <v>4063.32</v>
      </c>
      <c r="L6655">
        <f>J6655-K6655</f>
        <v>574.37999999999965</v>
      </c>
      <c r="M6655" s="5">
        <f>L6655/J6655</f>
        <v>0.12385018435862598</v>
      </c>
      <c r="N6655" t="str">
        <f>IF(ISNA(VLOOKUP(A6655,'Returns Data'!A:A,1,0)),"No","Yes")</f>
        <v>No</v>
      </c>
      <c r="O6655" t="s">
        <v>10085</v>
      </c>
      <c r="P6655" t="str">
        <f>IFERROR(VLOOKUP(A6655,'Ratings Data'!A:C,3,0),"No Rating")</f>
        <v>No Rating</v>
      </c>
      <c r="Q6655" t="s">
        <v>10057</v>
      </c>
      <c r="R6655" s="5">
        <f t="shared" si="103"/>
        <v>5.6198952281713455</v>
      </c>
    </row>
    <row r="6656" spans="1:18" x14ac:dyDescent="0.3">
      <c r="A6656" t="s">
        <v>6948</v>
      </c>
      <c r="B6656" s="2">
        <v>45746</v>
      </c>
      <c r="C6656" t="s">
        <v>10018</v>
      </c>
      <c r="D6656" t="s">
        <v>10033</v>
      </c>
      <c r="E6656" t="s">
        <v>10035</v>
      </c>
      <c r="F6656">
        <v>20</v>
      </c>
      <c r="G6656">
        <v>40.89</v>
      </c>
      <c r="H6656">
        <v>34.409999999999997</v>
      </c>
      <c r="I6656" t="s">
        <v>10040</v>
      </c>
      <c r="J6656">
        <f>F6656*G6656</f>
        <v>817.8</v>
      </c>
      <c r="K6656">
        <f>F6656*H6656</f>
        <v>688.19999999999993</v>
      </c>
      <c r="L6656">
        <f>J6656-K6656</f>
        <v>129.60000000000002</v>
      </c>
      <c r="M6656" s="5">
        <f>L6656/J6656</f>
        <v>0.15847395451210569</v>
      </c>
      <c r="N6656" t="str">
        <f>IF(ISNA(VLOOKUP(A6656,'Returns Data'!A:A,1,0)),"No","Yes")</f>
        <v>No</v>
      </c>
      <c r="O6656" t="s">
        <v>10085</v>
      </c>
      <c r="P6656" t="str">
        <f>IFERROR(VLOOKUP(A6656,'Ratings Data'!A:C,3,0),"No Rating")</f>
        <v>No Rating</v>
      </c>
      <c r="Q6656" t="s">
        <v>10057</v>
      </c>
      <c r="R6656" s="5">
        <f t="shared" si="103"/>
        <v>-0.82366259137072251</v>
      </c>
    </row>
    <row r="6657" spans="1:18" x14ac:dyDescent="0.3">
      <c r="A6657" t="s">
        <v>7214</v>
      </c>
      <c r="B6657" s="2">
        <v>45746</v>
      </c>
      <c r="C6657" t="s">
        <v>10022</v>
      </c>
      <c r="D6657" t="s">
        <v>10033</v>
      </c>
      <c r="E6657" t="s">
        <v>10038</v>
      </c>
      <c r="F6657">
        <v>12</v>
      </c>
      <c r="G6657">
        <v>320.06</v>
      </c>
      <c r="H6657">
        <v>218.27</v>
      </c>
      <c r="I6657" t="s">
        <v>10040</v>
      </c>
      <c r="J6657">
        <f>F6657*G6657</f>
        <v>3840.7200000000003</v>
      </c>
      <c r="K6657">
        <f>F6657*H6657</f>
        <v>2619.2400000000002</v>
      </c>
      <c r="L6657">
        <f>J6657-K6657</f>
        <v>1221.48</v>
      </c>
      <c r="M6657" s="5">
        <f>L6657/J6657</f>
        <v>0.31803411860276198</v>
      </c>
      <c r="N6657" t="str">
        <f>IF(ISNA(VLOOKUP(A6657,'Returns Data'!A:A,1,0)),"No","Yes")</f>
        <v>No</v>
      </c>
      <c r="O6657" t="s">
        <v>10085</v>
      </c>
      <c r="P6657" t="str">
        <f>IFERROR(VLOOKUP(A6657,'Ratings Data'!A:C,3,0),"No Rating")</f>
        <v>No Rating</v>
      </c>
      <c r="Q6657" t="s">
        <v>10057</v>
      </c>
      <c r="R6657" s="5">
        <f t="shared" si="103"/>
        <v>3.6964049889948645</v>
      </c>
    </row>
    <row r="6658" spans="1:18" x14ac:dyDescent="0.3">
      <c r="A6658" t="s">
        <v>7768</v>
      </c>
      <c r="B6658" s="2">
        <v>45746</v>
      </c>
      <c r="C6658" t="s">
        <v>10009</v>
      </c>
      <c r="D6658" t="s">
        <v>10029</v>
      </c>
      <c r="E6658" t="s">
        <v>10035</v>
      </c>
      <c r="F6658">
        <v>2</v>
      </c>
      <c r="G6658">
        <v>141.66</v>
      </c>
      <c r="H6658">
        <v>102.58</v>
      </c>
      <c r="I6658" t="s">
        <v>10039</v>
      </c>
      <c r="J6658">
        <f>F6658*G6658</f>
        <v>283.32</v>
      </c>
      <c r="K6658">
        <f>F6658*H6658</f>
        <v>205.16</v>
      </c>
      <c r="L6658">
        <f>J6658-K6658</f>
        <v>78.16</v>
      </c>
      <c r="M6658" s="5">
        <f>L6658/J6658</f>
        <v>0.27587180573203446</v>
      </c>
      <c r="N6658" t="str">
        <f>IF(ISNA(VLOOKUP(A6658,'Returns Data'!A:A,1,0)),"No","Yes")</f>
        <v>No</v>
      </c>
      <c r="O6658" t="s">
        <v>10085</v>
      </c>
      <c r="P6658">
        <f>IFERROR(VLOOKUP(A6658,'Ratings Data'!A:C,3,0),"No Rating")</f>
        <v>2</v>
      </c>
      <c r="Q6658" t="s">
        <v>10057</v>
      </c>
      <c r="R6658" s="5">
        <f t="shared" si="103"/>
        <v>-0.92623258139098918</v>
      </c>
    </row>
    <row r="6659" spans="1:18" x14ac:dyDescent="0.3">
      <c r="A6659" t="s">
        <v>7825</v>
      </c>
      <c r="B6659" s="2">
        <v>45746</v>
      </c>
      <c r="C6659" t="s">
        <v>10010</v>
      </c>
      <c r="D6659" t="s">
        <v>10029</v>
      </c>
      <c r="E6659" t="s">
        <v>10035</v>
      </c>
      <c r="F6659">
        <v>17</v>
      </c>
      <c r="G6659">
        <v>202.35</v>
      </c>
      <c r="H6659">
        <v>176.66</v>
      </c>
      <c r="I6659" t="s">
        <v>10040</v>
      </c>
      <c r="J6659">
        <f>F6659*G6659</f>
        <v>3439.95</v>
      </c>
      <c r="K6659">
        <f>F6659*H6659</f>
        <v>3003.22</v>
      </c>
      <c r="L6659">
        <f>J6659-K6659</f>
        <v>436.73</v>
      </c>
      <c r="M6659" s="5">
        <f>L6659/J6659</f>
        <v>0.12695824067210282</v>
      </c>
      <c r="N6659" t="str">
        <f>IF(ISNA(VLOOKUP(A6659,'Returns Data'!A:A,1,0)),"No","Yes")</f>
        <v>No</v>
      </c>
      <c r="O6659" t="s">
        <v>10085</v>
      </c>
      <c r="P6659" t="str">
        <f>IFERROR(VLOOKUP(A6659,'Ratings Data'!A:C,3,0),"No Rating")</f>
        <v>No Rating</v>
      </c>
      <c r="Q6659" t="s">
        <v>10057</v>
      </c>
      <c r="R6659" s="5">
        <f t="shared" si="103"/>
        <v>11.141571368064378</v>
      </c>
    </row>
    <row r="6660" spans="1:18" x14ac:dyDescent="0.3">
      <c r="A6660" t="s">
        <v>8101</v>
      </c>
      <c r="B6660" s="2">
        <v>45746</v>
      </c>
      <c r="C6660" t="s">
        <v>10020</v>
      </c>
      <c r="D6660" t="s">
        <v>10030</v>
      </c>
      <c r="E6660" t="s">
        <v>10035</v>
      </c>
      <c r="F6660">
        <v>5</v>
      </c>
      <c r="G6660">
        <v>253.47</v>
      </c>
      <c r="H6660">
        <v>189.68</v>
      </c>
      <c r="I6660" t="s">
        <v>10040</v>
      </c>
      <c r="J6660">
        <f>F6660*G6660</f>
        <v>1267.3499999999999</v>
      </c>
      <c r="K6660">
        <f>F6660*H6660</f>
        <v>948.40000000000009</v>
      </c>
      <c r="L6660">
        <f>J6660-K6660</f>
        <v>318.94999999999982</v>
      </c>
      <c r="M6660" s="5">
        <f>L6660/J6660</f>
        <v>0.25166686392866994</v>
      </c>
      <c r="N6660" t="str">
        <f>IF(ISNA(VLOOKUP(A6660,'Returns Data'!A:A,1,0)),"No","Yes")</f>
        <v>No</v>
      </c>
      <c r="O6660" t="s">
        <v>10085</v>
      </c>
      <c r="P6660" t="str">
        <f>IFERROR(VLOOKUP(A6660,'Ratings Data'!A:C,3,0),"No Rating")</f>
        <v>No Rating</v>
      </c>
      <c r="Q6660" t="s">
        <v>10057</v>
      </c>
      <c r="R6660" s="5">
        <f t="shared" ref="R6660:R6723" si="104">(J6660-J6659)/J6659</f>
        <v>-0.63157894736842102</v>
      </c>
    </row>
    <row r="6661" spans="1:18" x14ac:dyDescent="0.3">
      <c r="A6661" t="s">
        <v>8119</v>
      </c>
      <c r="B6661" s="2">
        <v>45746</v>
      </c>
      <c r="C6661" t="s">
        <v>10023</v>
      </c>
      <c r="D6661" t="s">
        <v>10033</v>
      </c>
      <c r="E6661" t="s">
        <v>10038</v>
      </c>
      <c r="F6661">
        <v>20</v>
      </c>
      <c r="G6661">
        <v>28.65</v>
      </c>
      <c r="H6661">
        <v>23.56</v>
      </c>
      <c r="I6661" t="s">
        <v>10040</v>
      </c>
      <c r="J6661">
        <f>F6661*G6661</f>
        <v>573</v>
      </c>
      <c r="K6661">
        <f>F6661*H6661</f>
        <v>471.2</v>
      </c>
      <c r="L6661">
        <f>J6661-K6661</f>
        <v>101.80000000000001</v>
      </c>
      <c r="M6661" s="5">
        <f>L6661/J6661</f>
        <v>0.17766143106457244</v>
      </c>
      <c r="N6661" t="str">
        <f>IF(ISNA(VLOOKUP(A6661,'Returns Data'!A:A,1,0)),"No","Yes")</f>
        <v>No</v>
      </c>
      <c r="O6661" t="s">
        <v>10085</v>
      </c>
      <c r="P6661" t="str">
        <f>IFERROR(VLOOKUP(A6661,'Ratings Data'!A:C,3,0),"No Rating")</f>
        <v>No Rating</v>
      </c>
      <c r="Q6661" t="s">
        <v>10057</v>
      </c>
      <c r="R6661" s="5">
        <f t="shared" si="104"/>
        <v>-0.54787548822345833</v>
      </c>
    </row>
    <row r="6662" spans="1:18" x14ac:dyDescent="0.3">
      <c r="A6662" t="s">
        <v>8259</v>
      </c>
      <c r="B6662" s="2">
        <v>45746</v>
      </c>
      <c r="C6662" t="s">
        <v>10028</v>
      </c>
      <c r="D6662" t="s">
        <v>10032</v>
      </c>
      <c r="E6662" t="s">
        <v>10037</v>
      </c>
      <c r="F6662">
        <v>4</v>
      </c>
      <c r="G6662">
        <v>244.43</v>
      </c>
      <c r="H6662">
        <v>188.51</v>
      </c>
      <c r="I6662" t="s">
        <v>10039</v>
      </c>
      <c r="J6662">
        <f>F6662*G6662</f>
        <v>977.72</v>
      </c>
      <c r="K6662">
        <f>F6662*H6662</f>
        <v>754.04</v>
      </c>
      <c r="L6662">
        <f>J6662-K6662</f>
        <v>223.68000000000006</v>
      </c>
      <c r="M6662" s="5">
        <f>L6662/J6662</f>
        <v>0.22877715501370541</v>
      </c>
      <c r="N6662" t="str">
        <f>IF(ISNA(VLOOKUP(A6662,'Returns Data'!A:A,1,0)),"No","Yes")</f>
        <v>No</v>
      </c>
      <c r="O6662" t="s">
        <v>10085</v>
      </c>
      <c r="P6662" t="str">
        <f>IFERROR(VLOOKUP(A6662,'Ratings Data'!A:C,3,0),"No Rating")</f>
        <v>No Rating</v>
      </c>
      <c r="Q6662" t="s">
        <v>10057</v>
      </c>
      <c r="R6662" s="5">
        <f t="shared" si="104"/>
        <v>0.70631762652705066</v>
      </c>
    </row>
    <row r="6663" spans="1:18" x14ac:dyDescent="0.3">
      <c r="A6663" t="s">
        <v>568</v>
      </c>
      <c r="B6663" s="2">
        <v>45747</v>
      </c>
      <c r="C6663" t="s">
        <v>10018</v>
      </c>
      <c r="D6663" t="s">
        <v>10033</v>
      </c>
      <c r="E6663" t="s">
        <v>10036</v>
      </c>
      <c r="F6663">
        <v>20</v>
      </c>
      <c r="G6663">
        <v>173.78</v>
      </c>
      <c r="H6663">
        <v>150.13999999999999</v>
      </c>
      <c r="I6663" t="s">
        <v>10039</v>
      </c>
      <c r="J6663">
        <f>F6663*G6663</f>
        <v>3475.6</v>
      </c>
      <c r="K6663">
        <f>F6663*H6663</f>
        <v>3002.7999999999997</v>
      </c>
      <c r="L6663">
        <f>J6663-K6663</f>
        <v>472.80000000000018</v>
      </c>
      <c r="M6663" s="5">
        <f>L6663/J6663</f>
        <v>0.13603406606053636</v>
      </c>
      <c r="N6663" t="str">
        <f>IF(ISNA(VLOOKUP(A6663,'Returns Data'!A:A,1,0)),"No","Yes")</f>
        <v>No</v>
      </c>
      <c r="O6663" t="s">
        <v>10085</v>
      </c>
      <c r="P6663" t="str">
        <f>IFERROR(VLOOKUP(A6663,'Ratings Data'!A:C,3,0),"No Rating")</f>
        <v>No Rating</v>
      </c>
      <c r="Q6663" t="s">
        <v>10057</v>
      </c>
      <c r="R6663" s="5">
        <f t="shared" si="104"/>
        <v>2.5548009655115984</v>
      </c>
    </row>
    <row r="6664" spans="1:18" x14ac:dyDescent="0.3">
      <c r="A6664" t="s">
        <v>1558</v>
      </c>
      <c r="B6664" s="2">
        <v>45747</v>
      </c>
      <c r="C6664" t="s">
        <v>10016</v>
      </c>
      <c r="D6664" t="s">
        <v>10032</v>
      </c>
      <c r="E6664" t="s">
        <v>10036</v>
      </c>
      <c r="F6664">
        <v>1</v>
      </c>
      <c r="G6664">
        <v>65.38</v>
      </c>
      <c r="H6664">
        <v>50.64</v>
      </c>
      <c r="I6664" t="s">
        <v>10040</v>
      </c>
      <c r="J6664">
        <f>F6664*G6664</f>
        <v>65.38</v>
      </c>
      <c r="K6664">
        <f>F6664*H6664</f>
        <v>50.64</v>
      </c>
      <c r="L6664">
        <f>J6664-K6664</f>
        <v>14.739999999999995</v>
      </c>
      <c r="M6664" s="5">
        <f>L6664/J6664</f>
        <v>0.22545120832058727</v>
      </c>
      <c r="N6664" t="str">
        <f>IF(ISNA(VLOOKUP(A6664,'Returns Data'!A:A,1,0)),"No","Yes")</f>
        <v>No</v>
      </c>
      <c r="O6664" t="s">
        <v>10085</v>
      </c>
      <c r="P6664" t="str">
        <f>IFERROR(VLOOKUP(A6664,'Ratings Data'!A:C,3,0),"No Rating")</f>
        <v>No Rating</v>
      </c>
      <c r="Q6664" t="s">
        <v>10057</v>
      </c>
      <c r="R6664" s="5">
        <f t="shared" si="104"/>
        <v>-0.98118885947750023</v>
      </c>
    </row>
    <row r="6665" spans="1:18" x14ac:dyDescent="0.3">
      <c r="A6665" t="s">
        <v>1893</v>
      </c>
      <c r="B6665" s="2">
        <v>45747</v>
      </c>
      <c r="C6665" t="s">
        <v>10009</v>
      </c>
      <c r="D6665" t="s">
        <v>10029</v>
      </c>
      <c r="E6665" t="s">
        <v>10037</v>
      </c>
      <c r="F6665">
        <v>7</v>
      </c>
      <c r="G6665">
        <v>299.74</v>
      </c>
      <c r="H6665">
        <v>213.33</v>
      </c>
      <c r="I6665" t="s">
        <v>10040</v>
      </c>
      <c r="J6665">
        <f>F6665*G6665</f>
        <v>2098.1800000000003</v>
      </c>
      <c r="K6665">
        <f>F6665*H6665</f>
        <v>1493.3100000000002</v>
      </c>
      <c r="L6665">
        <f>J6665-K6665</f>
        <v>604.87000000000012</v>
      </c>
      <c r="M6665" s="5">
        <f>L6665/J6665</f>
        <v>0.28828317875492093</v>
      </c>
      <c r="N6665" t="str">
        <f>IF(ISNA(VLOOKUP(A6665,'Returns Data'!A:A,1,0)),"No","Yes")</f>
        <v>No</v>
      </c>
      <c r="O6665" t="s">
        <v>10085</v>
      </c>
      <c r="P6665" t="str">
        <f>IFERROR(VLOOKUP(A6665,'Ratings Data'!A:C,3,0),"No Rating")</f>
        <v>No Rating</v>
      </c>
      <c r="Q6665" t="s">
        <v>10057</v>
      </c>
      <c r="R6665" s="5">
        <f t="shared" si="104"/>
        <v>31.092077087794436</v>
      </c>
    </row>
    <row r="6666" spans="1:18" x14ac:dyDescent="0.3">
      <c r="A6666" t="s">
        <v>2154</v>
      </c>
      <c r="B6666" s="2">
        <v>45747</v>
      </c>
      <c r="C6666" t="s">
        <v>10011</v>
      </c>
      <c r="D6666" t="s">
        <v>10029</v>
      </c>
      <c r="E6666" t="s">
        <v>10034</v>
      </c>
      <c r="F6666">
        <v>8</v>
      </c>
      <c r="G6666">
        <v>221.77</v>
      </c>
      <c r="H6666">
        <v>197.87</v>
      </c>
      <c r="I6666" t="s">
        <v>10039</v>
      </c>
      <c r="J6666">
        <f>F6666*G6666</f>
        <v>1774.16</v>
      </c>
      <c r="K6666">
        <f>F6666*H6666</f>
        <v>1582.96</v>
      </c>
      <c r="L6666">
        <f>J6666-K6666</f>
        <v>191.20000000000005</v>
      </c>
      <c r="M6666" s="5">
        <f>L6666/J6666</f>
        <v>0.10776931054696309</v>
      </c>
      <c r="N6666" t="str">
        <f>IF(ISNA(VLOOKUP(A6666,'Returns Data'!A:A,1,0)),"No","Yes")</f>
        <v>No</v>
      </c>
      <c r="O6666" t="s">
        <v>10085</v>
      </c>
      <c r="P6666" t="str">
        <f>IFERROR(VLOOKUP(A6666,'Ratings Data'!A:C,3,0),"No Rating")</f>
        <v>No Rating</v>
      </c>
      <c r="Q6666" t="s">
        <v>10057</v>
      </c>
      <c r="R6666" s="5">
        <f t="shared" si="104"/>
        <v>-0.15442907662831604</v>
      </c>
    </row>
    <row r="6667" spans="1:18" x14ac:dyDescent="0.3">
      <c r="A6667" t="s">
        <v>2960</v>
      </c>
      <c r="B6667" s="2">
        <v>45747</v>
      </c>
      <c r="C6667" t="s">
        <v>10009</v>
      </c>
      <c r="D6667" t="s">
        <v>10029</v>
      </c>
      <c r="E6667" t="s">
        <v>10036</v>
      </c>
      <c r="F6667">
        <v>13</v>
      </c>
      <c r="G6667">
        <v>435.94</v>
      </c>
      <c r="H6667">
        <v>344.9</v>
      </c>
      <c r="I6667" t="s">
        <v>10039</v>
      </c>
      <c r="J6667">
        <f>F6667*G6667</f>
        <v>5667.22</v>
      </c>
      <c r="K6667">
        <f>F6667*H6667</f>
        <v>4483.7</v>
      </c>
      <c r="L6667">
        <f>J6667-K6667</f>
        <v>1183.5200000000004</v>
      </c>
      <c r="M6667" s="5">
        <f>L6667/J6667</f>
        <v>0.20883607835940732</v>
      </c>
      <c r="N6667" t="str">
        <f>IF(ISNA(VLOOKUP(A6667,'Returns Data'!A:A,1,0)),"No","Yes")</f>
        <v>No</v>
      </c>
      <c r="O6667" t="s">
        <v>10085</v>
      </c>
      <c r="P6667" t="str">
        <f>IFERROR(VLOOKUP(A6667,'Ratings Data'!A:C,3,0),"No Rating")</f>
        <v>No Rating</v>
      </c>
      <c r="Q6667" t="s">
        <v>10057</v>
      </c>
      <c r="R6667" s="5">
        <f t="shared" si="104"/>
        <v>2.1943116742571132</v>
      </c>
    </row>
    <row r="6668" spans="1:18" x14ac:dyDescent="0.3">
      <c r="A6668" t="s">
        <v>3209</v>
      </c>
      <c r="B6668" s="2">
        <v>45747</v>
      </c>
      <c r="C6668" t="s">
        <v>10019</v>
      </c>
      <c r="D6668" t="s">
        <v>10031</v>
      </c>
      <c r="E6668" t="s">
        <v>10034</v>
      </c>
      <c r="F6668">
        <v>14</v>
      </c>
      <c r="G6668">
        <v>176.37</v>
      </c>
      <c r="H6668">
        <v>144.47999999999999</v>
      </c>
      <c r="I6668" t="s">
        <v>10039</v>
      </c>
      <c r="J6668">
        <f>F6668*G6668</f>
        <v>2469.1800000000003</v>
      </c>
      <c r="K6668">
        <f>F6668*H6668</f>
        <v>2022.7199999999998</v>
      </c>
      <c r="L6668">
        <f>J6668-K6668</f>
        <v>446.46000000000049</v>
      </c>
      <c r="M6668" s="5">
        <f>L6668/J6668</f>
        <v>0.18081306344616449</v>
      </c>
      <c r="N6668" t="str">
        <f>IF(ISNA(VLOOKUP(A6668,'Returns Data'!A:A,1,0)),"No","Yes")</f>
        <v>No</v>
      </c>
      <c r="O6668" t="s">
        <v>10085</v>
      </c>
      <c r="P6668" t="str">
        <f>IFERROR(VLOOKUP(A6668,'Ratings Data'!A:C,3,0),"No Rating")</f>
        <v>No Rating</v>
      </c>
      <c r="Q6668" t="s">
        <v>10057</v>
      </c>
      <c r="R6668" s="5">
        <f t="shared" si="104"/>
        <v>-0.56430489728650024</v>
      </c>
    </row>
    <row r="6669" spans="1:18" x14ac:dyDescent="0.3">
      <c r="A6669" t="s">
        <v>3336</v>
      </c>
      <c r="B6669" s="2">
        <v>45747</v>
      </c>
      <c r="C6669" t="s">
        <v>10010</v>
      </c>
      <c r="D6669" t="s">
        <v>10029</v>
      </c>
      <c r="E6669" t="s">
        <v>10038</v>
      </c>
      <c r="F6669">
        <v>6</v>
      </c>
      <c r="G6669">
        <v>314.56</v>
      </c>
      <c r="H6669">
        <v>196.7</v>
      </c>
      <c r="I6669" t="s">
        <v>10040</v>
      </c>
      <c r="J6669">
        <f>F6669*G6669</f>
        <v>1887.3600000000001</v>
      </c>
      <c r="K6669">
        <f>F6669*H6669</f>
        <v>1180.1999999999998</v>
      </c>
      <c r="L6669">
        <f>J6669-K6669</f>
        <v>707.16000000000031</v>
      </c>
      <c r="M6669" s="5">
        <f>L6669/J6669</f>
        <v>0.37468209562563592</v>
      </c>
      <c r="N6669" t="str">
        <f>IF(ISNA(VLOOKUP(A6669,'Returns Data'!A:A,1,0)),"No","Yes")</f>
        <v>No</v>
      </c>
      <c r="O6669" t="s">
        <v>10085</v>
      </c>
      <c r="P6669" t="str">
        <f>IFERROR(VLOOKUP(A6669,'Ratings Data'!A:C,3,0),"No Rating")</f>
        <v>No Rating</v>
      </c>
      <c r="Q6669" t="s">
        <v>10057</v>
      </c>
      <c r="R6669" s="5">
        <f t="shared" si="104"/>
        <v>-0.23563288217140918</v>
      </c>
    </row>
    <row r="6670" spans="1:18" x14ac:dyDescent="0.3">
      <c r="A6670" t="s">
        <v>3916</v>
      </c>
      <c r="B6670" s="2">
        <v>45747</v>
      </c>
      <c r="C6670" t="s">
        <v>10009</v>
      </c>
      <c r="D6670" t="s">
        <v>10029</v>
      </c>
      <c r="E6670" t="s">
        <v>10038</v>
      </c>
      <c r="F6670">
        <v>8</v>
      </c>
      <c r="G6670">
        <v>317.08999999999997</v>
      </c>
      <c r="H6670">
        <v>192.35</v>
      </c>
      <c r="I6670" t="s">
        <v>10039</v>
      </c>
      <c r="J6670">
        <f>F6670*G6670</f>
        <v>2536.7199999999998</v>
      </c>
      <c r="K6670">
        <f>F6670*H6670</f>
        <v>1538.8</v>
      </c>
      <c r="L6670">
        <f>J6670-K6670</f>
        <v>997.91999999999985</v>
      </c>
      <c r="M6670" s="5">
        <f>L6670/J6670</f>
        <v>0.39338988930587526</v>
      </c>
      <c r="N6670" t="str">
        <f>IF(ISNA(VLOOKUP(A6670,'Returns Data'!A:A,1,0)),"No","Yes")</f>
        <v>No</v>
      </c>
      <c r="O6670" t="s">
        <v>10085</v>
      </c>
      <c r="P6670" t="str">
        <f>IFERROR(VLOOKUP(A6670,'Ratings Data'!A:C,3,0),"No Rating")</f>
        <v>No Rating</v>
      </c>
      <c r="Q6670" t="s">
        <v>10057</v>
      </c>
      <c r="R6670" s="5">
        <f t="shared" si="104"/>
        <v>0.34405730756188518</v>
      </c>
    </row>
    <row r="6671" spans="1:18" x14ac:dyDescent="0.3">
      <c r="A6671" t="s">
        <v>4011</v>
      </c>
      <c r="B6671" s="2">
        <v>45747</v>
      </c>
      <c r="C6671" t="s">
        <v>10014</v>
      </c>
      <c r="D6671" t="s">
        <v>10030</v>
      </c>
      <c r="E6671" t="s">
        <v>10035</v>
      </c>
      <c r="F6671">
        <v>6</v>
      </c>
      <c r="G6671">
        <v>382.24</v>
      </c>
      <c r="H6671">
        <v>239.98</v>
      </c>
      <c r="I6671" t="s">
        <v>10040</v>
      </c>
      <c r="J6671">
        <f>F6671*G6671</f>
        <v>2293.44</v>
      </c>
      <c r="K6671">
        <f>F6671*H6671</f>
        <v>1439.8799999999999</v>
      </c>
      <c r="L6671">
        <f>J6671-K6671</f>
        <v>853.56000000000017</v>
      </c>
      <c r="M6671" s="5">
        <f>L6671/J6671</f>
        <v>0.37217455002092931</v>
      </c>
      <c r="N6671" t="str">
        <f>IF(ISNA(VLOOKUP(A6671,'Returns Data'!A:A,1,0)),"No","Yes")</f>
        <v>No</v>
      </c>
      <c r="O6671" t="s">
        <v>10085</v>
      </c>
      <c r="P6671" t="str">
        <f>IFERROR(VLOOKUP(A6671,'Ratings Data'!A:C,3,0),"No Rating")</f>
        <v>No Rating</v>
      </c>
      <c r="Q6671" t="s">
        <v>10057</v>
      </c>
      <c r="R6671" s="5">
        <f t="shared" si="104"/>
        <v>-9.5903371282601055E-2</v>
      </c>
    </row>
    <row r="6672" spans="1:18" x14ac:dyDescent="0.3">
      <c r="A6672" t="s">
        <v>4300</v>
      </c>
      <c r="B6672" s="2">
        <v>45747</v>
      </c>
      <c r="C6672" t="s">
        <v>10016</v>
      </c>
      <c r="D6672" t="s">
        <v>10032</v>
      </c>
      <c r="E6672" t="s">
        <v>10037</v>
      </c>
      <c r="F6672">
        <v>18</v>
      </c>
      <c r="G6672">
        <v>353.05</v>
      </c>
      <c r="H6672">
        <v>233.51</v>
      </c>
      <c r="I6672" t="s">
        <v>10039</v>
      </c>
      <c r="J6672">
        <f>F6672*G6672</f>
        <v>6354.9000000000005</v>
      </c>
      <c r="K6672">
        <f>F6672*H6672</f>
        <v>4203.18</v>
      </c>
      <c r="L6672">
        <f>J6672-K6672</f>
        <v>2151.7200000000003</v>
      </c>
      <c r="M6672" s="5">
        <f>L6672/J6672</f>
        <v>0.33859226738422321</v>
      </c>
      <c r="N6672" t="str">
        <f>IF(ISNA(VLOOKUP(A6672,'Returns Data'!A:A,1,0)),"No","Yes")</f>
        <v>No</v>
      </c>
      <c r="O6672" t="s">
        <v>10085</v>
      </c>
      <c r="P6672" t="str">
        <f>IFERROR(VLOOKUP(A6672,'Ratings Data'!A:C,3,0),"No Rating")</f>
        <v>No Rating</v>
      </c>
      <c r="Q6672" t="s">
        <v>10057</v>
      </c>
      <c r="R6672" s="5">
        <f t="shared" si="104"/>
        <v>1.7709030975303477</v>
      </c>
    </row>
    <row r="6673" spans="1:18" x14ac:dyDescent="0.3">
      <c r="A6673" t="s">
        <v>4327</v>
      </c>
      <c r="B6673" s="2">
        <v>45747</v>
      </c>
      <c r="C6673" t="s">
        <v>10013</v>
      </c>
      <c r="D6673" t="s">
        <v>10030</v>
      </c>
      <c r="E6673" t="s">
        <v>10037</v>
      </c>
      <c r="F6673">
        <v>17</v>
      </c>
      <c r="G6673">
        <v>359.55</v>
      </c>
      <c r="H6673">
        <v>289.57</v>
      </c>
      <c r="I6673" t="s">
        <v>10039</v>
      </c>
      <c r="J6673">
        <f>F6673*G6673</f>
        <v>6112.35</v>
      </c>
      <c r="K6673">
        <f>F6673*H6673</f>
        <v>4922.6899999999996</v>
      </c>
      <c r="L6673">
        <f>J6673-K6673</f>
        <v>1189.6600000000008</v>
      </c>
      <c r="M6673" s="5">
        <f>L6673/J6673</f>
        <v>0.19463217911277997</v>
      </c>
      <c r="N6673" t="str">
        <f>IF(ISNA(VLOOKUP(A6673,'Returns Data'!A:A,1,0)),"No","Yes")</f>
        <v>No</v>
      </c>
      <c r="O6673" t="s">
        <v>10085</v>
      </c>
      <c r="P6673" t="str">
        <f>IFERROR(VLOOKUP(A6673,'Ratings Data'!A:C,3,0),"No Rating")</f>
        <v>No Rating</v>
      </c>
      <c r="Q6673" t="s">
        <v>10057</v>
      </c>
      <c r="R6673" s="5">
        <f t="shared" si="104"/>
        <v>-3.8167398385497833E-2</v>
      </c>
    </row>
    <row r="6674" spans="1:18" x14ac:dyDescent="0.3">
      <c r="A6674" t="s">
        <v>4823</v>
      </c>
      <c r="B6674" s="2">
        <v>45747</v>
      </c>
      <c r="C6674" t="s">
        <v>10011</v>
      </c>
      <c r="D6674" t="s">
        <v>10029</v>
      </c>
      <c r="E6674" t="s">
        <v>10038</v>
      </c>
      <c r="F6674">
        <v>14</v>
      </c>
      <c r="G6674">
        <v>279.62</v>
      </c>
      <c r="H6674">
        <v>218.71</v>
      </c>
      <c r="I6674" t="s">
        <v>10040</v>
      </c>
      <c r="J6674">
        <f>F6674*G6674</f>
        <v>3914.6800000000003</v>
      </c>
      <c r="K6674">
        <f>F6674*H6674</f>
        <v>3061.94</v>
      </c>
      <c r="L6674">
        <f>J6674-K6674</f>
        <v>852.74000000000024</v>
      </c>
      <c r="M6674" s="5">
        <f>L6674/J6674</f>
        <v>0.21783134253629929</v>
      </c>
      <c r="N6674" t="str">
        <f>IF(ISNA(VLOOKUP(A6674,'Returns Data'!A:A,1,0)),"No","Yes")</f>
        <v>No</v>
      </c>
      <c r="O6674" t="s">
        <v>10085</v>
      </c>
      <c r="P6674" t="str">
        <f>IFERROR(VLOOKUP(A6674,'Ratings Data'!A:C,3,0),"No Rating")</f>
        <v>No Rating</v>
      </c>
      <c r="Q6674" t="s">
        <v>10057</v>
      </c>
      <c r="R6674" s="5">
        <f t="shared" si="104"/>
        <v>-0.35954583752566527</v>
      </c>
    </row>
    <row r="6675" spans="1:18" x14ac:dyDescent="0.3">
      <c r="A6675" t="s">
        <v>5101</v>
      </c>
      <c r="B6675" s="2">
        <v>45747</v>
      </c>
      <c r="C6675" t="s">
        <v>10018</v>
      </c>
      <c r="D6675" t="s">
        <v>10033</v>
      </c>
      <c r="E6675" t="s">
        <v>10038</v>
      </c>
      <c r="F6675">
        <v>4</v>
      </c>
      <c r="G6675">
        <v>460.43</v>
      </c>
      <c r="H6675">
        <v>391.05</v>
      </c>
      <c r="I6675" t="s">
        <v>10040</v>
      </c>
      <c r="J6675">
        <f>F6675*G6675</f>
        <v>1841.72</v>
      </c>
      <c r="K6675">
        <f>F6675*H6675</f>
        <v>1564.2</v>
      </c>
      <c r="L6675">
        <f>J6675-K6675</f>
        <v>277.52</v>
      </c>
      <c r="M6675" s="5">
        <f>L6675/J6675</f>
        <v>0.15068522902504181</v>
      </c>
      <c r="N6675" t="str">
        <f>IF(ISNA(VLOOKUP(A6675,'Returns Data'!A:A,1,0)),"No","Yes")</f>
        <v>No</v>
      </c>
      <c r="O6675" t="s">
        <v>10085</v>
      </c>
      <c r="P6675" t="str">
        <f>IFERROR(VLOOKUP(A6675,'Ratings Data'!A:C,3,0),"No Rating")</f>
        <v>No Rating</v>
      </c>
      <c r="Q6675" t="s">
        <v>10057</v>
      </c>
      <c r="R6675" s="5">
        <f t="shared" si="104"/>
        <v>-0.52953498114788433</v>
      </c>
    </row>
    <row r="6676" spans="1:18" x14ac:dyDescent="0.3">
      <c r="A6676" t="s">
        <v>5335</v>
      </c>
      <c r="B6676" s="2">
        <v>45747</v>
      </c>
      <c r="C6676" t="s">
        <v>10022</v>
      </c>
      <c r="D6676" t="s">
        <v>10033</v>
      </c>
      <c r="E6676" t="s">
        <v>10036</v>
      </c>
      <c r="F6676">
        <v>1</v>
      </c>
      <c r="G6676">
        <v>206.85</v>
      </c>
      <c r="H6676">
        <v>128.80000000000001</v>
      </c>
      <c r="I6676" t="s">
        <v>10040</v>
      </c>
      <c r="J6676">
        <f>F6676*G6676</f>
        <v>206.85</v>
      </c>
      <c r="K6676">
        <f>F6676*H6676</f>
        <v>128.80000000000001</v>
      </c>
      <c r="L6676">
        <f>J6676-K6676</f>
        <v>78.049999999999983</v>
      </c>
      <c r="M6676" s="5">
        <f>L6676/J6676</f>
        <v>0.37732656514382396</v>
      </c>
      <c r="N6676" t="str">
        <f>IF(ISNA(VLOOKUP(A6676,'Returns Data'!A:A,1,0)),"No","Yes")</f>
        <v>No</v>
      </c>
      <c r="O6676" t="s">
        <v>10085</v>
      </c>
      <c r="P6676" t="str">
        <f>IFERROR(VLOOKUP(A6676,'Ratings Data'!A:C,3,0),"No Rating")</f>
        <v>No Rating</v>
      </c>
      <c r="Q6676" t="s">
        <v>10057</v>
      </c>
      <c r="R6676" s="5">
        <f t="shared" si="104"/>
        <v>-0.88768651043589697</v>
      </c>
    </row>
    <row r="6677" spans="1:18" x14ac:dyDescent="0.3">
      <c r="A6677" t="s">
        <v>5477</v>
      </c>
      <c r="B6677" s="2">
        <v>45747</v>
      </c>
      <c r="C6677" t="s">
        <v>10018</v>
      </c>
      <c r="D6677" t="s">
        <v>10033</v>
      </c>
      <c r="E6677" t="s">
        <v>10037</v>
      </c>
      <c r="F6677">
        <v>6</v>
      </c>
      <c r="G6677">
        <v>44.12</v>
      </c>
      <c r="H6677">
        <v>27.42</v>
      </c>
      <c r="I6677" t="s">
        <v>10040</v>
      </c>
      <c r="J6677">
        <f>F6677*G6677</f>
        <v>264.71999999999997</v>
      </c>
      <c r="K6677">
        <f>F6677*H6677</f>
        <v>164.52</v>
      </c>
      <c r="L6677">
        <f>J6677-K6677</f>
        <v>100.19999999999996</v>
      </c>
      <c r="M6677" s="5">
        <f>L6677/J6677</f>
        <v>0.37851314596554841</v>
      </c>
      <c r="N6677" t="str">
        <f>IF(ISNA(VLOOKUP(A6677,'Returns Data'!A:A,1,0)),"No","Yes")</f>
        <v>No</v>
      </c>
      <c r="O6677" t="s">
        <v>10085</v>
      </c>
      <c r="P6677">
        <f>IFERROR(VLOOKUP(A6677,'Ratings Data'!A:C,3,0),"No Rating")</f>
        <v>3</v>
      </c>
      <c r="Q6677" t="s">
        <v>10057</v>
      </c>
      <c r="R6677" s="5">
        <f t="shared" si="104"/>
        <v>0.27976794778825226</v>
      </c>
    </row>
    <row r="6678" spans="1:18" x14ac:dyDescent="0.3">
      <c r="A6678" t="s">
        <v>6498</v>
      </c>
      <c r="B6678" s="2">
        <v>45747</v>
      </c>
      <c r="C6678" t="s">
        <v>10013</v>
      </c>
      <c r="D6678" t="s">
        <v>10030</v>
      </c>
      <c r="E6678" t="s">
        <v>10038</v>
      </c>
      <c r="F6678">
        <v>9</v>
      </c>
      <c r="G6678">
        <v>163.44999999999999</v>
      </c>
      <c r="H6678">
        <v>117.88</v>
      </c>
      <c r="I6678" t="s">
        <v>10039</v>
      </c>
      <c r="J6678">
        <f>F6678*G6678</f>
        <v>1471.05</v>
      </c>
      <c r="K6678">
        <f>F6678*H6678</f>
        <v>1060.92</v>
      </c>
      <c r="L6678">
        <f>J6678-K6678</f>
        <v>410.12999999999988</v>
      </c>
      <c r="M6678" s="5">
        <f>L6678/J6678</f>
        <v>0.27880085653104919</v>
      </c>
      <c r="N6678" t="str">
        <f>IF(ISNA(VLOOKUP(A6678,'Returns Data'!A:A,1,0)),"No","Yes")</f>
        <v>No</v>
      </c>
      <c r="O6678" t="s">
        <v>10085</v>
      </c>
      <c r="P6678" t="str">
        <f>IFERROR(VLOOKUP(A6678,'Ratings Data'!A:C,3,0),"No Rating")</f>
        <v>No Rating</v>
      </c>
      <c r="Q6678" t="s">
        <v>10057</v>
      </c>
      <c r="R6678" s="5">
        <f t="shared" si="104"/>
        <v>4.5570036264732554</v>
      </c>
    </row>
    <row r="6679" spans="1:18" x14ac:dyDescent="0.3">
      <c r="A6679" t="s">
        <v>6639</v>
      </c>
      <c r="B6679" s="2">
        <v>45747</v>
      </c>
      <c r="C6679" t="s">
        <v>10026</v>
      </c>
      <c r="D6679" t="s">
        <v>10031</v>
      </c>
      <c r="E6679" t="s">
        <v>10036</v>
      </c>
      <c r="F6679">
        <v>1</v>
      </c>
      <c r="G6679">
        <v>440.3</v>
      </c>
      <c r="H6679">
        <v>371.43</v>
      </c>
      <c r="I6679" t="s">
        <v>10040</v>
      </c>
      <c r="J6679">
        <f>F6679*G6679</f>
        <v>440.3</v>
      </c>
      <c r="K6679">
        <f>F6679*H6679</f>
        <v>371.43</v>
      </c>
      <c r="L6679">
        <f>J6679-K6679</f>
        <v>68.87</v>
      </c>
      <c r="M6679" s="5">
        <f>L6679/J6679</f>
        <v>0.15641607994549173</v>
      </c>
      <c r="N6679" t="str">
        <f>IF(ISNA(VLOOKUP(A6679,'Returns Data'!A:A,1,0)),"No","Yes")</f>
        <v>Yes</v>
      </c>
      <c r="O6679" t="str">
        <f>IFERROR(VLOOKUP(A6679,'Returns Data'!A:E,5,0),"No Returns")</f>
        <v>Wrong Product</v>
      </c>
      <c r="P6679" t="str">
        <f>IFERROR(VLOOKUP(A6679,'Ratings Data'!A:C,3,0),"No Rating")</f>
        <v>No Rating</v>
      </c>
      <c r="Q6679" t="s">
        <v>10057</v>
      </c>
      <c r="R6679" s="5">
        <f t="shared" si="104"/>
        <v>-0.70068998334522958</v>
      </c>
    </row>
    <row r="6680" spans="1:18" x14ac:dyDescent="0.3">
      <c r="A6680" t="s">
        <v>7943</v>
      </c>
      <c r="B6680" s="2">
        <v>45747</v>
      </c>
      <c r="C6680" t="s">
        <v>10024</v>
      </c>
      <c r="D6680" t="s">
        <v>10029</v>
      </c>
      <c r="E6680" t="s">
        <v>10037</v>
      </c>
      <c r="F6680">
        <v>19</v>
      </c>
      <c r="G6680">
        <v>93.47</v>
      </c>
      <c r="H6680">
        <v>81.42</v>
      </c>
      <c r="I6680" t="s">
        <v>10040</v>
      </c>
      <c r="J6680">
        <f>F6680*G6680</f>
        <v>1775.93</v>
      </c>
      <c r="K6680">
        <f>F6680*H6680</f>
        <v>1546.98</v>
      </c>
      <c r="L6680">
        <f>J6680-K6680</f>
        <v>228.95000000000005</v>
      </c>
      <c r="M6680" s="5">
        <f>L6680/J6680</f>
        <v>0.12891836953033062</v>
      </c>
      <c r="N6680" t="str">
        <f>IF(ISNA(VLOOKUP(A6680,'Returns Data'!A:A,1,0)),"No","Yes")</f>
        <v>No</v>
      </c>
      <c r="O6680" t="s">
        <v>10085</v>
      </c>
      <c r="P6680">
        <f>IFERROR(VLOOKUP(A6680,'Ratings Data'!A:C,3,0),"No Rating")</f>
        <v>2</v>
      </c>
      <c r="Q6680" t="s">
        <v>10057</v>
      </c>
      <c r="R6680" s="5">
        <f t="shared" si="104"/>
        <v>3.0334544628662279</v>
      </c>
    </row>
    <row r="6681" spans="1:18" x14ac:dyDescent="0.3">
      <c r="A6681" t="s">
        <v>9158</v>
      </c>
      <c r="B6681" s="2">
        <v>45747</v>
      </c>
      <c r="C6681" t="s">
        <v>10025</v>
      </c>
      <c r="D6681" t="s">
        <v>10033</v>
      </c>
      <c r="E6681" t="s">
        <v>10035</v>
      </c>
      <c r="F6681">
        <v>12</v>
      </c>
      <c r="G6681">
        <v>343</v>
      </c>
      <c r="H6681">
        <v>277.54000000000002</v>
      </c>
      <c r="I6681" t="s">
        <v>10040</v>
      </c>
      <c r="J6681">
        <f>F6681*G6681</f>
        <v>4116</v>
      </c>
      <c r="K6681">
        <f>F6681*H6681</f>
        <v>3330.4800000000005</v>
      </c>
      <c r="L6681">
        <f>J6681-K6681</f>
        <v>785.51999999999953</v>
      </c>
      <c r="M6681" s="5">
        <f>L6681/J6681</f>
        <v>0.19084548104956256</v>
      </c>
      <c r="N6681" t="str">
        <f>IF(ISNA(VLOOKUP(A6681,'Returns Data'!A:A,1,0)),"No","Yes")</f>
        <v>No</v>
      </c>
      <c r="O6681" t="s">
        <v>10085</v>
      </c>
      <c r="P6681" t="str">
        <f>IFERROR(VLOOKUP(A6681,'Ratings Data'!A:C,3,0),"No Rating")</f>
        <v>No Rating</v>
      </c>
      <c r="Q6681" t="s">
        <v>10057</v>
      </c>
      <c r="R6681" s="5">
        <f t="shared" si="104"/>
        <v>1.3176589167365829</v>
      </c>
    </row>
    <row r="6682" spans="1:18" x14ac:dyDescent="0.3">
      <c r="A6682" t="s">
        <v>9342</v>
      </c>
      <c r="B6682" s="2">
        <v>45747</v>
      </c>
      <c r="C6682" t="s">
        <v>10011</v>
      </c>
      <c r="D6682" t="s">
        <v>10029</v>
      </c>
      <c r="E6682" t="s">
        <v>10035</v>
      </c>
      <c r="F6682">
        <v>14</v>
      </c>
      <c r="G6682">
        <v>313.44</v>
      </c>
      <c r="H6682">
        <v>195.47</v>
      </c>
      <c r="I6682" t="s">
        <v>10039</v>
      </c>
      <c r="J6682">
        <f>F6682*G6682</f>
        <v>4388.16</v>
      </c>
      <c r="K6682">
        <f>F6682*H6682</f>
        <v>2736.58</v>
      </c>
      <c r="L6682">
        <f>J6682-K6682</f>
        <v>1651.58</v>
      </c>
      <c r="M6682" s="5">
        <f>L6682/J6682</f>
        <v>0.37637187340479838</v>
      </c>
      <c r="N6682" t="str">
        <f>IF(ISNA(VLOOKUP(A6682,'Returns Data'!A:A,1,0)),"No","Yes")</f>
        <v>No</v>
      </c>
      <c r="O6682" t="s">
        <v>10085</v>
      </c>
      <c r="P6682" t="str">
        <f>IFERROR(VLOOKUP(A6682,'Ratings Data'!A:C,3,0),"No Rating")</f>
        <v>No Rating</v>
      </c>
      <c r="Q6682" t="s">
        <v>10057</v>
      </c>
      <c r="R6682" s="5">
        <f t="shared" si="104"/>
        <v>6.6122448979591797E-2</v>
      </c>
    </row>
    <row r="6683" spans="1:18" x14ac:dyDescent="0.3">
      <c r="A6683" t="s">
        <v>9768</v>
      </c>
      <c r="B6683" s="2">
        <v>45747</v>
      </c>
      <c r="C6683" t="s">
        <v>10021</v>
      </c>
      <c r="D6683" t="s">
        <v>10031</v>
      </c>
      <c r="E6683" t="s">
        <v>10036</v>
      </c>
      <c r="F6683">
        <v>7</v>
      </c>
      <c r="G6683">
        <v>455.03</v>
      </c>
      <c r="H6683">
        <v>387.47</v>
      </c>
      <c r="I6683" t="s">
        <v>10039</v>
      </c>
      <c r="J6683">
        <f>F6683*G6683</f>
        <v>3185.21</v>
      </c>
      <c r="K6683">
        <f>F6683*H6683</f>
        <v>2712.29</v>
      </c>
      <c r="L6683">
        <f>J6683-K6683</f>
        <v>472.92000000000007</v>
      </c>
      <c r="M6683" s="5">
        <f>L6683/J6683</f>
        <v>0.14847372700701056</v>
      </c>
      <c r="N6683" t="str">
        <f>IF(ISNA(VLOOKUP(A6683,'Returns Data'!A:A,1,0)),"No","Yes")</f>
        <v>No</v>
      </c>
      <c r="O6683" t="s">
        <v>10085</v>
      </c>
      <c r="P6683" t="str">
        <f>IFERROR(VLOOKUP(A6683,'Ratings Data'!A:C,3,0),"No Rating")</f>
        <v>No Rating</v>
      </c>
      <c r="Q6683" t="s">
        <v>10057</v>
      </c>
      <c r="R6683" s="5">
        <f t="shared" si="104"/>
        <v>-0.27413540071465031</v>
      </c>
    </row>
    <row r="6684" spans="1:18" x14ac:dyDescent="0.3">
      <c r="A6684" t="s">
        <v>9917</v>
      </c>
      <c r="B6684" s="2">
        <v>45747</v>
      </c>
      <c r="C6684" t="s">
        <v>10021</v>
      </c>
      <c r="D6684" t="s">
        <v>10031</v>
      </c>
      <c r="E6684" t="s">
        <v>10038</v>
      </c>
      <c r="F6684">
        <v>2</v>
      </c>
      <c r="G6684">
        <v>336.95</v>
      </c>
      <c r="H6684">
        <v>219.48</v>
      </c>
      <c r="I6684" t="s">
        <v>10040</v>
      </c>
      <c r="J6684">
        <f>F6684*G6684</f>
        <v>673.9</v>
      </c>
      <c r="K6684">
        <f>F6684*H6684</f>
        <v>438.96</v>
      </c>
      <c r="L6684">
        <f>J6684-K6684</f>
        <v>234.94</v>
      </c>
      <c r="M6684" s="5">
        <f>L6684/J6684</f>
        <v>0.3486273927882475</v>
      </c>
      <c r="N6684" t="str">
        <f>IF(ISNA(VLOOKUP(A6684,'Returns Data'!A:A,1,0)),"No","Yes")</f>
        <v>No</v>
      </c>
      <c r="O6684" t="s">
        <v>10085</v>
      </c>
      <c r="P6684" t="str">
        <f>IFERROR(VLOOKUP(A6684,'Ratings Data'!A:C,3,0),"No Rating")</f>
        <v>No Rating</v>
      </c>
      <c r="Q6684" t="s">
        <v>10057</v>
      </c>
      <c r="R6684" s="5">
        <f t="shared" si="104"/>
        <v>-0.78842839247647722</v>
      </c>
    </row>
    <row r="6685" spans="1:18" x14ac:dyDescent="0.3">
      <c r="A6685" t="s">
        <v>89</v>
      </c>
      <c r="B6685" s="2">
        <v>45748</v>
      </c>
      <c r="C6685" t="s">
        <v>10019</v>
      </c>
      <c r="D6685" t="s">
        <v>10031</v>
      </c>
      <c r="E6685" t="s">
        <v>10034</v>
      </c>
      <c r="F6685">
        <v>13</v>
      </c>
      <c r="G6685">
        <v>332.58</v>
      </c>
      <c r="H6685">
        <v>264.73</v>
      </c>
      <c r="I6685" t="s">
        <v>10040</v>
      </c>
      <c r="J6685">
        <f>F6685*G6685</f>
        <v>4323.54</v>
      </c>
      <c r="K6685">
        <f>F6685*H6685</f>
        <v>3441.4900000000002</v>
      </c>
      <c r="L6685">
        <f>J6685-K6685</f>
        <v>882.04999999999973</v>
      </c>
      <c r="M6685" s="5">
        <f>L6685/J6685</f>
        <v>0.20401106500691557</v>
      </c>
      <c r="N6685" t="str">
        <f>IF(ISNA(VLOOKUP(A6685,'Returns Data'!A:A,1,0)),"No","Yes")</f>
        <v>No</v>
      </c>
      <c r="O6685" t="s">
        <v>10085</v>
      </c>
      <c r="P6685" t="str">
        <f>IFERROR(VLOOKUP(A6685,'Ratings Data'!A:C,3,0),"No Rating")</f>
        <v>No Rating</v>
      </c>
      <c r="Q6685" t="s">
        <v>10060</v>
      </c>
      <c r="R6685" s="5">
        <f t="shared" si="104"/>
        <v>5.4156996587030717</v>
      </c>
    </row>
    <row r="6686" spans="1:18" x14ac:dyDescent="0.3">
      <c r="A6686" t="s">
        <v>469</v>
      </c>
      <c r="B6686" s="2">
        <v>45748</v>
      </c>
      <c r="C6686" t="s">
        <v>10018</v>
      </c>
      <c r="D6686" t="s">
        <v>10033</v>
      </c>
      <c r="E6686" t="s">
        <v>10034</v>
      </c>
      <c r="F6686">
        <v>5</v>
      </c>
      <c r="G6686">
        <v>283.67</v>
      </c>
      <c r="H6686">
        <v>171.47</v>
      </c>
      <c r="I6686" t="s">
        <v>10040</v>
      </c>
      <c r="J6686">
        <f>F6686*G6686</f>
        <v>1418.3500000000001</v>
      </c>
      <c r="K6686">
        <f>F6686*H6686</f>
        <v>857.35</v>
      </c>
      <c r="L6686">
        <f>J6686-K6686</f>
        <v>561.00000000000011</v>
      </c>
      <c r="M6686" s="5">
        <f>L6686/J6686</f>
        <v>0.3955300172735926</v>
      </c>
      <c r="N6686" t="str">
        <f>IF(ISNA(VLOOKUP(A6686,'Returns Data'!A:A,1,0)),"No","Yes")</f>
        <v>No</v>
      </c>
      <c r="O6686" t="s">
        <v>10085</v>
      </c>
      <c r="P6686" t="str">
        <f>IFERROR(VLOOKUP(A6686,'Ratings Data'!A:C,3,0),"No Rating")</f>
        <v>No Rating</v>
      </c>
      <c r="Q6686" t="s">
        <v>10060</v>
      </c>
      <c r="R6686" s="5">
        <f t="shared" si="104"/>
        <v>-0.67194706189835174</v>
      </c>
    </row>
    <row r="6687" spans="1:18" x14ac:dyDescent="0.3">
      <c r="A6687" t="s">
        <v>734</v>
      </c>
      <c r="B6687" s="2">
        <v>45748</v>
      </c>
      <c r="C6687" t="s">
        <v>10018</v>
      </c>
      <c r="D6687" t="s">
        <v>10033</v>
      </c>
      <c r="E6687" t="s">
        <v>10035</v>
      </c>
      <c r="F6687">
        <v>12</v>
      </c>
      <c r="G6687">
        <v>456.95</v>
      </c>
      <c r="H6687">
        <v>277.99</v>
      </c>
      <c r="I6687" t="s">
        <v>10039</v>
      </c>
      <c r="J6687">
        <f>F6687*G6687</f>
        <v>5483.4</v>
      </c>
      <c r="K6687">
        <f>F6687*H6687</f>
        <v>3335.88</v>
      </c>
      <c r="L6687">
        <f>J6687-K6687</f>
        <v>2147.5199999999995</v>
      </c>
      <c r="M6687" s="5">
        <f>L6687/J6687</f>
        <v>0.39164022321917052</v>
      </c>
      <c r="N6687" t="str">
        <f>IF(ISNA(VLOOKUP(A6687,'Returns Data'!A:A,1,0)),"No","Yes")</f>
        <v>No</v>
      </c>
      <c r="O6687" t="s">
        <v>10085</v>
      </c>
      <c r="P6687">
        <f>IFERROR(VLOOKUP(A6687,'Ratings Data'!A:C,3,0),"No Rating")</f>
        <v>2</v>
      </c>
      <c r="Q6687" t="s">
        <v>10060</v>
      </c>
      <c r="R6687" s="5">
        <f t="shared" si="104"/>
        <v>2.86604152712659</v>
      </c>
    </row>
    <row r="6688" spans="1:18" x14ac:dyDescent="0.3">
      <c r="A6688" t="s">
        <v>1022</v>
      </c>
      <c r="B6688" s="2">
        <v>45748</v>
      </c>
      <c r="C6688" t="s">
        <v>10028</v>
      </c>
      <c r="D6688" t="s">
        <v>10032</v>
      </c>
      <c r="E6688" t="s">
        <v>10038</v>
      </c>
      <c r="F6688">
        <v>7</v>
      </c>
      <c r="G6688">
        <v>130.84</v>
      </c>
      <c r="H6688">
        <v>116.88</v>
      </c>
      <c r="I6688" t="s">
        <v>10039</v>
      </c>
      <c r="J6688">
        <f>F6688*G6688</f>
        <v>915.88</v>
      </c>
      <c r="K6688">
        <f>F6688*H6688</f>
        <v>818.16</v>
      </c>
      <c r="L6688">
        <f>J6688-K6688</f>
        <v>97.720000000000027</v>
      </c>
      <c r="M6688" s="5">
        <f>L6688/J6688</f>
        <v>0.10669520024457356</v>
      </c>
      <c r="N6688" t="str">
        <f>IF(ISNA(VLOOKUP(A6688,'Returns Data'!A:A,1,0)),"No","Yes")</f>
        <v>No</v>
      </c>
      <c r="O6688" t="s">
        <v>10085</v>
      </c>
      <c r="P6688">
        <f>IFERROR(VLOOKUP(A6688,'Ratings Data'!A:C,3,0),"No Rating")</f>
        <v>5</v>
      </c>
      <c r="Q6688" t="s">
        <v>10060</v>
      </c>
      <c r="R6688" s="5">
        <f t="shared" si="104"/>
        <v>-0.83297224349855925</v>
      </c>
    </row>
    <row r="6689" spans="1:18" x14ac:dyDescent="0.3">
      <c r="A6689" t="s">
        <v>1367</v>
      </c>
      <c r="B6689" s="2">
        <v>45748</v>
      </c>
      <c r="C6689" t="s">
        <v>10023</v>
      </c>
      <c r="D6689" t="s">
        <v>10033</v>
      </c>
      <c r="E6689" t="s">
        <v>10038</v>
      </c>
      <c r="F6689">
        <v>20</v>
      </c>
      <c r="G6689">
        <v>493.02</v>
      </c>
      <c r="H6689">
        <v>442.77</v>
      </c>
      <c r="I6689" t="s">
        <v>10040</v>
      </c>
      <c r="J6689">
        <f>F6689*G6689</f>
        <v>9860.4</v>
      </c>
      <c r="K6689">
        <f>F6689*H6689</f>
        <v>8855.4</v>
      </c>
      <c r="L6689">
        <f>J6689-K6689</f>
        <v>1005</v>
      </c>
      <c r="M6689" s="5">
        <f>L6689/J6689</f>
        <v>0.10192284288669831</v>
      </c>
      <c r="N6689" t="str">
        <f>IF(ISNA(VLOOKUP(A6689,'Returns Data'!A:A,1,0)),"No","Yes")</f>
        <v>Yes</v>
      </c>
      <c r="O6689" t="str">
        <f>IFERROR(VLOOKUP(A6689,'Returns Data'!A:E,5,0),"No Returns")</f>
        <v>Wrong Product</v>
      </c>
      <c r="P6689" t="str">
        <f>IFERROR(VLOOKUP(A6689,'Ratings Data'!A:C,3,0),"No Rating")</f>
        <v>No Rating</v>
      </c>
      <c r="Q6689" t="s">
        <v>10060</v>
      </c>
      <c r="R6689" s="5">
        <f t="shared" si="104"/>
        <v>9.7660392191116738</v>
      </c>
    </row>
    <row r="6690" spans="1:18" x14ac:dyDescent="0.3">
      <c r="A6690" t="s">
        <v>2160</v>
      </c>
      <c r="B6690" s="2">
        <v>45748</v>
      </c>
      <c r="C6690" t="s">
        <v>10026</v>
      </c>
      <c r="D6690" t="s">
        <v>10031</v>
      </c>
      <c r="E6690" t="s">
        <v>10036</v>
      </c>
      <c r="F6690">
        <v>16</v>
      </c>
      <c r="G6690">
        <v>280.2</v>
      </c>
      <c r="H6690">
        <v>214.04</v>
      </c>
      <c r="I6690" t="s">
        <v>10039</v>
      </c>
      <c r="J6690">
        <f>F6690*G6690</f>
        <v>4483.2</v>
      </c>
      <c r="K6690">
        <f>F6690*H6690</f>
        <v>3424.64</v>
      </c>
      <c r="L6690">
        <f>J6690-K6690</f>
        <v>1058.56</v>
      </c>
      <c r="M6690" s="5">
        <f>L6690/J6690</f>
        <v>0.23611705924339757</v>
      </c>
      <c r="N6690" t="str">
        <f>IF(ISNA(VLOOKUP(A6690,'Returns Data'!A:A,1,0)),"No","Yes")</f>
        <v>No</v>
      </c>
      <c r="O6690" t="s">
        <v>10085</v>
      </c>
      <c r="P6690" t="str">
        <f>IFERROR(VLOOKUP(A6690,'Ratings Data'!A:C,3,0),"No Rating")</f>
        <v>No Rating</v>
      </c>
      <c r="Q6690" t="s">
        <v>10060</v>
      </c>
      <c r="R6690" s="5">
        <f t="shared" si="104"/>
        <v>-0.54533284653766578</v>
      </c>
    </row>
    <row r="6691" spans="1:18" x14ac:dyDescent="0.3">
      <c r="A6691" t="s">
        <v>2235</v>
      </c>
      <c r="B6691" s="2">
        <v>45748</v>
      </c>
      <c r="C6691" t="s">
        <v>10018</v>
      </c>
      <c r="D6691" t="s">
        <v>10033</v>
      </c>
      <c r="E6691" t="s">
        <v>10038</v>
      </c>
      <c r="F6691">
        <v>4</v>
      </c>
      <c r="G6691">
        <v>428.52</v>
      </c>
      <c r="H6691">
        <v>348.97</v>
      </c>
      <c r="I6691" t="s">
        <v>10040</v>
      </c>
      <c r="J6691">
        <f>F6691*G6691</f>
        <v>1714.08</v>
      </c>
      <c r="K6691">
        <f>F6691*H6691</f>
        <v>1395.88</v>
      </c>
      <c r="L6691">
        <f>J6691-K6691</f>
        <v>318.19999999999982</v>
      </c>
      <c r="M6691" s="5">
        <f>L6691/J6691</f>
        <v>0.18563894333986736</v>
      </c>
      <c r="N6691" t="str">
        <f>IF(ISNA(VLOOKUP(A6691,'Returns Data'!A:A,1,0)),"No","Yes")</f>
        <v>No</v>
      </c>
      <c r="O6691" t="s">
        <v>10085</v>
      </c>
      <c r="P6691" t="str">
        <f>IFERROR(VLOOKUP(A6691,'Ratings Data'!A:C,3,0),"No Rating")</f>
        <v>No Rating</v>
      </c>
      <c r="Q6691" t="s">
        <v>10060</v>
      </c>
      <c r="R6691" s="5">
        <f t="shared" si="104"/>
        <v>-0.61766595289079229</v>
      </c>
    </row>
    <row r="6692" spans="1:18" x14ac:dyDescent="0.3">
      <c r="A6692" t="s">
        <v>2649</v>
      </c>
      <c r="B6692" s="2">
        <v>45748</v>
      </c>
      <c r="C6692" t="s">
        <v>10026</v>
      </c>
      <c r="D6692" t="s">
        <v>10031</v>
      </c>
      <c r="E6692" t="s">
        <v>10038</v>
      </c>
      <c r="F6692">
        <v>10</v>
      </c>
      <c r="G6692">
        <v>196.05</v>
      </c>
      <c r="H6692">
        <v>140.41</v>
      </c>
      <c r="I6692" t="s">
        <v>10039</v>
      </c>
      <c r="J6692">
        <f>F6692*G6692</f>
        <v>1960.5</v>
      </c>
      <c r="K6692">
        <f>F6692*H6692</f>
        <v>1404.1</v>
      </c>
      <c r="L6692">
        <f>J6692-K6692</f>
        <v>556.40000000000009</v>
      </c>
      <c r="M6692" s="5">
        <f>L6692/J6692</f>
        <v>0.28380515174700338</v>
      </c>
      <c r="N6692" t="str">
        <f>IF(ISNA(VLOOKUP(A6692,'Returns Data'!A:A,1,0)),"No","Yes")</f>
        <v>No</v>
      </c>
      <c r="O6692" t="s">
        <v>10085</v>
      </c>
      <c r="P6692" t="str">
        <f>IFERROR(VLOOKUP(A6692,'Ratings Data'!A:C,3,0),"No Rating")</f>
        <v>No Rating</v>
      </c>
      <c r="Q6692" t="s">
        <v>10060</v>
      </c>
      <c r="R6692" s="5">
        <f t="shared" si="104"/>
        <v>0.14376225147017646</v>
      </c>
    </row>
    <row r="6693" spans="1:18" x14ac:dyDescent="0.3">
      <c r="A6693" t="s">
        <v>4410</v>
      </c>
      <c r="B6693" s="2">
        <v>45748</v>
      </c>
      <c r="C6693" t="s">
        <v>10025</v>
      </c>
      <c r="D6693" t="s">
        <v>10033</v>
      </c>
      <c r="E6693" t="s">
        <v>10034</v>
      </c>
      <c r="F6693">
        <v>19</v>
      </c>
      <c r="G6693">
        <v>94.88</v>
      </c>
      <c r="H6693">
        <v>82.53</v>
      </c>
      <c r="I6693" t="s">
        <v>10039</v>
      </c>
      <c r="J6693">
        <f>F6693*G6693</f>
        <v>1802.7199999999998</v>
      </c>
      <c r="K6693">
        <f>F6693*H6693</f>
        <v>1568.07</v>
      </c>
      <c r="L6693">
        <f>J6693-K6693</f>
        <v>234.64999999999986</v>
      </c>
      <c r="M6693" s="5">
        <f>L6693/J6693</f>
        <v>0.13016441821247887</v>
      </c>
      <c r="N6693" t="str">
        <f>IF(ISNA(VLOOKUP(A6693,'Returns Data'!A:A,1,0)),"No","Yes")</f>
        <v>No</v>
      </c>
      <c r="O6693" t="s">
        <v>10085</v>
      </c>
      <c r="P6693">
        <f>IFERROR(VLOOKUP(A6693,'Ratings Data'!A:C,3,0),"No Rating")</f>
        <v>4</v>
      </c>
      <c r="Q6693" t="s">
        <v>10060</v>
      </c>
      <c r="R6693" s="5">
        <f t="shared" si="104"/>
        <v>-8.0479469523080951E-2</v>
      </c>
    </row>
    <row r="6694" spans="1:18" x14ac:dyDescent="0.3">
      <c r="A6694" t="s">
        <v>4440</v>
      </c>
      <c r="B6694" s="2">
        <v>45748</v>
      </c>
      <c r="C6694" t="s">
        <v>10024</v>
      </c>
      <c r="D6694" t="s">
        <v>10029</v>
      </c>
      <c r="E6694" t="s">
        <v>10037</v>
      </c>
      <c r="F6694">
        <v>8</v>
      </c>
      <c r="G6694">
        <v>348.78</v>
      </c>
      <c r="H6694">
        <v>284.5</v>
      </c>
      <c r="I6694" t="s">
        <v>10040</v>
      </c>
      <c r="J6694">
        <f>F6694*G6694</f>
        <v>2790.24</v>
      </c>
      <c r="K6694">
        <f>F6694*H6694</f>
        <v>2276</v>
      </c>
      <c r="L6694">
        <f>J6694-K6694</f>
        <v>514.23999999999978</v>
      </c>
      <c r="M6694" s="5">
        <f>L6694/J6694</f>
        <v>0.18429955846092086</v>
      </c>
      <c r="N6694" t="str">
        <f>IF(ISNA(VLOOKUP(A6694,'Returns Data'!A:A,1,0)),"No","Yes")</f>
        <v>No</v>
      </c>
      <c r="O6694" t="s">
        <v>10085</v>
      </c>
      <c r="P6694" t="str">
        <f>IFERROR(VLOOKUP(A6694,'Ratings Data'!A:C,3,0),"No Rating")</f>
        <v>No Rating</v>
      </c>
      <c r="Q6694" t="s">
        <v>10060</v>
      </c>
      <c r="R6694" s="5">
        <f t="shared" si="104"/>
        <v>0.54779444395136245</v>
      </c>
    </row>
    <row r="6695" spans="1:18" x14ac:dyDescent="0.3">
      <c r="A6695" t="s">
        <v>4813</v>
      </c>
      <c r="B6695" s="2">
        <v>45748</v>
      </c>
      <c r="C6695" t="s">
        <v>10015</v>
      </c>
      <c r="D6695" t="s">
        <v>10031</v>
      </c>
      <c r="E6695" t="s">
        <v>10036</v>
      </c>
      <c r="F6695">
        <v>1</v>
      </c>
      <c r="G6695">
        <v>171.71</v>
      </c>
      <c r="H6695">
        <v>154.04</v>
      </c>
      <c r="I6695" t="s">
        <v>10039</v>
      </c>
      <c r="J6695">
        <f>F6695*G6695</f>
        <v>171.71</v>
      </c>
      <c r="K6695">
        <f>F6695*H6695</f>
        <v>154.04</v>
      </c>
      <c r="L6695">
        <f>J6695-K6695</f>
        <v>17.670000000000016</v>
      </c>
      <c r="M6695" s="5">
        <f>L6695/J6695</f>
        <v>0.10290606254731824</v>
      </c>
      <c r="N6695" t="str">
        <f>IF(ISNA(VLOOKUP(A6695,'Returns Data'!A:A,1,0)),"No","Yes")</f>
        <v>No</v>
      </c>
      <c r="O6695" t="s">
        <v>10085</v>
      </c>
      <c r="P6695" t="str">
        <f>IFERROR(VLOOKUP(A6695,'Ratings Data'!A:C,3,0),"No Rating")</f>
        <v>No Rating</v>
      </c>
      <c r="Q6695" t="s">
        <v>10060</v>
      </c>
      <c r="R6695" s="5">
        <f t="shared" si="104"/>
        <v>-0.93846049085383332</v>
      </c>
    </row>
    <row r="6696" spans="1:18" x14ac:dyDescent="0.3">
      <c r="A6696" t="s">
        <v>5570</v>
      </c>
      <c r="B6696" s="2">
        <v>45748</v>
      </c>
      <c r="C6696" t="s">
        <v>10011</v>
      </c>
      <c r="D6696" t="s">
        <v>10029</v>
      </c>
      <c r="E6696" t="s">
        <v>10038</v>
      </c>
      <c r="F6696">
        <v>18</v>
      </c>
      <c r="G6696">
        <v>396.47</v>
      </c>
      <c r="H6696">
        <v>247.61</v>
      </c>
      <c r="I6696" t="s">
        <v>10040</v>
      </c>
      <c r="J6696">
        <f>F6696*G6696</f>
        <v>7136.4600000000009</v>
      </c>
      <c r="K6696">
        <f>F6696*H6696</f>
        <v>4456.9800000000005</v>
      </c>
      <c r="L6696">
        <f>J6696-K6696</f>
        <v>2679.4800000000005</v>
      </c>
      <c r="M6696" s="5">
        <f>L6696/J6696</f>
        <v>0.37546346507932504</v>
      </c>
      <c r="N6696" t="str">
        <f>IF(ISNA(VLOOKUP(A6696,'Returns Data'!A:A,1,0)),"No","Yes")</f>
        <v>No</v>
      </c>
      <c r="O6696" t="s">
        <v>10085</v>
      </c>
      <c r="P6696" t="str">
        <f>IFERROR(VLOOKUP(A6696,'Ratings Data'!A:C,3,0),"No Rating")</f>
        <v>No Rating</v>
      </c>
      <c r="Q6696" t="s">
        <v>10060</v>
      </c>
      <c r="R6696" s="5">
        <f t="shared" si="104"/>
        <v>40.561120493855924</v>
      </c>
    </row>
    <row r="6697" spans="1:18" x14ac:dyDescent="0.3">
      <c r="A6697" t="s">
        <v>5772</v>
      </c>
      <c r="B6697" s="2">
        <v>45748</v>
      </c>
      <c r="C6697" t="s">
        <v>10024</v>
      </c>
      <c r="D6697" t="s">
        <v>10029</v>
      </c>
      <c r="E6697" t="s">
        <v>10037</v>
      </c>
      <c r="F6697">
        <v>19</v>
      </c>
      <c r="G6697">
        <v>99.36</v>
      </c>
      <c r="H6697">
        <v>60.84</v>
      </c>
      <c r="I6697" t="s">
        <v>10040</v>
      </c>
      <c r="J6697">
        <f>F6697*G6697</f>
        <v>1887.84</v>
      </c>
      <c r="K6697">
        <f>F6697*H6697</f>
        <v>1155.96</v>
      </c>
      <c r="L6697">
        <f>J6697-K6697</f>
        <v>731.87999999999988</v>
      </c>
      <c r="M6697" s="5">
        <f>L6697/J6697</f>
        <v>0.3876811594202898</v>
      </c>
      <c r="N6697" t="str">
        <f>IF(ISNA(VLOOKUP(A6697,'Returns Data'!A:A,1,0)),"No","Yes")</f>
        <v>Yes</v>
      </c>
      <c r="O6697" t="str">
        <f>IFERROR(VLOOKUP(A6697,'Returns Data'!A:E,5,0),"No Returns")</f>
        <v>Wrong Product</v>
      </c>
      <c r="P6697" t="str">
        <f>IFERROR(VLOOKUP(A6697,'Ratings Data'!A:C,3,0),"No Rating")</f>
        <v>No Rating</v>
      </c>
      <c r="Q6697" t="s">
        <v>10060</v>
      </c>
      <c r="R6697" s="5">
        <f t="shared" si="104"/>
        <v>-0.73546548288647318</v>
      </c>
    </row>
    <row r="6698" spans="1:18" x14ac:dyDescent="0.3">
      <c r="A6698" t="s">
        <v>5864</v>
      </c>
      <c r="B6698" s="2">
        <v>45748</v>
      </c>
      <c r="C6698" t="s">
        <v>10013</v>
      </c>
      <c r="D6698" t="s">
        <v>10030</v>
      </c>
      <c r="E6698" t="s">
        <v>10037</v>
      </c>
      <c r="F6698">
        <v>9</v>
      </c>
      <c r="G6698">
        <v>350.3</v>
      </c>
      <c r="H6698">
        <v>273.61</v>
      </c>
      <c r="I6698" t="s">
        <v>10040</v>
      </c>
      <c r="J6698">
        <f>F6698*G6698</f>
        <v>3152.7000000000003</v>
      </c>
      <c r="K6698">
        <f>F6698*H6698</f>
        <v>2462.4900000000002</v>
      </c>
      <c r="L6698">
        <f>J6698-K6698</f>
        <v>690.21</v>
      </c>
      <c r="M6698" s="5">
        <f>L6698/J6698</f>
        <v>0.21892663431344561</v>
      </c>
      <c r="N6698" t="str">
        <f>IF(ISNA(VLOOKUP(A6698,'Returns Data'!A:A,1,0)),"No","Yes")</f>
        <v>No</v>
      </c>
      <c r="O6698" t="s">
        <v>10085</v>
      </c>
      <c r="P6698" t="str">
        <f>IFERROR(VLOOKUP(A6698,'Ratings Data'!A:C,3,0),"No Rating")</f>
        <v>No Rating</v>
      </c>
      <c r="Q6698" t="s">
        <v>10060</v>
      </c>
      <c r="R6698" s="5">
        <f t="shared" si="104"/>
        <v>0.67000381388253261</v>
      </c>
    </row>
    <row r="6699" spans="1:18" x14ac:dyDescent="0.3">
      <c r="A6699" t="s">
        <v>6102</v>
      </c>
      <c r="B6699" s="2">
        <v>45748</v>
      </c>
      <c r="C6699" t="s">
        <v>10013</v>
      </c>
      <c r="D6699" t="s">
        <v>10030</v>
      </c>
      <c r="E6699" t="s">
        <v>10035</v>
      </c>
      <c r="F6699">
        <v>4</v>
      </c>
      <c r="G6699">
        <v>77.34</v>
      </c>
      <c r="H6699">
        <v>68.680000000000007</v>
      </c>
      <c r="I6699" t="s">
        <v>10040</v>
      </c>
      <c r="J6699">
        <f>F6699*G6699</f>
        <v>309.36</v>
      </c>
      <c r="K6699">
        <f>F6699*H6699</f>
        <v>274.72000000000003</v>
      </c>
      <c r="L6699">
        <f>J6699-K6699</f>
        <v>34.639999999999986</v>
      </c>
      <c r="M6699" s="5">
        <f>L6699/J6699</f>
        <v>0.1119731057667442</v>
      </c>
      <c r="N6699" t="str">
        <f>IF(ISNA(VLOOKUP(A6699,'Returns Data'!A:A,1,0)),"No","Yes")</f>
        <v>No</v>
      </c>
      <c r="O6699" t="s">
        <v>10085</v>
      </c>
      <c r="P6699" t="str">
        <f>IFERROR(VLOOKUP(A6699,'Ratings Data'!A:C,3,0),"No Rating")</f>
        <v>No Rating</v>
      </c>
      <c r="Q6699" t="s">
        <v>10060</v>
      </c>
      <c r="R6699" s="5">
        <f t="shared" si="104"/>
        <v>-0.90187458369017026</v>
      </c>
    </row>
    <row r="6700" spans="1:18" x14ac:dyDescent="0.3">
      <c r="A6700" t="s">
        <v>6122</v>
      </c>
      <c r="B6700" s="2">
        <v>45748</v>
      </c>
      <c r="C6700" t="s">
        <v>10023</v>
      </c>
      <c r="D6700" t="s">
        <v>10033</v>
      </c>
      <c r="E6700" t="s">
        <v>10035</v>
      </c>
      <c r="F6700">
        <v>14</v>
      </c>
      <c r="G6700">
        <v>254.71</v>
      </c>
      <c r="H6700">
        <v>210.83</v>
      </c>
      <c r="I6700" t="s">
        <v>10039</v>
      </c>
      <c r="J6700">
        <f>F6700*G6700</f>
        <v>3565.94</v>
      </c>
      <c r="K6700">
        <f>F6700*H6700</f>
        <v>2951.6200000000003</v>
      </c>
      <c r="L6700">
        <f>J6700-K6700</f>
        <v>614.31999999999971</v>
      </c>
      <c r="M6700" s="5">
        <f>L6700/J6700</f>
        <v>0.17227435122295937</v>
      </c>
      <c r="N6700" t="str">
        <f>IF(ISNA(VLOOKUP(A6700,'Returns Data'!A:A,1,0)),"No","Yes")</f>
        <v>No</v>
      </c>
      <c r="O6700" t="s">
        <v>10085</v>
      </c>
      <c r="P6700" t="str">
        <f>IFERROR(VLOOKUP(A6700,'Ratings Data'!A:C,3,0),"No Rating")</f>
        <v>No Rating</v>
      </c>
      <c r="Q6700" t="s">
        <v>10060</v>
      </c>
      <c r="R6700" s="5">
        <f t="shared" si="104"/>
        <v>10.52682958365658</v>
      </c>
    </row>
    <row r="6701" spans="1:18" x14ac:dyDescent="0.3">
      <c r="A6701" t="s">
        <v>6189</v>
      </c>
      <c r="B6701" s="2">
        <v>45748</v>
      </c>
      <c r="C6701" t="s">
        <v>10021</v>
      </c>
      <c r="D6701" t="s">
        <v>10031</v>
      </c>
      <c r="E6701" t="s">
        <v>10038</v>
      </c>
      <c r="F6701">
        <v>18</v>
      </c>
      <c r="G6701">
        <v>312.77</v>
      </c>
      <c r="H6701">
        <v>226.78</v>
      </c>
      <c r="I6701" t="s">
        <v>10040</v>
      </c>
      <c r="J6701">
        <f>F6701*G6701</f>
        <v>5629.86</v>
      </c>
      <c r="K6701">
        <f>F6701*H6701</f>
        <v>4082.04</v>
      </c>
      <c r="L6701">
        <f>J6701-K6701</f>
        <v>1547.8199999999997</v>
      </c>
      <c r="M6701" s="5">
        <f>L6701/J6701</f>
        <v>0.27493046008248867</v>
      </c>
      <c r="N6701" t="str">
        <f>IF(ISNA(VLOOKUP(A6701,'Returns Data'!A:A,1,0)),"No","Yes")</f>
        <v>No</v>
      </c>
      <c r="O6701" t="s">
        <v>10085</v>
      </c>
      <c r="P6701" t="str">
        <f>IFERROR(VLOOKUP(A6701,'Ratings Data'!A:C,3,0),"No Rating")</f>
        <v>No Rating</v>
      </c>
      <c r="Q6701" t="s">
        <v>10060</v>
      </c>
      <c r="R6701" s="5">
        <f t="shared" si="104"/>
        <v>0.57878707998452006</v>
      </c>
    </row>
    <row r="6702" spans="1:18" x14ac:dyDescent="0.3">
      <c r="A6702" t="s">
        <v>6341</v>
      </c>
      <c r="B6702" s="2">
        <v>45748</v>
      </c>
      <c r="C6702" t="s">
        <v>10012</v>
      </c>
      <c r="D6702" t="s">
        <v>10030</v>
      </c>
      <c r="E6702" t="s">
        <v>10038</v>
      </c>
      <c r="F6702">
        <v>17</v>
      </c>
      <c r="G6702">
        <v>307.62</v>
      </c>
      <c r="H6702">
        <v>231.25</v>
      </c>
      <c r="I6702" t="s">
        <v>10040</v>
      </c>
      <c r="J6702">
        <f>F6702*G6702</f>
        <v>5229.54</v>
      </c>
      <c r="K6702">
        <f>F6702*H6702</f>
        <v>3931.25</v>
      </c>
      <c r="L6702">
        <f>J6702-K6702</f>
        <v>1298.29</v>
      </c>
      <c r="M6702" s="5">
        <f>L6702/J6702</f>
        <v>0.24826084129770495</v>
      </c>
      <c r="N6702" t="str">
        <f>IF(ISNA(VLOOKUP(A6702,'Returns Data'!A:A,1,0)),"No","Yes")</f>
        <v>No</v>
      </c>
      <c r="O6702" t="s">
        <v>10085</v>
      </c>
      <c r="P6702" t="str">
        <f>IFERROR(VLOOKUP(A6702,'Ratings Data'!A:C,3,0),"No Rating")</f>
        <v>No Rating</v>
      </c>
      <c r="Q6702" t="s">
        <v>10060</v>
      </c>
      <c r="R6702" s="5">
        <f t="shared" si="104"/>
        <v>-7.1106563928765493E-2</v>
      </c>
    </row>
    <row r="6703" spans="1:18" x14ac:dyDescent="0.3">
      <c r="A6703" t="s">
        <v>7150</v>
      </c>
      <c r="B6703" s="2">
        <v>45748</v>
      </c>
      <c r="C6703" t="s">
        <v>10024</v>
      </c>
      <c r="D6703" t="s">
        <v>10029</v>
      </c>
      <c r="E6703" t="s">
        <v>10035</v>
      </c>
      <c r="F6703">
        <v>6</v>
      </c>
      <c r="G6703">
        <v>65.33</v>
      </c>
      <c r="H6703">
        <v>47.76</v>
      </c>
      <c r="I6703" t="s">
        <v>10040</v>
      </c>
      <c r="J6703">
        <f>F6703*G6703</f>
        <v>391.98</v>
      </c>
      <c r="K6703">
        <f>F6703*H6703</f>
        <v>286.56</v>
      </c>
      <c r="L6703">
        <f>J6703-K6703</f>
        <v>105.42000000000002</v>
      </c>
      <c r="M6703" s="5">
        <f>L6703/J6703</f>
        <v>0.26894229297413136</v>
      </c>
      <c r="N6703" t="str">
        <f>IF(ISNA(VLOOKUP(A6703,'Returns Data'!A:A,1,0)),"No","Yes")</f>
        <v>No</v>
      </c>
      <c r="O6703" t="s">
        <v>10085</v>
      </c>
      <c r="P6703" t="str">
        <f>IFERROR(VLOOKUP(A6703,'Ratings Data'!A:C,3,0),"No Rating")</f>
        <v>No Rating</v>
      </c>
      <c r="Q6703" t="s">
        <v>10060</v>
      </c>
      <c r="R6703" s="5">
        <f t="shared" si="104"/>
        <v>-0.92504503264149418</v>
      </c>
    </row>
    <row r="6704" spans="1:18" x14ac:dyDescent="0.3">
      <c r="A6704" t="s">
        <v>7841</v>
      </c>
      <c r="B6704" s="2">
        <v>45748</v>
      </c>
      <c r="C6704" t="s">
        <v>10015</v>
      </c>
      <c r="D6704" t="s">
        <v>10031</v>
      </c>
      <c r="E6704" t="s">
        <v>10038</v>
      </c>
      <c r="F6704">
        <v>15</v>
      </c>
      <c r="G6704">
        <v>142.52000000000001</v>
      </c>
      <c r="H6704">
        <v>116.61</v>
      </c>
      <c r="I6704" t="s">
        <v>10039</v>
      </c>
      <c r="J6704">
        <f>F6704*G6704</f>
        <v>2137.8000000000002</v>
      </c>
      <c r="K6704">
        <f>F6704*H6704</f>
        <v>1749.15</v>
      </c>
      <c r="L6704">
        <f>J6704-K6704</f>
        <v>388.65000000000009</v>
      </c>
      <c r="M6704" s="5">
        <f>L6704/J6704</f>
        <v>0.18179904574796524</v>
      </c>
      <c r="N6704" t="str">
        <f>IF(ISNA(VLOOKUP(A6704,'Returns Data'!A:A,1,0)),"No","Yes")</f>
        <v>No</v>
      </c>
      <c r="O6704" t="s">
        <v>10085</v>
      </c>
      <c r="P6704" t="str">
        <f>IFERROR(VLOOKUP(A6704,'Ratings Data'!A:C,3,0),"No Rating")</f>
        <v>No Rating</v>
      </c>
      <c r="Q6704" t="s">
        <v>10060</v>
      </c>
      <c r="R6704" s="5">
        <f t="shared" si="104"/>
        <v>4.4538496862084802</v>
      </c>
    </row>
    <row r="6705" spans="1:18" x14ac:dyDescent="0.3">
      <c r="A6705" t="s">
        <v>8197</v>
      </c>
      <c r="B6705" s="2">
        <v>45748</v>
      </c>
      <c r="C6705" t="s">
        <v>10018</v>
      </c>
      <c r="D6705" t="s">
        <v>10033</v>
      </c>
      <c r="E6705" t="s">
        <v>10034</v>
      </c>
      <c r="F6705">
        <v>9</v>
      </c>
      <c r="G6705">
        <v>355.43</v>
      </c>
      <c r="H6705">
        <v>311.95999999999998</v>
      </c>
      <c r="I6705" t="s">
        <v>10040</v>
      </c>
      <c r="J6705">
        <f>F6705*G6705</f>
        <v>3198.87</v>
      </c>
      <c r="K6705">
        <f>F6705*H6705</f>
        <v>2807.64</v>
      </c>
      <c r="L6705">
        <f>J6705-K6705</f>
        <v>391.23</v>
      </c>
      <c r="M6705" s="5">
        <f>L6705/J6705</f>
        <v>0.12230256309259208</v>
      </c>
      <c r="N6705" t="str">
        <f>IF(ISNA(VLOOKUP(A6705,'Returns Data'!A:A,1,0)),"No","Yes")</f>
        <v>No</v>
      </c>
      <c r="O6705" t="s">
        <v>10085</v>
      </c>
      <c r="P6705" t="str">
        <f>IFERROR(VLOOKUP(A6705,'Ratings Data'!A:C,3,0),"No Rating")</f>
        <v>No Rating</v>
      </c>
      <c r="Q6705" t="s">
        <v>10060</v>
      </c>
      <c r="R6705" s="5">
        <f t="shared" si="104"/>
        <v>0.4963373561605387</v>
      </c>
    </row>
    <row r="6706" spans="1:18" x14ac:dyDescent="0.3">
      <c r="A6706" t="s">
        <v>8211</v>
      </c>
      <c r="B6706" s="2">
        <v>45748</v>
      </c>
      <c r="C6706" t="s">
        <v>10025</v>
      </c>
      <c r="D6706" t="s">
        <v>10033</v>
      </c>
      <c r="E6706" t="s">
        <v>10036</v>
      </c>
      <c r="F6706">
        <v>20</v>
      </c>
      <c r="G6706">
        <v>104.75</v>
      </c>
      <c r="H6706">
        <v>88.02</v>
      </c>
      <c r="I6706" t="s">
        <v>10040</v>
      </c>
      <c r="J6706">
        <f>F6706*G6706</f>
        <v>2095</v>
      </c>
      <c r="K6706">
        <f>F6706*H6706</f>
        <v>1760.3999999999999</v>
      </c>
      <c r="L6706">
        <f>J6706-K6706</f>
        <v>334.60000000000014</v>
      </c>
      <c r="M6706" s="5">
        <f>L6706/J6706</f>
        <v>0.15971360381861582</v>
      </c>
      <c r="N6706" t="str">
        <f>IF(ISNA(VLOOKUP(A6706,'Returns Data'!A:A,1,0)),"No","Yes")</f>
        <v>No</v>
      </c>
      <c r="O6706" t="s">
        <v>10085</v>
      </c>
      <c r="P6706" t="str">
        <f>IFERROR(VLOOKUP(A6706,'Ratings Data'!A:C,3,0),"No Rating")</f>
        <v>No Rating</v>
      </c>
      <c r="Q6706" t="s">
        <v>10060</v>
      </c>
      <c r="R6706" s="5">
        <f t="shared" si="104"/>
        <v>-0.3450812318099829</v>
      </c>
    </row>
    <row r="6707" spans="1:18" x14ac:dyDescent="0.3">
      <c r="A6707" t="s">
        <v>8402</v>
      </c>
      <c r="B6707" s="2">
        <v>45748</v>
      </c>
      <c r="C6707" t="s">
        <v>10012</v>
      </c>
      <c r="D6707" t="s">
        <v>10030</v>
      </c>
      <c r="E6707" t="s">
        <v>10035</v>
      </c>
      <c r="F6707">
        <v>4</v>
      </c>
      <c r="G6707">
        <v>123.56</v>
      </c>
      <c r="H6707">
        <v>100.32</v>
      </c>
      <c r="I6707" t="s">
        <v>10039</v>
      </c>
      <c r="J6707">
        <f>F6707*G6707</f>
        <v>494.24</v>
      </c>
      <c r="K6707">
        <f>F6707*H6707</f>
        <v>401.28</v>
      </c>
      <c r="L6707">
        <f>J6707-K6707</f>
        <v>92.960000000000036</v>
      </c>
      <c r="M6707" s="5">
        <f>L6707/J6707</f>
        <v>0.1880867594690839</v>
      </c>
      <c r="N6707" t="str">
        <f>IF(ISNA(VLOOKUP(A6707,'Returns Data'!A:A,1,0)),"No","Yes")</f>
        <v>No</v>
      </c>
      <c r="O6707" t="s">
        <v>10085</v>
      </c>
      <c r="P6707" t="str">
        <f>IFERROR(VLOOKUP(A6707,'Ratings Data'!A:C,3,0),"No Rating")</f>
        <v>No Rating</v>
      </c>
      <c r="Q6707" t="s">
        <v>10060</v>
      </c>
      <c r="R6707" s="5">
        <f t="shared" si="104"/>
        <v>-0.76408591885441524</v>
      </c>
    </row>
    <row r="6708" spans="1:18" x14ac:dyDescent="0.3">
      <c r="A6708" t="s">
        <v>8924</v>
      </c>
      <c r="B6708" s="2">
        <v>45748</v>
      </c>
      <c r="C6708" t="s">
        <v>10017</v>
      </c>
      <c r="D6708" t="s">
        <v>10032</v>
      </c>
      <c r="E6708" t="s">
        <v>10034</v>
      </c>
      <c r="F6708">
        <v>2</v>
      </c>
      <c r="G6708">
        <v>453.66</v>
      </c>
      <c r="H6708">
        <v>329.99</v>
      </c>
      <c r="I6708" t="s">
        <v>10039</v>
      </c>
      <c r="J6708">
        <f>F6708*G6708</f>
        <v>907.32</v>
      </c>
      <c r="K6708">
        <f>F6708*H6708</f>
        <v>659.98</v>
      </c>
      <c r="L6708">
        <f>J6708-K6708</f>
        <v>247.34000000000003</v>
      </c>
      <c r="M6708" s="5">
        <f>L6708/J6708</f>
        <v>0.27260503460741525</v>
      </c>
      <c r="N6708" t="str">
        <f>IF(ISNA(VLOOKUP(A6708,'Returns Data'!A:A,1,0)),"No","Yes")</f>
        <v>No</v>
      </c>
      <c r="O6708" t="s">
        <v>10085</v>
      </c>
      <c r="P6708" t="str">
        <f>IFERROR(VLOOKUP(A6708,'Ratings Data'!A:C,3,0),"No Rating")</f>
        <v>No Rating</v>
      </c>
      <c r="Q6708" t="s">
        <v>10060</v>
      </c>
      <c r="R6708" s="5">
        <f t="shared" si="104"/>
        <v>0.83578828099708646</v>
      </c>
    </row>
    <row r="6709" spans="1:18" x14ac:dyDescent="0.3">
      <c r="A6709" t="s">
        <v>9345</v>
      </c>
      <c r="B6709" s="2">
        <v>45748</v>
      </c>
      <c r="C6709" t="s">
        <v>10012</v>
      </c>
      <c r="D6709" t="s">
        <v>10030</v>
      </c>
      <c r="E6709" t="s">
        <v>10034</v>
      </c>
      <c r="F6709">
        <v>20</v>
      </c>
      <c r="G6709">
        <v>188.55</v>
      </c>
      <c r="H6709">
        <v>143.30000000000001</v>
      </c>
      <c r="I6709" t="s">
        <v>10039</v>
      </c>
      <c r="J6709">
        <f>F6709*G6709</f>
        <v>3771</v>
      </c>
      <c r="K6709">
        <f>F6709*H6709</f>
        <v>2866</v>
      </c>
      <c r="L6709">
        <f>J6709-K6709</f>
        <v>905</v>
      </c>
      <c r="M6709" s="5">
        <f>L6709/J6709</f>
        <v>0.23998939273402281</v>
      </c>
      <c r="N6709" t="str">
        <f>IF(ISNA(VLOOKUP(A6709,'Returns Data'!A:A,1,0)),"No","Yes")</f>
        <v>Yes</v>
      </c>
      <c r="O6709" t="str">
        <f>IFERROR(VLOOKUP(A6709,'Returns Data'!A:E,5,0),"No Returns")</f>
        <v>Damaged</v>
      </c>
      <c r="P6709" t="str">
        <f>IFERROR(VLOOKUP(A6709,'Ratings Data'!A:C,3,0),"No Rating")</f>
        <v>No Rating</v>
      </c>
      <c r="Q6709" t="s">
        <v>10060</v>
      </c>
      <c r="R6709" s="5">
        <f t="shared" si="104"/>
        <v>3.1561962703346116</v>
      </c>
    </row>
    <row r="6710" spans="1:18" x14ac:dyDescent="0.3">
      <c r="A6710" t="s">
        <v>9645</v>
      </c>
      <c r="B6710" s="2">
        <v>45748</v>
      </c>
      <c r="C6710" t="s">
        <v>10009</v>
      </c>
      <c r="D6710" t="s">
        <v>10029</v>
      </c>
      <c r="E6710" t="s">
        <v>10034</v>
      </c>
      <c r="F6710">
        <v>10</v>
      </c>
      <c r="G6710">
        <v>308.89999999999998</v>
      </c>
      <c r="H6710">
        <v>225.18</v>
      </c>
      <c r="I6710" t="s">
        <v>10039</v>
      </c>
      <c r="J6710">
        <f>F6710*G6710</f>
        <v>3089</v>
      </c>
      <c r="K6710">
        <f>F6710*H6710</f>
        <v>2251.8000000000002</v>
      </c>
      <c r="L6710">
        <f>J6710-K6710</f>
        <v>837.19999999999982</v>
      </c>
      <c r="M6710" s="5">
        <f>L6710/J6710</f>
        <v>0.27102622207834243</v>
      </c>
      <c r="N6710" t="str">
        <f>IF(ISNA(VLOOKUP(A6710,'Returns Data'!A:A,1,0)),"No","Yes")</f>
        <v>No</v>
      </c>
      <c r="O6710" t="s">
        <v>10085</v>
      </c>
      <c r="P6710" t="str">
        <f>IFERROR(VLOOKUP(A6710,'Ratings Data'!A:C,3,0),"No Rating")</f>
        <v>No Rating</v>
      </c>
      <c r="Q6710" t="s">
        <v>10060</v>
      </c>
      <c r="R6710" s="5">
        <f t="shared" si="104"/>
        <v>-0.18085388491116414</v>
      </c>
    </row>
    <row r="6711" spans="1:18" x14ac:dyDescent="0.3">
      <c r="A6711" t="s">
        <v>241</v>
      </c>
      <c r="B6711" s="2">
        <v>45749</v>
      </c>
      <c r="C6711" t="s">
        <v>10010</v>
      </c>
      <c r="D6711" t="s">
        <v>10029</v>
      </c>
      <c r="E6711" t="s">
        <v>10038</v>
      </c>
      <c r="F6711">
        <v>7</v>
      </c>
      <c r="G6711">
        <v>176.56</v>
      </c>
      <c r="H6711">
        <v>156.74</v>
      </c>
      <c r="I6711" t="s">
        <v>10040</v>
      </c>
      <c r="J6711">
        <f>F6711*G6711</f>
        <v>1235.92</v>
      </c>
      <c r="K6711">
        <f>F6711*H6711</f>
        <v>1097.18</v>
      </c>
      <c r="L6711">
        <f>J6711-K6711</f>
        <v>138.74</v>
      </c>
      <c r="M6711" s="5">
        <f>L6711/J6711</f>
        <v>0.11225645672859084</v>
      </c>
      <c r="N6711" t="str">
        <f>IF(ISNA(VLOOKUP(A6711,'Returns Data'!A:A,1,0)),"No","Yes")</f>
        <v>No</v>
      </c>
      <c r="O6711" t="s">
        <v>10085</v>
      </c>
      <c r="P6711" t="str">
        <f>IFERROR(VLOOKUP(A6711,'Ratings Data'!A:C,3,0),"No Rating")</f>
        <v>No Rating</v>
      </c>
      <c r="Q6711" t="s">
        <v>10060</v>
      </c>
      <c r="R6711" s="5">
        <f t="shared" si="104"/>
        <v>-0.59989640660407895</v>
      </c>
    </row>
    <row r="6712" spans="1:18" x14ac:dyDescent="0.3">
      <c r="A6712" t="s">
        <v>315</v>
      </c>
      <c r="B6712" s="2">
        <v>45749</v>
      </c>
      <c r="C6712" t="s">
        <v>10013</v>
      </c>
      <c r="D6712" t="s">
        <v>10030</v>
      </c>
      <c r="E6712" t="s">
        <v>10036</v>
      </c>
      <c r="F6712">
        <v>17</v>
      </c>
      <c r="G6712">
        <v>485.11</v>
      </c>
      <c r="H6712">
        <v>433.62</v>
      </c>
      <c r="I6712" t="s">
        <v>10039</v>
      </c>
      <c r="J6712">
        <f>F6712*G6712</f>
        <v>8246.8700000000008</v>
      </c>
      <c r="K6712">
        <f>F6712*H6712</f>
        <v>7371.54</v>
      </c>
      <c r="L6712">
        <f>J6712-K6712</f>
        <v>875.33000000000084</v>
      </c>
      <c r="M6712" s="5">
        <f>L6712/J6712</f>
        <v>0.10614087526540382</v>
      </c>
      <c r="N6712" t="str">
        <f>IF(ISNA(VLOOKUP(A6712,'Returns Data'!A:A,1,0)),"No","Yes")</f>
        <v>No</v>
      </c>
      <c r="O6712" t="s">
        <v>10085</v>
      </c>
      <c r="P6712" t="str">
        <f>IFERROR(VLOOKUP(A6712,'Ratings Data'!A:C,3,0),"No Rating")</f>
        <v>No Rating</v>
      </c>
      <c r="Q6712" t="s">
        <v>10060</v>
      </c>
      <c r="R6712" s="5">
        <f t="shared" si="104"/>
        <v>5.6726568062657776</v>
      </c>
    </row>
    <row r="6713" spans="1:18" x14ac:dyDescent="0.3">
      <c r="A6713" t="s">
        <v>458</v>
      </c>
      <c r="B6713" s="2">
        <v>45749</v>
      </c>
      <c r="C6713" t="s">
        <v>10017</v>
      </c>
      <c r="D6713" t="s">
        <v>10032</v>
      </c>
      <c r="E6713" t="s">
        <v>10038</v>
      </c>
      <c r="F6713">
        <v>8</v>
      </c>
      <c r="G6713">
        <v>80.59</v>
      </c>
      <c r="H6713">
        <v>70.290000000000006</v>
      </c>
      <c r="I6713" t="s">
        <v>10039</v>
      </c>
      <c r="J6713">
        <f>F6713*G6713</f>
        <v>644.72</v>
      </c>
      <c r="K6713">
        <f>F6713*H6713</f>
        <v>562.32000000000005</v>
      </c>
      <c r="L6713">
        <f>J6713-K6713</f>
        <v>82.399999999999977</v>
      </c>
      <c r="M6713" s="5">
        <f>L6713/J6713</f>
        <v>0.12780742027546838</v>
      </c>
      <c r="N6713" t="str">
        <f>IF(ISNA(VLOOKUP(A6713,'Returns Data'!A:A,1,0)),"No","Yes")</f>
        <v>No</v>
      </c>
      <c r="O6713" t="s">
        <v>10085</v>
      </c>
      <c r="P6713" t="str">
        <f>IFERROR(VLOOKUP(A6713,'Ratings Data'!A:C,3,0),"No Rating")</f>
        <v>No Rating</v>
      </c>
      <c r="Q6713" t="s">
        <v>10060</v>
      </c>
      <c r="R6713" s="5">
        <f t="shared" si="104"/>
        <v>-0.9218224611276763</v>
      </c>
    </row>
    <row r="6714" spans="1:18" x14ac:dyDescent="0.3">
      <c r="A6714" t="s">
        <v>1634</v>
      </c>
      <c r="B6714" s="2">
        <v>45749</v>
      </c>
      <c r="C6714" t="s">
        <v>10027</v>
      </c>
      <c r="D6714" t="s">
        <v>10032</v>
      </c>
      <c r="E6714" t="s">
        <v>10034</v>
      </c>
      <c r="F6714">
        <v>20</v>
      </c>
      <c r="G6714">
        <v>54.32</v>
      </c>
      <c r="H6714">
        <v>42.47</v>
      </c>
      <c r="I6714" t="s">
        <v>10040</v>
      </c>
      <c r="J6714">
        <f>F6714*G6714</f>
        <v>1086.4000000000001</v>
      </c>
      <c r="K6714">
        <f>F6714*H6714</f>
        <v>849.4</v>
      </c>
      <c r="L6714">
        <f>J6714-K6714</f>
        <v>237.00000000000011</v>
      </c>
      <c r="M6714" s="5">
        <f>L6714/J6714</f>
        <v>0.21815169366715767</v>
      </c>
      <c r="N6714" t="str">
        <f>IF(ISNA(VLOOKUP(A6714,'Returns Data'!A:A,1,0)),"No","Yes")</f>
        <v>No</v>
      </c>
      <c r="O6714" t="s">
        <v>10085</v>
      </c>
      <c r="P6714" t="str">
        <f>IFERROR(VLOOKUP(A6714,'Ratings Data'!A:C,3,0),"No Rating")</f>
        <v>No Rating</v>
      </c>
      <c r="Q6714" t="s">
        <v>10060</v>
      </c>
      <c r="R6714" s="5">
        <f t="shared" si="104"/>
        <v>0.68507258965132156</v>
      </c>
    </row>
    <row r="6715" spans="1:18" x14ac:dyDescent="0.3">
      <c r="A6715" t="s">
        <v>2007</v>
      </c>
      <c r="B6715" s="2">
        <v>45749</v>
      </c>
      <c r="C6715" t="s">
        <v>10021</v>
      </c>
      <c r="D6715" t="s">
        <v>10031</v>
      </c>
      <c r="E6715" t="s">
        <v>10038</v>
      </c>
      <c r="F6715">
        <v>8</v>
      </c>
      <c r="G6715">
        <v>146.94999999999999</v>
      </c>
      <c r="H6715">
        <v>98.06</v>
      </c>
      <c r="I6715" t="s">
        <v>10040</v>
      </c>
      <c r="J6715">
        <f>F6715*G6715</f>
        <v>1175.5999999999999</v>
      </c>
      <c r="K6715">
        <f>F6715*H6715</f>
        <v>784.48</v>
      </c>
      <c r="L6715">
        <f>J6715-K6715</f>
        <v>391.11999999999989</v>
      </c>
      <c r="M6715" s="5">
        <f>L6715/J6715</f>
        <v>0.33269819666553241</v>
      </c>
      <c r="N6715" t="str">
        <f>IF(ISNA(VLOOKUP(A6715,'Returns Data'!A:A,1,0)),"No","Yes")</f>
        <v>No</v>
      </c>
      <c r="O6715" t="s">
        <v>10085</v>
      </c>
      <c r="P6715" t="str">
        <f>IFERROR(VLOOKUP(A6715,'Ratings Data'!A:C,3,0),"No Rating")</f>
        <v>No Rating</v>
      </c>
      <c r="Q6715" t="s">
        <v>10060</v>
      </c>
      <c r="R6715" s="5">
        <f t="shared" si="104"/>
        <v>8.2106038291605121E-2</v>
      </c>
    </row>
    <row r="6716" spans="1:18" x14ac:dyDescent="0.3">
      <c r="A6716" t="s">
        <v>2338</v>
      </c>
      <c r="B6716" s="2">
        <v>45749</v>
      </c>
      <c r="C6716" t="s">
        <v>10018</v>
      </c>
      <c r="D6716" t="s">
        <v>10033</v>
      </c>
      <c r="E6716" t="s">
        <v>10036</v>
      </c>
      <c r="F6716">
        <v>10</v>
      </c>
      <c r="G6716">
        <v>85.66</v>
      </c>
      <c r="H6716">
        <v>52.22</v>
      </c>
      <c r="I6716" t="s">
        <v>10039</v>
      </c>
      <c r="J6716">
        <f>F6716*G6716</f>
        <v>856.59999999999991</v>
      </c>
      <c r="K6716">
        <f>F6716*H6716</f>
        <v>522.20000000000005</v>
      </c>
      <c r="L6716">
        <f>J6716-K6716</f>
        <v>334.39999999999986</v>
      </c>
      <c r="M6716" s="5">
        <f>L6716/J6716</f>
        <v>0.39038057436376361</v>
      </c>
      <c r="N6716" t="str">
        <f>IF(ISNA(VLOOKUP(A6716,'Returns Data'!A:A,1,0)),"No","Yes")</f>
        <v>No</v>
      </c>
      <c r="O6716" t="s">
        <v>10085</v>
      </c>
      <c r="P6716" t="str">
        <f>IFERROR(VLOOKUP(A6716,'Ratings Data'!A:C,3,0),"No Rating")</f>
        <v>No Rating</v>
      </c>
      <c r="Q6716" t="s">
        <v>10060</v>
      </c>
      <c r="R6716" s="5">
        <f t="shared" si="104"/>
        <v>-0.27135079959169789</v>
      </c>
    </row>
    <row r="6717" spans="1:18" x14ac:dyDescent="0.3">
      <c r="A6717" t="s">
        <v>2479</v>
      </c>
      <c r="B6717" s="2">
        <v>45749</v>
      </c>
      <c r="C6717" t="s">
        <v>10020</v>
      </c>
      <c r="D6717" t="s">
        <v>10030</v>
      </c>
      <c r="E6717" t="s">
        <v>10037</v>
      </c>
      <c r="F6717">
        <v>1</v>
      </c>
      <c r="G6717">
        <v>100.5</v>
      </c>
      <c r="H6717">
        <v>86.16</v>
      </c>
      <c r="I6717" t="s">
        <v>10040</v>
      </c>
      <c r="J6717">
        <f>F6717*G6717</f>
        <v>100.5</v>
      </c>
      <c r="K6717">
        <f>F6717*H6717</f>
        <v>86.16</v>
      </c>
      <c r="L6717">
        <f>J6717-K6717</f>
        <v>14.340000000000003</v>
      </c>
      <c r="M6717" s="5">
        <f>L6717/J6717</f>
        <v>0.14268656716417913</v>
      </c>
      <c r="N6717" t="str">
        <f>IF(ISNA(VLOOKUP(A6717,'Returns Data'!A:A,1,0)),"No","Yes")</f>
        <v>No</v>
      </c>
      <c r="O6717" t="s">
        <v>10085</v>
      </c>
      <c r="P6717" t="str">
        <f>IFERROR(VLOOKUP(A6717,'Ratings Data'!A:C,3,0),"No Rating")</f>
        <v>No Rating</v>
      </c>
      <c r="Q6717" t="s">
        <v>10060</v>
      </c>
      <c r="R6717" s="5">
        <f t="shared" si="104"/>
        <v>-0.88267569460658413</v>
      </c>
    </row>
    <row r="6718" spans="1:18" x14ac:dyDescent="0.3">
      <c r="A6718" t="s">
        <v>2742</v>
      </c>
      <c r="B6718" s="2">
        <v>45749</v>
      </c>
      <c r="C6718" t="s">
        <v>10027</v>
      </c>
      <c r="D6718" t="s">
        <v>10032</v>
      </c>
      <c r="E6718" t="s">
        <v>10034</v>
      </c>
      <c r="F6718">
        <v>9</v>
      </c>
      <c r="G6718">
        <v>271.54000000000002</v>
      </c>
      <c r="H6718">
        <v>234.57</v>
      </c>
      <c r="I6718" t="s">
        <v>10039</v>
      </c>
      <c r="J6718">
        <f>F6718*G6718</f>
        <v>2443.86</v>
      </c>
      <c r="K6718">
        <f>F6718*H6718</f>
        <v>2111.13</v>
      </c>
      <c r="L6718">
        <f>J6718-K6718</f>
        <v>332.73</v>
      </c>
      <c r="M6718" s="5">
        <f>L6718/J6718</f>
        <v>0.13614937025852544</v>
      </c>
      <c r="N6718" t="str">
        <f>IF(ISNA(VLOOKUP(A6718,'Returns Data'!A:A,1,0)),"No","Yes")</f>
        <v>No</v>
      </c>
      <c r="O6718" t="s">
        <v>10085</v>
      </c>
      <c r="P6718" t="str">
        <f>IFERROR(VLOOKUP(A6718,'Ratings Data'!A:C,3,0),"No Rating")</f>
        <v>No Rating</v>
      </c>
      <c r="Q6718" t="s">
        <v>10060</v>
      </c>
      <c r="R6718" s="5">
        <f t="shared" si="104"/>
        <v>23.317014925373137</v>
      </c>
    </row>
    <row r="6719" spans="1:18" x14ac:dyDescent="0.3">
      <c r="A6719" t="s">
        <v>3419</v>
      </c>
      <c r="B6719" s="2">
        <v>45749</v>
      </c>
      <c r="C6719" t="s">
        <v>10021</v>
      </c>
      <c r="D6719" t="s">
        <v>10031</v>
      </c>
      <c r="E6719" t="s">
        <v>10036</v>
      </c>
      <c r="F6719">
        <v>13</v>
      </c>
      <c r="G6719">
        <v>79.05</v>
      </c>
      <c r="H6719">
        <v>69.489999999999995</v>
      </c>
      <c r="I6719" t="s">
        <v>10040</v>
      </c>
      <c r="J6719">
        <f>F6719*G6719</f>
        <v>1027.6499999999999</v>
      </c>
      <c r="K6719">
        <f>F6719*H6719</f>
        <v>903.36999999999989</v>
      </c>
      <c r="L6719">
        <f>J6719-K6719</f>
        <v>124.27999999999997</v>
      </c>
      <c r="M6719" s="5">
        <f>L6719/J6719</f>
        <v>0.12093611638203668</v>
      </c>
      <c r="N6719" t="str">
        <f>IF(ISNA(VLOOKUP(A6719,'Returns Data'!A:A,1,0)),"No","Yes")</f>
        <v>No</v>
      </c>
      <c r="O6719" t="s">
        <v>10085</v>
      </c>
      <c r="P6719" t="str">
        <f>IFERROR(VLOOKUP(A6719,'Ratings Data'!A:C,3,0),"No Rating")</f>
        <v>No Rating</v>
      </c>
      <c r="Q6719" t="s">
        <v>10060</v>
      </c>
      <c r="R6719" s="5">
        <f t="shared" si="104"/>
        <v>-0.57949718887333979</v>
      </c>
    </row>
    <row r="6720" spans="1:18" x14ac:dyDescent="0.3">
      <c r="A6720" t="s">
        <v>4411</v>
      </c>
      <c r="B6720" s="2">
        <v>45749</v>
      </c>
      <c r="C6720" t="s">
        <v>10011</v>
      </c>
      <c r="D6720" t="s">
        <v>10029</v>
      </c>
      <c r="E6720" t="s">
        <v>10035</v>
      </c>
      <c r="F6720">
        <v>16</v>
      </c>
      <c r="G6720">
        <v>189.62</v>
      </c>
      <c r="H6720">
        <v>136.41</v>
      </c>
      <c r="I6720" t="s">
        <v>10040</v>
      </c>
      <c r="J6720">
        <f>F6720*G6720</f>
        <v>3033.92</v>
      </c>
      <c r="K6720">
        <f>F6720*H6720</f>
        <v>2182.56</v>
      </c>
      <c r="L6720">
        <f>J6720-K6720</f>
        <v>851.36000000000013</v>
      </c>
      <c r="M6720" s="5">
        <f>L6720/J6720</f>
        <v>0.28061385929754251</v>
      </c>
      <c r="N6720" t="str">
        <f>IF(ISNA(VLOOKUP(A6720,'Returns Data'!A:A,1,0)),"No","Yes")</f>
        <v>No</v>
      </c>
      <c r="O6720" t="s">
        <v>10085</v>
      </c>
      <c r="P6720" t="str">
        <f>IFERROR(VLOOKUP(A6720,'Ratings Data'!A:C,3,0),"No Rating")</f>
        <v>No Rating</v>
      </c>
      <c r="Q6720" t="s">
        <v>10060</v>
      </c>
      <c r="R6720" s="5">
        <f t="shared" si="104"/>
        <v>1.9522892035226005</v>
      </c>
    </row>
    <row r="6721" spans="1:18" x14ac:dyDescent="0.3">
      <c r="A6721" t="s">
        <v>4553</v>
      </c>
      <c r="B6721" s="2">
        <v>45749</v>
      </c>
      <c r="C6721" t="s">
        <v>10011</v>
      </c>
      <c r="D6721" t="s">
        <v>10029</v>
      </c>
      <c r="E6721" t="s">
        <v>10037</v>
      </c>
      <c r="F6721">
        <v>7</v>
      </c>
      <c r="G6721">
        <v>466.82</v>
      </c>
      <c r="H6721">
        <v>309.87</v>
      </c>
      <c r="I6721" t="s">
        <v>10040</v>
      </c>
      <c r="J6721">
        <f>F6721*G6721</f>
        <v>3267.74</v>
      </c>
      <c r="K6721">
        <f>F6721*H6721</f>
        <v>2169.09</v>
      </c>
      <c r="L6721">
        <f>J6721-K6721</f>
        <v>1098.6499999999996</v>
      </c>
      <c r="M6721" s="5">
        <f>L6721/J6721</f>
        <v>0.33621095925624428</v>
      </c>
      <c r="N6721" t="str">
        <f>IF(ISNA(VLOOKUP(A6721,'Returns Data'!A:A,1,0)),"No","Yes")</f>
        <v>No</v>
      </c>
      <c r="O6721" t="s">
        <v>10085</v>
      </c>
      <c r="P6721" t="str">
        <f>IFERROR(VLOOKUP(A6721,'Ratings Data'!A:C,3,0),"No Rating")</f>
        <v>No Rating</v>
      </c>
      <c r="Q6721" t="s">
        <v>10060</v>
      </c>
      <c r="R6721" s="5">
        <f t="shared" si="104"/>
        <v>7.7068610906022475E-2</v>
      </c>
    </row>
    <row r="6722" spans="1:18" x14ac:dyDescent="0.3">
      <c r="A6722" t="s">
        <v>5147</v>
      </c>
      <c r="B6722" s="2">
        <v>45749</v>
      </c>
      <c r="C6722" t="s">
        <v>10016</v>
      </c>
      <c r="D6722" t="s">
        <v>10032</v>
      </c>
      <c r="E6722" t="s">
        <v>10034</v>
      </c>
      <c r="F6722">
        <v>17</v>
      </c>
      <c r="G6722">
        <v>428.59</v>
      </c>
      <c r="H6722">
        <v>294.47000000000003</v>
      </c>
      <c r="I6722" t="s">
        <v>10040</v>
      </c>
      <c r="J6722">
        <f>F6722*G6722</f>
        <v>7286.03</v>
      </c>
      <c r="K6722">
        <f>F6722*H6722</f>
        <v>5005.9900000000007</v>
      </c>
      <c r="L6722">
        <f>J6722-K6722</f>
        <v>2280.0399999999991</v>
      </c>
      <c r="M6722" s="5">
        <f>L6722/J6722</f>
        <v>0.31293310623206316</v>
      </c>
      <c r="N6722" t="str">
        <f>IF(ISNA(VLOOKUP(A6722,'Returns Data'!A:A,1,0)),"No","Yes")</f>
        <v>No</v>
      </c>
      <c r="O6722" t="s">
        <v>10085</v>
      </c>
      <c r="P6722" t="str">
        <f>IFERROR(VLOOKUP(A6722,'Ratings Data'!A:C,3,0),"No Rating")</f>
        <v>No Rating</v>
      </c>
      <c r="Q6722" t="s">
        <v>10060</v>
      </c>
      <c r="R6722" s="5">
        <f t="shared" si="104"/>
        <v>1.2296847362397254</v>
      </c>
    </row>
    <row r="6723" spans="1:18" x14ac:dyDescent="0.3">
      <c r="A6723" t="s">
        <v>5582</v>
      </c>
      <c r="B6723" s="2">
        <v>45749</v>
      </c>
      <c r="C6723" t="s">
        <v>10010</v>
      </c>
      <c r="D6723" t="s">
        <v>10029</v>
      </c>
      <c r="E6723" t="s">
        <v>10036</v>
      </c>
      <c r="F6723">
        <v>17</v>
      </c>
      <c r="G6723">
        <v>462.82</v>
      </c>
      <c r="H6723">
        <v>310.42</v>
      </c>
      <c r="I6723" t="s">
        <v>10039</v>
      </c>
      <c r="J6723">
        <f>F6723*G6723</f>
        <v>7867.94</v>
      </c>
      <c r="K6723">
        <f>F6723*H6723</f>
        <v>5277.14</v>
      </c>
      <c r="L6723">
        <f>J6723-K6723</f>
        <v>2590.7999999999993</v>
      </c>
      <c r="M6723" s="5">
        <f>L6723/J6723</f>
        <v>0.32928568341903974</v>
      </c>
      <c r="N6723" t="str">
        <f>IF(ISNA(VLOOKUP(A6723,'Returns Data'!A:A,1,0)),"No","Yes")</f>
        <v>No</v>
      </c>
      <c r="O6723" t="s">
        <v>10085</v>
      </c>
      <c r="P6723" t="str">
        <f>IFERROR(VLOOKUP(A6723,'Ratings Data'!A:C,3,0),"No Rating")</f>
        <v>No Rating</v>
      </c>
      <c r="Q6723" t="s">
        <v>10060</v>
      </c>
      <c r="R6723" s="5">
        <f t="shared" si="104"/>
        <v>7.9866539116638255E-2</v>
      </c>
    </row>
    <row r="6724" spans="1:18" x14ac:dyDescent="0.3">
      <c r="A6724" t="s">
        <v>5598</v>
      </c>
      <c r="B6724" s="2">
        <v>45749</v>
      </c>
      <c r="C6724" t="s">
        <v>10021</v>
      </c>
      <c r="D6724" t="s">
        <v>10031</v>
      </c>
      <c r="E6724" t="s">
        <v>10038</v>
      </c>
      <c r="F6724">
        <v>3</v>
      </c>
      <c r="G6724">
        <v>259.87</v>
      </c>
      <c r="H6724">
        <v>190.61</v>
      </c>
      <c r="I6724" t="s">
        <v>10040</v>
      </c>
      <c r="J6724">
        <f>F6724*G6724</f>
        <v>779.61</v>
      </c>
      <c r="K6724">
        <f>F6724*H6724</f>
        <v>571.83000000000004</v>
      </c>
      <c r="L6724">
        <f>J6724-K6724</f>
        <v>207.77999999999997</v>
      </c>
      <c r="M6724" s="5">
        <f>L6724/J6724</f>
        <v>0.26651787432177626</v>
      </c>
      <c r="N6724" t="str">
        <f>IF(ISNA(VLOOKUP(A6724,'Returns Data'!A:A,1,0)),"No","Yes")</f>
        <v>No</v>
      </c>
      <c r="O6724" t="s">
        <v>10085</v>
      </c>
      <c r="P6724" t="str">
        <f>IFERROR(VLOOKUP(A6724,'Ratings Data'!A:C,3,0),"No Rating")</f>
        <v>No Rating</v>
      </c>
      <c r="Q6724" t="s">
        <v>10060</v>
      </c>
      <c r="R6724" s="5">
        <f t="shared" ref="R6724:R6787" si="105">(J6724-J6723)/J6723</f>
        <v>-0.90091307254503727</v>
      </c>
    </row>
    <row r="6725" spans="1:18" x14ac:dyDescent="0.3">
      <c r="A6725" t="s">
        <v>5647</v>
      </c>
      <c r="B6725" s="2">
        <v>45749</v>
      </c>
      <c r="C6725" t="s">
        <v>10021</v>
      </c>
      <c r="D6725" t="s">
        <v>10031</v>
      </c>
      <c r="E6725" t="s">
        <v>10037</v>
      </c>
      <c r="F6725">
        <v>19</v>
      </c>
      <c r="G6725">
        <v>300.69</v>
      </c>
      <c r="H6725">
        <v>183.95</v>
      </c>
      <c r="I6725" t="s">
        <v>10039</v>
      </c>
      <c r="J6725">
        <f>F6725*G6725</f>
        <v>5713.11</v>
      </c>
      <c r="K6725">
        <f>F6725*H6725</f>
        <v>3495.0499999999997</v>
      </c>
      <c r="L6725">
        <f>J6725-K6725</f>
        <v>2218.06</v>
      </c>
      <c r="M6725" s="5">
        <f>L6725/J6725</f>
        <v>0.3882403804582793</v>
      </c>
      <c r="N6725" t="str">
        <f>IF(ISNA(VLOOKUP(A6725,'Returns Data'!A:A,1,0)),"No","Yes")</f>
        <v>No</v>
      </c>
      <c r="O6725" t="s">
        <v>10085</v>
      </c>
      <c r="P6725" t="str">
        <f>IFERROR(VLOOKUP(A6725,'Ratings Data'!A:C,3,0),"No Rating")</f>
        <v>No Rating</v>
      </c>
      <c r="Q6725" t="s">
        <v>10060</v>
      </c>
      <c r="R6725" s="5">
        <f t="shared" si="105"/>
        <v>6.3281640820410203</v>
      </c>
    </row>
    <row r="6726" spans="1:18" x14ac:dyDescent="0.3">
      <c r="A6726" t="s">
        <v>6489</v>
      </c>
      <c r="B6726" s="2">
        <v>45749</v>
      </c>
      <c r="C6726" t="s">
        <v>10024</v>
      </c>
      <c r="D6726" t="s">
        <v>10029</v>
      </c>
      <c r="E6726" t="s">
        <v>10035</v>
      </c>
      <c r="F6726">
        <v>5</v>
      </c>
      <c r="G6726">
        <v>196.84</v>
      </c>
      <c r="H6726">
        <v>164.4</v>
      </c>
      <c r="I6726" t="s">
        <v>10039</v>
      </c>
      <c r="J6726">
        <f>F6726*G6726</f>
        <v>984.2</v>
      </c>
      <c r="K6726">
        <f>F6726*H6726</f>
        <v>822</v>
      </c>
      <c r="L6726">
        <f>J6726-K6726</f>
        <v>162.20000000000005</v>
      </c>
      <c r="M6726" s="5">
        <f>L6726/J6726</f>
        <v>0.16480390164600695</v>
      </c>
      <c r="N6726" t="str">
        <f>IF(ISNA(VLOOKUP(A6726,'Returns Data'!A:A,1,0)),"No","Yes")</f>
        <v>Yes</v>
      </c>
      <c r="O6726" t="str">
        <f>IFERROR(VLOOKUP(A6726,'Returns Data'!A:E,5,0),"No Returns")</f>
        <v>Wrong Product</v>
      </c>
      <c r="P6726" t="str">
        <f>IFERROR(VLOOKUP(A6726,'Ratings Data'!A:C,3,0),"No Rating")</f>
        <v>No Rating</v>
      </c>
      <c r="Q6726" t="s">
        <v>10060</v>
      </c>
      <c r="R6726" s="5">
        <f t="shared" si="105"/>
        <v>-0.82772955535601456</v>
      </c>
    </row>
    <row r="6727" spans="1:18" x14ac:dyDescent="0.3">
      <c r="A6727" t="s">
        <v>6569</v>
      </c>
      <c r="B6727" s="2">
        <v>45749</v>
      </c>
      <c r="C6727" t="s">
        <v>10010</v>
      </c>
      <c r="D6727" t="s">
        <v>10029</v>
      </c>
      <c r="E6727" t="s">
        <v>10034</v>
      </c>
      <c r="F6727">
        <v>2</v>
      </c>
      <c r="G6727">
        <v>475.48</v>
      </c>
      <c r="H6727">
        <v>352.83</v>
      </c>
      <c r="I6727" t="s">
        <v>10039</v>
      </c>
      <c r="J6727">
        <f>F6727*G6727</f>
        <v>950.96</v>
      </c>
      <c r="K6727">
        <f>F6727*H6727</f>
        <v>705.66</v>
      </c>
      <c r="L6727">
        <f>J6727-K6727</f>
        <v>245.30000000000007</v>
      </c>
      <c r="M6727" s="5">
        <f>L6727/J6727</f>
        <v>0.25794986119289987</v>
      </c>
      <c r="N6727" t="str">
        <f>IF(ISNA(VLOOKUP(A6727,'Returns Data'!A:A,1,0)),"No","Yes")</f>
        <v>No</v>
      </c>
      <c r="O6727" t="s">
        <v>10085</v>
      </c>
      <c r="P6727" t="str">
        <f>IFERROR(VLOOKUP(A6727,'Ratings Data'!A:C,3,0),"No Rating")</f>
        <v>No Rating</v>
      </c>
      <c r="Q6727" t="s">
        <v>10060</v>
      </c>
      <c r="R6727" s="5">
        <f t="shared" si="105"/>
        <v>-3.3773623247307469E-2</v>
      </c>
    </row>
    <row r="6728" spans="1:18" x14ac:dyDescent="0.3">
      <c r="A6728" t="s">
        <v>7000</v>
      </c>
      <c r="B6728" s="2">
        <v>45749</v>
      </c>
      <c r="C6728" t="s">
        <v>10017</v>
      </c>
      <c r="D6728" t="s">
        <v>10032</v>
      </c>
      <c r="E6728" t="s">
        <v>10035</v>
      </c>
      <c r="F6728">
        <v>19</v>
      </c>
      <c r="G6728">
        <v>359.89</v>
      </c>
      <c r="H6728">
        <v>317.05</v>
      </c>
      <c r="I6728" t="s">
        <v>10040</v>
      </c>
      <c r="J6728">
        <f>F6728*G6728</f>
        <v>6837.91</v>
      </c>
      <c r="K6728">
        <f>F6728*H6728</f>
        <v>6023.95</v>
      </c>
      <c r="L6728">
        <f>J6728-K6728</f>
        <v>813.96</v>
      </c>
      <c r="M6728" s="5">
        <f>L6728/J6728</f>
        <v>0.11903637222484649</v>
      </c>
      <c r="N6728" t="str">
        <f>IF(ISNA(VLOOKUP(A6728,'Returns Data'!A:A,1,0)),"No","Yes")</f>
        <v>No</v>
      </c>
      <c r="O6728" t="s">
        <v>10085</v>
      </c>
      <c r="P6728" t="str">
        <f>IFERROR(VLOOKUP(A6728,'Ratings Data'!A:C,3,0),"No Rating")</f>
        <v>No Rating</v>
      </c>
      <c r="Q6728" t="s">
        <v>10060</v>
      </c>
      <c r="R6728" s="5">
        <f t="shared" si="105"/>
        <v>6.1905337763943802</v>
      </c>
    </row>
    <row r="6729" spans="1:18" x14ac:dyDescent="0.3">
      <c r="A6729" t="s">
        <v>7633</v>
      </c>
      <c r="B6729" s="2">
        <v>45749</v>
      </c>
      <c r="C6729" t="s">
        <v>10014</v>
      </c>
      <c r="D6729" t="s">
        <v>10030</v>
      </c>
      <c r="E6729" t="s">
        <v>10037</v>
      </c>
      <c r="F6729">
        <v>5</v>
      </c>
      <c r="G6729">
        <v>364.12</v>
      </c>
      <c r="H6729">
        <v>238.81</v>
      </c>
      <c r="I6729" t="s">
        <v>10040</v>
      </c>
      <c r="J6729">
        <f>F6729*G6729</f>
        <v>1820.6</v>
      </c>
      <c r="K6729">
        <f>F6729*H6729</f>
        <v>1194.05</v>
      </c>
      <c r="L6729">
        <f>J6729-K6729</f>
        <v>626.54999999999995</v>
      </c>
      <c r="M6729" s="5">
        <f>L6729/J6729</f>
        <v>0.34414478743271448</v>
      </c>
      <c r="N6729" t="str">
        <f>IF(ISNA(VLOOKUP(A6729,'Returns Data'!A:A,1,0)),"No","Yes")</f>
        <v>No</v>
      </c>
      <c r="O6729" t="s">
        <v>10085</v>
      </c>
      <c r="P6729" t="str">
        <f>IFERROR(VLOOKUP(A6729,'Ratings Data'!A:C,3,0),"No Rating")</f>
        <v>No Rating</v>
      </c>
      <c r="Q6729" t="s">
        <v>10060</v>
      </c>
      <c r="R6729" s="5">
        <f t="shared" si="105"/>
        <v>-0.73374905490127829</v>
      </c>
    </row>
    <row r="6730" spans="1:18" x14ac:dyDescent="0.3">
      <c r="A6730" t="s">
        <v>8369</v>
      </c>
      <c r="B6730" s="2">
        <v>45749</v>
      </c>
      <c r="C6730" t="s">
        <v>10010</v>
      </c>
      <c r="D6730" t="s">
        <v>10029</v>
      </c>
      <c r="E6730" t="s">
        <v>10036</v>
      </c>
      <c r="F6730">
        <v>13</v>
      </c>
      <c r="G6730">
        <v>394.65</v>
      </c>
      <c r="H6730">
        <v>290.02999999999997</v>
      </c>
      <c r="I6730" t="s">
        <v>10039</v>
      </c>
      <c r="J6730">
        <f>F6730*G6730</f>
        <v>5130.45</v>
      </c>
      <c r="K6730">
        <f>F6730*H6730</f>
        <v>3770.3899999999994</v>
      </c>
      <c r="L6730">
        <f>J6730-K6730</f>
        <v>1360.0600000000004</v>
      </c>
      <c r="M6730" s="5">
        <f>L6730/J6730</f>
        <v>0.26509565437729643</v>
      </c>
      <c r="N6730" t="str">
        <f>IF(ISNA(VLOOKUP(A6730,'Returns Data'!A:A,1,0)),"No","Yes")</f>
        <v>No</v>
      </c>
      <c r="O6730" t="s">
        <v>10085</v>
      </c>
      <c r="P6730">
        <f>IFERROR(VLOOKUP(A6730,'Ratings Data'!A:C,3,0),"No Rating")</f>
        <v>1</v>
      </c>
      <c r="Q6730" t="s">
        <v>10060</v>
      </c>
      <c r="R6730" s="5">
        <f t="shared" si="105"/>
        <v>1.8179995605844228</v>
      </c>
    </row>
    <row r="6731" spans="1:18" x14ac:dyDescent="0.3">
      <c r="A6731" t="s">
        <v>8621</v>
      </c>
      <c r="B6731" s="2">
        <v>45749</v>
      </c>
      <c r="C6731" t="s">
        <v>10014</v>
      </c>
      <c r="D6731" t="s">
        <v>10030</v>
      </c>
      <c r="E6731" t="s">
        <v>10038</v>
      </c>
      <c r="F6731">
        <v>14</v>
      </c>
      <c r="G6731">
        <v>398.83</v>
      </c>
      <c r="H6731">
        <v>248.7</v>
      </c>
      <c r="I6731" t="s">
        <v>10040</v>
      </c>
      <c r="J6731">
        <f>F6731*G6731</f>
        <v>5583.62</v>
      </c>
      <c r="K6731">
        <f>F6731*H6731</f>
        <v>3481.7999999999997</v>
      </c>
      <c r="L6731">
        <f>J6731-K6731</f>
        <v>2101.8200000000002</v>
      </c>
      <c r="M6731" s="5">
        <f>L6731/J6731</f>
        <v>0.37642604618509146</v>
      </c>
      <c r="N6731" t="str">
        <f>IF(ISNA(VLOOKUP(A6731,'Returns Data'!A:A,1,0)),"No","Yes")</f>
        <v>No</v>
      </c>
      <c r="O6731" t="s">
        <v>10085</v>
      </c>
      <c r="P6731" t="str">
        <f>IFERROR(VLOOKUP(A6731,'Ratings Data'!A:C,3,0),"No Rating")</f>
        <v>No Rating</v>
      </c>
      <c r="Q6731" t="s">
        <v>10060</v>
      </c>
      <c r="R6731" s="5">
        <f t="shared" si="105"/>
        <v>8.8329483768480363E-2</v>
      </c>
    </row>
    <row r="6732" spans="1:18" x14ac:dyDescent="0.3">
      <c r="A6732" t="s">
        <v>9706</v>
      </c>
      <c r="B6732" s="2">
        <v>45749</v>
      </c>
      <c r="C6732" t="s">
        <v>10015</v>
      </c>
      <c r="D6732" t="s">
        <v>10031</v>
      </c>
      <c r="E6732" t="s">
        <v>10036</v>
      </c>
      <c r="F6732">
        <v>14</v>
      </c>
      <c r="G6732">
        <v>197.06</v>
      </c>
      <c r="H6732">
        <v>174.27</v>
      </c>
      <c r="I6732" t="s">
        <v>10039</v>
      </c>
      <c r="J6732">
        <f>F6732*G6732</f>
        <v>2758.84</v>
      </c>
      <c r="K6732">
        <f>F6732*H6732</f>
        <v>2439.7800000000002</v>
      </c>
      <c r="L6732">
        <f>J6732-K6732</f>
        <v>319.05999999999995</v>
      </c>
      <c r="M6732" s="5">
        <f>L6732/J6732</f>
        <v>0.11565005582056224</v>
      </c>
      <c r="N6732" t="str">
        <f>IF(ISNA(VLOOKUP(A6732,'Returns Data'!A:A,1,0)),"No","Yes")</f>
        <v>No</v>
      </c>
      <c r="O6732" t="s">
        <v>10085</v>
      </c>
      <c r="P6732" t="str">
        <f>IFERROR(VLOOKUP(A6732,'Ratings Data'!A:C,3,0),"No Rating")</f>
        <v>No Rating</v>
      </c>
      <c r="Q6732" t="s">
        <v>10060</v>
      </c>
      <c r="R6732" s="5">
        <f t="shared" si="105"/>
        <v>-0.50590477145651025</v>
      </c>
    </row>
    <row r="6733" spans="1:18" x14ac:dyDescent="0.3">
      <c r="A6733" t="s">
        <v>9903</v>
      </c>
      <c r="B6733" s="2">
        <v>45749</v>
      </c>
      <c r="C6733" t="s">
        <v>10026</v>
      </c>
      <c r="D6733" t="s">
        <v>10031</v>
      </c>
      <c r="E6733" t="s">
        <v>10036</v>
      </c>
      <c r="F6733">
        <v>5</v>
      </c>
      <c r="G6733">
        <v>356.26</v>
      </c>
      <c r="H6733">
        <v>256.26</v>
      </c>
      <c r="I6733" t="s">
        <v>10040</v>
      </c>
      <c r="J6733">
        <f>F6733*G6733</f>
        <v>1781.3</v>
      </c>
      <c r="K6733">
        <f>F6733*H6733</f>
        <v>1281.3</v>
      </c>
      <c r="L6733">
        <f>J6733-K6733</f>
        <v>500</v>
      </c>
      <c r="M6733" s="5">
        <f>L6733/J6733</f>
        <v>0.28069387525964185</v>
      </c>
      <c r="N6733" t="str">
        <f>IF(ISNA(VLOOKUP(A6733,'Returns Data'!A:A,1,0)),"No","Yes")</f>
        <v>No</v>
      </c>
      <c r="O6733" t="s">
        <v>10085</v>
      </c>
      <c r="P6733">
        <f>IFERROR(VLOOKUP(A6733,'Ratings Data'!A:C,3,0),"No Rating")</f>
        <v>2</v>
      </c>
      <c r="Q6733" t="s">
        <v>10060</v>
      </c>
      <c r="R6733" s="5">
        <f t="shared" si="105"/>
        <v>-0.35433008075857975</v>
      </c>
    </row>
    <row r="6734" spans="1:18" x14ac:dyDescent="0.3">
      <c r="A6734" t="s">
        <v>984</v>
      </c>
      <c r="B6734" s="2">
        <v>45750</v>
      </c>
      <c r="C6734" t="s">
        <v>10018</v>
      </c>
      <c r="D6734" t="s">
        <v>10033</v>
      </c>
      <c r="E6734" t="s">
        <v>10036</v>
      </c>
      <c r="F6734">
        <v>6</v>
      </c>
      <c r="G6734">
        <v>202.4</v>
      </c>
      <c r="H6734">
        <v>167.88</v>
      </c>
      <c r="I6734" t="s">
        <v>10039</v>
      </c>
      <c r="J6734">
        <f>F6734*G6734</f>
        <v>1214.4000000000001</v>
      </c>
      <c r="K6734">
        <f>F6734*H6734</f>
        <v>1007.28</v>
      </c>
      <c r="L6734">
        <f>J6734-K6734</f>
        <v>207.12000000000012</v>
      </c>
      <c r="M6734" s="5">
        <f>L6734/J6734</f>
        <v>0.17055335968379456</v>
      </c>
      <c r="N6734" t="str">
        <f>IF(ISNA(VLOOKUP(A6734,'Returns Data'!A:A,1,0)),"No","Yes")</f>
        <v>No</v>
      </c>
      <c r="O6734" t="s">
        <v>10085</v>
      </c>
      <c r="P6734" t="str">
        <f>IFERROR(VLOOKUP(A6734,'Ratings Data'!A:C,3,0),"No Rating")</f>
        <v>No Rating</v>
      </c>
      <c r="Q6734" t="s">
        <v>10060</v>
      </c>
      <c r="R6734" s="5">
        <f t="shared" si="105"/>
        <v>-0.31825071576938185</v>
      </c>
    </row>
    <row r="6735" spans="1:18" x14ac:dyDescent="0.3">
      <c r="A6735" t="s">
        <v>1505</v>
      </c>
      <c r="B6735" s="2">
        <v>45750</v>
      </c>
      <c r="C6735" t="s">
        <v>10013</v>
      </c>
      <c r="D6735" t="s">
        <v>10030</v>
      </c>
      <c r="E6735" t="s">
        <v>10037</v>
      </c>
      <c r="F6735">
        <v>3</v>
      </c>
      <c r="G6735">
        <v>93.19</v>
      </c>
      <c r="H6735">
        <v>82.57</v>
      </c>
      <c r="I6735" t="s">
        <v>10039</v>
      </c>
      <c r="J6735">
        <f>F6735*G6735</f>
        <v>279.57</v>
      </c>
      <c r="K6735">
        <f>F6735*H6735</f>
        <v>247.70999999999998</v>
      </c>
      <c r="L6735">
        <f>J6735-K6735</f>
        <v>31.860000000000014</v>
      </c>
      <c r="M6735" s="5">
        <f>L6735/J6735</f>
        <v>0.11396072539972105</v>
      </c>
      <c r="N6735" t="str">
        <f>IF(ISNA(VLOOKUP(A6735,'Returns Data'!A:A,1,0)),"No","Yes")</f>
        <v>No</v>
      </c>
      <c r="O6735" t="s">
        <v>10085</v>
      </c>
      <c r="P6735">
        <f>IFERROR(VLOOKUP(A6735,'Ratings Data'!A:C,3,0),"No Rating")</f>
        <v>5</v>
      </c>
      <c r="Q6735" t="s">
        <v>10060</v>
      </c>
      <c r="R6735" s="5">
        <f t="shared" si="105"/>
        <v>-0.76978754940711469</v>
      </c>
    </row>
    <row r="6736" spans="1:18" x14ac:dyDescent="0.3">
      <c r="A6736" t="s">
        <v>1732</v>
      </c>
      <c r="B6736" s="2">
        <v>45750</v>
      </c>
      <c r="C6736" t="s">
        <v>10011</v>
      </c>
      <c r="D6736" t="s">
        <v>10029</v>
      </c>
      <c r="E6736" t="s">
        <v>10034</v>
      </c>
      <c r="F6736">
        <v>7</v>
      </c>
      <c r="G6736">
        <v>251.2</v>
      </c>
      <c r="H6736">
        <v>173.56</v>
      </c>
      <c r="I6736" t="s">
        <v>10040</v>
      </c>
      <c r="J6736">
        <f>F6736*G6736</f>
        <v>1758.3999999999999</v>
      </c>
      <c r="K6736">
        <f>F6736*H6736</f>
        <v>1214.92</v>
      </c>
      <c r="L6736">
        <f>J6736-K6736</f>
        <v>543.47999999999979</v>
      </c>
      <c r="M6736" s="5">
        <f>L6736/J6736</f>
        <v>0.30907643312101901</v>
      </c>
      <c r="N6736" t="str">
        <f>IF(ISNA(VLOOKUP(A6736,'Returns Data'!A:A,1,0)),"No","Yes")</f>
        <v>No</v>
      </c>
      <c r="O6736" t="s">
        <v>10085</v>
      </c>
      <c r="P6736" t="str">
        <f>IFERROR(VLOOKUP(A6736,'Ratings Data'!A:C,3,0),"No Rating")</f>
        <v>No Rating</v>
      </c>
      <c r="Q6736" t="s">
        <v>10060</v>
      </c>
      <c r="R6736" s="5">
        <f t="shared" si="105"/>
        <v>5.2896591193618772</v>
      </c>
    </row>
    <row r="6737" spans="1:18" x14ac:dyDescent="0.3">
      <c r="A6737" t="s">
        <v>1976</v>
      </c>
      <c r="B6737" s="2">
        <v>45750</v>
      </c>
      <c r="C6737" t="s">
        <v>10015</v>
      </c>
      <c r="D6737" t="s">
        <v>10031</v>
      </c>
      <c r="E6737" t="s">
        <v>10034</v>
      </c>
      <c r="F6737">
        <v>19</v>
      </c>
      <c r="G6737">
        <v>422.46</v>
      </c>
      <c r="H6737">
        <v>270.8</v>
      </c>
      <c r="I6737" t="s">
        <v>10040</v>
      </c>
      <c r="J6737">
        <f>F6737*G6737</f>
        <v>8026.74</v>
      </c>
      <c r="K6737">
        <f>F6737*H6737</f>
        <v>5145.2</v>
      </c>
      <c r="L6737">
        <f>J6737-K6737</f>
        <v>2881.54</v>
      </c>
      <c r="M6737" s="5">
        <f>L6737/J6737</f>
        <v>0.35899256734365387</v>
      </c>
      <c r="N6737" t="str">
        <f>IF(ISNA(VLOOKUP(A6737,'Returns Data'!A:A,1,0)),"No","Yes")</f>
        <v>No</v>
      </c>
      <c r="O6737" t="s">
        <v>10085</v>
      </c>
      <c r="P6737" t="str">
        <f>IFERROR(VLOOKUP(A6737,'Ratings Data'!A:C,3,0),"No Rating")</f>
        <v>No Rating</v>
      </c>
      <c r="Q6737" t="s">
        <v>10060</v>
      </c>
      <c r="R6737" s="5">
        <f t="shared" si="105"/>
        <v>3.5647975432211103</v>
      </c>
    </row>
    <row r="6738" spans="1:18" x14ac:dyDescent="0.3">
      <c r="A6738" t="s">
        <v>2313</v>
      </c>
      <c r="B6738" s="2">
        <v>45750</v>
      </c>
      <c r="C6738" t="s">
        <v>10026</v>
      </c>
      <c r="D6738" t="s">
        <v>10031</v>
      </c>
      <c r="E6738" t="s">
        <v>10037</v>
      </c>
      <c r="F6738">
        <v>15</v>
      </c>
      <c r="G6738">
        <v>113.39</v>
      </c>
      <c r="H6738">
        <v>100.74</v>
      </c>
      <c r="I6738" t="s">
        <v>10040</v>
      </c>
      <c r="J6738">
        <f>F6738*G6738</f>
        <v>1700.85</v>
      </c>
      <c r="K6738">
        <f>F6738*H6738</f>
        <v>1511.1</v>
      </c>
      <c r="L6738">
        <f>J6738-K6738</f>
        <v>189.75</v>
      </c>
      <c r="M6738" s="5">
        <f>L6738/J6738</f>
        <v>0.11156186612576066</v>
      </c>
      <c r="N6738" t="str">
        <f>IF(ISNA(VLOOKUP(A6738,'Returns Data'!A:A,1,0)),"No","Yes")</f>
        <v>No</v>
      </c>
      <c r="O6738" t="s">
        <v>10085</v>
      </c>
      <c r="P6738" t="str">
        <f>IFERROR(VLOOKUP(A6738,'Ratings Data'!A:C,3,0),"No Rating")</f>
        <v>No Rating</v>
      </c>
      <c r="Q6738" t="s">
        <v>10060</v>
      </c>
      <c r="R6738" s="5">
        <f t="shared" si="105"/>
        <v>-0.78810201900148746</v>
      </c>
    </row>
    <row r="6739" spans="1:18" x14ac:dyDescent="0.3">
      <c r="A6739" t="s">
        <v>2323</v>
      </c>
      <c r="B6739" s="2">
        <v>45750</v>
      </c>
      <c r="C6739" t="s">
        <v>10022</v>
      </c>
      <c r="D6739" t="s">
        <v>10033</v>
      </c>
      <c r="E6739" t="s">
        <v>10035</v>
      </c>
      <c r="F6739">
        <v>9</v>
      </c>
      <c r="G6739">
        <v>257.62</v>
      </c>
      <c r="H6739">
        <v>155.63</v>
      </c>
      <c r="I6739" t="s">
        <v>10039</v>
      </c>
      <c r="J6739">
        <f>F6739*G6739</f>
        <v>2318.58</v>
      </c>
      <c r="K6739">
        <f>F6739*H6739</f>
        <v>1400.67</v>
      </c>
      <c r="L6739">
        <f>J6739-K6739</f>
        <v>917.90999999999985</v>
      </c>
      <c r="M6739" s="5">
        <f>L6739/J6739</f>
        <v>0.39589317599565244</v>
      </c>
      <c r="N6739" t="str">
        <f>IF(ISNA(VLOOKUP(A6739,'Returns Data'!A:A,1,0)),"No","Yes")</f>
        <v>No</v>
      </c>
      <c r="O6739" t="s">
        <v>10085</v>
      </c>
      <c r="P6739">
        <f>IFERROR(VLOOKUP(A6739,'Ratings Data'!A:C,3,0),"No Rating")</f>
        <v>2</v>
      </c>
      <c r="Q6739" t="s">
        <v>10060</v>
      </c>
      <c r="R6739" s="5">
        <f t="shared" si="105"/>
        <v>0.36318899373842495</v>
      </c>
    </row>
    <row r="6740" spans="1:18" x14ac:dyDescent="0.3">
      <c r="A6740" t="s">
        <v>2755</v>
      </c>
      <c r="B6740" s="2">
        <v>45750</v>
      </c>
      <c r="C6740" t="s">
        <v>10022</v>
      </c>
      <c r="D6740" t="s">
        <v>10033</v>
      </c>
      <c r="E6740" t="s">
        <v>10036</v>
      </c>
      <c r="F6740">
        <v>18</v>
      </c>
      <c r="G6740">
        <v>283.52</v>
      </c>
      <c r="H6740">
        <v>183</v>
      </c>
      <c r="I6740" t="s">
        <v>10039</v>
      </c>
      <c r="J6740">
        <f>F6740*G6740</f>
        <v>5103.3599999999997</v>
      </c>
      <c r="K6740">
        <f>F6740*H6740</f>
        <v>3294</v>
      </c>
      <c r="L6740">
        <f>J6740-K6740</f>
        <v>1809.3599999999997</v>
      </c>
      <c r="M6740" s="5">
        <f>L6740/J6740</f>
        <v>0.35454288939051914</v>
      </c>
      <c r="N6740" t="str">
        <f>IF(ISNA(VLOOKUP(A6740,'Returns Data'!A:A,1,0)),"No","Yes")</f>
        <v>No</v>
      </c>
      <c r="O6740" t="s">
        <v>10085</v>
      </c>
      <c r="P6740" t="str">
        <f>IFERROR(VLOOKUP(A6740,'Ratings Data'!A:C,3,0),"No Rating")</f>
        <v>No Rating</v>
      </c>
      <c r="Q6740" t="s">
        <v>10060</v>
      </c>
      <c r="R6740" s="5">
        <f t="shared" si="105"/>
        <v>1.2010713453924384</v>
      </c>
    </row>
    <row r="6741" spans="1:18" x14ac:dyDescent="0.3">
      <c r="A6741" t="s">
        <v>2801</v>
      </c>
      <c r="B6741" s="2">
        <v>45750</v>
      </c>
      <c r="C6741" t="s">
        <v>10024</v>
      </c>
      <c r="D6741" t="s">
        <v>10029</v>
      </c>
      <c r="E6741" t="s">
        <v>10035</v>
      </c>
      <c r="F6741">
        <v>8</v>
      </c>
      <c r="G6741">
        <v>445.21</v>
      </c>
      <c r="H6741">
        <v>274.89999999999998</v>
      </c>
      <c r="I6741" t="s">
        <v>10040</v>
      </c>
      <c r="J6741">
        <f>F6741*G6741</f>
        <v>3561.68</v>
      </c>
      <c r="K6741">
        <f>F6741*H6741</f>
        <v>2199.1999999999998</v>
      </c>
      <c r="L6741">
        <f>J6741-K6741</f>
        <v>1362.48</v>
      </c>
      <c r="M6741" s="5">
        <f>L6741/J6741</f>
        <v>0.38253857730059976</v>
      </c>
      <c r="N6741" t="str">
        <f>IF(ISNA(VLOOKUP(A6741,'Returns Data'!A:A,1,0)),"No","Yes")</f>
        <v>No</v>
      </c>
      <c r="O6741" t="s">
        <v>10085</v>
      </c>
      <c r="P6741" t="str">
        <f>IFERROR(VLOOKUP(A6741,'Ratings Data'!A:C,3,0),"No Rating")</f>
        <v>No Rating</v>
      </c>
      <c r="Q6741" t="s">
        <v>10060</v>
      </c>
      <c r="R6741" s="5">
        <f t="shared" si="105"/>
        <v>-0.3020911713067469</v>
      </c>
    </row>
    <row r="6742" spans="1:18" x14ac:dyDescent="0.3">
      <c r="A6742" t="s">
        <v>3631</v>
      </c>
      <c r="B6742" s="2">
        <v>45750</v>
      </c>
      <c r="C6742" t="s">
        <v>10016</v>
      </c>
      <c r="D6742" t="s">
        <v>10032</v>
      </c>
      <c r="E6742" t="s">
        <v>10038</v>
      </c>
      <c r="F6742">
        <v>10</v>
      </c>
      <c r="G6742">
        <v>345.69</v>
      </c>
      <c r="H6742">
        <v>263.74</v>
      </c>
      <c r="I6742" t="s">
        <v>10040</v>
      </c>
      <c r="J6742">
        <f>F6742*G6742</f>
        <v>3456.9</v>
      </c>
      <c r="K6742">
        <f>F6742*H6742</f>
        <v>2637.4</v>
      </c>
      <c r="L6742">
        <f>J6742-K6742</f>
        <v>819.5</v>
      </c>
      <c r="M6742" s="5">
        <f>L6742/J6742</f>
        <v>0.23706210766872052</v>
      </c>
      <c r="N6742" t="str">
        <f>IF(ISNA(VLOOKUP(A6742,'Returns Data'!A:A,1,0)),"No","Yes")</f>
        <v>No</v>
      </c>
      <c r="O6742" t="s">
        <v>10085</v>
      </c>
      <c r="P6742" t="str">
        <f>IFERROR(VLOOKUP(A6742,'Ratings Data'!A:C,3,0),"No Rating")</f>
        <v>No Rating</v>
      </c>
      <c r="Q6742" t="s">
        <v>10060</v>
      </c>
      <c r="R6742" s="5">
        <f t="shared" si="105"/>
        <v>-2.9418701287033014E-2</v>
      </c>
    </row>
    <row r="6743" spans="1:18" x14ac:dyDescent="0.3">
      <c r="A6743" t="s">
        <v>4722</v>
      </c>
      <c r="B6743" s="2">
        <v>45750</v>
      </c>
      <c r="C6743" t="s">
        <v>10013</v>
      </c>
      <c r="D6743" t="s">
        <v>10030</v>
      </c>
      <c r="E6743" t="s">
        <v>10038</v>
      </c>
      <c r="F6743">
        <v>17</v>
      </c>
      <c r="G6743">
        <v>310.44</v>
      </c>
      <c r="H6743">
        <v>218.85</v>
      </c>
      <c r="I6743" t="s">
        <v>10039</v>
      </c>
      <c r="J6743">
        <f>F6743*G6743</f>
        <v>5277.48</v>
      </c>
      <c r="K6743">
        <f>F6743*H6743</f>
        <v>3720.45</v>
      </c>
      <c r="L6743">
        <f>J6743-K6743</f>
        <v>1557.0299999999997</v>
      </c>
      <c r="M6743" s="5">
        <f>L6743/J6743</f>
        <v>0.29503285659064549</v>
      </c>
      <c r="N6743" t="str">
        <f>IF(ISNA(VLOOKUP(A6743,'Returns Data'!A:A,1,0)),"No","Yes")</f>
        <v>No</v>
      </c>
      <c r="O6743" t="s">
        <v>10085</v>
      </c>
      <c r="P6743" t="str">
        <f>IFERROR(VLOOKUP(A6743,'Ratings Data'!A:C,3,0),"No Rating")</f>
        <v>No Rating</v>
      </c>
      <c r="Q6743" t="s">
        <v>10060</v>
      </c>
      <c r="R6743" s="5">
        <f t="shared" si="105"/>
        <v>0.52665104573461752</v>
      </c>
    </row>
    <row r="6744" spans="1:18" x14ac:dyDescent="0.3">
      <c r="A6744" t="s">
        <v>4850</v>
      </c>
      <c r="B6744" s="2">
        <v>45750</v>
      </c>
      <c r="C6744" t="s">
        <v>10009</v>
      </c>
      <c r="D6744" t="s">
        <v>10029</v>
      </c>
      <c r="E6744" t="s">
        <v>10034</v>
      </c>
      <c r="F6744">
        <v>3</v>
      </c>
      <c r="G6744">
        <v>257.83999999999997</v>
      </c>
      <c r="H6744">
        <v>211.7</v>
      </c>
      <c r="I6744" t="s">
        <v>10039</v>
      </c>
      <c r="J6744">
        <f>F6744*G6744</f>
        <v>773.52</v>
      </c>
      <c r="K6744">
        <f>F6744*H6744</f>
        <v>635.09999999999991</v>
      </c>
      <c r="L6744">
        <f>J6744-K6744</f>
        <v>138.42000000000007</v>
      </c>
      <c r="M6744" s="5">
        <f>L6744/J6744</f>
        <v>0.17894818492088127</v>
      </c>
      <c r="N6744" t="str">
        <f>IF(ISNA(VLOOKUP(A6744,'Returns Data'!A:A,1,0)),"No","Yes")</f>
        <v>No</v>
      </c>
      <c r="O6744" t="s">
        <v>10085</v>
      </c>
      <c r="P6744" t="str">
        <f>IFERROR(VLOOKUP(A6744,'Ratings Data'!A:C,3,0),"No Rating")</f>
        <v>No Rating</v>
      </c>
      <c r="Q6744" t="s">
        <v>10060</v>
      </c>
      <c r="R6744" s="5">
        <f t="shared" si="105"/>
        <v>-0.85343004615839368</v>
      </c>
    </row>
    <row r="6745" spans="1:18" x14ac:dyDescent="0.3">
      <c r="A6745" t="s">
        <v>4856</v>
      </c>
      <c r="B6745" s="2">
        <v>45750</v>
      </c>
      <c r="C6745" t="s">
        <v>10022</v>
      </c>
      <c r="D6745" t="s">
        <v>10033</v>
      </c>
      <c r="E6745" t="s">
        <v>10036</v>
      </c>
      <c r="F6745">
        <v>15</v>
      </c>
      <c r="G6745">
        <v>256.61</v>
      </c>
      <c r="H6745">
        <v>175.91</v>
      </c>
      <c r="I6745" t="s">
        <v>10040</v>
      </c>
      <c r="J6745">
        <f>F6745*G6745</f>
        <v>3849.15</v>
      </c>
      <c r="K6745">
        <f>F6745*H6745</f>
        <v>2638.65</v>
      </c>
      <c r="L6745">
        <f>J6745-K6745</f>
        <v>1210.5</v>
      </c>
      <c r="M6745" s="5">
        <f>L6745/J6745</f>
        <v>0.31448501617240171</v>
      </c>
      <c r="N6745" t="str">
        <f>IF(ISNA(VLOOKUP(A6745,'Returns Data'!A:A,1,0)),"No","Yes")</f>
        <v>No</v>
      </c>
      <c r="O6745" t="s">
        <v>10085</v>
      </c>
      <c r="P6745" t="str">
        <f>IFERROR(VLOOKUP(A6745,'Ratings Data'!A:C,3,0),"No Rating")</f>
        <v>No Rating</v>
      </c>
      <c r="Q6745" t="s">
        <v>10060</v>
      </c>
      <c r="R6745" s="5">
        <f t="shared" si="105"/>
        <v>3.9761479987589206</v>
      </c>
    </row>
    <row r="6746" spans="1:18" x14ac:dyDescent="0.3">
      <c r="A6746" t="s">
        <v>5568</v>
      </c>
      <c r="B6746" s="2">
        <v>45750</v>
      </c>
      <c r="C6746" t="s">
        <v>10027</v>
      </c>
      <c r="D6746" t="s">
        <v>10032</v>
      </c>
      <c r="E6746" t="s">
        <v>10034</v>
      </c>
      <c r="F6746">
        <v>17</v>
      </c>
      <c r="G6746">
        <v>114.51</v>
      </c>
      <c r="H6746">
        <v>101.2</v>
      </c>
      <c r="I6746" t="s">
        <v>10039</v>
      </c>
      <c r="J6746">
        <f>F6746*G6746</f>
        <v>1946.67</v>
      </c>
      <c r="K6746">
        <f>F6746*H6746</f>
        <v>1720.4</v>
      </c>
      <c r="L6746">
        <f>J6746-K6746</f>
        <v>226.26999999999998</v>
      </c>
      <c r="M6746" s="5">
        <f>L6746/J6746</f>
        <v>0.11623439000960613</v>
      </c>
      <c r="N6746" t="str">
        <f>IF(ISNA(VLOOKUP(A6746,'Returns Data'!A:A,1,0)),"No","Yes")</f>
        <v>No</v>
      </c>
      <c r="O6746" t="s">
        <v>10085</v>
      </c>
      <c r="P6746">
        <f>IFERROR(VLOOKUP(A6746,'Ratings Data'!A:C,3,0),"No Rating")</f>
        <v>2</v>
      </c>
      <c r="Q6746" t="s">
        <v>10060</v>
      </c>
      <c r="R6746" s="5">
        <f t="shared" si="105"/>
        <v>-0.49425977163789409</v>
      </c>
    </row>
    <row r="6747" spans="1:18" x14ac:dyDescent="0.3">
      <c r="A6747" t="s">
        <v>6025</v>
      </c>
      <c r="B6747" s="2">
        <v>45750</v>
      </c>
      <c r="C6747" t="s">
        <v>10013</v>
      </c>
      <c r="D6747" t="s">
        <v>10030</v>
      </c>
      <c r="E6747" t="s">
        <v>10038</v>
      </c>
      <c r="F6747">
        <v>12</v>
      </c>
      <c r="G6747">
        <v>215.04</v>
      </c>
      <c r="H6747">
        <v>129.69999999999999</v>
      </c>
      <c r="I6747" t="s">
        <v>10039</v>
      </c>
      <c r="J6747">
        <f>F6747*G6747</f>
        <v>2580.48</v>
      </c>
      <c r="K6747">
        <f>F6747*H6747</f>
        <v>1556.3999999999999</v>
      </c>
      <c r="L6747">
        <f>J6747-K6747</f>
        <v>1024.0800000000002</v>
      </c>
      <c r="M6747" s="5">
        <f>L6747/J6747</f>
        <v>0.39685639880952389</v>
      </c>
      <c r="N6747" t="str">
        <f>IF(ISNA(VLOOKUP(A6747,'Returns Data'!A:A,1,0)),"No","Yes")</f>
        <v>No</v>
      </c>
      <c r="O6747" t="s">
        <v>10085</v>
      </c>
      <c r="P6747" t="str">
        <f>IFERROR(VLOOKUP(A6747,'Ratings Data'!A:C,3,0),"No Rating")</f>
        <v>No Rating</v>
      </c>
      <c r="Q6747" t="s">
        <v>10060</v>
      </c>
      <c r="R6747" s="5">
        <f t="shared" si="105"/>
        <v>0.32558677125552865</v>
      </c>
    </row>
    <row r="6748" spans="1:18" x14ac:dyDescent="0.3">
      <c r="A6748" t="s">
        <v>7670</v>
      </c>
      <c r="B6748" s="2">
        <v>45750</v>
      </c>
      <c r="C6748" t="s">
        <v>10020</v>
      </c>
      <c r="D6748" t="s">
        <v>10030</v>
      </c>
      <c r="E6748" t="s">
        <v>10037</v>
      </c>
      <c r="F6748">
        <v>1</v>
      </c>
      <c r="G6748">
        <v>372.18</v>
      </c>
      <c r="H6748">
        <v>286.58</v>
      </c>
      <c r="I6748" t="s">
        <v>10040</v>
      </c>
      <c r="J6748">
        <f>F6748*G6748</f>
        <v>372.18</v>
      </c>
      <c r="K6748">
        <f>F6748*H6748</f>
        <v>286.58</v>
      </c>
      <c r="L6748">
        <f>J6748-K6748</f>
        <v>85.600000000000023</v>
      </c>
      <c r="M6748" s="5">
        <f>L6748/J6748</f>
        <v>0.22999623837927891</v>
      </c>
      <c r="N6748" t="str">
        <f>IF(ISNA(VLOOKUP(A6748,'Returns Data'!A:A,1,0)),"No","Yes")</f>
        <v>No</v>
      </c>
      <c r="O6748" t="s">
        <v>10085</v>
      </c>
      <c r="P6748" t="str">
        <f>IFERROR(VLOOKUP(A6748,'Ratings Data'!A:C,3,0),"No Rating")</f>
        <v>No Rating</v>
      </c>
      <c r="Q6748" t="s">
        <v>10060</v>
      </c>
      <c r="R6748" s="5">
        <f t="shared" si="105"/>
        <v>-0.85577101934523814</v>
      </c>
    </row>
    <row r="6749" spans="1:18" x14ac:dyDescent="0.3">
      <c r="A6749" t="s">
        <v>7695</v>
      </c>
      <c r="B6749" s="2">
        <v>45750</v>
      </c>
      <c r="C6749" t="s">
        <v>10021</v>
      </c>
      <c r="D6749" t="s">
        <v>10031</v>
      </c>
      <c r="E6749" t="s">
        <v>10035</v>
      </c>
      <c r="F6749">
        <v>18</v>
      </c>
      <c r="G6749">
        <v>163.87</v>
      </c>
      <c r="H6749">
        <v>126.83</v>
      </c>
      <c r="I6749" t="s">
        <v>10039</v>
      </c>
      <c r="J6749">
        <f>F6749*G6749</f>
        <v>2949.66</v>
      </c>
      <c r="K6749">
        <f>F6749*H6749</f>
        <v>2282.94</v>
      </c>
      <c r="L6749">
        <f>J6749-K6749</f>
        <v>666.7199999999998</v>
      </c>
      <c r="M6749" s="5">
        <f>L6749/J6749</f>
        <v>0.22603283090254464</v>
      </c>
      <c r="N6749" t="str">
        <f>IF(ISNA(VLOOKUP(A6749,'Returns Data'!A:A,1,0)),"No","Yes")</f>
        <v>No</v>
      </c>
      <c r="O6749" t="s">
        <v>10085</v>
      </c>
      <c r="P6749" t="str">
        <f>IFERROR(VLOOKUP(A6749,'Ratings Data'!A:C,3,0),"No Rating")</f>
        <v>No Rating</v>
      </c>
      <c r="Q6749" t="s">
        <v>10060</v>
      </c>
      <c r="R6749" s="5">
        <f t="shared" si="105"/>
        <v>6.9253586974044818</v>
      </c>
    </row>
    <row r="6750" spans="1:18" x14ac:dyDescent="0.3">
      <c r="A6750" t="s">
        <v>7807</v>
      </c>
      <c r="B6750" s="2">
        <v>45750</v>
      </c>
      <c r="C6750" t="s">
        <v>10011</v>
      </c>
      <c r="D6750" t="s">
        <v>10029</v>
      </c>
      <c r="E6750" t="s">
        <v>10037</v>
      </c>
      <c r="F6750">
        <v>1</v>
      </c>
      <c r="G6750">
        <v>434.29</v>
      </c>
      <c r="H6750">
        <v>369.4</v>
      </c>
      <c r="I6750" t="s">
        <v>10039</v>
      </c>
      <c r="J6750">
        <f>F6750*G6750</f>
        <v>434.29</v>
      </c>
      <c r="K6750">
        <f>F6750*H6750</f>
        <v>369.4</v>
      </c>
      <c r="L6750">
        <f>J6750-K6750</f>
        <v>64.890000000000043</v>
      </c>
      <c r="M6750" s="5">
        <f>L6750/J6750</f>
        <v>0.14941628865504625</v>
      </c>
      <c r="N6750" t="str">
        <f>IF(ISNA(VLOOKUP(A6750,'Returns Data'!A:A,1,0)),"No","Yes")</f>
        <v>No</v>
      </c>
      <c r="O6750" t="s">
        <v>10085</v>
      </c>
      <c r="P6750" t="str">
        <f>IFERROR(VLOOKUP(A6750,'Ratings Data'!A:C,3,0),"No Rating")</f>
        <v>No Rating</v>
      </c>
      <c r="Q6750" t="s">
        <v>10060</v>
      </c>
      <c r="R6750" s="5">
        <f t="shared" si="105"/>
        <v>-0.85276608151447963</v>
      </c>
    </row>
    <row r="6751" spans="1:18" x14ac:dyDescent="0.3">
      <c r="A6751" t="s">
        <v>8124</v>
      </c>
      <c r="B6751" s="2">
        <v>45750</v>
      </c>
      <c r="C6751" t="s">
        <v>10022</v>
      </c>
      <c r="D6751" t="s">
        <v>10033</v>
      </c>
      <c r="E6751" t="s">
        <v>10034</v>
      </c>
      <c r="F6751">
        <v>9</v>
      </c>
      <c r="G6751">
        <v>486.24</v>
      </c>
      <c r="H6751">
        <v>336.77</v>
      </c>
      <c r="I6751" t="s">
        <v>10040</v>
      </c>
      <c r="J6751">
        <f>F6751*G6751</f>
        <v>4376.16</v>
      </c>
      <c r="K6751">
        <f>F6751*H6751</f>
        <v>3030.93</v>
      </c>
      <c r="L6751">
        <f>J6751-K6751</f>
        <v>1345.23</v>
      </c>
      <c r="M6751" s="5">
        <f>L6751/J6751</f>
        <v>0.30739963803882858</v>
      </c>
      <c r="N6751" t="str">
        <f>IF(ISNA(VLOOKUP(A6751,'Returns Data'!A:A,1,0)),"No","Yes")</f>
        <v>No</v>
      </c>
      <c r="O6751" t="s">
        <v>10085</v>
      </c>
      <c r="P6751" t="str">
        <f>IFERROR(VLOOKUP(A6751,'Ratings Data'!A:C,3,0),"No Rating")</f>
        <v>No Rating</v>
      </c>
      <c r="Q6751" t="s">
        <v>10060</v>
      </c>
      <c r="R6751" s="5">
        <f t="shared" si="105"/>
        <v>9.0765847705450273</v>
      </c>
    </row>
    <row r="6752" spans="1:18" x14ac:dyDescent="0.3">
      <c r="A6752" t="s">
        <v>8614</v>
      </c>
      <c r="B6752" s="2">
        <v>45750</v>
      </c>
      <c r="C6752" t="s">
        <v>10027</v>
      </c>
      <c r="D6752" t="s">
        <v>10032</v>
      </c>
      <c r="E6752" t="s">
        <v>10037</v>
      </c>
      <c r="F6752">
        <v>2</v>
      </c>
      <c r="G6752">
        <v>57.91</v>
      </c>
      <c r="H6752">
        <v>34.99</v>
      </c>
      <c r="I6752" t="s">
        <v>10040</v>
      </c>
      <c r="J6752">
        <f>F6752*G6752</f>
        <v>115.82</v>
      </c>
      <c r="K6752">
        <f>F6752*H6752</f>
        <v>69.98</v>
      </c>
      <c r="L6752">
        <f>J6752-K6752</f>
        <v>45.839999999999989</v>
      </c>
      <c r="M6752" s="5">
        <f>L6752/J6752</f>
        <v>0.39578656536004136</v>
      </c>
      <c r="N6752" t="str">
        <f>IF(ISNA(VLOOKUP(A6752,'Returns Data'!A:A,1,0)),"No","Yes")</f>
        <v>No</v>
      </c>
      <c r="O6752" t="s">
        <v>10085</v>
      </c>
      <c r="P6752" t="str">
        <f>IFERROR(VLOOKUP(A6752,'Ratings Data'!A:C,3,0),"No Rating")</f>
        <v>No Rating</v>
      </c>
      <c r="Q6752" t="s">
        <v>10060</v>
      </c>
      <c r="R6752" s="5">
        <f t="shared" si="105"/>
        <v>-0.97353387444700379</v>
      </c>
    </row>
    <row r="6753" spans="1:18" x14ac:dyDescent="0.3">
      <c r="A6753" t="s">
        <v>8703</v>
      </c>
      <c r="B6753" s="2">
        <v>45750</v>
      </c>
      <c r="C6753" t="s">
        <v>10024</v>
      </c>
      <c r="D6753" t="s">
        <v>10029</v>
      </c>
      <c r="E6753" t="s">
        <v>10037</v>
      </c>
      <c r="F6753">
        <v>5</v>
      </c>
      <c r="G6753">
        <v>42.29</v>
      </c>
      <c r="H6753">
        <v>36.01</v>
      </c>
      <c r="I6753" t="s">
        <v>10040</v>
      </c>
      <c r="J6753">
        <f>F6753*G6753</f>
        <v>211.45</v>
      </c>
      <c r="K6753">
        <f>F6753*H6753</f>
        <v>180.04999999999998</v>
      </c>
      <c r="L6753">
        <f>J6753-K6753</f>
        <v>31.400000000000006</v>
      </c>
      <c r="M6753" s="5">
        <f>L6753/J6753</f>
        <v>0.14849846299361555</v>
      </c>
      <c r="N6753" t="str">
        <f>IF(ISNA(VLOOKUP(A6753,'Returns Data'!A:A,1,0)),"No","Yes")</f>
        <v>No</v>
      </c>
      <c r="O6753" t="s">
        <v>10085</v>
      </c>
      <c r="P6753" t="str">
        <f>IFERROR(VLOOKUP(A6753,'Ratings Data'!A:C,3,0),"No Rating")</f>
        <v>No Rating</v>
      </c>
      <c r="Q6753" t="s">
        <v>10060</v>
      </c>
      <c r="R6753" s="5">
        <f t="shared" si="105"/>
        <v>0.82567777585909174</v>
      </c>
    </row>
    <row r="6754" spans="1:18" x14ac:dyDescent="0.3">
      <c r="A6754" t="s">
        <v>9443</v>
      </c>
      <c r="B6754" s="2">
        <v>45750</v>
      </c>
      <c r="C6754" t="s">
        <v>10024</v>
      </c>
      <c r="D6754" t="s">
        <v>10029</v>
      </c>
      <c r="E6754" t="s">
        <v>10035</v>
      </c>
      <c r="F6754">
        <v>5</v>
      </c>
      <c r="G6754">
        <v>321.04000000000002</v>
      </c>
      <c r="H6754">
        <v>210.55</v>
      </c>
      <c r="I6754" t="s">
        <v>10039</v>
      </c>
      <c r="J6754">
        <f>F6754*G6754</f>
        <v>1605.2</v>
      </c>
      <c r="K6754">
        <f>F6754*H6754</f>
        <v>1052.75</v>
      </c>
      <c r="L6754">
        <f>J6754-K6754</f>
        <v>552.45000000000005</v>
      </c>
      <c r="M6754" s="5">
        <f>L6754/J6754</f>
        <v>0.34416272115624225</v>
      </c>
      <c r="N6754" t="str">
        <f>IF(ISNA(VLOOKUP(A6754,'Returns Data'!A:A,1,0)),"No","Yes")</f>
        <v>No</v>
      </c>
      <c r="O6754" t="s">
        <v>10085</v>
      </c>
      <c r="P6754" t="str">
        <f>IFERROR(VLOOKUP(A6754,'Ratings Data'!A:C,3,0),"No Rating")</f>
        <v>No Rating</v>
      </c>
      <c r="Q6754" t="s">
        <v>10060</v>
      </c>
      <c r="R6754" s="5">
        <f t="shared" si="105"/>
        <v>6.5913927642468675</v>
      </c>
    </row>
    <row r="6755" spans="1:18" x14ac:dyDescent="0.3">
      <c r="A6755" t="s">
        <v>205</v>
      </c>
      <c r="B6755" s="2">
        <v>45751</v>
      </c>
      <c r="C6755" t="s">
        <v>10026</v>
      </c>
      <c r="D6755" t="s">
        <v>10031</v>
      </c>
      <c r="E6755" t="s">
        <v>10034</v>
      </c>
      <c r="F6755">
        <v>7</v>
      </c>
      <c r="G6755">
        <v>145.02000000000001</v>
      </c>
      <c r="H6755">
        <v>88.78</v>
      </c>
      <c r="I6755" t="s">
        <v>10040</v>
      </c>
      <c r="J6755">
        <f>F6755*G6755</f>
        <v>1015.1400000000001</v>
      </c>
      <c r="K6755">
        <f>F6755*H6755</f>
        <v>621.46</v>
      </c>
      <c r="L6755">
        <f>J6755-K6755</f>
        <v>393.68000000000006</v>
      </c>
      <c r="M6755" s="5">
        <f>L6755/J6755</f>
        <v>0.38780857812715491</v>
      </c>
      <c r="N6755" t="str">
        <f>IF(ISNA(VLOOKUP(A6755,'Returns Data'!A:A,1,0)),"No","Yes")</f>
        <v>No</v>
      </c>
      <c r="O6755" t="s">
        <v>10085</v>
      </c>
      <c r="P6755" t="str">
        <f>IFERROR(VLOOKUP(A6755,'Ratings Data'!A:C,3,0),"No Rating")</f>
        <v>No Rating</v>
      </c>
      <c r="Q6755" t="s">
        <v>10060</v>
      </c>
      <c r="R6755" s="5">
        <f t="shared" si="105"/>
        <v>-0.36759282332419629</v>
      </c>
    </row>
    <row r="6756" spans="1:18" x14ac:dyDescent="0.3">
      <c r="A6756" t="s">
        <v>633</v>
      </c>
      <c r="B6756" s="2">
        <v>45751</v>
      </c>
      <c r="C6756" t="s">
        <v>10021</v>
      </c>
      <c r="D6756" t="s">
        <v>10031</v>
      </c>
      <c r="E6756" t="s">
        <v>10034</v>
      </c>
      <c r="F6756">
        <v>3</v>
      </c>
      <c r="G6756">
        <v>418.36</v>
      </c>
      <c r="H6756">
        <v>302.83999999999997</v>
      </c>
      <c r="I6756" t="s">
        <v>10040</v>
      </c>
      <c r="J6756">
        <f>F6756*G6756</f>
        <v>1255.08</v>
      </c>
      <c r="K6756">
        <f>F6756*H6756</f>
        <v>908.52</v>
      </c>
      <c r="L6756">
        <f>J6756-K6756</f>
        <v>346.55999999999995</v>
      </c>
      <c r="M6756" s="5">
        <f>L6756/J6756</f>
        <v>0.27612582464862795</v>
      </c>
      <c r="N6756" t="str">
        <f>IF(ISNA(VLOOKUP(A6756,'Returns Data'!A:A,1,0)),"No","Yes")</f>
        <v>No</v>
      </c>
      <c r="O6756" t="s">
        <v>10085</v>
      </c>
      <c r="P6756">
        <f>IFERROR(VLOOKUP(A6756,'Ratings Data'!A:C,3,0),"No Rating")</f>
        <v>2</v>
      </c>
      <c r="Q6756" t="s">
        <v>10060</v>
      </c>
      <c r="R6756" s="5">
        <f t="shared" si="105"/>
        <v>0.23636148708552496</v>
      </c>
    </row>
    <row r="6757" spans="1:18" x14ac:dyDescent="0.3">
      <c r="A6757" t="s">
        <v>1133</v>
      </c>
      <c r="B6757" s="2">
        <v>45751</v>
      </c>
      <c r="C6757" t="s">
        <v>10019</v>
      </c>
      <c r="D6757" t="s">
        <v>10031</v>
      </c>
      <c r="E6757" t="s">
        <v>10037</v>
      </c>
      <c r="F6757">
        <v>16</v>
      </c>
      <c r="G6757">
        <v>455.14</v>
      </c>
      <c r="H6757">
        <v>275.66000000000003</v>
      </c>
      <c r="I6757" t="s">
        <v>10039</v>
      </c>
      <c r="J6757">
        <f>F6757*G6757</f>
        <v>7282.24</v>
      </c>
      <c r="K6757">
        <f>F6757*H6757</f>
        <v>4410.5600000000004</v>
      </c>
      <c r="L6757">
        <f>J6757-K6757</f>
        <v>2871.6799999999994</v>
      </c>
      <c r="M6757" s="5">
        <f>L6757/J6757</f>
        <v>0.39434020301445699</v>
      </c>
      <c r="N6757" t="str">
        <f>IF(ISNA(VLOOKUP(A6757,'Returns Data'!A:A,1,0)),"No","Yes")</f>
        <v>No</v>
      </c>
      <c r="O6757" t="s">
        <v>10085</v>
      </c>
      <c r="P6757" t="str">
        <f>IFERROR(VLOOKUP(A6757,'Ratings Data'!A:C,3,0),"No Rating")</f>
        <v>No Rating</v>
      </c>
      <c r="Q6757" t="s">
        <v>10060</v>
      </c>
      <c r="R6757" s="5">
        <f t="shared" si="105"/>
        <v>4.8022118111992862</v>
      </c>
    </row>
    <row r="6758" spans="1:18" x14ac:dyDescent="0.3">
      <c r="A6758" t="s">
        <v>1161</v>
      </c>
      <c r="B6758" s="2">
        <v>45751</v>
      </c>
      <c r="C6758" t="s">
        <v>10021</v>
      </c>
      <c r="D6758" t="s">
        <v>10031</v>
      </c>
      <c r="E6758" t="s">
        <v>10035</v>
      </c>
      <c r="F6758">
        <v>13</v>
      </c>
      <c r="G6758">
        <v>173.39</v>
      </c>
      <c r="H6758">
        <v>126.34</v>
      </c>
      <c r="I6758" t="s">
        <v>10039</v>
      </c>
      <c r="J6758">
        <f>F6758*G6758</f>
        <v>2254.0699999999997</v>
      </c>
      <c r="K6758">
        <f>F6758*H6758</f>
        <v>1642.42</v>
      </c>
      <c r="L6758">
        <f>J6758-K6758</f>
        <v>611.64999999999964</v>
      </c>
      <c r="M6758" s="5">
        <f>L6758/J6758</f>
        <v>0.27135359593978881</v>
      </c>
      <c r="N6758" t="str">
        <f>IF(ISNA(VLOOKUP(A6758,'Returns Data'!A:A,1,0)),"No","Yes")</f>
        <v>No</v>
      </c>
      <c r="O6758" t="s">
        <v>10085</v>
      </c>
      <c r="P6758" t="str">
        <f>IFERROR(VLOOKUP(A6758,'Ratings Data'!A:C,3,0),"No Rating")</f>
        <v>No Rating</v>
      </c>
      <c r="Q6758" t="s">
        <v>10060</v>
      </c>
      <c r="R6758" s="5">
        <f t="shared" si="105"/>
        <v>-0.69047023992617662</v>
      </c>
    </row>
    <row r="6759" spans="1:18" x14ac:dyDescent="0.3">
      <c r="A6759" t="s">
        <v>1583</v>
      </c>
      <c r="B6759" s="2">
        <v>45751</v>
      </c>
      <c r="C6759" t="s">
        <v>10026</v>
      </c>
      <c r="D6759" t="s">
        <v>10031</v>
      </c>
      <c r="E6759" t="s">
        <v>10038</v>
      </c>
      <c r="F6759">
        <v>2</v>
      </c>
      <c r="G6759">
        <v>152.6</v>
      </c>
      <c r="H6759">
        <v>136.72999999999999</v>
      </c>
      <c r="I6759" t="s">
        <v>10040</v>
      </c>
      <c r="J6759">
        <f>F6759*G6759</f>
        <v>305.2</v>
      </c>
      <c r="K6759">
        <f>F6759*H6759</f>
        <v>273.45999999999998</v>
      </c>
      <c r="L6759">
        <f>J6759-K6759</f>
        <v>31.740000000000009</v>
      </c>
      <c r="M6759" s="5">
        <f>L6759/J6759</f>
        <v>0.10399737876802101</v>
      </c>
      <c r="N6759" t="str">
        <f>IF(ISNA(VLOOKUP(A6759,'Returns Data'!A:A,1,0)),"No","Yes")</f>
        <v>No</v>
      </c>
      <c r="O6759" t="s">
        <v>10085</v>
      </c>
      <c r="P6759" t="str">
        <f>IFERROR(VLOOKUP(A6759,'Ratings Data'!A:C,3,0),"No Rating")</f>
        <v>No Rating</v>
      </c>
      <c r="Q6759" t="s">
        <v>10060</v>
      </c>
      <c r="R6759" s="5">
        <f t="shared" si="105"/>
        <v>-0.86460047824601716</v>
      </c>
    </row>
    <row r="6760" spans="1:18" x14ac:dyDescent="0.3">
      <c r="A6760" t="s">
        <v>2151</v>
      </c>
      <c r="B6760" s="2">
        <v>45751</v>
      </c>
      <c r="C6760" t="s">
        <v>10022</v>
      </c>
      <c r="D6760" t="s">
        <v>10033</v>
      </c>
      <c r="E6760" t="s">
        <v>10036</v>
      </c>
      <c r="F6760">
        <v>15</v>
      </c>
      <c r="G6760">
        <v>310.05</v>
      </c>
      <c r="H6760">
        <v>266.23</v>
      </c>
      <c r="I6760" t="s">
        <v>10040</v>
      </c>
      <c r="J6760">
        <f>F6760*G6760</f>
        <v>4650.75</v>
      </c>
      <c r="K6760">
        <f>F6760*H6760</f>
        <v>3993.4500000000003</v>
      </c>
      <c r="L6760">
        <f>J6760-K6760</f>
        <v>657.29999999999973</v>
      </c>
      <c r="M6760" s="5">
        <f>L6760/J6760</f>
        <v>0.14133204321883561</v>
      </c>
      <c r="N6760" t="str">
        <f>IF(ISNA(VLOOKUP(A6760,'Returns Data'!A:A,1,0)),"No","Yes")</f>
        <v>No</v>
      </c>
      <c r="O6760" t="s">
        <v>10085</v>
      </c>
      <c r="P6760" t="str">
        <f>IFERROR(VLOOKUP(A6760,'Ratings Data'!A:C,3,0),"No Rating")</f>
        <v>No Rating</v>
      </c>
      <c r="Q6760" t="s">
        <v>10060</v>
      </c>
      <c r="R6760" s="5">
        <f t="shared" si="105"/>
        <v>14.238368283093054</v>
      </c>
    </row>
    <row r="6761" spans="1:18" x14ac:dyDescent="0.3">
      <c r="A6761" t="s">
        <v>2598</v>
      </c>
      <c r="B6761" s="2">
        <v>45751</v>
      </c>
      <c r="C6761" t="s">
        <v>10013</v>
      </c>
      <c r="D6761" t="s">
        <v>10030</v>
      </c>
      <c r="E6761" t="s">
        <v>10038</v>
      </c>
      <c r="F6761">
        <v>14</v>
      </c>
      <c r="G6761">
        <v>376.35</v>
      </c>
      <c r="H6761">
        <v>245.57</v>
      </c>
      <c r="I6761" t="s">
        <v>10040</v>
      </c>
      <c r="J6761">
        <f>F6761*G6761</f>
        <v>5268.9000000000005</v>
      </c>
      <c r="K6761">
        <f>F6761*H6761</f>
        <v>3437.98</v>
      </c>
      <c r="L6761">
        <f>J6761-K6761</f>
        <v>1830.9200000000005</v>
      </c>
      <c r="M6761" s="5">
        <f>L6761/J6761</f>
        <v>0.3474956822107082</v>
      </c>
      <c r="N6761" t="str">
        <f>IF(ISNA(VLOOKUP(A6761,'Returns Data'!A:A,1,0)),"No","Yes")</f>
        <v>No</v>
      </c>
      <c r="O6761" t="s">
        <v>10085</v>
      </c>
      <c r="P6761" t="str">
        <f>IFERROR(VLOOKUP(A6761,'Ratings Data'!A:C,3,0),"No Rating")</f>
        <v>No Rating</v>
      </c>
      <c r="Q6761" t="s">
        <v>10060</v>
      </c>
      <c r="R6761" s="5">
        <f t="shared" si="105"/>
        <v>0.13291404612159341</v>
      </c>
    </row>
    <row r="6762" spans="1:18" x14ac:dyDescent="0.3">
      <c r="A6762" t="s">
        <v>2655</v>
      </c>
      <c r="B6762" s="2">
        <v>45751</v>
      </c>
      <c r="C6762" t="s">
        <v>10018</v>
      </c>
      <c r="D6762" t="s">
        <v>10033</v>
      </c>
      <c r="E6762" t="s">
        <v>10034</v>
      </c>
      <c r="F6762">
        <v>4</v>
      </c>
      <c r="G6762">
        <v>401.91</v>
      </c>
      <c r="H6762">
        <v>280.33999999999997</v>
      </c>
      <c r="I6762" t="s">
        <v>10040</v>
      </c>
      <c r="J6762">
        <f>F6762*G6762</f>
        <v>1607.64</v>
      </c>
      <c r="K6762">
        <f>F6762*H6762</f>
        <v>1121.3599999999999</v>
      </c>
      <c r="L6762">
        <f>J6762-K6762</f>
        <v>486.2800000000002</v>
      </c>
      <c r="M6762" s="5">
        <f>L6762/J6762</f>
        <v>0.30248065487298159</v>
      </c>
      <c r="N6762" t="str">
        <f>IF(ISNA(VLOOKUP(A6762,'Returns Data'!A:A,1,0)),"No","Yes")</f>
        <v>No</v>
      </c>
      <c r="O6762" t="s">
        <v>10085</v>
      </c>
      <c r="P6762">
        <f>IFERROR(VLOOKUP(A6762,'Ratings Data'!A:C,3,0),"No Rating")</f>
        <v>5</v>
      </c>
      <c r="Q6762" t="s">
        <v>10060</v>
      </c>
      <c r="R6762" s="5">
        <f t="shared" si="105"/>
        <v>-0.69488128451859021</v>
      </c>
    </row>
    <row r="6763" spans="1:18" x14ac:dyDescent="0.3">
      <c r="A6763" t="s">
        <v>3010</v>
      </c>
      <c r="B6763" s="2">
        <v>45751</v>
      </c>
      <c r="C6763" t="s">
        <v>10011</v>
      </c>
      <c r="D6763" t="s">
        <v>10029</v>
      </c>
      <c r="E6763" t="s">
        <v>10035</v>
      </c>
      <c r="F6763">
        <v>8</v>
      </c>
      <c r="G6763">
        <v>231.39</v>
      </c>
      <c r="H6763">
        <v>189.87</v>
      </c>
      <c r="I6763" t="s">
        <v>10040</v>
      </c>
      <c r="J6763">
        <f>F6763*G6763</f>
        <v>1851.12</v>
      </c>
      <c r="K6763">
        <f>F6763*H6763</f>
        <v>1518.96</v>
      </c>
      <c r="L6763">
        <f>J6763-K6763</f>
        <v>332.15999999999985</v>
      </c>
      <c r="M6763" s="5">
        <f>L6763/J6763</f>
        <v>0.17943731362634507</v>
      </c>
      <c r="N6763" t="str">
        <f>IF(ISNA(VLOOKUP(A6763,'Returns Data'!A:A,1,0)),"No","Yes")</f>
        <v>No</v>
      </c>
      <c r="O6763" t="s">
        <v>10085</v>
      </c>
      <c r="P6763" t="str">
        <f>IFERROR(VLOOKUP(A6763,'Ratings Data'!A:C,3,0),"No Rating")</f>
        <v>No Rating</v>
      </c>
      <c r="Q6763" t="s">
        <v>10060</v>
      </c>
      <c r="R6763" s="5">
        <f t="shared" si="105"/>
        <v>0.15145181757109788</v>
      </c>
    </row>
    <row r="6764" spans="1:18" x14ac:dyDescent="0.3">
      <c r="A6764" t="s">
        <v>3040</v>
      </c>
      <c r="B6764" s="2">
        <v>45751</v>
      </c>
      <c r="C6764" t="s">
        <v>10028</v>
      </c>
      <c r="D6764" t="s">
        <v>10032</v>
      </c>
      <c r="E6764" t="s">
        <v>10034</v>
      </c>
      <c r="F6764">
        <v>12</v>
      </c>
      <c r="G6764">
        <v>176.48</v>
      </c>
      <c r="H6764">
        <v>107.01</v>
      </c>
      <c r="I6764" t="s">
        <v>10039</v>
      </c>
      <c r="J6764">
        <f>F6764*G6764</f>
        <v>2117.7599999999998</v>
      </c>
      <c r="K6764">
        <f>F6764*H6764</f>
        <v>1284.1200000000001</v>
      </c>
      <c r="L6764">
        <f>J6764-K6764</f>
        <v>833.63999999999965</v>
      </c>
      <c r="M6764" s="5">
        <f>L6764/J6764</f>
        <v>0.3936423390752492</v>
      </c>
      <c r="N6764" t="str">
        <f>IF(ISNA(VLOOKUP(A6764,'Returns Data'!A:A,1,0)),"No","Yes")</f>
        <v>No</v>
      </c>
      <c r="O6764" t="s">
        <v>10085</v>
      </c>
      <c r="P6764" t="str">
        <f>IFERROR(VLOOKUP(A6764,'Ratings Data'!A:C,3,0),"No Rating")</f>
        <v>No Rating</v>
      </c>
      <c r="Q6764" t="s">
        <v>10060</v>
      </c>
      <c r="R6764" s="5">
        <f t="shared" si="105"/>
        <v>0.14404252560611946</v>
      </c>
    </row>
    <row r="6765" spans="1:18" x14ac:dyDescent="0.3">
      <c r="A6765" t="s">
        <v>3173</v>
      </c>
      <c r="B6765" s="2">
        <v>45751</v>
      </c>
      <c r="C6765" t="s">
        <v>10016</v>
      </c>
      <c r="D6765" t="s">
        <v>10032</v>
      </c>
      <c r="E6765" t="s">
        <v>10035</v>
      </c>
      <c r="F6765">
        <v>17</v>
      </c>
      <c r="G6765">
        <v>153.5</v>
      </c>
      <c r="H6765">
        <v>110.99</v>
      </c>
      <c r="I6765" t="s">
        <v>10039</v>
      </c>
      <c r="J6765">
        <f>F6765*G6765</f>
        <v>2609.5</v>
      </c>
      <c r="K6765">
        <f>F6765*H6765</f>
        <v>1886.83</v>
      </c>
      <c r="L6765">
        <f>J6765-K6765</f>
        <v>722.67000000000007</v>
      </c>
      <c r="M6765" s="5">
        <f>L6765/J6765</f>
        <v>0.27693811074918567</v>
      </c>
      <c r="N6765" t="str">
        <f>IF(ISNA(VLOOKUP(A6765,'Returns Data'!A:A,1,0)),"No","Yes")</f>
        <v>No</v>
      </c>
      <c r="O6765" t="s">
        <v>10085</v>
      </c>
      <c r="P6765" t="str">
        <f>IFERROR(VLOOKUP(A6765,'Ratings Data'!A:C,3,0),"No Rating")</f>
        <v>No Rating</v>
      </c>
      <c r="Q6765" t="s">
        <v>10060</v>
      </c>
      <c r="R6765" s="5">
        <f t="shared" si="105"/>
        <v>0.23219817165306753</v>
      </c>
    </row>
    <row r="6766" spans="1:18" x14ac:dyDescent="0.3">
      <c r="A6766" t="s">
        <v>3194</v>
      </c>
      <c r="B6766" s="2">
        <v>45751</v>
      </c>
      <c r="C6766" t="s">
        <v>10019</v>
      </c>
      <c r="D6766" t="s">
        <v>10031</v>
      </c>
      <c r="E6766" t="s">
        <v>10034</v>
      </c>
      <c r="F6766">
        <v>6</v>
      </c>
      <c r="G6766">
        <v>51.22</v>
      </c>
      <c r="H6766">
        <v>43.6</v>
      </c>
      <c r="I6766" t="s">
        <v>10039</v>
      </c>
      <c r="J6766">
        <f>F6766*G6766</f>
        <v>307.32</v>
      </c>
      <c r="K6766">
        <f>F6766*H6766</f>
        <v>261.60000000000002</v>
      </c>
      <c r="L6766">
        <f>J6766-K6766</f>
        <v>45.71999999999997</v>
      </c>
      <c r="M6766" s="5">
        <f>L6766/J6766</f>
        <v>0.14877001171417406</v>
      </c>
      <c r="N6766" t="str">
        <f>IF(ISNA(VLOOKUP(A6766,'Returns Data'!A:A,1,0)),"No","Yes")</f>
        <v>No</v>
      </c>
      <c r="O6766" t="s">
        <v>10085</v>
      </c>
      <c r="P6766" t="str">
        <f>IFERROR(VLOOKUP(A6766,'Ratings Data'!A:C,3,0),"No Rating")</f>
        <v>No Rating</v>
      </c>
      <c r="Q6766" t="s">
        <v>10060</v>
      </c>
      <c r="R6766" s="5">
        <f t="shared" si="105"/>
        <v>-0.88223031232036786</v>
      </c>
    </row>
    <row r="6767" spans="1:18" x14ac:dyDescent="0.3">
      <c r="A6767" t="s">
        <v>3263</v>
      </c>
      <c r="B6767" s="2">
        <v>45751</v>
      </c>
      <c r="C6767" t="s">
        <v>10023</v>
      </c>
      <c r="D6767" t="s">
        <v>10033</v>
      </c>
      <c r="E6767" t="s">
        <v>10036</v>
      </c>
      <c r="F6767">
        <v>4</v>
      </c>
      <c r="G6767">
        <v>414.67</v>
      </c>
      <c r="H6767">
        <v>364.5</v>
      </c>
      <c r="I6767" t="s">
        <v>10039</v>
      </c>
      <c r="J6767">
        <f>F6767*G6767</f>
        <v>1658.68</v>
      </c>
      <c r="K6767">
        <f>F6767*H6767</f>
        <v>1458</v>
      </c>
      <c r="L6767">
        <f>J6767-K6767</f>
        <v>200.68000000000006</v>
      </c>
      <c r="M6767" s="5">
        <f>L6767/J6767</f>
        <v>0.12098777341018162</v>
      </c>
      <c r="N6767" t="str">
        <f>IF(ISNA(VLOOKUP(A6767,'Returns Data'!A:A,1,0)),"No","Yes")</f>
        <v>No</v>
      </c>
      <c r="O6767" t="s">
        <v>10085</v>
      </c>
      <c r="P6767" t="str">
        <f>IFERROR(VLOOKUP(A6767,'Ratings Data'!A:C,3,0),"No Rating")</f>
        <v>No Rating</v>
      </c>
      <c r="Q6767" t="s">
        <v>10060</v>
      </c>
      <c r="R6767" s="5">
        <f t="shared" si="105"/>
        <v>4.397240661200053</v>
      </c>
    </row>
    <row r="6768" spans="1:18" x14ac:dyDescent="0.3">
      <c r="A6768" t="s">
        <v>3824</v>
      </c>
      <c r="B6768" s="2">
        <v>45751</v>
      </c>
      <c r="C6768" t="s">
        <v>10017</v>
      </c>
      <c r="D6768" t="s">
        <v>10032</v>
      </c>
      <c r="E6768" t="s">
        <v>10038</v>
      </c>
      <c r="F6768">
        <v>13</v>
      </c>
      <c r="G6768">
        <v>27.82</v>
      </c>
      <c r="H6768">
        <v>18.88</v>
      </c>
      <c r="I6768" t="s">
        <v>10040</v>
      </c>
      <c r="J6768">
        <f>F6768*G6768</f>
        <v>361.66</v>
      </c>
      <c r="K6768">
        <f>F6768*H6768</f>
        <v>245.44</v>
      </c>
      <c r="L6768">
        <f>J6768-K6768</f>
        <v>116.22000000000003</v>
      </c>
      <c r="M6768" s="5">
        <f>L6768/J6768</f>
        <v>0.32135154565061114</v>
      </c>
      <c r="N6768" t="str">
        <f>IF(ISNA(VLOOKUP(A6768,'Returns Data'!A:A,1,0)),"No","Yes")</f>
        <v>No</v>
      </c>
      <c r="O6768" t="s">
        <v>10085</v>
      </c>
      <c r="P6768" t="str">
        <f>IFERROR(VLOOKUP(A6768,'Ratings Data'!A:C,3,0),"No Rating")</f>
        <v>No Rating</v>
      </c>
      <c r="Q6768" t="s">
        <v>10060</v>
      </c>
      <c r="R6768" s="5">
        <f t="shared" si="105"/>
        <v>-0.78195914823835821</v>
      </c>
    </row>
    <row r="6769" spans="1:18" x14ac:dyDescent="0.3">
      <c r="A6769" t="s">
        <v>4480</v>
      </c>
      <c r="B6769" s="2">
        <v>45751</v>
      </c>
      <c r="C6769" t="s">
        <v>10023</v>
      </c>
      <c r="D6769" t="s">
        <v>10033</v>
      </c>
      <c r="E6769" t="s">
        <v>10037</v>
      </c>
      <c r="F6769">
        <v>9</v>
      </c>
      <c r="G6769">
        <v>378.37</v>
      </c>
      <c r="H6769">
        <v>248.32</v>
      </c>
      <c r="I6769" t="s">
        <v>10040</v>
      </c>
      <c r="J6769">
        <f>F6769*G6769</f>
        <v>3405.33</v>
      </c>
      <c r="K6769">
        <f>F6769*H6769</f>
        <v>2234.88</v>
      </c>
      <c r="L6769">
        <f>J6769-K6769</f>
        <v>1170.4499999999998</v>
      </c>
      <c r="M6769" s="5">
        <f>L6769/J6769</f>
        <v>0.34371118217617669</v>
      </c>
      <c r="N6769" t="str">
        <f>IF(ISNA(VLOOKUP(A6769,'Returns Data'!A:A,1,0)),"No","Yes")</f>
        <v>No</v>
      </c>
      <c r="O6769" t="s">
        <v>10085</v>
      </c>
      <c r="P6769" t="str">
        <f>IFERROR(VLOOKUP(A6769,'Ratings Data'!A:C,3,0),"No Rating")</f>
        <v>No Rating</v>
      </c>
      <c r="Q6769" t="s">
        <v>10060</v>
      </c>
      <c r="R6769" s="5">
        <f t="shared" si="105"/>
        <v>8.4158325499087532</v>
      </c>
    </row>
    <row r="6770" spans="1:18" x14ac:dyDescent="0.3">
      <c r="A6770" t="s">
        <v>5383</v>
      </c>
      <c r="B6770" s="2">
        <v>45751</v>
      </c>
      <c r="C6770" t="s">
        <v>10013</v>
      </c>
      <c r="D6770" t="s">
        <v>10030</v>
      </c>
      <c r="E6770" t="s">
        <v>10037</v>
      </c>
      <c r="F6770">
        <v>15</v>
      </c>
      <c r="G6770">
        <v>298.54000000000002</v>
      </c>
      <c r="H6770">
        <v>259.88</v>
      </c>
      <c r="I6770" t="s">
        <v>10040</v>
      </c>
      <c r="J6770">
        <f>F6770*G6770</f>
        <v>4478.1000000000004</v>
      </c>
      <c r="K6770">
        <f>F6770*H6770</f>
        <v>3898.2</v>
      </c>
      <c r="L6770">
        <f>J6770-K6770</f>
        <v>579.90000000000055</v>
      </c>
      <c r="M6770" s="5">
        <f>L6770/J6770</f>
        <v>0.1294968848395526</v>
      </c>
      <c r="N6770" t="str">
        <f>IF(ISNA(VLOOKUP(A6770,'Returns Data'!A:A,1,0)),"No","Yes")</f>
        <v>No</v>
      </c>
      <c r="O6770" t="s">
        <v>10085</v>
      </c>
      <c r="P6770" t="str">
        <f>IFERROR(VLOOKUP(A6770,'Ratings Data'!A:C,3,0),"No Rating")</f>
        <v>No Rating</v>
      </c>
      <c r="Q6770" t="s">
        <v>10060</v>
      </c>
      <c r="R6770" s="5">
        <f t="shared" si="105"/>
        <v>0.3150267374968066</v>
      </c>
    </row>
    <row r="6771" spans="1:18" x14ac:dyDescent="0.3">
      <c r="A6771" t="s">
        <v>5484</v>
      </c>
      <c r="B6771" s="2">
        <v>45751</v>
      </c>
      <c r="C6771" t="s">
        <v>10013</v>
      </c>
      <c r="D6771" t="s">
        <v>10030</v>
      </c>
      <c r="E6771" t="s">
        <v>10034</v>
      </c>
      <c r="F6771">
        <v>16</v>
      </c>
      <c r="G6771">
        <v>305.72000000000003</v>
      </c>
      <c r="H6771">
        <v>207.06</v>
      </c>
      <c r="I6771" t="s">
        <v>10040</v>
      </c>
      <c r="J6771">
        <f>F6771*G6771</f>
        <v>4891.5200000000004</v>
      </c>
      <c r="K6771">
        <f>F6771*H6771</f>
        <v>3312.96</v>
      </c>
      <c r="L6771">
        <f>J6771-K6771</f>
        <v>1578.5600000000004</v>
      </c>
      <c r="M6771" s="5">
        <f>L6771/J6771</f>
        <v>0.32271359413842737</v>
      </c>
      <c r="N6771" t="str">
        <f>IF(ISNA(VLOOKUP(A6771,'Returns Data'!A:A,1,0)),"No","Yes")</f>
        <v>No</v>
      </c>
      <c r="O6771" t="s">
        <v>10085</v>
      </c>
      <c r="P6771" t="str">
        <f>IFERROR(VLOOKUP(A6771,'Ratings Data'!A:C,3,0),"No Rating")</f>
        <v>No Rating</v>
      </c>
      <c r="Q6771" t="s">
        <v>10060</v>
      </c>
      <c r="R6771" s="5">
        <f t="shared" si="105"/>
        <v>9.2320403742658722E-2</v>
      </c>
    </row>
    <row r="6772" spans="1:18" x14ac:dyDescent="0.3">
      <c r="A6772" t="s">
        <v>5727</v>
      </c>
      <c r="B6772" s="2">
        <v>45751</v>
      </c>
      <c r="C6772" t="s">
        <v>10016</v>
      </c>
      <c r="D6772" t="s">
        <v>10032</v>
      </c>
      <c r="E6772" t="s">
        <v>10035</v>
      </c>
      <c r="F6772">
        <v>19</v>
      </c>
      <c r="G6772">
        <v>272.43</v>
      </c>
      <c r="H6772">
        <v>244.33</v>
      </c>
      <c r="I6772" t="s">
        <v>10040</v>
      </c>
      <c r="J6772">
        <f>F6772*G6772</f>
        <v>5176.17</v>
      </c>
      <c r="K6772">
        <f>F6772*H6772</f>
        <v>4642.2700000000004</v>
      </c>
      <c r="L6772">
        <f>J6772-K6772</f>
        <v>533.89999999999964</v>
      </c>
      <c r="M6772" s="5">
        <f>L6772/J6772</f>
        <v>0.10314576221414669</v>
      </c>
      <c r="N6772" t="str">
        <f>IF(ISNA(VLOOKUP(A6772,'Returns Data'!A:A,1,0)),"No","Yes")</f>
        <v>No</v>
      </c>
      <c r="O6772" t="s">
        <v>10085</v>
      </c>
      <c r="P6772" t="str">
        <f>IFERROR(VLOOKUP(A6772,'Ratings Data'!A:C,3,0),"No Rating")</f>
        <v>No Rating</v>
      </c>
      <c r="Q6772" t="s">
        <v>10060</v>
      </c>
      <c r="R6772" s="5">
        <f t="shared" si="105"/>
        <v>5.8192545466439802E-2</v>
      </c>
    </row>
    <row r="6773" spans="1:18" x14ac:dyDescent="0.3">
      <c r="A6773" t="s">
        <v>5745</v>
      </c>
      <c r="B6773" s="2">
        <v>45751</v>
      </c>
      <c r="C6773" t="s">
        <v>10021</v>
      </c>
      <c r="D6773" t="s">
        <v>10031</v>
      </c>
      <c r="E6773" t="s">
        <v>10035</v>
      </c>
      <c r="F6773">
        <v>12</v>
      </c>
      <c r="G6773">
        <v>128.75</v>
      </c>
      <c r="H6773">
        <v>104.67</v>
      </c>
      <c r="I6773" t="s">
        <v>10039</v>
      </c>
      <c r="J6773">
        <f>F6773*G6773</f>
        <v>1545</v>
      </c>
      <c r="K6773">
        <f>F6773*H6773</f>
        <v>1256.04</v>
      </c>
      <c r="L6773">
        <f>J6773-K6773</f>
        <v>288.96000000000004</v>
      </c>
      <c r="M6773" s="5">
        <f>L6773/J6773</f>
        <v>0.18702912621359224</v>
      </c>
      <c r="N6773" t="str">
        <f>IF(ISNA(VLOOKUP(A6773,'Returns Data'!A:A,1,0)),"No","Yes")</f>
        <v>No</v>
      </c>
      <c r="O6773" t="s">
        <v>10085</v>
      </c>
      <c r="P6773" t="str">
        <f>IFERROR(VLOOKUP(A6773,'Ratings Data'!A:C,3,0),"No Rating")</f>
        <v>No Rating</v>
      </c>
      <c r="Q6773" t="s">
        <v>10060</v>
      </c>
      <c r="R6773" s="5">
        <f t="shared" si="105"/>
        <v>-0.70151675852995554</v>
      </c>
    </row>
    <row r="6774" spans="1:18" x14ac:dyDescent="0.3">
      <c r="A6774" t="s">
        <v>5751</v>
      </c>
      <c r="B6774" s="2">
        <v>45751</v>
      </c>
      <c r="C6774" t="s">
        <v>10009</v>
      </c>
      <c r="D6774" t="s">
        <v>10029</v>
      </c>
      <c r="E6774" t="s">
        <v>10038</v>
      </c>
      <c r="F6774">
        <v>19</v>
      </c>
      <c r="G6774">
        <v>94.32</v>
      </c>
      <c r="H6774">
        <v>66.239999999999995</v>
      </c>
      <c r="I6774" t="s">
        <v>10039</v>
      </c>
      <c r="J6774">
        <f>F6774*G6774</f>
        <v>1792.08</v>
      </c>
      <c r="K6774">
        <f>F6774*H6774</f>
        <v>1258.56</v>
      </c>
      <c r="L6774">
        <f>J6774-K6774</f>
        <v>533.52</v>
      </c>
      <c r="M6774" s="5">
        <f>L6774/J6774</f>
        <v>0.29770992366412213</v>
      </c>
      <c r="N6774" t="str">
        <f>IF(ISNA(VLOOKUP(A6774,'Returns Data'!A:A,1,0)),"No","Yes")</f>
        <v>No</v>
      </c>
      <c r="O6774" t="s">
        <v>10085</v>
      </c>
      <c r="P6774" t="str">
        <f>IFERROR(VLOOKUP(A6774,'Ratings Data'!A:C,3,0),"No Rating")</f>
        <v>No Rating</v>
      </c>
      <c r="Q6774" t="s">
        <v>10060</v>
      </c>
      <c r="R6774" s="5">
        <f t="shared" si="105"/>
        <v>0.15992233009708734</v>
      </c>
    </row>
    <row r="6775" spans="1:18" x14ac:dyDescent="0.3">
      <c r="A6775" t="s">
        <v>6055</v>
      </c>
      <c r="B6775" s="2">
        <v>45751</v>
      </c>
      <c r="C6775" t="s">
        <v>10018</v>
      </c>
      <c r="D6775" t="s">
        <v>10033</v>
      </c>
      <c r="E6775" t="s">
        <v>10035</v>
      </c>
      <c r="F6775">
        <v>17</v>
      </c>
      <c r="G6775">
        <v>198.44</v>
      </c>
      <c r="H6775">
        <v>153.77000000000001</v>
      </c>
      <c r="I6775" t="s">
        <v>10040</v>
      </c>
      <c r="J6775">
        <f>F6775*G6775</f>
        <v>3373.48</v>
      </c>
      <c r="K6775">
        <f>F6775*H6775</f>
        <v>2614.09</v>
      </c>
      <c r="L6775">
        <f>J6775-K6775</f>
        <v>759.38999999999987</v>
      </c>
      <c r="M6775" s="5">
        <f>L6775/J6775</f>
        <v>0.22510582543841964</v>
      </c>
      <c r="N6775" t="str">
        <f>IF(ISNA(VLOOKUP(A6775,'Returns Data'!A:A,1,0)),"No","Yes")</f>
        <v>No</v>
      </c>
      <c r="O6775" t="s">
        <v>10085</v>
      </c>
      <c r="P6775" t="str">
        <f>IFERROR(VLOOKUP(A6775,'Ratings Data'!A:C,3,0),"No Rating")</f>
        <v>No Rating</v>
      </c>
      <c r="Q6775" t="s">
        <v>10060</v>
      </c>
      <c r="R6775" s="5">
        <f t="shared" si="105"/>
        <v>0.88243828400517843</v>
      </c>
    </row>
    <row r="6776" spans="1:18" x14ac:dyDescent="0.3">
      <c r="A6776" t="s">
        <v>6089</v>
      </c>
      <c r="B6776" s="2">
        <v>45751</v>
      </c>
      <c r="C6776" t="s">
        <v>10015</v>
      </c>
      <c r="D6776" t="s">
        <v>10031</v>
      </c>
      <c r="E6776" t="s">
        <v>10038</v>
      </c>
      <c r="F6776">
        <v>15</v>
      </c>
      <c r="G6776">
        <v>30.03</v>
      </c>
      <c r="H6776">
        <v>23.42</v>
      </c>
      <c r="I6776" t="s">
        <v>10040</v>
      </c>
      <c r="J6776">
        <f>F6776*G6776</f>
        <v>450.45000000000005</v>
      </c>
      <c r="K6776">
        <f>F6776*H6776</f>
        <v>351.3</v>
      </c>
      <c r="L6776">
        <f>J6776-K6776</f>
        <v>99.150000000000034</v>
      </c>
      <c r="M6776" s="5">
        <f>L6776/J6776</f>
        <v>0.22011322011322015</v>
      </c>
      <c r="N6776" t="str">
        <f>IF(ISNA(VLOOKUP(A6776,'Returns Data'!A:A,1,0)),"No","Yes")</f>
        <v>No</v>
      </c>
      <c r="O6776" t="s">
        <v>10085</v>
      </c>
      <c r="P6776" t="str">
        <f>IFERROR(VLOOKUP(A6776,'Ratings Data'!A:C,3,0),"No Rating")</f>
        <v>No Rating</v>
      </c>
      <c r="Q6776" t="s">
        <v>10060</v>
      </c>
      <c r="R6776" s="5">
        <f t="shared" si="105"/>
        <v>-0.86647319681752955</v>
      </c>
    </row>
    <row r="6777" spans="1:18" x14ac:dyDescent="0.3">
      <c r="A6777" t="s">
        <v>6396</v>
      </c>
      <c r="B6777" s="2">
        <v>45751</v>
      </c>
      <c r="C6777" t="s">
        <v>10020</v>
      </c>
      <c r="D6777" t="s">
        <v>10030</v>
      </c>
      <c r="E6777" t="s">
        <v>10036</v>
      </c>
      <c r="F6777">
        <v>16</v>
      </c>
      <c r="G6777">
        <v>362.61</v>
      </c>
      <c r="H6777">
        <v>230.22</v>
      </c>
      <c r="I6777" t="s">
        <v>10040</v>
      </c>
      <c r="J6777">
        <f>F6777*G6777</f>
        <v>5801.76</v>
      </c>
      <c r="K6777">
        <f>F6777*H6777</f>
        <v>3683.52</v>
      </c>
      <c r="L6777">
        <f>J6777-K6777</f>
        <v>2118.2400000000002</v>
      </c>
      <c r="M6777" s="5">
        <f>L6777/J6777</f>
        <v>0.3651030032266071</v>
      </c>
      <c r="N6777" t="str">
        <f>IF(ISNA(VLOOKUP(A6777,'Returns Data'!A:A,1,0)),"No","Yes")</f>
        <v>Yes</v>
      </c>
      <c r="O6777" t="str">
        <f>IFERROR(VLOOKUP(A6777,'Returns Data'!A:E,5,0),"No Returns")</f>
        <v>Customer Changed Mind</v>
      </c>
      <c r="P6777">
        <f>IFERROR(VLOOKUP(A6777,'Ratings Data'!A:C,3,0),"No Rating")</f>
        <v>2</v>
      </c>
      <c r="Q6777" t="s">
        <v>10060</v>
      </c>
      <c r="R6777" s="5">
        <f t="shared" si="105"/>
        <v>11.87992007992008</v>
      </c>
    </row>
    <row r="6778" spans="1:18" x14ac:dyDescent="0.3">
      <c r="A6778" t="s">
        <v>6860</v>
      </c>
      <c r="B6778" s="2">
        <v>45751</v>
      </c>
      <c r="C6778" t="s">
        <v>10010</v>
      </c>
      <c r="D6778" t="s">
        <v>10029</v>
      </c>
      <c r="E6778" t="s">
        <v>10037</v>
      </c>
      <c r="F6778">
        <v>1</v>
      </c>
      <c r="G6778">
        <v>52.4</v>
      </c>
      <c r="H6778">
        <v>33.57</v>
      </c>
      <c r="I6778" t="s">
        <v>10039</v>
      </c>
      <c r="J6778">
        <f>F6778*G6778</f>
        <v>52.4</v>
      </c>
      <c r="K6778">
        <f>F6778*H6778</f>
        <v>33.57</v>
      </c>
      <c r="L6778">
        <f>J6778-K6778</f>
        <v>18.829999999999998</v>
      </c>
      <c r="M6778" s="5">
        <f>L6778/J6778</f>
        <v>0.3593511450381679</v>
      </c>
      <c r="N6778" t="str">
        <f>IF(ISNA(VLOOKUP(A6778,'Returns Data'!A:A,1,0)),"No","Yes")</f>
        <v>No</v>
      </c>
      <c r="O6778" t="s">
        <v>10085</v>
      </c>
      <c r="P6778" t="str">
        <f>IFERROR(VLOOKUP(A6778,'Ratings Data'!A:C,3,0),"No Rating")</f>
        <v>No Rating</v>
      </c>
      <c r="Q6778" t="s">
        <v>10060</v>
      </c>
      <c r="R6778" s="5">
        <f t="shared" si="105"/>
        <v>-0.99096825790794529</v>
      </c>
    </row>
    <row r="6779" spans="1:18" x14ac:dyDescent="0.3">
      <c r="A6779" t="s">
        <v>7050</v>
      </c>
      <c r="B6779" s="2">
        <v>45751</v>
      </c>
      <c r="C6779" t="s">
        <v>10024</v>
      </c>
      <c r="D6779" t="s">
        <v>10029</v>
      </c>
      <c r="E6779" t="s">
        <v>10036</v>
      </c>
      <c r="F6779">
        <v>18</v>
      </c>
      <c r="G6779">
        <v>445.83</v>
      </c>
      <c r="H6779">
        <v>338.79</v>
      </c>
      <c r="I6779" t="s">
        <v>10040</v>
      </c>
      <c r="J6779">
        <f>F6779*G6779</f>
        <v>8024.94</v>
      </c>
      <c r="K6779">
        <f>F6779*H6779</f>
        <v>6098.22</v>
      </c>
      <c r="L6779">
        <f>J6779-K6779</f>
        <v>1926.7199999999993</v>
      </c>
      <c r="M6779" s="5">
        <f>L6779/J6779</f>
        <v>0.24009151470291359</v>
      </c>
      <c r="N6779" t="str">
        <f>IF(ISNA(VLOOKUP(A6779,'Returns Data'!A:A,1,0)),"No","Yes")</f>
        <v>No</v>
      </c>
      <c r="O6779" t="s">
        <v>10085</v>
      </c>
      <c r="P6779" t="str">
        <f>IFERROR(VLOOKUP(A6779,'Ratings Data'!A:C,3,0),"No Rating")</f>
        <v>No Rating</v>
      </c>
      <c r="Q6779" t="s">
        <v>10060</v>
      </c>
      <c r="R6779" s="5">
        <f t="shared" si="105"/>
        <v>152.14770992366414</v>
      </c>
    </row>
    <row r="6780" spans="1:18" x14ac:dyDescent="0.3">
      <c r="A6780" t="s">
        <v>7168</v>
      </c>
      <c r="B6780" s="2">
        <v>45751</v>
      </c>
      <c r="C6780" t="s">
        <v>10009</v>
      </c>
      <c r="D6780" t="s">
        <v>10029</v>
      </c>
      <c r="E6780" t="s">
        <v>10038</v>
      </c>
      <c r="F6780">
        <v>4</v>
      </c>
      <c r="G6780">
        <v>373.67</v>
      </c>
      <c r="H6780">
        <v>309.06</v>
      </c>
      <c r="I6780" t="s">
        <v>10040</v>
      </c>
      <c r="J6780">
        <f>F6780*G6780</f>
        <v>1494.68</v>
      </c>
      <c r="K6780">
        <f>F6780*H6780</f>
        <v>1236.24</v>
      </c>
      <c r="L6780">
        <f>J6780-K6780</f>
        <v>258.44000000000005</v>
      </c>
      <c r="M6780" s="5">
        <f>L6780/J6780</f>
        <v>0.17290657532046996</v>
      </c>
      <c r="N6780" t="str">
        <f>IF(ISNA(VLOOKUP(A6780,'Returns Data'!A:A,1,0)),"No","Yes")</f>
        <v>No</v>
      </c>
      <c r="O6780" t="s">
        <v>10085</v>
      </c>
      <c r="P6780" t="str">
        <f>IFERROR(VLOOKUP(A6780,'Ratings Data'!A:C,3,0),"No Rating")</f>
        <v>No Rating</v>
      </c>
      <c r="Q6780" t="s">
        <v>10060</v>
      </c>
      <c r="R6780" s="5">
        <f t="shared" si="105"/>
        <v>-0.81374564794253912</v>
      </c>
    </row>
    <row r="6781" spans="1:18" x14ac:dyDescent="0.3">
      <c r="A6781" t="s">
        <v>7624</v>
      </c>
      <c r="B6781" s="2">
        <v>45751</v>
      </c>
      <c r="C6781" t="s">
        <v>10020</v>
      </c>
      <c r="D6781" t="s">
        <v>10030</v>
      </c>
      <c r="E6781" t="s">
        <v>10038</v>
      </c>
      <c r="F6781">
        <v>18</v>
      </c>
      <c r="G6781">
        <v>54.69</v>
      </c>
      <c r="H6781">
        <v>33.44</v>
      </c>
      <c r="I6781" t="s">
        <v>10040</v>
      </c>
      <c r="J6781">
        <f>F6781*G6781</f>
        <v>984.42</v>
      </c>
      <c r="K6781">
        <f>F6781*H6781</f>
        <v>601.91999999999996</v>
      </c>
      <c r="L6781">
        <f>J6781-K6781</f>
        <v>382.5</v>
      </c>
      <c r="M6781" s="5">
        <f>L6781/J6781</f>
        <v>0.38855366611812031</v>
      </c>
      <c r="N6781" t="str">
        <f>IF(ISNA(VLOOKUP(A6781,'Returns Data'!A:A,1,0)),"No","Yes")</f>
        <v>Yes</v>
      </c>
      <c r="O6781" t="str">
        <f>IFERROR(VLOOKUP(A6781,'Returns Data'!A:E,5,0),"No Returns")</f>
        <v>Customer Changed Mind</v>
      </c>
      <c r="P6781" t="str">
        <f>IFERROR(VLOOKUP(A6781,'Ratings Data'!A:C,3,0),"No Rating")</f>
        <v>No Rating</v>
      </c>
      <c r="Q6781" t="s">
        <v>10060</v>
      </c>
      <c r="R6781" s="5">
        <f t="shared" si="105"/>
        <v>-0.34138410897315818</v>
      </c>
    </row>
    <row r="6782" spans="1:18" x14ac:dyDescent="0.3">
      <c r="A6782" t="s">
        <v>7824</v>
      </c>
      <c r="B6782" s="2">
        <v>45751</v>
      </c>
      <c r="C6782" t="s">
        <v>10019</v>
      </c>
      <c r="D6782" t="s">
        <v>10031</v>
      </c>
      <c r="E6782" t="s">
        <v>10038</v>
      </c>
      <c r="F6782">
        <v>10</v>
      </c>
      <c r="G6782">
        <v>165.68</v>
      </c>
      <c r="H6782">
        <v>116.67</v>
      </c>
      <c r="I6782" t="s">
        <v>10039</v>
      </c>
      <c r="J6782">
        <f>F6782*G6782</f>
        <v>1656.8000000000002</v>
      </c>
      <c r="K6782">
        <f>F6782*H6782</f>
        <v>1166.7</v>
      </c>
      <c r="L6782">
        <f>J6782-K6782</f>
        <v>490.10000000000014</v>
      </c>
      <c r="M6782" s="5">
        <f>L6782/J6782</f>
        <v>0.29581120231772096</v>
      </c>
      <c r="N6782" t="str">
        <f>IF(ISNA(VLOOKUP(A6782,'Returns Data'!A:A,1,0)),"No","Yes")</f>
        <v>No</v>
      </c>
      <c r="O6782" t="s">
        <v>10085</v>
      </c>
      <c r="P6782" t="str">
        <f>IFERROR(VLOOKUP(A6782,'Ratings Data'!A:C,3,0),"No Rating")</f>
        <v>No Rating</v>
      </c>
      <c r="Q6782" t="s">
        <v>10060</v>
      </c>
      <c r="R6782" s="5">
        <f t="shared" si="105"/>
        <v>0.68302147457386098</v>
      </c>
    </row>
    <row r="6783" spans="1:18" x14ac:dyDescent="0.3">
      <c r="A6783" t="s">
        <v>8009</v>
      </c>
      <c r="B6783" s="2">
        <v>45751</v>
      </c>
      <c r="C6783" t="s">
        <v>10017</v>
      </c>
      <c r="D6783" t="s">
        <v>10032</v>
      </c>
      <c r="E6783" t="s">
        <v>10038</v>
      </c>
      <c r="F6783">
        <v>20</v>
      </c>
      <c r="G6783">
        <v>223.93</v>
      </c>
      <c r="H6783">
        <v>167.55</v>
      </c>
      <c r="I6783" t="s">
        <v>10039</v>
      </c>
      <c r="J6783">
        <f>F6783*G6783</f>
        <v>4478.6000000000004</v>
      </c>
      <c r="K6783">
        <f>F6783*H6783</f>
        <v>3351</v>
      </c>
      <c r="L6783">
        <f>J6783-K6783</f>
        <v>1127.6000000000004</v>
      </c>
      <c r="M6783" s="5">
        <f>L6783/J6783</f>
        <v>0.25177510829277011</v>
      </c>
      <c r="N6783" t="str">
        <f>IF(ISNA(VLOOKUP(A6783,'Returns Data'!A:A,1,0)),"No","Yes")</f>
        <v>No</v>
      </c>
      <c r="O6783" t="s">
        <v>10085</v>
      </c>
      <c r="P6783">
        <f>IFERROR(VLOOKUP(A6783,'Ratings Data'!A:C,3,0),"No Rating")</f>
        <v>4</v>
      </c>
      <c r="Q6783" t="s">
        <v>10060</v>
      </c>
      <c r="R6783" s="5">
        <f t="shared" si="105"/>
        <v>1.7031627233220665</v>
      </c>
    </row>
    <row r="6784" spans="1:18" x14ac:dyDescent="0.3">
      <c r="A6784" t="s">
        <v>8110</v>
      </c>
      <c r="B6784" s="2">
        <v>45751</v>
      </c>
      <c r="C6784" t="s">
        <v>10027</v>
      </c>
      <c r="D6784" t="s">
        <v>10032</v>
      </c>
      <c r="E6784" t="s">
        <v>10036</v>
      </c>
      <c r="F6784">
        <v>20</v>
      </c>
      <c r="G6784">
        <v>300.45</v>
      </c>
      <c r="H6784">
        <v>188.04</v>
      </c>
      <c r="I6784" t="s">
        <v>10040</v>
      </c>
      <c r="J6784">
        <f>F6784*G6784</f>
        <v>6009</v>
      </c>
      <c r="K6784">
        <f>F6784*H6784</f>
        <v>3760.7999999999997</v>
      </c>
      <c r="L6784">
        <f>J6784-K6784</f>
        <v>2248.2000000000003</v>
      </c>
      <c r="M6784" s="5">
        <f>L6784/J6784</f>
        <v>0.3741387918122816</v>
      </c>
      <c r="N6784" t="str">
        <f>IF(ISNA(VLOOKUP(A6784,'Returns Data'!A:A,1,0)),"No","Yes")</f>
        <v>No</v>
      </c>
      <c r="O6784" t="s">
        <v>10085</v>
      </c>
      <c r="P6784" t="str">
        <f>IFERROR(VLOOKUP(A6784,'Ratings Data'!A:C,3,0),"No Rating")</f>
        <v>No Rating</v>
      </c>
      <c r="Q6784" t="s">
        <v>10060</v>
      </c>
      <c r="R6784" s="5">
        <f t="shared" si="105"/>
        <v>0.34171392845978643</v>
      </c>
    </row>
    <row r="6785" spans="1:18" x14ac:dyDescent="0.3">
      <c r="A6785" t="s">
        <v>8255</v>
      </c>
      <c r="B6785" s="2">
        <v>45751</v>
      </c>
      <c r="C6785" t="s">
        <v>10016</v>
      </c>
      <c r="D6785" t="s">
        <v>10032</v>
      </c>
      <c r="E6785" t="s">
        <v>10038</v>
      </c>
      <c r="F6785">
        <v>17</v>
      </c>
      <c r="G6785">
        <v>253.58</v>
      </c>
      <c r="H6785">
        <v>202.37</v>
      </c>
      <c r="I6785" t="s">
        <v>10040</v>
      </c>
      <c r="J6785">
        <f>F6785*G6785</f>
        <v>4310.8600000000006</v>
      </c>
      <c r="K6785">
        <f>F6785*H6785</f>
        <v>3440.29</v>
      </c>
      <c r="L6785">
        <f>J6785-K6785</f>
        <v>870.57000000000062</v>
      </c>
      <c r="M6785" s="5">
        <f>L6785/J6785</f>
        <v>0.20194810316271011</v>
      </c>
      <c r="N6785" t="str">
        <f>IF(ISNA(VLOOKUP(A6785,'Returns Data'!A:A,1,0)),"No","Yes")</f>
        <v>No</v>
      </c>
      <c r="O6785" t="s">
        <v>10085</v>
      </c>
      <c r="P6785" t="str">
        <f>IFERROR(VLOOKUP(A6785,'Ratings Data'!A:C,3,0),"No Rating")</f>
        <v>No Rating</v>
      </c>
      <c r="Q6785" t="s">
        <v>10060</v>
      </c>
      <c r="R6785" s="5">
        <f t="shared" si="105"/>
        <v>-0.28259943418206013</v>
      </c>
    </row>
    <row r="6786" spans="1:18" x14ac:dyDescent="0.3">
      <c r="A6786" t="s">
        <v>8675</v>
      </c>
      <c r="B6786" s="2">
        <v>45751</v>
      </c>
      <c r="C6786" t="s">
        <v>10016</v>
      </c>
      <c r="D6786" t="s">
        <v>10032</v>
      </c>
      <c r="E6786" t="s">
        <v>10036</v>
      </c>
      <c r="F6786">
        <v>16</v>
      </c>
      <c r="G6786">
        <v>446.45</v>
      </c>
      <c r="H6786">
        <v>344.19</v>
      </c>
      <c r="I6786" t="s">
        <v>10040</v>
      </c>
      <c r="J6786">
        <f>F6786*G6786</f>
        <v>7143.2</v>
      </c>
      <c r="K6786">
        <f>F6786*H6786</f>
        <v>5507.04</v>
      </c>
      <c r="L6786">
        <f>J6786-K6786</f>
        <v>1636.1599999999999</v>
      </c>
      <c r="M6786" s="5">
        <f>L6786/J6786</f>
        <v>0.22905140553253442</v>
      </c>
      <c r="N6786" t="str">
        <f>IF(ISNA(VLOOKUP(A6786,'Returns Data'!A:A,1,0)),"No","Yes")</f>
        <v>No</v>
      </c>
      <c r="O6786" t="s">
        <v>10085</v>
      </c>
      <c r="P6786" t="str">
        <f>IFERROR(VLOOKUP(A6786,'Ratings Data'!A:C,3,0),"No Rating")</f>
        <v>No Rating</v>
      </c>
      <c r="Q6786" t="s">
        <v>10060</v>
      </c>
      <c r="R6786" s="5">
        <f t="shared" si="105"/>
        <v>0.65702435244939494</v>
      </c>
    </row>
    <row r="6787" spans="1:18" x14ac:dyDescent="0.3">
      <c r="A6787" t="s">
        <v>9125</v>
      </c>
      <c r="B6787" s="2">
        <v>45751</v>
      </c>
      <c r="C6787" t="s">
        <v>10018</v>
      </c>
      <c r="D6787" t="s">
        <v>10033</v>
      </c>
      <c r="E6787" t="s">
        <v>10035</v>
      </c>
      <c r="F6787">
        <v>13</v>
      </c>
      <c r="G6787">
        <v>181.84</v>
      </c>
      <c r="H6787">
        <v>125.71</v>
      </c>
      <c r="I6787" t="s">
        <v>10039</v>
      </c>
      <c r="J6787">
        <f>F6787*G6787</f>
        <v>2363.92</v>
      </c>
      <c r="K6787">
        <f>F6787*H6787</f>
        <v>1634.23</v>
      </c>
      <c r="L6787">
        <f>J6787-K6787</f>
        <v>729.69</v>
      </c>
      <c r="M6787" s="5">
        <f>L6787/J6787</f>
        <v>0.30867795864496261</v>
      </c>
      <c r="N6787" t="str">
        <f>IF(ISNA(VLOOKUP(A6787,'Returns Data'!A:A,1,0)),"No","Yes")</f>
        <v>No</v>
      </c>
      <c r="O6787" t="s">
        <v>10085</v>
      </c>
      <c r="P6787" t="str">
        <f>IFERROR(VLOOKUP(A6787,'Ratings Data'!A:C,3,0),"No Rating")</f>
        <v>No Rating</v>
      </c>
      <c r="Q6787" t="s">
        <v>10060</v>
      </c>
      <c r="R6787" s="5">
        <f t="shared" si="105"/>
        <v>-0.6690670847799306</v>
      </c>
    </row>
    <row r="6788" spans="1:18" x14ac:dyDescent="0.3">
      <c r="A6788" t="s">
        <v>9241</v>
      </c>
      <c r="B6788" s="2">
        <v>45751</v>
      </c>
      <c r="C6788" t="s">
        <v>10015</v>
      </c>
      <c r="D6788" t="s">
        <v>10031</v>
      </c>
      <c r="E6788" t="s">
        <v>10037</v>
      </c>
      <c r="F6788">
        <v>7</v>
      </c>
      <c r="G6788">
        <v>435.07</v>
      </c>
      <c r="H6788">
        <v>303.62</v>
      </c>
      <c r="I6788" t="s">
        <v>10040</v>
      </c>
      <c r="J6788">
        <f>F6788*G6788</f>
        <v>3045.49</v>
      </c>
      <c r="K6788">
        <f>F6788*H6788</f>
        <v>2125.34</v>
      </c>
      <c r="L6788">
        <f>J6788-K6788</f>
        <v>920.14999999999964</v>
      </c>
      <c r="M6788" s="5">
        <f>L6788/J6788</f>
        <v>0.30213528857425231</v>
      </c>
      <c r="N6788" t="str">
        <f>IF(ISNA(VLOOKUP(A6788,'Returns Data'!A:A,1,0)),"No","Yes")</f>
        <v>No</v>
      </c>
      <c r="O6788" t="s">
        <v>10085</v>
      </c>
      <c r="P6788" t="str">
        <f>IFERROR(VLOOKUP(A6788,'Ratings Data'!A:C,3,0),"No Rating")</f>
        <v>No Rating</v>
      </c>
      <c r="Q6788" t="s">
        <v>10060</v>
      </c>
      <c r="R6788" s="5">
        <f t="shared" ref="R6788:R6851" si="106">(J6788-J6787)/J6787</f>
        <v>0.28832193982875887</v>
      </c>
    </row>
    <row r="6789" spans="1:18" x14ac:dyDescent="0.3">
      <c r="A6789" t="s">
        <v>9581</v>
      </c>
      <c r="B6789" s="2">
        <v>45751</v>
      </c>
      <c r="C6789" t="s">
        <v>10027</v>
      </c>
      <c r="D6789" t="s">
        <v>10032</v>
      </c>
      <c r="E6789" t="s">
        <v>10036</v>
      </c>
      <c r="F6789">
        <v>17</v>
      </c>
      <c r="G6789">
        <v>138.30000000000001</v>
      </c>
      <c r="H6789">
        <v>88.97</v>
      </c>
      <c r="I6789" t="s">
        <v>10040</v>
      </c>
      <c r="J6789">
        <f>F6789*G6789</f>
        <v>2351.1000000000004</v>
      </c>
      <c r="K6789">
        <f>F6789*H6789</f>
        <v>1512.49</v>
      </c>
      <c r="L6789">
        <f>J6789-K6789</f>
        <v>838.61000000000035</v>
      </c>
      <c r="M6789" s="5">
        <f>L6789/J6789</f>
        <v>0.35668835864063642</v>
      </c>
      <c r="N6789" t="str">
        <f>IF(ISNA(VLOOKUP(A6789,'Returns Data'!A:A,1,0)),"No","Yes")</f>
        <v>No</v>
      </c>
      <c r="O6789" t="s">
        <v>10085</v>
      </c>
      <c r="P6789" t="str">
        <f>IFERROR(VLOOKUP(A6789,'Ratings Data'!A:C,3,0),"No Rating")</f>
        <v>No Rating</v>
      </c>
      <c r="Q6789" t="s">
        <v>10060</v>
      </c>
      <c r="R6789" s="5">
        <f t="shared" si="106"/>
        <v>-0.2280060023181818</v>
      </c>
    </row>
    <row r="6790" spans="1:18" x14ac:dyDescent="0.3">
      <c r="A6790" t="s">
        <v>9800</v>
      </c>
      <c r="B6790" s="2">
        <v>45751</v>
      </c>
      <c r="C6790" t="s">
        <v>10014</v>
      </c>
      <c r="D6790" t="s">
        <v>10030</v>
      </c>
      <c r="E6790" t="s">
        <v>10036</v>
      </c>
      <c r="F6790">
        <v>13</v>
      </c>
      <c r="G6790">
        <v>405.94</v>
      </c>
      <c r="H6790">
        <v>275.92</v>
      </c>
      <c r="I6790" t="s">
        <v>10040</v>
      </c>
      <c r="J6790">
        <f>F6790*G6790</f>
        <v>5277.22</v>
      </c>
      <c r="K6790">
        <f>F6790*H6790</f>
        <v>3586.96</v>
      </c>
      <c r="L6790">
        <f>J6790-K6790</f>
        <v>1690.2600000000002</v>
      </c>
      <c r="M6790" s="5">
        <f>L6790/J6790</f>
        <v>0.32029363945410655</v>
      </c>
      <c r="N6790" t="str">
        <f>IF(ISNA(VLOOKUP(A6790,'Returns Data'!A:A,1,0)),"No","Yes")</f>
        <v>No</v>
      </c>
      <c r="O6790" t="s">
        <v>10085</v>
      </c>
      <c r="P6790" t="str">
        <f>IFERROR(VLOOKUP(A6790,'Ratings Data'!A:C,3,0),"No Rating")</f>
        <v>No Rating</v>
      </c>
      <c r="Q6790" t="s">
        <v>10060</v>
      </c>
      <c r="R6790" s="5">
        <f t="shared" si="106"/>
        <v>1.2445748798434773</v>
      </c>
    </row>
    <row r="6791" spans="1:18" x14ac:dyDescent="0.3">
      <c r="A6791" t="s">
        <v>9863</v>
      </c>
      <c r="B6791" s="2">
        <v>45751</v>
      </c>
      <c r="C6791" t="s">
        <v>10027</v>
      </c>
      <c r="D6791" t="s">
        <v>10032</v>
      </c>
      <c r="E6791" t="s">
        <v>10038</v>
      </c>
      <c r="F6791">
        <v>3</v>
      </c>
      <c r="G6791">
        <v>334.38</v>
      </c>
      <c r="H6791">
        <v>226.25</v>
      </c>
      <c r="I6791" t="s">
        <v>10040</v>
      </c>
      <c r="J6791">
        <f>F6791*G6791</f>
        <v>1003.14</v>
      </c>
      <c r="K6791">
        <f>F6791*H6791</f>
        <v>678.75</v>
      </c>
      <c r="L6791">
        <f>J6791-K6791</f>
        <v>324.39</v>
      </c>
      <c r="M6791" s="5">
        <f>L6791/J6791</f>
        <v>0.32337460374424309</v>
      </c>
      <c r="N6791" t="str">
        <f>IF(ISNA(VLOOKUP(A6791,'Returns Data'!A:A,1,0)),"No","Yes")</f>
        <v>No</v>
      </c>
      <c r="O6791" t="s">
        <v>10085</v>
      </c>
      <c r="P6791">
        <f>IFERROR(VLOOKUP(A6791,'Ratings Data'!A:C,3,0),"No Rating")</f>
        <v>1</v>
      </c>
      <c r="Q6791" t="s">
        <v>10060</v>
      </c>
      <c r="R6791" s="5">
        <f t="shared" si="106"/>
        <v>-0.80991127904464844</v>
      </c>
    </row>
    <row r="6792" spans="1:18" x14ac:dyDescent="0.3">
      <c r="A6792" t="s">
        <v>9918</v>
      </c>
      <c r="B6792" s="2">
        <v>45751</v>
      </c>
      <c r="C6792" t="s">
        <v>10024</v>
      </c>
      <c r="D6792" t="s">
        <v>10029</v>
      </c>
      <c r="E6792" t="s">
        <v>10038</v>
      </c>
      <c r="F6792">
        <v>18</v>
      </c>
      <c r="G6792">
        <v>405.28</v>
      </c>
      <c r="H6792">
        <v>346.43</v>
      </c>
      <c r="I6792" t="s">
        <v>10039</v>
      </c>
      <c r="J6792">
        <f>F6792*G6792</f>
        <v>7295.0399999999991</v>
      </c>
      <c r="K6792">
        <f>F6792*H6792</f>
        <v>6235.74</v>
      </c>
      <c r="L6792">
        <f>J6792-K6792</f>
        <v>1059.2999999999993</v>
      </c>
      <c r="M6792" s="5">
        <f>L6792/J6792</f>
        <v>0.14520825108566909</v>
      </c>
      <c r="N6792" t="str">
        <f>IF(ISNA(VLOOKUP(A6792,'Returns Data'!A:A,1,0)),"No","Yes")</f>
        <v>No</v>
      </c>
      <c r="O6792" t="s">
        <v>10085</v>
      </c>
      <c r="P6792" t="str">
        <f>IFERROR(VLOOKUP(A6792,'Ratings Data'!A:C,3,0),"No Rating")</f>
        <v>No Rating</v>
      </c>
      <c r="Q6792" t="s">
        <v>10060</v>
      </c>
      <c r="R6792" s="5">
        <f t="shared" si="106"/>
        <v>6.2722052754351321</v>
      </c>
    </row>
    <row r="6793" spans="1:18" x14ac:dyDescent="0.3">
      <c r="A6793" t="s">
        <v>126</v>
      </c>
      <c r="B6793" s="2">
        <v>45752</v>
      </c>
      <c r="C6793" t="s">
        <v>10015</v>
      </c>
      <c r="D6793" t="s">
        <v>10031</v>
      </c>
      <c r="E6793" t="s">
        <v>10037</v>
      </c>
      <c r="F6793">
        <v>17</v>
      </c>
      <c r="G6793">
        <v>144.79</v>
      </c>
      <c r="H6793">
        <v>100.68</v>
      </c>
      <c r="I6793" t="s">
        <v>10040</v>
      </c>
      <c r="J6793">
        <f>F6793*G6793</f>
        <v>2461.4299999999998</v>
      </c>
      <c r="K6793">
        <f>F6793*H6793</f>
        <v>1711.5600000000002</v>
      </c>
      <c r="L6793">
        <f>J6793-K6793</f>
        <v>749.86999999999966</v>
      </c>
      <c r="M6793" s="5">
        <f>L6793/J6793</f>
        <v>0.30464811105739337</v>
      </c>
      <c r="N6793" t="str">
        <f>IF(ISNA(VLOOKUP(A6793,'Returns Data'!A:A,1,0)),"No","Yes")</f>
        <v>No</v>
      </c>
      <c r="O6793" t="s">
        <v>10085</v>
      </c>
      <c r="P6793" t="str">
        <f>IFERROR(VLOOKUP(A6793,'Ratings Data'!A:C,3,0),"No Rating")</f>
        <v>No Rating</v>
      </c>
      <c r="Q6793" t="s">
        <v>10060</v>
      </c>
      <c r="R6793" s="5">
        <f t="shared" si="106"/>
        <v>-0.66258855331841904</v>
      </c>
    </row>
    <row r="6794" spans="1:18" x14ac:dyDescent="0.3">
      <c r="A6794" t="s">
        <v>865</v>
      </c>
      <c r="B6794" s="2">
        <v>45752</v>
      </c>
      <c r="C6794" t="s">
        <v>10021</v>
      </c>
      <c r="D6794" t="s">
        <v>10031</v>
      </c>
      <c r="E6794" t="s">
        <v>10038</v>
      </c>
      <c r="F6794">
        <v>10</v>
      </c>
      <c r="G6794">
        <v>301.72000000000003</v>
      </c>
      <c r="H6794">
        <v>216.73</v>
      </c>
      <c r="I6794" t="s">
        <v>10040</v>
      </c>
      <c r="J6794">
        <f>F6794*G6794</f>
        <v>3017.2000000000003</v>
      </c>
      <c r="K6794">
        <f>F6794*H6794</f>
        <v>2167.2999999999997</v>
      </c>
      <c r="L6794">
        <f>J6794-K6794</f>
        <v>849.90000000000055</v>
      </c>
      <c r="M6794" s="5">
        <f>L6794/J6794</f>
        <v>0.28168500596579626</v>
      </c>
      <c r="N6794" t="str">
        <f>IF(ISNA(VLOOKUP(A6794,'Returns Data'!A:A,1,0)),"No","Yes")</f>
        <v>No</v>
      </c>
      <c r="O6794" t="s">
        <v>10085</v>
      </c>
      <c r="P6794" t="str">
        <f>IFERROR(VLOOKUP(A6794,'Ratings Data'!A:C,3,0),"No Rating")</f>
        <v>No Rating</v>
      </c>
      <c r="Q6794" t="s">
        <v>10060</v>
      </c>
      <c r="R6794" s="5">
        <f t="shared" si="106"/>
        <v>0.22579151143847295</v>
      </c>
    </row>
    <row r="6795" spans="1:18" x14ac:dyDescent="0.3">
      <c r="A6795" t="s">
        <v>889</v>
      </c>
      <c r="B6795" s="2">
        <v>45752</v>
      </c>
      <c r="C6795" t="s">
        <v>10019</v>
      </c>
      <c r="D6795" t="s">
        <v>10031</v>
      </c>
      <c r="E6795" t="s">
        <v>10037</v>
      </c>
      <c r="F6795">
        <v>4</v>
      </c>
      <c r="G6795">
        <v>124.25</v>
      </c>
      <c r="H6795">
        <v>104.76</v>
      </c>
      <c r="I6795" t="s">
        <v>10039</v>
      </c>
      <c r="J6795">
        <f>F6795*G6795</f>
        <v>497</v>
      </c>
      <c r="K6795">
        <f>F6795*H6795</f>
        <v>419.04</v>
      </c>
      <c r="L6795">
        <f>J6795-K6795</f>
        <v>77.95999999999998</v>
      </c>
      <c r="M6795" s="5">
        <f>L6795/J6795</f>
        <v>0.15686116700201203</v>
      </c>
      <c r="N6795" t="str">
        <f>IF(ISNA(VLOOKUP(A6795,'Returns Data'!A:A,1,0)),"No","Yes")</f>
        <v>No</v>
      </c>
      <c r="O6795" t="s">
        <v>10085</v>
      </c>
      <c r="P6795" t="str">
        <f>IFERROR(VLOOKUP(A6795,'Ratings Data'!A:C,3,0),"No Rating")</f>
        <v>No Rating</v>
      </c>
      <c r="Q6795" t="s">
        <v>10060</v>
      </c>
      <c r="R6795" s="5">
        <f t="shared" si="106"/>
        <v>-0.8352777409518759</v>
      </c>
    </row>
    <row r="6796" spans="1:18" x14ac:dyDescent="0.3">
      <c r="A6796" t="s">
        <v>1414</v>
      </c>
      <c r="B6796" s="2">
        <v>45752</v>
      </c>
      <c r="C6796" t="s">
        <v>10019</v>
      </c>
      <c r="D6796" t="s">
        <v>10031</v>
      </c>
      <c r="E6796" t="s">
        <v>10037</v>
      </c>
      <c r="F6796">
        <v>11</v>
      </c>
      <c r="G6796">
        <v>91.65</v>
      </c>
      <c r="H6796">
        <v>78.61</v>
      </c>
      <c r="I6796" t="s">
        <v>10039</v>
      </c>
      <c r="J6796">
        <f>F6796*G6796</f>
        <v>1008.1500000000001</v>
      </c>
      <c r="K6796">
        <f>F6796*H6796</f>
        <v>864.71</v>
      </c>
      <c r="L6796">
        <f>J6796-K6796</f>
        <v>143.44000000000005</v>
      </c>
      <c r="M6796" s="5">
        <f>L6796/J6796</f>
        <v>0.14228041462084021</v>
      </c>
      <c r="N6796" t="str">
        <f>IF(ISNA(VLOOKUP(A6796,'Returns Data'!A:A,1,0)),"No","Yes")</f>
        <v>No</v>
      </c>
      <c r="O6796" t="s">
        <v>10085</v>
      </c>
      <c r="P6796" t="str">
        <f>IFERROR(VLOOKUP(A6796,'Ratings Data'!A:C,3,0),"No Rating")</f>
        <v>No Rating</v>
      </c>
      <c r="Q6796" t="s">
        <v>10060</v>
      </c>
      <c r="R6796" s="5">
        <f t="shared" si="106"/>
        <v>1.0284708249496983</v>
      </c>
    </row>
    <row r="6797" spans="1:18" x14ac:dyDescent="0.3">
      <c r="A6797" t="s">
        <v>1942</v>
      </c>
      <c r="B6797" s="2">
        <v>45752</v>
      </c>
      <c r="C6797" t="s">
        <v>10021</v>
      </c>
      <c r="D6797" t="s">
        <v>10031</v>
      </c>
      <c r="E6797" t="s">
        <v>10037</v>
      </c>
      <c r="F6797">
        <v>6</v>
      </c>
      <c r="G6797">
        <v>143.26</v>
      </c>
      <c r="H6797">
        <v>115.56</v>
      </c>
      <c r="I6797" t="s">
        <v>10040</v>
      </c>
      <c r="J6797">
        <f>F6797*G6797</f>
        <v>859.56</v>
      </c>
      <c r="K6797">
        <f>F6797*H6797</f>
        <v>693.36</v>
      </c>
      <c r="L6797">
        <f>J6797-K6797</f>
        <v>166.19999999999993</v>
      </c>
      <c r="M6797" s="5">
        <f>L6797/J6797</f>
        <v>0.19335473963423139</v>
      </c>
      <c r="N6797" t="str">
        <f>IF(ISNA(VLOOKUP(A6797,'Returns Data'!A:A,1,0)),"No","Yes")</f>
        <v>No</v>
      </c>
      <c r="O6797" t="s">
        <v>10085</v>
      </c>
      <c r="P6797" t="str">
        <f>IFERROR(VLOOKUP(A6797,'Ratings Data'!A:C,3,0),"No Rating")</f>
        <v>No Rating</v>
      </c>
      <c r="Q6797" t="s">
        <v>10060</v>
      </c>
      <c r="R6797" s="5">
        <f t="shared" si="106"/>
        <v>-0.14738878143133474</v>
      </c>
    </row>
    <row r="6798" spans="1:18" x14ac:dyDescent="0.3">
      <c r="A6798" t="s">
        <v>2152</v>
      </c>
      <c r="B6798" s="2">
        <v>45752</v>
      </c>
      <c r="C6798" t="s">
        <v>10028</v>
      </c>
      <c r="D6798" t="s">
        <v>10032</v>
      </c>
      <c r="E6798" t="s">
        <v>10037</v>
      </c>
      <c r="F6798">
        <v>16</v>
      </c>
      <c r="G6798">
        <v>237.86</v>
      </c>
      <c r="H6798">
        <v>155.4</v>
      </c>
      <c r="I6798" t="s">
        <v>10040</v>
      </c>
      <c r="J6798">
        <f>F6798*G6798</f>
        <v>3805.76</v>
      </c>
      <c r="K6798">
        <f>F6798*H6798</f>
        <v>2486.4</v>
      </c>
      <c r="L6798">
        <f>J6798-K6798</f>
        <v>1319.3600000000001</v>
      </c>
      <c r="M6798" s="5">
        <f>L6798/J6798</f>
        <v>0.34667451442024722</v>
      </c>
      <c r="N6798" t="str">
        <f>IF(ISNA(VLOOKUP(A6798,'Returns Data'!A:A,1,0)),"No","Yes")</f>
        <v>No</v>
      </c>
      <c r="O6798" t="s">
        <v>10085</v>
      </c>
      <c r="P6798" t="str">
        <f>IFERROR(VLOOKUP(A6798,'Ratings Data'!A:C,3,0),"No Rating")</f>
        <v>No Rating</v>
      </c>
      <c r="Q6798" t="s">
        <v>10060</v>
      </c>
      <c r="R6798" s="5">
        <f t="shared" si="106"/>
        <v>3.4275675927218581</v>
      </c>
    </row>
    <row r="6799" spans="1:18" x14ac:dyDescent="0.3">
      <c r="A6799" t="s">
        <v>2813</v>
      </c>
      <c r="B6799" s="2">
        <v>45752</v>
      </c>
      <c r="C6799" t="s">
        <v>10017</v>
      </c>
      <c r="D6799" t="s">
        <v>10032</v>
      </c>
      <c r="E6799" t="s">
        <v>10037</v>
      </c>
      <c r="F6799">
        <v>9</v>
      </c>
      <c r="G6799">
        <v>70.63</v>
      </c>
      <c r="H6799">
        <v>52.49</v>
      </c>
      <c r="I6799" t="s">
        <v>10040</v>
      </c>
      <c r="J6799">
        <f>F6799*G6799</f>
        <v>635.66999999999996</v>
      </c>
      <c r="K6799">
        <f>F6799*H6799</f>
        <v>472.41</v>
      </c>
      <c r="L6799">
        <f>J6799-K6799</f>
        <v>163.25999999999993</v>
      </c>
      <c r="M6799" s="5">
        <f>L6799/J6799</f>
        <v>0.25683137476992768</v>
      </c>
      <c r="N6799" t="str">
        <f>IF(ISNA(VLOOKUP(A6799,'Returns Data'!A:A,1,0)),"No","Yes")</f>
        <v>No</v>
      </c>
      <c r="O6799" t="s">
        <v>10085</v>
      </c>
      <c r="P6799" t="str">
        <f>IFERROR(VLOOKUP(A6799,'Ratings Data'!A:C,3,0),"No Rating")</f>
        <v>No Rating</v>
      </c>
      <c r="Q6799" t="s">
        <v>10060</v>
      </c>
      <c r="R6799" s="5">
        <f t="shared" si="106"/>
        <v>-0.83297160094173039</v>
      </c>
    </row>
    <row r="6800" spans="1:18" x14ac:dyDescent="0.3">
      <c r="A6800" t="s">
        <v>3009</v>
      </c>
      <c r="B6800" s="2">
        <v>45752</v>
      </c>
      <c r="C6800" t="s">
        <v>10026</v>
      </c>
      <c r="D6800" t="s">
        <v>10031</v>
      </c>
      <c r="E6800" t="s">
        <v>10037</v>
      </c>
      <c r="F6800">
        <v>7</v>
      </c>
      <c r="G6800">
        <v>322.56</v>
      </c>
      <c r="H6800">
        <v>200.99</v>
      </c>
      <c r="I6800" t="s">
        <v>10039</v>
      </c>
      <c r="J6800">
        <f>F6800*G6800</f>
        <v>2257.92</v>
      </c>
      <c r="K6800">
        <f>F6800*H6800</f>
        <v>1406.93</v>
      </c>
      <c r="L6800">
        <f>J6800-K6800</f>
        <v>850.99</v>
      </c>
      <c r="M6800" s="5">
        <f>L6800/J6800</f>
        <v>0.37689112103174605</v>
      </c>
      <c r="N6800" t="str">
        <f>IF(ISNA(VLOOKUP(A6800,'Returns Data'!A:A,1,0)),"No","Yes")</f>
        <v>No</v>
      </c>
      <c r="O6800" t="s">
        <v>10085</v>
      </c>
      <c r="P6800" t="str">
        <f>IFERROR(VLOOKUP(A6800,'Ratings Data'!A:C,3,0),"No Rating")</f>
        <v>No Rating</v>
      </c>
      <c r="Q6800" t="s">
        <v>10060</v>
      </c>
      <c r="R6800" s="5">
        <f t="shared" si="106"/>
        <v>2.5520317145688804</v>
      </c>
    </row>
    <row r="6801" spans="1:18" x14ac:dyDescent="0.3">
      <c r="A6801" t="s">
        <v>3179</v>
      </c>
      <c r="B6801" s="2">
        <v>45752</v>
      </c>
      <c r="C6801" t="s">
        <v>10017</v>
      </c>
      <c r="D6801" t="s">
        <v>10032</v>
      </c>
      <c r="E6801" t="s">
        <v>10038</v>
      </c>
      <c r="F6801">
        <v>3</v>
      </c>
      <c r="G6801">
        <v>137.9</v>
      </c>
      <c r="H6801">
        <v>92.45</v>
      </c>
      <c r="I6801" t="s">
        <v>10039</v>
      </c>
      <c r="J6801">
        <f>F6801*G6801</f>
        <v>413.70000000000005</v>
      </c>
      <c r="K6801">
        <f>F6801*H6801</f>
        <v>277.35000000000002</v>
      </c>
      <c r="L6801">
        <f>J6801-K6801</f>
        <v>136.35000000000002</v>
      </c>
      <c r="M6801" s="5">
        <f>L6801/J6801</f>
        <v>0.32958665699782452</v>
      </c>
      <c r="N6801" t="str">
        <f>IF(ISNA(VLOOKUP(A6801,'Returns Data'!A:A,1,0)),"No","Yes")</f>
        <v>No</v>
      </c>
      <c r="O6801" t="s">
        <v>10085</v>
      </c>
      <c r="P6801" t="str">
        <f>IFERROR(VLOOKUP(A6801,'Ratings Data'!A:C,3,0),"No Rating")</f>
        <v>No Rating</v>
      </c>
      <c r="Q6801" t="s">
        <v>10060</v>
      </c>
      <c r="R6801" s="5">
        <f t="shared" si="106"/>
        <v>-0.81677827380952384</v>
      </c>
    </row>
    <row r="6802" spans="1:18" x14ac:dyDescent="0.3">
      <c r="A6802" t="s">
        <v>3416</v>
      </c>
      <c r="B6802" s="2">
        <v>45752</v>
      </c>
      <c r="C6802" t="s">
        <v>10022</v>
      </c>
      <c r="D6802" t="s">
        <v>10033</v>
      </c>
      <c r="E6802" t="s">
        <v>10038</v>
      </c>
      <c r="F6802">
        <v>20</v>
      </c>
      <c r="G6802">
        <v>413.02</v>
      </c>
      <c r="H6802">
        <v>347.08</v>
      </c>
      <c r="I6802" t="s">
        <v>10040</v>
      </c>
      <c r="J6802">
        <f>F6802*G6802</f>
        <v>8260.4</v>
      </c>
      <c r="K6802">
        <f>F6802*H6802</f>
        <v>6941.5999999999995</v>
      </c>
      <c r="L6802">
        <f>J6802-K6802</f>
        <v>1318.8000000000002</v>
      </c>
      <c r="M6802" s="5">
        <f>L6802/J6802</f>
        <v>0.15965328555517896</v>
      </c>
      <c r="N6802" t="str">
        <f>IF(ISNA(VLOOKUP(A6802,'Returns Data'!A:A,1,0)),"No","Yes")</f>
        <v>No</v>
      </c>
      <c r="O6802" t="s">
        <v>10085</v>
      </c>
      <c r="P6802" t="str">
        <f>IFERROR(VLOOKUP(A6802,'Ratings Data'!A:C,3,0),"No Rating")</f>
        <v>No Rating</v>
      </c>
      <c r="Q6802" t="s">
        <v>10060</v>
      </c>
      <c r="R6802" s="5">
        <f t="shared" si="106"/>
        <v>18.967125936669081</v>
      </c>
    </row>
    <row r="6803" spans="1:18" x14ac:dyDescent="0.3">
      <c r="A6803" t="s">
        <v>3855</v>
      </c>
      <c r="B6803" s="2">
        <v>45752</v>
      </c>
      <c r="C6803" t="s">
        <v>10009</v>
      </c>
      <c r="D6803" t="s">
        <v>10029</v>
      </c>
      <c r="E6803" t="s">
        <v>10035</v>
      </c>
      <c r="F6803">
        <v>11</v>
      </c>
      <c r="G6803">
        <v>406.43</v>
      </c>
      <c r="H6803">
        <v>259.33</v>
      </c>
      <c r="I6803" t="s">
        <v>10040</v>
      </c>
      <c r="J6803">
        <f>F6803*G6803</f>
        <v>4470.7300000000005</v>
      </c>
      <c r="K6803">
        <f>F6803*H6803</f>
        <v>2852.6299999999997</v>
      </c>
      <c r="L6803">
        <f>J6803-K6803</f>
        <v>1618.1000000000008</v>
      </c>
      <c r="M6803" s="5">
        <f>L6803/J6803</f>
        <v>0.36193194400019696</v>
      </c>
      <c r="N6803" t="str">
        <f>IF(ISNA(VLOOKUP(A6803,'Returns Data'!A:A,1,0)),"No","Yes")</f>
        <v>No</v>
      </c>
      <c r="O6803" t="s">
        <v>10085</v>
      </c>
      <c r="P6803" t="str">
        <f>IFERROR(VLOOKUP(A6803,'Ratings Data'!A:C,3,0),"No Rating")</f>
        <v>No Rating</v>
      </c>
      <c r="Q6803" t="s">
        <v>10060</v>
      </c>
      <c r="R6803" s="5">
        <f t="shared" si="106"/>
        <v>-0.45877560408696905</v>
      </c>
    </row>
    <row r="6804" spans="1:18" x14ac:dyDescent="0.3">
      <c r="A6804" t="s">
        <v>4151</v>
      </c>
      <c r="B6804" s="2">
        <v>45752</v>
      </c>
      <c r="C6804" t="s">
        <v>10017</v>
      </c>
      <c r="D6804" t="s">
        <v>10032</v>
      </c>
      <c r="E6804" t="s">
        <v>10035</v>
      </c>
      <c r="F6804">
        <v>1</v>
      </c>
      <c r="G6804">
        <v>314.44</v>
      </c>
      <c r="H6804">
        <v>203.68</v>
      </c>
      <c r="I6804" t="s">
        <v>10040</v>
      </c>
      <c r="J6804">
        <f>F6804*G6804</f>
        <v>314.44</v>
      </c>
      <c r="K6804">
        <f>F6804*H6804</f>
        <v>203.68</v>
      </c>
      <c r="L6804">
        <f>J6804-K6804</f>
        <v>110.75999999999999</v>
      </c>
      <c r="M6804" s="5">
        <f>L6804/J6804</f>
        <v>0.35224526141712248</v>
      </c>
      <c r="N6804" t="str">
        <f>IF(ISNA(VLOOKUP(A6804,'Returns Data'!A:A,1,0)),"No","Yes")</f>
        <v>No</v>
      </c>
      <c r="O6804" t="s">
        <v>10085</v>
      </c>
      <c r="P6804" t="str">
        <f>IFERROR(VLOOKUP(A6804,'Ratings Data'!A:C,3,0),"No Rating")</f>
        <v>No Rating</v>
      </c>
      <c r="Q6804" t="s">
        <v>10060</v>
      </c>
      <c r="R6804" s="5">
        <f t="shared" si="106"/>
        <v>-0.92966696713959474</v>
      </c>
    </row>
    <row r="6805" spans="1:18" x14ac:dyDescent="0.3">
      <c r="A6805" t="s">
        <v>4399</v>
      </c>
      <c r="B6805" s="2">
        <v>45752</v>
      </c>
      <c r="C6805" t="s">
        <v>10028</v>
      </c>
      <c r="D6805" t="s">
        <v>10032</v>
      </c>
      <c r="E6805" t="s">
        <v>10037</v>
      </c>
      <c r="F6805">
        <v>4</v>
      </c>
      <c r="G6805">
        <v>234.34</v>
      </c>
      <c r="H6805">
        <v>196.28</v>
      </c>
      <c r="I6805" t="s">
        <v>10039</v>
      </c>
      <c r="J6805">
        <f>F6805*G6805</f>
        <v>937.36</v>
      </c>
      <c r="K6805">
        <f>F6805*H6805</f>
        <v>785.12</v>
      </c>
      <c r="L6805">
        <f>J6805-K6805</f>
        <v>152.24</v>
      </c>
      <c r="M6805" s="5">
        <f>L6805/J6805</f>
        <v>0.16241358709567297</v>
      </c>
      <c r="N6805" t="str">
        <f>IF(ISNA(VLOOKUP(A6805,'Returns Data'!A:A,1,0)),"No","Yes")</f>
        <v>No</v>
      </c>
      <c r="O6805" t="s">
        <v>10085</v>
      </c>
      <c r="P6805" t="str">
        <f>IFERROR(VLOOKUP(A6805,'Ratings Data'!A:C,3,0),"No Rating")</f>
        <v>No Rating</v>
      </c>
      <c r="Q6805" t="s">
        <v>10060</v>
      </c>
      <c r="R6805" s="5">
        <f t="shared" si="106"/>
        <v>1.9810456684900142</v>
      </c>
    </row>
    <row r="6806" spans="1:18" x14ac:dyDescent="0.3">
      <c r="A6806" t="s">
        <v>4499</v>
      </c>
      <c r="B6806" s="2">
        <v>45752</v>
      </c>
      <c r="C6806" t="s">
        <v>10028</v>
      </c>
      <c r="D6806" t="s">
        <v>10032</v>
      </c>
      <c r="E6806" t="s">
        <v>10038</v>
      </c>
      <c r="F6806">
        <v>10</v>
      </c>
      <c r="G6806">
        <v>76.739999999999995</v>
      </c>
      <c r="H6806">
        <v>52.99</v>
      </c>
      <c r="I6806" t="s">
        <v>10039</v>
      </c>
      <c r="J6806">
        <f>F6806*G6806</f>
        <v>767.4</v>
      </c>
      <c r="K6806">
        <f>F6806*H6806</f>
        <v>529.9</v>
      </c>
      <c r="L6806">
        <f>J6806-K6806</f>
        <v>237.5</v>
      </c>
      <c r="M6806" s="5">
        <f>L6806/J6806</f>
        <v>0.30948657805577273</v>
      </c>
      <c r="N6806" t="str">
        <f>IF(ISNA(VLOOKUP(A6806,'Returns Data'!A:A,1,0)),"No","Yes")</f>
        <v>No</v>
      </c>
      <c r="O6806" t="s">
        <v>10085</v>
      </c>
      <c r="P6806" t="str">
        <f>IFERROR(VLOOKUP(A6806,'Ratings Data'!A:C,3,0),"No Rating")</f>
        <v>No Rating</v>
      </c>
      <c r="Q6806" t="s">
        <v>10060</v>
      </c>
      <c r="R6806" s="5">
        <f t="shared" si="106"/>
        <v>-0.18131774344968851</v>
      </c>
    </row>
    <row r="6807" spans="1:18" x14ac:dyDescent="0.3">
      <c r="A6807" t="s">
        <v>4623</v>
      </c>
      <c r="B6807" s="2">
        <v>45752</v>
      </c>
      <c r="C6807" t="s">
        <v>10020</v>
      </c>
      <c r="D6807" t="s">
        <v>10030</v>
      </c>
      <c r="E6807" t="s">
        <v>10038</v>
      </c>
      <c r="F6807">
        <v>5</v>
      </c>
      <c r="G6807">
        <v>173.6</v>
      </c>
      <c r="H6807">
        <v>127.26</v>
      </c>
      <c r="I6807" t="s">
        <v>10039</v>
      </c>
      <c r="J6807">
        <f>F6807*G6807</f>
        <v>868</v>
      </c>
      <c r="K6807">
        <f>F6807*H6807</f>
        <v>636.30000000000007</v>
      </c>
      <c r="L6807">
        <f>J6807-K6807</f>
        <v>231.69999999999993</v>
      </c>
      <c r="M6807" s="5">
        <f>L6807/J6807</f>
        <v>0.26693548387096766</v>
      </c>
      <c r="N6807" t="str">
        <f>IF(ISNA(VLOOKUP(A6807,'Returns Data'!A:A,1,0)),"No","Yes")</f>
        <v>No</v>
      </c>
      <c r="O6807" t="s">
        <v>10085</v>
      </c>
      <c r="P6807" t="str">
        <f>IFERROR(VLOOKUP(A6807,'Ratings Data'!A:C,3,0),"No Rating")</f>
        <v>No Rating</v>
      </c>
      <c r="Q6807" t="s">
        <v>10060</v>
      </c>
      <c r="R6807" s="5">
        <f t="shared" si="106"/>
        <v>0.13109199895751894</v>
      </c>
    </row>
    <row r="6808" spans="1:18" x14ac:dyDescent="0.3">
      <c r="A6808" t="s">
        <v>4702</v>
      </c>
      <c r="B6808" s="2">
        <v>45752</v>
      </c>
      <c r="C6808" t="s">
        <v>10027</v>
      </c>
      <c r="D6808" t="s">
        <v>10032</v>
      </c>
      <c r="E6808" t="s">
        <v>10034</v>
      </c>
      <c r="F6808">
        <v>13</v>
      </c>
      <c r="G6808">
        <v>202.23</v>
      </c>
      <c r="H6808">
        <v>125.4</v>
      </c>
      <c r="I6808" t="s">
        <v>10040</v>
      </c>
      <c r="J6808">
        <f>F6808*G6808</f>
        <v>2628.99</v>
      </c>
      <c r="K6808">
        <f>F6808*H6808</f>
        <v>1630.2</v>
      </c>
      <c r="L6808">
        <f>J6808-K6808</f>
        <v>998.78999999999974</v>
      </c>
      <c r="M6808" s="5">
        <f>L6808/J6808</f>
        <v>0.37991395935321159</v>
      </c>
      <c r="N6808" t="str">
        <f>IF(ISNA(VLOOKUP(A6808,'Returns Data'!A:A,1,0)),"No","Yes")</f>
        <v>No</v>
      </c>
      <c r="O6808" t="s">
        <v>10085</v>
      </c>
      <c r="P6808" t="str">
        <f>IFERROR(VLOOKUP(A6808,'Ratings Data'!A:C,3,0),"No Rating")</f>
        <v>No Rating</v>
      </c>
      <c r="Q6808" t="s">
        <v>10060</v>
      </c>
      <c r="R6808" s="5">
        <f t="shared" si="106"/>
        <v>2.0287903225806447</v>
      </c>
    </row>
    <row r="6809" spans="1:18" x14ac:dyDescent="0.3">
      <c r="A6809" t="s">
        <v>5133</v>
      </c>
      <c r="B6809" s="2">
        <v>45752</v>
      </c>
      <c r="C6809" t="s">
        <v>10023</v>
      </c>
      <c r="D6809" t="s">
        <v>10033</v>
      </c>
      <c r="E6809" t="s">
        <v>10034</v>
      </c>
      <c r="F6809">
        <v>19</v>
      </c>
      <c r="G6809">
        <v>251.25</v>
      </c>
      <c r="H6809">
        <v>188.96</v>
      </c>
      <c r="I6809" t="s">
        <v>10040</v>
      </c>
      <c r="J6809">
        <f>F6809*G6809</f>
        <v>4773.75</v>
      </c>
      <c r="K6809">
        <f>F6809*H6809</f>
        <v>3590.2400000000002</v>
      </c>
      <c r="L6809">
        <f>J6809-K6809</f>
        <v>1183.5099999999998</v>
      </c>
      <c r="M6809" s="5">
        <f>L6809/J6809</f>
        <v>0.24792039800995019</v>
      </c>
      <c r="N6809" t="str">
        <f>IF(ISNA(VLOOKUP(A6809,'Returns Data'!A:A,1,0)),"No","Yes")</f>
        <v>No</v>
      </c>
      <c r="O6809" t="s">
        <v>10085</v>
      </c>
      <c r="P6809" t="str">
        <f>IFERROR(VLOOKUP(A6809,'Ratings Data'!A:C,3,0),"No Rating")</f>
        <v>No Rating</v>
      </c>
      <c r="Q6809" t="s">
        <v>10060</v>
      </c>
      <c r="R6809" s="5">
        <f t="shared" si="106"/>
        <v>0.81581139525064772</v>
      </c>
    </row>
    <row r="6810" spans="1:18" x14ac:dyDescent="0.3">
      <c r="A6810" t="s">
        <v>5162</v>
      </c>
      <c r="B6810" s="2">
        <v>45752</v>
      </c>
      <c r="C6810" t="s">
        <v>10026</v>
      </c>
      <c r="D6810" t="s">
        <v>10031</v>
      </c>
      <c r="E6810" t="s">
        <v>10036</v>
      </c>
      <c r="F6810">
        <v>4</v>
      </c>
      <c r="G6810">
        <v>216.72</v>
      </c>
      <c r="H6810">
        <v>190.31</v>
      </c>
      <c r="I6810" t="s">
        <v>10039</v>
      </c>
      <c r="J6810">
        <f>F6810*G6810</f>
        <v>866.88</v>
      </c>
      <c r="K6810">
        <f>F6810*H6810</f>
        <v>761.24</v>
      </c>
      <c r="L6810">
        <f>J6810-K6810</f>
        <v>105.63999999999999</v>
      </c>
      <c r="M6810" s="5">
        <f>L6810/J6810</f>
        <v>0.12186231081579918</v>
      </c>
      <c r="N6810" t="str">
        <f>IF(ISNA(VLOOKUP(A6810,'Returns Data'!A:A,1,0)),"No","Yes")</f>
        <v>No</v>
      </c>
      <c r="O6810" t="s">
        <v>10085</v>
      </c>
      <c r="P6810">
        <f>IFERROR(VLOOKUP(A6810,'Ratings Data'!A:C,3,0),"No Rating")</f>
        <v>3</v>
      </c>
      <c r="Q6810" t="s">
        <v>10060</v>
      </c>
      <c r="R6810" s="5">
        <f t="shared" si="106"/>
        <v>-0.81840691280439903</v>
      </c>
    </row>
    <row r="6811" spans="1:18" x14ac:dyDescent="0.3">
      <c r="A6811" t="s">
        <v>5474</v>
      </c>
      <c r="B6811" s="2">
        <v>45752</v>
      </c>
      <c r="C6811" t="s">
        <v>10021</v>
      </c>
      <c r="D6811" t="s">
        <v>10031</v>
      </c>
      <c r="E6811" t="s">
        <v>10035</v>
      </c>
      <c r="F6811">
        <v>16</v>
      </c>
      <c r="G6811">
        <v>244.78</v>
      </c>
      <c r="H6811">
        <v>204.69</v>
      </c>
      <c r="I6811" t="s">
        <v>10040</v>
      </c>
      <c r="J6811">
        <f>F6811*G6811</f>
        <v>3916.48</v>
      </c>
      <c r="K6811">
        <f>F6811*H6811</f>
        <v>3275.04</v>
      </c>
      <c r="L6811">
        <f>J6811-K6811</f>
        <v>641.44000000000005</v>
      </c>
      <c r="M6811" s="5">
        <f>L6811/J6811</f>
        <v>0.16377972056540568</v>
      </c>
      <c r="N6811" t="str">
        <f>IF(ISNA(VLOOKUP(A6811,'Returns Data'!A:A,1,0)),"No","Yes")</f>
        <v>No</v>
      </c>
      <c r="O6811" t="s">
        <v>10085</v>
      </c>
      <c r="P6811" t="str">
        <f>IFERROR(VLOOKUP(A6811,'Ratings Data'!A:C,3,0),"No Rating")</f>
        <v>No Rating</v>
      </c>
      <c r="Q6811" t="s">
        <v>10060</v>
      </c>
      <c r="R6811" s="5">
        <f t="shared" si="106"/>
        <v>3.5179032853451457</v>
      </c>
    </row>
    <row r="6812" spans="1:18" x14ac:dyDescent="0.3">
      <c r="A6812" t="s">
        <v>5533</v>
      </c>
      <c r="B6812" s="2">
        <v>45752</v>
      </c>
      <c r="C6812" t="s">
        <v>10009</v>
      </c>
      <c r="D6812" t="s">
        <v>10029</v>
      </c>
      <c r="E6812" t="s">
        <v>10034</v>
      </c>
      <c r="F6812">
        <v>9</v>
      </c>
      <c r="G6812">
        <v>415.82</v>
      </c>
      <c r="H6812">
        <v>327.73</v>
      </c>
      <c r="I6812" t="s">
        <v>10040</v>
      </c>
      <c r="J6812">
        <f>F6812*G6812</f>
        <v>3742.38</v>
      </c>
      <c r="K6812">
        <f>F6812*H6812</f>
        <v>2949.57</v>
      </c>
      <c r="L6812">
        <f>J6812-K6812</f>
        <v>792.81</v>
      </c>
      <c r="M6812" s="5">
        <f>L6812/J6812</f>
        <v>0.2118464720311673</v>
      </c>
      <c r="N6812" t="str">
        <f>IF(ISNA(VLOOKUP(A6812,'Returns Data'!A:A,1,0)),"No","Yes")</f>
        <v>No</v>
      </c>
      <c r="O6812" t="s">
        <v>10085</v>
      </c>
      <c r="P6812" t="str">
        <f>IFERROR(VLOOKUP(A6812,'Ratings Data'!A:C,3,0),"No Rating")</f>
        <v>No Rating</v>
      </c>
      <c r="Q6812" t="s">
        <v>10060</v>
      </c>
      <c r="R6812" s="5">
        <f t="shared" si="106"/>
        <v>-4.4453182449546505E-2</v>
      </c>
    </row>
    <row r="6813" spans="1:18" x14ac:dyDescent="0.3">
      <c r="A6813" t="s">
        <v>5553</v>
      </c>
      <c r="B6813" s="2">
        <v>45752</v>
      </c>
      <c r="C6813" t="s">
        <v>10017</v>
      </c>
      <c r="D6813" t="s">
        <v>10032</v>
      </c>
      <c r="E6813" t="s">
        <v>10037</v>
      </c>
      <c r="F6813">
        <v>7</v>
      </c>
      <c r="G6813">
        <v>221.02</v>
      </c>
      <c r="H6813">
        <v>191.55</v>
      </c>
      <c r="I6813" t="s">
        <v>10040</v>
      </c>
      <c r="J6813">
        <f>F6813*G6813</f>
        <v>1547.14</v>
      </c>
      <c r="K6813">
        <f>F6813*H6813</f>
        <v>1340.8500000000001</v>
      </c>
      <c r="L6813">
        <f>J6813-K6813</f>
        <v>206.28999999999996</v>
      </c>
      <c r="M6813" s="5">
        <f>L6813/J6813</f>
        <v>0.1333363496516152</v>
      </c>
      <c r="N6813" t="str">
        <f>IF(ISNA(VLOOKUP(A6813,'Returns Data'!A:A,1,0)),"No","Yes")</f>
        <v>No</v>
      </c>
      <c r="O6813" t="s">
        <v>10085</v>
      </c>
      <c r="P6813">
        <f>IFERROR(VLOOKUP(A6813,'Ratings Data'!A:C,3,0),"No Rating")</f>
        <v>4</v>
      </c>
      <c r="Q6813" t="s">
        <v>10060</v>
      </c>
      <c r="R6813" s="5">
        <f t="shared" si="106"/>
        <v>-0.58658928275589328</v>
      </c>
    </row>
    <row r="6814" spans="1:18" x14ac:dyDescent="0.3">
      <c r="A6814" t="s">
        <v>6472</v>
      </c>
      <c r="B6814" s="2">
        <v>45752</v>
      </c>
      <c r="C6814" t="s">
        <v>10024</v>
      </c>
      <c r="D6814" t="s">
        <v>10029</v>
      </c>
      <c r="E6814" t="s">
        <v>10037</v>
      </c>
      <c r="F6814">
        <v>7</v>
      </c>
      <c r="G6814">
        <v>394.82</v>
      </c>
      <c r="H6814">
        <v>285.58</v>
      </c>
      <c r="I6814" t="s">
        <v>10039</v>
      </c>
      <c r="J6814">
        <f>F6814*G6814</f>
        <v>2763.74</v>
      </c>
      <c r="K6814">
        <f>F6814*H6814</f>
        <v>1999.06</v>
      </c>
      <c r="L6814">
        <f>J6814-K6814</f>
        <v>764.67999999999984</v>
      </c>
      <c r="M6814" s="5">
        <f>L6814/J6814</f>
        <v>0.27668304543842759</v>
      </c>
      <c r="N6814" t="str">
        <f>IF(ISNA(VLOOKUP(A6814,'Returns Data'!A:A,1,0)),"No","Yes")</f>
        <v>No</v>
      </c>
      <c r="O6814" t="s">
        <v>10085</v>
      </c>
      <c r="P6814" t="str">
        <f>IFERROR(VLOOKUP(A6814,'Ratings Data'!A:C,3,0),"No Rating")</f>
        <v>No Rating</v>
      </c>
      <c r="Q6814" t="s">
        <v>10060</v>
      </c>
      <c r="R6814" s="5">
        <f t="shared" si="106"/>
        <v>0.78635417609266101</v>
      </c>
    </row>
    <row r="6815" spans="1:18" x14ac:dyDescent="0.3">
      <c r="A6815" t="s">
        <v>6693</v>
      </c>
      <c r="B6815" s="2">
        <v>45752</v>
      </c>
      <c r="C6815" t="s">
        <v>10025</v>
      </c>
      <c r="D6815" t="s">
        <v>10033</v>
      </c>
      <c r="E6815" t="s">
        <v>10038</v>
      </c>
      <c r="F6815">
        <v>20</v>
      </c>
      <c r="G6815">
        <v>301.17</v>
      </c>
      <c r="H6815">
        <v>205.9</v>
      </c>
      <c r="I6815" t="s">
        <v>10039</v>
      </c>
      <c r="J6815">
        <f>F6815*G6815</f>
        <v>6023.4000000000005</v>
      </c>
      <c r="K6815">
        <f>F6815*H6815</f>
        <v>4118</v>
      </c>
      <c r="L6815">
        <f>J6815-K6815</f>
        <v>1905.4000000000005</v>
      </c>
      <c r="M6815" s="5">
        <f>L6815/J6815</f>
        <v>0.31633296809111139</v>
      </c>
      <c r="N6815" t="str">
        <f>IF(ISNA(VLOOKUP(A6815,'Returns Data'!A:A,1,0)),"No","Yes")</f>
        <v>No</v>
      </c>
      <c r="O6815" t="s">
        <v>10085</v>
      </c>
      <c r="P6815" t="str">
        <f>IFERROR(VLOOKUP(A6815,'Ratings Data'!A:C,3,0),"No Rating")</f>
        <v>No Rating</v>
      </c>
      <c r="Q6815" t="s">
        <v>10060</v>
      </c>
      <c r="R6815" s="5">
        <f t="shared" si="106"/>
        <v>1.1794380079168088</v>
      </c>
    </row>
    <row r="6816" spans="1:18" x14ac:dyDescent="0.3">
      <c r="A6816" t="s">
        <v>7004</v>
      </c>
      <c r="B6816" s="2">
        <v>45752</v>
      </c>
      <c r="C6816" t="s">
        <v>10014</v>
      </c>
      <c r="D6816" t="s">
        <v>10030</v>
      </c>
      <c r="E6816" t="s">
        <v>10034</v>
      </c>
      <c r="F6816">
        <v>9</v>
      </c>
      <c r="G6816">
        <v>334.43</v>
      </c>
      <c r="H6816">
        <v>206.19</v>
      </c>
      <c r="I6816" t="s">
        <v>10039</v>
      </c>
      <c r="J6816">
        <f>F6816*G6816</f>
        <v>3009.87</v>
      </c>
      <c r="K6816">
        <f>F6816*H6816</f>
        <v>1855.71</v>
      </c>
      <c r="L6816">
        <f>J6816-K6816</f>
        <v>1154.1599999999999</v>
      </c>
      <c r="M6816" s="5">
        <f>L6816/J6816</f>
        <v>0.38345842179230327</v>
      </c>
      <c r="N6816" t="str">
        <f>IF(ISNA(VLOOKUP(A6816,'Returns Data'!A:A,1,0)),"No","Yes")</f>
        <v>No</v>
      </c>
      <c r="O6816" t="s">
        <v>10085</v>
      </c>
      <c r="P6816" t="str">
        <f>IFERROR(VLOOKUP(A6816,'Ratings Data'!A:C,3,0),"No Rating")</f>
        <v>No Rating</v>
      </c>
      <c r="Q6816" t="s">
        <v>10060</v>
      </c>
      <c r="R6816" s="5">
        <f t="shared" si="106"/>
        <v>-0.50030381512102806</v>
      </c>
    </row>
    <row r="6817" spans="1:18" x14ac:dyDescent="0.3">
      <c r="A6817" t="s">
        <v>7620</v>
      </c>
      <c r="B6817" s="2">
        <v>45752</v>
      </c>
      <c r="C6817" t="s">
        <v>10028</v>
      </c>
      <c r="D6817" t="s">
        <v>10032</v>
      </c>
      <c r="E6817" t="s">
        <v>10035</v>
      </c>
      <c r="F6817">
        <v>11</v>
      </c>
      <c r="G6817">
        <v>180.89</v>
      </c>
      <c r="H6817">
        <v>110.4</v>
      </c>
      <c r="I6817" t="s">
        <v>10040</v>
      </c>
      <c r="J6817">
        <f>F6817*G6817</f>
        <v>1989.79</v>
      </c>
      <c r="K6817">
        <f>F6817*H6817</f>
        <v>1214.4000000000001</v>
      </c>
      <c r="L6817">
        <f>J6817-K6817</f>
        <v>775.38999999999987</v>
      </c>
      <c r="M6817" s="5">
        <f>L6817/J6817</f>
        <v>0.38968433854828893</v>
      </c>
      <c r="N6817" t="str">
        <f>IF(ISNA(VLOOKUP(A6817,'Returns Data'!A:A,1,0)),"No","Yes")</f>
        <v>No</v>
      </c>
      <c r="O6817" t="s">
        <v>10085</v>
      </c>
      <c r="P6817">
        <f>IFERROR(VLOOKUP(A6817,'Ratings Data'!A:C,3,0),"No Rating")</f>
        <v>4</v>
      </c>
      <c r="Q6817" t="s">
        <v>10060</v>
      </c>
      <c r="R6817" s="5">
        <f t="shared" si="106"/>
        <v>-0.33891164734689538</v>
      </c>
    </row>
    <row r="6818" spans="1:18" x14ac:dyDescent="0.3">
      <c r="A6818" t="s">
        <v>7835</v>
      </c>
      <c r="B6818" s="2">
        <v>45752</v>
      </c>
      <c r="C6818" t="s">
        <v>10026</v>
      </c>
      <c r="D6818" t="s">
        <v>10031</v>
      </c>
      <c r="E6818" t="s">
        <v>10037</v>
      </c>
      <c r="F6818">
        <v>14</v>
      </c>
      <c r="G6818">
        <v>109.8</v>
      </c>
      <c r="H6818">
        <v>77.52</v>
      </c>
      <c r="I6818" t="s">
        <v>10040</v>
      </c>
      <c r="J6818">
        <f>F6818*G6818</f>
        <v>1537.2</v>
      </c>
      <c r="K6818">
        <f>F6818*H6818</f>
        <v>1085.28</v>
      </c>
      <c r="L6818">
        <f>J6818-K6818</f>
        <v>451.92000000000007</v>
      </c>
      <c r="M6818" s="5">
        <f>L6818/J6818</f>
        <v>0.29398907103825139</v>
      </c>
      <c r="N6818" t="str">
        <f>IF(ISNA(VLOOKUP(A6818,'Returns Data'!A:A,1,0)),"No","Yes")</f>
        <v>No</v>
      </c>
      <c r="O6818" t="s">
        <v>10085</v>
      </c>
      <c r="P6818" t="str">
        <f>IFERROR(VLOOKUP(A6818,'Ratings Data'!A:C,3,0),"No Rating")</f>
        <v>No Rating</v>
      </c>
      <c r="Q6818" t="s">
        <v>10060</v>
      </c>
      <c r="R6818" s="5">
        <f t="shared" si="106"/>
        <v>-0.22745616371576896</v>
      </c>
    </row>
    <row r="6819" spans="1:18" x14ac:dyDescent="0.3">
      <c r="A6819" t="s">
        <v>7854</v>
      </c>
      <c r="B6819" s="2">
        <v>45752</v>
      </c>
      <c r="C6819" t="s">
        <v>10015</v>
      </c>
      <c r="D6819" t="s">
        <v>10031</v>
      </c>
      <c r="E6819" t="s">
        <v>10037</v>
      </c>
      <c r="F6819">
        <v>9</v>
      </c>
      <c r="G6819">
        <v>446.45</v>
      </c>
      <c r="H6819">
        <v>359.61</v>
      </c>
      <c r="I6819" t="s">
        <v>10039</v>
      </c>
      <c r="J6819">
        <f>F6819*G6819</f>
        <v>4018.0499999999997</v>
      </c>
      <c r="K6819">
        <f>F6819*H6819</f>
        <v>3236.4900000000002</v>
      </c>
      <c r="L6819">
        <f>J6819-K6819</f>
        <v>781.55999999999949</v>
      </c>
      <c r="M6819" s="5">
        <f>L6819/J6819</f>
        <v>0.19451226341135613</v>
      </c>
      <c r="N6819" t="str">
        <f>IF(ISNA(VLOOKUP(A6819,'Returns Data'!A:A,1,0)),"No","Yes")</f>
        <v>No</v>
      </c>
      <c r="O6819" t="s">
        <v>10085</v>
      </c>
      <c r="P6819" t="str">
        <f>IFERROR(VLOOKUP(A6819,'Ratings Data'!A:C,3,0),"No Rating")</f>
        <v>No Rating</v>
      </c>
      <c r="Q6819" t="s">
        <v>10060</v>
      </c>
      <c r="R6819" s="5">
        <f t="shared" si="106"/>
        <v>1.6138758782201401</v>
      </c>
    </row>
    <row r="6820" spans="1:18" x14ac:dyDescent="0.3">
      <c r="A6820" t="s">
        <v>8001</v>
      </c>
      <c r="B6820" s="2">
        <v>45752</v>
      </c>
      <c r="C6820" t="s">
        <v>10023</v>
      </c>
      <c r="D6820" t="s">
        <v>10033</v>
      </c>
      <c r="E6820" t="s">
        <v>10035</v>
      </c>
      <c r="F6820">
        <v>12</v>
      </c>
      <c r="G6820">
        <v>298.99</v>
      </c>
      <c r="H6820">
        <v>242.44</v>
      </c>
      <c r="I6820" t="s">
        <v>10039</v>
      </c>
      <c r="J6820">
        <f>F6820*G6820</f>
        <v>3587.88</v>
      </c>
      <c r="K6820">
        <f>F6820*H6820</f>
        <v>2909.2799999999997</v>
      </c>
      <c r="L6820">
        <f>J6820-K6820</f>
        <v>678.60000000000036</v>
      </c>
      <c r="M6820" s="5">
        <f>L6820/J6820</f>
        <v>0.18913676042677022</v>
      </c>
      <c r="N6820" t="str">
        <f>IF(ISNA(VLOOKUP(A6820,'Returns Data'!A:A,1,0)),"No","Yes")</f>
        <v>No</v>
      </c>
      <c r="O6820" t="s">
        <v>10085</v>
      </c>
      <c r="P6820" t="str">
        <f>IFERROR(VLOOKUP(A6820,'Ratings Data'!A:C,3,0),"No Rating")</f>
        <v>No Rating</v>
      </c>
      <c r="Q6820" t="s">
        <v>10060</v>
      </c>
      <c r="R6820" s="5">
        <f t="shared" si="106"/>
        <v>-0.1070593944823981</v>
      </c>
    </row>
    <row r="6821" spans="1:18" x14ac:dyDescent="0.3">
      <c r="A6821" t="s">
        <v>8403</v>
      </c>
      <c r="B6821" s="2">
        <v>45752</v>
      </c>
      <c r="C6821" t="s">
        <v>10021</v>
      </c>
      <c r="D6821" t="s">
        <v>10031</v>
      </c>
      <c r="E6821" t="s">
        <v>10036</v>
      </c>
      <c r="F6821">
        <v>10</v>
      </c>
      <c r="G6821">
        <v>93.54</v>
      </c>
      <c r="H6821">
        <v>76.66</v>
      </c>
      <c r="I6821" t="s">
        <v>10040</v>
      </c>
      <c r="J6821">
        <f>F6821*G6821</f>
        <v>935.40000000000009</v>
      </c>
      <c r="K6821">
        <f>F6821*H6821</f>
        <v>766.59999999999991</v>
      </c>
      <c r="L6821">
        <f>J6821-K6821</f>
        <v>168.80000000000018</v>
      </c>
      <c r="M6821" s="5">
        <f>L6821/J6821</f>
        <v>0.18045755826384452</v>
      </c>
      <c r="N6821" t="str">
        <f>IF(ISNA(VLOOKUP(A6821,'Returns Data'!A:A,1,0)),"No","Yes")</f>
        <v>No</v>
      </c>
      <c r="O6821" t="s">
        <v>10085</v>
      </c>
      <c r="P6821" t="str">
        <f>IFERROR(VLOOKUP(A6821,'Ratings Data'!A:C,3,0),"No Rating")</f>
        <v>No Rating</v>
      </c>
      <c r="Q6821" t="s">
        <v>10060</v>
      </c>
      <c r="R6821" s="5">
        <f t="shared" si="106"/>
        <v>-0.73928893942941232</v>
      </c>
    </row>
    <row r="6822" spans="1:18" x14ac:dyDescent="0.3">
      <c r="A6822" t="s">
        <v>9174</v>
      </c>
      <c r="B6822" s="2">
        <v>45752</v>
      </c>
      <c r="C6822" t="s">
        <v>10010</v>
      </c>
      <c r="D6822" t="s">
        <v>10029</v>
      </c>
      <c r="E6822" t="s">
        <v>10037</v>
      </c>
      <c r="F6822">
        <v>10</v>
      </c>
      <c r="G6822">
        <v>373.13</v>
      </c>
      <c r="H6822">
        <v>240.9</v>
      </c>
      <c r="I6822" t="s">
        <v>10040</v>
      </c>
      <c r="J6822">
        <f>F6822*G6822</f>
        <v>3731.3</v>
      </c>
      <c r="K6822">
        <f>F6822*H6822</f>
        <v>2409</v>
      </c>
      <c r="L6822">
        <f>J6822-K6822</f>
        <v>1322.3000000000002</v>
      </c>
      <c r="M6822" s="5">
        <f>L6822/J6822</f>
        <v>0.35438051081392546</v>
      </c>
      <c r="N6822" t="str">
        <f>IF(ISNA(VLOOKUP(A6822,'Returns Data'!A:A,1,0)),"No","Yes")</f>
        <v>No</v>
      </c>
      <c r="O6822" t="s">
        <v>10085</v>
      </c>
      <c r="P6822" t="str">
        <f>IFERROR(VLOOKUP(A6822,'Ratings Data'!A:C,3,0),"No Rating")</f>
        <v>No Rating</v>
      </c>
      <c r="Q6822" t="s">
        <v>10060</v>
      </c>
      <c r="R6822" s="5">
        <f t="shared" si="106"/>
        <v>2.9889886679495401</v>
      </c>
    </row>
    <row r="6823" spans="1:18" x14ac:dyDescent="0.3">
      <c r="A6823" t="s">
        <v>12</v>
      </c>
      <c r="B6823" s="2">
        <v>45753</v>
      </c>
      <c r="C6823" t="s">
        <v>10012</v>
      </c>
      <c r="D6823" t="s">
        <v>10030</v>
      </c>
      <c r="E6823" t="s">
        <v>10037</v>
      </c>
      <c r="F6823">
        <v>8</v>
      </c>
      <c r="G6823">
        <v>421.13</v>
      </c>
      <c r="H6823">
        <v>356.93</v>
      </c>
      <c r="I6823" t="s">
        <v>10039</v>
      </c>
      <c r="J6823">
        <f>F6823*G6823</f>
        <v>3369.04</v>
      </c>
      <c r="K6823">
        <f>F6823*H6823</f>
        <v>2855.44</v>
      </c>
      <c r="L6823">
        <f>J6823-K6823</f>
        <v>513.59999999999991</v>
      </c>
      <c r="M6823" s="5">
        <f>L6823/J6823</f>
        <v>0.1524469878659796</v>
      </c>
      <c r="N6823" t="str">
        <f>IF(ISNA(VLOOKUP(A6823,'Returns Data'!A:A,1,0)),"No","Yes")</f>
        <v>No</v>
      </c>
      <c r="O6823" t="s">
        <v>10085</v>
      </c>
      <c r="P6823" t="str">
        <f>IFERROR(VLOOKUP(A6823,'Ratings Data'!A:C,3,0),"No Rating")</f>
        <v>No Rating</v>
      </c>
      <c r="Q6823" t="s">
        <v>10060</v>
      </c>
      <c r="R6823" s="5">
        <f t="shared" si="106"/>
        <v>-9.708680620695205E-2</v>
      </c>
    </row>
    <row r="6824" spans="1:18" x14ac:dyDescent="0.3">
      <c r="A6824" t="s">
        <v>521</v>
      </c>
      <c r="B6824" s="2">
        <v>45753</v>
      </c>
      <c r="C6824" t="s">
        <v>10016</v>
      </c>
      <c r="D6824" t="s">
        <v>10032</v>
      </c>
      <c r="E6824" t="s">
        <v>10037</v>
      </c>
      <c r="F6824">
        <v>11</v>
      </c>
      <c r="G6824">
        <v>131.13</v>
      </c>
      <c r="H6824">
        <v>103.33</v>
      </c>
      <c r="I6824" t="s">
        <v>10039</v>
      </c>
      <c r="J6824">
        <f>F6824*G6824</f>
        <v>1442.4299999999998</v>
      </c>
      <c r="K6824">
        <f>F6824*H6824</f>
        <v>1136.6299999999999</v>
      </c>
      <c r="L6824">
        <f>J6824-K6824</f>
        <v>305.79999999999995</v>
      </c>
      <c r="M6824" s="5">
        <f>L6824/J6824</f>
        <v>0.21200335544879126</v>
      </c>
      <c r="N6824" t="str">
        <f>IF(ISNA(VLOOKUP(A6824,'Returns Data'!A:A,1,0)),"No","Yes")</f>
        <v>No</v>
      </c>
      <c r="O6824" t="s">
        <v>10085</v>
      </c>
      <c r="P6824" t="str">
        <f>IFERROR(VLOOKUP(A6824,'Ratings Data'!A:C,3,0),"No Rating")</f>
        <v>No Rating</v>
      </c>
      <c r="Q6824" t="s">
        <v>10060</v>
      </c>
      <c r="R6824" s="5">
        <f t="shared" si="106"/>
        <v>-0.5718572649775604</v>
      </c>
    </row>
    <row r="6825" spans="1:18" x14ac:dyDescent="0.3">
      <c r="A6825" t="s">
        <v>781</v>
      </c>
      <c r="B6825" s="2">
        <v>45753</v>
      </c>
      <c r="C6825" t="s">
        <v>10017</v>
      </c>
      <c r="D6825" t="s">
        <v>10032</v>
      </c>
      <c r="E6825" t="s">
        <v>10037</v>
      </c>
      <c r="F6825">
        <v>3</v>
      </c>
      <c r="G6825">
        <v>102.47</v>
      </c>
      <c r="H6825">
        <v>82.64</v>
      </c>
      <c r="I6825" t="s">
        <v>10040</v>
      </c>
      <c r="J6825">
        <f>F6825*G6825</f>
        <v>307.40999999999997</v>
      </c>
      <c r="K6825">
        <f>F6825*H6825</f>
        <v>247.92000000000002</v>
      </c>
      <c r="L6825">
        <f>J6825-K6825</f>
        <v>59.489999999999952</v>
      </c>
      <c r="M6825" s="5">
        <f>L6825/J6825</f>
        <v>0.19352005465014138</v>
      </c>
      <c r="N6825" t="str">
        <f>IF(ISNA(VLOOKUP(A6825,'Returns Data'!A:A,1,0)),"No","Yes")</f>
        <v>No</v>
      </c>
      <c r="O6825" t="s">
        <v>10085</v>
      </c>
      <c r="P6825" t="str">
        <f>IFERROR(VLOOKUP(A6825,'Ratings Data'!A:C,3,0),"No Rating")</f>
        <v>No Rating</v>
      </c>
      <c r="Q6825" t="s">
        <v>10060</v>
      </c>
      <c r="R6825" s="5">
        <f t="shared" si="106"/>
        <v>-0.78688047253592908</v>
      </c>
    </row>
    <row r="6826" spans="1:18" x14ac:dyDescent="0.3">
      <c r="A6826" t="s">
        <v>896</v>
      </c>
      <c r="B6826" s="2">
        <v>45753</v>
      </c>
      <c r="C6826" t="s">
        <v>10026</v>
      </c>
      <c r="D6826" t="s">
        <v>10031</v>
      </c>
      <c r="E6826" t="s">
        <v>10036</v>
      </c>
      <c r="F6826">
        <v>3</v>
      </c>
      <c r="G6826">
        <v>355.05</v>
      </c>
      <c r="H6826">
        <v>317.75</v>
      </c>
      <c r="I6826" t="s">
        <v>10040</v>
      </c>
      <c r="J6826">
        <f>F6826*G6826</f>
        <v>1065.1500000000001</v>
      </c>
      <c r="K6826">
        <f>F6826*H6826</f>
        <v>953.25</v>
      </c>
      <c r="L6826">
        <f>J6826-K6826</f>
        <v>111.90000000000009</v>
      </c>
      <c r="M6826" s="5">
        <f>L6826/J6826</f>
        <v>0.10505562596817357</v>
      </c>
      <c r="N6826" t="str">
        <f>IF(ISNA(VLOOKUP(A6826,'Returns Data'!A:A,1,0)),"No","Yes")</f>
        <v>No</v>
      </c>
      <c r="O6826" t="s">
        <v>10085</v>
      </c>
      <c r="P6826" t="str">
        <f>IFERROR(VLOOKUP(A6826,'Ratings Data'!A:C,3,0),"No Rating")</f>
        <v>No Rating</v>
      </c>
      <c r="Q6826" t="s">
        <v>10060</v>
      </c>
      <c r="R6826" s="5">
        <f t="shared" si="106"/>
        <v>2.4649165609446673</v>
      </c>
    </row>
    <row r="6827" spans="1:18" x14ac:dyDescent="0.3">
      <c r="A6827" t="s">
        <v>1512</v>
      </c>
      <c r="B6827" s="2">
        <v>45753</v>
      </c>
      <c r="C6827" t="s">
        <v>10020</v>
      </c>
      <c r="D6827" t="s">
        <v>10030</v>
      </c>
      <c r="E6827" t="s">
        <v>10038</v>
      </c>
      <c r="F6827">
        <v>19</v>
      </c>
      <c r="G6827">
        <v>392.35</v>
      </c>
      <c r="H6827">
        <v>328.32</v>
      </c>
      <c r="I6827" t="s">
        <v>10040</v>
      </c>
      <c r="J6827">
        <f>F6827*G6827</f>
        <v>7454.6500000000005</v>
      </c>
      <c r="K6827">
        <f>F6827*H6827</f>
        <v>6238.08</v>
      </c>
      <c r="L6827">
        <f>J6827-K6827</f>
        <v>1216.5700000000006</v>
      </c>
      <c r="M6827" s="5">
        <f>L6827/J6827</f>
        <v>0.16319612590799037</v>
      </c>
      <c r="N6827" t="str">
        <f>IF(ISNA(VLOOKUP(A6827,'Returns Data'!A:A,1,0)),"No","Yes")</f>
        <v>No</v>
      </c>
      <c r="O6827" t="s">
        <v>10085</v>
      </c>
      <c r="P6827" t="str">
        <f>IFERROR(VLOOKUP(A6827,'Ratings Data'!A:C,3,0),"No Rating")</f>
        <v>No Rating</v>
      </c>
      <c r="Q6827" t="s">
        <v>10060</v>
      </c>
      <c r="R6827" s="5">
        <f t="shared" si="106"/>
        <v>5.9986856311317647</v>
      </c>
    </row>
    <row r="6828" spans="1:18" x14ac:dyDescent="0.3">
      <c r="A6828" t="s">
        <v>2958</v>
      </c>
      <c r="B6828" s="2">
        <v>45753</v>
      </c>
      <c r="C6828" t="s">
        <v>10020</v>
      </c>
      <c r="D6828" t="s">
        <v>10030</v>
      </c>
      <c r="E6828" t="s">
        <v>10034</v>
      </c>
      <c r="F6828">
        <v>17</v>
      </c>
      <c r="G6828">
        <v>30.71</v>
      </c>
      <c r="H6828">
        <v>19.32</v>
      </c>
      <c r="I6828" t="s">
        <v>10039</v>
      </c>
      <c r="J6828">
        <f>F6828*G6828</f>
        <v>522.07000000000005</v>
      </c>
      <c r="K6828">
        <f>F6828*H6828</f>
        <v>328.44</v>
      </c>
      <c r="L6828">
        <f>J6828-K6828</f>
        <v>193.63000000000005</v>
      </c>
      <c r="M6828" s="5">
        <f>L6828/J6828</f>
        <v>0.3708889612504071</v>
      </c>
      <c r="N6828" t="str">
        <f>IF(ISNA(VLOOKUP(A6828,'Returns Data'!A:A,1,0)),"No","Yes")</f>
        <v>No</v>
      </c>
      <c r="O6828" t="s">
        <v>10085</v>
      </c>
      <c r="P6828" t="str">
        <f>IFERROR(VLOOKUP(A6828,'Ratings Data'!A:C,3,0),"No Rating")</f>
        <v>No Rating</v>
      </c>
      <c r="Q6828" t="s">
        <v>10060</v>
      </c>
      <c r="R6828" s="5">
        <f t="shared" si="106"/>
        <v>-0.92996720167948865</v>
      </c>
    </row>
    <row r="6829" spans="1:18" x14ac:dyDescent="0.3">
      <c r="A6829" t="s">
        <v>3459</v>
      </c>
      <c r="B6829" s="2">
        <v>45753</v>
      </c>
      <c r="C6829" t="s">
        <v>10010</v>
      </c>
      <c r="D6829" t="s">
        <v>10029</v>
      </c>
      <c r="E6829" t="s">
        <v>10037</v>
      </c>
      <c r="F6829">
        <v>7</v>
      </c>
      <c r="G6829">
        <v>374.84</v>
      </c>
      <c r="H6829">
        <v>292.99</v>
      </c>
      <c r="I6829" t="s">
        <v>10040</v>
      </c>
      <c r="J6829">
        <f>F6829*G6829</f>
        <v>2623.8799999999997</v>
      </c>
      <c r="K6829">
        <f>F6829*H6829</f>
        <v>2050.9300000000003</v>
      </c>
      <c r="L6829">
        <f>J6829-K6829</f>
        <v>572.94999999999936</v>
      </c>
      <c r="M6829" s="5">
        <f>L6829/J6829</f>
        <v>0.21835983352897215</v>
      </c>
      <c r="N6829" t="str">
        <f>IF(ISNA(VLOOKUP(A6829,'Returns Data'!A:A,1,0)),"No","Yes")</f>
        <v>No</v>
      </c>
      <c r="O6829" t="s">
        <v>10085</v>
      </c>
      <c r="P6829" t="str">
        <f>IFERROR(VLOOKUP(A6829,'Ratings Data'!A:C,3,0),"No Rating")</f>
        <v>No Rating</v>
      </c>
      <c r="Q6829" t="s">
        <v>10060</v>
      </c>
      <c r="R6829" s="5">
        <f t="shared" si="106"/>
        <v>4.0259160648955108</v>
      </c>
    </row>
    <row r="6830" spans="1:18" x14ac:dyDescent="0.3">
      <c r="A6830" t="s">
        <v>3548</v>
      </c>
      <c r="B6830" s="2">
        <v>45753</v>
      </c>
      <c r="C6830" t="s">
        <v>10019</v>
      </c>
      <c r="D6830" t="s">
        <v>10031</v>
      </c>
      <c r="E6830" t="s">
        <v>10036</v>
      </c>
      <c r="F6830">
        <v>18</v>
      </c>
      <c r="G6830">
        <v>477.92</v>
      </c>
      <c r="H6830">
        <v>387.25</v>
      </c>
      <c r="I6830" t="s">
        <v>10039</v>
      </c>
      <c r="J6830">
        <f>F6830*G6830</f>
        <v>8602.56</v>
      </c>
      <c r="K6830">
        <f>F6830*H6830</f>
        <v>6970.5</v>
      </c>
      <c r="L6830">
        <f>J6830-K6830</f>
        <v>1632.0599999999995</v>
      </c>
      <c r="M6830" s="5">
        <f>L6830/J6830</f>
        <v>0.18971794442584528</v>
      </c>
      <c r="N6830" t="str">
        <f>IF(ISNA(VLOOKUP(A6830,'Returns Data'!A:A,1,0)),"No","Yes")</f>
        <v>No</v>
      </c>
      <c r="O6830" t="s">
        <v>10085</v>
      </c>
      <c r="P6830" t="str">
        <f>IFERROR(VLOOKUP(A6830,'Ratings Data'!A:C,3,0),"No Rating")</f>
        <v>No Rating</v>
      </c>
      <c r="Q6830" t="s">
        <v>10060</v>
      </c>
      <c r="R6830" s="5">
        <f t="shared" si="106"/>
        <v>2.2785645685016087</v>
      </c>
    </row>
    <row r="6831" spans="1:18" x14ac:dyDescent="0.3">
      <c r="A6831" t="s">
        <v>3828</v>
      </c>
      <c r="B6831" s="2">
        <v>45753</v>
      </c>
      <c r="C6831" t="s">
        <v>10014</v>
      </c>
      <c r="D6831" t="s">
        <v>10030</v>
      </c>
      <c r="E6831" t="s">
        <v>10034</v>
      </c>
      <c r="F6831">
        <v>15</v>
      </c>
      <c r="G6831">
        <v>144.93</v>
      </c>
      <c r="H6831">
        <v>119.11</v>
      </c>
      <c r="I6831" t="s">
        <v>10039</v>
      </c>
      <c r="J6831">
        <f>F6831*G6831</f>
        <v>2173.9500000000003</v>
      </c>
      <c r="K6831">
        <f>F6831*H6831</f>
        <v>1786.65</v>
      </c>
      <c r="L6831">
        <f>J6831-K6831</f>
        <v>387.30000000000018</v>
      </c>
      <c r="M6831" s="5">
        <f>L6831/J6831</f>
        <v>0.17815497136548686</v>
      </c>
      <c r="N6831" t="str">
        <f>IF(ISNA(VLOOKUP(A6831,'Returns Data'!A:A,1,0)),"No","Yes")</f>
        <v>No</v>
      </c>
      <c r="O6831" t="s">
        <v>10085</v>
      </c>
      <c r="P6831" t="str">
        <f>IFERROR(VLOOKUP(A6831,'Ratings Data'!A:C,3,0),"No Rating")</f>
        <v>No Rating</v>
      </c>
      <c r="Q6831" t="s">
        <v>10060</v>
      </c>
      <c r="R6831" s="5">
        <f t="shared" si="106"/>
        <v>-0.74729034147974549</v>
      </c>
    </row>
    <row r="6832" spans="1:18" x14ac:dyDescent="0.3">
      <c r="A6832" t="s">
        <v>4494</v>
      </c>
      <c r="B6832" s="2">
        <v>45753</v>
      </c>
      <c r="C6832" t="s">
        <v>10027</v>
      </c>
      <c r="D6832" t="s">
        <v>10032</v>
      </c>
      <c r="E6832" t="s">
        <v>10034</v>
      </c>
      <c r="F6832">
        <v>1</v>
      </c>
      <c r="G6832">
        <v>244.95</v>
      </c>
      <c r="H6832">
        <v>177.48</v>
      </c>
      <c r="I6832" t="s">
        <v>10039</v>
      </c>
      <c r="J6832">
        <f>F6832*G6832</f>
        <v>244.95</v>
      </c>
      <c r="K6832">
        <f>F6832*H6832</f>
        <v>177.48</v>
      </c>
      <c r="L6832">
        <f>J6832-K6832</f>
        <v>67.47</v>
      </c>
      <c r="M6832" s="5">
        <f>L6832/J6832</f>
        <v>0.27544396815676669</v>
      </c>
      <c r="N6832" t="str">
        <f>IF(ISNA(VLOOKUP(A6832,'Returns Data'!A:A,1,0)),"No","Yes")</f>
        <v>No</v>
      </c>
      <c r="O6832" t="s">
        <v>10085</v>
      </c>
      <c r="P6832" t="str">
        <f>IFERROR(VLOOKUP(A6832,'Ratings Data'!A:C,3,0),"No Rating")</f>
        <v>No Rating</v>
      </c>
      <c r="Q6832" t="s">
        <v>10060</v>
      </c>
      <c r="R6832" s="5">
        <f t="shared" si="106"/>
        <v>-0.88732491547643688</v>
      </c>
    </row>
    <row r="6833" spans="1:18" x14ac:dyDescent="0.3">
      <c r="A6833" t="s">
        <v>5604</v>
      </c>
      <c r="B6833" s="2">
        <v>45753</v>
      </c>
      <c r="C6833" t="s">
        <v>10009</v>
      </c>
      <c r="D6833" t="s">
        <v>10029</v>
      </c>
      <c r="E6833" t="s">
        <v>10037</v>
      </c>
      <c r="F6833">
        <v>3</v>
      </c>
      <c r="G6833">
        <v>261.75</v>
      </c>
      <c r="H6833">
        <v>199.92</v>
      </c>
      <c r="I6833" t="s">
        <v>10039</v>
      </c>
      <c r="J6833">
        <f>F6833*G6833</f>
        <v>785.25</v>
      </c>
      <c r="K6833">
        <f>F6833*H6833</f>
        <v>599.76</v>
      </c>
      <c r="L6833">
        <f>J6833-K6833</f>
        <v>185.49</v>
      </c>
      <c r="M6833" s="5">
        <f>L6833/J6833</f>
        <v>0.23621776504297995</v>
      </c>
      <c r="N6833" t="str">
        <f>IF(ISNA(VLOOKUP(A6833,'Returns Data'!A:A,1,0)),"No","Yes")</f>
        <v>No</v>
      </c>
      <c r="O6833" t="s">
        <v>10085</v>
      </c>
      <c r="P6833" t="str">
        <f>IFERROR(VLOOKUP(A6833,'Ratings Data'!A:C,3,0),"No Rating")</f>
        <v>No Rating</v>
      </c>
      <c r="Q6833" t="s">
        <v>10060</v>
      </c>
      <c r="R6833" s="5">
        <f t="shared" si="106"/>
        <v>2.2057562767911816</v>
      </c>
    </row>
    <row r="6834" spans="1:18" x14ac:dyDescent="0.3">
      <c r="A6834" t="s">
        <v>5689</v>
      </c>
      <c r="B6834" s="2">
        <v>45753</v>
      </c>
      <c r="C6834" t="s">
        <v>10016</v>
      </c>
      <c r="D6834" t="s">
        <v>10032</v>
      </c>
      <c r="E6834" t="s">
        <v>10036</v>
      </c>
      <c r="F6834">
        <v>11</v>
      </c>
      <c r="G6834">
        <v>209.7</v>
      </c>
      <c r="H6834">
        <v>132.41</v>
      </c>
      <c r="I6834" t="s">
        <v>10039</v>
      </c>
      <c r="J6834">
        <f>F6834*G6834</f>
        <v>2306.6999999999998</v>
      </c>
      <c r="K6834">
        <f>F6834*H6834</f>
        <v>1456.51</v>
      </c>
      <c r="L6834">
        <f>J6834-K6834</f>
        <v>850.18999999999983</v>
      </c>
      <c r="M6834" s="5">
        <f>L6834/J6834</f>
        <v>0.36857415355269429</v>
      </c>
      <c r="N6834" t="str">
        <f>IF(ISNA(VLOOKUP(A6834,'Returns Data'!A:A,1,0)),"No","Yes")</f>
        <v>No</v>
      </c>
      <c r="O6834" t="s">
        <v>10085</v>
      </c>
      <c r="P6834" t="str">
        <f>IFERROR(VLOOKUP(A6834,'Ratings Data'!A:C,3,0),"No Rating")</f>
        <v>No Rating</v>
      </c>
      <c r="Q6834" t="s">
        <v>10060</v>
      </c>
      <c r="R6834" s="5">
        <f t="shared" si="106"/>
        <v>1.9375358166189109</v>
      </c>
    </row>
    <row r="6835" spans="1:18" x14ac:dyDescent="0.3">
      <c r="A6835" t="s">
        <v>6329</v>
      </c>
      <c r="B6835" s="2">
        <v>45753</v>
      </c>
      <c r="C6835" t="s">
        <v>10025</v>
      </c>
      <c r="D6835" t="s">
        <v>10033</v>
      </c>
      <c r="E6835" t="s">
        <v>10037</v>
      </c>
      <c r="F6835">
        <v>13</v>
      </c>
      <c r="G6835">
        <v>229.68</v>
      </c>
      <c r="H6835">
        <v>199.62</v>
      </c>
      <c r="I6835" t="s">
        <v>10039</v>
      </c>
      <c r="J6835">
        <f>F6835*G6835</f>
        <v>2985.84</v>
      </c>
      <c r="K6835">
        <f>F6835*H6835</f>
        <v>2595.06</v>
      </c>
      <c r="L6835">
        <f>J6835-K6835</f>
        <v>390.7800000000002</v>
      </c>
      <c r="M6835" s="5">
        <f>L6835/J6835</f>
        <v>0.13087774294670854</v>
      </c>
      <c r="N6835" t="str">
        <f>IF(ISNA(VLOOKUP(A6835,'Returns Data'!A:A,1,0)),"No","Yes")</f>
        <v>No</v>
      </c>
      <c r="O6835" t="s">
        <v>10085</v>
      </c>
      <c r="P6835" t="str">
        <f>IFERROR(VLOOKUP(A6835,'Ratings Data'!A:C,3,0),"No Rating")</f>
        <v>No Rating</v>
      </c>
      <c r="Q6835" t="s">
        <v>10060</v>
      </c>
      <c r="R6835" s="5">
        <f t="shared" si="106"/>
        <v>0.29442060085836924</v>
      </c>
    </row>
    <row r="6836" spans="1:18" x14ac:dyDescent="0.3">
      <c r="A6836" t="s">
        <v>6458</v>
      </c>
      <c r="B6836" s="2">
        <v>45753</v>
      </c>
      <c r="C6836" t="s">
        <v>10013</v>
      </c>
      <c r="D6836" t="s">
        <v>10030</v>
      </c>
      <c r="E6836" t="s">
        <v>10038</v>
      </c>
      <c r="F6836">
        <v>14</v>
      </c>
      <c r="G6836">
        <v>385.96</v>
      </c>
      <c r="H6836">
        <v>308.18</v>
      </c>
      <c r="I6836" t="s">
        <v>10039</v>
      </c>
      <c r="J6836">
        <f>F6836*G6836</f>
        <v>5403.44</v>
      </c>
      <c r="K6836">
        <f>F6836*H6836</f>
        <v>4314.5200000000004</v>
      </c>
      <c r="L6836">
        <f>J6836-K6836</f>
        <v>1088.9199999999992</v>
      </c>
      <c r="M6836" s="5">
        <f>L6836/J6836</f>
        <v>0.20152347393512268</v>
      </c>
      <c r="N6836" t="str">
        <f>IF(ISNA(VLOOKUP(A6836,'Returns Data'!A:A,1,0)),"No","Yes")</f>
        <v>No</v>
      </c>
      <c r="O6836" t="s">
        <v>10085</v>
      </c>
      <c r="P6836" t="str">
        <f>IFERROR(VLOOKUP(A6836,'Ratings Data'!A:C,3,0),"No Rating")</f>
        <v>No Rating</v>
      </c>
      <c r="Q6836" t="s">
        <v>10060</v>
      </c>
      <c r="R6836" s="5">
        <f t="shared" si="106"/>
        <v>0.80968839589529218</v>
      </c>
    </row>
    <row r="6837" spans="1:18" x14ac:dyDescent="0.3">
      <c r="A6837" t="s">
        <v>6510</v>
      </c>
      <c r="B6837" s="2">
        <v>45753</v>
      </c>
      <c r="C6837" t="s">
        <v>10019</v>
      </c>
      <c r="D6837" t="s">
        <v>10031</v>
      </c>
      <c r="E6837" t="s">
        <v>10036</v>
      </c>
      <c r="F6837">
        <v>1</v>
      </c>
      <c r="G6837">
        <v>223.71</v>
      </c>
      <c r="H6837">
        <v>172.55</v>
      </c>
      <c r="I6837" t="s">
        <v>10040</v>
      </c>
      <c r="J6837">
        <f>F6837*G6837</f>
        <v>223.71</v>
      </c>
      <c r="K6837">
        <f>F6837*H6837</f>
        <v>172.55</v>
      </c>
      <c r="L6837">
        <f>J6837-K6837</f>
        <v>51.16</v>
      </c>
      <c r="M6837" s="5">
        <f>L6837/J6837</f>
        <v>0.22868892762952034</v>
      </c>
      <c r="N6837" t="str">
        <f>IF(ISNA(VLOOKUP(A6837,'Returns Data'!A:A,1,0)),"No","Yes")</f>
        <v>No</v>
      </c>
      <c r="O6837" t="s">
        <v>10085</v>
      </c>
      <c r="P6837" t="str">
        <f>IFERROR(VLOOKUP(A6837,'Ratings Data'!A:C,3,0),"No Rating")</f>
        <v>No Rating</v>
      </c>
      <c r="Q6837" t="s">
        <v>10060</v>
      </c>
      <c r="R6837" s="5">
        <f t="shared" si="106"/>
        <v>-0.95859859644966905</v>
      </c>
    </row>
    <row r="6838" spans="1:18" x14ac:dyDescent="0.3">
      <c r="A6838" t="s">
        <v>6660</v>
      </c>
      <c r="B6838" s="2">
        <v>45753</v>
      </c>
      <c r="C6838" t="s">
        <v>10028</v>
      </c>
      <c r="D6838" t="s">
        <v>10032</v>
      </c>
      <c r="E6838" t="s">
        <v>10038</v>
      </c>
      <c r="F6838">
        <v>6</v>
      </c>
      <c r="G6838">
        <v>166.91</v>
      </c>
      <c r="H6838">
        <v>119.82</v>
      </c>
      <c r="I6838" t="s">
        <v>10040</v>
      </c>
      <c r="J6838">
        <f>F6838*G6838</f>
        <v>1001.46</v>
      </c>
      <c r="K6838">
        <f>F6838*H6838</f>
        <v>718.92</v>
      </c>
      <c r="L6838">
        <f>J6838-K6838</f>
        <v>282.54000000000008</v>
      </c>
      <c r="M6838" s="5">
        <f>L6838/J6838</f>
        <v>0.28212809298424307</v>
      </c>
      <c r="N6838" t="str">
        <f>IF(ISNA(VLOOKUP(A6838,'Returns Data'!A:A,1,0)),"No","Yes")</f>
        <v>No</v>
      </c>
      <c r="O6838" t="s">
        <v>10085</v>
      </c>
      <c r="P6838" t="str">
        <f>IFERROR(VLOOKUP(A6838,'Ratings Data'!A:C,3,0),"No Rating")</f>
        <v>No Rating</v>
      </c>
      <c r="Q6838" t="s">
        <v>10060</v>
      </c>
      <c r="R6838" s="5">
        <f t="shared" si="106"/>
        <v>3.4765991685664477</v>
      </c>
    </row>
    <row r="6839" spans="1:18" x14ac:dyDescent="0.3">
      <c r="A6839" t="s">
        <v>7019</v>
      </c>
      <c r="B6839" s="2">
        <v>45753</v>
      </c>
      <c r="C6839" t="s">
        <v>10016</v>
      </c>
      <c r="D6839" t="s">
        <v>10032</v>
      </c>
      <c r="E6839" t="s">
        <v>10038</v>
      </c>
      <c r="F6839">
        <v>5</v>
      </c>
      <c r="G6839">
        <v>174.4</v>
      </c>
      <c r="H6839">
        <v>142.66999999999999</v>
      </c>
      <c r="I6839" t="s">
        <v>10039</v>
      </c>
      <c r="J6839">
        <f>F6839*G6839</f>
        <v>872</v>
      </c>
      <c r="K6839">
        <f>F6839*H6839</f>
        <v>713.34999999999991</v>
      </c>
      <c r="L6839">
        <f>J6839-K6839</f>
        <v>158.65000000000009</v>
      </c>
      <c r="M6839" s="5">
        <f>L6839/J6839</f>
        <v>0.18193807339449553</v>
      </c>
      <c r="N6839" t="str">
        <f>IF(ISNA(VLOOKUP(A6839,'Returns Data'!A:A,1,0)),"No","Yes")</f>
        <v>No</v>
      </c>
      <c r="O6839" t="s">
        <v>10085</v>
      </c>
      <c r="P6839" t="str">
        <f>IFERROR(VLOOKUP(A6839,'Ratings Data'!A:C,3,0),"No Rating")</f>
        <v>No Rating</v>
      </c>
      <c r="Q6839" t="s">
        <v>10060</v>
      </c>
      <c r="R6839" s="5">
        <f t="shared" si="106"/>
        <v>-0.12927126395462626</v>
      </c>
    </row>
    <row r="6840" spans="1:18" x14ac:dyDescent="0.3">
      <c r="A6840" t="s">
        <v>7450</v>
      </c>
      <c r="B6840" s="2">
        <v>45753</v>
      </c>
      <c r="C6840" t="s">
        <v>10023</v>
      </c>
      <c r="D6840" t="s">
        <v>10033</v>
      </c>
      <c r="E6840" t="s">
        <v>10037</v>
      </c>
      <c r="F6840">
        <v>17</v>
      </c>
      <c r="G6840">
        <v>284.24</v>
      </c>
      <c r="H6840">
        <v>206.87</v>
      </c>
      <c r="I6840" t="s">
        <v>10040</v>
      </c>
      <c r="J6840">
        <f>F6840*G6840</f>
        <v>4832.08</v>
      </c>
      <c r="K6840">
        <f>F6840*H6840</f>
        <v>3516.79</v>
      </c>
      <c r="L6840">
        <f>J6840-K6840</f>
        <v>1315.29</v>
      </c>
      <c r="M6840" s="5">
        <f>L6840/J6840</f>
        <v>0.27219954967632987</v>
      </c>
      <c r="N6840" t="str">
        <f>IF(ISNA(VLOOKUP(A6840,'Returns Data'!A:A,1,0)),"No","Yes")</f>
        <v>No</v>
      </c>
      <c r="O6840" t="s">
        <v>10085</v>
      </c>
      <c r="P6840" t="str">
        <f>IFERROR(VLOOKUP(A6840,'Ratings Data'!A:C,3,0),"No Rating")</f>
        <v>No Rating</v>
      </c>
      <c r="Q6840" t="s">
        <v>10060</v>
      </c>
      <c r="R6840" s="5">
        <f t="shared" si="106"/>
        <v>4.5413761467889904</v>
      </c>
    </row>
    <row r="6841" spans="1:18" x14ac:dyDescent="0.3">
      <c r="A6841" t="s">
        <v>7910</v>
      </c>
      <c r="B6841" s="2">
        <v>45753</v>
      </c>
      <c r="C6841" t="s">
        <v>10027</v>
      </c>
      <c r="D6841" t="s">
        <v>10032</v>
      </c>
      <c r="E6841" t="s">
        <v>10035</v>
      </c>
      <c r="F6841">
        <v>12</v>
      </c>
      <c r="G6841">
        <v>424.3</v>
      </c>
      <c r="H6841">
        <v>366.01</v>
      </c>
      <c r="I6841" t="s">
        <v>10039</v>
      </c>
      <c r="J6841">
        <f>F6841*G6841</f>
        <v>5091.6000000000004</v>
      </c>
      <c r="K6841">
        <f>F6841*H6841</f>
        <v>4392.12</v>
      </c>
      <c r="L6841">
        <f>J6841-K6841</f>
        <v>699.48000000000047</v>
      </c>
      <c r="M6841" s="5">
        <f>L6841/J6841</f>
        <v>0.13737921282111723</v>
      </c>
      <c r="N6841" t="str">
        <f>IF(ISNA(VLOOKUP(A6841,'Returns Data'!A:A,1,0)),"No","Yes")</f>
        <v>No</v>
      </c>
      <c r="O6841" t="s">
        <v>10085</v>
      </c>
      <c r="P6841" t="str">
        <f>IFERROR(VLOOKUP(A6841,'Ratings Data'!A:C,3,0),"No Rating")</f>
        <v>No Rating</v>
      </c>
      <c r="Q6841" t="s">
        <v>10060</v>
      </c>
      <c r="R6841" s="5">
        <f t="shared" si="106"/>
        <v>5.3707720070859846E-2</v>
      </c>
    </row>
    <row r="6842" spans="1:18" x14ac:dyDescent="0.3">
      <c r="A6842" t="s">
        <v>8945</v>
      </c>
      <c r="B6842" s="2">
        <v>45753</v>
      </c>
      <c r="C6842" t="s">
        <v>10027</v>
      </c>
      <c r="D6842" t="s">
        <v>10032</v>
      </c>
      <c r="E6842" t="s">
        <v>10036</v>
      </c>
      <c r="F6842">
        <v>6</v>
      </c>
      <c r="G6842">
        <v>378.4</v>
      </c>
      <c r="H6842">
        <v>312.44</v>
      </c>
      <c r="I6842" t="s">
        <v>10039</v>
      </c>
      <c r="J6842">
        <f>F6842*G6842</f>
        <v>2270.3999999999996</v>
      </c>
      <c r="K6842">
        <f>F6842*H6842</f>
        <v>1874.6399999999999</v>
      </c>
      <c r="L6842">
        <f>J6842-K6842</f>
        <v>395.75999999999976</v>
      </c>
      <c r="M6842" s="5">
        <f>L6842/J6842</f>
        <v>0.1743128964059196</v>
      </c>
      <c r="N6842" t="str">
        <f>IF(ISNA(VLOOKUP(A6842,'Returns Data'!A:A,1,0)),"No","Yes")</f>
        <v>No</v>
      </c>
      <c r="O6842" t="s">
        <v>10085</v>
      </c>
      <c r="P6842">
        <f>IFERROR(VLOOKUP(A6842,'Ratings Data'!A:C,3,0),"No Rating")</f>
        <v>4</v>
      </c>
      <c r="Q6842" t="s">
        <v>10060</v>
      </c>
      <c r="R6842" s="5">
        <f t="shared" si="106"/>
        <v>-0.55408908790949807</v>
      </c>
    </row>
    <row r="6843" spans="1:18" x14ac:dyDescent="0.3">
      <c r="A6843" t="s">
        <v>8963</v>
      </c>
      <c r="B6843" s="2">
        <v>45753</v>
      </c>
      <c r="C6843" t="s">
        <v>10009</v>
      </c>
      <c r="D6843" t="s">
        <v>10029</v>
      </c>
      <c r="E6843" t="s">
        <v>10037</v>
      </c>
      <c r="F6843">
        <v>11</v>
      </c>
      <c r="G6843">
        <v>33.93</v>
      </c>
      <c r="H6843">
        <v>28.23</v>
      </c>
      <c r="I6843" t="s">
        <v>10039</v>
      </c>
      <c r="J6843">
        <f>F6843*G6843</f>
        <v>373.23</v>
      </c>
      <c r="K6843">
        <f>F6843*H6843</f>
        <v>310.53000000000003</v>
      </c>
      <c r="L6843">
        <f>J6843-K6843</f>
        <v>62.699999999999989</v>
      </c>
      <c r="M6843" s="5">
        <f>L6843/J6843</f>
        <v>0.16799292661361623</v>
      </c>
      <c r="N6843" t="str">
        <f>IF(ISNA(VLOOKUP(A6843,'Returns Data'!A:A,1,0)),"No","Yes")</f>
        <v>No</v>
      </c>
      <c r="O6843" t="s">
        <v>10085</v>
      </c>
      <c r="P6843" t="str">
        <f>IFERROR(VLOOKUP(A6843,'Ratings Data'!A:C,3,0),"No Rating")</f>
        <v>No Rating</v>
      </c>
      <c r="Q6843" t="s">
        <v>10060</v>
      </c>
      <c r="R6843" s="5">
        <f t="shared" si="106"/>
        <v>-0.83561046511627901</v>
      </c>
    </row>
    <row r="6844" spans="1:18" x14ac:dyDescent="0.3">
      <c r="A6844" t="s">
        <v>9948</v>
      </c>
      <c r="B6844" s="2">
        <v>45753</v>
      </c>
      <c r="C6844" t="s">
        <v>10009</v>
      </c>
      <c r="D6844" t="s">
        <v>10029</v>
      </c>
      <c r="E6844" t="s">
        <v>10038</v>
      </c>
      <c r="F6844">
        <v>6</v>
      </c>
      <c r="G6844">
        <v>203.84</v>
      </c>
      <c r="H6844">
        <v>174.13</v>
      </c>
      <c r="I6844" t="s">
        <v>10039</v>
      </c>
      <c r="J6844">
        <f>F6844*G6844</f>
        <v>1223.04</v>
      </c>
      <c r="K6844">
        <f>F6844*H6844</f>
        <v>1044.78</v>
      </c>
      <c r="L6844">
        <f>J6844-K6844</f>
        <v>178.26</v>
      </c>
      <c r="M6844" s="5">
        <f>L6844/J6844</f>
        <v>0.14575156985871271</v>
      </c>
      <c r="N6844" t="str">
        <f>IF(ISNA(VLOOKUP(A6844,'Returns Data'!A:A,1,0)),"No","Yes")</f>
        <v>No</v>
      </c>
      <c r="O6844" t="s">
        <v>10085</v>
      </c>
      <c r="P6844" t="str">
        <f>IFERROR(VLOOKUP(A6844,'Ratings Data'!A:C,3,0),"No Rating")</f>
        <v>No Rating</v>
      </c>
      <c r="Q6844" t="s">
        <v>10060</v>
      </c>
      <c r="R6844" s="5">
        <f t="shared" si="106"/>
        <v>2.2769070010449317</v>
      </c>
    </row>
    <row r="6845" spans="1:18" x14ac:dyDescent="0.3">
      <c r="A6845" t="s">
        <v>27</v>
      </c>
      <c r="B6845" s="2">
        <v>45754</v>
      </c>
      <c r="C6845" t="s">
        <v>10020</v>
      </c>
      <c r="D6845" t="s">
        <v>10030</v>
      </c>
      <c r="E6845" t="s">
        <v>10037</v>
      </c>
      <c r="F6845">
        <v>17</v>
      </c>
      <c r="G6845">
        <v>367.95</v>
      </c>
      <c r="H6845">
        <v>312.17</v>
      </c>
      <c r="I6845" t="s">
        <v>10040</v>
      </c>
      <c r="J6845">
        <f>F6845*G6845</f>
        <v>6255.15</v>
      </c>
      <c r="K6845">
        <f>F6845*H6845</f>
        <v>5306.89</v>
      </c>
      <c r="L6845">
        <f>J6845-K6845</f>
        <v>948.25999999999931</v>
      </c>
      <c r="M6845" s="5">
        <f>L6845/J6845</f>
        <v>0.15159668433211024</v>
      </c>
      <c r="N6845" t="str">
        <f>IF(ISNA(VLOOKUP(A6845,'Returns Data'!A:A,1,0)),"No","Yes")</f>
        <v>No</v>
      </c>
      <c r="O6845" t="s">
        <v>10085</v>
      </c>
      <c r="P6845">
        <f>IFERROR(VLOOKUP(A6845,'Ratings Data'!A:C,3,0),"No Rating")</f>
        <v>2</v>
      </c>
      <c r="Q6845" t="s">
        <v>10060</v>
      </c>
      <c r="R6845" s="5">
        <f t="shared" si="106"/>
        <v>4.114427982731554</v>
      </c>
    </row>
    <row r="6846" spans="1:18" x14ac:dyDescent="0.3">
      <c r="A6846" t="s">
        <v>84</v>
      </c>
      <c r="B6846" s="2">
        <v>45754</v>
      </c>
      <c r="C6846" t="s">
        <v>10011</v>
      </c>
      <c r="D6846" t="s">
        <v>10029</v>
      </c>
      <c r="E6846" t="s">
        <v>10038</v>
      </c>
      <c r="F6846">
        <v>19</v>
      </c>
      <c r="G6846">
        <v>292.42</v>
      </c>
      <c r="H6846">
        <v>246.61</v>
      </c>
      <c r="I6846" t="s">
        <v>10040</v>
      </c>
      <c r="J6846">
        <f>F6846*G6846</f>
        <v>5555.9800000000005</v>
      </c>
      <c r="K6846">
        <f>F6846*H6846</f>
        <v>4685.59</v>
      </c>
      <c r="L6846">
        <f>J6846-K6846</f>
        <v>870.39000000000033</v>
      </c>
      <c r="M6846" s="5">
        <f>L6846/J6846</f>
        <v>0.15665823131112788</v>
      </c>
      <c r="N6846" t="str">
        <f>IF(ISNA(VLOOKUP(A6846,'Returns Data'!A:A,1,0)),"No","Yes")</f>
        <v>No</v>
      </c>
      <c r="O6846" t="s">
        <v>10085</v>
      </c>
      <c r="P6846" t="str">
        <f>IFERROR(VLOOKUP(A6846,'Ratings Data'!A:C,3,0),"No Rating")</f>
        <v>No Rating</v>
      </c>
      <c r="Q6846" t="s">
        <v>10060</v>
      </c>
      <c r="R6846" s="5">
        <f t="shared" si="106"/>
        <v>-0.11177509731980835</v>
      </c>
    </row>
    <row r="6847" spans="1:18" x14ac:dyDescent="0.3">
      <c r="A6847" t="s">
        <v>1854</v>
      </c>
      <c r="B6847" s="2">
        <v>45754</v>
      </c>
      <c r="C6847" t="s">
        <v>10028</v>
      </c>
      <c r="D6847" t="s">
        <v>10032</v>
      </c>
      <c r="E6847" t="s">
        <v>10038</v>
      </c>
      <c r="F6847">
        <v>18</v>
      </c>
      <c r="G6847">
        <v>353.96</v>
      </c>
      <c r="H6847">
        <v>244.69</v>
      </c>
      <c r="I6847" t="s">
        <v>10039</v>
      </c>
      <c r="J6847">
        <f>F6847*G6847</f>
        <v>6371.28</v>
      </c>
      <c r="K6847">
        <f>F6847*H6847</f>
        <v>4404.42</v>
      </c>
      <c r="L6847">
        <f>J6847-K6847</f>
        <v>1966.8599999999997</v>
      </c>
      <c r="M6847" s="5">
        <f>L6847/J6847</f>
        <v>0.30870719855350881</v>
      </c>
      <c r="N6847" t="str">
        <f>IF(ISNA(VLOOKUP(A6847,'Returns Data'!A:A,1,0)),"No","Yes")</f>
        <v>No</v>
      </c>
      <c r="O6847" t="s">
        <v>10085</v>
      </c>
      <c r="P6847" t="str">
        <f>IFERROR(VLOOKUP(A6847,'Ratings Data'!A:C,3,0),"No Rating")</f>
        <v>No Rating</v>
      </c>
      <c r="Q6847" t="s">
        <v>10060</v>
      </c>
      <c r="R6847" s="5">
        <f t="shared" si="106"/>
        <v>0.14674278885093164</v>
      </c>
    </row>
    <row r="6848" spans="1:18" x14ac:dyDescent="0.3">
      <c r="A6848" t="s">
        <v>1948</v>
      </c>
      <c r="B6848" s="2">
        <v>45754</v>
      </c>
      <c r="C6848" t="s">
        <v>10025</v>
      </c>
      <c r="D6848" t="s">
        <v>10033</v>
      </c>
      <c r="E6848" t="s">
        <v>10037</v>
      </c>
      <c r="F6848">
        <v>16</v>
      </c>
      <c r="G6848">
        <v>223.91</v>
      </c>
      <c r="H6848">
        <v>144.07</v>
      </c>
      <c r="I6848" t="s">
        <v>10040</v>
      </c>
      <c r="J6848">
        <f>F6848*G6848</f>
        <v>3582.56</v>
      </c>
      <c r="K6848">
        <f>F6848*H6848</f>
        <v>2305.12</v>
      </c>
      <c r="L6848">
        <f>J6848-K6848</f>
        <v>1277.44</v>
      </c>
      <c r="M6848" s="5">
        <f>L6848/J6848</f>
        <v>0.35657183689875399</v>
      </c>
      <c r="N6848" t="str">
        <f>IF(ISNA(VLOOKUP(A6848,'Returns Data'!A:A,1,0)),"No","Yes")</f>
        <v>No</v>
      </c>
      <c r="O6848" t="s">
        <v>10085</v>
      </c>
      <c r="P6848" t="str">
        <f>IFERROR(VLOOKUP(A6848,'Ratings Data'!A:C,3,0),"No Rating")</f>
        <v>No Rating</v>
      </c>
      <c r="Q6848" t="s">
        <v>10060</v>
      </c>
      <c r="R6848" s="5">
        <f t="shared" si="106"/>
        <v>-0.43770168631734907</v>
      </c>
    </row>
    <row r="6849" spans="1:18" x14ac:dyDescent="0.3">
      <c r="A6849" t="s">
        <v>2055</v>
      </c>
      <c r="B6849" s="2">
        <v>45754</v>
      </c>
      <c r="C6849" t="s">
        <v>10022</v>
      </c>
      <c r="D6849" t="s">
        <v>10033</v>
      </c>
      <c r="E6849" t="s">
        <v>10036</v>
      </c>
      <c r="F6849">
        <v>19</v>
      </c>
      <c r="G6849">
        <v>230.13</v>
      </c>
      <c r="H6849">
        <v>174.75</v>
      </c>
      <c r="I6849" t="s">
        <v>10040</v>
      </c>
      <c r="J6849">
        <f>F6849*G6849</f>
        <v>4372.47</v>
      </c>
      <c r="K6849">
        <f>F6849*H6849</f>
        <v>3320.25</v>
      </c>
      <c r="L6849">
        <f>J6849-K6849</f>
        <v>1052.2200000000003</v>
      </c>
      <c r="M6849" s="5">
        <f>L6849/J6849</f>
        <v>0.24064659105722858</v>
      </c>
      <c r="N6849" t="str">
        <f>IF(ISNA(VLOOKUP(A6849,'Returns Data'!A:A,1,0)),"No","Yes")</f>
        <v>No</v>
      </c>
      <c r="O6849" t="s">
        <v>10085</v>
      </c>
      <c r="P6849" t="str">
        <f>IFERROR(VLOOKUP(A6849,'Ratings Data'!A:C,3,0),"No Rating")</f>
        <v>No Rating</v>
      </c>
      <c r="Q6849" t="s">
        <v>10060</v>
      </c>
      <c r="R6849" s="5">
        <f t="shared" si="106"/>
        <v>0.2204875842972624</v>
      </c>
    </row>
    <row r="6850" spans="1:18" x14ac:dyDescent="0.3">
      <c r="A6850" t="s">
        <v>2090</v>
      </c>
      <c r="B6850" s="2">
        <v>45754</v>
      </c>
      <c r="C6850" t="s">
        <v>10015</v>
      </c>
      <c r="D6850" t="s">
        <v>10031</v>
      </c>
      <c r="E6850" t="s">
        <v>10037</v>
      </c>
      <c r="F6850">
        <v>19</v>
      </c>
      <c r="G6850">
        <v>335.5</v>
      </c>
      <c r="H6850">
        <v>245.27</v>
      </c>
      <c r="I6850" t="s">
        <v>10039</v>
      </c>
      <c r="J6850">
        <f>F6850*G6850</f>
        <v>6374.5</v>
      </c>
      <c r="K6850">
        <f>F6850*H6850</f>
        <v>4660.13</v>
      </c>
      <c r="L6850">
        <f>J6850-K6850</f>
        <v>1714.37</v>
      </c>
      <c r="M6850" s="5">
        <f>L6850/J6850</f>
        <v>0.26894187779433681</v>
      </c>
      <c r="N6850" t="str">
        <f>IF(ISNA(VLOOKUP(A6850,'Returns Data'!A:A,1,0)),"No","Yes")</f>
        <v>No</v>
      </c>
      <c r="O6850" t="s">
        <v>10085</v>
      </c>
      <c r="P6850" t="str">
        <f>IFERROR(VLOOKUP(A6850,'Ratings Data'!A:C,3,0),"No Rating")</f>
        <v>No Rating</v>
      </c>
      <c r="Q6850" t="s">
        <v>10060</v>
      </c>
      <c r="R6850" s="5">
        <f t="shared" si="106"/>
        <v>0.45787163776995604</v>
      </c>
    </row>
    <row r="6851" spans="1:18" x14ac:dyDescent="0.3">
      <c r="A6851" t="s">
        <v>2283</v>
      </c>
      <c r="B6851" s="2">
        <v>45754</v>
      </c>
      <c r="C6851" t="s">
        <v>10019</v>
      </c>
      <c r="D6851" t="s">
        <v>10031</v>
      </c>
      <c r="E6851" t="s">
        <v>10035</v>
      </c>
      <c r="F6851">
        <v>11</v>
      </c>
      <c r="G6851">
        <v>45.41</v>
      </c>
      <c r="H6851">
        <v>35.97</v>
      </c>
      <c r="I6851" t="s">
        <v>10039</v>
      </c>
      <c r="J6851">
        <f>F6851*G6851</f>
        <v>499.51</v>
      </c>
      <c r="K6851">
        <f>F6851*H6851</f>
        <v>395.66999999999996</v>
      </c>
      <c r="L6851">
        <f>J6851-K6851</f>
        <v>103.84000000000003</v>
      </c>
      <c r="M6851" s="5">
        <f>L6851/J6851</f>
        <v>0.20788372605153058</v>
      </c>
      <c r="N6851" t="str">
        <f>IF(ISNA(VLOOKUP(A6851,'Returns Data'!A:A,1,0)),"No","Yes")</f>
        <v>No</v>
      </c>
      <c r="O6851" t="s">
        <v>10085</v>
      </c>
      <c r="P6851" t="str">
        <f>IFERROR(VLOOKUP(A6851,'Ratings Data'!A:C,3,0),"No Rating")</f>
        <v>No Rating</v>
      </c>
      <c r="Q6851" t="s">
        <v>10060</v>
      </c>
      <c r="R6851" s="5">
        <f t="shared" si="106"/>
        <v>-0.9216393442622951</v>
      </c>
    </row>
    <row r="6852" spans="1:18" x14ac:dyDescent="0.3">
      <c r="A6852" t="s">
        <v>2322</v>
      </c>
      <c r="B6852" s="2">
        <v>45754</v>
      </c>
      <c r="C6852" t="s">
        <v>10020</v>
      </c>
      <c r="D6852" t="s">
        <v>10030</v>
      </c>
      <c r="E6852" t="s">
        <v>10038</v>
      </c>
      <c r="F6852">
        <v>15</v>
      </c>
      <c r="G6852">
        <v>39.700000000000003</v>
      </c>
      <c r="H6852">
        <v>29.24</v>
      </c>
      <c r="I6852" t="s">
        <v>10040</v>
      </c>
      <c r="J6852">
        <f>F6852*G6852</f>
        <v>595.5</v>
      </c>
      <c r="K6852">
        <f>F6852*H6852</f>
        <v>438.59999999999997</v>
      </c>
      <c r="L6852">
        <f>J6852-K6852</f>
        <v>156.90000000000003</v>
      </c>
      <c r="M6852" s="5">
        <f>L6852/J6852</f>
        <v>0.26347607052896732</v>
      </c>
      <c r="N6852" t="str">
        <f>IF(ISNA(VLOOKUP(A6852,'Returns Data'!A:A,1,0)),"No","Yes")</f>
        <v>No</v>
      </c>
      <c r="O6852" t="s">
        <v>10085</v>
      </c>
      <c r="P6852" t="str">
        <f>IFERROR(VLOOKUP(A6852,'Ratings Data'!A:C,3,0),"No Rating")</f>
        <v>No Rating</v>
      </c>
      <c r="Q6852" t="s">
        <v>10060</v>
      </c>
      <c r="R6852" s="5">
        <f t="shared" ref="R6852:R6915" si="107">(J6852-J6851)/J6851</f>
        <v>0.19216832495845931</v>
      </c>
    </row>
    <row r="6853" spans="1:18" x14ac:dyDescent="0.3">
      <c r="A6853" t="s">
        <v>2717</v>
      </c>
      <c r="B6853" s="2">
        <v>45754</v>
      </c>
      <c r="C6853" t="s">
        <v>10028</v>
      </c>
      <c r="D6853" t="s">
        <v>10032</v>
      </c>
      <c r="E6853" t="s">
        <v>10035</v>
      </c>
      <c r="F6853">
        <v>12</v>
      </c>
      <c r="G6853">
        <v>164.96</v>
      </c>
      <c r="H6853">
        <v>136.63999999999999</v>
      </c>
      <c r="I6853" t="s">
        <v>10039</v>
      </c>
      <c r="J6853">
        <f>F6853*G6853</f>
        <v>1979.52</v>
      </c>
      <c r="K6853">
        <f>F6853*H6853</f>
        <v>1639.6799999999998</v>
      </c>
      <c r="L6853">
        <f>J6853-K6853</f>
        <v>339.84000000000015</v>
      </c>
      <c r="M6853" s="5">
        <f>L6853/J6853</f>
        <v>0.17167798254122218</v>
      </c>
      <c r="N6853" t="str">
        <f>IF(ISNA(VLOOKUP(A6853,'Returns Data'!A:A,1,0)),"No","Yes")</f>
        <v>No</v>
      </c>
      <c r="O6853" t="s">
        <v>10085</v>
      </c>
      <c r="P6853" t="str">
        <f>IFERROR(VLOOKUP(A6853,'Ratings Data'!A:C,3,0),"No Rating")</f>
        <v>No Rating</v>
      </c>
      <c r="Q6853" t="s">
        <v>10060</v>
      </c>
      <c r="R6853" s="5">
        <f t="shared" si="107"/>
        <v>2.3241309823677581</v>
      </c>
    </row>
    <row r="6854" spans="1:18" x14ac:dyDescent="0.3">
      <c r="A6854" t="s">
        <v>2942</v>
      </c>
      <c r="B6854" s="2">
        <v>45754</v>
      </c>
      <c r="C6854" t="s">
        <v>10019</v>
      </c>
      <c r="D6854" t="s">
        <v>10031</v>
      </c>
      <c r="E6854" t="s">
        <v>10034</v>
      </c>
      <c r="F6854">
        <v>6</v>
      </c>
      <c r="G6854">
        <v>489.81</v>
      </c>
      <c r="H6854">
        <v>393.42</v>
      </c>
      <c r="I6854" t="s">
        <v>10040</v>
      </c>
      <c r="J6854">
        <f>F6854*G6854</f>
        <v>2938.86</v>
      </c>
      <c r="K6854">
        <f>F6854*H6854</f>
        <v>2360.52</v>
      </c>
      <c r="L6854">
        <f>J6854-K6854</f>
        <v>578.34000000000015</v>
      </c>
      <c r="M6854" s="5">
        <f>L6854/J6854</f>
        <v>0.19679059227047227</v>
      </c>
      <c r="N6854" t="str">
        <f>IF(ISNA(VLOOKUP(A6854,'Returns Data'!A:A,1,0)),"No","Yes")</f>
        <v>No</v>
      </c>
      <c r="O6854" t="s">
        <v>10085</v>
      </c>
      <c r="P6854" t="str">
        <f>IFERROR(VLOOKUP(A6854,'Ratings Data'!A:C,3,0),"No Rating")</f>
        <v>No Rating</v>
      </c>
      <c r="Q6854" t="s">
        <v>10060</v>
      </c>
      <c r="R6854" s="5">
        <f t="shared" si="107"/>
        <v>0.48463263821532498</v>
      </c>
    </row>
    <row r="6855" spans="1:18" x14ac:dyDescent="0.3">
      <c r="A6855" t="s">
        <v>3060</v>
      </c>
      <c r="B6855" s="2">
        <v>45754</v>
      </c>
      <c r="C6855" t="s">
        <v>10020</v>
      </c>
      <c r="D6855" t="s">
        <v>10030</v>
      </c>
      <c r="E6855" t="s">
        <v>10034</v>
      </c>
      <c r="F6855">
        <v>13</v>
      </c>
      <c r="G6855">
        <v>165.5</v>
      </c>
      <c r="H6855">
        <v>114.64</v>
      </c>
      <c r="I6855" t="s">
        <v>10039</v>
      </c>
      <c r="J6855">
        <f>F6855*G6855</f>
        <v>2151.5</v>
      </c>
      <c r="K6855">
        <f>F6855*H6855</f>
        <v>1490.32</v>
      </c>
      <c r="L6855">
        <f>J6855-K6855</f>
        <v>661.18000000000006</v>
      </c>
      <c r="M6855" s="5">
        <f>L6855/J6855</f>
        <v>0.30731117824773418</v>
      </c>
      <c r="N6855" t="str">
        <f>IF(ISNA(VLOOKUP(A6855,'Returns Data'!A:A,1,0)),"No","Yes")</f>
        <v>No</v>
      </c>
      <c r="O6855" t="s">
        <v>10085</v>
      </c>
      <c r="P6855" t="str">
        <f>IFERROR(VLOOKUP(A6855,'Ratings Data'!A:C,3,0),"No Rating")</f>
        <v>No Rating</v>
      </c>
      <c r="Q6855" t="s">
        <v>10060</v>
      </c>
      <c r="R6855" s="5">
        <f t="shared" si="107"/>
        <v>-0.26791340860061386</v>
      </c>
    </row>
    <row r="6856" spans="1:18" x14ac:dyDescent="0.3">
      <c r="A6856" t="s">
        <v>3178</v>
      </c>
      <c r="B6856" s="2">
        <v>45754</v>
      </c>
      <c r="C6856" t="s">
        <v>10014</v>
      </c>
      <c r="D6856" t="s">
        <v>10030</v>
      </c>
      <c r="E6856" t="s">
        <v>10036</v>
      </c>
      <c r="F6856">
        <v>3</v>
      </c>
      <c r="G6856">
        <v>192.18</v>
      </c>
      <c r="H6856">
        <v>157.85</v>
      </c>
      <c r="I6856" t="s">
        <v>10039</v>
      </c>
      <c r="J6856">
        <f>F6856*G6856</f>
        <v>576.54</v>
      </c>
      <c r="K6856">
        <f>F6856*H6856</f>
        <v>473.54999999999995</v>
      </c>
      <c r="L6856">
        <f>J6856-K6856</f>
        <v>102.99000000000001</v>
      </c>
      <c r="M6856" s="5">
        <f>L6856/J6856</f>
        <v>0.17863461338328654</v>
      </c>
      <c r="N6856" t="str">
        <f>IF(ISNA(VLOOKUP(A6856,'Returns Data'!A:A,1,0)),"No","Yes")</f>
        <v>No</v>
      </c>
      <c r="O6856" t="s">
        <v>10085</v>
      </c>
      <c r="P6856" t="str">
        <f>IFERROR(VLOOKUP(A6856,'Ratings Data'!A:C,3,0),"No Rating")</f>
        <v>No Rating</v>
      </c>
      <c r="Q6856" t="s">
        <v>10060</v>
      </c>
      <c r="R6856" s="5">
        <f t="shared" si="107"/>
        <v>-0.73202881710434586</v>
      </c>
    </row>
    <row r="6857" spans="1:18" x14ac:dyDescent="0.3">
      <c r="A6857" t="s">
        <v>3349</v>
      </c>
      <c r="B6857" s="2">
        <v>45754</v>
      </c>
      <c r="C6857" t="s">
        <v>10024</v>
      </c>
      <c r="D6857" t="s">
        <v>10029</v>
      </c>
      <c r="E6857" t="s">
        <v>10037</v>
      </c>
      <c r="F6857">
        <v>12</v>
      </c>
      <c r="G6857">
        <v>479.36</v>
      </c>
      <c r="H6857">
        <v>350.22</v>
      </c>
      <c r="I6857" t="s">
        <v>10039</v>
      </c>
      <c r="J6857">
        <f>F6857*G6857</f>
        <v>5752.32</v>
      </c>
      <c r="K6857">
        <f>F6857*H6857</f>
        <v>4202.6400000000003</v>
      </c>
      <c r="L6857">
        <f>J6857-K6857</f>
        <v>1549.6799999999994</v>
      </c>
      <c r="M6857" s="5">
        <f>L6857/J6857</f>
        <v>0.26940086782376493</v>
      </c>
      <c r="N6857" t="str">
        <f>IF(ISNA(VLOOKUP(A6857,'Returns Data'!A:A,1,0)),"No","Yes")</f>
        <v>No</v>
      </c>
      <c r="O6857" t="s">
        <v>10085</v>
      </c>
      <c r="P6857" t="str">
        <f>IFERROR(VLOOKUP(A6857,'Ratings Data'!A:C,3,0),"No Rating")</f>
        <v>No Rating</v>
      </c>
      <c r="Q6857" t="s">
        <v>10060</v>
      </c>
      <c r="R6857" s="5">
        <f t="shared" si="107"/>
        <v>8.9773129357893637</v>
      </c>
    </row>
    <row r="6858" spans="1:18" x14ac:dyDescent="0.3">
      <c r="A6858" t="s">
        <v>3881</v>
      </c>
      <c r="B6858" s="2">
        <v>45754</v>
      </c>
      <c r="C6858" t="s">
        <v>10011</v>
      </c>
      <c r="D6858" t="s">
        <v>10029</v>
      </c>
      <c r="E6858" t="s">
        <v>10035</v>
      </c>
      <c r="F6858">
        <v>13</v>
      </c>
      <c r="G6858">
        <v>404.05</v>
      </c>
      <c r="H6858">
        <v>254.17</v>
      </c>
      <c r="I6858" t="s">
        <v>10040</v>
      </c>
      <c r="J6858">
        <f>F6858*G6858</f>
        <v>5252.6500000000005</v>
      </c>
      <c r="K6858">
        <f>F6858*H6858</f>
        <v>3304.21</v>
      </c>
      <c r="L6858">
        <f>J6858-K6858</f>
        <v>1948.4400000000005</v>
      </c>
      <c r="M6858" s="5">
        <f>L6858/J6858</f>
        <v>0.37094419007548579</v>
      </c>
      <c r="N6858" t="str">
        <f>IF(ISNA(VLOOKUP(A6858,'Returns Data'!A:A,1,0)),"No","Yes")</f>
        <v>No</v>
      </c>
      <c r="O6858" t="s">
        <v>10085</v>
      </c>
      <c r="P6858" t="str">
        <f>IFERROR(VLOOKUP(A6858,'Ratings Data'!A:C,3,0),"No Rating")</f>
        <v>No Rating</v>
      </c>
      <c r="Q6858" t="s">
        <v>10060</v>
      </c>
      <c r="R6858" s="5">
        <f t="shared" si="107"/>
        <v>-8.6864082665776443E-2</v>
      </c>
    </row>
    <row r="6859" spans="1:18" x14ac:dyDescent="0.3">
      <c r="A6859" t="s">
        <v>4737</v>
      </c>
      <c r="B6859" s="2">
        <v>45754</v>
      </c>
      <c r="C6859" t="s">
        <v>10022</v>
      </c>
      <c r="D6859" t="s">
        <v>10033</v>
      </c>
      <c r="E6859" t="s">
        <v>10037</v>
      </c>
      <c r="F6859">
        <v>2</v>
      </c>
      <c r="G6859">
        <v>220.92</v>
      </c>
      <c r="H6859">
        <v>161.72</v>
      </c>
      <c r="I6859" t="s">
        <v>10040</v>
      </c>
      <c r="J6859">
        <f>F6859*G6859</f>
        <v>441.84</v>
      </c>
      <c r="K6859">
        <f>F6859*H6859</f>
        <v>323.44</v>
      </c>
      <c r="L6859">
        <f>J6859-K6859</f>
        <v>118.39999999999998</v>
      </c>
      <c r="M6859" s="5">
        <f>L6859/J6859</f>
        <v>0.26797030599311966</v>
      </c>
      <c r="N6859" t="str">
        <f>IF(ISNA(VLOOKUP(A6859,'Returns Data'!A:A,1,0)),"No","Yes")</f>
        <v>No</v>
      </c>
      <c r="O6859" t="s">
        <v>10085</v>
      </c>
      <c r="P6859" t="str">
        <f>IFERROR(VLOOKUP(A6859,'Ratings Data'!A:C,3,0),"No Rating")</f>
        <v>No Rating</v>
      </c>
      <c r="Q6859" t="s">
        <v>10060</v>
      </c>
      <c r="R6859" s="5">
        <f t="shared" si="107"/>
        <v>-0.91588245933005241</v>
      </c>
    </row>
    <row r="6860" spans="1:18" x14ac:dyDescent="0.3">
      <c r="A6860" t="s">
        <v>4834</v>
      </c>
      <c r="B6860" s="2">
        <v>45754</v>
      </c>
      <c r="C6860" t="s">
        <v>10020</v>
      </c>
      <c r="D6860" t="s">
        <v>10030</v>
      </c>
      <c r="E6860" t="s">
        <v>10036</v>
      </c>
      <c r="F6860">
        <v>15</v>
      </c>
      <c r="G6860">
        <v>339.14</v>
      </c>
      <c r="H6860">
        <v>253.66</v>
      </c>
      <c r="I6860" t="s">
        <v>10039</v>
      </c>
      <c r="J6860">
        <f>F6860*G6860</f>
        <v>5087.0999999999995</v>
      </c>
      <c r="K6860">
        <f>F6860*H6860</f>
        <v>3804.9</v>
      </c>
      <c r="L6860">
        <f>J6860-K6860</f>
        <v>1282.1999999999994</v>
      </c>
      <c r="M6860" s="5">
        <f>L6860/J6860</f>
        <v>0.25204930117355656</v>
      </c>
      <c r="N6860" t="str">
        <f>IF(ISNA(VLOOKUP(A6860,'Returns Data'!A:A,1,0)),"No","Yes")</f>
        <v>No</v>
      </c>
      <c r="O6860" t="s">
        <v>10085</v>
      </c>
      <c r="P6860" t="str">
        <f>IFERROR(VLOOKUP(A6860,'Ratings Data'!A:C,3,0),"No Rating")</f>
        <v>No Rating</v>
      </c>
      <c r="Q6860" t="s">
        <v>10060</v>
      </c>
      <c r="R6860" s="5">
        <f t="shared" si="107"/>
        <v>10.513443780554045</v>
      </c>
    </row>
    <row r="6861" spans="1:18" x14ac:dyDescent="0.3">
      <c r="A6861" t="s">
        <v>5426</v>
      </c>
      <c r="B6861" s="2">
        <v>45754</v>
      </c>
      <c r="C6861" t="s">
        <v>10024</v>
      </c>
      <c r="D6861" t="s">
        <v>10029</v>
      </c>
      <c r="E6861" t="s">
        <v>10037</v>
      </c>
      <c r="F6861">
        <v>12</v>
      </c>
      <c r="G6861">
        <v>25.04</v>
      </c>
      <c r="H6861">
        <v>20.75</v>
      </c>
      <c r="I6861" t="s">
        <v>10040</v>
      </c>
      <c r="J6861">
        <f>F6861*G6861</f>
        <v>300.48</v>
      </c>
      <c r="K6861">
        <f>F6861*H6861</f>
        <v>249</v>
      </c>
      <c r="L6861">
        <f>J6861-K6861</f>
        <v>51.480000000000018</v>
      </c>
      <c r="M6861" s="5">
        <f>L6861/J6861</f>
        <v>0.17132587859424925</v>
      </c>
      <c r="N6861" t="str">
        <f>IF(ISNA(VLOOKUP(A6861,'Returns Data'!A:A,1,0)),"No","Yes")</f>
        <v>No</v>
      </c>
      <c r="O6861" t="s">
        <v>10085</v>
      </c>
      <c r="P6861" t="str">
        <f>IFERROR(VLOOKUP(A6861,'Ratings Data'!A:C,3,0),"No Rating")</f>
        <v>No Rating</v>
      </c>
      <c r="Q6861" t="s">
        <v>10060</v>
      </c>
      <c r="R6861" s="5">
        <f t="shared" si="107"/>
        <v>-0.94093294804505501</v>
      </c>
    </row>
    <row r="6862" spans="1:18" x14ac:dyDescent="0.3">
      <c r="A6862" t="s">
        <v>5507</v>
      </c>
      <c r="B6862" s="2">
        <v>45754</v>
      </c>
      <c r="C6862" t="s">
        <v>10015</v>
      </c>
      <c r="D6862" t="s">
        <v>10031</v>
      </c>
      <c r="E6862" t="s">
        <v>10037</v>
      </c>
      <c r="F6862">
        <v>12</v>
      </c>
      <c r="G6862">
        <v>206.08</v>
      </c>
      <c r="H6862">
        <v>173.36</v>
      </c>
      <c r="I6862" t="s">
        <v>10039</v>
      </c>
      <c r="J6862">
        <f>F6862*G6862</f>
        <v>2472.96</v>
      </c>
      <c r="K6862">
        <f>F6862*H6862</f>
        <v>2080.3200000000002</v>
      </c>
      <c r="L6862">
        <f>J6862-K6862</f>
        <v>392.63999999999987</v>
      </c>
      <c r="M6862" s="5">
        <f>L6862/J6862</f>
        <v>0.1587732919254658</v>
      </c>
      <c r="N6862" t="str">
        <f>IF(ISNA(VLOOKUP(A6862,'Returns Data'!A:A,1,0)),"No","Yes")</f>
        <v>No</v>
      </c>
      <c r="O6862" t="s">
        <v>10085</v>
      </c>
      <c r="P6862" t="str">
        <f>IFERROR(VLOOKUP(A6862,'Ratings Data'!A:C,3,0),"No Rating")</f>
        <v>No Rating</v>
      </c>
      <c r="Q6862" t="s">
        <v>10060</v>
      </c>
      <c r="R6862" s="5">
        <f t="shared" si="107"/>
        <v>7.2300319488817886</v>
      </c>
    </row>
    <row r="6863" spans="1:18" x14ac:dyDescent="0.3">
      <c r="A6863" t="s">
        <v>5953</v>
      </c>
      <c r="B6863" s="2">
        <v>45754</v>
      </c>
      <c r="C6863" t="s">
        <v>10026</v>
      </c>
      <c r="D6863" t="s">
        <v>10031</v>
      </c>
      <c r="E6863" t="s">
        <v>10034</v>
      </c>
      <c r="F6863">
        <v>19</v>
      </c>
      <c r="G6863">
        <v>386.55</v>
      </c>
      <c r="H6863">
        <v>335.68</v>
      </c>
      <c r="I6863" t="s">
        <v>10039</v>
      </c>
      <c r="J6863">
        <f>F6863*G6863</f>
        <v>7344.45</v>
      </c>
      <c r="K6863">
        <f>F6863*H6863</f>
        <v>6377.92</v>
      </c>
      <c r="L6863">
        <f>J6863-K6863</f>
        <v>966.52999999999975</v>
      </c>
      <c r="M6863" s="5">
        <f>L6863/J6863</f>
        <v>0.13160005173974904</v>
      </c>
      <c r="N6863" t="str">
        <f>IF(ISNA(VLOOKUP(A6863,'Returns Data'!A:A,1,0)),"No","Yes")</f>
        <v>No</v>
      </c>
      <c r="O6863" t="s">
        <v>10085</v>
      </c>
      <c r="P6863" t="str">
        <f>IFERROR(VLOOKUP(A6863,'Ratings Data'!A:C,3,0),"No Rating")</f>
        <v>No Rating</v>
      </c>
      <c r="Q6863" t="s">
        <v>10060</v>
      </c>
      <c r="R6863" s="5">
        <f t="shared" si="107"/>
        <v>1.9699024650621118</v>
      </c>
    </row>
    <row r="6864" spans="1:18" x14ac:dyDescent="0.3">
      <c r="A6864" t="s">
        <v>5991</v>
      </c>
      <c r="B6864" s="2">
        <v>45754</v>
      </c>
      <c r="C6864" t="s">
        <v>10011</v>
      </c>
      <c r="D6864" t="s">
        <v>10029</v>
      </c>
      <c r="E6864" t="s">
        <v>10037</v>
      </c>
      <c r="F6864">
        <v>2</v>
      </c>
      <c r="G6864">
        <v>231.98</v>
      </c>
      <c r="H6864">
        <v>192.54</v>
      </c>
      <c r="I6864" t="s">
        <v>10039</v>
      </c>
      <c r="J6864">
        <f>F6864*G6864</f>
        <v>463.96</v>
      </c>
      <c r="K6864">
        <f>F6864*H6864</f>
        <v>385.08</v>
      </c>
      <c r="L6864">
        <f>J6864-K6864</f>
        <v>78.88</v>
      </c>
      <c r="M6864" s="5">
        <f>L6864/J6864</f>
        <v>0.17001465643589964</v>
      </c>
      <c r="N6864" t="str">
        <f>IF(ISNA(VLOOKUP(A6864,'Returns Data'!A:A,1,0)),"No","Yes")</f>
        <v>No</v>
      </c>
      <c r="O6864" t="s">
        <v>10085</v>
      </c>
      <c r="P6864" t="str">
        <f>IFERROR(VLOOKUP(A6864,'Ratings Data'!A:C,3,0),"No Rating")</f>
        <v>No Rating</v>
      </c>
      <c r="Q6864" t="s">
        <v>10060</v>
      </c>
      <c r="R6864" s="5">
        <f t="shared" si="107"/>
        <v>-0.93682848953972042</v>
      </c>
    </row>
    <row r="6865" spans="1:18" x14ac:dyDescent="0.3">
      <c r="A6865" t="s">
        <v>6556</v>
      </c>
      <c r="B6865" s="2">
        <v>45754</v>
      </c>
      <c r="C6865" t="s">
        <v>10020</v>
      </c>
      <c r="D6865" t="s">
        <v>10030</v>
      </c>
      <c r="E6865" t="s">
        <v>10038</v>
      </c>
      <c r="F6865">
        <v>4</v>
      </c>
      <c r="G6865">
        <v>443.49</v>
      </c>
      <c r="H6865">
        <v>356.87</v>
      </c>
      <c r="I6865" t="s">
        <v>10039</v>
      </c>
      <c r="J6865">
        <f>F6865*G6865</f>
        <v>1773.96</v>
      </c>
      <c r="K6865">
        <f>F6865*H6865</f>
        <v>1427.48</v>
      </c>
      <c r="L6865">
        <f>J6865-K6865</f>
        <v>346.48</v>
      </c>
      <c r="M6865" s="5">
        <f>L6865/J6865</f>
        <v>0.19531443775507903</v>
      </c>
      <c r="N6865" t="str">
        <f>IF(ISNA(VLOOKUP(A6865,'Returns Data'!A:A,1,0)),"No","Yes")</f>
        <v>No</v>
      </c>
      <c r="O6865" t="s">
        <v>10085</v>
      </c>
      <c r="P6865">
        <f>IFERROR(VLOOKUP(A6865,'Ratings Data'!A:C,3,0),"No Rating")</f>
        <v>1</v>
      </c>
      <c r="Q6865" t="s">
        <v>10060</v>
      </c>
      <c r="R6865" s="5">
        <f t="shared" si="107"/>
        <v>2.8235192689024915</v>
      </c>
    </row>
    <row r="6866" spans="1:18" x14ac:dyDescent="0.3">
      <c r="A6866" t="s">
        <v>6725</v>
      </c>
      <c r="B6866" s="2">
        <v>45754</v>
      </c>
      <c r="C6866" t="s">
        <v>10011</v>
      </c>
      <c r="D6866" t="s">
        <v>10029</v>
      </c>
      <c r="E6866" t="s">
        <v>10035</v>
      </c>
      <c r="F6866">
        <v>7</v>
      </c>
      <c r="G6866">
        <v>327.78</v>
      </c>
      <c r="H6866">
        <v>240.46</v>
      </c>
      <c r="I6866" t="s">
        <v>10040</v>
      </c>
      <c r="J6866">
        <f>F6866*G6866</f>
        <v>2294.46</v>
      </c>
      <c r="K6866">
        <f>F6866*H6866</f>
        <v>1683.22</v>
      </c>
      <c r="L6866">
        <f>J6866-K6866</f>
        <v>611.24</v>
      </c>
      <c r="M6866" s="5">
        <f>L6866/J6866</f>
        <v>0.26639819391054975</v>
      </c>
      <c r="N6866" t="str">
        <f>IF(ISNA(VLOOKUP(A6866,'Returns Data'!A:A,1,0)),"No","Yes")</f>
        <v>No</v>
      </c>
      <c r="O6866" t="s">
        <v>10085</v>
      </c>
      <c r="P6866" t="str">
        <f>IFERROR(VLOOKUP(A6866,'Ratings Data'!A:C,3,0),"No Rating")</f>
        <v>No Rating</v>
      </c>
      <c r="Q6866" t="s">
        <v>10060</v>
      </c>
      <c r="R6866" s="5">
        <f t="shared" si="107"/>
        <v>0.29341135087600623</v>
      </c>
    </row>
    <row r="6867" spans="1:18" x14ac:dyDescent="0.3">
      <c r="A6867" t="s">
        <v>6858</v>
      </c>
      <c r="B6867" s="2">
        <v>45754</v>
      </c>
      <c r="C6867" t="s">
        <v>10017</v>
      </c>
      <c r="D6867" t="s">
        <v>10032</v>
      </c>
      <c r="E6867" t="s">
        <v>10036</v>
      </c>
      <c r="F6867">
        <v>17</v>
      </c>
      <c r="G6867">
        <v>294.66000000000003</v>
      </c>
      <c r="H6867">
        <v>256.77999999999997</v>
      </c>
      <c r="I6867" t="s">
        <v>10040</v>
      </c>
      <c r="J6867">
        <f>F6867*G6867</f>
        <v>5009.22</v>
      </c>
      <c r="K6867">
        <f>F6867*H6867</f>
        <v>4365.2599999999993</v>
      </c>
      <c r="L6867">
        <f>J6867-K6867</f>
        <v>643.96000000000095</v>
      </c>
      <c r="M6867" s="5">
        <f>L6867/J6867</f>
        <v>0.12855494468200657</v>
      </c>
      <c r="N6867" t="str">
        <f>IF(ISNA(VLOOKUP(A6867,'Returns Data'!A:A,1,0)),"No","Yes")</f>
        <v>No</v>
      </c>
      <c r="O6867" t="s">
        <v>10085</v>
      </c>
      <c r="P6867" t="str">
        <f>IFERROR(VLOOKUP(A6867,'Ratings Data'!A:C,3,0),"No Rating")</f>
        <v>No Rating</v>
      </c>
      <c r="Q6867" t="s">
        <v>10060</v>
      </c>
      <c r="R6867" s="5">
        <f t="shared" si="107"/>
        <v>1.1831803561622343</v>
      </c>
    </row>
    <row r="6868" spans="1:18" x14ac:dyDescent="0.3">
      <c r="A6868" t="s">
        <v>7536</v>
      </c>
      <c r="B6868" s="2">
        <v>45754</v>
      </c>
      <c r="C6868" t="s">
        <v>10027</v>
      </c>
      <c r="D6868" t="s">
        <v>10032</v>
      </c>
      <c r="E6868" t="s">
        <v>10036</v>
      </c>
      <c r="F6868">
        <v>20</v>
      </c>
      <c r="G6868">
        <v>145.88999999999999</v>
      </c>
      <c r="H6868">
        <v>122.45</v>
      </c>
      <c r="I6868" t="s">
        <v>10039</v>
      </c>
      <c r="J6868">
        <f>F6868*G6868</f>
        <v>2917.7999999999997</v>
      </c>
      <c r="K6868">
        <f>F6868*H6868</f>
        <v>2449</v>
      </c>
      <c r="L6868">
        <f>J6868-K6868</f>
        <v>468.79999999999973</v>
      </c>
      <c r="M6868" s="5">
        <f>L6868/J6868</f>
        <v>0.16066899718966338</v>
      </c>
      <c r="N6868" t="str">
        <f>IF(ISNA(VLOOKUP(A6868,'Returns Data'!A:A,1,0)),"No","Yes")</f>
        <v>No</v>
      </c>
      <c r="O6868" t="s">
        <v>10085</v>
      </c>
      <c r="P6868" t="str">
        <f>IFERROR(VLOOKUP(A6868,'Ratings Data'!A:C,3,0),"No Rating")</f>
        <v>No Rating</v>
      </c>
      <c r="Q6868" t="s">
        <v>10060</v>
      </c>
      <c r="R6868" s="5">
        <f t="shared" si="107"/>
        <v>-0.41751410399223837</v>
      </c>
    </row>
    <row r="6869" spans="1:18" x14ac:dyDescent="0.3">
      <c r="A6869" t="s">
        <v>7817</v>
      </c>
      <c r="B6869" s="2">
        <v>45754</v>
      </c>
      <c r="C6869" t="s">
        <v>10021</v>
      </c>
      <c r="D6869" t="s">
        <v>10031</v>
      </c>
      <c r="E6869" t="s">
        <v>10037</v>
      </c>
      <c r="F6869">
        <v>15</v>
      </c>
      <c r="G6869">
        <v>171.99</v>
      </c>
      <c r="H6869">
        <v>135.6</v>
      </c>
      <c r="I6869" t="s">
        <v>10040</v>
      </c>
      <c r="J6869">
        <f>F6869*G6869</f>
        <v>2579.8500000000004</v>
      </c>
      <c r="K6869">
        <f>F6869*H6869</f>
        <v>2034</v>
      </c>
      <c r="L6869">
        <f>J6869-K6869</f>
        <v>545.85000000000036</v>
      </c>
      <c r="M6869" s="5">
        <f>L6869/J6869</f>
        <v>0.21158206872492599</v>
      </c>
      <c r="N6869" t="str">
        <f>IF(ISNA(VLOOKUP(A6869,'Returns Data'!A:A,1,0)),"No","Yes")</f>
        <v>No</v>
      </c>
      <c r="O6869" t="s">
        <v>10085</v>
      </c>
      <c r="P6869" t="str">
        <f>IFERROR(VLOOKUP(A6869,'Ratings Data'!A:C,3,0),"No Rating")</f>
        <v>No Rating</v>
      </c>
      <c r="Q6869" t="s">
        <v>10060</v>
      </c>
      <c r="R6869" s="5">
        <f t="shared" si="107"/>
        <v>-0.11582356570018486</v>
      </c>
    </row>
    <row r="6870" spans="1:18" x14ac:dyDescent="0.3">
      <c r="A6870" t="s">
        <v>8059</v>
      </c>
      <c r="B6870" s="2">
        <v>45754</v>
      </c>
      <c r="C6870" t="s">
        <v>10024</v>
      </c>
      <c r="D6870" t="s">
        <v>10029</v>
      </c>
      <c r="E6870" t="s">
        <v>10034</v>
      </c>
      <c r="F6870">
        <v>15</v>
      </c>
      <c r="G6870">
        <v>278.49</v>
      </c>
      <c r="H6870">
        <v>247.64</v>
      </c>
      <c r="I6870" t="s">
        <v>10040</v>
      </c>
      <c r="J6870">
        <f>F6870*G6870</f>
        <v>4177.3500000000004</v>
      </c>
      <c r="K6870">
        <f>F6870*H6870</f>
        <v>3714.6</v>
      </c>
      <c r="L6870">
        <f>J6870-K6870</f>
        <v>462.75000000000045</v>
      </c>
      <c r="M6870" s="5">
        <f>L6870/J6870</f>
        <v>0.11077597041186409</v>
      </c>
      <c r="N6870" t="str">
        <f>IF(ISNA(VLOOKUP(A6870,'Returns Data'!A:A,1,0)),"No","Yes")</f>
        <v>No</v>
      </c>
      <c r="O6870" t="s">
        <v>10085</v>
      </c>
      <c r="P6870" t="str">
        <f>IFERROR(VLOOKUP(A6870,'Ratings Data'!A:C,3,0),"No Rating")</f>
        <v>No Rating</v>
      </c>
      <c r="Q6870" t="s">
        <v>10060</v>
      </c>
      <c r="R6870" s="5">
        <f t="shared" si="107"/>
        <v>0.61922204779347623</v>
      </c>
    </row>
    <row r="6871" spans="1:18" x14ac:dyDescent="0.3">
      <c r="A6871" t="s">
        <v>8104</v>
      </c>
      <c r="B6871" s="2">
        <v>45754</v>
      </c>
      <c r="C6871" t="s">
        <v>10028</v>
      </c>
      <c r="D6871" t="s">
        <v>10032</v>
      </c>
      <c r="E6871" t="s">
        <v>10035</v>
      </c>
      <c r="F6871">
        <v>14</v>
      </c>
      <c r="G6871">
        <v>383.37</v>
      </c>
      <c r="H6871">
        <v>253.81</v>
      </c>
      <c r="I6871" t="s">
        <v>10039</v>
      </c>
      <c r="J6871">
        <f>F6871*G6871</f>
        <v>5367.18</v>
      </c>
      <c r="K6871">
        <f>F6871*H6871</f>
        <v>3553.34</v>
      </c>
      <c r="L6871">
        <f>J6871-K6871</f>
        <v>1813.8400000000001</v>
      </c>
      <c r="M6871" s="5">
        <f>L6871/J6871</f>
        <v>0.33795028301640712</v>
      </c>
      <c r="N6871" t="str">
        <f>IF(ISNA(VLOOKUP(A6871,'Returns Data'!A:A,1,0)),"No","Yes")</f>
        <v>No</v>
      </c>
      <c r="O6871" t="s">
        <v>10085</v>
      </c>
      <c r="P6871" t="str">
        <f>IFERROR(VLOOKUP(A6871,'Ratings Data'!A:C,3,0),"No Rating")</f>
        <v>No Rating</v>
      </c>
      <c r="Q6871" t="s">
        <v>10060</v>
      </c>
      <c r="R6871" s="5">
        <f t="shared" si="107"/>
        <v>0.28482889870372363</v>
      </c>
    </row>
    <row r="6872" spans="1:18" x14ac:dyDescent="0.3">
      <c r="A6872" t="s">
        <v>8561</v>
      </c>
      <c r="B6872" s="2">
        <v>45754</v>
      </c>
      <c r="C6872" t="s">
        <v>10025</v>
      </c>
      <c r="D6872" t="s">
        <v>10033</v>
      </c>
      <c r="E6872" t="s">
        <v>10038</v>
      </c>
      <c r="F6872">
        <v>15</v>
      </c>
      <c r="G6872">
        <v>130.97</v>
      </c>
      <c r="H6872">
        <v>99.83</v>
      </c>
      <c r="I6872" t="s">
        <v>10039</v>
      </c>
      <c r="J6872">
        <f>F6872*G6872</f>
        <v>1964.55</v>
      </c>
      <c r="K6872">
        <f>F6872*H6872</f>
        <v>1497.45</v>
      </c>
      <c r="L6872">
        <f>J6872-K6872</f>
        <v>467.09999999999991</v>
      </c>
      <c r="M6872" s="5">
        <f>L6872/J6872</f>
        <v>0.23776437352065355</v>
      </c>
      <c r="N6872" t="str">
        <f>IF(ISNA(VLOOKUP(A6872,'Returns Data'!A:A,1,0)),"No","Yes")</f>
        <v>No</v>
      </c>
      <c r="O6872" t="s">
        <v>10085</v>
      </c>
      <c r="P6872" t="str">
        <f>IFERROR(VLOOKUP(A6872,'Ratings Data'!A:C,3,0),"No Rating")</f>
        <v>No Rating</v>
      </c>
      <c r="Q6872" t="s">
        <v>10060</v>
      </c>
      <c r="R6872" s="5">
        <f t="shared" si="107"/>
        <v>-0.63396979419359889</v>
      </c>
    </row>
    <row r="6873" spans="1:18" x14ac:dyDescent="0.3">
      <c r="A6873" t="s">
        <v>8829</v>
      </c>
      <c r="B6873" s="2">
        <v>45754</v>
      </c>
      <c r="C6873" t="s">
        <v>10010</v>
      </c>
      <c r="D6873" t="s">
        <v>10029</v>
      </c>
      <c r="E6873" t="s">
        <v>10035</v>
      </c>
      <c r="F6873">
        <v>7</v>
      </c>
      <c r="G6873">
        <v>472.48</v>
      </c>
      <c r="H6873">
        <v>319.48</v>
      </c>
      <c r="I6873" t="s">
        <v>10039</v>
      </c>
      <c r="J6873">
        <f>F6873*G6873</f>
        <v>3307.36</v>
      </c>
      <c r="K6873">
        <f>F6873*H6873</f>
        <v>2236.36</v>
      </c>
      <c r="L6873">
        <f>J6873-K6873</f>
        <v>1071</v>
      </c>
      <c r="M6873" s="5">
        <f>L6873/J6873</f>
        <v>0.323823230612936</v>
      </c>
      <c r="N6873" t="str">
        <f>IF(ISNA(VLOOKUP(A6873,'Returns Data'!A:A,1,0)),"No","Yes")</f>
        <v>No</v>
      </c>
      <c r="O6873" t="s">
        <v>10085</v>
      </c>
      <c r="P6873" t="str">
        <f>IFERROR(VLOOKUP(A6873,'Ratings Data'!A:C,3,0),"No Rating")</f>
        <v>No Rating</v>
      </c>
      <c r="Q6873" t="s">
        <v>10060</v>
      </c>
      <c r="R6873" s="5">
        <f t="shared" si="107"/>
        <v>0.68352039907357931</v>
      </c>
    </row>
    <row r="6874" spans="1:18" x14ac:dyDescent="0.3">
      <c r="A6874" t="s">
        <v>9004</v>
      </c>
      <c r="B6874" s="2">
        <v>45754</v>
      </c>
      <c r="C6874" t="s">
        <v>10028</v>
      </c>
      <c r="D6874" t="s">
        <v>10032</v>
      </c>
      <c r="E6874" t="s">
        <v>10034</v>
      </c>
      <c r="F6874">
        <v>18</v>
      </c>
      <c r="G6874">
        <v>83.65</v>
      </c>
      <c r="H6874">
        <v>70.56</v>
      </c>
      <c r="I6874" t="s">
        <v>10039</v>
      </c>
      <c r="J6874">
        <f>F6874*G6874</f>
        <v>1505.7</v>
      </c>
      <c r="K6874">
        <f>F6874*H6874</f>
        <v>1270.08</v>
      </c>
      <c r="L6874">
        <f>J6874-K6874</f>
        <v>235.62000000000012</v>
      </c>
      <c r="M6874" s="5">
        <f>L6874/J6874</f>
        <v>0.15648535564853563</v>
      </c>
      <c r="N6874" t="str">
        <f>IF(ISNA(VLOOKUP(A6874,'Returns Data'!A:A,1,0)),"No","Yes")</f>
        <v>No</v>
      </c>
      <c r="O6874" t="s">
        <v>10085</v>
      </c>
      <c r="P6874" t="str">
        <f>IFERROR(VLOOKUP(A6874,'Ratings Data'!A:C,3,0),"No Rating")</f>
        <v>No Rating</v>
      </c>
      <c r="Q6874" t="s">
        <v>10060</v>
      </c>
      <c r="R6874" s="5">
        <f t="shared" si="107"/>
        <v>-0.54474263460887229</v>
      </c>
    </row>
    <row r="6875" spans="1:18" x14ac:dyDescent="0.3">
      <c r="A6875" t="s">
        <v>9129</v>
      </c>
      <c r="B6875" s="2">
        <v>45754</v>
      </c>
      <c r="C6875" t="s">
        <v>10028</v>
      </c>
      <c r="D6875" t="s">
        <v>10032</v>
      </c>
      <c r="E6875" t="s">
        <v>10037</v>
      </c>
      <c r="F6875">
        <v>6</v>
      </c>
      <c r="G6875">
        <v>372.53</v>
      </c>
      <c r="H6875">
        <v>290.77</v>
      </c>
      <c r="I6875" t="s">
        <v>10039</v>
      </c>
      <c r="J6875">
        <f>F6875*G6875</f>
        <v>2235.1799999999998</v>
      </c>
      <c r="K6875">
        <f>F6875*H6875</f>
        <v>1744.62</v>
      </c>
      <c r="L6875">
        <f>J6875-K6875</f>
        <v>490.55999999999995</v>
      </c>
      <c r="M6875" s="5">
        <f>L6875/J6875</f>
        <v>0.21947225726787103</v>
      </c>
      <c r="N6875" t="str">
        <f>IF(ISNA(VLOOKUP(A6875,'Returns Data'!A:A,1,0)),"No","Yes")</f>
        <v>No</v>
      </c>
      <c r="O6875" t="s">
        <v>10085</v>
      </c>
      <c r="P6875" t="str">
        <f>IFERROR(VLOOKUP(A6875,'Ratings Data'!A:C,3,0),"No Rating")</f>
        <v>No Rating</v>
      </c>
      <c r="Q6875" t="s">
        <v>10060</v>
      </c>
      <c r="R6875" s="5">
        <f t="shared" si="107"/>
        <v>0.48447897987646926</v>
      </c>
    </row>
    <row r="6876" spans="1:18" x14ac:dyDescent="0.3">
      <c r="A6876" t="s">
        <v>9427</v>
      </c>
      <c r="B6876" s="2">
        <v>45754</v>
      </c>
      <c r="C6876" t="s">
        <v>10024</v>
      </c>
      <c r="D6876" t="s">
        <v>10029</v>
      </c>
      <c r="E6876" t="s">
        <v>10034</v>
      </c>
      <c r="F6876">
        <v>12</v>
      </c>
      <c r="G6876">
        <v>286.69</v>
      </c>
      <c r="H6876">
        <v>242.64</v>
      </c>
      <c r="I6876" t="s">
        <v>10040</v>
      </c>
      <c r="J6876">
        <f>F6876*G6876</f>
        <v>3440.2799999999997</v>
      </c>
      <c r="K6876">
        <f>F6876*H6876</f>
        <v>2911.68</v>
      </c>
      <c r="L6876">
        <f>J6876-K6876</f>
        <v>528.59999999999991</v>
      </c>
      <c r="M6876" s="5">
        <f>L6876/J6876</f>
        <v>0.15365028427918656</v>
      </c>
      <c r="N6876" t="str">
        <f>IF(ISNA(VLOOKUP(A6876,'Returns Data'!A:A,1,0)),"No","Yes")</f>
        <v>No</v>
      </c>
      <c r="O6876" t="s">
        <v>10085</v>
      </c>
      <c r="P6876" t="str">
        <f>IFERROR(VLOOKUP(A6876,'Ratings Data'!A:C,3,0),"No Rating")</f>
        <v>No Rating</v>
      </c>
      <c r="Q6876" t="s">
        <v>10060</v>
      </c>
      <c r="R6876" s="5">
        <f t="shared" si="107"/>
        <v>0.53915120929857996</v>
      </c>
    </row>
    <row r="6877" spans="1:18" x14ac:dyDescent="0.3">
      <c r="A6877" t="s">
        <v>9767</v>
      </c>
      <c r="B6877" s="2">
        <v>45754</v>
      </c>
      <c r="C6877" t="s">
        <v>10010</v>
      </c>
      <c r="D6877" t="s">
        <v>10029</v>
      </c>
      <c r="E6877" t="s">
        <v>10038</v>
      </c>
      <c r="F6877">
        <v>16</v>
      </c>
      <c r="G6877">
        <v>26.23</v>
      </c>
      <c r="H6877">
        <v>21.58</v>
      </c>
      <c r="I6877" t="s">
        <v>10039</v>
      </c>
      <c r="J6877">
        <f>F6877*G6877</f>
        <v>419.68</v>
      </c>
      <c r="K6877">
        <f>F6877*H6877</f>
        <v>345.28</v>
      </c>
      <c r="L6877">
        <f>J6877-K6877</f>
        <v>74.400000000000034</v>
      </c>
      <c r="M6877" s="5">
        <f>L6877/J6877</f>
        <v>0.17727792603888684</v>
      </c>
      <c r="N6877" t="str">
        <f>IF(ISNA(VLOOKUP(A6877,'Returns Data'!A:A,1,0)),"No","Yes")</f>
        <v>No</v>
      </c>
      <c r="O6877" t="s">
        <v>10085</v>
      </c>
      <c r="P6877" t="str">
        <f>IFERROR(VLOOKUP(A6877,'Ratings Data'!A:C,3,0),"No Rating")</f>
        <v>No Rating</v>
      </c>
      <c r="Q6877" t="s">
        <v>10060</v>
      </c>
      <c r="R6877" s="5">
        <f t="shared" si="107"/>
        <v>-0.87800992942434919</v>
      </c>
    </row>
    <row r="6878" spans="1:18" x14ac:dyDescent="0.3">
      <c r="A6878" t="s">
        <v>9928</v>
      </c>
      <c r="B6878" s="2">
        <v>45754</v>
      </c>
      <c r="C6878" t="s">
        <v>10012</v>
      </c>
      <c r="D6878" t="s">
        <v>10030</v>
      </c>
      <c r="E6878" t="s">
        <v>10036</v>
      </c>
      <c r="F6878">
        <v>10</v>
      </c>
      <c r="G6878">
        <v>250.72</v>
      </c>
      <c r="H6878">
        <v>185.69</v>
      </c>
      <c r="I6878" t="s">
        <v>10039</v>
      </c>
      <c r="J6878">
        <f>F6878*G6878</f>
        <v>2507.1999999999998</v>
      </c>
      <c r="K6878">
        <f>F6878*H6878</f>
        <v>1856.9</v>
      </c>
      <c r="L6878">
        <f>J6878-K6878</f>
        <v>650.29999999999973</v>
      </c>
      <c r="M6878" s="5">
        <f>L6878/J6878</f>
        <v>0.25937300574345873</v>
      </c>
      <c r="N6878" t="str">
        <f>IF(ISNA(VLOOKUP(A6878,'Returns Data'!A:A,1,0)),"No","Yes")</f>
        <v>No</v>
      </c>
      <c r="O6878" t="s">
        <v>10085</v>
      </c>
      <c r="P6878">
        <f>IFERROR(VLOOKUP(A6878,'Ratings Data'!A:C,3,0),"No Rating")</f>
        <v>4</v>
      </c>
      <c r="Q6878" t="s">
        <v>10060</v>
      </c>
      <c r="R6878" s="5">
        <f t="shared" si="107"/>
        <v>4.9740754860846357</v>
      </c>
    </row>
    <row r="6879" spans="1:18" x14ac:dyDescent="0.3">
      <c r="A6879" t="s">
        <v>812</v>
      </c>
      <c r="B6879" s="2">
        <v>45755</v>
      </c>
      <c r="C6879" t="s">
        <v>10026</v>
      </c>
      <c r="D6879" t="s">
        <v>10031</v>
      </c>
      <c r="E6879" t="s">
        <v>10038</v>
      </c>
      <c r="F6879">
        <v>14</v>
      </c>
      <c r="G6879">
        <v>289.95</v>
      </c>
      <c r="H6879">
        <v>219.54</v>
      </c>
      <c r="I6879" t="s">
        <v>10039</v>
      </c>
      <c r="J6879">
        <f>F6879*G6879</f>
        <v>4059.2999999999997</v>
      </c>
      <c r="K6879">
        <f>F6879*H6879</f>
        <v>3073.56</v>
      </c>
      <c r="L6879">
        <f>J6879-K6879</f>
        <v>985.73999999999978</v>
      </c>
      <c r="M6879" s="5">
        <f>L6879/J6879</f>
        <v>0.24283497154681838</v>
      </c>
      <c r="N6879" t="str">
        <f>IF(ISNA(VLOOKUP(A6879,'Returns Data'!A:A,1,0)),"No","Yes")</f>
        <v>No</v>
      </c>
      <c r="O6879" t="s">
        <v>10085</v>
      </c>
      <c r="P6879" t="str">
        <f>IFERROR(VLOOKUP(A6879,'Ratings Data'!A:C,3,0),"No Rating")</f>
        <v>No Rating</v>
      </c>
      <c r="Q6879" t="s">
        <v>10060</v>
      </c>
      <c r="R6879" s="5">
        <f t="shared" si="107"/>
        <v>0.61905711550733888</v>
      </c>
    </row>
    <row r="6880" spans="1:18" x14ac:dyDescent="0.3">
      <c r="A6880" t="s">
        <v>1050</v>
      </c>
      <c r="B6880" s="2">
        <v>45755</v>
      </c>
      <c r="C6880" t="s">
        <v>10013</v>
      </c>
      <c r="D6880" t="s">
        <v>10030</v>
      </c>
      <c r="E6880" t="s">
        <v>10038</v>
      </c>
      <c r="F6880">
        <v>11</v>
      </c>
      <c r="G6880">
        <v>284.85000000000002</v>
      </c>
      <c r="H6880">
        <v>191.83</v>
      </c>
      <c r="I6880" t="s">
        <v>10040</v>
      </c>
      <c r="J6880">
        <f>F6880*G6880</f>
        <v>3133.3500000000004</v>
      </c>
      <c r="K6880">
        <f>F6880*H6880</f>
        <v>2110.13</v>
      </c>
      <c r="L6880">
        <f>J6880-K6880</f>
        <v>1023.2200000000003</v>
      </c>
      <c r="M6880" s="5">
        <f>L6880/J6880</f>
        <v>0.32655783745831146</v>
      </c>
      <c r="N6880" t="str">
        <f>IF(ISNA(VLOOKUP(A6880,'Returns Data'!A:A,1,0)),"No","Yes")</f>
        <v>No</v>
      </c>
      <c r="O6880" t="s">
        <v>10085</v>
      </c>
      <c r="P6880" t="str">
        <f>IFERROR(VLOOKUP(A6880,'Ratings Data'!A:C,3,0),"No Rating")</f>
        <v>No Rating</v>
      </c>
      <c r="Q6880" t="s">
        <v>10060</v>
      </c>
      <c r="R6880" s="5">
        <f t="shared" si="107"/>
        <v>-0.22810583105461518</v>
      </c>
    </row>
    <row r="6881" spans="1:18" x14ac:dyDescent="0.3">
      <c r="A6881" t="s">
        <v>1108</v>
      </c>
      <c r="B6881" s="2">
        <v>45755</v>
      </c>
      <c r="C6881" t="s">
        <v>10010</v>
      </c>
      <c r="D6881" t="s">
        <v>10029</v>
      </c>
      <c r="E6881" t="s">
        <v>10036</v>
      </c>
      <c r="F6881">
        <v>18</v>
      </c>
      <c r="G6881">
        <v>478.95</v>
      </c>
      <c r="H6881">
        <v>421.19</v>
      </c>
      <c r="I6881" t="s">
        <v>10040</v>
      </c>
      <c r="J6881">
        <f>F6881*G6881</f>
        <v>8621.1</v>
      </c>
      <c r="K6881">
        <f>F6881*H6881</f>
        <v>7581.42</v>
      </c>
      <c r="L6881">
        <f>J6881-K6881</f>
        <v>1039.6800000000003</v>
      </c>
      <c r="M6881" s="5">
        <f>L6881/J6881</f>
        <v>0.1205971395761562</v>
      </c>
      <c r="N6881" t="str">
        <f>IF(ISNA(VLOOKUP(A6881,'Returns Data'!A:A,1,0)),"No","Yes")</f>
        <v>No</v>
      </c>
      <c r="O6881" t="s">
        <v>10085</v>
      </c>
      <c r="P6881" t="str">
        <f>IFERROR(VLOOKUP(A6881,'Ratings Data'!A:C,3,0),"No Rating")</f>
        <v>No Rating</v>
      </c>
      <c r="Q6881" t="s">
        <v>10060</v>
      </c>
      <c r="R6881" s="5">
        <f t="shared" si="107"/>
        <v>1.751400258509263</v>
      </c>
    </row>
    <row r="6882" spans="1:18" x14ac:dyDescent="0.3">
      <c r="A6882" t="s">
        <v>1279</v>
      </c>
      <c r="B6882" s="2">
        <v>45755</v>
      </c>
      <c r="C6882" t="s">
        <v>10009</v>
      </c>
      <c r="D6882" t="s">
        <v>10029</v>
      </c>
      <c r="E6882" t="s">
        <v>10037</v>
      </c>
      <c r="F6882">
        <v>19</v>
      </c>
      <c r="G6882">
        <v>313.37</v>
      </c>
      <c r="H6882">
        <v>191.54</v>
      </c>
      <c r="I6882" t="s">
        <v>10040</v>
      </c>
      <c r="J6882">
        <f>F6882*G6882</f>
        <v>5954.03</v>
      </c>
      <c r="K6882">
        <f>F6882*H6882</f>
        <v>3639.2599999999998</v>
      </c>
      <c r="L6882">
        <f>J6882-K6882</f>
        <v>2314.77</v>
      </c>
      <c r="M6882" s="5">
        <f>L6882/J6882</f>
        <v>0.38877365414685516</v>
      </c>
      <c r="N6882" t="str">
        <f>IF(ISNA(VLOOKUP(A6882,'Returns Data'!A:A,1,0)),"No","Yes")</f>
        <v>No</v>
      </c>
      <c r="O6882" t="s">
        <v>10085</v>
      </c>
      <c r="P6882" t="str">
        <f>IFERROR(VLOOKUP(A6882,'Ratings Data'!A:C,3,0),"No Rating")</f>
        <v>No Rating</v>
      </c>
      <c r="Q6882" t="s">
        <v>10060</v>
      </c>
      <c r="R6882" s="5">
        <f t="shared" si="107"/>
        <v>-0.3093653942072358</v>
      </c>
    </row>
    <row r="6883" spans="1:18" x14ac:dyDescent="0.3">
      <c r="A6883" t="s">
        <v>1427</v>
      </c>
      <c r="B6883" s="2">
        <v>45755</v>
      </c>
      <c r="C6883" t="s">
        <v>10019</v>
      </c>
      <c r="D6883" t="s">
        <v>10031</v>
      </c>
      <c r="E6883" t="s">
        <v>10036</v>
      </c>
      <c r="F6883">
        <v>10</v>
      </c>
      <c r="G6883">
        <v>102.49</v>
      </c>
      <c r="H6883">
        <v>67.099999999999994</v>
      </c>
      <c r="I6883" t="s">
        <v>10039</v>
      </c>
      <c r="J6883">
        <f>F6883*G6883</f>
        <v>1024.8999999999999</v>
      </c>
      <c r="K6883">
        <f>F6883*H6883</f>
        <v>671</v>
      </c>
      <c r="L6883">
        <f>J6883-K6883</f>
        <v>353.89999999999986</v>
      </c>
      <c r="M6883" s="5">
        <f>L6883/J6883</f>
        <v>0.34530198068104195</v>
      </c>
      <c r="N6883" t="str">
        <f>IF(ISNA(VLOOKUP(A6883,'Returns Data'!A:A,1,0)),"No","Yes")</f>
        <v>No</v>
      </c>
      <c r="O6883" t="s">
        <v>10085</v>
      </c>
      <c r="P6883" t="str">
        <f>IFERROR(VLOOKUP(A6883,'Ratings Data'!A:C,3,0),"No Rating")</f>
        <v>No Rating</v>
      </c>
      <c r="Q6883" t="s">
        <v>10060</v>
      </c>
      <c r="R6883" s="5">
        <f t="shared" si="107"/>
        <v>-0.82786448842212756</v>
      </c>
    </row>
    <row r="6884" spans="1:18" x14ac:dyDescent="0.3">
      <c r="A6884" t="s">
        <v>1798</v>
      </c>
      <c r="B6884" s="2">
        <v>45755</v>
      </c>
      <c r="C6884" t="s">
        <v>10027</v>
      </c>
      <c r="D6884" t="s">
        <v>10032</v>
      </c>
      <c r="E6884" t="s">
        <v>10035</v>
      </c>
      <c r="F6884">
        <v>5</v>
      </c>
      <c r="G6884">
        <v>266.63</v>
      </c>
      <c r="H6884">
        <v>218.92</v>
      </c>
      <c r="I6884" t="s">
        <v>10039</v>
      </c>
      <c r="J6884">
        <f>F6884*G6884</f>
        <v>1333.15</v>
      </c>
      <c r="K6884">
        <f>F6884*H6884</f>
        <v>1094.5999999999999</v>
      </c>
      <c r="L6884">
        <f>J6884-K6884</f>
        <v>238.55000000000018</v>
      </c>
      <c r="M6884" s="5">
        <f>L6884/J6884</f>
        <v>0.17893710385177974</v>
      </c>
      <c r="N6884" t="str">
        <f>IF(ISNA(VLOOKUP(A6884,'Returns Data'!A:A,1,0)),"No","Yes")</f>
        <v>No</v>
      </c>
      <c r="O6884" t="s">
        <v>10085</v>
      </c>
      <c r="P6884" t="str">
        <f>IFERROR(VLOOKUP(A6884,'Ratings Data'!A:C,3,0),"No Rating")</f>
        <v>No Rating</v>
      </c>
      <c r="Q6884" t="s">
        <v>10060</v>
      </c>
      <c r="R6884" s="5">
        <f t="shared" si="107"/>
        <v>0.30076104985852303</v>
      </c>
    </row>
    <row r="6885" spans="1:18" x14ac:dyDescent="0.3">
      <c r="A6885" t="s">
        <v>1944</v>
      </c>
      <c r="B6885" s="2">
        <v>45755</v>
      </c>
      <c r="C6885" t="s">
        <v>10012</v>
      </c>
      <c r="D6885" t="s">
        <v>10030</v>
      </c>
      <c r="E6885" t="s">
        <v>10038</v>
      </c>
      <c r="F6885">
        <v>1</v>
      </c>
      <c r="G6885">
        <v>126.3</v>
      </c>
      <c r="H6885">
        <v>85.93</v>
      </c>
      <c r="I6885" t="s">
        <v>10040</v>
      </c>
      <c r="J6885">
        <f>F6885*G6885</f>
        <v>126.3</v>
      </c>
      <c r="K6885">
        <f>F6885*H6885</f>
        <v>85.93</v>
      </c>
      <c r="L6885">
        <f>J6885-K6885</f>
        <v>40.36999999999999</v>
      </c>
      <c r="M6885" s="5">
        <f>L6885/J6885</f>
        <v>0.31963578780680912</v>
      </c>
      <c r="N6885" t="str">
        <f>IF(ISNA(VLOOKUP(A6885,'Returns Data'!A:A,1,0)),"No","Yes")</f>
        <v>No</v>
      </c>
      <c r="O6885" t="s">
        <v>10085</v>
      </c>
      <c r="P6885" t="str">
        <f>IFERROR(VLOOKUP(A6885,'Ratings Data'!A:C,3,0),"No Rating")</f>
        <v>No Rating</v>
      </c>
      <c r="Q6885" t="s">
        <v>10060</v>
      </c>
      <c r="R6885" s="5">
        <f t="shared" si="107"/>
        <v>-0.90526197352135918</v>
      </c>
    </row>
    <row r="6886" spans="1:18" x14ac:dyDescent="0.3">
      <c r="A6886" t="s">
        <v>2705</v>
      </c>
      <c r="B6886" s="2">
        <v>45755</v>
      </c>
      <c r="C6886" t="s">
        <v>10021</v>
      </c>
      <c r="D6886" t="s">
        <v>10031</v>
      </c>
      <c r="E6886" t="s">
        <v>10034</v>
      </c>
      <c r="F6886">
        <v>19</v>
      </c>
      <c r="G6886">
        <v>344.54</v>
      </c>
      <c r="H6886">
        <v>255.17</v>
      </c>
      <c r="I6886" t="s">
        <v>10040</v>
      </c>
      <c r="J6886">
        <f>F6886*G6886</f>
        <v>6546.26</v>
      </c>
      <c r="K6886">
        <f>F6886*H6886</f>
        <v>4848.2299999999996</v>
      </c>
      <c r="L6886">
        <f>J6886-K6886</f>
        <v>1698.0300000000007</v>
      </c>
      <c r="M6886" s="5">
        <f>L6886/J6886</f>
        <v>0.25938933070180542</v>
      </c>
      <c r="N6886" t="str">
        <f>IF(ISNA(VLOOKUP(A6886,'Returns Data'!A:A,1,0)),"No","Yes")</f>
        <v>No</v>
      </c>
      <c r="O6886" t="s">
        <v>10085</v>
      </c>
      <c r="P6886" t="str">
        <f>IFERROR(VLOOKUP(A6886,'Ratings Data'!A:C,3,0),"No Rating")</f>
        <v>No Rating</v>
      </c>
      <c r="Q6886" t="s">
        <v>10060</v>
      </c>
      <c r="R6886" s="5">
        <f t="shared" si="107"/>
        <v>50.83103721298496</v>
      </c>
    </row>
    <row r="6887" spans="1:18" x14ac:dyDescent="0.3">
      <c r="A6887" t="s">
        <v>3041</v>
      </c>
      <c r="B6887" s="2">
        <v>45755</v>
      </c>
      <c r="C6887" t="s">
        <v>10018</v>
      </c>
      <c r="D6887" t="s">
        <v>10033</v>
      </c>
      <c r="E6887" t="s">
        <v>10035</v>
      </c>
      <c r="F6887">
        <v>8</v>
      </c>
      <c r="G6887">
        <v>297.51</v>
      </c>
      <c r="H6887">
        <v>207.91</v>
      </c>
      <c r="I6887" t="s">
        <v>10039</v>
      </c>
      <c r="J6887">
        <f>F6887*G6887</f>
        <v>2380.08</v>
      </c>
      <c r="K6887">
        <f>F6887*H6887</f>
        <v>1663.28</v>
      </c>
      <c r="L6887">
        <f>J6887-K6887</f>
        <v>716.8</v>
      </c>
      <c r="M6887" s="5">
        <f>L6887/J6887</f>
        <v>0.30116634734966891</v>
      </c>
      <c r="N6887" t="str">
        <f>IF(ISNA(VLOOKUP(A6887,'Returns Data'!A:A,1,0)),"No","Yes")</f>
        <v>No</v>
      </c>
      <c r="O6887" t="s">
        <v>10085</v>
      </c>
      <c r="P6887" t="str">
        <f>IFERROR(VLOOKUP(A6887,'Ratings Data'!A:C,3,0),"No Rating")</f>
        <v>No Rating</v>
      </c>
      <c r="Q6887" t="s">
        <v>10060</v>
      </c>
      <c r="R6887" s="5">
        <f t="shared" si="107"/>
        <v>-0.63642140703241246</v>
      </c>
    </row>
    <row r="6888" spans="1:18" x14ac:dyDescent="0.3">
      <c r="A6888" t="s">
        <v>3042</v>
      </c>
      <c r="B6888" s="2">
        <v>45755</v>
      </c>
      <c r="C6888" t="s">
        <v>10012</v>
      </c>
      <c r="D6888" t="s">
        <v>10030</v>
      </c>
      <c r="E6888" t="s">
        <v>10034</v>
      </c>
      <c r="F6888">
        <v>19</v>
      </c>
      <c r="G6888">
        <v>280.93</v>
      </c>
      <c r="H6888">
        <v>245.53</v>
      </c>
      <c r="I6888" t="s">
        <v>10039</v>
      </c>
      <c r="J6888">
        <f>F6888*G6888</f>
        <v>5337.67</v>
      </c>
      <c r="K6888">
        <f>F6888*H6888</f>
        <v>4665.07</v>
      </c>
      <c r="L6888">
        <f>J6888-K6888</f>
        <v>672.60000000000036</v>
      </c>
      <c r="M6888" s="5">
        <f>L6888/J6888</f>
        <v>0.12601003808777994</v>
      </c>
      <c r="N6888" t="str">
        <f>IF(ISNA(VLOOKUP(A6888,'Returns Data'!A:A,1,0)),"No","Yes")</f>
        <v>No</v>
      </c>
      <c r="O6888" t="s">
        <v>10085</v>
      </c>
      <c r="P6888" t="str">
        <f>IFERROR(VLOOKUP(A6888,'Ratings Data'!A:C,3,0),"No Rating")</f>
        <v>No Rating</v>
      </c>
      <c r="Q6888" t="s">
        <v>10060</v>
      </c>
      <c r="R6888" s="5">
        <f t="shared" si="107"/>
        <v>1.2426431044334645</v>
      </c>
    </row>
    <row r="6889" spans="1:18" x14ac:dyDescent="0.3">
      <c r="A6889" t="s">
        <v>3466</v>
      </c>
      <c r="B6889" s="2">
        <v>45755</v>
      </c>
      <c r="C6889" t="s">
        <v>10016</v>
      </c>
      <c r="D6889" t="s">
        <v>10032</v>
      </c>
      <c r="E6889" t="s">
        <v>10034</v>
      </c>
      <c r="F6889">
        <v>20</v>
      </c>
      <c r="G6889">
        <v>251.12</v>
      </c>
      <c r="H6889">
        <v>167.77</v>
      </c>
      <c r="I6889" t="s">
        <v>10039</v>
      </c>
      <c r="J6889">
        <f>F6889*G6889</f>
        <v>5022.3999999999996</v>
      </c>
      <c r="K6889">
        <f>F6889*H6889</f>
        <v>3355.4</v>
      </c>
      <c r="L6889">
        <f>J6889-K6889</f>
        <v>1666.9999999999995</v>
      </c>
      <c r="M6889" s="5">
        <f>L6889/J6889</f>
        <v>0.33191302962726976</v>
      </c>
      <c r="N6889" t="str">
        <f>IF(ISNA(VLOOKUP(A6889,'Returns Data'!A:A,1,0)),"No","Yes")</f>
        <v>No</v>
      </c>
      <c r="O6889" t="s">
        <v>10085</v>
      </c>
      <c r="P6889" t="str">
        <f>IFERROR(VLOOKUP(A6889,'Ratings Data'!A:C,3,0),"No Rating")</f>
        <v>No Rating</v>
      </c>
      <c r="Q6889" t="s">
        <v>10060</v>
      </c>
      <c r="R6889" s="5">
        <f t="shared" si="107"/>
        <v>-5.9065097692438916E-2</v>
      </c>
    </row>
    <row r="6890" spans="1:18" x14ac:dyDescent="0.3">
      <c r="A6890" t="s">
        <v>3676</v>
      </c>
      <c r="B6890" s="2">
        <v>45755</v>
      </c>
      <c r="C6890" t="s">
        <v>10012</v>
      </c>
      <c r="D6890" t="s">
        <v>10030</v>
      </c>
      <c r="E6890" t="s">
        <v>10037</v>
      </c>
      <c r="F6890">
        <v>8</v>
      </c>
      <c r="G6890">
        <v>262.26</v>
      </c>
      <c r="H6890">
        <v>174.79</v>
      </c>
      <c r="I6890" t="s">
        <v>10040</v>
      </c>
      <c r="J6890">
        <f>F6890*G6890</f>
        <v>2098.08</v>
      </c>
      <c r="K6890">
        <f>F6890*H6890</f>
        <v>1398.32</v>
      </c>
      <c r="L6890">
        <f>J6890-K6890</f>
        <v>699.76</v>
      </c>
      <c r="M6890" s="5">
        <f>L6890/J6890</f>
        <v>0.33352398383283766</v>
      </c>
      <c r="N6890" t="str">
        <f>IF(ISNA(VLOOKUP(A6890,'Returns Data'!A:A,1,0)),"No","Yes")</f>
        <v>No</v>
      </c>
      <c r="O6890" t="s">
        <v>10085</v>
      </c>
      <c r="P6890" t="str">
        <f>IFERROR(VLOOKUP(A6890,'Ratings Data'!A:C,3,0),"No Rating")</f>
        <v>No Rating</v>
      </c>
      <c r="Q6890" t="s">
        <v>10060</v>
      </c>
      <c r="R6890" s="5">
        <f t="shared" si="107"/>
        <v>-0.58225549538069443</v>
      </c>
    </row>
    <row r="6891" spans="1:18" x14ac:dyDescent="0.3">
      <c r="A6891" t="s">
        <v>4202</v>
      </c>
      <c r="B6891" s="2">
        <v>45755</v>
      </c>
      <c r="C6891" t="s">
        <v>10013</v>
      </c>
      <c r="D6891" t="s">
        <v>10030</v>
      </c>
      <c r="E6891" t="s">
        <v>10036</v>
      </c>
      <c r="F6891">
        <v>17</v>
      </c>
      <c r="G6891">
        <v>331.88</v>
      </c>
      <c r="H6891">
        <v>273.12</v>
      </c>
      <c r="I6891" t="s">
        <v>10039</v>
      </c>
      <c r="J6891">
        <f>F6891*G6891</f>
        <v>5641.96</v>
      </c>
      <c r="K6891">
        <f>F6891*H6891</f>
        <v>4643.04</v>
      </c>
      <c r="L6891">
        <f>J6891-K6891</f>
        <v>998.92000000000007</v>
      </c>
      <c r="M6891" s="5">
        <f>L6891/J6891</f>
        <v>0.17705194648668193</v>
      </c>
      <c r="N6891" t="str">
        <f>IF(ISNA(VLOOKUP(A6891,'Returns Data'!A:A,1,0)),"No","Yes")</f>
        <v>No</v>
      </c>
      <c r="O6891" t="s">
        <v>10085</v>
      </c>
      <c r="P6891" t="str">
        <f>IFERROR(VLOOKUP(A6891,'Ratings Data'!A:C,3,0),"No Rating")</f>
        <v>No Rating</v>
      </c>
      <c r="Q6891" t="s">
        <v>10060</v>
      </c>
      <c r="R6891" s="5">
        <f t="shared" si="107"/>
        <v>1.689106230458324</v>
      </c>
    </row>
    <row r="6892" spans="1:18" x14ac:dyDescent="0.3">
      <c r="A6892" t="s">
        <v>5006</v>
      </c>
      <c r="B6892" s="2">
        <v>45755</v>
      </c>
      <c r="C6892" t="s">
        <v>10026</v>
      </c>
      <c r="D6892" t="s">
        <v>10031</v>
      </c>
      <c r="E6892" t="s">
        <v>10035</v>
      </c>
      <c r="F6892">
        <v>19</v>
      </c>
      <c r="G6892">
        <v>423.23</v>
      </c>
      <c r="H6892">
        <v>349.79</v>
      </c>
      <c r="I6892" t="s">
        <v>10039</v>
      </c>
      <c r="J6892">
        <f>F6892*G6892</f>
        <v>8041.3700000000008</v>
      </c>
      <c r="K6892">
        <f>F6892*H6892</f>
        <v>6646.01</v>
      </c>
      <c r="L6892">
        <f>J6892-K6892</f>
        <v>1395.3600000000006</v>
      </c>
      <c r="M6892" s="5">
        <f>L6892/J6892</f>
        <v>0.17352267088816961</v>
      </c>
      <c r="N6892" t="str">
        <f>IF(ISNA(VLOOKUP(A6892,'Returns Data'!A:A,1,0)),"No","Yes")</f>
        <v>No</v>
      </c>
      <c r="O6892" t="s">
        <v>10085</v>
      </c>
      <c r="P6892" t="str">
        <f>IFERROR(VLOOKUP(A6892,'Ratings Data'!A:C,3,0),"No Rating")</f>
        <v>No Rating</v>
      </c>
      <c r="Q6892" t="s">
        <v>10060</v>
      </c>
      <c r="R6892" s="5">
        <f t="shared" si="107"/>
        <v>0.42527951279342652</v>
      </c>
    </row>
    <row r="6893" spans="1:18" x14ac:dyDescent="0.3">
      <c r="A6893" t="s">
        <v>5244</v>
      </c>
      <c r="B6893" s="2">
        <v>45755</v>
      </c>
      <c r="C6893" t="s">
        <v>10024</v>
      </c>
      <c r="D6893" t="s">
        <v>10029</v>
      </c>
      <c r="E6893" t="s">
        <v>10037</v>
      </c>
      <c r="F6893">
        <v>16</v>
      </c>
      <c r="G6893">
        <v>176.83</v>
      </c>
      <c r="H6893">
        <v>138.01</v>
      </c>
      <c r="I6893" t="s">
        <v>10039</v>
      </c>
      <c r="J6893">
        <f>F6893*G6893</f>
        <v>2829.28</v>
      </c>
      <c r="K6893">
        <f>F6893*H6893</f>
        <v>2208.16</v>
      </c>
      <c r="L6893">
        <f>J6893-K6893</f>
        <v>621.12000000000035</v>
      </c>
      <c r="M6893" s="5">
        <f>L6893/J6893</f>
        <v>0.21953288469151172</v>
      </c>
      <c r="N6893" t="str">
        <f>IF(ISNA(VLOOKUP(A6893,'Returns Data'!A:A,1,0)),"No","Yes")</f>
        <v>Yes</v>
      </c>
      <c r="O6893" t="str">
        <f>IFERROR(VLOOKUP(A6893,'Returns Data'!A:E,5,0),"No Returns")</f>
        <v>Damaged</v>
      </c>
      <c r="P6893" t="str">
        <f>IFERROR(VLOOKUP(A6893,'Ratings Data'!A:C,3,0),"No Rating")</f>
        <v>No Rating</v>
      </c>
      <c r="Q6893" t="s">
        <v>10060</v>
      </c>
      <c r="R6893" s="5">
        <f t="shared" si="107"/>
        <v>-0.64815945541617903</v>
      </c>
    </row>
    <row r="6894" spans="1:18" x14ac:dyDescent="0.3">
      <c r="A6894" t="s">
        <v>5639</v>
      </c>
      <c r="B6894" s="2">
        <v>45755</v>
      </c>
      <c r="C6894" t="s">
        <v>10024</v>
      </c>
      <c r="D6894" t="s">
        <v>10029</v>
      </c>
      <c r="E6894" t="s">
        <v>10037</v>
      </c>
      <c r="F6894">
        <v>18</v>
      </c>
      <c r="G6894">
        <v>487.02</v>
      </c>
      <c r="H6894">
        <v>354.68</v>
      </c>
      <c r="I6894" t="s">
        <v>10039</v>
      </c>
      <c r="J6894">
        <f>F6894*G6894</f>
        <v>8766.36</v>
      </c>
      <c r="K6894">
        <f>F6894*H6894</f>
        <v>6384.24</v>
      </c>
      <c r="L6894">
        <f>J6894-K6894</f>
        <v>2382.1200000000008</v>
      </c>
      <c r="M6894" s="5">
        <f>L6894/J6894</f>
        <v>0.27173422036056022</v>
      </c>
      <c r="N6894" t="str">
        <f>IF(ISNA(VLOOKUP(A6894,'Returns Data'!A:A,1,0)),"No","Yes")</f>
        <v>No</v>
      </c>
      <c r="O6894" t="s">
        <v>10085</v>
      </c>
      <c r="P6894">
        <f>IFERROR(VLOOKUP(A6894,'Ratings Data'!A:C,3,0),"No Rating")</f>
        <v>5</v>
      </c>
      <c r="Q6894" t="s">
        <v>10060</v>
      </c>
      <c r="R6894" s="5">
        <f t="shared" si="107"/>
        <v>2.0984420064468696</v>
      </c>
    </row>
    <row r="6895" spans="1:18" x14ac:dyDescent="0.3">
      <c r="A6895" t="s">
        <v>6740</v>
      </c>
      <c r="B6895" s="2">
        <v>45755</v>
      </c>
      <c r="C6895" t="s">
        <v>10024</v>
      </c>
      <c r="D6895" t="s">
        <v>10029</v>
      </c>
      <c r="E6895" t="s">
        <v>10037</v>
      </c>
      <c r="F6895">
        <v>19</v>
      </c>
      <c r="G6895">
        <v>446.19</v>
      </c>
      <c r="H6895">
        <v>294.39</v>
      </c>
      <c r="I6895" t="s">
        <v>10039</v>
      </c>
      <c r="J6895">
        <f>F6895*G6895</f>
        <v>8477.61</v>
      </c>
      <c r="K6895">
        <f>F6895*H6895</f>
        <v>5593.41</v>
      </c>
      <c r="L6895">
        <f>J6895-K6895</f>
        <v>2884.2000000000007</v>
      </c>
      <c r="M6895" s="5">
        <f>L6895/J6895</f>
        <v>0.34021381026020314</v>
      </c>
      <c r="N6895" t="str">
        <f>IF(ISNA(VLOOKUP(A6895,'Returns Data'!A:A,1,0)),"No","Yes")</f>
        <v>No</v>
      </c>
      <c r="O6895" t="s">
        <v>10085</v>
      </c>
      <c r="P6895" t="str">
        <f>IFERROR(VLOOKUP(A6895,'Ratings Data'!A:C,3,0),"No Rating")</f>
        <v>No Rating</v>
      </c>
      <c r="Q6895" t="s">
        <v>10060</v>
      </c>
      <c r="R6895" s="5">
        <f t="shared" si="107"/>
        <v>-3.2938414575718999E-2</v>
      </c>
    </row>
    <row r="6896" spans="1:18" x14ac:dyDescent="0.3">
      <c r="A6896" t="s">
        <v>7365</v>
      </c>
      <c r="B6896" s="2">
        <v>45755</v>
      </c>
      <c r="C6896" t="s">
        <v>10009</v>
      </c>
      <c r="D6896" t="s">
        <v>10029</v>
      </c>
      <c r="E6896" t="s">
        <v>10037</v>
      </c>
      <c r="F6896">
        <v>17</v>
      </c>
      <c r="G6896">
        <v>57.31</v>
      </c>
      <c r="H6896">
        <v>38.06</v>
      </c>
      <c r="I6896" t="s">
        <v>10039</v>
      </c>
      <c r="J6896">
        <f>F6896*G6896</f>
        <v>974.27</v>
      </c>
      <c r="K6896">
        <f>F6896*H6896</f>
        <v>647.02</v>
      </c>
      <c r="L6896">
        <f>J6896-K6896</f>
        <v>327.25</v>
      </c>
      <c r="M6896" s="5">
        <f>L6896/J6896</f>
        <v>0.33589251439539347</v>
      </c>
      <c r="N6896" t="str">
        <f>IF(ISNA(VLOOKUP(A6896,'Returns Data'!A:A,1,0)),"No","Yes")</f>
        <v>No</v>
      </c>
      <c r="O6896" t="s">
        <v>10085</v>
      </c>
      <c r="P6896" t="str">
        <f>IFERROR(VLOOKUP(A6896,'Ratings Data'!A:C,3,0),"No Rating")</f>
        <v>No Rating</v>
      </c>
      <c r="Q6896" t="s">
        <v>10060</v>
      </c>
      <c r="R6896" s="5">
        <f t="shared" si="107"/>
        <v>-0.88507728003529296</v>
      </c>
    </row>
    <row r="6897" spans="1:18" x14ac:dyDescent="0.3">
      <c r="A6897" t="s">
        <v>7796</v>
      </c>
      <c r="B6897" s="2">
        <v>45755</v>
      </c>
      <c r="C6897" t="s">
        <v>10016</v>
      </c>
      <c r="D6897" t="s">
        <v>10032</v>
      </c>
      <c r="E6897" t="s">
        <v>10037</v>
      </c>
      <c r="F6897">
        <v>5</v>
      </c>
      <c r="G6897">
        <v>261.5</v>
      </c>
      <c r="H6897">
        <v>168.72</v>
      </c>
      <c r="I6897" t="s">
        <v>10040</v>
      </c>
      <c r="J6897">
        <f>F6897*G6897</f>
        <v>1307.5</v>
      </c>
      <c r="K6897">
        <f>F6897*H6897</f>
        <v>843.6</v>
      </c>
      <c r="L6897">
        <f>J6897-K6897</f>
        <v>463.9</v>
      </c>
      <c r="M6897" s="5">
        <f>L6897/J6897</f>
        <v>0.35479923518164436</v>
      </c>
      <c r="N6897" t="str">
        <f>IF(ISNA(VLOOKUP(A6897,'Returns Data'!A:A,1,0)),"No","Yes")</f>
        <v>No</v>
      </c>
      <c r="O6897" t="s">
        <v>10085</v>
      </c>
      <c r="P6897" t="str">
        <f>IFERROR(VLOOKUP(A6897,'Ratings Data'!A:C,3,0),"No Rating")</f>
        <v>No Rating</v>
      </c>
      <c r="Q6897" t="s">
        <v>10060</v>
      </c>
      <c r="R6897" s="5">
        <f t="shared" si="107"/>
        <v>0.34203044330627036</v>
      </c>
    </row>
    <row r="6898" spans="1:18" x14ac:dyDescent="0.3">
      <c r="A6898" t="s">
        <v>8123</v>
      </c>
      <c r="B6898" s="2">
        <v>45755</v>
      </c>
      <c r="C6898" t="s">
        <v>10017</v>
      </c>
      <c r="D6898" t="s">
        <v>10032</v>
      </c>
      <c r="E6898" t="s">
        <v>10038</v>
      </c>
      <c r="F6898">
        <v>10</v>
      </c>
      <c r="G6898">
        <v>276.5</v>
      </c>
      <c r="H6898">
        <v>194.59</v>
      </c>
      <c r="I6898" t="s">
        <v>10039</v>
      </c>
      <c r="J6898">
        <f>F6898*G6898</f>
        <v>2765</v>
      </c>
      <c r="K6898">
        <f>F6898*H6898</f>
        <v>1945.9</v>
      </c>
      <c r="L6898">
        <f>J6898-K6898</f>
        <v>819.09999999999991</v>
      </c>
      <c r="M6898" s="5">
        <f>L6898/J6898</f>
        <v>0.2962386980108499</v>
      </c>
      <c r="N6898" t="str">
        <f>IF(ISNA(VLOOKUP(A6898,'Returns Data'!A:A,1,0)),"No","Yes")</f>
        <v>No</v>
      </c>
      <c r="O6898" t="s">
        <v>10085</v>
      </c>
      <c r="P6898" t="str">
        <f>IFERROR(VLOOKUP(A6898,'Ratings Data'!A:C,3,0),"No Rating")</f>
        <v>No Rating</v>
      </c>
      <c r="Q6898" t="s">
        <v>10060</v>
      </c>
      <c r="R6898" s="5">
        <f t="shared" si="107"/>
        <v>1.1147227533460804</v>
      </c>
    </row>
    <row r="6899" spans="1:18" x14ac:dyDescent="0.3">
      <c r="A6899" t="s">
        <v>8135</v>
      </c>
      <c r="B6899" s="2">
        <v>45755</v>
      </c>
      <c r="C6899" t="s">
        <v>10025</v>
      </c>
      <c r="D6899" t="s">
        <v>10033</v>
      </c>
      <c r="E6899" t="s">
        <v>10035</v>
      </c>
      <c r="F6899">
        <v>19</v>
      </c>
      <c r="G6899">
        <v>292.62</v>
      </c>
      <c r="H6899">
        <v>204.32</v>
      </c>
      <c r="I6899" t="s">
        <v>10040</v>
      </c>
      <c r="J6899">
        <f>F6899*G6899</f>
        <v>5559.78</v>
      </c>
      <c r="K6899">
        <f>F6899*H6899</f>
        <v>3882.08</v>
      </c>
      <c r="L6899">
        <f>J6899-K6899</f>
        <v>1677.6999999999998</v>
      </c>
      <c r="M6899" s="5">
        <f>L6899/J6899</f>
        <v>0.30175654432369625</v>
      </c>
      <c r="N6899" t="str">
        <f>IF(ISNA(VLOOKUP(A6899,'Returns Data'!A:A,1,0)),"No","Yes")</f>
        <v>No</v>
      </c>
      <c r="O6899" t="s">
        <v>10085</v>
      </c>
      <c r="P6899" t="str">
        <f>IFERROR(VLOOKUP(A6899,'Ratings Data'!A:C,3,0),"No Rating")</f>
        <v>No Rating</v>
      </c>
      <c r="Q6899" t="s">
        <v>10060</v>
      </c>
      <c r="R6899" s="5">
        <f t="shared" si="107"/>
        <v>1.01077034358047</v>
      </c>
    </row>
    <row r="6900" spans="1:18" x14ac:dyDescent="0.3">
      <c r="A6900" t="s">
        <v>8542</v>
      </c>
      <c r="B6900" s="2">
        <v>45755</v>
      </c>
      <c r="C6900" t="s">
        <v>10027</v>
      </c>
      <c r="D6900" t="s">
        <v>10032</v>
      </c>
      <c r="E6900" t="s">
        <v>10034</v>
      </c>
      <c r="F6900">
        <v>20</v>
      </c>
      <c r="G6900">
        <v>301.55</v>
      </c>
      <c r="H6900">
        <v>245.7</v>
      </c>
      <c r="I6900" t="s">
        <v>10039</v>
      </c>
      <c r="J6900">
        <f>F6900*G6900</f>
        <v>6031</v>
      </c>
      <c r="K6900">
        <f>F6900*H6900</f>
        <v>4914</v>
      </c>
      <c r="L6900">
        <f>J6900-K6900</f>
        <v>1117</v>
      </c>
      <c r="M6900" s="5">
        <f>L6900/J6900</f>
        <v>0.18520974962692754</v>
      </c>
      <c r="N6900" t="str">
        <f>IF(ISNA(VLOOKUP(A6900,'Returns Data'!A:A,1,0)),"No","Yes")</f>
        <v>No</v>
      </c>
      <c r="O6900" t="s">
        <v>10085</v>
      </c>
      <c r="P6900" t="str">
        <f>IFERROR(VLOOKUP(A6900,'Ratings Data'!A:C,3,0),"No Rating")</f>
        <v>No Rating</v>
      </c>
      <c r="Q6900" t="s">
        <v>10060</v>
      </c>
      <c r="R6900" s="5">
        <f t="shared" si="107"/>
        <v>8.4755152182280649E-2</v>
      </c>
    </row>
    <row r="6901" spans="1:18" x14ac:dyDescent="0.3">
      <c r="A6901" t="s">
        <v>9114</v>
      </c>
      <c r="B6901" s="2">
        <v>45755</v>
      </c>
      <c r="C6901" t="s">
        <v>10012</v>
      </c>
      <c r="D6901" t="s">
        <v>10030</v>
      </c>
      <c r="E6901" t="s">
        <v>10038</v>
      </c>
      <c r="F6901">
        <v>18</v>
      </c>
      <c r="G6901">
        <v>80.81</v>
      </c>
      <c r="H6901">
        <v>69.97</v>
      </c>
      <c r="I6901" t="s">
        <v>10039</v>
      </c>
      <c r="J6901">
        <f>F6901*G6901</f>
        <v>1454.58</v>
      </c>
      <c r="K6901">
        <f>F6901*H6901</f>
        <v>1259.46</v>
      </c>
      <c r="L6901">
        <f>J6901-K6901</f>
        <v>195.11999999999989</v>
      </c>
      <c r="M6901" s="5">
        <f>L6901/J6901</f>
        <v>0.13414181413191431</v>
      </c>
      <c r="N6901" t="str">
        <f>IF(ISNA(VLOOKUP(A6901,'Returns Data'!A:A,1,0)),"No","Yes")</f>
        <v>No</v>
      </c>
      <c r="O6901" t="s">
        <v>10085</v>
      </c>
      <c r="P6901" t="str">
        <f>IFERROR(VLOOKUP(A6901,'Ratings Data'!A:C,3,0),"No Rating")</f>
        <v>No Rating</v>
      </c>
      <c r="Q6901" t="s">
        <v>10060</v>
      </c>
      <c r="R6901" s="5">
        <f t="shared" si="107"/>
        <v>-0.7588161167302272</v>
      </c>
    </row>
    <row r="6902" spans="1:18" x14ac:dyDescent="0.3">
      <c r="A6902" t="s">
        <v>9667</v>
      </c>
      <c r="B6902" s="2">
        <v>45755</v>
      </c>
      <c r="C6902" t="s">
        <v>10023</v>
      </c>
      <c r="D6902" t="s">
        <v>10033</v>
      </c>
      <c r="E6902" t="s">
        <v>10038</v>
      </c>
      <c r="F6902">
        <v>10</v>
      </c>
      <c r="G6902">
        <v>370.56</v>
      </c>
      <c r="H6902">
        <v>279.58999999999997</v>
      </c>
      <c r="I6902" t="s">
        <v>10040</v>
      </c>
      <c r="J6902">
        <f>F6902*G6902</f>
        <v>3705.6</v>
      </c>
      <c r="K6902">
        <f>F6902*H6902</f>
        <v>2795.8999999999996</v>
      </c>
      <c r="L6902">
        <f>J6902-K6902</f>
        <v>909.70000000000027</v>
      </c>
      <c r="M6902" s="5">
        <f>L6902/J6902</f>
        <v>0.24549330742659767</v>
      </c>
      <c r="N6902" t="str">
        <f>IF(ISNA(VLOOKUP(A6902,'Returns Data'!A:A,1,0)),"No","Yes")</f>
        <v>No</v>
      </c>
      <c r="O6902" t="s">
        <v>10085</v>
      </c>
      <c r="P6902" t="str">
        <f>IFERROR(VLOOKUP(A6902,'Ratings Data'!A:C,3,0),"No Rating")</f>
        <v>No Rating</v>
      </c>
      <c r="Q6902" t="s">
        <v>10060</v>
      </c>
      <c r="R6902" s="5">
        <f t="shared" si="107"/>
        <v>1.5475394959369715</v>
      </c>
    </row>
    <row r="6903" spans="1:18" x14ac:dyDescent="0.3">
      <c r="A6903" t="s">
        <v>9997</v>
      </c>
      <c r="B6903" s="2">
        <v>45755</v>
      </c>
      <c r="C6903" t="s">
        <v>10023</v>
      </c>
      <c r="D6903" t="s">
        <v>10033</v>
      </c>
      <c r="E6903" t="s">
        <v>10035</v>
      </c>
      <c r="F6903">
        <v>4</v>
      </c>
      <c r="G6903">
        <v>182.37</v>
      </c>
      <c r="H6903">
        <v>162.44999999999999</v>
      </c>
      <c r="I6903" t="s">
        <v>10039</v>
      </c>
      <c r="J6903">
        <f>F6903*G6903</f>
        <v>729.48</v>
      </c>
      <c r="K6903">
        <f>F6903*H6903</f>
        <v>649.79999999999995</v>
      </c>
      <c r="L6903">
        <f>J6903-K6903</f>
        <v>79.680000000000064</v>
      </c>
      <c r="M6903" s="5">
        <f>L6903/J6903</f>
        <v>0.10922849152821196</v>
      </c>
      <c r="N6903" t="str">
        <f>IF(ISNA(VLOOKUP(A6903,'Returns Data'!A:A,1,0)),"No","Yes")</f>
        <v>No</v>
      </c>
      <c r="O6903" t="s">
        <v>10085</v>
      </c>
      <c r="P6903" t="str">
        <f>IFERROR(VLOOKUP(A6903,'Ratings Data'!A:C,3,0),"No Rating")</f>
        <v>No Rating</v>
      </c>
      <c r="Q6903" t="s">
        <v>10060</v>
      </c>
      <c r="R6903" s="5">
        <f t="shared" si="107"/>
        <v>-0.80314119170984455</v>
      </c>
    </row>
    <row r="6904" spans="1:18" x14ac:dyDescent="0.3">
      <c r="A6904" t="s">
        <v>1186</v>
      </c>
      <c r="B6904" s="2">
        <v>45756</v>
      </c>
      <c r="C6904" t="s">
        <v>10015</v>
      </c>
      <c r="D6904" t="s">
        <v>10031</v>
      </c>
      <c r="E6904" t="s">
        <v>10035</v>
      </c>
      <c r="F6904">
        <v>17</v>
      </c>
      <c r="G6904">
        <v>466.19</v>
      </c>
      <c r="H6904">
        <v>335.15</v>
      </c>
      <c r="I6904" t="s">
        <v>10039</v>
      </c>
      <c r="J6904">
        <f>F6904*G6904</f>
        <v>7925.23</v>
      </c>
      <c r="K6904">
        <f>F6904*H6904</f>
        <v>5697.5499999999993</v>
      </c>
      <c r="L6904">
        <f>J6904-K6904</f>
        <v>2227.6800000000003</v>
      </c>
      <c r="M6904" s="5">
        <f>L6904/J6904</f>
        <v>0.28108711040562867</v>
      </c>
      <c r="N6904" t="str">
        <f>IF(ISNA(VLOOKUP(A6904,'Returns Data'!A:A,1,0)),"No","Yes")</f>
        <v>No</v>
      </c>
      <c r="O6904" t="s">
        <v>10085</v>
      </c>
      <c r="P6904" t="str">
        <f>IFERROR(VLOOKUP(A6904,'Ratings Data'!A:C,3,0),"No Rating")</f>
        <v>No Rating</v>
      </c>
      <c r="Q6904" t="s">
        <v>10060</v>
      </c>
      <c r="R6904" s="5">
        <f t="shared" si="107"/>
        <v>9.8642183473158962</v>
      </c>
    </row>
    <row r="6905" spans="1:18" x14ac:dyDescent="0.3">
      <c r="A6905" t="s">
        <v>1660</v>
      </c>
      <c r="B6905" s="2">
        <v>45756</v>
      </c>
      <c r="C6905" t="s">
        <v>10018</v>
      </c>
      <c r="D6905" t="s">
        <v>10033</v>
      </c>
      <c r="E6905" t="s">
        <v>10036</v>
      </c>
      <c r="F6905">
        <v>6</v>
      </c>
      <c r="G6905">
        <v>16.22</v>
      </c>
      <c r="H6905">
        <v>13.98</v>
      </c>
      <c r="I6905" t="s">
        <v>10039</v>
      </c>
      <c r="J6905">
        <f>F6905*G6905</f>
        <v>97.32</v>
      </c>
      <c r="K6905">
        <f>F6905*H6905</f>
        <v>83.88</v>
      </c>
      <c r="L6905">
        <f>J6905-K6905</f>
        <v>13.439999999999998</v>
      </c>
      <c r="M6905" s="5">
        <f>L6905/J6905</f>
        <v>0.13810110974106041</v>
      </c>
      <c r="N6905" t="str">
        <f>IF(ISNA(VLOOKUP(A6905,'Returns Data'!A:A,1,0)),"No","Yes")</f>
        <v>No</v>
      </c>
      <c r="O6905" t="s">
        <v>10085</v>
      </c>
      <c r="P6905">
        <f>IFERROR(VLOOKUP(A6905,'Ratings Data'!A:C,3,0),"No Rating")</f>
        <v>4</v>
      </c>
      <c r="Q6905" t="s">
        <v>10060</v>
      </c>
      <c r="R6905" s="5">
        <f t="shared" si="107"/>
        <v>-0.987720230201521</v>
      </c>
    </row>
    <row r="6906" spans="1:18" x14ac:dyDescent="0.3">
      <c r="A6906" t="s">
        <v>1789</v>
      </c>
      <c r="B6906" s="2">
        <v>45756</v>
      </c>
      <c r="C6906" t="s">
        <v>10021</v>
      </c>
      <c r="D6906" t="s">
        <v>10031</v>
      </c>
      <c r="E6906" t="s">
        <v>10035</v>
      </c>
      <c r="F6906">
        <v>19</v>
      </c>
      <c r="G6906">
        <v>136.62</v>
      </c>
      <c r="H6906">
        <v>105.3</v>
      </c>
      <c r="I6906" t="s">
        <v>10040</v>
      </c>
      <c r="J6906">
        <f>F6906*G6906</f>
        <v>2595.7800000000002</v>
      </c>
      <c r="K6906">
        <f>F6906*H6906</f>
        <v>2000.7</v>
      </c>
      <c r="L6906">
        <f>J6906-K6906</f>
        <v>595.08000000000015</v>
      </c>
      <c r="M6906" s="5">
        <f>L6906/J6906</f>
        <v>0.22924901185770755</v>
      </c>
      <c r="N6906" t="str">
        <f>IF(ISNA(VLOOKUP(A6906,'Returns Data'!A:A,1,0)),"No","Yes")</f>
        <v>No</v>
      </c>
      <c r="O6906" t="s">
        <v>10085</v>
      </c>
      <c r="P6906" t="str">
        <f>IFERROR(VLOOKUP(A6906,'Ratings Data'!A:C,3,0),"No Rating")</f>
        <v>No Rating</v>
      </c>
      <c r="Q6906" t="s">
        <v>10060</v>
      </c>
      <c r="R6906" s="5">
        <f t="shared" si="107"/>
        <v>25.672626387176329</v>
      </c>
    </row>
    <row r="6907" spans="1:18" x14ac:dyDescent="0.3">
      <c r="A6907" t="s">
        <v>2495</v>
      </c>
      <c r="B6907" s="2">
        <v>45756</v>
      </c>
      <c r="C6907" t="s">
        <v>10015</v>
      </c>
      <c r="D6907" t="s">
        <v>10031</v>
      </c>
      <c r="E6907" t="s">
        <v>10038</v>
      </c>
      <c r="F6907">
        <v>11</v>
      </c>
      <c r="G6907">
        <v>57.84</v>
      </c>
      <c r="H6907">
        <v>42.94</v>
      </c>
      <c r="I6907" t="s">
        <v>10039</v>
      </c>
      <c r="J6907">
        <f>F6907*G6907</f>
        <v>636.24</v>
      </c>
      <c r="K6907">
        <f>F6907*H6907</f>
        <v>472.34</v>
      </c>
      <c r="L6907">
        <f>J6907-K6907</f>
        <v>163.90000000000003</v>
      </c>
      <c r="M6907" s="5">
        <f>L6907/J6907</f>
        <v>0.25760719225449519</v>
      </c>
      <c r="N6907" t="str">
        <f>IF(ISNA(VLOOKUP(A6907,'Returns Data'!A:A,1,0)),"No","Yes")</f>
        <v>No</v>
      </c>
      <c r="O6907" t="s">
        <v>10085</v>
      </c>
      <c r="P6907" t="str">
        <f>IFERROR(VLOOKUP(A6907,'Ratings Data'!A:C,3,0),"No Rating")</f>
        <v>No Rating</v>
      </c>
      <c r="Q6907" t="s">
        <v>10060</v>
      </c>
      <c r="R6907" s="5">
        <f t="shared" si="107"/>
        <v>-0.75489448258326974</v>
      </c>
    </row>
    <row r="6908" spans="1:18" x14ac:dyDescent="0.3">
      <c r="A6908" t="s">
        <v>2661</v>
      </c>
      <c r="B6908" s="2">
        <v>45756</v>
      </c>
      <c r="C6908" t="s">
        <v>10021</v>
      </c>
      <c r="D6908" t="s">
        <v>10031</v>
      </c>
      <c r="E6908" t="s">
        <v>10037</v>
      </c>
      <c r="F6908">
        <v>8</v>
      </c>
      <c r="G6908">
        <v>248.3</v>
      </c>
      <c r="H6908">
        <v>201.28</v>
      </c>
      <c r="I6908" t="s">
        <v>10039</v>
      </c>
      <c r="J6908">
        <f>F6908*G6908</f>
        <v>1986.4</v>
      </c>
      <c r="K6908">
        <f>F6908*H6908</f>
        <v>1610.24</v>
      </c>
      <c r="L6908">
        <f>J6908-K6908</f>
        <v>376.16000000000008</v>
      </c>
      <c r="M6908" s="5">
        <f>L6908/J6908</f>
        <v>0.18936770036246478</v>
      </c>
      <c r="N6908" t="str">
        <f>IF(ISNA(VLOOKUP(A6908,'Returns Data'!A:A,1,0)),"No","Yes")</f>
        <v>No</v>
      </c>
      <c r="O6908" t="s">
        <v>10085</v>
      </c>
      <c r="P6908">
        <f>IFERROR(VLOOKUP(A6908,'Ratings Data'!A:C,3,0),"No Rating")</f>
        <v>3</v>
      </c>
      <c r="Q6908" t="s">
        <v>10060</v>
      </c>
      <c r="R6908" s="5">
        <f t="shared" si="107"/>
        <v>2.1220922922167738</v>
      </c>
    </row>
    <row r="6909" spans="1:18" x14ac:dyDescent="0.3">
      <c r="A6909" t="s">
        <v>3106</v>
      </c>
      <c r="B6909" s="2">
        <v>45756</v>
      </c>
      <c r="C6909" t="s">
        <v>10017</v>
      </c>
      <c r="D6909" t="s">
        <v>10032</v>
      </c>
      <c r="E6909" t="s">
        <v>10038</v>
      </c>
      <c r="F6909">
        <v>11</v>
      </c>
      <c r="G6909">
        <v>298.35000000000002</v>
      </c>
      <c r="H6909">
        <v>190.43</v>
      </c>
      <c r="I6909" t="s">
        <v>10040</v>
      </c>
      <c r="J6909">
        <f>F6909*G6909</f>
        <v>3281.8500000000004</v>
      </c>
      <c r="K6909">
        <f>F6909*H6909</f>
        <v>2094.73</v>
      </c>
      <c r="L6909">
        <f>J6909-K6909</f>
        <v>1187.1200000000003</v>
      </c>
      <c r="M6909" s="5">
        <f>L6909/J6909</f>
        <v>0.36172280878163238</v>
      </c>
      <c r="N6909" t="str">
        <f>IF(ISNA(VLOOKUP(A6909,'Returns Data'!A:A,1,0)),"No","Yes")</f>
        <v>No</v>
      </c>
      <c r="O6909" t="s">
        <v>10085</v>
      </c>
      <c r="P6909" t="str">
        <f>IFERROR(VLOOKUP(A6909,'Ratings Data'!A:C,3,0),"No Rating")</f>
        <v>No Rating</v>
      </c>
      <c r="Q6909" t="s">
        <v>10060</v>
      </c>
      <c r="R6909" s="5">
        <f t="shared" si="107"/>
        <v>0.65215968586387441</v>
      </c>
    </row>
    <row r="6910" spans="1:18" x14ac:dyDescent="0.3">
      <c r="A6910" t="s">
        <v>3690</v>
      </c>
      <c r="B6910" s="2">
        <v>45756</v>
      </c>
      <c r="C6910" t="s">
        <v>10026</v>
      </c>
      <c r="D6910" t="s">
        <v>10031</v>
      </c>
      <c r="E6910" t="s">
        <v>10038</v>
      </c>
      <c r="F6910">
        <v>20</v>
      </c>
      <c r="G6910">
        <v>442.17</v>
      </c>
      <c r="H6910">
        <v>314.72000000000003</v>
      </c>
      <c r="I6910" t="s">
        <v>10039</v>
      </c>
      <c r="J6910">
        <f>F6910*G6910</f>
        <v>8843.4</v>
      </c>
      <c r="K6910">
        <f>F6910*H6910</f>
        <v>6294.4000000000005</v>
      </c>
      <c r="L6910">
        <f>J6910-K6910</f>
        <v>2548.9999999999991</v>
      </c>
      <c r="M6910" s="5">
        <f>L6910/J6910</f>
        <v>0.28823755569124987</v>
      </c>
      <c r="N6910" t="str">
        <f>IF(ISNA(VLOOKUP(A6910,'Returns Data'!A:A,1,0)),"No","Yes")</f>
        <v>No</v>
      </c>
      <c r="O6910" t="s">
        <v>10085</v>
      </c>
      <c r="P6910" t="str">
        <f>IFERROR(VLOOKUP(A6910,'Ratings Data'!A:C,3,0),"No Rating")</f>
        <v>No Rating</v>
      </c>
      <c r="Q6910" t="s">
        <v>10060</v>
      </c>
      <c r="R6910" s="5">
        <f t="shared" si="107"/>
        <v>1.6946386946386942</v>
      </c>
    </row>
    <row r="6911" spans="1:18" x14ac:dyDescent="0.3">
      <c r="A6911" t="s">
        <v>4235</v>
      </c>
      <c r="B6911" s="2">
        <v>45756</v>
      </c>
      <c r="C6911" t="s">
        <v>10025</v>
      </c>
      <c r="D6911" t="s">
        <v>10033</v>
      </c>
      <c r="E6911" t="s">
        <v>10038</v>
      </c>
      <c r="F6911">
        <v>15</v>
      </c>
      <c r="G6911">
        <v>39.06</v>
      </c>
      <c r="H6911">
        <v>29.9</v>
      </c>
      <c r="I6911" t="s">
        <v>10040</v>
      </c>
      <c r="J6911">
        <f>F6911*G6911</f>
        <v>585.90000000000009</v>
      </c>
      <c r="K6911">
        <f>F6911*H6911</f>
        <v>448.5</v>
      </c>
      <c r="L6911">
        <f>J6911-K6911</f>
        <v>137.40000000000009</v>
      </c>
      <c r="M6911" s="5">
        <f>L6911/J6911</f>
        <v>0.23451100870455721</v>
      </c>
      <c r="N6911" t="str">
        <f>IF(ISNA(VLOOKUP(A6911,'Returns Data'!A:A,1,0)),"No","Yes")</f>
        <v>No</v>
      </c>
      <c r="O6911" t="s">
        <v>10085</v>
      </c>
      <c r="P6911">
        <f>IFERROR(VLOOKUP(A6911,'Ratings Data'!A:C,3,0),"No Rating")</f>
        <v>2</v>
      </c>
      <c r="Q6911" t="s">
        <v>10060</v>
      </c>
      <c r="R6911" s="5">
        <f t="shared" si="107"/>
        <v>-0.93374720130266642</v>
      </c>
    </row>
    <row r="6912" spans="1:18" x14ac:dyDescent="0.3">
      <c r="A6912" t="s">
        <v>5369</v>
      </c>
      <c r="B6912" s="2">
        <v>45756</v>
      </c>
      <c r="C6912" t="s">
        <v>10019</v>
      </c>
      <c r="D6912" t="s">
        <v>10031</v>
      </c>
      <c r="E6912" t="s">
        <v>10038</v>
      </c>
      <c r="F6912">
        <v>16</v>
      </c>
      <c r="G6912">
        <v>366.26</v>
      </c>
      <c r="H6912">
        <v>222.38</v>
      </c>
      <c r="I6912" t="s">
        <v>10040</v>
      </c>
      <c r="J6912">
        <f>F6912*G6912</f>
        <v>5860.16</v>
      </c>
      <c r="K6912">
        <f>F6912*H6912</f>
        <v>3558.08</v>
      </c>
      <c r="L6912">
        <f>J6912-K6912</f>
        <v>2302.08</v>
      </c>
      <c r="M6912" s="5">
        <f>L6912/J6912</f>
        <v>0.39283569049309236</v>
      </c>
      <c r="N6912" t="str">
        <f>IF(ISNA(VLOOKUP(A6912,'Returns Data'!A:A,1,0)),"No","Yes")</f>
        <v>No</v>
      </c>
      <c r="O6912" t="s">
        <v>10085</v>
      </c>
      <c r="P6912" t="str">
        <f>IFERROR(VLOOKUP(A6912,'Ratings Data'!A:C,3,0),"No Rating")</f>
        <v>No Rating</v>
      </c>
      <c r="Q6912" t="s">
        <v>10060</v>
      </c>
      <c r="R6912" s="5">
        <f t="shared" si="107"/>
        <v>9.0019798600443757</v>
      </c>
    </row>
    <row r="6913" spans="1:18" x14ac:dyDescent="0.3">
      <c r="A6913" t="s">
        <v>5544</v>
      </c>
      <c r="B6913" s="2">
        <v>45756</v>
      </c>
      <c r="C6913" t="s">
        <v>10023</v>
      </c>
      <c r="D6913" t="s">
        <v>10033</v>
      </c>
      <c r="E6913" t="s">
        <v>10034</v>
      </c>
      <c r="F6913">
        <v>6</v>
      </c>
      <c r="G6913">
        <v>296.99</v>
      </c>
      <c r="H6913">
        <v>246.04</v>
      </c>
      <c r="I6913" t="s">
        <v>10039</v>
      </c>
      <c r="J6913">
        <f>F6913*G6913</f>
        <v>1781.94</v>
      </c>
      <c r="K6913">
        <f>F6913*H6913</f>
        <v>1476.24</v>
      </c>
      <c r="L6913">
        <f>J6913-K6913</f>
        <v>305.70000000000005</v>
      </c>
      <c r="M6913" s="5">
        <f>L6913/J6913</f>
        <v>0.17155459779790566</v>
      </c>
      <c r="N6913" t="str">
        <f>IF(ISNA(VLOOKUP(A6913,'Returns Data'!A:A,1,0)),"No","Yes")</f>
        <v>No</v>
      </c>
      <c r="O6913" t="s">
        <v>10085</v>
      </c>
      <c r="P6913" t="str">
        <f>IFERROR(VLOOKUP(A6913,'Ratings Data'!A:C,3,0),"No Rating")</f>
        <v>No Rating</v>
      </c>
      <c r="Q6913" t="s">
        <v>10060</v>
      </c>
      <c r="R6913" s="5">
        <f t="shared" si="107"/>
        <v>-0.69592297821219895</v>
      </c>
    </row>
    <row r="6914" spans="1:18" x14ac:dyDescent="0.3">
      <c r="A6914" t="s">
        <v>5699</v>
      </c>
      <c r="B6914" s="2">
        <v>45756</v>
      </c>
      <c r="C6914" t="s">
        <v>10016</v>
      </c>
      <c r="D6914" t="s">
        <v>10032</v>
      </c>
      <c r="E6914" t="s">
        <v>10036</v>
      </c>
      <c r="F6914">
        <v>1</v>
      </c>
      <c r="G6914">
        <v>352.63</v>
      </c>
      <c r="H6914">
        <v>257.98</v>
      </c>
      <c r="I6914" t="s">
        <v>10040</v>
      </c>
      <c r="J6914">
        <f>F6914*G6914</f>
        <v>352.63</v>
      </c>
      <c r="K6914">
        <f>F6914*H6914</f>
        <v>257.98</v>
      </c>
      <c r="L6914">
        <f>J6914-K6914</f>
        <v>94.649999999999977</v>
      </c>
      <c r="M6914" s="5">
        <f>L6914/J6914</f>
        <v>0.26841164960440117</v>
      </c>
      <c r="N6914" t="str">
        <f>IF(ISNA(VLOOKUP(A6914,'Returns Data'!A:A,1,0)),"No","Yes")</f>
        <v>No</v>
      </c>
      <c r="O6914" t="s">
        <v>10085</v>
      </c>
      <c r="P6914" t="str">
        <f>IFERROR(VLOOKUP(A6914,'Ratings Data'!A:C,3,0),"No Rating")</f>
        <v>No Rating</v>
      </c>
      <c r="Q6914" t="s">
        <v>10060</v>
      </c>
      <c r="R6914" s="5">
        <f t="shared" si="107"/>
        <v>-0.80210893745019463</v>
      </c>
    </row>
    <row r="6915" spans="1:18" x14ac:dyDescent="0.3">
      <c r="A6915" t="s">
        <v>5722</v>
      </c>
      <c r="B6915" s="2">
        <v>45756</v>
      </c>
      <c r="C6915" t="s">
        <v>10009</v>
      </c>
      <c r="D6915" t="s">
        <v>10029</v>
      </c>
      <c r="E6915" t="s">
        <v>10035</v>
      </c>
      <c r="F6915">
        <v>19</v>
      </c>
      <c r="G6915">
        <v>68.8</v>
      </c>
      <c r="H6915">
        <v>55.48</v>
      </c>
      <c r="I6915" t="s">
        <v>10040</v>
      </c>
      <c r="J6915">
        <f>F6915*G6915</f>
        <v>1307.2</v>
      </c>
      <c r="K6915">
        <f>F6915*H6915</f>
        <v>1054.1199999999999</v>
      </c>
      <c r="L6915">
        <f>J6915-K6915</f>
        <v>253.08000000000015</v>
      </c>
      <c r="M6915" s="5">
        <f>L6915/J6915</f>
        <v>0.1936046511627908</v>
      </c>
      <c r="N6915" t="str">
        <f>IF(ISNA(VLOOKUP(A6915,'Returns Data'!A:A,1,0)),"No","Yes")</f>
        <v>No</v>
      </c>
      <c r="O6915" t="s">
        <v>10085</v>
      </c>
      <c r="P6915" t="str">
        <f>IFERROR(VLOOKUP(A6915,'Ratings Data'!A:C,3,0),"No Rating")</f>
        <v>No Rating</v>
      </c>
      <c r="Q6915" t="s">
        <v>10060</v>
      </c>
      <c r="R6915" s="5">
        <f t="shared" si="107"/>
        <v>2.7070016731418201</v>
      </c>
    </row>
    <row r="6916" spans="1:18" x14ac:dyDescent="0.3">
      <c r="A6916" t="s">
        <v>6527</v>
      </c>
      <c r="B6916" s="2">
        <v>45756</v>
      </c>
      <c r="C6916" t="s">
        <v>10012</v>
      </c>
      <c r="D6916" t="s">
        <v>10030</v>
      </c>
      <c r="E6916" t="s">
        <v>10037</v>
      </c>
      <c r="F6916">
        <v>13</v>
      </c>
      <c r="G6916">
        <v>177.7</v>
      </c>
      <c r="H6916">
        <v>116.81</v>
      </c>
      <c r="I6916" t="s">
        <v>10039</v>
      </c>
      <c r="J6916">
        <f>F6916*G6916</f>
        <v>2310.1</v>
      </c>
      <c r="K6916">
        <f>F6916*H6916</f>
        <v>1518.53</v>
      </c>
      <c r="L6916">
        <f>J6916-K6916</f>
        <v>791.56999999999994</v>
      </c>
      <c r="M6916" s="5">
        <f>L6916/J6916</f>
        <v>0.34265616207090599</v>
      </c>
      <c r="N6916" t="str">
        <f>IF(ISNA(VLOOKUP(A6916,'Returns Data'!A:A,1,0)),"No","Yes")</f>
        <v>No</v>
      </c>
      <c r="O6916" t="s">
        <v>10085</v>
      </c>
      <c r="P6916" t="str">
        <f>IFERROR(VLOOKUP(A6916,'Ratings Data'!A:C,3,0),"No Rating")</f>
        <v>No Rating</v>
      </c>
      <c r="Q6916" t="s">
        <v>10060</v>
      </c>
      <c r="R6916" s="5">
        <f t="shared" ref="R6916:R6979" si="108">(J6916-J6915)/J6915</f>
        <v>0.76721236230110146</v>
      </c>
    </row>
    <row r="6917" spans="1:18" x14ac:dyDescent="0.3">
      <c r="A6917" t="s">
        <v>7780</v>
      </c>
      <c r="B6917" s="2">
        <v>45756</v>
      </c>
      <c r="C6917" t="s">
        <v>10014</v>
      </c>
      <c r="D6917" t="s">
        <v>10030</v>
      </c>
      <c r="E6917" t="s">
        <v>10035</v>
      </c>
      <c r="F6917">
        <v>9</v>
      </c>
      <c r="G6917">
        <v>375.59</v>
      </c>
      <c r="H6917">
        <v>299.88</v>
      </c>
      <c r="I6917" t="s">
        <v>10039</v>
      </c>
      <c r="J6917">
        <f>F6917*G6917</f>
        <v>3380.31</v>
      </c>
      <c r="K6917">
        <f>F6917*H6917</f>
        <v>2698.92</v>
      </c>
      <c r="L6917">
        <f>J6917-K6917</f>
        <v>681.38999999999987</v>
      </c>
      <c r="M6917" s="5">
        <f>L6917/J6917</f>
        <v>0.20157618679943551</v>
      </c>
      <c r="N6917" t="str">
        <f>IF(ISNA(VLOOKUP(A6917,'Returns Data'!A:A,1,0)),"No","Yes")</f>
        <v>No</v>
      </c>
      <c r="O6917" t="s">
        <v>10085</v>
      </c>
      <c r="P6917" t="str">
        <f>IFERROR(VLOOKUP(A6917,'Ratings Data'!A:C,3,0),"No Rating")</f>
        <v>No Rating</v>
      </c>
      <c r="Q6917" t="s">
        <v>10060</v>
      </c>
      <c r="R6917" s="5">
        <f t="shared" si="108"/>
        <v>0.46327431712912864</v>
      </c>
    </row>
    <row r="6918" spans="1:18" x14ac:dyDescent="0.3">
      <c r="A6918" t="s">
        <v>8862</v>
      </c>
      <c r="B6918" s="2">
        <v>45756</v>
      </c>
      <c r="C6918" t="s">
        <v>10023</v>
      </c>
      <c r="D6918" t="s">
        <v>10033</v>
      </c>
      <c r="E6918" t="s">
        <v>10037</v>
      </c>
      <c r="F6918">
        <v>1</v>
      </c>
      <c r="G6918">
        <v>411.61</v>
      </c>
      <c r="H6918">
        <v>361.43</v>
      </c>
      <c r="I6918" t="s">
        <v>10039</v>
      </c>
      <c r="J6918">
        <f>F6918*G6918</f>
        <v>411.61</v>
      </c>
      <c r="K6918">
        <f>F6918*H6918</f>
        <v>361.43</v>
      </c>
      <c r="L6918">
        <f>J6918-K6918</f>
        <v>50.180000000000007</v>
      </c>
      <c r="M6918" s="5">
        <f>L6918/J6918</f>
        <v>0.1219115181846894</v>
      </c>
      <c r="N6918" t="str">
        <f>IF(ISNA(VLOOKUP(A6918,'Returns Data'!A:A,1,0)),"No","Yes")</f>
        <v>No</v>
      </c>
      <c r="O6918" t="s">
        <v>10085</v>
      </c>
      <c r="P6918" t="str">
        <f>IFERROR(VLOOKUP(A6918,'Ratings Data'!A:C,3,0),"No Rating")</f>
        <v>No Rating</v>
      </c>
      <c r="Q6918" t="s">
        <v>10060</v>
      </c>
      <c r="R6918" s="5">
        <f t="shared" si="108"/>
        <v>-0.87823306146477687</v>
      </c>
    </row>
    <row r="6919" spans="1:18" x14ac:dyDescent="0.3">
      <c r="A6919" t="s">
        <v>8970</v>
      </c>
      <c r="B6919" s="2">
        <v>45756</v>
      </c>
      <c r="C6919" t="s">
        <v>10024</v>
      </c>
      <c r="D6919" t="s">
        <v>10029</v>
      </c>
      <c r="E6919" t="s">
        <v>10034</v>
      </c>
      <c r="F6919">
        <v>18</v>
      </c>
      <c r="G6919">
        <v>136.96</v>
      </c>
      <c r="H6919">
        <v>88.27</v>
      </c>
      <c r="I6919" t="s">
        <v>10039</v>
      </c>
      <c r="J6919">
        <f>F6919*G6919</f>
        <v>2465.2800000000002</v>
      </c>
      <c r="K6919">
        <f>F6919*H6919</f>
        <v>1588.86</v>
      </c>
      <c r="L6919">
        <f>J6919-K6919</f>
        <v>876.4200000000003</v>
      </c>
      <c r="M6919" s="5">
        <f>L6919/J6919</f>
        <v>0.35550525700934588</v>
      </c>
      <c r="N6919" t="str">
        <f>IF(ISNA(VLOOKUP(A6919,'Returns Data'!A:A,1,0)),"No","Yes")</f>
        <v>No</v>
      </c>
      <c r="O6919" t="s">
        <v>10085</v>
      </c>
      <c r="P6919" t="str">
        <f>IFERROR(VLOOKUP(A6919,'Ratings Data'!A:C,3,0),"No Rating")</f>
        <v>No Rating</v>
      </c>
      <c r="Q6919" t="s">
        <v>10060</v>
      </c>
      <c r="R6919" s="5">
        <f t="shared" si="108"/>
        <v>4.9893588591142102</v>
      </c>
    </row>
    <row r="6920" spans="1:18" x14ac:dyDescent="0.3">
      <c r="A6920" t="s">
        <v>9274</v>
      </c>
      <c r="B6920" s="2">
        <v>45756</v>
      </c>
      <c r="C6920" t="s">
        <v>10010</v>
      </c>
      <c r="D6920" t="s">
        <v>10029</v>
      </c>
      <c r="E6920" t="s">
        <v>10036</v>
      </c>
      <c r="F6920">
        <v>17</v>
      </c>
      <c r="G6920">
        <v>152.66</v>
      </c>
      <c r="H6920">
        <v>97.83</v>
      </c>
      <c r="I6920" t="s">
        <v>10040</v>
      </c>
      <c r="J6920">
        <f>F6920*G6920</f>
        <v>2595.2199999999998</v>
      </c>
      <c r="K6920">
        <f>F6920*H6920</f>
        <v>1663.11</v>
      </c>
      <c r="L6920">
        <f>J6920-K6920</f>
        <v>932.1099999999999</v>
      </c>
      <c r="M6920" s="5">
        <f>L6920/J6920</f>
        <v>0.35916415563998427</v>
      </c>
      <c r="N6920" t="str">
        <f>IF(ISNA(VLOOKUP(A6920,'Returns Data'!A:A,1,0)),"No","Yes")</f>
        <v>No</v>
      </c>
      <c r="O6920" t="s">
        <v>10085</v>
      </c>
      <c r="P6920">
        <f>IFERROR(VLOOKUP(A6920,'Ratings Data'!A:C,3,0),"No Rating")</f>
        <v>3</v>
      </c>
      <c r="Q6920" t="s">
        <v>10060</v>
      </c>
      <c r="R6920" s="5">
        <f t="shared" si="108"/>
        <v>5.2708008826583427E-2</v>
      </c>
    </row>
    <row r="6921" spans="1:18" x14ac:dyDescent="0.3">
      <c r="A6921" t="s">
        <v>9786</v>
      </c>
      <c r="B6921" s="2">
        <v>45756</v>
      </c>
      <c r="C6921" t="s">
        <v>10010</v>
      </c>
      <c r="D6921" t="s">
        <v>10029</v>
      </c>
      <c r="E6921" t="s">
        <v>10035</v>
      </c>
      <c r="F6921">
        <v>17</v>
      </c>
      <c r="G6921">
        <v>39.369999999999997</v>
      </c>
      <c r="H6921">
        <v>34.86</v>
      </c>
      <c r="I6921" t="s">
        <v>10039</v>
      </c>
      <c r="J6921">
        <f>F6921*G6921</f>
        <v>669.29</v>
      </c>
      <c r="K6921">
        <f>F6921*H6921</f>
        <v>592.62</v>
      </c>
      <c r="L6921">
        <f>J6921-K6921</f>
        <v>76.669999999999959</v>
      </c>
      <c r="M6921" s="5">
        <f>L6921/J6921</f>
        <v>0.11455422910845817</v>
      </c>
      <c r="N6921" t="str">
        <f>IF(ISNA(VLOOKUP(A6921,'Returns Data'!A:A,1,0)),"No","Yes")</f>
        <v>Yes</v>
      </c>
      <c r="O6921" t="str">
        <f>IFERROR(VLOOKUP(A6921,'Returns Data'!A:E,5,0),"No Returns")</f>
        <v>Wrong Product</v>
      </c>
      <c r="P6921" t="str">
        <f>IFERROR(VLOOKUP(A6921,'Ratings Data'!A:C,3,0),"No Rating")</f>
        <v>No Rating</v>
      </c>
      <c r="Q6921" t="s">
        <v>10060</v>
      </c>
      <c r="R6921" s="5">
        <f t="shared" si="108"/>
        <v>-0.74210664221145028</v>
      </c>
    </row>
    <row r="6922" spans="1:18" x14ac:dyDescent="0.3">
      <c r="A6922" t="s">
        <v>9916</v>
      </c>
      <c r="B6922" s="2">
        <v>45756</v>
      </c>
      <c r="C6922" t="s">
        <v>10028</v>
      </c>
      <c r="D6922" t="s">
        <v>10032</v>
      </c>
      <c r="E6922" t="s">
        <v>10038</v>
      </c>
      <c r="F6922">
        <v>16</v>
      </c>
      <c r="G6922">
        <v>420.57</v>
      </c>
      <c r="H6922">
        <v>312.79000000000002</v>
      </c>
      <c r="I6922" t="s">
        <v>10040</v>
      </c>
      <c r="J6922">
        <f>F6922*G6922</f>
        <v>6729.12</v>
      </c>
      <c r="K6922">
        <f>F6922*H6922</f>
        <v>5004.6400000000003</v>
      </c>
      <c r="L6922">
        <f>J6922-K6922</f>
        <v>1724.4799999999996</v>
      </c>
      <c r="M6922" s="5">
        <f>L6922/J6922</f>
        <v>0.25627125092136854</v>
      </c>
      <c r="N6922" t="str">
        <f>IF(ISNA(VLOOKUP(A6922,'Returns Data'!A:A,1,0)),"No","Yes")</f>
        <v>No</v>
      </c>
      <c r="O6922" t="s">
        <v>10085</v>
      </c>
      <c r="P6922" t="str">
        <f>IFERROR(VLOOKUP(A6922,'Ratings Data'!A:C,3,0),"No Rating")</f>
        <v>No Rating</v>
      </c>
      <c r="Q6922" t="s">
        <v>10060</v>
      </c>
      <c r="R6922" s="5">
        <f t="shared" si="108"/>
        <v>9.0541170494105696</v>
      </c>
    </row>
    <row r="6923" spans="1:18" x14ac:dyDescent="0.3">
      <c r="A6923" t="s">
        <v>42</v>
      </c>
      <c r="B6923" s="2">
        <v>45757</v>
      </c>
      <c r="C6923" t="s">
        <v>10025</v>
      </c>
      <c r="D6923" t="s">
        <v>10033</v>
      </c>
      <c r="E6923" t="s">
        <v>10037</v>
      </c>
      <c r="F6923">
        <v>17</v>
      </c>
      <c r="G6923">
        <v>37.72</v>
      </c>
      <c r="H6923">
        <v>27.01</v>
      </c>
      <c r="I6923" t="s">
        <v>10039</v>
      </c>
      <c r="J6923">
        <f>F6923*G6923</f>
        <v>641.24</v>
      </c>
      <c r="K6923">
        <f>F6923*H6923</f>
        <v>459.17</v>
      </c>
      <c r="L6923">
        <f>J6923-K6923</f>
        <v>182.07</v>
      </c>
      <c r="M6923" s="5">
        <f>L6923/J6923</f>
        <v>0.28393425238600212</v>
      </c>
      <c r="N6923" t="str">
        <f>IF(ISNA(VLOOKUP(A6923,'Returns Data'!A:A,1,0)),"No","Yes")</f>
        <v>No</v>
      </c>
      <c r="O6923" t="s">
        <v>10085</v>
      </c>
      <c r="P6923" t="str">
        <f>IFERROR(VLOOKUP(A6923,'Ratings Data'!A:C,3,0),"No Rating")</f>
        <v>No Rating</v>
      </c>
      <c r="Q6923" t="s">
        <v>10060</v>
      </c>
      <c r="R6923" s="5">
        <f t="shared" si="108"/>
        <v>-0.90470670756354477</v>
      </c>
    </row>
    <row r="6924" spans="1:18" x14ac:dyDescent="0.3">
      <c r="A6924" t="s">
        <v>143</v>
      </c>
      <c r="B6924" s="2">
        <v>45757</v>
      </c>
      <c r="C6924" t="s">
        <v>10026</v>
      </c>
      <c r="D6924" t="s">
        <v>10031</v>
      </c>
      <c r="E6924" t="s">
        <v>10038</v>
      </c>
      <c r="F6924">
        <v>13</v>
      </c>
      <c r="G6924">
        <v>180.26</v>
      </c>
      <c r="H6924">
        <v>143.34</v>
      </c>
      <c r="I6924" t="s">
        <v>10039</v>
      </c>
      <c r="J6924">
        <f>F6924*G6924</f>
        <v>2343.38</v>
      </c>
      <c r="K6924">
        <f>F6924*H6924</f>
        <v>1863.42</v>
      </c>
      <c r="L6924">
        <f>J6924-K6924</f>
        <v>479.96000000000004</v>
      </c>
      <c r="M6924" s="5">
        <f>L6924/J6924</f>
        <v>0.2048152668367913</v>
      </c>
      <c r="N6924" t="str">
        <f>IF(ISNA(VLOOKUP(A6924,'Returns Data'!A:A,1,0)),"No","Yes")</f>
        <v>No</v>
      </c>
      <c r="O6924" t="s">
        <v>10085</v>
      </c>
      <c r="P6924" t="str">
        <f>IFERROR(VLOOKUP(A6924,'Ratings Data'!A:C,3,0),"No Rating")</f>
        <v>No Rating</v>
      </c>
      <c r="Q6924" t="s">
        <v>10060</v>
      </c>
      <c r="R6924" s="5">
        <f t="shared" si="108"/>
        <v>2.6544507516686422</v>
      </c>
    </row>
    <row r="6925" spans="1:18" x14ac:dyDescent="0.3">
      <c r="A6925" t="s">
        <v>448</v>
      </c>
      <c r="B6925" s="2">
        <v>45757</v>
      </c>
      <c r="C6925" t="s">
        <v>10013</v>
      </c>
      <c r="D6925" t="s">
        <v>10030</v>
      </c>
      <c r="E6925" t="s">
        <v>10036</v>
      </c>
      <c r="F6925">
        <v>4</v>
      </c>
      <c r="G6925">
        <v>100.76</v>
      </c>
      <c r="H6925">
        <v>74.86</v>
      </c>
      <c r="I6925" t="s">
        <v>10039</v>
      </c>
      <c r="J6925">
        <f>F6925*G6925</f>
        <v>403.04</v>
      </c>
      <c r="K6925">
        <f>F6925*H6925</f>
        <v>299.44</v>
      </c>
      <c r="L6925">
        <f>J6925-K6925</f>
        <v>103.60000000000002</v>
      </c>
      <c r="M6925" s="5">
        <f>L6925/J6925</f>
        <v>0.2570464470027789</v>
      </c>
      <c r="N6925" t="str">
        <f>IF(ISNA(VLOOKUP(A6925,'Returns Data'!A:A,1,0)),"No","Yes")</f>
        <v>No</v>
      </c>
      <c r="O6925" t="s">
        <v>10085</v>
      </c>
      <c r="P6925" t="str">
        <f>IFERROR(VLOOKUP(A6925,'Ratings Data'!A:C,3,0),"No Rating")</f>
        <v>No Rating</v>
      </c>
      <c r="Q6925" t="s">
        <v>10060</v>
      </c>
      <c r="R6925" s="5">
        <f t="shared" si="108"/>
        <v>-0.8280091150389608</v>
      </c>
    </row>
    <row r="6926" spans="1:18" x14ac:dyDescent="0.3">
      <c r="A6926" t="s">
        <v>1232</v>
      </c>
      <c r="B6926" s="2">
        <v>45757</v>
      </c>
      <c r="C6926" t="s">
        <v>10027</v>
      </c>
      <c r="D6926" t="s">
        <v>10032</v>
      </c>
      <c r="E6926" t="s">
        <v>10037</v>
      </c>
      <c r="F6926">
        <v>12</v>
      </c>
      <c r="G6926">
        <v>156.91999999999999</v>
      </c>
      <c r="H6926">
        <v>134.9</v>
      </c>
      <c r="I6926" t="s">
        <v>10040</v>
      </c>
      <c r="J6926">
        <f>F6926*G6926</f>
        <v>1883.04</v>
      </c>
      <c r="K6926">
        <f>F6926*H6926</f>
        <v>1618.8000000000002</v>
      </c>
      <c r="L6926">
        <f>J6926-K6926</f>
        <v>264.23999999999978</v>
      </c>
      <c r="M6926" s="5">
        <f>L6926/J6926</f>
        <v>0.14032628090746865</v>
      </c>
      <c r="N6926" t="str">
        <f>IF(ISNA(VLOOKUP(A6926,'Returns Data'!A:A,1,0)),"No","Yes")</f>
        <v>No</v>
      </c>
      <c r="O6926" t="s">
        <v>10085</v>
      </c>
      <c r="P6926" t="str">
        <f>IFERROR(VLOOKUP(A6926,'Ratings Data'!A:C,3,0),"No Rating")</f>
        <v>No Rating</v>
      </c>
      <c r="Q6926" t="s">
        <v>10060</v>
      </c>
      <c r="R6926" s="5">
        <f t="shared" si="108"/>
        <v>3.672092100039698</v>
      </c>
    </row>
    <row r="6927" spans="1:18" x14ac:dyDescent="0.3">
      <c r="A6927" t="s">
        <v>1276</v>
      </c>
      <c r="B6927" s="2">
        <v>45757</v>
      </c>
      <c r="C6927" t="s">
        <v>10009</v>
      </c>
      <c r="D6927" t="s">
        <v>10029</v>
      </c>
      <c r="E6927" t="s">
        <v>10036</v>
      </c>
      <c r="F6927">
        <v>19</v>
      </c>
      <c r="G6927">
        <v>215.96</v>
      </c>
      <c r="H6927">
        <v>164.25</v>
      </c>
      <c r="I6927" t="s">
        <v>10039</v>
      </c>
      <c r="J6927">
        <f>F6927*G6927</f>
        <v>4103.24</v>
      </c>
      <c r="K6927">
        <f>F6927*H6927</f>
        <v>3120.75</v>
      </c>
      <c r="L6927">
        <f>J6927-K6927</f>
        <v>982.48999999999978</v>
      </c>
      <c r="M6927" s="5">
        <f>L6927/J6927</f>
        <v>0.23944248934987958</v>
      </c>
      <c r="N6927" t="str">
        <f>IF(ISNA(VLOOKUP(A6927,'Returns Data'!A:A,1,0)),"No","Yes")</f>
        <v>No</v>
      </c>
      <c r="O6927" t="s">
        <v>10085</v>
      </c>
      <c r="P6927" t="str">
        <f>IFERROR(VLOOKUP(A6927,'Ratings Data'!A:C,3,0),"No Rating")</f>
        <v>No Rating</v>
      </c>
      <c r="Q6927" t="s">
        <v>10060</v>
      </c>
      <c r="R6927" s="5">
        <f t="shared" si="108"/>
        <v>1.1790508964228057</v>
      </c>
    </row>
    <row r="6928" spans="1:18" x14ac:dyDescent="0.3">
      <c r="A6928" t="s">
        <v>1561</v>
      </c>
      <c r="B6928" s="2">
        <v>45757</v>
      </c>
      <c r="C6928" t="s">
        <v>10022</v>
      </c>
      <c r="D6928" t="s">
        <v>10033</v>
      </c>
      <c r="E6928" t="s">
        <v>10036</v>
      </c>
      <c r="F6928">
        <v>6</v>
      </c>
      <c r="G6928">
        <v>331.59</v>
      </c>
      <c r="H6928">
        <v>280.16000000000003</v>
      </c>
      <c r="I6928" t="s">
        <v>10039</v>
      </c>
      <c r="J6928">
        <f>F6928*G6928</f>
        <v>1989.54</v>
      </c>
      <c r="K6928">
        <f>F6928*H6928</f>
        <v>1680.96</v>
      </c>
      <c r="L6928">
        <f>J6928-K6928</f>
        <v>308.57999999999993</v>
      </c>
      <c r="M6928" s="5">
        <f>L6928/J6928</f>
        <v>0.15510117916704361</v>
      </c>
      <c r="N6928" t="str">
        <f>IF(ISNA(VLOOKUP(A6928,'Returns Data'!A:A,1,0)),"No","Yes")</f>
        <v>No</v>
      </c>
      <c r="O6928" t="s">
        <v>10085</v>
      </c>
      <c r="P6928">
        <f>IFERROR(VLOOKUP(A6928,'Ratings Data'!A:C,3,0),"No Rating")</f>
        <v>3</v>
      </c>
      <c r="Q6928" t="s">
        <v>10060</v>
      </c>
      <c r="R6928" s="5">
        <f t="shared" si="108"/>
        <v>-0.5151295074136536</v>
      </c>
    </row>
    <row r="6929" spans="1:18" x14ac:dyDescent="0.3">
      <c r="A6929" t="s">
        <v>1610</v>
      </c>
      <c r="B6929" s="2">
        <v>45757</v>
      </c>
      <c r="C6929" t="s">
        <v>10017</v>
      </c>
      <c r="D6929" t="s">
        <v>10032</v>
      </c>
      <c r="E6929" t="s">
        <v>10036</v>
      </c>
      <c r="F6929">
        <v>5</v>
      </c>
      <c r="G6929">
        <v>60.15</v>
      </c>
      <c r="H6929">
        <v>53.96</v>
      </c>
      <c r="I6929" t="s">
        <v>10040</v>
      </c>
      <c r="J6929">
        <f>F6929*G6929</f>
        <v>300.75</v>
      </c>
      <c r="K6929">
        <f>F6929*H6929</f>
        <v>269.8</v>
      </c>
      <c r="L6929">
        <f>J6929-K6929</f>
        <v>30.949999999999989</v>
      </c>
      <c r="M6929" s="5">
        <f>L6929/J6929</f>
        <v>0.10290939318370736</v>
      </c>
      <c r="N6929" t="str">
        <f>IF(ISNA(VLOOKUP(A6929,'Returns Data'!A:A,1,0)),"No","Yes")</f>
        <v>No</v>
      </c>
      <c r="O6929" t="s">
        <v>10085</v>
      </c>
      <c r="P6929" t="str">
        <f>IFERROR(VLOOKUP(A6929,'Ratings Data'!A:C,3,0),"No Rating")</f>
        <v>No Rating</v>
      </c>
      <c r="Q6929" t="s">
        <v>10060</v>
      </c>
      <c r="R6929" s="5">
        <f t="shared" si="108"/>
        <v>-0.84883440393256737</v>
      </c>
    </row>
    <row r="6930" spans="1:18" x14ac:dyDescent="0.3">
      <c r="A6930" t="s">
        <v>2097</v>
      </c>
      <c r="B6930" s="2">
        <v>45757</v>
      </c>
      <c r="C6930" t="s">
        <v>10021</v>
      </c>
      <c r="D6930" t="s">
        <v>10031</v>
      </c>
      <c r="E6930" t="s">
        <v>10034</v>
      </c>
      <c r="F6930">
        <v>15</v>
      </c>
      <c r="G6930">
        <v>85.04</v>
      </c>
      <c r="H6930">
        <v>70.11</v>
      </c>
      <c r="I6930" t="s">
        <v>10039</v>
      </c>
      <c r="J6930">
        <f>F6930*G6930</f>
        <v>1275.6000000000001</v>
      </c>
      <c r="K6930">
        <f>F6930*H6930</f>
        <v>1051.6500000000001</v>
      </c>
      <c r="L6930">
        <f>J6930-K6930</f>
        <v>223.95000000000005</v>
      </c>
      <c r="M6930" s="5">
        <f>L6930/J6930</f>
        <v>0.17556444026340548</v>
      </c>
      <c r="N6930" t="str">
        <f>IF(ISNA(VLOOKUP(A6930,'Returns Data'!A:A,1,0)),"No","Yes")</f>
        <v>No</v>
      </c>
      <c r="O6930" t="s">
        <v>10085</v>
      </c>
      <c r="P6930" t="str">
        <f>IFERROR(VLOOKUP(A6930,'Ratings Data'!A:C,3,0),"No Rating")</f>
        <v>No Rating</v>
      </c>
      <c r="Q6930" t="s">
        <v>10060</v>
      </c>
      <c r="R6930" s="5">
        <f t="shared" si="108"/>
        <v>3.24139650872818</v>
      </c>
    </row>
    <row r="6931" spans="1:18" x14ac:dyDescent="0.3">
      <c r="A6931" t="s">
        <v>3017</v>
      </c>
      <c r="B6931" s="2">
        <v>45757</v>
      </c>
      <c r="C6931" t="s">
        <v>10025</v>
      </c>
      <c r="D6931" t="s">
        <v>10033</v>
      </c>
      <c r="E6931" t="s">
        <v>10038</v>
      </c>
      <c r="F6931">
        <v>14</v>
      </c>
      <c r="G6931">
        <v>99.78</v>
      </c>
      <c r="H6931">
        <v>68.84</v>
      </c>
      <c r="I6931" t="s">
        <v>10040</v>
      </c>
      <c r="J6931">
        <f>F6931*G6931</f>
        <v>1396.92</v>
      </c>
      <c r="K6931">
        <f>F6931*H6931</f>
        <v>963.76</v>
      </c>
      <c r="L6931">
        <f>J6931-K6931</f>
        <v>433.16000000000008</v>
      </c>
      <c r="M6931" s="5">
        <f>L6931/J6931</f>
        <v>0.31008218079775512</v>
      </c>
      <c r="N6931" t="str">
        <f>IF(ISNA(VLOOKUP(A6931,'Returns Data'!A:A,1,0)),"No","Yes")</f>
        <v>No</v>
      </c>
      <c r="O6931" t="s">
        <v>10085</v>
      </c>
      <c r="P6931" t="str">
        <f>IFERROR(VLOOKUP(A6931,'Ratings Data'!A:C,3,0),"No Rating")</f>
        <v>No Rating</v>
      </c>
      <c r="Q6931" t="s">
        <v>10060</v>
      </c>
      <c r="R6931" s="5">
        <f t="shared" si="108"/>
        <v>9.5108184383819322E-2</v>
      </c>
    </row>
    <row r="6932" spans="1:18" x14ac:dyDescent="0.3">
      <c r="A6932" t="s">
        <v>3961</v>
      </c>
      <c r="B6932" s="2">
        <v>45757</v>
      </c>
      <c r="C6932" t="s">
        <v>10015</v>
      </c>
      <c r="D6932" t="s">
        <v>10031</v>
      </c>
      <c r="E6932" t="s">
        <v>10036</v>
      </c>
      <c r="F6932">
        <v>8</v>
      </c>
      <c r="G6932">
        <v>330.37</v>
      </c>
      <c r="H6932">
        <v>272.54000000000002</v>
      </c>
      <c r="I6932" t="s">
        <v>10040</v>
      </c>
      <c r="J6932">
        <f>F6932*G6932</f>
        <v>2642.96</v>
      </c>
      <c r="K6932">
        <f>F6932*H6932</f>
        <v>2180.3200000000002</v>
      </c>
      <c r="L6932">
        <f>J6932-K6932</f>
        <v>462.63999999999987</v>
      </c>
      <c r="M6932" s="5">
        <f>L6932/J6932</f>
        <v>0.17504616036565057</v>
      </c>
      <c r="N6932" t="str">
        <f>IF(ISNA(VLOOKUP(A6932,'Returns Data'!A:A,1,0)),"No","Yes")</f>
        <v>No</v>
      </c>
      <c r="O6932" t="s">
        <v>10085</v>
      </c>
      <c r="P6932" t="str">
        <f>IFERROR(VLOOKUP(A6932,'Ratings Data'!A:C,3,0),"No Rating")</f>
        <v>No Rating</v>
      </c>
      <c r="Q6932" t="s">
        <v>10060</v>
      </c>
      <c r="R6932" s="5">
        <f t="shared" si="108"/>
        <v>0.89199095152191954</v>
      </c>
    </row>
    <row r="6933" spans="1:18" x14ac:dyDescent="0.3">
      <c r="A6933" t="s">
        <v>4006</v>
      </c>
      <c r="B6933" s="2">
        <v>45757</v>
      </c>
      <c r="C6933" t="s">
        <v>10028</v>
      </c>
      <c r="D6933" t="s">
        <v>10032</v>
      </c>
      <c r="E6933" t="s">
        <v>10034</v>
      </c>
      <c r="F6933">
        <v>18</v>
      </c>
      <c r="G6933">
        <v>74.84</v>
      </c>
      <c r="H6933">
        <v>58.81</v>
      </c>
      <c r="I6933" t="s">
        <v>10040</v>
      </c>
      <c r="J6933">
        <f>F6933*G6933</f>
        <v>1347.1200000000001</v>
      </c>
      <c r="K6933">
        <f>F6933*H6933</f>
        <v>1058.58</v>
      </c>
      <c r="L6933">
        <f>J6933-K6933</f>
        <v>288.54000000000019</v>
      </c>
      <c r="M6933" s="5">
        <f>L6933/J6933</f>
        <v>0.21419027258150733</v>
      </c>
      <c r="N6933" t="str">
        <f>IF(ISNA(VLOOKUP(A6933,'Returns Data'!A:A,1,0)),"No","Yes")</f>
        <v>No</v>
      </c>
      <c r="O6933" t="s">
        <v>10085</v>
      </c>
      <c r="P6933" t="str">
        <f>IFERROR(VLOOKUP(A6933,'Ratings Data'!A:C,3,0),"No Rating")</f>
        <v>No Rating</v>
      </c>
      <c r="Q6933" t="s">
        <v>10060</v>
      </c>
      <c r="R6933" s="5">
        <f t="shared" si="108"/>
        <v>-0.49029875594030931</v>
      </c>
    </row>
    <row r="6934" spans="1:18" x14ac:dyDescent="0.3">
      <c r="A6934" t="s">
        <v>4931</v>
      </c>
      <c r="B6934" s="2">
        <v>45757</v>
      </c>
      <c r="C6934" t="s">
        <v>10022</v>
      </c>
      <c r="D6934" t="s">
        <v>10033</v>
      </c>
      <c r="E6934" t="s">
        <v>10037</v>
      </c>
      <c r="F6934">
        <v>12</v>
      </c>
      <c r="G6934">
        <v>190.86</v>
      </c>
      <c r="H6934">
        <v>145.16999999999999</v>
      </c>
      <c r="I6934" t="s">
        <v>10040</v>
      </c>
      <c r="J6934">
        <f>F6934*G6934</f>
        <v>2290.3200000000002</v>
      </c>
      <c r="K6934">
        <f>F6934*H6934</f>
        <v>1742.04</v>
      </c>
      <c r="L6934">
        <f>J6934-K6934</f>
        <v>548.2800000000002</v>
      </c>
      <c r="M6934" s="5">
        <f>L6934/J6934</f>
        <v>0.23939012889028613</v>
      </c>
      <c r="N6934" t="str">
        <f>IF(ISNA(VLOOKUP(A6934,'Returns Data'!A:A,1,0)),"No","Yes")</f>
        <v>No</v>
      </c>
      <c r="O6934" t="s">
        <v>10085</v>
      </c>
      <c r="P6934" t="str">
        <f>IFERROR(VLOOKUP(A6934,'Ratings Data'!A:C,3,0),"No Rating")</f>
        <v>No Rating</v>
      </c>
      <c r="Q6934" t="s">
        <v>10060</v>
      </c>
      <c r="R6934" s="5">
        <f t="shared" si="108"/>
        <v>0.70016034206306788</v>
      </c>
    </row>
    <row r="6935" spans="1:18" x14ac:dyDescent="0.3">
      <c r="A6935" t="s">
        <v>4964</v>
      </c>
      <c r="B6935" s="2">
        <v>45757</v>
      </c>
      <c r="C6935" t="s">
        <v>10027</v>
      </c>
      <c r="D6935" t="s">
        <v>10032</v>
      </c>
      <c r="E6935" t="s">
        <v>10038</v>
      </c>
      <c r="F6935">
        <v>11</v>
      </c>
      <c r="G6935">
        <v>448.18</v>
      </c>
      <c r="H6935">
        <v>386.28</v>
      </c>
      <c r="I6935" t="s">
        <v>10040</v>
      </c>
      <c r="J6935">
        <f>F6935*G6935</f>
        <v>4929.9800000000005</v>
      </c>
      <c r="K6935">
        <f>F6935*H6935</f>
        <v>4249.08</v>
      </c>
      <c r="L6935">
        <f>J6935-K6935</f>
        <v>680.90000000000055</v>
      </c>
      <c r="M6935" s="5">
        <f>L6935/J6935</f>
        <v>0.13811415056450543</v>
      </c>
      <c r="N6935" t="str">
        <f>IF(ISNA(VLOOKUP(A6935,'Returns Data'!A:A,1,0)),"No","Yes")</f>
        <v>No</v>
      </c>
      <c r="O6935" t="s">
        <v>10085</v>
      </c>
      <c r="P6935">
        <f>IFERROR(VLOOKUP(A6935,'Ratings Data'!A:C,3,0),"No Rating")</f>
        <v>2</v>
      </c>
      <c r="Q6935" t="s">
        <v>10060</v>
      </c>
      <c r="R6935" s="5">
        <f t="shared" si="108"/>
        <v>1.1525289042579203</v>
      </c>
    </row>
    <row r="6936" spans="1:18" x14ac:dyDescent="0.3">
      <c r="A6936" t="s">
        <v>5011</v>
      </c>
      <c r="B6936" s="2">
        <v>45757</v>
      </c>
      <c r="C6936" t="s">
        <v>10015</v>
      </c>
      <c r="D6936" t="s">
        <v>10031</v>
      </c>
      <c r="E6936" t="s">
        <v>10035</v>
      </c>
      <c r="F6936">
        <v>8</v>
      </c>
      <c r="G6936">
        <v>375.81</v>
      </c>
      <c r="H6936">
        <v>323.42</v>
      </c>
      <c r="I6936" t="s">
        <v>10039</v>
      </c>
      <c r="J6936">
        <f>F6936*G6936</f>
        <v>3006.48</v>
      </c>
      <c r="K6936">
        <f>F6936*H6936</f>
        <v>2587.36</v>
      </c>
      <c r="L6936">
        <f>J6936-K6936</f>
        <v>419.11999999999989</v>
      </c>
      <c r="M6936" s="5">
        <f>L6936/J6936</f>
        <v>0.13940555067720387</v>
      </c>
      <c r="N6936" t="str">
        <f>IF(ISNA(VLOOKUP(A6936,'Returns Data'!A:A,1,0)),"No","Yes")</f>
        <v>No</v>
      </c>
      <c r="O6936" t="s">
        <v>10085</v>
      </c>
      <c r="P6936" t="str">
        <f>IFERROR(VLOOKUP(A6936,'Ratings Data'!A:C,3,0),"No Rating")</f>
        <v>No Rating</v>
      </c>
      <c r="Q6936" t="s">
        <v>10060</v>
      </c>
      <c r="R6936" s="5">
        <f t="shared" si="108"/>
        <v>-0.39016385462009995</v>
      </c>
    </row>
    <row r="6937" spans="1:18" x14ac:dyDescent="0.3">
      <c r="A6937" t="s">
        <v>5328</v>
      </c>
      <c r="B6937" s="2">
        <v>45757</v>
      </c>
      <c r="C6937" t="s">
        <v>10013</v>
      </c>
      <c r="D6937" t="s">
        <v>10030</v>
      </c>
      <c r="E6937" t="s">
        <v>10038</v>
      </c>
      <c r="F6937">
        <v>1</v>
      </c>
      <c r="G6937">
        <v>361.44</v>
      </c>
      <c r="H6937">
        <v>292.19</v>
      </c>
      <c r="I6937" t="s">
        <v>10039</v>
      </c>
      <c r="J6937">
        <f>F6937*G6937</f>
        <v>361.44</v>
      </c>
      <c r="K6937">
        <f>F6937*H6937</f>
        <v>292.19</v>
      </c>
      <c r="L6937">
        <f>J6937-K6937</f>
        <v>69.25</v>
      </c>
      <c r="M6937" s="5">
        <f>L6937/J6937</f>
        <v>0.1915947321823816</v>
      </c>
      <c r="N6937" t="str">
        <f>IF(ISNA(VLOOKUP(A6937,'Returns Data'!A:A,1,0)),"No","Yes")</f>
        <v>No</v>
      </c>
      <c r="O6937" t="s">
        <v>10085</v>
      </c>
      <c r="P6937" t="str">
        <f>IFERROR(VLOOKUP(A6937,'Ratings Data'!A:C,3,0),"No Rating")</f>
        <v>No Rating</v>
      </c>
      <c r="Q6937" t="s">
        <v>10060</v>
      </c>
      <c r="R6937" s="5">
        <f t="shared" si="108"/>
        <v>-0.8797796759000559</v>
      </c>
    </row>
    <row r="6938" spans="1:18" x14ac:dyDescent="0.3">
      <c r="A6938" t="s">
        <v>5624</v>
      </c>
      <c r="B6938" s="2">
        <v>45757</v>
      </c>
      <c r="C6938" t="s">
        <v>10013</v>
      </c>
      <c r="D6938" t="s">
        <v>10030</v>
      </c>
      <c r="E6938" t="s">
        <v>10035</v>
      </c>
      <c r="F6938">
        <v>5</v>
      </c>
      <c r="G6938">
        <v>227.22</v>
      </c>
      <c r="H6938">
        <v>194.83</v>
      </c>
      <c r="I6938" t="s">
        <v>10039</v>
      </c>
      <c r="J6938">
        <f>F6938*G6938</f>
        <v>1136.0999999999999</v>
      </c>
      <c r="K6938">
        <f>F6938*H6938</f>
        <v>974.15000000000009</v>
      </c>
      <c r="L6938">
        <f>J6938-K6938</f>
        <v>161.94999999999982</v>
      </c>
      <c r="M6938" s="5">
        <f>L6938/J6938</f>
        <v>0.14254907138456108</v>
      </c>
      <c r="N6938" t="str">
        <f>IF(ISNA(VLOOKUP(A6938,'Returns Data'!A:A,1,0)),"No","Yes")</f>
        <v>No</v>
      </c>
      <c r="O6938" t="s">
        <v>10085</v>
      </c>
      <c r="P6938" t="str">
        <f>IFERROR(VLOOKUP(A6938,'Ratings Data'!A:C,3,0),"No Rating")</f>
        <v>No Rating</v>
      </c>
      <c r="Q6938" t="s">
        <v>10060</v>
      </c>
      <c r="R6938" s="5">
        <f t="shared" si="108"/>
        <v>2.1432602921646744</v>
      </c>
    </row>
    <row r="6939" spans="1:18" x14ac:dyDescent="0.3">
      <c r="A6939" t="s">
        <v>5794</v>
      </c>
      <c r="B6939" s="2">
        <v>45757</v>
      </c>
      <c r="C6939" t="s">
        <v>10023</v>
      </c>
      <c r="D6939" t="s">
        <v>10033</v>
      </c>
      <c r="E6939" t="s">
        <v>10038</v>
      </c>
      <c r="F6939">
        <v>15</v>
      </c>
      <c r="G6939">
        <v>498.54</v>
      </c>
      <c r="H6939">
        <v>378.34</v>
      </c>
      <c r="I6939" t="s">
        <v>10040</v>
      </c>
      <c r="J6939">
        <f>F6939*G6939</f>
        <v>7478.1</v>
      </c>
      <c r="K6939">
        <f>F6939*H6939</f>
        <v>5675.0999999999995</v>
      </c>
      <c r="L6939">
        <f>J6939-K6939</f>
        <v>1803.0000000000009</v>
      </c>
      <c r="M6939" s="5">
        <f>L6939/J6939</f>
        <v>0.2411040237493482</v>
      </c>
      <c r="N6939" t="str">
        <f>IF(ISNA(VLOOKUP(A6939,'Returns Data'!A:A,1,0)),"No","Yes")</f>
        <v>No</v>
      </c>
      <c r="O6939" t="s">
        <v>10085</v>
      </c>
      <c r="P6939" t="str">
        <f>IFERROR(VLOOKUP(A6939,'Ratings Data'!A:C,3,0),"No Rating")</f>
        <v>No Rating</v>
      </c>
      <c r="Q6939" t="s">
        <v>10060</v>
      </c>
      <c r="R6939" s="5">
        <f t="shared" si="108"/>
        <v>5.5822550831792981</v>
      </c>
    </row>
    <row r="6940" spans="1:18" x14ac:dyDescent="0.3">
      <c r="A6940" t="s">
        <v>6303</v>
      </c>
      <c r="B6940" s="2">
        <v>45757</v>
      </c>
      <c r="C6940" t="s">
        <v>10025</v>
      </c>
      <c r="D6940" t="s">
        <v>10033</v>
      </c>
      <c r="E6940" t="s">
        <v>10037</v>
      </c>
      <c r="F6940">
        <v>10</v>
      </c>
      <c r="G6940">
        <v>384.34</v>
      </c>
      <c r="H6940">
        <v>266.17</v>
      </c>
      <c r="I6940" t="s">
        <v>10039</v>
      </c>
      <c r="J6940">
        <f>F6940*G6940</f>
        <v>3843.3999999999996</v>
      </c>
      <c r="K6940">
        <f>F6940*H6940</f>
        <v>2661.7000000000003</v>
      </c>
      <c r="L6940">
        <f>J6940-K6940</f>
        <v>1181.6999999999994</v>
      </c>
      <c r="M6940" s="5">
        <f>L6940/J6940</f>
        <v>0.30746214289431217</v>
      </c>
      <c r="N6940" t="str">
        <f>IF(ISNA(VLOOKUP(A6940,'Returns Data'!A:A,1,0)),"No","Yes")</f>
        <v>No</v>
      </c>
      <c r="O6940" t="s">
        <v>10085</v>
      </c>
      <c r="P6940" t="str">
        <f>IFERROR(VLOOKUP(A6940,'Ratings Data'!A:C,3,0),"No Rating")</f>
        <v>No Rating</v>
      </c>
      <c r="Q6940" t="s">
        <v>10060</v>
      </c>
      <c r="R6940" s="5">
        <f t="shared" si="108"/>
        <v>-0.48604592075527214</v>
      </c>
    </row>
    <row r="6941" spans="1:18" x14ac:dyDescent="0.3">
      <c r="A6941" t="s">
        <v>6677</v>
      </c>
      <c r="B6941" s="2">
        <v>45757</v>
      </c>
      <c r="C6941" t="s">
        <v>10009</v>
      </c>
      <c r="D6941" t="s">
        <v>10029</v>
      </c>
      <c r="E6941" t="s">
        <v>10038</v>
      </c>
      <c r="F6941">
        <v>20</v>
      </c>
      <c r="G6941">
        <v>73</v>
      </c>
      <c r="H6941">
        <v>51.94</v>
      </c>
      <c r="I6941" t="s">
        <v>10039</v>
      </c>
      <c r="J6941">
        <f>F6941*G6941</f>
        <v>1460</v>
      </c>
      <c r="K6941">
        <f>F6941*H6941</f>
        <v>1038.8</v>
      </c>
      <c r="L6941">
        <f>J6941-K6941</f>
        <v>421.20000000000005</v>
      </c>
      <c r="M6941" s="5">
        <f>L6941/J6941</f>
        <v>0.28849315068493153</v>
      </c>
      <c r="N6941" t="str">
        <f>IF(ISNA(VLOOKUP(A6941,'Returns Data'!A:A,1,0)),"No","Yes")</f>
        <v>No</v>
      </c>
      <c r="O6941" t="s">
        <v>10085</v>
      </c>
      <c r="P6941" t="str">
        <f>IFERROR(VLOOKUP(A6941,'Ratings Data'!A:C,3,0),"No Rating")</f>
        <v>No Rating</v>
      </c>
      <c r="Q6941" t="s">
        <v>10060</v>
      </c>
      <c r="R6941" s="5">
        <f t="shared" si="108"/>
        <v>-0.6201280116563459</v>
      </c>
    </row>
    <row r="6942" spans="1:18" x14ac:dyDescent="0.3">
      <c r="A6942" t="s">
        <v>6796</v>
      </c>
      <c r="B6942" s="2">
        <v>45757</v>
      </c>
      <c r="C6942" t="s">
        <v>10020</v>
      </c>
      <c r="D6942" t="s">
        <v>10030</v>
      </c>
      <c r="E6942" t="s">
        <v>10038</v>
      </c>
      <c r="F6942">
        <v>17</v>
      </c>
      <c r="G6942">
        <v>249.51</v>
      </c>
      <c r="H6942">
        <v>203.49</v>
      </c>
      <c r="I6942" t="s">
        <v>10039</v>
      </c>
      <c r="J6942">
        <f>F6942*G6942</f>
        <v>4241.67</v>
      </c>
      <c r="K6942">
        <f>F6942*H6942</f>
        <v>3459.33</v>
      </c>
      <c r="L6942">
        <f>J6942-K6942</f>
        <v>782.34000000000015</v>
      </c>
      <c r="M6942" s="5">
        <f>L6942/J6942</f>
        <v>0.18444150535048698</v>
      </c>
      <c r="N6942" t="str">
        <f>IF(ISNA(VLOOKUP(A6942,'Returns Data'!A:A,1,0)),"No","Yes")</f>
        <v>No</v>
      </c>
      <c r="O6942" t="s">
        <v>10085</v>
      </c>
      <c r="P6942" t="str">
        <f>IFERROR(VLOOKUP(A6942,'Ratings Data'!A:C,3,0),"No Rating")</f>
        <v>No Rating</v>
      </c>
      <c r="Q6942" t="s">
        <v>10060</v>
      </c>
      <c r="R6942" s="5">
        <f t="shared" si="108"/>
        <v>1.9052534246575343</v>
      </c>
    </row>
    <row r="6943" spans="1:18" x14ac:dyDescent="0.3">
      <c r="A6943" t="s">
        <v>6938</v>
      </c>
      <c r="B6943" s="2">
        <v>45757</v>
      </c>
      <c r="C6943" t="s">
        <v>10014</v>
      </c>
      <c r="D6943" t="s">
        <v>10030</v>
      </c>
      <c r="E6943" t="s">
        <v>10037</v>
      </c>
      <c r="F6943">
        <v>20</v>
      </c>
      <c r="G6943">
        <v>246.92</v>
      </c>
      <c r="H6943">
        <v>160.41999999999999</v>
      </c>
      <c r="I6943" t="s">
        <v>10040</v>
      </c>
      <c r="J6943">
        <f>F6943*G6943</f>
        <v>4938.3999999999996</v>
      </c>
      <c r="K6943">
        <f>F6943*H6943</f>
        <v>3208.3999999999996</v>
      </c>
      <c r="L6943">
        <f>J6943-K6943</f>
        <v>1730</v>
      </c>
      <c r="M6943" s="5">
        <f>L6943/J6943</f>
        <v>0.35031589178681355</v>
      </c>
      <c r="N6943" t="str">
        <f>IF(ISNA(VLOOKUP(A6943,'Returns Data'!A:A,1,0)),"No","Yes")</f>
        <v>No</v>
      </c>
      <c r="O6943" t="s">
        <v>10085</v>
      </c>
      <c r="P6943" t="str">
        <f>IFERROR(VLOOKUP(A6943,'Ratings Data'!A:C,3,0),"No Rating")</f>
        <v>No Rating</v>
      </c>
      <c r="Q6943" t="s">
        <v>10060</v>
      </c>
      <c r="R6943" s="5">
        <f t="shared" si="108"/>
        <v>0.1642584170857232</v>
      </c>
    </row>
    <row r="6944" spans="1:18" x14ac:dyDescent="0.3">
      <c r="A6944" t="s">
        <v>7063</v>
      </c>
      <c r="B6944" s="2">
        <v>45757</v>
      </c>
      <c r="C6944" t="s">
        <v>10017</v>
      </c>
      <c r="D6944" t="s">
        <v>10032</v>
      </c>
      <c r="E6944" t="s">
        <v>10036</v>
      </c>
      <c r="F6944">
        <v>12</v>
      </c>
      <c r="G6944">
        <v>205.47</v>
      </c>
      <c r="H6944">
        <v>129.38999999999999</v>
      </c>
      <c r="I6944" t="s">
        <v>10039</v>
      </c>
      <c r="J6944">
        <f>F6944*G6944</f>
        <v>2465.64</v>
      </c>
      <c r="K6944">
        <f>F6944*H6944</f>
        <v>1552.6799999999998</v>
      </c>
      <c r="L6944">
        <f>J6944-K6944</f>
        <v>912.96</v>
      </c>
      <c r="M6944" s="5">
        <f>L6944/J6944</f>
        <v>0.37027303255949778</v>
      </c>
      <c r="N6944" t="str">
        <f>IF(ISNA(VLOOKUP(A6944,'Returns Data'!A:A,1,0)),"No","Yes")</f>
        <v>No</v>
      </c>
      <c r="O6944" t="s">
        <v>10085</v>
      </c>
      <c r="P6944" t="str">
        <f>IFERROR(VLOOKUP(A6944,'Ratings Data'!A:C,3,0),"No Rating")</f>
        <v>No Rating</v>
      </c>
      <c r="Q6944" t="s">
        <v>10060</v>
      </c>
      <c r="R6944" s="5">
        <f t="shared" si="108"/>
        <v>-0.50072088125708736</v>
      </c>
    </row>
    <row r="6945" spans="1:18" x14ac:dyDescent="0.3">
      <c r="A6945" t="s">
        <v>7151</v>
      </c>
      <c r="B6945" s="2">
        <v>45757</v>
      </c>
      <c r="C6945" t="s">
        <v>10022</v>
      </c>
      <c r="D6945" t="s">
        <v>10033</v>
      </c>
      <c r="E6945" t="s">
        <v>10038</v>
      </c>
      <c r="F6945">
        <v>3</v>
      </c>
      <c r="G6945">
        <v>329.4</v>
      </c>
      <c r="H6945">
        <v>272.70999999999998</v>
      </c>
      <c r="I6945" t="s">
        <v>10039</v>
      </c>
      <c r="J6945">
        <f>F6945*G6945</f>
        <v>988.19999999999993</v>
      </c>
      <c r="K6945">
        <f>F6945*H6945</f>
        <v>818.12999999999988</v>
      </c>
      <c r="L6945">
        <f>J6945-K6945</f>
        <v>170.07000000000005</v>
      </c>
      <c r="M6945" s="5">
        <f>L6945/J6945</f>
        <v>0.17210078931390413</v>
      </c>
      <c r="N6945" t="str">
        <f>IF(ISNA(VLOOKUP(A6945,'Returns Data'!A:A,1,0)),"No","Yes")</f>
        <v>No</v>
      </c>
      <c r="O6945" t="s">
        <v>10085</v>
      </c>
      <c r="P6945" t="str">
        <f>IFERROR(VLOOKUP(A6945,'Ratings Data'!A:C,3,0),"No Rating")</f>
        <v>No Rating</v>
      </c>
      <c r="Q6945" t="s">
        <v>10060</v>
      </c>
      <c r="R6945" s="5">
        <f t="shared" si="108"/>
        <v>-0.59921156373193174</v>
      </c>
    </row>
    <row r="6946" spans="1:18" x14ac:dyDescent="0.3">
      <c r="A6946" t="s">
        <v>7369</v>
      </c>
      <c r="B6946" s="2">
        <v>45757</v>
      </c>
      <c r="C6946" t="s">
        <v>10025</v>
      </c>
      <c r="D6946" t="s">
        <v>10033</v>
      </c>
      <c r="E6946" t="s">
        <v>10034</v>
      </c>
      <c r="F6946">
        <v>11</v>
      </c>
      <c r="G6946">
        <v>444.23</v>
      </c>
      <c r="H6946">
        <v>288.12</v>
      </c>
      <c r="I6946" t="s">
        <v>10039</v>
      </c>
      <c r="J6946">
        <f>F6946*G6946</f>
        <v>4886.5300000000007</v>
      </c>
      <c r="K6946">
        <f>F6946*H6946</f>
        <v>3169.32</v>
      </c>
      <c r="L6946">
        <f>J6946-K6946</f>
        <v>1717.2100000000005</v>
      </c>
      <c r="M6946" s="5">
        <f>L6946/J6946</f>
        <v>0.35141705873083767</v>
      </c>
      <c r="N6946" t="str">
        <f>IF(ISNA(VLOOKUP(A6946,'Returns Data'!A:A,1,0)),"No","Yes")</f>
        <v>No</v>
      </c>
      <c r="O6946" t="s">
        <v>10085</v>
      </c>
      <c r="P6946" t="str">
        <f>IFERROR(VLOOKUP(A6946,'Ratings Data'!A:C,3,0),"No Rating")</f>
        <v>No Rating</v>
      </c>
      <c r="Q6946" t="s">
        <v>10060</v>
      </c>
      <c r="R6946" s="5">
        <f t="shared" si="108"/>
        <v>3.9448795790325857</v>
      </c>
    </row>
    <row r="6947" spans="1:18" x14ac:dyDescent="0.3">
      <c r="A6947" t="s">
        <v>8052</v>
      </c>
      <c r="B6947" s="2">
        <v>45757</v>
      </c>
      <c r="C6947" t="s">
        <v>10026</v>
      </c>
      <c r="D6947" t="s">
        <v>10031</v>
      </c>
      <c r="E6947" t="s">
        <v>10036</v>
      </c>
      <c r="F6947">
        <v>6</v>
      </c>
      <c r="G6947">
        <v>17.100000000000001</v>
      </c>
      <c r="H6947">
        <v>11.32</v>
      </c>
      <c r="I6947" t="s">
        <v>10040</v>
      </c>
      <c r="J6947">
        <f>F6947*G6947</f>
        <v>102.60000000000001</v>
      </c>
      <c r="K6947">
        <f>F6947*H6947</f>
        <v>67.92</v>
      </c>
      <c r="L6947">
        <f>J6947-K6947</f>
        <v>34.680000000000007</v>
      </c>
      <c r="M6947" s="5">
        <f>L6947/J6947</f>
        <v>0.33801169590643276</v>
      </c>
      <c r="N6947" t="str">
        <f>IF(ISNA(VLOOKUP(A6947,'Returns Data'!A:A,1,0)),"No","Yes")</f>
        <v>No</v>
      </c>
      <c r="O6947" t="s">
        <v>10085</v>
      </c>
      <c r="P6947" t="str">
        <f>IFERROR(VLOOKUP(A6947,'Ratings Data'!A:C,3,0),"No Rating")</f>
        <v>No Rating</v>
      </c>
      <c r="Q6947" t="s">
        <v>10060</v>
      </c>
      <c r="R6947" s="5">
        <f t="shared" si="108"/>
        <v>-0.97900350555506666</v>
      </c>
    </row>
    <row r="6948" spans="1:18" x14ac:dyDescent="0.3">
      <c r="A6948" t="s">
        <v>8382</v>
      </c>
      <c r="B6948" s="2">
        <v>45757</v>
      </c>
      <c r="C6948" t="s">
        <v>10020</v>
      </c>
      <c r="D6948" t="s">
        <v>10030</v>
      </c>
      <c r="E6948" t="s">
        <v>10035</v>
      </c>
      <c r="F6948">
        <v>13</v>
      </c>
      <c r="G6948">
        <v>476.03</v>
      </c>
      <c r="H6948">
        <v>415.41</v>
      </c>
      <c r="I6948" t="s">
        <v>10040</v>
      </c>
      <c r="J6948">
        <f>F6948*G6948</f>
        <v>6188.3899999999994</v>
      </c>
      <c r="K6948">
        <f>F6948*H6948</f>
        <v>5400.33</v>
      </c>
      <c r="L6948">
        <f>J6948-K6948</f>
        <v>788.05999999999949</v>
      </c>
      <c r="M6948" s="5">
        <f>L6948/J6948</f>
        <v>0.1273449152364346</v>
      </c>
      <c r="N6948" t="str">
        <f>IF(ISNA(VLOOKUP(A6948,'Returns Data'!A:A,1,0)),"No","Yes")</f>
        <v>No</v>
      </c>
      <c r="O6948" t="s">
        <v>10085</v>
      </c>
      <c r="P6948" t="str">
        <f>IFERROR(VLOOKUP(A6948,'Ratings Data'!A:C,3,0),"No Rating")</f>
        <v>No Rating</v>
      </c>
      <c r="Q6948" t="s">
        <v>10060</v>
      </c>
      <c r="R6948" s="5">
        <f t="shared" si="108"/>
        <v>59.31569200779726</v>
      </c>
    </row>
    <row r="6949" spans="1:18" x14ac:dyDescent="0.3">
      <c r="A6949" t="s">
        <v>8511</v>
      </c>
      <c r="B6949" s="2">
        <v>45757</v>
      </c>
      <c r="C6949" t="s">
        <v>10015</v>
      </c>
      <c r="D6949" t="s">
        <v>10031</v>
      </c>
      <c r="E6949" t="s">
        <v>10034</v>
      </c>
      <c r="F6949">
        <v>12</v>
      </c>
      <c r="G6949">
        <v>133.52000000000001</v>
      </c>
      <c r="H6949">
        <v>83.58</v>
      </c>
      <c r="I6949" t="s">
        <v>10039</v>
      </c>
      <c r="J6949">
        <f>F6949*G6949</f>
        <v>1602.2400000000002</v>
      </c>
      <c r="K6949">
        <f>F6949*H6949</f>
        <v>1002.96</v>
      </c>
      <c r="L6949">
        <f>J6949-K6949</f>
        <v>599.2800000000002</v>
      </c>
      <c r="M6949" s="5">
        <f>L6949/J6949</f>
        <v>0.37402636309167175</v>
      </c>
      <c r="N6949" t="str">
        <f>IF(ISNA(VLOOKUP(A6949,'Returns Data'!A:A,1,0)),"No","Yes")</f>
        <v>No</v>
      </c>
      <c r="O6949" t="s">
        <v>10085</v>
      </c>
      <c r="P6949" t="str">
        <f>IFERROR(VLOOKUP(A6949,'Ratings Data'!A:C,3,0),"No Rating")</f>
        <v>No Rating</v>
      </c>
      <c r="Q6949" t="s">
        <v>10060</v>
      </c>
      <c r="R6949" s="5">
        <f t="shared" si="108"/>
        <v>-0.74108936249977786</v>
      </c>
    </row>
    <row r="6950" spans="1:18" x14ac:dyDescent="0.3">
      <c r="A6950" t="s">
        <v>9413</v>
      </c>
      <c r="B6950" s="2">
        <v>45757</v>
      </c>
      <c r="C6950" t="s">
        <v>10025</v>
      </c>
      <c r="D6950" t="s">
        <v>10033</v>
      </c>
      <c r="E6950" t="s">
        <v>10036</v>
      </c>
      <c r="F6950">
        <v>18</v>
      </c>
      <c r="G6950">
        <v>410.98</v>
      </c>
      <c r="H6950">
        <v>278.83999999999997</v>
      </c>
      <c r="I6950" t="s">
        <v>10040</v>
      </c>
      <c r="J6950">
        <f>F6950*G6950</f>
        <v>7397.64</v>
      </c>
      <c r="K6950">
        <f>F6950*H6950</f>
        <v>5019.12</v>
      </c>
      <c r="L6950">
        <f>J6950-K6950</f>
        <v>2378.5200000000004</v>
      </c>
      <c r="M6950" s="5">
        <f>L6950/J6950</f>
        <v>0.32152416175969639</v>
      </c>
      <c r="N6950" t="str">
        <f>IF(ISNA(VLOOKUP(A6950,'Returns Data'!A:A,1,0)),"No","Yes")</f>
        <v>No</v>
      </c>
      <c r="O6950" t="s">
        <v>10085</v>
      </c>
      <c r="P6950" t="str">
        <f>IFERROR(VLOOKUP(A6950,'Ratings Data'!A:C,3,0),"No Rating")</f>
        <v>No Rating</v>
      </c>
      <c r="Q6950" t="s">
        <v>10060</v>
      </c>
      <c r="R6950" s="5">
        <f t="shared" si="108"/>
        <v>3.6170611144397835</v>
      </c>
    </row>
    <row r="6951" spans="1:18" x14ac:dyDescent="0.3">
      <c r="A6951" t="s">
        <v>9735</v>
      </c>
      <c r="B6951" s="2">
        <v>45757</v>
      </c>
      <c r="C6951" t="s">
        <v>10010</v>
      </c>
      <c r="D6951" t="s">
        <v>10029</v>
      </c>
      <c r="E6951" t="s">
        <v>10037</v>
      </c>
      <c r="F6951">
        <v>9</v>
      </c>
      <c r="G6951">
        <v>26.15</v>
      </c>
      <c r="H6951">
        <v>23.13</v>
      </c>
      <c r="I6951" t="s">
        <v>10039</v>
      </c>
      <c r="J6951">
        <f>F6951*G6951</f>
        <v>235.35</v>
      </c>
      <c r="K6951">
        <f>F6951*H6951</f>
        <v>208.17</v>
      </c>
      <c r="L6951">
        <f>J6951-K6951</f>
        <v>27.180000000000007</v>
      </c>
      <c r="M6951" s="5">
        <f>L6951/J6951</f>
        <v>0.11548757170172087</v>
      </c>
      <c r="N6951" t="str">
        <f>IF(ISNA(VLOOKUP(A6951,'Returns Data'!A:A,1,0)),"No","Yes")</f>
        <v>No</v>
      </c>
      <c r="O6951" t="s">
        <v>10085</v>
      </c>
      <c r="P6951" t="str">
        <f>IFERROR(VLOOKUP(A6951,'Ratings Data'!A:C,3,0),"No Rating")</f>
        <v>No Rating</v>
      </c>
      <c r="Q6951" t="s">
        <v>10060</v>
      </c>
      <c r="R6951" s="5">
        <f t="shared" si="108"/>
        <v>-0.96818579979561048</v>
      </c>
    </row>
    <row r="6952" spans="1:18" x14ac:dyDescent="0.3">
      <c r="A6952" t="s">
        <v>9960</v>
      </c>
      <c r="B6952" s="2">
        <v>45757</v>
      </c>
      <c r="C6952" t="s">
        <v>10011</v>
      </c>
      <c r="D6952" t="s">
        <v>10029</v>
      </c>
      <c r="E6952" t="s">
        <v>10035</v>
      </c>
      <c r="F6952">
        <v>5</v>
      </c>
      <c r="G6952">
        <v>491.63</v>
      </c>
      <c r="H6952">
        <v>397.21</v>
      </c>
      <c r="I6952" t="s">
        <v>10039</v>
      </c>
      <c r="J6952">
        <f>F6952*G6952</f>
        <v>2458.15</v>
      </c>
      <c r="K6952">
        <f>F6952*H6952</f>
        <v>1986.05</v>
      </c>
      <c r="L6952">
        <f>J6952-K6952</f>
        <v>472.10000000000014</v>
      </c>
      <c r="M6952" s="5">
        <f>L6952/J6952</f>
        <v>0.19205500071191756</v>
      </c>
      <c r="N6952" t="str">
        <f>IF(ISNA(VLOOKUP(A6952,'Returns Data'!A:A,1,0)),"No","Yes")</f>
        <v>Yes</v>
      </c>
      <c r="O6952" t="str">
        <f>IFERROR(VLOOKUP(A6952,'Returns Data'!A:E,5,0),"No Returns")</f>
        <v>Wrong Product</v>
      </c>
      <c r="P6952" t="str">
        <f>IFERROR(VLOOKUP(A6952,'Ratings Data'!A:C,3,0),"No Rating")</f>
        <v>No Rating</v>
      </c>
      <c r="Q6952" t="s">
        <v>10060</v>
      </c>
      <c r="R6952" s="5">
        <f t="shared" si="108"/>
        <v>9.4446568939876787</v>
      </c>
    </row>
    <row r="6953" spans="1:18" x14ac:dyDescent="0.3">
      <c r="A6953" t="s">
        <v>96</v>
      </c>
      <c r="B6953" s="2">
        <v>45758</v>
      </c>
      <c r="C6953" t="s">
        <v>10014</v>
      </c>
      <c r="D6953" t="s">
        <v>10030</v>
      </c>
      <c r="E6953" t="s">
        <v>10037</v>
      </c>
      <c r="F6953">
        <v>1</v>
      </c>
      <c r="G6953">
        <v>107.96</v>
      </c>
      <c r="H6953">
        <v>86.05</v>
      </c>
      <c r="I6953" t="s">
        <v>10039</v>
      </c>
      <c r="J6953">
        <f>F6953*G6953</f>
        <v>107.96</v>
      </c>
      <c r="K6953">
        <f>F6953*H6953</f>
        <v>86.05</v>
      </c>
      <c r="L6953">
        <f>J6953-K6953</f>
        <v>21.909999999999997</v>
      </c>
      <c r="M6953" s="5">
        <f>L6953/J6953</f>
        <v>0.20294553538347535</v>
      </c>
      <c r="N6953" t="str">
        <f>IF(ISNA(VLOOKUP(A6953,'Returns Data'!A:A,1,0)),"No","Yes")</f>
        <v>No</v>
      </c>
      <c r="O6953" t="s">
        <v>10085</v>
      </c>
      <c r="P6953" t="str">
        <f>IFERROR(VLOOKUP(A6953,'Ratings Data'!A:C,3,0),"No Rating")</f>
        <v>No Rating</v>
      </c>
      <c r="Q6953" t="s">
        <v>10060</v>
      </c>
      <c r="R6953" s="5">
        <f t="shared" si="108"/>
        <v>-0.95608079246587885</v>
      </c>
    </row>
    <row r="6954" spans="1:18" x14ac:dyDescent="0.3">
      <c r="A6954" t="s">
        <v>148</v>
      </c>
      <c r="B6954" s="2">
        <v>45758</v>
      </c>
      <c r="C6954" t="s">
        <v>10027</v>
      </c>
      <c r="D6954" t="s">
        <v>10032</v>
      </c>
      <c r="E6954" t="s">
        <v>10038</v>
      </c>
      <c r="F6954">
        <v>19</v>
      </c>
      <c r="G6954">
        <v>436.46</v>
      </c>
      <c r="H6954">
        <v>377.94</v>
      </c>
      <c r="I6954" t="s">
        <v>10040</v>
      </c>
      <c r="J6954">
        <f>F6954*G6954</f>
        <v>8292.74</v>
      </c>
      <c r="K6954">
        <f>F6954*H6954</f>
        <v>7180.86</v>
      </c>
      <c r="L6954">
        <f>J6954-K6954</f>
        <v>1111.8800000000001</v>
      </c>
      <c r="M6954" s="5">
        <f>L6954/J6954</f>
        <v>0.13407872428172113</v>
      </c>
      <c r="N6954" t="str">
        <f>IF(ISNA(VLOOKUP(A6954,'Returns Data'!A:A,1,0)),"No","Yes")</f>
        <v>No</v>
      </c>
      <c r="O6954" t="s">
        <v>10085</v>
      </c>
      <c r="P6954" t="str">
        <f>IFERROR(VLOOKUP(A6954,'Ratings Data'!A:C,3,0),"No Rating")</f>
        <v>No Rating</v>
      </c>
      <c r="Q6954" t="s">
        <v>10060</v>
      </c>
      <c r="R6954" s="5">
        <f t="shared" si="108"/>
        <v>75.813078918117824</v>
      </c>
    </row>
    <row r="6955" spans="1:18" x14ac:dyDescent="0.3">
      <c r="A6955" t="s">
        <v>222</v>
      </c>
      <c r="B6955" s="2">
        <v>45758</v>
      </c>
      <c r="C6955" t="s">
        <v>10025</v>
      </c>
      <c r="D6955" t="s">
        <v>10033</v>
      </c>
      <c r="E6955" t="s">
        <v>10036</v>
      </c>
      <c r="F6955">
        <v>3</v>
      </c>
      <c r="G6955">
        <v>345.39</v>
      </c>
      <c r="H6955">
        <v>286.08999999999997</v>
      </c>
      <c r="I6955" t="s">
        <v>10039</v>
      </c>
      <c r="J6955">
        <f>F6955*G6955</f>
        <v>1036.17</v>
      </c>
      <c r="K6955">
        <f>F6955*H6955</f>
        <v>858.27</v>
      </c>
      <c r="L6955">
        <f>J6955-K6955</f>
        <v>177.90000000000009</v>
      </c>
      <c r="M6955" s="5">
        <f>L6955/J6955</f>
        <v>0.17168997365297209</v>
      </c>
      <c r="N6955" t="str">
        <f>IF(ISNA(VLOOKUP(A6955,'Returns Data'!A:A,1,0)),"No","Yes")</f>
        <v>No</v>
      </c>
      <c r="O6955" t="s">
        <v>10085</v>
      </c>
      <c r="P6955" t="str">
        <f>IFERROR(VLOOKUP(A6955,'Ratings Data'!A:C,3,0),"No Rating")</f>
        <v>No Rating</v>
      </c>
      <c r="Q6955" t="s">
        <v>10060</v>
      </c>
      <c r="R6955" s="5">
        <f t="shared" si="108"/>
        <v>-0.87505094817876838</v>
      </c>
    </row>
    <row r="6956" spans="1:18" x14ac:dyDescent="0.3">
      <c r="A6956" t="s">
        <v>263</v>
      </c>
      <c r="B6956" s="2">
        <v>45758</v>
      </c>
      <c r="C6956" t="s">
        <v>10028</v>
      </c>
      <c r="D6956" t="s">
        <v>10032</v>
      </c>
      <c r="E6956" t="s">
        <v>10035</v>
      </c>
      <c r="F6956">
        <v>6</v>
      </c>
      <c r="G6956">
        <v>23.79</v>
      </c>
      <c r="H6956">
        <v>19.059999999999999</v>
      </c>
      <c r="I6956" t="s">
        <v>10039</v>
      </c>
      <c r="J6956">
        <f>F6956*G6956</f>
        <v>142.74</v>
      </c>
      <c r="K6956">
        <f>F6956*H6956</f>
        <v>114.35999999999999</v>
      </c>
      <c r="L6956">
        <f>J6956-K6956</f>
        <v>28.380000000000024</v>
      </c>
      <c r="M6956" s="5">
        <f>L6956/J6956</f>
        <v>0.19882303488860881</v>
      </c>
      <c r="N6956" t="str">
        <f>IF(ISNA(VLOOKUP(A6956,'Returns Data'!A:A,1,0)),"No","Yes")</f>
        <v>No</v>
      </c>
      <c r="O6956" t="s">
        <v>10085</v>
      </c>
      <c r="P6956" t="str">
        <f>IFERROR(VLOOKUP(A6956,'Ratings Data'!A:C,3,0),"No Rating")</f>
        <v>No Rating</v>
      </c>
      <c r="Q6956" t="s">
        <v>10060</v>
      </c>
      <c r="R6956" s="5">
        <f t="shared" si="108"/>
        <v>-0.86224268218535571</v>
      </c>
    </row>
    <row r="6957" spans="1:18" x14ac:dyDescent="0.3">
      <c r="A6957" t="s">
        <v>898</v>
      </c>
      <c r="B6957" s="2">
        <v>45758</v>
      </c>
      <c r="C6957" t="s">
        <v>10009</v>
      </c>
      <c r="D6957" t="s">
        <v>10029</v>
      </c>
      <c r="E6957" t="s">
        <v>10038</v>
      </c>
      <c r="F6957">
        <v>8</v>
      </c>
      <c r="G6957">
        <v>331.93</v>
      </c>
      <c r="H6957">
        <v>254.05</v>
      </c>
      <c r="I6957" t="s">
        <v>10040</v>
      </c>
      <c r="J6957">
        <f>F6957*G6957</f>
        <v>2655.44</v>
      </c>
      <c r="K6957">
        <f>F6957*H6957</f>
        <v>2032.4</v>
      </c>
      <c r="L6957">
        <f>J6957-K6957</f>
        <v>623.04</v>
      </c>
      <c r="M6957" s="5">
        <f>L6957/J6957</f>
        <v>0.23462778296628806</v>
      </c>
      <c r="N6957" t="str">
        <f>IF(ISNA(VLOOKUP(A6957,'Returns Data'!A:A,1,0)),"No","Yes")</f>
        <v>No</v>
      </c>
      <c r="O6957" t="s">
        <v>10085</v>
      </c>
      <c r="P6957" t="str">
        <f>IFERROR(VLOOKUP(A6957,'Ratings Data'!A:C,3,0),"No Rating")</f>
        <v>No Rating</v>
      </c>
      <c r="Q6957" t="s">
        <v>10060</v>
      </c>
      <c r="R6957" s="5">
        <f t="shared" si="108"/>
        <v>17.603334734482274</v>
      </c>
    </row>
    <row r="6958" spans="1:18" x14ac:dyDescent="0.3">
      <c r="A6958" t="s">
        <v>996</v>
      </c>
      <c r="B6958" s="2">
        <v>45758</v>
      </c>
      <c r="C6958" t="s">
        <v>10016</v>
      </c>
      <c r="D6958" t="s">
        <v>10032</v>
      </c>
      <c r="E6958" t="s">
        <v>10036</v>
      </c>
      <c r="F6958">
        <v>5</v>
      </c>
      <c r="G6958">
        <v>169.05</v>
      </c>
      <c r="H6958">
        <v>150.31</v>
      </c>
      <c r="I6958" t="s">
        <v>10039</v>
      </c>
      <c r="J6958">
        <f>F6958*G6958</f>
        <v>845.25</v>
      </c>
      <c r="K6958">
        <f>F6958*H6958</f>
        <v>751.55</v>
      </c>
      <c r="L6958">
        <f>J6958-K6958</f>
        <v>93.700000000000045</v>
      </c>
      <c r="M6958" s="5">
        <f>L6958/J6958</f>
        <v>0.11085477669328607</v>
      </c>
      <c r="N6958" t="str">
        <f>IF(ISNA(VLOOKUP(A6958,'Returns Data'!A:A,1,0)),"No","Yes")</f>
        <v>No</v>
      </c>
      <c r="O6958" t="s">
        <v>10085</v>
      </c>
      <c r="P6958" t="str">
        <f>IFERROR(VLOOKUP(A6958,'Ratings Data'!A:C,3,0),"No Rating")</f>
        <v>No Rating</v>
      </c>
      <c r="Q6958" t="s">
        <v>10060</v>
      </c>
      <c r="R6958" s="5">
        <f t="shared" si="108"/>
        <v>-0.68169116982496314</v>
      </c>
    </row>
    <row r="6959" spans="1:18" x14ac:dyDescent="0.3">
      <c r="A6959" t="s">
        <v>1410</v>
      </c>
      <c r="B6959" s="2">
        <v>45758</v>
      </c>
      <c r="C6959" t="s">
        <v>10010</v>
      </c>
      <c r="D6959" t="s">
        <v>10029</v>
      </c>
      <c r="E6959" t="s">
        <v>10037</v>
      </c>
      <c r="F6959">
        <v>1</v>
      </c>
      <c r="G6959">
        <v>347.98</v>
      </c>
      <c r="H6959">
        <v>234.45</v>
      </c>
      <c r="I6959" t="s">
        <v>10039</v>
      </c>
      <c r="J6959">
        <f>F6959*G6959</f>
        <v>347.98</v>
      </c>
      <c r="K6959">
        <f>F6959*H6959</f>
        <v>234.45</v>
      </c>
      <c r="L6959">
        <f>J6959-K6959</f>
        <v>113.53000000000003</v>
      </c>
      <c r="M6959" s="5">
        <f>L6959/J6959</f>
        <v>0.32625438243577226</v>
      </c>
      <c r="N6959" t="str">
        <f>IF(ISNA(VLOOKUP(A6959,'Returns Data'!A:A,1,0)),"No","Yes")</f>
        <v>No</v>
      </c>
      <c r="O6959" t="s">
        <v>10085</v>
      </c>
      <c r="P6959" t="str">
        <f>IFERROR(VLOOKUP(A6959,'Ratings Data'!A:C,3,0),"No Rating")</f>
        <v>No Rating</v>
      </c>
      <c r="Q6959" t="s">
        <v>10060</v>
      </c>
      <c r="R6959" s="5">
        <f t="shared" si="108"/>
        <v>-0.58831115054717542</v>
      </c>
    </row>
    <row r="6960" spans="1:18" x14ac:dyDescent="0.3">
      <c r="A6960" t="s">
        <v>1612</v>
      </c>
      <c r="B6960" s="2">
        <v>45758</v>
      </c>
      <c r="C6960" t="s">
        <v>10013</v>
      </c>
      <c r="D6960" t="s">
        <v>10030</v>
      </c>
      <c r="E6960" t="s">
        <v>10037</v>
      </c>
      <c r="F6960">
        <v>19</v>
      </c>
      <c r="G6960">
        <v>326.91000000000003</v>
      </c>
      <c r="H6960">
        <v>278.73</v>
      </c>
      <c r="I6960" t="s">
        <v>10040</v>
      </c>
      <c r="J6960">
        <f>F6960*G6960</f>
        <v>6211.2900000000009</v>
      </c>
      <c r="K6960">
        <f>F6960*H6960</f>
        <v>5295.8700000000008</v>
      </c>
      <c r="L6960">
        <f>J6960-K6960</f>
        <v>915.42000000000007</v>
      </c>
      <c r="M6960" s="5">
        <f>L6960/J6960</f>
        <v>0.14738001284757271</v>
      </c>
      <c r="N6960" t="str">
        <f>IF(ISNA(VLOOKUP(A6960,'Returns Data'!A:A,1,0)),"No","Yes")</f>
        <v>No</v>
      </c>
      <c r="O6960" t="s">
        <v>10085</v>
      </c>
      <c r="P6960" t="str">
        <f>IFERROR(VLOOKUP(A6960,'Ratings Data'!A:C,3,0),"No Rating")</f>
        <v>No Rating</v>
      </c>
      <c r="Q6960" t="s">
        <v>10060</v>
      </c>
      <c r="R6960" s="5">
        <f t="shared" si="108"/>
        <v>16.849560319558599</v>
      </c>
    </row>
    <row r="6961" spans="1:18" x14ac:dyDescent="0.3">
      <c r="A6961" t="s">
        <v>1679</v>
      </c>
      <c r="B6961" s="2">
        <v>45758</v>
      </c>
      <c r="C6961" t="s">
        <v>10013</v>
      </c>
      <c r="D6961" t="s">
        <v>10030</v>
      </c>
      <c r="E6961" t="s">
        <v>10034</v>
      </c>
      <c r="F6961">
        <v>17</v>
      </c>
      <c r="G6961">
        <v>108.3</v>
      </c>
      <c r="H6961">
        <v>84.52</v>
      </c>
      <c r="I6961" t="s">
        <v>10039</v>
      </c>
      <c r="J6961">
        <f>F6961*G6961</f>
        <v>1841.1</v>
      </c>
      <c r="K6961">
        <f>F6961*H6961</f>
        <v>1436.84</v>
      </c>
      <c r="L6961">
        <f>J6961-K6961</f>
        <v>404.26</v>
      </c>
      <c r="M6961" s="5">
        <f>L6961/J6961</f>
        <v>0.2195752539242844</v>
      </c>
      <c r="N6961" t="str">
        <f>IF(ISNA(VLOOKUP(A6961,'Returns Data'!A:A,1,0)),"No","Yes")</f>
        <v>No</v>
      </c>
      <c r="O6961" t="s">
        <v>10085</v>
      </c>
      <c r="P6961" t="str">
        <f>IFERROR(VLOOKUP(A6961,'Ratings Data'!A:C,3,0),"No Rating")</f>
        <v>No Rating</v>
      </c>
      <c r="Q6961" t="s">
        <v>10060</v>
      </c>
      <c r="R6961" s="5">
        <f t="shared" si="108"/>
        <v>-0.70358814352574106</v>
      </c>
    </row>
    <row r="6962" spans="1:18" x14ac:dyDescent="0.3">
      <c r="A6962" t="s">
        <v>1783</v>
      </c>
      <c r="B6962" s="2">
        <v>45758</v>
      </c>
      <c r="C6962" t="s">
        <v>10026</v>
      </c>
      <c r="D6962" t="s">
        <v>10031</v>
      </c>
      <c r="E6962" t="s">
        <v>10036</v>
      </c>
      <c r="F6962">
        <v>9</v>
      </c>
      <c r="G6962">
        <v>240.04</v>
      </c>
      <c r="H6962">
        <v>152.30000000000001</v>
      </c>
      <c r="I6962" t="s">
        <v>10040</v>
      </c>
      <c r="J6962">
        <f>F6962*G6962</f>
        <v>2160.36</v>
      </c>
      <c r="K6962">
        <f>F6962*H6962</f>
        <v>1370.7</v>
      </c>
      <c r="L6962">
        <f>J6962-K6962</f>
        <v>789.66000000000008</v>
      </c>
      <c r="M6962" s="5">
        <f>L6962/J6962</f>
        <v>0.36552241293117815</v>
      </c>
      <c r="N6962" t="str">
        <f>IF(ISNA(VLOOKUP(A6962,'Returns Data'!A:A,1,0)),"No","Yes")</f>
        <v>No</v>
      </c>
      <c r="O6962" t="s">
        <v>10085</v>
      </c>
      <c r="P6962" t="str">
        <f>IFERROR(VLOOKUP(A6962,'Ratings Data'!A:C,3,0),"No Rating")</f>
        <v>No Rating</v>
      </c>
      <c r="Q6962" t="s">
        <v>10060</v>
      </c>
      <c r="R6962" s="5">
        <f t="shared" si="108"/>
        <v>0.17340720221606662</v>
      </c>
    </row>
    <row r="6963" spans="1:18" x14ac:dyDescent="0.3">
      <c r="A6963" t="s">
        <v>1842</v>
      </c>
      <c r="B6963" s="2">
        <v>45758</v>
      </c>
      <c r="C6963" t="s">
        <v>10013</v>
      </c>
      <c r="D6963" t="s">
        <v>10030</v>
      </c>
      <c r="E6963" t="s">
        <v>10037</v>
      </c>
      <c r="F6963">
        <v>13</v>
      </c>
      <c r="G6963">
        <v>456</v>
      </c>
      <c r="H6963">
        <v>289.39</v>
      </c>
      <c r="I6963" t="s">
        <v>10040</v>
      </c>
      <c r="J6963">
        <f>F6963*G6963</f>
        <v>5928</v>
      </c>
      <c r="K6963">
        <f>F6963*H6963</f>
        <v>3762.0699999999997</v>
      </c>
      <c r="L6963">
        <f>J6963-K6963</f>
        <v>2165.9300000000003</v>
      </c>
      <c r="M6963" s="5">
        <f>L6963/J6963</f>
        <v>0.36537280701754393</v>
      </c>
      <c r="N6963" t="str">
        <f>IF(ISNA(VLOOKUP(A6963,'Returns Data'!A:A,1,0)),"No","Yes")</f>
        <v>No</v>
      </c>
      <c r="O6963" t="s">
        <v>10085</v>
      </c>
      <c r="P6963" t="str">
        <f>IFERROR(VLOOKUP(A6963,'Ratings Data'!A:C,3,0),"No Rating")</f>
        <v>No Rating</v>
      </c>
      <c r="Q6963" t="s">
        <v>10060</v>
      </c>
      <c r="R6963" s="5">
        <f t="shared" si="108"/>
        <v>1.7439871132589011</v>
      </c>
    </row>
    <row r="6964" spans="1:18" x14ac:dyDescent="0.3">
      <c r="A6964" t="s">
        <v>1940</v>
      </c>
      <c r="B6964" s="2">
        <v>45758</v>
      </c>
      <c r="C6964" t="s">
        <v>10013</v>
      </c>
      <c r="D6964" t="s">
        <v>10030</v>
      </c>
      <c r="E6964" t="s">
        <v>10035</v>
      </c>
      <c r="F6964">
        <v>5</v>
      </c>
      <c r="G6964">
        <v>51.85</v>
      </c>
      <c r="H6964">
        <v>40.93</v>
      </c>
      <c r="I6964" t="s">
        <v>10039</v>
      </c>
      <c r="J6964">
        <f>F6964*G6964</f>
        <v>259.25</v>
      </c>
      <c r="K6964">
        <f>F6964*H6964</f>
        <v>204.65</v>
      </c>
      <c r="L6964">
        <f>J6964-K6964</f>
        <v>54.599999999999994</v>
      </c>
      <c r="M6964" s="5">
        <f>L6964/J6964</f>
        <v>0.21060752169720345</v>
      </c>
      <c r="N6964" t="str">
        <f>IF(ISNA(VLOOKUP(A6964,'Returns Data'!A:A,1,0)),"No","Yes")</f>
        <v>No</v>
      </c>
      <c r="O6964" t="s">
        <v>10085</v>
      </c>
      <c r="P6964" t="str">
        <f>IFERROR(VLOOKUP(A6964,'Ratings Data'!A:C,3,0),"No Rating")</f>
        <v>No Rating</v>
      </c>
      <c r="Q6964" t="s">
        <v>10060</v>
      </c>
      <c r="R6964" s="5">
        <f t="shared" si="108"/>
        <v>-0.95626686909581649</v>
      </c>
    </row>
    <row r="6965" spans="1:18" x14ac:dyDescent="0.3">
      <c r="A6965" t="s">
        <v>2082</v>
      </c>
      <c r="B6965" s="2">
        <v>45758</v>
      </c>
      <c r="C6965" t="s">
        <v>10015</v>
      </c>
      <c r="D6965" t="s">
        <v>10031</v>
      </c>
      <c r="E6965" t="s">
        <v>10038</v>
      </c>
      <c r="F6965">
        <v>17</v>
      </c>
      <c r="G6965">
        <v>400.83</v>
      </c>
      <c r="H6965">
        <v>349.72</v>
      </c>
      <c r="I6965" t="s">
        <v>10040</v>
      </c>
      <c r="J6965">
        <f>F6965*G6965</f>
        <v>6814.11</v>
      </c>
      <c r="K6965">
        <f>F6965*H6965</f>
        <v>5945.2400000000007</v>
      </c>
      <c r="L6965">
        <f>J6965-K6965</f>
        <v>868.86999999999898</v>
      </c>
      <c r="M6965" s="5">
        <f>L6965/J6965</f>
        <v>0.12751041588703427</v>
      </c>
      <c r="N6965" t="str">
        <f>IF(ISNA(VLOOKUP(A6965,'Returns Data'!A:A,1,0)),"No","Yes")</f>
        <v>Yes</v>
      </c>
      <c r="O6965" t="str">
        <f>IFERROR(VLOOKUP(A6965,'Returns Data'!A:E,5,0),"No Returns")</f>
        <v>Customer Changed Mind</v>
      </c>
      <c r="P6965" t="str">
        <f>IFERROR(VLOOKUP(A6965,'Ratings Data'!A:C,3,0),"No Rating")</f>
        <v>No Rating</v>
      </c>
      <c r="Q6965" t="s">
        <v>10060</v>
      </c>
      <c r="R6965" s="5">
        <f t="shared" si="108"/>
        <v>25.283934426229507</v>
      </c>
    </row>
    <row r="6966" spans="1:18" x14ac:dyDescent="0.3">
      <c r="A6966" t="s">
        <v>2641</v>
      </c>
      <c r="B6966" s="2">
        <v>45758</v>
      </c>
      <c r="C6966" t="s">
        <v>10017</v>
      </c>
      <c r="D6966" t="s">
        <v>10032</v>
      </c>
      <c r="E6966" t="s">
        <v>10034</v>
      </c>
      <c r="F6966">
        <v>9</v>
      </c>
      <c r="G6966">
        <v>261.94</v>
      </c>
      <c r="H6966">
        <v>207.73</v>
      </c>
      <c r="I6966" t="s">
        <v>10040</v>
      </c>
      <c r="J6966">
        <f>F6966*G6966</f>
        <v>2357.46</v>
      </c>
      <c r="K6966">
        <f>F6966*H6966</f>
        <v>1869.57</v>
      </c>
      <c r="L6966">
        <f>J6966-K6966</f>
        <v>487.8900000000001</v>
      </c>
      <c r="M6966" s="5">
        <f>L6966/J6966</f>
        <v>0.20695579140261133</v>
      </c>
      <c r="N6966" t="str">
        <f>IF(ISNA(VLOOKUP(A6966,'Returns Data'!A:A,1,0)),"No","Yes")</f>
        <v>No</v>
      </c>
      <c r="O6966" t="s">
        <v>10085</v>
      </c>
      <c r="P6966" t="str">
        <f>IFERROR(VLOOKUP(A6966,'Ratings Data'!A:C,3,0),"No Rating")</f>
        <v>No Rating</v>
      </c>
      <c r="Q6966" t="s">
        <v>10060</v>
      </c>
      <c r="R6966" s="5">
        <f t="shared" si="108"/>
        <v>-0.65403258826170985</v>
      </c>
    </row>
    <row r="6967" spans="1:18" x14ac:dyDescent="0.3">
      <c r="A6967" t="s">
        <v>3190</v>
      </c>
      <c r="B6967" s="2">
        <v>45758</v>
      </c>
      <c r="C6967" t="s">
        <v>10011</v>
      </c>
      <c r="D6967" t="s">
        <v>10029</v>
      </c>
      <c r="E6967" t="s">
        <v>10034</v>
      </c>
      <c r="F6967">
        <v>14</v>
      </c>
      <c r="G6967">
        <v>42.24</v>
      </c>
      <c r="H6967">
        <v>37.630000000000003</v>
      </c>
      <c r="I6967" t="s">
        <v>10039</v>
      </c>
      <c r="J6967">
        <f>F6967*G6967</f>
        <v>591.36</v>
      </c>
      <c r="K6967">
        <f>F6967*H6967</f>
        <v>526.82000000000005</v>
      </c>
      <c r="L6967">
        <f>J6967-K6967</f>
        <v>64.539999999999964</v>
      </c>
      <c r="M6967" s="5">
        <f>L6967/J6967</f>
        <v>0.10913825757575751</v>
      </c>
      <c r="N6967" t="str">
        <f>IF(ISNA(VLOOKUP(A6967,'Returns Data'!A:A,1,0)),"No","Yes")</f>
        <v>No</v>
      </c>
      <c r="O6967" t="s">
        <v>10085</v>
      </c>
      <c r="P6967" t="str">
        <f>IFERROR(VLOOKUP(A6967,'Ratings Data'!A:C,3,0),"No Rating")</f>
        <v>No Rating</v>
      </c>
      <c r="Q6967" t="s">
        <v>10060</v>
      </c>
      <c r="R6967" s="5">
        <f t="shared" si="108"/>
        <v>-0.74915375022269726</v>
      </c>
    </row>
    <row r="6968" spans="1:18" x14ac:dyDescent="0.3">
      <c r="A6968" t="s">
        <v>3441</v>
      </c>
      <c r="B6968" s="2">
        <v>45758</v>
      </c>
      <c r="C6968" t="s">
        <v>10012</v>
      </c>
      <c r="D6968" t="s">
        <v>10030</v>
      </c>
      <c r="E6968" t="s">
        <v>10036</v>
      </c>
      <c r="F6968">
        <v>16</v>
      </c>
      <c r="G6968">
        <v>65.569999999999993</v>
      </c>
      <c r="H6968">
        <v>50.22</v>
      </c>
      <c r="I6968" t="s">
        <v>10039</v>
      </c>
      <c r="J6968">
        <f>F6968*G6968</f>
        <v>1049.1199999999999</v>
      </c>
      <c r="K6968">
        <f>F6968*H6968</f>
        <v>803.52</v>
      </c>
      <c r="L6968">
        <f>J6968-K6968</f>
        <v>245.59999999999991</v>
      </c>
      <c r="M6968" s="5">
        <f>L6968/J6968</f>
        <v>0.23410096080524623</v>
      </c>
      <c r="N6968" t="str">
        <f>IF(ISNA(VLOOKUP(A6968,'Returns Data'!A:A,1,0)),"No","Yes")</f>
        <v>No</v>
      </c>
      <c r="O6968" t="s">
        <v>10085</v>
      </c>
      <c r="P6968" t="str">
        <f>IFERROR(VLOOKUP(A6968,'Ratings Data'!A:C,3,0),"No Rating")</f>
        <v>No Rating</v>
      </c>
      <c r="Q6968" t="s">
        <v>10060</v>
      </c>
      <c r="R6968" s="5">
        <f t="shared" si="108"/>
        <v>0.77408008658008631</v>
      </c>
    </row>
    <row r="6969" spans="1:18" x14ac:dyDescent="0.3">
      <c r="A6969" t="s">
        <v>3701</v>
      </c>
      <c r="B6969" s="2">
        <v>45758</v>
      </c>
      <c r="C6969" t="s">
        <v>10022</v>
      </c>
      <c r="D6969" t="s">
        <v>10033</v>
      </c>
      <c r="E6969" t="s">
        <v>10038</v>
      </c>
      <c r="F6969">
        <v>4</v>
      </c>
      <c r="G6969">
        <v>447.21</v>
      </c>
      <c r="H6969">
        <v>386.69</v>
      </c>
      <c r="I6969" t="s">
        <v>10039</v>
      </c>
      <c r="J6969">
        <f>F6969*G6969</f>
        <v>1788.84</v>
      </c>
      <c r="K6969">
        <f>F6969*H6969</f>
        <v>1546.76</v>
      </c>
      <c r="L6969">
        <f>J6969-K6969</f>
        <v>242.07999999999993</v>
      </c>
      <c r="M6969" s="5">
        <f>L6969/J6969</f>
        <v>0.13532792200532184</v>
      </c>
      <c r="N6969" t="str">
        <f>IF(ISNA(VLOOKUP(A6969,'Returns Data'!A:A,1,0)),"No","Yes")</f>
        <v>No</v>
      </c>
      <c r="O6969" t="s">
        <v>10085</v>
      </c>
      <c r="P6969" t="str">
        <f>IFERROR(VLOOKUP(A6969,'Ratings Data'!A:C,3,0),"No Rating")</f>
        <v>No Rating</v>
      </c>
      <c r="Q6969" t="s">
        <v>10060</v>
      </c>
      <c r="R6969" s="5">
        <f t="shared" si="108"/>
        <v>0.70508616745462871</v>
      </c>
    </row>
    <row r="6970" spans="1:18" x14ac:dyDescent="0.3">
      <c r="A6970" t="s">
        <v>3952</v>
      </c>
      <c r="B6970" s="2">
        <v>45758</v>
      </c>
      <c r="C6970" t="s">
        <v>10028</v>
      </c>
      <c r="D6970" t="s">
        <v>10032</v>
      </c>
      <c r="E6970" t="s">
        <v>10035</v>
      </c>
      <c r="F6970">
        <v>10</v>
      </c>
      <c r="G6970">
        <v>459.8</v>
      </c>
      <c r="H6970">
        <v>324.62</v>
      </c>
      <c r="I6970" t="s">
        <v>10040</v>
      </c>
      <c r="J6970">
        <f>F6970*G6970</f>
        <v>4598</v>
      </c>
      <c r="K6970">
        <f>F6970*H6970</f>
        <v>3246.2</v>
      </c>
      <c r="L6970">
        <f>J6970-K6970</f>
        <v>1351.8000000000002</v>
      </c>
      <c r="M6970" s="5">
        <f>L6970/J6970</f>
        <v>0.29399739016963899</v>
      </c>
      <c r="N6970" t="str">
        <f>IF(ISNA(VLOOKUP(A6970,'Returns Data'!A:A,1,0)),"No","Yes")</f>
        <v>No</v>
      </c>
      <c r="O6970" t="s">
        <v>10085</v>
      </c>
      <c r="P6970" t="str">
        <f>IFERROR(VLOOKUP(A6970,'Ratings Data'!A:C,3,0),"No Rating")</f>
        <v>No Rating</v>
      </c>
      <c r="Q6970" t="s">
        <v>10060</v>
      </c>
      <c r="R6970" s="5">
        <f t="shared" si="108"/>
        <v>1.5703808054381609</v>
      </c>
    </row>
    <row r="6971" spans="1:18" x14ac:dyDescent="0.3">
      <c r="A6971" t="s">
        <v>4035</v>
      </c>
      <c r="B6971" s="2">
        <v>45758</v>
      </c>
      <c r="C6971" t="s">
        <v>10011</v>
      </c>
      <c r="D6971" t="s">
        <v>10029</v>
      </c>
      <c r="E6971" t="s">
        <v>10037</v>
      </c>
      <c r="F6971">
        <v>8</v>
      </c>
      <c r="G6971">
        <v>262.07</v>
      </c>
      <c r="H6971">
        <v>184.62</v>
      </c>
      <c r="I6971" t="s">
        <v>10040</v>
      </c>
      <c r="J6971">
        <f>F6971*G6971</f>
        <v>2096.56</v>
      </c>
      <c r="K6971">
        <f>F6971*H6971</f>
        <v>1476.96</v>
      </c>
      <c r="L6971">
        <f>J6971-K6971</f>
        <v>619.59999999999991</v>
      </c>
      <c r="M6971" s="5">
        <f>L6971/J6971</f>
        <v>0.2955317281642309</v>
      </c>
      <c r="N6971" t="str">
        <f>IF(ISNA(VLOOKUP(A6971,'Returns Data'!A:A,1,0)),"No","Yes")</f>
        <v>No</v>
      </c>
      <c r="O6971" t="s">
        <v>10085</v>
      </c>
      <c r="P6971" t="str">
        <f>IFERROR(VLOOKUP(A6971,'Ratings Data'!A:C,3,0),"No Rating")</f>
        <v>No Rating</v>
      </c>
      <c r="Q6971" t="s">
        <v>10060</v>
      </c>
      <c r="R6971" s="5">
        <f t="shared" si="108"/>
        <v>-0.54402783819051759</v>
      </c>
    </row>
    <row r="6972" spans="1:18" x14ac:dyDescent="0.3">
      <c r="A6972" t="s">
        <v>4059</v>
      </c>
      <c r="B6972" s="2">
        <v>45758</v>
      </c>
      <c r="C6972" t="s">
        <v>10019</v>
      </c>
      <c r="D6972" t="s">
        <v>10031</v>
      </c>
      <c r="E6972" t="s">
        <v>10038</v>
      </c>
      <c r="F6972">
        <v>7</v>
      </c>
      <c r="G6972">
        <v>138.26</v>
      </c>
      <c r="H6972">
        <v>100.99</v>
      </c>
      <c r="I6972" t="s">
        <v>10040</v>
      </c>
      <c r="J6972">
        <f>F6972*G6972</f>
        <v>967.81999999999994</v>
      </c>
      <c r="K6972">
        <f>F6972*H6972</f>
        <v>706.93</v>
      </c>
      <c r="L6972">
        <f>J6972-K6972</f>
        <v>260.89</v>
      </c>
      <c r="M6972" s="5">
        <f>L6972/J6972</f>
        <v>0.2695645884565312</v>
      </c>
      <c r="N6972" t="str">
        <f>IF(ISNA(VLOOKUP(A6972,'Returns Data'!A:A,1,0)),"No","Yes")</f>
        <v>No</v>
      </c>
      <c r="O6972" t="s">
        <v>10085</v>
      </c>
      <c r="P6972" t="str">
        <f>IFERROR(VLOOKUP(A6972,'Ratings Data'!A:C,3,0),"No Rating")</f>
        <v>No Rating</v>
      </c>
      <c r="Q6972" t="s">
        <v>10060</v>
      </c>
      <c r="R6972" s="5">
        <f t="shared" si="108"/>
        <v>-0.53837715114282447</v>
      </c>
    </row>
    <row r="6973" spans="1:18" x14ac:dyDescent="0.3">
      <c r="A6973" t="s">
        <v>4923</v>
      </c>
      <c r="B6973" s="2">
        <v>45758</v>
      </c>
      <c r="C6973" t="s">
        <v>10022</v>
      </c>
      <c r="D6973" t="s">
        <v>10033</v>
      </c>
      <c r="E6973" t="s">
        <v>10035</v>
      </c>
      <c r="F6973">
        <v>2</v>
      </c>
      <c r="G6973">
        <v>461.18</v>
      </c>
      <c r="H6973">
        <v>338.05</v>
      </c>
      <c r="I6973" t="s">
        <v>10040</v>
      </c>
      <c r="J6973">
        <f>F6973*G6973</f>
        <v>922.36</v>
      </c>
      <c r="K6973">
        <f>F6973*H6973</f>
        <v>676.1</v>
      </c>
      <c r="L6973">
        <f>J6973-K6973</f>
        <v>246.26</v>
      </c>
      <c r="M6973" s="5">
        <f>L6973/J6973</f>
        <v>0.26698902814519276</v>
      </c>
      <c r="N6973" t="str">
        <f>IF(ISNA(VLOOKUP(A6973,'Returns Data'!A:A,1,0)),"No","Yes")</f>
        <v>No</v>
      </c>
      <c r="O6973" t="s">
        <v>10085</v>
      </c>
      <c r="P6973" t="str">
        <f>IFERROR(VLOOKUP(A6973,'Ratings Data'!A:C,3,0),"No Rating")</f>
        <v>No Rating</v>
      </c>
      <c r="Q6973" t="s">
        <v>10060</v>
      </c>
      <c r="R6973" s="5">
        <f t="shared" si="108"/>
        <v>-4.6971544295426756E-2</v>
      </c>
    </row>
    <row r="6974" spans="1:18" x14ac:dyDescent="0.3">
      <c r="A6974" t="s">
        <v>5046</v>
      </c>
      <c r="B6974" s="2">
        <v>45758</v>
      </c>
      <c r="C6974" t="s">
        <v>10027</v>
      </c>
      <c r="D6974" t="s">
        <v>10032</v>
      </c>
      <c r="E6974" t="s">
        <v>10036</v>
      </c>
      <c r="F6974">
        <v>2</v>
      </c>
      <c r="G6974">
        <v>315.95999999999998</v>
      </c>
      <c r="H6974">
        <v>197.59</v>
      </c>
      <c r="I6974" t="s">
        <v>10039</v>
      </c>
      <c r="J6974">
        <f>F6974*G6974</f>
        <v>631.91999999999996</v>
      </c>
      <c r="K6974">
        <f>F6974*H6974</f>
        <v>395.18</v>
      </c>
      <c r="L6974">
        <f>J6974-K6974</f>
        <v>236.73999999999995</v>
      </c>
      <c r="M6974" s="5">
        <f>L6974/J6974</f>
        <v>0.37463602987719957</v>
      </c>
      <c r="N6974" t="str">
        <f>IF(ISNA(VLOOKUP(A6974,'Returns Data'!A:A,1,0)),"No","Yes")</f>
        <v>No</v>
      </c>
      <c r="O6974" t="s">
        <v>10085</v>
      </c>
      <c r="P6974" t="str">
        <f>IFERROR(VLOOKUP(A6974,'Ratings Data'!A:C,3,0),"No Rating")</f>
        <v>No Rating</v>
      </c>
      <c r="Q6974" t="s">
        <v>10060</v>
      </c>
      <c r="R6974" s="5">
        <f t="shared" si="108"/>
        <v>-0.31488789626610003</v>
      </c>
    </row>
    <row r="6975" spans="1:18" x14ac:dyDescent="0.3">
      <c r="A6975" t="s">
        <v>5434</v>
      </c>
      <c r="B6975" s="2">
        <v>45758</v>
      </c>
      <c r="C6975" t="s">
        <v>10025</v>
      </c>
      <c r="D6975" t="s">
        <v>10033</v>
      </c>
      <c r="E6975" t="s">
        <v>10034</v>
      </c>
      <c r="F6975">
        <v>1</v>
      </c>
      <c r="G6975">
        <v>266</v>
      </c>
      <c r="H6975">
        <v>219.45</v>
      </c>
      <c r="I6975" t="s">
        <v>10040</v>
      </c>
      <c r="J6975">
        <f>F6975*G6975</f>
        <v>266</v>
      </c>
      <c r="K6975">
        <f>F6975*H6975</f>
        <v>219.45</v>
      </c>
      <c r="L6975">
        <f>J6975-K6975</f>
        <v>46.550000000000011</v>
      </c>
      <c r="M6975" s="5">
        <f>L6975/J6975</f>
        <v>0.17500000000000004</v>
      </c>
      <c r="N6975" t="str">
        <f>IF(ISNA(VLOOKUP(A6975,'Returns Data'!A:A,1,0)),"No","Yes")</f>
        <v>No</v>
      </c>
      <c r="O6975" t="s">
        <v>10085</v>
      </c>
      <c r="P6975" t="str">
        <f>IFERROR(VLOOKUP(A6975,'Ratings Data'!A:C,3,0),"No Rating")</f>
        <v>No Rating</v>
      </c>
      <c r="Q6975" t="s">
        <v>10060</v>
      </c>
      <c r="R6975" s="5">
        <f t="shared" si="108"/>
        <v>-0.57906064058741613</v>
      </c>
    </row>
    <row r="6976" spans="1:18" x14ac:dyDescent="0.3">
      <c r="A6976" t="s">
        <v>5964</v>
      </c>
      <c r="B6976" s="2">
        <v>45758</v>
      </c>
      <c r="C6976" t="s">
        <v>10025</v>
      </c>
      <c r="D6976" t="s">
        <v>10033</v>
      </c>
      <c r="E6976" t="s">
        <v>10035</v>
      </c>
      <c r="F6976">
        <v>2</v>
      </c>
      <c r="G6976">
        <v>448.89</v>
      </c>
      <c r="H6976">
        <v>362.61</v>
      </c>
      <c r="I6976" t="s">
        <v>10039</v>
      </c>
      <c r="J6976">
        <f>F6976*G6976</f>
        <v>897.78</v>
      </c>
      <c r="K6976">
        <f>F6976*H6976</f>
        <v>725.22</v>
      </c>
      <c r="L6976">
        <f>J6976-K6976</f>
        <v>172.55999999999995</v>
      </c>
      <c r="M6976" s="5">
        <f>L6976/J6976</f>
        <v>0.19220744503107659</v>
      </c>
      <c r="N6976" t="str">
        <f>IF(ISNA(VLOOKUP(A6976,'Returns Data'!A:A,1,0)),"No","Yes")</f>
        <v>No</v>
      </c>
      <c r="O6976" t="s">
        <v>10085</v>
      </c>
      <c r="P6976" t="str">
        <f>IFERROR(VLOOKUP(A6976,'Ratings Data'!A:C,3,0),"No Rating")</f>
        <v>No Rating</v>
      </c>
      <c r="Q6976" t="s">
        <v>10060</v>
      </c>
      <c r="R6976" s="5">
        <f t="shared" si="108"/>
        <v>2.3751127819548872</v>
      </c>
    </row>
    <row r="6977" spans="1:18" x14ac:dyDescent="0.3">
      <c r="A6977" t="s">
        <v>6475</v>
      </c>
      <c r="B6977" s="2">
        <v>45758</v>
      </c>
      <c r="C6977" t="s">
        <v>10016</v>
      </c>
      <c r="D6977" t="s">
        <v>10032</v>
      </c>
      <c r="E6977" t="s">
        <v>10035</v>
      </c>
      <c r="F6977">
        <v>19</v>
      </c>
      <c r="G6977">
        <v>483.82</v>
      </c>
      <c r="H6977">
        <v>359.83</v>
      </c>
      <c r="I6977" t="s">
        <v>10039</v>
      </c>
      <c r="J6977">
        <f>F6977*G6977</f>
        <v>9192.58</v>
      </c>
      <c r="K6977">
        <f>F6977*H6977</f>
        <v>6836.7699999999995</v>
      </c>
      <c r="L6977">
        <f>J6977-K6977</f>
        <v>2355.8100000000004</v>
      </c>
      <c r="M6977" s="5">
        <f>L6977/J6977</f>
        <v>0.25627299408871074</v>
      </c>
      <c r="N6977" t="str">
        <f>IF(ISNA(VLOOKUP(A6977,'Returns Data'!A:A,1,0)),"No","Yes")</f>
        <v>No</v>
      </c>
      <c r="O6977" t="s">
        <v>10085</v>
      </c>
      <c r="P6977">
        <f>IFERROR(VLOOKUP(A6977,'Ratings Data'!A:C,3,0),"No Rating")</f>
        <v>2</v>
      </c>
      <c r="Q6977" t="s">
        <v>10060</v>
      </c>
      <c r="R6977" s="5">
        <f t="shared" si="108"/>
        <v>9.239234556350107</v>
      </c>
    </row>
    <row r="6978" spans="1:18" x14ac:dyDescent="0.3">
      <c r="A6978" t="s">
        <v>6689</v>
      </c>
      <c r="B6978" s="2">
        <v>45758</v>
      </c>
      <c r="C6978" t="s">
        <v>10017</v>
      </c>
      <c r="D6978" t="s">
        <v>10032</v>
      </c>
      <c r="E6978" t="s">
        <v>10035</v>
      </c>
      <c r="F6978">
        <v>1</v>
      </c>
      <c r="G6978">
        <v>296.39999999999998</v>
      </c>
      <c r="H6978">
        <v>188.93</v>
      </c>
      <c r="I6978" t="s">
        <v>10039</v>
      </c>
      <c r="J6978">
        <f>F6978*G6978</f>
        <v>296.39999999999998</v>
      </c>
      <c r="K6978">
        <f>F6978*H6978</f>
        <v>188.93</v>
      </c>
      <c r="L6978">
        <f>J6978-K6978</f>
        <v>107.46999999999997</v>
      </c>
      <c r="M6978" s="5">
        <f>L6978/J6978</f>
        <v>0.36258434547908225</v>
      </c>
      <c r="N6978" t="str">
        <f>IF(ISNA(VLOOKUP(A6978,'Returns Data'!A:A,1,0)),"No","Yes")</f>
        <v>No</v>
      </c>
      <c r="O6978" t="s">
        <v>10085</v>
      </c>
      <c r="P6978">
        <f>IFERROR(VLOOKUP(A6978,'Ratings Data'!A:C,3,0),"No Rating")</f>
        <v>3</v>
      </c>
      <c r="Q6978" t="s">
        <v>10060</v>
      </c>
      <c r="R6978" s="5">
        <f t="shared" si="108"/>
        <v>-0.96775660369558936</v>
      </c>
    </row>
    <row r="6979" spans="1:18" x14ac:dyDescent="0.3">
      <c r="A6979" t="s">
        <v>6691</v>
      </c>
      <c r="B6979" s="2">
        <v>45758</v>
      </c>
      <c r="C6979" t="s">
        <v>10016</v>
      </c>
      <c r="D6979" t="s">
        <v>10032</v>
      </c>
      <c r="E6979" t="s">
        <v>10037</v>
      </c>
      <c r="F6979">
        <v>5</v>
      </c>
      <c r="G6979">
        <v>94.87</v>
      </c>
      <c r="H6979">
        <v>58.66</v>
      </c>
      <c r="I6979" t="s">
        <v>10039</v>
      </c>
      <c r="J6979">
        <f>F6979*G6979</f>
        <v>474.35</v>
      </c>
      <c r="K6979">
        <f>F6979*H6979</f>
        <v>293.29999999999995</v>
      </c>
      <c r="L6979">
        <f>J6979-K6979</f>
        <v>181.05000000000007</v>
      </c>
      <c r="M6979" s="5">
        <f>L6979/J6979</f>
        <v>0.38168019394961539</v>
      </c>
      <c r="N6979" t="str">
        <f>IF(ISNA(VLOOKUP(A6979,'Returns Data'!A:A,1,0)),"No","Yes")</f>
        <v>No</v>
      </c>
      <c r="O6979" t="s">
        <v>10085</v>
      </c>
      <c r="P6979" t="str">
        <f>IFERROR(VLOOKUP(A6979,'Ratings Data'!A:C,3,0),"No Rating")</f>
        <v>No Rating</v>
      </c>
      <c r="Q6979" t="s">
        <v>10060</v>
      </c>
      <c r="R6979" s="5">
        <f t="shared" si="108"/>
        <v>0.60037112010796245</v>
      </c>
    </row>
    <row r="6980" spans="1:18" x14ac:dyDescent="0.3">
      <c r="A6980" t="s">
        <v>6699</v>
      </c>
      <c r="B6980" s="2">
        <v>45758</v>
      </c>
      <c r="C6980" t="s">
        <v>10025</v>
      </c>
      <c r="D6980" t="s">
        <v>10033</v>
      </c>
      <c r="E6980" t="s">
        <v>10037</v>
      </c>
      <c r="F6980">
        <v>6</v>
      </c>
      <c r="G6980">
        <v>105.23</v>
      </c>
      <c r="H6980">
        <v>68.25</v>
      </c>
      <c r="I6980" t="s">
        <v>10039</v>
      </c>
      <c r="J6980">
        <f>F6980*G6980</f>
        <v>631.38</v>
      </c>
      <c r="K6980">
        <f>F6980*H6980</f>
        <v>409.5</v>
      </c>
      <c r="L6980">
        <f>J6980-K6980</f>
        <v>221.88</v>
      </c>
      <c r="M6980" s="5">
        <f>L6980/J6980</f>
        <v>0.35142069751971872</v>
      </c>
      <c r="N6980" t="str">
        <f>IF(ISNA(VLOOKUP(A6980,'Returns Data'!A:A,1,0)),"No","Yes")</f>
        <v>No</v>
      </c>
      <c r="O6980" t="s">
        <v>10085</v>
      </c>
      <c r="P6980" t="str">
        <f>IFERROR(VLOOKUP(A6980,'Ratings Data'!A:C,3,0),"No Rating")</f>
        <v>No Rating</v>
      </c>
      <c r="Q6980" t="s">
        <v>10060</v>
      </c>
      <c r="R6980" s="5">
        <f t="shared" ref="R6980:R7043" si="109">(J6980-J6979)/J6979</f>
        <v>0.3310424791820385</v>
      </c>
    </row>
    <row r="6981" spans="1:18" x14ac:dyDescent="0.3">
      <c r="A6981" t="s">
        <v>8783</v>
      </c>
      <c r="B6981" s="2">
        <v>45758</v>
      </c>
      <c r="C6981" t="s">
        <v>10013</v>
      </c>
      <c r="D6981" t="s">
        <v>10030</v>
      </c>
      <c r="E6981" t="s">
        <v>10037</v>
      </c>
      <c r="F6981">
        <v>7</v>
      </c>
      <c r="G6981">
        <v>288.20999999999998</v>
      </c>
      <c r="H6981">
        <v>178.18</v>
      </c>
      <c r="I6981" t="s">
        <v>10039</v>
      </c>
      <c r="J6981">
        <f>F6981*G6981</f>
        <v>2017.4699999999998</v>
      </c>
      <c r="K6981">
        <f>F6981*H6981</f>
        <v>1247.26</v>
      </c>
      <c r="L6981">
        <f>J6981-K6981</f>
        <v>770.20999999999981</v>
      </c>
      <c r="M6981" s="5">
        <f>L6981/J6981</f>
        <v>0.3817702369799798</v>
      </c>
      <c r="N6981" t="str">
        <f>IF(ISNA(VLOOKUP(A6981,'Returns Data'!A:A,1,0)),"No","Yes")</f>
        <v>No</v>
      </c>
      <c r="O6981" t="s">
        <v>10085</v>
      </c>
      <c r="P6981" t="str">
        <f>IFERROR(VLOOKUP(A6981,'Ratings Data'!A:C,3,0),"No Rating")</f>
        <v>No Rating</v>
      </c>
      <c r="Q6981" t="s">
        <v>10060</v>
      </c>
      <c r="R6981" s="5">
        <f t="shared" si="109"/>
        <v>2.1953340302195188</v>
      </c>
    </row>
    <row r="6982" spans="1:18" x14ac:dyDescent="0.3">
      <c r="A6982" t="s">
        <v>9720</v>
      </c>
      <c r="B6982" s="2">
        <v>45758</v>
      </c>
      <c r="C6982" t="s">
        <v>10023</v>
      </c>
      <c r="D6982" t="s">
        <v>10033</v>
      </c>
      <c r="E6982" t="s">
        <v>10035</v>
      </c>
      <c r="F6982">
        <v>1</v>
      </c>
      <c r="G6982">
        <v>235.93</v>
      </c>
      <c r="H6982">
        <v>188.85</v>
      </c>
      <c r="I6982" t="s">
        <v>10039</v>
      </c>
      <c r="J6982">
        <f>F6982*G6982</f>
        <v>235.93</v>
      </c>
      <c r="K6982">
        <f>F6982*H6982</f>
        <v>188.85</v>
      </c>
      <c r="L6982">
        <f>J6982-K6982</f>
        <v>47.080000000000013</v>
      </c>
      <c r="M6982" s="5">
        <f>L6982/J6982</f>
        <v>0.19955071419488837</v>
      </c>
      <c r="N6982" t="str">
        <f>IF(ISNA(VLOOKUP(A6982,'Returns Data'!A:A,1,0)),"No","Yes")</f>
        <v>No</v>
      </c>
      <c r="O6982" t="s">
        <v>10085</v>
      </c>
      <c r="P6982" t="str">
        <f>IFERROR(VLOOKUP(A6982,'Ratings Data'!A:C,3,0),"No Rating")</f>
        <v>No Rating</v>
      </c>
      <c r="Q6982" t="s">
        <v>10060</v>
      </c>
      <c r="R6982" s="5">
        <f t="shared" si="109"/>
        <v>-0.88305650145974901</v>
      </c>
    </row>
    <row r="6983" spans="1:18" x14ac:dyDescent="0.3">
      <c r="A6983" t="s">
        <v>9781</v>
      </c>
      <c r="B6983" s="2">
        <v>45758</v>
      </c>
      <c r="C6983" t="s">
        <v>10023</v>
      </c>
      <c r="D6983" t="s">
        <v>10033</v>
      </c>
      <c r="E6983" t="s">
        <v>10036</v>
      </c>
      <c r="F6983">
        <v>3</v>
      </c>
      <c r="G6983">
        <v>471.09</v>
      </c>
      <c r="H6983">
        <v>286.74</v>
      </c>
      <c r="I6983" t="s">
        <v>10039</v>
      </c>
      <c r="J6983">
        <f>F6983*G6983</f>
        <v>1413.27</v>
      </c>
      <c r="K6983">
        <f>F6983*H6983</f>
        <v>860.22</v>
      </c>
      <c r="L6983">
        <f>J6983-K6983</f>
        <v>553.04999999999995</v>
      </c>
      <c r="M6983" s="5">
        <f>L6983/J6983</f>
        <v>0.39132649812137804</v>
      </c>
      <c r="N6983" t="str">
        <f>IF(ISNA(VLOOKUP(A6983,'Returns Data'!A:A,1,0)),"No","Yes")</f>
        <v>No</v>
      </c>
      <c r="O6983" t="s">
        <v>10085</v>
      </c>
      <c r="P6983" t="str">
        <f>IFERROR(VLOOKUP(A6983,'Ratings Data'!A:C,3,0),"No Rating")</f>
        <v>No Rating</v>
      </c>
      <c r="Q6983" t="s">
        <v>10060</v>
      </c>
      <c r="R6983" s="5">
        <f t="shared" si="109"/>
        <v>4.9902089602848294</v>
      </c>
    </row>
    <row r="6984" spans="1:18" x14ac:dyDescent="0.3">
      <c r="A6984" t="s">
        <v>9890</v>
      </c>
      <c r="B6984" s="2">
        <v>45758</v>
      </c>
      <c r="C6984" t="s">
        <v>10019</v>
      </c>
      <c r="D6984" t="s">
        <v>10031</v>
      </c>
      <c r="E6984" t="s">
        <v>10034</v>
      </c>
      <c r="F6984">
        <v>18</v>
      </c>
      <c r="G6984">
        <v>77.989999999999995</v>
      </c>
      <c r="H6984">
        <v>64.14</v>
      </c>
      <c r="I6984" t="s">
        <v>10040</v>
      </c>
      <c r="J6984">
        <f>F6984*G6984</f>
        <v>1403.82</v>
      </c>
      <c r="K6984">
        <f>F6984*H6984</f>
        <v>1154.52</v>
      </c>
      <c r="L6984">
        <f>J6984-K6984</f>
        <v>249.29999999999995</v>
      </c>
      <c r="M6984" s="5">
        <f>L6984/J6984</f>
        <v>0.17758687011155275</v>
      </c>
      <c r="N6984" t="str">
        <f>IF(ISNA(VLOOKUP(A6984,'Returns Data'!A:A,1,0)),"No","Yes")</f>
        <v>No</v>
      </c>
      <c r="O6984" t="s">
        <v>10085</v>
      </c>
      <c r="P6984">
        <f>IFERROR(VLOOKUP(A6984,'Ratings Data'!A:C,3,0),"No Rating")</f>
        <v>2</v>
      </c>
      <c r="Q6984" t="s">
        <v>10060</v>
      </c>
      <c r="R6984" s="5">
        <f t="shared" si="109"/>
        <v>-6.6866203910081199E-3</v>
      </c>
    </row>
    <row r="6985" spans="1:18" x14ac:dyDescent="0.3">
      <c r="A6985" t="s">
        <v>56</v>
      </c>
      <c r="B6985" s="2">
        <v>45759</v>
      </c>
      <c r="C6985" t="s">
        <v>10017</v>
      </c>
      <c r="D6985" t="s">
        <v>10032</v>
      </c>
      <c r="E6985" t="s">
        <v>10035</v>
      </c>
      <c r="F6985">
        <v>8</v>
      </c>
      <c r="G6985">
        <v>274.93</v>
      </c>
      <c r="H6985">
        <v>207.59</v>
      </c>
      <c r="I6985" t="s">
        <v>10040</v>
      </c>
      <c r="J6985">
        <f>F6985*G6985</f>
        <v>2199.44</v>
      </c>
      <c r="K6985">
        <f>F6985*H6985</f>
        <v>1660.72</v>
      </c>
      <c r="L6985">
        <f>J6985-K6985</f>
        <v>538.72</v>
      </c>
      <c r="M6985" s="5">
        <f>L6985/J6985</f>
        <v>0.24493507438257012</v>
      </c>
      <c r="N6985" t="str">
        <f>IF(ISNA(VLOOKUP(A6985,'Returns Data'!A:A,1,0)),"No","Yes")</f>
        <v>No</v>
      </c>
      <c r="O6985" t="s">
        <v>10085</v>
      </c>
      <c r="P6985" t="str">
        <f>IFERROR(VLOOKUP(A6985,'Ratings Data'!A:C,3,0),"No Rating")</f>
        <v>No Rating</v>
      </c>
      <c r="Q6985" t="s">
        <v>10060</v>
      </c>
      <c r="R6985" s="5">
        <f t="shared" si="109"/>
        <v>0.56675357239532143</v>
      </c>
    </row>
    <row r="6986" spans="1:18" x14ac:dyDescent="0.3">
      <c r="A6986" t="s">
        <v>310</v>
      </c>
      <c r="B6986" s="2">
        <v>45759</v>
      </c>
      <c r="C6986" t="s">
        <v>10024</v>
      </c>
      <c r="D6986" t="s">
        <v>10029</v>
      </c>
      <c r="E6986" t="s">
        <v>10034</v>
      </c>
      <c r="F6986">
        <v>3</v>
      </c>
      <c r="G6986">
        <v>111.76</v>
      </c>
      <c r="H6986">
        <v>91.59</v>
      </c>
      <c r="I6986" t="s">
        <v>10040</v>
      </c>
      <c r="J6986">
        <f>F6986*G6986</f>
        <v>335.28000000000003</v>
      </c>
      <c r="K6986">
        <f>F6986*H6986</f>
        <v>274.77</v>
      </c>
      <c r="L6986">
        <f>J6986-K6986</f>
        <v>60.510000000000048</v>
      </c>
      <c r="M6986" s="5">
        <f>L6986/J6986</f>
        <v>0.1804760200429493</v>
      </c>
      <c r="N6986" t="str">
        <f>IF(ISNA(VLOOKUP(A6986,'Returns Data'!A:A,1,0)),"No","Yes")</f>
        <v>Yes</v>
      </c>
      <c r="O6986" t="str">
        <f>IFERROR(VLOOKUP(A6986,'Returns Data'!A:E,5,0),"No Returns")</f>
        <v>Wrong Product</v>
      </c>
      <c r="P6986">
        <f>IFERROR(VLOOKUP(A6986,'Ratings Data'!A:C,3,0),"No Rating")</f>
        <v>5</v>
      </c>
      <c r="Q6986" t="s">
        <v>10060</v>
      </c>
      <c r="R6986" s="5">
        <f t="shared" si="109"/>
        <v>-0.84756119739570079</v>
      </c>
    </row>
    <row r="6987" spans="1:18" x14ac:dyDescent="0.3">
      <c r="A6987" t="s">
        <v>663</v>
      </c>
      <c r="B6987" s="2">
        <v>45759</v>
      </c>
      <c r="C6987" t="s">
        <v>10013</v>
      </c>
      <c r="D6987" t="s">
        <v>10030</v>
      </c>
      <c r="E6987" t="s">
        <v>10038</v>
      </c>
      <c r="F6987">
        <v>13</v>
      </c>
      <c r="G6987">
        <v>27.06</v>
      </c>
      <c r="H6987">
        <v>17.09</v>
      </c>
      <c r="I6987" t="s">
        <v>10040</v>
      </c>
      <c r="J6987">
        <f>F6987*G6987</f>
        <v>351.78</v>
      </c>
      <c r="K6987">
        <f>F6987*H6987</f>
        <v>222.17</v>
      </c>
      <c r="L6987">
        <f>J6987-K6987</f>
        <v>129.60999999999999</v>
      </c>
      <c r="M6987" s="5">
        <f>L6987/J6987</f>
        <v>0.36844050258684402</v>
      </c>
      <c r="N6987" t="str">
        <f>IF(ISNA(VLOOKUP(A6987,'Returns Data'!A:A,1,0)),"No","Yes")</f>
        <v>Yes</v>
      </c>
      <c r="O6987" t="str">
        <f>IFERROR(VLOOKUP(A6987,'Returns Data'!A:E,5,0),"No Returns")</f>
        <v>Customer Changed Mind</v>
      </c>
      <c r="P6987" t="str">
        <f>IFERROR(VLOOKUP(A6987,'Ratings Data'!A:C,3,0),"No Rating")</f>
        <v>No Rating</v>
      </c>
      <c r="Q6987" t="s">
        <v>10060</v>
      </c>
      <c r="R6987" s="5">
        <f t="shared" si="109"/>
        <v>4.921259842519668E-2</v>
      </c>
    </row>
    <row r="6988" spans="1:18" x14ac:dyDescent="0.3">
      <c r="A6988" t="s">
        <v>729</v>
      </c>
      <c r="B6988" s="2">
        <v>45759</v>
      </c>
      <c r="C6988" t="s">
        <v>10014</v>
      </c>
      <c r="D6988" t="s">
        <v>10030</v>
      </c>
      <c r="E6988" t="s">
        <v>10037</v>
      </c>
      <c r="F6988">
        <v>14</v>
      </c>
      <c r="G6988">
        <v>481.1</v>
      </c>
      <c r="H6988">
        <v>331.59</v>
      </c>
      <c r="I6988" t="s">
        <v>10039</v>
      </c>
      <c r="J6988">
        <f>F6988*G6988</f>
        <v>6735.4000000000005</v>
      </c>
      <c r="K6988">
        <f>F6988*H6988</f>
        <v>4642.2599999999993</v>
      </c>
      <c r="L6988">
        <f>J6988-K6988</f>
        <v>2093.1400000000012</v>
      </c>
      <c r="M6988" s="5">
        <f>L6988/J6988</f>
        <v>0.31076699230929139</v>
      </c>
      <c r="N6988" t="str">
        <f>IF(ISNA(VLOOKUP(A6988,'Returns Data'!A:A,1,0)),"No","Yes")</f>
        <v>No</v>
      </c>
      <c r="O6988" t="s">
        <v>10085</v>
      </c>
      <c r="P6988" t="str">
        <f>IFERROR(VLOOKUP(A6988,'Ratings Data'!A:C,3,0),"No Rating")</f>
        <v>No Rating</v>
      </c>
      <c r="Q6988" t="s">
        <v>10060</v>
      </c>
      <c r="R6988" s="5">
        <f t="shared" si="109"/>
        <v>18.146625731991588</v>
      </c>
    </row>
    <row r="6989" spans="1:18" x14ac:dyDescent="0.3">
      <c r="A6989" t="s">
        <v>823</v>
      </c>
      <c r="B6989" s="2">
        <v>45759</v>
      </c>
      <c r="C6989" t="s">
        <v>10016</v>
      </c>
      <c r="D6989" t="s">
        <v>10032</v>
      </c>
      <c r="E6989" t="s">
        <v>10037</v>
      </c>
      <c r="F6989">
        <v>8</v>
      </c>
      <c r="G6989">
        <v>259.57</v>
      </c>
      <c r="H6989">
        <v>171.02</v>
      </c>
      <c r="I6989" t="s">
        <v>10040</v>
      </c>
      <c r="J6989">
        <f>F6989*G6989</f>
        <v>2076.56</v>
      </c>
      <c r="K6989">
        <f>F6989*H6989</f>
        <v>1368.16</v>
      </c>
      <c r="L6989">
        <f>J6989-K6989</f>
        <v>708.39999999999986</v>
      </c>
      <c r="M6989" s="5">
        <f>L6989/J6989</f>
        <v>0.3411411180028508</v>
      </c>
      <c r="N6989" t="str">
        <f>IF(ISNA(VLOOKUP(A6989,'Returns Data'!A:A,1,0)),"No","Yes")</f>
        <v>No</v>
      </c>
      <c r="O6989" t="s">
        <v>10085</v>
      </c>
      <c r="P6989">
        <f>IFERROR(VLOOKUP(A6989,'Ratings Data'!A:C,3,0),"No Rating")</f>
        <v>1</v>
      </c>
      <c r="Q6989" t="s">
        <v>10060</v>
      </c>
      <c r="R6989" s="5">
        <f t="shared" si="109"/>
        <v>-0.69169462838138784</v>
      </c>
    </row>
    <row r="6990" spans="1:18" x14ac:dyDescent="0.3">
      <c r="A6990" t="s">
        <v>863</v>
      </c>
      <c r="B6990" s="2">
        <v>45759</v>
      </c>
      <c r="C6990" t="s">
        <v>10022</v>
      </c>
      <c r="D6990" t="s">
        <v>10033</v>
      </c>
      <c r="E6990" t="s">
        <v>10034</v>
      </c>
      <c r="F6990">
        <v>5</v>
      </c>
      <c r="G6990">
        <v>365.83</v>
      </c>
      <c r="H6990">
        <v>262.68</v>
      </c>
      <c r="I6990" t="s">
        <v>10039</v>
      </c>
      <c r="J6990">
        <f>F6990*G6990</f>
        <v>1829.1499999999999</v>
      </c>
      <c r="K6990">
        <f>F6990*H6990</f>
        <v>1313.4</v>
      </c>
      <c r="L6990">
        <f>J6990-K6990</f>
        <v>515.74999999999977</v>
      </c>
      <c r="M6990" s="5">
        <f>L6990/J6990</f>
        <v>0.2819615668479894</v>
      </c>
      <c r="N6990" t="str">
        <f>IF(ISNA(VLOOKUP(A6990,'Returns Data'!A:A,1,0)),"No","Yes")</f>
        <v>No</v>
      </c>
      <c r="O6990" t="s">
        <v>10085</v>
      </c>
      <c r="P6990" t="str">
        <f>IFERROR(VLOOKUP(A6990,'Ratings Data'!A:C,3,0),"No Rating")</f>
        <v>No Rating</v>
      </c>
      <c r="Q6990" t="s">
        <v>10060</v>
      </c>
      <c r="R6990" s="5">
        <f t="shared" si="109"/>
        <v>-0.11914416149786189</v>
      </c>
    </row>
    <row r="6991" spans="1:18" x14ac:dyDescent="0.3">
      <c r="A6991" t="s">
        <v>879</v>
      </c>
      <c r="B6991" s="2">
        <v>45759</v>
      </c>
      <c r="C6991" t="s">
        <v>10028</v>
      </c>
      <c r="D6991" t="s">
        <v>10032</v>
      </c>
      <c r="E6991" t="s">
        <v>10036</v>
      </c>
      <c r="F6991">
        <v>20</v>
      </c>
      <c r="G6991">
        <v>20.170000000000002</v>
      </c>
      <c r="H6991">
        <v>17.14</v>
      </c>
      <c r="I6991" t="s">
        <v>10039</v>
      </c>
      <c r="J6991">
        <f>F6991*G6991</f>
        <v>403.40000000000003</v>
      </c>
      <c r="K6991">
        <f>F6991*H6991</f>
        <v>342.8</v>
      </c>
      <c r="L6991">
        <f>J6991-K6991</f>
        <v>60.600000000000023</v>
      </c>
      <c r="M6991" s="5">
        <f>L6991/J6991</f>
        <v>0.15022310361923652</v>
      </c>
      <c r="N6991" t="str">
        <f>IF(ISNA(VLOOKUP(A6991,'Returns Data'!A:A,1,0)),"No","Yes")</f>
        <v>No</v>
      </c>
      <c r="O6991" t="s">
        <v>10085</v>
      </c>
      <c r="P6991" t="str">
        <f>IFERROR(VLOOKUP(A6991,'Ratings Data'!A:C,3,0),"No Rating")</f>
        <v>No Rating</v>
      </c>
      <c r="Q6991" t="s">
        <v>10060</v>
      </c>
      <c r="R6991" s="5">
        <f t="shared" si="109"/>
        <v>-0.77946040510619685</v>
      </c>
    </row>
    <row r="6992" spans="1:18" x14ac:dyDescent="0.3">
      <c r="A6992" t="s">
        <v>1907</v>
      </c>
      <c r="B6992" s="2">
        <v>45759</v>
      </c>
      <c r="C6992" t="s">
        <v>10016</v>
      </c>
      <c r="D6992" t="s">
        <v>10032</v>
      </c>
      <c r="E6992" t="s">
        <v>10035</v>
      </c>
      <c r="F6992">
        <v>16</v>
      </c>
      <c r="G6992">
        <v>392.6</v>
      </c>
      <c r="H6992">
        <v>327.13</v>
      </c>
      <c r="I6992" t="s">
        <v>10040</v>
      </c>
      <c r="J6992">
        <f>F6992*G6992</f>
        <v>6281.6</v>
      </c>
      <c r="K6992">
        <f>F6992*H6992</f>
        <v>5234.08</v>
      </c>
      <c r="L6992">
        <f>J6992-K6992</f>
        <v>1047.5200000000004</v>
      </c>
      <c r="M6992" s="5">
        <f>L6992/J6992</f>
        <v>0.16676006113092212</v>
      </c>
      <c r="N6992" t="str">
        <f>IF(ISNA(VLOOKUP(A6992,'Returns Data'!A:A,1,0)),"No","Yes")</f>
        <v>No</v>
      </c>
      <c r="O6992" t="s">
        <v>10085</v>
      </c>
      <c r="P6992" t="str">
        <f>IFERROR(VLOOKUP(A6992,'Ratings Data'!A:C,3,0),"No Rating")</f>
        <v>No Rating</v>
      </c>
      <c r="Q6992" t="s">
        <v>10060</v>
      </c>
      <c r="R6992" s="5">
        <f t="shared" si="109"/>
        <v>14.57164105106594</v>
      </c>
    </row>
    <row r="6993" spans="1:18" x14ac:dyDescent="0.3">
      <c r="A6993" t="s">
        <v>2437</v>
      </c>
      <c r="B6993" s="2">
        <v>45759</v>
      </c>
      <c r="C6993" t="s">
        <v>10022</v>
      </c>
      <c r="D6993" t="s">
        <v>10033</v>
      </c>
      <c r="E6993" t="s">
        <v>10038</v>
      </c>
      <c r="F6993">
        <v>2</v>
      </c>
      <c r="G6993">
        <v>377.6</v>
      </c>
      <c r="H6993">
        <v>231.75</v>
      </c>
      <c r="I6993" t="s">
        <v>10040</v>
      </c>
      <c r="J6993">
        <f>F6993*G6993</f>
        <v>755.2</v>
      </c>
      <c r="K6993">
        <f>F6993*H6993</f>
        <v>463.5</v>
      </c>
      <c r="L6993">
        <f>J6993-K6993</f>
        <v>291.70000000000005</v>
      </c>
      <c r="M6993" s="5">
        <f>L6993/J6993</f>
        <v>0.38625529661016955</v>
      </c>
      <c r="N6993" t="str">
        <f>IF(ISNA(VLOOKUP(A6993,'Returns Data'!A:A,1,0)),"No","Yes")</f>
        <v>No</v>
      </c>
      <c r="O6993" t="s">
        <v>10085</v>
      </c>
      <c r="P6993" t="str">
        <f>IFERROR(VLOOKUP(A6993,'Ratings Data'!A:C,3,0),"No Rating")</f>
        <v>No Rating</v>
      </c>
      <c r="Q6993" t="s">
        <v>10060</v>
      </c>
      <c r="R6993" s="5">
        <f t="shared" si="109"/>
        <v>-0.87977585328578711</v>
      </c>
    </row>
    <row r="6994" spans="1:18" x14ac:dyDescent="0.3">
      <c r="A6994" t="s">
        <v>2776</v>
      </c>
      <c r="B6994" s="2">
        <v>45759</v>
      </c>
      <c r="C6994" t="s">
        <v>10026</v>
      </c>
      <c r="D6994" t="s">
        <v>10031</v>
      </c>
      <c r="E6994" t="s">
        <v>10036</v>
      </c>
      <c r="F6994">
        <v>13</v>
      </c>
      <c r="G6994">
        <v>202.1</v>
      </c>
      <c r="H6994">
        <v>158.85</v>
      </c>
      <c r="I6994" t="s">
        <v>10039</v>
      </c>
      <c r="J6994">
        <f>F6994*G6994</f>
        <v>2627.2999999999997</v>
      </c>
      <c r="K6994">
        <f>F6994*H6994</f>
        <v>2065.0499999999997</v>
      </c>
      <c r="L6994">
        <f>J6994-K6994</f>
        <v>562.25</v>
      </c>
      <c r="M6994" s="5">
        <f>L6994/J6994</f>
        <v>0.21400296882731323</v>
      </c>
      <c r="N6994" t="str">
        <f>IF(ISNA(VLOOKUP(A6994,'Returns Data'!A:A,1,0)),"No","Yes")</f>
        <v>No</v>
      </c>
      <c r="O6994" t="s">
        <v>10085</v>
      </c>
      <c r="P6994" t="str">
        <f>IFERROR(VLOOKUP(A6994,'Ratings Data'!A:C,3,0),"No Rating")</f>
        <v>No Rating</v>
      </c>
      <c r="Q6994" t="s">
        <v>10060</v>
      </c>
      <c r="R6994" s="5">
        <f t="shared" si="109"/>
        <v>2.4789459745762707</v>
      </c>
    </row>
    <row r="6995" spans="1:18" x14ac:dyDescent="0.3">
      <c r="A6995" t="s">
        <v>3632</v>
      </c>
      <c r="B6995" s="2">
        <v>45759</v>
      </c>
      <c r="C6995" t="s">
        <v>10012</v>
      </c>
      <c r="D6995" t="s">
        <v>10030</v>
      </c>
      <c r="E6995" t="s">
        <v>10035</v>
      </c>
      <c r="F6995">
        <v>7</v>
      </c>
      <c r="G6995">
        <v>77.72</v>
      </c>
      <c r="H6995">
        <v>65.45</v>
      </c>
      <c r="I6995" t="s">
        <v>10040</v>
      </c>
      <c r="J6995">
        <f>F6995*G6995</f>
        <v>544.04</v>
      </c>
      <c r="K6995">
        <f>F6995*H6995</f>
        <v>458.15000000000003</v>
      </c>
      <c r="L6995">
        <f>J6995-K6995</f>
        <v>85.88999999999993</v>
      </c>
      <c r="M6995" s="5">
        <f>L6995/J6995</f>
        <v>0.15787442099845589</v>
      </c>
      <c r="N6995" t="str">
        <f>IF(ISNA(VLOOKUP(A6995,'Returns Data'!A:A,1,0)),"No","Yes")</f>
        <v>No</v>
      </c>
      <c r="O6995" t="s">
        <v>10085</v>
      </c>
      <c r="P6995" t="str">
        <f>IFERROR(VLOOKUP(A6995,'Ratings Data'!A:C,3,0),"No Rating")</f>
        <v>No Rating</v>
      </c>
      <c r="Q6995" t="s">
        <v>10060</v>
      </c>
      <c r="R6995" s="5">
        <f t="shared" si="109"/>
        <v>-0.79292810109237621</v>
      </c>
    </row>
    <row r="6996" spans="1:18" x14ac:dyDescent="0.3">
      <c r="A6996" t="s">
        <v>4128</v>
      </c>
      <c r="B6996" s="2">
        <v>45759</v>
      </c>
      <c r="C6996" t="s">
        <v>10024</v>
      </c>
      <c r="D6996" t="s">
        <v>10029</v>
      </c>
      <c r="E6996" t="s">
        <v>10038</v>
      </c>
      <c r="F6996">
        <v>14</v>
      </c>
      <c r="G6996">
        <v>349.71</v>
      </c>
      <c r="H6996">
        <v>257.3</v>
      </c>
      <c r="I6996" t="s">
        <v>10040</v>
      </c>
      <c r="J6996">
        <f>F6996*G6996</f>
        <v>4895.9399999999996</v>
      </c>
      <c r="K6996">
        <f>F6996*H6996</f>
        <v>3602.2000000000003</v>
      </c>
      <c r="L6996">
        <f>J6996-K6996</f>
        <v>1293.7399999999993</v>
      </c>
      <c r="M6996" s="5">
        <f>L6996/J6996</f>
        <v>0.26424751937319479</v>
      </c>
      <c r="N6996" t="str">
        <f>IF(ISNA(VLOOKUP(A6996,'Returns Data'!A:A,1,0)),"No","Yes")</f>
        <v>No</v>
      </c>
      <c r="O6996" t="s">
        <v>10085</v>
      </c>
      <c r="P6996" t="str">
        <f>IFERROR(VLOOKUP(A6996,'Ratings Data'!A:C,3,0),"No Rating")</f>
        <v>No Rating</v>
      </c>
      <c r="Q6996" t="s">
        <v>10060</v>
      </c>
      <c r="R6996" s="5">
        <f t="shared" si="109"/>
        <v>7.9992279979413281</v>
      </c>
    </row>
    <row r="6997" spans="1:18" x14ac:dyDescent="0.3">
      <c r="A6997" t="s">
        <v>4634</v>
      </c>
      <c r="B6997" s="2">
        <v>45759</v>
      </c>
      <c r="C6997" t="s">
        <v>10013</v>
      </c>
      <c r="D6997" t="s">
        <v>10030</v>
      </c>
      <c r="E6997" t="s">
        <v>10034</v>
      </c>
      <c r="F6997">
        <v>5</v>
      </c>
      <c r="G6997">
        <v>407.82</v>
      </c>
      <c r="H6997">
        <v>316.73</v>
      </c>
      <c r="I6997" t="s">
        <v>10039</v>
      </c>
      <c r="J6997">
        <f>F6997*G6997</f>
        <v>2039.1</v>
      </c>
      <c r="K6997">
        <f>F6997*H6997</f>
        <v>1583.65</v>
      </c>
      <c r="L6997">
        <f>J6997-K6997</f>
        <v>455.44999999999982</v>
      </c>
      <c r="M6997" s="5">
        <f>L6997/J6997</f>
        <v>0.22335834436761309</v>
      </c>
      <c r="N6997" t="str">
        <f>IF(ISNA(VLOOKUP(A6997,'Returns Data'!A:A,1,0)),"No","Yes")</f>
        <v>Yes</v>
      </c>
      <c r="O6997" t="str">
        <f>IFERROR(VLOOKUP(A6997,'Returns Data'!A:E,5,0),"No Returns")</f>
        <v>Customer Changed Mind</v>
      </c>
      <c r="P6997" t="str">
        <f>IFERROR(VLOOKUP(A6997,'Ratings Data'!A:C,3,0),"No Rating")</f>
        <v>No Rating</v>
      </c>
      <c r="Q6997" t="s">
        <v>10060</v>
      </c>
      <c r="R6997" s="5">
        <f t="shared" si="109"/>
        <v>-0.58351205284378482</v>
      </c>
    </row>
    <row r="6998" spans="1:18" x14ac:dyDescent="0.3">
      <c r="A6998" t="s">
        <v>4776</v>
      </c>
      <c r="B6998" s="2">
        <v>45759</v>
      </c>
      <c r="C6998" t="s">
        <v>10022</v>
      </c>
      <c r="D6998" t="s">
        <v>10033</v>
      </c>
      <c r="E6998" t="s">
        <v>10038</v>
      </c>
      <c r="F6998">
        <v>16</v>
      </c>
      <c r="G6998">
        <v>134.07</v>
      </c>
      <c r="H6998">
        <v>116.39</v>
      </c>
      <c r="I6998" t="s">
        <v>10039</v>
      </c>
      <c r="J6998">
        <f>F6998*G6998</f>
        <v>2145.12</v>
      </c>
      <c r="K6998">
        <f>F6998*H6998</f>
        <v>1862.24</v>
      </c>
      <c r="L6998">
        <f>J6998-K6998</f>
        <v>282.87999999999988</v>
      </c>
      <c r="M6998" s="5">
        <f>L6998/J6998</f>
        <v>0.13187141045722378</v>
      </c>
      <c r="N6998" t="str">
        <f>IF(ISNA(VLOOKUP(A6998,'Returns Data'!A:A,1,0)),"No","Yes")</f>
        <v>No</v>
      </c>
      <c r="O6998" t="s">
        <v>10085</v>
      </c>
      <c r="P6998" t="str">
        <f>IFERROR(VLOOKUP(A6998,'Ratings Data'!A:C,3,0),"No Rating")</f>
        <v>No Rating</v>
      </c>
      <c r="Q6998" t="s">
        <v>10060</v>
      </c>
      <c r="R6998" s="5">
        <f t="shared" si="109"/>
        <v>5.1993526555833447E-2</v>
      </c>
    </row>
    <row r="6999" spans="1:18" x14ac:dyDescent="0.3">
      <c r="A6999" t="s">
        <v>4796</v>
      </c>
      <c r="B6999" s="2">
        <v>45759</v>
      </c>
      <c r="C6999" t="s">
        <v>10020</v>
      </c>
      <c r="D6999" t="s">
        <v>10030</v>
      </c>
      <c r="E6999" t="s">
        <v>10034</v>
      </c>
      <c r="F6999">
        <v>20</v>
      </c>
      <c r="G6999">
        <v>337.11</v>
      </c>
      <c r="H6999">
        <v>281.37</v>
      </c>
      <c r="I6999" t="s">
        <v>10039</v>
      </c>
      <c r="J6999">
        <f>F6999*G6999</f>
        <v>6742.2000000000007</v>
      </c>
      <c r="K6999">
        <f>F6999*H6999</f>
        <v>5627.4</v>
      </c>
      <c r="L6999">
        <f>J6999-K6999</f>
        <v>1114.8000000000011</v>
      </c>
      <c r="M6999" s="5">
        <f>L6999/J6999</f>
        <v>0.16534662276408307</v>
      </c>
      <c r="N6999" t="str">
        <f>IF(ISNA(VLOOKUP(A6999,'Returns Data'!A:A,1,0)),"No","Yes")</f>
        <v>No</v>
      </c>
      <c r="O6999" t="s">
        <v>10085</v>
      </c>
      <c r="P6999" t="str">
        <f>IFERROR(VLOOKUP(A6999,'Ratings Data'!A:C,3,0),"No Rating")</f>
        <v>No Rating</v>
      </c>
      <c r="Q6999" t="s">
        <v>10060</v>
      </c>
      <c r="R6999" s="5">
        <f t="shared" si="109"/>
        <v>2.1430409487581121</v>
      </c>
    </row>
    <row r="7000" spans="1:18" x14ac:dyDescent="0.3">
      <c r="A7000" t="s">
        <v>4798</v>
      </c>
      <c r="B7000" s="2">
        <v>45759</v>
      </c>
      <c r="C7000" t="s">
        <v>10016</v>
      </c>
      <c r="D7000" t="s">
        <v>10032</v>
      </c>
      <c r="E7000" t="s">
        <v>10037</v>
      </c>
      <c r="F7000">
        <v>17</v>
      </c>
      <c r="G7000">
        <v>339.48</v>
      </c>
      <c r="H7000">
        <v>234.34</v>
      </c>
      <c r="I7000" t="s">
        <v>10040</v>
      </c>
      <c r="J7000">
        <f>F7000*G7000</f>
        <v>5771.16</v>
      </c>
      <c r="K7000">
        <f>F7000*H7000</f>
        <v>3983.78</v>
      </c>
      <c r="L7000">
        <f>J7000-K7000</f>
        <v>1787.3799999999997</v>
      </c>
      <c r="M7000" s="5">
        <f>L7000/J7000</f>
        <v>0.3097089666548839</v>
      </c>
      <c r="N7000" t="str">
        <f>IF(ISNA(VLOOKUP(A7000,'Returns Data'!A:A,1,0)),"No","Yes")</f>
        <v>No</v>
      </c>
      <c r="O7000" t="s">
        <v>10085</v>
      </c>
      <c r="P7000" t="str">
        <f>IFERROR(VLOOKUP(A7000,'Ratings Data'!A:C,3,0),"No Rating")</f>
        <v>No Rating</v>
      </c>
      <c r="Q7000" t="s">
        <v>10060</v>
      </c>
      <c r="R7000" s="5">
        <f t="shared" si="109"/>
        <v>-0.14402420574886546</v>
      </c>
    </row>
    <row r="7001" spans="1:18" x14ac:dyDescent="0.3">
      <c r="A7001" t="s">
        <v>5131</v>
      </c>
      <c r="B7001" s="2">
        <v>45759</v>
      </c>
      <c r="C7001" t="s">
        <v>10017</v>
      </c>
      <c r="D7001" t="s">
        <v>10032</v>
      </c>
      <c r="E7001" t="s">
        <v>10036</v>
      </c>
      <c r="F7001">
        <v>14</v>
      </c>
      <c r="G7001">
        <v>227.57</v>
      </c>
      <c r="H7001">
        <v>198.26</v>
      </c>
      <c r="I7001" t="s">
        <v>10040</v>
      </c>
      <c r="J7001">
        <f>F7001*G7001</f>
        <v>3185.98</v>
      </c>
      <c r="K7001">
        <f>F7001*H7001</f>
        <v>2775.64</v>
      </c>
      <c r="L7001">
        <f>J7001-K7001</f>
        <v>410.34000000000015</v>
      </c>
      <c r="M7001" s="5">
        <f>L7001/J7001</f>
        <v>0.12879553543964498</v>
      </c>
      <c r="N7001" t="str">
        <f>IF(ISNA(VLOOKUP(A7001,'Returns Data'!A:A,1,0)),"No","Yes")</f>
        <v>No</v>
      </c>
      <c r="O7001" t="s">
        <v>10085</v>
      </c>
      <c r="P7001" t="str">
        <f>IFERROR(VLOOKUP(A7001,'Ratings Data'!A:C,3,0),"No Rating")</f>
        <v>No Rating</v>
      </c>
      <c r="Q7001" t="s">
        <v>10060</v>
      </c>
      <c r="R7001" s="5">
        <f t="shared" si="109"/>
        <v>-0.44794807283111193</v>
      </c>
    </row>
    <row r="7002" spans="1:18" x14ac:dyDescent="0.3">
      <c r="A7002" t="s">
        <v>6035</v>
      </c>
      <c r="B7002" s="2">
        <v>45759</v>
      </c>
      <c r="C7002" t="s">
        <v>10020</v>
      </c>
      <c r="D7002" t="s">
        <v>10030</v>
      </c>
      <c r="E7002" t="s">
        <v>10035</v>
      </c>
      <c r="F7002">
        <v>15</v>
      </c>
      <c r="G7002">
        <v>322.64999999999998</v>
      </c>
      <c r="H7002">
        <v>216.15</v>
      </c>
      <c r="I7002" t="s">
        <v>10039</v>
      </c>
      <c r="J7002">
        <f>F7002*G7002</f>
        <v>4839.75</v>
      </c>
      <c r="K7002">
        <f>F7002*H7002</f>
        <v>3242.25</v>
      </c>
      <c r="L7002">
        <f>J7002-K7002</f>
        <v>1597.5</v>
      </c>
      <c r="M7002" s="5">
        <f>L7002/J7002</f>
        <v>0.33007903300790331</v>
      </c>
      <c r="N7002" t="str">
        <f>IF(ISNA(VLOOKUP(A7002,'Returns Data'!A:A,1,0)),"No","Yes")</f>
        <v>No</v>
      </c>
      <c r="O7002" t="s">
        <v>10085</v>
      </c>
      <c r="P7002" t="str">
        <f>IFERROR(VLOOKUP(A7002,'Ratings Data'!A:C,3,0),"No Rating")</f>
        <v>No Rating</v>
      </c>
      <c r="Q7002" t="s">
        <v>10060</v>
      </c>
      <c r="R7002" s="5">
        <f t="shared" si="109"/>
        <v>0.51907733256329291</v>
      </c>
    </row>
    <row r="7003" spans="1:18" x14ac:dyDescent="0.3">
      <c r="A7003" t="s">
        <v>6220</v>
      </c>
      <c r="B7003" s="2">
        <v>45759</v>
      </c>
      <c r="C7003" t="s">
        <v>10010</v>
      </c>
      <c r="D7003" t="s">
        <v>10029</v>
      </c>
      <c r="E7003" t="s">
        <v>10037</v>
      </c>
      <c r="F7003">
        <v>2</v>
      </c>
      <c r="G7003">
        <v>157.91999999999999</v>
      </c>
      <c r="H7003">
        <v>104.03</v>
      </c>
      <c r="I7003" t="s">
        <v>10039</v>
      </c>
      <c r="J7003">
        <f>F7003*G7003</f>
        <v>315.83999999999997</v>
      </c>
      <c r="K7003">
        <f>F7003*H7003</f>
        <v>208.06</v>
      </c>
      <c r="L7003">
        <f>J7003-K7003</f>
        <v>107.77999999999997</v>
      </c>
      <c r="M7003" s="5">
        <f>L7003/J7003</f>
        <v>0.34124873353596752</v>
      </c>
      <c r="N7003" t="str">
        <f>IF(ISNA(VLOOKUP(A7003,'Returns Data'!A:A,1,0)),"No","Yes")</f>
        <v>No</v>
      </c>
      <c r="O7003" t="s">
        <v>10085</v>
      </c>
      <c r="P7003" t="str">
        <f>IFERROR(VLOOKUP(A7003,'Ratings Data'!A:C,3,0),"No Rating")</f>
        <v>No Rating</v>
      </c>
      <c r="Q7003" t="s">
        <v>10060</v>
      </c>
      <c r="R7003" s="5">
        <f t="shared" si="109"/>
        <v>-0.93474043080737634</v>
      </c>
    </row>
    <row r="7004" spans="1:18" x14ac:dyDescent="0.3">
      <c r="A7004" t="s">
        <v>6674</v>
      </c>
      <c r="B7004" s="2">
        <v>45759</v>
      </c>
      <c r="C7004" t="s">
        <v>10011</v>
      </c>
      <c r="D7004" t="s">
        <v>10029</v>
      </c>
      <c r="E7004" t="s">
        <v>10036</v>
      </c>
      <c r="F7004">
        <v>10</v>
      </c>
      <c r="G7004">
        <v>277.04000000000002</v>
      </c>
      <c r="H7004">
        <v>219.39</v>
      </c>
      <c r="I7004" t="s">
        <v>10040</v>
      </c>
      <c r="J7004">
        <f>F7004*G7004</f>
        <v>2770.4</v>
      </c>
      <c r="K7004">
        <f>F7004*H7004</f>
        <v>2193.8999999999996</v>
      </c>
      <c r="L7004">
        <f>J7004-K7004</f>
        <v>576.50000000000045</v>
      </c>
      <c r="M7004" s="5">
        <f>L7004/J7004</f>
        <v>0.20809269419578416</v>
      </c>
      <c r="N7004" t="str">
        <f>IF(ISNA(VLOOKUP(A7004,'Returns Data'!A:A,1,0)),"No","Yes")</f>
        <v>No</v>
      </c>
      <c r="O7004" t="s">
        <v>10085</v>
      </c>
      <c r="P7004" t="str">
        <f>IFERROR(VLOOKUP(A7004,'Ratings Data'!A:C,3,0),"No Rating")</f>
        <v>No Rating</v>
      </c>
      <c r="Q7004" t="s">
        <v>10060</v>
      </c>
      <c r="R7004" s="5">
        <f t="shared" si="109"/>
        <v>7.7715298885511652</v>
      </c>
    </row>
    <row r="7005" spans="1:18" x14ac:dyDescent="0.3">
      <c r="A7005" t="s">
        <v>6682</v>
      </c>
      <c r="B7005" s="2">
        <v>45759</v>
      </c>
      <c r="C7005" t="s">
        <v>10024</v>
      </c>
      <c r="D7005" t="s">
        <v>10029</v>
      </c>
      <c r="E7005" t="s">
        <v>10038</v>
      </c>
      <c r="F7005">
        <v>4</v>
      </c>
      <c r="G7005">
        <v>427.19</v>
      </c>
      <c r="H7005">
        <v>372.81</v>
      </c>
      <c r="I7005" t="s">
        <v>10040</v>
      </c>
      <c r="J7005">
        <f>F7005*G7005</f>
        <v>1708.76</v>
      </c>
      <c r="K7005">
        <f>F7005*H7005</f>
        <v>1491.24</v>
      </c>
      <c r="L7005">
        <f>J7005-K7005</f>
        <v>217.51999999999998</v>
      </c>
      <c r="M7005" s="5">
        <f>L7005/J7005</f>
        <v>0.1272969872890283</v>
      </c>
      <c r="N7005" t="str">
        <f>IF(ISNA(VLOOKUP(A7005,'Returns Data'!A:A,1,0)),"No","Yes")</f>
        <v>No</v>
      </c>
      <c r="O7005" t="s">
        <v>10085</v>
      </c>
      <c r="P7005" t="str">
        <f>IFERROR(VLOOKUP(A7005,'Ratings Data'!A:C,3,0),"No Rating")</f>
        <v>No Rating</v>
      </c>
      <c r="Q7005" t="s">
        <v>10060</v>
      </c>
      <c r="R7005" s="5">
        <f t="shared" si="109"/>
        <v>-0.38320820098180769</v>
      </c>
    </row>
    <row r="7006" spans="1:18" x14ac:dyDescent="0.3">
      <c r="A7006" t="s">
        <v>6788</v>
      </c>
      <c r="B7006" s="2">
        <v>45759</v>
      </c>
      <c r="C7006" t="s">
        <v>10009</v>
      </c>
      <c r="D7006" t="s">
        <v>10029</v>
      </c>
      <c r="E7006" t="s">
        <v>10037</v>
      </c>
      <c r="F7006">
        <v>2</v>
      </c>
      <c r="G7006">
        <v>386.58</v>
      </c>
      <c r="H7006">
        <v>246.5</v>
      </c>
      <c r="I7006" t="s">
        <v>10039</v>
      </c>
      <c r="J7006">
        <f>F7006*G7006</f>
        <v>773.16</v>
      </c>
      <c r="K7006">
        <f>F7006*H7006</f>
        <v>493</v>
      </c>
      <c r="L7006">
        <f>J7006-K7006</f>
        <v>280.15999999999997</v>
      </c>
      <c r="M7006" s="5">
        <f>L7006/J7006</f>
        <v>0.36235708003518025</v>
      </c>
      <c r="N7006" t="str">
        <f>IF(ISNA(VLOOKUP(A7006,'Returns Data'!A:A,1,0)),"No","Yes")</f>
        <v>No</v>
      </c>
      <c r="O7006" t="s">
        <v>10085</v>
      </c>
      <c r="P7006" t="str">
        <f>IFERROR(VLOOKUP(A7006,'Ratings Data'!A:C,3,0),"No Rating")</f>
        <v>No Rating</v>
      </c>
      <c r="Q7006" t="s">
        <v>10060</v>
      </c>
      <c r="R7006" s="5">
        <f t="shared" si="109"/>
        <v>-0.54753154334137033</v>
      </c>
    </row>
    <row r="7007" spans="1:18" x14ac:dyDescent="0.3">
      <c r="A7007" t="s">
        <v>8182</v>
      </c>
      <c r="B7007" s="2">
        <v>45759</v>
      </c>
      <c r="C7007" t="s">
        <v>10018</v>
      </c>
      <c r="D7007" t="s">
        <v>10033</v>
      </c>
      <c r="E7007" t="s">
        <v>10034</v>
      </c>
      <c r="F7007">
        <v>13</v>
      </c>
      <c r="G7007">
        <v>61.02</v>
      </c>
      <c r="H7007">
        <v>50.42</v>
      </c>
      <c r="I7007" t="s">
        <v>10039</v>
      </c>
      <c r="J7007">
        <f>F7007*G7007</f>
        <v>793.26</v>
      </c>
      <c r="K7007">
        <f>F7007*H7007</f>
        <v>655.46</v>
      </c>
      <c r="L7007">
        <f>J7007-K7007</f>
        <v>137.79999999999995</v>
      </c>
      <c r="M7007" s="5">
        <f>L7007/J7007</f>
        <v>0.1737135365453949</v>
      </c>
      <c r="N7007" t="str">
        <f>IF(ISNA(VLOOKUP(A7007,'Returns Data'!A:A,1,0)),"No","Yes")</f>
        <v>No</v>
      </c>
      <c r="O7007" t="s">
        <v>10085</v>
      </c>
      <c r="P7007" t="str">
        <f>IFERROR(VLOOKUP(A7007,'Ratings Data'!A:C,3,0),"No Rating")</f>
        <v>No Rating</v>
      </c>
      <c r="Q7007" t="s">
        <v>10060</v>
      </c>
      <c r="R7007" s="5">
        <f t="shared" si="109"/>
        <v>2.5997206270370974E-2</v>
      </c>
    </row>
    <row r="7008" spans="1:18" x14ac:dyDescent="0.3">
      <c r="A7008" t="s">
        <v>8433</v>
      </c>
      <c r="B7008" s="2">
        <v>45759</v>
      </c>
      <c r="C7008" t="s">
        <v>10020</v>
      </c>
      <c r="D7008" t="s">
        <v>10030</v>
      </c>
      <c r="E7008" t="s">
        <v>10035</v>
      </c>
      <c r="F7008">
        <v>6</v>
      </c>
      <c r="G7008">
        <v>283.14</v>
      </c>
      <c r="H7008">
        <v>234.88</v>
      </c>
      <c r="I7008" t="s">
        <v>10040</v>
      </c>
      <c r="J7008">
        <f>F7008*G7008</f>
        <v>1698.84</v>
      </c>
      <c r="K7008">
        <f>F7008*H7008</f>
        <v>1409.28</v>
      </c>
      <c r="L7008">
        <f>J7008-K7008</f>
        <v>289.55999999999995</v>
      </c>
      <c r="M7008" s="5">
        <f>L7008/J7008</f>
        <v>0.17044571590026134</v>
      </c>
      <c r="N7008" t="str">
        <f>IF(ISNA(VLOOKUP(A7008,'Returns Data'!A:A,1,0)),"No","Yes")</f>
        <v>No</v>
      </c>
      <c r="O7008" t="s">
        <v>10085</v>
      </c>
      <c r="P7008" t="str">
        <f>IFERROR(VLOOKUP(A7008,'Ratings Data'!A:C,3,0),"No Rating")</f>
        <v>No Rating</v>
      </c>
      <c r="Q7008" t="s">
        <v>10060</v>
      </c>
      <c r="R7008" s="5">
        <f t="shared" si="109"/>
        <v>1.1415929203539823</v>
      </c>
    </row>
    <row r="7009" spans="1:18" x14ac:dyDescent="0.3">
      <c r="A7009" t="s">
        <v>8458</v>
      </c>
      <c r="B7009" s="2">
        <v>45759</v>
      </c>
      <c r="C7009" t="s">
        <v>10011</v>
      </c>
      <c r="D7009" t="s">
        <v>10029</v>
      </c>
      <c r="E7009" t="s">
        <v>10037</v>
      </c>
      <c r="F7009">
        <v>18</v>
      </c>
      <c r="G7009">
        <v>49.07</v>
      </c>
      <c r="H7009">
        <v>42.63</v>
      </c>
      <c r="I7009" t="s">
        <v>10039</v>
      </c>
      <c r="J7009">
        <f>F7009*G7009</f>
        <v>883.26</v>
      </c>
      <c r="K7009">
        <f>F7009*H7009</f>
        <v>767.34</v>
      </c>
      <c r="L7009">
        <f>J7009-K7009</f>
        <v>115.91999999999996</v>
      </c>
      <c r="M7009" s="5">
        <f>L7009/J7009</f>
        <v>0.13124108416547783</v>
      </c>
      <c r="N7009" t="str">
        <f>IF(ISNA(VLOOKUP(A7009,'Returns Data'!A:A,1,0)),"No","Yes")</f>
        <v>No</v>
      </c>
      <c r="O7009" t="s">
        <v>10085</v>
      </c>
      <c r="P7009" t="str">
        <f>IFERROR(VLOOKUP(A7009,'Ratings Data'!A:C,3,0),"No Rating")</f>
        <v>No Rating</v>
      </c>
      <c r="Q7009" t="s">
        <v>10060</v>
      </c>
      <c r="R7009" s="5">
        <f t="shared" si="109"/>
        <v>-0.48008052553507097</v>
      </c>
    </row>
    <row r="7010" spans="1:18" x14ac:dyDescent="0.3">
      <c r="A7010" t="s">
        <v>8462</v>
      </c>
      <c r="B7010" s="2">
        <v>45759</v>
      </c>
      <c r="C7010" t="s">
        <v>10023</v>
      </c>
      <c r="D7010" t="s">
        <v>10033</v>
      </c>
      <c r="E7010" t="s">
        <v>10035</v>
      </c>
      <c r="F7010">
        <v>15</v>
      </c>
      <c r="G7010">
        <v>172.61</v>
      </c>
      <c r="H7010">
        <v>146.72</v>
      </c>
      <c r="I7010" t="s">
        <v>10039</v>
      </c>
      <c r="J7010">
        <f>F7010*G7010</f>
        <v>2589.15</v>
      </c>
      <c r="K7010">
        <f>F7010*H7010</f>
        <v>2200.8000000000002</v>
      </c>
      <c r="L7010">
        <f>J7010-K7010</f>
        <v>388.34999999999991</v>
      </c>
      <c r="M7010" s="5">
        <f>L7010/J7010</f>
        <v>0.14999130988934589</v>
      </c>
      <c r="N7010" t="str">
        <f>IF(ISNA(VLOOKUP(A7010,'Returns Data'!A:A,1,0)),"No","Yes")</f>
        <v>No</v>
      </c>
      <c r="O7010" t="s">
        <v>10085</v>
      </c>
      <c r="P7010" t="str">
        <f>IFERROR(VLOOKUP(A7010,'Ratings Data'!A:C,3,0),"No Rating")</f>
        <v>No Rating</v>
      </c>
      <c r="Q7010" t="s">
        <v>10060</v>
      </c>
      <c r="R7010" s="5">
        <f t="shared" si="109"/>
        <v>1.9313565654507168</v>
      </c>
    </row>
    <row r="7011" spans="1:18" x14ac:dyDescent="0.3">
      <c r="A7011" t="s">
        <v>9454</v>
      </c>
      <c r="B7011" s="2">
        <v>45759</v>
      </c>
      <c r="C7011" t="s">
        <v>10012</v>
      </c>
      <c r="D7011" t="s">
        <v>10030</v>
      </c>
      <c r="E7011" t="s">
        <v>10037</v>
      </c>
      <c r="F7011">
        <v>7</v>
      </c>
      <c r="G7011">
        <v>190.92</v>
      </c>
      <c r="H7011">
        <v>167.93</v>
      </c>
      <c r="I7011" t="s">
        <v>10039</v>
      </c>
      <c r="J7011">
        <f>F7011*G7011</f>
        <v>1336.4399999999998</v>
      </c>
      <c r="K7011">
        <f>F7011*H7011</f>
        <v>1175.51</v>
      </c>
      <c r="L7011">
        <f>J7011-K7011</f>
        <v>160.92999999999984</v>
      </c>
      <c r="M7011" s="5">
        <f>L7011/J7011</f>
        <v>0.12041692855646334</v>
      </c>
      <c r="N7011" t="str">
        <f>IF(ISNA(VLOOKUP(A7011,'Returns Data'!A:A,1,0)),"No","Yes")</f>
        <v>No</v>
      </c>
      <c r="O7011" t="s">
        <v>10085</v>
      </c>
      <c r="P7011" t="str">
        <f>IFERROR(VLOOKUP(A7011,'Ratings Data'!A:C,3,0),"No Rating")</f>
        <v>No Rating</v>
      </c>
      <c r="Q7011" t="s">
        <v>10060</v>
      </c>
      <c r="R7011" s="5">
        <f t="shared" si="109"/>
        <v>-0.48383060077631662</v>
      </c>
    </row>
    <row r="7012" spans="1:18" x14ac:dyDescent="0.3">
      <c r="A7012" t="s">
        <v>9478</v>
      </c>
      <c r="B7012" s="2">
        <v>45759</v>
      </c>
      <c r="C7012" t="s">
        <v>10016</v>
      </c>
      <c r="D7012" t="s">
        <v>10032</v>
      </c>
      <c r="E7012" t="s">
        <v>10036</v>
      </c>
      <c r="F7012">
        <v>11</v>
      </c>
      <c r="G7012">
        <v>462.06</v>
      </c>
      <c r="H7012">
        <v>281.77</v>
      </c>
      <c r="I7012" t="s">
        <v>10040</v>
      </c>
      <c r="J7012">
        <f>F7012*G7012</f>
        <v>5082.66</v>
      </c>
      <c r="K7012">
        <f>F7012*H7012</f>
        <v>3099.47</v>
      </c>
      <c r="L7012">
        <f>J7012-K7012</f>
        <v>1983.19</v>
      </c>
      <c r="M7012" s="5">
        <f>L7012/J7012</f>
        <v>0.39018742154698527</v>
      </c>
      <c r="N7012" t="str">
        <f>IF(ISNA(VLOOKUP(A7012,'Returns Data'!A:A,1,0)),"No","Yes")</f>
        <v>Yes</v>
      </c>
      <c r="O7012" t="str">
        <f>IFERROR(VLOOKUP(A7012,'Returns Data'!A:E,5,0),"No Returns")</f>
        <v>Late Delivery</v>
      </c>
      <c r="P7012" t="str">
        <f>IFERROR(VLOOKUP(A7012,'Ratings Data'!A:C,3,0),"No Rating")</f>
        <v>No Rating</v>
      </c>
      <c r="Q7012" t="s">
        <v>10060</v>
      </c>
      <c r="R7012" s="5">
        <f t="shared" si="109"/>
        <v>2.8031336984825361</v>
      </c>
    </row>
    <row r="7013" spans="1:18" x14ac:dyDescent="0.3">
      <c r="A7013" t="s">
        <v>9540</v>
      </c>
      <c r="B7013" s="2">
        <v>45759</v>
      </c>
      <c r="C7013" t="s">
        <v>10019</v>
      </c>
      <c r="D7013" t="s">
        <v>10031</v>
      </c>
      <c r="E7013" t="s">
        <v>10037</v>
      </c>
      <c r="F7013">
        <v>19</v>
      </c>
      <c r="G7013">
        <v>49.02</v>
      </c>
      <c r="H7013">
        <v>34.799999999999997</v>
      </c>
      <c r="I7013" t="s">
        <v>10039</v>
      </c>
      <c r="J7013">
        <f>F7013*G7013</f>
        <v>931.38000000000011</v>
      </c>
      <c r="K7013">
        <f>F7013*H7013</f>
        <v>661.19999999999993</v>
      </c>
      <c r="L7013">
        <f>J7013-K7013</f>
        <v>270.18000000000018</v>
      </c>
      <c r="M7013" s="5">
        <f>L7013/J7013</f>
        <v>0.29008567931456564</v>
      </c>
      <c r="N7013" t="str">
        <f>IF(ISNA(VLOOKUP(A7013,'Returns Data'!A:A,1,0)),"No","Yes")</f>
        <v>No</v>
      </c>
      <c r="O7013" t="s">
        <v>10085</v>
      </c>
      <c r="P7013" t="str">
        <f>IFERROR(VLOOKUP(A7013,'Ratings Data'!A:C,3,0),"No Rating")</f>
        <v>No Rating</v>
      </c>
      <c r="Q7013" t="s">
        <v>10060</v>
      </c>
      <c r="R7013" s="5">
        <f t="shared" si="109"/>
        <v>-0.81675343225791219</v>
      </c>
    </row>
    <row r="7014" spans="1:18" x14ac:dyDescent="0.3">
      <c r="A7014" t="s">
        <v>9941</v>
      </c>
      <c r="B7014" s="2">
        <v>45759</v>
      </c>
      <c r="C7014" t="s">
        <v>10024</v>
      </c>
      <c r="D7014" t="s">
        <v>10029</v>
      </c>
      <c r="E7014" t="s">
        <v>10034</v>
      </c>
      <c r="F7014">
        <v>8</v>
      </c>
      <c r="G7014">
        <v>283.57</v>
      </c>
      <c r="H7014">
        <v>231.19</v>
      </c>
      <c r="I7014" t="s">
        <v>10040</v>
      </c>
      <c r="J7014">
        <f>F7014*G7014</f>
        <v>2268.56</v>
      </c>
      <c r="K7014">
        <f>F7014*H7014</f>
        <v>1849.52</v>
      </c>
      <c r="L7014">
        <f>J7014-K7014</f>
        <v>419.03999999999996</v>
      </c>
      <c r="M7014" s="5">
        <f>L7014/J7014</f>
        <v>0.18471629579997884</v>
      </c>
      <c r="N7014" t="str">
        <f>IF(ISNA(VLOOKUP(A7014,'Returns Data'!A:A,1,0)),"No","Yes")</f>
        <v>Yes</v>
      </c>
      <c r="O7014" t="str">
        <f>IFERROR(VLOOKUP(A7014,'Returns Data'!A:E,5,0),"No Returns")</f>
        <v>Customer Changed Mind</v>
      </c>
      <c r="P7014" t="str">
        <f>IFERROR(VLOOKUP(A7014,'Ratings Data'!A:C,3,0),"No Rating")</f>
        <v>No Rating</v>
      </c>
      <c r="Q7014" t="s">
        <v>10060</v>
      </c>
      <c r="R7014" s="5">
        <f t="shared" si="109"/>
        <v>1.4356975670510421</v>
      </c>
    </row>
    <row r="7015" spans="1:18" x14ac:dyDescent="0.3">
      <c r="A7015" t="s">
        <v>9962</v>
      </c>
      <c r="B7015" s="2">
        <v>45759</v>
      </c>
      <c r="C7015" t="s">
        <v>10020</v>
      </c>
      <c r="D7015" t="s">
        <v>10030</v>
      </c>
      <c r="E7015" t="s">
        <v>10035</v>
      </c>
      <c r="F7015">
        <v>9</v>
      </c>
      <c r="G7015">
        <v>401.79</v>
      </c>
      <c r="H7015">
        <v>281.58</v>
      </c>
      <c r="I7015" t="s">
        <v>10040</v>
      </c>
      <c r="J7015">
        <f>F7015*G7015</f>
        <v>3616.11</v>
      </c>
      <c r="K7015">
        <f>F7015*H7015</f>
        <v>2534.2199999999998</v>
      </c>
      <c r="L7015">
        <f>J7015-K7015</f>
        <v>1081.8900000000003</v>
      </c>
      <c r="M7015" s="5">
        <f>L7015/J7015</f>
        <v>0.29918614201448523</v>
      </c>
      <c r="N7015" t="str">
        <f>IF(ISNA(VLOOKUP(A7015,'Returns Data'!A:A,1,0)),"No","Yes")</f>
        <v>No</v>
      </c>
      <c r="O7015" t="s">
        <v>10085</v>
      </c>
      <c r="P7015" t="str">
        <f>IFERROR(VLOOKUP(A7015,'Ratings Data'!A:C,3,0),"No Rating")</f>
        <v>No Rating</v>
      </c>
      <c r="Q7015" t="s">
        <v>10060</v>
      </c>
      <c r="R7015" s="5">
        <f t="shared" si="109"/>
        <v>0.59401117889762678</v>
      </c>
    </row>
    <row r="7016" spans="1:18" x14ac:dyDescent="0.3">
      <c r="A7016" t="s">
        <v>455</v>
      </c>
      <c r="B7016" s="2">
        <v>45760</v>
      </c>
      <c r="C7016" t="s">
        <v>10025</v>
      </c>
      <c r="D7016" t="s">
        <v>10033</v>
      </c>
      <c r="E7016" t="s">
        <v>10034</v>
      </c>
      <c r="F7016">
        <v>19</v>
      </c>
      <c r="G7016">
        <v>258.31</v>
      </c>
      <c r="H7016">
        <v>207.29</v>
      </c>
      <c r="I7016" t="s">
        <v>10039</v>
      </c>
      <c r="J7016">
        <f>F7016*G7016</f>
        <v>4907.8900000000003</v>
      </c>
      <c r="K7016">
        <f>F7016*H7016</f>
        <v>3938.5099999999998</v>
      </c>
      <c r="L7016">
        <f>J7016-K7016</f>
        <v>969.38000000000056</v>
      </c>
      <c r="M7016" s="5">
        <f>L7016/J7016</f>
        <v>0.19751461422322025</v>
      </c>
      <c r="N7016" t="str">
        <f>IF(ISNA(VLOOKUP(A7016,'Returns Data'!A:A,1,0)),"No","Yes")</f>
        <v>No</v>
      </c>
      <c r="O7016" t="s">
        <v>10085</v>
      </c>
      <c r="P7016">
        <f>IFERROR(VLOOKUP(A7016,'Ratings Data'!A:C,3,0),"No Rating")</f>
        <v>4</v>
      </c>
      <c r="Q7016" t="s">
        <v>10060</v>
      </c>
      <c r="R7016" s="5">
        <f t="shared" si="109"/>
        <v>0.3572291772097641</v>
      </c>
    </row>
    <row r="7017" spans="1:18" x14ac:dyDescent="0.3">
      <c r="A7017" t="s">
        <v>475</v>
      </c>
      <c r="B7017" s="2">
        <v>45760</v>
      </c>
      <c r="C7017" t="s">
        <v>10014</v>
      </c>
      <c r="D7017" t="s">
        <v>10030</v>
      </c>
      <c r="E7017" t="s">
        <v>10036</v>
      </c>
      <c r="F7017">
        <v>12</v>
      </c>
      <c r="G7017">
        <v>331.29</v>
      </c>
      <c r="H7017">
        <v>237.54</v>
      </c>
      <c r="I7017" t="s">
        <v>10039</v>
      </c>
      <c r="J7017">
        <f>F7017*G7017</f>
        <v>3975.4800000000005</v>
      </c>
      <c r="K7017">
        <f>F7017*H7017</f>
        <v>2850.48</v>
      </c>
      <c r="L7017">
        <f>J7017-K7017</f>
        <v>1125.0000000000005</v>
      </c>
      <c r="M7017" s="5">
        <f>L7017/J7017</f>
        <v>0.28298469618763028</v>
      </c>
      <c r="N7017" t="str">
        <f>IF(ISNA(VLOOKUP(A7017,'Returns Data'!A:A,1,0)),"No","Yes")</f>
        <v>No</v>
      </c>
      <c r="O7017" t="s">
        <v>10085</v>
      </c>
      <c r="P7017" t="str">
        <f>IFERROR(VLOOKUP(A7017,'Ratings Data'!A:C,3,0),"No Rating")</f>
        <v>No Rating</v>
      </c>
      <c r="Q7017" t="s">
        <v>10060</v>
      </c>
      <c r="R7017" s="5">
        <f t="shared" si="109"/>
        <v>-0.18998184555888575</v>
      </c>
    </row>
    <row r="7018" spans="1:18" x14ac:dyDescent="0.3">
      <c r="A7018" t="s">
        <v>614</v>
      </c>
      <c r="B7018" s="2">
        <v>45760</v>
      </c>
      <c r="C7018" t="s">
        <v>10017</v>
      </c>
      <c r="D7018" t="s">
        <v>10032</v>
      </c>
      <c r="E7018" t="s">
        <v>10035</v>
      </c>
      <c r="F7018">
        <v>2</v>
      </c>
      <c r="G7018">
        <v>67.95</v>
      </c>
      <c r="H7018">
        <v>49.47</v>
      </c>
      <c r="I7018" t="s">
        <v>10040</v>
      </c>
      <c r="J7018">
        <f>F7018*G7018</f>
        <v>135.9</v>
      </c>
      <c r="K7018">
        <f>F7018*H7018</f>
        <v>98.94</v>
      </c>
      <c r="L7018">
        <f>J7018-K7018</f>
        <v>36.960000000000008</v>
      </c>
      <c r="M7018" s="5">
        <f>L7018/J7018</f>
        <v>0.27196467991169981</v>
      </c>
      <c r="N7018" t="str">
        <f>IF(ISNA(VLOOKUP(A7018,'Returns Data'!A:A,1,0)),"No","Yes")</f>
        <v>No</v>
      </c>
      <c r="O7018" t="s">
        <v>10085</v>
      </c>
      <c r="P7018" t="str">
        <f>IFERROR(VLOOKUP(A7018,'Ratings Data'!A:C,3,0),"No Rating")</f>
        <v>No Rating</v>
      </c>
      <c r="Q7018" t="s">
        <v>10060</v>
      </c>
      <c r="R7018" s="5">
        <f t="shared" si="109"/>
        <v>-0.96581544870053426</v>
      </c>
    </row>
    <row r="7019" spans="1:18" x14ac:dyDescent="0.3">
      <c r="A7019" t="s">
        <v>787</v>
      </c>
      <c r="B7019" s="2">
        <v>45760</v>
      </c>
      <c r="C7019" t="s">
        <v>10028</v>
      </c>
      <c r="D7019" t="s">
        <v>10032</v>
      </c>
      <c r="E7019" t="s">
        <v>10034</v>
      </c>
      <c r="F7019">
        <v>6</v>
      </c>
      <c r="G7019">
        <v>450.18</v>
      </c>
      <c r="H7019">
        <v>393.33</v>
      </c>
      <c r="I7019" t="s">
        <v>10039</v>
      </c>
      <c r="J7019">
        <f>F7019*G7019</f>
        <v>2701.08</v>
      </c>
      <c r="K7019">
        <f>F7019*H7019</f>
        <v>2359.98</v>
      </c>
      <c r="L7019">
        <f>J7019-K7019</f>
        <v>341.09999999999991</v>
      </c>
      <c r="M7019" s="5">
        <f>L7019/J7019</f>
        <v>0.1262828202052512</v>
      </c>
      <c r="N7019" t="str">
        <f>IF(ISNA(VLOOKUP(A7019,'Returns Data'!A:A,1,0)),"No","Yes")</f>
        <v>No</v>
      </c>
      <c r="O7019" t="s">
        <v>10085</v>
      </c>
      <c r="P7019" t="str">
        <f>IFERROR(VLOOKUP(A7019,'Ratings Data'!A:C,3,0),"No Rating")</f>
        <v>No Rating</v>
      </c>
      <c r="Q7019" t="s">
        <v>10060</v>
      </c>
      <c r="R7019" s="5">
        <f t="shared" si="109"/>
        <v>18.87549668874172</v>
      </c>
    </row>
    <row r="7020" spans="1:18" x14ac:dyDescent="0.3">
      <c r="A7020" t="s">
        <v>926</v>
      </c>
      <c r="B7020" s="2">
        <v>45760</v>
      </c>
      <c r="C7020" t="s">
        <v>10020</v>
      </c>
      <c r="D7020" t="s">
        <v>10030</v>
      </c>
      <c r="E7020" t="s">
        <v>10034</v>
      </c>
      <c r="F7020">
        <v>12</v>
      </c>
      <c r="G7020">
        <v>326.24</v>
      </c>
      <c r="H7020">
        <v>252.25</v>
      </c>
      <c r="I7020" t="s">
        <v>10040</v>
      </c>
      <c r="J7020">
        <f>F7020*G7020</f>
        <v>3914.88</v>
      </c>
      <c r="K7020">
        <f>F7020*H7020</f>
        <v>3027</v>
      </c>
      <c r="L7020">
        <f>J7020-K7020</f>
        <v>887.88000000000011</v>
      </c>
      <c r="M7020" s="5">
        <f>L7020/J7020</f>
        <v>0.22679622363903876</v>
      </c>
      <c r="N7020" t="str">
        <f>IF(ISNA(VLOOKUP(A7020,'Returns Data'!A:A,1,0)),"No","Yes")</f>
        <v>No</v>
      </c>
      <c r="O7020" t="s">
        <v>10085</v>
      </c>
      <c r="P7020" t="str">
        <f>IFERROR(VLOOKUP(A7020,'Ratings Data'!A:C,3,0),"No Rating")</f>
        <v>No Rating</v>
      </c>
      <c r="Q7020" t="s">
        <v>10060</v>
      </c>
      <c r="R7020" s="5">
        <f t="shared" si="109"/>
        <v>0.44937580523346227</v>
      </c>
    </row>
    <row r="7021" spans="1:18" x14ac:dyDescent="0.3">
      <c r="A7021" t="s">
        <v>1028</v>
      </c>
      <c r="B7021" s="2">
        <v>45760</v>
      </c>
      <c r="C7021" t="s">
        <v>10026</v>
      </c>
      <c r="D7021" t="s">
        <v>10031</v>
      </c>
      <c r="E7021" t="s">
        <v>10037</v>
      </c>
      <c r="F7021">
        <v>18</v>
      </c>
      <c r="G7021">
        <v>191.95</v>
      </c>
      <c r="H7021">
        <v>135.65</v>
      </c>
      <c r="I7021" t="s">
        <v>10040</v>
      </c>
      <c r="J7021">
        <f>F7021*G7021</f>
        <v>3455.1</v>
      </c>
      <c r="K7021">
        <f>F7021*H7021</f>
        <v>2441.7000000000003</v>
      </c>
      <c r="L7021">
        <f>J7021-K7021</f>
        <v>1013.3999999999996</v>
      </c>
      <c r="M7021" s="5">
        <f>L7021/J7021</f>
        <v>0.29330554831987488</v>
      </c>
      <c r="N7021" t="str">
        <f>IF(ISNA(VLOOKUP(A7021,'Returns Data'!A:A,1,0)),"No","Yes")</f>
        <v>No</v>
      </c>
      <c r="O7021" t="s">
        <v>10085</v>
      </c>
      <c r="P7021" t="str">
        <f>IFERROR(VLOOKUP(A7021,'Ratings Data'!A:C,3,0),"No Rating")</f>
        <v>No Rating</v>
      </c>
      <c r="Q7021" t="s">
        <v>10060</v>
      </c>
      <c r="R7021" s="5">
        <f t="shared" si="109"/>
        <v>-0.11744421284943604</v>
      </c>
    </row>
    <row r="7022" spans="1:18" x14ac:dyDescent="0.3">
      <c r="A7022" t="s">
        <v>2272</v>
      </c>
      <c r="B7022" s="2">
        <v>45760</v>
      </c>
      <c r="C7022" t="s">
        <v>10028</v>
      </c>
      <c r="D7022" t="s">
        <v>10032</v>
      </c>
      <c r="E7022" t="s">
        <v>10035</v>
      </c>
      <c r="F7022">
        <v>5</v>
      </c>
      <c r="G7022">
        <v>489.35</v>
      </c>
      <c r="H7022">
        <v>317.17</v>
      </c>
      <c r="I7022" t="s">
        <v>10039</v>
      </c>
      <c r="J7022">
        <f>F7022*G7022</f>
        <v>2446.75</v>
      </c>
      <c r="K7022">
        <f>F7022*H7022</f>
        <v>1585.8500000000001</v>
      </c>
      <c r="L7022">
        <f>J7022-K7022</f>
        <v>860.89999999999986</v>
      </c>
      <c r="M7022" s="5">
        <f>L7022/J7022</f>
        <v>0.35185450086849895</v>
      </c>
      <c r="N7022" t="str">
        <f>IF(ISNA(VLOOKUP(A7022,'Returns Data'!A:A,1,0)),"No","Yes")</f>
        <v>No</v>
      </c>
      <c r="O7022" t="s">
        <v>10085</v>
      </c>
      <c r="P7022" t="str">
        <f>IFERROR(VLOOKUP(A7022,'Ratings Data'!A:C,3,0),"No Rating")</f>
        <v>No Rating</v>
      </c>
      <c r="Q7022" t="s">
        <v>10060</v>
      </c>
      <c r="R7022" s="5">
        <f t="shared" si="109"/>
        <v>-0.29184394084107551</v>
      </c>
    </row>
    <row r="7023" spans="1:18" x14ac:dyDescent="0.3">
      <c r="A7023" t="s">
        <v>3113</v>
      </c>
      <c r="B7023" s="2">
        <v>45760</v>
      </c>
      <c r="C7023" t="s">
        <v>10014</v>
      </c>
      <c r="D7023" t="s">
        <v>10030</v>
      </c>
      <c r="E7023" t="s">
        <v>10035</v>
      </c>
      <c r="F7023">
        <v>9</v>
      </c>
      <c r="G7023">
        <v>96.64</v>
      </c>
      <c r="H7023">
        <v>59.38</v>
      </c>
      <c r="I7023" t="s">
        <v>10039</v>
      </c>
      <c r="J7023">
        <f>F7023*G7023</f>
        <v>869.76</v>
      </c>
      <c r="K7023">
        <f>F7023*H7023</f>
        <v>534.42000000000007</v>
      </c>
      <c r="L7023">
        <f>J7023-K7023</f>
        <v>335.33999999999992</v>
      </c>
      <c r="M7023" s="5">
        <f>L7023/J7023</f>
        <v>0.38555463576158933</v>
      </c>
      <c r="N7023" t="str">
        <f>IF(ISNA(VLOOKUP(A7023,'Returns Data'!A:A,1,0)),"No","Yes")</f>
        <v>No</v>
      </c>
      <c r="O7023" t="s">
        <v>10085</v>
      </c>
      <c r="P7023">
        <f>IFERROR(VLOOKUP(A7023,'Ratings Data'!A:C,3,0),"No Rating")</f>
        <v>5</v>
      </c>
      <c r="Q7023" t="s">
        <v>10060</v>
      </c>
      <c r="R7023" s="5">
        <f t="shared" si="109"/>
        <v>-0.6445243690609993</v>
      </c>
    </row>
    <row r="7024" spans="1:18" x14ac:dyDescent="0.3">
      <c r="A7024" t="s">
        <v>4046</v>
      </c>
      <c r="B7024" s="2">
        <v>45760</v>
      </c>
      <c r="C7024" t="s">
        <v>10024</v>
      </c>
      <c r="D7024" t="s">
        <v>10029</v>
      </c>
      <c r="E7024" t="s">
        <v>10034</v>
      </c>
      <c r="F7024">
        <v>4</v>
      </c>
      <c r="G7024">
        <v>17.27</v>
      </c>
      <c r="H7024">
        <v>10.73</v>
      </c>
      <c r="I7024" t="s">
        <v>10040</v>
      </c>
      <c r="J7024">
        <f>F7024*G7024</f>
        <v>69.08</v>
      </c>
      <c r="K7024">
        <f>F7024*H7024</f>
        <v>42.92</v>
      </c>
      <c r="L7024">
        <f>J7024-K7024</f>
        <v>26.159999999999997</v>
      </c>
      <c r="M7024" s="5">
        <f>L7024/J7024</f>
        <v>0.37869137232194555</v>
      </c>
      <c r="N7024" t="str">
        <f>IF(ISNA(VLOOKUP(A7024,'Returns Data'!A:A,1,0)),"No","Yes")</f>
        <v>No</v>
      </c>
      <c r="O7024" t="s">
        <v>10085</v>
      </c>
      <c r="P7024" t="str">
        <f>IFERROR(VLOOKUP(A7024,'Ratings Data'!A:C,3,0),"No Rating")</f>
        <v>No Rating</v>
      </c>
      <c r="Q7024" t="s">
        <v>10060</v>
      </c>
      <c r="R7024" s="5">
        <f t="shared" si="109"/>
        <v>-0.92057579102281084</v>
      </c>
    </row>
    <row r="7025" spans="1:18" x14ac:dyDescent="0.3">
      <c r="A7025" t="s">
        <v>4236</v>
      </c>
      <c r="B7025" s="2">
        <v>45760</v>
      </c>
      <c r="C7025" t="s">
        <v>10026</v>
      </c>
      <c r="D7025" t="s">
        <v>10031</v>
      </c>
      <c r="E7025" t="s">
        <v>10038</v>
      </c>
      <c r="F7025">
        <v>18</v>
      </c>
      <c r="G7025">
        <v>130.53</v>
      </c>
      <c r="H7025">
        <v>89.44</v>
      </c>
      <c r="I7025" t="s">
        <v>10039</v>
      </c>
      <c r="J7025">
        <f>F7025*G7025</f>
        <v>2349.54</v>
      </c>
      <c r="K7025">
        <f>F7025*H7025</f>
        <v>1609.92</v>
      </c>
      <c r="L7025">
        <f>J7025-K7025</f>
        <v>739.61999999999989</v>
      </c>
      <c r="M7025" s="5">
        <f>L7025/J7025</f>
        <v>0.31479353405347427</v>
      </c>
      <c r="N7025" t="str">
        <f>IF(ISNA(VLOOKUP(A7025,'Returns Data'!A:A,1,0)),"No","Yes")</f>
        <v>No</v>
      </c>
      <c r="O7025" t="s">
        <v>10085</v>
      </c>
      <c r="P7025" t="str">
        <f>IFERROR(VLOOKUP(A7025,'Ratings Data'!A:C,3,0),"No Rating")</f>
        <v>No Rating</v>
      </c>
      <c r="Q7025" t="s">
        <v>10060</v>
      </c>
      <c r="R7025" s="5">
        <f t="shared" si="109"/>
        <v>33.011870295309784</v>
      </c>
    </row>
    <row r="7026" spans="1:18" x14ac:dyDescent="0.3">
      <c r="A7026" t="s">
        <v>4363</v>
      </c>
      <c r="B7026" s="2">
        <v>45760</v>
      </c>
      <c r="C7026" t="s">
        <v>10012</v>
      </c>
      <c r="D7026" t="s">
        <v>10030</v>
      </c>
      <c r="E7026" t="s">
        <v>10036</v>
      </c>
      <c r="F7026">
        <v>13</v>
      </c>
      <c r="G7026">
        <v>57.22</v>
      </c>
      <c r="H7026">
        <v>47.88</v>
      </c>
      <c r="I7026" t="s">
        <v>10040</v>
      </c>
      <c r="J7026">
        <f>F7026*G7026</f>
        <v>743.86</v>
      </c>
      <c r="K7026">
        <f>F7026*H7026</f>
        <v>622.44000000000005</v>
      </c>
      <c r="L7026">
        <f>J7026-K7026</f>
        <v>121.41999999999996</v>
      </c>
      <c r="M7026" s="5">
        <f>L7026/J7026</f>
        <v>0.1632296399860188</v>
      </c>
      <c r="N7026" t="str">
        <f>IF(ISNA(VLOOKUP(A7026,'Returns Data'!A:A,1,0)),"No","Yes")</f>
        <v>No</v>
      </c>
      <c r="O7026" t="s">
        <v>10085</v>
      </c>
      <c r="P7026">
        <f>IFERROR(VLOOKUP(A7026,'Ratings Data'!A:C,3,0),"No Rating")</f>
        <v>4</v>
      </c>
      <c r="Q7026" t="s">
        <v>10060</v>
      </c>
      <c r="R7026" s="5">
        <f t="shared" si="109"/>
        <v>-0.68340185738484971</v>
      </c>
    </row>
    <row r="7027" spans="1:18" x14ac:dyDescent="0.3">
      <c r="A7027" t="s">
        <v>4515</v>
      </c>
      <c r="B7027" s="2">
        <v>45760</v>
      </c>
      <c r="C7027" t="s">
        <v>10019</v>
      </c>
      <c r="D7027" t="s">
        <v>10031</v>
      </c>
      <c r="E7027" t="s">
        <v>10035</v>
      </c>
      <c r="F7027">
        <v>4</v>
      </c>
      <c r="G7027">
        <v>264.70999999999998</v>
      </c>
      <c r="H7027">
        <v>190.73</v>
      </c>
      <c r="I7027" t="s">
        <v>10039</v>
      </c>
      <c r="J7027">
        <f>F7027*G7027</f>
        <v>1058.8399999999999</v>
      </c>
      <c r="K7027">
        <f>F7027*H7027</f>
        <v>762.92</v>
      </c>
      <c r="L7027">
        <f>J7027-K7027</f>
        <v>295.91999999999996</v>
      </c>
      <c r="M7027" s="5">
        <f>L7027/J7027</f>
        <v>0.27947565260095952</v>
      </c>
      <c r="N7027" t="str">
        <f>IF(ISNA(VLOOKUP(A7027,'Returns Data'!A:A,1,0)),"No","Yes")</f>
        <v>No</v>
      </c>
      <c r="O7027" t="s">
        <v>10085</v>
      </c>
      <c r="P7027" t="str">
        <f>IFERROR(VLOOKUP(A7027,'Ratings Data'!A:C,3,0),"No Rating")</f>
        <v>No Rating</v>
      </c>
      <c r="Q7027" t="s">
        <v>10060</v>
      </c>
      <c r="R7027" s="5">
        <f t="shared" si="109"/>
        <v>0.42343989460382314</v>
      </c>
    </row>
    <row r="7028" spans="1:18" x14ac:dyDescent="0.3">
      <c r="A7028" t="s">
        <v>4528</v>
      </c>
      <c r="B7028" s="2">
        <v>45760</v>
      </c>
      <c r="C7028" t="s">
        <v>10024</v>
      </c>
      <c r="D7028" t="s">
        <v>10029</v>
      </c>
      <c r="E7028" t="s">
        <v>10034</v>
      </c>
      <c r="F7028">
        <v>7</v>
      </c>
      <c r="G7028">
        <v>137.41999999999999</v>
      </c>
      <c r="H7028">
        <v>103.72</v>
      </c>
      <c r="I7028" t="s">
        <v>10040</v>
      </c>
      <c r="J7028">
        <f>F7028*G7028</f>
        <v>961.93999999999994</v>
      </c>
      <c r="K7028">
        <f>F7028*H7028</f>
        <v>726.04</v>
      </c>
      <c r="L7028">
        <f>J7028-K7028</f>
        <v>235.89999999999998</v>
      </c>
      <c r="M7028" s="5">
        <f>L7028/J7028</f>
        <v>0.24523359045262696</v>
      </c>
      <c r="N7028" t="str">
        <f>IF(ISNA(VLOOKUP(A7028,'Returns Data'!A:A,1,0)),"No","Yes")</f>
        <v>No</v>
      </c>
      <c r="O7028" t="s">
        <v>10085</v>
      </c>
      <c r="P7028" t="str">
        <f>IFERROR(VLOOKUP(A7028,'Ratings Data'!A:C,3,0),"No Rating")</f>
        <v>No Rating</v>
      </c>
      <c r="Q7028" t="s">
        <v>10060</v>
      </c>
      <c r="R7028" s="5">
        <f t="shared" si="109"/>
        <v>-9.1515243096218488E-2</v>
      </c>
    </row>
    <row r="7029" spans="1:18" x14ac:dyDescent="0.3">
      <c r="A7029" t="s">
        <v>4990</v>
      </c>
      <c r="B7029" s="2">
        <v>45760</v>
      </c>
      <c r="C7029" t="s">
        <v>10013</v>
      </c>
      <c r="D7029" t="s">
        <v>10030</v>
      </c>
      <c r="E7029" t="s">
        <v>10034</v>
      </c>
      <c r="F7029">
        <v>3</v>
      </c>
      <c r="G7029">
        <v>309.27999999999997</v>
      </c>
      <c r="H7029">
        <v>220.62</v>
      </c>
      <c r="I7029" t="s">
        <v>10040</v>
      </c>
      <c r="J7029">
        <f>F7029*G7029</f>
        <v>927.83999999999992</v>
      </c>
      <c r="K7029">
        <f>F7029*H7029</f>
        <v>661.86</v>
      </c>
      <c r="L7029">
        <f>J7029-K7029</f>
        <v>265.9799999999999</v>
      </c>
      <c r="M7029" s="5">
        <f>L7029/J7029</f>
        <v>0.28666580444904288</v>
      </c>
      <c r="N7029" t="str">
        <f>IF(ISNA(VLOOKUP(A7029,'Returns Data'!A:A,1,0)),"No","Yes")</f>
        <v>No</v>
      </c>
      <c r="O7029" t="s">
        <v>10085</v>
      </c>
      <c r="P7029" t="str">
        <f>IFERROR(VLOOKUP(A7029,'Ratings Data'!A:C,3,0),"No Rating")</f>
        <v>No Rating</v>
      </c>
      <c r="Q7029" t="s">
        <v>10060</v>
      </c>
      <c r="R7029" s="5">
        <f t="shared" si="109"/>
        <v>-3.5449196415576881E-2</v>
      </c>
    </row>
    <row r="7030" spans="1:18" x14ac:dyDescent="0.3">
      <c r="A7030" t="s">
        <v>4998</v>
      </c>
      <c r="B7030" s="2">
        <v>45760</v>
      </c>
      <c r="C7030" t="s">
        <v>10020</v>
      </c>
      <c r="D7030" t="s">
        <v>10030</v>
      </c>
      <c r="E7030" t="s">
        <v>10038</v>
      </c>
      <c r="F7030">
        <v>3</v>
      </c>
      <c r="G7030">
        <v>288.55</v>
      </c>
      <c r="H7030">
        <v>234.04</v>
      </c>
      <c r="I7030" t="s">
        <v>10040</v>
      </c>
      <c r="J7030">
        <f>F7030*G7030</f>
        <v>865.65000000000009</v>
      </c>
      <c r="K7030">
        <f>F7030*H7030</f>
        <v>702.12</v>
      </c>
      <c r="L7030">
        <f>J7030-K7030</f>
        <v>163.53000000000009</v>
      </c>
      <c r="M7030" s="5">
        <f>L7030/J7030</f>
        <v>0.18891006757927578</v>
      </c>
      <c r="N7030" t="str">
        <f>IF(ISNA(VLOOKUP(A7030,'Returns Data'!A:A,1,0)),"No","Yes")</f>
        <v>Yes</v>
      </c>
      <c r="O7030" t="str">
        <f>IFERROR(VLOOKUP(A7030,'Returns Data'!A:E,5,0),"No Returns")</f>
        <v>Late Delivery</v>
      </c>
      <c r="P7030" t="str">
        <f>IFERROR(VLOOKUP(A7030,'Ratings Data'!A:C,3,0),"No Rating")</f>
        <v>No Rating</v>
      </c>
      <c r="Q7030" t="s">
        <v>10060</v>
      </c>
      <c r="R7030" s="5">
        <f t="shared" si="109"/>
        <v>-6.7026642524573021E-2</v>
      </c>
    </row>
    <row r="7031" spans="1:18" x14ac:dyDescent="0.3">
      <c r="A7031" t="s">
        <v>5326</v>
      </c>
      <c r="B7031" s="2">
        <v>45760</v>
      </c>
      <c r="C7031" t="s">
        <v>10014</v>
      </c>
      <c r="D7031" t="s">
        <v>10030</v>
      </c>
      <c r="E7031" t="s">
        <v>10036</v>
      </c>
      <c r="F7031">
        <v>16</v>
      </c>
      <c r="G7031">
        <v>94.7</v>
      </c>
      <c r="H7031">
        <v>66.67</v>
      </c>
      <c r="I7031" t="s">
        <v>10040</v>
      </c>
      <c r="J7031">
        <f>F7031*G7031</f>
        <v>1515.2</v>
      </c>
      <c r="K7031">
        <f>F7031*H7031</f>
        <v>1066.72</v>
      </c>
      <c r="L7031">
        <f>J7031-K7031</f>
        <v>448.48</v>
      </c>
      <c r="M7031" s="5">
        <f>L7031/J7031</f>
        <v>0.29598732840549102</v>
      </c>
      <c r="N7031" t="str">
        <f>IF(ISNA(VLOOKUP(A7031,'Returns Data'!A:A,1,0)),"No","Yes")</f>
        <v>No</v>
      </c>
      <c r="O7031" t="s">
        <v>10085</v>
      </c>
      <c r="P7031" t="str">
        <f>IFERROR(VLOOKUP(A7031,'Ratings Data'!A:C,3,0),"No Rating")</f>
        <v>No Rating</v>
      </c>
      <c r="Q7031" t="s">
        <v>10060</v>
      </c>
      <c r="R7031" s="5">
        <f t="shared" si="109"/>
        <v>0.7503610004043203</v>
      </c>
    </row>
    <row r="7032" spans="1:18" x14ac:dyDescent="0.3">
      <c r="A7032" t="s">
        <v>6060</v>
      </c>
      <c r="B7032" s="2">
        <v>45760</v>
      </c>
      <c r="C7032" t="s">
        <v>10028</v>
      </c>
      <c r="D7032" t="s">
        <v>10032</v>
      </c>
      <c r="E7032" t="s">
        <v>10035</v>
      </c>
      <c r="F7032">
        <v>15</v>
      </c>
      <c r="G7032">
        <v>289.39</v>
      </c>
      <c r="H7032">
        <v>231.37</v>
      </c>
      <c r="I7032" t="s">
        <v>10040</v>
      </c>
      <c r="J7032">
        <f>F7032*G7032</f>
        <v>4340.8499999999995</v>
      </c>
      <c r="K7032">
        <f>F7032*H7032</f>
        <v>3470.55</v>
      </c>
      <c r="L7032">
        <f>J7032-K7032</f>
        <v>870.29999999999927</v>
      </c>
      <c r="M7032" s="5">
        <f>L7032/J7032</f>
        <v>0.20049068730778519</v>
      </c>
      <c r="N7032" t="str">
        <f>IF(ISNA(VLOOKUP(A7032,'Returns Data'!A:A,1,0)),"No","Yes")</f>
        <v>No</v>
      </c>
      <c r="O7032" t="s">
        <v>10085</v>
      </c>
      <c r="P7032" t="str">
        <f>IFERROR(VLOOKUP(A7032,'Ratings Data'!A:C,3,0),"No Rating")</f>
        <v>No Rating</v>
      </c>
      <c r="Q7032" t="s">
        <v>10060</v>
      </c>
      <c r="R7032" s="5">
        <f t="shared" si="109"/>
        <v>1.8648693241816259</v>
      </c>
    </row>
    <row r="7033" spans="1:18" x14ac:dyDescent="0.3">
      <c r="A7033" t="s">
        <v>6073</v>
      </c>
      <c r="B7033" s="2">
        <v>45760</v>
      </c>
      <c r="C7033" t="s">
        <v>10016</v>
      </c>
      <c r="D7033" t="s">
        <v>10032</v>
      </c>
      <c r="E7033" t="s">
        <v>10034</v>
      </c>
      <c r="F7033">
        <v>4</v>
      </c>
      <c r="G7033">
        <v>81.760000000000005</v>
      </c>
      <c r="H7033">
        <v>70.2</v>
      </c>
      <c r="I7033" t="s">
        <v>10040</v>
      </c>
      <c r="J7033">
        <f>F7033*G7033</f>
        <v>327.04000000000002</v>
      </c>
      <c r="K7033">
        <f>F7033*H7033</f>
        <v>280.8</v>
      </c>
      <c r="L7033">
        <f>J7033-K7033</f>
        <v>46.240000000000009</v>
      </c>
      <c r="M7033" s="5">
        <f>L7033/J7033</f>
        <v>0.1413894324853229</v>
      </c>
      <c r="N7033" t="str">
        <f>IF(ISNA(VLOOKUP(A7033,'Returns Data'!A:A,1,0)),"No","Yes")</f>
        <v>No</v>
      </c>
      <c r="O7033" t="s">
        <v>10085</v>
      </c>
      <c r="P7033" t="str">
        <f>IFERROR(VLOOKUP(A7033,'Ratings Data'!A:C,3,0),"No Rating")</f>
        <v>No Rating</v>
      </c>
      <c r="Q7033" t="s">
        <v>10060</v>
      </c>
      <c r="R7033" s="5">
        <f t="shared" si="109"/>
        <v>-0.92465991683656423</v>
      </c>
    </row>
    <row r="7034" spans="1:18" x14ac:dyDescent="0.3">
      <c r="A7034" t="s">
        <v>6541</v>
      </c>
      <c r="B7034" s="2">
        <v>45760</v>
      </c>
      <c r="C7034" t="s">
        <v>10013</v>
      </c>
      <c r="D7034" t="s">
        <v>10030</v>
      </c>
      <c r="E7034" t="s">
        <v>10038</v>
      </c>
      <c r="F7034">
        <v>17</v>
      </c>
      <c r="G7034">
        <v>259.02</v>
      </c>
      <c r="H7034">
        <v>165.92</v>
      </c>
      <c r="I7034" t="s">
        <v>10039</v>
      </c>
      <c r="J7034">
        <f>F7034*G7034</f>
        <v>4403.34</v>
      </c>
      <c r="K7034">
        <f>F7034*H7034</f>
        <v>2820.64</v>
      </c>
      <c r="L7034">
        <f>J7034-K7034</f>
        <v>1582.7000000000003</v>
      </c>
      <c r="M7034" s="5">
        <f>L7034/J7034</f>
        <v>0.35943170411551234</v>
      </c>
      <c r="N7034" t="str">
        <f>IF(ISNA(VLOOKUP(A7034,'Returns Data'!A:A,1,0)),"No","Yes")</f>
        <v>Yes</v>
      </c>
      <c r="O7034" t="str">
        <f>IFERROR(VLOOKUP(A7034,'Returns Data'!A:E,5,0),"No Returns")</f>
        <v>Customer Changed Mind</v>
      </c>
      <c r="P7034" t="str">
        <f>IFERROR(VLOOKUP(A7034,'Ratings Data'!A:C,3,0),"No Rating")</f>
        <v>No Rating</v>
      </c>
      <c r="Q7034" t="s">
        <v>10060</v>
      </c>
      <c r="R7034" s="5">
        <f t="shared" si="109"/>
        <v>12.464224559686889</v>
      </c>
    </row>
    <row r="7035" spans="1:18" x14ac:dyDescent="0.3">
      <c r="A7035" t="s">
        <v>6617</v>
      </c>
      <c r="B7035" s="2">
        <v>45760</v>
      </c>
      <c r="C7035" t="s">
        <v>10012</v>
      </c>
      <c r="D7035" t="s">
        <v>10030</v>
      </c>
      <c r="E7035" t="s">
        <v>10035</v>
      </c>
      <c r="F7035">
        <v>14</v>
      </c>
      <c r="G7035">
        <v>368.33</v>
      </c>
      <c r="H7035">
        <v>239.54</v>
      </c>
      <c r="I7035" t="s">
        <v>10040</v>
      </c>
      <c r="J7035">
        <f>F7035*G7035</f>
        <v>5156.62</v>
      </c>
      <c r="K7035">
        <f>F7035*H7035</f>
        <v>3353.56</v>
      </c>
      <c r="L7035">
        <f>J7035-K7035</f>
        <v>1803.06</v>
      </c>
      <c r="M7035" s="5">
        <f>L7035/J7035</f>
        <v>0.3496592729345967</v>
      </c>
      <c r="N7035" t="str">
        <f>IF(ISNA(VLOOKUP(A7035,'Returns Data'!A:A,1,0)),"No","Yes")</f>
        <v>No</v>
      </c>
      <c r="O7035" t="s">
        <v>10085</v>
      </c>
      <c r="P7035" t="str">
        <f>IFERROR(VLOOKUP(A7035,'Ratings Data'!A:C,3,0),"No Rating")</f>
        <v>No Rating</v>
      </c>
      <c r="Q7035" t="s">
        <v>10060</v>
      </c>
      <c r="R7035" s="5">
        <f t="shared" si="109"/>
        <v>0.17107014221023126</v>
      </c>
    </row>
    <row r="7036" spans="1:18" x14ac:dyDescent="0.3">
      <c r="A7036" t="s">
        <v>6663</v>
      </c>
      <c r="B7036" s="2">
        <v>45760</v>
      </c>
      <c r="C7036" t="s">
        <v>10011</v>
      </c>
      <c r="D7036" t="s">
        <v>10029</v>
      </c>
      <c r="E7036" t="s">
        <v>10036</v>
      </c>
      <c r="F7036">
        <v>9</v>
      </c>
      <c r="G7036">
        <v>101.62</v>
      </c>
      <c r="H7036">
        <v>71.27</v>
      </c>
      <c r="I7036" t="s">
        <v>10040</v>
      </c>
      <c r="J7036">
        <f>F7036*G7036</f>
        <v>914.58</v>
      </c>
      <c r="K7036">
        <f>F7036*H7036</f>
        <v>641.42999999999995</v>
      </c>
      <c r="L7036">
        <f>J7036-K7036</f>
        <v>273.15000000000009</v>
      </c>
      <c r="M7036" s="5">
        <f>L7036/J7036</f>
        <v>0.29866168077150174</v>
      </c>
      <c r="N7036" t="str">
        <f>IF(ISNA(VLOOKUP(A7036,'Returns Data'!A:A,1,0)),"No","Yes")</f>
        <v>No</v>
      </c>
      <c r="O7036" t="s">
        <v>10085</v>
      </c>
      <c r="P7036" t="str">
        <f>IFERROR(VLOOKUP(A7036,'Ratings Data'!A:C,3,0),"No Rating")</f>
        <v>No Rating</v>
      </c>
      <c r="Q7036" t="s">
        <v>10060</v>
      </c>
      <c r="R7036" s="5">
        <f t="shared" si="109"/>
        <v>-0.82263963604066226</v>
      </c>
    </row>
    <row r="7037" spans="1:18" x14ac:dyDescent="0.3">
      <c r="A7037" t="s">
        <v>6941</v>
      </c>
      <c r="B7037" s="2">
        <v>45760</v>
      </c>
      <c r="C7037" t="s">
        <v>10012</v>
      </c>
      <c r="D7037" t="s">
        <v>10030</v>
      </c>
      <c r="E7037" t="s">
        <v>10037</v>
      </c>
      <c r="F7037">
        <v>4</v>
      </c>
      <c r="G7037">
        <v>287.7</v>
      </c>
      <c r="H7037">
        <v>227.77</v>
      </c>
      <c r="I7037" t="s">
        <v>10039</v>
      </c>
      <c r="J7037">
        <f>F7037*G7037</f>
        <v>1150.8</v>
      </c>
      <c r="K7037">
        <f>F7037*H7037</f>
        <v>911.08</v>
      </c>
      <c r="L7037">
        <f>J7037-K7037</f>
        <v>239.71999999999991</v>
      </c>
      <c r="M7037" s="5">
        <f>L7037/J7037</f>
        <v>0.208307264511644</v>
      </c>
      <c r="N7037" t="str">
        <f>IF(ISNA(VLOOKUP(A7037,'Returns Data'!A:A,1,0)),"No","Yes")</f>
        <v>No</v>
      </c>
      <c r="O7037" t="s">
        <v>10085</v>
      </c>
      <c r="P7037" t="str">
        <f>IFERROR(VLOOKUP(A7037,'Ratings Data'!A:C,3,0),"No Rating")</f>
        <v>No Rating</v>
      </c>
      <c r="Q7037" t="s">
        <v>10060</v>
      </c>
      <c r="R7037" s="5">
        <f t="shared" si="109"/>
        <v>0.25828249032342704</v>
      </c>
    </row>
    <row r="7038" spans="1:18" x14ac:dyDescent="0.3">
      <c r="A7038" t="s">
        <v>8296</v>
      </c>
      <c r="B7038" s="2">
        <v>45760</v>
      </c>
      <c r="C7038" t="s">
        <v>10025</v>
      </c>
      <c r="D7038" t="s">
        <v>10033</v>
      </c>
      <c r="E7038" t="s">
        <v>10036</v>
      </c>
      <c r="F7038">
        <v>16</v>
      </c>
      <c r="G7038">
        <v>384.84</v>
      </c>
      <c r="H7038">
        <v>241.88</v>
      </c>
      <c r="I7038" t="s">
        <v>10040</v>
      </c>
      <c r="J7038">
        <f>F7038*G7038</f>
        <v>6157.44</v>
      </c>
      <c r="K7038">
        <f>F7038*H7038</f>
        <v>3870.08</v>
      </c>
      <c r="L7038">
        <f>J7038-K7038</f>
        <v>2287.3599999999997</v>
      </c>
      <c r="M7038" s="5">
        <f>L7038/J7038</f>
        <v>0.37147905623116095</v>
      </c>
      <c r="N7038" t="str">
        <f>IF(ISNA(VLOOKUP(A7038,'Returns Data'!A:A,1,0)),"No","Yes")</f>
        <v>Yes</v>
      </c>
      <c r="O7038" t="str">
        <f>IFERROR(VLOOKUP(A7038,'Returns Data'!A:E,5,0),"No Returns")</f>
        <v>Damaged</v>
      </c>
      <c r="P7038" t="str">
        <f>IFERROR(VLOOKUP(A7038,'Ratings Data'!A:C,3,0),"No Rating")</f>
        <v>No Rating</v>
      </c>
      <c r="Q7038" t="s">
        <v>10060</v>
      </c>
      <c r="R7038" s="5">
        <f t="shared" si="109"/>
        <v>4.3505735140771638</v>
      </c>
    </row>
    <row r="7039" spans="1:18" x14ac:dyDescent="0.3">
      <c r="A7039" t="s">
        <v>8391</v>
      </c>
      <c r="B7039" s="2">
        <v>45760</v>
      </c>
      <c r="C7039" t="s">
        <v>10024</v>
      </c>
      <c r="D7039" t="s">
        <v>10029</v>
      </c>
      <c r="E7039" t="s">
        <v>10036</v>
      </c>
      <c r="F7039">
        <v>13</v>
      </c>
      <c r="G7039">
        <v>97.45</v>
      </c>
      <c r="H7039">
        <v>85.48</v>
      </c>
      <c r="I7039" t="s">
        <v>10040</v>
      </c>
      <c r="J7039">
        <f>F7039*G7039</f>
        <v>1266.8500000000001</v>
      </c>
      <c r="K7039">
        <f>F7039*H7039</f>
        <v>1111.24</v>
      </c>
      <c r="L7039">
        <f>J7039-K7039</f>
        <v>155.61000000000013</v>
      </c>
      <c r="M7039" s="5">
        <f>L7039/J7039</f>
        <v>0.12283222165212938</v>
      </c>
      <c r="N7039" t="str">
        <f>IF(ISNA(VLOOKUP(A7039,'Returns Data'!A:A,1,0)),"No","Yes")</f>
        <v>No</v>
      </c>
      <c r="O7039" t="s">
        <v>10085</v>
      </c>
      <c r="P7039" t="str">
        <f>IFERROR(VLOOKUP(A7039,'Ratings Data'!A:C,3,0),"No Rating")</f>
        <v>No Rating</v>
      </c>
      <c r="Q7039" t="s">
        <v>10060</v>
      </c>
      <c r="R7039" s="5">
        <f t="shared" si="109"/>
        <v>-0.79425702889512517</v>
      </c>
    </row>
    <row r="7040" spans="1:18" x14ac:dyDescent="0.3">
      <c r="A7040" t="s">
        <v>8866</v>
      </c>
      <c r="B7040" s="2">
        <v>45760</v>
      </c>
      <c r="C7040" t="s">
        <v>10020</v>
      </c>
      <c r="D7040" t="s">
        <v>10030</v>
      </c>
      <c r="E7040" t="s">
        <v>10038</v>
      </c>
      <c r="F7040">
        <v>16</v>
      </c>
      <c r="G7040">
        <v>320.12</v>
      </c>
      <c r="H7040">
        <v>236.56</v>
      </c>
      <c r="I7040" t="s">
        <v>10040</v>
      </c>
      <c r="J7040">
        <f>F7040*G7040</f>
        <v>5121.92</v>
      </c>
      <c r="K7040">
        <f>F7040*H7040</f>
        <v>3784.96</v>
      </c>
      <c r="L7040">
        <f>J7040-K7040</f>
        <v>1336.96</v>
      </c>
      <c r="M7040" s="5">
        <f>L7040/J7040</f>
        <v>0.26102711483193802</v>
      </c>
      <c r="N7040" t="str">
        <f>IF(ISNA(VLOOKUP(A7040,'Returns Data'!A:A,1,0)),"No","Yes")</f>
        <v>No</v>
      </c>
      <c r="O7040" t="s">
        <v>10085</v>
      </c>
      <c r="P7040" t="str">
        <f>IFERROR(VLOOKUP(A7040,'Ratings Data'!A:C,3,0),"No Rating")</f>
        <v>No Rating</v>
      </c>
      <c r="Q7040" t="s">
        <v>10060</v>
      </c>
      <c r="R7040" s="5">
        <f t="shared" si="109"/>
        <v>3.0430358763863121</v>
      </c>
    </row>
    <row r="7041" spans="1:18" x14ac:dyDescent="0.3">
      <c r="A7041" t="s">
        <v>8874</v>
      </c>
      <c r="B7041" s="2">
        <v>45760</v>
      </c>
      <c r="C7041" t="s">
        <v>10016</v>
      </c>
      <c r="D7041" t="s">
        <v>10032</v>
      </c>
      <c r="E7041" t="s">
        <v>10038</v>
      </c>
      <c r="F7041">
        <v>17</v>
      </c>
      <c r="G7041">
        <v>477.16</v>
      </c>
      <c r="H7041">
        <v>414.36</v>
      </c>
      <c r="I7041" t="s">
        <v>10040</v>
      </c>
      <c r="J7041">
        <f>F7041*G7041</f>
        <v>8111.72</v>
      </c>
      <c r="K7041">
        <f>F7041*H7041</f>
        <v>7044.12</v>
      </c>
      <c r="L7041">
        <f>J7041-K7041</f>
        <v>1067.6000000000004</v>
      </c>
      <c r="M7041" s="5">
        <f>L7041/J7041</f>
        <v>0.13161203789085427</v>
      </c>
      <c r="N7041" t="str">
        <f>IF(ISNA(VLOOKUP(A7041,'Returns Data'!A:A,1,0)),"No","Yes")</f>
        <v>No</v>
      </c>
      <c r="O7041" t="s">
        <v>10085</v>
      </c>
      <c r="P7041" t="str">
        <f>IFERROR(VLOOKUP(A7041,'Ratings Data'!A:C,3,0),"No Rating")</f>
        <v>No Rating</v>
      </c>
      <c r="Q7041" t="s">
        <v>10060</v>
      </c>
      <c r="R7041" s="5">
        <f t="shared" si="109"/>
        <v>0.58372641509433965</v>
      </c>
    </row>
    <row r="7042" spans="1:18" x14ac:dyDescent="0.3">
      <c r="A7042" t="s">
        <v>9296</v>
      </c>
      <c r="B7042" s="2">
        <v>45760</v>
      </c>
      <c r="C7042" t="s">
        <v>10016</v>
      </c>
      <c r="D7042" t="s">
        <v>10032</v>
      </c>
      <c r="E7042" t="s">
        <v>10034</v>
      </c>
      <c r="F7042">
        <v>14</v>
      </c>
      <c r="G7042">
        <v>432.29</v>
      </c>
      <c r="H7042">
        <v>370.3</v>
      </c>
      <c r="I7042" t="s">
        <v>10039</v>
      </c>
      <c r="J7042">
        <f>F7042*G7042</f>
        <v>6052.06</v>
      </c>
      <c r="K7042">
        <f>F7042*H7042</f>
        <v>5184.2</v>
      </c>
      <c r="L7042">
        <f>J7042-K7042</f>
        <v>867.86000000000058</v>
      </c>
      <c r="M7042" s="5">
        <f>L7042/J7042</f>
        <v>0.14339910708089484</v>
      </c>
      <c r="N7042" t="str">
        <f>IF(ISNA(VLOOKUP(A7042,'Returns Data'!A:A,1,0)),"No","Yes")</f>
        <v>No</v>
      </c>
      <c r="O7042" t="s">
        <v>10085</v>
      </c>
      <c r="P7042" t="str">
        <f>IFERROR(VLOOKUP(A7042,'Ratings Data'!A:C,3,0),"No Rating")</f>
        <v>No Rating</v>
      </c>
      <c r="Q7042" t="s">
        <v>10060</v>
      </c>
      <c r="R7042" s="5">
        <f t="shared" si="109"/>
        <v>-0.25391162416848706</v>
      </c>
    </row>
    <row r="7043" spans="1:18" x14ac:dyDescent="0.3">
      <c r="A7043" t="s">
        <v>9746</v>
      </c>
      <c r="B7043" s="2">
        <v>45760</v>
      </c>
      <c r="C7043" t="s">
        <v>10028</v>
      </c>
      <c r="D7043" t="s">
        <v>10032</v>
      </c>
      <c r="E7043" t="s">
        <v>10037</v>
      </c>
      <c r="F7043">
        <v>15</v>
      </c>
      <c r="G7043">
        <v>498.08</v>
      </c>
      <c r="H7043">
        <v>316.88</v>
      </c>
      <c r="I7043" t="s">
        <v>10040</v>
      </c>
      <c r="J7043">
        <f>F7043*G7043</f>
        <v>7471.2</v>
      </c>
      <c r="K7043">
        <f>F7043*H7043</f>
        <v>4753.2</v>
      </c>
      <c r="L7043">
        <f>J7043-K7043</f>
        <v>2718</v>
      </c>
      <c r="M7043" s="5">
        <f>L7043/J7043</f>
        <v>0.36379698040475428</v>
      </c>
      <c r="N7043" t="str">
        <f>IF(ISNA(VLOOKUP(A7043,'Returns Data'!A:A,1,0)),"No","Yes")</f>
        <v>No</v>
      </c>
      <c r="O7043" t="s">
        <v>10085</v>
      </c>
      <c r="P7043" t="str">
        <f>IFERROR(VLOOKUP(A7043,'Ratings Data'!A:C,3,0),"No Rating")</f>
        <v>No Rating</v>
      </c>
      <c r="Q7043" t="s">
        <v>10060</v>
      </c>
      <c r="R7043" s="5">
        <f t="shared" si="109"/>
        <v>0.23448875259002708</v>
      </c>
    </row>
    <row r="7044" spans="1:18" x14ac:dyDescent="0.3">
      <c r="A7044" t="s">
        <v>453</v>
      </c>
      <c r="B7044" s="2">
        <v>45761</v>
      </c>
      <c r="C7044" t="s">
        <v>10022</v>
      </c>
      <c r="D7044" t="s">
        <v>10033</v>
      </c>
      <c r="E7044" t="s">
        <v>10036</v>
      </c>
      <c r="F7044">
        <v>16</v>
      </c>
      <c r="G7044">
        <v>93.44</v>
      </c>
      <c r="H7044">
        <v>73.48</v>
      </c>
      <c r="I7044" t="s">
        <v>10040</v>
      </c>
      <c r="J7044">
        <f>F7044*G7044</f>
        <v>1495.04</v>
      </c>
      <c r="K7044">
        <f>F7044*H7044</f>
        <v>1175.68</v>
      </c>
      <c r="L7044">
        <f>J7044-K7044</f>
        <v>319.3599999999999</v>
      </c>
      <c r="M7044" s="5">
        <f>L7044/J7044</f>
        <v>0.21361301369863009</v>
      </c>
      <c r="N7044" t="str">
        <f>IF(ISNA(VLOOKUP(A7044,'Returns Data'!A:A,1,0)),"No","Yes")</f>
        <v>No</v>
      </c>
      <c r="O7044" t="s">
        <v>10085</v>
      </c>
      <c r="P7044" t="str">
        <f>IFERROR(VLOOKUP(A7044,'Ratings Data'!A:C,3,0),"No Rating")</f>
        <v>No Rating</v>
      </c>
      <c r="Q7044" t="s">
        <v>10060</v>
      </c>
      <c r="R7044" s="5">
        <f t="shared" ref="R7044:R7107" si="110">(J7044-J7043)/J7043</f>
        <v>-0.79989292215440622</v>
      </c>
    </row>
    <row r="7045" spans="1:18" x14ac:dyDescent="0.3">
      <c r="A7045" t="s">
        <v>557</v>
      </c>
      <c r="B7045" s="2">
        <v>45761</v>
      </c>
      <c r="C7045" t="s">
        <v>10024</v>
      </c>
      <c r="D7045" t="s">
        <v>10029</v>
      </c>
      <c r="E7045" t="s">
        <v>10038</v>
      </c>
      <c r="F7045">
        <v>11</v>
      </c>
      <c r="G7045">
        <v>15.95</v>
      </c>
      <c r="H7045">
        <v>11.4</v>
      </c>
      <c r="I7045" t="s">
        <v>10040</v>
      </c>
      <c r="J7045">
        <f>F7045*G7045</f>
        <v>175.45</v>
      </c>
      <c r="K7045">
        <f>F7045*H7045</f>
        <v>125.4</v>
      </c>
      <c r="L7045">
        <f>J7045-K7045</f>
        <v>50.049999999999983</v>
      </c>
      <c r="M7045" s="5">
        <f>L7045/J7045</f>
        <v>0.28526645768025072</v>
      </c>
      <c r="N7045" t="str">
        <f>IF(ISNA(VLOOKUP(A7045,'Returns Data'!A:A,1,0)),"No","Yes")</f>
        <v>No</v>
      </c>
      <c r="O7045" t="s">
        <v>10085</v>
      </c>
      <c r="P7045" t="str">
        <f>IFERROR(VLOOKUP(A7045,'Ratings Data'!A:C,3,0),"No Rating")</f>
        <v>No Rating</v>
      </c>
      <c r="Q7045" t="s">
        <v>10060</v>
      </c>
      <c r="R7045" s="5">
        <f t="shared" si="110"/>
        <v>-0.88264528039383561</v>
      </c>
    </row>
    <row r="7046" spans="1:18" x14ac:dyDescent="0.3">
      <c r="A7046" t="s">
        <v>859</v>
      </c>
      <c r="B7046" s="2">
        <v>45761</v>
      </c>
      <c r="C7046" t="s">
        <v>10019</v>
      </c>
      <c r="D7046" t="s">
        <v>10031</v>
      </c>
      <c r="E7046" t="s">
        <v>10038</v>
      </c>
      <c r="F7046">
        <v>15</v>
      </c>
      <c r="G7046">
        <v>235.96</v>
      </c>
      <c r="H7046">
        <v>209.49</v>
      </c>
      <c r="I7046" t="s">
        <v>10039</v>
      </c>
      <c r="J7046">
        <f>F7046*G7046</f>
        <v>3539.4</v>
      </c>
      <c r="K7046">
        <f>F7046*H7046</f>
        <v>3142.3500000000004</v>
      </c>
      <c r="L7046">
        <f>J7046-K7046</f>
        <v>397.04999999999973</v>
      </c>
      <c r="M7046" s="5">
        <f>L7046/J7046</f>
        <v>0.11218003051364631</v>
      </c>
      <c r="N7046" t="str">
        <f>IF(ISNA(VLOOKUP(A7046,'Returns Data'!A:A,1,0)),"No","Yes")</f>
        <v>No</v>
      </c>
      <c r="O7046" t="s">
        <v>10085</v>
      </c>
      <c r="P7046" t="str">
        <f>IFERROR(VLOOKUP(A7046,'Ratings Data'!A:C,3,0),"No Rating")</f>
        <v>No Rating</v>
      </c>
      <c r="Q7046" t="s">
        <v>10060</v>
      </c>
      <c r="R7046" s="5">
        <f t="shared" si="110"/>
        <v>19.173268737532062</v>
      </c>
    </row>
    <row r="7047" spans="1:18" x14ac:dyDescent="0.3">
      <c r="A7047" t="s">
        <v>1004</v>
      </c>
      <c r="B7047" s="2">
        <v>45761</v>
      </c>
      <c r="C7047" t="s">
        <v>10017</v>
      </c>
      <c r="D7047" t="s">
        <v>10032</v>
      </c>
      <c r="E7047" t="s">
        <v>10035</v>
      </c>
      <c r="F7047">
        <v>1</v>
      </c>
      <c r="G7047">
        <v>44.69</v>
      </c>
      <c r="H7047">
        <v>33.5</v>
      </c>
      <c r="I7047" t="s">
        <v>10039</v>
      </c>
      <c r="J7047">
        <f>F7047*G7047</f>
        <v>44.69</v>
      </c>
      <c r="K7047">
        <f>F7047*H7047</f>
        <v>33.5</v>
      </c>
      <c r="L7047">
        <f>J7047-K7047</f>
        <v>11.189999999999998</v>
      </c>
      <c r="M7047" s="5">
        <f>L7047/J7047</f>
        <v>0.25039158648467214</v>
      </c>
      <c r="N7047" t="str">
        <f>IF(ISNA(VLOOKUP(A7047,'Returns Data'!A:A,1,0)),"No","Yes")</f>
        <v>No</v>
      </c>
      <c r="O7047" t="s">
        <v>10085</v>
      </c>
      <c r="P7047" t="str">
        <f>IFERROR(VLOOKUP(A7047,'Ratings Data'!A:C,3,0),"No Rating")</f>
        <v>No Rating</v>
      </c>
      <c r="Q7047" t="s">
        <v>10060</v>
      </c>
      <c r="R7047" s="5">
        <f t="shared" si="110"/>
        <v>-0.9873735661411539</v>
      </c>
    </row>
    <row r="7048" spans="1:18" x14ac:dyDescent="0.3">
      <c r="A7048" t="s">
        <v>1175</v>
      </c>
      <c r="B7048" s="2">
        <v>45761</v>
      </c>
      <c r="C7048" t="s">
        <v>10026</v>
      </c>
      <c r="D7048" t="s">
        <v>10031</v>
      </c>
      <c r="E7048" t="s">
        <v>10036</v>
      </c>
      <c r="F7048">
        <v>7</v>
      </c>
      <c r="G7048">
        <v>439.55</v>
      </c>
      <c r="H7048">
        <v>372.13</v>
      </c>
      <c r="I7048" t="s">
        <v>10040</v>
      </c>
      <c r="J7048">
        <f>F7048*G7048</f>
        <v>3076.85</v>
      </c>
      <c r="K7048">
        <f>F7048*H7048</f>
        <v>2604.91</v>
      </c>
      <c r="L7048">
        <f>J7048-K7048</f>
        <v>471.94000000000005</v>
      </c>
      <c r="M7048" s="5">
        <f>L7048/J7048</f>
        <v>0.15338414287339328</v>
      </c>
      <c r="N7048" t="str">
        <f>IF(ISNA(VLOOKUP(A7048,'Returns Data'!A:A,1,0)),"No","Yes")</f>
        <v>No</v>
      </c>
      <c r="O7048" t="s">
        <v>10085</v>
      </c>
      <c r="P7048" t="str">
        <f>IFERROR(VLOOKUP(A7048,'Ratings Data'!A:C,3,0),"No Rating")</f>
        <v>No Rating</v>
      </c>
      <c r="Q7048" t="s">
        <v>10060</v>
      </c>
      <c r="R7048" s="5">
        <f t="shared" si="110"/>
        <v>67.848735735063769</v>
      </c>
    </row>
    <row r="7049" spans="1:18" x14ac:dyDescent="0.3">
      <c r="A7049" t="s">
        <v>1372</v>
      </c>
      <c r="B7049" s="2">
        <v>45761</v>
      </c>
      <c r="C7049" t="s">
        <v>10025</v>
      </c>
      <c r="D7049" t="s">
        <v>10033</v>
      </c>
      <c r="E7049" t="s">
        <v>10034</v>
      </c>
      <c r="F7049">
        <v>2</v>
      </c>
      <c r="G7049">
        <v>130.26</v>
      </c>
      <c r="H7049">
        <v>92.8</v>
      </c>
      <c r="I7049" t="s">
        <v>10039</v>
      </c>
      <c r="J7049">
        <f>F7049*G7049</f>
        <v>260.52</v>
      </c>
      <c r="K7049">
        <f>F7049*H7049</f>
        <v>185.6</v>
      </c>
      <c r="L7049">
        <f>J7049-K7049</f>
        <v>74.919999999999987</v>
      </c>
      <c r="M7049" s="5">
        <f>L7049/J7049</f>
        <v>0.28757868877629356</v>
      </c>
      <c r="N7049" t="str">
        <f>IF(ISNA(VLOOKUP(A7049,'Returns Data'!A:A,1,0)),"No","Yes")</f>
        <v>No</v>
      </c>
      <c r="O7049" t="s">
        <v>10085</v>
      </c>
      <c r="P7049" t="str">
        <f>IFERROR(VLOOKUP(A7049,'Ratings Data'!A:C,3,0),"No Rating")</f>
        <v>No Rating</v>
      </c>
      <c r="Q7049" t="s">
        <v>10060</v>
      </c>
      <c r="R7049" s="5">
        <f t="shared" si="110"/>
        <v>-0.91532898906349025</v>
      </c>
    </row>
    <row r="7050" spans="1:18" x14ac:dyDescent="0.3">
      <c r="A7050" t="s">
        <v>1926</v>
      </c>
      <c r="B7050" s="2">
        <v>45761</v>
      </c>
      <c r="C7050" t="s">
        <v>10025</v>
      </c>
      <c r="D7050" t="s">
        <v>10033</v>
      </c>
      <c r="E7050" t="s">
        <v>10034</v>
      </c>
      <c r="F7050">
        <v>18</v>
      </c>
      <c r="G7050">
        <v>338.53</v>
      </c>
      <c r="H7050">
        <v>296.29000000000002</v>
      </c>
      <c r="I7050" t="s">
        <v>10040</v>
      </c>
      <c r="J7050">
        <f>F7050*G7050</f>
        <v>6093.5399999999991</v>
      </c>
      <c r="K7050">
        <f>F7050*H7050</f>
        <v>5333.22</v>
      </c>
      <c r="L7050">
        <f>J7050-K7050</f>
        <v>760.3199999999988</v>
      </c>
      <c r="M7050" s="5">
        <f>L7050/J7050</f>
        <v>0.12477476146870274</v>
      </c>
      <c r="N7050" t="str">
        <f>IF(ISNA(VLOOKUP(A7050,'Returns Data'!A:A,1,0)),"No","Yes")</f>
        <v>No</v>
      </c>
      <c r="O7050" t="s">
        <v>10085</v>
      </c>
      <c r="P7050" t="str">
        <f>IFERROR(VLOOKUP(A7050,'Ratings Data'!A:C,3,0),"No Rating")</f>
        <v>No Rating</v>
      </c>
      <c r="Q7050" t="s">
        <v>10060</v>
      </c>
      <c r="R7050" s="5">
        <f t="shared" si="110"/>
        <v>22.389912482726849</v>
      </c>
    </row>
    <row r="7051" spans="1:18" x14ac:dyDescent="0.3">
      <c r="A7051" t="s">
        <v>2026</v>
      </c>
      <c r="B7051" s="2">
        <v>45761</v>
      </c>
      <c r="C7051" t="s">
        <v>10026</v>
      </c>
      <c r="D7051" t="s">
        <v>10031</v>
      </c>
      <c r="E7051" t="s">
        <v>10035</v>
      </c>
      <c r="F7051">
        <v>13</v>
      </c>
      <c r="G7051">
        <v>485.56</v>
      </c>
      <c r="H7051">
        <v>375.75</v>
      </c>
      <c r="I7051" t="s">
        <v>10040</v>
      </c>
      <c r="J7051">
        <f>F7051*G7051</f>
        <v>6312.28</v>
      </c>
      <c r="K7051">
        <f>F7051*H7051</f>
        <v>4884.75</v>
      </c>
      <c r="L7051">
        <f>J7051-K7051</f>
        <v>1427.5299999999997</v>
      </c>
      <c r="M7051" s="5">
        <f>L7051/J7051</f>
        <v>0.22615124804349615</v>
      </c>
      <c r="N7051" t="str">
        <f>IF(ISNA(VLOOKUP(A7051,'Returns Data'!A:A,1,0)),"No","Yes")</f>
        <v>No</v>
      </c>
      <c r="O7051" t="s">
        <v>10085</v>
      </c>
      <c r="P7051" t="str">
        <f>IFERROR(VLOOKUP(A7051,'Ratings Data'!A:C,3,0),"No Rating")</f>
        <v>No Rating</v>
      </c>
      <c r="Q7051" t="s">
        <v>10060</v>
      </c>
      <c r="R7051" s="5">
        <f t="shared" si="110"/>
        <v>3.5897031938741802E-2</v>
      </c>
    </row>
    <row r="7052" spans="1:18" x14ac:dyDescent="0.3">
      <c r="A7052" t="s">
        <v>2048</v>
      </c>
      <c r="B7052" s="2">
        <v>45761</v>
      </c>
      <c r="C7052" t="s">
        <v>10014</v>
      </c>
      <c r="D7052" t="s">
        <v>10030</v>
      </c>
      <c r="E7052" t="s">
        <v>10038</v>
      </c>
      <c r="F7052">
        <v>13</v>
      </c>
      <c r="G7052">
        <v>108.53</v>
      </c>
      <c r="H7052">
        <v>92.23</v>
      </c>
      <c r="I7052" t="s">
        <v>10039</v>
      </c>
      <c r="J7052">
        <f>F7052*G7052</f>
        <v>1410.89</v>
      </c>
      <c r="K7052">
        <f>F7052*H7052</f>
        <v>1198.99</v>
      </c>
      <c r="L7052">
        <f>J7052-K7052</f>
        <v>211.90000000000009</v>
      </c>
      <c r="M7052" s="5">
        <f>L7052/J7052</f>
        <v>0.15018888786510648</v>
      </c>
      <c r="N7052" t="str">
        <f>IF(ISNA(VLOOKUP(A7052,'Returns Data'!A:A,1,0)),"No","Yes")</f>
        <v>No</v>
      </c>
      <c r="O7052" t="s">
        <v>10085</v>
      </c>
      <c r="P7052" t="str">
        <f>IFERROR(VLOOKUP(A7052,'Ratings Data'!A:C,3,0),"No Rating")</f>
        <v>No Rating</v>
      </c>
      <c r="Q7052" t="s">
        <v>10060</v>
      </c>
      <c r="R7052" s="5">
        <f t="shared" si="110"/>
        <v>-0.77648488343356115</v>
      </c>
    </row>
    <row r="7053" spans="1:18" x14ac:dyDescent="0.3">
      <c r="A7053" t="s">
        <v>2128</v>
      </c>
      <c r="B7053" s="2">
        <v>45761</v>
      </c>
      <c r="C7053" t="s">
        <v>10010</v>
      </c>
      <c r="D7053" t="s">
        <v>10029</v>
      </c>
      <c r="E7053" t="s">
        <v>10036</v>
      </c>
      <c r="F7053">
        <v>9</v>
      </c>
      <c r="G7053">
        <v>130.09</v>
      </c>
      <c r="H7053">
        <v>82.85</v>
      </c>
      <c r="I7053" t="s">
        <v>10040</v>
      </c>
      <c r="J7053">
        <f>F7053*G7053</f>
        <v>1170.81</v>
      </c>
      <c r="K7053">
        <f>F7053*H7053</f>
        <v>745.65</v>
      </c>
      <c r="L7053">
        <f>J7053-K7053</f>
        <v>425.15999999999997</v>
      </c>
      <c r="M7053" s="5">
        <f>L7053/J7053</f>
        <v>0.36313321546621569</v>
      </c>
      <c r="N7053" t="str">
        <f>IF(ISNA(VLOOKUP(A7053,'Returns Data'!A:A,1,0)),"No","Yes")</f>
        <v>No</v>
      </c>
      <c r="O7053" t="s">
        <v>10085</v>
      </c>
      <c r="P7053" t="str">
        <f>IFERROR(VLOOKUP(A7053,'Ratings Data'!A:C,3,0),"No Rating")</f>
        <v>No Rating</v>
      </c>
      <c r="Q7053" t="s">
        <v>10060</v>
      </c>
      <c r="R7053" s="5">
        <f t="shared" si="110"/>
        <v>-0.17016209626547793</v>
      </c>
    </row>
    <row r="7054" spans="1:18" x14ac:dyDescent="0.3">
      <c r="A7054" t="s">
        <v>2594</v>
      </c>
      <c r="B7054" s="2">
        <v>45761</v>
      </c>
      <c r="C7054" t="s">
        <v>10021</v>
      </c>
      <c r="D7054" t="s">
        <v>10031</v>
      </c>
      <c r="E7054" t="s">
        <v>10037</v>
      </c>
      <c r="F7054">
        <v>18</v>
      </c>
      <c r="G7054">
        <v>492.52</v>
      </c>
      <c r="H7054">
        <v>401.76</v>
      </c>
      <c r="I7054" t="s">
        <v>10039</v>
      </c>
      <c r="J7054">
        <f>F7054*G7054</f>
        <v>8865.36</v>
      </c>
      <c r="K7054">
        <f>F7054*H7054</f>
        <v>7231.68</v>
      </c>
      <c r="L7054">
        <f>J7054-K7054</f>
        <v>1633.6800000000003</v>
      </c>
      <c r="M7054" s="5">
        <f>L7054/J7054</f>
        <v>0.18427678063834974</v>
      </c>
      <c r="N7054" t="str">
        <f>IF(ISNA(VLOOKUP(A7054,'Returns Data'!A:A,1,0)),"No","Yes")</f>
        <v>Yes</v>
      </c>
      <c r="O7054" t="str">
        <f>IFERROR(VLOOKUP(A7054,'Returns Data'!A:E,5,0),"No Returns")</f>
        <v>Late Delivery</v>
      </c>
      <c r="P7054" t="str">
        <f>IFERROR(VLOOKUP(A7054,'Ratings Data'!A:C,3,0),"No Rating")</f>
        <v>No Rating</v>
      </c>
      <c r="Q7054" t="s">
        <v>10060</v>
      </c>
      <c r="R7054" s="5">
        <f t="shared" si="110"/>
        <v>6.5719886232608209</v>
      </c>
    </row>
    <row r="7055" spans="1:18" x14ac:dyDescent="0.3">
      <c r="A7055" t="s">
        <v>2796</v>
      </c>
      <c r="B7055" s="2">
        <v>45761</v>
      </c>
      <c r="C7055" t="s">
        <v>10011</v>
      </c>
      <c r="D7055" t="s">
        <v>10029</v>
      </c>
      <c r="E7055" t="s">
        <v>10036</v>
      </c>
      <c r="F7055">
        <v>19</v>
      </c>
      <c r="G7055">
        <v>336.89</v>
      </c>
      <c r="H7055">
        <v>302.93</v>
      </c>
      <c r="I7055" t="s">
        <v>10040</v>
      </c>
      <c r="J7055">
        <f>F7055*G7055</f>
        <v>6400.91</v>
      </c>
      <c r="K7055">
        <f>F7055*H7055</f>
        <v>5755.67</v>
      </c>
      <c r="L7055">
        <f>J7055-K7055</f>
        <v>645.23999999999978</v>
      </c>
      <c r="M7055" s="5">
        <f>L7055/J7055</f>
        <v>0.10080441687197599</v>
      </c>
      <c r="N7055" t="str">
        <f>IF(ISNA(VLOOKUP(A7055,'Returns Data'!A:A,1,0)),"No","Yes")</f>
        <v>No</v>
      </c>
      <c r="O7055" t="s">
        <v>10085</v>
      </c>
      <c r="P7055" t="str">
        <f>IFERROR(VLOOKUP(A7055,'Ratings Data'!A:C,3,0),"No Rating")</f>
        <v>No Rating</v>
      </c>
      <c r="Q7055" t="s">
        <v>10060</v>
      </c>
      <c r="R7055" s="5">
        <f t="shared" si="110"/>
        <v>-0.27798645514677356</v>
      </c>
    </row>
    <row r="7056" spans="1:18" x14ac:dyDescent="0.3">
      <c r="A7056" t="s">
        <v>2808</v>
      </c>
      <c r="B7056" s="2">
        <v>45761</v>
      </c>
      <c r="C7056" t="s">
        <v>10010</v>
      </c>
      <c r="D7056" t="s">
        <v>10029</v>
      </c>
      <c r="E7056" t="s">
        <v>10038</v>
      </c>
      <c r="F7056">
        <v>16</v>
      </c>
      <c r="G7056">
        <v>49.2</v>
      </c>
      <c r="H7056">
        <v>29.94</v>
      </c>
      <c r="I7056" t="s">
        <v>10039</v>
      </c>
      <c r="J7056">
        <f>F7056*G7056</f>
        <v>787.2</v>
      </c>
      <c r="K7056">
        <f>F7056*H7056</f>
        <v>479.04</v>
      </c>
      <c r="L7056">
        <f>J7056-K7056</f>
        <v>308.16000000000003</v>
      </c>
      <c r="M7056" s="5">
        <f>L7056/J7056</f>
        <v>0.39146341463414636</v>
      </c>
      <c r="N7056" t="str">
        <f>IF(ISNA(VLOOKUP(A7056,'Returns Data'!A:A,1,0)),"No","Yes")</f>
        <v>No</v>
      </c>
      <c r="O7056" t="s">
        <v>10085</v>
      </c>
      <c r="P7056" t="str">
        <f>IFERROR(VLOOKUP(A7056,'Ratings Data'!A:C,3,0),"No Rating")</f>
        <v>No Rating</v>
      </c>
      <c r="Q7056" t="s">
        <v>10060</v>
      </c>
      <c r="R7056" s="5">
        <f t="shared" si="110"/>
        <v>-0.87701748657612744</v>
      </c>
    </row>
    <row r="7057" spans="1:18" x14ac:dyDescent="0.3">
      <c r="A7057" t="s">
        <v>2935</v>
      </c>
      <c r="B7057" s="2">
        <v>45761</v>
      </c>
      <c r="C7057" t="s">
        <v>10024</v>
      </c>
      <c r="D7057" t="s">
        <v>10029</v>
      </c>
      <c r="E7057" t="s">
        <v>10038</v>
      </c>
      <c r="F7057">
        <v>14</v>
      </c>
      <c r="G7057">
        <v>215.8</v>
      </c>
      <c r="H7057">
        <v>138.68</v>
      </c>
      <c r="I7057" t="s">
        <v>10040</v>
      </c>
      <c r="J7057">
        <f>F7057*G7057</f>
        <v>3021.2000000000003</v>
      </c>
      <c r="K7057">
        <f>F7057*H7057</f>
        <v>1941.52</v>
      </c>
      <c r="L7057">
        <f>J7057-K7057</f>
        <v>1079.6800000000003</v>
      </c>
      <c r="M7057" s="5">
        <f>L7057/J7057</f>
        <v>0.35736793327154781</v>
      </c>
      <c r="N7057" t="str">
        <f>IF(ISNA(VLOOKUP(A7057,'Returns Data'!A:A,1,0)),"No","Yes")</f>
        <v>Yes</v>
      </c>
      <c r="O7057" t="str">
        <f>IFERROR(VLOOKUP(A7057,'Returns Data'!A:E,5,0),"No Returns")</f>
        <v>Damaged</v>
      </c>
      <c r="P7057" t="str">
        <f>IFERROR(VLOOKUP(A7057,'Ratings Data'!A:C,3,0),"No Rating")</f>
        <v>No Rating</v>
      </c>
      <c r="Q7057" t="s">
        <v>10060</v>
      </c>
      <c r="R7057" s="5">
        <f t="shared" si="110"/>
        <v>2.8379065040650406</v>
      </c>
    </row>
    <row r="7058" spans="1:18" x14ac:dyDescent="0.3">
      <c r="A7058" t="s">
        <v>4082</v>
      </c>
      <c r="B7058" s="2">
        <v>45761</v>
      </c>
      <c r="C7058" t="s">
        <v>10022</v>
      </c>
      <c r="D7058" t="s">
        <v>10033</v>
      </c>
      <c r="E7058" t="s">
        <v>10035</v>
      </c>
      <c r="F7058">
        <v>2</v>
      </c>
      <c r="G7058">
        <v>266.37</v>
      </c>
      <c r="H7058">
        <v>180.98</v>
      </c>
      <c r="I7058" t="s">
        <v>10040</v>
      </c>
      <c r="J7058">
        <f>F7058*G7058</f>
        <v>532.74</v>
      </c>
      <c r="K7058">
        <f>F7058*H7058</f>
        <v>361.96</v>
      </c>
      <c r="L7058">
        <f>J7058-K7058</f>
        <v>170.78000000000003</v>
      </c>
      <c r="M7058" s="5">
        <f>L7058/J7058</f>
        <v>0.32056913316064128</v>
      </c>
      <c r="N7058" t="str">
        <f>IF(ISNA(VLOOKUP(A7058,'Returns Data'!A:A,1,0)),"No","Yes")</f>
        <v>No</v>
      </c>
      <c r="O7058" t="s">
        <v>10085</v>
      </c>
      <c r="P7058" t="str">
        <f>IFERROR(VLOOKUP(A7058,'Ratings Data'!A:C,3,0),"No Rating")</f>
        <v>No Rating</v>
      </c>
      <c r="Q7058" t="s">
        <v>10060</v>
      </c>
      <c r="R7058" s="5">
        <f t="shared" si="110"/>
        <v>-0.82366609294320137</v>
      </c>
    </row>
    <row r="7059" spans="1:18" x14ac:dyDescent="0.3">
      <c r="A7059" t="s">
        <v>4211</v>
      </c>
      <c r="B7059" s="2">
        <v>45761</v>
      </c>
      <c r="C7059" t="s">
        <v>10020</v>
      </c>
      <c r="D7059" t="s">
        <v>10030</v>
      </c>
      <c r="E7059" t="s">
        <v>10035</v>
      </c>
      <c r="F7059">
        <v>11</v>
      </c>
      <c r="G7059">
        <v>26.51</v>
      </c>
      <c r="H7059">
        <v>20.54</v>
      </c>
      <c r="I7059" t="s">
        <v>10039</v>
      </c>
      <c r="J7059">
        <f>F7059*G7059</f>
        <v>291.61</v>
      </c>
      <c r="K7059">
        <f>F7059*H7059</f>
        <v>225.94</v>
      </c>
      <c r="L7059">
        <f>J7059-K7059</f>
        <v>65.670000000000016</v>
      </c>
      <c r="M7059" s="5">
        <f>L7059/J7059</f>
        <v>0.22519803847604683</v>
      </c>
      <c r="N7059" t="str">
        <f>IF(ISNA(VLOOKUP(A7059,'Returns Data'!A:A,1,0)),"No","Yes")</f>
        <v>No</v>
      </c>
      <c r="O7059" t="s">
        <v>10085</v>
      </c>
      <c r="P7059">
        <f>IFERROR(VLOOKUP(A7059,'Ratings Data'!A:C,3,0),"No Rating")</f>
        <v>2</v>
      </c>
      <c r="Q7059" t="s">
        <v>10060</v>
      </c>
      <c r="R7059" s="5">
        <f t="shared" si="110"/>
        <v>-0.45262229230018391</v>
      </c>
    </row>
    <row r="7060" spans="1:18" x14ac:dyDescent="0.3">
      <c r="A7060" t="s">
        <v>4687</v>
      </c>
      <c r="B7060" s="2">
        <v>45761</v>
      </c>
      <c r="C7060" t="s">
        <v>10018</v>
      </c>
      <c r="D7060" t="s">
        <v>10033</v>
      </c>
      <c r="E7060" t="s">
        <v>10036</v>
      </c>
      <c r="F7060">
        <v>19</v>
      </c>
      <c r="G7060">
        <v>316.08999999999997</v>
      </c>
      <c r="H7060">
        <v>217.66</v>
      </c>
      <c r="I7060" t="s">
        <v>10040</v>
      </c>
      <c r="J7060">
        <f>F7060*G7060</f>
        <v>6005.7099999999991</v>
      </c>
      <c r="K7060">
        <f>F7060*H7060</f>
        <v>4135.54</v>
      </c>
      <c r="L7060">
        <f>J7060-K7060</f>
        <v>1870.1699999999992</v>
      </c>
      <c r="M7060" s="5">
        <f>L7060/J7060</f>
        <v>0.31139865228257763</v>
      </c>
      <c r="N7060" t="str">
        <f>IF(ISNA(VLOOKUP(A7060,'Returns Data'!A:A,1,0)),"No","Yes")</f>
        <v>No</v>
      </c>
      <c r="O7060" t="s">
        <v>10085</v>
      </c>
      <c r="P7060" t="str">
        <f>IFERROR(VLOOKUP(A7060,'Ratings Data'!A:C,3,0),"No Rating")</f>
        <v>No Rating</v>
      </c>
      <c r="Q7060" t="s">
        <v>10060</v>
      </c>
      <c r="R7060" s="5">
        <f t="shared" si="110"/>
        <v>19.595007029937243</v>
      </c>
    </row>
    <row r="7061" spans="1:18" x14ac:dyDescent="0.3">
      <c r="A7061" t="s">
        <v>4808</v>
      </c>
      <c r="B7061" s="2">
        <v>45761</v>
      </c>
      <c r="C7061" t="s">
        <v>10023</v>
      </c>
      <c r="D7061" t="s">
        <v>10033</v>
      </c>
      <c r="E7061" t="s">
        <v>10038</v>
      </c>
      <c r="F7061">
        <v>7</v>
      </c>
      <c r="G7061">
        <v>353.9</v>
      </c>
      <c r="H7061">
        <v>284.41000000000003</v>
      </c>
      <c r="I7061" t="s">
        <v>10040</v>
      </c>
      <c r="J7061">
        <f>F7061*G7061</f>
        <v>2477.2999999999997</v>
      </c>
      <c r="K7061">
        <f>F7061*H7061</f>
        <v>1990.8700000000001</v>
      </c>
      <c r="L7061">
        <f>J7061-K7061</f>
        <v>486.42999999999961</v>
      </c>
      <c r="M7061" s="5">
        <f>L7061/J7061</f>
        <v>0.19635490251483456</v>
      </c>
      <c r="N7061" t="str">
        <f>IF(ISNA(VLOOKUP(A7061,'Returns Data'!A:A,1,0)),"No","Yes")</f>
        <v>No</v>
      </c>
      <c r="O7061" t="s">
        <v>10085</v>
      </c>
      <c r="P7061" t="str">
        <f>IFERROR(VLOOKUP(A7061,'Ratings Data'!A:C,3,0),"No Rating")</f>
        <v>No Rating</v>
      </c>
      <c r="Q7061" t="s">
        <v>10060</v>
      </c>
      <c r="R7061" s="5">
        <f t="shared" si="110"/>
        <v>-0.58750922039192699</v>
      </c>
    </row>
    <row r="7062" spans="1:18" x14ac:dyDescent="0.3">
      <c r="A7062" t="s">
        <v>7170</v>
      </c>
      <c r="B7062" s="2">
        <v>45761</v>
      </c>
      <c r="C7062" t="s">
        <v>10019</v>
      </c>
      <c r="D7062" t="s">
        <v>10031</v>
      </c>
      <c r="E7062" t="s">
        <v>10035</v>
      </c>
      <c r="F7062">
        <v>16</v>
      </c>
      <c r="G7062">
        <v>51.24</v>
      </c>
      <c r="H7062">
        <v>32.33</v>
      </c>
      <c r="I7062" t="s">
        <v>10040</v>
      </c>
      <c r="J7062">
        <f>F7062*G7062</f>
        <v>819.84</v>
      </c>
      <c r="K7062">
        <f>F7062*H7062</f>
        <v>517.28</v>
      </c>
      <c r="L7062">
        <f>J7062-K7062</f>
        <v>302.56000000000006</v>
      </c>
      <c r="M7062" s="5">
        <f>L7062/J7062</f>
        <v>0.36904761904761912</v>
      </c>
      <c r="N7062" t="str">
        <f>IF(ISNA(VLOOKUP(A7062,'Returns Data'!A:A,1,0)),"No","Yes")</f>
        <v>No</v>
      </c>
      <c r="O7062" t="s">
        <v>10085</v>
      </c>
      <c r="P7062" t="str">
        <f>IFERROR(VLOOKUP(A7062,'Ratings Data'!A:C,3,0),"No Rating")</f>
        <v>No Rating</v>
      </c>
      <c r="Q7062" t="s">
        <v>10060</v>
      </c>
      <c r="R7062" s="5">
        <f t="shared" si="110"/>
        <v>-0.66905905623057349</v>
      </c>
    </row>
    <row r="7063" spans="1:18" x14ac:dyDescent="0.3">
      <c r="A7063" t="s">
        <v>7529</v>
      </c>
      <c r="B7063" s="2">
        <v>45761</v>
      </c>
      <c r="C7063" t="s">
        <v>10020</v>
      </c>
      <c r="D7063" t="s">
        <v>10030</v>
      </c>
      <c r="E7063" t="s">
        <v>10035</v>
      </c>
      <c r="F7063">
        <v>19</v>
      </c>
      <c r="G7063">
        <v>461.54</v>
      </c>
      <c r="H7063">
        <v>401.06</v>
      </c>
      <c r="I7063" t="s">
        <v>10039</v>
      </c>
      <c r="J7063">
        <f>F7063*G7063</f>
        <v>8769.26</v>
      </c>
      <c r="K7063">
        <f>F7063*H7063</f>
        <v>7620.14</v>
      </c>
      <c r="L7063">
        <f>J7063-K7063</f>
        <v>1149.1199999999999</v>
      </c>
      <c r="M7063" s="5">
        <f>L7063/J7063</f>
        <v>0.13103956320145599</v>
      </c>
      <c r="N7063" t="str">
        <f>IF(ISNA(VLOOKUP(A7063,'Returns Data'!A:A,1,0)),"No","Yes")</f>
        <v>No</v>
      </c>
      <c r="O7063" t="s">
        <v>10085</v>
      </c>
      <c r="P7063" t="str">
        <f>IFERROR(VLOOKUP(A7063,'Ratings Data'!A:C,3,0),"No Rating")</f>
        <v>No Rating</v>
      </c>
      <c r="Q7063" t="s">
        <v>10060</v>
      </c>
      <c r="R7063" s="5">
        <f t="shared" si="110"/>
        <v>9.6963065964090553</v>
      </c>
    </row>
    <row r="7064" spans="1:18" x14ac:dyDescent="0.3">
      <c r="A7064" t="s">
        <v>8067</v>
      </c>
      <c r="B7064" s="2">
        <v>45761</v>
      </c>
      <c r="C7064" t="s">
        <v>10013</v>
      </c>
      <c r="D7064" t="s">
        <v>10030</v>
      </c>
      <c r="E7064" t="s">
        <v>10036</v>
      </c>
      <c r="F7064">
        <v>11</v>
      </c>
      <c r="G7064">
        <v>100.43</v>
      </c>
      <c r="H7064">
        <v>75.28</v>
      </c>
      <c r="I7064" t="s">
        <v>10040</v>
      </c>
      <c r="J7064">
        <f>F7064*G7064</f>
        <v>1104.73</v>
      </c>
      <c r="K7064">
        <f>F7064*H7064</f>
        <v>828.08</v>
      </c>
      <c r="L7064">
        <f>J7064-K7064</f>
        <v>276.64999999999998</v>
      </c>
      <c r="M7064" s="5">
        <f>L7064/J7064</f>
        <v>0.2504231803246042</v>
      </c>
      <c r="N7064" t="str">
        <f>IF(ISNA(VLOOKUP(A7064,'Returns Data'!A:A,1,0)),"No","Yes")</f>
        <v>No</v>
      </c>
      <c r="O7064" t="s">
        <v>10085</v>
      </c>
      <c r="P7064" t="str">
        <f>IFERROR(VLOOKUP(A7064,'Ratings Data'!A:C,3,0),"No Rating")</f>
        <v>No Rating</v>
      </c>
      <c r="Q7064" t="s">
        <v>10060</v>
      </c>
      <c r="R7064" s="5">
        <f t="shared" si="110"/>
        <v>-0.87402243746906816</v>
      </c>
    </row>
    <row r="7065" spans="1:18" x14ac:dyDescent="0.3">
      <c r="A7065" t="s">
        <v>8501</v>
      </c>
      <c r="B7065" s="2">
        <v>45761</v>
      </c>
      <c r="C7065" t="s">
        <v>10018</v>
      </c>
      <c r="D7065" t="s">
        <v>10033</v>
      </c>
      <c r="E7065" t="s">
        <v>10035</v>
      </c>
      <c r="F7065">
        <v>14</v>
      </c>
      <c r="G7065">
        <v>146.22999999999999</v>
      </c>
      <c r="H7065">
        <v>94.6</v>
      </c>
      <c r="I7065" t="s">
        <v>10039</v>
      </c>
      <c r="J7065">
        <f>F7065*G7065</f>
        <v>2047.2199999999998</v>
      </c>
      <c r="K7065">
        <f>F7065*H7065</f>
        <v>1324.3999999999999</v>
      </c>
      <c r="L7065">
        <f>J7065-K7065</f>
        <v>722.81999999999994</v>
      </c>
      <c r="M7065" s="5">
        <f>L7065/J7065</f>
        <v>0.3530739246392669</v>
      </c>
      <c r="N7065" t="str">
        <f>IF(ISNA(VLOOKUP(A7065,'Returns Data'!A:A,1,0)),"No","Yes")</f>
        <v>No</v>
      </c>
      <c r="O7065" t="s">
        <v>10085</v>
      </c>
      <c r="P7065" t="str">
        <f>IFERROR(VLOOKUP(A7065,'Ratings Data'!A:C,3,0),"No Rating")</f>
        <v>No Rating</v>
      </c>
      <c r="Q7065" t="s">
        <v>10060</v>
      </c>
      <c r="R7065" s="5">
        <f t="shared" si="110"/>
        <v>0.85314058638762391</v>
      </c>
    </row>
    <row r="7066" spans="1:18" x14ac:dyDescent="0.3">
      <c r="A7066" t="s">
        <v>8552</v>
      </c>
      <c r="B7066" s="2">
        <v>45761</v>
      </c>
      <c r="C7066" t="s">
        <v>10009</v>
      </c>
      <c r="D7066" t="s">
        <v>10029</v>
      </c>
      <c r="E7066" t="s">
        <v>10036</v>
      </c>
      <c r="F7066">
        <v>13</v>
      </c>
      <c r="G7066">
        <v>349.18</v>
      </c>
      <c r="H7066">
        <v>223.04</v>
      </c>
      <c r="I7066" t="s">
        <v>10039</v>
      </c>
      <c r="J7066">
        <f>F7066*G7066</f>
        <v>4539.34</v>
      </c>
      <c r="K7066">
        <f>F7066*H7066</f>
        <v>2899.52</v>
      </c>
      <c r="L7066">
        <f>J7066-K7066</f>
        <v>1639.8200000000002</v>
      </c>
      <c r="M7066" s="5">
        <f>L7066/J7066</f>
        <v>0.36124634858812077</v>
      </c>
      <c r="N7066" t="str">
        <f>IF(ISNA(VLOOKUP(A7066,'Returns Data'!A:A,1,0)),"No","Yes")</f>
        <v>No</v>
      </c>
      <c r="O7066" t="s">
        <v>10085</v>
      </c>
      <c r="P7066" t="str">
        <f>IFERROR(VLOOKUP(A7066,'Ratings Data'!A:C,3,0),"No Rating")</f>
        <v>No Rating</v>
      </c>
      <c r="Q7066" t="s">
        <v>10060</v>
      </c>
      <c r="R7066" s="5">
        <f t="shared" si="110"/>
        <v>1.2173190961401317</v>
      </c>
    </row>
    <row r="7067" spans="1:18" x14ac:dyDescent="0.3">
      <c r="A7067" t="s">
        <v>8856</v>
      </c>
      <c r="B7067" s="2">
        <v>45761</v>
      </c>
      <c r="C7067" t="s">
        <v>10024</v>
      </c>
      <c r="D7067" t="s">
        <v>10029</v>
      </c>
      <c r="E7067" t="s">
        <v>10036</v>
      </c>
      <c r="F7067">
        <v>19</v>
      </c>
      <c r="G7067">
        <v>401</v>
      </c>
      <c r="H7067">
        <v>321.14</v>
      </c>
      <c r="I7067" t="s">
        <v>10040</v>
      </c>
      <c r="J7067">
        <f>F7067*G7067</f>
        <v>7619</v>
      </c>
      <c r="K7067">
        <f>F7067*H7067</f>
        <v>6101.66</v>
      </c>
      <c r="L7067">
        <f>J7067-K7067</f>
        <v>1517.3400000000001</v>
      </c>
      <c r="M7067" s="5">
        <f>L7067/J7067</f>
        <v>0.19915211970074814</v>
      </c>
      <c r="N7067" t="str">
        <f>IF(ISNA(VLOOKUP(A7067,'Returns Data'!A:A,1,0)),"No","Yes")</f>
        <v>No</v>
      </c>
      <c r="O7067" t="s">
        <v>10085</v>
      </c>
      <c r="P7067" t="str">
        <f>IFERROR(VLOOKUP(A7067,'Ratings Data'!A:C,3,0),"No Rating")</f>
        <v>No Rating</v>
      </c>
      <c r="Q7067" t="s">
        <v>10060</v>
      </c>
      <c r="R7067" s="5">
        <f t="shared" si="110"/>
        <v>0.67843783457507034</v>
      </c>
    </row>
    <row r="7068" spans="1:18" x14ac:dyDescent="0.3">
      <c r="A7068" t="s">
        <v>9404</v>
      </c>
      <c r="B7068" s="2">
        <v>45761</v>
      </c>
      <c r="C7068" t="s">
        <v>10026</v>
      </c>
      <c r="D7068" t="s">
        <v>10031</v>
      </c>
      <c r="E7068" t="s">
        <v>10035</v>
      </c>
      <c r="F7068">
        <v>20</v>
      </c>
      <c r="G7068">
        <v>126.35</v>
      </c>
      <c r="H7068">
        <v>111.28</v>
      </c>
      <c r="I7068" t="s">
        <v>10039</v>
      </c>
      <c r="J7068">
        <f>F7068*G7068</f>
        <v>2527</v>
      </c>
      <c r="K7068">
        <f>F7068*H7068</f>
        <v>2225.6</v>
      </c>
      <c r="L7068">
        <f>J7068-K7068</f>
        <v>301.40000000000009</v>
      </c>
      <c r="M7068" s="5">
        <f>L7068/J7068</f>
        <v>0.11927186387020186</v>
      </c>
      <c r="N7068" t="str">
        <f>IF(ISNA(VLOOKUP(A7068,'Returns Data'!A:A,1,0)),"No","Yes")</f>
        <v>No</v>
      </c>
      <c r="O7068" t="s">
        <v>10085</v>
      </c>
      <c r="P7068" t="str">
        <f>IFERROR(VLOOKUP(A7068,'Ratings Data'!A:C,3,0),"No Rating")</f>
        <v>No Rating</v>
      </c>
      <c r="Q7068" t="s">
        <v>10060</v>
      </c>
      <c r="R7068" s="5">
        <f t="shared" si="110"/>
        <v>-0.66832917705735662</v>
      </c>
    </row>
    <row r="7069" spans="1:18" x14ac:dyDescent="0.3">
      <c r="A7069" t="s">
        <v>9656</v>
      </c>
      <c r="B7069" s="2">
        <v>45761</v>
      </c>
      <c r="C7069" t="s">
        <v>10009</v>
      </c>
      <c r="D7069" t="s">
        <v>10029</v>
      </c>
      <c r="E7069" t="s">
        <v>10035</v>
      </c>
      <c r="F7069">
        <v>15</v>
      </c>
      <c r="G7069">
        <v>88.74</v>
      </c>
      <c r="H7069">
        <v>61.58</v>
      </c>
      <c r="I7069" t="s">
        <v>10039</v>
      </c>
      <c r="J7069">
        <f>F7069*G7069</f>
        <v>1331.1</v>
      </c>
      <c r="K7069">
        <f>F7069*H7069</f>
        <v>923.69999999999993</v>
      </c>
      <c r="L7069">
        <f>J7069-K7069</f>
        <v>407.4</v>
      </c>
      <c r="M7069" s="5">
        <f>L7069/J7069</f>
        <v>0.30606265494703627</v>
      </c>
      <c r="N7069" t="str">
        <f>IF(ISNA(VLOOKUP(A7069,'Returns Data'!A:A,1,0)),"No","Yes")</f>
        <v>No</v>
      </c>
      <c r="O7069" t="s">
        <v>10085</v>
      </c>
      <c r="P7069" t="str">
        <f>IFERROR(VLOOKUP(A7069,'Ratings Data'!A:C,3,0),"No Rating")</f>
        <v>No Rating</v>
      </c>
      <c r="Q7069" t="s">
        <v>10060</v>
      </c>
      <c r="R7069" s="5">
        <f t="shared" si="110"/>
        <v>-0.47324891175306694</v>
      </c>
    </row>
    <row r="7070" spans="1:18" x14ac:dyDescent="0.3">
      <c r="A7070" t="s">
        <v>115</v>
      </c>
      <c r="B7070" s="2">
        <v>45762</v>
      </c>
      <c r="C7070" t="s">
        <v>10026</v>
      </c>
      <c r="D7070" t="s">
        <v>10031</v>
      </c>
      <c r="E7070" t="s">
        <v>10036</v>
      </c>
      <c r="F7070">
        <v>12</v>
      </c>
      <c r="G7070">
        <v>371.38</v>
      </c>
      <c r="H7070">
        <v>223.88</v>
      </c>
      <c r="I7070" t="s">
        <v>10039</v>
      </c>
      <c r="J7070">
        <f>F7070*G7070</f>
        <v>4456.5599999999995</v>
      </c>
      <c r="K7070">
        <f>F7070*H7070</f>
        <v>2686.56</v>
      </c>
      <c r="L7070">
        <f>J7070-K7070</f>
        <v>1769.9999999999995</v>
      </c>
      <c r="M7070" s="5">
        <f>L7070/J7070</f>
        <v>0.39716732188055354</v>
      </c>
      <c r="N7070" t="str">
        <f>IF(ISNA(VLOOKUP(A7070,'Returns Data'!A:A,1,0)),"No","Yes")</f>
        <v>No</v>
      </c>
      <c r="O7070" t="s">
        <v>10085</v>
      </c>
      <c r="P7070" t="str">
        <f>IFERROR(VLOOKUP(A7070,'Ratings Data'!A:C,3,0),"No Rating")</f>
        <v>No Rating</v>
      </c>
      <c r="Q7070" t="s">
        <v>10060</v>
      </c>
      <c r="R7070" s="5">
        <f t="shared" si="110"/>
        <v>2.348027946810908</v>
      </c>
    </row>
    <row r="7071" spans="1:18" x14ac:dyDescent="0.3">
      <c r="A7071" t="s">
        <v>227</v>
      </c>
      <c r="B7071" s="2">
        <v>45762</v>
      </c>
      <c r="C7071" t="s">
        <v>10017</v>
      </c>
      <c r="D7071" t="s">
        <v>10032</v>
      </c>
      <c r="E7071" t="s">
        <v>10036</v>
      </c>
      <c r="F7071">
        <v>2</v>
      </c>
      <c r="G7071">
        <v>80.37</v>
      </c>
      <c r="H7071">
        <v>63.81</v>
      </c>
      <c r="I7071" t="s">
        <v>10039</v>
      </c>
      <c r="J7071">
        <f>F7071*G7071</f>
        <v>160.74</v>
      </c>
      <c r="K7071">
        <f>F7071*H7071</f>
        <v>127.62</v>
      </c>
      <c r="L7071">
        <f>J7071-K7071</f>
        <v>33.120000000000005</v>
      </c>
      <c r="M7071" s="5">
        <f>L7071/J7071</f>
        <v>0.20604703247480405</v>
      </c>
      <c r="N7071" t="str">
        <f>IF(ISNA(VLOOKUP(A7071,'Returns Data'!A:A,1,0)),"No","Yes")</f>
        <v>No</v>
      </c>
      <c r="O7071" t="s">
        <v>10085</v>
      </c>
      <c r="P7071" t="str">
        <f>IFERROR(VLOOKUP(A7071,'Ratings Data'!A:C,3,0),"No Rating")</f>
        <v>No Rating</v>
      </c>
      <c r="Q7071" t="s">
        <v>10060</v>
      </c>
      <c r="R7071" s="5">
        <f t="shared" si="110"/>
        <v>-0.96393182185362702</v>
      </c>
    </row>
    <row r="7072" spans="1:18" x14ac:dyDescent="0.3">
      <c r="A7072" t="s">
        <v>693</v>
      </c>
      <c r="B7072" s="2">
        <v>45762</v>
      </c>
      <c r="C7072" t="s">
        <v>10023</v>
      </c>
      <c r="D7072" t="s">
        <v>10033</v>
      </c>
      <c r="E7072" t="s">
        <v>10034</v>
      </c>
      <c r="F7072">
        <v>1</v>
      </c>
      <c r="G7072">
        <v>434.71</v>
      </c>
      <c r="H7072">
        <v>306.99</v>
      </c>
      <c r="I7072" t="s">
        <v>10039</v>
      </c>
      <c r="J7072">
        <f>F7072*G7072</f>
        <v>434.71</v>
      </c>
      <c r="K7072">
        <f>F7072*H7072</f>
        <v>306.99</v>
      </c>
      <c r="L7072">
        <f>J7072-K7072</f>
        <v>127.71999999999997</v>
      </c>
      <c r="M7072" s="5">
        <f>L7072/J7072</f>
        <v>0.29380506544592944</v>
      </c>
      <c r="N7072" t="str">
        <f>IF(ISNA(VLOOKUP(A7072,'Returns Data'!A:A,1,0)),"No","Yes")</f>
        <v>No</v>
      </c>
      <c r="O7072" t="s">
        <v>10085</v>
      </c>
      <c r="P7072">
        <f>IFERROR(VLOOKUP(A7072,'Ratings Data'!A:C,3,0),"No Rating")</f>
        <v>5</v>
      </c>
      <c r="Q7072" t="s">
        <v>10060</v>
      </c>
      <c r="R7072" s="5">
        <f t="shared" si="110"/>
        <v>1.704429513500062</v>
      </c>
    </row>
    <row r="7073" spans="1:18" x14ac:dyDescent="0.3">
      <c r="A7073" t="s">
        <v>881</v>
      </c>
      <c r="B7073" s="2">
        <v>45762</v>
      </c>
      <c r="C7073" t="s">
        <v>10019</v>
      </c>
      <c r="D7073" t="s">
        <v>10031</v>
      </c>
      <c r="E7073" t="s">
        <v>10034</v>
      </c>
      <c r="F7073">
        <v>14</v>
      </c>
      <c r="G7073">
        <v>123.71</v>
      </c>
      <c r="H7073">
        <v>94.76</v>
      </c>
      <c r="I7073" t="s">
        <v>10039</v>
      </c>
      <c r="J7073">
        <f>F7073*G7073</f>
        <v>1731.9399999999998</v>
      </c>
      <c r="K7073">
        <f>F7073*H7073</f>
        <v>1326.64</v>
      </c>
      <c r="L7073">
        <f>J7073-K7073</f>
        <v>405.29999999999973</v>
      </c>
      <c r="M7073" s="5">
        <f>L7073/J7073</f>
        <v>0.2340150351628808</v>
      </c>
      <c r="N7073" t="str">
        <f>IF(ISNA(VLOOKUP(A7073,'Returns Data'!A:A,1,0)),"No","Yes")</f>
        <v>No</v>
      </c>
      <c r="O7073" t="s">
        <v>10085</v>
      </c>
      <c r="P7073" t="str">
        <f>IFERROR(VLOOKUP(A7073,'Ratings Data'!A:C,3,0),"No Rating")</f>
        <v>No Rating</v>
      </c>
      <c r="Q7073" t="s">
        <v>10060</v>
      </c>
      <c r="R7073" s="5">
        <f t="shared" si="110"/>
        <v>2.9841273492673275</v>
      </c>
    </row>
    <row r="7074" spans="1:18" x14ac:dyDescent="0.3">
      <c r="A7074" t="s">
        <v>1513</v>
      </c>
      <c r="B7074" s="2">
        <v>45762</v>
      </c>
      <c r="C7074" t="s">
        <v>10024</v>
      </c>
      <c r="D7074" t="s">
        <v>10029</v>
      </c>
      <c r="E7074" t="s">
        <v>10036</v>
      </c>
      <c r="F7074">
        <v>11</v>
      </c>
      <c r="G7074">
        <v>27.91</v>
      </c>
      <c r="H7074">
        <v>23.85</v>
      </c>
      <c r="I7074" t="s">
        <v>10040</v>
      </c>
      <c r="J7074">
        <f>F7074*G7074</f>
        <v>307.01</v>
      </c>
      <c r="K7074">
        <f>F7074*H7074</f>
        <v>262.35000000000002</v>
      </c>
      <c r="L7074">
        <f>J7074-K7074</f>
        <v>44.659999999999968</v>
      </c>
      <c r="M7074" s="5">
        <f>L7074/J7074</f>
        <v>0.1454675743461124</v>
      </c>
      <c r="N7074" t="str">
        <f>IF(ISNA(VLOOKUP(A7074,'Returns Data'!A:A,1,0)),"No","Yes")</f>
        <v>No</v>
      </c>
      <c r="O7074" t="s">
        <v>10085</v>
      </c>
      <c r="P7074" t="str">
        <f>IFERROR(VLOOKUP(A7074,'Ratings Data'!A:C,3,0),"No Rating")</f>
        <v>No Rating</v>
      </c>
      <c r="Q7074" t="s">
        <v>10060</v>
      </c>
      <c r="R7074" s="5">
        <f t="shared" si="110"/>
        <v>-0.82273635345335283</v>
      </c>
    </row>
    <row r="7075" spans="1:18" x14ac:dyDescent="0.3">
      <c r="A7075" t="s">
        <v>1551</v>
      </c>
      <c r="B7075" s="2">
        <v>45762</v>
      </c>
      <c r="C7075" t="s">
        <v>10016</v>
      </c>
      <c r="D7075" t="s">
        <v>10032</v>
      </c>
      <c r="E7075" t="s">
        <v>10036</v>
      </c>
      <c r="F7075">
        <v>7</v>
      </c>
      <c r="G7075">
        <v>103.15</v>
      </c>
      <c r="H7075">
        <v>69.42</v>
      </c>
      <c r="I7075" t="s">
        <v>10039</v>
      </c>
      <c r="J7075">
        <f>F7075*G7075</f>
        <v>722.05000000000007</v>
      </c>
      <c r="K7075">
        <f>F7075*H7075</f>
        <v>485.94</v>
      </c>
      <c r="L7075">
        <f>J7075-K7075</f>
        <v>236.11000000000007</v>
      </c>
      <c r="M7075" s="5">
        <f>L7075/J7075</f>
        <v>0.32699951526902576</v>
      </c>
      <c r="N7075" t="str">
        <f>IF(ISNA(VLOOKUP(A7075,'Returns Data'!A:A,1,0)),"No","Yes")</f>
        <v>No</v>
      </c>
      <c r="O7075" t="s">
        <v>10085</v>
      </c>
      <c r="P7075" t="str">
        <f>IFERROR(VLOOKUP(A7075,'Ratings Data'!A:C,3,0),"No Rating")</f>
        <v>No Rating</v>
      </c>
      <c r="Q7075" t="s">
        <v>10060</v>
      </c>
      <c r="R7075" s="5">
        <f t="shared" si="110"/>
        <v>1.3518777889971014</v>
      </c>
    </row>
    <row r="7076" spans="1:18" x14ac:dyDescent="0.3">
      <c r="A7076" t="s">
        <v>1689</v>
      </c>
      <c r="B7076" s="2">
        <v>45762</v>
      </c>
      <c r="C7076" t="s">
        <v>10019</v>
      </c>
      <c r="D7076" t="s">
        <v>10031</v>
      </c>
      <c r="E7076" t="s">
        <v>10034</v>
      </c>
      <c r="F7076">
        <v>5</v>
      </c>
      <c r="G7076">
        <v>112.12</v>
      </c>
      <c r="H7076">
        <v>88.86</v>
      </c>
      <c r="I7076" t="s">
        <v>10040</v>
      </c>
      <c r="J7076">
        <f>F7076*G7076</f>
        <v>560.6</v>
      </c>
      <c r="K7076">
        <f>F7076*H7076</f>
        <v>444.3</v>
      </c>
      <c r="L7076">
        <f>J7076-K7076</f>
        <v>116.30000000000001</v>
      </c>
      <c r="M7076" s="5">
        <f>L7076/J7076</f>
        <v>0.20745629682483055</v>
      </c>
      <c r="N7076" t="str">
        <f>IF(ISNA(VLOOKUP(A7076,'Returns Data'!A:A,1,0)),"No","Yes")</f>
        <v>No</v>
      </c>
      <c r="O7076" t="s">
        <v>10085</v>
      </c>
      <c r="P7076" t="str">
        <f>IFERROR(VLOOKUP(A7076,'Ratings Data'!A:C,3,0),"No Rating")</f>
        <v>No Rating</v>
      </c>
      <c r="Q7076" t="s">
        <v>10060</v>
      </c>
      <c r="R7076" s="5">
        <f t="shared" si="110"/>
        <v>-0.2235994737206565</v>
      </c>
    </row>
    <row r="7077" spans="1:18" x14ac:dyDescent="0.3">
      <c r="A7077" t="s">
        <v>1706</v>
      </c>
      <c r="B7077" s="2">
        <v>45762</v>
      </c>
      <c r="C7077" t="s">
        <v>10018</v>
      </c>
      <c r="D7077" t="s">
        <v>10033</v>
      </c>
      <c r="E7077" t="s">
        <v>10038</v>
      </c>
      <c r="F7077">
        <v>11</v>
      </c>
      <c r="G7077">
        <v>334.97</v>
      </c>
      <c r="H7077">
        <v>202.48</v>
      </c>
      <c r="I7077" t="s">
        <v>10040</v>
      </c>
      <c r="J7077">
        <f>F7077*G7077</f>
        <v>3684.67</v>
      </c>
      <c r="K7077">
        <f>F7077*H7077</f>
        <v>2227.2799999999997</v>
      </c>
      <c r="L7077">
        <f>J7077-K7077</f>
        <v>1457.3900000000003</v>
      </c>
      <c r="M7077" s="5">
        <f>L7077/J7077</f>
        <v>0.39552795772755778</v>
      </c>
      <c r="N7077" t="str">
        <f>IF(ISNA(VLOOKUP(A7077,'Returns Data'!A:A,1,0)),"No","Yes")</f>
        <v>No</v>
      </c>
      <c r="O7077" t="s">
        <v>10085</v>
      </c>
      <c r="P7077" t="str">
        <f>IFERROR(VLOOKUP(A7077,'Ratings Data'!A:C,3,0),"No Rating")</f>
        <v>No Rating</v>
      </c>
      <c r="Q7077" t="s">
        <v>10060</v>
      </c>
      <c r="R7077" s="5">
        <f t="shared" si="110"/>
        <v>5.5727256510881196</v>
      </c>
    </row>
    <row r="7078" spans="1:18" x14ac:dyDescent="0.3">
      <c r="A7078" t="s">
        <v>2537</v>
      </c>
      <c r="B7078" s="2">
        <v>45762</v>
      </c>
      <c r="C7078" t="s">
        <v>10023</v>
      </c>
      <c r="D7078" t="s">
        <v>10033</v>
      </c>
      <c r="E7078" t="s">
        <v>10034</v>
      </c>
      <c r="F7078">
        <v>8</v>
      </c>
      <c r="G7078">
        <v>477.75</v>
      </c>
      <c r="H7078">
        <v>322.69</v>
      </c>
      <c r="I7078" t="s">
        <v>10040</v>
      </c>
      <c r="J7078">
        <f>F7078*G7078</f>
        <v>3822</v>
      </c>
      <c r="K7078">
        <f>F7078*H7078</f>
        <v>2581.52</v>
      </c>
      <c r="L7078">
        <f>J7078-K7078</f>
        <v>1240.48</v>
      </c>
      <c r="M7078" s="5">
        <f>L7078/J7078</f>
        <v>0.32456305599162744</v>
      </c>
      <c r="N7078" t="str">
        <f>IF(ISNA(VLOOKUP(A7078,'Returns Data'!A:A,1,0)),"No","Yes")</f>
        <v>No</v>
      </c>
      <c r="O7078" t="s">
        <v>10085</v>
      </c>
      <c r="P7078" t="str">
        <f>IFERROR(VLOOKUP(A7078,'Ratings Data'!A:C,3,0),"No Rating")</f>
        <v>No Rating</v>
      </c>
      <c r="Q7078" t="s">
        <v>10060</v>
      </c>
      <c r="R7078" s="5">
        <f t="shared" si="110"/>
        <v>3.7270637533347604E-2</v>
      </c>
    </row>
    <row r="7079" spans="1:18" x14ac:dyDescent="0.3">
      <c r="A7079" t="s">
        <v>2573</v>
      </c>
      <c r="B7079" s="2">
        <v>45762</v>
      </c>
      <c r="C7079" t="s">
        <v>10024</v>
      </c>
      <c r="D7079" t="s">
        <v>10029</v>
      </c>
      <c r="E7079" t="s">
        <v>10036</v>
      </c>
      <c r="F7079">
        <v>17</v>
      </c>
      <c r="G7079">
        <v>199.73</v>
      </c>
      <c r="H7079">
        <v>132.61000000000001</v>
      </c>
      <c r="I7079" t="s">
        <v>10040</v>
      </c>
      <c r="J7079">
        <f>F7079*G7079</f>
        <v>3395.41</v>
      </c>
      <c r="K7079">
        <f>F7079*H7079</f>
        <v>2254.3700000000003</v>
      </c>
      <c r="L7079">
        <f>J7079-K7079</f>
        <v>1141.0399999999995</v>
      </c>
      <c r="M7079" s="5">
        <f>L7079/J7079</f>
        <v>0.33605367245781792</v>
      </c>
      <c r="N7079" t="str">
        <f>IF(ISNA(VLOOKUP(A7079,'Returns Data'!A:A,1,0)),"No","Yes")</f>
        <v>No</v>
      </c>
      <c r="O7079" t="s">
        <v>10085</v>
      </c>
      <c r="P7079" t="str">
        <f>IFERROR(VLOOKUP(A7079,'Ratings Data'!A:C,3,0),"No Rating")</f>
        <v>No Rating</v>
      </c>
      <c r="Q7079" t="s">
        <v>10060</v>
      </c>
      <c r="R7079" s="5">
        <f t="shared" si="110"/>
        <v>-0.1116143380429095</v>
      </c>
    </row>
    <row r="7080" spans="1:18" x14ac:dyDescent="0.3">
      <c r="A7080" t="s">
        <v>3130</v>
      </c>
      <c r="B7080" s="2">
        <v>45762</v>
      </c>
      <c r="C7080" t="s">
        <v>10027</v>
      </c>
      <c r="D7080" t="s">
        <v>10032</v>
      </c>
      <c r="E7080" t="s">
        <v>10037</v>
      </c>
      <c r="F7080">
        <v>12</v>
      </c>
      <c r="G7080">
        <v>470.59</v>
      </c>
      <c r="H7080">
        <v>328.43</v>
      </c>
      <c r="I7080" t="s">
        <v>10040</v>
      </c>
      <c r="J7080">
        <f>F7080*G7080</f>
        <v>5647.08</v>
      </c>
      <c r="K7080">
        <f>F7080*H7080</f>
        <v>3941.16</v>
      </c>
      <c r="L7080">
        <f>J7080-K7080</f>
        <v>1705.92</v>
      </c>
      <c r="M7080" s="5">
        <f>L7080/J7080</f>
        <v>0.30208886716674815</v>
      </c>
      <c r="N7080" t="str">
        <f>IF(ISNA(VLOOKUP(A7080,'Returns Data'!A:A,1,0)),"No","Yes")</f>
        <v>No</v>
      </c>
      <c r="O7080" t="s">
        <v>10085</v>
      </c>
      <c r="P7080" t="str">
        <f>IFERROR(VLOOKUP(A7080,'Ratings Data'!A:C,3,0),"No Rating")</f>
        <v>No Rating</v>
      </c>
      <c r="Q7080" t="s">
        <v>10060</v>
      </c>
      <c r="R7080" s="5">
        <f t="shared" si="110"/>
        <v>0.6631511363870638</v>
      </c>
    </row>
    <row r="7081" spans="1:18" x14ac:dyDescent="0.3">
      <c r="A7081" t="s">
        <v>3157</v>
      </c>
      <c r="B7081" s="2">
        <v>45762</v>
      </c>
      <c r="C7081" t="s">
        <v>10011</v>
      </c>
      <c r="D7081" t="s">
        <v>10029</v>
      </c>
      <c r="E7081" t="s">
        <v>10037</v>
      </c>
      <c r="F7081">
        <v>14</v>
      </c>
      <c r="G7081">
        <v>445.65</v>
      </c>
      <c r="H7081">
        <v>301.58999999999997</v>
      </c>
      <c r="I7081" t="s">
        <v>10040</v>
      </c>
      <c r="J7081">
        <f>F7081*G7081</f>
        <v>6239.0999999999995</v>
      </c>
      <c r="K7081">
        <f>F7081*H7081</f>
        <v>4222.2599999999993</v>
      </c>
      <c r="L7081">
        <f>J7081-K7081</f>
        <v>2016.8400000000001</v>
      </c>
      <c r="M7081" s="5">
        <f>L7081/J7081</f>
        <v>0.32325816223493781</v>
      </c>
      <c r="N7081" t="str">
        <f>IF(ISNA(VLOOKUP(A7081,'Returns Data'!A:A,1,0)),"No","Yes")</f>
        <v>No</v>
      </c>
      <c r="O7081" t="s">
        <v>10085</v>
      </c>
      <c r="P7081" t="str">
        <f>IFERROR(VLOOKUP(A7081,'Ratings Data'!A:C,3,0),"No Rating")</f>
        <v>No Rating</v>
      </c>
      <c r="Q7081" t="s">
        <v>10060</v>
      </c>
      <c r="R7081" s="5">
        <f t="shared" si="110"/>
        <v>0.10483648186319293</v>
      </c>
    </row>
    <row r="7082" spans="1:18" x14ac:dyDescent="0.3">
      <c r="A7082" t="s">
        <v>3265</v>
      </c>
      <c r="B7082" s="2">
        <v>45762</v>
      </c>
      <c r="C7082" t="s">
        <v>10026</v>
      </c>
      <c r="D7082" t="s">
        <v>10031</v>
      </c>
      <c r="E7082" t="s">
        <v>10034</v>
      </c>
      <c r="F7082">
        <v>1</v>
      </c>
      <c r="G7082">
        <v>170.1</v>
      </c>
      <c r="H7082">
        <v>104.42</v>
      </c>
      <c r="I7082" t="s">
        <v>10040</v>
      </c>
      <c r="J7082">
        <f>F7082*G7082</f>
        <v>170.1</v>
      </c>
      <c r="K7082">
        <f>F7082*H7082</f>
        <v>104.42</v>
      </c>
      <c r="L7082">
        <f>J7082-K7082</f>
        <v>65.679999999999993</v>
      </c>
      <c r="M7082" s="5">
        <f>L7082/J7082</f>
        <v>0.38612580834803056</v>
      </c>
      <c r="N7082" t="str">
        <f>IF(ISNA(VLOOKUP(A7082,'Returns Data'!A:A,1,0)),"No","Yes")</f>
        <v>No</v>
      </c>
      <c r="O7082" t="s">
        <v>10085</v>
      </c>
      <c r="P7082" t="str">
        <f>IFERROR(VLOOKUP(A7082,'Ratings Data'!A:C,3,0),"No Rating")</f>
        <v>No Rating</v>
      </c>
      <c r="Q7082" t="s">
        <v>10060</v>
      </c>
      <c r="R7082" s="5">
        <f t="shared" si="110"/>
        <v>-0.97273645237293838</v>
      </c>
    </row>
    <row r="7083" spans="1:18" x14ac:dyDescent="0.3">
      <c r="A7083" t="s">
        <v>3292</v>
      </c>
      <c r="B7083" s="2">
        <v>45762</v>
      </c>
      <c r="C7083" t="s">
        <v>10010</v>
      </c>
      <c r="D7083" t="s">
        <v>10029</v>
      </c>
      <c r="E7083" t="s">
        <v>10034</v>
      </c>
      <c r="F7083">
        <v>8</v>
      </c>
      <c r="G7083">
        <v>499.52</v>
      </c>
      <c r="H7083">
        <v>365.48</v>
      </c>
      <c r="I7083" t="s">
        <v>10040</v>
      </c>
      <c r="J7083">
        <f>F7083*G7083</f>
        <v>3996.16</v>
      </c>
      <c r="K7083">
        <f>F7083*H7083</f>
        <v>2923.84</v>
      </c>
      <c r="L7083">
        <f>J7083-K7083</f>
        <v>1072.3199999999997</v>
      </c>
      <c r="M7083" s="5">
        <f>L7083/J7083</f>
        <v>0.2683376040999359</v>
      </c>
      <c r="N7083" t="str">
        <f>IF(ISNA(VLOOKUP(A7083,'Returns Data'!A:A,1,0)),"No","Yes")</f>
        <v>No</v>
      </c>
      <c r="O7083" t="s">
        <v>10085</v>
      </c>
      <c r="P7083" t="str">
        <f>IFERROR(VLOOKUP(A7083,'Ratings Data'!A:C,3,0),"No Rating")</f>
        <v>No Rating</v>
      </c>
      <c r="Q7083" t="s">
        <v>10060</v>
      </c>
      <c r="R7083" s="5">
        <f t="shared" si="110"/>
        <v>22.493004115226338</v>
      </c>
    </row>
    <row r="7084" spans="1:18" x14ac:dyDescent="0.3">
      <c r="A7084" t="s">
        <v>3484</v>
      </c>
      <c r="B7084" s="2">
        <v>45762</v>
      </c>
      <c r="C7084" t="s">
        <v>10026</v>
      </c>
      <c r="D7084" t="s">
        <v>10031</v>
      </c>
      <c r="E7084" t="s">
        <v>10034</v>
      </c>
      <c r="F7084">
        <v>14</v>
      </c>
      <c r="G7084">
        <v>338.3</v>
      </c>
      <c r="H7084">
        <v>258.88</v>
      </c>
      <c r="I7084" t="s">
        <v>10039</v>
      </c>
      <c r="J7084">
        <f>F7084*G7084</f>
        <v>4736.2</v>
      </c>
      <c r="K7084">
        <f>F7084*H7084</f>
        <v>3624.3199999999997</v>
      </c>
      <c r="L7084">
        <f>J7084-K7084</f>
        <v>1111.8800000000001</v>
      </c>
      <c r="M7084" s="5">
        <f>L7084/J7084</f>
        <v>0.2347620455217263</v>
      </c>
      <c r="N7084" t="str">
        <f>IF(ISNA(VLOOKUP(A7084,'Returns Data'!A:A,1,0)),"No","Yes")</f>
        <v>No</v>
      </c>
      <c r="O7084" t="s">
        <v>10085</v>
      </c>
      <c r="P7084" t="str">
        <f>IFERROR(VLOOKUP(A7084,'Ratings Data'!A:C,3,0),"No Rating")</f>
        <v>No Rating</v>
      </c>
      <c r="Q7084" t="s">
        <v>10060</v>
      </c>
      <c r="R7084" s="5">
        <f t="shared" si="110"/>
        <v>0.1851877802690583</v>
      </c>
    </row>
    <row r="7085" spans="1:18" x14ac:dyDescent="0.3">
      <c r="A7085" t="s">
        <v>3958</v>
      </c>
      <c r="B7085" s="2">
        <v>45762</v>
      </c>
      <c r="C7085" t="s">
        <v>10012</v>
      </c>
      <c r="D7085" t="s">
        <v>10030</v>
      </c>
      <c r="E7085" t="s">
        <v>10037</v>
      </c>
      <c r="F7085">
        <v>7</v>
      </c>
      <c r="G7085">
        <v>32.25</v>
      </c>
      <c r="H7085">
        <v>22.5</v>
      </c>
      <c r="I7085" t="s">
        <v>10039</v>
      </c>
      <c r="J7085">
        <f>F7085*G7085</f>
        <v>225.75</v>
      </c>
      <c r="K7085">
        <f>F7085*H7085</f>
        <v>157.5</v>
      </c>
      <c r="L7085">
        <f>J7085-K7085</f>
        <v>68.25</v>
      </c>
      <c r="M7085" s="5">
        <f>L7085/J7085</f>
        <v>0.30232558139534882</v>
      </c>
      <c r="N7085" t="str">
        <f>IF(ISNA(VLOOKUP(A7085,'Returns Data'!A:A,1,0)),"No","Yes")</f>
        <v>No</v>
      </c>
      <c r="O7085" t="s">
        <v>10085</v>
      </c>
      <c r="P7085" t="str">
        <f>IFERROR(VLOOKUP(A7085,'Ratings Data'!A:C,3,0),"No Rating")</f>
        <v>No Rating</v>
      </c>
      <c r="Q7085" t="s">
        <v>10060</v>
      </c>
      <c r="R7085" s="5">
        <f t="shared" si="110"/>
        <v>-0.95233520543895955</v>
      </c>
    </row>
    <row r="7086" spans="1:18" x14ac:dyDescent="0.3">
      <c r="A7086" t="s">
        <v>3975</v>
      </c>
      <c r="B7086" s="2">
        <v>45762</v>
      </c>
      <c r="C7086" t="s">
        <v>10011</v>
      </c>
      <c r="D7086" t="s">
        <v>10029</v>
      </c>
      <c r="E7086" t="s">
        <v>10038</v>
      </c>
      <c r="F7086">
        <v>16</v>
      </c>
      <c r="G7086">
        <v>379.74</v>
      </c>
      <c r="H7086">
        <v>337.24</v>
      </c>
      <c r="I7086" t="s">
        <v>10040</v>
      </c>
      <c r="J7086">
        <f>F7086*G7086</f>
        <v>6075.84</v>
      </c>
      <c r="K7086">
        <f>F7086*H7086</f>
        <v>5395.84</v>
      </c>
      <c r="L7086">
        <f>J7086-K7086</f>
        <v>680</v>
      </c>
      <c r="M7086" s="5">
        <f>L7086/J7086</f>
        <v>0.11191868120292832</v>
      </c>
      <c r="N7086" t="str">
        <f>IF(ISNA(VLOOKUP(A7086,'Returns Data'!A:A,1,0)),"No","Yes")</f>
        <v>No</v>
      </c>
      <c r="O7086" t="s">
        <v>10085</v>
      </c>
      <c r="P7086" t="str">
        <f>IFERROR(VLOOKUP(A7086,'Ratings Data'!A:C,3,0),"No Rating")</f>
        <v>No Rating</v>
      </c>
      <c r="Q7086" t="s">
        <v>10060</v>
      </c>
      <c r="R7086" s="5">
        <f t="shared" si="110"/>
        <v>25.914019933554819</v>
      </c>
    </row>
    <row r="7087" spans="1:18" x14ac:dyDescent="0.3">
      <c r="A7087" t="s">
        <v>4326</v>
      </c>
      <c r="B7087" s="2">
        <v>45762</v>
      </c>
      <c r="C7087" t="s">
        <v>10028</v>
      </c>
      <c r="D7087" t="s">
        <v>10032</v>
      </c>
      <c r="E7087" t="s">
        <v>10034</v>
      </c>
      <c r="F7087">
        <v>12</v>
      </c>
      <c r="G7087">
        <v>387.7</v>
      </c>
      <c r="H7087">
        <v>301</v>
      </c>
      <c r="I7087" t="s">
        <v>10040</v>
      </c>
      <c r="J7087">
        <f>F7087*G7087</f>
        <v>4652.3999999999996</v>
      </c>
      <c r="K7087">
        <f>F7087*H7087</f>
        <v>3612</v>
      </c>
      <c r="L7087">
        <f>J7087-K7087</f>
        <v>1040.3999999999996</v>
      </c>
      <c r="M7087" s="5">
        <f>L7087/J7087</f>
        <v>0.22362651534691766</v>
      </c>
      <c r="N7087" t="str">
        <f>IF(ISNA(VLOOKUP(A7087,'Returns Data'!A:A,1,0)),"No","Yes")</f>
        <v>No</v>
      </c>
      <c r="O7087" t="s">
        <v>10085</v>
      </c>
      <c r="P7087" t="str">
        <f>IFERROR(VLOOKUP(A7087,'Ratings Data'!A:C,3,0),"No Rating")</f>
        <v>No Rating</v>
      </c>
      <c r="Q7087" t="s">
        <v>10060</v>
      </c>
      <c r="R7087" s="5">
        <f t="shared" si="110"/>
        <v>-0.23427871701690639</v>
      </c>
    </row>
    <row r="7088" spans="1:18" x14ac:dyDescent="0.3">
      <c r="A7088" t="s">
        <v>5763</v>
      </c>
      <c r="B7088" s="2">
        <v>45762</v>
      </c>
      <c r="C7088" t="s">
        <v>10020</v>
      </c>
      <c r="D7088" t="s">
        <v>10030</v>
      </c>
      <c r="E7088" t="s">
        <v>10034</v>
      </c>
      <c r="F7088">
        <v>7</v>
      </c>
      <c r="G7088">
        <v>20.59</v>
      </c>
      <c r="H7088">
        <v>17.88</v>
      </c>
      <c r="I7088" t="s">
        <v>10040</v>
      </c>
      <c r="J7088">
        <f>F7088*G7088</f>
        <v>144.13</v>
      </c>
      <c r="K7088">
        <f>F7088*H7088</f>
        <v>125.16</v>
      </c>
      <c r="L7088">
        <f>J7088-K7088</f>
        <v>18.97</v>
      </c>
      <c r="M7088" s="5">
        <f>L7088/J7088</f>
        <v>0.13161728994657601</v>
      </c>
      <c r="N7088" t="str">
        <f>IF(ISNA(VLOOKUP(A7088,'Returns Data'!A:A,1,0)),"No","Yes")</f>
        <v>No</v>
      </c>
      <c r="O7088" t="s">
        <v>10085</v>
      </c>
      <c r="P7088" t="str">
        <f>IFERROR(VLOOKUP(A7088,'Ratings Data'!A:C,3,0),"No Rating")</f>
        <v>No Rating</v>
      </c>
      <c r="Q7088" t="s">
        <v>10060</v>
      </c>
      <c r="R7088" s="5">
        <f t="shared" si="110"/>
        <v>-0.96902029060269967</v>
      </c>
    </row>
    <row r="7089" spans="1:18" x14ac:dyDescent="0.3">
      <c r="A7089" t="s">
        <v>6982</v>
      </c>
      <c r="B7089" s="2">
        <v>45762</v>
      </c>
      <c r="C7089" t="s">
        <v>10019</v>
      </c>
      <c r="D7089" t="s">
        <v>10031</v>
      </c>
      <c r="E7089" t="s">
        <v>10037</v>
      </c>
      <c r="F7089">
        <v>18</v>
      </c>
      <c r="G7089">
        <v>313.85000000000002</v>
      </c>
      <c r="H7089">
        <v>278.62</v>
      </c>
      <c r="I7089" t="s">
        <v>10040</v>
      </c>
      <c r="J7089">
        <f>F7089*G7089</f>
        <v>5649.3</v>
      </c>
      <c r="K7089">
        <f>F7089*H7089</f>
        <v>5015.16</v>
      </c>
      <c r="L7089">
        <f>J7089-K7089</f>
        <v>634.14000000000033</v>
      </c>
      <c r="M7089" s="5">
        <f>L7089/J7089</f>
        <v>0.11225107535446875</v>
      </c>
      <c r="N7089" t="str">
        <f>IF(ISNA(VLOOKUP(A7089,'Returns Data'!A:A,1,0)),"No","Yes")</f>
        <v>No</v>
      </c>
      <c r="O7089" t="s">
        <v>10085</v>
      </c>
      <c r="P7089" t="str">
        <f>IFERROR(VLOOKUP(A7089,'Ratings Data'!A:C,3,0),"No Rating")</f>
        <v>No Rating</v>
      </c>
      <c r="Q7089" t="s">
        <v>10060</v>
      </c>
      <c r="R7089" s="5">
        <f t="shared" si="110"/>
        <v>38.195864844237839</v>
      </c>
    </row>
    <row r="7090" spans="1:18" x14ac:dyDescent="0.3">
      <c r="A7090" t="s">
        <v>7123</v>
      </c>
      <c r="B7090" s="2">
        <v>45762</v>
      </c>
      <c r="C7090" t="s">
        <v>10021</v>
      </c>
      <c r="D7090" t="s">
        <v>10031</v>
      </c>
      <c r="E7090" t="s">
        <v>10034</v>
      </c>
      <c r="F7090">
        <v>6</v>
      </c>
      <c r="G7090">
        <v>421.75</v>
      </c>
      <c r="H7090">
        <v>275.74</v>
      </c>
      <c r="I7090" t="s">
        <v>10039</v>
      </c>
      <c r="J7090">
        <f>F7090*G7090</f>
        <v>2530.5</v>
      </c>
      <c r="K7090">
        <f>F7090*H7090</f>
        <v>1654.44</v>
      </c>
      <c r="L7090">
        <f>J7090-K7090</f>
        <v>876.06</v>
      </c>
      <c r="M7090" s="5">
        <f>L7090/J7090</f>
        <v>0.34620035566093654</v>
      </c>
      <c r="N7090" t="str">
        <f>IF(ISNA(VLOOKUP(A7090,'Returns Data'!A:A,1,0)),"No","Yes")</f>
        <v>No</v>
      </c>
      <c r="O7090" t="s">
        <v>10085</v>
      </c>
      <c r="P7090" t="str">
        <f>IFERROR(VLOOKUP(A7090,'Ratings Data'!A:C,3,0),"No Rating")</f>
        <v>No Rating</v>
      </c>
      <c r="Q7090" t="s">
        <v>10060</v>
      </c>
      <c r="R7090" s="5">
        <f t="shared" si="110"/>
        <v>-0.55206839785460149</v>
      </c>
    </row>
    <row r="7091" spans="1:18" x14ac:dyDescent="0.3">
      <c r="A7091" t="s">
        <v>7206</v>
      </c>
      <c r="B7091" s="2">
        <v>45762</v>
      </c>
      <c r="C7091" t="s">
        <v>10027</v>
      </c>
      <c r="D7091" t="s">
        <v>10032</v>
      </c>
      <c r="E7091" t="s">
        <v>10035</v>
      </c>
      <c r="F7091">
        <v>3</v>
      </c>
      <c r="G7091">
        <v>478.11</v>
      </c>
      <c r="H7091">
        <v>421.54</v>
      </c>
      <c r="I7091" t="s">
        <v>10040</v>
      </c>
      <c r="J7091">
        <f>F7091*G7091</f>
        <v>1434.33</v>
      </c>
      <c r="K7091">
        <f>F7091*H7091</f>
        <v>1264.6200000000001</v>
      </c>
      <c r="L7091">
        <f>J7091-K7091</f>
        <v>169.70999999999981</v>
      </c>
      <c r="M7091" s="5">
        <f>L7091/J7091</f>
        <v>0.11832005187090824</v>
      </c>
      <c r="N7091" t="str">
        <f>IF(ISNA(VLOOKUP(A7091,'Returns Data'!A:A,1,0)),"No","Yes")</f>
        <v>No</v>
      </c>
      <c r="O7091" t="s">
        <v>10085</v>
      </c>
      <c r="P7091" t="str">
        <f>IFERROR(VLOOKUP(A7091,'Ratings Data'!A:C,3,0),"No Rating")</f>
        <v>No Rating</v>
      </c>
      <c r="Q7091" t="s">
        <v>10060</v>
      </c>
      <c r="R7091" s="5">
        <f t="shared" si="110"/>
        <v>-0.43318316538233553</v>
      </c>
    </row>
    <row r="7092" spans="1:18" x14ac:dyDescent="0.3">
      <c r="A7092" t="s">
        <v>8143</v>
      </c>
      <c r="B7092" s="2">
        <v>45762</v>
      </c>
      <c r="C7092" t="s">
        <v>10023</v>
      </c>
      <c r="D7092" t="s">
        <v>10033</v>
      </c>
      <c r="E7092" t="s">
        <v>10038</v>
      </c>
      <c r="F7092">
        <v>14</v>
      </c>
      <c r="G7092">
        <v>241.57</v>
      </c>
      <c r="H7092">
        <v>189.15</v>
      </c>
      <c r="I7092" t="s">
        <v>10039</v>
      </c>
      <c r="J7092">
        <f>F7092*G7092</f>
        <v>3381.98</v>
      </c>
      <c r="K7092">
        <f>F7092*H7092</f>
        <v>2648.1</v>
      </c>
      <c r="L7092">
        <f>J7092-K7092</f>
        <v>733.88000000000011</v>
      </c>
      <c r="M7092" s="5">
        <f>L7092/J7092</f>
        <v>0.21699714368506026</v>
      </c>
      <c r="N7092" t="str">
        <f>IF(ISNA(VLOOKUP(A7092,'Returns Data'!A:A,1,0)),"No","Yes")</f>
        <v>No</v>
      </c>
      <c r="O7092" t="s">
        <v>10085</v>
      </c>
      <c r="P7092" t="str">
        <f>IFERROR(VLOOKUP(A7092,'Ratings Data'!A:C,3,0),"No Rating")</f>
        <v>No Rating</v>
      </c>
      <c r="Q7092" t="s">
        <v>10060</v>
      </c>
      <c r="R7092" s="5">
        <f t="shared" si="110"/>
        <v>1.357881380156589</v>
      </c>
    </row>
    <row r="7093" spans="1:18" x14ac:dyDescent="0.3">
      <c r="A7093" t="s">
        <v>8372</v>
      </c>
      <c r="B7093" s="2">
        <v>45762</v>
      </c>
      <c r="C7093" t="s">
        <v>10028</v>
      </c>
      <c r="D7093" t="s">
        <v>10032</v>
      </c>
      <c r="E7093" t="s">
        <v>10036</v>
      </c>
      <c r="F7093">
        <v>16</v>
      </c>
      <c r="G7093">
        <v>180.56</v>
      </c>
      <c r="H7093">
        <v>155.15</v>
      </c>
      <c r="I7093" t="s">
        <v>10039</v>
      </c>
      <c r="J7093">
        <f>F7093*G7093</f>
        <v>2888.96</v>
      </c>
      <c r="K7093">
        <f>F7093*H7093</f>
        <v>2482.4</v>
      </c>
      <c r="L7093">
        <f>J7093-K7093</f>
        <v>406.55999999999995</v>
      </c>
      <c r="M7093" s="5">
        <f>L7093/J7093</f>
        <v>0.14072884359769602</v>
      </c>
      <c r="N7093" t="str">
        <f>IF(ISNA(VLOOKUP(A7093,'Returns Data'!A:A,1,0)),"No","Yes")</f>
        <v>No</v>
      </c>
      <c r="O7093" t="s">
        <v>10085</v>
      </c>
      <c r="P7093" t="str">
        <f>IFERROR(VLOOKUP(A7093,'Ratings Data'!A:C,3,0),"No Rating")</f>
        <v>No Rating</v>
      </c>
      <c r="Q7093" t="s">
        <v>10060</v>
      </c>
      <c r="R7093" s="5">
        <f t="shared" si="110"/>
        <v>-0.14577850844771406</v>
      </c>
    </row>
    <row r="7094" spans="1:18" x14ac:dyDescent="0.3">
      <c r="A7094" t="s">
        <v>8695</v>
      </c>
      <c r="B7094" s="2">
        <v>45762</v>
      </c>
      <c r="C7094" t="s">
        <v>10016</v>
      </c>
      <c r="D7094" t="s">
        <v>10032</v>
      </c>
      <c r="E7094" t="s">
        <v>10036</v>
      </c>
      <c r="F7094">
        <v>18</v>
      </c>
      <c r="G7094">
        <v>243.99</v>
      </c>
      <c r="H7094">
        <v>214.44</v>
      </c>
      <c r="I7094" t="s">
        <v>10040</v>
      </c>
      <c r="J7094">
        <f>F7094*G7094</f>
        <v>4391.82</v>
      </c>
      <c r="K7094">
        <f>F7094*H7094</f>
        <v>3859.92</v>
      </c>
      <c r="L7094">
        <f>J7094-K7094</f>
        <v>531.89999999999964</v>
      </c>
      <c r="M7094" s="5">
        <f>L7094/J7094</f>
        <v>0.12111152096397386</v>
      </c>
      <c r="N7094" t="str">
        <f>IF(ISNA(VLOOKUP(A7094,'Returns Data'!A:A,1,0)),"No","Yes")</f>
        <v>No</v>
      </c>
      <c r="O7094" t="s">
        <v>10085</v>
      </c>
      <c r="P7094" t="str">
        <f>IFERROR(VLOOKUP(A7094,'Ratings Data'!A:C,3,0),"No Rating")</f>
        <v>No Rating</v>
      </c>
      <c r="Q7094" t="s">
        <v>10060</v>
      </c>
      <c r="R7094" s="5">
        <f t="shared" si="110"/>
        <v>0.52020796411165249</v>
      </c>
    </row>
    <row r="7095" spans="1:18" x14ac:dyDescent="0.3">
      <c r="A7095" t="s">
        <v>9376</v>
      </c>
      <c r="B7095" s="2">
        <v>45762</v>
      </c>
      <c r="C7095" t="s">
        <v>10013</v>
      </c>
      <c r="D7095" t="s">
        <v>10030</v>
      </c>
      <c r="E7095" t="s">
        <v>10036</v>
      </c>
      <c r="F7095">
        <v>18</v>
      </c>
      <c r="G7095">
        <v>328.32</v>
      </c>
      <c r="H7095">
        <v>255.38</v>
      </c>
      <c r="I7095" t="s">
        <v>10039</v>
      </c>
      <c r="J7095">
        <f>F7095*G7095</f>
        <v>5909.76</v>
      </c>
      <c r="K7095">
        <f>F7095*H7095</f>
        <v>4596.84</v>
      </c>
      <c r="L7095">
        <f>J7095-K7095</f>
        <v>1312.92</v>
      </c>
      <c r="M7095" s="5">
        <f>L7095/J7095</f>
        <v>0.222161306042885</v>
      </c>
      <c r="N7095" t="str">
        <f>IF(ISNA(VLOOKUP(A7095,'Returns Data'!A:A,1,0)),"No","Yes")</f>
        <v>No</v>
      </c>
      <c r="O7095" t="s">
        <v>10085</v>
      </c>
      <c r="P7095">
        <f>IFERROR(VLOOKUP(A7095,'Ratings Data'!A:C,3,0),"No Rating")</f>
        <v>3</v>
      </c>
      <c r="Q7095" t="s">
        <v>10060</v>
      </c>
      <c r="R7095" s="5">
        <f t="shared" si="110"/>
        <v>0.34562891921800087</v>
      </c>
    </row>
    <row r="7096" spans="1:18" x14ac:dyDescent="0.3">
      <c r="A7096" t="s">
        <v>9553</v>
      </c>
      <c r="B7096" s="2">
        <v>45762</v>
      </c>
      <c r="C7096" t="s">
        <v>10027</v>
      </c>
      <c r="D7096" t="s">
        <v>10032</v>
      </c>
      <c r="E7096" t="s">
        <v>10038</v>
      </c>
      <c r="F7096">
        <v>14</v>
      </c>
      <c r="G7096">
        <v>16.04</v>
      </c>
      <c r="H7096">
        <v>11.88</v>
      </c>
      <c r="I7096" t="s">
        <v>10039</v>
      </c>
      <c r="J7096">
        <f>F7096*G7096</f>
        <v>224.56</v>
      </c>
      <c r="K7096">
        <f>F7096*H7096</f>
        <v>166.32000000000002</v>
      </c>
      <c r="L7096">
        <f>J7096-K7096</f>
        <v>58.239999999999981</v>
      </c>
      <c r="M7096" s="5">
        <f>L7096/J7096</f>
        <v>0.25935162094763081</v>
      </c>
      <c r="N7096" t="str">
        <f>IF(ISNA(VLOOKUP(A7096,'Returns Data'!A:A,1,0)),"No","Yes")</f>
        <v>No</v>
      </c>
      <c r="O7096" t="s">
        <v>10085</v>
      </c>
      <c r="P7096" t="str">
        <f>IFERROR(VLOOKUP(A7096,'Ratings Data'!A:C,3,0),"No Rating")</f>
        <v>No Rating</v>
      </c>
      <c r="Q7096" t="s">
        <v>10060</v>
      </c>
      <c r="R7096" s="5">
        <f t="shared" si="110"/>
        <v>-0.96200184102230879</v>
      </c>
    </row>
    <row r="7097" spans="1:18" x14ac:dyDescent="0.3">
      <c r="A7097" t="s">
        <v>9639</v>
      </c>
      <c r="B7097" s="2">
        <v>45762</v>
      </c>
      <c r="C7097" t="s">
        <v>10026</v>
      </c>
      <c r="D7097" t="s">
        <v>10031</v>
      </c>
      <c r="E7097" t="s">
        <v>10036</v>
      </c>
      <c r="F7097">
        <v>20</v>
      </c>
      <c r="G7097">
        <v>366.3</v>
      </c>
      <c r="H7097">
        <v>247.85</v>
      </c>
      <c r="I7097" t="s">
        <v>10039</v>
      </c>
      <c r="J7097">
        <f>F7097*G7097</f>
        <v>7326</v>
      </c>
      <c r="K7097">
        <f>F7097*H7097</f>
        <v>4957</v>
      </c>
      <c r="L7097">
        <f>J7097-K7097</f>
        <v>2369</v>
      </c>
      <c r="M7097" s="5">
        <f>L7097/J7097</f>
        <v>0.32336882336882339</v>
      </c>
      <c r="N7097" t="str">
        <f>IF(ISNA(VLOOKUP(A7097,'Returns Data'!A:A,1,0)),"No","Yes")</f>
        <v>No</v>
      </c>
      <c r="O7097" t="s">
        <v>10085</v>
      </c>
      <c r="P7097" t="str">
        <f>IFERROR(VLOOKUP(A7097,'Ratings Data'!A:C,3,0),"No Rating")</f>
        <v>No Rating</v>
      </c>
      <c r="Q7097" t="s">
        <v>10060</v>
      </c>
      <c r="R7097" s="5">
        <f t="shared" si="110"/>
        <v>31.623797648735302</v>
      </c>
    </row>
    <row r="7098" spans="1:18" x14ac:dyDescent="0.3">
      <c r="A7098" t="s">
        <v>9870</v>
      </c>
      <c r="B7098" s="2">
        <v>45762</v>
      </c>
      <c r="C7098" t="s">
        <v>10021</v>
      </c>
      <c r="D7098" t="s">
        <v>10031</v>
      </c>
      <c r="E7098" t="s">
        <v>10036</v>
      </c>
      <c r="F7098">
        <v>10</v>
      </c>
      <c r="G7098">
        <v>90.76</v>
      </c>
      <c r="H7098">
        <v>75.19</v>
      </c>
      <c r="I7098" t="s">
        <v>10039</v>
      </c>
      <c r="J7098">
        <f>F7098*G7098</f>
        <v>907.6</v>
      </c>
      <c r="K7098">
        <f>F7098*H7098</f>
        <v>751.9</v>
      </c>
      <c r="L7098">
        <f>J7098-K7098</f>
        <v>155.70000000000005</v>
      </c>
      <c r="M7098" s="5">
        <f>L7098/J7098</f>
        <v>0.17155134420449542</v>
      </c>
      <c r="N7098" t="str">
        <f>IF(ISNA(VLOOKUP(A7098,'Returns Data'!A:A,1,0)),"No","Yes")</f>
        <v>No</v>
      </c>
      <c r="O7098" t="s">
        <v>10085</v>
      </c>
      <c r="P7098" t="str">
        <f>IFERROR(VLOOKUP(A7098,'Ratings Data'!A:C,3,0),"No Rating")</f>
        <v>No Rating</v>
      </c>
      <c r="Q7098" t="s">
        <v>10060</v>
      </c>
      <c r="R7098" s="5">
        <f t="shared" si="110"/>
        <v>-0.87611247611247611</v>
      </c>
    </row>
    <row r="7099" spans="1:18" x14ac:dyDescent="0.3">
      <c r="A7099" t="s">
        <v>620</v>
      </c>
      <c r="B7099" s="2">
        <v>45763</v>
      </c>
      <c r="C7099" t="s">
        <v>10010</v>
      </c>
      <c r="D7099" t="s">
        <v>10029</v>
      </c>
      <c r="E7099" t="s">
        <v>10038</v>
      </c>
      <c r="F7099">
        <v>20</v>
      </c>
      <c r="G7099">
        <v>43.95</v>
      </c>
      <c r="H7099">
        <v>37.72</v>
      </c>
      <c r="I7099" t="s">
        <v>10040</v>
      </c>
      <c r="J7099">
        <f>F7099*G7099</f>
        <v>879</v>
      </c>
      <c r="K7099">
        <f>F7099*H7099</f>
        <v>754.4</v>
      </c>
      <c r="L7099">
        <f>J7099-K7099</f>
        <v>124.60000000000002</v>
      </c>
      <c r="M7099" s="5">
        <f>L7099/J7099</f>
        <v>0.1417519908987486</v>
      </c>
      <c r="N7099" t="str">
        <f>IF(ISNA(VLOOKUP(A7099,'Returns Data'!A:A,1,0)),"No","Yes")</f>
        <v>No</v>
      </c>
      <c r="O7099" t="s">
        <v>10085</v>
      </c>
      <c r="P7099" t="str">
        <f>IFERROR(VLOOKUP(A7099,'Ratings Data'!A:C,3,0),"No Rating")</f>
        <v>No Rating</v>
      </c>
      <c r="Q7099" t="s">
        <v>10060</v>
      </c>
      <c r="R7099" s="5">
        <f t="shared" si="110"/>
        <v>-3.1511679153812276E-2</v>
      </c>
    </row>
    <row r="7100" spans="1:18" x14ac:dyDescent="0.3">
      <c r="A7100" t="s">
        <v>735</v>
      </c>
      <c r="B7100" s="2">
        <v>45763</v>
      </c>
      <c r="C7100" t="s">
        <v>10025</v>
      </c>
      <c r="D7100" t="s">
        <v>10033</v>
      </c>
      <c r="E7100" t="s">
        <v>10036</v>
      </c>
      <c r="F7100">
        <v>7</v>
      </c>
      <c r="G7100">
        <v>447.31</v>
      </c>
      <c r="H7100">
        <v>372.86</v>
      </c>
      <c r="I7100" t="s">
        <v>10039</v>
      </c>
      <c r="J7100">
        <f>F7100*G7100</f>
        <v>3131.17</v>
      </c>
      <c r="K7100">
        <f>F7100*H7100</f>
        <v>2610.02</v>
      </c>
      <c r="L7100">
        <f>J7100-K7100</f>
        <v>521.15000000000009</v>
      </c>
      <c r="M7100" s="5">
        <f>L7100/J7100</f>
        <v>0.16643938208401335</v>
      </c>
      <c r="N7100" t="str">
        <f>IF(ISNA(VLOOKUP(A7100,'Returns Data'!A:A,1,0)),"No","Yes")</f>
        <v>No</v>
      </c>
      <c r="O7100" t="s">
        <v>10085</v>
      </c>
      <c r="P7100" t="str">
        <f>IFERROR(VLOOKUP(A7100,'Ratings Data'!A:C,3,0),"No Rating")</f>
        <v>No Rating</v>
      </c>
      <c r="Q7100" t="s">
        <v>10060</v>
      </c>
      <c r="R7100" s="5">
        <f t="shared" si="110"/>
        <v>2.5621956769055747</v>
      </c>
    </row>
    <row r="7101" spans="1:18" x14ac:dyDescent="0.3">
      <c r="A7101" t="s">
        <v>1154</v>
      </c>
      <c r="B7101" s="2">
        <v>45763</v>
      </c>
      <c r="C7101" t="s">
        <v>10010</v>
      </c>
      <c r="D7101" t="s">
        <v>10029</v>
      </c>
      <c r="E7101" t="s">
        <v>10037</v>
      </c>
      <c r="F7101">
        <v>5</v>
      </c>
      <c r="G7101">
        <v>174.41</v>
      </c>
      <c r="H7101">
        <v>107.62</v>
      </c>
      <c r="I7101" t="s">
        <v>10040</v>
      </c>
      <c r="J7101">
        <f>F7101*G7101</f>
        <v>872.05</v>
      </c>
      <c r="K7101">
        <f>F7101*H7101</f>
        <v>538.1</v>
      </c>
      <c r="L7101">
        <f>J7101-K7101</f>
        <v>333.94999999999993</v>
      </c>
      <c r="M7101" s="5">
        <f>L7101/J7101</f>
        <v>0.3829482254457886</v>
      </c>
      <c r="N7101" t="str">
        <f>IF(ISNA(VLOOKUP(A7101,'Returns Data'!A:A,1,0)),"No","Yes")</f>
        <v>No</v>
      </c>
      <c r="O7101" t="s">
        <v>10085</v>
      </c>
      <c r="P7101" t="str">
        <f>IFERROR(VLOOKUP(A7101,'Ratings Data'!A:C,3,0),"No Rating")</f>
        <v>No Rating</v>
      </c>
      <c r="Q7101" t="s">
        <v>10060</v>
      </c>
      <c r="R7101" s="5">
        <f t="shared" si="110"/>
        <v>-0.72149388247843449</v>
      </c>
    </row>
    <row r="7102" spans="1:18" x14ac:dyDescent="0.3">
      <c r="A7102" t="s">
        <v>1163</v>
      </c>
      <c r="B7102" s="2">
        <v>45763</v>
      </c>
      <c r="C7102" t="s">
        <v>10019</v>
      </c>
      <c r="D7102" t="s">
        <v>10031</v>
      </c>
      <c r="E7102" t="s">
        <v>10038</v>
      </c>
      <c r="F7102">
        <v>10</v>
      </c>
      <c r="G7102">
        <v>289.39999999999998</v>
      </c>
      <c r="H7102">
        <v>206.75</v>
      </c>
      <c r="I7102" t="s">
        <v>10040</v>
      </c>
      <c r="J7102">
        <f>F7102*G7102</f>
        <v>2894</v>
      </c>
      <c r="K7102">
        <f>F7102*H7102</f>
        <v>2067.5</v>
      </c>
      <c r="L7102">
        <f>J7102-K7102</f>
        <v>826.5</v>
      </c>
      <c r="M7102" s="5">
        <f>L7102/J7102</f>
        <v>0.28559087767795438</v>
      </c>
      <c r="N7102" t="str">
        <f>IF(ISNA(VLOOKUP(A7102,'Returns Data'!A:A,1,0)),"No","Yes")</f>
        <v>No</v>
      </c>
      <c r="O7102" t="s">
        <v>10085</v>
      </c>
      <c r="P7102" t="str">
        <f>IFERROR(VLOOKUP(A7102,'Ratings Data'!A:C,3,0),"No Rating")</f>
        <v>No Rating</v>
      </c>
      <c r="Q7102" t="s">
        <v>10060</v>
      </c>
      <c r="R7102" s="5">
        <f t="shared" si="110"/>
        <v>2.3186170517745546</v>
      </c>
    </row>
    <row r="7103" spans="1:18" x14ac:dyDescent="0.3">
      <c r="A7103" t="s">
        <v>1247</v>
      </c>
      <c r="B7103" s="2">
        <v>45763</v>
      </c>
      <c r="C7103" t="s">
        <v>10017</v>
      </c>
      <c r="D7103" t="s">
        <v>10032</v>
      </c>
      <c r="E7103" t="s">
        <v>10035</v>
      </c>
      <c r="F7103">
        <v>9</v>
      </c>
      <c r="G7103">
        <v>182.51</v>
      </c>
      <c r="H7103">
        <v>136.86000000000001</v>
      </c>
      <c r="I7103" t="s">
        <v>10039</v>
      </c>
      <c r="J7103">
        <f>F7103*G7103</f>
        <v>1642.59</v>
      </c>
      <c r="K7103">
        <f>F7103*H7103</f>
        <v>1231.7400000000002</v>
      </c>
      <c r="L7103">
        <f>J7103-K7103</f>
        <v>410.84999999999968</v>
      </c>
      <c r="M7103" s="5">
        <f>L7103/J7103</f>
        <v>0.25012328091611402</v>
      </c>
      <c r="N7103" t="str">
        <f>IF(ISNA(VLOOKUP(A7103,'Returns Data'!A:A,1,0)),"No","Yes")</f>
        <v>No</v>
      </c>
      <c r="O7103" t="s">
        <v>10085</v>
      </c>
      <c r="P7103" t="str">
        <f>IFERROR(VLOOKUP(A7103,'Ratings Data'!A:C,3,0),"No Rating")</f>
        <v>No Rating</v>
      </c>
      <c r="Q7103" t="s">
        <v>10060</v>
      </c>
      <c r="R7103" s="5">
        <f t="shared" si="110"/>
        <v>-0.43241534208707672</v>
      </c>
    </row>
    <row r="7104" spans="1:18" x14ac:dyDescent="0.3">
      <c r="A7104" t="s">
        <v>1393</v>
      </c>
      <c r="B7104" s="2">
        <v>45763</v>
      </c>
      <c r="C7104" t="s">
        <v>10019</v>
      </c>
      <c r="D7104" t="s">
        <v>10031</v>
      </c>
      <c r="E7104" t="s">
        <v>10037</v>
      </c>
      <c r="F7104">
        <v>16</v>
      </c>
      <c r="G7104">
        <v>432.06</v>
      </c>
      <c r="H7104">
        <v>335.82</v>
      </c>
      <c r="I7104" t="s">
        <v>10039</v>
      </c>
      <c r="J7104">
        <f>F7104*G7104</f>
        <v>6912.96</v>
      </c>
      <c r="K7104">
        <f>F7104*H7104</f>
        <v>5373.12</v>
      </c>
      <c r="L7104">
        <f>J7104-K7104</f>
        <v>1539.8400000000001</v>
      </c>
      <c r="M7104" s="5">
        <f>L7104/J7104</f>
        <v>0.22274684071656717</v>
      </c>
      <c r="N7104" t="str">
        <f>IF(ISNA(VLOOKUP(A7104,'Returns Data'!A:A,1,0)),"No","Yes")</f>
        <v>No</v>
      </c>
      <c r="O7104" t="s">
        <v>10085</v>
      </c>
      <c r="P7104">
        <f>IFERROR(VLOOKUP(A7104,'Ratings Data'!A:C,3,0),"No Rating")</f>
        <v>3</v>
      </c>
      <c r="Q7104" t="s">
        <v>10060</v>
      </c>
      <c r="R7104" s="5">
        <f t="shared" si="110"/>
        <v>3.2085730462257778</v>
      </c>
    </row>
    <row r="7105" spans="1:18" x14ac:dyDescent="0.3">
      <c r="A7105" t="s">
        <v>1810</v>
      </c>
      <c r="B7105" s="2">
        <v>45763</v>
      </c>
      <c r="C7105" t="s">
        <v>10015</v>
      </c>
      <c r="D7105" t="s">
        <v>10031</v>
      </c>
      <c r="E7105" t="s">
        <v>10035</v>
      </c>
      <c r="F7105">
        <v>15</v>
      </c>
      <c r="G7105">
        <v>314.39999999999998</v>
      </c>
      <c r="H7105">
        <v>257.08999999999997</v>
      </c>
      <c r="I7105" t="s">
        <v>10040</v>
      </c>
      <c r="J7105">
        <f>F7105*G7105</f>
        <v>4716</v>
      </c>
      <c r="K7105">
        <f>F7105*H7105</f>
        <v>3856.3499999999995</v>
      </c>
      <c r="L7105">
        <f>J7105-K7105</f>
        <v>859.65000000000055</v>
      </c>
      <c r="M7105" s="5">
        <f>L7105/J7105</f>
        <v>0.18228371501272275</v>
      </c>
      <c r="N7105" t="str">
        <f>IF(ISNA(VLOOKUP(A7105,'Returns Data'!A:A,1,0)),"No","Yes")</f>
        <v>No</v>
      </c>
      <c r="O7105" t="s">
        <v>10085</v>
      </c>
      <c r="P7105">
        <f>IFERROR(VLOOKUP(A7105,'Ratings Data'!A:C,3,0),"No Rating")</f>
        <v>4</v>
      </c>
      <c r="Q7105" t="s">
        <v>10060</v>
      </c>
      <c r="R7105" s="5">
        <f t="shared" si="110"/>
        <v>-0.31780308290515208</v>
      </c>
    </row>
    <row r="7106" spans="1:18" x14ac:dyDescent="0.3">
      <c r="A7106" t="s">
        <v>2510</v>
      </c>
      <c r="B7106" s="2">
        <v>45763</v>
      </c>
      <c r="C7106" t="s">
        <v>10015</v>
      </c>
      <c r="D7106" t="s">
        <v>10031</v>
      </c>
      <c r="E7106" t="s">
        <v>10037</v>
      </c>
      <c r="F7106">
        <v>17</v>
      </c>
      <c r="G7106">
        <v>409.66</v>
      </c>
      <c r="H7106">
        <v>366.99</v>
      </c>
      <c r="I7106" t="s">
        <v>10039</v>
      </c>
      <c r="J7106">
        <f>F7106*G7106</f>
        <v>6964.22</v>
      </c>
      <c r="K7106">
        <f>F7106*H7106</f>
        <v>6238.83</v>
      </c>
      <c r="L7106">
        <f>J7106-K7106</f>
        <v>725.39000000000033</v>
      </c>
      <c r="M7106" s="5">
        <f>L7106/J7106</f>
        <v>0.10415954694136606</v>
      </c>
      <c r="N7106" t="str">
        <f>IF(ISNA(VLOOKUP(A7106,'Returns Data'!A:A,1,0)),"No","Yes")</f>
        <v>No</v>
      </c>
      <c r="O7106" t="s">
        <v>10085</v>
      </c>
      <c r="P7106" t="str">
        <f>IFERROR(VLOOKUP(A7106,'Ratings Data'!A:C,3,0),"No Rating")</f>
        <v>No Rating</v>
      </c>
      <c r="Q7106" t="s">
        <v>10060</v>
      </c>
      <c r="R7106" s="5">
        <f t="shared" si="110"/>
        <v>0.47672179813401194</v>
      </c>
    </row>
    <row r="7107" spans="1:18" x14ac:dyDescent="0.3">
      <c r="A7107" t="s">
        <v>2839</v>
      </c>
      <c r="B7107" s="2">
        <v>45763</v>
      </c>
      <c r="C7107" t="s">
        <v>10013</v>
      </c>
      <c r="D7107" t="s">
        <v>10030</v>
      </c>
      <c r="E7107" t="s">
        <v>10036</v>
      </c>
      <c r="F7107">
        <v>12</v>
      </c>
      <c r="G7107">
        <v>128.31</v>
      </c>
      <c r="H7107">
        <v>111.5</v>
      </c>
      <c r="I7107" t="s">
        <v>10039</v>
      </c>
      <c r="J7107">
        <f>F7107*G7107</f>
        <v>1539.72</v>
      </c>
      <c r="K7107">
        <f>F7107*H7107</f>
        <v>1338</v>
      </c>
      <c r="L7107">
        <f>J7107-K7107</f>
        <v>201.72000000000003</v>
      </c>
      <c r="M7107" s="5">
        <f>L7107/J7107</f>
        <v>0.13101083313849274</v>
      </c>
      <c r="N7107" t="str">
        <f>IF(ISNA(VLOOKUP(A7107,'Returns Data'!A:A,1,0)),"No","Yes")</f>
        <v>No</v>
      </c>
      <c r="O7107" t="s">
        <v>10085</v>
      </c>
      <c r="P7107" t="str">
        <f>IFERROR(VLOOKUP(A7107,'Ratings Data'!A:C,3,0),"No Rating")</f>
        <v>No Rating</v>
      </c>
      <c r="Q7107" t="s">
        <v>10060</v>
      </c>
      <c r="R7107" s="5">
        <f t="shared" si="110"/>
        <v>-0.77890991381662267</v>
      </c>
    </row>
    <row r="7108" spans="1:18" x14ac:dyDescent="0.3">
      <c r="A7108" t="s">
        <v>2878</v>
      </c>
      <c r="B7108" s="2">
        <v>45763</v>
      </c>
      <c r="C7108" t="s">
        <v>10014</v>
      </c>
      <c r="D7108" t="s">
        <v>10030</v>
      </c>
      <c r="E7108" t="s">
        <v>10035</v>
      </c>
      <c r="F7108">
        <v>19</v>
      </c>
      <c r="G7108">
        <v>368.67</v>
      </c>
      <c r="H7108">
        <v>290.7</v>
      </c>
      <c r="I7108" t="s">
        <v>10040</v>
      </c>
      <c r="J7108">
        <f>F7108*G7108</f>
        <v>7004.7300000000005</v>
      </c>
      <c r="K7108">
        <f>F7108*H7108</f>
        <v>5523.3</v>
      </c>
      <c r="L7108">
        <f>J7108-K7108</f>
        <v>1481.4300000000003</v>
      </c>
      <c r="M7108" s="5">
        <f>L7108/J7108</f>
        <v>0.21148995036211249</v>
      </c>
      <c r="N7108" t="str">
        <f>IF(ISNA(VLOOKUP(A7108,'Returns Data'!A:A,1,0)),"No","Yes")</f>
        <v>No</v>
      </c>
      <c r="O7108" t="s">
        <v>10085</v>
      </c>
      <c r="P7108">
        <f>IFERROR(VLOOKUP(A7108,'Ratings Data'!A:C,3,0),"No Rating")</f>
        <v>1</v>
      </c>
      <c r="Q7108" t="s">
        <v>10060</v>
      </c>
      <c r="R7108" s="5">
        <f t="shared" ref="R7108:R7171" si="111">(J7108-J7107)/J7107</f>
        <v>3.5493531291403633</v>
      </c>
    </row>
    <row r="7109" spans="1:18" x14ac:dyDescent="0.3">
      <c r="A7109" t="s">
        <v>3773</v>
      </c>
      <c r="B7109" s="2">
        <v>45763</v>
      </c>
      <c r="C7109" t="s">
        <v>10019</v>
      </c>
      <c r="D7109" t="s">
        <v>10031</v>
      </c>
      <c r="E7109" t="s">
        <v>10034</v>
      </c>
      <c r="F7109">
        <v>9</v>
      </c>
      <c r="G7109">
        <v>241.35</v>
      </c>
      <c r="H7109">
        <v>154.78</v>
      </c>
      <c r="I7109" t="s">
        <v>10039</v>
      </c>
      <c r="J7109">
        <f>F7109*G7109</f>
        <v>2172.15</v>
      </c>
      <c r="K7109">
        <f>F7109*H7109</f>
        <v>1393.02</v>
      </c>
      <c r="L7109">
        <f>J7109-K7109</f>
        <v>779.13000000000011</v>
      </c>
      <c r="M7109" s="5">
        <f>L7109/J7109</f>
        <v>0.35869069815620469</v>
      </c>
      <c r="N7109" t="str">
        <f>IF(ISNA(VLOOKUP(A7109,'Returns Data'!A:A,1,0)),"No","Yes")</f>
        <v>No</v>
      </c>
      <c r="O7109" t="s">
        <v>10085</v>
      </c>
      <c r="P7109">
        <f>IFERROR(VLOOKUP(A7109,'Ratings Data'!A:C,3,0),"No Rating")</f>
        <v>4</v>
      </c>
      <c r="Q7109" t="s">
        <v>10060</v>
      </c>
      <c r="R7109" s="5">
        <f t="shared" si="111"/>
        <v>-0.68990239452484248</v>
      </c>
    </row>
    <row r="7110" spans="1:18" x14ac:dyDescent="0.3">
      <c r="A7110" t="s">
        <v>4139</v>
      </c>
      <c r="B7110" s="2">
        <v>45763</v>
      </c>
      <c r="C7110" t="s">
        <v>10010</v>
      </c>
      <c r="D7110" t="s">
        <v>10029</v>
      </c>
      <c r="E7110" t="s">
        <v>10038</v>
      </c>
      <c r="F7110">
        <v>10</v>
      </c>
      <c r="G7110">
        <v>360.08</v>
      </c>
      <c r="H7110">
        <v>240.62</v>
      </c>
      <c r="I7110" t="s">
        <v>10039</v>
      </c>
      <c r="J7110">
        <f>F7110*G7110</f>
        <v>3600.7999999999997</v>
      </c>
      <c r="K7110">
        <f>F7110*H7110</f>
        <v>2406.1999999999998</v>
      </c>
      <c r="L7110">
        <f>J7110-K7110</f>
        <v>1194.5999999999999</v>
      </c>
      <c r="M7110" s="5">
        <f>L7110/J7110</f>
        <v>0.33175960897578316</v>
      </c>
      <c r="N7110" t="str">
        <f>IF(ISNA(VLOOKUP(A7110,'Returns Data'!A:A,1,0)),"No","Yes")</f>
        <v>No</v>
      </c>
      <c r="O7110" t="s">
        <v>10085</v>
      </c>
      <c r="P7110" t="str">
        <f>IFERROR(VLOOKUP(A7110,'Ratings Data'!A:C,3,0),"No Rating")</f>
        <v>No Rating</v>
      </c>
      <c r="Q7110" t="s">
        <v>10060</v>
      </c>
      <c r="R7110" s="5">
        <f t="shared" si="111"/>
        <v>0.65771240476026038</v>
      </c>
    </row>
    <row r="7111" spans="1:18" x14ac:dyDescent="0.3">
      <c r="A7111" t="s">
        <v>4322</v>
      </c>
      <c r="B7111" s="2">
        <v>45763</v>
      </c>
      <c r="C7111" t="s">
        <v>10024</v>
      </c>
      <c r="D7111" t="s">
        <v>10029</v>
      </c>
      <c r="E7111" t="s">
        <v>10036</v>
      </c>
      <c r="F7111">
        <v>12</v>
      </c>
      <c r="G7111">
        <v>202.85</v>
      </c>
      <c r="H7111">
        <v>131.29</v>
      </c>
      <c r="I7111" t="s">
        <v>10039</v>
      </c>
      <c r="J7111">
        <f>F7111*G7111</f>
        <v>2434.1999999999998</v>
      </c>
      <c r="K7111">
        <f>F7111*H7111</f>
        <v>1575.48</v>
      </c>
      <c r="L7111">
        <f>J7111-K7111</f>
        <v>858.7199999999998</v>
      </c>
      <c r="M7111" s="5">
        <f>L7111/J7111</f>
        <v>0.35277298496425924</v>
      </c>
      <c r="N7111" t="str">
        <f>IF(ISNA(VLOOKUP(A7111,'Returns Data'!A:A,1,0)),"No","Yes")</f>
        <v>No</v>
      </c>
      <c r="O7111" t="s">
        <v>10085</v>
      </c>
      <c r="P7111" t="str">
        <f>IFERROR(VLOOKUP(A7111,'Ratings Data'!A:C,3,0),"No Rating")</f>
        <v>No Rating</v>
      </c>
      <c r="Q7111" t="s">
        <v>10060</v>
      </c>
      <c r="R7111" s="5">
        <f t="shared" si="111"/>
        <v>-0.32398355920906463</v>
      </c>
    </row>
    <row r="7112" spans="1:18" x14ac:dyDescent="0.3">
      <c r="A7112" t="s">
        <v>4554</v>
      </c>
      <c r="B7112" s="2">
        <v>45763</v>
      </c>
      <c r="C7112" t="s">
        <v>10026</v>
      </c>
      <c r="D7112" t="s">
        <v>10031</v>
      </c>
      <c r="E7112" t="s">
        <v>10035</v>
      </c>
      <c r="F7112">
        <v>11</v>
      </c>
      <c r="G7112">
        <v>102.45</v>
      </c>
      <c r="H7112">
        <v>86.42</v>
      </c>
      <c r="I7112" t="s">
        <v>10039</v>
      </c>
      <c r="J7112">
        <f>F7112*G7112</f>
        <v>1126.95</v>
      </c>
      <c r="K7112">
        <f>F7112*H7112</f>
        <v>950.62</v>
      </c>
      <c r="L7112">
        <f>J7112-K7112</f>
        <v>176.33000000000004</v>
      </c>
      <c r="M7112" s="5">
        <f>L7112/J7112</f>
        <v>0.15646656905807715</v>
      </c>
      <c r="N7112" t="str">
        <f>IF(ISNA(VLOOKUP(A7112,'Returns Data'!A:A,1,0)),"No","Yes")</f>
        <v>No</v>
      </c>
      <c r="O7112" t="s">
        <v>10085</v>
      </c>
      <c r="P7112" t="str">
        <f>IFERROR(VLOOKUP(A7112,'Ratings Data'!A:C,3,0),"No Rating")</f>
        <v>No Rating</v>
      </c>
      <c r="Q7112" t="s">
        <v>10060</v>
      </c>
      <c r="R7112" s="5">
        <f t="shared" si="111"/>
        <v>-0.53703475474488538</v>
      </c>
    </row>
    <row r="7113" spans="1:18" x14ac:dyDescent="0.3">
      <c r="A7113" t="s">
        <v>4770</v>
      </c>
      <c r="B7113" s="2">
        <v>45763</v>
      </c>
      <c r="C7113" t="s">
        <v>10010</v>
      </c>
      <c r="D7113" t="s">
        <v>10029</v>
      </c>
      <c r="E7113" t="s">
        <v>10037</v>
      </c>
      <c r="F7113">
        <v>5</v>
      </c>
      <c r="G7113">
        <v>402.8</v>
      </c>
      <c r="H7113">
        <v>332.84</v>
      </c>
      <c r="I7113" t="s">
        <v>10040</v>
      </c>
      <c r="J7113">
        <f>F7113*G7113</f>
        <v>2014</v>
      </c>
      <c r="K7113">
        <f>F7113*H7113</f>
        <v>1664.1999999999998</v>
      </c>
      <c r="L7113">
        <f>J7113-K7113</f>
        <v>349.80000000000018</v>
      </c>
      <c r="M7113" s="5">
        <f>L7113/J7113</f>
        <v>0.17368421052631589</v>
      </c>
      <c r="N7113" t="str">
        <f>IF(ISNA(VLOOKUP(A7113,'Returns Data'!A:A,1,0)),"No","Yes")</f>
        <v>No</v>
      </c>
      <c r="O7113" t="s">
        <v>10085</v>
      </c>
      <c r="P7113" t="str">
        <f>IFERROR(VLOOKUP(A7113,'Ratings Data'!A:C,3,0),"No Rating")</f>
        <v>No Rating</v>
      </c>
      <c r="Q7113" t="s">
        <v>10060</v>
      </c>
      <c r="R7113" s="5">
        <f t="shared" si="111"/>
        <v>0.7871245396867651</v>
      </c>
    </row>
    <row r="7114" spans="1:18" x14ac:dyDescent="0.3">
      <c r="A7114" t="s">
        <v>5946</v>
      </c>
      <c r="B7114" s="2">
        <v>45763</v>
      </c>
      <c r="C7114" t="s">
        <v>10021</v>
      </c>
      <c r="D7114" t="s">
        <v>10031</v>
      </c>
      <c r="E7114" t="s">
        <v>10038</v>
      </c>
      <c r="F7114">
        <v>18</v>
      </c>
      <c r="G7114">
        <v>220.79</v>
      </c>
      <c r="H7114">
        <v>192.21</v>
      </c>
      <c r="I7114" t="s">
        <v>10040</v>
      </c>
      <c r="J7114">
        <f>F7114*G7114</f>
        <v>3974.22</v>
      </c>
      <c r="K7114">
        <f>F7114*H7114</f>
        <v>3459.78</v>
      </c>
      <c r="L7114">
        <f>J7114-K7114</f>
        <v>514.4399999999996</v>
      </c>
      <c r="M7114" s="5">
        <f>L7114/J7114</f>
        <v>0.12944426830925304</v>
      </c>
      <c r="N7114" t="str">
        <f>IF(ISNA(VLOOKUP(A7114,'Returns Data'!A:A,1,0)),"No","Yes")</f>
        <v>No</v>
      </c>
      <c r="O7114" t="s">
        <v>10085</v>
      </c>
      <c r="P7114" t="str">
        <f>IFERROR(VLOOKUP(A7114,'Ratings Data'!A:C,3,0),"No Rating")</f>
        <v>No Rating</v>
      </c>
      <c r="Q7114" t="s">
        <v>10060</v>
      </c>
      <c r="R7114" s="5">
        <f t="shared" si="111"/>
        <v>0.97329692154915581</v>
      </c>
    </row>
    <row r="7115" spans="1:18" x14ac:dyDescent="0.3">
      <c r="A7115" t="s">
        <v>6097</v>
      </c>
      <c r="B7115" s="2">
        <v>45763</v>
      </c>
      <c r="C7115" t="s">
        <v>10025</v>
      </c>
      <c r="D7115" t="s">
        <v>10033</v>
      </c>
      <c r="E7115" t="s">
        <v>10035</v>
      </c>
      <c r="F7115">
        <v>11</v>
      </c>
      <c r="G7115">
        <v>150.72</v>
      </c>
      <c r="H7115">
        <v>115.22</v>
      </c>
      <c r="I7115" t="s">
        <v>10040</v>
      </c>
      <c r="J7115">
        <f>F7115*G7115</f>
        <v>1657.92</v>
      </c>
      <c r="K7115">
        <f>F7115*H7115</f>
        <v>1267.42</v>
      </c>
      <c r="L7115">
        <f>J7115-K7115</f>
        <v>390.5</v>
      </c>
      <c r="M7115" s="5">
        <f>L7115/J7115</f>
        <v>0.23553609341825901</v>
      </c>
      <c r="N7115" t="str">
        <f>IF(ISNA(VLOOKUP(A7115,'Returns Data'!A:A,1,0)),"No","Yes")</f>
        <v>No</v>
      </c>
      <c r="O7115" t="s">
        <v>10085</v>
      </c>
      <c r="P7115" t="str">
        <f>IFERROR(VLOOKUP(A7115,'Ratings Data'!A:C,3,0),"No Rating")</f>
        <v>No Rating</v>
      </c>
      <c r="Q7115" t="s">
        <v>10060</v>
      </c>
      <c r="R7115" s="5">
        <f t="shared" si="111"/>
        <v>-0.58283134803810555</v>
      </c>
    </row>
    <row r="7116" spans="1:18" x14ac:dyDescent="0.3">
      <c r="A7116" t="s">
        <v>6274</v>
      </c>
      <c r="B7116" s="2">
        <v>45763</v>
      </c>
      <c r="C7116" t="s">
        <v>10027</v>
      </c>
      <c r="D7116" t="s">
        <v>10032</v>
      </c>
      <c r="E7116" t="s">
        <v>10035</v>
      </c>
      <c r="F7116">
        <v>19</v>
      </c>
      <c r="G7116">
        <v>457.23</v>
      </c>
      <c r="H7116">
        <v>372.72</v>
      </c>
      <c r="I7116" t="s">
        <v>10040</v>
      </c>
      <c r="J7116">
        <f>F7116*G7116</f>
        <v>8687.3700000000008</v>
      </c>
      <c r="K7116">
        <f>F7116*H7116</f>
        <v>7081.68</v>
      </c>
      <c r="L7116">
        <f>J7116-K7116</f>
        <v>1605.6900000000005</v>
      </c>
      <c r="M7116" s="5">
        <f>L7116/J7116</f>
        <v>0.18483039170658097</v>
      </c>
      <c r="N7116" t="str">
        <f>IF(ISNA(VLOOKUP(A7116,'Returns Data'!A:A,1,0)),"No","Yes")</f>
        <v>No</v>
      </c>
      <c r="O7116" t="s">
        <v>10085</v>
      </c>
      <c r="P7116" t="str">
        <f>IFERROR(VLOOKUP(A7116,'Ratings Data'!A:C,3,0),"No Rating")</f>
        <v>No Rating</v>
      </c>
      <c r="Q7116" t="s">
        <v>10060</v>
      </c>
      <c r="R7116" s="5">
        <f t="shared" si="111"/>
        <v>4.2399211059640995</v>
      </c>
    </row>
    <row r="7117" spans="1:18" x14ac:dyDescent="0.3">
      <c r="A7117" t="s">
        <v>6392</v>
      </c>
      <c r="B7117" s="2">
        <v>45763</v>
      </c>
      <c r="C7117" t="s">
        <v>10019</v>
      </c>
      <c r="D7117" t="s">
        <v>10031</v>
      </c>
      <c r="E7117" t="s">
        <v>10035</v>
      </c>
      <c r="F7117">
        <v>19</v>
      </c>
      <c r="G7117">
        <v>219.33</v>
      </c>
      <c r="H7117">
        <v>142.62</v>
      </c>
      <c r="I7117" t="s">
        <v>10040</v>
      </c>
      <c r="J7117">
        <f>F7117*G7117</f>
        <v>4167.2700000000004</v>
      </c>
      <c r="K7117">
        <f>F7117*H7117</f>
        <v>2709.78</v>
      </c>
      <c r="L7117">
        <f>J7117-K7117</f>
        <v>1457.4900000000002</v>
      </c>
      <c r="M7117" s="5">
        <f>L7117/J7117</f>
        <v>0.34974695664067845</v>
      </c>
      <c r="N7117" t="str">
        <f>IF(ISNA(VLOOKUP(A7117,'Returns Data'!A:A,1,0)),"No","Yes")</f>
        <v>No</v>
      </c>
      <c r="O7117" t="s">
        <v>10085</v>
      </c>
      <c r="P7117" t="str">
        <f>IFERROR(VLOOKUP(A7117,'Ratings Data'!A:C,3,0),"No Rating")</f>
        <v>No Rating</v>
      </c>
      <c r="Q7117" t="s">
        <v>10060</v>
      </c>
      <c r="R7117" s="5">
        <f t="shared" si="111"/>
        <v>-0.52030706646545499</v>
      </c>
    </row>
    <row r="7118" spans="1:18" x14ac:dyDescent="0.3">
      <c r="A7118" t="s">
        <v>6445</v>
      </c>
      <c r="B7118" s="2">
        <v>45763</v>
      </c>
      <c r="C7118" t="s">
        <v>10027</v>
      </c>
      <c r="D7118" t="s">
        <v>10032</v>
      </c>
      <c r="E7118" t="s">
        <v>10037</v>
      </c>
      <c r="F7118">
        <v>11</v>
      </c>
      <c r="G7118">
        <v>359.73</v>
      </c>
      <c r="H7118">
        <v>292.82</v>
      </c>
      <c r="I7118" t="s">
        <v>10040</v>
      </c>
      <c r="J7118">
        <f>F7118*G7118</f>
        <v>3957.03</v>
      </c>
      <c r="K7118">
        <f>F7118*H7118</f>
        <v>3221.02</v>
      </c>
      <c r="L7118">
        <f>J7118-K7118</f>
        <v>736.01000000000022</v>
      </c>
      <c r="M7118" s="5">
        <f>L7118/J7118</f>
        <v>0.1860006115697885</v>
      </c>
      <c r="N7118" t="str">
        <f>IF(ISNA(VLOOKUP(A7118,'Returns Data'!A:A,1,0)),"No","Yes")</f>
        <v>No</v>
      </c>
      <c r="O7118" t="s">
        <v>10085</v>
      </c>
      <c r="P7118" t="str">
        <f>IFERROR(VLOOKUP(A7118,'Ratings Data'!A:C,3,0),"No Rating")</f>
        <v>No Rating</v>
      </c>
      <c r="Q7118" t="s">
        <v>10060</v>
      </c>
      <c r="R7118" s="5">
        <f t="shared" si="111"/>
        <v>-5.0450294797313402E-2</v>
      </c>
    </row>
    <row r="7119" spans="1:18" x14ac:dyDescent="0.3">
      <c r="A7119" t="s">
        <v>6772</v>
      </c>
      <c r="B7119" s="2">
        <v>45763</v>
      </c>
      <c r="C7119" t="s">
        <v>10021</v>
      </c>
      <c r="D7119" t="s">
        <v>10031</v>
      </c>
      <c r="E7119" t="s">
        <v>10037</v>
      </c>
      <c r="F7119">
        <v>17</v>
      </c>
      <c r="G7119">
        <v>235.6</v>
      </c>
      <c r="H7119">
        <v>162.05000000000001</v>
      </c>
      <c r="I7119" t="s">
        <v>10040</v>
      </c>
      <c r="J7119">
        <f>F7119*G7119</f>
        <v>4005.2</v>
      </c>
      <c r="K7119">
        <f>F7119*H7119</f>
        <v>2754.8500000000004</v>
      </c>
      <c r="L7119">
        <f>J7119-K7119</f>
        <v>1250.3499999999995</v>
      </c>
      <c r="M7119" s="5">
        <f>L7119/J7119</f>
        <v>0.31218166383701174</v>
      </c>
      <c r="N7119" t="str">
        <f>IF(ISNA(VLOOKUP(A7119,'Returns Data'!A:A,1,0)),"No","Yes")</f>
        <v>No</v>
      </c>
      <c r="O7119" t="s">
        <v>10085</v>
      </c>
      <c r="P7119" t="str">
        <f>IFERROR(VLOOKUP(A7119,'Ratings Data'!A:C,3,0),"No Rating")</f>
        <v>No Rating</v>
      </c>
      <c r="Q7119" t="s">
        <v>10060</v>
      </c>
      <c r="R7119" s="5">
        <f t="shared" si="111"/>
        <v>1.2173271367667068E-2</v>
      </c>
    </row>
    <row r="7120" spans="1:18" x14ac:dyDescent="0.3">
      <c r="A7120" t="s">
        <v>7404</v>
      </c>
      <c r="B7120" s="2">
        <v>45763</v>
      </c>
      <c r="C7120" t="s">
        <v>10024</v>
      </c>
      <c r="D7120" t="s">
        <v>10029</v>
      </c>
      <c r="E7120" t="s">
        <v>10035</v>
      </c>
      <c r="F7120">
        <v>19</v>
      </c>
      <c r="G7120">
        <v>69.150000000000006</v>
      </c>
      <c r="H7120">
        <v>41.59</v>
      </c>
      <c r="I7120" t="s">
        <v>10040</v>
      </c>
      <c r="J7120">
        <f>F7120*G7120</f>
        <v>1313.8500000000001</v>
      </c>
      <c r="K7120">
        <f>F7120*H7120</f>
        <v>790.21</v>
      </c>
      <c r="L7120">
        <f>J7120-K7120</f>
        <v>523.6400000000001</v>
      </c>
      <c r="M7120" s="5">
        <f>L7120/J7120</f>
        <v>0.39855386840202461</v>
      </c>
      <c r="N7120" t="str">
        <f>IF(ISNA(VLOOKUP(A7120,'Returns Data'!A:A,1,0)),"No","Yes")</f>
        <v>No</v>
      </c>
      <c r="O7120" t="s">
        <v>10085</v>
      </c>
      <c r="P7120" t="str">
        <f>IFERROR(VLOOKUP(A7120,'Ratings Data'!A:C,3,0),"No Rating")</f>
        <v>No Rating</v>
      </c>
      <c r="Q7120" t="s">
        <v>10060</v>
      </c>
      <c r="R7120" s="5">
        <f t="shared" si="111"/>
        <v>-0.67196394686907013</v>
      </c>
    </row>
    <row r="7121" spans="1:18" x14ac:dyDescent="0.3">
      <c r="A7121" t="s">
        <v>7902</v>
      </c>
      <c r="B7121" s="2">
        <v>45763</v>
      </c>
      <c r="C7121" t="s">
        <v>10023</v>
      </c>
      <c r="D7121" t="s">
        <v>10033</v>
      </c>
      <c r="E7121" t="s">
        <v>10037</v>
      </c>
      <c r="F7121">
        <v>20</v>
      </c>
      <c r="G7121">
        <v>98.99</v>
      </c>
      <c r="H7121">
        <v>80.540000000000006</v>
      </c>
      <c r="I7121" t="s">
        <v>10040</v>
      </c>
      <c r="J7121">
        <f>F7121*G7121</f>
        <v>1979.8</v>
      </c>
      <c r="K7121">
        <f>F7121*H7121</f>
        <v>1610.8000000000002</v>
      </c>
      <c r="L7121">
        <f>J7121-K7121</f>
        <v>368.99999999999977</v>
      </c>
      <c r="M7121" s="5">
        <f>L7121/J7121</f>
        <v>0.18638246287503776</v>
      </c>
      <c r="N7121" t="str">
        <f>IF(ISNA(VLOOKUP(A7121,'Returns Data'!A:A,1,0)),"No","Yes")</f>
        <v>No</v>
      </c>
      <c r="O7121" t="s">
        <v>10085</v>
      </c>
      <c r="P7121">
        <f>IFERROR(VLOOKUP(A7121,'Ratings Data'!A:C,3,0),"No Rating")</f>
        <v>3</v>
      </c>
      <c r="Q7121" t="s">
        <v>10060</v>
      </c>
      <c r="R7121" s="5">
        <f t="shared" si="111"/>
        <v>0.50686912509038307</v>
      </c>
    </row>
    <row r="7122" spans="1:18" x14ac:dyDescent="0.3">
      <c r="A7122" t="s">
        <v>8112</v>
      </c>
      <c r="B7122" s="2">
        <v>45763</v>
      </c>
      <c r="C7122" t="s">
        <v>10021</v>
      </c>
      <c r="D7122" t="s">
        <v>10031</v>
      </c>
      <c r="E7122" t="s">
        <v>10035</v>
      </c>
      <c r="F7122">
        <v>16</v>
      </c>
      <c r="G7122">
        <v>412.24</v>
      </c>
      <c r="H7122">
        <v>250.29</v>
      </c>
      <c r="I7122" t="s">
        <v>10039</v>
      </c>
      <c r="J7122">
        <f>F7122*G7122</f>
        <v>6595.84</v>
      </c>
      <c r="K7122">
        <f>F7122*H7122</f>
        <v>4004.64</v>
      </c>
      <c r="L7122">
        <f>J7122-K7122</f>
        <v>2591.2000000000003</v>
      </c>
      <c r="M7122" s="5">
        <f>L7122/J7122</f>
        <v>0.39285367746943534</v>
      </c>
      <c r="N7122" t="str">
        <f>IF(ISNA(VLOOKUP(A7122,'Returns Data'!A:A,1,0)),"No","Yes")</f>
        <v>No</v>
      </c>
      <c r="O7122" t="s">
        <v>10085</v>
      </c>
      <c r="P7122" t="str">
        <f>IFERROR(VLOOKUP(A7122,'Ratings Data'!A:C,3,0),"No Rating")</f>
        <v>No Rating</v>
      </c>
      <c r="Q7122" t="s">
        <v>10060</v>
      </c>
      <c r="R7122" s="5">
        <f t="shared" si="111"/>
        <v>2.3315688453379129</v>
      </c>
    </row>
    <row r="7123" spans="1:18" x14ac:dyDescent="0.3">
      <c r="A7123" t="s">
        <v>8125</v>
      </c>
      <c r="B7123" s="2">
        <v>45763</v>
      </c>
      <c r="C7123" t="s">
        <v>10019</v>
      </c>
      <c r="D7123" t="s">
        <v>10031</v>
      </c>
      <c r="E7123" t="s">
        <v>10036</v>
      </c>
      <c r="F7123">
        <v>14</v>
      </c>
      <c r="G7123">
        <v>419.67</v>
      </c>
      <c r="H7123">
        <v>297.35000000000002</v>
      </c>
      <c r="I7123" t="s">
        <v>10039</v>
      </c>
      <c r="J7123">
        <f>F7123*G7123</f>
        <v>5875.38</v>
      </c>
      <c r="K7123">
        <f>F7123*H7123</f>
        <v>4162.9000000000005</v>
      </c>
      <c r="L7123">
        <f>J7123-K7123</f>
        <v>1712.4799999999996</v>
      </c>
      <c r="M7123" s="5">
        <f>L7123/J7123</f>
        <v>0.29146710510639307</v>
      </c>
      <c r="N7123" t="str">
        <f>IF(ISNA(VLOOKUP(A7123,'Returns Data'!A:A,1,0)),"No","Yes")</f>
        <v>No</v>
      </c>
      <c r="O7123" t="s">
        <v>10085</v>
      </c>
      <c r="P7123" t="str">
        <f>IFERROR(VLOOKUP(A7123,'Ratings Data'!A:C,3,0),"No Rating")</f>
        <v>No Rating</v>
      </c>
      <c r="Q7123" t="s">
        <v>10060</v>
      </c>
      <c r="R7123" s="5">
        <f t="shared" si="111"/>
        <v>-0.10922945371628177</v>
      </c>
    </row>
    <row r="7124" spans="1:18" x14ac:dyDescent="0.3">
      <c r="A7124" t="s">
        <v>8404</v>
      </c>
      <c r="B7124" s="2">
        <v>45763</v>
      </c>
      <c r="C7124" t="s">
        <v>10019</v>
      </c>
      <c r="D7124" t="s">
        <v>10031</v>
      </c>
      <c r="E7124" t="s">
        <v>10035</v>
      </c>
      <c r="F7124">
        <v>3</v>
      </c>
      <c r="G7124">
        <v>177.1</v>
      </c>
      <c r="H7124">
        <v>132.99</v>
      </c>
      <c r="I7124" t="s">
        <v>10040</v>
      </c>
      <c r="J7124">
        <f>F7124*G7124</f>
        <v>531.29999999999995</v>
      </c>
      <c r="K7124">
        <f>F7124*H7124</f>
        <v>398.97</v>
      </c>
      <c r="L7124">
        <f>J7124-K7124</f>
        <v>132.32999999999993</v>
      </c>
      <c r="M7124" s="5">
        <f>L7124/J7124</f>
        <v>0.24906832298136633</v>
      </c>
      <c r="N7124" t="str">
        <f>IF(ISNA(VLOOKUP(A7124,'Returns Data'!A:A,1,0)),"No","Yes")</f>
        <v>No</v>
      </c>
      <c r="O7124" t="s">
        <v>10085</v>
      </c>
      <c r="P7124" t="str">
        <f>IFERROR(VLOOKUP(A7124,'Ratings Data'!A:C,3,0),"No Rating")</f>
        <v>No Rating</v>
      </c>
      <c r="Q7124" t="s">
        <v>10060</v>
      </c>
      <c r="R7124" s="5">
        <f t="shared" si="111"/>
        <v>-0.90957180641932944</v>
      </c>
    </row>
    <row r="7125" spans="1:18" x14ac:dyDescent="0.3">
      <c r="A7125" t="s">
        <v>9177</v>
      </c>
      <c r="B7125" s="2">
        <v>45763</v>
      </c>
      <c r="C7125" t="s">
        <v>10011</v>
      </c>
      <c r="D7125" t="s">
        <v>10029</v>
      </c>
      <c r="E7125" t="s">
        <v>10035</v>
      </c>
      <c r="F7125">
        <v>13</v>
      </c>
      <c r="G7125">
        <v>92.54</v>
      </c>
      <c r="H7125">
        <v>73.27</v>
      </c>
      <c r="I7125" t="s">
        <v>10040</v>
      </c>
      <c r="J7125">
        <f>F7125*G7125</f>
        <v>1203.02</v>
      </c>
      <c r="K7125">
        <f>F7125*H7125</f>
        <v>952.51</v>
      </c>
      <c r="L7125">
        <f>J7125-K7125</f>
        <v>250.51</v>
      </c>
      <c r="M7125" s="5">
        <f>L7125/J7125</f>
        <v>0.20823427706937539</v>
      </c>
      <c r="N7125" t="str">
        <f>IF(ISNA(VLOOKUP(A7125,'Returns Data'!A:A,1,0)),"No","Yes")</f>
        <v>No</v>
      </c>
      <c r="O7125" t="s">
        <v>10085</v>
      </c>
      <c r="P7125" t="str">
        <f>IFERROR(VLOOKUP(A7125,'Ratings Data'!A:C,3,0),"No Rating")</f>
        <v>No Rating</v>
      </c>
      <c r="Q7125" t="s">
        <v>10060</v>
      </c>
      <c r="R7125" s="5">
        <f t="shared" si="111"/>
        <v>1.2642951251646906</v>
      </c>
    </row>
    <row r="7126" spans="1:18" x14ac:dyDescent="0.3">
      <c r="A7126" t="s">
        <v>9329</v>
      </c>
      <c r="B7126" s="2">
        <v>45763</v>
      </c>
      <c r="C7126" t="s">
        <v>10025</v>
      </c>
      <c r="D7126" t="s">
        <v>10033</v>
      </c>
      <c r="E7126" t="s">
        <v>10038</v>
      </c>
      <c r="F7126">
        <v>20</v>
      </c>
      <c r="G7126">
        <v>317.01</v>
      </c>
      <c r="H7126">
        <v>217.8</v>
      </c>
      <c r="I7126" t="s">
        <v>10039</v>
      </c>
      <c r="J7126">
        <f>F7126*G7126</f>
        <v>6340.2</v>
      </c>
      <c r="K7126">
        <f>F7126*H7126</f>
        <v>4356</v>
      </c>
      <c r="L7126">
        <f>J7126-K7126</f>
        <v>1984.1999999999998</v>
      </c>
      <c r="M7126" s="5">
        <f>L7126/J7126</f>
        <v>0.31295542727358755</v>
      </c>
      <c r="N7126" t="str">
        <f>IF(ISNA(VLOOKUP(A7126,'Returns Data'!A:A,1,0)),"No","Yes")</f>
        <v>No</v>
      </c>
      <c r="O7126" t="s">
        <v>10085</v>
      </c>
      <c r="P7126" t="str">
        <f>IFERROR(VLOOKUP(A7126,'Ratings Data'!A:C,3,0),"No Rating")</f>
        <v>No Rating</v>
      </c>
      <c r="Q7126" t="s">
        <v>10060</v>
      </c>
      <c r="R7126" s="5">
        <f t="shared" si="111"/>
        <v>4.2702365712955732</v>
      </c>
    </row>
    <row r="7127" spans="1:18" x14ac:dyDescent="0.3">
      <c r="A7127" t="s">
        <v>159</v>
      </c>
      <c r="B7127" s="2">
        <v>45764</v>
      </c>
      <c r="C7127" t="s">
        <v>10025</v>
      </c>
      <c r="D7127" t="s">
        <v>10033</v>
      </c>
      <c r="E7127" t="s">
        <v>10037</v>
      </c>
      <c r="F7127">
        <v>1</v>
      </c>
      <c r="G7127">
        <v>273.43</v>
      </c>
      <c r="H7127">
        <v>209.68</v>
      </c>
      <c r="I7127" t="s">
        <v>10040</v>
      </c>
      <c r="J7127">
        <f>F7127*G7127</f>
        <v>273.43</v>
      </c>
      <c r="K7127">
        <f>F7127*H7127</f>
        <v>209.68</v>
      </c>
      <c r="L7127">
        <f>J7127-K7127</f>
        <v>63.75</v>
      </c>
      <c r="M7127" s="5">
        <f>L7127/J7127</f>
        <v>0.23314925209377171</v>
      </c>
      <c r="N7127" t="str">
        <f>IF(ISNA(VLOOKUP(A7127,'Returns Data'!A:A,1,0)),"No","Yes")</f>
        <v>No</v>
      </c>
      <c r="O7127" t="s">
        <v>10085</v>
      </c>
      <c r="P7127" t="str">
        <f>IFERROR(VLOOKUP(A7127,'Ratings Data'!A:C,3,0),"No Rating")</f>
        <v>No Rating</v>
      </c>
      <c r="Q7127" t="s">
        <v>10060</v>
      </c>
      <c r="R7127" s="5">
        <f t="shared" si="111"/>
        <v>-0.95687360020188628</v>
      </c>
    </row>
    <row r="7128" spans="1:18" x14ac:dyDescent="0.3">
      <c r="A7128" t="s">
        <v>207</v>
      </c>
      <c r="B7128" s="2">
        <v>45764</v>
      </c>
      <c r="C7128" t="s">
        <v>10020</v>
      </c>
      <c r="D7128" t="s">
        <v>10030</v>
      </c>
      <c r="E7128" t="s">
        <v>10034</v>
      </c>
      <c r="F7128">
        <v>18</v>
      </c>
      <c r="G7128">
        <v>408.73</v>
      </c>
      <c r="H7128">
        <v>252.43</v>
      </c>
      <c r="I7128" t="s">
        <v>10039</v>
      </c>
      <c r="J7128">
        <f>F7128*G7128</f>
        <v>7357.14</v>
      </c>
      <c r="K7128">
        <f>F7128*H7128</f>
        <v>4543.74</v>
      </c>
      <c r="L7128">
        <f>J7128-K7128</f>
        <v>2813.4000000000005</v>
      </c>
      <c r="M7128" s="5">
        <f>L7128/J7128</f>
        <v>0.38240403200156586</v>
      </c>
      <c r="N7128" t="str">
        <f>IF(ISNA(VLOOKUP(A7128,'Returns Data'!A:A,1,0)),"No","Yes")</f>
        <v>No</v>
      </c>
      <c r="O7128" t="s">
        <v>10085</v>
      </c>
      <c r="P7128" t="str">
        <f>IFERROR(VLOOKUP(A7128,'Ratings Data'!A:C,3,0),"No Rating")</f>
        <v>No Rating</v>
      </c>
      <c r="Q7128" t="s">
        <v>10060</v>
      </c>
      <c r="R7128" s="5">
        <f t="shared" si="111"/>
        <v>25.906850016457593</v>
      </c>
    </row>
    <row r="7129" spans="1:18" x14ac:dyDescent="0.3">
      <c r="A7129" t="s">
        <v>266</v>
      </c>
      <c r="B7129" s="2">
        <v>45764</v>
      </c>
      <c r="C7129" t="s">
        <v>10017</v>
      </c>
      <c r="D7129" t="s">
        <v>10032</v>
      </c>
      <c r="E7129" t="s">
        <v>10036</v>
      </c>
      <c r="F7129">
        <v>9</v>
      </c>
      <c r="G7129">
        <v>317.49</v>
      </c>
      <c r="H7129">
        <v>285.10000000000002</v>
      </c>
      <c r="I7129" t="s">
        <v>10040</v>
      </c>
      <c r="J7129">
        <f>F7129*G7129</f>
        <v>2857.41</v>
      </c>
      <c r="K7129">
        <f>F7129*H7129</f>
        <v>2565.9</v>
      </c>
      <c r="L7129">
        <f>J7129-K7129</f>
        <v>291.50999999999976</v>
      </c>
      <c r="M7129" s="5">
        <f>L7129/J7129</f>
        <v>0.10201896122712518</v>
      </c>
      <c r="N7129" t="str">
        <f>IF(ISNA(VLOOKUP(A7129,'Returns Data'!A:A,1,0)),"No","Yes")</f>
        <v>No</v>
      </c>
      <c r="O7129" t="s">
        <v>10085</v>
      </c>
      <c r="P7129" t="str">
        <f>IFERROR(VLOOKUP(A7129,'Ratings Data'!A:C,3,0),"No Rating")</f>
        <v>No Rating</v>
      </c>
      <c r="Q7129" t="s">
        <v>10060</v>
      </c>
      <c r="R7129" s="5">
        <f t="shared" si="111"/>
        <v>-0.61161402392777631</v>
      </c>
    </row>
    <row r="7130" spans="1:18" x14ac:dyDescent="0.3">
      <c r="A7130" t="s">
        <v>312</v>
      </c>
      <c r="B7130" s="2">
        <v>45764</v>
      </c>
      <c r="C7130" t="s">
        <v>10019</v>
      </c>
      <c r="D7130" t="s">
        <v>10031</v>
      </c>
      <c r="E7130" t="s">
        <v>10035</v>
      </c>
      <c r="F7130">
        <v>11</v>
      </c>
      <c r="G7130">
        <v>132.19</v>
      </c>
      <c r="H7130">
        <v>99.17</v>
      </c>
      <c r="I7130" t="s">
        <v>10039</v>
      </c>
      <c r="J7130">
        <f>F7130*G7130</f>
        <v>1454.09</v>
      </c>
      <c r="K7130">
        <f>F7130*H7130</f>
        <v>1090.8700000000001</v>
      </c>
      <c r="L7130">
        <f>J7130-K7130</f>
        <v>363.2199999999998</v>
      </c>
      <c r="M7130" s="5">
        <f>L7130/J7130</f>
        <v>0.24979196610938789</v>
      </c>
      <c r="N7130" t="str">
        <f>IF(ISNA(VLOOKUP(A7130,'Returns Data'!A:A,1,0)),"No","Yes")</f>
        <v>No</v>
      </c>
      <c r="O7130" t="s">
        <v>10085</v>
      </c>
      <c r="P7130" t="str">
        <f>IFERROR(VLOOKUP(A7130,'Ratings Data'!A:C,3,0),"No Rating")</f>
        <v>No Rating</v>
      </c>
      <c r="Q7130" t="s">
        <v>10060</v>
      </c>
      <c r="R7130" s="5">
        <f t="shared" si="111"/>
        <v>-0.49111608064645956</v>
      </c>
    </row>
    <row r="7131" spans="1:18" x14ac:dyDescent="0.3">
      <c r="A7131" t="s">
        <v>349</v>
      </c>
      <c r="B7131" s="2">
        <v>45764</v>
      </c>
      <c r="C7131" t="s">
        <v>10017</v>
      </c>
      <c r="D7131" t="s">
        <v>10032</v>
      </c>
      <c r="E7131" t="s">
        <v>10034</v>
      </c>
      <c r="F7131">
        <v>4</v>
      </c>
      <c r="G7131">
        <v>394.55</v>
      </c>
      <c r="H7131">
        <v>261.55</v>
      </c>
      <c r="I7131" t="s">
        <v>10040</v>
      </c>
      <c r="J7131">
        <f>F7131*G7131</f>
        <v>1578.2</v>
      </c>
      <c r="K7131">
        <f>F7131*H7131</f>
        <v>1046.2</v>
      </c>
      <c r="L7131">
        <f>J7131-K7131</f>
        <v>532</v>
      </c>
      <c r="M7131" s="5">
        <f>L7131/J7131</f>
        <v>0.3370928906349005</v>
      </c>
      <c r="N7131" t="str">
        <f>IF(ISNA(VLOOKUP(A7131,'Returns Data'!A:A,1,0)),"No","Yes")</f>
        <v>No</v>
      </c>
      <c r="O7131" t="s">
        <v>10085</v>
      </c>
      <c r="P7131" t="str">
        <f>IFERROR(VLOOKUP(A7131,'Ratings Data'!A:C,3,0),"No Rating")</f>
        <v>No Rating</v>
      </c>
      <c r="Q7131" t="s">
        <v>10060</v>
      </c>
      <c r="R7131" s="5">
        <f t="shared" si="111"/>
        <v>8.5352350954892839E-2</v>
      </c>
    </row>
    <row r="7132" spans="1:18" x14ac:dyDescent="0.3">
      <c r="A7132" t="s">
        <v>873</v>
      </c>
      <c r="B7132" s="2">
        <v>45764</v>
      </c>
      <c r="C7132" t="s">
        <v>10010</v>
      </c>
      <c r="D7132" t="s">
        <v>10029</v>
      </c>
      <c r="E7132" t="s">
        <v>10035</v>
      </c>
      <c r="F7132">
        <v>10</v>
      </c>
      <c r="G7132">
        <v>85.62</v>
      </c>
      <c r="H7132">
        <v>56.65</v>
      </c>
      <c r="I7132" t="s">
        <v>10040</v>
      </c>
      <c r="J7132">
        <f>F7132*G7132</f>
        <v>856.2</v>
      </c>
      <c r="K7132">
        <f>F7132*H7132</f>
        <v>566.5</v>
      </c>
      <c r="L7132">
        <f>J7132-K7132</f>
        <v>289.70000000000005</v>
      </c>
      <c r="M7132" s="5">
        <f>L7132/J7132</f>
        <v>0.33835552441018457</v>
      </c>
      <c r="N7132" t="str">
        <f>IF(ISNA(VLOOKUP(A7132,'Returns Data'!A:A,1,0)),"No","Yes")</f>
        <v>No</v>
      </c>
      <c r="O7132" t="s">
        <v>10085</v>
      </c>
      <c r="P7132" t="str">
        <f>IFERROR(VLOOKUP(A7132,'Ratings Data'!A:C,3,0),"No Rating")</f>
        <v>No Rating</v>
      </c>
      <c r="Q7132" t="s">
        <v>10060</v>
      </c>
      <c r="R7132" s="5">
        <f t="shared" si="111"/>
        <v>-0.45748320871879355</v>
      </c>
    </row>
    <row r="7133" spans="1:18" x14ac:dyDescent="0.3">
      <c r="A7133" t="s">
        <v>1406</v>
      </c>
      <c r="B7133" s="2">
        <v>45764</v>
      </c>
      <c r="C7133" t="s">
        <v>10012</v>
      </c>
      <c r="D7133" t="s">
        <v>10030</v>
      </c>
      <c r="E7133" t="s">
        <v>10036</v>
      </c>
      <c r="F7133">
        <v>12</v>
      </c>
      <c r="G7133">
        <v>13.41</v>
      </c>
      <c r="H7133">
        <v>8.8000000000000007</v>
      </c>
      <c r="I7133" t="s">
        <v>10039</v>
      </c>
      <c r="J7133">
        <f>F7133*G7133</f>
        <v>160.92000000000002</v>
      </c>
      <c r="K7133">
        <f>F7133*H7133</f>
        <v>105.60000000000001</v>
      </c>
      <c r="L7133">
        <f>J7133-K7133</f>
        <v>55.320000000000007</v>
      </c>
      <c r="M7133" s="5">
        <f>L7133/J7133</f>
        <v>0.34377330350484714</v>
      </c>
      <c r="N7133" t="str">
        <f>IF(ISNA(VLOOKUP(A7133,'Returns Data'!A:A,1,0)),"No","Yes")</f>
        <v>Yes</v>
      </c>
      <c r="O7133" t="str">
        <f>IFERROR(VLOOKUP(A7133,'Returns Data'!A:E,5,0),"No Returns")</f>
        <v>Damaged</v>
      </c>
      <c r="P7133">
        <f>IFERROR(VLOOKUP(A7133,'Ratings Data'!A:C,3,0),"No Rating")</f>
        <v>2</v>
      </c>
      <c r="Q7133" t="s">
        <v>10060</v>
      </c>
      <c r="R7133" s="5">
        <f t="shared" si="111"/>
        <v>-0.81205325858444277</v>
      </c>
    </row>
    <row r="7134" spans="1:18" x14ac:dyDescent="0.3">
      <c r="A7134" t="s">
        <v>2333</v>
      </c>
      <c r="B7134" s="2">
        <v>45764</v>
      </c>
      <c r="C7134" t="s">
        <v>10012</v>
      </c>
      <c r="D7134" t="s">
        <v>10030</v>
      </c>
      <c r="E7134" t="s">
        <v>10034</v>
      </c>
      <c r="F7134">
        <v>7</v>
      </c>
      <c r="G7134">
        <v>302.18</v>
      </c>
      <c r="H7134">
        <v>229.51</v>
      </c>
      <c r="I7134" t="s">
        <v>10040</v>
      </c>
      <c r="J7134">
        <f>F7134*G7134</f>
        <v>2115.2600000000002</v>
      </c>
      <c r="K7134">
        <f>F7134*H7134</f>
        <v>1606.57</v>
      </c>
      <c r="L7134">
        <f>J7134-K7134</f>
        <v>508.69000000000028</v>
      </c>
      <c r="M7134" s="5">
        <f>L7134/J7134</f>
        <v>0.24048580316367738</v>
      </c>
      <c r="N7134" t="str">
        <f>IF(ISNA(VLOOKUP(A7134,'Returns Data'!A:A,1,0)),"No","Yes")</f>
        <v>No</v>
      </c>
      <c r="O7134" t="s">
        <v>10085</v>
      </c>
      <c r="P7134" t="str">
        <f>IFERROR(VLOOKUP(A7134,'Ratings Data'!A:C,3,0),"No Rating")</f>
        <v>No Rating</v>
      </c>
      <c r="Q7134" t="s">
        <v>10060</v>
      </c>
      <c r="R7134" s="5">
        <f t="shared" si="111"/>
        <v>12.144792443450161</v>
      </c>
    </row>
    <row r="7135" spans="1:18" x14ac:dyDescent="0.3">
      <c r="A7135" t="s">
        <v>2394</v>
      </c>
      <c r="B7135" s="2">
        <v>45764</v>
      </c>
      <c r="C7135" t="s">
        <v>10014</v>
      </c>
      <c r="D7135" t="s">
        <v>10030</v>
      </c>
      <c r="E7135" t="s">
        <v>10035</v>
      </c>
      <c r="F7135">
        <v>7</v>
      </c>
      <c r="G7135">
        <v>362.42</v>
      </c>
      <c r="H7135">
        <v>258.39</v>
      </c>
      <c r="I7135" t="s">
        <v>10039</v>
      </c>
      <c r="J7135">
        <f>F7135*G7135</f>
        <v>2536.94</v>
      </c>
      <c r="K7135">
        <f>F7135*H7135</f>
        <v>1808.73</v>
      </c>
      <c r="L7135">
        <f>J7135-K7135</f>
        <v>728.21</v>
      </c>
      <c r="M7135" s="5">
        <f>L7135/J7135</f>
        <v>0.28704265768997295</v>
      </c>
      <c r="N7135" t="str">
        <f>IF(ISNA(VLOOKUP(A7135,'Returns Data'!A:A,1,0)),"No","Yes")</f>
        <v>No</v>
      </c>
      <c r="O7135" t="s">
        <v>10085</v>
      </c>
      <c r="P7135" t="str">
        <f>IFERROR(VLOOKUP(A7135,'Ratings Data'!A:C,3,0),"No Rating")</f>
        <v>No Rating</v>
      </c>
      <c r="Q7135" t="s">
        <v>10060</v>
      </c>
      <c r="R7135" s="5">
        <f t="shared" si="111"/>
        <v>0.1993513799722019</v>
      </c>
    </row>
    <row r="7136" spans="1:18" x14ac:dyDescent="0.3">
      <c r="A7136" t="s">
        <v>2613</v>
      </c>
      <c r="B7136" s="2">
        <v>45764</v>
      </c>
      <c r="C7136" t="s">
        <v>10014</v>
      </c>
      <c r="D7136" t="s">
        <v>10030</v>
      </c>
      <c r="E7136" t="s">
        <v>10038</v>
      </c>
      <c r="F7136">
        <v>12</v>
      </c>
      <c r="G7136">
        <v>331.35</v>
      </c>
      <c r="H7136">
        <v>248.59</v>
      </c>
      <c r="I7136" t="s">
        <v>10039</v>
      </c>
      <c r="J7136">
        <f>F7136*G7136</f>
        <v>3976.2000000000003</v>
      </c>
      <c r="K7136">
        <f>F7136*H7136</f>
        <v>2983.08</v>
      </c>
      <c r="L7136">
        <f>J7136-K7136</f>
        <v>993.12000000000035</v>
      </c>
      <c r="M7136" s="5">
        <f>L7136/J7136</f>
        <v>0.24976610834465074</v>
      </c>
      <c r="N7136" t="str">
        <f>IF(ISNA(VLOOKUP(A7136,'Returns Data'!A:A,1,0)),"No","Yes")</f>
        <v>No</v>
      </c>
      <c r="O7136" t="s">
        <v>10085</v>
      </c>
      <c r="P7136" t="str">
        <f>IFERROR(VLOOKUP(A7136,'Ratings Data'!A:C,3,0),"No Rating")</f>
        <v>No Rating</v>
      </c>
      <c r="Q7136" t="s">
        <v>10060</v>
      </c>
      <c r="R7136" s="5">
        <f t="shared" si="111"/>
        <v>0.56732126104677294</v>
      </c>
    </row>
    <row r="7137" spans="1:18" x14ac:dyDescent="0.3">
      <c r="A7137" t="s">
        <v>2840</v>
      </c>
      <c r="B7137" s="2">
        <v>45764</v>
      </c>
      <c r="C7137" t="s">
        <v>10018</v>
      </c>
      <c r="D7137" t="s">
        <v>10033</v>
      </c>
      <c r="E7137" t="s">
        <v>10036</v>
      </c>
      <c r="F7137">
        <v>10</v>
      </c>
      <c r="G7137">
        <v>325.26</v>
      </c>
      <c r="H7137">
        <v>266.58999999999997</v>
      </c>
      <c r="I7137" t="s">
        <v>10040</v>
      </c>
      <c r="J7137">
        <f>F7137*G7137</f>
        <v>3252.6</v>
      </c>
      <c r="K7137">
        <f>F7137*H7137</f>
        <v>2665.8999999999996</v>
      </c>
      <c r="L7137">
        <f>J7137-K7137</f>
        <v>586.70000000000027</v>
      </c>
      <c r="M7137" s="5">
        <f>L7137/J7137</f>
        <v>0.18037877390395385</v>
      </c>
      <c r="N7137" t="str">
        <f>IF(ISNA(VLOOKUP(A7137,'Returns Data'!A:A,1,0)),"No","Yes")</f>
        <v>No</v>
      </c>
      <c r="O7137" t="s">
        <v>10085</v>
      </c>
      <c r="P7137" t="str">
        <f>IFERROR(VLOOKUP(A7137,'Ratings Data'!A:C,3,0),"No Rating")</f>
        <v>No Rating</v>
      </c>
      <c r="Q7137" t="s">
        <v>10060</v>
      </c>
      <c r="R7137" s="5">
        <f t="shared" si="111"/>
        <v>-0.18198279764599373</v>
      </c>
    </row>
    <row r="7138" spans="1:18" x14ac:dyDescent="0.3">
      <c r="A7138" t="s">
        <v>3102</v>
      </c>
      <c r="B7138" s="2">
        <v>45764</v>
      </c>
      <c r="C7138" t="s">
        <v>10022</v>
      </c>
      <c r="D7138" t="s">
        <v>10033</v>
      </c>
      <c r="E7138" t="s">
        <v>10034</v>
      </c>
      <c r="F7138">
        <v>8</v>
      </c>
      <c r="G7138">
        <v>80.7</v>
      </c>
      <c r="H7138">
        <v>69.72</v>
      </c>
      <c r="I7138" t="s">
        <v>10040</v>
      </c>
      <c r="J7138">
        <f>F7138*G7138</f>
        <v>645.6</v>
      </c>
      <c r="K7138">
        <f>F7138*H7138</f>
        <v>557.76</v>
      </c>
      <c r="L7138">
        <f>J7138-K7138</f>
        <v>87.840000000000032</v>
      </c>
      <c r="M7138" s="5">
        <f>L7138/J7138</f>
        <v>0.13605947955390338</v>
      </c>
      <c r="N7138" t="str">
        <f>IF(ISNA(VLOOKUP(A7138,'Returns Data'!A:A,1,0)),"No","Yes")</f>
        <v>No</v>
      </c>
      <c r="O7138" t="s">
        <v>10085</v>
      </c>
      <c r="P7138" t="str">
        <f>IFERROR(VLOOKUP(A7138,'Ratings Data'!A:C,3,0),"No Rating")</f>
        <v>No Rating</v>
      </c>
      <c r="Q7138" t="s">
        <v>10060</v>
      </c>
      <c r="R7138" s="5">
        <f t="shared" si="111"/>
        <v>-0.80151263604501022</v>
      </c>
    </row>
    <row r="7139" spans="1:18" x14ac:dyDescent="0.3">
      <c r="A7139" t="s">
        <v>3155</v>
      </c>
      <c r="B7139" s="2">
        <v>45764</v>
      </c>
      <c r="C7139" t="s">
        <v>10022</v>
      </c>
      <c r="D7139" t="s">
        <v>10033</v>
      </c>
      <c r="E7139" t="s">
        <v>10035</v>
      </c>
      <c r="F7139">
        <v>5</v>
      </c>
      <c r="G7139">
        <v>430.98</v>
      </c>
      <c r="H7139">
        <v>304.06</v>
      </c>
      <c r="I7139" t="s">
        <v>10040</v>
      </c>
      <c r="J7139">
        <f>F7139*G7139</f>
        <v>2154.9</v>
      </c>
      <c r="K7139">
        <f>F7139*H7139</f>
        <v>1520.3</v>
      </c>
      <c r="L7139">
        <f>J7139-K7139</f>
        <v>634.60000000000014</v>
      </c>
      <c r="M7139" s="5">
        <f>L7139/J7139</f>
        <v>0.29449162374124094</v>
      </c>
      <c r="N7139" t="str">
        <f>IF(ISNA(VLOOKUP(A7139,'Returns Data'!A:A,1,0)),"No","Yes")</f>
        <v>No</v>
      </c>
      <c r="O7139" t="s">
        <v>10085</v>
      </c>
      <c r="P7139" t="str">
        <f>IFERROR(VLOOKUP(A7139,'Ratings Data'!A:C,3,0),"No Rating")</f>
        <v>No Rating</v>
      </c>
      <c r="Q7139" t="s">
        <v>10060</v>
      </c>
      <c r="R7139" s="5">
        <f t="shared" si="111"/>
        <v>2.337825278810409</v>
      </c>
    </row>
    <row r="7140" spans="1:18" x14ac:dyDescent="0.3">
      <c r="A7140" t="s">
        <v>3307</v>
      </c>
      <c r="B7140" s="2">
        <v>45764</v>
      </c>
      <c r="C7140" t="s">
        <v>10019</v>
      </c>
      <c r="D7140" t="s">
        <v>10031</v>
      </c>
      <c r="E7140" t="s">
        <v>10034</v>
      </c>
      <c r="F7140">
        <v>10</v>
      </c>
      <c r="G7140">
        <v>336.42</v>
      </c>
      <c r="H7140">
        <v>239.94</v>
      </c>
      <c r="I7140" t="s">
        <v>10039</v>
      </c>
      <c r="J7140">
        <f>F7140*G7140</f>
        <v>3364.2000000000003</v>
      </c>
      <c r="K7140">
        <f>F7140*H7140</f>
        <v>2399.4</v>
      </c>
      <c r="L7140">
        <f>J7140-K7140</f>
        <v>964.80000000000018</v>
      </c>
      <c r="M7140" s="5">
        <f>L7140/J7140</f>
        <v>0.28678437667201717</v>
      </c>
      <c r="N7140" t="str">
        <f>IF(ISNA(VLOOKUP(A7140,'Returns Data'!A:A,1,0)),"No","Yes")</f>
        <v>No</v>
      </c>
      <c r="O7140" t="s">
        <v>10085</v>
      </c>
      <c r="P7140">
        <f>IFERROR(VLOOKUP(A7140,'Ratings Data'!A:C,3,0),"No Rating")</f>
        <v>1</v>
      </c>
      <c r="Q7140" t="s">
        <v>10060</v>
      </c>
      <c r="R7140" s="5">
        <f t="shared" si="111"/>
        <v>0.56118613392732852</v>
      </c>
    </row>
    <row r="7141" spans="1:18" x14ac:dyDescent="0.3">
      <c r="A7141" t="s">
        <v>3803</v>
      </c>
      <c r="B7141" s="2">
        <v>45764</v>
      </c>
      <c r="C7141" t="s">
        <v>10018</v>
      </c>
      <c r="D7141" t="s">
        <v>10033</v>
      </c>
      <c r="E7141" t="s">
        <v>10038</v>
      </c>
      <c r="F7141">
        <v>14</v>
      </c>
      <c r="G7141">
        <v>170.2</v>
      </c>
      <c r="H7141">
        <v>119.54</v>
      </c>
      <c r="I7141" t="s">
        <v>10040</v>
      </c>
      <c r="J7141">
        <f>F7141*G7141</f>
        <v>2382.7999999999997</v>
      </c>
      <c r="K7141">
        <f>F7141*H7141</f>
        <v>1673.5600000000002</v>
      </c>
      <c r="L7141">
        <f>J7141-K7141</f>
        <v>709.23999999999955</v>
      </c>
      <c r="M7141" s="5">
        <f>L7141/J7141</f>
        <v>0.29764982373678012</v>
      </c>
      <c r="N7141" t="str">
        <f>IF(ISNA(VLOOKUP(A7141,'Returns Data'!A:A,1,0)),"No","Yes")</f>
        <v>Yes</v>
      </c>
      <c r="O7141" t="str">
        <f>IFERROR(VLOOKUP(A7141,'Returns Data'!A:E,5,0),"No Returns")</f>
        <v>Late Delivery</v>
      </c>
      <c r="P7141" t="str">
        <f>IFERROR(VLOOKUP(A7141,'Ratings Data'!A:C,3,0),"No Rating")</f>
        <v>No Rating</v>
      </c>
      <c r="Q7141" t="s">
        <v>10060</v>
      </c>
      <c r="R7141" s="5">
        <f t="shared" si="111"/>
        <v>-0.29171868497711206</v>
      </c>
    </row>
    <row r="7142" spans="1:18" x14ac:dyDescent="0.3">
      <c r="A7142" t="s">
        <v>5287</v>
      </c>
      <c r="B7142" s="2">
        <v>45764</v>
      </c>
      <c r="C7142" t="s">
        <v>10028</v>
      </c>
      <c r="D7142" t="s">
        <v>10032</v>
      </c>
      <c r="E7142" t="s">
        <v>10037</v>
      </c>
      <c r="F7142">
        <v>20</v>
      </c>
      <c r="G7142">
        <v>331.29</v>
      </c>
      <c r="H7142">
        <v>253.42</v>
      </c>
      <c r="I7142" t="s">
        <v>10039</v>
      </c>
      <c r="J7142">
        <f>F7142*G7142</f>
        <v>6625.8</v>
      </c>
      <c r="K7142">
        <f>F7142*H7142</f>
        <v>5068.3999999999996</v>
      </c>
      <c r="L7142">
        <f>J7142-K7142</f>
        <v>1557.4000000000005</v>
      </c>
      <c r="M7142" s="5">
        <f>L7142/J7142</f>
        <v>0.23505086178272819</v>
      </c>
      <c r="N7142" t="str">
        <f>IF(ISNA(VLOOKUP(A7142,'Returns Data'!A:A,1,0)),"No","Yes")</f>
        <v>No</v>
      </c>
      <c r="O7142" t="s">
        <v>10085</v>
      </c>
      <c r="P7142" t="str">
        <f>IFERROR(VLOOKUP(A7142,'Ratings Data'!A:C,3,0),"No Rating")</f>
        <v>No Rating</v>
      </c>
      <c r="Q7142" t="s">
        <v>10060</v>
      </c>
      <c r="R7142" s="5">
        <f t="shared" si="111"/>
        <v>1.7806781937216722</v>
      </c>
    </row>
    <row r="7143" spans="1:18" x14ac:dyDescent="0.3">
      <c r="A7143" t="s">
        <v>6078</v>
      </c>
      <c r="B7143" s="2">
        <v>45764</v>
      </c>
      <c r="C7143" t="s">
        <v>10010</v>
      </c>
      <c r="D7143" t="s">
        <v>10029</v>
      </c>
      <c r="E7143" t="s">
        <v>10036</v>
      </c>
      <c r="F7143">
        <v>13</v>
      </c>
      <c r="G7143">
        <v>412.86</v>
      </c>
      <c r="H7143">
        <v>319.33</v>
      </c>
      <c r="I7143" t="s">
        <v>10040</v>
      </c>
      <c r="J7143">
        <f>F7143*G7143</f>
        <v>5367.18</v>
      </c>
      <c r="K7143">
        <f>F7143*H7143</f>
        <v>4151.29</v>
      </c>
      <c r="L7143">
        <f>J7143-K7143</f>
        <v>1215.8900000000003</v>
      </c>
      <c r="M7143" s="5">
        <f>L7143/J7143</f>
        <v>0.22654168483263096</v>
      </c>
      <c r="N7143" t="str">
        <f>IF(ISNA(VLOOKUP(A7143,'Returns Data'!A:A,1,0)),"No","Yes")</f>
        <v>No</v>
      </c>
      <c r="O7143" t="s">
        <v>10085</v>
      </c>
      <c r="P7143" t="str">
        <f>IFERROR(VLOOKUP(A7143,'Ratings Data'!A:C,3,0),"No Rating")</f>
        <v>No Rating</v>
      </c>
      <c r="Q7143" t="s">
        <v>10060</v>
      </c>
      <c r="R7143" s="5">
        <f t="shared" si="111"/>
        <v>-0.18995743910169335</v>
      </c>
    </row>
    <row r="7144" spans="1:18" x14ac:dyDescent="0.3">
      <c r="A7144" t="s">
        <v>6110</v>
      </c>
      <c r="B7144" s="2">
        <v>45764</v>
      </c>
      <c r="C7144" t="s">
        <v>10023</v>
      </c>
      <c r="D7144" t="s">
        <v>10033</v>
      </c>
      <c r="E7144" t="s">
        <v>10034</v>
      </c>
      <c r="F7144">
        <v>17</v>
      </c>
      <c r="G7144">
        <v>158.59</v>
      </c>
      <c r="H7144">
        <v>139.52000000000001</v>
      </c>
      <c r="I7144" t="s">
        <v>10040</v>
      </c>
      <c r="J7144">
        <f>F7144*G7144</f>
        <v>2696.03</v>
      </c>
      <c r="K7144">
        <f>F7144*H7144</f>
        <v>2371.84</v>
      </c>
      <c r="L7144">
        <f>J7144-K7144</f>
        <v>324.19000000000005</v>
      </c>
      <c r="M7144" s="5">
        <f>L7144/J7144</f>
        <v>0.12024717825840218</v>
      </c>
      <c r="N7144" t="str">
        <f>IF(ISNA(VLOOKUP(A7144,'Returns Data'!A:A,1,0)),"No","Yes")</f>
        <v>No</v>
      </c>
      <c r="O7144" t="s">
        <v>10085</v>
      </c>
      <c r="P7144" t="str">
        <f>IFERROR(VLOOKUP(A7144,'Ratings Data'!A:C,3,0),"No Rating")</f>
        <v>No Rating</v>
      </c>
      <c r="Q7144" t="s">
        <v>10060</v>
      </c>
      <c r="R7144" s="5">
        <f t="shared" si="111"/>
        <v>-0.49768220927936085</v>
      </c>
    </row>
    <row r="7145" spans="1:18" x14ac:dyDescent="0.3">
      <c r="A7145" t="s">
        <v>7308</v>
      </c>
      <c r="B7145" s="2">
        <v>45764</v>
      </c>
      <c r="C7145" t="s">
        <v>10017</v>
      </c>
      <c r="D7145" t="s">
        <v>10032</v>
      </c>
      <c r="E7145" t="s">
        <v>10036</v>
      </c>
      <c r="F7145">
        <v>12</v>
      </c>
      <c r="G7145">
        <v>166.31</v>
      </c>
      <c r="H7145">
        <v>139.66</v>
      </c>
      <c r="I7145" t="s">
        <v>10040</v>
      </c>
      <c r="J7145">
        <f>F7145*G7145</f>
        <v>1995.72</v>
      </c>
      <c r="K7145">
        <f>F7145*H7145</f>
        <v>1675.92</v>
      </c>
      <c r="L7145">
        <f>J7145-K7145</f>
        <v>319.79999999999995</v>
      </c>
      <c r="M7145" s="5">
        <f>L7145/J7145</f>
        <v>0.16024291984847572</v>
      </c>
      <c r="N7145" t="str">
        <f>IF(ISNA(VLOOKUP(A7145,'Returns Data'!A:A,1,0)),"No","Yes")</f>
        <v>No</v>
      </c>
      <c r="O7145" t="s">
        <v>10085</v>
      </c>
      <c r="P7145" t="str">
        <f>IFERROR(VLOOKUP(A7145,'Ratings Data'!A:C,3,0),"No Rating")</f>
        <v>No Rating</v>
      </c>
      <c r="Q7145" t="s">
        <v>10060</v>
      </c>
      <c r="R7145" s="5">
        <f t="shared" si="111"/>
        <v>-0.25975601161708145</v>
      </c>
    </row>
    <row r="7146" spans="1:18" x14ac:dyDescent="0.3">
      <c r="A7146" t="s">
        <v>7810</v>
      </c>
      <c r="B7146" s="2">
        <v>45764</v>
      </c>
      <c r="C7146" t="s">
        <v>10016</v>
      </c>
      <c r="D7146" t="s">
        <v>10032</v>
      </c>
      <c r="E7146" t="s">
        <v>10034</v>
      </c>
      <c r="F7146">
        <v>18</v>
      </c>
      <c r="G7146">
        <v>52.58</v>
      </c>
      <c r="H7146">
        <v>45.06</v>
      </c>
      <c r="I7146" t="s">
        <v>10039</v>
      </c>
      <c r="J7146">
        <f>F7146*G7146</f>
        <v>946.43999999999994</v>
      </c>
      <c r="K7146">
        <f>F7146*H7146</f>
        <v>811.08</v>
      </c>
      <c r="L7146">
        <f>J7146-K7146</f>
        <v>135.3599999999999</v>
      </c>
      <c r="M7146" s="5">
        <f>L7146/J7146</f>
        <v>0.14302015975656132</v>
      </c>
      <c r="N7146" t="str">
        <f>IF(ISNA(VLOOKUP(A7146,'Returns Data'!A:A,1,0)),"No","Yes")</f>
        <v>No</v>
      </c>
      <c r="O7146" t="s">
        <v>10085</v>
      </c>
      <c r="P7146" t="str">
        <f>IFERROR(VLOOKUP(A7146,'Ratings Data'!A:C,3,0),"No Rating")</f>
        <v>No Rating</v>
      </c>
      <c r="Q7146" t="s">
        <v>10060</v>
      </c>
      <c r="R7146" s="5">
        <f t="shared" si="111"/>
        <v>-0.52576513739402331</v>
      </c>
    </row>
    <row r="7147" spans="1:18" x14ac:dyDescent="0.3">
      <c r="A7147" t="s">
        <v>7982</v>
      </c>
      <c r="B7147" s="2">
        <v>45764</v>
      </c>
      <c r="C7147" t="s">
        <v>10023</v>
      </c>
      <c r="D7147" t="s">
        <v>10033</v>
      </c>
      <c r="E7147" t="s">
        <v>10034</v>
      </c>
      <c r="F7147">
        <v>15</v>
      </c>
      <c r="G7147">
        <v>20.02</v>
      </c>
      <c r="H7147">
        <v>15.5</v>
      </c>
      <c r="I7147" t="s">
        <v>10039</v>
      </c>
      <c r="J7147">
        <f>F7147*G7147</f>
        <v>300.3</v>
      </c>
      <c r="K7147">
        <f>F7147*H7147</f>
        <v>232.5</v>
      </c>
      <c r="L7147">
        <f>J7147-K7147</f>
        <v>67.800000000000011</v>
      </c>
      <c r="M7147" s="5">
        <f>L7147/J7147</f>
        <v>0.22577422577422582</v>
      </c>
      <c r="N7147" t="str">
        <f>IF(ISNA(VLOOKUP(A7147,'Returns Data'!A:A,1,0)),"No","Yes")</f>
        <v>No</v>
      </c>
      <c r="O7147" t="s">
        <v>10085</v>
      </c>
      <c r="P7147" t="str">
        <f>IFERROR(VLOOKUP(A7147,'Ratings Data'!A:C,3,0),"No Rating")</f>
        <v>No Rating</v>
      </c>
      <c r="Q7147" t="s">
        <v>10060</v>
      </c>
      <c r="R7147" s="5">
        <f t="shared" si="111"/>
        <v>-0.68270571827057169</v>
      </c>
    </row>
    <row r="7148" spans="1:18" x14ac:dyDescent="0.3">
      <c r="A7148" t="s">
        <v>7991</v>
      </c>
      <c r="B7148" s="2">
        <v>45764</v>
      </c>
      <c r="C7148" t="s">
        <v>10019</v>
      </c>
      <c r="D7148" t="s">
        <v>10031</v>
      </c>
      <c r="E7148" t="s">
        <v>10035</v>
      </c>
      <c r="F7148">
        <v>20</v>
      </c>
      <c r="G7148">
        <v>376.68</v>
      </c>
      <c r="H7148">
        <v>233.07</v>
      </c>
      <c r="I7148" t="s">
        <v>10040</v>
      </c>
      <c r="J7148">
        <f>F7148*G7148</f>
        <v>7533.6</v>
      </c>
      <c r="K7148">
        <f>F7148*H7148</f>
        <v>4661.3999999999996</v>
      </c>
      <c r="L7148">
        <f>J7148-K7148</f>
        <v>2872.2000000000007</v>
      </c>
      <c r="M7148" s="5">
        <f>L7148/J7148</f>
        <v>0.38125199107996183</v>
      </c>
      <c r="N7148" t="str">
        <f>IF(ISNA(VLOOKUP(A7148,'Returns Data'!A:A,1,0)),"No","Yes")</f>
        <v>No</v>
      </c>
      <c r="O7148" t="s">
        <v>10085</v>
      </c>
      <c r="P7148" t="str">
        <f>IFERROR(VLOOKUP(A7148,'Ratings Data'!A:C,3,0),"No Rating")</f>
        <v>No Rating</v>
      </c>
      <c r="Q7148" t="s">
        <v>10060</v>
      </c>
      <c r="R7148" s="5">
        <f t="shared" si="111"/>
        <v>24.086913086913086</v>
      </c>
    </row>
    <row r="7149" spans="1:18" x14ac:dyDescent="0.3">
      <c r="A7149" t="s">
        <v>8325</v>
      </c>
      <c r="B7149" s="2">
        <v>45764</v>
      </c>
      <c r="C7149" t="s">
        <v>10015</v>
      </c>
      <c r="D7149" t="s">
        <v>10031</v>
      </c>
      <c r="E7149" t="s">
        <v>10035</v>
      </c>
      <c r="F7149">
        <v>2</v>
      </c>
      <c r="G7149">
        <v>169.95</v>
      </c>
      <c r="H7149">
        <v>152.69999999999999</v>
      </c>
      <c r="I7149" t="s">
        <v>10040</v>
      </c>
      <c r="J7149">
        <f>F7149*G7149</f>
        <v>339.9</v>
      </c>
      <c r="K7149">
        <f>F7149*H7149</f>
        <v>305.39999999999998</v>
      </c>
      <c r="L7149">
        <f>J7149-K7149</f>
        <v>34.5</v>
      </c>
      <c r="M7149" s="5">
        <f>L7149/J7149</f>
        <v>0.10150044130626655</v>
      </c>
      <c r="N7149" t="str">
        <f>IF(ISNA(VLOOKUP(A7149,'Returns Data'!A:A,1,0)),"No","Yes")</f>
        <v>No</v>
      </c>
      <c r="O7149" t="s">
        <v>10085</v>
      </c>
      <c r="P7149">
        <f>IFERROR(VLOOKUP(A7149,'Ratings Data'!A:C,3,0),"No Rating")</f>
        <v>3</v>
      </c>
      <c r="Q7149" t="s">
        <v>10060</v>
      </c>
      <c r="R7149" s="5">
        <f t="shared" si="111"/>
        <v>-0.95488212806626316</v>
      </c>
    </row>
    <row r="7150" spans="1:18" x14ac:dyDescent="0.3">
      <c r="A7150" t="s">
        <v>8982</v>
      </c>
      <c r="B7150" s="2">
        <v>45764</v>
      </c>
      <c r="C7150" t="s">
        <v>10017</v>
      </c>
      <c r="D7150" t="s">
        <v>10032</v>
      </c>
      <c r="E7150" t="s">
        <v>10035</v>
      </c>
      <c r="F7150">
        <v>16</v>
      </c>
      <c r="G7150">
        <v>51.32</v>
      </c>
      <c r="H7150">
        <v>45.34</v>
      </c>
      <c r="I7150" t="s">
        <v>10039</v>
      </c>
      <c r="J7150">
        <f>F7150*G7150</f>
        <v>821.12</v>
      </c>
      <c r="K7150">
        <f>F7150*H7150</f>
        <v>725.44</v>
      </c>
      <c r="L7150">
        <f>J7150-K7150</f>
        <v>95.67999999999995</v>
      </c>
      <c r="M7150" s="5">
        <f>L7150/J7150</f>
        <v>0.11652377240841771</v>
      </c>
      <c r="N7150" t="str">
        <f>IF(ISNA(VLOOKUP(A7150,'Returns Data'!A:A,1,0)),"No","Yes")</f>
        <v>No</v>
      </c>
      <c r="O7150" t="s">
        <v>10085</v>
      </c>
      <c r="P7150" t="str">
        <f>IFERROR(VLOOKUP(A7150,'Ratings Data'!A:C,3,0),"No Rating")</f>
        <v>No Rating</v>
      </c>
      <c r="Q7150" t="s">
        <v>10060</v>
      </c>
      <c r="R7150" s="5">
        <f t="shared" si="111"/>
        <v>1.4157693439246839</v>
      </c>
    </row>
    <row r="7151" spans="1:18" x14ac:dyDescent="0.3">
      <c r="A7151" t="s">
        <v>9081</v>
      </c>
      <c r="B7151" s="2">
        <v>45764</v>
      </c>
      <c r="C7151" t="s">
        <v>10018</v>
      </c>
      <c r="D7151" t="s">
        <v>10033</v>
      </c>
      <c r="E7151" t="s">
        <v>10035</v>
      </c>
      <c r="F7151">
        <v>3</v>
      </c>
      <c r="G7151">
        <v>86.99</v>
      </c>
      <c r="H7151">
        <v>55.28</v>
      </c>
      <c r="I7151" t="s">
        <v>10039</v>
      </c>
      <c r="J7151">
        <f>F7151*G7151</f>
        <v>260.96999999999997</v>
      </c>
      <c r="K7151">
        <f>F7151*H7151</f>
        <v>165.84</v>
      </c>
      <c r="L7151">
        <f>J7151-K7151</f>
        <v>95.129999999999967</v>
      </c>
      <c r="M7151" s="5">
        <f>L7151/J7151</f>
        <v>0.36452465800666733</v>
      </c>
      <c r="N7151" t="str">
        <f>IF(ISNA(VLOOKUP(A7151,'Returns Data'!A:A,1,0)),"No","Yes")</f>
        <v>No</v>
      </c>
      <c r="O7151" t="s">
        <v>10085</v>
      </c>
      <c r="P7151">
        <f>IFERROR(VLOOKUP(A7151,'Ratings Data'!A:C,3,0),"No Rating")</f>
        <v>3</v>
      </c>
      <c r="Q7151" t="s">
        <v>10060</v>
      </c>
      <c r="R7151" s="5">
        <f t="shared" si="111"/>
        <v>-0.68217800077942337</v>
      </c>
    </row>
    <row r="7152" spans="1:18" x14ac:dyDescent="0.3">
      <c r="A7152" t="s">
        <v>9092</v>
      </c>
      <c r="B7152" s="2">
        <v>45764</v>
      </c>
      <c r="C7152" t="s">
        <v>10009</v>
      </c>
      <c r="D7152" t="s">
        <v>10029</v>
      </c>
      <c r="E7152" t="s">
        <v>10038</v>
      </c>
      <c r="F7152">
        <v>3</v>
      </c>
      <c r="G7152">
        <v>165.38</v>
      </c>
      <c r="H7152">
        <v>106.62</v>
      </c>
      <c r="I7152" t="s">
        <v>10039</v>
      </c>
      <c r="J7152">
        <f>F7152*G7152</f>
        <v>496.14</v>
      </c>
      <c r="K7152">
        <f>F7152*H7152</f>
        <v>319.86</v>
      </c>
      <c r="L7152">
        <f>J7152-K7152</f>
        <v>176.27999999999997</v>
      </c>
      <c r="M7152" s="5">
        <f>L7152/J7152</f>
        <v>0.35530293868666096</v>
      </c>
      <c r="N7152" t="str">
        <f>IF(ISNA(VLOOKUP(A7152,'Returns Data'!A:A,1,0)),"No","Yes")</f>
        <v>No</v>
      </c>
      <c r="O7152" t="s">
        <v>10085</v>
      </c>
      <c r="P7152" t="str">
        <f>IFERROR(VLOOKUP(A7152,'Ratings Data'!A:C,3,0),"No Rating")</f>
        <v>No Rating</v>
      </c>
      <c r="Q7152" t="s">
        <v>10060</v>
      </c>
      <c r="R7152" s="5">
        <f t="shared" si="111"/>
        <v>0.90113806184618939</v>
      </c>
    </row>
    <row r="7153" spans="1:18" x14ac:dyDescent="0.3">
      <c r="A7153" t="s">
        <v>9170</v>
      </c>
      <c r="B7153" s="2">
        <v>45764</v>
      </c>
      <c r="C7153" t="s">
        <v>10024</v>
      </c>
      <c r="D7153" t="s">
        <v>10029</v>
      </c>
      <c r="E7153" t="s">
        <v>10035</v>
      </c>
      <c r="F7153">
        <v>16</v>
      </c>
      <c r="G7153">
        <v>25.17</v>
      </c>
      <c r="H7153">
        <v>21.6</v>
      </c>
      <c r="I7153" t="s">
        <v>10039</v>
      </c>
      <c r="J7153">
        <f>F7153*G7153</f>
        <v>402.72</v>
      </c>
      <c r="K7153">
        <f>F7153*H7153</f>
        <v>345.6</v>
      </c>
      <c r="L7153">
        <f>J7153-K7153</f>
        <v>57.120000000000005</v>
      </c>
      <c r="M7153" s="5">
        <f>L7153/J7153</f>
        <v>0.14183551847437426</v>
      </c>
      <c r="N7153" t="str">
        <f>IF(ISNA(VLOOKUP(A7153,'Returns Data'!A:A,1,0)),"No","Yes")</f>
        <v>No</v>
      </c>
      <c r="O7153" t="s">
        <v>10085</v>
      </c>
      <c r="P7153" t="str">
        <f>IFERROR(VLOOKUP(A7153,'Ratings Data'!A:C,3,0),"No Rating")</f>
        <v>No Rating</v>
      </c>
      <c r="Q7153" t="s">
        <v>10060</v>
      </c>
      <c r="R7153" s="5">
        <f t="shared" si="111"/>
        <v>-0.18829362679888734</v>
      </c>
    </row>
    <row r="7154" spans="1:18" x14ac:dyDescent="0.3">
      <c r="A7154" t="s">
        <v>530</v>
      </c>
      <c r="B7154" s="2">
        <v>45765</v>
      </c>
      <c r="C7154" t="s">
        <v>10018</v>
      </c>
      <c r="D7154" t="s">
        <v>10033</v>
      </c>
      <c r="E7154" t="s">
        <v>10037</v>
      </c>
      <c r="F7154">
        <v>13</v>
      </c>
      <c r="G7154">
        <v>116.2</v>
      </c>
      <c r="H7154">
        <v>80.63</v>
      </c>
      <c r="I7154" t="s">
        <v>10039</v>
      </c>
      <c r="J7154">
        <f>F7154*G7154</f>
        <v>1510.6000000000001</v>
      </c>
      <c r="K7154">
        <f>F7154*H7154</f>
        <v>1048.19</v>
      </c>
      <c r="L7154">
        <f>J7154-K7154</f>
        <v>462.41000000000008</v>
      </c>
      <c r="M7154" s="5">
        <f>L7154/J7154</f>
        <v>0.30611015490533566</v>
      </c>
      <c r="N7154" t="str">
        <f>IF(ISNA(VLOOKUP(A7154,'Returns Data'!A:A,1,0)),"No","Yes")</f>
        <v>Yes</v>
      </c>
      <c r="O7154" t="str">
        <f>IFERROR(VLOOKUP(A7154,'Returns Data'!A:E,5,0),"No Returns")</f>
        <v>Late Delivery</v>
      </c>
      <c r="P7154" t="str">
        <f>IFERROR(VLOOKUP(A7154,'Ratings Data'!A:C,3,0),"No Rating")</f>
        <v>No Rating</v>
      </c>
      <c r="Q7154" t="s">
        <v>10060</v>
      </c>
      <c r="R7154" s="5">
        <f t="shared" si="111"/>
        <v>2.7509932459276918</v>
      </c>
    </row>
    <row r="7155" spans="1:18" x14ac:dyDescent="0.3">
      <c r="A7155" t="s">
        <v>561</v>
      </c>
      <c r="B7155" s="2">
        <v>45765</v>
      </c>
      <c r="C7155" t="s">
        <v>10023</v>
      </c>
      <c r="D7155" t="s">
        <v>10033</v>
      </c>
      <c r="E7155" t="s">
        <v>10037</v>
      </c>
      <c r="F7155">
        <v>6</v>
      </c>
      <c r="G7155">
        <v>417.91</v>
      </c>
      <c r="H7155">
        <v>286.04000000000002</v>
      </c>
      <c r="I7155" t="s">
        <v>10039</v>
      </c>
      <c r="J7155">
        <f>F7155*G7155</f>
        <v>2507.46</v>
      </c>
      <c r="K7155">
        <f>F7155*H7155</f>
        <v>1716.2400000000002</v>
      </c>
      <c r="L7155">
        <f>J7155-K7155</f>
        <v>791.2199999999998</v>
      </c>
      <c r="M7155" s="5">
        <f>L7155/J7155</f>
        <v>0.31554640951401008</v>
      </c>
      <c r="N7155" t="str">
        <f>IF(ISNA(VLOOKUP(A7155,'Returns Data'!A:A,1,0)),"No","Yes")</f>
        <v>No</v>
      </c>
      <c r="O7155" t="s">
        <v>10085</v>
      </c>
      <c r="P7155" t="str">
        <f>IFERROR(VLOOKUP(A7155,'Ratings Data'!A:C,3,0),"No Rating")</f>
        <v>No Rating</v>
      </c>
      <c r="Q7155" t="s">
        <v>10060</v>
      </c>
      <c r="R7155" s="5">
        <f t="shared" si="111"/>
        <v>0.65990996954852366</v>
      </c>
    </row>
    <row r="7156" spans="1:18" x14ac:dyDescent="0.3">
      <c r="A7156" t="s">
        <v>605</v>
      </c>
      <c r="B7156" s="2">
        <v>45765</v>
      </c>
      <c r="C7156" t="s">
        <v>10012</v>
      </c>
      <c r="D7156" t="s">
        <v>10030</v>
      </c>
      <c r="E7156" t="s">
        <v>10036</v>
      </c>
      <c r="F7156">
        <v>3</v>
      </c>
      <c r="G7156">
        <v>373.58</v>
      </c>
      <c r="H7156">
        <v>332.85</v>
      </c>
      <c r="I7156" t="s">
        <v>10039</v>
      </c>
      <c r="J7156">
        <f>F7156*G7156</f>
        <v>1120.74</v>
      </c>
      <c r="K7156">
        <f>F7156*H7156</f>
        <v>998.55000000000007</v>
      </c>
      <c r="L7156">
        <f>J7156-K7156</f>
        <v>122.18999999999994</v>
      </c>
      <c r="M7156" s="5">
        <f>L7156/J7156</f>
        <v>0.10902617913164511</v>
      </c>
      <c r="N7156" t="str">
        <f>IF(ISNA(VLOOKUP(A7156,'Returns Data'!A:A,1,0)),"No","Yes")</f>
        <v>No</v>
      </c>
      <c r="O7156" t="s">
        <v>10085</v>
      </c>
      <c r="P7156" t="str">
        <f>IFERROR(VLOOKUP(A7156,'Ratings Data'!A:C,3,0),"No Rating")</f>
        <v>No Rating</v>
      </c>
      <c r="Q7156" t="s">
        <v>10060</v>
      </c>
      <c r="R7156" s="5">
        <f t="shared" si="111"/>
        <v>-0.55303773539757362</v>
      </c>
    </row>
    <row r="7157" spans="1:18" x14ac:dyDescent="0.3">
      <c r="A7157" t="s">
        <v>671</v>
      </c>
      <c r="B7157" s="2">
        <v>45765</v>
      </c>
      <c r="C7157" t="s">
        <v>10012</v>
      </c>
      <c r="D7157" t="s">
        <v>10030</v>
      </c>
      <c r="E7157" t="s">
        <v>10037</v>
      </c>
      <c r="F7157">
        <v>12</v>
      </c>
      <c r="G7157">
        <v>116.06</v>
      </c>
      <c r="H7157">
        <v>85.02</v>
      </c>
      <c r="I7157" t="s">
        <v>10039</v>
      </c>
      <c r="J7157">
        <f>F7157*G7157</f>
        <v>1392.72</v>
      </c>
      <c r="K7157">
        <f>F7157*H7157</f>
        <v>1020.24</v>
      </c>
      <c r="L7157">
        <f>J7157-K7157</f>
        <v>372.48</v>
      </c>
      <c r="M7157" s="5">
        <f>L7157/J7157</f>
        <v>0.26744787179045321</v>
      </c>
      <c r="N7157" t="str">
        <f>IF(ISNA(VLOOKUP(A7157,'Returns Data'!A:A,1,0)),"No","Yes")</f>
        <v>No</v>
      </c>
      <c r="O7157" t="s">
        <v>10085</v>
      </c>
      <c r="P7157" t="str">
        <f>IFERROR(VLOOKUP(A7157,'Ratings Data'!A:C,3,0),"No Rating")</f>
        <v>No Rating</v>
      </c>
      <c r="Q7157" t="s">
        <v>10060</v>
      </c>
      <c r="R7157" s="5">
        <f t="shared" si="111"/>
        <v>0.24267894426896516</v>
      </c>
    </row>
    <row r="7158" spans="1:18" x14ac:dyDescent="0.3">
      <c r="A7158" t="s">
        <v>3399</v>
      </c>
      <c r="B7158" s="2">
        <v>45765</v>
      </c>
      <c r="C7158" t="s">
        <v>10022</v>
      </c>
      <c r="D7158" t="s">
        <v>10033</v>
      </c>
      <c r="E7158" t="s">
        <v>10036</v>
      </c>
      <c r="F7158">
        <v>6</v>
      </c>
      <c r="G7158">
        <v>404.88</v>
      </c>
      <c r="H7158">
        <v>284.3</v>
      </c>
      <c r="I7158" t="s">
        <v>10040</v>
      </c>
      <c r="J7158">
        <f>F7158*G7158</f>
        <v>2429.2799999999997</v>
      </c>
      <c r="K7158">
        <f>F7158*H7158</f>
        <v>1705.8000000000002</v>
      </c>
      <c r="L7158">
        <f>J7158-K7158</f>
        <v>723.47999999999956</v>
      </c>
      <c r="M7158" s="5">
        <f>L7158/J7158</f>
        <v>0.29781663702825512</v>
      </c>
      <c r="N7158" t="str">
        <f>IF(ISNA(VLOOKUP(A7158,'Returns Data'!A:A,1,0)),"No","Yes")</f>
        <v>No</v>
      </c>
      <c r="O7158" t="s">
        <v>10085</v>
      </c>
      <c r="P7158" t="str">
        <f>IFERROR(VLOOKUP(A7158,'Ratings Data'!A:C,3,0),"No Rating")</f>
        <v>No Rating</v>
      </c>
      <c r="Q7158" t="s">
        <v>10060</v>
      </c>
      <c r="R7158" s="5">
        <f t="shared" si="111"/>
        <v>0.74427020506634478</v>
      </c>
    </row>
    <row r="7159" spans="1:18" x14ac:dyDescent="0.3">
      <c r="A7159" t="s">
        <v>3401</v>
      </c>
      <c r="B7159" s="2">
        <v>45765</v>
      </c>
      <c r="C7159" t="s">
        <v>10017</v>
      </c>
      <c r="D7159" t="s">
        <v>10032</v>
      </c>
      <c r="E7159" t="s">
        <v>10038</v>
      </c>
      <c r="F7159">
        <v>17</v>
      </c>
      <c r="G7159">
        <v>432.37</v>
      </c>
      <c r="H7159">
        <v>379.81</v>
      </c>
      <c r="I7159" t="s">
        <v>10039</v>
      </c>
      <c r="J7159">
        <f>F7159*G7159</f>
        <v>7350.29</v>
      </c>
      <c r="K7159">
        <f>F7159*H7159</f>
        <v>6456.77</v>
      </c>
      <c r="L7159">
        <f>J7159-K7159</f>
        <v>893.51999999999953</v>
      </c>
      <c r="M7159" s="5">
        <f>L7159/J7159</f>
        <v>0.12156255059324184</v>
      </c>
      <c r="N7159" t="str">
        <f>IF(ISNA(VLOOKUP(A7159,'Returns Data'!A:A,1,0)),"No","Yes")</f>
        <v>No</v>
      </c>
      <c r="O7159" t="s">
        <v>10085</v>
      </c>
      <c r="P7159" t="str">
        <f>IFERROR(VLOOKUP(A7159,'Ratings Data'!A:C,3,0),"No Rating")</f>
        <v>No Rating</v>
      </c>
      <c r="Q7159" t="s">
        <v>10060</v>
      </c>
      <c r="R7159" s="5">
        <f t="shared" si="111"/>
        <v>2.0257072054271226</v>
      </c>
    </row>
    <row r="7160" spans="1:18" x14ac:dyDescent="0.3">
      <c r="A7160" t="s">
        <v>3613</v>
      </c>
      <c r="B7160" s="2">
        <v>45765</v>
      </c>
      <c r="C7160" t="s">
        <v>10014</v>
      </c>
      <c r="D7160" t="s">
        <v>10030</v>
      </c>
      <c r="E7160" t="s">
        <v>10037</v>
      </c>
      <c r="F7160">
        <v>14</v>
      </c>
      <c r="G7160">
        <v>213.9</v>
      </c>
      <c r="H7160">
        <v>190.33</v>
      </c>
      <c r="I7160" t="s">
        <v>10039</v>
      </c>
      <c r="J7160">
        <f>F7160*G7160</f>
        <v>2994.6</v>
      </c>
      <c r="K7160">
        <f>F7160*H7160</f>
        <v>2664.6200000000003</v>
      </c>
      <c r="L7160">
        <f>J7160-K7160</f>
        <v>329.97999999999956</v>
      </c>
      <c r="M7160" s="5">
        <f>L7160/J7160</f>
        <v>0.11019167835437106</v>
      </c>
      <c r="N7160" t="str">
        <f>IF(ISNA(VLOOKUP(A7160,'Returns Data'!A:A,1,0)),"No","Yes")</f>
        <v>No</v>
      </c>
      <c r="O7160" t="s">
        <v>10085</v>
      </c>
      <c r="P7160" t="str">
        <f>IFERROR(VLOOKUP(A7160,'Ratings Data'!A:C,3,0),"No Rating")</f>
        <v>No Rating</v>
      </c>
      <c r="Q7160" t="s">
        <v>10060</v>
      </c>
      <c r="R7160" s="5">
        <f t="shared" si="111"/>
        <v>-0.59258750335020804</v>
      </c>
    </row>
    <row r="7161" spans="1:18" x14ac:dyDescent="0.3">
      <c r="A7161" t="s">
        <v>3911</v>
      </c>
      <c r="B7161" s="2">
        <v>45765</v>
      </c>
      <c r="C7161" t="s">
        <v>10011</v>
      </c>
      <c r="D7161" t="s">
        <v>10029</v>
      </c>
      <c r="E7161" t="s">
        <v>10036</v>
      </c>
      <c r="F7161">
        <v>16</v>
      </c>
      <c r="G7161">
        <v>32.53</v>
      </c>
      <c r="H7161">
        <v>23.67</v>
      </c>
      <c r="I7161" t="s">
        <v>10040</v>
      </c>
      <c r="J7161">
        <f>F7161*G7161</f>
        <v>520.48</v>
      </c>
      <c r="K7161">
        <f>F7161*H7161</f>
        <v>378.72</v>
      </c>
      <c r="L7161">
        <f>J7161-K7161</f>
        <v>141.76</v>
      </c>
      <c r="M7161" s="5">
        <f>L7161/J7161</f>
        <v>0.27236397171841376</v>
      </c>
      <c r="N7161" t="str">
        <f>IF(ISNA(VLOOKUP(A7161,'Returns Data'!A:A,1,0)),"No","Yes")</f>
        <v>No</v>
      </c>
      <c r="O7161" t="s">
        <v>10085</v>
      </c>
      <c r="P7161">
        <f>IFERROR(VLOOKUP(A7161,'Ratings Data'!A:C,3,0),"No Rating")</f>
        <v>4</v>
      </c>
      <c r="Q7161" t="s">
        <v>10060</v>
      </c>
      <c r="R7161" s="5">
        <f t="shared" si="111"/>
        <v>-0.82619381553462901</v>
      </c>
    </row>
    <row r="7162" spans="1:18" x14ac:dyDescent="0.3">
      <c r="A7162" t="s">
        <v>4201</v>
      </c>
      <c r="B7162" s="2">
        <v>45765</v>
      </c>
      <c r="C7162" t="s">
        <v>10027</v>
      </c>
      <c r="D7162" t="s">
        <v>10032</v>
      </c>
      <c r="E7162" t="s">
        <v>10038</v>
      </c>
      <c r="F7162">
        <v>12</v>
      </c>
      <c r="G7162">
        <v>255.29</v>
      </c>
      <c r="H7162">
        <v>198.72</v>
      </c>
      <c r="I7162" t="s">
        <v>10039</v>
      </c>
      <c r="J7162">
        <f>F7162*G7162</f>
        <v>3063.48</v>
      </c>
      <c r="K7162">
        <f>F7162*H7162</f>
        <v>2384.64</v>
      </c>
      <c r="L7162">
        <f>J7162-K7162</f>
        <v>678.84000000000015</v>
      </c>
      <c r="M7162" s="5">
        <f>L7162/J7162</f>
        <v>0.22159113165419722</v>
      </c>
      <c r="N7162" t="str">
        <f>IF(ISNA(VLOOKUP(A7162,'Returns Data'!A:A,1,0)),"No","Yes")</f>
        <v>No</v>
      </c>
      <c r="O7162" t="s">
        <v>10085</v>
      </c>
      <c r="P7162" t="str">
        <f>IFERROR(VLOOKUP(A7162,'Ratings Data'!A:C,3,0),"No Rating")</f>
        <v>No Rating</v>
      </c>
      <c r="Q7162" t="s">
        <v>10060</v>
      </c>
      <c r="R7162" s="5">
        <f t="shared" si="111"/>
        <v>4.885874577313249</v>
      </c>
    </row>
    <row r="7163" spans="1:18" x14ac:dyDescent="0.3">
      <c r="A7163" t="s">
        <v>5200</v>
      </c>
      <c r="B7163" s="2">
        <v>45765</v>
      </c>
      <c r="C7163" t="s">
        <v>10023</v>
      </c>
      <c r="D7163" t="s">
        <v>10033</v>
      </c>
      <c r="E7163" t="s">
        <v>10035</v>
      </c>
      <c r="F7163">
        <v>4</v>
      </c>
      <c r="G7163">
        <v>44.78</v>
      </c>
      <c r="H7163">
        <v>37.65</v>
      </c>
      <c r="I7163" t="s">
        <v>10039</v>
      </c>
      <c r="J7163">
        <f>F7163*G7163</f>
        <v>179.12</v>
      </c>
      <c r="K7163">
        <f>F7163*H7163</f>
        <v>150.6</v>
      </c>
      <c r="L7163">
        <f>J7163-K7163</f>
        <v>28.52000000000001</v>
      </c>
      <c r="M7163" s="5">
        <f>L7163/J7163</f>
        <v>0.15922286735149627</v>
      </c>
      <c r="N7163" t="str">
        <f>IF(ISNA(VLOOKUP(A7163,'Returns Data'!A:A,1,0)),"No","Yes")</f>
        <v>No</v>
      </c>
      <c r="O7163" t="s">
        <v>10085</v>
      </c>
      <c r="P7163" t="str">
        <f>IFERROR(VLOOKUP(A7163,'Ratings Data'!A:C,3,0),"No Rating")</f>
        <v>No Rating</v>
      </c>
      <c r="Q7163" t="s">
        <v>10060</v>
      </c>
      <c r="R7163" s="5">
        <f t="shared" si="111"/>
        <v>-0.94153054695966687</v>
      </c>
    </row>
    <row r="7164" spans="1:18" x14ac:dyDescent="0.3">
      <c r="A7164" t="s">
        <v>5289</v>
      </c>
      <c r="B7164" s="2">
        <v>45765</v>
      </c>
      <c r="C7164" t="s">
        <v>10009</v>
      </c>
      <c r="D7164" t="s">
        <v>10029</v>
      </c>
      <c r="E7164" t="s">
        <v>10038</v>
      </c>
      <c r="F7164">
        <v>9</v>
      </c>
      <c r="G7164">
        <v>370.23</v>
      </c>
      <c r="H7164">
        <v>326.16000000000003</v>
      </c>
      <c r="I7164" t="s">
        <v>10039</v>
      </c>
      <c r="J7164">
        <f>F7164*G7164</f>
        <v>3332.07</v>
      </c>
      <c r="K7164">
        <f>F7164*H7164</f>
        <v>2935.44</v>
      </c>
      <c r="L7164">
        <f>J7164-K7164</f>
        <v>396.63000000000011</v>
      </c>
      <c r="M7164" s="5">
        <f>L7164/J7164</f>
        <v>0.11903411392917919</v>
      </c>
      <c r="N7164" t="str">
        <f>IF(ISNA(VLOOKUP(A7164,'Returns Data'!A:A,1,0)),"No","Yes")</f>
        <v>No</v>
      </c>
      <c r="O7164" t="s">
        <v>10085</v>
      </c>
      <c r="P7164" t="str">
        <f>IFERROR(VLOOKUP(A7164,'Ratings Data'!A:C,3,0),"No Rating")</f>
        <v>No Rating</v>
      </c>
      <c r="Q7164" t="s">
        <v>10060</v>
      </c>
      <c r="R7164" s="5">
        <f t="shared" si="111"/>
        <v>17.602445288075035</v>
      </c>
    </row>
    <row r="7165" spans="1:18" x14ac:dyDescent="0.3">
      <c r="A7165" t="s">
        <v>5781</v>
      </c>
      <c r="B7165" s="2">
        <v>45765</v>
      </c>
      <c r="C7165" t="s">
        <v>10019</v>
      </c>
      <c r="D7165" t="s">
        <v>10031</v>
      </c>
      <c r="E7165" t="s">
        <v>10035</v>
      </c>
      <c r="F7165">
        <v>19</v>
      </c>
      <c r="G7165">
        <v>332.11</v>
      </c>
      <c r="H7165">
        <v>296.62</v>
      </c>
      <c r="I7165" t="s">
        <v>10040</v>
      </c>
      <c r="J7165">
        <f>F7165*G7165</f>
        <v>6310.09</v>
      </c>
      <c r="K7165">
        <f>F7165*H7165</f>
        <v>5635.78</v>
      </c>
      <c r="L7165">
        <f>J7165-K7165</f>
        <v>674.3100000000004</v>
      </c>
      <c r="M7165" s="5">
        <f>L7165/J7165</f>
        <v>0.10686218421607305</v>
      </c>
      <c r="N7165" t="str">
        <f>IF(ISNA(VLOOKUP(A7165,'Returns Data'!A:A,1,0)),"No","Yes")</f>
        <v>No</v>
      </c>
      <c r="O7165" t="s">
        <v>10085</v>
      </c>
      <c r="P7165" t="str">
        <f>IFERROR(VLOOKUP(A7165,'Ratings Data'!A:C,3,0),"No Rating")</f>
        <v>No Rating</v>
      </c>
      <c r="Q7165" t="s">
        <v>10060</v>
      </c>
      <c r="R7165" s="5">
        <f t="shared" si="111"/>
        <v>0.89374472925238657</v>
      </c>
    </row>
    <row r="7166" spans="1:18" x14ac:dyDescent="0.3">
      <c r="A7166" t="s">
        <v>7172</v>
      </c>
      <c r="B7166" s="2">
        <v>45765</v>
      </c>
      <c r="C7166" t="s">
        <v>10023</v>
      </c>
      <c r="D7166" t="s">
        <v>10033</v>
      </c>
      <c r="E7166" t="s">
        <v>10038</v>
      </c>
      <c r="F7166">
        <v>4</v>
      </c>
      <c r="G7166">
        <v>192.72</v>
      </c>
      <c r="H7166">
        <v>122.12</v>
      </c>
      <c r="I7166" t="s">
        <v>10040</v>
      </c>
      <c r="J7166">
        <f>F7166*G7166</f>
        <v>770.88</v>
      </c>
      <c r="K7166">
        <f>F7166*H7166</f>
        <v>488.48</v>
      </c>
      <c r="L7166">
        <f>J7166-K7166</f>
        <v>282.39999999999998</v>
      </c>
      <c r="M7166" s="5">
        <f>L7166/J7166</f>
        <v>0.36633457866334573</v>
      </c>
      <c r="N7166" t="str">
        <f>IF(ISNA(VLOOKUP(A7166,'Returns Data'!A:A,1,0)),"No","Yes")</f>
        <v>No</v>
      </c>
      <c r="O7166" t="s">
        <v>10085</v>
      </c>
      <c r="P7166" t="str">
        <f>IFERROR(VLOOKUP(A7166,'Ratings Data'!A:C,3,0),"No Rating")</f>
        <v>No Rating</v>
      </c>
      <c r="Q7166" t="s">
        <v>10060</v>
      </c>
      <c r="R7166" s="5">
        <f t="shared" si="111"/>
        <v>-0.87783375514453832</v>
      </c>
    </row>
    <row r="7167" spans="1:18" x14ac:dyDescent="0.3">
      <c r="A7167" t="s">
        <v>7819</v>
      </c>
      <c r="B7167" s="2">
        <v>45765</v>
      </c>
      <c r="C7167" t="s">
        <v>10026</v>
      </c>
      <c r="D7167" t="s">
        <v>10031</v>
      </c>
      <c r="E7167" t="s">
        <v>10038</v>
      </c>
      <c r="F7167">
        <v>13</v>
      </c>
      <c r="G7167">
        <v>180.47</v>
      </c>
      <c r="H7167">
        <v>122.43</v>
      </c>
      <c r="I7167" t="s">
        <v>10039</v>
      </c>
      <c r="J7167">
        <f>F7167*G7167</f>
        <v>2346.11</v>
      </c>
      <c r="K7167">
        <f>F7167*H7167</f>
        <v>1591.5900000000001</v>
      </c>
      <c r="L7167">
        <f>J7167-K7167</f>
        <v>754.52</v>
      </c>
      <c r="M7167" s="5">
        <f>L7167/J7167</f>
        <v>0.32160469884191278</v>
      </c>
      <c r="N7167" t="str">
        <f>IF(ISNA(VLOOKUP(A7167,'Returns Data'!A:A,1,0)),"No","Yes")</f>
        <v>No</v>
      </c>
      <c r="O7167" t="s">
        <v>10085</v>
      </c>
      <c r="P7167" t="str">
        <f>IFERROR(VLOOKUP(A7167,'Ratings Data'!A:C,3,0),"No Rating")</f>
        <v>No Rating</v>
      </c>
      <c r="Q7167" t="s">
        <v>10060</v>
      </c>
      <c r="R7167" s="5">
        <f t="shared" si="111"/>
        <v>2.0434179119966793</v>
      </c>
    </row>
    <row r="7168" spans="1:18" x14ac:dyDescent="0.3">
      <c r="A7168" t="s">
        <v>8193</v>
      </c>
      <c r="B7168" s="2">
        <v>45765</v>
      </c>
      <c r="C7168" t="s">
        <v>10020</v>
      </c>
      <c r="D7168" t="s">
        <v>10030</v>
      </c>
      <c r="E7168" t="s">
        <v>10037</v>
      </c>
      <c r="F7168">
        <v>7</v>
      </c>
      <c r="G7168">
        <v>334.22</v>
      </c>
      <c r="H7168">
        <v>293.43</v>
      </c>
      <c r="I7168" t="s">
        <v>10039</v>
      </c>
      <c r="J7168">
        <f>F7168*G7168</f>
        <v>2339.54</v>
      </c>
      <c r="K7168">
        <f>F7168*H7168</f>
        <v>2054.0100000000002</v>
      </c>
      <c r="L7168">
        <f>J7168-K7168</f>
        <v>285.52999999999975</v>
      </c>
      <c r="M7168" s="5">
        <f>L7168/J7168</f>
        <v>0.12204535934414447</v>
      </c>
      <c r="N7168" t="str">
        <f>IF(ISNA(VLOOKUP(A7168,'Returns Data'!A:A,1,0)),"No","Yes")</f>
        <v>No</v>
      </c>
      <c r="O7168" t="s">
        <v>10085</v>
      </c>
      <c r="P7168" t="str">
        <f>IFERROR(VLOOKUP(A7168,'Ratings Data'!A:C,3,0),"No Rating")</f>
        <v>No Rating</v>
      </c>
      <c r="Q7168" t="s">
        <v>10060</v>
      </c>
      <c r="R7168" s="5">
        <f t="shared" si="111"/>
        <v>-2.8003802038268299E-3</v>
      </c>
    </row>
    <row r="7169" spans="1:18" x14ac:dyDescent="0.3">
      <c r="A7169" t="s">
        <v>8596</v>
      </c>
      <c r="B7169" s="2">
        <v>45765</v>
      </c>
      <c r="C7169" t="s">
        <v>10012</v>
      </c>
      <c r="D7169" t="s">
        <v>10030</v>
      </c>
      <c r="E7169" t="s">
        <v>10035</v>
      </c>
      <c r="F7169">
        <v>20</v>
      </c>
      <c r="G7169">
        <v>187.56</v>
      </c>
      <c r="H7169">
        <v>151.26</v>
      </c>
      <c r="I7169" t="s">
        <v>10039</v>
      </c>
      <c r="J7169">
        <f>F7169*G7169</f>
        <v>3751.2</v>
      </c>
      <c r="K7169">
        <f>F7169*H7169</f>
        <v>3025.2</v>
      </c>
      <c r="L7169">
        <f>J7169-K7169</f>
        <v>726</v>
      </c>
      <c r="M7169" s="5">
        <f>L7169/J7169</f>
        <v>0.19353806781829816</v>
      </c>
      <c r="N7169" t="str">
        <f>IF(ISNA(VLOOKUP(A7169,'Returns Data'!A:A,1,0)),"No","Yes")</f>
        <v>No</v>
      </c>
      <c r="O7169" t="s">
        <v>10085</v>
      </c>
      <c r="P7169">
        <f>IFERROR(VLOOKUP(A7169,'Ratings Data'!A:C,3,0),"No Rating")</f>
        <v>4</v>
      </c>
      <c r="Q7169" t="s">
        <v>10060</v>
      </c>
      <c r="R7169" s="5">
        <f t="shared" si="111"/>
        <v>0.60339211981842578</v>
      </c>
    </row>
    <row r="7170" spans="1:18" x14ac:dyDescent="0.3">
      <c r="A7170" t="s">
        <v>8731</v>
      </c>
      <c r="B7170" s="2">
        <v>45765</v>
      </c>
      <c r="C7170" t="s">
        <v>10022</v>
      </c>
      <c r="D7170" t="s">
        <v>10033</v>
      </c>
      <c r="E7170" t="s">
        <v>10034</v>
      </c>
      <c r="F7170">
        <v>16</v>
      </c>
      <c r="G7170">
        <v>376.19</v>
      </c>
      <c r="H7170">
        <v>273.82</v>
      </c>
      <c r="I7170" t="s">
        <v>10039</v>
      </c>
      <c r="J7170">
        <f>F7170*G7170</f>
        <v>6019.04</v>
      </c>
      <c r="K7170">
        <f>F7170*H7170</f>
        <v>4381.12</v>
      </c>
      <c r="L7170">
        <f>J7170-K7170</f>
        <v>1637.92</v>
      </c>
      <c r="M7170" s="5">
        <f>L7170/J7170</f>
        <v>0.27212312926978388</v>
      </c>
      <c r="N7170" t="str">
        <f>IF(ISNA(VLOOKUP(A7170,'Returns Data'!A:A,1,0)),"No","Yes")</f>
        <v>No</v>
      </c>
      <c r="O7170" t="s">
        <v>10085</v>
      </c>
      <c r="P7170" t="str">
        <f>IFERROR(VLOOKUP(A7170,'Ratings Data'!A:C,3,0),"No Rating")</f>
        <v>No Rating</v>
      </c>
      <c r="Q7170" t="s">
        <v>10060</v>
      </c>
      <c r="R7170" s="5">
        <f t="shared" si="111"/>
        <v>0.60456387289400737</v>
      </c>
    </row>
    <row r="7171" spans="1:18" x14ac:dyDescent="0.3">
      <c r="A7171" t="s">
        <v>8764</v>
      </c>
      <c r="B7171" s="2">
        <v>45765</v>
      </c>
      <c r="C7171" t="s">
        <v>10018</v>
      </c>
      <c r="D7171" t="s">
        <v>10033</v>
      </c>
      <c r="E7171" t="s">
        <v>10036</v>
      </c>
      <c r="F7171">
        <v>10</v>
      </c>
      <c r="G7171">
        <v>103.89</v>
      </c>
      <c r="H7171">
        <v>87.35</v>
      </c>
      <c r="I7171" t="s">
        <v>10039</v>
      </c>
      <c r="J7171">
        <f>F7171*G7171</f>
        <v>1038.9000000000001</v>
      </c>
      <c r="K7171">
        <f>F7171*H7171</f>
        <v>873.5</v>
      </c>
      <c r="L7171">
        <f>J7171-K7171</f>
        <v>165.40000000000009</v>
      </c>
      <c r="M7171" s="5">
        <f>L7171/J7171</f>
        <v>0.15920685340263749</v>
      </c>
      <c r="N7171" t="str">
        <f>IF(ISNA(VLOOKUP(A7171,'Returns Data'!A:A,1,0)),"No","Yes")</f>
        <v>No</v>
      </c>
      <c r="O7171" t="s">
        <v>10085</v>
      </c>
      <c r="P7171" t="str">
        <f>IFERROR(VLOOKUP(A7171,'Ratings Data'!A:C,3,0),"No Rating")</f>
        <v>No Rating</v>
      </c>
      <c r="Q7171" t="s">
        <v>10060</v>
      </c>
      <c r="R7171" s="5">
        <f t="shared" si="111"/>
        <v>-0.82739772455408167</v>
      </c>
    </row>
    <row r="7172" spans="1:18" x14ac:dyDescent="0.3">
      <c r="A7172" t="s">
        <v>114</v>
      </c>
      <c r="B7172" s="2">
        <v>45766</v>
      </c>
      <c r="C7172" t="s">
        <v>10016</v>
      </c>
      <c r="D7172" t="s">
        <v>10032</v>
      </c>
      <c r="E7172" t="s">
        <v>10034</v>
      </c>
      <c r="F7172">
        <v>1</v>
      </c>
      <c r="G7172">
        <v>359.65</v>
      </c>
      <c r="H7172">
        <v>266.88</v>
      </c>
      <c r="I7172" t="s">
        <v>10040</v>
      </c>
      <c r="J7172">
        <f>F7172*G7172</f>
        <v>359.65</v>
      </c>
      <c r="K7172">
        <f>F7172*H7172</f>
        <v>266.88</v>
      </c>
      <c r="L7172">
        <f>J7172-K7172</f>
        <v>92.769999999999982</v>
      </c>
      <c r="M7172" s="5">
        <f>L7172/J7172</f>
        <v>0.25794522452384261</v>
      </c>
      <c r="N7172" t="str">
        <f>IF(ISNA(VLOOKUP(A7172,'Returns Data'!A:A,1,0)),"No","Yes")</f>
        <v>No</v>
      </c>
      <c r="O7172" t="s">
        <v>10085</v>
      </c>
      <c r="P7172" t="str">
        <f>IFERROR(VLOOKUP(A7172,'Ratings Data'!A:C,3,0),"No Rating")</f>
        <v>No Rating</v>
      </c>
      <c r="Q7172" t="s">
        <v>10060</v>
      </c>
      <c r="R7172" s="5">
        <f t="shared" ref="R7172:R7235" si="112">(J7172-J7171)/J7171</f>
        <v>-0.65381653672153239</v>
      </c>
    </row>
    <row r="7173" spans="1:18" x14ac:dyDescent="0.3">
      <c r="A7173" t="s">
        <v>642</v>
      </c>
      <c r="B7173" s="2">
        <v>45766</v>
      </c>
      <c r="C7173" t="s">
        <v>10017</v>
      </c>
      <c r="D7173" t="s">
        <v>10032</v>
      </c>
      <c r="E7173" t="s">
        <v>10034</v>
      </c>
      <c r="F7173">
        <v>10</v>
      </c>
      <c r="G7173">
        <v>246.66</v>
      </c>
      <c r="H7173">
        <v>205.6</v>
      </c>
      <c r="I7173" t="s">
        <v>10039</v>
      </c>
      <c r="J7173">
        <f>F7173*G7173</f>
        <v>2466.6</v>
      </c>
      <c r="K7173">
        <f>F7173*H7173</f>
        <v>2056</v>
      </c>
      <c r="L7173">
        <f>J7173-K7173</f>
        <v>410.59999999999991</v>
      </c>
      <c r="M7173" s="5">
        <f>L7173/J7173</f>
        <v>0.16646395848536444</v>
      </c>
      <c r="N7173" t="str">
        <f>IF(ISNA(VLOOKUP(A7173,'Returns Data'!A:A,1,0)),"No","Yes")</f>
        <v>Yes</v>
      </c>
      <c r="O7173" t="str">
        <f>IFERROR(VLOOKUP(A7173,'Returns Data'!A:E,5,0),"No Returns")</f>
        <v>Damaged</v>
      </c>
      <c r="P7173" t="str">
        <f>IFERROR(VLOOKUP(A7173,'Ratings Data'!A:C,3,0),"No Rating")</f>
        <v>No Rating</v>
      </c>
      <c r="Q7173" t="s">
        <v>10060</v>
      </c>
      <c r="R7173" s="5">
        <f t="shared" si="112"/>
        <v>5.858334491867093</v>
      </c>
    </row>
    <row r="7174" spans="1:18" x14ac:dyDescent="0.3">
      <c r="A7174" t="s">
        <v>1736</v>
      </c>
      <c r="B7174" s="2">
        <v>45766</v>
      </c>
      <c r="C7174" t="s">
        <v>10019</v>
      </c>
      <c r="D7174" t="s">
        <v>10031</v>
      </c>
      <c r="E7174" t="s">
        <v>10037</v>
      </c>
      <c r="F7174">
        <v>6</v>
      </c>
      <c r="G7174">
        <v>196.53</v>
      </c>
      <c r="H7174">
        <v>168.76</v>
      </c>
      <c r="I7174" t="s">
        <v>10040</v>
      </c>
      <c r="J7174">
        <f>F7174*G7174</f>
        <v>1179.18</v>
      </c>
      <c r="K7174">
        <f>F7174*H7174</f>
        <v>1012.56</v>
      </c>
      <c r="L7174">
        <f>J7174-K7174</f>
        <v>166.62000000000012</v>
      </c>
      <c r="M7174" s="5">
        <f>L7174/J7174</f>
        <v>0.14130158245560484</v>
      </c>
      <c r="N7174" t="str">
        <f>IF(ISNA(VLOOKUP(A7174,'Returns Data'!A:A,1,0)),"No","Yes")</f>
        <v>No</v>
      </c>
      <c r="O7174" t="s">
        <v>10085</v>
      </c>
      <c r="P7174" t="str">
        <f>IFERROR(VLOOKUP(A7174,'Ratings Data'!A:C,3,0),"No Rating")</f>
        <v>No Rating</v>
      </c>
      <c r="Q7174" t="s">
        <v>10060</v>
      </c>
      <c r="R7174" s="5">
        <f t="shared" si="112"/>
        <v>-0.52194113354414984</v>
      </c>
    </row>
    <row r="7175" spans="1:18" x14ac:dyDescent="0.3">
      <c r="A7175" t="s">
        <v>2202</v>
      </c>
      <c r="B7175" s="2">
        <v>45766</v>
      </c>
      <c r="C7175" t="s">
        <v>10009</v>
      </c>
      <c r="D7175" t="s">
        <v>10029</v>
      </c>
      <c r="E7175" t="s">
        <v>10038</v>
      </c>
      <c r="F7175">
        <v>20</v>
      </c>
      <c r="G7175">
        <v>247.15</v>
      </c>
      <c r="H7175">
        <v>216.37</v>
      </c>
      <c r="I7175" t="s">
        <v>10039</v>
      </c>
      <c r="J7175">
        <f>F7175*G7175</f>
        <v>4943</v>
      </c>
      <c r="K7175">
        <f>F7175*H7175</f>
        <v>4327.3999999999996</v>
      </c>
      <c r="L7175">
        <f>J7175-K7175</f>
        <v>615.60000000000036</v>
      </c>
      <c r="M7175" s="5">
        <f>L7175/J7175</f>
        <v>0.12453975318632417</v>
      </c>
      <c r="N7175" t="str">
        <f>IF(ISNA(VLOOKUP(A7175,'Returns Data'!A:A,1,0)),"No","Yes")</f>
        <v>No</v>
      </c>
      <c r="O7175" t="s">
        <v>10085</v>
      </c>
      <c r="P7175" t="str">
        <f>IFERROR(VLOOKUP(A7175,'Ratings Data'!A:C,3,0),"No Rating")</f>
        <v>No Rating</v>
      </c>
      <c r="Q7175" t="s">
        <v>10060</v>
      </c>
      <c r="R7175" s="5">
        <f t="shared" si="112"/>
        <v>3.1918960633660673</v>
      </c>
    </row>
    <row r="7176" spans="1:18" x14ac:dyDescent="0.3">
      <c r="A7176" t="s">
        <v>2230</v>
      </c>
      <c r="B7176" s="2">
        <v>45766</v>
      </c>
      <c r="C7176" t="s">
        <v>10027</v>
      </c>
      <c r="D7176" t="s">
        <v>10032</v>
      </c>
      <c r="E7176" t="s">
        <v>10037</v>
      </c>
      <c r="F7176">
        <v>12</v>
      </c>
      <c r="G7176">
        <v>200.75</v>
      </c>
      <c r="H7176">
        <v>125.88</v>
      </c>
      <c r="I7176" t="s">
        <v>10039</v>
      </c>
      <c r="J7176">
        <f>F7176*G7176</f>
        <v>2409</v>
      </c>
      <c r="K7176">
        <f>F7176*H7176</f>
        <v>1510.56</v>
      </c>
      <c r="L7176">
        <f>J7176-K7176</f>
        <v>898.44</v>
      </c>
      <c r="M7176" s="5">
        <f>L7176/J7176</f>
        <v>0.37295143212951437</v>
      </c>
      <c r="N7176" t="str">
        <f>IF(ISNA(VLOOKUP(A7176,'Returns Data'!A:A,1,0)),"No","Yes")</f>
        <v>No</v>
      </c>
      <c r="O7176" t="s">
        <v>10085</v>
      </c>
      <c r="P7176" t="str">
        <f>IFERROR(VLOOKUP(A7176,'Ratings Data'!A:C,3,0),"No Rating")</f>
        <v>No Rating</v>
      </c>
      <c r="Q7176" t="s">
        <v>10060</v>
      </c>
      <c r="R7176" s="5">
        <f t="shared" si="112"/>
        <v>-0.51264414323285457</v>
      </c>
    </row>
    <row r="7177" spans="1:18" x14ac:dyDescent="0.3">
      <c r="A7177" t="s">
        <v>2426</v>
      </c>
      <c r="B7177" s="2">
        <v>45766</v>
      </c>
      <c r="C7177" t="s">
        <v>10009</v>
      </c>
      <c r="D7177" t="s">
        <v>10029</v>
      </c>
      <c r="E7177" t="s">
        <v>10035</v>
      </c>
      <c r="F7177">
        <v>8</v>
      </c>
      <c r="G7177">
        <v>426.51</v>
      </c>
      <c r="H7177">
        <v>295.2</v>
      </c>
      <c r="I7177" t="s">
        <v>10040</v>
      </c>
      <c r="J7177">
        <f>F7177*G7177</f>
        <v>3412.08</v>
      </c>
      <c r="K7177">
        <f>F7177*H7177</f>
        <v>2361.6</v>
      </c>
      <c r="L7177">
        <f>J7177-K7177</f>
        <v>1050.48</v>
      </c>
      <c r="M7177" s="5">
        <f>L7177/J7177</f>
        <v>0.30787085883097703</v>
      </c>
      <c r="N7177" t="str">
        <f>IF(ISNA(VLOOKUP(A7177,'Returns Data'!A:A,1,0)),"No","Yes")</f>
        <v>No</v>
      </c>
      <c r="O7177" t="s">
        <v>10085</v>
      </c>
      <c r="P7177" t="str">
        <f>IFERROR(VLOOKUP(A7177,'Ratings Data'!A:C,3,0),"No Rating")</f>
        <v>No Rating</v>
      </c>
      <c r="Q7177" t="s">
        <v>10060</v>
      </c>
      <c r="R7177" s="5">
        <f t="shared" si="112"/>
        <v>0.41638854296388539</v>
      </c>
    </row>
    <row r="7178" spans="1:18" x14ac:dyDescent="0.3">
      <c r="A7178" t="s">
        <v>2975</v>
      </c>
      <c r="B7178" s="2">
        <v>45766</v>
      </c>
      <c r="C7178" t="s">
        <v>10016</v>
      </c>
      <c r="D7178" t="s">
        <v>10032</v>
      </c>
      <c r="E7178" t="s">
        <v>10034</v>
      </c>
      <c r="F7178">
        <v>10</v>
      </c>
      <c r="G7178">
        <v>456.36</v>
      </c>
      <c r="H7178">
        <v>362.9</v>
      </c>
      <c r="I7178" t="s">
        <v>10040</v>
      </c>
      <c r="J7178">
        <f>F7178*G7178</f>
        <v>4563.6000000000004</v>
      </c>
      <c r="K7178">
        <f>F7178*H7178</f>
        <v>3629</v>
      </c>
      <c r="L7178">
        <f>J7178-K7178</f>
        <v>934.60000000000036</v>
      </c>
      <c r="M7178" s="5">
        <f>L7178/J7178</f>
        <v>0.20479446051362965</v>
      </c>
      <c r="N7178" t="str">
        <f>IF(ISNA(VLOOKUP(A7178,'Returns Data'!A:A,1,0)),"No","Yes")</f>
        <v>No</v>
      </c>
      <c r="O7178" t="s">
        <v>10085</v>
      </c>
      <c r="P7178" t="str">
        <f>IFERROR(VLOOKUP(A7178,'Ratings Data'!A:C,3,0),"No Rating")</f>
        <v>No Rating</v>
      </c>
      <c r="Q7178" t="s">
        <v>10060</v>
      </c>
      <c r="R7178" s="5">
        <f t="shared" si="112"/>
        <v>0.33748329464725341</v>
      </c>
    </row>
    <row r="7179" spans="1:18" x14ac:dyDescent="0.3">
      <c r="A7179" t="s">
        <v>3322</v>
      </c>
      <c r="B7179" s="2">
        <v>45766</v>
      </c>
      <c r="C7179" t="s">
        <v>10014</v>
      </c>
      <c r="D7179" t="s">
        <v>10030</v>
      </c>
      <c r="E7179" t="s">
        <v>10036</v>
      </c>
      <c r="F7179">
        <v>14</v>
      </c>
      <c r="G7179">
        <v>238.52</v>
      </c>
      <c r="H7179">
        <v>193.28</v>
      </c>
      <c r="I7179" t="s">
        <v>10039</v>
      </c>
      <c r="J7179">
        <f>F7179*G7179</f>
        <v>3339.28</v>
      </c>
      <c r="K7179">
        <f>F7179*H7179</f>
        <v>2705.92</v>
      </c>
      <c r="L7179">
        <f>J7179-K7179</f>
        <v>633.36000000000013</v>
      </c>
      <c r="M7179" s="5">
        <f>L7179/J7179</f>
        <v>0.18966962938118401</v>
      </c>
      <c r="N7179" t="str">
        <f>IF(ISNA(VLOOKUP(A7179,'Returns Data'!A:A,1,0)),"No","Yes")</f>
        <v>No</v>
      </c>
      <c r="O7179" t="s">
        <v>10085</v>
      </c>
      <c r="P7179" t="str">
        <f>IFERROR(VLOOKUP(A7179,'Ratings Data'!A:C,3,0),"No Rating")</f>
        <v>No Rating</v>
      </c>
      <c r="Q7179" t="s">
        <v>10060</v>
      </c>
      <c r="R7179" s="5">
        <f t="shared" si="112"/>
        <v>-0.26827942852134279</v>
      </c>
    </row>
    <row r="7180" spans="1:18" x14ac:dyDescent="0.3">
      <c r="A7180" t="s">
        <v>3723</v>
      </c>
      <c r="B7180" s="2">
        <v>45766</v>
      </c>
      <c r="C7180" t="s">
        <v>10020</v>
      </c>
      <c r="D7180" t="s">
        <v>10030</v>
      </c>
      <c r="E7180" t="s">
        <v>10038</v>
      </c>
      <c r="F7180">
        <v>3</v>
      </c>
      <c r="G7180">
        <v>286.27999999999997</v>
      </c>
      <c r="H7180">
        <v>204.2</v>
      </c>
      <c r="I7180" t="s">
        <v>10039</v>
      </c>
      <c r="J7180">
        <f>F7180*G7180</f>
        <v>858.83999999999992</v>
      </c>
      <c r="K7180">
        <f>F7180*H7180</f>
        <v>612.59999999999991</v>
      </c>
      <c r="L7180">
        <f>J7180-K7180</f>
        <v>246.24</v>
      </c>
      <c r="M7180" s="5">
        <f>L7180/J7180</f>
        <v>0.28671230962693872</v>
      </c>
      <c r="N7180" t="str">
        <f>IF(ISNA(VLOOKUP(A7180,'Returns Data'!A:A,1,0)),"No","Yes")</f>
        <v>No</v>
      </c>
      <c r="O7180" t="s">
        <v>10085</v>
      </c>
      <c r="P7180" t="str">
        <f>IFERROR(VLOOKUP(A7180,'Ratings Data'!A:C,3,0),"No Rating")</f>
        <v>No Rating</v>
      </c>
      <c r="Q7180" t="s">
        <v>10060</v>
      </c>
      <c r="R7180" s="5">
        <f t="shared" si="112"/>
        <v>-0.74280683261062275</v>
      </c>
    </row>
    <row r="7181" spans="1:18" x14ac:dyDescent="0.3">
      <c r="A7181" t="s">
        <v>3825</v>
      </c>
      <c r="B7181" s="2">
        <v>45766</v>
      </c>
      <c r="C7181" t="s">
        <v>10023</v>
      </c>
      <c r="D7181" t="s">
        <v>10033</v>
      </c>
      <c r="E7181" t="s">
        <v>10036</v>
      </c>
      <c r="F7181">
        <v>15</v>
      </c>
      <c r="G7181">
        <v>29.12</v>
      </c>
      <c r="H7181">
        <v>25.81</v>
      </c>
      <c r="I7181" t="s">
        <v>10040</v>
      </c>
      <c r="J7181">
        <f>F7181*G7181</f>
        <v>436.8</v>
      </c>
      <c r="K7181">
        <f>F7181*H7181</f>
        <v>387.15</v>
      </c>
      <c r="L7181">
        <f>J7181-K7181</f>
        <v>49.650000000000034</v>
      </c>
      <c r="M7181" s="5">
        <f>L7181/J7181</f>
        <v>0.1136675824175825</v>
      </c>
      <c r="N7181" t="str">
        <f>IF(ISNA(VLOOKUP(A7181,'Returns Data'!A:A,1,0)),"No","Yes")</f>
        <v>No</v>
      </c>
      <c r="O7181" t="s">
        <v>10085</v>
      </c>
      <c r="P7181" t="str">
        <f>IFERROR(VLOOKUP(A7181,'Ratings Data'!A:C,3,0),"No Rating")</f>
        <v>No Rating</v>
      </c>
      <c r="Q7181" t="s">
        <v>10060</v>
      </c>
      <c r="R7181" s="5">
        <f t="shared" si="112"/>
        <v>-0.49140701411205806</v>
      </c>
    </row>
    <row r="7182" spans="1:18" x14ac:dyDescent="0.3">
      <c r="A7182" t="s">
        <v>3983</v>
      </c>
      <c r="B7182" s="2">
        <v>45766</v>
      </c>
      <c r="C7182" t="s">
        <v>10012</v>
      </c>
      <c r="D7182" t="s">
        <v>10030</v>
      </c>
      <c r="E7182" t="s">
        <v>10038</v>
      </c>
      <c r="F7182">
        <v>11</v>
      </c>
      <c r="G7182">
        <v>35.020000000000003</v>
      </c>
      <c r="H7182">
        <v>22.78</v>
      </c>
      <c r="I7182" t="s">
        <v>10039</v>
      </c>
      <c r="J7182">
        <f>F7182*G7182</f>
        <v>385.22</v>
      </c>
      <c r="K7182">
        <f>F7182*H7182</f>
        <v>250.58</v>
      </c>
      <c r="L7182">
        <f>J7182-K7182</f>
        <v>134.64000000000001</v>
      </c>
      <c r="M7182" s="5">
        <f>L7182/J7182</f>
        <v>0.34951456310679613</v>
      </c>
      <c r="N7182" t="str">
        <f>IF(ISNA(VLOOKUP(A7182,'Returns Data'!A:A,1,0)),"No","Yes")</f>
        <v>No</v>
      </c>
      <c r="O7182" t="s">
        <v>10085</v>
      </c>
      <c r="P7182" t="str">
        <f>IFERROR(VLOOKUP(A7182,'Ratings Data'!A:C,3,0),"No Rating")</f>
        <v>No Rating</v>
      </c>
      <c r="Q7182" t="s">
        <v>10060</v>
      </c>
      <c r="R7182" s="5">
        <f t="shared" si="112"/>
        <v>-0.11808608058608054</v>
      </c>
    </row>
    <row r="7183" spans="1:18" x14ac:dyDescent="0.3">
      <c r="A7183" t="s">
        <v>4007</v>
      </c>
      <c r="B7183" s="2">
        <v>45766</v>
      </c>
      <c r="C7183" t="s">
        <v>10017</v>
      </c>
      <c r="D7183" t="s">
        <v>10032</v>
      </c>
      <c r="E7183" t="s">
        <v>10038</v>
      </c>
      <c r="F7183">
        <v>20</v>
      </c>
      <c r="G7183">
        <v>160.11000000000001</v>
      </c>
      <c r="H7183">
        <v>123.44</v>
      </c>
      <c r="I7183" t="s">
        <v>10039</v>
      </c>
      <c r="J7183">
        <f>F7183*G7183</f>
        <v>3202.2000000000003</v>
      </c>
      <c r="K7183">
        <f>F7183*H7183</f>
        <v>2468.8000000000002</v>
      </c>
      <c r="L7183">
        <f>J7183-K7183</f>
        <v>733.40000000000009</v>
      </c>
      <c r="M7183" s="5">
        <f>L7183/J7183</f>
        <v>0.22903004184623071</v>
      </c>
      <c r="N7183" t="str">
        <f>IF(ISNA(VLOOKUP(A7183,'Returns Data'!A:A,1,0)),"No","Yes")</f>
        <v>No</v>
      </c>
      <c r="O7183" t="s">
        <v>10085</v>
      </c>
      <c r="P7183" t="str">
        <f>IFERROR(VLOOKUP(A7183,'Ratings Data'!A:C,3,0),"No Rating")</f>
        <v>No Rating</v>
      </c>
      <c r="Q7183" t="s">
        <v>10060</v>
      </c>
      <c r="R7183" s="5">
        <f t="shared" si="112"/>
        <v>7.3126525102538817</v>
      </c>
    </row>
    <row r="7184" spans="1:18" x14ac:dyDescent="0.3">
      <c r="A7184" t="s">
        <v>4397</v>
      </c>
      <c r="B7184" s="2">
        <v>45766</v>
      </c>
      <c r="C7184" t="s">
        <v>10022</v>
      </c>
      <c r="D7184" t="s">
        <v>10033</v>
      </c>
      <c r="E7184" t="s">
        <v>10036</v>
      </c>
      <c r="F7184">
        <v>16</v>
      </c>
      <c r="G7184">
        <v>284.32</v>
      </c>
      <c r="H7184">
        <v>202.12</v>
      </c>
      <c r="I7184" t="s">
        <v>10040</v>
      </c>
      <c r="J7184">
        <f>F7184*G7184</f>
        <v>4549.12</v>
      </c>
      <c r="K7184">
        <f>F7184*H7184</f>
        <v>3233.92</v>
      </c>
      <c r="L7184">
        <f>J7184-K7184</f>
        <v>1315.1999999999998</v>
      </c>
      <c r="M7184" s="5">
        <f>L7184/J7184</f>
        <v>0.2891108610016882</v>
      </c>
      <c r="N7184" t="str">
        <f>IF(ISNA(VLOOKUP(A7184,'Returns Data'!A:A,1,0)),"No","Yes")</f>
        <v>No</v>
      </c>
      <c r="O7184" t="s">
        <v>10085</v>
      </c>
      <c r="P7184" t="str">
        <f>IFERROR(VLOOKUP(A7184,'Ratings Data'!A:C,3,0),"No Rating")</f>
        <v>No Rating</v>
      </c>
      <c r="Q7184" t="s">
        <v>10060</v>
      </c>
      <c r="R7184" s="5">
        <f t="shared" si="112"/>
        <v>0.42062332146649162</v>
      </c>
    </row>
    <row r="7185" spans="1:18" x14ac:dyDescent="0.3">
      <c r="A7185" t="s">
        <v>4419</v>
      </c>
      <c r="B7185" s="2">
        <v>45766</v>
      </c>
      <c r="C7185" t="s">
        <v>10011</v>
      </c>
      <c r="D7185" t="s">
        <v>10029</v>
      </c>
      <c r="E7185" t="s">
        <v>10036</v>
      </c>
      <c r="F7185">
        <v>10</v>
      </c>
      <c r="G7185">
        <v>453.87</v>
      </c>
      <c r="H7185">
        <v>330.96</v>
      </c>
      <c r="I7185" t="s">
        <v>10039</v>
      </c>
      <c r="J7185">
        <f>F7185*G7185</f>
        <v>4538.7</v>
      </c>
      <c r="K7185">
        <f>F7185*H7185</f>
        <v>3309.6</v>
      </c>
      <c r="L7185">
        <f>J7185-K7185</f>
        <v>1229.0999999999999</v>
      </c>
      <c r="M7185" s="5">
        <f>L7185/J7185</f>
        <v>0.27080441536122679</v>
      </c>
      <c r="N7185" t="str">
        <f>IF(ISNA(VLOOKUP(A7185,'Returns Data'!A:A,1,0)),"No","Yes")</f>
        <v>No</v>
      </c>
      <c r="O7185" t="s">
        <v>10085</v>
      </c>
      <c r="P7185" t="str">
        <f>IFERROR(VLOOKUP(A7185,'Ratings Data'!A:C,3,0),"No Rating")</f>
        <v>No Rating</v>
      </c>
      <c r="Q7185" t="s">
        <v>10060</v>
      </c>
      <c r="R7185" s="5">
        <f t="shared" si="112"/>
        <v>-2.2905528981429536E-3</v>
      </c>
    </row>
    <row r="7186" spans="1:18" x14ac:dyDescent="0.3">
      <c r="A7186" t="s">
        <v>4678</v>
      </c>
      <c r="B7186" s="2">
        <v>45766</v>
      </c>
      <c r="C7186" t="s">
        <v>10023</v>
      </c>
      <c r="D7186" t="s">
        <v>10033</v>
      </c>
      <c r="E7186" t="s">
        <v>10035</v>
      </c>
      <c r="F7186">
        <v>16</v>
      </c>
      <c r="G7186">
        <v>267.13</v>
      </c>
      <c r="H7186">
        <v>230.42</v>
      </c>
      <c r="I7186" t="s">
        <v>10040</v>
      </c>
      <c r="J7186">
        <f>F7186*G7186</f>
        <v>4274.08</v>
      </c>
      <c r="K7186">
        <f>F7186*H7186</f>
        <v>3686.72</v>
      </c>
      <c r="L7186">
        <f>J7186-K7186</f>
        <v>587.36000000000013</v>
      </c>
      <c r="M7186" s="5">
        <f>L7186/J7186</f>
        <v>0.13742372627559618</v>
      </c>
      <c r="N7186" t="str">
        <f>IF(ISNA(VLOOKUP(A7186,'Returns Data'!A:A,1,0)),"No","Yes")</f>
        <v>No</v>
      </c>
      <c r="O7186" t="s">
        <v>10085</v>
      </c>
      <c r="P7186" t="str">
        <f>IFERROR(VLOOKUP(A7186,'Ratings Data'!A:C,3,0),"No Rating")</f>
        <v>No Rating</v>
      </c>
      <c r="Q7186" t="s">
        <v>10060</v>
      </c>
      <c r="R7186" s="5">
        <f t="shared" si="112"/>
        <v>-5.8303038314935975E-2</v>
      </c>
    </row>
    <row r="7187" spans="1:18" x14ac:dyDescent="0.3">
      <c r="A7187" t="s">
        <v>6185</v>
      </c>
      <c r="B7187" s="2">
        <v>45766</v>
      </c>
      <c r="C7187" t="s">
        <v>10027</v>
      </c>
      <c r="D7187" t="s">
        <v>10032</v>
      </c>
      <c r="E7187" t="s">
        <v>10037</v>
      </c>
      <c r="F7187">
        <v>10</v>
      </c>
      <c r="G7187">
        <v>306.83999999999997</v>
      </c>
      <c r="H7187">
        <v>251.72</v>
      </c>
      <c r="I7187" t="s">
        <v>10039</v>
      </c>
      <c r="J7187">
        <f>F7187*G7187</f>
        <v>3068.3999999999996</v>
      </c>
      <c r="K7187">
        <f>F7187*H7187</f>
        <v>2517.1999999999998</v>
      </c>
      <c r="L7187">
        <f>J7187-K7187</f>
        <v>551.19999999999982</v>
      </c>
      <c r="M7187" s="5">
        <f>L7187/J7187</f>
        <v>0.17963759614131139</v>
      </c>
      <c r="N7187" t="str">
        <f>IF(ISNA(VLOOKUP(A7187,'Returns Data'!A:A,1,0)),"No","Yes")</f>
        <v>No</v>
      </c>
      <c r="O7187" t="s">
        <v>10085</v>
      </c>
      <c r="P7187" t="str">
        <f>IFERROR(VLOOKUP(A7187,'Ratings Data'!A:C,3,0),"No Rating")</f>
        <v>No Rating</v>
      </c>
      <c r="Q7187" t="s">
        <v>10060</v>
      </c>
      <c r="R7187" s="5">
        <f t="shared" si="112"/>
        <v>-0.28209111668476028</v>
      </c>
    </row>
    <row r="7188" spans="1:18" x14ac:dyDescent="0.3">
      <c r="A7188" t="s">
        <v>6281</v>
      </c>
      <c r="B7188" s="2">
        <v>45766</v>
      </c>
      <c r="C7188" t="s">
        <v>10013</v>
      </c>
      <c r="D7188" t="s">
        <v>10030</v>
      </c>
      <c r="E7188" t="s">
        <v>10037</v>
      </c>
      <c r="F7188">
        <v>11</v>
      </c>
      <c r="G7188">
        <v>327.45</v>
      </c>
      <c r="H7188">
        <v>239.75</v>
      </c>
      <c r="I7188" t="s">
        <v>10040</v>
      </c>
      <c r="J7188">
        <f>F7188*G7188</f>
        <v>3601.95</v>
      </c>
      <c r="K7188">
        <f>F7188*H7188</f>
        <v>2637.25</v>
      </c>
      <c r="L7188">
        <f>J7188-K7188</f>
        <v>964.69999999999982</v>
      </c>
      <c r="M7188" s="5">
        <f>L7188/J7188</f>
        <v>0.26782714918308137</v>
      </c>
      <c r="N7188" t="str">
        <f>IF(ISNA(VLOOKUP(A7188,'Returns Data'!A:A,1,0)),"No","Yes")</f>
        <v>No</v>
      </c>
      <c r="O7188" t="s">
        <v>10085</v>
      </c>
      <c r="P7188" t="str">
        <f>IFERROR(VLOOKUP(A7188,'Ratings Data'!A:C,3,0),"No Rating")</f>
        <v>No Rating</v>
      </c>
      <c r="Q7188" t="s">
        <v>10060</v>
      </c>
      <c r="R7188" s="5">
        <f t="shared" si="112"/>
        <v>0.17388541259288237</v>
      </c>
    </row>
    <row r="7189" spans="1:18" x14ac:dyDescent="0.3">
      <c r="A7189" t="s">
        <v>6372</v>
      </c>
      <c r="B7189" s="2">
        <v>45766</v>
      </c>
      <c r="C7189" t="s">
        <v>10028</v>
      </c>
      <c r="D7189" t="s">
        <v>10032</v>
      </c>
      <c r="E7189" t="s">
        <v>10035</v>
      </c>
      <c r="F7189">
        <v>17</v>
      </c>
      <c r="G7189">
        <v>383.58</v>
      </c>
      <c r="H7189">
        <v>333.94</v>
      </c>
      <c r="I7189" t="s">
        <v>10039</v>
      </c>
      <c r="J7189">
        <f>F7189*G7189</f>
        <v>6520.86</v>
      </c>
      <c r="K7189">
        <f>F7189*H7189</f>
        <v>5676.98</v>
      </c>
      <c r="L7189">
        <f>J7189-K7189</f>
        <v>843.88000000000011</v>
      </c>
      <c r="M7189" s="5">
        <f>L7189/J7189</f>
        <v>0.12941237812190418</v>
      </c>
      <c r="N7189" t="str">
        <f>IF(ISNA(VLOOKUP(A7189,'Returns Data'!A:A,1,0)),"No","Yes")</f>
        <v>No</v>
      </c>
      <c r="O7189" t="s">
        <v>10085</v>
      </c>
      <c r="P7189" t="str">
        <f>IFERROR(VLOOKUP(A7189,'Ratings Data'!A:C,3,0),"No Rating")</f>
        <v>No Rating</v>
      </c>
      <c r="Q7189" t="s">
        <v>10060</v>
      </c>
      <c r="R7189" s="5">
        <f t="shared" si="112"/>
        <v>0.81036938325073915</v>
      </c>
    </row>
    <row r="7190" spans="1:18" x14ac:dyDescent="0.3">
      <c r="A7190" t="s">
        <v>6872</v>
      </c>
      <c r="B7190" s="2">
        <v>45766</v>
      </c>
      <c r="C7190" t="s">
        <v>10021</v>
      </c>
      <c r="D7190" t="s">
        <v>10031</v>
      </c>
      <c r="E7190" t="s">
        <v>10036</v>
      </c>
      <c r="F7190">
        <v>5</v>
      </c>
      <c r="G7190">
        <v>347.93</v>
      </c>
      <c r="H7190">
        <v>219.06</v>
      </c>
      <c r="I7190" t="s">
        <v>10039</v>
      </c>
      <c r="J7190">
        <f>F7190*G7190</f>
        <v>1739.65</v>
      </c>
      <c r="K7190">
        <f>F7190*H7190</f>
        <v>1095.3</v>
      </c>
      <c r="L7190">
        <f>J7190-K7190</f>
        <v>644.35000000000014</v>
      </c>
      <c r="M7190" s="5">
        <f>L7190/J7190</f>
        <v>0.37039059580950195</v>
      </c>
      <c r="N7190" t="str">
        <f>IF(ISNA(VLOOKUP(A7190,'Returns Data'!A:A,1,0)),"No","Yes")</f>
        <v>No</v>
      </c>
      <c r="O7190" t="s">
        <v>10085</v>
      </c>
      <c r="P7190" t="str">
        <f>IFERROR(VLOOKUP(A7190,'Ratings Data'!A:C,3,0),"No Rating")</f>
        <v>No Rating</v>
      </c>
      <c r="Q7190" t="s">
        <v>10060</v>
      </c>
      <c r="R7190" s="5">
        <f t="shared" si="112"/>
        <v>-0.73321770441322143</v>
      </c>
    </row>
    <row r="7191" spans="1:18" x14ac:dyDescent="0.3">
      <c r="A7191" t="s">
        <v>6968</v>
      </c>
      <c r="B7191" s="2">
        <v>45766</v>
      </c>
      <c r="C7191" t="s">
        <v>10028</v>
      </c>
      <c r="D7191" t="s">
        <v>10032</v>
      </c>
      <c r="E7191" t="s">
        <v>10035</v>
      </c>
      <c r="F7191">
        <v>20</v>
      </c>
      <c r="G7191">
        <v>461.85</v>
      </c>
      <c r="H7191">
        <v>404.6</v>
      </c>
      <c r="I7191" t="s">
        <v>10039</v>
      </c>
      <c r="J7191">
        <f>F7191*G7191</f>
        <v>9237</v>
      </c>
      <c r="K7191">
        <f>F7191*H7191</f>
        <v>8092</v>
      </c>
      <c r="L7191">
        <f>J7191-K7191</f>
        <v>1145</v>
      </c>
      <c r="M7191" s="5">
        <f>L7191/J7191</f>
        <v>0.12395799502002815</v>
      </c>
      <c r="N7191" t="str">
        <f>IF(ISNA(VLOOKUP(A7191,'Returns Data'!A:A,1,0)),"No","Yes")</f>
        <v>No</v>
      </c>
      <c r="O7191" t="s">
        <v>10085</v>
      </c>
      <c r="P7191" t="str">
        <f>IFERROR(VLOOKUP(A7191,'Ratings Data'!A:C,3,0),"No Rating")</f>
        <v>No Rating</v>
      </c>
      <c r="Q7191" t="s">
        <v>10060</v>
      </c>
      <c r="R7191" s="5">
        <f t="shared" si="112"/>
        <v>4.3096887304917653</v>
      </c>
    </row>
    <row r="7192" spans="1:18" x14ac:dyDescent="0.3">
      <c r="A7192" t="s">
        <v>7203</v>
      </c>
      <c r="B7192" s="2">
        <v>45766</v>
      </c>
      <c r="C7192" t="s">
        <v>10023</v>
      </c>
      <c r="D7192" t="s">
        <v>10033</v>
      </c>
      <c r="E7192" t="s">
        <v>10038</v>
      </c>
      <c r="F7192">
        <v>18</v>
      </c>
      <c r="G7192">
        <v>109.92</v>
      </c>
      <c r="H7192">
        <v>89.59</v>
      </c>
      <c r="I7192" t="s">
        <v>10039</v>
      </c>
      <c r="J7192">
        <f>F7192*G7192</f>
        <v>1978.56</v>
      </c>
      <c r="K7192">
        <f>F7192*H7192</f>
        <v>1612.6200000000001</v>
      </c>
      <c r="L7192">
        <f>J7192-K7192</f>
        <v>365.93999999999983</v>
      </c>
      <c r="M7192" s="5">
        <f>L7192/J7192</f>
        <v>0.18495269286753996</v>
      </c>
      <c r="N7192" t="str">
        <f>IF(ISNA(VLOOKUP(A7192,'Returns Data'!A:A,1,0)),"No","Yes")</f>
        <v>No</v>
      </c>
      <c r="O7192" t="s">
        <v>10085</v>
      </c>
      <c r="P7192" t="str">
        <f>IFERROR(VLOOKUP(A7192,'Ratings Data'!A:C,3,0),"No Rating")</f>
        <v>No Rating</v>
      </c>
      <c r="Q7192" t="s">
        <v>10060</v>
      </c>
      <c r="R7192" s="5">
        <f t="shared" si="112"/>
        <v>-0.78580058460539137</v>
      </c>
    </row>
    <row r="7193" spans="1:18" x14ac:dyDescent="0.3">
      <c r="A7193" t="s">
        <v>7464</v>
      </c>
      <c r="B7193" s="2">
        <v>45766</v>
      </c>
      <c r="C7193" t="s">
        <v>10026</v>
      </c>
      <c r="D7193" t="s">
        <v>10031</v>
      </c>
      <c r="E7193" t="s">
        <v>10038</v>
      </c>
      <c r="F7193">
        <v>5</v>
      </c>
      <c r="G7193">
        <v>61.64</v>
      </c>
      <c r="H7193">
        <v>47.63</v>
      </c>
      <c r="I7193" t="s">
        <v>10039</v>
      </c>
      <c r="J7193">
        <f>F7193*G7193</f>
        <v>308.2</v>
      </c>
      <c r="K7193">
        <f>F7193*H7193</f>
        <v>238.15</v>
      </c>
      <c r="L7193">
        <f>J7193-K7193</f>
        <v>70.049999999999983</v>
      </c>
      <c r="M7193" s="5">
        <f>L7193/J7193</f>
        <v>0.22728747566515245</v>
      </c>
      <c r="N7193" t="str">
        <f>IF(ISNA(VLOOKUP(A7193,'Returns Data'!A:A,1,0)),"No","Yes")</f>
        <v>No</v>
      </c>
      <c r="O7193" t="s">
        <v>10085</v>
      </c>
      <c r="P7193" t="str">
        <f>IFERROR(VLOOKUP(A7193,'Ratings Data'!A:C,3,0),"No Rating")</f>
        <v>No Rating</v>
      </c>
      <c r="Q7193" t="s">
        <v>10060</v>
      </c>
      <c r="R7193" s="5">
        <f t="shared" si="112"/>
        <v>-0.84423014717774536</v>
      </c>
    </row>
    <row r="7194" spans="1:18" x14ac:dyDescent="0.3">
      <c r="A7194" t="s">
        <v>7936</v>
      </c>
      <c r="B7194" s="2">
        <v>45766</v>
      </c>
      <c r="C7194" t="s">
        <v>10023</v>
      </c>
      <c r="D7194" t="s">
        <v>10033</v>
      </c>
      <c r="E7194" t="s">
        <v>10034</v>
      </c>
      <c r="F7194">
        <v>9</v>
      </c>
      <c r="G7194">
        <v>85.92</v>
      </c>
      <c r="H7194">
        <v>66.53</v>
      </c>
      <c r="I7194" t="s">
        <v>10039</v>
      </c>
      <c r="J7194">
        <f>F7194*G7194</f>
        <v>773.28</v>
      </c>
      <c r="K7194">
        <f>F7194*H7194</f>
        <v>598.77</v>
      </c>
      <c r="L7194">
        <f>J7194-K7194</f>
        <v>174.51</v>
      </c>
      <c r="M7194" s="5">
        <f>L7194/J7194</f>
        <v>0.22567504655493481</v>
      </c>
      <c r="N7194" t="str">
        <f>IF(ISNA(VLOOKUP(A7194,'Returns Data'!A:A,1,0)),"No","Yes")</f>
        <v>No</v>
      </c>
      <c r="O7194" t="s">
        <v>10085</v>
      </c>
      <c r="P7194" t="str">
        <f>IFERROR(VLOOKUP(A7194,'Ratings Data'!A:C,3,0),"No Rating")</f>
        <v>No Rating</v>
      </c>
      <c r="Q7194" t="s">
        <v>10060</v>
      </c>
      <c r="R7194" s="5">
        <f t="shared" si="112"/>
        <v>1.5090201168072681</v>
      </c>
    </row>
    <row r="7195" spans="1:18" x14ac:dyDescent="0.3">
      <c r="A7195" t="s">
        <v>8078</v>
      </c>
      <c r="B7195" s="2">
        <v>45766</v>
      </c>
      <c r="C7195" t="s">
        <v>10013</v>
      </c>
      <c r="D7195" t="s">
        <v>10030</v>
      </c>
      <c r="E7195" t="s">
        <v>10035</v>
      </c>
      <c r="F7195">
        <v>12</v>
      </c>
      <c r="G7195">
        <v>369.6</v>
      </c>
      <c r="H7195">
        <v>229.15</v>
      </c>
      <c r="I7195" t="s">
        <v>10040</v>
      </c>
      <c r="J7195">
        <f>F7195*G7195</f>
        <v>4435.2000000000007</v>
      </c>
      <c r="K7195">
        <f>F7195*H7195</f>
        <v>2749.8</v>
      </c>
      <c r="L7195">
        <f>J7195-K7195</f>
        <v>1685.4000000000005</v>
      </c>
      <c r="M7195" s="5">
        <f>L7195/J7195</f>
        <v>0.38000541125541132</v>
      </c>
      <c r="N7195" t="str">
        <f>IF(ISNA(VLOOKUP(A7195,'Returns Data'!A:A,1,0)),"No","Yes")</f>
        <v>No</v>
      </c>
      <c r="O7195" t="s">
        <v>10085</v>
      </c>
      <c r="P7195" t="str">
        <f>IFERROR(VLOOKUP(A7195,'Ratings Data'!A:C,3,0),"No Rating")</f>
        <v>No Rating</v>
      </c>
      <c r="Q7195" t="s">
        <v>10060</v>
      </c>
      <c r="R7195" s="5">
        <f t="shared" si="112"/>
        <v>4.7355679702048432</v>
      </c>
    </row>
    <row r="7196" spans="1:18" x14ac:dyDescent="0.3">
      <c r="A7196" t="s">
        <v>8384</v>
      </c>
      <c r="B7196" s="2">
        <v>45766</v>
      </c>
      <c r="C7196" t="s">
        <v>10027</v>
      </c>
      <c r="D7196" t="s">
        <v>10032</v>
      </c>
      <c r="E7196" t="s">
        <v>10037</v>
      </c>
      <c r="F7196">
        <v>9</v>
      </c>
      <c r="G7196">
        <v>26.14</v>
      </c>
      <c r="H7196">
        <v>16.809999999999999</v>
      </c>
      <c r="I7196" t="s">
        <v>10039</v>
      </c>
      <c r="J7196">
        <f>F7196*G7196</f>
        <v>235.26</v>
      </c>
      <c r="K7196">
        <f>F7196*H7196</f>
        <v>151.29</v>
      </c>
      <c r="L7196">
        <f>J7196-K7196</f>
        <v>83.97</v>
      </c>
      <c r="M7196" s="5">
        <f>L7196/J7196</f>
        <v>0.35692425401683248</v>
      </c>
      <c r="N7196" t="str">
        <f>IF(ISNA(VLOOKUP(A7196,'Returns Data'!A:A,1,0)),"No","Yes")</f>
        <v>No</v>
      </c>
      <c r="O7196" t="s">
        <v>10085</v>
      </c>
      <c r="P7196" t="str">
        <f>IFERROR(VLOOKUP(A7196,'Ratings Data'!A:C,3,0),"No Rating")</f>
        <v>No Rating</v>
      </c>
      <c r="Q7196" t="s">
        <v>10060</v>
      </c>
      <c r="R7196" s="5">
        <f t="shared" si="112"/>
        <v>-0.94695616883116884</v>
      </c>
    </row>
    <row r="7197" spans="1:18" x14ac:dyDescent="0.3">
      <c r="A7197" t="s">
        <v>8423</v>
      </c>
      <c r="B7197" s="2">
        <v>45766</v>
      </c>
      <c r="C7197" t="s">
        <v>10015</v>
      </c>
      <c r="D7197" t="s">
        <v>10031</v>
      </c>
      <c r="E7197" t="s">
        <v>10037</v>
      </c>
      <c r="F7197">
        <v>11</v>
      </c>
      <c r="G7197">
        <v>272.39999999999998</v>
      </c>
      <c r="H7197">
        <v>191.09</v>
      </c>
      <c r="I7197" t="s">
        <v>10039</v>
      </c>
      <c r="J7197">
        <f>F7197*G7197</f>
        <v>2996.3999999999996</v>
      </c>
      <c r="K7197">
        <f>F7197*H7197</f>
        <v>2101.9900000000002</v>
      </c>
      <c r="L7197">
        <f>J7197-K7197</f>
        <v>894.4099999999994</v>
      </c>
      <c r="M7197" s="5">
        <f>L7197/J7197</f>
        <v>0.2984948604992656</v>
      </c>
      <c r="N7197" t="str">
        <f>IF(ISNA(VLOOKUP(A7197,'Returns Data'!A:A,1,0)),"No","Yes")</f>
        <v>No</v>
      </c>
      <c r="O7197" t="s">
        <v>10085</v>
      </c>
      <c r="P7197" t="str">
        <f>IFERROR(VLOOKUP(A7197,'Ratings Data'!A:C,3,0),"No Rating")</f>
        <v>No Rating</v>
      </c>
      <c r="Q7197" t="s">
        <v>10060</v>
      </c>
      <c r="R7197" s="5">
        <f t="shared" si="112"/>
        <v>11.736546799285895</v>
      </c>
    </row>
    <row r="7198" spans="1:18" x14ac:dyDescent="0.3">
      <c r="A7198" t="s">
        <v>8678</v>
      </c>
      <c r="B7198" s="2">
        <v>45766</v>
      </c>
      <c r="C7198" t="s">
        <v>10011</v>
      </c>
      <c r="D7198" t="s">
        <v>10029</v>
      </c>
      <c r="E7198" t="s">
        <v>10038</v>
      </c>
      <c r="F7198">
        <v>7</v>
      </c>
      <c r="G7198">
        <v>382.47</v>
      </c>
      <c r="H7198">
        <v>250.35</v>
      </c>
      <c r="I7198" t="s">
        <v>10040</v>
      </c>
      <c r="J7198">
        <f>F7198*G7198</f>
        <v>2677.29</v>
      </c>
      <c r="K7198">
        <f>F7198*H7198</f>
        <v>1752.45</v>
      </c>
      <c r="L7198">
        <f>J7198-K7198</f>
        <v>924.83999999999992</v>
      </c>
      <c r="M7198" s="5">
        <f>L7198/J7198</f>
        <v>0.34543885794964307</v>
      </c>
      <c r="N7198" t="str">
        <f>IF(ISNA(VLOOKUP(A7198,'Returns Data'!A:A,1,0)),"No","Yes")</f>
        <v>No</v>
      </c>
      <c r="O7198" t="s">
        <v>10085</v>
      </c>
      <c r="P7198" t="str">
        <f>IFERROR(VLOOKUP(A7198,'Ratings Data'!A:C,3,0),"No Rating")</f>
        <v>No Rating</v>
      </c>
      <c r="Q7198" t="s">
        <v>10060</v>
      </c>
      <c r="R7198" s="5">
        <f t="shared" si="112"/>
        <v>-0.1064977973568281</v>
      </c>
    </row>
    <row r="7199" spans="1:18" x14ac:dyDescent="0.3">
      <c r="A7199" t="s">
        <v>8975</v>
      </c>
      <c r="B7199" s="2">
        <v>45766</v>
      </c>
      <c r="C7199" t="s">
        <v>10021</v>
      </c>
      <c r="D7199" t="s">
        <v>10031</v>
      </c>
      <c r="E7199" t="s">
        <v>10038</v>
      </c>
      <c r="F7199">
        <v>2</v>
      </c>
      <c r="G7199">
        <v>167.58</v>
      </c>
      <c r="H7199">
        <v>132.21</v>
      </c>
      <c r="I7199" t="s">
        <v>10040</v>
      </c>
      <c r="J7199">
        <f>F7199*G7199</f>
        <v>335.16</v>
      </c>
      <c r="K7199">
        <f>F7199*H7199</f>
        <v>264.42</v>
      </c>
      <c r="L7199">
        <f>J7199-K7199</f>
        <v>70.740000000000009</v>
      </c>
      <c r="M7199" s="5">
        <f>L7199/J7199</f>
        <v>0.21106337271750808</v>
      </c>
      <c r="N7199" t="str">
        <f>IF(ISNA(VLOOKUP(A7199,'Returns Data'!A:A,1,0)),"No","Yes")</f>
        <v>No</v>
      </c>
      <c r="O7199" t="s">
        <v>10085</v>
      </c>
      <c r="P7199" t="str">
        <f>IFERROR(VLOOKUP(A7199,'Ratings Data'!A:C,3,0),"No Rating")</f>
        <v>No Rating</v>
      </c>
      <c r="Q7199" t="s">
        <v>10060</v>
      </c>
      <c r="R7199" s="5">
        <f t="shared" si="112"/>
        <v>-0.87481371087928472</v>
      </c>
    </row>
    <row r="7200" spans="1:18" x14ac:dyDescent="0.3">
      <c r="A7200" t="s">
        <v>9261</v>
      </c>
      <c r="B7200" s="2">
        <v>45766</v>
      </c>
      <c r="C7200" t="s">
        <v>10016</v>
      </c>
      <c r="D7200" t="s">
        <v>10032</v>
      </c>
      <c r="E7200" t="s">
        <v>10038</v>
      </c>
      <c r="F7200">
        <v>20</v>
      </c>
      <c r="G7200">
        <v>109.5</v>
      </c>
      <c r="H7200">
        <v>85.72</v>
      </c>
      <c r="I7200" t="s">
        <v>10039</v>
      </c>
      <c r="J7200">
        <f>F7200*G7200</f>
        <v>2190</v>
      </c>
      <c r="K7200">
        <f>F7200*H7200</f>
        <v>1714.4</v>
      </c>
      <c r="L7200">
        <f>J7200-K7200</f>
        <v>475.59999999999991</v>
      </c>
      <c r="M7200" s="5">
        <f>L7200/J7200</f>
        <v>0.21716894977168946</v>
      </c>
      <c r="N7200" t="str">
        <f>IF(ISNA(VLOOKUP(A7200,'Returns Data'!A:A,1,0)),"No","Yes")</f>
        <v>No</v>
      </c>
      <c r="O7200" t="s">
        <v>10085</v>
      </c>
      <c r="P7200" t="str">
        <f>IFERROR(VLOOKUP(A7200,'Ratings Data'!A:C,3,0),"No Rating")</f>
        <v>No Rating</v>
      </c>
      <c r="Q7200" t="s">
        <v>10060</v>
      </c>
      <c r="R7200" s="5">
        <f t="shared" si="112"/>
        <v>5.5341926244181874</v>
      </c>
    </row>
    <row r="7201" spans="1:18" x14ac:dyDescent="0.3">
      <c r="A7201" t="s">
        <v>9383</v>
      </c>
      <c r="B7201" s="2">
        <v>45766</v>
      </c>
      <c r="C7201" t="s">
        <v>10024</v>
      </c>
      <c r="D7201" t="s">
        <v>10029</v>
      </c>
      <c r="E7201" t="s">
        <v>10036</v>
      </c>
      <c r="F7201">
        <v>8</v>
      </c>
      <c r="G7201">
        <v>233.51</v>
      </c>
      <c r="H7201">
        <v>147.43</v>
      </c>
      <c r="I7201" t="s">
        <v>10039</v>
      </c>
      <c r="J7201">
        <f>F7201*G7201</f>
        <v>1868.08</v>
      </c>
      <c r="K7201">
        <f>F7201*H7201</f>
        <v>1179.44</v>
      </c>
      <c r="L7201">
        <f>J7201-K7201</f>
        <v>688.63999999999987</v>
      </c>
      <c r="M7201" s="5">
        <f>L7201/J7201</f>
        <v>0.36863517622371628</v>
      </c>
      <c r="N7201" t="str">
        <f>IF(ISNA(VLOOKUP(A7201,'Returns Data'!A:A,1,0)),"No","Yes")</f>
        <v>No</v>
      </c>
      <c r="O7201" t="s">
        <v>10085</v>
      </c>
      <c r="P7201">
        <f>IFERROR(VLOOKUP(A7201,'Ratings Data'!A:C,3,0),"No Rating")</f>
        <v>3</v>
      </c>
      <c r="Q7201" t="s">
        <v>10060</v>
      </c>
      <c r="R7201" s="5">
        <f t="shared" si="112"/>
        <v>-0.14699543378995436</v>
      </c>
    </row>
    <row r="7202" spans="1:18" x14ac:dyDescent="0.3">
      <c r="A7202" t="s">
        <v>9527</v>
      </c>
      <c r="B7202" s="2">
        <v>45766</v>
      </c>
      <c r="C7202" t="s">
        <v>10016</v>
      </c>
      <c r="D7202" t="s">
        <v>10032</v>
      </c>
      <c r="E7202" t="s">
        <v>10034</v>
      </c>
      <c r="F7202">
        <v>14</v>
      </c>
      <c r="G7202">
        <v>21.9</v>
      </c>
      <c r="H7202">
        <v>13.43</v>
      </c>
      <c r="I7202" t="s">
        <v>10039</v>
      </c>
      <c r="J7202">
        <f>F7202*G7202</f>
        <v>306.59999999999997</v>
      </c>
      <c r="K7202">
        <f>F7202*H7202</f>
        <v>188.01999999999998</v>
      </c>
      <c r="L7202">
        <f>J7202-K7202</f>
        <v>118.57999999999998</v>
      </c>
      <c r="M7202" s="5">
        <f>L7202/J7202</f>
        <v>0.38675799086757989</v>
      </c>
      <c r="N7202" t="str">
        <f>IF(ISNA(VLOOKUP(A7202,'Returns Data'!A:A,1,0)),"No","Yes")</f>
        <v>Yes</v>
      </c>
      <c r="O7202" t="str">
        <f>IFERROR(VLOOKUP(A7202,'Returns Data'!A:E,5,0),"No Returns")</f>
        <v>Damaged</v>
      </c>
      <c r="P7202" t="str">
        <f>IFERROR(VLOOKUP(A7202,'Ratings Data'!A:C,3,0),"No Rating")</f>
        <v>No Rating</v>
      </c>
      <c r="Q7202" t="s">
        <v>10060</v>
      </c>
      <c r="R7202" s="5">
        <f t="shared" si="112"/>
        <v>-0.83587426662669695</v>
      </c>
    </row>
    <row r="7203" spans="1:18" x14ac:dyDescent="0.3">
      <c r="A7203" t="s">
        <v>332</v>
      </c>
      <c r="B7203" s="2">
        <v>45767</v>
      </c>
      <c r="C7203" t="s">
        <v>10027</v>
      </c>
      <c r="D7203" t="s">
        <v>10032</v>
      </c>
      <c r="E7203" t="s">
        <v>10038</v>
      </c>
      <c r="F7203">
        <v>16</v>
      </c>
      <c r="G7203">
        <v>346.87</v>
      </c>
      <c r="H7203">
        <v>211.57</v>
      </c>
      <c r="I7203" t="s">
        <v>10040</v>
      </c>
      <c r="J7203">
        <f>F7203*G7203</f>
        <v>5549.92</v>
      </c>
      <c r="K7203">
        <f>F7203*H7203</f>
        <v>3385.12</v>
      </c>
      <c r="L7203">
        <f>J7203-K7203</f>
        <v>2164.8000000000002</v>
      </c>
      <c r="M7203" s="5">
        <f>L7203/J7203</f>
        <v>0.39005967653587803</v>
      </c>
      <c r="N7203" t="str">
        <f>IF(ISNA(VLOOKUP(A7203,'Returns Data'!A:A,1,0)),"No","Yes")</f>
        <v>No</v>
      </c>
      <c r="O7203" t="s">
        <v>10085</v>
      </c>
      <c r="P7203" t="str">
        <f>IFERROR(VLOOKUP(A7203,'Ratings Data'!A:C,3,0),"No Rating")</f>
        <v>No Rating</v>
      </c>
      <c r="Q7203" t="s">
        <v>10060</v>
      </c>
      <c r="R7203" s="5">
        <f t="shared" si="112"/>
        <v>17.101500326157861</v>
      </c>
    </row>
    <row r="7204" spans="1:18" x14ac:dyDescent="0.3">
      <c r="A7204" t="s">
        <v>1096</v>
      </c>
      <c r="B7204" s="2">
        <v>45767</v>
      </c>
      <c r="C7204" t="s">
        <v>10009</v>
      </c>
      <c r="D7204" t="s">
        <v>10029</v>
      </c>
      <c r="E7204" t="s">
        <v>10035</v>
      </c>
      <c r="F7204">
        <v>19</v>
      </c>
      <c r="G7204">
        <v>114.77</v>
      </c>
      <c r="H7204">
        <v>86.92</v>
      </c>
      <c r="I7204" t="s">
        <v>10040</v>
      </c>
      <c r="J7204">
        <f>F7204*G7204</f>
        <v>2180.63</v>
      </c>
      <c r="K7204">
        <f>F7204*H7204</f>
        <v>1651.48</v>
      </c>
      <c r="L7204">
        <f>J7204-K7204</f>
        <v>529.15000000000009</v>
      </c>
      <c r="M7204" s="5">
        <f>L7204/J7204</f>
        <v>0.24265923150649127</v>
      </c>
      <c r="N7204" t="str">
        <f>IF(ISNA(VLOOKUP(A7204,'Returns Data'!A:A,1,0)),"No","Yes")</f>
        <v>No</v>
      </c>
      <c r="O7204" t="s">
        <v>10085</v>
      </c>
      <c r="P7204" t="str">
        <f>IFERROR(VLOOKUP(A7204,'Ratings Data'!A:C,3,0),"No Rating")</f>
        <v>No Rating</v>
      </c>
      <c r="Q7204" t="s">
        <v>10060</v>
      </c>
      <c r="R7204" s="5">
        <f t="shared" si="112"/>
        <v>-0.60708803009773116</v>
      </c>
    </row>
    <row r="7205" spans="1:18" x14ac:dyDescent="0.3">
      <c r="A7205" t="s">
        <v>1377</v>
      </c>
      <c r="B7205" s="2">
        <v>45767</v>
      </c>
      <c r="C7205" t="s">
        <v>10024</v>
      </c>
      <c r="D7205" t="s">
        <v>10029</v>
      </c>
      <c r="E7205" t="s">
        <v>10038</v>
      </c>
      <c r="F7205">
        <v>12</v>
      </c>
      <c r="G7205">
        <v>74.98</v>
      </c>
      <c r="H7205">
        <v>51.78</v>
      </c>
      <c r="I7205" t="s">
        <v>10040</v>
      </c>
      <c r="J7205">
        <f>F7205*G7205</f>
        <v>899.76</v>
      </c>
      <c r="K7205">
        <f>F7205*H7205</f>
        <v>621.36</v>
      </c>
      <c r="L7205">
        <f>J7205-K7205</f>
        <v>278.39999999999998</v>
      </c>
      <c r="M7205" s="5">
        <f>L7205/J7205</f>
        <v>0.30941584422512669</v>
      </c>
      <c r="N7205" t="str">
        <f>IF(ISNA(VLOOKUP(A7205,'Returns Data'!A:A,1,0)),"No","Yes")</f>
        <v>No</v>
      </c>
      <c r="O7205" t="s">
        <v>10085</v>
      </c>
      <c r="P7205">
        <f>IFERROR(VLOOKUP(A7205,'Ratings Data'!A:C,3,0),"No Rating")</f>
        <v>1</v>
      </c>
      <c r="Q7205" t="s">
        <v>10060</v>
      </c>
      <c r="R7205" s="5">
        <f t="shared" si="112"/>
        <v>-0.58738529690960872</v>
      </c>
    </row>
    <row r="7206" spans="1:18" x14ac:dyDescent="0.3">
      <c r="A7206" t="s">
        <v>1608</v>
      </c>
      <c r="B7206" s="2">
        <v>45767</v>
      </c>
      <c r="C7206" t="s">
        <v>10020</v>
      </c>
      <c r="D7206" t="s">
        <v>10030</v>
      </c>
      <c r="E7206" t="s">
        <v>10037</v>
      </c>
      <c r="F7206">
        <v>6</v>
      </c>
      <c r="G7206">
        <v>265.3</v>
      </c>
      <c r="H7206">
        <v>224.67</v>
      </c>
      <c r="I7206" t="s">
        <v>10040</v>
      </c>
      <c r="J7206">
        <f>F7206*G7206</f>
        <v>1591.8000000000002</v>
      </c>
      <c r="K7206">
        <f>F7206*H7206</f>
        <v>1348.02</v>
      </c>
      <c r="L7206">
        <f>J7206-K7206</f>
        <v>243.7800000000002</v>
      </c>
      <c r="M7206" s="5">
        <f>L7206/J7206</f>
        <v>0.15314738032416145</v>
      </c>
      <c r="N7206" t="str">
        <f>IF(ISNA(VLOOKUP(A7206,'Returns Data'!A:A,1,0)),"No","Yes")</f>
        <v>No</v>
      </c>
      <c r="O7206" t="s">
        <v>10085</v>
      </c>
      <c r="P7206" t="str">
        <f>IFERROR(VLOOKUP(A7206,'Ratings Data'!A:C,3,0),"No Rating")</f>
        <v>No Rating</v>
      </c>
      <c r="Q7206" t="s">
        <v>10060</v>
      </c>
      <c r="R7206" s="5">
        <f t="shared" si="112"/>
        <v>0.76913843691651129</v>
      </c>
    </row>
    <row r="7207" spans="1:18" x14ac:dyDescent="0.3">
      <c r="A7207" t="s">
        <v>1852</v>
      </c>
      <c r="B7207" s="2">
        <v>45767</v>
      </c>
      <c r="C7207" t="s">
        <v>10026</v>
      </c>
      <c r="D7207" t="s">
        <v>10031</v>
      </c>
      <c r="E7207" t="s">
        <v>10037</v>
      </c>
      <c r="F7207">
        <v>13</v>
      </c>
      <c r="G7207">
        <v>105.48</v>
      </c>
      <c r="H7207">
        <v>88.96</v>
      </c>
      <c r="I7207" t="s">
        <v>10040</v>
      </c>
      <c r="J7207">
        <f>F7207*G7207</f>
        <v>1371.24</v>
      </c>
      <c r="K7207">
        <f>F7207*H7207</f>
        <v>1156.48</v>
      </c>
      <c r="L7207">
        <f>J7207-K7207</f>
        <v>214.76</v>
      </c>
      <c r="M7207" s="5">
        <f>L7207/J7207</f>
        <v>0.15661736822146377</v>
      </c>
      <c r="N7207" t="str">
        <f>IF(ISNA(VLOOKUP(A7207,'Returns Data'!A:A,1,0)),"No","Yes")</f>
        <v>No</v>
      </c>
      <c r="O7207" t="s">
        <v>10085</v>
      </c>
      <c r="P7207" t="str">
        <f>IFERROR(VLOOKUP(A7207,'Ratings Data'!A:C,3,0),"No Rating")</f>
        <v>No Rating</v>
      </c>
      <c r="Q7207" t="s">
        <v>10060</v>
      </c>
      <c r="R7207" s="5">
        <f t="shared" si="112"/>
        <v>-0.13856012061816819</v>
      </c>
    </row>
    <row r="7208" spans="1:18" x14ac:dyDescent="0.3">
      <c r="A7208" t="s">
        <v>1897</v>
      </c>
      <c r="B7208" s="2">
        <v>45767</v>
      </c>
      <c r="C7208" t="s">
        <v>10016</v>
      </c>
      <c r="D7208" t="s">
        <v>10032</v>
      </c>
      <c r="E7208" t="s">
        <v>10037</v>
      </c>
      <c r="F7208">
        <v>14</v>
      </c>
      <c r="G7208">
        <v>294.52</v>
      </c>
      <c r="H7208">
        <v>244.17</v>
      </c>
      <c r="I7208" t="s">
        <v>10039</v>
      </c>
      <c r="J7208">
        <f>F7208*G7208</f>
        <v>4123.28</v>
      </c>
      <c r="K7208">
        <f>F7208*H7208</f>
        <v>3418.3799999999997</v>
      </c>
      <c r="L7208">
        <f>J7208-K7208</f>
        <v>704.90000000000009</v>
      </c>
      <c r="M7208" s="5">
        <f>L7208/J7208</f>
        <v>0.17095613201140841</v>
      </c>
      <c r="N7208" t="str">
        <f>IF(ISNA(VLOOKUP(A7208,'Returns Data'!A:A,1,0)),"No","Yes")</f>
        <v>No</v>
      </c>
      <c r="O7208" t="s">
        <v>10085</v>
      </c>
      <c r="P7208" t="str">
        <f>IFERROR(VLOOKUP(A7208,'Ratings Data'!A:C,3,0),"No Rating")</f>
        <v>No Rating</v>
      </c>
      <c r="Q7208" t="s">
        <v>10060</v>
      </c>
      <c r="R7208" s="5">
        <f t="shared" si="112"/>
        <v>2.0069717919547272</v>
      </c>
    </row>
    <row r="7209" spans="1:18" x14ac:dyDescent="0.3">
      <c r="A7209" t="s">
        <v>2562</v>
      </c>
      <c r="B7209" s="2">
        <v>45767</v>
      </c>
      <c r="C7209" t="s">
        <v>10025</v>
      </c>
      <c r="D7209" t="s">
        <v>10033</v>
      </c>
      <c r="E7209" t="s">
        <v>10038</v>
      </c>
      <c r="F7209">
        <v>3</v>
      </c>
      <c r="G7209">
        <v>292.74</v>
      </c>
      <c r="H7209">
        <v>220.26</v>
      </c>
      <c r="I7209" t="s">
        <v>10039</v>
      </c>
      <c r="J7209">
        <f>F7209*G7209</f>
        <v>878.22</v>
      </c>
      <c r="K7209">
        <f>F7209*H7209</f>
        <v>660.78</v>
      </c>
      <c r="L7209">
        <f>J7209-K7209</f>
        <v>217.44000000000005</v>
      </c>
      <c r="M7209" s="5">
        <f>L7209/J7209</f>
        <v>0.24759171961467519</v>
      </c>
      <c r="N7209" t="str">
        <f>IF(ISNA(VLOOKUP(A7209,'Returns Data'!A:A,1,0)),"No","Yes")</f>
        <v>No</v>
      </c>
      <c r="O7209" t="s">
        <v>10085</v>
      </c>
      <c r="P7209" t="str">
        <f>IFERROR(VLOOKUP(A7209,'Ratings Data'!A:C,3,0),"No Rating")</f>
        <v>No Rating</v>
      </c>
      <c r="Q7209" t="s">
        <v>10060</v>
      </c>
      <c r="R7209" s="5">
        <f t="shared" si="112"/>
        <v>-0.7870093711802254</v>
      </c>
    </row>
    <row r="7210" spans="1:18" x14ac:dyDescent="0.3">
      <c r="A7210" t="s">
        <v>2667</v>
      </c>
      <c r="B7210" s="2">
        <v>45767</v>
      </c>
      <c r="C7210" t="s">
        <v>10023</v>
      </c>
      <c r="D7210" t="s">
        <v>10033</v>
      </c>
      <c r="E7210" t="s">
        <v>10036</v>
      </c>
      <c r="F7210">
        <v>9</v>
      </c>
      <c r="G7210">
        <v>70.42</v>
      </c>
      <c r="H7210">
        <v>52.94</v>
      </c>
      <c r="I7210" t="s">
        <v>10039</v>
      </c>
      <c r="J7210">
        <f>F7210*G7210</f>
        <v>633.78</v>
      </c>
      <c r="K7210">
        <f>F7210*H7210</f>
        <v>476.46</v>
      </c>
      <c r="L7210">
        <f>J7210-K7210</f>
        <v>157.32</v>
      </c>
      <c r="M7210" s="5">
        <f>L7210/J7210</f>
        <v>0.24822493609769952</v>
      </c>
      <c r="N7210" t="str">
        <f>IF(ISNA(VLOOKUP(A7210,'Returns Data'!A:A,1,0)),"No","Yes")</f>
        <v>No</v>
      </c>
      <c r="O7210" t="s">
        <v>10085</v>
      </c>
      <c r="P7210" t="str">
        <f>IFERROR(VLOOKUP(A7210,'Ratings Data'!A:C,3,0),"No Rating")</f>
        <v>No Rating</v>
      </c>
      <c r="Q7210" t="s">
        <v>10060</v>
      </c>
      <c r="R7210" s="5">
        <f t="shared" si="112"/>
        <v>-0.27833572453371597</v>
      </c>
    </row>
    <row r="7211" spans="1:18" x14ac:dyDescent="0.3">
      <c r="A7211" t="s">
        <v>2697</v>
      </c>
      <c r="B7211" s="2">
        <v>45767</v>
      </c>
      <c r="C7211" t="s">
        <v>10009</v>
      </c>
      <c r="D7211" t="s">
        <v>10029</v>
      </c>
      <c r="E7211" t="s">
        <v>10034</v>
      </c>
      <c r="F7211">
        <v>15</v>
      </c>
      <c r="G7211">
        <v>58.91</v>
      </c>
      <c r="H7211">
        <v>50.78</v>
      </c>
      <c r="I7211" t="s">
        <v>10040</v>
      </c>
      <c r="J7211">
        <f>F7211*G7211</f>
        <v>883.65</v>
      </c>
      <c r="K7211">
        <f>F7211*H7211</f>
        <v>761.7</v>
      </c>
      <c r="L7211">
        <f>J7211-K7211</f>
        <v>121.94999999999993</v>
      </c>
      <c r="M7211" s="5">
        <f>L7211/J7211</f>
        <v>0.13800712951960611</v>
      </c>
      <c r="N7211" t="str">
        <f>IF(ISNA(VLOOKUP(A7211,'Returns Data'!A:A,1,0)),"No","Yes")</f>
        <v>No</v>
      </c>
      <c r="O7211" t="s">
        <v>10085</v>
      </c>
      <c r="P7211">
        <f>IFERROR(VLOOKUP(A7211,'Ratings Data'!A:C,3,0),"No Rating")</f>
        <v>5</v>
      </c>
      <c r="Q7211" t="s">
        <v>10060</v>
      </c>
      <c r="R7211" s="5">
        <f t="shared" si="112"/>
        <v>0.39425352646028594</v>
      </c>
    </row>
    <row r="7212" spans="1:18" x14ac:dyDescent="0.3">
      <c r="A7212" t="s">
        <v>2987</v>
      </c>
      <c r="B7212" s="2">
        <v>45767</v>
      </c>
      <c r="C7212" t="s">
        <v>10025</v>
      </c>
      <c r="D7212" t="s">
        <v>10033</v>
      </c>
      <c r="E7212" t="s">
        <v>10035</v>
      </c>
      <c r="F7212">
        <v>16</v>
      </c>
      <c r="G7212">
        <v>429.13</v>
      </c>
      <c r="H7212">
        <v>303.60000000000002</v>
      </c>
      <c r="I7212" t="s">
        <v>10039</v>
      </c>
      <c r="J7212">
        <f>F7212*G7212</f>
        <v>6866.08</v>
      </c>
      <c r="K7212">
        <f>F7212*H7212</f>
        <v>4857.6000000000004</v>
      </c>
      <c r="L7212">
        <f>J7212-K7212</f>
        <v>2008.4799999999996</v>
      </c>
      <c r="M7212" s="5">
        <f>L7212/J7212</f>
        <v>0.29252207955631154</v>
      </c>
      <c r="N7212" t="str">
        <f>IF(ISNA(VLOOKUP(A7212,'Returns Data'!A:A,1,0)),"No","Yes")</f>
        <v>No</v>
      </c>
      <c r="O7212" t="s">
        <v>10085</v>
      </c>
      <c r="P7212" t="str">
        <f>IFERROR(VLOOKUP(A7212,'Ratings Data'!A:C,3,0),"No Rating")</f>
        <v>No Rating</v>
      </c>
      <c r="Q7212" t="s">
        <v>10060</v>
      </c>
      <c r="R7212" s="5">
        <f t="shared" si="112"/>
        <v>6.7701352345385626</v>
      </c>
    </row>
    <row r="7213" spans="1:18" x14ac:dyDescent="0.3">
      <c r="A7213" t="s">
        <v>3141</v>
      </c>
      <c r="B7213" s="2">
        <v>45767</v>
      </c>
      <c r="C7213" t="s">
        <v>10016</v>
      </c>
      <c r="D7213" t="s">
        <v>10032</v>
      </c>
      <c r="E7213" t="s">
        <v>10037</v>
      </c>
      <c r="F7213">
        <v>19</v>
      </c>
      <c r="G7213">
        <v>193.11</v>
      </c>
      <c r="H7213">
        <v>169.36</v>
      </c>
      <c r="I7213" t="s">
        <v>10040</v>
      </c>
      <c r="J7213">
        <f>F7213*G7213</f>
        <v>3669.09</v>
      </c>
      <c r="K7213">
        <f>F7213*H7213</f>
        <v>3217.84</v>
      </c>
      <c r="L7213">
        <f>J7213-K7213</f>
        <v>451.25</v>
      </c>
      <c r="M7213" s="5">
        <f>L7213/J7213</f>
        <v>0.1229868986587955</v>
      </c>
      <c r="N7213" t="str">
        <f>IF(ISNA(VLOOKUP(A7213,'Returns Data'!A:A,1,0)),"No","Yes")</f>
        <v>Yes</v>
      </c>
      <c r="O7213" t="str">
        <f>IFERROR(VLOOKUP(A7213,'Returns Data'!A:E,5,0),"No Returns")</f>
        <v>Wrong Product</v>
      </c>
      <c r="P7213" t="str">
        <f>IFERROR(VLOOKUP(A7213,'Ratings Data'!A:C,3,0),"No Rating")</f>
        <v>No Rating</v>
      </c>
      <c r="Q7213" t="s">
        <v>10060</v>
      </c>
      <c r="R7213" s="5">
        <f t="shared" si="112"/>
        <v>-0.46562084915992819</v>
      </c>
    </row>
    <row r="7214" spans="1:18" x14ac:dyDescent="0.3">
      <c r="A7214" t="s">
        <v>3232</v>
      </c>
      <c r="B7214" s="2">
        <v>45767</v>
      </c>
      <c r="C7214" t="s">
        <v>10018</v>
      </c>
      <c r="D7214" t="s">
        <v>10033</v>
      </c>
      <c r="E7214" t="s">
        <v>10036</v>
      </c>
      <c r="F7214">
        <v>7</v>
      </c>
      <c r="G7214">
        <v>452.27</v>
      </c>
      <c r="H7214">
        <v>272.95</v>
      </c>
      <c r="I7214" t="s">
        <v>10040</v>
      </c>
      <c r="J7214">
        <f>F7214*G7214</f>
        <v>3165.89</v>
      </c>
      <c r="K7214">
        <f>F7214*H7214</f>
        <v>1910.6499999999999</v>
      </c>
      <c r="L7214">
        <f>J7214-K7214</f>
        <v>1255.24</v>
      </c>
      <c r="M7214" s="5">
        <f>L7214/J7214</f>
        <v>0.39648882304817923</v>
      </c>
      <c r="N7214" t="str">
        <f>IF(ISNA(VLOOKUP(A7214,'Returns Data'!A:A,1,0)),"No","Yes")</f>
        <v>No</v>
      </c>
      <c r="O7214" t="s">
        <v>10085</v>
      </c>
      <c r="P7214" t="str">
        <f>IFERROR(VLOOKUP(A7214,'Ratings Data'!A:C,3,0),"No Rating")</f>
        <v>No Rating</v>
      </c>
      <c r="Q7214" t="s">
        <v>10060</v>
      </c>
      <c r="R7214" s="5">
        <f t="shared" si="112"/>
        <v>-0.13714572278139819</v>
      </c>
    </row>
    <row r="7215" spans="1:18" x14ac:dyDescent="0.3">
      <c r="A7215" t="s">
        <v>3708</v>
      </c>
      <c r="B7215" s="2">
        <v>45767</v>
      </c>
      <c r="C7215" t="s">
        <v>10010</v>
      </c>
      <c r="D7215" t="s">
        <v>10029</v>
      </c>
      <c r="E7215" t="s">
        <v>10038</v>
      </c>
      <c r="F7215">
        <v>13</v>
      </c>
      <c r="G7215">
        <v>457.58</v>
      </c>
      <c r="H7215">
        <v>342.37</v>
      </c>
      <c r="I7215" t="s">
        <v>10040</v>
      </c>
      <c r="J7215">
        <f>F7215*G7215</f>
        <v>5948.54</v>
      </c>
      <c r="K7215">
        <f>F7215*H7215</f>
        <v>4450.8100000000004</v>
      </c>
      <c r="L7215">
        <f>J7215-K7215</f>
        <v>1497.7299999999996</v>
      </c>
      <c r="M7215" s="5">
        <f>L7215/J7215</f>
        <v>0.25178110931421821</v>
      </c>
      <c r="N7215" t="str">
        <f>IF(ISNA(VLOOKUP(A7215,'Returns Data'!A:A,1,0)),"No","Yes")</f>
        <v>No</v>
      </c>
      <c r="O7215" t="s">
        <v>10085</v>
      </c>
      <c r="P7215" t="str">
        <f>IFERROR(VLOOKUP(A7215,'Ratings Data'!A:C,3,0),"No Rating")</f>
        <v>No Rating</v>
      </c>
      <c r="Q7215" t="s">
        <v>10060</v>
      </c>
      <c r="R7215" s="5">
        <f t="shared" si="112"/>
        <v>0.8789471523015645</v>
      </c>
    </row>
    <row r="7216" spans="1:18" x14ac:dyDescent="0.3">
      <c r="A7216" t="s">
        <v>4079</v>
      </c>
      <c r="B7216" s="2">
        <v>45767</v>
      </c>
      <c r="C7216" t="s">
        <v>10009</v>
      </c>
      <c r="D7216" t="s">
        <v>10029</v>
      </c>
      <c r="E7216" t="s">
        <v>10035</v>
      </c>
      <c r="F7216">
        <v>1</v>
      </c>
      <c r="G7216">
        <v>178.96</v>
      </c>
      <c r="H7216">
        <v>158.24</v>
      </c>
      <c r="I7216" t="s">
        <v>10039</v>
      </c>
      <c r="J7216">
        <f>F7216*G7216</f>
        <v>178.96</v>
      </c>
      <c r="K7216">
        <f>F7216*H7216</f>
        <v>158.24</v>
      </c>
      <c r="L7216">
        <f>J7216-K7216</f>
        <v>20.72</v>
      </c>
      <c r="M7216" s="5">
        <f>L7216/J7216</f>
        <v>0.11578006258381759</v>
      </c>
      <c r="N7216" t="str">
        <f>IF(ISNA(VLOOKUP(A7216,'Returns Data'!A:A,1,0)),"No","Yes")</f>
        <v>No</v>
      </c>
      <c r="O7216" t="s">
        <v>10085</v>
      </c>
      <c r="P7216">
        <f>IFERROR(VLOOKUP(A7216,'Ratings Data'!A:C,3,0),"No Rating")</f>
        <v>1</v>
      </c>
      <c r="Q7216" t="s">
        <v>10060</v>
      </c>
      <c r="R7216" s="5">
        <f t="shared" si="112"/>
        <v>-0.9699153069492682</v>
      </c>
    </row>
    <row r="7217" spans="1:18" x14ac:dyDescent="0.3">
      <c r="A7217" t="s">
        <v>5088</v>
      </c>
      <c r="B7217" s="2">
        <v>45767</v>
      </c>
      <c r="C7217" t="s">
        <v>10015</v>
      </c>
      <c r="D7217" t="s">
        <v>10031</v>
      </c>
      <c r="E7217" t="s">
        <v>10035</v>
      </c>
      <c r="F7217">
        <v>9</v>
      </c>
      <c r="G7217">
        <v>156.1</v>
      </c>
      <c r="H7217">
        <v>109.8</v>
      </c>
      <c r="I7217" t="s">
        <v>10039</v>
      </c>
      <c r="J7217">
        <f>F7217*G7217</f>
        <v>1404.8999999999999</v>
      </c>
      <c r="K7217">
        <f>F7217*H7217</f>
        <v>988.19999999999993</v>
      </c>
      <c r="L7217">
        <f>J7217-K7217</f>
        <v>416.69999999999993</v>
      </c>
      <c r="M7217" s="5">
        <f>L7217/J7217</f>
        <v>0.29660474055092889</v>
      </c>
      <c r="N7217" t="str">
        <f>IF(ISNA(VLOOKUP(A7217,'Returns Data'!A:A,1,0)),"No","Yes")</f>
        <v>No</v>
      </c>
      <c r="O7217" t="s">
        <v>10085</v>
      </c>
      <c r="P7217" t="str">
        <f>IFERROR(VLOOKUP(A7217,'Ratings Data'!A:C,3,0),"No Rating")</f>
        <v>No Rating</v>
      </c>
      <c r="Q7217" t="s">
        <v>10060</v>
      </c>
      <c r="R7217" s="5">
        <f t="shared" si="112"/>
        <v>6.8503576218149291</v>
      </c>
    </row>
    <row r="7218" spans="1:18" x14ac:dyDescent="0.3">
      <c r="A7218" t="s">
        <v>5175</v>
      </c>
      <c r="B7218" s="2">
        <v>45767</v>
      </c>
      <c r="C7218" t="s">
        <v>10010</v>
      </c>
      <c r="D7218" t="s">
        <v>10029</v>
      </c>
      <c r="E7218" t="s">
        <v>10038</v>
      </c>
      <c r="F7218">
        <v>2</v>
      </c>
      <c r="G7218">
        <v>290.47000000000003</v>
      </c>
      <c r="H7218">
        <v>180.48</v>
      </c>
      <c r="I7218" t="s">
        <v>10040</v>
      </c>
      <c r="J7218">
        <f>F7218*G7218</f>
        <v>580.94000000000005</v>
      </c>
      <c r="K7218">
        <f>F7218*H7218</f>
        <v>360.96</v>
      </c>
      <c r="L7218">
        <f>J7218-K7218</f>
        <v>219.98000000000008</v>
      </c>
      <c r="M7218" s="5">
        <f>L7218/J7218</f>
        <v>0.37866216821014226</v>
      </c>
      <c r="N7218" t="str">
        <f>IF(ISNA(VLOOKUP(A7218,'Returns Data'!A:A,1,0)),"No","Yes")</f>
        <v>No</v>
      </c>
      <c r="O7218" t="s">
        <v>10085</v>
      </c>
      <c r="P7218" t="str">
        <f>IFERROR(VLOOKUP(A7218,'Ratings Data'!A:C,3,0),"No Rating")</f>
        <v>No Rating</v>
      </c>
      <c r="Q7218" t="s">
        <v>10060</v>
      </c>
      <c r="R7218" s="5">
        <f t="shared" si="112"/>
        <v>-0.58649014164709223</v>
      </c>
    </row>
    <row r="7219" spans="1:18" x14ac:dyDescent="0.3">
      <c r="A7219" t="s">
        <v>5224</v>
      </c>
      <c r="B7219" s="2">
        <v>45767</v>
      </c>
      <c r="C7219" t="s">
        <v>10018</v>
      </c>
      <c r="D7219" t="s">
        <v>10033</v>
      </c>
      <c r="E7219" t="s">
        <v>10037</v>
      </c>
      <c r="F7219">
        <v>6</v>
      </c>
      <c r="G7219">
        <v>131.16999999999999</v>
      </c>
      <c r="H7219">
        <v>97.89</v>
      </c>
      <c r="I7219" t="s">
        <v>10039</v>
      </c>
      <c r="J7219">
        <f>F7219*G7219</f>
        <v>787.02</v>
      </c>
      <c r="K7219">
        <f>F7219*H7219</f>
        <v>587.34</v>
      </c>
      <c r="L7219">
        <f>J7219-K7219</f>
        <v>199.67999999999995</v>
      </c>
      <c r="M7219" s="5">
        <f>L7219/J7219</f>
        <v>0.25371655104063423</v>
      </c>
      <c r="N7219" t="str">
        <f>IF(ISNA(VLOOKUP(A7219,'Returns Data'!A:A,1,0)),"No","Yes")</f>
        <v>No</v>
      </c>
      <c r="O7219" t="s">
        <v>10085</v>
      </c>
      <c r="P7219" t="str">
        <f>IFERROR(VLOOKUP(A7219,'Ratings Data'!A:C,3,0),"No Rating")</f>
        <v>No Rating</v>
      </c>
      <c r="Q7219" t="s">
        <v>10060</v>
      </c>
      <c r="R7219" s="5">
        <f t="shared" si="112"/>
        <v>0.35473542878782649</v>
      </c>
    </row>
    <row r="7220" spans="1:18" x14ac:dyDescent="0.3">
      <c r="A7220" t="s">
        <v>6099</v>
      </c>
      <c r="B7220" s="2">
        <v>45767</v>
      </c>
      <c r="C7220" t="s">
        <v>10020</v>
      </c>
      <c r="D7220" t="s">
        <v>10030</v>
      </c>
      <c r="E7220" t="s">
        <v>10038</v>
      </c>
      <c r="F7220">
        <v>17</v>
      </c>
      <c r="G7220">
        <v>492.18</v>
      </c>
      <c r="H7220">
        <v>350.39</v>
      </c>
      <c r="I7220" t="s">
        <v>10040</v>
      </c>
      <c r="J7220">
        <f>F7220*G7220</f>
        <v>8367.06</v>
      </c>
      <c r="K7220">
        <f>F7220*H7220</f>
        <v>5956.63</v>
      </c>
      <c r="L7220">
        <f>J7220-K7220</f>
        <v>2410.4299999999994</v>
      </c>
      <c r="M7220" s="5">
        <f>L7220/J7220</f>
        <v>0.28808565971798927</v>
      </c>
      <c r="N7220" t="str">
        <f>IF(ISNA(VLOOKUP(A7220,'Returns Data'!A:A,1,0)),"No","Yes")</f>
        <v>No</v>
      </c>
      <c r="O7220" t="s">
        <v>10085</v>
      </c>
      <c r="P7220" t="str">
        <f>IFERROR(VLOOKUP(A7220,'Ratings Data'!A:C,3,0),"No Rating")</f>
        <v>No Rating</v>
      </c>
      <c r="Q7220" t="s">
        <v>10060</v>
      </c>
      <c r="R7220" s="5">
        <f t="shared" si="112"/>
        <v>9.6313181367690781</v>
      </c>
    </row>
    <row r="7221" spans="1:18" x14ac:dyDescent="0.3">
      <c r="A7221" t="s">
        <v>6137</v>
      </c>
      <c r="B7221" s="2">
        <v>45767</v>
      </c>
      <c r="C7221" t="s">
        <v>10026</v>
      </c>
      <c r="D7221" t="s">
        <v>10031</v>
      </c>
      <c r="E7221" t="s">
        <v>10036</v>
      </c>
      <c r="F7221">
        <v>4</v>
      </c>
      <c r="G7221">
        <v>365.51</v>
      </c>
      <c r="H7221">
        <v>284.95</v>
      </c>
      <c r="I7221" t="s">
        <v>10039</v>
      </c>
      <c r="J7221">
        <f>F7221*G7221</f>
        <v>1462.04</v>
      </c>
      <c r="K7221">
        <f>F7221*H7221</f>
        <v>1139.8</v>
      </c>
      <c r="L7221">
        <f>J7221-K7221</f>
        <v>322.24</v>
      </c>
      <c r="M7221" s="5">
        <f>L7221/J7221</f>
        <v>0.2204043665016005</v>
      </c>
      <c r="N7221" t="str">
        <f>IF(ISNA(VLOOKUP(A7221,'Returns Data'!A:A,1,0)),"No","Yes")</f>
        <v>No</v>
      </c>
      <c r="O7221" t="s">
        <v>10085</v>
      </c>
      <c r="P7221" t="str">
        <f>IFERROR(VLOOKUP(A7221,'Ratings Data'!A:C,3,0),"No Rating")</f>
        <v>No Rating</v>
      </c>
      <c r="Q7221" t="s">
        <v>10060</v>
      </c>
      <c r="R7221" s="5">
        <f t="shared" si="112"/>
        <v>-0.82526239802272239</v>
      </c>
    </row>
    <row r="7222" spans="1:18" x14ac:dyDescent="0.3">
      <c r="A7222" t="s">
        <v>6420</v>
      </c>
      <c r="B7222" s="2">
        <v>45767</v>
      </c>
      <c r="C7222" t="s">
        <v>10009</v>
      </c>
      <c r="D7222" t="s">
        <v>10029</v>
      </c>
      <c r="E7222" t="s">
        <v>10035</v>
      </c>
      <c r="F7222">
        <v>16</v>
      </c>
      <c r="G7222">
        <v>423.7</v>
      </c>
      <c r="H7222">
        <v>368.94</v>
      </c>
      <c r="I7222" t="s">
        <v>10040</v>
      </c>
      <c r="J7222">
        <f>F7222*G7222</f>
        <v>6779.2</v>
      </c>
      <c r="K7222">
        <f>F7222*H7222</f>
        <v>5903.04</v>
      </c>
      <c r="L7222">
        <f>J7222-K7222</f>
        <v>876.15999999999985</v>
      </c>
      <c r="M7222" s="5">
        <f>L7222/J7222</f>
        <v>0.12924238848241679</v>
      </c>
      <c r="N7222" t="str">
        <f>IF(ISNA(VLOOKUP(A7222,'Returns Data'!A:A,1,0)),"No","Yes")</f>
        <v>Yes</v>
      </c>
      <c r="O7222" t="str">
        <f>IFERROR(VLOOKUP(A7222,'Returns Data'!A:E,5,0),"No Returns")</f>
        <v>Wrong Product</v>
      </c>
      <c r="P7222">
        <f>IFERROR(VLOOKUP(A7222,'Ratings Data'!A:C,3,0),"No Rating")</f>
        <v>5</v>
      </c>
      <c r="Q7222" t="s">
        <v>10060</v>
      </c>
      <c r="R7222" s="5">
        <f t="shared" si="112"/>
        <v>3.6368088424393314</v>
      </c>
    </row>
    <row r="7223" spans="1:18" x14ac:dyDescent="0.3">
      <c r="A7223" t="s">
        <v>6443</v>
      </c>
      <c r="B7223" s="2">
        <v>45767</v>
      </c>
      <c r="C7223" t="s">
        <v>10018</v>
      </c>
      <c r="D7223" t="s">
        <v>10033</v>
      </c>
      <c r="E7223" t="s">
        <v>10036</v>
      </c>
      <c r="F7223">
        <v>19</v>
      </c>
      <c r="G7223">
        <v>261.33</v>
      </c>
      <c r="H7223">
        <v>184.09</v>
      </c>
      <c r="I7223" t="s">
        <v>10039</v>
      </c>
      <c r="J7223">
        <f>F7223*G7223</f>
        <v>4965.2699999999995</v>
      </c>
      <c r="K7223">
        <f>F7223*H7223</f>
        <v>3497.71</v>
      </c>
      <c r="L7223">
        <f>J7223-K7223</f>
        <v>1467.5599999999995</v>
      </c>
      <c r="M7223" s="5">
        <f>L7223/J7223</f>
        <v>0.29556499445145978</v>
      </c>
      <c r="N7223" t="str">
        <f>IF(ISNA(VLOOKUP(A7223,'Returns Data'!A:A,1,0)),"No","Yes")</f>
        <v>No</v>
      </c>
      <c r="O7223" t="s">
        <v>10085</v>
      </c>
      <c r="P7223">
        <f>IFERROR(VLOOKUP(A7223,'Ratings Data'!A:C,3,0),"No Rating")</f>
        <v>3</v>
      </c>
      <c r="Q7223" t="s">
        <v>10060</v>
      </c>
      <c r="R7223" s="5">
        <f t="shared" si="112"/>
        <v>-0.267572869955157</v>
      </c>
    </row>
    <row r="7224" spans="1:18" x14ac:dyDescent="0.3">
      <c r="A7224" t="s">
        <v>6446</v>
      </c>
      <c r="B7224" s="2">
        <v>45767</v>
      </c>
      <c r="C7224" t="s">
        <v>10011</v>
      </c>
      <c r="D7224" t="s">
        <v>10029</v>
      </c>
      <c r="E7224" t="s">
        <v>10037</v>
      </c>
      <c r="F7224">
        <v>16</v>
      </c>
      <c r="G7224">
        <v>139.68</v>
      </c>
      <c r="H7224">
        <v>98.3</v>
      </c>
      <c r="I7224" t="s">
        <v>10039</v>
      </c>
      <c r="J7224">
        <f>F7224*G7224</f>
        <v>2234.88</v>
      </c>
      <c r="K7224">
        <f>F7224*H7224</f>
        <v>1572.8</v>
      </c>
      <c r="L7224">
        <f>J7224-K7224</f>
        <v>662.08000000000015</v>
      </c>
      <c r="M7224" s="5">
        <f>L7224/J7224</f>
        <v>0.29624856815578471</v>
      </c>
      <c r="N7224" t="str">
        <f>IF(ISNA(VLOOKUP(A7224,'Returns Data'!A:A,1,0)),"No","Yes")</f>
        <v>No</v>
      </c>
      <c r="O7224" t="s">
        <v>10085</v>
      </c>
      <c r="P7224">
        <f>IFERROR(VLOOKUP(A7224,'Ratings Data'!A:C,3,0),"No Rating")</f>
        <v>1</v>
      </c>
      <c r="Q7224" t="s">
        <v>10060</v>
      </c>
      <c r="R7224" s="5">
        <f t="shared" si="112"/>
        <v>-0.54989758865076821</v>
      </c>
    </row>
    <row r="7225" spans="1:18" x14ac:dyDescent="0.3">
      <c r="A7225" t="s">
        <v>6616</v>
      </c>
      <c r="B7225" s="2">
        <v>45767</v>
      </c>
      <c r="C7225" t="s">
        <v>10027</v>
      </c>
      <c r="D7225" t="s">
        <v>10032</v>
      </c>
      <c r="E7225" t="s">
        <v>10034</v>
      </c>
      <c r="F7225">
        <v>1</v>
      </c>
      <c r="G7225">
        <v>221.02</v>
      </c>
      <c r="H7225">
        <v>156.21</v>
      </c>
      <c r="I7225" t="s">
        <v>10040</v>
      </c>
      <c r="J7225">
        <f>F7225*G7225</f>
        <v>221.02</v>
      </c>
      <c r="K7225">
        <f>F7225*H7225</f>
        <v>156.21</v>
      </c>
      <c r="L7225">
        <f>J7225-K7225</f>
        <v>64.81</v>
      </c>
      <c r="M7225" s="5">
        <f>L7225/J7225</f>
        <v>0.29323138177540492</v>
      </c>
      <c r="N7225" t="str">
        <f>IF(ISNA(VLOOKUP(A7225,'Returns Data'!A:A,1,0)),"No","Yes")</f>
        <v>No</v>
      </c>
      <c r="O7225" t="s">
        <v>10085</v>
      </c>
      <c r="P7225" t="str">
        <f>IFERROR(VLOOKUP(A7225,'Ratings Data'!A:C,3,0),"No Rating")</f>
        <v>No Rating</v>
      </c>
      <c r="Q7225" t="s">
        <v>10060</v>
      </c>
      <c r="R7225" s="5">
        <f t="shared" si="112"/>
        <v>-0.90110430985108825</v>
      </c>
    </row>
    <row r="7226" spans="1:18" x14ac:dyDescent="0.3">
      <c r="A7226" t="s">
        <v>6672</v>
      </c>
      <c r="B7226" s="2">
        <v>45767</v>
      </c>
      <c r="C7226" t="s">
        <v>10025</v>
      </c>
      <c r="D7226" t="s">
        <v>10033</v>
      </c>
      <c r="E7226" t="s">
        <v>10035</v>
      </c>
      <c r="F7226">
        <v>2</v>
      </c>
      <c r="G7226">
        <v>110.55</v>
      </c>
      <c r="H7226">
        <v>78.97</v>
      </c>
      <c r="I7226" t="s">
        <v>10040</v>
      </c>
      <c r="J7226">
        <f>F7226*G7226</f>
        <v>221.1</v>
      </c>
      <c r="K7226">
        <f>F7226*H7226</f>
        <v>157.94</v>
      </c>
      <c r="L7226">
        <f>J7226-K7226</f>
        <v>63.16</v>
      </c>
      <c r="M7226" s="5">
        <f>L7226/J7226</f>
        <v>0.28566259611035727</v>
      </c>
      <c r="N7226" t="str">
        <f>IF(ISNA(VLOOKUP(A7226,'Returns Data'!A:A,1,0)),"No","Yes")</f>
        <v>No</v>
      </c>
      <c r="O7226" t="s">
        <v>10085</v>
      </c>
      <c r="P7226" t="str">
        <f>IFERROR(VLOOKUP(A7226,'Ratings Data'!A:C,3,0),"No Rating")</f>
        <v>No Rating</v>
      </c>
      <c r="Q7226" t="s">
        <v>10060</v>
      </c>
      <c r="R7226" s="5">
        <f t="shared" si="112"/>
        <v>3.6195819382854079E-4</v>
      </c>
    </row>
    <row r="7227" spans="1:18" x14ac:dyDescent="0.3">
      <c r="A7227" t="s">
        <v>7327</v>
      </c>
      <c r="B7227" s="2">
        <v>45767</v>
      </c>
      <c r="C7227" t="s">
        <v>10016</v>
      </c>
      <c r="D7227" t="s">
        <v>10032</v>
      </c>
      <c r="E7227" t="s">
        <v>10036</v>
      </c>
      <c r="F7227">
        <v>13</v>
      </c>
      <c r="G7227">
        <v>429.79</v>
      </c>
      <c r="H7227">
        <v>376.5</v>
      </c>
      <c r="I7227" t="s">
        <v>10039</v>
      </c>
      <c r="J7227">
        <f>F7227*G7227</f>
        <v>5587.27</v>
      </c>
      <c r="K7227">
        <f>F7227*H7227</f>
        <v>4894.5</v>
      </c>
      <c r="L7227">
        <f>J7227-K7227</f>
        <v>692.77000000000044</v>
      </c>
      <c r="M7227" s="5">
        <f>L7227/J7227</f>
        <v>0.12399078619791068</v>
      </c>
      <c r="N7227" t="str">
        <f>IF(ISNA(VLOOKUP(A7227,'Returns Data'!A:A,1,0)),"No","Yes")</f>
        <v>No</v>
      </c>
      <c r="O7227" t="s">
        <v>10085</v>
      </c>
      <c r="P7227" t="str">
        <f>IFERROR(VLOOKUP(A7227,'Ratings Data'!A:C,3,0),"No Rating")</f>
        <v>No Rating</v>
      </c>
      <c r="Q7227" t="s">
        <v>10060</v>
      </c>
      <c r="R7227" s="5">
        <f t="shared" si="112"/>
        <v>24.270330167345094</v>
      </c>
    </row>
    <row r="7228" spans="1:18" x14ac:dyDescent="0.3">
      <c r="A7228" t="s">
        <v>7368</v>
      </c>
      <c r="B7228" s="2">
        <v>45767</v>
      </c>
      <c r="C7228" t="s">
        <v>10025</v>
      </c>
      <c r="D7228" t="s">
        <v>10033</v>
      </c>
      <c r="E7228" t="s">
        <v>10034</v>
      </c>
      <c r="F7228">
        <v>12</v>
      </c>
      <c r="G7228">
        <v>143.46</v>
      </c>
      <c r="H7228">
        <v>90.03</v>
      </c>
      <c r="I7228" t="s">
        <v>10039</v>
      </c>
      <c r="J7228">
        <f>F7228*G7228</f>
        <v>1721.52</v>
      </c>
      <c r="K7228">
        <f>F7228*H7228</f>
        <v>1080.3600000000001</v>
      </c>
      <c r="L7228">
        <f>J7228-K7228</f>
        <v>641.15999999999985</v>
      </c>
      <c r="M7228" s="5">
        <f>L7228/J7228</f>
        <v>0.37243831033040559</v>
      </c>
      <c r="N7228" t="str">
        <f>IF(ISNA(VLOOKUP(A7228,'Returns Data'!A:A,1,0)),"No","Yes")</f>
        <v>No</v>
      </c>
      <c r="O7228" t="s">
        <v>10085</v>
      </c>
      <c r="P7228" t="str">
        <f>IFERROR(VLOOKUP(A7228,'Ratings Data'!A:C,3,0),"No Rating")</f>
        <v>No Rating</v>
      </c>
      <c r="Q7228" t="s">
        <v>10060</v>
      </c>
      <c r="R7228" s="5">
        <f t="shared" si="112"/>
        <v>-0.69188530355611955</v>
      </c>
    </row>
    <row r="7229" spans="1:18" x14ac:dyDescent="0.3">
      <c r="A7229" t="s">
        <v>8126</v>
      </c>
      <c r="B7229" s="2">
        <v>45767</v>
      </c>
      <c r="C7229" t="s">
        <v>10014</v>
      </c>
      <c r="D7229" t="s">
        <v>10030</v>
      </c>
      <c r="E7229" t="s">
        <v>10036</v>
      </c>
      <c r="F7229">
        <v>20</v>
      </c>
      <c r="G7229">
        <v>427.2</v>
      </c>
      <c r="H7229">
        <v>298.66000000000003</v>
      </c>
      <c r="I7229" t="s">
        <v>10039</v>
      </c>
      <c r="J7229">
        <f>F7229*G7229</f>
        <v>8544</v>
      </c>
      <c r="K7229">
        <f>F7229*H7229</f>
        <v>5973.2000000000007</v>
      </c>
      <c r="L7229">
        <f>J7229-K7229</f>
        <v>2570.7999999999993</v>
      </c>
      <c r="M7229" s="5">
        <f>L7229/J7229</f>
        <v>0.30088951310861417</v>
      </c>
      <c r="N7229" t="str">
        <f>IF(ISNA(VLOOKUP(A7229,'Returns Data'!A:A,1,0)),"No","Yes")</f>
        <v>No</v>
      </c>
      <c r="O7229" t="s">
        <v>10085</v>
      </c>
      <c r="P7229" t="str">
        <f>IFERROR(VLOOKUP(A7229,'Ratings Data'!A:C,3,0),"No Rating")</f>
        <v>No Rating</v>
      </c>
      <c r="Q7229" t="s">
        <v>10060</v>
      </c>
      <c r="R7229" s="5">
        <f t="shared" si="112"/>
        <v>3.9630559040847619</v>
      </c>
    </row>
    <row r="7230" spans="1:18" x14ac:dyDescent="0.3">
      <c r="A7230" t="s">
        <v>8447</v>
      </c>
      <c r="B7230" s="2">
        <v>45767</v>
      </c>
      <c r="C7230" t="s">
        <v>10020</v>
      </c>
      <c r="D7230" t="s">
        <v>10030</v>
      </c>
      <c r="E7230" t="s">
        <v>10038</v>
      </c>
      <c r="F7230">
        <v>16</v>
      </c>
      <c r="G7230">
        <v>450.94</v>
      </c>
      <c r="H7230">
        <v>353.21</v>
      </c>
      <c r="I7230" t="s">
        <v>10040</v>
      </c>
      <c r="J7230">
        <f>F7230*G7230</f>
        <v>7215.04</v>
      </c>
      <c r="K7230">
        <f>F7230*H7230</f>
        <v>5651.36</v>
      </c>
      <c r="L7230">
        <f>J7230-K7230</f>
        <v>1563.6800000000003</v>
      </c>
      <c r="M7230" s="5">
        <f>L7230/J7230</f>
        <v>0.21672506320131285</v>
      </c>
      <c r="N7230" t="str">
        <f>IF(ISNA(VLOOKUP(A7230,'Returns Data'!A:A,1,0)),"No","Yes")</f>
        <v>No</v>
      </c>
      <c r="O7230" t="s">
        <v>10085</v>
      </c>
      <c r="P7230" t="str">
        <f>IFERROR(VLOOKUP(A7230,'Ratings Data'!A:C,3,0),"No Rating")</f>
        <v>No Rating</v>
      </c>
      <c r="Q7230" t="s">
        <v>10060</v>
      </c>
      <c r="R7230" s="5">
        <f t="shared" si="112"/>
        <v>-0.15554307116104871</v>
      </c>
    </row>
    <row r="7231" spans="1:18" x14ac:dyDescent="0.3">
      <c r="A7231" t="s">
        <v>8867</v>
      </c>
      <c r="B7231" s="2">
        <v>45767</v>
      </c>
      <c r="C7231" t="s">
        <v>10028</v>
      </c>
      <c r="D7231" t="s">
        <v>10032</v>
      </c>
      <c r="E7231" t="s">
        <v>10037</v>
      </c>
      <c r="F7231">
        <v>6</v>
      </c>
      <c r="G7231">
        <v>349.17</v>
      </c>
      <c r="H7231">
        <v>212.97</v>
      </c>
      <c r="I7231" t="s">
        <v>10040</v>
      </c>
      <c r="J7231">
        <f>F7231*G7231</f>
        <v>2095.02</v>
      </c>
      <c r="K7231">
        <f>F7231*H7231</f>
        <v>1277.82</v>
      </c>
      <c r="L7231">
        <f>J7231-K7231</f>
        <v>817.2</v>
      </c>
      <c r="M7231" s="5">
        <f>L7231/J7231</f>
        <v>0.39006787524701436</v>
      </c>
      <c r="N7231" t="str">
        <f>IF(ISNA(VLOOKUP(A7231,'Returns Data'!A:A,1,0)),"No","Yes")</f>
        <v>No</v>
      </c>
      <c r="O7231" t="s">
        <v>10085</v>
      </c>
      <c r="P7231" t="str">
        <f>IFERROR(VLOOKUP(A7231,'Ratings Data'!A:C,3,0),"No Rating")</f>
        <v>No Rating</v>
      </c>
      <c r="Q7231" t="s">
        <v>10060</v>
      </c>
      <c r="R7231" s="5">
        <f t="shared" si="112"/>
        <v>-0.7096315474342485</v>
      </c>
    </row>
    <row r="7232" spans="1:18" x14ac:dyDescent="0.3">
      <c r="A7232" t="s">
        <v>9374</v>
      </c>
      <c r="B7232" s="2">
        <v>45767</v>
      </c>
      <c r="C7232" t="s">
        <v>10026</v>
      </c>
      <c r="D7232" t="s">
        <v>10031</v>
      </c>
      <c r="E7232" t="s">
        <v>10037</v>
      </c>
      <c r="F7232">
        <v>16</v>
      </c>
      <c r="G7232">
        <v>155.03</v>
      </c>
      <c r="H7232">
        <v>132.66999999999999</v>
      </c>
      <c r="I7232" t="s">
        <v>10040</v>
      </c>
      <c r="J7232">
        <f>F7232*G7232</f>
        <v>2480.48</v>
      </c>
      <c r="K7232">
        <f>F7232*H7232</f>
        <v>2122.7199999999998</v>
      </c>
      <c r="L7232">
        <f>J7232-K7232</f>
        <v>357.76000000000022</v>
      </c>
      <c r="M7232" s="5">
        <f>L7232/J7232</f>
        <v>0.14423014900341877</v>
      </c>
      <c r="N7232" t="str">
        <f>IF(ISNA(VLOOKUP(A7232,'Returns Data'!A:A,1,0)),"No","Yes")</f>
        <v>No</v>
      </c>
      <c r="O7232" t="s">
        <v>10085</v>
      </c>
      <c r="P7232" t="str">
        <f>IFERROR(VLOOKUP(A7232,'Ratings Data'!A:C,3,0),"No Rating")</f>
        <v>No Rating</v>
      </c>
      <c r="Q7232" t="s">
        <v>10060</v>
      </c>
      <c r="R7232" s="5">
        <f t="shared" si="112"/>
        <v>0.1839886970052792</v>
      </c>
    </row>
    <row r="7233" spans="1:18" x14ac:dyDescent="0.3">
      <c r="A7233" t="s">
        <v>9425</v>
      </c>
      <c r="B7233" s="2">
        <v>45767</v>
      </c>
      <c r="C7233" t="s">
        <v>10016</v>
      </c>
      <c r="D7233" t="s">
        <v>10032</v>
      </c>
      <c r="E7233" t="s">
        <v>10037</v>
      </c>
      <c r="F7233">
        <v>3</v>
      </c>
      <c r="G7233">
        <v>276.64999999999998</v>
      </c>
      <c r="H7233">
        <v>237.26</v>
      </c>
      <c r="I7233" t="s">
        <v>10039</v>
      </c>
      <c r="J7233">
        <f>F7233*G7233</f>
        <v>829.94999999999993</v>
      </c>
      <c r="K7233">
        <f>F7233*H7233</f>
        <v>711.78</v>
      </c>
      <c r="L7233">
        <f>J7233-K7233</f>
        <v>118.16999999999996</v>
      </c>
      <c r="M7233" s="5">
        <f>L7233/J7233</f>
        <v>0.14238207120910895</v>
      </c>
      <c r="N7233" t="str">
        <f>IF(ISNA(VLOOKUP(A7233,'Returns Data'!A:A,1,0)),"No","Yes")</f>
        <v>No</v>
      </c>
      <c r="O7233" t="s">
        <v>10085</v>
      </c>
      <c r="P7233" t="str">
        <f>IFERROR(VLOOKUP(A7233,'Ratings Data'!A:C,3,0),"No Rating")</f>
        <v>No Rating</v>
      </c>
      <c r="Q7233" t="s">
        <v>10060</v>
      </c>
      <c r="R7233" s="5">
        <f t="shared" si="112"/>
        <v>-0.66540750177385033</v>
      </c>
    </row>
    <row r="7234" spans="1:18" x14ac:dyDescent="0.3">
      <c r="A7234" t="s">
        <v>9444</v>
      </c>
      <c r="B7234" s="2">
        <v>45767</v>
      </c>
      <c r="C7234" t="s">
        <v>10023</v>
      </c>
      <c r="D7234" t="s">
        <v>10033</v>
      </c>
      <c r="E7234" t="s">
        <v>10034</v>
      </c>
      <c r="F7234">
        <v>19</v>
      </c>
      <c r="G7234">
        <v>99.99</v>
      </c>
      <c r="H7234">
        <v>71.790000000000006</v>
      </c>
      <c r="I7234" t="s">
        <v>10039</v>
      </c>
      <c r="J7234">
        <f>F7234*G7234</f>
        <v>1899.81</v>
      </c>
      <c r="K7234">
        <f>F7234*H7234</f>
        <v>1364.0100000000002</v>
      </c>
      <c r="L7234">
        <f>J7234-K7234</f>
        <v>535.79999999999973</v>
      </c>
      <c r="M7234" s="5">
        <f>L7234/J7234</f>
        <v>0.2820282028202819</v>
      </c>
      <c r="N7234" t="str">
        <f>IF(ISNA(VLOOKUP(A7234,'Returns Data'!A:A,1,0)),"No","Yes")</f>
        <v>No</v>
      </c>
      <c r="O7234" t="s">
        <v>10085</v>
      </c>
      <c r="P7234" t="str">
        <f>IFERROR(VLOOKUP(A7234,'Ratings Data'!A:C,3,0),"No Rating")</f>
        <v>No Rating</v>
      </c>
      <c r="Q7234" t="s">
        <v>10060</v>
      </c>
      <c r="R7234" s="5">
        <f t="shared" si="112"/>
        <v>1.2890656063618293</v>
      </c>
    </row>
    <row r="7235" spans="1:18" x14ac:dyDescent="0.3">
      <c r="A7235" t="s">
        <v>9947</v>
      </c>
      <c r="B7235" s="2">
        <v>45767</v>
      </c>
      <c r="C7235" t="s">
        <v>10009</v>
      </c>
      <c r="D7235" t="s">
        <v>10029</v>
      </c>
      <c r="E7235" t="s">
        <v>10036</v>
      </c>
      <c r="F7235">
        <v>20</v>
      </c>
      <c r="G7235">
        <v>286.67</v>
      </c>
      <c r="H7235">
        <v>213.3</v>
      </c>
      <c r="I7235" t="s">
        <v>10040</v>
      </c>
      <c r="J7235">
        <f>F7235*G7235</f>
        <v>5733.4000000000005</v>
      </c>
      <c r="K7235">
        <f>F7235*H7235</f>
        <v>4266</v>
      </c>
      <c r="L7235">
        <f>J7235-K7235</f>
        <v>1467.4000000000005</v>
      </c>
      <c r="M7235" s="5">
        <f>L7235/J7235</f>
        <v>0.25593888443157647</v>
      </c>
      <c r="N7235" t="str">
        <f>IF(ISNA(VLOOKUP(A7235,'Returns Data'!A:A,1,0)),"No","Yes")</f>
        <v>No</v>
      </c>
      <c r="O7235" t="s">
        <v>10085</v>
      </c>
      <c r="P7235" t="str">
        <f>IFERROR(VLOOKUP(A7235,'Ratings Data'!A:C,3,0),"No Rating")</f>
        <v>No Rating</v>
      </c>
      <c r="Q7235" t="s">
        <v>10060</v>
      </c>
      <c r="R7235" s="5">
        <f t="shared" si="112"/>
        <v>2.0178807354419654</v>
      </c>
    </row>
    <row r="7236" spans="1:18" x14ac:dyDescent="0.3">
      <c r="A7236" t="s">
        <v>256</v>
      </c>
      <c r="B7236" s="2">
        <v>45768</v>
      </c>
      <c r="C7236" t="s">
        <v>10028</v>
      </c>
      <c r="D7236" t="s">
        <v>10032</v>
      </c>
      <c r="E7236" t="s">
        <v>10038</v>
      </c>
      <c r="F7236">
        <v>18</v>
      </c>
      <c r="G7236">
        <v>255.45</v>
      </c>
      <c r="H7236">
        <v>168.67</v>
      </c>
      <c r="I7236" t="s">
        <v>10039</v>
      </c>
      <c r="J7236">
        <f>F7236*G7236</f>
        <v>4598.0999999999995</v>
      </c>
      <c r="K7236">
        <f>F7236*H7236</f>
        <v>3036.06</v>
      </c>
      <c r="L7236">
        <f>J7236-K7236</f>
        <v>1562.0399999999995</v>
      </c>
      <c r="M7236" s="5">
        <f>L7236/J7236</f>
        <v>0.33971422979056559</v>
      </c>
      <c r="N7236" t="str">
        <f>IF(ISNA(VLOOKUP(A7236,'Returns Data'!A:A,1,0)),"No","Yes")</f>
        <v>No</v>
      </c>
      <c r="O7236" t="s">
        <v>10085</v>
      </c>
      <c r="P7236" t="str">
        <f>IFERROR(VLOOKUP(A7236,'Ratings Data'!A:C,3,0),"No Rating")</f>
        <v>No Rating</v>
      </c>
      <c r="Q7236" t="s">
        <v>10060</v>
      </c>
      <c r="R7236" s="5">
        <f t="shared" ref="R7236:R7299" si="113">(J7236-J7235)/J7235</f>
        <v>-0.19801513935884485</v>
      </c>
    </row>
    <row r="7237" spans="1:18" x14ac:dyDescent="0.3">
      <c r="A7237" t="s">
        <v>322</v>
      </c>
      <c r="B7237" s="2">
        <v>45768</v>
      </c>
      <c r="C7237" t="s">
        <v>10013</v>
      </c>
      <c r="D7237" t="s">
        <v>10030</v>
      </c>
      <c r="E7237" t="s">
        <v>10037</v>
      </c>
      <c r="F7237">
        <v>15</v>
      </c>
      <c r="G7237">
        <v>396.56</v>
      </c>
      <c r="H7237">
        <v>343.42</v>
      </c>
      <c r="I7237" t="s">
        <v>10040</v>
      </c>
      <c r="J7237">
        <f>F7237*G7237</f>
        <v>5948.4</v>
      </c>
      <c r="K7237">
        <f>F7237*H7237</f>
        <v>5151.3</v>
      </c>
      <c r="L7237">
        <f>J7237-K7237</f>
        <v>797.09999999999945</v>
      </c>
      <c r="M7237" s="5">
        <f>L7237/J7237</f>
        <v>0.1340024208190437</v>
      </c>
      <c r="N7237" t="str">
        <f>IF(ISNA(VLOOKUP(A7237,'Returns Data'!A:A,1,0)),"No","Yes")</f>
        <v>No</v>
      </c>
      <c r="O7237" t="s">
        <v>10085</v>
      </c>
      <c r="P7237" t="str">
        <f>IFERROR(VLOOKUP(A7237,'Ratings Data'!A:C,3,0),"No Rating")</f>
        <v>No Rating</v>
      </c>
      <c r="Q7237" t="s">
        <v>10060</v>
      </c>
      <c r="R7237" s="5">
        <f t="shared" si="113"/>
        <v>0.2936647745808052</v>
      </c>
    </row>
    <row r="7238" spans="1:18" x14ac:dyDescent="0.3">
      <c r="A7238" t="s">
        <v>477</v>
      </c>
      <c r="B7238" s="2">
        <v>45768</v>
      </c>
      <c r="C7238" t="s">
        <v>10022</v>
      </c>
      <c r="D7238" t="s">
        <v>10033</v>
      </c>
      <c r="E7238" t="s">
        <v>10037</v>
      </c>
      <c r="F7238">
        <v>3</v>
      </c>
      <c r="G7238">
        <v>81.099999999999994</v>
      </c>
      <c r="H7238">
        <v>60.3</v>
      </c>
      <c r="I7238" t="s">
        <v>10039</v>
      </c>
      <c r="J7238">
        <f>F7238*G7238</f>
        <v>243.29999999999998</v>
      </c>
      <c r="K7238">
        <f>F7238*H7238</f>
        <v>180.89999999999998</v>
      </c>
      <c r="L7238">
        <f>J7238-K7238</f>
        <v>62.400000000000006</v>
      </c>
      <c r="M7238" s="5">
        <f>L7238/J7238</f>
        <v>0.25647348951911225</v>
      </c>
      <c r="N7238" t="str">
        <f>IF(ISNA(VLOOKUP(A7238,'Returns Data'!A:A,1,0)),"No","Yes")</f>
        <v>No</v>
      </c>
      <c r="O7238" t="s">
        <v>10085</v>
      </c>
      <c r="P7238" t="str">
        <f>IFERROR(VLOOKUP(A7238,'Ratings Data'!A:C,3,0),"No Rating")</f>
        <v>No Rating</v>
      </c>
      <c r="Q7238" t="s">
        <v>10060</v>
      </c>
      <c r="R7238" s="5">
        <f t="shared" si="113"/>
        <v>-0.95909824490619322</v>
      </c>
    </row>
    <row r="7239" spans="1:18" x14ac:dyDescent="0.3">
      <c r="A7239" t="s">
        <v>526</v>
      </c>
      <c r="B7239" s="2">
        <v>45768</v>
      </c>
      <c r="C7239" t="s">
        <v>10012</v>
      </c>
      <c r="D7239" t="s">
        <v>10030</v>
      </c>
      <c r="E7239" t="s">
        <v>10035</v>
      </c>
      <c r="F7239">
        <v>7</v>
      </c>
      <c r="G7239">
        <v>270.12</v>
      </c>
      <c r="H7239">
        <v>170.34</v>
      </c>
      <c r="I7239" t="s">
        <v>10039</v>
      </c>
      <c r="J7239">
        <f>F7239*G7239</f>
        <v>1890.8400000000001</v>
      </c>
      <c r="K7239">
        <f>F7239*H7239</f>
        <v>1192.3800000000001</v>
      </c>
      <c r="L7239">
        <f>J7239-K7239</f>
        <v>698.46</v>
      </c>
      <c r="M7239" s="5">
        <f>L7239/J7239</f>
        <v>0.36939138160817414</v>
      </c>
      <c r="N7239" t="str">
        <f>IF(ISNA(VLOOKUP(A7239,'Returns Data'!A:A,1,0)),"No","Yes")</f>
        <v>No</v>
      </c>
      <c r="O7239" t="s">
        <v>10085</v>
      </c>
      <c r="P7239" t="str">
        <f>IFERROR(VLOOKUP(A7239,'Ratings Data'!A:C,3,0),"No Rating")</f>
        <v>No Rating</v>
      </c>
      <c r="Q7239" t="s">
        <v>10060</v>
      </c>
      <c r="R7239" s="5">
        <f t="shared" si="113"/>
        <v>6.7716399506781766</v>
      </c>
    </row>
    <row r="7240" spans="1:18" x14ac:dyDescent="0.3">
      <c r="A7240" t="s">
        <v>737</v>
      </c>
      <c r="B7240" s="2">
        <v>45768</v>
      </c>
      <c r="C7240" t="s">
        <v>10012</v>
      </c>
      <c r="D7240" t="s">
        <v>10030</v>
      </c>
      <c r="E7240" t="s">
        <v>10034</v>
      </c>
      <c r="F7240">
        <v>1</v>
      </c>
      <c r="G7240">
        <v>306.58</v>
      </c>
      <c r="H7240">
        <v>260.07</v>
      </c>
      <c r="I7240" t="s">
        <v>10039</v>
      </c>
      <c r="J7240">
        <f>F7240*G7240</f>
        <v>306.58</v>
      </c>
      <c r="K7240">
        <f>F7240*H7240</f>
        <v>260.07</v>
      </c>
      <c r="L7240">
        <f>J7240-K7240</f>
        <v>46.509999999999991</v>
      </c>
      <c r="M7240" s="5">
        <f>L7240/J7240</f>
        <v>0.15170591688955573</v>
      </c>
      <c r="N7240" t="str">
        <f>IF(ISNA(VLOOKUP(A7240,'Returns Data'!A:A,1,0)),"No","Yes")</f>
        <v>No</v>
      </c>
      <c r="O7240" t="s">
        <v>10085</v>
      </c>
      <c r="P7240" t="str">
        <f>IFERROR(VLOOKUP(A7240,'Ratings Data'!A:C,3,0),"No Rating")</f>
        <v>No Rating</v>
      </c>
      <c r="Q7240" t="s">
        <v>10060</v>
      </c>
      <c r="R7240" s="5">
        <f t="shared" si="113"/>
        <v>-0.83786042182310516</v>
      </c>
    </row>
    <row r="7241" spans="1:18" x14ac:dyDescent="0.3">
      <c r="A7241" t="s">
        <v>911</v>
      </c>
      <c r="B7241" s="2">
        <v>45768</v>
      </c>
      <c r="C7241" t="s">
        <v>10020</v>
      </c>
      <c r="D7241" t="s">
        <v>10030</v>
      </c>
      <c r="E7241" t="s">
        <v>10038</v>
      </c>
      <c r="F7241">
        <v>5</v>
      </c>
      <c r="G7241">
        <v>368.95</v>
      </c>
      <c r="H7241">
        <v>324.69</v>
      </c>
      <c r="I7241" t="s">
        <v>10040</v>
      </c>
      <c r="J7241">
        <f>F7241*G7241</f>
        <v>1844.75</v>
      </c>
      <c r="K7241">
        <f>F7241*H7241</f>
        <v>1623.45</v>
      </c>
      <c r="L7241">
        <f>J7241-K7241</f>
        <v>221.29999999999995</v>
      </c>
      <c r="M7241" s="5">
        <f>L7241/J7241</f>
        <v>0.11996205447892666</v>
      </c>
      <c r="N7241" t="str">
        <f>IF(ISNA(VLOOKUP(A7241,'Returns Data'!A:A,1,0)),"No","Yes")</f>
        <v>No</v>
      </c>
      <c r="O7241" t="s">
        <v>10085</v>
      </c>
      <c r="P7241" t="str">
        <f>IFERROR(VLOOKUP(A7241,'Ratings Data'!A:C,3,0),"No Rating")</f>
        <v>No Rating</v>
      </c>
      <c r="Q7241" t="s">
        <v>10060</v>
      </c>
      <c r="R7241" s="5">
        <f t="shared" si="113"/>
        <v>5.0171896405505905</v>
      </c>
    </row>
    <row r="7242" spans="1:18" x14ac:dyDescent="0.3">
      <c r="A7242" t="s">
        <v>1757</v>
      </c>
      <c r="B7242" s="2">
        <v>45768</v>
      </c>
      <c r="C7242" t="s">
        <v>10014</v>
      </c>
      <c r="D7242" t="s">
        <v>10030</v>
      </c>
      <c r="E7242" t="s">
        <v>10034</v>
      </c>
      <c r="F7242">
        <v>7</v>
      </c>
      <c r="G7242">
        <v>323.56</v>
      </c>
      <c r="H7242">
        <v>248.24</v>
      </c>
      <c r="I7242" t="s">
        <v>10040</v>
      </c>
      <c r="J7242">
        <f>F7242*G7242</f>
        <v>2264.92</v>
      </c>
      <c r="K7242">
        <f>F7242*H7242</f>
        <v>1737.68</v>
      </c>
      <c r="L7242">
        <f>J7242-K7242</f>
        <v>527.24</v>
      </c>
      <c r="M7242" s="5">
        <f>L7242/J7242</f>
        <v>0.23278526393868215</v>
      </c>
      <c r="N7242" t="str">
        <f>IF(ISNA(VLOOKUP(A7242,'Returns Data'!A:A,1,0)),"No","Yes")</f>
        <v>No</v>
      </c>
      <c r="O7242" t="s">
        <v>10085</v>
      </c>
      <c r="P7242" t="str">
        <f>IFERROR(VLOOKUP(A7242,'Ratings Data'!A:C,3,0),"No Rating")</f>
        <v>No Rating</v>
      </c>
      <c r="Q7242" t="s">
        <v>10060</v>
      </c>
      <c r="R7242" s="5">
        <f t="shared" si="113"/>
        <v>0.22776527984821796</v>
      </c>
    </row>
    <row r="7243" spans="1:18" x14ac:dyDescent="0.3">
      <c r="A7243" t="s">
        <v>1911</v>
      </c>
      <c r="B7243" s="2">
        <v>45768</v>
      </c>
      <c r="C7243" t="s">
        <v>10021</v>
      </c>
      <c r="D7243" t="s">
        <v>10031</v>
      </c>
      <c r="E7243" t="s">
        <v>10036</v>
      </c>
      <c r="F7243">
        <v>18</v>
      </c>
      <c r="G7243">
        <v>202.81</v>
      </c>
      <c r="H7243">
        <v>125.9</v>
      </c>
      <c r="I7243" t="s">
        <v>10039</v>
      </c>
      <c r="J7243">
        <f>F7243*G7243</f>
        <v>3650.58</v>
      </c>
      <c r="K7243">
        <f>F7243*H7243</f>
        <v>2266.2000000000003</v>
      </c>
      <c r="L7243">
        <f>J7243-K7243</f>
        <v>1384.3799999999997</v>
      </c>
      <c r="M7243" s="5">
        <f>L7243/J7243</f>
        <v>0.37922193185740338</v>
      </c>
      <c r="N7243" t="str">
        <f>IF(ISNA(VLOOKUP(A7243,'Returns Data'!A:A,1,0)),"No","Yes")</f>
        <v>No</v>
      </c>
      <c r="O7243" t="s">
        <v>10085</v>
      </c>
      <c r="P7243" t="str">
        <f>IFERROR(VLOOKUP(A7243,'Ratings Data'!A:C,3,0),"No Rating")</f>
        <v>No Rating</v>
      </c>
      <c r="Q7243" t="s">
        <v>10060</v>
      </c>
      <c r="R7243" s="5">
        <f t="shared" si="113"/>
        <v>0.61179202797449794</v>
      </c>
    </row>
    <row r="7244" spans="1:18" x14ac:dyDescent="0.3">
      <c r="A7244" t="s">
        <v>1947</v>
      </c>
      <c r="B7244" s="2">
        <v>45768</v>
      </c>
      <c r="C7244" t="s">
        <v>10021</v>
      </c>
      <c r="D7244" t="s">
        <v>10031</v>
      </c>
      <c r="E7244" t="s">
        <v>10035</v>
      </c>
      <c r="F7244">
        <v>6</v>
      </c>
      <c r="G7244">
        <v>164.23</v>
      </c>
      <c r="H7244">
        <v>111.99</v>
      </c>
      <c r="I7244" t="s">
        <v>10040</v>
      </c>
      <c r="J7244">
        <f>F7244*G7244</f>
        <v>985.37999999999988</v>
      </c>
      <c r="K7244">
        <f>F7244*H7244</f>
        <v>671.93999999999994</v>
      </c>
      <c r="L7244">
        <f>J7244-K7244</f>
        <v>313.43999999999994</v>
      </c>
      <c r="M7244" s="5">
        <f>L7244/J7244</f>
        <v>0.31809048285940444</v>
      </c>
      <c r="N7244" t="str">
        <f>IF(ISNA(VLOOKUP(A7244,'Returns Data'!A:A,1,0)),"No","Yes")</f>
        <v>No</v>
      </c>
      <c r="O7244" t="s">
        <v>10085</v>
      </c>
      <c r="P7244" t="str">
        <f>IFERROR(VLOOKUP(A7244,'Ratings Data'!A:C,3,0),"No Rating")</f>
        <v>No Rating</v>
      </c>
      <c r="Q7244" t="s">
        <v>10060</v>
      </c>
      <c r="R7244" s="5">
        <f t="shared" si="113"/>
        <v>-0.73007576878194691</v>
      </c>
    </row>
    <row r="7245" spans="1:18" x14ac:dyDescent="0.3">
      <c r="A7245" t="s">
        <v>2206</v>
      </c>
      <c r="B7245" s="2">
        <v>45768</v>
      </c>
      <c r="C7245" t="s">
        <v>10012</v>
      </c>
      <c r="D7245" t="s">
        <v>10030</v>
      </c>
      <c r="E7245" t="s">
        <v>10036</v>
      </c>
      <c r="F7245">
        <v>16</v>
      </c>
      <c r="G7245">
        <v>255.83</v>
      </c>
      <c r="H7245">
        <v>205.36</v>
      </c>
      <c r="I7245" t="s">
        <v>10039</v>
      </c>
      <c r="J7245">
        <f>F7245*G7245</f>
        <v>4093.28</v>
      </c>
      <c r="K7245">
        <f>F7245*H7245</f>
        <v>3285.76</v>
      </c>
      <c r="L7245">
        <f>J7245-K7245</f>
        <v>807.52</v>
      </c>
      <c r="M7245" s="5">
        <f>L7245/J7245</f>
        <v>0.19727944338036976</v>
      </c>
      <c r="N7245" t="str">
        <f>IF(ISNA(VLOOKUP(A7245,'Returns Data'!A:A,1,0)),"No","Yes")</f>
        <v>No</v>
      </c>
      <c r="O7245" t="s">
        <v>10085</v>
      </c>
      <c r="P7245" t="str">
        <f>IFERROR(VLOOKUP(A7245,'Ratings Data'!A:C,3,0),"No Rating")</f>
        <v>No Rating</v>
      </c>
      <c r="Q7245" t="s">
        <v>10060</v>
      </c>
      <c r="R7245" s="5">
        <f t="shared" si="113"/>
        <v>3.1540116503277931</v>
      </c>
    </row>
    <row r="7246" spans="1:18" x14ac:dyDescent="0.3">
      <c r="A7246" t="s">
        <v>2478</v>
      </c>
      <c r="B7246" s="2">
        <v>45768</v>
      </c>
      <c r="C7246" t="s">
        <v>10009</v>
      </c>
      <c r="D7246" t="s">
        <v>10029</v>
      </c>
      <c r="E7246" t="s">
        <v>10034</v>
      </c>
      <c r="F7246">
        <v>19</v>
      </c>
      <c r="G7246">
        <v>20.11</v>
      </c>
      <c r="H7246">
        <v>13.9</v>
      </c>
      <c r="I7246" t="s">
        <v>10040</v>
      </c>
      <c r="J7246">
        <f>F7246*G7246</f>
        <v>382.09</v>
      </c>
      <c r="K7246">
        <f>F7246*H7246</f>
        <v>264.10000000000002</v>
      </c>
      <c r="L7246">
        <f>J7246-K7246</f>
        <v>117.98999999999995</v>
      </c>
      <c r="M7246" s="5">
        <f>L7246/J7246</f>
        <v>0.30880159124813517</v>
      </c>
      <c r="N7246" t="str">
        <f>IF(ISNA(VLOOKUP(A7246,'Returns Data'!A:A,1,0)),"No","Yes")</f>
        <v>No</v>
      </c>
      <c r="O7246" t="s">
        <v>10085</v>
      </c>
      <c r="P7246" t="str">
        <f>IFERROR(VLOOKUP(A7246,'Ratings Data'!A:C,3,0),"No Rating")</f>
        <v>No Rating</v>
      </c>
      <c r="Q7246" t="s">
        <v>10060</v>
      </c>
      <c r="R7246" s="5">
        <f t="shared" si="113"/>
        <v>-0.90665432122894107</v>
      </c>
    </row>
    <row r="7247" spans="1:18" x14ac:dyDescent="0.3">
      <c r="A7247" t="s">
        <v>2979</v>
      </c>
      <c r="B7247" s="2">
        <v>45768</v>
      </c>
      <c r="C7247" t="s">
        <v>10018</v>
      </c>
      <c r="D7247" t="s">
        <v>10033</v>
      </c>
      <c r="E7247" t="s">
        <v>10037</v>
      </c>
      <c r="F7247">
        <v>15</v>
      </c>
      <c r="G7247">
        <v>54.41</v>
      </c>
      <c r="H7247">
        <v>34.39</v>
      </c>
      <c r="I7247" t="s">
        <v>10039</v>
      </c>
      <c r="J7247">
        <f>F7247*G7247</f>
        <v>816.15</v>
      </c>
      <c r="K7247">
        <f>F7247*H7247</f>
        <v>515.85</v>
      </c>
      <c r="L7247">
        <f>J7247-K7247</f>
        <v>300.29999999999995</v>
      </c>
      <c r="M7247" s="5">
        <f>L7247/J7247</f>
        <v>0.36794706855357467</v>
      </c>
      <c r="N7247" t="str">
        <f>IF(ISNA(VLOOKUP(A7247,'Returns Data'!A:A,1,0)),"No","Yes")</f>
        <v>No</v>
      </c>
      <c r="O7247" t="s">
        <v>10085</v>
      </c>
      <c r="P7247" t="str">
        <f>IFERROR(VLOOKUP(A7247,'Ratings Data'!A:C,3,0),"No Rating")</f>
        <v>No Rating</v>
      </c>
      <c r="Q7247" t="s">
        <v>10060</v>
      </c>
      <c r="R7247" s="5">
        <f t="shared" si="113"/>
        <v>1.1360150749823341</v>
      </c>
    </row>
    <row r="7248" spans="1:18" x14ac:dyDescent="0.3">
      <c r="A7248" t="s">
        <v>3433</v>
      </c>
      <c r="B7248" s="2">
        <v>45768</v>
      </c>
      <c r="C7248" t="s">
        <v>10013</v>
      </c>
      <c r="D7248" t="s">
        <v>10030</v>
      </c>
      <c r="E7248" t="s">
        <v>10035</v>
      </c>
      <c r="F7248">
        <v>12</v>
      </c>
      <c r="G7248">
        <v>225.73</v>
      </c>
      <c r="H7248">
        <v>165.75</v>
      </c>
      <c r="I7248" t="s">
        <v>10040</v>
      </c>
      <c r="J7248">
        <f>F7248*G7248</f>
        <v>2708.7599999999998</v>
      </c>
      <c r="K7248">
        <f>F7248*H7248</f>
        <v>1989</v>
      </c>
      <c r="L7248">
        <f>J7248-K7248</f>
        <v>719.75999999999976</v>
      </c>
      <c r="M7248" s="5">
        <f>L7248/J7248</f>
        <v>0.26571567802241608</v>
      </c>
      <c r="N7248" t="str">
        <f>IF(ISNA(VLOOKUP(A7248,'Returns Data'!A:A,1,0)),"No","Yes")</f>
        <v>No</v>
      </c>
      <c r="O7248" t="s">
        <v>10085</v>
      </c>
      <c r="P7248" t="str">
        <f>IFERROR(VLOOKUP(A7248,'Ratings Data'!A:C,3,0),"No Rating")</f>
        <v>No Rating</v>
      </c>
      <c r="Q7248" t="s">
        <v>10060</v>
      </c>
      <c r="R7248" s="5">
        <f t="shared" si="113"/>
        <v>2.3189487226612751</v>
      </c>
    </row>
    <row r="7249" spans="1:18" x14ac:dyDescent="0.3">
      <c r="A7249" t="s">
        <v>3837</v>
      </c>
      <c r="B7249" s="2">
        <v>45768</v>
      </c>
      <c r="C7249" t="s">
        <v>10019</v>
      </c>
      <c r="D7249" t="s">
        <v>10031</v>
      </c>
      <c r="E7249" t="s">
        <v>10038</v>
      </c>
      <c r="F7249">
        <v>7</v>
      </c>
      <c r="G7249">
        <v>494.4</v>
      </c>
      <c r="H7249">
        <v>400.87</v>
      </c>
      <c r="I7249" t="s">
        <v>10039</v>
      </c>
      <c r="J7249">
        <f>F7249*G7249</f>
        <v>3460.7999999999997</v>
      </c>
      <c r="K7249">
        <f>F7249*H7249</f>
        <v>2806.09</v>
      </c>
      <c r="L7249">
        <f>J7249-K7249</f>
        <v>654.70999999999958</v>
      </c>
      <c r="M7249" s="5">
        <f>L7249/J7249</f>
        <v>0.18917880258899666</v>
      </c>
      <c r="N7249" t="str">
        <f>IF(ISNA(VLOOKUP(A7249,'Returns Data'!A:A,1,0)),"No","Yes")</f>
        <v>No</v>
      </c>
      <c r="O7249" t="s">
        <v>10085</v>
      </c>
      <c r="P7249">
        <f>IFERROR(VLOOKUP(A7249,'Ratings Data'!A:C,3,0),"No Rating")</f>
        <v>1</v>
      </c>
      <c r="Q7249" t="s">
        <v>10060</v>
      </c>
      <c r="R7249" s="5">
        <f t="shared" si="113"/>
        <v>0.27763256988437512</v>
      </c>
    </row>
    <row r="7250" spans="1:18" x14ac:dyDescent="0.3">
      <c r="A7250" t="s">
        <v>4915</v>
      </c>
      <c r="B7250" s="2">
        <v>45768</v>
      </c>
      <c r="C7250" t="s">
        <v>10024</v>
      </c>
      <c r="D7250" t="s">
        <v>10029</v>
      </c>
      <c r="E7250" t="s">
        <v>10035</v>
      </c>
      <c r="F7250">
        <v>16</v>
      </c>
      <c r="G7250">
        <v>395.54</v>
      </c>
      <c r="H7250">
        <v>319.04000000000002</v>
      </c>
      <c r="I7250" t="s">
        <v>10040</v>
      </c>
      <c r="J7250">
        <f>F7250*G7250</f>
        <v>6328.64</v>
      </c>
      <c r="K7250">
        <f>F7250*H7250</f>
        <v>5104.6400000000003</v>
      </c>
      <c r="L7250">
        <f>J7250-K7250</f>
        <v>1224</v>
      </c>
      <c r="M7250" s="5">
        <f>L7250/J7250</f>
        <v>0.19340648227739293</v>
      </c>
      <c r="N7250" t="str">
        <f>IF(ISNA(VLOOKUP(A7250,'Returns Data'!A:A,1,0)),"No","Yes")</f>
        <v>No</v>
      </c>
      <c r="O7250" t="s">
        <v>10085</v>
      </c>
      <c r="P7250" t="str">
        <f>IFERROR(VLOOKUP(A7250,'Ratings Data'!A:C,3,0),"No Rating")</f>
        <v>No Rating</v>
      </c>
      <c r="Q7250" t="s">
        <v>10060</v>
      </c>
      <c r="R7250" s="5">
        <f t="shared" si="113"/>
        <v>0.82866389274156294</v>
      </c>
    </row>
    <row r="7251" spans="1:18" x14ac:dyDescent="0.3">
      <c r="A7251" t="s">
        <v>4985</v>
      </c>
      <c r="B7251" s="2">
        <v>45768</v>
      </c>
      <c r="C7251" t="s">
        <v>10010</v>
      </c>
      <c r="D7251" t="s">
        <v>10029</v>
      </c>
      <c r="E7251" t="s">
        <v>10034</v>
      </c>
      <c r="F7251">
        <v>3</v>
      </c>
      <c r="G7251">
        <v>319.48</v>
      </c>
      <c r="H7251">
        <v>243.2</v>
      </c>
      <c r="I7251" t="s">
        <v>10040</v>
      </c>
      <c r="J7251">
        <f>F7251*G7251</f>
        <v>958.44</v>
      </c>
      <c r="K7251">
        <f>F7251*H7251</f>
        <v>729.59999999999991</v>
      </c>
      <c r="L7251">
        <f>J7251-K7251</f>
        <v>228.84000000000015</v>
      </c>
      <c r="M7251" s="5">
        <f>L7251/J7251</f>
        <v>0.23876298985852024</v>
      </c>
      <c r="N7251" t="str">
        <f>IF(ISNA(VLOOKUP(A7251,'Returns Data'!A:A,1,0)),"No","Yes")</f>
        <v>No</v>
      </c>
      <c r="O7251" t="s">
        <v>10085</v>
      </c>
      <c r="P7251" t="str">
        <f>IFERROR(VLOOKUP(A7251,'Ratings Data'!A:C,3,0),"No Rating")</f>
        <v>No Rating</v>
      </c>
      <c r="Q7251" t="s">
        <v>10060</v>
      </c>
      <c r="R7251" s="5">
        <f t="shared" si="113"/>
        <v>-0.84855513980886899</v>
      </c>
    </row>
    <row r="7252" spans="1:18" x14ac:dyDescent="0.3">
      <c r="A7252" t="s">
        <v>5117</v>
      </c>
      <c r="B7252" s="2">
        <v>45768</v>
      </c>
      <c r="C7252" t="s">
        <v>10019</v>
      </c>
      <c r="D7252" t="s">
        <v>10031</v>
      </c>
      <c r="E7252" t="s">
        <v>10036</v>
      </c>
      <c r="F7252">
        <v>10</v>
      </c>
      <c r="G7252">
        <v>236.55</v>
      </c>
      <c r="H7252">
        <v>192.07</v>
      </c>
      <c r="I7252" t="s">
        <v>10040</v>
      </c>
      <c r="J7252">
        <f>F7252*G7252</f>
        <v>2365.5</v>
      </c>
      <c r="K7252">
        <f>F7252*H7252</f>
        <v>1920.6999999999998</v>
      </c>
      <c r="L7252">
        <f>J7252-K7252</f>
        <v>444.80000000000018</v>
      </c>
      <c r="M7252" s="5">
        <f>L7252/J7252</f>
        <v>0.18803635595011634</v>
      </c>
      <c r="N7252" t="str">
        <f>IF(ISNA(VLOOKUP(A7252,'Returns Data'!A:A,1,0)),"No","Yes")</f>
        <v>No</v>
      </c>
      <c r="O7252" t="s">
        <v>10085</v>
      </c>
      <c r="P7252" t="str">
        <f>IFERROR(VLOOKUP(A7252,'Ratings Data'!A:C,3,0),"No Rating")</f>
        <v>No Rating</v>
      </c>
      <c r="Q7252" t="s">
        <v>10060</v>
      </c>
      <c r="R7252" s="5">
        <f t="shared" si="113"/>
        <v>1.4680731188180793</v>
      </c>
    </row>
    <row r="7253" spans="1:18" x14ac:dyDescent="0.3">
      <c r="A7253" t="s">
        <v>5583</v>
      </c>
      <c r="B7253" s="2">
        <v>45768</v>
      </c>
      <c r="C7253" t="s">
        <v>10015</v>
      </c>
      <c r="D7253" t="s">
        <v>10031</v>
      </c>
      <c r="E7253" t="s">
        <v>10037</v>
      </c>
      <c r="F7253">
        <v>19</v>
      </c>
      <c r="G7253">
        <v>234.56</v>
      </c>
      <c r="H7253">
        <v>192.81</v>
      </c>
      <c r="I7253" t="s">
        <v>10040</v>
      </c>
      <c r="J7253">
        <f>F7253*G7253</f>
        <v>4456.6400000000003</v>
      </c>
      <c r="K7253">
        <f>F7253*H7253</f>
        <v>3663.39</v>
      </c>
      <c r="L7253">
        <f>J7253-K7253</f>
        <v>793.25000000000045</v>
      </c>
      <c r="M7253" s="5">
        <f>L7253/J7253</f>
        <v>0.17799283765347895</v>
      </c>
      <c r="N7253" t="str">
        <f>IF(ISNA(VLOOKUP(A7253,'Returns Data'!A:A,1,0)),"No","Yes")</f>
        <v>No</v>
      </c>
      <c r="O7253" t="s">
        <v>10085</v>
      </c>
      <c r="P7253" t="str">
        <f>IFERROR(VLOOKUP(A7253,'Ratings Data'!A:C,3,0),"No Rating")</f>
        <v>No Rating</v>
      </c>
      <c r="Q7253" t="s">
        <v>10060</v>
      </c>
      <c r="R7253" s="5">
        <f t="shared" si="113"/>
        <v>0.88401606425702828</v>
      </c>
    </row>
    <row r="7254" spans="1:18" x14ac:dyDescent="0.3">
      <c r="A7254" t="s">
        <v>5821</v>
      </c>
      <c r="B7254" s="2">
        <v>45768</v>
      </c>
      <c r="C7254" t="s">
        <v>10028</v>
      </c>
      <c r="D7254" t="s">
        <v>10032</v>
      </c>
      <c r="E7254" t="s">
        <v>10034</v>
      </c>
      <c r="F7254">
        <v>2</v>
      </c>
      <c r="G7254">
        <v>69.42</v>
      </c>
      <c r="H7254">
        <v>55.84</v>
      </c>
      <c r="I7254" t="s">
        <v>10040</v>
      </c>
      <c r="J7254">
        <f>F7254*G7254</f>
        <v>138.84</v>
      </c>
      <c r="K7254">
        <f>F7254*H7254</f>
        <v>111.68</v>
      </c>
      <c r="L7254">
        <f>J7254-K7254</f>
        <v>27.159999999999997</v>
      </c>
      <c r="M7254" s="5">
        <f>L7254/J7254</f>
        <v>0.19562085854220682</v>
      </c>
      <c r="N7254" t="str">
        <f>IF(ISNA(VLOOKUP(A7254,'Returns Data'!A:A,1,0)),"No","Yes")</f>
        <v>No</v>
      </c>
      <c r="O7254" t="s">
        <v>10085</v>
      </c>
      <c r="P7254" t="str">
        <f>IFERROR(VLOOKUP(A7254,'Ratings Data'!A:C,3,0),"No Rating")</f>
        <v>No Rating</v>
      </c>
      <c r="Q7254" t="s">
        <v>10060</v>
      </c>
      <c r="R7254" s="5">
        <f t="shared" si="113"/>
        <v>-0.96884648524448913</v>
      </c>
    </row>
    <row r="7255" spans="1:18" x14ac:dyDescent="0.3">
      <c r="A7255" t="s">
        <v>5845</v>
      </c>
      <c r="B7255" s="2">
        <v>45768</v>
      </c>
      <c r="C7255" t="s">
        <v>10018</v>
      </c>
      <c r="D7255" t="s">
        <v>10033</v>
      </c>
      <c r="E7255" t="s">
        <v>10036</v>
      </c>
      <c r="F7255">
        <v>2</v>
      </c>
      <c r="G7255">
        <v>393.26</v>
      </c>
      <c r="H7255">
        <v>265.95999999999998</v>
      </c>
      <c r="I7255" t="s">
        <v>10040</v>
      </c>
      <c r="J7255">
        <f>F7255*G7255</f>
        <v>786.52</v>
      </c>
      <c r="K7255">
        <f>F7255*H7255</f>
        <v>531.91999999999996</v>
      </c>
      <c r="L7255">
        <f>J7255-K7255</f>
        <v>254.60000000000002</v>
      </c>
      <c r="M7255" s="5">
        <f>L7255/J7255</f>
        <v>0.32370441946803646</v>
      </c>
      <c r="N7255" t="str">
        <f>IF(ISNA(VLOOKUP(A7255,'Returns Data'!A:A,1,0)),"No","Yes")</f>
        <v>No</v>
      </c>
      <c r="O7255" t="s">
        <v>10085</v>
      </c>
      <c r="P7255" t="str">
        <f>IFERROR(VLOOKUP(A7255,'Ratings Data'!A:C,3,0),"No Rating")</f>
        <v>No Rating</v>
      </c>
      <c r="Q7255" t="s">
        <v>10060</v>
      </c>
      <c r="R7255" s="5">
        <f t="shared" si="113"/>
        <v>4.6649380581964843</v>
      </c>
    </row>
    <row r="7256" spans="1:18" x14ac:dyDescent="0.3">
      <c r="A7256" t="s">
        <v>5952</v>
      </c>
      <c r="B7256" s="2">
        <v>45768</v>
      </c>
      <c r="C7256" t="s">
        <v>10025</v>
      </c>
      <c r="D7256" t="s">
        <v>10033</v>
      </c>
      <c r="E7256" t="s">
        <v>10035</v>
      </c>
      <c r="F7256">
        <v>7</v>
      </c>
      <c r="G7256">
        <v>390.27</v>
      </c>
      <c r="H7256">
        <v>319.02999999999997</v>
      </c>
      <c r="I7256" t="s">
        <v>10040</v>
      </c>
      <c r="J7256">
        <f>F7256*G7256</f>
        <v>2731.89</v>
      </c>
      <c r="K7256">
        <f>F7256*H7256</f>
        <v>2233.21</v>
      </c>
      <c r="L7256">
        <f>J7256-K7256</f>
        <v>498.67999999999984</v>
      </c>
      <c r="M7256" s="5">
        <f>L7256/J7256</f>
        <v>0.18254029261793112</v>
      </c>
      <c r="N7256" t="str">
        <f>IF(ISNA(VLOOKUP(A7256,'Returns Data'!A:A,1,0)),"No","Yes")</f>
        <v>No</v>
      </c>
      <c r="O7256" t="s">
        <v>10085</v>
      </c>
      <c r="P7256" t="str">
        <f>IFERROR(VLOOKUP(A7256,'Ratings Data'!A:C,3,0),"No Rating")</f>
        <v>No Rating</v>
      </c>
      <c r="Q7256" t="s">
        <v>10060</v>
      </c>
      <c r="R7256" s="5">
        <f t="shared" si="113"/>
        <v>2.473389106443574</v>
      </c>
    </row>
    <row r="7257" spans="1:18" x14ac:dyDescent="0.3">
      <c r="A7257" t="s">
        <v>6338</v>
      </c>
      <c r="B7257" s="2">
        <v>45768</v>
      </c>
      <c r="C7257" t="s">
        <v>10024</v>
      </c>
      <c r="D7257" t="s">
        <v>10029</v>
      </c>
      <c r="E7257" t="s">
        <v>10034</v>
      </c>
      <c r="F7257">
        <v>17</v>
      </c>
      <c r="G7257">
        <v>194.33</v>
      </c>
      <c r="H7257">
        <v>139.84</v>
      </c>
      <c r="I7257" t="s">
        <v>10040</v>
      </c>
      <c r="J7257">
        <f>F7257*G7257</f>
        <v>3303.61</v>
      </c>
      <c r="K7257">
        <f>F7257*H7257</f>
        <v>2377.2800000000002</v>
      </c>
      <c r="L7257">
        <f>J7257-K7257</f>
        <v>926.32999999999993</v>
      </c>
      <c r="M7257" s="5">
        <f>L7257/J7257</f>
        <v>0.28039932074306589</v>
      </c>
      <c r="N7257" t="str">
        <f>IF(ISNA(VLOOKUP(A7257,'Returns Data'!A:A,1,0)),"No","Yes")</f>
        <v>No</v>
      </c>
      <c r="O7257" t="s">
        <v>10085</v>
      </c>
      <c r="P7257" t="str">
        <f>IFERROR(VLOOKUP(A7257,'Ratings Data'!A:C,3,0),"No Rating")</f>
        <v>No Rating</v>
      </c>
      <c r="Q7257" t="s">
        <v>10060</v>
      </c>
      <c r="R7257" s="5">
        <f t="shared" si="113"/>
        <v>0.2092763617861628</v>
      </c>
    </row>
    <row r="7258" spans="1:18" x14ac:dyDescent="0.3">
      <c r="A7258" t="s">
        <v>6442</v>
      </c>
      <c r="B7258" s="2">
        <v>45768</v>
      </c>
      <c r="C7258" t="s">
        <v>10018</v>
      </c>
      <c r="D7258" t="s">
        <v>10033</v>
      </c>
      <c r="E7258" t="s">
        <v>10038</v>
      </c>
      <c r="F7258">
        <v>19</v>
      </c>
      <c r="G7258">
        <v>410.4</v>
      </c>
      <c r="H7258">
        <v>349.33</v>
      </c>
      <c r="I7258" t="s">
        <v>10039</v>
      </c>
      <c r="J7258">
        <f>F7258*G7258</f>
        <v>7797.5999999999995</v>
      </c>
      <c r="K7258">
        <f>F7258*H7258</f>
        <v>6637.2699999999995</v>
      </c>
      <c r="L7258">
        <f>J7258-K7258</f>
        <v>1160.33</v>
      </c>
      <c r="M7258" s="5">
        <f>L7258/J7258</f>
        <v>0.14880604288499025</v>
      </c>
      <c r="N7258" t="str">
        <f>IF(ISNA(VLOOKUP(A7258,'Returns Data'!A:A,1,0)),"No","Yes")</f>
        <v>No</v>
      </c>
      <c r="O7258" t="s">
        <v>10085</v>
      </c>
      <c r="P7258" t="str">
        <f>IFERROR(VLOOKUP(A7258,'Ratings Data'!A:C,3,0),"No Rating")</f>
        <v>No Rating</v>
      </c>
      <c r="Q7258" t="s">
        <v>10060</v>
      </c>
      <c r="R7258" s="5">
        <f t="shared" si="113"/>
        <v>1.3603270361816315</v>
      </c>
    </row>
    <row r="7259" spans="1:18" x14ac:dyDescent="0.3">
      <c r="A7259" t="s">
        <v>6939</v>
      </c>
      <c r="B7259" s="2">
        <v>45768</v>
      </c>
      <c r="C7259" t="s">
        <v>10010</v>
      </c>
      <c r="D7259" t="s">
        <v>10029</v>
      </c>
      <c r="E7259" t="s">
        <v>10035</v>
      </c>
      <c r="F7259">
        <v>10</v>
      </c>
      <c r="G7259">
        <v>159.76</v>
      </c>
      <c r="H7259">
        <v>104.93</v>
      </c>
      <c r="I7259" t="s">
        <v>10039</v>
      </c>
      <c r="J7259">
        <f>F7259*G7259</f>
        <v>1597.6</v>
      </c>
      <c r="K7259">
        <f>F7259*H7259</f>
        <v>1049.3000000000002</v>
      </c>
      <c r="L7259">
        <f>J7259-K7259</f>
        <v>548.29999999999973</v>
      </c>
      <c r="M7259" s="5">
        <f>L7259/J7259</f>
        <v>0.3432023034551826</v>
      </c>
      <c r="N7259" t="str">
        <f>IF(ISNA(VLOOKUP(A7259,'Returns Data'!A:A,1,0)),"No","Yes")</f>
        <v>No</v>
      </c>
      <c r="O7259" t="s">
        <v>10085</v>
      </c>
      <c r="P7259" t="str">
        <f>IFERROR(VLOOKUP(A7259,'Ratings Data'!A:C,3,0),"No Rating")</f>
        <v>No Rating</v>
      </c>
      <c r="Q7259" t="s">
        <v>10060</v>
      </c>
      <c r="R7259" s="5">
        <f t="shared" si="113"/>
        <v>-0.7951164460859752</v>
      </c>
    </row>
    <row r="7260" spans="1:18" x14ac:dyDescent="0.3">
      <c r="A7260" t="s">
        <v>6990</v>
      </c>
      <c r="B7260" s="2">
        <v>45768</v>
      </c>
      <c r="C7260" t="s">
        <v>10019</v>
      </c>
      <c r="D7260" t="s">
        <v>10031</v>
      </c>
      <c r="E7260" t="s">
        <v>10034</v>
      </c>
      <c r="F7260">
        <v>10</v>
      </c>
      <c r="G7260">
        <v>485.99</v>
      </c>
      <c r="H7260">
        <v>369.44</v>
      </c>
      <c r="I7260" t="s">
        <v>10039</v>
      </c>
      <c r="J7260">
        <f>F7260*G7260</f>
        <v>4859.8999999999996</v>
      </c>
      <c r="K7260">
        <f>F7260*H7260</f>
        <v>3694.4</v>
      </c>
      <c r="L7260">
        <f>J7260-K7260</f>
        <v>1165.4999999999995</v>
      </c>
      <c r="M7260" s="5">
        <f>L7260/J7260</f>
        <v>0.23981974937755912</v>
      </c>
      <c r="N7260" t="str">
        <f>IF(ISNA(VLOOKUP(A7260,'Returns Data'!A:A,1,0)),"No","Yes")</f>
        <v>No</v>
      </c>
      <c r="O7260" t="s">
        <v>10085</v>
      </c>
      <c r="P7260" t="str">
        <f>IFERROR(VLOOKUP(A7260,'Ratings Data'!A:C,3,0),"No Rating")</f>
        <v>No Rating</v>
      </c>
      <c r="Q7260" t="s">
        <v>10060</v>
      </c>
      <c r="R7260" s="5">
        <f t="shared" si="113"/>
        <v>2.0420005007511266</v>
      </c>
    </row>
    <row r="7261" spans="1:18" x14ac:dyDescent="0.3">
      <c r="A7261" t="s">
        <v>7103</v>
      </c>
      <c r="B7261" s="2">
        <v>45768</v>
      </c>
      <c r="C7261" t="s">
        <v>10013</v>
      </c>
      <c r="D7261" t="s">
        <v>10030</v>
      </c>
      <c r="E7261" t="s">
        <v>10035</v>
      </c>
      <c r="F7261">
        <v>15</v>
      </c>
      <c r="G7261">
        <v>208.42</v>
      </c>
      <c r="H7261">
        <v>157.27000000000001</v>
      </c>
      <c r="I7261" t="s">
        <v>10040</v>
      </c>
      <c r="J7261">
        <f>F7261*G7261</f>
        <v>3126.2999999999997</v>
      </c>
      <c r="K7261">
        <f>F7261*H7261</f>
        <v>2359.0500000000002</v>
      </c>
      <c r="L7261">
        <f>J7261-K7261</f>
        <v>767.24999999999955</v>
      </c>
      <c r="M7261" s="5">
        <f>L7261/J7261</f>
        <v>0.24541790615104103</v>
      </c>
      <c r="N7261" t="str">
        <f>IF(ISNA(VLOOKUP(A7261,'Returns Data'!A:A,1,0)),"No","Yes")</f>
        <v>No</v>
      </c>
      <c r="O7261" t="s">
        <v>10085</v>
      </c>
      <c r="P7261" t="str">
        <f>IFERROR(VLOOKUP(A7261,'Ratings Data'!A:C,3,0),"No Rating")</f>
        <v>No Rating</v>
      </c>
      <c r="Q7261" t="s">
        <v>10060</v>
      </c>
      <c r="R7261" s="5">
        <f t="shared" si="113"/>
        <v>-0.35671515874812237</v>
      </c>
    </row>
    <row r="7262" spans="1:18" x14ac:dyDescent="0.3">
      <c r="A7262" t="s">
        <v>7317</v>
      </c>
      <c r="B7262" s="2">
        <v>45768</v>
      </c>
      <c r="C7262" t="s">
        <v>10012</v>
      </c>
      <c r="D7262" t="s">
        <v>10030</v>
      </c>
      <c r="E7262" t="s">
        <v>10035</v>
      </c>
      <c r="F7262">
        <v>16</v>
      </c>
      <c r="G7262">
        <v>280.19</v>
      </c>
      <c r="H7262">
        <v>187.46</v>
      </c>
      <c r="I7262" t="s">
        <v>10039</v>
      </c>
      <c r="J7262">
        <f>F7262*G7262</f>
        <v>4483.04</v>
      </c>
      <c r="K7262">
        <f>F7262*H7262</f>
        <v>2999.36</v>
      </c>
      <c r="L7262">
        <f>J7262-K7262</f>
        <v>1483.6799999999998</v>
      </c>
      <c r="M7262" s="5">
        <f>L7262/J7262</f>
        <v>0.33095399550305149</v>
      </c>
      <c r="N7262" t="str">
        <f>IF(ISNA(VLOOKUP(A7262,'Returns Data'!A:A,1,0)),"No","Yes")</f>
        <v>No</v>
      </c>
      <c r="O7262" t="s">
        <v>10085</v>
      </c>
      <c r="P7262" t="str">
        <f>IFERROR(VLOOKUP(A7262,'Ratings Data'!A:C,3,0),"No Rating")</f>
        <v>No Rating</v>
      </c>
      <c r="Q7262" t="s">
        <v>10060</v>
      </c>
      <c r="R7262" s="5">
        <f t="shared" si="113"/>
        <v>0.43397626587339677</v>
      </c>
    </row>
    <row r="7263" spans="1:18" x14ac:dyDescent="0.3">
      <c r="A7263" t="s">
        <v>7337</v>
      </c>
      <c r="B7263" s="2">
        <v>45768</v>
      </c>
      <c r="C7263" t="s">
        <v>10012</v>
      </c>
      <c r="D7263" t="s">
        <v>10030</v>
      </c>
      <c r="E7263" t="s">
        <v>10036</v>
      </c>
      <c r="F7263">
        <v>10</v>
      </c>
      <c r="G7263">
        <v>236.76</v>
      </c>
      <c r="H7263">
        <v>145.88999999999999</v>
      </c>
      <c r="I7263" t="s">
        <v>10040</v>
      </c>
      <c r="J7263">
        <f>F7263*G7263</f>
        <v>2367.6</v>
      </c>
      <c r="K7263">
        <f>F7263*H7263</f>
        <v>1458.8999999999999</v>
      </c>
      <c r="L7263">
        <f>J7263-K7263</f>
        <v>908.7</v>
      </c>
      <c r="M7263" s="5">
        <f>L7263/J7263</f>
        <v>0.38380638621388752</v>
      </c>
      <c r="N7263" t="str">
        <f>IF(ISNA(VLOOKUP(A7263,'Returns Data'!A:A,1,0)),"No","Yes")</f>
        <v>Yes</v>
      </c>
      <c r="O7263" t="str">
        <f>IFERROR(VLOOKUP(A7263,'Returns Data'!A:E,5,0),"No Returns")</f>
        <v>Customer Changed Mind</v>
      </c>
      <c r="P7263" t="str">
        <f>IFERROR(VLOOKUP(A7263,'Ratings Data'!A:C,3,0),"No Rating")</f>
        <v>No Rating</v>
      </c>
      <c r="Q7263" t="s">
        <v>10060</v>
      </c>
      <c r="R7263" s="5">
        <f t="shared" si="113"/>
        <v>-0.47187622684606878</v>
      </c>
    </row>
    <row r="7264" spans="1:18" x14ac:dyDescent="0.3">
      <c r="A7264" t="s">
        <v>7434</v>
      </c>
      <c r="B7264" s="2">
        <v>45768</v>
      </c>
      <c r="C7264" t="s">
        <v>10017</v>
      </c>
      <c r="D7264" t="s">
        <v>10032</v>
      </c>
      <c r="E7264" t="s">
        <v>10034</v>
      </c>
      <c r="F7264">
        <v>3</v>
      </c>
      <c r="G7264">
        <v>334.39</v>
      </c>
      <c r="H7264">
        <v>264.5</v>
      </c>
      <c r="I7264" t="s">
        <v>10039</v>
      </c>
      <c r="J7264">
        <f>F7264*G7264</f>
        <v>1003.17</v>
      </c>
      <c r="K7264">
        <f>F7264*H7264</f>
        <v>793.5</v>
      </c>
      <c r="L7264">
        <f>J7264-K7264</f>
        <v>209.66999999999996</v>
      </c>
      <c r="M7264" s="5">
        <f>L7264/J7264</f>
        <v>0.20900744639492805</v>
      </c>
      <c r="N7264" t="str">
        <f>IF(ISNA(VLOOKUP(A7264,'Returns Data'!A:A,1,0)),"No","Yes")</f>
        <v>No</v>
      </c>
      <c r="O7264" t="s">
        <v>10085</v>
      </c>
      <c r="P7264" t="str">
        <f>IFERROR(VLOOKUP(A7264,'Ratings Data'!A:C,3,0),"No Rating")</f>
        <v>No Rating</v>
      </c>
      <c r="Q7264" t="s">
        <v>10060</v>
      </c>
      <c r="R7264" s="5">
        <f t="shared" si="113"/>
        <v>-0.57629244804865687</v>
      </c>
    </row>
    <row r="7265" spans="1:18" x14ac:dyDescent="0.3">
      <c r="A7265" t="s">
        <v>7640</v>
      </c>
      <c r="B7265" s="2">
        <v>45768</v>
      </c>
      <c r="C7265" t="s">
        <v>10017</v>
      </c>
      <c r="D7265" t="s">
        <v>10032</v>
      </c>
      <c r="E7265" t="s">
        <v>10037</v>
      </c>
      <c r="F7265">
        <v>17</v>
      </c>
      <c r="G7265">
        <v>381.94</v>
      </c>
      <c r="H7265">
        <v>238.68</v>
      </c>
      <c r="I7265" t="s">
        <v>10039</v>
      </c>
      <c r="J7265">
        <f>F7265*G7265</f>
        <v>6492.98</v>
      </c>
      <c r="K7265">
        <f>F7265*H7265</f>
        <v>4057.56</v>
      </c>
      <c r="L7265">
        <f>J7265-K7265</f>
        <v>2435.4199999999996</v>
      </c>
      <c r="M7265" s="5">
        <f>L7265/J7265</f>
        <v>0.37508509189925116</v>
      </c>
      <c r="N7265" t="str">
        <f>IF(ISNA(VLOOKUP(A7265,'Returns Data'!A:A,1,0)),"No","Yes")</f>
        <v>No</v>
      </c>
      <c r="O7265" t="s">
        <v>10085</v>
      </c>
      <c r="P7265" t="str">
        <f>IFERROR(VLOOKUP(A7265,'Ratings Data'!A:C,3,0),"No Rating")</f>
        <v>No Rating</v>
      </c>
      <c r="Q7265" t="s">
        <v>10060</v>
      </c>
      <c r="R7265" s="5">
        <f t="shared" si="113"/>
        <v>5.472462294526351</v>
      </c>
    </row>
    <row r="7266" spans="1:18" x14ac:dyDescent="0.3">
      <c r="A7266" t="s">
        <v>8243</v>
      </c>
      <c r="B7266" s="2">
        <v>45768</v>
      </c>
      <c r="C7266" t="s">
        <v>10015</v>
      </c>
      <c r="D7266" t="s">
        <v>10031</v>
      </c>
      <c r="E7266" t="s">
        <v>10034</v>
      </c>
      <c r="F7266">
        <v>9</v>
      </c>
      <c r="G7266">
        <v>64.92</v>
      </c>
      <c r="H7266">
        <v>43.52</v>
      </c>
      <c r="I7266" t="s">
        <v>10039</v>
      </c>
      <c r="J7266">
        <f>F7266*G7266</f>
        <v>584.28</v>
      </c>
      <c r="K7266">
        <f>F7266*H7266</f>
        <v>391.68</v>
      </c>
      <c r="L7266">
        <f>J7266-K7266</f>
        <v>192.59999999999997</v>
      </c>
      <c r="M7266" s="5">
        <f>L7266/J7266</f>
        <v>0.3296364756623536</v>
      </c>
      <c r="N7266" t="str">
        <f>IF(ISNA(VLOOKUP(A7266,'Returns Data'!A:A,1,0)),"No","Yes")</f>
        <v>Yes</v>
      </c>
      <c r="O7266" t="str">
        <f>IFERROR(VLOOKUP(A7266,'Returns Data'!A:E,5,0),"No Returns")</f>
        <v>Late Delivery</v>
      </c>
      <c r="P7266" t="str">
        <f>IFERROR(VLOOKUP(A7266,'Ratings Data'!A:C,3,0),"No Rating")</f>
        <v>No Rating</v>
      </c>
      <c r="Q7266" t="s">
        <v>10060</v>
      </c>
      <c r="R7266" s="5">
        <f t="shared" si="113"/>
        <v>-0.91001358390138276</v>
      </c>
    </row>
    <row r="7267" spans="1:18" x14ac:dyDescent="0.3">
      <c r="A7267" t="s">
        <v>8641</v>
      </c>
      <c r="B7267" s="2">
        <v>45768</v>
      </c>
      <c r="C7267" t="s">
        <v>10014</v>
      </c>
      <c r="D7267" t="s">
        <v>10030</v>
      </c>
      <c r="E7267" t="s">
        <v>10036</v>
      </c>
      <c r="F7267">
        <v>2</v>
      </c>
      <c r="G7267">
        <v>284.25</v>
      </c>
      <c r="H7267">
        <v>185.91</v>
      </c>
      <c r="I7267" t="s">
        <v>10040</v>
      </c>
      <c r="J7267">
        <f>F7267*G7267</f>
        <v>568.5</v>
      </c>
      <c r="K7267">
        <f>F7267*H7267</f>
        <v>371.82</v>
      </c>
      <c r="L7267">
        <f>J7267-K7267</f>
        <v>196.68</v>
      </c>
      <c r="M7267" s="5">
        <f>L7267/J7267</f>
        <v>0.34596306068601584</v>
      </c>
      <c r="N7267" t="str">
        <f>IF(ISNA(VLOOKUP(A7267,'Returns Data'!A:A,1,0)),"No","Yes")</f>
        <v>No</v>
      </c>
      <c r="O7267" t="s">
        <v>10085</v>
      </c>
      <c r="P7267" t="str">
        <f>IFERROR(VLOOKUP(A7267,'Ratings Data'!A:C,3,0),"No Rating")</f>
        <v>No Rating</v>
      </c>
      <c r="Q7267" t="s">
        <v>10060</v>
      </c>
      <c r="R7267" s="5">
        <f t="shared" si="113"/>
        <v>-2.7007599096323633E-2</v>
      </c>
    </row>
    <row r="7268" spans="1:18" x14ac:dyDescent="0.3">
      <c r="A7268" t="s">
        <v>9134</v>
      </c>
      <c r="B7268" s="2">
        <v>45768</v>
      </c>
      <c r="C7268" t="s">
        <v>10012</v>
      </c>
      <c r="D7268" t="s">
        <v>10030</v>
      </c>
      <c r="E7268" t="s">
        <v>10034</v>
      </c>
      <c r="F7268">
        <v>7</v>
      </c>
      <c r="G7268">
        <v>336.55</v>
      </c>
      <c r="H7268">
        <v>224.03</v>
      </c>
      <c r="I7268" t="s">
        <v>10039</v>
      </c>
      <c r="J7268">
        <f>F7268*G7268</f>
        <v>2355.85</v>
      </c>
      <c r="K7268">
        <f>F7268*H7268</f>
        <v>1568.21</v>
      </c>
      <c r="L7268">
        <f>J7268-K7268</f>
        <v>787.63999999999987</v>
      </c>
      <c r="M7268" s="5">
        <f>L7268/J7268</f>
        <v>0.33433367998811464</v>
      </c>
      <c r="N7268" t="str">
        <f>IF(ISNA(VLOOKUP(A7268,'Returns Data'!A:A,1,0)),"No","Yes")</f>
        <v>No</v>
      </c>
      <c r="O7268" t="s">
        <v>10085</v>
      </c>
      <c r="P7268" t="str">
        <f>IFERROR(VLOOKUP(A7268,'Ratings Data'!A:C,3,0),"No Rating")</f>
        <v>No Rating</v>
      </c>
      <c r="Q7268" t="s">
        <v>10060</v>
      </c>
      <c r="R7268" s="5">
        <f t="shared" si="113"/>
        <v>3.1439753737906773</v>
      </c>
    </row>
    <row r="7269" spans="1:18" x14ac:dyDescent="0.3">
      <c r="A7269" t="s">
        <v>9258</v>
      </c>
      <c r="B7269" s="2">
        <v>45768</v>
      </c>
      <c r="C7269" t="s">
        <v>10013</v>
      </c>
      <c r="D7269" t="s">
        <v>10030</v>
      </c>
      <c r="E7269" t="s">
        <v>10036</v>
      </c>
      <c r="F7269">
        <v>12</v>
      </c>
      <c r="G7269">
        <v>188.13</v>
      </c>
      <c r="H7269">
        <v>153.41999999999999</v>
      </c>
      <c r="I7269" t="s">
        <v>10039</v>
      </c>
      <c r="J7269">
        <f>F7269*G7269</f>
        <v>2257.56</v>
      </c>
      <c r="K7269">
        <f>F7269*H7269</f>
        <v>1841.04</v>
      </c>
      <c r="L7269">
        <f>J7269-K7269</f>
        <v>416.52</v>
      </c>
      <c r="M7269" s="5">
        <f>L7269/J7269</f>
        <v>0.18450007973210014</v>
      </c>
      <c r="N7269" t="str">
        <f>IF(ISNA(VLOOKUP(A7269,'Returns Data'!A:A,1,0)),"No","Yes")</f>
        <v>No</v>
      </c>
      <c r="O7269" t="s">
        <v>10085</v>
      </c>
      <c r="P7269" t="str">
        <f>IFERROR(VLOOKUP(A7269,'Ratings Data'!A:C,3,0),"No Rating")</f>
        <v>No Rating</v>
      </c>
      <c r="Q7269" t="s">
        <v>10060</v>
      </c>
      <c r="R7269" s="5">
        <f t="shared" si="113"/>
        <v>-4.1721671583504878E-2</v>
      </c>
    </row>
    <row r="7270" spans="1:18" x14ac:dyDescent="0.3">
      <c r="A7270" t="s">
        <v>9338</v>
      </c>
      <c r="B7270" s="2">
        <v>45768</v>
      </c>
      <c r="C7270" t="s">
        <v>10014</v>
      </c>
      <c r="D7270" t="s">
        <v>10030</v>
      </c>
      <c r="E7270" t="s">
        <v>10037</v>
      </c>
      <c r="F7270">
        <v>11</v>
      </c>
      <c r="G7270">
        <v>354.9</v>
      </c>
      <c r="H7270">
        <v>298</v>
      </c>
      <c r="I7270" t="s">
        <v>10040</v>
      </c>
      <c r="J7270">
        <f>F7270*G7270</f>
        <v>3903.8999999999996</v>
      </c>
      <c r="K7270">
        <f>F7270*H7270</f>
        <v>3278</v>
      </c>
      <c r="L7270">
        <f>J7270-K7270</f>
        <v>625.89999999999964</v>
      </c>
      <c r="M7270" s="5">
        <f>L7270/J7270</f>
        <v>0.16032685263454485</v>
      </c>
      <c r="N7270" t="str">
        <f>IF(ISNA(VLOOKUP(A7270,'Returns Data'!A:A,1,0)),"No","Yes")</f>
        <v>No</v>
      </c>
      <c r="O7270" t="s">
        <v>10085</v>
      </c>
      <c r="P7270" t="str">
        <f>IFERROR(VLOOKUP(A7270,'Ratings Data'!A:C,3,0),"No Rating")</f>
        <v>No Rating</v>
      </c>
      <c r="Q7270" t="s">
        <v>10060</v>
      </c>
      <c r="R7270" s="5">
        <f t="shared" si="113"/>
        <v>0.72925636527932802</v>
      </c>
    </row>
    <row r="7271" spans="1:18" x14ac:dyDescent="0.3">
      <c r="A7271" t="s">
        <v>9714</v>
      </c>
      <c r="B7271" s="2">
        <v>45768</v>
      </c>
      <c r="C7271" t="s">
        <v>10021</v>
      </c>
      <c r="D7271" t="s">
        <v>10031</v>
      </c>
      <c r="E7271" t="s">
        <v>10038</v>
      </c>
      <c r="F7271">
        <v>3</v>
      </c>
      <c r="G7271">
        <v>423.06</v>
      </c>
      <c r="H7271">
        <v>302.44</v>
      </c>
      <c r="I7271" t="s">
        <v>10040</v>
      </c>
      <c r="J7271">
        <f>F7271*G7271</f>
        <v>1269.18</v>
      </c>
      <c r="K7271">
        <f>F7271*H7271</f>
        <v>907.31999999999994</v>
      </c>
      <c r="L7271">
        <f>J7271-K7271</f>
        <v>361.86000000000013</v>
      </c>
      <c r="M7271" s="5">
        <f>L7271/J7271</f>
        <v>0.2851132227107267</v>
      </c>
      <c r="N7271" t="str">
        <f>IF(ISNA(VLOOKUP(A7271,'Returns Data'!A:A,1,0)),"No","Yes")</f>
        <v>No</v>
      </c>
      <c r="O7271" t="s">
        <v>10085</v>
      </c>
      <c r="P7271" t="str">
        <f>IFERROR(VLOOKUP(A7271,'Ratings Data'!A:C,3,0),"No Rating")</f>
        <v>No Rating</v>
      </c>
      <c r="Q7271" t="s">
        <v>10060</v>
      </c>
      <c r="R7271" s="5">
        <f t="shared" si="113"/>
        <v>-0.67489433643279784</v>
      </c>
    </row>
    <row r="7272" spans="1:18" x14ac:dyDescent="0.3">
      <c r="A7272" t="s">
        <v>14</v>
      </c>
      <c r="B7272" s="2">
        <v>45769</v>
      </c>
      <c r="C7272" t="s">
        <v>10013</v>
      </c>
      <c r="D7272" t="s">
        <v>10030</v>
      </c>
      <c r="E7272" t="s">
        <v>10037</v>
      </c>
      <c r="F7272">
        <v>5</v>
      </c>
      <c r="G7272">
        <v>149.31</v>
      </c>
      <c r="H7272">
        <v>133.19</v>
      </c>
      <c r="I7272" t="s">
        <v>10040</v>
      </c>
      <c r="J7272">
        <f>F7272*G7272</f>
        <v>746.55</v>
      </c>
      <c r="K7272">
        <f>F7272*H7272</f>
        <v>665.95</v>
      </c>
      <c r="L7272">
        <f>J7272-K7272</f>
        <v>80.599999999999909</v>
      </c>
      <c r="M7272" s="5">
        <f>L7272/J7272</f>
        <v>0.10796329783671545</v>
      </c>
      <c r="N7272" t="str">
        <f>IF(ISNA(VLOOKUP(A7272,'Returns Data'!A:A,1,0)),"No","Yes")</f>
        <v>No</v>
      </c>
      <c r="O7272" t="s">
        <v>10085</v>
      </c>
      <c r="P7272" t="str">
        <f>IFERROR(VLOOKUP(A7272,'Ratings Data'!A:C,3,0),"No Rating")</f>
        <v>No Rating</v>
      </c>
      <c r="Q7272" t="s">
        <v>10060</v>
      </c>
      <c r="R7272" s="5">
        <f t="shared" si="113"/>
        <v>-0.41178556233158425</v>
      </c>
    </row>
    <row r="7273" spans="1:18" x14ac:dyDescent="0.3">
      <c r="A7273" t="s">
        <v>119</v>
      </c>
      <c r="B7273" s="2">
        <v>45769</v>
      </c>
      <c r="C7273" t="s">
        <v>10021</v>
      </c>
      <c r="D7273" t="s">
        <v>10031</v>
      </c>
      <c r="E7273" t="s">
        <v>10036</v>
      </c>
      <c r="F7273">
        <v>4</v>
      </c>
      <c r="G7273">
        <v>445.45</v>
      </c>
      <c r="H7273">
        <v>325.64</v>
      </c>
      <c r="I7273" t="s">
        <v>10039</v>
      </c>
      <c r="J7273">
        <f>F7273*G7273</f>
        <v>1781.8</v>
      </c>
      <c r="K7273">
        <f>F7273*H7273</f>
        <v>1302.56</v>
      </c>
      <c r="L7273">
        <f>J7273-K7273</f>
        <v>479.24</v>
      </c>
      <c r="M7273" s="5">
        <f>L7273/J7273</f>
        <v>0.26896396902009206</v>
      </c>
      <c r="N7273" t="str">
        <f>IF(ISNA(VLOOKUP(A7273,'Returns Data'!A:A,1,0)),"No","Yes")</f>
        <v>No</v>
      </c>
      <c r="O7273" t="s">
        <v>10085</v>
      </c>
      <c r="P7273" t="str">
        <f>IFERROR(VLOOKUP(A7273,'Ratings Data'!A:C,3,0),"No Rating")</f>
        <v>No Rating</v>
      </c>
      <c r="Q7273" t="s">
        <v>10060</v>
      </c>
      <c r="R7273" s="5">
        <f t="shared" si="113"/>
        <v>1.3867122094970197</v>
      </c>
    </row>
    <row r="7274" spans="1:18" x14ac:dyDescent="0.3">
      <c r="A7274" t="s">
        <v>333</v>
      </c>
      <c r="B7274" s="2">
        <v>45769</v>
      </c>
      <c r="C7274" t="s">
        <v>10025</v>
      </c>
      <c r="D7274" t="s">
        <v>10033</v>
      </c>
      <c r="E7274" t="s">
        <v>10035</v>
      </c>
      <c r="F7274">
        <v>9</v>
      </c>
      <c r="G7274">
        <v>314.27999999999997</v>
      </c>
      <c r="H7274">
        <v>244.94</v>
      </c>
      <c r="I7274" t="s">
        <v>10040</v>
      </c>
      <c r="J7274">
        <f>F7274*G7274</f>
        <v>2828.5199999999995</v>
      </c>
      <c r="K7274">
        <f>F7274*H7274</f>
        <v>2204.46</v>
      </c>
      <c r="L7274">
        <f>J7274-K7274</f>
        <v>624.05999999999949</v>
      </c>
      <c r="M7274" s="5">
        <f>L7274/J7274</f>
        <v>0.22063128420516723</v>
      </c>
      <c r="N7274" t="str">
        <f>IF(ISNA(VLOOKUP(A7274,'Returns Data'!A:A,1,0)),"No","Yes")</f>
        <v>No</v>
      </c>
      <c r="O7274" t="s">
        <v>10085</v>
      </c>
      <c r="P7274" t="str">
        <f>IFERROR(VLOOKUP(A7274,'Ratings Data'!A:C,3,0),"No Rating")</f>
        <v>No Rating</v>
      </c>
      <c r="Q7274" t="s">
        <v>10060</v>
      </c>
      <c r="R7274" s="5">
        <f t="shared" si="113"/>
        <v>0.5874508923560442</v>
      </c>
    </row>
    <row r="7275" spans="1:18" x14ac:dyDescent="0.3">
      <c r="A7275" t="s">
        <v>834</v>
      </c>
      <c r="B7275" s="2">
        <v>45769</v>
      </c>
      <c r="C7275" t="s">
        <v>10014</v>
      </c>
      <c r="D7275" t="s">
        <v>10030</v>
      </c>
      <c r="E7275" t="s">
        <v>10034</v>
      </c>
      <c r="F7275">
        <v>1</v>
      </c>
      <c r="G7275">
        <v>78.459999999999994</v>
      </c>
      <c r="H7275">
        <v>64.13</v>
      </c>
      <c r="I7275" t="s">
        <v>10039</v>
      </c>
      <c r="J7275">
        <f>F7275*G7275</f>
        <v>78.459999999999994</v>
      </c>
      <c r="K7275">
        <f>F7275*H7275</f>
        <v>64.13</v>
      </c>
      <c r="L7275">
        <f>J7275-K7275</f>
        <v>14.329999999999998</v>
      </c>
      <c r="M7275" s="5">
        <f>L7275/J7275</f>
        <v>0.18264083609482537</v>
      </c>
      <c r="N7275" t="str">
        <f>IF(ISNA(VLOOKUP(A7275,'Returns Data'!A:A,1,0)),"No","Yes")</f>
        <v>No</v>
      </c>
      <c r="O7275" t="s">
        <v>10085</v>
      </c>
      <c r="P7275" t="str">
        <f>IFERROR(VLOOKUP(A7275,'Ratings Data'!A:C,3,0),"No Rating")</f>
        <v>No Rating</v>
      </c>
      <c r="Q7275" t="s">
        <v>10060</v>
      </c>
      <c r="R7275" s="5">
        <f t="shared" si="113"/>
        <v>-0.97226111181819463</v>
      </c>
    </row>
    <row r="7276" spans="1:18" x14ac:dyDescent="0.3">
      <c r="A7276" t="s">
        <v>1098</v>
      </c>
      <c r="B7276" s="2">
        <v>45769</v>
      </c>
      <c r="C7276" t="s">
        <v>10015</v>
      </c>
      <c r="D7276" t="s">
        <v>10031</v>
      </c>
      <c r="E7276" t="s">
        <v>10034</v>
      </c>
      <c r="F7276">
        <v>19</v>
      </c>
      <c r="G7276">
        <v>424.64</v>
      </c>
      <c r="H7276">
        <v>309.32</v>
      </c>
      <c r="I7276" t="s">
        <v>10039</v>
      </c>
      <c r="J7276">
        <f>F7276*G7276</f>
        <v>8068.16</v>
      </c>
      <c r="K7276">
        <f>F7276*H7276</f>
        <v>5877.08</v>
      </c>
      <c r="L7276">
        <f>J7276-K7276</f>
        <v>2191.08</v>
      </c>
      <c r="M7276" s="5">
        <f>L7276/J7276</f>
        <v>0.27157121326299927</v>
      </c>
      <c r="N7276" t="str">
        <f>IF(ISNA(VLOOKUP(A7276,'Returns Data'!A:A,1,0)),"No","Yes")</f>
        <v>No</v>
      </c>
      <c r="O7276" t="s">
        <v>10085</v>
      </c>
      <c r="P7276" t="str">
        <f>IFERROR(VLOOKUP(A7276,'Ratings Data'!A:C,3,0),"No Rating")</f>
        <v>No Rating</v>
      </c>
      <c r="Q7276" t="s">
        <v>10060</v>
      </c>
      <c r="R7276" s="5">
        <f t="shared" si="113"/>
        <v>101.83150650012746</v>
      </c>
    </row>
    <row r="7277" spans="1:18" x14ac:dyDescent="0.3">
      <c r="A7277" t="s">
        <v>1748</v>
      </c>
      <c r="B7277" s="2">
        <v>45769</v>
      </c>
      <c r="C7277" t="s">
        <v>10025</v>
      </c>
      <c r="D7277" t="s">
        <v>10033</v>
      </c>
      <c r="E7277" t="s">
        <v>10036</v>
      </c>
      <c r="F7277">
        <v>18</v>
      </c>
      <c r="G7277">
        <v>103.65</v>
      </c>
      <c r="H7277">
        <v>93.21</v>
      </c>
      <c r="I7277" t="s">
        <v>10040</v>
      </c>
      <c r="J7277">
        <f>F7277*G7277</f>
        <v>1865.7</v>
      </c>
      <c r="K7277">
        <f>F7277*H7277</f>
        <v>1677.78</v>
      </c>
      <c r="L7277">
        <f>J7277-K7277</f>
        <v>187.92000000000007</v>
      </c>
      <c r="M7277" s="5">
        <f>L7277/J7277</f>
        <v>0.10072358900144722</v>
      </c>
      <c r="N7277" t="str">
        <f>IF(ISNA(VLOOKUP(A7277,'Returns Data'!A:A,1,0)),"No","Yes")</f>
        <v>No</v>
      </c>
      <c r="O7277" t="s">
        <v>10085</v>
      </c>
      <c r="P7277" t="str">
        <f>IFERROR(VLOOKUP(A7277,'Ratings Data'!A:C,3,0),"No Rating")</f>
        <v>No Rating</v>
      </c>
      <c r="Q7277" t="s">
        <v>10060</v>
      </c>
      <c r="R7277" s="5">
        <f t="shared" si="113"/>
        <v>-0.768757684527823</v>
      </c>
    </row>
    <row r="7278" spans="1:18" x14ac:dyDescent="0.3">
      <c r="A7278" t="s">
        <v>2140</v>
      </c>
      <c r="B7278" s="2">
        <v>45769</v>
      </c>
      <c r="C7278" t="s">
        <v>10010</v>
      </c>
      <c r="D7278" t="s">
        <v>10029</v>
      </c>
      <c r="E7278" t="s">
        <v>10034</v>
      </c>
      <c r="F7278">
        <v>19</v>
      </c>
      <c r="G7278">
        <v>109.08</v>
      </c>
      <c r="H7278">
        <v>82.26</v>
      </c>
      <c r="I7278" t="s">
        <v>10039</v>
      </c>
      <c r="J7278">
        <f>F7278*G7278</f>
        <v>2072.52</v>
      </c>
      <c r="K7278">
        <f>F7278*H7278</f>
        <v>1562.94</v>
      </c>
      <c r="L7278">
        <f>J7278-K7278</f>
        <v>509.57999999999993</v>
      </c>
      <c r="M7278" s="5">
        <f>L7278/J7278</f>
        <v>0.24587458745874585</v>
      </c>
      <c r="N7278" t="str">
        <f>IF(ISNA(VLOOKUP(A7278,'Returns Data'!A:A,1,0)),"No","Yes")</f>
        <v>No</v>
      </c>
      <c r="O7278" t="s">
        <v>10085</v>
      </c>
      <c r="P7278" t="str">
        <f>IFERROR(VLOOKUP(A7278,'Ratings Data'!A:C,3,0),"No Rating")</f>
        <v>No Rating</v>
      </c>
      <c r="Q7278" t="s">
        <v>10060</v>
      </c>
      <c r="R7278" s="5">
        <f t="shared" si="113"/>
        <v>0.11085383502170763</v>
      </c>
    </row>
    <row r="7279" spans="1:18" x14ac:dyDescent="0.3">
      <c r="A7279" t="s">
        <v>2708</v>
      </c>
      <c r="B7279" s="2">
        <v>45769</v>
      </c>
      <c r="C7279" t="s">
        <v>10024</v>
      </c>
      <c r="D7279" t="s">
        <v>10029</v>
      </c>
      <c r="E7279" t="s">
        <v>10036</v>
      </c>
      <c r="F7279">
        <v>1</v>
      </c>
      <c r="G7279">
        <v>418.52</v>
      </c>
      <c r="H7279">
        <v>261.62</v>
      </c>
      <c r="I7279" t="s">
        <v>10040</v>
      </c>
      <c r="J7279">
        <f>F7279*G7279</f>
        <v>418.52</v>
      </c>
      <c r="K7279">
        <f>F7279*H7279</f>
        <v>261.62</v>
      </c>
      <c r="L7279">
        <f>J7279-K7279</f>
        <v>156.89999999999998</v>
      </c>
      <c r="M7279" s="5">
        <f>L7279/J7279</f>
        <v>0.37489247825671412</v>
      </c>
      <c r="N7279" t="str">
        <f>IF(ISNA(VLOOKUP(A7279,'Returns Data'!A:A,1,0)),"No","Yes")</f>
        <v>No</v>
      </c>
      <c r="O7279" t="s">
        <v>10085</v>
      </c>
      <c r="P7279" t="str">
        <f>IFERROR(VLOOKUP(A7279,'Ratings Data'!A:C,3,0),"No Rating")</f>
        <v>No Rating</v>
      </c>
      <c r="Q7279" t="s">
        <v>10060</v>
      </c>
      <c r="R7279" s="5">
        <f t="shared" si="113"/>
        <v>-0.7980622623665875</v>
      </c>
    </row>
    <row r="7280" spans="1:18" x14ac:dyDescent="0.3">
      <c r="A7280" t="s">
        <v>3618</v>
      </c>
      <c r="B7280" s="2">
        <v>45769</v>
      </c>
      <c r="C7280" t="s">
        <v>10023</v>
      </c>
      <c r="D7280" t="s">
        <v>10033</v>
      </c>
      <c r="E7280" t="s">
        <v>10034</v>
      </c>
      <c r="F7280">
        <v>1</v>
      </c>
      <c r="G7280">
        <v>182.4</v>
      </c>
      <c r="H7280">
        <v>150.61000000000001</v>
      </c>
      <c r="I7280" t="s">
        <v>10039</v>
      </c>
      <c r="J7280">
        <f>F7280*G7280</f>
        <v>182.4</v>
      </c>
      <c r="K7280">
        <f>F7280*H7280</f>
        <v>150.61000000000001</v>
      </c>
      <c r="L7280">
        <f>J7280-K7280</f>
        <v>31.789999999999992</v>
      </c>
      <c r="M7280" s="5">
        <f>L7280/J7280</f>
        <v>0.17428728070175434</v>
      </c>
      <c r="N7280" t="str">
        <f>IF(ISNA(VLOOKUP(A7280,'Returns Data'!A:A,1,0)),"No","Yes")</f>
        <v>No</v>
      </c>
      <c r="O7280" t="s">
        <v>10085</v>
      </c>
      <c r="P7280" t="str">
        <f>IFERROR(VLOOKUP(A7280,'Ratings Data'!A:C,3,0),"No Rating")</f>
        <v>No Rating</v>
      </c>
      <c r="Q7280" t="s">
        <v>10060</v>
      </c>
      <c r="R7280" s="5">
        <f t="shared" si="113"/>
        <v>-0.56417853388129602</v>
      </c>
    </row>
    <row r="7281" spans="1:18" x14ac:dyDescent="0.3">
      <c r="A7281" t="s">
        <v>4003</v>
      </c>
      <c r="B7281" s="2">
        <v>45769</v>
      </c>
      <c r="C7281" t="s">
        <v>10009</v>
      </c>
      <c r="D7281" t="s">
        <v>10029</v>
      </c>
      <c r="E7281" t="s">
        <v>10037</v>
      </c>
      <c r="F7281">
        <v>18</v>
      </c>
      <c r="G7281">
        <v>211.41</v>
      </c>
      <c r="H7281">
        <v>131.32</v>
      </c>
      <c r="I7281" t="s">
        <v>10040</v>
      </c>
      <c r="J7281">
        <f>F7281*G7281</f>
        <v>3805.38</v>
      </c>
      <c r="K7281">
        <f>F7281*H7281</f>
        <v>2363.7599999999998</v>
      </c>
      <c r="L7281">
        <f>J7281-K7281</f>
        <v>1441.6200000000003</v>
      </c>
      <c r="M7281" s="5">
        <f>L7281/J7281</f>
        <v>0.3788373303060405</v>
      </c>
      <c r="N7281" t="str">
        <f>IF(ISNA(VLOOKUP(A7281,'Returns Data'!A:A,1,0)),"No","Yes")</f>
        <v>No</v>
      </c>
      <c r="O7281" t="s">
        <v>10085</v>
      </c>
      <c r="P7281" t="str">
        <f>IFERROR(VLOOKUP(A7281,'Ratings Data'!A:C,3,0),"No Rating")</f>
        <v>No Rating</v>
      </c>
      <c r="Q7281" t="s">
        <v>10060</v>
      </c>
      <c r="R7281" s="5">
        <f t="shared" si="113"/>
        <v>19.862828947368421</v>
      </c>
    </row>
    <row r="7282" spans="1:18" x14ac:dyDescent="0.3">
      <c r="A7282" t="s">
        <v>4066</v>
      </c>
      <c r="B7282" s="2">
        <v>45769</v>
      </c>
      <c r="C7282" t="s">
        <v>10023</v>
      </c>
      <c r="D7282" t="s">
        <v>10033</v>
      </c>
      <c r="E7282" t="s">
        <v>10038</v>
      </c>
      <c r="F7282">
        <v>7</v>
      </c>
      <c r="G7282">
        <v>292.99</v>
      </c>
      <c r="H7282">
        <v>194.76</v>
      </c>
      <c r="I7282" t="s">
        <v>10040</v>
      </c>
      <c r="J7282">
        <f>F7282*G7282</f>
        <v>2050.9300000000003</v>
      </c>
      <c r="K7282">
        <f>F7282*H7282</f>
        <v>1363.32</v>
      </c>
      <c r="L7282">
        <f>J7282-K7282</f>
        <v>687.61000000000035</v>
      </c>
      <c r="M7282" s="5">
        <f>L7282/J7282</f>
        <v>0.33526741527014586</v>
      </c>
      <c r="N7282" t="str">
        <f>IF(ISNA(VLOOKUP(A7282,'Returns Data'!A:A,1,0)),"No","Yes")</f>
        <v>No</v>
      </c>
      <c r="O7282" t="s">
        <v>10085</v>
      </c>
      <c r="P7282" t="str">
        <f>IFERROR(VLOOKUP(A7282,'Ratings Data'!A:C,3,0),"No Rating")</f>
        <v>No Rating</v>
      </c>
      <c r="Q7282" t="s">
        <v>10060</v>
      </c>
      <c r="R7282" s="5">
        <f t="shared" si="113"/>
        <v>-0.46104462629224935</v>
      </c>
    </row>
    <row r="7283" spans="1:18" x14ac:dyDescent="0.3">
      <c r="A7283" t="s">
        <v>4392</v>
      </c>
      <c r="B7283" s="2">
        <v>45769</v>
      </c>
      <c r="C7283" t="s">
        <v>10025</v>
      </c>
      <c r="D7283" t="s">
        <v>10033</v>
      </c>
      <c r="E7283" t="s">
        <v>10037</v>
      </c>
      <c r="F7283">
        <v>1</v>
      </c>
      <c r="G7283">
        <v>428.85</v>
      </c>
      <c r="H7283">
        <v>290.63</v>
      </c>
      <c r="I7283" t="s">
        <v>10039</v>
      </c>
      <c r="J7283">
        <f>F7283*G7283</f>
        <v>428.85</v>
      </c>
      <c r="K7283">
        <f>F7283*H7283</f>
        <v>290.63</v>
      </c>
      <c r="L7283">
        <f>J7283-K7283</f>
        <v>138.22000000000003</v>
      </c>
      <c r="M7283" s="5">
        <f>L7283/J7283</f>
        <v>0.32230383584003736</v>
      </c>
      <c r="N7283" t="str">
        <f>IF(ISNA(VLOOKUP(A7283,'Returns Data'!A:A,1,0)),"No","Yes")</f>
        <v>No</v>
      </c>
      <c r="O7283" t="s">
        <v>10085</v>
      </c>
      <c r="P7283" t="str">
        <f>IFERROR(VLOOKUP(A7283,'Ratings Data'!A:C,3,0),"No Rating")</f>
        <v>No Rating</v>
      </c>
      <c r="Q7283" t="s">
        <v>10060</v>
      </c>
      <c r="R7283" s="5">
        <f t="shared" si="113"/>
        <v>-0.79089973816756309</v>
      </c>
    </row>
    <row r="7284" spans="1:18" x14ac:dyDescent="0.3">
      <c r="A7284" t="s">
        <v>4679</v>
      </c>
      <c r="B7284" s="2">
        <v>45769</v>
      </c>
      <c r="C7284" t="s">
        <v>10024</v>
      </c>
      <c r="D7284" t="s">
        <v>10029</v>
      </c>
      <c r="E7284" t="s">
        <v>10038</v>
      </c>
      <c r="F7284">
        <v>14</v>
      </c>
      <c r="G7284">
        <v>153.21</v>
      </c>
      <c r="H7284">
        <v>120.14</v>
      </c>
      <c r="I7284" t="s">
        <v>10040</v>
      </c>
      <c r="J7284">
        <f>F7284*G7284</f>
        <v>2144.94</v>
      </c>
      <c r="K7284">
        <f>F7284*H7284</f>
        <v>1681.96</v>
      </c>
      <c r="L7284">
        <f>J7284-K7284</f>
        <v>462.98</v>
      </c>
      <c r="M7284" s="5">
        <f>L7284/J7284</f>
        <v>0.21584752953462569</v>
      </c>
      <c r="N7284" t="str">
        <f>IF(ISNA(VLOOKUP(A7284,'Returns Data'!A:A,1,0)),"No","Yes")</f>
        <v>No</v>
      </c>
      <c r="O7284" t="s">
        <v>10085</v>
      </c>
      <c r="P7284" t="str">
        <f>IFERROR(VLOOKUP(A7284,'Ratings Data'!A:C,3,0),"No Rating")</f>
        <v>No Rating</v>
      </c>
      <c r="Q7284" t="s">
        <v>10060</v>
      </c>
      <c r="R7284" s="5">
        <f t="shared" si="113"/>
        <v>4.0016089541797832</v>
      </c>
    </row>
    <row r="7285" spans="1:18" x14ac:dyDescent="0.3">
      <c r="A7285" t="s">
        <v>4758</v>
      </c>
      <c r="B7285" s="2">
        <v>45769</v>
      </c>
      <c r="C7285" t="s">
        <v>10022</v>
      </c>
      <c r="D7285" t="s">
        <v>10033</v>
      </c>
      <c r="E7285" t="s">
        <v>10034</v>
      </c>
      <c r="F7285">
        <v>7</v>
      </c>
      <c r="G7285">
        <v>401.8</v>
      </c>
      <c r="H7285">
        <v>317.08999999999997</v>
      </c>
      <c r="I7285" t="s">
        <v>10040</v>
      </c>
      <c r="J7285">
        <f>F7285*G7285</f>
        <v>2812.6</v>
      </c>
      <c r="K7285">
        <f>F7285*H7285</f>
        <v>2219.6299999999997</v>
      </c>
      <c r="L7285">
        <f>J7285-K7285</f>
        <v>592.97000000000025</v>
      </c>
      <c r="M7285" s="5">
        <f>L7285/J7285</f>
        <v>0.21082628173220516</v>
      </c>
      <c r="N7285" t="str">
        <f>IF(ISNA(VLOOKUP(A7285,'Returns Data'!A:A,1,0)),"No","Yes")</f>
        <v>No</v>
      </c>
      <c r="O7285" t="s">
        <v>10085</v>
      </c>
      <c r="P7285" t="str">
        <f>IFERROR(VLOOKUP(A7285,'Ratings Data'!A:C,3,0),"No Rating")</f>
        <v>No Rating</v>
      </c>
      <c r="Q7285" t="s">
        <v>10060</v>
      </c>
      <c r="R7285" s="5">
        <f t="shared" si="113"/>
        <v>0.31127211017557593</v>
      </c>
    </row>
    <row r="7286" spans="1:18" x14ac:dyDescent="0.3">
      <c r="A7286" t="s">
        <v>5097</v>
      </c>
      <c r="B7286" s="2">
        <v>45769</v>
      </c>
      <c r="C7286" t="s">
        <v>10019</v>
      </c>
      <c r="D7286" t="s">
        <v>10031</v>
      </c>
      <c r="E7286" t="s">
        <v>10036</v>
      </c>
      <c r="F7286">
        <v>10</v>
      </c>
      <c r="G7286">
        <v>140.19999999999999</v>
      </c>
      <c r="H7286">
        <v>89.62</v>
      </c>
      <c r="I7286" t="s">
        <v>10039</v>
      </c>
      <c r="J7286">
        <f>F7286*G7286</f>
        <v>1402</v>
      </c>
      <c r="K7286">
        <f>F7286*H7286</f>
        <v>896.2</v>
      </c>
      <c r="L7286">
        <f>J7286-K7286</f>
        <v>505.79999999999995</v>
      </c>
      <c r="M7286" s="5">
        <f>L7286/J7286</f>
        <v>0.36077032810271037</v>
      </c>
      <c r="N7286" t="str">
        <f>IF(ISNA(VLOOKUP(A7286,'Returns Data'!A:A,1,0)),"No","Yes")</f>
        <v>No</v>
      </c>
      <c r="O7286" t="s">
        <v>10085</v>
      </c>
      <c r="P7286" t="str">
        <f>IFERROR(VLOOKUP(A7286,'Ratings Data'!A:C,3,0),"No Rating")</f>
        <v>No Rating</v>
      </c>
      <c r="Q7286" t="s">
        <v>10060</v>
      </c>
      <c r="R7286" s="5">
        <f t="shared" si="113"/>
        <v>-0.50152883453032782</v>
      </c>
    </row>
    <row r="7287" spans="1:18" x14ac:dyDescent="0.3">
      <c r="A7287" t="s">
        <v>5103</v>
      </c>
      <c r="B7287" s="2">
        <v>45769</v>
      </c>
      <c r="C7287" t="s">
        <v>10019</v>
      </c>
      <c r="D7287" t="s">
        <v>10031</v>
      </c>
      <c r="E7287" t="s">
        <v>10035</v>
      </c>
      <c r="F7287">
        <v>12</v>
      </c>
      <c r="G7287">
        <v>127.75</v>
      </c>
      <c r="H7287">
        <v>110.26</v>
      </c>
      <c r="I7287" t="s">
        <v>10040</v>
      </c>
      <c r="J7287">
        <f>F7287*G7287</f>
        <v>1533</v>
      </c>
      <c r="K7287">
        <f>F7287*H7287</f>
        <v>1323.1200000000001</v>
      </c>
      <c r="L7287">
        <f>J7287-K7287</f>
        <v>209.87999999999988</v>
      </c>
      <c r="M7287" s="5">
        <f>L7287/J7287</f>
        <v>0.13690802348336586</v>
      </c>
      <c r="N7287" t="str">
        <f>IF(ISNA(VLOOKUP(A7287,'Returns Data'!A:A,1,0)),"No","Yes")</f>
        <v>No</v>
      </c>
      <c r="O7287" t="s">
        <v>10085</v>
      </c>
      <c r="P7287" t="str">
        <f>IFERROR(VLOOKUP(A7287,'Ratings Data'!A:C,3,0),"No Rating")</f>
        <v>No Rating</v>
      </c>
      <c r="Q7287" t="s">
        <v>10060</v>
      </c>
      <c r="R7287" s="5">
        <f t="shared" si="113"/>
        <v>9.343794579172611E-2</v>
      </c>
    </row>
    <row r="7288" spans="1:18" x14ac:dyDescent="0.3">
      <c r="A7288" t="s">
        <v>5672</v>
      </c>
      <c r="B7288" s="2">
        <v>45769</v>
      </c>
      <c r="C7288" t="s">
        <v>10023</v>
      </c>
      <c r="D7288" t="s">
        <v>10033</v>
      </c>
      <c r="E7288" t="s">
        <v>10035</v>
      </c>
      <c r="F7288">
        <v>12</v>
      </c>
      <c r="G7288">
        <v>429.1</v>
      </c>
      <c r="H7288">
        <v>368.9</v>
      </c>
      <c r="I7288" t="s">
        <v>10039</v>
      </c>
      <c r="J7288">
        <f>F7288*G7288</f>
        <v>5149.2000000000007</v>
      </c>
      <c r="K7288">
        <f>F7288*H7288</f>
        <v>4426.7999999999993</v>
      </c>
      <c r="L7288">
        <f>J7288-K7288</f>
        <v>722.40000000000146</v>
      </c>
      <c r="M7288" s="5">
        <f>L7288/J7288</f>
        <v>0.14029363784665605</v>
      </c>
      <c r="N7288" t="str">
        <f>IF(ISNA(VLOOKUP(A7288,'Returns Data'!A:A,1,0)),"No","Yes")</f>
        <v>Yes</v>
      </c>
      <c r="O7288" t="str">
        <f>IFERROR(VLOOKUP(A7288,'Returns Data'!A:E,5,0),"No Returns")</f>
        <v>Wrong Product</v>
      </c>
      <c r="P7288" t="str">
        <f>IFERROR(VLOOKUP(A7288,'Ratings Data'!A:C,3,0),"No Rating")</f>
        <v>No Rating</v>
      </c>
      <c r="Q7288" t="s">
        <v>10060</v>
      </c>
      <c r="R7288" s="5">
        <f t="shared" si="113"/>
        <v>2.3589041095890417</v>
      </c>
    </row>
    <row r="7289" spans="1:18" x14ac:dyDescent="0.3">
      <c r="A7289" t="s">
        <v>5920</v>
      </c>
      <c r="B7289" s="2">
        <v>45769</v>
      </c>
      <c r="C7289" t="s">
        <v>10025</v>
      </c>
      <c r="D7289" t="s">
        <v>10033</v>
      </c>
      <c r="E7289" t="s">
        <v>10038</v>
      </c>
      <c r="F7289">
        <v>17</v>
      </c>
      <c r="G7289">
        <v>72.010000000000005</v>
      </c>
      <c r="H7289">
        <v>50.65</v>
      </c>
      <c r="I7289" t="s">
        <v>10039</v>
      </c>
      <c r="J7289">
        <f>F7289*G7289</f>
        <v>1224.17</v>
      </c>
      <c r="K7289">
        <f>F7289*H7289</f>
        <v>861.05</v>
      </c>
      <c r="L7289">
        <f>J7289-K7289</f>
        <v>363.12000000000012</v>
      </c>
      <c r="M7289" s="5">
        <f>L7289/J7289</f>
        <v>0.29662546868490497</v>
      </c>
      <c r="N7289" t="str">
        <f>IF(ISNA(VLOOKUP(A7289,'Returns Data'!A:A,1,0)),"No","Yes")</f>
        <v>No</v>
      </c>
      <c r="O7289" t="s">
        <v>10085</v>
      </c>
      <c r="P7289" t="str">
        <f>IFERROR(VLOOKUP(A7289,'Ratings Data'!A:C,3,0),"No Rating")</f>
        <v>No Rating</v>
      </c>
      <c r="Q7289" t="s">
        <v>10060</v>
      </c>
      <c r="R7289" s="5">
        <f t="shared" si="113"/>
        <v>-0.76226015691757942</v>
      </c>
    </row>
    <row r="7290" spans="1:18" x14ac:dyDescent="0.3">
      <c r="A7290" t="s">
        <v>5930</v>
      </c>
      <c r="B7290" s="2">
        <v>45769</v>
      </c>
      <c r="C7290" t="s">
        <v>10022</v>
      </c>
      <c r="D7290" t="s">
        <v>10033</v>
      </c>
      <c r="E7290" t="s">
        <v>10035</v>
      </c>
      <c r="F7290">
        <v>13</v>
      </c>
      <c r="G7290">
        <v>489.84</v>
      </c>
      <c r="H7290">
        <v>317.60000000000002</v>
      </c>
      <c r="I7290" t="s">
        <v>10039</v>
      </c>
      <c r="J7290">
        <f>F7290*G7290</f>
        <v>6367.92</v>
      </c>
      <c r="K7290">
        <f>F7290*H7290</f>
        <v>4128.8</v>
      </c>
      <c r="L7290">
        <f>J7290-K7290</f>
        <v>2239.12</v>
      </c>
      <c r="M7290" s="5">
        <f>L7290/J7290</f>
        <v>0.35162502041482929</v>
      </c>
      <c r="N7290" t="str">
        <f>IF(ISNA(VLOOKUP(A7290,'Returns Data'!A:A,1,0)),"No","Yes")</f>
        <v>Yes</v>
      </c>
      <c r="O7290" t="str">
        <f>IFERROR(VLOOKUP(A7290,'Returns Data'!A:E,5,0),"No Returns")</f>
        <v>Late Delivery</v>
      </c>
      <c r="P7290" t="str">
        <f>IFERROR(VLOOKUP(A7290,'Ratings Data'!A:C,3,0),"No Rating")</f>
        <v>No Rating</v>
      </c>
      <c r="Q7290" t="s">
        <v>10060</v>
      </c>
      <c r="R7290" s="5">
        <f t="shared" si="113"/>
        <v>4.2018265436989957</v>
      </c>
    </row>
    <row r="7291" spans="1:18" x14ac:dyDescent="0.3">
      <c r="A7291" t="s">
        <v>6515</v>
      </c>
      <c r="B7291" s="2">
        <v>45769</v>
      </c>
      <c r="C7291" t="s">
        <v>10014</v>
      </c>
      <c r="D7291" t="s">
        <v>10030</v>
      </c>
      <c r="E7291" t="s">
        <v>10037</v>
      </c>
      <c r="F7291">
        <v>3</v>
      </c>
      <c r="G7291">
        <v>469.35</v>
      </c>
      <c r="H7291">
        <v>356.63</v>
      </c>
      <c r="I7291" t="s">
        <v>10039</v>
      </c>
      <c r="J7291">
        <f>F7291*G7291</f>
        <v>1408.0500000000002</v>
      </c>
      <c r="K7291">
        <f>F7291*H7291</f>
        <v>1069.8899999999999</v>
      </c>
      <c r="L7291">
        <f>J7291-K7291</f>
        <v>338.16000000000031</v>
      </c>
      <c r="M7291" s="5">
        <f>L7291/J7291</f>
        <v>0.24016192606796652</v>
      </c>
      <c r="N7291" t="str">
        <f>IF(ISNA(VLOOKUP(A7291,'Returns Data'!A:A,1,0)),"No","Yes")</f>
        <v>No</v>
      </c>
      <c r="O7291" t="s">
        <v>10085</v>
      </c>
      <c r="P7291" t="str">
        <f>IFERROR(VLOOKUP(A7291,'Ratings Data'!A:C,3,0),"No Rating")</f>
        <v>No Rating</v>
      </c>
      <c r="Q7291" t="s">
        <v>10060</v>
      </c>
      <c r="R7291" s="5">
        <f t="shared" si="113"/>
        <v>-0.77888384276184375</v>
      </c>
    </row>
    <row r="7292" spans="1:18" x14ac:dyDescent="0.3">
      <c r="A7292" t="s">
        <v>6653</v>
      </c>
      <c r="B7292" s="2">
        <v>45769</v>
      </c>
      <c r="C7292" t="s">
        <v>10013</v>
      </c>
      <c r="D7292" t="s">
        <v>10030</v>
      </c>
      <c r="E7292" t="s">
        <v>10036</v>
      </c>
      <c r="F7292">
        <v>14</v>
      </c>
      <c r="G7292">
        <v>188.43</v>
      </c>
      <c r="H7292">
        <v>141.25</v>
      </c>
      <c r="I7292" t="s">
        <v>10039</v>
      </c>
      <c r="J7292">
        <f>F7292*G7292</f>
        <v>2638.02</v>
      </c>
      <c r="K7292">
        <f>F7292*H7292</f>
        <v>1977.5</v>
      </c>
      <c r="L7292">
        <f>J7292-K7292</f>
        <v>660.52</v>
      </c>
      <c r="M7292" s="5">
        <f>L7292/J7292</f>
        <v>0.25038475826566892</v>
      </c>
      <c r="N7292" t="str">
        <f>IF(ISNA(VLOOKUP(A7292,'Returns Data'!A:A,1,0)),"No","Yes")</f>
        <v>No</v>
      </c>
      <c r="O7292" t="s">
        <v>10085</v>
      </c>
      <c r="P7292" t="str">
        <f>IFERROR(VLOOKUP(A7292,'Ratings Data'!A:C,3,0),"No Rating")</f>
        <v>No Rating</v>
      </c>
      <c r="Q7292" t="s">
        <v>10060</v>
      </c>
      <c r="R7292" s="5">
        <f t="shared" si="113"/>
        <v>0.87352721849366122</v>
      </c>
    </row>
    <row r="7293" spans="1:18" x14ac:dyDescent="0.3">
      <c r="A7293" t="s">
        <v>6849</v>
      </c>
      <c r="B7293" s="2">
        <v>45769</v>
      </c>
      <c r="C7293" t="s">
        <v>10021</v>
      </c>
      <c r="D7293" t="s">
        <v>10031</v>
      </c>
      <c r="E7293" t="s">
        <v>10034</v>
      </c>
      <c r="F7293">
        <v>1</v>
      </c>
      <c r="G7293">
        <v>494.01</v>
      </c>
      <c r="H7293">
        <v>434.07</v>
      </c>
      <c r="I7293" t="s">
        <v>10040</v>
      </c>
      <c r="J7293">
        <f>F7293*G7293</f>
        <v>494.01</v>
      </c>
      <c r="K7293">
        <f>F7293*H7293</f>
        <v>434.07</v>
      </c>
      <c r="L7293">
        <f>J7293-K7293</f>
        <v>59.94</v>
      </c>
      <c r="M7293" s="5">
        <f>L7293/J7293</f>
        <v>0.12133357624339589</v>
      </c>
      <c r="N7293" t="str">
        <f>IF(ISNA(VLOOKUP(A7293,'Returns Data'!A:A,1,0)),"No","Yes")</f>
        <v>No</v>
      </c>
      <c r="O7293" t="s">
        <v>10085</v>
      </c>
      <c r="P7293">
        <f>IFERROR(VLOOKUP(A7293,'Ratings Data'!A:C,3,0),"No Rating")</f>
        <v>2</v>
      </c>
      <c r="Q7293" t="s">
        <v>10060</v>
      </c>
      <c r="R7293" s="5">
        <f t="shared" si="113"/>
        <v>-0.81273455091318503</v>
      </c>
    </row>
    <row r="7294" spans="1:18" x14ac:dyDescent="0.3">
      <c r="A7294" t="s">
        <v>7487</v>
      </c>
      <c r="B7294" s="2">
        <v>45769</v>
      </c>
      <c r="C7294" t="s">
        <v>10016</v>
      </c>
      <c r="D7294" t="s">
        <v>10032</v>
      </c>
      <c r="E7294" t="s">
        <v>10038</v>
      </c>
      <c r="F7294">
        <v>1</v>
      </c>
      <c r="G7294">
        <v>374.05</v>
      </c>
      <c r="H7294">
        <v>328.9</v>
      </c>
      <c r="I7294" t="s">
        <v>10040</v>
      </c>
      <c r="J7294">
        <f>F7294*G7294</f>
        <v>374.05</v>
      </c>
      <c r="K7294">
        <f>F7294*H7294</f>
        <v>328.9</v>
      </c>
      <c r="L7294">
        <f>J7294-K7294</f>
        <v>45.150000000000034</v>
      </c>
      <c r="M7294" s="5">
        <f>L7294/J7294</f>
        <v>0.12070578799625727</v>
      </c>
      <c r="N7294" t="str">
        <f>IF(ISNA(VLOOKUP(A7294,'Returns Data'!A:A,1,0)),"No","Yes")</f>
        <v>No</v>
      </c>
      <c r="O7294" t="s">
        <v>10085</v>
      </c>
      <c r="P7294" t="str">
        <f>IFERROR(VLOOKUP(A7294,'Ratings Data'!A:C,3,0),"No Rating")</f>
        <v>No Rating</v>
      </c>
      <c r="Q7294" t="s">
        <v>10060</v>
      </c>
      <c r="R7294" s="5">
        <f t="shared" si="113"/>
        <v>-0.2428290925284913</v>
      </c>
    </row>
    <row r="7295" spans="1:18" x14ac:dyDescent="0.3">
      <c r="A7295" t="s">
        <v>7751</v>
      </c>
      <c r="B7295" s="2">
        <v>45769</v>
      </c>
      <c r="C7295" t="s">
        <v>10028</v>
      </c>
      <c r="D7295" t="s">
        <v>10032</v>
      </c>
      <c r="E7295" t="s">
        <v>10037</v>
      </c>
      <c r="F7295">
        <v>1</v>
      </c>
      <c r="G7295">
        <v>399.4</v>
      </c>
      <c r="H7295">
        <v>354.95</v>
      </c>
      <c r="I7295" t="s">
        <v>10039</v>
      </c>
      <c r="J7295">
        <f>F7295*G7295</f>
        <v>399.4</v>
      </c>
      <c r="K7295">
        <f>F7295*H7295</f>
        <v>354.95</v>
      </c>
      <c r="L7295">
        <f>J7295-K7295</f>
        <v>44.449999999999989</v>
      </c>
      <c r="M7295" s="5">
        <f>L7295/J7295</f>
        <v>0.11129193790686027</v>
      </c>
      <c r="N7295" t="str">
        <f>IF(ISNA(VLOOKUP(A7295,'Returns Data'!A:A,1,0)),"No","Yes")</f>
        <v>No</v>
      </c>
      <c r="O7295" t="s">
        <v>10085</v>
      </c>
      <c r="P7295" t="str">
        <f>IFERROR(VLOOKUP(A7295,'Ratings Data'!A:C,3,0),"No Rating")</f>
        <v>No Rating</v>
      </c>
      <c r="Q7295" t="s">
        <v>10060</v>
      </c>
      <c r="R7295" s="5">
        <f t="shared" si="113"/>
        <v>6.7771688276968223E-2</v>
      </c>
    </row>
    <row r="7296" spans="1:18" x14ac:dyDescent="0.3">
      <c r="A7296" t="s">
        <v>8242</v>
      </c>
      <c r="B7296" s="2">
        <v>45769</v>
      </c>
      <c r="C7296" t="s">
        <v>10021</v>
      </c>
      <c r="D7296" t="s">
        <v>10031</v>
      </c>
      <c r="E7296" t="s">
        <v>10035</v>
      </c>
      <c r="F7296">
        <v>7</v>
      </c>
      <c r="G7296">
        <v>54.92</v>
      </c>
      <c r="H7296">
        <v>37.35</v>
      </c>
      <c r="I7296" t="s">
        <v>10040</v>
      </c>
      <c r="J7296">
        <f>F7296*G7296</f>
        <v>384.44</v>
      </c>
      <c r="K7296">
        <f>F7296*H7296</f>
        <v>261.45</v>
      </c>
      <c r="L7296">
        <f>J7296-K7296</f>
        <v>122.99000000000001</v>
      </c>
      <c r="M7296" s="5">
        <f>L7296/J7296</f>
        <v>0.3199198834668609</v>
      </c>
      <c r="N7296" t="str">
        <f>IF(ISNA(VLOOKUP(A7296,'Returns Data'!A:A,1,0)),"No","Yes")</f>
        <v>No</v>
      </c>
      <c r="O7296" t="s">
        <v>10085</v>
      </c>
      <c r="P7296" t="str">
        <f>IFERROR(VLOOKUP(A7296,'Ratings Data'!A:C,3,0),"No Rating")</f>
        <v>No Rating</v>
      </c>
      <c r="Q7296" t="s">
        <v>10060</v>
      </c>
      <c r="R7296" s="5">
        <f t="shared" si="113"/>
        <v>-3.7456184276414575E-2</v>
      </c>
    </row>
    <row r="7297" spans="1:18" x14ac:dyDescent="0.3">
      <c r="A7297" t="s">
        <v>8278</v>
      </c>
      <c r="B7297" s="2">
        <v>45769</v>
      </c>
      <c r="C7297" t="s">
        <v>10013</v>
      </c>
      <c r="D7297" t="s">
        <v>10030</v>
      </c>
      <c r="E7297" t="s">
        <v>10038</v>
      </c>
      <c r="F7297">
        <v>3</v>
      </c>
      <c r="G7297">
        <v>494.97</v>
      </c>
      <c r="H7297">
        <v>319.66000000000003</v>
      </c>
      <c r="I7297" t="s">
        <v>10039</v>
      </c>
      <c r="J7297">
        <f>F7297*G7297</f>
        <v>1484.91</v>
      </c>
      <c r="K7297">
        <f>F7297*H7297</f>
        <v>958.98</v>
      </c>
      <c r="L7297">
        <f>J7297-K7297</f>
        <v>525.93000000000006</v>
      </c>
      <c r="M7297" s="5">
        <f>L7297/J7297</f>
        <v>0.35418308180293756</v>
      </c>
      <c r="N7297" t="str">
        <f>IF(ISNA(VLOOKUP(A7297,'Returns Data'!A:A,1,0)),"No","Yes")</f>
        <v>No</v>
      </c>
      <c r="O7297" t="s">
        <v>10085</v>
      </c>
      <c r="P7297" t="str">
        <f>IFERROR(VLOOKUP(A7297,'Ratings Data'!A:C,3,0),"No Rating")</f>
        <v>No Rating</v>
      </c>
      <c r="Q7297" t="s">
        <v>10060</v>
      </c>
      <c r="R7297" s="5">
        <f t="shared" si="113"/>
        <v>2.8625273124544792</v>
      </c>
    </row>
    <row r="7298" spans="1:18" x14ac:dyDescent="0.3">
      <c r="A7298" t="s">
        <v>8448</v>
      </c>
      <c r="B7298" s="2">
        <v>45769</v>
      </c>
      <c r="C7298" t="s">
        <v>10026</v>
      </c>
      <c r="D7298" t="s">
        <v>10031</v>
      </c>
      <c r="E7298" t="s">
        <v>10035</v>
      </c>
      <c r="F7298">
        <v>18</v>
      </c>
      <c r="G7298">
        <v>495.11</v>
      </c>
      <c r="H7298">
        <v>318.06</v>
      </c>
      <c r="I7298" t="s">
        <v>10039</v>
      </c>
      <c r="J7298">
        <f>F7298*G7298</f>
        <v>8911.98</v>
      </c>
      <c r="K7298">
        <f>F7298*H7298</f>
        <v>5725.08</v>
      </c>
      <c r="L7298">
        <f>J7298-K7298</f>
        <v>3186.8999999999996</v>
      </c>
      <c r="M7298" s="5">
        <f>L7298/J7298</f>
        <v>0.35759730160974329</v>
      </c>
      <c r="N7298" t="str">
        <f>IF(ISNA(VLOOKUP(A7298,'Returns Data'!A:A,1,0)),"No","Yes")</f>
        <v>No</v>
      </c>
      <c r="O7298" t="s">
        <v>10085</v>
      </c>
      <c r="P7298">
        <f>IFERROR(VLOOKUP(A7298,'Ratings Data'!A:C,3,0),"No Rating")</f>
        <v>2</v>
      </c>
      <c r="Q7298" t="s">
        <v>10060</v>
      </c>
      <c r="R7298" s="5">
        <f t="shared" si="113"/>
        <v>5.0016970725498506</v>
      </c>
    </row>
    <row r="7299" spans="1:18" x14ac:dyDescent="0.3">
      <c r="A7299" t="s">
        <v>8888</v>
      </c>
      <c r="B7299" s="2">
        <v>45769</v>
      </c>
      <c r="C7299" t="s">
        <v>10010</v>
      </c>
      <c r="D7299" t="s">
        <v>10029</v>
      </c>
      <c r="E7299" t="s">
        <v>10034</v>
      </c>
      <c r="F7299">
        <v>3</v>
      </c>
      <c r="G7299">
        <v>331.67</v>
      </c>
      <c r="H7299">
        <v>201.85</v>
      </c>
      <c r="I7299" t="s">
        <v>10039</v>
      </c>
      <c r="J7299">
        <f>F7299*G7299</f>
        <v>995.01</v>
      </c>
      <c r="K7299">
        <f>F7299*H7299</f>
        <v>605.54999999999995</v>
      </c>
      <c r="L7299">
        <f>J7299-K7299</f>
        <v>389.46000000000004</v>
      </c>
      <c r="M7299" s="5">
        <f>L7299/J7299</f>
        <v>0.39141315162661688</v>
      </c>
      <c r="N7299" t="str">
        <f>IF(ISNA(VLOOKUP(A7299,'Returns Data'!A:A,1,0)),"No","Yes")</f>
        <v>No</v>
      </c>
      <c r="O7299" t="s">
        <v>10085</v>
      </c>
      <c r="P7299" t="str">
        <f>IFERROR(VLOOKUP(A7299,'Ratings Data'!A:C,3,0),"No Rating")</f>
        <v>No Rating</v>
      </c>
      <c r="Q7299" t="s">
        <v>10060</v>
      </c>
      <c r="R7299" s="5">
        <f t="shared" si="113"/>
        <v>-0.88835141012434948</v>
      </c>
    </row>
    <row r="7300" spans="1:18" x14ac:dyDescent="0.3">
      <c r="A7300" t="s">
        <v>9012</v>
      </c>
      <c r="B7300" s="2">
        <v>45769</v>
      </c>
      <c r="C7300" t="s">
        <v>10022</v>
      </c>
      <c r="D7300" t="s">
        <v>10033</v>
      </c>
      <c r="E7300" t="s">
        <v>10036</v>
      </c>
      <c r="F7300">
        <v>2</v>
      </c>
      <c r="G7300">
        <v>193.56</v>
      </c>
      <c r="H7300">
        <v>134.16999999999999</v>
      </c>
      <c r="I7300" t="s">
        <v>10039</v>
      </c>
      <c r="J7300">
        <f>F7300*G7300</f>
        <v>387.12</v>
      </c>
      <c r="K7300">
        <f>F7300*H7300</f>
        <v>268.33999999999997</v>
      </c>
      <c r="L7300">
        <f>J7300-K7300</f>
        <v>118.78000000000003</v>
      </c>
      <c r="M7300" s="5">
        <f>L7300/J7300</f>
        <v>0.30682992353792116</v>
      </c>
      <c r="N7300" t="str">
        <f>IF(ISNA(VLOOKUP(A7300,'Returns Data'!A:A,1,0)),"No","Yes")</f>
        <v>No</v>
      </c>
      <c r="O7300" t="s">
        <v>10085</v>
      </c>
      <c r="P7300" t="str">
        <f>IFERROR(VLOOKUP(A7300,'Ratings Data'!A:C,3,0),"No Rating")</f>
        <v>No Rating</v>
      </c>
      <c r="Q7300" t="s">
        <v>10060</v>
      </c>
      <c r="R7300" s="5">
        <f t="shared" ref="R7300:R7363" si="114">(J7300-J7299)/J7299</f>
        <v>-0.61093858353182384</v>
      </c>
    </row>
    <row r="7301" spans="1:18" x14ac:dyDescent="0.3">
      <c r="A7301" t="s">
        <v>9320</v>
      </c>
      <c r="B7301" s="2">
        <v>45769</v>
      </c>
      <c r="C7301" t="s">
        <v>10024</v>
      </c>
      <c r="D7301" t="s">
        <v>10029</v>
      </c>
      <c r="E7301" t="s">
        <v>10036</v>
      </c>
      <c r="F7301">
        <v>17</v>
      </c>
      <c r="G7301">
        <v>294.35000000000002</v>
      </c>
      <c r="H7301">
        <v>216.08</v>
      </c>
      <c r="I7301" t="s">
        <v>10039</v>
      </c>
      <c r="J7301">
        <f>F7301*G7301</f>
        <v>5003.9500000000007</v>
      </c>
      <c r="K7301">
        <f>F7301*H7301</f>
        <v>3673.36</v>
      </c>
      <c r="L7301">
        <f>J7301-K7301</f>
        <v>1330.5900000000006</v>
      </c>
      <c r="M7301" s="5">
        <f>L7301/J7301</f>
        <v>0.26590793273314089</v>
      </c>
      <c r="N7301" t="str">
        <f>IF(ISNA(VLOOKUP(A7301,'Returns Data'!A:A,1,0)),"No","Yes")</f>
        <v>No</v>
      </c>
      <c r="O7301" t="s">
        <v>10085</v>
      </c>
      <c r="P7301" t="str">
        <f>IFERROR(VLOOKUP(A7301,'Ratings Data'!A:C,3,0),"No Rating")</f>
        <v>No Rating</v>
      </c>
      <c r="Q7301" t="s">
        <v>10060</v>
      </c>
      <c r="R7301" s="5">
        <f t="shared" si="114"/>
        <v>11.926095267617278</v>
      </c>
    </row>
    <row r="7302" spans="1:18" x14ac:dyDescent="0.3">
      <c r="A7302" t="s">
        <v>9516</v>
      </c>
      <c r="B7302" s="2">
        <v>45769</v>
      </c>
      <c r="C7302" t="s">
        <v>10018</v>
      </c>
      <c r="D7302" t="s">
        <v>10033</v>
      </c>
      <c r="E7302" t="s">
        <v>10037</v>
      </c>
      <c r="F7302">
        <v>20</v>
      </c>
      <c r="G7302">
        <v>167.21</v>
      </c>
      <c r="H7302">
        <v>118.1</v>
      </c>
      <c r="I7302" t="s">
        <v>10040</v>
      </c>
      <c r="J7302">
        <f>F7302*G7302</f>
        <v>3344.2000000000003</v>
      </c>
      <c r="K7302">
        <f>F7302*H7302</f>
        <v>2362</v>
      </c>
      <c r="L7302">
        <f>J7302-K7302</f>
        <v>982.20000000000027</v>
      </c>
      <c r="M7302" s="5">
        <f>L7302/J7302</f>
        <v>0.29370252975300526</v>
      </c>
      <c r="N7302" t="str">
        <f>IF(ISNA(VLOOKUP(A7302,'Returns Data'!A:A,1,0)),"No","Yes")</f>
        <v>No</v>
      </c>
      <c r="O7302" t="s">
        <v>10085</v>
      </c>
      <c r="P7302" t="str">
        <f>IFERROR(VLOOKUP(A7302,'Ratings Data'!A:C,3,0),"No Rating")</f>
        <v>No Rating</v>
      </c>
      <c r="Q7302" t="s">
        <v>10060</v>
      </c>
      <c r="R7302" s="5">
        <f t="shared" si="114"/>
        <v>-0.33168796650645993</v>
      </c>
    </row>
    <row r="7303" spans="1:18" x14ac:dyDescent="0.3">
      <c r="A7303" t="s">
        <v>9552</v>
      </c>
      <c r="B7303" s="2">
        <v>45769</v>
      </c>
      <c r="C7303" t="s">
        <v>10017</v>
      </c>
      <c r="D7303" t="s">
        <v>10032</v>
      </c>
      <c r="E7303" t="s">
        <v>10034</v>
      </c>
      <c r="F7303">
        <v>12</v>
      </c>
      <c r="G7303">
        <v>266.29000000000002</v>
      </c>
      <c r="H7303">
        <v>160.63</v>
      </c>
      <c r="I7303" t="s">
        <v>10040</v>
      </c>
      <c r="J7303">
        <f>F7303*G7303</f>
        <v>3195.4800000000005</v>
      </c>
      <c r="K7303">
        <f>F7303*H7303</f>
        <v>1927.56</v>
      </c>
      <c r="L7303">
        <f>J7303-K7303</f>
        <v>1267.9200000000005</v>
      </c>
      <c r="M7303" s="5">
        <f>L7303/J7303</f>
        <v>0.39678545946148946</v>
      </c>
      <c r="N7303" t="str">
        <f>IF(ISNA(VLOOKUP(A7303,'Returns Data'!A:A,1,0)),"No","Yes")</f>
        <v>No</v>
      </c>
      <c r="O7303" t="s">
        <v>10085</v>
      </c>
      <c r="P7303" t="str">
        <f>IFERROR(VLOOKUP(A7303,'Ratings Data'!A:C,3,0),"No Rating")</f>
        <v>No Rating</v>
      </c>
      <c r="Q7303" t="s">
        <v>10060</v>
      </c>
      <c r="R7303" s="5">
        <f t="shared" si="114"/>
        <v>-4.4471024460259488E-2</v>
      </c>
    </row>
    <row r="7304" spans="1:18" x14ac:dyDescent="0.3">
      <c r="A7304" t="s">
        <v>9857</v>
      </c>
      <c r="B7304" s="2">
        <v>45769</v>
      </c>
      <c r="C7304" t="s">
        <v>10010</v>
      </c>
      <c r="D7304" t="s">
        <v>10029</v>
      </c>
      <c r="E7304" t="s">
        <v>10036</v>
      </c>
      <c r="F7304">
        <v>16</v>
      </c>
      <c r="G7304">
        <v>470.73</v>
      </c>
      <c r="H7304">
        <v>369.38</v>
      </c>
      <c r="I7304" t="s">
        <v>10039</v>
      </c>
      <c r="J7304">
        <f>F7304*G7304</f>
        <v>7531.68</v>
      </c>
      <c r="K7304">
        <f>F7304*H7304</f>
        <v>5910.08</v>
      </c>
      <c r="L7304">
        <f>J7304-K7304</f>
        <v>1621.6000000000004</v>
      </c>
      <c r="M7304" s="5">
        <f>L7304/J7304</f>
        <v>0.21530388970322695</v>
      </c>
      <c r="N7304" t="str">
        <f>IF(ISNA(VLOOKUP(A7304,'Returns Data'!A:A,1,0)),"No","Yes")</f>
        <v>No</v>
      </c>
      <c r="O7304" t="s">
        <v>10085</v>
      </c>
      <c r="P7304" t="str">
        <f>IFERROR(VLOOKUP(A7304,'Ratings Data'!A:C,3,0),"No Rating")</f>
        <v>No Rating</v>
      </c>
      <c r="Q7304" t="s">
        <v>10060</v>
      </c>
      <c r="R7304" s="5">
        <f t="shared" si="114"/>
        <v>1.356979233166848</v>
      </c>
    </row>
    <row r="7305" spans="1:18" x14ac:dyDescent="0.3">
      <c r="A7305" t="s">
        <v>72</v>
      </c>
      <c r="B7305" s="2">
        <v>45770</v>
      </c>
      <c r="C7305" t="s">
        <v>10012</v>
      </c>
      <c r="D7305" t="s">
        <v>10030</v>
      </c>
      <c r="E7305" t="s">
        <v>10037</v>
      </c>
      <c r="F7305">
        <v>17</v>
      </c>
      <c r="G7305">
        <v>313.5</v>
      </c>
      <c r="H7305">
        <v>225.84</v>
      </c>
      <c r="I7305" t="s">
        <v>10040</v>
      </c>
      <c r="J7305">
        <f>F7305*G7305</f>
        <v>5329.5</v>
      </c>
      <c r="K7305">
        <f>F7305*H7305</f>
        <v>3839.28</v>
      </c>
      <c r="L7305">
        <f>J7305-K7305</f>
        <v>1490.2199999999998</v>
      </c>
      <c r="M7305" s="5">
        <f>L7305/J7305</f>
        <v>0.27961722488038276</v>
      </c>
      <c r="N7305" t="str">
        <f>IF(ISNA(VLOOKUP(A7305,'Returns Data'!A:A,1,0)),"No","Yes")</f>
        <v>No</v>
      </c>
      <c r="O7305" t="s">
        <v>10085</v>
      </c>
      <c r="P7305" t="str">
        <f>IFERROR(VLOOKUP(A7305,'Ratings Data'!A:C,3,0),"No Rating")</f>
        <v>No Rating</v>
      </c>
      <c r="Q7305" t="s">
        <v>10060</v>
      </c>
      <c r="R7305" s="5">
        <f t="shared" si="114"/>
        <v>-0.29238894907908997</v>
      </c>
    </row>
    <row r="7306" spans="1:18" x14ac:dyDescent="0.3">
      <c r="A7306" t="s">
        <v>494</v>
      </c>
      <c r="B7306" s="2">
        <v>45770</v>
      </c>
      <c r="C7306" t="s">
        <v>10017</v>
      </c>
      <c r="D7306" t="s">
        <v>10032</v>
      </c>
      <c r="E7306" t="s">
        <v>10035</v>
      </c>
      <c r="F7306">
        <v>9</v>
      </c>
      <c r="G7306">
        <v>210.04</v>
      </c>
      <c r="H7306">
        <v>148.38</v>
      </c>
      <c r="I7306" t="s">
        <v>10039</v>
      </c>
      <c r="J7306">
        <f>F7306*G7306</f>
        <v>1890.36</v>
      </c>
      <c r="K7306">
        <f>F7306*H7306</f>
        <v>1335.42</v>
      </c>
      <c r="L7306">
        <f>J7306-K7306</f>
        <v>554.93999999999983</v>
      </c>
      <c r="M7306" s="5">
        <f>L7306/J7306</f>
        <v>0.29356313083222235</v>
      </c>
      <c r="N7306" t="str">
        <f>IF(ISNA(VLOOKUP(A7306,'Returns Data'!A:A,1,0)),"No","Yes")</f>
        <v>No</v>
      </c>
      <c r="O7306" t="s">
        <v>10085</v>
      </c>
      <c r="P7306" t="str">
        <f>IFERROR(VLOOKUP(A7306,'Ratings Data'!A:C,3,0),"No Rating")</f>
        <v>No Rating</v>
      </c>
      <c r="Q7306" t="s">
        <v>10060</v>
      </c>
      <c r="R7306" s="5">
        <f t="shared" si="114"/>
        <v>-0.64530256121587393</v>
      </c>
    </row>
    <row r="7307" spans="1:18" x14ac:dyDescent="0.3">
      <c r="A7307" t="s">
        <v>1290</v>
      </c>
      <c r="B7307" s="2">
        <v>45770</v>
      </c>
      <c r="C7307" t="s">
        <v>10023</v>
      </c>
      <c r="D7307" t="s">
        <v>10033</v>
      </c>
      <c r="E7307" t="s">
        <v>10038</v>
      </c>
      <c r="F7307">
        <v>12</v>
      </c>
      <c r="G7307">
        <v>453.48</v>
      </c>
      <c r="H7307">
        <v>272.11</v>
      </c>
      <c r="I7307" t="s">
        <v>10040</v>
      </c>
      <c r="J7307">
        <f>F7307*G7307</f>
        <v>5441.76</v>
      </c>
      <c r="K7307">
        <f>F7307*H7307</f>
        <v>3265.32</v>
      </c>
      <c r="L7307">
        <f>J7307-K7307</f>
        <v>2176.44</v>
      </c>
      <c r="M7307" s="5">
        <f>L7307/J7307</f>
        <v>0.39995148628384936</v>
      </c>
      <c r="N7307" t="str">
        <f>IF(ISNA(VLOOKUP(A7307,'Returns Data'!A:A,1,0)),"No","Yes")</f>
        <v>No</v>
      </c>
      <c r="O7307" t="s">
        <v>10085</v>
      </c>
      <c r="P7307" t="str">
        <f>IFERROR(VLOOKUP(A7307,'Ratings Data'!A:C,3,0),"No Rating")</f>
        <v>No Rating</v>
      </c>
      <c r="Q7307" t="s">
        <v>10060</v>
      </c>
      <c r="R7307" s="5">
        <f t="shared" si="114"/>
        <v>1.8786897733765</v>
      </c>
    </row>
    <row r="7308" spans="1:18" x14ac:dyDescent="0.3">
      <c r="A7308" t="s">
        <v>1657</v>
      </c>
      <c r="B7308" s="2">
        <v>45770</v>
      </c>
      <c r="C7308" t="s">
        <v>10016</v>
      </c>
      <c r="D7308" t="s">
        <v>10032</v>
      </c>
      <c r="E7308" t="s">
        <v>10038</v>
      </c>
      <c r="F7308">
        <v>6</v>
      </c>
      <c r="G7308">
        <v>370.35</v>
      </c>
      <c r="H7308">
        <v>302.5</v>
      </c>
      <c r="I7308" t="s">
        <v>10040</v>
      </c>
      <c r="J7308">
        <f>F7308*G7308</f>
        <v>2222.1000000000004</v>
      </c>
      <c r="K7308">
        <f>F7308*H7308</f>
        <v>1815</v>
      </c>
      <c r="L7308">
        <f>J7308-K7308</f>
        <v>407.10000000000036</v>
      </c>
      <c r="M7308" s="5">
        <f>L7308/J7308</f>
        <v>0.18320507627919549</v>
      </c>
      <c r="N7308" t="str">
        <f>IF(ISNA(VLOOKUP(A7308,'Returns Data'!A:A,1,0)),"No","Yes")</f>
        <v>No</v>
      </c>
      <c r="O7308" t="s">
        <v>10085</v>
      </c>
      <c r="P7308" t="str">
        <f>IFERROR(VLOOKUP(A7308,'Ratings Data'!A:C,3,0),"No Rating")</f>
        <v>No Rating</v>
      </c>
      <c r="Q7308" t="s">
        <v>10060</v>
      </c>
      <c r="R7308" s="5">
        <f t="shared" si="114"/>
        <v>-0.59165784599100291</v>
      </c>
    </row>
    <row r="7309" spans="1:18" x14ac:dyDescent="0.3">
      <c r="A7309" t="s">
        <v>1704</v>
      </c>
      <c r="B7309" s="2">
        <v>45770</v>
      </c>
      <c r="C7309" t="s">
        <v>10022</v>
      </c>
      <c r="D7309" t="s">
        <v>10033</v>
      </c>
      <c r="E7309" t="s">
        <v>10035</v>
      </c>
      <c r="F7309">
        <v>8</v>
      </c>
      <c r="G7309">
        <v>390.59</v>
      </c>
      <c r="H7309">
        <v>255.28</v>
      </c>
      <c r="I7309" t="s">
        <v>10039</v>
      </c>
      <c r="J7309">
        <f>F7309*G7309</f>
        <v>3124.72</v>
      </c>
      <c r="K7309">
        <f>F7309*H7309</f>
        <v>2042.24</v>
      </c>
      <c r="L7309">
        <f>J7309-K7309</f>
        <v>1082.4799999999998</v>
      </c>
      <c r="M7309" s="5">
        <f>L7309/J7309</f>
        <v>0.34642463964771242</v>
      </c>
      <c r="N7309" t="str">
        <f>IF(ISNA(VLOOKUP(A7309,'Returns Data'!A:A,1,0)),"No","Yes")</f>
        <v>No</v>
      </c>
      <c r="O7309" t="s">
        <v>10085</v>
      </c>
      <c r="P7309" t="str">
        <f>IFERROR(VLOOKUP(A7309,'Ratings Data'!A:C,3,0),"No Rating")</f>
        <v>No Rating</v>
      </c>
      <c r="Q7309" t="s">
        <v>10060</v>
      </c>
      <c r="R7309" s="5">
        <f t="shared" si="114"/>
        <v>0.40620134107375871</v>
      </c>
    </row>
    <row r="7310" spans="1:18" x14ac:dyDescent="0.3">
      <c r="A7310" t="s">
        <v>2448</v>
      </c>
      <c r="B7310" s="2">
        <v>45770</v>
      </c>
      <c r="C7310" t="s">
        <v>10026</v>
      </c>
      <c r="D7310" t="s">
        <v>10031</v>
      </c>
      <c r="E7310" t="s">
        <v>10037</v>
      </c>
      <c r="F7310">
        <v>15</v>
      </c>
      <c r="G7310">
        <v>335.31</v>
      </c>
      <c r="H7310">
        <v>268.08</v>
      </c>
      <c r="I7310" t="s">
        <v>10040</v>
      </c>
      <c r="J7310">
        <f>F7310*G7310</f>
        <v>5029.6499999999996</v>
      </c>
      <c r="K7310">
        <f>F7310*H7310</f>
        <v>4021.2</v>
      </c>
      <c r="L7310">
        <f>J7310-K7310</f>
        <v>1008.4499999999998</v>
      </c>
      <c r="M7310" s="5">
        <f>L7310/J7310</f>
        <v>0.20050102889863108</v>
      </c>
      <c r="N7310" t="str">
        <f>IF(ISNA(VLOOKUP(A7310,'Returns Data'!A:A,1,0)),"No","Yes")</f>
        <v>No</v>
      </c>
      <c r="O7310" t="s">
        <v>10085</v>
      </c>
      <c r="P7310" t="str">
        <f>IFERROR(VLOOKUP(A7310,'Ratings Data'!A:C,3,0),"No Rating")</f>
        <v>No Rating</v>
      </c>
      <c r="Q7310" t="s">
        <v>10060</v>
      </c>
      <c r="R7310" s="5">
        <f t="shared" si="114"/>
        <v>0.60963222304718501</v>
      </c>
    </row>
    <row r="7311" spans="1:18" x14ac:dyDescent="0.3">
      <c r="A7311" t="s">
        <v>2540</v>
      </c>
      <c r="B7311" s="2">
        <v>45770</v>
      </c>
      <c r="C7311" t="s">
        <v>10027</v>
      </c>
      <c r="D7311" t="s">
        <v>10032</v>
      </c>
      <c r="E7311" t="s">
        <v>10035</v>
      </c>
      <c r="F7311">
        <v>13</v>
      </c>
      <c r="G7311">
        <v>327.92</v>
      </c>
      <c r="H7311">
        <v>253.09</v>
      </c>
      <c r="I7311" t="s">
        <v>10040</v>
      </c>
      <c r="J7311">
        <f>F7311*G7311</f>
        <v>4262.96</v>
      </c>
      <c r="K7311">
        <f>F7311*H7311</f>
        <v>3290.17</v>
      </c>
      <c r="L7311">
        <f>J7311-K7311</f>
        <v>972.79</v>
      </c>
      <c r="M7311" s="5">
        <f>L7311/J7311</f>
        <v>0.22819590143937546</v>
      </c>
      <c r="N7311" t="str">
        <f>IF(ISNA(VLOOKUP(A7311,'Returns Data'!A:A,1,0)),"No","Yes")</f>
        <v>No</v>
      </c>
      <c r="O7311" t="s">
        <v>10085</v>
      </c>
      <c r="P7311">
        <f>IFERROR(VLOOKUP(A7311,'Ratings Data'!A:C,3,0),"No Rating")</f>
        <v>3</v>
      </c>
      <c r="Q7311" t="s">
        <v>10060</v>
      </c>
      <c r="R7311" s="5">
        <f t="shared" si="114"/>
        <v>-0.15243406598868703</v>
      </c>
    </row>
    <row r="7312" spans="1:18" x14ac:dyDescent="0.3">
      <c r="A7312" t="s">
        <v>2735</v>
      </c>
      <c r="B7312" s="2">
        <v>45770</v>
      </c>
      <c r="C7312" t="s">
        <v>10014</v>
      </c>
      <c r="D7312" t="s">
        <v>10030</v>
      </c>
      <c r="E7312" t="s">
        <v>10036</v>
      </c>
      <c r="F7312">
        <v>1</v>
      </c>
      <c r="G7312">
        <v>448.55</v>
      </c>
      <c r="H7312">
        <v>314.76</v>
      </c>
      <c r="I7312" t="s">
        <v>10039</v>
      </c>
      <c r="J7312">
        <f>F7312*G7312</f>
        <v>448.55</v>
      </c>
      <c r="K7312">
        <f>F7312*H7312</f>
        <v>314.76</v>
      </c>
      <c r="L7312">
        <f>J7312-K7312</f>
        <v>133.79000000000002</v>
      </c>
      <c r="M7312" s="5">
        <f>L7312/J7312</f>
        <v>0.29827221045591351</v>
      </c>
      <c r="N7312" t="str">
        <f>IF(ISNA(VLOOKUP(A7312,'Returns Data'!A:A,1,0)),"No","Yes")</f>
        <v>Yes</v>
      </c>
      <c r="O7312" t="str">
        <f>IFERROR(VLOOKUP(A7312,'Returns Data'!A:E,5,0),"No Returns")</f>
        <v>Damaged</v>
      </c>
      <c r="P7312" t="str">
        <f>IFERROR(VLOOKUP(A7312,'Ratings Data'!A:C,3,0),"No Rating")</f>
        <v>No Rating</v>
      </c>
      <c r="Q7312" t="s">
        <v>10060</v>
      </c>
      <c r="R7312" s="5">
        <f t="shared" si="114"/>
        <v>-0.89477968360012761</v>
      </c>
    </row>
    <row r="7313" spans="1:18" x14ac:dyDescent="0.3">
      <c r="A7313" t="s">
        <v>4625</v>
      </c>
      <c r="B7313" s="2">
        <v>45770</v>
      </c>
      <c r="C7313" t="s">
        <v>10016</v>
      </c>
      <c r="D7313" t="s">
        <v>10032</v>
      </c>
      <c r="E7313" t="s">
        <v>10034</v>
      </c>
      <c r="F7313">
        <v>1</v>
      </c>
      <c r="G7313">
        <v>214.21</v>
      </c>
      <c r="H7313">
        <v>149.11000000000001</v>
      </c>
      <c r="I7313" t="s">
        <v>10040</v>
      </c>
      <c r="J7313">
        <f>F7313*G7313</f>
        <v>214.21</v>
      </c>
      <c r="K7313">
        <f>F7313*H7313</f>
        <v>149.11000000000001</v>
      </c>
      <c r="L7313">
        <f>J7313-K7313</f>
        <v>65.099999999999994</v>
      </c>
      <c r="M7313" s="5">
        <f>L7313/J7313</f>
        <v>0.30390738060781475</v>
      </c>
      <c r="N7313" t="str">
        <f>IF(ISNA(VLOOKUP(A7313,'Returns Data'!A:A,1,0)),"No","Yes")</f>
        <v>No</v>
      </c>
      <c r="O7313" t="s">
        <v>10085</v>
      </c>
      <c r="P7313" t="str">
        <f>IFERROR(VLOOKUP(A7313,'Ratings Data'!A:C,3,0),"No Rating")</f>
        <v>No Rating</v>
      </c>
      <c r="Q7313" t="s">
        <v>10060</v>
      </c>
      <c r="R7313" s="5">
        <f t="shared" si="114"/>
        <v>-0.52243897001449113</v>
      </c>
    </row>
    <row r="7314" spans="1:18" x14ac:dyDescent="0.3">
      <c r="A7314" t="s">
        <v>4781</v>
      </c>
      <c r="B7314" s="2">
        <v>45770</v>
      </c>
      <c r="C7314" t="s">
        <v>10015</v>
      </c>
      <c r="D7314" t="s">
        <v>10031</v>
      </c>
      <c r="E7314" t="s">
        <v>10034</v>
      </c>
      <c r="F7314">
        <v>16</v>
      </c>
      <c r="G7314">
        <v>274.25</v>
      </c>
      <c r="H7314">
        <v>234.8</v>
      </c>
      <c r="I7314" t="s">
        <v>10040</v>
      </c>
      <c r="J7314">
        <f>F7314*G7314</f>
        <v>4388</v>
      </c>
      <c r="K7314">
        <f>F7314*H7314</f>
        <v>3756.8</v>
      </c>
      <c r="L7314">
        <f>J7314-K7314</f>
        <v>631.19999999999982</v>
      </c>
      <c r="M7314" s="5">
        <f>L7314/J7314</f>
        <v>0.14384685505925246</v>
      </c>
      <c r="N7314" t="str">
        <f>IF(ISNA(VLOOKUP(A7314,'Returns Data'!A:A,1,0)),"No","Yes")</f>
        <v>No</v>
      </c>
      <c r="O7314" t="s">
        <v>10085</v>
      </c>
      <c r="P7314">
        <f>IFERROR(VLOOKUP(A7314,'Ratings Data'!A:C,3,0),"No Rating")</f>
        <v>2</v>
      </c>
      <c r="Q7314" t="s">
        <v>10060</v>
      </c>
      <c r="R7314" s="5">
        <f t="shared" si="114"/>
        <v>19.484571215162688</v>
      </c>
    </row>
    <row r="7315" spans="1:18" x14ac:dyDescent="0.3">
      <c r="A7315" t="s">
        <v>4970</v>
      </c>
      <c r="B7315" s="2">
        <v>45770</v>
      </c>
      <c r="C7315" t="s">
        <v>10009</v>
      </c>
      <c r="D7315" t="s">
        <v>10029</v>
      </c>
      <c r="E7315" t="s">
        <v>10035</v>
      </c>
      <c r="F7315">
        <v>3</v>
      </c>
      <c r="G7315">
        <v>230.46</v>
      </c>
      <c r="H7315">
        <v>188.24</v>
      </c>
      <c r="I7315" t="s">
        <v>10040</v>
      </c>
      <c r="J7315">
        <f>F7315*G7315</f>
        <v>691.38</v>
      </c>
      <c r="K7315">
        <f>F7315*H7315</f>
        <v>564.72</v>
      </c>
      <c r="L7315">
        <f>J7315-K7315</f>
        <v>126.65999999999997</v>
      </c>
      <c r="M7315" s="5">
        <f>L7315/J7315</f>
        <v>0.18319881975180069</v>
      </c>
      <c r="N7315" t="str">
        <f>IF(ISNA(VLOOKUP(A7315,'Returns Data'!A:A,1,0)),"No","Yes")</f>
        <v>No</v>
      </c>
      <c r="O7315" t="s">
        <v>10085</v>
      </c>
      <c r="P7315" t="str">
        <f>IFERROR(VLOOKUP(A7315,'Ratings Data'!A:C,3,0),"No Rating")</f>
        <v>No Rating</v>
      </c>
      <c r="Q7315" t="s">
        <v>10060</v>
      </c>
      <c r="R7315" s="5">
        <f t="shared" si="114"/>
        <v>-0.84243846855059246</v>
      </c>
    </row>
    <row r="7316" spans="1:18" x14ac:dyDescent="0.3">
      <c r="A7316" t="s">
        <v>5329</v>
      </c>
      <c r="B7316" s="2">
        <v>45770</v>
      </c>
      <c r="C7316" t="s">
        <v>10013</v>
      </c>
      <c r="D7316" t="s">
        <v>10030</v>
      </c>
      <c r="E7316" t="s">
        <v>10034</v>
      </c>
      <c r="F7316">
        <v>18</v>
      </c>
      <c r="G7316">
        <v>389.48</v>
      </c>
      <c r="H7316">
        <v>348.03</v>
      </c>
      <c r="I7316" t="s">
        <v>10039</v>
      </c>
      <c r="J7316">
        <f>F7316*G7316</f>
        <v>7010.64</v>
      </c>
      <c r="K7316">
        <f>F7316*H7316</f>
        <v>6264.5399999999991</v>
      </c>
      <c r="L7316">
        <f>J7316-K7316</f>
        <v>746.10000000000127</v>
      </c>
      <c r="M7316" s="5">
        <f>L7316/J7316</f>
        <v>0.10642394988189398</v>
      </c>
      <c r="N7316" t="str">
        <f>IF(ISNA(VLOOKUP(A7316,'Returns Data'!A:A,1,0)),"No","Yes")</f>
        <v>No</v>
      </c>
      <c r="O7316" t="s">
        <v>10085</v>
      </c>
      <c r="P7316" t="str">
        <f>IFERROR(VLOOKUP(A7316,'Ratings Data'!A:C,3,0),"No Rating")</f>
        <v>No Rating</v>
      </c>
      <c r="Q7316" t="s">
        <v>10060</v>
      </c>
      <c r="R7316" s="5">
        <f t="shared" si="114"/>
        <v>9.1400676907055463</v>
      </c>
    </row>
    <row r="7317" spans="1:18" x14ac:dyDescent="0.3">
      <c r="A7317" t="s">
        <v>5494</v>
      </c>
      <c r="B7317" s="2">
        <v>45770</v>
      </c>
      <c r="C7317" t="s">
        <v>10015</v>
      </c>
      <c r="D7317" t="s">
        <v>10031</v>
      </c>
      <c r="E7317" t="s">
        <v>10038</v>
      </c>
      <c r="F7317">
        <v>12</v>
      </c>
      <c r="G7317">
        <v>316.25</v>
      </c>
      <c r="H7317">
        <v>198.54</v>
      </c>
      <c r="I7317" t="s">
        <v>10039</v>
      </c>
      <c r="J7317">
        <f>F7317*G7317</f>
        <v>3795</v>
      </c>
      <c r="K7317">
        <f>F7317*H7317</f>
        <v>2382.48</v>
      </c>
      <c r="L7317">
        <f>J7317-K7317</f>
        <v>1412.52</v>
      </c>
      <c r="M7317" s="5">
        <f>L7317/J7317</f>
        <v>0.37220553359683795</v>
      </c>
      <c r="N7317" t="str">
        <f>IF(ISNA(VLOOKUP(A7317,'Returns Data'!A:A,1,0)),"No","Yes")</f>
        <v>No</v>
      </c>
      <c r="O7317" t="s">
        <v>10085</v>
      </c>
      <c r="P7317">
        <f>IFERROR(VLOOKUP(A7317,'Ratings Data'!A:C,3,0),"No Rating")</f>
        <v>1</v>
      </c>
      <c r="Q7317" t="s">
        <v>10060</v>
      </c>
      <c r="R7317" s="5">
        <f t="shared" si="114"/>
        <v>-0.45867994933415496</v>
      </c>
    </row>
    <row r="7318" spans="1:18" x14ac:dyDescent="0.3">
      <c r="A7318" t="s">
        <v>5798</v>
      </c>
      <c r="B7318" s="2">
        <v>45770</v>
      </c>
      <c r="C7318" t="s">
        <v>10024</v>
      </c>
      <c r="D7318" t="s">
        <v>10029</v>
      </c>
      <c r="E7318" t="s">
        <v>10038</v>
      </c>
      <c r="F7318">
        <v>8</v>
      </c>
      <c r="G7318">
        <v>18.25</v>
      </c>
      <c r="H7318">
        <v>11.6</v>
      </c>
      <c r="I7318" t="s">
        <v>10039</v>
      </c>
      <c r="J7318">
        <f>F7318*G7318</f>
        <v>146</v>
      </c>
      <c r="K7318">
        <f>F7318*H7318</f>
        <v>92.8</v>
      </c>
      <c r="L7318">
        <f>J7318-K7318</f>
        <v>53.2</v>
      </c>
      <c r="M7318" s="5">
        <f>L7318/J7318</f>
        <v>0.36438356164383562</v>
      </c>
      <c r="N7318" t="str">
        <f>IF(ISNA(VLOOKUP(A7318,'Returns Data'!A:A,1,0)),"No","Yes")</f>
        <v>No</v>
      </c>
      <c r="O7318" t="s">
        <v>10085</v>
      </c>
      <c r="P7318" t="str">
        <f>IFERROR(VLOOKUP(A7318,'Ratings Data'!A:C,3,0),"No Rating")</f>
        <v>No Rating</v>
      </c>
      <c r="Q7318" t="s">
        <v>10060</v>
      </c>
      <c r="R7318" s="5">
        <f t="shared" si="114"/>
        <v>-0.96152832674571809</v>
      </c>
    </row>
    <row r="7319" spans="1:18" x14ac:dyDescent="0.3">
      <c r="A7319" t="s">
        <v>6349</v>
      </c>
      <c r="B7319" s="2">
        <v>45770</v>
      </c>
      <c r="C7319" t="s">
        <v>10022</v>
      </c>
      <c r="D7319" t="s">
        <v>10033</v>
      </c>
      <c r="E7319" t="s">
        <v>10035</v>
      </c>
      <c r="F7319">
        <v>1</v>
      </c>
      <c r="G7319">
        <v>392.23</v>
      </c>
      <c r="H7319">
        <v>307.23</v>
      </c>
      <c r="I7319" t="s">
        <v>10039</v>
      </c>
      <c r="J7319">
        <f>F7319*G7319</f>
        <v>392.23</v>
      </c>
      <c r="K7319">
        <f>F7319*H7319</f>
        <v>307.23</v>
      </c>
      <c r="L7319">
        <f>J7319-K7319</f>
        <v>85</v>
      </c>
      <c r="M7319" s="5">
        <f>L7319/J7319</f>
        <v>0.21670958366264689</v>
      </c>
      <c r="N7319" t="str">
        <f>IF(ISNA(VLOOKUP(A7319,'Returns Data'!A:A,1,0)),"No","Yes")</f>
        <v>No</v>
      </c>
      <c r="O7319" t="s">
        <v>10085</v>
      </c>
      <c r="P7319" t="str">
        <f>IFERROR(VLOOKUP(A7319,'Ratings Data'!A:C,3,0),"No Rating")</f>
        <v>No Rating</v>
      </c>
      <c r="Q7319" t="s">
        <v>10060</v>
      </c>
      <c r="R7319" s="5">
        <f t="shared" si="114"/>
        <v>1.6865068493150686</v>
      </c>
    </row>
    <row r="7320" spans="1:18" x14ac:dyDescent="0.3">
      <c r="A7320" t="s">
        <v>6507</v>
      </c>
      <c r="B7320" s="2">
        <v>45770</v>
      </c>
      <c r="C7320" t="s">
        <v>10016</v>
      </c>
      <c r="D7320" t="s">
        <v>10032</v>
      </c>
      <c r="E7320" t="s">
        <v>10037</v>
      </c>
      <c r="F7320">
        <v>18</v>
      </c>
      <c r="G7320">
        <v>250.69</v>
      </c>
      <c r="H7320">
        <v>185.03</v>
      </c>
      <c r="I7320" t="s">
        <v>10039</v>
      </c>
      <c r="J7320">
        <f>F7320*G7320</f>
        <v>4512.42</v>
      </c>
      <c r="K7320">
        <f>F7320*H7320</f>
        <v>3330.54</v>
      </c>
      <c r="L7320">
        <f>J7320-K7320</f>
        <v>1181.8800000000001</v>
      </c>
      <c r="M7320" s="5">
        <f>L7320/J7320</f>
        <v>0.26191710877976787</v>
      </c>
      <c r="N7320" t="str">
        <f>IF(ISNA(VLOOKUP(A7320,'Returns Data'!A:A,1,0)),"No","Yes")</f>
        <v>No</v>
      </c>
      <c r="O7320" t="s">
        <v>10085</v>
      </c>
      <c r="P7320" t="str">
        <f>IFERROR(VLOOKUP(A7320,'Ratings Data'!A:C,3,0),"No Rating")</f>
        <v>No Rating</v>
      </c>
      <c r="Q7320" t="s">
        <v>10060</v>
      </c>
      <c r="R7320" s="5">
        <f t="shared" si="114"/>
        <v>10.50452540601178</v>
      </c>
    </row>
    <row r="7321" spans="1:18" x14ac:dyDescent="0.3">
      <c r="A7321" t="s">
        <v>6668</v>
      </c>
      <c r="B7321" s="2">
        <v>45770</v>
      </c>
      <c r="C7321" t="s">
        <v>10020</v>
      </c>
      <c r="D7321" t="s">
        <v>10030</v>
      </c>
      <c r="E7321" t="s">
        <v>10036</v>
      </c>
      <c r="F7321">
        <v>12</v>
      </c>
      <c r="G7321">
        <v>22.36</v>
      </c>
      <c r="H7321">
        <v>13.76</v>
      </c>
      <c r="I7321" t="s">
        <v>10039</v>
      </c>
      <c r="J7321">
        <f>F7321*G7321</f>
        <v>268.32</v>
      </c>
      <c r="K7321">
        <f>F7321*H7321</f>
        <v>165.12</v>
      </c>
      <c r="L7321">
        <f>J7321-K7321</f>
        <v>103.19999999999999</v>
      </c>
      <c r="M7321" s="5">
        <f>L7321/J7321</f>
        <v>0.38461538461538458</v>
      </c>
      <c r="N7321" t="str">
        <f>IF(ISNA(VLOOKUP(A7321,'Returns Data'!A:A,1,0)),"No","Yes")</f>
        <v>No</v>
      </c>
      <c r="O7321" t="s">
        <v>10085</v>
      </c>
      <c r="P7321" t="str">
        <f>IFERROR(VLOOKUP(A7321,'Ratings Data'!A:C,3,0),"No Rating")</f>
        <v>No Rating</v>
      </c>
      <c r="Q7321" t="s">
        <v>10060</v>
      </c>
      <c r="R7321" s="5">
        <f t="shared" si="114"/>
        <v>-0.94053744997141231</v>
      </c>
    </row>
    <row r="7322" spans="1:18" x14ac:dyDescent="0.3">
      <c r="A7322" t="s">
        <v>6784</v>
      </c>
      <c r="B7322" s="2">
        <v>45770</v>
      </c>
      <c r="C7322" t="s">
        <v>10015</v>
      </c>
      <c r="D7322" t="s">
        <v>10031</v>
      </c>
      <c r="E7322" t="s">
        <v>10037</v>
      </c>
      <c r="F7322">
        <v>7</v>
      </c>
      <c r="G7322">
        <v>236.07</v>
      </c>
      <c r="H7322">
        <v>142.22999999999999</v>
      </c>
      <c r="I7322" t="s">
        <v>10039</v>
      </c>
      <c r="J7322">
        <f>F7322*G7322</f>
        <v>1652.49</v>
      </c>
      <c r="K7322">
        <f>F7322*H7322</f>
        <v>995.6099999999999</v>
      </c>
      <c r="L7322">
        <f>J7322-K7322</f>
        <v>656.88000000000011</v>
      </c>
      <c r="M7322" s="5">
        <f>L7322/J7322</f>
        <v>0.39750921336891604</v>
      </c>
      <c r="N7322" t="str">
        <f>IF(ISNA(VLOOKUP(A7322,'Returns Data'!A:A,1,0)),"No","Yes")</f>
        <v>No</v>
      </c>
      <c r="O7322" t="s">
        <v>10085</v>
      </c>
      <c r="P7322" t="str">
        <f>IFERROR(VLOOKUP(A7322,'Ratings Data'!A:C,3,0),"No Rating")</f>
        <v>No Rating</v>
      </c>
      <c r="Q7322" t="s">
        <v>10060</v>
      </c>
      <c r="R7322" s="5">
        <f t="shared" si="114"/>
        <v>5.1586538461538467</v>
      </c>
    </row>
    <row r="7323" spans="1:18" x14ac:dyDescent="0.3">
      <c r="A7323" t="s">
        <v>6912</v>
      </c>
      <c r="B7323" s="2">
        <v>45770</v>
      </c>
      <c r="C7323" t="s">
        <v>10011</v>
      </c>
      <c r="D7323" t="s">
        <v>10029</v>
      </c>
      <c r="E7323" t="s">
        <v>10035</v>
      </c>
      <c r="F7323">
        <v>20</v>
      </c>
      <c r="G7323">
        <v>377.71</v>
      </c>
      <c r="H7323">
        <v>247.93</v>
      </c>
      <c r="I7323" t="s">
        <v>10040</v>
      </c>
      <c r="J7323">
        <f>F7323*G7323</f>
        <v>7554.2</v>
      </c>
      <c r="K7323">
        <f>F7323*H7323</f>
        <v>4958.6000000000004</v>
      </c>
      <c r="L7323">
        <f>J7323-K7323</f>
        <v>2595.5999999999995</v>
      </c>
      <c r="M7323" s="5">
        <f>L7323/J7323</f>
        <v>0.34359693945090142</v>
      </c>
      <c r="N7323" t="str">
        <f>IF(ISNA(VLOOKUP(A7323,'Returns Data'!A:A,1,0)),"No","Yes")</f>
        <v>No</v>
      </c>
      <c r="O7323" t="s">
        <v>10085</v>
      </c>
      <c r="P7323" t="str">
        <f>IFERROR(VLOOKUP(A7323,'Ratings Data'!A:C,3,0),"No Rating")</f>
        <v>No Rating</v>
      </c>
      <c r="Q7323" t="s">
        <v>10060</v>
      </c>
      <c r="R7323" s="5">
        <f t="shared" si="114"/>
        <v>3.5714043655332257</v>
      </c>
    </row>
    <row r="7324" spans="1:18" x14ac:dyDescent="0.3">
      <c r="A7324" t="s">
        <v>7242</v>
      </c>
      <c r="B7324" s="2">
        <v>45770</v>
      </c>
      <c r="C7324" t="s">
        <v>10022</v>
      </c>
      <c r="D7324" t="s">
        <v>10033</v>
      </c>
      <c r="E7324" t="s">
        <v>10036</v>
      </c>
      <c r="F7324">
        <v>7</v>
      </c>
      <c r="G7324">
        <v>176.63</v>
      </c>
      <c r="H7324">
        <v>158.46</v>
      </c>
      <c r="I7324" t="s">
        <v>10039</v>
      </c>
      <c r="J7324">
        <f>F7324*G7324</f>
        <v>1236.4099999999999</v>
      </c>
      <c r="K7324">
        <f>F7324*H7324</f>
        <v>1109.22</v>
      </c>
      <c r="L7324">
        <f>J7324-K7324</f>
        <v>127.18999999999983</v>
      </c>
      <c r="M7324" s="5">
        <f>L7324/J7324</f>
        <v>0.10287040706561726</v>
      </c>
      <c r="N7324" t="str">
        <f>IF(ISNA(VLOOKUP(A7324,'Returns Data'!A:A,1,0)),"No","Yes")</f>
        <v>No</v>
      </c>
      <c r="O7324" t="s">
        <v>10085</v>
      </c>
      <c r="P7324" t="str">
        <f>IFERROR(VLOOKUP(A7324,'Ratings Data'!A:C,3,0),"No Rating")</f>
        <v>No Rating</v>
      </c>
      <c r="Q7324" t="s">
        <v>10060</v>
      </c>
      <c r="R7324" s="5">
        <f t="shared" si="114"/>
        <v>-0.83632813534192896</v>
      </c>
    </row>
    <row r="7325" spans="1:18" x14ac:dyDescent="0.3">
      <c r="A7325" t="s">
        <v>7697</v>
      </c>
      <c r="B7325" s="2">
        <v>45770</v>
      </c>
      <c r="C7325" t="s">
        <v>10023</v>
      </c>
      <c r="D7325" t="s">
        <v>10033</v>
      </c>
      <c r="E7325" t="s">
        <v>10036</v>
      </c>
      <c r="F7325">
        <v>8</v>
      </c>
      <c r="G7325">
        <v>166.33</v>
      </c>
      <c r="H7325">
        <v>141.41999999999999</v>
      </c>
      <c r="I7325" t="s">
        <v>10040</v>
      </c>
      <c r="J7325">
        <f>F7325*G7325</f>
        <v>1330.64</v>
      </c>
      <c r="K7325">
        <f>F7325*H7325</f>
        <v>1131.3599999999999</v>
      </c>
      <c r="L7325">
        <f>J7325-K7325</f>
        <v>199.2800000000002</v>
      </c>
      <c r="M7325" s="5">
        <f>L7325/J7325</f>
        <v>0.14976252029098794</v>
      </c>
      <c r="N7325" t="str">
        <f>IF(ISNA(VLOOKUP(A7325,'Returns Data'!A:A,1,0)),"No","Yes")</f>
        <v>No</v>
      </c>
      <c r="O7325" t="s">
        <v>10085</v>
      </c>
      <c r="P7325" t="str">
        <f>IFERROR(VLOOKUP(A7325,'Ratings Data'!A:C,3,0),"No Rating")</f>
        <v>No Rating</v>
      </c>
      <c r="Q7325" t="s">
        <v>10060</v>
      </c>
      <c r="R7325" s="5">
        <f t="shared" si="114"/>
        <v>7.6212583204600629E-2</v>
      </c>
    </row>
    <row r="7326" spans="1:18" x14ac:dyDescent="0.3">
      <c r="A7326" t="s">
        <v>7785</v>
      </c>
      <c r="B7326" s="2">
        <v>45770</v>
      </c>
      <c r="C7326" t="s">
        <v>10016</v>
      </c>
      <c r="D7326" t="s">
        <v>10032</v>
      </c>
      <c r="E7326" t="s">
        <v>10038</v>
      </c>
      <c r="F7326">
        <v>13</v>
      </c>
      <c r="G7326">
        <v>157.54</v>
      </c>
      <c r="H7326">
        <v>113.66</v>
      </c>
      <c r="I7326" t="s">
        <v>10039</v>
      </c>
      <c r="J7326">
        <f>F7326*G7326</f>
        <v>2048.02</v>
      </c>
      <c r="K7326">
        <f>F7326*H7326</f>
        <v>1477.58</v>
      </c>
      <c r="L7326">
        <f>J7326-K7326</f>
        <v>570.44000000000005</v>
      </c>
      <c r="M7326" s="5">
        <f>L7326/J7326</f>
        <v>0.27853243620667772</v>
      </c>
      <c r="N7326" t="str">
        <f>IF(ISNA(VLOOKUP(A7326,'Returns Data'!A:A,1,0)),"No","Yes")</f>
        <v>No</v>
      </c>
      <c r="O7326" t="s">
        <v>10085</v>
      </c>
      <c r="P7326" t="str">
        <f>IFERROR(VLOOKUP(A7326,'Ratings Data'!A:C,3,0),"No Rating")</f>
        <v>No Rating</v>
      </c>
      <c r="Q7326" t="s">
        <v>10060</v>
      </c>
      <c r="R7326" s="5">
        <f t="shared" si="114"/>
        <v>0.53912403054169411</v>
      </c>
    </row>
    <row r="7327" spans="1:18" x14ac:dyDescent="0.3">
      <c r="A7327" t="s">
        <v>8466</v>
      </c>
      <c r="B7327" s="2">
        <v>45770</v>
      </c>
      <c r="C7327" t="s">
        <v>10024</v>
      </c>
      <c r="D7327" t="s">
        <v>10029</v>
      </c>
      <c r="E7327" t="s">
        <v>10038</v>
      </c>
      <c r="F7327">
        <v>5</v>
      </c>
      <c r="G7327">
        <v>431.77</v>
      </c>
      <c r="H7327">
        <v>326.68</v>
      </c>
      <c r="I7327" t="s">
        <v>10039</v>
      </c>
      <c r="J7327">
        <f>F7327*G7327</f>
        <v>2158.85</v>
      </c>
      <c r="K7327">
        <f>F7327*H7327</f>
        <v>1633.4</v>
      </c>
      <c r="L7327">
        <f>J7327-K7327</f>
        <v>525.44999999999982</v>
      </c>
      <c r="M7327" s="5">
        <f>L7327/J7327</f>
        <v>0.24339347337702935</v>
      </c>
      <c r="N7327" t="str">
        <f>IF(ISNA(VLOOKUP(A7327,'Returns Data'!A:A,1,0)),"No","Yes")</f>
        <v>No</v>
      </c>
      <c r="O7327" t="s">
        <v>10085</v>
      </c>
      <c r="P7327">
        <f>IFERROR(VLOOKUP(A7327,'Ratings Data'!A:C,3,0),"No Rating")</f>
        <v>1</v>
      </c>
      <c r="Q7327" t="s">
        <v>10060</v>
      </c>
      <c r="R7327" s="5">
        <f t="shared" si="114"/>
        <v>5.4115682464038403E-2</v>
      </c>
    </row>
    <row r="7328" spans="1:18" x14ac:dyDescent="0.3">
      <c r="A7328" t="s">
        <v>8597</v>
      </c>
      <c r="B7328" s="2">
        <v>45770</v>
      </c>
      <c r="C7328" t="s">
        <v>10026</v>
      </c>
      <c r="D7328" t="s">
        <v>10031</v>
      </c>
      <c r="E7328" t="s">
        <v>10036</v>
      </c>
      <c r="F7328">
        <v>16</v>
      </c>
      <c r="G7328">
        <v>286.57</v>
      </c>
      <c r="H7328">
        <v>221.23</v>
      </c>
      <c r="I7328" t="s">
        <v>10039</v>
      </c>
      <c r="J7328">
        <f>F7328*G7328</f>
        <v>4585.12</v>
      </c>
      <c r="K7328">
        <f>F7328*H7328</f>
        <v>3539.68</v>
      </c>
      <c r="L7328">
        <f>J7328-K7328</f>
        <v>1045.44</v>
      </c>
      <c r="M7328" s="5">
        <f>L7328/J7328</f>
        <v>0.22800711867955475</v>
      </c>
      <c r="N7328" t="str">
        <f>IF(ISNA(VLOOKUP(A7328,'Returns Data'!A:A,1,0)),"No","Yes")</f>
        <v>No</v>
      </c>
      <c r="O7328" t="s">
        <v>10085</v>
      </c>
      <c r="P7328" t="str">
        <f>IFERROR(VLOOKUP(A7328,'Ratings Data'!A:C,3,0),"No Rating")</f>
        <v>No Rating</v>
      </c>
      <c r="Q7328" t="s">
        <v>10060</v>
      </c>
      <c r="R7328" s="5">
        <f t="shared" si="114"/>
        <v>1.1238715056627371</v>
      </c>
    </row>
    <row r="7329" spans="1:18" x14ac:dyDescent="0.3">
      <c r="A7329" t="s">
        <v>9133</v>
      </c>
      <c r="B7329" s="2">
        <v>45770</v>
      </c>
      <c r="C7329" t="s">
        <v>10009</v>
      </c>
      <c r="D7329" t="s">
        <v>10029</v>
      </c>
      <c r="E7329" t="s">
        <v>10036</v>
      </c>
      <c r="F7329">
        <v>6</v>
      </c>
      <c r="G7329">
        <v>30.13</v>
      </c>
      <c r="H7329">
        <v>19.510000000000002</v>
      </c>
      <c r="I7329" t="s">
        <v>10039</v>
      </c>
      <c r="J7329">
        <f>F7329*G7329</f>
        <v>180.78</v>
      </c>
      <c r="K7329">
        <f>F7329*H7329</f>
        <v>117.06</v>
      </c>
      <c r="L7329">
        <f>J7329-K7329</f>
        <v>63.72</v>
      </c>
      <c r="M7329" s="5">
        <f>L7329/J7329</f>
        <v>0.35247261865250579</v>
      </c>
      <c r="N7329" t="str">
        <f>IF(ISNA(VLOOKUP(A7329,'Returns Data'!A:A,1,0)),"No","Yes")</f>
        <v>No</v>
      </c>
      <c r="O7329" t="s">
        <v>10085</v>
      </c>
      <c r="P7329" t="str">
        <f>IFERROR(VLOOKUP(A7329,'Ratings Data'!A:C,3,0),"No Rating")</f>
        <v>No Rating</v>
      </c>
      <c r="Q7329" t="s">
        <v>10060</v>
      </c>
      <c r="R7329" s="5">
        <f t="shared" si="114"/>
        <v>-0.96057246048085987</v>
      </c>
    </row>
    <row r="7330" spans="1:18" x14ac:dyDescent="0.3">
      <c r="A7330" t="s">
        <v>9206</v>
      </c>
      <c r="B7330" s="2">
        <v>45770</v>
      </c>
      <c r="C7330" t="s">
        <v>10027</v>
      </c>
      <c r="D7330" t="s">
        <v>10032</v>
      </c>
      <c r="E7330" t="s">
        <v>10037</v>
      </c>
      <c r="F7330">
        <v>15</v>
      </c>
      <c r="G7330">
        <v>381.17</v>
      </c>
      <c r="H7330">
        <v>285.79000000000002</v>
      </c>
      <c r="I7330" t="s">
        <v>10040</v>
      </c>
      <c r="J7330">
        <f>F7330*G7330</f>
        <v>5717.55</v>
      </c>
      <c r="K7330">
        <f>F7330*H7330</f>
        <v>4286.8500000000004</v>
      </c>
      <c r="L7330">
        <f>J7330-K7330</f>
        <v>1430.6999999999998</v>
      </c>
      <c r="M7330" s="5">
        <f>L7330/J7330</f>
        <v>0.25022955636592592</v>
      </c>
      <c r="N7330" t="str">
        <f>IF(ISNA(VLOOKUP(A7330,'Returns Data'!A:A,1,0)),"No","Yes")</f>
        <v>No</v>
      </c>
      <c r="O7330" t="s">
        <v>10085</v>
      </c>
      <c r="P7330">
        <f>IFERROR(VLOOKUP(A7330,'Ratings Data'!A:C,3,0),"No Rating")</f>
        <v>4</v>
      </c>
      <c r="Q7330" t="s">
        <v>10060</v>
      </c>
      <c r="R7330" s="5">
        <f t="shared" si="114"/>
        <v>30.62711583139728</v>
      </c>
    </row>
    <row r="7331" spans="1:18" x14ac:dyDescent="0.3">
      <c r="A7331" t="s">
        <v>9348</v>
      </c>
      <c r="B7331" s="2">
        <v>45770</v>
      </c>
      <c r="C7331" t="s">
        <v>10018</v>
      </c>
      <c r="D7331" t="s">
        <v>10033</v>
      </c>
      <c r="E7331" t="s">
        <v>10037</v>
      </c>
      <c r="F7331">
        <v>20</v>
      </c>
      <c r="G7331">
        <v>119.29</v>
      </c>
      <c r="H7331">
        <v>83.26</v>
      </c>
      <c r="I7331" t="s">
        <v>10039</v>
      </c>
      <c r="J7331">
        <f>F7331*G7331</f>
        <v>2385.8000000000002</v>
      </c>
      <c r="K7331">
        <f>F7331*H7331</f>
        <v>1665.2</v>
      </c>
      <c r="L7331">
        <f>J7331-K7331</f>
        <v>720.60000000000014</v>
      </c>
      <c r="M7331" s="5">
        <f>L7331/J7331</f>
        <v>0.30203705256098584</v>
      </c>
      <c r="N7331" t="str">
        <f>IF(ISNA(VLOOKUP(A7331,'Returns Data'!A:A,1,0)),"No","Yes")</f>
        <v>No</v>
      </c>
      <c r="O7331" t="s">
        <v>10085</v>
      </c>
      <c r="P7331" t="str">
        <f>IFERROR(VLOOKUP(A7331,'Ratings Data'!A:C,3,0),"No Rating")</f>
        <v>No Rating</v>
      </c>
      <c r="Q7331" t="s">
        <v>10060</v>
      </c>
      <c r="R7331" s="5">
        <f t="shared" si="114"/>
        <v>-0.58272336927530144</v>
      </c>
    </row>
    <row r="7332" spans="1:18" x14ac:dyDescent="0.3">
      <c r="A7332" t="s">
        <v>9971</v>
      </c>
      <c r="B7332" s="2">
        <v>45770</v>
      </c>
      <c r="C7332" t="s">
        <v>10009</v>
      </c>
      <c r="D7332" t="s">
        <v>10029</v>
      </c>
      <c r="E7332" t="s">
        <v>10037</v>
      </c>
      <c r="F7332">
        <v>19</v>
      </c>
      <c r="G7332">
        <v>108.19</v>
      </c>
      <c r="H7332">
        <v>88.82</v>
      </c>
      <c r="I7332" t="s">
        <v>10039</v>
      </c>
      <c r="J7332">
        <f>F7332*G7332</f>
        <v>2055.61</v>
      </c>
      <c r="K7332">
        <f>F7332*H7332</f>
        <v>1687.58</v>
      </c>
      <c r="L7332">
        <f>J7332-K7332</f>
        <v>368.0300000000002</v>
      </c>
      <c r="M7332" s="5">
        <f>L7332/J7332</f>
        <v>0.17903687956373057</v>
      </c>
      <c r="N7332" t="str">
        <f>IF(ISNA(VLOOKUP(A7332,'Returns Data'!A:A,1,0)),"No","Yes")</f>
        <v>No</v>
      </c>
      <c r="O7332" t="s">
        <v>10085</v>
      </c>
      <c r="P7332" t="str">
        <f>IFERROR(VLOOKUP(A7332,'Ratings Data'!A:C,3,0),"No Rating")</f>
        <v>No Rating</v>
      </c>
      <c r="Q7332" t="s">
        <v>10060</v>
      </c>
      <c r="R7332" s="5">
        <f t="shared" si="114"/>
        <v>-0.13839802162796547</v>
      </c>
    </row>
    <row r="7333" spans="1:18" x14ac:dyDescent="0.3">
      <c r="A7333" t="s">
        <v>137</v>
      </c>
      <c r="B7333" s="2">
        <v>45771</v>
      </c>
      <c r="C7333" t="s">
        <v>10026</v>
      </c>
      <c r="D7333" t="s">
        <v>10031</v>
      </c>
      <c r="E7333" t="s">
        <v>10036</v>
      </c>
      <c r="F7333">
        <v>3</v>
      </c>
      <c r="G7333">
        <v>192.35</v>
      </c>
      <c r="H7333">
        <v>166.33</v>
      </c>
      <c r="I7333" t="s">
        <v>10040</v>
      </c>
      <c r="J7333">
        <f>F7333*G7333</f>
        <v>577.04999999999995</v>
      </c>
      <c r="K7333">
        <f>F7333*H7333</f>
        <v>498.99</v>
      </c>
      <c r="L7333">
        <f>J7333-K7333</f>
        <v>78.059999999999945</v>
      </c>
      <c r="M7333" s="5">
        <f>L7333/J7333</f>
        <v>0.13527423966727312</v>
      </c>
      <c r="N7333" t="str">
        <f>IF(ISNA(VLOOKUP(A7333,'Returns Data'!A:A,1,0)),"No","Yes")</f>
        <v>No</v>
      </c>
      <c r="O7333" t="s">
        <v>10085</v>
      </c>
      <c r="P7333" t="str">
        <f>IFERROR(VLOOKUP(A7333,'Ratings Data'!A:C,3,0),"No Rating")</f>
        <v>No Rating</v>
      </c>
      <c r="Q7333" t="s">
        <v>10060</v>
      </c>
      <c r="R7333" s="5">
        <f t="shared" si="114"/>
        <v>-0.71928040824864647</v>
      </c>
    </row>
    <row r="7334" spans="1:18" x14ac:dyDescent="0.3">
      <c r="A7334" t="s">
        <v>247</v>
      </c>
      <c r="B7334" s="2">
        <v>45771</v>
      </c>
      <c r="C7334" t="s">
        <v>10012</v>
      </c>
      <c r="D7334" t="s">
        <v>10030</v>
      </c>
      <c r="E7334" t="s">
        <v>10036</v>
      </c>
      <c r="F7334">
        <v>16</v>
      </c>
      <c r="G7334">
        <v>387.71</v>
      </c>
      <c r="H7334">
        <v>320.33999999999997</v>
      </c>
      <c r="I7334" t="s">
        <v>10039</v>
      </c>
      <c r="J7334">
        <f>F7334*G7334</f>
        <v>6203.36</v>
      </c>
      <c r="K7334">
        <f>F7334*H7334</f>
        <v>5125.4399999999996</v>
      </c>
      <c r="L7334">
        <f>J7334-K7334</f>
        <v>1077.92</v>
      </c>
      <c r="M7334" s="5">
        <f>L7334/J7334</f>
        <v>0.17376389569523615</v>
      </c>
      <c r="N7334" t="str">
        <f>IF(ISNA(VLOOKUP(A7334,'Returns Data'!A:A,1,0)),"No","Yes")</f>
        <v>No</v>
      </c>
      <c r="O7334" t="s">
        <v>10085</v>
      </c>
      <c r="P7334" t="str">
        <f>IFERROR(VLOOKUP(A7334,'Ratings Data'!A:C,3,0),"No Rating")</f>
        <v>No Rating</v>
      </c>
      <c r="Q7334" t="s">
        <v>10060</v>
      </c>
      <c r="R7334" s="5">
        <f t="shared" si="114"/>
        <v>9.7501256390260806</v>
      </c>
    </row>
    <row r="7335" spans="1:18" x14ac:dyDescent="0.3">
      <c r="A7335" t="s">
        <v>402</v>
      </c>
      <c r="B7335" s="2">
        <v>45771</v>
      </c>
      <c r="C7335" t="s">
        <v>10009</v>
      </c>
      <c r="D7335" t="s">
        <v>10029</v>
      </c>
      <c r="E7335" t="s">
        <v>10037</v>
      </c>
      <c r="F7335">
        <v>4</v>
      </c>
      <c r="G7335">
        <v>333.1</v>
      </c>
      <c r="H7335">
        <v>275.08999999999997</v>
      </c>
      <c r="I7335" t="s">
        <v>10040</v>
      </c>
      <c r="J7335">
        <f>F7335*G7335</f>
        <v>1332.4</v>
      </c>
      <c r="K7335">
        <f>F7335*H7335</f>
        <v>1100.3599999999999</v>
      </c>
      <c r="L7335">
        <f>J7335-K7335</f>
        <v>232.04000000000019</v>
      </c>
      <c r="M7335" s="5">
        <f>L7335/J7335</f>
        <v>0.17415190633443423</v>
      </c>
      <c r="N7335" t="str">
        <f>IF(ISNA(VLOOKUP(A7335,'Returns Data'!A:A,1,0)),"No","Yes")</f>
        <v>Yes</v>
      </c>
      <c r="O7335" t="str">
        <f>IFERROR(VLOOKUP(A7335,'Returns Data'!A:E,5,0),"No Returns")</f>
        <v>Late Delivery</v>
      </c>
      <c r="P7335">
        <f>IFERROR(VLOOKUP(A7335,'Ratings Data'!A:C,3,0),"No Rating")</f>
        <v>3</v>
      </c>
      <c r="Q7335" t="s">
        <v>10060</v>
      </c>
      <c r="R7335" s="5">
        <f t="shared" si="114"/>
        <v>-0.78521317479559449</v>
      </c>
    </row>
    <row r="7336" spans="1:18" x14ac:dyDescent="0.3">
      <c r="A7336" t="s">
        <v>624</v>
      </c>
      <c r="B7336" s="2">
        <v>45771</v>
      </c>
      <c r="C7336" t="s">
        <v>10011</v>
      </c>
      <c r="D7336" t="s">
        <v>10029</v>
      </c>
      <c r="E7336" t="s">
        <v>10034</v>
      </c>
      <c r="F7336">
        <v>9</v>
      </c>
      <c r="G7336">
        <v>239.71</v>
      </c>
      <c r="H7336">
        <v>179.08</v>
      </c>
      <c r="I7336" t="s">
        <v>10040</v>
      </c>
      <c r="J7336">
        <f>F7336*G7336</f>
        <v>2157.39</v>
      </c>
      <c r="K7336">
        <f>F7336*H7336</f>
        <v>1611.72</v>
      </c>
      <c r="L7336">
        <f>J7336-K7336</f>
        <v>545.66999999999985</v>
      </c>
      <c r="M7336" s="5">
        <f>L7336/J7336</f>
        <v>0.25293062450460968</v>
      </c>
      <c r="N7336" t="str">
        <f>IF(ISNA(VLOOKUP(A7336,'Returns Data'!A:A,1,0)),"No","Yes")</f>
        <v>No</v>
      </c>
      <c r="O7336" t="s">
        <v>10085</v>
      </c>
      <c r="P7336" t="str">
        <f>IFERROR(VLOOKUP(A7336,'Ratings Data'!A:C,3,0),"No Rating")</f>
        <v>No Rating</v>
      </c>
      <c r="Q7336" t="s">
        <v>10060</v>
      </c>
      <c r="R7336" s="5">
        <f t="shared" si="114"/>
        <v>0.61917592314620218</v>
      </c>
    </row>
    <row r="7337" spans="1:18" x14ac:dyDescent="0.3">
      <c r="A7337" t="s">
        <v>690</v>
      </c>
      <c r="B7337" s="2">
        <v>45771</v>
      </c>
      <c r="C7337" t="s">
        <v>10025</v>
      </c>
      <c r="D7337" t="s">
        <v>10033</v>
      </c>
      <c r="E7337" t="s">
        <v>10038</v>
      </c>
      <c r="F7337">
        <v>1</v>
      </c>
      <c r="G7337">
        <v>476.06</v>
      </c>
      <c r="H7337">
        <v>349.07</v>
      </c>
      <c r="I7337" t="s">
        <v>10040</v>
      </c>
      <c r="J7337">
        <f>F7337*G7337</f>
        <v>476.06</v>
      </c>
      <c r="K7337">
        <f>F7337*H7337</f>
        <v>349.07</v>
      </c>
      <c r="L7337">
        <f>J7337-K7337</f>
        <v>126.99000000000001</v>
      </c>
      <c r="M7337" s="5">
        <f>L7337/J7337</f>
        <v>0.26675209007267991</v>
      </c>
      <c r="N7337" t="str">
        <f>IF(ISNA(VLOOKUP(A7337,'Returns Data'!A:A,1,0)),"No","Yes")</f>
        <v>No</v>
      </c>
      <c r="O7337" t="s">
        <v>10085</v>
      </c>
      <c r="P7337" t="str">
        <f>IFERROR(VLOOKUP(A7337,'Ratings Data'!A:C,3,0),"No Rating")</f>
        <v>No Rating</v>
      </c>
      <c r="Q7337" t="s">
        <v>10060</v>
      </c>
      <c r="R7337" s="5">
        <f t="shared" si="114"/>
        <v>-0.77933521523692983</v>
      </c>
    </row>
    <row r="7338" spans="1:18" x14ac:dyDescent="0.3">
      <c r="A7338" t="s">
        <v>900</v>
      </c>
      <c r="B7338" s="2">
        <v>45771</v>
      </c>
      <c r="C7338" t="s">
        <v>10019</v>
      </c>
      <c r="D7338" t="s">
        <v>10031</v>
      </c>
      <c r="E7338" t="s">
        <v>10037</v>
      </c>
      <c r="F7338">
        <v>5</v>
      </c>
      <c r="G7338">
        <v>225.03</v>
      </c>
      <c r="H7338">
        <v>197.91</v>
      </c>
      <c r="I7338" t="s">
        <v>10040</v>
      </c>
      <c r="J7338">
        <f>F7338*G7338</f>
        <v>1125.1500000000001</v>
      </c>
      <c r="K7338">
        <f>F7338*H7338</f>
        <v>989.55</v>
      </c>
      <c r="L7338">
        <f>J7338-K7338</f>
        <v>135.60000000000014</v>
      </c>
      <c r="M7338" s="5">
        <f>L7338/J7338</f>
        <v>0.12051726436475148</v>
      </c>
      <c r="N7338" t="str">
        <f>IF(ISNA(VLOOKUP(A7338,'Returns Data'!A:A,1,0)),"No","Yes")</f>
        <v>No</v>
      </c>
      <c r="O7338" t="s">
        <v>10085</v>
      </c>
      <c r="P7338" t="str">
        <f>IFERROR(VLOOKUP(A7338,'Ratings Data'!A:C,3,0),"No Rating")</f>
        <v>No Rating</v>
      </c>
      <c r="Q7338" t="s">
        <v>10060</v>
      </c>
      <c r="R7338" s="5">
        <f t="shared" si="114"/>
        <v>1.3634625887493177</v>
      </c>
    </row>
    <row r="7339" spans="1:18" x14ac:dyDescent="0.3">
      <c r="A7339" t="s">
        <v>1114</v>
      </c>
      <c r="B7339" s="2">
        <v>45771</v>
      </c>
      <c r="C7339" t="s">
        <v>10020</v>
      </c>
      <c r="D7339" t="s">
        <v>10030</v>
      </c>
      <c r="E7339" t="s">
        <v>10037</v>
      </c>
      <c r="F7339">
        <v>9</v>
      </c>
      <c r="G7339">
        <v>439.01</v>
      </c>
      <c r="H7339">
        <v>365.66</v>
      </c>
      <c r="I7339" t="s">
        <v>10040</v>
      </c>
      <c r="J7339">
        <f>F7339*G7339</f>
        <v>3951.09</v>
      </c>
      <c r="K7339">
        <f>F7339*H7339</f>
        <v>3290.94</v>
      </c>
      <c r="L7339">
        <f>J7339-K7339</f>
        <v>660.15000000000009</v>
      </c>
      <c r="M7339" s="5">
        <f>L7339/J7339</f>
        <v>0.16708047652673061</v>
      </c>
      <c r="N7339" t="str">
        <f>IF(ISNA(VLOOKUP(A7339,'Returns Data'!A:A,1,0)),"No","Yes")</f>
        <v>No</v>
      </c>
      <c r="O7339" t="s">
        <v>10085</v>
      </c>
      <c r="P7339" t="str">
        <f>IFERROR(VLOOKUP(A7339,'Ratings Data'!A:C,3,0),"No Rating")</f>
        <v>No Rating</v>
      </c>
      <c r="Q7339" t="s">
        <v>10060</v>
      </c>
      <c r="R7339" s="5">
        <f t="shared" si="114"/>
        <v>2.5116117850953206</v>
      </c>
    </row>
    <row r="7340" spans="1:18" x14ac:dyDescent="0.3">
      <c r="A7340" t="s">
        <v>1119</v>
      </c>
      <c r="B7340" s="2">
        <v>45771</v>
      </c>
      <c r="C7340" t="s">
        <v>10022</v>
      </c>
      <c r="D7340" t="s">
        <v>10033</v>
      </c>
      <c r="E7340" t="s">
        <v>10037</v>
      </c>
      <c r="F7340">
        <v>6</v>
      </c>
      <c r="G7340">
        <v>320.02999999999997</v>
      </c>
      <c r="H7340">
        <v>270.69</v>
      </c>
      <c r="I7340" t="s">
        <v>10040</v>
      </c>
      <c r="J7340">
        <f>F7340*G7340</f>
        <v>1920.1799999999998</v>
      </c>
      <c r="K7340">
        <f>F7340*H7340</f>
        <v>1624.1399999999999</v>
      </c>
      <c r="L7340">
        <f>J7340-K7340</f>
        <v>296.03999999999996</v>
      </c>
      <c r="M7340" s="5">
        <f>L7340/J7340</f>
        <v>0.15417304627691153</v>
      </c>
      <c r="N7340" t="str">
        <f>IF(ISNA(VLOOKUP(A7340,'Returns Data'!A:A,1,0)),"No","Yes")</f>
        <v>No</v>
      </c>
      <c r="O7340" t="s">
        <v>10085</v>
      </c>
      <c r="P7340" t="str">
        <f>IFERROR(VLOOKUP(A7340,'Ratings Data'!A:C,3,0),"No Rating")</f>
        <v>No Rating</v>
      </c>
      <c r="Q7340" t="s">
        <v>10060</v>
      </c>
      <c r="R7340" s="5">
        <f t="shared" si="114"/>
        <v>-0.51401258893115576</v>
      </c>
    </row>
    <row r="7341" spans="1:18" x14ac:dyDescent="0.3">
      <c r="A7341" t="s">
        <v>1343</v>
      </c>
      <c r="B7341" s="2">
        <v>45771</v>
      </c>
      <c r="C7341" t="s">
        <v>10021</v>
      </c>
      <c r="D7341" t="s">
        <v>10031</v>
      </c>
      <c r="E7341" t="s">
        <v>10035</v>
      </c>
      <c r="F7341">
        <v>12</v>
      </c>
      <c r="G7341">
        <v>318.58</v>
      </c>
      <c r="H7341">
        <v>271.60000000000002</v>
      </c>
      <c r="I7341" t="s">
        <v>10040</v>
      </c>
      <c r="J7341">
        <f>F7341*G7341</f>
        <v>3822.96</v>
      </c>
      <c r="K7341">
        <f>F7341*H7341</f>
        <v>3259.2000000000003</v>
      </c>
      <c r="L7341">
        <f>J7341-K7341</f>
        <v>563.75999999999976</v>
      </c>
      <c r="M7341" s="5">
        <f>L7341/J7341</f>
        <v>0.14746688429907709</v>
      </c>
      <c r="N7341" t="str">
        <f>IF(ISNA(VLOOKUP(A7341,'Returns Data'!A:A,1,0)),"No","Yes")</f>
        <v>Yes</v>
      </c>
      <c r="O7341" t="str">
        <f>IFERROR(VLOOKUP(A7341,'Returns Data'!A:E,5,0),"No Returns")</f>
        <v>Late Delivery</v>
      </c>
      <c r="P7341" t="str">
        <f>IFERROR(VLOOKUP(A7341,'Ratings Data'!A:C,3,0),"No Rating")</f>
        <v>No Rating</v>
      </c>
      <c r="Q7341" t="s">
        <v>10060</v>
      </c>
      <c r="R7341" s="5">
        <f t="shared" si="114"/>
        <v>0.99093834952973181</v>
      </c>
    </row>
    <row r="7342" spans="1:18" x14ac:dyDescent="0.3">
      <c r="A7342" t="s">
        <v>1392</v>
      </c>
      <c r="B7342" s="2">
        <v>45771</v>
      </c>
      <c r="C7342" t="s">
        <v>10013</v>
      </c>
      <c r="D7342" t="s">
        <v>10030</v>
      </c>
      <c r="E7342" t="s">
        <v>10035</v>
      </c>
      <c r="F7342">
        <v>14</v>
      </c>
      <c r="G7342">
        <v>475.23</v>
      </c>
      <c r="H7342">
        <v>354.9</v>
      </c>
      <c r="I7342" t="s">
        <v>10040</v>
      </c>
      <c r="J7342">
        <f>F7342*G7342</f>
        <v>6653.22</v>
      </c>
      <c r="K7342">
        <f>F7342*H7342</f>
        <v>4968.5999999999995</v>
      </c>
      <c r="L7342">
        <f>J7342-K7342</f>
        <v>1684.6200000000008</v>
      </c>
      <c r="M7342" s="5">
        <f>L7342/J7342</f>
        <v>0.25320371188687596</v>
      </c>
      <c r="N7342" t="str">
        <f>IF(ISNA(VLOOKUP(A7342,'Returns Data'!A:A,1,0)),"No","Yes")</f>
        <v>No</v>
      </c>
      <c r="O7342" t="s">
        <v>10085</v>
      </c>
      <c r="P7342" t="str">
        <f>IFERROR(VLOOKUP(A7342,'Ratings Data'!A:C,3,0),"No Rating")</f>
        <v>No Rating</v>
      </c>
      <c r="Q7342" t="s">
        <v>10060</v>
      </c>
      <c r="R7342" s="5">
        <f t="shared" si="114"/>
        <v>0.74033209868792771</v>
      </c>
    </row>
    <row r="7343" spans="1:18" x14ac:dyDescent="0.3">
      <c r="A7343" t="s">
        <v>1817</v>
      </c>
      <c r="B7343" s="2">
        <v>45771</v>
      </c>
      <c r="C7343" t="s">
        <v>10022</v>
      </c>
      <c r="D7343" t="s">
        <v>10033</v>
      </c>
      <c r="E7343" t="s">
        <v>10036</v>
      </c>
      <c r="F7343">
        <v>5</v>
      </c>
      <c r="G7343">
        <v>37.56</v>
      </c>
      <c r="H7343">
        <v>23.77</v>
      </c>
      <c r="I7343" t="s">
        <v>10039</v>
      </c>
      <c r="J7343">
        <f>F7343*G7343</f>
        <v>187.8</v>
      </c>
      <c r="K7343">
        <f>F7343*H7343</f>
        <v>118.85</v>
      </c>
      <c r="L7343">
        <f>J7343-K7343</f>
        <v>68.950000000000017</v>
      </c>
      <c r="M7343" s="5">
        <f>L7343/J7343</f>
        <v>0.36714589989350377</v>
      </c>
      <c r="N7343" t="str">
        <f>IF(ISNA(VLOOKUP(A7343,'Returns Data'!A:A,1,0)),"No","Yes")</f>
        <v>No</v>
      </c>
      <c r="O7343" t="s">
        <v>10085</v>
      </c>
      <c r="P7343" t="str">
        <f>IFERROR(VLOOKUP(A7343,'Ratings Data'!A:C,3,0),"No Rating")</f>
        <v>No Rating</v>
      </c>
      <c r="Q7343" t="s">
        <v>10060</v>
      </c>
      <c r="R7343" s="5">
        <f t="shared" si="114"/>
        <v>-0.97177306627467597</v>
      </c>
    </row>
    <row r="7344" spans="1:18" x14ac:dyDescent="0.3">
      <c r="A7344" t="s">
        <v>1959</v>
      </c>
      <c r="B7344" s="2">
        <v>45771</v>
      </c>
      <c r="C7344" t="s">
        <v>10009</v>
      </c>
      <c r="D7344" t="s">
        <v>10029</v>
      </c>
      <c r="E7344" t="s">
        <v>10034</v>
      </c>
      <c r="F7344">
        <v>12</v>
      </c>
      <c r="G7344">
        <v>203.34</v>
      </c>
      <c r="H7344">
        <v>162.29</v>
      </c>
      <c r="I7344" t="s">
        <v>10039</v>
      </c>
      <c r="J7344">
        <f>F7344*G7344</f>
        <v>2440.08</v>
      </c>
      <c r="K7344">
        <f>F7344*H7344</f>
        <v>1947.48</v>
      </c>
      <c r="L7344">
        <f>J7344-K7344</f>
        <v>492.59999999999991</v>
      </c>
      <c r="M7344" s="5">
        <f>L7344/J7344</f>
        <v>0.20187862693026454</v>
      </c>
      <c r="N7344" t="str">
        <f>IF(ISNA(VLOOKUP(A7344,'Returns Data'!A:A,1,0)),"No","Yes")</f>
        <v>No</v>
      </c>
      <c r="O7344" t="s">
        <v>10085</v>
      </c>
      <c r="P7344" t="str">
        <f>IFERROR(VLOOKUP(A7344,'Ratings Data'!A:C,3,0),"No Rating")</f>
        <v>No Rating</v>
      </c>
      <c r="Q7344" t="s">
        <v>10060</v>
      </c>
      <c r="R7344" s="5">
        <f t="shared" si="114"/>
        <v>11.992971246006388</v>
      </c>
    </row>
    <row r="7345" spans="1:18" x14ac:dyDescent="0.3">
      <c r="A7345" t="s">
        <v>3345</v>
      </c>
      <c r="B7345" s="2">
        <v>45771</v>
      </c>
      <c r="C7345" t="s">
        <v>10018</v>
      </c>
      <c r="D7345" t="s">
        <v>10033</v>
      </c>
      <c r="E7345" t="s">
        <v>10036</v>
      </c>
      <c r="F7345">
        <v>9</v>
      </c>
      <c r="G7345">
        <v>94.3</v>
      </c>
      <c r="H7345">
        <v>67.06</v>
      </c>
      <c r="I7345" t="s">
        <v>10039</v>
      </c>
      <c r="J7345">
        <f>F7345*G7345</f>
        <v>848.69999999999993</v>
      </c>
      <c r="K7345">
        <f>F7345*H7345</f>
        <v>603.54</v>
      </c>
      <c r="L7345">
        <f>J7345-K7345</f>
        <v>245.15999999999997</v>
      </c>
      <c r="M7345" s="5">
        <f>L7345/J7345</f>
        <v>0.28886532343584304</v>
      </c>
      <c r="N7345" t="str">
        <f>IF(ISNA(VLOOKUP(A7345,'Returns Data'!A:A,1,0)),"No","Yes")</f>
        <v>No</v>
      </c>
      <c r="O7345" t="s">
        <v>10085</v>
      </c>
      <c r="P7345" t="str">
        <f>IFERROR(VLOOKUP(A7345,'Ratings Data'!A:C,3,0),"No Rating")</f>
        <v>No Rating</v>
      </c>
      <c r="Q7345" t="s">
        <v>10060</v>
      </c>
      <c r="R7345" s="5">
        <f t="shared" si="114"/>
        <v>-0.65218353496606674</v>
      </c>
    </row>
    <row r="7346" spans="1:18" x14ac:dyDescent="0.3">
      <c r="A7346" t="s">
        <v>3351</v>
      </c>
      <c r="B7346" s="2">
        <v>45771</v>
      </c>
      <c r="C7346" t="s">
        <v>10019</v>
      </c>
      <c r="D7346" t="s">
        <v>10031</v>
      </c>
      <c r="E7346" t="s">
        <v>10036</v>
      </c>
      <c r="F7346">
        <v>9</v>
      </c>
      <c r="G7346">
        <v>373.5</v>
      </c>
      <c r="H7346">
        <v>306.73</v>
      </c>
      <c r="I7346" t="s">
        <v>10039</v>
      </c>
      <c r="J7346">
        <f>F7346*G7346</f>
        <v>3361.5</v>
      </c>
      <c r="K7346">
        <f>F7346*H7346</f>
        <v>2760.57</v>
      </c>
      <c r="L7346">
        <f>J7346-K7346</f>
        <v>600.92999999999984</v>
      </c>
      <c r="M7346" s="5">
        <f>L7346/J7346</f>
        <v>0.17876840696117799</v>
      </c>
      <c r="N7346" t="str">
        <f>IF(ISNA(VLOOKUP(A7346,'Returns Data'!A:A,1,0)),"No","Yes")</f>
        <v>No</v>
      </c>
      <c r="O7346" t="s">
        <v>10085</v>
      </c>
      <c r="P7346" t="str">
        <f>IFERROR(VLOOKUP(A7346,'Ratings Data'!A:C,3,0),"No Rating")</f>
        <v>No Rating</v>
      </c>
      <c r="Q7346" t="s">
        <v>10060</v>
      </c>
      <c r="R7346" s="5">
        <f t="shared" si="114"/>
        <v>2.9607635206786855</v>
      </c>
    </row>
    <row r="7347" spans="1:18" x14ac:dyDescent="0.3">
      <c r="A7347" t="s">
        <v>3776</v>
      </c>
      <c r="B7347" s="2">
        <v>45771</v>
      </c>
      <c r="C7347" t="s">
        <v>10021</v>
      </c>
      <c r="D7347" t="s">
        <v>10031</v>
      </c>
      <c r="E7347" t="s">
        <v>10035</v>
      </c>
      <c r="F7347">
        <v>4</v>
      </c>
      <c r="G7347">
        <v>134.96</v>
      </c>
      <c r="H7347">
        <v>81.010000000000005</v>
      </c>
      <c r="I7347" t="s">
        <v>10040</v>
      </c>
      <c r="J7347">
        <f>F7347*G7347</f>
        <v>539.84</v>
      </c>
      <c r="K7347">
        <f>F7347*H7347</f>
        <v>324.04000000000002</v>
      </c>
      <c r="L7347">
        <f>J7347-K7347</f>
        <v>215.8</v>
      </c>
      <c r="M7347" s="5">
        <f>L7347/J7347</f>
        <v>0.39974807350326025</v>
      </c>
      <c r="N7347" t="str">
        <f>IF(ISNA(VLOOKUP(A7347,'Returns Data'!A:A,1,0)),"No","Yes")</f>
        <v>No</v>
      </c>
      <c r="O7347" t="s">
        <v>10085</v>
      </c>
      <c r="P7347" t="str">
        <f>IFERROR(VLOOKUP(A7347,'Ratings Data'!A:C,3,0),"No Rating")</f>
        <v>No Rating</v>
      </c>
      <c r="Q7347" t="s">
        <v>10060</v>
      </c>
      <c r="R7347" s="5">
        <f t="shared" si="114"/>
        <v>-0.83940502751747725</v>
      </c>
    </row>
    <row r="7348" spans="1:18" x14ac:dyDescent="0.3">
      <c r="A7348" t="s">
        <v>3954</v>
      </c>
      <c r="B7348" s="2">
        <v>45771</v>
      </c>
      <c r="C7348" t="s">
        <v>10025</v>
      </c>
      <c r="D7348" t="s">
        <v>10033</v>
      </c>
      <c r="E7348" t="s">
        <v>10038</v>
      </c>
      <c r="F7348">
        <v>12</v>
      </c>
      <c r="G7348">
        <v>372.71</v>
      </c>
      <c r="H7348">
        <v>322.23</v>
      </c>
      <c r="I7348" t="s">
        <v>10039</v>
      </c>
      <c r="J7348">
        <f>F7348*G7348</f>
        <v>4472.5199999999995</v>
      </c>
      <c r="K7348">
        <f>F7348*H7348</f>
        <v>3866.76</v>
      </c>
      <c r="L7348">
        <f>J7348-K7348</f>
        <v>605.75999999999931</v>
      </c>
      <c r="M7348" s="5">
        <f>L7348/J7348</f>
        <v>0.1354404228488636</v>
      </c>
      <c r="N7348" t="str">
        <f>IF(ISNA(VLOOKUP(A7348,'Returns Data'!A:A,1,0)),"No","Yes")</f>
        <v>No</v>
      </c>
      <c r="O7348" t="s">
        <v>10085</v>
      </c>
      <c r="P7348" t="str">
        <f>IFERROR(VLOOKUP(A7348,'Ratings Data'!A:C,3,0),"No Rating")</f>
        <v>No Rating</v>
      </c>
      <c r="Q7348" t="s">
        <v>10060</v>
      </c>
      <c r="R7348" s="5">
        <f t="shared" si="114"/>
        <v>7.2848992294013026</v>
      </c>
    </row>
    <row r="7349" spans="1:18" x14ac:dyDescent="0.3">
      <c r="A7349" t="s">
        <v>4315</v>
      </c>
      <c r="B7349" s="2">
        <v>45771</v>
      </c>
      <c r="C7349" t="s">
        <v>10016</v>
      </c>
      <c r="D7349" t="s">
        <v>10032</v>
      </c>
      <c r="E7349" t="s">
        <v>10037</v>
      </c>
      <c r="F7349">
        <v>20</v>
      </c>
      <c r="G7349">
        <v>195.27</v>
      </c>
      <c r="H7349">
        <v>133.81</v>
      </c>
      <c r="I7349" t="s">
        <v>10039</v>
      </c>
      <c r="J7349">
        <f>F7349*G7349</f>
        <v>3905.4</v>
      </c>
      <c r="K7349">
        <f>F7349*H7349</f>
        <v>2676.2</v>
      </c>
      <c r="L7349">
        <f>J7349-K7349</f>
        <v>1229.2000000000003</v>
      </c>
      <c r="M7349" s="5">
        <f>L7349/J7349</f>
        <v>0.31474368822655818</v>
      </c>
      <c r="N7349" t="str">
        <f>IF(ISNA(VLOOKUP(A7349,'Returns Data'!A:A,1,0)),"No","Yes")</f>
        <v>No</v>
      </c>
      <c r="O7349" t="s">
        <v>10085</v>
      </c>
      <c r="P7349" t="str">
        <f>IFERROR(VLOOKUP(A7349,'Ratings Data'!A:C,3,0),"No Rating")</f>
        <v>No Rating</v>
      </c>
      <c r="Q7349" t="s">
        <v>10060</v>
      </c>
      <c r="R7349" s="5">
        <f t="shared" si="114"/>
        <v>-0.12680099809503356</v>
      </c>
    </row>
    <row r="7350" spans="1:18" x14ac:dyDescent="0.3">
      <c r="A7350" t="s">
        <v>4729</v>
      </c>
      <c r="B7350" s="2">
        <v>45771</v>
      </c>
      <c r="C7350" t="s">
        <v>10016</v>
      </c>
      <c r="D7350" t="s">
        <v>10032</v>
      </c>
      <c r="E7350" t="s">
        <v>10038</v>
      </c>
      <c r="F7350">
        <v>8</v>
      </c>
      <c r="G7350">
        <v>431.5</v>
      </c>
      <c r="H7350">
        <v>320.95</v>
      </c>
      <c r="I7350" t="s">
        <v>10039</v>
      </c>
      <c r="J7350">
        <f>F7350*G7350</f>
        <v>3452</v>
      </c>
      <c r="K7350">
        <f>F7350*H7350</f>
        <v>2567.6</v>
      </c>
      <c r="L7350">
        <f>J7350-K7350</f>
        <v>884.40000000000009</v>
      </c>
      <c r="M7350" s="5">
        <f>L7350/J7350</f>
        <v>0.25619930475086911</v>
      </c>
      <c r="N7350" t="str">
        <f>IF(ISNA(VLOOKUP(A7350,'Returns Data'!A:A,1,0)),"No","Yes")</f>
        <v>No</v>
      </c>
      <c r="O7350" t="s">
        <v>10085</v>
      </c>
      <c r="P7350" t="str">
        <f>IFERROR(VLOOKUP(A7350,'Ratings Data'!A:C,3,0),"No Rating")</f>
        <v>No Rating</v>
      </c>
      <c r="Q7350" t="s">
        <v>10060</v>
      </c>
      <c r="R7350" s="5">
        <f t="shared" si="114"/>
        <v>-0.11609566241614178</v>
      </c>
    </row>
    <row r="7351" spans="1:18" x14ac:dyDescent="0.3">
      <c r="A7351" t="s">
        <v>4971</v>
      </c>
      <c r="B7351" s="2">
        <v>45771</v>
      </c>
      <c r="C7351" t="s">
        <v>10011</v>
      </c>
      <c r="D7351" t="s">
        <v>10029</v>
      </c>
      <c r="E7351" t="s">
        <v>10036</v>
      </c>
      <c r="F7351">
        <v>19</v>
      </c>
      <c r="G7351">
        <v>113.13</v>
      </c>
      <c r="H7351">
        <v>100.89</v>
      </c>
      <c r="I7351" t="s">
        <v>10040</v>
      </c>
      <c r="J7351">
        <f>F7351*G7351</f>
        <v>2149.4699999999998</v>
      </c>
      <c r="K7351">
        <f>F7351*H7351</f>
        <v>1916.91</v>
      </c>
      <c r="L7351">
        <f>J7351-K7351</f>
        <v>232.55999999999972</v>
      </c>
      <c r="M7351" s="5">
        <f>L7351/J7351</f>
        <v>0.10819411296738253</v>
      </c>
      <c r="N7351" t="str">
        <f>IF(ISNA(VLOOKUP(A7351,'Returns Data'!A:A,1,0)),"No","Yes")</f>
        <v>No</v>
      </c>
      <c r="O7351" t="s">
        <v>10085</v>
      </c>
      <c r="P7351" t="str">
        <f>IFERROR(VLOOKUP(A7351,'Ratings Data'!A:C,3,0),"No Rating")</f>
        <v>No Rating</v>
      </c>
      <c r="Q7351" t="s">
        <v>10060</v>
      </c>
      <c r="R7351" s="5">
        <f t="shared" si="114"/>
        <v>-0.37732618771726539</v>
      </c>
    </row>
    <row r="7352" spans="1:18" x14ac:dyDescent="0.3">
      <c r="A7352" t="s">
        <v>5929</v>
      </c>
      <c r="B7352" s="2">
        <v>45771</v>
      </c>
      <c r="C7352" t="s">
        <v>10012</v>
      </c>
      <c r="D7352" t="s">
        <v>10030</v>
      </c>
      <c r="E7352" t="s">
        <v>10038</v>
      </c>
      <c r="F7352">
        <v>19</v>
      </c>
      <c r="G7352">
        <v>438.07</v>
      </c>
      <c r="H7352">
        <v>347.03</v>
      </c>
      <c r="I7352" t="s">
        <v>10040</v>
      </c>
      <c r="J7352">
        <f>F7352*G7352</f>
        <v>8323.33</v>
      </c>
      <c r="K7352">
        <f>F7352*H7352</f>
        <v>6593.57</v>
      </c>
      <c r="L7352">
        <f>J7352-K7352</f>
        <v>1729.7600000000002</v>
      </c>
      <c r="M7352" s="5">
        <f>L7352/J7352</f>
        <v>0.20782066792978293</v>
      </c>
      <c r="N7352" t="str">
        <f>IF(ISNA(VLOOKUP(A7352,'Returns Data'!A:A,1,0)),"No","Yes")</f>
        <v>No</v>
      </c>
      <c r="O7352" t="s">
        <v>10085</v>
      </c>
      <c r="P7352" t="str">
        <f>IFERROR(VLOOKUP(A7352,'Ratings Data'!A:C,3,0),"No Rating")</f>
        <v>No Rating</v>
      </c>
      <c r="Q7352" t="s">
        <v>10060</v>
      </c>
      <c r="R7352" s="5">
        <f t="shared" si="114"/>
        <v>2.8722708388579514</v>
      </c>
    </row>
    <row r="7353" spans="1:18" x14ac:dyDescent="0.3">
      <c r="A7353" t="s">
        <v>6497</v>
      </c>
      <c r="B7353" s="2">
        <v>45771</v>
      </c>
      <c r="C7353" t="s">
        <v>10019</v>
      </c>
      <c r="D7353" t="s">
        <v>10031</v>
      </c>
      <c r="E7353" t="s">
        <v>10038</v>
      </c>
      <c r="F7353">
        <v>9</v>
      </c>
      <c r="G7353">
        <v>263.13</v>
      </c>
      <c r="H7353">
        <v>222.78</v>
      </c>
      <c r="I7353" t="s">
        <v>10040</v>
      </c>
      <c r="J7353">
        <f>F7353*G7353</f>
        <v>2368.17</v>
      </c>
      <c r="K7353">
        <f>F7353*H7353</f>
        <v>2005.02</v>
      </c>
      <c r="L7353">
        <f>J7353-K7353</f>
        <v>363.15000000000009</v>
      </c>
      <c r="M7353" s="5">
        <f>L7353/J7353</f>
        <v>0.15334625470299856</v>
      </c>
      <c r="N7353" t="str">
        <f>IF(ISNA(VLOOKUP(A7353,'Returns Data'!A:A,1,0)),"No","Yes")</f>
        <v>No</v>
      </c>
      <c r="O7353" t="s">
        <v>10085</v>
      </c>
      <c r="P7353" t="str">
        <f>IFERROR(VLOOKUP(A7353,'Ratings Data'!A:C,3,0),"No Rating")</f>
        <v>No Rating</v>
      </c>
      <c r="Q7353" t="s">
        <v>10060</v>
      </c>
      <c r="R7353" s="5">
        <f t="shared" si="114"/>
        <v>-0.71547805986305957</v>
      </c>
    </row>
    <row r="7354" spans="1:18" x14ac:dyDescent="0.3">
      <c r="A7354" t="s">
        <v>6575</v>
      </c>
      <c r="B7354" s="2">
        <v>45771</v>
      </c>
      <c r="C7354" t="s">
        <v>10027</v>
      </c>
      <c r="D7354" t="s">
        <v>10032</v>
      </c>
      <c r="E7354" t="s">
        <v>10034</v>
      </c>
      <c r="F7354">
        <v>9</v>
      </c>
      <c r="G7354">
        <v>218.64</v>
      </c>
      <c r="H7354">
        <v>177.97</v>
      </c>
      <c r="I7354" t="s">
        <v>10040</v>
      </c>
      <c r="J7354">
        <f>F7354*G7354</f>
        <v>1967.7599999999998</v>
      </c>
      <c r="K7354">
        <f>F7354*H7354</f>
        <v>1601.73</v>
      </c>
      <c r="L7354">
        <f>J7354-K7354</f>
        <v>366.02999999999975</v>
      </c>
      <c r="M7354" s="5">
        <f>L7354/J7354</f>
        <v>0.18601353823637018</v>
      </c>
      <c r="N7354" t="str">
        <f>IF(ISNA(VLOOKUP(A7354,'Returns Data'!A:A,1,0)),"No","Yes")</f>
        <v>No</v>
      </c>
      <c r="O7354" t="s">
        <v>10085</v>
      </c>
      <c r="P7354" t="str">
        <f>IFERROR(VLOOKUP(A7354,'Ratings Data'!A:C,3,0),"No Rating")</f>
        <v>No Rating</v>
      </c>
      <c r="Q7354" t="s">
        <v>10060</v>
      </c>
      <c r="R7354" s="5">
        <f t="shared" si="114"/>
        <v>-0.16907992247178213</v>
      </c>
    </row>
    <row r="7355" spans="1:18" x14ac:dyDescent="0.3">
      <c r="A7355" t="s">
        <v>6831</v>
      </c>
      <c r="B7355" s="2">
        <v>45771</v>
      </c>
      <c r="C7355" t="s">
        <v>10009</v>
      </c>
      <c r="D7355" t="s">
        <v>10029</v>
      </c>
      <c r="E7355" t="s">
        <v>10034</v>
      </c>
      <c r="F7355">
        <v>6</v>
      </c>
      <c r="G7355">
        <v>214.73</v>
      </c>
      <c r="H7355">
        <v>142</v>
      </c>
      <c r="I7355" t="s">
        <v>10039</v>
      </c>
      <c r="J7355">
        <f>F7355*G7355</f>
        <v>1288.3799999999999</v>
      </c>
      <c r="K7355">
        <f>F7355*H7355</f>
        <v>852</v>
      </c>
      <c r="L7355">
        <f>J7355-K7355</f>
        <v>436.37999999999988</v>
      </c>
      <c r="M7355" s="5">
        <f>L7355/J7355</f>
        <v>0.33870441950356256</v>
      </c>
      <c r="N7355" t="str">
        <f>IF(ISNA(VLOOKUP(A7355,'Returns Data'!A:A,1,0)),"No","Yes")</f>
        <v>No</v>
      </c>
      <c r="O7355" t="s">
        <v>10085</v>
      </c>
      <c r="P7355" t="str">
        <f>IFERROR(VLOOKUP(A7355,'Ratings Data'!A:C,3,0),"No Rating")</f>
        <v>No Rating</v>
      </c>
      <c r="Q7355" t="s">
        <v>10060</v>
      </c>
      <c r="R7355" s="5">
        <f t="shared" si="114"/>
        <v>-0.34525551896572748</v>
      </c>
    </row>
    <row r="7356" spans="1:18" x14ac:dyDescent="0.3">
      <c r="A7356" t="s">
        <v>7113</v>
      </c>
      <c r="B7356" s="2">
        <v>45771</v>
      </c>
      <c r="C7356" t="s">
        <v>10013</v>
      </c>
      <c r="D7356" t="s">
        <v>10030</v>
      </c>
      <c r="E7356" t="s">
        <v>10034</v>
      </c>
      <c r="F7356">
        <v>5</v>
      </c>
      <c r="G7356">
        <v>135.15</v>
      </c>
      <c r="H7356">
        <v>117.69</v>
      </c>
      <c r="I7356" t="s">
        <v>10040</v>
      </c>
      <c r="J7356">
        <f>F7356*G7356</f>
        <v>675.75</v>
      </c>
      <c r="K7356">
        <f>F7356*H7356</f>
        <v>588.45000000000005</v>
      </c>
      <c r="L7356">
        <f>J7356-K7356</f>
        <v>87.299999999999955</v>
      </c>
      <c r="M7356" s="5">
        <f>L7356/J7356</f>
        <v>0.12918978912319637</v>
      </c>
      <c r="N7356" t="str">
        <f>IF(ISNA(VLOOKUP(A7356,'Returns Data'!A:A,1,0)),"No","Yes")</f>
        <v>No</v>
      </c>
      <c r="O7356" t="s">
        <v>10085</v>
      </c>
      <c r="P7356" t="str">
        <f>IFERROR(VLOOKUP(A7356,'Ratings Data'!A:C,3,0),"No Rating")</f>
        <v>No Rating</v>
      </c>
      <c r="Q7356" t="s">
        <v>10060</v>
      </c>
      <c r="R7356" s="5">
        <f t="shared" si="114"/>
        <v>-0.47550412145485021</v>
      </c>
    </row>
    <row r="7357" spans="1:18" x14ac:dyDescent="0.3">
      <c r="A7357" t="s">
        <v>7177</v>
      </c>
      <c r="B7357" s="2">
        <v>45771</v>
      </c>
      <c r="C7357" t="s">
        <v>10018</v>
      </c>
      <c r="D7357" t="s">
        <v>10033</v>
      </c>
      <c r="E7357" t="s">
        <v>10035</v>
      </c>
      <c r="F7357">
        <v>16</v>
      </c>
      <c r="G7357">
        <v>468.26</v>
      </c>
      <c r="H7357">
        <v>348.47</v>
      </c>
      <c r="I7357" t="s">
        <v>10040</v>
      </c>
      <c r="J7357">
        <f>F7357*G7357</f>
        <v>7492.16</v>
      </c>
      <c r="K7357">
        <f>F7357*H7357</f>
        <v>5575.52</v>
      </c>
      <c r="L7357">
        <f>J7357-K7357</f>
        <v>1916.6399999999994</v>
      </c>
      <c r="M7357" s="5">
        <f>L7357/J7357</f>
        <v>0.25581941656344759</v>
      </c>
      <c r="N7357" t="str">
        <f>IF(ISNA(VLOOKUP(A7357,'Returns Data'!A:A,1,0)),"No","Yes")</f>
        <v>No</v>
      </c>
      <c r="O7357" t="s">
        <v>10085</v>
      </c>
      <c r="P7357" t="str">
        <f>IFERROR(VLOOKUP(A7357,'Ratings Data'!A:C,3,0),"No Rating")</f>
        <v>No Rating</v>
      </c>
      <c r="Q7357" t="s">
        <v>10060</v>
      </c>
      <c r="R7357" s="5">
        <f t="shared" si="114"/>
        <v>10.087177210506844</v>
      </c>
    </row>
    <row r="7358" spans="1:18" x14ac:dyDescent="0.3">
      <c r="A7358" t="s">
        <v>7776</v>
      </c>
      <c r="B7358" s="2">
        <v>45771</v>
      </c>
      <c r="C7358" t="s">
        <v>10018</v>
      </c>
      <c r="D7358" t="s">
        <v>10033</v>
      </c>
      <c r="E7358" t="s">
        <v>10036</v>
      </c>
      <c r="F7358">
        <v>4</v>
      </c>
      <c r="G7358">
        <v>117.88</v>
      </c>
      <c r="H7358">
        <v>99.91</v>
      </c>
      <c r="I7358" t="s">
        <v>10040</v>
      </c>
      <c r="J7358">
        <f>F7358*G7358</f>
        <v>471.52</v>
      </c>
      <c r="K7358">
        <f>F7358*H7358</f>
        <v>399.64</v>
      </c>
      <c r="L7358">
        <f>J7358-K7358</f>
        <v>71.88</v>
      </c>
      <c r="M7358" s="5">
        <f>L7358/J7358</f>
        <v>0.15244316253817441</v>
      </c>
      <c r="N7358" t="str">
        <f>IF(ISNA(VLOOKUP(A7358,'Returns Data'!A:A,1,0)),"No","Yes")</f>
        <v>No</v>
      </c>
      <c r="O7358" t="s">
        <v>10085</v>
      </c>
      <c r="P7358" t="str">
        <f>IFERROR(VLOOKUP(A7358,'Ratings Data'!A:C,3,0),"No Rating")</f>
        <v>No Rating</v>
      </c>
      <c r="Q7358" t="s">
        <v>10060</v>
      </c>
      <c r="R7358" s="5">
        <f t="shared" si="114"/>
        <v>-0.93706487848631093</v>
      </c>
    </row>
    <row r="7359" spans="1:18" x14ac:dyDescent="0.3">
      <c r="A7359" t="s">
        <v>7897</v>
      </c>
      <c r="B7359" s="2">
        <v>45771</v>
      </c>
      <c r="C7359" t="s">
        <v>10022</v>
      </c>
      <c r="D7359" t="s">
        <v>10033</v>
      </c>
      <c r="E7359" t="s">
        <v>10037</v>
      </c>
      <c r="F7359">
        <v>7</v>
      </c>
      <c r="G7359">
        <v>219.07</v>
      </c>
      <c r="H7359">
        <v>186.58</v>
      </c>
      <c r="I7359" t="s">
        <v>10040</v>
      </c>
      <c r="J7359">
        <f>F7359*G7359</f>
        <v>1533.49</v>
      </c>
      <c r="K7359">
        <f>F7359*H7359</f>
        <v>1306.0600000000002</v>
      </c>
      <c r="L7359">
        <f>J7359-K7359</f>
        <v>227.42999999999984</v>
      </c>
      <c r="M7359" s="5">
        <f>L7359/J7359</f>
        <v>0.14830875975715513</v>
      </c>
      <c r="N7359" t="str">
        <f>IF(ISNA(VLOOKUP(A7359,'Returns Data'!A:A,1,0)),"No","Yes")</f>
        <v>No</v>
      </c>
      <c r="O7359" t="s">
        <v>10085</v>
      </c>
      <c r="P7359" t="str">
        <f>IFERROR(VLOOKUP(A7359,'Ratings Data'!A:C,3,0),"No Rating")</f>
        <v>No Rating</v>
      </c>
      <c r="Q7359" t="s">
        <v>10060</v>
      </c>
      <c r="R7359" s="5">
        <f t="shared" si="114"/>
        <v>2.2522268408551072</v>
      </c>
    </row>
    <row r="7360" spans="1:18" x14ac:dyDescent="0.3">
      <c r="A7360" t="s">
        <v>8779</v>
      </c>
      <c r="B7360" s="2">
        <v>45771</v>
      </c>
      <c r="C7360" t="s">
        <v>10015</v>
      </c>
      <c r="D7360" t="s">
        <v>10031</v>
      </c>
      <c r="E7360" t="s">
        <v>10038</v>
      </c>
      <c r="F7360">
        <v>12</v>
      </c>
      <c r="G7360">
        <v>158.25</v>
      </c>
      <c r="H7360">
        <v>128.38999999999999</v>
      </c>
      <c r="I7360" t="s">
        <v>10040</v>
      </c>
      <c r="J7360">
        <f>F7360*G7360</f>
        <v>1899</v>
      </c>
      <c r="K7360">
        <f>F7360*H7360</f>
        <v>1540.6799999999998</v>
      </c>
      <c r="L7360">
        <f>J7360-K7360</f>
        <v>358.32000000000016</v>
      </c>
      <c r="M7360" s="5">
        <f>L7360/J7360</f>
        <v>0.18868878357030025</v>
      </c>
      <c r="N7360" t="str">
        <f>IF(ISNA(VLOOKUP(A7360,'Returns Data'!A:A,1,0)),"No","Yes")</f>
        <v>No</v>
      </c>
      <c r="O7360" t="s">
        <v>10085</v>
      </c>
      <c r="P7360" t="str">
        <f>IFERROR(VLOOKUP(A7360,'Ratings Data'!A:C,3,0),"No Rating")</f>
        <v>No Rating</v>
      </c>
      <c r="Q7360" t="s">
        <v>10060</v>
      </c>
      <c r="R7360" s="5">
        <f t="shared" si="114"/>
        <v>0.23835173362721634</v>
      </c>
    </row>
    <row r="7361" spans="1:18" x14ac:dyDescent="0.3">
      <c r="A7361" t="s">
        <v>9793</v>
      </c>
      <c r="B7361" s="2">
        <v>45771</v>
      </c>
      <c r="C7361" t="s">
        <v>10024</v>
      </c>
      <c r="D7361" t="s">
        <v>10029</v>
      </c>
      <c r="E7361" t="s">
        <v>10036</v>
      </c>
      <c r="F7361">
        <v>8</v>
      </c>
      <c r="G7361">
        <v>153.34</v>
      </c>
      <c r="H7361">
        <v>105.55</v>
      </c>
      <c r="I7361" t="s">
        <v>10040</v>
      </c>
      <c r="J7361">
        <f>F7361*G7361</f>
        <v>1226.72</v>
      </c>
      <c r="K7361">
        <f>F7361*H7361</f>
        <v>844.4</v>
      </c>
      <c r="L7361">
        <f>J7361-K7361</f>
        <v>382.32000000000005</v>
      </c>
      <c r="M7361" s="5">
        <f>L7361/J7361</f>
        <v>0.31166036259293078</v>
      </c>
      <c r="N7361" t="str">
        <f>IF(ISNA(VLOOKUP(A7361,'Returns Data'!A:A,1,0)),"No","Yes")</f>
        <v>No</v>
      </c>
      <c r="O7361" t="s">
        <v>10085</v>
      </c>
      <c r="P7361" t="str">
        <f>IFERROR(VLOOKUP(A7361,'Ratings Data'!A:C,3,0),"No Rating")</f>
        <v>No Rating</v>
      </c>
      <c r="Q7361" t="s">
        <v>10060</v>
      </c>
      <c r="R7361" s="5">
        <f t="shared" si="114"/>
        <v>-0.35401790416008422</v>
      </c>
    </row>
    <row r="7362" spans="1:18" x14ac:dyDescent="0.3">
      <c r="A7362" t="s">
        <v>9819</v>
      </c>
      <c r="B7362" s="2">
        <v>45771</v>
      </c>
      <c r="C7362" t="s">
        <v>10013</v>
      </c>
      <c r="D7362" t="s">
        <v>10030</v>
      </c>
      <c r="E7362" t="s">
        <v>10037</v>
      </c>
      <c r="F7362">
        <v>20</v>
      </c>
      <c r="G7362">
        <v>201.07</v>
      </c>
      <c r="H7362">
        <v>125.16</v>
      </c>
      <c r="I7362" t="s">
        <v>10040</v>
      </c>
      <c r="J7362">
        <f>F7362*G7362</f>
        <v>4021.3999999999996</v>
      </c>
      <c r="K7362">
        <f>F7362*H7362</f>
        <v>2503.1999999999998</v>
      </c>
      <c r="L7362">
        <f>J7362-K7362</f>
        <v>1518.1999999999998</v>
      </c>
      <c r="M7362" s="5">
        <f>L7362/J7362</f>
        <v>0.37753021335853182</v>
      </c>
      <c r="N7362" t="str">
        <f>IF(ISNA(VLOOKUP(A7362,'Returns Data'!A:A,1,0)),"No","Yes")</f>
        <v>No</v>
      </c>
      <c r="O7362" t="s">
        <v>10085</v>
      </c>
      <c r="P7362" t="str">
        <f>IFERROR(VLOOKUP(A7362,'Ratings Data'!A:C,3,0),"No Rating")</f>
        <v>No Rating</v>
      </c>
      <c r="Q7362" t="s">
        <v>10060</v>
      </c>
      <c r="R7362" s="5">
        <f t="shared" si="114"/>
        <v>2.278172688143993</v>
      </c>
    </row>
    <row r="7363" spans="1:18" x14ac:dyDescent="0.3">
      <c r="A7363" t="s">
        <v>186</v>
      </c>
      <c r="B7363" s="2">
        <v>45772</v>
      </c>
      <c r="C7363" t="s">
        <v>10012</v>
      </c>
      <c r="D7363" t="s">
        <v>10030</v>
      </c>
      <c r="E7363" t="s">
        <v>10034</v>
      </c>
      <c r="F7363">
        <v>11</v>
      </c>
      <c r="G7363">
        <v>274.72000000000003</v>
      </c>
      <c r="H7363">
        <v>208.11</v>
      </c>
      <c r="I7363" t="s">
        <v>10039</v>
      </c>
      <c r="J7363">
        <f>F7363*G7363</f>
        <v>3021.92</v>
      </c>
      <c r="K7363">
        <f>F7363*H7363</f>
        <v>2289.21</v>
      </c>
      <c r="L7363">
        <f>J7363-K7363</f>
        <v>732.71</v>
      </c>
      <c r="M7363" s="5">
        <f>L7363/J7363</f>
        <v>0.24246505532906232</v>
      </c>
      <c r="N7363" t="str">
        <f>IF(ISNA(VLOOKUP(A7363,'Returns Data'!A:A,1,0)),"No","Yes")</f>
        <v>No</v>
      </c>
      <c r="O7363" t="s">
        <v>10085</v>
      </c>
      <c r="P7363" t="str">
        <f>IFERROR(VLOOKUP(A7363,'Ratings Data'!A:C,3,0),"No Rating")</f>
        <v>No Rating</v>
      </c>
      <c r="Q7363" t="s">
        <v>10060</v>
      </c>
      <c r="R7363" s="5">
        <f t="shared" si="114"/>
        <v>-0.24854030934500415</v>
      </c>
    </row>
    <row r="7364" spans="1:18" x14ac:dyDescent="0.3">
      <c r="A7364" t="s">
        <v>1348</v>
      </c>
      <c r="B7364" s="2">
        <v>45772</v>
      </c>
      <c r="C7364" t="s">
        <v>10009</v>
      </c>
      <c r="D7364" t="s">
        <v>10029</v>
      </c>
      <c r="E7364" t="s">
        <v>10038</v>
      </c>
      <c r="F7364">
        <v>10</v>
      </c>
      <c r="G7364">
        <v>154.99</v>
      </c>
      <c r="H7364">
        <v>119.9</v>
      </c>
      <c r="I7364" t="s">
        <v>10039</v>
      </c>
      <c r="J7364">
        <f>F7364*G7364</f>
        <v>1549.9</v>
      </c>
      <c r="K7364">
        <f>F7364*H7364</f>
        <v>1199</v>
      </c>
      <c r="L7364">
        <f>J7364-K7364</f>
        <v>350.90000000000009</v>
      </c>
      <c r="M7364" s="5">
        <f>L7364/J7364</f>
        <v>0.22640170333569912</v>
      </c>
      <c r="N7364" t="str">
        <f>IF(ISNA(VLOOKUP(A7364,'Returns Data'!A:A,1,0)),"No","Yes")</f>
        <v>No</v>
      </c>
      <c r="O7364" t="s">
        <v>10085</v>
      </c>
      <c r="P7364" t="str">
        <f>IFERROR(VLOOKUP(A7364,'Ratings Data'!A:C,3,0),"No Rating")</f>
        <v>No Rating</v>
      </c>
      <c r="Q7364" t="s">
        <v>10060</v>
      </c>
      <c r="R7364" s="5">
        <f t="shared" ref="R7364:R7427" si="115">(J7364-J7363)/J7363</f>
        <v>-0.48711415259172974</v>
      </c>
    </row>
    <row r="7365" spans="1:18" x14ac:dyDescent="0.3">
      <c r="A7365" t="s">
        <v>1501</v>
      </c>
      <c r="B7365" s="2">
        <v>45772</v>
      </c>
      <c r="C7365" t="s">
        <v>10028</v>
      </c>
      <c r="D7365" t="s">
        <v>10032</v>
      </c>
      <c r="E7365" t="s">
        <v>10035</v>
      </c>
      <c r="F7365">
        <v>11</v>
      </c>
      <c r="G7365">
        <v>379.67</v>
      </c>
      <c r="H7365">
        <v>243.4</v>
      </c>
      <c r="I7365" t="s">
        <v>10040</v>
      </c>
      <c r="J7365">
        <f>F7365*G7365</f>
        <v>4176.37</v>
      </c>
      <c r="K7365">
        <f>F7365*H7365</f>
        <v>2677.4</v>
      </c>
      <c r="L7365">
        <f>J7365-K7365</f>
        <v>1498.9699999999998</v>
      </c>
      <c r="M7365" s="5">
        <f>L7365/J7365</f>
        <v>0.35891695419706582</v>
      </c>
      <c r="N7365" t="str">
        <f>IF(ISNA(VLOOKUP(A7365,'Returns Data'!A:A,1,0)),"No","Yes")</f>
        <v>No</v>
      </c>
      <c r="O7365" t="s">
        <v>10085</v>
      </c>
      <c r="P7365" t="str">
        <f>IFERROR(VLOOKUP(A7365,'Ratings Data'!A:C,3,0),"No Rating")</f>
        <v>No Rating</v>
      </c>
      <c r="Q7365" t="s">
        <v>10060</v>
      </c>
      <c r="R7365" s="5">
        <f t="shared" si="115"/>
        <v>1.6946061036195881</v>
      </c>
    </row>
    <row r="7366" spans="1:18" x14ac:dyDescent="0.3">
      <c r="A7366" t="s">
        <v>1599</v>
      </c>
      <c r="B7366" s="2">
        <v>45772</v>
      </c>
      <c r="C7366" t="s">
        <v>10016</v>
      </c>
      <c r="D7366" t="s">
        <v>10032</v>
      </c>
      <c r="E7366" t="s">
        <v>10034</v>
      </c>
      <c r="F7366">
        <v>4</v>
      </c>
      <c r="G7366">
        <v>115.63</v>
      </c>
      <c r="H7366">
        <v>101.66</v>
      </c>
      <c r="I7366" t="s">
        <v>10040</v>
      </c>
      <c r="J7366">
        <f>F7366*G7366</f>
        <v>462.52</v>
      </c>
      <c r="K7366">
        <f>F7366*H7366</f>
        <v>406.64</v>
      </c>
      <c r="L7366">
        <f>J7366-K7366</f>
        <v>55.879999999999995</v>
      </c>
      <c r="M7366" s="5">
        <f>L7366/J7366</f>
        <v>0.1208163971287728</v>
      </c>
      <c r="N7366" t="str">
        <f>IF(ISNA(VLOOKUP(A7366,'Returns Data'!A:A,1,0)),"No","Yes")</f>
        <v>Yes</v>
      </c>
      <c r="O7366" t="str">
        <f>IFERROR(VLOOKUP(A7366,'Returns Data'!A:E,5,0),"No Returns")</f>
        <v>Customer Changed Mind</v>
      </c>
      <c r="P7366">
        <f>IFERROR(VLOOKUP(A7366,'Ratings Data'!A:C,3,0),"No Rating")</f>
        <v>4</v>
      </c>
      <c r="Q7366" t="s">
        <v>10060</v>
      </c>
      <c r="R7366" s="5">
        <f t="shared" si="115"/>
        <v>-0.88925310736357177</v>
      </c>
    </row>
    <row r="7367" spans="1:18" x14ac:dyDescent="0.3">
      <c r="A7367" t="s">
        <v>1755</v>
      </c>
      <c r="B7367" s="2">
        <v>45772</v>
      </c>
      <c r="C7367" t="s">
        <v>10009</v>
      </c>
      <c r="D7367" t="s">
        <v>10029</v>
      </c>
      <c r="E7367" t="s">
        <v>10034</v>
      </c>
      <c r="F7367">
        <v>15</v>
      </c>
      <c r="G7367">
        <v>244.73</v>
      </c>
      <c r="H7367">
        <v>173.51</v>
      </c>
      <c r="I7367" t="s">
        <v>10039</v>
      </c>
      <c r="J7367">
        <f>F7367*G7367</f>
        <v>3670.95</v>
      </c>
      <c r="K7367">
        <f>F7367*H7367</f>
        <v>2602.6499999999996</v>
      </c>
      <c r="L7367">
        <f>J7367-K7367</f>
        <v>1068.3000000000002</v>
      </c>
      <c r="M7367" s="5">
        <f>L7367/J7367</f>
        <v>0.29101458750459697</v>
      </c>
      <c r="N7367" t="str">
        <f>IF(ISNA(VLOOKUP(A7367,'Returns Data'!A:A,1,0)),"No","Yes")</f>
        <v>No</v>
      </c>
      <c r="O7367" t="s">
        <v>10085</v>
      </c>
      <c r="P7367" t="str">
        <f>IFERROR(VLOOKUP(A7367,'Ratings Data'!A:C,3,0),"No Rating")</f>
        <v>No Rating</v>
      </c>
      <c r="Q7367" t="s">
        <v>10060</v>
      </c>
      <c r="R7367" s="5">
        <f t="shared" si="115"/>
        <v>6.9368459742281416</v>
      </c>
    </row>
    <row r="7368" spans="1:18" x14ac:dyDescent="0.3">
      <c r="A7368" t="s">
        <v>2187</v>
      </c>
      <c r="B7368" s="2">
        <v>45772</v>
      </c>
      <c r="C7368" t="s">
        <v>10013</v>
      </c>
      <c r="D7368" t="s">
        <v>10030</v>
      </c>
      <c r="E7368" t="s">
        <v>10034</v>
      </c>
      <c r="F7368">
        <v>11</v>
      </c>
      <c r="G7368">
        <v>208.92</v>
      </c>
      <c r="H7368">
        <v>134.13999999999999</v>
      </c>
      <c r="I7368" t="s">
        <v>10039</v>
      </c>
      <c r="J7368">
        <f>F7368*G7368</f>
        <v>2298.12</v>
      </c>
      <c r="K7368">
        <f>F7368*H7368</f>
        <v>1475.54</v>
      </c>
      <c r="L7368">
        <f>J7368-K7368</f>
        <v>822.57999999999993</v>
      </c>
      <c r="M7368" s="5">
        <f>L7368/J7368</f>
        <v>0.35793605207735019</v>
      </c>
      <c r="N7368" t="str">
        <f>IF(ISNA(VLOOKUP(A7368,'Returns Data'!A:A,1,0)),"No","Yes")</f>
        <v>No</v>
      </c>
      <c r="O7368" t="s">
        <v>10085</v>
      </c>
      <c r="P7368" t="str">
        <f>IFERROR(VLOOKUP(A7368,'Ratings Data'!A:C,3,0),"No Rating")</f>
        <v>No Rating</v>
      </c>
      <c r="Q7368" t="s">
        <v>10060</v>
      </c>
      <c r="R7368" s="5">
        <f t="shared" si="115"/>
        <v>-0.37397131532709516</v>
      </c>
    </row>
    <row r="7369" spans="1:18" x14ac:dyDescent="0.3">
      <c r="A7369" t="s">
        <v>2288</v>
      </c>
      <c r="B7369" s="2">
        <v>45772</v>
      </c>
      <c r="C7369" t="s">
        <v>10016</v>
      </c>
      <c r="D7369" t="s">
        <v>10032</v>
      </c>
      <c r="E7369" t="s">
        <v>10038</v>
      </c>
      <c r="F7369">
        <v>19</v>
      </c>
      <c r="G7369">
        <v>451.29</v>
      </c>
      <c r="H7369">
        <v>368.34</v>
      </c>
      <c r="I7369" t="s">
        <v>10040</v>
      </c>
      <c r="J7369">
        <f>F7369*G7369</f>
        <v>8574.51</v>
      </c>
      <c r="K7369">
        <f>F7369*H7369</f>
        <v>6998.4599999999991</v>
      </c>
      <c r="L7369">
        <f>J7369-K7369</f>
        <v>1576.0500000000011</v>
      </c>
      <c r="M7369" s="5">
        <f>L7369/J7369</f>
        <v>0.18380642159143801</v>
      </c>
      <c r="N7369" t="str">
        <f>IF(ISNA(VLOOKUP(A7369,'Returns Data'!A:A,1,0)),"No","Yes")</f>
        <v>No</v>
      </c>
      <c r="O7369" t="s">
        <v>10085</v>
      </c>
      <c r="P7369">
        <f>IFERROR(VLOOKUP(A7369,'Ratings Data'!A:C,3,0),"No Rating")</f>
        <v>4</v>
      </c>
      <c r="Q7369" t="s">
        <v>10060</v>
      </c>
      <c r="R7369" s="5">
        <f t="shared" si="115"/>
        <v>2.7310975928149968</v>
      </c>
    </row>
    <row r="7370" spans="1:18" x14ac:dyDescent="0.3">
      <c r="A7370" t="s">
        <v>2379</v>
      </c>
      <c r="B7370" s="2">
        <v>45772</v>
      </c>
      <c r="C7370" t="s">
        <v>10010</v>
      </c>
      <c r="D7370" t="s">
        <v>10029</v>
      </c>
      <c r="E7370" t="s">
        <v>10038</v>
      </c>
      <c r="F7370">
        <v>6</v>
      </c>
      <c r="G7370">
        <v>40.94</v>
      </c>
      <c r="H7370">
        <v>34.200000000000003</v>
      </c>
      <c r="I7370" t="s">
        <v>10039</v>
      </c>
      <c r="J7370">
        <f>F7370*G7370</f>
        <v>245.64</v>
      </c>
      <c r="K7370">
        <f>F7370*H7370</f>
        <v>205.20000000000002</v>
      </c>
      <c r="L7370">
        <f>J7370-K7370</f>
        <v>40.439999999999969</v>
      </c>
      <c r="M7370" s="5">
        <f>L7370/J7370</f>
        <v>0.16463116756228616</v>
      </c>
      <c r="N7370" t="str">
        <f>IF(ISNA(VLOOKUP(A7370,'Returns Data'!A:A,1,0)),"No","Yes")</f>
        <v>No</v>
      </c>
      <c r="O7370" t="s">
        <v>10085</v>
      </c>
      <c r="P7370" t="str">
        <f>IFERROR(VLOOKUP(A7370,'Ratings Data'!A:C,3,0),"No Rating")</f>
        <v>No Rating</v>
      </c>
      <c r="Q7370" t="s">
        <v>10060</v>
      </c>
      <c r="R7370" s="5">
        <f t="shared" si="115"/>
        <v>-0.971352298848564</v>
      </c>
    </row>
    <row r="7371" spans="1:18" x14ac:dyDescent="0.3">
      <c r="A7371" t="s">
        <v>2557</v>
      </c>
      <c r="B7371" s="2">
        <v>45772</v>
      </c>
      <c r="C7371" t="s">
        <v>10009</v>
      </c>
      <c r="D7371" t="s">
        <v>10029</v>
      </c>
      <c r="E7371" t="s">
        <v>10036</v>
      </c>
      <c r="F7371">
        <v>20</v>
      </c>
      <c r="G7371">
        <v>355.85</v>
      </c>
      <c r="H7371">
        <v>245.91</v>
      </c>
      <c r="I7371" t="s">
        <v>10039</v>
      </c>
      <c r="J7371">
        <f>F7371*G7371</f>
        <v>7117</v>
      </c>
      <c r="K7371">
        <f>F7371*H7371</f>
        <v>4918.2</v>
      </c>
      <c r="L7371">
        <f>J7371-K7371</f>
        <v>2198.8000000000002</v>
      </c>
      <c r="M7371" s="5">
        <f>L7371/J7371</f>
        <v>0.30895040044962768</v>
      </c>
      <c r="N7371" t="str">
        <f>IF(ISNA(VLOOKUP(A7371,'Returns Data'!A:A,1,0)),"No","Yes")</f>
        <v>No</v>
      </c>
      <c r="O7371" t="s">
        <v>10085</v>
      </c>
      <c r="P7371" t="str">
        <f>IFERROR(VLOOKUP(A7371,'Ratings Data'!A:C,3,0),"No Rating")</f>
        <v>No Rating</v>
      </c>
      <c r="Q7371" t="s">
        <v>10060</v>
      </c>
      <c r="R7371" s="5">
        <f t="shared" si="115"/>
        <v>27.973294251750531</v>
      </c>
    </row>
    <row r="7372" spans="1:18" x14ac:dyDescent="0.3">
      <c r="A7372" t="s">
        <v>2583</v>
      </c>
      <c r="B7372" s="2">
        <v>45772</v>
      </c>
      <c r="C7372" t="s">
        <v>10026</v>
      </c>
      <c r="D7372" t="s">
        <v>10031</v>
      </c>
      <c r="E7372" t="s">
        <v>10036</v>
      </c>
      <c r="F7372">
        <v>9</v>
      </c>
      <c r="G7372">
        <v>116.02</v>
      </c>
      <c r="H7372">
        <v>86.28</v>
      </c>
      <c r="I7372" t="s">
        <v>10040</v>
      </c>
      <c r="J7372">
        <f>F7372*G7372</f>
        <v>1044.18</v>
      </c>
      <c r="K7372">
        <f>F7372*H7372</f>
        <v>776.52</v>
      </c>
      <c r="L7372">
        <f>J7372-K7372</f>
        <v>267.66000000000008</v>
      </c>
      <c r="M7372" s="5">
        <f>L7372/J7372</f>
        <v>0.25633511463540776</v>
      </c>
      <c r="N7372" t="str">
        <f>IF(ISNA(VLOOKUP(A7372,'Returns Data'!A:A,1,0)),"No","Yes")</f>
        <v>No</v>
      </c>
      <c r="O7372" t="s">
        <v>10085</v>
      </c>
      <c r="P7372" t="str">
        <f>IFERROR(VLOOKUP(A7372,'Ratings Data'!A:C,3,0),"No Rating")</f>
        <v>No Rating</v>
      </c>
      <c r="Q7372" t="s">
        <v>10060</v>
      </c>
      <c r="R7372" s="5">
        <f t="shared" si="115"/>
        <v>-0.85328368694674717</v>
      </c>
    </row>
    <row r="7373" spans="1:18" x14ac:dyDescent="0.3">
      <c r="A7373" t="s">
        <v>2658</v>
      </c>
      <c r="B7373" s="2">
        <v>45772</v>
      </c>
      <c r="C7373" t="s">
        <v>10023</v>
      </c>
      <c r="D7373" t="s">
        <v>10033</v>
      </c>
      <c r="E7373" t="s">
        <v>10036</v>
      </c>
      <c r="F7373">
        <v>7</v>
      </c>
      <c r="G7373">
        <v>280.57</v>
      </c>
      <c r="H7373">
        <v>222.08</v>
      </c>
      <c r="I7373" t="s">
        <v>10039</v>
      </c>
      <c r="J7373">
        <f>F7373*G7373</f>
        <v>1963.99</v>
      </c>
      <c r="K7373">
        <f>F7373*H7373</f>
        <v>1554.5600000000002</v>
      </c>
      <c r="L7373">
        <f>J7373-K7373</f>
        <v>409.42999999999984</v>
      </c>
      <c r="M7373" s="5">
        <f>L7373/J7373</f>
        <v>0.2084684748904016</v>
      </c>
      <c r="N7373" t="str">
        <f>IF(ISNA(VLOOKUP(A7373,'Returns Data'!A:A,1,0)),"No","Yes")</f>
        <v>No</v>
      </c>
      <c r="O7373" t="s">
        <v>10085</v>
      </c>
      <c r="P7373" t="str">
        <f>IFERROR(VLOOKUP(A7373,'Ratings Data'!A:C,3,0),"No Rating")</f>
        <v>No Rating</v>
      </c>
      <c r="Q7373" t="s">
        <v>10060</v>
      </c>
      <c r="R7373" s="5">
        <f t="shared" si="115"/>
        <v>0.88089218334003705</v>
      </c>
    </row>
    <row r="7374" spans="1:18" x14ac:dyDescent="0.3">
      <c r="A7374" t="s">
        <v>2817</v>
      </c>
      <c r="B7374" s="2">
        <v>45772</v>
      </c>
      <c r="C7374" t="s">
        <v>10022</v>
      </c>
      <c r="D7374" t="s">
        <v>10033</v>
      </c>
      <c r="E7374" t="s">
        <v>10035</v>
      </c>
      <c r="F7374">
        <v>1</v>
      </c>
      <c r="G7374">
        <v>190.13</v>
      </c>
      <c r="H7374">
        <v>149.54</v>
      </c>
      <c r="I7374" t="s">
        <v>10039</v>
      </c>
      <c r="J7374">
        <f>F7374*G7374</f>
        <v>190.13</v>
      </c>
      <c r="K7374">
        <f>F7374*H7374</f>
        <v>149.54</v>
      </c>
      <c r="L7374">
        <f>J7374-K7374</f>
        <v>40.590000000000003</v>
      </c>
      <c r="M7374" s="5">
        <f>L7374/J7374</f>
        <v>0.21348550991426921</v>
      </c>
      <c r="N7374" t="str">
        <f>IF(ISNA(VLOOKUP(A7374,'Returns Data'!A:A,1,0)),"No","Yes")</f>
        <v>No</v>
      </c>
      <c r="O7374" t="s">
        <v>10085</v>
      </c>
      <c r="P7374" t="str">
        <f>IFERROR(VLOOKUP(A7374,'Ratings Data'!A:C,3,0),"No Rating")</f>
        <v>No Rating</v>
      </c>
      <c r="Q7374" t="s">
        <v>10060</v>
      </c>
      <c r="R7374" s="5">
        <f t="shared" si="115"/>
        <v>-0.90319197144588315</v>
      </c>
    </row>
    <row r="7375" spans="1:18" x14ac:dyDescent="0.3">
      <c r="A7375" t="s">
        <v>2925</v>
      </c>
      <c r="B7375" s="2">
        <v>45772</v>
      </c>
      <c r="C7375" t="s">
        <v>10011</v>
      </c>
      <c r="D7375" t="s">
        <v>10029</v>
      </c>
      <c r="E7375" t="s">
        <v>10036</v>
      </c>
      <c r="F7375">
        <v>3</v>
      </c>
      <c r="G7375">
        <v>54.44</v>
      </c>
      <c r="H7375">
        <v>39.89</v>
      </c>
      <c r="I7375" t="s">
        <v>10039</v>
      </c>
      <c r="J7375">
        <f>F7375*G7375</f>
        <v>163.32</v>
      </c>
      <c r="K7375">
        <f>F7375*H7375</f>
        <v>119.67</v>
      </c>
      <c r="L7375">
        <f>J7375-K7375</f>
        <v>43.649999999999991</v>
      </c>
      <c r="M7375" s="5">
        <f>L7375/J7375</f>
        <v>0.26726671565025711</v>
      </c>
      <c r="N7375" t="str">
        <f>IF(ISNA(VLOOKUP(A7375,'Returns Data'!A:A,1,0)),"No","Yes")</f>
        <v>No</v>
      </c>
      <c r="O7375" t="s">
        <v>10085</v>
      </c>
      <c r="P7375" t="str">
        <f>IFERROR(VLOOKUP(A7375,'Ratings Data'!A:C,3,0),"No Rating")</f>
        <v>No Rating</v>
      </c>
      <c r="Q7375" t="s">
        <v>10060</v>
      </c>
      <c r="R7375" s="5">
        <f t="shared" si="115"/>
        <v>-0.14100878346394574</v>
      </c>
    </row>
    <row r="7376" spans="1:18" x14ac:dyDescent="0.3">
      <c r="A7376" t="s">
        <v>3243</v>
      </c>
      <c r="B7376" s="2">
        <v>45772</v>
      </c>
      <c r="C7376" t="s">
        <v>10009</v>
      </c>
      <c r="D7376" t="s">
        <v>10029</v>
      </c>
      <c r="E7376" t="s">
        <v>10037</v>
      </c>
      <c r="F7376">
        <v>5</v>
      </c>
      <c r="G7376">
        <v>399.18</v>
      </c>
      <c r="H7376">
        <v>256.13</v>
      </c>
      <c r="I7376" t="s">
        <v>10039</v>
      </c>
      <c r="J7376">
        <f>F7376*G7376</f>
        <v>1995.9</v>
      </c>
      <c r="K7376">
        <f>F7376*H7376</f>
        <v>1280.6500000000001</v>
      </c>
      <c r="L7376">
        <f>J7376-K7376</f>
        <v>715.25</v>
      </c>
      <c r="M7376" s="5">
        <f>L7376/J7376</f>
        <v>0.35835963725637554</v>
      </c>
      <c r="N7376" t="str">
        <f>IF(ISNA(VLOOKUP(A7376,'Returns Data'!A:A,1,0)),"No","Yes")</f>
        <v>No</v>
      </c>
      <c r="O7376" t="s">
        <v>10085</v>
      </c>
      <c r="P7376" t="str">
        <f>IFERROR(VLOOKUP(A7376,'Ratings Data'!A:C,3,0),"No Rating")</f>
        <v>No Rating</v>
      </c>
      <c r="Q7376" t="s">
        <v>10060</v>
      </c>
      <c r="R7376" s="5">
        <f t="shared" si="115"/>
        <v>11.220793534166056</v>
      </c>
    </row>
    <row r="7377" spans="1:18" x14ac:dyDescent="0.3">
      <c r="A7377" t="s">
        <v>4756</v>
      </c>
      <c r="B7377" s="2">
        <v>45772</v>
      </c>
      <c r="C7377" t="s">
        <v>10026</v>
      </c>
      <c r="D7377" t="s">
        <v>10031</v>
      </c>
      <c r="E7377" t="s">
        <v>10034</v>
      </c>
      <c r="F7377">
        <v>18</v>
      </c>
      <c r="G7377">
        <v>331.28</v>
      </c>
      <c r="H7377">
        <v>282.8</v>
      </c>
      <c r="I7377" t="s">
        <v>10040</v>
      </c>
      <c r="J7377">
        <f>F7377*G7377</f>
        <v>5963.0399999999991</v>
      </c>
      <c r="K7377">
        <f>F7377*H7377</f>
        <v>5090.4000000000005</v>
      </c>
      <c r="L7377">
        <f>J7377-K7377</f>
        <v>872.63999999999851</v>
      </c>
      <c r="M7377" s="5">
        <f>L7377/J7377</f>
        <v>0.14634146341463392</v>
      </c>
      <c r="N7377" t="str">
        <f>IF(ISNA(VLOOKUP(A7377,'Returns Data'!A:A,1,0)),"No","Yes")</f>
        <v>No</v>
      </c>
      <c r="O7377" t="s">
        <v>10085</v>
      </c>
      <c r="P7377" t="str">
        <f>IFERROR(VLOOKUP(A7377,'Ratings Data'!A:C,3,0),"No Rating")</f>
        <v>No Rating</v>
      </c>
      <c r="Q7377" t="s">
        <v>10060</v>
      </c>
      <c r="R7377" s="5">
        <f t="shared" si="115"/>
        <v>1.9876446715767317</v>
      </c>
    </row>
    <row r="7378" spans="1:18" x14ac:dyDescent="0.3">
      <c r="A7378" t="s">
        <v>4976</v>
      </c>
      <c r="B7378" s="2">
        <v>45772</v>
      </c>
      <c r="C7378" t="s">
        <v>10021</v>
      </c>
      <c r="D7378" t="s">
        <v>10031</v>
      </c>
      <c r="E7378" t="s">
        <v>10034</v>
      </c>
      <c r="F7378">
        <v>14</v>
      </c>
      <c r="G7378">
        <v>74.05</v>
      </c>
      <c r="H7378">
        <v>65.849999999999994</v>
      </c>
      <c r="I7378" t="s">
        <v>10039</v>
      </c>
      <c r="J7378">
        <f>F7378*G7378</f>
        <v>1036.7</v>
      </c>
      <c r="K7378">
        <f>F7378*H7378</f>
        <v>921.89999999999986</v>
      </c>
      <c r="L7378">
        <f>J7378-K7378</f>
        <v>114.80000000000018</v>
      </c>
      <c r="M7378" s="5">
        <f>L7378/J7378</f>
        <v>0.11073598919648903</v>
      </c>
      <c r="N7378" t="str">
        <f>IF(ISNA(VLOOKUP(A7378,'Returns Data'!A:A,1,0)),"No","Yes")</f>
        <v>No</v>
      </c>
      <c r="O7378" t="s">
        <v>10085</v>
      </c>
      <c r="P7378" t="str">
        <f>IFERROR(VLOOKUP(A7378,'Ratings Data'!A:C,3,0),"No Rating")</f>
        <v>No Rating</v>
      </c>
      <c r="Q7378" t="s">
        <v>10060</v>
      </c>
      <c r="R7378" s="5">
        <f t="shared" si="115"/>
        <v>-0.8261457243285304</v>
      </c>
    </row>
    <row r="7379" spans="1:18" x14ac:dyDescent="0.3">
      <c r="A7379" t="s">
        <v>5408</v>
      </c>
      <c r="B7379" s="2">
        <v>45772</v>
      </c>
      <c r="C7379" t="s">
        <v>10024</v>
      </c>
      <c r="D7379" t="s">
        <v>10029</v>
      </c>
      <c r="E7379" t="s">
        <v>10035</v>
      </c>
      <c r="F7379">
        <v>8</v>
      </c>
      <c r="G7379">
        <v>290.42</v>
      </c>
      <c r="H7379">
        <v>214.27</v>
      </c>
      <c r="I7379" t="s">
        <v>10039</v>
      </c>
      <c r="J7379">
        <f>F7379*G7379</f>
        <v>2323.36</v>
      </c>
      <c r="K7379">
        <f>F7379*H7379</f>
        <v>1714.16</v>
      </c>
      <c r="L7379">
        <f>J7379-K7379</f>
        <v>609.20000000000005</v>
      </c>
      <c r="M7379" s="5">
        <f>L7379/J7379</f>
        <v>0.26220645961021971</v>
      </c>
      <c r="N7379" t="str">
        <f>IF(ISNA(VLOOKUP(A7379,'Returns Data'!A:A,1,0)),"No","Yes")</f>
        <v>No</v>
      </c>
      <c r="O7379" t="s">
        <v>10085</v>
      </c>
      <c r="P7379">
        <f>IFERROR(VLOOKUP(A7379,'Ratings Data'!A:C,3,0),"No Rating")</f>
        <v>5</v>
      </c>
      <c r="Q7379" t="s">
        <v>10060</v>
      </c>
      <c r="R7379" s="5">
        <f t="shared" si="115"/>
        <v>1.2411112182888011</v>
      </c>
    </row>
    <row r="7380" spans="1:18" x14ac:dyDescent="0.3">
      <c r="A7380" t="s">
        <v>5578</v>
      </c>
      <c r="B7380" s="2">
        <v>45772</v>
      </c>
      <c r="C7380" t="s">
        <v>10027</v>
      </c>
      <c r="D7380" t="s">
        <v>10032</v>
      </c>
      <c r="E7380" t="s">
        <v>10037</v>
      </c>
      <c r="F7380">
        <v>15</v>
      </c>
      <c r="G7380">
        <v>237.78</v>
      </c>
      <c r="H7380">
        <v>176.08</v>
      </c>
      <c r="I7380" t="s">
        <v>10039</v>
      </c>
      <c r="J7380">
        <f>F7380*G7380</f>
        <v>3566.7</v>
      </c>
      <c r="K7380">
        <f>F7380*H7380</f>
        <v>2641.2000000000003</v>
      </c>
      <c r="L7380">
        <f>J7380-K7380</f>
        <v>925.49999999999955</v>
      </c>
      <c r="M7380" s="5">
        <f>L7380/J7380</f>
        <v>0.25948355622844632</v>
      </c>
      <c r="N7380" t="str">
        <f>IF(ISNA(VLOOKUP(A7380,'Returns Data'!A:A,1,0)),"No","Yes")</f>
        <v>No</v>
      </c>
      <c r="O7380" t="s">
        <v>10085</v>
      </c>
      <c r="P7380" t="str">
        <f>IFERROR(VLOOKUP(A7380,'Ratings Data'!A:C,3,0),"No Rating")</f>
        <v>No Rating</v>
      </c>
      <c r="Q7380" t="s">
        <v>10060</v>
      </c>
      <c r="R7380" s="5">
        <f t="shared" si="115"/>
        <v>0.5351473727704702</v>
      </c>
    </row>
    <row r="7381" spans="1:18" x14ac:dyDescent="0.3">
      <c r="A7381" t="s">
        <v>5629</v>
      </c>
      <c r="B7381" s="2">
        <v>45772</v>
      </c>
      <c r="C7381" t="s">
        <v>10012</v>
      </c>
      <c r="D7381" t="s">
        <v>10030</v>
      </c>
      <c r="E7381" t="s">
        <v>10034</v>
      </c>
      <c r="F7381">
        <v>20</v>
      </c>
      <c r="G7381">
        <v>426.5</v>
      </c>
      <c r="H7381">
        <v>319.95</v>
      </c>
      <c r="I7381" t="s">
        <v>10039</v>
      </c>
      <c r="J7381">
        <f>F7381*G7381</f>
        <v>8530</v>
      </c>
      <c r="K7381">
        <f>F7381*H7381</f>
        <v>6399</v>
      </c>
      <c r="L7381">
        <f>J7381-K7381</f>
        <v>2131</v>
      </c>
      <c r="M7381" s="5">
        <f>L7381/J7381</f>
        <v>0.24982415005861663</v>
      </c>
      <c r="N7381" t="str">
        <f>IF(ISNA(VLOOKUP(A7381,'Returns Data'!A:A,1,0)),"No","Yes")</f>
        <v>No</v>
      </c>
      <c r="O7381" t="s">
        <v>10085</v>
      </c>
      <c r="P7381" t="str">
        <f>IFERROR(VLOOKUP(A7381,'Ratings Data'!A:C,3,0),"No Rating")</f>
        <v>No Rating</v>
      </c>
      <c r="Q7381" t="s">
        <v>10060</v>
      </c>
      <c r="R7381" s="5">
        <f t="shared" si="115"/>
        <v>1.3915664339585612</v>
      </c>
    </row>
    <row r="7382" spans="1:18" x14ac:dyDescent="0.3">
      <c r="A7382" t="s">
        <v>5775</v>
      </c>
      <c r="B7382" s="2">
        <v>45772</v>
      </c>
      <c r="C7382" t="s">
        <v>10018</v>
      </c>
      <c r="D7382" t="s">
        <v>10033</v>
      </c>
      <c r="E7382" t="s">
        <v>10037</v>
      </c>
      <c r="F7382">
        <v>18</v>
      </c>
      <c r="G7382">
        <v>375.55</v>
      </c>
      <c r="H7382">
        <v>290.97000000000003</v>
      </c>
      <c r="I7382" t="s">
        <v>10040</v>
      </c>
      <c r="J7382">
        <f>F7382*G7382</f>
        <v>6759.9000000000005</v>
      </c>
      <c r="K7382">
        <f>F7382*H7382</f>
        <v>5237.4600000000009</v>
      </c>
      <c r="L7382">
        <f>J7382-K7382</f>
        <v>1522.4399999999996</v>
      </c>
      <c r="M7382" s="5">
        <f>L7382/J7382</f>
        <v>0.22521634935428031</v>
      </c>
      <c r="N7382" t="str">
        <f>IF(ISNA(VLOOKUP(A7382,'Returns Data'!A:A,1,0)),"No","Yes")</f>
        <v>No</v>
      </c>
      <c r="O7382" t="s">
        <v>10085</v>
      </c>
      <c r="P7382" t="str">
        <f>IFERROR(VLOOKUP(A7382,'Ratings Data'!A:C,3,0),"No Rating")</f>
        <v>No Rating</v>
      </c>
      <c r="Q7382" t="s">
        <v>10060</v>
      </c>
      <c r="R7382" s="5">
        <f t="shared" si="115"/>
        <v>-0.20751465416178189</v>
      </c>
    </row>
    <row r="7383" spans="1:18" x14ac:dyDescent="0.3">
      <c r="A7383" t="s">
        <v>6931</v>
      </c>
      <c r="B7383" s="2">
        <v>45772</v>
      </c>
      <c r="C7383" t="s">
        <v>10022</v>
      </c>
      <c r="D7383" t="s">
        <v>10033</v>
      </c>
      <c r="E7383" t="s">
        <v>10035</v>
      </c>
      <c r="F7383">
        <v>18</v>
      </c>
      <c r="G7383">
        <v>324.43</v>
      </c>
      <c r="H7383">
        <v>200.25</v>
      </c>
      <c r="I7383" t="s">
        <v>10039</v>
      </c>
      <c r="J7383">
        <f>F7383*G7383</f>
        <v>5839.74</v>
      </c>
      <c r="K7383">
        <f>F7383*H7383</f>
        <v>3604.5</v>
      </c>
      <c r="L7383">
        <f>J7383-K7383</f>
        <v>2235.2399999999998</v>
      </c>
      <c r="M7383" s="5">
        <f>L7383/J7383</f>
        <v>0.38276361618839194</v>
      </c>
      <c r="N7383" t="str">
        <f>IF(ISNA(VLOOKUP(A7383,'Returns Data'!A:A,1,0)),"No","Yes")</f>
        <v>No</v>
      </c>
      <c r="O7383" t="s">
        <v>10085</v>
      </c>
      <c r="P7383" t="str">
        <f>IFERROR(VLOOKUP(A7383,'Ratings Data'!A:C,3,0),"No Rating")</f>
        <v>No Rating</v>
      </c>
      <c r="Q7383" t="s">
        <v>10060</v>
      </c>
      <c r="R7383" s="5">
        <f t="shared" si="115"/>
        <v>-0.13612035681001208</v>
      </c>
    </row>
    <row r="7384" spans="1:18" x14ac:dyDescent="0.3">
      <c r="A7384" t="s">
        <v>8202</v>
      </c>
      <c r="B7384" s="2">
        <v>45772</v>
      </c>
      <c r="C7384" t="s">
        <v>10023</v>
      </c>
      <c r="D7384" t="s">
        <v>10033</v>
      </c>
      <c r="E7384" t="s">
        <v>10034</v>
      </c>
      <c r="F7384">
        <v>18</v>
      </c>
      <c r="G7384">
        <v>159.96</v>
      </c>
      <c r="H7384">
        <v>113.18</v>
      </c>
      <c r="I7384" t="s">
        <v>10039</v>
      </c>
      <c r="J7384">
        <f>F7384*G7384</f>
        <v>2879.28</v>
      </c>
      <c r="K7384">
        <f>F7384*H7384</f>
        <v>2037.2400000000002</v>
      </c>
      <c r="L7384">
        <f>J7384-K7384</f>
        <v>842.04</v>
      </c>
      <c r="M7384" s="5">
        <f>L7384/J7384</f>
        <v>0.29244811202800697</v>
      </c>
      <c r="N7384" t="str">
        <f>IF(ISNA(VLOOKUP(A7384,'Returns Data'!A:A,1,0)),"No","Yes")</f>
        <v>No</v>
      </c>
      <c r="O7384" t="s">
        <v>10085</v>
      </c>
      <c r="P7384" t="str">
        <f>IFERROR(VLOOKUP(A7384,'Ratings Data'!A:C,3,0),"No Rating")</f>
        <v>No Rating</v>
      </c>
      <c r="Q7384" t="s">
        <v>10060</v>
      </c>
      <c r="R7384" s="5">
        <f t="shared" si="115"/>
        <v>-0.50695065191258515</v>
      </c>
    </row>
    <row r="7385" spans="1:18" x14ac:dyDescent="0.3">
      <c r="A7385" t="s">
        <v>8332</v>
      </c>
      <c r="B7385" s="2">
        <v>45772</v>
      </c>
      <c r="C7385" t="s">
        <v>10024</v>
      </c>
      <c r="D7385" t="s">
        <v>10029</v>
      </c>
      <c r="E7385" t="s">
        <v>10036</v>
      </c>
      <c r="F7385">
        <v>7</v>
      </c>
      <c r="G7385">
        <v>290</v>
      </c>
      <c r="H7385">
        <v>223.28</v>
      </c>
      <c r="I7385" t="s">
        <v>10040</v>
      </c>
      <c r="J7385">
        <f>F7385*G7385</f>
        <v>2030</v>
      </c>
      <c r="K7385">
        <f>F7385*H7385</f>
        <v>1562.96</v>
      </c>
      <c r="L7385">
        <f>J7385-K7385</f>
        <v>467.03999999999996</v>
      </c>
      <c r="M7385" s="5">
        <f>L7385/J7385</f>
        <v>0.23006896551724138</v>
      </c>
      <c r="N7385" t="str">
        <f>IF(ISNA(VLOOKUP(A7385,'Returns Data'!A:A,1,0)),"No","Yes")</f>
        <v>No</v>
      </c>
      <c r="O7385" t="s">
        <v>10085</v>
      </c>
      <c r="P7385" t="str">
        <f>IFERROR(VLOOKUP(A7385,'Ratings Data'!A:C,3,0),"No Rating")</f>
        <v>No Rating</v>
      </c>
      <c r="Q7385" t="s">
        <v>10060</v>
      </c>
      <c r="R7385" s="5">
        <f t="shared" si="115"/>
        <v>-0.2949626295462755</v>
      </c>
    </row>
    <row r="7386" spans="1:18" x14ac:dyDescent="0.3">
      <c r="A7386" t="s">
        <v>8855</v>
      </c>
      <c r="B7386" s="2">
        <v>45772</v>
      </c>
      <c r="C7386" t="s">
        <v>10021</v>
      </c>
      <c r="D7386" t="s">
        <v>10031</v>
      </c>
      <c r="E7386" t="s">
        <v>10038</v>
      </c>
      <c r="F7386">
        <v>8</v>
      </c>
      <c r="G7386">
        <v>463.11</v>
      </c>
      <c r="H7386">
        <v>364.77</v>
      </c>
      <c r="I7386" t="s">
        <v>10040</v>
      </c>
      <c r="J7386">
        <f>F7386*G7386</f>
        <v>3704.88</v>
      </c>
      <c r="K7386">
        <f>F7386*H7386</f>
        <v>2918.16</v>
      </c>
      <c r="L7386">
        <f>J7386-K7386</f>
        <v>786.72000000000025</v>
      </c>
      <c r="M7386" s="5">
        <f>L7386/J7386</f>
        <v>0.21234695860594682</v>
      </c>
      <c r="N7386" t="str">
        <f>IF(ISNA(VLOOKUP(A7386,'Returns Data'!A:A,1,0)),"No","Yes")</f>
        <v>No</v>
      </c>
      <c r="O7386" t="s">
        <v>10085</v>
      </c>
      <c r="P7386" t="str">
        <f>IFERROR(VLOOKUP(A7386,'Ratings Data'!A:C,3,0),"No Rating")</f>
        <v>No Rating</v>
      </c>
      <c r="Q7386" t="s">
        <v>10060</v>
      </c>
      <c r="R7386" s="5">
        <f t="shared" si="115"/>
        <v>0.82506403940886708</v>
      </c>
    </row>
    <row r="7387" spans="1:18" x14ac:dyDescent="0.3">
      <c r="A7387" t="s">
        <v>9159</v>
      </c>
      <c r="B7387" s="2">
        <v>45772</v>
      </c>
      <c r="C7387" t="s">
        <v>10013</v>
      </c>
      <c r="D7387" t="s">
        <v>10030</v>
      </c>
      <c r="E7387" t="s">
        <v>10038</v>
      </c>
      <c r="F7387">
        <v>16</v>
      </c>
      <c r="G7387">
        <v>208.1</v>
      </c>
      <c r="H7387">
        <v>136.63</v>
      </c>
      <c r="I7387" t="s">
        <v>10039</v>
      </c>
      <c r="J7387">
        <f>F7387*G7387</f>
        <v>3329.6</v>
      </c>
      <c r="K7387">
        <f>F7387*H7387</f>
        <v>2186.08</v>
      </c>
      <c r="L7387">
        <f>J7387-K7387</f>
        <v>1143.52</v>
      </c>
      <c r="M7387" s="5">
        <f>L7387/J7387</f>
        <v>0.3434406535319558</v>
      </c>
      <c r="N7387" t="str">
        <f>IF(ISNA(VLOOKUP(A7387,'Returns Data'!A:A,1,0)),"No","Yes")</f>
        <v>No</v>
      </c>
      <c r="O7387" t="s">
        <v>10085</v>
      </c>
      <c r="P7387" t="str">
        <f>IFERROR(VLOOKUP(A7387,'Ratings Data'!A:C,3,0),"No Rating")</f>
        <v>No Rating</v>
      </c>
      <c r="Q7387" t="s">
        <v>10060</v>
      </c>
      <c r="R7387" s="5">
        <f t="shared" si="115"/>
        <v>-0.10129342920688394</v>
      </c>
    </row>
    <row r="7388" spans="1:18" x14ac:dyDescent="0.3">
      <c r="A7388" t="s">
        <v>9410</v>
      </c>
      <c r="B7388" s="2">
        <v>45772</v>
      </c>
      <c r="C7388" t="s">
        <v>10027</v>
      </c>
      <c r="D7388" t="s">
        <v>10032</v>
      </c>
      <c r="E7388" t="s">
        <v>10034</v>
      </c>
      <c r="F7388">
        <v>20</v>
      </c>
      <c r="G7388">
        <v>196.08</v>
      </c>
      <c r="H7388">
        <v>146.16999999999999</v>
      </c>
      <c r="I7388" t="s">
        <v>10040</v>
      </c>
      <c r="J7388">
        <f>F7388*G7388</f>
        <v>3921.6000000000004</v>
      </c>
      <c r="K7388">
        <f>F7388*H7388</f>
        <v>2923.3999999999996</v>
      </c>
      <c r="L7388">
        <f>J7388-K7388</f>
        <v>998.20000000000073</v>
      </c>
      <c r="M7388" s="5">
        <f>L7388/J7388</f>
        <v>0.25453896368829065</v>
      </c>
      <c r="N7388" t="str">
        <f>IF(ISNA(VLOOKUP(A7388,'Returns Data'!A:A,1,0)),"No","Yes")</f>
        <v>No</v>
      </c>
      <c r="O7388" t="s">
        <v>10085</v>
      </c>
      <c r="P7388" t="str">
        <f>IFERROR(VLOOKUP(A7388,'Ratings Data'!A:C,3,0),"No Rating")</f>
        <v>No Rating</v>
      </c>
      <c r="Q7388" t="s">
        <v>10060</v>
      </c>
      <c r="R7388" s="5">
        <f t="shared" si="115"/>
        <v>0.17779913503123512</v>
      </c>
    </row>
    <row r="7389" spans="1:18" x14ac:dyDescent="0.3">
      <c r="A7389" t="s">
        <v>194</v>
      </c>
      <c r="B7389" s="2">
        <v>45773</v>
      </c>
      <c r="C7389" t="s">
        <v>10024</v>
      </c>
      <c r="D7389" t="s">
        <v>10029</v>
      </c>
      <c r="E7389" t="s">
        <v>10035</v>
      </c>
      <c r="F7389">
        <v>18</v>
      </c>
      <c r="G7389">
        <v>137.18</v>
      </c>
      <c r="H7389">
        <v>112.15</v>
      </c>
      <c r="I7389" t="s">
        <v>10040</v>
      </c>
      <c r="J7389">
        <f>F7389*G7389</f>
        <v>2469.2400000000002</v>
      </c>
      <c r="K7389">
        <f>F7389*H7389</f>
        <v>2018.7</v>
      </c>
      <c r="L7389">
        <f>J7389-K7389</f>
        <v>450.54000000000019</v>
      </c>
      <c r="M7389" s="5">
        <f>L7389/J7389</f>
        <v>0.18246100014579392</v>
      </c>
      <c r="N7389" t="str">
        <f>IF(ISNA(VLOOKUP(A7389,'Returns Data'!A:A,1,0)),"No","Yes")</f>
        <v>No</v>
      </c>
      <c r="O7389" t="s">
        <v>10085</v>
      </c>
      <c r="P7389" t="str">
        <f>IFERROR(VLOOKUP(A7389,'Ratings Data'!A:C,3,0),"No Rating")</f>
        <v>No Rating</v>
      </c>
      <c r="Q7389" t="s">
        <v>10060</v>
      </c>
      <c r="R7389" s="5">
        <f t="shared" si="115"/>
        <v>-0.37034883720930234</v>
      </c>
    </row>
    <row r="7390" spans="1:18" x14ac:dyDescent="0.3">
      <c r="A7390" t="s">
        <v>520</v>
      </c>
      <c r="B7390" s="2">
        <v>45773</v>
      </c>
      <c r="C7390" t="s">
        <v>10014</v>
      </c>
      <c r="D7390" t="s">
        <v>10030</v>
      </c>
      <c r="E7390" t="s">
        <v>10036</v>
      </c>
      <c r="F7390">
        <v>20</v>
      </c>
      <c r="G7390">
        <v>196.19</v>
      </c>
      <c r="H7390">
        <v>125.91</v>
      </c>
      <c r="I7390" t="s">
        <v>10039</v>
      </c>
      <c r="J7390">
        <f>F7390*G7390</f>
        <v>3923.8</v>
      </c>
      <c r="K7390">
        <f>F7390*H7390</f>
        <v>2518.1999999999998</v>
      </c>
      <c r="L7390">
        <f>J7390-K7390</f>
        <v>1405.6000000000004</v>
      </c>
      <c r="M7390" s="5">
        <f>L7390/J7390</f>
        <v>0.35822417044701571</v>
      </c>
      <c r="N7390" t="str">
        <f>IF(ISNA(VLOOKUP(A7390,'Returns Data'!A:A,1,0)),"No","Yes")</f>
        <v>No</v>
      </c>
      <c r="O7390" t="s">
        <v>10085</v>
      </c>
      <c r="P7390" t="str">
        <f>IFERROR(VLOOKUP(A7390,'Ratings Data'!A:C,3,0),"No Rating")</f>
        <v>No Rating</v>
      </c>
      <c r="Q7390" t="s">
        <v>10060</v>
      </c>
      <c r="R7390" s="5">
        <f t="shared" si="115"/>
        <v>0.58907194116408279</v>
      </c>
    </row>
    <row r="7391" spans="1:18" x14ac:dyDescent="0.3">
      <c r="A7391" t="s">
        <v>842</v>
      </c>
      <c r="B7391" s="2">
        <v>45773</v>
      </c>
      <c r="C7391" t="s">
        <v>10028</v>
      </c>
      <c r="D7391" t="s">
        <v>10032</v>
      </c>
      <c r="E7391" t="s">
        <v>10034</v>
      </c>
      <c r="F7391">
        <v>20</v>
      </c>
      <c r="G7391">
        <v>391.51</v>
      </c>
      <c r="H7391">
        <v>315.07</v>
      </c>
      <c r="I7391" t="s">
        <v>10039</v>
      </c>
      <c r="J7391">
        <f>F7391*G7391</f>
        <v>7830.2</v>
      </c>
      <c r="K7391">
        <f>F7391*H7391</f>
        <v>6301.4</v>
      </c>
      <c r="L7391">
        <f>J7391-K7391</f>
        <v>1528.8000000000002</v>
      </c>
      <c r="M7391" s="5">
        <f>L7391/J7391</f>
        <v>0.19524405506883608</v>
      </c>
      <c r="N7391" t="str">
        <f>IF(ISNA(VLOOKUP(A7391,'Returns Data'!A:A,1,0)),"No","Yes")</f>
        <v>No</v>
      </c>
      <c r="O7391" t="s">
        <v>10085</v>
      </c>
      <c r="P7391" t="str">
        <f>IFERROR(VLOOKUP(A7391,'Ratings Data'!A:C,3,0),"No Rating")</f>
        <v>No Rating</v>
      </c>
      <c r="Q7391" t="s">
        <v>10060</v>
      </c>
      <c r="R7391" s="5">
        <f t="shared" si="115"/>
        <v>0.99556552321728919</v>
      </c>
    </row>
    <row r="7392" spans="1:18" x14ac:dyDescent="0.3">
      <c r="A7392" t="s">
        <v>1013</v>
      </c>
      <c r="B7392" s="2">
        <v>45773</v>
      </c>
      <c r="C7392" t="s">
        <v>10022</v>
      </c>
      <c r="D7392" t="s">
        <v>10033</v>
      </c>
      <c r="E7392" t="s">
        <v>10037</v>
      </c>
      <c r="F7392">
        <v>1</v>
      </c>
      <c r="G7392">
        <v>55.83</v>
      </c>
      <c r="H7392">
        <v>46.76</v>
      </c>
      <c r="I7392" t="s">
        <v>10039</v>
      </c>
      <c r="J7392">
        <f>F7392*G7392</f>
        <v>55.83</v>
      </c>
      <c r="K7392">
        <f>F7392*H7392</f>
        <v>46.76</v>
      </c>
      <c r="L7392">
        <f>J7392-K7392</f>
        <v>9.07</v>
      </c>
      <c r="M7392" s="5">
        <f>L7392/J7392</f>
        <v>0.16245746014687446</v>
      </c>
      <c r="N7392" t="str">
        <f>IF(ISNA(VLOOKUP(A7392,'Returns Data'!A:A,1,0)),"No","Yes")</f>
        <v>No</v>
      </c>
      <c r="O7392" t="s">
        <v>10085</v>
      </c>
      <c r="P7392" t="str">
        <f>IFERROR(VLOOKUP(A7392,'Ratings Data'!A:C,3,0),"No Rating")</f>
        <v>No Rating</v>
      </c>
      <c r="Q7392" t="s">
        <v>10060</v>
      </c>
      <c r="R7392" s="5">
        <f t="shared" si="115"/>
        <v>-0.99286991392301605</v>
      </c>
    </row>
    <row r="7393" spans="1:18" x14ac:dyDescent="0.3">
      <c r="A7393" t="s">
        <v>1160</v>
      </c>
      <c r="B7393" s="2">
        <v>45773</v>
      </c>
      <c r="C7393" t="s">
        <v>10009</v>
      </c>
      <c r="D7393" t="s">
        <v>10029</v>
      </c>
      <c r="E7393" t="s">
        <v>10035</v>
      </c>
      <c r="F7393">
        <v>20</v>
      </c>
      <c r="G7393">
        <v>165.63</v>
      </c>
      <c r="H7393">
        <v>127.37</v>
      </c>
      <c r="I7393" t="s">
        <v>10040</v>
      </c>
      <c r="J7393">
        <f>F7393*G7393</f>
        <v>3312.6</v>
      </c>
      <c r="K7393">
        <f>F7393*H7393</f>
        <v>2547.4</v>
      </c>
      <c r="L7393">
        <f>J7393-K7393</f>
        <v>765.19999999999982</v>
      </c>
      <c r="M7393" s="5">
        <f>L7393/J7393</f>
        <v>0.23099680009660081</v>
      </c>
      <c r="N7393" t="str">
        <f>IF(ISNA(VLOOKUP(A7393,'Returns Data'!A:A,1,0)),"No","Yes")</f>
        <v>No</v>
      </c>
      <c r="O7393" t="s">
        <v>10085</v>
      </c>
      <c r="P7393" t="str">
        <f>IFERROR(VLOOKUP(A7393,'Ratings Data'!A:C,3,0),"No Rating")</f>
        <v>No Rating</v>
      </c>
      <c r="Q7393" t="s">
        <v>10060</v>
      </c>
      <c r="R7393" s="5">
        <f t="shared" si="115"/>
        <v>58.333691563675444</v>
      </c>
    </row>
    <row r="7394" spans="1:18" x14ac:dyDescent="0.3">
      <c r="A7394" t="s">
        <v>1622</v>
      </c>
      <c r="B7394" s="2">
        <v>45773</v>
      </c>
      <c r="C7394" t="s">
        <v>10019</v>
      </c>
      <c r="D7394" t="s">
        <v>10031</v>
      </c>
      <c r="E7394" t="s">
        <v>10034</v>
      </c>
      <c r="F7394">
        <v>16</v>
      </c>
      <c r="G7394">
        <v>483.01</v>
      </c>
      <c r="H7394">
        <v>321.85000000000002</v>
      </c>
      <c r="I7394" t="s">
        <v>10040</v>
      </c>
      <c r="J7394">
        <f>F7394*G7394</f>
        <v>7728.16</v>
      </c>
      <c r="K7394">
        <f>F7394*H7394</f>
        <v>5149.6000000000004</v>
      </c>
      <c r="L7394">
        <f>J7394-K7394</f>
        <v>2578.5599999999995</v>
      </c>
      <c r="M7394" s="5">
        <f>L7394/J7394</f>
        <v>0.33365768824662007</v>
      </c>
      <c r="N7394" t="str">
        <f>IF(ISNA(VLOOKUP(A7394,'Returns Data'!A:A,1,0)),"No","Yes")</f>
        <v>No</v>
      </c>
      <c r="O7394" t="s">
        <v>10085</v>
      </c>
      <c r="P7394" t="str">
        <f>IFERROR(VLOOKUP(A7394,'Ratings Data'!A:C,3,0),"No Rating")</f>
        <v>No Rating</v>
      </c>
      <c r="Q7394" t="s">
        <v>10060</v>
      </c>
      <c r="R7394" s="5">
        <f t="shared" si="115"/>
        <v>1.3329590050111693</v>
      </c>
    </row>
    <row r="7395" spans="1:18" x14ac:dyDescent="0.3">
      <c r="A7395" t="s">
        <v>2570</v>
      </c>
      <c r="B7395" s="2">
        <v>45773</v>
      </c>
      <c r="C7395" t="s">
        <v>10011</v>
      </c>
      <c r="D7395" t="s">
        <v>10029</v>
      </c>
      <c r="E7395" t="s">
        <v>10037</v>
      </c>
      <c r="F7395">
        <v>7</v>
      </c>
      <c r="G7395">
        <v>295.33999999999997</v>
      </c>
      <c r="H7395">
        <v>222.32</v>
      </c>
      <c r="I7395" t="s">
        <v>10040</v>
      </c>
      <c r="J7395">
        <f>F7395*G7395</f>
        <v>2067.3799999999997</v>
      </c>
      <c r="K7395">
        <f>F7395*H7395</f>
        <v>1556.24</v>
      </c>
      <c r="L7395">
        <f>J7395-K7395</f>
        <v>511.13999999999965</v>
      </c>
      <c r="M7395" s="5">
        <f>L7395/J7395</f>
        <v>0.24724046861244653</v>
      </c>
      <c r="N7395" t="str">
        <f>IF(ISNA(VLOOKUP(A7395,'Returns Data'!A:A,1,0)),"No","Yes")</f>
        <v>No</v>
      </c>
      <c r="O7395" t="s">
        <v>10085</v>
      </c>
      <c r="P7395" t="str">
        <f>IFERROR(VLOOKUP(A7395,'Ratings Data'!A:C,3,0),"No Rating")</f>
        <v>No Rating</v>
      </c>
      <c r="Q7395" t="s">
        <v>10060</v>
      </c>
      <c r="R7395" s="5">
        <f t="shared" si="115"/>
        <v>-0.73248742262064981</v>
      </c>
    </row>
    <row r="7396" spans="1:18" x14ac:dyDescent="0.3">
      <c r="A7396" t="s">
        <v>3124</v>
      </c>
      <c r="B7396" s="2">
        <v>45773</v>
      </c>
      <c r="C7396" t="s">
        <v>10011</v>
      </c>
      <c r="D7396" t="s">
        <v>10029</v>
      </c>
      <c r="E7396" t="s">
        <v>10035</v>
      </c>
      <c r="F7396">
        <v>9</v>
      </c>
      <c r="G7396">
        <v>275.77</v>
      </c>
      <c r="H7396">
        <v>221.2</v>
      </c>
      <c r="I7396" t="s">
        <v>10039</v>
      </c>
      <c r="J7396">
        <f>F7396*G7396</f>
        <v>2481.9299999999998</v>
      </c>
      <c r="K7396">
        <f>F7396*H7396</f>
        <v>1990.8</v>
      </c>
      <c r="L7396">
        <f>J7396-K7396</f>
        <v>491.12999999999988</v>
      </c>
      <c r="M7396" s="5">
        <f>L7396/J7396</f>
        <v>0.19788229321536061</v>
      </c>
      <c r="N7396" t="str">
        <f>IF(ISNA(VLOOKUP(A7396,'Returns Data'!A:A,1,0)),"No","Yes")</f>
        <v>No</v>
      </c>
      <c r="O7396" t="s">
        <v>10085</v>
      </c>
      <c r="P7396" t="str">
        <f>IFERROR(VLOOKUP(A7396,'Ratings Data'!A:C,3,0),"No Rating")</f>
        <v>No Rating</v>
      </c>
      <c r="Q7396" t="s">
        <v>10060</v>
      </c>
      <c r="R7396" s="5">
        <f t="shared" si="115"/>
        <v>0.20051949810871744</v>
      </c>
    </row>
    <row r="7397" spans="1:18" x14ac:dyDescent="0.3">
      <c r="A7397" t="s">
        <v>3455</v>
      </c>
      <c r="B7397" s="2">
        <v>45773</v>
      </c>
      <c r="C7397" t="s">
        <v>10026</v>
      </c>
      <c r="D7397" t="s">
        <v>10031</v>
      </c>
      <c r="E7397" t="s">
        <v>10034</v>
      </c>
      <c r="F7397">
        <v>3</v>
      </c>
      <c r="G7397">
        <v>464.1</v>
      </c>
      <c r="H7397">
        <v>313.82</v>
      </c>
      <c r="I7397" t="s">
        <v>10039</v>
      </c>
      <c r="J7397">
        <f>F7397*G7397</f>
        <v>1392.3000000000002</v>
      </c>
      <c r="K7397">
        <f>F7397*H7397</f>
        <v>941.46</v>
      </c>
      <c r="L7397">
        <f>J7397-K7397</f>
        <v>450.84000000000015</v>
      </c>
      <c r="M7397" s="5">
        <f>L7397/J7397</f>
        <v>0.32380952380952388</v>
      </c>
      <c r="N7397" t="str">
        <f>IF(ISNA(VLOOKUP(A7397,'Returns Data'!A:A,1,0)),"No","Yes")</f>
        <v>No</v>
      </c>
      <c r="O7397" t="s">
        <v>10085</v>
      </c>
      <c r="P7397">
        <f>IFERROR(VLOOKUP(A7397,'Ratings Data'!A:C,3,0),"No Rating")</f>
        <v>4</v>
      </c>
      <c r="Q7397" t="s">
        <v>10060</v>
      </c>
      <c r="R7397" s="5">
        <f t="shared" si="115"/>
        <v>-0.43902527468542613</v>
      </c>
    </row>
    <row r="7398" spans="1:18" x14ac:dyDescent="0.3">
      <c r="A7398" t="s">
        <v>3477</v>
      </c>
      <c r="B7398" s="2">
        <v>45773</v>
      </c>
      <c r="C7398" t="s">
        <v>10022</v>
      </c>
      <c r="D7398" t="s">
        <v>10033</v>
      </c>
      <c r="E7398" t="s">
        <v>10035</v>
      </c>
      <c r="F7398">
        <v>20</v>
      </c>
      <c r="G7398">
        <v>328.17</v>
      </c>
      <c r="H7398">
        <v>212.86</v>
      </c>
      <c r="I7398" t="s">
        <v>10039</v>
      </c>
      <c r="J7398">
        <f>F7398*G7398</f>
        <v>6563.4000000000005</v>
      </c>
      <c r="K7398">
        <f>F7398*H7398</f>
        <v>4257.2000000000007</v>
      </c>
      <c r="L7398">
        <f>J7398-K7398</f>
        <v>2306.1999999999998</v>
      </c>
      <c r="M7398" s="5">
        <f>L7398/J7398</f>
        <v>0.35137276411615925</v>
      </c>
      <c r="N7398" t="str">
        <f>IF(ISNA(VLOOKUP(A7398,'Returns Data'!A:A,1,0)),"No","Yes")</f>
        <v>No</v>
      </c>
      <c r="O7398" t="s">
        <v>10085</v>
      </c>
      <c r="P7398" t="str">
        <f>IFERROR(VLOOKUP(A7398,'Ratings Data'!A:C,3,0),"No Rating")</f>
        <v>No Rating</v>
      </c>
      <c r="Q7398" t="s">
        <v>10060</v>
      </c>
      <c r="R7398" s="5">
        <f t="shared" si="115"/>
        <v>3.7140702434820079</v>
      </c>
    </row>
    <row r="7399" spans="1:18" x14ac:dyDescent="0.3">
      <c r="A7399" t="s">
        <v>3606</v>
      </c>
      <c r="B7399" s="2">
        <v>45773</v>
      </c>
      <c r="C7399" t="s">
        <v>10015</v>
      </c>
      <c r="D7399" t="s">
        <v>10031</v>
      </c>
      <c r="E7399" t="s">
        <v>10037</v>
      </c>
      <c r="F7399">
        <v>3</v>
      </c>
      <c r="G7399">
        <v>470.68</v>
      </c>
      <c r="H7399">
        <v>355.53</v>
      </c>
      <c r="I7399" t="s">
        <v>10040</v>
      </c>
      <c r="J7399">
        <f>F7399*G7399</f>
        <v>1412.04</v>
      </c>
      <c r="K7399">
        <f>F7399*H7399</f>
        <v>1066.5899999999999</v>
      </c>
      <c r="L7399">
        <f>J7399-K7399</f>
        <v>345.45000000000005</v>
      </c>
      <c r="M7399" s="5">
        <f>L7399/J7399</f>
        <v>0.24464604402141588</v>
      </c>
      <c r="N7399" t="str">
        <f>IF(ISNA(VLOOKUP(A7399,'Returns Data'!A:A,1,0)),"No","Yes")</f>
        <v>No</v>
      </c>
      <c r="O7399" t="s">
        <v>10085</v>
      </c>
      <c r="P7399" t="str">
        <f>IFERROR(VLOOKUP(A7399,'Ratings Data'!A:C,3,0),"No Rating")</f>
        <v>No Rating</v>
      </c>
      <c r="Q7399" t="s">
        <v>10060</v>
      </c>
      <c r="R7399" s="5">
        <f t="shared" si="115"/>
        <v>-0.78486150470792582</v>
      </c>
    </row>
    <row r="7400" spans="1:18" x14ac:dyDescent="0.3">
      <c r="A7400" t="s">
        <v>4216</v>
      </c>
      <c r="B7400" s="2">
        <v>45773</v>
      </c>
      <c r="C7400" t="s">
        <v>10015</v>
      </c>
      <c r="D7400" t="s">
        <v>10031</v>
      </c>
      <c r="E7400" t="s">
        <v>10035</v>
      </c>
      <c r="F7400">
        <v>6</v>
      </c>
      <c r="G7400">
        <v>307.10000000000002</v>
      </c>
      <c r="H7400">
        <v>234.66</v>
      </c>
      <c r="I7400" t="s">
        <v>10039</v>
      </c>
      <c r="J7400">
        <f>F7400*G7400</f>
        <v>1842.6000000000001</v>
      </c>
      <c r="K7400">
        <f>F7400*H7400</f>
        <v>1407.96</v>
      </c>
      <c r="L7400">
        <f>J7400-K7400</f>
        <v>434.6400000000001</v>
      </c>
      <c r="M7400" s="5">
        <f>L7400/J7400</f>
        <v>0.23588407684793231</v>
      </c>
      <c r="N7400" t="str">
        <f>IF(ISNA(VLOOKUP(A7400,'Returns Data'!A:A,1,0)),"No","Yes")</f>
        <v>No</v>
      </c>
      <c r="O7400" t="s">
        <v>10085</v>
      </c>
      <c r="P7400" t="str">
        <f>IFERROR(VLOOKUP(A7400,'Ratings Data'!A:C,3,0),"No Rating")</f>
        <v>No Rating</v>
      </c>
      <c r="Q7400" t="s">
        <v>10060</v>
      </c>
      <c r="R7400" s="5">
        <f t="shared" si="115"/>
        <v>0.30492054049460371</v>
      </c>
    </row>
    <row r="7401" spans="1:18" x14ac:dyDescent="0.3">
      <c r="A7401" t="s">
        <v>4223</v>
      </c>
      <c r="B7401" s="2">
        <v>45773</v>
      </c>
      <c r="C7401" t="s">
        <v>10018</v>
      </c>
      <c r="D7401" t="s">
        <v>10033</v>
      </c>
      <c r="E7401" t="s">
        <v>10038</v>
      </c>
      <c r="F7401">
        <v>15</v>
      </c>
      <c r="G7401">
        <v>59.75</v>
      </c>
      <c r="H7401">
        <v>39.380000000000003</v>
      </c>
      <c r="I7401" t="s">
        <v>10039</v>
      </c>
      <c r="J7401">
        <f>F7401*G7401</f>
        <v>896.25</v>
      </c>
      <c r="K7401">
        <f>F7401*H7401</f>
        <v>590.70000000000005</v>
      </c>
      <c r="L7401">
        <f>J7401-K7401</f>
        <v>305.54999999999995</v>
      </c>
      <c r="M7401" s="5">
        <f>L7401/J7401</f>
        <v>0.34092050209205016</v>
      </c>
      <c r="N7401" t="str">
        <f>IF(ISNA(VLOOKUP(A7401,'Returns Data'!A:A,1,0)),"No","Yes")</f>
        <v>No</v>
      </c>
      <c r="O7401" t="s">
        <v>10085</v>
      </c>
      <c r="P7401" t="str">
        <f>IFERROR(VLOOKUP(A7401,'Ratings Data'!A:C,3,0),"No Rating")</f>
        <v>No Rating</v>
      </c>
      <c r="Q7401" t="s">
        <v>10060</v>
      </c>
      <c r="R7401" s="5">
        <f t="shared" si="115"/>
        <v>-0.51359492022142628</v>
      </c>
    </row>
    <row r="7402" spans="1:18" x14ac:dyDescent="0.3">
      <c r="A7402" t="s">
        <v>4684</v>
      </c>
      <c r="B7402" s="2">
        <v>45773</v>
      </c>
      <c r="C7402" t="s">
        <v>10028</v>
      </c>
      <c r="D7402" t="s">
        <v>10032</v>
      </c>
      <c r="E7402" t="s">
        <v>10036</v>
      </c>
      <c r="F7402">
        <v>8</v>
      </c>
      <c r="G7402">
        <v>360.76</v>
      </c>
      <c r="H7402">
        <v>308.04000000000002</v>
      </c>
      <c r="I7402" t="s">
        <v>10040</v>
      </c>
      <c r="J7402">
        <f>F7402*G7402</f>
        <v>2886.08</v>
      </c>
      <c r="K7402">
        <f>F7402*H7402</f>
        <v>2464.3200000000002</v>
      </c>
      <c r="L7402">
        <f>J7402-K7402</f>
        <v>421.75999999999976</v>
      </c>
      <c r="M7402" s="5">
        <f>L7402/J7402</f>
        <v>0.1461359352478101</v>
      </c>
      <c r="N7402" t="str">
        <f>IF(ISNA(VLOOKUP(A7402,'Returns Data'!A:A,1,0)),"No","Yes")</f>
        <v>No</v>
      </c>
      <c r="O7402" t="s">
        <v>10085</v>
      </c>
      <c r="P7402" t="str">
        <f>IFERROR(VLOOKUP(A7402,'Ratings Data'!A:C,3,0),"No Rating")</f>
        <v>No Rating</v>
      </c>
      <c r="Q7402" t="s">
        <v>10060</v>
      </c>
      <c r="R7402" s="5">
        <f t="shared" si="115"/>
        <v>2.2201729428172943</v>
      </c>
    </row>
    <row r="7403" spans="1:18" x14ac:dyDescent="0.3">
      <c r="A7403" t="s">
        <v>5374</v>
      </c>
      <c r="B7403" s="2">
        <v>45773</v>
      </c>
      <c r="C7403" t="s">
        <v>10025</v>
      </c>
      <c r="D7403" t="s">
        <v>10033</v>
      </c>
      <c r="E7403" t="s">
        <v>10036</v>
      </c>
      <c r="F7403">
        <v>4</v>
      </c>
      <c r="G7403">
        <v>94.32</v>
      </c>
      <c r="H7403">
        <v>77.819999999999993</v>
      </c>
      <c r="I7403" t="s">
        <v>10040</v>
      </c>
      <c r="J7403">
        <f>F7403*G7403</f>
        <v>377.28</v>
      </c>
      <c r="K7403">
        <f>F7403*H7403</f>
        <v>311.27999999999997</v>
      </c>
      <c r="L7403">
        <f>J7403-K7403</f>
        <v>66</v>
      </c>
      <c r="M7403" s="5">
        <f>L7403/J7403</f>
        <v>0.17493638676844786</v>
      </c>
      <c r="N7403" t="str">
        <f>IF(ISNA(VLOOKUP(A7403,'Returns Data'!A:A,1,0)),"No","Yes")</f>
        <v>No</v>
      </c>
      <c r="O7403" t="s">
        <v>10085</v>
      </c>
      <c r="P7403" t="str">
        <f>IFERROR(VLOOKUP(A7403,'Ratings Data'!A:C,3,0),"No Rating")</f>
        <v>No Rating</v>
      </c>
      <c r="Q7403" t="s">
        <v>10060</v>
      </c>
      <c r="R7403" s="5">
        <f t="shared" si="115"/>
        <v>-0.86927597294600301</v>
      </c>
    </row>
    <row r="7404" spans="1:18" x14ac:dyDescent="0.3">
      <c r="A7404" t="s">
        <v>5644</v>
      </c>
      <c r="B7404" s="2">
        <v>45773</v>
      </c>
      <c r="C7404" t="s">
        <v>10022</v>
      </c>
      <c r="D7404" t="s">
        <v>10033</v>
      </c>
      <c r="E7404" t="s">
        <v>10035</v>
      </c>
      <c r="F7404">
        <v>9</v>
      </c>
      <c r="G7404">
        <v>359.76</v>
      </c>
      <c r="H7404">
        <v>276.44</v>
      </c>
      <c r="I7404" t="s">
        <v>10040</v>
      </c>
      <c r="J7404">
        <f>F7404*G7404</f>
        <v>3237.84</v>
      </c>
      <c r="K7404">
        <f>F7404*H7404</f>
        <v>2487.96</v>
      </c>
      <c r="L7404">
        <f>J7404-K7404</f>
        <v>749.88000000000011</v>
      </c>
      <c r="M7404" s="5">
        <f>L7404/J7404</f>
        <v>0.23159884367356018</v>
      </c>
      <c r="N7404" t="str">
        <f>IF(ISNA(VLOOKUP(A7404,'Returns Data'!A:A,1,0)),"No","Yes")</f>
        <v>No</v>
      </c>
      <c r="O7404" t="s">
        <v>10085</v>
      </c>
      <c r="P7404" t="str">
        <f>IFERROR(VLOOKUP(A7404,'Ratings Data'!A:C,3,0),"No Rating")</f>
        <v>No Rating</v>
      </c>
      <c r="Q7404" t="s">
        <v>10060</v>
      </c>
      <c r="R7404" s="5">
        <f t="shared" si="115"/>
        <v>7.5820610687022914</v>
      </c>
    </row>
    <row r="7405" spans="1:18" x14ac:dyDescent="0.3">
      <c r="A7405" t="s">
        <v>6216</v>
      </c>
      <c r="B7405" s="2">
        <v>45773</v>
      </c>
      <c r="C7405" t="s">
        <v>10009</v>
      </c>
      <c r="D7405" t="s">
        <v>10029</v>
      </c>
      <c r="E7405" t="s">
        <v>10038</v>
      </c>
      <c r="F7405">
        <v>14</v>
      </c>
      <c r="G7405">
        <v>101.32</v>
      </c>
      <c r="H7405">
        <v>74.31</v>
      </c>
      <c r="I7405" t="s">
        <v>10039</v>
      </c>
      <c r="J7405">
        <f>F7405*G7405</f>
        <v>1418.48</v>
      </c>
      <c r="K7405">
        <f>F7405*H7405</f>
        <v>1040.3400000000001</v>
      </c>
      <c r="L7405">
        <f>J7405-K7405</f>
        <v>378.13999999999987</v>
      </c>
      <c r="M7405" s="5">
        <f>L7405/J7405</f>
        <v>0.26658112909593357</v>
      </c>
      <c r="N7405" t="str">
        <f>IF(ISNA(VLOOKUP(A7405,'Returns Data'!A:A,1,0)),"No","Yes")</f>
        <v>No</v>
      </c>
      <c r="O7405" t="s">
        <v>10085</v>
      </c>
      <c r="P7405" t="str">
        <f>IFERROR(VLOOKUP(A7405,'Ratings Data'!A:C,3,0),"No Rating")</f>
        <v>No Rating</v>
      </c>
      <c r="Q7405" t="s">
        <v>10060</v>
      </c>
      <c r="R7405" s="5">
        <f t="shared" si="115"/>
        <v>-0.56190546784275941</v>
      </c>
    </row>
    <row r="7406" spans="1:18" x14ac:dyDescent="0.3">
      <c r="A7406" t="s">
        <v>6766</v>
      </c>
      <c r="B7406" s="2">
        <v>45773</v>
      </c>
      <c r="C7406" t="s">
        <v>10017</v>
      </c>
      <c r="D7406" t="s">
        <v>10032</v>
      </c>
      <c r="E7406" t="s">
        <v>10035</v>
      </c>
      <c r="F7406">
        <v>6</v>
      </c>
      <c r="G7406">
        <v>480.28</v>
      </c>
      <c r="H7406">
        <v>390.2</v>
      </c>
      <c r="I7406" t="s">
        <v>10040</v>
      </c>
      <c r="J7406">
        <f>F7406*G7406</f>
        <v>2881.68</v>
      </c>
      <c r="K7406">
        <f>F7406*H7406</f>
        <v>2341.1999999999998</v>
      </c>
      <c r="L7406">
        <f>J7406-K7406</f>
        <v>540.48</v>
      </c>
      <c r="M7406" s="5">
        <f>L7406/J7406</f>
        <v>0.18755725826601152</v>
      </c>
      <c r="N7406" t="str">
        <f>IF(ISNA(VLOOKUP(A7406,'Returns Data'!A:A,1,0)),"No","Yes")</f>
        <v>No</v>
      </c>
      <c r="O7406" t="s">
        <v>10085</v>
      </c>
      <c r="P7406" t="str">
        <f>IFERROR(VLOOKUP(A7406,'Ratings Data'!A:C,3,0),"No Rating")</f>
        <v>No Rating</v>
      </c>
      <c r="Q7406" t="s">
        <v>10060</v>
      </c>
      <c r="R7406" s="5">
        <f t="shared" si="115"/>
        <v>1.0315267046415881</v>
      </c>
    </row>
    <row r="7407" spans="1:18" x14ac:dyDescent="0.3">
      <c r="A7407" t="s">
        <v>6973</v>
      </c>
      <c r="B7407" s="2">
        <v>45773</v>
      </c>
      <c r="C7407" t="s">
        <v>10018</v>
      </c>
      <c r="D7407" t="s">
        <v>10033</v>
      </c>
      <c r="E7407" t="s">
        <v>10038</v>
      </c>
      <c r="F7407">
        <v>19</v>
      </c>
      <c r="G7407">
        <v>392.5</v>
      </c>
      <c r="H7407">
        <v>249.89</v>
      </c>
      <c r="I7407" t="s">
        <v>10040</v>
      </c>
      <c r="J7407">
        <f>F7407*G7407</f>
        <v>7457.5</v>
      </c>
      <c r="K7407">
        <f>F7407*H7407</f>
        <v>4747.91</v>
      </c>
      <c r="L7407">
        <f>J7407-K7407</f>
        <v>2709.59</v>
      </c>
      <c r="M7407" s="5">
        <f>L7407/J7407</f>
        <v>0.36333757961783442</v>
      </c>
      <c r="N7407" t="str">
        <f>IF(ISNA(VLOOKUP(A7407,'Returns Data'!A:A,1,0)),"No","Yes")</f>
        <v>No</v>
      </c>
      <c r="O7407" t="s">
        <v>10085</v>
      </c>
      <c r="P7407" t="str">
        <f>IFERROR(VLOOKUP(A7407,'Ratings Data'!A:C,3,0),"No Rating")</f>
        <v>No Rating</v>
      </c>
      <c r="Q7407" t="s">
        <v>10060</v>
      </c>
      <c r="R7407" s="5">
        <f t="shared" si="115"/>
        <v>1.5879001138224924</v>
      </c>
    </row>
    <row r="7408" spans="1:18" x14ac:dyDescent="0.3">
      <c r="A7408" t="s">
        <v>7501</v>
      </c>
      <c r="B7408" s="2">
        <v>45773</v>
      </c>
      <c r="C7408" t="s">
        <v>10024</v>
      </c>
      <c r="D7408" t="s">
        <v>10029</v>
      </c>
      <c r="E7408" t="s">
        <v>10035</v>
      </c>
      <c r="F7408">
        <v>16</v>
      </c>
      <c r="G7408">
        <v>485.44</v>
      </c>
      <c r="H7408">
        <v>360.13</v>
      </c>
      <c r="I7408" t="s">
        <v>10040</v>
      </c>
      <c r="J7408">
        <f>F7408*G7408</f>
        <v>7767.04</v>
      </c>
      <c r="K7408">
        <f>F7408*H7408</f>
        <v>5762.08</v>
      </c>
      <c r="L7408">
        <f>J7408-K7408</f>
        <v>2004.96</v>
      </c>
      <c r="M7408" s="5">
        <f>L7408/J7408</f>
        <v>0.25813694792353331</v>
      </c>
      <c r="N7408" t="str">
        <f>IF(ISNA(VLOOKUP(A7408,'Returns Data'!A:A,1,0)),"No","Yes")</f>
        <v>No</v>
      </c>
      <c r="O7408" t="s">
        <v>10085</v>
      </c>
      <c r="P7408" t="str">
        <f>IFERROR(VLOOKUP(A7408,'Ratings Data'!A:C,3,0),"No Rating")</f>
        <v>No Rating</v>
      </c>
      <c r="Q7408" t="s">
        <v>10060</v>
      </c>
      <c r="R7408" s="5">
        <f t="shared" si="115"/>
        <v>4.1507207509218901E-2</v>
      </c>
    </row>
    <row r="7409" spans="1:18" x14ac:dyDescent="0.3">
      <c r="A7409" t="s">
        <v>8134</v>
      </c>
      <c r="B7409" s="2">
        <v>45773</v>
      </c>
      <c r="C7409" t="s">
        <v>10023</v>
      </c>
      <c r="D7409" t="s">
        <v>10033</v>
      </c>
      <c r="E7409" t="s">
        <v>10034</v>
      </c>
      <c r="F7409">
        <v>18</v>
      </c>
      <c r="G7409">
        <v>63.27</v>
      </c>
      <c r="H7409">
        <v>45.76</v>
      </c>
      <c r="I7409" t="s">
        <v>10040</v>
      </c>
      <c r="J7409">
        <f>F7409*G7409</f>
        <v>1138.8600000000001</v>
      </c>
      <c r="K7409">
        <f>F7409*H7409</f>
        <v>823.68</v>
      </c>
      <c r="L7409">
        <f>J7409-K7409</f>
        <v>315.18000000000018</v>
      </c>
      <c r="M7409" s="5">
        <f>L7409/J7409</f>
        <v>0.27675043464517163</v>
      </c>
      <c r="N7409" t="str">
        <f>IF(ISNA(VLOOKUP(A7409,'Returns Data'!A:A,1,0)),"No","Yes")</f>
        <v>No</v>
      </c>
      <c r="O7409" t="s">
        <v>10085</v>
      </c>
      <c r="P7409" t="str">
        <f>IFERROR(VLOOKUP(A7409,'Ratings Data'!A:C,3,0),"No Rating")</f>
        <v>No Rating</v>
      </c>
      <c r="Q7409" t="s">
        <v>10060</v>
      </c>
      <c r="R7409" s="5">
        <f t="shared" si="115"/>
        <v>-0.85337271341463417</v>
      </c>
    </row>
    <row r="7410" spans="1:18" x14ac:dyDescent="0.3">
      <c r="A7410" t="s">
        <v>8293</v>
      </c>
      <c r="B7410" s="2">
        <v>45773</v>
      </c>
      <c r="C7410" t="s">
        <v>10025</v>
      </c>
      <c r="D7410" t="s">
        <v>10033</v>
      </c>
      <c r="E7410" t="s">
        <v>10037</v>
      </c>
      <c r="F7410">
        <v>15</v>
      </c>
      <c r="G7410">
        <v>155.80000000000001</v>
      </c>
      <c r="H7410">
        <v>120.55</v>
      </c>
      <c r="I7410" t="s">
        <v>10040</v>
      </c>
      <c r="J7410">
        <f>F7410*G7410</f>
        <v>2337</v>
      </c>
      <c r="K7410">
        <f>F7410*H7410</f>
        <v>1808.25</v>
      </c>
      <c r="L7410">
        <f>J7410-K7410</f>
        <v>528.75</v>
      </c>
      <c r="M7410" s="5">
        <f>L7410/J7410</f>
        <v>0.22625160462130936</v>
      </c>
      <c r="N7410" t="str">
        <f>IF(ISNA(VLOOKUP(A7410,'Returns Data'!A:A,1,0)),"No","Yes")</f>
        <v>No</v>
      </c>
      <c r="O7410" t="s">
        <v>10085</v>
      </c>
      <c r="P7410" t="str">
        <f>IFERROR(VLOOKUP(A7410,'Ratings Data'!A:C,3,0),"No Rating")</f>
        <v>No Rating</v>
      </c>
      <c r="Q7410" t="s">
        <v>10060</v>
      </c>
      <c r="R7410" s="5">
        <f t="shared" si="115"/>
        <v>1.0520520520520518</v>
      </c>
    </row>
    <row r="7411" spans="1:18" x14ac:dyDescent="0.3">
      <c r="A7411" t="s">
        <v>8847</v>
      </c>
      <c r="B7411" s="2">
        <v>45773</v>
      </c>
      <c r="C7411" t="s">
        <v>10016</v>
      </c>
      <c r="D7411" t="s">
        <v>10032</v>
      </c>
      <c r="E7411" t="s">
        <v>10038</v>
      </c>
      <c r="F7411">
        <v>18</v>
      </c>
      <c r="G7411">
        <v>87.95</v>
      </c>
      <c r="H7411">
        <v>60.22</v>
      </c>
      <c r="I7411" t="s">
        <v>10040</v>
      </c>
      <c r="J7411">
        <f>F7411*G7411</f>
        <v>1583.1000000000001</v>
      </c>
      <c r="K7411">
        <f>F7411*H7411</f>
        <v>1083.96</v>
      </c>
      <c r="L7411">
        <f>J7411-K7411</f>
        <v>499.1400000000001</v>
      </c>
      <c r="M7411" s="5">
        <f>L7411/J7411</f>
        <v>0.31529277998862992</v>
      </c>
      <c r="N7411" t="str">
        <f>IF(ISNA(VLOOKUP(A7411,'Returns Data'!A:A,1,0)),"No","Yes")</f>
        <v>No</v>
      </c>
      <c r="O7411" t="s">
        <v>10085</v>
      </c>
      <c r="P7411">
        <f>IFERROR(VLOOKUP(A7411,'Ratings Data'!A:C,3,0),"No Rating")</f>
        <v>5</v>
      </c>
      <c r="Q7411" t="s">
        <v>10060</v>
      </c>
      <c r="R7411" s="5">
        <f t="shared" si="115"/>
        <v>-0.32259306803594345</v>
      </c>
    </row>
    <row r="7412" spans="1:18" x14ac:dyDescent="0.3">
      <c r="A7412" t="s">
        <v>8929</v>
      </c>
      <c r="B7412" s="2">
        <v>45773</v>
      </c>
      <c r="C7412" t="s">
        <v>10026</v>
      </c>
      <c r="D7412" t="s">
        <v>10031</v>
      </c>
      <c r="E7412" t="s">
        <v>10037</v>
      </c>
      <c r="F7412">
        <v>8</v>
      </c>
      <c r="G7412">
        <v>246.94</v>
      </c>
      <c r="H7412">
        <v>194.39</v>
      </c>
      <c r="I7412" t="s">
        <v>10039</v>
      </c>
      <c r="J7412">
        <f>F7412*G7412</f>
        <v>1975.52</v>
      </c>
      <c r="K7412">
        <f>F7412*H7412</f>
        <v>1555.12</v>
      </c>
      <c r="L7412">
        <f>J7412-K7412</f>
        <v>420.40000000000009</v>
      </c>
      <c r="M7412" s="5">
        <f>L7412/J7412</f>
        <v>0.2128047298939014</v>
      </c>
      <c r="N7412" t="str">
        <f>IF(ISNA(VLOOKUP(A7412,'Returns Data'!A:A,1,0)),"No","Yes")</f>
        <v>No</v>
      </c>
      <c r="O7412" t="s">
        <v>10085</v>
      </c>
      <c r="P7412">
        <f>IFERROR(VLOOKUP(A7412,'Ratings Data'!A:C,3,0),"No Rating")</f>
        <v>3</v>
      </c>
      <c r="Q7412" t="s">
        <v>10060</v>
      </c>
      <c r="R7412" s="5">
        <f t="shared" si="115"/>
        <v>0.24788074031962593</v>
      </c>
    </row>
    <row r="7413" spans="1:18" x14ac:dyDescent="0.3">
      <c r="A7413" t="s">
        <v>9542</v>
      </c>
      <c r="B7413" s="2">
        <v>45773</v>
      </c>
      <c r="C7413" t="s">
        <v>10011</v>
      </c>
      <c r="D7413" t="s">
        <v>10029</v>
      </c>
      <c r="E7413" t="s">
        <v>10037</v>
      </c>
      <c r="F7413">
        <v>3</v>
      </c>
      <c r="G7413">
        <v>208.55</v>
      </c>
      <c r="H7413">
        <v>136.96</v>
      </c>
      <c r="I7413" t="s">
        <v>10039</v>
      </c>
      <c r="J7413">
        <f>F7413*G7413</f>
        <v>625.65000000000009</v>
      </c>
      <c r="K7413">
        <f>F7413*H7413</f>
        <v>410.88</v>
      </c>
      <c r="L7413">
        <f>J7413-K7413</f>
        <v>214.7700000000001</v>
      </c>
      <c r="M7413" s="5">
        <f>L7413/J7413</f>
        <v>0.34327499400623362</v>
      </c>
      <c r="N7413" t="str">
        <f>IF(ISNA(VLOOKUP(A7413,'Returns Data'!A:A,1,0)),"No","Yes")</f>
        <v>No</v>
      </c>
      <c r="O7413" t="s">
        <v>10085</v>
      </c>
      <c r="P7413" t="str">
        <f>IFERROR(VLOOKUP(A7413,'Ratings Data'!A:C,3,0),"No Rating")</f>
        <v>No Rating</v>
      </c>
      <c r="Q7413" t="s">
        <v>10060</v>
      </c>
      <c r="R7413" s="5">
        <f t="shared" si="115"/>
        <v>-0.68329857455252285</v>
      </c>
    </row>
    <row r="7414" spans="1:18" x14ac:dyDescent="0.3">
      <c r="A7414" t="s">
        <v>9661</v>
      </c>
      <c r="B7414" s="2">
        <v>45773</v>
      </c>
      <c r="C7414" t="s">
        <v>10009</v>
      </c>
      <c r="D7414" t="s">
        <v>10029</v>
      </c>
      <c r="E7414" t="s">
        <v>10038</v>
      </c>
      <c r="F7414">
        <v>4</v>
      </c>
      <c r="G7414">
        <v>302.82</v>
      </c>
      <c r="H7414">
        <v>251.41</v>
      </c>
      <c r="I7414" t="s">
        <v>10040</v>
      </c>
      <c r="J7414">
        <f>F7414*G7414</f>
        <v>1211.28</v>
      </c>
      <c r="K7414">
        <f>F7414*H7414</f>
        <v>1005.64</v>
      </c>
      <c r="L7414">
        <f>J7414-K7414</f>
        <v>205.64</v>
      </c>
      <c r="M7414" s="5">
        <f>L7414/J7414</f>
        <v>0.16977082094973911</v>
      </c>
      <c r="N7414" t="str">
        <f>IF(ISNA(VLOOKUP(A7414,'Returns Data'!A:A,1,0)),"No","Yes")</f>
        <v>No</v>
      </c>
      <c r="O7414" t="s">
        <v>10085</v>
      </c>
      <c r="P7414">
        <f>IFERROR(VLOOKUP(A7414,'Ratings Data'!A:C,3,0),"No Rating")</f>
        <v>4</v>
      </c>
      <c r="Q7414" t="s">
        <v>10060</v>
      </c>
      <c r="R7414" s="5">
        <f t="shared" si="115"/>
        <v>0.93603452409494092</v>
      </c>
    </row>
    <row r="7415" spans="1:18" x14ac:dyDescent="0.3">
      <c r="A7415" t="s">
        <v>9805</v>
      </c>
      <c r="B7415" s="2">
        <v>45773</v>
      </c>
      <c r="C7415" t="s">
        <v>10017</v>
      </c>
      <c r="D7415" t="s">
        <v>10032</v>
      </c>
      <c r="E7415" t="s">
        <v>10036</v>
      </c>
      <c r="F7415">
        <v>19</v>
      </c>
      <c r="G7415">
        <v>259.77999999999997</v>
      </c>
      <c r="H7415">
        <v>228.13</v>
      </c>
      <c r="I7415" t="s">
        <v>10040</v>
      </c>
      <c r="J7415">
        <f>F7415*G7415</f>
        <v>4935.82</v>
      </c>
      <c r="K7415">
        <f>F7415*H7415</f>
        <v>4334.47</v>
      </c>
      <c r="L7415">
        <f>J7415-K7415</f>
        <v>601.34999999999945</v>
      </c>
      <c r="M7415" s="5">
        <f>L7415/J7415</f>
        <v>0.12183385941950871</v>
      </c>
      <c r="N7415" t="str">
        <f>IF(ISNA(VLOOKUP(A7415,'Returns Data'!A:A,1,0)),"No","Yes")</f>
        <v>No</v>
      </c>
      <c r="O7415" t="s">
        <v>10085</v>
      </c>
      <c r="P7415" t="str">
        <f>IFERROR(VLOOKUP(A7415,'Ratings Data'!A:C,3,0),"No Rating")</f>
        <v>No Rating</v>
      </c>
      <c r="Q7415" t="s">
        <v>10060</v>
      </c>
      <c r="R7415" s="5">
        <f t="shared" si="115"/>
        <v>3.0748794663496466</v>
      </c>
    </row>
    <row r="7416" spans="1:18" x14ac:dyDescent="0.3">
      <c r="A7416" t="s">
        <v>267</v>
      </c>
      <c r="B7416" s="2">
        <v>45774</v>
      </c>
      <c r="C7416" t="s">
        <v>10026</v>
      </c>
      <c r="D7416" t="s">
        <v>10031</v>
      </c>
      <c r="E7416" t="s">
        <v>10037</v>
      </c>
      <c r="F7416">
        <v>7</v>
      </c>
      <c r="G7416">
        <v>302.04000000000002</v>
      </c>
      <c r="H7416">
        <v>185.26</v>
      </c>
      <c r="I7416" t="s">
        <v>10040</v>
      </c>
      <c r="J7416">
        <f>F7416*G7416</f>
        <v>2114.2800000000002</v>
      </c>
      <c r="K7416">
        <f>F7416*H7416</f>
        <v>1296.82</v>
      </c>
      <c r="L7416">
        <f>J7416-K7416</f>
        <v>817.46000000000026</v>
      </c>
      <c r="M7416" s="5">
        <f>L7416/J7416</f>
        <v>0.38663753145278779</v>
      </c>
      <c r="N7416" t="str">
        <f>IF(ISNA(VLOOKUP(A7416,'Returns Data'!A:A,1,0)),"No","Yes")</f>
        <v>No</v>
      </c>
      <c r="O7416" t="s">
        <v>10085</v>
      </c>
      <c r="P7416" t="str">
        <f>IFERROR(VLOOKUP(A7416,'Ratings Data'!A:C,3,0),"No Rating")</f>
        <v>No Rating</v>
      </c>
      <c r="Q7416" t="s">
        <v>10060</v>
      </c>
      <c r="R7416" s="5">
        <f t="shared" si="115"/>
        <v>-0.57164564347970548</v>
      </c>
    </row>
    <row r="7417" spans="1:18" x14ac:dyDescent="0.3">
      <c r="A7417" t="s">
        <v>902</v>
      </c>
      <c r="B7417" s="2">
        <v>45774</v>
      </c>
      <c r="C7417" t="s">
        <v>10015</v>
      </c>
      <c r="D7417" t="s">
        <v>10031</v>
      </c>
      <c r="E7417" t="s">
        <v>10037</v>
      </c>
      <c r="F7417">
        <v>16</v>
      </c>
      <c r="G7417">
        <v>355.37</v>
      </c>
      <c r="H7417">
        <v>267.86</v>
      </c>
      <c r="I7417" t="s">
        <v>10039</v>
      </c>
      <c r="J7417">
        <f>F7417*G7417</f>
        <v>5685.92</v>
      </c>
      <c r="K7417">
        <f>F7417*H7417</f>
        <v>4285.76</v>
      </c>
      <c r="L7417">
        <f>J7417-K7417</f>
        <v>1400.1599999999999</v>
      </c>
      <c r="M7417" s="5">
        <f>L7417/J7417</f>
        <v>0.24625038692067419</v>
      </c>
      <c r="N7417" t="str">
        <f>IF(ISNA(VLOOKUP(A7417,'Returns Data'!A:A,1,0)),"No","Yes")</f>
        <v>No</v>
      </c>
      <c r="O7417" t="s">
        <v>10085</v>
      </c>
      <c r="P7417" t="str">
        <f>IFERROR(VLOOKUP(A7417,'Ratings Data'!A:C,3,0),"No Rating")</f>
        <v>No Rating</v>
      </c>
      <c r="Q7417" t="s">
        <v>10060</v>
      </c>
      <c r="R7417" s="5">
        <f t="shared" si="115"/>
        <v>1.6892937548479858</v>
      </c>
    </row>
    <row r="7418" spans="1:18" x14ac:dyDescent="0.3">
      <c r="A7418" t="s">
        <v>1239</v>
      </c>
      <c r="B7418" s="2">
        <v>45774</v>
      </c>
      <c r="C7418" t="s">
        <v>10010</v>
      </c>
      <c r="D7418" t="s">
        <v>10029</v>
      </c>
      <c r="E7418" t="s">
        <v>10037</v>
      </c>
      <c r="F7418">
        <v>5</v>
      </c>
      <c r="G7418">
        <v>19.03</v>
      </c>
      <c r="H7418">
        <v>16.27</v>
      </c>
      <c r="I7418" t="s">
        <v>10039</v>
      </c>
      <c r="J7418">
        <f>F7418*G7418</f>
        <v>95.15</v>
      </c>
      <c r="K7418">
        <f>F7418*H7418</f>
        <v>81.349999999999994</v>
      </c>
      <c r="L7418">
        <f>J7418-K7418</f>
        <v>13.800000000000011</v>
      </c>
      <c r="M7418" s="5">
        <f>L7418/J7418</f>
        <v>0.14503415659485036</v>
      </c>
      <c r="N7418" t="str">
        <f>IF(ISNA(VLOOKUP(A7418,'Returns Data'!A:A,1,0)),"No","Yes")</f>
        <v>No</v>
      </c>
      <c r="O7418" t="s">
        <v>10085</v>
      </c>
      <c r="P7418" t="str">
        <f>IFERROR(VLOOKUP(A7418,'Ratings Data'!A:C,3,0),"No Rating")</f>
        <v>No Rating</v>
      </c>
      <c r="Q7418" t="s">
        <v>10060</v>
      </c>
      <c r="R7418" s="5">
        <f t="shared" si="115"/>
        <v>-0.98326568083968824</v>
      </c>
    </row>
    <row r="7419" spans="1:18" x14ac:dyDescent="0.3">
      <c r="A7419" t="s">
        <v>1298</v>
      </c>
      <c r="B7419" s="2">
        <v>45774</v>
      </c>
      <c r="C7419" t="s">
        <v>10018</v>
      </c>
      <c r="D7419" t="s">
        <v>10033</v>
      </c>
      <c r="E7419" t="s">
        <v>10036</v>
      </c>
      <c r="F7419">
        <v>12</v>
      </c>
      <c r="G7419">
        <v>353.24</v>
      </c>
      <c r="H7419">
        <v>249.58</v>
      </c>
      <c r="I7419" t="s">
        <v>10039</v>
      </c>
      <c r="J7419">
        <f>F7419*G7419</f>
        <v>4238.88</v>
      </c>
      <c r="K7419">
        <f>F7419*H7419</f>
        <v>2994.96</v>
      </c>
      <c r="L7419">
        <f>J7419-K7419</f>
        <v>1243.92</v>
      </c>
      <c r="M7419" s="5">
        <f>L7419/J7419</f>
        <v>0.29345487487260785</v>
      </c>
      <c r="N7419" t="str">
        <f>IF(ISNA(VLOOKUP(A7419,'Returns Data'!A:A,1,0)),"No","Yes")</f>
        <v>No</v>
      </c>
      <c r="O7419" t="s">
        <v>10085</v>
      </c>
      <c r="P7419" t="str">
        <f>IFERROR(VLOOKUP(A7419,'Ratings Data'!A:C,3,0),"No Rating")</f>
        <v>No Rating</v>
      </c>
      <c r="Q7419" t="s">
        <v>10060</v>
      </c>
      <c r="R7419" s="5">
        <f t="shared" si="115"/>
        <v>43.549448239621654</v>
      </c>
    </row>
    <row r="7420" spans="1:18" x14ac:dyDescent="0.3">
      <c r="A7420" t="s">
        <v>2259</v>
      </c>
      <c r="B7420" s="2">
        <v>45774</v>
      </c>
      <c r="C7420" t="s">
        <v>10010</v>
      </c>
      <c r="D7420" t="s">
        <v>10029</v>
      </c>
      <c r="E7420" t="s">
        <v>10036</v>
      </c>
      <c r="F7420">
        <v>12</v>
      </c>
      <c r="G7420">
        <v>375.59</v>
      </c>
      <c r="H7420">
        <v>247.82</v>
      </c>
      <c r="I7420" t="s">
        <v>10040</v>
      </c>
      <c r="J7420">
        <f>F7420*G7420</f>
        <v>4507.08</v>
      </c>
      <c r="K7420">
        <f>F7420*H7420</f>
        <v>2973.84</v>
      </c>
      <c r="L7420">
        <f>J7420-K7420</f>
        <v>1533.2399999999998</v>
      </c>
      <c r="M7420" s="5">
        <f>L7420/J7420</f>
        <v>0.34018477595250135</v>
      </c>
      <c r="N7420" t="str">
        <f>IF(ISNA(VLOOKUP(A7420,'Returns Data'!A:A,1,0)),"No","Yes")</f>
        <v>No</v>
      </c>
      <c r="O7420" t="s">
        <v>10085</v>
      </c>
      <c r="P7420" t="str">
        <f>IFERROR(VLOOKUP(A7420,'Ratings Data'!A:C,3,0),"No Rating")</f>
        <v>No Rating</v>
      </c>
      <c r="Q7420" t="s">
        <v>10060</v>
      </c>
      <c r="R7420" s="5">
        <f t="shared" si="115"/>
        <v>6.3271430189106512E-2</v>
      </c>
    </row>
    <row r="7421" spans="1:18" x14ac:dyDescent="0.3">
      <c r="A7421" t="s">
        <v>2516</v>
      </c>
      <c r="B7421" s="2">
        <v>45774</v>
      </c>
      <c r="C7421" t="s">
        <v>10017</v>
      </c>
      <c r="D7421" t="s">
        <v>10032</v>
      </c>
      <c r="E7421" t="s">
        <v>10038</v>
      </c>
      <c r="F7421">
        <v>14</v>
      </c>
      <c r="G7421">
        <v>311.5</v>
      </c>
      <c r="H7421">
        <v>218.89</v>
      </c>
      <c r="I7421" t="s">
        <v>10039</v>
      </c>
      <c r="J7421">
        <f>F7421*G7421</f>
        <v>4361</v>
      </c>
      <c r="K7421">
        <f>F7421*H7421</f>
        <v>3064.46</v>
      </c>
      <c r="L7421">
        <f>J7421-K7421</f>
        <v>1296.54</v>
      </c>
      <c r="M7421" s="5">
        <f>L7421/J7421</f>
        <v>0.29730337078651686</v>
      </c>
      <c r="N7421" t="str">
        <f>IF(ISNA(VLOOKUP(A7421,'Returns Data'!A:A,1,0)),"No","Yes")</f>
        <v>No</v>
      </c>
      <c r="O7421" t="s">
        <v>10085</v>
      </c>
      <c r="P7421" t="str">
        <f>IFERROR(VLOOKUP(A7421,'Ratings Data'!A:C,3,0),"No Rating")</f>
        <v>No Rating</v>
      </c>
      <c r="Q7421" t="s">
        <v>10060</v>
      </c>
      <c r="R7421" s="5">
        <f t="shared" si="115"/>
        <v>-3.2411228555960826E-2</v>
      </c>
    </row>
    <row r="7422" spans="1:18" x14ac:dyDescent="0.3">
      <c r="A7422" t="s">
        <v>2945</v>
      </c>
      <c r="B7422" s="2">
        <v>45774</v>
      </c>
      <c r="C7422" t="s">
        <v>10022</v>
      </c>
      <c r="D7422" t="s">
        <v>10033</v>
      </c>
      <c r="E7422" t="s">
        <v>10036</v>
      </c>
      <c r="F7422">
        <v>15</v>
      </c>
      <c r="G7422">
        <v>146.44999999999999</v>
      </c>
      <c r="H7422">
        <v>116.88</v>
      </c>
      <c r="I7422" t="s">
        <v>10040</v>
      </c>
      <c r="J7422">
        <f>F7422*G7422</f>
        <v>2196.75</v>
      </c>
      <c r="K7422">
        <f>F7422*H7422</f>
        <v>1753.1999999999998</v>
      </c>
      <c r="L7422">
        <f>J7422-K7422</f>
        <v>443.55000000000018</v>
      </c>
      <c r="M7422" s="5">
        <f>L7422/J7422</f>
        <v>0.20191191532946406</v>
      </c>
      <c r="N7422" t="str">
        <f>IF(ISNA(VLOOKUP(A7422,'Returns Data'!A:A,1,0)),"No","Yes")</f>
        <v>No</v>
      </c>
      <c r="O7422" t="s">
        <v>10085</v>
      </c>
      <c r="P7422" t="str">
        <f>IFERROR(VLOOKUP(A7422,'Ratings Data'!A:C,3,0),"No Rating")</f>
        <v>No Rating</v>
      </c>
      <c r="Q7422" t="s">
        <v>10060</v>
      </c>
      <c r="R7422" s="5">
        <f t="shared" si="115"/>
        <v>-0.49627379041504244</v>
      </c>
    </row>
    <row r="7423" spans="1:18" x14ac:dyDescent="0.3">
      <c r="A7423" t="s">
        <v>3192</v>
      </c>
      <c r="B7423" s="2">
        <v>45774</v>
      </c>
      <c r="C7423" t="s">
        <v>10014</v>
      </c>
      <c r="D7423" t="s">
        <v>10030</v>
      </c>
      <c r="E7423" t="s">
        <v>10036</v>
      </c>
      <c r="F7423">
        <v>12</v>
      </c>
      <c r="G7423">
        <v>325.64999999999998</v>
      </c>
      <c r="H7423">
        <v>244.98</v>
      </c>
      <c r="I7423" t="s">
        <v>10039</v>
      </c>
      <c r="J7423">
        <f>F7423*G7423</f>
        <v>3907.7999999999997</v>
      </c>
      <c r="K7423">
        <f>F7423*H7423</f>
        <v>2939.7599999999998</v>
      </c>
      <c r="L7423">
        <f>J7423-K7423</f>
        <v>968.04</v>
      </c>
      <c r="M7423" s="5">
        <f>L7423/J7423</f>
        <v>0.24771994472593276</v>
      </c>
      <c r="N7423" t="str">
        <f>IF(ISNA(VLOOKUP(A7423,'Returns Data'!A:A,1,0)),"No","Yes")</f>
        <v>No</v>
      </c>
      <c r="O7423" t="s">
        <v>10085</v>
      </c>
      <c r="P7423" t="str">
        <f>IFERROR(VLOOKUP(A7423,'Ratings Data'!A:C,3,0),"No Rating")</f>
        <v>No Rating</v>
      </c>
      <c r="Q7423" t="s">
        <v>10060</v>
      </c>
      <c r="R7423" s="5">
        <f t="shared" si="115"/>
        <v>0.77890064868555808</v>
      </c>
    </row>
    <row r="7424" spans="1:18" x14ac:dyDescent="0.3">
      <c r="A7424" t="s">
        <v>3957</v>
      </c>
      <c r="B7424" s="2">
        <v>45774</v>
      </c>
      <c r="C7424" t="s">
        <v>10012</v>
      </c>
      <c r="D7424" t="s">
        <v>10030</v>
      </c>
      <c r="E7424" t="s">
        <v>10034</v>
      </c>
      <c r="F7424">
        <v>17</v>
      </c>
      <c r="G7424">
        <v>13.42</v>
      </c>
      <c r="H7424">
        <v>8.5399999999999991</v>
      </c>
      <c r="I7424" t="s">
        <v>10039</v>
      </c>
      <c r="J7424">
        <f>F7424*G7424</f>
        <v>228.14</v>
      </c>
      <c r="K7424">
        <f>F7424*H7424</f>
        <v>145.17999999999998</v>
      </c>
      <c r="L7424">
        <f>J7424-K7424</f>
        <v>82.960000000000008</v>
      </c>
      <c r="M7424" s="5">
        <f>L7424/J7424</f>
        <v>0.3636363636363637</v>
      </c>
      <c r="N7424" t="str">
        <f>IF(ISNA(VLOOKUP(A7424,'Returns Data'!A:A,1,0)),"No","Yes")</f>
        <v>No</v>
      </c>
      <c r="O7424" t="s">
        <v>10085</v>
      </c>
      <c r="P7424">
        <f>IFERROR(VLOOKUP(A7424,'Ratings Data'!A:C,3,0),"No Rating")</f>
        <v>2</v>
      </c>
      <c r="Q7424" t="s">
        <v>10060</v>
      </c>
      <c r="R7424" s="5">
        <f t="shared" si="115"/>
        <v>-0.94161932545166083</v>
      </c>
    </row>
    <row r="7425" spans="1:18" x14ac:dyDescent="0.3">
      <c r="A7425" t="s">
        <v>4203</v>
      </c>
      <c r="B7425" s="2">
        <v>45774</v>
      </c>
      <c r="C7425" t="s">
        <v>10011</v>
      </c>
      <c r="D7425" t="s">
        <v>10029</v>
      </c>
      <c r="E7425" t="s">
        <v>10037</v>
      </c>
      <c r="F7425">
        <v>2</v>
      </c>
      <c r="G7425">
        <v>368.53</v>
      </c>
      <c r="H7425">
        <v>251.35</v>
      </c>
      <c r="I7425" t="s">
        <v>10039</v>
      </c>
      <c r="J7425">
        <f>F7425*G7425</f>
        <v>737.06</v>
      </c>
      <c r="K7425">
        <f>F7425*H7425</f>
        <v>502.7</v>
      </c>
      <c r="L7425">
        <f>J7425-K7425</f>
        <v>234.35999999999996</v>
      </c>
      <c r="M7425" s="5">
        <f>L7425/J7425</f>
        <v>0.31796597291943662</v>
      </c>
      <c r="N7425" t="str">
        <f>IF(ISNA(VLOOKUP(A7425,'Returns Data'!A:A,1,0)),"No","Yes")</f>
        <v>No</v>
      </c>
      <c r="O7425" t="s">
        <v>10085</v>
      </c>
      <c r="P7425" t="str">
        <f>IFERROR(VLOOKUP(A7425,'Ratings Data'!A:C,3,0),"No Rating")</f>
        <v>No Rating</v>
      </c>
      <c r="Q7425" t="s">
        <v>10060</v>
      </c>
      <c r="R7425" s="5">
        <f t="shared" si="115"/>
        <v>2.2307355132813185</v>
      </c>
    </row>
    <row r="7426" spans="1:18" x14ac:dyDescent="0.3">
      <c r="A7426" t="s">
        <v>5203</v>
      </c>
      <c r="B7426" s="2">
        <v>45774</v>
      </c>
      <c r="C7426" t="s">
        <v>10020</v>
      </c>
      <c r="D7426" t="s">
        <v>10030</v>
      </c>
      <c r="E7426" t="s">
        <v>10036</v>
      </c>
      <c r="F7426">
        <v>17</v>
      </c>
      <c r="G7426">
        <v>438.11</v>
      </c>
      <c r="H7426">
        <v>263.33999999999997</v>
      </c>
      <c r="I7426" t="s">
        <v>10039</v>
      </c>
      <c r="J7426">
        <f>F7426*G7426</f>
        <v>7447.87</v>
      </c>
      <c r="K7426">
        <f>F7426*H7426</f>
        <v>4476.78</v>
      </c>
      <c r="L7426">
        <f>J7426-K7426</f>
        <v>2971.09</v>
      </c>
      <c r="M7426" s="5">
        <f>L7426/J7426</f>
        <v>0.39891807993426309</v>
      </c>
      <c r="N7426" t="str">
        <f>IF(ISNA(VLOOKUP(A7426,'Returns Data'!A:A,1,0)),"No","Yes")</f>
        <v>No</v>
      </c>
      <c r="O7426" t="s">
        <v>10085</v>
      </c>
      <c r="P7426" t="str">
        <f>IFERROR(VLOOKUP(A7426,'Ratings Data'!A:C,3,0),"No Rating")</f>
        <v>No Rating</v>
      </c>
      <c r="Q7426" t="s">
        <v>10060</v>
      </c>
      <c r="R7426" s="5">
        <f t="shared" si="115"/>
        <v>9.1048354272379459</v>
      </c>
    </row>
    <row r="7427" spans="1:18" x14ac:dyDescent="0.3">
      <c r="A7427" t="s">
        <v>5622</v>
      </c>
      <c r="B7427" s="2">
        <v>45774</v>
      </c>
      <c r="C7427" t="s">
        <v>10016</v>
      </c>
      <c r="D7427" t="s">
        <v>10032</v>
      </c>
      <c r="E7427" t="s">
        <v>10038</v>
      </c>
      <c r="F7427">
        <v>16</v>
      </c>
      <c r="G7427">
        <v>364.2</v>
      </c>
      <c r="H7427">
        <v>239.14</v>
      </c>
      <c r="I7427" t="s">
        <v>10040</v>
      </c>
      <c r="J7427">
        <f>F7427*G7427</f>
        <v>5827.2</v>
      </c>
      <c r="K7427">
        <f>F7427*H7427</f>
        <v>3826.24</v>
      </c>
      <c r="L7427">
        <f>J7427-K7427</f>
        <v>2000.96</v>
      </c>
      <c r="M7427" s="5">
        <f>L7427/J7427</f>
        <v>0.34338275672707308</v>
      </c>
      <c r="N7427" t="str">
        <f>IF(ISNA(VLOOKUP(A7427,'Returns Data'!A:A,1,0)),"No","Yes")</f>
        <v>No</v>
      </c>
      <c r="O7427" t="s">
        <v>10085</v>
      </c>
      <c r="P7427" t="str">
        <f>IFERROR(VLOOKUP(A7427,'Ratings Data'!A:C,3,0),"No Rating")</f>
        <v>No Rating</v>
      </c>
      <c r="Q7427" t="s">
        <v>10060</v>
      </c>
      <c r="R7427" s="5">
        <f t="shared" si="115"/>
        <v>-0.21760181098757095</v>
      </c>
    </row>
    <row r="7428" spans="1:18" x14ac:dyDescent="0.3">
      <c r="A7428" t="s">
        <v>6294</v>
      </c>
      <c r="B7428" s="2">
        <v>45774</v>
      </c>
      <c r="C7428" t="s">
        <v>10023</v>
      </c>
      <c r="D7428" t="s">
        <v>10033</v>
      </c>
      <c r="E7428" t="s">
        <v>10037</v>
      </c>
      <c r="F7428">
        <v>9</v>
      </c>
      <c r="G7428">
        <v>285.98</v>
      </c>
      <c r="H7428">
        <v>172.04</v>
      </c>
      <c r="I7428" t="s">
        <v>10040</v>
      </c>
      <c r="J7428">
        <f>F7428*G7428</f>
        <v>2573.8200000000002</v>
      </c>
      <c r="K7428">
        <f>F7428*H7428</f>
        <v>1548.36</v>
      </c>
      <c r="L7428">
        <f>J7428-K7428</f>
        <v>1025.4600000000003</v>
      </c>
      <c r="M7428" s="5">
        <f>L7428/J7428</f>
        <v>0.39841946989299959</v>
      </c>
      <c r="N7428" t="str">
        <f>IF(ISNA(VLOOKUP(A7428,'Returns Data'!A:A,1,0)),"No","Yes")</f>
        <v>No</v>
      </c>
      <c r="O7428" t="s">
        <v>10085</v>
      </c>
      <c r="P7428" t="str">
        <f>IFERROR(VLOOKUP(A7428,'Ratings Data'!A:C,3,0),"No Rating")</f>
        <v>No Rating</v>
      </c>
      <c r="Q7428" t="s">
        <v>10060</v>
      </c>
      <c r="R7428" s="5">
        <f t="shared" ref="R7428:R7491" si="116">(J7428-J7427)/J7427</f>
        <v>-0.55830930807248758</v>
      </c>
    </row>
    <row r="7429" spans="1:18" x14ac:dyDescent="0.3">
      <c r="A7429" t="s">
        <v>6829</v>
      </c>
      <c r="B7429" s="2">
        <v>45774</v>
      </c>
      <c r="C7429" t="s">
        <v>10012</v>
      </c>
      <c r="D7429" t="s">
        <v>10030</v>
      </c>
      <c r="E7429" t="s">
        <v>10037</v>
      </c>
      <c r="F7429">
        <v>1</v>
      </c>
      <c r="G7429">
        <v>329.24</v>
      </c>
      <c r="H7429">
        <v>272.06</v>
      </c>
      <c r="I7429" t="s">
        <v>10040</v>
      </c>
      <c r="J7429">
        <f>F7429*G7429</f>
        <v>329.24</v>
      </c>
      <c r="K7429">
        <f>F7429*H7429</f>
        <v>272.06</v>
      </c>
      <c r="L7429">
        <f>J7429-K7429</f>
        <v>57.180000000000007</v>
      </c>
      <c r="M7429" s="5">
        <f>L7429/J7429</f>
        <v>0.17367270076539912</v>
      </c>
      <c r="N7429" t="str">
        <f>IF(ISNA(VLOOKUP(A7429,'Returns Data'!A:A,1,0)),"No","Yes")</f>
        <v>No</v>
      </c>
      <c r="O7429" t="s">
        <v>10085</v>
      </c>
      <c r="P7429" t="str">
        <f>IFERROR(VLOOKUP(A7429,'Ratings Data'!A:C,3,0),"No Rating")</f>
        <v>No Rating</v>
      </c>
      <c r="Q7429" t="s">
        <v>10060</v>
      </c>
      <c r="R7429" s="5">
        <f t="shared" si="116"/>
        <v>-0.87208118671857382</v>
      </c>
    </row>
    <row r="7430" spans="1:18" x14ac:dyDescent="0.3">
      <c r="A7430" t="s">
        <v>7010</v>
      </c>
      <c r="B7430" s="2">
        <v>45774</v>
      </c>
      <c r="C7430" t="s">
        <v>10021</v>
      </c>
      <c r="D7430" t="s">
        <v>10031</v>
      </c>
      <c r="E7430" t="s">
        <v>10038</v>
      </c>
      <c r="F7430">
        <v>13</v>
      </c>
      <c r="G7430">
        <v>155.22</v>
      </c>
      <c r="H7430">
        <v>122.12</v>
      </c>
      <c r="I7430" t="s">
        <v>10040</v>
      </c>
      <c r="J7430">
        <f>F7430*G7430</f>
        <v>2017.86</v>
      </c>
      <c r="K7430">
        <f>F7430*H7430</f>
        <v>1587.56</v>
      </c>
      <c r="L7430">
        <f>J7430-K7430</f>
        <v>430.29999999999995</v>
      </c>
      <c r="M7430" s="5">
        <f>L7430/J7430</f>
        <v>0.21324571575827855</v>
      </c>
      <c r="N7430" t="str">
        <f>IF(ISNA(VLOOKUP(A7430,'Returns Data'!A:A,1,0)),"No","Yes")</f>
        <v>No</v>
      </c>
      <c r="O7430" t="s">
        <v>10085</v>
      </c>
      <c r="P7430" t="str">
        <f>IFERROR(VLOOKUP(A7430,'Ratings Data'!A:C,3,0),"No Rating")</f>
        <v>No Rating</v>
      </c>
      <c r="Q7430" t="s">
        <v>10060</v>
      </c>
      <c r="R7430" s="5">
        <f t="shared" si="116"/>
        <v>5.1288421819948971</v>
      </c>
    </row>
    <row r="7431" spans="1:18" x14ac:dyDescent="0.3">
      <c r="A7431" t="s">
        <v>7033</v>
      </c>
      <c r="B7431" s="2">
        <v>45774</v>
      </c>
      <c r="C7431" t="s">
        <v>10015</v>
      </c>
      <c r="D7431" t="s">
        <v>10031</v>
      </c>
      <c r="E7431" t="s">
        <v>10038</v>
      </c>
      <c r="F7431">
        <v>8</v>
      </c>
      <c r="G7431">
        <v>138.85</v>
      </c>
      <c r="H7431">
        <v>117.48</v>
      </c>
      <c r="I7431" t="s">
        <v>10040</v>
      </c>
      <c r="J7431">
        <f>F7431*G7431</f>
        <v>1110.8</v>
      </c>
      <c r="K7431">
        <f>F7431*H7431</f>
        <v>939.84</v>
      </c>
      <c r="L7431">
        <f>J7431-K7431</f>
        <v>170.95999999999992</v>
      </c>
      <c r="M7431" s="5">
        <f>L7431/J7431</f>
        <v>0.15390709398631611</v>
      </c>
      <c r="N7431" t="str">
        <f>IF(ISNA(VLOOKUP(A7431,'Returns Data'!A:A,1,0)),"No","Yes")</f>
        <v>No</v>
      </c>
      <c r="O7431" t="s">
        <v>10085</v>
      </c>
      <c r="P7431" t="str">
        <f>IFERROR(VLOOKUP(A7431,'Ratings Data'!A:C,3,0),"No Rating")</f>
        <v>No Rating</v>
      </c>
      <c r="Q7431" t="s">
        <v>10060</v>
      </c>
      <c r="R7431" s="5">
        <f t="shared" si="116"/>
        <v>-0.4495158236944089</v>
      </c>
    </row>
    <row r="7432" spans="1:18" x14ac:dyDescent="0.3">
      <c r="A7432" t="s">
        <v>7100</v>
      </c>
      <c r="B7432" s="2">
        <v>45774</v>
      </c>
      <c r="C7432" t="s">
        <v>10018</v>
      </c>
      <c r="D7432" t="s">
        <v>10033</v>
      </c>
      <c r="E7432" t="s">
        <v>10037</v>
      </c>
      <c r="F7432">
        <v>10</v>
      </c>
      <c r="G7432">
        <v>161.28</v>
      </c>
      <c r="H7432">
        <v>107.69</v>
      </c>
      <c r="I7432" t="s">
        <v>10039</v>
      </c>
      <c r="J7432">
        <f>F7432*G7432</f>
        <v>1612.8</v>
      </c>
      <c r="K7432">
        <f>F7432*H7432</f>
        <v>1076.9000000000001</v>
      </c>
      <c r="L7432">
        <f>J7432-K7432</f>
        <v>535.89999999999986</v>
      </c>
      <c r="M7432" s="5">
        <f>L7432/J7432</f>
        <v>0.33227926587301582</v>
      </c>
      <c r="N7432" t="str">
        <f>IF(ISNA(VLOOKUP(A7432,'Returns Data'!A:A,1,0)),"No","Yes")</f>
        <v>No</v>
      </c>
      <c r="O7432" t="s">
        <v>10085</v>
      </c>
      <c r="P7432" t="str">
        <f>IFERROR(VLOOKUP(A7432,'Ratings Data'!A:C,3,0),"No Rating")</f>
        <v>No Rating</v>
      </c>
      <c r="Q7432" t="s">
        <v>10060</v>
      </c>
      <c r="R7432" s="5">
        <f t="shared" si="116"/>
        <v>0.45192653943104072</v>
      </c>
    </row>
    <row r="7433" spans="1:18" x14ac:dyDescent="0.3">
      <c r="A7433" t="s">
        <v>7142</v>
      </c>
      <c r="B7433" s="2">
        <v>45774</v>
      </c>
      <c r="C7433" t="s">
        <v>10028</v>
      </c>
      <c r="D7433" t="s">
        <v>10032</v>
      </c>
      <c r="E7433" t="s">
        <v>10037</v>
      </c>
      <c r="F7433">
        <v>6</v>
      </c>
      <c r="G7433">
        <v>79.900000000000006</v>
      </c>
      <c r="H7433">
        <v>57.39</v>
      </c>
      <c r="I7433" t="s">
        <v>10039</v>
      </c>
      <c r="J7433">
        <f>F7433*G7433</f>
        <v>479.40000000000003</v>
      </c>
      <c r="K7433">
        <f>F7433*H7433</f>
        <v>344.34000000000003</v>
      </c>
      <c r="L7433">
        <f>J7433-K7433</f>
        <v>135.06</v>
      </c>
      <c r="M7433" s="5">
        <f>L7433/J7433</f>
        <v>0.28172715894868583</v>
      </c>
      <c r="N7433" t="str">
        <f>IF(ISNA(VLOOKUP(A7433,'Returns Data'!A:A,1,0)),"No","Yes")</f>
        <v>No</v>
      </c>
      <c r="O7433" t="s">
        <v>10085</v>
      </c>
      <c r="P7433" t="str">
        <f>IFERROR(VLOOKUP(A7433,'Ratings Data'!A:C,3,0),"No Rating")</f>
        <v>No Rating</v>
      </c>
      <c r="Q7433" t="s">
        <v>10060</v>
      </c>
      <c r="R7433" s="5">
        <f t="shared" si="116"/>
        <v>-0.70275297619047616</v>
      </c>
    </row>
    <row r="7434" spans="1:18" x14ac:dyDescent="0.3">
      <c r="A7434" t="s">
        <v>7734</v>
      </c>
      <c r="B7434" s="2">
        <v>45774</v>
      </c>
      <c r="C7434" t="s">
        <v>10024</v>
      </c>
      <c r="D7434" t="s">
        <v>10029</v>
      </c>
      <c r="E7434" t="s">
        <v>10034</v>
      </c>
      <c r="F7434">
        <v>12</v>
      </c>
      <c r="G7434">
        <v>102.29</v>
      </c>
      <c r="H7434">
        <v>79.88</v>
      </c>
      <c r="I7434" t="s">
        <v>10040</v>
      </c>
      <c r="J7434">
        <f>F7434*G7434</f>
        <v>1227.48</v>
      </c>
      <c r="K7434">
        <f>F7434*H7434</f>
        <v>958.56</v>
      </c>
      <c r="L7434">
        <f>J7434-K7434</f>
        <v>268.92000000000007</v>
      </c>
      <c r="M7434" s="5">
        <f>L7434/J7434</f>
        <v>0.21908299931567118</v>
      </c>
      <c r="N7434" t="str">
        <f>IF(ISNA(VLOOKUP(A7434,'Returns Data'!A:A,1,0)),"No","Yes")</f>
        <v>No</v>
      </c>
      <c r="O7434" t="s">
        <v>10085</v>
      </c>
      <c r="P7434" t="str">
        <f>IFERROR(VLOOKUP(A7434,'Ratings Data'!A:C,3,0),"No Rating")</f>
        <v>No Rating</v>
      </c>
      <c r="Q7434" t="s">
        <v>10060</v>
      </c>
      <c r="R7434" s="5">
        <f t="shared" si="116"/>
        <v>1.5604505632040047</v>
      </c>
    </row>
    <row r="7435" spans="1:18" x14ac:dyDescent="0.3">
      <c r="A7435" t="s">
        <v>7960</v>
      </c>
      <c r="B7435" s="2">
        <v>45774</v>
      </c>
      <c r="C7435" t="s">
        <v>10012</v>
      </c>
      <c r="D7435" t="s">
        <v>10030</v>
      </c>
      <c r="E7435" t="s">
        <v>10038</v>
      </c>
      <c r="F7435">
        <v>19</v>
      </c>
      <c r="G7435">
        <v>493.89</v>
      </c>
      <c r="H7435">
        <v>361.35</v>
      </c>
      <c r="I7435" t="s">
        <v>10039</v>
      </c>
      <c r="J7435">
        <f>F7435*G7435</f>
        <v>9383.91</v>
      </c>
      <c r="K7435">
        <f>F7435*H7435</f>
        <v>6865.6500000000005</v>
      </c>
      <c r="L7435">
        <f>J7435-K7435</f>
        <v>2518.2599999999993</v>
      </c>
      <c r="M7435" s="5">
        <f>L7435/J7435</f>
        <v>0.26835935127255051</v>
      </c>
      <c r="N7435" t="str">
        <f>IF(ISNA(VLOOKUP(A7435,'Returns Data'!A:A,1,0)),"No","Yes")</f>
        <v>No</v>
      </c>
      <c r="O7435" t="s">
        <v>10085</v>
      </c>
      <c r="P7435">
        <f>IFERROR(VLOOKUP(A7435,'Ratings Data'!A:C,3,0),"No Rating")</f>
        <v>2</v>
      </c>
      <c r="Q7435" t="s">
        <v>10060</v>
      </c>
      <c r="R7435" s="5">
        <f t="shared" si="116"/>
        <v>6.6448577573565357</v>
      </c>
    </row>
    <row r="7436" spans="1:18" x14ac:dyDescent="0.3">
      <c r="A7436" t="s">
        <v>8314</v>
      </c>
      <c r="B7436" s="2">
        <v>45774</v>
      </c>
      <c r="C7436" t="s">
        <v>10013</v>
      </c>
      <c r="D7436" t="s">
        <v>10030</v>
      </c>
      <c r="E7436" t="s">
        <v>10038</v>
      </c>
      <c r="F7436">
        <v>13</v>
      </c>
      <c r="G7436">
        <v>314.63</v>
      </c>
      <c r="H7436">
        <v>244.88</v>
      </c>
      <c r="I7436" t="s">
        <v>10040</v>
      </c>
      <c r="J7436">
        <f>F7436*G7436</f>
        <v>4090.19</v>
      </c>
      <c r="K7436">
        <f>F7436*H7436</f>
        <v>3183.44</v>
      </c>
      <c r="L7436">
        <f>J7436-K7436</f>
        <v>906.75</v>
      </c>
      <c r="M7436" s="5">
        <f>L7436/J7436</f>
        <v>0.22168896799415186</v>
      </c>
      <c r="N7436" t="str">
        <f>IF(ISNA(VLOOKUP(A7436,'Returns Data'!A:A,1,0)),"No","Yes")</f>
        <v>No</v>
      </c>
      <c r="O7436" t="s">
        <v>10085</v>
      </c>
      <c r="P7436" t="str">
        <f>IFERROR(VLOOKUP(A7436,'Ratings Data'!A:C,3,0),"No Rating")</f>
        <v>No Rating</v>
      </c>
      <c r="Q7436" t="s">
        <v>10060</v>
      </c>
      <c r="R7436" s="5">
        <f t="shared" si="116"/>
        <v>-0.56412732006167998</v>
      </c>
    </row>
    <row r="7437" spans="1:18" x14ac:dyDescent="0.3">
      <c r="A7437" t="s">
        <v>9132</v>
      </c>
      <c r="B7437" s="2">
        <v>45774</v>
      </c>
      <c r="C7437" t="s">
        <v>10025</v>
      </c>
      <c r="D7437" t="s">
        <v>10033</v>
      </c>
      <c r="E7437" t="s">
        <v>10037</v>
      </c>
      <c r="F7437">
        <v>2</v>
      </c>
      <c r="G7437">
        <v>132.12</v>
      </c>
      <c r="H7437">
        <v>98.59</v>
      </c>
      <c r="I7437" t="s">
        <v>10039</v>
      </c>
      <c r="J7437">
        <f>F7437*G7437</f>
        <v>264.24</v>
      </c>
      <c r="K7437">
        <f>F7437*H7437</f>
        <v>197.18</v>
      </c>
      <c r="L7437">
        <f>J7437-K7437</f>
        <v>67.06</v>
      </c>
      <c r="M7437" s="5">
        <f>L7437/J7437</f>
        <v>0.253784438389343</v>
      </c>
      <c r="N7437" t="str">
        <f>IF(ISNA(VLOOKUP(A7437,'Returns Data'!A:A,1,0)),"No","Yes")</f>
        <v>No</v>
      </c>
      <c r="O7437" t="s">
        <v>10085</v>
      </c>
      <c r="P7437" t="str">
        <f>IFERROR(VLOOKUP(A7437,'Ratings Data'!A:C,3,0),"No Rating")</f>
        <v>No Rating</v>
      </c>
      <c r="Q7437" t="s">
        <v>10060</v>
      </c>
      <c r="R7437" s="5">
        <f t="shared" si="116"/>
        <v>-0.93539664416567436</v>
      </c>
    </row>
    <row r="7438" spans="1:18" x14ac:dyDescent="0.3">
      <c r="A7438" t="s">
        <v>9168</v>
      </c>
      <c r="B7438" s="2">
        <v>45774</v>
      </c>
      <c r="C7438" t="s">
        <v>10021</v>
      </c>
      <c r="D7438" t="s">
        <v>10031</v>
      </c>
      <c r="E7438" t="s">
        <v>10038</v>
      </c>
      <c r="F7438">
        <v>8</v>
      </c>
      <c r="G7438">
        <v>266.33</v>
      </c>
      <c r="H7438">
        <v>177.54</v>
      </c>
      <c r="I7438" t="s">
        <v>10040</v>
      </c>
      <c r="J7438">
        <f>F7438*G7438</f>
        <v>2130.64</v>
      </c>
      <c r="K7438">
        <f>F7438*H7438</f>
        <v>1420.32</v>
      </c>
      <c r="L7438">
        <f>J7438-K7438</f>
        <v>710.31999999999994</v>
      </c>
      <c r="M7438" s="5">
        <f>L7438/J7438</f>
        <v>0.33338339653812937</v>
      </c>
      <c r="N7438" t="str">
        <f>IF(ISNA(VLOOKUP(A7438,'Returns Data'!A:A,1,0)),"No","Yes")</f>
        <v>No</v>
      </c>
      <c r="O7438" t="s">
        <v>10085</v>
      </c>
      <c r="P7438" t="str">
        <f>IFERROR(VLOOKUP(A7438,'Ratings Data'!A:C,3,0),"No Rating")</f>
        <v>No Rating</v>
      </c>
      <c r="Q7438" t="s">
        <v>10060</v>
      </c>
      <c r="R7438" s="5">
        <f t="shared" si="116"/>
        <v>7.0632758098698147</v>
      </c>
    </row>
    <row r="7439" spans="1:18" x14ac:dyDescent="0.3">
      <c r="A7439" t="s">
        <v>9595</v>
      </c>
      <c r="B7439" s="2">
        <v>45774</v>
      </c>
      <c r="C7439" t="s">
        <v>10015</v>
      </c>
      <c r="D7439" t="s">
        <v>10031</v>
      </c>
      <c r="E7439" t="s">
        <v>10035</v>
      </c>
      <c r="F7439">
        <v>19</v>
      </c>
      <c r="G7439">
        <v>169.95</v>
      </c>
      <c r="H7439">
        <v>152.44999999999999</v>
      </c>
      <c r="I7439" t="s">
        <v>10039</v>
      </c>
      <c r="J7439">
        <f>F7439*G7439</f>
        <v>3229.0499999999997</v>
      </c>
      <c r="K7439">
        <f>F7439*H7439</f>
        <v>2896.5499999999997</v>
      </c>
      <c r="L7439">
        <f>J7439-K7439</f>
        <v>332.5</v>
      </c>
      <c r="M7439" s="5">
        <f>L7439/J7439</f>
        <v>0.10297146219476318</v>
      </c>
      <c r="N7439" t="str">
        <f>IF(ISNA(VLOOKUP(A7439,'Returns Data'!A:A,1,0)),"No","Yes")</f>
        <v>No</v>
      </c>
      <c r="O7439" t="s">
        <v>10085</v>
      </c>
      <c r="P7439" t="str">
        <f>IFERROR(VLOOKUP(A7439,'Ratings Data'!A:C,3,0),"No Rating")</f>
        <v>No Rating</v>
      </c>
      <c r="Q7439" t="s">
        <v>10060</v>
      </c>
      <c r="R7439" s="5">
        <f t="shared" si="116"/>
        <v>0.51553054481282612</v>
      </c>
    </row>
    <row r="7440" spans="1:18" x14ac:dyDescent="0.3">
      <c r="A7440" t="s">
        <v>9937</v>
      </c>
      <c r="B7440" s="2">
        <v>45774</v>
      </c>
      <c r="C7440" t="s">
        <v>10014</v>
      </c>
      <c r="D7440" t="s">
        <v>10030</v>
      </c>
      <c r="E7440" t="s">
        <v>10036</v>
      </c>
      <c r="F7440">
        <v>4</v>
      </c>
      <c r="G7440">
        <v>267.83999999999997</v>
      </c>
      <c r="H7440">
        <v>187.53</v>
      </c>
      <c r="I7440" t="s">
        <v>10039</v>
      </c>
      <c r="J7440">
        <f>F7440*G7440</f>
        <v>1071.3599999999999</v>
      </c>
      <c r="K7440">
        <f>F7440*H7440</f>
        <v>750.12</v>
      </c>
      <c r="L7440">
        <f>J7440-K7440</f>
        <v>321.2399999999999</v>
      </c>
      <c r="M7440" s="5">
        <f>L7440/J7440</f>
        <v>0.29984318996415765</v>
      </c>
      <c r="N7440" t="str">
        <f>IF(ISNA(VLOOKUP(A7440,'Returns Data'!A:A,1,0)),"No","Yes")</f>
        <v>No</v>
      </c>
      <c r="O7440" t="s">
        <v>10085</v>
      </c>
      <c r="P7440" t="str">
        <f>IFERROR(VLOOKUP(A7440,'Ratings Data'!A:C,3,0),"No Rating")</f>
        <v>No Rating</v>
      </c>
      <c r="Q7440" t="s">
        <v>10060</v>
      </c>
      <c r="R7440" s="5">
        <f t="shared" si="116"/>
        <v>-0.66821201282110831</v>
      </c>
    </row>
    <row r="7441" spans="1:18" x14ac:dyDescent="0.3">
      <c r="A7441" t="s">
        <v>738</v>
      </c>
      <c r="B7441" s="2">
        <v>45775</v>
      </c>
      <c r="C7441" t="s">
        <v>10019</v>
      </c>
      <c r="D7441" t="s">
        <v>10031</v>
      </c>
      <c r="E7441" t="s">
        <v>10037</v>
      </c>
      <c r="F7441">
        <v>4</v>
      </c>
      <c r="G7441">
        <v>497.5</v>
      </c>
      <c r="H7441">
        <v>442.34</v>
      </c>
      <c r="I7441" t="s">
        <v>10039</v>
      </c>
      <c r="J7441">
        <f>F7441*G7441</f>
        <v>1990</v>
      </c>
      <c r="K7441">
        <f>F7441*H7441</f>
        <v>1769.36</v>
      </c>
      <c r="L7441">
        <f>J7441-K7441</f>
        <v>220.6400000000001</v>
      </c>
      <c r="M7441" s="5">
        <f>L7441/J7441</f>
        <v>0.11087437185929654</v>
      </c>
      <c r="N7441" t="str">
        <f>IF(ISNA(VLOOKUP(A7441,'Returns Data'!A:A,1,0)),"No","Yes")</f>
        <v>Yes</v>
      </c>
      <c r="O7441" t="str">
        <f>IFERROR(VLOOKUP(A7441,'Returns Data'!A:E,5,0),"No Returns")</f>
        <v>Damaged</v>
      </c>
      <c r="P7441" t="str">
        <f>IFERROR(VLOOKUP(A7441,'Ratings Data'!A:C,3,0),"No Rating")</f>
        <v>No Rating</v>
      </c>
      <c r="Q7441" t="s">
        <v>10060</v>
      </c>
      <c r="R7441" s="5">
        <f t="shared" si="116"/>
        <v>0.85745221027479113</v>
      </c>
    </row>
    <row r="7442" spans="1:18" x14ac:dyDescent="0.3">
      <c r="A7442" t="s">
        <v>1804</v>
      </c>
      <c r="B7442" s="2">
        <v>45775</v>
      </c>
      <c r="C7442" t="s">
        <v>10017</v>
      </c>
      <c r="D7442" t="s">
        <v>10032</v>
      </c>
      <c r="E7442" t="s">
        <v>10037</v>
      </c>
      <c r="F7442">
        <v>19</v>
      </c>
      <c r="G7442">
        <v>113.46</v>
      </c>
      <c r="H7442">
        <v>93.65</v>
      </c>
      <c r="I7442" t="s">
        <v>10040</v>
      </c>
      <c r="J7442">
        <f>F7442*G7442</f>
        <v>2155.7399999999998</v>
      </c>
      <c r="K7442">
        <f>F7442*H7442</f>
        <v>1779.3500000000001</v>
      </c>
      <c r="L7442">
        <f>J7442-K7442</f>
        <v>376.38999999999965</v>
      </c>
      <c r="M7442" s="5">
        <f>L7442/J7442</f>
        <v>0.17459897761325563</v>
      </c>
      <c r="N7442" t="str">
        <f>IF(ISNA(VLOOKUP(A7442,'Returns Data'!A:A,1,0)),"No","Yes")</f>
        <v>No</v>
      </c>
      <c r="O7442" t="s">
        <v>10085</v>
      </c>
      <c r="P7442" t="str">
        <f>IFERROR(VLOOKUP(A7442,'Ratings Data'!A:C,3,0),"No Rating")</f>
        <v>No Rating</v>
      </c>
      <c r="Q7442" t="s">
        <v>10060</v>
      </c>
      <c r="R7442" s="5">
        <f t="shared" si="116"/>
        <v>8.3286432160803905E-2</v>
      </c>
    </row>
    <row r="7443" spans="1:18" x14ac:dyDescent="0.3">
      <c r="A7443" t="s">
        <v>1946</v>
      </c>
      <c r="B7443" s="2">
        <v>45775</v>
      </c>
      <c r="C7443" t="s">
        <v>10015</v>
      </c>
      <c r="D7443" t="s">
        <v>10031</v>
      </c>
      <c r="E7443" t="s">
        <v>10034</v>
      </c>
      <c r="F7443">
        <v>15</v>
      </c>
      <c r="G7443">
        <v>172.03</v>
      </c>
      <c r="H7443">
        <v>141.77000000000001</v>
      </c>
      <c r="I7443" t="s">
        <v>10039</v>
      </c>
      <c r="J7443">
        <f>F7443*G7443</f>
        <v>2580.4499999999998</v>
      </c>
      <c r="K7443">
        <f>F7443*H7443</f>
        <v>2126.5500000000002</v>
      </c>
      <c r="L7443">
        <f>J7443-K7443</f>
        <v>453.89999999999964</v>
      </c>
      <c r="M7443" s="5">
        <f>L7443/J7443</f>
        <v>0.17589955240365041</v>
      </c>
      <c r="N7443" t="str">
        <f>IF(ISNA(VLOOKUP(A7443,'Returns Data'!A:A,1,0)),"No","Yes")</f>
        <v>No</v>
      </c>
      <c r="O7443" t="s">
        <v>10085</v>
      </c>
      <c r="P7443" t="str">
        <f>IFERROR(VLOOKUP(A7443,'Ratings Data'!A:C,3,0),"No Rating")</f>
        <v>No Rating</v>
      </c>
      <c r="Q7443" t="s">
        <v>10060</v>
      </c>
      <c r="R7443" s="5">
        <f t="shared" si="116"/>
        <v>0.19701355451028421</v>
      </c>
    </row>
    <row r="7444" spans="1:18" x14ac:dyDescent="0.3">
      <c r="A7444" t="s">
        <v>2611</v>
      </c>
      <c r="B7444" s="2">
        <v>45775</v>
      </c>
      <c r="C7444" t="s">
        <v>10021</v>
      </c>
      <c r="D7444" t="s">
        <v>10031</v>
      </c>
      <c r="E7444" t="s">
        <v>10038</v>
      </c>
      <c r="F7444">
        <v>20</v>
      </c>
      <c r="G7444">
        <v>158.72</v>
      </c>
      <c r="H7444">
        <v>131.69999999999999</v>
      </c>
      <c r="I7444" t="s">
        <v>10039</v>
      </c>
      <c r="J7444">
        <f>F7444*G7444</f>
        <v>3174.4</v>
      </c>
      <c r="K7444">
        <f>F7444*H7444</f>
        <v>2634</v>
      </c>
      <c r="L7444">
        <f>J7444-K7444</f>
        <v>540.40000000000009</v>
      </c>
      <c r="M7444" s="5">
        <f>L7444/J7444</f>
        <v>0.17023689516129034</v>
      </c>
      <c r="N7444" t="str">
        <f>IF(ISNA(VLOOKUP(A7444,'Returns Data'!A:A,1,0)),"No","Yes")</f>
        <v>No</v>
      </c>
      <c r="O7444" t="s">
        <v>10085</v>
      </c>
      <c r="P7444" t="str">
        <f>IFERROR(VLOOKUP(A7444,'Ratings Data'!A:C,3,0),"No Rating")</f>
        <v>No Rating</v>
      </c>
      <c r="Q7444" t="s">
        <v>10060</v>
      </c>
      <c r="R7444" s="5">
        <f t="shared" si="116"/>
        <v>0.23017303183553267</v>
      </c>
    </row>
    <row r="7445" spans="1:18" x14ac:dyDescent="0.3">
      <c r="A7445" t="s">
        <v>3986</v>
      </c>
      <c r="B7445" s="2">
        <v>45775</v>
      </c>
      <c r="C7445" t="s">
        <v>10025</v>
      </c>
      <c r="D7445" t="s">
        <v>10033</v>
      </c>
      <c r="E7445" t="s">
        <v>10034</v>
      </c>
      <c r="F7445">
        <v>15</v>
      </c>
      <c r="G7445">
        <v>37.729999999999997</v>
      </c>
      <c r="H7445">
        <v>26.07</v>
      </c>
      <c r="I7445" t="s">
        <v>10039</v>
      </c>
      <c r="J7445">
        <f>F7445*G7445</f>
        <v>565.94999999999993</v>
      </c>
      <c r="K7445">
        <f>F7445*H7445</f>
        <v>391.05</v>
      </c>
      <c r="L7445">
        <f>J7445-K7445</f>
        <v>174.89999999999992</v>
      </c>
      <c r="M7445" s="5">
        <f>L7445/J7445</f>
        <v>0.30903790087463545</v>
      </c>
      <c r="N7445" t="str">
        <f>IF(ISNA(VLOOKUP(A7445,'Returns Data'!A:A,1,0)),"No","Yes")</f>
        <v>No</v>
      </c>
      <c r="O7445" t="s">
        <v>10085</v>
      </c>
      <c r="P7445" t="str">
        <f>IFERROR(VLOOKUP(A7445,'Ratings Data'!A:C,3,0),"No Rating")</f>
        <v>No Rating</v>
      </c>
      <c r="Q7445" t="s">
        <v>10060</v>
      </c>
      <c r="R7445" s="5">
        <f t="shared" si="116"/>
        <v>-0.82171433971774199</v>
      </c>
    </row>
    <row r="7446" spans="1:18" x14ac:dyDescent="0.3">
      <c r="A7446" t="s">
        <v>4398</v>
      </c>
      <c r="B7446" s="2">
        <v>45775</v>
      </c>
      <c r="C7446" t="s">
        <v>10012</v>
      </c>
      <c r="D7446" t="s">
        <v>10030</v>
      </c>
      <c r="E7446" t="s">
        <v>10037</v>
      </c>
      <c r="F7446">
        <v>18</v>
      </c>
      <c r="G7446">
        <v>286.93</v>
      </c>
      <c r="H7446">
        <v>222.1</v>
      </c>
      <c r="I7446" t="s">
        <v>10040</v>
      </c>
      <c r="J7446">
        <f>F7446*G7446</f>
        <v>5164.74</v>
      </c>
      <c r="K7446">
        <f>F7446*H7446</f>
        <v>3997.7999999999997</v>
      </c>
      <c r="L7446">
        <f>J7446-K7446</f>
        <v>1166.94</v>
      </c>
      <c r="M7446" s="5">
        <f>L7446/J7446</f>
        <v>0.22594360993970658</v>
      </c>
      <c r="N7446" t="str">
        <f>IF(ISNA(VLOOKUP(A7446,'Returns Data'!A:A,1,0)),"No","Yes")</f>
        <v>No</v>
      </c>
      <c r="O7446" t="s">
        <v>10085</v>
      </c>
      <c r="P7446" t="str">
        <f>IFERROR(VLOOKUP(A7446,'Ratings Data'!A:C,3,0),"No Rating")</f>
        <v>No Rating</v>
      </c>
      <c r="Q7446" t="s">
        <v>10060</v>
      </c>
      <c r="R7446" s="5">
        <f t="shared" si="116"/>
        <v>8.1257884972170693</v>
      </c>
    </row>
    <row r="7447" spans="1:18" x14ac:dyDescent="0.3">
      <c r="A7447" t="s">
        <v>4472</v>
      </c>
      <c r="B7447" s="2">
        <v>45775</v>
      </c>
      <c r="C7447" t="s">
        <v>10014</v>
      </c>
      <c r="D7447" t="s">
        <v>10030</v>
      </c>
      <c r="E7447" t="s">
        <v>10037</v>
      </c>
      <c r="F7447">
        <v>16</v>
      </c>
      <c r="G7447">
        <v>463.79</v>
      </c>
      <c r="H7447">
        <v>346.27</v>
      </c>
      <c r="I7447" t="s">
        <v>10039</v>
      </c>
      <c r="J7447">
        <f>F7447*G7447</f>
        <v>7420.64</v>
      </c>
      <c r="K7447">
        <f>F7447*H7447</f>
        <v>5540.32</v>
      </c>
      <c r="L7447">
        <f>J7447-K7447</f>
        <v>1880.3200000000006</v>
      </c>
      <c r="M7447" s="5">
        <f>L7447/J7447</f>
        <v>0.25339054313374593</v>
      </c>
      <c r="N7447" t="str">
        <f>IF(ISNA(VLOOKUP(A7447,'Returns Data'!A:A,1,0)),"No","Yes")</f>
        <v>No</v>
      </c>
      <c r="O7447" t="s">
        <v>10085</v>
      </c>
      <c r="P7447" t="str">
        <f>IFERROR(VLOOKUP(A7447,'Ratings Data'!A:C,3,0),"No Rating")</f>
        <v>No Rating</v>
      </c>
      <c r="Q7447" t="s">
        <v>10060</v>
      </c>
      <c r="R7447" s="5">
        <f t="shared" si="116"/>
        <v>0.43678868636175311</v>
      </c>
    </row>
    <row r="7448" spans="1:18" x14ac:dyDescent="0.3">
      <c r="A7448" t="s">
        <v>5960</v>
      </c>
      <c r="B7448" s="2">
        <v>45775</v>
      </c>
      <c r="C7448" t="s">
        <v>10018</v>
      </c>
      <c r="D7448" t="s">
        <v>10033</v>
      </c>
      <c r="E7448" t="s">
        <v>10036</v>
      </c>
      <c r="F7448">
        <v>13</v>
      </c>
      <c r="G7448">
        <v>50.41</v>
      </c>
      <c r="H7448">
        <v>43.33</v>
      </c>
      <c r="I7448" t="s">
        <v>10039</v>
      </c>
      <c r="J7448">
        <f>F7448*G7448</f>
        <v>655.32999999999993</v>
      </c>
      <c r="K7448">
        <f>F7448*H7448</f>
        <v>563.29</v>
      </c>
      <c r="L7448">
        <f>J7448-K7448</f>
        <v>92.039999999999964</v>
      </c>
      <c r="M7448" s="5">
        <f>L7448/J7448</f>
        <v>0.14044832374528859</v>
      </c>
      <c r="N7448" t="str">
        <f>IF(ISNA(VLOOKUP(A7448,'Returns Data'!A:A,1,0)),"No","Yes")</f>
        <v>No</v>
      </c>
      <c r="O7448" t="s">
        <v>10085</v>
      </c>
      <c r="P7448" t="str">
        <f>IFERROR(VLOOKUP(A7448,'Ratings Data'!A:C,3,0),"No Rating")</f>
        <v>No Rating</v>
      </c>
      <c r="Q7448" t="s">
        <v>10060</v>
      </c>
      <c r="R7448" s="5">
        <f t="shared" si="116"/>
        <v>-0.91168821018133206</v>
      </c>
    </row>
    <row r="7449" spans="1:18" x14ac:dyDescent="0.3">
      <c r="A7449" t="s">
        <v>6244</v>
      </c>
      <c r="B7449" s="2">
        <v>45775</v>
      </c>
      <c r="C7449" t="s">
        <v>10017</v>
      </c>
      <c r="D7449" t="s">
        <v>10032</v>
      </c>
      <c r="E7449" t="s">
        <v>10037</v>
      </c>
      <c r="F7449">
        <v>7</v>
      </c>
      <c r="G7449">
        <v>281.31</v>
      </c>
      <c r="H7449">
        <v>248.01</v>
      </c>
      <c r="I7449" t="s">
        <v>10040</v>
      </c>
      <c r="J7449">
        <f>F7449*G7449</f>
        <v>1969.17</v>
      </c>
      <c r="K7449">
        <f>F7449*H7449</f>
        <v>1736.07</v>
      </c>
      <c r="L7449">
        <f>J7449-K7449</f>
        <v>233.10000000000014</v>
      </c>
      <c r="M7449" s="5">
        <f>L7449/J7449</f>
        <v>0.11837474672069966</v>
      </c>
      <c r="N7449" t="str">
        <f>IF(ISNA(VLOOKUP(A7449,'Returns Data'!A:A,1,0)),"No","Yes")</f>
        <v>No</v>
      </c>
      <c r="O7449" t="s">
        <v>10085</v>
      </c>
      <c r="P7449" t="str">
        <f>IFERROR(VLOOKUP(A7449,'Ratings Data'!A:C,3,0),"No Rating")</f>
        <v>No Rating</v>
      </c>
      <c r="Q7449" t="s">
        <v>10060</v>
      </c>
      <c r="R7449" s="5">
        <f t="shared" si="116"/>
        <v>2.0048525170524778</v>
      </c>
    </row>
    <row r="7450" spans="1:18" x14ac:dyDescent="0.3">
      <c r="A7450" t="s">
        <v>6336</v>
      </c>
      <c r="B7450" s="2">
        <v>45775</v>
      </c>
      <c r="C7450" t="s">
        <v>10022</v>
      </c>
      <c r="D7450" t="s">
        <v>10033</v>
      </c>
      <c r="E7450" t="s">
        <v>10038</v>
      </c>
      <c r="F7450">
        <v>14</v>
      </c>
      <c r="G7450">
        <v>329.31</v>
      </c>
      <c r="H7450">
        <v>263.44</v>
      </c>
      <c r="I7450" t="s">
        <v>10039</v>
      </c>
      <c r="J7450">
        <f>F7450*G7450</f>
        <v>4610.34</v>
      </c>
      <c r="K7450">
        <f>F7450*H7450</f>
        <v>3688.16</v>
      </c>
      <c r="L7450">
        <f>J7450-K7450</f>
        <v>922.18000000000029</v>
      </c>
      <c r="M7450" s="5">
        <f>L7450/J7450</f>
        <v>0.20002429321915527</v>
      </c>
      <c r="N7450" t="str">
        <f>IF(ISNA(VLOOKUP(A7450,'Returns Data'!A:A,1,0)),"No","Yes")</f>
        <v>No</v>
      </c>
      <c r="O7450" t="s">
        <v>10085</v>
      </c>
      <c r="P7450" t="str">
        <f>IFERROR(VLOOKUP(A7450,'Ratings Data'!A:C,3,0),"No Rating")</f>
        <v>No Rating</v>
      </c>
      <c r="Q7450" t="s">
        <v>10060</v>
      </c>
      <c r="R7450" s="5">
        <f t="shared" si="116"/>
        <v>1.3412605310867014</v>
      </c>
    </row>
    <row r="7451" spans="1:18" x14ac:dyDescent="0.3">
      <c r="A7451" t="s">
        <v>6379</v>
      </c>
      <c r="B7451" s="2">
        <v>45775</v>
      </c>
      <c r="C7451" t="s">
        <v>10015</v>
      </c>
      <c r="D7451" t="s">
        <v>10031</v>
      </c>
      <c r="E7451" t="s">
        <v>10037</v>
      </c>
      <c r="F7451">
        <v>7</v>
      </c>
      <c r="G7451">
        <v>305.56</v>
      </c>
      <c r="H7451">
        <v>223.8</v>
      </c>
      <c r="I7451" t="s">
        <v>10040</v>
      </c>
      <c r="J7451">
        <f>F7451*G7451</f>
        <v>2138.92</v>
      </c>
      <c r="K7451">
        <f>F7451*H7451</f>
        <v>1566.6000000000001</v>
      </c>
      <c r="L7451">
        <f>J7451-K7451</f>
        <v>572.31999999999994</v>
      </c>
      <c r="M7451" s="5">
        <f>L7451/J7451</f>
        <v>0.26757428982851156</v>
      </c>
      <c r="N7451" t="str">
        <f>IF(ISNA(VLOOKUP(A7451,'Returns Data'!A:A,1,0)),"No","Yes")</f>
        <v>No</v>
      </c>
      <c r="O7451" t="s">
        <v>10085</v>
      </c>
      <c r="P7451" t="str">
        <f>IFERROR(VLOOKUP(A7451,'Ratings Data'!A:C,3,0),"No Rating")</f>
        <v>No Rating</v>
      </c>
      <c r="Q7451" t="s">
        <v>10060</v>
      </c>
      <c r="R7451" s="5">
        <f t="shared" si="116"/>
        <v>-0.53606024718350487</v>
      </c>
    </row>
    <row r="7452" spans="1:18" x14ac:dyDescent="0.3">
      <c r="A7452" t="s">
        <v>7815</v>
      </c>
      <c r="B7452" s="2">
        <v>45775</v>
      </c>
      <c r="C7452" t="s">
        <v>10024</v>
      </c>
      <c r="D7452" t="s">
        <v>10029</v>
      </c>
      <c r="E7452" t="s">
        <v>10034</v>
      </c>
      <c r="F7452">
        <v>15</v>
      </c>
      <c r="G7452">
        <v>425.89</v>
      </c>
      <c r="H7452">
        <v>315.35000000000002</v>
      </c>
      <c r="I7452" t="s">
        <v>10039</v>
      </c>
      <c r="J7452">
        <f>F7452*G7452</f>
        <v>6388.3499999999995</v>
      </c>
      <c r="K7452">
        <f>F7452*H7452</f>
        <v>4730.25</v>
      </c>
      <c r="L7452">
        <f>J7452-K7452</f>
        <v>1658.0999999999995</v>
      </c>
      <c r="M7452" s="5">
        <f>L7452/J7452</f>
        <v>0.25955058818004645</v>
      </c>
      <c r="N7452" t="str">
        <f>IF(ISNA(VLOOKUP(A7452,'Returns Data'!A:A,1,0)),"No","Yes")</f>
        <v>No</v>
      </c>
      <c r="O7452" t="s">
        <v>10085</v>
      </c>
      <c r="P7452" t="str">
        <f>IFERROR(VLOOKUP(A7452,'Ratings Data'!A:C,3,0),"No Rating")</f>
        <v>No Rating</v>
      </c>
      <c r="Q7452" t="s">
        <v>10060</v>
      </c>
      <c r="R7452" s="5">
        <f t="shared" si="116"/>
        <v>1.9867175957960088</v>
      </c>
    </row>
    <row r="7453" spans="1:18" x14ac:dyDescent="0.3">
      <c r="A7453" t="s">
        <v>8634</v>
      </c>
      <c r="B7453" s="2">
        <v>45775</v>
      </c>
      <c r="C7453" t="s">
        <v>10024</v>
      </c>
      <c r="D7453" t="s">
        <v>10029</v>
      </c>
      <c r="E7453" t="s">
        <v>10034</v>
      </c>
      <c r="F7453">
        <v>7</v>
      </c>
      <c r="G7453">
        <v>148.94</v>
      </c>
      <c r="H7453">
        <v>105.96</v>
      </c>
      <c r="I7453" t="s">
        <v>10040</v>
      </c>
      <c r="J7453">
        <f>F7453*G7453</f>
        <v>1042.58</v>
      </c>
      <c r="K7453">
        <f>F7453*H7453</f>
        <v>741.71999999999991</v>
      </c>
      <c r="L7453">
        <f>J7453-K7453</f>
        <v>300.86</v>
      </c>
      <c r="M7453" s="5">
        <f>L7453/J7453</f>
        <v>0.28857257956223986</v>
      </c>
      <c r="N7453" t="str">
        <f>IF(ISNA(VLOOKUP(A7453,'Returns Data'!A:A,1,0)),"No","Yes")</f>
        <v>No</v>
      </c>
      <c r="O7453" t="s">
        <v>10085</v>
      </c>
      <c r="P7453" t="str">
        <f>IFERROR(VLOOKUP(A7453,'Ratings Data'!A:C,3,0),"No Rating")</f>
        <v>No Rating</v>
      </c>
      <c r="Q7453" t="s">
        <v>10060</v>
      </c>
      <c r="R7453" s="5">
        <f t="shared" si="116"/>
        <v>-0.83679979963527362</v>
      </c>
    </row>
    <row r="7454" spans="1:18" x14ac:dyDescent="0.3">
      <c r="A7454" t="s">
        <v>9080</v>
      </c>
      <c r="B7454" s="2">
        <v>45775</v>
      </c>
      <c r="C7454" t="s">
        <v>10015</v>
      </c>
      <c r="D7454" t="s">
        <v>10031</v>
      </c>
      <c r="E7454" t="s">
        <v>10035</v>
      </c>
      <c r="F7454">
        <v>3</v>
      </c>
      <c r="G7454">
        <v>384.92</v>
      </c>
      <c r="H7454">
        <v>313.05</v>
      </c>
      <c r="I7454" t="s">
        <v>10039</v>
      </c>
      <c r="J7454">
        <f>F7454*G7454</f>
        <v>1154.76</v>
      </c>
      <c r="K7454">
        <f>F7454*H7454</f>
        <v>939.15000000000009</v>
      </c>
      <c r="L7454">
        <f>J7454-K7454</f>
        <v>215.6099999999999</v>
      </c>
      <c r="M7454" s="5">
        <f>L7454/J7454</f>
        <v>0.1867141224150472</v>
      </c>
      <c r="N7454" t="str">
        <f>IF(ISNA(VLOOKUP(A7454,'Returns Data'!A:A,1,0)),"No","Yes")</f>
        <v>No</v>
      </c>
      <c r="O7454" t="s">
        <v>10085</v>
      </c>
      <c r="P7454" t="str">
        <f>IFERROR(VLOOKUP(A7454,'Ratings Data'!A:C,3,0),"No Rating")</f>
        <v>No Rating</v>
      </c>
      <c r="Q7454" t="s">
        <v>10060</v>
      </c>
      <c r="R7454" s="5">
        <f t="shared" si="116"/>
        <v>0.10759845767231299</v>
      </c>
    </row>
    <row r="7455" spans="1:18" x14ac:dyDescent="0.3">
      <c r="A7455" t="s">
        <v>9590</v>
      </c>
      <c r="B7455" s="2">
        <v>45775</v>
      </c>
      <c r="C7455" t="s">
        <v>10022</v>
      </c>
      <c r="D7455" t="s">
        <v>10033</v>
      </c>
      <c r="E7455" t="s">
        <v>10034</v>
      </c>
      <c r="F7455">
        <v>15</v>
      </c>
      <c r="G7455">
        <v>285.70999999999998</v>
      </c>
      <c r="H7455">
        <v>194.62</v>
      </c>
      <c r="I7455" t="s">
        <v>10039</v>
      </c>
      <c r="J7455">
        <f>F7455*G7455</f>
        <v>4285.6499999999996</v>
      </c>
      <c r="K7455">
        <f>F7455*H7455</f>
        <v>2919.3</v>
      </c>
      <c r="L7455">
        <f>J7455-K7455</f>
        <v>1366.3499999999995</v>
      </c>
      <c r="M7455" s="5">
        <f>L7455/J7455</f>
        <v>0.31881978229673436</v>
      </c>
      <c r="N7455" t="str">
        <f>IF(ISNA(VLOOKUP(A7455,'Returns Data'!A:A,1,0)),"No","Yes")</f>
        <v>No</v>
      </c>
      <c r="O7455" t="s">
        <v>10085</v>
      </c>
      <c r="P7455">
        <f>IFERROR(VLOOKUP(A7455,'Ratings Data'!A:C,3,0),"No Rating")</f>
        <v>1</v>
      </c>
      <c r="Q7455" t="s">
        <v>10060</v>
      </c>
      <c r="R7455" s="5">
        <f t="shared" si="116"/>
        <v>2.7112906577990228</v>
      </c>
    </row>
    <row r="7456" spans="1:18" x14ac:dyDescent="0.3">
      <c r="A7456" t="s">
        <v>9938</v>
      </c>
      <c r="B7456" s="2">
        <v>45775</v>
      </c>
      <c r="C7456" t="s">
        <v>10025</v>
      </c>
      <c r="D7456" t="s">
        <v>10033</v>
      </c>
      <c r="E7456" t="s">
        <v>10037</v>
      </c>
      <c r="F7456">
        <v>15</v>
      </c>
      <c r="G7456">
        <v>69.59</v>
      </c>
      <c r="H7456">
        <v>50.97</v>
      </c>
      <c r="I7456" t="s">
        <v>10040</v>
      </c>
      <c r="J7456">
        <f>F7456*G7456</f>
        <v>1043.8500000000001</v>
      </c>
      <c r="K7456">
        <f>F7456*H7456</f>
        <v>764.55</v>
      </c>
      <c r="L7456">
        <f>J7456-K7456</f>
        <v>279.30000000000018</v>
      </c>
      <c r="M7456" s="5">
        <f>L7456/J7456</f>
        <v>0.26756717919241285</v>
      </c>
      <c r="N7456" t="str">
        <f>IF(ISNA(VLOOKUP(A7456,'Returns Data'!A:A,1,0)),"No","Yes")</f>
        <v>No</v>
      </c>
      <c r="O7456" t="s">
        <v>10085</v>
      </c>
      <c r="P7456" t="str">
        <f>IFERROR(VLOOKUP(A7456,'Ratings Data'!A:C,3,0),"No Rating")</f>
        <v>No Rating</v>
      </c>
      <c r="Q7456" t="s">
        <v>10060</v>
      </c>
      <c r="R7456" s="5">
        <f t="shared" si="116"/>
        <v>-0.75643134647019694</v>
      </c>
    </row>
    <row r="7457" spans="1:18" x14ac:dyDescent="0.3">
      <c r="A7457" t="s">
        <v>10004</v>
      </c>
      <c r="B7457" s="2">
        <v>45775</v>
      </c>
      <c r="C7457" t="s">
        <v>10009</v>
      </c>
      <c r="D7457" t="s">
        <v>10029</v>
      </c>
      <c r="E7457" t="s">
        <v>10037</v>
      </c>
      <c r="F7457">
        <v>15</v>
      </c>
      <c r="G7457">
        <v>102.13</v>
      </c>
      <c r="H7457">
        <v>61.88</v>
      </c>
      <c r="I7457" t="s">
        <v>10040</v>
      </c>
      <c r="J7457">
        <f>F7457*G7457</f>
        <v>1531.9499999999998</v>
      </c>
      <c r="K7457">
        <f>F7457*H7457</f>
        <v>928.2</v>
      </c>
      <c r="L7457">
        <f>J7457-K7457</f>
        <v>603.74999999999977</v>
      </c>
      <c r="M7457" s="5">
        <f>L7457/J7457</f>
        <v>0.39410555174777234</v>
      </c>
      <c r="N7457" t="str">
        <f>IF(ISNA(VLOOKUP(A7457,'Returns Data'!A:A,1,0)),"No","Yes")</f>
        <v>No</v>
      </c>
      <c r="O7457" t="s">
        <v>10085</v>
      </c>
      <c r="P7457" t="str">
        <f>IFERROR(VLOOKUP(A7457,'Ratings Data'!A:C,3,0),"No Rating")</f>
        <v>No Rating</v>
      </c>
      <c r="Q7457" t="s">
        <v>10060</v>
      </c>
      <c r="R7457" s="5">
        <f t="shared" si="116"/>
        <v>0.46759591895387231</v>
      </c>
    </row>
    <row r="7458" spans="1:18" x14ac:dyDescent="0.3">
      <c r="A7458" t="s">
        <v>16</v>
      </c>
      <c r="B7458" s="2">
        <v>45776</v>
      </c>
      <c r="C7458" t="s">
        <v>10015</v>
      </c>
      <c r="D7458" t="s">
        <v>10031</v>
      </c>
      <c r="E7458" t="s">
        <v>10037</v>
      </c>
      <c r="F7458">
        <v>11</v>
      </c>
      <c r="G7458">
        <v>396.96</v>
      </c>
      <c r="H7458">
        <v>305.5</v>
      </c>
      <c r="I7458" t="s">
        <v>10040</v>
      </c>
      <c r="J7458">
        <f>F7458*G7458</f>
        <v>4366.5599999999995</v>
      </c>
      <c r="K7458">
        <f>F7458*H7458</f>
        <v>3360.5</v>
      </c>
      <c r="L7458">
        <f>J7458-K7458</f>
        <v>1006.0599999999995</v>
      </c>
      <c r="M7458" s="5">
        <f>L7458/J7458</f>
        <v>0.23040104796453034</v>
      </c>
      <c r="N7458" t="str">
        <f>IF(ISNA(VLOOKUP(A7458,'Returns Data'!A:A,1,0)),"No","Yes")</f>
        <v>No</v>
      </c>
      <c r="O7458" t="s">
        <v>10085</v>
      </c>
      <c r="P7458" t="str">
        <f>IFERROR(VLOOKUP(A7458,'Ratings Data'!A:C,3,0),"No Rating")</f>
        <v>No Rating</v>
      </c>
      <c r="Q7458" t="s">
        <v>10060</v>
      </c>
      <c r="R7458" s="5">
        <f t="shared" si="116"/>
        <v>1.8503280133163615</v>
      </c>
    </row>
    <row r="7459" spans="1:18" x14ac:dyDescent="0.3">
      <c r="A7459" t="s">
        <v>35</v>
      </c>
      <c r="B7459" s="2">
        <v>45776</v>
      </c>
      <c r="C7459" t="s">
        <v>10023</v>
      </c>
      <c r="D7459" t="s">
        <v>10033</v>
      </c>
      <c r="E7459" t="s">
        <v>10038</v>
      </c>
      <c r="F7459">
        <v>12</v>
      </c>
      <c r="G7459">
        <v>262.42</v>
      </c>
      <c r="H7459">
        <v>213.65</v>
      </c>
      <c r="I7459" t="s">
        <v>10039</v>
      </c>
      <c r="J7459">
        <f>F7459*G7459</f>
        <v>3149.04</v>
      </c>
      <c r="K7459">
        <f>F7459*H7459</f>
        <v>2563.8000000000002</v>
      </c>
      <c r="L7459">
        <f>J7459-K7459</f>
        <v>585.23999999999978</v>
      </c>
      <c r="M7459" s="5">
        <f>L7459/J7459</f>
        <v>0.18584711531133291</v>
      </c>
      <c r="N7459" t="str">
        <f>IF(ISNA(VLOOKUP(A7459,'Returns Data'!A:A,1,0)),"No","Yes")</f>
        <v>No</v>
      </c>
      <c r="O7459" t="s">
        <v>10085</v>
      </c>
      <c r="P7459">
        <f>IFERROR(VLOOKUP(A7459,'Ratings Data'!A:C,3,0),"No Rating")</f>
        <v>4</v>
      </c>
      <c r="Q7459" t="s">
        <v>10060</v>
      </c>
      <c r="R7459" s="5">
        <f t="shared" si="116"/>
        <v>-0.27882818511597224</v>
      </c>
    </row>
    <row r="7460" spans="1:18" x14ac:dyDescent="0.3">
      <c r="A7460" t="s">
        <v>594</v>
      </c>
      <c r="B7460" s="2">
        <v>45776</v>
      </c>
      <c r="C7460" t="s">
        <v>10028</v>
      </c>
      <c r="D7460" t="s">
        <v>10032</v>
      </c>
      <c r="E7460" t="s">
        <v>10034</v>
      </c>
      <c r="F7460">
        <v>16</v>
      </c>
      <c r="G7460">
        <v>450.87</v>
      </c>
      <c r="H7460">
        <v>366.03</v>
      </c>
      <c r="I7460" t="s">
        <v>10039</v>
      </c>
      <c r="J7460">
        <f>F7460*G7460</f>
        <v>7213.92</v>
      </c>
      <c r="K7460">
        <f>F7460*H7460</f>
        <v>5856.48</v>
      </c>
      <c r="L7460">
        <f>J7460-K7460</f>
        <v>1357.4400000000005</v>
      </c>
      <c r="M7460" s="5">
        <f>L7460/J7460</f>
        <v>0.18816953889147656</v>
      </c>
      <c r="N7460" t="str">
        <f>IF(ISNA(VLOOKUP(A7460,'Returns Data'!A:A,1,0)),"No","Yes")</f>
        <v>No</v>
      </c>
      <c r="O7460" t="s">
        <v>10085</v>
      </c>
      <c r="P7460" t="str">
        <f>IFERROR(VLOOKUP(A7460,'Ratings Data'!A:C,3,0),"No Rating")</f>
        <v>No Rating</v>
      </c>
      <c r="Q7460" t="s">
        <v>10060</v>
      </c>
      <c r="R7460" s="5">
        <f t="shared" si="116"/>
        <v>1.2908314915021721</v>
      </c>
    </row>
    <row r="7461" spans="1:18" x14ac:dyDescent="0.3">
      <c r="A7461" t="s">
        <v>1528</v>
      </c>
      <c r="B7461" s="2">
        <v>45776</v>
      </c>
      <c r="C7461" t="s">
        <v>10011</v>
      </c>
      <c r="D7461" t="s">
        <v>10029</v>
      </c>
      <c r="E7461" t="s">
        <v>10036</v>
      </c>
      <c r="F7461">
        <v>1</v>
      </c>
      <c r="G7461">
        <v>32.28</v>
      </c>
      <c r="H7461">
        <v>24.95</v>
      </c>
      <c r="I7461" t="s">
        <v>10039</v>
      </c>
      <c r="J7461">
        <f>F7461*G7461</f>
        <v>32.28</v>
      </c>
      <c r="K7461">
        <f>F7461*H7461</f>
        <v>24.95</v>
      </c>
      <c r="L7461">
        <f>J7461-K7461</f>
        <v>7.3300000000000018</v>
      </c>
      <c r="M7461" s="5">
        <f>L7461/J7461</f>
        <v>0.22707558859975221</v>
      </c>
      <c r="N7461" t="str">
        <f>IF(ISNA(VLOOKUP(A7461,'Returns Data'!A:A,1,0)),"No","Yes")</f>
        <v>No</v>
      </c>
      <c r="O7461" t="s">
        <v>10085</v>
      </c>
      <c r="P7461" t="str">
        <f>IFERROR(VLOOKUP(A7461,'Ratings Data'!A:C,3,0),"No Rating")</f>
        <v>No Rating</v>
      </c>
      <c r="Q7461" t="s">
        <v>10060</v>
      </c>
      <c r="R7461" s="5">
        <f t="shared" si="116"/>
        <v>-0.99552531771907649</v>
      </c>
    </row>
    <row r="7462" spans="1:18" x14ac:dyDescent="0.3">
      <c r="A7462" t="s">
        <v>1887</v>
      </c>
      <c r="B7462" s="2">
        <v>45776</v>
      </c>
      <c r="C7462" t="s">
        <v>10011</v>
      </c>
      <c r="D7462" t="s">
        <v>10029</v>
      </c>
      <c r="E7462" t="s">
        <v>10036</v>
      </c>
      <c r="F7462">
        <v>8</v>
      </c>
      <c r="G7462">
        <v>62.91</v>
      </c>
      <c r="H7462">
        <v>41.19</v>
      </c>
      <c r="I7462" t="s">
        <v>10040</v>
      </c>
      <c r="J7462">
        <f>F7462*G7462</f>
        <v>503.28</v>
      </c>
      <c r="K7462">
        <f>F7462*H7462</f>
        <v>329.52</v>
      </c>
      <c r="L7462">
        <f>J7462-K7462</f>
        <v>173.76</v>
      </c>
      <c r="M7462" s="5">
        <f>L7462/J7462</f>
        <v>0.34525512637100619</v>
      </c>
      <c r="N7462" t="str">
        <f>IF(ISNA(VLOOKUP(A7462,'Returns Data'!A:A,1,0)),"No","Yes")</f>
        <v>No</v>
      </c>
      <c r="O7462" t="s">
        <v>10085</v>
      </c>
      <c r="P7462" t="str">
        <f>IFERROR(VLOOKUP(A7462,'Ratings Data'!A:C,3,0),"No Rating")</f>
        <v>No Rating</v>
      </c>
      <c r="Q7462" t="s">
        <v>10060</v>
      </c>
      <c r="R7462" s="5">
        <f t="shared" si="116"/>
        <v>14.591078066914498</v>
      </c>
    </row>
    <row r="7463" spans="1:18" x14ac:dyDescent="0.3">
      <c r="A7463" t="s">
        <v>2003</v>
      </c>
      <c r="B7463" s="2">
        <v>45776</v>
      </c>
      <c r="C7463" t="s">
        <v>10015</v>
      </c>
      <c r="D7463" t="s">
        <v>10031</v>
      </c>
      <c r="E7463" t="s">
        <v>10038</v>
      </c>
      <c r="F7463">
        <v>6</v>
      </c>
      <c r="G7463">
        <v>232.85</v>
      </c>
      <c r="H7463">
        <v>151.03</v>
      </c>
      <c r="I7463" t="s">
        <v>10040</v>
      </c>
      <c r="J7463">
        <f>F7463*G7463</f>
        <v>1397.1</v>
      </c>
      <c r="K7463">
        <f>F7463*H7463</f>
        <v>906.18000000000006</v>
      </c>
      <c r="L7463">
        <f>J7463-K7463</f>
        <v>490.91999999999985</v>
      </c>
      <c r="M7463" s="5">
        <f>L7463/J7463</f>
        <v>0.35138501181017812</v>
      </c>
      <c r="N7463" t="str">
        <f>IF(ISNA(VLOOKUP(A7463,'Returns Data'!A:A,1,0)),"No","Yes")</f>
        <v>No</v>
      </c>
      <c r="O7463" t="s">
        <v>10085</v>
      </c>
      <c r="P7463" t="str">
        <f>IFERROR(VLOOKUP(A7463,'Ratings Data'!A:C,3,0),"No Rating")</f>
        <v>No Rating</v>
      </c>
      <c r="Q7463" t="s">
        <v>10060</v>
      </c>
      <c r="R7463" s="5">
        <f t="shared" si="116"/>
        <v>1.7759895088221269</v>
      </c>
    </row>
    <row r="7464" spans="1:18" x14ac:dyDescent="0.3">
      <c r="A7464" t="s">
        <v>2043</v>
      </c>
      <c r="B7464" s="2">
        <v>45776</v>
      </c>
      <c r="C7464" t="s">
        <v>10022</v>
      </c>
      <c r="D7464" t="s">
        <v>10033</v>
      </c>
      <c r="E7464" t="s">
        <v>10038</v>
      </c>
      <c r="F7464">
        <v>5</v>
      </c>
      <c r="G7464">
        <v>408.76</v>
      </c>
      <c r="H7464">
        <v>308.89</v>
      </c>
      <c r="I7464" t="s">
        <v>10039</v>
      </c>
      <c r="J7464">
        <f>F7464*G7464</f>
        <v>2043.8</v>
      </c>
      <c r="K7464">
        <f>F7464*H7464</f>
        <v>1544.4499999999998</v>
      </c>
      <c r="L7464">
        <f>J7464-K7464</f>
        <v>499.35000000000014</v>
      </c>
      <c r="M7464" s="5">
        <f>L7464/J7464</f>
        <v>0.24432429787650461</v>
      </c>
      <c r="N7464" t="str">
        <f>IF(ISNA(VLOOKUP(A7464,'Returns Data'!A:A,1,0)),"No","Yes")</f>
        <v>No</v>
      </c>
      <c r="O7464" t="s">
        <v>10085</v>
      </c>
      <c r="P7464" t="str">
        <f>IFERROR(VLOOKUP(A7464,'Ratings Data'!A:C,3,0),"No Rating")</f>
        <v>No Rating</v>
      </c>
      <c r="Q7464" t="s">
        <v>10060</v>
      </c>
      <c r="R7464" s="5">
        <f t="shared" si="116"/>
        <v>0.46288740963424241</v>
      </c>
    </row>
    <row r="7465" spans="1:18" x14ac:dyDescent="0.3">
      <c r="A7465" t="s">
        <v>2310</v>
      </c>
      <c r="B7465" s="2">
        <v>45776</v>
      </c>
      <c r="C7465" t="s">
        <v>10009</v>
      </c>
      <c r="D7465" t="s">
        <v>10029</v>
      </c>
      <c r="E7465" t="s">
        <v>10035</v>
      </c>
      <c r="F7465">
        <v>20</v>
      </c>
      <c r="G7465">
        <v>338.28</v>
      </c>
      <c r="H7465">
        <v>223.22</v>
      </c>
      <c r="I7465" t="s">
        <v>10040</v>
      </c>
      <c r="J7465">
        <f>F7465*G7465</f>
        <v>6765.5999999999995</v>
      </c>
      <c r="K7465">
        <f>F7465*H7465</f>
        <v>4464.3999999999996</v>
      </c>
      <c r="L7465">
        <f>J7465-K7465</f>
        <v>2301.1999999999998</v>
      </c>
      <c r="M7465" s="5">
        <f>L7465/J7465</f>
        <v>0.34013243466950455</v>
      </c>
      <c r="N7465" t="str">
        <f>IF(ISNA(VLOOKUP(A7465,'Returns Data'!A:A,1,0)),"No","Yes")</f>
        <v>No</v>
      </c>
      <c r="O7465" t="s">
        <v>10085</v>
      </c>
      <c r="P7465" t="str">
        <f>IFERROR(VLOOKUP(A7465,'Ratings Data'!A:C,3,0),"No Rating")</f>
        <v>No Rating</v>
      </c>
      <c r="Q7465" t="s">
        <v>10060</v>
      </c>
      <c r="R7465" s="5">
        <f t="shared" si="116"/>
        <v>2.3103043350621388</v>
      </c>
    </row>
    <row r="7466" spans="1:18" x14ac:dyDescent="0.3">
      <c r="A7466" t="s">
        <v>2342</v>
      </c>
      <c r="B7466" s="2">
        <v>45776</v>
      </c>
      <c r="C7466" t="s">
        <v>10012</v>
      </c>
      <c r="D7466" t="s">
        <v>10030</v>
      </c>
      <c r="E7466" t="s">
        <v>10037</v>
      </c>
      <c r="F7466">
        <v>7</v>
      </c>
      <c r="G7466">
        <v>173.11</v>
      </c>
      <c r="H7466">
        <v>131.35</v>
      </c>
      <c r="I7466" t="s">
        <v>10040</v>
      </c>
      <c r="J7466">
        <f>F7466*G7466</f>
        <v>1211.77</v>
      </c>
      <c r="K7466">
        <f>F7466*H7466</f>
        <v>919.44999999999993</v>
      </c>
      <c r="L7466">
        <f>J7466-K7466</f>
        <v>292.32000000000005</v>
      </c>
      <c r="M7466" s="5">
        <f>L7466/J7466</f>
        <v>0.24123389752180699</v>
      </c>
      <c r="N7466" t="str">
        <f>IF(ISNA(VLOOKUP(A7466,'Returns Data'!A:A,1,0)),"No","Yes")</f>
        <v>No</v>
      </c>
      <c r="O7466" t="s">
        <v>10085</v>
      </c>
      <c r="P7466" t="str">
        <f>IFERROR(VLOOKUP(A7466,'Ratings Data'!A:C,3,0),"No Rating")</f>
        <v>No Rating</v>
      </c>
      <c r="Q7466" t="s">
        <v>10060</v>
      </c>
      <c r="R7466" s="5">
        <f t="shared" si="116"/>
        <v>-0.8208924559536479</v>
      </c>
    </row>
    <row r="7467" spans="1:18" x14ac:dyDescent="0.3">
      <c r="A7467" t="s">
        <v>3783</v>
      </c>
      <c r="B7467" s="2">
        <v>45776</v>
      </c>
      <c r="C7467" t="s">
        <v>10016</v>
      </c>
      <c r="D7467" t="s">
        <v>10032</v>
      </c>
      <c r="E7467" t="s">
        <v>10037</v>
      </c>
      <c r="F7467">
        <v>3</v>
      </c>
      <c r="G7467">
        <v>232.73</v>
      </c>
      <c r="H7467">
        <v>204.81</v>
      </c>
      <c r="I7467" t="s">
        <v>10040</v>
      </c>
      <c r="J7467">
        <f>F7467*G7467</f>
        <v>698.18999999999994</v>
      </c>
      <c r="K7467">
        <f>F7467*H7467</f>
        <v>614.43000000000006</v>
      </c>
      <c r="L7467">
        <f>J7467-K7467</f>
        <v>83.759999999999877</v>
      </c>
      <c r="M7467" s="5">
        <f>L7467/J7467</f>
        <v>0.11996734413268578</v>
      </c>
      <c r="N7467" t="str">
        <f>IF(ISNA(VLOOKUP(A7467,'Returns Data'!A:A,1,0)),"No","Yes")</f>
        <v>No</v>
      </c>
      <c r="O7467" t="s">
        <v>10085</v>
      </c>
      <c r="P7467" t="str">
        <f>IFERROR(VLOOKUP(A7467,'Ratings Data'!A:C,3,0),"No Rating")</f>
        <v>No Rating</v>
      </c>
      <c r="Q7467" t="s">
        <v>10060</v>
      </c>
      <c r="R7467" s="5">
        <f t="shared" si="116"/>
        <v>-0.42382630367148888</v>
      </c>
    </row>
    <row r="7468" spans="1:18" x14ac:dyDescent="0.3">
      <c r="A7468" t="s">
        <v>4179</v>
      </c>
      <c r="B7468" s="2">
        <v>45776</v>
      </c>
      <c r="C7468" t="s">
        <v>10025</v>
      </c>
      <c r="D7468" t="s">
        <v>10033</v>
      </c>
      <c r="E7468" t="s">
        <v>10034</v>
      </c>
      <c r="F7468">
        <v>2</v>
      </c>
      <c r="G7468">
        <v>474.05</v>
      </c>
      <c r="H7468">
        <v>313.68</v>
      </c>
      <c r="I7468" t="s">
        <v>10040</v>
      </c>
      <c r="J7468">
        <f>F7468*G7468</f>
        <v>948.1</v>
      </c>
      <c r="K7468">
        <f>F7468*H7468</f>
        <v>627.36</v>
      </c>
      <c r="L7468">
        <f>J7468-K7468</f>
        <v>320.74</v>
      </c>
      <c r="M7468" s="5">
        <f>L7468/J7468</f>
        <v>0.33829764792743383</v>
      </c>
      <c r="N7468" t="str">
        <f>IF(ISNA(VLOOKUP(A7468,'Returns Data'!A:A,1,0)),"No","Yes")</f>
        <v>No</v>
      </c>
      <c r="O7468" t="s">
        <v>10085</v>
      </c>
      <c r="P7468" t="str">
        <f>IFERROR(VLOOKUP(A7468,'Ratings Data'!A:C,3,0),"No Rating")</f>
        <v>No Rating</v>
      </c>
      <c r="Q7468" t="s">
        <v>10060</v>
      </c>
      <c r="R7468" s="5">
        <f t="shared" si="116"/>
        <v>0.35793981580945028</v>
      </c>
    </row>
    <row r="7469" spans="1:18" x14ac:dyDescent="0.3">
      <c r="A7469" t="s">
        <v>4180</v>
      </c>
      <c r="B7469" s="2">
        <v>45776</v>
      </c>
      <c r="C7469" t="s">
        <v>10015</v>
      </c>
      <c r="D7469" t="s">
        <v>10031</v>
      </c>
      <c r="E7469" t="s">
        <v>10037</v>
      </c>
      <c r="F7469">
        <v>16</v>
      </c>
      <c r="G7469">
        <v>300.5</v>
      </c>
      <c r="H7469">
        <v>222.63</v>
      </c>
      <c r="I7469" t="s">
        <v>10039</v>
      </c>
      <c r="J7469">
        <f>F7469*G7469</f>
        <v>4808</v>
      </c>
      <c r="K7469">
        <f>F7469*H7469</f>
        <v>3562.08</v>
      </c>
      <c r="L7469">
        <f>J7469-K7469</f>
        <v>1245.92</v>
      </c>
      <c r="M7469" s="5">
        <f>L7469/J7469</f>
        <v>0.25913477537437607</v>
      </c>
      <c r="N7469" t="str">
        <f>IF(ISNA(VLOOKUP(A7469,'Returns Data'!A:A,1,0)),"No","Yes")</f>
        <v>Yes</v>
      </c>
      <c r="O7469" t="str">
        <f>IFERROR(VLOOKUP(A7469,'Returns Data'!A:E,5,0),"No Returns")</f>
        <v>Customer Changed Mind</v>
      </c>
      <c r="P7469" t="str">
        <f>IFERROR(VLOOKUP(A7469,'Ratings Data'!A:C,3,0),"No Rating")</f>
        <v>No Rating</v>
      </c>
      <c r="Q7469" t="s">
        <v>10060</v>
      </c>
      <c r="R7469" s="5">
        <f t="shared" si="116"/>
        <v>4.0711950216221915</v>
      </c>
    </row>
    <row r="7470" spans="1:18" x14ac:dyDescent="0.3">
      <c r="A7470" t="s">
        <v>4475</v>
      </c>
      <c r="B7470" s="2">
        <v>45776</v>
      </c>
      <c r="C7470" t="s">
        <v>10012</v>
      </c>
      <c r="D7470" t="s">
        <v>10030</v>
      </c>
      <c r="E7470" t="s">
        <v>10035</v>
      </c>
      <c r="F7470">
        <v>17</v>
      </c>
      <c r="G7470">
        <v>467.69</v>
      </c>
      <c r="H7470">
        <v>321.17</v>
      </c>
      <c r="I7470" t="s">
        <v>10040</v>
      </c>
      <c r="J7470">
        <f>F7470*G7470</f>
        <v>7950.73</v>
      </c>
      <c r="K7470">
        <f>F7470*H7470</f>
        <v>5459.89</v>
      </c>
      <c r="L7470">
        <f>J7470-K7470</f>
        <v>2490.8399999999992</v>
      </c>
      <c r="M7470" s="5">
        <f>L7470/J7470</f>
        <v>0.3132844405482263</v>
      </c>
      <c r="N7470" t="str">
        <f>IF(ISNA(VLOOKUP(A7470,'Returns Data'!A:A,1,0)),"No","Yes")</f>
        <v>No</v>
      </c>
      <c r="O7470" t="s">
        <v>10085</v>
      </c>
      <c r="P7470" t="str">
        <f>IFERROR(VLOOKUP(A7470,'Ratings Data'!A:C,3,0),"No Rating")</f>
        <v>No Rating</v>
      </c>
      <c r="Q7470" t="s">
        <v>10060</v>
      </c>
      <c r="R7470" s="5">
        <f t="shared" si="116"/>
        <v>0.65364600665557393</v>
      </c>
    </row>
    <row r="7471" spans="1:18" x14ac:dyDescent="0.3">
      <c r="A7471" t="s">
        <v>4782</v>
      </c>
      <c r="B7471" s="2">
        <v>45776</v>
      </c>
      <c r="C7471" t="s">
        <v>10009</v>
      </c>
      <c r="D7471" t="s">
        <v>10029</v>
      </c>
      <c r="E7471" t="s">
        <v>10038</v>
      </c>
      <c r="F7471">
        <v>3</v>
      </c>
      <c r="G7471">
        <v>215.89</v>
      </c>
      <c r="H7471">
        <v>139.08000000000001</v>
      </c>
      <c r="I7471" t="s">
        <v>10039</v>
      </c>
      <c r="J7471">
        <f>F7471*G7471</f>
        <v>647.66999999999996</v>
      </c>
      <c r="K7471">
        <f>F7471*H7471</f>
        <v>417.24</v>
      </c>
      <c r="L7471">
        <f>J7471-K7471</f>
        <v>230.42999999999995</v>
      </c>
      <c r="M7471" s="5">
        <f>L7471/J7471</f>
        <v>0.35578303765806657</v>
      </c>
      <c r="N7471" t="str">
        <f>IF(ISNA(VLOOKUP(A7471,'Returns Data'!A:A,1,0)),"No","Yes")</f>
        <v>No</v>
      </c>
      <c r="O7471" t="s">
        <v>10085</v>
      </c>
      <c r="P7471" t="str">
        <f>IFERROR(VLOOKUP(A7471,'Ratings Data'!A:C,3,0),"No Rating")</f>
        <v>No Rating</v>
      </c>
      <c r="Q7471" t="s">
        <v>10060</v>
      </c>
      <c r="R7471" s="5">
        <f t="shared" si="116"/>
        <v>-0.91853955548735777</v>
      </c>
    </row>
    <row r="7472" spans="1:18" x14ac:dyDescent="0.3">
      <c r="A7472" t="s">
        <v>5371</v>
      </c>
      <c r="B7472" s="2">
        <v>45776</v>
      </c>
      <c r="C7472" t="s">
        <v>10027</v>
      </c>
      <c r="D7472" t="s">
        <v>10032</v>
      </c>
      <c r="E7472" t="s">
        <v>10037</v>
      </c>
      <c r="F7472">
        <v>11</v>
      </c>
      <c r="G7472">
        <v>369.11</v>
      </c>
      <c r="H7472">
        <v>314.13</v>
      </c>
      <c r="I7472" t="s">
        <v>10040</v>
      </c>
      <c r="J7472">
        <f>F7472*G7472</f>
        <v>4060.21</v>
      </c>
      <c r="K7472">
        <f>F7472*H7472</f>
        <v>3455.43</v>
      </c>
      <c r="L7472">
        <f>J7472-K7472</f>
        <v>604.7800000000002</v>
      </c>
      <c r="M7472" s="5">
        <f>L7472/J7472</f>
        <v>0.14895288667334947</v>
      </c>
      <c r="N7472" t="str">
        <f>IF(ISNA(VLOOKUP(A7472,'Returns Data'!A:A,1,0)),"No","Yes")</f>
        <v>No</v>
      </c>
      <c r="O7472" t="s">
        <v>10085</v>
      </c>
      <c r="P7472" t="str">
        <f>IFERROR(VLOOKUP(A7472,'Ratings Data'!A:C,3,0),"No Rating")</f>
        <v>No Rating</v>
      </c>
      <c r="Q7472" t="s">
        <v>10060</v>
      </c>
      <c r="R7472" s="5">
        <f t="shared" si="116"/>
        <v>5.2689486930072418</v>
      </c>
    </row>
    <row r="7473" spans="1:18" x14ac:dyDescent="0.3">
      <c r="A7473" t="s">
        <v>6101</v>
      </c>
      <c r="B7473" s="2">
        <v>45776</v>
      </c>
      <c r="C7473" t="s">
        <v>10009</v>
      </c>
      <c r="D7473" t="s">
        <v>10029</v>
      </c>
      <c r="E7473" t="s">
        <v>10038</v>
      </c>
      <c r="F7473">
        <v>2</v>
      </c>
      <c r="G7473">
        <v>269.63</v>
      </c>
      <c r="H7473">
        <v>215.67</v>
      </c>
      <c r="I7473" t="s">
        <v>10040</v>
      </c>
      <c r="J7473">
        <f>F7473*G7473</f>
        <v>539.26</v>
      </c>
      <c r="K7473">
        <f>F7473*H7473</f>
        <v>431.34</v>
      </c>
      <c r="L7473">
        <f>J7473-K7473</f>
        <v>107.92000000000002</v>
      </c>
      <c r="M7473" s="5">
        <f>L7473/J7473</f>
        <v>0.20012609872788639</v>
      </c>
      <c r="N7473" t="str">
        <f>IF(ISNA(VLOOKUP(A7473,'Returns Data'!A:A,1,0)),"No","Yes")</f>
        <v>No</v>
      </c>
      <c r="O7473" t="s">
        <v>10085</v>
      </c>
      <c r="P7473" t="str">
        <f>IFERROR(VLOOKUP(A7473,'Ratings Data'!A:C,3,0),"No Rating")</f>
        <v>No Rating</v>
      </c>
      <c r="Q7473" t="s">
        <v>10060</v>
      </c>
      <c r="R7473" s="5">
        <f t="shared" si="116"/>
        <v>-0.86718420968373555</v>
      </c>
    </row>
    <row r="7474" spans="1:18" x14ac:dyDescent="0.3">
      <c r="A7474" t="s">
        <v>6259</v>
      </c>
      <c r="B7474" s="2">
        <v>45776</v>
      </c>
      <c r="C7474" t="s">
        <v>10016</v>
      </c>
      <c r="D7474" t="s">
        <v>10032</v>
      </c>
      <c r="E7474" t="s">
        <v>10034</v>
      </c>
      <c r="F7474">
        <v>15</v>
      </c>
      <c r="G7474">
        <v>498.84</v>
      </c>
      <c r="H7474">
        <v>348.94</v>
      </c>
      <c r="I7474" t="s">
        <v>10039</v>
      </c>
      <c r="J7474">
        <f>F7474*G7474</f>
        <v>7482.5999999999995</v>
      </c>
      <c r="K7474">
        <f>F7474*H7474</f>
        <v>5234.1000000000004</v>
      </c>
      <c r="L7474">
        <f>J7474-K7474</f>
        <v>2248.4999999999991</v>
      </c>
      <c r="M7474" s="5">
        <f>L7474/J7474</f>
        <v>0.30049715339587835</v>
      </c>
      <c r="N7474" t="str">
        <f>IF(ISNA(VLOOKUP(A7474,'Returns Data'!A:A,1,0)),"No","Yes")</f>
        <v>Yes</v>
      </c>
      <c r="O7474" t="str">
        <f>IFERROR(VLOOKUP(A7474,'Returns Data'!A:E,5,0),"No Returns")</f>
        <v>Late Delivery</v>
      </c>
      <c r="P7474" t="str">
        <f>IFERROR(VLOOKUP(A7474,'Ratings Data'!A:C,3,0),"No Rating")</f>
        <v>No Rating</v>
      </c>
      <c r="Q7474" t="s">
        <v>10060</v>
      </c>
      <c r="R7474" s="5">
        <f t="shared" si="116"/>
        <v>12.875681489448501</v>
      </c>
    </row>
    <row r="7475" spans="1:18" x14ac:dyDescent="0.3">
      <c r="A7475" t="s">
        <v>6563</v>
      </c>
      <c r="B7475" s="2">
        <v>45776</v>
      </c>
      <c r="C7475" t="s">
        <v>10027</v>
      </c>
      <c r="D7475" t="s">
        <v>10032</v>
      </c>
      <c r="E7475" t="s">
        <v>10034</v>
      </c>
      <c r="F7475">
        <v>1</v>
      </c>
      <c r="G7475">
        <v>401.37</v>
      </c>
      <c r="H7475">
        <v>339.71</v>
      </c>
      <c r="I7475" t="s">
        <v>10039</v>
      </c>
      <c r="J7475">
        <f>F7475*G7475</f>
        <v>401.37</v>
      </c>
      <c r="K7475">
        <f>F7475*H7475</f>
        <v>339.71</v>
      </c>
      <c r="L7475">
        <f>J7475-K7475</f>
        <v>61.660000000000025</v>
      </c>
      <c r="M7475" s="5">
        <f>L7475/J7475</f>
        <v>0.15362383835363885</v>
      </c>
      <c r="N7475" t="str">
        <f>IF(ISNA(VLOOKUP(A7475,'Returns Data'!A:A,1,0)),"No","Yes")</f>
        <v>No</v>
      </c>
      <c r="O7475" t="s">
        <v>10085</v>
      </c>
      <c r="P7475" t="str">
        <f>IFERROR(VLOOKUP(A7475,'Ratings Data'!A:C,3,0),"No Rating")</f>
        <v>No Rating</v>
      </c>
      <c r="Q7475" t="s">
        <v>10060</v>
      </c>
      <c r="R7475" s="5">
        <f t="shared" si="116"/>
        <v>-0.94635955416566431</v>
      </c>
    </row>
    <row r="7476" spans="1:18" x14ac:dyDescent="0.3">
      <c r="A7476" t="s">
        <v>7361</v>
      </c>
      <c r="B7476" s="2">
        <v>45776</v>
      </c>
      <c r="C7476" t="s">
        <v>10021</v>
      </c>
      <c r="D7476" t="s">
        <v>10031</v>
      </c>
      <c r="E7476" t="s">
        <v>10038</v>
      </c>
      <c r="F7476">
        <v>8</v>
      </c>
      <c r="G7476">
        <v>453.63</v>
      </c>
      <c r="H7476">
        <v>361.68</v>
      </c>
      <c r="I7476" t="s">
        <v>10040</v>
      </c>
      <c r="J7476">
        <f>F7476*G7476</f>
        <v>3629.04</v>
      </c>
      <c r="K7476">
        <f>F7476*H7476</f>
        <v>2893.44</v>
      </c>
      <c r="L7476">
        <f>J7476-K7476</f>
        <v>735.59999999999991</v>
      </c>
      <c r="M7476" s="5">
        <f>L7476/J7476</f>
        <v>0.20269823424376693</v>
      </c>
      <c r="N7476" t="str">
        <f>IF(ISNA(VLOOKUP(A7476,'Returns Data'!A:A,1,0)),"No","Yes")</f>
        <v>No</v>
      </c>
      <c r="O7476" t="s">
        <v>10085</v>
      </c>
      <c r="P7476" t="str">
        <f>IFERROR(VLOOKUP(A7476,'Ratings Data'!A:C,3,0),"No Rating")</f>
        <v>No Rating</v>
      </c>
      <c r="Q7476" t="s">
        <v>10060</v>
      </c>
      <c r="R7476" s="5">
        <f t="shared" si="116"/>
        <v>8.0416324089991775</v>
      </c>
    </row>
    <row r="7477" spans="1:18" x14ac:dyDescent="0.3">
      <c r="A7477" t="s">
        <v>7553</v>
      </c>
      <c r="B7477" s="2">
        <v>45776</v>
      </c>
      <c r="C7477" t="s">
        <v>10015</v>
      </c>
      <c r="D7477" t="s">
        <v>10031</v>
      </c>
      <c r="E7477" t="s">
        <v>10038</v>
      </c>
      <c r="F7477">
        <v>20</v>
      </c>
      <c r="G7477">
        <v>196.04</v>
      </c>
      <c r="H7477">
        <v>123.83</v>
      </c>
      <c r="I7477" t="s">
        <v>10039</v>
      </c>
      <c r="J7477">
        <f>F7477*G7477</f>
        <v>3920.7999999999997</v>
      </c>
      <c r="K7477">
        <f>F7477*H7477</f>
        <v>2476.6</v>
      </c>
      <c r="L7477">
        <f>J7477-K7477</f>
        <v>1444.1999999999998</v>
      </c>
      <c r="M7477" s="5">
        <f>L7477/J7477</f>
        <v>0.36834319526627218</v>
      </c>
      <c r="N7477" t="str">
        <f>IF(ISNA(VLOOKUP(A7477,'Returns Data'!A:A,1,0)),"No","Yes")</f>
        <v>No</v>
      </c>
      <c r="O7477" t="s">
        <v>10085</v>
      </c>
      <c r="P7477" t="str">
        <f>IFERROR(VLOOKUP(A7477,'Ratings Data'!A:C,3,0),"No Rating")</f>
        <v>No Rating</v>
      </c>
      <c r="Q7477" t="s">
        <v>10060</v>
      </c>
      <c r="R7477" s="5">
        <f t="shared" si="116"/>
        <v>8.0395917377598422E-2</v>
      </c>
    </row>
    <row r="7478" spans="1:18" x14ac:dyDescent="0.3">
      <c r="A7478" t="s">
        <v>7878</v>
      </c>
      <c r="B7478" s="2">
        <v>45776</v>
      </c>
      <c r="C7478" t="s">
        <v>10010</v>
      </c>
      <c r="D7478" t="s">
        <v>10029</v>
      </c>
      <c r="E7478" t="s">
        <v>10034</v>
      </c>
      <c r="F7478">
        <v>6</v>
      </c>
      <c r="G7478">
        <v>321.85000000000002</v>
      </c>
      <c r="H7478">
        <v>261.64</v>
      </c>
      <c r="I7478" t="s">
        <v>10040</v>
      </c>
      <c r="J7478">
        <f>F7478*G7478</f>
        <v>1931.1000000000001</v>
      </c>
      <c r="K7478">
        <f>F7478*H7478</f>
        <v>1569.84</v>
      </c>
      <c r="L7478">
        <f>J7478-K7478</f>
        <v>361.26000000000022</v>
      </c>
      <c r="M7478" s="5">
        <f>L7478/J7478</f>
        <v>0.18707472425042732</v>
      </c>
      <c r="N7478" t="str">
        <f>IF(ISNA(VLOOKUP(A7478,'Returns Data'!A:A,1,0)),"No","Yes")</f>
        <v>No</v>
      </c>
      <c r="O7478" t="s">
        <v>10085</v>
      </c>
      <c r="P7478" t="str">
        <f>IFERROR(VLOOKUP(A7478,'Ratings Data'!A:C,3,0),"No Rating")</f>
        <v>No Rating</v>
      </c>
      <c r="Q7478" t="s">
        <v>10060</v>
      </c>
      <c r="R7478" s="5">
        <f t="shared" si="116"/>
        <v>-0.50747296470108139</v>
      </c>
    </row>
    <row r="7479" spans="1:18" x14ac:dyDescent="0.3">
      <c r="A7479" t="s">
        <v>7940</v>
      </c>
      <c r="B7479" s="2">
        <v>45776</v>
      </c>
      <c r="C7479" t="s">
        <v>10021</v>
      </c>
      <c r="D7479" t="s">
        <v>10031</v>
      </c>
      <c r="E7479" t="s">
        <v>10038</v>
      </c>
      <c r="F7479">
        <v>9</v>
      </c>
      <c r="G7479">
        <v>490.72</v>
      </c>
      <c r="H7479">
        <v>428.59</v>
      </c>
      <c r="I7479" t="s">
        <v>10039</v>
      </c>
      <c r="J7479">
        <f>F7479*G7479</f>
        <v>4416.4800000000005</v>
      </c>
      <c r="K7479">
        <f>F7479*H7479</f>
        <v>3857.31</v>
      </c>
      <c r="L7479">
        <f>J7479-K7479</f>
        <v>559.17000000000053</v>
      </c>
      <c r="M7479" s="5">
        <f>L7479/J7479</f>
        <v>0.12660987936093912</v>
      </c>
      <c r="N7479" t="str">
        <f>IF(ISNA(VLOOKUP(A7479,'Returns Data'!A:A,1,0)),"No","Yes")</f>
        <v>No</v>
      </c>
      <c r="O7479" t="s">
        <v>10085</v>
      </c>
      <c r="P7479" t="str">
        <f>IFERROR(VLOOKUP(A7479,'Ratings Data'!A:C,3,0),"No Rating")</f>
        <v>No Rating</v>
      </c>
      <c r="Q7479" t="s">
        <v>10060</v>
      </c>
      <c r="R7479" s="5">
        <f t="shared" si="116"/>
        <v>1.2870281186888302</v>
      </c>
    </row>
    <row r="7480" spans="1:18" x14ac:dyDescent="0.3">
      <c r="A7480" t="s">
        <v>8122</v>
      </c>
      <c r="B7480" s="2">
        <v>45776</v>
      </c>
      <c r="C7480" t="s">
        <v>10011</v>
      </c>
      <c r="D7480" t="s">
        <v>10029</v>
      </c>
      <c r="E7480" t="s">
        <v>10036</v>
      </c>
      <c r="F7480">
        <v>19</v>
      </c>
      <c r="G7480">
        <v>125.38</v>
      </c>
      <c r="H7480">
        <v>78.14</v>
      </c>
      <c r="I7480" t="s">
        <v>10040</v>
      </c>
      <c r="J7480">
        <f>F7480*G7480</f>
        <v>2382.2199999999998</v>
      </c>
      <c r="K7480">
        <f>F7480*H7480</f>
        <v>1484.66</v>
      </c>
      <c r="L7480">
        <f>J7480-K7480</f>
        <v>897.55999999999972</v>
      </c>
      <c r="M7480" s="5">
        <f>L7480/J7480</f>
        <v>0.37677460520019135</v>
      </c>
      <c r="N7480" t="str">
        <f>IF(ISNA(VLOOKUP(A7480,'Returns Data'!A:A,1,0)),"No","Yes")</f>
        <v>No</v>
      </c>
      <c r="O7480" t="s">
        <v>10085</v>
      </c>
      <c r="P7480" t="str">
        <f>IFERROR(VLOOKUP(A7480,'Ratings Data'!A:C,3,0),"No Rating")</f>
        <v>No Rating</v>
      </c>
      <c r="Q7480" t="s">
        <v>10060</v>
      </c>
      <c r="R7480" s="5">
        <f t="shared" si="116"/>
        <v>-0.46060663695975085</v>
      </c>
    </row>
    <row r="7481" spans="1:18" x14ac:dyDescent="0.3">
      <c r="A7481" t="s">
        <v>8230</v>
      </c>
      <c r="B7481" s="2">
        <v>45776</v>
      </c>
      <c r="C7481" t="s">
        <v>10012</v>
      </c>
      <c r="D7481" t="s">
        <v>10030</v>
      </c>
      <c r="E7481" t="s">
        <v>10034</v>
      </c>
      <c r="F7481">
        <v>17</v>
      </c>
      <c r="G7481">
        <v>307.56</v>
      </c>
      <c r="H7481">
        <v>258.56</v>
      </c>
      <c r="I7481" t="s">
        <v>10040</v>
      </c>
      <c r="J7481">
        <f>F7481*G7481</f>
        <v>5228.5200000000004</v>
      </c>
      <c r="K7481">
        <f>F7481*H7481</f>
        <v>4395.5200000000004</v>
      </c>
      <c r="L7481">
        <f>J7481-K7481</f>
        <v>833</v>
      </c>
      <c r="M7481" s="5">
        <f>L7481/J7481</f>
        <v>0.15931850695799193</v>
      </c>
      <c r="N7481" t="str">
        <f>IF(ISNA(VLOOKUP(A7481,'Returns Data'!A:A,1,0)),"No","Yes")</f>
        <v>No</v>
      </c>
      <c r="O7481" t="s">
        <v>10085</v>
      </c>
      <c r="P7481" t="str">
        <f>IFERROR(VLOOKUP(A7481,'Ratings Data'!A:C,3,0),"No Rating")</f>
        <v>No Rating</v>
      </c>
      <c r="Q7481" t="s">
        <v>10060</v>
      </c>
      <c r="R7481" s="5">
        <f t="shared" si="116"/>
        <v>1.1948098832181751</v>
      </c>
    </row>
    <row r="7482" spans="1:18" x14ac:dyDescent="0.3">
      <c r="A7482" t="s">
        <v>8808</v>
      </c>
      <c r="B7482" s="2">
        <v>45776</v>
      </c>
      <c r="C7482" t="s">
        <v>10012</v>
      </c>
      <c r="D7482" t="s">
        <v>10030</v>
      </c>
      <c r="E7482" t="s">
        <v>10034</v>
      </c>
      <c r="F7482">
        <v>19</v>
      </c>
      <c r="G7482">
        <v>77.010000000000005</v>
      </c>
      <c r="H7482">
        <v>47.24</v>
      </c>
      <c r="I7482" t="s">
        <v>10039</v>
      </c>
      <c r="J7482">
        <f>F7482*G7482</f>
        <v>1463.19</v>
      </c>
      <c r="K7482">
        <f>F7482*H7482</f>
        <v>897.56000000000006</v>
      </c>
      <c r="L7482">
        <f>J7482-K7482</f>
        <v>565.63</v>
      </c>
      <c r="M7482" s="5">
        <f>L7482/J7482</f>
        <v>0.38657317231528371</v>
      </c>
      <c r="N7482" t="str">
        <f>IF(ISNA(VLOOKUP(A7482,'Returns Data'!A:A,1,0)),"No","Yes")</f>
        <v>No</v>
      </c>
      <c r="O7482" t="s">
        <v>10085</v>
      </c>
      <c r="P7482" t="str">
        <f>IFERROR(VLOOKUP(A7482,'Ratings Data'!A:C,3,0),"No Rating")</f>
        <v>No Rating</v>
      </c>
      <c r="Q7482" t="s">
        <v>10060</v>
      </c>
      <c r="R7482" s="5">
        <f t="shared" si="116"/>
        <v>-0.72015216543113536</v>
      </c>
    </row>
    <row r="7483" spans="1:18" x14ac:dyDescent="0.3">
      <c r="A7483" t="s">
        <v>9021</v>
      </c>
      <c r="B7483" s="2">
        <v>45776</v>
      </c>
      <c r="C7483" t="s">
        <v>10026</v>
      </c>
      <c r="D7483" t="s">
        <v>10031</v>
      </c>
      <c r="E7483" t="s">
        <v>10036</v>
      </c>
      <c r="F7483">
        <v>16</v>
      </c>
      <c r="G7483">
        <v>27.83</v>
      </c>
      <c r="H7483">
        <v>22.66</v>
      </c>
      <c r="I7483" t="s">
        <v>10039</v>
      </c>
      <c r="J7483">
        <f>F7483*G7483</f>
        <v>445.28</v>
      </c>
      <c r="K7483">
        <f>F7483*H7483</f>
        <v>362.56</v>
      </c>
      <c r="L7483">
        <f>J7483-K7483</f>
        <v>82.71999999999997</v>
      </c>
      <c r="M7483" s="5">
        <f>L7483/J7483</f>
        <v>0.18577075098814225</v>
      </c>
      <c r="N7483" t="str">
        <f>IF(ISNA(VLOOKUP(A7483,'Returns Data'!A:A,1,0)),"No","Yes")</f>
        <v>No</v>
      </c>
      <c r="O7483" t="s">
        <v>10085</v>
      </c>
      <c r="P7483" t="str">
        <f>IFERROR(VLOOKUP(A7483,'Ratings Data'!A:C,3,0),"No Rating")</f>
        <v>No Rating</v>
      </c>
      <c r="Q7483" t="s">
        <v>10060</v>
      </c>
      <c r="R7483" s="5">
        <f t="shared" si="116"/>
        <v>-0.6956786200015036</v>
      </c>
    </row>
    <row r="7484" spans="1:18" x14ac:dyDescent="0.3">
      <c r="A7484" t="s">
        <v>9847</v>
      </c>
      <c r="B7484" s="2">
        <v>45776</v>
      </c>
      <c r="C7484" t="s">
        <v>10012</v>
      </c>
      <c r="D7484" t="s">
        <v>10030</v>
      </c>
      <c r="E7484" t="s">
        <v>10036</v>
      </c>
      <c r="F7484">
        <v>9</v>
      </c>
      <c r="G7484">
        <v>299.99</v>
      </c>
      <c r="H7484">
        <v>242.8</v>
      </c>
      <c r="I7484" t="s">
        <v>10040</v>
      </c>
      <c r="J7484">
        <f>F7484*G7484</f>
        <v>2699.91</v>
      </c>
      <c r="K7484">
        <f>F7484*H7484</f>
        <v>2185.2000000000003</v>
      </c>
      <c r="L7484">
        <f>J7484-K7484</f>
        <v>514.70999999999958</v>
      </c>
      <c r="M7484" s="5">
        <f>L7484/J7484</f>
        <v>0.19063968798959952</v>
      </c>
      <c r="N7484" t="str">
        <f>IF(ISNA(VLOOKUP(A7484,'Returns Data'!A:A,1,0)),"No","Yes")</f>
        <v>No</v>
      </c>
      <c r="O7484" t="s">
        <v>10085</v>
      </c>
      <c r="P7484">
        <f>IFERROR(VLOOKUP(A7484,'Ratings Data'!A:C,3,0),"No Rating")</f>
        <v>3</v>
      </c>
      <c r="Q7484" t="s">
        <v>10060</v>
      </c>
      <c r="R7484" s="5">
        <f t="shared" si="116"/>
        <v>5.0633983111749918</v>
      </c>
    </row>
    <row r="7485" spans="1:18" x14ac:dyDescent="0.3">
      <c r="A7485" t="s">
        <v>599</v>
      </c>
      <c r="B7485" s="2">
        <v>45777</v>
      </c>
      <c r="C7485" t="s">
        <v>10012</v>
      </c>
      <c r="D7485" t="s">
        <v>10030</v>
      </c>
      <c r="E7485" t="s">
        <v>10034</v>
      </c>
      <c r="F7485">
        <v>13</v>
      </c>
      <c r="G7485">
        <v>336.69</v>
      </c>
      <c r="H7485">
        <v>244.95</v>
      </c>
      <c r="I7485" t="s">
        <v>10040</v>
      </c>
      <c r="J7485">
        <f>F7485*G7485</f>
        <v>4376.97</v>
      </c>
      <c r="K7485">
        <f>F7485*H7485</f>
        <v>3184.35</v>
      </c>
      <c r="L7485">
        <f>J7485-K7485</f>
        <v>1192.6200000000003</v>
      </c>
      <c r="M7485" s="5">
        <f>L7485/J7485</f>
        <v>0.2724761650182661</v>
      </c>
      <c r="N7485" t="str">
        <f>IF(ISNA(VLOOKUP(A7485,'Returns Data'!A:A,1,0)),"No","Yes")</f>
        <v>No</v>
      </c>
      <c r="O7485" t="s">
        <v>10085</v>
      </c>
      <c r="P7485" t="str">
        <f>IFERROR(VLOOKUP(A7485,'Ratings Data'!A:C,3,0),"No Rating")</f>
        <v>No Rating</v>
      </c>
      <c r="Q7485" t="s">
        <v>10060</v>
      </c>
      <c r="R7485" s="5">
        <f t="shared" si="116"/>
        <v>0.62115403846794914</v>
      </c>
    </row>
    <row r="7486" spans="1:18" x14ac:dyDescent="0.3">
      <c r="A7486" t="s">
        <v>887</v>
      </c>
      <c r="B7486" s="2">
        <v>45777</v>
      </c>
      <c r="C7486" t="s">
        <v>10022</v>
      </c>
      <c r="D7486" t="s">
        <v>10033</v>
      </c>
      <c r="E7486" t="s">
        <v>10038</v>
      </c>
      <c r="F7486">
        <v>11</v>
      </c>
      <c r="G7486">
        <v>357.44</v>
      </c>
      <c r="H7486">
        <v>302.44</v>
      </c>
      <c r="I7486" t="s">
        <v>10039</v>
      </c>
      <c r="J7486">
        <f>F7486*G7486</f>
        <v>3931.84</v>
      </c>
      <c r="K7486">
        <f>F7486*H7486</f>
        <v>3326.84</v>
      </c>
      <c r="L7486">
        <f>J7486-K7486</f>
        <v>605</v>
      </c>
      <c r="M7486" s="5">
        <f>L7486/J7486</f>
        <v>0.15387197851387646</v>
      </c>
      <c r="N7486" t="str">
        <f>IF(ISNA(VLOOKUP(A7486,'Returns Data'!A:A,1,0)),"No","Yes")</f>
        <v>No</v>
      </c>
      <c r="O7486" t="s">
        <v>10085</v>
      </c>
      <c r="P7486" t="str">
        <f>IFERROR(VLOOKUP(A7486,'Ratings Data'!A:C,3,0),"No Rating")</f>
        <v>No Rating</v>
      </c>
      <c r="Q7486" t="s">
        <v>10060</v>
      </c>
      <c r="R7486" s="5">
        <f t="shared" si="116"/>
        <v>-0.10169820675033187</v>
      </c>
    </row>
    <row r="7487" spans="1:18" x14ac:dyDescent="0.3">
      <c r="A7487" t="s">
        <v>1220</v>
      </c>
      <c r="B7487" s="2">
        <v>45777</v>
      </c>
      <c r="C7487" t="s">
        <v>10021</v>
      </c>
      <c r="D7487" t="s">
        <v>10031</v>
      </c>
      <c r="E7487" t="s">
        <v>10038</v>
      </c>
      <c r="F7487">
        <v>3</v>
      </c>
      <c r="G7487">
        <v>241.29</v>
      </c>
      <c r="H7487">
        <v>168.97</v>
      </c>
      <c r="I7487" t="s">
        <v>10040</v>
      </c>
      <c r="J7487">
        <f>F7487*G7487</f>
        <v>723.87</v>
      </c>
      <c r="K7487">
        <f>F7487*H7487</f>
        <v>506.90999999999997</v>
      </c>
      <c r="L7487">
        <f>J7487-K7487</f>
        <v>216.96000000000004</v>
      </c>
      <c r="M7487" s="5">
        <f>L7487/J7487</f>
        <v>0.29972232583198644</v>
      </c>
      <c r="N7487" t="str">
        <f>IF(ISNA(VLOOKUP(A7487,'Returns Data'!A:A,1,0)),"No","Yes")</f>
        <v>No</v>
      </c>
      <c r="O7487" t="s">
        <v>10085</v>
      </c>
      <c r="P7487">
        <f>IFERROR(VLOOKUP(A7487,'Ratings Data'!A:C,3,0),"No Rating")</f>
        <v>5</v>
      </c>
      <c r="Q7487" t="s">
        <v>10060</v>
      </c>
      <c r="R7487" s="5">
        <f t="shared" si="116"/>
        <v>-0.81589535688125669</v>
      </c>
    </row>
    <row r="7488" spans="1:18" x14ac:dyDescent="0.3">
      <c r="A7488" t="s">
        <v>1236</v>
      </c>
      <c r="B7488" s="2">
        <v>45777</v>
      </c>
      <c r="C7488" t="s">
        <v>10009</v>
      </c>
      <c r="D7488" t="s">
        <v>10029</v>
      </c>
      <c r="E7488" t="s">
        <v>10036</v>
      </c>
      <c r="F7488">
        <v>11</v>
      </c>
      <c r="G7488">
        <v>233.3</v>
      </c>
      <c r="H7488">
        <v>197.67</v>
      </c>
      <c r="I7488" t="s">
        <v>10040</v>
      </c>
      <c r="J7488">
        <f>F7488*G7488</f>
        <v>2566.3000000000002</v>
      </c>
      <c r="K7488">
        <f>F7488*H7488</f>
        <v>2174.37</v>
      </c>
      <c r="L7488">
        <f>J7488-K7488</f>
        <v>391.93000000000029</v>
      </c>
      <c r="M7488" s="5">
        <f>L7488/J7488</f>
        <v>0.15272181740248617</v>
      </c>
      <c r="N7488" t="str">
        <f>IF(ISNA(VLOOKUP(A7488,'Returns Data'!A:A,1,0)),"No","Yes")</f>
        <v>No</v>
      </c>
      <c r="O7488" t="s">
        <v>10085</v>
      </c>
      <c r="P7488" t="str">
        <f>IFERROR(VLOOKUP(A7488,'Ratings Data'!A:C,3,0),"No Rating")</f>
        <v>No Rating</v>
      </c>
      <c r="Q7488" t="s">
        <v>10060</v>
      </c>
      <c r="R7488" s="5">
        <f t="shared" si="116"/>
        <v>2.5452498376780364</v>
      </c>
    </row>
    <row r="7489" spans="1:18" x14ac:dyDescent="0.3">
      <c r="A7489" t="s">
        <v>1339</v>
      </c>
      <c r="B7489" s="2">
        <v>45777</v>
      </c>
      <c r="C7489" t="s">
        <v>10018</v>
      </c>
      <c r="D7489" t="s">
        <v>10033</v>
      </c>
      <c r="E7489" t="s">
        <v>10038</v>
      </c>
      <c r="F7489">
        <v>8</v>
      </c>
      <c r="G7489">
        <v>374.01</v>
      </c>
      <c r="H7489">
        <v>235.23</v>
      </c>
      <c r="I7489" t="s">
        <v>10040</v>
      </c>
      <c r="J7489">
        <f>F7489*G7489</f>
        <v>2992.08</v>
      </c>
      <c r="K7489">
        <f>F7489*H7489</f>
        <v>1881.84</v>
      </c>
      <c r="L7489">
        <f>J7489-K7489</f>
        <v>1110.24</v>
      </c>
      <c r="M7489" s="5">
        <f>L7489/J7489</f>
        <v>0.37105959733696964</v>
      </c>
      <c r="N7489" t="str">
        <f>IF(ISNA(VLOOKUP(A7489,'Returns Data'!A:A,1,0)),"No","Yes")</f>
        <v>No</v>
      </c>
      <c r="O7489" t="s">
        <v>10085</v>
      </c>
      <c r="P7489" t="str">
        <f>IFERROR(VLOOKUP(A7489,'Ratings Data'!A:C,3,0),"No Rating")</f>
        <v>No Rating</v>
      </c>
      <c r="Q7489" t="s">
        <v>10060</v>
      </c>
      <c r="R7489" s="5">
        <f t="shared" si="116"/>
        <v>0.16591201340451223</v>
      </c>
    </row>
    <row r="7490" spans="1:18" x14ac:dyDescent="0.3">
      <c r="A7490" t="s">
        <v>2000</v>
      </c>
      <c r="B7490" s="2">
        <v>45777</v>
      </c>
      <c r="C7490" t="s">
        <v>10013</v>
      </c>
      <c r="D7490" t="s">
        <v>10030</v>
      </c>
      <c r="E7490" t="s">
        <v>10035</v>
      </c>
      <c r="F7490">
        <v>13</v>
      </c>
      <c r="G7490">
        <v>31.42</v>
      </c>
      <c r="H7490">
        <v>21.06</v>
      </c>
      <c r="I7490" t="s">
        <v>10040</v>
      </c>
      <c r="J7490">
        <f>F7490*G7490</f>
        <v>408.46000000000004</v>
      </c>
      <c r="K7490">
        <f>F7490*H7490</f>
        <v>273.77999999999997</v>
      </c>
      <c r="L7490">
        <f>J7490-K7490</f>
        <v>134.68000000000006</v>
      </c>
      <c r="M7490" s="5">
        <f>L7490/J7490</f>
        <v>0.3297262889879059</v>
      </c>
      <c r="N7490" t="str">
        <f>IF(ISNA(VLOOKUP(A7490,'Returns Data'!A:A,1,0)),"No","Yes")</f>
        <v>No</v>
      </c>
      <c r="O7490" t="s">
        <v>10085</v>
      </c>
      <c r="P7490" t="str">
        <f>IFERROR(VLOOKUP(A7490,'Ratings Data'!A:C,3,0),"No Rating")</f>
        <v>No Rating</v>
      </c>
      <c r="Q7490" t="s">
        <v>10060</v>
      </c>
      <c r="R7490" s="5">
        <f t="shared" si="116"/>
        <v>-0.86348627042057702</v>
      </c>
    </row>
    <row r="7491" spans="1:18" x14ac:dyDescent="0.3">
      <c r="A7491" t="s">
        <v>2015</v>
      </c>
      <c r="B7491" s="2">
        <v>45777</v>
      </c>
      <c r="C7491" t="s">
        <v>10025</v>
      </c>
      <c r="D7491" t="s">
        <v>10033</v>
      </c>
      <c r="E7491" t="s">
        <v>10035</v>
      </c>
      <c r="F7491">
        <v>17</v>
      </c>
      <c r="G7491">
        <v>88.77</v>
      </c>
      <c r="H7491">
        <v>54.75</v>
      </c>
      <c r="I7491" t="s">
        <v>10040</v>
      </c>
      <c r="J7491">
        <f>F7491*G7491</f>
        <v>1509.09</v>
      </c>
      <c r="K7491">
        <f>F7491*H7491</f>
        <v>930.75</v>
      </c>
      <c r="L7491">
        <f>J7491-K7491</f>
        <v>578.33999999999992</v>
      </c>
      <c r="M7491" s="5">
        <f>L7491/J7491</f>
        <v>0.38323758026360255</v>
      </c>
      <c r="N7491" t="str">
        <f>IF(ISNA(VLOOKUP(A7491,'Returns Data'!A:A,1,0)),"No","Yes")</f>
        <v>No</v>
      </c>
      <c r="O7491" t="s">
        <v>10085</v>
      </c>
      <c r="P7491" t="str">
        <f>IFERROR(VLOOKUP(A7491,'Ratings Data'!A:C,3,0),"No Rating")</f>
        <v>No Rating</v>
      </c>
      <c r="Q7491" t="s">
        <v>10060</v>
      </c>
      <c r="R7491" s="5">
        <f t="shared" si="116"/>
        <v>2.6945845370415702</v>
      </c>
    </row>
    <row r="7492" spans="1:18" x14ac:dyDescent="0.3">
      <c r="A7492" t="s">
        <v>2024</v>
      </c>
      <c r="B7492" s="2">
        <v>45777</v>
      </c>
      <c r="C7492" t="s">
        <v>10021</v>
      </c>
      <c r="D7492" t="s">
        <v>10031</v>
      </c>
      <c r="E7492" t="s">
        <v>10035</v>
      </c>
      <c r="F7492">
        <v>7</v>
      </c>
      <c r="G7492">
        <v>453.47</v>
      </c>
      <c r="H7492">
        <v>320.77999999999997</v>
      </c>
      <c r="I7492" t="s">
        <v>10039</v>
      </c>
      <c r="J7492">
        <f>F7492*G7492</f>
        <v>3174.29</v>
      </c>
      <c r="K7492">
        <f>F7492*H7492</f>
        <v>2245.46</v>
      </c>
      <c r="L7492">
        <f>J7492-K7492</f>
        <v>928.82999999999993</v>
      </c>
      <c r="M7492" s="5">
        <f>L7492/J7492</f>
        <v>0.29261031600767412</v>
      </c>
      <c r="N7492" t="str">
        <f>IF(ISNA(VLOOKUP(A7492,'Returns Data'!A:A,1,0)),"No","Yes")</f>
        <v>No</v>
      </c>
      <c r="O7492" t="s">
        <v>10085</v>
      </c>
      <c r="P7492" t="str">
        <f>IFERROR(VLOOKUP(A7492,'Ratings Data'!A:C,3,0),"No Rating")</f>
        <v>No Rating</v>
      </c>
      <c r="Q7492" t="s">
        <v>10060</v>
      </c>
      <c r="R7492" s="5">
        <f t="shared" ref="R7492:R7555" si="117">(J7492-J7491)/J7491</f>
        <v>1.103446447859306</v>
      </c>
    </row>
    <row r="7493" spans="1:18" x14ac:dyDescent="0.3">
      <c r="A7493" t="s">
        <v>2434</v>
      </c>
      <c r="B7493" s="2">
        <v>45777</v>
      </c>
      <c r="C7493" t="s">
        <v>10023</v>
      </c>
      <c r="D7493" t="s">
        <v>10033</v>
      </c>
      <c r="E7493" t="s">
        <v>10037</v>
      </c>
      <c r="F7493">
        <v>4</v>
      </c>
      <c r="G7493">
        <v>187.67</v>
      </c>
      <c r="H7493">
        <v>116.15</v>
      </c>
      <c r="I7493" t="s">
        <v>10039</v>
      </c>
      <c r="J7493">
        <f>F7493*G7493</f>
        <v>750.68</v>
      </c>
      <c r="K7493">
        <f>F7493*H7493</f>
        <v>464.6</v>
      </c>
      <c r="L7493">
        <f>J7493-K7493</f>
        <v>286.07999999999993</v>
      </c>
      <c r="M7493" s="5">
        <f>L7493/J7493</f>
        <v>0.38109447434326205</v>
      </c>
      <c r="N7493" t="str">
        <f>IF(ISNA(VLOOKUP(A7493,'Returns Data'!A:A,1,0)),"No","Yes")</f>
        <v>No</v>
      </c>
      <c r="O7493" t="s">
        <v>10085</v>
      </c>
      <c r="P7493">
        <f>IFERROR(VLOOKUP(A7493,'Ratings Data'!A:C,3,0),"No Rating")</f>
        <v>3</v>
      </c>
      <c r="Q7493" t="s">
        <v>10060</v>
      </c>
      <c r="R7493" s="5">
        <f t="shared" si="117"/>
        <v>-0.76351247050521542</v>
      </c>
    </row>
    <row r="7494" spans="1:18" x14ac:dyDescent="0.3">
      <c r="A7494" t="s">
        <v>2471</v>
      </c>
      <c r="B7494" s="2">
        <v>45777</v>
      </c>
      <c r="C7494" t="s">
        <v>10025</v>
      </c>
      <c r="D7494" t="s">
        <v>10033</v>
      </c>
      <c r="E7494" t="s">
        <v>10036</v>
      </c>
      <c r="F7494">
        <v>6</v>
      </c>
      <c r="G7494">
        <v>295.27999999999997</v>
      </c>
      <c r="H7494">
        <v>260.33999999999997</v>
      </c>
      <c r="I7494" t="s">
        <v>10039</v>
      </c>
      <c r="J7494">
        <f>F7494*G7494</f>
        <v>1771.6799999999998</v>
      </c>
      <c r="K7494">
        <f>F7494*H7494</f>
        <v>1562.04</v>
      </c>
      <c r="L7494">
        <f>J7494-K7494</f>
        <v>209.63999999999987</v>
      </c>
      <c r="M7494" s="5">
        <f>L7494/J7494</f>
        <v>0.11832836629639658</v>
      </c>
      <c r="N7494" t="str">
        <f>IF(ISNA(VLOOKUP(A7494,'Returns Data'!A:A,1,0)),"No","Yes")</f>
        <v>No</v>
      </c>
      <c r="O7494" t="s">
        <v>10085</v>
      </c>
      <c r="P7494" t="str">
        <f>IFERROR(VLOOKUP(A7494,'Ratings Data'!A:C,3,0),"No Rating")</f>
        <v>No Rating</v>
      </c>
      <c r="Q7494" t="s">
        <v>10060</v>
      </c>
      <c r="R7494" s="5">
        <f t="shared" si="117"/>
        <v>1.3601001758405711</v>
      </c>
    </row>
    <row r="7495" spans="1:18" x14ac:dyDescent="0.3">
      <c r="A7495" t="s">
        <v>2579</v>
      </c>
      <c r="B7495" s="2">
        <v>45777</v>
      </c>
      <c r="C7495" t="s">
        <v>10021</v>
      </c>
      <c r="D7495" t="s">
        <v>10031</v>
      </c>
      <c r="E7495" t="s">
        <v>10034</v>
      </c>
      <c r="F7495">
        <v>9</v>
      </c>
      <c r="G7495">
        <v>177.68</v>
      </c>
      <c r="H7495">
        <v>151.19</v>
      </c>
      <c r="I7495" t="s">
        <v>10040</v>
      </c>
      <c r="J7495">
        <f>F7495*G7495</f>
        <v>1599.1200000000001</v>
      </c>
      <c r="K7495">
        <f>F7495*H7495</f>
        <v>1360.71</v>
      </c>
      <c r="L7495">
        <f>J7495-K7495</f>
        <v>238.41000000000008</v>
      </c>
      <c r="M7495" s="5">
        <f>L7495/J7495</f>
        <v>0.14908824853669522</v>
      </c>
      <c r="N7495" t="str">
        <f>IF(ISNA(VLOOKUP(A7495,'Returns Data'!A:A,1,0)),"No","Yes")</f>
        <v>No</v>
      </c>
      <c r="O7495" t="s">
        <v>10085</v>
      </c>
      <c r="P7495" t="str">
        <f>IFERROR(VLOOKUP(A7495,'Ratings Data'!A:C,3,0),"No Rating")</f>
        <v>No Rating</v>
      </c>
      <c r="Q7495" t="s">
        <v>10060</v>
      </c>
      <c r="R7495" s="5">
        <f t="shared" si="117"/>
        <v>-9.7399078840422496E-2</v>
      </c>
    </row>
    <row r="7496" spans="1:18" x14ac:dyDescent="0.3">
      <c r="A7496" t="s">
        <v>3943</v>
      </c>
      <c r="B7496" s="2">
        <v>45777</v>
      </c>
      <c r="C7496" t="s">
        <v>10014</v>
      </c>
      <c r="D7496" t="s">
        <v>10030</v>
      </c>
      <c r="E7496" t="s">
        <v>10037</v>
      </c>
      <c r="F7496">
        <v>3</v>
      </c>
      <c r="G7496">
        <v>281.52999999999997</v>
      </c>
      <c r="H7496">
        <v>182.32</v>
      </c>
      <c r="I7496" t="s">
        <v>10039</v>
      </c>
      <c r="J7496">
        <f>F7496*G7496</f>
        <v>844.58999999999992</v>
      </c>
      <c r="K7496">
        <f>F7496*H7496</f>
        <v>546.96</v>
      </c>
      <c r="L7496">
        <f>J7496-K7496</f>
        <v>297.62999999999988</v>
      </c>
      <c r="M7496" s="5">
        <f>L7496/J7496</f>
        <v>0.35239583703335337</v>
      </c>
      <c r="N7496" t="str">
        <f>IF(ISNA(VLOOKUP(A7496,'Returns Data'!A:A,1,0)),"No","Yes")</f>
        <v>No</v>
      </c>
      <c r="O7496" t="s">
        <v>10085</v>
      </c>
      <c r="P7496" t="str">
        <f>IFERROR(VLOOKUP(A7496,'Ratings Data'!A:C,3,0),"No Rating")</f>
        <v>No Rating</v>
      </c>
      <c r="Q7496" t="s">
        <v>10060</v>
      </c>
      <c r="R7496" s="5">
        <f t="shared" si="117"/>
        <v>-0.47184076241933071</v>
      </c>
    </row>
    <row r="7497" spans="1:18" x14ac:dyDescent="0.3">
      <c r="A7497" t="s">
        <v>4107</v>
      </c>
      <c r="B7497" s="2">
        <v>45777</v>
      </c>
      <c r="C7497" t="s">
        <v>10015</v>
      </c>
      <c r="D7497" t="s">
        <v>10031</v>
      </c>
      <c r="E7497" t="s">
        <v>10034</v>
      </c>
      <c r="F7497">
        <v>16</v>
      </c>
      <c r="G7497">
        <v>356.9</v>
      </c>
      <c r="H7497">
        <v>275.58999999999997</v>
      </c>
      <c r="I7497" t="s">
        <v>10039</v>
      </c>
      <c r="J7497">
        <f>F7497*G7497</f>
        <v>5710.4</v>
      </c>
      <c r="K7497">
        <f>F7497*H7497</f>
        <v>4409.4399999999996</v>
      </c>
      <c r="L7497">
        <f>J7497-K7497</f>
        <v>1300.96</v>
      </c>
      <c r="M7497" s="5">
        <f>L7497/J7497</f>
        <v>0.22782291958531803</v>
      </c>
      <c r="N7497" t="str">
        <f>IF(ISNA(VLOOKUP(A7497,'Returns Data'!A:A,1,0)),"No","Yes")</f>
        <v>No</v>
      </c>
      <c r="O7497" t="s">
        <v>10085</v>
      </c>
      <c r="P7497" t="str">
        <f>IFERROR(VLOOKUP(A7497,'Ratings Data'!A:C,3,0),"No Rating")</f>
        <v>No Rating</v>
      </c>
      <c r="Q7497" t="s">
        <v>10060</v>
      </c>
      <c r="R7497" s="5">
        <f t="shared" si="117"/>
        <v>5.7611503806580711</v>
      </c>
    </row>
    <row r="7498" spans="1:18" x14ac:dyDescent="0.3">
      <c r="A7498" t="s">
        <v>4593</v>
      </c>
      <c r="B7498" s="2">
        <v>45777</v>
      </c>
      <c r="C7498" t="s">
        <v>10012</v>
      </c>
      <c r="D7498" t="s">
        <v>10030</v>
      </c>
      <c r="E7498" t="s">
        <v>10035</v>
      </c>
      <c r="F7498">
        <v>4</v>
      </c>
      <c r="G7498">
        <v>456.8</v>
      </c>
      <c r="H7498">
        <v>368.28</v>
      </c>
      <c r="I7498" t="s">
        <v>10039</v>
      </c>
      <c r="J7498">
        <f>F7498*G7498</f>
        <v>1827.2</v>
      </c>
      <c r="K7498">
        <f>F7498*H7498</f>
        <v>1473.12</v>
      </c>
      <c r="L7498">
        <f>J7498-K7498</f>
        <v>354.08000000000015</v>
      </c>
      <c r="M7498" s="5">
        <f>L7498/J7498</f>
        <v>0.19378283712784597</v>
      </c>
      <c r="N7498" t="str">
        <f>IF(ISNA(VLOOKUP(A7498,'Returns Data'!A:A,1,0)),"No","Yes")</f>
        <v>No</v>
      </c>
      <c r="O7498" t="s">
        <v>10085</v>
      </c>
      <c r="P7498" t="str">
        <f>IFERROR(VLOOKUP(A7498,'Ratings Data'!A:C,3,0),"No Rating")</f>
        <v>No Rating</v>
      </c>
      <c r="Q7498" t="s">
        <v>10060</v>
      </c>
      <c r="R7498" s="5">
        <f t="shared" si="117"/>
        <v>-0.68002241524236484</v>
      </c>
    </row>
    <row r="7499" spans="1:18" x14ac:dyDescent="0.3">
      <c r="A7499" t="s">
        <v>4984</v>
      </c>
      <c r="B7499" s="2">
        <v>45777</v>
      </c>
      <c r="C7499" t="s">
        <v>10019</v>
      </c>
      <c r="D7499" t="s">
        <v>10031</v>
      </c>
      <c r="E7499" t="s">
        <v>10037</v>
      </c>
      <c r="F7499">
        <v>3</v>
      </c>
      <c r="G7499">
        <v>351.42</v>
      </c>
      <c r="H7499">
        <v>266.60000000000002</v>
      </c>
      <c r="I7499" t="s">
        <v>10039</v>
      </c>
      <c r="J7499">
        <f>F7499*G7499</f>
        <v>1054.26</v>
      </c>
      <c r="K7499">
        <f>F7499*H7499</f>
        <v>799.80000000000007</v>
      </c>
      <c r="L7499">
        <f>J7499-K7499</f>
        <v>254.45999999999992</v>
      </c>
      <c r="M7499" s="5">
        <f>L7499/J7499</f>
        <v>0.24136361049456484</v>
      </c>
      <c r="N7499" t="str">
        <f>IF(ISNA(VLOOKUP(A7499,'Returns Data'!A:A,1,0)),"No","Yes")</f>
        <v>No</v>
      </c>
      <c r="O7499" t="s">
        <v>10085</v>
      </c>
      <c r="P7499" t="str">
        <f>IFERROR(VLOOKUP(A7499,'Ratings Data'!A:C,3,0),"No Rating")</f>
        <v>No Rating</v>
      </c>
      <c r="Q7499" t="s">
        <v>10060</v>
      </c>
      <c r="R7499" s="5">
        <f t="shared" si="117"/>
        <v>-0.42301882661996498</v>
      </c>
    </row>
    <row r="7500" spans="1:18" x14ac:dyDescent="0.3">
      <c r="A7500" t="s">
        <v>5019</v>
      </c>
      <c r="B7500" s="2">
        <v>45777</v>
      </c>
      <c r="C7500" t="s">
        <v>10019</v>
      </c>
      <c r="D7500" t="s">
        <v>10031</v>
      </c>
      <c r="E7500" t="s">
        <v>10034</v>
      </c>
      <c r="F7500">
        <v>5</v>
      </c>
      <c r="G7500">
        <v>398.25</v>
      </c>
      <c r="H7500">
        <v>311.45999999999998</v>
      </c>
      <c r="I7500" t="s">
        <v>10040</v>
      </c>
      <c r="J7500">
        <f>F7500*G7500</f>
        <v>1991.25</v>
      </c>
      <c r="K7500">
        <f>F7500*H7500</f>
        <v>1557.3</v>
      </c>
      <c r="L7500">
        <f>J7500-K7500</f>
        <v>433.95000000000005</v>
      </c>
      <c r="M7500" s="5">
        <f>L7500/J7500</f>
        <v>0.21792843691148778</v>
      </c>
      <c r="N7500" t="str">
        <f>IF(ISNA(VLOOKUP(A7500,'Returns Data'!A:A,1,0)),"No","Yes")</f>
        <v>No</v>
      </c>
      <c r="O7500" t="s">
        <v>10085</v>
      </c>
      <c r="P7500" t="str">
        <f>IFERROR(VLOOKUP(A7500,'Ratings Data'!A:C,3,0),"No Rating")</f>
        <v>No Rating</v>
      </c>
      <c r="Q7500" t="s">
        <v>10060</v>
      </c>
      <c r="R7500" s="5">
        <f t="shared" si="117"/>
        <v>0.88876557964828407</v>
      </c>
    </row>
    <row r="7501" spans="1:18" x14ac:dyDescent="0.3">
      <c r="A7501" t="s">
        <v>6738</v>
      </c>
      <c r="B7501" s="2">
        <v>45777</v>
      </c>
      <c r="C7501" t="s">
        <v>10011</v>
      </c>
      <c r="D7501" t="s">
        <v>10029</v>
      </c>
      <c r="E7501" t="s">
        <v>10038</v>
      </c>
      <c r="F7501">
        <v>9</v>
      </c>
      <c r="G7501">
        <v>52.62</v>
      </c>
      <c r="H7501">
        <v>45.62</v>
      </c>
      <c r="I7501" t="s">
        <v>10040</v>
      </c>
      <c r="J7501">
        <f>F7501*G7501</f>
        <v>473.58</v>
      </c>
      <c r="K7501">
        <f>F7501*H7501</f>
        <v>410.58</v>
      </c>
      <c r="L7501">
        <f>J7501-K7501</f>
        <v>63</v>
      </c>
      <c r="M7501" s="5">
        <f>L7501/J7501</f>
        <v>0.13302926643861651</v>
      </c>
      <c r="N7501" t="str">
        <f>IF(ISNA(VLOOKUP(A7501,'Returns Data'!A:A,1,0)),"No","Yes")</f>
        <v>No</v>
      </c>
      <c r="O7501" t="s">
        <v>10085</v>
      </c>
      <c r="P7501" t="str">
        <f>IFERROR(VLOOKUP(A7501,'Ratings Data'!A:C,3,0),"No Rating")</f>
        <v>No Rating</v>
      </c>
      <c r="Q7501" t="s">
        <v>10060</v>
      </c>
      <c r="R7501" s="5">
        <f t="shared" si="117"/>
        <v>-0.76216949152542379</v>
      </c>
    </row>
    <row r="7502" spans="1:18" x14ac:dyDescent="0.3">
      <c r="A7502" t="s">
        <v>6946</v>
      </c>
      <c r="B7502" s="2">
        <v>45777</v>
      </c>
      <c r="C7502" t="s">
        <v>10017</v>
      </c>
      <c r="D7502" t="s">
        <v>10032</v>
      </c>
      <c r="E7502" t="s">
        <v>10037</v>
      </c>
      <c r="F7502">
        <v>3</v>
      </c>
      <c r="G7502">
        <v>105.79</v>
      </c>
      <c r="H7502">
        <v>90.24</v>
      </c>
      <c r="I7502" t="s">
        <v>10040</v>
      </c>
      <c r="J7502">
        <f>F7502*G7502</f>
        <v>317.37</v>
      </c>
      <c r="K7502">
        <f>F7502*H7502</f>
        <v>270.71999999999997</v>
      </c>
      <c r="L7502">
        <f>J7502-K7502</f>
        <v>46.650000000000034</v>
      </c>
      <c r="M7502" s="5">
        <f>L7502/J7502</f>
        <v>0.14698931846110228</v>
      </c>
      <c r="N7502" t="str">
        <f>IF(ISNA(VLOOKUP(A7502,'Returns Data'!A:A,1,0)),"No","Yes")</f>
        <v>No</v>
      </c>
      <c r="O7502" t="s">
        <v>10085</v>
      </c>
      <c r="P7502" t="str">
        <f>IFERROR(VLOOKUP(A7502,'Ratings Data'!A:C,3,0),"No Rating")</f>
        <v>No Rating</v>
      </c>
      <c r="Q7502" t="s">
        <v>10060</v>
      </c>
      <c r="R7502" s="5">
        <f t="shared" si="117"/>
        <v>-0.32984923349803619</v>
      </c>
    </row>
    <row r="7503" spans="1:18" x14ac:dyDescent="0.3">
      <c r="A7503" t="s">
        <v>6967</v>
      </c>
      <c r="B7503" s="2">
        <v>45777</v>
      </c>
      <c r="C7503" t="s">
        <v>10023</v>
      </c>
      <c r="D7503" t="s">
        <v>10033</v>
      </c>
      <c r="E7503" t="s">
        <v>10037</v>
      </c>
      <c r="F7503">
        <v>6</v>
      </c>
      <c r="G7503">
        <v>169.46</v>
      </c>
      <c r="H7503">
        <v>137.24</v>
      </c>
      <c r="I7503" t="s">
        <v>10040</v>
      </c>
      <c r="J7503">
        <f>F7503*G7503</f>
        <v>1016.76</v>
      </c>
      <c r="K7503">
        <f>F7503*H7503</f>
        <v>823.44</v>
      </c>
      <c r="L7503">
        <f>J7503-K7503</f>
        <v>193.31999999999994</v>
      </c>
      <c r="M7503" s="5">
        <f>L7503/J7503</f>
        <v>0.19013336480585383</v>
      </c>
      <c r="N7503" t="str">
        <f>IF(ISNA(VLOOKUP(A7503,'Returns Data'!A:A,1,0)),"No","Yes")</f>
        <v>No</v>
      </c>
      <c r="O7503" t="s">
        <v>10085</v>
      </c>
      <c r="P7503" t="str">
        <f>IFERROR(VLOOKUP(A7503,'Ratings Data'!A:C,3,0),"No Rating")</f>
        <v>No Rating</v>
      </c>
      <c r="Q7503" t="s">
        <v>10060</v>
      </c>
      <c r="R7503" s="5">
        <f t="shared" si="117"/>
        <v>2.2037054542017205</v>
      </c>
    </row>
    <row r="7504" spans="1:18" x14ac:dyDescent="0.3">
      <c r="A7504" t="s">
        <v>7760</v>
      </c>
      <c r="B7504" s="2">
        <v>45777</v>
      </c>
      <c r="C7504" t="s">
        <v>10021</v>
      </c>
      <c r="D7504" t="s">
        <v>10031</v>
      </c>
      <c r="E7504" t="s">
        <v>10035</v>
      </c>
      <c r="F7504">
        <v>8</v>
      </c>
      <c r="G7504">
        <v>441.96</v>
      </c>
      <c r="H7504">
        <v>310.76</v>
      </c>
      <c r="I7504" t="s">
        <v>10040</v>
      </c>
      <c r="J7504">
        <f>F7504*G7504</f>
        <v>3535.68</v>
      </c>
      <c r="K7504">
        <f>F7504*H7504</f>
        <v>2486.08</v>
      </c>
      <c r="L7504">
        <f>J7504-K7504</f>
        <v>1049.5999999999999</v>
      </c>
      <c r="M7504" s="5">
        <f>L7504/J7504</f>
        <v>0.29685944429360123</v>
      </c>
      <c r="N7504" t="str">
        <f>IF(ISNA(VLOOKUP(A7504,'Returns Data'!A:A,1,0)),"No","Yes")</f>
        <v>No</v>
      </c>
      <c r="O7504" t="s">
        <v>10085</v>
      </c>
      <c r="P7504" t="str">
        <f>IFERROR(VLOOKUP(A7504,'Ratings Data'!A:C,3,0),"No Rating")</f>
        <v>No Rating</v>
      </c>
      <c r="Q7504" t="s">
        <v>10060</v>
      </c>
      <c r="R7504" s="5">
        <f t="shared" si="117"/>
        <v>2.477398796176089</v>
      </c>
    </row>
    <row r="7505" spans="1:18" x14ac:dyDescent="0.3">
      <c r="A7505" t="s">
        <v>8178</v>
      </c>
      <c r="B7505" s="2">
        <v>45777</v>
      </c>
      <c r="C7505" t="s">
        <v>10013</v>
      </c>
      <c r="D7505" t="s">
        <v>10030</v>
      </c>
      <c r="E7505" t="s">
        <v>10035</v>
      </c>
      <c r="F7505">
        <v>4</v>
      </c>
      <c r="G7505">
        <v>270.97000000000003</v>
      </c>
      <c r="H7505">
        <v>174.03</v>
      </c>
      <c r="I7505" t="s">
        <v>10039</v>
      </c>
      <c r="J7505">
        <f>F7505*G7505</f>
        <v>1083.8800000000001</v>
      </c>
      <c r="K7505">
        <f>F7505*H7505</f>
        <v>696.12</v>
      </c>
      <c r="L7505">
        <f>J7505-K7505</f>
        <v>387.7600000000001</v>
      </c>
      <c r="M7505" s="5">
        <f>L7505/J7505</f>
        <v>0.3577517806399233</v>
      </c>
      <c r="N7505" t="str">
        <f>IF(ISNA(VLOOKUP(A7505,'Returns Data'!A:A,1,0)),"No","Yes")</f>
        <v>No</v>
      </c>
      <c r="O7505" t="s">
        <v>10085</v>
      </c>
      <c r="P7505" t="str">
        <f>IFERROR(VLOOKUP(A7505,'Ratings Data'!A:C,3,0),"No Rating")</f>
        <v>No Rating</v>
      </c>
      <c r="Q7505" t="s">
        <v>10060</v>
      </c>
      <c r="R7505" s="5">
        <f t="shared" si="117"/>
        <v>-0.69344510815458404</v>
      </c>
    </row>
    <row r="7506" spans="1:18" x14ac:dyDescent="0.3">
      <c r="A7506" t="s">
        <v>8884</v>
      </c>
      <c r="B7506" s="2">
        <v>45777</v>
      </c>
      <c r="C7506" t="s">
        <v>10024</v>
      </c>
      <c r="D7506" t="s">
        <v>10029</v>
      </c>
      <c r="E7506" t="s">
        <v>10036</v>
      </c>
      <c r="F7506">
        <v>16</v>
      </c>
      <c r="G7506">
        <v>471.07</v>
      </c>
      <c r="H7506">
        <v>311.75</v>
      </c>
      <c r="I7506" t="s">
        <v>10039</v>
      </c>
      <c r="J7506">
        <f>F7506*G7506</f>
        <v>7537.12</v>
      </c>
      <c r="K7506">
        <f>F7506*H7506</f>
        <v>4988</v>
      </c>
      <c r="L7506">
        <f>J7506-K7506</f>
        <v>2549.12</v>
      </c>
      <c r="M7506" s="5">
        <f>L7506/J7506</f>
        <v>0.33820875878319567</v>
      </c>
      <c r="N7506" t="str">
        <f>IF(ISNA(VLOOKUP(A7506,'Returns Data'!A:A,1,0)),"No","Yes")</f>
        <v>No</v>
      </c>
      <c r="O7506" t="s">
        <v>10085</v>
      </c>
      <c r="P7506">
        <f>IFERROR(VLOOKUP(A7506,'Ratings Data'!A:C,3,0),"No Rating")</f>
        <v>5</v>
      </c>
      <c r="Q7506" t="s">
        <v>10060</v>
      </c>
      <c r="R7506" s="5">
        <f t="shared" si="117"/>
        <v>5.9538325275860791</v>
      </c>
    </row>
    <row r="7507" spans="1:18" x14ac:dyDescent="0.3">
      <c r="A7507" t="s">
        <v>9792</v>
      </c>
      <c r="B7507" s="2">
        <v>45777</v>
      </c>
      <c r="C7507" t="s">
        <v>10025</v>
      </c>
      <c r="D7507" t="s">
        <v>10033</v>
      </c>
      <c r="E7507" t="s">
        <v>10037</v>
      </c>
      <c r="F7507">
        <v>15</v>
      </c>
      <c r="G7507">
        <v>158.9</v>
      </c>
      <c r="H7507">
        <v>99.98</v>
      </c>
      <c r="I7507" t="s">
        <v>10039</v>
      </c>
      <c r="J7507">
        <f>F7507*G7507</f>
        <v>2383.5</v>
      </c>
      <c r="K7507">
        <f>F7507*H7507</f>
        <v>1499.7</v>
      </c>
      <c r="L7507">
        <f>J7507-K7507</f>
        <v>883.8</v>
      </c>
      <c r="M7507" s="5">
        <f>L7507/J7507</f>
        <v>0.37079924480805537</v>
      </c>
      <c r="N7507" t="str">
        <f>IF(ISNA(VLOOKUP(A7507,'Returns Data'!A:A,1,0)),"No","Yes")</f>
        <v>No</v>
      </c>
      <c r="O7507" t="s">
        <v>10085</v>
      </c>
      <c r="P7507" t="str">
        <f>IFERROR(VLOOKUP(A7507,'Ratings Data'!A:C,3,0),"No Rating")</f>
        <v>No Rating</v>
      </c>
      <c r="Q7507" t="s">
        <v>10060</v>
      </c>
      <c r="R7507" s="5">
        <f t="shared" si="117"/>
        <v>-0.68376515167597174</v>
      </c>
    </row>
    <row r="7508" spans="1:18" x14ac:dyDescent="0.3">
      <c r="A7508" t="s">
        <v>9858</v>
      </c>
      <c r="B7508" s="2">
        <v>45777</v>
      </c>
      <c r="C7508" t="s">
        <v>10028</v>
      </c>
      <c r="D7508" t="s">
        <v>10032</v>
      </c>
      <c r="E7508" t="s">
        <v>10036</v>
      </c>
      <c r="F7508">
        <v>2</v>
      </c>
      <c r="G7508">
        <v>256.93</v>
      </c>
      <c r="H7508">
        <v>204.97</v>
      </c>
      <c r="I7508" t="s">
        <v>10039</v>
      </c>
      <c r="J7508">
        <f>F7508*G7508</f>
        <v>513.86</v>
      </c>
      <c r="K7508">
        <f>F7508*H7508</f>
        <v>409.94</v>
      </c>
      <c r="L7508">
        <f>J7508-K7508</f>
        <v>103.92000000000002</v>
      </c>
      <c r="M7508" s="5">
        <f>L7508/J7508</f>
        <v>0.20223407153699455</v>
      </c>
      <c r="N7508" t="str">
        <f>IF(ISNA(VLOOKUP(A7508,'Returns Data'!A:A,1,0)),"No","Yes")</f>
        <v>No</v>
      </c>
      <c r="O7508" t="s">
        <v>10085</v>
      </c>
      <c r="P7508">
        <f>IFERROR(VLOOKUP(A7508,'Ratings Data'!A:C,3,0),"No Rating")</f>
        <v>5</v>
      </c>
      <c r="Q7508" t="s">
        <v>10060</v>
      </c>
      <c r="R7508" s="5">
        <f t="shared" si="117"/>
        <v>-0.78440948185441572</v>
      </c>
    </row>
    <row r="7509" spans="1:18" x14ac:dyDescent="0.3">
      <c r="A7509" t="s">
        <v>9889</v>
      </c>
      <c r="B7509" s="2">
        <v>45777</v>
      </c>
      <c r="C7509" t="s">
        <v>10009</v>
      </c>
      <c r="D7509" t="s">
        <v>10029</v>
      </c>
      <c r="E7509" t="s">
        <v>10034</v>
      </c>
      <c r="F7509">
        <v>5</v>
      </c>
      <c r="G7509">
        <v>440.14</v>
      </c>
      <c r="H7509">
        <v>386.74</v>
      </c>
      <c r="I7509" t="s">
        <v>10040</v>
      </c>
      <c r="J7509">
        <f>F7509*G7509</f>
        <v>2200.6999999999998</v>
      </c>
      <c r="K7509">
        <f>F7509*H7509</f>
        <v>1933.7</v>
      </c>
      <c r="L7509">
        <f>J7509-K7509</f>
        <v>266.99999999999977</v>
      </c>
      <c r="M7509" s="5">
        <f>L7509/J7509</f>
        <v>0.12132503294406316</v>
      </c>
      <c r="N7509" t="str">
        <f>IF(ISNA(VLOOKUP(A7509,'Returns Data'!A:A,1,0)),"No","Yes")</f>
        <v>No</v>
      </c>
      <c r="O7509" t="s">
        <v>10085</v>
      </c>
      <c r="P7509" t="str">
        <f>IFERROR(VLOOKUP(A7509,'Ratings Data'!A:C,3,0),"No Rating")</f>
        <v>No Rating</v>
      </c>
      <c r="Q7509" t="s">
        <v>10060</v>
      </c>
      <c r="R7509" s="5">
        <f t="shared" si="117"/>
        <v>3.2826839995329462</v>
      </c>
    </row>
    <row r="7510" spans="1:18" x14ac:dyDescent="0.3">
      <c r="A7510" t="s">
        <v>61</v>
      </c>
      <c r="B7510" s="2">
        <v>45778</v>
      </c>
      <c r="C7510" t="s">
        <v>10012</v>
      </c>
      <c r="D7510" t="s">
        <v>10030</v>
      </c>
      <c r="E7510" t="s">
        <v>10034</v>
      </c>
      <c r="F7510">
        <v>4</v>
      </c>
      <c r="G7510">
        <v>75.430000000000007</v>
      </c>
      <c r="H7510">
        <v>60.01</v>
      </c>
      <c r="I7510" t="s">
        <v>10040</v>
      </c>
      <c r="J7510">
        <f>F7510*G7510</f>
        <v>301.72000000000003</v>
      </c>
      <c r="K7510">
        <f>F7510*H7510</f>
        <v>240.04</v>
      </c>
      <c r="L7510">
        <f>J7510-K7510</f>
        <v>61.680000000000035</v>
      </c>
      <c r="M7510" s="5">
        <f>L7510/J7510</f>
        <v>0.20442794644040843</v>
      </c>
      <c r="N7510" t="str">
        <f>IF(ISNA(VLOOKUP(A7510,'Returns Data'!A:A,1,0)),"No","Yes")</f>
        <v>No</v>
      </c>
      <c r="O7510" t="s">
        <v>10085</v>
      </c>
      <c r="P7510" t="str">
        <f>IFERROR(VLOOKUP(A7510,'Ratings Data'!A:C,3,0),"No Rating")</f>
        <v>No Rating</v>
      </c>
      <c r="Q7510" t="s">
        <v>10061</v>
      </c>
      <c r="R7510" s="5">
        <f t="shared" si="117"/>
        <v>-0.862898168764484</v>
      </c>
    </row>
    <row r="7511" spans="1:18" x14ac:dyDescent="0.3">
      <c r="A7511" t="s">
        <v>104</v>
      </c>
      <c r="B7511" s="2">
        <v>45778</v>
      </c>
      <c r="C7511" t="s">
        <v>10028</v>
      </c>
      <c r="D7511" t="s">
        <v>10032</v>
      </c>
      <c r="E7511" t="s">
        <v>10034</v>
      </c>
      <c r="F7511">
        <v>4</v>
      </c>
      <c r="G7511">
        <v>63.15</v>
      </c>
      <c r="H7511">
        <v>48.14</v>
      </c>
      <c r="I7511" t="s">
        <v>10040</v>
      </c>
      <c r="J7511">
        <f>F7511*G7511</f>
        <v>252.6</v>
      </c>
      <c r="K7511">
        <f>F7511*H7511</f>
        <v>192.56</v>
      </c>
      <c r="L7511">
        <f>J7511-K7511</f>
        <v>60.039999999999992</v>
      </c>
      <c r="M7511" s="5">
        <f>L7511/J7511</f>
        <v>0.23768804433887566</v>
      </c>
      <c r="N7511" t="str">
        <f>IF(ISNA(VLOOKUP(A7511,'Returns Data'!A:A,1,0)),"No","Yes")</f>
        <v>No</v>
      </c>
      <c r="O7511" t="s">
        <v>10085</v>
      </c>
      <c r="P7511" t="str">
        <f>IFERROR(VLOOKUP(A7511,'Ratings Data'!A:C,3,0),"No Rating")</f>
        <v>No Rating</v>
      </c>
      <c r="Q7511" t="s">
        <v>10061</v>
      </c>
      <c r="R7511" s="5">
        <f t="shared" si="117"/>
        <v>-0.16279994697070141</v>
      </c>
    </row>
    <row r="7512" spans="1:18" x14ac:dyDescent="0.3">
      <c r="A7512" t="s">
        <v>217</v>
      </c>
      <c r="B7512" s="2">
        <v>45778</v>
      </c>
      <c r="C7512" t="s">
        <v>10025</v>
      </c>
      <c r="D7512" t="s">
        <v>10033</v>
      </c>
      <c r="E7512" t="s">
        <v>10034</v>
      </c>
      <c r="F7512">
        <v>12</v>
      </c>
      <c r="G7512">
        <v>272.32</v>
      </c>
      <c r="H7512">
        <v>241.58</v>
      </c>
      <c r="I7512" t="s">
        <v>10039</v>
      </c>
      <c r="J7512">
        <f>F7512*G7512</f>
        <v>3267.84</v>
      </c>
      <c r="K7512">
        <f>F7512*H7512</f>
        <v>2898.96</v>
      </c>
      <c r="L7512">
        <f>J7512-K7512</f>
        <v>368.88000000000011</v>
      </c>
      <c r="M7512" s="5">
        <f>L7512/J7512</f>
        <v>0.11288190364277324</v>
      </c>
      <c r="N7512" t="str">
        <f>IF(ISNA(VLOOKUP(A7512,'Returns Data'!A:A,1,0)),"No","Yes")</f>
        <v>No</v>
      </c>
      <c r="O7512" t="s">
        <v>10085</v>
      </c>
      <c r="P7512" t="str">
        <f>IFERROR(VLOOKUP(A7512,'Ratings Data'!A:C,3,0),"No Rating")</f>
        <v>No Rating</v>
      </c>
      <c r="Q7512" t="s">
        <v>10061</v>
      </c>
      <c r="R7512" s="5">
        <f t="shared" si="117"/>
        <v>11.936817102137768</v>
      </c>
    </row>
    <row r="7513" spans="1:18" x14ac:dyDescent="0.3">
      <c r="A7513" t="s">
        <v>635</v>
      </c>
      <c r="B7513" s="2">
        <v>45778</v>
      </c>
      <c r="C7513" t="s">
        <v>10012</v>
      </c>
      <c r="D7513" t="s">
        <v>10030</v>
      </c>
      <c r="E7513" t="s">
        <v>10038</v>
      </c>
      <c r="F7513">
        <v>20</v>
      </c>
      <c r="G7513">
        <v>154.69999999999999</v>
      </c>
      <c r="H7513">
        <v>107.32</v>
      </c>
      <c r="I7513" t="s">
        <v>10040</v>
      </c>
      <c r="J7513">
        <f>F7513*G7513</f>
        <v>3094</v>
      </c>
      <c r="K7513">
        <f>F7513*H7513</f>
        <v>2146.3999999999996</v>
      </c>
      <c r="L7513">
        <f>J7513-K7513</f>
        <v>947.60000000000036</v>
      </c>
      <c r="M7513" s="5">
        <f>L7513/J7513</f>
        <v>0.30627020038784758</v>
      </c>
      <c r="N7513" t="str">
        <f>IF(ISNA(VLOOKUP(A7513,'Returns Data'!A:A,1,0)),"No","Yes")</f>
        <v>No</v>
      </c>
      <c r="O7513" t="s">
        <v>10085</v>
      </c>
      <c r="P7513" t="str">
        <f>IFERROR(VLOOKUP(A7513,'Ratings Data'!A:C,3,0),"No Rating")</f>
        <v>No Rating</v>
      </c>
      <c r="Q7513" t="s">
        <v>10061</v>
      </c>
      <c r="R7513" s="5">
        <f t="shared" si="117"/>
        <v>-5.3197218958088564E-2</v>
      </c>
    </row>
    <row r="7514" spans="1:18" x14ac:dyDescent="0.3">
      <c r="A7514" t="s">
        <v>1712</v>
      </c>
      <c r="B7514" s="2">
        <v>45778</v>
      </c>
      <c r="C7514" t="s">
        <v>10014</v>
      </c>
      <c r="D7514" t="s">
        <v>10030</v>
      </c>
      <c r="E7514" t="s">
        <v>10034</v>
      </c>
      <c r="F7514">
        <v>16</v>
      </c>
      <c r="G7514">
        <v>476.39</v>
      </c>
      <c r="H7514">
        <v>292.45</v>
      </c>
      <c r="I7514" t="s">
        <v>10039</v>
      </c>
      <c r="J7514">
        <f>F7514*G7514</f>
        <v>7622.24</v>
      </c>
      <c r="K7514">
        <f>F7514*H7514</f>
        <v>4679.2</v>
      </c>
      <c r="L7514">
        <f>J7514-K7514</f>
        <v>2943.04</v>
      </c>
      <c r="M7514" s="5">
        <f>L7514/J7514</f>
        <v>0.38611221898024728</v>
      </c>
      <c r="N7514" t="str">
        <f>IF(ISNA(VLOOKUP(A7514,'Returns Data'!A:A,1,0)),"No","Yes")</f>
        <v>Yes</v>
      </c>
      <c r="O7514" t="str">
        <f>IFERROR(VLOOKUP(A7514,'Returns Data'!A:E,5,0),"No Returns")</f>
        <v>Customer Changed Mind</v>
      </c>
      <c r="P7514">
        <f>IFERROR(VLOOKUP(A7514,'Ratings Data'!A:C,3,0),"No Rating")</f>
        <v>1</v>
      </c>
      <c r="Q7514" t="s">
        <v>10061</v>
      </c>
      <c r="R7514" s="5">
        <f t="shared" si="117"/>
        <v>1.4635552682611506</v>
      </c>
    </row>
    <row r="7515" spans="1:18" x14ac:dyDescent="0.3">
      <c r="A7515" t="s">
        <v>1937</v>
      </c>
      <c r="B7515" s="2">
        <v>45778</v>
      </c>
      <c r="C7515" t="s">
        <v>10016</v>
      </c>
      <c r="D7515" t="s">
        <v>10032</v>
      </c>
      <c r="E7515" t="s">
        <v>10034</v>
      </c>
      <c r="F7515">
        <v>11</v>
      </c>
      <c r="G7515">
        <v>38.9</v>
      </c>
      <c r="H7515">
        <v>28.72</v>
      </c>
      <c r="I7515" t="s">
        <v>10039</v>
      </c>
      <c r="J7515">
        <f>F7515*G7515</f>
        <v>427.9</v>
      </c>
      <c r="K7515">
        <f>F7515*H7515</f>
        <v>315.91999999999996</v>
      </c>
      <c r="L7515">
        <f>J7515-K7515</f>
        <v>111.98000000000002</v>
      </c>
      <c r="M7515" s="5">
        <f>L7515/J7515</f>
        <v>0.26169665809768644</v>
      </c>
      <c r="N7515" t="str">
        <f>IF(ISNA(VLOOKUP(A7515,'Returns Data'!A:A,1,0)),"No","Yes")</f>
        <v>No</v>
      </c>
      <c r="O7515" t="s">
        <v>10085</v>
      </c>
      <c r="P7515" t="str">
        <f>IFERROR(VLOOKUP(A7515,'Ratings Data'!A:C,3,0),"No Rating")</f>
        <v>No Rating</v>
      </c>
      <c r="Q7515" t="s">
        <v>10061</v>
      </c>
      <c r="R7515" s="5">
        <f t="shared" si="117"/>
        <v>-0.9438616469699197</v>
      </c>
    </row>
    <row r="7516" spans="1:18" x14ac:dyDescent="0.3">
      <c r="A7516" t="s">
        <v>2018</v>
      </c>
      <c r="B7516" s="2">
        <v>45778</v>
      </c>
      <c r="C7516" t="s">
        <v>10017</v>
      </c>
      <c r="D7516" t="s">
        <v>10032</v>
      </c>
      <c r="E7516" t="s">
        <v>10034</v>
      </c>
      <c r="F7516">
        <v>5</v>
      </c>
      <c r="G7516">
        <v>96.09</v>
      </c>
      <c r="H7516">
        <v>72.08</v>
      </c>
      <c r="I7516" t="s">
        <v>10039</v>
      </c>
      <c r="J7516">
        <f>F7516*G7516</f>
        <v>480.45000000000005</v>
      </c>
      <c r="K7516">
        <f>F7516*H7516</f>
        <v>360.4</v>
      </c>
      <c r="L7516">
        <f>J7516-K7516</f>
        <v>120.05000000000007</v>
      </c>
      <c r="M7516" s="5">
        <f>L7516/J7516</f>
        <v>0.24986991362264555</v>
      </c>
      <c r="N7516" t="str">
        <f>IF(ISNA(VLOOKUP(A7516,'Returns Data'!A:A,1,0)),"No","Yes")</f>
        <v>No</v>
      </c>
      <c r="O7516" t="s">
        <v>10085</v>
      </c>
      <c r="P7516" t="str">
        <f>IFERROR(VLOOKUP(A7516,'Ratings Data'!A:C,3,0),"No Rating")</f>
        <v>No Rating</v>
      </c>
      <c r="Q7516" t="s">
        <v>10061</v>
      </c>
      <c r="R7516" s="5">
        <f t="shared" si="117"/>
        <v>0.12280906753914482</v>
      </c>
    </row>
    <row r="7517" spans="1:18" x14ac:dyDescent="0.3">
      <c r="A7517" t="s">
        <v>2245</v>
      </c>
      <c r="B7517" s="2">
        <v>45778</v>
      </c>
      <c r="C7517" t="s">
        <v>10020</v>
      </c>
      <c r="D7517" t="s">
        <v>10030</v>
      </c>
      <c r="E7517" t="s">
        <v>10036</v>
      </c>
      <c r="F7517">
        <v>3</v>
      </c>
      <c r="G7517">
        <v>449.62</v>
      </c>
      <c r="H7517">
        <v>357.21</v>
      </c>
      <c r="I7517" t="s">
        <v>10040</v>
      </c>
      <c r="J7517">
        <f>F7517*G7517</f>
        <v>1348.8600000000001</v>
      </c>
      <c r="K7517">
        <f>F7517*H7517</f>
        <v>1071.6299999999999</v>
      </c>
      <c r="L7517">
        <f>J7517-K7517</f>
        <v>277.23000000000025</v>
      </c>
      <c r="M7517" s="5">
        <f>L7517/J7517</f>
        <v>0.20552911347360009</v>
      </c>
      <c r="N7517" t="str">
        <f>IF(ISNA(VLOOKUP(A7517,'Returns Data'!A:A,1,0)),"No","Yes")</f>
        <v>No</v>
      </c>
      <c r="O7517" t="s">
        <v>10085</v>
      </c>
      <c r="P7517" t="str">
        <f>IFERROR(VLOOKUP(A7517,'Ratings Data'!A:C,3,0),"No Rating")</f>
        <v>No Rating</v>
      </c>
      <c r="Q7517" t="s">
        <v>10061</v>
      </c>
      <c r="R7517" s="5">
        <f t="shared" si="117"/>
        <v>1.8074929753356228</v>
      </c>
    </row>
    <row r="7518" spans="1:18" x14ac:dyDescent="0.3">
      <c r="A7518" t="s">
        <v>2395</v>
      </c>
      <c r="B7518" s="2">
        <v>45778</v>
      </c>
      <c r="C7518" t="s">
        <v>10028</v>
      </c>
      <c r="D7518" t="s">
        <v>10032</v>
      </c>
      <c r="E7518" t="s">
        <v>10037</v>
      </c>
      <c r="F7518">
        <v>20</v>
      </c>
      <c r="G7518">
        <v>184.03</v>
      </c>
      <c r="H7518">
        <v>145.56</v>
      </c>
      <c r="I7518" t="s">
        <v>10040</v>
      </c>
      <c r="J7518">
        <f>F7518*G7518</f>
        <v>3680.6</v>
      </c>
      <c r="K7518">
        <f>F7518*H7518</f>
        <v>2911.2</v>
      </c>
      <c r="L7518">
        <f>J7518-K7518</f>
        <v>769.40000000000009</v>
      </c>
      <c r="M7518" s="5">
        <f>L7518/J7518</f>
        <v>0.20904200402108356</v>
      </c>
      <c r="N7518" t="str">
        <f>IF(ISNA(VLOOKUP(A7518,'Returns Data'!A:A,1,0)),"No","Yes")</f>
        <v>No</v>
      </c>
      <c r="O7518" t="s">
        <v>10085</v>
      </c>
      <c r="P7518" t="str">
        <f>IFERROR(VLOOKUP(A7518,'Ratings Data'!A:C,3,0),"No Rating")</f>
        <v>No Rating</v>
      </c>
      <c r="Q7518" t="s">
        <v>10061</v>
      </c>
      <c r="R7518" s="5">
        <f t="shared" si="117"/>
        <v>1.7286745844639173</v>
      </c>
    </row>
    <row r="7519" spans="1:18" x14ac:dyDescent="0.3">
      <c r="A7519" t="s">
        <v>2968</v>
      </c>
      <c r="B7519" s="2">
        <v>45778</v>
      </c>
      <c r="C7519" t="s">
        <v>10009</v>
      </c>
      <c r="D7519" t="s">
        <v>10029</v>
      </c>
      <c r="E7519" t="s">
        <v>10035</v>
      </c>
      <c r="F7519">
        <v>12</v>
      </c>
      <c r="G7519">
        <v>437.37</v>
      </c>
      <c r="H7519">
        <v>380.11</v>
      </c>
      <c r="I7519" t="s">
        <v>10040</v>
      </c>
      <c r="J7519">
        <f>F7519*G7519</f>
        <v>5248.4400000000005</v>
      </c>
      <c r="K7519">
        <f>F7519*H7519</f>
        <v>4561.32</v>
      </c>
      <c r="L7519">
        <f>J7519-K7519</f>
        <v>687.1200000000008</v>
      </c>
      <c r="M7519" s="5">
        <f>L7519/J7519</f>
        <v>0.13091890161648045</v>
      </c>
      <c r="N7519" t="str">
        <f>IF(ISNA(VLOOKUP(A7519,'Returns Data'!A:A,1,0)),"No","Yes")</f>
        <v>No</v>
      </c>
      <c r="O7519" t="s">
        <v>10085</v>
      </c>
      <c r="P7519" t="str">
        <f>IFERROR(VLOOKUP(A7519,'Ratings Data'!A:C,3,0),"No Rating")</f>
        <v>No Rating</v>
      </c>
      <c r="Q7519" t="s">
        <v>10061</v>
      </c>
      <c r="R7519" s="5">
        <f t="shared" si="117"/>
        <v>0.42597402597402617</v>
      </c>
    </row>
    <row r="7520" spans="1:18" x14ac:dyDescent="0.3">
      <c r="A7520" t="s">
        <v>3314</v>
      </c>
      <c r="B7520" s="2">
        <v>45778</v>
      </c>
      <c r="C7520" t="s">
        <v>10018</v>
      </c>
      <c r="D7520" t="s">
        <v>10033</v>
      </c>
      <c r="E7520" t="s">
        <v>10034</v>
      </c>
      <c r="F7520">
        <v>1</v>
      </c>
      <c r="G7520">
        <v>80.040000000000006</v>
      </c>
      <c r="H7520">
        <v>70.709999999999994</v>
      </c>
      <c r="I7520" t="s">
        <v>10040</v>
      </c>
      <c r="J7520">
        <f>F7520*G7520</f>
        <v>80.040000000000006</v>
      </c>
      <c r="K7520">
        <f>F7520*H7520</f>
        <v>70.709999999999994</v>
      </c>
      <c r="L7520">
        <f>J7520-K7520</f>
        <v>9.3300000000000125</v>
      </c>
      <c r="M7520" s="5">
        <f>L7520/J7520</f>
        <v>0.11656671664167931</v>
      </c>
      <c r="N7520" t="str">
        <f>IF(ISNA(VLOOKUP(A7520,'Returns Data'!A:A,1,0)),"No","Yes")</f>
        <v>No</v>
      </c>
      <c r="O7520" t="s">
        <v>10085</v>
      </c>
      <c r="P7520">
        <f>IFERROR(VLOOKUP(A7520,'Ratings Data'!A:C,3,0),"No Rating")</f>
        <v>5</v>
      </c>
      <c r="Q7520" t="s">
        <v>10061</v>
      </c>
      <c r="R7520" s="5">
        <f t="shared" si="117"/>
        <v>-0.98474975421268029</v>
      </c>
    </row>
    <row r="7521" spans="1:18" x14ac:dyDescent="0.3">
      <c r="A7521" t="s">
        <v>3555</v>
      </c>
      <c r="B7521" s="2">
        <v>45778</v>
      </c>
      <c r="C7521" t="s">
        <v>10017</v>
      </c>
      <c r="D7521" t="s">
        <v>10032</v>
      </c>
      <c r="E7521" t="s">
        <v>10038</v>
      </c>
      <c r="F7521">
        <v>10</v>
      </c>
      <c r="G7521">
        <v>292.68</v>
      </c>
      <c r="H7521">
        <v>226.34</v>
      </c>
      <c r="I7521" t="s">
        <v>10039</v>
      </c>
      <c r="J7521">
        <f>F7521*G7521</f>
        <v>2926.8</v>
      </c>
      <c r="K7521">
        <f>F7521*H7521</f>
        <v>2263.4</v>
      </c>
      <c r="L7521">
        <f>J7521-K7521</f>
        <v>663.40000000000009</v>
      </c>
      <c r="M7521" s="5">
        <f>L7521/J7521</f>
        <v>0.22666393330599974</v>
      </c>
      <c r="N7521" t="str">
        <f>IF(ISNA(VLOOKUP(A7521,'Returns Data'!A:A,1,0)),"No","Yes")</f>
        <v>No</v>
      </c>
      <c r="O7521" t="s">
        <v>10085</v>
      </c>
      <c r="P7521" t="str">
        <f>IFERROR(VLOOKUP(A7521,'Ratings Data'!A:C,3,0),"No Rating")</f>
        <v>No Rating</v>
      </c>
      <c r="Q7521" t="s">
        <v>10061</v>
      </c>
      <c r="R7521" s="5">
        <f t="shared" si="117"/>
        <v>35.566716641679157</v>
      </c>
    </row>
    <row r="7522" spans="1:18" x14ac:dyDescent="0.3">
      <c r="A7522" t="s">
        <v>3778</v>
      </c>
      <c r="B7522" s="2">
        <v>45778</v>
      </c>
      <c r="C7522" t="s">
        <v>10009</v>
      </c>
      <c r="D7522" t="s">
        <v>10029</v>
      </c>
      <c r="E7522" t="s">
        <v>10035</v>
      </c>
      <c r="F7522">
        <v>14</v>
      </c>
      <c r="G7522">
        <v>249.19</v>
      </c>
      <c r="H7522">
        <v>174.63</v>
      </c>
      <c r="I7522" t="s">
        <v>10040</v>
      </c>
      <c r="J7522">
        <f>F7522*G7522</f>
        <v>3488.66</v>
      </c>
      <c r="K7522">
        <f>F7522*H7522</f>
        <v>2444.8199999999997</v>
      </c>
      <c r="L7522">
        <f>J7522-K7522</f>
        <v>1043.8400000000001</v>
      </c>
      <c r="M7522" s="5">
        <f>L7522/J7522</f>
        <v>0.29920943858100252</v>
      </c>
      <c r="N7522" t="str">
        <f>IF(ISNA(VLOOKUP(A7522,'Returns Data'!A:A,1,0)),"No","Yes")</f>
        <v>No</v>
      </c>
      <c r="O7522" t="s">
        <v>10085</v>
      </c>
      <c r="P7522" t="str">
        <f>IFERROR(VLOOKUP(A7522,'Ratings Data'!A:C,3,0),"No Rating")</f>
        <v>No Rating</v>
      </c>
      <c r="Q7522" t="s">
        <v>10061</v>
      </c>
      <c r="R7522" s="5">
        <f t="shared" si="117"/>
        <v>0.19197075304086361</v>
      </c>
    </row>
    <row r="7523" spans="1:18" x14ac:dyDescent="0.3">
      <c r="A7523" t="s">
        <v>3784</v>
      </c>
      <c r="B7523" s="2">
        <v>45778</v>
      </c>
      <c r="C7523" t="s">
        <v>10017</v>
      </c>
      <c r="D7523" t="s">
        <v>10032</v>
      </c>
      <c r="E7523" t="s">
        <v>10035</v>
      </c>
      <c r="F7523">
        <v>7</v>
      </c>
      <c r="G7523">
        <v>202.01</v>
      </c>
      <c r="H7523">
        <v>159.5</v>
      </c>
      <c r="I7523" t="s">
        <v>10040</v>
      </c>
      <c r="J7523">
        <f>F7523*G7523</f>
        <v>1414.07</v>
      </c>
      <c r="K7523">
        <f>F7523*H7523</f>
        <v>1116.5</v>
      </c>
      <c r="L7523">
        <f>J7523-K7523</f>
        <v>297.56999999999994</v>
      </c>
      <c r="M7523" s="5">
        <f>L7523/J7523</f>
        <v>0.21043512697391215</v>
      </c>
      <c r="N7523" t="str">
        <f>IF(ISNA(VLOOKUP(A7523,'Returns Data'!A:A,1,0)),"No","Yes")</f>
        <v>No</v>
      </c>
      <c r="O7523" t="s">
        <v>10085</v>
      </c>
      <c r="P7523">
        <f>IFERROR(VLOOKUP(A7523,'Ratings Data'!A:C,3,0),"No Rating")</f>
        <v>2</v>
      </c>
      <c r="Q7523" t="s">
        <v>10061</v>
      </c>
      <c r="R7523" s="5">
        <f t="shared" si="117"/>
        <v>-0.59466672017336175</v>
      </c>
    </row>
    <row r="7524" spans="1:18" x14ac:dyDescent="0.3">
      <c r="A7524" t="s">
        <v>4258</v>
      </c>
      <c r="B7524" s="2">
        <v>45778</v>
      </c>
      <c r="C7524" t="s">
        <v>10012</v>
      </c>
      <c r="D7524" t="s">
        <v>10030</v>
      </c>
      <c r="E7524" t="s">
        <v>10035</v>
      </c>
      <c r="F7524">
        <v>4</v>
      </c>
      <c r="G7524">
        <v>107.56</v>
      </c>
      <c r="H7524">
        <v>86.02</v>
      </c>
      <c r="I7524" t="s">
        <v>10039</v>
      </c>
      <c r="J7524">
        <f>F7524*G7524</f>
        <v>430.24</v>
      </c>
      <c r="K7524">
        <f>F7524*H7524</f>
        <v>344.08</v>
      </c>
      <c r="L7524">
        <f>J7524-K7524</f>
        <v>86.160000000000025</v>
      </c>
      <c r="M7524" s="5">
        <f>L7524/J7524</f>
        <v>0.20026031982149503</v>
      </c>
      <c r="N7524" t="str">
        <f>IF(ISNA(VLOOKUP(A7524,'Returns Data'!A:A,1,0)),"No","Yes")</f>
        <v>No</v>
      </c>
      <c r="O7524" t="s">
        <v>10085</v>
      </c>
      <c r="P7524" t="str">
        <f>IFERROR(VLOOKUP(A7524,'Ratings Data'!A:C,3,0),"No Rating")</f>
        <v>No Rating</v>
      </c>
      <c r="Q7524" t="s">
        <v>10061</v>
      </c>
      <c r="R7524" s="5">
        <f t="shared" si="117"/>
        <v>-0.69574349218921272</v>
      </c>
    </row>
    <row r="7525" spans="1:18" x14ac:dyDescent="0.3">
      <c r="A7525" t="s">
        <v>4455</v>
      </c>
      <c r="B7525" s="2">
        <v>45778</v>
      </c>
      <c r="C7525" t="s">
        <v>10026</v>
      </c>
      <c r="D7525" t="s">
        <v>10031</v>
      </c>
      <c r="E7525" t="s">
        <v>10036</v>
      </c>
      <c r="F7525">
        <v>7</v>
      </c>
      <c r="G7525">
        <v>166.82</v>
      </c>
      <c r="H7525">
        <v>129.13</v>
      </c>
      <c r="I7525" t="s">
        <v>10040</v>
      </c>
      <c r="J7525">
        <f>F7525*G7525</f>
        <v>1167.74</v>
      </c>
      <c r="K7525">
        <f>F7525*H7525</f>
        <v>903.91</v>
      </c>
      <c r="L7525">
        <f>J7525-K7525</f>
        <v>263.83000000000004</v>
      </c>
      <c r="M7525" s="5">
        <f>L7525/J7525</f>
        <v>0.22593214242896539</v>
      </c>
      <c r="N7525" t="str">
        <f>IF(ISNA(VLOOKUP(A7525,'Returns Data'!A:A,1,0)),"No","Yes")</f>
        <v>No</v>
      </c>
      <c r="O7525" t="s">
        <v>10085</v>
      </c>
      <c r="P7525" t="str">
        <f>IFERROR(VLOOKUP(A7525,'Ratings Data'!A:C,3,0),"No Rating")</f>
        <v>No Rating</v>
      </c>
      <c r="Q7525" t="s">
        <v>10061</v>
      </c>
      <c r="R7525" s="5">
        <f t="shared" si="117"/>
        <v>1.7141595388620305</v>
      </c>
    </row>
    <row r="7526" spans="1:18" x14ac:dyDescent="0.3">
      <c r="A7526" t="s">
        <v>4573</v>
      </c>
      <c r="B7526" s="2">
        <v>45778</v>
      </c>
      <c r="C7526" t="s">
        <v>10021</v>
      </c>
      <c r="D7526" t="s">
        <v>10031</v>
      </c>
      <c r="E7526" t="s">
        <v>10034</v>
      </c>
      <c r="F7526">
        <v>7</v>
      </c>
      <c r="G7526">
        <v>233.59</v>
      </c>
      <c r="H7526">
        <v>166.95</v>
      </c>
      <c r="I7526" t="s">
        <v>10040</v>
      </c>
      <c r="J7526">
        <f>F7526*G7526</f>
        <v>1635.13</v>
      </c>
      <c r="K7526">
        <f>F7526*H7526</f>
        <v>1168.6499999999999</v>
      </c>
      <c r="L7526">
        <f>J7526-K7526</f>
        <v>466.48000000000025</v>
      </c>
      <c r="M7526" s="5">
        <f>L7526/J7526</f>
        <v>0.28528618519628424</v>
      </c>
      <c r="N7526" t="str">
        <f>IF(ISNA(VLOOKUP(A7526,'Returns Data'!A:A,1,0)),"No","Yes")</f>
        <v>No</v>
      </c>
      <c r="O7526" t="s">
        <v>10085</v>
      </c>
      <c r="P7526" t="str">
        <f>IFERROR(VLOOKUP(A7526,'Ratings Data'!A:C,3,0),"No Rating")</f>
        <v>No Rating</v>
      </c>
      <c r="Q7526" t="s">
        <v>10061</v>
      </c>
      <c r="R7526" s="5">
        <f t="shared" si="117"/>
        <v>0.40025176837309684</v>
      </c>
    </row>
    <row r="7527" spans="1:18" x14ac:dyDescent="0.3">
      <c r="A7527" t="s">
        <v>4709</v>
      </c>
      <c r="B7527" s="2">
        <v>45778</v>
      </c>
      <c r="C7527" t="s">
        <v>10023</v>
      </c>
      <c r="D7527" t="s">
        <v>10033</v>
      </c>
      <c r="E7527" t="s">
        <v>10038</v>
      </c>
      <c r="F7527">
        <v>5</v>
      </c>
      <c r="G7527">
        <v>117.46</v>
      </c>
      <c r="H7527">
        <v>98.37</v>
      </c>
      <c r="I7527" t="s">
        <v>10039</v>
      </c>
      <c r="J7527">
        <f>F7527*G7527</f>
        <v>587.29999999999995</v>
      </c>
      <c r="K7527">
        <f>F7527*H7527</f>
        <v>491.85</v>
      </c>
      <c r="L7527">
        <f>J7527-K7527</f>
        <v>95.449999999999932</v>
      </c>
      <c r="M7527" s="5">
        <f>L7527/J7527</f>
        <v>0.16252341222543834</v>
      </c>
      <c r="N7527" t="str">
        <f>IF(ISNA(VLOOKUP(A7527,'Returns Data'!A:A,1,0)),"No","Yes")</f>
        <v>No</v>
      </c>
      <c r="O7527" t="s">
        <v>10085</v>
      </c>
      <c r="P7527" t="str">
        <f>IFERROR(VLOOKUP(A7527,'Ratings Data'!A:C,3,0),"No Rating")</f>
        <v>No Rating</v>
      </c>
      <c r="Q7527" t="s">
        <v>10061</v>
      </c>
      <c r="R7527" s="5">
        <f t="shared" si="117"/>
        <v>-0.64082366539663516</v>
      </c>
    </row>
    <row r="7528" spans="1:18" x14ac:dyDescent="0.3">
      <c r="A7528" t="s">
        <v>5137</v>
      </c>
      <c r="B7528" s="2">
        <v>45778</v>
      </c>
      <c r="C7528" t="s">
        <v>10014</v>
      </c>
      <c r="D7528" t="s">
        <v>10030</v>
      </c>
      <c r="E7528" t="s">
        <v>10038</v>
      </c>
      <c r="F7528">
        <v>6</v>
      </c>
      <c r="G7528">
        <v>249.49</v>
      </c>
      <c r="H7528">
        <v>171.7</v>
      </c>
      <c r="I7528" t="s">
        <v>10039</v>
      </c>
      <c r="J7528">
        <f>F7528*G7528</f>
        <v>1496.94</v>
      </c>
      <c r="K7528">
        <f>F7528*H7528</f>
        <v>1030.1999999999998</v>
      </c>
      <c r="L7528">
        <f>J7528-K7528</f>
        <v>466.74000000000024</v>
      </c>
      <c r="M7528" s="5">
        <f>L7528/J7528</f>
        <v>0.31179606397049997</v>
      </c>
      <c r="N7528" t="str">
        <f>IF(ISNA(VLOOKUP(A7528,'Returns Data'!A:A,1,0)),"No","Yes")</f>
        <v>No</v>
      </c>
      <c r="O7528" t="s">
        <v>10085</v>
      </c>
      <c r="P7528" t="str">
        <f>IFERROR(VLOOKUP(A7528,'Ratings Data'!A:C,3,0),"No Rating")</f>
        <v>No Rating</v>
      </c>
      <c r="Q7528" t="s">
        <v>10061</v>
      </c>
      <c r="R7528" s="5">
        <f t="shared" si="117"/>
        <v>1.5488506725693856</v>
      </c>
    </row>
    <row r="7529" spans="1:18" x14ac:dyDescent="0.3">
      <c r="A7529" t="s">
        <v>5155</v>
      </c>
      <c r="B7529" s="2">
        <v>45778</v>
      </c>
      <c r="C7529" t="s">
        <v>10021</v>
      </c>
      <c r="D7529" t="s">
        <v>10031</v>
      </c>
      <c r="E7529" t="s">
        <v>10036</v>
      </c>
      <c r="F7529">
        <v>4</v>
      </c>
      <c r="G7529">
        <v>177.1</v>
      </c>
      <c r="H7529">
        <v>136.22999999999999</v>
      </c>
      <c r="I7529" t="s">
        <v>10039</v>
      </c>
      <c r="J7529">
        <f>F7529*G7529</f>
        <v>708.4</v>
      </c>
      <c r="K7529">
        <f>F7529*H7529</f>
        <v>544.91999999999996</v>
      </c>
      <c r="L7529">
        <f>J7529-K7529</f>
        <v>163.48000000000002</v>
      </c>
      <c r="M7529" s="5">
        <f>L7529/J7529</f>
        <v>0.23077357425183515</v>
      </c>
      <c r="N7529" t="str">
        <f>IF(ISNA(VLOOKUP(A7529,'Returns Data'!A:A,1,0)),"No","Yes")</f>
        <v>Yes</v>
      </c>
      <c r="O7529" t="str">
        <f>IFERROR(VLOOKUP(A7529,'Returns Data'!A:E,5,0),"No Returns")</f>
        <v>Wrong Product</v>
      </c>
      <c r="P7529" t="str">
        <f>IFERROR(VLOOKUP(A7529,'Ratings Data'!A:C,3,0),"No Rating")</f>
        <v>No Rating</v>
      </c>
      <c r="Q7529" t="s">
        <v>10061</v>
      </c>
      <c r="R7529" s="5">
        <f t="shared" si="117"/>
        <v>-0.52676793993079218</v>
      </c>
    </row>
    <row r="7530" spans="1:18" x14ac:dyDescent="0.3">
      <c r="A7530" t="s">
        <v>5437</v>
      </c>
      <c r="B7530" s="2">
        <v>45778</v>
      </c>
      <c r="C7530" t="s">
        <v>10019</v>
      </c>
      <c r="D7530" t="s">
        <v>10031</v>
      </c>
      <c r="E7530" t="s">
        <v>10035</v>
      </c>
      <c r="F7530">
        <v>15</v>
      </c>
      <c r="G7530">
        <v>214.48</v>
      </c>
      <c r="H7530">
        <v>182.52</v>
      </c>
      <c r="I7530" t="s">
        <v>10039</v>
      </c>
      <c r="J7530">
        <f>F7530*G7530</f>
        <v>3217.2</v>
      </c>
      <c r="K7530">
        <f>F7530*H7530</f>
        <v>2737.8</v>
      </c>
      <c r="L7530">
        <f>J7530-K7530</f>
        <v>479.39999999999964</v>
      </c>
      <c r="M7530" s="5">
        <f>L7530/J7530</f>
        <v>0.14901156284968284</v>
      </c>
      <c r="N7530" t="str">
        <f>IF(ISNA(VLOOKUP(A7530,'Returns Data'!A:A,1,0)),"No","Yes")</f>
        <v>No</v>
      </c>
      <c r="O7530" t="s">
        <v>10085</v>
      </c>
      <c r="P7530" t="str">
        <f>IFERROR(VLOOKUP(A7530,'Ratings Data'!A:C,3,0),"No Rating")</f>
        <v>No Rating</v>
      </c>
      <c r="Q7530" t="s">
        <v>10061</v>
      </c>
      <c r="R7530" s="5">
        <f t="shared" si="117"/>
        <v>3.5415019762845845</v>
      </c>
    </row>
    <row r="7531" spans="1:18" x14ac:dyDescent="0.3">
      <c r="A7531" t="s">
        <v>5658</v>
      </c>
      <c r="B7531" s="2">
        <v>45778</v>
      </c>
      <c r="C7531" t="s">
        <v>10026</v>
      </c>
      <c r="D7531" t="s">
        <v>10031</v>
      </c>
      <c r="E7531" t="s">
        <v>10036</v>
      </c>
      <c r="F7531">
        <v>1</v>
      </c>
      <c r="G7531">
        <v>411.55</v>
      </c>
      <c r="H7531">
        <v>314.89999999999998</v>
      </c>
      <c r="I7531" t="s">
        <v>10040</v>
      </c>
      <c r="J7531">
        <f>F7531*G7531</f>
        <v>411.55</v>
      </c>
      <c r="K7531">
        <f>F7531*H7531</f>
        <v>314.89999999999998</v>
      </c>
      <c r="L7531">
        <f>J7531-K7531</f>
        <v>96.650000000000034</v>
      </c>
      <c r="M7531" s="5">
        <f>L7531/J7531</f>
        <v>0.23484388288178842</v>
      </c>
      <c r="N7531" t="str">
        <f>IF(ISNA(VLOOKUP(A7531,'Returns Data'!A:A,1,0)),"No","Yes")</f>
        <v>No</v>
      </c>
      <c r="O7531" t="s">
        <v>10085</v>
      </c>
      <c r="P7531">
        <f>IFERROR(VLOOKUP(A7531,'Ratings Data'!A:C,3,0),"No Rating")</f>
        <v>4</v>
      </c>
      <c r="Q7531" t="s">
        <v>10061</v>
      </c>
      <c r="R7531" s="5">
        <f t="shared" si="117"/>
        <v>-0.87207820465000618</v>
      </c>
    </row>
    <row r="7532" spans="1:18" x14ac:dyDescent="0.3">
      <c r="A7532" t="s">
        <v>6470</v>
      </c>
      <c r="B7532" s="2">
        <v>45778</v>
      </c>
      <c r="C7532" t="s">
        <v>10012</v>
      </c>
      <c r="D7532" t="s">
        <v>10030</v>
      </c>
      <c r="E7532" t="s">
        <v>10037</v>
      </c>
      <c r="F7532">
        <v>4</v>
      </c>
      <c r="G7532">
        <v>436.64</v>
      </c>
      <c r="H7532">
        <v>376.9</v>
      </c>
      <c r="I7532" t="s">
        <v>10039</v>
      </c>
      <c r="J7532">
        <f>F7532*G7532</f>
        <v>1746.56</v>
      </c>
      <c r="K7532">
        <f>F7532*H7532</f>
        <v>1507.6</v>
      </c>
      <c r="L7532">
        <f>J7532-K7532</f>
        <v>238.96000000000004</v>
      </c>
      <c r="M7532" s="5">
        <f>L7532/J7532</f>
        <v>0.13681751557347016</v>
      </c>
      <c r="N7532" t="str">
        <f>IF(ISNA(VLOOKUP(A7532,'Returns Data'!A:A,1,0)),"No","Yes")</f>
        <v>No</v>
      </c>
      <c r="O7532" t="s">
        <v>10085</v>
      </c>
      <c r="P7532" t="str">
        <f>IFERROR(VLOOKUP(A7532,'Ratings Data'!A:C,3,0),"No Rating")</f>
        <v>No Rating</v>
      </c>
      <c r="Q7532" t="s">
        <v>10061</v>
      </c>
      <c r="R7532" s="5">
        <f t="shared" si="117"/>
        <v>3.2438585834042035</v>
      </c>
    </row>
    <row r="7533" spans="1:18" x14ac:dyDescent="0.3">
      <c r="A7533" t="s">
        <v>6723</v>
      </c>
      <c r="B7533" s="2">
        <v>45778</v>
      </c>
      <c r="C7533" t="s">
        <v>10012</v>
      </c>
      <c r="D7533" t="s">
        <v>10030</v>
      </c>
      <c r="E7533" t="s">
        <v>10035</v>
      </c>
      <c r="F7533">
        <v>7</v>
      </c>
      <c r="G7533">
        <v>18.690000000000001</v>
      </c>
      <c r="H7533">
        <v>14.55</v>
      </c>
      <c r="I7533" t="s">
        <v>10040</v>
      </c>
      <c r="J7533">
        <f>F7533*G7533</f>
        <v>130.83000000000001</v>
      </c>
      <c r="K7533">
        <f>F7533*H7533</f>
        <v>101.85000000000001</v>
      </c>
      <c r="L7533">
        <f>J7533-K7533</f>
        <v>28.980000000000004</v>
      </c>
      <c r="M7533" s="5">
        <f>L7533/J7533</f>
        <v>0.2215088282504013</v>
      </c>
      <c r="N7533" t="str">
        <f>IF(ISNA(VLOOKUP(A7533,'Returns Data'!A:A,1,0)),"No","Yes")</f>
        <v>No</v>
      </c>
      <c r="O7533" t="s">
        <v>10085</v>
      </c>
      <c r="P7533">
        <f>IFERROR(VLOOKUP(A7533,'Ratings Data'!A:C,3,0),"No Rating")</f>
        <v>4</v>
      </c>
      <c r="Q7533" t="s">
        <v>10061</v>
      </c>
      <c r="R7533" s="5">
        <f t="shared" si="117"/>
        <v>-0.92509275375595457</v>
      </c>
    </row>
    <row r="7534" spans="1:18" x14ac:dyDescent="0.3">
      <c r="A7534" t="s">
        <v>7140</v>
      </c>
      <c r="B7534" s="2">
        <v>45778</v>
      </c>
      <c r="C7534" t="s">
        <v>10016</v>
      </c>
      <c r="D7534" t="s">
        <v>10032</v>
      </c>
      <c r="E7534" t="s">
        <v>10037</v>
      </c>
      <c r="F7534">
        <v>3</v>
      </c>
      <c r="G7534">
        <v>270.64</v>
      </c>
      <c r="H7534">
        <v>197.69</v>
      </c>
      <c r="I7534" t="s">
        <v>10039</v>
      </c>
      <c r="J7534">
        <f>F7534*G7534</f>
        <v>811.92</v>
      </c>
      <c r="K7534">
        <f>F7534*H7534</f>
        <v>593.06999999999994</v>
      </c>
      <c r="L7534">
        <f>J7534-K7534</f>
        <v>218.85000000000002</v>
      </c>
      <c r="M7534" s="5">
        <f>L7534/J7534</f>
        <v>0.26954626071534143</v>
      </c>
      <c r="N7534" t="str">
        <f>IF(ISNA(VLOOKUP(A7534,'Returns Data'!A:A,1,0)),"No","Yes")</f>
        <v>No</v>
      </c>
      <c r="O7534" t="s">
        <v>10085</v>
      </c>
      <c r="P7534" t="str">
        <f>IFERROR(VLOOKUP(A7534,'Ratings Data'!A:C,3,0),"No Rating")</f>
        <v>No Rating</v>
      </c>
      <c r="Q7534" t="s">
        <v>10061</v>
      </c>
      <c r="R7534" s="5">
        <f t="shared" si="117"/>
        <v>5.2059160742948851</v>
      </c>
    </row>
    <row r="7535" spans="1:18" x14ac:dyDescent="0.3">
      <c r="A7535" t="s">
        <v>7843</v>
      </c>
      <c r="B7535" s="2">
        <v>45778</v>
      </c>
      <c r="C7535" t="s">
        <v>10017</v>
      </c>
      <c r="D7535" t="s">
        <v>10032</v>
      </c>
      <c r="E7535" t="s">
        <v>10036</v>
      </c>
      <c r="F7535">
        <v>1</v>
      </c>
      <c r="G7535">
        <v>192.13</v>
      </c>
      <c r="H7535">
        <v>156.44</v>
      </c>
      <c r="I7535" t="s">
        <v>10039</v>
      </c>
      <c r="J7535">
        <f>F7535*G7535</f>
        <v>192.13</v>
      </c>
      <c r="K7535">
        <f>F7535*H7535</f>
        <v>156.44</v>
      </c>
      <c r="L7535">
        <f>J7535-K7535</f>
        <v>35.69</v>
      </c>
      <c r="M7535" s="5">
        <f>L7535/J7535</f>
        <v>0.18575964190912403</v>
      </c>
      <c r="N7535" t="str">
        <f>IF(ISNA(VLOOKUP(A7535,'Returns Data'!A:A,1,0)),"No","Yes")</f>
        <v>No</v>
      </c>
      <c r="O7535" t="s">
        <v>10085</v>
      </c>
      <c r="P7535" t="str">
        <f>IFERROR(VLOOKUP(A7535,'Ratings Data'!A:C,3,0),"No Rating")</f>
        <v>No Rating</v>
      </c>
      <c r="Q7535" t="s">
        <v>10061</v>
      </c>
      <c r="R7535" s="5">
        <f t="shared" si="117"/>
        <v>-0.76336338555522709</v>
      </c>
    </row>
    <row r="7536" spans="1:18" x14ac:dyDescent="0.3">
      <c r="A7536" t="s">
        <v>7954</v>
      </c>
      <c r="B7536" s="2">
        <v>45778</v>
      </c>
      <c r="C7536" t="s">
        <v>10014</v>
      </c>
      <c r="D7536" t="s">
        <v>10030</v>
      </c>
      <c r="E7536" t="s">
        <v>10035</v>
      </c>
      <c r="F7536">
        <v>15</v>
      </c>
      <c r="G7536">
        <v>174.95</v>
      </c>
      <c r="H7536">
        <v>123.05</v>
      </c>
      <c r="I7536" t="s">
        <v>10040</v>
      </c>
      <c r="J7536">
        <f>F7536*G7536</f>
        <v>2624.25</v>
      </c>
      <c r="K7536">
        <f>F7536*H7536</f>
        <v>1845.75</v>
      </c>
      <c r="L7536">
        <f>J7536-K7536</f>
        <v>778.5</v>
      </c>
      <c r="M7536" s="5">
        <f>L7536/J7536</f>
        <v>0.29665618748213773</v>
      </c>
      <c r="N7536" t="str">
        <f>IF(ISNA(VLOOKUP(A7536,'Returns Data'!A:A,1,0)),"No","Yes")</f>
        <v>No</v>
      </c>
      <c r="O7536" t="s">
        <v>10085</v>
      </c>
      <c r="P7536" t="str">
        <f>IFERROR(VLOOKUP(A7536,'Ratings Data'!A:C,3,0),"No Rating")</f>
        <v>No Rating</v>
      </c>
      <c r="Q7536" t="s">
        <v>10061</v>
      </c>
      <c r="R7536" s="5">
        <f t="shared" si="117"/>
        <v>12.658720657887889</v>
      </c>
    </row>
    <row r="7537" spans="1:18" x14ac:dyDescent="0.3">
      <c r="A7537" t="s">
        <v>8004</v>
      </c>
      <c r="B7537" s="2">
        <v>45778</v>
      </c>
      <c r="C7537" t="s">
        <v>10019</v>
      </c>
      <c r="D7537" t="s">
        <v>10031</v>
      </c>
      <c r="E7537" t="s">
        <v>10037</v>
      </c>
      <c r="F7537">
        <v>12</v>
      </c>
      <c r="G7537">
        <v>151.57</v>
      </c>
      <c r="H7537">
        <v>131.96</v>
      </c>
      <c r="I7537" t="s">
        <v>10039</v>
      </c>
      <c r="J7537">
        <f>F7537*G7537</f>
        <v>1818.84</v>
      </c>
      <c r="K7537">
        <f>F7537*H7537</f>
        <v>1583.52</v>
      </c>
      <c r="L7537">
        <f>J7537-K7537</f>
        <v>235.31999999999994</v>
      </c>
      <c r="M7537" s="5">
        <f>L7537/J7537</f>
        <v>0.12937916474236325</v>
      </c>
      <c r="N7537" t="str">
        <f>IF(ISNA(VLOOKUP(A7537,'Returns Data'!A:A,1,0)),"No","Yes")</f>
        <v>No</v>
      </c>
      <c r="O7537" t="s">
        <v>10085</v>
      </c>
      <c r="P7537" t="str">
        <f>IFERROR(VLOOKUP(A7537,'Ratings Data'!A:C,3,0),"No Rating")</f>
        <v>No Rating</v>
      </c>
      <c r="Q7537" t="s">
        <v>10061</v>
      </c>
      <c r="R7537" s="5">
        <f t="shared" si="117"/>
        <v>-0.30691054587024869</v>
      </c>
    </row>
    <row r="7538" spans="1:18" x14ac:dyDescent="0.3">
      <c r="A7538" t="s">
        <v>8752</v>
      </c>
      <c r="B7538" s="2">
        <v>45778</v>
      </c>
      <c r="C7538" t="s">
        <v>10025</v>
      </c>
      <c r="D7538" t="s">
        <v>10033</v>
      </c>
      <c r="E7538" t="s">
        <v>10035</v>
      </c>
      <c r="F7538">
        <v>10</v>
      </c>
      <c r="G7538">
        <v>116.61</v>
      </c>
      <c r="H7538">
        <v>89.49</v>
      </c>
      <c r="I7538" t="s">
        <v>10039</v>
      </c>
      <c r="J7538">
        <f>F7538*G7538</f>
        <v>1166.0999999999999</v>
      </c>
      <c r="K7538">
        <f>F7538*H7538</f>
        <v>894.9</v>
      </c>
      <c r="L7538">
        <f>J7538-K7538</f>
        <v>271.19999999999993</v>
      </c>
      <c r="M7538" s="5">
        <f>L7538/J7538</f>
        <v>0.23257010547980445</v>
      </c>
      <c r="N7538" t="str">
        <f>IF(ISNA(VLOOKUP(A7538,'Returns Data'!A:A,1,0)),"No","Yes")</f>
        <v>No</v>
      </c>
      <c r="O7538" t="s">
        <v>10085</v>
      </c>
      <c r="P7538" t="str">
        <f>IFERROR(VLOOKUP(A7538,'Ratings Data'!A:C,3,0),"No Rating")</f>
        <v>No Rating</v>
      </c>
      <c r="Q7538" t="s">
        <v>10061</v>
      </c>
      <c r="R7538" s="5">
        <f t="shared" si="117"/>
        <v>-0.35887708649468897</v>
      </c>
    </row>
    <row r="7539" spans="1:18" x14ac:dyDescent="0.3">
      <c r="A7539" t="s">
        <v>9355</v>
      </c>
      <c r="B7539" s="2">
        <v>45778</v>
      </c>
      <c r="C7539" t="s">
        <v>10028</v>
      </c>
      <c r="D7539" t="s">
        <v>10032</v>
      </c>
      <c r="E7539" t="s">
        <v>10035</v>
      </c>
      <c r="F7539">
        <v>9</v>
      </c>
      <c r="G7539">
        <v>234.66</v>
      </c>
      <c r="H7539">
        <v>143.97999999999999</v>
      </c>
      <c r="I7539" t="s">
        <v>10039</v>
      </c>
      <c r="J7539">
        <f>F7539*G7539</f>
        <v>2111.94</v>
      </c>
      <c r="K7539">
        <f>F7539*H7539</f>
        <v>1295.82</v>
      </c>
      <c r="L7539">
        <f>J7539-K7539</f>
        <v>816.12000000000012</v>
      </c>
      <c r="M7539" s="5">
        <f>L7539/J7539</f>
        <v>0.3864314327111566</v>
      </c>
      <c r="N7539" t="str">
        <f>IF(ISNA(VLOOKUP(A7539,'Returns Data'!A:A,1,0)),"No","Yes")</f>
        <v>No</v>
      </c>
      <c r="O7539" t="s">
        <v>10085</v>
      </c>
      <c r="P7539" t="str">
        <f>IFERROR(VLOOKUP(A7539,'Ratings Data'!A:C,3,0),"No Rating")</f>
        <v>No Rating</v>
      </c>
      <c r="Q7539" t="s">
        <v>10061</v>
      </c>
      <c r="R7539" s="5">
        <f t="shared" si="117"/>
        <v>0.8111139696423979</v>
      </c>
    </row>
    <row r="7540" spans="1:18" x14ac:dyDescent="0.3">
      <c r="A7540" t="s">
        <v>9587</v>
      </c>
      <c r="B7540" s="2">
        <v>45778</v>
      </c>
      <c r="C7540" t="s">
        <v>10018</v>
      </c>
      <c r="D7540" t="s">
        <v>10033</v>
      </c>
      <c r="E7540" t="s">
        <v>10036</v>
      </c>
      <c r="F7540">
        <v>10</v>
      </c>
      <c r="G7540">
        <v>462.87</v>
      </c>
      <c r="H7540">
        <v>326.77</v>
      </c>
      <c r="I7540" t="s">
        <v>10039</v>
      </c>
      <c r="J7540">
        <f>F7540*G7540</f>
        <v>4628.7</v>
      </c>
      <c r="K7540">
        <f>F7540*H7540</f>
        <v>3267.7</v>
      </c>
      <c r="L7540">
        <f>J7540-K7540</f>
        <v>1361</v>
      </c>
      <c r="M7540" s="5">
        <f>L7540/J7540</f>
        <v>0.29403504223648108</v>
      </c>
      <c r="N7540" t="str">
        <f>IF(ISNA(VLOOKUP(A7540,'Returns Data'!A:A,1,0)),"No","Yes")</f>
        <v>No</v>
      </c>
      <c r="O7540" t="s">
        <v>10085</v>
      </c>
      <c r="P7540" t="str">
        <f>IFERROR(VLOOKUP(A7540,'Ratings Data'!A:C,3,0),"No Rating")</f>
        <v>No Rating</v>
      </c>
      <c r="Q7540" t="s">
        <v>10061</v>
      </c>
      <c r="R7540" s="5">
        <f t="shared" si="117"/>
        <v>1.191681581863121</v>
      </c>
    </row>
    <row r="7541" spans="1:18" x14ac:dyDescent="0.3">
      <c r="A7541" t="s">
        <v>417</v>
      </c>
      <c r="B7541" s="2">
        <v>45779</v>
      </c>
      <c r="C7541" t="s">
        <v>10025</v>
      </c>
      <c r="D7541" t="s">
        <v>10033</v>
      </c>
      <c r="E7541" t="s">
        <v>10036</v>
      </c>
      <c r="F7541">
        <v>8</v>
      </c>
      <c r="G7541">
        <v>170.16</v>
      </c>
      <c r="H7541">
        <v>133.86000000000001</v>
      </c>
      <c r="I7541" t="s">
        <v>10039</v>
      </c>
      <c r="J7541">
        <f>F7541*G7541</f>
        <v>1361.28</v>
      </c>
      <c r="K7541">
        <f>F7541*H7541</f>
        <v>1070.8800000000001</v>
      </c>
      <c r="L7541">
        <f>J7541-K7541</f>
        <v>290.39999999999986</v>
      </c>
      <c r="M7541" s="5">
        <f>L7541/J7541</f>
        <v>0.21332863187588141</v>
      </c>
      <c r="N7541" t="str">
        <f>IF(ISNA(VLOOKUP(A7541,'Returns Data'!A:A,1,0)),"No","Yes")</f>
        <v>No</v>
      </c>
      <c r="O7541" t="s">
        <v>10085</v>
      </c>
      <c r="P7541" t="str">
        <f>IFERROR(VLOOKUP(A7541,'Ratings Data'!A:C,3,0),"No Rating")</f>
        <v>No Rating</v>
      </c>
      <c r="Q7541" t="s">
        <v>10061</v>
      </c>
      <c r="R7541" s="5">
        <f t="shared" si="117"/>
        <v>-0.70590446561669584</v>
      </c>
    </row>
    <row r="7542" spans="1:18" x14ac:dyDescent="0.3">
      <c r="A7542" t="s">
        <v>608</v>
      </c>
      <c r="B7542" s="2">
        <v>45779</v>
      </c>
      <c r="C7542" t="s">
        <v>10027</v>
      </c>
      <c r="D7542" t="s">
        <v>10032</v>
      </c>
      <c r="E7542" t="s">
        <v>10038</v>
      </c>
      <c r="F7542">
        <v>9</v>
      </c>
      <c r="G7542">
        <v>135.52000000000001</v>
      </c>
      <c r="H7542">
        <v>115.39</v>
      </c>
      <c r="I7542" t="s">
        <v>10039</v>
      </c>
      <c r="J7542">
        <f>F7542*G7542</f>
        <v>1219.68</v>
      </c>
      <c r="K7542">
        <f>F7542*H7542</f>
        <v>1038.51</v>
      </c>
      <c r="L7542">
        <f>J7542-K7542</f>
        <v>181.17000000000007</v>
      </c>
      <c r="M7542" s="5">
        <f>L7542/J7542</f>
        <v>0.14853896103896108</v>
      </c>
      <c r="N7542" t="str">
        <f>IF(ISNA(VLOOKUP(A7542,'Returns Data'!A:A,1,0)),"No","Yes")</f>
        <v>No</v>
      </c>
      <c r="O7542" t="s">
        <v>10085</v>
      </c>
      <c r="P7542" t="str">
        <f>IFERROR(VLOOKUP(A7542,'Ratings Data'!A:C,3,0),"No Rating")</f>
        <v>No Rating</v>
      </c>
      <c r="Q7542" t="s">
        <v>10061</v>
      </c>
      <c r="R7542" s="5">
        <f t="shared" si="117"/>
        <v>-0.10401974612129754</v>
      </c>
    </row>
    <row r="7543" spans="1:18" x14ac:dyDescent="0.3">
      <c r="A7543" t="s">
        <v>650</v>
      </c>
      <c r="B7543" s="2">
        <v>45779</v>
      </c>
      <c r="C7543" t="s">
        <v>10024</v>
      </c>
      <c r="D7543" t="s">
        <v>10029</v>
      </c>
      <c r="E7543" t="s">
        <v>10037</v>
      </c>
      <c r="F7543">
        <v>15</v>
      </c>
      <c r="G7543">
        <v>113.51</v>
      </c>
      <c r="H7543">
        <v>79.25</v>
      </c>
      <c r="I7543" t="s">
        <v>10039</v>
      </c>
      <c r="J7543">
        <f>F7543*G7543</f>
        <v>1702.65</v>
      </c>
      <c r="K7543">
        <f>F7543*H7543</f>
        <v>1188.75</v>
      </c>
      <c r="L7543">
        <f>J7543-K7543</f>
        <v>513.90000000000009</v>
      </c>
      <c r="M7543" s="5">
        <f>L7543/J7543</f>
        <v>0.30182362787419614</v>
      </c>
      <c r="N7543" t="str">
        <f>IF(ISNA(VLOOKUP(A7543,'Returns Data'!A:A,1,0)),"No","Yes")</f>
        <v>No</v>
      </c>
      <c r="O7543" t="s">
        <v>10085</v>
      </c>
      <c r="P7543" t="str">
        <f>IFERROR(VLOOKUP(A7543,'Ratings Data'!A:C,3,0),"No Rating")</f>
        <v>No Rating</v>
      </c>
      <c r="Q7543" t="s">
        <v>10061</v>
      </c>
      <c r="R7543" s="5">
        <f t="shared" si="117"/>
        <v>0.39598091302636756</v>
      </c>
    </row>
    <row r="7544" spans="1:18" x14ac:dyDescent="0.3">
      <c r="A7544" t="s">
        <v>765</v>
      </c>
      <c r="B7544" s="2">
        <v>45779</v>
      </c>
      <c r="C7544" t="s">
        <v>10025</v>
      </c>
      <c r="D7544" t="s">
        <v>10033</v>
      </c>
      <c r="E7544" t="s">
        <v>10038</v>
      </c>
      <c r="F7544">
        <v>12</v>
      </c>
      <c r="G7544">
        <v>407.67</v>
      </c>
      <c r="H7544">
        <v>307.08</v>
      </c>
      <c r="I7544" t="s">
        <v>10039</v>
      </c>
      <c r="J7544">
        <f>F7544*G7544</f>
        <v>4892.04</v>
      </c>
      <c r="K7544">
        <f>F7544*H7544</f>
        <v>3684.96</v>
      </c>
      <c r="L7544">
        <f>J7544-K7544</f>
        <v>1207.08</v>
      </c>
      <c r="M7544" s="5">
        <f>L7544/J7544</f>
        <v>0.24674368974906172</v>
      </c>
      <c r="N7544" t="str">
        <f>IF(ISNA(VLOOKUP(A7544,'Returns Data'!A:A,1,0)),"No","Yes")</f>
        <v>No</v>
      </c>
      <c r="O7544" t="s">
        <v>10085</v>
      </c>
      <c r="P7544" t="str">
        <f>IFERROR(VLOOKUP(A7544,'Ratings Data'!A:C,3,0),"No Rating")</f>
        <v>No Rating</v>
      </c>
      <c r="Q7544" t="s">
        <v>10061</v>
      </c>
      <c r="R7544" s="5">
        <f t="shared" si="117"/>
        <v>1.8731917892696677</v>
      </c>
    </row>
    <row r="7545" spans="1:18" x14ac:dyDescent="0.3">
      <c r="A7545" t="s">
        <v>973</v>
      </c>
      <c r="B7545" s="2">
        <v>45779</v>
      </c>
      <c r="C7545" t="s">
        <v>10025</v>
      </c>
      <c r="D7545" t="s">
        <v>10033</v>
      </c>
      <c r="E7545" t="s">
        <v>10037</v>
      </c>
      <c r="F7545">
        <v>13</v>
      </c>
      <c r="G7545">
        <v>38.22</v>
      </c>
      <c r="H7545">
        <v>29.21</v>
      </c>
      <c r="I7545" t="s">
        <v>10039</v>
      </c>
      <c r="J7545">
        <f>F7545*G7545</f>
        <v>496.86</v>
      </c>
      <c r="K7545">
        <f>F7545*H7545</f>
        <v>379.73</v>
      </c>
      <c r="L7545">
        <f>J7545-K7545</f>
        <v>117.13</v>
      </c>
      <c r="M7545" s="5">
        <f>L7545/J7545</f>
        <v>0.23574045002616428</v>
      </c>
      <c r="N7545" t="str">
        <f>IF(ISNA(VLOOKUP(A7545,'Returns Data'!A:A,1,0)),"No","Yes")</f>
        <v>No</v>
      </c>
      <c r="O7545" t="s">
        <v>10085</v>
      </c>
      <c r="P7545" t="str">
        <f>IFERROR(VLOOKUP(A7545,'Ratings Data'!A:C,3,0),"No Rating")</f>
        <v>No Rating</v>
      </c>
      <c r="Q7545" t="s">
        <v>10061</v>
      </c>
      <c r="R7545" s="5">
        <f t="shared" si="117"/>
        <v>-0.89843500870802373</v>
      </c>
    </row>
    <row r="7546" spans="1:18" x14ac:dyDescent="0.3">
      <c r="A7546" t="s">
        <v>1126</v>
      </c>
      <c r="B7546" s="2">
        <v>45779</v>
      </c>
      <c r="C7546" t="s">
        <v>10025</v>
      </c>
      <c r="D7546" t="s">
        <v>10033</v>
      </c>
      <c r="E7546" t="s">
        <v>10038</v>
      </c>
      <c r="F7546">
        <v>8</v>
      </c>
      <c r="G7546">
        <v>115.17</v>
      </c>
      <c r="H7546">
        <v>73.010000000000005</v>
      </c>
      <c r="I7546" t="s">
        <v>10039</v>
      </c>
      <c r="J7546">
        <f>F7546*G7546</f>
        <v>921.36</v>
      </c>
      <c r="K7546">
        <f>F7546*H7546</f>
        <v>584.08000000000004</v>
      </c>
      <c r="L7546">
        <f>J7546-K7546</f>
        <v>337.28</v>
      </c>
      <c r="M7546" s="5">
        <f>L7546/J7546</f>
        <v>0.36606755231397059</v>
      </c>
      <c r="N7546" t="str">
        <f>IF(ISNA(VLOOKUP(A7546,'Returns Data'!A:A,1,0)),"No","Yes")</f>
        <v>No</v>
      </c>
      <c r="O7546" t="s">
        <v>10085</v>
      </c>
      <c r="P7546">
        <f>IFERROR(VLOOKUP(A7546,'Ratings Data'!A:C,3,0),"No Rating")</f>
        <v>1</v>
      </c>
      <c r="Q7546" t="s">
        <v>10061</v>
      </c>
      <c r="R7546" s="5">
        <f t="shared" si="117"/>
        <v>0.85436541480497519</v>
      </c>
    </row>
    <row r="7547" spans="1:18" x14ac:dyDescent="0.3">
      <c r="A7547" t="s">
        <v>1945</v>
      </c>
      <c r="B7547" s="2">
        <v>45779</v>
      </c>
      <c r="C7547" t="s">
        <v>10019</v>
      </c>
      <c r="D7547" t="s">
        <v>10031</v>
      </c>
      <c r="E7547" t="s">
        <v>10035</v>
      </c>
      <c r="F7547">
        <v>4</v>
      </c>
      <c r="G7547">
        <v>113.41</v>
      </c>
      <c r="H7547">
        <v>87.49</v>
      </c>
      <c r="I7547" t="s">
        <v>10039</v>
      </c>
      <c r="J7547">
        <f>F7547*G7547</f>
        <v>453.64</v>
      </c>
      <c r="K7547">
        <f>F7547*H7547</f>
        <v>349.96</v>
      </c>
      <c r="L7547">
        <f>J7547-K7547</f>
        <v>103.68</v>
      </c>
      <c r="M7547" s="5">
        <f>L7547/J7547</f>
        <v>0.22855127413808307</v>
      </c>
      <c r="N7547" t="str">
        <f>IF(ISNA(VLOOKUP(A7547,'Returns Data'!A:A,1,0)),"No","Yes")</f>
        <v>No</v>
      </c>
      <c r="O7547" t="s">
        <v>10085</v>
      </c>
      <c r="P7547" t="str">
        <f>IFERROR(VLOOKUP(A7547,'Ratings Data'!A:C,3,0),"No Rating")</f>
        <v>No Rating</v>
      </c>
      <c r="Q7547" t="s">
        <v>10061</v>
      </c>
      <c r="R7547" s="5">
        <f t="shared" si="117"/>
        <v>-0.50764087870105068</v>
      </c>
    </row>
    <row r="7548" spans="1:18" x14ac:dyDescent="0.3">
      <c r="A7548" t="s">
        <v>2095</v>
      </c>
      <c r="B7548" s="2">
        <v>45779</v>
      </c>
      <c r="C7548" t="s">
        <v>10018</v>
      </c>
      <c r="D7548" t="s">
        <v>10033</v>
      </c>
      <c r="E7548" t="s">
        <v>10035</v>
      </c>
      <c r="F7548">
        <v>3</v>
      </c>
      <c r="G7548">
        <v>485.08</v>
      </c>
      <c r="H7548">
        <v>305.24</v>
      </c>
      <c r="I7548" t="s">
        <v>10040</v>
      </c>
      <c r="J7548">
        <f>F7548*G7548</f>
        <v>1455.24</v>
      </c>
      <c r="K7548">
        <f>F7548*H7548</f>
        <v>915.72</v>
      </c>
      <c r="L7548">
        <f>J7548-K7548</f>
        <v>539.52</v>
      </c>
      <c r="M7548" s="5">
        <f>L7548/J7548</f>
        <v>0.37074297023171432</v>
      </c>
      <c r="N7548" t="str">
        <f>IF(ISNA(VLOOKUP(A7548,'Returns Data'!A:A,1,0)),"No","Yes")</f>
        <v>No</v>
      </c>
      <c r="O7548" t="s">
        <v>10085</v>
      </c>
      <c r="P7548" t="str">
        <f>IFERROR(VLOOKUP(A7548,'Ratings Data'!A:C,3,0),"No Rating")</f>
        <v>No Rating</v>
      </c>
      <c r="Q7548" t="s">
        <v>10061</v>
      </c>
      <c r="R7548" s="5">
        <f t="shared" si="117"/>
        <v>2.2079181730006172</v>
      </c>
    </row>
    <row r="7549" spans="1:18" x14ac:dyDescent="0.3">
      <c r="A7549" t="s">
        <v>2731</v>
      </c>
      <c r="B7549" s="2">
        <v>45779</v>
      </c>
      <c r="C7549" t="s">
        <v>10023</v>
      </c>
      <c r="D7549" t="s">
        <v>10033</v>
      </c>
      <c r="E7549" t="s">
        <v>10034</v>
      </c>
      <c r="F7549">
        <v>12</v>
      </c>
      <c r="G7549">
        <v>475.44</v>
      </c>
      <c r="H7549">
        <v>349.96</v>
      </c>
      <c r="I7549" t="s">
        <v>10039</v>
      </c>
      <c r="J7549">
        <f>F7549*G7549</f>
        <v>5705.28</v>
      </c>
      <c r="K7549">
        <f>F7549*H7549</f>
        <v>4199.5199999999995</v>
      </c>
      <c r="L7549">
        <f>J7549-K7549</f>
        <v>1505.7600000000002</v>
      </c>
      <c r="M7549" s="5">
        <f>L7549/J7549</f>
        <v>0.26392394413595832</v>
      </c>
      <c r="N7549" t="str">
        <f>IF(ISNA(VLOOKUP(A7549,'Returns Data'!A:A,1,0)),"No","Yes")</f>
        <v>No</v>
      </c>
      <c r="O7549" t="s">
        <v>10085</v>
      </c>
      <c r="P7549" t="str">
        <f>IFERROR(VLOOKUP(A7549,'Ratings Data'!A:C,3,0),"No Rating")</f>
        <v>No Rating</v>
      </c>
      <c r="Q7549" t="s">
        <v>10061</v>
      </c>
      <c r="R7549" s="5">
        <f t="shared" si="117"/>
        <v>2.9205079574503174</v>
      </c>
    </row>
    <row r="7550" spans="1:18" x14ac:dyDescent="0.3">
      <c r="A7550" t="s">
        <v>2814</v>
      </c>
      <c r="B7550" s="2">
        <v>45779</v>
      </c>
      <c r="C7550" t="s">
        <v>10018</v>
      </c>
      <c r="D7550" t="s">
        <v>10033</v>
      </c>
      <c r="E7550" t="s">
        <v>10035</v>
      </c>
      <c r="F7550">
        <v>10</v>
      </c>
      <c r="G7550">
        <v>374.35</v>
      </c>
      <c r="H7550">
        <v>250.52</v>
      </c>
      <c r="I7550" t="s">
        <v>10040</v>
      </c>
      <c r="J7550">
        <f>F7550*G7550</f>
        <v>3743.5</v>
      </c>
      <c r="K7550">
        <f>F7550*H7550</f>
        <v>2505.2000000000003</v>
      </c>
      <c r="L7550">
        <f>J7550-K7550</f>
        <v>1238.2999999999997</v>
      </c>
      <c r="M7550" s="5">
        <f>L7550/J7550</f>
        <v>0.33078669694136498</v>
      </c>
      <c r="N7550" t="str">
        <f>IF(ISNA(VLOOKUP(A7550,'Returns Data'!A:A,1,0)),"No","Yes")</f>
        <v>No</v>
      </c>
      <c r="O7550" t="s">
        <v>10085</v>
      </c>
      <c r="P7550" t="str">
        <f>IFERROR(VLOOKUP(A7550,'Ratings Data'!A:C,3,0),"No Rating")</f>
        <v>No Rating</v>
      </c>
      <c r="Q7550" t="s">
        <v>10061</v>
      </c>
      <c r="R7550" s="5">
        <f t="shared" si="117"/>
        <v>-0.34385341297885463</v>
      </c>
    </row>
    <row r="7551" spans="1:18" x14ac:dyDescent="0.3">
      <c r="A7551" t="s">
        <v>3729</v>
      </c>
      <c r="B7551" s="2">
        <v>45779</v>
      </c>
      <c r="C7551" t="s">
        <v>10028</v>
      </c>
      <c r="D7551" t="s">
        <v>10032</v>
      </c>
      <c r="E7551" t="s">
        <v>10034</v>
      </c>
      <c r="F7551">
        <v>3</v>
      </c>
      <c r="G7551">
        <v>159.63</v>
      </c>
      <c r="H7551">
        <v>106.96</v>
      </c>
      <c r="I7551" t="s">
        <v>10040</v>
      </c>
      <c r="J7551">
        <f>F7551*G7551</f>
        <v>478.89</v>
      </c>
      <c r="K7551">
        <f>F7551*H7551</f>
        <v>320.88</v>
      </c>
      <c r="L7551">
        <f>J7551-K7551</f>
        <v>158.01</v>
      </c>
      <c r="M7551" s="5">
        <f>L7551/J7551</f>
        <v>0.32995051055565994</v>
      </c>
      <c r="N7551" t="str">
        <f>IF(ISNA(VLOOKUP(A7551,'Returns Data'!A:A,1,0)),"No","Yes")</f>
        <v>No</v>
      </c>
      <c r="O7551" t="s">
        <v>10085</v>
      </c>
      <c r="P7551">
        <f>IFERROR(VLOOKUP(A7551,'Ratings Data'!A:C,3,0),"No Rating")</f>
        <v>3</v>
      </c>
      <c r="Q7551" t="s">
        <v>10061</v>
      </c>
      <c r="R7551" s="5">
        <f t="shared" si="117"/>
        <v>-0.87207426205422733</v>
      </c>
    </row>
    <row r="7552" spans="1:18" x14ac:dyDescent="0.3">
      <c r="A7552" t="s">
        <v>4124</v>
      </c>
      <c r="B7552" s="2">
        <v>45779</v>
      </c>
      <c r="C7552" t="s">
        <v>10022</v>
      </c>
      <c r="D7552" t="s">
        <v>10033</v>
      </c>
      <c r="E7552" t="s">
        <v>10034</v>
      </c>
      <c r="F7552">
        <v>1</v>
      </c>
      <c r="G7552">
        <v>330.02</v>
      </c>
      <c r="H7552">
        <v>254.27</v>
      </c>
      <c r="I7552" t="s">
        <v>10040</v>
      </c>
      <c r="J7552">
        <f>F7552*G7552</f>
        <v>330.02</v>
      </c>
      <c r="K7552">
        <f>F7552*H7552</f>
        <v>254.27</v>
      </c>
      <c r="L7552">
        <f>J7552-K7552</f>
        <v>75.749999999999972</v>
      </c>
      <c r="M7552" s="5">
        <f>L7552/J7552</f>
        <v>0.22953154354281552</v>
      </c>
      <c r="N7552" t="str">
        <f>IF(ISNA(VLOOKUP(A7552,'Returns Data'!A:A,1,0)),"No","Yes")</f>
        <v>No</v>
      </c>
      <c r="O7552" t="s">
        <v>10085</v>
      </c>
      <c r="P7552" t="str">
        <f>IFERROR(VLOOKUP(A7552,'Ratings Data'!A:C,3,0),"No Rating")</f>
        <v>No Rating</v>
      </c>
      <c r="Q7552" t="s">
        <v>10061</v>
      </c>
      <c r="R7552" s="5">
        <f t="shared" si="117"/>
        <v>-0.31086470797051519</v>
      </c>
    </row>
    <row r="7553" spans="1:18" x14ac:dyDescent="0.3">
      <c r="A7553" t="s">
        <v>4192</v>
      </c>
      <c r="B7553" s="2">
        <v>45779</v>
      </c>
      <c r="C7553" t="s">
        <v>10014</v>
      </c>
      <c r="D7553" t="s">
        <v>10030</v>
      </c>
      <c r="E7553" t="s">
        <v>10034</v>
      </c>
      <c r="F7553">
        <v>16</v>
      </c>
      <c r="G7553">
        <v>157.30000000000001</v>
      </c>
      <c r="H7553">
        <v>131.31</v>
      </c>
      <c r="I7553" t="s">
        <v>10039</v>
      </c>
      <c r="J7553">
        <f>F7553*G7553</f>
        <v>2516.8000000000002</v>
      </c>
      <c r="K7553">
        <f>F7553*H7553</f>
        <v>2100.96</v>
      </c>
      <c r="L7553">
        <f>J7553-K7553</f>
        <v>415.84000000000015</v>
      </c>
      <c r="M7553" s="5">
        <f>L7553/J7553</f>
        <v>0.16522568340750163</v>
      </c>
      <c r="N7553" t="str">
        <f>IF(ISNA(VLOOKUP(A7553,'Returns Data'!A:A,1,0)),"No","Yes")</f>
        <v>Yes</v>
      </c>
      <c r="O7553" t="str">
        <f>IFERROR(VLOOKUP(A7553,'Returns Data'!A:E,5,0),"No Returns")</f>
        <v>Wrong Product</v>
      </c>
      <c r="P7553">
        <f>IFERROR(VLOOKUP(A7553,'Ratings Data'!A:C,3,0),"No Rating")</f>
        <v>5</v>
      </c>
      <c r="Q7553" t="s">
        <v>10061</v>
      </c>
      <c r="R7553" s="5">
        <f t="shared" si="117"/>
        <v>6.6262044724562159</v>
      </c>
    </row>
    <row r="7554" spans="1:18" x14ac:dyDescent="0.3">
      <c r="A7554" t="s">
        <v>4559</v>
      </c>
      <c r="B7554" s="2">
        <v>45779</v>
      </c>
      <c r="C7554" t="s">
        <v>10015</v>
      </c>
      <c r="D7554" t="s">
        <v>10031</v>
      </c>
      <c r="E7554" t="s">
        <v>10034</v>
      </c>
      <c r="F7554">
        <v>17</v>
      </c>
      <c r="G7554">
        <v>10.38</v>
      </c>
      <c r="H7554">
        <v>8.49</v>
      </c>
      <c r="I7554" t="s">
        <v>10039</v>
      </c>
      <c r="J7554">
        <f>F7554*G7554</f>
        <v>176.46</v>
      </c>
      <c r="K7554">
        <f>F7554*H7554</f>
        <v>144.33000000000001</v>
      </c>
      <c r="L7554">
        <f>J7554-K7554</f>
        <v>32.129999999999995</v>
      </c>
      <c r="M7554" s="5">
        <f>L7554/J7554</f>
        <v>0.18208092485549129</v>
      </c>
      <c r="N7554" t="str">
        <f>IF(ISNA(VLOOKUP(A7554,'Returns Data'!A:A,1,0)),"No","Yes")</f>
        <v>No</v>
      </c>
      <c r="O7554" t="s">
        <v>10085</v>
      </c>
      <c r="P7554" t="str">
        <f>IFERROR(VLOOKUP(A7554,'Ratings Data'!A:C,3,0),"No Rating")</f>
        <v>No Rating</v>
      </c>
      <c r="Q7554" t="s">
        <v>10061</v>
      </c>
      <c r="R7554" s="5">
        <f t="shared" si="117"/>
        <v>-0.92988715829624924</v>
      </c>
    </row>
    <row r="7555" spans="1:18" x14ac:dyDescent="0.3">
      <c r="A7555" t="s">
        <v>4565</v>
      </c>
      <c r="B7555" s="2">
        <v>45779</v>
      </c>
      <c r="C7555" t="s">
        <v>10018</v>
      </c>
      <c r="D7555" t="s">
        <v>10033</v>
      </c>
      <c r="E7555" t="s">
        <v>10038</v>
      </c>
      <c r="F7555">
        <v>1</v>
      </c>
      <c r="G7555">
        <v>228.09</v>
      </c>
      <c r="H7555">
        <v>151.74</v>
      </c>
      <c r="I7555" t="s">
        <v>10040</v>
      </c>
      <c r="J7555">
        <f>F7555*G7555</f>
        <v>228.09</v>
      </c>
      <c r="K7555">
        <f>F7555*H7555</f>
        <v>151.74</v>
      </c>
      <c r="L7555">
        <f>J7555-K7555</f>
        <v>76.349999999999994</v>
      </c>
      <c r="M7555" s="5">
        <f>L7555/J7555</f>
        <v>0.33473628830724711</v>
      </c>
      <c r="N7555" t="str">
        <f>IF(ISNA(VLOOKUP(A7555,'Returns Data'!A:A,1,0)),"No","Yes")</f>
        <v>No</v>
      </c>
      <c r="O7555" t="s">
        <v>10085</v>
      </c>
      <c r="P7555" t="str">
        <f>IFERROR(VLOOKUP(A7555,'Ratings Data'!A:C,3,0),"No Rating")</f>
        <v>No Rating</v>
      </c>
      <c r="Q7555" t="s">
        <v>10061</v>
      </c>
      <c r="R7555" s="5">
        <f t="shared" si="117"/>
        <v>0.29258755525331515</v>
      </c>
    </row>
    <row r="7556" spans="1:18" x14ac:dyDescent="0.3">
      <c r="A7556" t="s">
        <v>5808</v>
      </c>
      <c r="B7556" s="2">
        <v>45779</v>
      </c>
      <c r="C7556" t="s">
        <v>10015</v>
      </c>
      <c r="D7556" t="s">
        <v>10031</v>
      </c>
      <c r="E7556" t="s">
        <v>10035</v>
      </c>
      <c r="F7556">
        <v>6</v>
      </c>
      <c r="G7556">
        <v>165.33</v>
      </c>
      <c r="H7556">
        <v>133.34</v>
      </c>
      <c r="I7556" t="s">
        <v>10039</v>
      </c>
      <c r="J7556">
        <f>F7556*G7556</f>
        <v>991.98</v>
      </c>
      <c r="K7556">
        <f>F7556*H7556</f>
        <v>800.04</v>
      </c>
      <c r="L7556">
        <f>J7556-K7556</f>
        <v>191.94000000000005</v>
      </c>
      <c r="M7556" s="5">
        <f>L7556/J7556</f>
        <v>0.19349180427024743</v>
      </c>
      <c r="N7556" t="str">
        <f>IF(ISNA(VLOOKUP(A7556,'Returns Data'!A:A,1,0)),"No","Yes")</f>
        <v>No</v>
      </c>
      <c r="O7556" t="s">
        <v>10085</v>
      </c>
      <c r="P7556" t="str">
        <f>IFERROR(VLOOKUP(A7556,'Ratings Data'!A:C,3,0),"No Rating")</f>
        <v>No Rating</v>
      </c>
      <c r="Q7556" t="s">
        <v>10061</v>
      </c>
      <c r="R7556" s="5">
        <f t="shared" ref="R7556:R7619" si="118">(J7556-J7555)/J7555</f>
        <v>3.3490727344469287</v>
      </c>
    </row>
    <row r="7557" spans="1:18" x14ac:dyDescent="0.3">
      <c r="A7557" t="s">
        <v>6117</v>
      </c>
      <c r="B7557" s="2">
        <v>45779</v>
      </c>
      <c r="C7557" t="s">
        <v>10010</v>
      </c>
      <c r="D7557" t="s">
        <v>10029</v>
      </c>
      <c r="E7557" t="s">
        <v>10034</v>
      </c>
      <c r="F7557">
        <v>7</v>
      </c>
      <c r="G7557">
        <v>329.98</v>
      </c>
      <c r="H7557">
        <v>268.19</v>
      </c>
      <c r="I7557" t="s">
        <v>10039</v>
      </c>
      <c r="J7557">
        <f>F7557*G7557</f>
        <v>2309.86</v>
      </c>
      <c r="K7557">
        <f>F7557*H7557</f>
        <v>1877.33</v>
      </c>
      <c r="L7557">
        <f>J7557-K7557</f>
        <v>432.5300000000002</v>
      </c>
      <c r="M7557" s="5">
        <f>L7557/J7557</f>
        <v>0.18725377295593679</v>
      </c>
      <c r="N7557" t="str">
        <f>IF(ISNA(VLOOKUP(A7557,'Returns Data'!A:A,1,0)),"No","Yes")</f>
        <v>No</v>
      </c>
      <c r="O7557" t="s">
        <v>10085</v>
      </c>
      <c r="P7557" t="str">
        <f>IFERROR(VLOOKUP(A7557,'Ratings Data'!A:C,3,0),"No Rating")</f>
        <v>No Rating</v>
      </c>
      <c r="Q7557" t="s">
        <v>10061</v>
      </c>
      <c r="R7557" s="5">
        <f t="shared" si="118"/>
        <v>1.3285348494929334</v>
      </c>
    </row>
    <row r="7558" spans="1:18" x14ac:dyDescent="0.3">
      <c r="A7558" t="s">
        <v>6319</v>
      </c>
      <c r="B7558" s="2">
        <v>45779</v>
      </c>
      <c r="C7558" t="s">
        <v>10024</v>
      </c>
      <c r="D7558" t="s">
        <v>10029</v>
      </c>
      <c r="E7558" t="s">
        <v>10034</v>
      </c>
      <c r="F7558">
        <v>8</v>
      </c>
      <c r="G7558">
        <v>77.099999999999994</v>
      </c>
      <c r="H7558">
        <v>56.01</v>
      </c>
      <c r="I7558" t="s">
        <v>10039</v>
      </c>
      <c r="J7558">
        <f>F7558*G7558</f>
        <v>616.79999999999995</v>
      </c>
      <c r="K7558">
        <f>F7558*H7558</f>
        <v>448.08</v>
      </c>
      <c r="L7558">
        <f>J7558-K7558</f>
        <v>168.71999999999997</v>
      </c>
      <c r="M7558" s="5">
        <f>L7558/J7558</f>
        <v>0.27354085603112838</v>
      </c>
      <c r="N7558" t="str">
        <f>IF(ISNA(VLOOKUP(A7558,'Returns Data'!A:A,1,0)),"No","Yes")</f>
        <v>No</v>
      </c>
      <c r="O7558" t="s">
        <v>10085</v>
      </c>
      <c r="P7558" t="str">
        <f>IFERROR(VLOOKUP(A7558,'Ratings Data'!A:C,3,0),"No Rating")</f>
        <v>No Rating</v>
      </c>
      <c r="Q7558" t="s">
        <v>10061</v>
      </c>
      <c r="R7558" s="5">
        <f t="shared" si="118"/>
        <v>-0.73297082940091607</v>
      </c>
    </row>
    <row r="7559" spans="1:18" x14ac:dyDescent="0.3">
      <c r="A7559" t="s">
        <v>7129</v>
      </c>
      <c r="B7559" s="2">
        <v>45779</v>
      </c>
      <c r="C7559" t="s">
        <v>10015</v>
      </c>
      <c r="D7559" t="s">
        <v>10031</v>
      </c>
      <c r="E7559" t="s">
        <v>10036</v>
      </c>
      <c r="F7559">
        <v>18</v>
      </c>
      <c r="G7559">
        <v>269.37</v>
      </c>
      <c r="H7559">
        <v>170.76</v>
      </c>
      <c r="I7559" t="s">
        <v>10040</v>
      </c>
      <c r="J7559">
        <f>F7559*G7559</f>
        <v>4848.66</v>
      </c>
      <c r="K7559">
        <f>F7559*H7559</f>
        <v>3073.68</v>
      </c>
      <c r="L7559">
        <f>J7559-K7559</f>
        <v>1774.98</v>
      </c>
      <c r="M7559" s="5">
        <f>L7559/J7559</f>
        <v>0.36607640049003232</v>
      </c>
      <c r="N7559" t="str">
        <f>IF(ISNA(VLOOKUP(A7559,'Returns Data'!A:A,1,0)),"No","Yes")</f>
        <v>No</v>
      </c>
      <c r="O7559" t="s">
        <v>10085</v>
      </c>
      <c r="P7559" t="str">
        <f>IFERROR(VLOOKUP(A7559,'Ratings Data'!A:C,3,0),"No Rating")</f>
        <v>No Rating</v>
      </c>
      <c r="Q7559" t="s">
        <v>10061</v>
      </c>
      <c r="R7559" s="5">
        <f t="shared" si="118"/>
        <v>6.8609922178988327</v>
      </c>
    </row>
    <row r="7560" spans="1:18" x14ac:dyDescent="0.3">
      <c r="A7560" t="s">
        <v>7301</v>
      </c>
      <c r="B7560" s="2">
        <v>45779</v>
      </c>
      <c r="C7560" t="s">
        <v>10012</v>
      </c>
      <c r="D7560" t="s">
        <v>10030</v>
      </c>
      <c r="E7560" t="s">
        <v>10038</v>
      </c>
      <c r="F7560">
        <v>18</v>
      </c>
      <c r="G7560">
        <v>343.84</v>
      </c>
      <c r="H7560">
        <v>249.77</v>
      </c>
      <c r="I7560" t="s">
        <v>10039</v>
      </c>
      <c r="J7560">
        <f>F7560*G7560</f>
        <v>6189.12</v>
      </c>
      <c r="K7560">
        <f>F7560*H7560</f>
        <v>4495.8600000000006</v>
      </c>
      <c r="L7560">
        <f>J7560-K7560</f>
        <v>1693.2599999999993</v>
      </c>
      <c r="M7560" s="5">
        <f>L7560/J7560</f>
        <v>0.27358655188459741</v>
      </c>
      <c r="N7560" t="str">
        <f>IF(ISNA(VLOOKUP(A7560,'Returns Data'!A:A,1,0)),"No","Yes")</f>
        <v>No</v>
      </c>
      <c r="O7560" t="s">
        <v>10085</v>
      </c>
      <c r="P7560" t="str">
        <f>IFERROR(VLOOKUP(A7560,'Ratings Data'!A:C,3,0),"No Rating")</f>
        <v>No Rating</v>
      </c>
      <c r="Q7560" t="s">
        <v>10061</v>
      </c>
      <c r="R7560" s="5">
        <f t="shared" si="118"/>
        <v>0.27645988788655013</v>
      </c>
    </row>
    <row r="7561" spans="1:18" x14ac:dyDescent="0.3">
      <c r="A7561" t="s">
        <v>7503</v>
      </c>
      <c r="B7561" s="2">
        <v>45779</v>
      </c>
      <c r="C7561" t="s">
        <v>10018</v>
      </c>
      <c r="D7561" t="s">
        <v>10033</v>
      </c>
      <c r="E7561" t="s">
        <v>10038</v>
      </c>
      <c r="F7561">
        <v>12</v>
      </c>
      <c r="G7561">
        <v>197.18</v>
      </c>
      <c r="H7561">
        <v>157.36000000000001</v>
      </c>
      <c r="I7561" t="s">
        <v>10040</v>
      </c>
      <c r="J7561">
        <f>F7561*G7561</f>
        <v>2366.16</v>
      </c>
      <c r="K7561">
        <f>F7561*H7561</f>
        <v>1888.3200000000002</v>
      </c>
      <c r="L7561">
        <f>J7561-K7561</f>
        <v>477.83999999999969</v>
      </c>
      <c r="M7561" s="5">
        <f>L7561/J7561</f>
        <v>0.20194745917435833</v>
      </c>
      <c r="N7561" t="str">
        <f>IF(ISNA(VLOOKUP(A7561,'Returns Data'!A:A,1,0)),"No","Yes")</f>
        <v>No</v>
      </c>
      <c r="O7561" t="s">
        <v>10085</v>
      </c>
      <c r="P7561" t="str">
        <f>IFERROR(VLOOKUP(A7561,'Ratings Data'!A:C,3,0),"No Rating")</f>
        <v>No Rating</v>
      </c>
      <c r="Q7561" t="s">
        <v>10061</v>
      </c>
      <c r="R7561" s="5">
        <f t="shared" si="118"/>
        <v>-0.61769039863502406</v>
      </c>
    </row>
    <row r="7562" spans="1:18" x14ac:dyDescent="0.3">
      <c r="A7562" t="s">
        <v>7551</v>
      </c>
      <c r="B7562" s="2">
        <v>45779</v>
      </c>
      <c r="C7562" t="s">
        <v>10018</v>
      </c>
      <c r="D7562" t="s">
        <v>10033</v>
      </c>
      <c r="E7562" t="s">
        <v>10037</v>
      </c>
      <c r="F7562">
        <v>14</v>
      </c>
      <c r="G7562">
        <v>192.86</v>
      </c>
      <c r="H7562">
        <v>139.21</v>
      </c>
      <c r="I7562" t="s">
        <v>10039</v>
      </c>
      <c r="J7562">
        <f>F7562*G7562</f>
        <v>2700.04</v>
      </c>
      <c r="K7562">
        <f>F7562*H7562</f>
        <v>1948.94</v>
      </c>
      <c r="L7562">
        <f>J7562-K7562</f>
        <v>751.09999999999991</v>
      </c>
      <c r="M7562" s="5">
        <f>L7562/J7562</f>
        <v>0.27818106398423725</v>
      </c>
      <c r="N7562" t="str">
        <f>IF(ISNA(VLOOKUP(A7562,'Returns Data'!A:A,1,0)),"No","Yes")</f>
        <v>No</v>
      </c>
      <c r="O7562" t="s">
        <v>10085</v>
      </c>
      <c r="P7562" t="str">
        <f>IFERROR(VLOOKUP(A7562,'Ratings Data'!A:C,3,0),"No Rating")</f>
        <v>No Rating</v>
      </c>
      <c r="Q7562" t="s">
        <v>10061</v>
      </c>
      <c r="R7562" s="5">
        <f t="shared" si="118"/>
        <v>0.14110626500321202</v>
      </c>
    </row>
    <row r="7563" spans="1:18" x14ac:dyDescent="0.3">
      <c r="A7563" t="s">
        <v>8636</v>
      </c>
      <c r="B7563" s="2">
        <v>45779</v>
      </c>
      <c r="C7563" t="s">
        <v>10016</v>
      </c>
      <c r="D7563" t="s">
        <v>10032</v>
      </c>
      <c r="E7563" t="s">
        <v>10036</v>
      </c>
      <c r="F7563">
        <v>1</v>
      </c>
      <c r="G7563">
        <v>57.24</v>
      </c>
      <c r="H7563">
        <v>35.96</v>
      </c>
      <c r="I7563" t="s">
        <v>10039</v>
      </c>
      <c r="J7563">
        <f>F7563*G7563</f>
        <v>57.24</v>
      </c>
      <c r="K7563">
        <f>F7563*H7563</f>
        <v>35.96</v>
      </c>
      <c r="L7563">
        <f>J7563-K7563</f>
        <v>21.28</v>
      </c>
      <c r="M7563" s="5">
        <f>L7563/J7563</f>
        <v>0.37176799440950387</v>
      </c>
      <c r="N7563" t="str">
        <f>IF(ISNA(VLOOKUP(A7563,'Returns Data'!A:A,1,0)),"No","Yes")</f>
        <v>No</v>
      </c>
      <c r="O7563" t="s">
        <v>10085</v>
      </c>
      <c r="P7563">
        <f>IFERROR(VLOOKUP(A7563,'Ratings Data'!A:C,3,0),"No Rating")</f>
        <v>4</v>
      </c>
      <c r="Q7563" t="s">
        <v>10061</v>
      </c>
      <c r="R7563" s="5">
        <f t="shared" si="118"/>
        <v>-0.97880031406942125</v>
      </c>
    </row>
    <row r="7564" spans="1:18" x14ac:dyDescent="0.3">
      <c r="A7564" t="s">
        <v>8733</v>
      </c>
      <c r="B7564" s="2">
        <v>45779</v>
      </c>
      <c r="C7564" t="s">
        <v>10028</v>
      </c>
      <c r="D7564" t="s">
        <v>10032</v>
      </c>
      <c r="E7564" t="s">
        <v>10038</v>
      </c>
      <c r="F7564">
        <v>10</v>
      </c>
      <c r="G7564">
        <v>239.08</v>
      </c>
      <c r="H7564">
        <v>203.98</v>
      </c>
      <c r="I7564" t="s">
        <v>10040</v>
      </c>
      <c r="J7564">
        <f>F7564*G7564</f>
        <v>2390.8000000000002</v>
      </c>
      <c r="K7564">
        <f>F7564*H7564</f>
        <v>2039.8</v>
      </c>
      <c r="L7564">
        <f>J7564-K7564</f>
        <v>351.00000000000023</v>
      </c>
      <c r="M7564" s="5">
        <f>L7564/J7564</f>
        <v>0.14681278233227379</v>
      </c>
      <c r="N7564" t="str">
        <f>IF(ISNA(VLOOKUP(A7564,'Returns Data'!A:A,1,0)),"No","Yes")</f>
        <v>No</v>
      </c>
      <c r="O7564" t="s">
        <v>10085</v>
      </c>
      <c r="P7564">
        <f>IFERROR(VLOOKUP(A7564,'Ratings Data'!A:C,3,0),"No Rating")</f>
        <v>2</v>
      </c>
      <c r="Q7564" t="s">
        <v>10061</v>
      </c>
      <c r="R7564" s="5">
        <f t="shared" si="118"/>
        <v>40.767994409503849</v>
      </c>
    </row>
    <row r="7565" spans="1:18" x14ac:dyDescent="0.3">
      <c r="A7565" t="s">
        <v>235</v>
      </c>
      <c r="B7565" s="2">
        <v>45780</v>
      </c>
      <c r="C7565" t="s">
        <v>10023</v>
      </c>
      <c r="D7565" t="s">
        <v>10033</v>
      </c>
      <c r="E7565" t="s">
        <v>10035</v>
      </c>
      <c r="F7565">
        <v>20</v>
      </c>
      <c r="G7565">
        <v>204.04</v>
      </c>
      <c r="H7565">
        <v>137.24</v>
      </c>
      <c r="I7565" t="s">
        <v>10040</v>
      </c>
      <c r="J7565">
        <f>F7565*G7565</f>
        <v>4080.7999999999997</v>
      </c>
      <c r="K7565">
        <f>F7565*H7565</f>
        <v>2744.8</v>
      </c>
      <c r="L7565">
        <f>J7565-K7565</f>
        <v>1335.9999999999995</v>
      </c>
      <c r="M7565" s="5">
        <f>L7565/J7565</f>
        <v>0.32738678690452844</v>
      </c>
      <c r="N7565" t="str">
        <f>IF(ISNA(VLOOKUP(A7565,'Returns Data'!A:A,1,0)),"No","Yes")</f>
        <v>Yes</v>
      </c>
      <c r="O7565" t="str">
        <f>IFERROR(VLOOKUP(A7565,'Returns Data'!A:E,5,0),"No Returns")</f>
        <v>Customer Changed Mind</v>
      </c>
      <c r="P7565" t="str">
        <f>IFERROR(VLOOKUP(A7565,'Ratings Data'!A:C,3,0),"No Rating")</f>
        <v>No Rating</v>
      </c>
      <c r="Q7565" t="s">
        <v>10061</v>
      </c>
      <c r="R7565" s="5">
        <f t="shared" si="118"/>
        <v>0.70687635937761395</v>
      </c>
    </row>
    <row r="7566" spans="1:18" x14ac:dyDescent="0.3">
      <c r="A7566" t="s">
        <v>1250</v>
      </c>
      <c r="B7566" s="2">
        <v>45780</v>
      </c>
      <c r="C7566" t="s">
        <v>10014</v>
      </c>
      <c r="D7566" t="s">
        <v>10030</v>
      </c>
      <c r="E7566" t="s">
        <v>10035</v>
      </c>
      <c r="F7566">
        <v>9</v>
      </c>
      <c r="G7566">
        <v>68.959999999999994</v>
      </c>
      <c r="H7566">
        <v>50.64</v>
      </c>
      <c r="I7566" t="s">
        <v>10039</v>
      </c>
      <c r="J7566">
        <f>F7566*G7566</f>
        <v>620.64</v>
      </c>
      <c r="K7566">
        <f>F7566*H7566</f>
        <v>455.76</v>
      </c>
      <c r="L7566">
        <f>J7566-K7566</f>
        <v>164.88</v>
      </c>
      <c r="M7566" s="5">
        <f>L7566/J7566</f>
        <v>0.26566125290023201</v>
      </c>
      <c r="N7566" t="str">
        <f>IF(ISNA(VLOOKUP(A7566,'Returns Data'!A:A,1,0)),"No","Yes")</f>
        <v>Yes</v>
      </c>
      <c r="O7566" t="str">
        <f>IFERROR(VLOOKUP(A7566,'Returns Data'!A:E,5,0),"No Returns")</f>
        <v>Customer Changed Mind</v>
      </c>
      <c r="P7566" t="str">
        <f>IFERROR(VLOOKUP(A7566,'Ratings Data'!A:C,3,0),"No Rating")</f>
        <v>No Rating</v>
      </c>
      <c r="Q7566" t="s">
        <v>10061</v>
      </c>
      <c r="R7566" s="5">
        <f t="shared" si="118"/>
        <v>-0.84791217408351305</v>
      </c>
    </row>
    <row r="7567" spans="1:18" x14ac:dyDescent="0.3">
      <c r="A7567" t="s">
        <v>1324</v>
      </c>
      <c r="B7567" s="2">
        <v>45780</v>
      </c>
      <c r="C7567" t="s">
        <v>10021</v>
      </c>
      <c r="D7567" t="s">
        <v>10031</v>
      </c>
      <c r="E7567" t="s">
        <v>10034</v>
      </c>
      <c r="F7567">
        <v>7</v>
      </c>
      <c r="G7567">
        <v>475.68</v>
      </c>
      <c r="H7567">
        <v>309.33</v>
      </c>
      <c r="I7567" t="s">
        <v>10040</v>
      </c>
      <c r="J7567">
        <f>F7567*G7567</f>
        <v>3329.76</v>
      </c>
      <c r="K7567">
        <f>F7567*H7567</f>
        <v>2165.31</v>
      </c>
      <c r="L7567">
        <f>J7567-K7567</f>
        <v>1164.4500000000003</v>
      </c>
      <c r="M7567" s="5">
        <f>L7567/J7567</f>
        <v>0.34970988900100913</v>
      </c>
      <c r="N7567" t="str">
        <f>IF(ISNA(VLOOKUP(A7567,'Returns Data'!A:A,1,0)),"No","Yes")</f>
        <v>No</v>
      </c>
      <c r="O7567" t="s">
        <v>10085</v>
      </c>
      <c r="P7567" t="str">
        <f>IFERROR(VLOOKUP(A7567,'Ratings Data'!A:C,3,0),"No Rating")</f>
        <v>No Rating</v>
      </c>
      <c r="Q7567" t="s">
        <v>10061</v>
      </c>
      <c r="R7567" s="5">
        <f t="shared" si="118"/>
        <v>4.3650425367362731</v>
      </c>
    </row>
    <row r="7568" spans="1:18" x14ac:dyDescent="0.3">
      <c r="A7568" t="s">
        <v>1325</v>
      </c>
      <c r="B7568" s="2">
        <v>45780</v>
      </c>
      <c r="C7568" t="s">
        <v>10028</v>
      </c>
      <c r="D7568" t="s">
        <v>10032</v>
      </c>
      <c r="E7568" t="s">
        <v>10034</v>
      </c>
      <c r="F7568">
        <v>2</v>
      </c>
      <c r="G7568">
        <v>31.04</v>
      </c>
      <c r="H7568">
        <v>22.67</v>
      </c>
      <c r="I7568" t="s">
        <v>10040</v>
      </c>
      <c r="J7568">
        <f>F7568*G7568</f>
        <v>62.08</v>
      </c>
      <c r="K7568">
        <f>F7568*H7568</f>
        <v>45.34</v>
      </c>
      <c r="L7568">
        <f>J7568-K7568</f>
        <v>16.739999999999995</v>
      </c>
      <c r="M7568" s="5">
        <f>L7568/J7568</f>
        <v>0.26965206185567003</v>
      </c>
      <c r="N7568" t="str">
        <f>IF(ISNA(VLOOKUP(A7568,'Returns Data'!A:A,1,0)),"No","Yes")</f>
        <v>No</v>
      </c>
      <c r="O7568" t="s">
        <v>10085</v>
      </c>
      <c r="P7568" t="str">
        <f>IFERROR(VLOOKUP(A7568,'Ratings Data'!A:C,3,0),"No Rating")</f>
        <v>No Rating</v>
      </c>
      <c r="Q7568" t="s">
        <v>10061</v>
      </c>
      <c r="R7568" s="5">
        <f t="shared" si="118"/>
        <v>-0.98135601364662917</v>
      </c>
    </row>
    <row r="7569" spans="1:18" x14ac:dyDescent="0.3">
      <c r="A7569" t="s">
        <v>1407</v>
      </c>
      <c r="B7569" s="2">
        <v>45780</v>
      </c>
      <c r="C7569" t="s">
        <v>10024</v>
      </c>
      <c r="D7569" t="s">
        <v>10029</v>
      </c>
      <c r="E7569" t="s">
        <v>10034</v>
      </c>
      <c r="F7569">
        <v>12</v>
      </c>
      <c r="G7569">
        <v>87.27</v>
      </c>
      <c r="H7569">
        <v>66.84</v>
      </c>
      <c r="I7569" t="s">
        <v>10039</v>
      </c>
      <c r="J7569">
        <f>F7569*G7569</f>
        <v>1047.24</v>
      </c>
      <c r="K7569">
        <f>F7569*H7569</f>
        <v>802.08</v>
      </c>
      <c r="L7569">
        <f>J7569-K7569</f>
        <v>245.15999999999997</v>
      </c>
      <c r="M7569" s="5">
        <f>L7569/J7569</f>
        <v>0.2341010656583018</v>
      </c>
      <c r="N7569" t="str">
        <f>IF(ISNA(VLOOKUP(A7569,'Returns Data'!A:A,1,0)),"No","Yes")</f>
        <v>No</v>
      </c>
      <c r="O7569" t="s">
        <v>10085</v>
      </c>
      <c r="P7569" t="str">
        <f>IFERROR(VLOOKUP(A7569,'Ratings Data'!A:C,3,0),"No Rating")</f>
        <v>No Rating</v>
      </c>
      <c r="Q7569" t="s">
        <v>10061</v>
      </c>
      <c r="R7569" s="5">
        <f t="shared" si="118"/>
        <v>15.869201030927835</v>
      </c>
    </row>
    <row r="7570" spans="1:18" x14ac:dyDescent="0.3">
      <c r="A7570" t="s">
        <v>1899</v>
      </c>
      <c r="B7570" s="2">
        <v>45780</v>
      </c>
      <c r="C7570" t="s">
        <v>10019</v>
      </c>
      <c r="D7570" t="s">
        <v>10031</v>
      </c>
      <c r="E7570" t="s">
        <v>10038</v>
      </c>
      <c r="F7570">
        <v>14</v>
      </c>
      <c r="G7570">
        <v>226.7</v>
      </c>
      <c r="H7570">
        <v>153.34</v>
      </c>
      <c r="I7570" t="s">
        <v>10040</v>
      </c>
      <c r="J7570">
        <f>F7570*G7570</f>
        <v>3173.7999999999997</v>
      </c>
      <c r="K7570">
        <f>F7570*H7570</f>
        <v>2146.7600000000002</v>
      </c>
      <c r="L7570">
        <f>J7570-K7570</f>
        <v>1027.0399999999995</v>
      </c>
      <c r="M7570" s="5">
        <f>L7570/J7570</f>
        <v>0.32359947066607841</v>
      </c>
      <c r="N7570" t="str">
        <f>IF(ISNA(VLOOKUP(A7570,'Returns Data'!A:A,1,0)),"No","Yes")</f>
        <v>Yes</v>
      </c>
      <c r="O7570" t="str">
        <f>IFERROR(VLOOKUP(A7570,'Returns Data'!A:E,5,0),"No Returns")</f>
        <v>Customer Changed Mind</v>
      </c>
      <c r="P7570" t="str">
        <f>IFERROR(VLOOKUP(A7570,'Ratings Data'!A:C,3,0),"No Rating")</f>
        <v>No Rating</v>
      </c>
      <c r="Q7570" t="s">
        <v>10061</v>
      </c>
      <c r="R7570" s="5">
        <f t="shared" si="118"/>
        <v>2.0306329017226226</v>
      </c>
    </row>
    <row r="7571" spans="1:18" x14ac:dyDescent="0.3">
      <c r="A7571" t="s">
        <v>2115</v>
      </c>
      <c r="B7571" s="2">
        <v>45780</v>
      </c>
      <c r="C7571" t="s">
        <v>10014</v>
      </c>
      <c r="D7571" t="s">
        <v>10030</v>
      </c>
      <c r="E7571" t="s">
        <v>10036</v>
      </c>
      <c r="F7571">
        <v>16</v>
      </c>
      <c r="G7571">
        <v>92.53</v>
      </c>
      <c r="H7571">
        <v>73.489999999999995</v>
      </c>
      <c r="I7571" t="s">
        <v>10039</v>
      </c>
      <c r="J7571">
        <f>F7571*G7571</f>
        <v>1480.48</v>
      </c>
      <c r="K7571">
        <f>F7571*H7571</f>
        <v>1175.8399999999999</v>
      </c>
      <c r="L7571">
        <f>J7571-K7571</f>
        <v>304.6400000000001</v>
      </c>
      <c r="M7571" s="5">
        <f>L7571/J7571</f>
        <v>0.20577110126445483</v>
      </c>
      <c r="N7571" t="str">
        <f>IF(ISNA(VLOOKUP(A7571,'Returns Data'!A:A,1,0)),"No","Yes")</f>
        <v>No</v>
      </c>
      <c r="O7571" t="s">
        <v>10085</v>
      </c>
      <c r="P7571">
        <f>IFERROR(VLOOKUP(A7571,'Ratings Data'!A:C,3,0),"No Rating")</f>
        <v>2</v>
      </c>
      <c r="Q7571" t="s">
        <v>10061</v>
      </c>
      <c r="R7571" s="5">
        <f t="shared" si="118"/>
        <v>-0.53353078328817183</v>
      </c>
    </row>
    <row r="7572" spans="1:18" x14ac:dyDescent="0.3">
      <c r="A7572" t="s">
        <v>2976</v>
      </c>
      <c r="B7572" s="2">
        <v>45780</v>
      </c>
      <c r="C7572" t="s">
        <v>10018</v>
      </c>
      <c r="D7572" t="s">
        <v>10033</v>
      </c>
      <c r="E7572" t="s">
        <v>10038</v>
      </c>
      <c r="F7572">
        <v>16</v>
      </c>
      <c r="G7572">
        <v>113.21</v>
      </c>
      <c r="H7572">
        <v>68.430000000000007</v>
      </c>
      <c r="I7572" t="s">
        <v>10040</v>
      </c>
      <c r="J7572">
        <f>F7572*G7572</f>
        <v>1811.36</v>
      </c>
      <c r="K7572">
        <f>F7572*H7572</f>
        <v>1094.8800000000001</v>
      </c>
      <c r="L7572">
        <f>J7572-K7572</f>
        <v>716.47999999999979</v>
      </c>
      <c r="M7572" s="5">
        <f>L7572/J7572</f>
        <v>0.39554809645791</v>
      </c>
      <c r="N7572" t="str">
        <f>IF(ISNA(VLOOKUP(A7572,'Returns Data'!A:A,1,0)),"No","Yes")</f>
        <v>No</v>
      </c>
      <c r="O7572" t="s">
        <v>10085</v>
      </c>
      <c r="P7572">
        <f>IFERROR(VLOOKUP(A7572,'Ratings Data'!A:C,3,0),"No Rating")</f>
        <v>2</v>
      </c>
      <c r="Q7572" t="s">
        <v>10061</v>
      </c>
      <c r="R7572" s="5">
        <f t="shared" si="118"/>
        <v>0.22349508267588883</v>
      </c>
    </row>
    <row r="7573" spans="1:18" x14ac:dyDescent="0.3">
      <c r="A7573" t="s">
        <v>3315</v>
      </c>
      <c r="B7573" s="2">
        <v>45780</v>
      </c>
      <c r="C7573" t="s">
        <v>10011</v>
      </c>
      <c r="D7573" t="s">
        <v>10029</v>
      </c>
      <c r="E7573" t="s">
        <v>10035</v>
      </c>
      <c r="F7573">
        <v>3</v>
      </c>
      <c r="G7573">
        <v>417.88</v>
      </c>
      <c r="H7573">
        <v>299.36</v>
      </c>
      <c r="I7573" t="s">
        <v>10040</v>
      </c>
      <c r="J7573">
        <f>F7573*G7573</f>
        <v>1253.6399999999999</v>
      </c>
      <c r="K7573">
        <f>F7573*H7573</f>
        <v>898.08</v>
      </c>
      <c r="L7573">
        <f>J7573-K7573</f>
        <v>355.55999999999983</v>
      </c>
      <c r="M7573" s="5">
        <f>L7573/J7573</f>
        <v>0.28362209246673675</v>
      </c>
      <c r="N7573" t="str">
        <f>IF(ISNA(VLOOKUP(A7573,'Returns Data'!A:A,1,0)),"No","Yes")</f>
        <v>No</v>
      </c>
      <c r="O7573" t="s">
        <v>10085</v>
      </c>
      <c r="P7573" t="str">
        <f>IFERROR(VLOOKUP(A7573,'Ratings Data'!A:C,3,0),"No Rating")</f>
        <v>No Rating</v>
      </c>
      <c r="Q7573" t="s">
        <v>10061</v>
      </c>
      <c r="R7573" s="5">
        <f t="shared" si="118"/>
        <v>-0.30790124547301478</v>
      </c>
    </row>
    <row r="7574" spans="1:18" x14ac:dyDescent="0.3">
      <c r="A7574" t="s">
        <v>3493</v>
      </c>
      <c r="B7574" s="2">
        <v>45780</v>
      </c>
      <c r="C7574" t="s">
        <v>10009</v>
      </c>
      <c r="D7574" t="s">
        <v>10029</v>
      </c>
      <c r="E7574" t="s">
        <v>10036</v>
      </c>
      <c r="F7574">
        <v>11</v>
      </c>
      <c r="G7574">
        <v>86.96</v>
      </c>
      <c r="H7574">
        <v>73.47</v>
      </c>
      <c r="I7574" t="s">
        <v>10039</v>
      </c>
      <c r="J7574">
        <f>F7574*G7574</f>
        <v>956.56</v>
      </c>
      <c r="K7574">
        <f>F7574*H7574</f>
        <v>808.17</v>
      </c>
      <c r="L7574">
        <f>J7574-K7574</f>
        <v>148.38999999999999</v>
      </c>
      <c r="M7574" s="5">
        <f>L7574/J7574</f>
        <v>0.15512879484820608</v>
      </c>
      <c r="N7574" t="str">
        <f>IF(ISNA(VLOOKUP(A7574,'Returns Data'!A:A,1,0)),"No","Yes")</f>
        <v>No</v>
      </c>
      <c r="O7574" t="s">
        <v>10085</v>
      </c>
      <c r="P7574" t="str">
        <f>IFERROR(VLOOKUP(A7574,'Ratings Data'!A:C,3,0),"No Rating")</f>
        <v>No Rating</v>
      </c>
      <c r="Q7574" t="s">
        <v>10061</v>
      </c>
      <c r="R7574" s="5">
        <f t="shared" si="118"/>
        <v>-0.23697393191027724</v>
      </c>
    </row>
    <row r="7575" spans="1:18" x14ac:dyDescent="0.3">
      <c r="A7575" t="s">
        <v>3672</v>
      </c>
      <c r="B7575" s="2">
        <v>45780</v>
      </c>
      <c r="C7575" t="s">
        <v>10010</v>
      </c>
      <c r="D7575" t="s">
        <v>10029</v>
      </c>
      <c r="E7575" t="s">
        <v>10037</v>
      </c>
      <c r="F7575">
        <v>5</v>
      </c>
      <c r="G7575">
        <v>417.18</v>
      </c>
      <c r="H7575">
        <v>261.72000000000003</v>
      </c>
      <c r="I7575" t="s">
        <v>10039</v>
      </c>
      <c r="J7575">
        <f>F7575*G7575</f>
        <v>2085.9</v>
      </c>
      <c r="K7575">
        <f>F7575*H7575</f>
        <v>1308.6000000000001</v>
      </c>
      <c r="L7575">
        <f>J7575-K7575</f>
        <v>777.3</v>
      </c>
      <c r="M7575" s="5">
        <f>L7575/J7575</f>
        <v>0.37264490148137491</v>
      </c>
      <c r="N7575" t="str">
        <f>IF(ISNA(VLOOKUP(A7575,'Returns Data'!A:A,1,0)),"No","Yes")</f>
        <v>No</v>
      </c>
      <c r="O7575" t="s">
        <v>10085</v>
      </c>
      <c r="P7575" t="str">
        <f>IFERROR(VLOOKUP(A7575,'Ratings Data'!A:C,3,0),"No Rating")</f>
        <v>No Rating</v>
      </c>
      <c r="Q7575" t="s">
        <v>10061</v>
      </c>
      <c r="R7575" s="5">
        <f t="shared" si="118"/>
        <v>1.1806264113071843</v>
      </c>
    </row>
    <row r="7576" spans="1:18" x14ac:dyDescent="0.3">
      <c r="A7576" t="s">
        <v>4357</v>
      </c>
      <c r="B7576" s="2">
        <v>45780</v>
      </c>
      <c r="C7576" t="s">
        <v>10022</v>
      </c>
      <c r="D7576" t="s">
        <v>10033</v>
      </c>
      <c r="E7576" t="s">
        <v>10034</v>
      </c>
      <c r="F7576">
        <v>7</v>
      </c>
      <c r="G7576">
        <v>162.13</v>
      </c>
      <c r="H7576">
        <v>128.44999999999999</v>
      </c>
      <c r="I7576" t="s">
        <v>10040</v>
      </c>
      <c r="J7576">
        <f>F7576*G7576</f>
        <v>1134.9099999999999</v>
      </c>
      <c r="K7576">
        <f>F7576*H7576</f>
        <v>899.14999999999986</v>
      </c>
      <c r="L7576">
        <f>J7576-K7576</f>
        <v>235.76</v>
      </c>
      <c r="M7576" s="5">
        <f>L7576/J7576</f>
        <v>0.20773453401591319</v>
      </c>
      <c r="N7576" t="str">
        <f>IF(ISNA(VLOOKUP(A7576,'Returns Data'!A:A,1,0)),"No","Yes")</f>
        <v>No</v>
      </c>
      <c r="O7576" t="s">
        <v>10085</v>
      </c>
      <c r="P7576" t="str">
        <f>IFERROR(VLOOKUP(A7576,'Ratings Data'!A:C,3,0),"No Rating")</f>
        <v>No Rating</v>
      </c>
      <c r="Q7576" t="s">
        <v>10061</v>
      </c>
      <c r="R7576" s="5">
        <f t="shared" si="118"/>
        <v>-0.45591351455007439</v>
      </c>
    </row>
    <row r="7577" spans="1:18" x14ac:dyDescent="0.3">
      <c r="A7577" t="s">
        <v>4711</v>
      </c>
      <c r="B7577" s="2">
        <v>45780</v>
      </c>
      <c r="C7577" t="s">
        <v>10009</v>
      </c>
      <c r="D7577" t="s">
        <v>10029</v>
      </c>
      <c r="E7577" t="s">
        <v>10038</v>
      </c>
      <c r="F7577">
        <v>11</v>
      </c>
      <c r="G7577">
        <v>468.2</v>
      </c>
      <c r="H7577">
        <v>402.44</v>
      </c>
      <c r="I7577" t="s">
        <v>10040</v>
      </c>
      <c r="J7577">
        <f>F7577*G7577</f>
        <v>5150.2</v>
      </c>
      <c r="K7577">
        <f>F7577*H7577</f>
        <v>4426.84</v>
      </c>
      <c r="L7577">
        <f>J7577-K7577</f>
        <v>723.35999999999967</v>
      </c>
      <c r="M7577" s="5">
        <f>L7577/J7577</f>
        <v>0.14045279794959414</v>
      </c>
      <c r="N7577" t="str">
        <f>IF(ISNA(VLOOKUP(A7577,'Returns Data'!A:A,1,0)),"No","Yes")</f>
        <v>No</v>
      </c>
      <c r="O7577" t="s">
        <v>10085</v>
      </c>
      <c r="P7577" t="str">
        <f>IFERROR(VLOOKUP(A7577,'Ratings Data'!A:C,3,0),"No Rating")</f>
        <v>No Rating</v>
      </c>
      <c r="Q7577" t="s">
        <v>10061</v>
      </c>
      <c r="R7577" s="5">
        <f t="shared" si="118"/>
        <v>3.537980985276366</v>
      </c>
    </row>
    <row r="7578" spans="1:18" x14ac:dyDescent="0.3">
      <c r="A7578" t="s">
        <v>4992</v>
      </c>
      <c r="B7578" s="2">
        <v>45780</v>
      </c>
      <c r="C7578" t="s">
        <v>10024</v>
      </c>
      <c r="D7578" t="s">
        <v>10029</v>
      </c>
      <c r="E7578" t="s">
        <v>10034</v>
      </c>
      <c r="F7578">
        <v>17</v>
      </c>
      <c r="G7578">
        <v>406.99</v>
      </c>
      <c r="H7578">
        <v>320.52999999999997</v>
      </c>
      <c r="I7578" t="s">
        <v>10040</v>
      </c>
      <c r="J7578">
        <f>F7578*G7578</f>
        <v>6918.83</v>
      </c>
      <c r="K7578">
        <f>F7578*H7578</f>
        <v>5449.0099999999993</v>
      </c>
      <c r="L7578">
        <f>J7578-K7578</f>
        <v>1469.8200000000006</v>
      </c>
      <c r="M7578" s="5">
        <f>L7578/J7578</f>
        <v>0.21243765203076251</v>
      </c>
      <c r="N7578" t="str">
        <f>IF(ISNA(VLOOKUP(A7578,'Returns Data'!A:A,1,0)),"No","Yes")</f>
        <v>No</v>
      </c>
      <c r="O7578" t="s">
        <v>10085</v>
      </c>
      <c r="P7578" t="str">
        <f>IFERROR(VLOOKUP(A7578,'Ratings Data'!A:C,3,0),"No Rating")</f>
        <v>No Rating</v>
      </c>
      <c r="Q7578" t="s">
        <v>10061</v>
      </c>
      <c r="R7578" s="5">
        <f t="shared" si="118"/>
        <v>0.34340996466156659</v>
      </c>
    </row>
    <row r="7579" spans="1:18" x14ac:dyDescent="0.3">
      <c r="A7579" t="s">
        <v>7389</v>
      </c>
      <c r="B7579" s="2">
        <v>45780</v>
      </c>
      <c r="C7579" t="s">
        <v>10014</v>
      </c>
      <c r="D7579" t="s">
        <v>10030</v>
      </c>
      <c r="E7579" t="s">
        <v>10034</v>
      </c>
      <c r="F7579">
        <v>6</v>
      </c>
      <c r="G7579">
        <v>60.42</v>
      </c>
      <c r="H7579">
        <v>50.44</v>
      </c>
      <c r="I7579" t="s">
        <v>10039</v>
      </c>
      <c r="J7579">
        <f>F7579*G7579</f>
        <v>362.52</v>
      </c>
      <c r="K7579">
        <f>F7579*H7579</f>
        <v>302.64</v>
      </c>
      <c r="L7579">
        <f>J7579-K7579</f>
        <v>59.879999999999995</v>
      </c>
      <c r="M7579" s="5">
        <f>L7579/J7579</f>
        <v>0.1651770936775902</v>
      </c>
      <c r="N7579" t="str">
        <f>IF(ISNA(VLOOKUP(A7579,'Returns Data'!A:A,1,0)),"No","Yes")</f>
        <v>No</v>
      </c>
      <c r="O7579" t="s">
        <v>10085</v>
      </c>
      <c r="P7579" t="str">
        <f>IFERROR(VLOOKUP(A7579,'Ratings Data'!A:C,3,0),"No Rating")</f>
        <v>No Rating</v>
      </c>
      <c r="Q7579" t="s">
        <v>10061</v>
      </c>
      <c r="R7579" s="5">
        <f t="shared" si="118"/>
        <v>-0.94760385787770474</v>
      </c>
    </row>
    <row r="7580" spans="1:18" x14ac:dyDescent="0.3">
      <c r="A7580" t="s">
        <v>8358</v>
      </c>
      <c r="B7580" s="2">
        <v>45780</v>
      </c>
      <c r="C7580" t="s">
        <v>10013</v>
      </c>
      <c r="D7580" t="s">
        <v>10030</v>
      </c>
      <c r="E7580" t="s">
        <v>10035</v>
      </c>
      <c r="F7580">
        <v>6</v>
      </c>
      <c r="G7580">
        <v>168.23</v>
      </c>
      <c r="H7580">
        <v>117.64</v>
      </c>
      <c r="I7580" t="s">
        <v>10039</v>
      </c>
      <c r="J7580">
        <f>F7580*G7580</f>
        <v>1009.3799999999999</v>
      </c>
      <c r="K7580">
        <f>F7580*H7580</f>
        <v>705.84</v>
      </c>
      <c r="L7580">
        <f>J7580-K7580</f>
        <v>303.53999999999985</v>
      </c>
      <c r="M7580" s="5">
        <f>L7580/J7580</f>
        <v>0.30071925340307898</v>
      </c>
      <c r="N7580" t="str">
        <f>IF(ISNA(VLOOKUP(A7580,'Returns Data'!A:A,1,0)),"No","Yes")</f>
        <v>No</v>
      </c>
      <c r="O7580" t="s">
        <v>10085</v>
      </c>
      <c r="P7580" t="str">
        <f>IFERROR(VLOOKUP(A7580,'Ratings Data'!A:C,3,0),"No Rating")</f>
        <v>No Rating</v>
      </c>
      <c r="Q7580" t="s">
        <v>10061</v>
      </c>
      <c r="R7580" s="5">
        <f t="shared" si="118"/>
        <v>1.7843429328037073</v>
      </c>
    </row>
    <row r="7581" spans="1:18" x14ac:dyDescent="0.3">
      <c r="A7581" t="s">
        <v>8472</v>
      </c>
      <c r="B7581" s="2">
        <v>45780</v>
      </c>
      <c r="C7581" t="s">
        <v>10009</v>
      </c>
      <c r="D7581" t="s">
        <v>10029</v>
      </c>
      <c r="E7581" t="s">
        <v>10034</v>
      </c>
      <c r="F7581">
        <v>19</v>
      </c>
      <c r="G7581">
        <v>17.87</v>
      </c>
      <c r="H7581">
        <v>14.95</v>
      </c>
      <c r="I7581" t="s">
        <v>10040</v>
      </c>
      <c r="J7581">
        <f>F7581*G7581</f>
        <v>339.53000000000003</v>
      </c>
      <c r="K7581">
        <f>F7581*H7581</f>
        <v>284.05</v>
      </c>
      <c r="L7581">
        <f>J7581-K7581</f>
        <v>55.480000000000018</v>
      </c>
      <c r="M7581" s="5">
        <f>L7581/J7581</f>
        <v>0.16340235030777844</v>
      </c>
      <c r="N7581" t="str">
        <f>IF(ISNA(VLOOKUP(A7581,'Returns Data'!A:A,1,0)),"No","Yes")</f>
        <v>No</v>
      </c>
      <c r="O7581" t="s">
        <v>10085</v>
      </c>
      <c r="P7581" t="str">
        <f>IFERROR(VLOOKUP(A7581,'Ratings Data'!A:C,3,0),"No Rating")</f>
        <v>No Rating</v>
      </c>
      <c r="Q7581" t="s">
        <v>10061</v>
      </c>
      <c r="R7581" s="5">
        <f t="shared" si="118"/>
        <v>-0.66362519566466538</v>
      </c>
    </row>
    <row r="7582" spans="1:18" x14ac:dyDescent="0.3">
      <c r="A7582" t="s">
        <v>8612</v>
      </c>
      <c r="B7582" s="2">
        <v>45780</v>
      </c>
      <c r="C7582" t="s">
        <v>10015</v>
      </c>
      <c r="D7582" t="s">
        <v>10031</v>
      </c>
      <c r="E7582" t="s">
        <v>10035</v>
      </c>
      <c r="F7582">
        <v>9</v>
      </c>
      <c r="G7582">
        <v>139.72</v>
      </c>
      <c r="H7582">
        <v>107.78</v>
      </c>
      <c r="I7582" t="s">
        <v>10039</v>
      </c>
      <c r="J7582">
        <f>F7582*G7582</f>
        <v>1257.48</v>
      </c>
      <c r="K7582">
        <f>F7582*H7582</f>
        <v>970.02</v>
      </c>
      <c r="L7582">
        <f>J7582-K7582</f>
        <v>287.46000000000004</v>
      </c>
      <c r="M7582" s="5">
        <f>L7582/J7582</f>
        <v>0.22860005725737192</v>
      </c>
      <c r="N7582" t="str">
        <f>IF(ISNA(VLOOKUP(A7582,'Returns Data'!A:A,1,0)),"No","Yes")</f>
        <v>No</v>
      </c>
      <c r="O7582" t="s">
        <v>10085</v>
      </c>
      <c r="P7582">
        <f>IFERROR(VLOOKUP(A7582,'Ratings Data'!A:C,3,0),"No Rating")</f>
        <v>3</v>
      </c>
      <c r="Q7582" t="s">
        <v>10061</v>
      </c>
      <c r="R7582" s="5">
        <f t="shared" si="118"/>
        <v>2.7035902571201365</v>
      </c>
    </row>
    <row r="7583" spans="1:18" x14ac:dyDescent="0.3">
      <c r="A7583" t="s">
        <v>8799</v>
      </c>
      <c r="B7583" s="2">
        <v>45780</v>
      </c>
      <c r="C7583" t="s">
        <v>10013</v>
      </c>
      <c r="D7583" t="s">
        <v>10030</v>
      </c>
      <c r="E7583" t="s">
        <v>10036</v>
      </c>
      <c r="F7583">
        <v>19</v>
      </c>
      <c r="G7583">
        <v>135.69</v>
      </c>
      <c r="H7583">
        <v>111.53</v>
      </c>
      <c r="I7583" t="s">
        <v>10040</v>
      </c>
      <c r="J7583">
        <f>F7583*G7583</f>
        <v>2578.11</v>
      </c>
      <c r="K7583">
        <f>F7583*H7583</f>
        <v>2119.0700000000002</v>
      </c>
      <c r="L7583">
        <f>J7583-K7583</f>
        <v>459.03999999999996</v>
      </c>
      <c r="M7583" s="5">
        <f>L7583/J7583</f>
        <v>0.17805291473210993</v>
      </c>
      <c r="N7583" t="str">
        <f>IF(ISNA(VLOOKUP(A7583,'Returns Data'!A:A,1,0)),"No","Yes")</f>
        <v>No</v>
      </c>
      <c r="O7583" t="s">
        <v>10085</v>
      </c>
      <c r="P7583" t="str">
        <f>IFERROR(VLOOKUP(A7583,'Ratings Data'!A:C,3,0),"No Rating")</f>
        <v>No Rating</v>
      </c>
      <c r="Q7583" t="s">
        <v>10061</v>
      </c>
      <c r="R7583" s="5">
        <f t="shared" si="118"/>
        <v>1.0502194865922321</v>
      </c>
    </row>
    <row r="7584" spans="1:18" x14ac:dyDescent="0.3">
      <c r="A7584" t="s">
        <v>8900</v>
      </c>
      <c r="B7584" s="2">
        <v>45780</v>
      </c>
      <c r="C7584" t="s">
        <v>10025</v>
      </c>
      <c r="D7584" t="s">
        <v>10033</v>
      </c>
      <c r="E7584" t="s">
        <v>10036</v>
      </c>
      <c r="F7584">
        <v>18</v>
      </c>
      <c r="G7584">
        <v>176.13</v>
      </c>
      <c r="H7584">
        <v>139.38999999999999</v>
      </c>
      <c r="I7584" t="s">
        <v>10040</v>
      </c>
      <c r="J7584">
        <f>F7584*G7584</f>
        <v>3170.34</v>
      </c>
      <c r="K7584">
        <f>F7584*H7584</f>
        <v>2509.0199999999995</v>
      </c>
      <c r="L7584">
        <f>J7584-K7584</f>
        <v>661.32000000000062</v>
      </c>
      <c r="M7584" s="5">
        <f>L7584/J7584</f>
        <v>0.20859592346562217</v>
      </c>
      <c r="N7584" t="str">
        <f>IF(ISNA(VLOOKUP(A7584,'Returns Data'!A:A,1,0)),"No","Yes")</f>
        <v>No</v>
      </c>
      <c r="O7584" t="s">
        <v>10085</v>
      </c>
      <c r="P7584" t="str">
        <f>IFERROR(VLOOKUP(A7584,'Ratings Data'!A:C,3,0),"No Rating")</f>
        <v>No Rating</v>
      </c>
      <c r="Q7584" t="s">
        <v>10061</v>
      </c>
      <c r="R7584" s="5">
        <f t="shared" si="118"/>
        <v>0.22971479106787529</v>
      </c>
    </row>
    <row r="7585" spans="1:18" x14ac:dyDescent="0.3">
      <c r="A7585" t="s">
        <v>9039</v>
      </c>
      <c r="B7585" s="2">
        <v>45780</v>
      </c>
      <c r="C7585" t="s">
        <v>10024</v>
      </c>
      <c r="D7585" t="s">
        <v>10029</v>
      </c>
      <c r="E7585" t="s">
        <v>10037</v>
      </c>
      <c r="F7585">
        <v>18</v>
      </c>
      <c r="G7585">
        <v>53.13</v>
      </c>
      <c r="H7585">
        <v>47.55</v>
      </c>
      <c r="I7585" t="s">
        <v>10040</v>
      </c>
      <c r="J7585">
        <f>F7585*G7585</f>
        <v>956.34</v>
      </c>
      <c r="K7585">
        <f>F7585*H7585</f>
        <v>855.9</v>
      </c>
      <c r="L7585">
        <f>J7585-K7585</f>
        <v>100.44000000000005</v>
      </c>
      <c r="M7585" s="5">
        <f>L7585/J7585</f>
        <v>0.10502540937323551</v>
      </c>
      <c r="N7585" t="str">
        <f>IF(ISNA(VLOOKUP(A7585,'Returns Data'!A:A,1,0)),"No","Yes")</f>
        <v>No</v>
      </c>
      <c r="O7585" t="s">
        <v>10085</v>
      </c>
      <c r="P7585" t="str">
        <f>IFERROR(VLOOKUP(A7585,'Ratings Data'!A:C,3,0),"No Rating")</f>
        <v>No Rating</v>
      </c>
      <c r="Q7585" t="s">
        <v>10061</v>
      </c>
      <c r="R7585" s="5">
        <f t="shared" si="118"/>
        <v>-0.69834781127576218</v>
      </c>
    </row>
    <row r="7586" spans="1:18" x14ac:dyDescent="0.3">
      <c r="A7586" t="s">
        <v>9156</v>
      </c>
      <c r="B7586" s="2">
        <v>45780</v>
      </c>
      <c r="C7586" t="s">
        <v>10014</v>
      </c>
      <c r="D7586" t="s">
        <v>10030</v>
      </c>
      <c r="E7586" t="s">
        <v>10035</v>
      </c>
      <c r="F7586">
        <v>17</v>
      </c>
      <c r="G7586">
        <v>438.16</v>
      </c>
      <c r="H7586">
        <v>344.08</v>
      </c>
      <c r="I7586" t="s">
        <v>10040</v>
      </c>
      <c r="J7586">
        <f>F7586*G7586</f>
        <v>7448.72</v>
      </c>
      <c r="K7586">
        <f>F7586*H7586</f>
        <v>5849.36</v>
      </c>
      <c r="L7586">
        <f>J7586-K7586</f>
        <v>1599.3600000000006</v>
      </c>
      <c r="M7586" s="5">
        <f>L7586/J7586</f>
        <v>0.21471608544823817</v>
      </c>
      <c r="N7586" t="str">
        <f>IF(ISNA(VLOOKUP(A7586,'Returns Data'!A:A,1,0)),"No","Yes")</f>
        <v>No</v>
      </c>
      <c r="O7586" t="s">
        <v>10085</v>
      </c>
      <c r="P7586" t="str">
        <f>IFERROR(VLOOKUP(A7586,'Ratings Data'!A:C,3,0),"No Rating")</f>
        <v>No Rating</v>
      </c>
      <c r="Q7586" t="s">
        <v>10061</v>
      </c>
      <c r="R7586" s="5">
        <f t="shared" si="118"/>
        <v>6.7887780496476147</v>
      </c>
    </row>
    <row r="7587" spans="1:18" x14ac:dyDescent="0.3">
      <c r="A7587" t="s">
        <v>9263</v>
      </c>
      <c r="B7587" s="2">
        <v>45780</v>
      </c>
      <c r="C7587" t="s">
        <v>10009</v>
      </c>
      <c r="D7587" t="s">
        <v>10029</v>
      </c>
      <c r="E7587" t="s">
        <v>10036</v>
      </c>
      <c r="F7587">
        <v>18</v>
      </c>
      <c r="G7587">
        <v>334.2</v>
      </c>
      <c r="H7587">
        <v>257.69</v>
      </c>
      <c r="I7587" t="s">
        <v>10040</v>
      </c>
      <c r="J7587">
        <f>F7587*G7587</f>
        <v>6015.5999999999995</v>
      </c>
      <c r="K7587">
        <f>F7587*H7587</f>
        <v>4638.42</v>
      </c>
      <c r="L7587">
        <f>J7587-K7587</f>
        <v>1377.1799999999994</v>
      </c>
      <c r="M7587" s="5">
        <f>L7587/J7587</f>
        <v>0.22893476959904241</v>
      </c>
      <c r="N7587" t="str">
        <f>IF(ISNA(VLOOKUP(A7587,'Returns Data'!A:A,1,0)),"No","Yes")</f>
        <v>Yes</v>
      </c>
      <c r="O7587" t="str">
        <f>IFERROR(VLOOKUP(A7587,'Returns Data'!A:E,5,0),"No Returns")</f>
        <v>Wrong Product</v>
      </c>
      <c r="P7587" t="str">
        <f>IFERROR(VLOOKUP(A7587,'Ratings Data'!A:C,3,0),"No Rating")</f>
        <v>No Rating</v>
      </c>
      <c r="Q7587" t="s">
        <v>10061</v>
      </c>
      <c r="R7587" s="5">
        <f t="shared" si="118"/>
        <v>-0.19239815699878646</v>
      </c>
    </row>
    <row r="7588" spans="1:18" x14ac:dyDescent="0.3">
      <c r="A7588" t="s">
        <v>9303</v>
      </c>
      <c r="B7588" s="2">
        <v>45780</v>
      </c>
      <c r="C7588" t="s">
        <v>10027</v>
      </c>
      <c r="D7588" t="s">
        <v>10032</v>
      </c>
      <c r="E7588" t="s">
        <v>10037</v>
      </c>
      <c r="F7588">
        <v>9</v>
      </c>
      <c r="G7588">
        <v>413.78</v>
      </c>
      <c r="H7588">
        <v>352.6</v>
      </c>
      <c r="I7588" t="s">
        <v>10039</v>
      </c>
      <c r="J7588">
        <f>F7588*G7588</f>
        <v>3724.0199999999995</v>
      </c>
      <c r="K7588">
        <f>F7588*H7588</f>
        <v>3173.4</v>
      </c>
      <c r="L7588">
        <f>J7588-K7588</f>
        <v>550.61999999999944</v>
      </c>
      <c r="M7588" s="5">
        <f>L7588/J7588</f>
        <v>0.14785634878437803</v>
      </c>
      <c r="N7588" t="str">
        <f>IF(ISNA(VLOOKUP(A7588,'Returns Data'!A:A,1,0)),"No","Yes")</f>
        <v>No</v>
      </c>
      <c r="O7588" t="s">
        <v>10085</v>
      </c>
      <c r="P7588" t="str">
        <f>IFERROR(VLOOKUP(A7588,'Ratings Data'!A:C,3,0),"No Rating")</f>
        <v>No Rating</v>
      </c>
      <c r="Q7588" t="s">
        <v>10061</v>
      </c>
      <c r="R7588" s="5">
        <f t="shared" si="118"/>
        <v>-0.38093955715140637</v>
      </c>
    </row>
    <row r="7589" spans="1:18" x14ac:dyDescent="0.3">
      <c r="A7589" t="s">
        <v>9324</v>
      </c>
      <c r="B7589" s="2">
        <v>45780</v>
      </c>
      <c r="C7589" t="s">
        <v>10027</v>
      </c>
      <c r="D7589" t="s">
        <v>10032</v>
      </c>
      <c r="E7589" t="s">
        <v>10036</v>
      </c>
      <c r="F7589">
        <v>4</v>
      </c>
      <c r="G7589">
        <v>426.29</v>
      </c>
      <c r="H7589">
        <v>285.02</v>
      </c>
      <c r="I7589" t="s">
        <v>10040</v>
      </c>
      <c r="J7589">
        <f>F7589*G7589</f>
        <v>1705.16</v>
      </c>
      <c r="K7589">
        <f>F7589*H7589</f>
        <v>1140.08</v>
      </c>
      <c r="L7589">
        <f>J7589-K7589</f>
        <v>565.08000000000015</v>
      </c>
      <c r="M7589" s="5">
        <f>L7589/J7589</f>
        <v>0.33139412137277446</v>
      </c>
      <c r="N7589" t="str">
        <f>IF(ISNA(VLOOKUP(A7589,'Returns Data'!A:A,1,0)),"No","Yes")</f>
        <v>No</v>
      </c>
      <c r="O7589" t="s">
        <v>10085</v>
      </c>
      <c r="P7589" t="str">
        <f>IFERROR(VLOOKUP(A7589,'Ratings Data'!A:C,3,0),"No Rating")</f>
        <v>No Rating</v>
      </c>
      <c r="Q7589" t="s">
        <v>10061</v>
      </c>
      <c r="R7589" s="5">
        <f t="shared" si="118"/>
        <v>-0.54211846338096992</v>
      </c>
    </row>
    <row r="7590" spans="1:18" x14ac:dyDescent="0.3">
      <c r="A7590" t="s">
        <v>9957</v>
      </c>
      <c r="B7590" s="2">
        <v>45780</v>
      </c>
      <c r="C7590" t="s">
        <v>10012</v>
      </c>
      <c r="D7590" t="s">
        <v>10030</v>
      </c>
      <c r="E7590" t="s">
        <v>10034</v>
      </c>
      <c r="F7590">
        <v>8</v>
      </c>
      <c r="G7590">
        <v>192.91</v>
      </c>
      <c r="H7590">
        <v>122.34</v>
      </c>
      <c r="I7590" t="s">
        <v>10040</v>
      </c>
      <c r="J7590">
        <f>F7590*G7590</f>
        <v>1543.28</v>
      </c>
      <c r="K7590">
        <f>F7590*H7590</f>
        <v>978.72</v>
      </c>
      <c r="L7590">
        <f>J7590-K7590</f>
        <v>564.55999999999995</v>
      </c>
      <c r="M7590" s="5">
        <f>L7590/J7590</f>
        <v>0.36581825721839195</v>
      </c>
      <c r="N7590" t="str">
        <f>IF(ISNA(VLOOKUP(A7590,'Returns Data'!A:A,1,0)),"No","Yes")</f>
        <v>No</v>
      </c>
      <c r="O7590" t="s">
        <v>10085</v>
      </c>
      <c r="P7590" t="str">
        <f>IFERROR(VLOOKUP(A7590,'Ratings Data'!A:C,3,0),"No Rating")</f>
        <v>No Rating</v>
      </c>
      <c r="Q7590" t="s">
        <v>10061</v>
      </c>
      <c r="R7590" s="5">
        <f t="shared" si="118"/>
        <v>-9.4935372633653203E-2</v>
      </c>
    </row>
    <row r="7591" spans="1:18" x14ac:dyDescent="0.3">
      <c r="A7591" t="s">
        <v>71</v>
      </c>
      <c r="B7591" s="2">
        <v>45781</v>
      </c>
      <c r="C7591" t="s">
        <v>10027</v>
      </c>
      <c r="D7591" t="s">
        <v>10032</v>
      </c>
      <c r="E7591" t="s">
        <v>10037</v>
      </c>
      <c r="F7591">
        <v>18</v>
      </c>
      <c r="G7591">
        <v>162.37</v>
      </c>
      <c r="H7591">
        <v>138.54</v>
      </c>
      <c r="I7591" t="s">
        <v>10040</v>
      </c>
      <c r="J7591">
        <f>F7591*G7591</f>
        <v>2922.66</v>
      </c>
      <c r="K7591">
        <f>F7591*H7591</f>
        <v>2493.7199999999998</v>
      </c>
      <c r="L7591">
        <f>J7591-K7591</f>
        <v>428.94000000000005</v>
      </c>
      <c r="M7591" s="5">
        <f>L7591/J7591</f>
        <v>0.14676356469791221</v>
      </c>
      <c r="N7591" t="str">
        <f>IF(ISNA(VLOOKUP(A7591,'Returns Data'!A:A,1,0)),"No","Yes")</f>
        <v>No</v>
      </c>
      <c r="O7591" t="s">
        <v>10085</v>
      </c>
      <c r="P7591" t="str">
        <f>IFERROR(VLOOKUP(A7591,'Ratings Data'!A:C,3,0),"No Rating")</f>
        <v>No Rating</v>
      </c>
      <c r="Q7591" t="s">
        <v>10061</v>
      </c>
      <c r="R7591" s="5">
        <f t="shared" si="118"/>
        <v>0.89379762583588196</v>
      </c>
    </row>
    <row r="7592" spans="1:18" x14ac:dyDescent="0.3">
      <c r="A7592" t="s">
        <v>1106</v>
      </c>
      <c r="B7592" s="2">
        <v>45781</v>
      </c>
      <c r="C7592" t="s">
        <v>10022</v>
      </c>
      <c r="D7592" t="s">
        <v>10033</v>
      </c>
      <c r="E7592" t="s">
        <v>10037</v>
      </c>
      <c r="F7592">
        <v>12</v>
      </c>
      <c r="G7592">
        <v>386.53</v>
      </c>
      <c r="H7592">
        <v>256.89</v>
      </c>
      <c r="I7592" t="s">
        <v>10040</v>
      </c>
      <c r="J7592">
        <f>F7592*G7592</f>
        <v>4638.3599999999997</v>
      </c>
      <c r="K7592">
        <f>F7592*H7592</f>
        <v>3082.68</v>
      </c>
      <c r="L7592">
        <f>J7592-K7592</f>
        <v>1555.6799999999998</v>
      </c>
      <c r="M7592" s="5">
        <f>L7592/J7592</f>
        <v>0.33539440664372749</v>
      </c>
      <c r="N7592" t="str">
        <f>IF(ISNA(VLOOKUP(A7592,'Returns Data'!A:A,1,0)),"No","Yes")</f>
        <v>No</v>
      </c>
      <c r="O7592" t="s">
        <v>10085</v>
      </c>
      <c r="P7592" t="str">
        <f>IFERROR(VLOOKUP(A7592,'Ratings Data'!A:C,3,0),"No Rating")</f>
        <v>No Rating</v>
      </c>
      <c r="Q7592" t="s">
        <v>10061</v>
      </c>
      <c r="R7592" s="5">
        <f t="shared" si="118"/>
        <v>0.58703372954774069</v>
      </c>
    </row>
    <row r="7593" spans="1:18" x14ac:dyDescent="0.3">
      <c r="A7593" t="s">
        <v>1868</v>
      </c>
      <c r="B7593" s="2">
        <v>45781</v>
      </c>
      <c r="C7593" t="s">
        <v>10010</v>
      </c>
      <c r="D7593" t="s">
        <v>10029</v>
      </c>
      <c r="E7593" t="s">
        <v>10035</v>
      </c>
      <c r="F7593">
        <v>20</v>
      </c>
      <c r="G7593">
        <v>270.52999999999997</v>
      </c>
      <c r="H7593">
        <v>221.7</v>
      </c>
      <c r="I7593" t="s">
        <v>10040</v>
      </c>
      <c r="J7593">
        <f>F7593*G7593</f>
        <v>5410.5999999999995</v>
      </c>
      <c r="K7593">
        <f>F7593*H7593</f>
        <v>4434</v>
      </c>
      <c r="L7593">
        <f>J7593-K7593</f>
        <v>976.59999999999945</v>
      </c>
      <c r="M7593" s="5">
        <f>L7593/J7593</f>
        <v>0.18049754186227027</v>
      </c>
      <c r="N7593" t="str">
        <f>IF(ISNA(VLOOKUP(A7593,'Returns Data'!A:A,1,0)),"No","Yes")</f>
        <v>No</v>
      </c>
      <c r="O7593" t="s">
        <v>10085</v>
      </c>
      <c r="P7593" t="str">
        <f>IFERROR(VLOOKUP(A7593,'Ratings Data'!A:C,3,0),"No Rating")</f>
        <v>No Rating</v>
      </c>
      <c r="Q7593" t="s">
        <v>10061</v>
      </c>
      <c r="R7593" s="5">
        <f t="shared" si="118"/>
        <v>0.16648988004380855</v>
      </c>
    </row>
    <row r="7594" spans="1:18" x14ac:dyDescent="0.3">
      <c r="A7594" t="s">
        <v>1884</v>
      </c>
      <c r="B7594" s="2">
        <v>45781</v>
      </c>
      <c r="C7594" t="s">
        <v>10028</v>
      </c>
      <c r="D7594" t="s">
        <v>10032</v>
      </c>
      <c r="E7594" t="s">
        <v>10037</v>
      </c>
      <c r="F7594">
        <v>6</v>
      </c>
      <c r="G7594">
        <v>114.44</v>
      </c>
      <c r="H7594">
        <v>82.49</v>
      </c>
      <c r="I7594" t="s">
        <v>10040</v>
      </c>
      <c r="J7594">
        <f>F7594*G7594</f>
        <v>686.64</v>
      </c>
      <c r="K7594">
        <f>F7594*H7594</f>
        <v>494.93999999999994</v>
      </c>
      <c r="L7594">
        <f>J7594-K7594</f>
        <v>191.70000000000005</v>
      </c>
      <c r="M7594" s="5">
        <f>L7594/J7594</f>
        <v>0.27918559944075505</v>
      </c>
      <c r="N7594" t="str">
        <f>IF(ISNA(VLOOKUP(A7594,'Returns Data'!A:A,1,0)),"No","Yes")</f>
        <v>No</v>
      </c>
      <c r="O7594" t="s">
        <v>10085</v>
      </c>
      <c r="P7594" t="str">
        <f>IFERROR(VLOOKUP(A7594,'Ratings Data'!A:C,3,0),"No Rating")</f>
        <v>No Rating</v>
      </c>
      <c r="Q7594" t="s">
        <v>10061</v>
      </c>
      <c r="R7594" s="5">
        <f t="shared" si="118"/>
        <v>-0.87309355709163483</v>
      </c>
    </row>
    <row r="7595" spans="1:18" x14ac:dyDescent="0.3">
      <c r="A7595" t="s">
        <v>1997</v>
      </c>
      <c r="B7595" s="2">
        <v>45781</v>
      </c>
      <c r="C7595" t="s">
        <v>10010</v>
      </c>
      <c r="D7595" t="s">
        <v>10029</v>
      </c>
      <c r="E7595" t="s">
        <v>10034</v>
      </c>
      <c r="F7595">
        <v>6</v>
      </c>
      <c r="G7595">
        <v>114.74</v>
      </c>
      <c r="H7595">
        <v>70.53</v>
      </c>
      <c r="I7595" t="s">
        <v>10040</v>
      </c>
      <c r="J7595">
        <f>F7595*G7595</f>
        <v>688.43999999999994</v>
      </c>
      <c r="K7595">
        <f>F7595*H7595</f>
        <v>423.18</v>
      </c>
      <c r="L7595">
        <f>J7595-K7595</f>
        <v>265.25999999999993</v>
      </c>
      <c r="M7595" s="5">
        <f>L7595/J7595</f>
        <v>0.38530590901167849</v>
      </c>
      <c r="N7595" t="str">
        <f>IF(ISNA(VLOOKUP(A7595,'Returns Data'!A:A,1,0)),"No","Yes")</f>
        <v>No</v>
      </c>
      <c r="O7595" t="s">
        <v>10085</v>
      </c>
      <c r="P7595" t="str">
        <f>IFERROR(VLOOKUP(A7595,'Ratings Data'!A:C,3,0),"No Rating")</f>
        <v>No Rating</v>
      </c>
      <c r="Q7595" t="s">
        <v>10061</v>
      </c>
      <c r="R7595" s="5">
        <f t="shared" si="118"/>
        <v>2.6214610276126568E-3</v>
      </c>
    </row>
    <row r="7596" spans="1:18" x14ac:dyDescent="0.3">
      <c r="A7596" t="s">
        <v>2021</v>
      </c>
      <c r="B7596" s="2">
        <v>45781</v>
      </c>
      <c r="C7596" t="s">
        <v>10028</v>
      </c>
      <c r="D7596" t="s">
        <v>10032</v>
      </c>
      <c r="E7596" t="s">
        <v>10034</v>
      </c>
      <c r="F7596">
        <v>4</v>
      </c>
      <c r="G7596">
        <v>214.04</v>
      </c>
      <c r="H7596">
        <v>185.72</v>
      </c>
      <c r="I7596" t="s">
        <v>10039</v>
      </c>
      <c r="J7596">
        <f>F7596*G7596</f>
        <v>856.16</v>
      </c>
      <c r="K7596">
        <f>F7596*H7596</f>
        <v>742.88</v>
      </c>
      <c r="L7596">
        <f>J7596-K7596</f>
        <v>113.27999999999997</v>
      </c>
      <c r="M7596" s="5">
        <f>L7596/J7596</f>
        <v>0.13231171743599324</v>
      </c>
      <c r="N7596" t="str">
        <f>IF(ISNA(VLOOKUP(A7596,'Returns Data'!A:A,1,0)),"No","Yes")</f>
        <v>No</v>
      </c>
      <c r="O7596" t="s">
        <v>10085</v>
      </c>
      <c r="P7596" t="str">
        <f>IFERROR(VLOOKUP(A7596,'Ratings Data'!A:C,3,0),"No Rating")</f>
        <v>No Rating</v>
      </c>
      <c r="Q7596" t="s">
        <v>10061</v>
      </c>
      <c r="R7596" s="5">
        <f t="shared" si="118"/>
        <v>0.24362326419150548</v>
      </c>
    </row>
    <row r="7597" spans="1:18" x14ac:dyDescent="0.3">
      <c r="A7597" t="s">
        <v>2490</v>
      </c>
      <c r="B7597" s="2">
        <v>45781</v>
      </c>
      <c r="C7597" t="s">
        <v>10019</v>
      </c>
      <c r="D7597" t="s">
        <v>10031</v>
      </c>
      <c r="E7597" t="s">
        <v>10036</v>
      </c>
      <c r="F7597">
        <v>11</v>
      </c>
      <c r="G7597">
        <v>69.64</v>
      </c>
      <c r="H7597">
        <v>62.32</v>
      </c>
      <c r="I7597" t="s">
        <v>10040</v>
      </c>
      <c r="J7597">
        <f>F7597*G7597</f>
        <v>766.04</v>
      </c>
      <c r="K7597">
        <f>F7597*H7597</f>
        <v>685.52</v>
      </c>
      <c r="L7597">
        <f>J7597-K7597</f>
        <v>80.519999999999982</v>
      </c>
      <c r="M7597" s="5">
        <f>L7597/J7597</f>
        <v>0.10511200459506029</v>
      </c>
      <c r="N7597" t="str">
        <f>IF(ISNA(VLOOKUP(A7597,'Returns Data'!A:A,1,0)),"No","Yes")</f>
        <v>No</v>
      </c>
      <c r="O7597" t="s">
        <v>10085</v>
      </c>
      <c r="P7597" t="str">
        <f>IFERROR(VLOOKUP(A7597,'Ratings Data'!A:C,3,0),"No Rating")</f>
        <v>No Rating</v>
      </c>
      <c r="Q7597" t="s">
        <v>10061</v>
      </c>
      <c r="R7597" s="5">
        <f t="shared" si="118"/>
        <v>-0.10526069893477856</v>
      </c>
    </row>
    <row r="7598" spans="1:18" x14ac:dyDescent="0.3">
      <c r="A7598" t="s">
        <v>3456</v>
      </c>
      <c r="B7598" s="2">
        <v>45781</v>
      </c>
      <c r="C7598" t="s">
        <v>10022</v>
      </c>
      <c r="D7598" t="s">
        <v>10033</v>
      </c>
      <c r="E7598" t="s">
        <v>10037</v>
      </c>
      <c r="F7598">
        <v>3</v>
      </c>
      <c r="G7598">
        <v>405.14</v>
      </c>
      <c r="H7598">
        <v>324.98</v>
      </c>
      <c r="I7598" t="s">
        <v>10039</v>
      </c>
      <c r="J7598">
        <f>F7598*G7598</f>
        <v>1215.42</v>
      </c>
      <c r="K7598">
        <f>F7598*H7598</f>
        <v>974.94</v>
      </c>
      <c r="L7598">
        <f>J7598-K7598</f>
        <v>240.48000000000002</v>
      </c>
      <c r="M7598" s="5">
        <f>L7598/J7598</f>
        <v>0.197857530730118</v>
      </c>
      <c r="N7598" t="str">
        <f>IF(ISNA(VLOOKUP(A7598,'Returns Data'!A:A,1,0)),"No","Yes")</f>
        <v>No</v>
      </c>
      <c r="O7598" t="s">
        <v>10085</v>
      </c>
      <c r="P7598" t="str">
        <f>IFERROR(VLOOKUP(A7598,'Ratings Data'!A:C,3,0),"No Rating")</f>
        <v>No Rating</v>
      </c>
      <c r="Q7598" t="s">
        <v>10061</v>
      </c>
      <c r="R7598" s="5">
        <f t="shared" si="118"/>
        <v>0.58662733016552682</v>
      </c>
    </row>
    <row r="7599" spans="1:18" x14ac:dyDescent="0.3">
      <c r="A7599" t="s">
        <v>3483</v>
      </c>
      <c r="B7599" s="2">
        <v>45781</v>
      </c>
      <c r="C7599" t="s">
        <v>10025</v>
      </c>
      <c r="D7599" t="s">
        <v>10033</v>
      </c>
      <c r="E7599" t="s">
        <v>10035</v>
      </c>
      <c r="F7599">
        <v>7</v>
      </c>
      <c r="G7599">
        <v>167.72</v>
      </c>
      <c r="H7599">
        <v>119.92</v>
      </c>
      <c r="I7599" t="s">
        <v>10039</v>
      </c>
      <c r="J7599">
        <f>F7599*G7599</f>
        <v>1174.04</v>
      </c>
      <c r="K7599">
        <f>F7599*H7599</f>
        <v>839.44</v>
      </c>
      <c r="L7599">
        <f>J7599-K7599</f>
        <v>334.59999999999991</v>
      </c>
      <c r="M7599" s="5">
        <f>L7599/J7599</f>
        <v>0.28499880753637008</v>
      </c>
      <c r="N7599" t="str">
        <f>IF(ISNA(VLOOKUP(A7599,'Returns Data'!A:A,1,0)),"No","Yes")</f>
        <v>No</v>
      </c>
      <c r="O7599" t="s">
        <v>10085</v>
      </c>
      <c r="P7599" t="str">
        <f>IFERROR(VLOOKUP(A7599,'Ratings Data'!A:C,3,0),"No Rating")</f>
        <v>No Rating</v>
      </c>
      <c r="Q7599" t="s">
        <v>10061</v>
      </c>
      <c r="R7599" s="5">
        <f t="shared" si="118"/>
        <v>-3.4045844234914767E-2</v>
      </c>
    </row>
    <row r="7600" spans="1:18" x14ac:dyDescent="0.3">
      <c r="A7600" t="s">
        <v>4304</v>
      </c>
      <c r="B7600" s="2">
        <v>45781</v>
      </c>
      <c r="C7600" t="s">
        <v>10028</v>
      </c>
      <c r="D7600" t="s">
        <v>10032</v>
      </c>
      <c r="E7600" t="s">
        <v>10035</v>
      </c>
      <c r="F7600">
        <v>5</v>
      </c>
      <c r="G7600">
        <v>487.78</v>
      </c>
      <c r="H7600">
        <v>294.07</v>
      </c>
      <c r="I7600" t="s">
        <v>10039</v>
      </c>
      <c r="J7600">
        <f>F7600*G7600</f>
        <v>2438.8999999999996</v>
      </c>
      <c r="K7600">
        <f>F7600*H7600</f>
        <v>1470.35</v>
      </c>
      <c r="L7600">
        <f>J7600-K7600</f>
        <v>968.54999999999973</v>
      </c>
      <c r="M7600" s="5">
        <f>L7600/J7600</f>
        <v>0.39712575341342404</v>
      </c>
      <c r="N7600" t="str">
        <f>IF(ISNA(VLOOKUP(A7600,'Returns Data'!A:A,1,0)),"No","Yes")</f>
        <v>No</v>
      </c>
      <c r="O7600" t="s">
        <v>10085</v>
      </c>
      <c r="P7600" t="str">
        <f>IFERROR(VLOOKUP(A7600,'Ratings Data'!A:C,3,0),"No Rating")</f>
        <v>No Rating</v>
      </c>
      <c r="Q7600" t="s">
        <v>10061</v>
      </c>
      <c r="R7600" s="5">
        <f t="shared" si="118"/>
        <v>1.0773568191884431</v>
      </c>
    </row>
    <row r="7601" spans="1:18" x14ac:dyDescent="0.3">
      <c r="A7601" t="s">
        <v>5081</v>
      </c>
      <c r="B7601" s="2">
        <v>45781</v>
      </c>
      <c r="C7601" t="s">
        <v>10022</v>
      </c>
      <c r="D7601" t="s">
        <v>10033</v>
      </c>
      <c r="E7601" t="s">
        <v>10035</v>
      </c>
      <c r="F7601">
        <v>9</v>
      </c>
      <c r="G7601">
        <v>140.13</v>
      </c>
      <c r="H7601">
        <v>104.23</v>
      </c>
      <c r="I7601" t="s">
        <v>10040</v>
      </c>
      <c r="J7601">
        <f>F7601*G7601</f>
        <v>1261.17</v>
      </c>
      <c r="K7601">
        <f>F7601*H7601</f>
        <v>938.07</v>
      </c>
      <c r="L7601">
        <f>J7601-K7601</f>
        <v>323.10000000000002</v>
      </c>
      <c r="M7601" s="5">
        <f>L7601/J7601</f>
        <v>0.25619068008278029</v>
      </c>
      <c r="N7601" t="str">
        <f>IF(ISNA(VLOOKUP(A7601,'Returns Data'!A:A,1,0)),"No","Yes")</f>
        <v>No</v>
      </c>
      <c r="O7601" t="s">
        <v>10085</v>
      </c>
      <c r="P7601" t="str">
        <f>IFERROR(VLOOKUP(A7601,'Ratings Data'!A:C,3,0),"No Rating")</f>
        <v>No Rating</v>
      </c>
      <c r="Q7601" t="s">
        <v>10061</v>
      </c>
      <c r="R7601" s="5">
        <f t="shared" si="118"/>
        <v>-0.48289392759030703</v>
      </c>
    </row>
    <row r="7602" spans="1:18" x14ac:dyDescent="0.3">
      <c r="A7602" t="s">
        <v>5962</v>
      </c>
      <c r="B7602" s="2">
        <v>45781</v>
      </c>
      <c r="C7602" t="s">
        <v>10026</v>
      </c>
      <c r="D7602" t="s">
        <v>10031</v>
      </c>
      <c r="E7602" t="s">
        <v>10034</v>
      </c>
      <c r="F7602">
        <v>3</v>
      </c>
      <c r="G7602">
        <v>47.74</v>
      </c>
      <c r="H7602">
        <v>37.65</v>
      </c>
      <c r="I7602" t="s">
        <v>10039</v>
      </c>
      <c r="J7602">
        <f>F7602*G7602</f>
        <v>143.22</v>
      </c>
      <c r="K7602">
        <f>F7602*H7602</f>
        <v>112.94999999999999</v>
      </c>
      <c r="L7602">
        <f>J7602-K7602</f>
        <v>30.27000000000001</v>
      </c>
      <c r="M7602" s="5">
        <f>L7602/J7602</f>
        <v>0.21135316296606627</v>
      </c>
      <c r="N7602" t="str">
        <f>IF(ISNA(VLOOKUP(A7602,'Returns Data'!A:A,1,0)),"No","Yes")</f>
        <v>No</v>
      </c>
      <c r="O7602" t="s">
        <v>10085</v>
      </c>
      <c r="P7602" t="str">
        <f>IFERROR(VLOOKUP(A7602,'Ratings Data'!A:C,3,0),"No Rating")</f>
        <v>No Rating</v>
      </c>
      <c r="Q7602" t="s">
        <v>10061</v>
      </c>
      <c r="R7602" s="5">
        <f t="shared" si="118"/>
        <v>-0.88643878303480095</v>
      </c>
    </row>
    <row r="7603" spans="1:18" x14ac:dyDescent="0.3">
      <c r="A7603" t="s">
        <v>6833</v>
      </c>
      <c r="B7603" s="2">
        <v>45781</v>
      </c>
      <c r="C7603" t="s">
        <v>10015</v>
      </c>
      <c r="D7603" t="s">
        <v>10031</v>
      </c>
      <c r="E7603" t="s">
        <v>10038</v>
      </c>
      <c r="F7603">
        <v>7</v>
      </c>
      <c r="G7603">
        <v>53.91</v>
      </c>
      <c r="H7603">
        <v>36.04</v>
      </c>
      <c r="I7603" t="s">
        <v>10039</v>
      </c>
      <c r="J7603">
        <f>F7603*G7603</f>
        <v>377.37</v>
      </c>
      <c r="K7603">
        <f>F7603*H7603</f>
        <v>252.28</v>
      </c>
      <c r="L7603">
        <f>J7603-K7603</f>
        <v>125.09</v>
      </c>
      <c r="M7603" s="5">
        <f>L7603/J7603</f>
        <v>0.33147838990910777</v>
      </c>
      <c r="N7603" t="str">
        <f>IF(ISNA(VLOOKUP(A7603,'Returns Data'!A:A,1,0)),"No","Yes")</f>
        <v>No</v>
      </c>
      <c r="O7603" t="s">
        <v>10085</v>
      </c>
      <c r="P7603" t="str">
        <f>IFERROR(VLOOKUP(A7603,'Ratings Data'!A:C,3,0),"No Rating")</f>
        <v>No Rating</v>
      </c>
      <c r="Q7603" t="s">
        <v>10061</v>
      </c>
      <c r="R7603" s="5">
        <f t="shared" si="118"/>
        <v>1.6348973607038124</v>
      </c>
    </row>
    <row r="7604" spans="1:18" x14ac:dyDescent="0.3">
      <c r="A7604" t="s">
        <v>6909</v>
      </c>
      <c r="B7604" s="2">
        <v>45781</v>
      </c>
      <c r="C7604" t="s">
        <v>10010</v>
      </c>
      <c r="D7604" t="s">
        <v>10029</v>
      </c>
      <c r="E7604" t="s">
        <v>10037</v>
      </c>
      <c r="F7604">
        <v>15</v>
      </c>
      <c r="G7604">
        <v>158.80000000000001</v>
      </c>
      <c r="H7604">
        <v>108.33</v>
      </c>
      <c r="I7604" t="s">
        <v>10040</v>
      </c>
      <c r="J7604">
        <f>F7604*G7604</f>
        <v>2382</v>
      </c>
      <c r="K7604">
        <f>F7604*H7604</f>
        <v>1624.95</v>
      </c>
      <c r="L7604">
        <f>J7604-K7604</f>
        <v>757.05</v>
      </c>
      <c r="M7604" s="5">
        <f>L7604/J7604</f>
        <v>0.3178211586901763</v>
      </c>
      <c r="N7604" t="str">
        <f>IF(ISNA(VLOOKUP(A7604,'Returns Data'!A:A,1,0)),"No","Yes")</f>
        <v>No</v>
      </c>
      <c r="O7604" t="s">
        <v>10085</v>
      </c>
      <c r="P7604" t="str">
        <f>IFERROR(VLOOKUP(A7604,'Ratings Data'!A:C,3,0),"No Rating")</f>
        <v>No Rating</v>
      </c>
      <c r="Q7604" t="s">
        <v>10061</v>
      </c>
      <c r="R7604" s="5">
        <f t="shared" si="118"/>
        <v>5.3121074807218385</v>
      </c>
    </row>
    <row r="7605" spans="1:18" x14ac:dyDescent="0.3">
      <c r="A7605" t="s">
        <v>7095</v>
      </c>
      <c r="B7605" s="2">
        <v>45781</v>
      </c>
      <c r="C7605" t="s">
        <v>10015</v>
      </c>
      <c r="D7605" t="s">
        <v>10031</v>
      </c>
      <c r="E7605" t="s">
        <v>10038</v>
      </c>
      <c r="F7605">
        <v>4</v>
      </c>
      <c r="G7605">
        <v>408.46</v>
      </c>
      <c r="H7605">
        <v>295.77</v>
      </c>
      <c r="I7605" t="s">
        <v>10039</v>
      </c>
      <c r="J7605">
        <f>F7605*G7605</f>
        <v>1633.84</v>
      </c>
      <c r="K7605">
        <f>F7605*H7605</f>
        <v>1183.08</v>
      </c>
      <c r="L7605">
        <f>J7605-K7605</f>
        <v>450.76</v>
      </c>
      <c r="M7605" s="5">
        <f>L7605/J7605</f>
        <v>0.27588992802232776</v>
      </c>
      <c r="N7605" t="str">
        <f>IF(ISNA(VLOOKUP(A7605,'Returns Data'!A:A,1,0)),"No","Yes")</f>
        <v>Yes</v>
      </c>
      <c r="O7605" t="str">
        <f>IFERROR(VLOOKUP(A7605,'Returns Data'!A:E,5,0),"No Returns")</f>
        <v>Wrong Product</v>
      </c>
      <c r="P7605" t="str">
        <f>IFERROR(VLOOKUP(A7605,'Ratings Data'!A:C,3,0),"No Rating")</f>
        <v>No Rating</v>
      </c>
      <c r="Q7605" t="s">
        <v>10061</v>
      </c>
      <c r="R7605" s="5">
        <f t="shared" si="118"/>
        <v>-0.31408900083963059</v>
      </c>
    </row>
    <row r="7606" spans="1:18" x14ac:dyDescent="0.3">
      <c r="A7606" t="s">
        <v>7133</v>
      </c>
      <c r="B7606" s="2">
        <v>45781</v>
      </c>
      <c r="C7606" t="s">
        <v>10020</v>
      </c>
      <c r="D7606" t="s">
        <v>10030</v>
      </c>
      <c r="E7606" t="s">
        <v>10036</v>
      </c>
      <c r="F7606">
        <v>11</v>
      </c>
      <c r="G7606">
        <v>159.72999999999999</v>
      </c>
      <c r="H7606">
        <v>107.95</v>
      </c>
      <c r="I7606" t="s">
        <v>10039</v>
      </c>
      <c r="J7606">
        <f>F7606*G7606</f>
        <v>1757.03</v>
      </c>
      <c r="K7606">
        <f>F7606*H7606</f>
        <v>1187.45</v>
      </c>
      <c r="L7606">
        <f>J7606-K7606</f>
        <v>569.57999999999993</v>
      </c>
      <c r="M7606" s="5">
        <f>L7606/J7606</f>
        <v>0.32417204031803665</v>
      </c>
      <c r="N7606" t="str">
        <f>IF(ISNA(VLOOKUP(A7606,'Returns Data'!A:A,1,0)),"No","Yes")</f>
        <v>No</v>
      </c>
      <c r="O7606" t="s">
        <v>10085</v>
      </c>
      <c r="P7606" t="str">
        <f>IFERROR(VLOOKUP(A7606,'Ratings Data'!A:C,3,0),"No Rating")</f>
        <v>No Rating</v>
      </c>
      <c r="Q7606" t="s">
        <v>10061</v>
      </c>
      <c r="R7606" s="5">
        <f t="shared" si="118"/>
        <v>7.5399059883464764E-2</v>
      </c>
    </row>
    <row r="7607" spans="1:18" x14ac:dyDescent="0.3">
      <c r="A7607" t="s">
        <v>7497</v>
      </c>
      <c r="B7607" s="2">
        <v>45781</v>
      </c>
      <c r="C7607" t="s">
        <v>10018</v>
      </c>
      <c r="D7607" t="s">
        <v>10033</v>
      </c>
      <c r="E7607" t="s">
        <v>10037</v>
      </c>
      <c r="F7607">
        <v>20</v>
      </c>
      <c r="G7607">
        <v>266.3</v>
      </c>
      <c r="H7607">
        <v>235.66</v>
      </c>
      <c r="I7607" t="s">
        <v>10040</v>
      </c>
      <c r="J7607">
        <f>F7607*G7607</f>
        <v>5326</v>
      </c>
      <c r="K7607">
        <f>F7607*H7607</f>
        <v>4713.2</v>
      </c>
      <c r="L7607">
        <f>J7607-K7607</f>
        <v>612.80000000000018</v>
      </c>
      <c r="M7607" s="5">
        <f>L7607/J7607</f>
        <v>0.11505820503191892</v>
      </c>
      <c r="N7607" t="str">
        <f>IF(ISNA(VLOOKUP(A7607,'Returns Data'!A:A,1,0)),"No","Yes")</f>
        <v>No</v>
      </c>
      <c r="O7607" t="s">
        <v>10085</v>
      </c>
      <c r="P7607" t="str">
        <f>IFERROR(VLOOKUP(A7607,'Ratings Data'!A:C,3,0),"No Rating")</f>
        <v>No Rating</v>
      </c>
      <c r="Q7607" t="s">
        <v>10061</v>
      </c>
      <c r="R7607" s="5">
        <f t="shared" si="118"/>
        <v>2.0312516007125661</v>
      </c>
    </row>
    <row r="7608" spans="1:18" x14ac:dyDescent="0.3">
      <c r="A7608" t="s">
        <v>7704</v>
      </c>
      <c r="B7608" s="2">
        <v>45781</v>
      </c>
      <c r="C7608" t="s">
        <v>10021</v>
      </c>
      <c r="D7608" t="s">
        <v>10031</v>
      </c>
      <c r="E7608" t="s">
        <v>10034</v>
      </c>
      <c r="F7608">
        <v>7</v>
      </c>
      <c r="G7608">
        <v>180.23</v>
      </c>
      <c r="H7608">
        <v>130.11000000000001</v>
      </c>
      <c r="I7608" t="s">
        <v>10040</v>
      </c>
      <c r="J7608">
        <f>F7608*G7608</f>
        <v>1261.6099999999999</v>
      </c>
      <c r="K7608">
        <f>F7608*H7608</f>
        <v>910.7700000000001</v>
      </c>
      <c r="L7608">
        <f>J7608-K7608</f>
        <v>350.8399999999998</v>
      </c>
      <c r="M7608" s="5">
        <f>L7608/J7608</f>
        <v>0.27808910836153788</v>
      </c>
      <c r="N7608" t="str">
        <f>IF(ISNA(VLOOKUP(A7608,'Returns Data'!A:A,1,0)),"No","Yes")</f>
        <v>No</v>
      </c>
      <c r="O7608" t="s">
        <v>10085</v>
      </c>
      <c r="P7608">
        <f>IFERROR(VLOOKUP(A7608,'Ratings Data'!A:C,3,0),"No Rating")</f>
        <v>2</v>
      </c>
      <c r="Q7608" t="s">
        <v>10061</v>
      </c>
      <c r="R7608" s="5">
        <f t="shared" si="118"/>
        <v>-0.76312241832519723</v>
      </c>
    </row>
    <row r="7609" spans="1:18" x14ac:dyDescent="0.3">
      <c r="A7609" t="s">
        <v>7708</v>
      </c>
      <c r="B7609" s="2">
        <v>45781</v>
      </c>
      <c r="C7609" t="s">
        <v>10015</v>
      </c>
      <c r="D7609" t="s">
        <v>10031</v>
      </c>
      <c r="E7609" t="s">
        <v>10035</v>
      </c>
      <c r="F7609">
        <v>10</v>
      </c>
      <c r="G7609">
        <v>496.99</v>
      </c>
      <c r="H7609">
        <v>388.7</v>
      </c>
      <c r="I7609" t="s">
        <v>10039</v>
      </c>
      <c r="J7609">
        <f>F7609*G7609</f>
        <v>4969.8999999999996</v>
      </c>
      <c r="K7609">
        <f>F7609*H7609</f>
        <v>3887</v>
      </c>
      <c r="L7609">
        <f>J7609-K7609</f>
        <v>1082.8999999999996</v>
      </c>
      <c r="M7609" s="5">
        <f>L7609/J7609</f>
        <v>0.21789170808265754</v>
      </c>
      <c r="N7609" t="str">
        <f>IF(ISNA(VLOOKUP(A7609,'Returns Data'!A:A,1,0)),"No","Yes")</f>
        <v>No</v>
      </c>
      <c r="O7609" t="s">
        <v>10085</v>
      </c>
      <c r="P7609" t="str">
        <f>IFERROR(VLOOKUP(A7609,'Ratings Data'!A:C,3,0),"No Rating")</f>
        <v>No Rating</v>
      </c>
      <c r="Q7609" t="s">
        <v>10061</v>
      </c>
      <c r="R7609" s="5">
        <f t="shared" si="118"/>
        <v>2.9393314891289704</v>
      </c>
    </row>
    <row r="7610" spans="1:18" x14ac:dyDescent="0.3">
      <c r="A7610" t="s">
        <v>8054</v>
      </c>
      <c r="B7610" s="2">
        <v>45781</v>
      </c>
      <c r="C7610" t="s">
        <v>10025</v>
      </c>
      <c r="D7610" t="s">
        <v>10033</v>
      </c>
      <c r="E7610" t="s">
        <v>10037</v>
      </c>
      <c r="F7610">
        <v>20</v>
      </c>
      <c r="G7610">
        <v>177.06</v>
      </c>
      <c r="H7610">
        <v>157.22999999999999</v>
      </c>
      <c r="I7610" t="s">
        <v>10040</v>
      </c>
      <c r="J7610">
        <f>F7610*G7610</f>
        <v>3541.2</v>
      </c>
      <c r="K7610">
        <f>F7610*H7610</f>
        <v>3144.6</v>
      </c>
      <c r="L7610">
        <f>J7610-K7610</f>
        <v>396.59999999999991</v>
      </c>
      <c r="M7610" s="5">
        <f>L7610/J7610</f>
        <v>0.11199593358183664</v>
      </c>
      <c r="N7610" t="str">
        <f>IF(ISNA(VLOOKUP(A7610,'Returns Data'!A:A,1,0)),"No","Yes")</f>
        <v>No</v>
      </c>
      <c r="O7610" t="s">
        <v>10085</v>
      </c>
      <c r="P7610" t="str">
        <f>IFERROR(VLOOKUP(A7610,'Ratings Data'!A:C,3,0),"No Rating")</f>
        <v>No Rating</v>
      </c>
      <c r="Q7610" t="s">
        <v>10061</v>
      </c>
      <c r="R7610" s="5">
        <f t="shared" si="118"/>
        <v>-0.28747057284854827</v>
      </c>
    </row>
    <row r="7611" spans="1:18" x14ac:dyDescent="0.3">
      <c r="A7611" t="s">
        <v>8192</v>
      </c>
      <c r="B7611" s="2">
        <v>45781</v>
      </c>
      <c r="C7611" t="s">
        <v>10012</v>
      </c>
      <c r="D7611" t="s">
        <v>10030</v>
      </c>
      <c r="E7611" t="s">
        <v>10036</v>
      </c>
      <c r="F7611">
        <v>2</v>
      </c>
      <c r="G7611">
        <v>331.03</v>
      </c>
      <c r="H7611">
        <v>266.68</v>
      </c>
      <c r="I7611" t="s">
        <v>10039</v>
      </c>
      <c r="J7611">
        <f>F7611*G7611</f>
        <v>662.06</v>
      </c>
      <c r="K7611">
        <f>F7611*H7611</f>
        <v>533.36</v>
      </c>
      <c r="L7611">
        <f>J7611-K7611</f>
        <v>128.69999999999993</v>
      </c>
      <c r="M7611" s="5">
        <f>L7611/J7611</f>
        <v>0.19439325740869398</v>
      </c>
      <c r="N7611" t="str">
        <f>IF(ISNA(VLOOKUP(A7611,'Returns Data'!A:A,1,0)),"No","Yes")</f>
        <v>No</v>
      </c>
      <c r="O7611" t="s">
        <v>10085</v>
      </c>
      <c r="P7611" t="str">
        <f>IFERROR(VLOOKUP(A7611,'Ratings Data'!A:C,3,0),"No Rating")</f>
        <v>No Rating</v>
      </c>
      <c r="Q7611" t="s">
        <v>10061</v>
      </c>
      <c r="R7611" s="5">
        <f t="shared" si="118"/>
        <v>-0.8130407771376934</v>
      </c>
    </row>
    <row r="7612" spans="1:18" x14ac:dyDescent="0.3">
      <c r="A7612" t="s">
        <v>8453</v>
      </c>
      <c r="B7612" s="2">
        <v>45781</v>
      </c>
      <c r="C7612" t="s">
        <v>10027</v>
      </c>
      <c r="D7612" t="s">
        <v>10032</v>
      </c>
      <c r="E7612" t="s">
        <v>10038</v>
      </c>
      <c r="F7612">
        <v>5</v>
      </c>
      <c r="G7612">
        <v>166.99</v>
      </c>
      <c r="H7612">
        <v>142.11000000000001</v>
      </c>
      <c r="I7612" t="s">
        <v>10040</v>
      </c>
      <c r="J7612">
        <f>F7612*G7612</f>
        <v>834.95</v>
      </c>
      <c r="K7612">
        <f>F7612*H7612</f>
        <v>710.55000000000007</v>
      </c>
      <c r="L7612">
        <f>J7612-K7612</f>
        <v>124.39999999999998</v>
      </c>
      <c r="M7612" s="5">
        <f>L7612/J7612</f>
        <v>0.14899095754236777</v>
      </c>
      <c r="N7612" t="str">
        <f>IF(ISNA(VLOOKUP(A7612,'Returns Data'!A:A,1,0)),"No","Yes")</f>
        <v>No</v>
      </c>
      <c r="O7612" t="s">
        <v>10085</v>
      </c>
      <c r="P7612" t="str">
        <f>IFERROR(VLOOKUP(A7612,'Ratings Data'!A:C,3,0),"No Rating")</f>
        <v>No Rating</v>
      </c>
      <c r="Q7612" t="s">
        <v>10061</v>
      </c>
      <c r="R7612" s="5">
        <f t="shared" si="118"/>
        <v>0.26113947376370739</v>
      </c>
    </row>
    <row r="7613" spans="1:18" x14ac:dyDescent="0.3">
      <c r="A7613" t="s">
        <v>8492</v>
      </c>
      <c r="B7613" s="2">
        <v>45781</v>
      </c>
      <c r="C7613" t="s">
        <v>10010</v>
      </c>
      <c r="D7613" t="s">
        <v>10029</v>
      </c>
      <c r="E7613" t="s">
        <v>10038</v>
      </c>
      <c r="F7613">
        <v>2</v>
      </c>
      <c r="G7613">
        <v>371.51</v>
      </c>
      <c r="H7613">
        <v>331.74</v>
      </c>
      <c r="I7613" t="s">
        <v>10039</v>
      </c>
      <c r="J7613">
        <f>F7613*G7613</f>
        <v>743.02</v>
      </c>
      <c r="K7613">
        <f>F7613*H7613</f>
        <v>663.48</v>
      </c>
      <c r="L7613">
        <f>J7613-K7613</f>
        <v>79.539999999999964</v>
      </c>
      <c r="M7613" s="5">
        <f>L7613/J7613</f>
        <v>0.10704960835509134</v>
      </c>
      <c r="N7613" t="str">
        <f>IF(ISNA(VLOOKUP(A7613,'Returns Data'!A:A,1,0)),"No","Yes")</f>
        <v>No</v>
      </c>
      <c r="O7613" t="s">
        <v>10085</v>
      </c>
      <c r="P7613" t="str">
        <f>IFERROR(VLOOKUP(A7613,'Ratings Data'!A:C,3,0),"No Rating")</f>
        <v>No Rating</v>
      </c>
      <c r="Q7613" t="s">
        <v>10061</v>
      </c>
      <c r="R7613" s="5">
        <f t="shared" si="118"/>
        <v>-0.11010240134139776</v>
      </c>
    </row>
    <row r="7614" spans="1:18" x14ac:dyDescent="0.3">
      <c r="A7614" t="s">
        <v>8933</v>
      </c>
      <c r="B7614" s="2">
        <v>45781</v>
      </c>
      <c r="C7614" t="s">
        <v>10012</v>
      </c>
      <c r="D7614" t="s">
        <v>10030</v>
      </c>
      <c r="E7614" t="s">
        <v>10037</v>
      </c>
      <c r="F7614">
        <v>10</v>
      </c>
      <c r="G7614">
        <v>332</v>
      </c>
      <c r="H7614">
        <v>199.99</v>
      </c>
      <c r="I7614" t="s">
        <v>10040</v>
      </c>
      <c r="J7614">
        <f>F7614*G7614</f>
        <v>3320</v>
      </c>
      <c r="K7614">
        <f>F7614*H7614</f>
        <v>1999.9</v>
      </c>
      <c r="L7614">
        <f>J7614-K7614</f>
        <v>1320.1</v>
      </c>
      <c r="M7614" s="5">
        <f>L7614/J7614</f>
        <v>0.39762048192771082</v>
      </c>
      <c r="N7614" t="str">
        <f>IF(ISNA(VLOOKUP(A7614,'Returns Data'!A:A,1,0)),"No","Yes")</f>
        <v>No</v>
      </c>
      <c r="O7614" t="s">
        <v>10085</v>
      </c>
      <c r="P7614" t="str">
        <f>IFERROR(VLOOKUP(A7614,'Ratings Data'!A:C,3,0),"No Rating")</f>
        <v>No Rating</v>
      </c>
      <c r="Q7614" t="s">
        <v>10061</v>
      </c>
      <c r="R7614" s="5">
        <f t="shared" si="118"/>
        <v>3.4682511910850313</v>
      </c>
    </row>
    <row r="7615" spans="1:18" x14ac:dyDescent="0.3">
      <c r="A7615" t="s">
        <v>784</v>
      </c>
      <c r="B7615" s="2">
        <v>45782</v>
      </c>
      <c r="C7615" t="s">
        <v>10009</v>
      </c>
      <c r="D7615" t="s">
        <v>10029</v>
      </c>
      <c r="E7615" t="s">
        <v>10035</v>
      </c>
      <c r="F7615">
        <v>17</v>
      </c>
      <c r="G7615">
        <v>256.47000000000003</v>
      </c>
      <c r="H7615">
        <v>207.29</v>
      </c>
      <c r="I7615" t="s">
        <v>10039</v>
      </c>
      <c r="J7615">
        <f>F7615*G7615</f>
        <v>4359.9900000000007</v>
      </c>
      <c r="K7615">
        <f>F7615*H7615</f>
        <v>3523.93</v>
      </c>
      <c r="L7615">
        <f>J7615-K7615</f>
        <v>836.06000000000085</v>
      </c>
      <c r="M7615" s="5">
        <f>L7615/J7615</f>
        <v>0.19175732054431335</v>
      </c>
      <c r="N7615" t="str">
        <f>IF(ISNA(VLOOKUP(A7615,'Returns Data'!A:A,1,0)),"No","Yes")</f>
        <v>No</v>
      </c>
      <c r="O7615" t="s">
        <v>10085</v>
      </c>
      <c r="P7615" t="str">
        <f>IFERROR(VLOOKUP(A7615,'Ratings Data'!A:C,3,0),"No Rating")</f>
        <v>No Rating</v>
      </c>
      <c r="Q7615" t="s">
        <v>10061</v>
      </c>
      <c r="R7615" s="5">
        <f t="shared" si="118"/>
        <v>0.31325000000000019</v>
      </c>
    </row>
    <row r="7616" spans="1:18" x14ac:dyDescent="0.3">
      <c r="A7616" t="s">
        <v>943</v>
      </c>
      <c r="B7616" s="2">
        <v>45782</v>
      </c>
      <c r="C7616" t="s">
        <v>10020</v>
      </c>
      <c r="D7616" t="s">
        <v>10030</v>
      </c>
      <c r="E7616" t="s">
        <v>10038</v>
      </c>
      <c r="F7616">
        <v>1</v>
      </c>
      <c r="G7616">
        <v>209.15</v>
      </c>
      <c r="H7616">
        <v>173.74</v>
      </c>
      <c r="I7616" t="s">
        <v>10040</v>
      </c>
      <c r="J7616">
        <f>F7616*G7616</f>
        <v>209.15</v>
      </c>
      <c r="K7616">
        <f>F7616*H7616</f>
        <v>173.74</v>
      </c>
      <c r="L7616">
        <f>J7616-K7616</f>
        <v>35.409999999999997</v>
      </c>
      <c r="M7616" s="5">
        <f>L7616/J7616</f>
        <v>0.16930432703801099</v>
      </c>
      <c r="N7616" t="str">
        <f>IF(ISNA(VLOOKUP(A7616,'Returns Data'!A:A,1,0)),"No","Yes")</f>
        <v>Yes</v>
      </c>
      <c r="O7616" t="str">
        <f>IFERROR(VLOOKUP(A7616,'Returns Data'!A:E,5,0),"No Returns")</f>
        <v>Late Delivery</v>
      </c>
      <c r="P7616" t="str">
        <f>IFERROR(VLOOKUP(A7616,'Ratings Data'!A:C,3,0),"No Rating")</f>
        <v>No Rating</v>
      </c>
      <c r="Q7616" t="s">
        <v>10061</v>
      </c>
      <c r="R7616" s="5">
        <f t="shared" si="118"/>
        <v>-0.95202970649015262</v>
      </c>
    </row>
    <row r="7617" spans="1:18" x14ac:dyDescent="0.3">
      <c r="A7617" t="s">
        <v>956</v>
      </c>
      <c r="B7617" s="2">
        <v>45782</v>
      </c>
      <c r="C7617" t="s">
        <v>10023</v>
      </c>
      <c r="D7617" t="s">
        <v>10033</v>
      </c>
      <c r="E7617" t="s">
        <v>10035</v>
      </c>
      <c r="F7617">
        <v>11</v>
      </c>
      <c r="G7617">
        <v>287.20999999999998</v>
      </c>
      <c r="H7617">
        <v>233.19</v>
      </c>
      <c r="I7617" t="s">
        <v>10040</v>
      </c>
      <c r="J7617">
        <f>F7617*G7617</f>
        <v>3159.31</v>
      </c>
      <c r="K7617">
        <f>F7617*H7617</f>
        <v>2565.09</v>
      </c>
      <c r="L7617">
        <f>J7617-K7617</f>
        <v>594.2199999999998</v>
      </c>
      <c r="M7617" s="5">
        <f>L7617/J7617</f>
        <v>0.18808537307196818</v>
      </c>
      <c r="N7617" t="str">
        <f>IF(ISNA(VLOOKUP(A7617,'Returns Data'!A:A,1,0)),"No","Yes")</f>
        <v>No</v>
      </c>
      <c r="O7617" t="s">
        <v>10085</v>
      </c>
      <c r="P7617" t="str">
        <f>IFERROR(VLOOKUP(A7617,'Ratings Data'!A:C,3,0),"No Rating")</f>
        <v>No Rating</v>
      </c>
      <c r="Q7617" t="s">
        <v>10061</v>
      </c>
      <c r="R7617" s="5">
        <f t="shared" si="118"/>
        <v>14.105474539803968</v>
      </c>
    </row>
    <row r="7618" spans="1:18" x14ac:dyDescent="0.3">
      <c r="A7618" t="s">
        <v>1201</v>
      </c>
      <c r="B7618" s="2">
        <v>45782</v>
      </c>
      <c r="C7618" t="s">
        <v>10014</v>
      </c>
      <c r="D7618" t="s">
        <v>10030</v>
      </c>
      <c r="E7618" t="s">
        <v>10037</v>
      </c>
      <c r="F7618">
        <v>3</v>
      </c>
      <c r="G7618">
        <v>111.44</v>
      </c>
      <c r="H7618">
        <v>70.400000000000006</v>
      </c>
      <c r="I7618" t="s">
        <v>10040</v>
      </c>
      <c r="J7618">
        <f>F7618*G7618</f>
        <v>334.32</v>
      </c>
      <c r="K7618">
        <f>F7618*H7618</f>
        <v>211.20000000000002</v>
      </c>
      <c r="L7618">
        <f>J7618-K7618</f>
        <v>123.11999999999998</v>
      </c>
      <c r="M7618" s="5">
        <f>L7618/J7618</f>
        <v>0.36826992103374007</v>
      </c>
      <c r="N7618" t="str">
        <f>IF(ISNA(VLOOKUP(A7618,'Returns Data'!A:A,1,0)),"No","Yes")</f>
        <v>No</v>
      </c>
      <c r="O7618" t="s">
        <v>10085</v>
      </c>
      <c r="P7618" t="str">
        <f>IFERROR(VLOOKUP(A7618,'Ratings Data'!A:C,3,0),"No Rating")</f>
        <v>No Rating</v>
      </c>
      <c r="Q7618" t="s">
        <v>10061</v>
      </c>
      <c r="R7618" s="5">
        <f t="shared" si="118"/>
        <v>-0.89417942525424854</v>
      </c>
    </row>
    <row r="7619" spans="1:18" x14ac:dyDescent="0.3">
      <c r="A7619" t="s">
        <v>1564</v>
      </c>
      <c r="B7619" s="2">
        <v>45782</v>
      </c>
      <c r="C7619" t="s">
        <v>10018</v>
      </c>
      <c r="D7619" t="s">
        <v>10033</v>
      </c>
      <c r="E7619" t="s">
        <v>10038</v>
      </c>
      <c r="F7619">
        <v>5</v>
      </c>
      <c r="G7619">
        <v>118.43</v>
      </c>
      <c r="H7619">
        <v>74.55</v>
      </c>
      <c r="I7619" t="s">
        <v>10040</v>
      </c>
      <c r="J7619">
        <f>F7619*G7619</f>
        <v>592.15000000000009</v>
      </c>
      <c r="K7619">
        <f>F7619*H7619</f>
        <v>372.75</v>
      </c>
      <c r="L7619">
        <f>J7619-K7619</f>
        <v>219.40000000000009</v>
      </c>
      <c r="M7619" s="5">
        <f>L7619/J7619</f>
        <v>0.37051422781389859</v>
      </c>
      <c r="N7619" t="str">
        <f>IF(ISNA(VLOOKUP(A7619,'Returns Data'!A:A,1,0)),"No","Yes")</f>
        <v>No</v>
      </c>
      <c r="O7619" t="s">
        <v>10085</v>
      </c>
      <c r="P7619" t="str">
        <f>IFERROR(VLOOKUP(A7619,'Ratings Data'!A:C,3,0),"No Rating")</f>
        <v>No Rating</v>
      </c>
      <c r="Q7619" t="s">
        <v>10061</v>
      </c>
      <c r="R7619" s="5">
        <f t="shared" si="118"/>
        <v>0.77120722660923702</v>
      </c>
    </row>
    <row r="7620" spans="1:18" x14ac:dyDescent="0.3">
      <c r="A7620" t="s">
        <v>2785</v>
      </c>
      <c r="B7620" s="2">
        <v>45782</v>
      </c>
      <c r="C7620" t="s">
        <v>10028</v>
      </c>
      <c r="D7620" t="s">
        <v>10032</v>
      </c>
      <c r="E7620" t="s">
        <v>10038</v>
      </c>
      <c r="F7620">
        <v>6</v>
      </c>
      <c r="G7620">
        <v>396.25</v>
      </c>
      <c r="H7620">
        <v>262.04000000000002</v>
      </c>
      <c r="I7620" t="s">
        <v>10040</v>
      </c>
      <c r="J7620">
        <f>F7620*G7620</f>
        <v>2377.5</v>
      </c>
      <c r="K7620">
        <f>F7620*H7620</f>
        <v>1572.2400000000002</v>
      </c>
      <c r="L7620">
        <f>J7620-K7620</f>
        <v>805.25999999999976</v>
      </c>
      <c r="M7620" s="5">
        <f>L7620/J7620</f>
        <v>0.33870031545741314</v>
      </c>
      <c r="N7620" t="str">
        <f>IF(ISNA(VLOOKUP(A7620,'Returns Data'!A:A,1,0)),"No","Yes")</f>
        <v>No</v>
      </c>
      <c r="O7620" t="s">
        <v>10085</v>
      </c>
      <c r="P7620" t="str">
        <f>IFERROR(VLOOKUP(A7620,'Ratings Data'!A:C,3,0),"No Rating")</f>
        <v>No Rating</v>
      </c>
      <c r="Q7620" t="s">
        <v>10061</v>
      </c>
      <c r="R7620" s="5">
        <f t="shared" ref="R7620:R7683" si="119">(J7620-J7619)/J7619</f>
        <v>3.0150299755129608</v>
      </c>
    </row>
    <row r="7621" spans="1:18" x14ac:dyDescent="0.3">
      <c r="A7621" t="s">
        <v>2957</v>
      </c>
      <c r="B7621" s="2">
        <v>45782</v>
      </c>
      <c r="C7621" t="s">
        <v>10011</v>
      </c>
      <c r="D7621" t="s">
        <v>10029</v>
      </c>
      <c r="E7621" t="s">
        <v>10036</v>
      </c>
      <c r="F7621">
        <v>13</v>
      </c>
      <c r="G7621">
        <v>115.88</v>
      </c>
      <c r="H7621">
        <v>82</v>
      </c>
      <c r="I7621" t="s">
        <v>10039</v>
      </c>
      <c r="J7621">
        <f>F7621*G7621</f>
        <v>1506.44</v>
      </c>
      <c r="K7621">
        <f>F7621*H7621</f>
        <v>1066</v>
      </c>
      <c r="L7621">
        <f>J7621-K7621</f>
        <v>440.44000000000005</v>
      </c>
      <c r="M7621" s="5">
        <f>L7621/J7621</f>
        <v>0.29237141870900935</v>
      </c>
      <c r="N7621" t="str">
        <f>IF(ISNA(VLOOKUP(A7621,'Returns Data'!A:A,1,0)),"No","Yes")</f>
        <v>No</v>
      </c>
      <c r="O7621" t="s">
        <v>10085</v>
      </c>
      <c r="P7621">
        <f>IFERROR(VLOOKUP(A7621,'Ratings Data'!A:C,3,0),"No Rating")</f>
        <v>4</v>
      </c>
      <c r="Q7621" t="s">
        <v>10061</v>
      </c>
      <c r="R7621" s="5">
        <f t="shared" si="119"/>
        <v>-0.36637644584647738</v>
      </c>
    </row>
    <row r="7622" spans="1:18" x14ac:dyDescent="0.3">
      <c r="A7622" t="s">
        <v>3234</v>
      </c>
      <c r="B7622" s="2">
        <v>45782</v>
      </c>
      <c r="C7622" t="s">
        <v>10027</v>
      </c>
      <c r="D7622" t="s">
        <v>10032</v>
      </c>
      <c r="E7622" t="s">
        <v>10034</v>
      </c>
      <c r="F7622">
        <v>15</v>
      </c>
      <c r="G7622">
        <v>82.5</v>
      </c>
      <c r="H7622">
        <v>63.04</v>
      </c>
      <c r="I7622" t="s">
        <v>10039</v>
      </c>
      <c r="J7622">
        <f>F7622*G7622</f>
        <v>1237.5</v>
      </c>
      <c r="K7622">
        <f>F7622*H7622</f>
        <v>945.6</v>
      </c>
      <c r="L7622">
        <f>J7622-K7622</f>
        <v>291.89999999999998</v>
      </c>
      <c r="M7622" s="5">
        <f>L7622/J7622</f>
        <v>0.23587878787878785</v>
      </c>
      <c r="N7622" t="str">
        <f>IF(ISNA(VLOOKUP(A7622,'Returns Data'!A:A,1,0)),"No","Yes")</f>
        <v>Yes</v>
      </c>
      <c r="O7622" t="str">
        <f>IFERROR(VLOOKUP(A7622,'Returns Data'!A:E,5,0),"No Returns")</f>
        <v>Late Delivery</v>
      </c>
      <c r="P7622" t="str">
        <f>IFERROR(VLOOKUP(A7622,'Ratings Data'!A:C,3,0),"No Rating")</f>
        <v>No Rating</v>
      </c>
      <c r="Q7622" t="s">
        <v>10061</v>
      </c>
      <c r="R7622" s="5">
        <f t="shared" si="119"/>
        <v>-0.17852685802288842</v>
      </c>
    </row>
    <row r="7623" spans="1:18" x14ac:dyDescent="0.3">
      <c r="A7623" t="s">
        <v>3280</v>
      </c>
      <c r="B7623" s="2">
        <v>45782</v>
      </c>
      <c r="C7623" t="s">
        <v>10021</v>
      </c>
      <c r="D7623" t="s">
        <v>10031</v>
      </c>
      <c r="E7623" t="s">
        <v>10038</v>
      </c>
      <c r="F7623">
        <v>19</v>
      </c>
      <c r="G7623">
        <v>136.38999999999999</v>
      </c>
      <c r="H7623">
        <v>116.94</v>
      </c>
      <c r="I7623" t="s">
        <v>10040</v>
      </c>
      <c r="J7623">
        <f>F7623*G7623</f>
        <v>2591.41</v>
      </c>
      <c r="K7623">
        <f>F7623*H7623</f>
        <v>2221.86</v>
      </c>
      <c r="L7623">
        <f>J7623-K7623</f>
        <v>369.54999999999973</v>
      </c>
      <c r="M7623" s="5">
        <f>L7623/J7623</f>
        <v>0.14260576288584198</v>
      </c>
      <c r="N7623" t="str">
        <f>IF(ISNA(VLOOKUP(A7623,'Returns Data'!A:A,1,0)),"No","Yes")</f>
        <v>No</v>
      </c>
      <c r="O7623" t="s">
        <v>10085</v>
      </c>
      <c r="P7623" t="str">
        <f>IFERROR(VLOOKUP(A7623,'Ratings Data'!A:C,3,0),"No Rating")</f>
        <v>No Rating</v>
      </c>
      <c r="Q7623" t="s">
        <v>10061</v>
      </c>
      <c r="R7623" s="5">
        <f t="shared" si="119"/>
        <v>1.0940686868686869</v>
      </c>
    </row>
    <row r="7624" spans="1:18" x14ac:dyDescent="0.3">
      <c r="A7624" t="s">
        <v>3683</v>
      </c>
      <c r="B7624" s="2">
        <v>45782</v>
      </c>
      <c r="C7624" t="s">
        <v>10028</v>
      </c>
      <c r="D7624" t="s">
        <v>10032</v>
      </c>
      <c r="E7624" t="s">
        <v>10036</v>
      </c>
      <c r="F7624">
        <v>16</v>
      </c>
      <c r="G7624">
        <v>282.24</v>
      </c>
      <c r="H7624">
        <v>236.18</v>
      </c>
      <c r="I7624" t="s">
        <v>10039</v>
      </c>
      <c r="J7624">
        <f>F7624*G7624</f>
        <v>4515.84</v>
      </c>
      <c r="K7624">
        <f>F7624*H7624</f>
        <v>3778.88</v>
      </c>
      <c r="L7624">
        <f>J7624-K7624</f>
        <v>736.96</v>
      </c>
      <c r="M7624" s="5">
        <f>L7624/J7624</f>
        <v>0.16319444444444445</v>
      </c>
      <c r="N7624" t="str">
        <f>IF(ISNA(VLOOKUP(A7624,'Returns Data'!A:A,1,0)),"No","Yes")</f>
        <v>No</v>
      </c>
      <c r="O7624" t="s">
        <v>10085</v>
      </c>
      <c r="P7624" t="str">
        <f>IFERROR(VLOOKUP(A7624,'Ratings Data'!A:C,3,0),"No Rating")</f>
        <v>No Rating</v>
      </c>
      <c r="Q7624" t="s">
        <v>10061</v>
      </c>
      <c r="R7624" s="5">
        <f t="shared" si="119"/>
        <v>0.74261888315627411</v>
      </c>
    </row>
    <row r="7625" spans="1:18" x14ac:dyDescent="0.3">
      <c r="A7625" t="s">
        <v>4580</v>
      </c>
      <c r="B7625" s="2">
        <v>45782</v>
      </c>
      <c r="C7625" t="s">
        <v>10022</v>
      </c>
      <c r="D7625" t="s">
        <v>10033</v>
      </c>
      <c r="E7625" t="s">
        <v>10037</v>
      </c>
      <c r="F7625">
        <v>16</v>
      </c>
      <c r="G7625">
        <v>244.63</v>
      </c>
      <c r="H7625">
        <v>151.16999999999999</v>
      </c>
      <c r="I7625" t="s">
        <v>10040</v>
      </c>
      <c r="J7625">
        <f>F7625*G7625</f>
        <v>3914.08</v>
      </c>
      <c r="K7625">
        <f>F7625*H7625</f>
        <v>2418.7199999999998</v>
      </c>
      <c r="L7625">
        <f>J7625-K7625</f>
        <v>1495.3600000000001</v>
      </c>
      <c r="M7625" s="5">
        <f>L7625/J7625</f>
        <v>0.38204635572088463</v>
      </c>
      <c r="N7625" t="str">
        <f>IF(ISNA(VLOOKUP(A7625,'Returns Data'!A:A,1,0)),"No","Yes")</f>
        <v>No</v>
      </c>
      <c r="O7625" t="s">
        <v>10085</v>
      </c>
      <c r="P7625" t="str">
        <f>IFERROR(VLOOKUP(A7625,'Ratings Data'!A:C,3,0),"No Rating")</f>
        <v>No Rating</v>
      </c>
      <c r="Q7625" t="s">
        <v>10061</v>
      </c>
      <c r="R7625" s="5">
        <f t="shared" si="119"/>
        <v>-0.13325538548752838</v>
      </c>
    </row>
    <row r="7626" spans="1:18" x14ac:dyDescent="0.3">
      <c r="A7626" t="s">
        <v>5412</v>
      </c>
      <c r="B7626" s="2">
        <v>45782</v>
      </c>
      <c r="C7626" t="s">
        <v>10013</v>
      </c>
      <c r="D7626" t="s">
        <v>10030</v>
      </c>
      <c r="E7626" t="s">
        <v>10035</v>
      </c>
      <c r="F7626">
        <v>3</v>
      </c>
      <c r="G7626">
        <v>400.5</v>
      </c>
      <c r="H7626">
        <v>309.11</v>
      </c>
      <c r="I7626" t="s">
        <v>10040</v>
      </c>
      <c r="J7626">
        <f>F7626*G7626</f>
        <v>1201.5</v>
      </c>
      <c r="K7626">
        <f>F7626*H7626</f>
        <v>927.33</v>
      </c>
      <c r="L7626">
        <f>J7626-K7626</f>
        <v>274.16999999999996</v>
      </c>
      <c r="M7626" s="5">
        <f>L7626/J7626</f>
        <v>0.22818976279650433</v>
      </c>
      <c r="N7626" t="str">
        <f>IF(ISNA(VLOOKUP(A7626,'Returns Data'!A:A,1,0)),"No","Yes")</f>
        <v>No</v>
      </c>
      <c r="O7626" t="s">
        <v>10085</v>
      </c>
      <c r="P7626" t="str">
        <f>IFERROR(VLOOKUP(A7626,'Ratings Data'!A:C,3,0),"No Rating")</f>
        <v>No Rating</v>
      </c>
      <c r="Q7626" t="s">
        <v>10061</v>
      </c>
      <c r="R7626" s="5">
        <f t="shared" si="119"/>
        <v>-0.69303131259453055</v>
      </c>
    </row>
    <row r="7627" spans="1:18" x14ac:dyDescent="0.3">
      <c r="A7627" t="s">
        <v>5659</v>
      </c>
      <c r="B7627" s="2">
        <v>45782</v>
      </c>
      <c r="C7627" t="s">
        <v>10010</v>
      </c>
      <c r="D7627" t="s">
        <v>10029</v>
      </c>
      <c r="E7627" t="s">
        <v>10036</v>
      </c>
      <c r="F7627">
        <v>15</v>
      </c>
      <c r="G7627">
        <v>73.22</v>
      </c>
      <c r="H7627">
        <v>57.99</v>
      </c>
      <c r="I7627" t="s">
        <v>10040</v>
      </c>
      <c r="J7627">
        <f>F7627*G7627</f>
        <v>1098.3</v>
      </c>
      <c r="K7627">
        <f>F7627*H7627</f>
        <v>869.85</v>
      </c>
      <c r="L7627">
        <f>J7627-K7627</f>
        <v>228.44999999999993</v>
      </c>
      <c r="M7627" s="5">
        <f>L7627/J7627</f>
        <v>0.20800327779295269</v>
      </c>
      <c r="N7627" t="str">
        <f>IF(ISNA(VLOOKUP(A7627,'Returns Data'!A:A,1,0)),"No","Yes")</f>
        <v>No</v>
      </c>
      <c r="O7627" t="s">
        <v>10085</v>
      </c>
      <c r="P7627" t="str">
        <f>IFERROR(VLOOKUP(A7627,'Ratings Data'!A:C,3,0),"No Rating")</f>
        <v>No Rating</v>
      </c>
      <c r="Q7627" t="s">
        <v>10061</v>
      </c>
      <c r="R7627" s="5">
        <f t="shared" si="119"/>
        <v>-8.5892634207240984E-2</v>
      </c>
    </row>
    <row r="7628" spans="1:18" x14ac:dyDescent="0.3">
      <c r="A7628" t="s">
        <v>6479</v>
      </c>
      <c r="B7628" s="2">
        <v>45782</v>
      </c>
      <c r="C7628" t="s">
        <v>10026</v>
      </c>
      <c r="D7628" t="s">
        <v>10031</v>
      </c>
      <c r="E7628" t="s">
        <v>10035</v>
      </c>
      <c r="F7628">
        <v>4</v>
      </c>
      <c r="G7628">
        <v>257.62</v>
      </c>
      <c r="H7628">
        <v>188.21</v>
      </c>
      <c r="I7628" t="s">
        <v>10039</v>
      </c>
      <c r="J7628">
        <f>F7628*G7628</f>
        <v>1030.48</v>
      </c>
      <c r="K7628">
        <f>F7628*H7628</f>
        <v>752.84</v>
      </c>
      <c r="L7628">
        <f>J7628-K7628</f>
        <v>277.64</v>
      </c>
      <c r="M7628" s="5">
        <f>L7628/J7628</f>
        <v>0.26942783945345855</v>
      </c>
      <c r="N7628" t="str">
        <f>IF(ISNA(VLOOKUP(A7628,'Returns Data'!A:A,1,0)),"No","Yes")</f>
        <v>No</v>
      </c>
      <c r="O7628" t="s">
        <v>10085</v>
      </c>
      <c r="P7628" t="str">
        <f>IFERROR(VLOOKUP(A7628,'Ratings Data'!A:C,3,0),"No Rating")</f>
        <v>No Rating</v>
      </c>
      <c r="Q7628" t="s">
        <v>10061</v>
      </c>
      <c r="R7628" s="5">
        <f t="shared" si="119"/>
        <v>-6.1749977237548881E-2</v>
      </c>
    </row>
    <row r="7629" spans="1:18" x14ac:dyDescent="0.3">
      <c r="A7629" t="s">
        <v>6868</v>
      </c>
      <c r="B7629" s="2">
        <v>45782</v>
      </c>
      <c r="C7629" t="s">
        <v>10011</v>
      </c>
      <c r="D7629" t="s">
        <v>10029</v>
      </c>
      <c r="E7629" t="s">
        <v>10034</v>
      </c>
      <c r="F7629">
        <v>20</v>
      </c>
      <c r="G7629">
        <v>16.05</v>
      </c>
      <c r="H7629">
        <v>12.29</v>
      </c>
      <c r="I7629" t="s">
        <v>10040</v>
      </c>
      <c r="J7629">
        <f>F7629*G7629</f>
        <v>321</v>
      </c>
      <c r="K7629">
        <f>F7629*H7629</f>
        <v>245.79999999999998</v>
      </c>
      <c r="L7629">
        <f>J7629-K7629</f>
        <v>75.200000000000017</v>
      </c>
      <c r="M7629" s="5">
        <f>L7629/J7629</f>
        <v>0.23426791277258571</v>
      </c>
      <c r="N7629" t="str">
        <f>IF(ISNA(VLOOKUP(A7629,'Returns Data'!A:A,1,0)),"No","Yes")</f>
        <v>No</v>
      </c>
      <c r="O7629" t="s">
        <v>10085</v>
      </c>
      <c r="P7629" t="str">
        <f>IFERROR(VLOOKUP(A7629,'Ratings Data'!A:C,3,0),"No Rating")</f>
        <v>No Rating</v>
      </c>
      <c r="Q7629" t="s">
        <v>10061</v>
      </c>
      <c r="R7629" s="5">
        <f t="shared" si="119"/>
        <v>-0.68849468208989983</v>
      </c>
    </row>
    <row r="7630" spans="1:18" x14ac:dyDescent="0.3">
      <c r="A7630" t="s">
        <v>7022</v>
      </c>
      <c r="B7630" s="2">
        <v>45782</v>
      </c>
      <c r="C7630" t="s">
        <v>10024</v>
      </c>
      <c r="D7630" t="s">
        <v>10029</v>
      </c>
      <c r="E7630" t="s">
        <v>10037</v>
      </c>
      <c r="F7630">
        <v>6</v>
      </c>
      <c r="G7630">
        <v>83.25</v>
      </c>
      <c r="H7630">
        <v>56.03</v>
      </c>
      <c r="I7630" t="s">
        <v>10040</v>
      </c>
      <c r="J7630">
        <f>F7630*G7630</f>
        <v>499.5</v>
      </c>
      <c r="K7630">
        <f>F7630*H7630</f>
        <v>336.18</v>
      </c>
      <c r="L7630">
        <f>J7630-K7630</f>
        <v>163.32</v>
      </c>
      <c r="M7630" s="5">
        <f>L7630/J7630</f>
        <v>0.32696696696696698</v>
      </c>
      <c r="N7630" t="str">
        <f>IF(ISNA(VLOOKUP(A7630,'Returns Data'!A:A,1,0)),"No","Yes")</f>
        <v>No</v>
      </c>
      <c r="O7630" t="s">
        <v>10085</v>
      </c>
      <c r="P7630" t="str">
        <f>IFERROR(VLOOKUP(A7630,'Ratings Data'!A:C,3,0),"No Rating")</f>
        <v>No Rating</v>
      </c>
      <c r="Q7630" t="s">
        <v>10061</v>
      </c>
      <c r="R7630" s="5">
        <f t="shared" si="119"/>
        <v>0.55607476635514019</v>
      </c>
    </row>
    <row r="7631" spans="1:18" x14ac:dyDescent="0.3">
      <c r="A7631" t="s">
        <v>7343</v>
      </c>
      <c r="B7631" s="2">
        <v>45782</v>
      </c>
      <c r="C7631" t="s">
        <v>10010</v>
      </c>
      <c r="D7631" t="s">
        <v>10029</v>
      </c>
      <c r="E7631" t="s">
        <v>10035</v>
      </c>
      <c r="F7631">
        <v>11</v>
      </c>
      <c r="G7631">
        <v>335.14</v>
      </c>
      <c r="H7631">
        <v>272.62</v>
      </c>
      <c r="I7631" t="s">
        <v>10040</v>
      </c>
      <c r="J7631">
        <f>F7631*G7631</f>
        <v>3686.54</v>
      </c>
      <c r="K7631">
        <f>F7631*H7631</f>
        <v>2998.82</v>
      </c>
      <c r="L7631">
        <f>J7631-K7631</f>
        <v>687.7199999999998</v>
      </c>
      <c r="M7631" s="5">
        <f>L7631/J7631</f>
        <v>0.18654890493525089</v>
      </c>
      <c r="N7631" t="str">
        <f>IF(ISNA(VLOOKUP(A7631,'Returns Data'!A:A,1,0)),"No","Yes")</f>
        <v>No</v>
      </c>
      <c r="O7631" t="s">
        <v>10085</v>
      </c>
      <c r="P7631" t="str">
        <f>IFERROR(VLOOKUP(A7631,'Ratings Data'!A:C,3,0),"No Rating")</f>
        <v>No Rating</v>
      </c>
      <c r="Q7631" t="s">
        <v>10061</v>
      </c>
      <c r="R7631" s="5">
        <f t="shared" si="119"/>
        <v>6.3804604604604602</v>
      </c>
    </row>
    <row r="7632" spans="1:18" x14ac:dyDescent="0.3">
      <c r="A7632" t="s">
        <v>7656</v>
      </c>
      <c r="B7632" s="2">
        <v>45782</v>
      </c>
      <c r="C7632" t="s">
        <v>10009</v>
      </c>
      <c r="D7632" t="s">
        <v>10029</v>
      </c>
      <c r="E7632" t="s">
        <v>10037</v>
      </c>
      <c r="F7632">
        <v>15</v>
      </c>
      <c r="G7632">
        <v>176.82</v>
      </c>
      <c r="H7632">
        <v>145.53</v>
      </c>
      <c r="I7632" t="s">
        <v>10040</v>
      </c>
      <c r="J7632">
        <f>F7632*G7632</f>
        <v>2652.2999999999997</v>
      </c>
      <c r="K7632">
        <f>F7632*H7632</f>
        <v>2182.9499999999998</v>
      </c>
      <c r="L7632">
        <f>J7632-K7632</f>
        <v>469.34999999999991</v>
      </c>
      <c r="M7632" s="5">
        <f>L7632/J7632</f>
        <v>0.17695961995249404</v>
      </c>
      <c r="N7632" t="str">
        <f>IF(ISNA(VLOOKUP(A7632,'Returns Data'!A:A,1,0)),"No","Yes")</f>
        <v>No</v>
      </c>
      <c r="O7632" t="s">
        <v>10085</v>
      </c>
      <c r="P7632" t="str">
        <f>IFERROR(VLOOKUP(A7632,'Ratings Data'!A:C,3,0),"No Rating")</f>
        <v>No Rating</v>
      </c>
      <c r="Q7632" t="s">
        <v>10061</v>
      </c>
      <c r="R7632" s="5">
        <f t="shared" si="119"/>
        <v>-0.2805449011810533</v>
      </c>
    </row>
    <row r="7633" spans="1:18" x14ac:dyDescent="0.3">
      <c r="A7633" t="s">
        <v>7970</v>
      </c>
      <c r="B7633" s="2">
        <v>45782</v>
      </c>
      <c r="C7633" t="s">
        <v>10013</v>
      </c>
      <c r="D7633" t="s">
        <v>10030</v>
      </c>
      <c r="E7633" t="s">
        <v>10037</v>
      </c>
      <c r="F7633">
        <v>15</v>
      </c>
      <c r="G7633">
        <v>159.9</v>
      </c>
      <c r="H7633">
        <v>126.88</v>
      </c>
      <c r="I7633" t="s">
        <v>10039</v>
      </c>
      <c r="J7633">
        <f>F7633*G7633</f>
        <v>2398.5</v>
      </c>
      <c r="K7633">
        <f>F7633*H7633</f>
        <v>1903.1999999999998</v>
      </c>
      <c r="L7633">
        <f>J7633-K7633</f>
        <v>495.30000000000018</v>
      </c>
      <c r="M7633" s="5">
        <f>L7633/J7633</f>
        <v>0.20650406504065047</v>
      </c>
      <c r="N7633" t="str">
        <f>IF(ISNA(VLOOKUP(A7633,'Returns Data'!A:A,1,0)),"No","Yes")</f>
        <v>No</v>
      </c>
      <c r="O7633" t="s">
        <v>10085</v>
      </c>
      <c r="P7633" t="str">
        <f>IFERROR(VLOOKUP(A7633,'Ratings Data'!A:C,3,0),"No Rating")</f>
        <v>No Rating</v>
      </c>
      <c r="Q7633" t="s">
        <v>10061</v>
      </c>
      <c r="R7633" s="5">
        <f t="shared" si="119"/>
        <v>-9.569053274516448E-2</v>
      </c>
    </row>
    <row r="7634" spans="1:18" x14ac:dyDescent="0.3">
      <c r="A7634" t="s">
        <v>8089</v>
      </c>
      <c r="B7634" s="2">
        <v>45782</v>
      </c>
      <c r="C7634" t="s">
        <v>10013</v>
      </c>
      <c r="D7634" t="s">
        <v>10030</v>
      </c>
      <c r="E7634" t="s">
        <v>10034</v>
      </c>
      <c r="F7634">
        <v>9</v>
      </c>
      <c r="G7634">
        <v>271.52</v>
      </c>
      <c r="H7634">
        <v>169.77</v>
      </c>
      <c r="I7634" t="s">
        <v>10040</v>
      </c>
      <c r="J7634">
        <f>F7634*G7634</f>
        <v>2443.6799999999998</v>
      </c>
      <c r="K7634">
        <f>F7634*H7634</f>
        <v>1527.93</v>
      </c>
      <c r="L7634">
        <f>J7634-K7634</f>
        <v>915.74999999999977</v>
      </c>
      <c r="M7634" s="5">
        <f>L7634/J7634</f>
        <v>0.37474219210371235</v>
      </c>
      <c r="N7634" t="str">
        <f>IF(ISNA(VLOOKUP(A7634,'Returns Data'!A:A,1,0)),"No","Yes")</f>
        <v>No</v>
      </c>
      <c r="O7634" t="s">
        <v>10085</v>
      </c>
      <c r="P7634" t="str">
        <f>IFERROR(VLOOKUP(A7634,'Ratings Data'!A:C,3,0),"No Rating")</f>
        <v>No Rating</v>
      </c>
      <c r="Q7634" t="s">
        <v>10061</v>
      </c>
      <c r="R7634" s="5">
        <f t="shared" si="119"/>
        <v>1.883677298311438E-2</v>
      </c>
    </row>
    <row r="7635" spans="1:18" x14ac:dyDescent="0.3">
      <c r="A7635" t="s">
        <v>8639</v>
      </c>
      <c r="B7635" s="2">
        <v>45782</v>
      </c>
      <c r="C7635" t="s">
        <v>10023</v>
      </c>
      <c r="D7635" t="s">
        <v>10033</v>
      </c>
      <c r="E7635" t="s">
        <v>10037</v>
      </c>
      <c r="F7635">
        <v>16</v>
      </c>
      <c r="G7635">
        <v>247.25</v>
      </c>
      <c r="H7635">
        <v>154.28</v>
      </c>
      <c r="I7635" t="s">
        <v>10039</v>
      </c>
      <c r="J7635">
        <f>F7635*G7635</f>
        <v>3956</v>
      </c>
      <c r="K7635">
        <f>F7635*H7635</f>
        <v>2468.48</v>
      </c>
      <c r="L7635">
        <f>J7635-K7635</f>
        <v>1487.52</v>
      </c>
      <c r="M7635" s="5">
        <f>L7635/J7635</f>
        <v>0.37601617795753284</v>
      </c>
      <c r="N7635" t="str">
        <f>IF(ISNA(VLOOKUP(A7635,'Returns Data'!A:A,1,0)),"No","Yes")</f>
        <v>No</v>
      </c>
      <c r="O7635" t="s">
        <v>10085</v>
      </c>
      <c r="P7635" t="str">
        <f>IFERROR(VLOOKUP(A7635,'Ratings Data'!A:C,3,0),"No Rating")</f>
        <v>No Rating</v>
      </c>
      <c r="Q7635" t="s">
        <v>10061</v>
      </c>
      <c r="R7635" s="5">
        <f t="shared" si="119"/>
        <v>0.618869901132718</v>
      </c>
    </row>
    <row r="7636" spans="1:18" x14ac:dyDescent="0.3">
      <c r="A7636" t="s">
        <v>9331</v>
      </c>
      <c r="B7636" s="2">
        <v>45782</v>
      </c>
      <c r="C7636" t="s">
        <v>10019</v>
      </c>
      <c r="D7636" t="s">
        <v>10031</v>
      </c>
      <c r="E7636" t="s">
        <v>10035</v>
      </c>
      <c r="F7636">
        <v>15</v>
      </c>
      <c r="G7636">
        <v>124.83</v>
      </c>
      <c r="H7636">
        <v>83.25</v>
      </c>
      <c r="I7636" t="s">
        <v>10039</v>
      </c>
      <c r="J7636">
        <f>F7636*G7636</f>
        <v>1872.45</v>
      </c>
      <c r="K7636">
        <f>F7636*H7636</f>
        <v>1248.75</v>
      </c>
      <c r="L7636">
        <f>J7636-K7636</f>
        <v>623.70000000000005</v>
      </c>
      <c r="M7636" s="5">
        <f>L7636/J7636</f>
        <v>0.33309300648882484</v>
      </c>
      <c r="N7636" t="str">
        <f>IF(ISNA(VLOOKUP(A7636,'Returns Data'!A:A,1,0)),"No","Yes")</f>
        <v>No</v>
      </c>
      <c r="O7636" t="s">
        <v>10085</v>
      </c>
      <c r="P7636" t="str">
        <f>IFERROR(VLOOKUP(A7636,'Ratings Data'!A:C,3,0),"No Rating")</f>
        <v>No Rating</v>
      </c>
      <c r="Q7636" t="s">
        <v>10061</v>
      </c>
      <c r="R7636" s="5">
        <f t="shared" si="119"/>
        <v>-0.52668099089989895</v>
      </c>
    </row>
    <row r="7637" spans="1:18" x14ac:dyDescent="0.3">
      <c r="A7637" t="s">
        <v>9563</v>
      </c>
      <c r="B7637" s="2">
        <v>45782</v>
      </c>
      <c r="C7637" t="s">
        <v>10020</v>
      </c>
      <c r="D7637" t="s">
        <v>10030</v>
      </c>
      <c r="E7637" t="s">
        <v>10038</v>
      </c>
      <c r="F7637">
        <v>16</v>
      </c>
      <c r="G7637">
        <v>476.39</v>
      </c>
      <c r="H7637">
        <v>294.51</v>
      </c>
      <c r="I7637" t="s">
        <v>10040</v>
      </c>
      <c r="J7637">
        <f>F7637*G7637</f>
        <v>7622.24</v>
      </c>
      <c r="K7637">
        <f>F7637*H7637</f>
        <v>4712.16</v>
      </c>
      <c r="L7637">
        <f>J7637-K7637</f>
        <v>2910.08</v>
      </c>
      <c r="M7637" s="5">
        <f>L7637/J7637</f>
        <v>0.3817880308150885</v>
      </c>
      <c r="N7637" t="str">
        <f>IF(ISNA(VLOOKUP(A7637,'Returns Data'!A:A,1,0)),"No","Yes")</f>
        <v>No</v>
      </c>
      <c r="O7637" t="s">
        <v>10085</v>
      </c>
      <c r="P7637" t="str">
        <f>IFERROR(VLOOKUP(A7637,'Ratings Data'!A:C,3,0),"No Rating")</f>
        <v>No Rating</v>
      </c>
      <c r="Q7637" t="s">
        <v>10061</v>
      </c>
      <c r="R7637" s="5">
        <f t="shared" si="119"/>
        <v>3.0707308606371329</v>
      </c>
    </row>
    <row r="7638" spans="1:18" x14ac:dyDescent="0.3">
      <c r="A7638" t="s">
        <v>9593</v>
      </c>
      <c r="B7638" s="2">
        <v>45782</v>
      </c>
      <c r="C7638" t="s">
        <v>10023</v>
      </c>
      <c r="D7638" t="s">
        <v>10033</v>
      </c>
      <c r="E7638" t="s">
        <v>10035</v>
      </c>
      <c r="F7638">
        <v>18</v>
      </c>
      <c r="G7638">
        <v>391.12</v>
      </c>
      <c r="H7638">
        <v>255.25</v>
      </c>
      <c r="I7638" t="s">
        <v>10039</v>
      </c>
      <c r="J7638">
        <f>F7638*G7638</f>
        <v>7040.16</v>
      </c>
      <c r="K7638">
        <f>F7638*H7638</f>
        <v>4594.5</v>
      </c>
      <c r="L7638">
        <f>J7638-K7638</f>
        <v>2445.66</v>
      </c>
      <c r="M7638" s="5">
        <f>L7638/J7638</f>
        <v>0.34738699120474531</v>
      </c>
      <c r="N7638" t="str">
        <f>IF(ISNA(VLOOKUP(A7638,'Returns Data'!A:A,1,0)),"No","Yes")</f>
        <v>No</v>
      </c>
      <c r="O7638" t="s">
        <v>10085</v>
      </c>
      <c r="P7638" t="str">
        <f>IFERROR(VLOOKUP(A7638,'Ratings Data'!A:C,3,0),"No Rating")</f>
        <v>No Rating</v>
      </c>
      <c r="Q7638" t="s">
        <v>10061</v>
      </c>
      <c r="R7638" s="5">
        <f t="shared" si="119"/>
        <v>-7.6366002644891781E-2</v>
      </c>
    </row>
    <row r="7639" spans="1:18" x14ac:dyDescent="0.3">
      <c r="A7639" t="s">
        <v>9899</v>
      </c>
      <c r="B7639" s="2">
        <v>45782</v>
      </c>
      <c r="C7639" t="s">
        <v>10027</v>
      </c>
      <c r="D7639" t="s">
        <v>10032</v>
      </c>
      <c r="E7639" t="s">
        <v>10036</v>
      </c>
      <c r="F7639">
        <v>20</v>
      </c>
      <c r="G7639">
        <v>318.77</v>
      </c>
      <c r="H7639">
        <v>230.68</v>
      </c>
      <c r="I7639" t="s">
        <v>10040</v>
      </c>
      <c r="J7639">
        <f>F7639*G7639</f>
        <v>6375.4</v>
      </c>
      <c r="K7639">
        <f>F7639*H7639</f>
        <v>4613.6000000000004</v>
      </c>
      <c r="L7639">
        <f>J7639-K7639</f>
        <v>1761.7999999999993</v>
      </c>
      <c r="M7639" s="5">
        <f>L7639/J7639</f>
        <v>0.27634344511716902</v>
      </c>
      <c r="N7639" t="str">
        <f>IF(ISNA(VLOOKUP(A7639,'Returns Data'!A:A,1,0)),"No","Yes")</f>
        <v>No</v>
      </c>
      <c r="O7639" t="s">
        <v>10085</v>
      </c>
      <c r="P7639" t="str">
        <f>IFERROR(VLOOKUP(A7639,'Ratings Data'!A:C,3,0),"No Rating")</f>
        <v>No Rating</v>
      </c>
      <c r="Q7639" t="s">
        <v>10061</v>
      </c>
      <c r="R7639" s="5">
        <f t="shared" si="119"/>
        <v>-9.4423990363855403E-2</v>
      </c>
    </row>
    <row r="7640" spans="1:18" x14ac:dyDescent="0.3">
      <c r="A7640" t="s">
        <v>488</v>
      </c>
      <c r="B7640" s="2">
        <v>45783</v>
      </c>
      <c r="C7640" t="s">
        <v>10013</v>
      </c>
      <c r="D7640" t="s">
        <v>10030</v>
      </c>
      <c r="E7640" t="s">
        <v>10038</v>
      </c>
      <c r="F7640">
        <v>9</v>
      </c>
      <c r="G7640">
        <v>312.55</v>
      </c>
      <c r="H7640">
        <v>209.28</v>
      </c>
      <c r="I7640" t="s">
        <v>10039</v>
      </c>
      <c r="J7640">
        <f>F7640*G7640</f>
        <v>2812.9500000000003</v>
      </c>
      <c r="K7640">
        <f>F7640*H7640</f>
        <v>1883.52</v>
      </c>
      <c r="L7640">
        <f>J7640-K7640</f>
        <v>929.43000000000029</v>
      </c>
      <c r="M7640" s="5">
        <f>L7640/J7640</f>
        <v>0.33041113421852508</v>
      </c>
      <c r="N7640" t="str">
        <f>IF(ISNA(VLOOKUP(A7640,'Returns Data'!A:A,1,0)),"No","Yes")</f>
        <v>No</v>
      </c>
      <c r="O7640" t="s">
        <v>10085</v>
      </c>
      <c r="P7640">
        <f>IFERROR(VLOOKUP(A7640,'Ratings Data'!A:C,3,0),"No Rating")</f>
        <v>2</v>
      </c>
      <c r="Q7640" t="s">
        <v>10061</v>
      </c>
      <c r="R7640" s="5">
        <f t="shared" si="119"/>
        <v>-0.55878062552937846</v>
      </c>
    </row>
    <row r="7641" spans="1:18" x14ac:dyDescent="0.3">
      <c r="A7641" t="s">
        <v>540</v>
      </c>
      <c r="B7641" s="2">
        <v>45783</v>
      </c>
      <c r="C7641" t="s">
        <v>10012</v>
      </c>
      <c r="D7641" t="s">
        <v>10030</v>
      </c>
      <c r="E7641" t="s">
        <v>10038</v>
      </c>
      <c r="F7641">
        <v>13</v>
      </c>
      <c r="G7641">
        <v>156.35</v>
      </c>
      <c r="H7641">
        <v>105.04</v>
      </c>
      <c r="I7641" t="s">
        <v>10039</v>
      </c>
      <c r="J7641">
        <f>F7641*G7641</f>
        <v>2032.55</v>
      </c>
      <c r="K7641">
        <f>F7641*H7641</f>
        <v>1365.52</v>
      </c>
      <c r="L7641">
        <f>J7641-K7641</f>
        <v>667.03</v>
      </c>
      <c r="M7641" s="5">
        <f>L7641/J7641</f>
        <v>0.32817396866005755</v>
      </c>
      <c r="N7641" t="str">
        <f>IF(ISNA(VLOOKUP(A7641,'Returns Data'!A:A,1,0)),"No","Yes")</f>
        <v>No</v>
      </c>
      <c r="O7641" t="s">
        <v>10085</v>
      </c>
      <c r="P7641">
        <f>IFERROR(VLOOKUP(A7641,'Ratings Data'!A:C,3,0),"No Rating")</f>
        <v>3</v>
      </c>
      <c r="Q7641" t="s">
        <v>10061</v>
      </c>
      <c r="R7641" s="5">
        <f t="shared" si="119"/>
        <v>-0.2774311665689046</v>
      </c>
    </row>
    <row r="7642" spans="1:18" x14ac:dyDescent="0.3">
      <c r="A7642" t="s">
        <v>1111</v>
      </c>
      <c r="B7642" s="2">
        <v>45783</v>
      </c>
      <c r="C7642" t="s">
        <v>10013</v>
      </c>
      <c r="D7642" t="s">
        <v>10030</v>
      </c>
      <c r="E7642" t="s">
        <v>10036</v>
      </c>
      <c r="F7642">
        <v>17</v>
      </c>
      <c r="G7642">
        <v>196.12</v>
      </c>
      <c r="H7642">
        <v>149.57</v>
      </c>
      <c r="I7642" t="s">
        <v>10039</v>
      </c>
      <c r="J7642">
        <f>F7642*G7642</f>
        <v>3334.04</v>
      </c>
      <c r="K7642">
        <f>F7642*H7642</f>
        <v>2542.69</v>
      </c>
      <c r="L7642">
        <f>J7642-K7642</f>
        <v>791.34999999999991</v>
      </c>
      <c r="M7642" s="5">
        <f>L7642/J7642</f>
        <v>0.23735468080766875</v>
      </c>
      <c r="N7642" t="str">
        <f>IF(ISNA(VLOOKUP(A7642,'Returns Data'!A:A,1,0)),"No","Yes")</f>
        <v>No</v>
      </c>
      <c r="O7642" t="s">
        <v>10085</v>
      </c>
      <c r="P7642" t="str">
        <f>IFERROR(VLOOKUP(A7642,'Ratings Data'!A:C,3,0),"No Rating")</f>
        <v>No Rating</v>
      </c>
      <c r="Q7642" t="s">
        <v>10061</v>
      </c>
      <c r="R7642" s="5">
        <f t="shared" si="119"/>
        <v>0.64032373127352338</v>
      </c>
    </row>
    <row r="7643" spans="1:18" x14ac:dyDescent="0.3">
      <c r="A7643" t="s">
        <v>1588</v>
      </c>
      <c r="B7643" s="2">
        <v>45783</v>
      </c>
      <c r="C7643" t="s">
        <v>10024</v>
      </c>
      <c r="D7643" t="s">
        <v>10029</v>
      </c>
      <c r="E7643" t="s">
        <v>10036</v>
      </c>
      <c r="F7643">
        <v>5</v>
      </c>
      <c r="G7643">
        <v>366.41</v>
      </c>
      <c r="H7643">
        <v>236.88</v>
      </c>
      <c r="I7643" t="s">
        <v>10040</v>
      </c>
      <c r="J7643">
        <f>F7643*G7643</f>
        <v>1832.0500000000002</v>
      </c>
      <c r="K7643">
        <f>F7643*H7643</f>
        <v>1184.4000000000001</v>
      </c>
      <c r="L7643">
        <f>J7643-K7643</f>
        <v>647.65000000000009</v>
      </c>
      <c r="M7643" s="5">
        <f>L7643/J7643</f>
        <v>0.35351109412952703</v>
      </c>
      <c r="N7643" t="str">
        <f>IF(ISNA(VLOOKUP(A7643,'Returns Data'!A:A,1,0)),"No","Yes")</f>
        <v>No</v>
      </c>
      <c r="O7643" t="s">
        <v>10085</v>
      </c>
      <c r="P7643" t="str">
        <f>IFERROR(VLOOKUP(A7643,'Ratings Data'!A:C,3,0),"No Rating")</f>
        <v>No Rating</v>
      </c>
      <c r="Q7643" t="s">
        <v>10061</v>
      </c>
      <c r="R7643" s="5">
        <f t="shared" si="119"/>
        <v>-0.45050149368333908</v>
      </c>
    </row>
    <row r="7644" spans="1:18" x14ac:dyDescent="0.3">
      <c r="A7644" t="s">
        <v>1778</v>
      </c>
      <c r="B7644" s="2">
        <v>45783</v>
      </c>
      <c r="C7644" t="s">
        <v>10013</v>
      </c>
      <c r="D7644" t="s">
        <v>10030</v>
      </c>
      <c r="E7644" t="s">
        <v>10034</v>
      </c>
      <c r="F7644">
        <v>5</v>
      </c>
      <c r="G7644">
        <v>350.73</v>
      </c>
      <c r="H7644">
        <v>245.47</v>
      </c>
      <c r="I7644" t="s">
        <v>10039</v>
      </c>
      <c r="J7644">
        <f>F7644*G7644</f>
        <v>1753.65</v>
      </c>
      <c r="K7644">
        <f>F7644*H7644</f>
        <v>1227.3499999999999</v>
      </c>
      <c r="L7644">
        <f>J7644-K7644</f>
        <v>526.30000000000018</v>
      </c>
      <c r="M7644" s="5">
        <f>L7644/J7644</f>
        <v>0.30011689903914701</v>
      </c>
      <c r="N7644" t="str">
        <f>IF(ISNA(VLOOKUP(A7644,'Returns Data'!A:A,1,0)),"No","Yes")</f>
        <v>Yes</v>
      </c>
      <c r="O7644" t="str">
        <f>IFERROR(VLOOKUP(A7644,'Returns Data'!A:E,5,0),"No Returns")</f>
        <v>Wrong Product</v>
      </c>
      <c r="P7644" t="str">
        <f>IFERROR(VLOOKUP(A7644,'Ratings Data'!A:C,3,0),"No Rating")</f>
        <v>No Rating</v>
      </c>
      <c r="Q7644" t="s">
        <v>10061</v>
      </c>
      <c r="R7644" s="5">
        <f t="shared" si="119"/>
        <v>-4.2793591877950975E-2</v>
      </c>
    </row>
    <row r="7645" spans="1:18" x14ac:dyDescent="0.3">
      <c r="A7645" t="s">
        <v>1831</v>
      </c>
      <c r="B7645" s="2">
        <v>45783</v>
      </c>
      <c r="C7645" t="s">
        <v>10013</v>
      </c>
      <c r="D7645" t="s">
        <v>10030</v>
      </c>
      <c r="E7645" t="s">
        <v>10035</v>
      </c>
      <c r="F7645">
        <v>2</v>
      </c>
      <c r="G7645">
        <v>100.88</v>
      </c>
      <c r="H7645">
        <v>74.569999999999993</v>
      </c>
      <c r="I7645" t="s">
        <v>10040</v>
      </c>
      <c r="J7645">
        <f>F7645*G7645</f>
        <v>201.76</v>
      </c>
      <c r="K7645">
        <f>F7645*H7645</f>
        <v>149.13999999999999</v>
      </c>
      <c r="L7645">
        <f>J7645-K7645</f>
        <v>52.620000000000005</v>
      </c>
      <c r="M7645" s="5">
        <f>L7645/J7645</f>
        <v>0.2608049167327518</v>
      </c>
      <c r="N7645" t="str">
        <f>IF(ISNA(VLOOKUP(A7645,'Returns Data'!A:A,1,0)),"No","Yes")</f>
        <v>No</v>
      </c>
      <c r="O7645" t="s">
        <v>10085</v>
      </c>
      <c r="P7645" t="str">
        <f>IFERROR(VLOOKUP(A7645,'Ratings Data'!A:C,3,0),"No Rating")</f>
        <v>No Rating</v>
      </c>
      <c r="Q7645" t="s">
        <v>10061</v>
      </c>
      <c r="R7645" s="5">
        <f t="shared" si="119"/>
        <v>-0.88494853591081457</v>
      </c>
    </row>
    <row r="7646" spans="1:18" x14ac:dyDescent="0.3">
      <c r="A7646" t="s">
        <v>2112</v>
      </c>
      <c r="B7646" s="2">
        <v>45783</v>
      </c>
      <c r="C7646" t="s">
        <v>10015</v>
      </c>
      <c r="D7646" t="s">
        <v>10031</v>
      </c>
      <c r="E7646" t="s">
        <v>10037</v>
      </c>
      <c r="F7646">
        <v>12</v>
      </c>
      <c r="G7646">
        <v>289.73</v>
      </c>
      <c r="H7646">
        <v>229.41</v>
      </c>
      <c r="I7646" t="s">
        <v>10039</v>
      </c>
      <c r="J7646">
        <f>F7646*G7646</f>
        <v>3476.76</v>
      </c>
      <c r="K7646">
        <f>F7646*H7646</f>
        <v>2752.92</v>
      </c>
      <c r="L7646">
        <f>J7646-K7646</f>
        <v>723.84000000000015</v>
      </c>
      <c r="M7646" s="5">
        <f>L7646/J7646</f>
        <v>0.20819383564007873</v>
      </c>
      <c r="N7646" t="str">
        <f>IF(ISNA(VLOOKUP(A7646,'Returns Data'!A:A,1,0)),"No","Yes")</f>
        <v>No</v>
      </c>
      <c r="O7646" t="s">
        <v>10085</v>
      </c>
      <c r="P7646" t="str">
        <f>IFERROR(VLOOKUP(A7646,'Ratings Data'!A:C,3,0),"No Rating")</f>
        <v>No Rating</v>
      </c>
      <c r="Q7646" t="s">
        <v>10061</v>
      </c>
      <c r="R7646" s="5">
        <f t="shared" si="119"/>
        <v>16.232157018239494</v>
      </c>
    </row>
    <row r="7647" spans="1:18" x14ac:dyDescent="0.3">
      <c r="A7647" t="s">
        <v>2894</v>
      </c>
      <c r="B7647" s="2">
        <v>45783</v>
      </c>
      <c r="C7647" t="s">
        <v>10017</v>
      </c>
      <c r="D7647" t="s">
        <v>10032</v>
      </c>
      <c r="E7647" t="s">
        <v>10036</v>
      </c>
      <c r="F7647">
        <v>8</v>
      </c>
      <c r="G7647">
        <v>175.17</v>
      </c>
      <c r="H7647">
        <v>118.84</v>
      </c>
      <c r="I7647" t="s">
        <v>10040</v>
      </c>
      <c r="J7647">
        <f>F7647*G7647</f>
        <v>1401.36</v>
      </c>
      <c r="K7647">
        <f>F7647*H7647</f>
        <v>950.72</v>
      </c>
      <c r="L7647">
        <f>J7647-K7647</f>
        <v>450.63999999999987</v>
      </c>
      <c r="M7647" s="5">
        <f>L7647/J7647</f>
        <v>0.3215733287663412</v>
      </c>
      <c r="N7647" t="str">
        <f>IF(ISNA(VLOOKUP(A7647,'Returns Data'!A:A,1,0)),"No","Yes")</f>
        <v>No</v>
      </c>
      <c r="O7647" t="s">
        <v>10085</v>
      </c>
      <c r="P7647" t="str">
        <f>IFERROR(VLOOKUP(A7647,'Ratings Data'!A:C,3,0),"No Rating")</f>
        <v>No Rating</v>
      </c>
      <c r="Q7647" t="s">
        <v>10061</v>
      </c>
      <c r="R7647" s="5">
        <f t="shared" si="119"/>
        <v>-0.59693507748593533</v>
      </c>
    </row>
    <row r="7648" spans="1:18" x14ac:dyDescent="0.3">
      <c r="A7648" t="s">
        <v>3172</v>
      </c>
      <c r="B7648" s="2">
        <v>45783</v>
      </c>
      <c r="C7648" t="s">
        <v>10024</v>
      </c>
      <c r="D7648" t="s">
        <v>10029</v>
      </c>
      <c r="E7648" t="s">
        <v>10037</v>
      </c>
      <c r="F7648">
        <v>9</v>
      </c>
      <c r="G7648">
        <v>37.57</v>
      </c>
      <c r="H7648">
        <v>25.19</v>
      </c>
      <c r="I7648" t="s">
        <v>10040</v>
      </c>
      <c r="J7648">
        <f>F7648*G7648</f>
        <v>338.13</v>
      </c>
      <c r="K7648">
        <f>F7648*H7648</f>
        <v>226.71</v>
      </c>
      <c r="L7648">
        <f>J7648-K7648</f>
        <v>111.41999999999999</v>
      </c>
      <c r="M7648" s="5">
        <f>L7648/J7648</f>
        <v>0.32951823263241947</v>
      </c>
      <c r="N7648" t="str">
        <f>IF(ISNA(VLOOKUP(A7648,'Returns Data'!A:A,1,0)),"No","Yes")</f>
        <v>No</v>
      </c>
      <c r="O7648" t="s">
        <v>10085</v>
      </c>
      <c r="P7648" t="str">
        <f>IFERROR(VLOOKUP(A7648,'Ratings Data'!A:C,3,0),"No Rating")</f>
        <v>No Rating</v>
      </c>
      <c r="Q7648" t="s">
        <v>10061</v>
      </c>
      <c r="R7648" s="5">
        <f t="shared" si="119"/>
        <v>-0.75871296454872417</v>
      </c>
    </row>
    <row r="7649" spans="1:18" x14ac:dyDescent="0.3">
      <c r="A7649" t="s">
        <v>3203</v>
      </c>
      <c r="B7649" s="2">
        <v>45783</v>
      </c>
      <c r="C7649" t="s">
        <v>10015</v>
      </c>
      <c r="D7649" t="s">
        <v>10031</v>
      </c>
      <c r="E7649" t="s">
        <v>10037</v>
      </c>
      <c r="F7649">
        <v>13</v>
      </c>
      <c r="G7649">
        <v>303.62</v>
      </c>
      <c r="H7649">
        <v>217.62</v>
      </c>
      <c r="I7649" t="s">
        <v>10040</v>
      </c>
      <c r="J7649">
        <f>F7649*G7649</f>
        <v>3947.06</v>
      </c>
      <c r="K7649">
        <f>F7649*H7649</f>
        <v>2829.06</v>
      </c>
      <c r="L7649">
        <f>J7649-K7649</f>
        <v>1118</v>
      </c>
      <c r="M7649" s="5">
        <f>L7649/J7649</f>
        <v>0.28324879783940454</v>
      </c>
      <c r="N7649" t="str">
        <f>IF(ISNA(VLOOKUP(A7649,'Returns Data'!A:A,1,0)),"No","Yes")</f>
        <v>No</v>
      </c>
      <c r="O7649" t="s">
        <v>10085</v>
      </c>
      <c r="P7649" t="str">
        <f>IFERROR(VLOOKUP(A7649,'Ratings Data'!A:C,3,0),"No Rating")</f>
        <v>No Rating</v>
      </c>
      <c r="Q7649" t="s">
        <v>10061</v>
      </c>
      <c r="R7649" s="5">
        <f t="shared" si="119"/>
        <v>10.673202614379084</v>
      </c>
    </row>
    <row r="7650" spans="1:18" x14ac:dyDescent="0.3">
      <c r="A7650" t="s">
        <v>3936</v>
      </c>
      <c r="B7650" s="2">
        <v>45783</v>
      </c>
      <c r="C7650" t="s">
        <v>10017</v>
      </c>
      <c r="D7650" t="s">
        <v>10032</v>
      </c>
      <c r="E7650" t="s">
        <v>10038</v>
      </c>
      <c r="F7650">
        <v>12</v>
      </c>
      <c r="G7650">
        <v>76.95</v>
      </c>
      <c r="H7650">
        <v>64.27</v>
      </c>
      <c r="I7650" t="s">
        <v>10040</v>
      </c>
      <c r="J7650">
        <f>F7650*G7650</f>
        <v>923.40000000000009</v>
      </c>
      <c r="K7650">
        <f>F7650*H7650</f>
        <v>771.24</v>
      </c>
      <c r="L7650">
        <f>J7650-K7650</f>
        <v>152.16000000000008</v>
      </c>
      <c r="M7650" s="5">
        <f>L7650/J7650</f>
        <v>0.16478232618583502</v>
      </c>
      <c r="N7650" t="str">
        <f>IF(ISNA(VLOOKUP(A7650,'Returns Data'!A:A,1,0)),"No","Yes")</f>
        <v>No</v>
      </c>
      <c r="O7650" t="s">
        <v>10085</v>
      </c>
      <c r="P7650" t="str">
        <f>IFERROR(VLOOKUP(A7650,'Ratings Data'!A:C,3,0),"No Rating")</f>
        <v>No Rating</v>
      </c>
      <c r="Q7650" t="s">
        <v>10061</v>
      </c>
      <c r="R7650" s="5">
        <f t="shared" si="119"/>
        <v>-0.76605372099740054</v>
      </c>
    </row>
    <row r="7651" spans="1:18" x14ac:dyDescent="0.3">
      <c r="A7651" t="s">
        <v>4052</v>
      </c>
      <c r="B7651" s="2">
        <v>45783</v>
      </c>
      <c r="C7651" t="s">
        <v>10022</v>
      </c>
      <c r="D7651" t="s">
        <v>10033</v>
      </c>
      <c r="E7651" t="s">
        <v>10036</v>
      </c>
      <c r="F7651">
        <v>7</v>
      </c>
      <c r="G7651">
        <v>133.66</v>
      </c>
      <c r="H7651">
        <v>82.02</v>
      </c>
      <c r="I7651" t="s">
        <v>10040</v>
      </c>
      <c r="J7651">
        <f>F7651*G7651</f>
        <v>935.62</v>
      </c>
      <c r="K7651">
        <f>F7651*H7651</f>
        <v>574.14</v>
      </c>
      <c r="L7651">
        <f>J7651-K7651</f>
        <v>361.48</v>
      </c>
      <c r="M7651" s="5">
        <f>L7651/J7651</f>
        <v>0.38635343408648815</v>
      </c>
      <c r="N7651" t="str">
        <f>IF(ISNA(VLOOKUP(A7651,'Returns Data'!A:A,1,0)),"No","Yes")</f>
        <v>No</v>
      </c>
      <c r="O7651" t="s">
        <v>10085</v>
      </c>
      <c r="P7651" t="str">
        <f>IFERROR(VLOOKUP(A7651,'Ratings Data'!A:C,3,0),"No Rating")</f>
        <v>No Rating</v>
      </c>
      <c r="Q7651" t="s">
        <v>10061</v>
      </c>
      <c r="R7651" s="5">
        <f t="shared" si="119"/>
        <v>1.323370153779501E-2</v>
      </c>
    </row>
    <row r="7652" spans="1:18" x14ac:dyDescent="0.3">
      <c r="A7652" t="s">
        <v>5004</v>
      </c>
      <c r="B7652" s="2">
        <v>45783</v>
      </c>
      <c r="C7652" t="s">
        <v>10019</v>
      </c>
      <c r="D7652" t="s">
        <v>10031</v>
      </c>
      <c r="E7652" t="s">
        <v>10037</v>
      </c>
      <c r="F7652">
        <v>9</v>
      </c>
      <c r="G7652">
        <v>213.64</v>
      </c>
      <c r="H7652">
        <v>155.79</v>
      </c>
      <c r="I7652" t="s">
        <v>10040</v>
      </c>
      <c r="J7652">
        <f>F7652*G7652</f>
        <v>1922.7599999999998</v>
      </c>
      <c r="K7652">
        <f>F7652*H7652</f>
        <v>1402.11</v>
      </c>
      <c r="L7652">
        <f>J7652-K7652</f>
        <v>520.64999999999986</v>
      </c>
      <c r="M7652" s="5">
        <f>L7652/J7652</f>
        <v>0.27078262497659611</v>
      </c>
      <c r="N7652" t="str">
        <f>IF(ISNA(VLOOKUP(A7652,'Returns Data'!A:A,1,0)),"No","Yes")</f>
        <v>No</v>
      </c>
      <c r="O7652" t="s">
        <v>10085</v>
      </c>
      <c r="P7652" t="str">
        <f>IFERROR(VLOOKUP(A7652,'Ratings Data'!A:C,3,0),"No Rating")</f>
        <v>No Rating</v>
      </c>
      <c r="Q7652" t="s">
        <v>10061</v>
      </c>
      <c r="R7652" s="5">
        <f t="shared" si="119"/>
        <v>1.0550650905282057</v>
      </c>
    </row>
    <row r="7653" spans="1:18" x14ac:dyDescent="0.3">
      <c r="A7653" t="s">
        <v>5078</v>
      </c>
      <c r="B7653" s="2">
        <v>45783</v>
      </c>
      <c r="C7653" t="s">
        <v>10009</v>
      </c>
      <c r="D7653" t="s">
        <v>10029</v>
      </c>
      <c r="E7653" t="s">
        <v>10034</v>
      </c>
      <c r="F7653">
        <v>13</v>
      </c>
      <c r="G7653">
        <v>412.95</v>
      </c>
      <c r="H7653">
        <v>371.49</v>
      </c>
      <c r="I7653" t="s">
        <v>10040</v>
      </c>
      <c r="J7653">
        <f>F7653*G7653</f>
        <v>5368.3499999999995</v>
      </c>
      <c r="K7653">
        <f>F7653*H7653</f>
        <v>4829.37</v>
      </c>
      <c r="L7653">
        <f>J7653-K7653</f>
        <v>538.97999999999956</v>
      </c>
      <c r="M7653" s="5">
        <f>L7653/J7653</f>
        <v>0.10039956411187788</v>
      </c>
      <c r="N7653" t="str">
        <f>IF(ISNA(VLOOKUP(A7653,'Returns Data'!A:A,1,0)),"No","Yes")</f>
        <v>No</v>
      </c>
      <c r="O7653" t="s">
        <v>10085</v>
      </c>
      <c r="P7653" t="str">
        <f>IFERROR(VLOOKUP(A7653,'Ratings Data'!A:C,3,0),"No Rating")</f>
        <v>No Rating</v>
      </c>
      <c r="Q7653" t="s">
        <v>10061</v>
      </c>
      <c r="R7653" s="5">
        <f t="shared" si="119"/>
        <v>1.7920021219496973</v>
      </c>
    </row>
    <row r="7654" spans="1:18" x14ac:dyDescent="0.3">
      <c r="A7654" t="s">
        <v>5199</v>
      </c>
      <c r="B7654" s="2">
        <v>45783</v>
      </c>
      <c r="C7654" t="s">
        <v>10021</v>
      </c>
      <c r="D7654" t="s">
        <v>10031</v>
      </c>
      <c r="E7654" t="s">
        <v>10037</v>
      </c>
      <c r="F7654">
        <v>19</v>
      </c>
      <c r="G7654">
        <v>251.77</v>
      </c>
      <c r="H7654">
        <v>178.14</v>
      </c>
      <c r="I7654" t="s">
        <v>10039</v>
      </c>
      <c r="J7654">
        <f>F7654*G7654</f>
        <v>4783.63</v>
      </c>
      <c r="K7654">
        <f>F7654*H7654</f>
        <v>3384.66</v>
      </c>
      <c r="L7654">
        <f>J7654-K7654</f>
        <v>1398.9700000000003</v>
      </c>
      <c r="M7654" s="5">
        <f>L7654/J7654</f>
        <v>0.29244945783850346</v>
      </c>
      <c r="N7654" t="str">
        <f>IF(ISNA(VLOOKUP(A7654,'Returns Data'!A:A,1,0)),"No","Yes")</f>
        <v>No</v>
      </c>
      <c r="O7654" t="s">
        <v>10085</v>
      </c>
      <c r="P7654" t="str">
        <f>IFERROR(VLOOKUP(A7654,'Ratings Data'!A:C,3,0),"No Rating")</f>
        <v>No Rating</v>
      </c>
      <c r="Q7654" t="s">
        <v>10061</v>
      </c>
      <c r="R7654" s="5">
        <f t="shared" si="119"/>
        <v>-0.10891987295910278</v>
      </c>
    </row>
    <row r="7655" spans="1:18" x14ac:dyDescent="0.3">
      <c r="A7655" t="s">
        <v>5662</v>
      </c>
      <c r="B7655" s="2">
        <v>45783</v>
      </c>
      <c r="C7655" t="s">
        <v>10027</v>
      </c>
      <c r="D7655" t="s">
        <v>10032</v>
      </c>
      <c r="E7655" t="s">
        <v>10038</v>
      </c>
      <c r="F7655">
        <v>5</v>
      </c>
      <c r="G7655">
        <v>152.13999999999999</v>
      </c>
      <c r="H7655">
        <v>124.85</v>
      </c>
      <c r="I7655" t="s">
        <v>10040</v>
      </c>
      <c r="J7655">
        <f>F7655*G7655</f>
        <v>760.69999999999993</v>
      </c>
      <c r="K7655">
        <f>F7655*H7655</f>
        <v>624.25</v>
      </c>
      <c r="L7655">
        <f>J7655-K7655</f>
        <v>136.44999999999993</v>
      </c>
      <c r="M7655" s="5">
        <f>L7655/J7655</f>
        <v>0.17937426054949382</v>
      </c>
      <c r="N7655" t="str">
        <f>IF(ISNA(VLOOKUP(A7655,'Returns Data'!A:A,1,0)),"No","Yes")</f>
        <v>No</v>
      </c>
      <c r="O7655" t="s">
        <v>10085</v>
      </c>
      <c r="P7655" t="str">
        <f>IFERROR(VLOOKUP(A7655,'Ratings Data'!A:C,3,0),"No Rating")</f>
        <v>No Rating</v>
      </c>
      <c r="Q7655" t="s">
        <v>10061</v>
      </c>
      <c r="R7655" s="5">
        <f t="shared" si="119"/>
        <v>-0.84097850377223993</v>
      </c>
    </row>
    <row r="7656" spans="1:18" x14ac:dyDescent="0.3">
      <c r="A7656" t="s">
        <v>5863</v>
      </c>
      <c r="B7656" s="2">
        <v>45783</v>
      </c>
      <c r="C7656" t="s">
        <v>10028</v>
      </c>
      <c r="D7656" t="s">
        <v>10032</v>
      </c>
      <c r="E7656" t="s">
        <v>10037</v>
      </c>
      <c r="F7656">
        <v>11</v>
      </c>
      <c r="G7656">
        <v>224.77</v>
      </c>
      <c r="H7656">
        <v>193.98</v>
      </c>
      <c r="I7656" t="s">
        <v>10039</v>
      </c>
      <c r="J7656">
        <f>F7656*G7656</f>
        <v>2472.4700000000003</v>
      </c>
      <c r="K7656">
        <f>F7656*H7656</f>
        <v>2133.7799999999997</v>
      </c>
      <c r="L7656">
        <f>J7656-K7656</f>
        <v>338.69000000000051</v>
      </c>
      <c r="M7656" s="5">
        <f>L7656/J7656</f>
        <v>0.13698447301686187</v>
      </c>
      <c r="N7656" t="str">
        <f>IF(ISNA(VLOOKUP(A7656,'Returns Data'!A:A,1,0)),"No","Yes")</f>
        <v>No</v>
      </c>
      <c r="O7656" t="s">
        <v>10085</v>
      </c>
      <c r="P7656" t="str">
        <f>IFERROR(VLOOKUP(A7656,'Ratings Data'!A:C,3,0),"No Rating")</f>
        <v>No Rating</v>
      </c>
      <c r="Q7656" t="s">
        <v>10061</v>
      </c>
      <c r="R7656" s="5">
        <f t="shared" si="119"/>
        <v>2.2502563428421198</v>
      </c>
    </row>
    <row r="7657" spans="1:18" x14ac:dyDescent="0.3">
      <c r="A7657" t="s">
        <v>6124</v>
      </c>
      <c r="B7657" s="2">
        <v>45783</v>
      </c>
      <c r="C7657" t="s">
        <v>10020</v>
      </c>
      <c r="D7657" t="s">
        <v>10030</v>
      </c>
      <c r="E7657" t="s">
        <v>10037</v>
      </c>
      <c r="F7657">
        <v>3</v>
      </c>
      <c r="G7657">
        <v>312.31</v>
      </c>
      <c r="H7657">
        <v>279.63</v>
      </c>
      <c r="I7657" t="s">
        <v>10040</v>
      </c>
      <c r="J7657">
        <f>F7657*G7657</f>
        <v>936.93000000000006</v>
      </c>
      <c r="K7657">
        <f>F7657*H7657</f>
        <v>838.89</v>
      </c>
      <c r="L7657">
        <f>J7657-K7657</f>
        <v>98.040000000000077</v>
      </c>
      <c r="M7657" s="5">
        <f>L7657/J7657</f>
        <v>0.10463962088950089</v>
      </c>
      <c r="N7657" t="str">
        <f>IF(ISNA(VLOOKUP(A7657,'Returns Data'!A:A,1,0)),"No","Yes")</f>
        <v>No</v>
      </c>
      <c r="O7657" t="s">
        <v>10085</v>
      </c>
      <c r="P7657" t="str">
        <f>IFERROR(VLOOKUP(A7657,'Ratings Data'!A:C,3,0),"No Rating")</f>
        <v>No Rating</v>
      </c>
      <c r="Q7657" t="s">
        <v>10061</v>
      </c>
      <c r="R7657" s="5">
        <f t="shared" si="119"/>
        <v>-0.6210550583020219</v>
      </c>
    </row>
    <row r="7658" spans="1:18" x14ac:dyDescent="0.3">
      <c r="A7658" t="s">
        <v>7431</v>
      </c>
      <c r="B7658" s="2">
        <v>45783</v>
      </c>
      <c r="C7658" t="s">
        <v>10021</v>
      </c>
      <c r="D7658" t="s">
        <v>10031</v>
      </c>
      <c r="E7658" t="s">
        <v>10038</v>
      </c>
      <c r="F7658">
        <v>4</v>
      </c>
      <c r="G7658">
        <v>257.52</v>
      </c>
      <c r="H7658">
        <v>170.74</v>
      </c>
      <c r="I7658" t="s">
        <v>10040</v>
      </c>
      <c r="J7658">
        <f>F7658*G7658</f>
        <v>1030.08</v>
      </c>
      <c r="K7658">
        <f>F7658*H7658</f>
        <v>682.96</v>
      </c>
      <c r="L7658">
        <f>J7658-K7658</f>
        <v>347.11999999999989</v>
      </c>
      <c r="M7658" s="5">
        <f>L7658/J7658</f>
        <v>0.33698353525939723</v>
      </c>
      <c r="N7658" t="str">
        <f>IF(ISNA(VLOOKUP(A7658,'Returns Data'!A:A,1,0)),"No","Yes")</f>
        <v>No</v>
      </c>
      <c r="O7658" t="s">
        <v>10085</v>
      </c>
      <c r="P7658">
        <f>IFERROR(VLOOKUP(A7658,'Ratings Data'!A:C,3,0),"No Rating")</f>
        <v>5</v>
      </c>
      <c r="Q7658" t="s">
        <v>10061</v>
      </c>
      <c r="R7658" s="5">
        <f t="shared" si="119"/>
        <v>9.9420447632160194E-2</v>
      </c>
    </row>
    <row r="7659" spans="1:18" x14ac:dyDescent="0.3">
      <c r="A7659" t="s">
        <v>8500</v>
      </c>
      <c r="B7659" s="2">
        <v>45783</v>
      </c>
      <c r="C7659" t="s">
        <v>10017</v>
      </c>
      <c r="D7659" t="s">
        <v>10032</v>
      </c>
      <c r="E7659" t="s">
        <v>10037</v>
      </c>
      <c r="F7659">
        <v>7</v>
      </c>
      <c r="G7659">
        <v>307.20999999999998</v>
      </c>
      <c r="H7659">
        <v>185.41</v>
      </c>
      <c r="I7659" t="s">
        <v>10039</v>
      </c>
      <c r="J7659">
        <f>F7659*G7659</f>
        <v>2150.4699999999998</v>
      </c>
      <c r="K7659">
        <f>F7659*H7659</f>
        <v>1297.8699999999999</v>
      </c>
      <c r="L7659">
        <f>J7659-K7659</f>
        <v>852.59999999999991</v>
      </c>
      <c r="M7659" s="5">
        <f>L7659/J7659</f>
        <v>0.39647146902770092</v>
      </c>
      <c r="N7659" t="str">
        <f>IF(ISNA(VLOOKUP(A7659,'Returns Data'!A:A,1,0)),"No","Yes")</f>
        <v>No</v>
      </c>
      <c r="O7659" t="s">
        <v>10085</v>
      </c>
      <c r="P7659" t="str">
        <f>IFERROR(VLOOKUP(A7659,'Ratings Data'!A:C,3,0),"No Rating")</f>
        <v>No Rating</v>
      </c>
      <c r="Q7659" t="s">
        <v>10061</v>
      </c>
      <c r="R7659" s="5">
        <f t="shared" si="119"/>
        <v>1.0876728021124573</v>
      </c>
    </row>
    <row r="7660" spans="1:18" x14ac:dyDescent="0.3">
      <c r="A7660" t="s">
        <v>8992</v>
      </c>
      <c r="B7660" s="2">
        <v>45783</v>
      </c>
      <c r="C7660" t="s">
        <v>10011</v>
      </c>
      <c r="D7660" t="s">
        <v>10029</v>
      </c>
      <c r="E7660" t="s">
        <v>10038</v>
      </c>
      <c r="F7660">
        <v>7</v>
      </c>
      <c r="G7660">
        <v>251.68</v>
      </c>
      <c r="H7660">
        <v>169.77</v>
      </c>
      <c r="I7660" t="s">
        <v>10040</v>
      </c>
      <c r="J7660">
        <f>F7660*G7660</f>
        <v>1761.76</v>
      </c>
      <c r="K7660">
        <f>F7660*H7660</f>
        <v>1188.3900000000001</v>
      </c>
      <c r="L7660">
        <f>J7660-K7660</f>
        <v>573.36999999999989</v>
      </c>
      <c r="M7660" s="5">
        <f>L7660/J7660</f>
        <v>0.32545295613477426</v>
      </c>
      <c r="N7660" t="str">
        <f>IF(ISNA(VLOOKUP(A7660,'Returns Data'!A:A,1,0)),"No","Yes")</f>
        <v>No</v>
      </c>
      <c r="O7660" t="s">
        <v>10085</v>
      </c>
      <c r="P7660" t="str">
        <f>IFERROR(VLOOKUP(A7660,'Ratings Data'!A:C,3,0),"No Rating")</f>
        <v>No Rating</v>
      </c>
      <c r="Q7660" t="s">
        <v>10061</v>
      </c>
      <c r="R7660" s="5">
        <f t="shared" si="119"/>
        <v>-0.18075583477100349</v>
      </c>
    </row>
    <row r="7661" spans="1:18" x14ac:dyDescent="0.3">
      <c r="A7661" t="s">
        <v>9161</v>
      </c>
      <c r="B7661" s="2">
        <v>45783</v>
      </c>
      <c r="C7661" t="s">
        <v>10020</v>
      </c>
      <c r="D7661" t="s">
        <v>10030</v>
      </c>
      <c r="E7661" t="s">
        <v>10038</v>
      </c>
      <c r="F7661">
        <v>12</v>
      </c>
      <c r="G7661">
        <v>435.59</v>
      </c>
      <c r="H7661">
        <v>292.51</v>
      </c>
      <c r="I7661" t="s">
        <v>10040</v>
      </c>
      <c r="J7661">
        <f>F7661*G7661</f>
        <v>5227.08</v>
      </c>
      <c r="K7661">
        <f>F7661*H7661</f>
        <v>3510.12</v>
      </c>
      <c r="L7661">
        <f>J7661-K7661</f>
        <v>1716.96</v>
      </c>
      <c r="M7661" s="5">
        <f>L7661/J7661</f>
        <v>0.32847402373791867</v>
      </c>
      <c r="N7661" t="str">
        <f>IF(ISNA(VLOOKUP(A7661,'Returns Data'!A:A,1,0)),"No","Yes")</f>
        <v>No</v>
      </c>
      <c r="O7661" t="s">
        <v>10085</v>
      </c>
      <c r="P7661" t="str">
        <f>IFERROR(VLOOKUP(A7661,'Ratings Data'!A:C,3,0),"No Rating")</f>
        <v>No Rating</v>
      </c>
      <c r="Q7661" t="s">
        <v>10061</v>
      </c>
      <c r="R7661" s="5">
        <f t="shared" si="119"/>
        <v>1.9669648533284896</v>
      </c>
    </row>
    <row r="7662" spans="1:18" x14ac:dyDescent="0.3">
      <c r="A7662" t="s">
        <v>9227</v>
      </c>
      <c r="B7662" s="2">
        <v>45783</v>
      </c>
      <c r="C7662" t="s">
        <v>10017</v>
      </c>
      <c r="D7662" t="s">
        <v>10032</v>
      </c>
      <c r="E7662" t="s">
        <v>10036</v>
      </c>
      <c r="F7662">
        <v>14</v>
      </c>
      <c r="G7662">
        <v>151.80000000000001</v>
      </c>
      <c r="H7662">
        <v>107.51</v>
      </c>
      <c r="I7662" t="s">
        <v>10039</v>
      </c>
      <c r="J7662">
        <f>F7662*G7662</f>
        <v>2125.2000000000003</v>
      </c>
      <c r="K7662">
        <f>F7662*H7662</f>
        <v>1505.14</v>
      </c>
      <c r="L7662">
        <f>J7662-K7662</f>
        <v>620.06000000000017</v>
      </c>
      <c r="M7662" s="5">
        <f>L7662/J7662</f>
        <v>0.2917654808959157</v>
      </c>
      <c r="N7662" t="str">
        <f>IF(ISNA(VLOOKUP(A7662,'Returns Data'!A:A,1,0)),"No","Yes")</f>
        <v>No</v>
      </c>
      <c r="O7662" t="s">
        <v>10085</v>
      </c>
      <c r="P7662" t="str">
        <f>IFERROR(VLOOKUP(A7662,'Ratings Data'!A:C,3,0),"No Rating")</f>
        <v>No Rating</v>
      </c>
      <c r="Q7662" t="s">
        <v>10061</v>
      </c>
      <c r="R7662" s="5">
        <f t="shared" si="119"/>
        <v>-0.59342500975688139</v>
      </c>
    </row>
    <row r="7663" spans="1:18" x14ac:dyDescent="0.3">
      <c r="A7663" t="s">
        <v>9286</v>
      </c>
      <c r="B7663" s="2">
        <v>45783</v>
      </c>
      <c r="C7663" t="s">
        <v>10026</v>
      </c>
      <c r="D7663" t="s">
        <v>10031</v>
      </c>
      <c r="E7663" t="s">
        <v>10037</v>
      </c>
      <c r="F7663">
        <v>14</v>
      </c>
      <c r="G7663">
        <v>203.28</v>
      </c>
      <c r="H7663">
        <v>177.74</v>
      </c>
      <c r="I7663" t="s">
        <v>10039</v>
      </c>
      <c r="J7663">
        <f>F7663*G7663</f>
        <v>2845.92</v>
      </c>
      <c r="K7663">
        <f>F7663*H7663</f>
        <v>2488.36</v>
      </c>
      <c r="L7663">
        <f>J7663-K7663</f>
        <v>357.55999999999995</v>
      </c>
      <c r="M7663" s="5">
        <f>L7663/J7663</f>
        <v>0.12563951200314835</v>
      </c>
      <c r="N7663" t="str">
        <f>IF(ISNA(VLOOKUP(A7663,'Returns Data'!A:A,1,0)),"No","Yes")</f>
        <v>No</v>
      </c>
      <c r="O7663" t="s">
        <v>10085</v>
      </c>
      <c r="P7663" t="str">
        <f>IFERROR(VLOOKUP(A7663,'Ratings Data'!A:C,3,0),"No Rating")</f>
        <v>No Rating</v>
      </c>
      <c r="Q7663" t="s">
        <v>10061</v>
      </c>
      <c r="R7663" s="5">
        <f t="shared" si="119"/>
        <v>0.33913043478260857</v>
      </c>
    </row>
    <row r="7664" spans="1:18" x14ac:dyDescent="0.3">
      <c r="A7664" t="s">
        <v>9710</v>
      </c>
      <c r="B7664" s="2">
        <v>45783</v>
      </c>
      <c r="C7664" t="s">
        <v>10021</v>
      </c>
      <c r="D7664" t="s">
        <v>10031</v>
      </c>
      <c r="E7664" t="s">
        <v>10034</v>
      </c>
      <c r="F7664">
        <v>3</v>
      </c>
      <c r="G7664">
        <v>464.34</v>
      </c>
      <c r="H7664">
        <v>371.13</v>
      </c>
      <c r="I7664" t="s">
        <v>10040</v>
      </c>
      <c r="J7664">
        <f>F7664*G7664</f>
        <v>1393.02</v>
      </c>
      <c r="K7664">
        <f>F7664*H7664</f>
        <v>1113.3899999999999</v>
      </c>
      <c r="L7664">
        <f>J7664-K7664</f>
        <v>279.63000000000011</v>
      </c>
      <c r="M7664" s="5">
        <f>L7664/J7664</f>
        <v>0.20073652926734728</v>
      </c>
      <c r="N7664" t="str">
        <f>IF(ISNA(VLOOKUP(A7664,'Returns Data'!A:A,1,0)),"No","Yes")</f>
        <v>No</v>
      </c>
      <c r="O7664" t="s">
        <v>10085</v>
      </c>
      <c r="P7664" t="str">
        <f>IFERROR(VLOOKUP(A7664,'Ratings Data'!A:C,3,0),"No Rating")</f>
        <v>No Rating</v>
      </c>
      <c r="Q7664" t="s">
        <v>10061</v>
      </c>
      <c r="R7664" s="5">
        <f t="shared" si="119"/>
        <v>-0.51052032383201218</v>
      </c>
    </row>
    <row r="7665" spans="1:18" x14ac:dyDescent="0.3">
      <c r="A7665" t="s">
        <v>9761</v>
      </c>
      <c r="B7665" s="2">
        <v>45783</v>
      </c>
      <c r="C7665" t="s">
        <v>10028</v>
      </c>
      <c r="D7665" t="s">
        <v>10032</v>
      </c>
      <c r="E7665" t="s">
        <v>10038</v>
      </c>
      <c r="F7665">
        <v>2</v>
      </c>
      <c r="G7665">
        <v>450.58</v>
      </c>
      <c r="H7665">
        <v>282.81</v>
      </c>
      <c r="I7665" t="s">
        <v>10040</v>
      </c>
      <c r="J7665">
        <f>F7665*G7665</f>
        <v>901.16</v>
      </c>
      <c r="K7665">
        <f>F7665*H7665</f>
        <v>565.62</v>
      </c>
      <c r="L7665">
        <f>J7665-K7665</f>
        <v>335.53999999999996</v>
      </c>
      <c r="M7665" s="5">
        <f>L7665/J7665</f>
        <v>0.37234231435039278</v>
      </c>
      <c r="N7665" t="str">
        <f>IF(ISNA(VLOOKUP(A7665,'Returns Data'!A:A,1,0)),"No","Yes")</f>
        <v>No</v>
      </c>
      <c r="O7665" t="s">
        <v>10085</v>
      </c>
      <c r="P7665" t="str">
        <f>IFERROR(VLOOKUP(A7665,'Ratings Data'!A:C,3,0),"No Rating")</f>
        <v>No Rating</v>
      </c>
      <c r="Q7665" t="s">
        <v>10061</v>
      </c>
      <c r="R7665" s="5">
        <f t="shared" si="119"/>
        <v>-0.35308897216120372</v>
      </c>
    </row>
    <row r="7666" spans="1:18" x14ac:dyDescent="0.3">
      <c r="A7666" t="s">
        <v>698</v>
      </c>
      <c r="B7666" s="2">
        <v>45784</v>
      </c>
      <c r="C7666" t="s">
        <v>10023</v>
      </c>
      <c r="D7666" t="s">
        <v>10033</v>
      </c>
      <c r="E7666" t="s">
        <v>10038</v>
      </c>
      <c r="F7666">
        <v>18</v>
      </c>
      <c r="G7666">
        <v>55.83</v>
      </c>
      <c r="H7666">
        <v>46.79</v>
      </c>
      <c r="I7666" t="s">
        <v>10039</v>
      </c>
      <c r="J7666">
        <f>F7666*G7666</f>
        <v>1004.9399999999999</v>
      </c>
      <c r="K7666">
        <f>F7666*H7666</f>
        <v>842.22</v>
      </c>
      <c r="L7666">
        <f>J7666-K7666</f>
        <v>162.71999999999991</v>
      </c>
      <c r="M7666" s="5">
        <f>L7666/J7666</f>
        <v>0.16192011463370939</v>
      </c>
      <c r="N7666" t="str">
        <f>IF(ISNA(VLOOKUP(A7666,'Returns Data'!A:A,1,0)),"No","Yes")</f>
        <v>No</v>
      </c>
      <c r="O7666" t="s">
        <v>10085</v>
      </c>
      <c r="P7666" t="str">
        <f>IFERROR(VLOOKUP(A7666,'Ratings Data'!A:C,3,0),"No Rating")</f>
        <v>No Rating</v>
      </c>
      <c r="Q7666" t="s">
        <v>10061</v>
      </c>
      <c r="R7666" s="5">
        <f t="shared" si="119"/>
        <v>0.11516267921345819</v>
      </c>
    </row>
    <row r="7667" spans="1:18" x14ac:dyDescent="0.3">
      <c r="A7667" t="s">
        <v>1292</v>
      </c>
      <c r="B7667" s="2">
        <v>45784</v>
      </c>
      <c r="C7667" t="s">
        <v>10011</v>
      </c>
      <c r="D7667" t="s">
        <v>10029</v>
      </c>
      <c r="E7667" t="s">
        <v>10038</v>
      </c>
      <c r="F7667">
        <v>3</v>
      </c>
      <c r="G7667">
        <v>212.91</v>
      </c>
      <c r="H7667">
        <v>137.51</v>
      </c>
      <c r="I7667" t="s">
        <v>10040</v>
      </c>
      <c r="J7667">
        <f>F7667*G7667</f>
        <v>638.73</v>
      </c>
      <c r="K7667">
        <f>F7667*H7667</f>
        <v>412.53</v>
      </c>
      <c r="L7667">
        <f>J7667-K7667</f>
        <v>226.20000000000005</v>
      </c>
      <c r="M7667" s="5">
        <f>L7667/J7667</f>
        <v>0.35414024705274533</v>
      </c>
      <c r="N7667" t="str">
        <f>IF(ISNA(VLOOKUP(A7667,'Returns Data'!A:A,1,0)),"No","Yes")</f>
        <v>No</v>
      </c>
      <c r="O7667" t="s">
        <v>10085</v>
      </c>
      <c r="P7667" t="str">
        <f>IFERROR(VLOOKUP(A7667,'Ratings Data'!A:C,3,0),"No Rating")</f>
        <v>No Rating</v>
      </c>
      <c r="Q7667" t="s">
        <v>10061</v>
      </c>
      <c r="R7667" s="5">
        <f t="shared" si="119"/>
        <v>-0.36440981551137375</v>
      </c>
    </row>
    <row r="7668" spans="1:18" x14ac:dyDescent="0.3">
      <c r="A7668" t="s">
        <v>1547</v>
      </c>
      <c r="B7668" s="2">
        <v>45784</v>
      </c>
      <c r="C7668" t="s">
        <v>10021</v>
      </c>
      <c r="D7668" t="s">
        <v>10031</v>
      </c>
      <c r="E7668" t="s">
        <v>10036</v>
      </c>
      <c r="F7668">
        <v>1</v>
      </c>
      <c r="G7668">
        <v>362.5</v>
      </c>
      <c r="H7668">
        <v>320.43</v>
      </c>
      <c r="I7668" t="s">
        <v>10039</v>
      </c>
      <c r="J7668">
        <f>F7668*G7668</f>
        <v>362.5</v>
      </c>
      <c r="K7668">
        <f>F7668*H7668</f>
        <v>320.43</v>
      </c>
      <c r="L7668">
        <f>J7668-K7668</f>
        <v>42.069999999999993</v>
      </c>
      <c r="M7668" s="5">
        <f>L7668/J7668</f>
        <v>0.11605517241379308</v>
      </c>
      <c r="N7668" t="str">
        <f>IF(ISNA(VLOOKUP(A7668,'Returns Data'!A:A,1,0)),"No","Yes")</f>
        <v>No</v>
      </c>
      <c r="O7668" t="s">
        <v>10085</v>
      </c>
      <c r="P7668" t="str">
        <f>IFERROR(VLOOKUP(A7668,'Ratings Data'!A:C,3,0),"No Rating")</f>
        <v>No Rating</v>
      </c>
      <c r="Q7668" t="s">
        <v>10061</v>
      </c>
      <c r="R7668" s="5">
        <f t="shared" si="119"/>
        <v>-0.4324675528000877</v>
      </c>
    </row>
    <row r="7669" spans="1:18" x14ac:dyDescent="0.3">
      <c r="A7669" t="s">
        <v>1633</v>
      </c>
      <c r="B7669" s="2">
        <v>45784</v>
      </c>
      <c r="C7669" t="s">
        <v>10024</v>
      </c>
      <c r="D7669" t="s">
        <v>10029</v>
      </c>
      <c r="E7669" t="s">
        <v>10038</v>
      </c>
      <c r="F7669">
        <v>17</v>
      </c>
      <c r="G7669">
        <v>103.07</v>
      </c>
      <c r="H7669">
        <v>73.63</v>
      </c>
      <c r="I7669" t="s">
        <v>10040</v>
      </c>
      <c r="J7669">
        <f>F7669*G7669</f>
        <v>1752.1899999999998</v>
      </c>
      <c r="K7669">
        <f>F7669*H7669</f>
        <v>1251.71</v>
      </c>
      <c r="L7669">
        <f>J7669-K7669</f>
        <v>500.47999999999979</v>
      </c>
      <c r="M7669" s="5">
        <f>L7669/J7669</f>
        <v>0.28563112447850963</v>
      </c>
      <c r="N7669" t="str">
        <f>IF(ISNA(VLOOKUP(A7669,'Returns Data'!A:A,1,0)),"No","Yes")</f>
        <v>No</v>
      </c>
      <c r="O7669" t="s">
        <v>10085</v>
      </c>
      <c r="P7669" t="str">
        <f>IFERROR(VLOOKUP(A7669,'Ratings Data'!A:C,3,0),"No Rating")</f>
        <v>No Rating</v>
      </c>
      <c r="Q7669" t="s">
        <v>10061</v>
      </c>
      <c r="R7669" s="5">
        <f t="shared" si="119"/>
        <v>3.8336275862068963</v>
      </c>
    </row>
    <row r="7670" spans="1:18" x14ac:dyDescent="0.3">
      <c r="A7670" t="s">
        <v>1934</v>
      </c>
      <c r="B7670" s="2">
        <v>45784</v>
      </c>
      <c r="C7670" t="s">
        <v>10010</v>
      </c>
      <c r="D7670" t="s">
        <v>10029</v>
      </c>
      <c r="E7670" t="s">
        <v>10038</v>
      </c>
      <c r="F7670">
        <v>18</v>
      </c>
      <c r="G7670">
        <v>394.43</v>
      </c>
      <c r="H7670">
        <v>258.26</v>
      </c>
      <c r="I7670" t="s">
        <v>10040</v>
      </c>
      <c r="J7670">
        <f>F7670*G7670</f>
        <v>7099.74</v>
      </c>
      <c r="K7670">
        <f>F7670*H7670</f>
        <v>4648.68</v>
      </c>
      <c r="L7670">
        <f>J7670-K7670</f>
        <v>2451.0599999999995</v>
      </c>
      <c r="M7670" s="5">
        <f>L7670/J7670</f>
        <v>0.34523236062165652</v>
      </c>
      <c r="N7670" t="str">
        <f>IF(ISNA(VLOOKUP(A7670,'Returns Data'!A:A,1,0)),"No","Yes")</f>
        <v>No</v>
      </c>
      <c r="O7670" t="s">
        <v>10085</v>
      </c>
      <c r="P7670" t="str">
        <f>IFERROR(VLOOKUP(A7670,'Ratings Data'!A:C,3,0),"No Rating")</f>
        <v>No Rating</v>
      </c>
      <c r="Q7670" t="s">
        <v>10061</v>
      </c>
      <c r="R7670" s="5">
        <f t="shared" si="119"/>
        <v>3.0519235927610593</v>
      </c>
    </row>
    <row r="7671" spans="1:18" x14ac:dyDescent="0.3">
      <c r="A7671" t="s">
        <v>2168</v>
      </c>
      <c r="B7671" s="2">
        <v>45784</v>
      </c>
      <c r="C7671" t="s">
        <v>10010</v>
      </c>
      <c r="D7671" t="s">
        <v>10029</v>
      </c>
      <c r="E7671" t="s">
        <v>10034</v>
      </c>
      <c r="F7671">
        <v>12</v>
      </c>
      <c r="G7671">
        <v>497.89</v>
      </c>
      <c r="H7671">
        <v>433.13</v>
      </c>
      <c r="I7671" t="s">
        <v>10039</v>
      </c>
      <c r="J7671">
        <f>F7671*G7671</f>
        <v>5974.68</v>
      </c>
      <c r="K7671">
        <f>F7671*H7671</f>
        <v>5197.5599999999995</v>
      </c>
      <c r="L7671">
        <f>J7671-K7671</f>
        <v>777.1200000000008</v>
      </c>
      <c r="M7671" s="5">
        <f>L7671/J7671</f>
        <v>0.1300688907188336</v>
      </c>
      <c r="N7671" t="str">
        <f>IF(ISNA(VLOOKUP(A7671,'Returns Data'!A:A,1,0)),"No","Yes")</f>
        <v>No</v>
      </c>
      <c r="O7671" t="s">
        <v>10085</v>
      </c>
      <c r="P7671" t="str">
        <f>IFERROR(VLOOKUP(A7671,'Ratings Data'!A:C,3,0),"No Rating")</f>
        <v>No Rating</v>
      </c>
      <c r="Q7671" t="s">
        <v>10061</v>
      </c>
      <c r="R7671" s="5">
        <f t="shared" si="119"/>
        <v>-0.15846495787169665</v>
      </c>
    </row>
    <row r="7672" spans="1:18" x14ac:dyDescent="0.3">
      <c r="A7672" t="s">
        <v>2213</v>
      </c>
      <c r="B7672" s="2">
        <v>45784</v>
      </c>
      <c r="C7672" t="s">
        <v>10019</v>
      </c>
      <c r="D7672" t="s">
        <v>10031</v>
      </c>
      <c r="E7672" t="s">
        <v>10037</v>
      </c>
      <c r="F7672">
        <v>10</v>
      </c>
      <c r="G7672">
        <v>488.02</v>
      </c>
      <c r="H7672">
        <v>433.58</v>
      </c>
      <c r="I7672" t="s">
        <v>10039</v>
      </c>
      <c r="J7672">
        <f>F7672*G7672</f>
        <v>4880.2</v>
      </c>
      <c r="K7672">
        <f>F7672*H7672</f>
        <v>4335.8</v>
      </c>
      <c r="L7672">
        <f>J7672-K7672</f>
        <v>544.39999999999964</v>
      </c>
      <c r="M7672" s="5">
        <f>L7672/J7672</f>
        <v>0.11155280521290104</v>
      </c>
      <c r="N7672" t="str">
        <f>IF(ISNA(VLOOKUP(A7672,'Returns Data'!A:A,1,0)),"No","Yes")</f>
        <v>No</v>
      </c>
      <c r="O7672" t="s">
        <v>10085</v>
      </c>
      <c r="P7672" t="str">
        <f>IFERROR(VLOOKUP(A7672,'Ratings Data'!A:C,3,0),"No Rating")</f>
        <v>No Rating</v>
      </c>
      <c r="Q7672" t="s">
        <v>10061</v>
      </c>
      <c r="R7672" s="5">
        <f t="shared" si="119"/>
        <v>-0.1831863798563271</v>
      </c>
    </row>
    <row r="7673" spans="1:18" x14ac:dyDescent="0.3">
      <c r="A7673" t="s">
        <v>2396</v>
      </c>
      <c r="B7673" s="2">
        <v>45784</v>
      </c>
      <c r="C7673" t="s">
        <v>10010</v>
      </c>
      <c r="D7673" t="s">
        <v>10029</v>
      </c>
      <c r="E7673" t="s">
        <v>10034</v>
      </c>
      <c r="F7673">
        <v>11</v>
      </c>
      <c r="G7673">
        <v>417.55</v>
      </c>
      <c r="H7673">
        <v>262.77999999999997</v>
      </c>
      <c r="I7673" t="s">
        <v>10039</v>
      </c>
      <c r="J7673">
        <f>F7673*G7673</f>
        <v>4593.05</v>
      </c>
      <c r="K7673">
        <f>F7673*H7673</f>
        <v>2890.58</v>
      </c>
      <c r="L7673">
        <f>J7673-K7673</f>
        <v>1702.4700000000003</v>
      </c>
      <c r="M7673" s="5">
        <f>L7673/J7673</f>
        <v>0.37066219614417439</v>
      </c>
      <c r="N7673" t="str">
        <f>IF(ISNA(VLOOKUP(A7673,'Returns Data'!A:A,1,0)),"No","Yes")</f>
        <v>No</v>
      </c>
      <c r="O7673" t="s">
        <v>10085</v>
      </c>
      <c r="P7673" t="str">
        <f>IFERROR(VLOOKUP(A7673,'Ratings Data'!A:C,3,0),"No Rating")</f>
        <v>No Rating</v>
      </c>
      <c r="Q7673" t="s">
        <v>10061</v>
      </c>
      <c r="R7673" s="5">
        <f t="shared" si="119"/>
        <v>-5.8839801647473391E-2</v>
      </c>
    </row>
    <row r="7674" spans="1:18" x14ac:dyDescent="0.3">
      <c r="A7674" t="s">
        <v>3033</v>
      </c>
      <c r="B7674" s="2">
        <v>45784</v>
      </c>
      <c r="C7674" t="s">
        <v>10009</v>
      </c>
      <c r="D7674" t="s">
        <v>10029</v>
      </c>
      <c r="E7674" t="s">
        <v>10034</v>
      </c>
      <c r="F7674">
        <v>11</v>
      </c>
      <c r="G7674">
        <v>449.5</v>
      </c>
      <c r="H7674">
        <v>276</v>
      </c>
      <c r="I7674" t="s">
        <v>10039</v>
      </c>
      <c r="J7674">
        <f>F7674*G7674</f>
        <v>4944.5</v>
      </c>
      <c r="K7674">
        <f>F7674*H7674</f>
        <v>3036</v>
      </c>
      <c r="L7674">
        <f>J7674-K7674</f>
        <v>1908.5</v>
      </c>
      <c r="M7674" s="5">
        <f>L7674/J7674</f>
        <v>0.38598442714126807</v>
      </c>
      <c r="N7674" t="str">
        <f>IF(ISNA(VLOOKUP(A7674,'Returns Data'!A:A,1,0)),"No","Yes")</f>
        <v>No</v>
      </c>
      <c r="O7674" t="s">
        <v>10085</v>
      </c>
      <c r="P7674" t="str">
        <f>IFERROR(VLOOKUP(A7674,'Ratings Data'!A:C,3,0),"No Rating")</f>
        <v>No Rating</v>
      </c>
      <c r="Q7674" t="s">
        <v>10061</v>
      </c>
      <c r="R7674" s="5">
        <f t="shared" si="119"/>
        <v>7.6517782301520731E-2</v>
      </c>
    </row>
    <row r="7675" spans="1:18" x14ac:dyDescent="0.3">
      <c r="A7675" t="s">
        <v>3182</v>
      </c>
      <c r="B7675" s="2">
        <v>45784</v>
      </c>
      <c r="C7675" t="s">
        <v>10027</v>
      </c>
      <c r="D7675" t="s">
        <v>10032</v>
      </c>
      <c r="E7675" t="s">
        <v>10037</v>
      </c>
      <c r="F7675">
        <v>7</v>
      </c>
      <c r="G7675">
        <v>91.9</v>
      </c>
      <c r="H7675">
        <v>62.49</v>
      </c>
      <c r="I7675" t="s">
        <v>10040</v>
      </c>
      <c r="J7675">
        <f>F7675*G7675</f>
        <v>643.30000000000007</v>
      </c>
      <c r="K7675">
        <f>F7675*H7675</f>
        <v>437.43</v>
      </c>
      <c r="L7675">
        <f>J7675-K7675</f>
        <v>205.87000000000006</v>
      </c>
      <c r="M7675" s="5">
        <f>L7675/J7675</f>
        <v>0.3200217627856366</v>
      </c>
      <c r="N7675" t="str">
        <f>IF(ISNA(VLOOKUP(A7675,'Returns Data'!A:A,1,0)),"No","Yes")</f>
        <v>No</v>
      </c>
      <c r="O7675" t="s">
        <v>10085</v>
      </c>
      <c r="P7675" t="str">
        <f>IFERROR(VLOOKUP(A7675,'Ratings Data'!A:C,3,0),"No Rating")</f>
        <v>No Rating</v>
      </c>
      <c r="Q7675" t="s">
        <v>10061</v>
      </c>
      <c r="R7675" s="5">
        <f t="shared" si="119"/>
        <v>-0.86989584386692276</v>
      </c>
    </row>
    <row r="7676" spans="1:18" x14ac:dyDescent="0.3">
      <c r="A7676" t="s">
        <v>3714</v>
      </c>
      <c r="B7676" s="2">
        <v>45784</v>
      </c>
      <c r="C7676" t="s">
        <v>10020</v>
      </c>
      <c r="D7676" t="s">
        <v>10030</v>
      </c>
      <c r="E7676" t="s">
        <v>10037</v>
      </c>
      <c r="F7676">
        <v>15</v>
      </c>
      <c r="G7676">
        <v>213.85</v>
      </c>
      <c r="H7676">
        <v>181.04</v>
      </c>
      <c r="I7676" t="s">
        <v>10040</v>
      </c>
      <c r="J7676">
        <f>F7676*G7676</f>
        <v>3207.75</v>
      </c>
      <c r="K7676">
        <f>F7676*H7676</f>
        <v>2715.6</v>
      </c>
      <c r="L7676">
        <f>J7676-K7676</f>
        <v>492.15000000000009</v>
      </c>
      <c r="M7676" s="5">
        <f>L7676/J7676</f>
        <v>0.15342529810614919</v>
      </c>
      <c r="N7676" t="str">
        <f>IF(ISNA(VLOOKUP(A7676,'Returns Data'!A:A,1,0)),"No","Yes")</f>
        <v>No</v>
      </c>
      <c r="O7676" t="s">
        <v>10085</v>
      </c>
      <c r="P7676" t="str">
        <f>IFERROR(VLOOKUP(A7676,'Ratings Data'!A:C,3,0),"No Rating")</f>
        <v>No Rating</v>
      </c>
      <c r="Q7676" t="s">
        <v>10061</v>
      </c>
      <c r="R7676" s="5">
        <f t="shared" si="119"/>
        <v>3.9863982589771485</v>
      </c>
    </row>
    <row r="7677" spans="1:18" x14ac:dyDescent="0.3">
      <c r="A7677" t="s">
        <v>3956</v>
      </c>
      <c r="B7677" s="2">
        <v>45784</v>
      </c>
      <c r="C7677" t="s">
        <v>10012</v>
      </c>
      <c r="D7677" t="s">
        <v>10030</v>
      </c>
      <c r="E7677" t="s">
        <v>10035</v>
      </c>
      <c r="F7677">
        <v>15</v>
      </c>
      <c r="G7677">
        <v>459.01</v>
      </c>
      <c r="H7677">
        <v>384.21</v>
      </c>
      <c r="I7677" t="s">
        <v>10039</v>
      </c>
      <c r="J7677">
        <f>F7677*G7677</f>
        <v>6885.15</v>
      </c>
      <c r="K7677">
        <f>F7677*H7677</f>
        <v>5763.15</v>
      </c>
      <c r="L7677">
        <f>J7677-K7677</f>
        <v>1122</v>
      </c>
      <c r="M7677" s="5">
        <f>L7677/J7677</f>
        <v>0.16295941264896191</v>
      </c>
      <c r="N7677" t="str">
        <f>IF(ISNA(VLOOKUP(A7677,'Returns Data'!A:A,1,0)),"No","Yes")</f>
        <v>No</v>
      </c>
      <c r="O7677" t="s">
        <v>10085</v>
      </c>
      <c r="P7677" t="str">
        <f>IFERROR(VLOOKUP(A7677,'Ratings Data'!A:C,3,0),"No Rating")</f>
        <v>No Rating</v>
      </c>
      <c r="Q7677" t="s">
        <v>10061</v>
      </c>
      <c r="R7677" s="5">
        <f t="shared" si="119"/>
        <v>1.1464110357727377</v>
      </c>
    </row>
    <row r="7678" spans="1:18" x14ac:dyDescent="0.3">
      <c r="A7678" t="s">
        <v>3987</v>
      </c>
      <c r="B7678" s="2">
        <v>45784</v>
      </c>
      <c r="C7678" t="s">
        <v>10021</v>
      </c>
      <c r="D7678" t="s">
        <v>10031</v>
      </c>
      <c r="E7678" t="s">
        <v>10037</v>
      </c>
      <c r="F7678">
        <v>20</v>
      </c>
      <c r="G7678">
        <v>63.75</v>
      </c>
      <c r="H7678">
        <v>40.24</v>
      </c>
      <c r="I7678" t="s">
        <v>10040</v>
      </c>
      <c r="J7678">
        <f>F7678*G7678</f>
        <v>1275</v>
      </c>
      <c r="K7678">
        <f>F7678*H7678</f>
        <v>804.80000000000007</v>
      </c>
      <c r="L7678">
        <f>J7678-K7678</f>
        <v>470.19999999999993</v>
      </c>
      <c r="M7678" s="5">
        <f>L7678/J7678</f>
        <v>0.36878431372549014</v>
      </c>
      <c r="N7678" t="str">
        <f>IF(ISNA(VLOOKUP(A7678,'Returns Data'!A:A,1,0)),"No","Yes")</f>
        <v>No</v>
      </c>
      <c r="O7678" t="s">
        <v>10085</v>
      </c>
      <c r="P7678" t="str">
        <f>IFERROR(VLOOKUP(A7678,'Ratings Data'!A:C,3,0),"No Rating")</f>
        <v>No Rating</v>
      </c>
      <c r="Q7678" t="s">
        <v>10061</v>
      </c>
      <c r="R7678" s="5">
        <f t="shared" si="119"/>
        <v>-0.81481884926254333</v>
      </c>
    </row>
    <row r="7679" spans="1:18" x14ac:dyDescent="0.3">
      <c r="A7679" t="s">
        <v>5316</v>
      </c>
      <c r="B7679" s="2">
        <v>45784</v>
      </c>
      <c r="C7679" t="s">
        <v>10018</v>
      </c>
      <c r="D7679" t="s">
        <v>10033</v>
      </c>
      <c r="E7679" t="s">
        <v>10034</v>
      </c>
      <c r="F7679">
        <v>13</v>
      </c>
      <c r="G7679">
        <v>258.16000000000003</v>
      </c>
      <c r="H7679">
        <v>211.84</v>
      </c>
      <c r="I7679" t="s">
        <v>10039</v>
      </c>
      <c r="J7679">
        <f>F7679*G7679</f>
        <v>3356.0800000000004</v>
      </c>
      <c r="K7679">
        <f>F7679*H7679</f>
        <v>2753.92</v>
      </c>
      <c r="L7679">
        <f>J7679-K7679</f>
        <v>602.16000000000031</v>
      </c>
      <c r="M7679" s="5">
        <f>L7679/J7679</f>
        <v>0.17942361326309272</v>
      </c>
      <c r="N7679" t="str">
        <f>IF(ISNA(VLOOKUP(A7679,'Returns Data'!A:A,1,0)),"No","Yes")</f>
        <v>No</v>
      </c>
      <c r="O7679" t="s">
        <v>10085</v>
      </c>
      <c r="P7679" t="str">
        <f>IFERROR(VLOOKUP(A7679,'Ratings Data'!A:C,3,0),"No Rating")</f>
        <v>No Rating</v>
      </c>
      <c r="Q7679" t="s">
        <v>10061</v>
      </c>
      <c r="R7679" s="5">
        <f t="shared" si="119"/>
        <v>1.6322196078431375</v>
      </c>
    </row>
    <row r="7680" spans="1:18" x14ac:dyDescent="0.3">
      <c r="A7680" t="s">
        <v>5839</v>
      </c>
      <c r="B7680" s="2">
        <v>45784</v>
      </c>
      <c r="C7680" t="s">
        <v>10016</v>
      </c>
      <c r="D7680" t="s">
        <v>10032</v>
      </c>
      <c r="E7680" t="s">
        <v>10038</v>
      </c>
      <c r="F7680">
        <v>10</v>
      </c>
      <c r="G7680">
        <v>17.11</v>
      </c>
      <c r="H7680">
        <v>13.61</v>
      </c>
      <c r="I7680" t="s">
        <v>10040</v>
      </c>
      <c r="J7680">
        <f>F7680*G7680</f>
        <v>171.1</v>
      </c>
      <c r="K7680">
        <f>F7680*H7680</f>
        <v>136.1</v>
      </c>
      <c r="L7680">
        <f>J7680-K7680</f>
        <v>35</v>
      </c>
      <c r="M7680" s="5">
        <f>L7680/J7680</f>
        <v>0.20455873758036236</v>
      </c>
      <c r="N7680" t="str">
        <f>IF(ISNA(VLOOKUP(A7680,'Returns Data'!A:A,1,0)),"No","Yes")</f>
        <v>No</v>
      </c>
      <c r="O7680" t="s">
        <v>10085</v>
      </c>
      <c r="P7680" t="str">
        <f>IFERROR(VLOOKUP(A7680,'Ratings Data'!A:C,3,0),"No Rating")</f>
        <v>No Rating</v>
      </c>
      <c r="Q7680" t="s">
        <v>10061</v>
      </c>
      <c r="R7680" s="5">
        <f t="shared" si="119"/>
        <v>-0.9490179018378585</v>
      </c>
    </row>
    <row r="7681" spans="1:18" x14ac:dyDescent="0.3">
      <c r="A7681" t="s">
        <v>6028</v>
      </c>
      <c r="B7681" s="2">
        <v>45784</v>
      </c>
      <c r="C7681" t="s">
        <v>10016</v>
      </c>
      <c r="D7681" t="s">
        <v>10032</v>
      </c>
      <c r="E7681" t="s">
        <v>10034</v>
      </c>
      <c r="F7681">
        <v>6</v>
      </c>
      <c r="G7681">
        <v>363.91</v>
      </c>
      <c r="H7681">
        <v>281.8</v>
      </c>
      <c r="I7681" t="s">
        <v>10040</v>
      </c>
      <c r="J7681">
        <f>F7681*G7681</f>
        <v>2183.46</v>
      </c>
      <c r="K7681">
        <f>F7681*H7681</f>
        <v>1690.8000000000002</v>
      </c>
      <c r="L7681">
        <f>J7681-K7681</f>
        <v>492.65999999999985</v>
      </c>
      <c r="M7681" s="5">
        <f>L7681/J7681</f>
        <v>0.22563271138468297</v>
      </c>
      <c r="N7681" t="str">
        <f>IF(ISNA(VLOOKUP(A7681,'Returns Data'!A:A,1,0)),"No","Yes")</f>
        <v>No</v>
      </c>
      <c r="O7681" t="s">
        <v>10085</v>
      </c>
      <c r="P7681">
        <f>IFERROR(VLOOKUP(A7681,'Ratings Data'!A:C,3,0),"No Rating")</f>
        <v>1</v>
      </c>
      <c r="Q7681" t="s">
        <v>10061</v>
      </c>
      <c r="R7681" s="5">
        <f t="shared" si="119"/>
        <v>11.761309175920516</v>
      </c>
    </row>
    <row r="7682" spans="1:18" x14ac:dyDescent="0.3">
      <c r="A7682" t="s">
        <v>6317</v>
      </c>
      <c r="B7682" s="2">
        <v>45784</v>
      </c>
      <c r="C7682" t="s">
        <v>10024</v>
      </c>
      <c r="D7682" t="s">
        <v>10029</v>
      </c>
      <c r="E7682" t="s">
        <v>10035</v>
      </c>
      <c r="F7682">
        <v>6</v>
      </c>
      <c r="G7682">
        <v>389.27</v>
      </c>
      <c r="H7682">
        <v>277.33</v>
      </c>
      <c r="I7682" t="s">
        <v>10040</v>
      </c>
      <c r="J7682">
        <f>F7682*G7682</f>
        <v>2335.62</v>
      </c>
      <c r="K7682">
        <f>F7682*H7682</f>
        <v>1663.98</v>
      </c>
      <c r="L7682">
        <f>J7682-K7682</f>
        <v>671.63999999999987</v>
      </c>
      <c r="M7682" s="5">
        <f>L7682/J7682</f>
        <v>0.2875639016620854</v>
      </c>
      <c r="N7682" t="str">
        <f>IF(ISNA(VLOOKUP(A7682,'Returns Data'!A:A,1,0)),"No","Yes")</f>
        <v>No</v>
      </c>
      <c r="O7682" t="s">
        <v>10085</v>
      </c>
      <c r="P7682" t="str">
        <f>IFERROR(VLOOKUP(A7682,'Ratings Data'!A:C,3,0),"No Rating")</f>
        <v>No Rating</v>
      </c>
      <c r="Q7682" t="s">
        <v>10061</v>
      </c>
      <c r="R7682" s="5">
        <f t="shared" si="119"/>
        <v>6.9687560111016386E-2</v>
      </c>
    </row>
    <row r="7683" spans="1:18" x14ac:dyDescent="0.3">
      <c r="A7683" t="s">
        <v>6908</v>
      </c>
      <c r="B7683" s="2">
        <v>45784</v>
      </c>
      <c r="C7683" t="s">
        <v>10013</v>
      </c>
      <c r="D7683" t="s">
        <v>10030</v>
      </c>
      <c r="E7683" t="s">
        <v>10038</v>
      </c>
      <c r="F7683">
        <v>16</v>
      </c>
      <c r="G7683">
        <v>187.24</v>
      </c>
      <c r="H7683">
        <v>154.22</v>
      </c>
      <c r="I7683" t="s">
        <v>10039</v>
      </c>
      <c r="J7683">
        <f>F7683*G7683</f>
        <v>2995.84</v>
      </c>
      <c r="K7683">
        <f>F7683*H7683</f>
        <v>2467.52</v>
      </c>
      <c r="L7683">
        <f>J7683-K7683</f>
        <v>528.32000000000016</v>
      </c>
      <c r="M7683" s="5">
        <f>L7683/J7683</f>
        <v>0.17635120700704982</v>
      </c>
      <c r="N7683" t="str">
        <f>IF(ISNA(VLOOKUP(A7683,'Returns Data'!A:A,1,0)),"No","Yes")</f>
        <v>No</v>
      </c>
      <c r="O7683" t="s">
        <v>10085</v>
      </c>
      <c r="P7683" t="str">
        <f>IFERROR(VLOOKUP(A7683,'Ratings Data'!A:C,3,0),"No Rating")</f>
        <v>No Rating</v>
      </c>
      <c r="Q7683" t="s">
        <v>10061</v>
      </c>
      <c r="R7683" s="5">
        <f t="shared" si="119"/>
        <v>0.2826744076519298</v>
      </c>
    </row>
    <row r="7684" spans="1:18" x14ac:dyDescent="0.3">
      <c r="A7684" t="s">
        <v>9256</v>
      </c>
      <c r="B7684" s="2">
        <v>45784</v>
      </c>
      <c r="C7684" t="s">
        <v>10028</v>
      </c>
      <c r="D7684" t="s">
        <v>10032</v>
      </c>
      <c r="E7684" t="s">
        <v>10034</v>
      </c>
      <c r="F7684">
        <v>16</v>
      </c>
      <c r="G7684">
        <v>121.34</v>
      </c>
      <c r="H7684">
        <v>99.99</v>
      </c>
      <c r="I7684" t="s">
        <v>10039</v>
      </c>
      <c r="J7684">
        <f>F7684*G7684</f>
        <v>1941.44</v>
      </c>
      <c r="K7684">
        <f>F7684*H7684</f>
        <v>1599.84</v>
      </c>
      <c r="L7684">
        <f>J7684-K7684</f>
        <v>341.60000000000014</v>
      </c>
      <c r="M7684" s="5">
        <f>L7684/J7684</f>
        <v>0.17595187077633104</v>
      </c>
      <c r="N7684" t="str">
        <f>IF(ISNA(VLOOKUP(A7684,'Returns Data'!A:A,1,0)),"No","Yes")</f>
        <v>No</v>
      </c>
      <c r="O7684" t="s">
        <v>10085</v>
      </c>
      <c r="P7684" t="str">
        <f>IFERROR(VLOOKUP(A7684,'Ratings Data'!A:C,3,0),"No Rating")</f>
        <v>No Rating</v>
      </c>
      <c r="Q7684" t="s">
        <v>10061</v>
      </c>
      <c r="R7684" s="5">
        <f t="shared" ref="R7684:R7747" si="120">(J7684-J7683)/J7683</f>
        <v>-0.35195471053193761</v>
      </c>
    </row>
    <row r="7685" spans="1:18" x14ac:dyDescent="0.3">
      <c r="A7685" t="s">
        <v>108</v>
      </c>
      <c r="B7685" s="2">
        <v>45785</v>
      </c>
      <c r="C7685" t="s">
        <v>10028</v>
      </c>
      <c r="D7685" t="s">
        <v>10032</v>
      </c>
      <c r="E7685" t="s">
        <v>10037</v>
      </c>
      <c r="F7685">
        <v>10</v>
      </c>
      <c r="G7685">
        <v>382.23</v>
      </c>
      <c r="H7685">
        <v>233.93</v>
      </c>
      <c r="I7685" t="s">
        <v>10039</v>
      </c>
      <c r="J7685">
        <f>F7685*G7685</f>
        <v>3822.3</v>
      </c>
      <c r="K7685">
        <f>F7685*H7685</f>
        <v>2339.3000000000002</v>
      </c>
      <c r="L7685">
        <f>J7685-K7685</f>
        <v>1483</v>
      </c>
      <c r="M7685" s="5">
        <f>L7685/J7685</f>
        <v>0.38798629097663706</v>
      </c>
      <c r="N7685" t="str">
        <f>IF(ISNA(VLOOKUP(A7685,'Returns Data'!A:A,1,0)),"No","Yes")</f>
        <v>No</v>
      </c>
      <c r="O7685" t="s">
        <v>10085</v>
      </c>
      <c r="P7685" t="str">
        <f>IFERROR(VLOOKUP(A7685,'Ratings Data'!A:C,3,0),"No Rating")</f>
        <v>No Rating</v>
      </c>
      <c r="Q7685" t="s">
        <v>10061</v>
      </c>
      <c r="R7685" s="5">
        <f t="shared" si="120"/>
        <v>0.96879635734300318</v>
      </c>
    </row>
    <row r="7686" spans="1:18" x14ac:dyDescent="0.3">
      <c r="A7686" t="s">
        <v>327</v>
      </c>
      <c r="B7686" s="2">
        <v>45785</v>
      </c>
      <c r="C7686" t="s">
        <v>10011</v>
      </c>
      <c r="D7686" t="s">
        <v>10029</v>
      </c>
      <c r="E7686" t="s">
        <v>10036</v>
      </c>
      <c r="F7686">
        <v>7</v>
      </c>
      <c r="G7686">
        <v>303.27</v>
      </c>
      <c r="H7686">
        <v>223.12</v>
      </c>
      <c r="I7686" t="s">
        <v>10040</v>
      </c>
      <c r="J7686">
        <f>F7686*G7686</f>
        <v>2122.89</v>
      </c>
      <c r="K7686">
        <f>F7686*H7686</f>
        <v>1561.8400000000001</v>
      </c>
      <c r="L7686">
        <f>J7686-K7686</f>
        <v>561.04999999999973</v>
      </c>
      <c r="M7686" s="5">
        <f>L7686/J7686</f>
        <v>0.26428594981369724</v>
      </c>
      <c r="N7686" t="str">
        <f>IF(ISNA(VLOOKUP(A7686,'Returns Data'!A:A,1,0)),"No","Yes")</f>
        <v>No</v>
      </c>
      <c r="O7686" t="s">
        <v>10085</v>
      </c>
      <c r="P7686" t="str">
        <f>IFERROR(VLOOKUP(A7686,'Ratings Data'!A:C,3,0),"No Rating")</f>
        <v>No Rating</v>
      </c>
      <c r="Q7686" t="s">
        <v>10061</v>
      </c>
      <c r="R7686" s="5">
        <f t="shared" si="120"/>
        <v>-0.44460403422023392</v>
      </c>
    </row>
    <row r="7687" spans="1:18" x14ac:dyDescent="0.3">
      <c r="A7687" t="s">
        <v>419</v>
      </c>
      <c r="B7687" s="2">
        <v>45785</v>
      </c>
      <c r="C7687" t="s">
        <v>10023</v>
      </c>
      <c r="D7687" t="s">
        <v>10033</v>
      </c>
      <c r="E7687" t="s">
        <v>10035</v>
      </c>
      <c r="F7687">
        <v>1</v>
      </c>
      <c r="G7687">
        <v>77.349999999999994</v>
      </c>
      <c r="H7687">
        <v>48.23</v>
      </c>
      <c r="I7687" t="s">
        <v>10039</v>
      </c>
      <c r="J7687">
        <f>F7687*G7687</f>
        <v>77.349999999999994</v>
      </c>
      <c r="K7687">
        <f>F7687*H7687</f>
        <v>48.23</v>
      </c>
      <c r="L7687">
        <f>J7687-K7687</f>
        <v>29.119999999999997</v>
      </c>
      <c r="M7687" s="5">
        <f>L7687/J7687</f>
        <v>0.37647058823529411</v>
      </c>
      <c r="N7687" t="str">
        <f>IF(ISNA(VLOOKUP(A7687,'Returns Data'!A:A,1,0)),"No","Yes")</f>
        <v>No</v>
      </c>
      <c r="O7687" t="s">
        <v>10085</v>
      </c>
      <c r="P7687" t="str">
        <f>IFERROR(VLOOKUP(A7687,'Ratings Data'!A:C,3,0),"No Rating")</f>
        <v>No Rating</v>
      </c>
      <c r="Q7687" t="s">
        <v>10061</v>
      </c>
      <c r="R7687" s="5">
        <f t="shared" si="120"/>
        <v>-0.9635638210175751</v>
      </c>
    </row>
    <row r="7688" spans="1:18" x14ac:dyDescent="0.3">
      <c r="A7688" t="s">
        <v>774</v>
      </c>
      <c r="B7688" s="2">
        <v>45785</v>
      </c>
      <c r="C7688" t="s">
        <v>10018</v>
      </c>
      <c r="D7688" t="s">
        <v>10033</v>
      </c>
      <c r="E7688" t="s">
        <v>10037</v>
      </c>
      <c r="F7688">
        <v>6</v>
      </c>
      <c r="G7688">
        <v>62.14</v>
      </c>
      <c r="H7688">
        <v>54.11</v>
      </c>
      <c r="I7688" t="s">
        <v>10040</v>
      </c>
      <c r="J7688">
        <f>F7688*G7688</f>
        <v>372.84000000000003</v>
      </c>
      <c r="K7688">
        <f>F7688*H7688</f>
        <v>324.65999999999997</v>
      </c>
      <c r="L7688">
        <f>J7688-K7688</f>
        <v>48.180000000000064</v>
      </c>
      <c r="M7688" s="5">
        <f>L7688/J7688</f>
        <v>0.12922433215320261</v>
      </c>
      <c r="N7688" t="str">
        <f>IF(ISNA(VLOOKUP(A7688,'Returns Data'!A:A,1,0)),"No","Yes")</f>
        <v>No</v>
      </c>
      <c r="O7688" t="s">
        <v>10085</v>
      </c>
      <c r="P7688" t="str">
        <f>IFERROR(VLOOKUP(A7688,'Ratings Data'!A:C,3,0),"No Rating")</f>
        <v>No Rating</v>
      </c>
      <c r="Q7688" t="s">
        <v>10061</v>
      </c>
      <c r="R7688" s="5">
        <f t="shared" si="120"/>
        <v>3.820168067226891</v>
      </c>
    </row>
    <row r="7689" spans="1:18" x14ac:dyDescent="0.3">
      <c r="A7689" t="s">
        <v>1595</v>
      </c>
      <c r="B7689" s="2">
        <v>45785</v>
      </c>
      <c r="C7689" t="s">
        <v>10017</v>
      </c>
      <c r="D7689" t="s">
        <v>10032</v>
      </c>
      <c r="E7689" t="s">
        <v>10036</v>
      </c>
      <c r="F7689">
        <v>13</v>
      </c>
      <c r="G7689">
        <v>148.52000000000001</v>
      </c>
      <c r="H7689">
        <v>113.17</v>
      </c>
      <c r="I7689" t="s">
        <v>10039</v>
      </c>
      <c r="J7689">
        <f>F7689*G7689</f>
        <v>1930.7600000000002</v>
      </c>
      <c r="K7689">
        <f>F7689*H7689</f>
        <v>1471.21</v>
      </c>
      <c r="L7689">
        <f>J7689-K7689</f>
        <v>459.55000000000018</v>
      </c>
      <c r="M7689" s="5">
        <f>L7689/J7689</f>
        <v>0.23801508214381908</v>
      </c>
      <c r="N7689" t="str">
        <f>IF(ISNA(VLOOKUP(A7689,'Returns Data'!A:A,1,0)),"No","Yes")</f>
        <v>No</v>
      </c>
      <c r="O7689" t="s">
        <v>10085</v>
      </c>
      <c r="P7689" t="str">
        <f>IFERROR(VLOOKUP(A7689,'Ratings Data'!A:C,3,0),"No Rating")</f>
        <v>No Rating</v>
      </c>
      <c r="Q7689" t="s">
        <v>10061</v>
      </c>
      <c r="R7689" s="5">
        <f t="shared" si="120"/>
        <v>4.1785216178521614</v>
      </c>
    </row>
    <row r="7690" spans="1:18" x14ac:dyDescent="0.3">
      <c r="A7690" t="s">
        <v>1759</v>
      </c>
      <c r="B7690" s="2">
        <v>45785</v>
      </c>
      <c r="C7690" t="s">
        <v>10012</v>
      </c>
      <c r="D7690" t="s">
        <v>10030</v>
      </c>
      <c r="E7690" t="s">
        <v>10036</v>
      </c>
      <c r="F7690">
        <v>1</v>
      </c>
      <c r="G7690">
        <v>29.81</v>
      </c>
      <c r="H7690">
        <v>24.14</v>
      </c>
      <c r="I7690" t="s">
        <v>10039</v>
      </c>
      <c r="J7690">
        <f>F7690*G7690</f>
        <v>29.81</v>
      </c>
      <c r="K7690">
        <f>F7690*H7690</f>
        <v>24.14</v>
      </c>
      <c r="L7690">
        <f>J7690-K7690</f>
        <v>5.6699999999999982</v>
      </c>
      <c r="M7690" s="5">
        <f>L7690/J7690</f>
        <v>0.19020462931902041</v>
      </c>
      <c r="N7690" t="str">
        <f>IF(ISNA(VLOOKUP(A7690,'Returns Data'!A:A,1,0)),"No","Yes")</f>
        <v>No</v>
      </c>
      <c r="O7690" t="s">
        <v>10085</v>
      </c>
      <c r="P7690" t="str">
        <f>IFERROR(VLOOKUP(A7690,'Ratings Data'!A:C,3,0),"No Rating")</f>
        <v>No Rating</v>
      </c>
      <c r="Q7690" t="s">
        <v>10061</v>
      </c>
      <c r="R7690" s="5">
        <f t="shared" si="120"/>
        <v>-0.98456048395450502</v>
      </c>
    </row>
    <row r="7691" spans="1:18" x14ac:dyDescent="0.3">
      <c r="A7691" t="s">
        <v>1815</v>
      </c>
      <c r="B7691" s="2">
        <v>45785</v>
      </c>
      <c r="C7691" t="s">
        <v>10012</v>
      </c>
      <c r="D7691" t="s">
        <v>10030</v>
      </c>
      <c r="E7691" t="s">
        <v>10035</v>
      </c>
      <c r="F7691">
        <v>6</v>
      </c>
      <c r="G7691">
        <v>15.97</v>
      </c>
      <c r="H7691">
        <v>13.66</v>
      </c>
      <c r="I7691" t="s">
        <v>10040</v>
      </c>
      <c r="J7691">
        <f>F7691*G7691</f>
        <v>95.820000000000007</v>
      </c>
      <c r="K7691">
        <f>F7691*H7691</f>
        <v>81.960000000000008</v>
      </c>
      <c r="L7691">
        <f>J7691-K7691</f>
        <v>13.86</v>
      </c>
      <c r="M7691" s="5">
        <f>L7691/J7691</f>
        <v>0.1446462116468378</v>
      </c>
      <c r="N7691" t="str">
        <f>IF(ISNA(VLOOKUP(A7691,'Returns Data'!A:A,1,0)),"No","Yes")</f>
        <v>No</v>
      </c>
      <c r="O7691" t="s">
        <v>10085</v>
      </c>
      <c r="P7691" t="str">
        <f>IFERROR(VLOOKUP(A7691,'Ratings Data'!A:C,3,0),"No Rating")</f>
        <v>No Rating</v>
      </c>
      <c r="Q7691" t="s">
        <v>10061</v>
      </c>
      <c r="R7691" s="5">
        <f t="shared" si="120"/>
        <v>2.2143575981214361</v>
      </c>
    </row>
    <row r="7692" spans="1:18" x14ac:dyDescent="0.3">
      <c r="A7692" t="s">
        <v>2620</v>
      </c>
      <c r="B7692" s="2">
        <v>45785</v>
      </c>
      <c r="C7692" t="s">
        <v>10010</v>
      </c>
      <c r="D7692" t="s">
        <v>10029</v>
      </c>
      <c r="E7692" t="s">
        <v>10034</v>
      </c>
      <c r="F7692">
        <v>9</v>
      </c>
      <c r="G7692">
        <v>476.69</v>
      </c>
      <c r="H7692">
        <v>330.08</v>
      </c>
      <c r="I7692" t="s">
        <v>10039</v>
      </c>
      <c r="J7692">
        <f>F7692*G7692</f>
        <v>4290.21</v>
      </c>
      <c r="K7692">
        <f>F7692*H7692</f>
        <v>2970.72</v>
      </c>
      <c r="L7692">
        <f>J7692-K7692</f>
        <v>1319.4900000000002</v>
      </c>
      <c r="M7692" s="5">
        <f>L7692/J7692</f>
        <v>0.30755837126853935</v>
      </c>
      <c r="N7692" t="str">
        <f>IF(ISNA(VLOOKUP(A7692,'Returns Data'!A:A,1,0)),"No","Yes")</f>
        <v>No</v>
      </c>
      <c r="O7692" t="s">
        <v>10085</v>
      </c>
      <c r="P7692" t="str">
        <f>IFERROR(VLOOKUP(A7692,'Ratings Data'!A:C,3,0),"No Rating")</f>
        <v>No Rating</v>
      </c>
      <c r="Q7692" t="s">
        <v>10061</v>
      </c>
      <c r="R7692" s="5">
        <f t="shared" si="120"/>
        <v>43.773638071383843</v>
      </c>
    </row>
    <row r="7693" spans="1:18" x14ac:dyDescent="0.3">
      <c r="A7693" t="s">
        <v>2784</v>
      </c>
      <c r="B7693" s="2">
        <v>45785</v>
      </c>
      <c r="C7693" t="s">
        <v>10028</v>
      </c>
      <c r="D7693" t="s">
        <v>10032</v>
      </c>
      <c r="E7693" t="s">
        <v>10037</v>
      </c>
      <c r="F7693">
        <v>14</v>
      </c>
      <c r="G7693">
        <v>323.39</v>
      </c>
      <c r="H7693">
        <v>199.92</v>
      </c>
      <c r="I7693" t="s">
        <v>10039</v>
      </c>
      <c r="J7693">
        <f>F7693*G7693</f>
        <v>4527.46</v>
      </c>
      <c r="K7693">
        <f>F7693*H7693</f>
        <v>2798.8799999999997</v>
      </c>
      <c r="L7693">
        <f>J7693-K7693</f>
        <v>1728.5800000000004</v>
      </c>
      <c r="M7693" s="5">
        <f>L7693/J7693</f>
        <v>0.38179906614304715</v>
      </c>
      <c r="N7693" t="str">
        <f>IF(ISNA(VLOOKUP(A7693,'Returns Data'!A:A,1,0)),"No","Yes")</f>
        <v>No</v>
      </c>
      <c r="O7693" t="s">
        <v>10085</v>
      </c>
      <c r="P7693" t="str">
        <f>IFERROR(VLOOKUP(A7693,'Ratings Data'!A:C,3,0),"No Rating")</f>
        <v>No Rating</v>
      </c>
      <c r="Q7693" t="s">
        <v>10061</v>
      </c>
      <c r="R7693" s="5">
        <f t="shared" si="120"/>
        <v>5.530032329419772E-2</v>
      </c>
    </row>
    <row r="7694" spans="1:18" x14ac:dyDescent="0.3">
      <c r="A7694" t="s">
        <v>3902</v>
      </c>
      <c r="B7694" s="2">
        <v>45785</v>
      </c>
      <c r="C7694" t="s">
        <v>10017</v>
      </c>
      <c r="D7694" t="s">
        <v>10032</v>
      </c>
      <c r="E7694" t="s">
        <v>10034</v>
      </c>
      <c r="F7694">
        <v>5</v>
      </c>
      <c r="G7694">
        <v>392.96</v>
      </c>
      <c r="H7694">
        <v>300.08999999999997</v>
      </c>
      <c r="I7694" t="s">
        <v>10040</v>
      </c>
      <c r="J7694">
        <f>F7694*G7694</f>
        <v>1964.8</v>
      </c>
      <c r="K7694">
        <f>F7694*H7694</f>
        <v>1500.4499999999998</v>
      </c>
      <c r="L7694">
        <f>J7694-K7694</f>
        <v>464.35000000000014</v>
      </c>
      <c r="M7694" s="5">
        <f>L7694/J7694</f>
        <v>0.23633448697068413</v>
      </c>
      <c r="N7694" t="str">
        <f>IF(ISNA(VLOOKUP(A7694,'Returns Data'!A:A,1,0)),"No","Yes")</f>
        <v>No</v>
      </c>
      <c r="O7694" t="s">
        <v>10085</v>
      </c>
      <c r="P7694" t="str">
        <f>IFERROR(VLOOKUP(A7694,'Ratings Data'!A:C,3,0),"No Rating")</f>
        <v>No Rating</v>
      </c>
      <c r="Q7694" t="s">
        <v>10061</v>
      </c>
      <c r="R7694" s="5">
        <f t="shared" si="120"/>
        <v>-0.56602598366412948</v>
      </c>
    </row>
    <row r="7695" spans="1:18" x14ac:dyDescent="0.3">
      <c r="A7695" t="s">
        <v>5957</v>
      </c>
      <c r="B7695" s="2">
        <v>45785</v>
      </c>
      <c r="C7695" t="s">
        <v>10026</v>
      </c>
      <c r="D7695" t="s">
        <v>10031</v>
      </c>
      <c r="E7695" t="s">
        <v>10034</v>
      </c>
      <c r="F7695">
        <v>16</v>
      </c>
      <c r="G7695">
        <v>73.61</v>
      </c>
      <c r="H7695">
        <v>46.44</v>
      </c>
      <c r="I7695" t="s">
        <v>10040</v>
      </c>
      <c r="J7695">
        <f>F7695*G7695</f>
        <v>1177.76</v>
      </c>
      <c r="K7695">
        <f>F7695*H7695</f>
        <v>743.04</v>
      </c>
      <c r="L7695">
        <f>J7695-K7695</f>
        <v>434.72</v>
      </c>
      <c r="M7695" s="5">
        <f>L7695/J7695</f>
        <v>0.36910745822578456</v>
      </c>
      <c r="N7695" t="str">
        <f>IF(ISNA(VLOOKUP(A7695,'Returns Data'!A:A,1,0)),"No","Yes")</f>
        <v>No</v>
      </c>
      <c r="O7695" t="s">
        <v>10085</v>
      </c>
      <c r="P7695">
        <f>IFERROR(VLOOKUP(A7695,'Ratings Data'!A:C,3,0),"No Rating")</f>
        <v>1</v>
      </c>
      <c r="Q7695" t="s">
        <v>10061</v>
      </c>
      <c r="R7695" s="5">
        <f t="shared" si="120"/>
        <v>-0.40057003257328988</v>
      </c>
    </row>
    <row r="7696" spans="1:18" x14ac:dyDescent="0.3">
      <c r="A7696" t="s">
        <v>6304</v>
      </c>
      <c r="B7696" s="2">
        <v>45785</v>
      </c>
      <c r="C7696" t="s">
        <v>10024</v>
      </c>
      <c r="D7696" t="s">
        <v>10029</v>
      </c>
      <c r="E7696" t="s">
        <v>10034</v>
      </c>
      <c r="F7696">
        <v>15</v>
      </c>
      <c r="G7696">
        <v>146.34</v>
      </c>
      <c r="H7696">
        <v>127.63</v>
      </c>
      <c r="I7696" t="s">
        <v>10039</v>
      </c>
      <c r="J7696">
        <f>F7696*G7696</f>
        <v>2195.1</v>
      </c>
      <c r="K7696">
        <f>F7696*H7696</f>
        <v>1914.4499999999998</v>
      </c>
      <c r="L7696">
        <f>J7696-K7696</f>
        <v>280.65000000000009</v>
      </c>
      <c r="M7696" s="5">
        <f>L7696/J7696</f>
        <v>0.12785294519611867</v>
      </c>
      <c r="N7696" t="str">
        <f>IF(ISNA(VLOOKUP(A7696,'Returns Data'!A:A,1,0)),"No","Yes")</f>
        <v>No</v>
      </c>
      <c r="O7696" t="s">
        <v>10085</v>
      </c>
      <c r="P7696" t="str">
        <f>IFERROR(VLOOKUP(A7696,'Ratings Data'!A:C,3,0),"No Rating")</f>
        <v>No Rating</v>
      </c>
      <c r="Q7696" t="s">
        <v>10061</v>
      </c>
      <c r="R7696" s="5">
        <f t="shared" si="120"/>
        <v>0.86379228365711169</v>
      </c>
    </row>
    <row r="7697" spans="1:18" x14ac:dyDescent="0.3">
      <c r="A7697" t="s">
        <v>6415</v>
      </c>
      <c r="B7697" s="2">
        <v>45785</v>
      </c>
      <c r="C7697" t="s">
        <v>10017</v>
      </c>
      <c r="D7697" t="s">
        <v>10032</v>
      </c>
      <c r="E7697" t="s">
        <v>10037</v>
      </c>
      <c r="F7697">
        <v>5</v>
      </c>
      <c r="G7697">
        <v>331.34</v>
      </c>
      <c r="H7697">
        <v>256.39999999999998</v>
      </c>
      <c r="I7697" t="s">
        <v>10040</v>
      </c>
      <c r="J7697">
        <f>F7697*G7697</f>
        <v>1656.6999999999998</v>
      </c>
      <c r="K7697">
        <f>F7697*H7697</f>
        <v>1282</v>
      </c>
      <c r="L7697">
        <f>J7697-K7697</f>
        <v>374.69999999999982</v>
      </c>
      <c r="M7697" s="5">
        <f>L7697/J7697</f>
        <v>0.22617251161948443</v>
      </c>
      <c r="N7697" t="str">
        <f>IF(ISNA(VLOOKUP(A7697,'Returns Data'!A:A,1,0)),"No","Yes")</f>
        <v>No</v>
      </c>
      <c r="O7697" t="s">
        <v>10085</v>
      </c>
      <c r="P7697">
        <f>IFERROR(VLOOKUP(A7697,'Ratings Data'!A:C,3,0),"No Rating")</f>
        <v>4</v>
      </c>
      <c r="Q7697" t="s">
        <v>10061</v>
      </c>
      <c r="R7697" s="5">
        <f t="shared" si="120"/>
        <v>-0.24527356384674964</v>
      </c>
    </row>
    <row r="7698" spans="1:18" x14ac:dyDescent="0.3">
      <c r="A7698" t="s">
        <v>6599</v>
      </c>
      <c r="B7698" s="2">
        <v>45785</v>
      </c>
      <c r="C7698" t="s">
        <v>10025</v>
      </c>
      <c r="D7698" t="s">
        <v>10033</v>
      </c>
      <c r="E7698" t="s">
        <v>10035</v>
      </c>
      <c r="F7698">
        <v>6</v>
      </c>
      <c r="G7698">
        <v>436.88</v>
      </c>
      <c r="H7698">
        <v>275.75</v>
      </c>
      <c r="I7698" t="s">
        <v>10040</v>
      </c>
      <c r="J7698">
        <f>F7698*G7698</f>
        <v>2621.2799999999997</v>
      </c>
      <c r="K7698">
        <f>F7698*H7698</f>
        <v>1654.5</v>
      </c>
      <c r="L7698">
        <f>J7698-K7698</f>
        <v>966.77999999999975</v>
      </c>
      <c r="M7698" s="5">
        <f>L7698/J7698</f>
        <v>0.36881981322102175</v>
      </c>
      <c r="N7698" t="str">
        <f>IF(ISNA(VLOOKUP(A7698,'Returns Data'!A:A,1,0)),"No","Yes")</f>
        <v>No</v>
      </c>
      <c r="O7698" t="s">
        <v>10085</v>
      </c>
      <c r="P7698" t="str">
        <f>IFERROR(VLOOKUP(A7698,'Ratings Data'!A:C,3,0),"No Rating")</f>
        <v>No Rating</v>
      </c>
      <c r="Q7698" t="s">
        <v>10061</v>
      </c>
      <c r="R7698" s="5">
        <f t="shared" si="120"/>
        <v>0.58222973380817289</v>
      </c>
    </row>
    <row r="7699" spans="1:18" x14ac:dyDescent="0.3">
      <c r="A7699" t="s">
        <v>6801</v>
      </c>
      <c r="B7699" s="2">
        <v>45785</v>
      </c>
      <c r="C7699" t="s">
        <v>10023</v>
      </c>
      <c r="D7699" t="s">
        <v>10033</v>
      </c>
      <c r="E7699" t="s">
        <v>10037</v>
      </c>
      <c r="F7699">
        <v>6</v>
      </c>
      <c r="G7699">
        <v>236.93</v>
      </c>
      <c r="H7699">
        <v>172.43</v>
      </c>
      <c r="I7699" t="s">
        <v>10039</v>
      </c>
      <c r="J7699">
        <f>F7699*G7699</f>
        <v>1421.58</v>
      </c>
      <c r="K7699">
        <f>F7699*H7699</f>
        <v>1034.58</v>
      </c>
      <c r="L7699">
        <f>J7699-K7699</f>
        <v>387</v>
      </c>
      <c r="M7699" s="5">
        <f>L7699/J7699</f>
        <v>0.27223230490018152</v>
      </c>
      <c r="N7699" t="str">
        <f>IF(ISNA(VLOOKUP(A7699,'Returns Data'!A:A,1,0)),"No","Yes")</f>
        <v>No</v>
      </c>
      <c r="O7699" t="s">
        <v>10085</v>
      </c>
      <c r="P7699" t="str">
        <f>IFERROR(VLOOKUP(A7699,'Ratings Data'!A:C,3,0),"No Rating")</f>
        <v>No Rating</v>
      </c>
      <c r="Q7699" t="s">
        <v>10061</v>
      </c>
      <c r="R7699" s="5">
        <f t="shared" si="120"/>
        <v>-0.45767716535433067</v>
      </c>
    </row>
    <row r="7700" spans="1:18" x14ac:dyDescent="0.3">
      <c r="A7700" t="s">
        <v>7283</v>
      </c>
      <c r="B7700" s="2">
        <v>45785</v>
      </c>
      <c r="C7700" t="s">
        <v>10018</v>
      </c>
      <c r="D7700" t="s">
        <v>10033</v>
      </c>
      <c r="E7700" t="s">
        <v>10036</v>
      </c>
      <c r="F7700">
        <v>11</v>
      </c>
      <c r="G7700">
        <v>44.06</v>
      </c>
      <c r="H7700">
        <v>30.57</v>
      </c>
      <c r="I7700" t="s">
        <v>10040</v>
      </c>
      <c r="J7700">
        <f>F7700*G7700</f>
        <v>484.66</v>
      </c>
      <c r="K7700">
        <f>F7700*H7700</f>
        <v>336.27</v>
      </c>
      <c r="L7700">
        <f>J7700-K7700</f>
        <v>148.39000000000004</v>
      </c>
      <c r="M7700" s="5">
        <f>L7700/J7700</f>
        <v>0.30617339990921477</v>
      </c>
      <c r="N7700" t="str">
        <f>IF(ISNA(VLOOKUP(A7700,'Returns Data'!A:A,1,0)),"No","Yes")</f>
        <v>Yes</v>
      </c>
      <c r="O7700" t="str">
        <f>IFERROR(VLOOKUP(A7700,'Returns Data'!A:E,5,0),"No Returns")</f>
        <v>Late Delivery</v>
      </c>
      <c r="P7700" t="str">
        <f>IFERROR(VLOOKUP(A7700,'Ratings Data'!A:C,3,0),"No Rating")</f>
        <v>No Rating</v>
      </c>
      <c r="Q7700" t="s">
        <v>10061</v>
      </c>
      <c r="R7700" s="5">
        <f t="shared" si="120"/>
        <v>-0.65906948606480109</v>
      </c>
    </row>
    <row r="7701" spans="1:18" x14ac:dyDescent="0.3">
      <c r="A7701" t="s">
        <v>7383</v>
      </c>
      <c r="B7701" s="2">
        <v>45785</v>
      </c>
      <c r="C7701" t="s">
        <v>10025</v>
      </c>
      <c r="D7701" t="s">
        <v>10033</v>
      </c>
      <c r="E7701" t="s">
        <v>10036</v>
      </c>
      <c r="F7701">
        <v>11</v>
      </c>
      <c r="G7701">
        <v>458.38</v>
      </c>
      <c r="H7701">
        <v>375.25</v>
      </c>
      <c r="I7701" t="s">
        <v>10039</v>
      </c>
      <c r="J7701">
        <f>F7701*G7701</f>
        <v>5042.18</v>
      </c>
      <c r="K7701">
        <f>F7701*H7701</f>
        <v>4127.75</v>
      </c>
      <c r="L7701">
        <f>J7701-K7701</f>
        <v>914.43000000000029</v>
      </c>
      <c r="M7701" s="5">
        <f>L7701/J7701</f>
        <v>0.18135608010820722</v>
      </c>
      <c r="N7701" t="str">
        <f>IF(ISNA(VLOOKUP(A7701,'Returns Data'!A:A,1,0)),"No","Yes")</f>
        <v>No</v>
      </c>
      <c r="O7701" t="s">
        <v>10085</v>
      </c>
      <c r="P7701" t="str">
        <f>IFERROR(VLOOKUP(A7701,'Ratings Data'!A:C,3,0),"No Rating")</f>
        <v>No Rating</v>
      </c>
      <c r="Q7701" t="s">
        <v>10061</v>
      </c>
      <c r="R7701" s="5">
        <f t="shared" si="120"/>
        <v>9.4035406264185202</v>
      </c>
    </row>
    <row r="7702" spans="1:18" x14ac:dyDescent="0.3">
      <c r="A7702" t="s">
        <v>8499</v>
      </c>
      <c r="B7702" s="2">
        <v>45785</v>
      </c>
      <c r="C7702" t="s">
        <v>10011</v>
      </c>
      <c r="D7702" t="s">
        <v>10029</v>
      </c>
      <c r="E7702" t="s">
        <v>10038</v>
      </c>
      <c r="F7702">
        <v>14</v>
      </c>
      <c r="G7702">
        <v>201.85</v>
      </c>
      <c r="H7702">
        <v>124.6</v>
      </c>
      <c r="I7702" t="s">
        <v>10039</v>
      </c>
      <c r="J7702">
        <f>F7702*G7702</f>
        <v>2825.9</v>
      </c>
      <c r="K7702">
        <f>F7702*H7702</f>
        <v>1744.3999999999999</v>
      </c>
      <c r="L7702">
        <f>J7702-K7702</f>
        <v>1081.5000000000002</v>
      </c>
      <c r="M7702" s="5">
        <f>L7702/J7702</f>
        <v>0.38270993311865253</v>
      </c>
      <c r="N7702" t="str">
        <f>IF(ISNA(VLOOKUP(A7702,'Returns Data'!A:A,1,0)),"No","Yes")</f>
        <v>No</v>
      </c>
      <c r="O7702" t="s">
        <v>10085</v>
      </c>
      <c r="P7702" t="str">
        <f>IFERROR(VLOOKUP(A7702,'Ratings Data'!A:C,3,0),"No Rating")</f>
        <v>No Rating</v>
      </c>
      <c r="Q7702" t="s">
        <v>10061</v>
      </c>
      <c r="R7702" s="5">
        <f t="shared" si="120"/>
        <v>-0.4395479732972643</v>
      </c>
    </row>
    <row r="7703" spans="1:18" x14ac:dyDescent="0.3">
      <c r="A7703" t="s">
        <v>8720</v>
      </c>
      <c r="B7703" s="2">
        <v>45785</v>
      </c>
      <c r="C7703" t="s">
        <v>10027</v>
      </c>
      <c r="D7703" t="s">
        <v>10032</v>
      </c>
      <c r="E7703" t="s">
        <v>10038</v>
      </c>
      <c r="F7703">
        <v>8</v>
      </c>
      <c r="G7703">
        <v>225.37</v>
      </c>
      <c r="H7703">
        <v>149.77000000000001</v>
      </c>
      <c r="I7703" t="s">
        <v>10040</v>
      </c>
      <c r="J7703">
        <f>F7703*G7703</f>
        <v>1802.96</v>
      </c>
      <c r="K7703">
        <f>F7703*H7703</f>
        <v>1198.1600000000001</v>
      </c>
      <c r="L7703">
        <f>J7703-K7703</f>
        <v>604.79999999999995</v>
      </c>
      <c r="M7703" s="5">
        <f>L7703/J7703</f>
        <v>0.33544837378533077</v>
      </c>
      <c r="N7703" t="str">
        <f>IF(ISNA(VLOOKUP(A7703,'Returns Data'!A:A,1,0)),"No","Yes")</f>
        <v>No</v>
      </c>
      <c r="O7703" t="s">
        <v>10085</v>
      </c>
      <c r="P7703" t="str">
        <f>IFERROR(VLOOKUP(A7703,'Ratings Data'!A:C,3,0),"No Rating")</f>
        <v>No Rating</v>
      </c>
      <c r="Q7703" t="s">
        <v>10061</v>
      </c>
      <c r="R7703" s="5">
        <f t="shared" si="120"/>
        <v>-0.36198733146962031</v>
      </c>
    </row>
    <row r="7704" spans="1:18" x14ac:dyDescent="0.3">
      <c r="A7704" t="s">
        <v>9276</v>
      </c>
      <c r="B7704" s="2">
        <v>45785</v>
      </c>
      <c r="C7704" t="s">
        <v>10017</v>
      </c>
      <c r="D7704" t="s">
        <v>10032</v>
      </c>
      <c r="E7704" t="s">
        <v>10034</v>
      </c>
      <c r="F7704">
        <v>1</v>
      </c>
      <c r="G7704">
        <v>477.35</v>
      </c>
      <c r="H7704">
        <v>330.62</v>
      </c>
      <c r="I7704" t="s">
        <v>10039</v>
      </c>
      <c r="J7704">
        <f>F7704*G7704</f>
        <v>477.35</v>
      </c>
      <c r="K7704">
        <f>F7704*H7704</f>
        <v>330.62</v>
      </c>
      <c r="L7704">
        <f>J7704-K7704</f>
        <v>146.73000000000002</v>
      </c>
      <c r="M7704" s="5">
        <f>L7704/J7704</f>
        <v>0.30738451869697292</v>
      </c>
      <c r="N7704" t="str">
        <f>IF(ISNA(VLOOKUP(A7704,'Returns Data'!A:A,1,0)),"No","Yes")</f>
        <v>No</v>
      </c>
      <c r="O7704" t="s">
        <v>10085</v>
      </c>
      <c r="P7704" t="str">
        <f>IFERROR(VLOOKUP(A7704,'Ratings Data'!A:C,3,0),"No Rating")</f>
        <v>No Rating</v>
      </c>
      <c r="Q7704" t="s">
        <v>10061</v>
      </c>
      <c r="R7704" s="5">
        <f t="shared" si="120"/>
        <v>-0.73524093712561567</v>
      </c>
    </row>
    <row r="7705" spans="1:18" x14ac:dyDescent="0.3">
      <c r="A7705" t="s">
        <v>9311</v>
      </c>
      <c r="B7705" s="2">
        <v>45785</v>
      </c>
      <c r="C7705" t="s">
        <v>10023</v>
      </c>
      <c r="D7705" t="s">
        <v>10033</v>
      </c>
      <c r="E7705" t="s">
        <v>10036</v>
      </c>
      <c r="F7705">
        <v>20</v>
      </c>
      <c r="G7705">
        <v>456.62</v>
      </c>
      <c r="H7705">
        <v>403.77</v>
      </c>
      <c r="I7705" t="s">
        <v>10039</v>
      </c>
      <c r="J7705">
        <f>F7705*G7705</f>
        <v>9132.4</v>
      </c>
      <c r="K7705">
        <f>F7705*H7705</f>
        <v>8075.4</v>
      </c>
      <c r="L7705">
        <f>J7705-K7705</f>
        <v>1057</v>
      </c>
      <c r="M7705" s="5">
        <f>L7705/J7705</f>
        <v>0.11574175463186019</v>
      </c>
      <c r="N7705" t="str">
        <f>IF(ISNA(VLOOKUP(A7705,'Returns Data'!A:A,1,0)),"No","Yes")</f>
        <v>No</v>
      </c>
      <c r="O7705" t="s">
        <v>10085</v>
      </c>
      <c r="P7705" t="str">
        <f>IFERROR(VLOOKUP(A7705,'Ratings Data'!A:C,3,0),"No Rating")</f>
        <v>No Rating</v>
      </c>
      <c r="Q7705" t="s">
        <v>10061</v>
      </c>
      <c r="R7705" s="5">
        <f t="shared" si="120"/>
        <v>18.131454907300721</v>
      </c>
    </row>
    <row r="7706" spans="1:18" x14ac:dyDescent="0.3">
      <c r="A7706" t="s">
        <v>9987</v>
      </c>
      <c r="B7706" s="2">
        <v>45785</v>
      </c>
      <c r="C7706" t="s">
        <v>10019</v>
      </c>
      <c r="D7706" t="s">
        <v>10031</v>
      </c>
      <c r="E7706" t="s">
        <v>10038</v>
      </c>
      <c r="F7706">
        <v>10</v>
      </c>
      <c r="G7706">
        <v>56.27</v>
      </c>
      <c r="H7706">
        <v>41.82</v>
      </c>
      <c r="I7706" t="s">
        <v>10040</v>
      </c>
      <c r="J7706">
        <f>F7706*G7706</f>
        <v>562.70000000000005</v>
      </c>
      <c r="K7706">
        <f>F7706*H7706</f>
        <v>418.2</v>
      </c>
      <c r="L7706">
        <f>J7706-K7706</f>
        <v>144.50000000000006</v>
      </c>
      <c r="M7706" s="5">
        <f>L7706/J7706</f>
        <v>0.25679758308157108</v>
      </c>
      <c r="N7706" t="str">
        <f>IF(ISNA(VLOOKUP(A7706,'Returns Data'!A:A,1,0)),"No","Yes")</f>
        <v>No</v>
      </c>
      <c r="O7706" t="s">
        <v>10085</v>
      </c>
      <c r="P7706">
        <f>IFERROR(VLOOKUP(A7706,'Ratings Data'!A:C,3,0),"No Rating")</f>
        <v>3</v>
      </c>
      <c r="Q7706" t="s">
        <v>10061</v>
      </c>
      <c r="R7706" s="5">
        <f t="shared" si="120"/>
        <v>-0.93838421444527165</v>
      </c>
    </row>
    <row r="7707" spans="1:18" x14ac:dyDescent="0.3">
      <c r="A7707" t="s">
        <v>558</v>
      </c>
      <c r="B7707" s="2">
        <v>45786</v>
      </c>
      <c r="C7707" t="s">
        <v>10026</v>
      </c>
      <c r="D7707" t="s">
        <v>10031</v>
      </c>
      <c r="E7707" t="s">
        <v>10037</v>
      </c>
      <c r="F7707">
        <v>19</v>
      </c>
      <c r="G7707">
        <v>473.16</v>
      </c>
      <c r="H7707">
        <v>404.61</v>
      </c>
      <c r="I7707" t="s">
        <v>10040</v>
      </c>
      <c r="J7707">
        <f>F7707*G7707</f>
        <v>8990.0400000000009</v>
      </c>
      <c r="K7707">
        <f>F7707*H7707</f>
        <v>7687.59</v>
      </c>
      <c r="L7707">
        <f>J7707-K7707</f>
        <v>1302.4500000000007</v>
      </c>
      <c r="M7707" s="5">
        <f>L7707/J7707</f>
        <v>0.14487699721024608</v>
      </c>
      <c r="N7707" t="str">
        <f>IF(ISNA(VLOOKUP(A7707,'Returns Data'!A:A,1,0)),"No","Yes")</f>
        <v>No</v>
      </c>
      <c r="O7707" t="s">
        <v>10085</v>
      </c>
      <c r="P7707" t="str">
        <f>IFERROR(VLOOKUP(A7707,'Ratings Data'!A:C,3,0),"No Rating")</f>
        <v>No Rating</v>
      </c>
      <c r="Q7707" t="s">
        <v>10061</v>
      </c>
      <c r="R7707" s="5">
        <f t="shared" si="120"/>
        <v>14.976612759907587</v>
      </c>
    </row>
    <row r="7708" spans="1:18" x14ac:dyDescent="0.3">
      <c r="A7708" t="s">
        <v>622</v>
      </c>
      <c r="B7708" s="2">
        <v>45786</v>
      </c>
      <c r="C7708" t="s">
        <v>10012</v>
      </c>
      <c r="D7708" t="s">
        <v>10030</v>
      </c>
      <c r="E7708" t="s">
        <v>10037</v>
      </c>
      <c r="F7708">
        <v>15</v>
      </c>
      <c r="G7708">
        <v>147.87</v>
      </c>
      <c r="H7708">
        <v>113.02</v>
      </c>
      <c r="I7708" t="s">
        <v>10039</v>
      </c>
      <c r="J7708">
        <f>F7708*G7708</f>
        <v>2218.0500000000002</v>
      </c>
      <c r="K7708">
        <f>F7708*H7708</f>
        <v>1695.3</v>
      </c>
      <c r="L7708">
        <f>J7708-K7708</f>
        <v>522.75000000000023</v>
      </c>
      <c r="M7708" s="5">
        <f>L7708/J7708</f>
        <v>0.23567998917968494</v>
      </c>
      <c r="N7708" t="str">
        <f>IF(ISNA(VLOOKUP(A7708,'Returns Data'!A:A,1,0)),"No","Yes")</f>
        <v>No</v>
      </c>
      <c r="O7708" t="s">
        <v>10085</v>
      </c>
      <c r="P7708" t="str">
        <f>IFERROR(VLOOKUP(A7708,'Ratings Data'!A:C,3,0),"No Rating")</f>
        <v>No Rating</v>
      </c>
      <c r="Q7708" t="s">
        <v>10061</v>
      </c>
      <c r="R7708" s="5">
        <f t="shared" si="120"/>
        <v>-0.75327695983555132</v>
      </c>
    </row>
    <row r="7709" spans="1:18" x14ac:dyDescent="0.3">
      <c r="A7709" t="s">
        <v>821</v>
      </c>
      <c r="B7709" s="2">
        <v>45786</v>
      </c>
      <c r="C7709" t="s">
        <v>10022</v>
      </c>
      <c r="D7709" t="s">
        <v>10033</v>
      </c>
      <c r="E7709" t="s">
        <v>10034</v>
      </c>
      <c r="F7709">
        <v>8</v>
      </c>
      <c r="G7709">
        <v>470.07</v>
      </c>
      <c r="H7709">
        <v>310.97000000000003</v>
      </c>
      <c r="I7709" t="s">
        <v>10039</v>
      </c>
      <c r="J7709">
        <f>F7709*G7709</f>
        <v>3760.56</v>
      </c>
      <c r="K7709">
        <f>F7709*H7709</f>
        <v>2487.7600000000002</v>
      </c>
      <c r="L7709">
        <f>J7709-K7709</f>
        <v>1272.7999999999997</v>
      </c>
      <c r="M7709" s="5">
        <f>L7709/J7709</f>
        <v>0.33846022932754688</v>
      </c>
      <c r="N7709" t="str">
        <f>IF(ISNA(VLOOKUP(A7709,'Returns Data'!A:A,1,0)),"No","Yes")</f>
        <v>No</v>
      </c>
      <c r="O7709" t="s">
        <v>10085</v>
      </c>
      <c r="P7709">
        <f>IFERROR(VLOOKUP(A7709,'Ratings Data'!A:C,3,0),"No Rating")</f>
        <v>3</v>
      </c>
      <c r="Q7709" t="s">
        <v>10061</v>
      </c>
      <c r="R7709" s="5">
        <f t="shared" si="120"/>
        <v>0.69543517954960421</v>
      </c>
    </row>
    <row r="7710" spans="1:18" x14ac:dyDescent="0.3">
      <c r="A7710" t="s">
        <v>1116</v>
      </c>
      <c r="B7710" s="2">
        <v>45786</v>
      </c>
      <c r="C7710" t="s">
        <v>10020</v>
      </c>
      <c r="D7710" t="s">
        <v>10030</v>
      </c>
      <c r="E7710" t="s">
        <v>10038</v>
      </c>
      <c r="F7710">
        <v>8</v>
      </c>
      <c r="G7710">
        <v>54.15</v>
      </c>
      <c r="H7710">
        <v>47.41</v>
      </c>
      <c r="I7710" t="s">
        <v>10040</v>
      </c>
      <c r="J7710">
        <f>F7710*G7710</f>
        <v>433.2</v>
      </c>
      <c r="K7710">
        <f>F7710*H7710</f>
        <v>379.28</v>
      </c>
      <c r="L7710">
        <f>J7710-K7710</f>
        <v>53.920000000000016</v>
      </c>
      <c r="M7710" s="5">
        <f>L7710/J7710</f>
        <v>0.12446906740535553</v>
      </c>
      <c r="N7710" t="str">
        <f>IF(ISNA(VLOOKUP(A7710,'Returns Data'!A:A,1,0)),"No","Yes")</f>
        <v>No</v>
      </c>
      <c r="O7710" t="s">
        <v>10085</v>
      </c>
      <c r="P7710" t="str">
        <f>IFERROR(VLOOKUP(A7710,'Ratings Data'!A:C,3,0),"No Rating")</f>
        <v>No Rating</v>
      </c>
      <c r="Q7710" t="s">
        <v>10061</v>
      </c>
      <c r="R7710" s="5">
        <f t="shared" si="120"/>
        <v>-0.88480439083540752</v>
      </c>
    </row>
    <row r="7711" spans="1:18" x14ac:dyDescent="0.3">
      <c r="A7711" t="s">
        <v>1152</v>
      </c>
      <c r="B7711" s="2">
        <v>45786</v>
      </c>
      <c r="C7711" t="s">
        <v>10027</v>
      </c>
      <c r="D7711" t="s">
        <v>10032</v>
      </c>
      <c r="E7711" t="s">
        <v>10037</v>
      </c>
      <c r="F7711">
        <v>19</v>
      </c>
      <c r="G7711">
        <v>373.42</v>
      </c>
      <c r="H7711">
        <v>268.77999999999997</v>
      </c>
      <c r="I7711" t="s">
        <v>10039</v>
      </c>
      <c r="J7711">
        <f>F7711*G7711</f>
        <v>7094.9800000000005</v>
      </c>
      <c r="K7711">
        <f>F7711*H7711</f>
        <v>5106.82</v>
      </c>
      <c r="L7711">
        <f>J7711-K7711</f>
        <v>1988.1600000000008</v>
      </c>
      <c r="M7711" s="5">
        <f>L7711/J7711</f>
        <v>0.28022066306036109</v>
      </c>
      <c r="N7711" t="str">
        <f>IF(ISNA(VLOOKUP(A7711,'Returns Data'!A:A,1,0)),"No","Yes")</f>
        <v>No</v>
      </c>
      <c r="O7711" t="s">
        <v>10085</v>
      </c>
      <c r="P7711" t="str">
        <f>IFERROR(VLOOKUP(A7711,'Ratings Data'!A:C,3,0),"No Rating")</f>
        <v>No Rating</v>
      </c>
      <c r="Q7711" t="s">
        <v>10061</v>
      </c>
      <c r="R7711" s="5">
        <f t="shared" si="120"/>
        <v>15.378070175438598</v>
      </c>
    </row>
    <row r="7712" spans="1:18" x14ac:dyDescent="0.3">
      <c r="A7712" t="s">
        <v>1504</v>
      </c>
      <c r="B7712" s="2">
        <v>45786</v>
      </c>
      <c r="C7712" t="s">
        <v>10018</v>
      </c>
      <c r="D7712" t="s">
        <v>10033</v>
      </c>
      <c r="E7712" t="s">
        <v>10036</v>
      </c>
      <c r="F7712">
        <v>16</v>
      </c>
      <c r="G7712">
        <v>490.46</v>
      </c>
      <c r="H7712">
        <v>346.77</v>
      </c>
      <c r="I7712" t="s">
        <v>10040</v>
      </c>
      <c r="J7712">
        <f>F7712*G7712</f>
        <v>7847.36</v>
      </c>
      <c r="K7712">
        <f>F7712*H7712</f>
        <v>5548.32</v>
      </c>
      <c r="L7712">
        <f>J7712-K7712</f>
        <v>2299.04</v>
      </c>
      <c r="M7712" s="5">
        <f>L7712/J7712</f>
        <v>0.29296986502467071</v>
      </c>
      <c r="N7712" t="str">
        <f>IF(ISNA(VLOOKUP(A7712,'Returns Data'!A:A,1,0)),"No","Yes")</f>
        <v>No</v>
      </c>
      <c r="O7712" t="s">
        <v>10085</v>
      </c>
      <c r="P7712" t="str">
        <f>IFERROR(VLOOKUP(A7712,'Ratings Data'!A:C,3,0),"No Rating")</f>
        <v>No Rating</v>
      </c>
      <c r="Q7712" t="s">
        <v>10061</v>
      </c>
      <c r="R7712" s="5">
        <f t="shared" si="120"/>
        <v>0.10604399166734778</v>
      </c>
    </row>
    <row r="7713" spans="1:18" x14ac:dyDescent="0.3">
      <c r="A7713" t="s">
        <v>1714</v>
      </c>
      <c r="B7713" s="2">
        <v>45786</v>
      </c>
      <c r="C7713" t="s">
        <v>10010</v>
      </c>
      <c r="D7713" t="s">
        <v>10029</v>
      </c>
      <c r="E7713" t="s">
        <v>10038</v>
      </c>
      <c r="F7713">
        <v>18</v>
      </c>
      <c r="G7713">
        <v>281.94</v>
      </c>
      <c r="H7713">
        <v>250.54</v>
      </c>
      <c r="I7713" t="s">
        <v>10040</v>
      </c>
      <c r="J7713">
        <f>F7713*G7713</f>
        <v>5074.92</v>
      </c>
      <c r="K7713">
        <f>F7713*H7713</f>
        <v>4509.72</v>
      </c>
      <c r="L7713">
        <f>J7713-K7713</f>
        <v>565.19999999999982</v>
      </c>
      <c r="M7713" s="5">
        <f>L7713/J7713</f>
        <v>0.11137121373341842</v>
      </c>
      <c r="N7713" t="str">
        <f>IF(ISNA(VLOOKUP(A7713,'Returns Data'!A:A,1,0)),"No","Yes")</f>
        <v>No</v>
      </c>
      <c r="O7713" t="s">
        <v>10085</v>
      </c>
      <c r="P7713" t="str">
        <f>IFERROR(VLOOKUP(A7713,'Ratings Data'!A:C,3,0),"No Rating")</f>
        <v>No Rating</v>
      </c>
      <c r="Q7713" t="s">
        <v>10061</v>
      </c>
      <c r="R7713" s="5">
        <f t="shared" si="120"/>
        <v>-0.35329588549524932</v>
      </c>
    </row>
    <row r="7714" spans="1:18" x14ac:dyDescent="0.3">
      <c r="A7714" t="s">
        <v>1851</v>
      </c>
      <c r="B7714" s="2">
        <v>45786</v>
      </c>
      <c r="C7714" t="s">
        <v>10026</v>
      </c>
      <c r="D7714" t="s">
        <v>10031</v>
      </c>
      <c r="E7714" t="s">
        <v>10036</v>
      </c>
      <c r="F7714">
        <v>17</v>
      </c>
      <c r="G7714">
        <v>79.040000000000006</v>
      </c>
      <c r="H7714">
        <v>49.1</v>
      </c>
      <c r="I7714" t="s">
        <v>10039</v>
      </c>
      <c r="J7714">
        <f>F7714*G7714</f>
        <v>1343.68</v>
      </c>
      <c r="K7714">
        <f>F7714*H7714</f>
        <v>834.7</v>
      </c>
      <c r="L7714">
        <f>J7714-K7714</f>
        <v>508.98</v>
      </c>
      <c r="M7714" s="5">
        <f>L7714/J7714</f>
        <v>0.37879554655870445</v>
      </c>
      <c r="N7714" t="str">
        <f>IF(ISNA(VLOOKUP(A7714,'Returns Data'!A:A,1,0)),"No","Yes")</f>
        <v>No</v>
      </c>
      <c r="O7714" t="s">
        <v>10085</v>
      </c>
      <c r="P7714" t="str">
        <f>IFERROR(VLOOKUP(A7714,'Ratings Data'!A:C,3,0),"No Rating")</f>
        <v>No Rating</v>
      </c>
      <c r="Q7714" t="s">
        <v>10061</v>
      </c>
      <c r="R7714" s="5">
        <f t="shared" si="120"/>
        <v>-0.73523129428641232</v>
      </c>
    </row>
    <row r="7715" spans="1:18" x14ac:dyDescent="0.3">
      <c r="A7715" t="s">
        <v>2943</v>
      </c>
      <c r="B7715" s="2">
        <v>45786</v>
      </c>
      <c r="C7715" t="s">
        <v>10027</v>
      </c>
      <c r="D7715" t="s">
        <v>10032</v>
      </c>
      <c r="E7715" t="s">
        <v>10036</v>
      </c>
      <c r="F7715">
        <v>15</v>
      </c>
      <c r="G7715">
        <v>140.08000000000001</v>
      </c>
      <c r="H7715">
        <v>93.31</v>
      </c>
      <c r="I7715" t="s">
        <v>10040</v>
      </c>
      <c r="J7715">
        <f>F7715*G7715</f>
        <v>2101.2000000000003</v>
      </c>
      <c r="K7715">
        <f>F7715*H7715</f>
        <v>1399.65</v>
      </c>
      <c r="L7715">
        <f>J7715-K7715</f>
        <v>701.55000000000018</v>
      </c>
      <c r="M7715" s="5">
        <f>L7715/J7715</f>
        <v>0.3338806396344946</v>
      </c>
      <c r="N7715" t="str">
        <f>IF(ISNA(VLOOKUP(A7715,'Returns Data'!A:A,1,0)),"No","Yes")</f>
        <v>No</v>
      </c>
      <c r="O7715" t="s">
        <v>10085</v>
      </c>
      <c r="P7715" t="str">
        <f>IFERROR(VLOOKUP(A7715,'Ratings Data'!A:C,3,0),"No Rating")</f>
        <v>No Rating</v>
      </c>
      <c r="Q7715" t="s">
        <v>10061</v>
      </c>
      <c r="R7715" s="5">
        <f t="shared" si="120"/>
        <v>0.56376518218623495</v>
      </c>
    </row>
    <row r="7716" spans="1:18" x14ac:dyDescent="0.3">
      <c r="A7716" t="s">
        <v>3082</v>
      </c>
      <c r="B7716" s="2">
        <v>45786</v>
      </c>
      <c r="C7716" t="s">
        <v>10022</v>
      </c>
      <c r="D7716" t="s">
        <v>10033</v>
      </c>
      <c r="E7716" t="s">
        <v>10037</v>
      </c>
      <c r="F7716">
        <v>7</v>
      </c>
      <c r="G7716">
        <v>277.92</v>
      </c>
      <c r="H7716">
        <v>248.33</v>
      </c>
      <c r="I7716" t="s">
        <v>10040</v>
      </c>
      <c r="J7716">
        <f>F7716*G7716</f>
        <v>1945.44</v>
      </c>
      <c r="K7716">
        <f>F7716*H7716</f>
        <v>1738.3100000000002</v>
      </c>
      <c r="L7716">
        <f>J7716-K7716</f>
        <v>207.12999999999988</v>
      </c>
      <c r="M7716" s="5">
        <f>L7716/J7716</f>
        <v>0.10646948762233729</v>
      </c>
      <c r="N7716" t="str">
        <f>IF(ISNA(VLOOKUP(A7716,'Returns Data'!A:A,1,0)),"No","Yes")</f>
        <v>No</v>
      </c>
      <c r="O7716" t="s">
        <v>10085</v>
      </c>
      <c r="P7716" t="str">
        <f>IFERROR(VLOOKUP(A7716,'Ratings Data'!A:C,3,0),"No Rating")</f>
        <v>No Rating</v>
      </c>
      <c r="Q7716" t="s">
        <v>10061</v>
      </c>
      <c r="R7716" s="5">
        <f t="shared" si="120"/>
        <v>-7.4129069103369596E-2</v>
      </c>
    </row>
    <row r="7717" spans="1:18" x14ac:dyDescent="0.3">
      <c r="A7717" t="s">
        <v>3854</v>
      </c>
      <c r="B7717" s="2">
        <v>45786</v>
      </c>
      <c r="C7717" t="s">
        <v>10013</v>
      </c>
      <c r="D7717" t="s">
        <v>10030</v>
      </c>
      <c r="E7717" t="s">
        <v>10035</v>
      </c>
      <c r="F7717">
        <v>7</v>
      </c>
      <c r="G7717">
        <v>178.34</v>
      </c>
      <c r="H7717">
        <v>127.49</v>
      </c>
      <c r="I7717" t="s">
        <v>10040</v>
      </c>
      <c r="J7717">
        <f>F7717*G7717</f>
        <v>1248.3800000000001</v>
      </c>
      <c r="K7717">
        <f>F7717*H7717</f>
        <v>892.43</v>
      </c>
      <c r="L7717">
        <f>J7717-K7717</f>
        <v>355.95000000000016</v>
      </c>
      <c r="M7717" s="5">
        <f>L7717/J7717</f>
        <v>0.28512952786811718</v>
      </c>
      <c r="N7717" t="str">
        <f>IF(ISNA(VLOOKUP(A7717,'Returns Data'!A:A,1,0)),"No","Yes")</f>
        <v>No</v>
      </c>
      <c r="O7717" t="s">
        <v>10085</v>
      </c>
      <c r="P7717" t="str">
        <f>IFERROR(VLOOKUP(A7717,'Ratings Data'!A:C,3,0),"No Rating")</f>
        <v>No Rating</v>
      </c>
      <c r="Q7717" t="s">
        <v>10061</v>
      </c>
      <c r="R7717" s="5">
        <f t="shared" si="120"/>
        <v>-0.3583045480713874</v>
      </c>
    </row>
    <row r="7718" spans="1:18" x14ac:dyDescent="0.3">
      <c r="A7718" t="s">
        <v>4174</v>
      </c>
      <c r="B7718" s="2">
        <v>45786</v>
      </c>
      <c r="C7718" t="s">
        <v>10009</v>
      </c>
      <c r="D7718" t="s">
        <v>10029</v>
      </c>
      <c r="E7718" t="s">
        <v>10036</v>
      </c>
      <c r="F7718">
        <v>15</v>
      </c>
      <c r="G7718">
        <v>32.22</v>
      </c>
      <c r="H7718">
        <v>28.27</v>
      </c>
      <c r="I7718" t="s">
        <v>10039</v>
      </c>
      <c r="J7718">
        <f>F7718*G7718</f>
        <v>483.29999999999995</v>
      </c>
      <c r="K7718">
        <f>F7718*H7718</f>
        <v>424.05</v>
      </c>
      <c r="L7718">
        <f>J7718-K7718</f>
        <v>59.249999999999943</v>
      </c>
      <c r="M7718" s="5">
        <f>L7718/J7718</f>
        <v>0.12259466170080685</v>
      </c>
      <c r="N7718" t="str">
        <f>IF(ISNA(VLOOKUP(A7718,'Returns Data'!A:A,1,0)),"No","Yes")</f>
        <v>No</v>
      </c>
      <c r="O7718" t="s">
        <v>10085</v>
      </c>
      <c r="P7718" t="str">
        <f>IFERROR(VLOOKUP(A7718,'Ratings Data'!A:C,3,0),"No Rating")</f>
        <v>No Rating</v>
      </c>
      <c r="Q7718" t="s">
        <v>10061</v>
      </c>
      <c r="R7718" s="5">
        <f t="shared" si="120"/>
        <v>-0.61285826431054657</v>
      </c>
    </row>
    <row r="7719" spans="1:18" x14ac:dyDescent="0.3">
      <c r="A7719" t="s">
        <v>4313</v>
      </c>
      <c r="B7719" s="2">
        <v>45786</v>
      </c>
      <c r="C7719" t="s">
        <v>10025</v>
      </c>
      <c r="D7719" t="s">
        <v>10033</v>
      </c>
      <c r="E7719" t="s">
        <v>10035</v>
      </c>
      <c r="F7719">
        <v>19</v>
      </c>
      <c r="G7719">
        <v>375.51</v>
      </c>
      <c r="H7719">
        <v>240.23</v>
      </c>
      <c r="I7719" t="s">
        <v>10039</v>
      </c>
      <c r="J7719">
        <f>F7719*G7719</f>
        <v>7134.69</v>
      </c>
      <c r="K7719">
        <f>F7719*H7719</f>
        <v>4564.37</v>
      </c>
      <c r="L7719">
        <f>J7719-K7719</f>
        <v>2570.3199999999997</v>
      </c>
      <c r="M7719" s="5">
        <f>L7719/J7719</f>
        <v>0.36025671753082472</v>
      </c>
      <c r="N7719" t="str">
        <f>IF(ISNA(VLOOKUP(A7719,'Returns Data'!A:A,1,0)),"No","Yes")</f>
        <v>No</v>
      </c>
      <c r="O7719" t="s">
        <v>10085</v>
      </c>
      <c r="P7719" t="str">
        <f>IFERROR(VLOOKUP(A7719,'Ratings Data'!A:C,3,0),"No Rating")</f>
        <v>No Rating</v>
      </c>
      <c r="Q7719" t="s">
        <v>10061</v>
      </c>
      <c r="R7719" s="5">
        <f t="shared" si="120"/>
        <v>13.762445685909373</v>
      </c>
    </row>
    <row r="7720" spans="1:18" x14ac:dyDescent="0.3">
      <c r="A7720" t="s">
        <v>4661</v>
      </c>
      <c r="B7720" s="2">
        <v>45786</v>
      </c>
      <c r="C7720" t="s">
        <v>10024</v>
      </c>
      <c r="D7720" t="s">
        <v>10029</v>
      </c>
      <c r="E7720" t="s">
        <v>10034</v>
      </c>
      <c r="F7720">
        <v>7</v>
      </c>
      <c r="G7720">
        <v>55.04</v>
      </c>
      <c r="H7720">
        <v>35.020000000000003</v>
      </c>
      <c r="I7720" t="s">
        <v>10040</v>
      </c>
      <c r="J7720">
        <f>F7720*G7720</f>
        <v>385.28</v>
      </c>
      <c r="K7720">
        <f>F7720*H7720</f>
        <v>245.14000000000001</v>
      </c>
      <c r="L7720">
        <f>J7720-K7720</f>
        <v>140.13999999999996</v>
      </c>
      <c r="M7720" s="5">
        <f>L7720/J7720</f>
        <v>0.36373546511627897</v>
      </c>
      <c r="N7720" t="str">
        <f>IF(ISNA(VLOOKUP(A7720,'Returns Data'!A:A,1,0)),"No","Yes")</f>
        <v>No</v>
      </c>
      <c r="O7720" t="s">
        <v>10085</v>
      </c>
      <c r="P7720" t="str">
        <f>IFERROR(VLOOKUP(A7720,'Ratings Data'!A:C,3,0),"No Rating")</f>
        <v>No Rating</v>
      </c>
      <c r="Q7720" t="s">
        <v>10061</v>
      </c>
      <c r="R7720" s="5">
        <f t="shared" si="120"/>
        <v>-0.94599905531985273</v>
      </c>
    </row>
    <row r="7721" spans="1:18" x14ac:dyDescent="0.3">
      <c r="A7721" t="s">
        <v>4698</v>
      </c>
      <c r="B7721" s="2">
        <v>45786</v>
      </c>
      <c r="C7721" t="s">
        <v>10015</v>
      </c>
      <c r="D7721" t="s">
        <v>10031</v>
      </c>
      <c r="E7721" t="s">
        <v>10037</v>
      </c>
      <c r="F7721">
        <v>15</v>
      </c>
      <c r="G7721">
        <v>338.96</v>
      </c>
      <c r="H7721">
        <v>238.35</v>
      </c>
      <c r="I7721" t="s">
        <v>10040</v>
      </c>
      <c r="J7721">
        <f>F7721*G7721</f>
        <v>5084.3999999999996</v>
      </c>
      <c r="K7721">
        <f>F7721*H7721</f>
        <v>3575.25</v>
      </c>
      <c r="L7721">
        <f>J7721-K7721</f>
        <v>1509.1499999999996</v>
      </c>
      <c r="M7721" s="5">
        <f>L7721/J7721</f>
        <v>0.29681968373849416</v>
      </c>
      <c r="N7721" t="str">
        <f>IF(ISNA(VLOOKUP(A7721,'Returns Data'!A:A,1,0)),"No","Yes")</f>
        <v>Yes</v>
      </c>
      <c r="O7721" t="str">
        <f>IFERROR(VLOOKUP(A7721,'Returns Data'!A:E,5,0),"No Returns")</f>
        <v>Wrong Product</v>
      </c>
      <c r="P7721" t="str">
        <f>IFERROR(VLOOKUP(A7721,'Ratings Data'!A:C,3,0),"No Rating")</f>
        <v>No Rating</v>
      </c>
      <c r="Q7721" t="s">
        <v>10061</v>
      </c>
      <c r="R7721" s="5">
        <f t="shared" si="120"/>
        <v>12.196636212624584</v>
      </c>
    </row>
    <row r="7722" spans="1:18" x14ac:dyDescent="0.3">
      <c r="A7722" t="s">
        <v>4960</v>
      </c>
      <c r="B7722" s="2">
        <v>45786</v>
      </c>
      <c r="C7722" t="s">
        <v>10018</v>
      </c>
      <c r="D7722" t="s">
        <v>10033</v>
      </c>
      <c r="E7722" t="s">
        <v>10038</v>
      </c>
      <c r="F7722">
        <v>10</v>
      </c>
      <c r="G7722">
        <v>194.45</v>
      </c>
      <c r="H7722">
        <v>169.94</v>
      </c>
      <c r="I7722" t="s">
        <v>10039</v>
      </c>
      <c r="J7722">
        <f>F7722*G7722</f>
        <v>1944.5</v>
      </c>
      <c r="K7722">
        <f>F7722*H7722</f>
        <v>1699.4</v>
      </c>
      <c r="L7722">
        <f>J7722-K7722</f>
        <v>245.09999999999991</v>
      </c>
      <c r="M7722" s="5">
        <f>L7722/J7722</f>
        <v>0.12604782720493696</v>
      </c>
      <c r="N7722" t="str">
        <f>IF(ISNA(VLOOKUP(A7722,'Returns Data'!A:A,1,0)),"No","Yes")</f>
        <v>No</v>
      </c>
      <c r="O7722" t="s">
        <v>10085</v>
      </c>
      <c r="P7722" t="str">
        <f>IFERROR(VLOOKUP(A7722,'Ratings Data'!A:C,3,0),"No Rating")</f>
        <v>No Rating</v>
      </c>
      <c r="Q7722" t="s">
        <v>10061</v>
      </c>
      <c r="R7722" s="5">
        <f t="shared" si="120"/>
        <v>-0.61755566045157739</v>
      </c>
    </row>
    <row r="7723" spans="1:18" x14ac:dyDescent="0.3">
      <c r="A7723" t="s">
        <v>5743</v>
      </c>
      <c r="B7723" s="2">
        <v>45786</v>
      </c>
      <c r="C7723" t="s">
        <v>10020</v>
      </c>
      <c r="D7723" t="s">
        <v>10030</v>
      </c>
      <c r="E7723" t="s">
        <v>10035</v>
      </c>
      <c r="F7723">
        <v>13</v>
      </c>
      <c r="G7723">
        <v>279.7</v>
      </c>
      <c r="H7723">
        <v>203.66</v>
      </c>
      <c r="I7723" t="s">
        <v>10040</v>
      </c>
      <c r="J7723">
        <f>F7723*G7723</f>
        <v>3636.1</v>
      </c>
      <c r="K7723">
        <f>F7723*H7723</f>
        <v>2647.58</v>
      </c>
      <c r="L7723">
        <f>J7723-K7723</f>
        <v>988.52</v>
      </c>
      <c r="M7723" s="5">
        <f>L7723/J7723</f>
        <v>0.27186271004647838</v>
      </c>
      <c r="N7723" t="str">
        <f>IF(ISNA(VLOOKUP(A7723,'Returns Data'!A:A,1,0)),"No","Yes")</f>
        <v>No</v>
      </c>
      <c r="O7723" t="s">
        <v>10085</v>
      </c>
      <c r="P7723" t="str">
        <f>IFERROR(VLOOKUP(A7723,'Ratings Data'!A:C,3,0),"No Rating")</f>
        <v>No Rating</v>
      </c>
      <c r="Q7723" t="s">
        <v>10061</v>
      </c>
      <c r="R7723" s="5">
        <f t="shared" si="120"/>
        <v>0.86994085883260475</v>
      </c>
    </row>
    <row r="7724" spans="1:18" x14ac:dyDescent="0.3">
      <c r="A7724" t="s">
        <v>6781</v>
      </c>
      <c r="B7724" s="2">
        <v>45786</v>
      </c>
      <c r="C7724" t="s">
        <v>10025</v>
      </c>
      <c r="D7724" t="s">
        <v>10033</v>
      </c>
      <c r="E7724" t="s">
        <v>10034</v>
      </c>
      <c r="F7724">
        <v>20</v>
      </c>
      <c r="G7724">
        <v>207.2</v>
      </c>
      <c r="H7724">
        <v>150.34</v>
      </c>
      <c r="I7724" t="s">
        <v>10039</v>
      </c>
      <c r="J7724">
        <f>F7724*G7724</f>
        <v>4144</v>
      </c>
      <c r="K7724">
        <f>F7724*H7724</f>
        <v>3006.8</v>
      </c>
      <c r="L7724">
        <f>J7724-K7724</f>
        <v>1137.1999999999998</v>
      </c>
      <c r="M7724" s="5">
        <f>L7724/J7724</f>
        <v>0.27442084942084938</v>
      </c>
      <c r="N7724" t="str">
        <f>IF(ISNA(VLOOKUP(A7724,'Returns Data'!A:A,1,0)),"No","Yes")</f>
        <v>No</v>
      </c>
      <c r="O7724" t="s">
        <v>10085</v>
      </c>
      <c r="P7724">
        <f>IFERROR(VLOOKUP(A7724,'Ratings Data'!A:C,3,0),"No Rating")</f>
        <v>2</v>
      </c>
      <c r="Q7724" t="s">
        <v>10061</v>
      </c>
      <c r="R7724" s="5">
        <f t="shared" si="120"/>
        <v>0.13968262699045683</v>
      </c>
    </row>
    <row r="7725" spans="1:18" x14ac:dyDescent="0.3">
      <c r="A7725" t="s">
        <v>6804</v>
      </c>
      <c r="B7725" s="2">
        <v>45786</v>
      </c>
      <c r="C7725" t="s">
        <v>10024</v>
      </c>
      <c r="D7725" t="s">
        <v>10029</v>
      </c>
      <c r="E7725" t="s">
        <v>10036</v>
      </c>
      <c r="F7725">
        <v>9</v>
      </c>
      <c r="G7725">
        <v>85.16</v>
      </c>
      <c r="H7725">
        <v>66.8</v>
      </c>
      <c r="I7725" t="s">
        <v>10039</v>
      </c>
      <c r="J7725">
        <f>F7725*G7725</f>
        <v>766.43999999999994</v>
      </c>
      <c r="K7725">
        <f>F7725*H7725</f>
        <v>601.19999999999993</v>
      </c>
      <c r="L7725">
        <f>J7725-K7725</f>
        <v>165.24</v>
      </c>
      <c r="M7725" s="5">
        <f>L7725/J7725</f>
        <v>0.21559417566932834</v>
      </c>
      <c r="N7725" t="str">
        <f>IF(ISNA(VLOOKUP(A7725,'Returns Data'!A:A,1,0)),"No","Yes")</f>
        <v>No</v>
      </c>
      <c r="O7725" t="s">
        <v>10085</v>
      </c>
      <c r="P7725" t="str">
        <f>IFERROR(VLOOKUP(A7725,'Ratings Data'!A:C,3,0),"No Rating")</f>
        <v>No Rating</v>
      </c>
      <c r="Q7725" t="s">
        <v>10061</v>
      </c>
      <c r="R7725" s="5">
        <f t="shared" si="120"/>
        <v>-0.81504826254826257</v>
      </c>
    </row>
    <row r="7726" spans="1:18" x14ac:dyDescent="0.3">
      <c r="A7726" t="s">
        <v>7489</v>
      </c>
      <c r="B7726" s="2">
        <v>45786</v>
      </c>
      <c r="C7726" t="s">
        <v>10022</v>
      </c>
      <c r="D7726" t="s">
        <v>10033</v>
      </c>
      <c r="E7726" t="s">
        <v>10035</v>
      </c>
      <c r="F7726">
        <v>4</v>
      </c>
      <c r="G7726">
        <v>240.53</v>
      </c>
      <c r="H7726">
        <v>202.61</v>
      </c>
      <c r="I7726" t="s">
        <v>10039</v>
      </c>
      <c r="J7726">
        <f>F7726*G7726</f>
        <v>962.12</v>
      </c>
      <c r="K7726">
        <f>F7726*H7726</f>
        <v>810.44</v>
      </c>
      <c r="L7726">
        <f>J7726-K7726</f>
        <v>151.67999999999995</v>
      </c>
      <c r="M7726" s="5">
        <f>L7726/J7726</f>
        <v>0.1576518521598137</v>
      </c>
      <c r="N7726" t="str">
        <f>IF(ISNA(VLOOKUP(A7726,'Returns Data'!A:A,1,0)),"No","Yes")</f>
        <v>No</v>
      </c>
      <c r="O7726" t="s">
        <v>10085</v>
      </c>
      <c r="P7726" t="str">
        <f>IFERROR(VLOOKUP(A7726,'Ratings Data'!A:C,3,0),"No Rating")</f>
        <v>No Rating</v>
      </c>
      <c r="Q7726" t="s">
        <v>10061</v>
      </c>
      <c r="R7726" s="5">
        <f t="shared" si="120"/>
        <v>0.25531026564375564</v>
      </c>
    </row>
    <row r="7727" spans="1:18" x14ac:dyDescent="0.3">
      <c r="A7727" t="s">
        <v>7702</v>
      </c>
      <c r="B7727" s="2">
        <v>45786</v>
      </c>
      <c r="C7727" t="s">
        <v>10025</v>
      </c>
      <c r="D7727" t="s">
        <v>10033</v>
      </c>
      <c r="E7727" t="s">
        <v>10038</v>
      </c>
      <c r="F7727">
        <v>2</v>
      </c>
      <c r="G7727">
        <v>259.36</v>
      </c>
      <c r="H7727">
        <v>165.58</v>
      </c>
      <c r="I7727" t="s">
        <v>10040</v>
      </c>
      <c r="J7727">
        <f>F7727*G7727</f>
        <v>518.72</v>
      </c>
      <c r="K7727">
        <f>F7727*H7727</f>
        <v>331.16</v>
      </c>
      <c r="L7727">
        <f>J7727-K7727</f>
        <v>187.56</v>
      </c>
      <c r="M7727" s="5">
        <f>L7727/J7727</f>
        <v>0.36158235657001847</v>
      </c>
      <c r="N7727" t="str">
        <f>IF(ISNA(VLOOKUP(A7727,'Returns Data'!A:A,1,0)),"No","Yes")</f>
        <v>No</v>
      </c>
      <c r="O7727" t="s">
        <v>10085</v>
      </c>
      <c r="P7727" t="str">
        <f>IFERROR(VLOOKUP(A7727,'Ratings Data'!A:C,3,0),"No Rating")</f>
        <v>No Rating</v>
      </c>
      <c r="Q7727" t="s">
        <v>10061</v>
      </c>
      <c r="R7727" s="5">
        <f t="shared" si="120"/>
        <v>-0.4608572735209745</v>
      </c>
    </row>
    <row r="7728" spans="1:18" x14ac:dyDescent="0.3">
      <c r="A7728" t="s">
        <v>7926</v>
      </c>
      <c r="B7728" s="2">
        <v>45786</v>
      </c>
      <c r="C7728" t="s">
        <v>10012</v>
      </c>
      <c r="D7728" t="s">
        <v>10030</v>
      </c>
      <c r="E7728" t="s">
        <v>10036</v>
      </c>
      <c r="F7728">
        <v>2</v>
      </c>
      <c r="G7728">
        <v>232.7</v>
      </c>
      <c r="H7728">
        <v>147.55000000000001</v>
      </c>
      <c r="I7728" t="s">
        <v>10039</v>
      </c>
      <c r="J7728">
        <f>F7728*G7728</f>
        <v>465.4</v>
      </c>
      <c r="K7728">
        <f>F7728*H7728</f>
        <v>295.10000000000002</v>
      </c>
      <c r="L7728">
        <f>J7728-K7728</f>
        <v>170.29999999999995</v>
      </c>
      <c r="M7728" s="5">
        <f>L7728/J7728</f>
        <v>0.36592178770949713</v>
      </c>
      <c r="N7728" t="str">
        <f>IF(ISNA(VLOOKUP(A7728,'Returns Data'!A:A,1,0)),"No","Yes")</f>
        <v>No</v>
      </c>
      <c r="O7728" t="s">
        <v>10085</v>
      </c>
      <c r="P7728" t="str">
        <f>IFERROR(VLOOKUP(A7728,'Ratings Data'!A:C,3,0),"No Rating")</f>
        <v>No Rating</v>
      </c>
      <c r="Q7728" t="s">
        <v>10061</v>
      </c>
      <c r="R7728" s="5">
        <f t="shared" si="120"/>
        <v>-0.10279148673658245</v>
      </c>
    </row>
    <row r="7729" spans="1:18" x14ac:dyDescent="0.3">
      <c r="A7729" t="s">
        <v>7996</v>
      </c>
      <c r="B7729" s="2">
        <v>45786</v>
      </c>
      <c r="C7729" t="s">
        <v>10023</v>
      </c>
      <c r="D7729" t="s">
        <v>10033</v>
      </c>
      <c r="E7729" t="s">
        <v>10034</v>
      </c>
      <c r="F7729">
        <v>8</v>
      </c>
      <c r="G7729">
        <v>79.19</v>
      </c>
      <c r="H7729">
        <v>63.13</v>
      </c>
      <c r="I7729" t="s">
        <v>10039</v>
      </c>
      <c r="J7729">
        <f>F7729*G7729</f>
        <v>633.52</v>
      </c>
      <c r="K7729">
        <f>F7729*H7729</f>
        <v>505.04</v>
      </c>
      <c r="L7729">
        <f>J7729-K7729</f>
        <v>128.47999999999996</v>
      </c>
      <c r="M7729" s="5">
        <f>L7729/J7729</f>
        <v>0.20280338426569006</v>
      </c>
      <c r="N7729" t="str">
        <f>IF(ISNA(VLOOKUP(A7729,'Returns Data'!A:A,1,0)),"No","Yes")</f>
        <v>No</v>
      </c>
      <c r="O7729" t="s">
        <v>10085</v>
      </c>
      <c r="P7729" t="str">
        <f>IFERROR(VLOOKUP(A7729,'Ratings Data'!A:C,3,0),"No Rating")</f>
        <v>No Rating</v>
      </c>
      <c r="Q7729" t="s">
        <v>10061</v>
      </c>
      <c r="R7729" s="5">
        <f t="shared" si="120"/>
        <v>0.36123764503652772</v>
      </c>
    </row>
    <row r="7730" spans="1:18" x14ac:dyDescent="0.3">
      <c r="A7730" t="s">
        <v>8249</v>
      </c>
      <c r="B7730" s="2">
        <v>45786</v>
      </c>
      <c r="C7730" t="s">
        <v>10016</v>
      </c>
      <c r="D7730" t="s">
        <v>10032</v>
      </c>
      <c r="E7730" t="s">
        <v>10034</v>
      </c>
      <c r="F7730">
        <v>19</v>
      </c>
      <c r="G7730">
        <v>363.26</v>
      </c>
      <c r="H7730">
        <v>303.64</v>
      </c>
      <c r="I7730" t="s">
        <v>10039</v>
      </c>
      <c r="J7730">
        <f>F7730*G7730</f>
        <v>6901.94</v>
      </c>
      <c r="K7730">
        <f>F7730*H7730</f>
        <v>5769.16</v>
      </c>
      <c r="L7730">
        <f>J7730-K7730</f>
        <v>1132.7799999999997</v>
      </c>
      <c r="M7730" s="5">
        <f>L7730/J7730</f>
        <v>0.16412486923966302</v>
      </c>
      <c r="N7730" t="str">
        <f>IF(ISNA(VLOOKUP(A7730,'Returns Data'!A:A,1,0)),"No","Yes")</f>
        <v>No</v>
      </c>
      <c r="O7730" t="s">
        <v>10085</v>
      </c>
      <c r="P7730" t="str">
        <f>IFERROR(VLOOKUP(A7730,'Ratings Data'!A:C,3,0),"No Rating")</f>
        <v>No Rating</v>
      </c>
      <c r="Q7730" t="s">
        <v>10061</v>
      </c>
      <c r="R7730" s="5">
        <f t="shared" si="120"/>
        <v>9.8945889632529358</v>
      </c>
    </row>
    <row r="7731" spans="1:18" x14ac:dyDescent="0.3">
      <c r="A7731" t="s">
        <v>8427</v>
      </c>
      <c r="B7731" s="2">
        <v>45786</v>
      </c>
      <c r="C7731" t="s">
        <v>10012</v>
      </c>
      <c r="D7731" t="s">
        <v>10030</v>
      </c>
      <c r="E7731" t="s">
        <v>10037</v>
      </c>
      <c r="F7731">
        <v>11</v>
      </c>
      <c r="G7731">
        <v>406.43</v>
      </c>
      <c r="H7731">
        <v>289.57</v>
      </c>
      <c r="I7731" t="s">
        <v>10039</v>
      </c>
      <c r="J7731">
        <f>F7731*G7731</f>
        <v>4470.7300000000005</v>
      </c>
      <c r="K7731">
        <f>F7731*H7731</f>
        <v>3185.27</v>
      </c>
      <c r="L7731">
        <f>J7731-K7731</f>
        <v>1285.4600000000005</v>
      </c>
      <c r="M7731" s="5">
        <f>L7731/J7731</f>
        <v>0.28752798759934067</v>
      </c>
      <c r="N7731" t="str">
        <f>IF(ISNA(VLOOKUP(A7731,'Returns Data'!A:A,1,0)),"No","Yes")</f>
        <v>No</v>
      </c>
      <c r="O7731" t="s">
        <v>10085</v>
      </c>
      <c r="P7731">
        <f>IFERROR(VLOOKUP(A7731,'Ratings Data'!A:C,3,0),"No Rating")</f>
        <v>1</v>
      </c>
      <c r="Q7731" t="s">
        <v>10061</v>
      </c>
      <c r="R7731" s="5">
        <f t="shared" si="120"/>
        <v>-0.3522502368899178</v>
      </c>
    </row>
    <row r="7732" spans="1:18" x14ac:dyDescent="0.3">
      <c r="A7732" t="s">
        <v>9958</v>
      </c>
      <c r="B7732" s="2">
        <v>45786</v>
      </c>
      <c r="C7732" t="s">
        <v>10023</v>
      </c>
      <c r="D7732" t="s">
        <v>10033</v>
      </c>
      <c r="E7732" t="s">
        <v>10037</v>
      </c>
      <c r="F7732">
        <v>12</v>
      </c>
      <c r="G7732">
        <v>154.76</v>
      </c>
      <c r="H7732">
        <v>121.67</v>
      </c>
      <c r="I7732" t="s">
        <v>10039</v>
      </c>
      <c r="J7732">
        <f>F7732*G7732</f>
        <v>1857.12</v>
      </c>
      <c r="K7732">
        <f>F7732*H7732</f>
        <v>1460.04</v>
      </c>
      <c r="L7732">
        <f>J7732-K7732</f>
        <v>397.07999999999993</v>
      </c>
      <c r="M7732" s="5">
        <f>L7732/J7732</f>
        <v>0.21381493926079087</v>
      </c>
      <c r="N7732" t="str">
        <f>IF(ISNA(VLOOKUP(A7732,'Returns Data'!A:A,1,0)),"No","Yes")</f>
        <v>No</v>
      </c>
      <c r="O7732" t="s">
        <v>10085</v>
      </c>
      <c r="P7732" t="str">
        <f>IFERROR(VLOOKUP(A7732,'Ratings Data'!A:C,3,0),"No Rating")</f>
        <v>No Rating</v>
      </c>
      <c r="Q7732" t="s">
        <v>10061</v>
      </c>
      <c r="R7732" s="5">
        <f t="shared" si="120"/>
        <v>-0.58460475134933232</v>
      </c>
    </row>
    <row r="7733" spans="1:18" x14ac:dyDescent="0.3">
      <c r="A7733" t="s">
        <v>1355</v>
      </c>
      <c r="B7733" s="2">
        <v>45787</v>
      </c>
      <c r="C7733" t="s">
        <v>10017</v>
      </c>
      <c r="D7733" t="s">
        <v>10032</v>
      </c>
      <c r="E7733" t="s">
        <v>10038</v>
      </c>
      <c r="F7733">
        <v>12</v>
      </c>
      <c r="G7733">
        <v>326.57</v>
      </c>
      <c r="H7733">
        <v>233.72</v>
      </c>
      <c r="I7733" t="s">
        <v>10039</v>
      </c>
      <c r="J7733">
        <f>F7733*G7733</f>
        <v>3918.84</v>
      </c>
      <c r="K7733">
        <f>F7733*H7733</f>
        <v>2804.64</v>
      </c>
      <c r="L7733">
        <f>J7733-K7733</f>
        <v>1114.2000000000003</v>
      </c>
      <c r="M7733" s="5">
        <f>L7733/J7733</f>
        <v>0.28431882904124695</v>
      </c>
      <c r="N7733" t="str">
        <f>IF(ISNA(VLOOKUP(A7733,'Returns Data'!A:A,1,0)),"No","Yes")</f>
        <v>Yes</v>
      </c>
      <c r="O7733" t="str">
        <f>IFERROR(VLOOKUP(A7733,'Returns Data'!A:E,5,0),"No Returns")</f>
        <v>Customer Changed Mind</v>
      </c>
      <c r="P7733" t="str">
        <f>IFERROR(VLOOKUP(A7733,'Ratings Data'!A:C,3,0),"No Rating")</f>
        <v>No Rating</v>
      </c>
      <c r="Q7733" t="s">
        <v>10061</v>
      </c>
      <c r="R7733" s="5">
        <f t="shared" si="120"/>
        <v>1.1101705867149136</v>
      </c>
    </row>
    <row r="7734" spans="1:18" x14ac:dyDescent="0.3">
      <c r="A7734" t="s">
        <v>1458</v>
      </c>
      <c r="B7734" s="2">
        <v>45787</v>
      </c>
      <c r="C7734" t="s">
        <v>10028</v>
      </c>
      <c r="D7734" t="s">
        <v>10032</v>
      </c>
      <c r="E7734" t="s">
        <v>10035</v>
      </c>
      <c r="F7734">
        <v>6</v>
      </c>
      <c r="G7734">
        <v>352.34</v>
      </c>
      <c r="H7734">
        <v>216.14</v>
      </c>
      <c r="I7734" t="s">
        <v>10040</v>
      </c>
      <c r="J7734">
        <f>F7734*G7734</f>
        <v>2114.04</v>
      </c>
      <c r="K7734">
        <f>F7734*H7734</f>
        <v>1296.8399999999999</v>
      </c>
      <c r="L7734">
        <f>J7734-K7734</f>
        <v>817.2</v>
      </c>
      <c r="M7734" s="5">
        <f>L7734/J7734</f>
        <v>0.38655843787250954</v>
      </c>
      <c r="N7734" t="str">
        <f>IF(ISNA(VLOOKUP(A7734,'Returns Data'!A:A,1,0)),"No","Yes")</f>
        <v>No</v>
      </c>
      <c r="O7734" t="s">
        <v>10085</v>
      </c>
      <c r="P7734" t="str">
        <f>IFERROR(VLOOKUP(A7734,'Ratings Data'!A:C,3,0),"No Rating")</f>
        <v>No Rating</v>
      </c>
      <c r="Q7734" t="s">
        <v>10061</v>
      </c>
      <c r="R7734" s="5">
        <f t="shared" si="120"/>
        <v>-0.46054444682610163</v>
      </c>
    </row>
    <row r="7735" spans="1:18" x14ac:dyDescent="0.3">
      <c r="A7735" t="s">
        <v>1777</v>
      </c>
      <c r="B7735" s="2">
        <v>45787</v>
      </c>
      <c r="C7735" t="s">
        <v>10023</v>
      </c>
      <c r="D7735" t="s">
        <v>10033</v>
      </c>
      <c r="E7735" t="s">
        <v>10036</v>
      </c>
      <c r="F7735">
        <v>16</v>
      </c>
      <c r="G7735">
        <v>63.96</v>
      </c>
      <c r="H7735">
        <v>42.48</v>
      </c>
      <c r="I7735" t="s">
        <v>10039</v>
      </c>
      <c r="J7735">
        <f>F7735*G7735</f>
        <v>1023.36</v>
      </c>
      <c r="K7735">
        <f>F7735*H7735</f>
        <v>679.68</v>
      </c>
      <c r="L7735">
        <f>J7735-K7735</f>
        <v>343.68000000000006</v>
      </c>
      <c r="M7735" s="5">
        <f>L7735/J7735</f>
        <v>0.3358348968105066</v>
      </c>
      <c r="N7735" t="str">
        <f>IF(ISNA(VLOOKUP(A7735,'Returns Data'!A:A,1,0)),"No","Yes")</f>
        <v>No</v>
      </c>
      <c r="O7735" t="s">
        <v>10085</v>
      </c>
      <c r="P7735" t="str">
        <f>IFERROR(VLOOKUP(A7735,'Ratings Data'!A:C,3,0),"No Rating")</f>
        <v>No Rating</v>
      </c>
      <c r="Q7735" t="s">
        <v>10061</v>
      </c>
      <c r="R7735" s="5">
        <f t="shared" si="120"/>
        <v>-0.51592212067888965</v>
      </c>
    </row>
    <row r="7736" spans="1:18" x14ac:dyDescent="0.3">
      <c r="A7736" t="s">
        <v>1882</v>
      </c>
      <c r="B7736" s="2">
        <v>45787</v>
      </c>
      <c r="C7736" t="s">
        <v>10026</v>
      </c>
      <c r="D7736" t="s">
        <v>10031</v>
      </c>
      <c r="E7736" t="s">
        <v>10038</v>
      </c>
      <c r="F7736">
        <v>6</v>
      </c>
      <c r="G7736">
        <v>245.64</v>
      </c>
      <c r="H7736">
        <v>182.82</v>
      </c>
      <c r="I7736" t="s">
        <v>10039</v>
      </c>
      <c r="J7736">
        <f>F7736*G7736</f>
        <v>1473.84</v>
      </c>
      <c r="K7736">
        <f>F7736*H7736</f>
        <v>1096.92</v>
      </c>
      <c r="L7736">
        <f>J7736-K7736</f>
        <v>376.91999999999985</v>
      </c>
      <c r="M7736" s="5">
        <f>L7736/J7736</f>
        <v>0.25574010747435261</v>
      </c>
      <c r="N7736" t="str">
        <f>IF(ISNA(VLOOKUP(A7736,'Returns Data'!A:A,1,0)),"No","Yes")</f>
        <v>No</v>
      </c>
      <c r="O7736" t="s">
        <v>10085</v>
      </c>
      <c r="P7736" t="str">
        <f>IFERROR(VLOOKUP(A7736,'Ratings Data'!A:C,3,0),"No Rating")</f>
        <v>No Rating</v>
      </c>
      <c r="Q7736" t="s">
        <v>10061</v>
      </c>
      <c r="R7736" s="5">
        <f t="shared" si="120"/>
        <v>0.44019699812382729</v>
      </c>
    </row>
    <row r="7737" spans="1:18" x14ac:dyDescent="0.3">
      <c r="A7737" t="s">
        <v>2262</v>
      </c>
      <c r="B7737" s="2">
        <v>45787</v>
      </c>
      <c r="C7737" t="s">
        <v>10020</v>
      </c>
      <c r="D7737" t="s">
        <v>10030</v>
      </c>
      <c r="E7737" t="s">
        <v>10037</v>
      </c>
      <c r="F7737">
        <v>7</v>
      </c>
      <c r="G7737">
        <v>415.89</v>
      </c>
      <c r="H7737">
        <v>335.98</v>
      </c>
      <c r="I7737" t="s">
        <v>10040</v>
      </c>
      <c r="J7737">
        <f>F7737*G7737</f>
        <v>2911.23</v>
      </c>
      <c r="K7737">
        <f>F7737*H7737</f>
        <v>2351.86</v>
      </c>
      <c r="L7737">
        <f>J7737-K7737</f>
        <v>559.36999999999989</v>
      </c>
      <c r="M7737" s="5">
        <f>L7737/J7737</f>
        <v>0.19214215297314191</v>
      </c>
      <c r="N7737" t="str">
        <f>IF(ISNA(VLOOKUP(A7737,'Returns Data'!A:A,1,0)),"No","Yes")</f>
        <v>No</v>
      </c>
      <c r="O7737" t="s">
        <v>10085</v>
      </c>
      <c r="P7737" t="str">
        <f>IFERROR(VLOOKUP(A7737,'Ratings Data'!A:C,3,0),"No Rating")</f>
        <v>No Rating</v>
      </c>
      <c r="Q7737" t="s">
        <v>10061</v>
      </c>
      <c r="R7737" s="5">
        <f t="shared" si="120"/>
        <v>0.97526868588177829</v>
      </c>
    </row>
    <row r="7738" spans="1:18" x14ac:dyDescent="0.3">
      <c r="A7738" t="s">
        <v>2800</v>
      </c>
      <c r="B7738" s="2">
        <v>45787</v>
      </c>
      <c r="C7738" t="s">
        <v>10009</v>
      </c>
      <c r="D7738" t="s">
        <v>10029</v>
      </c>
      <c r="E7738" t="s">
        <v>10037</v>
      </c>
      <c r="F7738">
        <v>4</v>
      </c>
      <c r="G7738">
        <v>78.73</v>
      </c>
      <c r="H7738">
        <v>69.52</v>
      </c>
      <c r="I7738" t="s">
        <v>10040</v>
      </c>
      <c r="J7738">
        <f>F7738*G7738</f>
        <v>314.92</v>
      </c>
      <c r="K7738">
        <f>F7738*H7738</f>
        <v>278.08</v>
      </c>
      <c r="L7738">
        <f>J7738-K7738</f>
        <v>36.840000000000032</v>
      </c>
      <c r="M7738" s="5">
        <f>L7738/J7738</f>
        <v>0.11698209068969907</v>
      </c>
      <c r="N7738" t="str">
        <f>IF(ISNA(VLOOKUP(A7738,'Returns Data'!A:A,1,0)),"No","Yes")</f>
        <v>No</v>
      </c>
      <c r="O7738" t="s">
        <v>10085</v>
      </c>
      <c r="P7738" t="str">
        <f>IFERROR(VLOOKUP(A7738,'Ratings Data'!A:C,3,0),"No Rating")</f>
        <v>No Rating</v>
      </c>
      <c r="Q7738" t="s">
        <v>10061</v>
      </c>
      <c r="R7738" s="5">
        <f t="shared" si="120"/>
        <v>-0.89182579184743216</v>
      </c>
    </row>
    <row r="7739" spans="1:18" x14ac:dyDescent="0.3">
      <c r="A7739" t="s">
        <v>3013</v>
      </c>
      <c r="B7739" s="2">
        <v>45787</v>
      </c>
      <c r="C7739" t="s">
        <v>10027</v>
      </c>
      <c r="D7739" t="s">
        <v>10032</v>
      </c>
      <c r="E7739" t="s">
        <v>10037</v>
      </c>
      <c r="F7739">
        <v>13</v>
      </c>
      <c r="G7739">
        <v>172.42</v>
      </c>
      <c r="H7739">
        <v>120.42</v>
      </c>
      <c r="I7739" t="s">
        <v>10040</v>
      </c>
      <c r="J7739">
        <f>F7739*G7739</f>
        <v>2241.46</v>
      </c>
      <c r="K7739">
        <f>F7739*H7739</f>
        <v>1565.46</v>
      </c>
      <c r="L7739">
        <f>J7739-K7739</f>
        <v>676</v>
      </c>
      <c r="M7739" s="5">
        <f>L7739/J7739</f>
        <v>0.30158914279085952</v>
      </c>
      <c r="N7739" t="str">
        <f>IF(ISNA(VLOOKUP(A7739,'Returns Data'!A:A,1,0)),"No","Yes")</f>
        <v>No</v>
      </c>
      <c r="O7739" t="s">
        <v>10085</v>
      </c>
      <c r="P7739" t="str">
        <f>IFERROR(VLOOKUP(A7739,'Ratings Data'!A:C,3,0),"No Rating")</f>
        <v>No Rating</v>
      </c>
      <c r="Q7739" t="s">
        <v>10061</v>
      </c>
      <c r="R7739" s="5">
        <f t="shared" si="120"/>
        <v>6.1175536644227098</v>
      </c>
    </row>
    <row r="7740" spans="1:18" x14ac:dyDescent="0.3">
      <c r="A7740" t="s">
        <v>3908</v>
      </c>
      <c r="B7740" s="2">
        <v>45787</v>
      </c>
      <c r="C7740" t="s">
        <v>10026</v>
      </c>
      <c r="D7740" t="s">
        <v>10031</v>
      </c>
      <c r="E7740" t="s">
        <v>10038</v>
      </c>
      <c r="F7740">
        <v>11</v>
      </c>
      <c r="G7740">
        <v>383.77</v>
      </c>
      <c r="H7740">
        <v>251.77</v>
      </c>
      <c r="I7740" t="s">
        <v>10040</v>
      </c>
      <c r="J7740">
        <f>F7740*G7740</f>
        <v>4221.4699999999993</v>
      </c>
      <c r="K7740">
        <f>F7740*H7740</f>
        <v>2769.4700000000003</v>
      </c>
      <c r="L7740">
        <f>J7740-K7740</f>
        <v>1451.9999999999991</v>
      </c>
      <c r="M7740" s="5">
        <f>L7740/J7740</f>
        <v>0.34395601532167691</v>
      </c>
      <c r="N7740" t="str">
        <f>IF(ISNA(VLOOKUP(A7740,'Returns Data'!A:A,1,0)),"No","Yes")</f>
        <v>No</v>
      </c>
      <c r="O7740" t="s">
        <v>10085</v>
      </c>
      <c r="P7740" t="str">
        <f>IFERROR(VLOOKUP(A7740,'Ratings Data'!A:C,3,0),"No Rating")</f>
        <v>No Rating</v>
      </c>
      <c r="Q7740" t="s">
        <v>10061</v>
      </c>
      <c r="R7740" s="5">
        <f t="shared" si="120"/>
        <v>0.88335727606113845</v>
      </c>
    </row>
    <row r="7741" spans="1:18" x14ac:dyDescent="0.3">
      <c r="A7741" t="s">
        <v>4220</v>
      </c>
      <c r="B7741" s="2">
        <v>45787</v>
      </c>
      <c r="C7741" t="s">
        <v>10018</v>
      </c>
      <c r="D7741" t="s">
        <v>10033</v>
      </c>
      <c r="E7741" t="s">
        <v>10038</v>
      </c>
      <c r="F7741">
        <v>20</v>
      </c>
      <c r="G7741">
        <v>364.14</v>
      </c>
      <c r="H7741">
        <v>261.32</v>
      </c>
      <c r="I7741" t="s">
        <v>10039</v>
      </c>
      <c r="J7741">
        <f>F7741*G7741</f>
        <v>7282.7999999999993</v>
      </c>
      <c r="K7741">
        <f>F7741*H7741</f>
        <v>5226.3999999999996</v>
      </c>
      <c r="L7741">
        <f>J7741-K7741</f>
        <v>2056.3999999999996</v>
      </c>
      <c r="M7741" s="5">
        <f>L7741/J7741</f>
        <v>0.28236392596254184</v>
      </c>
      <c r="N7741" t="str">
        <f>IF(ISNA(VLOOKUP(A7741,'Returns Data'!A:A,1,0)),"No","Yes")</f>
        <v>No</v>
      </c>
      <c r="O7741" t="s">
        <v>10085</v>
      </c>
      <c r="P7741" t="str">
        <f>IFERROR(VLOOKUP(A7741,'Ratings Data'!A:C,3,0),"No Rating")</f>
        <v>No Rating</v>
      </c>
      <c r="Q7741" t="s">
        <v>10061</v>
      </c>
      <c r="R7741" s="5">
        <f t="shared" si="120"/>
        <v>0.72518103883244467</v>
      </c>
    </row>
    <row r="7742" spans="1:18" x14ac:dyDescent="0.3">
      <c r="A7742" t="s">
        <v>4402</v>
      </c>
      <c r="B7742" s="2">
        <v>45787</v>
      </c>
      <c r="C7742" t="s">
        <v>10019</v>
      </c>
      <c r="D7742" t="s">
        <v>10031</v>
      </c>
      <c r="E7742" t="s">
        <v>10035</v>
      </c>
      <c r="F7742">
        <v>15</v>
      </c>
      <c r="G7742">
        <v>196.52</v>
      </c>
      <c r="H7742">
        <v>153.02000000000001</v>
      </c>
      <c r="I7742" t="s">
        <v>10040</v>
      </c>
      <c r="J7742">
        <f>F7742*G7742</f>
        <v>2947.8</v>
      </c>
      <c r="K7742">
        <f>F7742*H7742</f>
        <v>2295.3000000000002</v>
      </c>
      <c r="L7742">
        <f>J7742-K7742</f>
        <v>652.5</v>
      </c>
      <c r="M7742" s="5">
        <f>L7742/J7742</f>
        <v>0.22135151638510073</v>
      </c>
      <c r="N7742" t="str">
        <f>IF(ISNA(VLOOKUP(A7742,'Returns Data'!A:A,1,0)),"No","Yes")</f>
        <v>No</v>
      </c>
      <c r="O7742" t="s">
        <v>10085</v>
      </c>
      <c r="P7742" t="str">
        <f>IFERROR(VLOOKUP(A7742,'Ratings Data'!A:C,3,0),"No Rating")</f>
        <v>No Rating</v>
      </c>
      <c r="Q7742" t="s">
        <v>10061</v>
      </c>
      <c r="R7742" s="5">
        <f t="shared" si="120"/>
        <v>-0.59523809523809512</v>
      </c>
    </row>
    <row r="7743" spans="1:18" x14ac:dyDescent="0.3">
      <c r="A7743" t="s">
        <v>4581</v>
      </c>
      <c r="B7743" s="2">
        <v>45787</v>
      </c>
      <c r="C7743" t="s">
        <v>10023</v>
      </c>
      <c r="D7743" t="s">
        <v>10033</v>
      </c>
      <c r="E7743" t="s">
        <v>10037</v>
      </c>
      <c r="F7743">
        <v>2</v>
      </c>
      <c r="G7743">
        <v>315.02</v>
      </c>
      <c r="H7743">
        <v>195.63</v>
      </c>
      <c r="I7743" t="s">
        <v>10039</v>
      </c>
      <c r="J7743">
        <f>F7743*G7743</f>
        <v>630.04</v>
      </c>
      <c r="K7743">
        <f>F7743*H7743</f>
        <v>391.26</v>
      </c>
      <c r="L7743">
        <f>J7743-K7743</f>
        <v>238.77999999999997</v>
      </c>
      <c r="M7743" s="5">
        <f>L7743/J7743</f>
        <v>0.37899181004380672</v>
      </c>
      <c r="N7743" t="str">
        <f>IF(ISNA(VLOOKUP(A7743,'Returns Data'!A:A,1,0)),"No","Yes")</f>
        <v>No</v>
      </c>
      <c r="O7743" t="s">
        <v>10085</v>
      </c>
      <c r="P7743" t="str">
        <f>IFERROR(VLOOKUP(A7743,'Ratings Data'!A:C,3,0),"No Rating")</f>
        <v>No Rating</v>
      </c>
      <c r="Q7743" t="s">
        <v>10061</v>
      </c>
      <c r="R7743" s="5">
        <f t="shared" si="120"/>
        <v>-0.78626772508311282</v>
      </c>
    </row>
    <row r="7744" spans="1:18" x14ac:dyDescent="0.3">
      <c r="A7744" t="s">
        <v>5120</v>
      </c>
      <c r="B7744" s="2">
        <v>45787</v>
      </c>
      <c r="C7744" t="s">
        <v>10013</v>
      </c>
      <c r="D7744" t="s">
        <v>10030</v>
      </c>
      <c r="E7744" t="s">
        <v>10035</v>
      </c>
      <c r="F7744">
        <v>8</v>
      </c>
      <c r="G7744">
        <v>443.21</v>
      </c>
      <c r="H7744">
        <v>268.06</v>
      </c>
      <c r="I7744" t="s">
        <v>10039</v>
      </c>
      <c r="J7744">
        <f>F7744*G7744</f>
        <v>3545.68</v>
      </c>
      <c r="K7744">
        <f>F7744*H7744</f>
        <v>2144.48</v>
      </c>
      <c r="L7744">
        <f>J7744-K7744</f>
        <v>1401.1999999999998</v>
      </c>
      <c r="M7744" s="5">
        <f>L7744/J7744</f>
        <v>0.39518512668937972</v>
      </c>
      <c r="N7744" t="str">
        <f>IF(ISNA(VLOOKUP(A7744,'Returns Data'!A:A,1,0)),"No","Yes")</f>
        <v>No</v>
      </c>
      <c r="O7744" t="s">
        <v>10085</v>
      </c>
      <c r="P7744" t="str">
        <f>IFERROR(VLOOKUP(A7744,'Ratings Data'!A:C,3,0),"No Rating")</f>
        <v>No Rating</v>
      </c>
      <c r="Q7744" t="s">
        <v>10061</v>
      </c>
      <c r="R7744" s="5">
        <f t="shared" si="120"/>
        <v>4.627706177385563</v>
      </c>
    </row>
    <row r="7745" spans="1:18" x14ac:dyDescent="0.3">
      <c r="A7745" t="s">
        <v>5376</v>
      </c>
      <c r="B7745" s="2">
        <v>45787</v>
      </c>
      <c r="C7745" t="s">
        <v>10014</v>
      </c>
      <c r="D7745" t="s">
        <v>10030</v>
      </c>
      <c r="E7745" t="s">
        <v>10037</v>
      </c>
      <c r="F7745">
        <v>19</v>
      </c>
      <c r="G7745">
        <v>452.66</v>
      </c>
      <c r="H7745">
        <v>294.70999999999998</v>
      </c>
      <c r="I7745" t="s">
        <v>10039</v>
      </c>
      <c r="J7745">
        <f>F7745*G7745</f>
        <v>8600.5400000000009</v>
      </c>
      <c r="K7745">
        <f>F7745*H7745</f>
        <v>5599.49</v>
      </c>
      <c r="L7745">
        <f>J7745-K7745</f>
        <v>3001.0500000000011</v>
      </c>
      <c r="M7745" s="5">
        <f>L7745/J7745</f>
        <v>0.34893739230327409</v>
      </c>
      <c r="N7745" t="str">
        <f>IF(ISNA(VLOOKUP(A7745,'Returns Data'!A:A,1,0)),"No","Yes")</f>
        <v>No</v>
      </c>
      <c r="O7745" t="s">
        <v>10085</v>
      </c>
      <c r="P7745" t="str">
        <f>IFERROR(VLOOKUP(A7745,'Ratings Data'!A:C,3,0),"No Rating")</f>
        <v>No Rating</v>
      </c>
      <c r="Q7745" t="s">
        <v>10061</v>
      </c>
      <c r="R7745" s="5">
        <f t="shared" si="120"/>
        <v>1.4256390875657139</v>
      </c>
    </row>
    <row r="7746" spans="1:18" x14ac:dyDescent="0.3">
      <c r="A7746" t="s">
        <v>5423</v>
      </c>
      <c r="B7746" s="2">
        <v>45787</v>
      </c>
      <c r="C7746" t="s">
        <v>10023</v>
      </c>
      <c r="D7746" t="s">
        <v>10033</v>
      </c>
      <c r="E7746" t="s">
        <v>10038</v>
      </c>
      <c r="F7746">
        <v>3</v>
      </c>
      <c r="G7746">
        <v>423.77</v>
      </c>
      <c r="H7746">
        <v>378.75</v>
      </c>
      <c r="I7746" t="s">
        <v>10039</v>
      </c>
      <c r="J7746">
        <f>F7746*G7746</f>
        <v>1271.31</v>
      </c>
      <c r="K7746">
        <f>F7746*H7746</f>
        <v>1136.25</v>
      </c>
      <c r="L7746">
        <f>J7746-K7746</f>
        <v>135.05999999999995</v>
      </c>
      <c r="M7746" s="5">
        <f>L7746/J7746</f>
        <v>0.10623687377586895</v>
      </c>
      <c r="N7746" t="str">
        <f>IF(ISNA(VLOOKUP(A7746,'Returns Data'!A:A,1,0)),"No","Yes")</f>
        <v>No</v>
      </c>
      <c r="O7746" t="s">
        <v>10085</v>
      </c>
      <c r="P7746" t="str">
        <f>IFERROR(VLOOKUP(A7746,'Ratings Data'!A:C,3,0),"No Rating")</f>
        <v>No Rating</v>
      </c>
      <c r="Q7746" t="s">
        <v>10061</v>
      </c>
      <c r="R7746" s="5">
        <f t="shared" si="120"/>
        <v>-0.85218253737556027</v>
      </c>
    </row>
    <row r="7747" spans="1:18" x14ac:dyDescent="0.3">
      <c r="A7747" t="s">
        <v>5453</v>
      </c>
      <c r="B7747" s="2">
        <v>45787</v>
      </c>
      <c r="C7747" t="s">
        <v>10016</v>
      </c>
      <c r="D7747" t="s">
        <v>10032</v>
      </c>
      <c r="E7747" t="s">
        <v>10038</v>
      </c>
      <c r="F7747">
        <v>19</v>
      </c>
      <c r="G7747">
        <v>436.24</v>
      </c>
      <c r="H7747">
        <v>320.37</v>
      </c>
      <c r="I7747" t="s">
        <v>10039</v>
      </c>
      <c r="J7747">
        <f>F7747*G7747</f>
        <v>8288.56</v>
      </c>
      <c r="K7747">
        <f>F7747*H7747</f>
        <v>6087.03</v>
      </c>
      <c r="L7747">
        <f>J7747-K7747</f>
        <v>2201.5299999999997</v>
      </c>
      <c r="M7747" s="5">
        <f>L7747/J7747</f>
        <v>0.26561067302402347</v>
      </c>
      <c r="N7747" t="str">
        <f>IF(ISNA(VLOOKUP(A7747,'Returns Data'!A:A,1,0)),"No","Yes")</f>
        <v>No</v>
      </c>
      <c r="O7747" t="s">
        <v>10085</v>
      </c>
      <c r="P7747" t="str">
        <f>IFERROR(VLOOKUP(A7747,'Ratings Data'!A:C,3,0),"No Rating")</f>
        <v>No Rating</v>
      </c>
      <c r="Q7747" t="s">
        <v>10061</v>
      </c>
      <c r="R7747" s="5">
        <f t="shared" si="120"/>
        <v>5.5197001518119109</v>
      </c>
    </row>
    <row r="7748" spans="1:18" x14ac:dyDescent="0.3">
      <c r="A7748" t="s">
        <v>5682</v>
      </c>
      <c r="B7748" s="2">
        <v>45787</v>
      </c>
      <c r="C7748" t="s">
        <v>10016</v>
      </c>
      <c r="D7748" t="s">
        <v>10032</v>
      </c>
      <c r="E7748" t="s">
        <v>10036</v>
      </c>
      <c r="F7748">
        <v>5</v>
      </c>
      <c r="G7748">
        <v>374.75</v>
      </c>
      <c r="H7748">
        <v>274.37</v>
      </c>
      <c r="I7748" t="s">
        <v>10039</v>
      </c>
      <c r="J7748">
        <f>F7748*G7748</f>
        <v>1873.75</v>
      </c>
      <c r="K7748">
        <f>F7748*H7748</f>
        <v>1371.85</v>
      </c>
      <c r="L7748">
        <f>J7748-K7748</f>
        <v>501.90000000000009</v>
      </c>
      <c r="M7748" s="5">
        <f>L7748/J7748</f>
        <v>0.26785857238158778</v>
      </c>
      <c r="N7748" t="str">
        <f>IF(ISNA(VLOOKUP(A7748,'Returns Data'!A:A,1,0)),"No","Yes")</f>
        <v>No</v>
      </c>
      <c r="O7748" t="s">
        <v>10085</v>
      </c>
      <c r="P7748" t="str">
        <f>IFERROR(VLOOKUP(A7748,'Ratings Data'!A:C,3,0),"No Rating")</f>
        <v>No Rating</v>
      </c>
      <c r="Q7748" t="s">
        <v>10061</v>
      </c>
      <c r="R7748" s="5">
        <f t="shared" ref="R7748:R7811" si="121">(J7748-J7747)/J7747</f>
        <v>-0.77393540011775264</v>
      </c>
    </row>
    <row r="7749" spans="1:18" x14ac:dyDescent="0.3">
      <c r="A7749" t="s">
        <v>6034</v>
      </c>
      <c r="B7749" s="2">
        <v>45787</v>
      </c>
      <c r="C7749" t="s">
        <v>10020</v>
      </c>
      <c r="D7749" t="s">
        <v>10030</v>
      </c>
      <c r="E7749" t="s">
        <v>10037</v>
      </c>
      <c r="F7749">
        <v>11</v>
      </c>
      <c r="G7749">
        <v>199.65</v>
      </c>
      <c r="H7749">
        <v>131.97999999999999</v>
      </c>
      <c r="I7749" t="s">
        <v>10040</v>
      </c>
      <c r="J7749">
        <f>F7749*G7749</f>
        <v>2196.15</v>
      </c>
      <c r="K7749">
        <f>F7749*H7749</f>
        <v>1451.78</v>
      </c>
      <c r="L7749">
        <f>J7749-K7749</f>
        <v>744.37000000000012</v>
      </c>
      <c r="M7749" s="5">
        <f>L7749/J7749</f>
        <v>0.33894315051339846</v>
      </c>
      <c r="N7749" t="str">
        <f>IF(ISNA(VLOOKUP(A7749,'Returns Data'!A:A,1,0)),"No","Yes")</f>
        <v>No</v>
      </c>
      <c r="O7749" t="s">
        <v>10085</v>
      </c>
      <c r="P7749" t="str">
        <f>IFERROR(VLOOKUP(A7749,'Ratings Data'!A:C,3,0),"No Rating")</f>
        <v>No Rating</v>
      </c>
      <c r="Q7749" t="s">
        <v>10061</v>
      </c>
      <c r="R7749" s="5">
        <f t="shared" si="121"/>
        <v>0.17206137424949972</v>
      </c>
    </row>
    <row r="7750" spans="1:18" x14ac:dyDescent="0.3">
      <c r="A7750" t="s">
        <v>6269</v>
      </c>
      <c r="B7750" s="2">
        <v>45787</v>
      </c>
      <c r="C7750" t="s">
        <v>10021</v>
      </c>
      <c r="D7750" t="s">
        <v>10031</v>
      </c>
      <c r="E7750" t="s">
        <v>10035</v>
      </c>
      <c r="F7750">
        <v>19</v>
      </c>
      <c r="G7750">
        <v>68.319999999999993</v>
      </c>
      <c r="H7750">
        <v>50.26</v>
      </c>
      <c r="I7750" t="s">
        <v>10040</v>
      </c>
      <c r="J7750">
        <f>F7750*G7750</f>
        <v>1298.08</v>
      </c>
      <c r="K7750">
        <f>F7750*H7750</f>
        <v>954.93999999999994</v>
      </c>
      <c r="L7750">
        <f>J7750-K7750</f>
        <v>343.14</v>
      </c>
      <c r="M7750" s="5">
        <f>L7750/J7750</f>
        <v>0.26434426229508196</v>
      </c>
      <c r="N7750" t="str">
        <f>IF(ISNA(VLOOKUP(A7750,'Returns Data'!A:A,1,0)),"No","Yes")</f>
        <v>No</v>
      </c>
      <c r="O7750" t="s">
        <v>10085</v>
      </c>
      <c r="P7750" t="str">
        <f>IFERROR(VLOOKUP(A7750,'Ratings Data'!A:C,3,0),"No Rating")</f>
        <v>No Rating</v>
      </c>
      <c r="Q7750" t="s">
        <v>10061</v>
      </c>
      <c r="R7750" s="5">
        <f t="shared" si="121"/>
        <v>-0.40892926257313944</v>
      </c>
    </row>
    <row r="7751" spans="1:18" x14ac:dyDescent="0.3">
      <c r="A7751" t="s">
        <v>7326</v>
      </c>
      <c r="B7751" s="2">
        <v>45787</v>
      </c>
      <c r="C7751" t="s">
        <v>10013</v>
      </c>
      <c r="D7751" t="s">
        <v>10030</v>
      </c>
      <c r="E7751" t="s">
        <v>10037</v>
      </c>
      <c r="F7751">
        <v>3</v>
      </c>
      <c r="G7751">
        <v>300.74</v>
      </c>
      <c r="H7751">
        <v>196.38</v>
      </c>
      <c r="I7751" t="s">
        <v>10039</v>
      </c>
      <c r="J7751">
        <f>F7751*G7751</f>
        <v>902.22</v>
      </c>
      <c r="K7751">
        <f>F7751*H7751</f>
        <v>589.14</v>
      </c>
      <c r="L7751">
        <f>J7751-K7751</f>
        <v>313.08000000000004</v>
      </c>
      <c r="M7751" s="5">
        <f>L7751/J7751</f>
        <v>0.34701070692292352</v>
      </c>
      <c r="N7751" t="str">
        <f>IF(ISNA(VLOOKUP(A7751,'Returns Data'!A:A,1,0)),"No","Yes")</f>
        <v>No</v>
      </c>
      <c r="O7751" t="s">
        <v>10085</v>
      </c>
      <c r="P7751" t="str">
        <f>IFERROR(VLOOKUP(A7751,'Ratings Data'!A:C,3,0),"No Rating")</f>
        <v>No Rating</v>
      </c>
      <c r="Q7751" t="s">
        <v>10061</v>
      </c>
      <c r="R7751" s="5">
        <f t="shared" si="121"/>
        <v>-0.30495809195118939</v>
      </c>
    </row>
    <row r="7752" spans="1:18" x14ac:dyDescent="0.3">
      <c r="A7752" t="s">
        <v>7509</v>
      </c>
      <c r="B7752" s="2">
        <v>45787</v>
      </c>
      <c r="C7752" t="s">
        <v>10010</v>
      </c>
      <c r="D7752" t="s">
        <v>10029</v>
      </c>
      <c r="E7752" t="s">
        <v>10038</v>
      </c>
      <c r="F7752">
        <v>13</v>
      </c>
      <c r="G7752">
        <v>115.42</v>
      </c>
      <c r="H7752">
        <v>101.38</v>
      </c>
      <c r="I7752" t="s">
        <v>10040</v>
      </c>
      <c r="J7752">
        <f>F7752*G7752</f>
        <v>1500.46</v>
      </c>
      <c r="K7752">
        <f>F7752*H7752</f>
        <v>1317.94</v>
      </c>
      <c r="L7752">
        <f>J7752-K7752</f>
        <v>182.51999999999998</v>
      </c>
      <c r="M7752" s="5">
        <f>L7752/J7752</f>
        <v>0.12164269623981977</v>
      </c>
      <c r="N7752" t="str">
        <f>IF(ISNA(VLOOKUP(A7752,'Returns Data'!A:A,1,0)),"No","Yes")</f>
        <v>No</v>
      </c>
      <c r="O7752" t="s">
        <v>10085</v>
      </c>
      <c r="P7752" t="str">
        <f>IFERROR(VLOOKUP(A7752,'Ratings Data'!A:C,3,0),"No Rating")</f>
        <v>No Rating</v>
      </c>
      <c r="Q7752" t="s">
        <v>10061</v>
      </c>
      <c r="R7752" s="5">
        <f t="shared" si="121"/>
        <v>0.66307552481656362</v>
      </c>
    </row>
    <row r="7753" spans="1:18" x14ac:dyDescent="0.3">
      <c r="A7753" t="s">
        <v>7957</v>
      </c>
      <c r="B7753" s="2">
        <v>45787</v>
      </c>
      <c r="C7753" t="s">
        <v>10014</v>
      </c>
      <c r="D7753" t="s">
        <v>10030</v>
      </c>
      <c r="E7753" t="s">
        <v>10035</v>
      </c>
      <c r="F7753">
        <v>5</v>
      </c>
      <c r="G7753">
        <v>279.57</v>
      </c>
      <c r="H7753">
        <v>183.52</v>
      </c>
      <c r="I7753" t="s">
        <v>10040</v>
      </c>
      <c r="J7753">
        <f>F7753*G7753</f>
        <v>1397.85</v>
      </c>
      <c r="K7753">
        <f>F7753*H7753</f>
        <v>917.6</v>
      </c>
      <c r="L7753">
        <f>J7753-K7753</f>
        <v>480.24999999999989</v>
      </c>
      <c r="M7753" s="5">
        <f>L7753/J7753</f>
        <v>0.34356332939871942</v>
      </c>
      <c r="N7753" t="str">
        <f>IF(ISNA(VLOOKUP(A7753,'Returns Data'!A:A,1,0)),"No","Yes")</f>
        <v>No</v>
      </c>
      <c r="O7753" t="s">
        <v>10085</v>
      </c>
      <c r="P7753" t="str">
        <f>IFERROR(VLOOKUP(A7753,'Ratings Data'!A:C,3,0),"No Rating")</f>
        <v>No Rating</v>
      </c>
      <c r="Q7753" t="s">
        <v>10061</v>
      </c>
      <c r="R7753" s="5">
        <f t="shared" si="121"/>
        <v>-6.8385695053517007E-2</v>
      </c>
    </row>
    <row r="7754" spans="1:18" x14ac:dyDescent="0.3">
      <c r="A7754" t="s">
        <v>7959</v>
      </c>
      <c r="B7754" s="2">
        <v>45787</v>
      </c>
      <c r="C7754" t="s">
        <v>10017</v>
      </c>
      <c r="D7754" t="s">
        <v>10032</v>
      </c>
      <c r="E7754" t="s">
        <v>10034</v>
      </c>
      <c r="F7754">
        <v>17</v>
      </c>
      <c r="G7754">
        <v>288.08</v>
      </c>
      <c r="H7754">
        <v>180.11</v>
      </c>
      <c r="I7754" t="s">
        <v>10040</v>
      </c>
      <c r="J7754">
        <f>F7754*G7754</f>
        <v>4897.3599999999997</v>
      </c>
      <c r="K7754">
        <f>F7754*H7754</f>
        <v>3061.8700000000003</v>
      </c>
      <c r="L7754">
        <f>J7754-K7754</f>
        <v>1835.4899999999993</v>
      </c>
      <c r="M7754" s="5">
        <f>L7754/J7754</f>
        <v>0.37479172452096626</v>
      </c>
      <c r="N7754" t="str">
        <f>IF(ISNA(VLOOKUP(A7754,'Returns Data'!A:A,1,0)),"No","Yes")</f>
        <v>No</v>
      </c>
      <c r="O7754" t="s">
        <v>10085</v>
      </c>
      <c r="P7754" t="str">
        <f>IFERROR(VLOOKUP(A7754,'Ratings Data'!A:C,3,0),"No Rating")</f>
        <v>No Rating</v>
      </c>
      <c r="Q7754" t="s">
        <v>10061</v>
      </c>
      <c r="R7754" s="5">
        <f t="shared" si="121"/>
        <v>2.5034946525020567</v>
      </c>
    </row>
    <row r="7755" spans="1:18" x14ac:dyDescent="0.3">
      <c r="A7755" t="s">
        <v>8671</v>
      </c>
      <c r="B7755" s="2">
        <v>45787</v>
      </c>
      <c r="C7755" t="s">
        <v>10014</v>
      </c>
      <c r="D7755" t="s">
        <v>10030</v>
      </c>
      <c r="E7755" t="s">
        <v>10034</v>
      </c>
      <c r="F7755">
        <v>1</v>
      </c>
      <c r="G7755">
        <v>192.13</v>
      </c>
      <c r="H7755">
        <v>161.55000000000001</v>
      </c>
      <c r="I7755" t="s">
        <v>10040</v>
      </c>
      <c r="J7755">
        <f>F7755*G7755</f>
        <v>192.13</v>
      </c>
      <c r="K7755">
        <f>F7755*H7755</f>
        <v>161.55000000000001</v>
      </c>
      <c r="L7755">
        <f>J7755-K7755</f>
        <v>30.579999999999984</v>
      </c>
      <c r="M7755" s="5">
        <f>L7755/J7755</f>
        <v>0.15916306667360633</v>
      </c>
      <c r="N7755" t="str">
        <f>IF(ISNA(VLOOKUP(A7755,'Returns Data'!A:A,1,0)),"No","Yes")</f>
        <v>No</v>
      </c>
      <c r="O7755" t="s">
        <v>10085</v>
      </c>
      <c r="P7755" t="str">
        <f>IFERROR(VLOOKUP(A7755,'Ratings Data'!A:C,3,0),"No Rating")</f>
        <v>No Rating</v>
      </c>
      <c r="Q7755" t="s">
        <v>10061</v>
      </c>
      <c r="R7755" s="5">
        <f t="shared" si="121"/>
        <v>-0.96076865903262165</v>
      </c>
    </row>
    <row r="7756" spans="1:18" x14ac:dyDescent="0.3">
      <c r="A7756" t="s">
        <v>9061</v>
      </c>
      <c r="B7756" s="2">
        <v>45787</v>
      </c>
      <c r="C7756" t="s">
        <v>10025</v>
      </c>
      <c r="D7756" t="s">
        <v>10033</v>
      </c>
      <c r="E7756" t="s">
        <v>10035</v>
      </c>
      <c r="F7756">
        <v>7</v>
      </c>
      <c r="G7756">
        <v>480.92</v>
      </c>
      <c r="H7756">
        <v>432.67</v>
      </c>
      <c r="I7756" t="s">
        <v>10040</v>
      </c>
      <c r="J7756">
        <f>F7756*G7756</f>
        <v>3366.44</v>
      </c>
      <c r="K7756">
        <f>F7756*H7756</f>
        <v>3028.69</v>
      </c>
      <c r="L7756">
        <f>J7756-K7756</f>
        <v>337.75</v>
      </c>
      <c r="M7756" s="5">
        <f>L7756/J7756</f>
        <v>0.10032853697080596</v>
      </c>
      <c r="N7756" t="str">
        <f>IF(ISNA(VLOOKUP(A7756,'Returns Data'!A:A,1,0)),"No","Yes")</f>
        <v>No</v>
      </c>
      <c r="O7756" t="s">
        <v>10085</v>
      </c>
      <c r="P7756" t="str">
        <f>IFERROR(VLOOKUP(A7756,'Ratings Data'!A:C,3,0),"No Rating")</f>
        <v>No Rating</v>
      </c>
      <c r="Q7756" t="s">
        <v>10061</v>
      </c>
      <c r="R7756" s="5">
        <f t="shared" si="121"/>
        <v>16.521678030500183</v>
      </c>
    </row>
    <row r="7757" spans="1:18" x14ac:dyDescent="0.3">
      <c r="A7757" t="s">
        <v>9403</v>
      </c>
      <c r="B7757" s="2">
        <v>45787</v>
      </c>
      <c r="C7757" t="s">
        <v>10028</v>
      </c>
      <c r="D7757" t="s">
        <v>10032</v>
      </c>
      <c r="E7757" t="s">
        <v>10037</v>
      </c>
      <c r="F7757">
        <v>6</v>
      </c>
      <c r="G7757">
        <v>109.14</v>
      </c>
      <c r="H7757">
        <v>80.62</v>
      </c>
      <c r="I7757" t="s">
        <v>10040</v>
      </c>
      <c r="J7757">
        <f>F7757*G7757</f>
        <v>654.84</v>
      </c>
      <c r="K7757">
        <f>F7757*H7757</f>
        <v>483.72</v>
      </c>
      <c r="L7757">
        <f>J7757-K7757</f>
        <v>171.12</v>
      </c>
      <c r="M7757" s="5">
        <f>L7757/J7757</f>
        <v>0.26131574124977092</v>
      </c>
      <c r="N7757" t="str">
        <f>IF(ISNA(VLOOKUP(A7757,'Returns Data'!A:A,1,0)),"No","Yes")</f>
        <v>No</v>
      </c>
      <c r="O7757" t="s">
        <v>10085</v>
      </c>
      <c r="P7757">
        <f>IFERROR(VLOOKUP(A7757,'Ratings Data'!A:C,3,0),"No Rating")</f>
        <v>2</v>
      </c>
      <c r="Q7757" t="s">
        <v>10061</v>
      </c>
      <c r="R7757" s="5">
        <f t="shared" si="121"/>
        <v>-0.80547997290906714</v>
      </c>
    </row>
    <row r="7758" spans="1:18" x14ac:dyDescent="0.3">
      <c r="A7758" t="s">
        <v>313</v>
      </c>
      <c r="B7758" s="2">
        <v>45788</v>
      </c>
      <c r="C7758" t="s">
        <v>10023</v>
      </c>
      <c r="D7758" t="s">
        <v>10033</v>
      </c>
      <c r="E7758" t="s">
        <v>10038</v>
      </c>
      <c r="F7758">
        <v>5</v>
      </c>
      <c r="G7758">
        <v>167.34</v>
      </c>
      <c r="H7758">
        <v>149.86000000000001</v>
      </c>
      <c r="I7758" t="s">
        <v>10039</v>
      </c>
      <c r="J7758">
        <f>F7758*G7758</f>
        <v>836.7</v>
      </c>
      <c r="K7758">
        <f>F7758*H7758</f>
        <v>749.30000000000007</v>
      </c>
      <c r="L7758">
        <f>J7758-K7758</f>
        <v>87.399999999999977</v>
      </c>
      <c r="M7758" s="5">
        <f>L7758/J7758</f>
        <v>0.10445798972152501</v>
      </c>
      <c r="N7758" t="str">
        <f>IF(ISNA(VLOOKUP(A7758,'Returns Data'!A:A,1,0)),"No","Yes")</f>
        <v>No</v>
      </c>
      <c r="O7758" t="s">
        <v>10085</v>
      </c>
      <c r="P7758" t="str">
        <f>IFERROR(VLOOKUP(A7758,'Ratings Data'!A:C,3,0),"No Rating")</f>
        <v>No Rating</v>
      </c>
      <c r="Q7758" t="s">
        <v>10061</v>
      </c>
      <c r="R7758" s="5">
        <f t="shared" si="121"/>
        <v>0.27771669415429723</v>
      </c>
    </row>
    <row r="7759" spans="1:18" x14ac:dyDescent="0.3">
      <c r="A7759" t="s">
        <v>567</v>
      </c>
      <c r="B7759" s="2">
        <v>45788</v>
      </c>
      <c r="C7759" t="s">
        <v>10016</v>
      </c>
      <c r="D7759" t="s">
        <v>10032</v>
      </c>
      <c r="E7759" t="s">
        <v>10038</v>
      </c>
      <c r="F7759">
        <v>2</v>
      </c>
      <c r="G7759">
        <v>475.03</v>
      </c>
      <c r="H7759">
        <v>324.97000000000003</v>
      </c>
      <c r="I7759" t="s">
        <v>10040</v>
      </c>
      <c r="J7759">
        <f>F7759*G7759</f>
        <v>950.06</v>
      </c>
      <c r="K7759">
        <f>F7759*H7759</f>
        <v>649.94000000000005</v>
      </c>
      <c r="L7759">
        <f>J7759-K7759</f>
        <v>300.11999999999989</v>
      </c>
      <c r="M7759" s="5">
        <f>L7759/J7759</f>
        <v>0.31589583815758993</v>
      </c>
      <c r="N7759" t="str">
        <f>IF(ISNA(VLOOKUP(A7759,'Returns Data'!A:A,1,0)),"No","Yes")</f>
        <v>Yes</v>
      </c>
      <c r="O7759" t="str">
        <f>IFERROR(VLOOKUP(A7759,'Returns Data'!A:E,5,0),"No Returns")</f>
        <v>Customer Changed Mind</v>
      </c>
      <c r="P7759" t="str">
        <f>IFERROR(VLOOKUP(A7759,'Ratings Data'!A:C,3,0),"No Rating")</f>
        <v>No Rating</v>
      </c>
      <c r="Q7759" t="s">
        <v>10061</v>
      </c>
      <c r="R7759" s="5">
        <f t="shared" si="121"/>
        <v>0.1354846420461335</v>
      </c>
    </row>
    <row r="7760" spans="1:18" x14ac:dyDescent="0.3">
      <c r="A7760" t="s">
        <v>656</v>
      </c>
      <c r="B7760" s="2">
        <v>45788</v>
      </c>
      <c r="C7760" t="s">
        <v>10023</v>
      </c>
      <c r="D7760" t="s">
        <v>10033</v>
      </c>
      <c r="E7760" t="s">
        <v>10035</v>
      </c>
      <c r="F7760">
        <v>20</v>
      </c>
      <c r="G7760">
        <v>49.31</v>
      </c>
      <c r="H7760">
        <v>31.96</v>
      </c>
      <c r="I7760" t="s">
        <v>10039</v>
      </c>
      <c r="J7760">
        <f>F7760*G7760</f>
        <v>986.2</v>
      </c>
      <c r="K7760">
        <f>F7760*H7760</f>
        <v>639.20000000000005</v>
      </c>
      <c r="L7760">
        <f>J7760-K7760</f>
        <v>347</v>
      </c>
      <c r="M7760" s="5">
        <f>L7760/J7760</f>
        <v>0.35185560738186977</v>
      </c>
      <c r="N7760" t="str">
        <f>IF(ISNA(VLOOKUP(A7760,'Returns Data'!A:A,1,0)),"No","Yes")</f>
        <v>Yes</v>
      </c>
      <c r="O7760" t="str">
        <f>IFERROR(VLOOKUP(A7760,'Returns Data'!A:E,5,0),"No Returns")</f>
        <v>Wrong Product</v>
      </c>
      <c r="P7760" t="str">
        <f>IFERROR(VLOOKUP(A7760,'Ratings Data'!A:C,3,0),"No Rating")</f>
        <v>No Rating</v>
      </c>
      <c r="Q7760" t="s">
        <v>10061</v>
      </c>
      <c r="R7760" s="5">
        <f t="shared" si="121"/>
        <v>3.8039702755615544E-2</v>
      </c>
    </row>
    <row r="7761" spans="1:18" x14ac:dyDescent="0.3">
      <c r="A7761" t="s">
        <v>2725</v>
      </c>
      <c r="B7761" s="2">
        <v>45788</v>
      </c>
      <c r="C7761" t="s">
        <v>10022</v>
      </c>
      <c r="D7761" t="s">
        <v>10033</v>
      </c>
      <c r="E7761" t="s">
        <v>10034</v>
      </c>
      <c r="F7761">
        <v>18</v>
      </c>
      <c r="G7761">
        <v>278.83</v>
      </c>
      <c r="H7761">
        <v>210.98</v>
      </c>
      <c r="I7761" t="s">
        <v>10040</v>
      </c>
      <c r="J7761">
        <f>F7761*G7761</f>
        <v>5018.9399999999996</v>
      </c>
      <c r="K7761">
        <f>F7761*H7761</f>
        <v>3797.64</v>
      </c>
      <c r="L7761">
        <f>J7761-K7761</f>
        <v>1221.2999999999997</v>
      </c>
      <c r="M7761" s="5">
        <f>L7761/J7761</f>
        <v>0.24333823476670369</v>
      </c>
      <c r="N7761" t="str">
        <f>IF(ISNA(VLOOKUP(A7761,'Returns Data'!A:A,1,0)),"No","Yes")</f>
        <v>No</v>
      </c>
      <c r="O7761" t="s">
        <v>10085</v>
      </c>
      <c r="P7761" t="str">
        <f>IFERROR(VLOOKUP(A7761,'Ratings Data'!A:C,3,0),"No Rating")</f>
        <v>No Rating</v>
      </c>
      <c r="Q7761" t="s">
        <v>10061</v>
      </c>
      <c r="R7761" s="5">
        <f t="shared" si="121"/>
        <v>4.0891705536402352</v>
      </c>
    </row>
    <row r="7762" spans="1:18" x14ac:dyDescent="0.3">
      <c r="A7762" t="s">
        <v>3177</v>
      </c>
      <c r="B7762" s="2">
        <v>45788</v>
      </c>
      <c r="C7762" t="s">
        <v>10013</v>
      </c>
      <c r="D7762" t="s">
        <v>10030</v>
      </c>
      <c r="E7762" t="s">
        <v>10037</v>
      </c>
      <c r="F7762">
        <v>7</v>
      </c>
      <c r="G7762">
        <v>495.53</v>
      </c>
      <c r="H7762">
        <v>384.99</v>
      </c>
      <c r="I7762" t="s">
        <v>10039</v>
      </c>
      <c r="J7762">
        <f>F7762*G7762</f>
        <v>3468.71</v>
      </c>
      <c r="K7762">
        <f>F7762*H7762</f>
        <v>2694.9300000000003</v>
      </c>
      <c r="L7762">
        <f>J7762-K7762</f>
        <v>773.77999999999975</v>
      </c>
      <c r="M7762" s="5">
        <f>L7762/J7762</f>
        <v>0.22307428409985261</v>
      </c>
      <c r="N7762" t="str">
        <f>IF(ISNA(VLOOKUP(A7762,'Returns Data'!A:A,1,0)),"No","Yes")</f>
        <v>No</v>
      </c>
      <c r="O7762" t="s">
        <v>10085</v>
      </c>
      <c r="P7762" t="str">
        <f>IFERROR(VLOOKUP(A7762,'Ratings Data'!A:C,3,0),"No Rating")</f>
        <v>No Rating</v>
      </c>
      <c r="Q7762" t="s">
        <v>10061</v>
      </c>
      <c r="R7762" s="5">
        <f t="shared" si="121"/>
        <v>-0.30887597779610826</v>
      </c>
    </row>
    <row r="7763" spans="1:18" x14ac:dyDescent="0.3">
      <c r="A7763" t="s">
        <v>3267</v>
      </c>
      <c r="B7763" s="2">
        <v>45788</v>
      </c>
      <c r="C7763" t="s">
        <v>10016</v>
      </c>
      <c r="D7763" t="s">
        <v>10032</v>
      </c>
      <c r="E7763" t="s">
        <v>10035</v>
      </c>
      <c r="F7763">
        <v>3</v>
      </c>
      <c r="G7763">
        <v>440.95</v>
      </c>
      <c r="H7763">
        <v>295.76</v>
      </c>
      <c r="I7763" t="s">
        <v>10040</v>
      </c>
      <c r="J7763">
        <f>F7763*G7763</f>
        <v>1322.85</v>
      </c>
      <c r="K7763">
        <f>F7763*H7763</f>
        <v>887.28</v>
      </c>
      <c r="L7763">
        <f>J7763-K7763</f>
        <v>435.56999999999994</v>
      </c>
      <c r="M7763" s="5">
        <f>L7763/J7763</f>
        <v>0.32926635672978793</v>
      </c>
      <c r="N7763" t="str">
        <f>IF(ISNA(VLOOKUP(A7763,'Returns Data'!A:A,1,0)),"No","Yes")</f>
        <v>No</v>
      </c>
      <c r="O7763" t="s">
        <v>10085</v>
      </c>
      <c r="P7763" t="str">
        <f>IFERROR(VLOOKUP(A7763,'Ratings Data'!A:C,3,0),"No Rating")</f>
        <v>No Rating</v>
      </c>
      <c r="Q7763" t="s">
        <v>10061</v>
      </c>
      <c r="R7763" s="5">
        <f t="shared" si="121"/>
        <v>-0.61863344009732724</v>
      </c>
    </row>
    <row r="7764" spans="1:18" x14ac:dyDescent="0.3">
      <c r="A7764" t="s">
        <v>3431</v>
      </c>
      <c r="B7764" s="2">
        <v>45788</v>
      </c>
      <c r="C7764" t="s">
        <v>10009</v>
      </c>
      <c r="D7764" t="s">
        <v>10029</v>
      </c>
      <c r="E7764" t="s">
        <v>10035</v>
      </c>
      <c r="F7764">
        <v>15</v>
      </c>
      <c r="G7764">
        <v>352.55</v>
      </c>
      <c r="H7764">
        <v>245.95</v>
      </c>
      <c r="I7764" t="s">
        <v>10040</v>
      </c>
      <c r="J7764">
        <f>F7764*G7764</f>
        <v>5288.25</v>
      </c>
      <c r="K7764">
        <f>F7764*H7764</f>
        <v>3689.25</v>
      </c>
      <c r="L7764">
        <f>J7764-K7764</f>
        <v>1599</v>
      </c>
      <c r="M7764" s="5">
        <f>L7764/J7764</f>
        <v>0.30236845837469861</v>
      </c>
      <c r="N7764" t="str">
        <f>IF(ISNA(VLOOKUP(A7764,'Returns Data'!A:A,1,0)),"No","Yes")</f>
        <v>No</v>
      </c>
      <c r="O7764" t="s">
        <v>10085</v>
      </c>
      <c r="P7764" t="str">
        <f>IFERROR(VLOOKUP(A7764,'Ratings Data'!A:C,3,0),"No Rating")</f>
        <v>No Rating</v>
      </c>
      <c r="Q7764" t="s">
        <v>10061</v>
      </c>
      <c r="R7764" s="5">
        <f t="shared" si="121"/>
        <v>2.9976187776391883</v>
      </c>
    </row>
    <row r="7765" spans="1:18" x14ac:dyDescent="0.3">
      <c r="A7765" t="s">
        <v>3658</v>
      </c>
      <c r="B7765" s="2">
        <v>45788</v>
      </c>
      <c r="C7765" t="s">
        <v>10021</v>
      </c>
      <c r="D7765" t="s">
        <v>10031</v>
      </c>
      <c r="E7765" t="s">
        <v>10038</v>
      </c>
      <c r="F7765">
        <v>8</v>
      </c>
      <c r="G7765">
        <v>48.35</v>
      </c>
      <c r="H7765">
        <v>30.71</v>
      </c>
      <c r="I7765" t="s">
        <v>10040</v>
      </c>
      <c r="J7765">
        <f>F7765*G7765</f>
        <v>386.8</v>
      </c>
      <c r="K7765">
        <f>F7765*H7765</f>
        <v>245.68</v>
      </c>
      <c r="L7765">
        <f>J7765-K7765</f>
        <v>141.12</v>
      </c>
      <c r="M7765" s="5">
        <f>L7765/J7765</f>
        <v>0.36483971044467423</v>
      </c>
      <c r="N7765" t="str">
        <f>IF(ISNA(VLOOKUP(A7765,'Returns Data'!A:A,1,0)),"No","Yes")</f>
        <v>No</v>
      </c>
      <c r="O7765" t="s">
        <v>10085</v>
      </c>
      <c r="P7765" t="str">
        <f>IFERROR(VLOOKUP(A7765,'Ratings Data'!A:C,3,0),"No Rating")</f>
        <v>No Rating</v>
      </c>
      <c r="Q7765" t="s">
        <v>10061</v>
      </c>
      <c r="R7765" s="5">
        <f t="shared" si="121"/>
        <v>-0.92685671063206165</v>
      </c>
    </row>
    <row r="7766" spans="1:18" x14ac:dyDescent="0.3">
      <c r="A7766" t="s">
        <v>3736</v>
      </c>
      <c r="B7766" s="2">
        <v>45788</v>
      </c>
      <c r="C7766" t="s">
        <v>10012</v>
      </c>
      <c r="D7766" t="s">
        <v>10030</v>
      </c>
      <c r="E7766" t="s">
        <v>10034</v>
      </c>
      <c r="F7766">
        <v>8</v>
      </c>
      <c r="G7766">
        <v>428.88</v>
      </c>
      <c r="H7766">
        <v>261.37</v>
      </c>
      <c r="I7766" t="s">
        <v>10040</v>
      </c>
      <c r="J7766">
        <f>F7766*G7766</f>
        <v>3431.04</v>
      </c>
      <c r="K7766">
        <f>F7766*H7766</f>
        <v>2090.96</v>
      </c>
      <c r="L7766">
        <f>J7766-K7766</f>
        <v>1340.08</v>
      </c>
      <c r="M7766" s="5">
        <f>L7766/J7766</f>
        <v>0.39057545234098112</v>
      </c>
      <c r="N7766" t="str">
        <f>IF(ISNA(VLOOKUP(A7766,'Returns Data'!A:A,1,0)),"No","Yes")</f>
        <v>No</v>
      </c>
      <c r="O7766" t="s">
        <v>10085</v>
      </c>
      <c r="P7766" t="str">
        <f>IFERROR(VLOOKUP(A7766,'Ratings Data'!A:C,3,0),"No Rating")</f>
        <v>No Rating</v>
      </c>
      <c r="Q7766" t="s">
        <v>10061</v>
      </c>
      <c r="R7766" s="5">
        <f t="shared" si="121"/>
        <v>7.8703205791106505</v>
      </c>
    </row>
    <row r="7767" spans="1:18" x14ac:dyDescent="0.3">
      <c r="A7767" t="s">
        <v>4038</v>
      </c>
      <c r="B7767" s="2">
        <v>45788</v>
      </c>
      <c r="C7767" t="s">
        <v>10025</v>
      </c>
      <c r="D7767" t="s">
        <v>10033</v>
      </c>
      <c r="E7767" t="s">
        <v>10038</v>
      </c>
      <c r="F7767">
        <v>5</v>
      </c>
      <c r="G7767">
        <v>150.47999999999999</v>
      </c>
      <c r="H7767">
        <v>98.33</v>
      </c>
      <c r="I7767" t="s">
        <v>10040</v>
      </c>
      <c r="J7767">
        <f>F7767*G7767</f>
        <v>752.4</v>
      </c>
      <c r="K7767">
        <f>F7767*H7767</f>
        <v>491.65</v>
      </c>
      <c r="L7767">
        <f>J7767-K7767</f>
        <v>260.75</v>
      </c>
      <c r="M7767" s="5">
        <f>L7767/J7767</f>
        <v>0.3465576820839979</v>
      </c>
      <c r="N7767" t="str">
        <f>IF(ISNA(VLOOKUP(A7767,'Returns Data'!A:A,1,0)),"No","Yes")</f>
        <v>No</v>
      </c>
      <c r="O7767" t="s">
        <v>10085</v>
      </c>
      <c r="P7767" t="str">
        <f>IFERROR(VLOOKUP(A7767,'Ratings Data'!A:C,3,0),"No Rating")</f>
        <v>No Rating</v>
      </c>
      <c r="Q7767" t="s">
        <v>10061</v>
      </c>
      <c r="R7767" s="5">
        <f t="shared" si="121"/>
        <v>-0.78070789031897037</v>
      </c>
    </row>
    <row r="7768" spans="1:18" x14ac:dyDescent="0.3">
      <c r="A7768" t="s">
        <v>4113</v>
      </c>
      <c r="B7768" s="2">
        <v>45788</v>
      </c>
      <c r="C7768" t="s">
        <v>10022</v>
      </c>
      <c r="D7768" t="s">
        <v>10033</v>
      </c>
      <c r="E7768" t="s">
        <v>10034</v>
      </c>
      <c r="F7768">
        <v>20</v>
      </c>
      <c r="G7768">
        <v>282.94</v>
      </c>
      <c r="H7768">
        <v>253.72</v>
      </c>
      <c r="I7768" t="s">
        <v>10039</v>
      </c>
      <c r="J7768">
        <f>F7768*G7768</f>
        <v>5658.8</v>
      </c>
      <c r="K7768">
        <f>F7768*H7768</f>
        <v>5074.3999999999996</v>
      </c>
      <c r="L7768">
        <f>J7768-K7768</f>
        <v>584.40000000000055</v>
      </c>
      <c r="M7768" s="5">
        <f>L7768/J7768</f>
        <v>0.10327277868099254</v>
      </c>
      <c r="N7768" t="str">
        <f>IF(ISNA(VLOOKUP(A7768,'Returns Data'!A:A,1,0)),"No","Yes")</f>
        <v>No</v>
      </c>
      <c r="O7768" t="s">
        <v>10085</v>
      </c>
      <c r="P7768">
        <f>IFERROR(VLOOKUP(A7768,'Ratings Data'!A:C,3,0),"No Rating")</f>
        <v>5</v>
      </c>
      <c r="Q7768" t="s">
        <v>10061</v>
      </c>
      <c r="R7768" s="5">
        <f t="shared" si="121"/>
        <v>6.52099946836789</v>
      </c>
    </row>
    <row r="7769" spans="1:18" x14ac:dyDescent="0.3">
      <c r="A7769" t="s">
        <v>4443</v>
      </c>
      <c r="B7769" s="2">
        <v>45788</v>
      </c>
      <c r="C7769" t="s">
        <v>10013</v>
      </c>
      <c r="D7769" t="s">
        <v>10030</v>
      </c>
      <c r="E7769" t="s">
        <v>10038</v>
      </c>
      <c r="F7769">
        <v>14</v>
      </c>
      <c r="G7769">
        <v>433.01</v>
      </c>
      <c r="H7769">
        <v>314.27</v>
      </c>
      <c r="I7769" t="s">
        <v>10040</v>
      </c>
      <c r="J7769">
        <f>F7769*G7769</f>
        <v>6062.1399999999994</v>
      </c>
      <c r="K7769">
        <f>F7769*H7769</f>
        <v>4399.78</v>
      </c>
      <c r="L7769">
        <f>J7769-K7769</f>
        <v>1662.3599999999997</v>
      </c>
      <c r="M7769" s="5">
        <f>L7769/J7769</f>
        <v>0.27421999491928589</v>
      </c>
      <c r="N7769" t="str">
        <f>IF(ISNA(VLOOKUP(A7769,'Returns Data'!A:A,1,0)),"No","Yes")</f>
        <v>No</v>
      </c>
      <c r="O7769" t="s">
        <v>10085</v>
      </c>
      <c r="P7769" t="str">
        <f>IFERROR(VLOOKUP(A7769,'Ratings Data'!A:C,3,0),"No Rating")</f>
        <v>No Rating</v>
      </c>
      <c r="Q7769" t="s">
        <v>10061</v>
      </c>
      <c r="R7769" s="5">
        <f t="shared" si="121"/>
        <v>7.1276595744680718E-2</v>
      </c>
    </row>
    <row r="7770" spans="1:18" x14ac:dyDescent="0.3">
      <c r="A7770" t="s">
        <v>4502</v>
      </c>
      <c r="B7770" s="2">
        <v>45788</v>
      </c>
      <c r="C7770" t="s">
        <v>10015</v>
      </c>
      <c r="D7770" t="s">
        <v>10031</v>
      </c>
      <c r="E7770" t="s">
        <v>10035</v>
      </c>
      <c r="F7770">
        <v>9</v>
      </c>
      <c r="G7770">
        <v>91.28</v>
      </c>
      <c r="H7770">
        <v>65.78</v>
      </c>
      <c r="I7770" t="s">
        <v>10040</v>
      </c>
      <c r="J7770">
        <f>F7770*G7770</f>
        <v>821.52</v>
      </c>
      <c r="K7770">
        <f>F7770*H7770</f>
        <v>592.02</v>
      </c>
      <c r="L7770">
        <f>J7770-K7770</f>
        <v>229.5</v>
      </c>
      <c r="M7770" s="5">
        <f>L7770/J7770</f>
        <v>0.27936021034180542</v>
      </c>
      <c r="N7770" t="str">
        <f>IF(ISNA(VLOOKUP(A7770,'Returns Data'!A:A,1,0)),"No","Yes")</f>
        <v>No</v>
      </c>
      <c r="O7770" t="s">
        <v>10085</v>
      </c>
      <c r="P7770" t="str">
        <f>IFERROR(VLOOKUP(A7770,'Ratings Data'!A:C,3,0),"No Rating")</f>
        <v>No Rating</v>
      </c>
      <c r="Q7770" t="s">
        <v>10061</v>
      </c>
      <c r="R7770" s="5">
        <f t="shared" si="121"/>
        <v>-0.86448349922634571</v>
      </c>
    </row>
    <row r="7771" spans="1:18" x14ac:dyDescent="0.3">
      <c r="A7771" t="s">
        <v>4691</v>
      </c>
      <c r="B7771" s="2">
        <v>45788</v>
      </c>
      <c r="C7771" t="s">
        <v>10017</v>
      </c>
      <c r="D7771" t="s">
        <v>10032</v>
      </c>
      <c r="E7771" t="s">
        <v>10036</v>
      </c>
      <c r="F7771">
        <v>11</v>
      </c>
      <c r="G7771">
        <v>177.23</v>
      </c>
      <c r="H7771">
        <v>151.9</v>
      </c>
      <c r="I7771" t="s">
        <v>10040</v>
      </c>
      <c r="J7771">
        <f>F7771*G7771</f>
        <v>1949.53</v>
      </c>
      <c r="K7771">
        <f>F7771*H7771</f>
        <v>1670.9</v>
      </c>
      <c r="L7771">
        <f>J7771-K7771</f>
        <v>278.62999999999988</v>
      </c>
      <c r="M7771" s="5">
        <f>L7771/J7771</f>
        <v>0.14292162726400717</v>
      </c>
      <c r="N7771" t="str">
        <f>IF(ISNA(VLOOKUP(A7771,'Returns Data'!A:A,1,0)),"No","Yes")</f>
        <v>No</v>
      </c>
      <c r="O7771" t="s">
        <v>10085</v>
      </c>
      <c r="P7771" t="str">
        <f>IFERROR(VLOOKUP(A7771,'Ratings Data'!A:C,3,0),"No Rating")</f>
        <v>No Rating</v>
      </c>
      <c r="Q7771" t="s">
        <v>10061</v>
      </c>
      <c r="R7771" s="5">
        <f t="shared" si="121"/>
        <v>1.3730767358067972</v>
      </c>
    </row>
    <row r="7772" spans="1:18" x14ac:dyDescent="0.3">
      <c r="A7772" t="s">
        <v>4827</v>
      </c>
      <c r="B7772" s="2">
        <v>45788</v>
      </c>
      <c r="C7772" t="s">
        <v>10016</v>
      </c>
      <c r="D7772" t="s">
        <v>10032</v>
      </c>
      <c r="E7772" t="s">
        <v>10036</v>
      </c>
      <c r="F7772">
        <v>4</v>
      </c>
      <c r="G7772">
        <v>260.04000000000002</v>
      </c>
      <c r="H7772">
        <v>218.03</v>
      </c>
      <c r="I7772" t="s">
        <v>10040</v>
      </c>
      <c r="J7772">
        <f>F7772*G7772</f>
        <v>1040.1600000000001</v>
      </c>
      <c r="K7772">
        <f>F7772*H7772</f>
        <v>872.12</v>
      </c>
      <c r="L7772">
        <f>J7772-K7772</f>
        <v>168.04000000000008</v>
      </c>
      <c r="M7772" s="5">
        <f>L7772/J7772</f>
        <v>0.16155206891247506</v>
      </c>
      <c r="N7772" t="str">
        <f>IF(ISNA(VLOOKUP(A7772,'Returns Data'!A:A,1,0)),"No","Yes")</f>
        <v>No</v>
      </c>
      <c r="O7772" t="s">
        <v>10085</v>
      </c>
      <c r="P7772" t="str">
        <f>IFERROR(VLOOKUP(A7772,'Ratings Data'!A:C,3,0),"No Rating")</f>
        <v>No Rating</v>
      </c>
      <c r="Q7772" t="s">
        <v>10061</v>
      </c>
      <c r="R7772" s="5">
        <f t="shared" si="121"/>
        <v>-0.46645601760424305</v>
      </c>
    </row>
    <row r="7773" spans="1:18" x14ac:dyDescent="0.3">
      <c r="A7773" t="s">
        <v>5183</v>
      </c>
      <c r="B7773" s="2">
        <v>45788</v>
      </c>
      <c r="C7773" t="s">
        <v>10010</v>
      </c>
      <c r="D7773" t="s">
        <v>10029</v>
      </c>
      <c r="E7773" t="s">
        <v>10035</v>
      </c>
      <c r="F7773">
        <v>3</v>
      </c>
      <c r="G7773">
        <v>203.38</v>
      </c>
      <c r="H7773">
        <v>159</v>
      </c>
      <c r="I7773" t="s">
        <v>10039</v>
      </c>
      <c r="J7773">
        <f>F7773*G7773</f>
        <v>610.14</v>
      </c>
      <c r="K7773">
        <f>F7773*H7773</f>
        <v>477</v>
      </c>
      <c r="L7773">
        <f>J7773-K7773</f>
        <v>133.13999999999999</v>
      </c>
      <c r="M7773" s="5">
        <f>L7773/J7773</f>
        <v>0.21821221359032353</v>
      </c>
      <c r="N7773" t="str">
        <f>IF(ISNA(VLOOKUP(A7773,'Returns Data'!A:A,1,0)),"No","Yes")</f>
        <v>No</v>
      </c>
      <c r="O7773" t="s">
        <v>10085</v>
      </c>
      <c r="P7773" t="str">
        <f>IFERROR(VLOOKUP(A7773,'Ratings Data'!A:C,3,0),"No Rating")</f>
        <v>No Rating</v>
      </c>
      <c r="Q7773" t="s">
        <v>10061</v>
      </c>
      <c r="R7773" s="5">
        <f t="shared" si="121"/>
        <v>-0.41341716658975547</v>
      </c>
    </row>
    <row r="7774" spans="1:18" x14ac:dyDescent="0.3">
      <c r="A7774" t="s">
        <v>5215</v>
      </c>
      <c r="B7774" s="2">
        <v>45788</v>
      </c>
      <c r="C7774" t="s">
        <v>10011</v>
      </c>
      <c r="D7774" t="s">
        <v>10029</v>
      </c>
      <c r="E7774" t="s">
        <v>10034</v>
      </c>
      <c r="F7774">
        <v>1</v>
      </c>
      <c r="G7774">
        <v>486.3</v>
      </c>
      <c r="H7774">
        <v>399.23</v>
      </c>
      <c r="I7774" t="s">
        <v>10039</v>
      </c>
      <c r="J7774">
        <f>F7774*G7774</f>
        <v>486.3</v>
      </c>
      <c r="K7774">
        <f>F7774*H7774</f>
        <v>399.23</v>
      </c>
      <c r="L7774">
        <f>J7774-K7774</f>
        <v>87.07</v>
      </c>
      <c r="M7774" s="5">
        <f>L7774/J7774</f>
        <v>0.17904585646720131</v>
      </c>
      <c r="N7774" t="str">
        <f>IF(ISNA(VLOOKUP(A7774,'Returns Data'!A:A,1,0)),"No","Yes")</f>
        <v>No</v>
      </c>
      <c r="O7774" t="s">
        <v>10085</v>
      </c>
      <c r="P7774" t="str">
        <f>IFERROR(VLOOKUP(A7774,'Ratings Data'!A:C,3,0),"No Rating")</f>
        <v>No Rating</v>
      </c>
      <c r="Q7774" t="s">
        <v>10061</v>
      </c>
      <c r="R7774" s="5">
        <f t="shared" si="121"/>
        <v>-0.20296981020749333</v>
      </c>
    </row>
    <row r="7775" spans="1:18" x14ac:dyDescent="0.3">
      <c r="A7775" t="s">
        <v>5645</v>
      </c>
      <c r="B7775" s="2">
        <v>45788</v>
      </c>
      <c r="C7775" t="s">
        <v>10016</v>
      </c>
      <c r="D7775" t="s">
        <v>10032</v>
      </c>
      <c r="E7775" t="s">
        <v>10036</v>
      </c>
      <c r="F7775">
        <v>13</v>
      </c>
      <c r="G7775">
        <v>56.49</v>
      </c>
      <c r="H7775">
        <v>37.869999999999997</v>
      </c>
      <c r="I7775" t="s">
        <v>10040</v>
      </c>
      <c r="J7775">
        <f>F7775*G7775</f>
        <v>734.37</v>
      </c>
      <c r="K7775">
        <f>F7775*H7775</f>
        <v>492.30999999999995</v>
      </c>
      <c r="L7775">
        <f>J7775-K7775</f>
        <v>242.06000000000006</v>
      </c>
      <c r="M7775" s="5">
        <f>L7775/J7775</f>
        <v>0.32961586121437431</v>
      </c>
      <c r="N7775" t="str">
        <f>IF(ISNA(VLOOKUP(A7775,'Returns Data'!A:A,1,0)),"No","Yes")</f>
        <v>No</v>
      </c>
      <c r="O7775" t="s">
        <v>10085</v>
      </c>
      <c r="P7775">
        <f>IFERROR(VLOOKUP(A7775,'Ratings Data'!A:C,3,0),"No Rating")</f>
        <v>2</v>
      </c>
      <c r="Q7775" t="s">
        <v>10061</v>
      </c>
      <c r="R7775" s="5">
        <f t="shared" si="121"/>
        <v>0.51011721159777912</v>
      </c>
    </row>
    <row r="7776" spans="1:18" x14ac:dyDescent="0.3">
      <c r="A7776" t="s">
        <v>6050</v>
      </c>
      <c r="B7776" s="2">
        <v>45788</v>
      </c>
      <c r="C7776" t="s">
        <v>10019</v>
      </c>
      <c r="D7776" t="s">
        <v>10031</v>
      </c>
      <c r="E7776" t="s">
        <v>10036</v>
      </c>
      <c r="F7776">
        <v>3</v>
      </c>
      <c r="G7776">
        <v>141.16</v>
      </c>
      <c r="H7776">
        <v>103.65</v>
      </c>
      <c r="I7776" t="s">
        <v>10039</v>
      </c>
      <c r="J7776">
        <f>F7776*G7776</f>
        <v>423.48</v>
      </c>
      <c r="K7776">
        <f>F7776*H7776</f>
        <v>310.95000000000005</v>
      </c>
      <c r="L7776">
        <f>J7776-K7776</f>
        <v>112.52999999999997</v>
      </c>
      <c r="M7776" s="5">
        <f>L7776/J7776</f>
        <v>0.26572683479739295</v>
      </c>
      <c r="N7776" t="str">
        <f>IF(ISNA(VLOOKUP(A7776,'Returns Data'!A:A,1,0)),"No","Yes")</f>
        <v>No</v>
      </c>
      <c r="O7776" t="s">
        <v>10085</v>
      </c>
      <c r="P7776" t="str">
        <f>IFERROR(VLOOKUP(A7776,'Ratings Data'!A:C,3,0),"No Rating")</f>
        <v>No Rating</v>
      </c>
      <c r="Q7776" t="s">
        <v>10061</v>
      </c>
      <c r="R7776" s="5">
        <f t="shared" si="121"/>
        <v>-0.42334245679970584</v>
      </c>
    </row>
    <row r="7777" spans="1:18" x14ac:dyDescent="0.3">
      <c r="A7777" t="s">
        <v>6134</v>
      </c>
      <c r="B7777" s="2">
        <v>45788</v>
      </c>
      <c r="C7777" t="s">
        <v>10020</v>
      </c>
      <c r="D7777" t="s">
        <v>10030</v>
      </c>
      <c r="E7777" t="s">
        <v>10034</v>
      </c>
      <c r="F7777">
        <v>12</v>
      </c>
      <c r="G7777">
        <v>490.54</v>
      </c>
      <c r="H7777">
        <v>392.38</v>
      </c>
      <c r="I7777" t="s">
        <v>10040</v>
      </c>
      <c r="J7777">
        <f>F7777*G7777</f>
        <v>5886.4800000000005</v>
      </c>
      <c r="K7777">
        <f>F7777*H7777</f>
        <v>4708.5599999999995</v>
      </c>
      <c r="L7777">
        <f>J7777-K7777</f>
        <v>1177.920000000001</v>
      </c>
      <c r="M7777" s="5">
        <f>L7777/J7777</f>
        <v>0.20010600562645264</v>
      </c>
      <c r="N7777" t="str">
        <f>IF(ISNA(VLOOKUP(A7777,'Returns Data'!A:A,1,0)),"No","Yes")</f>
        <v>No</v>
      </c>
      <c r="O7777" t="s">
        <v>10085</v>
      </c>
      <c r="P7777" t="str">
        <f>IFERROR(VLOOKUP(A7777,'Ratings Data'!A:C,3,0),"No Rating")</f>
        <v>No Rating</v>
      </c>
      <c r="Q7777" t="s">
        <v>10061</v>
      </c>
      <c r="R7777" s="5">
        <f t="shared" si="121"/>
        <v>12.90025502975347</v>
      </c>
    </row>
    <row r="7778" spans="1:18" x14ac:dyDescent="0.3">
      <c r="A7778" t="s">
        <v>6520</v>
      </c>
      <c r="B7778" s="2">
        <v>45788</v>
      </c>
      <c r="C7778" t="s">
        <v>10020</v>
      </c>
      <c r="D7778" t="s">
        <v>10030</v>
      </c>
      <c r="E7778" t="s">
        <v>10035</v>
      </c>
      <c r="F7778">
        <v>6</v>
      </c>
      <c r="G7778">
        <v>414.18</v>
      </c>
      <c r="H7778">
        <v>345.55</v>
      </c>
      <c r="I7778" t="s">
        <v>10039</v>
      </c>
      <c r="J7778">
        <f>F7778*G7778</f>
        <v>2485.08</v>
      </c>
      <c r="K7778">
        <f>F7778*H7778</f>
        <v>2073.3000000000002</v>
      </c>
      <c r="L7778">
        <f>J7778-K7778</f>
        <v>411.77999999999975</v>
      </c>
      <c r="M7778" s="5">
        <f>L7778/J7778</f>
        <v>0.16570090298903847</v>
      </c>
      <c r="N7778" t="str">
        <f>IF(ISNA(VLOOKUP(A7778,'Returns Data'!A:A,1,0)),"No","Yes")</f>
        <v>No</v>
      </c>
      <c r="O7778" t="s">
        <v>10085</v>
      </c>
      <c r="P7778">
        <f>IFERROR(VLOOKUP(A7778,'Ratings Data'!A:C,3,0),"No Rating")</f>
        <v>2</v>
      </c>
      <c r="Q7778" t="s">
        <v>10061</v>
      </c>
      <c r="R7778" s="5">
        <f t="shared" si="121"/>
        <v>-0.57783259265299469</v>
      </c>
    </row>
    <row r="7779" spans="1:18" x14ac:dyDescent="0.3">
      <c r="A7779" t="s">
        <v>6570</v>
      </c>
      <c r="B7779" s="2">
        <v>45788</v>
      </c>
      <c r="C7779" t="s">
        <v>10009</v>
      </c>
      <c r="D7779" t="s">
        <v>10029</v>
      </c>
      <c r="E7779" t="s">
        <v>10036</v>
      </c>
      <c r="F7779">
        <v>10</v>
      </c>
      <c r="G7779">
        <v>459.52</v>
      </c>
      <c r="H7779">
        <v>342.58</v>
      </c>
      <c r="I7779" t="s">
        <v>10040</v>
      </c>
      <c r="J7779">
        <f>F7779*G7779</f>
        <v>4595.2</v>
      </c>
      <c r="K7779">
        <f>F7779*H7779</f>
        <v>3425.7999999999997</v>
      </c>
      <c r="L7779">
        <f>J7779-K7779</f>
        <v>1169.4000000000001</v>
      </c>
      <c r="M7779" s="5">
        <f>L7779/J7779</f>
        <v>0.25448293871866301</v>
      </c>
      <c r="N7779" t="str">
        <f>IF(ISNA(VLOOKUP(A7779,'Returns Data'!A:A,1,0)),"No","Yes")</f>
        <v>No</v>
      </c>
      <c r="O7779" t="s">
        <v>10085</v>
      </c>
      <c r="P7779" t="str">
        <f>IFERROR(VLOOKUP(A7779,'Ratings Data'!A:C,3,0),"No Rating")</f>
        <v>No Rating</v>
      </c>
      <c r="Q7779" t="s">
        <v>10061</v>
      </c>
      <c r="R7779" s="5">
        <f t="shared" si="121"/>
        <v>0.84911552143190561</v>
      </c>
    </row>
    <row r="7780" spans="1:18" x14ac:dyDescent="0.3">
      <c r="A7780" t="s">
        <v>7446</v>
      </c>
      <c r="B7780" s="2">
        <v>45788</v>
      </c>
      <c r="C7780" t="s">
        <v>10022</v>
      </c>
      <c r="D7780" t="s">
        <v>10033</v>
      </c>
      <c r="E7780" t="s">
        <v>10037</v>
      </c>
      <c r="F7780">
        <v>4</v>
      </c>
      <c r="G7780">
        <v>218.03</v>
      </c>
      <c r="H7780">
        <v>164.16</v>
      </c>
      <c r="I7780" t="s">
        <v>10039</v>
      </c>
      <c r="J7780">
        <f>F7780*G7780</f>
        <v>872.12</v>
      </c>
      <c r="K7780">
        <f>F7780*H7780</f>
        <v>656.64</v>
      </c>
      <c r="L7780">
        <f>J7780-K7780</f>
        <v>215.48000000000002</v>
      </c>
      <c r="M7780" s="5">
        <f>L7780/J7780</f>
        <v>0.24707609044626888</v>
      </c>
      <c r="N7780" t="str">
        <f>IF(ISNA(VLOOKUP(A7780,'Returns Data'!A:A,1,0)),"No","Yes")</f>
        <v>No</v>
      </c>
      <c r="O7780" t="s">
        <v>10085</v>
      </c>
      <c r="P7780" t="str">
        <f>IFERROR(VLOOKUP(A7780,'Ratings Data'!A:C,3,0),"No Rating")</f>
        <v>No Rating</v>
      </c>
      <c r="Q7780" t="s">
        <v>10061</v>
      </c>
      <c r="R7780" s="5">
        <f t="shared" si="121"/>
        <v>-0.81021065459610031</v>
      </c>
    </row>
    <row r="7781" spans="1:18" x14ac:dyDescent="0.3">
      <c r="A7781" t="s">
        <v>7947</v>
      </c>
      <c r="B7781" s="2">
        <v>45788</v>
      </c>
      <c r="C7781" t="s">
        <v>10016</v>
      </c>
      <c r="D7781" t="s">
        <v>10032</v>
      </c>
      <c r="E7781" t="s">
        <v>10038</v>
      </c>
      <c r="F7781">
        <v>1</v>
      </c>
      <c r="G7781">
        <v>466.17</v>
      </c>
      <c r="H7781">
        <v>306.29000000000002</v>
      </c>
      <c r="I7781" t="s">
        <v>10040</v>
      </c>
      <c r="J7781">
        <f>F7781*G7781</f>
        <v>466.17</v>
      </c>
      <c r="K7781">
        <f>F7781*H7781</f>
        <v>306.29000000000002</v>
      </c>
      <c r="L7781">
        <f>J7781-K7781</f>
        <v>159.88</v>
      </c>
      <c r="M7781" s="5">
        <f>L7781/J7781</f>
        <v>0.3429650127635841</v>
      </c>
      <c r="N7781" t="str">
        <f>IF(ISNA(VLOOKUP(A7781,'Returns Data'!A:A,1,0)),"No","Yes")</f>
        <v>No</v>
      </c>
      <c r="O7781" t="s">
        <v>10085</v>
      </c>
      <c r="P7781" t="str">
        <f>IFERROR(VLOOKUP(A7781,'Ratings Data'!A:C,3,0),"No Rating")</f>
        <v>No Rating</v>
      </c>
      <c r="Q7781" t="s">
        <v>10061</v>
      </c>
      <c r="R7781" s="5">
        <f t="shared" si="121"/>
        <v>-0.46547493464202172</v>
      </c>
    </row>
    <row r="7782" spans="1:18" x14ac:dyDescent="0.3">
      <c r="A7782" t="s">
        <v>8228</v>
      </c>
      <c r="B7782" s="2">
        <v>45788</v>
      </c>
      <c r="C7782" t="s">
        <v>10011</v>
      </c>
      <c r="D7782" t="s">
        <v>10029</v>
      </c>
      <c r="E7782" t="s">
        <v>10037</v>
      </c>
      <c r="F7782">
        <v>14</v>
      </c>
      <c r="G7782">
        <v>58.23</v>
      </c>
      <c r="H7782">
        <v>40.19</v>
      </c>
      <c r="I7782" t="s">
        <v>10039</v>
      </c>
      <c r="J7782">
        <f>F7782*G7782</f>
        <v>815.21999999999991</v>
      </c>
      <c r="K7782">
        <f>F7782*H7782</f>
        <v>562.66</v>
      </c>
      <c r="L7782">
        <f>J7782-K7782</f>
        <v>252.55999999999995</v>
      </c>
      <c r="M7782" s="5">
        <f>L7782/J7782</f>
        <v>0.30980594195431904</v>
      </c>
      <c r="N7782" t="str">
        <f>IF(ISNA(VLOOKUP(A7782,'Returns Data'!A:A,1,0)),"No","Yes")</f>
        <v>No</v>
      </c>
      <c r="O7782" t="s">
        <v>10085</v>
      </c>
      <c r="P7782">
        <f>IFERROR(VLOOKUP(A7782,'Ratings Data'!A:C,3,0),"No Rating")</f>
        <v>5</v>
      </c>
      <c r="Q7782" t="s">
        <v>10061</v>
      </c>
      <c r="R7782" s="5">
        <f t="shared" si="121"/>
        <v>0.74876118154321358</v>
      </c>
    </row>
    <row r="7783" spans="1:18" x14ac:dyDescent="0.3">
      <c r="A7783" t="s">
        <v>8663</v>
      </c>
      <c r="B7783" s="2">
        <v>45788</v>
      </c>
      <c r="C7783" t="s">
        <v>10013</v>
      </c>
      <c r="D7783" t="s">
        <v>10030</v>
      </c>
      <c r="E7783" t="s">
        <v>10035</v>
      </c>
      <c r="F7783">
        <v>2</v>
      </c>
      <c r="G7783">
        <v>140.19999999999999</v>
      </c>
      <c r="H7783">
        <v>122.17</v>
      </c>
      <c r="I7783" t="s">
        <v>10040</v>
      </c>
      <c r="J7783">
        <f>F7783*G7783</f>
        <v>280.39999999999998</v>
      </c>
      <c r="K7783">
        <f>F7783*H7783</f>
        <v>244.34</v>
      </c>
      <c r="L7783">
        <f>J7783-K7783</f>
        <v>36.059999999999974</v>
      </c>
      <c r="M7783" s="5">
        <f>L7783/J7783</f>
        <v>0.12860199714693288</v>
      </c>
      <c r="N7783" t="str">
        <f>IF(ISNA(VLOOKUP(A7783,'Returns Data'!A:A,1,0)),"No","Yes")</f>
        <v>No</v>
      </c>
      <c r="O7783" t="s">
        <v>10085</v>
      </c>
      <c r="P7783" t="str">
        <f>IFERROR(VLOOKUP(A7783,'Ratings Data'!A:C,3,0),"No Rating")</f>
        <v>No Rating</v>
      </c>
      <c r="Q7783" t="s">
        <v>10061</v>
      </c>
      <c r="R7783" s="5">
        <f t="shared" si="121"/>
        <v>-0.65604376732661118</v>
      </c>
    </row>
    <row r="7784" spans="1:18" x14ac:dyDescent="0.3">
      <c r="A7784" t="s">
        <v>9647</v>
      </c>
      <c r="B7784" s="2">
        <v>45788</v>
      </c>
      <c r="C7784" t="s">
        <v>10018</v>
      </c>
      <c r="D7784" t="s">
        <v>10033</v>
      </c>
      <c r="E7784" t="s">
        <v>10036</v>
      </c>
      <c r="F7784">
        <v>5</v>
      </c>
      <c r="G7784">
        <v>411.82</v>
      </c>
      <c r="H7784">
        <v>302.99</v>
      </c>
      <c r="I7784" t="s">
        <v>10039</v>
      </c>
      <c r="J7784">
        <f>F7784*G7784</f>
        <v>2059.1</v>
      </c>
      <c r="K7784">
        <f>F7784*H7784</f>
        <v>1514.95</v>
      </c>
      <c r="L7784">
        <f>J7784-K7784</f>
        <v>544.14999999999986</v>
      </c>
      <c r="M7784" s="5">
        <f>L7784/J7784</f>
        <v>0.26426594143072213</v>
      </c>
      <c r="N7784" t="str">
        <f>IF(ISNA(VLOOKUP(A7784,'Returns Data'!A:A,1,0)),"No","Yes")</f>
        <v>No</v>
      </c>
      <c r="O7784" t="s">
        <v>10085</v>
      </c>
      <c r="P7784" t="str">
        <f>IFERROR(VLOOKUP(A7784,'Ratings Data'!A:C,3,0),"No Rating")</f>
        <v>No Rating</v>
      </c>
      <c r="Q7784" t="s">
        <v>10061</v>
      </c>
      <c r="R7784" s="5">
        <f t="shared" si="121"/>
        <v>6.3434379457917256</v>
      </c>
    </row>
    <row r="7785" spans="1:18" x14ac:dyDescent="0.3">
      <c r="A7785" t="s">
        <v>1368</v>
      </c>
      <c r="B7785" s="2">
        <v>45789</v>
      </c>
      <c r="C7785" t="s">
        <v>10025</v>
      </c>
      <c r="D7785" t="s">
        <v>10033</v>
      </c>
      <c r="E7785" t="s">
        <v>10034</v>
      </c>
      <c r="F7785">
        <v>6</v>
      </c>
      <c r="G7785">
        <v>140.91</v>
      </c>
      <c r="H7785">
        <v>91.07</v>
      </c>
      <c r="I7785" t="s">
        <v>10039</v>
      </c>
      <c r="J7785">
        <f>F7785*G7785</f>
        <v>845.46</v>
      </c>
      <c r="K7785">
        <f>F7785*H7785</f>
        <v>546.41999999999996</v>
      </c>
      <c r="L7785">
        <f>J7785-K7785</f>
        <v>299.04000000000008</v>
      </c>
      <c r="M7785" s="5">
        <f>L7785/J7785</f>
        <v>0.35370094386487838</v>
      </c>
      <c r="N7785" t="str">
        <f>IF(ISNA(VLOOKUP(A7785,'Returns Data'!A:A,1,0)),"No","Yes")</f>
        <v>No</v>
      </c>
      <c r="O7785" t="s">
        <v>10085</v>
      </c>
      <c r="P7785" t="str">
        <f>IFERROR(VLOOKUP(A7785,'Ratings Data'!A:C,3,0),"No Rating")</f>
        <v>No Rating</v>
      </c>
      <c r="Q7785" t="s">
        <v>10061</v>
      </c>
      <c r="R7785" s="5">
        <f t="shared" si="121"/>
        <v>-0.5894031372929921</v>
      </c>
    </row>
    <row r="7786" spans="1:18" x14ac:dyDescent="0.3">
      <c r="A7786" t="s">
        <v>1711</v>
      </c>
      <c r="B7786" s="2">
        <v>45789</v>
      </c>
      <c r="C7786" t="s">
        <v>10016</v>
      </c>
      <c r="D7786" t="s">
        <v>10032</v>
      </c>
      <c r="E7786" t="s">
        <v>10036</v>
      </c>
      <c r="F7786">
        <v>9</v>
      </c>
      <c r="G7786">
        <v>398.17</v>
      </c>
      <c r="H7786">
        <v>340.85</v>
      </c>
      <c r="I7786" t="s">
        <v>10039</v>
      </c>
      <c r="J7786">
        <f>F7786*G7786</f>
        <v>3583.53</v>
      </c>
      <c r="K7786">
        <f>F7786*H7786</f>
        <v>3067.65</v>
      </c>
      <c r="L7786">
        <f>J7786-K7786</f>
        <v>515.88000000000011</v>
      </c>
      <c r="M7786" s="5">
        <f>L7786/J7786</f>
        <v>0.14395861064369492</v>
      </c>
      <c r="N7786" t="str">
        <f>IF(ISNA(VLOOKUP(A7786,'Returns Data'!A:A,1,0)),"No","Yes")</f>
        <v>No</v>
      </c>
      <c r="O7786" t="s">
        <v>10085</v>
      </c>
      <c r="P7786" t="str">
        <f>IFERROR(VLOOKUP(A7786,'Ratings Data'!A:C,3,0),"No Rating")</f>
        <v>No Rating</v>
      </c>
      <c r="Q7786" t="s">
        <v>10061</v>
      </c>
      <c r="R7786" s="5">
        <f t="shared" si="121"/>
        <v>3.2385565254417714</v>
      </c>
    </row>
    <row r="7787" spans="1:18" x14ac:dyDescent="0.3">
      <c r="A7787" t="s">
        <v>1717</v>
      </c>
      <c r="B7787" s="2">
        <v>45789</v>
      </c>
      <c r="C7787" t="s">
        <v>10026</v>
      </c>
      <c r="D7787" t="s">
        <v>10031</v>
      </c>
      <c r="E7787" t="s">
        <v>10038</v>
      </c>
      <c r="F7787">
        <v>20</v>
      </c>
      <c r="G7787">
        <v>324.75</v>
      </c>
      <c r="H7787">
        <v>284.14</v>
      </c>
      <c r="I7787" t="s">
        <v>10039</v>
      </c>
      <c r="J7787">
        <f>F7787*G7787</f>
        <v>6495</v>
      </c>
      <c r="K7787">
        <f>F7787*H7787</f>
        <v>5682.7999999999993</v>
      </c>
      <c r="L7787">
        <f>J7787-K7787</f>
        <v>812.20000000000073</v>
      </c>
      <c r="M7787" s="5">
        <f>L7787/J7787</f>
        <v>0.12505003849114715</v>
      </c>
      <c r="N7787" t="str">
        <f>IF(ISNA(VLOOKUP(A7787,'Returns Data'!A:A,1,0)),"No","Yes")</f>
        <v>No</v>
      </c>
      <c r="O7787" t="s">
        <v>10085</v>
      </c>
      <c r="P7787" t="str">
        <f>IFERROR(VLOOKUP(A7787,'Ratings Data'!A:C,3,0),"No Rating")</f>
        <v>No Rating</v>
      </c>
      <c r="Q7787" t="s">
        <v>10061</v>
      </c>
      <c r="R7787" s="5">
        <f t="shared" si="121"/>
        <v>0.81245866505931297</v>
      </c>
    </row>
    <row r="7788" spans="1:18" x14ac:dyDescent="0.3">
      <c r="A7788" t="s">
        <v>2809</v>
      </c>
      <c r="B7788" s="2">
        <v>45789</v>
      </c>
      <c r="C7788" t="s">
        <v>10015</v>
      </c>
      <c r="D7788" t="s">
        <v>10031</v>
      </c>
      <c r="E7788" t="s">
        <v>10038</v>
      </c>
      <c r="F7788">
        <v>19</v>
      </c>
      <c r="G7788">
        <v>307.98</v>
      </c>
      <c r="H7788">
        <v>271.39</v>
      </c>
      <c r="I7788" t="s">
        <v>10040</v>
      </c>
      <c r="J7788">
        <f>F7788*G7788</f>
        <v>5851.6200000000008</v>
      </c>
      <c r="K7788">
        <f>F7788*H7788</f>
        <v>5156.41</v>
      </c>
      <c r="L7788">
        <f>J7788-K7788</f>
        <v>695.21000000000095</v>
      </c>
      <c r="M7788" s="5">
        <f>L7788/J7788</f>
        <v>0.11880641600103918</v>
      </c>
      <c r="N7788" t="str">
        <f>IF(ISNA(VLOOKUP(A7788,'Returns Data'!A:A,1,0)),"No","Yes")</f>
        <v>No</v>
      </c>
      <c r="O7788" t="s">
        <v>10085</v>
      </c>
      <c r="P7788" t="str">
        <f>IFERROR(VLOOKUP(A7788,'Ratings Data'!A:C,3,0),"No Rating")</f>
        <v>No Rating</v>
      </c>
      <c r="Q7788" t="s">
        <v>10061</v>
      </c>
      <c r="R7788" s="5">
        <f t="shared" si="121"/>
        <v>-9.9057736720554151E-2</v>
      </c>
    </row>
    <row r="7789" spans="1:18" x14ac:dyDescent="0.3">
      <c r="A7789" t="s">
        <v>3593</v>
      </c>
      <c r="B7789" s="2">
        <v>45789</v>
      </c>
      <c r="C7789" t="s">
        <v>10011</v>
      </c>
      <c r="D7789" t="s">
        <v>10029</v>
      </c>
      <c r="E7789" t="s">
        <v>10038</v>
      </c>
      <c r="F7789">
        <v>20</v>
      </c>
      <c r="G7789">
        <v>413.31</v>
      </c>
      <c r="H7789">
        <v>365.56</v>
      </c>
      <c r="I7789" t="s">
        <v>10040</v>
      </c>
      <c r="J7789">
        <f>F7789*G7789</f>
        <v>8266.2000000000007</v>
      </c>
      <c r="K7789">
        <f>F7789*H7789</f>
        <v>7311.2</v>
      </c>
      <c r="L7789">
        <f>J7789-K7789</f>
        <v>955.00000000000091</v>
      </c>
      <c r="M7789" s="5">
        <f>L7789/J7789</f>
        <v>0.11553071544361385</v>
      </c>
      <c r="N7789" t="str">
        <f>IF(ISNA(VLOOKUP(A7789,'Returns Data'!A:A,1,0)),"No","Yes")</f>
        <v>No</v>
      </c>
      <c r="O7789" t="s">
        <v>10085</v>
      </c>
      <c r="P7789" t="str">
        <f>IFERROR(VLOOKUP(A7789,'Ratings Data'!A:C,3,0),"No Rating")</f>
        <v>No Rating</v>
      </c>
      <c r="Q7789" t="s">
        <v>10061</v>
      </c>
      <c r="R7789" s="5">
        <f t="shared" si="121"/>
        <v>0.41263444994719406</v>
      </c>
    </row>
    <row r="7790" spans="1:18" x14ac:dyDescent="0.3">
      <c r="A7790" t="s">
        <v>3670</v>
      </c>
      <c r="B7790" s="2">
        <v>45789</v>
      </c>
      <c r="C7790" t="s">
        <v>10022</v>
      </c>
      <c r="D7790" t="s">
        <v>10033</v>
      </c>
      <c r="E7790" t="s">
        <v>10035</v>
      </c>
      <c r="F7790">
        <v>18</v>
      </c>
      <c r="G7790">
        <v>333.45</v>
      </c>
      <c r="H7790">
        <v>248.74</v>
      </c>
      <c r="I7790" t="s">
        <v>10039</v>
      </c>
      <c r="J7790">
        <f>F7790*G7790</f>
        <v>6002.0999999999995</v>
      </c>
      <c r="K7790">
        <f>F7790*H7790</f>
        <v>4477.32</v>
      </c>
      <c r="L7790">
        <f>J7790-K7790</f>
        <v>1524.7799999999997</v>
      </c>
      <c r="M7790" s="5">
        <f>L7790/J7790</f>
        <v>0.25404108562003297</v>
      </c>
      <c r="N7790" t="str">
        <f>IF(ISNA(VLOOKUP(A7790,'Returns Data'!A:A,1,0)),"No","Yes")</f>
        <v>No</v>
      </c>
      <c r="O7790" t="s">
        <v>10085</v>
      </c>
      <c r="P7790" t="str">
        <f>IFERROR(VLOOKUP(A7790,'Ratings Data'!A:C,3,0),"No Rating")</f>
        <v>No Rating</v>
      </c>
      <c r="Q7790" t="s">
        <v>10061</v>
      </c>
      <c r="R7790" s="5">
        <f t="shared" si="121"/>
        <v>-0.27389852652972357</v>
      </c>
    </row>
    <row r="7791" spans="1:18" x14ac:dyDescent="0.3">
      <c r="A7791" t="s">
        <v>4461</v>
      </c>
      <c r="B7791" s="2">
        <v>45789</v>
      </c>
      <c r="C7791" t="s">
        <v>10012</v>
      </c>
      <c r="D7791" t="s">
        <v>10030</v>
      </c>
      <c r="E7791" t="s">
        <v>10037</v>
      </c>
      <c r="F7791">
        <v>12</v>
      </c>
      <c r="G7791">
        <v>352.61</v>
      </c>
      <c r="H7791">
        <v>313.29000000000002</v>
      </c>
      <c r="I7791" t="s">
        <v>10039</v>
      </c>
      <c r="J7791">
        <f>F7791*G7791</f>
        <v>4231.32</v>
      </c>
      <c r="K7791">
        <f>F7791*H7791</f>
        <v>3759.4800000000005</v>
      </c>
      <c r="L7791">
        <f>J7791-K7791</f>
        <v>471.83999999999924</v>
      </c>
      <c r="M7791" s="5">
        <f>L7791/J7791</f>
        <v>0.11151130143784901</v>
      </c>
      <c r="N7791" t="str">
        <f>IF(ISNA(VLOOKUP(A7791,'Returns Data'!A:A,1,0)),"No","Yes")</f>
        <v>No</v>
      </c>
      <c r="O7791" t="s">
        <v>10085</v>
      </c>
      <c r="P7791" t="str">
        <f>IFERROR(VLOOKUP(A7791,'Ratings Data'!A:C,3,0),"No Rating")</f>
        <v>No Rating</v>
      </c>
      <c r="Q7791" t="s">
        <v>10061</v>
      </c>
      <c r="R7791" s="5">
        <f t="shared" si="121"/>
        <v>-0.29502674064077572</v>
      </c>
    </row>
    <row r="7792" spans="1:18" x14ac:dyDescent="0.3">
      <c r="A7792" t="s">
        <v>4860</v>
      </c>
      <c r="B7792" s="2">
        <v>45789</v>
      </c>
      <c r="C7792" t="s">
        <v>10015</v>
      </c>
      <c r="D7792" t="s">
        <v>10031</v>
      </c>
      <c r="E7792" t="s">
        <v>10038</v>
      </c>
      <c r="F7792">
        <v>11</v>
      </c>
      <c r="G7792">
        <v>370.92</v>
      </c>
      <c r="H7792">
        <v>293.67</v>
      </c>
      <c r="I7792" t="s">
        <v>10040</v>
      </c>
      <c r="J7792">
        <f>F7792*G7792</f>
        <v>4080.1200000000003</v>
      </c>
      <c r="K7792">
        <f>F7792*H7792</f>
        <v>3230.3700000000003</v>
      </c>
      <c r="L7792">
        <f>J7792-K7792</f>
        <v>849.75</v>
      </c>
      <c r="M7792" s="5">
        <f>L7792/J7792</f>
        <v>0.20826593335490132</v>
      </c>
      <c r="N7792" t="str">
        <f>IF(ISNA(VLOOKUP(A7792,'Returns Data'!A:A,1,0)),"No","Yes")</f>
        <v>No</v>
      </c>
      <c r="O7792" t="s">
        <v>10085</v>
      </c>
      <c r="P7792" t="str">
        <f>IFERROR(VLOOKUP(A7792,'Ratings Data'!A:C,3,0),"No Rating")</f>
        <v>No Rating</v>
      </c>
      <c r="Q7792" t="s">
        <v>10061</v>
      </c>
      <c r="R7792" s="5">
        <f t="shared" si="121"/>
        <v>-3.5733529962281123E-2</v>
      </c>
    </row>
    <row r="7793" spans="1:18" x14ac:dyDescent="0.3">
      <c r="A7793" t="s">
        <v>5517</v>
      </c>
      <c r="B7793" s="2">
        <v>45789</v>
      </c>
      <c r="C7793" t="s">
        <v>10021</v>
      </c>
      <c r="D7793" t="s">
        <v>10031</v>
      </c>
      <c r="E7793" t="s">
        <v>10034</v>
      </c>
      <c r="F7793">
        <v>7</v>
      </c>
      <c r="G7793">
        <v>229.59</v>
      </c>
      <c r="H7793">
        <v>141.9</v>
      </c>
      <c r="I7793" t="s">
        <v>10039</v>
      </c>
      <c r="J7793">
        <f>F7793*G7793</f>
        <v>1607.13</v>
      </c>
      <c r="K7793">
        <f>F7793*H7793</f>
        <v>993.30000000000007</v>
      </c>
      <c r="L7793">
        <f>J7793-K7793</f>
        <v>613.83000000000004</v>
      </c>
      <c r="M7793" s="5">
        <f>L7793/J7793</f>
        <v>0.38194172220044426</v>
      </c>
      <c r="N7793" t="str">
        <f>IF(ISNA(VLOOKUP(A7793,'Returns Data'!A:A,1,0)),"No","Yes")</f>
        <v>No</v>
      </c>
      <c r="O7793" t="s">
        <v>10085</v>
      </c>
      <c r="P7793" t="str">
        <f>IFERROR(VLOOKUP(A7793,'Ratings Data'!A:C,3,0),"No Rating")</f>
        <v>No Rating</v>
      </c>
      <c r="Q7793" t="s">
        <v>10061</v>
      </c>
      <c r="R7793" s="5">
        <f t="shared" si="121"/>
        <v>-0.60610717331843178</v>
      </c>
    </row>
    <row r="7794" spans="1:18" x14ac:dyDescent="0.3">
      <c r="A7794" t="s">
        <v>6155</v>
      </c>
      <c r="B7794" s="2">
        <v>45789</v>
      </c>
      <c r="C7794" t="s">
        <v>10026</v>
      </c>
      <c r="D7794" t="s">
        <v>10031</v>
      </c>
      <c r="E7794" t="s">
        <v>10038</v>
      </c>
      <c r="F7794">
        <v>11</v>
      </c>
      <c r="G7794">
        <v>437.15</v>
      </c>
      <c r="H7794">
        <v>384.73</v>
      </c>
      <c r="I7794" t="s">
        <v>10039</v>
      </c>
      <c r="J7794">
        <f>F7794*G7794</f>
        <v>4808.6499999999996</v>
      </c>
      <c r="K7794">
        <f>F7794*H7794</f>
        <v>4232.0300000000007</v>
      </c>
      <c r="L7794">
        <f>J7794-K7794</f>
        <v>576.61999999999898</v>
      </c>
      <c r="M7794" s="5">
        <f>L7794/J7794</f>
        <v>0.11991307331579529</v>
      </c>
      <c r="N7794" t="str">
        <f>IF(ISNA(VLOOKUP(A7794,'Returns Data'!A:A,1,0)),"No","Yes")</f>
        <v>No</v>
      </c>
      <c r="O7794" t="s">
        <v>10085</v>
      </c>
      <c r="P7794" t="str">
        <f>IFERROR(VLOOKUP(A7794,'Ratings Data'!A:C,3,0),"No Rating")</f>
        <v>No Rating</v>
      </c>
      <c r="Q7794" t="s">
        <v>10061</v>
      </c>
      <c r="R7794" s="5">
        <f t="shared" si="121"/>
        <v>1.9920728254714923</v>
      </c>
    </row>
    <row r="7795" spans="1:18" x14ac:dyDescent="0.3">
      <c r="A7795" t="s">
        <v>7121</v>
      </c>
      <c r="B7795" s="2">
        <v>45789</v>
      </c>
      <c r="C7795" t="s">
        <v>10022</v>
      </c>
      <c r="D7795" t="s">
        <v>10033</v>
      </c>
      <c r="E7795" t="s">
        <v>10038</v>
      </c>
      <c r="F7795">
        <v>3</v>
      </c>
      <c r="G7795">
        <v>339.85</v>
      </c>
      <c r="H7795">
        <v>295.94</v>
      </c>
      <c r="I7795" t="s">
        <v>10039</v>
      </c>
      <c r="J7795">
        <f>F7795*G7795</f>
        <v>1019.5500000000001</v>
      </c>
      <c r="K7795">
        <f>F7795*H7795</f>
        <v>887.81999999999994</v>
      </c>
      <c r="L7795">
        <f>J7795-K7795</f>
        <v>131.73000000000013</v>
      </c>
      <c r="M7795" s="5">
        <f>L7795/J7795</f>
        <v>0.12920406061497733</v>
      </c>
      <c r="N7795" t="str">
        <f>IF(ISNA(VLOOKUP(A7795,'Returns Data'!A:A,1,0)),"No","Yes")</f>
        <v>No</v>
      </c>
      <c r="O7795" t="s">
        <v>10085</v>
      </c>
      <c r="P7795">
        <f>IFERROR(VLOOKUP(A7795,'Ratings Data'!A:C,3,0),"No Rating")</f>
        <v>4</v>
      </c>
      <c r="Q7795" t="s">
        <v>10061</v>
      </c>
      <c r="R7795" s="5">
        <f t="shared" si="121"/>
        <v>-0.78797583521362535</v>
      </c>
    </row>
    <row r="7796" spans="1:18" x14ac:dyDescent="0.3">
      <c r="A7796" t="s">
        <v>7234</v>
      </c>
      <c r="B7796" s="2">
        <v>45789</v>
      </c>
      <c r="C7796" t="s">
        <v>10028</v>
      </c>
      <c r="D7796" t="s">
        <v>10032</v>
      </c>
      <c r="E7796" t="s">
        <v>10036</v>
      </c>
      <c r="F7796">
        <v>1</v>
      </c>
      <c r="G7796">
        <v>489.78</v>
      </c>
      <c r="H7796">
        <v>319.08999999999997</v>
      </c>
      <c r="I7796" t="s">
        <v>10040</v>
      </c>
      <c r="J7796">
        <f>F7796*G7796</f>
        <v>489.78</v>
      </c>
      <c r="K7796">
        <f>F7796*H7796</f>
        <v>319.08999999999997</v>
      </c>
      <c r="L7796">
        <f>J7796-K7796</f>
        <v>170.69</v>
      </c>
      <c r="M7796" s="5">
        <f>L7796/J7796</f>
        <v>0.34850340969414839</v>
      </c>
      <c r="N7796" t="str">
        <f>IF(ISNA(VLOOKUP(A7796,'Returns Data'!A:A,1,0)),"No","Yes")</f>
        <v>No</v>
      </c>
      <c r="O7796" t="s">
        <v>10085</v>
      </c>
      <c r="P7796" t="str">
        <f>IFERROR(VLOOKUP(A7796,'Ratings Data'!A:C,3,0),"No Rating")</f>
        <v>No Rating</v>
      </c>
      <c r="Q7796" t="s">
        <v>10061</v>
      </c>
      <c r="R7796" s="5">
        <f t="shared" si="121"/>
        <v>-0.51961159335000739</v>
      </c>
    </row>
    <row r="7797" spans="1:18" x14ac:dyDescent="0.3">
      <c r="A7797" t="s">
        <v>7610</v>
      </c>
      <c r="B7797" s="2">
        <v>45789</v>
      </c>
      <c r="C7797" t="s">
        <v>10026</v>
      </c>
      <c r="D7797" t="s">
        <v>10031</v>
      </c>
      <c r="E7797" t="s">
        <v>10036</v>
      </c>
      <c r="F7797">
        <v>17</v>
      </c>
      <c r="G7797">
        <v>107.45</v>
      </c>
      <c r="H7797">
        <v>79.8</v>
      </c>
      <c r="I7797" t="s">
        <v>10039</v>
      </c>
      <c r="J7797">
        <f>F7797*G7797</f>
        <v>1826.65</v>
      </c>
      <c r="K7797">
        <f>F7797*H7797</f>
        <v>1356.6</v>
      </c>
      <c r="L7797">
        <f>J7797-K7797</f>
        <v>470.05000000000018</v>
      </c>
      <c r="M7797" s="5">
        <f>L7797/J7797</f>
        <v>0.25732899022801314</v>
      </c>
      <c r="N7797" t="str">
        <f>IF(ISNA(VLOOKUP(A7797,'Returns Data'!A:A,1,0)),"No","Yes")</f>
        <v>No</v>
      </c>
      <c r="O7797" t="s">
        <v>10085</v>
      </c>
      <c r="P7797">
        <f>IFERROR(VLOOKUP(A7797,'Ratings Data'!A:C,3,0),"No Rating")</f>
        <v>3</v>
      </c>
      <c r="Q7797" t="s">
        <v>10061</v>
      </c>
      <c r="R7797" s="5">
        <f t="shared" si="121"/>
        <v>2.7295316264445266</v>
      </c>
    </row>
    <row r="7798" spans="1:18" x14ac:dyDescent="0.3">
      <c r="A7798" t="s">
        <v>7818</v>
      </c>
      <c r="B7798" s="2">
        <v>45789</v>
      </c>
      <c r="C7798" t="s">
        <v>10016</v>
      </c>
      <c r="D7798" t="s">
        <v>10032</v>
      </c>
      <c r="E7798" t="s">
        <v>10037</v>
      </c>
      <c r="F7798">
        <v>7</v>
      </c>
      <c r="G7798">
        <v>197.57</v>
      </c>
      <c r="H7798">
        <v>169.93</v>
      </c>
      <c r="I7798" t="s">
        <v>10040</v>
      </c>
      <c r="J7798">
        <f>F7798*G7798</f>
        <v>1382.99</v>
      </c>
      <c r="K7798">
        <f>F7798*H7798</f>
        <v>1189.51</v>
      </c>
      <c r="L7798">
        <f>J7798-K7798</f>
        <v>193.48000000000002</v>
      </c>
      <c r="M7798" s="5">
        <f>L7798/J7798</f>
        <v>0.13989978235562081</v>
      </c>
      <c r="N7798" t="str">
        <f>IF(ISNA(VLOOKUP(A7798,'Returns Data'!A:A,1,0)),"No","Yes")</f>
        <v>No</v>
      </c>
      <c r="O7798" t="s">
        <v>10085</v>
      </c>
      <c r="P7798" t="str">
        <f>IFERROR(VLOOKUP(A7798,'Ratings Data'!A:C,3,0),"No Rating")</f>
        <v>No Rating</v>
      </c>
      <c r="Q7798" t="s">
        <v>10061</v>
      </c>
      <c r="R7798" s="5">
        <f t="shared" si="121"/>
        <v>-0.24288177811841352</v>
      </c>
    </row>
    <row r="7799" spans="1:18" x14ac:dyDescent="0.3">
      <c r="A7799" t="s">
        <v>7908</v>
      </c>
      <c r="B7799" s="2">
        <v>45789</v>
      </c>
      <c r="C7799" t="s">
        <v>10014</v>
      </c>
      <c r="D7799" t="s">
        <v>10030</v>
      </c>
      <c r="E7799" t="s">
        <v>10037</v>
      </c>
      <c r="F7799">
        <v>7</v>
      </c>
      <c r="G7799">
        <v>251.99</v>
      </c>
      <c r="H7799">
        <v>167.75</v>
      </c>
      <c r="I7799" t="s">
        <v>10039</v>
      </c>
      <c r="J7799">
        <f>F7799*G7799</f>
        <v>1763.93</v>
      </c>
      <c r="K7799">
        <f>F7799*H7799</f>
        <v>1174.25</v>
      </c>
      <c r="L7799">
        <f>J7799-K7799</f>
        <v>589.68000000000006</v>
      </c>
      <c r="M7799" s="5">
        <f>L7799/J7799</f>
        <v>0.3342989801182587</v>
      </c>
      <c r="N7799" t="str">
        <f>IF(ISNA(VLOOKUP(A7799,'Returns Data'!A:A,1,0)),"No","Yes")</f>
        <v>Yes</v>
      </c>
      <c r="O7799" t="str">
        <f>IFERROR(VLOOKUP(A7799,'Returns Data'!A:E,5,0),"No Returns")</f>
        <v>Customer Changed Mind</v>
      </c>
      <c r="P7799" t="str">
        <f>IFERROR(VLOOKUP(A7799,'Ratings Data'!A:C,3,0),"No Rating")</f>
        <v>No Rating</v>
      </c>
      <c r="Q7799" t="s">
        <v>10061</v>
      </c>
      <c r="R7799" s="5">
        <f t="shared" si="121"/>
        <v>0.27544667712709425</v>
      </c>
    </row>
    <row r="7800" spans="1:18" x14ac:dyDescent="0.3">
      <c r="A7800" t="s">
        <v>7919</v>
      </c>
      <c r="B7800" s="2">
        <v>45789</v>
      </c>
      <c r="C7800" t="s">
        <v>10028</v>
      </c>
      <c r="D7800" t="s">
        <v>10032</v>
      </c>
      <c r="E7800" t="s">
        <v>10036</v>
      </c>
      <c r="F7800">
        <v>19</v>
      </c>
      <c r="G7800">
        <v>50.24</v>
      </c>
      <c r="H7800">
        <v>30.3</v>
      </c>
      <c r="I7800" t="s">
        <v>10040</v>
      </c>
      <c r="J7800">
        <f>F7800*G7800</f>
        <v>954.56000000000006</v>
      </c>
      <c r="K7800">
        <f>F7800*H7800</f>
        <v>575.70000000000005</v>
      </c>
      <c r="L7800">
        <f>J7800-K7800</f>
        <v>378.86</v>
      </c>
      <c r="M7800" s="5">
        <f>L7800/J7800</f>
        <v>0.39689490445859871</v>
      </c>
      <c r="N7800" t="str">
        <f>IF(ISNA(VLOOKUP(A7800,'Returns Data'!A:A,1,0)),"No","Yes")</f>
        <v>No</v>
      </c>
      <c r="O7800" t="s">
        <v>10085</v>
      </c>
      <c r="P7800" t="str">
        <f>IFERROR(VLOOKUP(A7800,'Ratings Data'!A:C,3,0),"No Rating")</f>
        <v>No Rating</v>
      </c>
      <c r="Q7800" t="s">
        <v>10061</v>
      </c>
      <c r="R7800" s="5">
        <f t="shared" si="121"/>
        <v>-0.45884473873679793</v>
      </c>
    </row>
    <row r="7801" spans="1:18" x14ac:dyDescent="0.3">
      <c r="A7801" t="s">
        <v>8167</v>
      </c>
      <c r="B7801" s="2">
        <v>45789</v>
      </c>
      <c r="C7801" t="s">
        <v>10015</v>
      </c>
      <c r="D7801" t="s">
        <v>10031</v>
      </c>
      <c r="E7801" t="s">
        <v>10038</v>
      </c>
      <c r="F7801">
        <v>6</v>
      </c>
      <c r="G7801">
        <v>205.4</v>
      </c>
      <c r="H7801">
        <v>173.38</v>
      </c>
      <c r="I7801" t="s">
        <v>10040</v>
      </c>
      <c r="J7801">
        <f>F7801*G7801</f>
        <v>1232.4000000000001</v>
      </c>
      <c r="K7801">
        <f>F7801*H7801</f>
        <v>1040.28</v>
      </c>
      <c r="L7801">
        <f>J7801-K7801</f>
        <v>192.12000000000012</v>
      </c>
      <c r="M7801" s="5">
        <f>L7801/J7801</f>
        <v>0.15589094449853952</v>
      </c>
      <c r="N7801" t="str">
        <f>IF(ISNA(VLOOKUP(A7801,'Returns Data'!A:A,1,0)),"No","Yes")</f>
        <v>No</v>
      </c>
      <c r="O7801" t="s">
        <v>10085</v>
      </c>
      <c r="P7801" t="str">
        <f>IFERROR(VLOOKUP(A7801,'Ratings Data'!A:C,3,0),"No Rating")</f>
        <v>No Rating</v>
      </c>
      <c r="Q7801" t="s">
        <v>10061</v>
      </c>
      <c r="R7801" s="5">
        <f t="shared" si="121"/>
        <v>0.29106604089842442</v>
      </c>
    </row>
    <row r="7802" spans="1:18" x14ac:dyDescent="0.3">
      <c r="A7802" t="s">
        <v>8692</v>
      </c>
      <c r="B7802" s="2">
        <v>45789</v>
      </c>
      <c r="C7802" t="s">
        <v>10022</v>
      </c>
      <c r="D7802" t="s">
        <v>10033</v>
      </c>
      <c r="E7802" t="s">
        <v>10034</v>
      </c>
      <c r="F7802">
        <v>8</v>
      </c>
      <c r="G7802">
        <v>431.91</v>
      </c>
      <c r="H7802">
        <v>277.05</v>
      </c>
      <c r="I7802" t="s">
        <v>10040</v>
      </c>
      <c r="J7802">
        <f>F7802*G7802</f>
        <v>3455.28</v>
      </c>
      <c r="K7802">
        <f>F7802*H7802</f>
        <v>2216.4</v>
      </c>
      <c r="L7802">
        <f>J7802-K7802</f>
        <v>1238.8800000000001</v>
      </c>
      <c r="M7802" s="5">
        <f>L7802/J7802</f>
        <v>0.35854691949711748</v>
      </c>
      <c r="N7802" t="str">
        <f>IF(ISNA(VLOOKUP(A7802,'Returns Data'!A:A,1,0)),"No","Yes")</f>
        <v>No</v>
      </c>
      <c r="O7802" t="s">
        <v>10085</v>
      </c>
      <c r="P7802">
        <f>IFERROR(VLOOKUP(A7802,'Ratings Data'!A:C,3,0),"No Rating")</f>
        <v>5</v>
      </c>
      <c r="Q7802" t="s">
        <v>10061</v>
      </c>
      <c r="R7802" s="5">
        <f t="shared" si="121"/>
        <v>1.8037000973709834</v>
      </c>
    </row>
    <row r="7803" spans="1:18" x14ac:dyDescent="0.3">
      <c r="A7803" t="s">
        <v>9301</v>
      </c>
      <c r="B7803" s="2">
        <v>45789</v>
      </c>
      <c r="C7803" t="s">
        <v>10021</v>
      </c>
      <c r="D7803" t="s">
        <v>10031</v>
      </c>
      <c r="E7803" t="s">
        <v>10036</v>
      </c>
      <c r="F7803">
        <v>11</v>
      </c>
      <c r="G7803">
        <v>89.35</v>
      </c>
      <c r="H7803">
        <v>75.33</v>
      </c>
      <c r="I7803" t="s">
        <v>10040</v>
      </c>
      <c r="J7803">
        <f>F7803*G7803</f>
        <v>982.84999999999991</v>
      </c>
      <c r="K7803">
        <f>F7803*H7803</f>
        <v>828.63</v>
      </c>
      <c r="L7803">
        <f>J7803-K7803</f>
        <v>154.21999999999991</v>
      </c>
      <c r="M7803" s="5">
        <f>L7803/J7803</f>
        <v>0.15691102406267479</v>
      </c>
      <c r="N7803" t="str">
        <f>IF(ISNA(VLOOKUP(A7803,'Returns Data'!A:A,1,0)),"No","Yes")</f>
        <v>No</v>
      </c>
      <c r="O7803" t="s">
        <v>10085</v>
      </c>
      <c r="P7803" t="str">
        <f>IFERROR(VLOOKUP(A7803,'Ratings Data'!A:C,3,0),"No Rating")</f>
        <v>No Rating</v>
      </c>
      <c r="Q7803" t="s">
        <v>10061</v>
      </c>
      <c r="R7803" s="5">
        <f t="shared" si="121"/>
        <v>-0.71555127225579407</v>
      </c>
    </row>
    <row r="7804" spans="1:18" x14ac:dyDescent="0.3">
      <c r="A7804" t="s">
        <v>40</v>
      </c>
      <c r="B7804" s="2">
        <v>45790</v>
      </c>
      <c r="C7804" t="s">
        <v>10010</v>
      </c>
      <c r="D7804" t="s">
        <v>10029</v>
      </c>
      <c r="E7804" t="s">
        <v>10034</v>
      </c>
      <c r="F7804">
        <v>5</v>
      </c>
      <c r="G7804">
        <v>470.76</v>
      </c>
      <c r="H7804">
        <v>394.19</v>
      </c>
      <c r="I7804" t="s">
        <v>10039</v>
      </c>
      <c r="J7804">
        <f>F7804*G7804</f>
        <v>2353.8000000000002</v>
      </c>
      <c r="K7804">
        <f>F7804*H7804</f>
        <v>1970.95</v>
      </c>
      <c r="L7804">
        <f>J7804-K7804</f>
        <v>382.85000000000014</v>
      </c>
      <c r="M7804" s="5">
        <f>L7804/J7804</f>
        <v>0.16265188206304704</v>
      </c>
      <c r="N7804" t="str">
        <f>IF(ISNA(VLOOKUP(A7804,'Returns Data'!A:A,1,0)),"No","Yes")</f>
        <v>No</v>
      </c>
      <c r="O7804" t="s">
        <v>10085</v>
      </c>
      <c r="P7804">
        <f>IFERROR(VLOOKUP(A7804,'Ratings Data'!A:C,3,0),"No Rating")</f>
        <v>2</v>
      </c>
      <c r="Q7804" t="s">
        <v>10061</v>
      </c>
      <c r="R7804" s="5">
        <f t="shared" si="121"/>
        <v>1.3948720557562195</v>
      </c>
    </row>
    <row r="7805" spans="1:18" x14ac:dyDescent="0.3">
      <c r="A7805" t="s">
        <v>44</v>
      </c>
      <c r="B7805" s="2">
        <v>45790</v>
      </c>
      <c r="C7805" t="s">
        <v>10016</v>
      </c>
      <c r="D7805" t="s">
        <v>10032</v>
      </c>
      <c r="E7805" t="s">
        <v>10034</v>
      </c>
      <c r="F7805">
        <v>20</v>
      </c>
      <c r="G7805">
        <v>226.97</v>
      </c>
      <c r="H7805">
        <v>155.44999999999999</v>
      </c>
      <c r="I7805" t="s">
        <v>10040</v>
      </c>
      <c r="J7805">
        <f>F7805*G7805</f>
        <v>4539.3999999999996</v>
      </c>
      <c r="K7805">
        <f>F7805*H7805</f>
        <v>3109</v>
      </c>
      <c r="L7805">
        <f>J7805-K7805</f>
        <v>1430.3999999999996</v>
      </c>
      <c r="M7805" s="5">
        <f>L7805/J7805</f>
        <v>0.31510772348768556</v>
      </c>
      <c r="N7805" t="str">
        <f>IF(ISNA(VLOOKUP(A7805,'Returns Data'!A:A,1,0)),"No","Yes")</f>
        <v>No</v>
      </c>
      <c r="O7805" t="s">
        <v>10085</v>
      </c>
      <c r="P7805" t="str">
        <f>IFERROR(VLOOKUP(A7805,'Ratings Data'!A:C,3,0),"No Rating")</f>
        <v>No Rating</v>
      </c>
      <c r="Q7805" t="s">
        <v>10061</v>
      </c>
      <c r="R7805" s="5">
        <f t="shared" si="121"/>
        <v>0.92854108250488543</v>
      </c>
    </row>
    <row r="7806" spans="1:18" x14ac:dyDescent="0.3">
      <c r="A7806" t="s">
        <v>1006</v>
      </c>
      <c r="B7806" s="2">
        <v>45790</v>
      </c>
      <c r="C7806" t="s">
        <v>10009</v>
      </c>
      <c r="D7806" t="s">
        <v>10029</v>
      </c>
      <c r="E7806" t="s">
        <v>10038</v>
      </c>
      <c r="F7806">
        <v>2</v>
      </c>
      <c r="G7806">
        <v>139.75</v>
      </c>
      <c r="H7806">
        <v>85.85</v>
      </c>
      <c r="I7806" t="s">
        <v>10039</v>
      </c>
      <c r="J7806">
        <f>F7806*G7806</f>
        <v>279.5</v>
      </c>
      <c r="K7806">
        <f>F7806*H7806</f>
        <v>171.7</v>
      </c>
      <c r="L7806">
        <f>J7806-K7806</f>
        <v>107.80000000000001</v>
      </c>
      <c r="M7806" s="5">
        <f>L7806/J7806</f>
        <v>0.38568872987477643</v>
      </c>
      <c r="N7806" t="str">
        <f>IF(ISNA(VLOOKUP(A7806,'Returns Data'!A:A,1,0)),"No","Yes")</f>
        <v>No</v>
      </c>
      <c r="O7806" t="s">
        <v>10085</v>
      </c>
      <c r="P7806" t="str">
        <f>IFERROR(VLOOKUP(A7806,'Ratings Data'!A:C,3,0),"No Rating")</f>
        <v>No Rating</v>
      </c>
      <c r="Q7806" t="s">
        <v>10061</v>
      </c>
      <c r="R7806" s="5">
        <f t="shared" si="121"/>
        <v>-0.93842798607745515</v>
      </c>
    </row>
    <row r="7807" spans="1:18" x14ac:dyDescent="0.3">
      <c r="A7807" t="s">
        <v>1602</v>
      </c>
      <c r="B7807" s="2">
        <v>45790</v>
      </c>
      <c r="C7807" t="s">
        <v>10024</v>
      </c>
      <c r="D7807" t="s">
        <v>10029</v>
      </c>
      <c r="E7807" t="s">
        <v>10034</v>
      </c>
      <c r="F7807">
        <v>6</v>
      </c>
      <c r="G7807">
        <v>346.19</v>
      </c>
      <c r="H7807">
        <v>273.04000000000002</v>
      </c>
      <c r="I7807" t="s">
        <v>10039</v>
      </c>
      <c r="J7807">
        <f>F7807*G7807</f>
        <v>2077.14</v>
      </c>
      <c r="K7807">
        <f>F7807*H7807</f>
        <v>1638.2400000000002</v>
      </c>
      <c r="L7807">
        <f>J7807-K7807</f>
        <v>438.89999999999964</v>
      </c>
      <c r="M7807" s="5">
        <f>L7807/J7807</f>
        <v>0.21130015309512101</v>
      </c>
      <c r="N7807" t="str">
        <f>IF(ISNA(VLOOKUP(A7807,'Returns Data'!A:A,1,0)),"No","Yes")</f>
        <v>No</v>
      </c>
      <c r="O7807" t="s">
        <v>10085</v>
      </c>
      <c r="P7807" t="str">
        <f>IFERROR(VLOOKUP(A7807,'Ratings Data'!A:C,3,0),"No Rating")</f>
        <v>No Rating</v>
      </c>
      <c r="Q7807" t="s">
        <v>10061</v>
      </c>
      <c r="R7807" s="5">
        <f t="shared" si="121"/>
        <v>6.4316279069767441</v>
      </c>
    </row>
    <row r="7808" spans="1:18" x14ac:dyDescent="0.3">
      <c r="A7808" t="s">
        <v>1869</v>
      </c>
      <c r="B7808" s="2">
        <v>45790</v>
      </c>
      <c r="C7808" t="s">
        <v>10021</v>
      </c>
      <c r="D7808" t="s">
        <v>10031</v>
      </c>
      <c r="E7808" t="s">
        <v>10034</v>
      </c>
      <c r="F7808">
        <v>18</v>
      </c>
      <c r="G7808">
        <v>11.17</v>
      </c>
      <c r="H7808">
        <v>7.26</v>
      </c>
      <c r="I7808" t="s">
        <v>10040</v>
      </c>
      <c r="J7808">
        <f>F7808*G7808</f>
        <v>201.06</v>
      </c>
      <c r="K7808">
        <f>F7808*H7808</f>
        <v>130.68</v>
      </c>
      <c r="L7808">
        <f>J7808-K7808</f>
        <v>70.38</v>
      </c>
      <c r="M7808" s="5">
        <f>L7808/J7808</f>
        <v>0.35004476275738583</v>
      </c>
      <c r="N7808" t="str">
        <f>IF(ISNA(VLOOKUP(A7808,'Returns Data'!A:A,1,0)),"No","Yes")</f>
        <v>No</v>
      </c>
      <c r="O7808" t="s">
        <v>10085</v>
      </c>
      <c r="P7808" t="str">
        <f>IFERROR(VLOOKUP(A7808,'Ratings Data'!A:C,3,0),"No Rating")</f>
        <v>No Rating</v>
      </c>
      <c r="Q7808" t="s">
        <v>10061</v>
      </c>
      <c r="R7808" s="5">
        <f t="shared" si="121"/>
        <v>-0.90320344319593293</v>
      </c>
    </row>
    <row r="7809" spans="1:18" x14ac:dyDescent="0.3">
      <c r="A7809" t="s">
        <v>1978</v>
      </c>
      <c r="B7809" s="2">
        <v>45790</v>
      </c>
      <c r="C7809" t="s">
        <v>10016</v>
      </c>
      <c r="D7809" t="s">
        <v>10032</v>
      </c>
      <c r="E7809" t="s">
        <v>10036</v>
      </c>
      <c r="F7809">
        <v>10</v>
      </c>
      <c r="G7809">
        <v>357.06</v>
      </c>
      <c r="H7809">
        <v>316.7</v>
      </c>
      <c r="I7809" t="s">
        <v>10040</v>
      </c>
      <c r="J7809">
        <f>F7809*G7809</f>
        <v>3570.6</v>
      </c>
      <c r="K7809">
        <f>F7809*H7809</f>
        <v>3167</v>
      </c>
      <c r="L7809">
        <f>J7809-K7809</f>
        <v>403.59999999999991</v>
      </c>
      <c r="M7809" s="5">
        <f>L7809/J7809</f>
        <v>0.11303422393995405</v>
      </c>
      <c r="N7809" t="str">
        <f>IF(ISNA(VLOOKUP(A7809,'Returns Data'!A:A,1,0)),"No","Yes")</f>
        <v>No</v>
      </c>
      <c r="O7809" t="s">
        <v>10085</v>
      </c>
      <c r="P7809" t="str">
        <f>IFERROR(VLOOKUP(A7809,'Ratings Data'!A:C,3,0),"No Rating")</f>
        <v>No Rating</v>
      </c>
      <c r="Q7809" t="s">
        <v>10061</v>
      </c>
      <c r="R7809" s="5">
        <f t="shared" si="121"/>
        <v>16.758877946881526</v>
      </c>
    </row>
    <row r="7810" spans="1:18" x14ac:dyDescent="0.3">
      <c r="A7810" t="s">
        <v>2185</v>
      </c>
      <c r="B7810" s="2">
        <v>45790</v>
      </c>
      <c r="C7810" t="s">
        <v>10028</v>
      </c>
      <c r="D7810" t="s">
        <v>10032</v>
      </c>
      <c r="E7810" t="s">
        <v>10037</v>
      </c>
      <c r="F7810">
        <v>16</v>
      </c>
      <c r="G7810">
        <v>386.66</v>
      </c>
      <c r="H7810">
        <v>311.2</v>
      </c>
      <c r="I7810" t="s">
        <v>10039</v>
      </c>
      <c r="J7810">
        <f>F7810*G7810</f>
        <v>6186.56</v>
      </c>
      <c r="K7810">
        <f>F7810*H7810</f>
        <v>4979.2</v>
      </c>
      <c r="L7810">
        <f>J7810-K7810</f>
        <v>1207.3600000000006</v>
      </c>
      <c r="M7810" s="5">
        <f>L7810/J7810</f>
        <v>0.19515853721615897</v>
      </c>
      <c r="N7810" t="str">
        <f>IF(ISNA(VLOOKUP(A7810,'Returns Data'!A:A,1,0)),"No","Yes")</f>
        <v>No</v>
      </c>
      <c r="O7810" t="s">
        <v>10085</v>
      </c>
      <c r="P7810" t="str">
        <f>IFERROR(VLOOKUP(A7810,'Ratings Data'!A:C,3,0),"No Rating")</f>
        <v>No Rating</v>
      </c>
      <c r="Q7810" t="s">
        <v>10061</v>
      </c>
      <c r="R7810" s="5">
        <f t="shared" si="121"/>
        <v>0.73263877219514939</v>
      </c>
    </row>
    <row r="7811" spans="1:18" x14ac:dyDescent="0.3">
      <c r="A7811" t="s">
        <v>2279</v>
      </c>
      <c r="B7811" s="2">
        <v>45790</v>
      </c>
      <c r="C7811" t="s">
        <v>10026</v>
      </c>
      <c r="D7811" t="s">
        <v>10031</v>
      </c>
      <c r="E7811" t="s">
        <v>10036</v>
      </c>
      <c r="F7811">
        <v>20</v>
      </c>
      <c r="G7811">
        <v>15.02</v>
      </c>
      <c r="H7811">
        <v>11.36</v>
      </c>
      <c r="I7811" t="s">
        <v>10039</v>
      </c>
      <c r="J7811">
        <f>F7811*G7811</f>
        <v>300.39999999999998</v>
      </c>
      <c r="K7811">
        <f>F7811*H7811</f>
        <v>227.2</v>
      </c>
      <c r="L7811">
        <f>J7811-K7811</f>
        <v>73.199999999999989</v>
      </c>
      <c r="M7811" s="5">
        <f>L7811/J7811</f>
        <v>0.24367509986684419</v>
      </c>
      <c r="N7811" t="str">
        <f>IF(ISNA(VLOOKUP(A7811,'Returns Data'!A:A,1,0)),"No","Yes")</f>
        <v>No</v>
      </c>
      <c r="O7811" t="s">
        <v>10085</v>
      </c>
      <c r="P7811" t="str">
        <f>IFERROR(VLOOKUP(A7811,'Ratings Data'!A:C,3,0),"No Rating")</f>
        <v>No Rating</v>
      </c>
      <c r="Q7811" t="s">
        <v>10061</v>
      </c>
      <c r="R7811" s="5">
        <f t="shared" si="121"/>
        <v>-0.95144312832979883</v>
      </c>
    </row>
    <row r="7812" spans="1:18" x14ac:dyDescent="0.3">
      <c r="A7812" t="s">
        <v>2312</v>
      </c>
      <c r="B7812" s="2">
        <v>45790</v>
      </c>
      <c r="C7812" t="s">
        <v>10012</v>
      </c>
      <c r="D7812" t="s">
        <v>10030</v>
      </c>
      <c r="E7812" t="s">
        <v>10036</v>
      </c>
      <c r="F7812">
        <v>5</v>
      </c>
      <c r="G7812">
        <v>480.68</v>
      </c>
      <c r="H7812">
        <v>351.36</v>
      </c>
      <c r="I7812" t="s">
        <v>10040</v>
      </c>
      <c r="J7812">
        <f>F7812*G7812</f>
        <v>2403.4</v>
      </c>
      <c r="K7812">
        <f>F7812*H7812</f>
        <v>1756.8000000000002</v>
      </c>
      <c r="L7812">
        <f>J7812-K7812</f>
        <v>646.59999999999991</v>
      </c>
      <c r="M7812" s="5">
        <f>L7812/J7812</f>
        <v>0.26903553299492383</v>
      </c>
      <c r="N7812" t="str">
        <f>IF(ISNA(VLOOKUP(A7812,'Returns Data'!A:A,1,0)),"No","Yes")</f>
        <v>No</v>
      </c>
      <c r="O7812" t="s">
        <v>10085</v>
      </c>
      <c r="P7812">
        <f>IFERROR(VLOOKUP(A7812,'Ratings Data'!A:C,3,0),"No Rating")</f>
        <v>1</v>
      </c>
      <c r="Q7812" t="s">
        <v>10061</v>
      </c>
      <c r="R7812" s="5">
        <f t="shared" ref="R7812:R7875" si="122">(J7812-J7811)/J7811</f>
        <v>7.0006657789613858</v>
      </c>
    </row>
    <row r="7813" spans="1:18" x14ac:dyDescent="0.3">
      <c r="A7813" t="s">
        <v>2603</v>
      </c>
      <c r="B7813" s="2">
        <v>45790</v>
      </c>
      <c r="C7813" t="s">
        <v>10014</v>
      </c>
      <c r="D7813" t="s">
        <v>10030</v>
      </c>
      <c r="E7813" t="s">
        <v>10038</v>
      </c>
      <c r="F7813">
        <v>14</v>
      </c>
      <c r="G7813">
        <v>72.19</v>
      </c>
      <c r="H7813">
        <v>61.16</v>
      </c>
      <c r="I7813" t="s">
        <v>10039</v>
      </c>
      <c r="J7813">
        <f>F7813*G7813</f>
        <v>1010.66</v>
      </c>
      <c r="K7813">
        <f>F7813*H7813</f>
        <v>856.24</v>
      </c>
      <c r="L7813">
        <f>J7813-K7813</f>
        <v>154.41999999999996</v>
      </c>
      <c r="M7813" s="5">
        <f>L7813/J7813</f>
        <v>0.1527912453248372</v>
      </c>
      <c r="N7813" t="str">
        <f>IF(ISNA(VLOOKUP(A7813,'Returns Data'!A:A,1,0)),"No","Yes")</f>
        <v>No</v>
      </c>
      <c r="O7813" t="s">
        <v>10085</v>
      </c>
      <c r="P7813" t="str">
        <f>IFERROR(VLOOKUP(A7813,'Ratings Data'!A:C,3,0),"No Rating")</f>
        <v>No Rating</v>
      </c>
      <c r="Q7813" t="s">
        <v>10061</v>
      </c>
      <c r="R7813" s="5">
        <f t="shared" si="122"/>
        <v>-0.57948739286011497</v>
      </c>
    </row>
    <row r="7814" spans="1:18" x14ac:dyDescent="0.3">
      <c r="A7814" t="s">
        <v>2799</v>
      </c>
      <c r="B7814" s="2">
        <v>45790</v>
      </c>
      <c r="C7814" t="s">
        <v>10013</v>
      </c>
      <c r="D7814" t="s">
        <v>10030</v>
      </c>
      <c r="E7814" t="s">
        <v>10038</v>
      </c>
      <c r="F7814">
        <v>13</v>
      </c>
      <c r="G7814">
        <v>111.4</v>
      </c>
      <c r="H7814">
        <v>74.45</v>
      </c>
      <c r="I7814" t="s">
        <v>10040</v>
      </c>
      <c r="J7814">
        <f>F7814*G7814</f>
        <v>1448.2</v>
      </c>
      <c r="K7814">
        <f>F7814*H7814</f>
        <v>967.85</v>
      </c>
      <c r="L7814">
        <f>J7814-K7814</f>
        <v>480.35</v>
      </c>
      <c r="M7814" s="5">
        <f>L7814/J7814</f>
        <v>0.33168761220825854</v>
      </c>
      <c r="N7814" t="str">
        <f>IF(ISNA(VLOOKUP(A7814,'Returns Data'!A:A,1,0)),"No","Yes")</f>
        <v>No</v>
      </c>
      <c r="O7814" t="s">
        <v>10085</v>
      </c>
      <c r="P7814" t="str">
        <f>IFERROR(VLOOKUP(A7814,'Ratings Data'!A:C,3,0),"No Rating")</f>
        <v>No Rating</v>
      </c>
      <c r="Q7814" t="s">
        <v>10061</v>
      </c>
      <c r="R7814" s="5">
        <f t="shared" si="122"/>
        <v>0.43292501929432259</v>
      </c>
    </row>
    <row r="7815" spans="1:18" x14ac:dyDescent="0.3">
      <c r="A7815" t="s">
        <v>2821</v>
      </c>
      <c r="B7815" s="2">
        <v>45790</v>
      </c>
      <c r="C7815" t="s">
        <v>10025</v>
      </c>
      <c r="D7815" t="s">
        <v>10033</v>
      </c>
      <c r="E7815" t="s">
        <v>10037</v>
      </c>
      <c r="F7815">
        <v>19</v>
      </c>
      <c r="G7815">
        <v>444.57</v>
      </c>
      <c r="H7815">
        <v>340.3</v>
      </c>
      <c r="I7815" t="s">
        <v>10040</v>
      </c>
      <c r="J7815">
        <f>F7815*G7815</f>
        <v>8446.83</v>
      </c>
      <c r="K7815">
        <f>F7815*H7815</f>
        <v>6465.7</v>
      </c>
      <c r="L7815">
        <f>J7815-K7815</f>
        <v>1981.13</v>
      </c>
      <c r="M7815" s="5">
        <f>L7815/J7815</f>
        <v>0.23454124209910701</v>
      </c>
      <c r="N7815" t="str">
        <f>IF(ISNA(VLOOKUP(A7815,'Returns Data'!A:A,1,0)),"No","Yes")</f>
        <v>No</v>
      </c>
      <c r="O7815" t="s">
        <v>10085</v>
      </c>
      <c r="P7815" t="str">
        <f>IFERROR(VLOOKUP(A7815,'Ratings Data'!A:C,3,0),"No Rating")</f>
        <v>No Rating</v>
      </c>
      <c r="Q7815" t="s">
        <v>10061</v>
      </c>
      <c r="R7815" s="5">
        <f t="shared" si="122"/>
        <v>4.8326405192652944</v>
      </c>
    </row>
    <row r="7816" spans="1:18" x14ac:dyDescent="0.3">
      <c r="A7816" t="s">
        <v>3128</v>
      </c>
      <c r="B7816" s="2">
        <v>45790</v>
      </c>
      <c r="C7816" t="s">
        <v>10021</v>
      </c>
      <c r="D7816" t="s">
        <v>10031</v>
      </c>
      <c r="E7816" t="s">
        <v>10034</v>
      </c>
      <c r="F7816">
        <v>8</v>
      </c>
      <c r="G7816">
        <v>131.31</v>
      </c>
      <c r="H7816">
        <v>90.86</v>
      </c>
      <c r="I7816" t="s">
        <v>10039</v>
      </c>
      <c r="J7816">
        <f>F7816*G7816</f>
        <v>1050.48</v>
      </c>
      <c r="K7816">
        <f>F7816*H7816</f>
        <v>726.88</v>
      </c>
      <c r="L7816">
        <f>J7816-K7816</f>
        <v>323.60000000000002</v>
      </c>
      <c r="M7816" s="5">
        <f>L7816/J7816</f>
        <v>0.30804965349173713</v>
      </c>
      <c r="N7816" t="str">
        <f>IF(ISNA(VLOOKUP(A7816,'Returns Data'!A:A,1,0)),"No","Yes")</f>
        <v>No</v>
      </c>
      <c r="O7816" t="s">
        <v>10085</v>
      </c>
      <c r="P7816" t="str">
        <f>IFERROR(VLOOKUP(A7816,'Ratings Data'!A:C,3,0),"No Rating")</f>
        <v>No Rating</v>
      </c>
      <c r="Q7816" t="s">
        <v>10061</v>
      </c>
      <c r="R7816" s="5">
        <f t="shared" si="122"/>
        <v>-0.87563618540920085</v>
      </c>
    </row>
    <row r="7817" spans="1:18" x14ac:dyDescent="0.3">
      <c r="A7817" t="s">
        <v>3534</v>
      </c>
      <c r="B7817" s="2">
        <v>45790</v>
      </c>
      <c r="C7817" t="s">
        <v>10027</v>
      </c>
      <c r="D7817" t="s">
        <v>10032</v>
      </c>
      <c r="E7817" t="s">
        <v>10035</v>
      </c>
      <c r="F7817">
        <v>18</v>
      </c>
      <c r="G7817">
        <v>137.80000000000001</v>
      </c>
      <c r="H7817">
        <v>106.73</v>
      </c>
      <c r="I7817" t="s">
        <v>10040</v>
      </c>
      <c r="J7817">
        <f>F7817*G7817</f>
        <v>2480.4</v>
      </c>
      <c r="K7817">
        <f>F7817*H7817</f>
        <v>1921.14</v>
      </c>
      <c r="L7817">
        <f>J7817-K7817</f>
        <v>559.26</v>
      </c>
      <c r="M7817" s="5">
        <f>L7817/J7817</f>
        <v>0.22547169811320752</v>
      </c>
      <c r="N7817" t="str">
        <f>IF(ISNA(VLOOKUP(A7817,'Returns Data'!A:A,1,0)),"No","Yes")</f>
        <v>No</v>
      </c>
      <c r="O7817" t="s">
        <v>10085</v>
      </c>
      <c r="P7817" t="str">
        <f>IFERROR(VLOOKUP(A7817,'Ratings Data'!A:C,3,0),"No Rating")</f>
        <v>No Rating</v>
      </c>
      <c r="Q7817" t="s">
        <v>10061</v>
      </c>
      <c r="R7817" s="5">
        <f t="shared" si="122"/>
        <v>1.3612063056888279</v>
      </c>
    </row>
    <row r="7818" spans="1:18" x14ac:dyDescent="0.3">
      <c r="A7818" t="s">
        <v>3573</v>
      </c>
      <c r="B7818" s="2">
        <v>45790</v>
      </c>
      <c r="C7818" t="s">
        <v>10023</v>
      </c>
      <c r="D7818" t="s">
        <v>10033</v>
      </c>
      <c r="E7818" t="s">
        <v>10036</v>
      </c>
      <c r="F7818">
        <v>15</v>
      </c>
      <c r="G7818">
        <v>394.36</v>
      </c>
      <c r="H7818">
        <v>285.13</v>
      </c>
      <c r="I7818" t="s">
        <v>10039</v>
      </c>
      <c r="J7818">
        <f>F7818*G7818</f>
        <v>5915.4000000000005</v>
      </c>
      <c r="K7818">
        <f>F7818*H7818</f>
        <v>4276.95</v>
      </c>
      <c r="L7818">
        <f>J7818-K7818</f>
        <v>1638.4500000000007</v>
      </c>
      <c r="M7818" s="5">
        <f>L7818/J7818</f>
        <v>0.27698042397809119</v>
      </c>
      <c r="N7818" t="str">
        <f>IF(ISNA(VLOOKUP(A7818,'Returns Data'!A:A,1,0)),"No","Yes")</f>
        <v>No</v>
      </c>
      <c r="O7818" t="s">
        <v>10085</v>
      </c>
      <c r="P7818" t="str">
        <f>IFERROR(VLOOKUP(A7818,'Ratings Data'!A:C,3,0),"No Rating")</f>
        <v>No Rating</v>
      </c>
      <c r="Q7818" t="s">
        <v>10061</v>
      </c>
      <c r="R7818" s="5">
        <f t="shared" si="122"/>
        <v>1.3848572810836963</v>
      </c>
    </row>
    <row r="7819" spans="1:18" x14ac:dyDescent="0.3">
      <c r="A7819" t="s">
        <v>3777</v>
      </c>
      <c r="B7819" s="2">
        <v>45790</v>
      </c>
      <c r="C7819" t="s">
        <v>10025</v>
      </c>
      <c r="D7819" t="s">
        <v>10033</v>
      </c>
      <c r="E7819" t="s">
        <v>10034</v>
      </c>
      <c r="F7819">
        <v>4</v>
      </c>
      <c r="G7819">
        <v>466.76</v>
      </c>
      <c r="H7819">
        <v>363.48</v>
      </c>
      <c r="I7819" t="s">
        <v>10039</v>
      </c>
      <c r="J7819">
        <f>F7819*G7819</f>
        <v>1867.04</v>
      </c>
      <c r="K7819">
        <f>F7819*H7819</f>
        <v>1453.92</v>
      </c>
      <c r="L7819">
        <f>J7819-K7819</f>
        <v>413.11999999999989</v>
      </c>
      <c r="M7819" s="5">
        <f>L7819/J7819</f>
        <v>0.22127003170794407</v>
      </c>
      <c r="N7819" t="str">
        <f>IF(ISNA(VLOOKUP(A7819,'Returns Data'!A:A,1,0)),"No","Yes")</f>
        <v>No</v>
      </c>
      <c r="O7819" t="s">
        <v>10085</v>
      </c>
      <c r="P7819" t="str">
        <f>IFERROR(VLOOKUP(A7819,'Ratings Data'!A:C,3,0),"No Rating")</f>
        <v>No Rating</v>
      </c>
      <c r="Q7819" t="s">
        <v>10061</v>
      </c>
      <c r="R7819" s="5">
        <f t="shared" si="122"/>
        <v>-0.6843763735334889</v>
      </c>
    </row>
    <row r="7820" spans="1:18" x14ac:dyDescent="0.3">
      <c r="A7820" t="s">
        <v>3791</v>
      </c>
      <c r="B7820" s="2">
        <v>45790</v>
      </c>
      <c r="C7820" t="s">
        <v>10013</v>
      </c>
      <c r="D7820" t="s">
        <v>10030</v>
      </c>
      <c r="E7820" t="s">
        <v>10034</v>
      </c>
      <c r="F7820">
        <v>11</v>
      </c>
      <c r="G7820">
        <v>395.99</v>
      </c>
      <c r="H7820">
        <v>319.93</v>
      </c>
      <c r="I7820" t="s">
        <v>10040</v>
      </c>
      <c r="J7820">
        <f>F7820*G7820</f>
        <v>4355.8900000000003</v>
      </c>
      <c r="K7820">
        <f>F7820*H7820</f>
        <v>3519.23</v>
      </c>
      <c r="L7820">
        <f>J7820-K7820</f>
        <v>836.66000000000031</v>
      </c>
      <c r="M7820" s="5">
        <f>L7820/J7820</f>
        <v>0.19207555746357238</v>
      </c>
      <c r="N7820" t="str">
        <f>IF(ISNA(VLOOKUP(A7820,'Returns Data'!A:A,1,0)),"No","Yes")</f>
        <v>No</v>
      </c>
      <c r="O7820" t="s">
        <v>10085</v>
      </c>
      <c r="P7820" t="str">
        <f>IFERROR(VLOOKUP(A7820,'Ratings Data'!A:C,3,0),"No Rating")</f>
        <v>No Rating</v>
      </c>
      <c r="Q7820" t="s">
        <v>10061</v>
      </c>
      <c r="R7820" s="5">
        <f t="shared" si="122"/>
        <v>1.3330458908218359</v>
      </c>
    </row>
    <row r="7821" spans="1:18" x14ac:dyDescent="0.3">
      <c r="A7821" t="s">
        <v>3948</v>
      </c>
      <c r="B7821" s="2">
        <v>45790</v>
      </c>
      <c r="C7821" t="s">
        <v>10028</v>
      </c>
      <c r="D7821" t="s">
        <v>10032</v>
      </c>
      <c r="E7821" t="s">
        <v>10038</v>
      </c>
      <c r="F7821">
        <v>2</v>
      </c>
      <c r="G7821">
        <v>243</v>
      </c>
      <c r="H7821">
        <v>179.77</v>
      </c>
      <c r="I7821" t="s">
        <v>10039</v>
      </c>
      <c r="J7821">
        <f>F7821*G7821</f>
        <v>486</v>
      </c>
      <c r="K7821">
        <f>F7821*H7821</f>
        <v>359.54</v>
      </c>
      <c r="L7821">
        <f>J7821-K7821</f>
        <v>126.45999999999998</v>
      </c>
      <c r="M7821" s="5">
        <f>L7821/J7821</f>
        <v>0.2602057613168724</v>
      </c>
      <c r="N7821" t="str">
        <f>IF(ISNA(VLOOKUP(A7821,'Returns Data'!A:A,1,0)),"No","Yes")</f>
        <v>No</v>
      </c>
      <c r="O7821" t="s">
        <v>10085</v>
      </c>
      <c r="P7821" t="str">
        <f>IFERROR(VLOOKUP(A7821,'Ratings Data'!A:C,3,0),"No Rating")</f>
        <v>No Rating</v>
      </c>
      <c r="Q7821" t="s">
        <v>10061</v>
      </c>
      <c r="R7821" s="5">
        <f t="shared" si="122"/>
        <v>-0.88842693456446331</v>
      </c>
    </row>
    <row r="7822" spans="1:18" x14ac:dyDescent="0.3">
      <c r="A7822" t="s">
        <v>4181</v>
      </c>
      <c r="B7822" s="2">
        <v>45790</v>
      </c>
      <c r="C7822" t="s">
        <v>10025</v>
      </c>
      <c r="D7822" t="s">
        <v>10033</v>
      </c>
      <c r="E7822" t="s">
        <v>10037</v>
      </c>
      <c r="F7822">
        <v>3</v>
      </c>
      <c r="G7822">
        <v>362.9</v>
      </c>
      <c r="H7822">
        <v>279.39999999999998</v>
      </c>
      <c r="I7822" t="s">
        <v>10040</v>
      </c>
      <c r="J7822">
        <f>F7822*G7822</f>
        <v>1088.6999999999998</v>
      </c>
      <c r="K7822">
        <f>F7822*H7822</f>
        <v>838.19999999999993</v>
      </c>
      <c r="L7822">
        <f>J7822-K7822</f>
        <v>250.49999999999989</v>
      </c>
      <c r="M7822" s="5">
        <f>L7822/J7822</f>
        <v>0.23009093414163675</v>
      </c>
      <c r="N7822" t="str">
        <f>IF(ISNA(VLOOKUP(A7822,'Returns Data'!A:A,1,0)),"No","Yes")</f>
        <v>No</v>
      </c>
      <c r="O7822" t="s">
        <v>10085</v>
      </c>
      <c r="P7822" t="str">
        <f>IFERROR(VLOOKUP(A7822,'Ratings Data'!A:C,3,0),"No Rating")</f>
        <v>No Rating</v>
      </c>
      <c r="Q7822" t="s">
        <v>10061</v>
      </c>
      <c r="R7822" s="5">
        <f t="shared" si="122"/>
        <v>1.2401234567901231</v>
      </c>
    </row>
    <row r="7823" spans="1:18" x14ac:dyDescent="0.3">
      <c r="A7823" t="s">
        <v>4783</v>
      </c>
      <c r="B7823" s="2">
        <v>45790</v>
      </c>
      <c r="C7823" t="s">
        <v>10018</v>
      </c>
      <c r="D7823" t="s">
        <v>10033</v>
      </c>
      <c r="E7823" t="s">
        <v>10037</v>
      </c>
      <c r="F7823">
        <v>14</v>
      </c>
      <c r="G7823">
        <v>178.88</v>
      </c>
      <c r="H7823">
        <v>134.86000000000001</v>
      </c>
      <c r="I7823" t="s">
        <v>10039</v>
      </c>
      <c r="J7823">
        <f>F7823*G7823</f>
        <v>2504.3199999999997</v>
      </c>
      <c r="K7823">
        <f>F7823*H7823</f>
        <v>1888.0400000000002</v>
      </c>
      <c r="L7823">
        <f>J7823-K7823</f>
        <v>616.27999999999952</v>
      </c>
      <c r="M7823" s="5">
        <f>L7823/J7823</f>
        <v>0.246086762075134</v>
      </c>
      <c r="N7823" t="str">
        <f>IF(ISNA(VLOOKUP(A7823,'Returns Data'!A:A,1,0)),"No","Yes")</f>
        <v>No</v>
      </c>
      <c r="O7823" t="s">
        <v>10085</v>
      </c>
      <c r="P7823" t="str">
        <f>IFERROR(VLOOKUP(A7823,'Ratings Data'!A:C,3,0),"No Rating")</f>
        <v>No Rating</v>
      </c>
      <c r="Q7823" t="s">
        <v>10061</v>
      </c>
      <c r="R7823" s="5">
        <f t="shared" si="122"/>
        <v>1.3002847432717921</v>
      </c>
    </row>
    <row r="7824" spans="1:18" x14ac:dyDescent="0.3">
      <c r="A7824" t="s">
        <v>4959</v>
      </c>
      <c r="B7824" s="2">
        <v>45790</v>
      </c>
      <c r="C7824" t="s">
        <v>10025</v>
      </c>
      <c r="D7824" t="s">
        <v>10033</v>
      </c>
      <c r="E7824" t="s">
        <v>10036</v>
      </c>
      <c r="F7824">
        <v>5</v>
      </c>
      <c r="G7824">
        <v>306.25</v>
      </c>
      <c r="H7824">
        <v>203.48</v>
      </c>
      <c r="I7824" t="s">
        <v>10040</v>
      </c>
      <c r="J7824">
        <f>F7824*G7824</f>
        <v>1531.25</v>
      </c>
      <c r="K7824">
        <f>F7824*H7824</f>
        <v>1017.4</v>
      </c>
      <c r="L7824">
        <f>J7824-K7824</f>
        <v>513.85</v>
      </c>
      <c r="M7824" s="5">
        <f>L7824/J7824</f>
        <v>0.33557551020408166</v>
      </c>
      <c r="N7824" t="str">
        <f>IF(ISNA(VLOOKUP(A7824,'Returns Data'!A:A,1,0)),"No","Yes")</f>
        <v>No</v>
      </c>
      <c r="O7824" t="s">
        <v>10085</v>
      </c>
      <c r="P7824" t="str">
        <f>IFERROR(VLOOKUP(A7824,'Ratings Data'!A:C,3,0),"No Rating")</f>
        <v>No Rating</v>
      </c>
      <c r="Q7824" t="s">
        <v>10061</v>
      </c>
      <c r="R7824" s="5">
        <f t="shared" si="122"/>
        <v>-0.38855657423971368</v>
      </c>
    </row>
    <row r="7825" spans="1:18" x14ac:dyDescent="0.3">
      <c r="A7825" t="s">
        <v>4997</v>
      </c>
      <c r="B7825" s="2">
        <v>45790</v>
      </c>
      <c r="C7825" t="s">
        <v>10020</v>
      </c>
      <c r="D7825" t="s">
        <v>10030</v>
      </c>
      <c r="E7825" t="s">
        <v>10037</v>
      </c>
      <c r="F7825">
        <v>1</v>
      </c>
      <c r="G7825">
        <v>275.77999999999997</v>
      </c>
      <c r="H7825">
        <v>223.55</v>
      </c>
      <c r="I7825" t="s">
        <v>10040</v>
      </c>
      <c r="J7825">
        <f>F7825*G7825</f>
        <v>275.77999999999997</v>
      </c>
      <c r="K7825">
        <f>F7825*H7825</f>
        <v>223.55</v>
      </c>
      <c r="L7825">
        <f>J7825-K7825</f>
        <v>52.229999999999961</v>
      </c>
      <c r="M7825" s="5">
        <f>L7825/J7825</f>
        <v>0.18939009355283185</v>
      </c>
      <c r="N7825" t="str">
        <f>IF(ISNA(VLOOKUP(A7825,'Returns Data'!A:A,1,0)),"No","Yes")</f>
        <v>No</v>
      </c>
      <c r="O7825" t="s">
        <v>10085</v>
      </c>
      <c r="P7825" t="str">
        <f>IFERROR(VLOOKUP(A7825,'Ratings Data'!A:C,3,0),"No Rating")</f>
        <v>No Rating</v>
      </c>
      <c r="Q7825" t="s">
        <v>10061</v>
      </c>
      <c r="R7825" s="5">
        <f t="shared" si="122"/>
        <v>-0.81989877551020407</v>
      </c>
    </row>
    <row r="7826" spans="1:18" x14ac:dyDescent="0.3">
      <c r="A7826" t="s">
        <v>5499</v>
      </c>
      <c r="B7826" s="2">
        <v>45790</v>
      </c>
      <c r="C7826" t="s">
        <v>10023</v>
      </c>
      <c r="D7826" t="s">
        <v>10033</v>
      </c>
      <c r="E7826" t="s">
        <v>10035</v>
      </c>
      <c r="F7826">
        <v>3</v>
      </c>
      <c r="G7826">
        <v>94.8</v>
      </c>
      <c r="H7826">
        <v>58.24</v>
      </c>
      <c r="I7826" t="s">
        <v>10040</v>
      </c>
      <c r="J7826">
        <f>F7826*G7826</f>
        <v>284.39999999999998</v>
      </c>
      <c r="K7826">
        <f>F7826*H7826</f>
        <v>174.72</v>
      </c>
      <c r="L7826">
        <f>J7826-K7826</f>
        <v>109.67999999999998</v>
      </c>
      <c r="M7826" s="5">
        <f>L7826/J7826</f>
        <v>0.38565400843881853</v>
      </c>
      <c r="N7826" t="str">
        <f>IF(ISNA(VLOOKUP(A7826,'Returns Data'!A:A,1,0)),"No","Yes")</f>
        <v>No</v>
      </c>
      <c r="O7826" t="s">
        <v>10085</v>
      </c>
      <c r="P7826" t="str">
        <f>IFERROR(VLOOKUP(A7826,'Ratings Data'!A:C,3,0),"No Rating")</f>
        <v>No Rating</v>
      </c>
      <c r="Q7826" t="s">
        <v>10061</v>
      </c>
      <c r="R7826" s="5">
        <f t="shared" si="122"/>
        <v>3.1256798897672078E-2</v>
      </c>
    </row>
    <row r="7827" spans="1:18" x14ac:dyDescent="0.3">
      <c r="A7827" t="s">
        <v>5552</v>
      </c>
      <c r="B7827" s="2">
        <v>45790</v>
      </c>
      <c r="C7827" t="s">
        <v>10022</v>
      </c>
      <c r="D7827" t="s">
        <v>10033</v>
      </c>
      <c r="E7827" t="s">
        <v>10034</v>
      </c>
      <c r="F7827">
        <v>6</v>
      </c>
      <c r="G7827">
        <v>216.39</v>
      </c>
      <c r="H7827">
        <v>150.21</v>
      </c>
      <c r="I7827" t="s">
        <v>10039</v>
      </c>
      <c r="J7827">
        <f>F7827*G7827</f>
        <v>1298.3399999999999</v>
      </c>
      <c r="K7827">
        <f>F7827*H7827</f>
        <v>901.26</v>
      </c>
      <c r="L7827">
        <f>J7827-K7827</f>
        <v>397.07999999999993</v>
      </c>
      <c r="M7827" s="5">
        <f>L7827/J7827</f>
        <v>0.3058366837654235</v>
      </c>
      <c r="N7827" t="str">
        <f>IF(ISNA(VLOOKUP(A7827,'Returns Data'!A:A,1,0)),"No","Yes")</f>
        <v>No</v>
      </c>
      <c r="O7827" t="s">
        <v>10085</v>
      </c>
      <c r="P7827" t="str">
        <f>IFERROR(VLOOKUP(A7827,'Ratings Data'!A:C,3,0),"No Rating")</f>
        <v>No Rating</v>
      </c>
      <c r="Q7827" t="s">
        <v>10061</v>
      </c>
      <c r="R7827" s="5">
        <f t="shared" si="122"/>
        <v>3.5651898734177214</v>
      </c>
    </row>
    <row r="7828" spans="1:18" x14ac:dyDescent="0.3">
      <c r="A7828" t="s">
        <v>5951</v>
      </c>
      <c r="B7828" s="2">
        <v>45790</v>
      </c>
      <c r="C7828" t="s">
        <v>10028</v>
      </c>
      <c r="D7828" t="s">
        <v>10032</v>
      </c>
      <c r="E7828" t="s">
        <v>10037</v>
      </c>
      <c r="F7828">
        <v>5</v>
      </c>
      <c r="G7828">
        <v>257.24</v>
      </c>
      <c r="H7828">
        <v>220.33</v>
      </c>
      <c r="I7828" t="s">
        <v>10040</v>
      </c>
      <c r="J7828">
        <f>F7828*G7828</f>
        <v>1286.2</v>
      </c>
      <c r="K7828">
        <f>F7828*H7828</f>
        <v>1101.6500000000001</v>
      </c>
      <c r="L7828">
        <f>J7828-K7828</f>
        <v>184.54999999999995</v>
      </c>
      <c r="M7828" s="5">
        <f>L7828/J7828</f>
        <v>0.14348468356398689</v>
      </c>
      <c r="N7828" t="str">
        <f>IF(ISNA(VLOOKUP(A7828,'Returns Data'!A:A,1,0)),"No","Yes")</f>
        <v>No</v>
      </c>
      <c r="O7828" t="s">
        <v>10085</v>
      </c>
      <c r="P7828" t="str">
        <f>IFERROR(VLOOKUP(A7828,'Ratings Data'!A:C,3,0),"No Rating")</f>
        <v>No Rating</v>
      </c>
      <c r="Q7828" t="s">
        <v>10061</v>
      </c>
      <c r="R7828" s="5">
        <f t="shared" si="122"/>
        <v>-9.3504012816364532E-3</v>
      </c>
    </row>
    <row r="7829" spans="1:18" x14ac:dyDescent="0.3">
      <c r="A7829" t="s">
        <v>6202</v>
      </c>
      <c r="B7829" s="2">
        <v>45790</v>
      </c>
      <c r="C7829" t="s">
        <v>10010</v>
      </c>
      <c r="D7829" t="s">
        <v>10029</v>
      </c>
      <c r="E7829" t="s">
        <v>10038</v>
      </c>
      <c r="F7829">
        <v>5</v>
      </c>
      <c r="G7829">
        <v>90.45</v>
      </c>
      <c r="H7829">
        <v>75.010000000000005</v>
      </c>
      <c r="I7829" t="s">
        <v>10039</v>
      </c>
      <c r="J7829">
        <f>F7829*G7829</f>
        <v>452.25</v>
      </c>
      <c r="K7829">
        <f>F7829*H7829</f>
        <v>375.05</v>
      </c>
      <c r="L7829">
        <f>J7829-K7829</f>
        <v>77.199999999999989</v>
      </c>
      <c r="M7829" s="5">
        <f>L7829/J7829</f>
        <v>0.17070204532891098</v>
      </c>
      <c r="N7829" t="str">
        <f>IF(ISNA(VLOOKUP(A7829,'Returns Data'!A:A,1,0)),"No","Yes")</f>
        <v>No</v>
      </c>
      <c r="O7829" t="s">
        <v>10085</v>
      </c>
      <c r="P7829" t="str">
        <f>IFERROR(VLOOKUP(A7829,'Ratings Data'!A:C,3,0),"No Rating")</f>
        <v>No Rating</v>
      </c>
      <c r="Q7829" t="s">
        <v>10061</v>
      </c>
      <c r="R7829" s="5">
        <f t="shared" si="122"/>
        <v>-0.64838283315192036</v>
      </c>
    </row>
    <row r="7830" spans="1:18" x14ac:dyDescent="0.3">
      <c r="A7830" t="s">
        <v>6354</v>
      </c>
      <c r="B7830" s="2">
        <v>45790</v>
      </c>
      <c r="C7830" t="s">
        <v>10023</v>
      </c>
      <c r="D7830" t="s">
        <v>10033</v>
      </c>
      <c r="E7830" t="s">
        <v>10034</v>
      </c>
      <c r="F7830">
        <v>3</v>
      </c>
      <c r="G7830">
        <v>41.59</v>
      </c>
      <c r="H7830">
        <v>33.159999999999997</v>
      </c>
      <c r="I7830" t="s">
        <v>10039</v>
      </c>
      <c r="J7830">
        <f>F7830*G7830</f>
        <v>124.77000000000001</v>
      </c>
      <c r="K7830">
        <f>F7830*H7830</f>
        <v>99.47999999999999</v>
      </c>
      <c r="L7830">
        <f>J7830-K7830</f>
        <v>25.29000000000002</v>
      </c>
      <c r="M7830" s="5">
        <f>L7830/J7830</f>
        <v>0.20269295503726872</v>
      </c>
      <c r="N7830" t="str">
        <f>IF(ISNA(VLOOKUP(A7830,'Returns Data'!A:A,1,0)),"No","Yes")</f>
        <v>No</v>
      </c>
      <c r="O7830" t="s">
        <v>10085</v>
      </c>
      <c r="P7830" t="str">
        <f>IFERROR(VLOOKUP(A7830,'Ratings Data'!A:C,3,0),"No Rating")</f>
        <v>No Rating</v>
      </c>
      <c r="Q7830" t="s">
        <v>10061</v>
      </c>
      <c r="R7830" s="5">
        <f t="shared" si="122"/>
        <v>-0.72411276948590386</v>
      </c>
    </row>
    <row r="7831" spans="1:18" x14ac:dyDescent="0.3">
      <c r="A7831" t="s">
        <v>6647</v>
      </c>
      <c r="B7831" s="2">
        <v>45790</v>
      </c>
      <c r="C7831" t="s">
        <v>10010</v>
      </c>
      <c r="D7831" t="s">
        <v>10029</v>
      </c>
      <c r="E7831" t="s">
        <v>10034</v>
      </c>
      <c r="F7831">
        <v>8</v>
      </c>
      <c r="G7831">
        <v>65.78</v>
      </c>
      <c r="H7831">
        <v>41.51</v>
      </c>
      <c r="I7831" t="s">
        <v>10039</v>
      </c>
      <c r="J7831">
        <f>F7831*G7831</f>
        <v>526.24</v>
      </c>
      <c r="K7831">
        <f>F7831*H7831</f>
        <v>332.08</v>
      </c>
      <c r="L7831">
        <f>J7831-K7831</f>
        <v>194.16000000000003</v>
      </c>
      <c r="M7831" s="5">
        <f>L7831/J7831</f>
        <v>0.3689571298266951</v>
      </c>
      <c r="N7831" t="str">
        <f>IF(ISNA(VLOOKUP(A7831,'Returns Data'!A:A,1,0)),"No","Yes")</f>
        <v>No</v>
      </c>
      <c r="O7831" t="s">
        <v>10085</v>
      </c>
      <c r="P7831" t="str">
        <f>IFERROR(VLOOKUP(A7831,'Ratings Data'!A:C,3,0),"No Rating")</f>
        <v>No Rating</v>
      </c>
      <c r="Q7831" t="s">
        <v>10061</v>
      </c>
      <c r="R7831" s="5">
        <f t="shared" si="122"/>
        <v>3.2176805321792097</v>
      </c>
    </row>
    <row r="7832" spans="1:18" x14ac:dyDescent="0.3">
      <c r="A7832" t="s">
        <v>6970</v>
      </c>
      <c r="B7832" s="2">
        <v>45790</v>
      </c>
      <c r="C7832" t="s">
        <v>10012</v>
      </c>
      <c r="D7832" t="s">
        <v>10030</v>
      </c>
      <c r="E7832" t="s">
        <v>10035</v>
      </c>
      <c r="F7832">
        <v>15</v>
      </c>
      <c r="G7832">
        <v>113.93</v>
      </c>
      <c r="H7832">
        <v>98</v>
      </c>
      <c r="I7832" t="s">
        <v>10039</v>
      </c>
      <c r="J7832">
        <f>F7832*G7832</f>
        <v>1708.95</v>
      </c>
      <c r="K7832">
        <f>F7832*H7832</f>
        <v>1470</v>
      </c>
      <c r="L7832">
        <f>J7832-K7832</f>
        <v>238.95000000000005</v>
      </c>
      <c r="M7832" s="5">
        <f>L7832/J7832</f>
        <v>0.13982269814798562</v>
      </c>
      <c r="N7832" t="str">
        <f>IF(ISNA(VLOOKUP(A7832,'Returns Data'!A:A,1,0)),"No","Yes")</f>
        <v>No</v>
      </c>
      <c r="O7832" t="s">
        <v>10085</v>
      </c>
      <c r="P7832" t="str">
        <f>IFERROR(VLOOKUP(A7832,'Ratings Data'!A:C,3,0),"No Rating")</f>
        <v>No Rating</v>
      </c>
      <c r="Q7832" t="s">
        <v>10061</v>
      </c>
      <c r="R7832" s="5">
        <f t="shared" si="122"/>
        <v>2.2474726360595927</v>
      </c>
    </row>
    <row r="7833" spans="1:18" x14ac:dyDescent="0.3">
      <c r="A7833" t="s">
        <v>7045</v>
      </c>
      <c r="B7833" s="2">
        <v>45790</v>
      </c>
      <c r="C7833" t="s">
        <v>10011</v>
      </c>
      <c r="D7833" t="s">
        <v>10029</v>
      </c>
      <c r="E7833" t="s">
        <v>10034</v>
      </c>
      <c r="F7833">
        <v>18</v>
      </c>
      <c r="G7833">
        <v>458.66</v>
      </c>
      <c r="H7833">
        <v>394.33</v>
      </c>
      <c r="I7833" t="s">
        <v>10039</v>
      </c>
      <c r="J7833">
        <f>F7833*G7833</f>
        <v>8255.880000000001</v>
      </c>
      <c r="K7833">
        <f>F7833*H7833</f>
        <v>7097.94</v>
      </c>
      <c r="L7833">
        <f>J7833-K7833</f>
        <v>1157.9400000000014</v>
      </c>
      <c r="M7833" s="5">
        <f>L7833/J7833</f>
        <v>0.14025639907556811</v>
      </c>
      <c r="N7833" t="str">
        <f>IF(ISNA(VLOOKUP(A7833,'Returns Data'!A:A,1,0)),"No","Yes")</f>
        <v>No</v>
      </c>
      <c r="O7833" t="s">
        <v>10085</v>
      </c>
      <c r="P7833" t="str">
        <f>IFERROR(VLOOKUP(A7833,'Ratings Data'!A:C,3,0),"No Rating")</f>
        <v>No Rating</v>
      </c>
      <c r="Q7833" t="s">
        <v>10061</v>
      </c>
      <c r="R7833" s="5">
        <f t="shared" si="122"/>
        <v>3.8309663828666731</v>
      </c>
    </row>
    <row r="7834" spans="1:18" x14ac:dyDescent="0.3">
      <c r="A7834" t="s">
        <v>7086</v>
      </c>
      <c r="B7834" s="2">
        <v>45790</v>
      </c>
      <c r="C7834" t="s">
        <v>10023</v>
      </c>
      <c r="D7834" t="s">
        <v>10033</v>
      </c>
      <c r="E7834" t="s">
        <v>10035</v>
      </c>
      <c r="F7834">
        <v>1</v>
      </c>
      <c r="G7834">
        <v>335.58</v>
      </c>
      <c r="H7834">
        <v>248.95</v>
      </c>
      <c r="I7834" t="s">
        <v>10039</v>
      </c>
      <c r="J7834">
        <f>F7834*G7834</f>
        <v>335.58</v>
      </c>
      <c r="K7834">
        <f>F7834*H7834</f>
        <v>248.95</v>
      </c>
      <c r="L7834">
        <f>J7834-K7834</f>
        <v>86.63</v>
      </c>
      <c r="M7834" s="5">
        <f>L7834/J7834</f>
        <v>0.2581500685380535</v>
      </c>
      <c r="N7834" t="str">
        <f>IF(ISNA(VLOOKUP(A7834,'Returns Data'!A:A,1,0)),"No","Yes")</f>
        <v>No</v>
      </c>
      <c r="O7834" t="s">
        <v>10085</v>
      </c>
      <c r="P7834" t="str">
        <f>IFERROR(VLOOKUP(A7834,'Ratings Data'!A:C,3,0),"No Rating")</f>
        <v>No Rating</v>
      </c>
      <c r="Q7834" t="s">
        <v>10061</v>
      </c>
      <c r="R7834" s="5">
        <f t="shared" si="122"/>
        <v>-0.95935260686928592</v>
      </c>
    </row>
    <row r="7835" spans="1:18" x14ac:dyDescent="0.3">
      <c r="A7835" t="s">
        <v>7963</v>
      </c>
      <c r="B7835" s="2">
        <v>45790</v>
      </c>
      <c r="C7835" t="s">
        <v>10020</v>
      </c>
      <c r="D7835" t="s">
        <v>10030</v>
      </c>
      <c r="E7835" t="s">
        <v>10038</v>
      </c>
      <c r="F7835">
        <v>8</v>
      </c>
      <c r="G7835">
        <v>325.16000000000003</v>
      </c>
      <c r="H7835">
        <v>279.51</v>
      </c>
      <c r="I7835" t="s">
        <v>10040</v>
      </c>
      <c r="J7835">
        <f>F7835*G7835</f>
        <v>2601.2800000000002</v>
      </c>
      <c r="K7835">
        <f>F7835*H7835</f>
        <v>2236.08</v>
      </c>
      <c r="L7835">
        <f>J7835-K7835</f>
        <v>365.20000000000027</v>
      </c>
      <c r="M7835" s="5">
        <f>L7835/J7835</f>
        <v>0.14039242219215164</v>
      </c>
      <c r="N7835" t="str">
        <f>IF(ISNA(VLOOKUP(A7835,'Returns Data'!A:A,1,0)),"No","Yes")</f>
        <v>No</v>
      </c>
      <c r="O7835" t="s">
        <v>10085</v>
      </c>
      <c r="P7835" t="str">
        <f>IFERROR(VLOOKUP(A7835,'Ratings Data'!A:C,3,0),"No Rating")</f>
        <v>No Rating</v>
      </c>
      <c r="Q7835" t="s">
        <v>10061</v>
      </c>
      <c r="R7835" s="5">
        <f t="shared" si="122"/>
        <v>6.7515942547231669</v>
      </c>
    </row>
    <row r="7836" spans="1:18" x14ac:dyDescent="0.3">
      <c r="A7836" t="s">
        <v>8152</v>
      </c>
      <c r="B7836" s="2">
        <v>45790</v>
      </c>
      <c r="C7836" t="s">
        <v>10018</v>
      </c>
      <c r="D7836" t="s">
        <v>10033</v>
      </c>
      <c r="E7836" t="s">
        <v>10037</v>
      </c>
      <c r="F7836">
        <v>12</v>
      </c>
      <c r="G7836">
        <v>358.27</v>
      </c>
      <c r="H7836">
        <v>280.2</v>
      </c>
      <c r="I7836" t="s">
        <v>10039</v>
      </c>
      <c r="J7836">
        <f>F7836*G7836</f>
        <v>4299.24</v>
      </c>
      <c r="K7836">
        <f>F7836*H7836</f>
        <v>3362.3999999999996</v>
      </c>
      <c r="L7836">
        <f>J7836-K7836</f>
        <v>936.84000000000015</v>
      </c>
      <c r="M7836" s="5">
        <f>L7836/J7836</f>
        <v>0.21790828146370061</v>
      </c>
      <c r="N7836" t="str">
        <f>IF(ISNA(VLOOKUP(A7836,'Returns Data'!A:A,1,0)),"No","Yes")</f>
        <v>No</v>
      </c>
      <c r="O7836" t="s">
        <v>10085</v>
      </c>
      <c r="P7836" t="str">
        <f>IFERROR(VLOOKUP(A7836,'Ratings Data'!A:C,3,0),"No Rating")</f>
        <v>No Rating</v>
      </c>
      <c r="Q7836" t="s">
        <v>10061</v>
      </c>
      <c r="R7836" s="5">
        <f t="shared" si="122"/>
        <v>0.65274018944519596</v>
      </c>
    </row>
    <row r="7837" spans="1:18" x14ac:dyDescent="0.3">
      <c r="A7837" t="s">
        <v>8172</v>
      </c>
      <c r="B7837" s="2">
        <v>45790</v>
      </c>
      <c r="C7837" t="s">
        <v>10016</v>
      </c>
      <c r="D7837" t="s">
        <v>10032</v>
      </c>
      <c r="E7837" t="s">
        <v>10036</v>
      </c>
      <c r="F7837">
        <v>4</v>
      </c>
      <c r="G7837">
        <v>420.22</v>
      </c>
      <c r="H7837">
        <v>261.76</v>
      </c>
      <c r="I7837" t="s">
        <v>10039</v>
      </c>
      <c r="J7837">
        <f>F7837*G7837</f>
        <v>1680.88</v>
      </c>
      <c r="K7837">
        <f>F7837*H7837</f>
        <v>1047.04</v>
      </c>
      <c r="L7837">
        <f>J7837-K7837</f>
        <v>633.84000000000015</v>
      </c>
      <c r="M7837" s="5">
        <f>L7837/J7837</f>
        <v>0.37708819189948128</v>
      </c>
      <c r="N7837" t="str">
        <f>IF(ISNA(VLOOKUP(A7837,'Returns Data'!A:A,1,0)),"No","Yes")</f>
        <v>No</v>
      </c>
      <c r="O7837" t="s">
        <v>10085</v>
      </c>
      <c r="P7837" t="str">
        <f>IFERROR(VLOOKUP(A7837,'Ratings Data'!A:C,3,0),"No Rating")</f>
        <v>No Rating</v>
      </c>
      <c r="Q7837" t="s">
        <v>10061</v>
      </c>
      <c r="R7837" s="5">
        <f t="shared" si="122"/>
        <v>-0.60902857249188225</v>
      </c>
    </row>
    <row r="7838" spans="1:18" x14ac:dyDescent="0.3">
      <c r="A7838" t="s">
        <v>8287</v>
      </c>
      <c r="B7838" s="2">
        <v>45790</v>
      </c>
      <c r="C7838" t="s">
        <v>10023</v>
      </c>
      <c r="D7838" t="s">
        <v>10033</v>
      </c>
      <c r="E7838" t="s">
        <v>10037</v>
      </c>
      <c r="F7838">
        <v>17</v>
      </c>
      <c r="G7838">
        <v>258.35000000000002</v>
      </c>
      <c r="H7838">
        <v>203.22</v>
      </c>
      <c r="I7838" t="s">
        <v>10039</v>
      </c>
      <c r="J7838">
        <f>F7838*G7838</f>
        <v>4391.9500000000007</v>
      </c>
      <c r="K7838">
        <f>F7838*H7838</f>
        <v>3454.74</v>
      </c>
      <c r="L7838">
        <f>J7838-K7838</f>
        <v>937.21000000000095</v>
      </c>
      <c r="M7838" s="5">
        <f>L7838/J7838</f>
        <v>0.21339268434294581</v>
      </c>
      <c r="N7838" t="str">
        <f>IF(ISNA(VLOOKUP(A7838,'Returns Data'!A:A,1,0)),"No","Yes")</f>
        <v>No</v>
      </c>
      <c r="O7838" t="s">
        <v>10085</v>
      </c>
      <c r="P7838" t="str">
        <f>IFERROR(VLOOKUP(A7838,'Ratings Data'!A:C,3,0),"No Rating")</f>
        <v>No Rating</v>
      </c>
      <c r="Q7838" t="s">
        <v>10061</v>
      </c>
      <c r="R7838" s="5">
        <f t="shared" si="122"/>
        <v>1.6128872971300749</v>
      </c>
    </row>
    <row r="7839" spans="1:18" x14ac:dyDescent="0.3">
      <c r="A7839" t="s">
        <v>8471</v>
      </c>
      <c r="B7839" s="2">
        <v>45790</v>
      </c>
      <c r="C7839" t="s">
        <v>10012</v>
      </c>
      <c r="D7839" t="s">
        <v>10030</v>
      </c>
      <c r="E7839" t="s">
        <v>10037</v>
      </c>
      <c r="F7839">
        <v>8</v>
      </c>
      <c r="G7839">
        <v>448.79</v>
      </c>
      <c r="H7839">
        <v>351.27</v>
      </c>
      <c r="I7839" t="s">
        <v>10039</v>
      </c>
      <c r="J7839">
        <f>F7839*G7839</f>
        <v>3590.32</v>
      </c>
      <c r="K7839">
        <f>F7839*H7839</f>
        <v>2810.16</v>
      </c>
      <c r="L7839">
        <f>J7839-K7839</f>
        <v>780.16000000000031</v>
      </c>
      <c r="M7839" s="5">
        <f>L7839/J7839</f>
        <v>0.21729539428240388</v>
      </c>
      <c r="N7839" t="str">
        <f>IF(ISNA(VLOOKUP(A7839,'Returns Data'!A:A,1,0)),"No","Yes")</f>
        <v>No</v>
      </c>
      <c r="O7839" t="s">
        <v>10085</v>
      </c>
      <c r="P7839" t="str">
        <f>IFERROR(VLOOKUP(A7839,'Ratings Data'!A:C,3,0),"No Rating")</f>
        <v>No Rating</v>
      </c>
      <c r="Q7839" t="s">
        <v>10061</v>
      </c>
      <c r="R7839" s="5">
        <f t="shared" si="122"/>
        <v>-0.18252256970138558</v>
      </c>
    </row>
    <row r="7840" spans="1:18" x14ac:dyDescent="0.3">
      <c r="A7840" t="s">
        <v>8780</v>
      </c>
      <c r="B7840" s="2">
        <v>45790</v>
      </c>
      <c r="C7840" t="s">
        <v>10012</v>
      </c>
      <c r="D7840" t="s">
        <v>10030</v>
      </c>
      <c r="E7840" t="s">
        <v>10034</v>
      </c>
      <c r="F7840">
        <v>4</v>
      </c>
      <c r="G7840">
        <v>456.66</v>
      </c>
      <c r="H7840">
        <v>339.48</v>
      </c>
      <c r="I7840" t="s">
        <v>10039</v>
      </c>
      <c r="J7840">
        <f>F7840*G7840</f>
        <v>1826.64</v>
      </c>
      <c r="K7840">
        <f>F7840*H7840</f>
        <v>1357.92</v>
      </c>
      <c r="L7840">
        <f>J7840-K7840</f>
        <v>468.72</v>
      </c>
      <c r="M7840" s="5">
        <f>L7840/J7840</f>
        <v>0.25660228616476155</v>
      </c>
      <c r="N7840" t="str">
        <f>IF(ISNA(VLOOKUP(A7840,'Returns Data'!A:A,1,0)),"No","Yes")</f>
        <v>No</v>
      </c>
      <c r="O7840" t="s">
        <v>10085</v>
      </c>
      <c r="P7840" t="str">
        <f>IFERROR(VLOOKUP(A7840,'Ratings Data'!A:C,3,0),"No Rating")</f>
        <v>No Rating</v>
      </c>
      <c r="Q7840" t="s">
        <v>10061</v>
      </c>
      <c r="R7840" s="5">
        <f t="shared" si="122"/>
        <v>-0.49123197932217738</v>
      </c>
    </row>
    <row r="7841" spans="1:18" x14ac:dyDescent="0.3">
      <c r="A7841" t="s">
        <v>8818</v>
      </c>
      <c r="B7841" s="2">
        <v>45790</v>
      </c>
      <c r="C7841" t="s">
        <v>10013</v>
      </c>
      <c r="D7841" t="s">
        <v>10030</v>
      </c>
      <c r="E7841" t="s">
        <v>10038</v>
      </c>
      <c r="F7841">
        <v>2</v>
      </c>
      <c r="G7841">
        <v>27.16</v>
      </c>
      <c r="H7841">
        <v>24.42</v>
      </c>
      <c r="I7841" t="s">
        <v>10039</v>
      </c>
      <c r="J7841">
        <f>F7841*G7841</f>
        <v>54.32</v>
      </c>
      <c r="K7841">
        <f>F7841*H7841</f>
        <v>48.84</v>
      </c>
      <c r="L7841">
        <f>J7841-K7841</f>
        <v>5.4799999999999969</v>
      </c>
      <c r="M7841" s="5">
        <f>L7841/J7841</f>
        <v>0.10088365243004413</v>
      </c>
      <c r="N7841" t="str">
        <f>IF(ISNA(VLOOKUP(A7841,'Returns Data'!A:A,1,0)),"No","Yes")</f>
        <v>No</v>
      </c>
      <c r="O7841" t="s">
        <v>10085</v>
      </c>
      <c r="P7841" t="str">
        <f>IFERROR(VLOOKUP(A7841,'Ratings Data'!A:C,3,0),"No Rating")</f>
        <v>No Rating</v>
      </c>
      <c r="Q7841" t="s">
        <v>10061</v>
      </c>
      <c r="R7841" s="5">
        <f t="shared" si="122"/>
        <v>-0.97026233959619856</v>
      </c>
    </row>
    <row r="7842" spans="1:18" x14ac:dyDescent="0.3">
      <c r="A7842" t="s">
        <v>9184</v>
      </c>
      <c r="B7842" s="2">
        <v>45790</v>
      </c>
      <c r="C7842" t="s">
        <v>10013</v>
      </c>
      <c r="D7842" t="s">
        <v>10030</v>
      </c>
      <c r="E7842" t="s">
        <v>10034</v>
      </c>
      <c r="F7842">
        <v>6</v>
      </c>
      <c r="G7842">
        <v>319.61</v>
      </c>
      <c r="H7842">
        <v>194.17</v>
      </c>
      <c r="I7842" t="s">
        <v>10039</v>
      </c>
      <c r="J7842">
        <f>F7842*G7842</f>
        <v>1917.66</v>
      </c>
      <c r="K7842">
        <f>F7842*H7842</f>
        <v>1165.02</v>
      </c>
      <c r="L7842">
        <f>J7842-K7842</f>
        <v>752.6400000000001</v>
      </c>
      <c r="M7842" s="5">
        <f>L7842/J7842</f>
        <v>0.39247833296830514</v>
      </c>
      <c r="N7842" t="str">
        <f>IF(ISNA(VLOOKUP(A7842,'Returns Data'!A:A,1,0)),"No","Yes")</f>
        <v>No</v>
      </c>
      <c r="O7842" t="s">
        <v>10085</v>
      </c>
      <c r="P7842" t="str">
        <f>IFERROR(VLOOKUP(A7842,'Ratings Data'!A:C,3,0),"No Rating")</f>
        <v>No Rating</v>
      </c>
      <c r="Q7842" t="s">
        <v>10061</v>
      </c>
      <c r="R7842" s="5">
        <f t="shared" si="122"/>
        <v>34.303019145802651</v>
      </c>
    </row>
    <row r="7843" spans="1:18" x14ac:dyDescent="0.3">
      <c r="A7843" t="s">
        <v>9514</v>
      </c>
      <c r="B7843" s="2">
        <v>45790</v>
      </c>
      <c r="C7843" t="s">
        <v>10013</v>
      </c>
      <c r="D7843" t="s">
        <v>10030</v>
      </c>
      <c r="E7843" t="s">
        <v>10038</v>
      </c>
      <c r="F7843">
        <v>1</v>
      </c>
      <c r="G7843">
        <v>494.09</v>
      </c>
      <c r="H7843">
        <v>338.63</v>
      </c>
      <c r="I7843" t="s">
        <v>10039</v>
      </c>
      <c r="J7843">
        <f>F7843*G7843</f>
        <v>494.09</v>
      </c>
      <c r="K7843">
        <f>F7843*H7843</f>
        <v>338.63</v>
      </c>
      <c r="L7843">
        <f>J7843-K7843</f>
        <v>155.45999999999998</v>
      </c>
      <c r="M7843" s="5">
        <f>L7843/J7843</f>
        <v>0.3146390333744864</v>
      </c>
      <c r="N7843" t="str">
        <f>IF(ISNA(VLOOKUP(A7843,'Returns Data'!A:A,1,0)),"No","Yes")</f>
        <v>No</v>
      </c>
      <c r="O7843" t="s">
        <v>10085</v>
      </c>
      <c r="P7843" t="str">
        <f>IFERROR(VLOOKUP(A7843,'Ratings Data'!A:C,3,0),"No Rating")</f>
        <v>No Rating</v>
      </c>
      <c r="Q7843" t="s">
        <v>10061</v>
      </c>
      <c r="R7843" s="5">
        <f t="shared" si="122"/>
        <v>-0.74234744428105093</v>
      </c>
    </row>
    <row r="7844" spans="1:18" x14ac:dyDescent="0.3">
      <c r="A7844" t="s">
        <v>1350</v>
      </c>
      <c r="B7844" s="2">
        <v>45791</v>
      </c>
      <c r="C7844" t="s">
        <v>10014</v>
      </c>
      <c r="D7844" t="s">
        <v>10030</v>
      </c>
      <c r="E7844" t="s">
        <v>10036</v>
      </c>
      <c r="F7844">
        <v>12</v>
      </c>
      <c r="G7844">
        <v>473.36</v>
      </c>
      <c r="H7844">
        <v>352.12</v>
      </c>
      <c r="I7844" t="s">
        <v>10039</v>
      </c>
      <c r="J7844">
        <f>F7844*G7844</f>
        <v>5680.32</v>
      </c>
      <c r="K7844">
        <f>F7844*H7844</f>
        <v>4225.4400000000005</v>
      </c>
      <c r="L7844">
        <f>J7844-K7844</f>
        <v>1454.8799999999992</v>
      </c>
      <c r="M7844" s="5">
        <f>L7844/J7844</f>
        <v>0.25612641541321601</v>
      </c>
      <c r="N7844" t="str">
        <f>IF(ISNA(VLOOKUP(A7844,'Returns Data'!A:A,1,0)),"No","Yes")</f>
        <v>No</v>
      </c>
      <c r="O7844" t="s">
        <v>10085</v>
      </c>
      <c r="P7844" t="str">
        <f>IFERROR(VLOOKUP(A7844,'Ratings Data'!A:C,3,0),"No Rating")</f>
        <v>No Rating</v>
      </c>
      <c r="Q7844" t="s">
        <v>10061</v>
      </c>
      <c r="R7844" s="5">
        <f t="shared" si="122"/>
        <v>10.49652897245441</v>
      </c>
    </row>
    <row r="7845" spans="1:18" x14ac:dyDescent="0.3">
      <c r="A7845" t="s">
        <v>2374</v>
      </c>
      <c r="B7845" s="2">
        <v>45791</v>
      </c>
      <c r="C7845" t="s">
        <v>10023</v>
      </c>
      <c r="D7845" t="s">
        <v>10033</v>
      </c>
      <c r="E7845" t="s">
        <v>10034</v>
      </c>
      <c r="F7845">
        <v>17</v>
      </c>
      <c r="G7845">
        <v>307.02</v>
      </c>
      <c r="H7845">
        <v>274.94</v>
      </c>
      <c r="I7845" t="s">
        <v>10039</v>
      </c>
      <c r="J7845">
        <f>F7845*G7845</f>
        <v>5219.34</v>
      </c>
      <c r="K7845">
        <f>F7845*H7845</f>
        <v>4673.9799999999996</v>
      </c>
      <c r="L7845">
        <f>J7845-K7845</f>
        <v>545.36000000000058</v>
      </c>
      <c r="M7845" s="5">
        <f>L7845/J7845</f>
        <v>0.10448830695068737</v>
      </c>
      <c r="N7845" t="str">
        <f>IF(ISNA(VLOOKUP(A7845,'Returns Data'!A:A,1,0)),"No","Yes")</f>
        <v>No</v>
      </c>
      <c r="O7845" t="s">
        <v>10085</v>
      </c>
      <c r="P7845" t="str">
        <f>IFERROR(VLOOKUP(A7845,'Ratings Data'!A:C,3,0),"No Rating")</f>
        <v>No Rating</v>
      </c>
      <c r="Q7845" t="s">
        <v>10061</v>
      </c>
      <c r="R7845" s="5">
        <f t="shared" si="122"/>
        <v>-8.1153878654723607E-2</v>
      </c>
    </row>
    <row r="7846" spans="1:18" x14ac:dyDescent="0.3">
      <c r="A7846" t="s">
        <v>2675</v>
      </c>
      <c r="B7846" s="2">
        <v>45791</v>
      </c>
      <c r="C7846" t="s">
        <v>10021</v>
      </c>
      <c r="D7846" t="s">
        <v>10031</v>
      </c>
      <c r="E7846" t="s">
        <v>10038</v>
      </c>
      <c r="F7846">
        <v>5</v>
      </c>
      <c r="G7846">
        <v>146.13</v>
      </c>
      <c r="H7846">
        <v>103.74</v>
      </c>
      <c r="I7846" t="s">
        <v>10039</v>
      </c>
      <c r="J7846">
        <f>F7846*G7846</f>
        <v>730.65</v>
      </c>
      <c r="K7846">
        <f>F7846*H7846</f>
        <v>518.69999999999993</v>
      </c>
      <c r="L7846">
        <f>J7846-K7846</f>
        <v>211.95000000000005</v>
      </c>
      <c r="M7846" s="5">
        <f>L7846/J7846</f>
        <v>0.29008417162800254</v>
      </c>
      <c r="N7846" t="str">
        <f>IF(ISNA(VLOOKUP(A7846,'Returns Data'!A:A,1,0)),"No","Yes")</f>
        <v>Yes</v>
      </c>
      <c r="O7846" t="str">
        <f>IFERROR(VLOOKUP(A7846,'Returns Data'!A:E,5,0),"No Returns")</f>
        <v>Damaged</v>
      </c>
      <c r="P7846" t="str">
        <f>IFERROR(VLOOKUP(A7846,'Ratings Data'!A:C,3,0),"No Rating")</f>
        <v>No Rating</v>
      </c>
      <c r="Q7846" t="s">
        <v>10061</v>
      </c>
      <c r="R7846" s="5">
        <f t="shared" si="122"/>
        <v>-0.86001103587809957</v>
      </c>
    </row>
    <row r="7847" spans="1:18" x14ac:dyDescent="0.3">
      <c r="A7847" t="s">
        <v>4596</v>
      </c>
      <c r="B7847" s="2">
        <v>45791</v>
      </c>
      <c r="C7847" t="s">
        <v>10021</v>
      </c>
      <c r="D7847" t="s">
        <v>10031</v>
      </c>
      <c r="E7847" t="s">
        <v>10034</v>
      </c>
      <c r="F7847">
        <v>14</v>
      </c>
      <c r="G7847">
        <v>199.54</v>
      </c>
      <c r="H7847">
        <v>172.41</v>
      </c>
      <c r="I7847" t="s">
        <v>10039</v>
      </c>
      <c r="J7847">
        <f>F7847*G7847</f>
        <v>2793.56</v>
      </c>
      <c r="K7847">
        <f>F7847*H7847</f>
        <v>2413.7399999999998</v>
      </c>
      <c r="L7847">
        <f>J7847-K7847</f>
        <v>379.82000000000016</v>
      </c>
      <c r="M7847" s="5">
        <f>L7847/J7847</f>
        <v>0.13596271424275841</v>
      </c>
      <c r="N7847" t="str">
        <f>IF(ISNA(VLOOKUP(A7847,'Returns Data'!A:A,1,0)),"No","Yes")</f>
        <v>No</v>
      </c>
      <c r="O7847" t="s">
        <v>10085</v>
      </c>
      <c r="P7847" t="str">
        <f>IFERROR(VLOOKUP(A7847,'Ratings Data'!A:C,3,0),"No Rating")</f>
        <v>No Rating</v>
      </c>
      <c r="Q7847" t="s">
        <v>10061</v>
      </c>
      <c r="R7847" s="5">
        <f t="shared" si="122"/>
        <v>2.8233901320741803</v>
      </c>
    </row>
    <row r="7848" spans="1:18" x14ac:dyDescent="0.3">
      <c r="A7848" t="s">
        <v>4652</v>
      </c>
      <c r="B7848" s="2">
        <v>45791</v>
      </c>
      <c r="C7848" t="s">
        <v>10016</v>
      </c>
      <c r="D7848" t="s">
        <v>10032</v>
      </c>
      <c r="E7848" t="s">
        <v>10036</v>
      </c>
      <c r="F7848">
        <v>18</v>
      </c>
      <c r="G7848">
        <v>219.18</v>
      </c>
      <c r="H7848">
        <v>132.52000000000001</v>
      </c>
      <c r="I7848" t="s">
        <v>10039</v>
      </c>
      <c r="J7848">
        <f>F7848*G7848</f>
        <v>3945.2400000000002</v>
      </c>
      <c r="K7848">
        <f>F7848*H7848</f>
        <v>2385.36</v>
      </c>
      <c r="L7848">
        <f>J7848-K7848</f>
        <v>1559.88</v>
      </c>
      <c r="M7848" s="5">
        <f>L7848/J7848</f>
        <v>0.39538279040058399</v>
      </c>
      <c r="N7848" t="str">
        <f>IF(ISNA(VLOOKUP(A7848,'Returns Data'!A:A,1,0)),"No","Yes")</f>
        <v>No</v>
      </c>
      <c r="O7848" t="s">
        <v>10085</v>
      </c>
      <c r="P7848" t="str">
        <f>IFERROR(VLOOKUP(A7848,'Ratings Data'!A:C,3,0),"No Rating")</f>
        <v>No Rating</v>
      </c>
      <c r="Q7848" t="s">
        <v>10061</v>
      </c>
      <c r="R7848" s="5">
        <f t="shared" si="122"/>
        <v>0.41226248943999783</v>
      </c>
    </row>
    <row r="7849" spans="1:18" x14ac:dyDescent="0.3">
      <c r="A7849" t="s">
        <v>5171</v>
      </c>
      <c r="B7849" s="2">
        <v>45791</v>
      </c>
      <c r="C7849" t="s">
        <v>10019</v>
      </c>
      <c r="D7849" t="s">
        <v>10031</v>
      </c>
      <c r="E7849" t="s">
        <v>10038</v>
      </c>
      <c r="F7849">
        <v>19</v>
      </c>
      <c r="G7849">
        <v>48.39</v>
      </c>
      <c r="H7849">
        <v>31.24</v>
      </c>
      <c r="I7849" t="s">
        <v>10040</v>
      </c>
      <c r="J7849">
        <f>F7849*G7849</f>
        <v>919.41</v>
      </c>
      <c r="K7849">
        <f>F7849*H7849</f>
        <v>593.55999999999995</v>
      </c>
      <c r="L7849">
        <f>J7849-K7849</f>
        <v>325.85000000000002</v>
      </c>
      <c r="M7849" s="5">
        <f>L7849/J7849</f>
        <v>0.35441206860921681</v>
      </c>
      <c r="N7849" t="str">
        <f>IF(ISNA(VLOOKUP(A7849,'Returns Data'!A:A,1,0)),"No","Yes")</f>
        <v>No</v>
      </c>
      <c r="O7849" t="s">
        <v>10085</v>
      </c>
      <c r="P7849" t="str">
        <f>IFERROR(VLOOKUP(A7849,'Ratings Data'!A:C,3,0),"No Rating")</f>
        <v>No Rating</v>
      </c>
      <c r="Q7849" t="s">
        <v>10061</v>
      </c>
      <c r="R7849" s="5">
        <f t="shared" si="122"/>
        <v>-0.76695714329166287</v>
      </c>
    </row>
    <row r="7850" spans="1:18" x14ac:dyDescent="0.3">
      <c r="A7850" t="s">
        <v>5253</v>
      </c>
      <c r="B7850" s="2">
        <v>45791</v>
      </c>
      <c r="C7850" t="s">
        <v>10024</v>
      </c>
      <c r="D7850" t="s">
        <v>10029</v>
      </c>
      <c r="E7850" t="s">
        <v>10038</v>
      </c>
      <c r="F7850">
        <v>3</v>
      </c>
      <c r="G7850">
        <v>357.36</v>
      </c>
      <c r="H7850">
        <v>273.35000000000002</v>
      </c>
      <c r="I7850" t="s">
        <v>10039</v>
      </c>
      <c r="J7850">
        <f>F7850*G7850</f>
        <v>1072.08</v>
      </c>
      <c r="K7850">
        <f>F7850*H7850</f>
        <v>820.05000000000007</v>
      </c>
      <c r="L7850">
        <f>J7850-K7850</f>
        <v>252.02999999999986</v>
      </c>
      <c r="M7850" s="5">
        <f>L7850/J7850</f>
        <v>0.23508506827848658</v>
      </c>
      <c r="N7850" t="str">
        <f>IF(ISNA(VLOOKUP(A7850,'Returns Data'!A:A,1,0)),"No","Yes")</f>
        <v>No</v>
      </c>
      <c r="O7850" t="s">
        <v>10085</v>
      </c>
      <c r="P7850" t="str">
        <f>IFERROR(VLOOKUP(A7850,'Ratings Data'!A:C,3,0),"No Rating")</f>
        <v>No Rating</v>
      </c>
      <c r="Q7850" t="s">
        <v>10061</v>
      </c>
      <c r="R7850" s="5">
        <f t="shared" si="122"/>
        <v>0.16605214213462977</v>
      </c>
    </row>
    <row r="7851" spans="1:18" x14ac:dyDescent="0.3">
      <c r="A7851" t="s">
        <v>5325</v>
      </c>
      <c r="B7851" s="2">
        <v>45791</v>
      </c>
      <c r="C7851" t="s">
        <v>10016</v>
      </c>
      <c r="D7851" t="s">
        <v>10032</v>
      </c>
      <c r="E7851" t="s">
        <v>10036</v>
      </c>
      <c r="F7851">
        <v>3</v>
      </c>
      <c r="G7851">
        <v>404.91</v>
      </c>
      <c r="H7851">
        <v>320.18</v>
      </c>
      <c r="I7851" t="s">
        <v>10039</v>
      </c>
      <c r="J7851">
        <f>F7851*G7851</f>
        <v>1214.73</v>
      </c>
      <c r="K7851">
        <f>F7851*H7851</f>
        <v>960.54</v>
      </c>
      <c r="L7851">
        <f>J7851-K7851</f>
        <v>254.19000000000005</v>
      </c>
      <c r="M7851" s="5">
        <f>L7851/J7851</f>
        <v>0.20925637796053448</v>
      </c>
      <c r="N7851" t="str">
        <f>IF(ISNA(VLOOKUP(A7851,'Returns Data'!A:A,1,0)),"No","Yes")</f>
        <v>No</v>
      </c>
      <c r="O7851" t="s">
        <v>10085</v>
      </c>
      <c r="P7851" t="str">
        <f>IFERROR(VLOOKUP(A7851,'Ratings Data'!A:C,3,0),"No Rating")</f>
        <v>No Rating</v>
      </c>
      <c r="Q7851" t="s">
        <v>10061</v>
      </c>
      <c r="R7851" s="5">
        <f t="shared" si="122"/>
        <v>0.13305910006715926</v>
      </c>
    </row>
    <row r="7852" spans="1:18" x14ac:dyDescent="0.3">
      <c r="A7852" t="s">
        <v>5541</v>
      </c>
      <c r="B7852" s="2">
        <v>45791</v>
      </c>
      <c r="C7852" t="s">
        <v>10026</v>
      </c>
      <c r="D7852" t="s">
        <v>10031</v>
      </c>
      <c r="E7852" t="s">
        <v>10036</v>
      </c>
      <c r="F7852">
        <v>12</v>
      </c>
      <c r="G7852">
        <v>118.83</v>
      </c>
      <c r="H7852">
        <v>102.67</v>
      </c>
      <c r="I7852" t="s">
        <v>10039</v>
      </c>
      <c r="J7852">
        <f>F7852*G7852</f>
        <v>1425.96</v>
      </c>
      <c r="K7852">
        <f>F7852*H7852</f>
        <v>1232.04</v>
      </c>
      <c r="L7852">
        <f>J7852-K7852</f>
        <v>193.92000000000007</v>
      </c>
      <c r="M7852" s="5">
        <f>L7852/J7852</f>
        <v>0.13599259446267783</v>
      </c>
      <c r="N7852" t="str">
        <f>IF(ISNA(VLOOKUP(A7852,'Returns Data'!A:A,1,0)),"No","Yes")</f>
        <v>No</v>
      </c>
      <c r="O7852" t="s">
        <v>10085</v>
      </c>
      <c r="P7852">
        <f>IFERROR(VLOOKUP(A7852,'Ratings Data'!A:C,3,0),"No Rating")</f>
        <v>5</v>
      </c>
      <c r="Q7852" t="s">
        <v>10061</v>
      </c>
      <c r="R7852" s="5">
        <f t="shared" si="122"/>
        <v>0.17389049418389274</v>
      </c>
    </row>
    <row r="7853" spans="1:18" x14ac:dyDescent="0.3">
      <c r="A7853" t="s">
        <v>5615</v>
      </c>
      <c r="B7853" s="2">
        <v>45791</v>
      </c>
      <c r="C7853" t="s">
        <v>10019</v>
      </c>
      <c r="D7853" t="s">
        <v>10031</v>
      </c>
      <c r="E7853" t="s">
        <v>10035</v>
      </c>
      <c r="F7853">
        <v>13</v>
      </c>
      <c r="G7853">
        <v>36.21</v>
      </c>
      <c r="H7853">
        <v>31.4</v>
      </c>
      <c r="I7853" t="s">
        <v>10040</v>
      </c>
      <c r="J7853">
        <f>F7853*G7853</f>
        <v>470.73</v>
      </c>
      <c r="K7853">
        <f>F7853*H7853</f>
        <v>408.2</v>
      </c>
      <c r="L7853">
        <f>J7853-K7853</f>
        <v>62.53000000000003</v>
      </c>
      <c r="M7853" s="5">
        <f>L7853/J7853</f>
        <v>0.13283623308478326</v>
      </c>
      <c r="N7853" t="str">
        <f>IF(ISNA(VLOOKUP(A7853,'Returns Data'!A:A,1,0)),"No","Yes")</f>
        <v>No</v>
      </c>
      <c r="O7853" t="s">
        <v>10085</v>
      </c>
      <c r="P7853">
        <f>IFERROR(VLOOKUP(A7853,'Ratings Data'!A:C,3,0),"No Rating")</f>
        <v>3</v>
      </c>
      <c r="Q7853" t="s">
        <v>10061</v>
      </c>
      <c r="R7853" s="5">
        <f t="shared" si="122"/>
        <v>-0.66988555078683831</v>
      </c>
    </row>
    <row r="7854" spans="1:18" x14ac:dyDescent="0.3">
      <c r="A7854" t="s">
        <v>5862</v>
      </c>
      <c r="B7854" s="2">
        <v>45791</v>
      </c>
      <c r="C7854" t="s">
        <v>10017</v>
      </c>
      <c r="D7854" t="s">
        <v>10032</v>
      </c>
      <c r="E7854" t="s">
        <v>10034</v>
      </c>
      <c r="F7854">
        <v>3</v>
      </c>
      <c r="G7854">
        <v>113.5</v>
      </c>
      <c r="H7854">
        <v>101.34</v>
      </c>
      <c r="I7854" t="s">
        <v>10039</v>
      </c>
      <c r="J7854">
        <f>F7854*G7854</f>
        <v>340.5</v>
      </c>
      <c r="K7854">
        <f>F7854*H7854</f>
        <v>304.02</v>
      </c>
      <c r="L7854">
        <f>J7854-K7854</f>
        <v>36.480000000000018</v>
      </c>
      <c r="M7854" s="5">
        <f>L7854/J7854</f>
        <v>0.10713656387665203</v>
      </c>
      <c r="N7854" t="str">
        <f>IF(ISNA(VLOOKUP(A7854,'Returns Data'!A:A,1,0)),"No","Yes")</f>
        <v>No</v>
      </c>
      <c r="O7854" t="s">
        <v>10085</v>
      </c>
      <c r="P7854" t="str">
        <f>IFERROR(VLOOKUP(A7854,'Ratings Data'!A:C,3,0),"No Rating")</f>
        <v>No Rating</v>
      </c>
      <c r="Q7854" t="s">
        <v>10061</v>
      </c>
      <c r="R7854" s="5">
        <f t="shared" si="122"/>
        <v>-0.27665540755847307</v>
      </c>
    </row>
    <row r="7855" spans="1:18" x14ac:dyDescent="0.3">
      <c r="A7855" t="s">
        <v>5956</v>
      </c>
      <c r="B7855" s="2">
        <v>45791</v>
      </c>
      <c r="C7855" t="s">
        <v>10027</v>
      </c>
      <c r="D7855" t="s">
        <v>10032</v>
      </c>
      <c r="E7855" t="s">
        <v>10036</v>
      </c>
      <c r="F7855">
        <v>7</v>
      </c>
      <c r="G7855">
        <v>151.06</v>
      </c>
      <c r="H7855">
        <v>120.34</v>
      </c>
      <c r="I7855" t="s">
        <v>10039</v>
      </c>
      <c r="J7855">
        <f>F7855*G7855</f>
        <v>1057.42</v>
      </c>
      <c r="K7855">
        <f>F7855*H7855</f>
        <v>842.38</v>
      </c>
      <c r="L7855">
        <f>J7855-K7855</f>
        <v>215.04000000000008</v>
      </c>
      <c r="M7855" s="5">
        <f>L7855/J7855</f>
        <v>0.20336290215808295</v>
      </c>
      <c r="N7855" t="str">
        <f>IF(ISNA(VLOOKUP(A7855,'Returns Data'!A:A,1,0)),"No","Yes")</f>
        <v>No</v>
      </c>
      <c r="O7855" t="s">
        <v>10085</v>
      </c>
      <c r="P7855" t="str">
        <f>IFERROR(VLOOKUP(A7855,'Ratings Data'!A:C,3,0),"No Rating")</f>
        <v>No Rating</v>
      </c>
      <c r="Q7855" t="s">
        <v>10061</v>
      </c>
      <c r="R7855" s="5">
        <f t="shared" si="122"/>
        <v>2.1054919236417038</v>
      </c>
    </row>
    <row r="7856" spans="1:18" x14ac:dyDescent="0.3">
      <c r="A7856" t="s">
        <v>6194</v>
      </c>
      <c r="B7856" s="2">
        <v>45791</v>
      </c>
      <c r="C7856" t="s">
        <v>10009</v>
      </c>
      <c r="D7856" t="s">
        <v>10029</v>
      </c>
      <c r="E7856" t="s">
        <v>10037</v>
      </c>
      <c r="F7856">
        <v>11</v>
      </c>
      <c r="G7856">
        <v>197.62</v>
      </c>
      <c r="H7856">
        <v>169.26</v>
      </c>
      <c r="I7856" t="s">
        <v>10039</v>
      </c>
      <c r="J7856">
        <f>F7856*G7856</f>
        <v>2173.8200000000002</v>
      </c>
      <c r="K7856">
        <f>F7856*H7856</f>
        <v>1861.86</v>
      </c>
      <c r="L7856">
        <f>J7856-K7856</f>
        <v>311.96000000000026</v>
      </c>
      <c r="M7856" s="5">
        <f>L7856/J7856</f>
        <v>0.14350774213136333</v>
      </c>
      <c r="N7856" t="str">
        <f>IF(ISNA(VLOOKUP(A7856,'Returns Data'!A:A,1,0)),"No","Yes")</f>
        <v>No</v>
      </c>
      <c r="O7856" t="s">
        <v>10085</v>
      </c>
      <c r="P7856" t="str">
        <f>IFERROR(VLOOKUP(A7856,'Ratings Data'!A:C,3,0),"No Rating")</f>
        <v>No Rating</v>
      </c>
      <c r="Q7856" t="s">
        <v>10061</v>
      </c>
      <c r="R7856" s="5">
        <f t="shared" si="122"/>
        <v>1.0557772692023983</v>
      </c>
    </row>
    <row r="7857" spans="1:18" x14ac:dyDescent="0.3">
      <c r="A7857" t="s">
        <v>7163</v>
      </c>
      <c r="B7857" s="2">
        <v>45791</v>
      </c>
      <c r="C7857" t="s">
        <v>10015</v>
      </c>
      <c r="D7857" t="s">
        <v>10031</v>
      </c>
      <c r="E7857" t="s">
        <v>10034</v>
      </c>
      <c r="F7857">
        <v>16</v>
      </c>
      <c r="G7857">
        <v>452.93</v>
      </c>
      <c r="H7857">
        <v>382.6</v>
      </c>
      <c r="I7857" t="s">
        <v>10039</v>
      </c>
      <c r="J7857">
        <f>F7857*G7857</f>
        <v>7246.88</v>
      </c>
      <c r="K7857">
        <f>F7857*H7857</f>
        <v>6121.6</v>
      </c>
      <c r="L7857">
        <f>J7857-K7857</f>
        <v>1125.2799999999997</v>
      </c>
      <c r="M7857" s="5">
        <f>L7857/J7857</f>
        <v>0.15527785750557477</v>
      </c>
      <c r="N7857" t="str">
        <f>IF(ISNA(VLOOKUP(A7857,'Returns Data'!A:A,1,0)),"No","Yes")</f>
        <v>No</v>
      </c>
      <c r="O7857" t="s">
        <v>10085</v>
      </c>
      <c r="P7857" t="str">
        <f>IFERROR(VLOOKUP(A7857,'Ratings Data'!A:C,3,0),"No Rating")</f>
        <v>No Rating</v>
      </c>
      <c r="Q7857" t="s">
        <v>10061</v>
      </c>
      <c r="R7857" s="5">
        <f t="shared" si="122"/>
        <v>2.3337074826802584</v>
      </c>
    </row>
    <row r="7858" spans="1:18" x14ac:dyDescent="0.3">
      <c r="A7858" t="s">
        <v>7657</v>
      </c>
      <c r="B7858" s="2">
        <v>45791</v>
      </c>
      <c r="C7858" t="s">
        <v>10020</v>
      </c>
      <c r="D7858" t="s">
        <v>10030</v>
      </c>
      <c r="E7858" t="s">
        <v>10038</v>
      </c>
      <c r="F7858">
        <v>13</v>
      </c>
      <c r="G7858">
        <v>75.42</v>
      </c>
      <c r="H7858">
        <v>65.489999999999995</v>
      </c>
      <c r="I7858" t="s">
        <v>10040</v>
      </c>
      <c r="J7858">
        <f>F7858*G7858</f>
        <v>980.46</v>
      </c>
      <c r="K7858">
        <f>F7858*H7858</f>
        <v>851.36999999999989</v>
      </c>
      <c r="L7858">
        <f>J7858-K7858</f>
        <v>129.09000000000015</v>
      </c>
      <c r="M7858" s="5">
        <f>L7858/J7858</f>
        <v>0.13166268894192537</v>
      </c>
      <c r="N7858" t="str">
        <f>IF(ISNA(VLOOKUP(A7858,'Returns Data'!A:A,1,0)),"No","Yes")</f>
        <v>No</v>
      </c>
      <c r="O7858" t="s">
        <v>10085</v>
      </c>
      <c r="P7858" t="str">
        <f>IFERROR(VLOOKUP(A7858,'Ratings Data'!A:C,3,0),"No Rating")</f>
        <v>No Rating</v>
      </c>
      <c r="Q7858" t="s">
        <v>10061</v>
      </c>
      <c r="R7858" s="5">
        <f t="shared" si="122"/>
        <v>-0.86470591482127479</v>
      </c>
    </row>
    <row r="7859" spans="1:18" x14ac:dyDescent="0.3">
      <c r="A7859" t="s">
        <v>7736</v>
      </c>
      <c r="B7859" s="2">
        <v>45791</v>
      </c>
      <c r="C7859" t="s">
        <v>10012</v>
      </c>
      <c r="D7859" t="s">
        <v>10030</v>
      </c>
      <c r="E7859" t="s">
        <v>10035</v>
      </c>
      <c r="F7859">
        <v>10</v>
      </c>
      <c r="G7859">
        <v>183.49</v>
      </c>
      <c r="H7859">
        <v>137.6</v>
      </c>
      <c r="I7859" t="s">
        <v>10040</v>
      </c>
      <c r="J7859">
        <f>F7859*G7859</f>
        <v>1834.9</v>
      </c>
      <c r="K7859">
        <f>F7859*H7859</f>
        <v>1376</v>
      </c>
      <c r="L7859">
        <f>J7859-K7859</f>
        <v>458.90000000000009</v>
      </c>
      <c r="M7859" s="5">
        <f>L7859/J7859</f>
        <v>0.25009537304485263</v>
      </c>
      <c r="N7859" t="str">
        <f>IF(ISNA(VLOOKUP(A7859,'Returns Data'!A:A,1,0)),"No","Yes")</f>
        <v>No</v>
      </c>
      <c r="O7859" t="s">
        <v>10085</v>
      </c>
      <c r="P7859" t="str">
        <f>IFERROR(VLOOKUP(A7859,'Ratings Data'!A:C,3,0),"No Rating")</f>
        <v>No Rating</v>
      </c>
      <c r="Q7859" t="s">
        <v>10061</v>
      </c>
      <c r="R7859" s="5">
        <f t="shared" si="122"/>
        <v>0.87146849438018892</v>
      </c>
    </row>
    <row r="7860" spans="1:18" x14ac:dyDescent="0.3">
      <c r="A7860" t="s">
        <v>8073</v>
      </c>
      <c r="B7860" s="2">
        <v>45791</v>
      </c>
      <c r="C7860" t="s">
        <v>10018</v>
      </c>
      <c r="D7860" t="s">
        <v>10033</v>
      </c>
      <c r="E7860" t="s">
        <v>10036</v>
      </c>
      <c r="F7860">
        <v>13</v>
      </c>
      <c r="G7860">
        <v>455.76</v>
      </c>
      <c r="H7860">
        <v>357.17</v>
      </c>
      <c r="I7860" t="s">
        <v>10039</v>
      </c>
      <c r="J7860">
        <f>F7860*G7860</f>
        <v>5924.88</v>
      </c>
      <c r="K7860">
        <f>F7860*H7860</f>
        <v>4643.21</v>
      </c>
      <c r="L7860">
        <f>J7860-K7860</f>
        <v>1281.67</v>
      </c>
      <c r="M7860" s="5">
        <f>L7860/J7860</f>
        <v>0.21631999297876076</v>
      </c>
      <c r="N7860" t="str">
        <f>IF(ISNA(VLOOKUP(A7860,'Returns Data'!A:A,1,0)),"No","Yes")</f>
        <v>No</v>
      </c>
      <c r="O7860" t="s">
        <v>10085</v>
      </c>
      <c r="P7860">
        <f>IFERROR(VLOOKUP(A7860,'Ratings Data'!A:C,3,0),"No Rating")</f>
        <v>2</v>
      </c>
      <c r="Q7860" t="s">
        <v>10061</v>
      </c>
      <c r="R7860" s="5">
        <f t="shared" si="122"/>
        <v>2.2289934056351846</v>
      </c>
    </row>
    <row r="7861" spans="1:18" x14ac:dyDescent="0.3">
      <c r="A7861" t="s">
        <v>8951</v>
      </c>
      <c r="B7861" s="2">
        <v>45791</v>
      </c>
      <c r="C7861" t="s">
        <v>10022</v>
      </c>
      <c r="D7861" t="s">
        <v>10033</v>
      </c>
      <c r="E7861" t="s">
        <v>10034</v>
      </c>
      <c r="F7861">
        <v>7</v>
      </c>
      <c r="G7861">
        <v>220.53</v>
      </c>
      <c r="H7861">
        <v>144.34</v>
      </c>
      <c r="I7861" t="s">
        <v>10039</v>
      </c>
      <c r="J7861">
        <f>F7861*G7861</f>
        <v>1543.71</v>
      </c>
      <c r="K7861">
        <f>F7861*H7861</f>
        <v>1010.38</v>
      </c>
      <c r="L7861">
        <f>J7861-K7861</f>
        <v>533.33000000000004</v>
      </c>
      <c r="M7861" s="5">
        <f>L7861/J7861</f>
        <v>0.34548587493765021</v>
      </c>
      <c r="N7861" t="str">
        <f>IF(ISNA(VLOOKUP(A7861,'Returns Data'!A:A,1,0)),"No","Yes")</f>
        <v>Yes</v>
      </c>
      <c r="O7861" t="str">
        <f>IFERROR(VLOOKUP(A7861,'Returns Data'!A:E,5,0),"No Returns")</f>
        <v>Late Delivery</v>
      </c>
      <c r="P7861" t="str">
        <f>IFERROR(VLOOKUP(A7861,'Ratings Data'!A:C,3,0),"No Rating")</f>
        <v>No Rating</v>
      </c>
      <c r="Q7861" t="s">
        <v>10061</v>
      </c>
      <c r="R7861" s="5">
        <f t="shared" si="122"/>
        <v>-0.73945295094584196</v>
      </c>
    </row>
    <row r="7862" spans="1:18" x14ac:dyDescent="0.3">
      <c r="A7862" t="s">
        <v>9007</v>
      </c>
      <c r="B7862" s="2">
        <v>45791</v>
      </c>
      <c r="C7862" t="s">
        <v>10023</v>
      </c>
      <c r="D7862" t="s">
        <v>10033</v>
      </c>
      <c r="E7862" t="s">
        <v>10036</v>
      </c>
      <c r="F7862">
        <v>2</v>
      </c>
      <c r="G7862">
        <v>238.84</v>
      </c>
      <c r="H7862">
        <v>211.5</v>
      </c>
      <c r="I7862" t="s">
        <v>10039</v>
      </c>
      <c r="J7862">
        <f>F7862*G7862</f>
        <v>477.68</v>
      </c>
      <c r="K7862">
        <f>F7862*H7862</f>
        <v>423</v>
      </c>
      <c r="L7862">
        <f>J7862-K7862</f>
        <v>54.680000000000007</v>
      </c>
      <c r="M7862" s="5">
        <f>L7862/J7862</f>
        <v>0.1144699380338302</v>
      </c>
      <c r="N7862" t="str">
        <f>IF(ISNA(VLOOKUP(A7862,'Returns Data'!A:A,1,0)),"No","Yes")</f>
        <v>No</v>
      </c>
      <c r="O7862" t="s">
        <v>10085</v>
      </c>
      <c r="P7862" t="str">
        <f>IFERROR(VLOOKUP(A7862,'Ratings Data'!A:C,3,0),"No Rating")</f>
        <v>No Rating</v>
      </c>
      <c r="Q7862" t="s">
        <v>10061</v>
      </c>
      <c r="R7862" s="5">
        <f t="shared" si="122"/>
        <v>-0.69056364213485688</v>
      </c>
    </row>
    <row r="7863" spans="1:18" x14ac:dyDescent="0.3">
      <c r="A7863" t="s">
        <v>9059</v>
      </c>
      <c r="B7863" s="2">
        <v>45791</v>
      </c>
      <c r="C7863" t="s">
        <v>10009</v>
      </c>
      <c r="D7863" t="s">
        <v>10029</v>
      </c>
      <c r="E7863" t="s">
        <v>10036</v>
      </c>
      <c r="F7863">
        <v>4</v>
      </c>
      <c r="G7863">
        <v>396.22</v>
      </c>
      <c r="H7863">
        <v>240.71</v>
      </c>
      <c r="I7863" t="s">
        <v>10040</v>
      </c>
      <c r="J7863">
        <f>F7863*G7863</f>
        <v>1584.88</v>
      </c>
      <c r="K7863">
        <f>F7863*H7863</f>
        <v>962.84</v>
      </c>
      <c r="L7863">
        <f>J7863-K7863</f>
        <v>622.04000000000008</v>
      </c>
      <c r="M7863" s="5">
        <f>L7863/J7863</f>
        <v>0.39248397355004799</v>
      </c>
      <c r="N7863" t="str">
        <f>IF(ISNA(VLOOKUP(A7863,'Returns Data'!A:A,1,0)),"No","Yes")</f>
        <v>No</v>
      </c>
      <c r="O7863" t="s">
        <v>10085</v>
      </c>
      <c r="P7863" t="str">
        <f>IFERROR(VLOOKUP(A7863,'Ratings Data'!A:C,3,0),"No Rating")</f>
        <v>No Rating</v>
      </c>
      <c r="Q7863" t="s">
        <v>10061</v>
      </c>
      <c r="R7863" s="5">
        <f t="shared" si="122"/>
        <v>2.3178697035672418</v>
      </c>
    </row>
    <row r="7864" spans="1:18" x14ac:dyDescent="0.3">
      <c r="A7864" t="s">
        <v>9815</v>
      </c>
      <c r="B7864" s="2">
        <v>45791</v>
      </c>
      <c r="C7864" t="s">
        <v>10019</v>
      </c>
      <c r="D7864" t="s">
        <v>10031</v>
      </c>
      <c r="E7864" t="s">
        <v>10035</v>
      </c>
      <c r="F7864">
        <v>12</v>
      </c>
      <c r="G7864">
        <v>167.75</v>
      </c>
      <c r="H7864">
        <v>112.89</v>
      </c>
      <c r="I7864" t="s">
        <v>10039</v>
      </c>
      <c r="J7864">
        <f>F7864*G7864</f>
        <v>2013</v>
      </c>
      <c r="K7864">
        <f>F7864*H7864</f>
        <v>1354.68</v>
      </c>
      <c r="L7864">
        <f>J7864-K7864</f>
        <v>658.31999999999994</v>
      </c>
      <c r="M7864" s="5">
        <f>L7864/J7864</f>
        <v>0.3270342771982116</v>
      </c>
      <c r="N7864" t="str">
        <f>IF(ISNA(VLOOKUP(A7864,'Returns Data'!A:A,1,0)),"No","Yes")</f>
        <v>No</v>
      </c>
      <c r="O7864" t="s">
        <v>10085</v>
      </c>
      <c r="P7864" t="str">
        <f>IFERROR(VLOOKUP(A7864,'Ratings Data'!A:C,3,0),"No Rating")</f>
        <v>No Rating</v>
      </c>
      <c r="Q7864" t="s">
        <v>10061</v>
      </c>
      <c r="R7864" s="5">
        <f t="shared" si="122"/>
        <v>0.27012770682953907</v>
      </c>
    </row>
    <row r="7865" spans="1:18" x14ac:dyDescent="0.3">
      <c r="A7865" t="s">
        <v>410</v>
      </c>
      <c r="B7865" s="2">
        <v>45792</v>
      </c>
      <c r="C7865" t="s">
        <v>10023</v>
      </c>
      <c r="D7865" t="s">
        <v>10033</v>
      </c>
      <c r="E7865" t="s">
        <v>10034</v>
      </c>
      <c r="F7865">
        <v>3</v>
      </c>
      <c r="G7865">
        <v>417.91</v>
      </c>
      <c r="H7865">
        <v>307.01</v>
      </c>
      <c r="I7865" t="s">
        <v>10040</v>
      </c>
      <c r="J7865">
        <f>F7865*G7865</f>
        <v>1253.73</v>
      </c>
      <c r="K7865">
        <f>F7865*H7865</f>
        <v>921.03</v>
      </c>
      <c r="L7865">
        <f>J7865-K7865</f>
        <v>332.70000000000005</v>
      </c>
      <c r="M7865" s="5">
        <f>L7865/J7865</f>
        <v>0.2653681414658659</v>
      </c>
      <c r="N7865" t="str">
        <f>IF(ISNA(VLOOKUP(A7865,'Returns Data'!A:A,1,0)),"No","Yes")</f>
        <v>No</v>
      </c>
      <c r="O7865" t="s">
        <v>10085</v>
      </c>
      <c r="P7865" t="str">
        <f>IFERROR(VLOOKUP(A7865,'Ratings Data'!A:C,3,0),"No Rating")</f>
        <v>No Rating</v>
      </c>
      <c r="Q7865" t="s">
        <v>10061</v>
      </c>
      <c r="R7865" s="5">
        <f t="shared" si="122"/>
        <v>-0.37718330849478388</v>
      </c>
    </row>
    <row r="7866" spans="1:18" x14ac:dyDescent="0.3">
      <c r="A7866" t="s">
        <v>1123</v>
      </c>
      <c r="B7866" s="2">
        <v>45792</v>
      </c>
      <c r="C7866" t="s">
        <v>10013</v>
      </c>
      <c r="D7866" t="s">
        <v>10030</v>
      </c>
      <c r="E7866" t="s">
        <v>10034</v>
      </c>
      <c r="F7866">
        <v>12</v>
      </c>
      <c r="G7866">
        <v>133.88999999999999</v>
      </c>
      <c r="H7866">
        <v>115.29</v>
      </c>
      <c r="I7866" t="s">
        <v>10039</v>
      </c>
      <c r="J7866">
        <f>F7866*G7866</f>
        <v>1606.6799999999998</v>
      </c>
      <c r="K7866">
        <f>F7866*H7866</f>
        <v>1383.48</v>
      </c>
      <c r="L7866">
        <f>J7866-K7866</f>
        <v>223.19999999999982</v>
      </c>
      <c r="M7866" s="5">
        <f>L7866/J7866</f>
        <v>0.13892000896258114</v>
      </c>
      <c r="N7866" t="str">
        <f>IF(ISNA(VLOOKUP(A7866,'Returns Data'!A:A,1,0)),"No","Yes")</f>
        <v>No</v>
      </c>
      <c r="O7866" t="s">
        <v>10085</v>
      </c>
      <c r="P7866" t="str">
        <f>IFERROR(VLOOKUP(A7866,'Ratings Data'!A:C,3,0),"No Rating")</f>
        <v>No Rating</v>
      </c>
      <c r="Q7866" t="s">
        <v>10061</v>
      </c>
      <c r="R7866" s="5">
        <f t="shared" si="122"/>
        <v>0.28151994448565465</v>
      </c>
    </row>
    <row r="7867" spans="1:18" x14ac:dyDescent="0.3">
      <c r="A7867" t="s">
        <v>1490</v>
      </c>
      <c r="B7867" s="2">
        <v>45792</v>
      </c>
      <c r="C7867" t="s">
        <v>10012</v>
      </c>
      <c r="D7867" t="s">
        <v>10030</v>
      </c>
      <c r="E7867" t="s">
        <v>10037</v>
      </c>
      <c r="F7867">
        <v>11</v>
      </c>
      <c r="G7867">
        <v>185.07</v>
      </c>
      <c r="H7867">
        <v>144.55000000000001</v>
      </c>
      <c r="I7867" t="s">
        <v>10039</v>
      </c>
      <c r="J7867">
        <f>F7867*G7867</f>
        <v>2035.77</v>
      </c>
      <c r="K7867">
        <f>F7867*H7867</f>
        <v>1590.0500000000002</v>
      </c>
      <c r="L7867">
        <f>J7867-K7867</f>
        <v>445.7199999999998</v>
      </c>
      <c r="M7867" s="5">
        <f>L7867/J7867</f>
        <v>0.2189441832820013</v>
      </c>
      <c r="N7867" t="str">
        <f>IF(ISNA(VLOOKUP(A7867,'Returns Data'!A:A,1,0)),"No","Yes")</f>
        <v>No</v>
      </c>
      <c r="O7867" t="s">
        <v>10085</v>
      </c>
      <c r="P7867" t="str">
        <f>IFERROR(VLOOKUP(A7867,'Ratings Data'!A:C,3,0),"No Rating")</f>
        <v>No Rating</v>
      </c>
      <c r="Q7867" t="s">
        <v>10061</v>
      </c>
      <c r="R7867" s="5">
        <f t="shared" si="122"/>
        <v>0.26706624841287635</v>
      </c>
    </row>
    <row r="7868" spans="1:18" x14ac:dyDescent="0.3">
      <c r="A7868" t="s">
        <v>1506</v>
      </c>
      <c r="B7868" s="2">
        <v>45792</v>
      </c>
      <c r="C7868" t="s">
        <v>10024</v>
      </c>
      <c r="D7868" t="s">
        <v>10029</v>
      </c>
      <c r="E7868" t="s">
        <v>10034</v>
      </c>
      <c r="F7868">
        <v>2</v>
      </c>
      <c r="G7868">
        <v>50.55</v>
      </c>
      <c r="H7868">
        <v>32.57</v>
      </c>
      <c r="I7868" t="s">
        <v>10040</v>
      </c>
      <c r="J7868">
        <f>F7868*G7868</f>
        <v>101.1</v>
      </c>
      <c r="K7868">
        <f>F7868*H7868</f>
        <v>65.14</v>
      </c>
      <c r="L7868">
        <f>J7868-K7868</f>
        <v>35.959999999999994</v>
      </c>
      <c r="M7868" s="5">
        <f>L7868/J7868</f>
        <v>0.35568743818001974</v>
      </c>
      <c r="N7868" t="str">
        <f>IF(ISNA(VLOOKUP(A7868,'Returns Data'!A:A,1,0)),"No","Yes")</f>
        <v>No</v>
      </c>
      <c r="O7868" t="s">
        <v>10085</v>
      </c>
      <c r="P7868">
        <f>IFERROR(VLOOKUP(A7868,'Ratings Data'!A:C,3,0),"No Rating")</f>
        <v>2</v>
      </c>
      <c r="Q7868" t="s">
        <v>10061</v>
      </c>
      <c r="R7868" s="5">
        <f t="shared" si="122"/>
        <v>-0.95033820127028101</v>
      </c>
    </row>
    <row r="7869" spans="1:18" x14ac:dyDescent="0.3">
      <c r="A7869" t="s">
        <v>1808</v>
      </c>
      <c r="B7869" s="2">
        <v>45792</v>
      </c>
      <c r="C7869" t="s">
        <v>10025</v>
      </c>
      <c r="D7869" t="s">
        <v>10033</v>
      </c>
      <c r="E7869" t="s">
        <v>10038</v>
      </c>
      <c r="F7869">
        <v>6</v>
      </c>
      <c r="G7869">
        <v>340.52</v>
      </c>
      <c r="H7869">
        <v>222.91</v>
      </c>
      <c r="I7869" t="s">
        <v>10039</v>
      </c>
      <c r="J7869">
        <f>F7869*G7869</f>
        <v>2043.12</v>
      </c>
      <c r="K7869">
        <f>F7869*H7869</f>
        <v>1337.46</v>
      </c>
      <c r="L7869">
        <f>J7869-K7869</f>
        <v>705.65999999999985</v>
      </c>
      <c r="M7869" s="5">
        <f>L7869/J7869</f>
        <v>0.34538353107012798</v>
      </c>
      <c r="N7869" t="str">
        <f>IF(ISNA(VLOOKUP(A7869,'Returns Data'!A:A,1,0)),"No","Yes")</f>
        <v>No</v>
      </c>
      <c r="O7869" t="s">
        <v>10085</v>
      </c>
      <c r="P7869" t="str">
        <f>IFERROR(VLOOKUP(A7869,'Ratings Data'!A:C,3,0),"No Rating")</f>
        <v>No Rating</v>
      </c>
      <c r="Q7869" t="s">
        <v>10061</v>
      </c>
      <c r="R7869" s="5">
        <f t="shared" si="122"/>
        <v>19.208902077151336</v>
      </c>
    </row>
    <row r="7870" spans="1:18" x14ac:dyDescent="0.3">
      <c r="A7870" t="s">
        <v>1823</v>
      </c>
      <c r="B7870" s="2">
        <v>45792</v>
      </c>
      <c r="C7870" t="s">
        <v>10009</v>
      </c>
      <c r="D7870" t="s">
        <v>10029</v>
      </c>
      <c r="E7870" t="s">
        <v>10034</v>
      </c>
      <c r="F7870">
        <v>2</v>
      </c>
      <c r="G7870">
        <v>332.14</v>
      </c>
      <c r="H7870">
        <v>201.37</v>
      </c>
      <c r="I7870" t="s">
        <v>10039</v>
      </c>
      <c r="J7870">
        <f>F7870*G7870</f>
        <v>664.28</v>
      </c>
      <c r="K7870">
        <f>F7870*H7870</f>
        <v>402.74</v>
      </c>
      <c r="L7870">
        <f>J7870-K7870</f>
        <v>261.53999999999996</v>
      </c>
      <c r="M7870" s="5">
        <f>L7870/J7870</f>
        <v>0.39371951586680309</v>
      </c>
      <c r="N7870" t="str">
        <f>IF(ISNA(VLOOKUP(A7870,'Returns Data'!A:A,1,0)),"No","Yes")</f>
        <v>No</v>
      </c>
      <c r="O7870" t="s">
        <v>10085</v>
      </c>
      <c r="P7870" t="str">
        <f>IFERROR(VLOOKUP(A7870,'Ratings Data'!A:C,3,0),"No Rating")</f>
        <v>No Rating</v>
      </c>
      <c r="Q7870" t="s">
        <v>10061</v>
      </c>
      <c r="R7870" s="5">
        <f t="shared" si="122"/>
        <v>-0.67486980696190135</v>
      </c>
    </row>
    <row r="7871" spans="1:18" x14ac:dyDescent="0.3">
      <c r="A7871" t="s">
        <v>2887</v>
      </c>
      <c r="B7871" s="2">
        <v>45792</v>
      </c>
      <c r="C7871" t="s">
        <v>10027</v>
      </c>
      <c r="D7871" t="s">
        <v>10032</v>
      </c>
      <c r="E7871" t="s">
        <v>10036</v>
      </c>
      <c r="F7871">
        <v>5</v>
      </c>
      <c r="G7871">
        <v>328.61</v>
      </c>
      <c r="H7871">
        <v>197.23</v>
      </c>
      <c r="I7871" t="s">
        <v>10040</v>
      </c>
      <c r="J7871">
        <f>F7871*G7871</f>
        <v>1643.0500000000002</v>
      </c>
      <c r="K7871">
        <f>F7871*H7871</f>
        <v>986.15</v>
      </c>
      <c r="L7871">
        <f>J7871-K7871</f>
        <v>656.9000000000002</v>
      </c>
      <c r="M7871" s="5">
        <f>L7871/J7871</f>
        <v>0.399805240254405</v>
      </c>
      <c r="N7871" t="str">
        <f>IF(ISNA(VLOOKUP(A7871,'Returns Data'!A:A,1,0)),"No","Yes")</f>
        <v>No</v>
      </c>
      <c r="O7871" t="s">
        <v>10085</v>
      </c>
      <c r="P7871" t="str">
        <f>IFERROR(VLOOKUP(A7871,'Ratings Data'!A:C,3,0),"No Rating")</f>
        <v>No Rating</v>
      </c>
      <c r="Q7871" t="s">
        <v>10061</v>
      </c>
      <c r="R7871" s="5">
        <f t="shared" si="122"/>
        <v>1.4734298789667011</v>
      </c>
    </row>
    <row r="7872" spans="1:18" x14ac:dyDescent="0.3">
      <c r="A7872" t="s">
        <v>3421</v>
      </c>
      <c r="B7872" s="2">
        <v>45792</v>
      </c>
      <c r="C7872" t="s">
        <v>10012</v>
      </c>
      <c r="D7872" t="s">
        <v>10030</v>
      </c>
      <c r="E7872" t="s">
        <v>10038</v>
      </c>
      <c r="F7872">
        <v>4</v>
      </c>
      <c r="G7872">
        <v>464.28</v>
      </c>
      <c r="H7872">
        <v>335.01</v>
      </c>
      <c r="I7872" t="s">
        <v>10039</v>
      </c>
      <c r="J7872">
        <f>F7872*G7872</f>
        <v>1857.12</v>
      </c>
      <c r="K7872">
        <f>F7872*H7872</f>
        <v>1340.04</v>
      </c>
      <c r="L7872">
        <f>J7872-K7872</f>
        <v>517.07999999999993</v>
      </c>
      <c r="M7872" s="5">
        <f>L7872/J7872</f>
        <v>0.27843111915223567</v>
      </c>
      <c r="N7872" t="str">
        <f>IF(ISNA(VLOOKUP(A7872,'Returns Data'!A:A,1,0)),"No","Yes")</f>
        <v>No</v>
      </c>
      <c r="O7872" t="s">
        <v>10085</v>
      </c>
      <c r="P7872" t="str">
        <f>IFERROR(VLOOKUP(A7872,'Ratings Data'!A:C,3,0),"No Rating")</f>
        <v>No Rating</v>
      </c>
      <c r="Q7872" t="s">
        <v>10061</v>
      </c>
      <c r="R7872" s="5">
        <f t="shared" si="122"/>
        <v>0.13028818356106003</v>
      </c>
    </row>
    <row r="7873" spans="1:18" x14ac:dyDescent="0.3">
      <c r="A7873" t="s">
        <v>3560</v>
      </c>
      <c r="B7873" s="2">
        <v>45792</v>
      </c>
      <c r="C7873" t="s">
        <v>10020</v>
      </c>
      <c r="D7873" t="s">
        <v>10030</v>
      </c>
      <c r="E7873" t="s">
        <v>10037</v>
      </c>
      <c r="F7873">
        <v>13</v>
      </c>
      <c r="G7873">
        <v>378.58</v>
      </c>
      <c r="H7873">
        <v>327.52999999999997</v>
      </c>
      <c r="I7873" t="s">
        <v>10040</v>
      </c>
      <c r="J7873">
        <f>F7873*G7873</f>
        <v>4921.54</v>
      </c>
      <c r="K7873">
        <f>F7873*H7873</f>
        <v>4257.8899999999994</v>
      </c>
      <c r="L7873">
        <f>J7873-K7873</f>
        <v>663.65000000000055</v>
      </c>
      <c r="M7873" s="5">
        <f>L7873/J7873</f>
        <v>0.13484600348671363</v>
      </c>
      <c r="N7873" t="str">
        <f>IF(ISNA(VLOOKUP(A7873,'Returns Data'!A:A,1,0)),"No","Yes")</f>
        <v>No</v>
      </c>
      <c r="O7873" t="s">
        <v>10085</v>
      </c>
      <c r="P7873" t="str">
        <f>IFERROR(VLOOKUP(A7873,'Ratings Data'!A:C,3,0),"No Rating")</f>
        <v>No Rating</v>
      </c>
      <c r="Q7873" t="s">
        <v>10061</v>
      </c>
      <c r="R7873" s="5">
        <f t="shared" si="122"/>
        <v>1.6500926165245111</v>
      </c>
    </row>
    <row r="7874" spans="1:18" x14ac:dyDescent="0.3">
      <c r="A7874" t="s">
        <v>4175</v>
      </c>
      <c r="B7874" s="2">
        <v>45792</v>
      </c>
      <c r="C7874" t="s">
        <v>10009</v>
      </c>
      <c r="D7874" t="s">
        <v>10029</v>
      </c>
      <c r="E7874" t="s">
        <v>10038</v>
      </c>
      <c r="F7874">
        <v>9</v>
      </c>
      <c r="G7874">
        <v>287.74</v>
      </c>
      <c r="H7874">
        <v>212.79</v>
      </c>
      <c r="I7874" t="s">
        <v>10039</v>
      </c>
      <c r="J7874">
        <f>F7874*G7874</f>
        <v>2589.66</v>
      </c>
      <c r="K7874">
        <f>F7874*H7874</f>
        <v>1915.11</v>
      </c>
      <c r="L7874">
        <f>J7874-K7874</f>
        <v>674.55</v>
      </c>
      <c r="M7874" s="5">
        <f>L7874/J7874</f>
        <v>0.2604782094946827</v>
      </c>
      <c r="N7874" t="str">
        <f>IF(ISNA(VLOOKUP(A7874,'Returns Data'!A:A,1,0)),"No","Yes")</f>
        <v>No</v>
      </c>
      <c r="O7874" t="s">
        <v>10085</v>
      </c>
      <c r="P7874" t="str">
        <f>IFERROR(VLOOKUP(A7874,'Ratings Data'!A:C,3,0),"No Rating")</f>
        <v>No Rating</v>
      </c>
      <c r="Q7874" t="s">
        <v>10061</v>
      </c>
      <c r="R7874" s="5">
        <f t="shared" si="122"/>
        <v>-0.47381104288495068</v>
      </c>
    </row>
    <row r="7875" spans="1:18" x14ac:dyDescent="0.3">
      <c r="A7875" t="s">
        <v>4421</v>
      </c>
      <c r="B7875" s="2">
        <v>45792</v>
      </c>
      <c r="C7875" t="s">
        <v>10017</v>
      </c>
      <c r="D7875" t="s">
        <v>10032</v>
      </c>
      <c r="E7875" t="s">
        <v>10036</v>
      </c>
      <c r="F7875">
        <v>15</v>
      </c>
      <c r="G7875">
        <v>186.49</v>
      </c>
      <c r="H7875">
        <v>147.69</v>
      </c>
      <c r="I7875" t="s">
        <v>10040</v>
      </c>
      <c r="J7875">
        <f>F7875*G7875</f>
        <v>2797.3500000000004</v>
      </c>
      <c r="K7875">
        <f>F7875*H7875</f>
        <v>2215.35</v>
      </c>
      <c r="L7875">
        <f>J7875-K7875</f>
        <v>582.00000000000045</v>
      </c>
      <c r="M7875" s="5">
        <f>L7875/J7875</f>
        <v>0.20805405115555808</v>
      </c>
      <c r="N7875" t="str">
        <f>IF(ISNA(VLOOKUP(A7875,'Returns Data'!A:A,1,0)),"No","Yes")</f>
        <v>No</v>
      </c>
      <c r="O7875" t="s">
        <v>10085</v>
      </c>
      <c r="P7875" t="str">
        <f>IFERROR(VLOOKUP(A7875,'Ratings Data'!A:C,3,0),"No Rating")</f>
        <v>No Rating</v>
      </c>
      <c r="Q7875" t="s">
        <v>10061</v>
      </c>
      <c r="R7875" s="5">
        <f t="shared" si="122"/>
        <v>8.0199717337411283E-2</v>
      </c>
    </row>
    <row r="7876" spans="1:18" x14ac:dyDescent="0.3">
      <c r="A7876" t="s">
        <v>4489</v>
      </c>
      <c r="B7876" s="2">
        <v>45792</v>
      </c>
      <c r="C7876" t="s">
        <v>10014</v>
      </c>
      <c r="D7876" t="s">
        <v>10030</v>
      </c>
      <c r="E7876" t="s">
        <v>10037</v>
      </c>
      <c r="F7876">
        <v>18</v>
      </c>
      <c r="G7876">
        <v>175.7</v>
      </c>
      <c r="H7876">
        <v>151.79</v>
      </c>
      <c r="I7876" t="s">
        <v>10039</v>
      </c>
      <c r="J7876">
        <f>F7876*G7876</f>
        <v>3162.6</v>
      </c>
      <c r="K7876">
        <f>F7876*H7876</f>
        <v>2732.22</v>
      </c>
      <c r="L7876">
        <f>J7876-K7876</f>
        <v>430.38000000000011</v>
      </c>
      <c r="M7876" s="5">
        <f>L7876/J7876</f>
        <v>0.13608423449060902</v>
      </c>
      <c r="N7876" t="str">
        <f>IF(ISNA(VLOOKUP(A7876,'Returns Data'!A:A,1,0)),"No","Yes")</f>
        <v>No</v>
      </c>
      <c r="O7876" t="s">
        <v>10085</v>
      </c>
      <c r="P7876" t="str">
        <f>IFERROR(VLOOKUP(A7876,'Ratings Data'!A:C,3,0),"No Rating")</f>
        <v>No Rating</v>
      </c>
      <c r="Q7876" t="s">
        <v>10061</v>
      </c>
      <c r="R7876" s="5">
        <f t="shared" ref="R7876:R7939" si="123">(J7876-J7875)/J7875</f>
        <v>0.13057000375355229</v>
      </c>
    </row>
    <row r="7877" spans="1:18" x14ac:dyDescent="0.3">
      <c r="A7877" t="s">
        <v>4904</v>
      </c>
      <c r="B7877" s="2">
        <v>45792</v>
      </c>
      <c r="C7877" t="s">
        <v>10009</v>
      </c>
      <c r="D7877" t="s">
        <v>10029</v>
      </c>
      <c r="E7877" t="s">
        <v>10037</v>
      </c>
      <c r="F7877">
        <v>1</v>
      </c>
      <c r="G7877">
        <v>33.770000000000003</v>
      </c>
      <c r="H7877">
        <v>29.65</v>
      </c>
      <c r="I7877" t="s">
        <v>10040</v>
      </c>
      <c r="J7877">
        <f>F7877*G7877</f>
        <v>33.770000000000003</v>
      </c>
      <c r="K7877">
        <f>F7877*H7877</f>
        <v>29.65</v>
      </c>
      <c r="L7877">
        <f>J7877-K7877</f>
        <v>4.1200000000000045</v>
      </c>
      <c r="M7877" s="5">
        <f>L7877/J7877</f>
        <v>0.12200177672490388</v>
      </c>
      <c r="N7877" t="str">
        <f>IF(ISNA(VLOOKUP(A7877,'Returns Data'!A:A,1,0)),"No","Yes")</f>
        <v>No</v>
      </c>
      <c r="O7877" t="s">
        <v>10085</v>
      </c>
      <c r="P7877" t="str">
        <f>IFERROR(VLOOKUP(A7877,'Ratings Data'!A:C,3,0),"No Rating")</f>
        <v>No Rating</v>
      </c>
      <c r="Q7877" t="s">
        <v>10061</v>
      </c>
      <c r="R7877" s="5">
        <f t="shared" si="123"/>
        <v>-0.98932207677227602</v>
      </c>
    </row>
    <row r="7878" spans="1:18" x14ac:dyDescent="0.3">
      <c r="A7878" t="s">
        <v>5283</v>
      </c>
      <c r="B7878" s="2">
        <v>45792</v>
      </c>
      <c r="C7878" t="s">
        <v>10024</v>
      </c>
      <c r="D7878" t="s">
        <v>10029</v>
      </c>
      <c r="E7878" t="s">
        <v>10037</v>
      </c>
      <c r="F7878">
        <v>13</v>
      </c>
      <c r="G7878">
        <v>164.2</v>
      </c>
      <c r="H7878">
        <v>118.46</v>
      </c>
      <c r="I7878" t="s">
        <v>10040</v>
      </c>
      <c r="J7878">
        <f>F7878*G7878</f>
        <v>2134.6</v>
      </c>
      <c r="K7878">
        <f>F7878*H7878</f>
        <v>1539.98</v>
      </c>
      <c r="L7878">
        <f>J7878-K7878</f>
        <v>594.61999999999989</v>
      </c>
      <c r="M7878" s="5">
        <f>L7878/J7878</f>
        <v>0.27856272838002433</v>
      </c>
      <c r="N7878" t="str">
        <f>IF(ISNA(VLOOKUP(A7878,'Returns Data'!A:A,1,0)),"No","Yes")</f>
        <v>No</v>
      </c>
      <c r="O7878" t="s">
        <v>10085</v>
      </c>
      <c r="P7878" t="str">
        <f>IFERROR(VLOOKUP(A7878,'Ratings Data'!A:C,3,0),"No Rating")</f>
        <v>No Rating</v>
      </c>
      <c r="Q7878" t="s">
        <v>10061</v>
      </c>
      <c r="R7878" s="5">
        <f t="shared" si="123"/>
        <v>62.209949659461053</v>
      </c>
    </row>
    <row r="7879" spans="1:18" x14ac:dyDescent="0.3">
      <c r="A7879" t="s">
        <v>5668</v>
      </c>
      <c r="B7879" s="2">
        <v>45792</v>
      </c>
      <c r="C7879" t="s">
        <v>10024</v>
      </c>
      <c r="D7879" t="s">
        <v>10029</v>
      </c>
      <c r="E7879" t="s">
        <v>10038</v>
      </c>
      <c r="F7879">
        <v>13</v>
      </c>
      <c r="G7879">
        <v>268.64</v>
      </c>
      <c r="H7879">
        <v>219.95</v>
      </c>
      <c r="I7879" t="s">
        <v>10040</v>
      </c>
      <c r="J7879">
        <f>F7879*G7879</f>
        <v>3492.3199999999997</v>
      </c>
      <c r="K7879">
        <f>F7879*H7879</f>
        <v>2859.35</v>
      </c>
      <c r="L7879">
        <f>J7879-K7879</f>
        <v>632.9699999999998</v>
      </c>
      <c r="M7879" s="5">
        <f>L7879/J7879</f>
        <v>0.18124627754615838</v>
      </c>
      <c r="N7879" t="str">
        <f>IF(ISNA(VLOOKUP(A7879,'Returns Data'!A:A,1,0)),"No","Yes")</f>
        <v>No</v>
      </c>
      <c r="O7879" t="s">
        <v>10085</v>
      </c>
      <c r="P7879" t="str">
        <f>IFERROR(VLOOKUP(A7879,'Ratings Data'!A:C,3,0),"No Rating")</f>
        <v>No Rating</v>
      </c>
      <c r="Q7879" t="s">
        <v>10061</v>
      </c>
      <c r="R7879" s="5">
        <f t="shared" si="123"/>
        <v>0.63605359317904986</v>
      </c>
    </row>
    <row r="7880" spans="1:18" x14ac:dyDescent="0.3">
      <c r="A7880" t="s">
        <v>6088</v>
      </c>
      <c r="B7880" s="2">
        <v>45792</v>
      </c>
      <c r="C7880" t="s">
        <v>10013</v>
      </c>
      <c r="D7880" t="s">
        <v>10030</v>
      </c>
      <c r="E7880" t="s">
        <v>10037</v>
      </c>
      <c r="F7880">
        <v>10</v>
      </c>
      <c r="G7880">
        <v>99.71</v>
      </c>
      <c r="H7880">
        <v>75.73</v>
      </c>
      <c r="I7880" t="s">
        <v>10040</v>
      </c>
      <c r="J7880">
        <f>F7880*G7880</f>
        <v>997.09999999999991</v>
      </c>
      <c r="K7880">
        <f>F7880*H7880</f>
        <v>757.30000000000007</v>
      </c>
      <c r="L7880">
        <f>J7880-K7880</f>
        <v>239.79999999999984</v>
      </c>
      <c r="M7880" s="5">
        <f>L7880/J7880</f>
        <v>0.24049744258349198</v>
      </c>
      <c r="N7880" t="str">
        <f>IF(ISNA(VLOOKUP(A7880,'Returns Data'!A:A,1,0)),"No","Yes")</f>
        <v>No</v>
      </c>
      <c r="O7880" t="s">
        <v>10085</v>
      </c>
      <c r="P7880" t="str">
        <f>IFERROR(VLOOKUP(A7880,'Ratings Data'!A:C,3,0),"No Rating")</f>
        <v>No Rating</v>
      </c>
      <c r="Q7880" t="s">
        <v>10061</v>
      </c>
      <c r="R7880" s="5">
        <f t="shared" si="123"/>
        <v>-0.71448779035139964</v>
      </c>
    </row>
    <row r="7881" spans="1:18" x14ac:dyDescent="0.3">
      <c r="A7881" t="s">
        <v>6397</v>
      </c>
      <c r="B7881" s="2">
        <v>45792</v>
      </c>
      <c r="C7881" t="s">
        <v>10027</v>
      </c>
      <c r="D7881" t="s">
        <v>10032</v>
      </c>
      <c r="E7881" t="s">
        <v>10036</v>
      </c>
      <c r="F7881">
        <v>2</v>
      </c>
      <c r="G7881">
        <v>82.27</v>
      </c>
      <c r="H7881">
        <v>54.99</v>
      </c>
      <c r="I7881" t="s">
        <v>10039</v>
      </c>
      <c r="J7881">
        <f>F7881*G7881</f>
        <v>164.54</v>
      </c>
      <c r="K7881">
        <f>F7881*H7881</f>
        <v>109.98</v>
      </c>
      <c r="L7881">
        <f>J7881-K7881</f>
        <v>54.559999999999988</v>
      </c>
      <c r="M7881" s="5">
        <f>L7881/J7881</f>
        <v>0.33159110246748508</v>
      </c>
      <c r="N7881" t="str">
        <f>IF(ISNA(VLOOKUP(A7881,'Returns Data'!A:A,1,0)),"No","Yes")</f>
        <v>Yes</v>
      </c>
      <c r="O7881" t="str">
        <f>IFERROR(VLOOKUP(A7881,'Returns Data'!A:E,5,0),"No Returns")</f>
        <v>Customer Changed Mind</v>
      </c>
      <c r="P7881" t="str">
        <f>IFERROR(VLOOKUP(A7881,'Ratings Data'!A:C,3,0),"No Rating")</f>
        <v>No Rating</v>
      </c>
      <c r="Q7881" t="s">
        <v>10061</v>
      </c>
      <c r="R7881" s="5">
        <f t="shared" si="123"/>
        <v>-0.83498144619396253</v>
      </c>
    </row>
    <row r="7882" spans="1:18" x14ac:dyDescent="0.3">
      <c r="A7882" t="s">
        <v>7098</v>
      </c>
      <c r="B7882" s="2">
        <v>45792</v>
      </c>
      <c r="C7882" t="s">
        <v>10024</v>
      </c>
      <c r="D7882" t="s">
        <v>10029</v>
      </c>
      <c r="E7882" t="s">
        <v>10036</v>
      </c>
      <c r="F7882">
        <v>3</v>
      </c>
      <c r="G7882">
        <v>439</v>
      </c>
      <c r="H7882">
        <v>327.8</v>
      </c>
      <c r="I7882" t="s">
        <v>10040</v>
      </c>
      <c r="J7882">
        <f>F7882*G7882</f>
        <v>1317</v>
      </c>
      <c r="K7882">
        <f>F7882*H7882</f>
        <v>983.40000000000009</v>
      </c>
      <c r="L7882">
        <f>J7882-K7882</f>
        <v>333.59999999999991</v>
      </c>
      <c r="M7882" s="5">
        <f>L7882/J7882</f>
        <v>0.25330296127562635</v>
      </c>
      <c r="N7882" t="str">
        <f>IF(ISNA(VLOOKUP(A7882,'Returns Data'!A:A,1,0)),"No","Yes")</f>
        <v>No</v>
      </c>
      <c r="O7882" t="s">
        <v>10085</v>
      </c>
      <c r="P7882" t="str">
        <f>IFERROR(VLOOKUP(A7882,'Ratings Data'!A:C,3,0),"No Rating")</f>
        <v>No Rating</v>
      </c>
      <c r="Q7882" t="s">
        <v>10061</v>
      </c>
      <c r="R7882" s="5">
        <f t="shared" si="123"/>
        <v>7.0041327336817805</v>
      </c>
    </row>
    <row r="7883" spans="1:18" x14ac:dyDescent="0.3">
      <c r="A7883" t="s">
        <v>7222</v>
      </c>
      <c r="B7883" s="2">
        <v>45792</v>
      </c>
      <c r="C7883" t="s">
        <v>10017</v>
      </c>
      <c r="D7883" t="s">
        <v>10032</v>
      </c>
      <c r="E7883" t="s">
        <v>10034</v>
      </c>
      <c r="F7883">
        <v>8</v>
      </c>
      <c r="G7883">
        <v>126.16</v>
      </c>
      <c r="H7883">
        <v>76.430000000000007</v>
      </c>
      <c r="I7883" t="s">
        <v>10039</v>
      </c>
      <c r="J7883">
        <f>F7883*G7883</f>
        <v>1009.28</v>
      </c>
      <c r="K7883">
        <f>F7883*H7883</f>
        <v>611.44000000000005</v>
      </c>
      <c r="L7883">
        <f>J7883-K7883</f>
        <v>397.83999999999992</v>
      </c>
      <c r="M7883" s="5">
        <f>L7883/J7883</f>
        <v>0.39418199112238422</v>
      </c>
      <c r="N7883" t="str">
        <f>IF(ISNA(VLOOKUP(A7883,'Returns Data'!A:A,1,0)),"No","Yes")</f>
        <v>No</v>
      </c>
      <c r="O7883" t="s">
        <v>10085</v>
      </c>
      <c r="P7883" t="str">
        <f>IFERROR(VLOOKUP(A7883,'Ratings Data'!A:C,3,0),"No Rating")</f>
        <v>No Rating</v>
      </c>
      <c r="Q7883" t="s">
        <v>10061</v>
      </c>
      <c r="R7883" s="5">
        <f t="shared" si="123"/>
        <v>-0.23365223993925591</v>
      </c>
    </row>
    <row r="7884" spans="1:18" x14ac:dyDescent="0.3">
      <c r="A7884" t="s">
        <v>7774</v>
      </c>
      <c r="B7884" s="2">
        <v>45792</v>
      </c>
      <c r="C7884" t="s">
        <v>10026</v>
      </c>
      <c r="D7884" t="s">
        <v>10031</v>
      </c>
      <c r="E7884" t="s">
        <v>10036</v>
      </c>
      <c r="F7884">
        <v>18</v>
      </c>
      <c r="G7884">
        <v>318.44</v>
      </c>
      <c r="H7884">
        <v>239.05</v>
      </c>
      <c r="I7884" t="s">
        <v>10039</v>
      </c>
      <c r="J7884">
        <f>F7884*G7884</f>
        <v>5731.92</v>
      </c>
      <c r="K7884">
        <f>F7884*H7884</f>
        <v>4302.9000000000005</v>
      </c>
      <c r="L7884">
        <f>J7884-K7884</f>
        <v>1429.0199999999995</v>
      </c>
      <c r="M7884" s="5">
        <f>L7884/J7884</f>
        <v>0.24930913201859053</v>
      </c>
      <c r="N7884" t="str">
        <f>IF(ISNA(VLOOKUP(A7884,'Returns Data'!A:A,1,0)),"No","Yes")</f>
        <v>Yes</v>
      </c>
      <c r="O7884" t="str">
        <f>IFERROR(VLOOKUP(A7884,'Returns Data'!A:E,5,0),"No Returns")</f>
        <v>Wrong Product</v>
      </c>
      <c r="P7884" t="str">
        <f>IFERROR(VLOOKUP(A7884,'Ratings Data'!A:C,3,0),"No Rating")</f>
        <v>No Rating</v>
      </c>
      <c r="Q7884" t="s">
        <v>10061</v>
      </c>
      <c r="R7884" s="5">
        <f t="shared" si="123"/>
        <v>4.6792168674698802</v>
      </c>
    </row>
    <row r="7885" spans="1:18" x14ac:dyDescent="0.3">
      <c r="A7885" t="s">
        <v>8360</v>
      </c>
      <c r="B7885" s="2">
        <v>45792</v>
      </c>
      <c r="C7885" t="s">
        <v>10021</v>
      </c>
      <c r="D7885" t="s">
        <v>10031</v>
      </c>
      <c r="E7885" t="s">
        <v>10036</v>
      </c>
      <c r="F7885">
        <v>1</v>
      </c>
      <c r="G7885">
        <v>345.52</v>
      </c>
      <c r="H7885">
        <v>280.18</v>
      </c>
      <c r="I7885" t="s">
        <v>10040</v>
      </c>
      <c r="J7885">
        <f>F7885*G7885</f>
        <v>345.52</v>
      </c>
      <c r="K7885">
        <f>F7885*H7885</f>
        <v>280.18</v>
      </c>
      <c r="L7885">
        <f>J7885-K7885</f>
        <v>65.339999999999975</v>
      </c>
      <c r="M7885" s="5">
        <f>L7885/J7885</f>
        <v>0.18910627460060192</v>
      </c>
      <c r="N7885" t="str">
        <f>IF(ISNA(VLOOKUP(A7885,'Returns Data'!A:A,1,0)),"No","Yes")</f>
        <v>No</v>
      </c>
      <c r="O7885" t="s">
        <v>10085</v>
      </c>
      <c r="P7885" t="str">
        <f>IFERROR(VLOOKUP(A7885,'Ratings Data'!A:C,3,0),"No Rating")</f>
        <v>No Rating</v>
      </c>
      <c r="Q7885" t="s">
        <v>10061</v>
      </c>
      <c r="R7885" s="5">
        <f t="shared" si="123"/>
        <v>-0.9397200240059177</v>
      </c>
    </row>
    <row r="7886" spans="1:18" x14ac:dyDescent="0.3">
      <c r="A7886" t="s">
        <v>8421</v>
      </c>
      <c r="B7886" s="2">
        <v>45792</v>
      </c>
      <c r="C7886" t="s">
        <v>10017</v>
      </c>
      <c r="D7886" t="s">
        <v>10032</v>
      </c>
      <c r="E7886" t="s">
        <v>10035</v>
      </c>
      <c r="F7886">
        <v>9</v>
      </c>
      <c r="G7886">
        <v>341.07</v>
      </c>
      <c r="H7886">
        <v>260.31</v>
      </c>
      <c r="I7886" t="s">
        <v>10040</v>
      </c>
      <c r="J7886">
        <f>F7886*G7886</f>
        <v>3069.63</v>
      </c>
      <c r="K7886">
        <f>F7886*H7886</f>
        <v>2342.79</v>
      </c>
      <c r="L7886">
        <f>J7886-K7886</f>
        <v>726.84000000000015</v>
      </c>
      <c r="M7886" s="5">
        <f>L7886/J7886</f>
        <v>0.23678423783973968</v>
      </c>
      <c r="N7886" t="str">
        <f>IF(ISNA(VLOOKUP(A7886,'Returns Data'!A:A,1,0)),"No","Yes")</f>
        <v>No</v>
      </c>
      <c r="O7886" t="s">
        <v>10085</v>
      </c>
      <c r="P7886" t="str">
        <f>IFERROR(VLOOKUP(A7886,'Ratings Data'!A:C,3,0),"No Rating")</f>
        <v>No Rating</v>
      </c>
      <c r="Q7886" t="s">
        <v>10061</v>
      </c>
      <c r="R7886" s="5">
        <f t="shared" si="123"/>
        <v>7.8840877517943975</v>
      </c>
    </row>
    <row r="7887" spans="1:18" x14ac:dyDescent="0.3">
      <c r="A7887" t="s">
        <v>9503</v>
      </c>
      <c r="B7887" s="2">
        <v>45792</v>
      </c>
      <c r="C7887" t="s">
        <v>10021</v>
      </c>
      <c r="D7887" t="s">
        <v>10031</v>
      </c>
      <c r="E7887" t="s">
        <v>10038</v>
      </c>
      <c r="F7887">
        <v>17</v>
      </c>
      <c r="G7887">
        <v>328.39</v>
      </c>
      <c r="H7887">
        <v>288.45999999999998</v>
      </c>
      <c r="I7887" t="s">
        <v>10039</v>
      </c>
      <c r="J7887">
        <f>F7887*G7887</f>
        <v>5582.63</v>
      </c>
      <c r="K7887">
        <f>F7887*H7887</f>
        <v>4903.82</v>
      </c>
      <c r="L7887">
        <f>J7887-K7887</f>
        <v>678.8100000000004</v>
      </c>
      <c r="M7887" s="5">
        <f>L7887/J7887</f>
        <v>0.12159322756478584</v>
      </c>
      <c r="N7887" t="str">
        <f>IF(ISNA(VLOOKUP(A7887,'Returns Data'!A:A,1,0)),"No","Yes")</f>
        <v>No</v>
      </c>
      <c r="O7887" t="s">
        <v>10085</v>
      </c>
      <c r="P7887" t="str">
        <f>IFERROR(VLOOKUP(A7887,'Ratings Data'!A:C,3,0),"No Rating")</f>
        <v>No Rating</v>
      </c>
      <c r="Q7887" t="s">
        <v>10061</v>
      </c>
      <c r="R7887" s="5">
        <f t="shared" si="123"/>
        <v>0.81866544176333955</v>
      </c>
    </row>
    <row r="7888" spans="1:18" x14ac:dyDescent="0.3">
      <c r="A7888" t="s">
        <v>38</v>
      </c>
      <c r="B7888" s="2">
        <v>45793</v>
      </c>
      <c r="C7888" t="s">
        <v>10018</v>
      </c>
      <c r="D7888" t="s">
        <v>10033</v>
      </c>
      <c r="E7888" t="s">
        <v>10037</v>
      </c>
      <c r="F7888">
        <v>7</v>
      </c>
      <c r="G7888">
        <v>322.5</v>
      </c>
      <c r="H7888">
        <v>282.67</v>
      </c>
      <c r="I7888" t="s">
        <v>10040</v>
      </c>
      <c r="J7888">
        <f>F7888*G7888</f>
        <v>2257.5</v>
      </c>
      <c r="K7888">
        <f>F7888*H7888</f>
        <v>1978.69</v>
      </c>
      <c r="L7888">
        <f>J7888-K7888</f>
        <v>278.80999999999995</v>
      </c>
      <c r="M7888" s="5">
        <f>L7888/J7888</f>
        <v>0.12350387596899222</v>
      </c>
      <c r="N7888" t="str">
        <f>IF(ISNA(VLOOKUP(A7888,'Returns Data'!A:A,1,0)),"No","Yes")</f>
        <v>No</v>
      </c>
      <c r="O7888" t="s">
        <v>10085</v>
      </c>
      <c r="P7888" t="str">
        <f>IFERROR(VLOOKUP(A7888,'Ratings Data'!A:C,3,0),"No Rating")</f>
        <v>No Rating</v>
      </c>
      <c r="Q7888" t="s">
        <v>10061</v>
      </c>
      <c r="R7888" s="5">
        <f t="shared" si="123"/>
        <v>-0.59562070207052953</v>
      </c>
    </row>
    <row r="7889" spans="1:18" x14ac:dyDescent="0.3">
      <c r="A7889" t="s">
        <v>279</v>
      </c>
      <c r="B7889" s="2">
        <v>45793</v>
      </c>
      <c r="C7889" t="s">
        <v>10019</v>
      </c>
      <c r="D7889" t="s">
        <v>10031</v>
      </c>
      <c r="E7889" t="s">
        <v>10038</v>
      </c>
      <c r="F7889">
        <v>8</v>
      </c>
      <c r="G7889">
        <v>236.98</v>
      </c>
      <c r="H7889">
        <v>144.6</v>
      </c>
      <c r="I7889" t="s">
        <v>10040</v>
      </c>
      <c r="J7889">
        <f>F7889*G7889</f>
        <v>1895.84</v>
      </c>
      <c r="K7889">
        <f>F7889*H7889</f>
        <v>1156.8</v>
      </c>
      <c r="L7889">
        <f>J7889-K7889</f>
        <v>739.04</v>
      </c>
      <c r="M7889" s="5">
        <f>L7889/J7889</f>
        <v>0.38982192590091991</v>
      </c>
      <c r="N7889" t="str">
        <f>IF(ISNA(VLOOKUP(A7889,'Returns Data'!A:A,1,0)),"No","Yes")</f>
        <v>No</v>
      </c>
      <c r="O7889" t="s">
        <v>10085</v>
      </c>
      <c r="P7889" t="str">
        <f>IFERROR(VLOOKUP(A7889,'Ratings Data'!A:C,3,0),"No Rating")</f>
        <v>No Rating</v>
      </c>
      <c r="Q7889" t="s">
        <v>10061</v>
      </c>
      <c r="R7889" s="5">
        <f t="shared" si="123"/>
        <v>-0.16020376522702107</v>
      </c>
    </row>
    <row r="7890" spans="1:18" x14ac:dyDescent="0.3">
      <c r="A7890" t="s">
        <v>1336</v>
      </c>
      <c r="B7890" s="2">
        <v>45793</v>
      </c>
      <c r="C7890" t="s">
        <v>10012</v>
      </c>
      <c r="D7890" t="s">
        <v>10030</v>
      </c>
      <c r="E7890" t="s">
        <v>10036</v>
      </c>
      <c r="F7890">
        <v>9</v>
      </c>
      <c r="G7890">
        <v>315.92</v>
      </c>
      <c r="H7890">
        <v>209.54</v>
      </c>
      <c r="I7890" t="s">
        <v>10040</v>
      </c>
      <c r="J7890">
        <f>F7890*G7890</f>
        <v>2843.28</v>
      </c>
      <c r="K7890">
        <f>F7890*H7890</f>
        <v>1885.86</v>
      </c>
      <c r="L7890">
        <f>J7890-K7890</f>
        <v>957.4200000000003</v>
      </c>
      <c r="M7890" s="5">
        <f>L7890/J7890</f>
        <v>0.33673081792858961</v>
      </c>
      <c r="N7890" t="str">
        <f>IF(ISNA(VLOOKUP(A7890,'Returns Data'!A:A,1,0)),"No","Yes")</f>
        <v>No</v>
      </c>
      <c r="O7890" t="s">
        <v>10085</v>
      </c>
      <c r="P7890" t="str">
        <f>IFERROR(VLOOKUP(A7890,'Ratings Data'!A:C,3,0),"No Rating")</f>
        <v>No Rating</v>
      </c>
      <c r="Q7890" t="s">
        <v>10061</v>
      </c>
      <c r="R7890" s="5">
        <f t="shared" si="123"/>
        <v>0.4997468140771375</v>
      </c>
    </row>
    <row r="7891" spans="1:18" x14ac:dyDescent="0.3">
      <c r="A7891" t="s">
        <v>1541</v>
      </c>
      <c r="B7891" s="2">
        <v>45793</v>
      </c>
      <c r="C7891" t="s">
        <v>10020</v>
      </c>
      <c r="D7891" t="s">
        <v>10030</v>
      </c>
      <c r="E7891" t="s">
        <v>10038</v>
      </c>
      <c r="F7891">
        <v>1</v>
      </c>
      <c r="G7891">
        <v>495.65</v>
      </c>
      <c r="H7891">
        <v>415.02</v>
      </c>
      <c r="I7891" t="s">
        <v>10039</v>
      </c>
      <c r="J7891">
        <f>F7891*G7891</f>
        <v>495.65</v>
      </c>
      <c r="K7891">
        <f>F7891*H7891</f>
        <v>415.02</v>
      </c>
      <c r="L7891">
        <f>J7891-K7891</f>
        <v>80.63</v>
      </c>
      <c r="M7891" s="5">
        <f>L7891/J7891</f>
        <v>0.16267527489155653</v>
      </c>
      <c r="N7891" t="str">
        <f>IF(ISNA(VLOOKUP(A7891,'Returns Data'!A:A,1,0)),"No","Yes")</f>
        <v>No</v>
      </c>
      <c r="O7891" t="s">
        <v>10085</v>
      </c>
      <c r="P7891" t="str">
        <f>IFERROR(VLOOKUP(A7891,'Ratings Data'!A:C,3,0),"No Rating")</f>
        <v>No Rating</v>
      </c>
      <c r="Q7891" t="s">
        <v>10061</v>
      </c>
      <c r="R7891" s="5">
        <f t="shared" si="123"/>
        <v>-0.82567668326721244</v>
      </c>
    </row>
    <row r="7892" spans="1:18" x14ac:dyDescent="0.3">
      <c r="A7892" t="s">
        <v>1848</v>
      </c>
      <c r="B7892" s="2">
        <v>45793</v>
      </c>
      <c r="C7892" t="s">
        <v>10017</v>
      </c>
      <c r="D7892" t="s">
        <v>10032</v>
      </c>
      <c r="E7892" t="s">
        <v>10037</v>
      </c>
      <c r="F7892">
        <v>11</v>
      </c>
      <c r="G7892">
        <v>226.87</v>
      </c>
      <c r="H7892">
        <v>151.32</v>
      </c>
      <c r="I7892" t="s">
        <v>10039</v>
      </c>
      <c r="J7892">
        <f>F7892*G7892</f>
        <v>2495.5700000000002</v>
      </c>
      <c r="K7892">
        <f>F7892*H7892</f>
        <v>1664.52</v>
      </c>
      <c r="L7892">
        <f>J7892-K7892</f>
        <v>831.05000000000018</v>
      </c>
      <c r="M7892" s="5">
        <f>L7892/J7892</f>
        <v>0.33301009388636671</v>
      </c>
      <c r="N7892" t="str">
        <f>IF(ISNA(VLOOKUP(A7892,'Returns Data'!A:A,1,0)),"No","Yes")</f>
        <v>No</v>
      </c>
      <c r="O7892" t="s">
        <v>10085</v>
      </c>
      <c r="P7892" t="str">
        <f>IFERROR(VLOOKUP(A7892,'Ratings Data'!A:C,3,0),"No Rating")</f>
        <v>No Rating</v>
      </c>
      <c r="Q7892" t="s">
        <v>10061</v>
      </c>
      <c r="R7892" s="5">
        <f t="shared" si="123"/>
        <v>4.0349440129123373</v>
      </c>
    </row>
    <row r="7893" spans="1:18" x14ac:dyDescent="0.3">
      <c r="A7893" t="s">
        <v>1871</v>
      </c>
      <c r="B7893" s="2">
        <v>45793</v>
      </c>
      <c r="C7893" t="s">
        <v>10014</v>
      </c>
      <c r="D7893" t="s">
        <v>10030</v>
      </c>
      <c r="E7893" t="s">
        <v>10034</v>
      </c>
      <c r="F7893">
        <v>19</v>
      </c>
      <c r="G7893">
        <v>49.43</v>
      </c>
      <c r="H7893">
        <v>41.09</v>
      </c>
      <c r="I7893" t="s">
        <v>10040</v>
      </c>
      <c r="J7893">
        <f>F7893*G7893</f>
        <v>939.17</v>
      </c>
      <c r="K7893">
        <f>F7893*H7893</f>
        <v>780.71</v>
      </c>
      <c r="L7893">
        <f>J7893-K7893</f>
        <v>158.45999999999992</v>
      </c>
      <c r="M7893" s="5">
        <f>L7893/J7893</f>
        <v>0.16872344729921093</v>
      </c>
      <c r="N7893" t="str">
        <f>IF(ISNA(VLOOKUP(A7893,'Returns Data'!A:A,1,0)),"No","Yes")</f>
        <v>No</v>
      </c>
      <c r="O7893" t="s">
        <v>10085</v>
      </c>
      <c r="P7893" t="str">
        <f>IFERROR(VLOOKUP(A7893,'Ratings Data'!A:C,3,0),"No Rating")</f>
        <v>No Rating</v>
      </c>
      <c r="Q7893" t="s">
        <v>10061</v>
      </c>
      <c r="R7893" s="5">
        <f t="shared" si="123"/>
        <v>-0.623665134618544</v>
      </c>
    </row>
    <row r="7894" spans="1:18" x14ac:dyDescent="0.3">
      <c r="A7894" t="s">
        <v>2166</v>
      </c>
      <c r="B7894" s="2">
        <v>45793</v>
      </c>
      <c r="C7894" t="s">
        <v>10023</v>
      </c>
      <c r="D7894" t="s">
        <v>10033</v>
      </c>
      <c r="E7894" t="s">
        <v>10036</v>
      </c>
      <c r="F7894">
        <v>15</v>
      </c>
      <c r="G7894">
        <v>435.75</v>
      </c>
      <c r="H7894">
        <v>264.68</v>
      </c>
      <c r="I7894" t="s">
        <v>10040</v>
      </c>
      <c r="J7894">
        <f>F7894*G7894</f>
        <v>6536.25</v>
      </c>
      <c r="K7894">
        <f>F7894*H7894</f>
        <v>3970.2000000000003</v>
      </c>
      <c r="L7894">
        <f>J7894-K7894</f>
        <v>2566.0499999999997</v>
      </c>
      <c r="M7894" s="5">
        <f>L7894/J7894</f>
        <v>0.39258749282845662</v>
      </c>
      <c r="N7894" t="str">
        <f>IF(ISNA(VLOOKUP(A7894,'Returns Data'!A:A,1,0)),"No","Yes")</f>
        <v>No</v>
      </c>
      <c r="O7894" t="s">
        <v>10085</v>
      </c>
      <c r="P7894" t="str">
        <f>IFERROR(VLOOKUP(A7894,'Ratings Data'!A:C,3,0),"No Rating")</f>
        <v>No Rating</v>
      </c>
      <c r="Q7894" t="s">
        <v>10061</v>
      </c>
      <c r="R7894" s="5">
        <f t="shared" si="123"/>
        <v>5.9596026278522531</v>
      </c>
    </row>
    <row r="7895" spans="1:18" x14ac:dyDescent="0.3">
      <c r="A7895" t="s">
        <v>2244</v>
      </c>
      <c r="B7895" s="2">
        <v>45793</v>
      </c>
      <c r="C7895" t="s">
        <v>10016</v>
      </c>
      <c r="D7895" t="s">
        <v>10032</v>
      </c>
      <c r="E7895" t="s">
        <v>10034</v>
      </c>
      <c r="F7895">
        <v>15</v>
      </c>
      <c r="G7895">
        <v>465.54</v>
      </c>
      <c r="H7895">
        <v>302.95999999999998</v>
      </c>
      <c r="I7895" t="s">
        <v>10040</v>
      </c>
      <c r="J7895">
        <f>F7895*G7895</f>
        <v>6983.1</v>
      </c>
      <c r="K7895">
        <f>F7895*H7895</f>
        <v>4544.3999999999996</v>
      </c>
      <c r="L7895">
        <f>J7895-K7895</f>
        <v>2438.7000000000007</v>
      </c>
      <c r="M7895" s="5">
        <f>L7895/J7895</f>
        <v>0.34922885251535857</v>
      </c>
      <c r="N7895" t="str">
        <f>IF(ISNA(VLOOKUP(A7895,'Returns Data'!A:A,1,0)),"No","Yes")</f>
        <v>No</v>
      </c>
      <c r="O7895" t="s">
        <v>10085</v>
      </c>
      <c r="P7895" t="str">
        <f>IFERROR(VLOOKUP(A7895,'Ratings Data'!A:C,3,0),"No Rating")</f>
        <v>No Rating</v>
      </c>
      <c r="Q7895" t="s">
        <v>10061</v>
      </c>
      <c r="R7895" s="5">
        <f t="shared" si="123"/>
        <v>6.8364888123924328E-2</v>
      </c>
    </row>
    <row r="7896" spans="1:18" x14ac:dyDescent="0.3">
      <c r="A7896" t="s">
        <v>3104</v>
      </c>
      <c r="B7896" s="2">
        <v>45793</v>
      </c>
      <c r="C7896" t="s">
        <v>10028</v>
      </c>
      <c r="D7896" t="s">
        <v>10032</v>
      </c>
      <c r="E7896" t="s">
        <v>10036</v>
      </c>
      <c r="F7896">
        <v>20</v>
      </c>
      <c r="G7896">
        <v>190.01</v>
      </c>
      <c r="H7896">
        <v>150.77000000000001</v>
      </c>
      <c r="I7896" t="s">
        <v>10040</v>
      </c>
      <c r="J7896">
        <f>F7896*G7896</f>
        <v>3800.2</v>
      </c>
      <c r="K7896">
        <f>F7896*H7896</f>
        <v>3015.4</v>
      </c>
      <c r="L7896">
        <f>J7896-K7896</f>
        <v>784.79999999999973</v>
      </c>
      <c r="M7896" s="5">
        <f>L7896/J7896</f>
        <v>0.20651544655544438</v>
      </c>
      <c r="N7896" t="str">
        <f>IF(ISNA(VLOOKUP(A7896,'Returns Data'!A:A,1,0)),"No","Yes")</f>
        <v>No</v>
      </c>
      <c r="O7896" t="s">
        <v>10085</v>
      </c>
      <c r="P7896" t="str">
        <f>IFERROR(VLOOKUP(A7896,'Ratings Data'!A:C,3,0),"No Rating")</f>
        <v>No Rating</v>
      </c>
      <c r="Q7896" t="s">
        <v>10061</v>
      </c>
      <c r="R7896" s="5">
        <f t="shared" si="123"/>
        <v>-0.45580043247268409</v>
      </c>
    </row>
    <row r="7897" spans="1:18" x14ac:dyDescent="0.3">
      <c r="A7897" t="s">
        <v>3335</v>
      </c>
      <c r="B7897" s="2">
        <v>45793</v>
      </c>
      <c r="C7897" t="s">
        <v>10009</v>
      </c>
      <c r="D7897" t="s">
        <v>10029</v>
      </c>
      <c r="E7897" t="s">
        <v>10036</v>
      </c>
      <c r="F7897">
        <v>6</v>
      </c>
      <c r="G7897">
        <v>256.79000000000002</v>
      </c>
      <c r="H7897">
        <v>178.63</v>
      </c>
      <c r="I7897" t="s">
        <v>10039</v>
      </c>
      <c r="J7897">
        <f>F7897*G7897</f>
        <v>1540.7400000000002</v>
      </c>
      <c r="K7897">
        <f>F7897*H7897</f>
        <v>1071.78</v>
      </c>
      <c r="L7897">
        <f>J7897-K7897</f>
        <v>468.96000000000026</v>
      </c>
      <c r="M7897" s="5">
        <f>L7897/J7897</f>
        <v>0.30437322325635746</v>
      </c>
      <c r="N7897" t="str">
        <f>IF(ISNA(VLOOKUP(A7897,'Returns Data'!A:A,1,0)),"No","Yes")</f>
        <v>Yes</v>
      </c>
      <c r="O7897" t="str">
        <f>IFERROR(VLOOKUP(A7897,'Returns Data'!A:E,5,0),"No Returns")</f>
        <v>Customer Changed Mind</v>
      </c>
      <c r="P7897" t="str">
        <f>IFERROR(VLOOKUP(A7897,'Ratings Data'!A:C,3,0),"No Rating")</f>
        <v>No Rating</v>
      </c>
      <c r="Q7897" t="s">
        <v>10061</v>
      </c>
      <c r="R7897" s="5">
        <f t="shared" si="123"/>
        <v>-0.59456344402926153</v>
      </c>
    </row>
    <row r="7898" spans="1:18" x14ac:dyDescent="0.3">
      <c r="A7898" t="s">
        <v>3502</v>
      </c>
      <c r="B7898" s="2">
        <v>45793</v>
      </c>
      <c r="C7898" t="s">
        <v>10016</v>
      </c>
      <c r="D7898" t="s">
        <v>10032</v>
      </c>
      <c r="E7898" t="s">
        <v>10036</v>
      </c>
      <c r="F7898">
        <v>7</v>
      </c>
      <c r="G7898">
        <v>174.24</v>
      </c>
      <c r="H7898">
        <v>147.9</v>
      </c>
      <c r="I7898" t="s">
        <v>10040</v>
      </c>
      <c r="J7898">
        <f>F7898*G7898</f>
        <v>1219.68</v>
      </c>
      <c r="K7898">
        <f>F7898*H7898</f>
        <v>1035.3</v>
      </c>
      <c r="L7898">
        <f>J7898-K7898</f>
        <v>184.38000000000011</v>
      </c>
      <c r="M7898" s="5">
        <f>L7898/J7898</f>
        <v>0.1511707988980717</v>
      </c>
      <c r="N7898" t="str">
        <f>IF(ISNA(VLOOKUP(A7898,'Returns Data'!A:A,1,0)),"No","Yes")</f>
        <v>No</v>
      </c>
      <c r="O7898" t="s">
        <v>10085</v>
      </c>
      <c r="P7898">
        <f>IFERROR(VLOOKUP(A7898,'Ratings Data'!A:C,3,0),"No Rating")</f>
        <v>3</v>
      </c>
      <c r="Q7898" t="s">
        <v>10061</v>
      </c>
      <c r="R7898" s="5">
        <f t="shared" si="123"/>
        <v>-0.20838038864441769</v>
      </c>
    </row>
    <row r="7899" spans="1:18" x14ac:dyDescent="0.3">
      <c r="A7899" t="s">
        <v>3547</v>
      </c>
      <c r="B7899" s="2">
        <v>45793</v>
      </c>
      <c r="C7899" t="s">
        <v>10010</v>
      </c>
      <c r="D7899" t="s">
        <v>10029</v>
      </c>
      <c r="E7899" t="s">
        <v>10036</v>
      </c>
      <c r="F7899">
        <v>5</v>
      </c>
      <c r="G7899">
        <v>344.86</v>
      </c>
      <c r="H7899">
        <v>260.77</v>
      </c>
      <c r="I7899" t="s">
        <v>10040</v>
      </c>
      <c r="J7899">
        <f>F7899*G7899</f>
        <v>1724.3000000000002</v>
      </c>
      <c r="K7899">
        <f>F7899*H7899</f>
        <v>1303.8499999999999</v>
      </c>
      <c r="L7899">
        <f>J7899-K7899</f>
        <v>420.45000000000027</v>
      </c>
      <c r="M7899" s="5">
        <f>L7899/J7899</f>
        <v>0.24383807922055339</v>
      </c>
      <c r="N7899" t="str">
        <f>IF(ISNA(VLOOKUP(A7899,'Returns Data'!A:A,1,0)),"No","Yes")</f>
        <v>No</v>
      </c>
      <c r="O7899" t="s">
        <v>10085</v>
      </c>
      <c r="P7899" t="str">
        <f>IFERROR(VLOOKUP(A7899,'Ratings Data'!A:C,3,0),"No Rating")</f>
        <v>No Rating</v>
      </c>
      <c r="Q7899" t="s">
        <v>10061</v>
      </c>
      <c r="R7899" s="5">
        <f t="shared" si="123"/>
        <v>0.41373147054965242</v>
      </c>
    </row>
    <row r="7900" spans="1:18" x14ac:dyDescent="0.3">
      <c r="A7900" t="s">
        <v>3637</v>
      </c>
      <c r="B7900" s="2">
        <v>45793</v>
      </c>
      <c r="C7900" t="s">
        <v>10023</v>
      </c>
      <c r="D7900" t="s">
        <v>10033</v>
      </c>
      <c r="E7900" t="s">
        <v>10037</v>
      </c>
      <c r="F7900">
        <v>4</v>
      </c>
      <c r="G7900">
        <v>215.6</v>
      </c>
      <c r="H7900">
        <v>161.22999999999999</v>
      </c>
      <c r="I7900" t="s">
        <v>10040</v>
      </c>
      <c r="J7900">
        <f>F7900*G7900</f>
        <v>862.4</v>
      </c>
      <c r="K7900">
        <f>F7900*H7900</f>
        <v>644.91999999999996</v>
      </c>
      <c r="L7900">
        <f>J7900-K7900</f>
        <v>217.48000000000002</v>
      </c>
      <c r="M7900" s="5">
        <f>L7900/J7900</f>
        <v>0.25217996289424865</v>
      </c>
      <c r="N7900" t="str">
        <f>IF(ISNA(VLOOKUP(A7900,'Returns Data'!A:A,1,0)),"No","Yes")</f>
        <v>No</v>
      </c>
      <c r="O7900" t="s">
        <v>10085</v>
      </c>
      <c r="P7900" t="str">
        <f>IFERROR(VLOOKUP(A7900,'Ratings Data'!A:C,3,0),"No Rating")</f>
        <v>No Rating</v>
      </c>
      <c r="Q7900" t="s">
        <v>10061</v>
      </c>
      <c r="R7900" s="5">
        <f t="shared" si="123"/>
        <v>-0.49985501362871898</v>
      </c>
    </row>
    <row r="7901" spans="1:18" x14ac:dyDescent="0.3">
      <c r="A7901" t="s">
        <v>3826</v>
      </c>
      <c r="B7901" s="2">
        <v>45793</v>
      </c>
      <c r="C7901" t="s">
        <v>10012</v>
      </c>
      <c r="D7901" t="s">
        <v>10030</v>
      </c>
      <c r="E7901" t="s">
        <v>10038</v>
      </c>
      <c r="F7901">
        <v>7</v>
      </c>
      <c r="G7901">
        <v>319.58</v>
      </c>
      <c r="H7901">
        <v>209.51</v>
      </c>
      <c r="I7901" t="s">
        <v>10040</v>
      </c>
      <c r="J7901">
        <f>F7901*G7901</f>
        <v>2237.06</v>
      </c>
      <c r="K7901">
        <f>F7901*H7901</f>
        <v>1466.57</v>
      </c>
      <c r="L7901">
        <f>J7901-K7901</f>
        <v>770.49</v>
      </c>
      <c r="M7901" s="5">
        <f>L7901/J7901</f>
        <v>0.34442080230302274</v>
      </c>
      <c r="N7901" t="str">
        <f>IF(ISNA(VLOOKUP(A7901,'Returns Data'!A:A,1,0)),"No","Yes")</f>
        <v>No</v>
      </c>
      <c r="O7901" t="s">
        <v>10085</v>
      </c>
      <c r="P7901" t="str">
        <f>IFERROR(VLOOKUP(A7901,'Ratings Data'!A:C,3,0),"No Rating")</f>
        <v>No Rating</v>
      </c>
      <c r="Q7901" t="s">
        <v>10061</v>
      </c>
      <c r="R7901" s="5">
        <f t="shared" si="123"/>
        <v>1.5939935064935065</v>
      </c>
    </row>
    <row r="7902" spans="1:18" x14ac:dyDescent="0.3">
      <c r="A7902" t="s">
        <v>4479</v>
      </c>
      <c r="B7902" s="2">
        <v>45793</v>
      </c>
      <c r="C7902" t="s">
        <v>10021</v>
      </c>
      <c r="D7902" t="s">
        <v>10031</v>
      </c>
      <c r="E7902" t="s">
        <v>10037</v>
      </c>
      <c r="F7902">
        <v>7</v>
      </c>
      <c r="G7902">
        <v>260.14</v>
      </c>
      <c r="H7902">
        <v>216.25</v>
      </c>
      <c r="I7902" t="s">
        <v>10040</v>
      </c>
      <c r="J7902">
        <f>F7902*G7902</f>
        <v>1820.98</v>
      </c>
      <c r="K7902">
        <f>F7902*H7902</f>
        <v>1513.75</v>
      </c>
      <c r="L7902">
        <f>J7902-K7902</f>
        <v>307.23</v>
      </c>
      <c r="M7902" s="5">
        <f>L7902/J7902</f>
        <v>0.16871684477588991</v>
      </c>
      <c r="N7902" t="str">
        <f>IF(ISNA(VLOOKUP(A7902,'Returns Data'!A:A,1,0)),"No","Yes")</f>
        <v>No</v>
      </c>
      <c r="O7902" t="s">
        <v>10085</v>
      </c>
      <c r="P7902" t="str">
        <f>IFERROR(VLOOKUP(A7902,'Ratings Data'!A:C,3,0),"No Rating")</f>
        <v>No Rating</v>
      </c>
      <c r="Q7902" t="s">
        <v>10061</v>
      </c>
      <c r="R7902" s="5">
        <f t="shared" si="123"/>
        <v>-0.18599411727892856</v>
      </c>
    </row>
    <row r="7903" spans="1:18" x14ac:dyDescent="0.3">
      <c r="A7903" t="s">
        <v>4524</v>
      </c>
      <c r="B7903" s="2">
        <v>45793</v>
      </c>
      <c r="C7903" t="s">
        <v>10010</v>
      </c>
      <c r="D7903" t="s">
        <v>10029</v>
      </c>
      <c r="E7903" t="s">
        <v>10036</v>
      </c>
      <c r="F7903">
        <v>20</v>
      </c>
      <c r="G7903">
        <v>261.07</v>
      </c>
      <c r="H7903">
        <v>158.41999999999999</v>
      </c>
      <c r="I7903" t="s">
        <v>10039</v>
      </c>
      <c r="J7903">
        <f>F7903*G7903</f>
        <v>5221.3999999999996</v>
      </c>
      <c r="K7903">
        <f>F7903*H7903</f>
        <v>3168.3999999999996</v>
      </c>
      <c r="L7903">
        <f>J7903-K7903</f>
        <v>2053</v>
      </c>
      <c r="M7903" s="5">
        <f>L7903/J7903</f>
        <v>0.39318956601677713</v>
      </c>
      <c r="N7903" t="str">
        <f>IF(ISNA(VLOOKUP(A7903,'Returns Data'!A:A,1,0)),"No","Yes")</f>
        <v>No</v>
      </c>
      <c r="O7903" t="s">
        <v>10085</v>
      </c>
      <c r="P7903" t="str">
        <f>IFERROR(VLOOKUP(A7903,'Ratings Data'!A:C,3,0),"No Rating")</f>
        <v>No Rating</v>
      </c>
      <c r="Q7903" t="s">
        <v>10061</v>
      </c>
      <c r="R7903" s="5">
        <f t="shared" si="123"/>
        <v>1.8673571373655942</v>
      </c>
    </row>
    <row r="7904" spans="1:18" x14ac:dyDescent="0.3">
      <c r="A7904" t="s">
        <v>4724</v>
      </c>
      <c r="B7904" s="2">
        <v>45793</v>
      </c>
      <c r="C7904" t="s">
        <v>10013</v>
      </c>
      <c r="D7904" t="s">
        <v>10030</v>
      </c>
      <c r="E7904" t="s">
        <v>10037</v>
      </c>
      <c r="F7904">
        <v>8</v>
      </c>
      <c r="G7904">
        <v>37.630000000000003</v>
      </c>
      <c r="H7904">
        <v>26.19</v>
      </c>
      <c r="I7904" t="s">
        <v>10040</v>
      </c>
      <c r="J7904">
        <f>F7904*G7904</f>
        <v>301.04000000000002</v>
      </c>
      <c r="K7904">
        <f>F7904*H7904</f>
        <v>209.52</v>
      </c>
      <c r="L7904">
        <f>J7904-K7904</f>
        <v>91.52000000000001</v>
      </c>
      <c r="M7904" s="5">
        <f>L7904/J7904</f>
        <v>0.30401275577996278</v>
      </c>
      <c r="N7904" t="str">
        <f>IF(ISNA(VLOOKUP(A7904,'Returns Data'!A:A,1,0)),"No","Yes")</f>
        <v>No</v>
      </c>
      <c r="O7904" t="s">
        <v>10085</v>
      </c>
      <c r="P7904" t="str">
        <f>IFERROR(VLOOKUP(A7904,'Ratings Data'!A:C,3,0),"No Rating")</f>
        <v>No Rating</v>
      </c>
      <c r="Q7904" t="s">
        <v>10061</v>
      </c>
      <c r="R7904" s="5">
        <f t="shared" si="123"/>
        <v>-0.94234496495192865</v>
      </c>
    </row>
    <row r="7905" spans="1:18" x14ac:dyDescent="0.3">
      <c r="A7905" t="s">
        <v>4774</v>
      </c>
      <c r="B7905" s="2">
        <v>45793</v>
      </c>
      <c r="C7905" t="s">
        <v>10027</v>
      </c>
      <c r="D7905" t="s">
        <v>10032</v>
      </c>
      <c r="E7905" t="s">
        <v>10034</v>
      </c>
      <c r="F7905">
        <v>1</v>
      </c>
      <c r="G7905">
        <v>344.03</v>
      </c>
      <c r="H7905">
        <v>207.99</v>
      </c>
      <c r="I7905" t="s">
        <v>10040</v>
      </c>
      <c r="J7905">
        <f>F7905*G7905</f>
        <v>344.03</v>
      </c>
      <c r="K7905">
        <f>F7905*H7905</f>
        <v>207.99</v>
      </c>
      <c r="L7905">
        <f>J7905-K7905</f>
        <v>136.03999999999996</v>
      </c>
      <c r="M7905" s="5">
        <f>L7905/J7905</f>
        <v>0.39543063104961768</v>
      </c>
      <c r="N7905" t="str">
        <f>IF(ISNA(VLOOKUP(A7905,'Returns Data'!A:A,1,0)),"No","Yes")</f>
        <v>No</v>
      </c>
      <c r="O7905" t="s">
        <v>10085</v>
      </c>
      <c r="P7905" t="str">
        <f>IFERROR(VLOOKUP(A7905,'Ratings Data'!A:C,3,0),"No Rating")</f>
        <v>No Rating</v>
      </c>
      <c r="Q7905" t="s">
        <v>10061</v>
      </c>
      <c r="R7905" s="5">
        <f t="shared" si="123"/>
        <v>0.14280494286473541</v>
      </c>
    </row>
    <row r="7906" spans="1:18" x14ac:dyDescent="0.3">
      <c r="A7906" t="s">
        <v>5033</v>
      </c>
      <c r="B7906" s="2">
        <v>45793</v>
      </c>
      <c r="C7906" t="s">
        <v>10012</v>
      </c>
      <c r="D7906" t="s">
        <v>10030</v>
      </c>
      <c r="E7906" t="s">
        <v>10037</v>
      </c>
      <c r="F7906">
        <v>11</v>
      </c>
      <c r="G7906">
        <v>387.67</v>
      </c>
      <c r="H7906">
        <v>323.64</v>
      </c>
      <c r="I7906" t="s">
        <v>10040</v>
      </c>
      <c r="J7906">
        <f>F7906*G7906</f>
        <v>4264.37</v>
      </c>
      <c r="K7906">
        <f>F7906*H7906</f>
        <v>3560.04</v>
      </c>
      <c r="L7906">
        <f>J7906-K7906</f>
        <v>704.32999999999993</v>
      </c>
      <c r="M7906" s="5">
        <f>L7906/J7906</f>
        <v>0.16516624964531687</v>
      </c>
      <c r="N7906" t="str">
        <f>IF(ISNA(VLOOKUP(A7906,'Returns Data'!A:A,1,0)),"No","Yes")</f>
        <v>No</v>
      </c>
      <c r="O7906" t="s">
        <v>10085</v>
      </c>
      <c r="P7906">
        <f>IFERROR(VLOOKUP(A7906,'Ratings Data'!A:C,3,0),"No Rating")</f>
        <v>5</v>
      </c>
      <c r="Q7906" t="s">
        <v>10061</v>
      </c>
      <c r="R7906" s="5">
        <f t="shared" si="123"/>
        <v>11.395343429352092</v>
      </c>
    </row>
    <row r="7907" spans="1:18" x14ac:dyDescent="0.3">
      <c r="A7907" t="s">
        <v>5456</v>
      </c>
      <c r="B7907" s="2">
        <v>45793</v>
      </c>
      <c r="C7907" t="s">
        <v>10009</v>
      </c>
      <c r="D7907" t="s">
        <v>10029</v>
      </c>
      <c r="E7907" t="s">
        <v>10036</v>
      </c>
      <c r="F7907">
        <v>7</v>
      </c>
      <c r="G7907">
        <v>112.91</v>
      </c>
      <c r="H7907">
        <v>83.46</v>
      </c>
      <c r="I7907" t="s">
        <v>10040</v>
      </c>
      <c r="J7907">
        <f>F7907*G7907</f>
        <v>790.37</v>
      </c>
      <c r="K7907">
        <f>F7907*H7907</f>
        <v>584.21999999999991</v>
      </c>
      <c r="L7907">
        <f>J7907-K7907</f>
        <v>206.15000000000009</v>
      </c>
      <c r="M7907" s="5">
        <f>L7907/J7907</f>
        <v>0.26082720751040661</v>
      </c>
      <c r="N7907" t="str">
        <f>IF(ISNA(VLOOKUP(A7907,'Returns Data'!A:A,1,0)),"No","Yes")</f>
        <v>No</v>
      </c>
      <c r="O7907" t="s">
        <v>10085</v>
      </c>
      <c r="P7907" t="str">
        <f>IFERROR(VLOOKUP(A7907,'Ratings Data'!A:C,3,0),"No Rating")</f>
        <v>No Rating</v>
      </c>
      <c r="Q7907" t="s">
        <v>10061</v>
      </c>
      <c r="R7907" s="5">
        <f t="shared" si="123"/>
        <v>-0.81465726473078093</v>
      </c>
    </row>
    <row r="7908" spans="1:18" x14ac:dyDescent="0.3">
      <c r="A7908" t="s">
        <v>5811</v>
      </c>
      <c r="B7908" s="2">
        <v>45793</v>
      </c>
      <c r="C7908" t="s">
        <v>10011</v>
      </c>
      <c r="D7908" t="s">
        <v>10029</v>
      </c>
      <c r="E7908" t="s">
        <v>10037</v>
      </c>
      <c r="F7908">
        <v>7</v>
      </c>
      <c r="G7908">
        <v>268.47000000000003</v>
      </c>
      <c r="H7908">
        <v>221.37</v>
      </c>
      <c r="I7908" t="s">
        <v>10040</v>
      </c>
      <c r="J7908">
        <f>F7908*G7908</f>
        <v>1879.2900000000002</v>
      </c>
      <c r="K7908">
        <f>F7908*H7908</f>
        <v>1549.5900000000001</v>
      </c>
      <c r="L7908">
        <f>J7908-K7908</f>
        <v>329.70000000000005</v>
      </c>
      <c r="M7908" s="5">
        <f>L7908/J7908</f>
        <v>0.17543859649122809</v>
      </c>
      <c r="N7908" t="str">
        <f>IF(ISNA(VLOOKUP(A7908,'Returns Data'!A:A,1,0)),"No","Yes")</f>
        <v>No</v>
      </c>
      <c r="O7908" t="s">
        <v>10085</v>
      </c>
      <c r="P7908" t="str">
        <f>IFERROR(VLOOKUP(A7908,'Ratings Data'!A:C,3,0),"No Rating")</f>
        <v>No Rating</v>
      </c>
      <c r="Q7908" t="s">
        <v>10061</v>
      </c>
      <c r="R7908" s="5">
        <f t="shared" si="123"/>
        <v>1.3777344787884156</v>
      </c>
    </row>
    <row r="7909" spans="1:18" x14ac:dyDescent="0.3">
      <c r="A7909" t="s">
        <v>5976</v>
      </c>
      <c r="B7909" s="2">
        <v>45793</v>
      </c>
      <c r="C7909" t="s">
        <v>10015</v>
      </c>
      <c r="D7909" t="s">
        <v>10031</v>
      </c>
      <c r="E7909" t="s">
        <v>10036</v>
      </c>
      <c r="F7909">
        <v>15</v>
      </c>
      <c r="G7909">
        <v>160.05000000000001</v>
      </c>
      <c r="H7909">
        <v>108.15</v>
      </c>
      <c r="I7909" t="s">
        <v>10040</v>
      </c>
      <c r="J7909">
        <f>F7909*G7909</f>
        <v>2400.75</v>
      </c>
      <c r="K7909">
        <f>F7909*H7909</f>
        <v>1622.25</v>
      </c>
      <c r="L7909">
        <f>J7909-K7909</f>
        <v>778.5</v>
      </c>
      <c r="M7909" s="5">
        <f>L7909/J7909</f>
        <v>0.32427366447985007</v>
      </c>
      <c r="N7909" t="str">
        <f>IF(ISNA(VLOOKUP(A7909,'Returns Data'!A:A,1,0)),"No","Yes")</f>
        <v>No</v>
      </c>
      <c r="O7909" t="s">
        <v>10085</v>
      </c>
      <c r="P7909" t="str">
        <f>IFERROR(VLOOKUP(A7909,'Ratings Data'!A:C,3,0),"No Rating")</f>
        <v>No Rating</v>
      </c>
      <c r="Q7909" t="s">
        <v>10061</v>
      </c>
      <c r="R7909" s="5">
        <f t="shared" si="123"/>
        <v>0.27747713232124888</v>
      </c>
    </row>
    <row r="7910" spans="1:18" x14ac:dyDescent="0.3">
      <c r="A7910" t="s">
        <v>6212</v>
      </c>
      <c r="B7910" s="2">
        <v>45793</v>
      </c>
      <c r="C7910" t="s">
        <v>10017</v>
      </c>
      <c r="D7910" t="s">
        <v>10032</v>
      </c>
      <c r="E7910" t="s">
        <v>10036</v>
      </c>
      <c r="F7910">
        <v>16</v>
      </c>
      <c r="G7910">
        <v>386.68</v>
      </c>
      <c r="H7910">
        <v>265.91000000000003</v>
      </c>
      <c r="I7910" t="s">
        <v>10039</v>
      </c>
      <c r="J7910">
        <f>F7910*G7910</f>
        <v>6186.88</v>
      </c>
      <c r="K7910">
        <f>F7910*H7910</f>
        <v>4254.5600000000004</v>
      </c>
      <c r="L7910">
        <f>J7910-K7910</f>
        <v>1932.3199999999997</v>
      </c>
      <c r="M7910" s="5">
        <f>L7910/J7910</f>
        <v>0.31232543705389465</v>
      </c>
      <c r="N7910" t="str">
        <f>IF(ISNA(VLOOKUP(A7910,'Returns Data'!A:A,1,0)),"No","Yes")</f>
        <v>No</v>
      </c>
      <c r="O7910" t="s">
        <v>10085</v>
      </c>
      <c r="P7910" t="str">
        <f>IFERROR(VLOOKUP(A7910,'Ratings Data'!A:C,3,0),"No Rating")</f>
        <v>No Rating</v>
      </c>
      <c r="Q7910" t="s">
        <v>10061</v>
      </c>
      <c r="R7910" s="5">
        <f t="shared" si="123"/>
        <v>1.5770613349994793</v>
      </c>
    </row>
    <row r="7911" spans="1:18" x14ac:dyDescent="0.3">
      <c r="A7911" t="s">
        <v>6736</v>
      </c>
      <c r="B7911" s="2">
        <v>45793</v>
      </c>
      <c r="C7911" t="s">
        <v>10027</v>
      </c>
      <c r="D7911" t="s">
        <v>10032</v>
      </c>
      <c r="E7911" t="s">
        <v>10036</v>
      </c>
      <c r="F7911">
        <v>16</v>
      </c>
      <c r="G7911">
        <v>495.86</v>
      </c>
      <c r="H7911">
        <v>387.38</v>
      </c>
      <c r="I7911" t="s">
        <v>10040</v>
      </c>
      <c r="J7911">
        <f>F7911*G7911</f>
        <v>7933.76</v>
      </c>
      <c r="K7911">
        <f>F7911*H7911</f>
        <v>6198.08</v>
      </c>
      <c r="L7911">
        <f>J7911-K7911</f>
        <v>1735.6800000000003</v>
      </c>
      <c r="M7911" s="5">
        <f>L7911/J7911</f>
        <v>0.21877142741902961</v>
      </c>
      <c r="N7911" t="str">
        <f>IF(ISNA(VLOOKUP(A7911,'Returns Data'!A:A,1,0)),"No","Yes")</f>
        <v>No</v>
      </c>
      <c r="O7911" t="s">
        <v>10085</v>
      </c>
      <c r="P7911" t="str">
        <f>IFERROR(VLOOKUP(A7911,'Ratings Data'!A:C,3,0),"No Rating")</f>
        <v>No Rating</v>
      </c>
      <c r="Q7911" t="s">
        <v>10061</v>
      </c>
      <c r="R7911" s="5">
        <f t="shared" si="123"/>
        <v>0.28235233267818355</v>
      </c>
    </row>
    <row r="7912" spans="1:18" x14ac:dyDescent="0.3">
      <c r="A7912" t="s">
        <v>6966</v>
      </c>
      <c r="B7912" s="2">
        <v>45793</v>
      </c>
      <c r="C7912" t="s">
        <v>10027</v>
      </c>
      <c r="D7912" t="s">
        <v>10032</v>
      </c>
      <c r="E7912" t="s">
        <v>10034</v>
      </c>
      <c r="F7912">
        <v>2</v>
      </c>
      <c r="G7912">
        <v>248.06</v>
      </c>
      <c r="H7912">
        <v>210.96</v>
      </c>
      <c r="I7912" t="s">
        <v>10039</v>
      </c>
      <c r="J7912">
        <f>F7912*G7912</f>
        <v>496.12</v>
      </c>
      <c r="K7912">
        <f>F7912*H7912</f>
        <v>421.92</v>
      </c>
      <c r="L7912">
        <f>J7912-K7912</f>
        <v>74.199999999999989</v>
      </c>
      <c r="M7912" s="5">
        <f>L7912/J7912</f>
        <v>0.1495605901797952</v>
      </c>
      <c r="N7912" t="str">
        <f>IF(ISNA(VLOOKUP(A7912,'Returns Data'!A:A,1,0)),"No","Yes")</f>
        <v>No</v>
      </c>
      <c r="O7912" t="s">
        <v>10085</v>
      </c>
      <c r="P7912" t="str">
        <f>IFERROR(VLOOKUP(A7912,'Ratings Data'!A:C,3,0),"No Rating")</f>
        <v>No Rating</v>
      </c>
      <c r="Q7912" t="s">
        <v>10061</v>
      </c>
      <c r="R7912" s="5">
        <f t="shared" si="123"/>
        <v>-0.93746722865324894</v>
      </c>
    </row>
    <row r="7913" spans="1:18" x14ac:dyDescent="0.3">
      <c r="A7913" t="s">
        <v>7080</v>
      </c>
      <c r="B7913" s="2">
        <v>45793</v>
      </c>
      <c r="C7913" t="s">
        <v>10028</v>
      </c>
      <c r="D7913" t="s">
        <v>10032</v>
      </c>
      <c r="E7913" t="s">
        <v>10037</v>
      </c>
      <c r="F7913">
        <v>4</v>
      </c>
      <c r="G7913">
        <v>395.07</v>
      </c>
      <c r="H7913">
        <v>325.91000000000003</v>
      </c>
      <c r="I7913" t="s">
        <v>10040</v>
      </c>
      <c r="J7913">
        <f>F7913*G7913</f>
        <v>1580.28</v>
      </c>
      <c r="K7913">
        <f>F7913*H7913</f>
        <v>1303.6400000000001</v>
      </c>
      <c r="L7913">
        <f>J7913-K7913</f>
        <v>276.63999999999987</v>
      </c>
      <c r="M7913" s="5">
        <f>L7913/J7913</f>
        <v>0.17505758473181959</v>
      </c>
      <c r="N7913" t="str">
        <f>IF(ISNA(VLOOKUP(A7913,'Returns Data'!A:A,1,0)),"No","Yes")</f>
        <v>No</v>
      </c>
      <c r="O7913" t="s">
        <v>10085</v>
      </c>
      <c r="P7913" t="str">
        <f>IFERROR(VLOOKUP(A7913,'Ratings Data'!A:C,3,0),"No Rating")</f>
        <v>No Rating</v>
      </c>
      <c r="Q7913" t="s">
        <v>10061</v>
      </c>
      <c r="R7913" s="5">
        <f t="shared" si="123"/>
        <v>2.1852777553817622</v>
      </c>
    </row>
    <row r="7914" spans="1:18" x14ac:dyDescent="0.3">
      <c r="A7914" t="s">
        <v>7169</v>
      </c>
      <c r="B7914" s="2">
        <v>45793</v>
      </c>
      <c r="C7914" t="s">
        <v>10021</v>
      </c>
      <c r="D7914" t="s">
        <v>10031</v>
      </c>
      <c r="E7914" t="s">
        <v>10038</v>
      </c>
      <c r="F7914">
        <v>2</v>
      </c>
      <c r="G7914">
        <v>234.52</v>
      </c>
      <c r="H7914">
        <v>204.43</v>
      </c>
      <c r="I7914" t="s">
        <v>10039</v>
      </c>
      <c r="J7914">
        <f>F7914*G7914</f>
        <v>469.04</v>
      </c>
      <c r="K7914">
        <f>F7914*H7914</f>
        <v>408.86</v>
      </c>
      <c r="L7914">
        <f>J7914-K7914</f>
        <v>60.180000000000007</v>
      </c>
      <c r="M7914" s="5">
        <f>L7914/J7914</f>
        <v>0.12830462220706124</v>
      </c>
      <c r="N7914" t="str">
        <f>IF(ISNA(VLOOKUP(A7914,'Returns Data'!A:A,1,0)),"No","Yes")</f>
        <v>No</v>
      </c>
      <c r="O7914" t="s">
        <v>10085</v>
      </c>
      <c r="P7914" t="str">
        <f>IFERROR(VLOOKUP(A7914,'Ratings Data'!A:C,3,0),"No Rating")</f>
        <v>No Rating</v>
      </c>
      <c r="Q7914" t="s">
        <v>10061</v>
      </c>
      <c r="R7914" s="5">
        <f t="shared" si="123"/>
        <v>-0.70319183942086216</v>
      </c>
    </row>
    <row r="7915" spans="1:18" x14ac:dyDescent="0.3">
      <c r="A7915" t="s">
        <v>7653</v>
      </c>
      <c r="B7915" s="2">
        <v>45793</v>
      </c>
      <c r="C7915" t="s">
        <v>10022</v>
      </c>
      <c r="D7915" t="s">
        <v>10033</v>
      </c>
      <c r="E7915" t="s">
        <v>10036</v>
      </c>
      <c r="F7915">
        <v>14</v>
      </c>
      <c r="G7915">
        <v>51.56</v>
      </c>
      <c r="H7915">
        <v>37.58</v>
      </c>
      <c r="I7915" t="s">
        <v>10039</v>
      </c>
      <c r="J7915">
        <f>F7915*G7915</f>
        <v>721.84</v>
      </c>
      <c r="K7915">
        <f>F7915*H7915</f>
        <v>526.12</v>
      </c>
      <c r="L7915">
        <f>J7915-K7915</f>
        <v>195.72000000000003</v>
      </c>
      <c r="M7915" s="5">
        <f>L7915/J7915</f>
        <v>0.27114041892940266</v>
      </c>
      <c r="N7915" t="str">
        <f>IF(ISNA(VLOOKUP(A7915,'Returns Data'!A:A,1,0)),"No","Yes")</f>
        <v>No</v>
      </c>
      <c r="O7915" t="s">
        <v>10085</v>
      </c>
      <c r="P7915" t="str">
        <f>IFERROR(VLOOKUP(A7915,'Ratings Data'!A:C,3,0),"No Rating")</f>
        <v>No Rating</v>
      </c>
      <c r="Q7915" t="s">
        <v>10061</v>
      </c>
      <c r="R7915" s="5">
        <f t="shared" si="123"/>
        <v>0.53897322190005115</v>
      </c>
    </row>
    <row r="7916" spans="1:18" x14ac:dyDescent="0.3">
      <c r="A7916" t="s">
        <v>7873</v>
      </c>
      <c r="B7916" s="2">
        <v>45793</v>
      </c>
      <c r="C7916" t="s">
        <v>10013</v>
      </c>
      <c r="D7916" t="s">
        <v>10030</v>
      </c>
      <c r="E7916" t="s">
        <v>10035</v>
      </c>
      <c r="F7916">
        <v>16</v>
      </c>
      <c r="G7916">
        <v>344.37</v>
      </c>
      <c r="H7916">
        <v>301.88</v>
      </c>
      <c r="I7916" t="s">
        <v>10039</v>
      </c>
      <c r="J7916">
        <f>F7916*G7916</f>
        <v>5509.92</v>
      </c>
      <c r="K7916">
        <f>F7916*H7916</f>
        <v>4830.08</v>
      </c>
      <c r="L7916">
        <f>J7916-K7916</f>
        <v>679.84000000000015</v>
      </c>
      <c r="M7916" s="5">
        <f>L7916/J7916</f>
        <v>0.12338473153875194</v>
      </c>
      <c r="N7916" t="str">
        <f>IF(ISNA(VLOOKUP(A7916,'Returns Data'!A:A,1,0)),"No","Yes")</f>
        <v>No</v>
      </c>
      <c r="O7916" t="s">
        <v>10085</v>
      </c>
      <c r="P7916" t="str">
        <f>IFERROR(VLOOKUP(A7916,'Ratings Data'!A:C,3,0),"No Rating")</f>
        <v>No Rating</v>
      </c>
      <c r="Q7916" t="s">
        <v>10061</v>
      </c>
      <c r="R7916" s="5">
        <f t="shared" si="123"/>
        <v>6.6331597029812697</v>
      </c>
    </row>
    <row r="7917" spans="1:18" x14ac:dyDescent="0.3">
      <c r="A7917" t="s">
        <v>8590</v>
      </c>
      <c r="B7917" s="2">
        <v>45793</v>
      </c>
      <c r="C7917" t="s">
        <v>10020</v>
      </c>
      <c r="D7917" t="s">
        <v>10030</v>
      </c>
      <c r="E7917" t="s">
        <v>10038</v>
      </c>
      <c r="F7917">
        <v>1</v>
      </c>
      <c r="G7917">
        <v>413.52</v>
      </c>
      <c r="H7917">
        <v>365.98</v>
      </c>
      <c r="I7917" t="s">
        <v>10040</v>
      </c>
      <c r="J7917">
        <f>F7917*G7917</f>
        <v>413.52</v>
      </c>
      <c r="K7917">
        <f>F7917*H7917</f>
        <v>365.98</v>
      </c>
      <c r="L7917">
        <f>J7917-K7917</f>
        <v>47.539999999999964</v>
      </c>
      <c r="M7917" s="5">
        <f>L7917/J7917</f>
        <v>0.114964209711743</v>
      </c>
      <c r="N7917" t="str">
        <f>IF(ISNA(VLOOKUP(A7917,'Returns Data'!A:A,1,0)),"No","Yes")</f>
        <v>No</v>
      </c>
      <c r="O7917" t="s">
        <v>10085</v>
      </c>
      <c r="P7917" t="str">
        <f>IFERROR(VLOOKUP(A7917,'Ratings Data'!A:C,3,0),"No Rating")</f>
        <v>No Rating</v>
      </c>
      <c r="Q7917" t="s">
        <v>10061</v>
      </c>
      <c r="R7917" s="5">
        <f t="shared" si="123"/>
        <v>-0.92494990852861736</v>
      </c>
    </row>
    <row r="7918" spans="1:18" x14ac:dyDescent="0.3">
      <c r="A7918" t="s">
        <v>8637</v>
      </c>
      <c r="B7918" s="2">
        <v>45793</v>
      </c>
      <c r="C7918" t="s">
        <v>10016</v>
      </c>
      <c r="D7918" t="s">
        <v>10032</v>
      </c>
      <c r="E7918" t="s">
        <v>10037</v>
      </c>
      <c r="F7918">
        <v>13</v>
      </c>
      <c r="G7918">
        <v>161.62</v>
      </c>
      <c r="H7918">
        <v>100.3</v>
      </c>
      <c r="I7918" t="s">
        <v>10039</v>
      </c>
      <c r="J7918">
        <f>F7918*G7918</f>
        <v>2101.06</v>
      </c>
      <c r="K7918">
        <f>F7918*H7918</f>
        <v>1303.8999999999999</v>
      </c>
      <c r="L7918">
        <f>J7918-K7918</f>
        <v>797.16000000000008</v>
      </c>
      <c r="M7918" s="5">
        <f>L7918/J7918</f>
        <v>0.37940848904838514</v>
      </c>
      <c r="N7918" t="str">
        <f>IF(ISNA(VLOOKUP(A7918,'Returns Data'!A:A,1,0)),"No","Yes")</f>
        <v>No</v>
      </c>
      <c r="O7918" t="s">
        <v>10085</v>
      </c>
      <c r="P7918" t="str">
        <f>IFERROR(VLOOKUP(A7918,'Ratings Data'!A:C,3,0),"No Rating")</f>
        <v>No Rating</v>
      </c>
      <c r="Q7918" t="s">
        <v>10061</v>
      </c>
      <c r="R7918" s="5">
        <f t="shared" si="123"/>
        <v>4.0809150706132717</v>
      </c>
    </row>
    <row r="7919" spans="1:18" x14ac:dyDescent="0.3">
      <c r="A7919" t="s">
        <v>8956</v>
      </c>
      <c r="B7919" s="2">
        <v>45793</v>
      </c>
      <c r="C7919" t="s">
        <v>10018</v>
      </c>
      <c r="D7919" t="s">
        <v>10033</v>
      </c>
      <c r="E7919" t="s">
        <v>10035</v>
      </c>
      <c r="F7919">
        <v>16</v>
      </c>
      <c r="G7919">
        <v>266.10000000000002</v>
      </c>
      <c r="H7919">
        <v>186.54</v>
      </c>
      <c r="I7919" t="s">
        <v>10040</v>
      </c>
      <c r="J7919">
        <f>F7919*G7919</f>
        <v>4257.6000000000004</v>
      </c>
      <c r="K7919">
        <f>F7919*H7919</f>
        <v>2984.64</v>
      </c>
      <c r="L7919">
        <f>J7919-K7919</f>
        <v>1272.9600000000005</v>
      </c>
      <c r="M7919" s="5">
        <f>L7919/J7919</f>
        <v>0.29898534385569342</v>
      </c>
      <c r="N7919" t="str">
        <f>IF(ISNA(VLOOKUP(A7919,'Returns Data'!A:A,1,0)),"No","Yes")</f>
        <v>No</v>
      </c>
      <c r="O7919" t="s">
        <v>10085</v>
      </c>
      <c r="P7919" t="str">
        <f>IFERROR(VLOOKUP(A7919,'Ratings Data'!A:C,3,0),"No Rating")</f>
        <v>No Rating</v>
      </c>
      <c r="Q7919" t="s">
        <v>10061</v>
      </c>
      <c r="R7919" s="5">
        <f t="shared" si="123"/>
        <v>1.0264057190180198</v>
      </c>
    </row>
    <row r="7920" spans="1:18" x14ac:dyDescent="0.3">
      <c r="A7920" t="s">
        <v>9207</v>
      </c>
      <c r="B7920" s="2">
        <v>45793</v>
      </c>
      <c r="C7920" t="s">
        <v>10023</v>
      </c>
      <c r="D7920" t="s">
        <v>10033</v>
      </c>
      <c r="E7920" t="s">
        <v>10036</v>
      </c>
      <c r="F7920">
        <v>8</v>
      </c>
      <c r="G7920">
        <v>324.62</v>
      </c>
      <c r="H7920">
        <v>206.85</v>
      </c>
      <c r="I7920" t="s">
        <v>10040</v>
      </c>
      <c r="J7920">
        <f>F7920*G7920</f>
        <v>2596.96</v>
      </c>
      <c r="K7920">
        <f>F7920*H7920</f>
        <v>1654.8</v>
      </c>
      <c r="L7920">
        <f>J7920-K7920</f>
        <v>942.16000000000008</v>
      </c>
      <c r="M7920" s="5">
        <f>L7920/J7920</f>
        <v>0.3627934199987678</v>
      </c>
      <c r="N7920" t="str">
        <f>IF(ISNA(VLOOKUP(A7920,'Returns Data'!A:A,1,0)),"No","Yes")</f>
        <v>No</v>
      </c>
      <c r="O7920" t="s">
        <v>10085</v>
      </c>
      <c r="P7920" t="str">
        <f>IFERROR(VLOOKUP(A7920,'Ratings Data'!A:C,3,0),"No Rating")</f>
        <v>No Rating</v>
      </c>
      <c r="Q7920" t="s">
        <v>10061</v>
      </c>
      <c r="R7920" s="5">
        <f t="shared" si="123"/>
        <v>-0.39004133784291622</v>
      </c>
    </row>
    <row r="7921" spans="1:18" x14ac:dyDescent="0.3">
      <c r="A7921" t="s">
        <v>9484</v>
      </c>
      <c r="B7921" s="2">
        <v>45793</v>
      </c>
      <c r="C7921" t="s">
        <v>10024</v>
      </c>
      <c r="D7921" t="s">
        <v>10029</v>
      </c>
      <c r="E7921" t="s">
        <v>10036</v>
      </c>
      <c r="F7921">
        <v>5</v>
      </c>
      <c r="G7921">
        <v>481.46</v>
      </c>
      <c r="H7921">
        <v>362.05</v>
      </c>
      <c r="I7921" t="s">
        <v>10040</v>
      </c>
      <c r="J7921">
        <f>F7921*G7921</f>
        <v>2407.2999999999997</v>
      </c>
      <c r="K7921">
        <f>F7921*H7921</f>
        <v>1810.25</v>
      </c>
      <c r="L7921">
        <f>J7921-K7921</f>
        <v>597.04999999999973</v>
      </c>
      <c r="M7921" s="5">
        <f>L7921/J7921</f>
        <v>0.24801644996469066</v>
      </c>
      <c r="N7921" t="str">
        <f>IF(ISNA(VLOOKUP(A7921,'Returns Data'!A:A,1,0)),"No","Yes")</f>
        <v>Yes</v>
      </c>
      <c r="O7921" t="str">
        <f>IFERROR(VLOOKUP(A7921,'Returns Data'!A:E,5,0),"No Returns")</f>
        <v>Damaged</v>
      </c>
      <c r="P7921" t="str">
        <f>IFERROR(VLOOKUP(A7921,'Ratings Data'!A:C,3,0),"No Rating")</f>
        <v>No Rating</v>
      </c>
      <c r="Q7921" t="s">
        <v>10061</v>
      </c>
      <c r="R7921" s="5">
        <f t="shared" si="123"/>
        <v>-7.3031544575195728E-2</v>
      </c>
    </row>
    <row r="7922" spans="1:18" x14ac:dyDescent="0.3">
      <c r="A7922" t="s">
        <v>9546</v>
      </c>
      <c r="B7922" s="2">
        <v>45793</v>
      </c>
      <c r="C7922" t="s">
        <v>10026</v>
      </c>
      <c r="D7922" t="s">
        <v>10031</v>
      </c>
      <c r="E7922" t="s">
        <v>10036</v>
      </c>
      <c r="F7922">
        <v>13</v>
      </c>
      <c r="G7922">
        <v>329.27</v>
      </c>
      <c r="H7922">
        <v>282.98</v>
      </c>
      <c r="I7922" t="s">
        <v>10039</v>
      </c>
      <c r="J7922">
        <f>F7922*G7922</f>
        <v>4280.51</v>
      </c>
      <c r="K7922">
        <f>F7922*H7922</f>
        <v>3678.7400000000002</v>
      </c>
      <c r="L7922">
        <f>J7922-K7922</f>
        <v>601.77</v>
      </c>
      <c r="M7922" s="5">
        <f>L7922/J7922</f>
        <v>0.14058371549184559</v>
      </c>
      <c r="N7922" t="str">
        <f>IF(ISNA(VLOOKUP(A7922,'Returns Data'!A:A,1,0)),"No","Yes")</f>
        <v>No</v>
      </c>
      <c r="O7922" t="s">
        <v>10085</v>
      </c>
      <c r="P7922" t="str">
        <f>IFERROR(VLOOKUP(A7922,'Ratings Data'!A:C,3,0),"No Rating")</f>
        <v>No Rating</v>
      </c>
      <c r="Q7922" t="s">
        <v>10061</v>
      </c>
      <c r="R7922" s="5">
        <f t="shared" si="123"/>
        <v>0.77813733228097903</v>
      </c>
    </row>
    <row r="7923" spans="1:18" x14ac:dyDescent="0.3">
      <c r="A7923" t="s">
        <v>13</v>
      </c>
      <c r="B7923" s="2">
        <v>45794</v>
      </c>
      <c r="C7923" t="s">
        <v>10012</v>
      </c>
      <c r="D7923" t="s">
        <v>10030</v>
      </c>
      <c r="E7923" t="s">
        <v>10036</v>
      </c>
      <c r="F7923">
        <v>11</v>
      </c>
      <c r="G7923">
        <v>96.69</v>
      </c>
      <c r="H7923">
        <v>61.36</v>
      </c>
      <c r="I7923" t="s">
        <v>10040</v>
      </c>
      <c r="J7923">
        <f>F7923*G7923</f>
        <v>1063.5899999999999</v>
      </c>
      <c r="K7923">
        <f>F7923*H7923</f>
        <v>674.96</v>
      </c>
      <c r="L7923">
        <f>J7923-K7923</f>
        <v>388.62999999999988</v>
      </c>
      <c r="M7923" s="5">
        <f>L7923/J7923</f>
        <v>0.36539455993380898</v>
      </c>
      <c r="N7923" t="str">
        <f>IF(ISNA(VLOOKUP(A7923,'Returns Data'!A:A,1,0)),"No","Yes")</f>
        <v>No</v>
      </c>
      <c r="O7923" t="s">
        <v>10085</v>
      </c>
      <c r="P7923" t="str">
        <f>IFERROR(VLOOKUP(A7923,'Ratings Data'!A:C,3,0),"No Rating")</f>
        <v>No Rating</v>
      </c>
      <c r="Q7923" t="s">
        <v>10061</v>
      </c>
      <c r="R7923" s="5">
        <f t="shared" si="123"/>
        <v>-0.75152727128309471</v>
      </c>
    </row>
    <row r="7924" spans="1:18" x14ac:dyDescent="0.3">
      <c r="A7924" t="s">
        <v>142</v>
      </c>
      <c r="B7924" s="2">
        <v>45794</v>
      </c>
      <c r="C7924" t="s">
        <v>10025</v>
      </c>
      <c r="D7924" t="s">
        <v>10033</v>
      </c>
      <c r="E7924" t="s">
        <v>10036</v>
      </c>
      <c r="F7924">
        <v>3</v>
      </c>
      <c r="G7924">
        <v>296.91000000000003</v>
      </c>
      <c r="H7924">
        <v>197.66</v>
      </c>
      <c r="I7924" t="s">
        <v>10040</v>
      </c>
      <c r="J7924">
        <f>F7924*G7924</f>
        <v>890.73</v>
      </c>
      <c r="K7924">
        <f>F7924*H7924</f>
        <v>592.98</v>
      </c>
      <c r="L7924">
        <f>J7924-K7924</f>
        <v>297.75</v>
      </c>
      <c r="M7924" s="5">
        <f>L7924/J7924</f>
        <v>0.33427638004782595</v>
      </c>
      <c r="N7924" t="str">
        <f>IF(ISNA(VLOOKUP(A7924,'Returns Data'!A:A,1,0)),"No","Yes")</f>
        <v>No</v>
      </c>
      <c r="O7924" t="s">
        <v>10085</v>
      </c>
      <c r="P7924">
        <f>IFERROR(VLOOKUP(A7924,'Ratings Data'!A:C,3,0),"No Rating")</f>
        <v>1</v>
      </c>
      <c r="Q7924" t="s">
        <v>10061</v>
      </c>
      <c r="R7924" s="5">
        <f t="shared" si="123"/>
        <v>-0.16252503314247024</v>
      </c>
    </row>
    <row r="7925" spans="1:18" x14ac:dyDescent="0.3">
      <c r="A7925" t="s">
        <v>281</v>
      </c>
      <c r="B7925" s="2">
        <v>45794</v>
      </c>
      <c r="C7925" t="s">
        <v>10026</v>
      </c>
      <c r="D7925" t="s">
        <v>10031</v>
      </c>
      <c r="E7925" t="s">
        <v>10034</v>
      </c>
      <c r="F7925">
        <v>4</v>
      </c>
      <c r="G7925">
        <v>202.11</v>
      </c>
      <c r="H7925">
        <v>167.47</v>
      </c>
      <c r="I7925" t="s">
        <v>10040</v>
      </c>
      <c r="J7925">
        <f>F7925*G7925</f>
        <v>808.44</v>
      </c>
      <c r="K7925">
        <f>F7925*H7925</f>
        <v>669.88</v>
      </c>
      <c r="L7925">
        <f>J7925-K7925</f>
        <v>138.56000000000006</v>
      </c>
      <c r="M7925" s="5">
        <f>L7925/J7925</f>
        <v>0.17139181633763798</v>
      </c>
      <c r="N7925" t="str">
        <f>IF(ISNA(VLOOKUP(A7925,'Returns Data'!A:A,1,0)),"No","Yes")</f>
        <v>No</v>
      </c>
      <c r="O7925" t="s">
        <v>10085</v>
      </c>
      <c r="P7925" t="str">
        <f>IFERROR(VLOOKUP(A7925,'Ratings Data'!A:C,3,0),"No Rating")</f>
        <v>No Rating</v>
      </c>
      <c r="Q7925" t="s">
        <v>10061</v>
      </c>
      <c r="R7925" s="5">
        <f t="shared" si="123"/>
        <v>-9.2384897780472153E-2</v>
      </c>
    </row>
    <row r="7926" spans="1:18" x14ac:dyDescent="0.3">
      <c r="A7926" t="s">
        <v>499</v>
      </c>
      <c r="B7926" s="2">
        <v>45794</v>
      </c>
      <c r="C7926" t="s">
        <v>10020</v>
      </c>
      <c r="D7926" t="s">
        <v>10030</v>
      </c>
      <c r="E7926" t="s">
        <v>10038</v>
      </c>
      <c r="F7926">
        <v>4</v>
      </c>
      <c r="G7926">
        <v>459.81</v>
      </c>
      <c r="H7926">
        <v>314.77999999999997</v>
      </c>
      <c r="I7926" t="s">
        <v>10040</v>
      </c>
      <c r="J7926">
        <f>F7926*G7926</f>
        <v>1839.24</v>
      </c>
      <c r="K7926">
        <f>F7926*H7926</f>
        <v>1259.1199999999999</v>
      </c>
      <c r="L7926">
        <f>J7926-K7926</f>
        <v>580.12000000000012</v>
      </c>
      <c r="M7926" s="5">
        <f>L7926/J7926</f>
        <v>0.31541288793197197</v>
      </c>
      <c r="N7926" t="str">
        <f>IF(ISNA(VLOOKUP(A7926,'Returns Data'!A:A,1,0)),"No","Yes")</f>
        <v>No</v>
      </c>
      <c r="O7926" t="s">
        <v>10085</v>
      </c>
      <c r="P7926">
        <f>IFERROR(VLOOKUP(A7926,'Ratings Data'!A:C,3,0),"No Rating")</f>
        <v>3</v>
      </c>
      <c r="Q7926" t="s">
        <v>10061</v>
      </c>
      <c r="R7926" s="5">
        <f t="shared" si="123"/>
        <v>1.27504824105685</v>
      </c>
    </row>
    <row r="7927" spans="1:18" x14ac:dyDescent="0.3">
      <c r="A7927" t="s">
        <v>1816</v>
      </c>
      <c r="B7927" s="2">
        <v>45794</v>
      </c>
      <c r="C7927" t="s">
        <v>10012</v>
      </c>
      <c r="D7927" t="s">
        <v>10030</v>
      </c>
      <c r="E7927" t="s">
        <v>10034</v>
      </c>
      <c r="F7927">
        <v>2</v>
      </c>
      <c r="G7927">
        <v>235.31</v>
      </c>
      <c r="H7927">
        <v>189.48</v>
      </c>
      <c r="I7927" t="s">
        <v>10039</v>
      </c>
      <c r="J7927">
        <f>F7927*G7927</f>
        <v>470.62</v>
      </c>
      <c r="K7927">
        <f>F7927*H7927</f>
        <v>378.96</v>
      </c>
      <c r="L7927">
        <f>J7927-K7927</f>
        <v>91.660000000000025</v>
      </c>
      <c r="M7927" s="5">
        <f>L7927/J7927</f>
        <v>0.19476435340614515</v>
      </c>
      <c r="N7927" t="str">
        <f>IF(ISNA(VLOOKUP(A7927,'Returns Data'!A:A,1,0)),"No","Yes")</f>
        <v>No</v>
      </c>
      <c r="O7927" t="s">
        <v>10085</v>
      </c>
      <c r="P7927" t="str">
        <f>IFERROR(VLOOKUP(A7927,'Ratings Data'!A:C,3,0),"No Rating")</f>
        <v>No Rating</v>
      </c>
      <c r="Q7927" t="s">
        <v>10061</v>
      </c>
      <c r="R7927" s="5">
        <f t="shared" si="123"/>
        <v>-0.74412257236684709</v>
      </c>
    </row>
    <row r="7928" spans="1:18" x14ac:dyDescent="0.3">
      <c r="A7928" t="s">
        <v>2355</v>
      </c>
      <c r="B7928" s="2">
        <v>45794</v>
      </c>
      <c r="C7928" t="s">
        <v>10021</v>
      </c>
      <c r="D7928" t="s">
        <v>10031</v>
      </c>
      <c r="E7928" t="s">
        <v>10038</v>
      </c>
      <c r="F7928">
        <v>14</v>
      </c>
      <c r="G7928">
        <v>133.81</v>
      </c>
      <c r="H7928">
        <v>112.71</v>
      </c>
      <c r="I7928" t="s">
        <v>10040</v>
      </c>
      <c r="J7928">
        <f>F7928*G7928</f>
        <v>1873.3400000000001</v>
      </c>
      <c r="K7928">
        <f>F7928*H7928</f>
        <v>1577.9399999999998</v>
      </c>
      <c r="L7928">
        <f>J7928-K7928</f>
        <v>295.40000000000032</v>
      </c>
      <c r="M7928" s="5">
        <f>L7928/J7928</f>
        <v>0.15768627157910486</v>
      </c>
      <c r="N7928" t="str">
        <f>IF(ISNA(VLOOKUP(A7928,'Returns Data'!A:A,1,0)),"No","Yes")</f>
        <v>No</v>
      </c>
      <c r="O7928" t="s">
        <v>10085</v>
      </c>
      <c r="P7928" t="str">
        <f>IFERROR(VLOOKUP(A7928,'Ratings Data'!A:C,3,0),"No Rating")</f>
        <v>No Rating</v>
      </c>
      <c r="Q7928" t="s">
        <v>10061</v>
      </c>
      <c r="R7928" s="5">
        <f t="shared" si="123"/>
        <v>2.9805788109302629</v>
      </c>
    </row>
    <row r="7929" spans="1:18" x14ac:dyDescent="0.3">
      <c r="A7929" t="s">
        <v>2595</v>
      </c>
      <c r="B7929" s="2">
        <v>45794</v>
      </c>
      <c r="C7929" t="s">
        <v>10024</v>
      </c>
      <c r="D7929" t="s">
        <v>10029</v>
      </c>
      <c r="E7929" t="s">
        <v>10037</v>
      </c>
      <c r="F7929">
        <v>17</v>
      </c>
      <c r="G7929">
        <v>477.62</v>
      </c>
      <c r="H7929">
        <v>426.38</v>
      </c>
      <c r="I7929" t="s">
        <v>10039</v>
      </c>
      <c r="J7929">
        <f>F7929*G7929</f>
        <v>8119.54</v>
      </c>
      <c r="K7929">
        <f>F7929*H7929</f>
        <v>7248.46</v>
      </c>
      <c r="L7929">
        <f>J7929-K7929</f>
        <v>871.07999999999993</v>
      </c>
      <c r="M7929" s="5">
        <f>L7929/J7929</f>
        <v>0.10728193961726895</v>
      </c>
      <c r="N7929" t="str">
        <f>IF(ISNA(VLOOKUP(A7929,'Returns Data'!A:A,1,0)),"No","Yes")</f>
        <v>No</v>
      </c>
      <c r="O7929" t="s">
        <v>10085</v>
      </c>
      <c r="P7929" t="str">
        <f>IFERROR(VLOOKUP(A7929,'Ratings Data'!A:C,3,0),"No Rating")</f>
        <v>No Rating</v>
      </c>
      <c r="Q7929" t="s">
        <v>10061</v>
      </c>
      <c r="R7929" s="5">
        <f t="shared" si="123"/>
        <v>3.3342585969444944</v>
      </c>
    </row>
    <row r="7930" spans="1:18" x14ac:dyDescent="0.3">
      <c r="A7930" t="s">
        <v>2798</v>
      </c>
      <c r="B7930" s="2">
        <v>45794</v>
      </c>
      <c r="C7930" t="s">
        <v>10025</v>
      </c>
      <c r="D7930" t="s">
        <v>10033</v>
      </c>
      <c r="E7930" t="s">
        <v>10038</v>
      </c>
      <c r="F7930">
        <v>19</v>
      </c>
      <c r="G7930">
        <v>217.94</v>
      </c>
      <c r="H7930">
        <v>193.84</v>
      </c>
      <c r="I7930" t="s">
        <v>10039</v>
      </c>
      <c r="J7930">
        <f>F7930*G7930</f>
        <v>4140.8599999999997</v>
      </c>
      <c r="K7930">
        <f>F7930*H7930</f>
        <v>3682.96</v>
      </c>
      <c r="L7930">
        <f>J7930-K7930</f>
        <v>457.89999999999964</v>
      </c>
      <c r="M7930" s="5">
        <f>L7930/J7930</f>
        <v>0.11058089382398817</v>
      </c>
      <c r="N7930" t="str">
        <f>IF(ISNA(VLOOKUP(A7930,'Returns Data'!A:A,1,0)),"No","Yes")</f>
        <v>No</v>
      </c>
      <c r="O7930" t="s">
        <v>10085</v>
      </c>
      <c r="P7930" t="str">
        <f>IFERROR(VLOOKUP(A7930,'Ratings Data'!A:C,3,0),"No Rating")</f>
        <v>No Rating</v>
      </c>
      <c r="Q7930" t="s">
        <v>10061</v>
      </c>
      <c r="R7930" s="5">
        <f t="shared" si="123"/>
        <v>-0.49001298103094515</v>
      </c>
    </row>
    <row r="7931" spans="1:18" x14ac:dyDescent="0.3">
      <c r="A7931" t="s">
        <v>2804</v>
      </c>
      <c r="B7931" s="2">
        <v>45794</v>
      </c>
      <c r="C7931" t="s">
        <v>10017</v>
      </c>
      <c r="D7931" t="s">
        <v>10032</v>
      </c>
      <c r="E7931" t="s">
        <v>10036</v>
      </c>
      <c r="F7931">
        <v>8</v>
      </c>
      <c r="G7931">
        <v>79.69</v>
      </c>
      <c r="H7931">
        <v>70.27</v>
      </c>
      <c r="I7931" t="s">
        <v>10040</v>
      </c>
      <c r="J7931">
        <f>F7931*G7931</f>
        <v>637.52</v>
      </c>
      <c r="K7931">
        <f>F7931*H7931</f>
        <v>562.16</v>
      </c>
      <c r="L7931">
        <f>J7931-K7931</f>
        <v>75.360000000000014</v>
      </c>
      <c r="M7931" s="5">
        <f>L7931/J7931</f>
        <v>0.11820805621784417</v>
      </c>
      <c r="N7931" t="str">
        <f>IF(ISNA(VLOOKUP(A7931,'Returns Data'!A:A,1,0)),"No","Yes")</f>
        <v>No</v>
      </c>
      <c r="O7931" t="s">
        <v>10085</v>
      </c>
      <c r="P7931" t="str">
        <f>IFERROR(VLOOKUP(A7931,'Ratings Data'!A:C,3,0),"No Rating")</f>
        <v>No Rating</v>
      </c>
      <c r="Q7931" t="s">
        <v>10061</v>
      </c>
      <c r="R7931" s="5">
        <f t="shared" si="123"/>
        <v>-0.84604164352332611</v>
      </c>
    </row>
    <row r="7932" spans="1:18" x14ac:dyDescent="0.3">
      <c r="A7932" t="s">
        <v>2889</v>
      </c>
      <c r="B7932" s="2">
        <v>45794</v>
      </c>
      <c r="C7932" t="s">
        <v>10014</v>
      </c>
      <c r="D7932" t="s">
        <v>10030</v>
      </c>
      <c r="E7932" t="s">
        <v>10038</v>
      </c>
      <c r="F7932">
        <v>4</v>
      </c>
      <c r="G7932">
        <v>436.08</v>
      </c>
      <c r="H7932">
        <v>361.9</v>
      </c>
      <c r="I7932" t="s">
        <v>10039</v>
      </c>
      <c r="J7932">
        <f>F7932*G7932</f>
        <v>1744.32</v>
      </c>
      <c r="K7932">
        <f>F7932*H7932</f>
        <v>1447.6</v>
      </c>
      <c r="L7932">
        <f>J7932-K7932</f>
        <v>296.72000000000003</v>
      </c>
      <c r="M7932" s="5">
        <f>L7932/J7932</f>
        <v>0.17010640249495507</v>
      </c>
      <c r="N7932" t="str">
        <f>IF(ISNA(VLOOKUP(A7932,'Returns Data'!A:A,1,0)),"No","Yes")</f>
        <v>No</v>
      </c>
      <c r="O7932" t="s">
        <v>10085</v>
      </c>
      <c r="P7932" t="str">
        <f>IFERROR(VLOOKUP(A7932,'Ratings Data'!A:C,3,0),"No Rating")</f>
        <v>No Rating</v>
      </c>
      <c r="Q7932" t="s">
        <v>10061</v>
      </c>
      <c r="R7932" s="5">
        <f t="shared" si="123"/>
        <v>1.7361023967875517</v>
      </c>
    </row>
    <row r="7933" spans="1:18" x14ac:dyDescent="0.3">
      <c r="A7933" t="s">
        <v>3022</v>
      </c>
      <c r="B7933" s="2">
        <v>45794</v>
      </c>
      <c r="C7933" t="s">
        <v>10017</v>
      </c>
      <c r="D7933" t="s">
        <v>10032</v>
      </c>
      <c r="E7933" t="s">
        <v>10038</v>
      </c>
      <c r="F7933">
        <v>11</v>
      </c>
      <c r="G7933">
        <v>435.32</v>
      </c>
      <c r="H7933">
        <v>384.48</v>
      </c>
      <c r="I7933" t="s">
        <v>10039</v>
      </c>
      <c r="J7933">
        <f>F7933*G7933</f>
        <v>4788.5199999999995</v>
      </c>
      <c r="K7933">
        <f>F7933*H7933</f>
        <v>4229.2800000000007</v>
      </c>
      <c r="L7933">
        <f>J7933-K7933</f>
        <v>559.23999999999887</v>
      </c>
      <c r="M7933" s="5">
        <f>L7933/J7933</f>
        <v>0.11678765046402624</v>
      </c>
      <c r="N7933" t="str">
        <f>IF(ISNA(VLOOKUP(A7933,'Returns Data'!A:A,1,0)),"No","Yes")</f>
        <v>No</v>
      </c>
      <c r="O7933" t="s">
        <v>10085</v>
      </c>
      <c r="P7933">
        <f>IFERROR(VLOOKUP(A7933,'Ratings Data'!A:C,3,0),"No Rating")</f>
        <v>2</v>
      </c>
      <c r="Q7933" t="s">
        <v>10061</v>
      </c>
      <c r="R7933" s="5">
        <f t="shared" si="123"/>
        <v>1.7452073014125848</v>
      </c>
    </row>
    <row r="7934" spans="1:18" x14ac:dyDescent="0.3">
      <c r="A7934" t="s">
        <v>3181</v>
      </c>
      <c r="B7934" s="2">
        <v>45794</v>
      </c>
      <c r="C7934" t="s">
        <v>10011</v>
      </c>
      <c r="D7934" t="s">
        <v>10029</v>
      </c>
      <c r="E7934" t="s">
        <v>10036</v>
      </c>
      <c r="F7934">
        <v>13</v>
      </c>
      <c r="G7934">
        <v>265.72000000000003</v>
      </c>
      <c r="H7934">
        <v>192.33</v>
      </c>
      <c r="I7934" t="s">
        <v>10039</v>
      </c>
      <c r="J7934">
        <f>F7934*G7934</f>
        <v>3454.3600000000006</v>
      </c>
      <c r="K7934">
        <f>F7934*H7934</f>
        <v>2500.29</v>
      </c>
      <c r="L7934">
        <f>J7934-K7934</f>
        <v>954.07000000000062</v>
      </c>
      <c r="M7934" s="5">
        <f>L7934/J7934</f>
        <v>0.27619298509709483</v>
      </c>
      <c r="N7934" t="str">
        <f>IF(ISNA(VLOOKUP(A7934,'Returns Data'!A:A,1,0)),"No","Yes")</f>
        <v>No</v>
      </c>
      <c r="O7934" t="s">
        <v>10085</v>
      </c>
      <c r="P7934" t="str">
        <f>IFERROR(VLOOKUP(A7934,'Ratings Data'!A:C,3,0),"No Rating")</f>
        <v>No Rating</v>
      </c>
      <c r="Q7934" t="s">
        <v>10061</v>
      </c>
      <c r="R7934" s="5">
        <f t="shared" si="123"/>
        <v>-0.27861635745491281</v>
      </c>
    </row>
    <row r="7935" spans="1:18" x14ac:dyDescent="0.3">
      <c r="A7935" t="s">
        <v>3655</v>
      </c>
      <c r="B7935" s="2">
        <v>45794</v>
      </c>
      <c r="C7935" t="s">
        <v>10021</v>
      </c>
      <c r="D7935" t="s">
        <v>10031</v>
      </c>
      <c r="E7935" t="s">
        <v>10038</v>
      </c>
      <c r="F7935">
        <v>5</v>
      </c>
      <c r="G7935">
        <v>23.05</v>
      </c>
      <c r="H7935">
        <v>16.920000000000002</v>
      </c>
      <c r="I7935" t="s">
        <v>10039</v>
      </c>
      <c r="J7935">
        <f>F7935*G7935</f>
        <v>115.25</v>
      </c>
      <c r="K7935">
        <f>F7935*H7935</f>
        <v>84.600000000000009</v>
      </c>
      <c r="L7935">
        <f>J7935-K7935</f>
        <v>30.649999999999991</v>
      </c>
      <c r="M7935" s="5">
        <f>L7935/J7935</f>
        <v>0.26594360086767888</v>
      </c>
      <c r="N7935" t="str">
        <f>IF(ISNA(VLOOKUP(A7935,'Returns Data'!A:A,1,0)),"No","Yes")</f>
        <v>No</v>
      </c>
      <c r="O7935" t="s">
        <v>10085</v>
      </c>
      <c r="P7935">
        <f>IFERROR(VLOOKUP(A7935,'Ratings Data'!A:C,3,0),"No Rating")</f>
        <v>5</v>
      </c>
      <c r="Q7935" t="s">
        <v>10061</v>
      </c>
      <c r="R7935" s="5">
        <f t="shared" si="123"/>
        <v>-0.96663636679442788</v>
      </c>
    </row>
    <row r="7936" spans="1:18" x14ac:dyDescent="0.3">
      <c r="A7936" t="s">
        <v>4400</v>
      </c>
      <c r="B7936" s="2">
        <v>45794</v>
      </c>
      <c r="C7936" t="s">
        <v>10009</v>
      </c>
      <c r="D7936" t="s">
        <v>10029</v>
      </c>
      <c r="E7936" t="s">
        <v>10035</v>
      </c>
      <c r="F7936">
        <v>12</v>
      </c>
      <c r="G7936">
        <v>244.52</v>
      </c>
      <c r="H7936">
        <v>187.58</v>
      </c>
      <c r="I7936" t="s">
        <v>10039</v>
      </c>
      <c r="J7936">
        <f>F7936*G7936</f>
        <v>2934.2400000000002</v>
      </c>
      <c r="K7936">
        <f>F7936*H7936</f>
        <v>2250.96</v>
      </c>
      <c r="L7936">
        <f>J7936-K7936</f>
        <v>683.2800000000002</v>
      </c>
      <c r="M7936" s="5">
        <f>L7936/J7936</f>
        <v>0.23286438737117623</v>
      </c>
      <c r="N7936" t="str">
        <f>IF(ISNA(VLOOKUP(A7936,'Returns Data'!A:A,1,0)),"No","Yes")</f>
        <v>No</v>
      </c>
      <c r="O7936" t="s">
        <v>10085</v>
      </c>
      <c r="P7936" t="str">
        <f>IFERROR(VLOOKUP(A7936,'Ratings Data'!A:C,3,0),"No Rating")</f>
        <v>No Rating</v>
      </c>
      <c r="Q7936" t="s">
        <v>10061</v>
      </c>
      <c r="R7936" s="5">
        <f t="shared" si="123"/>
        <v>24.459783080260305</v>
      </c>
    </row>
    <row r="7937" spans="1:18" x14ac:dyDescent="0.3">
      <c r="A7937" t="s">
        <v>4638</v>
      </c>
      <c r="B7937" s="2">
        <v>45794</v>
      </c>
      <c r="C7937" t="s">
        <v>10010</v>
      </c>
      <c r="D7937" t="s">
        <v>10029</v>
      </c>
      <c r="E7937" t="s">
        <v>10038</v>
      </c>
      <c r="F7937">
        <v>9</v>
      </c>
      <c r="G7937">
        <v>256.01</v>
      </c>
      <c r="H7937">
        <v>205.98</v>
      </c>
      <c r="I7937" t="s">
        <v>10040</v>
      </c>
      <c r="J7937">
        <f>F7937*G7937</f>
        <v>2304.09</v>
      </c>
      <c r="K7937">
        <f>F7937*H7937</f>
        <v>1853.82</v>
      </c>
      <c r="L7937">
        <f>J7937-K7937</f>
        <v>450.27000000000021</v>
      </c>
      <c r="M7937" s="5">
        <f>L7937/J7937</f>
        <v>0.19542205382602251</v>
      </c>
      <c r="N7937" t="str">
        <f>IF(ISNA(VLOOKUP(A7937,'Returns Data'!A:A,1,0)),"No","Yes")</f>
        <v>No</v>
      </c>
      <c r="O7937" t="s">
        <v>10085</v>
      </c>
      <c r="P7937" t="str">
        <f>IFERROR(VLOOKUP(A7937,'Ratings Data'!A:C,3,0),"No Rating")</f>
        <v>No Rating</v>
      </c>
      <c r="Q7937" t="s">
        <v>10061</v>
      </c>
      <c r="R7937" s="5">
        <f t="shared" si="123"/>
        <v>-0.21475748405038445</v>
      </c>
    </row>
    <row r="7938" spans="1:18" x14ac:dyDescent="0.3">
      <c r="A7938" t="s">
        <v>5027</v>
      </c>
      <c r="B7938" s="2">
        <v>45794</v>
      </c>
      <c r="C7938" t="s">
        <v>10013</v>
      </c>
      <c r="D7938" t="s">
        <v>10030</v>
      </c>
      <c r="E7938" t="s">
        <v>10035</v>
      </c>
      <c r="F7938">
        <v>4</v>
      </c>
      <c r="G7938">
        <v>334.29</v>
      </c>
      <c r="H7938">
        <v>268.99</v>
      </c>
      <c r="I7938" t="s">
        <v>10039</v>
      </c>
      <c r="J7938">
        <f>F7938*G7938</f>
        <v>1337.16</v>
      </c>
      <c r="K7938">
        <f>F7938*H7938</f>
        <v>1075.96</v>
      </c>
      <c r="L7938">
        <f>J7938-K7938</f>
        <v>261.20000000000005</v>
      </c>
      <c r="M7938" s="5">
        <f>L7938/J7938</f>
        <v>0.19533937599090612</v>
      </c>
      <c r="N7938" t="str">
        <f>IF(ISNA(VLOOKUP(A7938,'Returns Data'!A:A,1,0)),"No","Yes")</f>
        <v>No</v>
      </c>
      <c r="O7938" t="s">
        <v>10085</v>
      </c>
      <c r="P7938" t="str">
        <f>IFERROR(VLOOKUP(A7938,'Ratings Data'!A:C,3,0),"No Rating")</f>
        <v>No Rating</v>
      </c>
      <c r="Q7938" t="s">
        <v>10061</v>
      </c>
      <c r="R7938" s="5">
        <f t="shared" si="123"/>
        <v>-0.41965808627267165</v>
      </c>
    </row>
    <row r="7939" spans="1:18" x14ac:dyDescent="0.3">
      <c r="A7939" t="s">
        <v>5059</v>
      </c>
      <c r="B7939" s="2">
        <v>45794</v>
      </c>
      <c r="C7939" t="s">
        <v>10016</v>
      </c>
      <c r="D7939" t="s">
        <v>10032</v>
      </c>
      <c r="E7939" t="s">
        <v>10034</v>
      </c>
      <c r="F7939">
        <v>3</v>
      </c>
      <c r="G7939">
        <v>207.9</v>
      </c>
      <c r="H7939">
        <v>127.1</v>
      </c>
      <c r="I7939" t="s">
        <v>10040</v>
      </c>
      <c r="J7939">
        <f>F7939*G7939</f>
        <v>623.70000000000005</v>
      </c>
      <c r="K7939">
        <f>F7939*H7939</f>
        <v>381.29999999999995</v>
      </c>
      <c r="L7939">
        <f>J7939-K7939</f>
        <v>242.40000000000009</v>
      </c>
      <c r="M7939" s="5">
        <f>L7939/J7939</f>
        <v>0.38864838864838874</v>
      </c>
      <c r="N7939" t="str">
        <f>IF(ISNA(VLOOKUP(A7939,'Returns Data'!A:A,1,0)),"No","Yes")</f>
        <v>No</v>
      </c>
      <c r="O7939" t="s">
        <v>10085</v>
      </c>
      <c r="P7939">
        <f>IFERROR(VLOOKUP(A7939,'Ratings Data'!A:C,3,0),"No Rating")</f>
        <v>2</v>
      </c>
      <c r="Q7939" t="s">
        <v>10061</v>
      </c>
      <c r="R7939" s="5">
        <f t="shared" si="123"/>
        <v>-0.53356367226061208</v>
      </c>
    </row>
    <row r="7940" spans="1:18" x14ac:dyDescent="0.3">
      <c r="A7940" t="s">
        <v>5119</v>
      </c>
      <c r="B7940" s="2">
        <v>45794</v>
      </c>
      <c r="C7940" t="s">
        <v>10027</v>
      </c>
      <c r="D7940" t="s">
        <v>10032</v>
      </c>
      <c r="E7940" t="s">
        <v>10038</v>
      </c>
      <c r="F7940">
        <v>3</v>
      </c>
      <c r="G7940">
        <v>178.4</v>
      </c>
      <c r="H7940">
        <v>133.11000000000001</v>
      </c>
      <c r="I7940" t="s">
        <v>10040</v>
      </c>
      <c r="J7940">
        <f>F7940*G7940</f>
        <v>535.20000000000005</v>
      </c>
      <c r="K7940">
        <f>F7940*H7940</f>
        <v>399.33000000000004</v>
      </c>
      <c r="L7940">
        <f>J7940-K7940</f>
        <v>135.87</v>
      </c>
      <c r="M7940" s="5">
        <f>L7940/J7940</f>
        <v>0.2538677130044843</v>
      </c>
      <c r="N7940" t="str">
        <f>IF(ISNA(VLOOKUP(A7940,'Returns Data'!A:A,1,0)),"No","Yes")</f>
        <v>No</v>
      </c>
      <c r="O7940" t="s">
        <v>10085</v>
      </c>
      <c r="P7940" t="str">
        <f>IFERROR(VLOOKUP(A7940,'Ratings Data'!A:C,3,0),"No Rating")</f>
        <v>No Rating</v>
      </c>
      <c r="Q7940" t="s">
        <v>10061</v>
      </c>
      <c r="R7940" s="5">
        <f t="shared" ref="R7940:R8003" si="124">(J7940-J7939)/J7939</f>
        <v>-0.14189514189514188</v>
      </c>
    </row>
    <row r="7941" spans="1:18" x14ac:dyDescent="0.3">
      <c r="A7941" t="s">
        <v>5513</v>
      </c>
      <c r="B7941" s="2">
        <v>45794</v>
      </c>
      <c r="C7941" t="s">
        <v>10027</v>
      </c>
      <c r="D7941" t="s">
        <v>10032</v>
      </c>
      <c r="E7941" t="s">
        <v>10037</v>
      </c>
      <c r="F7941">
        <v>20</v>
      </c>
      <c r="G7941">
        <v>95.23</v>
      </c>
      <c r="H7941">
        <v>85.16</v>
      </c>
      <c r="I7941" t="s">
        <v>10040</v>
      </c>
      <c r="J7941">
        <f>F7941*G7941</f>
        <v>1904.6000000000001</v>
      </c>
      <c r="K7941">
        <f>F7941*H7941</f>
        <v>1703.1999999999998</v>
      </c>
      <c r="L7941">
        <f>J7941-K7941</f>
        <v>201.40000000000032</v>
      </c>
      <c r="M7941" s="5">
        <f>L7941/J7941</f>
        <v>0.10574398823900047</v>
      </c>
      <c r="N7941" t="str">
        <f>IF(ISNA(VLOOKUP(A7941,'Returns Data'!A:A,1,0)),"No","Yes")</f>
        <v>No</v>
      </c>
      <c r="O7941" t="s">
        <v>10085</v>
      </c>
      <c r="P7941" t="str">
        <f>IFERROR(VLOOKUP(A7941,'Ratings Data'!A:C,3,0),"No Rating")</f>
        <v>No Rating</v>
      </c>
      <c r="Q7941" t="s">
        <v>10061</v>
      </c>
      <c r="R7941" s="5">
        <f t="shared" si="124"/>
        <v>2.5586696562032882</v>
      </c>
    </row>
    <row r="7942" spans="1:18" x14ac:dyDescent="0.3">
      <c r="A7942" t="s">
        <v>5814</v>
      </c>
      <c r="B7942" s="2">
        <v>45794</v>
      </c>
      <c r="C7942" t="s">
        <v>10028</v>
      </c>
      <c r="D7942" t="s">
        <v>10032</v>
      </c>
      <c r="E7942" t="s">
        <v>10034</v>
      </c>
      <c r="F7942">
        <v>18</v>
      </c>
      <c r="G7942">
        <v>232.26</v>
      </c>
      <c r="H7942">
        <v>203.18</v>
      </c>
      <c r="I7942" t="s">
        <v>10040</v>
      </c>
      <c r="J7942">
        <f>F7942*G7942</f>
        <v>4180.68</v>
      </c>
      <c r="K7942">
        <f>F7942*H7942</f>
        <v>3657.2400000000002</v>
      </c>
      <c r="L7942">
        <f>J7942-K7942</f>
        <v>523.44000000000005</v>
      </c>
      <c r="M7942" s="5">
        <f>L7942/J7942</f>
        <v>0.1252045121846207</v>
      </c>
      <c r="N7942" t="str">
        <f>IF(ISNA(VLOOKUP(A7942,'Returns Data'!A:A,1,0)),"No","Yes")</f>
        <v>No</v>
      </c>
      <c r="O7942" t="s">
        <v>10085</v>
      </c>
      <c r="P7942">
        <f>IFERROR(VLOOKUP(A7942,'Ratings Data'!A:C,3,0),"No Rating")</f>
        <v>1</v>
      </c>
      <c r="Q7942" t="s">
        <v>10061</v>
      </c>
      <c r="R7942" s="5">
        <f t="shared" si="124"/>
        <v>1.1950435787041898</v>
      </c>
    </row>
    <row r="7943" spans="1:18" x14ac:dyDescent="0.3">
      <c r="A7943" t="s">
        <v>6437</v>
      </c>
      <c r="B7943" s="2">
        <v>45794</v>
      </c>
      <c r="C7943" t="s">
        <v>10021</v>
      </c>
      <c r="D7943" t="s">
        <v>10031</v>
      </c>
      <c r="E7943" t="s">
        <v>10034</v>
      </c>
      <c r="F7943">
        <v>4</v>
      </c>
      <c r="G7943">
        <v>31.41</v>
      </c>
      <c r="H7943">
        <v>22.25</v>
      </c>
      <c r="I7943" t="s">
        <v>10040</v>
      </c>
      <c r="J7943">
        <f>F7943*G7943</f>
        <v>125.64</v>
      </c>
      <c r="K7943">
        <f>F7943*H7943</f>
        <v>89</v>
      </c>
      <c r="L7943">
        <f>J7943-K7943</f>
        <v>36.64</v>
      </c>
      <c r="M7943" s="5">
        <f>L7943/J7943</f>
        <v>0.29162687042343205</v>
      </c>
      <c r="N7943" t="str">
        <f>IF(ISNA(VLOOKUP(A7943,'Returns Data'!A:A,1,0)),"No","Yes")</f>
        <v>Yes</v>
      </c>
      <c r="O7943" t="str">
        <f>IFERROR(VLOOKUP(A7943,'Returns Data'!A:E,5,0),"No Returns")</f>
        <v>Late Delivery</v>
      </c>
      <c r="P7943" t="str">
        <f>IFERROR(VLOOKUP(A7943,'Ratings Data'!A:C,3,0),"No Rating")</f>
        <v>No Rating</v>
      </c>
      <c r="Q7943" t="s">
        <v>10061</v>
      </c>
      <c r="R7943" s="5">
        <f t="shared" si="124"/>
        <v>-0.96994747265995007</v>
      </c>
    </row>
    <row r="7944" spans="1:18" x14ac:dyDescent="0.3">
      <c r="A7944" t="s">
        <v>6478</v>
      </c>
      <c r="B7944" s="2">
        <v>45794</v>
      </c>
      <c r="C7944" t="s">
        <v>10010</v>
      </c>
      <c r="D7944" t="s">
        <v>10029</v>
      </c>
      <c r="E7944" t="s">
        <v>10034</v>
      </c>
      <c r="F7944">
        <v>15</v>
      </c>
      <c r="G7944">
        <v>169.2</v>
      </c>
      <c r="H7944">
        <v>150.74</v>
      </c>
      <c r="I7944" t="s">
        <v>10039</v>
      </c>
      <c r="J7944">
        <f>F7944*G7944</f>
        <v>2538</v>
      </c>
      <c r="K7944">
        <f>F7944*H7944</f>
        <v>2261.1000000000004</v>
      </c>
      <c r="L7944">
        <f>J7944-K7944</f>
        <v>276.89999999999964</v>
      </c>
      <c r="M7944" s="5">
        <f>L7944/J7944</f>
        <v>0.10910165484633555</v>
      </c>
      <c r="N7944" t="str">
        <f>IF(ISNA(VLOOKUP(A7944,'Returns Data'!A:A,1,0)),"No","Yes")</f>
        <v>No</v>
      </c>
      <c r="O7944" t="s">
        <v>10085</v>
      </c>
      <c r="P7944" t="str">
        <f>IFERROR(VLOOKUP(A7944,'Ratings Data'!A:C,3,0),"No Rating")</f>
        <v>No Rating</v>
      </c>
      <c r="Q7944" t="s">
        <v>10061</v>
      </c>
      <c r="R7944" s="5">
        <f t="shared" si="124"/>
        <v>19.200573065902578</v>
      </c>
    </row>
    <row r="7945" spans="1:18" x14ac:dyDescent="0.3">
      <c r="A7945" t="s">
        <v>7071</v>
      </c>
      <c r="B7945" s="2">
        <v>45794</v>
      </c>
      <c r="C7945" t="s">
        <v>10009</v>
      </c>
      <c r="D7945" t="s">
        <v>10029</v>
      </c>
      <c r="E7945" t="s">
        <v>10035</v>
      </c>
      <c r="F7945">
        <v>19</v>
      </c>
      <c r="G7945">
        <v>457.48</v>
      </c>
      <c r="H7945">
        <v>392.5</v>
      </c>
      <c r="I7945" t="s">
        <v>10040</v>
      </c>
      <c r="J7945">
        <f>F7945*G7945</f>
        <v>8692.1200000000008</v>
      </c>
      <c r="K7945">
        <f>F7945*H7945</f>
        <v>7457.5</v>
      </c>
      <c r="L7945">
        <f>J7945-K7945</f>
        <v>1234.6200000000008</v>
      </c>
      <c r="M7945" s="5">
        <f>L7945/J7945</f>
        <v>0.14203899624027289</v>
      </c>
      <c r="N7945" t="str">
        <f>IF(ISNA(VLOOKUP(A7945,'Returns Data'!A:A,1,0)),"No","Yes")</f>
        <v>No</v>
      </c>
      <c r="O7945" t="s">
        <v>10085</v>
      </c>
      <c r="P7945" t="str">
        <f>IFERROR(VLOOKUP(A7945,'Ratings Data'!A:C,3,0),"No Rating")</f>
        <v>No Rating</v>
      </c>
      <c r="Q7945" t="s">
        <v>10061</v>
      </c>
      <c r="R7945" s="5">
        <f t="shared" si="124"/>
        <v>2.4247911741528765</v>
      </c>
    </row>
    <row r="7946" spans="1:18" x14ac:dyDescent="0.3">
      <c r="A7946" t="s">
        <v>8205</v>
      </c>
      <c r="B7946" s="2">
        <v>45794</v>
      </c>
      <c r="C7946" t="s">
        <v>10021</v>
      </c>
      <c r="D7946" t="s">
        <v>10031</v>
      </c>
      <c r="E7946" t="s">
        <v>10034</v>
      </c>
      <c r="F7946">
        <v>18</v>
      </c>
      <c r="G7946">
        <v>105.83</v>
      </c>
      <c r="H7946">
        <v>71.36</v>
      </c>
      <c r="I7946" t="s">
        <v>10040</v>
      </c>
      <c r="J7946">
        <f>F7946*G7946</f>
        <v>1904.94</v>
      </c>
      <c r="K7946">
        <f>F7946*H7946</f>
        <v>1284.48</v>
      </c>
      <c r="L7946">
        <f>J7946-K7946</f>
        <v>620.46</v>
      </c>
      <c r="M7946" s="5">
        <f>L7946/J7946</f>
        <v>0.32571104601719741</v>
      </c>
      <c r="N7946" t="str">
        <f>IF(ISNA(VLOOKUP(A7946,'Returns Data'!A:A,1,0)),"No","Yes")</f>
        <v>No</v>
      </c>
      <c r="O7946" t="s">
        <v>10085</v>
      </c>
      <c r="P7946" t="str">
        <f>IFERROR(VLOOKUP(A7946,'Ratings Data'!A:C,3,0),"No Rating")</f>
        <v>No Rating</v>
      </c>
      <c r="Q7946" t="s">
        <v>10061</v>
      </c>
      <c r="R7946" s="5">
        <f t="shared" si="124"/>
        <v>-0.78084287837719679</v>
      </c>
    </row>
    <row r="7947" spans="1:18" x14ac:dyDescent="0.3">
      <c r="A7947" t="s">
        <v>8378</v>
      </c>
      <c r="B7947" s="2">
        <v>45794</v>
      </c>
      <c r="C7947" t="s">
        <v>10017</v>
      </c>
      <c r="D7947" t="s">
        <v>10032</v>
      </c>
      <c r="E7947" t="s">
        <v>10035</v>
      </c>
      <c r="F7947">
        <v>11</v>
      </c>
      <c r="G7947">
        <v>366.15</v>
      </c>
      <c r="H7947">
        <v>261.44</v>
      </c>
      <c r="I7947" t="s">
        <v>10040</v>
      </c>
      <c r="J7947">
        <f>F7947*G7947</f>
        <v>4027.6499999999996</v>
      </c>
      <c r="K7947">
        <f>F7947*H7947</f>
        <v>2875.84</v>
      </c>
      <c r="L7947">
        <f>J7947-K7947</f>
        <v>1151.8099999999995</v>
      </c>
      <c r="M7947" s="5">
        <f>L7947/J7947</f>
        <v>0.28597569302198544</v>
      </c>
      <c r="N7947" t="str">
        <f>IF(ISNA(VLOOKUP(A7947,'Returns Data'!A:A,1,0)),"No","Yes")</f>
        <v>No</v>
      </c>
      <c r="O7947" t="s">
        <v>10085</v>
      </c>
      <c r="P7947" t="str">
        <f>IFERROR(VLOOKUP(A7947,'Ratings Data'!A:C,3,0),"No Rating")</f>
        <v>No Rating</v>
      </c>
      <c r="Q7947" t="s">
        <v>10061</v>
      </c>
      <c r="R7947" s="5">
        <f t="shared" si="124"/>
        <v>1.1143185612145261</v>
      </c>
    </row>
    <row r="7948" spans="1:18" x14ac:dyDescent="0.3">
      <c r="A7948" t="s">
        <v>8687</v>
      </c>
      <c r="B7948" s="2">
        <v>45794</v>
      </c>
      <c r="C7948" t="s">
        <v>10024</v>
      </c>
      <c r="D7948" t="s">
        <v>10029</v>
      </c>
      <c r="E7948" t="s">
        <v>10037</v>
      </c>
      <c r="F7948">
        <v>16</v>
      </c>
      <c r="G7948">
        <v>181.75</v>
      </c>
      <c r="H7948">
        <v>137.49</v>
      </c>
      <c r="I7948" t="s">
        <v>10039</v>
      </c>
      <c r="J7948">
        <f>F7948*G7948</f>
        <v>2908</v>
      </c>
      <c r="K7948">
        <f>F7948*H7948</f>
        <v>2199.84</v>
      </c>
      <c r="L7948">
        <f>J7948-K7948</f>
        <v>708.15999999999985</v>
      </c>
      <c r="M7948" s="5">
        <f>L7948/J7948</f>
        <v>0.24352132049518566</v>
      </c>
      <c r="N7948" t="str">
        <f>IF(ISNA(VLOOKUP(A7948,'Returns Data'!A:A,1,0)),"No","Yes")</f>
        <v>No</v>
      </c>
      <c r="O7948" t="s">
        <v>10085</v>
      </c>
      <c r="P7948" t="str">
        <f>IFERROR(VLOOKUP(A7948,'Ratings Data'!A:C,3,0),"No Rating")</f>
        <v>No Rating</v>
      </c>
      <c r="Q7948" t="s">
        <v>10061</v>
      </c>
      <c r="R7948" s="5">
        <f t="shared" si="124"/>
        <v>-0.27799088798679122</v>
      </c>
    </row>
    <row r="7949" spans="1:18" x14ac:dyDescent="0.3">
      <c r="A7949" t="s">
        <v>917</v>
      </c>
      <c r="B7949" s="2">
        <v>45795</v>
      </c>
      <c r="C7949" t="s">
        <v>10021</v>
      </c>
      <c r="D7949" t="s">
        <v>10031</v>
      </c>
      <c r="E7949" t="s">
        <v>10035</v>
      </c>
      <c r="F7949">
        <v>7</v>
      </c>
      <c r="G7949">
        <v>343.73</v>
      </c>
      <c r="H7949">
        <v>303.81</v>
      </c>
      <c r="I7949" t="s">
        <v>10039</v>
      </c>
      <c r="J7949">
        <f>F7949*G7949</f>
        <v>2406.11</v>
      </c>
      <c r="K7949">
        <f>F7949*H7949</f>
        <v>2126.67</v>
      </c>
      <c r="L7949">
        <f>J7949-K7949</f>
        <v>279.44000000000005</v>
      </c>
      <c r="M7949" s="5">
        <f>L7949/J7949</f>
        <v>0.11613766619148752</v>
      </c>
      <c r="N7949" t="str">
        <f>IF(ISNA(VLOOKUP(A7949,'Returns Data'!A:A,1,0)),"No","Yes")</f>
        <v>No</v>
      </c>
      <c r="O7949" t="s">
        <v>10085</v>
      </c>
      <c r="P7949" t="str">
        <f>IFERROR(VLOOKUP(A7949,'Ratings Data'!A:C,3,0),"No Rating")</f>
        <v>No Rating</v>
      </c>
      <c r="Q7949" t="s">
        <v>10061</v>
      </c>
      <c r="R7949" s="5">
        <f t="shared" si="124"/>
        <v>-0.17258940852819804</v>
      </c>
    </row>
    <row r="7950" spans="1:18" x14ac:dyDescent="0.3">
      <c r="A7950" t="s">
        <v>1796</v>
      </c>
      <c r="B7950" s="2">
        <v>45795</v>
      </c>
      <c r="C7950" t="s">
        <v>10021</v>
      </c>
      <c r="D7950" t="s">
        <v>10031</v>
      </c>
      <c r="E7950" t="s">
        <v>10036</v>
      </c>
      <c r="F7950">
        <v>2</v>
      </c>
      <c r="G7950">
        <v>428.26</v>
      </c>
      <c r="H7950">
        <v>264.54000000000002</v>
      </c>
      <c r="I7950" t="s">
        <v>10039</v>
      </c>
      <c r="J7950">
        <f>F7950*G7950</f>
        <v>856.52</v>
      </c>
      <c r="K7950">
        <f>F7950*H7950</f>
        <v>529.08000000000004</v>
      </c>
      <c r="L7950">
        <f>J7950-K7950</f>
        <v>327.43999999999994</v>
      </c>
      <c r="M7950" s="5">
        <f>L7950/J7950</f>
        <v>0.38229113155559702</v>
      </c>
      <c r="N7950" t="str">
        <f>IF(ISNA(VLOOKUP(A7950,'Returns Data'!A:A,1,0)),"No","Yes")</f>
        <v>No</v>
      </c>
      <c r="O7950" t="s">
        <v>10085</v>
      </c>
      <c r="P7950" t="str">
        <f>IFERROR(VLOOKUP(A7950,'Ratings Data'!A:C,3,0),"No Rating")</f>
        <v>No Rating</v>
      </c>
      <c r="Q7950" t="s">
        <v>10061</v>
      </c>
      <c r="R7950" s="5">
        <f t="shared" si="124"/>
        <v>-0.6440229249701801</v>
      </c>
    </row>
    <row r="7951" spans="1:18" x14ac:dyDescent="0.3">
      <c r="A7951" t="s">
        <v>2867</v>
      </c>
      <c r="B7951" s="2">
        <v>45795</v>
      </c>
      <c r="C7951" t="s">
        <v>10022</v>
      </c>
      <c r="D7951" t="s">
        <v>10033</v>
      </c>
      <c r="E7951" t="s">
        <v>10034</v>
      </c>
      <c r="F7951">
        <v>12</v>
      </c>
      <c r="G7951">
        <v>326.44</v>
      </c>
      <c r="H7951">
        <v>263.75</v>
      </c>
      <c r="I7951" t="s">
        <v>10040</v>
      </c>
      <c r="J7951">
        <f>F7951*G7951</f>
        <v>3917.2799999999997</v>
      </c>
      <c r="K7951">
        <f>F7951*H7951</f>
        <v>3165</v>
      </c>
      <c r="L7951">
        <f>J7951-K7951</f>
        <v>752.27999999999975</v>
      </c>
      <c r="M7951" s="5">
        <f>L7951/J7951</f>
        <v>0.19204141649307677</v>
      </c>
      <c r="N7951" t="str">
        <f>IF(ISNA(VLOOKUP(A7951,'Returns Data'!A:A,1,0)),"No","Yes")</f>
        <v>No</v>
      </c>
      <c r="O7951" t="s">
        <v>10085</v>
      </c>
      <c r="P7951" t="str">
        <f>IFERROR(VLOOKUP(A7951,'Ratings Data'!A:C,3,0),"No Rating")</f>
        <v>No Rating</v>
      </c>
      <c r="Q7951" t="s">
        <v>10061</v>
      </c>
      <c r="R7951" s="5">
        <f t="shared" si="124"/>
        <v>3.5734833979358331</v>
      </c>
    </row>
    <row r="7952" spans="1:18" x14ac:dyDescent="0.3">
      <c r="A7952" t="s">
        <v>3167</v>
      </c>
      <c r="B7952" s="2">
        <v>45795</v>
      </c>
      <c r="C7952" t="s">
        <v>10020</v>
      </c>
      <c r="D7952" t="s">
        <v>10030</v>
      </c>
      <c r="E7952" t="s">
        <v>10036</v>
      </c>
      <c r="F7952">
        <v>12</v>
      </c>
      <c r="G7952">
        <v>348.82</v>
      </c>
      <c r="H7952">
        <v>229.7</v>
      </c>
      <c r="I7952" t="s">
        <v>10040</v>
      </c>
      <c r="J7952">
        <f>F7952*G7952</f>
        <v>4185.84</v>
      </c>
      <c r="K7952">
        <f>F7952*H7952</f>
        <v>2756.3999999999996</v>
      </c>
      <c r="L7952">
        <f>J7952-K7952</f>
        <v>1429.4400000000005</v>
      </c>
      <c r="M7952" s="5">
        <f>L7952/J7952</f>
        <v>0.34149418037956553</v>
      </c>
      <c r="N7952" t="str">
        <f>IF(ISNA(VLOOKUP(A7952,'Returns Data'!A:A,1,0)),"No","Yes")</f>
        <v>No</v>
      </c>
      <c r="O7952" t="s">
        <v>10085</v>
      </c>
      <c r="P7952" t="str">
        <f>IFERROR(VLOOKUP(A7952,'Ratings Data'!A:C,3,0),"No Rating")</f>
        <v>No Rating</v>
      </c>
      <c r="Q7952" t="s">
        <v>10061</v>
      </c>
      <c r="R7952" s="5">
        <f t="shared" si="124"/>
        <v>6.8557774782502245E-2</v>
      </c>
    </row>
    <row r="7953" spans="1:18" x14ac:dyDescent="0.3">
      <c r="A7953" t="s">
        <v>3509</v>
      </c>
      <c r="B7953" s="2">
        <v>45795</v>
      </c>
      <c r="C7953" t="s">
        <v>10023</v>
      </c>
      <c r="D7953" t="s">
        <v>10033</v>
      </c>
      <c r="E7953" t="s">
        <v>10038</v>
      </c>
      <c r="F7953">
        <v>16</v>
      </c>
      <c r="G7953">
        <v>272.94</v>
      </c>
      <c r="H7953">
        <v>220.35</v>
      </c>
      <c r="I7953" t="s">
        <v>10039</v>
      </c>
      <c r="J7953">
        <f>F7953*G7953</f>
        <v>4367.04</v>
      </c>
      <c r="K7953">
        <f>F7953*H7953</f>
        <v>3525.6</v>
      </c>
      <c r="L7953">
        <f>J7953-K7953</f>
        <v>841.44</v>
      </c>
      <c r="M7953" s="5">
        <f>L7953/J7953</f>
        <v>0.19267970982633548</v>
      </c>
      <c r="N7953" t="str">
        <f>IF(ISNA(VLOOKUP(A7953,'Returns Data'!A:A,1,0)),"No","Yes")</f>
        <v>No</v>
      </c>
      <c r="O7953" t="s">
        <v>10085</v>
      </c>
      <c r="P7953" t="str">
        <f>IFERROR(VLOOKUP(A7953,'Ratings Data'!A:C,3,0),"No Rating")</f>
        <v>No Rating</v>
      </c>
      <c r="Q7953" t="s">
        <v>10061</v>
      </c>
      <c r="R7953" s="5">
        <f t="shared" si="124"/>
        <v>4.3288802247577501E-2</v>
      </c>
    </row>
    <row r="7954" spans="1:18" x14ac:dyDescent="0.3">
      <c r="A7954" t="s">
        <v>3822</v>
      </c>
      <c r="B7954" s="2">
        <v>45795</v>
      </c>
      <c r="C7954" t="s">
        <v>10010</v>
      </c>
      <c r="D7954" t="s">
        <v>10029</v>
      </c>
      <c r="E7954" t="s">
        <v>10036</v>
      </c>
      <c r="F7954">
        <v>14</v>
      </c>
      <c r="G7954">
        <v>14.83</v>
      </c>
      <c r="H7954">
        <v>10.8</v>
      </c>
      <c r="I7954" t="s">
        <v>10040</v>
      </c>
      <c r="J7954">
        <f>F7954*G7954</f>
        <v>207.62</v>
      </c>
      <c r="K7954">
        <f>F7954*H7954</f>
        <v>151.20000000000002</v>
      </c>
      <c r="L7954">
        <f>J7954-K7954</f>
        <v>56.419999999999987</v>
      </c>
      <c r="M7954" s="5">
        <f>L7954/J7954</f>
        <v>0.27174645987862434</v>
      </c>
      <c r="N7954" t="str">
        <f>IF(ISNA(VLOOKUP(A7954,'Returns Data'!A:A,1,0)),"No","Yes")</f>
        <v>No</v>
      </c>
      <c r="O7954" t="s">
        <v>10085</v>
      </c>
      <c r="P7954" t="str">
        <f>IFERROR(VLOOKUP(A7954,'Ratings Data'!A:C,3,0),"No Rating")</f>
        <v>No Rating</v>
      </c>
      <c r="Q7954" t="s">
        <v>10061</v>
      </c>
      <c r="R7954" s="5">
        <f t="shared" si="124"/>
        <v>-0.95245749981680961</v>
      </c>
    </row>
    <row r="7955" spans="1:18" x14ac:dyDescent="0.3">
      <c r="A7955" t="s">
        <v>4071</v>
      </c>
      <c r="B7955" s="2">
        <v>45795</v>
      </c>
      <c r="C7955" t="s">
        <v>10025</v>
      </c>
      <c r="D7955" t="s">
        <v>10033</v>
      </c>
      <c r="E7955" t="s">
        <v>10037</v>
      </c>
      <c r="F7955">
        <v>8</v>
      </c>
      <c r="G7955">
        <v>427.11</v>
      </c>
      <c r="H7955">
        <v>337.71</v>
      </c>
      <c r="I7955" t="s">
        <v>10040</v>
      </c>
      <c r="J7955">
        <f>F7955*G7955</f>
        <v>3416.88</v>
      </c>
      <c r="K7955">
        <f>F7955*H7955</f>
        <v>2701.68</v>
      </c>
      <c r="L7955">
        <f>J7955-K7955</f>
        <v>715.20000000000027</v>
      </c>
      <c r="M7955" s="5">
        <f>L7955/J7955</f>
        <v>0.2093137599213318</v>
      </c>
      <c r="N7955" t="str">
        <f>IF(ISNA(VLOOKUP(A7955,'Returns Data'!A:A,1,0)),"No","Yes")</f>
        <v>No</v>
      </c>
      <c r="O7955" t="s">
        <v>10085</v>
      </c>
      <c r="P7955" t="str">
        <f>IFERROR(VLOOKUP(A7955,'Ratings Data'!A:C,3,0),"No Rating")</f>
        <v>No Rating</v>
      </c>
      <c r="Q7955" t="s">
        <v>10061</v>
      </c>
      <c r="R7955" s="5">
        <f t="shared" si="124"/>
        <v>15.457374048742896</v>
      </c>
    </row>
    <row r="7956" spans="1:18" x14ac:dyDescent="0.3">
      <c r="A7956" t="s">
        <v>4241</v>
      </c>
      <c r="B7956" s="2">
        <v>45795</v>
      </c>
      <c r="C7956" t="s">
        <v>10018</v>
      </c>
      <c r="D7956" t="s">
        <v>10033</v>
      </c>
      <c r="E7956" t="s">
        <v>10035</v>
      </c>
      <c r="F7956">
        <v>12</v>
      </c>
      <c r="G7956">
        <v>60.95</v>
      </c>
      <c r="H7956">
        <v>42.54</v>
      </c>
      <c r="I7956" t="s">
        <v>10039</v>
      </c>
      <c r="J7956">
        <f>F7956*G7956</f>
        <v>731.40000000000009</v>
      </c>
      <c r="K7956">
        <f>F7956*H7956</f>
        <v>510.48</v>
      </c>
      <c r="L7956">
        <f>J7956-K7956</f>
        <v>220.92000000000007</v>
      </c>
      <c r="M7956" s="5">
        <f>L7956/J7956</f>
        <v>0.30205086136177201</v>
      </c>
      <c r="N7956" t="str">
        <f>IF(ISNA(VLOOKUP(A7956,'Returns Data'!A:A,1,0)),"No","Yes")</f>
        <v>No</v>
      </c>
      <c r="O7956" t="s">
        <v>10085</v>
      </c>
      <c r="P7956" t="str">
        <f>IFERROR(VLOOKUP(A7956,'Ratings Data'!A:C,3,0),"No Rating")</f>
        <v>No Rating</v>
      </c>
      <c r="Q7956" t="s">
        <v>10061</v>
      </c>
      <c r="R7956" s="5">
        <f t="shared" si="124"/>
        <v>-0.78594507269789982</v>
      </c>
    </row>
    <row r="7957" spans="1:18" x14ac:dyDescent="0.3">
      <c r="A7957" t="s">
        <v>4955</v>
      </c>
      <c r="B7957" s="2">
        <v>45795</v>
      </c>
      <c r="C7957" t="s">
        <v>10012</v>
      </c>
      <c r="D7957" t="s">
        <v>10030</v>
      </c>
      <c r="E7957" t="s">
        <v>10035</v>
      </c>
      <c r="F7957">
        <v>15</v>
      </c>
      <c r="G7957">
        <v>238.6</v>
      </c>
      <c r="H7957">
        <v>206.61</v>
      </c>
      <c r="I7957" t="s">
        <v>10039</v>
      </c>
      <c r="J7957">
        <f>F7957*G7957</f>
        <v>3579</v>
      </c>
      <c r="K7957">
        <f>F7957*H7957</f>
        <v>3099.15</v>
      </c>
      <c r="L7957">
        <f>J7957-K7957</f>
        <v>479.84999999999991</v>
      </c>
      <c r="M7957" s="5">
        <f>L7957/J7957</f>
        <v>0.13407376362112319</v>
      </c>
      <c r="N7957" t="str">
        <f>IF(ISNA(VLOOKUP(A7957,'Returns Data'!A:A,1,0)),"No","Yes")</f>
        <v>No</v>
      </c>
      <c r="O7957" t="s">
        <v>10085</v>
      </c>
      <c r="P7957">
        <f>IFERROR(VLOOKUP(A7957,'Ratings Data'!A:C,3,0),"No Rating")</f>
        <v>1</v>
      </c>
      <c r="Q7957" t="s">
        <v>10061</v>
      </c>
      <c r="R7957" s="5">
        <f t="shared" si="124"/>
        <v>3.8933552091878583</v>
      </c>
    </row>
    <row r="7958" spans="1:18" x14ac:dyDescent="0.3">
      <c r="A7958" t="s">
        <v>5240</v>
      </c>
      <c r="B7958" s="2">
        <v>45795</v>
      </c>
      <c r="C7958" t="s">
        <v>10015</v>
      </c>
      <c r="D7958" t="s">
        <v>10031</v>
      </c>
      <c r="E7958" t="s">
        <v>10038</v>
      </c>
      <c r="F7958">
        <v>9</v>
      </c>
      <c r="G7958">
        <v>157.1</v>
      </c>
      <c r="H7958">
        <v>99.3</v>
      </c>
      <c r="I7958" t="s">
        <v>10039</v>
      </c>
      <c r="J7958">
        <f>F7958*G7958</f>
        <v>1413.8999999999999</v>
      </c>
      <c r="K7958">
        <f>F7958*H7958</f>
        <v>893.69999999999993</v>
      </c>
      <c r="L7958">
        <f>J7958-K7958</f>
        <v>520.19999999999993</v>
      </c>
      <c r="M7958" s="5">
        <f>L7958/J7958</f>
        <v>0.36791852323360913</v>
      </c>
      <c r="N7958" t="str">
        <f>IF(ISNA(VLOOKUP(A7958,'Returns Data'!A:A,1,0)),"No","Yes")</f>
        <v>No</v>
      </c>
      <c r="O7958" t="s">
        <v>10085</v>
      </c>
      <c r="P7958" t="str">
        <f>IFERROR(VLOOKUP(A7958,'Ratings Data'!A:C,3,0),"No Rating")</f>
        <v>No Rating</v>
      </c>
      <c r="Q7958" t="s">
        <v>10061</v>
      </c>
      <c r="R7958" s="5">
        <f t="shared" si="124"/>
        <v>-0.60494551550712494</v>
      </c>
    </row>
    <row r="7959" spans="1:18" x14ac:dyDescent="0.3">
      <c r="A7959" t="s">
        <v>5481</v>
      </c>
      <c r="B7959" s="2">
        <v>45795</v>
      </c>
      <c r="C7959" t="s">
        <v>10022</v>
      </c>
      <c r="D7959" t="s">
        <v>10033</v>
      </c>
      <c r="E7959" t="s">
        <v>10036</v>
      </c>
      <c r="F7959">
        <v>3</v>
      </c>
      <c r="G7959">
        <v>244.12</v>
      </c>
      <c r="H7959">
        <v>193.4</v>
      </c>
      <c r="I7959" t="s">
        <v>10039</v>
      </c>
      <c r="J7959">
        <f>F7959*G7959</f>
        <v>732.36</v>
      </c>
      <c r="K7959">
        <f>F7959*H7959</f>
        <v>580.20000000000005</v>
      </c>
      <c r="L7959">
        <f>J7959-K7959</f>
        <v>152.15999999999997</v>
      </c>
      <c r="M7959" s="5">
        <f>L7959/J7959</f>
        <v>0.20776667212846137</v>
      </c>
      <c r="N7959" t="str">
        <f>IF(ISNA(VLOOKUP(A7959,'Returns Data'!A:A,1,0)),"No","Yes")</f>
        <v>No</v>
      </c>
      <c r="O7959" t="s">
        <v>10085</v>
      </c>
      <c r="P7959" t="str">
        <f>IFERROR(VLOOKUP(A7959,'Ratings Data'!A:C,3,0),"No Rating")</f>
        <v>No Rating</v>
      </c>
      <c r="Q7959" t="s">
        <v>10061</v>
      </c>
      <c r="R7959" s="5">
        <f t="shared" si="124"/>
        <v>-0.48202843199660506</v>
      </c>
    </row>
    <row r="7960" spans="1:18" x14ac:dyDescent="0.3">
      <c r="A7960" t="s">
        <v>5642</v>
      </c>
      <c r="B7960" s="2">
        <v>45795</v>
      </c>
      <c r="C7960" t="s">
        <v>10022</v>
      </c>
      <c r="D7960" t="s">
        <v>10033</v>
      </c>
      <c r="E7960" t="s">
        <v>10034</v>
      </c>
      <c r="F7960">
        <v>4</v>
      </c>
      <c r="G7960">
        <v>436.18</v>
      </c>
      <c r="H7960">
        <v>317.49</v>
      </c>
      <c r="I7960" t="s">
        <v>10039</v>
      </c>
      <c r="J7960">
        <f>F7960*G7960</f>
        <v>1744.72</v>
      </c>
      <c r="K7960">
        <f>F7960*H7960</f>
        <v>1269.96</v>
      </c>
      <c r="L7960">
        <f>J7960-K7960</f>
        <v>474.76</v>
      </c>
      <c r="M7960" s="5">
        <f>L7960/J7960</f>
        <v>0.27211243064789764</v>
      </c>
      <c r="N7960" t="str">
        <f>IF(ISNA(VLOOKUP(A7960,'Returns Data'!A:A,1,0)),"No","Yes")</f>
        <v>No</v>
      </c>
      <c r="O7960" t="s">
        <v>10085</v>
      </c>
      <c r="P7960" t="str">
        <f>IFERROR(VLOOKUP(A7960,'Ratings Data'!A:C,3,0),"No Rating")</f>
        <v>No Rating</v>
      </c>
      <c r="Q7960" t="s">
        <v>10061</v>
      </c>
      <c r="R7960" s="5">
        <f t="shared" si="124"/>
        <v>1.3823256322027417</v>
      </c>
    </row>
    <row r="7961" spans="1:18" x14ac:dyDescent="0.3">
      <c r="A7961" t="s">
        <v>5774</v>
      </c>
      <c r="B7961" s="2">
        <v>45795</v>
      </c>
      <c r="C7961" t="s">
        <v>10013</v>
      </c>
      <c r="D7961" t="s">
        <v>10030</v>
      </c>
      <c r="E7961" t="s">
        <v>10034</v>
      </c>
      <c r="F7961">
        <v>8</v>
      </c>
      <c r="G7961">
        <v>254.91</v>
      </c>
      <c r="H7961">
        <v>206.62</v>
      </c>
      <c r="I7961" t="s">
        <v>10040</v>
      </c>
      <c r="J7961">
        <f>F7961*G7961</f>
        <v>2039.28</v>
      </c>
      <c r="K7961">
        <f>F7961*H7961</f>
        <v>1652.96</v>
      </c>
      <c r="L7961">
        <f>J7961-K7961</f>
        <v>386.31999999999994</v>
      </c>
      <c r="M7961" s="5">
        <f>L7961/J7961</f>
        <v>0.18943940998783881</v>
      </c>
      <c r="N7961" t="str">
        <f>IF(ISNA(VLOOKUP(A7961,'Returns Data'!A:A,1,0)),"No","Yes")</f>
        <v>No</v>
      </c>
      <c r="O7961" t="s">
        <v>10085</v>
      </c>
      <c r="P7961" t="str">
        <f>IFERROR(VLOOKUP(A7961,'Ratings Data'!A:C,3,0),"No Rating")</f>
        <v>No Rating</v>
      </c>
      <c r="Q7961" t="s">
        <v>10061</v>
      </c>
      <c r="R7961" s="5">
        <f t="shared" si="124"/>
        <v>0.16882938236507861</v>
      </c>
    </row>
    <row r="7962" spans="1:18" x14ac:dyDescent="0.3">
      <c r="A7962" t="s">
        <v>5914</v>
      </c>
      <c r="B7962" s="2">
        <v>45795</v>
      </c>
      <c r="C7962" t="s">
        <v>10014</v>
      </c>
      <c r="D7962" t="s">
        <v>10030</v>
      </c>
      <c r="E7962" t="s">
        <v>10038</v>
      </c>
      <c r="F7962">
        <v>10</v>
      </c>
      <c r="G7962">
        <v>418.62</v>
      </c>
      <c r="H7962">
        <v>358.06</v>
      </c>
      <c r="I7962" t="s">
        <v>10040</v>
      </c>
      <c r="J7962">
        <f>F7962*G7962</f>
        <v>4186.2</v>
      </c>
      <c r="K7962">
        <f>F7962*H7962</f>
        <v>3580.6</v>
      </c>
      <c r="L7962">
        <f>J7962-K7962</f>
        <v>605.59999999999991</v>
      </c>
      <c r="M7962" s="5">
        <f>L7962/J7962</f>
        <v>0.14466580669819884</v>
      </c>
      <c r="N7962" t="str">
        <f>IF(ISNA(VLOOKUP(A7962,'Returns Data'!A:A,1,0)),"No","Yes")</f>
        <v>No</v>
      </c>
      <c r="O7962" t="s">
        <v>10085</v>
      </c>
      <c r="P7962" t="str">
        <f>IFERROR(VLOOKUP(A7962,'Ratings Data'!A:C,3,0),"No Rating")</f>
        <v>No Rating</v>
      </c>
      <c r="Q7962" t="s">
        <v>10061</v>
      </c>
      <c r="R7962" s="5">
        <f t="shared" si="124"/>
        <v>1.0527833352948099</v>
      </c>
    </row>
    <row r="7963" spans="1:18" x14ac:dyDescent="0.3">
      <c r="A7963" t="s">
        <v>6081</v>
      </c>
      <c r="B7963" s="2">
        <v>45795</v>
      </c>
      <c r="C7963" t="s">
        <v>10026</v>
      </c>
      <c r="D7963" t="s">
        <v>10031</v>
      </c>
      <c r="E7963" t="s">
        <v>10035</v>
      </c>
      <c r="F7963">
        <v>11</v>
      </c>
      <c r="G7963">
        <v>137.19999999999999</v>
      </c>
      <c r="H7963">
        <v>97.42</v>
      </c>
      <c r="I7963" t="s">
        <v>10040</v>
      </c>
      <c r="J7963">
        <f>F7963*G7963</f>
        <v>1509.1999999999998</v>
      </c>
      <c r="K7963">
        <f>F7963*H7963</f>
        <v>1071.6200000000001</v>
      </c>
      <c r="L7963">
        <f>J7963-K7963</f>
        <v>437.5799999999997</v>
      </c>
      <c r="M7963" s="5">
        <f>L7963/J7963</f>
        <v>0.28994169096209899</v>
      </c>
      <c r="N7963" t="str">
        <f>IF(ISNA(VLOOKUP(A7963,'Returns Data'!A:A,1,0)),"No","Yes")</f>
        <v>No</v>
      </c>
      <c r="O7963" t="s">
        <v>10085</v>
      </c>
      <c r="P7963" t="str">
        <f>IFERROR(VLOOKUP(A7963,'Ratings Data'!A:C,3,0),"No Rating")</f>
        <v>No Rating</v>
      </c>
      <c r="Q7963" t="s">
        <v>10061</v>
      </c>
      <c r="R7963" s="5">
        <f t="shared" si="124"/>
        <v>-0.63948210787826676</v>
      </c>
    </row>
    <row r="7964" spans="1:18" x14ac:dyDescent="0.3">
      <c r="A7964" t="s">
        <v>7293</v>
      </c>
      <c r="B7964" s="2">
        <v>45795</v>
      </c>
      <c r="C7964" t="s">
        <v>10026</v>
      </c>
      <c r="D7964" t="s">
        <v>10031</v>
      </c>
      <c r="E7964" t="s">
        <v>10037</v>
      </c>
      <c r="F7964">
        <v>6</v>
      </c>
      <c r="G7964">
        <v>145.51</v>
      </c>
      <c r="H7964">
        <v>105.54</v>
      </c>
      <c r="I7964" t="s">
        <v>10039</v>
      </c>
      <c r="J7964">
        <f>F7964*G7964</f>
        <v>873.06</v>
      </c>
      <c r="K7964">
        <f>F7964*H7964</f>
        <v>633.24</v>
      </c>
      <c r="L7964">
        <f>J7964-K7964</f>
        <v>239.81999999999994</v>
      </c>
      <c r="M7964" s="5">
        <f>L7964/J7964</f>
        <v>0.27468902480929142</v>
      </c>
      <c r="N7964" t="str">
        <f>IF(ISNA(VLOOKUP(A7964,'Returns Data'!A:A,1,0)),"No","Yes")</f>
        <v>No</v>
      </c>
      <c r="O7964" t="s">
        <v>10085</v>
      </c>
      <c r="P7964" t="str">
        <f>IFERROR(VLOOKUP(A7964,'Ratings Data'!A:C,3,0),"No Rating")</f>
        <v>No Rating</v>
      </c>
      <c r="Q7964" t="s">
        <v>10061</v>
      </c>
      <c r="R7964" s="5">
        <f t="shared" si="124"/>
        <v>-0.42150808375298165</v>
      </c>
    </row>
    <row r="7965" spans="1:18" x14ac:dyDescent="0.3">
      <c r="A7965" t="s">
        <v>7336</v>
      </c>
      <c r="B7965" s="2">
        <v>45795</v>
      </c>
      <c r="C7965" t="s">
        <v>10020</v>
      </c>
      <c r="D7965" t="s">
        <v>10030</v>
      </c>
      <c r="E7965" t="s">
        <v>10035</v>
      </c>
      <c r="F7965">
        <v>9</v>
      </c>
      <c r="G7965">
        <v>497.1</v>
      </c>
      <c r="H7965">
        <v>333.88</v>
      </c>
      <c r="I7965" t="s">
        <v>10039</v>
      </c>
      <c r="J7965">
        <f>F7965*G7965</f>
        <v>4473.9000000000005</v>
      </c>
      <c r="K7965">
        <f>F7965*H7965</f>
        <v>3004.92</v>
      </c>
      <c r="L7965">
        <f>J7965-K7965</f>
        <v>1468.9800000000005</v>
      </c>
      <c r="M7965" s="5">
        <f>L7965/J7965</f>
        <v>0.32834439750553213</v>
      </c>
      <c r="N7965" t="str">
        <f>IF(ISNA(VLOOKUP(A7965,'Returns Data'!A:A,1,0)),"No","Yes")</f>
        <v>No</v>
      </c>
      <c r="O7965" t="s">
        <v>10085</v>
      </c>
      <c r="P7965" t="str">
        <f>IFERROR(VLOOKUP(A7965,'Ratings Data'!A:C,3,0),"No Rating")</f>
        <v>No Rating</v>
      </c>
      <c r="Q7965" t="s">
        <v>10061</v>
      </c>
      <c r="R7965" s="5">
        <f t="shared" si="124"/>
        <v>4.1243900762834178</v>
      </c>
    </row>
    <row r="7966" spans="1:18" x14ac:dyDescent="0.3">
      <c r="A7966" t="s">
        <v>7648</v>
      </c>
      <c r="B7966" s="2">
        <v>45795</v>
      </c>
      <c r="C7966" t="s">
        <v>10024</v>
      </c>
      <c r="D7966" t="s">
        <v>10029</v>
      </c>
      <c r="E7966" t="s">
        <v>10034</v>
      </c>
      <c r="F7966">
        <v>11</v>
      </c>
      <c r="G7966">
        <v>147.41</v>
      </c>
      <c r="H7966">
        <v>102.55</v>
      </c>
      <c r="I7966" t="s">
        <v>10040</v>
      </c>
      <c r="J7966">
        <f>F7966*G7966</f>
        <v>1621.51</v>
      </c>
      <c r="K7966">
        <f>F7966*H7966</f>
        <v>1128.05</v>
      </c>
      <c r="L7966">
        <f>J7966-K7966</f>
        <v>493.46000000000004</v>
      </c>
      <c r="M7966" s="5">
        <f>L7966/J7966</f>
        <v>0.30432128078149384</v>
      </c>
      <c r="N7966" t="str">
        <f>IF(ISNA(VLOOKUP(A7966,'Returns Data'!A:A,1,0)),"No","Yes")</f>
        <v>No</v>
      </c>
      <c r="O7966" t="s">
        <v>10085</v>
      </c>
      <c r="P7966">
        <f>IFERROR(VLOOKUP(A7966,'Ratings Data'!A:C,3,0),"No Rating")</f>
        <v>4</v>
      </c>
      <c r="Q7966" t="s">
        <v>10061</v>
      </c>
      <c r="R7966" s="5">
        <f t="shared" si="124"/>
        <v>-0.63756230581818996</v>
      </c>
    </row>
    <row r="7967" spans="1:18" x14ac:dyDescent="0.3">
      <c r="A7967" t="s">
        <v>8734</v>
      </c>
      <c r="B7967" s="2">
        <v>45795</v>
      </c>
      <c r="C7967" t="s">
        <v>10013</v>
      </c>
      <c r="D7967" t="s">
        <v>10030</v>
      </c>
      <c r="E7967" t="s">
        <v>10036</v>
      </c>
      <c r="F7967">
        <v>5</v>
      </c>
      <c r="G7967">
        <v>471.54</v>
      </c>
      <c r="H7967">
        <v>412.06</v>
      </c>
      <c r="I7967" t="s">
        <v>10039</v>
      </c>
      <c r="J7967">
        <f>F7967*G7967</f>
        <v>2357.7000000000003</v>
      </c>
      <c r="K7967">
        <f>F7967*H7967</f>
        <v>2060.3000000000002</v>
      </c>
      <c r="L7967">
        <f>J7967-K7967</f>
        <v>297.40000000000009</v>
      </c>
      <c r="M7967" s="5">
        <f>L7967/J7967</f>
        <v>0.12613988208847607</v>
      </c>
      <c r="N7967" t="str">
        <f>IF(ISNA(VLOOKUP(A7967,'Returns Data'!A:A,1,0)),"No","Yes")</f>
        <v>No</v>
      </c>
      <c r="O7967" t="s">
        <v>10085</v>
      </c>
      <c r="P7967" t="str">
        <f>IFERROR(VLOOKUP(A7967,'Ratings Data'!A:C,3,0),"No Rating")</f>
        <v>No Rating</v>
      </c>
      <c r="Q7967" t="s">
        <v>10061</v>
      </c>
      <c r="R7967" s="5">
        <f t="shared" si="124"/>
        <v>0.45401508470499735</v>
      </c>
    </row>
    <row r="7968" spans="1:18" x14ac:dyDescent="0.3">
      <c r="A7968" t="s">
        <v>9044</v>
      </c>
      <c r="B7968" s="2">
        <v>45795</v>
      </c>
      <c r="C7968" t="s">
        <v>10015</v>
      </c>
      <c r="D7968" t="s">
        <v>10031</v>
      </c>
      <c r="E7968" t="s">
        <v>10037</v>
      </c>
      <c r="F7968">
        <v>11</v>
      </c>
      <c r="G7968">
        <v>21.27</v>
      </c>
      <c r="H7968">
        <v>15.61</v>
      </c>
      <c r="I7968" t="s">
        <v>10039</v>
      </c>
      <c r="J7968">
        <f>F7968*G7968</f>
        <v>233.97</v>
      </c>
      <c r="K7968">
        <f>F7968*H7968</f>
        <v>171.70999999999998</v>
      </c>
      <c r="L7968">
        <f>J7968-K7968</f>
        <v>62.260000000000019</v>
      </c>
      <c r="M7968" s="5">
        <f>L7968/J7968</f>
        <v>0.26610249177244955</v>
      </c>
      <c r="N7968" t="str">
        <f>IF(ISNA(VLOOKUP(A7968,'Returns Data'!A:A,1,0)),"No","Yes")</f>
        <v>No</v>
      </c>
      <c r="O7968" t="s">
        <v>10085</v>
      </c>
      <c r="P7968" t="str">
        <f>IFERROR(VLOOKUP(A7968,'Ratings Data'!A:C,3,0),"No Rating")</f>
        <v>No Rating</v>
      </c>
      <c r="Q7968" t="s">
        <v>10061</v>
      </c>
      <c r="R7968" s="5">
        <f t="shared" si="124"/>
        <v>-0.90076345591042128</v>
      </c>
    </row>
    <row r="7969" spans="1:18" x14ac:dyDescent="0.3">
      <c r="A7969" t="s">
        <v>9085</v>
      </c>
      <c r="B7969" s="2">
        <v>45795</v>
      </c>
      <c r="C7969" t="s">
        <v>10013</v>
      </c>
      <c r="D7969" t="s">
        <v>10030</v>
      </c>
      <c r="E7969" t="s">
        <v>10035</v>
      </c>
      <c r="F7969">
        <v>11</v>
      </c>
      <c r="G7969">
        <v>255.23</v>
      </c>
      <c r="H7969">
        <v>164.7</v>
      </c>
      <c r="I7969" t="s">
        <v>10039</v>
      </c>
      <c r="J7969">
        <f>F7969*G7969</f>
        <v>2807.5299999999997</v>
      </c>
      <c r="K7969">
        <f>F7969*H7969</f>
        <v>1811.6999999999998</v>
      </c>
      <c r="L7969">
        <f>J7969-K7969</f>
        <v>995.82999999999993</v>
      </c>
      <c r="M7969" s="5">
        <f>L7969/J7969</f>
        <v>0.35469968263918816</v>
      </c>
      <c r="N7969" t="str">
        <f>IF(ISNA(VLOOKUP(A7969,'Returns Data'!A:A,1,0)),"No","Yes")</f>
        <v>No</v>
      </c>
      <c r="O7969" t="s">
        <v>10085</v>
      </c>
      <c r="P7969" t="str">
        <f>IFERROR(VLOOKUP(A7969,'Ratings Data'!A:C,3,0),"No Rating")</f>
        <v>No Rating</v>
      </c>
      <c r="Q7969" t="s">
        <v>10061</v>
      </c>
      <c r="R7969" s="5">
        <f t="shared" si="124"/>
        <v>10.999529854254819</v>
      </c>
    </row>
    <row r="7970" spans="1:18" x14ac:dyDescent="0.3">
      <c r="A7970" t="s">
        <v>9346</v>
      </c>
      <c r="B7970" s="2">
        <v>45795</v>
      </c>
      <c r="C7970" t="s">
        <v>10009</v>
      </c>
      <c r="D7970" t="s">
        <v>10029</v>
      </c>
      <c r="E7970" t="s">
        <v>10036</v>
      </c>
      <c r="F7970">
        <v>3</v>
      </c>
      <c r="G7970">
        <v>361.23</v>
      </c>
      <c r="H7970">
        <v>306.26</v>
      </c>
      <c r="I7970" t="s">
        <v>10039</v>
      </c>
      <c r="J7970">
        <f>F7970*G7970</f>
        <v>1083.69</v>
      </c>
      <c r="K7970">
        <f>F7970*H7970</f>
        <v>918.78</v>
      </c>
      <c r="L7970">
        <f>J7970-K7970</f>
        <v>164.91000000000008</v>
      </c>
      <c r="M7970" s="5">
        <f>L7970/J7970</f>
        <v>0.1521745148520334</v>
      </c>
      <c r="N7970" t="str">
        <f>IF(ISNA(VLOOKUP(A7970,'Returns Data'!A:A,1,0)),"No","Yes")</f>
        <v>No</v>
      </c>
      <c r="O7970" t="s">
        <v>10085</v>
      </c>
      <c r="P7970" t="str">
        <f>IFERROR(VLOOKUP(A7970,'Ratings Data'!A:C,3,0),"No Rating")</f>
        <v>No Rating</v>
      </c>
      <c r="Q7970" t="s">
        <v>10061</v>
      </c>
      <c r="R7970" s="5">
        <f t="shared" si="124"/>
        <v>-0.61400590554686851</v>
      </c>
    </row>
    <row r="7971" spans="1:18" x14ac:dyDescent="0.3">
      <c r="A7971" t="s">
        <v>9844</v>
      </c>
      <c r="B7971" s="2">
        <v>45795</v>
      </c>
      <c r="C7971" t="s">
        <v>10010</v>
      </c>
      <c r="D7971" t="s">
        <v>10029</v>
      </c>
      <c r="E7971" t="s">
        <v>10034</v>
      </c>
      <c r="F7971">
        <v>17</v>
      </c>
      <c r="G7971">
        <v>121.08</v>
      </c>
      <c r="H7971">
        <v>78.22</v>
      </c>
      <c r="I7971" t="s">
        <v>10040</v>
      </c>
      <c r="J7971">
        <f>F7971*G7971</f>
        <v>2058.36</v>
      </c>
      <c r="K7971">
        <f>F7971*H7971</f>
        <v>1329.74</v>
      </c>
      <c r="L7971">
        <f>J7971-K7971</f>
        <v>728.62000000000012</v>
      </c>
      <c r="M7971" s="5">
        <f>L7971/J7971</f>
        <v>0.35398083911463502</v>
      </c>
      <c r="N7971" t="str">
        <f>IF(ISNA(VLOOKUP(A7971,'Returns Data'!A:A,1,0)),"No","Yes")</f>
        <v>No</v>
      </c>
      <c r="O7971" t="s">
        <v>10085</v>
      </c>
      <c r="P7971" t="str">
        <f>IFERROR(VLOOKUP(A7971,'Ratings Data'!A:C,3,0),"No Rating")</f>
        <v>No Rating</v>
      </c>
      <c r="Q7971" t="s">
        <v>10061</v>
      </c>
      <c r="R7971" s="5">
        <f t="shared" si="124"/>
        <v>0.89939927470032943</v>
      </c>
    </row>
    <row r="7972" spans="1:18" x14ac:dyDescent="0.3">
      <c r="A7972" t="s">
        <v>345</v>
      </c>
      <c r="B7972" s="2">
        <v>45796</v>
      </c>
      <c r="C7972" t="s">
        <v>10016</v>
      </c>
      <c r="D7972" t="s">
        <v>10032</v>
      </c>
      <c r="E7972" t="s">
        <v>10036</v>
      </c>
      <c r="F7972">
        <v>8</v>
      </c>
      <c r="G7972">
        <v>84.85</v>
      </c>
      <c r="H7972">
        <v>55.49</v>
      </c>
      <c r="I7972" t="s">
        <v>10039</v>
      </c>
      <c r="J7972">
        <f>F7972*G7972</f>
        <v>678.8</v>
      </c>
      <c r="K7972">
        <f>F7972*H7972</f>
        <v>443.92</v>
      </c>
      <c r="L7972">
        <f>J7972-K7972</f>
        <v>234.87999999999994</v>
      </c>
      <c r="M7972" s="5">
        <f>L7972/J7972</f>
        <v>0.34602239245727751</v>
      </c>
      <c r="N7972" t="str">
        <f>IF(ISNA(VLOOKUP(A7972,'Returns Data'!A:A,1,0)),"No","Yes")</f>
        <v>No</v>
      </c>
      <c r="O7972" t="s">
        <v>10085</v>
      </c>
      <c r="P7972" t="str">
        <f>IFERROR(VLOOKUP(A7972,'Ratings Data'!A:C,3,0),"No Rating")</f>
        <v>No Rating</v>
      </c>
      <c r="Q7972" t="s">
        <v>10061</v>
      </c>
      <c r="R7972" s="5">
        <f t="shared" si="124"/>
        <v>-0.67022289589770501</v>
      </c>
    </row>
    <row r="7973" spans="1:18" x14ac:dyDescent="0.3">
      <c r="A7973" t="s">
        <v>397</v>
      </c>
      <c r="B7973" s="2">
        <v>45796</v>
      </c>
      <c r="C7973" t="s">
        <v>10018</v>
      </c>
      <c r="D7973" t="s">
        <v>10033</v>
      </c>
      <c r="E7973" t="s">
        <v>10036</v>
      </c>
      <c r="F7973">
        <v>19</v>
      </c>
      <c r="G7973">
        <v>415.33</v>
      </c>
      <c r="H7973">
        <v>327.45</v>
      </c>
      <c r="I7973" t="s">
        <v>10040</v>
      </c>
      <c r="J7973">
        <f>F7973*G7973</f>
        <v>7891.2699999999995</v>
      </c>
      <c r="K7973">
        <f>F7973*H7973</f>
        <v>6221.55</v>
      </c>
      <c r="L7973">
        <f>J7973-K7973</f>
        <v>1669.7199999999993</v>
      </c>
      <c r="M7973" s="5">
        <f>L7973/J7973</f>
        <v>0.21159078323261013</v>
      </c>
      <c r="N7973" t="str">
        <f>IF(ISNA(VLOOKUP(A7973,'Returns Data'!A:A,1,0)),"No","Yes")</f>
        <v>No</v>
      </c>
      <c r="O7973" t="s">
        <v>10085</v>
      </c>
      <c r="P7973" t="str">
        <f>IFERROR(VLOOKUP(A7973,'Ratings Data'!A:C,3,0),"No Rating")</f>
        <v>No Rating</v>
      </c>
      <c r="Q7973" t="s">
        <v>10061</v>
      </c>
      <c r="R7973" s="5">
        <f t="shared" si="124"/>
        <v>10.625324101355332</v>
      </c>
    </row>
    <row r="7974" spans="1:18" x14ac:dyDescent="0.3">
      <c r="A7974" t="s">
        <v>524</v>
      </c>
      <c r="B7974" s="2">
        <v>45796</v>
      </c>
      <c r="C7974" t="s">
        <v>10027</v>
      </c>
      <c r="D7974" t="s">
        <v>10032</v>
      </c>
      <c r="E7974" t="s">
        <v>10036</v>
      </c>
      <c r="F7974">
        <v>8</v>
      </c>
      <c r="G7974">
        <v>127.52</v>
      </c>
      <c r="H7974">
        <v>108</v>
      </c>
      <c r="I7974" t="s">
        <v>10040</v>
      </c>
      <c r="J7974">
        <f>F7974*G7974</f>
        <v>1020.16</v>
      </c>
      <c r="K7974">
        <f>F7974*H7974</f>
        <v>864</v>
      </c>
      <c r="L7974">
        <f>J7974-K7974</f>
        <v>156.15999999999997</v>
      </c>
      <c r="M7974" s="5">
        <f>L7974/J7974</f>
        <v>0.15307402760351316</v>
      </c>
      <c r="N7974" t="str">
        <f>IF(ISNA(VLOOKUP(A7974,'Returns Data'!A:A,1,0)),"No","Yes")</f>
        <v>No</v>
      </c>
      <c r="O7974" t="s">
        <v>10085</v>
      </c>
      <c r="P7974" t="str">
        <f>IFERROR(VLOOKUP(A7974,'Ratings Data'!A:C,3,0),"No Rating")</f>
        <v>No Rating</v>
      </c>
      <c r="Q7974" t="s">
        <v>10061</v>
      </c>
      <c r="R7974" s="5">
        <f t="shared" si="124"/>
        <v>-0.87072296347736167</v>
      </c>
    </row>
    <row r="7975" spans="1:18" x14ac:dyDescent="0.3">
      <c r="A7975" t="s">
        <v>1060</v>
      </c>
      <c r="B7975" s="2">
        <v>45796</v>
      </c>
      <c r="C7975" t="s">
        <v>10015</v>
      </c>
      <c r="D7975" t="s">
        <v>10031</v>
      </c>
      <c r="E7975" t="s">
        <v>10035</v>
      </c>
      <c r="F7975">
        <v>20</v>
      </c>
      <c r="G7975">
        <v>39.74</v>
      </c>
      <c r="H7975">
        <v>31.61</v>
      </c>
      <c r="I7975" t="s">
        <v>10039</v>
      </c>
      <c r="J7975">
        <f>F7975*G7975</f>
        <v>794.80000000000007</v>
      </c>
      <c r="K7975">
        <f>F7975*H7975</f>
        <v>632.20000000000005</v>
      </c>
      <c r="L7975">
        <f>J7975-K7975</f>
        <v>162.60000000000002</v>
      </c>
      <c r="M7975" s="5">
        <f>L7975/J7975</f>
        <v>0.20457976849521894</v>
      </c>
      <c r="N7975" t="str">
        <f>IF(ISNA(VLOOKUP(A7975,'Returns Data'!A:A,1,0)),"No","Yes")</f>
        <v>No</v>
      </c>
      <c r="O7975" t="s">
        <v>10085</v>
      </c>
      <c r="P7975" t="str">
        <f>IFERROR(VLOOKUP(A7975,'Ratings Data'!A:C,3,0),"No Rating")</f>
        <v>No Rating</v>
      </c>
      <c r="Q7975" t="s">
        <v>10061</v>
      </c>
      <c r="R7975" s="5">
        <f t="shared" si="124"/>
        <v>-0.22090652446675021</v>
      </c>
    </row>
    <row r="7976" spans="1:18" x14ac:dyDescent="0.3">
      <c r="A7976" t="s">
        <v>1639</v>
      </c>
      <c r="B7976" s="2">
        <v>45796</v>
      </c>
      <c r="C7976" t="s">
        <v>10014</v>
      </c>
      <c r="D7976" t="s">
        <v>10030</v>
      </c>
      <c r="E7976" t="s">
        <v>10037</v>
      </c>
      <c r="F7976">
        <v>20</v>
      </c>
      <c r="G7976">
        <v>336.58</v>
      </c>
      <c r="H7976">
        <v>206.49</v>
      </c>
      <c r="I7976" t="s">
        <v>10039</v>
      </c>
      <c r="J7976">
        <f>F7976*G7976</f>
        <v>6731.5999999999995</v>
      </c>
      <c r="K7976">
        <f>F7976*H7976</f>
        <v>4129.8</v>
      </c>
      <c r="L7976">
        <f>J7976-K7976</f>
        <v>2601.7999999999993</v>
      </c>
      <c r="M7976" s="5">
        <f>L7976/J7976</f>
        <v>0.38650543704319917</v>
      </c>
      <c r="N7976" t="str">
        <f>IF(ISNA(VLOOKUP(A7976,'Returns Data'!A:A,1,0)),"No","Yes")</f>
        <v>No</v>
      </c>
      <c r="O7976" t="s">
        <v>10085</v>
      </c>
      <c r="P7976" t="str">
        <f>IFERROR(VLOOKUP(A7976,'Ratings Data'!A:C,3,0),"No Rating")</f>
        <v>No Rating</v>
      </c>
      <c r="Q7976" t="s">
        <v>10061</v>
      </c>
      <c r="R7976" s="5">
        <f t="shared" si="124"/>
        <v>7.4695520885757407</v>
      </c>
    </row>
    <row r="7977" spans="1:18" x14ac:dyDescent="0.3">
      <c r="A7977" t="s">
        <v>2795</v>
      </c>
      <c r="B7977" s="2">
        <v>45796</v>
      </c>
      <c r="C7977" t="s">
        <v>10021</v>
      </c>
      <c r="D7977" t="s">
        <v>10031</v>
      </c>
      <c r="E7977" t="s">
        <v>10038</v>
      </c>
      <c r="F7977">
        <v>12</v>
      </c>
      <c r="G7977">
        <v>83.51</v>
      </c>
      <c r="H7977">
        <v>64.62</v>
      </c>
      <c r="I7977" t="s">
        <v>10040</v>
      </c>
      <c r="J7977">
        <f>F7977*G7977</f>
        <v>1002.1200000000001</v>
      </c>
      <c r="K7977">
        <f>F7977*H7977</f>
        <v>775.44</v>
      </c>
      <c r="L7977">
        <f>J7977-K7977</f>
        <v>226.68000000000006</v>
      </c>
      <c r="M7977" s="5">
        <f>L7977/J7977</f>
        <v>0.22620045503532515</v>
      </c>
      <c r="N7977" t="str">
        <f>IF(ISNA(VLOOKUP(A7977,'Returns Data'!A:A,1,0)),"No","Yes")</f>
        <v>No</v>
      </c>
      <c r="O7977" t="s">
        <v>10085</v>
      </c>
      <c r="P7977" t="str">
        <f>IFERROR(VLOOKUP(A7977,'Ratings Data'!A:C,3,0),"No Rating")</f>
        <v>No Rating</v>
      </c>
      <c r="Q7977" t="s">
        <v>10061</v>
      </c>
      <c r="R7977" s="5">
        <f t="shared" si="124"/>
        <v>-0.8511319745677105</v>
      </c>
    </row>
    <row r="7978" spans="1:18" x14ac:dyDescent="0.3">
      <c r="A7978" t="s">
        <v>3066</v>
      </c>
      <c r="B7978" s="2">
        <v>45796</v>
      </c>
      <c r="C7978" t="s">
        <v>10027</v>
      </c>
      <c r="D7978" t="s">
        <v>10032</v>
      </c>
      <c r="E7978" t="s">
        <v>10034</v>
      </c>
      <c r="F7978">
        <v>14</v>
      </c>
      <c r="G7978">
        <v>144.56</v>
      </c>
      <c r="H7978">
        <v>90.54</v>
      </c>
      <c r="I7978" t="s">
        <v>10040</v>
      </c>
      <c r="J7978">
        <f>F7978*G7978</f>
        <v>2023.8400000000001</v>
      </c>
      <c r="K7978">
        <f>F7978*H7978</f>
        <v>1267.5600000000002</v>
      </c>
      <c r="L7978">
        <f>J7978-K7978</f>
        <v>756.28</v>
      </c>
      <c r="M7978" s="5">
        <f>L7978/J7978</f>
        <v>0.37368566685113441</v>
      </c>
      <c r="N7978" t="str">
        <f>IF(ISNA(VLOOKUP(A7978,'Returns Data'!A:A,1,0)),"No","Yes")</f>
        <v>No</v>
      </c>
      <c r="O7978" t="s">
        <v>10085</v>
      </c>
      <c r="P7978" t="str">
        <f>IFERROR(VLOOKUP(A7978,'Ratings Data'!A:C,3,0),"No Rating")</f>
        <v>No Rating</v>
      </c>
      <c r="Q7978" t="s">
        <v>10061</v>
      </c>
      <c r="R7978" s="5">
        <f t="shared" si="124"/>
        <v>1.0195585359038837</v>
      </c>
    </row>
    <row r="7979" spans="1:18" x14ac:dyDescent="0.3">
      <c r="A7979" t="s">
        <v>3118</v>
      </c>
      <c r="B7979" s="2">
        <v>45796</v>
      </c>
      <c r="C7979" t="s">
        <v>10011</v>
      </c>
      <c r="D7979" t="s">
        <v>10029</v>
      </c>
      <c r="E7979" t="s">
        <v>10038</v>
      </c>
      <c r="F7979">
        <v>10</v>
      </c>
      <c r="G7979">
        <v>75.010000000000005</v>
      </c>
      <c r="H7979">
        <v>55.87</v>
      </c>
      <c r="I7979" t="s">
        <v>10040</v>
      </c>
      <c r="J7979">
        <f>F7979*G7979</f>
        <v>750.1</v>
      </c>
      <c r="K7979">
        <f>F7979*H7979</f>
        <v>558.69999999999993</v>
      </c>
      <c r="L7979">
        <f>J7979-K7979</f>
        <v>191.40000000000009</v>
      </c>
      <c r="M7979" s="5">
        <f>L7979/J7979</f>
        <v>0.25516597786961748</v>
      </c>
      <c r="N7979" t="str">
        <f>IF(ISNA(VLOOKUP(A7979,'Returns Data'!A:A,1,0)),"No","Yes")</f>
        <v>No</v>
      </c>
      <c r="O7979" t="s">
        <v>10085</v>
      </c>
      <c r="P7979" t="str">
        <f>IFERROR(VLOOKUP(A7979,'Ratings Data'!A:C,3,0),"No Rating")</f>
        <v>No Rating</v>
      </c>
      <c r="Q7979" t="s">
        <v>10061</v>
      </c>
      <c r="R7979" s="5">
        <f t="shared" si="124"/>
        <v>-0.62936793422404935</v>
      </c>
    </row>
    <row r="7980" spans="1:18" x14ac:dyDescent="0.3">
      <c r="A7980" t="s">
        <v>3207</v>
      </c>
      <c r="B7980" s="2">
        <v>45796</v>
      </c>
      <c r="C7980" t="s">
        <v>10018</v>
      </c>
      <c r="D7980" t="s">
        <v>10033</v>
      </c>
      <c r="E7980" t="s">
        <v>10037</v>
      </c>
      <c r="F7980">
        <v>4</v>
      </c>
      <c r="G7980">
        <v>451.01</v>
      </c>
      <c r="H7980">
        <v>327.25</v>
      </c>
      <c r="I7980" t="s">
        <v>10040</v>
      </c>
      <c r="J7980">
        <f>F7980*G7980</f>
        <v>1804.04</v>
      </c>
      <c r="K7980">
        <f>F7980*H7980</f>
        <v>1309</v>
      </c>
      <c r="L7980">
        <f>J7980-K7980</f>
        <v>495.03999999999996</v>
      </c>
      <c r="M7980" s="5">
        <f>L7980/J7980</f>
        <v>0.27440633245382584</v>
      </c>
      <c r="N7980" t="str">
        <f>IF(ISNA(VLOOKUP(A7980,'Returns Data'!A:A,1,0)),"No","Yes")</f>
        <v>No</v>
      </c>
      <c r="O7980" t="s">
        <v>10085</v>
      </c>
      <c r="P7980" t="str">
        <f>IFERROR(VLOOKUP(A7980,'Ratings Data'!A:C,3,0),"No Rating")</f>
        <v>No Rating</v>
      </c>
      <c r="Q7980" t="s">
        <v>10061</v>
      </c>
      <c r="R7980" s="5">
        <f t="shared" si="124"/>
        <v>1.4050659912011731</v>
      </c>
    </row>
    <row r="7981" spans="1:18" x14ac:dyDescent="0.3">
      <c r="A7981" t="s">
        <v>3454</v>
      </c>
      <c r="B7981" s="2">
        <v>45796</v>
      </c>
      <c r="C7981" t="s">
        <v>10015</v>
      </c>
      <c r="D7981" t="s">
        <v>10031</v>
      </c>
      <c r="E7981" t="s">
        <v>10037</v>
      </c>
      <c r="F7981">
        <v>2</v>
      </c>
      <c r="G7981">
        <v>147.01</v>
      </c>
      <c r="H7981">
        <v>90.05</v>
      </c>
      <c r="I7981" t="s">
        <v>10039</v>
      </c>
      <c r="J7981">
        <f>F7981*G7981</f>
        <v>294.02</v>
      </c>
      <c r="K7981">
        <f>F7981*H7981</f>
        <v>180.1</v>
      </c>
      <c r="L7981">
        <f>J7981-K7981</f>
        <v>113.91999999999999</v>
      </c>
      <c r="M7981" s="5">
        <f>L7981/J7981</f>
        <v>0.38745663560302018</v>
      </c>
      <c r="N7981" t="str">
        <f>IF(ISNA(VLOOKUP(A7981,'Returns Data'!A:A,1,0)),"No","Yes")</f>
        <v>No</v>
      </c>
      <c r="O7981" t="s">
        <v>10085</v>
      </c>
      <c r="P7981" t="str">
        <f>IFERROR(VLOOKUP(A7981,'Ratings Data'!A:C,3,0),"No Rating")</f>
        <v>No Rating</v>
      </c>
      <c r="Q7981" t="s">
        <v>10061</v>
      </c>
      <c r="R7981" s="5">
        <f t="shared" si="124"/>
        <v>-0.83702135207645068</v>
      </c>
    </row>
    <row r="7982" spans="1:18" x14ac:dyDescent="0.3">
      <c r="A7982" t="s">
        <v>3728</v>
      </c>
      <c r="B7982" s="2">
        <v>45796</v>
      </c>
      <c r="C7982" t="s">
        <v>10010</v>
      </c>
      <c r="D7982" t="s">
        <v>10029</v>
      </c>
      <c r="E7982" t="s">
        <v>10035</v>
      </c>
      <c r="F7982">
        <v>16</v>
      </c>
      <c r="G7982">
        <v>304.7</v>
      </c>
      <c r="H7982">
        <v>266.37</v>
      </c>
      <c r="I7982" t="s">
        <v>10040</v>
      </c>
      <c r="J7982">
        <f>F7982*G7982</f>
        <v>4875.2</v>
      </c>
      <c r="K7982">
        <f>F7982*H7982</f>
        <v>4261.92</v>
      </c>
      <c r="L7982">
        <f>J7982-K7982</f>
        <v>613.27999999999975</v>
      </c>
      <c r="M7982" s="5">
        <f>L7982/J7982</f>
        <v>0.12579586478503441</v>
      </c>
      <c r="N7982" t="str">
        <f>IF(ISNA(VLOOKUP(A7982,'Returns Data'!A:A,1,0)),"No","Yes")</f>
        <v>No</v>
      </c>
      <c r="O7982" t="s">
        <v>10085</v>
      </c>
      <c r="P7982" t="str">
        <f>IFERROR(VLOOKUP(A7982,'Ratings Data'!A:C,3,0),"No Rating")</f>
        <v>No Rating</v>
      </c>
      <c r="Q7982" t="s">
        <v>10061</v>
      </c>
      <c r="R7982" s="5">
        <f t="shared" si="124"/>
        <v>15.581184953404533</v>
      </c>
    </row>
    <row r="7983" spans="1:18" x14ac:dyDescent="0.3">
      <c r="A7983" t="s">
        <v>4147</v>
      </c>
      <c r="B7983" s="2">
        <v>45796</v>
      </c>
      <c r="C7983" t="s">
        <v>10012</v>
      </c>
      <c r="D7983" t="s">
        <v>10030</v>
      </c>
      <c r="E7983" t="s">
        <v>10037</v>
      </c>
      <c r="F7983">
        <v>15</v>
      </c>
      <c r="G7983">
        <v>220.01</v>
      </c>
      <c r="H7983">
        <v>163.62</v>
      </c>
      <c r="I7983" t="s">
        <v>10040</v>
      </c>
      <c r="J7983">
        <f>F7983*G7983</f>
        <v>3300.1499999999996</v>
      </c>
      <c r="K7983">
        <f>F7983*H7983</f>
        <v>2454.3000000000002</v>
      </c>
      <c r="L7983">
        <f>J7983-K7983</f>
        <v>845.84999999999945</v>
      </c>
      <c r="M7983" s="5">
        <f>L7983/J7983</f>
        <v>0.25630653152129435</v>
      </c>
      <c r="N7983" t="str">
        <f>IF(ISNA(VLOOKUP(A7983,'Returns Data'!A:A,1,0)),"No","Yes")</f>
        <v>No</v>
      </c>
      <c r="O7983" t="s">
        <v>10085</v>
      </c>
      <c r="P7983" t="str">
        <f>IFERROR(VLOOKUP(A7983,'Ratings Data'!A:C,3,0),"No Rating")</f>
        <v>No Rating</v>
      </c>
      <c r="Q7983" t="s">
        <v>10061</v>
      </c>
      <c r="R7983" s="5">
        <f t="shared" si="124"/>
        <v>-0.32307392517230066</v>
      </c>
    </row>
    <row r="7984" spans="1:18" x14ac:dyDescent="0.3">
      <c r="A7984" t="s">
        <v>4380</v>
      </c>
      <c r="B7984" s="2">
        <v>45796</v>
      </c>
      <c r="C7984" t="s">
        <v>10028</v>
      </c>
      <c r="D7984" t="s">
        <v>10032</v>
      </c>
      <c r="E7984" t="s">
        <v>10036</v>
      </c>
      <c r="F7984">
        <v>5</v>
      </c>
      <c r="G7984">
        <v>234.39</v>
      </c>
      <c r="H7984">
        <v>182.57</v>
      </c>
      <c r="I7984" t="s">
        <v>10039</v>
      </c>
      <c r="J7984">
        <f>F7984*G7984</f>
        <v>1171.9499999999998</v>
      </c>
      <c r="K7984">
        <f>F7984*H7984</f>
        <v>912.84999999999991</v>
      </c>
      <c r="L7984">
        <f>J7984-K7984</f>
        <v>259.09999999999991</v>
      </c>
      <c r="M7984" s="5">
        <f>L7984/J7984</f>
        <v>0.22108451725756215</v>
      </c>
      <c r="N7984" t="str">
        <f>IF(ISNA(VLOOKUP(A7984,'Returns Data'!A:A,1,0)),"No","Yes")</f>
        <v>No</v>
      </c>
      <c r="O7984" t="s">
        <v>10085</v>
      </c>
      <c r="P7984" t="str">
        <f>IFERROR(VLOOKUP(A7984,'Ratings Data'!A:C,3,0),"No Rating")</f>
        <v>No Rating</v>
      </c>
      <c r="Q7984" t="s">
        <v>10061</v>
      </c>
      <c r="R7984" s="5">
        <f t="shared" si="124"/>
        <v>-0.64487977819190034</v>
      </c>
    </row>
    <row r="7985" spans="1:18" x14ac:dyDescent="0.3">
      <c r="A7985" t="s">
        <v>4382</v>
      </c>
      <c r="B7985" s="2">
        <v>45796</v>
      </c>
      <c r="C7985" t="s">
        <v>10018</v>
      </c>
      <c r="D7985" t="s">
        <v>10033</v>
      </c>
      <c r="E7985" t="s">
        <v>10036</v>
      </c>
      <c r="F7985">
        <v>20</v>
      </c>
      <c r="G7985">
        <v>484.37</v>
      </c>
      <c r="H7985">
        <v>293.88</v>
      </c>
      <c r="I7985" t="s">
        <v>10040</v>
      </c>
      <c r="J7985">
        <f>F7985*G7985</f>
        <v>9687.4</v>
      </c>
      <c r="K7985">
        <f>F7985*H7985</f>
        <v>5877.6</v>
      </c>
      <c r="L7985">
        <f>J7985-K7985</f>
        <v>3809.7999999999993</v>
      </c>
      <c r="M7985" s="5">
        <f>L7985/J7985</f>
        <v>0.3932737370192208</v>
      </c>
      <c r="N7985" t="str">
        <f>IF(ISNA(VLOOKUP(A7985,'Returns Data'!A:A,1,0)),"No","Yes")</f>
        <v>No</v>
      </c>
      <c r="O7985" t="s">
        <v>10085</v>
      </c>
      <c r="P7985" t="str">
        <f>IFERROR(VLOOKUP(A7985,'Ratings Data'!A:C,3,0),"No Rating")</f>
        <v>No Rating</v>
      </c>
      <c r="Q7985" t="s">
        <v>10061</v>
      </c>
      <c r="R7985" s="5">
        <f t="shared" si="124"/>
        <v>7.2660523059857516</v>
      </c>
    </row>
    <row r="7986" spans="1:18" x14ac:dyDescent="0.3">
      <c r="A7986" t="s">
        <v>4384</v>
      </c>
      <c r="B7986" s="2">
        <v>45796</v>
      </c>
      <c r="C7986" t="s">
        <v>10013</v>
      </c>
      <c r="D7986" t="s">
        <v>10030</v>
      </c>
      <c r="E7986" t="s">
        <v>10036</v>
      </c>
      <c r="F7986">
        <v>11</v>
      </c>
      <c r="G7986">
        <v>61.13</v>
      </c>
      <c r="H7986">
        <v>48.85</v>
      </c>
      <c r="I7986" t="s">
        <v>10039</v>
      </c>
      <c r="J7986">
        <f>F7986*G7986</f>
        <v>672.43000000000006</v>
      </c>
      <c r="K7986">
        <f>F7986*H7986</f>
        <v>537.35</v>
      </c>
      <c r="L7986">
        <f>J7986-K7986</f>
        <v>135.08000000000004</v>
      </c>
      <c r="M7986" s="5">
        <f>L7986/J7986</f>
        <v>0.20088336332406351</v>
      </c>
      <c r="N7986" t="str">
        <f>IF(ISNA(VLOOKUP(A7986,'Returns Data'!A:A,1,0)),"No","Yes")</f>
        <v>Yes</v>
      </c>
      <c r="O7986" t="str">
        <f>IFERROR(VLOOKUP(A7986,'Returns Data'!A:E,5,0),"No Returns")</f>
        <v>Customer Changed Mind</v>
      </c>
      <c r="P7986" t="str">
        <f>IFERROR(VLOOKUP(A7986,'Ratings Data'!A:C,3,0),"No Rating")</f>
        <v>No Rating</v>
      </c>
      <c r="Q7986" t="s">
        <v>10061</v>
      </c>
      <c r="R7986" s="5">
        <f t="shared" si="124"/>
        <v>-0.93058715444804585</v>
      </c>
    </row>
    <row r="7987" spans="1:18" x14ac:dyDescent="0.3">
      <c r="A7987" t="s">
        <v>4412</v>
      </c>
      <c r="B7987" s="2">
        <v>45796</v>
      </c>
      <c r="C7987" t="s">
        <v>10010</v>
      </c>
      <c r="D7987" t="s">
        <v>10029</v>
      </c>
      <c r="E7987" t="s">
        <v>10035</v>
      </c>
      <c r="F7987">
        <v>18</v>
      </c>
      <c r="G7987">
        <v>441.23</v>
      </c>
      <c r="H7987">
        <v>361.5</v>
      </c>
      <c r="I7987" t="s">
        <v>10040</v>
      </c>
      <c r="J7987">
        <f>F7987*G7987</f>
        <v>7942.14</v>
      </c>
      <c r="K7987">
        <f>F7987*H7987</f>
        <v>6507</v>
      </c>
      <c r="L7987">
        <f>J7987-K7987</f>
        <v>1435.1400000000003</v>
      </c>
      <c r="M7987" s="5">
        <f>L7987/J7987</f>
        <v>0.18069940847177213</v>
      </c>
      <c r="N7987" t="str">
        <f>IF(ISNA(VLOOKUP(A7987,'Returns Data'!A:A,1,0)),"No","Yes")</f>
        <v>No</v>
      </c>
      <c r="O7987" t="s">
        <v>10085</v>
      </c>
      <c r="P7987" t="str">
        <f>IFERROR(VLOOKUP(A7987,'Ratings Data'!A:C,3,0),"No Rating")</f>
        <v>No Rating</v>
      </c>
      <c r="Q7987" t="s">
        <v>10061</v>
      </c>
      <c r="R7987" s="5">
        <f t="shared" si="124"/>
        <v>10.811103014440164</v>
      </c>
    </row>
    <row r="7988" spans="1:18" x14ac:dyDescent="0.3">
      <c r="A7988" t="s">
        <v>5017</v>
      </c>
      <c r="B7988" s="2">
        <v>45796</v>
      </c>
      <c r="C7988" t="s">
        <v>10027</v>
      </c>
      <c r="D7988" t="s">
        <v>10032</v>
      </c>
      <c r="E7988" t="s">
        <v>10037</v>
      </c>
      <c r="F7988">
        <v>18</v>
      </c>
      <c r="G7988">
        <v>364.72</v>
      </c>
      <c r="H7988">
        <v>270.89</v>
      </c>
      <c r="I7988" t="s">
        <v>10039</v>
      </c>
      <c r="J7988">
        <f>F7988*G7988</f>
        <v>6564.9600000000009</v>
      </c>
      <c r="K7988">
        <f>F7988*H7988</f>
        <v>4876.0199999999995</v>
      </c>
      <c r="L7988">
        <f>J7988-K7988</f>
        <v>1688.9400000000014</v>
      </c>
      <c r="M7988" s="5">
        <f>L7988/J7988</f>
        <v>0.25726584777363476</v>
      </c>
      <c r="N7988" t="str">
        <f>IF(ISNA(VLOOKUP(A7988,'Returns Data'!A:A,1,0)),"No","Yes")</f>
        <v>No</v>
      </c>
      <c r="O7988" t="s">
        <v>10085</v>
      </c>
      <c r="P7988" t="str">
        <f>IFERROR(VLOOKUP(A7988,'Ratings Data'!A:C,3,0),"No Rating")</f>
        <v>No Rating</v>
      </c>
      <c r="Q7988" t="s">
        <v>10061</v>
      </c>
      <c r="R7988" s="5">
        <f t="shared" si="124"/>
        <v>-0.17340162726922459</v>
      </c>
    </row>
    <row r="7989" spans="1:18" x14ac:dyDescent="0.3">
      <c r="A7989" t="s">
        <v>5209</v>
      </c>
      <c r="B7989" s="2">
        <v>45796</v>
      </c>
      <c r="C7989" t="s">
        <v>10020</v>
      </c>
      <c r="D7989" t="s">
        <v>10030</v>
      </c>
      <c r="E7989" t="s">
        <v>10035</v>
      </c>
      <c r="F7989">
        <v>9</v>
      </c>
      <c r="G7989">
        <v>335.9</v>
      </c>
      <c r="H7989">
        <v>269.23</v>
      </c>
      <c r="I7989" t="s">
        <v>10040</v>
      </c>
      <c r="J7989">
        <f>F7989*G7989</f>
        <v>3023.1</v>
      </c>
      <c r="K7989">
        <f>F7989*H7989</f>
        <v>2423.0700000000002</v>
      </c>
      <c r="L7989">
        <f>J7989-K7989</f>
        <v>600.02999999999975</v>
      </c>
      <c r="M7989" s="5">
        <f>L7989/J7989</f>
        <v>0.19848169097945809</v>
      </c>
      <c r="N7989" t="str">
        <f>IF(ISNA(VLOOKUP(A7989,'Returns Data'!A:A,1,0)),"No","Yes")</f>
        <v>No</v>
      </c>
      <c r="O7989" t="s">
        <v>10085</v>
      </c>
      <c r="P7989" t="str">
        <f>IFERROR(VLOOKUP(A7989,'Ratings Data'!A:C,3,0),"No Rating")</f>
        <v>No Rating</v>
      </c>
      <c r="Q7989" t="s">
        <v>10061</v>
      </c>
      <c r="R7989" s="5">
        <f t="shared" si="124"/>
        <v>-0.53950976091248093</v>
      </c>
    </row>
    <row r="7990" spans="1:18" x14ac:dyDescent="0.3">
      <c r="A7990" t="s">
        <v>5457</v>
      </c>
      <c r="B7990" s="2">
        <v>45796</v>
      </c>
      <c r="C7990" t="s">
        <v>10018</v>
      </c>
      <c r="D7990" t="s">
        <v>10033</v>
      </c>
      <c r="E7990" t="s">
        <v>10037</v>
      </c>
      <c r="F7990">
        <v>15</v>
      </c>
      <c r="G7990">
        <v>18.649999999999999</v>
      </c>
      <c r="H7990">
        <v>16.46</v>
      </c>
      <c r="I7990" t="s">
        <v>10039</v>
      </c>
      <c r="J7990">
        <f>F7990*G7990</f>
        <v>279.75</v>
      </c>
      <c r="K7990">
        <f>F7990*H7990</f>
        <v>246.9</v>
      </c>
      <c r="L7990">
        <f>J7990-K7990</f>
        <v>32.849999999999994</v>
      </c>
      <c r="M7990" s="5">
        <f>L7990/J7990</f>
        <v>0.11742627345844502</v>
      </c>
      <c r="N7990" t="str">
        <f>IF(ISNA(VLOOKUP(A7990,'Returns Data'!A:A,1,0)),"No","Yes")</f>
        <v>No</v>
      </c>
      <c r="O7990" t="s">
        <v>10085</v>
      </c>
      <c r="P7990" t="str">
        <f>IFERROR(VLOOKUP(A7990,'Ratings Data'!A:C,3,0),"No Rating")</f>
        <v>No Rating</v>
      </c>
      <c r="Q7990" t="s">
        <v>10061</v>
      </c>
      <c r="R7990" s="5">
        <f t="shared" si="124"/>
        <v>-0.9074625384539049</v>
      </c>
    </row>
    <row r="7991" spans="1:18" x14ac:dyDescent="0.3">
      <c r="A7991" t="s">
        <v>5587</v>
      </c>
      <c r="B7991" s="2">
        <v>45796</v>
      </c>
      <c r="C7991" t="s">
        <v>10018</v>
      </c>
      <c r="D7991" t="s">
        <v>10033</v>
      </c>
      <c r="E7991" t="s">
        <v>10035</v>
      </c>
      <c r="F7991">
        <v>9</v>
      </c>
      <c r="G7991">
        <v>262.81</v>
      </c>
      <c r="H7991">
        <v>162.97</v>
      </c>
      <c r="I7991" t="s">
        <v>10039</v>
      </c>
      <c r="J7991">
        <f>F7991*G7991</f>
        <v>2365.29</v>
      </c>
      <c r="K7991">
        <f>F7991*H7991</f>
        <v>1466.73</v>
      </c>
      <c r="L7991">
        <f>J7991-K7991</f>
        <v>898.56</v>
      </c>
      <c r="M7991" s="5">
        <f>L7991/J7991</f>
        <v>0.37989422015905022</v>
      </c>
      <c r="N7991" t="str">
        <f>IF(ISNA(VLOOKUP(A7991,'Returns Data'!A:A,1,0)),"No","Yes")</f>
        <v>No</v>
      </c>
      <c r="O7991" t="s">
        <v>10085</v>
      </c>
      <c r="P7991" t="str">
        <f>IFERROR(VLOOKUP(A7991,'Ratings Data'!A:C,3,0),"No Rating")</f>
        <v>No Rating</v>
      </c>
      <c r="Q7991" t="s">
        <v>10061</v>
      </c>
      <c r="R7991" s="5">
        <f t="shared" si="124"/>
        <v>7.4550134048257375</v>
      </c>
    </row>
    <row r="7992" spans="1:18" x14ac:dyDescent="0.3">
      <c r="A7992" t="s">
        <v>5671</v>
      </c>
      <c r="B7992" s="2">
        <v>45796</v>
      </c>
      <c r="C7992" t="s">
        <v>10010</v>
      </c>
      <c r="D7992" t="s">
        <v>10029</v>
      </c>
      <c r="E7992" t="s">
        <v>10035</v>
      </c>
      <c r="F7992">
        <v>3</v>
      </c>
      <c r="G7992">
        <v>174.71</v>
      </c>
      <c r="H7992">
        <v>157.01</v>
      </c>
      <c r="I7992" t="s">
        <v>10040</v>
      </c>
      <c r="J7992">
        <f>F7992*G7992</f>
        <v>524.13</v>
      </c>
      <c r="K7992">
        <f>F7992*H7992</f>
        <v>471.03</v>
      </c>
      <c r="L7992">
        <f>J7992-K7992</f>
        <v>53.100000000000023</v>
      </c>
      <c r="M7992" s="5">
        <f>L7992/J7992</f>
        <v>0.10131074351782959</v>
      </c>
      <c r="N7992" t="str">
        <f>IF(ISNA(VLOOKUP(A7992,'Returns Data'!A:A,1,0)),"No","Yes")</f>
        <v>No</v>
      </c>
      <c r="O7992" t="s">
        <v>10085</v>
      </c>
      <c r="P7992" t="str">
        <f>IFERROR(VLOOKUP(A7992,'Ratings Data'!A:C,3,0),"No Rating")</f>
        <v>No Rating</v>
      </c>
      <c r="Q7992" t="s">
        <v>10061</v>
      </c>
      <c r="R7992" s="5">
        <f t="shared" si="124"/>
        <v>-0.77840772167472061</v>
      </c>
    </row>
    <row r="7993" spans="1:18" x14ac:dyDescent="0.3">
      <c r="A7993" t="s">
        <v>5802</v>
      </c>
      <c r="B7993" s="2">
        <v>45796</v>
      </c>
      <c r="C7993" t="s">
        <v>10017</v>
      </c>
      <c r="D7993" t="s">
        <v>10032</v>
      </c>
      <c r="E7993" t="s">
        <v>10036</v>
      </c>
      <c r="F7993">
        <v>3</v>
      </c>
      <c r="G7993">
        <v>59.99</v>
      </c>
      <c r="H7993">
        <v>48.72</v>
      </c>
      <c r="I7993" t="s">
        <v>10039</v>
      </c>
      <c r="J7993">
        <f>F7993*G7993</f>
        <v>179.97</v>
      </c>
      <c r="K7993">
        <f>F7993*H7993</f>
        <v>146.16</v>
      </c>
      <c r="L7993">
        <f>J7993-K7993</f>
        <v>33.81</v>
      </c>
      <c r="M7993" s="5">
        <f>L7993/J7993</f>
        <v>0.18786464410735124</v>
      </c>
      <c r="N7993" t="str">
        <f>IF(ISNA(VLOOKUP(A7993,'Returns Data'!A:A,1,0)),"No","Yes")</f>
        <v>No</v>
      </c>
      <c r="O7993" t="s">
        <v>10085</v>
      </c>
      <c r="P7993" t="str">
        <f>IFERROR(VLOOKUP(A7993,'Ratings Data'!A:C,3,0),"No Rating")</f>
        <v>No Rating</v>
      </c>
      <c r="Q7993" t="s">
        <v>10061</v>
      </c>
      <c r="R7993" s="5">
        <f t="shared" si="124"/>
        <v>-0.65663098849522061</v>
      </c>
    </row>
    <row r="7994" spans="1:18" x14ac:dyDescent="0.3">
      <c r="A7994" t="s">
        <v>5885</v>
      </c>
      <c r="B7994" s="2">
        <v>45796</v>
      </c>
      <c r="C7994" t="s">
        <v>10025</v>
      </c>
      <c r="D7994" t="s">
        <v>10033</v>
      </c>
      <c r="E7994" t="s">
        <v>10035</v>
      </c>
      <c r="F7994">
        <v>8</v>
      </c>
      <c r="G7994">
        <v>205.46</v>
      </c>
      <c r="H7994">
        <v>139.69</v>
      </c>
      <c r="I7994" t="s">
        <v>10039</v>
      </c>
      <c r="J7994">
        <f>F7994*G7994</f>
        <v>1643.68</v>
      </c>
      <c r="K7994">
        <f>F7994*H7994</f>
        <v>1117.52</v>
      </c>
      <c r="L7994">
        <f>J7994-K7994</f>
        <v>526.16000000000008</v>
      </c>
      <c r="M7994" s="5">
        <f>L7994/J7994</f>
        <v>0.32011097050520787</v>
      </c>
      <c r="N7994" t="str">
        <f>IF(ISNA(VLOOKUP(A7994,'Returns Data'!A:A,1,0)),"No","Yes")</f>
        <v>No</v>
      </c>
      <c r="O7994" t="s">
        <v>10085</v>
      </c>
      <c r="P7994" t="str">
        <f>IFERROR(VLOOKUP(A7994,'Ratings Data'!A:C,3,0),"No Rating")</f>
        <v>No Rating</v>
      </c>
      <c r="Q7994" t="s">
        <v>10061</v>
      </c>
      <c r="R7994" s="5">
        <f t="shared" si="124"/>
        <v>8.1330777351780856</v>
      </c>
    </row>
    <row r="7995" spans="1:18" x14ac:dyDescent="0.3">
      <c r="A7995" t="s">
        <v>5922</v>
      </c>
      <c r="B7995" s="2">
        <v>45796</v>
      </c>
      <c r="C7995" t="s">
        <v>10017</v>
      </c>
      <c r="D7995" t="s">
        <v>10032</v>
      </c>
      <c r="E7995" t="s">
        <v>10036</v>
      </c>
      <c r="F7995">
        <v>4</v>
      </c>
      <c r="G7995">
        <v>294.06</v>
      </c>
      <c r="H7995">
        <v>202.54</v>
      </c>
      <c r="I7995" t="s">
        <v>10040</v>
      </c>
      <c r="J7995">
        <f>F7995*G7995</f>
        <v>1176.24</v>
      </c>
      <c r="K7995">
        <f>F7995*H7995</f>
        <v>810.16</v>
      </c>
      <c r="L7995">
        <f>J7995-K7995</f>
        <v>366.08000000000004</v>
      </c>
      <c r="M7995" s="5">
        <f>L7995/J7995</f>
        <v>0.31122900088417332</v>
      </c>
      <c r="N7995" t="str">
        <f>IF(ISNA(VLOOKUP(A7995,'Returns Data'!A:A,1,0)),"No","Yes")</f>
        <v>No</v>
      </c>
      <c r="O7995" t="s">
        <v>10085</v>
      </c>
      <c r="P7995" t="str">
        <f>IFERROR(VLOOKUP(A7995,'Ratings Data'!A:C,3,0),"No Rating")</f>
        <v>No Rating</v>
      </c>
      <c r="Q7995" t="s">
        <v>10061</v>
      </c>
      <c r="R7995" s="5">
        <f t="shared" si="124"/>
        <v>-0.28438625523216199</v>
      </c>
    </row>
    <row r="7996" spans="1:18" x14ac:dyDescent="0.3">
      <c r="A7996" t="s">
        <v>6321</v>
      </c>
      <c r="B7996" s="2">
        <v>45796</v>
      </c>
      <c r="C7996" t="s">
        <v>10024</v>
      </c>
      <c r="D7996" t="s">
        <v>10029</v>
      </c>
      <c r="E7996" t="s">
        <v>10035</v>
      </c>
      <c r="F7996">
        <v>17</v>
      </c>
      <c r="G7996">
        <v>42.08</v>
      </c>
      <c r="H7996">
        <v>28.94</v>
      </c>
      <c r="I7996" t="s">
        <v>10040</v>
      </c>
      <c r="J7996">
        <f>F7996*G7996</f>
        <v>715.36</v>
      </c>
      <c r="K7996">
        <f>F7996*H7996</f>
        <v>491.98</v>
      </c>
      <c r="L7996">
        <f>J7996-K7996</f>
        <v>223.38</v>
      </c>
      <c r="M7996" s="5">
        <f>L7996/J7996</f>
        <v>0.31226235741444863</v>
      </c>
      <c r="N7996" t="str">
        <f>IF(ISNA(VLOOKUP(A7996,'Returns Data'!A:A,1,0)),"No","Yes")</f>
        <v>No</v>
      </c>
      <c r="O7996" t="s">
        <v>10085</v>
      </c>
      <c r="P7996" t="str">
        <f>IFERROR(VLOOKUP(A7996,'Ratings Data'!A:C,3,0),"No Rating")</f>
        <v>No Rating</v>
      </c>
      <c r="Q7996" t="s">
        <v>10061</v>
      </c>
      <c r="R7996" s="5">
        <f t="shared" si="124"/>
        <v>-0.3918247976603414</v>
      </c>
    </row>
    <row r="7997" spans="1:18" x14ac:dyDescent="0.3">
      <c r="A7997" t="s">
        <v>6780</v>
      </c>
      <c r="B7997" s="2">
        <v>45796</v>
      </c>
      <c r="C7997" t="s">
        <v>10026</v>
      </c>
      <c r="D7997" t="s">
        <v>10031</v>
      </c>
      <c r="E7997" t="s">
        <v>10034</v>
      </c>
      <c r="F7997">
        <v>16</v>
      </c>
      <c r="G7997">
        <v>476.14</v>
      </c>
      <c r="H7997">
        <v>395.35</v>
      </c>
      <c r="I7997" t="s">
        <v>10039</v>
      </c>
      <c r="J7997">
        <f>F7997*G7997</f>
        <v>7618.24</v>
      </c>
      <c r="K7997">
        <f>F7997*H7997</f>
        <v>6325.6</v>
      </c>
      <c r="L7997">
        <f>J7997-K7997</f>
        <v>1292.6399999999994</v>
      </c>
      <c r="M7997" s="5">
        <f>L7997/J7997</f>
        <v>0.16967698576049053</v>
      </c>
      <c r="N7997" t="str">
        <f>IF(ISNA(VLOOKUP(A7997,'Returns Data'!A:A,1,0)),"No","Yes")</f>
        <v>No</v>
      </c>
      <c r="O7997" t="s">
        <v>10085</v>
      </c>
      <c r="P7997" t="str">
        <f>IFERROR(VLOOKUP(A7997,'Ratings Data'!A:C,3,0),"No Rating")</f>
        <v>No Rating</v>
      </c>
      <c r="Q7997" t="s">
        <v>10061</v>
      </c>
      <c r="R7997" s="5">
        <f t="shared" si="124"/>
        <v>9.6495191232386492</v>
      </c>
    </row>
    <row r="7998" spans="1:18" x14ac:dyDescent="0.3">
      <c r="A7998" t="s">
        <v>7409</v>
      </c>
      <c r="B7998" s="2">
        <v>45796</v>
      </c>
      <c r="C7998" t="s">
        <v>10025</v>
      </c>
      <c r="D7998" t="s">
        <v>10033</v>
      </c>
      <c r="E7998" t="s">
        <v>10035</v>
      </c>
      <c r="F7998">
        <v>15</v>
      </c>
      <c r="G7998">
        <v>35</v>
      </c>
      <c r="H7998">
        <v>31.35</v>
      </c>
      <c r="I7998" t="s">
        <v>10039</v>
      </c>
      <c r="J7998">
        <f>F7998*G7998</f>
        <v>525</v>
      </c>
      <c r="K7998">
        <f>F7998*H7998</f>
        <v>470.25</v>
      </c>
      <c r="L7998">
        <f>J7998-K7998</f>
        <v>54.75</v>
      </c>
      <c r="M7998" s="5">
        <f>L7998/J7998</f>
        <v>0.10428571428571429</v>
      </c>
      <c r="N7998" t="str">
        <f>IF(ISNA(VLOOKUP(A7998,'Returns Data'!A:A,1,0)),"No","Yes")</f>
        <v>No</v>
      </c>
      <c r="O7998" t="s">
        <v>10085</v>
      </c>
      <c r="P7998" t="str">
        <f>IFERROR(VLOOKUP(A7998,'Ratings Data'!A:C,3,0),"No Rating")</f>
        <v>No Rating</v>
      </c>
      <c r="Q7998" t="s">
        <v>10061</v>
      </c>
      <c r="R7998" s="5">
        <f t="shared" si="124"/>
        <v>-0.93108644516318728</v>
      </c>
    </row>
    <row r="7999" spans="1:18" x14ac:dyDescent="0.3">
      <c r="A7999" t="s">
        <v>7972</v>
      </c>
      <c r="B7999" s="2">
        <v>45796</v>
      </c>
      <c r="C7999" t="s">
        <v>10015</v>
      </c>
      <c r="D7999" t="s">
        <v>10031</v>
      </c>
      <c r="E7999" t="s">
        <v>10037</v>
      </c>
      <c r="F7999">
        <v>16</v>
      </c>
      <c r="G7999">
        <v>193.56</v>
      </c>
      <c r="H7999">
        <v>140.66</v>
      </c>
      <c r="I7999" t="s">
        <v>10039</v>
      </c>
      <c r="J7999">
        <f>F7999*G7999</f>
        <v>3096.96</v>
      </c>
      <c r="K7999">
        <f>F7999*H7999</f>
        <v>2250.56</v>
      </c>
      <c r="L7999">
        <f>J7999-K7999</f>
        <v>846.40000000000009</v>
      </c>
      <c r="M7999" s="5">
        <f>L7999/J7999</f>
        <v>0.27330026865054768</v>
      </c>
      <c r="N7999" t="str">
        <f>IF(ISNA(VLOOKUP(A7999,'Returns Data'!A:A,1,0)),"No","Yes")</f>
        <v>No</v>
      </c>
      <c r="O7999" t="s">
        <v>10085</v>
      </c>
      <c r="P7999" t="str">
        <f>IFERROR(VLOOKUP(A7999,'Ratings Data'!A:C,3,0),"No Rating")</f>
        <v>No Rating</v>
      </c>
      <c r="Q7999" t="s">
        <v>10061</v>
      </c>
      <c r="R7999" s="5">
        <f t="shared" si="124"/>
        <v>4.8989714285714285</v>
      </c>
    </row>
    <row r="8000" spans="1:18" x14ac:dyDescent="0.3">
      <c r="A8000" t="s">
        <v>8233</v>
      </c>
      <c r="B8000" s="2">
        <v>45796</v>
      </c>
      <c r="C8000" t="s">
        <v>10019</v>
      </c>
      <c r="D8000" t="s">
        <v>10031</v>
      </c>
      <c r="E8000" t="s">
        <v>10036</v>
      </c>
      <c r="F8000">
        <v>11</v>
      </c>
      <c r="G8000">
        <v>297.56</v>
      </c>
      <c r="H8000">
        <v>238.41</v>
      </c>
      <c r="I8000" t="s">
        <v>10040</v>
      </c>
      <c r="J8000">
        <f>F8000*G8000</f>
        <v>3273.16</v>
      </c>
      <c r="K8000">
        <f>F8000*H8000</f>
        <v>2622.5099999999998</v>
      </c>
      <c r="L8000">
        <f>J8000-K8000</f>
        <v>650.65000000000009</v>
      </c>
      <c r="M8000" s="5">
        <f>L8000/J8000</f>
        <v>0.19878343863422507</v>
      </c>
      <c r="N8000" t="str">
        <f>IF(ISNA(VLOOKUP(A8000,'Returns Data'!A:A,1,0)),"No","Yes")</f>
        <v>No</v>
      </c>
      <c r="O8000" t="s">
        <v>10085</v>
      </c>
      <c r="P8000" t="str">
        <f>IFERROR(VLOOKUP(A8000,'Ratings Data'!A:C,3,0),"No Rating")</f>
        <v>No Rating</v>
      </c>
      <c r="Q8000" t="s">
        <v>10061</v>
      </c>
      <c r="R8000" s="5">
        <f t="shared" si="124"/>
        <v>5.6894502996486816E-2</v>
      </c>
    </row>
    <row r="8001" spans="1:18" x14ac:dyDescent="0.3">
      <c r="A8001" t="s">
        <v>8361</v>
      </c>
      <c r="B8001" s="2">
        <v>45796</v>
      </c>
      <c r="C8001" t="s">
        <v>10013</v>
      </c>
      <c r="D8001" t="s">
        <v>10030</v>
      </c>
      <c r="E8001" t="s">
        <v>10036</v>
      </c>
      <c r="F8001">
        <v>18</v>
      </c>
      <c r="G8001">
        <v>497.73</v>
      </c>
      <c r="H8001">
        <v>444.74</v>
      </c>
      <c r="I8001" t="s">
        <v>10040</v>
      </c>
      <c r="J8001">
        <f>F8001*G8001</f>
        <v>8959.14</v>
      </c>
      <c r="K8001">
        <f>F8001*H8001</f>
        <v>8005.32</v>
      </c>
      <c r="L8001">
        <f>J8001-K8001</f>
        <v>953.81999999999971</v>
      </c>
      <c r="M8001" s="5">
        <f>L8001/J8001</f>
        <v>0.1064633435798525</v>
      </c>
      <c r="N8001" t="str">
        <f>IF(ISNA(VLOOKUP(A8001,'Returns Data'!A:A,1,0)),"No","Yes")</f>
        <v>No</v>
      </c>
      <c r="O8001" t="s">
        <v>10085</v>
      </c>
      <c r="P8001" t="str">
        <f>IFERROR(VLOOKUP(A8001,'Ratings Data'!A:C,3,0),"No Rating")</f>
        <v>No Rating</v>
      </c>
      <c r="Q8001" t="s">
        <v>10061</v>
      </c>
      <c r="R8001" s="5">
        <f t="shared" si="124"/>
        <v>1.7371530875362036</v>
      </c>
    </row>
    <row r="8002" spans="1:18" x14ac:dyDescent="0.3">
      <c r="A8002" t="s">
        <v>8860</v>
      </c>
      <c r="B8002" s="2">
        <v>45796</v>
      </c>
      <c r="C8002" t="s">
        <v>10017</v>
      </c>
      <c r="D8002" t="s">
        <v>10032</v>
      </c>
      <c r="E8002" t="s">
        <v>10037</v>
      </c>
      <c r="F8002">
        <v>15</v>
      </c>
      <c r="G8002">
        <v>367.09</v>
      </c>
      <c r="H8002">
        <v>225.73</v>
      </c>
      <c r="I8002" t="s">
        <v>10040</v>
      </c>
      <c r="J8002">
        <f>F8002*G8002</f>
        <v>5506.3499999999995</v>
      </c>
      <c r="K8002">
        <f>F8002*H8002</f>
        <v>3385.95</v>
      </c>
      <c r="L8002">
        <f>J8002-K8002</f>
        <v>2120.3999999999996</v>
      </c>
      <c r="M8002" s="5">
        <f>L8002/J8002</f>
        <v>0.38508267727260342</v>
      </c>
      <c r="N8002" t="str">
        <f>IF(ISNA(VLOOKUP(A8002,'Returns Data'!A:A,1,0)),"No","Yes")</f>
        <v>No</v>
      </c>
      <c r="O8002" t="s">
        <v>10085</v>
      </c>
      <c r="P8002" t="str">
        <f>IFERROR(VLOOKUP(A8002,'Ratings Data'!A:C,3,0),"No Rating")</f>
        <v>No Rating</v>
      </c>
      <c r="Q8002" t="s">
        <v>10061</v>
      </c>
      <c r="R8002" s="5">
        <f t="shared" si="124"/>
        <v>-0.38539301763338896</v>
      </c>
    </row>
    <row r="8003" spans="1:18" x14ac:dyDescent="0.3">
      <c r="A8003" t="s">
        <v>9627</v>
      </c>
      <c r="B8003" s="2">
        <v>45796</v>
      </c>
      <c r="C8003" t="s">
        <v>10010</v>
      </c>
      <c r="D8003" t="s">
        <v>10029</v>
      </c>
      <c r="E8003" t="s">
        <v>10038</v>
      </c>
      <c r="F8003">
        <v>18</v>
      </c>
      <c r="G8003">
        <v>115.05</v>
      </c>
      <c r="H8003">
        <v>90.68</v>
      </c>
      <c r="I8003" t="s">
        <v>10039</v>
      </c>
      <c r="J8003">
        <f>F8003*G8003</f>
        <v>2070.9</v>
      </c>
      <c r="K8003">
        <f>F8003*H8003</f>
        <v>1632.2400000000002</v>
      </c>
      <c r="L8003">
        <f>J8003-K8003</f>
        <v>438.65999999999985</v>
      </c>
      <c r="M8003" s="5">
        <f>L8003/J8003</f>
        <v>0.21182094741416768</v>
      </c>
      <c r="N8003" t="str">
        <f>IF(ISNA(VLOOKUP(A8003,'Returns Data'!A:A,1,0)),"No","Yes")</f>
        <v>Yes</v>
      </c>
      <c r="O8003" t="str">
        <f>IFERROR(VLOOKUP(A8003,'Returns Data'!A:E,5,0),"No Returns")</f>
        <v>Wrong Product</v>
      </c>
      <c r="P8003" t="str">
        <f>IFERROR(VLOOKUP(A8003,'Ratings Data'!A:C,3,0),"No Rating")</f>
        <v>No Rating</v>
      </c>
      <c r="Q8003" t="s">
        <v>10061</v>
      </c>
      <c r="R8003" s="5">
        <f t="shared" si="124"/>
        <v>-0.62390694380124756</v>
      </c>
    </row>
    <row r="8004" spans="1:18" x14ac:dyDescent="0.3">
      <c r="A8004" t="s">
        <v>9848</v>
      </c>
      <c r="B8004" s="2">
        <v>45796</v>
      </c>
      <c r="C8004" t="s">
        <v>10014</v>
      </c>
      <c r="D8004" t="s">
        <v>10030</v>
      </c>
      <c r="E8004" t="s">
        <v>10037</v>
      </c>
      <c r="F8004">
        <v>10</v>
      </c>
      <c r="G8004">
        <v>492.05</v>
      </c>
      <c r="H8004">
        <v>411.77</v>
      </c>
      <c r="I8004" t="s">
        <v>10039</v>
      </c>
      <c r="J8004">
        <f>F8004*G8004</f>
        <v>4920.5</v>
      </c>
      <c r="K8004">
        <f>F8004*H8004</f>
        <v>4117.7</v>
      </c>
      <c r="L8004">
        <f>J8004-K8004</f>
        <v>802.80000000000018</v>
      </c>
      <c r="M8004" s="5">
        <f>L8004/J8004</f>
        <v>0.16315415100091457</v>
      </c>
      <c r="N8004" t="str">
        <f>IF(ISNA(VLOOKUP(A8004,'Returns Data'!A:A,1,0)),"No","Yes")</f>
        <v>No</v>
      </c>
      <c r="O8004" t="s">
        <v>10085</v>
      </c>
      <c r="P8004" t="str">
        <f>IFERROR(VLOOKUP(A8004,'Ratings Data'!A:C,3,0),"No Rating")</f>
        <v>No Rating</v>
      </c>
      <c r="Q8004" t="s">
        <v>10061</v>
      </c>
      <c r="R8004" s="5">
        <f t="shared" ref="R8004:R8067" si="125">(J8004-J8003)/J8003</f>
        <v>1.3760200878844946</v>
      </c>
    </row>
    <row r="8005" spans="1:18" x14ac:dyDescent="0.3">
      <c r="A8005" t="s">
        <v>9865</v>
      </c>
      <c r="B8005" s="2">
        <v>45796</v>
      </c>
      <c r="C8005" t="s">
        <v>10027</v>
      </c>
      <c r="D8005" t="s">
        <v>10032</v>
      </c>
      <c r="E8005" t="s">
        <v>10038</v>
      </c>
      <c r="F8005">
        <v>6</v>
      </c>
      <c r="G8005">
        <v>471.89</v>
      </c>
      <c r="H8005">
        <v>415.07</v>
      </c>
      <c r="I8005" t="s">
        <v>10040</v>
      </c>
      <c r="J8005">
        <f>F8005*G8005</f>
        <v>2831.34</v>
      </c>
      <c r="K8005">
        <f>F8005*H8005</f>
        <v>2490.42</v>
      </c>
      <c r="L8005">
        <f>J8005-K8005</f>
        <v>340.92000000000007</v>
      </c>
      <c r="M8005" s="5">
        <f>L8005/J8005</f>
        <v>0.12040941744898177</v>
      </c>
      <c r="N8005" t="str">
        <f>IF(ISNA(VLOOKUP(A8005,'Returns Data'!A:A,1,0)),"No","Yes")</f>
        <v>No</v>
      </c>
      <c r="O8005" t="s">
        <v>10085</v>
      </c>
      <c r="P8005" t="str">
        <f>IFERROR(VLOOKUP(A8005,'Ratings Data'!A:C,3,0),"No Rating")</f>
        <v>No Rating</v>
      </c>
      <c r="Q8005" t="s">
        <v>10061</v>
      </c>
      <c r="R8005" s="5">
        <f t="shared" si="125"/>
        <v>-0.42458286759475661</v>
      </c>
    </row>
    <row r="8006" spans="1:18" x14ac:dyDescent="0.3">
      <c r="A8006" t="s">
        <v>129</v>
      </c>
      <c r="B8006" s="2">
        <v>45797</v>
      </c>
      <c r="C8006" t="s">
        <v>10026</v>
      </c>
      <c r="D8006" t="s">
        <v>10031</v>
      </c>
      <c r="E8006" t="s">
        <v>10036</v>
      </c>
      <c r="F8006">
        <v>12</v>
      </c>
      <c r="G8006">
        <v>247.35</v>
      </c>
      <c r="H8006">
        <v>169.15</v>
      </c>
      <c r="I8006" t="s">
        <v>10039</v>
      </c>
      <c r="J8006">
        <f>F8006*G8006</f>
        <v>2968.2</v>
      </c>
      <c r="K8006">
        <f>F8006*H8006</f>
        <v>2029.8000000000002</v>
      </c>
      <c r="L8006">
        <f>J8006-K8006</f>
        <v>938.39999999999964</v>
      </c>
      <c r="M8006" s="5">
        <f>L8006/J8006</f>
        <v>0.31615120274914077</v>
      </c>
      <c r="N8006" t="str">
        <f>IF(ISNA(VLOOKUP(A8006,'Returns Data'!A:A,1,0)),"No","Yes")</f>
        <v>No</v>
      </c>
      <c r="O8006" t="s">
        <v>10085</v>
      </c>
      <c r="P8006" t="str">
        <f>IFERROR(VLOOKUP(A8006,'Ratings Data'!A:C,3,0),"No Rating")</f>
        <v>No Rating</v>
      </c>
      <c r="Q8006" t="s">
        <v>10061</v>
      </c>
      <c r="R8006" s="5">
        <f t="shared" si="125"/>
        <v>4.8337536290237015E-2</v>
      </c>
    </row>
    <row r="8007" spans="1:18" x14ac:dyDescent="0.3">
      <c r="A8007" t="s">
        <v>361</v>
      </c>
      <c r="B8007" s="2">
        <v>45797</v>
      </c>
      <c r="C8007" t="s">
        <v>10017</v>
      </c>
      <c r="D8007" t="s">
        <v>10032</v>
      </c>
      <c r="E8007" t="s">
        <v>10037</v>
      </c>
      <c r="F8007">
        <v>9</v>
      </c>
      <c r="G8007">
        <v>373.82</v>
      </c>
      <c r="H8007">
        <v>265.64999999999998</v>
      </c>
      <c r="I8007" t="s">
        <v>10039</v>
      </c>
      <c r="J8007">
        <f>F8007*G8007</f>
        <v>3364.38</v>
      </c>
      <c r="K8007">
        <f>F8007*H8007</f>
        <v>2390.85</v>
      </c>
      <c r="L8007">
        <f>J8007-K8007</f>
        <v>973.5300000000002</v>
      </c>
      <c r="M8007" s="5">
        <f>L8007/J8007</f>
        <v>0.28936386496174632</v>
      </c>
      <c r="N8007" t="str">
        <f>IF(ISNA(VLOOKUP(A8007,'Returns Data'!A:A,1,0)),"No","Yes")</f>
        <v>Yes</v>
      </c>
      <c r="O8007" t="str">
        <f>IFERROR(VLOOKUP(A8007,'Returns Data'!A:E,5,0),"No Returns")</f>
        <v>Damaged</v>
      </c>
      <c r="P8007" t="str">
        <f>IFERROR(VLOOKUP(A8007,'Ratings Data'!A:C,3,0),"No Rating")</f>
        <v>No Rating</v>
      </c>
      <c r="Q8007" t="s">
        <v>10061</v>
      </c>
      <c r="R8007" s="5">
        <f t="shared" si="125"/>
        <v>0.13347483323226209</v>
      </c>
    </row>
    <row r="8008" spans="1:18" x14ac:dyDescent="0.3">
      <c r="A8008" t="s">
        <v>505</v>
      </c>
      <c r="B8008" s="2">
        <v>45797</v>
      </c>
      <c r="C8008" t="s">
        <v>10018</v>
      </c>
      <c r="D8008" t="s">
        <v>10033</v>
      </c>
      <c r="E8008" t="s">
        <v>10037</v>
      </c>
      <c r="F8008">
        <v>2</v>
      </c>
      <c r="G8008">
        <v>289.58999999999997</v>
      </c>
      <c r="H8008">
        <v>185.95</v>
      </c>
      <c r="I8008" t="s">
        <v>10039</v>
      </c>
      <c r="J8008">
        <f>F8008*G8008</f>
        <v>579.17999999999995</v>
      </c>
      <c r="K8008">
        <f>F8008*H8008</f>
        <v>371.9</v>
      </c>
      <c r="L8008">
        <f>J8008-K8008</f>
        <v>207.27999999999997</v>
      </c>
      <c r="M8008" s="5">
        <f>L8008/J8008</f>
        <v>0.35788528609413306</v>
      </c>
      <c r="N8008" t="str">
        <f>IF(ISNA(VLOOKUP(A8008,'Returns Data'!A:A,1,0)),"No","Yes")</f>
        <v>No</v>
      </c>
      <c r="O8008" t="s">
        <v>10085</v>
      </c>
      <c r="P8008" t="str">
        <f>IFERROR(VLOOKUP(A8008,'Ratings Data'!A:C,3,0),"No Rating")</f>
        <v>No Rating</v>
      </c>
      <c r="Q8008" t="s">
        <v>10061</v>
      </c>
      <c r="R8008" s="5">
        <f t="shared" si="125"/>
        <v>-0.82784941058976691</v>
      </c>
    </row>
    <row r="8009" spans="1:18" x14ac:dyDescent="0.3">
      <c r="A8009" t="s">
        <v>517</v>
      </c>
      <c r="B8009" s="2">
        <v>45797</v>
      </c>
      <c r="C8009" t="s">
        <v>10016</v>
      </c>
      <c r="D8009" t="s">
        <v>10032</v>
      </c>
      <c r="E8009" t="s">
        <v>10037</v>
      </c>
      <c r="F8009">
        <v>11</v>
      </c>
      <c r="G8009">
        <v>112.78</v>
      </c>
      <c r="H8009">
        <v>85.22</v>
      </c>
      <c r="I8009" t="s">
        <v>10039</v>
      </c>
      <c r="J8009">
        <f>F8009*G8009</f>
        <v>1240.58</v>
      </c>
      <c r="K8009">
        <f>F8009*H8009</f>
        <v>937.42</v>
      </c>
      <c r="L8009">
        <f>J8009-K8009</f>
        <v>303.15999999999997</v>
      </c>
      <c r="M8009" s="5">
        <f>L8009/J8009</f>
        <v>0.24436956907253057</v>
      </c>
      <c r="N8009" t="str">
        <f>IF(ISNA(VLOOKUP(A8009,'Returns Data'!A:A,1,0)),"No","Yes")</f>
        <v>No</v>
      </c>
      <c r="O8009" t="s">
        <v>10085</v>
      </c>
      <c r="P8009" t="str">
        <f>IFERROR(VLOOKUP(A8009,'Ratings Data'!A:C,3,0),"No Rating")</f>
        <v>No Rating</v>
      </c>
      <c r="Q8009" t="s">
        <v>10061</v>
      </c>
      <c r="R8009" s="5">
        <f t="shared" si="125"/>
        <v>1.1419593217997859</v>
      </c>
    </row>
    <row r="8010" spans="1:18" x14ac:dyDescent="0.3">
      <c r="A8010" t="s">
        <v>1039</v>
      </c>
      <c r="B8010" s="2">
        <v>45797</v>
      </c>
      <c r="C8010" t="s">
        <v>10019</v>
      </c>
      <c r="D8010" t="s">
        <v>10031</v>
      </c>
      <c r="E8010" t="s">
        <v>10036</v>
      </c>
      <c r="F8010">
        <v>17</v>
      </c>
      <c r="G8010">
        <v>351.12</v>
      </c>
      <c r="H8010">
        <v>290.08999999999997</v>
      </c>
      <c r="I8010" t="s">
        <v>10040</v>
      </c>
      <c r="J8010">
        <f>F8010*G8010</f>
        <v>5969.04</v>
      </c>
      <c r="K8010">
        <f>F8010*H8010</f>
        <v>4931.53</v>
      </c>
      <c r="L8010">
        <f>J8010-K8010</f>
        <v>1037.5100000000002</v>
      </c>
      <c r="M8010" s="5">
        <f>L8010/J8010</f>
        <v>0.17381521986785148</v>
      </c>
      <c r="N8010" t="str">
        <f>IF(ISNA(VLOOKUP(A8010,'Returns Data'!A:A,1,0)),"No","Yes")</f>
        <v>No</v>
      </c>
      <c r="O8010" t="s">
        <v>10085</v>
      </c>
      <c r="P8010" t="str">
        <f>IFERROR(VLOOKUP(A8010,'Ratings Data'!A:C,3,0),"No Rating")</f>
        <v>No Rating</v>
      </c>
      <c r="Q8010" t="s">
        <v>10061</v>
      </c>
      <c r="R8010" s="5">
        <f t="shared" si="125"/>
        <v>3.8114913991842529</v>
      </c>
    </row>
    <row r="8011" spans="1:18" x14ac:dyDescent="0.3">
      <c r="A8011" t="s">
        <v>1492</v>
      </c>
      <c r="B8011" s="2">
        <v>45797</v>
      </c>
      <c r="C8011" t="s">
        <v>10021</v>
      </c>
      <c r="D8011" t="s">
        <v>10031</v>
      </c>
      <c r="E8011" t="s">
        <v>10035</v>
      </c>
      <c r="F8011">
        <v>9</v>
      </c>
      <c r="G8011">
        <v>450.99</v>
      </c>
      <c r="H8011">
        <v>401.73</v>
      </c>
      <c r="I8011" t="s">
        <v>10039</v>
      </c>
      <c r="J8011">
        <f>F8011*G8011</f>
        <v>4058.91</v>
      </c>
      <c r="K8011">
        <f>F8011*H8011</f>
        <v>3615.57</v>
      </c>
      <c r="L8011">
        <f>J8011-K8011</f>
        <v>443.33999999999969</v>
      </c>
      <c r="M8011" s="5">
        <f>L8011/J8011</f>
        <v>0.10922636865562423</v>
      </c>
      <c r="N8011" t="str">
        <f>IF(ISNA(VLOOKUP(A8011,'Returns Data'!A:A,1,0)),"No","Yes")</f>
        <v>No</v>
      </c>
      <c r="O8011" t="s">
        <v>10085</v>
      </c>
      <c r="P8011" t="str">
        <f>IFERROR(VLOOKUP(A8011,'Ratings Data'!A:C,3,0),"No Rating")</f>
        <v>No Rating</v>
      </c>
      <c r="Q8011" t="s">
        <v>10061</v>
      </c>
      <c r="R8011" s="5">
        <f t="shared" si="125"/>
        <v>-0.32000623215793494</v>
      </c>
    </row>
    <row r="8012" spans="1:18" x14ac:dyDescent="0.3">
      <c r="A8012" t="s">
        <v>2008</v>
      </c>
      <c r="B8012" s="2">
        <v>45797</v>
      </c>
      <c r="C8012" t="s">
        <v>10009</v>
      </c>
      <c r="D8012" t="s">
        <v>10029</v>
      </c>
      <c r="E8012" t="s">
        <v>10038</v>
      </c>
      <c r="F8012">
        <v>15</v>
      </c>
      <c r="G8012">
        <v>377.38</v>
      </c>
      <c r="H8012">
        <v>311.3</v>
      </c>
      <c r="I8012" t="s">
        <v>10039</v>
      </c>
      <c r="J8012">
        <f>F8012*G8012</f>
        <v>5660.7</v>
      </c>
      <c r="K8012">
        <f>F8012*H8012</f>
        <v>4669.5</v>
      </c>
      <c r="L8012">
        <f>J8012-K8012</f>
        <v>991.19999999999982</v>
      </c>
      <c r="M8012" s="5">
        <f>L8012/J8012</f>
        <v>0.17510201918490642</v>
      </c>
      <c r="N8012" t="str">
        <f>IF(ISNA(VLOOKUP(A8012,'Returns Data'!A:A,1,0)),"No","Yes")</f>
        <v>No</v>
      </c>
      <c r="O8012" t="s">
        <v>10085</v>
      </c>
      <c r="P8012" t="str">
        <f>IFERROR(VLOOKUP(A8012,'Ratings Data'!A:C,3,0),"No Rating")</f>
        <v>No Rating</v>
      </c>
      <c r="Q8012" t="s">
        <v>10061</v>
      </c>
      <c r="R8012" s="5">
        <f t="shared" si="125"/>
        <v>0.39463550559140265</v>
      </c>
    </row>
    <row r="8013" spans="1:18" x14ac:dyDescent="0.3">
      <c r="A8013" t="s">
        <v>2443</v>
      </c>
      <c r="B8013" s="2">
        <v>45797</v>
      </c>
      <c r="C8013" t="s">
        <v>10014</v>
      </c>
      <c r="D8013" t="s">
        <v>10030</v>
      </c>
      <c r="E8013" t="s">
        <v>10035</v>
      </c>
      <c r="F8013">
        <v>3</v>
      </c>
      <c r="G8013">
        <v>412</v>
      </c>
      <c r="H8013">
        <v>272.8</v>
      </c>
      <c r="I8013" t="s">
        <v>10039</v>
      </c>
      <c r="J8013">
        <f>F8013*G8013</f>
        <v>1236</v>
      </c>
      <c r="K8013">
        <f>F8013*H8013</f>
        <v>818.40000000000009</v>
      </c>
      <c r="L8013">
        <f>J8013-K8013</f>
        <v>417.59999999999991</v>
      </c>
      <c r="M8013" s="5">
        <f>L8013/J8013</f>
        <v>0.33786407766990284</v>
      </c>
      <c r="N8013" t="str">
        <f>IF(ISNA(VLOOKUP(A8013,'Returns Data'!A:A,1,0)),"No","Yes")</f>
        <v>No</v>
      </c>
      <c r="O8013" t="s">
        <v>10085</v>
      </c>
      <c r="P8013" t="str">
        <f>IFERROR(VLOOKUP(A8013,'Ratings Data'!A:C,3,0),"No Rating")</f>
        <v>No Rating</v>
      </c>
      <c r="Q8013" t="s">
        <v>10061</v>
      </c>
      <c r="R8013" s="5">
        <f t="shared" si="125"/>
        <v>-0.78165244581058879</v>
      </c>
    </row>
    <row r="8014" spans="1:18" x14ac:dyDescent="0.3">
      <c r="A8014" t="s">
        <v>2487</v>
      </c>
      <c r="B8014" s="2">
        <v>45797</v>
      </c>
      <c r="C8014" t="s">
        <v>10018</v>
      </c>
      <c r="D8014" t="s">
        <v>10033</v>
      </c>
      <c r="E8014" t="s">
        <v>10034</v>
      </c>
      <c r="F8014">
        <v>7</v>
      </c>
      <c r="G8014">
        <v>211.81</v>
      </c>
      <c r="H8014">
        <v>150.12</v>
      </c>
      <c r="I8014" t="s">
        <v>10039</v>
      </c>
      <c r="J8014">
        <f>F8014*G8014</f>
        <v>1482.67</v>
      </c>
      <c r="K8014">
        <f>F8014*H8014</f>
        <v>1050.8400000000001</v>
      </c>
      <c r="L8014">
        <f>J8014-K8014</f>
        <v>431.82999999999993</v>
      </c>
      <c r="M8014" s="5">
        <f>L8014/J8014</f>
        <v>0.29125159340918744</v>
      </c>
      <c r="N8014" t="str">
        <f>IF(ISNA(VLOOKUP(A8014,'Returns Data'!A:A,1,0)),"No","Yes")</f>
        <v>No</v>
      </c>
      <c r="O8014" t="s">
        <v>10085</v>
      </c>
      <c r="P8014">
        <f>IFERROR(VLOOKUP(A8014,'Ratings Data'!A:C,3,0),"No Rating")</f>
        <v>1</v>
      </c>
      <c r="Q8014" t="s">
        <v>10061</v>
      </c>
      <c r="R8014" s="5">
        <f t="shared" si="125"/>
        <v>0.19957119741100329</v>
      </c>
    </row>
    <row r="8015" spans="1:18" x14ac:dyDescent="0.3">
      <c r="A8015" t="s">
        <v>2635</v>
      </c>
      <c r="B8015" s="2">
        <v>45797</v>
      </c>
      <c r="C8015" t="s">
        <v>10017</v>
      </c>
      <c r="D8015" t="s">
        <v>10032</v>
      </c>
      <c r="E8015" t="s">
        <v>10034</v>
      </c>
      <c r="F8015">
        <v>8</v>
      </c>
      <c r="G8015">
        <v>96.19</v>
      </c>
      <c r="H8015">
        <v>73.84</v>
      </c>
      <c r="I8015" t="s">
        <v>10039</v>
      </c>
      <c r="J8015">
        <f>F8015*G8015</f>
        <v>769.52</v>
      </c>
      <c r="K8015">
        <f>F8015*H8015</f>
        <v>590.72</v>
      </c>
      <c r="L8015">
        <f>J8015-K8015</f>
        <v>178.79999999999995</v>
      </c>
      <c r="M8015" s="5">
        <f>L8015/J8015</f>
        <v>0.23235263540908613</v>
      </c>
      <c r="N8015" t="str">
        <f>IF(ISNA(VLOOKUP(A8015,'Returns Data'!A:A,1,0)),"No","Yes")</f>
        <v>No</v>
      </c>
      <c r="O8015" t="s">
        <v>10085</v>
      </c>
      <c r="P8015" t="str">
        <f>IFERROR(VLOOKUP(A8015,'Ratings Data'!A:C,3,0),"No Rating")</f>
        <v>No Rating</v>
      </c>
      <c r="Q8015" t="s">
        <v>10061</v>
      </c>
      <c r="R8015" s="5">
        <f t="shared" si="125"/>
        <v>-0.48099037547127821</v>
      </c>
    </row>
    <row r="8016" spans="1:18" x14ac:dyDescent="0.3">
      <c r="A8016" t="s">
        <v>2737</v>
      </c>
      <c r="B8016" s="2">
        <v>45797</v>
      </c>
      <c r="C8016" t="s">
        <v>10025</v>
      </c>
      <c r="D8016" t="s">
        <v>10033</v>
      </c>
      <c r="E8016" t="s">
        <v>10038</v>
      </c>
      <c r="F8016">
        <v>18</v>
      </c>
      <c r="G8016">
        <v>404.8</v>
      </c>
      <c r="H8016">
        <v>302.02999999999997</v>
      </c>
      <c r="I8016" t="s">
        <v>10039</v>
      </c>
      <c r="J8016">
        <f>F8016*G8016</f>
        <v>7286.4000000000005</v>
      </c>
      <c r="K8016">
        <f>F8016*H8016</f>
        <v>5436.5399999999991</v>
      </c>
      <c r="L8016">
        <f>J8016-K8016</f>
        <v>1849.8600000000015</v>
      </c>
      <c r="M8016" s="5">
        <f>L8016/J8016</f>
        <v>0.25387845849802387</v>
      </c>
      <c r="N8016" t="str">
        <f>IF(ISNA(VLOOKUP(A8016,'Returns Data'!A:A,1,0)),"No","Yes")</f>
        <v>No</v>
      </c>
      <c r="O8016" t="s">
        <v>10085</v>
      </c>
      <c r="P8016" t="str">
        <f>IFERROR(VLOOKUP(A8016,'Ratings Data'!A:C,3,0),"No Rating")</f>
        <v>No Rating</v>
      </c>
      <c r="Q8016" t="s">
        <v>10061</v>
      </c>
      <c r="R8016" s="5">
        <f t="shared" si="125"/>
        <v>8.4687597463353796</v>
      </c>
    </row>
    <row r="8017" spans="1:18" x14ac:dyDescent="0.3">
      <c r="A8017" t="s">
        <v>3168</v>
      </c>
      <c r="B8017" s="2">
        <v>45797</v>
      </c>
      <c r="C8017" t="s">
        <v>10015</v>
      </c>
      <c r="D8017" t="s">
        <v>10031</v>
      </c>
      <c r="E8017" t="s">
        <v>10036</v>
      </c>
      <c r="F8017">
        <v>6</v>
      </c>
      <c r="G8017">
        <v>272.45</v>
      </c>
      <c r="H8017">
        <v>241.27</v>
      </c>
      <c r="I8017" t="s">
        <v>10039</v>
      </c>
      <c r="J8017">
        <f>F8017*G8017</f>
        <v>1634.6999999999998</v>
      </c>
      <c r="K8017">
        <f>F8017*H8017</f>
        <v>1447.6200000000001</v>
      </c>
      <c r="L8017">
        <f>J8017-K8017</f>
        <v>187.0799999999997</v>
      </c>
      <c r="M8017" s="5">
        <f>L8017/J8017</f>
        <v>0.11444301706735163</v>
      </c>
      <c r="N8017" t="str">
        <f>IF(ISNA(VLOOKUP(A8017,'Returns Data'!A:A,1,0)),"No","Yes")</f>
        <v>No</v>
      </c>
      <c r="O8017" t="s">
        <v>10085</v>
      </c>
      <c r="P8017" t="str">
        <f>IFERROR(VLOOKUP(A8017,'Ratings Data'!A:C,3,0),"No Rating")</f>
        <v>No Rating</v>
      </c>
      <c r="Q8017" t="s">
        <v>10061</v>
      </c>
      <c r="R8017" s="5">
        <f t="shared" si="125"/>
        <v>-0.77565052700922266</v>
      </c>
    </row>
    <row r="8018" spans="1:18" x14ac:dyDescent="0.3">
      <c r="A8018" t="s">
        <v>3648</v>
      </c>
      <c r="B8018" s="2">
        <v>45797</v>
      </c>
      <c r="C8018" t="s">
        <v>10020</v>
      </c>
      <c r="D8018" t="s">
        <v>10030</v>
      </c>
      <c r="E8018" t="s">
        <v>10036</v>
      </c>
      <c r="F8018">
        <v>4</v>
      </c>
      <c r="G8018">
        <v>104.61</v>
      </c>
      <c r="H8018">
        <v>89.26</v>
      </c>
      <c r="I8018" t="s">
        <v>10040</v>
      </c>
      <c r="J8018">
        <f>F8018*G8018</f>
        <v>418.44</v>
      </c>
      <c r="K8018">
        <f>F8018*H8018</f>
        <v>357.04</v>
      </c>
      <c r="L8018">
        <f>J8018-K8018</f>
        <v>61.399999999999977</v>
      </c>
      <c r="M8018" s="5">
        <f>L8018/J8018</f>
        <v>0.14673549373864825</v>
      </c>
      <c r="N8018" t="str">
        <f>IF(ISNA(VLOOKUP(A8018,'Returns Data'!A:A,1,0)),"No","Yes")</f>
        <v>No</v>
      </c>
      <c r="O8018" t="s">
        <v>10085</v>
      </c>
      <c r="P8018" t="str">
        <f>IFERROR(VLOOKUP(A8018,'Ratings Data'!A:C,3,0),"No Rating")</f>
        <v>No Rating</v>
      </c>
      <c r="Q8018" t="s">
        <v>10061</v>
      </c>
      <c r="R8018" s="5">
        <f t="shared" si="125"/>
        <v>-0.74402642686731502</v>
      </c>
    </row>
    <row r="8019" spans="1:18" x14ac:dyDescent="0.3">
      <c r="A8019" t="s">
        <v>3906</v>
      </c>
      <c r="B8019" s="2">
        <v>45797</v>
      </c>
      <c r="C8019" t="s">
        <v>10023</v>
      </c>
      <c r="D8019" t="s">
        <v>10033</v>
      </c>
      <c r="E8019" t="s">
        <v>10038</v>
      </c>
      <c r="F8019">
        <v>1</v>
      </c>
      <c r="G8019">
        <v>37.340000000000003</v>
      </c>
      <c r="H8019">
        <v>33.369999999999997</v>
      </c>
      <c r="I8019" t="s">
        <v>10039</v>
      </c>
      <c r="J8019">
        <f>F8019*G8019</f>
        <v>37.340000000000003</v>
      </c>
      <c r="K8019">
        <f>F8019*H8019</f>
        <v>33.369999999999997</v>
      </c>
      <c r="L8019">
        <f>J8019-K8019</f>
        <v>3.970000000000006</v>
      </c>
      <c r="M8019" s="5">
        <f>L8019/J8019</f>
        <v>0.10632029994643828</v>
      </c>
      <c r="N8019" t="str">
        <f>IF(ISNA(VLOOKUP(A8019,'Returns Data'!A:A,1,0)),"No","Yes")</f>
        <v>No</v>
      </c>
      <c r="O8019" t="s">
        <v>10085</v>
      </c>
      <c r="P8019" t="str">
        <f>IFERROR(VLOOKUP(A8019,'Ratings Data'!A:C,3,0),"No Rating")</f>
        <v>No Rating</v>
      </c>
      <c r="Q8019" t="s">
        <v>10061</v>
      </c>
      <c r="R8019" s="5">
        <f t="shared" si="125"/>
        <v>-0.91076378931268531</v>
      </c>
    </row>
    <row r="8020" spans="1:18" x14ac:dyDescent="0.3">
      <c r="A8020" t="s">
        <v>4144</v>
      </c>
      <c r="B8020" s="2">
        <v>45797</v>
      </c>
      <c r="C8020" t="s">
        <v>10013</v>
      </c>
      <c r="D8020" t="s">
        <v>10030</v>
      </c>
      <c r="E8020" t="s">
        <v>10035</v>
      </c>
      <c r="F8020">
        <v>13</v>
      </c>
      <c r="G8020">
        <v>226.15</v>
      </c>
      <c r="H8020">
        <v>175.62</v>
      </c>
      <c r="I8020" t="s">
        <v>10039</v>
      </c>
      <c r="J8020">
        <f>F8020*G8020</f>
        <v>2939.9500000000003</v>
      </c>
      <c r="K8020">
        <f>F8020*H8020</f>
        <v>2283.06</v>
      </c>
      <c r="L8020">
        <f>J8020-K8020</f>
        <v>656.89000000000033</v>
      </c>
      <c r="M8020" s="5">
        <f>L8020/J8020</f>
        <v>0.22343577271722317</v>
      </c>
      <c r="N8020" t="str">
        <f>IF(ISNA(VLOOKUP(A8020,'Returns Data'!A:A,1,0)),"No","Yes")</f>
        <v>No</v>
      </c>
      <c r="O8020" t="s">
        <v>10085</v>
      </c>
      <c r="P8020" t="str">
        <f>IFERROR(VLOOKUP(A8020,'Ratings Data'!A:C,3,0),"No Rating")</f>
        <v>No Rating</v>
      </c>
      <c r="Q8020" t="s">
        <v>10061</v>
      </c>
      <c r="R8020" s="5">
        <f t="shared" si="125"/>
        <v>77.734600964113554</v>
      </c>
    </row>
    <row r="8021" spans="1:18" x14ac:dyDescent="0.3">
      <c r="A8021" t="s">
        <v>4847</v>
      </c>
      <c r="B8021" s="2">
        <v>45797</v>
      </c>
      <c r="C8021" t="s">
        <v>10024</v>
      </c>
      <c r="D8021" t="s">
        <v>10029</v>
      </c>
      <c r="E8021" t="s">
        <v>10038</v>
      </c>
      <c r="F8021">
        <v>3</v>
      </c>
      <c r="G8021">
        <v>108.43</v>
      </c>
      <c r="H8021">
        <v>96.14</v>
      </c>
      <c r="I8021" t="s">
        <v>10040</v>
      </c>
      <c r="J8021">
        <f>F8021*G8021</f>
        <v>325.29000000000002</v>
      </c>
      <c r="K8021">
        <f>F8021*H8021</f>
        <v>288.42</v>
      </c>
      <c r="L8021">
        <f>J8021-K8021</f>
        <v>36.870000000000005</v>
      </c>
      <c r="M8021" s="5">
        <f>L8021/J8021</f>
        <v>0.11334501521719081</v>
      </c>
      <c r="N8021" t="str">
        <f>IF(ISNA(VLOOKUP(A8021,'Returns Data'!A:A,1,0)),"No","Yes")</f>
        <v>No</v>
      </c>
      <c r="O8021" t="s">
        <v>10085</v>
      </c>
      <c r="P8021" t="str">
        <f>IFERROR(VLOOKUP(A8021,'Ratings Data'!A:C,3,0),"No Rating")</f>
        <v>No Rating</v>
      </c>
      <c r="Q8021" t="s">
        <v>10061</v>
      </c>
      <c r="R8021" s="5">
        <f t="shared" si="125"/>
        <v>-0.88935526114389707</v>
      </c>
    </row>
    <row r="8022" spans="1:18" x14ac:dyDescent="0.3">
      <c r="A8022" t="s">
        <v>5397</v>
      </c>
      <c r="B8022" s="2">
        <v>45797</v>
      </c>
      <c r="C8022" t="s">
        <v>10019</v>
      </c>
      <c r="D8022" t="s">
        <v>10031</v>
      </c>
      <c r="E8022" t="s">
        <v>10036</v>
      </c>
      <c r="F8022">
        <v>14</v>
      </c>
      <c r="G8022">
        <v>269.99</v>
      </c>
      <c r="H8022">
        <v>209.99</v>
      </c>
      <c r="I8022" t="s">
        <v>10040</v>
      </c>
      <c r="J8022">
        <f>F8022*G8022</f>
        <v>3779.86</v>
      </c>
      <c r="K8022">
        <f>F8022*H8022</f>
        <v>2939.86</v>
      </c>
      <c r="L8022">
        <f>J8022-K8022</f>
        <v>840</v>
      </c>
      <c r="M8022" s="5">
        <f>L8022/J8022</f>
        <v>0.22223045297973998</v>
      </c>
      <c r="N8022" t="str">
        <f>IF(ISNA(VLOOKUP(A8022,'Returns Data'!A:A,1,0)),"No","Yes")</f>
        <v>No</v>
      </c>
      <c r="O8022" t="s">
        <v>10085</v>
      </c>
      <c r="P8022" t="str">
        <f>IFERROR(VLOOKUP(A8022,'Ratings Data'!A:C,3,0),"No Rating")</f>
        <v>No Rating</v>
      </c>
      <c r="Q8022" t="s">
        <v>10061</v>
      </c>
      <c r="R8022" s="5">
        <f t="shared" si="125"/>
        <v>10.619969873036368</v>
      </c>
    </row>
    <row r="8023" spans="1:18" x14ac:dyDescent="0.3">
      <c r="A8023" t="s">
        <v>5704</v>
      </c>
      <c r="B8023" s="2">
        <v>45797</v>
      </c>
      <c r="C8023" t="s">
        <v>10021</v>
      </c>
      <c r="D8023" t="s">
        <v>10031</v>
      </c>
      <c r="E8023" t="s">
        <v>10035</v>
      </c>
      <c r="F8023">
        <v>6</v>
      </c>
      <c r="G8023">
        <v>441.18</v>
      </c>
      <c r="H8023">
        <v>364.17</v>
      </c>
      <c r="I8023" t="s">
        <v>10040</v>
      </c>
      <c r="J8023">
        <f>F8023*G8023</f>
        <v>2647.08</v>
      </c>
      <c r="K8023">
        <f>F8023*H8023</f>
        <v>2185.02</v>
      </c>
      <c r="L8023">
        <f>J8023-K8023</f>
        <v>462.05999999999995</v>
      </c>
      <c r="M8023" s="5">
        <f>L8023/J8023</f>
        <v>0.17455460356317148</v>
      </c>
      <c r="N8023" t="str">
        <f>IF(ISNA(VLOOKUP(A8023,'Returns Data'!A:A,1,0)),"No","Yes")</f>
        <v>Yes</v>
      </c>
      <c r="O8023" t="str">
        <f>IFERROR(VLOOKUP(A8023,'Returns Data'!A:E,5,0),"No Returns")</f>
        <v>Customer Changed Mind</v>
      </c>
      <c r="P8023">
        <f>IFERROR(VLOOKUP(A8023,'Ratings Data'!A:C,3,0),"No Rating")</f>
        <v>4</v>
      </c>
      <c r="Q8023" t="s">
        <v>10061</v>
      </c>
      <c r="R8023" s="5">
        <f t="shared" si="125"/>
        <v>-0.29968834824570229</v>
      </c>
    </row>
    <row r="8024" spans="1:18" x14ac:dyDescent="0.3">
      <c r="A8024" t="s">
        <v>6425</v>
      </c>
      <c r="B8024" s="2">
        <v>45797</v>
      </c>
      <c r="C8024" t="s">
        <v>10025</v>
      </c>
      <c r="D8024" t="s">
        <v>10033</v>
      </c>
      <c r="E8024" t="s">
        <v>10037</v>
      </c>
      <c r="F8024">
        <v>13</v>
      </c>
      <c r="G8024">
        <v>159</v>
      </c>
      <c r="H8024">
        <v>109.62</v>
      </c>
      <c r="I8024" t="s">
        <v>10040</v>
      </c>
      <c r="J8024">
        <f>F8024*G8024</f>
        <v>2067</v>
      </c>
      <c r="K8024">
        <f>F8024*H8024</f>
        <v>1425.06</v>
      </c>
      <c r="L8024">
        <f>J8024-K8024</f>
        <v>641.94000000000005</v>
      </c>
      <c r="M8024" s="5">
        <f>L8024/J8024</f>
        <v>0.31056603773584907</v>
      </c>
      <c r="N8024" t="str">
        <f>IF(ISNA(VLOOKUP(A8024,'Returns Data'!A:A,1,0)),"No","Yes")</f>
        <v>No</v>
      </c>
      <c r="O8024" t="s">
        <v>10085</v>
      </c>
      <c r="P8024" t="str">
        <f>IFERROR(VLOOKUP(A8024,'Ratings Data'!A:C,3,0),"No Rating")</f>
        <v>No Rating</v>
      </c>
      <c r="Q8024" t="s">
        <v>10061</v>
      </c>
      <c r="R8024" s="5">
        <f t="shared" si="125"/>
        <v>-0.21913958021669158</v>
      </c>
    </row>
    <row r="8025" spans="1:18" x14ac:dyDescent="0.3">
      <c r="A8025" t="s">
        <v>6820</v>
      </c>
      <c r="B8025" s="2">
        <v>45797</v>
      </c>
      <c r="C8025" t="s">
        <v>10017</v>
      </c>
      <c r="D8025" t="s">
        <v>10032</v>
      </c>
      <c r="E8025" t="s">
        <v>10036</v>
      </c>
      <c r="F8025">
        <v>4</v>
      </c>
      <c r="G8025">
        <v>293.87</v>
      </c>
      <c r="H8025">
        <v>177.39</v>
      </c>
      <c r="I8025" t="s">
        <v>10039</v>
      </c>
      <c r="J8025">
        <f>F8025*G8025</f>
        <v>1175.48</v>
      </c>
      <c r="K8025">
        <f>F8025*H8025</f>
        <v>709.56</v>
      </c>
      <c r="L8025">
        <f>J8025-K8025</f>
        <v>465.92000000000007</v>
      </c>
      <c r="M8025" s="5">
        <f>L8025/J8025</f>
        <v>0.39636573995304053</v>
      </c>
      <c r="N8025" t="str">
        <f>IF(ISNA(VLOOKUP(A8025,'Returns Data'!A:A,1,0)),"No","Yes")</f>
        <v>No</v>
      </c>
      <c r="O8025" t="s">
        <v>10085</v>
      </c>
      <c r="P8025" t="str">
        <f>IFERROR(VLOOKUP(A8025,'Ratings Data'!A:C,3,0),"No Rating")</f>
        <v>No Rating</v>
      </c>
      <c r="Q8025" t="s">
        <v>10061</v>
      </c>
      <c r="R8025" s="5">
        <f t="shared" si="125"/>
        <v>-0.43131107885824865</v>
      </c>
    </row>
    <row r="8026" spans="1:18" x14ac:dyDescent="0.3">
      <c r="A8026" t="s">
        <v>6874</v>
      </c>
      <c r="B8026" s="2">
        <v>45797</v>
      </c>
      <c r="C8026" t="s">
        <v>10024</v>
      </c>
      <c r="D8026" t="s">
        <v>10029</v>
      </c>
      <c r="E8026" t="s">
        <v>10034</v>
      </c>
      <c r="F8026">
        <v>9</v>
      </c>
      <c r="G8026">
        <v>247.72</v>
      </c>
      <c r="H8026">
        <v>184.49</v>
      </c>
      <c r="I8026" t="s">
        <v>10039</v>
      </c>
      <c r="J8026">
        <f>F8026*G8026</f>
        <v>2229.48</v>
      </c>
      <c r="K8026">
        <f>F8026*H8026</f>
        <v>1660.41</v>
      </c>
      <c r="L8026">
        <f>J8026-K8026</f>
        <v>569.06999999999994</v>
      </c>
      <c r="M8026" s="5">
        <f>L8026/J8026</f>
        <v>0.2552478604876473</v>
      </c>
      <c r="N8026" t="str">
        <f>IF(ISNA(VLOOKUP(A8026,'Returns Data'!A:A,1,0)),"No","Yes")</f>
        <v>No</v>
      </c>
      <c r="O8026" t="s">
        <v>10085</v>
      </c>
      <c r="P8026" t="str">
        <f>IFERROR(VLOOKUP(A8026,'Ratings Data'!A:C,3,0),"No Rating")</f>
        <v>No Rating</v>
      </c>
      <c r="Q8026" t="s">
        <v>10061</v>
      </c>
      <c r="R8026" s="5">
        <f t="shared" si="125"/>
        <v>0.89665498349610373</v>
      </c>
    </row>
    <row r="8027" spans="1:18" x14ac:dyDescent="0.3">
      <c r="A8027" t="s">
        <v>6921</v>
      </c>
      <c r="B8027" s="2">
        <v>45797</v>
      </c>
      <c r="C8027" t="s">
        <v>10014</v>
      </c>
      <c r="D8027" t="s">
        <v>10030</v>
      </c>
      <c r="E8027" t="s">
        <v>10038</v>
      </c>
      <c r="F8027">
        <v>6</v>
      </c>
      <c r="G8027">
        <v>149.82</v>
      </c>
      <c r="H8027">
        <v>113.74</v>
      </c>
      <c r="I8027" t="s">
        <v>10040</v>
      </c>
      <c r="J8027">
        <f>F8027*G8027</f>
        <v>898.92</v>
      </c>
      <c r="K8027">
        <f>F8027*H8027</f>
        <v>682.43999999999994</v>
      </c>
      <c r="L8027">
        <f>J8027-K8027</f>
        <v>216.48000000000002</v>
      </c>
      <c r="M8027" s="5">
        <f>L8027/J8027</f>
        <v>0.24082232011747434</v>
      </c>
      <c r="N8027" t="str">
        <f>IF(ISNA(VLOOKUP(A8027,'Returns Data'!A:A,1,0)),"No","Yes")</f>
        <v>Yes</v>
      </c>
      <c r="O8027" t="str">
        <f>IFERROR(VLOOKUP(A8027,'Returns Data'!A:E,5,0),"No Returns")</f>
        <v>Late Delivery</v>
      </c>
      <c r="P8027" t="str">
        <f>IFERROR(VLOOKUP(A8027,'Ratings Data'!A:C,3,0),"No Rating")</f>
        <v>No Rating</v>
      </c>
      <c r="Q8027" t="s">
        <v>10061</v>
      </c>
      <c r="R8027" s="5">
        <f t="shared" si="125"/>
        <v>-0.5968028419182948</v>
      </c>
    </row>
    <row r="8028" spans="1:18" x14ac:dyDescent="0.3">
      <c r="A8028" t="s">
        <v>6958</v>
      </c>
      <c r="B8028" s="2">
        <v>45797</v>
      </c>
      <c r="C8028" t="s">
        <v>10017</v>
      </c>
      <c r="D8028" t="s">
        <v>10032</v>
      </c>
      <c r="E8028" t="s">
        <v>10038</v>
      </c>
      <c r="F8028">
        <v>12</v>
      </c>
      <c r="G8028">
        <v>480.81</v>
      </c>
      <c r="H8028">
        <v>409.6</v>
      </c>
      <c r="I8028" t="s">
        <v>10039</v>
      </c>
      <c r="J8028">
        <f>F8028*G8028</f>
        <v>5769.72</v>
      </c>
      <c r="K8028">
        <f>F8028*H8028</f>
        <v>4915.2000000000007</v>
      </c>
      <c r="L8028">
        <f>J8028-K8028</f>
        <v>854.51999999999953</v>
      </c>
      <c r="M8028" s="5">
        <f>L8028/J8028</f>
        <v>0.14810424076038342</v>
      </c>
      <c r="N8028" t="str">
        <f>IF(ISNA(VLOOKUP(A8028,'Returns Data'!A:A,1,0)),"No","Yes")</f>
        <v>No</v>
      </c>
      <c r="O8028" t="s">
        <v>10085</v>
      </c>
      <c r="P8028" t="str">
        <f>IFERROR(VLOOKUP(A8028,'Ratings Data'!A:C,3,0),"No Rating")</f>
        <v>No Rating</v>
      </c>
      <c r="Q8028" t="s">
        <v>10061</v>
      </c>
      <c r="R8028" s="5">
        <f t="shared" si="125"/>
        <v>5.4185022026431726</v>
      </c>
    </row>
    <row r="8029" spans="1:18" x14ac:dyDescent="0.3">
      <c r="A8029" t="s">
        <v>7141</v>
      </c>
      <c r="B8029" s="2">
        <v>45797</v>
      </c>
      <c r="C8029" t="s">
        <v>10023</v>
      </c>
      <c r="D8029" t="s">
        <v>10033</v>
      </c>
      <c r="E8029" t="s">
        <v>10038</v>
      </c>
      <c r="F8029">
        <v>3</v>
      </c>
      <c r="G8029">
        <v>209.64</v>
      </c>
      <c r="H8029">
        <v>127.03</v>
      </c>
      <c r="I8029" t="s">
        <v>10040</v>
      </c>
      <c r="J8029">
        <f>F8029*G8029</f>
        <v>628.91999999999996</v>
      </c>
      <c r="K8029">
        <f>F8029*H8029</f>
        <v>381.09000000000003</v>
      </c>
      <c r="L8029">
        <f>J8029-K8029</f>
        <v>247.82999999999993</v>
      </c>
      <c r="M8029" s="5">
        <f>L8029/J8029</f>
        <v>0.39405647777141756</v>
      </c>
      <c r="N8029" t="str">
        <f>IF(ISNA(VLOOKUP(A8029,'Returns Data'!A:A,1,0)),"No","Yes")</f>
        <v>No</v>
      </c>
      <c r="O8029" t="s">
        <v>10085</v>
      </c>
      <c r="P8029" t="str">
        <f>IFERROR(VLOOKUP(A8029,'Ratings Data'!A:C,3,0),"No Rating")</f>
        <v>No Rating</v>
      </c>
      <c r="Q8029" t="s">
        <v>10061</v>
      </c>
      <c r="R8029" s="5">
        <f t="shared" si="125"/>
        <v>-0.89099644350159102</v>
      </c>
    </row>
    <row r="8030" spans="1:18" x14ac:dyDescent="0.3">
      <c r="A8030" t="s">
        <v>7535</v>
      </c>
      <c r="B8030" s="2">
        <v>45797</v>
      </c>
      <c r="C8030" t="s">
        <v>10014</v>
      </c>
      <c r="D8030" t="s">
        <v>10030</v>
      </c>
      <c r="E8030" t="s">
        <v>10037</v>
      </c>
      <c r="F8030">
        <v>14</v>
      </c>
      <c r="G8030">
        <v>412.48</v>
      </c>
      <c r="H8030">
        <v>338.3</v>
      </c>
      <c r="I8030" t="s">
        <v>10040</v>
      </c>
      <c r="J8030">
        <f>F8030*G8030</f>
        <v>5774.72</v>
      </c>
      <c r="K8030">
        <f>F8030*H8030</f>
        <v>4736.2</v>
      </c>
      <c r="L8030">
        <f>J8030-K8030</f>
        <v>1038.5200000000004</v>
      </c>
      <c r="M8030" s="5">
        <f>L8030/J8030</f>
        <v>0.17983902249806058</v>
      </c>
      <c r="N8030" t="str">
        <f>IF(ISNA(VLOOKUP(A8030,'Returns Data'!A:A,1,0)),"No","Yes")</f>
        <v>No</v>
      </c>
      <c r="O8030" t="s">
        <v>10085</v>
      </c>
      <c r="P8030" t="str">
        <f>IFERROR(VLOOKUP(A8030,'Ratings Data'!A:C,3,0),"No Rating")</f>
        <v>No Rating</v>
      </c>
      <c r="Q8030" t="s">
        <v>10061</v>
      </c>
      <c r="R8030" s="5">
        <f t="shared" si="125"/>
        <v>8.1819627297589523</v>
      </c>
    </row>
    <row r="8031" spans="1:18" x14ac:dyDescent="0.3">
      <c r="A8031" t="s">
        <v>8091</v>
      </c>
      <c r="B8031" s="2">
        <v>45797</v>
      </c>
      <c r="C8031" t="s">
        <v>10024</v>
      </c>
      <c r="D8031" t="s">
        <v>10029</v>
      </c>
      <c r="E8031" t="s">
        <v>10038</v>
      </c>
      <c r="F8031">
        <v>6</v>
      </c>
      <c r="G8031">
        <v>195.96</v>
      </c>
      <c r="H8031">
        <v>157.49</v>
      </c>
      <c r="I8031" t="s">
        <v>10039</v>
      </c>
      <c r="J8031">
        <f>F8031*G8031</f>
        <v>1175.76</v>
      </c>
      <c r="K8031">
        <f>F8031*H8031</f>
        <v>944.94</v>
      </c>
      <c r="L8031">
        <f>J8031-K8031</f>
        <v>230.81999999999994</v>
      </c>
      <c r="M8031" s="5">
        <f>L8031/J8031</f>
        <v>0.19631557460706262</v>
      </c>
      <c r="N8031" t="str">
        <f>IF(ISNA(VLOOKUP(A8031,'Returns Data'!A:A,1,0)),"No","Yes")</f>
        <v>No</v>
      </c>
      <c r="O8031" t="s">
        <v>10085</v>
      </c>
      <c r="P8031" t="str">
        <f>IFERROR(VLOOKUP(A8031,'Ratings Data'!A:C,3,0),"No Rating")</f>
        <v>No Rating</v>
      </c>
      <c r="Q8031" t="s">
        <v>10061</v>
      </c>
      <c r="R8031" s="5">
        <f t="shared" si="125"/>
        <v>-0.79639532306328265</v>
      </c>
    </row>
    <row r="8032" spans="1:18" x14ac:dyDescent="0.3">
      <c r="A8032" t="s">
        <v>8758</v>
      </c>
      <c r="B8032" s="2">
        <v>45797</v>
      </c>
      <c r="C8032" t="s">
        <v>10025</v>
      </c>
      <c r="D8032" t="s">
        <v>10033</v>
      </c>
      <c r="E8032" t="s">
        <v>10037</v>
      </c>
      <c r="F8032">
        <v>16</v>
      </c>
      <c r="G8032">
        <v>34.590000000000003</v>
      </c>
      <c r="H8032">
        <v>21.52</v>
      </c>
      <c r="I8032" t="s">
        <v>10040</v>
      </c>
      <c r="J8032">
        <f>F8032*G8032</f>
        <v>553.44000000000005</v>
      </c>
      <c r="K8032">
        <f>F8032*H8032</f>
        <v>344.32</v>
      </c>
      <c r="L8032">
        <f>J8032-K8032</f>
        <v>209.12000000000006</v>
      </c>
      <c r="M8032" s="5">
        <f>L8032/J8032</f>
        <v>0.37785487135010126</v>
      </c>
      <c r="N8032" t="str">
        <f>IF(ISNA(VLOOKUP(A8032,'Returns Data'!A:A,1,0)),"No","Yes")</f>
        <v>No</v>
      </c>
      <c r="O8032" t="s">
        <v>10085</v>
      </c>
      <c r="P8032" t="str">
        <f>IFERROR(VLOOKUP(A8032,'Ratings Data'!A:C,3,0),"No Rating")</f>
        <v>No Rating</v>
      </c>
      <c r="Q8032" t="s">
        <v>10061</v>
      </c>
      <c r="R8032" s="5">
        <f t="shared" si="125"/>
        <v>-0.52929169218207794</v>
      </c>
    </row>
    <row r="8033" spans="1:18" x14ac:dyDescent="0.3">
      <c r="A8033" t="s">
        <v>8873</v>
      </c>
      <c r="B8033" s="2">
        <v>45797</v>
      </c>
      <c r="C8033" t="s">
        <v>10014</v>
      </c>
      <c r="D8033" t="s">
        <v>10030</v>
      </c>
      <c r="E8033" t="s">
        <v>10034</v>
      </c>
      <c r="F8033">
        <v>4</v>
      </c>
      <c r="G8033">
        <v>271.64</v>
      </c>
      <c r="H8033">
        <v>190.44</v>
      </c>
      <c r="I8033" t="s">
        <v>10040</v>
      </c>
      <c r="J8033">
        <f>F8033*G8033</f>
        <v>1086.56</v>
      </c>
      <c r="K8033">
        <f>F8033*H8033</f>
        <v>761.76</v>
      </c>
      <c r="L8033">
        <f>J8033-K8033</f>
        <v>324.79999999999995</v>
      </c>
      <c r="M8033" s="5">
        <f>L8033/J8033</f>
        <v>0.29892504785745838</v>
      </c>
      <c r="N8033" t="str">
        <f>IF(ISNA(VLOOKUP(A8033,'Returns Data'!A:A,1,0)),"No","Yes")</f>
        <v>No</v>
      </c>
      <c r="O8033" t="s">
        <v>10085</v>
      </c>
      <c r="P8033" t="str">
        <f>IFERROR(VLOOKUP(A8033,'Ratings Data'!A:C,3,0),"No Rating")</f>
        <v>No Rating</v>
      </c>
      <c r="Q8033" t="s">
        <v>10061</v>
      </c>
      <c r="R8033" s="5">
        <f t="shared" si="125"/>
        <v>0.96328418618097689</v>
      </c>
    </row>
    <row r="8034" spans="1:18" x14ac:dyDescent="0.3">
      <c r="A8034" t="s">
        <v>9902</v>
      </c>
      <c r="B8034" s="2">
        <v>45797</v>
      </c>
      <c r="C8034" t="s">
        <v>10017</v>
      </c>
      <c r="D8034" t="s">
        <v>10032</v>
      </c>
      <c r="E8034" t="s">
        <v>10038</v>
      </c>
      <c r="F8034">
        <v>12</v>
      </c>
      <c r="G8034">
        <v>84.52</v>
      </c>
      <c r="H8034">
        <v>74.72</v>
      </c>
      <c r="I8034" t="s">
        <v>10039</v>
      </c>
      <c r="J8034">
        <f>F8034*G8034</f>
        <v>1014.24</v>
      </c>
      <c r="K8034">
        <f>F8034*H8034</f>
        <v>896.64</v>
      </c>
      <c r="L8034">
        <f>J8034-K8034</f>
        <v>117.60000000000002</v>
      </c>
      <c r="M8034" s="5">
        <f>L8034/J8034</f>
        <v>0.11594888783719831</v>
      </c>
      <c r="N8034" t="str">
        <f>IF(ISNA(VLOOKUP(A8034,'Returns Data'!A:A,1,0)),"No","Yes")</f>
        <v>No</v>
      </c>
      <c r="O8034" t="s">
        <v>10085</v>
      </c>
      <c r="P8034">
        <f>IFERROR(VLOOKUP(A8034,'Ratings Data'!A:C,3,0),"No Rating")</f>
        <v>4</v>
      </c>
      <c r="Q8034" t="s">
        <v>10061</v>
      </c>
      <c r="R8034" s="5">
        <f t="shared" si="125"/>
        <v>-6.6558680606685267E-2</v>
      </c>
    </row>
    <row r="8035" spans="1:18" x14ac:dyDescent="0.3">
      <c r="A8035" t="s">
        <v>564</v>
      </c>
      <c r="B8035" s="2">
        <v>45798</v>
      </c>
      <c r="C8035" t="s">
        <v>10023</v>
      </c>
      <c r="D8035" t="s">
        <v>10033</v>
      </c>
      <c r="E8035" t="s">
        <v>10035</v>
      </c>
      <c r="F8035">
        <v>1</v>
      </c>
      <c r="G8035">
        <v>298.68</v>
      </c>
      <c r="H8035">
        <v>238.31</v>
      </c>
      <c r="I8035" t="s">
        <v>10040</v>
      </c>
      <c r="J8035">
        <f>F8035*G8035</f>
        <v>298.68</v>
      </c>
      <c r="K8035">
        <f>F8035*H8035</f>
        <v>238.31</v>
      </c>
      <c r="L8035">
        <f>J8035-K8035</f>
        <v>60.370000000000005</v>
      </c>
      <c r="M8035" s="5">
        <f>L8035/J8035</f>
        <v>0.20212267309495113</v>
      </c>
      <c r="N8035" t="str">
        <f>IF(ISNA(VLOOKUP(A8035,'Returns Data'!A:A,1,0)),"No","Yes")</f>
        <v>No</v>
      </c>
      <c r="O8035" t="s">
        <v>10085</v>
      </c>
      <c r="P8035" t="str">
        <f>IFERROR(VLOOKUP(A8035,'Ratings Data'!A:C,3,0),"No Rating")</f>
        <v>No Rating</v>
      </c>
      <c r="Q8035" t="s">
        <v>10061</v>
      </c>
      <c r="R8035" s="5">
        <f t="shared" si="125"/>
        <v>-0.70551348793185042</v>
      </c>
    </row>
    <row r="8036" spans="1:18" x14ac:dyDescent="0.3">
      <c r="A8036" t="s">
        <v>991</v>
      </c>
      <c r="B8036" s="2">
        <v>45798</v>
      </c>
      <c r="C8036" t="s">
        <v>10022</v>
      </c>
      <c r="D8036" t="s">
        <v>10033</v>
      </c>
      <c r="E8036" t="s">
        <v>10034</v>
      </c>
      <c r="F8036">
        <v>16</v>
      </c>
      <c r="G8036">
        <v>411.71</v>
      </c>
      <c r="H8036">
        <v>361.68</v>
      </c>
      <c r="I8036" t="s">
        <v>10039</v>
      </c>
      <c r="J8036">
        <f>F8036*G8036</f>
        <v>6587.36</v>
      </c>
      <c r="K8036">
        <f>F8036*H8036</f>
        <v>5786.88</v>
      </c>
      <c r="L8036">
        <f>J8036-K8036</f>
        <v>800.47999999999956</v>
      </c>
      <c r="M8036" s="5">
        <f>L8036/J8036</f>
        <v>0.12151757304899073</v>
      </c>
      <c r="N8036" t="str">
        <f>IF(ISNA(VLOOKUP(A8036,'Returns Data'!A:A,1,0)),"No","Yes")</f>
        <v>No</v>
      </c>
      <c r="O8036" t="s">
        <v>10085</v>
      </c>
      <c r="P8036" t="str">
        <f>IFERROR(VLOOKUP(A8036,'Ratings Data'!A:C,3,0),"No Rating")</f>
        <v>No Rating</v>
      </c>
      <c r="Q8036" t="s">
        <v>10061</v>
      </c>
      <c r="R8036" s="5">
        <f t="shared" si="125"/>
        <v>21.054908263023968</v>
      </c>
    </row>
    <row r="8037" spans="1:18" x14ac:dyDescent="0.3">
      <c r="A8037" t="s">
        <v>1095</v>
      </c>
      <c r="B8037" s="2">
        <v>45798</v>
      </c>
      <c r="C8037" t="s">
        <v>10026</v>
      </c>
      <c r="D8037" t="s">
        <v>10031</v>
      </c>
      <c r="E8037" t="s">
        <v>10038</v>
      </c>
      <c r="F8037">
        <v>16</v>
      </c>
      <c r="G8037">
        <v>147.97</v>
      </c>
      <c r="H8037">
        <v>105.29</v>
      </c>
      <c r="I8037" t="s">
        <v>10039</v>
      </c>
      <c r="J8037">
        <f>F8037*G8037</f>
        <v>2367.52</v>
      </c>
      <c r="K8037">
        <f>F8037*H8037</f>
        <v>1684.64</v>
      </c>
      <c r="L8037">
        <f>J8037-K8037</f>
        <v>682.87999999999988</v>
      </c>
      <c r="M8037" s="5">
        <f>L8037/J8037</f>
        <v>0.288436845306481</v>
      </c>
      <c r="N8037" t="str">
        <f>IF(ISNA(VLOOKUP(A8037,'Returns Data'!A:A,1,0)),"No","Yes")</f>
        <v>No</v>
      </c>
      <c r="O8037" t="s">
        <v>10085</v>
      </c>
      <c r="P8037" t="str">
        <f>IFERROR(VLOOKUP(A8037,'Ratings Data'!A:C,3,0),"No Rating")</f>
        <v>No Rating</v>
      </c>
      <c r="Q8037" t="s">
        <v>10061</v>
      </c>
      <c r="R8037" s="5">
        <f t="shared" si="125"/>
        <v>-0.64059653639697856</v>
      </c>
    </row>
    <row r="8038" spans="1:18" x14ac:dyDescent="0.3">
      <c r="A8038" t="s">
        <v>1191</v>
      </c>
      <c r="B8038" s="2">
        <v>45798</v>
      </c>
      <c r="C8038" t="s">
        <v>10025</v>
      </c>
      <c r="D8038" t="s">
        <v>10033</v>
      </c>
      <c r="E8038" t="s">
        <v>10035</v>
      </c>
      <c r="F8038">
        <v>3</v>
      </c>
      <c r="G8038">
        <v>339.03</v>
      </c>
      <c r="H8038">
        <v>214.21</v>
      </c>
      <c r="I8038" t="s">
        <v>10039</v>
      </c>
      <c r="J8038">
        <f>F8038*G8038</f>
        <v>1017.0899999999999</v>
      </c>
      <c r="K8038">
        <f>F8038*H8038</f>
        <v>642.63</v>
      </c>
      <c r="L8038">
        <f>J8038-K8038</f>
        <v>374.45999999999992</v>
      </c>
      <c r="M8038" s="5">
        <f>L8038/J8038</f>
        <v>0.36816800873079075</v>
      </c>
      <c r="N8038" t="str">
        <f>IF(ISNA(VLOOKUP(A8038,'Returns Data'!A:A,1,0)),"No","Yes")</f>
        <v>No</v>
      </c>
      <c r="O8038" t="s">
        <v>10085</v>
      </c>
      <c r="P8038" t="str">
        <f>IFERROR(VLOOKUP(A8038,'Ratings Data'!A:C,3,0),"No Rating")</f>
        <v>No Rating</v>
      </c>
      <c r="Q8038" t="s">
        <v>10061</v>
      </c>
      <c r="R8038" s="5">
        <f t="shared" si="125"/>
        <v>-0.57039856051902416</v>
      </c>
    </row>
    <row r="8039" spans="1:18" x14ac:dyDescent="0.3">
      <c r="A8039" t="s">
        <v>1571</v>
      </c>
      <c r="B8039" s="2">
        <v>45798</v>
      </c>
      <c r="C8039" t="s">
        <v>10016</v>
      </c>
      <c r="D8039" t="s">
        <v>10032</v>
      </c>
      <c r="E8039" t="s">
        <v>10036</v>
      </c>
      <c r="F8039">
        <v>19</v>
      </c>
      <c r="G8039">
        <v>102.83</v>
      </c>
      <c r="H8039">
        <v>81.92</v>
      </c>
      <c r="I8039" t="s">
        <v>10040</v>
      </c>
      <c r="J8039">
        <f>F8039*G8039</f>
        <v>1953.77</v>
      </c>
      <c r="K8039">
        <f>F8039*H8039</f>
        <v>1556.48</v>
      </c>
      <c r="L8039">
        <f>J8039-K8039</f>
        <v>397.28999999999996</v>
      </c>
      <c r="M8039" s="5">
        <f>L8039/J8039</f>
        <v>0.20334532723913254</v>
      </c>
      <c r="N8039" t="str">
        <f>IF(ISNA(VLOOKUP(A8039,'Returns Data'!A:A,1,0)),"No","Yes")</f>
        <v>No</v>
      </c>
      <c r="O8039" t="s">
        <v>10085</v>
      </c>
      <c r="P8039" t="str">
        <f>IFERROR(VLOOKUP(A8039,'Ratings Data'!A:C,3,0),"No Rating")</f>
        <v>No Rating</v>
      </c>
      <c r="Q8039" t="s">
        <v>10061</v>
      </c>
      <c r="R8039" s="5">
        <f t="shared" si="125"/>
        <v>0.92094111632205622</v>
      </c>
    </row>
    <row r="8040" spans="1:18" x14ac:dyDescent="0.3">
      <c r="A8040" t="s">
        <v>1678</v>
      </c>
      <c r="B8040" s="2">
        <v>45798</v>
      </c>
      <c r="C8040" t="s">
        <v>10023</v>
      </c>
      <c r="D8040" t="s">
        <v>10033</v>
      </c>
      <c r="E8040" t="s">
        <v>10036</v>
      </c>
      <c r="F8040">
        <v>16</v>
      </c>
      <c r="G8040">
        <v>24.93</v>
      </c>
      <c r="H8040">
        <v>18.399999999999999</v>
      </c>
      <c r="I8040" t="s">
        <v>10039</v>
      </c>
      <c r="J8040">
        <f>F8040*G8040</f>
        <v>398.88</v>
      </c>
      <c r="K8040">
        <f>F8040*H8040</f>
        <v>294.39999999999998</v>
      </c>
      <c r="L8040">
        <f>J8040-K8040</f>
        <v>104.48000000000002</v>
      </c>
      <c r="M8040" s="5">
        <f>L8040/J8040</f>
        <v>0.26193341355796235</v>
      </c>
      <c r="N8040" t="str">
        <f>IF(ISNA(VLOOKUP(A8040,'Returns Data'!A:A,1,0)),"No","Yes")</f>
        <v>No</v>
      </c>
      <c r="O8040" t="s">
        <v>10085</v>
      </c>
      <c r="P8040" t="str">
        <f>IFERROR(VLOOKUP(A8040,'Ratings Data'!A:C,3,0),"No Rating")</f>
        <v>No Rating</v>
      </c>
      <c r="Q8040" t="s">
        <v>10061</v>
      </c>
      <c r="R8040" s="5">
        <f t="shared" si="125"/>
        <v>-0.79584086151389355</v>
      </c>
    </row>
    <row r="8041" spans="1:18" x14ac:dyDescent="0.3">
      <c r="A8041" t="s">
        <v>1832</v>
      </c>
      <c r="B8041" s="2">
        <v>45798</v>
      </c>
      <c r="C8041" t="s">
        <v>10028</v>
      </c>
      <c r="D8041" t="s">
        <v>10032</v>
      </c>
      <c r="E8041" t="s">
        <v>10035</v>
      </c>
      <c r="F8041">
        <v>18</v>
      </c>
      <c r="G8041">
        <v>226.89</v>
      </c>
      <c r="H8041">
        <v>182.18</v>
      </c>
      <c r="I8041" t="s">
        <v>10039</v>
      </c>
      <c r="J8041">
        <f>F8041*G8041</f>
        <v>4084.0199999999995</v>
      </c>
      <c r="K8041">
        <f>F8041*H8041</f>
        <v>3279.2400000000002</v>
      </c>
      <c r="L8041">
        <f>J8041-K8041</f>
        <v>804.77999999999929</v>
      </c>
      <c r="M8041" s="5">
        <f>L8041/J8041</f>
        <v>0.19705584203799184</v>
      </c>
      <c r="N8041" t="str">
        <f>IF(ISNA(VLOOKUP(A8041,'Returns Data'!A:A,1,0)),"No","Yes")</f>
        <v>No</v>
      </c>
      <c r="O8041" t="s">
        <v>10085</v>
      </c>
      <c r="P8041" t="str">
        <f>IFERROR(VLOOKUP(A8041,'Ratings Data'!A:C,3,0),"No Rating")</f>
        <v>No Rating</v>
      </c>
      <c r="Q8041" t="s">
        <v>10061</v>
      </c>
      <c r="R8041" s="5">
        <f t="shared" si="125"/>
        <v>9.2387184115523446</v>
      </c>
    </row>
    <row r="8042" spans="1:18" x14ac:dyDescent="0.3">
      <c r="A8042" t="s">
        <v>1870</v>
      </c>
      <c r="B8042" s="2">
        <v>45798</v>
      </c>
      <c r="C8042" t="s">
        <v>10023</v>
      </c>
      <c r="D8042" t="s">
        <v>10033</v>
      </c>
      <c r="E8042" t="s">
        <v>10037</v>
      </c>
      <c r="F8042">
        <v>1</v>
      </c>
      <c r="G8042">
        <v>497.33</v>
      </c>
      <c r="H8042">
        <v>358.81</v>
      </c>
      <c r="I8042" t="s">
        <v>10039</v>
      </c>
      <c r="J8042">
        <f>F8042*G8042</f>
        <v>497.33</v>
      </c>
      <c r="K8042">
        <f>F8042*H8042</f>
        <v>358.81</v>
      </c>
      <c r="L8042">
        <f>J8042-K8042</f>
        <v>138.51999999999998</v>
      </c>
      <c r="M8042" s="5">
        <f>L8042/J8042</f>
        <v>0.27852733597410168</v>
      </c>
      <c r="N8042" t="str">
        <f>IF(ISNA(VLOOKUP(A8042,'Returns Data'!A:A,1,0)),"No","Yes")</f>
        <v>No</v>
      </c>
      <c r="O8042" t="s">
        <v>10085</v>
      </c>
      <c r="P8042">
        <f>IFERROR(VLOOKUP(A8042,'Ratings Data'!A:C,3,0),"No Rating")</f>
        <v>1</v>
      </c>
      <c r="Q8042" t="s">
        <v>10061</v>
      </c>
      <c r="R8042" s="5">
        <f t="shared" si="125"/>
        <v>-0.87822537597759076</v>
      </c>
    </row>
    <row r="8043" spans="1:18" x14ac:dyDescent="0.3">
      <c r="A8043" t="s">
        <v>2022</v>
      </c>
      <c r="B8043" s="2">
        <v>45798</v>
      </c>
      <c r="C8043" t="s">
        <v>10024</v>
      </c>
      <c r="D8043" t="s">
        <v>10029</v>
      </c>
      <c r="E8043" t="s">
        <v>10037</v>
      </c>
      <c r="F8043">
        <v>19</v>
      </c>
      <c r="G8043">
        <v>447.64</v>
      </c>
      <c r="H8043">
        <v>383.26</v>
      </c>
      <c r="I8043" t="s">
        <v>10040</v>
      </c>
      <c r="J8043">
        <f>F8043*G8043</f>
        <v>8505.16</v>
      </c>
      <c r="K8043">
        <f>F8043*H8043</f>
        <v>7281.94</v>
      </c>
      <c r="L8043">
        <f>J8043-K8043</f>
        <v>1223.2200000000003</v>
      </c>
      <c r="M8043" s="5">
        <f>L8043/J8043</f>
        <v>0.14382092753105177</v>
      </c>
      <c r="N8043" t="str">
        <f>IF(ISNA(VLOOKUP(A8043,'Returns Data'!A:A,1,0)),"No","Yes")</f>
        <v>No</v>
      </c>
      <c r="O8043" t="s">
        <v>10085</v>
      </c>
      <c r="P8043" t="str">
        <f>IFERROR(VLOOKUP(A8043,'Ratings Data'!A:C,3,0),"No Rating")</f>
        <v>No Rating</v>
      </c>
      <c r="Q8043" t="s">
        <v>10061</v>
      </c>
      <c r="R8043" s="5">
        <f t="shared" si="125"/>
        <v>16.101642772404642</v>
      </c>
    </row>
    <row r="8044" spans="1:18" x14ac:dyDescent="0.3">
      <c r="A8044" t="s">
        <v>2344</v>
      </c>
      <c r="B8044" s="2">
        <v>45798</v>
      </c>
      <c r="C8044" t="s">
        <v>10012</v>
      </c>
      <c r="D8044" t="s">
        <v>10030</v>
      </c>
      <c r="E8044" t="s">
        <v>10035</v>
      </c>
      <c r="F8044">
        <v>12</v>
      </c>
      <c r="G8044">
        <v>238.65</v>
      </c>
      <c r="H8044">
        <v>183.98</v>
      </c>
      <c r="I8044" t="s">
        <v>10040</v>
      </c>
      <c r="J8044">
        <f>F8044*G8044</f>
        <v>2863.8</v>
      </c>
      <c r="K8044">
        <f>F8044*H8044</f>
        <v>2207.7599999999998</v>
      </c>
      <c r="L8044">
        <f>J8044-K8044</f>
        <v>656.04000000000042</v>
      </c>
      <c r="M8044" s="5">
        <f>L8044/J8044</f>
        <v>0.22908024303373153</v>
      </c>
      <c r="N8044" t="str">
        <f>IF(ISNA(VLOOKUP(A8044,'Returns Data'!A:A,1,0)),"No","Yes")</f>
        <v>No</v>
      </c>
      <c r="O8044" t="s">
        <v>10085</v>
      </c>
      <c r="P8044" t="str">
        <f>IFERROR(VLOOKUP(A8044,'Ratings Data'!A:C,3,0),"No Rating")</f>
        <v>No Rating</v>
      </c>
      <c r="Q8044" t="s">
        <v>10061</v>
      </c>
      <c r="R8044" s="5">
        <f t="shared" si="125"/>
        <v>-0.66328675768592238</v>
      </c>
    </row>
    <row r="8045" spans="1:18" x14ac:dyDescent="0.3">
      <c r="A8045" t="s">
        <v>2415</v>
      </c>
      <c r="B8045" s="2">
        <v>45798</v>
      </c>
      <c r="C8045" t="s">
        <v>10024</v>
      </c>
      <c r="D8045" t="s">
        <v>10029</v>
      </c>
      <c r="E8045" t="s">
        <v>10036</v>
      </c>
      <c r="F8045">
        <v>5</v>
      </c>
      <c r="G8045">
        <v>407.64</v>
      </c>
      <c r="H8045">
        <v>256.3</v>
      </c>
      <c r="I8045" t="s">
        <v>10040</v>
      </c>
      <c r="J8045">
        <f>F8045*G8045</f>
        <v>2038.1999999999998</v>
      </c>
      <c r="K8045">
        <f>F8045*H8045</f>
        <v>1281.5</v>
      </c>
      <c r="L8045">
        <f>J8045-K8045</f>
        <v>756.69999999999982</v>
      </c>
      <c r="M8045" s="5">
        <f>L8045/J8045</f>
        <v>0.37125895397900105</v>
      </c>
      <c r="N8045" t="str">
        <f>IF(ISNA(VLOOKUP(A8045,'Returns Data'!A:A,1,0)),"No","Yes")</f>
        <v>No</v>
      </c>
      <c r="O8045" t="s">
        <v>10085</v>
      </c>
      <c r="P8045" t="str">
        <f>IFERROR(VLOOKUP(A8045,'Ratings Data'!A:C,3,0),"No Rating")</f>
        <v>No Rating</v>
      </c>
      <c r="Q8045" t="s">
        <v>10061</v>
      </c>
      <c r="R8045" s="5">
        <f t="shared" si="125"/>
        <v>-0.2882882882882884</v>
      </c>
    </row>
    <row r="8046" spans="1:18" x14ac:dyDescent="0.3">
      <c r="A8046" t="s">
        <v>2680</v>
      </c>
      <c r="B8046" s="2">
        <v>45798</v>
      </c>
      <c r="C8046" t="s">
        <v>10016</v>
      </c>
      <c r="D8046" t="s">
        <v>10032</v>
      </c>
      <c r="E8046" t="s">
        <v>10038</v>
      </c>
      <c r="F8046">
        <v>2</v>
      </c>
      <c r="G8046">
        <v>480.58</v>
      </c>
      <c r="H8046">
        <v>372.55</v>
      </c>
      <c r="I8046" t="s">
        <v>10040</v>
      </c>
      <c r="J8046">
        <f>F8046*G8046</f>
        <v>961.16</v>
      </c>
      <c r="K8046">
        <f>F8046*H8046</f>
        <v>745.1</v>
      </c>
      <c r="L8046">
        <f>J8046-K8046</f>
        <v>216.05999999999995</v>
      </c>
      <c r="M8046" s="5">
        <f>L8046/J8046</f>
        <v>0.22479087768945852</v>
      </c>
      <c r="N8046" t="str">
        <f>IF(ISNA(VLOOKUP(A8046,'Returns Data'!A:A,1,0)),"No","Yes")</f>
        <v>No</v>
      </c>
      <c r="O8046" t="s">
        <v>10085</v>
      </c>
      <c r="P8046" t="str">
        <f>IFERROR(VLOOKUP(A8046,'Ratings Data'!A:C,3,0),"No Rating")</f>
        <v>No Rating</v>
      </c>
      <c r="Q8046" t="s">
        <v>10061</v>
      </c>
      <c r="R8046" s="5">
        <f t="shared" si="125"/>
        <v>-0.52842704346972824</v>
      </c>
    </row>
    <row r="8047" spans="1:18" x14ac:dyDescent="0.3">
      <c r="A8047" t="s">
        <v>2920</v>
      </c>
      <c r="B8047" s="2">
        <v>45798</v>
      </c>
      <c r="C8047" t="s">
        <v>10025</v>
      </c>
      <c r="D8047" t="s">
        <v>10033</v>
      </c>
      <c r="E8047" t="s">
        <v>10036</v>
      </c>
      <c r="F8047">
        <v>17</v>
      </c>
      <c r="G8047">
        <v>226.5</v>
      </c>
      <c r="H8047">
        <v>188.13</v>
      </c>
      <c r="I8047" t="s">
        <v>10039</v>
      </c>
      <c r="J8047">
        <f>F8047*G8047</f>
        <v>3850.5</v>
      </c>
      <c r="K8047">
        <f>F8047*H8047</f>
        <v>3198.21</v>
      </c>
      <c r="L8047">
        <f>J8047-K8047</f>
        <v>652.29</v>
      </c>
      <c r="M8047" s="5">
        <f>L8047/J8047</f>
        <v>0.16940397350993378</v>
      </c>
      <c r="N8047" t="str">
        <f>IF(ISNA(VLOOKUP(A8047,'Returns Data'!A:A,1,0)),"No","Yes")</f>
        <v>No</v>
      </c>
      <c r="O8047" t="s">
        <v>10085</v>
      </c>
      <c r="P8047" t="str">
        <f>IFERROR(VLOOKUP(A8047,'Ratings Data'!A:C,3,0),"No Rating")</f>
        <v>No Rating</v>
      </c>
      <c r="Q8047" t="s">
        <v>10061</v>
      </c>
      <c r="R8047" s="5">
        <f t="shared" si="125"/>
        <v>3.0060967997003623</v>
      </c>
    </row>
    <row r="8048" spans="1:18" x14ac:dyDescent="0.3">
      <c r="A8048" t="s">
        <v>2936</v>
      </c>
      <c r="B8048" s="2">
        <v>45798</v>
      </c>
      <c r="C8048" t="s">
        <v>10015</v>
      </c>
      <c r="D8048" t="s">
        <v>10031</v>
      </c>
      <c r="E8048" t="s">
        <v>10036</v>
      </c>
      <c r="F8048">
        <v>17</v>
      </c>
      <c r="G8048">
        <v>201.98</v>
      </c>
      <c r="H8048">
        <v>169.95</v>
      </c>
      <c r="I8048" t="s">
        <v>10039</v>
      </c>
      <c r="J8048">
        <f>F8048*G8048</f>
        <v>3433.66</v>
      </c>
      <c r="K8048">
        <f>F8048*H8048</f>
        <v>2889.1499999999996</v>
      </c>
      <c r="L8048">
        <f>J8048-K8048</f>
        <v>544.51000000000022</v>
      </c>
      <c r="M8048" s="5">
        <f>L8048/J8048</f>
        <v>0.15858005743142892</v>
      </c>
      <c r="N8048" t="str">
        <f>IF(ISNA(VLOOKUP(A8048,'Returns Data'!A:A,1,0)),"No","Yes")</f>
        <v>No</v>
      </c>
      <c r="O8048" t="s">
        <v>10085</v>
      </c>
      <c r="P8048" t="str">
        <f>IFERROR(VLOOKUP(A8048,'Ratings Data'!A:C,3,0),"No Rating")</f>
        <v>No Rating</v>
      </c>
      <c r="Q8048" t="s">
        <v>10061</v>
      </c>
      <c r="R8048" s="5">
        <f t="shared" si="125"/>
        <v>-0.10825607064017664</v>
      </c>
    </row>
    <row r="8049" spans="1:18" x14ac:dyDescent="0.3">
      <c r="A8049" t="s">
        <v>3993</v>
      </c>
      <c r="B8049" s="2">
        <v>45798</v>
      </c>
      <c r="C8049" t="s">
        <v>10014</v>
      </c>
      <c r="D8049" t="s">
        <v>10030</v>
      </c>
      <c r="E8049" t="s">
        <v>10035</v>
      </c>
      <c r="F8049">
        <v>17</v>
      </c>
      <c r="G8049">
        <v>388.51</v>
      </c>
      <c r="H8049">
        <v>321.85000000000002</v>
      </c>
      <c r="I8049" t="s">
        <v>10039</v>
      </c>
      <c r="J8049">
        <f>F8049*G8049</f>
        <v>6604.67</v>
      </c>
      <c r="K8049">
        <f>F8049*H8049</f>
        <v>5471.4500000000007</v>
      </c>
      <c r="L8049">
        <f>J8049-K8049</f>
        <v>1133.2199999999993</v>
      </c>
      <c r="M8049" s="5">
        <f>L8049/J8049</f>
        <v>0.17157859514555598</v>
      </c>
      <c r="N8049" t="str">
        <f>IF(ISNA(VLOOKUP(A8049,'Returns Data'!A:A,1,0)),"No","Yes")</f>
        <v>No</v>
      </c>
      <c r="O8049" t="s">
        <v>10085</v>
      </c>
      <c r="P8049" t="str">
        <f>IFERROR(VLOOKUP(A8049,'Ratings Data'!A:C,3,0),"No Rating")</f>
        <v>No Rating</v>
      </c>
      <c r="Q8049" t="s">
        <v>10061</v>
      </c>
      <c r="R8049" s="5">
        <f t="shared" si="125"/>
        <v>0.92350727794831178</v>
      </c>
    </row>
    <row r="8050" spans="1:18" x14ac:dyDescent="0.3">
      <c r="A8050" t="s">
        <v>4051</v>
      </c>
      <c r="B8050" s="2">
        <v>45798</v>
      </c>
      <c r="C8050" t="s">
        <v>10022</v>
      </c>
      <c r="D8050" t="s">
        <v>10033</v>
      </c>
      <c r="E8050" t="s">
        <v>10034</v>
      </c>
      <c r="F8050">
        <v>13</v>
      </c>
      <c r="G8050">
        <v>496.37</v>
      </c>
      <c r="H8050">
        <v>351.94</v>
      </c>
      <c r="I8050" t="s">
        <v>10039</v>
      </c>
      <c r="J8050">
        <f>F8050*G8050</f>
        <v>6452.81</v>
      </c>
      <c r="K8050">
        <f>F8050*H8050</f>
        <v>4575.22</v>
      </c>
      <c r="L8050">
        <f>J8050-K8050</f>
        <v>1877.5900000000001</v>
      </c>
      <c r="M8050" s="5">
        <f>L8050/J8050</f>
        <v>0.29097246006003585</v>
      </c>
      <c r="N8050" t="str">
        <f>IF(ISNA(VLOOKUP(A8050,'Returns Data'!A:A,1,0)),"No","Yes")</f>
        <v>No</v>
      </c>
      <c r="O8050" t="s">
        <v>10085</v>
      </c>
      <c r="P8050" t="str">
        <f>IFERROR(VLOOKUP(A8050,'Ratings Data'!A:C,3,0),"No Rating")</f>
        <v>No Rating</v>
      </c>
      <c r="Q8050" t="s">
        <v>10061</v>
      </c>
      <c r="R8050" s="5">
        <f t="shared" si="125"/>
        <v>-2.2992821745825252E-2</v>
      </c>
    </row>
    <row r="8051" spans="1:18" x14ac:dyDescent="0.3">
      <c r="A8051" t="s">
        <v>4141</v>
      </c>
      <c r="B8051" s="2">
        <v>45798</v>
      </c>
      <c r="C8051" t="s">
        <v>10028</v>
      </c>
      <c r="D8051" t="s">
        <v>10032</v>
      </c>
      <c r="E8051" t="s">
        <v>10038</v>
      </c>
      <c r="F8051">
        <v>16</v>
      </c>
      <c r="G8051">
        <v>373.6</v>
      </c>
      <c r="H8051">
        <v>229.4</v>
      </c>
      <c r="I8051" t="s">
        <v>10040</v>
      </c>
      <c r="J8051">
        <f>F8051*G8051</f>
        <v>5977.6</v>
      </c>
      <c r="K8051">
        <f>F8051*H8051</f>
        <v>3670.4</v>
      </c>
      <c r="L8051">
        <f>J8051-K8051</f>
        <v>2307.2000000000003</v>
      </c>
      <c r="M8051" s="5">
        <f>L8051/J8051</f>
        <v>0.38597430406852251</v>
      </c>
      <c r="N8051" t="str">
        <f>IF(ISNA(VLOOKUP(A8051,'Returns Data'!A:A,1,0)),"No","Yes")</f>
        <v>No</v>
      </c>
      <c r="O8051" t="s">
        <v>10085</v>
      </c>
      <c r="P8051" t="str">
        <f>IFERROR(VLOOKUP(A8051,'Ratings Data'!A:C,3,0),"No Rating")</f>
        <v>No Rating</v>
      </c>
      <c r="Q8051" t="s">
        <v>10061</v>
      </c>
      <c r="R8051" s="5">
        <f t="shared" si="125"/>
        <v>-7.3643885377068286E-2</v>
      </c>
    </row>
    <row r="8052" spans="1:18" x14ac:dyDescent="0.3">
      <c r="A8052" t="s">
        <v>4269</v>
      </c>
      <c r="B8052" s="2">
        <v>45798</v>
      </c>
      <c r="C8052" t="s">
        <v>10011</v>
      </c>
      <c r="D8052" t="s">
        <v>10029</v>
      </c>
      <c r="E8052" t="s">
        <v>10038</v>
      </c>
      <c r="F8052">
        <v>19</v>
      </c>
      <c r="G8052">
        <v>135.26</v>
      </c>
      <c r="H8052">
        <v>88.43</v>
      </c>
      <c r="I8052" t="s">
        <v>10040</v>
      </c>
      <c r="J8052">
        <f>F8052*G8052</f>
        <v>2569.9399999999996</v>
      </c>
      <c r="K8052">
        <f>F8052*H8052</f>
        <v>1680.17</v>
      </c>
      <c r="L8052">
        <f>J8052-K8052</f>
        <v>889.76999999999953</v>
      </c>
      <c r="M8052" s="5">
        <f>L8052/J8052</f>
        <v>0.34622209078811167</v>
      </c>
      <c r="N8052" t="str">
        <f>IF(ISNA(VLOOKUP(A8052,'Returns Data'!A:A,1,0)),"No","Yes")</f>
        <v>No</v>
      </c>
      <c r="O8052" t="s">
        <v>10085</v>
      </c>
      <c r="P8052" t="str">
        <f>IFERROR(VLOOKUP(A8052,'Ratings Data'!A:C,3,0),"No Rating")</f>
        <v>No Rating</v>
      </c>
      <c r="Q8052" t="s">
        <v>10061</v>
      </c>
      <c r="R8052" s="5">
        <f t="shared" si="125"/>
        <v>-0.57007160064239837</v>
      </c>
    </row>
    <row r="8053" spans="1:18" x14ac:dyDescent="0.3">
      <c r="A8053" t="s">
        <v>4900</v>
      </c>
      <c r="B8053" s="2">
        <v>45798</v>
      </c>
      <c r="C8053" t="s">
        <v>10018</v>
      </c>
      <c r="D8053" t="s">
        <v>10033</v>
      </c>
      <c r="E8053" t="s">
        <v>10036</v>
      </c>
      <c r="F8053">
        <v>7</v>
      </c>
      <c r="G8053">
        <v>204.78</v>
      </c>
      <c r="H8053">
        <v>131.44999999999999</v>
      </c>
      <c r="I8053" t="s">
        <v>10039</v>
      </c>
      <c r="J8053">
        <f>F8053*G8053</f>
        <v>1433.46</v>
      </c>
      <c r="K8053">
        <f>F8053*H8053</f>
        <v>920.14999999999986</v>
      </c>
      <c r="L8053">
        <f>J8053-K8053</f>
        <v>513.31000000000017</v>
      </c>
      <c r="M8053" s="5">
        <f>L8053/J8053</f>
        <v>0.35809161050883886</v>
      </c>
      <c r="N8053" t="str">
        <f>IF(ISNA(VLOOKUP(A8053,'Returns Data'!A:A,1,0)),"No","Yes")</f>
        <v>No</v>
      </c>
      <c r="O8053" t="s">
        <v>10085</v>
      </c>
      <c r="P8053" t="str">
        <f>IFERROR(VLOOKUP(A8053,'Ratings Data'!A:C,3,0),"No Rating")</f>
        <v>No Rating</v>
      </c>
      <c r="Q8053" t="s">
        <v>10061</v>
      </c>
      <c r="R8053" s="5">
        <f t="shared" si="125"/>
        <v>-0.44222044094414648</v>
      </c>
    </row>
    <row r="8054" spans="1:18" x14ac:dyDescent="0.3">
      <c r="A8054" t="s">
        <v>5411</v>
      </c>
      <c r="B8054" s="2">
        <v>45798</v>
      </c>
      <c r="C8054" t="s">
        <v>10012</v>
      </c>
      <c r="D8054" t="s">
        <v>10030</v>
      </c>
      <c r="E8054" t="s">
        <v>10035</v>
      </c>
      <c r="F8054">
        <v>1</v>
      </c>
      <c r="G8054">
        <v>330.55</v>
      </c>
      <c r="H8054">
        <v>261.8</v>
      </c>
      <c r="I8054" t="s">
        <v>10039</v>
      </c>
      <c r="J8054">
        <f>F8054*G8054</f>
        <v>330.55</v>
      </c>
      <c r="K8054">
        <f>F8054*H8054</f>
        <v>261.8</v>
      </c>
      <c r="L8054">
        <f>J8054-K8054</f>
        <v>68.75</v>
      </c>
      <c r="M8054" s="5">
        <f>L8054/J8054</f>
        <v>0.20798668885191346</v>
      </c>
      <c r="N8054" t="str">
        <f>IF(ISNA(VLOOKUP(A8054,'Returns Data'!A:A,1,0)),"No","Yes")</f>
        <v>No</v>
      </c>
      <c r="O8054" t="s">
        <v>10085</v>
      </c>
      <c r="P8054" t="str">
        <f>IFERROR(VLOOKUP(A8054,'Ratings Data'!A:C,3,0),"No Rating")</f>
        <v>No Rating</v>
      </c>
      <c r="Q8054" t="s">
        <v>10061</v>
      </c>
      <c r="R8054" s="5">
        <f t="shared" si="125"/>
        <v>-0.76940409917263131</v>
      </c>
    </row>
    <row r="8055" spans="1:18" x14ac:dyDescent="0.3">
      <c r="A8055" t="s">
        <v>5464</v>
      </c>
      <c r="B8055" s="2">
        <v>45798</v>
      </c>
      <c r="C8055" t="s">
        <v>10021</v>
      </c>
      <c r="D8055" t="s">
        <v>10031</v>
      </c>
      <c r="E8055" t="s">
        <v>10037</v>
      </c>
      <c r="F8055">
        <v>15</v>
      </c>
      <c r="G8055">
        <v>95.29</v>
      </c>
      <c r="H8055">
        <v>63.6</v>
      </c>
      <c r="I8055" t="s">
        <v>10039</v>
      </c>
      <c r="J8055">
        <f>F8055*G8055</f>
        <v>1429.3500000000001</v>
      </c>
      <c r="K8055">
        <f>F8055*H8055</f>
        <v>954</v>
      </c>
      <c r="L8055">
        <f>J8055-K8055</f>
        <v>475.35000000000014</v>
      </c>
      <c r="M8055" s="5">
        <f>L8055/J8055</f>
        <v>0.3325637527547487</v>
      </c>
      <c r="N8055" t="str">
        <f>IF(ISNA(VLOOKUP(A8055,'Returns Data'!A:A,1,0)),"No","Yes")</f>
        <v>No</v>
      </c>
      <c r="O8055" t="s">
        <v>10085</v>
      </c>
      <c r="P8055" t="str">
        <f>IFERROR(VLOOKUP(A8055,'Ratings Data'!A:C,3,0),"No Rating")</f>
        <v>No Rating</v>
      </c>
      <c r="Q8055" t="s">
        <v>10061</v>
      </c>
      <c r="R8055" s="5">
        <f t="shared" si="125"/>
        <v>3.3241567085161101</v>
      </c>
    </row>
    <row r="8056" spans="1:18" x14ac:dyDescent="0.3">
      <c r="A8056" t="s">
        <v>5709</v>
      </c>
      <c r="B8056" s="2">
        <v>45798</v>
      </c>
      <c r="C8056" t="s">
        <v>10024</v>
      </c>
      <c r="D8056" t="s">
        <v>10029</v>
      </c>
      <c r="E8056" t="s">
        <v>10034</v>
      </c>
      <c r="F8056">
        <v>2</v>
      </c>
      <c r="G8056">
        <v>246.61</v>
      </c>
      <c r="H8056">
        <v>192.65</v>
      </c>
      <c r="I8056" t="s">
        <v>10040</v>
      </c>
      <c r="J8056">
        <f>F8056*G8056</f>
        <v>493.22</v>
      </c>
      <c r="K8056">
        <f>F8056*H8056</f>
        <v>385.3</v>
      </c>
      <c r="L8056">
        <f>J8056-K8056</f>
        <v>107.92000000000002</v>
      </c>
      <c r="M8056" s="5">
        <f>L8056/J8056</f>
        <v>0.21880702323506754</v>
      </c>
      <c r="N8056" t="str">
        <f>IF(ISNA(VLOOKUP(A8056,'Returns Data'!A:A,1,0)),"No","Yes")</f>
        <v>No</v>
      </c>
      <c r="O8056" t="s">
        <v>10085</v>
      </c>
      <c r="P8056" t="str">
        <f>IFERROR(VLOOKUP(A8056,'Ratings Data'!A:C,3,0),"No Rating")</f>
        <v>No Rating</v>
      </c>
      <c r="Q8056" t="s">
        <v>10061</v>
      </c>
      <c r="R8056" s="5">
        <f t="shared" si="125"/>
        <v>-0.65493406093678941</v>
      </c>
    </row>
    <row r="8057" spans="1:18" x14ac:dyDescent="0.3">
      <c r="A8057" t="s">
        <v>5879</v>
      </c>
      <c r="B8057" s="2">
        <v>45798</v>
      </c>
      <c r="C8057" t="s">
        <v>10025</v>
      </c>
      <c r="D8057" t="s">
        <v>10033</v>
      </c>
      <c r="E8057" t="s">
        <v>10037</v>
      </c>
      <c r="F8057">
        <v>16</v>
      </c>
      <c r="G8057">
        <v>488.34</v>
      </c>
      <c r="H8057">
        <v>422.82</v>
      </c>
      <c r="I8057" t="s">
        <v>10039</v>
      </c>
      <c r="J8057">
        <f>F8057*G8057</f>
        <v>7813.44</v>
      </c>
      <c r="K8057">
        <f>F8057*H8057</f>
        <v>6765.12</v>
      </c>
      <c r="L8057">
        <f>J8057-K8057</f>
        <v>1048.3199999999997</v>
      </c>
      <c r="M8057" s="5">
        <f>L8057/J8057</f>
        <v>0.13416881680796164</v>
      </c>
      <c r="N8057" t="str">
        <f>IF(ISNA(VLOOKUP(A8057,'Returns Data'!A:A,1,0)),"No","Yes")</f>
        <v>No</v>
      </c>
      <c r="O8057" t="s">
        <v>10085</v>
      </c>
      <c r="P8057" t="str">
        <f>IFERROR(VLOOKUP(A8057,'Ratings Data'!A:C,3,0),"No Rating")</f>
        <v>No Rating</v>
      </c>
      <c r="Q8057" t="s">
        <v>10061</v>
      </c>
      <c r="R8057" s="5">
        <f t="shared" si="125"/>
        <v>14.841693361988563</v>
      </c>
    </row>
    <row r="8058" spans="1:18" x14ac:dyDescent="0.3">
      <c r="A8058" t="s">
        <v>5944</v>
      </c>
      <c r="B8058" s="2">
        <v>45798</v>
      </c>
      <c r="C8058" t="s">
        <v>10016</v>
      </c>
      <c r="D8058" t="s">
        <v>10032</v>
      </c>
      <c r="E8058" t="s">
        <v>10038</v>
      </c>
      <c r="F8058">
        <v>14</v>
      </c>
      <c r="G8058">
        <v>394.95</v>
      </c>
      <c r="H8058">
        <v>269.36</v>
      </c>
      <c r="I8058" t="s">
        <v>10039</v>
      </c>
      <c r="J8058">
        <f>F8058*G8058</f>
        <v>5529.3</v>
      </c>
      <c r="K8058">
        <f>F8058*H8058</f>
        <v>3771.04</v>
      </c>
      <c r="L8058">
        <f>J8058-K8058</f>
        <v>1758.2600000000002</v>
      </c>
      <c r="M8058" s="5">
        <f>L8058/J8058</f>
        <v>0.31798961893910627</v>
      </c>
      <c r="N8058" t="str">
        <f>IF(ISNA(VLOOKUP(A8058,'Returns Data'!A:A,1,0)),"No","Yes")</f>
        <v>No</v>
      </c>
      <c r="O8058" t="s">
        <v>10085</v>
      </c>
      <c r="P8058" t="str">
        <f>IFERROR(VLOOKUP(A8058,'Ratings Data'!A:C,3,0),"No Rating")</f>
        <v>No Rating</v>
      </c>
      <c r="Q8058" t="s">
        <v>10061</v>
      </c>
      <c r="R8058" s="5">
        <f t="shared" si="125"/>
        <v>-0.29233474628332712</v>
      </c>
    </row>
    <row r="8059" spans="1:18" x14ac:dyDescent="0.3">
      <c r="A8059" t="s">
        <v>6728</v>
      </c>
      <c r="B8059" s="2">
        <v>45798</v>
      </c>
      <c r="C8059" t="s">
        <v>10026</v>
      </c>
      <c r="D8059" t="s">
        <v>10031</v>
      </c>
      <c r="E8059" t="s">
        <v>10034</v>
      </c>
      <c r="F8059">
        <v>9</v>
      </c>
      <c r="G8059">
        <v>62.79</v>
      </c>
      <c r="H8059">
        <v>53.21</v>
      </c>
      <c r="I8059" t="s">
        <v>10039</v>
      </c>
      <c r="J8059">
        <f>F8059*G8059</f>
        <v>565.11</v>
      </c>
      <c r="K8059">
        <f>F8059*H8059</f>
        <v>478.89</v>
      </c>
      <c r="L8059">
        <f>J8059-K8059</f>
        <v>86.220000000000027</v>
      </c>
      <c r="M8059" s="5">
        <f>L8059/J8059</f>
        <v>0.15257206561554393</v>
      </c>
      <c r="N8059" t="str">
        <f>IF(ISNA(VLOOKUP(A8059,'Returns Data'!A:A,1,0)),"No","Yes")</f>
        <v>No</v>
      </c>
      <c r="O8059" t="s">
        <v>10085</v>
      </c>
      <c r="P8059" t="str">
        <f>IFERROR(VLOOKUP(A8059,'Ratings Data'!A:C,3,0),"No Rating")</f>
        <v>No Rating</v>
      </c>
      <c r="Q8059" t="s">
        <v>10061</v>
      </c>
      <c r="R8059" s="5">
        <f t="shared" si="125"/>
        <v>-0.89779718951766052</v>
      </c>
    </row>
    <row r="8060" spans="1:18" x14ac:dyDescent="0.3">
      <c r="A8060" t="s">
        <v>6935</v>
      </c>
      <c r="B8060" s="2">
        <v>45798</v>
      </c>
      <c r="C8060" t="s">
        <v>10026</v>
      </c>
      <c r="D8060" t="s">
        <v>10031</v>
      </c>
      <c r="E8060" t="s">
        <v>10034</v>
      </c>
      <c r="F8060">
        <v>16</v>
      </c>
      <c r="G8060">
        <v>20.329999999999998</v>
      </c>
      <c r="H8060">
        <v>14.36</v>
      </c>
      <c r="I8060" t="s">
        <v>10039</v>
      </c>
      <c r="J8060">
        <f>F8060*G8060</f>
        <v>325.27999999999997</v>
      </c>
      <c r="K8060">
        <f>F8060*H8060</f>
        <v>229.76</v>
      </c>
      <c r="L8060">
        <f>J8060-K8060</f>
        <v>95.519999999999982</v>
      </c>
      <c r="M8060" s="5">
        <f>L8060/J8060</f>
        <v>0.293654697491392</v>
      </c>
      <c r="N8060" t="str">
        <f>IF(ISNA(VLOOKUP(A8060,'Returns Data'!A:A,1,0)),"No","Yes")</f>
        <v>No</v>
      </c>
      <c r="O8060" t="s">
        <v>10085</v>
      </c>
      <c r="P8060" t="str">
        <f>IFERROR(VLOOKUP(A8060,'Ratings Data'!A:C,3,0),"No Rating")</f>
        <v>No Rating</v>
      </c>
      <c r="Q8060" t="s">
        <v>10061</v>
      </c>
      <c r="R8060" s="5">
        <f t="shared" si="125"/>
        <v>-0.42439525048220705</v>
      </c>
    </row>
    <row r="8061" spans="1:18" x14ac:dyDescent="0.3">
      <c r="A8061" t="s">
        <v>7099</v>
      </c>
      <c r="B8061" s="2">
        <v>45798</v>
      </c>
      <c r="C8061" t="s">
        <v>10028</v>
      </c>
      <c r="D8061" t="s">
        <v>10032</v>
      </c>
      <c r="E8061" t="s">
        <v>10035</v>
      </c>
      <c r="F8061">
        <v>13</v>
      </c>
      <c r="G8061">
        <v>73</v>
      </c>
      <c r="H8061">
        <v>53.52</v>
      </c>
      <c r="I8061" t="s">
        <v>10040</v>
      </c>
      <c r="J8061">
        <f>F8061*G8061</f>
        <v>949</v>
      </c>
      <c r="K8061">
        <f>F8061*H8061</f>
        <v>695.76</v>
      </c>
      <c r="L8061">
        <f>J8061-K8061</f>
        <v>253.24</v>
      </c>
      <c r="M8061" s="5">
        <f>L8061/J8061</f>
        <v>0.26684931506849319</v>
      </c>
      <c r="N8061" t="str">
        <f>IF(ISNA(VLOOKUP(A8061,'Returns Data'!A:A,1,0)),"No","Yes")</f>
        <v>No</v>
      </c>
      <c r="O8061" t="s">
        <v>10085</v>
      </c>
      <c r="P8061">
        <f>IFERROR(VLOOKUP(A8061,'Ratings Data'!A:C,3,0),"No Rating")</f>
        <v>2</v>
      </c>
      <c r="Q8061" t="s">
        <v>10061</v>
      </c>
      <c r="R8061" s="5">
        <f t="shared" si="125"/>
        <v>1.9174864731923269</v>
      </c>
    </row>
    <row r="8062" spans="1:18" x14ac:dyDescent="0.3">
      <c r="A8062" t="s">
        <v>7192</v>
      </c>
      <c r="B8062" s="2">
        <v>45798</v>
      </c>
      <c r="C8062" t="s">
        <v>10016</v>
      </c>
      <c r="D8062" t="s">
        <v>10032</v>
      </c>
      <c r="E8062" t="s">
        <v>10036</v>
      </c>
      <c r="F8062">
        <v>8</v>
      </c>
      <c r="G8062">
        <v>78.099999999999994</v>
      </c>
      <c r="H8062">
        <v>65.98</v>
      </c>
      <c r="I8062" t="s">
        <v>10039</v>
      </c>
      <c r="J8062">
        <f>F8062*G8062</f>
        <v>624.79999999999995</v>
      </c>
      <c r="K8062">
        <f>F8062*H8062</f>
        <v>527.84</v>
      </c>
      <c r="L8062">
        <f>J8062-K8062</f>
        <v>96.959999999999923</v>
      </c>
      <c r="M8062" s="5">
        <f>L8062/J8062</f>
        <v>0.15518565941101142</v>
      </c>
      <c r="N8062" t="str">
        <f>IF(ISNA(VLOOKUP(A8062,'Returns Data'!A:A,1,0)),"No","Yes")</f>
        <v>No</v>
      </c>
      <c r="O8062" t="s">
        <v>10085</v>
      </c>
      <c r="P8062" t="str">
        <f>IFERROR(VLOOKUP(A8062,'Ratings Data'!A:C,3,0),"No Rating")</f>
        <v>No Rating</v>
      </c>
      <c r="Q8062" t="s">
        <v>10061</v>
      </c>
      <c r="R8062" s="5">
        <f t="shared" si="125"/>
        <v>-0.34162276080084303</v>
      </c>
    </row>
    <row r="8063" spans="1:18" x14ac:dyDescent="0.3">
      <c r="A8063" t="s">
        <v>8257</v>
      </c>
      <c r="B8063" s="2">
        <v>45798</v>
      </c>
      <c r="C8063" t="s">
        <v>10012</v>
      </c>
      <c r="D8063" t="s">
        <v>10030</v>
      </c>
      <c r="E8063" t="s">
        <v>10034</v>
      </c>
      <c r="F8063">
        <v>15</v>
      </c>
      <c r="G8063">
        <v>102.66</v>
      </c>
      <c r="H8063">
        <v>86.94</v>
      </c>
      <c r="I8063" t="s">
        <v>10040</v>
      </c>
      <c r="J8063">
        <f>F8063*G8063</f>
        <v>1539.8999999999999</v>
      </c>
      <c r="K8063">
        <f>F8063*H8063</f>
        <v>1304.0999999999999</v>
      </c>
      <c r="L8063">
        <f>J8063-K8063</f>
        <v>235.79999999999995</v>
      </c>
      <c r="M8063" s="5">
        <f>L8063/J8063</f>
        <v>0.1531268264172998</v>
      </c>
      <c r="N8063" t="str">
        <f>IF(ISNA(VLOOKUP(A8063,'Returns Data'!A:A,1,0)),"No","Yes")</f>
        <v>No</v>
      </c>
      <c r="O8063" t="s">
        <v>10085</v>
      </c>
      <c r="P8063" t="str">
        <f>IFERROR(VLOOKUP(A8063,'Ratings Data'!A:C,3,0),"No Rating")</f>
        <v>No Rating</v>
      </c>
      <c r="Q8063" t="s">
        <v>10061</v>
      </c>
      <c r="R8063" s="5">
        <f t="shared" si="125"/>
        <v>1.464628681177977</v>
      </c>
    </row>
    <row r="8064" spans="1:18" x14ac:dyDescent="0.3">
      <c r="A8064" t="s">
        <v>8487</v>
      </c>
      <c r="B8064" s="2">
        <v>45798</v>
      </c>
      <c r="C8064" t="s">
        <v>10025</v>
      </c>
      <c r="D8064" t="s">
        <v>10033</v>
      </c>
      <c r="E8064" t="s">
        <v>10036</v>
      </c>
      <c r="F8064">
        <v>6</v>
      </c>
      <c r="G8064">
        <v>359.58</v>
      </c>
      <c r="H8064">
        <v>226.85</v>
      </c>
      <c r="I8064" t="s">
        <v>10039</v>
      </c>
      <c r="J8064">
        <f>F8064*G8064</f>
        <v>2157.48</v>
      </c>
      <c r="K8064">
        <f>F8064*H8064</f>
        <v>1361.1</v>
      </c>
      <c r="L8064">
        <f>J8064-K8064</f>
        <v>796.38000000000011</v>
      </c>
      <c r="M8064" s="5">
        <f>L8064/J8064</f>
        <v>0.36912509038322494</v>
      </c>
      <c r="N8064" t="str">
        <f>IF(ISNA(VLOOKUP(A8064,'Returns Data'!A:A,1,0)),"No","Yes")</f>
        <v>No</v>
      </c>
      <c r="O8064" t="s">
        <v>10085</v>
      </c>
      <c r="P8064" t="str">
        <f>IFERROR(VLOOKUP(A8064,'Ratings Data'!A:C,3,0),"No Rating")</f>
        <v>No Rating</v>
      </c>
      <c r="Q8064" t="s">
        <v>10061</v>
      </c>
      <c r="R8064" s="5">
        <f t="shared" si="125"/>
        <v>0.40105201636469912</v>
      </c>
    </row>
    <row r="8065" spans="1:18" x14ac:dyDescent="0.3">
      <c r="A8065" t="s">
        <v>8543</v>
      </c>
      <c r="B8065" s="2">
        <v>45798</v>
      </c>
      <c r="C8065" t="s">
        <v>10018</v>
      </c>
      <c r="D8065" t="s">
        <v>10033</v>
      </c>
      <c r="E8065" t="s">
        <v>10037</v>
      </c>
      <c r="F8065">
        <v>5</v>
      </c>
      <c r="G8065">
        <v>131.72999999999999</v>
      </c>
      <c r="H8065">
        <v>101.39</v>
      </c>
      <c r="I8065" t="s">
        <v>10039</v>
      </c>
      <c r="J8065">
        <f>F8065*G8065</f>
        <v>658.65</v>
      </c>
      <c r="K8065">
        <f>F8065*H8065</f>
        <v>506.95</v>
      </c>
      <c r="L8065">
        <f>J8065-K8065</f>
        <v>151.69999999999999</v>
      </c>
      <c r="M8065" s="5">
        <f>L8065/J8065</f>
        <v>0.23031959310711303</v>
      </c>
      <c r="N8065" t="str">
        <f>IF(ISNA(VLOOKUP(A8065,'Returns Data'!A:A,1,0)),"No","Yes")</f>
        <v>No</v>
      </c>
      <c r="O8065" t="s">
        <v>10085</v>
      </c>
      <c r="P8065" t="str">
        <f>IFERROR(VLOOKUP(A8065,'Ratings Data'!A:C,3,0),"No Rating")</f>
        <v>No Rating</v>
      </c>
      <c r="Q8065" t="s">
        <v>10061</v>
      </c>
      <c r="R8065" s="5">
        <f t="shared" si="125"/>
        <v>-0.69471327660047832</v>
      </c>
    </row>
    <row r="8066" spans="1:18" x14ac:dyDescent="0.3">
      <c r="A8066" t="s">
        <v>8877</v>
      </c>
      <c r="B8066" s="2">
        <v>45798</v>
      </c>
      <c r="C8066" t="s">
        <v>10012</v>
      </c>
      <c r="D8066" t="s">
        <v>10030</v>
      </c>
      <c r="E8066" t="s">
        <v>10034</v>
      </c>
      <c r="F8066">
        <v>6</v>
      </c>
      <c r="G8066">
        <v>321.44</v>
      </c>
      <c r="H8066">
        <v>257.45999999999998</v>
      </c>
      <c r="I8066" t="s">
        <v>10039</v>
      </c>
      <c r="J8066">
        <f>F8066*G8066</f>
        <v>1928.6399999999999</v>
      </c>
      <c r="K8066">
        <f>F8066*H8066</f>
        <v>1544.7599999999998</v>
      </c>
      <c r="L8066">
        <f>J8066-K8066</f>
        <v>383.88000000000011</v>
      </c>
      <c r="M8066" s="5">
        <f>L8066/J8066</f>
        <v>0.19904181184668995</v>
      </c>
      <c r="N8066" t="str">
        <f>IF(ISNA(VLOOKUP(A8066,'Returns Data'!A:A,1,0)),"No","Yes")</f>
        <v>Yes</v>
      </c>
      <c r="O8066" t="str">
        <f>IFERROR(VLOOKUP(A8066,'Returns Data'!A:E,5,0),"No Returns")</f>
        <v>Customer Changed Mind</v>
      </c>
      <c r="P8066" t="str">
        <f>IFERROR(VLOOKUP(A8066,'Ratings Data'!A:C,3,0),"No Rating")</f>
        <v>No Rating</v>
      </c>
      <c r="Q8066" t="s">
        <v>10061</v>
      </c>
      <c r="R8066" s="5">
        <f t="shared" si="125"/>
        <v>1.9281712593942151</v>
      </c>
    </row>
    <row r="8067" spans="1:18" x14ac:dyDescent="0.3">
      <c r="A8067" t="s">
        <v>9519</v>
      </c>
      <c r="B8067" s="2">
        <v>45798</v>
      </c>
      <c r="C8067" t="s">
        <v>10009</v>
      </c>
      <c r="D8067" t="s">
        <v>10029</v>
      </c>
      <c r="E8067" t="s">
        <v>10037</v>
      </c>
      <c r="F8067">
        <v>5</v>
      </c>
      <c r="G8067">
        <v>253.68</v>
      </c>
      <c r="H8067">
        <v>203.9</v>
      </c>
      <c r="I8067" t="s">
        <v>10039</v>
      </c>
      <c r="J8067">
        <f>F8067*G8067</f>
        <v>1268.4000000000001</v>
      </c>
      <c r="K8067">
        <f>F8067*H8067</f>
        <v>1019.5</v>
      </c>
      <c r="L8067">
        <f>J8067-K8067</f>
        <v>248.90000000000009</v>
      </c>
      <c r="M8067" s="5">
        <f>L8067/J8067</f>
        <v>0.19623147272153901</v>
      </c>
      <c r="N8067" t="str">
        <f>IF(ISNA(VLOOKUP(A8067,'Returns Data'!A:A,1,0)),"No","Yes")</f>
        <v>No</v>
      </c>
      <c r="O8067" t="s">
        <v>10085</v>
      </c>
      <c r="P8067" t="str">
        <f>IFERROR(VLOOKUP(A8067,'Ratings Data'!A:C,3,0),"No Rating")</f>
        <v>No Rating</v>
      </c>
      <c r="Q8067" t="s">
        <v>10061</v>
      </c>
      <c r="R8067" s="5">
        <f t="shared" si="125"/>
        <v>-0.34233449477351907</v>
      </c>
    </row>
    <row r="8068" spans="1:18" x14ac:dyDescent="0.3">
      <c r="A8068" t="s">
        <v>192</v>
      </c>
      <c r="B8068" s="2">
        <v>45799</v>
      </c>
      <c r="C8068" t="s">
        <v>10023</v>
      </c>
      <c r="D8068" t="s">
        <v>10033</v>
      </c>
      <c r="E8068" t="s">
        <v>10034</v>
      </c>
      <c r="F8068">
        <v>15</v>
      </c>
      <c r="G8068">
        <v>139.30000000000001</v>
      </c>
      <c r="H8068">
        <v>102.76</v>
      </c>
      <c r="I8068" t="s">
        <v>10040</v>
      </c>
      <c r="J8068">
        <f>F8068*G8068</f>
        <v>2089.5</v>
      </c>
      <c r="K8068">
        <f>F8068*H8068</f>
        <v>1541.4</v>
      </c>
      <c r="L8068">
        <f>J8068-K8068</f>
        <v>548.09999999999991</v>
      </c>
      <c r="M8068" s="5">
        <f>L8068/J8068</f>
        <v>0.26231155778894466</v>
      </c>
      <c r="N8068" t="str">
        <f>IF(ISNA(VLOOKUP(A8068,'Returns Data'!A:A,1,0)),"No","Yes")</f>
        <v>No</v>
      </c>
      <c r="O8068" t="s">
        <v>10085</v>
      </c>
      <c r="P8068" t="str">
        <f>IFERROR(VLOOKUP(A8068,'Ratings Data'!A:C,3,0),"No Rating")</f>
        <v>No Rating</v>
      </c>
      <c r="Q8068" t="s">
        <v>10061</v>
      </c>
      <c r="R8068" s="5">
        <f t="shared" ref="R8068:R8131" si="126">(J8068-J8067)/J8067</f>
        <v>0.64735099337748336</v>
      </c>
    </row>
    <row r="8069" spans="1:18" x14ac:dyDescent="0.3">
      <c r="A8069" t="s">
        <v>316</v>
      </c>
      <c r="B8069" s="2">
        <v>45799</v>
      </c>
      <c r="C8069" t="s">
        <v>10016</v>
      </c>
      <c r="D8069" t="s">
        <v>10032</v>
      </c>
      <c r="E8069" t="s">
        <v>10037</v>
      </c>
      <c r="F8069">
        <v>17</v>
      </c>
      <c r="G8069">
        <v>48.69</v>
      </c>
      <c r="H8069">
        <v>29.99</v>
      </c>
      <c r="I8069" t="s">
        <v>10040</v>
      </c>
      <c r="J8069">
        <f>F8069*G8069</f>
        <v>827.73</v>
      </c>
      <c r="K8069">
        <f>F8069*H8069</f>
        <v>509.83</v>
      </c>
      <c r="L8069">
        <f>J8069-K8069</f>
        <v>317.90000000000003</v>
      </c>
      <c r="M8069" s="5">
        <f>L8069/J8069</f>
        <v>0.38406243581844324</v>
      </c>
      <c r="N8069" t="str">
        <f>IF(ISNA(VLOOKUP(A8069,'Returns Data'!A:A,1,0)),"No","Yes")</f>
        <v>No</v>
      </c>
      <c r="O8069" t="s">
        <v>10085</v>
      </c>
      <c r="P8069" t="str">
        <f>IFERROR(VLOOKUP(A8069,'Ratings Data'!A:C,3,0),"No Rating")</f>
        <v>No Rating</v>
      </c>
      <c r="Q8069" t="s">
        <v>10061</v>
      </c>
      <c r="R8069" s="5">
        <f t="shared" si="126"/>
        <v>-0.60386216798277104</v>
      </c>
    </row>
    <row r="8070" spans="1:18" x14ac:dyDescent="0.3">
      <c r="A8070" t="s">
        <v>715</v>
      </c>
      <c r="B8070" s="2">
        <v>45799</v>
      </c>
      <c r="C8070" t="s">
        <v>10013</v>
      </c>
      <c r="D8070" t="s">
        <v>10030</v>
      </c>
      <c r="E8070" t="s">
        <v>10037</v>
      </c>
      <c r="F8070">
        <v>8</v>
      </c>
      <c r="G8070">
        <v>274.94</v>
      </c>
      <c r="H8070">
        <v>214.5</v>
      </c>
      <c r="I8070" t="s">
        <v>10040</v>
      </c>
      <c r="J8070">
        <f>F8070*G8070</f>
        <v>2199.52</v>
      </c>
      <c r="K8070">
        <f>F8070*H8070</f>
        <v>1716</v>
      </c>
      <c r="L8070">
        <f>J8070-K8070</f>
        <v>483.52</v>
      </c>
      <c r="M8070" s="5">
        <f>L8070/J8070</f>
        <v>0.21982978104313669</v>
      </c>
      <c r="N8070" t="str">
        <f>IF(ISNA(VLOOKUP(A8070,'Returns Data'!A:A,1,0)),"No","Yes")</f>
        <v>No</v>
      </c>
      <c r="O8070" t="s">
        <v>10085</v>
      </c>
      <c r="P8070" t="str">
        <f>IFERROR(VLOOKUP(A8070,'Ratings Data'!A:C,3,0),"No Rating")</f>
        <v>No Rating</v>
      </c>
      <c r="Q8070" t="s">
        <v>10061</v>
      </c>
      <c r="R8070" s="5">
        <f t="shared" si="126"/>
        <v>1.6572916289128097</v>
      </c>
    </row>
    <row r="8071" spans="1:18" x14ac:dyDescent="0.3">
      <c r="A8071" t="s">
        <v>1296</v>
      </c>
      <c r="B8071" s="2">
        <v>45799</v>
      </c>
      <c r="C8071" t="s">
        <v>10022</v>
      </c>
      <c r="D8071" t="s">
        <v>10033</v>
      </c>
      <c r="E8071" t="s">
        <v>10037</v>
      </c>
      <c r="F8071">
        <v>18</v>
      </c>
      <c r="G8071">
        <v>275.35000000000002</v>
      </c>
      <c r="H8071">
        <v>195.65</v>
      </c>
      <c r="I8071" t="s">
        <v>10040</v>
      </c>
      <c r="J8071">
        <f>F8071*G8071</f>
        <v>4956.3</v>
      </c>
      <c r="K8071">
        <f>F8071*H8071</f>
        <v>3521.7000000000003</v>
      </c>
      <c r="L8071">
        <f>J8071-K8071</f>
        <v>1434.6</v>
      </c>
      <c r="M8071" s="5">
        <f>L8071/J8071</f>
        <v>0.2894497911748683</v>
      </c>
      <c r="N8071" t="str">
        <f>IF(ISNA(VLOOKUP(A8071,'Returns Data'!A:A,1,0)),"No","Yes")</f>
        <v>No</v>
      </c>
      <c r="O8071" t="s">
        <v>10085</v>
      </c>
      <c r="P8071" t="str">
        <f>IFERROR(VLOOKUP(A8071,'Ratings Data'!A:C,3,0),"No Rating")</f>
        <v>No Rating</v>
      </c>
      <c r="Q8071" t="s">
        <v>10061</v>
      </c>
      <c r="R8071" s="5">
        <f t="shared" si="126"/>
        <v>1.2533552775150942</v>
      </c>
    </row>
    <row r="8072" spans="1:18" x14ac:dyDescent="0.3">
      <c r="A8072" t="s">
        <v>1604</v>
      </c>
      <c r="B8072" s="2">
        <v>45799</v>
      </c>
      <c r="C8072" t="s">
        <v>10024</v>
      </c>
      <c r="D8072" t="s">
        <v>10029</v>
      </c>
      <c r="E8072" t="s">
        <v>10037</v>
      </c>
      <c r="F8072">
        <v>1</v>
      </c>
      <c r="G8072">
        <v>338.71</v>
      </c>
      <c r="H8072">
        <v>205.61</v>
      </c>
      <c r="I8072" t="s">
        <v>10040</v>
      </c>
      <c r="J8072">
        <f>F8072*G8072</f>
        <v>338.71</v>
      </c>
      <c r="K8072">
        <f>F8072*H8072</f>
        <v>205.61</v>
      </c>
      <c r="L8072">
        <f>J8072-K8072</f>
        <v>133.09999999999997</v>
      </c>
      <c r="M8072" s="5">
        <f>L8072/J8072</f>
        <v>0.39296153051282801</v>
      </c>
      <c r="N8072" t="str">
        <f>IF(ISNA(VLOOKUP(A8072,'Returns Data'!A:A,1,0)),"No","Yes")</f>
        <v>No</v>
      </c>
      <c r="O8072" t="s">
        <v>10085</v>
      </c>
      <c r="P8072" t="str">
        <f>IFERROR(VLOOKUP(A8072,'Ratings Data'!A:C,3,0),"No Rating")</f>
        <v>No Rating</v>
      </c>
      <c r="Q8072" t="s">
        <v>10061</v>
      </c>
      <c r="R8072" s="5">
        <f t="shared" si="126"/>
        <v>-0.93166071464600608</v>
      </c>
    </row>
    <row r="8073" spans="1:18" x14ac:dyDescent="0.3">
      <c r="A8073" t="s">
        <v>2709</v>
      </c>
      <c r="B8073" s="2">
        <v>45799</v>
      </c>
      <c r="C8073" t="s">
        <v>10024</v>
      </c>
      <c r="D8073" t="s">
        <v>10029</v>
      </c>
      <c r="E8073" t="s">
        <v>10035</v>
      </c>
      <c r="F8073">
        <v>13</v>
      </c>
      <c r="G8073">
        <v>60.68</v>
      </c>
      <c r="H8073">
        <v>49.87</v>
      </c>
      <c r="I8073" t="s">
        <v>10039</v>
      </c>
      <c r="J8073">
        <f>F8073*G8073</f>
        <v>788.84</v>
      </c>
      <c r="K8073">
        <f>F8073*H8073</f>
        <v>648.30999999999995</v>
      </c>
      <c r="L8073">
        <f>J8073-K8073</f>
        <v>140.53000000000009</v>
      </c>
      <c r="M8073" s="5">
        <f>L8073/J8073</f>
        <v>0.17814765985497702</v>
      </c>
      <c r="N8073" t="str">
        <f>IF(ISNA(VLOOKUP(A8073,'Returns Data'!A:A,1,0)),"No","Yes")</f>
        <v>Yes</v>
      </c>
      <c r="O8073" t="str">
        <f>IFERROR(VLOOKUP(A8073,'Returns Data'!A:E,5,0),"No Returns")</f>
        <v>Customer Changed Mind</v>
      </c>
      <c r="P8073">
        <f>IFERROR(VLOOKUP(A8073,'Ratings Data'!A:C,3,0),"No Rating")</f>
        <v>1</v>
      </c>
      <c r="Q8073" t="s">
        <v>10061</v>
      </c>
      <c r="R8073" s="5">
        <f t="shared" si="126"/>
        <v>1.3289539724247883</v>
      </c>
    </row>
    <row r="8074" spans="1:18" x14ac:dyDescent="0.3">
      <c r="A8074" t="s">
        <v>3064</v>
      </c>
      <c r="B8074" s="2">
        <v>45799</v>
      </c>
      <c r="C8074" t="s">
        <v>10022</v>
      </c>
      <c r="D8074" t="s">
        <v>10033</v>
      </c>
      <c r="E8074" t="s">
        <v>10037</v>
      </c>
      <c r="F8074">
        <v>9</v>
      </c>
      <c r="G8074">
        <v>337.93</v>
      </c>
      <c r="H8074">
        <v>278.14</v>
      </c>
      <c r="I8074" t="s">
        <v>10040</v>
      </c>
      <c r="J8074">
        <f>F8074*G8074</f>
        <v>3041.37</v>
      </c>
      <c r="K8074">
        <f>F8074*H8074</f>
        <v>2503.2599999999998</v>
      </c>
      <c r="L8074">
        <f>J8074-K8074</f>
        <v>538.11000000000013</v>
      </c>
      <c r="M8074" s="5">
        <f>L8074/J8074</f>
        <v>0.17693013345959227</v>
      </c>
      <c r="N8074" t="str">
        <f>IF(ISNA(VLOOKUP(A8074,'Returns Data'!A:A,1,0)),"No","Yes")</f>
        <v>No</v>
      </c>
      <c r="O8074" t="s">
        <v>10085</v>
      </c>
      <c r="P8074" t="str">
        <f>IFERROR(VLOOKUP(A8074,'Ratings Data'!A:C,3,0),"No Rating")</f>
        <v>No Rating</v>
      </c>
      <c r="Q8074" t="s">
        <v>10061</v>
      </c>
      <c r="R8074" s="5">
        <f t="shared" si="126"/>
        <v>2.8554966786674099</v>
      </c>
    </row>
    <row r="8075" spans="1:18" x14ac:dyDescent="0.3">
      <c r="A8075" t="s">
        <v>3119</v>
      </c>
      <c r="B8075" s="2">
        <v>45799</v>
      </c>
      <c r="C8075" t="s">
        <v>10017</v>
      </c>
      <c r="D8075" t="s">
        <v>10032</v>
      </c>
      <c r="E8075" t="s">
        <v>10035</v>
      </c>
      <c r="F8075">
        <v>3</v>
      </c>
      <c r="G8075">
        <v>23.62</v>
      </c>
      <c r="H8075">
        <v>14.79</v>
      </c>
      <c r="I8075" t="s">
        <v>10039</v>
      </c>
      <c r="J8075">
        <f>F8075*G8075</f>
        <v>70.86</v>
      </c>
      <c r="K8075">
        <f>F8075*H8075</f>
        <v>44.37</v>
      </c>
      <c r="L8075">
        <f>J8075-K8075</f>
        <v>26.490000000000002</v>
      </c>
      <c r="M8075" s="5">
        <f>L8075/J8075</f>
        <v>0.37383573243014395</v>
      </c>
      <c r="N8075" t="str">
        <f>IF(ISNA(VLOOKUP(A8075,'Returns Data'!A:A,1,0)),"No","Yes")</f>
        <v>Yes</v>
      </c>
      <c r="O8075" t="str">
        <f>IFERROR(VLOOKUP(A8075,'Returns Data'!A:E,5,0),"No Returns")</f>
        <v>Damaged</v>
      </c>
      <c r="P8075" t="str">
        <f>IFERROR(VLOOKUP(A8075,'Ratings Data'!A:C,3,0),"No Rating")</f>
        <v>No Rating</v>
      </c>
      <c r="Q8075" t="s">
        <v>10061</v>
      </c>
      <c r="R8075" s="5">
        <f t="shared" si="126"/>
        <v>-0.97670128922163368</v>
      </c>
    </row>
    <row r="8076" spans="1:18" x14ac:dyDescent="0.3">
      <c r="A8076" t="s">
        <v>3120</v>
      </c>
      <c r="B8076" s="2">
        <v>45799</v>
      </c>
      <c r="C8076" t="s">
        <v>10012</v>
      </c>
      <c r="D8076" t="s">
        <v>10030</v>
      </c>
      <c r="E8076" t="s">
        <v>10034</v>
      </c>
      <c r="F8076">
        <v>2</v>
      </c>
      <c r="G8076">
        <v>380.7</v>
      </c>
      <c r="H8076">
        <v>326.5</v>
      </c>
      <c r="I8076" t="s">
        <v>10040</v>
      </c>
      <c r="J8076">
        <f>F8076*G8076</f>
        <v>761.4</v>
      </c>
      <c r="K8076">
        <f>F8076*H8076</f>
        <v>653</v>
      </c>
      <c r="L8076">
        <f>J8076-K8076</f>
        <v>108.39999999999998</v>
      </c>
      <c r="M8076" s="5">
        <f>L8076/J8076</f>
        <v>0.14236931967428418</v>
      </c>
      <c r="N8076" t="str">
        <f>IF(ISNA(VLOOKUP(A8076,'Returns Data'!A:A,1,0)),"No","Yes")</f>
        <v>No</v>
      </c>
      <c r="O8076" t="s">
        <v>10085</v>
      </c>
      <c r="P8076" t="str">
        <f>IFERROR(VLOOKUP(A8076,'Ratings Data'!A:C,3,0),"No Rating")</f>
        <v>No Rating</v>
      </c>
      <c r="Q8076" t="s">
        <v>10061</v>
      </c>
      <c r="R8076" s="5">
        <f t="shared" si="126"/>
        <v>9.7451312447078742</v>
      </c>
    </row>
    <row r="8077" spans="1:18" x14ac:dyDescent="0.3">
      <c r="A8077" t="s">
        <v>3291</v>
      </c>
      <c r="B8077" s="2">
        <v>45799</v>
      </c>
      <c r="C8077" t="s">
        <v>10010</v>
      </c>
      <c r="D8077" t="s">
        <v>10029</v>
      </c>
      <c r="E8077" t="s">
        <v>10035</v>
      </c>
      <c r="F8077">
        <v>9</v>
      </c>
      <c r="G8077">
        <v>468.53</v>
      </c>
      <c r="H8077">
        <v>361.44</v>
      </c>
      <c r="I8077" t="s">
        <v>10040</v>
      </c>
      <c r="J8077">
        <f>F8077*G8077</f>
        <v>4216.7699999999995</v>
      </c>
      <c r="K8077">
        <f>F8077*H8077</f>
        <v>3252.96</v>
      </c>
      <c r="L8077">
        <f>J8077-K8077</f>
        <v>963.80999999999949</v>
      </c>
      <c r="M8077" s="5">
        <f>L8077/J8077</f>
        <v>0.22856594028130525</v>
      </c>
      <c r="N8077" t="str">
        <f>IF(ISNA(VLOOKUP(A8077,'Returns Data'!A:A,1,0)),"No","Yes")</f>
        <v>No</v>
      </c>
      <c r="O8077" t="s">
        <v>10085</v>
      </c>
      <c r="P8077" t="str">
        <f>IFERROR(VLOOKUP(A8077,'Ratings Data'!A:C,3,0),"No Rating")</f>
        <v>No Rating</v>
      </c>
      <c r="Q8077" t="s">
        <v>10061</v>
      </c>
      <c r="R8077" s="5">
        <f t="shared" si="126"/>
        <v>4.5381796690307326</v>
      </c>
    </row>
    <row r="8078" spans="1:18" x14ac:dyDescent="0.3">
      <c r="A8078" t="s">
        <v>3423</v>
      </c>
      <c r="B8078" s="2">
        <v>45799</v>
      </c>
      <c r="C8078" t="s">
        <v>10011</v>
      </c>
      <c r="D8078" t="s">
        <v>10029</v>
      </c>
      <c r="E8078" t="s">
        <v>10037</v>
      </c>
      <c r="F8078">
        <v>6</v>
      </c>
      <c r="G8078">
        <v>130.22999999999999</v>
      </c>
      <c r="H8078">
        <v>109.94</v>
      </c>
      <c r="I8078" t="s">
        <v>10039</v>
      </c>
      <c r="J8078">
        <f>F8078*G8078</f>
        <v>781.37999999999988</v>
      </c>
      <c r="K8078">
        <f>F8078*H8078</f>
        <v>659.64</v>
      </c>
      <c r="L8078">
        <f>J8078-K8078</f>
        <v>121.7399999999999</v>
      </c>
      <c r="M8078" s="5">
        <f>L8078/J8078</f>
        <v>0.15580127466789515</v>
      </c>
      <c r="N8078" t="str">
        <f>IF(ISNA(VLOOKUP(A8078,'Returns Data'!A:A,1,0)),"No","Yes")</f>
        <v>No</v>
      </c>
      <c r="O8078" t="s">
        <v>10085</v>
      </c>
      <c r="P8078" t="str">
        <f>IFERROR(VLOOKUP(A8078,'Ratings Data'!A:C,3,0),"No Rating")</f>
        <v>No Rating</v>
      </c>
      <c r="Q8078" t="s">
        <v>10061</v>
      </c>
      <c r="R8078" s="5">
        <f t="shared" si="126"/>
        <v>-0.81469703113994829</v>
      </c>
    </row>
    <row r="8079" spans="1:18" x14ac:dyDescent="0.3">
      <c r="A8079" t="s">
        <v>3711</v>
      </c>
      <c r="B8079" s="2">
        <v>45799</v>
      </c>
      <c r="C8079" t="s">
        <v>10012</v>
      </c>
      <c r="D8079" t="s">
        <v>10030</v>
      </c>
      <c r="E8079" t="s">
        <v>10038</v>
      </c>
      <c r="F8079">
        <v>6</v>
      </c>
      <c r="G8079">
        <v>337.56</v>
      </c>
      <c r="H8079">
        <v>295.82</v>
      </c>
      <c r="I8079" t="s">
        <v>10040</v>
      </c>
      <c r="J8079">
        <f>F8079*G8079</f>
        <v>2025.3600000000001</v>
      </c>
      <c r="K8079">
        <f>F8079*H8079</f>
        <v>1774.92</v>
      </c>
      <c r="L8079">
        <f>J8079-K8079</f>
        <v>250.44000000000005</v>
      </c>
      <c r="M8079" s="5">
        <f>L8079/J8079</f>
        <v>0.1236520914800332</v>
      </c>
      <c r="N8079" t="str">
        <f>IF(ISNA(VLOOKUP(A8079,'Returns Data'!A:A,1,0)),"No","Yes")</f>
        <v>No</v>
      </c>
      <c r="O8079" t="s">
        <v>10085</v>
      </c>
      <c r="P8079" t="str">
        <f>IFERROR(VLOOKUP(A8079,'Ratings Data'!A:C,3,0),"No Rating")</f>
        <v>No Rating</v>
      </c>
      <c r="Q8079" t="s">
        <v>10061</v>
      </c>
      <c r="R8079" s="5">
        <f t="shared" si="126"/>
        <v>1.5920294862934814</v>
      </c>
    </row>
    <row r="8080" spans="1:18" x14ac:dyDescent="0.3">
      <c r="A8080" t="s">
        <v>3761</v>
      </c>
      <c r="B8080" s="2">
        <v>45799</v>
      </c>
      <c r="C8080" t="s">
        <v>10014</v>
      </c>
      <c r="D8080" t="s">
        <v>10030</v>
      </c>
      <c r="E8080" t="s">
        <v>10037</v>
      </c>
      <c r="F8080">
        <v>2</v>
      </c>
      <c r="G8080">
        <v>309.3</v>
      </c>
      <c r="H8080">
        <v>210.91</v>
      </c>
      <c r="I8080" t="s">
        <v>10040</v>
      </c>
      <c r="J8080">
        <f>F8080*G8080</f>
        <v>618.6</v>
      </c>
      <c r="K8080">
        <f>F8080*H8080</f>
        <v>421.82</v>
      </c>
      <c r="L8080">
        <f>J8080-K8080</f>
        <v>196.78000000000003</v>
      </c>
      <c r="M8080" s="5">
        <f>L8080/J8080</f>
        <v>0.31810539928871651</v>
      </c>
      <c r="N8080" t="str">
        <f>IF(ISNA(VLOOKUP(A8080,'Returns Data'!A:A,1,0)),"No","Yes")</f>
        <v>No</v>
      </c>
      <c r="O8080" t="s">
        <v>10085</v>
      </c>
      <c r="P8080" t="str">
        <f>IFERROR(VLOOKUP(A8080,'Ratings Data'!A:C,3,0),"No Rating")</f>
        <v>No Rating</v>
      </c>
      <c r="Q8080" t="s">
        <v>10061</v>
      </c>
      <c r="R8080" s="5">
        <f t="shared" si="126"/>
        <v>-0.69457281668444137</v>
      </c>
    </row>
    <row r="8081" spans="1:18" x14ac:dyDescent="0.3">
      <c r="A8081" t="s">
        <v>3779</v>
      </c>
      <c r="B8081" s="2">
        <v>45799</v>
      </c>
      <c r="C8081" t="s">
        <v>10017</v>
      </c>
      <c r="D8081" t="s">
        <v>10032</v>
      </c>
      <c r="E8081" t="s">
        <v>10036</v>
      </c>
      <c r="F8081">
        <v>7</v>
      </c>
      <c r="G8081">
        <v>493.38</v>
      </c>
      <c r="H8081">
        <v>312.75</v>
      </c>
      <c r="I8081" t="s">
        <v>10040</v>
      </c>
      <c r="J8081">
        <f>F8081*G8081</f>
        <v>3453.66</v>
      </c>
      <c r="K8081">
        <f>F8081*H8081</f>
        <v>2189.25</v>
      </c>
      <c r="L8081">
        <f>J8081-K8081</f>
        <v>1264.4099999999999</v>
      </c>
      <c r="M8081" s="5">
        <f>L8081/J8081</f>
        <v>0.36610726012404227</v>
      </c>
      <c r="N8081" t="str">
        <f>IF(ISNA(VLOOKUP(A8081,'Returns Data'!A:A,1,0)),"No","Yes")</f>
        <v>No</v>
      </c>
      <c r="O8081" t="s">
        <v>10085</v>
      </c>
      <c r="P8081" t="str">
        <f>IFERROR(VLOOKUP(A8081,'Ratings Data'!A:C,3,0),"No Rating")</f>
        <v>No Rating</v>
      </c>
      <c r="Q8081" t="s">
        <v>10061</v>
      </c>
      <c r="R8081" s="5">
        <f t="shared" si="126"/>
        <v>4.5830261881668282</v>
      </c>
    </row>
    <row r="8082" spans="1:18" x14ac:dyDescent="0.3">
      <c r="A8082" t="s">
        <v>3809</v>
      </c>
      <c r="B8082" s="2">
        <v>45799</v>
      </c>
      <c r="C8082" t="s">
        <v>10028</v>
      </c>
      <c r="D8082" t="s">
        <v>10032</v>
      </c>
      <c r="E8082" t="s">
        <v>10036</v>
      </c>
      <c r="F8082">
        <v>17</v>
      </c>
      <c r="G8082">
        <v>422.6</v>
      </c>
      <c r="H8082">
        <v>369.66</v>
      </c>
      <c r="I8082" t="s">
        <v>10039</v>
      </c>
      <c r="J8082">
        <f>F8082*G8082</f>
        <v>7184.2000000000007</v>
      </c>
      <c r="K8082">
        <f>F8082*H8082</f>
        <v>6284.22</v>
      </c>
      <c r="L8082">
        <f>J8082-K8082</f>
        <v>899.98000000000047</v>
      </c>
      <c r="M8082" s="5">
        <f>L8082/J8082</f>
        <v>0.12527212494084244</v>
      </c>
      <c r="N8082" t="str">
        <f>IF(ISNA(VLOOKUP(A8082,'Returns Data'!A:A,1,0)),"No","Yes")</f>
        <v>No</v>
      </c>
      <c r="O8082" t="s">
        <v>10085</v>
      </c>
      <c r="P8082" t="str">
        <f>IFERROR(VLOOKUP(A8082,'Ratings Data'!A:C,3,0),"No Rating")</f>
        <v>No Rating</v>
      </c>
      <c r="Q8082" t="s">
        <v>10061</v>
      </c>
      <c r="R8082" s="5">
        <f t="shared" si="126"/>
        <v>1.0801700225268269</v>
      </c>
    </row>
    <row r="8083" spans="1:18" x14ac:dyDescent="0.3">
      <c r="A8083" t="s">
        <v>3819</v>
      </c>
      <c r="B8083" s="2">
        <v>45799</v>
      </c>
      <c r="C8083" t="s">
        <v>10012</v>
      </c>
      <c r="D8083" t="s">
        <v>10030</v>
      </c>
      <c r="E8083" t="s">
        <v>10035</v>
      </c>
      <c r="F8083">
        <v>13</v>
      </c>
      <c r="G8083">
        <v>321.64</v>
      </c>
      <c r="H8083">
        <v>216.39</v>
      </c>
      <c r="I8083" t="s">
        <v>10039</v>
      </c>
      <c r="J8083">
        <f>F8083*G8083</f>
        <v>4181.32</v>
      </c>
      <c r="K8083">
        <f>F8083*H8083</f>
        <v>2813.0699999999997</v>
      </c>
      <c r="L8083">
        <f>J8083-K8083</f>
        <v>1368.25</v>
      </c>
      <c r="M8083" s="5">
        <f>L8083/J8083</f>
        <v>0.3272292003482154</v>
      </c>
      <c r="N8083" t="str">
        <f>IF(ISNA(VLOOKUP(A8083,'Returns Data'!A:A,1,0)),"No","Yes")</f>
        <v>No</v>
      </c>
      <c r="O8083" t="s">
        <v>10085</v>
      </c>
      <c r="P8083" t="str">
        <f>IFERROR(VLOOKUP(A8083,'Ratings Data'!A:C,3,0),"No Rating")</f>
        <v>No Rating</v>
      </c>
      <c r="Q8083" t="s">
        <v>10061</v>
      </c>
      <c r="R8083" s="5">
        <f t="shared" si="126"/>
        <v>-0.41798390913393291</v>
      </c>
    </row>
    <row r="8084" spans="1:18" x14ac:dyDescent="0.3">
      <c r="A8084" t="s">
        <v>3969</v>
      </c>
      <c r="B8084" s="2">
        <v>45799</v>
      </c>
      <c r="C8084" t="s">
        <v>10017</v>
      </c>
      <c r="D8084" t="s">
        <v>10032</v>
      </c>
      <c r="E8084" t="s">
        <v>10035</v>
      </c>
      <c r="F8084">
        <v>9</v>
      </c>
      <c r="G8084">
        <v>384.84</v>
      </c>
      <c r="H8084">
        <v>251.67</v>
      </c>
      <c r="I8084" t="s">
        <v>10039</v>
      </c>
      <c r="J8084">
        <f>F8084*G8084</f>
        <v>3463.56</v>
      </c>
      <c r="K8084">
        <f>F8084*H8084</f>
        <v>2265.0299999999997</v>
      </c>
      <c r="L8084">
        <f>J8084-K8084</f>
        <v>1198.5300000000002</v>
      </c>
      <c r="M8084" s="5">
        <f>L8084/J8084</f>
        <v>0.34603991269098855</v>
      </c>
      <c r="N8084" t="str">
        <f>IF(ISNA(VLOOKUP(A8084,'Returns Data'!A:A,1,0)),"No","Yes")</f>
        <v>No</v>
      </c>
      <c r="O8084" t="s">
        <v>10085</v>
      </c>
      <c r="P8084" t="str">
        <f>IFERROR(VLOOKUP(A8084,'Ratings Data'!A:C,3,0),"No Rating")</f>
        <v>No Rating</v>
      </c>
      <c r="Q8084" t="s">
        <v>10061</v>
      </c>
      <c r="R8084" s="5">
        <f t="shared" si="126"/>
        <v>-0.1716587106463987</v>
      </c>
    </row>
    <row r="8085" spans="1:18" x14ac:dyDescent="0.3">
      <c r="A8085" t="s">
        <v>4526</v>
      </c>
      <c r="B8085" s="2">
        <v>45799</v>
      </c>
      <c r="C8085" t="s">
        <v>10015</v>
      </c>
      <c r="D8085" t="s">
        <v>10031</v>
      </c>
      <c r="E8085" t="s">
        <v>10037</v>
      </c>
      <c r="F8085">
        <v>17</v>
      </c>
      <c r="G8085">
        <v>128.29</v>
      </c>
      <c r="H8085">
        <v>100.37</v>
      </c>
      <c r="I8085" t="s">
        <v>10039</v>
      </c>
      <c r="J8085">
        <f>F8085*G8085</f>
        <v>2180.9299999999998</v>
      </c>
      <c r="K8085">
        <f>F8085*H8085</f>
        <v>1706.29</v>
      </c>
      <c r="L8085">
        <f>J8085-K8085</f>
        <v>474.63999999999987</v>
      </c>
      <c r="M8085" s="5">
        <f>L8085/J8085</f>
        <v>0.21763192766388648</v>
      </c>
      <c r="N8085" t="str">
        <f>IF(ISNA(VLOOKUP(A8085,'Returns Data'!A:A,1,0)),"No","Yes")</f>
        <v>No</v>
      </c>
      <c r="O8085" t="s">
        <v>10085</v>
      </c>
      <c r="P8085" t="str">
        <f>IFERROR(VLOOKUP(A8085,'Ratings Data'!A:C,3,0),"No Rating")</f>
        <v>No Rating</v>
      </c>
      <c r="Q8085" t="s">
        <v>10061</v>
      </c>
      <c r="R8085" s="5">
        <f t="shared" si="126"/>
        <v>-0.37032128792340835</v>
      </c>
    </row>
    <row r="8086" spans="1:18" x14ac:dyDescent="0.3">
      <c r="A8086" t="s">
        <v>4799</v>
      </c>
      <c r="B8086" s="2">
        <v>45799</v>
      </c>
      <c r="C8086" t="s">
        <v>10014</v>
      </c>
      <c r="D8086" t="s">
        <v>10030</v>
      </c>
      <c r="E8086" t="s">
        <v>10038</v>
      </c>
      <c r="F8086">
        <v>8</v>
      </c>
      <c r="G8086">
        <v>258.89</v>
      </c>
      <c r="H8086">
        <v>164.85</v>
      </c>
      <c r="I8086" t="s">
        <v>10039</v>
      </c>
      <c r="J8086">
        <f>F8086*G8086</f>
        <v>2071.12</v>
      </c>
      <c r="K8086">
        <f>F8086*H8086</f>
        <v>1318.8</v>
      </c>
      <c r="L8086">
        <f>J8086-K8086</f>
        <v>752.31999999999994</v>
      </c>
      <c r="M8086" s="5">
        <f>L8086/J8086</f>
        <v>0.36324307620997331</v>
      </c>
      <c r="N8086" t="str">
        <f>IF(ISNA(VLOOKUP(A8086,'Returns Data'!A:A,1,0)),"No","Yes")</f>
        <v>No</v>
      </c>
      <c r="O8086" t="s">
        <v>10085</v>
      </c>
      <c r="P8086" t="str">
        <f>IFERROR(VLOOKUP(A8086,'Ratings Data'!A:C,3,0),"No Rating")</f>
        <v>No Rating</v>
      </c>
      <c r="Q8086" t="s">
        <v>10061</v>
      </c>
      <c r="R8086" s="5">
        <f t="shared" si="126"/>
        <v>-5.0350080011738088E-2</v>
      </c>
    </row>
    <row r="8087" spans="1:18" x14ac:dyDescent="0.3">
      <c r="A8087" t="s">
        <v>4972</v>
      </c>
      <c r="B8087" s="2">
        <v>45799</v>
      </c>
      <c r="C8087" t="s">
        <v>10013</v>
      </c>
      <c r="D8087" t="s">
        <v>10030</v>
      </c>
      <c r="E8087" t="s">
        <v>10034</v>
      </c>
      <c r="F8087">
        <v>18</v>
      </c>
      <c r="G8087">
        <v>109.99</v>
      </c>
      <c r="H8087">
        <v>69.31</v>
      </c>
      <c r="I8087" t="s">
        <v>10039</v>
      </c>
      <c r="J8087">
        <f>F8087*G8087</f>
        <v>1979.82</v>
      </c>
      <c r="K8087">
        <f>F8087*H8087</f>
        <v>1247.58</v>
      </c>
      <c r="L8087">
        <f>J8087-K8087</f>
        <v>732.24</v>
      </c>
      <c r="M8087" s="5">
        <f>L8087/J8087</f>
        <v>0.36985180470951906</v>
      </c>
      <c r="N8087" t="str">
        <f>IF(ISNA(VLOOKUP(A8087,'Returns Data'!A:A,1,0)),"No","Yes")</f>
        <v>No</v>
      </c>
      <c r="O8087" t="s">
        <v>10085</v>
      </c>
      <c r="P8087" t="str">
        <f>IFERROR(VLOOKUP(A8087,'Ratings Data'!A:C,3,0),"No Rating")</f>
        <v>No Rating</v>
      </c>
      <c r="Q8087" t="s">
        <v>10061</v>
      </c>
      <c r="R8087" s="5">
        <f t="shared" si="126"/>
        <v>-4.408242883077753E-2</v>
      </c>
    </row>
    <row r="8088" spans="1:18" x14ac:dyDescent="0.3">
      <c r="A8088" t="s">
        <v>5718</v>
      </c>
      <c r="B8088" s="2">
        <v>45799</v>
      </c>
      <c r="C8088" t="s">
        <v>10024</v>
      </c>
      <c r="D8088" t="s">
        <v>10029</v>
      </c>
      <c r="E8088" t="s">
        <v>10035</v>
      </c>
      <c r="F8088">
        <v>4</v>
      </c>
      <c r="G8088">
        <v>110.51</v>
      </c>
      <c r="H8088">
        <v>70.34</v>
      </c>
      <c r="I8088" t="s">
        <v>10040</v>
      </c>
      <c r="J8088">
        <f>F8088*G8088</f>
        <v>442.04</v>
      </c>
      <c r="K8088">
        <f>F8088*H8088</f>
        <v>281.36</v>
      </c>
      <c r="L8088">
        <f>J8088-K8088</f>
        <v>160.68</v>
      </c>
      <c r="M8088" s="5">
        <f>L8088/J8088</f>
        <v>0.36349651615238437</v>
      </c>
      <c r="N8088" t="str">
        <f>IF(ISNA(VLOOKUP(A8088,'Returns Data'!A:A,1,0)),"No","Yes")</f>
        <v>No</v>
      </c>
      <c r="O8088" t="s">
        <v>10085</v>
      </c>
      <c r="P8088" t="str">
        <f>IFERROR(VLOOKUP(A8088,'Ratings Data'!A:C,3,0),"No Rating")</f>
        <v>No Rating</v>
      </c>
      <c r="Q8088" t="s">
        <v>10061</v>
      </c>
      <c r="R8088" s="5">
        <f t="shared" si="126"/>
        <v>-0.776727177218131</v>
      </c>
    </row>
    <row r="8089" spans="1:18" x14ac:dyDescent="0.3">
      <c r="A8089" t="s">
        <v>6063</v>
      </c>
      <c r="B8089" s="2">
        <v>45799</v>
      </c>
      <c r="C8089" t="s">
        <v>10015</v>
      </c>
      <c r="D8089" t="s">
        <v>10031</v>
      </c>
      <c r="E8089" t="s">
        <v>10034</v>
      </c>
      <c r="F8089">
        <v>16</v>
      </c>
      <c r="G8089">
        <v>204.17</v>
      </c>
      <c r="H8089">
        <v>167.91</v>
      </c>
      <c r="I8089" t="s">
        <v>10040</v>
      </c>
      <c r="J8089">
        <f>F8089*G8089</f>
        <v>3266.72</v>
      </c>
      <c r="K8089">
        <f>F8089*H8089</f>
        <v>2686.56</v>
      </c>
      <c r="L8089">
        <f>J8089-K8089</f>
        <v>580.15999999999985</v>
      </c>
      <c r="M8089" s="5">
        <f>L8089/J8089</f>
        <v>0.17759710045550273</v>
      </c>
      <c r="N8089" t="str">
        <f>IF(ISNA(VLOOKUP(A8089,'Returns Data'!A:A,1,0)),"No","Yes")</f>
        <v>No</v>
      </c>
      <c r="O8089" t="s">
        <v>10085</v>
      </c>
      <c r="P8089" t="str">
        <f>IFERROR(VLOOKUP(A8089,'Ratings Data'!A:C,3,0),"No Rating")</f>
        <v>No Rating</v>
      </c>
      <c r="Q8089" t="s">
        <v>10061</v>
      </c>
      <c r="R8089" s="5">
        <f t="shared" si="126"/>
        <v>6.3901004433987865</v>
      </c>
    </row>
    <row r="8090" spans="1:18" x14ac:dyDescent="0.3">
      <c r="A8090" t="s">
        <v>7212</v>
      </c>
      <c r="B8090" s="2">
        <v>45799</v>
      </c>
      <c r="C8090" t="s">
        <v>10020</v>
      </c>
      <c r="D8090" t="s">
        <v>10030</v>
      </c>
      <c r="E8090" t="s">
        <v>10038</v>
      </c>
      <c r="F8090">
        <v>11</v>
      </c>
      <c r="G8090">
        <v>137.61000000000001</v>
      </c>
      <c r="H8090">
        <v>106.93</v>
      </c>
      <c r="I8090" t="s">
        <v>10039</v>
      </c>
      <c r="J8090">
        <f>F8090*G8090</f>
        <v>1513.71</v>
      </c>
      <c r="K8090">
        <f>F8090*H8090</f>
        <v>1176.23</v>
      </c>
      <c r="L8090">
        <f>J8090-K8090</f>
        <v>337.48</v>
      </c>
      <c r="M8090" s="5">
        <f>L8090/J8090</f>
        <v>0.22294891359639563</v>
      </c>
      <c r="N8090" t="str">
        <f>IF(ISNA(VLOOKUP(A8090,'Returns Data'!A:A,1,0)),"No","Yes")</f>
        <v>No</v>
      </c>
      <c r="O8090" t="s">
        <v>10085</v>
      </c>
      <c r="P8090" t="str">
        <f>IFERROR(VLOOKUP(A8090,'Ratings Data'!A:C,3,0),"No Rating")</f>
        <v>No Rating</v>
      </c>
      <c r="Q8090" t="s">
        <v>10061</v>
      </c>
      <c r="R8090" s="5">
        <f t="shared" si="126"/>
        <v>-0.53662695302933827</v>
      </c>
    </row>
    <row r="8091" spans="1:18" x14ac:dyDescent="0.3">
      <c r="A8091" t="s">
        <v>7559</v>
      </c>
      <c r="B8091" s="2">
        <v>45799</v>
      </c>
      <c r="C8091" t="s">
        <v>10022</v>
      </c>
      <c r="D8091" t="s">
        <v>10033</v>
      </c>
      <c r="E8091" t="s">
        <v>10035</v>
      </c>
      <c r="F8091">
        <v>6</v>
      </c>
      <c r="G8091">
        <v>314.12</v>
      </c>
      <c r="H8091">
        <v>271.69</v>
      </c>
      <c r="I8091" t="s">
        <v>10040</v>
      </c>
      <c r="J8091">
        <f>F8091*G8091</f>
        <v>1884.72</v>
      </c>
      <c r="K8091">
        <f>F8091*H8091</f>
        <v>1630.1399999999999</v>
      </c>
      <c r="L8091">
        <f>J8091-K8091</f>
        <v>254.58000000000015</v>
      </c>
      <c r="M8091" s="5">
        <f>L8091/J8091</f>
        <v>0.13507576722271752</v>
      </c>
      <c r="N8091" t="str">
        <f>IF(ISNA(VLOOKUP(A8091,'Returns Data'!A:A,1,0)),"No","Yes")</f>
        <v>No</v>
      </c>
      <c r="O8091" t="s">
        <v>10085</v>
      </c>
      <c r="P8091" t="str">
        <f>IFERROR(VLOOKUP(A8091,'Ratings Data'!A:C,3,0),"No Rating")</f>
        <v>No Rating</v>
      </c>
      <c r="Q8091" t="s">
        <v>10061</v>
      </c>
      <c r="R8091" s="5">
        <f t="shared" si="126"/>
        <v>0.24509978793824444</v>
      </c>
    </row>
    <row r="8092" spans="1:18" x14ac:dyDescent="0.3">
      <c r="A8092" t="s">
        <v>7737</v>
      </c>
      <c r="B8092" s="2">
        <v>45799</v>
      </c>
      <c r="C8092" t="s">
        <v>10011</v>
      </c>
      <c r="D8092" t="s">
        <v>10029</v>
      </c>
      <c r="E8092" t="s">
        <v>10038</v>
      </c>
      <c r="F8092">
        <v>16</v>
      </c>
      <c r="G8092">
        <v>189.3</v>
      </c>
      <c r="H8092">
        <v>143.47</v>
      </c>
      <c r="I8092" t="s">
        <v>10039</v>
      </c>
      <c r="J8092">
        <f>F8092*G8092</f>
        <v>3028.8</v>
      </c>
      <c r="K8092">
        <f>F8092*H8092</f>
        <v>2295.52</v>
      </c>
      <c r="L8092">
        <f>J8092-K8092</f>
        <v>733.2800000000002</v>
      </c>
      <c r="M8092" s="5">
        <f>L8092/J8092</f>
        <v>0.24210248283148447</v>
      </c>
      <c r="N8092" t="str">
        <f>IF(ISNA(VLOOKUP(A8092,'Returns Data'!A:A,1,0)),"No","Yes")</f>
        <v>No</v>
      </c>
      <c r="O8092" t="s">
        <v>10085</v>
      </c>
      <c r="P8092" t="str">
        <f>IFERROR(VLOOKUP(A8092,'Ratings Data'!A:C,3,0),"No Rating")</f>
        <v>No Rating</v>
      </c>
      <c r="Q8092" t="s">
        <v>10061</v>
      </c>
      <c r="R8092" s="5">
        <f t="shared" si="126"/>
        <v>0.60702916083025604</v>
      </c>
    </row>
    <row r="8093" spans="1:18" x14ac:dyDescent="0.3">
      <c r="A8093" t="s">
        <v>7894</v>
      </c>
      <c r="B8093" s="2">
        <v>45799</v>
      </c>
      <c r="C8093" t="s">
        <v>10011</v>
      </c>
      <c r="D8093" t="s">
        <v>10029</v>
      </c>
      <c r="E8093" t="s">
        <v>10037</v>
      </c>
      <c r="F8093">
        <v>20</v>
      </c>
      <c r="G8093">
        <v>407.83</v>
      </c>
      <c r="H8093">
        <v>350.45</v>
      </c>
      <c r="I8093" t="s">
        <v>10039</v>
      </c>
      <c r="J8093">
        <f>F8093*G8093</f>
        <v>8156.5999999999995</v>
      </c>
      <c r="K8093">
        <f>F8093*H8093</f>
        <v>7009</v>
      </c>
      <c r="L8093">
        <f>J8093-K8093</f>
        <v>1147.5999999999995</v>
      </c>
      <c r="M8093" s="5">
        <f>L8093/J8093</f>
        <v>0.1406958781845376</v>
      </c>
      <c r="N8093" t="str">
        <f>IF(ISNA(VLOOKUP(A8093,'Returns Data'!A:A,1,0)),"No","Yes")</f>
        <v>No</v>
      </c>
      <c r="O8093" t="s">
        <v>10085</v>
      </c>
      <c r="P8093" t="str">
        <f>IFERROR(VLOOKUP(A8093,'Ratings Data'!A:C,3,0),"No Rating")</f>
        <v>No Rating</v>
      </c>
      <c r="Q8093" t="s">
        <v>10061</v>
      </c>
      <c r="R8093" s="5">
        <f t="shared" si="126"/>
        <v>1.6930137348124665</v>
      </c>
    </row>
    <row r="8094" spans="1:18" x14ac:dyDescent="0.3">
      <c r="A8094" t="s">
        <v>8128</v>
      </c>
      <c r="B8094" s="2">
        <v>45799</v>
      </c>
      <c r="C8094" t="s">
        <v>10027</v>
      </c>
      <c r="D8094" t="s">
        <v>10032</v>
      </c>
      <c r="E8094" t="s">
        <v>10036</v>
      </c>
      <c r="F8094">
        <v>12</v>
      </c>
      <c r="G8094">
        <v>492.18</v>
      </c>
      <c r="H8094">
        <v>411.87</v>
      </c>
      <c r="I8094" t="s">
        <v>10039</v>
      </c>
      <c r="J8094">
        <f>F8094*G8094</f>
        <v>5906.16</v>
      </c>
      <c r="K8094">
        <f>F8094*H8094</f>
        <v>4942.4400000000005</v>
      </c>
      <c r="L8094">
        <f>J8094-K8094</f>
        <v>963.71999999999935</v>
      </c>
      <c r="M8094" s="5">
        <f>L8094/J8094</f>
        <v>0.16317201024015593</v>
      </c>
      <c r="N8094" t="str">
        <f>IF(ISNA(VLOOKUP(A8094,'Returns Data'!A:A,1,0)),"No","Yes")</f>
        <v>No</v>
      </c>
      <c r="O8094" t="s">
        <v>10085</v>
      </c>
      <c r="P8094" t="str">
        <f>IFERROR(VLOOKUP(A8094,'Ratings Data'!A:C,3,0),"No Rating")</f>
        <v>No Rating</v>
      </c>
      <c r="Q8094" t="s">
        <v>10061</v>
      </c>
      <c r="R8094" s="5">
        <f t="shared" si="126"/>
        <v>-0.2759041757595076</v>
      </c>
    </row>
    <row r="8095" spans="1:18" x14ac:dyDescent="0.3">
      <c r="A8095" t="s">
        <v>8409</v>
      </c>
      <c r="B8095" s="2">
        <v>45799</v>
      </c>
      <c r="C8095" t="s">
        <v>10020</v>
      </c>
      <c r="D8095" t="s">
        <v>10030</v>
      </c>
      <c r="E8095" t="s">
        <v>10037</v>
      </c>
      <c r="F8095">
        <v>5</v>
      </c>
      <c r="G8095">
        <v>108.66</v>
      </c>
      <c r="H8095">
        <v>70.86</v>
      </c>
      <c r="I8095" t="s">
        <v>10039</v>
      </c>
      <c r="J8095">
        <f>F8095*G8095</f>
        <v>543.29999999999995</v>
      </c>
      <c r="K8095">
        <f>F8095*H8095</f>
        <v>354.3</v>
      </c>
      <c r="L8095">
        <f>J8095-K8095</f>
        <v>188.99999999999994</v>
      </c>
      <c r="M8095" s="5">
        <f>L8095/J8095</f>
        <v>0.34787410270568742</v>
      </c>
      <c r="N8095" t="str">
        <f>IF(ISNA(VLOOKUP(A8095,'Returns Data'!A:A,1,0)),"No","Yes")</f>
        <v>No</v>
      </c>
      <c r="O8095" t="s">
        <v>10085</v>
      </c>
      <c r="P8095" t="str">
        <f>IFERROR(VLOOKUP(A8095,'Ratings Data'!A:C,3,0),"No Rating")</f>
        <v>No Rating</v>
      </c>
      <c r="Q8095" t="s">
        <v>10061</v>
      </c>
      <c r="R8095" s="5">
        <f t="shared" si="126"/>
        <v>-0.90801129668007641</v>
      </c>
    </row>
    <row r="8096" spans="1:18" x14ac:dyDescent="0.3">
      <c r="A8096" t="s">
        <v>8647</v>
      </c>
      <c r="B8096" s="2">
        <v>45799</v>
      </c>
      <c r="C8096" t="s">
        <v>10028</v>
      </c>
      <c r="D8096" t="s">
        <v>10032</v>
      </c>
      <c r="E8096" t="s">
        <v>10038</v>
      </c>
      <c r="F8096">
        <v>7</v>
      </c>
      <c r="G8096">
        <v>340.04</v>
      </c>
      <c r="H8096">
        <v>251.69</v>
      </c>
      <c r="I8096" t="s">
        <v>10040</v>
      </c>
      <c r="J8096">
        <f>F8096*G8096</f>
        <v>2380.2800000000002</v>
      </c>
      <c r="K8096">
        <f>F8096*H8096</f>
        <v>1761.83</v>
      </c>
      <c r="L8096">
        <f>J8096-K8096</f>
        <v>618.45000000000027</v>
      </c>
      <c r="M8096" s="5">
        <f>L8096/J8096</f>
        <v>0.25982237383837203</v>
      </c>
      <c r="N8096" t="str">
        <f>IF(ISNA(VLOOKUP(A8096,'Returns Data'!A:A,1,0)),"No","Yes")</f>
        <v>No</v>
      </c>
      <c r="O8096" t="s">
        <v>10085</v>
      </c>
      <c r="P8096">
        <f>IFERROR(VLOOKUP(A8096,'Ratings Data'!A:C,3,0),"No Rating")</f>
        <v>5</v>
      </c>
      <c r="Q8096" t="s">
        <v>10061</v>
      </c>
      <c r="R8096" s="5">
        <f t="shared" si="126"/>
        <v>3.3811522179274811</v>
      </c>
    </row>
    <row r="8097" spans="1:18" x14ac:dyDescent="0.3">
      <c r="A8097" t="s">
        <v>8846</v>
      </c>
      <c r="B8097" s="2">
        <v>45799</v>
      </c>
      <c r="C8097" t="s">
        <v>10011</v>
      </c>
      <c r="D8097" t="s">
        <v>10029</v>
      </c>
      <c r="E8097" t="s">
        <v>10035</v>
      </c>
      <c r="F8097">
        <v>13</v>
      </c>
      <c r="G8097">
        <v>170.7</v>
      </c>
      <c r="H8097">
        <v>144.16999999999999</v>
      </c>
      <c r="I8097" t="s">
        <v>10039</v>
      </c>
      <c r="J8097">
        <f>F8097*G8097</f>
        <v>2219.1</v>
      </c>
      <c r="K8097">
        <f>F8097*H8097</f>
        <v>1874.2099999999998</v>
      </c>
      <c r="L8097">
        <f>J8097-K8097</f>
        <v>344.8900000000001</v>
      </c>
      <c r="M8097" s="5">
        <f>L8097/J8097</f>
        <v>0.15541886350322207</v>
      </c>
      <c r="N8097" t="str">
        <f>IF(ISNA(VLOOKUP(A8097,'Returns Data'!A:A,1,0)),"No","Yes")</f>
        <v>No</v>
      </c>
      <c r="O8097" t="s">
        <v>10085</v>
      </c>
      <c r="P8097" t="str">
        <f>IFERROR(VLOOKUP(A8097,'Ratings Data'!A:C,3,0),"No Rating")</f>
        <v>No Rating</v>
      </c>
      <c r="Q8097" t="s">
        <v>10061</v>
      </c>
      <c r="R8097" s="5">
        <f t="shared" si="126"/>
        <v>-6.7714722637672989E-2</v>
      </c>
    </row>
    <row r="8098" spans="1:18" x14ac:dyDescent="0.3">
      <c r="A8098" t="s">
        <v>9721</v>
      </c>
      <c r="B8098" s="2">
        <v>45799</v>
      </c>
      <c r="C8098" t="s">
        <v>10014</v>
      </c>
      <c r="D8098" t="s">
        <v>10030</v>
      </c>
      <c r="E8098" t="s">
        <v>10036</v>
      </c>
      <c r="F8098">
        <v>20</v>
      </c>
      <c r="G8098">
        <v>82.54</v>
      </c>
      <c r="H8098">
        <v>57</v>
      </c>
      <c r="I8098" t="s">
        <v>10040</v>
      </c>
      <c r="J8098">
        <f>F8098*G8098</f>
        <v>1650.8000000000002</v>
      </c>
      <c r="K8098">
        <f>F8098*H8098</f>
        <v>1140</v>
      </c>
      <c r="L8098">
        <f>J8098-K8098</f>
        <v>510.80000000000018</v>
      </c>
      <c r="M8098" s="5">
        <f>L8098/J8098</f>
        <v>0.30942573297795017</v>
      </c>
      <c r="N8098" t="str">
        <f>IF(ISNA(VLOOKUP(A8098,'Returns Data'!A:A,1,0)),"No","Yes")</f>
        <v>No</v>
      </c>
      <c r="O8098" t="s">
        <v>10085</v>
      </c>
      <c r="P8098" t="str">
        <f>IFERROR(VLOOKUP(A8098,'Ratings Data'!A:C,3,0),"No Rating")</f>
        <v>No Rating</v>
      </c>
      <c r="Q8098" t="s">
        <v>10061</v>
      </c>
      <c r="R8098" s="5">
        <f t="shared" si="126"/>
        <v>-0.25609481321256355</v>
      </c>
    </row>
    <row r="8099" spans="1:18" x14ac:dyDescent="0.3">
      <c r="A8099" t="s">
        <v>138</v>
      </c>
      <c r="B8099" s="2">
        <v>45800</v>
      </c>
      <c r="C8099" t="s">
        <v>10013</v>
      </c>
      <c r="D8099" t="s">
        <v>10030</v>
      </c>
      <c r="E8099" t="s">
        <v>10037</v>
      </c>
      <c r="F8099">
        <v>19</v>
      </c>
      <c r="G8099">
        <v>15.56</v>
      </c>
      <c r="H8099">
        <v>13.3</v>
      </c>
      <c r="I8099" t="s">
        <v>10040</v>
      </c>
      <c r="J8099">
        <f>F8099*G8099</f>
        <v>295.64</v>
      </c>
      <c r="K8099">
        <f>F8099*H8099</f>
        <v>252.70000000000002</v>
      </c>
      <c r="L8099">
        <f>J8099-K8099</f>
        <v>42.939999999999969</v>
      </c>
      <c r="M8099" s="5">
        <f>L8099/J8099</f>
        <v>0.14524421593830325</v>
      </c>
      <c r="N8099" t="str">
        <f>IF(ISNA(VLOOKUP(A8099,'Returns Data'!A:A,1,0)),"No","Yes")</f>
        <v>No</v>
      </c>
      <c r="O8099" t="s">
        <v>10085</v>
      </c>
      <c r="P8099" t="str">
        <f>IFERROR(VLOOKUP(A8099,'Ratings Data'!A:C,3,0),"No Rating")</f>
        <v>No Rating</v>
      </c>
      <c r="Q8099" t="s">
        <v>10061</v>
      </c>
      <c r="R8099" s="5">
        <f t="shared" si="126"/>
        <v>-0.82091107341894853</v>
      </c>
    </row>
    <row r="8100" spans="1:18" x14ac:dyDescent="0.3">
      <c r="A8100" t="s">
        <v>513</v>
      </c>
      <c r="B8100" s="2">
        <v>45800</v>
      </c>
      <c r="C8100" t="s">
        <v>10013</v>
      </c>
      <c r="D8100" t="s">
        <v>10030</v>
      </c>
      <c r="E8100" t="s">
        <v>10037</v>
      </c>
      <c r="F8100">
        <v>3</v>
      </c>
      <c r="G8100">
        <v>406.18</v>
      </c>
      <c r="H8100">
        <v>355.38</v>
      </c>
      <c r="I8100" t="s">
        <v>10040</v>
      </c>
      <c r="J8100">
        <f>F8100*G8100</f>
        <v>1218.54</v>
      </c>
      <c r="K8100">
        <f>F8100*H8100</f>
        <v>1066.1399999999999</v>
      </c>
      <c r="L8100">
        <f>J8100-K8100</f>
        <v>152.40000000000009</v>
      </c>
      <c r="M8100" s="5">
        <f>L8100/J8100</f>
        <v>0.12506770397360784</v>
      </c>
      <c r="N8100" t="str">
        <f>IF(ISNA(VLOOKUP(A8100,'Returns Data'!A:A,1,0)),"No","Yes")</f>
        <v>No</v>
      </c>
      <c r="O8100" t="s">
        <v>10085</v>
      </c>
      <c r="P8100" t="str">
        <f>IFERROR(VLOOKUP(A8100,'Ratings Data'!A:C,3,0),"No Rating")</f>
        <v>No Rating</v>
      </c>
      <c r="Q8100" t="s">
        <v>10061</v>
      </c>
      <c r="R8100" s="5">
        <f t="shared" si="126"/>
        <v>3.1217020700852389</v>
      </c>
    </row>
    <row r="8101" spans="1:18" x14ac:dyDescent="0.3">
      <c r="A8101" t="s">
        <v>934</v>
      </c>
      <c r="B8101" s="2">
        <v>45800</v>
      </c>
      <c r="C8101" t="s">
        <v>10015</v>
      </c>
      <c r="D8101" t="s">
        <v>10031</v>
      </c>
      <c r="E8101" t="s">
        <v>10035</v>
      </c>
      <c r="F8101">
        <v>12</v>
      </c>
      <c r="G8101">
        <v>319.67</v>
      </c>
      <c r="H8101">
        <v>270.92</v>
      </c>
      <c r="I8101" t="s">
        <v>10039</v>
      </c>
      <c r="J8101">
        <f>F8101*G8101</f>
        <v>3836.04</v>
      </c>
      <c r="K8101">
        <f>F8101*H8101</f>
        <v>3251.04</v>
      </c>
      <c r="L8101">
        <f>J8101-K8101</f>
        <v>585</v>
      </c>
      <c r="M8101" s="5">
        <f>L8101/J8101</f>
        <v>0.15250101667344448</v>
      </c>
      <c r="N8101" t="str">
        <f>IF(ISNA(VLOOKUP(A8101,'Returns Data'!A:A,1,0)),"No","Yes")</f>
        <v>No</v>
      </c>
      <c r="O8101" t="s">
        <v>10085</v>
      </c>
      <c r="P8101" t="str">
        <f>IFERROR(VLOOKUP(A8101,'Ratings Data'!A:C,3,0),"No Rating")</f>
        <v>No Rating</v>
      </c>
      <c r="Q8101" t="s">
        <v>10061</v>
      </c>
      <c r="R8101" s="5">
        <f t="shared" si="126"/>
        <v>2.1480624353734799</v>
      </c>
    </row>
    <row r="8102" spans="1:18" x14ac:dyDescent="0.3">
      <c r="A8102" t="s">
        <v>969</v>
      </c>
      <c r="B8102" s="2">
        <v>45800</v>
      </c>
      <c r="C8102" t="s">
        <v>10025</v>
      </c>
      <c r="D8102" t="s">
        <v>10033</v>
      </c>
      <c r="E8102" t="s">
        <v>10037</v>
      </c>
      <c r="F8102">
        <v>10</v>
      </c>
      <c r="G8102">
        <v>484.05</v>
      </c>
      <c r="H8102">
        <v>363</v>
      </c>
      <c r="I8102" t="s">
        <v>10040</v>
      </c>
      <c r="J8102">
        <f>F8102*G8102</f>
        <v>4840.5</v>
      </c>
      <c r="K8102">
        <f>F8102*H8102</f>
        <v>3630</v>
      </c>
      <c r="L8102">
        <f>J8102-K8102</f>
        <v>1210.5</v>
      </c>
      <c r="M8102" s="5">
        <f>L8102/J8102</f>
        <v>0.25007747133560582</v>
      </c>
      <c r="N8102" t="str">
        <f>IF(ISNA(VLOOKUP(A8102,'Returns Data'!A:A,1,0)),"No","Yes")</f>
        <v>No</v>
      </c>
      <c r="O8102" t="s">
        <v>10085</v>
      </c>
      <c r="P8102" t="str">
        <f>IFERROR(VLOOKUP(A8102,'Ratings Data'!A:C,3,0),"No Rating")</f>
        <v>No Rating</v>
      </c>
      <c r="Q8102" t="s">
        <v>10061</v>
      </c>
      <c r="R8102" s="5">
        <f t="shared" si="126"/>
        <v>0.26184815591078303</v>
      </c>
    </row>
    <row r="8103" spans="1:18" x14ac:dyDescent="0.3">
      <c r="A8103" t="s">
        <v>997</v>
      </c>
      <c r="B8103" s="2">
        <v>45800</v>
      </c>
      <c r="C8103" t="s">
        <v>10009</v>
      </c>
      <c r="D8103" t="s">
        <v>10029</v>
      </c>
      <c r="E8103" t="s">
        <v>10035</v>
      </c>
      <c r="F8103">
        <v>19</v>
      </c>
      <c r="G8103">
        <v>179.57</v>
      </c>
      <c r="H8103">
        <v>151.82</v>
      </c>
      <c r="I8103" t="s">
        <v>10039</v>
      </c>
      <c r="J8103">
        <f>F8103*G8103</f>
        <v>3411.83</v>
      </c>
      <c r="K8103">
        <f>F8103*H8103</f>
        <v>2884.58</v>
      </c>
      <c r="L8103">
        <f>J8103-K8103</f>
        <v>527.25</v>
      </c>
      <c r="M8103" s="5">
        <f>L8103/J8103</f>
        <v>0.15453583560728407</v>
      </c>
      <c r="N8103" t="str">
        <f>IF(ISNA(VLOOKUP(A8103,'Returns Data'!A:A,1,0)),"No","Yes")</f>
        <v>No</v>
      </c>
      <c r="O8103" t="s">
        <v>10085</v>
      </c>
      <c r="P8103" t="str">
        <f>IFERROR(VLOOKUP(A8103,'Ratings Data'!A:C,3,0),"No Rating")</f>
        <v>No Rating</v>
      </c>
      <c r="Q8103" t="s">
        <v>10061</v>
      </c>
      <c r="R8103" s="5">
        <f t="shared" si="126"/>
        <v>-0.29514926143993392</v>
      </c>
    </row>
    <row r="8104" spans="1:18" x14ac:dyDescent="0.3">
      <c r="A8104" t="s">
        <v>2086</v>
      </c>
      <c r="B8104" s="2">
        <v>45800</v>
      </c>
      <c r="C8104" t="s">
        <v>10013</v>
      </c>
      <c r="D8104" t="s">
        <v>10030</v>
      </c>
      <c r="E8104" t="s">
        <v>10038</v>
      </c>
      <c r="F8104">
        <v>15</v>
      </c>
      <c r="G8104">
        <v>329.39</v>
      </c>
      <c r="H8104">
        <v>295.98</v>
      </c>
      <c r="I8104" t="s">
        <v>10039</v>
      </c>
      <c r="J8104">
        <f>F8104*G8104</f>
        <v>4940.8499999999995</v>
      </c>
      <c r="K8104">
        <f>F8104*H8104</f>
        <v>4439.7000000000007</v>
      </c>
      <c r="L8104">
        <f>J8104-K8104</f>
        <v>501.14999999999873</v>
      </c>
      <c r="M8104" s="5">
        <f>L8104/J8104</f>
        <v>0.10142991590515778</v>
      </c>
      <c r="N8104" t="str">
        <f>IF(ISNA(VLOOKUP(A8104,'Returns Data'!A:A,1,0)),"No","Yes")</f>
        <v>No</v>
      </c>
      <c r="O8104" t="s">
        <v>10085</v>
      </c>
      <c r="P8104" t="str">
        <f>IFERROR(VLOOKUP(A8104,'Ratings Data'!A:C,3,0),"No Rating")</f>
        <v>No Rating</v>
      </c>
      <c r="Q8104" t="s">
        <v>10061</v>
      </c>
      <c r="R8104" s="5">
        <f t="shared" si="126"/>
        <v>0.44815245777192869</v>
      </c>
    </row>
    <row r="8105" spans="1:18" x14ac:dyDescent="0.3">
      <c r="A8105" t="s">
        <v>2268</v>
      </c>
      <c r="B8105" s="2">
        <v>45800</v>
      </c>
      <c r="C8105" t="s">
        <v>10027</v>
      </c>
      <c r="D8105" t="s">
        <v>10032</v>
      </c>
      <c r="E8105" t="s">
        <v>10037</v>
      </c>
      <c r="F8105">
        <v>13</v>
      </c>
      <c r="G8105">
        <v>182.44</v>
      </c>
      <c r="H8105">
        <v>161.31</v>
      </c>
      <c r="I8105" t="s">
        <v>10039</v>
      </c>
      <c r="J8105">
        <f>F8105*G8105</f>
        <v>2371.7199999999998</v>
      </c>
      <c r="K8105">
        <f>F8105*H8105</f>
        <v>2097.0300000000002</v>
      </c>
      <c r="L8105">
        <f>J8105-K8105</f>
        <v>274.6899999999996</v>
      </c>
      <c r="M8105" s="5">
        <f>L8105/J8105</f>
        <v>0.11581889936417436</v>
      </c>
      <c r="N8105" t="str">
        <f>IF(ISNA(VLOOKUP(A8105,'Returns Data'!A:A,1,0)),"No","Yes")</f>
        <v>No</v>
      </c>
      <c r="O8105" t="s">
        <v>10085</v>
      </c>
      <c r="P8105" t="str">
        <f>IFERROR(VLOOKUP(A8105,'Ratings Data'!A:C,3,0),"No Rating")</f>
        <v>No Rating</v>
      </c>
      <c r="Q8105" t="s">
        <v>10061</v>
      </c>
      <c r="R8105" s="5">
        <f t="shared" si="126"/>
        <v>-0.51997733183561534</v>
      </c>
    </row>
    <row r="8106" spans="1:18" x14ac:dyDescent="0.3">
      <c r="A8106" t="s">
        <v>2398</v>
      </c>
      <c r="B8106" s="2">
        <v>45800</v>
      </c>
      <c r="C8106" t="s">
        <v>10025</v>
      </c>
      <c r="D8106" t="s">
        <v>10033</v>
      </c>
      <c r="E8106" t="s">
        <v>10037</v>
      </c>
      <c r="F8106">
        <v>16</v>
      </c>
      <c r="G8106">
        <v>159.38999999999999</v>
      </c>
      <c r="H8106">
        <v>112.25</v>
      </c>
      <c r="I8106" t="s">
        <v>10039</v>
      </c>
      <c r="J8106">
        <f>F8106*G8106</f>
        <v>2550.2399999999998</v>
      </c>
      <c r="K8106">
        <f>F8106*H8106</f>
        <v>1796</v>
      </c>
      <c r="L8106">
        <f>J8106-K8106</f>
        <v>754.23999999999978</v>
      </c>
      <c r="M8106" s="5">
        <f>L8106/J8106</f>
        <v>0.2957525566221218</v>
      </c>
      <c r="N8106" t="str">
        <f>IF(ISNA(VLOOKUP(A8106,'Returns Data'!A:A,1,0)),"No","Yes")</f>
        <v>No</v>
      </c>
      <c r="O8106" t="s">
        <v>10085</v>
      </c>
      <c r="P8106" t="str">
        <f>IFERROR(VLOOKUP(A8106,'Ratings Data'!A:C,3,0),"No Rating")</f>
        <v>No Rating</v>
      </c>
      <c r="Q8106" t="s">
        <v>10061</v>
      </c>
      <c r="R8106" s="5">
        <f t="shared" si="126"/>
        <v>7.5270267991162529E-2</v>
      </c>
    </row>
    <row r="8107" spans="1:18" x14ac:dyDescent="0.3">
      <c r="A8107" t="s">
        <v>2576</v>
      </c>
      <c r="B8107" s="2">
        <v>45800</v>
      </c>
      <c r="C8107" t="s">
        <v>10025</v>
      </c>
      <c r="D8107" t="s">
        <v>10033</v>
      </c>
      <c r="E8107" t="s">
        <v>10038</v>
      </c>
      <c r="F8107">
        <v>7</v>
      </c>
      <c r="G8107">
        <v>399.37</v>
      </c>
      <c r="H8107">
        <v>245.09</v>
      </c>
      <c r="I8107" t="s">
        <v>10039</v>
      </c>
      <c r="J8107">
        <f>F8107*G8107</f>
        <v>2795.59</v>
      </c>
      <c r="K8107">
        <f>F8107*H8107</f>
        <v>1715.63</v>
      </c>
      <c r="L8107">
        <f>J8107-K8107</f>
        <v>1079.96</v>
      </c>
      <c r="M8107" s="5">
        <f>L8107/J8107</f>
        <v>0.38630843578636354</v>
      </c>
      <c r="N8107" t="str">
        <f>IF(ISNA(VLOOKUP(A8107,'Returns Data'!A:A,1,0)),"No","Yes")</f>
        <v>No</v>
      </c>
      <c r="O8107" t="s">
        <v>10085</v>
      </c>
      <c r="P8107" t="str">
        <f>IFERROR(VLOOKUP(A8107,'Ratings Data'!A:C,3,0),"No Rating")</f>
        <v>No Rating</v>
      </c>
      <c r="Q8107" t="s">
        <v>10061</v>
      </c>
      <c r="R8107" s="5">
        <f t="shared" si="126"/>
        <v>9.6206631532718634E-2</v>
      </c>
    </row>
    <row r="8108" spans="1:18" x14ac:dyDescent="0.3">
      <c r="A8108" t="s">
        <v>3274</v>
      </c>
      <c r="B8108" s="2">
        <v>45800</v>
      </c>
      <c r="C8108" t="s">
        <v>10015</v>
      </c>
      <c r="D8108" t="s">
        <v>10031</v>
      </c>
      <c r="E8108" t="s">
        <v>10036</v>
      </c>
      <c r="F8108">
        <v>13</v>
      </c>
      <c r="G8108">
        <v>379.87</v>
      </c>
      <c r="H8108">
        <v>252.76</v>
      </c>
      <c r="I8108" t="s">
        <v>10040</v>
      </c>
      <c r="J8108">
        <f>F8108*G8108</f>
        <v>4938.3100000000004</v>
      </c>
      <c r="K8108">
        <f>F8108*H8108</f>
        <v>3285.88</v>
      </c>
      <c r="L8108">
        <f>J8108-K8108</f>
        <v>1652.4300000000003</v>
      </c>
      <c r="M8108" s="5">
        <f>L8108/J8108</f>
        <v>0.33461447337246958</v>
      </c>
      <c r="N8108" t="str">
        <f>IF(ISNA(VLOOKUP(A8108,'Returns Data'!A:A,1,0)),"No","Yes")</f>
        <v>No</v>
      </c>
      <c r="O8108" t="s">
        <v>10085</v>
      </c>
      <c r="P8108">
        <f>IFERROR(VLOOKUP(A8108,'Ratings Data'!A:C,3,0),"No Rating")</f>
        <v>3</v>
      </c>
      <c r="Q8108" t="s">
        <v>10061</v>
      </c>
      <c r="R8108" s="5">
        <f t="shared" si="126"/>
        <v>0.76646432416770705</v>
      </c>
    </row>
    <row r="8109" spans="1:18" x14ac:dyDescent="0.3">
      <c r="A8109" t="s">
        <v>3817</v>
      </c>
      <c r="B8109" s="2">
        <v>45800</v>
      </c>
      <c r="C8109" t="s">
        <v>10012</v>
      </c>
      <c r="D8109" t="s">
        <v>10030</v>
      </c>
      <c r="E8109" t="s">
        <v>10035</v>
      </c>
      <c r="F8109">
        <v>19</v>
      </c>
      <c r="G8109">
        <v>281.87</v>
      </c>
      <c r="H8109">
        <v>208.5</v>
      </c>
      <c r="I8109" t="s">
        <v>10039</v>
      </c>
      <c r="J8109">
        <f>F8109*G8109</f>
        <v>5355.53</v>
      </c>
      <c r="K8109">
        <f>F8109*H8109</f>
        <v>3961.5</v>
      </c>
      <c r="L8109">
        <f>J8109-K8109</f>
        <v>1394.0299999999997</v>
      </c>
      <c r="M8109" s="5">
        <f>L8109/J8109</f>
        <v>0.26029730017383895</v>
      </c>
      <c r="N8109" t="str">
        <f>IF(ISNA(VLOOKUP(A8109,'Returns Data'!A:A,1,0)),"No","Yes")</f>
        <v>No</v>
      </c>
      <c r="O8109" t="s">
        <v>10085</v>
      </c>
      <c r="P8109" t="str">
        <f>IFERROR(VLOOKUP(A8109,'Ratings Data'!A:C,3,0),"No Rating")</f>
        <v>No Rating</v>
      </c>
      <c r="Q8109" t="s">
        <v>10061</v>
      </c>
      <c r="R8109" s="5">
        <f t="shared" si="126"/>
        <v>8.4486393118293368E-2</v>
      </c>
    </row>
    <row r="8110" spans="1:18" x14ac:dyDescent="0.3">
      <c r="A8110" t="s">
        <v>4165</v>
      </c>
      <c r="B8110" s="2">
        <v>45800</v>
      </c>
      <c r="C8110" t="s">
        <v>10024</v>
      </c>
      <c r="D8110" t="s">
        <v>10029</v>
      </c>
      <c r="E8110" t="s">
        <v>10036</v>
      </c>
      <c r="F8110">
        <v>20</v>
      </c>
      <c r="G8110">
        <v>82.41</v>
      </c>
      <c r="H8110">
        <v>66.930000000000007</v>
      </c>
      <c r="I8110" t="s">
        <v>10039</v>
      </c>
      <c r="J8110">
        <f>F8110*G8110</f>
        <v>1648.1999999999998</v>
      </c>
      <c r="K8110">
        <f>F8110*H8110</f>
        <v>1338.6000000000001</v>
      </c>
      <c r="L8110">
        <f>J8110-K8110</f>
        <v>309.59999999999968</v>
      </c>
      <c r="M8110" s="5">
        <f>L8110/J8110</f>
        <v>0.18784128139788844</v>
      </c>
      <c r="N8110" t="str">
        <f>IF(ISNA(VLOOKUP(A8110,'Returns Data'!A:A,1,0)),"No","Yes")</f>
        <v>No</v>
      </c>
      <c r="O8110" t="s">
        <v>10085</v>
      </c>
      <c r="P8110" t="str">
        <f>IFERROR(VLOOKUP(A8110,'Ratings Data'!A:C,3,0),"No Rating")</f>
        <v>No Rating</v>
      </c>
      <c r="Q8110" t="s">
        <v>10061</v>
      </c>
      <c r="R8110" s="5">
        <f t="shared" si="126"/>
        <v>-0.69224334472965332</v>
      </c>
    </row>
    <row r="8111" spans="1:18" x14ac:dyDescent="0.3">
      <c r="A8111" t="s">
        <v>4522</v>
      </c>
      <c r="B8111" s="2">
        <v>45800</v>
      </c>
      <c r="C8111" t="s">
        <v>10013</v>
      </c>
      <c r="D8111" t="s">
        <v>10030</v>
      </c>
      <c r="E8111" t="s">
        <v>10034</v>
      </c>
      <c r="F8111">
        <v>14</v>
      </c>
      <c r="G8111">
        <v>82.76</v>
      </c>
      <c r="H8111">
        <v>72.739999999999995</v>
      </c>
      <c r="I8111" t="s">
        <v>10039</v>
      </c>
      <c r="J8111">
        <f>F8111*G8111</f>
        <v>1158.6400000000001</v>
      </c>
      <c r="K8111">
        <f>F8111*H8111</f>
        <v>1018.3599999999999</v>
      </c>
      <c r="L8111">
        <f>J8111-K8111</f>
        <v>140.2800000000002</v>
      </c>
      <c r="M8111" s="5">
        <f>L8111/J8111</f>
        <v>0.12107298211696488</v>
      </c>
      <c r="N8111" t="str">
        <f>IF(ISNA(VLOOKUP(A8111,'Returns Data'!A:A,1,0)),"No","Yes")</f>
        <v>No</v>
      </c>
      <c r="O8111" t="s">
        <v>10085</v>
      </c>
      <c r="P8111" t="str">
        <f>IFERROR(VLOOKUP(A8111,'Ratings Data'!A:C,3,0),"No Rating")</f>
        <v>No Rating</v>
      </c>
      <c r="Q8111" t="s">
        <v>10061</v>
      </c>
      <c r="R8111" s="5">
        <f t="shared" si="126"/>
        <v>-0.29702705982283689</v>
      </c>
    </row>
    <row r="8112" spans="1:18" x14ac:dyDescent="0.3">
      <c r="A8112" t="s">
        <v>5161</v>
      </c>
      <c r="B8112" s="2">
        <v>45800</v>
      </c>
      <c r="C8112" t="s">
        <v>10011</v>
      </c>
      <c r="D8112" t="s">
        <v>10029</v>
      </c>
      <c r="E8112" t="s">
        <v>10036</v>
      </c>
      <c r="F8112">
        <v>17</v>
      </c>
      <c r="G8112">
        <v>450.57</v>
      </c>
      <c r="H8112">
        <v>346.41</v>
      </c>
      <c r="I8112" t="s">
        <v>10039</v>
      </c>
      <c r="J8112">
        <f>F8112*G8112</f>
        <v>7659.69</v>
      </c>
      <c r="K8112">
        <f>F8112*H8112</f>
        <v>5888.97</v>
      </c>
      <c r="L8112">
        <f>J8112-K8112</f>
        <v>1770.7199999999993</v>
      </c>
      <c r="M8112" s="5">
        <f>L8112/J8112</f>
        <v>0.23117384646114914</v>
      </c>
      <c r="N8112" t="str">
        <f>IF(ISNA(VLOOKUP(A8112,'Returns Data'!A:A,1,0)),"No","Yes")</f>
        <v>No</v>
      </c>
      <c r="O8112" t="s">
        <v>10085</v>
      </c>
      <c r="P8112">
        <f>IFERROR(VLOOKUP(A8112,'Ratings Data'!A:C,3,0),"No Rating")</f>
        <v>3</v>
      </c>
      <c r="Q8112" t="s">
        <v>10061</v>
      </c>
      <c r="R8112" s="5">
        <f t="shared" si="126"/>
        <v>5.6109317820893452</v>
      </c>
    </row>
    <row r="8113" spans="1:18" x14ac:dyDescent="0.3">
      <c r="A8113" t="s">
        <v>5444</v>
      </c>
      <c r="B8113" s="2">
        <v>45800</v>
      </c>
      <c r="C8113" t="s">
        <v>10020</v>
      </c>
      <c r="D8113" t="s">
        <v>10030</v>
      </c>
      <c r="E8113" t="s">
        <v>10034</v>
      </c>
      <c r="F8113">
        <v>3</v>
      </c>
      <c r="G8113">
        <v>164.05</v>
      </c>
      <c r="H8113">
        <v>128.13999999999999</v>
      </c>
      <c r="I8113" t="s">
        <v>10039</v>
      </c>
      <c r="J8113">
        <f>F8113*G8113</f>
        <v>492.15000000000003</v>
      </c>
      <c r="K8113">
        <f>F8113*H8113</f>
        <v>384.41999999999996</v>
      </c>
      <c r="L8113">
        <f>J8113-K8113</f>
        <v>107.73000000000008</v>
      </c>
      <c r="M8113" s="5">
        <f>L8113/J8113</f>
        <v>0.21889667784212144</v>
      </c>
      <c r="N8113" t="str">
        <f>IF(ISNA(VLOOKUP(A8113,'Returns Data'!A:A,1,0)),"No","Yes")</f>
        <v>No</v>
      </c>
      <c r="O8113" t="s">
        <v>10085</v>
      </c>
      <c r="P8113" t="str">
        <f>IFERROR(VLOOKUP(A8113,'Ratings Data'!A:C,3,0),"No Rating")</f>
        <v>No Rating</v>
      </c>
      <c r="Q8113" t="s">
        <v>10061</v>
      </c>
      <c r="R8113" s="5">
        <f t="shared" si="126"/>
        <v>-0.93574805246687531</v>
      </c>
    </row>
    <row r="8114" spans="1:18" x14ac:dyDescent="0.3">
      <c r="A8114" t="s">
        <v>5665</v>
      </c>
      <c r="B8114" s="2">
        <v>45800</v>
      </c>
      <c r="C8114" t="s">
        <v>10019</v>
      </c>
      <c r="D8114" t="s">
        <v>10031</v>
      </c>
      <c r="E8114" t="s">
        <v>10037</v>
      </c>
      <c r="F8114">
        <v>5</v>
      </c>
      <c r="G8114">
        <v>418.65</v>
      </c>
      <c r="H8114">
        <v>293.16000000000003</v>
      </c>
      <c r="I8114" t="s">
        <v>10039</v>
      </c>
      <c r="J8114">
        <f>F8114*G8114</f>
        <v>2093.25</v>
      </c>
      <c r="K8114">
        <f>F8114*H8114</f>
        <v>1465.8000000000002</v>
      </c>
      <c r="L8114">
        <f>J8114-K8114</f>
        <v>627.44999999999982</v>
      </c>
      <c r="M8114" s="5">
        <f>L8114/J8114</f>
        <v>0.29974919383733423</v>
      </c>
      <c r="N8114" t="str">
        <f>IF(ISNA(VLOOKUP(A8114,'Returns Data'!A:A,1,0)),"No","Yes")</f>
        <v>No</v>
      </c>
      <c r="O8114" t="s">
        <v>10085</v>
      </c>
      <c r="P8114" t="str">
        <f>IFERROR(VLOOKUP(A8114,'Ratings Data'!A:C,3,0),"No Rating")</f>
        <v>No Rating</v>
      </c>
      <c r="Q8114" t="s">
        <v>10061</v>
      </c>
      <c r="R8114" s="5">
        <f t="shared" si="126"/>
        <v>3.2532764401097221</v>
      </c>
    </row>
    <row r="8115" spans="1:18" x14ac:dyDescent="0.3">
      <c r="A8115" t="s">
        <v>6524</v>
      </c>
      <c r="B8115" s="2">
        <v>45800</v>
      </c>
      <c r="C8115" t="s">
        <v>10011</v>
      </c>
      <c r="D8115" t="s">
        <v>10029</v>
      </c>
      <c r="E8115" t="s">
        <v>10035</v>
      </c>
      <c r="F8115">
        <v>4</v>
      </c>
      <c r="G8115">
        <v>277.95</v>
      </c>
      <c r="H8115">
        <v>228.01</v>
      </c>
      <c r="I8115" t="s">
        <v>10040</v>
      </c>
      <c r="J8115">
        <f>F8115*G8115</f>
        <v>1111.8</v>
      </c>
      <c r="K8115">
        <f>F8115*H8115</f>
        <v>912.04</v>
      </c>
      <c r="L8115">
        <f>J8115-K8115</f>
        <v>199.76</v>
      </c>
      <c r="M8115" s="5">
        <f>L8115/J8115</f>
        <v>0.17967260298614859</v>
      </c>
      <c r="N8115" t="str">
        <f>IF(ISNA(VLOOKUP(A8115,'Returns Data'!A:A,1,0)),"No","Yes")</f>
        <v>No</v>
      </c>
      <c r="O8115" t="s">
        <v>10085</v>
      </c>
      <c r="P8115" t="str">
        <f>IFERROR(VLOOKUP(A8115,'Ratings Data'!A:C,3,0),"No Rating")</f>
        <v>No Rating</v>
      </c>
      <c r="Q8115" t="s">
        <v>10061</v>
      </c>
      <c r="R8115" s="5">
        <f t="shared" si="126"/>
        <v>-0.46886420637764242</v>
      </c>
    </row>
    <row r="8116" spans="1:18" x14ac:dyDescent="0.3">
      <c r="A8116" t="s">
        <v>6864</v>
      </c>
      <c r="B8116" s="2">
        <v>45800</v>
      </c>
      <c r="C8116" t="s">
        <v>10028</v>
      </c>
      <c r="D8116" t="s">
        <v>10032</v>
      </c>
      <c r="E8116" t="s">
        <v>10037</v>
      </c>
      <c r="F8116">
        <v>16</v>
      </c>
      <c r="G8116">
        <v>392.33</v>
      </c>
      <c r="H8116">
        <v>329.18</v>
      </c>
      <c r="I8116" t="s">
        <v>10039</v>
      </c>
      <c r="J8116">
        <f>F8116*G8116</f>
        <v>6277.28</v>
      </c>
      <c r="K8116">
        <f>F8116*H8116</f>
        <v>5266.88</v>
      </c>
      <c r="L8116">
        <f>J8116-K8116</f>
        <v>1010.3999999999996</v>
      </c>
      <c r="M8116" s="5">
        <f>L8116/J8116</f>
        <v>0.16096143552621511</v>
      </c>
      <c r="N8116" t="str">
        <f>IF(ISNA(VLOOKUP(A8116,'Returns Data'!A:A,1,0)),"No","Yes")</f>
        <v>No</v>
      </c>
      <c r="O8116" t="s">
        <v>10085</v>
      </c>
      <c r="P8116" t="str">
        <f>IFERROR(VLOOKUP(A8116,'Ratings Data'!A:C,3,0),"No Rating")</f>
        <v>No Rating</v>
      </c>
      <c r="Q8116" t="s">
        <v>10061</v>
      </c>
      <c r="R8116" s="5">
        <f t="shared" si="126"/>
        <v>4.6460514481021766</v>
      </c>
    </row>
    <row r="8117" spans="1:18" x14ac:dyDescent="0.3">
      <c r="A8117" t="s">
        <v>7025</v>
      </c>
      <c r="B8117" s="2">
        <v>45800</v>
      </c>
      <c r="C8117" t="s">
        <v>10012</v>
      </c>
      <c r="D8117" t="s">
        <v>10030</v>
      </c>
      <c r="E8117" t="s">
        <v>10038</v>
      </c>
      <c r="F8117">
        <v>15</v>
      </c>
      <c r="G8117">
        <v>205.25</v>
      </c>
      <c r="H8117">
        <v>153.76</v>
      </c>
      <c r="I8117" t="s">
        <v>10039</v>
      </c>
      <c r="J8117">
        <f>F8117*G8117</f>
        <v>3078.75</v>
      </c>
      <c r="K8117">
        <f>F8117*H8117</f>
        <v>2306.3999999999996</v>
      </c>
      <c r="L8117">
        <f>J8117-K8117</f>
        <v>772.35000000000036</v>
      </c>
      <c r="M8117" s="5">
        <f>L8117/J8117</f>
        <v>0.25086479902557868</v>
      </c>
      <c r="N8117" t="str">
        <f>IF(ISNA(VLOOKUP(A8117,'Returns Data'!A:A,1,0)),"No","Yes")</f>
        <v>No</v>
      </c>
      <c r="O8117" t="s">
        <v>10085</v>
      </c>
      <c r="P8117" t="str">
        <f>IFERROR(VLOOKUP(A8117,'Ratings Data'!A:C,3,0),"No Rating")</f>
        <v>No Rating</v>
      </c>
      <c r="Q8117" t="s">
        <v>10061</v>
      </c>
      <c r="R8117" s="5">
        <f t="shared" si="126"/>
        <v>-0.50954075650600261</v>
      </c>
    </row>
    <row r="8118" spans="1:18" x14ac:dyDescent="0.3">
      <c r="A8118" t="s">
        <v>7258</v>
      </c>
      <c r="B8118" s="2">
        <v>45800</v>
      </c>
      <c r="C8118" t="s">
        <v>10015</v>
      </c>
      <c r="D8118" t="s">
        <v>10031</v>
      </c>
      <c r="E8118" t="s">
        <v>10036</v>
      </c>
      <c r="F8118">
        <v>4</v>
      </c>
      <c r="G8118">
        <v>219.51</v>
      </c>
      <c r="H8118">
        <v>134.05000000000001</v>
      </c>
      <c r="I8118" t="s">
        <v>10039</v>
      </c>
      <c r="J8118">
        <f>F8118*G8118</f>
        <v>878.04</v>
      </c>
      <c r="K8118">
        <f>F8118*H8118</f>
        <v>536.20000000000005</v>
      </c>
      <c r="L8118">
        <f>J8118-K8118</f>
        <v>341.83999999999992</v>
      </c>
      <c r="M8118" s="5">
        <f>L8118/J8118</f>
        <v>0.38932167099448767</v>
      </c>
      <c r="N8118" t="str">
        <f>IF(ISNA(VLOOKUP(A8118,'Returns Data'!A:A,1,0)),"No","Yes")</f>
        <v>No</v>
      </c>
      <c r="O8118" t="s">
        <v>10085</v>
      </c>
      <c r="P8118" t="str">
        <f>IFERROR(VLOOKUP(A8118,'Ratings Data'!A:C,3,0),"No Rating")</f>
        <v>No Rating</v>
      </c>
      <c r="Q8118" t="s">
        <v>10061</v>
      </c>
      <c r="R8118" s="5">
        <f t="shared" si="126"/>
        <v>-0.71480633373934233</v>
      </c>
    </row>
    <row r="8119" spans="1:18" x14ac:dyDescent="0.3">
      <c r="A8119" t="s">
        <v>7399</v>
      </c>
      <c r="B8119" s="2">
        <v>45800</v>
      </c>
      <c r="C8119" t="s">
        <v>10025</v>
      </c>
      <c r="D8119" t="s">
        <v>10033</v>
      </c>
      <c r="E8119" t="s">
        <v>10037</v>
      </c>
      <c r="F8119">
        <v>5</v>
      </c>
      <c r="G8119">
        <v>379.52</v>
      </c>
      <c r="H8119">
        <v>318.74</v>
      </c>
      <c r="I8119" t="s">
        <v>10039</v>
      </c>
      <c r="J8119">
        <f>F8119*G8119</f>
        <v>1897.6</v>
      </c>
      <c r="K8119">
        <f>F8119*H8119</f>
        <v>1593.7</v>
      </c>
      <c r="L8119">
        <f>J8119-K8119</f>
        <v>303.89999999999986</v>
      </c>
      <c r="M8119" s="5">
        <f>L8119/J8119</f>
        <v>0.16014966273187178</v>
      </c>
      <c r="N8119" t="str">
        <f>IF(ISNA(VLOOKUP(A8119,'Returns Data'!A:A,1,0)),"No","Yes")</f>
        <v>No</v>
      </c>
      <c r="O8119" t="s">
        <v>10085</v>
      </c>
      <c r="P8119" t="str">
        <f>IFERROR(VLOOKUP(A8119,'Ratings Data'!A:C,3,0),"No Rating")</f>
        <v>No Rating</v>
      </c>
      <c r="Q8119" t="s">
        <v>10061</v>
      </c>
      <c r="R8119" s="5">
        <f t="shared" si="126"/>
        <v>1.1611771673272289</v>
      </c>
    </row>
    <row r="8120" spans="1:18" x14ac:dyDescent="0.3">
      <c r="A8120" t="s">
        <v>7523</v>
      </c>
      <c r="B8120" s="2">
        <v>45800</v>
      </c>
      <c r="C8120" t="s">
        <v>10027</v>
      </c>
      <c r="D8120" t="s">
        <v>10032</v>
      </c>
      <c r="E8120" t="s">
        <v>10035</v>
      </c>
      <c r="F8120">
        <v>2</v>
      </c>
      <c r="G8120">
        <v>260.52999999999997</v>
      </c>
      <c r="H8120">
        <v>185.77</v>
      </c>
      <c r="I8120" t="s">
        <v>10039</v>
      </c>
      <c r="J8120">
        <f>F8120*G8120</f>
        <v>521.05999999999995</v>
      </c>
      <c r="K8120">
        <f>F8120*H8120</f>
        <v>371.54</v>
      </c>
      <c r="L8120">
        <f>J8120-K8120</f>
        <v>149.51999999999992</v>
      </c>
      <c r="M8120" s="5">
        <f>L8120/J8120</f>
        <v>0.28695351782904066</v>
      </c>
      <c r="N8120" t="str">
        <f>IF(ISNA(VLOOKUP(A8120,'Returns Data'!A:A,1,0)),"No","Yes")</f>
        <v>No</v>
      </c>
      <c r="O8120" t="s">
        <v>10085</v>
      </c>
      <c r="P8120" t="str">
        <f>IFERROR(VLOOKUP(A8120,'Ratings Data'!A:C,3,0),"No Rating")</f>
        <v>No Rating</v>
      </c>
      <c r="Q8120" t="s">
        <v>10061</v>
      </c>
      <c r="R8120" s="5">
        <f t="shared" si="126"/>
        <v>-0.72541104553119728</v>
      </c>
    </row>
    <row r="8121" spans="1:18" x14ac:dyDescent="0.3">
      <c r="A8121" t="s">
        <v>7932</v>
      </c>
      <c r="B8121" s="2">
        <v>45800</v>
      </c>
      <c r="C8121" t="s">
        <v>10013</v>
      </c>
      <c r="D8121" t="s">
        <v>10030</v>
      </c>
      <c r="E8121" t="s">
        <v>10036</v>
      </c>
      <c r="F8121">
        <v>1</v>
      </c>
      <c r="G8121">
        <v>466.24</v>
      </c>
      <c r="H8121">
        <v>377.37</v>
      </c>
      <c r="I8121" t="s">
        <v>10040</v>
      </c>
      <c r="J8121">
        <f>F8121*G8121</f>
        <v>466.24</v>
      </c>
      <c r="K8121">
        <f>F8121*H8121</f>
        <v>377.37</v>
      </c>
      <c r="L8121">
        <f>J8121-K8121</f>
        <v>88.87</v>
      </c>
      <c r="M8121" s="5">
        <f>L8121/J8121</f>
        <v>0.19060998627316403</v>
      </c>
      <c r="N8121" t="str">
        <f>IF(ISNA(VLOOKUP(A8121,'Returns Data'!A:A,1,0)),"No","Yes")</f>
        <v>Yes</v>
      </c>
      <c r="O8121" t="str">
        <f>IFERROR(VLOOKUP(A8121,'Returns Data'!A:E,5,0),"No Returns")</f>
        <v>Customer Changed Mind</v>
      </c>
      <c r="P8121">
        <f>IFERROR(VLOOKUP(A8121,'Ratings Data'!A:C,3,0),"No Rating")</f>
        <v>4</v>
      </c>
      <c r="Q8121" t="s">
        <v>10061</v>
      </c>
      <c r="R8121" s="5">
        <f t="shared" si="126"/>
        <v>-0.10520861321153023</v>
      </c>
    </row>
    <row r="8122" spans="1:18" x14ac:dyDescent="0.3">
      <c r="A8122" t="s">
        <v>8095</v>
      </c>
      <c r="B8122" s="2">
        <v>45800</v>
      </c>
      <c r="C8122" t="s">
        <v>10020</v>
      </c>
      <c r="D8122" t="s">
        <v>10030</v>
      </c>
      <c r="E8122" t="s">
        <v>10037</v>
      </c>
      <c r="F8122">
        <v>18</v>
      </c>
      <c r="G8122">
        <v>252.81</v>
      </c>
      <c r="H8122">
        <v>185.6</v>
      </c>
      <c r="I8122" t="s">
        <v>10040</v>
      </c>
      <c r="J8122">
        <f>F8122*G8122</f>
        <v>4550.58</v>
      </c>
      <c r="K8122">
        <f>F8122*H8122</f>
        <v>3340.7999999999997</v>
      </c>
      <c r="L8122">
        <f>J8122-K8122</f>
        <v>1209.7800000000002</v>
      </c>
      <c r="M8122" s="5">
        <f>L8122/J8122</f>
        <v>0.26585182548158703</v>
      </c>
      <c r="N8122" t="str">
        <f>IF(ISNA(VLOOKUP(A8122,'Returns Data'!A:A,1,0)),"No","Yes")</f>
        <v>No</v>
      </c>
      <c r="O8122" t="s">
        <v>10085</v>
      </c>
      <c r="P8122" t="str">
        <f>IFERROR(VLOOKUP(A8122,'Ratings Data'!A:C,3,0),"No Rating")</f>
        <v>No Rating</v>
      </c>
      <c r="Q8122" t="s">
        <v>10061</v>
      </c>
      <c r="R8122" s="5">
        <f t="shared" si="126"/>
        <v>8.7601664378860669</v>
      </c>
    </row>
    <row r="8123" spans="1:18" x14ac:dyDescent="0.3">
      <c r="A8123" t="s">
        <v>8349</v>
      </c>
      <c r="B8123" s="2">
        <v>45800</v>
      </c>
      <c r="C8123" t="s">
        <v>10018</v>
      </c>
      <c r="D8123" t="s">
        <v>10033</v>
      </c>
      <c r="E8123" t="s">
        <v>10037</v>
      </c>
      <c r="F8123">
        <v>20</v>
      </c>
      <c r="G8123">
        <v>335.45</v>
      </c>
      <c r="H8123">
        <v>265.27</v>
      </c>
      <c r="I8123" t="s">
        <v>10039</v>
      </c>
      <c r="J8123">
        <f>F8123*G8123</f>
        <v>6709</v>
      </c>
      <c r="K8123">
        <f>F8123*H8123</f>
        <v>5305.4</v>
      </c>
      <c r="L8123">
        <f>J8123-K8123</f>
        <v>1403.6000000000004</v>
      </c>
      <c r="M8123" s="5">
        <f>L8123/J8123</f>
        <v>0.20921150693098828</v>
      </c>
      <c r="N8123" t="str">
        <f>IF(ISNA(VLOOKUP(A8123,'Returns Data'!A:A,1,0)),"No","Yes")</f>
        <v>No</v>
      </c>
      <c r="O8123" t="s">
        <v>10085</v>
      </c>
      <c r="P8123" t="str">
        <f>IFERROR(VLOOKUP(A8123,'Ratings Data'!A:C,3,0),"No Rating")</f>
        <v>No Rating</v>
      </c>
      <c r="Q8123" t="s">
        <v>10061</v>
      </c>
      <c r="R8123" s="5">
        <f t="shared" si="126"/>
        <v>0.47431755951988541</v>
      </c>
    </row>
    <row r="8124" spans="1:18" x14ac:dyDescent="0.3">
      <c r="A8124" t="s">
        <v>8714</v>
      </c>
      <c r="B8124" s="2">
        <v>45800</v>
      </c>
      <c r="C8124" t="s">
        <v>10017</v>
      </c>
      <c r="D8124" t="s">
        <v>10032</v>
      </c>
      <c r="E8124" t="s">
        <v>10035</v>
      </c>
      <c r="F8124">
        <v>4</v>
      </c>
      <c r="G8124">
        <v>353.78</v>
      </c>
      <c r="H8124">
        <v>285.04000000000002</v>
      </c>
      <c r="I8124" t="s">
        <v>10039</v>
      </c>
      <c r="J8124">
        <f>F8124*G8124</f>
        <v>1415.12</v>
      </c>
      <c r="K8124">
        <f>F8124*H8124</f>
        <v>1140.1600000000001</v>
      </c>
      <c r="L8124">
        <f>J8124-K8124</f>
        <v>274.95999999999981</v>
      </c>
      <c r="M8124" s="5">
        <f>L8124/J8124</f>
        <v>0.19430154333201413</v>
      </c>
      <c r="N8124" t="str">
        <f>IF(ISNA(VLOOKUP(A8124,'Returns Data'!A:A,1,0)),"No","Yes")</f>
        <v>No</v>
      </c>
      <c r="O8124" t="s">
        <v>10085</v>
      </c>
      <c r="P8124" t="str">
        <f>IFERROR(VLOOKUP(A8124,'Ratings Data'!A:C,3,0),"No Rating")</f>
        <v>No Rating</v>
      </c>
      <c r="Q8124" t="s">
        <v>10061</v>
      </c>
      <c r="R8124" s="5">
        <f t="shared" si="126"/>
        <v>-0.7890713966313907</v>
      </c>
    </row>
    <row r="8125" spans="1:18" x14ac:dyDescent="0.3">
      <c r="A8125" t="s">
        <v>9328</v>
      </c>
      <c r="B8125" s="2">
        <v>45800</v>
      </c>
      <c r="C8125" t="s">
        <v>10014</v>
      </c>
      <c r="D8125" t="s">
        <v>10030</v>
      </c>
      <c r="E8125" t="s">
        <v>10036</v>
      </c>
      <c r="F8125">
        <v>10</v>
      </c>
      <c r="G8125">
        <v>41.61</v>
      </c>
      <c r="H8125">
        <v>27.65</v>
      </c>
      <c r="I8125" t="s">
        <v>10040</v>
      </c>
      <c r="J8125">
        <f>F8125*G8125</f>
        <v>416.1</v>
      </c>
      <c r="K8125">
        <f>F8125*H8125</f>
        <v>276.5</v>
      </c>
      <c r="L8125">
        <f>J8125-K8125</f>
        <v>139.60000000000002</v>
      </c>
      <c r="M8125" s="5">
        <f>L8125/J8125</f>
        <v>0.33549627493391015</v>
      </c>
      <c r="N8125" t="str">
        <f>IF(ISNA(VLOOKUP(A8125,'Returns Data'!A:A,1,0)),"No","Yes")</f>
        <v>No</v>
      </c>
      <c r="O8125" t="s">
        <v>10085</v>
      </c>
      <c r="P8125" t="str">
        <f>IFERROR(VLOOKUP(A8125,'Ratings Data'!A:C,3,0),"No Rating")</f>
        <v>No Rating</v>
      </c>
      <c r="Q8125" t="s">
        <v>10061</v>
      </c>
      <c r="R8125" s="5">
        <f t="shared" si="126"/>
        <v>-0.70596133190118149</v>
      </c>
    </row>
    <row r="8126" spans="1:18" x14ac:dyDescent="0.3">
      <c r="A8126" t="s">
        <v>9508</v>
      </c>
      <c r="B8126" s="2">
        <v>45800</v>
      </c>
      <c r="C8126" t="s">
        <v>10019</v>
      </c>
      <c r="D8126" t="s">
        <v>10031</v>
      </c>
      <c r="E8126" t="s">
        <v>10037</v>
      </c>
      <c r="F8126">
        <v>17</v>
      </c>
      <c r="G8126">
        <v>482.39</v>
      </c>
      <c r="H8126">
        <v>294.83</v>
      </c>
      <c r="I8126" t="s">
        <v>10040</v>
      </c>
      <c r="J8126">
        <f>F8126*G8126</f>
        <v>8200.6299999999992</v>
      </c>
      <c r="K8126">
        <f>F8126*H8126</f>
        <v>5012.1099999999997</v>
      </c>
      <c r="L8126">
        <f>J8126-K8126</f>
        <v>3188.5199999999995</v>
      </c>
      <c r="M8126" s="5">
        <f>L8126/J8126</f>
        <v>0.38881403014158666</v>
      </c>
      <c r="N8126" t="str">
        <f>IF(ISNA(VLOOKUP(A8126,'Returns Data'!A:A,1,0)),"No","Yes")</f>
        <v>No</v>
      </c>
      <c r="O8126" t="s">
        <v>10085</v>
      </c>
      <c r="P8126">
        <f>IFERROR(VLOOKUP(A8126,'Ratings Data'!A:C,3,0),"No Rating")</f>
        <v>1</v>
      </c>
      <c r="Q8126" t="s">
        <v>10061</v>
      </c>
      <c r="R8126" s="5">
        <f t="shared" si="126"/>
        <v>18.708315308819991</v>
      </c>
    </row>
    <row r="8127" spans="1:18" x14ac:dyDescent="0.3">
      <c r="A8127" t="s">
        <v>9884</v>
      </c>
      <c r="B8127" s="2">
        <v>45800</v>
      </c>
      <c r="C8127" t="s">
        <v>10028</v>
      </c>
      <c r="D8127" t="s">
        <v>10032</v>
      </c>
      <c r="E8127" t="s">
        <v>10038</v>
      </c>
      <c r="F8127">
        <v>8</v>
      </c>
      <c r="G8127">
        <v>60.89</v>
      </c>
      <c r="H8127">
        <v>39.22</v>
      </c>
      <c r="I8127" t="s">
        <v>10039</v>
      </c>
      <c r="J8127">
        <f>F8127*G8127</f>
        <v>487.12</v>
      </c>
      <c r="K8127">
        <f>F8127*H8127</f>
        <v>313.76</v>
      </c>
      <c r="L8127">
        <f>J8127-K8127</f>
        <v>173.36</v>
      </c>
      <c r="M8127" s="5">
        <f>L8127/J8127</f>
        <v>0.35588766628346202</v>
      </c>
      <c r="N8127" t="str">
        <f>IF(ISNA(VLOOKUP(A8127,'Returns Data'!A:A,1,0)),"No","Yes")</f>
        <v>No</v>
      </c>
      <c r="O8127" t="s">
        <v>10085</v>
      </c>
      <c r="P8127" t="str">
        <f>IFERROR(VLOOKUP(A8127,'Ratings Data'!A:C,3,0),"No Rating")</f>
        <v>No Rating</v>
      </c>
      <c r="Q8127" t="s">
        <v>10061</v>
      </c>
      <c r="R8127" s="5">
        <f t="shared" si="126"/>
        <v>-0.94059968563390861</v>
      </c>
    </row>
    <row r="8128" spans="1:18" x14ac:dyDescent="0.3">
      <c r="A8128" t="s">
        <v>1620</v>
      </c>
      <c r="B8128" s="2">
        <v>45801</v>
      </c>
      <c r="C8128" t="s">
        <v>10016</v>
      </c>
      <c r="D8128" t="s">
        <v>10032</v>
      </c>
      <c r="E8128" t="s">
        <v>10036</v>
      </c>
      <c r="F8128">
        <v>9</v>
      </c>
      <c r="G8128">
        <v>71.67</v>
      </c>
      <c r="H8128">
        <v>53.12</v>
      </c>
      <c r="I8128" t="s">
        <v>10039</v>
      </c>
      <c r="J8128">
        <f>F8128*G8128</f>
        <v>645.03</v>
      </c>
      <c r="K8128">
        <f>F8128*H8128</f>
        <v>478.08</v>
      </c>
      <c r="L8128">
        <f>J8128-K8128</f>
        <v>166.95</v>
      </c>
      <c r="M8128" s="5">
        <f>L8128/J8128</f>
        <v>0.25882517092228269</v>
      </c>
      <c r="N8128" t="str">
        <f>IF(ISNA(VLOOKUP(A8128,'Returns Data'!A:A,1,0)),"No","Yes")</f>
        <v>No</v>
      </c>
      <c r="O8128" t="s">
        <v>10085</v>
      </c>
      <c r="P8128" t="str">
        <f>IFERROR(VLOOKUP(A8128,'Ratings Data'!A:C,3,0),"No Rating")</f>
        <v>No Rating</v>
      </c>
      <c r="Q8128" t="s">
        <v>10061</v>
      </c>
      <c r="R8128" s="5">
        <f t="shared" si="126"/>
        <v>0.32417063557234349</v>
      </c>
    </row>
    <row r="8129" spans="1:18" x14ac:dyDescent="0.3">
      <c r="A8129" t="s">
        <v>1730</v>
      </c>
      <c r="B8129" s="2">
        <v>45801</v>
      </c>
      <c r="C8129" t="s">
        <v>10014</v>
      </c>
      <c r="D8129" t="s">
        <v>10030</v>
      </c>
      <c r="E8129" t="s">
        <v>10037</v>
      </c>
      <c r="F8129">
        <v>20</v>
      </c>
      <c r="G8129">
        <v>40.020000000000003</v>
      </c>
      <c r="H8129">
        <v>29.19</v>
      </c>
      <c r="I8129" t="s">
        <v>10039</v>
      </c>
      <c r="J8129">
        <f>F8129*G8129</f>
        <v>800.40000000000009</v>
      </c>
      <c r="K8129">
        <f>F8129*H8129</f>
        <v>583.80000000000007</v>
      </c>
      <c r="L8129">
        <f>J8129-K8129</f>
        <v>216.60000000000002</v>
      </c>
      <c r="M8129" s="5">
        <f>L8129/J8129</f>
        <v>0.27061469265367316</v>
      </c>
      <c r="N8129" t="str">
        <f>IF(ISNA(VLOOKUP(A8129,'Returns Data'!A:A,1,0)),"No","Yes")</f>
        <v>No</v>
      </c>
      <c r="O8129" t="s">
        <v>10085</v>
      </c>
      <c r="P8129" t="str">
        <f>IFERROR(VLOOKUP(A8129,'Ratings Data'!A:C,3,0),"No Rating")</f>
        <v>No Rating</v>
      </c>
      <c r="Q8129" t="s">
        <v>10061</v>
      </c>
      <c r="R8129" s="5">
        <f t="shared" si="126"/>
        <v>0.24087251755732311</v>
      </c>
    </row>
    <row r="8130" spans="1:18" x14ac:dyDescent="0.3">
      <c r="A8130" t="s">
        <v>1762</v>
      </c>
      <c r="B8130" s="2">
        <v>45801</v>
      </c>
      <c r="C8130" t="s">
        <v>10027</v>
      </c>
      <c r="D8130" t="s">
        <v>10032</v>
      </c>
      <c r="E8130" t="s">
        <v>10036</v>
      </c>
      <c r="F8130">
        <v>13</v>
      </c>
      <c r="G8130">
        <v>120.47</v>
      </c>
      <c r="H8130">
        <v>89.33</v>
      </c>
      <c r="I8130" t="s">
        <v>10040</v>
      </c>
      <c r="J8130">
        <f>F8130*G8130</f>
        <v>1566.11</v>
      </c>
      <c r="K8130">
        <f>F8130*H8130</f>
        <v>1161.29</v>
      </c>
      <c r="L8130">
        <f>J8130-K8130</f>
        <v>404.81999999999994</v>
      </c>
      <c r="M8130" s="5">
        <f>L8130/J8130</f>
        <v>0.25848759027143686</v>
      </c>
      <c r="N8130" t="str">
        <f>IF(ISNA(VLOOKUP(A8130,'Returns Data'!A:A,1,0)),"No","Yes")</f>
        <v>No</v>
      </c>
      <c r="O8130" t="s">
        <v>10085</v>
      </c>
      <c r="P8130" t="str">
        <f>IFERROR(VLOOKUP(A8130,'Ratings Data'!A:C,3,0),"No Rating")</f>
        <v>No Rating</v>
      </c>
      <c r="Q8130" t="s">
        <v>10061</v>
      </c>
      <c r="R8130" s="5">
        <f t="shared" si="126"/>
        <v>0.9566591704147922</v>
      </c>
    </row>
    <row r="8131" spans="1:18" x14ac:dyDescent="0.3">
      <c r="A8131" t="s">
        <v>1791</v>
      </c>
      <c r="B8131" s="2">
        <v>45801</v>
      </c>
      <c r="C8131" t="s">
        <v>10022</v>
      </c>
      <c r="D8131" t="s">
        <v>10033</v>
      </c>
      <c r="E8131" t="s">
        <v>10034</v>
      </c>
      <c r="F8131">
        <v>15</v>
      </c>
      <c r="G8131">
        <v>12.13</v>
      </c>
      <c r="H8131">
        <v>9.81</v>
      </c>
      <c r="I8131" t="s">
        <v>10039</v>
      </c>
      <c r="J8131">
        <f>F8131*G8131</f>
        <v>181.95000000000002</v>
      </c>
      <c r="K8131">
        <f>F8131*H8131</f>
        <v>147.15</v>
      </c>
      <c r="L8131">
        <f>J8131-K8131</f>
        <v>34.800000000000011</v>
      </c>
      <c r="M8131" s="5">
        <f>L8131/J8131</f>
        <v>0.19126133553173955</v>
      </c>
      <c r="N8131" t="str">
        <f>IF(ISNA(VLOOKUP(A8131,'Returns Data'!A:A,1,0)),"No","Yes")</f>
        <v>No</v>
      </c>
      <c r="O8131" t="s">
        <v>10085</v>
      </c>
      <c r="P8131" t="str">
        <f>IFERROR(VLOOKUP(A8131,'Ratings Data'!A:C,3,0),"No Rating")</f>
        <v>No Rating</v>
      </c>
      <c r="Q8131" t="s">
        <v>10061</v>
      </c>
      <c r="R8131" s="5">
        <f t="shared" si="126"/>
        <v>-0.88382042129863159</v>
      </c>
    </row>
    <row r="8132" spans="1:18" x14ac:dyDescent="0.3">
      <c r="A8132" t="s">
        <v>1812</v>
      </c>
      <c r="B8132" s="2">
        <v>45801</v>
      </c>
      <c r="C8132" t="s">
        <v>10021</v>
      </c>
      <c r="D8132" t="s">
        <v>10031</v>
      </c>
      <c r="E8132" t="s">
        <v>10034</v>
      </c>
      <c r="F8132">
        <v>13</v>
      </c>
      <c r="G8132">
        <v>328.13</v>
      </c>
      <c r="H8132">
        <v>236.35</v>
      </c>
      <c r="I8132" t="s">
        <v>10039</v>
      </c>
      <c r="J8132">
        <f>F8132*G8132</f>
        <v>4265.6899999999996</v>
      </c>
      <c r="K8132">
        <f>F8132*H8132</f>
        <v>3072.5499999999997</v>
      </c>
      <c r="L8132">
        <f>J8132-K8132</f>
        <v>1193.1399999999999</v>
      </c>
      <c r="M8132" s="5">
        <f>L8132/J8132</f>
        <v>0.27970621400054857</v>
      </c>
      <c r="N8132" t="str">
        <f>IF(ISNA(VLOOKUP(A8132,'Returns Data'!A:A,1,0)),"No","Yes")</f>
        <v>No</v>
      </c>
      <c r="O8132" t="s">
        <v>10085</v>
      </c>
      <c r="P8132" t="str">
        <f>IFERROR(VLOOKUP(A8132,'Ratings Data'!A:C,3,0),"No Rating")</f>
        <v>No Rating</v>
      </c>
      <c r="Q8132" t="s">
        <v>10061</v>
      </c>
      <c r="R8132" s="5">
        <f t="shared" ref="R8132:R8195" si="127">(J8132-J8131)/J8131</f>
        <v>22.444297884034071</v>
      </c>
    </row>
    <row r="8133" spans="1:18" x14ac:dyDescent="0.3">
      <c r="A8133" t="s">
        <v>1829</v>
      </c>
      <c r="B8133" s="2">
        <v>45801</v>
      </c>
      <c r="C8133" t="s">
        <v>10014</v>
      </c>
      <c r="D8133" t="s">
        <v>10030</v>
      </c>
      <c r="E8133" t="s">
        <v>10034</v>
      </c>
      <c r="F8133">
        <v>2</v>
      </c>
      <c r="G8133">
        <v>100.12</v>
      </c>
      <c r="H8133">
        <v>86.34</v>
      </c>
      <c r="I8133" t="s">
        <v>10040</v>
      </c>
      <c r="J8133">
        <f>F8133*G8133</f>
        <v>200.24</v>
      </c>
      <c r="K8133">
        <f>F8133*H8133</f>
        <v>172.68</v>
      </c>
      <c r="L8133">
        <f>J8133-K8133</f>
        <v>27.560000000000002</v>
      </c>
      <c r="M8133" s="5">
        <f>L8133/J8133</f>
        <v>0.137634838194167</v>
      </c>
      <c r="N8133" t="str">
        <f>IF(ISNA(VLOOKUP(A8133,'Returns Data'!A:A,1,0)),"No","Yes")</f>
        <v>No</v>
      </c>
      <c r="O8133" t="s">
        <v>10085</v>
      </c>
      <c r="P8133" t="str">
        <f>IFERROR(VLOOKUP(A8133,'Ratings Data'!A:C,3,0),"No Rating")</f>
        <v>No Rating</v>
      </c>
      <c r="Q8133" t="s">
        <v>10061</v>
      </c>
      <c r="R8133" s="5">
        <f t="shared" si="127"/>
        <v>-0.95305800468388469</v>
      </c>
    </row>
    <row r="8134" spans="1:18" x14ac:dyDescent="0.3">
      <c r="A8134" t="s">
        <v>1925</v>
      </c>
      <c r="B8134" s="2">
        <v>45801</v>
      </c>
      <c r="C8134" t="s">
        <v>10017</v>
      </c>
      <c r="D8134" t="s">
        <v>10032</v>
      </c>
      <c r="E8134" t="s">
        <v>10037</v>
      </c>
      <c r="F8134">
        <v>1</v>
      </c>
      <c r="G8134">
        <v>146.41999999999999</v>
      </c>
      <c r="H8134">
        <v>130.46</v>
      </c>
      <c r="I8134" t="s">
        <v>10039</v>
      </c>
      <c r="J8134">
        <f>F8134*G8134</f>
        <v>146.41999999999999</v>
      </c>
      <c r="K8134">
        <f>F8134*H8134</f>
        <v>130.46</v>
      </c>
      <c r="L8134">
        <f>J8134-K8134</f>
        <v>15.95999999999998</v>
      </c>
      <c r="M8134" s="5">
        <f>L8134/J8134</f>
        <v>0.10900150252697706</v>
      </c>
      <c r="N8134" t="str">
        <f>IF(ISNA(VLOOKUP(A8134,'Returns Data'!A:A,1,0)),"No","Yes")</f>
        <v>No</v>
      </c>
      <c r="O8134" t="s">
        <v>10085</v>
      </c>
      <c r="P8134" t="str">
        <f>IFERROR(VLOOKUP(A8134,'Ratings Data'!A:C,3,0),"No Rating")</f>
        <v>No Rating</v>
      </c>
      <c r="Q8134" t="s">
        <v>10061</v>
      </c>
      <c r="R8134" s="5">
        <f t="shared" si="127"/>
        <v>-0.26877746703955263</v>
      </c>
    </row>
    <row r="8135" spans="1:18" x14ac:dyDescent="0.3">
      <c r="A8135" t="s">
        <v>2513</v>
      </c>
      <c r="B8135" s="2">
        <v>45801</v>
      </c>
      <c r="C8135" t="s">
        <v>10010</v>
      </c>
      <c r="D8135" t="s">
        <v>10029</v>
      </c>
      <c r="E8135" t="s">
        <v>10035</v>
      </c>
      <c r="F8135">
        <v>7</v>
      </c>
      <c r="G8135">
        <v>137.26</v>
      </c>
      <c r="H8135">
        <v>118.8</v>
      </c>
      <c r="I8135" t="s">
        <v>10039</v>
      </c>
      <c r="J8135">
        <f>F8135*G8135</f>
        <v>960.81999999999994</v>
      </c>
      <c r="K8135">
        <f>F8135*H8135</f>
        <v>831.6</v>
      </c>
      <c r="L8135">
        <f>J8135-K8135</f>
        <v>129.21999999999991</v>
      </c>
      <c r="M8135" s="5">
        <f>L8135/J8135</f>
        <v>0.13448929039778515</v>
      </c>
      <c r="N8135" t="str">
        <f>IF(ISNA(VLOOKUP(A8135,'Returns Data'!A:A,1,0)),"No","Yes")</f>
        <v>No</v>
      </c>
      <c r="O8135" t="s">
        <v>10085</v>
      </c>
      <c r="P8135" t="str">
        <f>IFERROR(VLOOKUP(A8135,'Ratings Data'!A:C,3,0),"No Rating")</f>
        <v>No Rating</v>
      </c>
      <c r="Q8135" t="s">
        <v>10061</v>
      </c>
      <c r="R8135" s="5">
        <f t="shared" si="127"/>
        <v>5.5620816828302146</v>
      </c>
    </row>
    <row r="8136" spans="1:18" x14ac:dyDescent="0.3">
      <c r="A8136" t="s">
        <v>2535</v>
      </c>
      <c r="B8136" s="2">
        <v>45801</v>
      </c>
      <c r="C8136" t="s">
        <v>10022</v>
      </c>
      <c r="D8136" t="s">
        <v>10033</v>
      </c>
      <c r="E8136" t="s">
        <v>10038</v>
      </c>
      <c r="F8136">
        <v>1</v>
      </c>
      <c r="G8136">
        <v>276.85000000000002</v>
      </c>
      <c r="H8136">
        <v>195.96</v>
      </c>
      <c r="I8136" t="s">
        <v>10039</v>
      </c>
      <c r="J8136">
        <f>F8136*G8136</f>
        <v>276.85000000000002</v>
      </c>
      <c r="K8136">
        <f>F8136*H8136</f>
        <v>195.96</v>
      </c>
      <c r="L8136">
        <f>J8136-K8136</f>
        <v>80.890000000000015</v>
      </c>
      <c r="M8136" s="5">
        <f>L8136/J8136</f>
        <v>0.29217988080187829</v>
      </c>
      <c r="N8136" t="str">
        <f>IF(ISNA(VLOOKUP(A8136,'Returns Data'!A:A,1,0)),"No","Yes")</f>
        <v>No</v>
      </c>
      <c r="O8136" t="s">
        <v>10085</v>
      </c>
      <c r="P8136" t="str">
        <f>IFERROR(VLOOKUP(A8136,'Ratings Data'!A:C,3,0),"No Rating")</f>
        <v>No Rating</v>
      </c>
      <c r="Q8136" t="s">
        <v>10061</v>
      </c>
      <c r="R8136" s="5">
        <f t="shared" si="127"/>
        <v>-0.71186070231677101</v>
      </c>
    </row>
    <row r="8137" spans="1:18" x14ac:dyDescent="0.3">
      <c r="A8137" t="s">
        <v>2891</v>
      </c>
      <c r="B8137" s="2">
        <v>45801</v>
      </c>
      <c r="C8137" t="s">
        <v>10019</v>
      </c>
      <c r="D8137" t="s">
        <v>10031</v>
      </c>
      <c r="E8137" t="s">
        <v>10037</v>
      </c>
      <c r="F8137">
        <v>1</v>
      </c>
      <c r="G8137">
        <v>72.760000000000005</v>
      </c>
      <c r="H8137">
        <v>58.6</v>
      </c>
      <c r="I8137" t="s">
        <v>10040</v>
      </c>
      <c r="J8137">
        <f>F8137*G8137</f>
        <v>72.760000000000005</v>
      </c>
      <c r="K8137">
        <f>F8137*H8137</f>
        <v>58.6</v>
      </c>
      <c r="L8137">
        <f>J8137-K8137</f>
        <v>14.160000000000004</v>
      </c>
      <c r="M8137" s="5">
        <f>L8137/J8137</f>
        <v>0.19461242440901597</v>
      </c>
      <c r="N8137" t="str">
        <f>IF(ISNA(VLOOKUP(A8137,'Returns Data'!A:A,1,0)),"No","Yes")</f>
        <v>No</v>
      </c>
      <c r="O8137" t="s">
        <v>10085</v>
      </c>
      <c r="P8137" t="str">
        <f>IFERROR(VLOOKUP(A8137,'Ratings Data'!A:C,3,0),"No Rating")</f>
        <v>No Rating</v>
      </c>
      <c r="Q8137" t="s">
        <v>10061</v>
      </c>
      <c r="R8137" s="5">
        <f t="shared" si="127"/>
        <v>-0.7371862019143941</v>
      </c>
    </row>
    <row r="8138" spans="1:18" x14ac:dyDescent="0.3">
      <c r="A8138" t="s">
        <v>2988</v>
      </c>
      <c r="B8138" s="2">
        <v>45801</v>
      </c>
      <c r="C8138" t="s">
        <v>10016</v>
      </c>
      <c r="D8138" t="s">
        <v>10032</v>
      </c>
      <c r="E8138" t="s">
        <v>10036</v>
      </c>
      <c r="F8138">
        <v>14</v>
      </c>
      <c r="G8138">
        <v>473.12</v>
      </c>
      <c r="H8138">
        <v>341.57</v>
      </c>
      <c r="I8138" t="s">
        <v>10039</v>
      </c>
      <c r="J8138">
        <f>F8138*G8138</f>
        <v>6623.68</v>
      </c>
      <c r="K8138">
        <f>F8138*H8138</f>
        <v>4781.9799999999996</v>
      </c>
      <c r="L8138">
        <f>J8138-K8138</f>
        <v>1841.7000000000007</v>
      </c>
      <c r="M8138" s="5">
        <f>L8138/J8138</f>
        <v>0.27804785255326353</v>
      </c>
      <c r="N8138" t="str">
        <f>IF(ISNA(VLOOKUP(A8138,'Returns Data'!A:A,1,0)),"No","Yes")</f>
        <v>No</v>
      </c>
      <c r="O8138" t="s">
        <v>10085</v>
      </c>
      <c r="P8138" t="str">
        <f>IFERROR(VLOOKUP(A8138,'Ratings Data'!A:C,3,0),"No Rating")</f>
        <v>No Rating</v>
      </c>
      <c r="Q8138" t="s">
        <v>10061</v>
      </c>
      <c r="R8138" s="5">
        <f t="shared" si="127"/>
        <v>90.034634414513462</v>
      </c>
    </row>
    <row r="8139" spans="1:18" x14ac:dyDescent="0.3">
      <c r="A8139" t="s">
        <v>3088</v>
      </c>
      <c r="B8139" s="2">
        <v>45801</v>
      </c>
      <c r="C8139" t="s">
        <v>10024</v>
      </c>
      <c r="D8139" t="s">
        <v>10029</v>
      </c>
      <c r="E8139" t="s">
        <v>10038</v>
      </c>
      <c r="F8139">
        <v>15</v>
      </c>
      <c r="G8139">
        <v>454.85</v>
      </c>
      <c r="H8139">
        <v>318.95999999999998</v>
      </c>
      <c r="I8139" t="s">
        <v>10040</v>
      </c>
      <c r="J8139">
        <f>F8139*G8139</f>
        <v>6822.75</v>
      </c>
      <c r="K8139">
        <f>F8139*H8139</f>
        <v>4784.3999999999996</v>
      </c>
      <c r="L8139">
        <f>J8139-K8139</f>
        <v>2038.3500000000004</v>
      </c>
      <c r="M8139" s="5">
        <f>L8139/J8139</f>
        <v>0.29875783225239094</v>
      </c>
      <c r="N8139" t="str">
        <f>IF(ISNA(VLOOKUP(A8139,'Returns Data'!A:A,1,0)),"No","Yes")</f>
        <v>No</v>
      </c>
      <c r="O8139" t="s">
        <v>10085</v>
      </c>
      <c r="P8139" t="str">
        <f>IFERROR(VLOOKUP(A8139,'Ratings Data'!A:C,3,0),"No Rating")</f>
        <v>No Rating</v>
      </c>
      <c r="Q8139" t="s">
        <v>10061</v>
      </c>
      <c r="R8139" s="5">
        <f t="shared" si="127"/>
        <v>3.0054290062321805E-2</v>
      </c>
    </row>
    <row r="8140" spans="1:18" x14ac:dyDescent="0.3">
      <c r="A8140" t="s">
        <v>3486</v>
      </c>
      <c r="B8140" s="2">
        <v>45801</v>
      </c>
      <c r="C8140" t="s">
        <v>10024</v>
      </c>
      <c r="D8140" t="s">
        <v>10029</v>
      </c>
      <c r="E8140" t="s">
        <v>10035</v>
      </c>
      <c r="F8140">
        <v>19</v>
      </c>
      <c r="G8140">
        <v>60.92</v>
      </c>
      <c r="H8140">
        <v>37.24</v>
      </c>
      <c r="I8140" t="s">
        <v>10039</v>
      </c>
      <c r="J8140">
        <f>F8140*G8140</f>
        <v>1157.48</v>
      </c>
      <c r="K8140">
        <f>F8140*H8140</f>
        <v>707.56000000000006</v>
      </c>
      <c r="L8140">
        <f>J8140-K8140</f>
        <v>449.91999999999996</v>
      </c>
      <c r="M8140" s="5">
        <f>L8140/J8140</f>
        <v>0.38870650032829934</v>
      </c>
      <c r="N8140" t="str">
        <f>IF(ISNA(VLOOKUP(A8140,'Returns Data'!A:A,1,0)),"No","Yes")</f>
        <v>No</v>
      </c>
      <c r="O8140" t="s">
        <v>10085</v>
      </c>
      <c r="P8140">
        <f>IFERROR(VLOOKUP(A8140,'Ratings Data'!A:C,3,0),"No Rating")</f>
        <v>4</v>
      </c>
      <c r="Q8140" t="s">
        <v>10061</v>
      </c>
      <c r="R8140" s="5">
        <f t="shared" si="127"/>
        <v>-0.83034993221208464</v>
      </c>
    </row>
    <row r="8141" spans="1:18" x14ac:dyDescent="0.3">
      <c r="A8141" t="s">
        <v>4278</v>
      </c>
      <c r="B8141" s="2">
        <v>45801</v>
      </c>
      <c r="C8141" t="s">
        <v>10020</v>
      </c>
      <c r="D8141" t="s">
        <v>10030</v>
      </c>
      <c r="E8141" t="s">
        <v>10036</v>
      </c>
      <c r="F8141">
        <v>9</v>
      </c>
      <c r="G8141">
        <v>493.26</v>
      </c>
      <c r="H8141">
        <v>324.04000000000002</v>
      </c>
      <c r="I8141" t="s">
        <v>10040</v>
      </c>
      <c r="J8141">
        <f>F8141*G8141</f>
        <v>4439.34</v>
      </c>
      <c r="K8141">
        <f>F8141*H8141</f>
        <v>2916.36</v>
      </c>
      <c r="L8141">
        <f>J8141-K8141</f>
        <v>1522.98</v>
      </c>
      <c r="M8141" s="5">
        <f>L8141/J8141</f>
        <v>0.34306450958926327</v>
      </c>
      <c r="N8141" t="str">
        <f>IF(ISNA(VLOOKUP(A8141,'Returns Data'!A:A,1,0)),"No","Yes")</f>
        <v>No</v>
      </c>
      <c r="O8141" t="s">
        <v>10085</v>
      </c>
      <c r="P8141">
        <f>IFERROR(VLOOKUP(A8141,'Ratings Data'!A:C,3,0),"No Rating")</f>
        <v>3</v>
      </c>
      <c r="Q8141" t="s">
        <v>10061</v>
      </c>
      <c r="R8141" s="5">
        <f t="shared" si="127"/>
        <v>2.8353492068977433</v>
      </c>
    </row>
    <row r="8142" spans="1:18" x14ac:dyDescent="0.3">
      <c r="A8142" t="s">
        <v>4659</v>
      </c>
      <c r="B8142" s="2">
        <v>45801</v>
      </c>
      <c r="C8142" t="s">
        <v>10020</v>
      </c>
      <c r="D8142" t="s">
        <v>10030</v>
      </c>
      <c r="E8142" t="s">
        <v>10034</v>
      </c>
      <c r="F8142">
        <v>11</v>
      </c>
      <c r="G8142">
        <v>288.89999999999998</v>
      </c>
      <c r="H8142">
        <v>202.09</v>
      </c>
      <c r="I8142" t="s">
        <v>10039</v>
      </c>
      <c r="J8142">
        <f>F8142*G8142</f>
        <v>3177.8999999999996</v>
      </c>
      <c r="K8142">
        <f>F8142*H8142</f>
        <v>2222.9900000000002</v>
      </c>
      <c r="L8142">
        <f>J8142-K8142</f>
        <v>954.9099999999994</v>
      </c>
      <c r="M8142" s="5">
        <f>L8142/J8142</f>
        <v>0.30048459674627881</v>
      </c>
      <c r="N8142" t="str">
        <f>IF(ISNA(VLOOKUP(A8142,'Returns Data'!A:A,1,0)),"No","Yes")</f>
        <v>No</v>
      </c>
      <c r="O8142" t="s">
        <v>10085</v>
      </c>
      <c r="P8142" t="str">
        <f>IFERROR(VLOOKUP(A8142,'Ratings Data'!A:C,3,0),"No Rating")</f>
        <v>No Rating</v>
      </c>
      <c r="Q8142" t="s">
        <v>10061</v>
      </c>
      <c r="R8142" s="5">
        <f t="shared" si="127"/>
        <v>-0.2841503466731542</v>
      </c>
    </row>
    <row r="8143" spans="1:18" x14ac:dyDescent="0.3">
      <c r="A8143" t="s">
        <v>4994</v>
      </c>
      <c r="B8143" s="2">
        <v>45801</v>
      </c>
      <c r="C8143" t="s">
        <v>10014</v>
      </c>
      <c r="D8143" t="s">
        <v>10030</v>
      </c>
      <c r="E8143" t="s">
        <v>10034</v>
      </c>
      <c r="F8143">
        <v>12</v>
      </c>
      <c r="G8143">
        <v>253.74</v>
      </c>
      <c r="H8143">
        <v>194.95</v>
      </c>
      <c r="I8143" t="s">
        <v>10040</v>
      </c>
      <c r="J8143">
        <f>F8143*G8143</f>
        <v>3044.88</v>
      </c>
      <c r="K8143">
        <f>F8143*H8143</f>
        <v>2339.3999999999996</v>
      </c>
      <c r="L8143">
        <f>J8143-K8143</f>
        <v>705.48000000000047</v>
      </c>
      <c r="M8143" s="5">
        <f>L8143/J8143</f>
        <v>0.23169385985654622</v>
      </c>
      <c r="N8143" t="str">
        <f>IF(ISNA(VLOOKUP(A8143,'Returns Data'!A:A,1,0)),"No","Yes")</f>
        <v>No</v>
      </c>
      <c r="O8143" t="s">
        <v>10085</v>
      </c>
      <c r="P8143" t="str">
        <f>IFERROR(VLOOKUP(A8143,'Ratings Data'!A:C,3,0),"No Rating")</f>
        <v>No Rating</v>
      </c>
      <c r="Q8143" t="s">
        <v>10061</v>
      </c>
      <c r="R8143" s="5">
        <f t="shared" si="127"/>
        <v>-4.1857830642877229E-2</v>
      </c>
    </row>
    <row r="8144" spans="1:18" x14ac:dyDescent="0.3">
      <c r="A8144" t="s">
        <v>6154</v>
      </c>
      <c r="B8144" s="2">
        <v>45801</v>
      </c>
      <c r="C8144" t="s">
        <v>10013</v>
      </c>
      <c r="D8144" t="s">
        <v>10030</v>
      </c>
      <c r="E8144" t="s">
        <v>10038</v>
      </c>
      <c r="F8144">
        <v>8</v>
      </c>
      <c r="G8144">
        <v>439.91</v>
      </c>
      <c r="H8144">
        <v>280.72000000000003</v>
      </c>
      <c r="I8144" t="s">
        <v>10039</v>
      </c>
      <c r="J8144">
        <f>F8144*G8144</f>
        <v>3519.28</v>
      </c>
      <c r="K8144">
        <f>F8144*H8144</f>
        <v>2245.7600000000002</v>
      </c>
      <c r="L8144">
        <f>J8144-K8144</f>
        <v>1273.52</v>
      </c>
      <c r="M8144" s="5">
        <f>L8144/J8144</f>
        <v>0.36186947330135705</v>
      </c>
      <c r="N8144" t="str">
        <f>IF(ISNA(VLOOKUP(A8144,'Returns Data'!A:A,1,0)),"No","Yes")</f>
        <v>No</v>
      </c>
      <c r="O8144" t="s">
        <v>10085</v>
      </c>
      <c r="P8144" t="str">
        <f>IFERROR(VLOOKUP(A8144,'Ratings Data'!A:C,3,0),"No Rating")</f>
        <v>No Rating</v>
      </c>
      <c r="Q8144" t="s">
        <v>10061</v>
      </c>
      <c r="R8144" s="5">
        <f t="shared" si="127"/>
        <v>0.15580252752161008</v>
      </c>
    </row>
    <row r="8145" spans="1:18" x14ac:dyDescent="0.3">
      <c r="A8145" t="s">
        <v>6348</v>
      </c>
      <c r="B8145" s="2">
        <v>45801</v>
      </c>
      <c r="C8145" t="s">
        <v>10009</v>
      </c>
      <c r="D8145" t="s">
        <v>10029</v>
      </c>
      <c r="E8145" t="s">
        <v>10038</v>
      </c>
      <c r="F8145">
        <v>5</v>
      </c>
      <c r="G8145">
        <v>406.32</v>
      </c>
      <c r="H8145">
        <v>336.68</v>
      </c>
      <c r="I8145" t="s">
        <v>10039</v>
      </c>
      <c r="J8145">
        <f>F8145*G8145</f>
        <v>2031.6</v>
      </c>
      <c r="K8145">
        <f>F8145*H8145</f>
        <v>1683.4</v>
      </c>
      <c r="L8145">
        <f>J8145-K8145</f>
        <v>348.19999999999982</v>
      </c>
      <c r="M8145" s="5">
        <f>L8145/J8145</f>
        <v>0.17139200630045276</v>
      </c>
      <c r="N8145" t="str">
        <f>IF(ISNA(VLOOKUP(A8145,'Returns Data'!A:A,1,0)),"No","Yes")</f>
        <v>No</v>
      </c>
      <c r="O8145" t="s">
        <v>10085</v>
      </c>
      <c r="P8145" t="str">
        <f>IFERROR(VLOOKUP(A8145,'Ratings Data'!A:C,3,0),"No Rating")</f>
        <v>No Rating</v>
      </c>
      <c r="Q8145" t="s">
        <v>10061</v>
      </c>
      <c r="R8145" s="5">
        <f t="shared" si="127"/>
        <v>-0.4227228296697052</v>
      </c>
    </row>
    <row r="8146" spans="1:18" x14ac:dyDescent="0.3">
      <c r="A8146" t="s">
        <v>6718</v>
      </c>
      <c r="B8146" s="2">
        <v>45801</v>
      </c>
      <c r="C8146" t="s">
        <v>10020</v>
      </c>
      <c r="D8146" t="s">
        <v>10030</v>
      </c>
      <c r="E8146" t="s">
        <v>10034</v>
      </c>
      <c r="F8146">
        <v>15</v>
      </c>
      <c r="G8146">
        <v>149.25</v>
      </c>
      <c r="H8146">
        <v>124.23</v>
      </c>
      <c r="I8146" t="s">
        <v>10039</v>
      </c>
      <c r="J8146">
        <f>F8146*G8146</f>
        <v>2238.75</v>
      </c>
      <c r="K8146">
        <f>F8146*H8146</f>
        <v>1863.45</v>
      </c>
      <c r="L8146">
        <f>J8146-K8146</f>
        <v>375.29999999999995</v>
      </c>
      <c r="M8146" s="5">
        <f>L8146/J8146</f>
        <v>0.16763819095477384</v>
      </c>
      <c r="N8146" t="str">
        <f>IF(ISNA(VLOOKUP(A8146,'Returns Data'!A:A,1,0)),"No","Yes")</f>
        <v>No</v>
      </c>
      <c r="O8146" t="s">
        <v>10085</v>
      </c>
      <c r="P8146" t="str">
        <f>IFERROR(VLOOKUP(A8146,'Ratings Data'!A:C,3,0),"No Rating")</f>
        <v>No Rating</v>
      </c>
      <c r="Q8146" t="s">
        <v>10061</v>
      </c>
      <c r="R8146" s="5">
        <f t="shared" si="127"/>
        <v>0.10196396928529243</v>
      </c>
    </row>
    <row r="8147" spans="1:18" x14ac:dyDescent="0.3">
      <c r="A8147" t="s">
        <v>7244</v>
      </c>
      <c r="B8147" s="2">
        <v>45801</v>
      </c>
      <c r="C8147" t="s">
        <v>10018</v>
      </c>
      <c r="D8147" t="s">
        <v>10033</v>
      </c>
      <c r="E8147" t="s">
        <v>10034</v>
      </c>
      <c r="F8147">
        <v>9</v>
      </c>
      <c r="G8147">
        <v>153.28</v>
      </c>
      <c r="H8147">
        <v>128.72999999999999</v>
      </c>
      <c r="I8147" t="s">
        <v>10039</v>
      </c>
      <c r="J8147">
        <f>F8147*G8147</f>
        <v>1379.52</v>
      </c>
      <c r="K8147">
        <f>F8147*H8147</f>
        <v>1158.57</v>
      </c>
      <c r="L8147">
        <f>J8147-K8147</f>
        <v>220.95000000000005</v>
      </c>
      <c r="M8147" s="5">
        <f>L8147/J8147</f>
        <v>0.16016440501043844</v>
      </c>
      <c r="N8147" t="str">
        <f>IF(ISNA(VLOOKUP(A8147,'Returns Data'!A:A,1,0)),"No","Yes")</f>
        <v>Yes</v>
      </c>
      <c r="O8147" t="str">
        <f>IFERROR(VLOOKUP(A8147,'Returns Data'!A:E,5,0),"No Returns")</f>
        <v>Damaged</v>
      </c>
      <c r="P8147" t="str">
        <f>IFERROR(VLOOKUP(A8147,'Ratings Data'!A:C,3,0),"No Rating")</f>
        <v>No Rating</v>
      </c>
      <c r="Q8147" t="s">
        <v>10061</v>
      </c>
      <c r="R8147" s="5">
        <f t="shared" si="127"/>
        <v>-0.38379899497487435</v>
      </c>
    </row>
    <row r="8148" spans="1:18" x14ac:dyDescent="0.3">
      <c r="A8148" t="s">
        <v>7468</v>
      </c>
      <c r="B8148" s="2">
        <v>45801</v>
      </c>
      <c r="C8148" t="s">
        <v>10023</v>
      </c>
      <c r="D8148" t="s">
        <v>10033</v>
      </c>
      <c r="E8148" t="s">
        <v>10035</v>
      </c>
      <c r="F8148">
        <v>12</v>
      </c>
      <c r="G8148">
        <v>288.91000000000003</v>
      </c>
      <c r="H8148">
        <v>202.87</v>
      </c>
      <c r="I8148" t="s">
        <v>10039</v>
      </c>
      <c r="J8148">
        <f>F8148*G8148</f>
        <v>3466.92</v>
      </c>
      <c r="K8148">
        <f>F8148*H8148</f>
        <v>2434.44</v>
      </c>
      <c r="L8148">
        <f>J8148-K8148</f>
        <v>1032.48</v>
      </c>
      <c r="M8148" s="5">
        <f>L8148/J8148</f>
        <v>0.29780900626492679</v>
      </c>
      <c r="N8148" t="str">
        <f>IF(ISNA(VLOOKUP(A8148,'Returns Data'!A:A,1,0)),"No","Yes")</f>
        <v>No</v>
      </c>
      <c r="O8148" t="s">
        <v>10085</v>
      </c>
      <c r="P8148" t="str">
        <f>IFERROR(VLOOKUP(A8148,'Ratings Data'!A:C,3,0),"No Rating")</f>
        <v>No Rating</v>
      </c>
      <c r="Q8148" t="s">
        <v>10061</v>
      </c>
      <c r="R8148" s="5">
        <f t="shared" si="127"/>
        <v>1.5131350034794713</v>
      </c>
    </row>
    <row r="8149" spans="1:18" x14ac:dyDescent="0.3">
      <c r="A8149" t="s">
        <v>8031</v>
      </c>
      <c r="B8149" s="2">
        <v>45801</v>
      </c>
      <c r="C8149" t="s">
        <v>10011</v>
      </c>
      <c r="D8149" t="s">
        <v>10029</v>
      </c>
      <c r="E8149" t="s">
        <v>10035</v>
      </c>
      <c r="F8149">
        <v>12</v>
      </c>
      <c r="G8149">
        <v>306.48</v>
      </c>
      <c r="H8149">
        <v>246.43</v>
      </c>
      <c r="I8149" t="s">
        <v>10040</v>
      </c>
      <c r="J8149">
        <f>F8149*G8149</f>
        <v>3677.76</v>
      </c>
      <c r="K8149">
        <f>F8149*H8149</f>
        <v>2957.16</v>
      </c>
      <c r="L8149">
        <f>J8149-K8149</f>
        <v>720.60000000000036</v>
      </c>
      <c r="M8149" s="5">
        <f>L8149/J8149</f>
        <v>0.19593448185852266</v>
      </c>
      <c r="N8149" t="str">
        <f>IF(ISNA(VLOOKUP(A8149,'Returns Data'!A:A,1,0)),"No","Yes")</f>
        <v>No</v>
      </c>
      <c r="O8149" t="s">
        <v>10085</v>
      </c>
      <c r="P8149" t="str">
        <f>IFERROR(VLOOKUP(A8149,'Ratings Data'!A:C,3,0),"No Rating")</f>
        <v>No Rating</v>
      </c>
      <c r="Q8149" t="s">
        <v>10061</v>
      </c>
      <c r="R8149" s="5">
        <f t="shared" si="127"/>
        <v>6.0814786611747641E-2</v>
      </c>
    </row>
    <row r="8150" spans="1:18" x14ac:dyDescent="0.3">
      <c r="A8150" t="s">
        <v>8556</v>
      </c>
      <c r="B8150" s="2">
        <v>45801</v>
      </c>
      <c r="C8150" t="s">
        <v>10027</v>
      </c>
      <c r="D8150" t="s">
        <v>10032</v>
      </c>
      <c r="E8150" t="s">
        <v>10034</v>
      </c>
      <c r="F8150">
        <v>2</v>
      </c>
      <c r="G8150">
        <v>248.58</v>
      </c>
      <c r="H8150">
        <v>197.67</v>
      </c>
      <c r="I8150" t="s">
        <v>10039</v>
      </c>
      <c r="J8150">
        <f>F8150*G8150</f>
        <v>497.16</v>
      </c>
      <c r="K8150">
        <f>F8150*H8150</f>
        <v>395.34</v>
      </c>
      <c r="L8150">
        <f>J8150-K8150</f>
        <v>101.82000000000005</v>
      </c>
      <c r="M8150" s="5">
        <f>L8150/J8150</f>
        <v>0.2048032826454261</v>
      </c>
      <c r="N8150" t="str">
        <f>IF(ISNA(VLOOKUP(A8150,'Returns Data'!A:A,1,0)),"No","Yes")</f>
        <v>No</v>
      </c>
      <c r="O8150" t="s">
        <v>10085</v>
      </c>
      <c r="P8150" t="str">
        <f>IFERROR(VLOOKUP(A8150,'Ratings Data'!A:C,3,0),"No Rating")</f>
        <v>No Rating</v>
      </c>
      <c r="Q8150" t="s">
        <v>10061</v>
      </c>
      <c r="R8150" s="5">
        <f t="shared" si="127"/>
        <v>-0.86481989036805018</v>
      </c>
    </row>
    <row r="8151" spans="1:18" x14ac:dyDescent="0.3">
      <c r="A8151" t="s">
        <v>8788</v>
      </c>
      <c r="B8151" s="2">
        <v>45801</v>
      </c>
      <c r="C8151" t="s">
        <v>10016</v>
      </c>
      <c r="D8151" t="s">
        <v>10032</v>
      </c>
      <c r="E8151" t="s">
        <v>10034</v>
      </c>
      <c r="F8151">
        <v>18</v>
      </c>
      <c r="G8151">
        <v>458.88</v>
      </c>
      <c r="H8151">
        <v>292.62</v>
      </c>
      <c r="I8151" t="s">
        <v>10039</v>
      </c>
      <c r="J8151">
        <f>F8151*G8151</f>
        <v>8259.84</v>
      </c>
      <c r="K8151">
        <f>F8151*H8151</f>
        <v>5267.16</v>
      </c>
      <c r="L8151">
        <f>J8151-K8151</f>
        <v>2992.6800000000003</v>
      </c>
      <c r="M8151" s="5">
        <f>L8151/J8151</f>
        <v>0.36231694560669458</v>
      </c>
      <c r="N8151" t="str">
        <f>IF(ISNA(VLOOKUP(A8151,'Returns Data'!A:A,1,0)),"No","Yes")</f>
        <v>No</v>
      </c>
      <c r="O8151" t="s">
        <v>10085</v>
      </c>
      <c r="P8151" t="str">
        <f>IFERROR(VLOOKUP(A8151,'Ratings Data'!A:C,3,0),"No Rating")</f>
        <v>No Rating</v>
      </c>
      <c r="Q8151" t="s">
        <v>10061</v>
      </c>
      <c r="R8151" s="5">
        <f t="shared" si="127"/>
        <v>15.614047791455468</v>
      </c>
    </row>
    <row r="8152" spans="1:18" x14ac:dyDescent="0.3">
      <c r="A8152" t="s">
        <v>8885</v>
      </c>
      <c r="B8152" s="2">
        <v>45801</v>
      </c>
      <c r="C8152" t="s">
        <v>10014</v>
      </c>
      <c r="D8152" t="s">
        <v>10030</v>
      </c>
      <c r="E8152" t="s">
        <v>10037</v>
      </c>
      <c r="F8152">
        <v>1</v>
      </c>
      <c r="G8152">
        <v>441.23</v>
      </c>
      <c r="H8152">
        <v>392.07</v>
      </c>
      <c r="I8152" t="s">
        <v>10039</v>
      </c>
      <c r="J8152">
        <f>F8152*G8152</f>
        <v>441.23</v>
      </c>
      <c r="K8152">
        <f>F8152*H8152</f>
        <v>392.07</v>
      </c>
      <c r="L8152">
        <f>J8152-K8152</f>
        <v>49.160000000000025</v>
      </c>
      <c r="M8152" s="5">
        <f>L8152/J8152</f>
        <v>0.11141581488112781</v>
      </c>
      <c r="N8152" t="str">
        <f>IF(ISNA(VLOOKUP(A8152,'Returns Data'!A:A,1,0)),"No","Yes")</f>
        <v>No</v>
      </c>
      <c r="O8152" t="s">
        <v>10085</v>
      </c>
      <c r="P8152" t="str">
        <f>IFERROR(VLOOKUP(A8152,'Ratings Data'!A:C,3,0),"No Rating")</f>
        <v>No Rating</v>
      </c>
      <c r="Q8152" t="s">
        <v>10061</v>
      </c>
      <c r="R8152" s="5">
        <f t="shared" si="127"/>
        <v>-0.94658128971021238</v>
      </c>
    </row>
    <row r="8153" spans="1:18" x14ac:dyDescent="0.3">
      <c r="A8153" t="s">
        <v>9228</v>
      </c>
      <c r="B8153" s="2">
        <v>45801</v>
      </c>
      <c r="C8153" t="s">
        <v>10026</v>
      </c>
      <c r="D8153" t="s">
        <v>10031</v>
      </c>
      <c r="E8153" t="s">
        <v>10035</v>
      </c>
      <c r="F8153">
        <v>8</v>
      </c>
      <c r="G8153">
        <v>481.22</v>
      </c>
      <c r="H8153">
        <v>366.55</v>
      </c>
      <c r="I8153" t="s">
        <v>10039</v>
      </c>
      <c r="J8153">
        <f>F8153*G8153</f>
        <v>3849.76</v>
      </c>
      <c r="K8153">
        <f>F8153*H8153</f>
        <v>2932.4</v>
      </c>
      <c r="L8153">
        <f>J8153-K8153</f>
        <v>917.36000000000013</v>
      </c>
      <c r="M8153" s="5">
        <f>L8153/J8153</f>
        <v>0.23829017912804956</v>
      </c>
      <c r="N8153" t="str">
        <f>IF(ISNA(VLOOKUP(A8153,'Returns Data'!A:A,1,0)),"No","Yes")</f>
        <v>No</v>
      </c>
      <c r="O8153" t="s">
        <v>10085</v>
      </c>
      <c r="P8153" t="str">
        <f>IFERROR(VLOOKUP(A8153,'Ratings Data'!A:C,3,0),"No Rating")</f>
        <v>No Rating</v>
      </c>
      <c r="Q8153" t="s">
        <v>10061</v>
      </c>
      <c r="R8153" s="5">
        <f t="shared" si="127"/>
        <v>7.7250640255648984</v>
      </c>
    </row>
    <row r="8154" spans="1:18" x14ac:dyDescent="0.3">
      <c r="A8154" t="s">
        <v>9468</v>
      </c>
      <c r="B8154" s="2">
        <v>45801</v>
      </c>
      <c r="C8154" t="s">
        <v>10011</v>
      </c>
      <c r="D8154" t="s">
        <v>10029</v>
      </c>
      <c r="E8154" t="s">
        <v>10038</v>
      </c>
      <c r="F8154">
        <v>8</v>
      </c>
      <c r="G8154">
        <v>184.57</v>
      </c>
      <c r="H8154">
        <v>165.12</v>
      </c>
      <c r="I8154" t="s">
        <v>10040</v>
      </c>
      <c r="J8154">
        <f>F8154*G8154</f>
        <v>1476.56</v>
      </c>
      <c r="K8154">
        <f>F8154*H8154</f>
        <v>1320.96</v>
      </c>
      <c r="L8154">
        <f>J8154-K8154</f>
        <v>155.59999999999991</v>
      </c>
      <c r="M8154" s="5">
        <f>L8154/J8154</f>
        <v>0.10538007260118107</v>
      </c>
      <c r="N8154" t="str">
        <f>IF(ISNA(VLOOKUP(A8154,'Returns Data'!A:A,1,0)),"No","Yes")</f>
        <v>No</v>
      </c>
      <c r="O8154" t="s">
        <v>10085</v>
      </c>
      <c r="P8154" t="str">
        <f>IFERROR(VLOOKUP(A8154,'Ratings Data'!A:C,3,0),"No Rating")</f>
        <v>No Rating</v>
      </c>
      <c r="Q8154" t="s">
        <v>10061</v>
      </c>
      <c r="R8154" s="5">
        <f t="shared" si="127"/>
        <v>-0.61645401271767597</v>
      </c>
    </row>
    <row r="8155" spans="1:18" x14ac:dyDescent="0.3">
      <c r="A8155" t="s">
        <v>9622</v>
      </c>
      <c r="B8155" s="2">
        <v>45801</v>
      </c>
      <c r="C8155" t="s">
        <v>10023</v>
      </c>
      <c r="D8155" t="s">
        <v>10033</v>
      </c>
      <c r="E8155" t="s">
        <v>10036</v>
      </c>
      <c r="F8155">
        <v>2</v>
      </c>
      <c r="G8155">
        <v>155.05000000000001</v>
      </c>
      <c r="H8155">
        <v>125.88</v>
      </c>
      <c r="I8155" t="s">
        <v>10039</v>
      </c>
      <c r="J8155">
        <f>F8155*G8155</f>
        <v>310.10000000000002</v>
      </c>
      <c r="K8155">
        <f>F8155*H8155</f>
        <v>251.76</v>
      </c>
      <c r="L8155">
        <f>J8155-K8155</f>
        <v>58.340000000000032</v>
      </c>
      <c r="M8155" s="5">
        <f>L8155/J8155</f>
        <v>0.18813286036762344</v>
      </c>
      <c r="N8155" t="str">
        <f>IF(ISNA(VLOOKUP(A8155,'Returns Data'!A:A,1,0)),"No","Yes")</f>
        <v>No</v>
      </c>
      <c r="O8155" t="s">
        <v>10085</v>
      </c>
      <c r="P8155">
        <f>IFERROR(VLOOKUP(A8155,'Ratings Data'!A:C,3,0),"No Rating")</f>
        <v>3</v>
      </c>
      <c r="Q8155" t="s">
        <v>10061</v>
      </c>
      <c r="R8155" s="5">
        <f t="shared" si="127"/>
        <v>-0.78998482960394434</v>
      </c>
    </row>
    <row r="8156" spans="1:18" x14ac:dyDescent="0.3">
      <c r="A8156" t="s">
        <v>9772</v>
      </c>
      <c r="B8156" s="2">
        <v>45801</v>
      </c>
      <c r="C8156" t="s">
        <v>10026</v>
      </c>
      <c r="D8156" t="s">
        <v>10031</v>
      </c>
      <c r="E8156" t="s">
        <v>10034</v>
      </c>
      <c r="F8156">
        <v>20</v>
      </c>
      <c r="G8156">
        <v>204.41</v>
      </c>
      <c r="H8156">
        <v>138.21</v>
      </c>
      <c r="I8156" t="s">
        <v>10040</v>
      </c>
      <c r="J8156">
        <f>F8156*G8156</f>
        <v>4088.2</v>
      </c>
      <c r="K8156">
        <f>F8156*H8156</f>
        <v>2764.2000000000003</v>
      </c>
      <c r="L8156">
        <f>J8156-K8156</f>
        <v>1323.9999999999995</v>
      </c>
      <c r="M8156" s="5">
        <f>L8156/J8156</f>
        <v>0.32385891101218128</v>
      </c>
      <c r="N8156" t="str">
        <f>IF(ISNA(VLOOKUP(A8156,'Returns Data'!A:A,1,0)),"No","Yes")</f>
        <v>Yes</v>
      </c>
      <c r="O8156" t="str">
        <f>IFERROR(VLOOKUP(A8156,'Returns Data'!A:E,5,0),"No Returns")</f>
        <v>Late Delivery</v>
      </c>
      <c r="P8156" t="str">
        <f>IFERROR(VLOOKUP(A8156,'Ratings Data'!A:C,3,0),"No Rating")</f>
        <v>No Rating</v>
      </c>
      <c r="Q8156" t="s">
        <v>10061</v>
      </c>
      <c r="R8156" s="5">
        <f t="shared" si="127"/>
        <v>12.183489197033214</v>
      </c>
    </row>
    <row r="8157" spans="1:18" x14ac:dyDescent="0.3">
      <c r="A8157" t="s">
        <v>9796</v>
      </c>
      <c r="B8157" s="2">
        <v>45801</v>
      </c>
      <c r="C8157" t="s">
        <v>10025</v>
      </c>
      <c r="D8157" t="s">
        <v>10033</v>
      </c>
      <c r="E8157" t="s">
        <v>10034</v>
      </c>
      <c r="F8157">
        <v>19</v>
      </c>
      <c r="G8157">
        <v>328.26</v>
      </c>
      <c r="H8157">
        <v>214.73</v>
      </c>
      <c r="I8157" t="s">
        <v>10040</v>
      </c>
      <c r="J8157">
        <f>F8157*G8157</f>
        <v>6236.94</v>
      </c>
      <c r="K8157">
        <f>F8157*H8157</f>
        <v>4079.87</v>
      </c>
      <c r="L8157">
        <f>J8157-K8157</f>
        <v>2157.0699999999997</v>
      </c>
      <c r="M8157" s="5">
        <f>L8157/J8157</f>
        <v>0.34585389630171204</v>
      </c>
      <c r="N8157" t="str">
        <f>IF(ISNA(VLOOKUP(A8157,'Returns Data'!A:A,1,0)),"No","Yes")</f>
        <v>No</v>
      </c>
      <c r="O8157" t="s">
        <v>10085</v>
      </c>
      <c r="P8157">
        <f>IFERROR(VLOOKUP(A8157,'Ratings Data'!A:C,3,0),"No Rating")</f>
        <v>5</v>
      </c>
      <c r="Q8157" t="s">
        <v>10061</v>
      </c>
      <c r="R8157" s="5">
        <f t="shared" si="127"/>
        <v>0.52559561665280563</v>
      </c>
    </row>
    <row r="8158" spans="1:18" x14ac:dyDescent="0.3">
      <c r="A8158" t="s">
        <v>216</v>
      </c>
      <c r="B8158" s="2">
        <v>45802</v>
      </c>
      <c r="C8158" t="s">
        <v>10020</v>
      </c>
      <c r="D8158" t="s">
        <v>10030</v>
      </c>
      <c r="E8158" t="s">
        <v>10035</v>
      </c>
      <c r="F8158">
        <v>9</v>
      </c>
      <c r="G8158">
        <v>368.01</v>
      </c>
      <c r="H8158">
        <v>290.89999999999998</v>
      </c>
      <c r="I8158" t="s">
        <v>10040</v>
      </c>
      <c r="J8158">
        <f>F8158*G8158</f>
        <v>3312.09</v>
      </c>
      <c r="K8158">
        <f>F8158*H8158</f>
        <v>2618.1</v>
      </c>
      <c r="L8158">
        <f>J8158-K8158</f>
        <v>693.99000000000024</v>
      </c>
      <c r="M8158" s="5">
        <f>L8158/J8158</f>
        <v>0.20953234966441137</v>
      </c>
      <c r="N8158" t="str">
        <f>IF(ISNA(VLOOKUP(A8158,'Returns Data'!A:A,1,0)),"No","Yes")</f>
        <v>No</v>
      </c>
      <c r="O8158" t="s">
        <v>10085</v>
      </c>
      <c r="P8158">
        <f>IFERROR(VLOOKUP(A8158,'Ratings Data'!A:C,3,0),"No Rating")</f>
        <v>3</v>
      </c>
      <c r="Q8158" t="s">
        <v>10061</v>
      </c>
      <c r="R8158" s="5">
        <f t="shared" si="127"/>
        <v>-0.46895593031197985</v>
      </c>
    </row>
    <row r="8159" spans="1:18" x14ac:dyDescent="0.3">
      <c r="A8159" t="s">
        <v>385</v>
      </c>
      <c r="B8159" s="2">
        <v>45802</v>
      </c>
      <c r="C8159" t="s">
        <v>10028</v>
      </c>
      <c r="D8159" t="s">
        <v>10032</v>
      </c>
      <c r="E8159" t="s">
        <v>10038</v>
      </c>
      <c r="F8159">
        <v>5</v>
      </c>
      <c r="G8159">
        <v>31.05</v>
      </c>
      <c r="H8159">
        <v>23.59</v>
      </c>
      <c r="I8159" t="s">
        <v>10040</v>
      </c>
      <c r="J8159">
        <f>F8159*G8159</f>
        <v>155.25</v>
      </c>
      <c r="K8159">
        <f>F8159*H8159</f>
        <v>117.95</v>
      </c>
      <c r="L8159">
        <f>J8159-K8159</f>
        <v>37.299999999999997</v>
      </c>
      <c r="M8159" s="5">
        <f>L8159/J8159</f>
        <v>0.2402576489533011</v>
      </c>
      <c r="N8159" t="str">
        <f>IF(ISNA(VLOOKUP(A8159,'Returns Data'!A:A,1,0)),"No","Yes")</f>
        <v>No</v>
      </c>
      <c r="O8159" t="s">
        <v>10085</v>
      </c>
      <c r="P8159" t="str">
        <f>IFERROR(VLOOKUP(A8159,'Ratings Data'!A:C,3,0),"No Rating")</f>
        <v>No Rating</v>
      </c>
      <c r="Q8159" t="s">
        <v>10061</v>
      </c>
      <c r="R8159" s="5">
        <f t="shared" si="127"/>
        <v>-0.95312627374256131</v>
      </c>
    </row>
    <row r="8160" spans="1:18" x14ac:dyDescent="0.3">
      <c r="A8160" t="s">
        <v>747</v>
      </c>
      <c r="B8160" s="2">
        <v>45802</v>
      </c>
      <c r="C8160" t="s">
        <v>10021</v>
      </c>
      <c r="D8160" t="s">
        <v>10031</v>
      </c>
      <c r="E8160" t="s">
        <v>10038</v>
      </c>
      <c r="F8160">
        <v>8</v>
      </c>
      <c r="G8160">
        <v>111.93</v>
      </c>
      <c r="H8160">
        <v>71.010000000000005</v>
      </c>
      <c r="I8160" t="s">
        <v>10039</v>
      </c>
      <c r="J8160">
        <f>F8160*G8160</f>
        <v>895.44</v>
      </c>
      <c r="K8160">
        <f>F8160*H8160</f>
        <v>568.08000000000004</v>
      </c>
      <c r="L8160">
        <f>J8160-K8160</f>
        <v>327.36</v>
      </c>
      <c r="M8160" s="5">
        <f>L8160/J8160</f>
        <v>0.36558563387831677</v>
      </c>
      <c r="N8160" t="str">
        <f>IF(ISNA(VLOOKUP(A8160,'Returns Data'!A:A,1,0)),"No","Yes")</f>
        <v>No</v>
      </c>
      <c r="O8160" t="s">
        <v>10085</v>
      </c>
      <c r="P8160" t="str">
        <f>IFERROR(VLOOKUP(A8160,'Ratings Data'!A:C,3,0),"No Rating")</f>
        <v>No Rating</v>
      </c>
      <c r="Q8160" t="s">
        <v>10061</v>
      </c>
      <c r="R8160" s="5">
        <f t="shared" si="127"/>
        <v>4.7677294685990343</v>
      </c>
    </row>
    <row r="8161" spans="1:18" x14ac:dyDescent="0.3">
      <c r="A8161" t="s">
        <v>939</v>
      </c>
      <c r="B8161" s="2">
        <v>45802</v>
      </c>
      <c r="C8161" t="s">
        <v>10028</v>
      </c>
      <c r="D8161" t="s">
        <v>10032</v>
      </c>
      <c r="E8161" t="s">
        <v>10036</v>
      </c>
      <c r="F8161">
        <v>5</v>
      </c>
      <c r="G8161">
        <v>253.01</v>
      </c>
      <c r="H8161">
        <v>170.15</v>
      </c>
      <c r="I8161" t="s">
        <v>10040</v>
      </c>
      <c r="J8161">
        <f>F8161*G8161</f>
        <v>1265.05</v>
      </c>
      <c r="K8161">
        <f>F8161*H8161</f>
        <v>850.75</v>
      </c>
      <c r="L8161">
        <f>J8161-K8161</f>
        <v>414.29999999999995</v>
      </c>
      <c r="M8161" s="5">
        <f>L8161/J8161</f>
        <v>0.32749693687996517</v>
      </c>
      <c r="N8161" t="str">
        <f>IF(ISNA(VLOOKUP(A8161,'Returns Data'!A:A,1,0)),"No","Yes")</f>
        <v>No</v>
      </c>
      <c r="O8161" t="s">
        <v>10085</v>
      </c>
      <c r="P8161" t="str">
        <f>IFERROR(VLOOKUP(A8161,'Ratings Data'!A:C,3,0),"No Rating")</f>
        <v>No Rating</v>
      </c>
      <c r="Q8161" t="s">
        <v>10061</v>
      </c>
      <c r="R8161" s="5">
        <f t="shared" si="127"/>
        <v>0.4127691414276779</v>
      </c>
    </row>
    <row r="8162" spans="1:18" x14ac:dyDescent="0.3">
      <c r="A8162" t="s">
        <v>1049</v>
      </c>
      <c r="B8162" s="2">
        <v>45802</v>
      </c>
      <c r="C8162" t="s">
        <v>10026</v>
      </c>
      <c r="D8162" t="s">
        <v>10031</v>
      </c>
      <c r="E8162" t="s">
        <v>10037</v>
      </c>
      <c r="F8162">
        <v>2</v>
      </c>
      <c r="G8162">
        <v>180.53</v>
      </c>
      <c r="H8162">
        <v>126.55</v>
      </c>
      <c r="I8162" t="s">
        <v>10040</v>
      </c>
      <c r="J8162">
        <f>F8162*G8162</f>
        <v>361.06</v>
      </c>
      <c r="K8162">
        <f>F8162*H8162</f>
        <v>253.1</v>
      </c>
      <c r="L8162">
        <f>J8162-K8162</f>
        <v>107.96000000000001</v>
      </c>
      <c r="M8162" s="5">
        <f>L8162/J8162</f>
        <v>0.29900847504569877</v>
      </c>
      <c r="N8162" t="str">
        <f>IF(ISNA(VLOOKUP(A8162,'Returns Data'!A:A,1,0)),"No","Yes")</f>
        <v>No</v>
      </c>
      <c r="O8162" t="s">
        <v>10085</v>
      </c>
      <c r="P8162" t="str">
        <f>IFERROR(VLOOKUP(A8162,'Ratings Data'!A:C,3,0),"No Rating")</f>
        <v>No Rating</v>
      </c>
      <c r="Q8162" t="s">
        <v>10061</v>
      </c>
      <c r="R8162" s="5">
        <f t="shared" si="127"/>
        <v>-0.71458835619145489</v>
      </c>
    </row>
    <row r="8163" spans="1:18" x14ac:dyDescent="0.3">
      <c r="A8163" t="s">
        <v>1139</v>
      </c>
      <c r="B8163" s="2">
        <v>45802</v>
      </c>
      <c r="C8163" t="s">
        <v>10028</v>
      </c>
      <c r="D8163" t="s">
        <v>10032</v>
      </c>
      <c r="E8163" t="s">
        <v>10035</v>
      </c>
      <c r="F8163">
        <v>15</v>
      </c>
      <c r="G8163">
        <v>305.82</v>
      </c>
      <c r="H8163">
        <v>220.77</v>
      </c>
      <c r="I8163" t="s">
        <v>10039</v>
      </c>
      <c r="J8163">
        <f>F8163*G8163</f>
        <v>4587.3</v>
      </c>
      <c r="K8163">
        <f>F8163*H8163</f>
        <v>3311.55</v>
      </c>
      <c r="L8163">
        <f>J8163-K8163</f>
        <v>1275.75</v>
      </c>
      <c r="M8163" s="5">
        <f>L8163/J8163</f>
        <v>0.27810476751030017</v>
      </c>
      <c r="N8163" t="str">
        <f>IF(ISNA(VLOOKUP(A8163,'Returns Data'!A:A,1,0)),"No","Yes")</f>
        <v>No</v>
      </c>
      <c r="O8163" t="s">
        <v>10085</v>
      </c>
      <c r="P8163">
        <f>IFERROR(VLOOKUP(A8163,'Ratings Data'!A:C,3,0),"No Rating")</f>
        <v>4</v>
      </c>
      <c r="Q8163" t="s">
        <v>10061</v>
      </c>
      <c r="R8163" s="5">
        <f t="shared" si="127"/>
        <v>11.70509056666482</v>
      </c>
    </row>
    <row r="8164" spans="1:18" x14ac:dyDescent="0.3">
      <c r="A8164" t="s">
        <v>1141</v>
      </c>
      <c r="B8164" s="2">
        <v>45802</v>
      </c>
      <c r="C8164" t="s">
        <v>10028</v>
      </c>
      <c r="D8164" t="s">
        <v>10032</v>
      </c>
      <c r="E8164" t="s">
        <v>10038</v>
      </c>
      <c r="F8164">
        <v>1</v>
      </c>
      <c r="G8164">
        <v>311.67</v>
      </c>
      <c r="H8164">
        <v>223.92</v>
      </c>
      <c r="I8164" t="s">
        <v>10040</v>
      </c>
      <c r="J8164">
        <f>F8164*G8164</f>
        <v>311.67</v>
      </c>
      <c r="K8164">
        <f>F8164*H8164</f>
        <v>223.92</v>
      </c>
      <c r="L8164">
        <f>J8164-K8164</f>
        <v>87.750000000000028</v>
      </c>
      <c r="M8164" s="5">
        <f>L8164/J8164</f>
        <v>0.28154779093271737</v>
      </c>
      <c r="N8164" t="str">
        <f>IF(ISNA(VLOOKUP(A8164,'Returns Data'!A:A,1,0)),"No","Yes")</f>
        <v>No</v>
      </c>
      <c r="O8164" t="s">
        <v>10085</v>
      </c>
      <c r="P8164" t="str">
        <f>IFERROR(VLOOKUP(A8164,'Ratings Data'!A:C,3,0),"No Rating")</f>
        <v>No Rating</v>
      </c>
      <c r="Q8164" t="s">
        <v>10061</v>
      </c>
      <c r="R8164" s="5">
        <f t="shared" si="127"/>
        <v>-0.93205807337649593</v>
      </c>
    </row>
    <row r="8165" spans="1:18" x14ac:dyDescent="0.3">
      <c r="A8165" t="s">
        <v>1559</v>
      </c>
      <c r="B8165" s="2">
        <v>45802</v>
      </c>
      <c r="C8165" t="s">
        <v>10017</v>
      </c>
      <c r="D8165" t="s">
        <v>10032</v>
      </c>
      <c r="E8165" t="s">
        <v>10038</v>
      </c>
      <c r="F8165">
        <v>1</v>
      </c>
      <c r="G8165">
        <v>280.58999999999997</v>
      </c>
      <c r="H8165">
        <v>171.57</v>
      </c>
      <c r="I8165" t="s">
        <v>10040</v>
      </c>
      <c r="J8165">
        <f>F8165*G8165</f>
        <v>280.58999999999997</v>
      </c>
      <c r="K8165">
        <f>F8165*H8165</f>
        <v>171.57</v>
      </c>
      <c r="L8165">
        <f>J8165-K8165</f>
        <v>109.01999999999998</v>
      </c>
      <c r="M8165" s="5">
        <f>L8165/J8165</f>
        <v>0.38853843686517692</v>
      </c>
      <c r="N8165" t="str">
        <f>IF(ISNA(VLOOKUP(A8165,'Returns Data'!A:A,1,0)),"No","Yes")</f>
        <v>No</v>
      </c>
      <c r="O8165" t="s">
        <v>10085</v>
      </c>
      <c r="P8165" t="str">
        <f>IFERROR(VLOOKUP(A8165,'Ratings Data'!A:C,3,0),"No Rating")</f>
        <v>No Rating</v>
      </c>
      <c r="Q8165" t="s">
        <v>10061</v>
      </c>
      <c r="R8165" s="5">
        <f t="shared" si="127"/>
        <v>-9.9720858600442899E-2</v>
      </c>
    </row>
    <row r="8166" spans="1:18" x14ac:dyDescent="0.3">
      <c r="A8166" t="s">
        <v>1591</v>
      </c>
      <c r="B8166" s="2">
        <v>45802</v>
      </c>
      <c r="C8166" t="s">
        <v>10021</v>
      </c>
      <c r="D8166" t="s">
        <v>10031</v>
      </c>
      <c r="E8166" t="s">
        <v>10038</v>
      </c>
      <c r="F8166">
        <v>1</v>
      </c>
      <c r="G8166">
        <v>386.32</v>
      </c>
      <c r="H8166">
        <v>324.29000000000002</v>
      </c>
      <c r="I8166" t="s">
        <v>10039</v>
      </c>
      <c r="J8166">
        <f>F8166*G8166</f>
        <v>386.32</v>
      </c>
      <c r="K8166">
        <f>F8166*H8166</f>
        <v>324.29000000000002</v>
      </c>
      <c r="L8166">
        <f>J8166-K8166</f>
        <v>62.029999999999973</v>
      </c>
      <c r="M8166" s="5">
        <f>L8166/J8166</f>
        <v>0.16056636984882991</v>
      </c>
      <c r="N8166" t="str">
        <f>IF(ISNA(VLOOKUP(A8166,'Returns Data'!A:A,1,0)),"No","Yes")</f>
        <v>No</v>
      </c>
      <c r="O8166" t="s">
        <v>10085</v>
      </c>
      <c r="P8166" t="str">
        <f>IFERROR(VLOOKUP(A8166,'Ratings Data'!A:C,3,0),"No Rating")</f>
        <v>No Rating</v>
      </c>
      <c r="Q8166" t="s">
        <v>10061</v>
      </c>
      <c r="R8166" s="5">
        <f t="shared" si="127"/>
        <v>0.37681314373284874</v>
      </c>
    </row>
    <row r="8167" spans="1:18" x14ac:dyDescent="0.3">
      <c r="A8167" t="s">
        <v>1655</v>
      </c>
      <c r="B8167" s="2">
        <v>45802</v>
      </c>
      <c r="C8167" t="s">
        <v>10017</v>
      </c>
      <c r="D8167" t="s">
        <v>10032</v>
      </c>
      <c r="E8167" t="s">
        <v>10036</v>
      </c>
      <c r="F8167">
        <v>12</v>
      </c>
      <c r="G8167">
        <v>74.38</v>
      </c>
      <c r="H8167">
        <v>61.7</v>
      </c>
      <c r="I8167" t="s">
        <v>10039</v>
      </c>
      <c r="J8167">
        <f>F8167*G8167</f>
        <v>892.56</v>
      </c>
      <c r="K8167">
        <f>F8167*H8167</f>
        <v>740.40000000000009</v>
      </c>
      <c r="L8167">
        <f>J8167-K8167</f>
        <v>152.15999999999985</v>
      </c>
      <c r="M8167" s="5">
        <f>L8167/J8167</f>
        <v>0.17047593439096517</v>
      </c>
      <c r="N8167" t="str">
        <f>IF(ISNA(VLOOKUP(A8167,'Returns Data'!A:A,1,0)),"No","Yes")</f>
        <v>No</v>
      </c>
      <c r="O8167" t="s">
        <v>10085</v>
      </c>
      <c r="P8167" t="str">
        <f>IFERROR(VLOOKUP(A8167,'Ratings Data'!A:C,3,0),"No Rating")</f>
        <v>No Rating</v>
      </c>
      <c r="Q8167" t="s">
        <v>10061</v>
      </c>
      <c r="R8167" s="5">
        <f t="shared" si="127"/>
        <v>1.3104162352453923</v>
      </c>
    </row>
    <row r="8168" spans="1:18" x14ac:dyDescent="0.3">
      <c r="A8168" t="s">
        <v>1921</v>
      </c>
      <c r="B8168" s="2">
        <v>45802</v>
      </c>
      <c r="C8168" t="s">
        <v>10016</v>
      </c>
      <c r="D8168" t="s">
        <v>10032</v>
      </c>
      <c r="E8168" t="s">
        <v>10037</v>
      </c>
      <c r="F8168">
        <v>6</v>
      </c>
      <c r="G8168">
        <v>119.76</v>
      </c>
      <c r="H8168">
        <v>90.79</v>
      </c>
      <c r="I8168" t="s">
        <v>10039</v>
      </c>
      <c r="J8168">
        <f>F8168*G8168</f>
        <v>718.56000000000006</v>
      </c>
      <c r="K8168">
        <f>F8168*H8168</f>
        <v>544.74</v>
      </c>
      <c r="L8168">
        <f>J8168-K8168</f>
        <v>173.82000000000005</v>
      </c>
      <c r="M8168" s="5">
        <f>L8168/J8168</f>
        <v>0.24190046760187045</v>
      </c>
      <c r="N8168" t="str">
        <f>IF(ISNA(VLOOKUP(A8168,'Returns Data'!A:A,1,0)),"No","Yes")</f>
        <v>No</v>
      </c>
      <c r="O8168" t="s">
        <v>10085</v>
      </c>
      <c r="P8168" t="str">
        <f>IFERROR(VLOOKUP(A8168,'Ratings Data'!A:C,3,0),"No Rating")</f>
        <v>No Rating</v>
      </c>
      <c r="Q8168" t="s">
        <v>10061</v>
      </c>
      <c r="R8168" s="5">
        <f t="shared" si="127"/>
        <v>-0.19494487765528357</v>
      </c>
    </row>
    <row r="8169" spans="1:18" x14ac:dyDescent="0.3">
      <c r="A8169" t="s">
        <v>3264</v>
      </c>
      <c r="B8169" s="2">
        <v>45802</v>
      </c>
      <c r="C8169" t="s">
        <v>10027</v>
      </c>
      <c r="D8169" t="s">
        <v>10032</v>
      </c>
      <c r="E8169" t="s">
        <v>10038</v>
      </c>
      <c r="F8169">
        <v>15</v>
      </c>
      <c r="G8169">
        <v>412.93</v>
      </c>
      <c r="H8169">
        <v>340.41</v>
      </c>
      <c r="I8169" t="s">
        <v>10039</v>
      </c>
      <c r="J8169">
        <f>F8169*G8169</f>
        <v>6193.95</v>
      </c>
      <c r="K8169">
        <f>F8169*H8169</f>
        <v>5106.1500000000005</v>
      </c>
      <c r="L8169">
        <f>J8169-K8169</f>
        <v>1087.7999999999993</v>
      </c>
      <c r="M8169" s="5">
        <f>L8169/J8169</f>
        <v>0.17562298694694004</v>
      </c>
      <c r="N8169" t="str">
        <f>IF(ISNA(VLOOKUP(A8169,'Returns Data'!A:A,1,0)),"No","Yes")</f>
        <v>No</v>
      </c>
      <c r="O8169" t="s">
        <v>10085</v>
      </c>
      <c r="P8169" t="str">
        <f>IFERROR(VLOOKUP(A8169,'Ratings Data'!A:C,3,0),"No Rating")</f>
        <v>No Rating</v>
      </c>
      <c r="Q8169" t="s">
        <v>10061</v>
      </c>
      <c r="R8169" s="5">
        <f t="shared" si="127"/>
        <v>7.619948229792918</v>
      </c>
    </row>
    <row r="8170" spans="1:18" x14ac:dyDescent="0.3">
      <c r="A8170" t="s">
        <v>3473</v>
      </c>
      <c r="B8170" s="2">
        <v>45802</v>
      </c>
      <c r="C8170" t="s">
        <v>10013</v>
      </c>
      <c r="D8170" t="s">
        <v>10030</v>
      </c>
      <c r="E8170" t="s">
        <v>10035</v>
      </c>
      <c r="F8170">
        <v>7</v>
      </c>
      <c r="G8170">
        <v>312.48</v>
      </c>
      <c r="H8170">
        <v>218.69</v>
      </c>
      <c r="I8170" t="s">
        <v>10040</v>
      </c>
      <c r="J8170">
        <f>F8170*G8170</f>
        <v>2187.36</v>
      </c>
      <c r="K8170">
        <f>F8170*H8170</f>
        <v>1530.83</v>
      </c>
      <c r="L8170">
        <f>J8170-K8170</f>
        <v>656.5300000000002</v>
      </c>
      <c r="M8170" s="5">
        <f>L8170/J8170</f>
        <v>0.30014720942140305</v>
      </c>
      <c r="N8170" t="str">
        <f>IF(ISNA(VLOOKUP(A8170,'Returns Data'!A:A,1,0)),"No","Yes")</f>
        <v>No</v>
      </c>
      <c r="O8170" t="s">
        <v>10085</v>
      </c>
      <c r="P8170" t="str">
        <f>IFERROR(VLOOKUP(A8170,'Ratings Data'!A:C,3,0),"No Rating")</f>
        <v>No Rating</v>
      </c>
      <c r="Q8170" t="s">
        <v>10061</v>
      </c>
      <c r="R8170" s="5">
        <f t="shared" si="127"/>
        <v>-0.64685539922020674</v>
      </c>
    </row>
    <row r="8171" spans="1:18" x14ac:dyDescent="0.3">
      <c r="A8171" t="s">
        <v>3518</v>
      </c>
      <c r="B8171" s="2">
        <v>45802</v>
      </c>
      <c r="C8171" t="s">
        <v>10018</v>
      </c>
      <c r="D8171" t="s">
        <v>10033</v>
      </c>
      <c r="E8171" t="s">
        <v>10037</v>
      </c>
      <c r="F8171">
        <v>5</v>
      </c>
      <c r="G8171">
        <v>167.78</v>
      </c>
      <c r="H8171">
        <v>124.12</v>
      </c>
      <c r="I8171" t="s">
        <v>10040</v>
      </c>
      <c r="J8171">
        <f>F8171*G8171</f>
        <v>838.9</v>
      </c>
      <c r="K8171">
        <f>F8171*H8171</f>
        <v>620.6</v>
      </c>
      <c r="L8171">
        <f>J8171-K8171</f>
        <v>218.29999999999995</v>
      </c>
      <c r="M8171" s="5">
        <f>L8171/J8171</f>
        <v>0.26022171891763018</v>
      </c>
      <c r="N8171" t="str">
        <f>IF(ISNA(VLOOKUP(A8171,'Returns Data'!A:A,1,0)),"No","Yes")</f>
        <v>No</v>
      </c>
      <c r="O8171" t="s">
        <v>10085</v>
      </c>
      <c r="P8171" t="str">
        <f>IFERROR(VLOOKUP(A8171,'Ratings Data'!A:C,3,0),"No Rating")</f>
        <v>No Rating</v>
      </c>
      <c r="Q8171" t="s">
        <v>10061</v>
      </c>
      <c r="R8171" s="5">
        <f t="shared" si="127"/>
        <v>-0.61647831175480938</v>
      </c>
    </row>
    <row r="8172" spans="1:18" x14ac:dyDescent="0.3">
      <c r="A8172" t="s">
        <v>4227</v>
      </c>
      <c r="B8172" s="2">
        <v>45802</v>
      </c>
      <c r="C8172" t="s">
        <v>10019</v>
      </c>
      <c r="D8172" t="s">
        <v>10031</v>
      </c>
      <c r="E8172" t="s">
        <v>10036</v>
      </c>
      <c r="F8172">
        <v>16</v>
      </c>
      <c r="G8172">
        <v>274.89999999999998</v>
      </c>
      <c r="H8172">
        <v>241.96</v>
      </c>
      <c r="I8172" t="s">
        <v>10040</v>
      </c>
      <c r="J8172">
        <f>F8172*G8172</f>
        <v>4398.3999999999996</v>
      </c>
      <c r="K8172">
        <f>F8172*H8172</f>
        <v>3871.36</v>
      </c>
      <c r="L8172">
        <f>J8172-K8172</f>
        <v>527.03999999999951</v>
      </c>
      <c r="M8172" s="5">
        <f>L8172/J8172</f>
        <v>0.11982539105129128</v>
      </c>
      <c r="N8172" t="str">
        <f>IF(ISNA(VLOOKUP(A8172,'Returns Data'!A:A,1,0)),"No","Yes")</f>
        <v>No</v>
      </c>
      <c r="O8172" t="s">
        <v>10085</v>
      </c>
      <c r="P8172" t="str">
        <f>IFERROR(VLOOKUP(A8172,'Ratings Data'!A:C,3,0),"No Rating")</f>
        <v>No Rating</v>
      </c>
      <c r="Q8172" t="s">
        <v>10061</v>
      </c>
      <c r="R8172" s="5">
        <f t="shared" si="127"/>
        <v>4.2430563833591606</v>
      </c>
    </row>
    <row r="8173" spans="1:18" x14ac:dyDescent="0.3">
      <c r="A8173" t="s">
        <v>5143</v>
      </c>
      <c r="B8173" s="2">
        <v>45802</v>
      </c>
      <c r="C8173" t="s">
        <v>10018</v>
      </c>
      <c r="D8173" t="s">
        <v>10033</v>
      </c>
      <c r="E8173" t="s">
        <v>10035</v>
      </c>
      <c r="F8173">
        <v>10</v>
      </c>
      <c r="G8173">
        <v>395.75</v>
      </c>
      <c r="H8173">
        <v>285.60000000000002</v>
      </c>
      <c r="I8173" t="s">
        <v>10040</v>
      </c>
      <c r="J8173">
        <f>F8173*G8173</f>
        <v>3957.5</v>
      </c>
      <c r="K8173">
        <f>F8173*H8173</f>
        <v>2856</v>
      </c>
      <c r="L8173">
        <f>J8173-K8173</f>
        <v>1101.5</v>
      </c>
      <c r="M8173" s="5">
        <f>L8173/J8173</f>
        <v>0.27833228048010106</v>
      </c>
      <c r="N8173" t="str">
        <f>IF(ISNA(VLOOKUP(A8173,'Returns Data'!A:A,1,0)),"No","Yes")</f>
        <v>No</v>
      </c>
      <c r="O8173" t="s">
        <v>10085</v>
      </c>
      <c r="P8173" t="str">
        <f>IFERROR(VLOOKUP(A8173,'Ratings Data'!A:C,3,0),"No Rating")</f>
        <v>No Rating</v>
      </c>
      <c r="Q8173" t="s">
        <v>10061</v>
      </c>
      <c r="R8173" s="5">
        <f t="shared" si="127"/>
        <v>-0.10024099672608214</v>
      </c>
    </row>
    <row r="8174" spans="1:18" x14ac:dyDescent="0.3">
      <c r="A8174" t="s">
        <v>5333</v>
      </c>
      <c r="B8174" s="2">
        <v>45802</v>
      </c>
      <c r="C8174" t="s">
        <v>10024</v>
      </c>
      <c r="D8174" t="s">
        <v>10029</v>
      </c>
      <c r="E8174" t="s">
        <v>10035</v>
      </c>
      <c r="F8174">
        <v>1</v>
      </c>
      <c r="G8174">
        <v>285.45</v>
      </c>
      <c r="H8174">
        <v>203.71</v>
      </c>
      <c r="I8174" t="s">
        <v>10040</v>
      </c>
      <c r="J8174">
        <f>F8174*G8174</f>
        <v>285.45</v>
      </c>
      <c r="K8174">
        <f>F8174*H8174</f>
        <v>203.71</v>
      </c>
      <c r="L8174">
        <f>J8174-K8174</f>
        <v>81.739999999999981</v>
      </c>
      <c r="M8174" s="5">
        <f>L8174/J8174</f>
        <v>0.28635487826239264</v>
      </c>
      <c r="N8174" t="str">
        <f>IF(ISNA(VLOOKUP(A8174,'Returns Data'!A:A,1,0)),"No","Yes")</f>
        <v>No</v>
      </c>
      <c r="O8174" t="s">
        <v>10085</v>
      </c>
      <c r="P8174" t="str">
        <f>IFERROR(VLOOKUP(A8174,'Ratings Data'!A:C,3,0),"No Rating")</f>
        <v>No Rating</v>
      </c>
      <c r="Q8174" t="s">
        <v>10061</v>
      </c>
      <c r="R8174" s="5">
        <f t="shared" si="127"/>
        <v>-0.92787113076437144</v>
      </c>
    </row>
    <row r="8175" spans="1:18" x14ac:dyDescent="0.3">
      <c r="A8175" t="s">
        <v>5959</v>
      </c>
      <c r="B8175" s="2">
        <v>45802</v>
      </c>
      <c r="C8175" t="s">
        <v>10026</v>
      </c>
      <c r="D8175" t="s">
        <v>10031</v>
      </c>
      <c r="E8175" t="s">
        <v>10035</v>
      </c>
      <c r="F8175">
        <v>13</v>
      </c>
      <c r="G8175">
        <v>106.9</v>
      </c>
      <c r="H8175">
        <v>95.87</v>
      </c>
      <c r="I8175" t="s">
        <v>10040</v>
      </c>
      <c r="J8175">
        <f>F8175*G8175</f>
        <v>1389.7</v>
      </c>
      <c r="K8175">
        <f>F8175*H8175</f>
        <v>1246.31</v>
      </c>
      <c r="L8175">
        <f>J8175-K8175</f>
        <v>143.3900000000001</v>
      </c>
      <c r="M8175" s="5">
        <f>L8175/J8175</f>
        <v>0.1031805425631432</v>
      </c>
      <c r="N8175" t="str">
        <f>IF(ISNA(VLOOKUP(A8175,'Returns Data'!A:A,1,0)),"No","Yes")</f>
        <v>No</v>
      </c>
      <c r="O8175" t="s">
        <v>10085</v>
      </c>
      <c r="P8175" t="str">
        <f>IFERROR(VLOOKUP(A8175,'Ratings Data'!A:C,3,0),"No Rating")</f>
        <v>No Rating</v>
      </c>
      <c r="Q8175" t="s">
        <v>10061</v>
      </c>
      <c r="R8175" s="5">
        <f t="shared" si="127"/>
        <v>3.8684533193203716</v>
      </c>
    </row>
    <row r="8176" spans="1:18" x14ac:dyDescent="0.3">
      <c r="A8176" t="s">
        <v>6213</v>
      </c>
      <c r="B8176" s="2">
        <v>45802</v>
      </c>
      <c r="C8176" t="s">
        <v>10017</v>
      </c>
      <c r="D8176" t="s">
        <v>10032</v>
      </c>
      <c r="E8176" t="s">
        <v>10035</v>
      </c>
      <c r="F8176">
        <v>2</v>
      </c>
      <c r="G8176">
        <v>35.79</v>
      </c>
      <c r="H8176">
        <v>26.71</v>
      </c>
      <c r="I8176" t="s">
        <v>10040</v>
      </c>
      <c r="J8176">
        <f>F8176*G8176</f>
        <v>71.58</v>
      </c>
      <c r="K8176">
        <f>F8176*H8176</f>
        <v>53.42</v>
      </c>
      <c r="L8176">
        <f>J8176-K8176</f>
        <v>18.159999999999997</v>
      </c>
      <c r="M8176" s="5">
        <f>L8176/J8176</f>
        <v>0.25370215143894936</v>
      </c>
      <c r="N8176" t="str">
        <f>IF(ISNA(VLOOKUP(A8176,'Returns Data'!A:A,1,0)),"No","Yes")</f>
        <v>No</v>
      </c>
      <c r="O8176" t="s">
        <v>10085</v>
      </c>
      <c r="P8176" t="str">
        <f>IFERROR(VLOOKUP(A8176,'Ratings Data'!A:C,3,0),"No Rating")</f>
        <v>No Rating</v>
      </c>
      <c r="Q8176" t="s">
        <v>10061</v>
      </c>
      <c r="R8176" s="5">
        <f t="shared" si="127"/>
        <v>-0.9484924803914514</v>
      </c>
    </row>
    <row r="8177" spans="1:18" x14ac:dyDescent="0.3">
      <c r="A8177" t="s">
        <v>6502</v>
      </c>
      <c r="B8177" s="2">
        <v>45802</v>
      </c>
      <c r="C8177" t="s">
        <v>10016</v>
      </c>
      <c r="D8177" t="s">
        <v>10032</v>
      </c>
      <c r="E8177" t="s">
        <v>10038</v>
      </c>
      <c r="F8177">
        <v>10</v>
      </c>
      <c r="G8177">
        <v>231.25</v>
      </c>
      <c r="H8177">
        <v>155.74</v>
      </c>
      <c r="I8177" t="s">
        <v>10039</v>
      </c>
      <c r="J8177">
        <f>F8177*G8177</f>
        <v>2312.5</v>
      </c>
      <c r="K8177">
        <f>F8177*H8177</f>
        <v>1557.4</v>
      </c>
      <c r="L8177">
        <f>J8177-K8177</f>
        <v>755.09999999999991</v>
      </c>
      <c r="M8177" s="5">
        <f>L8177/J8177</f>
        <v>0.32652972972972971</v>
      </c>
      <c r="N8177" t="str">
        <f>IF(ISNA(VLOOKUP(A8177,'Returns Data'!A:A,1,0)),"No","Yes")</f>
        <v>No</v>
      </c>
      <c r="O8177" t="s">
        <v>10085</v>
      </c>
      <c r="P8177" t="str">
        <f>IFERROR(VLOOKUP(A8177,'Ratings Data'!A:C,3,0),"No Rating")</f>
        <v>No Rating</v>
      </c>
      <c r="Q8177" t="s">
        <v>10061</v>
      </c>
      <c r="R8177" s="5">
        <f t="shared" si="127"/>
        <v>31.306510198379438</v>
      </c>
    </row>
    <row r="8178" spans="1:18" x14ac:dyDescent="0.3">
      <c r="A8178" t="s">
        <v>7454</v>
      </c>
      <c r="B8178" s="2">
        <v>45802</v>
      </c>
      <c r="C8178" t="s">
        <v>10009</v>
      </c>
      <c r="D8178" t="s">
        <v>10029</v>
      </c>
      <c r="E8178" t="s">
        <v>10035</v>
      </c>
      <c r="F8178">
        <v>12</v>
      </c>
      <c r="G8178">
        <v>27.3</v>
      </c>
      <c r="H8178">
        <v>23.83</v>
      </c>
      <c r="I8178" t="s">
        <v>10039</v>
      </c>
      <c r="J8178">
        <f>F8178*G8178</f>
        <v>327.60000000000002</v>
      </c>
      <c r="K8178">
        <f>F8178*H8178</f>
        <v>285.95999999999998</v>
      </c>
      <c r="L8178">
        <f>J8178-K8178</f>
        <v>41.640000000000043</v>
      </c>
      <c r="M8178" s="5">
        <f>L8178/J8178</f>
        <v>0.12710622710622724</v>
      </c>
      <c r="N8178" t="str">
        <f>IF(ISNA(VLOOKUP(A8178,'Returns Data'!A:A,1,0)),"No","Yes")</f>
        <v>No</v>
      </c>
      <c r="O8178" t="s">
        <v>10085</v>
      </c>
      <c r="P8178" t="str">
        <f>IFERROR(VLOOKUP(A8178,'Ratings Data'!A:C,3,0),"No Rating")</f>
        <v>No Rating</v>
      </c>
      <c r="Q8178" t="s">
        <v>10061</v>
      </c>
      <c r="R8178" s="5">
        <f t="shared" si="127"/>
        <v>-0.85833513513513515</v>
      </c>
    </row>
    <row r="8179" spans="1:18" x14ac:dyDescent="0.3">
      <c r="A8179" t="s">
        <v>8068</v>
      </c>
      <c r="B8179" s="2">
        <v>45802</v>
      </c>
      <c r="C8179" t="s">
        <v>10017</v>
      </c>
      <c r="D8179" t="s">
        <v>10032</v>
      </c>
      <c r="E8179" t="s">
        <v>10034</v>
      </c>
      <c r="F8179">
        <v>9</v>
      </c>
      <c r="G8179">
        <v>452.03</v>
      </c>
      <c r="H8179">
        <v>304.70999999999998</v>
      </c>
      <c r="I8179" t="s">
        <v>10039</v>
      </c>
      <c r="J8179">
        <f>F8179*G8179</f>
        <v>4068.2699999999995</v>
      </c>
      <c r="K8179">
        <f>F8179*H8179</f>
        <v>2742.39</v>
      </c>
      <c r="L8179">
        <f>J8179-K8179</f>
        <v>1325.8799999999997</v>
      </c>
      <c r="M8179" s="5">
        <f>L8179/J8179</f>
        <v>0.32590757250624952</v>
      </c>
      <c r="N8179" t="str">
        <f>IF(ISNA(VLOOKUP(A8179,'Returns Data'!A:A,1,0)),"No","Yes")</f>
        <v>No</v>
      </c>
      <c r="O8179" t="s">
        <v>10085</v>
      </c>
      <c r="P8179" t="str">
        <f>IFERROR(VLOOKUP(A8179,'Ratings Data'!A:C,3,0),"No Rating")</f>
        <v>No Rating</v>
      </c>
      <c r="Q8179" t="s">
        <v>10061</v>
      </c>
      <c r="R8179" s="5">
        <f t="shared" si="127"/>
        <v>11.418406593406591</v>
      </c>
    </row>
    <row r="8180" spans="1:18" x14ac:dyDescent="0.3">
      <c r="A8180" t="s">
        <v>9019</v>
      </c>
      <c r="B8180" s="2">
        <v>45802</v>
      </c>
      <c r="C8180" t="s">
        <v>10014</v>
      </c>
      <c r="D8180" t="s">
        <v>10030</v>
      </c>
      <c r="E8180" t="s">
        <v>10038</v>
      </c>
      <c r="F8180">
        <v>6</v>
      </c>
      <c r="G8180">
        <v>450.03</v>
      </c>
      <c r="H8180">
        <v>325.57</v>
      </c>
      <c r="I8180" t="s">
        <v>10040</v>
      </c>
      <c r="J8180">
        <f>F8180*G8180</f>
        <v>2700.18</v>
      </c>
      <c r="K8180">
        <f>F8180*H8180</f>
        <v>1953.42</v>
      </c>
      <c r="L8180">
        <f>J8180-K8180</f>
        <v>746.75999999999976</v>
      </c>
      <c r="M8180" s="5">
        <f>L8180/J8180</f>
        <v>0.2765593404884118</v>
      </c>
      <c r="N8180" t="str">
        <f>IF(ISNA(VLOOKUP(A8180,'Returns Data'!A:A,1,0)),"No","Yes")</f>
        <v>No</v>
      </c>
      <c r="O8180" t="s">
        <v>10085</v>
      </c>
      <c r="P8180" t="str">
        <f>IFERROR(VLOOKUP(A8180,'Ratings Data'!A:C,3,0),"No Rating")</f>
        <v>No Rating</v>
      </c>
      <c r="Q8180" t="s">
        <v>10061</v>
      </c>
      <c r="R8180" s="5">
        <f t="shared" si="127"/>
        <v>-0.33628299006703088</v>
      </c>
    </row>
    <row r="8181" spans="1:18" x14ac:dyDescent="0.3">
      <c r="A8181" t="s">
        <v>9871</v>
      </c>
      <c r="B8181" s="2">
        <v>45802</v>
      </c>
      <c r="C8181" t="s">
        <v>10026</v>
      </c>
      <c r="D8181" t="s">
        <v>10031</v>
      </c>
      <c r="E8181" t="s">
        <v>10036</v>
      </c>
      <c r="F8181">
        <v>19</v>
      </c>
      <c r="G8181">
        <v>458.08</v>
      </c>
      <c r="H8181">
        <v>363.37</v>
      </c>
      <c r="I8181" t="s">
        <v>10039</v>
      </c>
      <c r="J8181">
        <f>F8181*G8181</f>
        <v>8703.52</v>
      </c>
      <c r="K8181">
        <f>F8181*H8181</f>
        <v>6904.03</v>
      </c>
      <c r="L8181">
        <f>J8181-K8181</f>
        <v>1799.4900000000007</v>
      </c>
      <c r="M8181" s="5">
        <f>L8181/J8181</f>
        <v>0.20675427872860644</v>
      </c>
      <c r="N8181" t="str">
        <f>IF(ISNA(VLOOKUP(A8181,'Returns Data'!A:A,1,0)),"No","Yes")</f>
        <v>No</v>
      </c>
      <c r="O8181" t="s">
        <v>10085</v>
      </c>
      <c r="P8181" t="str">
        <f>IFERROR(VLOOKUP(A8181,'Ratings Data'!A:C,3,0),"No Rating")</f>
        <v>No Rating</v>
      </c>
      <c r="Q8181" t="s">
        <v>10061</v>
      </c>
      <c r="R8181" s="5">
        <f t="shared" si="127"/>
        <v>2.2233110385233581</v>
      </c>
    </row>
    <row r="8182" spans="1:18" x14ac:dyDescent="0.3">
      <c r="A8182" t="s">
        <v>19</v>
      </c>
      <c r="B8182" s="2">
        <v>45803</v>
      </c>
      <c r="C8182" t="s">
        <v>10017</v>
      </c>
      <c r="D8182" t="s">
        <v>10032</v>
      </c>
      <c r="E8182" t="s">
        <v>10035</v>
      </c>
      <c r="F8182">
        <v>3</v>
      </c>
      <c r="G8182">
        <v>230.52</v>
      </c>
      <c r="H8182">
        <v>184.69</v>
      </c>
      <c r="I8182" t="s">
        <v>10039</v>
      </c>
      <c r="J8182">
        <f>F8182*G8182</f>
        <v>691.56000000000006</v>
      </c>
      <c r="K8182">
        <f>F8182*H8182</f>
        <v>554.06999999999994</v>
      </c>
      <c r="L8182">
        <f>J8182-K8182</f>
        <v>137.49000000000012</v>
      </c>
      <c r="M8182" s="5">
        <f>L8182/J8182</f>
        <v>0.1988113829602639</v>
      </c>
      <c r="N8182" t="str">
        <f>IF(ISNA(VLOOKUP(A8182,'Returns Data'!A:A,1,0)),"No","Yes")</f>
        <v>No</v>
      </c>
      <c r="O8182" t="s">
        <v>10085</v>
      </c>
      <c r="P8182">
        <f>IFERROR(VLOOKUP(A8182,'Ratings Data'!A:C,3,0),"No Rating")</f>
        <v>4</v>
      </c>
      <c r="Q8182" t="s">
        <v>10061</v>
      </c>
      <c r="R8182" s="5">
        <f t="shared" si="127"/>
        <v>-0.92054249315219583</v>
      </c>
    </row>
    <row r="8183" spans="1:18" x14ac:dyDescent="0.3">
      <c r="A8183" t="s">
        <v>136</v>
      </c>
      <c r="B8183" s="2">
        <v>45803</v>
      </c>
      <c r="C8183" t="s">
        <v>10025</v>
      </c>
      <c r="D8183" t="s">
        <v>10033</v>
      </c>
      <c r="E8183" t="s">
        <v>10034</v>
      </c>
      <c r="F8183">
        <v>10</v>
      </c>
      <c r="G8183">
        <v>279.20999999999998</v>
      </c>
      <c r="H8183">
        <v>217.69</v>
      </c>
      <c r="I8183" t="s">
        <v>10040</v>
      </c>
      <c r="J8183">
        <f>F8183*G8183</f>
        <v>2792.1</v>
      </c>
      <c r="K8183">
        <f>F8183*H8183</f>
        <v>2176.9</v>
      </c>
      <c r="L8183">
        <f>J8183-K8183</f>
        <v>615.19999999999982</v>
      </c>
      <c r="M8183" s="5">
        <f>L8183/J8183</f>
        <v>0.22033594785287053</v>
      </c>
      <c r="N8183" t="str">
        <f>IF(ISNA(VLOOKUP(A8183,'Returns Data'!A:A,1,0)),"No","Yes")</f>
        <v>No</v>
      </c>
      <c r="O8183" t="s">
        <v>10085</v>
      </c>
      <c r="P8183" t="str">
        <f>IFERROR(VLOOKUP(A8183,'Ratings Data'!A:C,3,0),"No Rating")</f>
        <v>No Rating</v>
      </c>
      <c r="Q8183" t="s">
        <v>10061</v>
      </c>
      <c r="R8183" s="5">
        <f t="shared" si="127"/>
        <v>3.0373937185493665</v>
      </c>
    </row>
    <row r="8184" spans="1:18" x14ac:dyDescent="0.3">
      <c r="A8184" t="s">
        <v>661</v>
      </c>
      <c r="B8184" s="2">
        <v>45803</v>
      </c>
      <c r="C8184" t="s">
        <v>10011</v>
      </c>
      <c r="D8184" t="s">
        <v>10029</v>
      </c>
      <c r="E8184" t="s">
        <v>10036</v>
      </c>
      <c r="F8184">
        <v>1</v>
      </c>
      <c r="G8184">
        <v>329.29</v>
      </c>
      <c r="H8184">
        <v>231.83</v>
      </c>
      <c r="I8184" t="s">
        <v>10039</v>
      </c>
      <c r="J8184">
        <f>F8184*G8184</f>
        <v>329.29</v>
      </c>
      <c r="K8184">
        <f>F8184*H8184</f>
        <v>231.83</v>
      </c>
      <c r="L8184">
        <f>J8184-K8184</f>
        <v>97.460000000000008</v>
      </c>
      <c r="M8184" s="5">
        <f>L8184/J8184</f>
        <v>0.29597011752558533</v>
      </c>
      <c r="N8184" t="str">
        <f>IF(ISNA(VLOOKUP(A8184,'Returns Data'!A:A,1,0)),"No","Yes")</f>
        <v>No</v>
      </c>
      <c r="O8184" t="s">
        <v>10085</v>
      </c>
      <c r="P8184" t="str">
        <f>IFERROR(VLOOKUP(A8184,'Ratings Data'!A:C,3,0),"No Rating")</f>
        <v>No Rating</v>
      </c>
      <c r="Q8184" t="s">
        <v>10061</v>
      </c>
      <c r="R8184" s="5">
        <f t="shared" si="127"/>
        <v>-0.88206367966763366</v>
      </c>
    </row>
    <row r="8185" spans="1:18" x14ac:dyDescent="0.3">
      <c r="A8185" t="s">
        <v>725</v>
      </c>
      <c r="B8185" s="2">
        <v>45803</v>
      </c>
      <c r="C8185" t="s">
        <v>10012</v>
      </c>
      <c r="D8185" t="s">
        <v>10030</v>
      </c>
      <c r="E8185" t="s">
        <v>10038</v>
      </c>
      <c r="F8185">
        <v>8</v>
      </c>
      <c r="G8185">
        <v>347.66</v>
      </c>
      <c r="H8185">
        <v>269.08</v>
      </c>
      <c r="I8185" t="s">
        <v>10040</v>
      </c>
      <c r="J8185">
        <f>F8185*G8185</f>
        <v>2781.28</v>
      </c>
      <c r="K8185">
        <f>F8185*H8185</f>
        <v>2152.64</v>
      </c>
      <c r="L8185">
        <f>J8185-K8185</f>
        <v>628.64000000000033</v>
      </c>
      <c r="M8185" s="5">
        <f>L8185/J8185</f>
        <v>0.22602542714146015</v>
      </c>
      <c r="N8185" t="str">
        <f>IF(ISNA(VLOOKUP(A8185,'Returns Data'!A:A,1,0)),"No","Yes")</f>
        <v>No</v>
      </c>
      <c r="O8185" t="s">
        <v>10085</v>
      </c>
      <c r="P8185" t="str">
        <f>IFERROR(VLOOKUP(A8185,'Ratings Data'!A:C,3,0),"No Rating")</f>
        <v>No Rating</v>
      </c>
      <c r="Q8185" t="s">
        <v>10061</v>
      </c>
      <c r="R8185" s="5">
        <f t="shared" si="127"/>
        <v>7.4462935406480613</v>
      </c>
    </row>
    <row r="8186" spans="1:18" x14ac:dyDescent="0.3">
      <c r="A8186" t="s">
        <v>1974</v>
      </c>
      <c r="B8186" s="2">
        <v>45803</v>
      </c>
      <c r="C8186" t="s">
        <v>10026</v>
      </c>
      <c r="D8186" t="s">
        <v>10031</v>
      </c>
      <c r="E8186" t="s">
        <v>10037</v>
      </c>
      <c r="F8186">
        <v>9</v>
      </c>
      <c r="G8186">
        <v>268.79000000000002</v>
      </c>
      <c r="H8186">
        <v>188.76</v>
      </c>
      <c r="I8186" t="s">
        <v>10040</v>
      </c>
      <c r="J8186">
        <f>F8186*G8186</f>
        <v>2419.11</v>
      </c>
      <c r="K8186">
        <f>F8186*H8186</f>
        <v>1698.84</v>
      </c>
      <c r="L8186">
        <f>J8186-K8186</f>
        <v>720.27000000000021</v>
      </c>
      <c r="M8186" s="5">
        <f>L8186/J8186</f>
        <v>0.29774173146322414</v>
      </c>
      <c r="N8186" t="str">
        <f>IF(ISNA(VLOOKUP(A8186,'Returns Data'!A:A,1,0)),"No","Yes")</f>
        <v>No</v>
      </c>
      <c r="O8186" t="s">
        <v>10085</v>
      </c>
      <c r="P8186">
        <f>IFERROR(VLOOKUP(A8186,'Ratings Data'!A:C,3,0),"No Rating")</f>
        <v>5</v>
      </c>
      <c r="Q8186" t="s">
        <v>10061</v>
      </c>
      <c r="R8186" s="5">
        <f t="shared" si="127"/>
        <v>-0.13021702237818561</v>
      </c>
    </row>
    <row r="8187" spans="1:18" x14ac:dyDescent="0.3">
      <c r="A8187" t="s">
        <v>2016</v>
      </c>
      <c r="B8187" s="2">
        <v>45803</v>
      </c>
      <c r="C8187" t="s">
        <v>10011</v>
      </c>
      <c r="D8187" t="s">
        <v>10029</v>
      </c>
      <c r="E8187" t="s">
        <v>10034</v>
      </c>
      <c r="F8187">
        <v>6</v>
      </c>
      <c r="G8187">
        <v>113.4</v>
      </c>
      <c r="H8187">
        <v>72.790000000000006</v>
      </c>
      <c r="I8187" t="s">
        <v>10040</v>
      </c>
      <c r="J8187">
        <f>F8187*G8187</f>
        <v>680.40000000000009</v>
      </c>
      <c r="K8187">
        <f>F8187*H8187</f>
        <v>436.74</v>
      </c>
      <c r="L8187">
        <f>J8187-K8187</f>
        <v>243.66000000000008</v>
      </c>
      <c r="M8187" s="5">
        <f>L8187/J8187</f>
        <v>0.35811287477954151</v>
      </c>
      <c r="N8187" t="str">
        <f>IF(ISNA(VLOOKUP(A8187,'Returns Data'!A:A,1,0)),"No","Yes")</f>
        <v>No</v>
      </c>
      <c r="O8187" t="s">
        <v>10085</v>
      </c>
      <c r="P8187">
        <f>IFERROR(VLOOKUP(A8187,'Ratings Data'!A:C,3,0),"No Rating")</f>
        <v>1</v>
      </c>
      <c r="Q8187" t="s">
        <v>10061</v>
      </c>
      <c r="R8187" s="5">
        <f t="shared" si="127"/>
        <v>-0.71873953644108779</v>
      </c>
    </row>
    <row r="8188" spans="1:18" x14ac:dyDescent="0.3">
      <c r="A8188" t="s">
        <v>2293</v>
      </c>
      <c r="B8188" s="2">
        <v>45803</v>
      </c>
      <c r="C8188" t="s">
        <v>10022</v>
      </c>
      <c r="D8188" t="s">
        <v>10033</v>
      </c>
      <c r="E8188" t="s">
        <v>10034</v>
      </c>
      <c r="F8188">
        <v>17</v>
      </c>
      <c r="G8188">
        <v>67.430000000000007</v>
      </c>
      <c r="H8188">
        <v>54.12</v>
      </c>
      <c r="I8188" t="s">
        <v>10039</v>
      </c>
      <c r="J8188">
        <f>F8188*G8188</f>
        <v>1146.3100000000002</v>
      </c>
      <c r="K8188">
        <f>F8188*H8188</f>
        <v>920.04</v>
      </c>
      <c r="L8188">
        <f>J8188-K8188</f>
        <v>226.27000000000021</v>
      </c>
      <c r="M8188" s="5">
        <f>L8188/J8188</f>
        <v>0.19738988580750422</v>
      </c>
      <c r="N8188" t="str">
        <f>IF(ISNA(VLOOKUP(A8188,'Returns Data'!A:A,1,0)),"No","Yes")</f>
        <v>No</v>
      </c>
      <c r="O8188" t="s">
        <v>10085</v>
      </c>
      <c r="P8188" t="str">
        <f>IFERROR(VLOOKUP(A8188,'Ratings Data'!A:C,3,0),"No Rating")</f>
        <v>No Rating</v>
      </c>
      <c r="Q8188" t="s">
        <v>10061</v>
      </c>
      <c r="R8188" s="5">
        <f t="shared" si="127"/>
        <v>0.68475896531452085</v>
      </c>
    </row>
    <row r="8189" spans="1:18" x14ac:dyDescent="0.3">
      <c r="A8189" t="s">
        <v>3245</v>
      </c>
      <c r="B8189" s="2">
        <v>45803</v>
      </c>
      <c r="C8189" t="s">
        <v>10020</v>
      </c>
      <c r="D8189" t="s">
        <v>10030</v>
      </c>
      <c r="E8189" t="s">
        <v>10034</v>
      </c>
      <c r="F8189">
        <v>6</v>
      </c>
      <c r="G8189">
        <v>53.1</v>
      </c>
      <c r="H8189">
        <v>39.79</v>
      </c>
      <c r="I8189" t="s">
        <v>10040</v>
      </c>
      <c r="J8189">
        <f>F8189*G8189</f>
        <v>318.60000000000002</v>
      </c>
      <c r="K8189">
        <f>F8189*H8189</f>
        <v>238.74</v>
      </c>
      <c r="L8189">
        <f>J8189-K8189</f>
        <v>79.860000000000014</v>
      </c>
      <c r="M8189" s="5">
        <f>L8189/J8189</f>
        <v>0.25065913370998122</v>
      </c>
      <c r="N8189" t="str">
        <f>IF(ISNA(VLOOKUP(A8189,'Returns Data'!A:A,1,0)),"No","Yes")</f>
        <v>No</v>
      </c>
      <c r="O8189" t="s">
        <v>10085</v>
      </c>
      <c r="P8189" t="str">
        <f>IFERROR(VLOOKUP(A8189,'Ratings Data'!A:C,3,0),"No Rating")</f>
        <v>No Rating</v>
      </c>
      <c r="Q8189" t="s">
        <v>10061</v>
      </c>
      <c r="R8189" s="5">
        <f t="shared" si="127"/>
        <v>-0.72206471198890354</v>
      </c>
    </row>
    <row r="8190" spans="1:18" x14ac:dyDescent="0.3">
      <c r="A8190" t="s">
        <v>4481</v>
      </c>
      <c r="B8190" s="2">
        <v>45803</v>
      </c>
      <c r="C8190" t="s">
        <v>10028</v>
      </c>
      <c r="D8190" t="s">
        <v>10032</v>
      </c>
      <c r="E8190" t="s">
        <v>10037</v>
      </c>
      <c r="F8190">
        <v>5</v>
      </c>
      <c r="G8190">
        <v>293.39999999999998</v>
      </c>
      <c r="H8190">
        <v>204.79</v>
      </c>
      <c r="I8190" t="s">
        <v>10039</v>
      </c>
      <c r="J8190">
        <f>F8190*G8190</f>
        <v>1467</v>
      </c>
      <c r="K8190">
        <f>F8190*H8190</f>
        <v>1023.9499999999999</v>
      </c>
      <c r="L8190">
        <f>J8190-K8190</f>
        <v>443.05000000000007</v>
      </c>
      <c r="M8190" s="5">
        <f>L8190/J8190</f>
        <v>0.30201090661213364</v>
      </c>
      <c r="N8190" t="str">
        <f>IF(ISNA(VLOOKUP(A8190,'Returns Data'!A:A,1,0)),"No","Yes")</f>
        <v>No</v>
      </c>
      <c r="O8190" t="s">
        <v>10085</v>
      </c>
      <c r="P8190" t="str">
        <f>IFERROR(VLOOKUP(A8190,'Ratings Data'!A:C,3,0),"No Rating")</f>
        <v>No Rating</v>
      </c>
      <c r="Q8190" t="s">
        <v>10061</v>
      </c>
      <c r="R8190" s="5">
        <f t="shared" si="127"/>
        <v>3.6045197740112993</v>
      </c>
    </row>
    <row r="8191" spans="1:18" x14ac:dyDescent="0.3">
      <c r="A8191" t="s">
        <v>5038</v>
      </c>
      <c r="B8191" s="2">
        <v>45803</v>
      </c>
      <c r="C8191" t="s">
        <v>10021</v>
      </c>
      <c r="D8191" t="s">
        <v>10031</v>
      </c>
      <c r="E8191" t="s">
        <v>10034</v>
      </c>
      <c r="F8191">
        <v>10</v>
      </c>
      <c r="G8191">
        <v>344.35</v>
      </c>
      <c r="H8191">
        <v>235.92</v>
      </c>
      <c r="I8191" t="s">
        <v>10040</v>
      </c>
      <c r="J8191">
        <f>F8191*G8191</f>
        <v>3443.5</v>
      </c>
      <c r="K8191">
        <f>F8191*H8191</f>
        <v>2359.1999999999998</v>
      </c>
      <c r="L8191">
        <f>J8191-K8191</f>
        <v>1084.3000000000002</v>
      </c>
      <c r="M8191" s="5">
        <f>L8191/J8191</f>
        <v>0.31488311311165967</v>
      </c>
      <c r="N8191" t="str">
        <f>IF(ISNA(VLOOKUP(A8191,'Returns Data'!A:A,1,0)),"No","Yes")</f>
        <v>No</v>
      </c>
      <c r="O8191" t="s">
        <v>10085</v>
      </c>
      <c r="P8191" t="str">
        <f>IFERROR(VLOOKUP(A8191,'Ratings Data'!A:C,3,0),"No Rating")</f>
        <v>No Rating</v>
      </c>
      <c r="Q8191" t="s">
        <v>10061</v>
      </c>
      <c r="R8191" s="5">
        <f t="shared" si="127"/>
        <v>1.347307430129516</v>
      </c>
    </row>
    <row r="8192" spans="1:18" x14ac:dyDescent="0.3">
      <c r="A8192" t="s">
        <v>5231</v>
      </c>
      <c r="B8192" s="2">
        <v>45803</v>
      </c>
      <c r="C8192" t="s">
        <v>10027</v>
      </c>
      <c r="D8192" t="s">
        <v>10032</v>
      </c>
      <c r="E8192" t="s">
        <v>10037</v>
      </c>
      <c r="F8192">
        <v>15</v>
      </c>
      <c r="G8192">
        <v>199.62</v>
      </c>
      <c r="H8192">
        <v>126.08</v>
      </c>
      <c r="I8192" t="s">
        <v>10039</v>
      </c>
      <c r="J8192">
        <f>F8192*G8192</f>
        <v>2994.3</v>
      </c>
      <c r="K8192">
        <f>F8192*H8192</f>
        <v>1891.2</v>
      </c>
      <c r="L8192">
        <f>J8192-K8192</f>
        <v>1103.1000000000001</v>
      </c>
      <c r="M8192" s="5">
        <f>L8192/J8192</f>
        <v>0.36839995992385532</v>
      </c>
      <c r="N8192" t="str">
        <f>IF(ISNA(VLOOKUP(A8192,'Returns Data'!A:A,1,0)),"No","Yes")</f>
        <v>No</v>
      </c>
      <c r="O8192" t="s">
        <v>10085</v>
      </c>
      <c r="P8192">
        <f>IFERROR(VLOOKUP(A8192,'Ratings Data'!A:C,3,0),"No Rating")</f>
        <v>5</v>
      </c>
      <c r="Q8192" t="s">
        <v>10061</v>
      </c>
      <c r="R8192" s="5">
        <f t="shared" si="127"/>
        <v>-0.13044867140990266</v>
      </c>
    </row>
    <row r="8193" spans="1:18" x14ac:dyDescent="0.3">
      <c r="A8193" t="s">
        <v>5341</v>
      </c>
      <c r="B8193" s="2">
        <v>45803</v>
      </c>
      <c r="C8193" t="s">
        <v>10016</v>
      </c>
      <c r="D8193" t="s">
        <v>10032</v>
      </c>
      <c r="E8193" t="s">
        <v>10035</v>
      </c>
      <c r="F8193">
        <v>15</v>
      </c>
      <c r="G8193">
        <v>373.75</v>
      </c>
      <c r="H8193">
        <v>226.37</v>
      </c>
      <c r="I8193" t="s">
        <v>10039</v>
      </c>
      <c r="J8193">
        <f>F8193*G8193</f>
        <v>5606.25</v>
      </c>
      <c r="K8193">
        <f>F8193*H8193</f>
        <v>3395.55</v>
      </c>
      <c r="L8193">
        <f>J8193-K8193</f>
        <v>2210.6999999999998</v>
      </c>
      <c r="M8193" s="5">
        <f>L8193/J8193</f>
        <v>0.39432775919732438</v>
      </c>
      <c r="N8193" t="str">
        <f>IF(ISNA(VLOOKUP(A8193,'Returns Data'!A:A,1,0)),"No","Yes")</f>
        <v>No</v>
      </c>
      <c r="O8193" t="s">
        <v>10085</v>
      </c>
      <c r="P8193" t="str">
        <f>IFERROR(VLOOKUP(A8193,'Ratings Data'!A:C,3,0),"No Rating")</f>
        <v>No Rating</v>
      </c>
      <c r="Q8193" t="s">
        <v>10061</v>
      </c>
      <c r="R8193" s="5">
        <f t="shared" si="127"/>
        <v>0.87230738402965624</v>
      </c>
    </row>
    <row r="8194" spans="1:18" x14ac:dyDescent="0.3">
      <c r="A8194" t="s">
        <v>5439</v>
      </c>
      <c r="B8194" s="2">
        <v>45803</v>
      </c>
      <c r="C8194" t="s">
        <v>10028</v>
      </c>
      <c r="D8194" t="s">
        <v>10032</v>
      </c>
      <c r="E8194" t="s">
        <v>10038</v>
      </c>
      <c r="F8194">
        <v>6</v>
      </c>
      <c r="G8194">
        <v>303.45</v>
      </c>
      <c r="H8194">
        <v>250.76</v>
      </c>
      <c r="I8194" t="s">
        <v>10039</v>
      </c>
      <c r="J8194">
        <f>F8194*G8194</f>
        <v>1820.6999999999998</v>
      </c>
      <c r="K8194">
        <f>F8194*H8194</f>
        <v>1504.56</v>
      </c>
      <c r="L8194">
        <f>J8194-K8194</f>
        <v>316.13999999999987</v>
      </c>
      <c r="M8194" s="5">
        <f>L8194/J8194</f>
        <v>0.17363651342890091</v>
      </c>
      <c r="N8194" t="str">
        <f>IF(ISNA(VLOOKUP(A8194,'Returns Data'!A:A,1,0)),"No","Yes")</f>
        <v>No</v>
      </c>
      <c r="O8194" t="s">
        <v>10085</v>
      </c>
      <c r="P8194" t="str">
        <f>IFERROR(VLOOKUP(A8194,'Ratings Data'!A:C,3,0),"No Rating")</f>
        <v>No Rating</v>
      </c>
      <c r="Q8194" t="s">
        <v>10061</v>
      </c>
      <c r="R8194" s="5">
        <f t="shared" si="127"/>
        <v>-0.67523745819397996</v>
      </c>
    </row>
    <row r="8195" spans="1:18" x14ac:dyDescent="0.3">
      <c r="A8195" t="s">
        <v>5562</v>
      </c>
      <c r="B8195" s="2">
        <v>45803</v>
      </c>
      <c r="C8195" t="s">
        <v>10017</v>
      </c>
      <c r="D8195" t="s">
        <v>10032</v>
      </c>
      <c r="E8195" t="s">
        <v>10035</v>
      </c>
      <c r="F8195">
        <v>4</v>
      </c>
      <c r="G8195">
        <v>307.22000000000003</v>
      </c>
      <c r="H8195">
        <v>231.78</v>
      </c>
      <c r="I8195" t="s">
        <v>10040</v>
      </c>
      <c r="J8195">
        <f>F8195*G8195</f>
        <v>1228.8800000000001</v>
      </c>
      <c r="K8195">
        <f>F8195*H8195</f>
        <v>927.12</v>
      </c>
      <c r="L8195">
        <f>J8195-K8195</f>
        <v>301.7600000000001</v>
      </c>
      <c r="M8195" s="5">
        <f>L8195/J8195</f>
        <v>0.24555692988737718</v>
      </c>
      <c r="N8195" t="str">
        <f>IF(ISNA(VLOOKUP(A8195,'Returns Data'!A:A,1,0)),"No","Yes")</f>
        <v>No</v>
      </c>
      <c r="O8195" t="s">
        <v>10085</v>
      </c>
      <c r="P8195" t="str">
        <f>IFERROR(VLOOKUP(A8195,'Ratings Data'!A:C,3,0),"No Rating")</f>
        <v>No Rating</v>
      </c>
      <c r="Q8195" t="s">
        <v>10061</v>
      </c>
      <c r="R8195" s="5">
        <f t="shared" si="127"/>
        <v>-0.32505080463557962</v>
      </c>
    </row>
    <row r="8196" spans="1:18" x14ac:dyDescent="0.3">
      <c r="A8196" t="s">
        <v>5994</v>
      </c>
      <c r="B8196" s="2">
        <v>45803</v>
      </c>
      <c r="C8196" t="s">
        <v>10010</v>
      </c>
      <c r="D8196" t="s">
        <v>10029</v>
      </c>
      <c r="E8196" t="s">
        <v>10035</v>
      </c>
      <c r="F8196">
        <v>19</v>
      </c>
      <c r="G8196">
        <v>72.61</v>
      </c>
      <c r="H8196">
        <v>57.12</v>
      </c>
      <c r="I8196" t="s">
        <v>10039</v>
      </c>
      <c r="J8196">
        <f>F8196*G8196</f>
        <v>1379.59</v>
      </c>
      <c r="K8196">
        <f>F8196*H8196</f>
        <v>1085.28</v>
      </c>
      <c r="L8196">
        <f>J8196-K8196</f>
        <v>294.30999999999995</v>
      </c>
      <c r="M8196" s="5">
        <f>L8196/J8196</f>
        <v>0.21333149703897533</v>
      </c>
      <c r="N8196" t="str">
        <f>IF(ISNA(VLOOKUP(A8196,'Returns Data'!A:A,1,0)),"No","Yes")</f>
        <v>No</v>
      </c>
      <c r="O8196" t="s">
        <v>10085</v>
      </c>
      <c r="P8196" t="str">
        <f>IFERROR(VLOOKUP(A8196,'Ratings Data'!A:C,3,0),"No Rating")</f>
        <v>No Rating</v>
      </c>
      <c r="Q8196" t="s">
        <v>10061</v>
      </c>
      <c r="R8196" s="5">
        <f t="shared" ref="R8196:R8259" si="128">(J8196-J8195)/J8195</f>
        <v>0.12264012759585947</v>
      </c>
    </row>
    <row r="8197" spans="1:18" x14ac:dyDescent="0.3">
      <c r="A8197" t="s">
        <v>6182</v>
      </c>
      <c r="B8197" s="2">
        <v>45803</v>
      </c>
      <c r="C8197" t="s">
        <v>10013</v>
      </c>
      <c r="D8197" t="s">
        <v>10030</v>
      </c>
      <c r="E8197" t="s">
        <v>10035</v>
      </c>
      <c r="F8197">
        <v>18</v>
      </c>
      <c r="G8197">
        <v>97.36</v>
      </c>
      <c r="H8197">
        <v>78.2</v>
      </c>
      <c r="I8197" t="s">
        <v>10039</v>
      </c>
      <c r="J8197">
        <f>F8197*G8197</f>
        <v>1752.48</v>
      </c>
      <c r="K8197">
        <f>F8197*H8197</f>
        <v>1407.6000000000001</v>
      </c>
      <c r="L8197">
        <f>J8197-K8197</f>
        <v>344.87999999999988</v>
      </c>
      <c r="M8197" s="5">
        <f>L8197/J8197</f>
        <v>0.1967953985209531</v>
      </c>
      <c r="N8197" t="str">
        <f>IF(ISNA(VLOOKUP(A8197,'Returns Data'!A:A,1,0)),"No","Yes")</f>
        <v>Yes</v>
      </c>
      <c r="O8197" t="str">
        <f>IFERROR(VLOOKUP(A8197,'Returns Data'!A:E,5,0),"No Returns")</f>
        <v>Wrong Product</v>
      </c>
      <c r="P8197" t="str">
        <f>IFERROR(VLOOKUP(A8197,'Ratings Data'!A:C,3,0),"No Rating")</f>
        <v>No Rating</v>
      </c>
      <c r="Q8197" t="s">
        <v>10061</v>
      </c>
      <c r="R8197" s="5">
        <f t="shared" si="128"/>
        <v>0.27029044861154411</v>
      </c>
    </row>
    <row r="8198" spans="1:18" x14ac:dyDescent="0.3">
      <c r="A8198" t="s">
        <v>6841</v>
      </c>
      <c r="B8198" s="2">
        <v>45803</v>
      </c>
      <c r="C8198" t="s">
        <v>10022</v>
      </c>
      <c r="D8198" t="s">
        <v>10033</v>
      </c>
      <c r="E8198" t="s">
        <v>10036</v>
      </c>
      <c r="F8198">
        <v>10</v>
      </c>
      <c r="G8198">
        <v>221.01</v>
      </c>
      <c r="H8198">
        <v>195.93</v>
      </c>
      <c r="I8198" t="s">
        <v>10040</v>
      </c>
      <c r="J8198">
        <f>F8198*G8198</f>
        <v>2210.1</v>
      </c>
      <c r="K8198">
        <f>F8198*H8198</f>
        <v>1959.3000000000002</v>
      </c>
      <c r="L8198">
        <f>J8198-K8198</f>
        <v>250.79999999999973</v>
      </c>
      <c r="M8198" s="5">
        <f>L8198/J8198</f>
        <v>0.11347902809827598</v>
      </c>
      <c r="N8198" t="str">
        <f>IF(ISNA(VLOOKUP(A8198,'Returns Data'!A:A,1,0)),"No","Yes")</f>
        <v>Yes</v>
      </c>
      <c r="O8198" t="str">
        <f>IFERROR(VLOOKUP(A8198,'Returns Data'!A:E,5,0),"No Returns")</f>
        <v>Customer Changed Mind</v>
      </c>
      <c r="P8198" t="str">
        <f>IFERROR(VLOOKUP(A8198,'Ratings Data'!A:C,3,0),"No Rating")</f>
        <v>No Rating</v>
      </c>
      <c r="Q8198" t="s">
        <v>10061</v>
      </c>
      <c r="R8198" s="5">
        <f t="shared" si="128"/>
        <v>0.26112708846891258</v>
      </c>
    </row>
    <row r="8199" spans="1:18" x14ac:dyDescent="0.3">
      <c r="A8199" t="s">
        <v>7259</v>
      </c>
      <c r="B8199" s="2">
        <v>45803</v>
      </c>
      <c r="C8199" t="s">
        <v>10028</v>
      </c>
      <c r="D8199" t="s">
        <v>10032</v>
      </c>
      <c r="E8199" t="s">
        <v>10036</v>
      </c>
      <c r="F8199">
        <v>20</v>
      </c>
      <c r="G8199">
        <v>279.38</v>
      </c>
      <c r="H8199">
        <v>222.03</v>
      </c>
      <c r="I8199" t="s">
        <v>10040</v>
      </c>
      <c r="J8199">
        <f>F8199*G8199</f>
        <v>5587.6</v>
      </c>
      <c r="K8199">
        <f>F8199*H8199</f>
        <v>4440.6000000000004</v>
      </c>
      <c r="L8199">
        <f>J8199-K8199</f>
        <v>1147</v>
      </c>
      <c r="M8199" s="5">
        <f>L8199/J8199</f>
        <v>0.20527596821533395</v>
      </c>
      <c r="N8199" t="str">
        <f>IF(ISNA(VLOOKUP(A8199,'Returns Data'!A:A,1,0)),"No","Yes")</f>
        <v>No</v>
      </c>
      <c r="O8199" t="s">
        <v>10085</v>
      </c>
      <c r="P8199" t="str">
        <f>IFERROR(VLOOKUP(A8199,'Ratings Data'!A:C,3,0),"No Rating")</f>
        <v>No Rating</v>
      </c>
      <c r="Q8199" t="s">
        <v>10061</v>
      </c>
      <c r="R8199" s="5">
        <f t="shared" si="128"/>
        <v>1.5282113931496315</v>
      </c>
    </row>
    <row r="8200" spans="1:18" x14ac:dyDescent="0.3">
      <c r="A8200" t="s">
        <v>7868</v>
      </c>
      <c r="B8200" s="2">
        <v>45803</v>
      </c>
      <c r="C8200" t="s">
        <v>10014</v>
      </c>
      <c r="D8200" t="s">
        <v>10030</v>
      </c>
      <c r="E8200" t="s">
        <v>10038</v>
      </c>
      <c r="F8200">
        <v>14</v>
      </c>
      <c r="G8200">
        <v>269.33999999999997</v>
      </c>
      <c r="H8200">
        <v>234.02</v>
      </c>
      <c r="I8200" t="s">
        <v>10040</v>
      </c>
      <c r="J8200">
        <f>F8200*G8200</f>
        <v>3770.7599999999998</v>
      </c>
      <c r="K8200">
        <f>F8200*H8200</f>
        <v>3276.28</v>
      </c>
      <c r="L8200">
        <f>J8200-K8200</f>
        <v>494.47999999999956</v>
      </c>
      <c r="M8200" s="5">
        <f>L8200/J8200</f>
        <v>0.1311353679364371</v>
      </c>
      <c r="N8200" t="str">
        <f>IF(ISNA(VLOOKUP(A8200,'Returns Data'!A:A,1,0)),"No","Yes")</f>
        <v>No</v>
      </c>
      <c r="O8200" t="s">
        <v>10085</v>
      </c>
      <c r="P8200" t="str">
        <f>IFERROR(VLOOKUP(A8200,'Ratings Data'!A:C,3,0),"No Rating")</f>
        <v>No Rating</v>
      </c>
      <c r="Q8200" t="s">
        <v>10061</v>
      </c>
      <c r="R8200" s="5">
        <f t="shared" si="128"/>
        <v>-0.32515570191137527</v>
      </c>
    </row>
    <row r="8201" spans="1:18" x14ac:dyDescent="0.3">
      <c r="A8201" t="s">
        <v>7955</v>
      </c>
      <c r="B8201" s="2">
        <v>45803</v>
      </c>
      <c r="C8201" t="s">
        <v>10026</v>
      </c>
      <c r="D8201" t="s">
        <v>10031</v>
      </c>
      <c r="E8201" t="s">
        <v>10038</v>
      </c>
      <c r="F8201">
        <v>4</v>
      </c>
      <c r="G8201">
        <v>228.29</v>
      </c>
      <c r="H8201">
        <v>184.33</v>
      </c>
      <c r="I8201" t="s">
        <v>10039</v>
      </c>
      <c r="J8201">
        <f>F8201*G8201</f>
        <v>913.16</v>
      </c>
      <c r="K8201">
        <f>F8201*H8201</f>
        <v>737.32</v>
      </c>
      <c r="L8201">
        <f>J8201-K8201</f>
        <v>175.83999999999992</v>
      </c>
      <c r="M8201" s="5">
        <f>L8201/J8201</f>
        <v>0.19256209207586833</v>
      </c>
      <c r="N8201" t="str">
        <f>IF(ISNA(VLOOKUP(A8201,'Returns Data'!A:A,1,0)),"No","Yes")</f>
        <v>No</v>
      </c>
      <c r="O8201" t="s">
        <v>10085</v>
      </c>
      <c r="P8201" t="str">
        <f>IFERROR(VLOOKUP(A8201,'Ratings Data'!A:C,3,0),"No Rating")</f>
        <v>No Rating</v>
      </c>
      <c r="Q8201" t="s">
        <v>10061</v>
      </c>
      <c r="R8201" s="5">
        <f t="shared" si="128"/>
        <v>-0.75783131252055291</v>
      </c>
    </row>
    <row r="8202" spans="1:18" x14ac:dyDescent="0.3">
      <c r="A8202" t="s">
        <v>7969</v>
      </c>
      <c r="B8202" s="2">
        <v>45803</v>
      </c>
      <c r="C8202" t="s">
        <v>10013</v>
      </c>
      <c r="D8202" t="s">
        <v>10030</v>
      </c>
      <c r="E8202" t="s">
        <v>10036</v>
      </c>
      <c r="F8202">
        <v>14</v>
      </c>
      <c r="G8202">
        <v>239.12</v>
      </c>
      <c r="H8202">
        <v>184.39</v>
      </c>
      <c r="I8202" t="s">
        <v>10040</v>
      </c>
      <c r="J8202">
        <f>F8202*G8202</f>
        <v>3347.6800000000003</v>
      </c>
      <c r="K8202">
        <f>F8202*H8202</f>
        <v>2581.46</v>
      </c>
      <c r="L8202">
        <f>J8202-K8202</f>
        <v>766.22000000000025</v>
      </c>
      <c r="M8202" s="5">
        <f>L8202/J8202</f>
        <v>0.22888089662094352</v>
      </c>
      <c r="N8202" t="str">
        <f>IF(ISNA(VLOOKUP(A8202,'Returns Data'!A:A,1,0)),"No","Yes")</f>
        <v>No</v>
      </c>
      <c r="O8202" t="s">
        <v>10085</v>
      </c>
      <c r="P8202" t="str">
        <f>IFERROR(VLOOKUP(A8202,'Ratings Data'!A:C,3,0),"No Rating")</f>
        <v>No Rating</v>
      </c>
      <c r="Q8202" t="s">
        <v>10061</v>
      </c>
      <c r="R8202" s="5">
        <f t="shared" si="128"/>
        <v>2.6660388102851642</v>
      </c>
    </row>
    <row r="8203" spans="1:18" x14ac:dyDescent="0.3">
      <c r="A8203" t="s">
        <v>8949</v>
      </c>
      <c r="B8203" s="2">
        <v>45803</v>
      </c>
      <c r="C8203" t="s">
        <v>10010</v>
      </c>
      <c r="D8203" t="s">
        <v>10029</v>
      </c>
      <c r="E8203" t="s">
        <v>10034</v>
      </c>
      <c r="F8203">
        <v>7</v>
      </c>
      <c r="G8203">
        <v>134.19</v>
      </c>
      <c r="H8203">
        <v>114.15</v>
      </c>
      <c r="I8203" t="s">
        <v>10040</v>
      </c>
      <c r="J8203">
        <f>F8203*G8203</f>
        <v>939.32999999999993</v>
      </c>
      <c r="K8203">
        <f>F8203*H8203</f>
        <v>799.05000000000007</v>
      </c>
      <c r="L8203">
        <f>J8203-K8203</f>
        <v>140.27999999999986</v>
      </c>
      <c r="M8203" s="5">
        <f>L8203/J8203</f>
        <v>0.14934048736865624</v>
      </c>
      <c r="N8203" t="str">
        <f>IF(ISNA(VLOOKUP(A8203,'Returns Data'!A:A,1,0)),"No","Yes")</f>
        <v>No</v>
      </c>
      <c r="O8203" t="s">
        <v>10085</v>
      </c>
      <c r="P8203" t="str">
        <f>IFERROR(VLOOKUP(A8203,'Ratings Data'!A:C,3,0),"No Rating")</f>
        <v>No Rating</v>
      </c>
      <c r="Q8203" t="s">
        <v>10061</v>
      </c>
      <c r="R8203" s="5">
        <f t="shared" si="128"/>
        <v>-0.71940866510538648</v>
      </c>
    </row>
    <row r="8204" spans="1:18" x14ac:dyDescent="0.3">
      <c r="A8204" t="s">
        <v>9238</v>
      </c>
      <c r="B8204" s="2">
        <v>45803</v>
      </c>
      <c r="C8204" t="s">
        <v>10011</v>
      </c>
      <c r="D8204" t="s">
        <v>10029</v>
      </c>
      <c r="E8204" t="s">
        <v>10036</v>
      </c>
      <c r="F8204">
        <v>9</v>
      </c>
      <c r="G8204">
        <v>424.43</v>
      </c>
      <c r="H8204">
        <v>276.47000000000003</v>
      </c>
      <c r="I8204" t="s">
        <v>10039</v>
      </c>
      <c r="J8204">
        <f>F8204*G8204</f>
        <v>3819.87</v>
      </c>
      <c r="K8204">
        <f>F8204*H8204</f>
        <v>2488.2300000000005</v>
      </c>
      <c r="L8204">
        <f>J8204-K8204</f>
        <v>1331.6399999999994</v>
      </c>
      <c r="M8204" s="5">
        <f>L8204/J8204</f>
        <v>0.34860872228636036</v>
      </c>
      <c r="N8204" t="str">
        <f>IF(ISNA(VLOOKUP(A8204,'Returns Data'!A:A,1,0)),"No","Yes")</f>
        <v>No</v>
      </c>
      <c r="O8204" t="s">
        <v>10085</v>
      </c>
      <c r="P8204" t="str">
        <f>IFERROR(VLOOKUP(A8204,'Ratings Data'!A:C,3,0),"No Rating")</f>
        <v>No Rating</v>
      </c>
      <c r="Q8204" t="s">
        <v>10061</v>
      </c>
      <c r="R8204" s="5">
        <f t="shared" si="128"/>
        <v>3.0665900162882056</v>
      </c>
    </row>
    <row r="8205" spans="1:18" x14ac:dyDescent="0.3">
      <c r="A8205" t="s">
        <v>9255</v>
      </c>
      <c r="B8205" s="2">
        <v>45803</v>
      </c>
      <c r="C8205" t="s">
        <v>10026</v>
      </c>
      <c r="D8205" t="s">
        <v>10031</v>
      </c>
      <c r="E8205" t="s">
        <v>10034</v>
      </c>
      <c r="F8205">
        <v>18</v>
      </c>
      <c r="G8205">
        <v>229.08</v>
      </c>
      <c r="H8205">
        <v>163.12</v>
      </c>
      <c r="I8205" t="s">
        <v>10039</v>
      </c>
      <c r="J8205">
        <f>F8205*G8205</f>
        <v>4123.4400000000005</v>
      </c>
      <c r="K8205">
        <f>F8205*H8205</f>
        <v>2936.16</v>
      </c>
      <c r="L8205">
        <f>J8205-K8205</f>
        <v>1187.2800000000007</v>
      </c>
      <c r="M8205" s="5">
        <f>L8205/J8205</f>
        <v>0.2879343460799722</v>
      </c>
      <c r="N8205" t="str">
        <f>IF(ISNA(VLOOKUP(A8205,'Returns Data'!A:A,1,0)),"No","Yes")</f>
        <v>No</v>
      </c>
      <c r="O8205" t="s">
        <v>10085</v>
      </c>
      <c r="P8205" t="str">
        <f>IFERROR(VLOOKUP(A8205,'Ratings Data'!A:C,3,0),"No Rating")</f>
        <v>No Rating</v>
      </c>
      <c r="Q8205" t="s">
        <v>10061</v>
      </c>
      <c r="R8205" s="5">
        <f t="shared" si="128"/>
        <v>7.9471290907805928E-2</v>
      </c>
    </row>
    <row r="8206" spans="1:18" x14ac:dyDescent="0.3">
      <c r="A8206" t="s">
        <v>577</v>
      </c>
      <c r="B8206" s="2">
        <v>45804</v>
      </c>
      <c r="C8206" t="s">
        <v>10017</v>
      </c>
      <c r="D8206" t="s">
        <v>10032</v>
      </c>
      <c r="E8206" t="s">
        <v>10037</v>
      </c>
      <c r="F8206">
        <v>8</v>
      </c>
      <c r="G8206">
        <v>301.95</v>
      </c>
      <c r="H8206">
        <v>269.02999999999997</v>
      </c>
      <c r="I8206" t="s">
        <v>10039</v>
      </c>
      <c r="J8206">
        <f>F8206*G8206</f>
        <v>2415.6</v>
      </c>
      <c r="K8206">
        <f>F8206*H8206</f>
        <v>2152.2399999999998</v>
      </c>
      <c r="L8206">
        <f>J8206-K8206</f>
        <v>263.36000000000013</v>
      </c>
      <c r="M8206" s="5">
        <f>L8206/J8206</f>
        <v>0.10902467295909925</v>
      </c>
      <c r="N8206" t="str">
        <f>IF(ISNA(VLOOKUP(A8206,'Returns Data'!A:A,1,0)),"No","Yes")</f>
        <v>No</v>
      </c>
      <c r="O8206" t="s">
        <v>10085</v>
      </c>
      <c r="P8206">
        <f>IFERROR(VLOOKUP(A8206,'Ratings Data'!A:C,3,0),"No Rating")</f>
        <v>1</v>
      </c>
      <c r="Q8206" t="s">
        <v>10061</v>
      </c>
      <c r="R8206" s="5">
        <f t="shared" si="128"/>
        <v>-0.41417845294220368</v>
      </c>
    </row>
    <row r="8207" spans="1:18" x14ac:dyDescent="0.3">
      <c r="A8207" t="s">
        <v>647</v>
      </c>
      <c r="B8207" s="2">
        <v>45804</v>
      </c>
      <c r="C8207" t="s">
        <v>10023</v>
      </c>
      <c r="D8207" t="s">
        <v>10033</v>
      </c>
      <c r="E8207" t="s">
        <v>10038</v>
      </c>
      <c r="F8207">
        <v>19</v>
      </c>
      <c r="G8207">
        <v>378</v>
      </c>
      <c r="H8207">
        <v>319.66000000000003</v>
      </c>
      <c r="I8207" t="s">
        <v>10039</v>
      </c>
      <c r="J8207">
        <f>F8207*G8207</f>
        <v>7182</v>
      </c>
      <c r="K8207">
        <f>F8207*H8207</f>
        <v>6073.5400000000009</v>
      </c>
      <c r="L8207">
        <f>J8207-K8207</f>
        <v>1108.4599999999991</v>
      </c>
      <c r="M8207" s="5">
        <f>L8207/J8207</f>
        <v>0.15433862433862422</v>
      </c>
      <c r="N8207" t="str">
        <f>IF(ISNA(VLOOKUP(A8207,'Returns Data'!A:A,1,0)),"No","Yes")</f>
        <v>Yes</v>
      </c>
      <c r="O8207" t="str">
        <f>IFERROR(VLOOKUP(A8207,'Returns Data'!A:E,5,0),"No Returns")</f>
        <v>Late Delivery</v>
      </c>
      <c r="P8207" t="str">
        <f>IFERROR(VLOOKUP(A8207,'Ratings Data'!A:C,3,0),"No Rating")</f>
        <v>No Rating</v>
      </c>
      <c r="Q8207" t="s">
        <v>10061</v>
      </c>
      <c r="R8207" s="5">
        <f t="shared" si="128"/>
        <v>1.9731743666169894</v>
      </c>
    </row>
    <row r="8208" spans="1:18" x14ac:dyDescent="0.3">
      <c r="A8208" t="s">
        <v>755</v>
      </c>
      <c r="B8208" s="2">
        <v>45804</v>
      </c>
      <c r="C8208" t="s">
        <v>10016</v>
      </c>
      <c r="D8208" t="s">
        <v>10032</v>
      </c>
      <c r="E8208" t="s">
        <v>10035</v>
      </c>
      <c r="F8208">
        <v>6</v>
      </c>
      <c r="G8208">
        <v>19.39</v>
      </c>
      <c r="H8208">
        <v>15.2</v>
      </c>
      <c r="I8208" t="s">
        <v>10040</v>
      </c>
      <c r="J8208">
        <f>F8208*G8208</f>
        <v>116.34</v>
      </c>
      <c r="K8208">
        <f>F8208*H8208</f>
        <v>91.199999999999989</v>
      </c>
      <c r="L8208">
        <f>J8208-K8208</f>
        <v>25.140000000000015</v>
      </c>
      <c r="M8208" s="5">
        <f>L8208/J8208</f>
        <v>0.21609076843733896</v>
      </c>
      <c r="N8208" t="str">
        <f>IF(ISNA(VLOOKUP(A8208,'Returns Data'!A:A,1,0)),"No","Yes")</f>
        <v>No</v>
      </c>
      <c r="O8208" t="s">
        <v>10085</v>
      </c>
      <c r="P8208" t="str">
        <f>IFERROR(VLOOKUP(A8208,'Ratings Data'!A:C,3,0),"No Rating")</f>
        <v>No Rating</v>
      </c>
      <c r="Q8208" t="s">
        <v>10061</v>
      </c>
      <c r="R8208" s="5">
        <f t="shared" si="128"/>
        <v>-0.98380116959064323</v>
      </c>
    </row>
    <row r="8209" spans="1:18" x14ac:dyDescent="0.3">
      <c r="A8209" t="s">
        <v>2231</v>
      </c>
      <c r="B8209" s="2">
        <v>45804</v>
      </c>
      <c r="C8209" t="s">
        <v>10009</v>
      </c>
      <c r="D8209" t="s">
        <v>10029</v>
      </c>
      <c r="E8209" t="s">
        <v>10034</v>
      </c>
      <c r="F8209">
        <v>15</v>
      </c>
      <c r="G8209">
        <v>164.65</v>
      </c>
      <c r="H8209">
        <v>137.58000000000001</v>
      </c>
      <c r="I8209" t="s">
        <v>10039</v>
      </c>
      <c r="J8209">
        <f>F8209*G8209</f>
        <v>2469.75</v>
      </c>
      <c r="K8209">
        <f>F8209*H8209</f>
        <v>2063.7000000000003</v>
      </c>
      <c r="L8209">
        <f>J8209-K8209</f>
        <v>406.04999999999973</v>
      </c>
      <c r="M8209" s="5">
        <f>L8209/J8209</f>
        <v>0.164409353173398</v>
      </c>
      <c r="N8209" t="str">
        <f>IF(ISNA(VLOOKUP(A8209,'Returns Data'!A:A,1,0)),"No","Yes")</f>
        <v>No</v>
      </c>
      <c r="O8209" t="s">
        <v>10085</v>
      </c>
      <c r="P8209" t="str">
        <f>IFERROR(VLOOKUP(A8209,'Ratings Data'!A:C,3,0),"No Rating")</f>
        <v>No Rating</v>
      </c>
      <c r="Q8209" t="s">
        <v>10061</v>
      </c>
      <c r="R8209" s="5">
        <f t="shared" si="128"/>
        <v>20.228726147498708</v>
      </c>
    </row>
    <row r="8210" spans="1:18" x14ac:dyDescent="0.3">
      <c r="A8210" t="s">
        <v>3879</v>
      </c>
      <c r="B8210" s="2">
        <v>45804</v>
      </c>
      <c r="C8210" t="s">
        <v>10017</v>
      </c>
      <c r="D8210" t="s">
        <v>10032</v>
      </c>
      <c r="E8210" t="s">
        <v>10034</v>
      </c>
      <c r="F8210">
        <v>10</v>
      </c>
      <c r="G8210">
        <v>450.74</v>
      </c>
      <c r="H8210">
        <v>349.58</v>
      </c>
      <c r="I8210" t="s">
        <v>10040</v>
      </c>
      <c r="J8210">
        <f>F8210*G8210</f>
        <v>4507.3999999999996</v>
      </c>
      <c r="K8210">
        <f>F8210*H8210</f>
        <v>3495.7999999999997</v>
      </c>
      <c r="L8210">
        <f>J8210-K8210</f>
        <v>1011.5999999999999</v>
      </c>
      <c r="M8210" s="5">
        <f>L8210/J8210</f>
        <v>0.22443093579447132</v>
      </c>
      <c r="N8210" t="str">
        <f>IF(ISNA(VLOOKUP(A8210,'Returns Data'!A:A,1,0)),"No","Yes")</f>
        <v>No</v>
      </c>
      <c r="O8210" t="s">
        <v>10085</v>
      </c>
      <c r="P8210" t="str">
        <f>IFERROR(VLOOKUP(A8210,'Ratings Data'!A:C,3,0),"No Rating")</f>
        <v>No Rating</v>
      </c>
      <c r="Q8210" t="s">
        <v>10061</v>
      </c>
      <c r="R8210" s="5">
        <f t="shared" si="128"/>
        <v>0.82504302054863843</v>
      </c>
    </row>
    <row r="8211" spans="1:18" x14ac:dyDescent="0.3">
      <c r="A8211" t="s">
        <v>4935</v>
      </c>
      <c r="B8211" s="2">
        <v>45804</v>
      </c>
      <c r="C8211" t="s">
        <v>10012</v>
      </c>
      <c r="D8211" t="s">
        <v>10030</v>
      </c>
      <c r="E8211" t="s">
        <v>10037</v>
      </c>
      <c r="F8211">
        <v>12</v>
      </c>
      <c r="G8211">
        <v>383.88</v>
      </c>
      <c r="H8211">
        <v>310.17</v>
      </c>
      <c r="I8211" t="s">
        <v>10040</v>
      </c>
      <c r="J8211">
        <f>F8211*G8211</f>
        <v>4606.5599999999995</v>
      </c>
      <c r="K8211">
        <f>F8211*H8211</f>
        <v>3722.04</v>
      </c>
      <c r="L8211">
        <f>J8211-K8211</f>
        <v>884.51999999999953</v>
      </c>
      <c r="M8211" s="5">
        <f>L8211/J8211</f>
        <v>0.19201312910284457</v>
      </c>
      <c r="N8211" t="str">
        <f>IF(ISNA(VLOOKUP(A8211,'Returns Data'!A:A,1,0)),"No","Yes")</f>
        <v>No</v>
      </c>
      <c r="O8211" t="s">
        <v>10085</v>
      </c>
      <c r="P8211" t="str">
        <f>IFERROR(VLOOKUP(A8211,'Ratings Data'!A:C,3,0),"No Rating")</f>
        <v>No Rating</v>
      </c>
      <c r="Q8211" t="s">
        <v>10061</v>
      </c>
      <c r="R8211" s="5">
        <f t="shared" si="128"/>
        <v>2.1999378799307773E-2</v>
      </c>
    </row>
    <row r="8212" spans="1:18" x14ac:dyDescent="0.3">
      <c r="A8212" t="s">
        <v>5170</v>
      </c>
      <c r="B8212" s="2">
        <v>45804</v>
      </c>
      <c r="C8212" t="s">
        <v>10027</v>
      </c>
      <c r="D8212" t="s">
        <v>10032</v>
      </c>
      <c r="E8212" t="s">
        <v>10037</v>
      </c>
      <c r="F8212">
        <v>6</v>
      </c>
      <c r="G8212">
        <v>303.70999999999998</v>
      </c>
      <c r="H8212">
        <v>246.08</v>
      </c>
      <c r="I8212" t="s">
        <v>10039</v>
      </c>
      <c r="J8212">
        <f>F8212*G8212</f>
        <v>1822.2599999999998</v>
      </c>
      <c r="K8212">
        <f>F8212*H8212</f>
        <v>1476.48</v>
      </c>
      <c r="L8212">
        <f>J8212-K8212</f>
        <v>345.77999999999975</v>
      </c>
      <c r="M8212" s="5">
        <f>L8212/J8212</f>
        <v>0.18975338316156848</v>
      </c>
      <c r="N8212" t="str">
        <f>IF(ISNA(VLOOKUP(A8212,'Returns Data'!A:A,1,0)),"No","Yes")</f>
        <v>Yes</v>
      </c>
      <c r="O8212" t="str">
        <f>IFERROR(VLOOKUP(A8212,'Returns Data'!A:E,5,0),"No Returns")</f>
        <v>Damaged</v>
      </c>
      <c r="P8212" t="str">
        <f>IFERROR(VLOOKUP(A8212,'Ratings Data'!A:C,3,0),"No Rating")</f>
        <v>No Rating</v>
      </c>
      <c r="Q8212" t="s">
        <v>10061</v>
      </c>
      <c r="R8212" s="5">
        <f t="shared" si="128"/>
        <v>-0.60442065228717312</v>
      </c>
    </row>
    <row r="8213" spans="1:18" x14ac:dyDescent="0.3">
      <c r="A8213" t="s">
        <v>5346</v>
      </c>
      <c r="B8213" s="2">
        <v>45804</v>
      </c>
      <c r="C8213" t="s">
        <v>10019</v>
      </c>
      <c r="D8213" t="s">
        <v>10031</v>
      </c>
      <c r="E8213" t="s">
        <v>10037</v>
      </c>
      <c r="F8213">
        <v>15</v>
      </c>
      <c r="G8213">
        <v>58.73</v>
      </c>
      <c r="H8213">
        <v>39.57</v>
      </c>
      <c r="I8213" t="s">
        <v>10039</v>
      </c>
      <c r="J8213">
        <f>F8213*G8213</f>
        <v>880.94999999999993</v>
      </c>
      <c r="K8213">
        <f>F8213*H8213</f>
        <v>593.54999999999995</v>
      </c>
      <c r="L8213">
        <f>J8213-K8213</f>
        <v>287.39999999999998</v>
      </c>
      <c r="M8213" s="5">
        <f>L8213/J8213</f>
        <v>0.32623871956410694</v>
      </c>
      <c r="N8213" t="str">
        <f>IF(ISNA(VLOOKUP(A8213,'Returns Data'!A:A,1,0)),"No","Yes")</f>
        <v>No</v>
      </c>
      <c r="O8213" t="s">
        <v>10085</v>
      </c>
      <c r="P8213" t="str">
        <f>IFERROR(VLOOKUP(A8213,'Ratings Data'!A:C,3,0),"No Rating")</f>
        <v>No Rating</v>
      </c>
      <c r="Q8213" t="s">
        <v>10061</v>
      </c>
      <c r="R8213" s="5">
        <f t="shared" si="128"/>
        <v>-0.51656185176648772</v>
      </c>
    </row>
    <row r="8214" spans="1:18" x14ac:dyDescent="0.3">
      <c r="A8214" t="s">
        <v>5748</v>
      </c>
      <c r="B8214" s="2">
        <v>45804</v>
      </c>
      <c r="C8214" t="s">
        <v>10018</v>
      </c>
      <c r="D8214" t="s">
        <v>10033</v>
      </c>
      <c r="E8214" t="s">
        <v>10035</v>
      </c>
      <c r="F8214">
        <v>13</v>
      </c>
      <c r="G8214">
        <v>222.54</v>
      </c>
      <c r="H8214">
        <v>190.48</v>
      </c>
      <c r="I8214" t="s">
        <v>10040</v>
      </c>
      <c r="J8214">
        <f>F8214*G8214</f>
        <v>2893.02</v>
      </c>
      <c r="K8214">
        <f>F8214*H8214</f>
        <v>2476.2399999999998</v>
      </c>
      <c r="L8214">
        <f>J8214-K8214</f>
        <v>416.7800000000002</v>
      </c>
      <c r="M8214" s="5">
        <f>L8214/J8214</f>
        <v>0.14406398849645013</v>
      </c>
      <c r="N8214" t="str">
        <f>IF(ISNA(VLOOKUP(A8214,'Returns Data'!A:A,1,0)),"No","Yes")</f>
        <v>No</v>
      </c>
      <c r="O8214" t="s">
        <v>10085</v>
      </c>
      <c r="P8214">
        <f>IFERROR(VLOOKUP(A8214,'Ratings Data'!A:C,3,0),"No Rating")</f>
        <v>3</v>
      </c>
      <c r="Q8214" t="s">
        <v>10061</v>
      </c>
      <c r="R8214" s="5">
        <f t="shared" si="128"/>
        <v>2.2839775242635794</v>
      </c>
    </row>
    <row r="8215" spans="1:18" x14ac:dyDescent="0.3">
      <c r="A8215" t="s">
        <v>6222</v>
      </c>
      <c r="B8215" s="2">
        <v>45804</v>
      </c>
      <c r="C8215" t="s">
        <v>10016</v>
      </c>
      <c r="D8215" t="s">
        <v>10032</v>
      </c>
      <c r="E8215" t="s">
        <v>10037</v>
      </c>
      <c r="F8215">
        <v>20</v>
      </c>
      <c r="G8215">
        <v>373.47</v>
      </c>
      <c r="H8215">
        <v>333.79</v>
      </c>
      <c r="I8215" t="s">
        <v>10040</v>
      </c>
      <c r="J8215">
        <f>F8215*G8215</f>
        <v>7469.4000000000005</v>
      </c>
      <c r="K8215">
        <f>F8215*H8215</f>
        <v>6675.8</v>
      </c>
      <c r="L8215">
        <f>J8215-K8215</f>
        <v>793.60000000000036</v>
      </c>
      <c r="M8215" s="5">
        <f>L8215/J8215</f>
        <v>0.10624682036040382</v>
      </c>
      <c r="N8215" t="str">
        <f>IF(ISNA(VLOOKUP(A8215,'Returns Data'!A:A,1,0)),"No","Yes")</f>
        <v>No</v>
      </c>
      <c r="O8215" t="s">
        <v>10085</v>
      </c>
      <c r="P8215">
        <f>IFERROR(VLOOKUP(A8215,'Ratings Data'!A:C,3,0),"No Rating")</f>
        <v>5</v>
      </c>
      <c r="Q8215" t="s">
        <v>10061</v>
      </c>
      <c r="R8215" s="5">
        <f t="shared" si="128"/>
        <v>1.581869465126408</v>
      </c>
    </row>
    <row r="8216" spans="1:18" x14ac:dyDescent="0.3">
      <c r="A8216" t="s">
        <v>6488</v>
      </c>
      <c r="B8216" s="2">
        <v>45804</v>
      </c>
      <c r="C8216" t="s">
        <v>10012</v>
      </c>
      <c r="D8216" t="s">
        <v>10030</v>
      </c>
      <c r="E8216" t="s">
        <v>10037</v>
      </c>
      <c r="F8216">
        <v>5</v>
      </c>
      <c r="G8216">
        <v>132.58000000000001</v>
      </c>
      <c r="H8216">
        <v>83.06</v>
      </c>
      <c r="I8216" t="s">
        <v>10039</v>
      </c>
      <c r="J8216">
        <f>F8216*G8216</f>
        <v>662.90000000000009</v>
      </c>
      <c r="K8216">
        <f>F8216*H8216</f>
        <v>415.3</v>
      </c>
      <c r="L8216">
        <f>J8216-K8216</f>
        <v>247.60000000000008</v>
      </c>
      <c r="M8216" s="5">
        <f>L8216/J8216</f>
        <v>0.3735103333836175</v>
      </c>
      <c r="N8216" t="str">
        <f>IF(ISNA(VLOOKUP(A8216,'Returns Data'!A:A,1,0)),"No","Yes")</f>
        <v>No</v>
      </c>
      <c r="O8216" t="s">
        <v>10085</v>
      </c>
      <c r="P8216" t="str">
        <f>IFERROR(VLOOKUP(A8216,'Ratings Data'!A:C,3,0),"No Rating")</f>
        <v>No Rating</v>
      </c>
      <c r="Q8216" t="s">
        <v>10061</v>
      </c>
      <c r="R8216" s="5">
        <f t="shared" si="128"/>
        <v>-0.9112512383859479</v>
      </c>
    </row>
    <row r="8217" spans="1:18" x14ac:dyDescent="0.3">
      <c r="A8217" t="s">
        <v>7091</v>
      </c>
      <c r="B8217" s="2">
        <v>45804</v>
      </c>
      <c r="C8217" t="s">
        <v>10028</v>
      </c>
      <c r="D8217" t="s">
        <v>10032</v>
      </c>
      <c r="E8217" t="s">
        <v>10037</v>
      </c>
      <c r="F8217">
        <v>10</v>
      </c>
      <c r="G8217">
        <v>457.72</v>
      </c>
      <c r="H8217">
        <v>381.81</v>
      </c>
      <c r="I8217" t="s">
        <v>10039</v>
      </c>
      <c r="J8217">
        <f>F8217*G8217</f>
        <v>4577.2000000000007</v>
      </c>
      <c r="K8217">
        <f>F8217*H8217</f>
        <v>3818.1</v>
      </c>
      <c r="L8217">
        <f>J8217-K8217</f>
        <v>759.10000000000082</v>
      </c>
      <c r="M8217" s="5">
        <f>L8217/J8217</f>
        <v>0.16584374726907294</v>
      </c>
      <c r="N8217" t="str">
        <f>IF(ISNA(VLOOKUP(A8217,'Returns Data'!A:A,1,0)),"No","Yes")</f>
        <v>No</v>
      </c>
      <c r="O8217" t="s">
        <v>10085</v>
      </c>
      <c r="P8217" t="str">
        <f>IFERROR(VLOOKUP(A8217,'Ratings Data'!A:C,3,0),"No Rating")</f>
        <v>No Rating</v>
      </c>
      <c r="Q8217" t="s">
        <v>10061</v>
      </c>
      <c r="R8217" s="5">
        <f t="shared" si="128"/>
        <v>5.9048121888670995</v>
      </c>
    </row>
    <row r="8218" spans="1:18" x14ac:dyDescent="0.3">
      <c r="A8218" t="s">
        <v>7101</v>
      </c>
      <c r="B8218" s="2">
        <v>45804</v>
      </c>
      <c r="C8218" t="s">
        <v>10026</v>
      </c>
      <c r="D8218" t="s">
        <v>10031</v>
      </c>
      <c r="E8218" t="s">
        <v>10036</v>
      </c>
      <c r="F8218">
        <v>7</v>
      </c>
      <c r="G8218">
        <v>376.42</v>
      </c>
      <c r="H8218">
        <v>324.39999999999998</v>
      </c>
      <c r="I8218" t="s">
        <v>10039</v>
      </c>
      <c r="J8218">
        <f>F8218*G8218</f>
        <v>2634.94</v>
      </c>
      <c r="K8218">
        <f>F8218*H8218</f>
        <v>2270.7999999999997</v>
      </c>
      <c r="L8218">
        <f>J8218-K8218</f>
        <v>364.14000000000033</v>
      </c>
      <c r="M8218" s="5">
        <f>L8218/J8218</f>
        <v>0.13819669518091507</v>
      </c>
      <c r="N8218" t="str">
        <f>IF(ISNA(VLOOKUP(A8218,'Returns Data'!A:A,1,0)),"No","Yes")</f>
        <v>No</v>
      </c>
      <c r="O8218" t="s">
        <v>10085</v>
      </c>
      <c r="P8218" t="str">
        <f>IFERROR(VLOOKUP(A8218,'Ratings Data'!A:C,3,0),"No Rating")</f>
        <v>No Rating</v>
      </c>
      <c r="Q8218" t="s">
        <v>10061</v>
      </c>
      <c r="R8218" s="5">
        <f t="shared" si="128"/>
        <v>-0.4243336537621254</v>
      </c>
    </row>
    <row r="8219" spans="1:18" x14ac:dyDescent="0.3">
      <c r="A8219" t="s">
        <v>7314</v>
      </c>
      <c r="B8219" s="2">
        <v>45804</v>
      </c>
      <c r="C8219" t="s">
        <v>10011</v>
      </c>
      <c r="D8219" t="s">
        <v>10029</v>
      </c>
      <c r="E8219" t="s">
        <v>10037</v>
      </c>
      <c r="F8219">
        <v>1</v>
      </c>
      <c r="G8219">
        <v>451.3</v>
      </c>
      <c r="H8219">
        <v>317.01</v>
      </c>
      <c r="I8219" t="s">
        <v>10040</v>
      </c>
      <c r="J8219">
        <f>F8219*G8219</f>
        <v>451.3</v>
      </c>
      <c r="K8219">
        <f>F8219*H8219</f>
        <v>317.01</v>
      </c>
      <c r="L8219">
        <f>J8219-K8219</f>
        <v>134.29000000000002</v>
      </c>
      <c r="M8219" s="5">
        <f>L8219/J8219</f>
        <v>0.29756259694216713</v>
      </c>
      <c r="N8219" t="str">
        <f>IF(ISNA(VLOOKUP(A8219,'Returns Data'!A:A,1,0)),"No","Yes")</f>
        <v>No</v>
      </c>
      <c r="O8219" t="s">
        <v>10085</v>
      </c>
      <c r="P8219" t="str">
        <f>IFERROR(VLOOKUP(A8219,'Ratings Data'!A:C,3,0),"No Rating")</f>
        <v>No Rating</v>
      </c>
      <c r="Q8219" t="s">
        <v>10061</v>
      </c>
      <c r="R8219" s="5">
        <f t="shared" si="128"/>
        <v>-0.82872475274579305</v>
      </c>
    </row>
    <row r="8220" spans="1:18" x14ac:dyDescent="0.3">
      <c r="A8220" t="s">
        <v>8604</v>
      </c>
      <c r="B8220" s="2">
        <v>45804</v>
      </c>
      <c r="C8220" t="s">
        <v>10027</v>
      </c>
      <c r="D8220" t="s">
        <v>10032</v>
      </c>
      <c r="E8220" t="s">
        <v>10036</v>
      </c>
      <c r="F8220">
        <v>1</v>
      </c>
      <c r="G8220">
        <v>346.32</v>
      </c>
      <c r="H8220">
        <v>250.9</v>
      </c>
      <c r="I8220" t="s">
        <v>10040</v>
      </c>
      <c r="J8220">
        <f>F8220*G8220</f>
        <v>346.32</v>
      </c>
      <c r="K8220">
        <f>F8220*H8220</f>
        <v>250.9</v>
      </c>
      <c r="L8220">
        <f>J8220-K8220</f>
        <v>95.419999999999987</v>
      </c>
      <c r="M8220" s="5">
        <f>L8220/J8220</f>
        <v>0.27552552552552551</v>
      </c>
      <c r="N8220" t="str">
        <f>IF(ISNA(VLOOKUP(A8220,'Returns Data'!A:A,1,0)),"No","Yes")</f>
        <v>No</v>
      </c>
      <c r="O8220" t="s">
        <v>10085</v>
      </c>
      <c r="P8220" t="str">
        <f>IFERROR(VLOOKUP(A8220,'Ratings Data'!A:C,3,0),"No Rating")</f>
        <v>No Rating</v>
      </c>
      <c r="Q8220" t="s">
        <v>10061</v>
      </c>
      <c r="R8220" s="5">
        <f t="shared" si="128"/>
        <v>-0.23261688455572793</v>
      </c>
    </row>
    <row r="8221" spans="1:18" x14ac:dyDescent="0.3">
      <c r="A8221" t="s">
        <v>8782</v>
      </c>
      <c r="B8221" s="2">
        <v>45804</v>
      </c>
      <c r="C8221" t="s">
        <v>10020</v>
      </c>
      <c r="D8221" t="s">
        <v>10030</v>
      </c>
      <c r="E8221" t="s">
        <v>10037</v>
      </c>
      <c r="F8221">
        <v>12</v>
      </c>
      <c r="G8221">
        <v>64.3</v>
      </c>
      <c r="H8221">
        <v>56.79</v>
      </c>
      <c r="I8221" t="s">
        <v>10040</v>
      </c>
      <c r="J8221">
        <f>F8221*G8221</f>
        <v>771.59999999999991</v>
      </c>
      <c r="K8221">
        <f>F8221*H8221</f>
        <v>681.48</v>
      </c>
      <c r="L8221">
        <f>J8221-K8221</f>
        <v>90.119999999999891</v>
      </c>
      <c r="M8221" s="5">
        <f>L8221/J8221</f>
        <v>0.11679626749611184</v>
      </c>
      <c r="N8221" t="str">
        <f>IF(ISNA(VLOOKUP(A8221,'Returns Data'!A:A,1,0)),"No","Yes")</f>
        <v>No</v>
      </c>
      <c r="O8221" t="s">
        <v>10085</v>
      </c>
      <c r="P8221" t="str">
        <f>IFERROR(VLOOKUP(A8221,'Ratings Data'!A:C,3,0),"No Rating")</f>
        <v>No Rating</v>
      </c>
      <c r="Q8221" t="s">
        <v>10061</v>
      </c>
      <c r="R8221" s="5">
        <f t="shared" si="128"/>
        <v>1.2279972279972278</v>
      </c>
    </row>
    <row r="8222" spans="1:18" x14ac:dyDescent="0.3">
      <c r="A8222" t="s">
        <v>8890</v>
      </c>
      <c r="B8222" s="2">
        <v>45804</v>
      </c>
      <c r="C8222" t="s">
        <v>10017</v>
      </c>
      <c r="D8222" t="s">
        <v>10032</v>
      </c>
      <c r="E8222" t="s">
        <v>10038</v>
      </c>
      <c r="F8222">
        <v>12</v>
      </c>
      <c r="G8222">
        <v>269.98</v>
      </c>
      <c r="H8222">
        <v>230</v>
      </c>
      <c r="I8222" t="s">
        <v>10040</v>
      </c>
      <c r="J8222">
        <f>F8222*G8222</f>
        <v>3239.76</v>
      </c>
      <c r="K8222">
        <f>F8222*H8222</f>
        <v>2760</v>
      </c>
      <c r="L8222">
        <f>J8222-K8222</f>
        <v>479.76000000000022</v>
      </c>
      <c r="M8222" s="5">
        <f>L8222/J8222</f>
        <v>0.14808504333654351</v>
      </c>
      <c r="N8222" t="str">
        <f>IF(ISNA(VLOOKUP(A8222,'Returns Data'!A:A,1,0)),"No","Yes")</f>
        <v>No</v>
      </c>
      <c r="O8222" t="s">
        <v>10085</v>
      </c>
      <c r="P8222" t="str">
        <f>IFERROR(VLOOKUP(A8222,'Ratings Data'!A:C,3,0),"No Rating")</f>
        <v>No Rating</v>
      </c>
      <c r="Q8222" t="s">
        <v>10061</v>
      </c>
      <c r="R8222" s="5">
        <f t="shared" si="128"/>
        <v>3.1987558320373259</v>
      </c>
    </row>
    <row r="8223" spans="1:18" x14ac:dyDescent="0.3">
      <c r="A8223" t="s">
        <v>9045</v>
      </c>
      <c r="B8223" s="2">
        <v>45804</v>
      </c>
      <c r="C8223" t="s">
        <v>10012</v>
      </c>
      <c r="D8223" t="s">
        <v>10030</v>
      </c>
      <c r="E8223" t="s">
        <v>10034</v>
      </c>
      <c r="F8223">
        <v>17</v>
      </c>
      <c r="G8223">
        <v>118.46</v>
      </c>
      <c r="H8223">
        <v>90.28</v>
      </c>
      <c r="I8223" t="s">
        <v>10039</v>
      </c>
      <c r="J8223">
        <f>F8223*G8223</f>
        <v>2013.82</v>
      </c>
      <c r="K8223">
        <f>F8223*H8223</f>
        <v>1534.76</v>
      </c>
      <c r="L8223">
        <f>J8223-K8223</f>
        <v>479.05999999999995</v>
      </c>
      <c r="M8223" s="5">
        <f>L8223/J8223</f>
        <v>0.23788620631436769</v>
      </c>
      <c r="N8223" t="str">
        <f>IF(ISNA(VLOOKUP(A8223,'Returns Data'!A:A,1,0)),"No","Yes")</f>
        <v>No</v>
      </c>
      <c r="O8223" t="s">
        <v>10085</v>
      </c>
      <c r="P8223" t="str">
        <f>IFERROR(VLOOKUP(A8223,'Ratings Data'!A:C,3,0),"No Rating")</f>
        <v>No Rating</v>
      </c>
      <c r="Q8223" t="s">
        <v>10061</v>
      </c>
      <c r="R8223" s="5">
        <f t="shared" si="128"/>
        <v>-0.37840457317826021</v>
      </c>
    </row>
    <row r="8224" spans="1:18" x14ac:dyDescent="0.3">
      <c r="A8224" t="s">
        <v>9244</v>
      </c>
      <c r="B8224" s="2">
        <v>45804</v>
      </c>
      <c r="C8224" t="s">
        <v>10012</v>
      </c>
      <c r="D8224" t="s">
        <v>10030</v>
      </c>
      <c r="E8224" t="s">
        <v>10036</v>
      </c>
      <c r="F8224">
        <v>3</v>
      </c>
      <c r="G8224">
        <v>67.459999999999994</v>
      </c>
      <c r="H8224">
        <v>58.77</v>
      </c>
      <c r="I8224" t="s">
        <v>10039</v>
      </c>
      <c r="J8224">
        <f>F8224*G8224</f>
        <v>202.38</v>
      </c>
      <c r="K8224">
        <f>F8224*H8224</f>
        <v>176.31</v>
      </c>
      <c r="L8224">
        <f>J8224-K8224</f>
        <v>26.069999999999993</v>
      </c>
      <c r="M8224" s="5">
        <f>L8224/J8224</f>
        <v>0.12881707678624366</v>
      </c>
      <c r="N8224" t="str">
        <f>IF(ISNA(VLOOKUP(A8224,'Returns Data'!A:A,1,0)),"No","Yes")</f>
        <v>No</v>
      </c>
      <c r="O8224" t="s">
        <v>10085</v>
      </c>
      <c r="P8224" t="str">
        <f>IFERROR(VLOOKUP(A8224,'Ratings Data'!A:C,3,0),"No Rating")</f>
        <v>No Rating</v>
      </c>
      <c r="Q8224" t="s">
        <v>10061</v>
      </c>
      <c r="R8224" s="5">
        <f t="shared" si="128"/>
        <v>-0.89950442442720802</v>
      </c>
    </row>
    <row r="8225" spans="1:18" x14ac:dyDescent="0.3">
      <c r="A8225" t="s">
        <v>9416</v>
      </c>
      <c r="B8225" s="2">
        <v>45804</v>
      </c>
      <c r="C8225" t="s">
        <v>10016</v>
      </c>
      <c r="D8225" t="s">
        <v>10032</v>
      </c>
      <c r="E8225" t="s">
        <v>10034</v>
      </c>
      <c r="F8225">
        <v>9</v>
      </c>
      <c r="G8225">
        <v>486.01</v>
      </c>
      <c r="H8225">
        <v>328.28</v>
      </c>
      <c r="I8225" t="s">
        <v>10039</v>
      </c>
      <c r="J8225">
        <f>F8225*G8225</f>
        <v>4374.09</v>
      </c>
      <c r="K8225">
        <f>F8225*H8225</f>
        <v>2954.5199999999995</v>
      </c>
      <c r="L8225">
        <f>J8225-K8225</f>
        <v>1419.5700000000006</v>
      </c>
      <c r="M8225" s="5">
        <f>L8225/J8225</f>
        <v>0.32454064731178384</v>
      </c>
      <c r="N8225" t="str">
        <f>IF(ISNA(VLOOKUP(A8225,'Returns Data'!A:A,1,0)),"No","Yes")</f>
        <v>No</v>
      </c>
      <c r="O8225" t="s">
        <v>10085</v>
      </c>
      <c r="P8225" t="str">
        <f>IFERROR(VLOOKUP(A8225,'Ratings Data'!A:C,3,0),"No Rating")</f>
        <v>No Rating</v>
      </c>
      <c r="Q8225" t="s">
        <v>10061</v>
      </c>
      <c r="R8225" s="5">
        <f t="shared" si="128"/>
        <v>20.613252297657873</v>
      </c>
    </row>
    <row r="8226" spans="1:18" x14ac:dyDescent="0.3">
      <c r="A8226" t="s">
        <v>9833</v>
      </c>
      <c r="B8226" s="2">
        <v>45804</v>
      </c>
      <c r="C8226" t="s">
        <v>10027</v>
      </c>
      <c r="D8226" t="s">
        <v>10032</v>
      </c>
      <c r="E8226" t="s">
        <v>10036</v>
      </c>
      <c r="F8226">
        <v>5</v>
      </c>
      <c r="G8226">
        <v>213.5</v>
      </c>
      <c r="H8226">
        <v>160.44</v>
      </c>
      <c r="I8226" t="s">
        <v>10040</v>
      </c>
      <c r="J8226">
        <f>F8226*G8226</f>
        <v>1067.5</v>
      </c>
      <c r="K8226">
        <f>F8226*H8226</f>
        <v>802.2</v>
      </c>
      <c r="L8226">
        <f>J8226-K8226</f>
        <v>265.29999999999995</v>
      </c>
      <c r="M8226" s="5">
        <f>L8226/J8226</f>
        <v>0.24852459016393438</v>
      </c>
      <c r="N8226" t="str">
        <f>IF(ISNA(VLOOKUP(A8226,'Returns Data'!A:A,1,0)),"No","Yes")</f>
        <v>No</v>
      </c>
      <c r="O8226" t="s">
        <v>10085</v>
      </c>
      <c r="P8226" t="str">
        <f>IFERROR(VLOOKUP(A8226,'Ratings Data'!A:C,3,0),"No Rating")</f>
        <v>No Rating</v>
      </c>
      <c r="Q8226" t="s">
        <v>10061</v>
      </c>
      <c r="R8226" s="5">
        <f t="shared" si="128"/>
        <v>-0.75594923744138787</v>
      </c>
    </row>
    <row r="8227" spans="1:18" x14ac:dyDescent="0.3">
      <c r="A8227" t="s">
        <v>484</v>
      </c>
      <c r="B8227" s="2">
        <v>45805</v>
      </c>
      <c r="C8227" t="s">
        <v>10017</v>
      </c>
      <c r="D8227" t="s">
        <v>10032</v>
      </c>
      <c r="E8227" t="s">
        <v>10036</v>
      </c>
      <c r="F8227">
        <v>8</v>
      </c>
      <c r="G8227">
        <v>244.12</v>
      </c>
      <c r="H8227">
        <v>153.03</v>
      </c>
      <c r="I8227" t="s">
        <v>10039</v>
      </c>
      <c r="J8227">
        <f>F8227*G8227</f>
        <v>1952.96</v>
      </c>
      <c r="K8227">
        <f>F8227*H8227</f>
        <v>1224.24</v>
      </c>
      <c r="L8227">
        <f>J8227-K8227</f>
        <v>728.72</v>
      </c>
      <c r="M8227" s="5">
        <f>L8227/J8227</f>
        <v>0.37313616254301163</v>
      </c>
      <c r="N8227" t="str">
        <f>IF(ISNA(VLOOKUP(A8227,'Returns Data'!A:A,1,0)),"No","Yes")</f>
        <v>No</v>
      </c>
      <c r="O8227" t="s">
        <v>10085</v>
      </c>
      <c r="P8227" t="str">
        <f>IFERROR(VLOOKUP(A8227,'Ratings Data'!A:C,3,0),"No Rating")</f>
        <v>No Rating</v>
      </c>
      <c r="Q8227" t="s">
        <v>10061</v>
      </c>
      <c r="R8227" s="5">
        <f t="shared" si="128"/>
        <v>0.82947072599531624</v>
      </c>
    </row>
    <row r="8228" spans="1:18" x14ac:dyDescent="0.3">
      <c r="A8228" t="s">
        <v>677</v>
      </c>
      <c r="B8228" s="2">
        <v>45805</v>
      </c>
      <c r="C8228" t="s">
        <v>10026</v>
      </c>
      <c r="D8228" t="s">
        <v>10031</v>
      </c>
      <c r="E8228" t="s">
        <v>10034</v>
      </c>
      <c r="F8228">
        <v>9</v>
      </c>
      <c r="G8228">
        <v>54.42</v>
      </c>
      <c r="H8228">
        <v>38.14</v>
      </c>
      <c r="I8228" t="s">
        <v>10039</v>
      </c>
      <c r="J8228">
        <f>F8228*G8228</f>
        <v>489.78000000000003</v>
      </c>
      <c r="K8228">
        <f>F8228*H8228</f>
        <v>343.26</v>
      </c>
      <c r="L8228">
        <f>J8228-K8228</f>
        <v>146.52000000000004</v>
      </c>
      <c r="M8228" s="5">
        <f>L8228/J8228</f>
        <v>0.29915472252848224</v>
      </c>
      <c r="N8228" t="str">
        <f>IF(ISNA(VLOOKUP(A8228,'Returns Data'!A:A,1,0)),"No","Yes")</f>
        <v>No</v>
      </c>
      <c r="O8228" t="s">
        <v>10085</v>
      </c>
      <c r="P8228" t="str">
        <f>IFERROR(VLOOKUP(A8228,'Ratings Data'!A:C,3,0),"No Rating")</f>
        <v>No Rating</v>
      </c>
      <c r="Q8228" t="s">
        <v>10061</v>
      </c>
      <c r="R8228" s="5">
        <f t="shared" si="128"/>
        <v>-0.74921145338358186</v>
      </c>
    </row>
    <row r="8229" spans="1:18" x14ac:dyDescent="0.3">
      <c r="A8229" t="s">
        <v>893</v>
      </c>
      <c r="B8229" s="2">
        <v>45805</v>
      </c>
      <c r="C8229" t="s">
        <v>10017</v>
      </c>
      <c r="D8229" t="s">
        <v>10032</v>
      </c>
      <c r="E8229" t="s">
        <v>10034</v>
      </c>
      <c r="F8229">
        <v>10</v>
      </c>
      <c r="G8229">
        <v>272.37</v>
      </c>
      <c r="H8229">
        <v>177.57</v>
      </c>
      <c r="I8229" t="s">
        <v>10040</v>
      </c>
      <c r="J8229">
        <f>F8229*G8229</f>
        <v>2723.7</v>
      </c>
      <c r="K8229">
        <f>F8229*H8229</f>
        <v>1775.6999999999998</v>
      </c>
      <c r="L8229">
        <f>J8229-K8229</f>
        <v>948</v>
      </c>
      <c r="M8229" s="5">
        <f>L8229/J8229</f>
        <v>0.3480559532988215</v>
      </c>
      <c r="N8229" t="str">
        <f>IF(ISNA(VLOOKUP(A8229,'Returns Data'!A:A,1,0)),"No","Yes")</f>
        <v>No</v>
      </c>
      <c r="O8229" t="s">
        <v>10085</v>
      </c>
      <c r="P8229" t="str">
        <f>IFERROR(VLOOKUP(A8229,'Ratings Data'!A:C,3,0),"No Rating")</f>
        <v>No Rating</v>
      </c>
      <c r="Q8229" t="s">
        <v>10061</v>
      </c>
      <c r="R8229" s="5">
        <f t="shared" si="128"/>
        <v>4.5610682347176272</v>
      </c>
    </row>
    <row r="8230" spans="1:18" x14ac:dyDescent="0.3">
      <c r="A8230" t="s">
        <v>1486</v>
      </c>
      <c r="B8230" s="2">
        <v>45805</v>
      </c>
      <c r="C8230" t="s">
        <v>10024</v>
      </c>
      <c r="D8230" t="s">
        <v>10029</v>
      </c>
      <c r="E8230" t="s">
        <v>10034</v>
      </c>
      <c r="F8230">
        <v>10</v>
      </c>
      <c r="G8230">
        <v>152.66999999999999</v>
      </c>
      <c r="H8230">
        <v>135.27000000000001</v>
      </c>
      <c r="I8230" t="s">
        <v>10040</v>
      </c>
      <c r="J8230">
        <f>F8230*G8230</f>
        <v>1526.6999999999998</v>
      </c>
      <c r="K8230">
        <f>F8230*H8230</f>
        <v>1352.7</v>
      </c>
      <c r="L8230">
        <f>J8230-K8230</f>
        <v>173.99999999999977</v>
      </c>
      <c r="M8230" s="5">
        <f>L8230/J8230</f>
        <v>0.11397131067007257</v>
      </c>
      <c r="N8230" t="str">
        <f>IF(ISNA(VLOOKUP(A8230,'Returns Data'!A:A,1,0)),"No","Yes")</f>
        <v>No</v>
      </c>
      <c r="O8230" t="s">
        <v>10085</v>
      </c>
      <c r="P8230" t="str">
        <f>IFERROR(VLOOKUP(A8230,'Ratings Data'!A:C,3,0),"No Rating")</f>
        <v>No Rating</v>
      </c>
      <c r="Q8230" t="s">
        <v>10061</v>
      </c>
      <c r="R8230" s="5">
        <f t="shared" si="128"/>
        <v>-0.43947571318427142</v>
      </c>
    </row>
    <row r="8231" spans="1:18" x14ac:dyDescent="0.3">
      <c r="A8231" t="s">
        <v>1962</v>
      </c>
      <c r="B8231" s="2">
        <v>45805</v>
      </c>
      <c r="C8231" t="s">
        <v>10015</v>
      </c>
      <c r="D8231" t="s">
        <v>10031</v>
      </c>
      <c r="E8231" t="s">
        <v>10036</v>
      </c>
      <c r="F8231">
        <v>11</v>
      </c>
      <c r="G8231">
        <v>485.67</v>
      </c>
      <c r="H8231">
        <v>291.77999999999997</v>
      </c>
      <c r="I8231" t="s">
        <v>10039</v>
      </c>
      <c r="J8231">
        <f>F8231*G8231</f>
        <v>5342.37</v>
      </c>
      <c r="K8231">
        <f>F8231*H8231</f>
        <v>3209.58</v>
      </c>
      <c r="L8231">
        <f>J8231-K8231</f>
        <v>2132.79</v>
      </c>
      <c r="M8231" s="5">
        <f>L8231/J8231</f>
        <v>0.39922169374266475</v>
      </c>
      <c r="N8231" t="str">
        <f>IF(ISNA(VLOOKUP(A8231,'Returns Data'!A:A,1,0)),"No","Yes")</f>
        <v>No</v>
      </c>
      <c r="O8231" t="s">
        <v>10085</v>
      </c>
      <c r="P8231" t="str">
        <f>IFERROR(VLOOKUP(A8231,'Ratings Data'!A:C,3,0),"No Rating")</f>
        <v>No Rating</v>
      </c>
      <c r="Q8231" t="s">
        <v>10061</v>
      </c>
      <c r="R8231" s="5">
        <f t="shared" si="128"/>
        <v>2.499292591864807</v>
      </c>
    </row>
    <row r="8232" spans="1:18" x14ac:dyDescent="0.3">
      <c r="A8232" t="s">
        <v>2114</v>
      </c>
      <c r="B8232" s="2">
        <v>45805</v>
      </c>
      <c r="C8232" t="s">
        <v>10019</v>
      </c>
      <c r="D8232" t="s">
        <v>10031</v>
      </c>
      <c r="E8232" t="s">
        <v>10038</v>
      </c>
      <c r="F8232">
        <v>18</v>
      </c>
      <c r="G8232">
        <v>221.8</v>
      </c>
      <c r="H8232">
        <v>194.56</v>
      </c>
      <c r="I8232" t="s">
        <v>10039</v>
      </c>
      <c r="J8232">
        <f>F8232*G8232</f>
        <v>3992.4</v>
      </c>
      <c r="K8232">
        <f>F8232*H8232</f>
        <v>3502.08</v>
      </c>
      <c r="L8232">
        <f>J8232-K8232</f>
        <v>490.32000000000016</v>
      </c>
      <c r="M8232" s="5">
        <f>L8232/J8232</f>
        <v>0.12281334535617677</v>
      </c>
      <c r="N8232" t="str">
        <f>IF(ISNA(VLOOKUP(A8232,'Returns Data'!A:A,1,0)),"No","Yes")</f>
        <v>No</v>
      </c>
      <c r="O8232" t="s">
        <v>10085</v>
      </c>
      <c r="P8232" t="str">
        <f>IFERROR(VLOOKUP(A8232,'Ratings Data'!A:C,3,0),"No Rating")</f>
        <v>No Rating</v>
      </c>
      <c r="Q8232" t="s">
        <v>10061</v>
      </c>
      <c r="R8232" s="5">
        <f t="shared" si="128"/>
        <v>-0.25269122131188965</v>
      </c>
    </row>
    <row r="8233" spans="1:18" x14ac:dyDescent="0.3">
      <c r="A8233" t="s">
        <v>2682</v>
      </c>
      <c r="B8233" s="2">
        <v>45805</v>
      </c>
      <c r="C8233" t="s">
        <v>10019</v>
      </c>
      <c r="D8233" t="s">
        <v>10031</v>
      </c>
      <c r="E8233" t="s">
        <v>10036</v>
      </c>
      <c r="F8233">
        <v>9</v>
      </c>
      <c r="G8233">
        <v>496.86</v>
      </c>
      <c r="H8233">
        <v>427.89</v>
      </c>
      <c r="I8233" t="s">
        <v>10039</v>
      </c>
      <c r="J8233">
        <f>F8233*G8233</f>
        <v>4471.74</v>
      </c>
      <c r="K8233">
        <f>F8233*H8233</f>
        <v>3851.0099999999998</v>
      </c>
      <c r="L8233">
        <f>J8233-K8233</f>
        <v>620.73</v>
      </c>
      <c r="M8233" s="5">
        <f>L8233/J8233</f>
        <v>0.13881173771283661</v>
      </c>
      <c r="N8233" t="str">
        <f>IF(ISNA(VLOOKUP(A8233,'Returns Data'!A:A,1,0)),"No","Yes")</f>
        <v>No</v>
      </c>
      <c r="O8233" t="s">
        <v>10085</v>
      </c>
      <c r="P8233" t="str">
        <f>IFERROR(VLOOKUP(A8233,'Ratings Data'!A:C,3,0),"No Rating")</f>
        <v>No Rating</v>
      </c>
      <c r="Q8233" t="s">
        <v>10061</v>
      </c>
      <c r="R8233" s="5">
        <f t="shared" si="128"/>
        <v>0.12006311992786287</v>
      </c>
    </row>
    <row r="8234" spans="1:18" x14ac:dyDescent="0.3">
      <c r="A8234" t="s">
        <v>2688</v>
      </c>
      <c r="B8234" s="2">
        <v>45805</v>
      </c>
      <c r="C8234" t="s">
        <v>10025</v>
      </c>
      <c r="D8234" t="s">
        <v>10033</v>
      </c>
      <c r="E8234" t="s">
        <v>10038</v>
      </c>
      <c r="F8234">
        <v>1</v>
      </c>
      <c r="G8234">
        <v>231.81</v>
      </c>
      <c r="H8234">
        <v>199.41</v>
      </c>
      <c r="I8234" t="s">
        <v>10039</v>
      </c>
      <c r="J8234">
        <f>F8234*G8234</f>
        <v>231.81</v>
      </c>
      <c r="K8234">
        <f>F8234*H8234</f>
        <v>199.41</v>
      </c>
      <c r="L8234">
        <f>J8234-K8234</f>
        <v>32.400000000000006</v>
      </c>
      <c r="M8234" s="5">
        <f>L8234/J8234</f>
        <v>0.1397696389284328</v>
      </c>
      <c r="N8234" t="str">
        <f>IF(ISNA(VLOOKUP(A8234,'Returns Data'!A:A,1,0)),"No","Yes")</f>
        <v>No</v>
      </c>
      <c r="O8234" t="s">
        <v>10085</v>
      </c>
      <c r="P8234" t="str">
        <f>IFERROR(VLOOKUP(A8234,'Ratings Data'!A:C,3,0),"No Rating")</f>
        <v>No Rating</v>
      </c>
      <c r="Q8234" t="s">
        <v>10061</v>
      </c>
      <c r="R8234" s="5">
        <f t="shared" si="128"/>
        <v>-0.94816111849078877</v>
      </c>
    </row>
    <row r="8235" spans="1:18" x14ac:dyDescent="0.3">
      <c r="A8235" t="s">
        <v>2770</v>
      </c>
      <c r="B8235" s="2">
        <v>45805</v>
      </c>
      <c r="C8235" t="s">
        <v>10025</v>
      </c>
      <c r="D8235" t="s">
        <v>10033</v>
      </c>
      <c r="E8235" t="s">
        <v>10035</v>
      </c>
      <c r="F8235">
        <v>9</v>
      </c>
      <c r="G8235">
        <v>174.03</v>
      </c>
      <c r="H8235">
        <v>126.37</v>
      </c>
      <c r="I8235" t="s">
        <v>10039</v>
      </c>
      <c r="J8235">
        <f>F8235*G8235</f>
        <v>1566.27</v>
      </c>
      <c r="K8235">
        <f>F8235*H8235</f>
        <v>1137.33</v>
      </c>
      <c r="L8235">
        <f>J8235-K8235</f>
        <v>428.94000000000005</v>
      </c>
      <c r="M8235" s="5">
        <f>L8235/J8235</f>
        <v>0.27386082859277139</v>
      </c>
      <c r="N8235" t="str">
        <f>IF(ISNA(VLOOKUP(A8235,'Returns Data'!A:A,1,0)),"No","Yes")</f>
        <v>No</v>
      </c>
      <c r="O8235" t="s">
        <v>10085</v>
      </c>
      <c r="P8235" t="str">
        <f>IFERROR(VLOOKUP(A8235,'Ratings Data'!A:C,3,0),"No Rating")</f>
        <v>No Rating</v>
      </c>
      <c r="Q8235" t="s">
        <v>10061</v>
      </c>
      <c r="R8235" s="5">
        <f t="shared" si="128"/>
        <v>5.7566972951986539</v>
      </c>
    </row>
    <row r="8236" spans="1:18" x14ac:dyDescent="0.3">
      <c r="A8236" t="s">
        <v>2906</v>
      </c>
      <c r="B8236" s="2">
        <v>45805</v>
      </c>
      <c r="C8236" t="s">
        <v>10015</v>
      </c>
      <c r="D8236" t="s">
        <v>10031</v>
      </c>
      <c r="E8236" t="s">
        <v>10036</v>
      </c>
      <c r="F8236">
        <v>14</v>
      </c>
      <c r="G8236">
        <v>339.34</v>
      </c>
      <c r="H8236">
        <v>271.77</v>
      </c>
      <c r="I8236" t="s">
        <v>10040</v>
      </c>
      <c r="J8236">
        <f>F8236*G8236</f>
        <v>4750.7599999999993</v>
      </c>
      <c r="K8236">
        <f>F8236*H8236</f>
        <v>3804.7799999999997</v>
      </c>
      <c r="L8236">
        <f>J8236-K8236</f>
        <v>945.97999999999956</v>
      </c>
      <c r="M8236" s="5">
        <f>L8236/J8236</f>
        <v>0.19912182471857129</v>
      </c>
      <c r="N8236" t="str">
        <f>IF(ISNA(VLOOKUP(A8236,'Returns Data'!A:A,1,0)),"No","Yes")</f>
        <v>Yes</v>
      </c>
      <c r="O8236" t="str">
        <f>IFERROR(VLOOKUP(A8236,'Returns Data'!A:E,5,0),"No Returns")</f>
        <v>Damaged</v>
      </c>
      <c r="P8236" t="str">
        <f>IFERROR(VLOOKUP(A8236,'Ratings Data'!A:C,3,0),"No Rating")</f>
        <v>No Rating</v>
      </c>
      <c r="Q8236" t="s">
        <v>10061</v>
      </c>
      <c r="R8236" s="5">
        <f t="shared" si="128"/>
        <v>2.0331679723163947</v>
      </c>
    </row>
    <row r="8237" spans="1:18" x14ac:dyDescent="0.3">
      <c r="A8237" t="s">
        <v>3240</v>
      </c>
      <c r="B8237" s="2">
        <v>45805</v>
      </c>
      <c r="C8237" t="s">
        <v>10021</v>
      </c>
      <c r="D8237" t="s">
        <v>10031</v>
      </c>
      <c r="E8237" t="s">
        <v>10037</v>
      </c>
      <c r="F8237">
        <v>6</v>
      </c>
      <c r="G8237">
        <v>179.58</v>
      </c>
      <c r="H8237">
        <v>147.65</v>
      </c>
      <c r="I8237" t="s">
        <v>10040</v>
      </c>
      <c r="J8237">
        <f>F8237*G8237</f>
        <v>1077.48</v>
      </c>
      <c r="K8237">
        <f>F8237*H8237</f>
        <v>885.90000000000009</v>
      </c>
      <c r="L8237">
        <f>J8237-K8237</f>
        <v>191.57999999999993</v>
      </c>
      <c r="M8237" s="5">
        <f>L8237/J8237</f>
        <v>0.17780376433901318</v>
      </c>
      <c r="N8237" t="str">
        <f>IF(ISNA(VLOOKUP(A8237,'Returns Data'!A:A,1,0)),"No","Yes")</f>
        <v>No</v>
      </c>
      <c r="O8237" t="s">
        <v>10085</v>
      </c>
      <c r="P8237" t="str">
        <f>IFERROR(VLOOKUP(A8237,'Ratings Data'!A:C,3,0),"No Rating")</f>
        <v>No Rating</v>
      </c>
      <c r="Q8237" t="s">
        <v>10061</v>
      </c>
      <c r="R8237" s="5">
        <f t="shared" si="128"/>
        <v>-0.77319839352019459</v>
      </c>
    </row>
    <row r="8238" spans="1:18" x14ac:dyDescent="0.3">
      <c r="A8238" t="s">
        <v>3303</v>
      </c>
      <c r="B8238" s="2">
        <v>45805</v>
      </c>
      <c r="C8238" t="s">
        <v>10022</v>
      </c>
      <c r="D8238" t="s">
        <v>10033</v>
      </c>
      <c r="E8238" t="s">
        <v>10036</v>
      </c>
      <c r="F8238">
        <v>11</v>
      </c>
      <c r="G8238">
        <v>186.09</v>
      </c>
      <c r="H8238">
        <v>112.05</v>
      </c>
      <c r="I8238" t="s">
        <v>10040</v>
      </c>
      <c r="J8238">
        <f>F8238*G8238</f>
        <v>2046.99</v>
      </c>
      <c r="K8238">
        <f>F8238*H8238</f>
        <v>1232.55</v>
      </c>
      <c r="L8238">
        <f>J8238-K8238</f>
        <v>814.44</v>
      </c>
      <c r="M8238" s="5">
        <f>L8238/J8238</f>
        <v>0.39787199742060297</v>
      </c>
      <c r="N8238" t="str">
        <f>IF(ISNA(VLOOKUP(A8238,'Returns Data'!A:A,1,0)),"No","Yes")</f>
        <v>No</v>
      </c>
      <c r="O8238" t="s">
        <v>10085</v>
      </c>
      <c r="P8238" t="str">
        <f>IFERROR(VLOOKUP(A8238,'Ratings Data'!A:C,3,0),"No Rating")</f>
        <v>No Rating</v>
      </c>
      <c r="Q8238" t="s">
        <v>10061</v>
      </c>
      <c r="R8238" s="5">
        <f t="shared" si="128"/>
        <v>0.89979396369306153</v>
      </c>
    </row>
    <row r="8239" spans="1:18" x14ac:dyDescent="0.3">
      <c r="A8239" t="s">
        <v>3581</v>
      </c>
      <c r="B8239" s="2">
        <v>45805</v>
      </c>
      <c r="C8239" t="s">
        <v>10027</v>
      </c>
      <c r="D8239" t="s">
        <v>10032</v>
      </c>
      <c r="E8239" t="s">
        <v>10034</v>
      </c>
      <c r="F8239">
        <v>10</v>
      </c>
      <c r="G8239">
        <v>259.95</v>
      </c>
      <c r="H8239">
        <v>219.69</v>
      </c>
      <c r="I8239" t="s">
        <v>10040</v>
      </c>
      <c r="J8239">
        <f>F8239*G8239</f>
        <v>2599.5</v>
      </c>
      <c r="K8239">
        <f>F8239*H8239</f>
        <v>2196.9</v>
      </c>
      <c r="L8239">
        <f>J8239-K8239</f>
        <v>402.59999999999991</v>
      </c>
      <c r="M8239" s="5">
        <f>L8239/J8239</f>
        <v>0.15487593768032309</v>
      </c>
      <c r="N8239" t="str">
        <f>IF(ISNA(VLOOKUP(A8239,'Returns Data'!A:A,1,0)),"No","Yes")</f>
        <v>No</v>
      </c>
      <c r="O8239" t="s">
        <v>10085</v>
      </c>
      <c r="P8239" t="str">
        <f>IFERROR(VLOOKUP(A8239,'Ratings Data'!A:C,3,0),"No Rating")</f>
        <v>No Rating</v>
      </c>
      <c r="Q8239" t="s">
        <v>10061</v>
      </c>
      <c r="R8239" s="5">
        <f t="shared" si="128"/>
        <v>0.2699133850189791</v>
      </c>
    </row>
    <row r="8240" spans="1:18" x14ac:dyDescent="0.3">
      <c r="A8240" t="s">
        <v>4153</v>
      </c>
      <c r="B8240" s="2">
        <v>45805</v>
      </c>
      <c r="C8240" t="s">
        <v>10021</v>
      </c>
      <c r="D8240" t="s">
        <v>10031</v>
      </c>
      <c r="E8240" t="s">
        <v>10034</v>
      </c>
      <c r="F8240">
        <v>5</v>
      </c>
      <c r="G8240">
        <v>36.19</v>
      </c>
      <c r="H8240">
        <v>27.67</v>
      </c>
      <c r="I8240" t="s">
        <v>10039</v>
      </c>
      <c r="J8240">
        <f>F8240*G8240</f>
        <v>180.95</v>
      </c>
      <c r="K8240">
        <f>F8240*H8240</f>
        <v>138.35000000000002</v>
      </c>
      <c r="L8240">
        <f>J8240-K8240</f>
        <v>42.599999999999966</v>
      </c>
      <c r="M8240" s="5">
        <f>L8240/J8240</f>
        <v>0.23542415031776717</v>
      </c>
      <c r="N8240" t="str">
        <f>IF(ISNA(VLOOKUP(A8240,'Returns Data'!A:A,1,0)),"No","Yes")</f>
        <v>No</v>
      </c>
      <c r="O8240" t="s">
        <v>10085</v>
      </c>
      <c r="P8240" t="str">
        <f>IFERROR(VLOOKUP(A8240,'Ratings Data'!A:C,3,0),"No Rating")</f>
        <v>No Rating</v>
      </c>
      <c r="Q8240" t="s">
        <v>10061</v>
      </c>
      <c r="R8240" s="5">
        <f t="shared" si="128"/>
        <v>-0.93039045970378931</v>
      </c>
    </row>
    <row r="8241" spans="1:18" x14ac:dyDescent="0.3">
      <c r="A8241" t="s">
        <v>4199</v>
      </c>
      <c r="B8241" s="2">
        <v>45805</v>
      </c>
      <c r="C8241" t="s">
        <v>10025</v>
      </c>
      <c r="D8241" t="s">
        <v>10033</v>
      </c>
      <c r="E8241" t="s">
        <v>10035</v>
      </c>
      <c r="F8241">
        <v>10</v>
      </c>
      <c r="G8241">
        <v>61.46</v>
      </c>
      <c r="H8241">
        <v>46.2</v>
      </c>
      <c r="I8241" t="s">
        <v>10040</v>
      </c>
      <c r="J8241">
        <f>F8241*G8241</f>
        <v>614.6</v>
      </c>
      <c r="K8241">
        <f>F8241*H8241</f>
        <v>462</v>
      </c>
      <c r="L8241">
        <f>J8241-K8241</f>
        <v>152.60000000000002</v>
      </c>
      <c r="M8241" s="5">
        <f>L8241/J8241</f>
        <v>0.24829157175398636</v>
      </c>
      <c r="N8241" t="str">
        <f>IF(ISNA(VLOOKUP(A8241,'Returns Data'!A:A,1,0)),"No","Yes")</f>
        <v>No</v>
      </c>
      <c r="O8241" t="s">
        <v>10085</v>
      </c>
      <c r="P8241">
        <f>IFERROR(VLOOKUP(A8241,'Ratings Data'!A:C,3,0),"No Rating")</f>
        <v>4</v>
      </c>
      <c r="Q8241" t="s">
        <v>10061</v>
      </c>
      <c r="R8241" s="5">
        <f t="shared" si="128"/>
        <v>2.3965183752417798</v>
      </c>
    </row>
    <row r="8242" spans="1:18" x14ac:dyDescent="0.3">
      <c r="A8242" t="s">
        <v>5197</v>
      </c>
      <c r="B8242" s="2">
        <v>45805</v>
      </c>
      <c r="C8242" t="s">
        <v>10011</v>
      </c>
      <c r="D8242" t="s">
        <v>10029</v>
      </c>
      <c r="E8242" t="s">
        <v>10034</v>
      </c>
      <c r="F8242">
        <v>1</v>
      </c>
      <c r="G8242">
        <v>310.85000000000002</v>
      </c>
      <c r="H8242">
        <v>210.18</v>
      </c>
      <c r="I8242" t="s">
        <v>10039</v>
      </c>
      <c r="J8242">
        <f>F8242*G8242</f>
        <v>310.85000000000002</v>
      </c>
      <c r="K8242">
        <f>F8242*H8242</f>
        <v>210.18</v>
      </c>
      <c r="L8242">
        <f>J8242-K8242</f>
        <v>100.67000000000002</v>
      </c>
      <c r="M8242" s="5">
        <f>L8242/J8242</f>
        <v>0.32385394884992763</v>
      </c>
      <c r="N8242" t="str">
        <f>IF(ISNA(VLOOKUP(A8242,'Returns Data'!A:A,1,0)),"No","Yes")</f>
        <v>No</v>
      </c>
      <c r="O8242" t="s">
        <v>10085</v>
      </c>
      <c r="P8242" t="str">
        <f>IFERROR(VLOOKUP(A8242,'Ratings Data'!A:C,3,0),"No Rating")</f>
        <v>No Rating</v>
      </c>
      <c r="Q8242" t="s">
        <v>10061</v>
      </c>
      <c r="R8242" s="5">
        <f t="shared" si="128"/>
        <v>-0.49422388545395379</v>
      </c>
    </row>
    <row r="8243" spans="1:18" x14ac:dyDescent="0.3">
      <c r="A8243" t="s">
        <v>5349</v>
      </c>
      <c r="B8243" s="2">
        <v>45805</v>
      </c>
      <c r="C8243" t="s">
        <v>10024</v>
      </c>
      <c r="D8243" t="s">
        <v>10029</v>
      </c>
      <c r="E8243" t="s">
        <v>10035</v>
      </c>
      <c r="F8243">
        <v>17</v>
      </c>
      <c r="G8243">
        <v>340.59</v>
      </c>
      <c r="H8243">
        <v>212.57</v>
      </c>
      <c r="I8243" t="s">
        <v>10039</v>
      </c>
      <c r="J8243">
        <f>F8243*G8243</f>
        <v>5790.03</v>
      </c>
      <c r="K8243">
        <f>F8243*H8243</f>
        <v>3613.69</v>
      </c>
      <c r="L8243">
        <f>J8243-K8243</f>
        <v>2176.3399999999997</v>
      </c>
      <c r="M8243" s="5">
        <f>L8243/J8243</f>
        <v>0.37587715434980473</v>
      </c>
      <c r="N8243" t="str">
        <f>IF(ISNA(VLOOKUP(A8243,'Returns Data'!A:A,1,0)),"No","Yes")</f>
        <v>No</v>
      </c>
      <c r="O8243" t="s">
        <v>10085</v>
      </c>
      <c r="P8243" t="str">
        <f>IFERROR(VLOOKUP(A8243,'Ratings Data'!A:C,3,0),"No Rating")</f>
        <v>No Rating</v>
      </c>
      <c r="Q8243" t="s">
        <v>10061</v>
      </c>
      <c r="R8243" s="5">
        <f t="shared" si="128"/>
        <v>17.626443622325876</v>
      </c>
    </row>
    <row r="8244" spans="1:18" x14ac:dyDescent="0.3">
      <c r="A8244" t="s">
        <v>5406</v>
      </c>
      <c r="B8244" s="2">
        <v>45805</v>
      </c>
      <c r="C8244" t="s">
        <v>10013</v>
      </c>
      <c r="D8244" t="s">
        <v>10030</v>
      </c>
      <c r="E8244" t="s">
        <v>10034</v>
      </c>
      <c r="F8244">
        <v>3</v>
      </c>
      <c r="G8244">
        <v>448.58</v>
      </c>
      <c r="H8244">
        <v>373.76</v>
      </c>
      <c r="I8244" t="s">
        <v>10039</v>
      </c>
      <c r="J8244">
        <f>F8244*G8244</f>
        <v>1345.74</v>
      </c>
      <c r="K8244">
        <f>F8244*H8244</f>
        <v>1121.28</v>
      </c>
      <c r="L8244">
        <f>J8244-K8244</f>
        <v>224.46000000000004</v>
      </c>
      <c r="M8244" s="5">
        <f>L8244/J8244</f>
        <v>0.16679299121672836</v>
      </c>
      <c r="N8244" t="str">
        <f>IF(ISNA(VLOOKUP(A8244,'Returns Data'!A:A,1,0)),"No","Yes")</f>
        <v>No</v>
      </c>
      <c r="O8244" t="s">
        <v>10085</v>
      </c>
      <c r="P8244" t="str">
        <f>IFERROR(VLOOKUP(A8244,'Ratings Data'!A:C,3,0),"No Rating")</f>
        <v>No Rating</v>
      </c>
      <c r="Q8244" t="s">
        <v>10061</v>
      </c>
      <c r="R8244" s="5">
        <f t="shared" si="128"/>
        <v>-0.76757633380137924</v>
      </c>
    </row>
    <row r="8245" spans="1:18" x14ac:dyDescent="0.3">
      <c r="A8245" t="s">
        <v>6377</v>
      </c>
      <c r="B8245" s="2">
        <v>45805</v>
      </c>
      <c r="C8245" t="s">
        <v>10026</v>
      </c>
      <c r="D8245" t="s">
        <v>10031</v>
      </c>
      <c r="E8245" t="s">
        <v>10037</v>
      </c>
      <c r="F8245">
        <v>10</v>
      </c>
      <c r="G8245">
        <v>122.6</v>
      </c>
      <c r="H8245">
        <v>101.39</v>
      </c>
      <c r="I8245" t="s">
        <v>10040</v>
      </c>
      <c r="J8245">
        <f>F8245*G8245</f>
        <v>1226</v>
      </c>
      <c r="K8245">
        <f>F8245*H8245</f>
        <v>1013.9</v>
      </c>
      <c r="L8245">
        <f>J8245-K8245</f>
        <v>212.10000000000002</v>
      </c>
      <c r="M8245" s="5">
        <f>L8245/J8245</f>
        <v>0.17300163132137034</v>
      </c>
      <c r="N8245" t="str">
        <f>IF(ISNA(VLOOKUP(A8245,'Returns Data'!A:A,1,0)),"No","Yes")</f>
        <v>No</v>
      </c>
      <c r="O8245" t="s">
        <v>10085</v>
      </c>
      <c r="P8245" t="str">
        <f>IFERROR(VLOOKUP(A8245,'Ratings Data'!A:C,3,0),"No Rating")</f>
        <v>No Rating</v>
      </c>
      <c r="Q8245" t="s">
        <v>10061</v>
      </c>
      <c r="R8245" s="5">
        <f t="shared" si="128"/>
        <v>-8.8977068378735868E-2</v>
      </c>
    </row>
    <row r="8246" spans="1:18" x14ac:dyDescent="0.3">
      <c r="A8246" t="s">
        <v>6937</v>
      </c>
      <c r="B8246" s="2">
        <v>45805</v>
      </c>
      <c r="C8246" t="s">
        <v>10015</v>
      </c>
      <c r="D8246" t="s">
        <v>10031</v>
      </c>
      <c r="E8246" t="s">
        <v>10037</v>
      </c>
      <c r="F8246">
        <v>14</v>
      </c>
      <c r="G8246">
        <v>160.05000000000001</v>
      </c>
      <c r="H8246">
        <v>142.44999999999999</v>
      </c>
      <c r="I8246" t="s">
        <v>10040</v>
      </c>
      <c r="J8246">
        <f>F8246*G8246</f>
        <v>2240.7000000000003</v>
      </c>
      <c r="K8246">
        <f>F8246*H8246</f>
        <v>1994.2999999999997</v>
      </c>
      <c r="L8246">
        <f>J8246-K8246</f>
        <v>246.40000000000055</v>
      </c>
      <c r="M8246" s="5">
        <f>L8246/J8246</f>
        <v>0.10996563573883185</v>
      </c>
      <c r="N8246" t="str">
        <f>IF(ISNA(VLOOKUP(A8246,'Returns Data'!A:A,1,0)),"No","Yes")</f>
        <v>No</v>
      </c>
      <c r="O8246" t="s">
        <v>10085</v>
      </c>
      <c r="P8246" t="str">
        <f>IFERROR(VLOOKUP(A8246,'Ratings Data'!A:C,3,0),"No Rating")</f>
        <v>No Rating</v>
      </c>
      <c r="Q8246" t="s">
        <v>10061</v>
      </c>
      <c r="R8246" s="5">
        <f t="shared" si="128"/>
        <v>0.82765089722675389</v>
      </c>
    </row>
    <row r="8247" spans="1:18" x14ac:dyDescent="0.3">
      <c r="A8247" t="s">
        <v>8430</v>
      </c>
      <c r="B8247" s="2">
        <v>45805</v>
      </c>
      <c r="C8247" t="s">
        <v>10011</v>
      </c>
      <c r="D8247" t="s">
        <v>10029</v>
      </c>
      <c r="E8247" t="s">
        <v>10034</v>
      </c>
      <c r="F8247">
        <v>13</v>
      </c>
      <c r="G8247">
        <v>336.45</v>
      </c>
      <c r="H8247">
        <v>247.92</v>
      </c>
      <c r="I8247" t="s">
        <v>10040</v>
      </c>
      <c r="J8247">
        <f>F8247*G8247</f>
        <v>4373.8499999999995</v>
      </c>
      <c r="K8247">
        <f>F8247*H8247</f>
        <v>3222.96</v>
      </c>
      <c r="L8247">
        <f>J8247-K8247</f>
        <v>1150.8899999999994</v>
      </c>
      <c r="M8247" s="5">
        <f>L8247/J8247</f>
        <v>0.26312973695942926</v>
      </c>
      <c r="N8247" t="str">
        <f>IF(ISNA(VLOOKUP(A8247,'Returns Data'!A:A,1,0)),"No","Yes")</f>
        <v>No</v>
      </c>
      <c r="O8247" t="s">
        <v>10085</v>
      </c>
      <c r="P8247" t="str">
        <f>IFERROR(VLOOKUP(A8247,'Ratings Data'!A:C,3,0),"No Rating")</f>
        <v>No Rating</v>
      </c>
      <c r="Q8247" t="s">
        <v>10061</v>
      </c>
      <c r="R8247" s="5">
        <f t="shared" si="128"/>
        <v>0.95200160664078137</v>
      </c>
    </row>
    <row r="8248" spans="1:18" x14ac:dyDescent="0.3">
      <c r="A8248" t="s">
        <v>8581</v>
      </c>
      <c r="B8248" s="2">
        <v>45805</v>
      </c>
      <c r="C8248" t="s">
        <v>10025</v>
      </c>
      <c r="D8248" t="s">
        <v>10033</v>
      </c>
      <c r="E8248" t="s">
        <v>10036</v>
      </c>
      <c r="F8248">
        <v>19</v>
      </c>
      <c r="G8248">
        <v>314.86</v>
      </c>
      <c r="H8248">
        <v>194.8</v>
      </c>
      <c r="I8248" t="s">
        <v>10039</v>
      </c>
      <c r="J8248">
        <f>F8248*G8248</f>
        <v>5982.34</v>
      </c>
      <c r="K8248">
        <f>F8248*H8248</f>
        <v>3701.2000000000003</v>
      </c>
      <c r="L8248">
        <f>J8248-K8248</f>
        <v>2281.14</v>
      </c>
      <c r="M8248" s="5">
        <f>L8248/J8248</f>
        <v>0.38131232928920789</v>
      </c>
      <c r="N8248" t="str">
        <f>IF(ISNA(VLOOKUP(A8248,'Returns Data'!A:A,1,0)),"No","Yes")</f>
        <v>No</v>
      </c>
      <c r="O8248" t="s">
        <v>10085</v>
      </c>
      <c r="P8248" t="str">
        <f>IFERROR(VLOOKUP(A8248,'Ratings Data'!A:C,3,0),"No Rating")</f>
        <v>No Rating</v>
      </c>
      <c r="Q8248" t="s">
        <v>10061</v>
      </c>
      <c r="R8248" s="5">
        <f t="shared" si="128"/>
        <v>0.36775152325754218</v>
      </c>
    </row>
    <row r="8249" spans="1:18" x14ac:dyDescent="0.3">
      <c r="A8249" t="s">
        <v>9067</v>
      </c>
      <c r="B8249" s="2">
        <v>45805</v>
      </c>
      <c r="C8249" t="s">
        <v>10023</v>
      </c>
      <c r="D8249" t="s">
        <v>10033</v>
      </c>
      <c r="E8249" t="s">
        <v>10034</v>
      </c>
      <c r="F8249">
        <v>2</v>
      </c>
      <c r="G8249">
        <v>91.57</v>
      </c>
      <c r="H8249">
        <v>74.05</v>
      </c>
      <c r="I8249" t="s">
        <v>10039</v>
      </c>
      <c r="J8249">
        <f>F8249*G8249</f>
        <v>183.14</v>
      </c>
      <c r="K8249">
        <f>F8249*H8249</f>
        <v>148.1</v>
      </c>
      <c r="L8249">
        <f>J8249-K8249</f>
        <v>35.039999999999992</v>
      </c>
      <c r="M8249" s="5">
        <f>L8249/J8249</f>
        <v>0.19132903789450689</v>
      </c>
      <c r="N8249" t="str">
        <f>IF(ISNA(VLOOKUP(A8249,'Returns Data'!A:A,1,0)),"No","Yes")</f>
        <v>No</v>
      </c>
      <c r="O8249" t="s">
        <v>10085</v>
      </c>
      <c r="P8249" t="str">
        <f>IFERROR(VLOOKUP(A8249,'Ratings Data'!A:C,3,0),"No Rating")</f>
        <v>No Rating</v>
      </c>
      <c r="Q8249" t="s">
        <v>10061</v>
      </c>
      <c r="R8249" s="5">
        <f t="shared" si="128"/>
        <v>-0.9693865611115382</v>
      </c>
    </row>
    <row r="8250" spans="1:18" x14ac:dyDescent="0.3">
      <c r="A8250" t="s">
        <v>9112</v>
      </c>
      <c r="B8250" s="2">
        <v>45805</v>
      </c>
      <c r="C8250" t="s">
        <v>10028</v>
      </c>
      <c r="D8250" t="s">
        <v>10032</v>
      </c>
      <c r="E8250" t="s">
        <v>10035</v>
      </c>
      <c r="F8250">
        <v>10</v>
      </c>
      <c r="G8250">
        <v>46.49</v>
      </c>
      <c r="H8250">
        <v>33.53</v>
      </c>
      <c r="I8250" t="s">
        <v>10039</v>
      </c>
      <c r="J8250">
        <f>F8250*G8250</f>
        <v>464.90000000000003</v>
      </c>
      <c r="K8250">
        <f>F8250*H8250</f>
        <v>335.3</v>
      </c>
      <c r="L8250">
        <f>J8250-K8250</f>
        <v>129.60000000000002</v>
      </c>
      <c r="M8250" s="5">
        <f>L8250/J8250</f>
        <v>0.2787696278769628</v>
      </c>
      <c r="N8250" t="str">
        <f>IF(ISNA(VLOOKUP(A8250,'Returns Data'!A:A,1,0)),"No","Yes")</f>
        <v>No</v>
      </c>
      <c r="O8250" t="s">
        <v>10085</v>
      </c>
      <c r="P8250" t="str">
        <f>IFERROR(VLOOKUP(A8250,'Ratings Data'!A:C,3,0),"No Rating")</f>
        <v>No Rating</v>
      </c>
      <c r="Q8250" t="s">
        <v>10061</v>
      </c>
      <c r="R8250" s="5">
        <f t="shared" si="128"/>
        <v>1.5384951403298026</v>
      </c>
    </row>
    <row r="8251" spans="1:18" x14ac:dyDescent="0.3">
      <c r="A8251" t="s">
        <v>9585</v>
      </c>
      <c r="B8251" s="2">
        <v>45805</v>
      </c>
      <c r="C8251" t="s">
        <v>10014</v>
      </c>
      <c r="D8251" t="s">
        <v>10030</v>
      </c>
      <c r="E8251" t="s">
        <v>10036</v>
      </c>
      <c r="F8251">
        <v>13</v>
      </c>
      <c r="G8251">
        <v>476.94</v>
      </c>
      <c r="H8251">
        <v>318.18</v>
      </c>
      <c r="I8251" t="s">
        <v>10039</v>
      </c>
      <c r="J8251">
        <f>F8251*G8251</f>
        <v>6200.22</v>
      </c>
      <c r="K8251">
        <f>F8251*H8251</f>
        <v>4136.34</v>
      </c>
      <c r="L8251">
        <f>J8251-K8251</f>
        <v>2063.88</v>
      </c>
      <c r="M8251" s="5">
        <f>L8251/J8251</f>
        <v>0.3328720593785382</v>
      </c>
      <c r="N8251" t="str">
        <f>IF(ISNA(VLOOKUP(A8251,'Returns Data'!A:A,1,0)),"No","Yes")</f>
        <v>No</v>
      </c>
      <c r="O8251" t="s">
        <v>10085</v>
      </c>
      <c r="P8251" t="str">
        <f>IFERROR(VLOOKUP(A8251,'Ratings Data'!A:C,3,0),"No Rating")</f>
        <v>No Rating</v>
      </c>
      <c r="Q8251" t="s">
        <v>10061</v>
      </c>
      <c r="R8251" s="5">
        <f t="shared" si="128"/>
        <v>12.336674553667455</v>
      </c>
    </row>
    <row r="8252" spans="1:18" x14ac:dyDescent="0.3">
      <c r="A8252" t="s">
        <v>9723</v>
      </c>
      <c r="B8252" s="2">
        <v>45805</v>
      </c>
      <c r="C8252" t="s">
        <v>10009</v>
      </c>
      <c r="D8252" t="s">
        <v>10029</v>
      </c>
      <c r="E8252" t="s">
        <v>10038</v>
      </c>
      <c r="F8252">
        <v>1</v>
      </c>
      <c r="G8252">
        <v>477.26</v>
      </c>
      <c r="H8252">
        <v>290.26</v>
      </c>
      <c r="I8252" t="s">
        <v>10040</v>
      </c>
      <c r="J8252">
        <f>F8252*G8252</f>
        <v>477.26</v>
      </c>
      <c r="K8252">
        <f>F8252*H8252</f>
        <v>290.26</v>
      </c>
      <c r="L8252">
        <f>J8252-K8252</f>
        <v>187</v>
      </c>
      <c r="M8252" s="5">
        <f>L8252/J8252</f>
        <v>0.39181997234211963</v>
      </c>
      <c r="N8252" t="str">
        <f>IF(ISNA(VLOOKUP(A8252,'Returns Data'!A:A,1,0)),"No","Yes")</f>
        <v>No</v>
      </c>
      <c r="O8252" t="s">
        <v>10085</v>
      </c>
      <c r="P8252" t="str">
        <f>IFERROR(VLOOKUP(A8252,'Ratings Data'!A:C,3,0),"No Rating")</f>
        <v>No Rating</v>
      </c>
      <c r="Q8252" t="s">
        <v>10061</v>
      </c>
      <c r="R8252" s="5">
        <f t="shared" si="128"/>
        <v>-0.92302531200505789</v>
      </c>
    </row>
    <row r="8253" spans="1:18" x14ac:dyDescent="0.3">
      <c r="A8253" t="s">
        <v>640</v>
      </c>
      <c r="B8253" s="2">
        <v>45806</v>
      </c>
      <c r="C8253" t="s">
        <v>10011</v>
      </c>
      <c r="D8253" t="s">
        <v>10029</v>
      </c>
      <c r="E8253" t="s">
        <v>10038</v>
      </c>
      <c r="F8253">
        <v>4</v>
      </c>
      <c r="G8253">
        <v>146.22</v>
      </c>
      <c r="H8253">
        <v>114.29</v>
      </c>
      <c r="I8253" t="s">
        <v>10039</v>
      </c>
      <c r="J8253">
        <f>F8253*G8253</f>
        <v>584.88</v>
      </c>
      <c r="K8253">
        <f>F8253*H8253</f>
        <v>457.16</v>
      </c>
      <c r="L8253">
        <f>J8253-K8253</f>
        <v>127.71999999999997</v>
      </c>
      <c r="M8253" s="5">
        <f>L8253/J8253</f>
        <v>0.21836958008480367</v>
      </c>
      <c r="N8253" t="str">
        <f>IF(ISNA(VLOOKUP(A8253,'Returns Data'!A:A,1,0)),"No","Yes")</f>
        <v>No</v>
      </c>
      <c r="O8253" t="s">
        <v>10085</v>
      </c>
      <c r="P8253">
        <f>IFERROR(VLOOKUP(A8253,'Ratings Data'!A:C,3,0),"No Rating")</f>
        <v>4</v>
      </c>
      <c r="Q8253" t="s">
        <v>10061</v>
      </c>
      <c r="R8253" s="5">
        <f t="shared" si="128"/>
        <v>0.22549553702384445</v>
      </c>
    </row>
    <row r="8254" spans="1:18" x14ac:dyDescent="0.3">
      <c r="A8254" t="s">
        <v>820</v>
      </c>
      <c r="B8254" s="2">
        <v>45806</v>
      </c>
      <c r="C8254" t="s">
        <v>10023</v>
      </c>
      <c r="D8254" t="s">
        <v>10033</v>
      </c>
      <c r="E8254" t="s">
        <v>10034</v>
      </c>
      <c r="F8254">
        <v>1</v>
      </c>
      <c r="G8254">
        <v>279.74</v>
      </c>
      <c r="H8254">
        <v>211.4</v>
      </c>
      <c r="I8254" t="s">
        <v>10040</v>
      </c>
      <c r="J8254">
        <f>F8254*G8254</f>
        <v>279.74</v>
      </c>
      <c r="K8254">
        <f>F8254*H8254</f>
        <v>211.4</v>
      </c>
      <c r="L8254">
        <f>J8254-K8254</f>
        <v>68.34</v>
      </c>
      <c r="M8254" s="5">
        <f>L8254/J8254</f>
        <v>0.24429827697147352</v>
      </c>
      <c r="N8254" t="str">
        <f>IF(ISNA(VLOOKUP(A8254,'Returns Data'!A:A,1,0)),"No","Yes")</f>
        <v>No</v>
      </c>
      <c r="O8254" t="s">
        <v>10085</v>
      </c>
      <c r="P8254" t="str">
        <f>IFERROR(VLOOKUP(A8254,'Ratings Data'!A:C,3,0),"No Rating")</f>
        <v>No Rating</v>
      </c>
      <c r="Q8254" t="s">
        <v>10061</v>
      </c>
      <c r="R8254" s="5">
        <f t="shared" si="128"/>
        <v>-0.52171385583367524</v>
      </c>
    </row>
    <row r="8255" spans="1:18" x14ac:dyDescent="0.3">
      <c r="A8255" t="s">
        <v>1286</v>
      </c>
      <c r="B8255" s="2">
        <v>45806</v>
      </c>
      <c r="C8255" t="s">
        <v>10019</v>
      </c>
      <c r="D8255" t="s">
        <v>10031</v>
      </c>
      <c r="E8255" t="s">
        <v>10037</v>
      </c>
      <c r="F8255">
        <v>6</v>
      </c>
      <c r="G8255">
        <v>498.41</v>
      </c>
      <c r="H8255">
        <v>374.33</v>
      </c>
      <c r="I8255" t="s">
        <v>10039</v>
      </c>
      <c r="J8255">
        <f>F8255*G8255</f>
        <v>2990.46</v>
      </c>
      <c r="K8255">
        <f>F8255*H8255</f>
        <v>2245.98</v>
      </c>
      <c r="L8255">
        <f>J8255-K8255</f>
        <v>744.48</v>
      </c>
      <c r="M8255" s="5">
        <f>L8255/J8255</f>
        <v>0.24895166629883028</v>
      </c>
      <c r="N8255" t="str">
        <f>IF(ISNA(VLOOKUP(A8255,'Returns Data'!A:A,1,0)),"No","Yes")</f>
        <v>No</v>
      </c>
      <c r="O8255" t="s">
        <v>10085</v>
      </c>
      <c r="P8255" t="str">
        <f>IFERROR(VLOOKUP(A8255,'Ratings Data'!A:C,3,0),"No Rating")</f>
        <v>No Rating</v>
      </c>
      <c r="Q8255" t="s">
        <v>10061</v>
      </c>
      <c r="R8255" s="5">
        <f t="shared" si="128"/>
        <v>9.6901408450704238</v>
      </c>
    </row>
    <row r="8256" spans="1:18" x14ac:dyDescent="0.3">
      <c r="A8256" t="s">
        <v>1605</v>
      </c>
      <c r="B8256" s="2">
        <v>45806</v>
      </c>
      <c r="C8256" t="s">
        <v>10025</v>
      </c>
      <c r="D8256" t="s">
        <v>10033</v>
      </c>
      <c r="E8256" t="s">
        <v>10038</v>
      </c>
      <c r="F8256">
        <v>16</v>
      </c>
      <c r="G8256">
        <v>139.72</v>
      </c>
      <c r="H8256">
        <v>93.3</v>
      </c>
      <c r="I8256" t="s">
        <v>10039</v>
      </c>
      <c r="J8256">
        <f>F8256*G8256</f>
        <v>2235.52</v>
      </c>
      <c r="K8256">
        <f>F8256*H8256</f>
        <v>1492.8</v>
      </c>
      <c r="L8256">
        <f>J8256-K8256</f>
        <v>742.72</v>
      </c>
      <c r="M8256" s="5">
        <f>L8256/J8256</f>
        <v>0.33223590037217293</v>
      </c>
      <c r="N8256" t="str">
        <f>IF(ISNA(VLOOKUP(A8256,'Returns Data'!A:A,1,0)),"No","Yes")</f>
        <v>No</v>
      </c>
      <c r="O8256" t="s">
        <v>10085</v>
      </c>
      <c r="P8256" t="str">
        <f>IFERROR(VLOOKUP(A8256,'Ratings Data'!A:C,3,0),"No Rating")</f>
        <v>No Rating</v>
      </c>
      <c r="Q8256" t="s">
        <v>10061</v>
      </c>
      <c r="R8256" s="5">
        <f t="shared" si="128"/>
        <v>-0.25244945593654489</v>
      </c>
    </row>
    <row r="8257" spans="1:18" x14ac:dyDescent="0.3">
      <c r="A8257" t="s">
        <v>1989</v>
      </c>
      <c r="B8257" s="2">
        <v>45806</v>
      </c>
      <c r="C8257" t="s">
        <v>10028</v>
      </c>
      <c r="D8257" t="s">
        <v>10032</v>
      </c>
      <c r="E8257" t="s">
        <v>10037</v>
      </c>
      <c r="F8257">
        <v>12</v>
      </c>
      <c r="G8257">
        <v>244.54</v>
      </c>
      <c r="H8257">
        <v>155.81</v>
      </c>
      <c r="I8257" t="s">
        <v>10039</v>
      </c>
      <c r="J8257">
        <f>F8257*G8257</f>
        <v>2934.48</v>
      </c>
      <c r="K8257">
        <f>F8257*H8257</f>
        <v>1869.72</v>
      </c>
      <c r="L8257">
        <f>J8257-K8257</f>
        <v>1064.76</v>
      </c>
      <c r="M8257" s="5">
        <f>L8257/J8257</f>
        <v>0.36284452441318393</v>
      </c>
      <c r="N8257" t="str">
        <f>IF(ISNA(VLOOKUP(A8257,'Returns Data'!A:A,1,0)),"No","Yes")</f>
        <v>No</v>
      </c>
      <c r="O8257" t="s">
        <v>10085</v>
      </c>
      <c r="P8257" t="str">
        <f>IFERROR(VLOOKUP(A8257,'Ratings Data'!A:C,3,0),"No Rating")</f>
        <v>No Rating</v>
      </c>
      <c r="Q8257" t="s">
        <v>10061</v>
      </c>
      <c r="R8257" s="5">
        <f t="shared" si="128"/>
        <v>0.31266103635843118</v>
      </c>
    </row>
    <row r="8258" spans="1:18" x14ac:dyDescent="0.3">
      <c r="A8258" t="s">
        <v>2581</v>
      </c>
      <c r="B8258" s="2">
        <v>45806</v>
      </c>
      <c r="C8258" t="s">
        <v>10017</v>
      </c>
      <c r="D8258" t="s">
        <v>10032</v>
      </c>
      <c r="E8258" t="s">
        <v>10036</v>
      </c>
      <c r="F8258">
        <v>18</v>
      </c>
      <c r="G8258">
        <v>431</v>
      </c>
      <c r="H8258">
        <v>343.38</v>
      </c>
      <c r="I8258" t="s">
        <v>10039</v>
      </c>
      <c r="J8258">
        <f>F8258*G8258</f>
        <v>7758</v>
      </c>
      <c r="K8258">
        <f>F8258*H8258</f>
        <v>6180.84</v>
      </c>
      <c r="L8258">
        <f>J8258-K8258</f>
        <v>1577.1599999999999</v>
      </c>
      <c r="M8258" s="5">
        <f>L8258/J8258</f>
        <v>0.20329466357308582</v>
      </c>
      <c r="N8258" t="str">
        <f>IF(ISNA(VLOOKUP(A8258,'Returns Data'!A:A,1,0)),"No","Yes")</f>
        <v>No</v>
      </c>
      <c r="O8258" t="s">
        <v>10085</v>
      </c>
      <c r="P8258">
        <f>IFERROR(VLOOKUP(A8258,'Ratings Data'!A:C,3,0),"No Rating")</f>
        <v>5</v>
      </c>
      <c r="Q8258" t="s">
        <v>10061</v>
      </c>
      <c r="R8258" s="5">
        <f t="shared" si="128"/>
        <v>1.6437392655598269</v>
      </c>
    </row>
    <row r="8259" spans="1:18" x14ac:dyDescent="0.3">
      <c r="A8259" t="s">
        <v>2762</v>
      </c>
      <c r="B8259" s="2">
        <v>45806</v>
      </c>
      <c r="C8259" t="s">
        <v>10021</v>
      </c>
      <c r="D8259" t="s">
        <v>10031</v>
      </c>
      <c r="E8259" t="s">
        <v>10035</v>
      </c>
      <c r="F8259">
        <v>20</v>
      </c>
      <c r="G8259">
        <v>491.5</v>
      </c>
      <c r="H8259">
        <v>438.05</v>
      </c>
      <c r="I8259" t="s">
        <v>10040</v>
      </c>
      <c r="J8259">
        <f>F8259*G8259</f>
        <v>9830</v>
      </c>
      <c r="K8259">
        <f>F8259*H8259</f>
        <v>8761</v>
      </c>
      <c r="L8259">
        <f>J8259-K8259</f>
        <v>1069</v>
      </c>
      <c r="M8259" s="5">
        <f>L8259/J8259</f>
        <v>0.10874872838250255</v>
      </c>
      <c r="N8259" t="str">
        <f>IF(ISNA(VLOOKUP(A8259,'Returns Data'!A:A,1,0)),"No","Yes")</f>
        <v>Yes</v>
      </c>
      <c r="O8259" t="str">
        <f>IFERROR(VLOOKUP(A8259,'Returns Data'!A:E,5,0),"No Returns")</f>
        <v>Late Delivery</v>
      </c>
      <c r="P8259" t="str">
        <f>IFERROR(VLOOKUP(A8259,'Ratings Data'!A:C,3,0),"No Rating")</f>
        <v>No Rating</v>
      </c>
      <c r="Q8259" t="s">
        <v>10061</v>
      </c>
      <c r="R8259" s="5">
        <f t="shared" si="128"/>
        <v>0.2670791441093065</v>
      </c>
    </row>
    <row r="8260" spans="1:18" x14ac:dyDescent="0.3">
      <c r="A8260" t="s">
        <v>3286</v>
      </c>
      <c r="B8260" s="2">
        <v>45806</v>
      </c>
      <c r="C8260" t="s">
        <v>10012</v>
      </c>
      <c r="D8260" t="s">
        <v>10030</v>
      </c>
      <c r="E8260" t="s">
        <v>10037</v>
      </c>
      <c r="F8260">
        <v>1</v>
      </c>
      <c r="G8260">
        <v>493.49</v>
      </c>
      <c r="H8260">
        <v>321.95999999999998</v>
      </c>
      <c r="I8260" t="s">
        <v>10040</v>
      </c>
      <c r="J8260">
        <f>F8260*G8260</f>
        <v>493.49</v>
      </c>
      <c r="K8260">
        <f>F8260*H8260</f>
        <v>321.95999999999998</v>
      </c>
      <c r="L8260">
        <f>J8260-K8260</f>
        <v>171.53000000000003</v>
      </c>
      <c r="M8260" s="5">
        <f>L8260/J8260</f>
        <v>0.34758556404385099</v>
      </c>
      <c r="N8260" t="str">
        <f>IF(ISNA(VLOOKUP(A8260,'Returns Data'!A:A,1,0)),"No","Yes")</f>
        <v>No</v>
      </c>
      <c r="O8260" t="s">
        <v>10085</v>
      </c>
      <c r="P8260" t="str">
        <f>IFERROR(VLOOKUP(A8260,'Ratings Data'!A:C,3,0),"No Rating")</f>
        <v>No Rating</v>
      </c>
      <c r="Q8260" t="s">
        <v>10061</v>
      </c>
      <c r="R8260" s="5">
        <f t="shared" ref="R8260:R8323" si="129">(J8260-J8259)/J8259</f>
        <v>-0.94979755849440495</v>
      </c>
    </row>
    <row r="8261" spans="1:18" x14ac:dyDescent="0.3">
      <c r="A8261" t="s">
        <v>3408</v>
      </c>
      <c r="B8261" s="2">
        <v>45806</v>
      </c>
      <c r="C8261" t="s">
        <v>10025</v>
      </c>
      <c r="D8261" t="s">
        <v>10033</v>
      </c>
      <c r="E8261" t="s">
        <v>10035</v>
      </c>
      <c r="F8261">
        <v>6</v>
      </c>
      <c r="G8261">
        <v>491.73</v>
      </c>
      <c r="H8261">
        <v>295.07</v>
      </c>
      <c r="I8261" t="s">
        <v>10039</v>
      </c>
      <c r="J8261">
        <f>F8261*G8261</f>
        <v>2950.38</v>
      </c>
      <c r="K8261">
        <f>F8261*H8261</f>
        <v>1770.42</v>
      </c>
      <c r="L8261">
        <f>J8261-K8261</f>
        <v>1179.96</v>
      </c>
      <c r="M8261" s="5">
        <f>L8261/J8261</f>
        <v>0.39993492363695526</v>
      </c>
      <c r="N8261" t="str">
        <f>IF(ISNA(VLOOKUP(A8261,'Returns Data'!A:A,1,0)),"No","Yes")</f>
        <v>No</v>
      </c>
      <c r="O8261" t="s">
        <v>10085</v>
      </c>
      <c r="P8261" t="str">
        <f>IFERROR(VLOOKUP(A8261,'Ratings Data'!A:C,3,0),"No Rating")</f>
        <v>No Rating</v>
      </c>
      <c r="Q8261" t="s">
        <v>10061</v>
      </c>
      <c r="R8261" s="5">
        <f t="shared" si="129"/>
        <v>4.9786013900990911</v>
      </c>
    </row>
    <row r="8262" spans="1:18" x14ac:dyDescent="0.3">
      <c r="A8262" t="s">
        <v>3434</v>
      </c>
      <c r="B8262" s="2">
        <v>45806</v>
      </c>
      <c r="C8262" t="s">
        <v>10019</v>
      </c>
      <c r="D8262" t="s">
        <v>10031</v>
      </c>
      <c r="E8262" t="s">
        <v>10034</v>
      </c>
      <c r="F8262">
        <v>20</v>
      </c>
      <c r="G8262">
        <v>145.78</v>
      </c>
      <c r="H8262">
        <v>101.78</v>
      </c>
      <c r="I8262" t="s">
        <v>10039</v>
      </c>
      <c r="J8262">
        <f>F8262*G8262</f>
        <v>2915.6</v>
      </c>
      <c r="K8262">
        <f>F8262*H8262</f>
        <v>2035.6</v>
      </c>
      <c r="L8262">
        <f>J8262-K8262</f>
        <v>880</v>
      </c>
      <c r="M8262" s="5">
        <f>L8262/J8262</f>
        <v>0.30182466730690083</v>
      </c>
      <c r="N8262" t="str">
        <f>IF(ISNA(VLOOKUP(A8262,'Returns Data'!A:A,1,0)),"No","Yes")</f>
        <v>No</v>
      </c>
      <c r="O8262" t="s">
        <v>10085</v>
      </c>
      <c r="P8262" t="str">
        <f>IFERROR(VLOOKUP(A8262,'Ratings Data'!A:C,3,0),"No Rating")</f>
        <v>No Rating</v>
      </c>
      <c r="Q8262" t="s">
        <v>10061</v>
      </c>
      <c r="R8262" s="5">
        <f t="shared" si="129"/>
        <v>-1.1788312014045716E-2</v>
      </c>
    </row>
    <row r="8263" spans="1:18" x14ac:dyDescent="0.3">
      <c r="A8263" t="s">
        <v>4131</v>
      </c>
      <c r="B8263" s="2">
        <v>45806</v>
      </c>
      <c r="C8263" t="s">
        <v>10027</v>
      </c>
      <c r="D8263" t="s">
        <v>10032</v>
      </c>
      <c r="E8263" t="s">
        <v>10035</v>
      </c>
      <c r="F8263">
        <v>1</v>
      </c>
      <c r="G8263">
        <v>70.900000000000006</v>
      </c>
      <c r="H8263">
        <v>49.07</v>
      </c>
      <c r="I8263" t="s">
        <v>10040</v>
      </c>
      <c r="J8263">
        <f>F8263*G8263</f>
        <v>70.900000000000006</v>
      </c>
      <c r="K8263">
        <f>F8263*H8263</f>
        <v>49.07</v>
      </c>
      <c r="L8263">
        <f>J8263-K8263</f>
        <v>21.830000000000005</v>
      </c>
      <c r="M8263" s="5">
        <f>L8263/J8263</f>
        <v>0.30789844851904097</v>
      </c>
      <c r="N8263" t="str">
        <f>IF(ISNA(VLOOKUP(A8263,'Returns Data'!A:A,1,0)),"No","Yes")</f>
        <v>Yes</v>
      </c>
      <c r="O8263" t="str">
        <f>IFERROR(VLOOKUP(A8263,'Returns Data'!A:E,5,0),"No Returns")</f>
        <v>Customer Changed Mind</v>
      </c>
      <c r="P8263" t="str">
        <f>IFERROR(VLOOKUP(A8263,'Ratings Data'!A:C,3,0),"No Rating")</f>
        <v>No Rating</v>
      </c>
      <c r="Q8263" t="s">
        <v>10061</v>
      </c>
      <c r="R8263" s="5">
        <f t="shared" si="129"/>
        <v>-0.97568253532720539</v>
      </c>
    </row>
    <row r="8264" spans="1:18" x14ac:dyDescent="0.3">
      <c r="A8264" t="s">
        <v>4432</v>
      </c>
      <c r="B8264" s="2">
        <v>45806</v>
      </c>
      <c r="C8264" t="s">
        <v>10019</v>
      </c>
      <c r="D8264" t="s">
        <v>10031</v>
      </c>
      <c r="E8264" t="s">
        <v>10036</v>
      </c>
      <c r="F8264">
        <v>19</v>
      </c>
      <c r="G8264">
        <v>302.54000000000002</v>
      </c>
      <c r="H8264">
        <v>191.88</v>
      </c>
      <c r="I8264" t="s">
        <v>10040</v>
      </c>
      <c r="J8264">
        <f>F8264*G8264</f>
        <v>5748.26</v>
      </c>
      <c r="K8264">
        <f>F8264*H8264</f>
        <v>3645.72</v>
      </c>
      <c r="L8264">
        <f>J8264-K8264</f>
        <v>2102.5400000000004</v>
      </c>
      <c r="M8264" s="5">
        <f>L8264/J8264</f>
        <v>0.36576981556157867</v>
      </c>
      <c r="N8264" t="str">
        <f>IF(ISNA(VLOOKUP(A8264,'Returns Data'!A:A,1,0)),"No","Yes")</f>
        <v>No</v>
      </c>
      <c r="O8264" t="s">
        <v>10085</v>
      </c>
      <c r="P8264" t="str">
        <f>IFERROR(VLOOKUP(A8264,'Ratings Data'!A:C,3,0),"No Rating")</f>
        <v>No Rating</v>
      </c>
      <c r="Q8264" t="s">
        <v>10061</v>
      </c>
      <c r="R8264" s="5">
        <f t="shared" si="129"/>
        <v>80.075599435825112</v>
      </c>
    </row>
    <row r="8265" spans="1:18" x14ac:dyDescent="0.3">
      <c r="A8265" t="s">
        <v>4456</v>
      </c>
      <c r="B8265" s="2">
        <v>45806</v>
      </c>
      <c r="C8265" t="s">
        <v>10018</v>
      </c>
      <c r="D8265" t="s">
        <v>10033</v>
      </c>
      <c r="E8265" t="s">
        <v>10035</v>
      </c>
      <c r="F8265">
        <v>14</v>
      </c>
      <c r="G8265">
        <v>148.07</v>
      </c>
      <c r="H8265">
        <v>117.06</v>
      </c>
      <c r="I8265" t="s">
        <v>10040</v>
      </c>
      <c r="J8265">
        <f>F8265*G8265</f>
        <v>2072.98</v>
      </c>
      <c r="K8265">
        <f>F8265*H8265</f>
        <v>1638.8400000000001</v>
      </c>
      <c r="L8265">
        <f>J8265-K8265</f>
        <v>434.13999999999987</v>
      </c>
      <c r="M8265" s="5">
        <f>L8265/J8265</f>
        <v>0.20942797325589241</v>
      </c>
      <c r="N8265" t="str">
        <f>IF(ISNA(VLOOKUP(A8265,'Returns Data'!A:A,1,0)),"No","Yes")</f>
        <v>No</v>
      </c>
      <c r="O8265" t="s">
        <v>10085</v>
      </c>
      <c r="P8265" t="str">
        <f>IFERROR(VLOOKUP(A8265,'Ratings Data'!A:C,3,0),"No Rating")</f>
        <v>No Rating</v>
      </c>
      <c r="Q8265" t="s">
        <v>10061</v>
      </c>
      <c r="R8265" s="5">
        <f t="shared" si="129"/>
        <v>-0.6393726101463747</v>
      </c>
    </row>
    <row r="8266" spans="1:18" x14ac:dyDescent="0.3">
      <c r="A8266" t="s">
        <v>4794</v>
      </c>
      <c r="B8266" s="2">
        <v>45806</v>
      </c>
      <c r="C8266" t="s">
        <v>10023</v>
      </c>
      <c r="D8266" t="s">
        <v>10033</v>
      </c>
      <c r="E8266" t="s">
        <v>10036</v>
      </c>
      <c r="F8266">
        <v>3</v>
      </c>
      <c r="G8266">
        <v>470.96</v>
      </c>
      <c r="H8266">
        <v>292.20999999999998</v>
      </c>
      <c r="I8266" t="s">
        <v>10040</v>
      </c>
      <c r="J8266">
        <f>F8266*G8266</f>
        <v>1412.8799999999999</v>
      </c>
      <c r="K8266">
        <f>F8266*H8266</f>
        <v>876.62999999999988</v>
      </c>
      <c r="L8266">
        <f>J8266-K8266</f>
        <v>536.25</v>
      </c>
      <c r="M8266" s="5">
        <f>L8266/J8266</f>
        <v>0.37954391031085444</v>
      </c>
      <c r="N8266" t="str">
        <f>IF(ISNA(VLOOKUP(A8266,'Returns Data'!A:A,1,0)),"No","Yes")</f>
        <v>No</v>
      </c>
      <c r="O8266" t="s">
        <v>10085</v>
      </c>
      <c r="P8266" t="str">
        <f>IFERROR(VLOOKUP(A8266,'Ratings Data'!A:C,3,0),"No Rating")</f>
        <v>No Rating</v>
      </c>
      <c r="Q8266" t="s">
        <v>10061</v>
      </c>
      <c r="R8266" s="5">
        <f t="shared" si="129"/>
        <v>-0.31843047207401909</v>
      </c>
    </row>
    <row r="8267" spans="1:18" x14ac:dyDescent="0.3">
      <c r="A8267" t="s">
        <v>4849</v>
      </c>
      <c r="B8267" s="2">
        <v>45806</v>
      </c>
      <c r="C8267" t="s">
        <v>10021</v>
      </c>
      <c r="D8267" t="s">
        <v>10031</v>
      </c>
      <c r="E8267" t="s">
        <v>10037</v>
      </c>
      <c r="F8267">
        <v>10</v>
      </c>
      <c r="G8267">
        <v>279.32</v>
      </c>
      <c r="H8267">
        <v>247.94</v>
      </c>
      <c r="I8267" t="s">
        <v>10040</v>
      </c>
      <c r="J8267">
        <f>F8267*G8267</f>
        <v>2793.2</v>
      </c>
      <c r="K8267">
        <f>F8267*H8267</f>
        <v>2479.4</v>
      </c>
      <c r="L8267">
        <f>J8267-K8267</f>
        <v>313.79999999999973</v>
      </c>
      <c r="M8267" s="5">
        <f>L8267/J8267</f>
        <v>0.11234426464270361</v>
      </c>
      <c r="N8267" t="str">
        <f>IF(ISNA(VLOOKUP(A8267,'Returns Data'!A:A,1,0)),"No","Yes")</f>
        <v>No</v>
      </c>
      <c r="O8267" t="s">
        <v>10085</v>
      </c>
      <c r="P8267" t="str">
        <f>IFERROR(VLOOKUP(A8267,'Ratings Data'!A:C,3,0),"No Rating")</f>
        <v>No Rating</v>
      </c>
      <c r="Q8267" t="s">
        <v>10061</v>
      </c>
      <c r="R8267" s="5">
        <f t="shared" si="129"/>
        <v>0.97695487231753586</v>
      </c>
    </row>
    <row r="8268" spans="1:18" x14ac:dyDescent="0.3">
      <c r="A8268" t="s">
        <v>5674</v>
      </c>
      <c r="B8268" s="2">
        <v>45806</v>
      </c>
      <c r="C8268" t="s">
        <v>10020</v>
      </c>
      <c r="D8268" t="s">
        <v>10030</v>
      </c>
      <c r="E8268" t="s">
        <v>10034</v>
      </c>
      <c r="F8268">
        <v>4</v>
      </c>
      <c r="G8268">
        <v>154.19</v>
      </c>
      <c r="H8268">
        <v>109.98</v>
      </c>
      <c r="I8268" t="s">
        <v>10039</v>
      </c>
      <c r="J8268">
        <f>F8268*G8268</f>
        <v>616.76</v>
      </c>
      <c r="K8268">
        <f>F8268*H8268</f>
        <v>439.92</v>
      </c>
      <c r="L8268">
        <f>J8268-K8268</f>
        <v>176.83999999999997</v>
      </c>
      <c r="M8268" s="5">
        <f>L8268/J8268</f>
        <v>0.28672417147674945</v>
      </c>
      <c r="N8268" t="str">
        <f>IF(ISNA(VLOOKUP(A8268,'Returns Data'!A:A,1,0)),"No","Yes")</f>
        <v>No</v>
      </c>
      <c r="O8268" t="s">
        <v>10085</v>
      </c>
      <c r="P8268" t="str">
        <f>IFERROR(VLOOKUP(A8268,'Ratings Data'!A:C,3,0),"No Rating")</f>
        <v>No Rating</v>
      </c>
      <c r="Q8268" t="s">
        <v>10061</v>
      </c>
      <c r="R8268" s="5">
        <f t="shared" si="129"/>
        <v>-0.77919232421595297</v>
      </c>
    </row>
    <row r="8269" spans="1:18" x14ac:dyDescent="0.3">
      <c r="A8269" t="s">
        <v>5708</v>
      </c>
      <c r="B8269" s="2">
        <v>45806</v>
      </c>
      <c r="C8269" t="s">
        <v>10015</v>
      </c>
      <c r="D8269" t="s">
        <v>10031</v>
      </c>
      <c r="E8269" t="s">
        <v>10035</v>
      </c>
      <c r="F8269">
        <v>13</v>
      </c>
      <c r="G8269">
        <v>37.74</v>
      </c>
      <c r="H8269">
        <v>32.770000000000003</v>
      </c>
      <c r="I8269" t="s">
        <v>10039</v>
      </c>
      <c r="J8269">
        <f>F8269*G8269</f>
        <v>490.62</v>
      </c>
      <c r="K8269">
        <f>F8269*H8269</f>
        <v>426.01000000000005</v>
      </c>
      <c r="L8269">
        <f>J8269-K8269</f>
        <v>64.609999999999957</v>
      </c>
      <c r="M8269" s="5">
        <f>L8269/J8269</f>
        <v>0.13169051404345514</v>
      </c>
      <c r="N8269" t="str">
        <f>IF(ISNA(VLOOKUP(A8269,'Returns Data'!A:A,1,0)),"No","Yes")</f>
        <v>No</v>
      </c>
      <c r="O8269" t="s">
        <v>10085</v>
      </c>
      <c r="P8269" t="str">
        <f>IFERROR(VLOOKUP(A8269,'Ratings Data'!A:C,3,0),"No Rating")</f>
        <v>No Rating</v>
      </c>
      <c r="Q8269" t="s">
        <v>10061</v>
      </c>
      <c r="R8269" s="5">
        <f t="shared" si="129"/>
        <v>-0.20452039691289964</v>
      </c>
    </row>
    <row r="8270" spans="1:18" x14ac:dyDescent="0.3">
      <c r="A8270" t="s">
        <v>6555</v>
      </c>
      <c r="B8270" s="2">
        <v>45806</v>
      </c>
      <c r="C8270" t="s">
        <v>10019</v>
      </c>
      <c r="D8270" t="s">
        <v>10031</v>
      </c>
      <c r="E8270" t="s">
        <v>10036</v>
      </c>
      <c r="F8270">
        <v>17</v>
      </c>
      <c r="G8270">
        <v>390.73</v>
      </c>
      <c r="H8270">
        <v>237.56</v>
      </c>
      <c r="I8270" t="s">
        <v>10040</v>
      </c>
      <c r="J8270">
        <f>F8270*G8270</f>
        <v>6642.41</v>
      </c>
      <c r="K8270">
        <f>F8270*H8270</f>
        <v>4038.52</v>
      </c>
      <c r="L8270">
        <f>J8270-K8270</f>
        <v>2603.89</v>
      </c>
      <c r="M8270" s="5">
        <f>L8270/J8270</f>
        <v>0.39200982775829857</v>
      </c>
      <c r="N8270" t="str">
        <f>IF(ISNA(VLOOKUP(A8270,'Returns Data'!A:A,1,0)),"No","Yes")</f>
        <v>No</v>
      </c>
      <c r="O8270" t="s">
        <v>10085</v>
      </c>
      <c r="P8270" t="str">
        <f>IFERROR(VLOOKUP(A8270,'Ratings Data'!A:C,3,0),"No Rating")</f>
        <v>No Rating</v>
      </c>
      <c r="Q8270" t="s">
        <v>10061</v>
      </c>
      <c r="R8270" s="5">
        <f t="shared" si="129"/>
        <v>12.538808038808039</v>
      </c>
    </row>
    <row r="8271" spans="1:18" x14ac:dyDescent="0.3">
      <c r="A8271" t="s">
        <v>6813</v>
      </c>
      <c r="B8271" s="2">
        <v>45806</v>
      </c>
      <c r="C8271" t="s">
        <v>10028</v>
      </c>
      <c r="D8271" t="s">
        <v>10032</v>
      </c>
      <c r="E8271" t="s">
        <v>10036</v>
      </c>
      <c r="F8271">
        <v>16</v>
      </c>
      <c r="G8271">
        <v>139.71</v>
      </c>
      <c r="H8271">
        <v>123.88</v>
      </c>
      <c r="I8271" t="s">
        <v>10039</v>
      </c>
      <c r="J8271">
        <f>F8271*G8271</f>
        <v>2235.36</v>
      </c>
      <c r="K8271">
        <f>F8271*H8271</f>
        <v>1982.08</v>
      </c>
      <c r="L8271">
        <f>J8271-K8271</f>
        <v>253.2800000000002</v>
      </c>
      <c r="M8271" s="5">
        <f>L8271/J8271</f>
        <v>0.113306134134994</v>
      </c>
      <c r="N8271" t="str">
        <f>IF(ISNA(VLOOKUP(A8271,'Returns Data'!A:A,1,0)),"No","Yes")</f>
        <v>No</v>
      </c>
      <c r="O8271" t="s">
        <v>10085</v>
      </c>
      <c r="P8271" t="str">
        <f>IFERROR(VLOOKUP(A8271,'Ratings Data'!A:C,3,0),"No Rating")</f>
        <v>No Rating</v>
      </c>
      <c r="Q8271" t="s">
        <v>10061</v>
      </c>
      <c r="R8271" s="5">
        <f t="shared" si="129"/>
        <v>-0.66347154120266583</v>
      </c>
    </row>
    <row r="8272" spans="1:18" x14ac:dyDescent="0.3">
      <c r="A8272" t="s">
        <v>6944</v>
      </c>
      <c r="B8272" s="2">
        <v>45806</v>
      </c>
      <c r="C8272" t="s">
        <v>10027</v>
      </c>
      <c r="D8272" t="s">
        <v>10032</v>
      </c>
      <c r="E8272" t="s">
        <v>10037</v>
      </c>
      <c r="F8272">
        <v>7</v>
      </c>
      <c r="G8272">
        <v>329.54</v>
      </c>
      <c r="H8272">
        <v>223.31</v>
      </c>
      <c r="I8272" t="s">
        <v>10040</v>
      </c>
      <c r="J8272">
        <f>F8272*G8272</f>
        <v>2306.7800000000002</v>
      </c>
      <c r="K8272">
        <f>F8272*H8272</f>
        <v>1563.17</v>
      </c>
      <c r="L8272">
        <f>J8272-K8272</f>
        <v>743.61000000000013</v>
      </c>
      <c r="M8272" s="5">
        <f>L8272/J8272</f>
        <v>0.32235843903623235</v>
      </c>
      <c r="N8272" t="str">
        <f>IF(ISNA(VLOOKUP(A8272,'Returns Data'!A:A,1,0)),"No","Yes")</f>
        <v>No</v>
      </c>
      <c r="O8272" t="s">
        <v>10085</v>
      </c>
      <c r="P8272" t="str">
        <f>IFERROR(VLOOKUP(A8272,'Ratings Data'!A:C,3,0),"No Rating")</f>
        <v>No Rating</v>
      </c>
      <c r="Q8272" t="s">
        <v>10061</v>
      </c>
      <c r="R8272" s="5">
        <f t="shared" si="129"/>
        <v>3.1950110944098518E-2</v>
      </c>
    </row>
    <row r="8273" spans="1:18" x14ac:dyDescent="0.3">
      <c r="A8273" t="s">
        <v>7248</v>
      </c>
      <c r="B8273" s="2">
        <v>45806</v>
      </c>
      <c r="C8273" t="s">
        <v>10016</v>
      </c>
      <c r="D8273" t="s">
        <v>10032</v>
      </c>
      <c r="E8273" t="s">
        <v>10037</v>
      </c>
      <c r="F8273">
        <v>4</v>
      </c>
      <c r="G8273">
        <v>369.08</v>
      </c>
      <c r="H8273">
        <v>281.83999999999997</v>
      </c>
      <c r="I8273" t="s">
        <v>10039</v>
      </c>
      <c r="J8273">
        <f>F8273*G8273</f>
        <v>1476.32</v>
      </c>
      <c r="K8273">
        <f>F8273*H8273</f>
        <v>1127.3599999999999</v>
      </c>
      <c r="L8273">
        <f>J8273-K8273</f>
        <v>348.96000000000004</v>
      </c>
      <c r="M8273" s="5">
        <f>L8273/J8273</f>
        <v>0.23637151837000112</v>
      </c>
      <c r="N8273" t="str">
        <f>IF(ISNA(VLOOKUP(A8273,'Returns Data'!A:A,1,0)),"No","Yes")</f>
        <v>No</v>
      </c>
      <c r="O8273" t="s">
        <v>10085</v>
      </c>
      <c r="P8273" t="str">
        <f>IFERROR(VLOOKUP(A8273,'Ratings Data'!A:C,3,0),"No Rating")</f>
        <v>No Rating</v>
      </c>
      <c r="Q8273" t="s">
        <v>10061</v>
      </c>
      <c r="R8273" s="5">
        <f t="shared" si="129"/>
        <v>-0.36000832329047427</v>
      </c>
    </row>
    <row r="8274" spans="1:18" x14ac:dyDescent="0.3">
      <c r="A8274" t="s">
        <v>7261</v>
      </c>
      <c r="B8274" s="2">
        <v>45806</v>
      </c>
      <c r="C8274" t="s">
        <v>10011</v>
      </c>
      <c r="D8274" t="s">
        <v>10029</v>
      </c>
      <c r="E8274" t="s">
        <v>10034</v>
      </c>
      <c r="F8274">
        <v>11</v>
      </c>
      <c r="G8274">
        <v>287.07</v>
      </c>
      <c r="H8274">
        <v>258.29000000000002</v>
      </c>
      <c r="I8274" t="s">
        <v>10040</v>
      </c>
      <c r="J8274">
        <f>F8274*G8274</f>
        <v>3157.77</v>
      </c>
      <c r="K8274">
        <f>F8274*H8274</f>
        <v>2841.19</v>
      </c>
      <c r="L8274">
        <f>J8274-K8274</f>
        <v>316.57999999999993</v>
      </c>
      <c r="M8274" s="5">
        <f>L8274/J8274</f>
        <v>0.10025429337792174</v>
      </c>
      <c r="N8274" t="str">
        <f>IF(ISNA(VLOOKUP(A8274,'Returns Data'!A:A,1,0)),"No","Yes")</f>
        <v>No</v>
      </c>
      <c r="O8274" t="s">
        <v>10085</v>
      </c>
      <c r="P8274" t="str">
        <f>IFERROR(VLOOKUP(A8274,'Ratings Data'!A:C,3,0),"No Rating")</f>
        <v>No Rating</v>
      </c>
      <c r="Q8274" t="s">
        <v>10061</v>
      </c>
      <c r="R8274" s="5">
        <f t="shared" si="129"/>
        <v>1.1389468407933241</v>
      </c>
    </row>
    <row r="8275" spans="1:18" x14ac:dyDescent="0.3">
      <c r="A8275" t="s">
        <v>7771</v>
      </c>
      <c r="B8275" s="2">
        <v>45806</v>
      </c>
      <c r="C8275" t="s">
        <v>10024</v>
      </c>
      <c r="D8275" t="s">
        <v>10029</v>
      </c>
      <c r="E8275" t="s">
        <v>10036</v>
      </c>
      <c r="F8275">
        <v>9</v>
      </c>
      <c r="G8275">
        <v>69.27</v>
      </c>
      <c r="H8275">
        <v>45.4</v>
      </c>
      <c r="I8275" t="s">
        <v>10040</v>
      </c>
      <c r="J8275">
        <f>F8275*G8275</f>
        <v>623.42999999999995</v>
      </c>
      <c r="K8275">
        <f>F8275*H8275</f>
        <v>408.59999999999997</v>
      </c>
      <c r="L8275">
        <f>J8275-K8275</f>
        <v>214.82999999999998</v>
      </c>
      <c r="M8275" s="5">
        <f>L8275/J8275</f>
        <v>0.34459361917135845</v>
      </c>
      <c r="N8275" t="str">
        <f>IF(ISNA(VLOOKUP(A8275,'Returns Data'!A:A,1,0)),"No","Yes")</f>
        <v>No</v>
      </c>
      <c r="O8275" t="s">
        <v>10085</v>
      </c>
      <c r="P8275" t="str">
        <f>IFERROR(VLOOKUP(A8275,'Ratings Data'!A:C,3,0),"No Rating")</f>
        <v>No Rating</v>
      </c>
      <c r="Q8275" t="s">
        <v>10061</v>
      </c>
      <c r="R8275" s="5">
        <f t="shared" si="129"/>
        <v>-0.80257270162171412</v>
      </c>
    </row>
    <row r="8276" spans="1:18" x14ac:dyDescent="0.3">
      <c r="A8276" t="s">
        <v>7832</v>
      </c>
      <c r="B8276" s="2">
        <v>45806</v>
      </c>
      <c r="C8276" t="s">
        <v>10028</v>
      </c>
      <c r="D8276" t="s">
        <v>10032</v>
      </c>
      <c r="E8276" t="s">
        <v>10038</v>
      </c>
      <c r="F8276">
        <v>5</v>
      </c>
      <c r="G8276">
        <v>433.35</v>
      </c>
      <c r="H8276">
        <v>272.02</v>
      </c>
      <c r="I8276" t="s">
        <v>10040</v>
      </c>
      <c r="J8276">
        <f>F8276*G8276</f>
        <v>2166.75</v>
      </c>
      <c r="K8276">
        <f>F8276*H8276</f>
        <v>1360.1</v>
      </c>
      <c r="L8276">
        <f>J8276-K8276</f>
        <v>806.65000000000009</v>
      </c>
      <c r="M8276" s="5">
        <f>L8276/J8276</f>
        <v>0.37228568131994927</v>
      </c>
      <c r="N8276" t="str">
        <f>IF(ISNA(VLOOKUP(A8276,'Returns Data'!A:A,1,0)),"No","Yes")</f>
        <v>No</v>
      </c>
      <c r="O8276" t="s">
        <v>10085</v>
      </c>
      <c r="P8276" t="str">
        <f>IFERROR(VLOOKUP(A8276,'Ratings Data'!A:C,3,0),"No Rating")</f>
        <v>No Rating</v>
      </c>
      <c r="Q8276" t="s">
        <v>10061</v>
      </c>
      <c r="R8276" s="5">
        <f t="shared" si="129"/>
        <v>2.4755305326981381</v>
      </c>
    </row>
    <row r="8277" spans="1:18" x14ac:dyDescent="0.3">
      <c r="A8277" t="s">
        <v>7858</v>
      </c>
      <c r="B8277" s="2">
        <v>45806</v>
      </c>
      <c r="C8277" t="s">
        <v>10018</v>
      </c>
      <c r="D8277" t="s">
        <v>10033</v>
      </c>
      <c r="E8277" t="s">
        <v>10035</v>
      </c>
      <c r="F8277">
        <v>10</v>
      </c>
      <c r="G8277">
        <v>322.14999999999998</v>
      </c>
      <c r="H8277">
        <v>202.68</v>
      </c>
      <c r="I8277" t="s">
        <v>10040</v>
      </c>
      <c r="J8277">
        <f>F8277*G8277</f>
        <v>3221.5</v>
      </c>
      <c r="K8277">
        <f>F8277*H8277</f>
        <v>2026.8000000000002</v>
      </c>
      <c r="L8277">
        <f>J8277-K8277</f>
        <v>1194.6999999999998</v>
      </c>
      <c r="M8277" s="5">
        <f>L8277/J8277</f>
        <v>0.37085208753686166</v>
      </c>
      <c r="N8277" t="str">
        <f>IF(ISNA(VLOOKUP(A8277,'Returns Data'!A:A,1,0)),"No","Yes")</f>
        <v>No</v>
      </c>
      <c r="O8277" t="s">
        <v>10085</v>
      </c>
      <c r="P8277" t="str">
        <f>IFERROR(VLOOKUP(A8277,'Ratings Data'!A:C,3,0),"No Rating")</f>
        <v>No Rating</v>
      </c>
      <c r="Q8277" t="s">
        <v>10061</v>
      </c>
      <c r="R8277" s="5">
        <f t="shared" si="129"/>
        <v>0.48678896965501328</v>
      </c>
    </row>
    <row r="8278" spans="1:18" x14ac:dyDescent="0.3">
      <c r="A8278" t="s">
        <v>8163</v>
      </c>
      <c r="B8278" s="2">
        <v>45806</v>
      </c>
      <c r="C8278" t="s">
        <v>10022</v>
      </c>
      <c r="D8278" t="s">
        <v>10033</v>
      </c>
      <c r="E8278" t="s">
        <v>10034</v>
      </c>
      <c r="F8278">
        <v>19</v>
      </c>
      <c r="G8278">
        <v>299.7</v>
      </c>
      <c r="H8278">
        <v>237.71</v>
      </c>
      <c r="I8278" t="s">
        <v>10040</v>
      </c>
      <c r="J8278">
        <f>F8278*G8278</f>
        <v>5694.3</v>
      </c>
      <c r="K8278">
        <f>F8278*H8278</f>
        <v>4516.49</v>
      </c>
      <c r="L8278">
        <f>J8278-K8278</f>
        <v>1177.8100000000004</v>
      </c>
      <c r="M8278" s="5">
        <f>L8278/J8278</f>
        <v>0.20684017350684022</v>
      </c>
      <c r="N8278" t="str">
        <f>IF(ISNA(VLOOKUP(A8278,'Returns Data'!A:A,1,0)),"No","Yes")</f>
        <v>No</v>
      </c>
      <c r="O8278" t="s">
        <v>10085</v>
      </c>
      <c r="P8278" t="str">
        <f>IFERROR(VLOOKUP(A8278,'Ratings Data'!A:C,3,0),"No Rating")</f>
        <v>No Rating</v>
      </c>
      <c r="Q8278" t="s">
        <v>10061</v>
      </c>
      <c r="R8278" s="5">
        <f t="shared" si="129"/>
        <v>0.76759273630296454</v>
      </c>
    </row>
    <row r="8279" spans="1:18" x14ac:dyDescent="0.3">
      <c r="A8279" t="s">
        <v>8460</v>
      </c>
      <c r="B8279" s="2">
        <v>45806</v>
      </c>
      <c r="C8279" t="s">
        <v>10028</v>
      </c>
      <c r="D8279" t="s">
        <v>10032</v>
      </c>
      <c r="E8279" t="s">
        <v>10036</v>
      </c>
      <c r="F8279">
        <v>8</v>
      </c>
      <c r="G8279">
        <v>338.95</v>
      </c>
      <c r="H8279">
        <v>210.37</v>
      </c>
      <c r="I8279" t="s">
        <v>10040</v>
      </c>
      <c r="J8279">
        <f>F8279*G8279</f>
        <v>2711.6</v>
      </c>
      <c r="K8279">
        <f>F8279*H8279</f>
        <v>1682.96</v>
      </c>
      <c r="L8279">
        <f>J8279-K8279</f>
        <v>1028.6399999999999</v>
      </c>
      <c r="M8279" s="5">
        <f>L8279/J8279</f>
        <v>0.37934798642867679</v>
      </c>
      <c r="N8279" t="str">
        <f>IF(ISNA(VLOOKUP(A8279,'Returns Data'!A:A,1,0)),"No","Yes")</f>
        <v>No</v>
      </c>
      <c r="O8279" t="s">
        <v>10085</v>
      </c>
      <c r="P8279" t="str">
        <f>IFERROR(VLOOKUP(A8279,'Ratings Data'!A:C,3,0),"No Rating")</f>
        <v>No Rating</v>
      </c>
      <c r="Q8279" t="s">
        <v>10061</v>
      </c>
      <c r="R8279" s="5">
        <f t="shared" si="129"/>
        <v>-0.52380450626064667</v>
      </c>
    </row>
    <row r="8280" spans="1:18" x14ac:dyDescent="0.3">
      <c r="A8280" t="s">
        <v>33</v>
      </c>
      <c r="B8280" s="2">
        <v>45807</v>
      </c>
      <c r="C8280" t="s">
        <v>10010</v>
      </c>
      <c r="D8280" t="s">
        <v>10029</v>
      </c>
      <c r="E8280" t="s">
        <v>10036</v>
      </c>
      <c r="F8280">
        <v>1</v>
      </c>
      <c r="G8280">
        <v>126.06</v>
      </c>
      <c r="H8280">
        <v>98.54</v>
      </c>
      <c r="I8280" t="s">
        <v>10039</v>
      </c>
      <c r="J8280">
        <f>F8280*G8280</f>
        <v>126.06</v>
      </c>
      <c r="K8280">
        <f>F8280*H8280</f>
        <v>98.54</v>
      </c>
      <c r="L8280">
        <f>J8280-K8280</f>
        <v>27.519999999999996</v>
      </c>
      <c r="M8280" s="5">
        <f>L8280/J8280</f>
        <v>0.21830874186895124</v>
      </c>
      <c r="N8280" t="str">
        <f>IF(ISNA(VLOOKUP(A8280,'Returns Data'!A:A,1,0)),"No","Yes")</f>
        <v>No</v>
      </c>
      <c r="O8280" t="s">
        <v>10085</v>
      </c>
      <c r="P8280" t="str">
        <f>IFERROR(VLOOKUP(A8280,'Ratings Data'!A:C,3,0),"No Rating")</f>
        <v>No Rating</v>
      </c>
      <c r="Q8280" t="s">
        <v>10061</v>
      </c>
      <c r="R8280" s="5">
        <f t="shared" si="129"/>
        <v>-0.95351084230712502</v>
      </c>
    </row>
    <row r="8281" spans="1:18" x14ac:dyDescent="0.3">
      <c r="A8281" t="s">
        <v>74</v>
      </c>
      <c r="B8281" s="2">
        <v>45807</v>
      </c>
      <c r="C8281" t="s">
        <v>10015</v>
      </c>
      <c r="D8281" t="s">
        <v>10031</v>
      </c>
      <c r="E8281" t="s">
        <v>10037</v>
      </c>
      <c r="F8281">
        <v>2</v>
      </c>
      <c r="G8281">
        <v>385.16</v>
      </c>
      <c r="H8281">
        <v>257.68</v>
      </c>
      <c r="I8281" t="s">
        <v>10039</v>
      </c>
      <c r="J8281">
        <f>F8281*G8281</f>
        <v>770.32</v>
      </c>
      <c r="K8281">
        <f>F8281*H8281</f>
        <v>515.36</v>
      </c>
      <c r="L8281">
        <f>J8281-K8281</f>
        <v>254.96000000000004</v>
      </c>
      <c r="M8281" s="5">
        <f>L8281/J8281</f>
        <v>0.33097933326409806</v>
      </c>
      <c r="N8281" t="str">
        <f>IF(ISNA(VLOOKUP(A8281,'Returns Data'!A:A,1,0)),"No","Yes")</f>
        <v>No</v>
      </c>
      <c r="O8281" t="s">
        <v>10085</v>
      </c>
      <c r="P8281" t="str">
        <f>IFERROR(VLOOKUP(A8281,'Ratings Data'!A:C,3,0),"No Rating")</f>
        <v>No Rating</v>
      </c>
      <c r="Q8281" t="s">
        <v>10061</v>
      </c>
      <c r="R8281" s="5">
        <f t="shared" si="129"/>
        <v>5.1107409170236391</v>
      </c>
    </row>
    <row r="8282" spans="1:18" x14ac:dyDescent="0.3">
      <c r="A8282" t="s">
        <v>282</v>
      </c>
      <c r="B8282" s="2">
        <v>45807</v>
      </c>
      <c r="C8282" t="s">
        <v>10011</v>
      </c>
      <c r="D8282" t="s">
        <v>10029</v>
      </c>
      <c r="E8282" t="s">
        <v>10038</v>
      </c>
      <c r="F8282">
        <v>9</v>
      </c>
      <c r="G8282">
        <v>233.57</v>
      </c>
      <c r="H8282">
        <v>142.52000000000001</v>
      </c>
      <c r="I8282" t="s">
        <v>10040</v>
      </c>
      <c r="J8282">
        <f>F8282*G8282</f>
        <v>2102.13</v>
      </c>
      <c r="K8282">
        <f>F8282*H8282</f>
        <v>1282.68</v>
      </c>
      <c r="L8282">
        <f>J8282-K8282</f>
        <v>819.45</v>
      </c>
      <c r="M8282" s="5">
        <f>L8282/J8282</f>
        <v>0.38981889797491115</v>
      </c>
      <c r="N8282" t="str">
        <f>IF(ISNA(VLOOKUP(A8282,'Returns Data'!A:A,1,0)),"No","Yes")</f>
        <v>No</v>
      </c>
      <c r="O8282" t="s">
        <v>10085</v>
      </c>
      <c r="P8282" t="str">
        <f>IFERROR(VLOOKUP(A8282,'Ratings Data'!A:C,3,0),"No Rating")</f>
        <v>No Rating</v>
      </c>
      <c r="Q8282" t="s">
        <v>10061</v>
      </c>
      <c r="R8282" s="5">
        <f t="shared" si="129"/>
        <v>1.7289048707030843</v>
      </c>
    </row>
    <row r="8283" spans="1:18" x14ac:dyDescent="0.3">
      <c r="A8283" t="s">
        <v>931</v>
      </c>
      <c r="B8283" s="2">
        <v>45807</v>
      </c>
      <c r="C8283" t="s">
        <v>10023</v>
      </c>
      <c r="D8283" t="s">
        <v>10033</v>
      </c>
      <c r="E8283" t="s">
        <v>10037</v>
      </c>
      <c r="F8283">
        <v>5</v>
      </c>
      <c r="G8283">
        <v>190.75</v>
      </c>
      <c r="H8283">
        <v>165.75</v>
      </c>
      <c r="I8283" t="s">
        <v>10039</v>
      </c>
      <c r="J8283">
        <f>F8283*G8283</f>
        <v>953.75</v>
      </c>
      <c r="K8283">
        <f>F8283*H8283</f>
        <v>828.75</v>
      </c>
      <c r="L8283">
        <f>J8283-K8283</f>
        <v>125</v>
      </c>
      <c r="M8283" s="5">
        <f>L8283/J8283</f>
        <v>0.13106159895150721</v>
      </c>
      <c r="N8283" t="str">
        <f>IF(ISNA(VLOOKUP(A8283,'Returns Data'!A:A,1,0)),"No","Yes")</f>
        <v>No</v>
      </c>
      <c r="O8283" t="s">
        <v>10085</v>
      </c>
      <c r="P8283">
        <f>IFERROR(VLOOKUP(A8283,'Ratings Data'!A:C,3,0),"No Rating")</f>
        <v>4</v>
      </c>
      <c r="Q8283" t="s">
        <v>10061</v>
      </c>
      <c r="R8283" s="5">
        <f t="shared" si="129"/>
        <v>-0.54629352133312403</v>
      </c>
    </row>
    <row r="8284" spans="1:18" x14ac:dyDescent="0.3">
      <c r="A8284" t="s">
        <v>1007</v>
      </c>
      <c r="B8284" s="2">
        <v>45807</v>
      </c>
      <c r="C8284" t="s">
        <v>10025</v>
      </c>
      <c r="D8284" t="s">
        <v>10033</v>
      </c>
      <c r="E8284" t="s">
        <v>10036</v>
      </c>
      <c r="F8284">
        <v>1</v>
      </c>
      <c r="G8284">
        <v>406.95</v>
      </c>
      <c r="H8284">
        <v>296.61</v>
      </c>
      <c r="I8284" t="s">
        <v>10040</v>
      </c>
      <c r="J8284">
        <f>F8284*G8284</f>
        <v>406.95</v>
      </c>
      <c r="K8284">
        <f>F8284*H8284</f>
        <v>296.61</v>
      </c>
      <c r="L8284">
        <f>J8284-K8284</f>
        <v>110.33999999999997</v>
      </c>
      <c r="M8284" s="5">
        <f>L8284/J8284</f>
        <v>0.27113896056026532</v>
      </c>
      <c r="N8284" t="str">
        <f>IF(ISNA(VLOOKUP(A8284,'Returns Data'!A:A,1,0)),"No","Yes")</f>
        <v>No</v>
      </c>
      <c r="O8284" t="s">
        <v>10085</v>
      </c>
      <c r="P8284" t="str">
        <f>IFERROR(VLOOKUP(A8284,'Ratings Data'!A:C,3,0),"No Rating")</f>
        <v>No Rating</v>
      </c>
      <c r="Q8284" t="s">
        <v>10061</v>
      </c>
      <c r="R8284" s="5">
        <f t="shared" si="129"/>
        <v>-0.5733158584534731</v>
      </c>
    </row>
    <row r="8285" spans="1:18" x14ac:dyDescent="0.3">
      <c r="A8285" t="s">
        <v>1104</v>
      </c>
      <c r="B8285" s="2">
        <v>45807</v>
      </c>
      <c r="C8285" t="s">
        <v>10016</v>
      </c>
      <c r="D8285" t="s">
        <v>10032</v>
      </c>
      <c r="E8285" t="s">
        <v>10037</v>
      </c>
      <c r="F8285">
        <v>20</v>
      </c>
      <c r="G8285">
        <v>205.06</v>
      </c>
      <c r="H8285">
        <v>154.71</v>
      </c>
      <c r="I8285" t="s">
        <v>10039</v>
      </c>
      <c r="J8285">
        <f>F8285*G8285</f>
        <v>4101.2</v>
      </c>
      <c r="K8285">
        <f>F8285*H8285</f>
        <v>3094.2000000000003</v>
      </c>
      <c r="L8285">
        <f>J8285-K8285</f>
        <v>1006.9999999999995</v>
      </c>
      <c r="M8285" s="5">
        <f>L8285/J8285</f>
        <v>0.24553789134887341</v>
      </c>
      <c r="N8285" t="str">
        <f>IF(ISNA(VLOOKUP(A8285,'Returns Data'!A:A,1,0)),"No","Yes")</f>
        <v>No</v>
      </c>
      <c r="O8285" t="s">
        <v>10085</v>
      </c>
      <c r="P8285" t="str">
        <f>IFERROR(VLOOKUP(A8285,'Ratings Data'!A:C,3,0),"No Rating")</f>
        <v>No Rating</v>
      </c>
      <c r="Q8285" t="s">
        <v>10061</v>
      </c>
      <c r="R8285" s="5">
        <f t="shared" si="129"/>
        <v>9.0778965474874074</v>
      </c>
    </row>
    <row r="8286" spans="1:18" x14ac:dyDescent="0.3">
      <c r="A8286" t="s">
        <v>1130</v>
      </c>
      <c r="B8286" s="2">
        <v>45807</v>
      </c>
      <c r="C8286" t="s">
        <v>10012</v>
      </c>
      <c r="D8286" t="s">
        <v>10030</v>
      </c>
      <c r="E8286" t="s">
        <v>10037</v>
      </c>
      <c r="F8286">
        <v>2</v>
      </c>
      <c r="G8286">
        <v>486.08</v>
      </c>
      <c r="H8286">
        <v>375.57</v>
      </c>
      <c r="I8286" t="s">
        <v>10040</v>
      </c>
      <c r="J8286">
        <f>F8286*G8286</f>
        <v>972.16</v>
      </c>
      <c r="K8286">
        <f>F8286*H8286</f>
        <v>751.14</v>
      </c>
      <c r="L8286">
        <f>J8286-K8286</f>
        <v>221.01999999999998</v>
      </c>
      <c r="M8286" s="5">
        <f>L8286/J8286</f>
        <v>0.22734940750493746</v>
      </c>
      <c r="N8286" t="str">
        <f>IF(ISNA(VLOOKUP(A8286,'Returns Data'!A:A,1,0)),"No","Yes")</f>
        <v>No</v>
      </c>
      <c r="O8286" t="s">
        <v>10085</v>
      </c>
      <c r="P8286" t="str">
        <f>IFERROR(VLOOKUP(A8286,'Ratings Data'!A:C,3,0),"No Rating")</f>
        <v>No Rating</v>
      </c>
      <c r="Q8286" t="s">
        <v>10061</v>
      </c>
      <c r="R8286" s="5">
        <f t="shared" si="129"/>
        <v>-0.76295718326343509</v>
      </c>
    </row>
    <row r="8287" spans="1:18" x14ac:dyDescent="0.3">
      <c r="A8287" t="s">
        <v>1793</v>
      </c>
      <c r="B8287" s="2">
        <v>45807</v>
      </c>
      <c r="C8287" t="s">
        <v>10012</v>
      </c>
      <c r="D8287" t="s">
        <v>10030</v>
      </c>
      <c r="E8287" t="s">
        <v>10034</v>
      </c>
      <c r="F8287">
        <v>8</v>
      </c>
      <c r="G8287">
        <v>336.31</v>
      </c>
      <c r="H8287">
        <v>257.72000000000003</v>
      </c>
      <c r="I8287" t="s">
        <v>10040</v>
      </c>
      <c r="J8287">
        <f>F8287*G8287</f>
        <v>2690.48</v>
      </c>
      <c r="K8287">
        <f>F8287*H8287</f>
        <v>2061.7600000000002</v>
      </c>
      <c r="L8287">
        <f>J8287-K8287</f>
        <v>628.7199999999998</v>
      </c>
      <c r="M8287" s="5">
        <f>L8287/J8287</f>
        <v>0.23368320894412886</v>
      </c>
      <c r="N8287" t="str">
        <f>IF(ISNA(VLOOKUP(A8287,'Returns Data'!A:A,1,0)),"No","Yes")</f>
        <v>No</v>
      </c>
      <c r="O8287" t="s">
        <v>10085</v>
      </c>
      <c r="P8287">
        <f>IFERROR(VLOOKUP(A8287,'Ratings Data'!A:C,3,0),"No Rating")</f>
        <v>5</v>
      </c>
      <c r="Q8287" t="s">
        <v>10061</v>
      </c>
      <c r="R8287" s="5">
        <f t="shared" si="129"/>
        <v>1.7675279789335092</v>
      </c>
    </row>
    <row r="8288" spans="1:18" x14ac:dyDescent="0.3">
      <c r="A8288" t="s">
        <v>2041</v>
      </c>
      <c r="B8288" s="2">
        <v>45807</v>
      </c>
      <c r="C8288" t="s">
        <v>10019</v>
      </c>
      <c r="D8288" t="s">
        <v>10031</v>
      </c>
      <c r="E8288" t="s">
        <v>10036</v>
      </c>
      <c r="F8288">
        <v>9</v>
      </c>
      <c r="G8288">
        <v>454.85</v>
      </c>
      <c r="H8288">
        <v>309.87</v>
      </c>
      <c r="I8288" t="s">
        <v>10039</v>
      </c>
      <c r="J8288">
        <f>F8288*G8288</f>
        <v>4093.65</v>
      </c>
      <c r="K8288">
        <f>F8288*H8288</f>
        <v>2788.83</v>
      </c>
      <c r="L8288">
        <f>J8288-K8288</f>
        <v>1304.8200000000002</v>
      </c>
      <c r="M8288" s="5">
        <f>L8288/J8288</f>
        <v>0.3187424425634825</v>
      </c>
      <c r="N8288" t="str">
        <f>IF(ISNA(VLOOKUP(A8288,'Returns Data'!A:A,1,0)),"No","Yes")</f>
        <v>No</v>
      </c>
      <c r="O8288" t="s">
        <v>10085</v>
      </c>
      <c r="P8288" t="str">
        <f>IFERROR(VLOOKUP(A8288,'Ratings Data'!A:C,3,0),"No Rating")</f>
        <v>No Rating</v>
      </c>
      <c r="Q8288" t="s">
        <v>10061</v>
      </c>
      <c r="R8288" s="5">
        <f t="shared" si="129"/>
        <v>0.52153147393773602</v>
      </c>
    </row>
    <row r="8289" spans="1:18" x14ac:dyDescent="0.3">
      <c r="A8289" t="s">
        <v>2405</v>
      </c>
      <c r="B8289" s="2">
        <v>45807</v>
      </c>
      <c r="C8289" t="s">
        <v>10021</v>
      </c>
      <c r="D8289" t="s">
        <v>10031</v>
      </c>
      <c r="E8289" t="s">
        <v>10037</v>
      </c>
      <c r="F8289">
        <v>5</v>
      </c>
      <c r="G8289">
        <v>167.18</v>
      </c>
      <c r="H8289">
        <v>101.34</v>
      </c>
      <c r="I8289" t="s">
        <v>10040</v>
      </c>
      <c r="J8289">
        <f>F8289*G8289</f>
        <v>835.90000000000009</v>
      </c>
      <c r="K8289">
        <f>F8289*H8289</f>
        <v>506.70000000000005</v>
      </c>
      <c r="L8289">
        <f>J8289-K8289</f>
        <v>329.20000000000005</v>
      </c>
      <c r="M8289" s="5">
        <f>L8289/J8289</f>
        <v>0.39382701280057425</v>
      </c>
      <c r="N8289" t="str">
        <f>IF(ISNA(VLOOKUP(A8289,'Returns Data'!A:A,1,0)),"No","Yes")</f>
        <v>No</v>
      </c>
      <c r="O8289" t="s">
        <v>10085</v>
      </c>
      <c r="P8289" t="str">
        <f>IFERROR(VLOOKUP(A8289,'Ratings Data'!A:C,3,0),"No Rating")</f>
        <v>No Rating</v>
      </c>
      <c r="Q8289" t="s">
        <v>10061</v>
      </c>
      <c r="R8289" s="5">
        <f t="shared" si="129"/>
        <v>-0.79580569907051157</v>
      </c>
    </row>
    <row r="8290" spans="1:18" x14ac:dyDescent="0.3">
      <c r="A8290" t="s">
        <v>2534</v>
      </c>
      <c r="B8290" s="2">
        <v>45807</v>
      </c>
      <c r="C8290" t="s">
        <v>10027</v>
      </c>
      <c r="D8290" t="s">
        <v>10032</v>
      </c>
      <c r="E8290" t="s">
        <v>10036</v>
      </c>
      <c r="F8290">
        <v>11</v>
      </c>
      <c r="G8290">
        <v>216.47</v>
      </c>
      <c r="H8290">
        <v>152.01</v>
      </c>
      <c r="I8290" t="s">
        <v>10039</v>
      </c>
      <c r="J8290">
        <f>F8290*G8290</f>
        <v>2381.17</v>
      </c>
      <c r="K8290">
        <f>F8290*H8290</f>
        <v>1672.11</v>
      </c>
      <c r="L8290">
        <f>J8290-K8290</f>
        <v>709.06000000000017</v>
      </c>
      <c r="M8290" s="5">
        <f>L8290/J8290</f>
        <v>0.29777798309234543</v>
      </c>
      <c r="N8290" t="str">
        <f>IF(ISNA(VLOOKUP(A8290,'Returns Data'!A:A,1,0)),"No","Yes")</f>
        <v>No</v>
      </c>
      <c r="O8290" t="s">
        <v>10085</v>
      </c>
      <c r="P8290" t="str">
        <f>IFERROR(VLOOKUP(A8290,'Ratings Data'!A:C,3,0),"No Rating")</f>
        <v>No Rating</v>
      </c>
      <c r="Q8290" t="s">
        <v>10061</v>
      </c>
      <c r="R8290" s="5">
        <f t="shared" si="129"/>
        <v>1.8486302189257087</v>
      </c>
    </row>
    <row r="8291" spans="1:18" x14ac:dyDescent="0.3">
      <c r="A8291" t="s">
        <v>2712</v>
      </c>
      <c r="B8291" s="2">
        <v>45807</v>
      </c>
      <c r="C8291" t="s">
        <v>10010</v>
      </c>
      <c r="D8291" t="s">
        <v>10029</v>
      </c>
      <c r="E8291" t="s">
        <v>10036</v>
      </c>
      <c r="F8291">
        <v>10</v>
      </c>
      <c r="G8291">
        <v>361.73</v>
      </c>
      <c r="H8291">
        <v>270.72000000000003</v>
      </c>
      <c r="I8291" t="s">
        <v>10040</v>
      </c>
      <c r="J8291">
        <f>F8291*G8291</f>
        <v>3617.3</v>
      </c>
      <c r="K8291">
        <f>F8291*H8291</f>
        <v>2707.2000000000003</v>
      </c>
      <c r="L8291">
        <f>J8291-K8291</f>
        <v>910.09999999999991</v>
      </c>
      <c r="M8291" s="5">
        <f>L8291/J8291</f>
        <v>0.25159649462306138</v>
      </c>
      <c r="N8291" t="str">
        <f>IF(ISNA(VLOOKUP(A8291,'Returns Data'!A:A,1,0)),"No","Yes")</f>
        <v>No</v>
      </c>
      <c r="O8291" t="s">
        <v>10085</v>
      </c>
      <c r="P8291" t="str">
        <f>IFERROR(VLOOKUP(A8291,'Ratings Data'!A:C,3,0),"No Rating")</f>
        <v>No Rating</v>
      </c>
      <c r="Q8291" t="s">
        <v>10061</v>
      </c>
      <c r="R8291" s="5">
        <f t="shared" si="129"/>
        <v>0.51912715177832747</v>
      </c>
    </row>
    <row r="8292" spans="1:18" x14ac:dyDescent="0.3">
      <c r="A8292" t="s">
        <v>2871</v>
      </c>
      <c r="B8292" s="2">
        <v>45807</v>
      </c>
      <c r="C8292" t="s">
        <v>10019</v>
      </c>
      <c r="D8292" t="s">
        <v>10031</v>
      </c>
      <c r="E8292" t="s">
        <v>10036</v>
      </c>
      <c r="F8292">
        <v>2</v>
      </c>
      <c r="G8292">
        <v>495.38</v>
      </c>
      <c r="H8292">
        <v>351.72</v>
      </c>
      <c r="I8292" t="s">
        <v>10039</v>
      </c>
      <c r="J8292">
        <f>F8292*G8292</f>
        <v>990.76</v>
      </c>
      <c r="K8292">
        <f>F8292*H8292</f>
        <v>703.44</v>
      </c>
      <c r="L8292">
        <f>J8292-K8292</f>
        <v>287.31999999999994</v>
      </c>
      <c r="M8292" s="5">
        <f>L8292/J8292</f>
        <v>0.28999959626953042</v>
      </c>
      <c r="N8292" t="str">
        <f>IF(ISNA(VLOOKUP(A8292,'Returns Data'!A:A,1,0)),"No","Yes")</f>
        <v>No</v>
      </c>
      <c r="O8292" t="s">
        <v>10085</v>
      </c>
      <c r="P8292" t="str">
        <f>IFERROR(VLOOKUP(A8292,'Ratings Data'!A:C,3,0),"No Rating")</f>
        <v>No Rating</v>
      </c>
      <c r="Q8292" t="s">
        <v>10061</v>
      </c>
      <c r="R8292" s="5">
        <f t="shared" si="129"/>
        <v>-0.72610510601830092</v>
      </c>
    </row>
    <row r="8293" spans="1:18" x14ac:dyDescent="0.3">
      <c r="A8293" t="s">
        <v>3019</v>
      </c>
      <c r="B8293" s="2">
        <v>45807</v>
      </c>
      <c r="C8293" t="s">
        <v>10009</v>
      </c>
      <c r="D8293" t="s">
        <v>10029</v>
      </c>
      <c r="E8293" t="s">
        <v>10034</v>
      </c>
      <c r="F8293">
        <v>12</v>
      </c>
      <c r="G8293">
        <v>306.83</v>
      </c>
      <c r="H8293">
        <v>195.47</v>
      </c>
      <c r="I8293" t="s">
        <v>10040</v>
      </c>
      <c r="J8293">
        <f>F8293*G8293</f>
        <v>3681.96</v>
      </c>
      <c r="K8293">
        <f>F8293*H8293</f>
        <v>2345.64</v>
      </c>
      <c r="L8293">
        <f>J8293-K8293</f>
        <v>1336.3200000000002</v>
      </c>
      <c r="M8293" s="5">
        <f>L8293/J8293</f>
        <v>0.36293713131049771</v>
      </c>
      <c r="N8293" t="str">
        <f>IF(ISNA(VLOOKUP(A8293,'Returns Data'!A:A,1,0)),"No","Yes")</f>
        <v>No</v>
      </c>
      <c r="O8293" t="s">
        <v>10085</v>
      </c>
      <c r="P8293" t="str">
        <f>IFERROR(VLOOKUP(A8293,'Ratings Data'!A:C,3,0),"No Rating")</f>
        <v>No Rating</v>
      </c>
      <c r="Q8293" t="s">
        <v>10061</v>
      </c>
      <c r="R8293" s="5">
        <f t="shared" si="129"/>
        <v>2.7162985990552704</v>
      </c>
    </row>
    <row r="8294" spans="1:18" x14ac:dyDescent="0.3">
      <c r="A8294" t="s">
        <v>3107</v>
      </c>
      <c r="B8294" s="2">
        <v>45807</v>
      </c>
      <c r="C8294" t="s">
        <v>10020</v>
      </c>
      <c r="D8294" t="s">
        <v>10030</v>
      </c>
      <c r="E8294" t="s">
        <v>10036</v>
      </c>
      <c r="F8294">
        <v>8</v>
      </c>
      <c r="G8294">
        <v>213.37</v>
      </c>
      <c r="H8294">
        <v>155.4</v>
      </c>
      <c r="I8294" t="s">
        <v>10039</v>
      </c>
      <c r="J8294">
        <f>F8294*G8294</f>
        <v>1706.96</v>
      </c>
      <c r="K8294">
        <f>F8294*H8294</f>
        <v>1243.2</v>
      </c>
      <c r="L8294">
        <f>J8294-K8294</f>
        <v>463.76</v>
      </c>
      <c r="M8294" s="5">
        <f>L8294/J8294</f>
        <v>0.27168767868022681</v>
      </c>
      <c r="N8294" t="str">
        <f>IF(ISNA(VLOOKUP(A8294,'Returns Data'!A:A,1,0)),"No","Yes")</f>
        <v>No</v>
      </c>
      <c r="O8294" t="s">
        <v>10085</v>
      </c>
      <c r="P8294" t="str">
        <f>IFERROR(VLOOKUP(A8294,'Ratings Data'!A:C,3,0),"No Rating")</f>
        <v>No Rating</v>
      </c>
      <c r="Q8294" t="s">
        <v>10061</v>
      </c>
      <c r="R8294" s="5">
        <f t="shared" si="129"/>
        <v>-0.53639909178806944</v>
      </c>
    </row>
    <row r="8295" spans="1:18" x14ac:dyDescent="0.3">
      <c r="A8295" t="s">
        <v>3323</v>
      </c>
      <c r="B8295" s="2">
        <v>45807</v>
      </c>
      <c r="C8295" t="s">
        <v>10009</v>
      </c>
      <c r="D8295" t="s">
        <v>10029</v>
      </c>
      <c r="E8295" t="s">
        <v>10037</v>
      </c>
      <c r="F8295">
        <v>15</v>
      </c>
      <c r="G8295">
        <v>466.02</v>
      </c>
      <c r="H8295">
        <v>308.2</v>
      </c>
      <c r="I8295" t="s">
        <v>10039</v>
      </c>
      <c r="J8295">
        <f>F8295*G8295</f>
        <v>6990.2999999999993</v>
      </c>
      <c r="K8295">
        <f>F8295*H8295</f>
        <v>4623</v>
      </c>
      <c r="L8295">
        <f>J8295-K8295</f>
        <v>2367.2999999999993</v>
      </c>
      <c r="M8295" s="5">
        <f>L8295/J8295</f>
        <v>0.33865499334792493</v>
      </c>
      <c r="N8295" t="str">
        <f>IF(ISNA(VLOOKUP(A8295,'Returns Data'!A:A,1,0)),"No","Yes")</f>
        <v>No</v>
      </c>
      <c r="O8295" t="s">
        <v>10085</v>
      </c>
      <c r="P8295" t="str">
        <f>IFERROR(VLOOKUP(A8295,'Ratings Data'!A:C,3,0),"No Rating")</f>
        <v>No Rating</v>
      </c>
      <c r="Q8295" t="s">
        <v>10061</v>
      </c>
      <c r="R8295" s="5">
        <f t="shared" si="129"/>
        <v>3.0951750480386178</v>
      </c>
    </row>
    <row r="8296" spans="1:18" x14ac:dyDescent="0.3">
      <c r="A8296" t="s">
        <v>3529</v>
      </c>
      <c r="B8296" s="2">
        <v>45807</v>
      </c>
      <c r="C8296" t="s">
        <v>10027</v>
      </c>
      <c r="D8296" t="s">
        <v>10032</v>
      </c>
      <c r="E8296" t="s">
        <v>10037</v>
      </c>
      <c r="F8296">
        <v>6</v>
      </c>
      <c r="G8296">
        <v>145.4</v>
      </c>
      <c r="H8296">
        <v>105.35</v>
      </c>
      <c r="I8296" t="s">
        <v>10039</v>
      </c>
      <c r="J8296">
        <f>F8296*G8296</f>
        <v>872.40000000000009</v>
      </c>
      <c r="K8296">
        <f>F8296*H8296</f>
        <v>632.09999999999991</v>
      </c>
      <c r="L8296">
        <f>J8296-K8296</f>
        <v>240.30000000000018</v>
      </c>
      <c r="M8296" s="5">
        <f>L8296/J8296</f>
        <v>0.27544704264099057</v>
      </c>
      <c r="N8296" t="str">
        <f>IF(ISNA(VLOOKUP(A8296,'Returns Data'!A:A,1,0)),"No","Yes")</f>
        <v>No</v>
      </c>
      <c r="O8296" t="s">
        <v>10085</v>
      </c>
      <c r="P8296" t="str">
        <f>IFERROR(VLOOKUP(A8296,'Ratings Data'!A:C,3,0),"No Rating")</f>
        <v>No Rating</v>
      </c>
      <c r="Q8296" t="s">
        <v>10061</v>
      </c>
      <c r="R8296" s="5">
        <f t="shared" si="129"/>
        <v>-0.87519848933522171</v>
      </c>
    </row>
    <row r="8297" spans="1:18" x14ac:dyDescent="0.3">
      <c r="A8297" t="s">
        <v>4000</v>
      </c>
      <c r="B8297" s="2">
        <v>45807</v>
      </c>
      <c r="C8297" t="s">
        <v>10026</v>
      </c>
      <c r="D8297" t="s">
        <v>10031</v>
      </c>
      <c r="E8297" t="s">
        <v>10036</v>
      </c>
      <c r="F8297">
        <v>6</v>
      </c>
      <c r="G8297">
        <v>214.93</v>
      </c>
      <c r="H8297">
        <v>180.33</v>
      </c>
      <c r="I8297" t="s">
        <v>10040</v>
      </c>
      <c r="J8297">
        <f>F8297*G8297</f>
        <v>1289.58</v>
      </c>
      <c r="K8297">
        <f>F8297*H8297</f>
        <v>1081.98</v>
      </c>
      <c r="L8297">
        <f>J8297-K8297</f>
        <v>207.59999999999991</v>
      </c>
      <c r="M8297" s="5">
        <f>L8297/J8297</f>
        <v>0.16098264551249239</v>
      </c>
      <c r="N8297" t="str">
        <f>IF(ISNA(VLOOKUP(A8297,'Returns Data'!A:A,1,0)),"No","Yes")</f>
        <v>No</v>
      </c>
      <c r="O8297" t="s">
        <v>10085</v>
      </c>
      <c r="P8297" t="str">
        <f>IFERROR(VLOOKUP(A8297,'Ratings Data'!A:C,3,0),"No Rating")</f>
        <v>No Rating</v>
      </c>
      <c r="Q8297" t="s">
        <v>10061</v>
      </c>
      <c r="R8297" s="5">
        <f t="shared" si="129"/>
        <v>0.47819807427785394</v>
      </c>
    </row>
    <row r="8298" spans="1:18" x14ac:dyDescent="0.3">
      <c r="A8298" t="s">
        <v>4012</v>
      </c>
      <c r="B8298" s="2">
        <v>45807</v>
      </c>
      <c r="C8298" t="s">
        <v>10016</v>
      </c>
      <c r="D8298" t="s">
        <v>10032</v>
      </c>
      <c r="E8298" t="s">
        <v>10035</v>
      </c>
      <c r="F8298">
        <v>5</v>
      </c>
      <c r="G8298">
        <v>415.37</v>
      </c>
      <c r="H8298">
        <v>286.27</v>
      </c>
      <c r="I8298" t="s">
        <v>10040</v>
      </c>
      <c r="J8298">
        <f>F8298*G8298</f>
        <v>2076.85</v>
      </c>
      <c r="K8298">
        <f>F8298*H8298</f>
        <v>1431.35</v>
      </c>
      <c r="L8298">
        <f>J8298-K8298</f>
        <v>645.5</v>
      </c>
      <c r="M8298" s="5">
        <f>L8298/J8298</f>
        <v>0.31080723210631489</v>
      </c>
      <c r="N8298" t="str">
        <f>IF(ISNA(VLOOKUP(A8298,'Returns Data'!A:A,1,0)),"No","Yes")</f>
        <v>No</v>
      </c>
      <c r="O8298" t="s">
        <v>10085</v>
      </c>
      <c r="P8298" t="str">
        <f>IFERROR(VLOOKUP(A8298,'Ratings Data'!A:C,3,0),"No Rating")</f>
        <v>No Rating</v>
      </c>
      <c r="Q8298" t="s">
        <v>10061</v>
      </c>
      <c r="R8298" s="5">
        <f t="shared" si="129"/>
        <v>0.61048558445385326</v>
      </c>
    </row>
    <row r="8299" spans="1:18" x14ac:dyDescent="0.3">
      <c r="A8299" t="s">
        <v>4263</v>
      </c>
      <c r="B8299" s="2">
        <v>45807</v>
      </c>
      <c r="C8299" t="s">
        <v>10017</v>
      </c>
      <c r="D8299" t="s">
        <v>10032</v>
      </c>
      <c r="E8299" t="s">
        <v>10038</v>
      </c>
      <c r="F8299">
        <v>6</v>
      </c>
      <c r="G8299">
        <v>73.89</v>
      </c>
      <c r="H8299">
        <v>47.67</v>
      </c>
      <c r="I8299" t="s">
        <v>10040</v>
      </c>
      <c r="J8299">
        <f>F8299*G8299</f>
        <v>443.34000000000003</v>
      </c>
      <c r="K8299">
        <f>F8299*H8299</f>
        <v>286.02</v>
      </c>
      <c r="L8299">
        <f>J8299-K8299</f>
        <v>157.32000000000005</v>
      </c>
      <c r="M8299" s="5">
        <f>L8299/J8299</f>
        <v>0.35485180673974837</v>
      </c>
      <c r="N8299" t="str">
        <f>IF(ISNA(VLOOKUP(A8299,'Returns Data'!A:A,1,0)),"No","Yes")</f>
        <v>No</v>
      </c>
      <c r="O8299" t="s">
        <v>10085</v>
      </c>
      <c r="P8299" t="str">
        <f>IFERROR(VLOOKUP(A8299,'Ratings Data'!A:C,3,0),"No Rating")</f>
        <v>No Rating</v>
      </c>
      <c r="Q8299" t="s">
        <v>10061</v>
      </c>
      <c r="R8299" s="5">
        <f t="shared" si="129"/>
        <v>-0.78653248910609808</v>
      </c>
    </row>
    <row r="8300" spans="1:18" x14ac:dyDescent="0.3">
      <c r="A8300" t="s">
        <v>4564</v>
      </c>
      <c r="B8300" s="2">
        <v>45807</v>
      </c>
      <c r="C8300" t="s">
        <v>10022</v>
      </c>
      <c r="D8300" t="s">
        <v>10033</v>
      </c>
      <c r="E8300" t="s">
        <v>10035</v>
      </c>
      <c r="F8300">
        <v>1</v>
      </c>
      <c r="G8300">
        <v>321.58999999999997</v>
      </c>
      <c r="H8300">
        <v>269.82</v>
      </c>
      <c r="I8300" t="s">
        <v>10040</v>
      </c>
      <c r="J8300">
        <f>F8300*G8300</f>
        <v>321.58999999999997</v>
      </c>
      <c r="K8300">
        <f>F8300*H8300</f>
        <v>269.82</v>
      </c>
      <c r="L8300">
        <f>J8300-K8300</f>
        <v>51.769999999999982</v>
      </c>
      <c r="M8300" s="5">
        <f>L8300/J8300</f>
        <v>0.16098137379893648</v>
      </c>
      <c r="N8300" t="str">
        <f>IF(ISNA(VLOOKUP(A8300,'Returns Data'!A:A,1,0)),"No","Yes")</f>
        <v>No</v>
      </c>
      <c r="O8300" t="s">
        <v>10085</v>
      </c>
      <c r="P8300" t="str">
        <f>IFERROR(VLOOKUP(A8300,'Ratings Data'!A:C,3,0),"No Rating")</f>
        <v>No Rating</v>
      </c>
      <c r="Q8300" t="s">
        <v>10061</v>
      </c>
      <c r="R8300" s="5">
        <f t="shared" si="129"/>
        <v>-0.27461993052736061</v>
      </c>
    </row>
    <row r="8301" spans="1:18" x14ac:dyDescent="0.3">
      <c r="A8301" t="s">
        <v>6113</v>
      </c>
      <c r="B8301" s="2">
        <v>45807</v>
      </c>
      <c r="C8301" t="s">
        <v>10021</v>
      </c>
      <c r="D8301" t="s">
        <v>10031</v>
      </c>
      <c r="E8301" t="s">
        <v>10038</v>
      </c>
      <c r="F8301">
        <v>2</v>
      </c>
      <c r="G8301">
        <v>54.78</v>
      </c>
      <c r="H8301">
        <v>45.06</v>
      </c>
      <c r="I8301" t="s">
        <v>10039</v>
      </c>
      <c r="J8301">
        <f>F8301*G8301</f>
        <v>109.56</v>
      </c>
      <c r="K8301">
        <f>F8301*H8301</f>
        <v>90.12</v>
      </c>
      <c r="L8301">
        <f>J8301-K8301</f>
        <v>19.439999999999998</v>
      </c>
      <c r="M8301" s="5">
        <f>L8301/J8301</f>
        <v>0.17743702081051477</v>
      </c>
      <c r="N8301" t="str">
        <f>IF(ISNA(VLOOKUP(A8301,'Returns Data'!A:A,1,0)),"No","Yes")</f>
        <v>No</v>
      </c>
      <c r="O8301" t="s">
        <v>10085</v>
      </c>
      <c r="P8301" t="str">
        <f>IFERROR(VLOOKUP(A8301,'Ratings Data'!A:C,3,0),"No Rating")</f>
        <v>No Rating</v>
      </c>
      <c r="Q8301" t="s">
        <v>10061</v>
      </c>
      <c r="R8301" s="5">
        <f t="shared" si="129"/>
        <v>-0.65931776485587235</v>
      </c>
    </row>
    <row r="8302" spans="1:18" x14ac:dyDescent="0.3">
      <c r="A8302" t="s">
        <v>6412</v>
      </c>
      <c r="B8302" s="2">
        <v>45807</v>
      </c>
      <c r="C8302" t="s">
        <v>10016</v>
      </c>
      <c r="D8302" t="s">
        <v>10032</v>
      </c>
      <c r="E8302" t="s">
        <v>10038</v>
      </c>
      <c r="F8302">
        <v>16</v>
      </c>
      <c r="G8302">
        <v>279.18</v>
      </c>
      <c r="H8302">
        <v>217.72</v>
      </c>
      <c r="I8302" t="s">
        <v>10040</v>
      </c>
      <c r="J8302">
        <f>F8302*G8302</f>
        <v>4466.88</v>
      </c>
      <c r="K8302">
        <f>F8302*H8302</f>
        <v>3483.52</v>
      </c>
      <c r="L8302">
        <f>J8302-K8302</f>
        <v>983.36000000000013</v>
      </c>
      <c r="M8302" s="5">
        <f>L8302/J8302</f>
        <v>0.22014470950641166</v>
      </c>
      <c r="N8302" t="str">
        <f>IF(ISNA(VLOOKUP(A8302,'Returns Data'!A:A,1,0)),"No","Yes")</f>
        <v>No</v>
      </c>
      <c r="O8302" t="s">
        <v>10085</v>
      </c>
      <c r="P8302" t="str">
        <f>IFERROR(VLOOKUP(A8302,'Ratings Data'!A:C,3,0),"No Rating")</f>
        <v>No Rating</v>
      </c>
      <c r="Q8302" t="s">
        <v>10061</v>
      </c>
      <c r="R8302" s="5">
        <f t="shared" si="129"/>
        <v>39.771084337349393</v>
      </c>
    </row>
    <row r="8303" spans="1:18" x14ac:dyDescent="0.3">
      <c r="A8303" t="s">
        <v>7027</v>
      </c>
      <c r="B8303" s="2">
        <v>45807</v>
      </c>
      <c r="C8303" t="s">
        <v>10020</v>
      </c>
      <c r="D8303" t="s">
        <v>10030</v>
      </c>
      <c r="E8303" t="s">
        <v>10035</v>
      </c>
      <c r="F8303">
        <v>18</v>
      </c>
      <c r="G8303">
        <v>267.64</v>
      </c>
      <c r="H8303">
        <v>175.51</v>
      </c>
      <c r="I8303" t="s">
        <v>10040</v>
      </c>
      <c r="J8303">
        <f>F8303*G8303</f>
        <v>4817.5199999999995</v>
      </c>
      <c r="K8303">
        <f>F8303*H8303</f>
        <v>3159.18</v>
      </c>
      <c r="L8303">
        <f>J8303-K8303</f>
        <v>1658.3399999999997</v>
      </c>
      <c r="M8303" s="5">
        <f>L8303/J8303</f>
        <v>0.3442310566432521</v>
      </c>
      <c r="N8303" t="str">
        <f>IF(ISNA(VLOOKUP(A8303,'Returns Data'!A:A,1,0)),"No","Yes")</f>
        <v>No</v>
      </c>
      <c r="O8303" t="s">
        <v>10085</v>
      </c>
      <c r="P8303" t="str">
        <f>IFERROR(VLOOKUP(A8303,'Ratings Data'!A:C,3,0),"No Rating")</f>
        <v>No Rating</v>
      </c>
      <c r="Q8303" t="s">
        <v>10061</v>
      </c>
      <c r="R8303" s="5">
        <f t="shared" si="129"/>
        <v>7.8497743391360286E-2</v>
      </c>
    </row>
    <row r="8304" spans="1:18" x14ac:dyDescent="0.3">
      <c r="A8304" t="s">
        <v>7125</v>
      </c>
      <c r="B8304" s="2">
        <v>45807</v>
      </c>
      <c r="C8304" t="s">
        <v>10022</v>
      </c>
      <c r="D8304" t="s">
        <v>10033</v>
      </c>
      <c r="E8304" t="s">
        <v>10036</v>
      </c>
      <c r="F8304">
        <v>5</v>
      </c>
      <c r="G8304">
        <v>250.98</v>
      </c>
      <c r="H8304">
        <v>175.36</v>
      </c>
      <c r="I8304" t="s">
        <v>10040</v>
      </c>
      <c r="J8304">
        <f>F8304*G8304</f>
        <v>1254.8999999999999</v>
      </c>
      <c r="K8304">
        <f>F8304*H8304</f>
        <v>876.80000000000007</v>
      </c>
      <c r="L8304">
        <f>J8304-K8304</f>
        <v>378.0999999999998</v>
      </c>
      <c r="M8304" s="5">
        <f>L8304/J8304</f>
        <v>0.30129890827954403</v>
      </c>
      <c r="N8304" t="str">
        <f>IF(ISNA(VLOOKUP(A8304,'Returns Data'!A:A,1,0)),"No","Yes")</f>
        <v>No</v>
      </c>
      <c r="O8304" t="s">
        <v>10085</v>
      </c>
      <c r="P8304" t="str">
        <f>IFERROR(VLOOKUP(A8304,'Ratings Data'!A:C,3,0),"No Rating")</f>
        <v>No Rating</v>
      </c>
      <c r="Q8304" t="s">
        <v>10061</v>
      </c>
      <c r="R8304" s="5">
        <f t="shared" si="129"/>
        <v>-0.73951327654062671</v>
      </c>
    </row>
    <row r="8305" spans="1:18" x14ac:dyDescent="0.3">
      <c r="A8305" t="s">
        <v>7382</v>
      </c>
      <c r="B8305" s="2">
        <v>45807</v>
      </c>
      <c r="C8305" t="s">
        <v>10016</v>
      </c>
      <c r="D8305" t="s">
        <v>10032</v>
      </c>
      <c r="E8305" t="s">
        <v>10037</v>
      </c>
      <c r="F8305">
        <v>10</v>
      </c>
      <c r="G8305">
        <v>323.51</v>
      </c>
      <c r="H8305">
        <v>278.39</v>
      </c>
      <c r="I8305" t="s">
        <v>10040</v>
      </c>
      <c r="J8305">
        <f>F8305*G8305</f>
        <v>3235.1</v>
      </c>
      <c r="K8305">
        <f>F8305*H8305</f>
        <v>2783.8999999999996</v>
      </c>
      <c r="L8305">
        <f>J8305-K8305</f>
        <v>451.20000000000027</v>
      </c>
      <c r="M8305" s="5">
        <f>L8305/J8305</f>
        <v>0.13947018639300185</v>
      </c>
      <c r="N8305" t="str">
        <f>IF(ISNA(VLOOKUP(A8305,'Returns Data'!A:A,1,0)),"No","Yes")</f>
        <v>Yes</v>
      </c>
      <c r="O8305" t="str">
        <f>IFERROR(VLOOKUP(A8305,'Returns Data'!A:E,5,0),"No Returns")</f>
        <v>Late Delivery</v>
      </c>
      <c r="P8305" t="str">
        <f>IFERROR(VLOOKUP(A8305,'Ratings Data'!A:C,3,0),"No Rating")</f>
        <v>No Rating</v>
      </c>
      <c r="Q8305" t="s">
        <v>10061</v>
      </c>
      <c r="R8305" s="5">
        <f t="shared" si="129"/>
        <v>1.5779743405849074</v>
      </c>
    </row>
    <row r="8306" spans="1:18" x14ac:dyDescent="0.3">
      <c r="A8306" t="s">
        <v>7405</v>
      </c>
      <c r="B8306" s="2">
        <v>45807</v>
      </c>
      <c r="C8306" t="s">
        <v>10016</v>
      </c>
      <c r="D8306" t="s">
        <v>10032</v>
      </c>
      <c r="E8306" t="s">
        <v>10038</v>
      </c>
      <c r="F8306">
        <v>1</v>
      </c>
      <c r="G8306">
        <v>347.13</v>
      </c>
      <c r="H8306">
        <v>269.5</v>
      </c>
      <c r="I8306" t="s">
        <v>10040</v>
      </c>
      <c r="J8306">
        <f>F8306*G8306</f>
        <v>347.13</v>
      </c>
      <c r="K8306">
        <f>F8306*H8306</f>
        <v>269.5</v>
      </c>
      <c r="L8306">
        <f>J8306-K8306</f>
        <v>77.63</v>
      </c>
      <c r="M8306" s="5">
        <f>L8306/J8306</f>
        <v>0.22363379713651946</v>
      </c>
      <c r="N8306" t="str">
        <f>IF(ISNA(VLOOKUP(A8306,'Returns Data'!A:A,1,0)),"No","Yes")</f>
        <v>No</v>
      </c>
      <c r="O8306" t="s">
        <v>10085</v>
      </c>
      <c r="P8306" t="str">
        <f>IFERROR(VLOOKUP(A8306,'Ratings Data'!A:C,3,0),"No Rating")</f>
        <v>No Rating</v>
      </c>
      <c r="Q8306" t="s">
        <v>10061</v>
      </c>
      <c r="R8306" s="5">
        <f t="shared" si="129"/>
        <v>-0.89269883465735211</v>
      </c>
    </row>
    <row r="8307" spans="1:18" x14ac:dyDescent="0.3">
      <c r="A8307" t="s">
        <v>7443</v>
      </c>
      <c r="B8307" s="2">
        <v>45807</v>
      </c>
      <c r="C8307" t="s">
        <v>10011</v>
      </c>
      <c r="D8307" t="s">
        <v>10029</v>
      </c>
      <c r="E8307" t="s">
        <v>10036</v>
      </c>
      <c r="F8307">
        <v>15</v>
      </c>
      <c r="G8307">
        <v>169.17</v>
      </c>
      <c r="H8307">
        <v>121.3</v>
      </c>
      <c r="I8307" t="s">
        <v>10040</v>
      </c>
      <c r="J8307">
        <f>F8307*G8307</f>
        <v>2537.5499999999997</v>
      </c>
      <c r="K8307">
        <f>F8307*H8307</f>
        <v>1819.5</v>
      </c>
      <c r="L8307">
        <f>J8307-K8307</f>
        <v>718.04999999999973</v>
      </c>
      <c r="M8307" s="5">
        <f>L8307/J8307</f>
        <v>0.28296979369864628</v>
      </c>
      <c r="N8307" t="str">
        <f>IF(ISNA(VLOOKUP(A8307,'Returns Data'!A:A,1,0)),"No","Yes")</f>
        <v>No</v>
      </c>
      <c r="O8307" t="s">
        <v>10085</v>
      </c>
      <c r="P8307" t="str">
        <f>IFERROR(VLOOKUP(A8307,'Ratings Data'!A:C,3,0),"No Rating")</f>
        <v>No Rating</v>
      </c>
      <c r="Q8307" t="s">
        <v>10061</v>
      </c>
      <c r="R8307" s="5">
        <f t="shared" si="129"/>
        <v>6.3100855587243965</v>
      </c>
    </row>
    <row r="8308" spans="1:18" x14ac:dyDescent="0.3">
      <c r="A8308" t="s">
        <v>7612</v>
      </c>
      <c r="B8308" s="2">
        <v>45807</v>
      </c>
      <c r="C8308" t="s">
        <v>10025</v>
      </c>
      <c r="D8308" t="s">
        <v>10033</v>
      </c>
      <c r="E8308" t="s">
        <v>10038</v>
      </c>
      <c r="F8308">
        <v>11</v>
      </c>
      <c r="G8308">
        <v>301.58</v>
      </c>
      <c r="H8308">
        <v>184.87</v>
      </c>
      <c r="I8308" t="s">
        <v>10039</v>
      </c>
      <c r="J8308">
        <f>F8308*G8308</f>
        <v>3317.3799999999997</v>
      </c>
      <c r="K8308">
        <f>F8308*H8308</f>
        <v>2033.5700000000002</v>
      </c>
      <c r="L8308">
        <f>J8308-K8308</f>
        <v>1283.8099999999995</v>
      </c>
      <c r="M8308" s="5">
        <f>L8308/J8308</f>
        <v>0.38699515883016106</v>
      </c>
      <c r="N8308" t="str">
        <f>IF(ISNA(VLOOKUP(A8308,'Returns Data'!A:A,1,0)),"No","Yes")</f>
        <v>No</v>
      </c>
      <c r="O8308" t="s">
        <v>10085</v>
      </c>
      <c r="P8308" t="str">
        <f>IFERROR(VLOOKUP(A8308,'Ratings Data'!A:C,3,0),"No Rating")</f>
        <v>No Rating</v>
      </c>
      <c r="Q8308" t="s">
        <v>10061</v>
      </c>
      <c r="R8308" s="5">
        <f t="shared" si="129"/>
        <v>0.30731611199779313</v>
      </c>
    </row>
    <row r="8309" spans="1:18" x14ac:dyDescent="0.3">
      <c r="A8309" t="s">
        <v>7622</v>
      </c>
      <c r="B8309" s="2">
        <v>45807</v>
      </c>
      <c r="C8309" t="s">
        <v>10011</v>
      </c>
      <c r="D8309" t="s">
        <v>10029</v>
      </c>
      <c r="E8309" t="s">
        <v>10038</v>
      </c>
      <c r="F8309">
        <v>15</v>
      </c>
      <c r="G8309">
        <v>110.14</v>
      </c>
      <c r="H8309">
        <v>97.09</v>
      </c>
      <c r="I8309" t="s">
        <v>10039</v>
      </c>
      <c r="J8309">
        <f>F8309*G8309</f>
        <v>1652.1</v>
      </c>
      <c r="K8309">
        <f>F8309*H8309</f>
        <v>1456.3500000000001</v>
      </c>
      <c r="L8309">
        <f>J8309-K8309</f>
        <v>195.74999999999977</v>
      </c>
      <c r="M8309" s="5">
        <f>L8309/J8309</f>
        <v>0.11848556382785533</v>
      </c>
      <c r="N8309" t="str">
        <f>IF(ISNA(VLOOKUP(A8309,'Returns Data'!A:A,1,0)),"No","Yes")</f>
        <v>No</v>
      </c>
      <c r="O8309" t="s">
        <v>10085</v>
      </c>
      <c r="P8309" t="str">
        <f>IFERROR(VLOOKUP(A8309,'Ratings Data'!A:C,3,0),"No Rating")</f>
        <v>No Rating</v>
      </c>
      <c r="Q8309" t="s">
        <v>10061</v>
      </c>
      <c r="R8309" s="5">
        <f t="shared" si="129"/>
        <v>-0.50198650742453377</v>
      </c>
    </row>
    <row r="8310" spans="1:18" x14ac:dyDescent="0.3">
      <c r="A8310" t="s">
        <v>7738</v>
      </c>
      <c r="B8310" s="2">
        <v>45807</v>
      </c>
      <c r="C8310" t="s">
        <v>10019</v>
      </c>
      <c r="D8310" t="s">
        <v>10031</v>
      </c>
      <c r="E8310" t="s">
        <v>10034</v>
      </c>
      <c r="F8310">
        <v>20</v>
      </c>
      <c r="G8310">
        <v>79.400000000000006</v>
      </c>
      <c r="H8310">
        <v>63.39</v>
      </c>
      <c r="I8310" t="s">
        <v>10040</v>
      </c>
      <c r="J8310">
        <f>F8310*G8310</f>
        <v>1588</v>
      </c>
      <c r="K8310">
        <f>F8310*H8310</f>
        <v>1267.8</v>
      </c>
      <c r="L8310">
        <f>J8310-K8310</f>
        <v>320.20000000000005</v>
      </c>
      <c r="M8310" s="5">
        <f>L8310/J8310</f>
        <v>0.20163727959697736</v>
      </c>
      <c r="N8310" t="str">
        <f>IF(ISNA(VLOOKUP(A8310,'Returns Data'!A:A,1,0)),"No","Yes")</f>
        <v>No</v>
      </c>
      <c r="O8310" t="s">
        <v>10085</v>
      </c>
      <c r="P8310" t="str">
        <f>IFERROR(VLOOKUP(A8310,'Ratings Data'!A:C,3,0),"No Rating")</f>
        <v>No Rating</v>
      </c>
      <c r="Q8310" t="s">
        <v>10061</v>
      </c>
      <c r="R8310" s="5">
        <f t="shared" si="129"/>
        <v>-3.8799104170449676E-2</v>
      </c>
    </row>
    <row r="8311" spans="1:18" x14ac:dyDescent="0.3">
      <c r="A8311" t="s">
        <v>7869</v>
      </c>
      <c r="B8311" s="2">
        <v>45807</v>
      </c>
      <c r="C8311" t="s">
        <v>10014</v>
      </c>
      <c r="D8311" t="s">
        <v>10030</v>
      </c>
      <c r="E8311" t="s">
        <v>10034</v>
      </c>
      <c r="F8311">
        <v>15</v>
      </c>
      <c r="G8311">
        <v>124.4</v>
      </c>
      <c r="H8311">
        <v>99.02</v>
      </c>
      <c r="I8311" t="s">
        <v>10039</v>
      </c>
      <c r="J8311">
        <f>F8311*G8311</f>
        <v>1866</v>
      </c>
      <c r="K8311">
        <f>F8311*H8311</f>
        <v>1485.3</v>
      </c>
      <c r="L8311">
        <f>J8311-K8311</f>
        <v>380.70000000000005</v>
      </c>
      <c r="M8311" s="5">
        <f>L8311/J8311</f>
        <v>0.20401929260450163</v>
      </c>
      <c r="N8311" t="str">
        <f>IF(ISNA(VLOOKUP(A8311,'Returns Data'!A:A,1,0)),"No","Yes")</f>
        <v>No</v>
      </c>
      <c r="O8311" t="s">
        <v>10085</v>
      </c>
      <c r="P8311" t="str">
        <f>IFERROR(VLOOKUP(A8311,'Ratings Data'!A:C,3,0),"No Rating")</f>
        <v>No Rating</v>
      </c>
      <c r="Q8311" t="s">
        <v>10061</v>
      </c>
      <c r="R8311" s="5">
        <f t="shared" si="129"/>
        <v>0.17506297229219145</v>
      </c>
    </row>
    <row r="8312" spans="1:18" x14ac:dyDescent="0.3">
      <c r="A8312" t="s">
        <v>8238</v>
      </c>
      <c r="B8312" s="2">
        <v>45807</v>
      </c>
      <c r="C8312" t="s">
        <v>10016</v>
      </c>
      <c r="D8312" t="s">
        <v>10032</v>
      </c>
      <c r="E8312" t="s">
        <v>10038</v>
      </c>
      <c r="F8312">
        <v>18</v>
      </c>
      <c r="G8312">
        <v>51.27</v>
      </c>
      <c r="H8312">
        <v>30.84</v>
      </c>
      <c r="I8312" t="s">
        <v>10039</v>
      </c>
      <c r="J8312">
        <f>F8312*G8312</f>
        <v>922.86</v>
      </c>
      <c r="K8312">
        <f>F8312*H8312</f>
        <v>555.12</v>
      </c>
      <c r="L8312">
        <f>J8312-K8312</f>
        <v>367.74</v>
      </c>
      <c r="M8312" s="5">
        <f>L8312/J8312</f>
        <v>0.39847864248098303</v>
      </c>
      <c r="N8312" t="str">
        <f>IF(ISNA(VLOOKUP(A8312,'Returns Data'!A:A,1,0)),"No","Yes")</f>
        <v>No</v>
      </c>
      <c r="O8312" t="s">
        <v>10085</v>
      </c>
      <c r="P8312" t="str">
        <f>IFERROR(VLOOKUP(A8312,'Ratings Data'!A:C,3,0),"No Rating")</f>
        <v>No Rating</v>
      </c>
      <c r="Q8312" t="s">
        <v>10061</v>
      </c>
      <c r="R8312" s="5">
        <f t="shared" si="129"/>
        <v>-0.50543408360128617</v>
      </c>
    </row>
    <row r="8313" spans="1:18" x14ac:dyDescent="0.3">
      <c r="A8313" t="s">
        <v>8270</v>
      </c>
      <c r="B8313" s="2">
        <v>45807</v>
      </c>
      <c r="C8313" t="s">
        <v>10014</v>
      </c>
      <c r="D8313" t="s">
        <v>10030</v>
      </c>
      <c r="E8313" t="s">
        <v>10035</v>
      </c>
      <c r="F8313">
        <v>9</v>
      </c>
      <c r="G8313">
        <v>152.13</v>
      </c>
      <c r="H8313">
        <v>106.14</v>
      </c>
      <c r="I8313" t="s">
        <v>10040</v>
      </c>
      <c r="J8313">
        <f>F8313*G8313</f>
        <v>1369.17</v>
      </c>
      <c r="K8313">
        <f>F8313*H8313</f>
        <v>955.26</v>
      </c>
      <c r="L8313">
        <f>J8313-K8313</f>
        <v>413.91000000000008</v>
      </c>
      <c r="M8313" s="5">
        <f>L8313/J8313</f>
        <v>0.30230723723131536</v>
      </c>
      <c r="N8313" t="str">
        <f>IF(ISNA(VLOOKUP(A8313,'Returns Data'!A:A,1,0)),"No","Yes")</f>
        <v>No</v>
      </c>
      <c r="O8313" t="s">
        <v>10085</v>
      </c>
      <c r="P8313" t="str">
        <f>IFERROR(VLOOKUP(A8313,'Ratings Data'!A:C,3,0),"No Rating")</f>
        <v>No Rating</v>
      </c>
      <c r="Q8313" t="s">
        <v>10061</v>
      </c>
      <c r="R8313" s="5">
        <f t="shared" si="129"/>
        <v>0.48361614979520196</v>
      </c>
    </row>
    <row r="8314" spans="1:18" x14ac:dyDescent="0.3">
      <c r="A8314" t="s">
        <v>8283</v>
      </c>
      <c r="B8314" s="2">
        <v>45807</v>
      </c>
      <c r="C8314" t="s">
        <v>10010</v>
      </c>
      <c r="D8314" t="s">
        <v>10029</v>
      </c>
      <c r="E8314" t="s">
        <v>10034</v>
      </c>
      <c r="F8314">
        <v>12</v>
      </c>
      <c r="G8314">
        <v>74.41</v>
      </c>
      <c r="H8314">
        <v>58.22</v>
      </c>
      <c r="I8314" t="s">
        <v>10040</v>
      </c>
      <c r="J8314">
        <f>F8314*G8314</f>
        <v>892.92</v>
      </c>
      <c r="K8314">
        <f>F8314*H8314</f>
        <v>698.64</v>
      </c>
      <c r="L8314">
        <f>J8314-K8314</f>
        <v>194.27999999999997</v>
      </c>
      <c r="M8314" s="5">
        <f>L8314/J8314</f>
        <v>0.21757828248891276</v>
      </c>
      <c r="N8314" t="str">
        <f>IF(ISNA(VLOOKUP(A8314,'Returns Data'!A:A,1,0)),"No","Yes")</f>
        <v>No</v>
      </c>
      <c r="O8314" t="s">
        <v>10085</v>
      </c>
      <c r="P8314" t="str">
        <f>IFERROR(VLOOKUP(A8314,'Ratings Data'!A:C,3,0),"No Rating")</f>
        <v>No Rating</v>
      </c>
      <c r="Q8314" t="s">
        <v>10061</v>
      </c>
      <c r="R8314" s="5">
        <f t="shared" si="129"/>
        <v>-0.34783847148272318</v>
      </c>
    </row>
    <row r="8315" spans="1:18" x14ac:dyDescent="0.3">
      <c r="A8315" t="s">
        <v>8455</v>
      </c>
      <c r="B8315" s="2">
        <v>45807</v>
      </c>
      <c r="C8315" t="s">
        <v>10018</v>
      </c>
      <c r="D8315" t="s">
        <v>10033</v>
      </c>
      <c r="E8315" t="s">
        <v>10034</v>
      </c>
      <c r="F8315">
        <v>6</v>
      </c>
      <c r="G8315">
        <v>178.16</v>
      </c>
      <c r="H8315">
        <v>107.43</v>
      </c>
      <c r="I8315" t="s">
        <v>10040</v>
      </c>
      <c r="J8315">
        <f>F8315*G8315</f>
        <v>1068.96</v>
      </c>
      <c r="K8315">
        <f>F8315*H8315</f>
        <v>644.58000000000004</v>
      </c>
      <c r="L8315">
        <f>J8315-K8315</f>
        <v>424.38</v>
      </c>
      <c r="M8315" s="5">
        <f>L8315/J8315</f>
        <v>0.39700269420745393</v>
      </c>
      <c r="N8315" t="str">
        <f>IF(ISNA(VLOOKUP(A8315,'Returns Data'!A:A,1,0)),"No","Yes")</f>
        <v>No</v>
      </c>
      <c r="O8315" t="s">
        <v>10085</v>
      </c>
      <c r="P8315" t="str">
        <f>IFERROR(VLOOKUP(A8315,'Ratings Data'!A:C,3,0),"No Rating")</f>
        <v>No Rating</v>
      </c>
      <c r="Q8315" t="s">
        <v>10061</v>
      </c>
      <c r="R8315" s="5">
        <f t="shared" si="129"/>
        <v>0.1971509205751916</v>
      </c>
    </row>
    <row r="8316" spans="1:18" x14ac:dyDescent="0.3">
      <c r="A8316" t="s">
        <v>8622</v>
      </c>
      <c r="B8316" s="2">
        <v>45807</v>
      </c>
      <c r="C8316" t="s">
        <v>10013</v>
      </c>
      <c r="D8316" t="s">
        <v>10030</v>
      </c>
      <c r="E8316" t="s">
        <v>10034</v>
      </c>
      <c r="F8316">
        <v>18</v>
      </c>
      <c r="G8316">
        <v>377.52</v>
      </c>
      <c r="H8316">
        <v>271.45</v>
      </c>
      <c r="I8316" t="s">
        <v>10040</v>
      </c>
      <c r="J8316">
        <f>F8316*G8316</f>
        <v>6795.36</v>
      </c>
      <c r="K8316">
        <f>F8316*H8316</f>
        <v>4886.0999999999995</v>
      </c>
      <c r="L8316">
        <f>J8316-K8316</f>
        <v>1909.2600000000002</v>
      </c>
      <c r="M8316" s="5">
        <f>L8316/J8316</f>
        <v>0.28096524687433783</v>
      </c>
      <c r="N8316" t="str">
        <f>IF(ISNA(VLOOKUP(A8316,'Returns Data'!A:A,1,0)),"No","Yes")</f>
        <v>No</v>
      </c>
      <c r="O8316" t="s">
        <v>10085</v>
      </c>
      <c r="P8316" t="str">
        <f>IFERROR(VLOOKUP(A8316,'Ratings Data'!A:C,3,0),"No Rating")</f>
        <v>No Rating</v>
      </c>
      <c r="Q8316" t="s">
        <v>10061</v>
      </c>
      <c r="R8316" s="5">
        <f t="shared" si="129"/>
        <v>5.3569824876515488</v>
      </c>
    </row>
    <row r="8317" spans="1:18" x14ac:dyDescent="0.3">
      <c r="A8317" t="s">
        <v>8649</v>
      </c>
      <c r="B8317" s="2">
        <v>45807</v>
      </c>
      <c r="C8317" t="s">
        <v>10025</v>
      </c>
      <c r="D8317" t="s">
        <v>10033</v>
      </c>
      <c r="E8317" t="s">
        <v>10034</v>
      </c>
      <c r="F8317">
        <v>10</v>
      </c>
      <c r="G8317">
        <v>32.270000000000003</v>
      </c>
      <c r="H8317">
        <v>27.39</v>
      </c>
      <c r="I8317" t="s">
        <v>10039</v>
      </c>
      <c r="J8317">
        <f>F8317*G8317</f>
        <v>322.70000000000005</v>
      </c>
      <c r="K8317">
        <f>F8317*H8317</f>
        <v>273.89999999999998</v>
      </c>
      <c r="L8317">
        <f>J8317-K8317</f>
        <v>48.800000000000068</v>
      </c>
      <c r="M8317" s="5">
        <f>L8317/J8317</f>
        <v>0.15122404710257223</v>
      </c>
      <c r="N8317" t="str">
        <f>IF(ISNA(VLOOKUP(A8317,'Returns Data'!A:A,1,0)),"No","Yes")</f>
        <v>No</v>
      </c>
      <c r="O8317" t="s">
        <v>10085</v>
      </c>
      <c r="P8317" t="str">
        <f>IFERROR(VLOOKUP(A8317,'Ratings Data'!A:C,3,0),"No Rating")</f>
        <v>No Rating</v>
      </c>
      <c r="Q8317" t="s">
        <v>10061</v>
      </c>
      <c r="R8317" s="5">
        <f t="shared" si="129"/>
        <v>-0.95251171387535027</v>
      </c>
    </row>
    <row r="8318" spans="1:18" x14ac:dyDescent="0.3">
      <c r="A8318" t="s">
        <v>8817</v>
      </c>
      <c r="B8318" s="2">
        <v>45807</v>
      </c>
      <c r="C8318" t="s">
        <v>10024</v>
      </c>
      <c r="D8318" t="s">
        <v>10029</v>
      </c>
      <c r="E8318" t="s">
        <v>10038</v>
      </c>
      <c r="F8318">
        <v>11</v>
      </c>
      <c r="G8318">
        <v>462.9</v>
      </c>
      <c r="H8318">
        <v>355.15</v>
      </c>
      <c r="I8318" t="s">
        <v>10040</v>
      </c>
      <c r="J8318">
        <f>F8318*G8318</f>
        <v>5091.8999999999996</v>
      </c>
      <c r="K8318">
        <f>F8318*H8318</f>
        <v>3906.6499999999996</v>
      </c>
      <c r="L8318">
        <f>J8318-K8318</f>
        <v>1185.25</v>
      </c>
      <c r="M8318" s="5">
        <f>L8318/J8318</f>
        <v>0.23277165694534457</v>
      </c>
      <c r="N8318" t="str">
        <f>IF(ISNA(VLOOKUP(A8318,'Returns Data'!A:A,1,0)),"No","Yes")</f>
        <v>No</v>
      </c>
      <c r="O8318" t="s">
        <v>10085</v>
      </c>
      <c r="P8318" t="str">
        <f>IFERROR(VLOOKUP(A8318,'Ratings Data'!A:C,3,0),"No Rating")</f>
        <v>No Rating</v>
      </c>
      <c r="Q8318" t="s">
        <v>10061</v>
      </c>
      <c r="R8318" s="5">
        <f t="shared" si="129"/>
        <v>14.779051750852181</v>
      </c>
    </row>
    <row r="8319" spans="1:18" x14ac:dyDescent="0.3">
      <c r="A8319" t="s">
        <v>8827</v>
      </c>
      <c r="B8319" s="2">
        <v>45807</v>
      </c>
      <c r="C8319" t="s">
        <v>10013</v>
      </c>
      <c r="D8319" t="s">
        <v>10030</v>
      </c>
      <c r="E8319" t="s">
        <v>10037</v>
      </c>
      <c r="F8319">
        <v>9</v>
      </c>
      <c r="G8319">
        <v>362.93</v>
      </c>
      <c r="H8319">
        <v>252.19</v>
      </c>
      <c r="I8319" t="s">
        <v>10039</v>
      </c>
      <c r="J8319">
        <f>F8319*G8319</f>
        <v>3266.37</v>
      </c>
      <c r="K8319">
        <f>F8319*H8319</f>
        <v>2269.71</v>
      </c>
      <c r="L8319">
        <f>J8319-K8319</f>
        <v>996.65999999999985</v>
      </c>
      <c r="M8319" s="5">
        <f>L8319/J8319</f>
        <v>0.30512771057779736</v>
      </c>
      <c r="N8319" t="str">
        <f>IF(ISNA(VLOOKUP(A8319,'Returns Data'!A:A,1,0)),"No","Yes")</f>
        <v>No</v>
      </c>
      <c r="O8319" t="s">
        <v>10085</v>
      </c>
      <c r="P8319" t="str">
        <f>IFERROR(VLOOKUP(A8319,'Ratings Data'!A:C,3,0),"No Rating")</f>
        <v>No Rating</v>
      </c>
      <c r="Q8319" t="s">
        <v>10061</v>
      </c>
      <c r="R8319" s="5">
        <f t="shared" si="129"/>
        <v>-0.35851646733046599</v>
      </c>
    </row>
    <row r="8320" spans="1:18" x14ac:dyDescent="0.3">
      <c r="A8320" t="s">
        <v>9663</v>
      </c>
      <c r="B8320" s="2">
        <v>45807</v>
      </c>
      <c r="C8320" t="s">
        <v>10022</v>
      </c>
      <c r="D8320" t="s">
        <v>10033</v>
      </c>
      <c r="E8320" t="s">
        <v>10038</v>
      </c>
      <c r="F8320">
        <v>17</v>
      </c>
      <c r="G8320">
        <v>184.45</v>
      </c>
      <c r="H8320">
        <v>126.49</v>
      </c>
      <c r="I8320" t="s">
        <v>10040</v>
      </c>
      <c r="J8320">
        <f>F8320*G8320</f>
        <v>3135.6499999999996</v>
      </c>
      <c r="K8320">
        <f>F8320*H8320</f>
        <v>2150.33</v>
      </c>
      <c r="L8320">
        <f>J8320-K8320</f>
        <v>985.31999999999971</v>
      </c>
      <c r="M8320" s="5">
        <f>L8320/J8320</f>
        <v>0.31423149905123332</v>
      </c>
      <c r="N8320" t="str">
        <f>IF(ISNA(VLOOKUP(A8320,'Returns Data'!A:A,1,0)),"No","Yes")</f>
        <v>No</v>
      </c>
      <c r="O8320" t="s">
        <v>10085</v>
      </c>
      <c r="P8320" t="str">
        <f>IFERROR(VLOOKUP(A8320,'Ratings Data'!A:C,3,0),"No Rating")</f>
        <v>No Rating</v>
      </c>
      <c r="Q8320" t="s">
        <v>10061</v>
      </c>
      <c r="R8320" s="5">
        <f t="shared" si="129"/>
        <v>-4.0019960996457923E-2</v>
      </c>
    </row>
    <row r="8321" spans="1:18" x14ac:dyDescent="0.3">
      <c r="A8321" t="s">
        <v>9986</v>
      </c>
      <c r="B8321" s="2">
        <v>45807</v>
      </c>
      <c r="C8321" t="s">
        <v>10028</v>
      </c>
      <c r="D8321" t="s">
        <v>10032</v>
      </c>
      <c r="E8321" t="s">
        <v>10037</v>
      </c>
      <c r="F8321">
        <v>13</v>
      </c>
      <c r="G8321">
        <v>130.37</v>
      </c>
      <c r="H8321">
        <v>79.37</v>
      </c>
      <c r="I8321" t="s">
        <v>10039</v>
      </c>
      <c r="J8321">
        <f>F8321*G8321</f>
        <v>1694.81</v>
      </c>
      <c r="K8321">
        <f>F8321*H8321</f>
        <v>1031.81</v>
      </c>
      <c r="L8321">
        <f>J8321-K8321</f>
        <v>663</v>
      </c>
      <c r="M8321" s="5">
        <f>L8321/J8321</f>
        <v>0.39119429316560561</v>
      </c>
      <c r="N8321" t="str">
        <f>IF(ISNA(VLOOKUP(A8321,'Returns Data'!A:A,1,0)),"No","Yes")</f>
        <v>No</v>
      </c>
      <c r="O8321" t="s">
        <v>10085</v>
      </c>
      <c r="P8321" t="str">
        <f>IFERROR(VLOOKUP(A8321,'Ratings Data'!A:C,3,0),"No Rating")</f>
        <v>No Rating</v>
      </c>
      <c r="Q8321" t="s">
        <v>10061</v>
      </c>
      <c r="R8321" s="5">
        <f t="shared" si="129"/>
        <v>-0.45950281440849577</v>
      </c>
    </row>
    <row r="8322" spans="1:18" x14ac:dyDescent="0.3">
      <c r="A8322" t="s">
        <v>106</v>
      </c>
      <c r="B8322" s="2">
        <v>45808</v>
      </c>
      <c r="C8322" t="s">
        <v>10012</v>
      </c>
      <c r="D8322" t="s">
        <v>10030</v>
      </c>
      <c r="E8322" t="s">
        <v>10038</v>
      </c>
      <c r="F8322">
        <v>20</v>
      </c>
      <c r="G8322">
        <v>128.46</v>
      </c>
      <c r="H8322">
        <v>88.57</v>
      </c>
      <c r="I8322" t="s">
        <v>10040</v>
      </c>
      <c r="J8322">
        <f>F8322*G8322</f>
        <v>2569.2000000000003</v>
      </c>
      <c r="K8322">
        <f>F8322*H8322</f>
        <v>1771.3999999999999</v>
      </c>
      <c r="L8322">
        <f>J8322-K8322</f>
        <v>797.80000000000041</v>
      </c>
      <c r="M8322" s="5">
        <f>L8322/J8322</f>
        <v>0.31052467694223895</v>
      </c>
      <c r="N8322" t="str">
        <f>IF(ISNA(VLOOKUP(A8322,'Returns Data'!A:A,1,0)),"No","Yes")</f>
        <v>No</v>
      </c>
      <c r="O8322" t="s">
        <v>10085</v>
      </c>
      <c r="P8322" t="str">
        <f>IFERROR(VLOOKUP(A8322,'Ratings Data'!A:C,3,0),"No Rating")</f>
        <v>No Rating</v>
      </c>
      <c r="Q8322" t="s">
        <v>10061</v>
      </c>
      <c r="R8322" s="5">
        <f t="shared" si="129"/>
        <v>0.51592213876481752</v>
      </c>
    </row>
    <row r="8323" spans="1:18" x14ac:dyDescent="0.3">
      <c r="A8323" t="s">
        <v>596</v>
      </c>
      <c r="B8323" s="2">
        <v>45808</v>
      </c>
      <c r="C8323" t="s">
        <v>10013</v>
      </c>
      <c r="D8323" t="s">
        <v>10030</v>
      </c>
      <c r="E8323" t="s">
        <v>10034</v>
      </c>
      <c r="F8323">
        <v>2</v>
      </c>
      <c r="G8323">
        <v>493.86</v>
      </c>
      <c r="H8323">
        <v>392.11</v>
      </c>
      <c r="I8323" t="s">
        <v>10039</v>
      </c>
      <c r="J8323">
        <f>F8323*G8323</f>
        <v>987.72</v>
      </c>
      <c r="K8323">
        <f>F8323*H8323</f>
        <v>784.22</v>
      </c>
      <c r="L8323">
        <f>J8323-K8323</f>
        <v>203.5</v>
      </c>
      <c r="M8323" s="5">
        <f>L8323/J8323</f>
        <v>0.20603004900174138</v>
      </c>
      <c r="N8323" t="str">
        <f>IF(ISNA(VLOOKUP(A8323,'Returns Data'!A:A,1,0)),"No","Yes")</f>
        <v>No</v>
      </c>
      <c r="O8323" t="s">
        <v>10085</v>
      </c>
      <c r="P8323" t="str">
        <f>IFERROR(VLOOKUP(A8323,'Ratings Data'!A:C,3,0),"No Rating")</f>
        <v>No Rating</v>
      </c>
      <c r="Q8323" t="s">
        <v>10061</v>
      </c>
      <c r="R8323" s="5">
        <f t="shared" si="129"/>
        <v>-0.61555347968239149</v>
      </c>
    </row>
    <row r="8324" spans="1:18" x14ac:dyDescent="0.3">
      <c r="A8324" t="s">
        <v>909</v>
      </c>
      <c r="B8324" s="2">
        <v>45808</v>
      </c>
      <c r="C8324" t="s">
        <v>10026</v>
      </c>
      <c r="D8324" t="s">
        <v>10031</v>
      </c>
      <c r="E8324" t="s">
        <v>10038</v>
      </c>
      <c r="F8324">
        <v>6</v>
      </c>
      <c r="G8324">
        <v>129.32</v>
      </c>
      <c r="H8324">
        <v>93.57</v>
      </c>
      <c r="I8324" t="s">
        <v>10039</v>
      </c>
      <c r="J8324">
        <f>F8324*G8324</f>
        <v>775.92</v>
      </c>
      <c r="K8324">
        <f>F8324*H8324</f>
        <v>561.41999999999996</v>
      </c>
      <c r="L8324">
        <f>J8324-K8324</f>
        <v>214.5</v>
      </c>
      <c r="M8324" s="5">
        <f>L8324/J8324</f>
        <v>0.27644602536343954</v>
      </c>
      <c r="N8324" t="str">
        <f>IF(ISNA(VLOOKUP(A8324,'Returns Data'!A:A,1,0)),"No","Yes")</f>
        <v>No</v>
      </c>
      <c r="O8324" t="s">
        <v>10085</v>
      </c>
      <c r="P8324" t="str">
        <f>IFERROR(VLOOKUP(A8324,'Ratings Data'!A:C,3,0),"No Rating")</f>
        <v>No Rating</v>
      </c>
      <c r="Q8324" t="s">
        <v>10061</v>
      </c>
      <c r="R8324" s="5">
        <f t="shared" ref="R8324:R8387" si="130">(J8324-J8323)/J8323</f>
        <v>-0.21443324018952745</v>
      </c>
    </row>
    <row r="8325" spans="1:18" x14ac:dyDescent="0.3">
      <c r="A8325" t="s">
        <v>1585</v>
      </c>
      <c r="B8325" s="2">
        <v>45808</v>
      </c>
      <c r="C8325" t="s">
        <v>10015</v>
      </c>
      <c r="D8325" t="s">
        <v>10031</v>
      </c>
      <c r="E8325" t="s">
        <v>10037</v>
      </c>
      <c r="F8325">
        <v>8</v>
      </c>
      <c r="G8325">
        <v>88.35</v>
      </c>
      <c r="H8325">
        <v>71.19</v>
      </c>
      <c r="I8325" t="s">
        <v>10039</v>
      </c>
      <c r="J8325">
        <f>F8325*G8325</f>
        <v>706.8</v>
      </c>
      <c r="K8325">
        <f>F8325*H8325</f>
        <v>569.52</v>
      </c>
      <c r="L8325">
        <f>J8325-K8325</f>
        <v>137.27999999999997</v>
      </c>
      <c r="M8325" s="5">
        <f>L8325/J8325</f>
        <v>0.19422750424448215</v>
      </c>
      <c r="N8325" t="str">
        <f>IF(ISNA(VLOOKUP(A8325,'Returns Data'!A:A,1,0)),"No","Yes")</f>
        <v>No</v>
      </c>
      <c r="O8325" t="s">
        <v>10085</v>
      </c>
      <c r="P8325" t="str">
        <f>IFERROR(VLOOKUP(A8325,'Ratings Data'!A:C,3,0),"No Rating")</f>
        <v>No Rating</v>
      </c>
      <c r="Q8325" t="s">
        <v>10061</v>
      </c>
      <c r="R8325" s="5">
        <f t="shared" si="130"/>
        <v>-8.9081348592638429E-2</v>
      </c>
    </row>
    <row r="8326" spans="1:18" x14ac:dyDescent="0.3">
      <c r="A8326" t="s">
        <v>1671</v>
      </c>
      <c r="B8326" s="2">
        <v>45808</v>
      </c>
      <c r="C8326" t="s">
        <v>10015</v>
      </c>
      <c r="D8326" t="s">
        <v>10031</v>
      </c>
      <c r="E8326" t="s">
        <v>10037</v>
      </c>
      <c r="F8326">
        <v>1</v>
      </c>
      <c r="G8326">
        <v>156.09</v>
      </c>
      <c r="H8326">
        <v>97.16</v>
      </c>
      <c r="I8326" t="s">
        <v>10039</v>
      </c>
      <c r="J8326">
        <f>F8326*G8326</f>
        <v>156.09</v>
      </c>
      <c r="K8326">
        <f>F8326*H8326</f>
        <v>97.16</v>
      </c>
      <c r="L8326">
        <f>J8326-K8326</f>
        <v>58.930000000000007</v>
      </c>
      <c r="M8326" s="5">
        <f>L8326/J8326</f>
        <v>0.37753859952591456</v>
      </c>
      <c r="N8326" t="str">
        <f>IF(ISNA(VLOOKUP(A8326,'Returns Data'!A:A,1,0)),"No","Yes")</f>
        <v>No</v>
      </c>
      <c r="O8326" t="s">
        <v>10085</v>
      </c>
      <c r="P8326">
        <f>IFERROR(VLOOKUP(A8326,'Ratings Data'!A:C,3,0),"No Rating")</f>
        <v>1</v>
      </c>
      <c r="Q8326" t="s">
        <v>10061</v>
      </c>
      <c r="R8326" s="5">
        <f t="shared" si="130"/>
        <v>-0.77915959252971134</v>
      </c>
    </row>
    <row r="8327" spans="1:18" x14ac:dyDescent="0.3">
      <c r="A8327" t="s">
        <v>2629</v>
      </c>
      <c r="B8327" s="2">
        <v>45808</v>
      </c>
      <c r="C8327" t="s">
        <v>10023</v>
      </c>
      <c r="D8327" t="s">
        <v>10033</v>
      </c>
      <c r="E8327" t="s">
        <v>10034</v>
      </c>
      <c r="F8327">
        <v>19</v>
      </c>
      <c r="G8327">
        <v>188.46</v>
      </c>
      <c r="H8327">
        <v>168</v>
      </c>
      <c r="I8327" t="s">
        <v>10039</v>
      </c>
      <c r="J8327">
        <f>F8327*G8327</f>
        <v>3580.7400000000002</v>
      </c>
      <c r="K8327">
        <f>F8327*H8327</f>
        <v>3192</v>
      </c>
      <c r="L8327">
        <f>J8327-K8327</f>
        <v>388.74000000000024</v>
      </c>
      <c r="M8327" s="5">
        <f>L8327/J8327</f>
        <v>0.1085641515440943</v>
      </c>
      <c r="N8327" t="str">
        <f>IF(ISNA(VLOOKUP(A8327,'Returns Data'!A:A,1,0)),"No","Yes")</f>
        <v>No</v>
      </c>
      <c r="O8327" t="s">
        <v>10085</v>
      </c>
      <c r="P8327" t="str">
        <f>IFERROR(VLOOKUP(A8327,'Ratings Data'!A:C,3,0),"No Rating")</f>
        <v>No Rating</v>
      </c>
      <c r="Q8327" t="s">
        <v>10061</v>
      </c>
      <c r="R8327" s="5">
        <f t="shared" si="130"/>
        <v>21.940226792235251</v>
      </c>
    </row>
    <row r="8328" spans="1:18" x14ac:dyDescent="0.3">
      <c r="A8328" t="s">
        <v>2701</v>
      </c>
      <c r="B8328" s="2">
        <v>45808</v>
      </c>
      <c r="C8328" t="s">
        <v>10025</v>
      </c>
      <c r="D8328" t="s">
        <v>10033</v>
      </c>
      <c r="E8328" t="s">
        <v>10035</v>
      </c>
      <c r="F8328">
        <v>10</v>
      </c>
      <c r="G8328">
        <v>284.95</v>
      </c>
      <c r="H8328">
        <v>196.12</v>
      </c>
      <c r="I8328" t="s">
        <v>10039</v>
      </c>
      <c r="J8328">
        <f>F8328*G8328</f>
        <v>2849.5</v>
      </c>
      <c r="K8328">
        <f>F8328*H8328</f>
        <v>1961.2</v>
      </c>
      <c r="L8328">
        <f>J8328-K8328</f>
        <v>888.3</v>
      </c>
      <c r="M8328" s="5">
        <f>L8328/J8328</f>
        <v>0.31173890156167749</v>
      </c>
      <c r="N8328" t="str">
        <f>IF(ISNA(VLOOKUP(A8328,'Returns Data'!A:A,1,0)),"No","Yes")</f>
        <v>No</v>
      </c>
      <c r="O8328" t="s">
        <v>10085</v>
      </c>
      <c r="P8328" t="str">
        <f>IFERROR(VLOOKUP(A8328,'Ratings Data'!A:C,3,0),"No Rating")</f>
        <v>No Rating</v>
      </c>
      <c r="Q8328" t="s">
        <v>10061</v>
      </c>
      <c r="R8328" s="5">
        <f t="shared" si="130"/>
        <v>-0.20421477124840123</v>
      </c>
    </row>
    <row r="8329" spans="1:18" x14ac:dyDescent="0.3">
      <c r="A8329" t="s">
        <v>3228</v>
      </c>
      <c r="B8329" s="2">
        <v>45808</v>
      </c>
      <c r="C8329" t="s">
        <v>10023</v>
      </c>
      <c r="D8329" t="s">
        <v>10033</v>
      </c>
      <c r="E8329" t="s">
        <v>10035</v>
      </c>
      <c r="F8329">
        <v>15</v>
      </c>
      <c r="G8329">
        <v>439.29</v>
      </c>
      <c r="H8329">
        <v>287.91000000000003</v>
      </c>
      <c r="I8329" t="s">
        <v>10040</v>
      </c>
      <c r="J8329">
        <f>F8329*G8329</f>
        <v>6589.35</v>
      </c>
      <c r="K8329">
        <f>F8329*H8329</f>
        <v>4318.6500000000005</v>
      </c>
      <c r="L8329">
        <f>J8329-K8329</f>
        <v>2270.6999999999998</v>
      </c>
      <c r="M8329" s="5">
        <f>L8329/J8329</f>
        <v>0.3446015160827699</v>
      </c>
      <c r="N8329" t="str">
        <f>IF(ISNA(VLOOKUP(A8329,'Returns Data'!A:A,1,0)),"No","Yes")</f>
        <v>No</v>
      </c>
      <c r="O8329" t="s">
        <v>10085</v>
      </c>
      <c r="P8329" t="str">
        <f>IFERROR(VLOOKUP(A8329,'Ratings Data'!A:C,3,0),"No Rating")</f>
        <v>No Rating</v>
      </c>
      <c r="Q8329" t="s">
        <v>10061</v>
      </c>
      <c r="R8329" s="5">
        <f t="shared" si="130"/>
        <v>1.3124583260221092</v>
      </c>
    </row>
    <row r="8330" spans="1:18" x14ac:dyDescent="0.3">
      <c r="A8330" t="s">
        <v>3294</v>
      </c>
      <c r="B8330" s="2">
        <v>45808</v>
      </c>
      <c r="C8330" t="s">
        <v>10013</v>
      </c>
      <c r="D8330" t="s">
        <v>10030</v>
      </c>
      <c r="E8330" t="s">
        <v>10035</v>
      </c>
      <c r="F8330">
        <v>5</v>
      </c>
      <c r="G8330">
        <v>330.24</v>
      </c>
      <c r="H8330">
        <v>240.61</v>
      </c>
      <c r="I8330" t="s">
        <v>10040</v>
      </c>
      <c r="J8330">
        <f>F8330*G8330</f>
        <v>1651.2</v>
      </c>
      <c r="K8330">
        <f>F8330*H8330</f>
        <v>1203.0500000000002</v>
      </c>
      <c r="L8330">
        <f>J8330-K8330</f>
        <v>448.14999999999986</v>
      </c>
      <c r="M8330" s="5">
        <f>L8330/J8330</f>
        <v>0.27140867248062006</v>
      </c>
      <c r="N8330" t="str">
        <f>IF(ISNA(VLOOKUP(A8330,'Returns Data'!A:A,1,0)),"No","Yes")</f>
        <v>No</v>
      </c>
      <c r="O8330" t="s">
        <v>10085</v>
      </c>
      <c r="P8330" t="str">
        <f>IFERROR(VLOOKUP(A8330,'Ratings Data'!A:C,3,0),"No Rating")</f>
        <v>No Rating</v>
      </c>
      <c r="Q8330" t="s">
        <v>10061</v>
      </c>
      <c r="R8330" s="5">
        <f t="shared" si="130"/>
        <v>-0.74941382685697377</v>
      </c>
    </row>
    <row r="8331" spans="1:18" x14ac:dyDescent="0.3">
      <c r="A8331" t="s">
        <v>3600</v>
      </c>
      <c r="B8331" s="2">
        <v>45808</v>
      </c>
      <c r="C8331" t="s">
        <v>10018</v>
      </c>
      <c r="D8331" t="s">
        <v>10033</v>
      </c>
      <c r="E8331" t="s">
        <v>10038</v>
      </c>
      <c r="F8331">
        <v>12</v>
      </c>
      <c r="G8331">
        <v>171.1</v>
      </c>
      <c r="H8331">
        <v>134.55000000000001</v>
      </c>
      <c r="I8331" t="s">
        <v>10040</v>
      </c>
      <c r="J8331">
        <f>F8331*G8331</f>
        <v>2053.1999999999998</v>
      </c>
      <c r="K8331">
        <f>F8331*H8331</f>
        <v>1614.6000000000001</v>
      </c>
      <c r="L8331">
        <f>J8331-K8331</f>
        <v>438.59999999999968</v>
      </c>
      <c r="M8331" s="5">
        <f>L8331/J8331</f>
        <v>0.21361776738749255</v>
      </c>
      <c r="N8331" t="str">
        <f>IF(ISNA(VLOOKUP(A8331,'Returns Data'!A:A,1,0)),"No","Yes")</f>
        <v>No</v>
      </c>
      <c r="O8331" t="s">
        <v>10085</v>
      </c>
      <c r="P8331" t="str">
        <f>IFERROR(VLOOKUP(A8331,'Ratings Data'!A:C,3,0),"No Rating")</f>
        <v>No Rating</v>
      </c>
      <c r="Q8331" t="s">
        <v>10061</v>
      </c>
      <c r="R8331" s="5">
        <f t="shared" si="130"/>
        <v>0.24345930232558124</v>
      </c>
    </row>
    <row r="8332" spans="1:18" x14ac:dyDescent="0.3">
      <c r="A8332" t="s">
        <v>3829</v>
      </c>
      <c r="B8332" s="2">
        <v>45808</v>
      </c>
      <c r="C8332" t="s">
        <v>10010</v>
      </c>
      <c r="D8332" t="s">
        <v>10029</v>
      </c>
      <c r="E8332" t="s">
        <v>10035</v>
      </c>
      <c r="F8332">
        <v>12</v>
      </c>
      <c r="G8332">
        <v>342.4</v>
      </c>
      <c r="H8332">
        <v>250.57</v>
      </c>
      <c r="I8332" t="s">
        <v>10039</v>
      </c>
      <c r="J8332">
        <f>F8332*G8332</f>
        <v>4108.7999999999993</v>
      </c>
      <c r="K8332">
        <f>F8332*H8332</f>
        <v>3006.84</v>
      </c>
      <c r="L8332">
        <f>J8332-K8332</f>
        <v>1101.9599999999991</v>
      </c>
      <c r="M8332" s="5">
        <f>L8332/J8332</f>
        <v>0.26819509345794373</v>
      </c>
      <c r="N8332" t="str">
        <f>IF(ISNA(VLOOKUP(A8332,'Returns Data'!A:A,1,0)),"No","Yes")</f>
        <v>No</v>
      </c>
      <c r="O8332" t="s">
        <v>10085</v>
      </c>
      <c r="P8332">
        <f>IFERROR(VLOOKUP(A8332,'Ratings Data'!A:C,3,0),"No Rating")</f>
        <v>2</v>
      </c>
      <c r="Q8332" t="s">
        <v>10061</v>
      </c>
      <c r="R8332" s="5">
        <f t="shared" si="130"/>
        <v>1.0011689070718877</v>
      </c>
    </row>
    <row r="8333" spans="1:18" x14ac:dyDescent="0.3">
      <c r="A8333" t="s">
        <v>4430</v>
      </c>
      <c r="B8333" s="2">
        <v>45808</v>
      </c>
      <c r="C8333" t="s">
        <v>10026</v>
      </c>
      <c r="D8333" t="s">
        <v>10031</v>
      </c>
      <c r="E8333" t="s">
        <v>10036</v>
      </c>
      <c r="F8333">
        <v>6</v>
      </c>
      <c r="G8333">
        <v>323.07</v>
      </c>
      <c r="H8333">
        <v>211.97</v>
      </c>
      <c r="I8333" t="s">
        <v>10040</v>
      </c>
      <c r="J8333">
        <f>F8333*G8333</f>
        <v>1938.42</v>
      </c>
      <c r="K8333">
        <f>F8333*H8333</f>
        <v>1271.82</v>
      </c>
      <c r="L8333">
        <f>J8333-K8333</f>
        <v>666.60000000000014</v>
      </c>
      <c r="M8333" s="5">
        <f>L8333/J8333</f>
        <v>0.34388832141641135</v>
      </c>
      <c r="N8333" t="str">
        <f>IF(ISNA(VLOOKUP(A8333,'Returns Data'!A:A,1,0)),"No","Yes")</f>
        <v>No</v>
      </c>
      <c r="O8333" t="s">
        <v>10085</v>
      </c>
      <c r="P8333" t="str">
        <f>IFERROR(VLOOKUP(A8333,'Ratings Data'!A:C,3,0),"No Rating")</f>
        <v>No Rating</v>
      </c>
      <c r="Q8333" t="s">
        <v>10061</v>
      </c>
      <c r="R8333" s="5">
        <f t="shared" si="130"/>
        <v>-0.52822721962616814</v>
      </c>
    </row>
    <row r="8334" spans="1:18" x14ac:dyDescent="0.3">
      <c r="A8334" t="s">
        <v>5385</v>
      </c>
      <c r="B8334" s="2">
        <v>45808</v>
      </c>
      <c r="C8334" t="s">
        <v>10026</v>
      </c>
      <c r="D8334" t="s">
        <v>10031</v>
      </c>
      <c r="E8334" t="s">
        <v>10034</v>
      </c>
      <c r="F8334">
        <v>8</v>
      </c>
      <c r="G8334">
        <v>128.63</v>
      </c>
      <c r="H8334">
        <v>80.42</v>
      </c>
      <c r="I8334" t="s">
        <v>10039</v>
      </c>
      <c r="J8334">
        <f>F8334*G8334</f>
        <v>1029.04</v>
      </c>
      <c r="K8334">
        <f>F8334*H8334</f>
        <v>643.36</v>
      </c>
      <c r="L8334">
        <f>J8334-K8334</f>
        <v>385.67999999999995</v>
      </c>
      <c r="M8334" s="5">
        <f>L8334/J8334</f>
        <v>0.37479592630024094</v>
      </c>
      <c r="N8334" t="str">
        <f>IF(ISNA(VLOOKUP(A8334,'Returns Data'!A:A,1,0)),"No","Yes")</f>
        <v>No</v>
      </c>
      <c r="O8334" t="s">
        <v>10085</v>
      </c>
      <c r="P8334">
        <f>IFERROR(VLOOKUP(A8334,'Ratings Data'!A:C,3,0),"No Rating")</f>
        <v>1</v>
      </c>
      <c r="Q8334" t="s">
        <v>10061</v>
      </c>
      <c r="R8334" s="5">
        <f t="shared" si="130"/>
        <v>-0.46913465606009019</v>
      </c>
    </row>
    <row r="8335" spans="1:18" x14ac:dyDescent="0.3">
      <c r="A8335" t="s">
        <v>6331</v>
      </c>
      <c r="B8335" s="2">
        <v>45808</v>
      </c>
      <c r="C8335" t="s">
        <v>10027</v>
      </c>
      <c r="D8335" t="s">
        <v>10032</v>
      </c>
      <c r="E8335" t="s">
        <v>10034</v>
      </c>
      <c r="F8335">
        <v>19</v>
      </c>
      <c r="G8335">
        <v>413.25</v>
      </c>
      <c r="H8335">
        <v>248.33</v>
      </c>
      <c r="I8335" t="s">
        <v>10040</v>
      </c>
      <c r="J8335">
        <f>F8335*G8335</f>
        <v>7851.75</v>
      </c>
      <c r="K8335">
        <f>F8335*H8335</f>
        <v>4718.2700000000004</v>
      </c>
      <c r="L8335">
        <f>J8335-K8335</f>
        <v>3133.4799999999996</v>
      </c>
      <c r="M8335" s="5">
        <f>L8335/J8335</f>
        <v>0.39908045977011486</v>
      </c>
      <c r="N8335" t="str">
        <f>IF(ISNA(VLOOKUP(A8335,'Returns Data'!A:A,1,0)),"No","Yes")</f>
        <v>No</v>
      </c>
      <c r="O8335" t="s">
        <v>10085</v>
      </c>
      <c r="P8335" t="str">
        <f>IFERROR(VLOOKUP(A8335,'Ratings Data'!A:C,3,0),"No Rating")</f>
        <v>No Rating</v>
      </c>
      <c r="Q8335" t="s">
        <v>10061</v>
      </c>
      <c r="R8335" s="5">
        <f t="shared" si="130"/>
        <v>6.6301698670605616</v>
      </c>
    </row>
    <row r="8336" spans="1:18" x14ac:dyDescent="0.3">
      <c r="A8336" t="s">
        <v>6385</v>
      </c>
      <c r="B8336" s="2">
        <v>45808</v>
      </c>
      <c r="C8336" t="s">
        <v>10009</v>
      </c>
      <c r="D8336" t="s">
        <v>10029</v>
      </c>
      <c r="E8336" t="s">
        <v>10037</v>
      </c>
      <c r="F8336">
        <v>8</v>
      </c>
      <c r="G8336">
        <v>482.27</v>
      </c>
      <c r="H8336">
        <v>394.27</v>
      </c>
      <c r="I8336" t="s">
        <v>10039</v>
      </c>
      <c r="J8336">
        <f>F8336*G8336</f>
        <v>3858.16</v>
      </c>
      <c r="K8336">
        <f>F8336*H8336</f>
        <v>3154.16</v>
      </c>
      <c r="L8336">
        <f>J8336-K8336</f>
        <v>704</v>
      </c>
      <c r="M8336" s="5">
        <f>L8336/J8336</f>
        <v>0.18247040039811724</v>
      </c>
      <c r="N8336" t="str">
        <f>IF(ISNA(VLOOKUP(A8336,'Returns Data'!A:A,1,0)),"No","Yes")</f>
        <v>No</v>
      </c>
      <c r="O8336" t="s">
        <v>10085</v>
      </c>
      <c r="P8336" t="str">
        <f>IFERROR(VLOOKUP(A8336,'Ratings Data'!A:C,3,0),"No Rating")</f>
        <v>No Rating</v>
      </c>
      <c r="Q8336" t="s">
        <v>10061</v>
      </c>
      <c r="R8336" s="5">
        <f t="shared" si="130"/>
        <v>-0.50862419205909515</v>
      </c>
    </row>
    <row r="8337" spans="1:18" x14ac:dyDescent="0.3">
      <c r="A8337" t="s">
        <v>6885</v>
      </c>
      <c r="B8337" s="2">
        <v>45808</v>
      </c>
      <c r="C8337" t="s">
        <v>10022</v>
      </c>
      <c r="D8337" t="s">
        <v>10033</v>
      </c>
      <c r="E8337" t="s">
        <v>10034</v>
      </c>
      <c r="F8337">
        <v>4</v>
      </c>
      <c r="G8337">
        <v>407.14</v>
      </c>
      <c r="H8337">
        <v>276.70999999999998</v>
      </c>
      <c r="I8337" t="s">
        <v>10039</v>
      </c>
      <c r="J8337">
        <f>F8337*G8337</f>
        <v>1628.56</v>
      </c>
      <c r="K8337">
        <f>F8337*H8337</f>
        <v>1106.8399999999999</v>
      </c>
      <c r="L8337">
        <f>J8337-K8337</f>
        <v>521.72</v>
      </c>
      <c r="M8337" s="5">
        <f>L8337/J8337</f>
        <v>0.32035663408164272</v>
      </c>
      <c r="N8337" t="str">
        <f>IF(ISNA(VLOOKUP(A8337,'Returns Data'!A:A,1,0)),"No","Yes")</f>
        <v>No</v>
      </c>
      <c r="O8337" t="s">
        <v>10085</v>
      </c>
      <c r="P8337" t="str">
        <f>IFERROR(VLOOKUP(A8337,'Ratings Data'!A:C,3,0),"No Rating")</f>
        <v>No Rating</v>
      </c>
      <c r="Q8337" t="s">
        <v>10061</v>
      </c>
      <c r="R8337" s="5">
        <f t="shared" si="130"/>
        <v>-0.57789205216994632</v>
      </c>
    </row>
    <row r="8338" spans="1:18" x14ac:dyDescent="0.3">
      <c r="A8338" t="s">
        <v>7408</v>
      </c>
      <c r="B8338" s="2">
        <v>45808</v>
      </c>
      <c r="C8338" t="s">
        <v>10023</v>
      </c>
      <c r="D8338" t="s">
        <v>10033</v>
      </c>
      <c r="E8338" t="s">
        <v>10035</v>
      </c>
      <c r="F8338">
        <v>7</v>
      </c>
      <c r="G8338">
        <v>96.85</v>
      </c>
      <c r="H8338">
        <v>77.569999999999993</v>
      </c>
      <c r="I8338" t="s">
        <v>10039</v>
      </c>
      <c r="J8338">
        <f>F8338*G8338</f>
        <v>677.94999999999993</v>
      </c>
      <c r="K8338">
        <f>F8338*H8338</f>
        <v>542.99</v>
      </c>
      <c r="L8338">
        <f>J8338-K8338</f>
        <v>134.95999999999992</v>
      </c>
      <c r="M8338" s="5">
        <f>L8338/J8338</f>
        <v>0.19907072792978825</v>
      </c>
      <c r="N8338" t="str">
        <f>IF(ISNA(VLOOKUP(A8338,'Returns Data'!A:A,1,0)),"No","Yes")</f>
        <v>No</v>
      </c>
      <c r="O8338" t="s">
        <v>10085</v>
      </c>
      <c r="P8338" t="str">
        <f>IFERROR(VLOOKUP(A8338,'Ratings Data'!A:C,3,0),"No Rating")</f>
        <v>No Rating</v>
      </c>
      <c r="Q8338" t="s">
        <v>10061</v>
      </c>
      <c r="R8338" s="5">
        <f t="shared" si="130"/>
        <v>-0.58371199096134008</v>
      </c>
    </row>
    <row r="8339" spans="1:18" x14ac:dyDescent="0.3">
      <c r="A8339" t="s">
        <v>7859</v>
      </c>
      <c r="B8339" s="2">
        <v>45808</v>
      </c>
      <c r="C8339" t="s">
        <v>10015</v>
      </c>
      <c r="D8339" t="s">
        <v>10031</v>
      </c>
      <c r="E8339" t="s">
        <v>10035</v>
      </c>
      <c r="F8339">
        <v>14</v>
      </c>
      <c r="G8339">
        <v>291.12</v>
      </c>
      <c r="H8339">
        <v>247.69</v>
      </c>
      <c r="I8339" t="s">
        <v>10040</v>
      </c>
      <c r="J8339">
        <f>F8339*G8339</f>
        <v>4075.6800000000003</v>
      </c>
      <c r="K8339">
        <f>F8339*H8339</f>
        <v>3467.66</v>
      </c>
      <c r="L8339">
        <f>J8339-K8339</f>
        <v>608.02000000000044</v>
      </c>
      <c r="M8339" s="5">
        <f>L8339/J8339</f>
        <v>0.14918246771090968</v>
      </c>
      <c r="N8339" t="str">
        <f>IF(ISNA(VLOOKUP(A8339,'Returns Data'!A:A,1,0)),"No","Yes")</f>
        <v>No</v>
      </c>
      <c r="O8339" t="s">
        <v>10085</v>
      </c>
      <c r="P8339" t="str">
        <f>IFERROR(VLOOKUP(A8339,'Ratings Data'!A:C,3,0),"No Rating")</f>
        <v>No Rating</v>
      </c>
      <c r="Q8339" t="s">
        <v>10061</v>
      </c>
      <c r="R8339" s="5">
        <f t="shared" si="130"/>
        <v>5.0117707795560156</v>
      </c>
    </row>
    <row r="8340" spans="1:18" x14ac:dyDescent="0.3">
      <c r="A8340" t="s">
        <v>8312</v>
      </c>
      <c r="B8340" s="2">
        <v>45808</v>
      </c>
      <c r="C8340" t="s">
        <v>10009</v>
      </c>
      <c r="D8340" t="s">
        <v>10029</v>
      </c>
      <c r="E8340" t="s">
        <v>10038</v>
      </c>
      <c r="F8340">
        <v>9</v>
      </c>
      <c r="G8340">
        <v>387.1</v>
      </c>
      <c r="H8340">
        <v>330.78</v>
      </c>
      <c r="I8340" t="s">
        <v>10039</v>
      </c>
      <c r="J8340">
        <f>F8340*G8340</f>
        <v>3483.9</v>
      </c>
      <c r="K8340">
        <f>F8340*H8340</f>
        <v>2977.0199999999995</v>
      </c>
      <c r="L8340">
        <f>J8340-K8340</f>
        <v>506.88000000000056</v>
      </c>
      <c r="M8340" s="5">
        <f>L8340/J8340</f>
        <v>0.14549212089899266</v>
      </c>
      <c r="N8340" t="str">
        <f>IF(ISNA(VLOOKUP(A8340,'Returns Data'!A:A,1,0)),"No","Yes")</f>
        <v>No</v>
      </c>
      <c r="O8340" t="s">
        <v>10085</v>
      </c>
      <c r="P8340" t="str">
        <f>IFERROR(VLOOKUP(A8340,'Ratings Data'!A:C,3,0),"No Rating")</f>
        <v>No Rating</v>
      </c>
      <c r="Q8340" t="s">
        <v>10061</v>
      </c>
      <c r="R8340" s="5">
        <f t="shared" si="130"/>
        <v>-0.14519785655399839</v>
      </c>
    </row>
    <row r="8341" spans="1:18" x14ac:dyDescent="0.3">
      <c r="A8341" t="s">
        <v>8375</v>
      </c>
      <c r="B8341" s="2">
        <v>45808</v>
      </c>
      <c r="C8341" t="s">
        <v>10022</v>
      </c>
      <c r="D8341" t="s">
        <v>10033</v>
      </c>
      <c r="E8341" t="s">
        <v>10037</v>
      </c>
      <c r="F8341">
        <v>3</v>
      </c>
      <c r="G8341">
        <v>230.73</v>
      </c>
      <c r="H8341">
        <v>138.44</v>
      </c>
      <c r="I8341" t="s">
        <v>10039</v>
      </c>
      <c r="J8341">
        <f>F8341*G8341</f>
        <v>692.18999999999994</v>
      </c>
      <c r="K8341">
        <f>F8341*H8341</f>
        <v>415.32</v>
      </c>
      <c r="L8341">
        <f>J8341-K8341</f>
        <v>276.86999999999995</v>
      </c>
      <c r="M8341" s="5">
        <f>L8341/J8341</f>
        <v>0.39999133185974944</v>
      </c>
      <c r="N8341" t="str">
        <f>IF(ISNA(VLOOKUP(A8341,'Returns Data'!A:A,1,0)),"No","Yes")</f>
        <v>No</v>
      </c>
      <c r="O8341" t="s">
        <v>10085</v>
      </c>
      <c r="P8341" t="str">
        <f>IFERROR(VLOOKUP(A8341,'Ratings Data'!A:C,3,0),"No Rating")</f>
        <v>No Rating</v>
      </c>
      <c r="Q8341" t="s">
        <v>10061</v>
      </c>
      <c r="R8341" s="5">
        <f t="shared" si="130"/>
        <v>-0.80131748902092481</v>
      </c>
    </row>
    <row r="8342" spans="1:18" x14ac:dyDescent="0.3">
      <c r="A8342" t="s">
        <v>8480</v>
      </c>
      <c r="B8342" s="2">
        <v>45808</v>
      </c>
      <c r="C8342" t="s">
        <v>10016</v>
      </c>
      <c r="D8342" t="s">
        <v>10032</v>
      </c>
      <c r="E8342" t="s">
        <v>10034</v>
      </c>
      <c r="F8342">
        <v>13</v>
      </c>
      <c r="G8342">
        <v>482.95</v>
      </c>
      <c r="H8342">
        <v>364.32</v>
      </c>
      <c r="I8342" t="s">
        <v>10040</v>
      </c>
      <c r="J8342">
        <f>F8342*G8342</f>
        <v>6278.3499999999995</v>
      </c>
      <c r="K8342">
        <f>F8342*H8342</f>
        <v>4736.16</v>
      </c>
      <c r="L8342">
        <f>J8342-K8342</f>
        <v>1542.1899999999996</v>
      </c>
      <c r="M8342" s="5">
        <f>L8342/J8342</f>
        <v>0.24563619422300442</v>
      </c>
      <c r="N8342" t="str">
        <f>IF(ISNA(VLOOKUP(A8342,'Returns Data'!A:A,1,0)),"No","Yes")</f>
        <v>No</v>
      </c>
      <c r="O8342" t="s">
        <v>10085</v>
      </c>
      <c r="P8342" t="str">
        <f>IFERROR(VLOOKUP(A8342,'Ratings Data'!A:C,3,0),"No Rating")</f>
        <v>No Rating</v>
      </c>
      <c r="Q8342" t="s">
        <v>10061</v>
      </c>
      <c r="R8342" s="5">
        <f t="shared" si="130"/>
        <v>8.0702697236307959</v>
      </c>
    </row>
    <row r="8343" spans="1:18" x14ac:dyDescent="0.3">
      <c r="A8343" t="s">
        <v>8584</v>
      </c>
      <c r="B8343" s="2">
        <v>45808</v>
      </c>
      <c r="C8343" t="s">
        <v>10014</v>
      </c>
      <c r="D8343" t="s">
        <v>10030</v>
      </c>
      <c r="E8343" t="s">
        <v>10037</v>
      </c>
      <c r="F8343">
        <v>15</v>
      </c>
      <c r="G8343">
        <v>297.22000000000003</v>
      </c>
      <c r="H8343">
        <v>217.94</v>
      </c>
      <c r="I8343" t="s">
        <v>10039</v>
      </c>
      <c r="J8343">
        <f>F8343*G8343</f>
        <v>4458.3</v>
      </c>
      <c r="K8343">
        <f>F8343*H8343</f>
        <v>3269.1</v>
      </c>
      <c r="L8343">
        <f>J8343-K8343</f>
        <v>1189.2000000000003</v>
      </c>
      <c r="M8343" s="5">
        <f>L8343/J8343</f>
        <v>0.26673844290424609</v>
      </c>
      <c r="N8343" t="str">
        <f>IF(ISNA(VLOOKUP(A8343,'Returns Data'!A:A,1,0)),"No","Yes")</f>
        <v>No</v>
      </c>
      <c r="O8343" t="s">
        <v>10085</v>
      </c>
      <c r="P8343" t="str">
        <f>IFERROR(VLOOKUP(A8343,'Ratings Data'!A:C,3,0),"No Rating")</f>
        <v>No Rating</v>
      </c>
      <c r="Q8343" t="s">
        <v>10061</v>
      </c>
      <c r="R8343" s="5">
        <f t="shared" si="130"/>
        <v>-0.28989304514721215</v>
      </c>
    </row>
    <row r="8344" spans="1:18" x14ac:dyDescent="0.3">
      <c r="A8344" t="s">
        <v>8833</v>
      </c>
      <c r="B8344" s="2">
        <v>45808</v>
      </c>
      <c r="C8344" t="s">
        <v>10020</v>
      </c>
      <c r="D8344" t="s">
        <v>10030</v>
      </c>
      <c r="E8344" t="s">
        <v>10038</v>
      </c>
      <c r="F8344">
        <v>16</v>
      </c>
      <c r="G8344">
        <v>484.1</v>
      </c>
      <c r="H8344">
        <v>378.59</v>
      </c>
      <c r="I8344" t="s">
        <v>10040</v>
      </c>
      <c r="J8344">
        <f>F8344*G8344</f>
        <v>7745.6</v>
      </c>
      <c r="K8344">
        <f>F8344*H8344</f>
        <v>6057.44</v>
      </c>
      <c r="L8344">
        <f>J8344-K8344</f>
        <v>1688.1600000000008</v>
      </c>
      <c r="M8344" s="5">
        <f>L8344/J8344</f>
        <v>0.21795083660400752</v>
      </c>
      <c r="N8344" t="str">
        <f>IF(ISNA(VLOOKUP(A8344,'Returns Data'!A:A,1,0)),"No","Yes")</f>
        <v>No</v>
      </c>
      <c r="O8344" t="s">
        <v>10085</v>
      </c>
      <c r="P8344">
        <f>IFERROR(VLOOKUP(A8344,'Ratings Data'!A:C,3,0),"No Rating")</f>
        <v>5</v>
      </c>
      <c r="Q8344" t="s">
        <v>10061</v>
      </c>
      <c r="R8344" s="5">
        <f t="shared" si="130"/>
        <v>0.73734383060807929</v>
      </c>
    </row>
    <row r="8345" spans="1:18" x14ac:dyDescent="0.3">
      <c r="A8345" t="s">
        <v>9604</v>
      </c>
      <c r="B8345" s="2">
        <v>45808</v>
      </c>
      <c r="C8345" t="s">
        <v>10022</v>
      </c>
      <c r="D8345" t="s">
        <v>10033</v>
      </c>
      <c r="E8345" t="s">
        <v>10037</v>
      </c>
      <c r="F8345">
        <v>15</v>
      </c>
      <c r="G8345">
        <v>197.22</v>
      </c>
      <c r="H8345">
        <v>167.71</v>
      </c>
      <c r="I8345" t="s">
        <v>10039</v>
      </c>
      <c r="J8345">
        <f>F8345*G8345</f>
        <v>2958.3</v>
      </c>
      <c r="K8345">
        <f>F8345*H8345</f>
        <v>2515.65</v>
      </c>
      <c r="L8345">
        <f>J8345-K8345</f>
        <v>442.65000000000009</v>
      </c>
      <c r="M8345" s="5">
        <f>L8345/J8345</f>
        <v>0.14962985498428152</v>
      </c>
      <c r="N8345" t="str">
        <f>IF(ISNA(VLOOKUP(A8345,'Returns Data'!A:A,1,0)),"No","Yes")</f>
        <v>No</v>
      </c>
      <c r="O8345" t="s">
        <v>10085</v>
      </c>
      <c r="P8345" t="str">
        <f>IFERROR(VLOOKUP(A8345,'Ratings Data'!A:C,3,0),"No Rating")</f>
        <v>No Rating</v>
      </c>
      <c r="Q8345" t="s">
        <v>10061</v>
      </c>
      <c r="R8345" s="5">
        <f t="shared" si="130"/>
        <v>-0.61806703160504028</v>
      </c>
    </row>
    <row r="8346" spans="1:18" x14ac:dyDescent="0.3">
      <c r="A8346" t="s">
        <v>9616</v>
      </c>
      <c r="B8346" s="2">
        <v>45808</v>
      </c>
      <c r="C8346" t="s">
        <v>10014</v>
      </c>
      <c r="D8346" t="s">
        <v>10030</v>
      </c>
      <c r="E8346" t="s">
        <v>10035</v>
      </c>
      <c r="F8346">
        <v>14</v>
      </c>
      <c r="G8346">
        <v>41.48</v>
      </c>
      <c r="H8346">
        <v>34.06</v>
      </c>
      <c r="I8346" t="s">
        <v>10040</v>
      </c>
      <c r="J8346">
        <f>F8346*G8346</f>
        <v>580.71999999999991</v>
      </c>
      <c r="K8346">
        <f>F8346*H8346</f>
        <v>476.84000000000003</v>
      </c>
      <c r="L8346">
        <f>J8346-K8346</f>
        <v>103.87999999999988</v>
      </c>
      <c r="M8346" s="5">
        <f>L8346/J8346</f>
        <v>0.17888138862102201</v>
      </c>
      <c r="N8346" t="str">
        <f>IF(ISNA(VLOOKUP(A8346,'Returns Data'!A:A,1,0)),"No","Yes")</f>
        <v>No</v>
      </c>
      <c r="O8346" t="s">
        <v>10085</v>
      </c>
      <c r="P8346" t="str">
        <f>IFERROR(VLOOKUP(A8346,'Ratings Data'!A:C,3,0),"No Rating")</f>
        <v>No Rating</v>
      </c>
      <c r="Q8346" t="s">
        <v>10061</v>
      </c>
      <c r="R8346" s="5">
        <f t="shared" si="130"/>
        <v>-0.80369806983740666</v>
      </c>
    </row>
    <row r="8347" spans="1:18" x14ac:dyDescent="0.3">
      <c r="A8347" t="s">
        <v>9846</v>
      </c>
      <c r="B8347" s="2">
        <v>45808</v>
      </c>
      <c r="C8347" t="s">
        <v>10020</v>
      </c>
      <c r="D8347" t="s">
        <v>10030</v>
      </c>
      <c r="E8347" t="s">
        <v>10038</v>
      </c>
      <c r="F8347">
        <v>13</v>
      </c>
      <c r="G8347">
        <v>177.38</v>
      </c>
      <c r="H8347">
        <v>142.79</v>
      </c>
      <c r="I8347" t="s">
        <v>10039</v>
      </c>
      <c r="J8347">
        <f>F8347*G8347</f>
        <v>2305.94</v>
      </c>
      <c r="K8347">
        <f>F8347*H8347</f>
        <v>1856.27</v>
      </c>
      <c r="L8347">
        <f>J8347-K8347</f>
        <v>449.67000000000007</v>
      </c>
      <c r="M8347" s="5">
        <f>L8347/J8347</f>
        <v>0.19500507385274554</v>
      </c>
      <c r="N8347" t="str">
        <f>IF(ISNA(VLOOKUP(A8347,'Returns Data'!A:A,1,0)),"No","Yes")</f>
        <v>No</v>
      </c>
      <c r="O8347" t="s">
        <v>10085</v>
      </c>
      <c r="P8347" t="str">
        <f>IFERROR(VLOOKUP(A8347,'Ratings Data'!A:C,3,0),"No Rating")</f>
        <v>No Rating</v>
      </c>
      <c r="Q8347" t="s">
        <v>10061</v>
      </c>
      <c r="R8347" s="5">
        <f t="shared" si="130"/>
        <v>2.9708293153326912</v>
      </c>
    </row>
    <row r="8348" spans="1:18" x14ac:dyDescent="0.3">
      <c r="A8348" t="s">
        <v>49</v>
      </c>
      <c r="B8348" s="2">
        <v>45809</v>
      </c>
      <c r="C8348" t="s">
        <v>10028</v>
      </c>
      <c r="D8348" t="s">
        <v>10032</v>
      </c>
      <c r="E8348" t="s">
        <v>10035</v>
      </c>
      <c r="F8348">
        <v>14</v>
      </c>
      <c r="G8348">
        <v>202</v>
      </c>
      <c r="H8348">
        <v>124.02</v>
      </c>
      <c r="I8348" t="s">
        <v>10040</v>
      </c>
      <c r="J8348">
        <f>F8348*G8348</f>
        <v>2828</v>
      </c>
      <c r="K8348">
        <f>F8348*H8348</f>
        <v>1736.28</v>
      </c>
      <c r="L8348">
        <f>J8348-K8348</f>
        <v>1091.72</v>
      </c>
      <c r="M8348" s="5">
        <f>L8348/J8348</f>
        <v>0.38603960396039605</v>
      </c>
      <c r="N8348" t="str">
        <f>IF(ISNA(VLOOKUP(A8348,'Returns Data'!A:A,1,0)),"No","Yes")</f>
        <v>No</v>
      </c>
      <c r="O8348" t="s">
        <v>10085</v>
      </c>
      <c r="P8348" t="str">
        <f>IFERROR(VLOOKUP(A8348,'Ratings Data'!A:C,3,0),"No Rating")</f>
        <v>No Rating</v>
      </c>
      <c r="Q8348" t="s">
        <v>10066</v>
      </c>
      <c r="R8348" s="5">
        <f t="shared" si="130"/>
        <v>0.22639791148078439</v>
      </c>
    </row>
    <row r="8349" spans="1:18" x14ac:dyDescent="0.3">
      <c r="A8349" t="s">
        <v>319</v>
      </c>
      <c r="B8349" s="2">
        <v>45809</v>
      </c>
      <c r="C8349" t="s">
        <v>10020</v>
      </c>
      <c r="D8349" t="s">
        <v>10030</v>
      </c>
      <c r="E8349" t="s">
        <v>10036</v>
      </c>
      <c r="F8349">
        <v>2</v>
      </c>
      <c r="G8349">
        <v>384.13</v>
      </c>
      <c r="H8349">
        <v>265.24</v>
      </c>
      <c r="I8349" t="s">
        <v>10039</v>
      </c>
      <c r="J8349">
        <f>F8349*G8349</f>
        <v>768.26</v>
      </c>
      <c r="K8349">
        <f>F8349*H8349</f>
        <v>530.48</v>
      </c>
      <c r="L8349">
        <f>J8349-K8349</f>
        <v>237.77999999999997</v>
      </c>
      <c r="M8349" s="5">
        <f>L8349/J8349</f>
        <v>0.30950459479863585</v>
      </c>
      <c r="N8349" t="str">
        <f>IF(ISNA(VLOOKUP(A8349,'Returns Data'!A:A,1,0)),"No","Yes")</f>
        <v>No</v>
      </c>
      <c r="O8349" t="s">
        <v>10085</v>
      </c>
      <c r="P8349" t="str">
        <f>IFERROR(VLOOKUP(A8349,'Ratings Data'!A:C,3,0),"No Rating")</f>
        <v>No Rating</v>
      </c>
      <c r="Q8349" t="s">
        <v>10066</v>
      </c>
      <c r="R8349" s="5">
        <f t="shared" si="130"/>
        <v>-0.72833804809052327</v>
      </c>
    </row>
    <row r="8350" spans="1:18" x14ac:dyDescent="0.3">
      <c r="A8350" t="s">
        <v>711</v>
      </c>
      <c r="B8350" s="2">
        <v>45809</v>
      </c>
      <c r="C8350" t="s">
        <v>10012</v>
      </c>
      <c r="D8350" t="s">
        <v>10030</v>
      </c>
      <c r="E8350" t="s">
        <v>10036</v>
      </c>
      <c r="F8350">
        <v>9</v>
      </c>
      <c r="G8350">
        <v>325.25</v>
      </c>
      <c r="H8350">
        <v>244.53</v>
      </c>
      <c r="I8350" t="s">
        <v>10040</v>
      </c>
      <c r="J8350">
        <f>F8350*G8350</f>
        <v>2927.25</v>
      </c>
      <c r="K8350">
        <f>F8350*H8350</f>
        <v>2200.77</v>
      </c>
      <c r="L8350">
        <f>J8350-K8350</f>
        <v>726.48</v>
      </c>
      <c r="M8350" s="5">
        <f>L8350/J8350</f>
        <v>0.24817832436587242</v>
      </c>
      <c r="N8350" t="str">
        <f>IF(ISNA(VLOOKUP(A8350,'Returns Data'!A:A,1,0)),"No","Yes")</f>
        <v>No</v>
      </c>
      <c r="O8350" t="s">
        <v>10085</v>
      </c>
      <c r="P8350" t="str">
        <f>IFERROR(VLOOKUP(A8350,'Ratings Data'!A:C,3,0),"No Rating")</f>
        <v>No Rating</v>
      </c>
      <c r="Q8350" t="s">
        <v>10066</v>
      </c>
      <c r="R8350" s="5">
        <f t="shared" si="130"/>
        <v>2.8102335146955455</v>
      </c>
    </row>
    <row r="8351" spans="1:18" x14ac:dyDescent="0.3">
      <c r="A8351" t="s">
        <v>796</v>
      </c>
      <c r="B8351" s="2">
        <v>45809</v>
      </c>
      <c r="C8351" t="s">
        <v>10014</v>
      </c>
      <c r="D8351" t="s">
        <v>10030</v>
      </c>
      <c r="E8351" t="s">
        <v>10035</v>
      </c>
      <c r="F8351">
        <v>5</v>
      </c>
      <c r="G8351">
        <v>207.89</v>
      </c>
      <c r="H8351">
        <v>180.42</v>
      </c>
      <c r="I8351" t="s">
        <v>10040</v>
      </c>
      <c r="J8351">
        <f>F8351*G8351</f>
        <v>1039.4499999999998</v>
      </c>
      <c r="K8351">
        <f>F8351*H8351</f>
        <v>902.09999999999991</v>
      </c>
      <c r="L8351">
        <f>J8351-K8351</f>
        <v>137.34999999999991</v>
      </c>
      <c r="M8351" s="5">
        <f>L8351/J8351</f>
        <v>0.1321371879359276</v>
      </c>
      <c r="N8351" t="str">
        <f>IF(ISNA(VLOOKUP(A8351,'Returns Data'!A:A,1,0)),"No","Yes")</f>
        <v>No</v>
      </c>
      <c r="O8351" t="s">
        <v>10085</v>
      </c>
      <c r="P8351">
        <f>IFERROR(VLOOKUP(A8351,'Ratings Data'!A:C,3,0),"No Rating")</f>
        <v>3</v>
      </c>
      <c r="Q8351" t="s">
        <v>10066</v>
      </c>
      <c r="R8351" s="5">
        <f t="shared" si="130"/>
        <v>-0.64490562814928698</v>
      </c>
    </row>
    <row r="8352" spans="1:18" x14ac:dyDescent="0.3">
      <c r="A8352" t="s">
        <v>1046</v>
      </c>
      <c r="B8352" s="2">
        <v>45809</v>
      </c>
      <c r="C8352" t="s">
        <v>10021</v>
      </c>
      <c r="D8352" t="s">
        <v>10031</v>
      </c>
      <c r="E8352" t="s">
        <v>10037</v>
      </c>
      <c r="F8352">
        <v>11</v>
      </c>
      <c r="G8352">
        <v>465.85</v>
      </c>
      <c r="H8352">
        <v>392.47</v>
      </c>
      <c r="I8352" t="s">
        <v>10039</v>
      </c>
      <c r="J8352">
        <f>F8352*G8352</f>
        <v>5124.3500000000004</v>
      </c>
      <c r="K8352">
        <f>F8352*H8352</f>
        <v>4317.17</v>
      </c>
      <c r="L8352">
        <f>J8352-K8352</f>
        <v>807.18000000000029</v>
      </c>
      <c r="M8352" s="5">
        <f>L8352/J8352</f>
        <v>0.15751851454330798</v>
      </c>
      <c r="N8352" t="str">
        <f>IF(ISNA(VLOOKUP(A8352,'Returns Data'!A:A,1,0)),"No","Yes")</f>
        <v>No</v>
      </c>
      <c r="O8352" t="s">
        <v>10085</v>
      </c>
      <c r="P8352" t="str">
        <f>IFERROR(VLOOKUP(A8352,'Ratings Data'!A:C,3,0),"No Rating")</f>
        <v>No Rating</v>
      </c>
      <c r="Q8352" t="s">
        <v>10066</v>
      </c>
      <c r="R8352" s="5">
        <f t="shared" si="130"/>
        <v>3.9298667564577432</v>
      </c>
    </row>
    <row r="8353" spans="1:18" x14ac:dyDescent="0.3">
      <c r="A8353" t="s">
        <v>1474</v>
      </c>
      <c r="B8353" s="2">
        <v>45809</v>
      </c>
      <c r="C8353" t="s">
        <v>10016</v>
      </c>
      <c r="D8353" t="s">
        <v>10032</v>
      </c>
      <c r="E8353" t="s">
        <v>10038</v>
      </c>
      <c r="F8353">
        <v>1</v>
      </c>
      <c r="G8353">
        <v>328</v>
      </c>
      <c r="H8353">
        <v>226.55</v>
      </c>
      <c r="I8353" t="s">
        <v>10039</v>
      </c>
      <c r="J8353">
        <f>F8353*G8353</f>
        <v>328</v>
      </c>
      <c r="K8353">
        <f>F8353*H8353</f>
        <v>226.55</v>
      </c>
      <c r="L8353">
        <f>J8353-K8353</f>
        <v>101.44999999999999</v>
      </c>
      <c r="M8353" s="5">
        <f>L8353/J8353</f>
        <v>0.30929878048780485</v>
      </c>
      <c r="N8353" t="str">
        <f>IF(ISNA(VLOOKUP(A8353,'Returns Data'!A:A,1,0)),"No","Yes")</f>
        <v>No</v>
      </c>
      <c r="O8353" t="s">
        <v>10085</v>
      </c>
      <c r="P8353" t="str">
        <f>IFERROR(VLOOKUP(A8353,'Ratings Data'!A:C,3,0),"No Rating")</f>
        <v>No Rating</v>
      </c>
      <c r="Q8353" t="s">
        <v>10066</v>
      </c>
      <c r="R8353" s="5">
        <f t="shared" si="130"/>
        <v>-0.93599188189721627</v>
      </c>
    </row>
    <row r="8354" spans="1:18" x14ac:dyDescent="0.3">
      <c r="A8354" t="s">
        <v>1524</v>
      </c>
      <c r="B8354" s="2">
        <v>45809</v>
      </c>
      <c r="C8354" t="s">
        <v>10018</v>
      </c>
      <c r="D8354" t="s">
        <v>10033</v>
      </c>
      <c r="E8354" t="s">
        <v>10037</v>
      </c>
      <c r="F8354">
        <v>6</v>
      </c>
      <c r="G8354">
        <v>310.13</v>
      </c>
      <c r="H8354">
        <v>246.98</v>
      </c>
      <c r="I8354" t="s">
        <v>10040</v>
      </c>
      <c r="J8354">
        <f>F8354*G8354</f>
        <v>1860.78</v>
      </c>
      <c r="K8354">
        <f>F8354*H8354</f>
        <v>1481.8799999999999</v>
      </c>
      <c r="L8354">
        <f>J8354-K8354</f>
        <v>378.90000000000009</v>
      </c>
      <c r="M8354" s="5">
        <f>L8354/J8354</f>
        <v>0.20362428658949477</v>
      </c>
      <c r="N8354" t="str">
        <f>IF(ISNA(VLOOKUP(A8354,'Returns Data'!A:A,1,0)),"No","Yes")</f>
        <v>Yes</v>
      </c>
      <c r="O8354" t="str">
        <f>IFERROR(VLOOKUP(A8354,'Returns Data'!A:E,5,0),"No Returns")</f>
        <v>Wrong Product</v>
      </c>
      <c r="P8354" t="str">
        <f>IFERROR(VLOOKUP(A8354,'Ratings Data'!A:C,3,0),"No Rating")</f>
        <v>No Rating</v>
      </c>
      <c r="Q8354" t="s">
        <v>10066</v>
      </c>
      <c r="R8354" s="5">
        <f t="shared" si="130"/>
        <v>4.6731097560975607</v>
      </c>
    </row>
    <row r="8355" spans="1:18" x14ac:dyDescent="0.3">
      <c r="A8355" t="s">
        <v>1866</v>
      </c>
      <c r="B8355" s="2">
        <v>45809</v>
      </c>
      <c r="C8355" t="s">
        <v>10019</v>
      </c>
      <c r="D8355" t="s">
        <v>10031</v>
      </c>
      <c r="E8355" t="s">
        <v>10038</v>
      </c>
      <c r="F8355">
        <v>18</v>
      </c>
      <c r="G8355">
        <v>165.8</v>
      </c>
      <c r="H8355">
        <v>142.97</v>
      </c>
      <c r="I8355" t="s">
        <v>10040</v>
      </c>
      <c r="J8355">
        <f>F8355*G8355</f>
        <v>2984.4</v>
      </c>
      <c r="K8355">
        <f>F8355*H8355</f>
        <v>2573.46</v>
      </c>
      <c r="L8355">
        <f>J8355-K8355</f>
        <v>410.94000000000005</v>
      </c>
      <c r="M8355" s="5">
        <f>L8355/J8355</f>
        <v>0.1376960193003619</v>
      </c>
      <c r="N8355" t="str">
        <f>IF(ISNA(VLOOKUP(A8355,'Returns Data'!A:A,1,0)),"No","Yes")</f>
        <v>No</v>
      </c>
      <c r="O8355" t="s">
        <v>10085</v>
      </c>
      <c r="P8355" t="str">
        <f>IFERROR(VLOOKUP(A8355,'Ratings Data'!A:C,3,0),"No Rating")</f>
        <v>No Rating</v>
      </c>
      <c r="Q8355" t="s">
        <v>10066</v>
      </c>
      <c r="R8355" s="5">
        <f t="shared" si="130"/>
        <v>0.60384354947925067</v>
      </c>
    </row>
    <row r="8356" spans="1:18" x14ac:dyDescent="0.3">
      <c r="A8356" t="s">
        <v>1879</v>
      </c>
      <c r="B8356" s="2">
        <v>45809</v>
      </c>
      <c r="C8356" t="s">
        <v>10013</v>
      </c>
      <c r="D8356" t="s">
        <v>10030</v>
      </c>
      <c r="E8356" t="s">
        <v>10038</v>
      </c>
      <c r="F8356">
        <v>3</v>
      </c>
      <c r="G8356">
        <v>140.38</v>
      </c>
      <c r="H8356">
        <v>105.46</v>
      </c>
      <c r="I8356" t="s">
        <v>10039</v>
      </c>
      <c r="J8356">
        <f>F8356*G8356</f>
        <v>421.14</v>
      </c>
      <c r="K8356">
        <f>F8356*H8356</f>
        <v>316.38</v>
      </c>
      <c r="L8356">
        <f>J8356-K8356</f>
        <v>104.75999999999999</v>
      </c>
      <c r="M8356" s="5">
        <f>L8356/J8356</f>
        <v>0.24875338367288785</v>
      </c>
      <c r="N8356" t="str">
        <f>IF(ISNA(VLOOKUP(A8356,'Returns Data'!A:A,1,0)),"No","Yes")</f>
        <v>No</v>
      </c>
      <c r="O8356" t="s">
        <v>10085</v>
      </c>
      <c r="P8356" t="str">
        <f>IFERROR(VLOOKUP(A8356,'Ratings Data'!A:C,3,0),"No Rating")</f>
        <v>No Rating</v>
      </c>
      <c r="Q8356" t="s">
        <v>10066</v>
      </c>
      <c r="R8356" s="5">
        <f t="shared" si="130"/>
        <v>-0.85888620828307205</v>
      </c>
    </row>
    <row r="8357" spans="1:18" x14ac:dyDescent="0.3">
      <c r="A8357" t="s">
        <v>1906</v>
      </c>
      <c r="B8357" s="2">
        <v>45809</v>
      </c>
      <c r="C8357" t="s">
        <v>10018</v>
      </c>
      <c r="D8357" t="s">
        <v>10033</v>
      </c>
      <c r="E8357" t="s">
        <v>10034</v>
      </c>
      <c r="F8357">
        <v>13</v>
      </c>
      <c r="G8357">
        <v>160.56</v>
      </c>
      <c r="H8357">
        <v>132.72</v>
      </c>
      <c r="I8357" t="s">
        <v>10039</v>
      </c>
      <c r="J8357">
        <f>F8357*G8357</f>
        <v>2087.2800000000002</v>
      </c>
      <c r="K8357">
        <f>F8357*H8357</f>
        <v>1725.36</v>
      </c>
      <c r="L8357">
        <f>J8357-K8357</f>
        <v>361.9200000000003</v>
      </c>
      <c r="M8357" s="5">
        <f>L8357/J8357</f>
        <v>0.17339312406576993</v>
      </c>
      <c r="N8357" t="str">
        <f>IF(ISNA(VLOOKUP(A8357,'Returns Data'!A:A,1,0)),"No","Yes")</f>
        <v>No</v>
      </c>
      <c r="O8357" t="s">
        <v>10085</v>
      </c>
      <c r="P8357" t="str">
        <f>IFERROR(VLOOKUP(A8357,'Ratings Data'!A:C,3,0),"No Rating")</f>
        <v>No Rating</v>
      </c>
      <c r="Q8357" t="s">
        <v>10066</v>
      </c>
      <c r="R8357" s="5">
        <f t="shared" si="130"/>
        <v>3.9562615757230382</v>
      </c>
    </row>
    <row r="8358" spans="1:18" x14ac:dyDescent="0.3">
      <c r="A8358" t="s">
        <v>2113</v>
      </c>
      <c r="B8358" s="2">
        <v>45809</v>
      </c>
      <c r="C8358" t="s">
        <v>10015</v>
      </c>
      <c r="D8358" t="s">
        <v>10031</v>
      </c>
      <c r="E8358" t="s">
        <v>10034</v>
      </c>
      <c r="F8358">
        <v>8</v>
      </c>
      <c r="G8358">
        <v>215.76</v>
      </c>
      <c r="H8358">
        <v>148.04</v>
      </c>
      <c r="I8358" t="s">
        <v>10040</v>
      </c>
      <c r="J8358">
        <f>F8358*G8358</f>
        <v>1726.08</v>
      </c>
      <c r="K8358">
        <f>F8358*H8358</f>
        <v>1184.32</v>
      </c>
      <c r="L8358">
        <f>J8358-K8358</f>
        <v>541.76</v>
      </c>
      <c r="M8358" s="5">
        <f>L8358/J8358</f>
        <v>0.3138672599184279</v>
      </c>
      <c r="N8358" t="str">
        <f>IF(ISNA(VLOOKUP(A8358,'Returns Data'!A:A,1,0)),"No","Yes")</f>
        <v>No</v>
      </c>
      <c r="O8358" t="s">
        <v>10085</v>
      </c>
      <c r="P8358" t="str">
        <f>IFERROR(VLOOKUP(A8358,'Ratings Data'!A:C,3,0),"No Rating")</f>
        <v>No Rating</v>
      </c>
      <c r="Q8358" t="s">
        <v>10066</v>
      </c>
      <c r="R8358" s="5">
        <f t="shared" si="130"/>
        <v>-0.17304817753248258</v>
      </c>
    </row>
    <row r="8359" spans="1:18" x14ac:dyDescent="0.3">
      <c r="A8359" t="s">
        <v>2538</v>
      </c>
      <c r="B8359" s="2">
        <v>45809</v>
      </c>
      <c r="C8359" t="s">
        <v>10028</v>
      </c>
      <c r="D8359" t="s">
        <v>10032</v>
      </c>
      <c r="E8359" t="s">
        <v>10038</v>
      </c>
      <c r="F8359">
        <v>9</v>
      </c>
      <c r="G8359">
        <v>151.13999999999999</v>
      </c>
      <c r="H8359">
        <v>101.21</v>
      </c>
      <c r="I8359" t="s">
        <v>10040</v>
      </c>
      <c r="J8359">
        <f>F8359*G8359</f>
        <v>1360.2599999999998</v>
      </c>
      <c r="K8359">
        <f>F8359*H8359</f>
        <v>910.89</v>
      </c>
      <c r="L8359">
        <f>J8359-K8359</f>
        <v>449.36999999999978</v>
      </c>
      <c r="M8359" s="5">
        <f>L8359/J8359</f>
        <v>0.33035596136032808</v>
      </c>
      <c r="N8359" t="str">
        <f>IF(ISNA(VLOOKUP(A8359,'Returns Data'!A:A,1,0)),"No","Yes")</f>
        <v>No</v>
      </c>
      <c r="O8359" t="s">
        <v>10085</v>
      </c>
      <c r="P8359">
        <f>IFERROR(VLOOKUP(A8359,'Ratings Data'!A:C,3,0),"No Rating")</f>
        <v>3</v>
      </c>
      <c r="Q8359" t="s">
        <v>10066</v>
      </c>
      <c r="R8359" s="5">
        <f t="shared" si="130"/>
        <v>-0.2119368743047832</v>
      </c>
    </row>
    <row r="8360" spans="1:18" x14ac:dyDescent="0.3">
      <c r="A8360" t="s">
        <v>3759</v>
      </c>
      <c r="B8360" s="2">
        <v>45809</v>
      </c>
      <c r="C8360" t="s">
        <v>10022</v>
      </c>
      <c r="D8360" t="s">
        <v>10033</v>
      </c>
      <c r="E8360" t="s">
        <v>10038</v>
      </c>
      <c r="F8360">
        <v>20</v>
      </c>
      <c r="G8360">
        <v>295.61</v>
      </c>
      <c r="H8360">
        <v>220.81</v>
      </c>
      <c r="I8360" t="s">
        <v>10039</v>
      </c>
      <c r="J8360">
        <f>F8360*G8360</f>
        <v>5912.2000000000007</v>
      </c>
      <c r="K8360">
        <f>F8360*H8360</f>
        <v>4416.2</v>
      </c>
      <c r="L8360">
        <f>J8360-K8360</f>
        <v>1496.0000000000009</v>
      </c>
      <c r="M8360" s="5">
        <f>L8360/J8360</f>
        <v>0.25303609485470735</v>
      </c>
      <c r="N8360" t="str">
        <f>IF(ISNA(VLOOKUP(A8360,'Returns Data'!A:A,1,0)),"No","Yes")</f>
        <v>No</v>
      </c>
      <c r="O8360" t="s">
        <v>10085</v>
      </c>
      <c r="P8360" t="str">
        <f>IFERROR(VLOOKUP(A8360,'Ratings Data'!A:C,3,0),"No Rating")</f>
        <v>No Rating</v>
      </c>
      <c r="Q8360" t="s">
        <v>10066</v>
      </c>
      <c r="R8360" s="5">
        <f t="shared" si="130"/>
        <v>3.3463749577286706</v>
      </c>
    </row>
    <row r="8361" spans="1:18" x14ac:dyDescent="0.3">
      <c r="A8361" t="s">
        <v>3933</v>
      </c>
      <c r="B8361" s="2">
        <v>45809</v>
      </c>
      <c r="C8361" t="s">
        <v>10015</v>
      </c>
      <c r="D8361" t="s">
        <v>10031</v>
      </c>
      <c r="E8361" t="s">
        <v>10036</v>
      </c>
      <c r="F8361">
        <v>6</v>
      </c>
      <c r="G8361">
        <v>473.51</v>
      </c>
      <c r="H8361">
        <v>375.83</v>
      </c>
      <c r="I8361" t="s">
        <v>10040</v>
      </c>
      <c r="J8361">
        <f>F8361*G8361</f>
        <v>2841.06</v>
      </c>
      <c r="K8361">
        <f>F8361*H8361</f>
        <v>2254.98</v>
      </c>
      <c r="L8361">
        <f>J8361-K8361</f>
        <v>586.07999999999993</v>
      </c>
      <c r="M8361" s="5">
        <f>L8361/J8361</f>
        <v>0.20628920191759412</v>
      </c>
      <c r="N8361" t="str">
        <f>IF(ISNA(VLOOKUP(A8361,'Returns Data'!A:A,1,0)),"No","Yes")</f>
        <v>No</v>
      </c>
      <c r="O8361" t="s">
        <v>10085</v>
      </c>
      <c r="P8361" t="str">
        <f>IFERROR(VLOOKUP(A8361,'Ratings Data'!A:C,3,0),"No Rating")</f>
        <v>No Rating</v>
      </c>
      <c r="Q8361" t="s">
        <v>10066</v>
      </c>
      <c r="R8361" s="5">
        <f t="shared" si="130"/>
        <v>-0.51945806975406794</v>
      </c>
    </row>
    <row r="8362" spans="1:18" x14ac:dyDescent="0.3">
      <c r="A8362" t="s">
        <v>3950</v>
      </c>
      <c r="B8362" s="2">
        <v>45809</v>
      </c>
      <c r="C8362" t="s">
        <v>10019</v>
      </c>
      <c r="D8362" t="s">
        <v>10031</v>
      </c>
      <c r="E8362" t="s">
        <v>10035</v>
      </c>
      <c r="F8362">
        <v>17</v>
      </c>
      <c r="G8362">
        <v>135.4</v>
      </c>
      <c r="H8362">
        <v>114.7</v>
      </c>
      <c r="I8362" t="s">
        <v>10039</v>
      </c>
      <c r="J8362">
        <f>F8362*G8362</f>
        <v>2301.8000000000002</v>
      </c>
      <c r="K8362">
        <f>F8362*H8362</f>
        <v>1949.9</v>
      </c>
      <c r="L8362">
        <f>J8362-K8362</f>
        <v>351.90000000000009</v>
      </c>
      <c r="M8362" s="5">
        <f>L8362/J8362</f>
        <v>0.1528803545051699</v>
      </c>
      <c r="N8362" t="str">
        <f>IF(ISNA(VLOOKUP(A8362,'Returns Data'!A:A,1,0)),"No","Yes")</f>
        <v>No</v>
      </c>
      <c r="O8362" t="s">
        <v>10085</v>
      </c>
      <c r="P8362" t="str">
        <f>IFERROR(VLOOKUP(A8362,'Ratings Data'!A:C,3,0),"No Rating")</f>
        <v>No Rating</v>
      </c>
      <c r="Q8362" t="s">
        <v>10066</v>
      </c>
      <c r="R8362" s="5">
        <f t="shared" si="130"/>
        <v>-0.18980943732268934</v>
      </c>
    </row>
    <row r="8363" spans="1:18" x14ac:dyDescent="0.3">
      <c r="A8363" t="s">
        <v>4053</v>
      </c>
      <c r="B8363" s="2">
        <v>45809</v>
      </c>
      <c r="C8363" t="s">
        <v>10023</v>
      </c>
      <c r="D8363" t="s">
        <v>10033</v>
      </c>
      <c r="E8363" t="s">
        <v>10036</v>
      </c>
      <c r="F8363">
        <v>6</v>
      </c>
      <c r="G8363">
        <v>184.97</v>
      </c>
      <c r="H8363">
        <v>119.02</v>
      </c>
      <c r="I8363" t="s">
        <v>10039</v>
      </c>
      <c r="J8363">
        <f>F8363*G8363</f>
        <v>1109.82</v>
      </c>
      <c r="K8363">
        <f>F8363*H8363</f>
        <v>714.12</v>
      </c>
      <c r="L8363">
        <f>J8363-K8363</f>
        <v>395.69999999999993</v>
      </c>
      <c r="M8363" s="5">
        <f>L8363/J8363</f>
        <v>0.35654430448180779</v>
      </c>
      <c r="N8363" t="str">
        <f>IF(ISNA(VLOOKUP(A8363,'Returns Data'!A:A,1,0)),"No","Yes")</f>
        <v>No</v>
      </c>
      <c r="O8363" t="s">
        <v>10085</v>
      </c>
      <c r="P8363" t="str">
        <f>IFERROR(VLOOKUP(A8363,'Ratings Data'!A:C,3,0),"No Rating")</f>
        <v>No Rating</v>
      </c>
      <c r="Q8363" t="s">
        <v>10066</v>
      </c>
      <c r="R8363" s="5">
        <f t="shared" si="130"/>
        <v>-0.51784690242418985</v>
      </c>
    </row>
    <row r="8364" spans="1:18" x14ac:dyDescent="0.3">
      <c r="A8364" t="s">
        <v>4096</v>
      </c>
      <c r="B8364" s="2">
        <v>45809</v>
      </c>
      <c r="C8364" t="s">
        <v>10012</v>
      </c>
      <c r="D8364" t="s">
        <v>10030</v>
      </c>
      <c r="E8364" t="s">
        <v>10035</v>
      </c>
      <c r="F8364">
        <v>16</v>
      </c>
      <c r="G8364">
        <v>327.72</v>
      </c>
      <c r="H8364">
        <v>277.33999999999997</v>
      </c>
      <c r="I8364" t="s">
        <v>10040</v>
      </c>
      <c r="J8364">
        <f>F8364*G8364</f>
        <v>5243.52</v>
      </c>
      <c r="K8364">
        <f>F8364*H8364</f>
        <v>4437.4399999999996</v>
      </c>
      <c r="L8364">
        <f>J8364-K8364</f>
        <v>806.08000000000084</v>
      </c>
      <c r="M8364" s="5">
        <f>L8364/J8364</f>
        <v>0.15372879287196403</v>
      </c>
      <c r="N8364" t="str">
        <f>IF(ISNA(VLOOKUP(A8364,'Returns Data'!A:A,1,0)),"No","Yes")</f>
        <v>No</v>
      </c>
      <c r="O8364" t="s">
        <v>10085</v>
      </c>
      <c r="P8364" t="str">
        <f>IFERROR(VLOOKUP(A8364,'Ratings Data'!A:C,3,0),"No Rating")</f>
        <v>No Rating</v>
      </c>
      <c r="Q8364" t="s">
        <v>10066</v>
      </c>
      <c r="R8364" s="5">
        <f t="shared" si="130"/>
        <v>3.7246580526571886</v>
      </c>
    </row>
    <row r="8365" spans="1:18" x14ac:dyDescent="0.3">
      <c r="A8365" t="s">
        <v>4195</v>
      </c>
      <c r="B8365" s="2">
        <v>45809</v>
      </c>
      <c r="C8365" t="s">
        <v>10010</v>
      </c>
      <c r="D8365" t="s">
        <v>10029</v>
      </c>
      <c r="E8365" t="s">
        <v>10034</v>
      </c>
      <c r="F8365">
        <v>3</v>
      </c>
      <c r="G8365">
        <v>471.68</v>
      </c>
      <c r="H8365">
        <v>358.82</v>
      </c>
      <c r="I8365" t="s">
        <v>10039</v>
      </c>
      <c r="J8365">
        <f>F8365*G8365</f>
        <v>1415.04</v>
      </c>
      <c r="K8365">
        <f>F8365*H8365</f>
        <v>1076.46</v>
      </c>
      <c r="L8365">
        <f>J8365-K8365</f>
        <v>338.57999999999993</v>
      </c>
      <c r="M8365" s="5">
        <f>L8365/J8365</f>
        <v>0.23927238805970144</v>
      </c>
      <c r="N8365" t="str">
        <f>IF(ISNA(VLOOKUP(A8365,'Returns Data'!A:A,1,0)),"No","Yes")</f>
        <v>No</v>
      </c>
      <c r="O8365" t="s">
        <v>10085</v>
      </c>
      <c r="P8365">
        <f>IFERROR(VLOOKUP(A8365,'Ratings Data'!A:C,3,0),"No Rating")</f>
        <v>5</v>
      </c>
      <c r="Q8365" t="s">
        <v>10066</v>
      </c>
      <c r="R8365" s="5">
        <f t="shared" si="130"/>
        <v>-0.73013548150860497</v>
      </c>
    </row>
    <row r="8366" spans="1:18" x14ac:dyDescent="0.3">
      <c r="A8366" t="s">
        <v>4356</v>
      </c>
      <c r="B8366" s="2">
        <v>45809</v>
      </c>
      <c r="C8366" t="s">
        <v>10018</v>
      </c>
      <c r="D8366" t="s">
        <v>10033</v>
      </c>
      <c r="E8366" t="s">
        <v>10037</v>
      </c>
      <c r="F8366">
        <v>20</v>
      </c>
      <c r="G8366">
        <v>314.8</v>
      </c>
      <c r="H8366">
        <v>245.51</v>
      </c>
      <c r="I8366" t="s">
        <v>10039</v>
      </c>
      <c r="J8366">
        <f>F8366*G8366</f>
        <v>6296</v>
      </c>
      <c r="K8366">
        <f>F8366*H8366</f>
        <v>4910.2</v>
      </c>
      <c r="L8366">
        <f>J8366-K8366</f>
        <v>1385.8000000000002</v>
      </c>
      <c r="M8366" s="5">
        <f>L8366/J8366</f>
        <v>0.22010800508259215</v>
      </c>
      <c r="N8366" t="str">
        <f>IF(ISNA(VLOOKUP(A8366,'Returns Data'!A:A,1,0)),"No","Yes")</f>
        <v>No</v>
      </c>
      <c r="O8366" t="s">
        <v>10085</v>
      </c>
      <c r="P8366" t="str">
        <f>IFERROR(VLOOKUP(A8366,'Ratings Data'!A:C,3,0),"No Rating")</f>
        <v>No Rating</v>
      </c>
      <c r="Q8366" t="s">
        <v>10066</v>
      </c>
      <c r="R8366" s="5">
        <f t="shared" si="130"/>
        <v>3.4493441881501585</v>
      </c>
    </row>
    <row r="8367" spans="1:18" x14ac:dyDescent="0.3">
      <c r="A8367" t="s">
        <v>4795</v>
      </c>
      <c r="B8367" s="2">
        <v>45809</v>
      </c>
      <c r="C8367" t="s">
        <v>10015</v>
      </c>
      <c r="D8367" t="s">
        <v>10031</v>
      </c>
      <c r="E8367" t="s">
        <v>10035</v>
      </c>
      <c r="F8367">
        <v>3</v>
      </c>
      <c r="G8367">
        <v>272.24</v>
      </c>
      <c r="H8367">
        <v>243.05</v>
      </c>
      <c r="I8367" t="s">
        <v>10040</v>
      </c>
      <c r="J8367">
        <f>F8367*G8367</f>
        <v>816.72</v>
      </c>
      <c r="K8367">
        <f>F8367*H8367</f>
        <v>729.15000000000009</v>
      </c>
      <c r="L8367">
        <f>J8367-K8367</f>
        <v>87.569999999999936</v>
      </c>
      <c r="M8367" s="5">
        <f>L8367/J8367</f>
        <v>0.10722156920364376</v>
      </c>
      <c r="N8367" t="str">
        <f>IF(ISNA(VLOOKUP(A8367,'Returns Data'!A:A,1,0)),"No","Yes")</f>
        <v>No</v>
      </c>
      <c r="O8367" t="s">
        <v>10085</v>
      </c>
      <c r="P8367" t="str">
        <f>IFERROR(VLOOKUP(A8367,'Ratings Data'!A:C,3,0),"No Rating")</f>
        <v>No Rating</v>
      </c>
      <c r="Q8367" t="s">
        <v>10066</v>
      </c>
      <c r="R8367" s="5">
        <f t="shared" si="130"/>
        <v>-0.87027954256670903</v>
      </c>
    </row>
    <row r="8368" spans="1:18" x14ac:dyDescent="0.3">
      <c r="A8368" t="s">
        <v>4987</v>
      </c>
      <c r="B8368" s="2">
        <v>45809</v>
      </c>
      <c r="C8368" t="s">
        <v>10028</v>
      </c>
      <c r="D8368" t="s">
        <v>10032</v>
      </c>
      <c r="E8368" t="s">
        <v>10037</v>
      </c>
      <c r="F8368">
        <v>9</v>
      </c>
      <c r="G8368">
        <v>430.31</v>
      </c>
      <c r="H8368">
        <v>310.99</v>
      </c>
      <c r="I8368" t="s">
        <v>10040</v>
      </c>
      <c r="J8368">
        <f>F8368*G8368</f>
        <v>3872.79</v>
      </c>
      <c r="K8368">
        <f>F8368*H8368</f>
        <v>2798.91</v>
      </c>
      <c r="L8368">
        <f>J8368-K8368</f>
        <v>1073.8800000000001</v>
      </c>
      <c r="M8368" s="5">
        <f>L8368/J8368</f>
        <v>0.27728846645441663</v>
      </c>
      <c r="N8368" t="str">
        <f>IF(ISNA(VLOOKUP(A8368,'Returns Data'!A:A,1,0)),"No","Yes")</f>
        <v>Yes</v>
      </c>
      <c r="O8368" t="str">
        <f>IFERROR(VLOOKUP(A8368,'Returns Data'!A:E,5,0),"No Returns")</f>
        <v>Wrong Product</v>
      </c>
      <c r="P8368" t="str">
        <f>IFERROR(VLOOKUP(A8368,'Ratings Data'!A:C,3,0),"No Rating")</f>
        <v>No Rating</v>
      </c>
      <c r="Q8368" t="s">
        <v>10066</v>
      </c>
      <c r="R8368" s="5">
        <f t="shared" si="130"/>
        <v>3.7418821627975309</v>
      </c>
    </row>
    <row r="8369" spans="1:18" x14ac:dyDescent="0.3">
      <c r="A8369" t="s">
        <v>5366</v>
      </c>
      <c r="B8369" s="2">
        <v>45809</v>
      </c>
      <c r="C8369" t="s">
        <v>10028</v>
      </c>
      <c r="D8369" t="s">
        <v>10032</v>
      </c>
      <c r="E8369" t="s">
        <v>10035</v>
      </c>
      <c r="F8369">
        <v>13</v>
      </c>
      <c r="G8369">
        <v>379.9</v>
      </c>
      <c r="H8369">
        <v>253.14</v>
      </c>
      <c r="I8369" t="s">
        <v>10040</v>
      </c>
      <c r="J8369">
        <f>F8369*G8369</f>
        <v>4938.7</v>
      </c>
      <c r="K8369">
        <f>F8369*H8369</f>
        <v>3290.8199999999997</v>
      </c>
      <c r="L8369">
        <f>J8369-K8369</f>
        <v>1647.88</v>
      </c>
      <c r="M8369" s="5">
        <f>L8369/J8369</f>
        <v>0.33366675440905502</v>
      </c>
      <c r="N8369" t="str">
        <f>IF(ISNA(VLOOKUP(A8369,'Returns Data'!A:A,1,0)),"No","Yes")</f>
        <v>No</v>
      </c>
      <c r="O8369" t="s">
        <v>10085</v>
      </c>
      <c r="P8369" t="str">
        <f>IFERROR(VLOOKUP(A8369,'Ratings Data'!A:C,3,0),"No Rating")</f>
        <v>No Rating</v>
      </c>
      <c r="Q8369" t="s">
        <v>10066</v>
      </c>
      <c r="R8369" s="5">
        <f t="shared" si="130"/>
        <v>0.27523051856671804</v>
      </c>
    </row>
    <row r="8370" spans="1:18" x14ac:dyDescent="0.3">
      <c r="A8370" t="s">
        <v>5585</v>
      </c>
      <c r="B8370" s="2">
        <v>45809</v>
      </c>
      <c r="C8370" t="s">
        <v>10025</v>
      </c>
      <c r="D8370" t="s">
        <v>10033</v>
      </c>
      <c r="E8370" t="s">
        <v>10038</v>
      </c>
      <c r="F8370">
        <v>1</v>
      </c>
      <c r="G8370">
        <v>81.510000000000005</v>
      </c>
      <c r="H8370">
        <v>65.81</v>
      </c>
      <c r="I8370" t="s">
        <v>10040</v>
      </c>
      <c r="J8370">
        <f>F8370*G8370</f>
        <v>81.510000000000005</v>
      </c>
      <c r="K8370">
        <f>F8370*H8370</f>
        <v>65.81</v>
      </c>
      <c r="L8370">
        <f>J8370-K8370</f>
        <v>15.700000000000003</v>
      </c>
      <c r="M8370" s="5">
        <f>L8370/J8370</f>
        <v>0.19261440314071895</v>
      </c>
      <c r="N8370" t="str">
        <f>IF(ISNA(VLOOKUP(A8370,'Returns Data'!A:A,1,0)),"No","Yes")</f>
        <v>No</v>
      </c>
      <c r="O8370" t="s">
        <v>10085</v>
      </c>
      <c r="P8370">
        <f>IFERROR(VLOOKUP(A8370,'Ratings Data'!A:C,3,0),"No Rating")</f>
        <v>5</v>
      </c>
      <c r="Q8370" t="s">
        <v>10066</v>
      </c>
      <c r="R8370" s="5">
        <f t="shared" si="130"/>
        <v>-0.98349565675177675</v>
      </c>
    </row>
    <row r="8371" spans="1:18" x14ac:dyDescent="0.3">
      <c r="A8371" t="s">
        <v>5619</v>
      </c>
      <c r="B8371" s="2">
        <v>45809</v>
      </c>
      <c r="C8371" t="s">
        <v>10023</v>
      </c>
      <c r="D8371" t="s">
        <v>10033</v>
      </c>
      <c r="E8371" t="s">
        <v>10038</v>
      </c>
      <c r="F8371">
        <v>15</v>
      </c>
      <c r="G8371">
        <v>135.93</v>
      </c>
      <c r="H8371">
        <v>85.94</v>
      </c>
      <c r="I8371" t="s">
        <v>10040</v>
      </c>
      <c r="J8371">
        <f>F8371*G8371</f>
        <v>2038.95</v>
      </c>
      <c r="K8371">
        <f>F8371*H8371</f>
        <v>1289.0999999999999</v>
      </c>
      <c r="L8371">
        <f>J8371-K8371</f>
        <v>749.85000000000014</v>
      </c>
      <c r="M8371" s="5">
        <f>L8371/J8371</f>
        <v>0.36776281909806524</v>
      </c>
      <c r="N8371" t="str">
        <f>IF(ISNA(VLOOKUP(A8371,'Returns Data'!A:A,1,0)),"No","Yes")</f>
        <v>No</v>
      </c>
      <c r="O8371" t="s">
        <v>10085</v>
      </c>
      <c r="P8371" t="str">
        <f>IFERROR(VLOOKUP(A8371,'Ratings Data'!A:C,3,0),"No Rating")</f>
        <v>No Rating</v>
      </c>
      <c r="Q8371" t="s">
        <v>10066</v>
      </c>
      <c r="R8371" s="5">
        <f t="shared" si="130"/>
        <v>24.014722119985276</v>
      </c>
    </row>
    <row r="8372" spans="1:18" x14ac:dyDescent="0.3">
      <c r="A8372" t="s">
        <v>6166</v>
      </c>
      <c r="B8372" s="2">
        <v>45809</v>
      </c>
      <c r="C8372" t="s">
        <v>10020</v>
      </c>
      <c r="D8372" t="s">
        <v>10030</v>
      </c>
      <c r="E8372" t="s">
        <v>10036</v>
      </c>
      <c r="F8372">
        <v>9</v>
      </c>
      <c r="G8372">
        <v>369.46</v>
      </c>
      <c r="H8372">
        <v>314.33</v>
      </c>
      <c r="I8372" t="s">
        <v>10039</v>
      </c>
      <c r="J8372">
        <f>F8372*G8372</f>
        <v>3325.14</v>
      </c>
      <c r="K8372">
        <f>F8372*H8372</f>
        <v>2828.97</v>
      </c>
      <c r="L8372">
        <f>J8372-K8372</f>
        <v>496.17000000000007</v>
      </c>
      <c r="M8372" s="5">
        <f>L8372/J8372</f>
        <v>0.14921777729659505</v>
      </c>
      <c r="N8372" t="str">
        <f>IF(ISNA(VLOOKUP(A8372,'Returns Data'!A:A,1,0)),"No","Yes")</f>
        <v>No</v>
      </c>
      <c r="O8372" t="s">
        <v>10085</v>
      </c>
      <c r="P8372" t="str">
        <f>IFERROR(VLOOKUP(A8372,'Ratings Data'!A:C,3,0),"No Rating")</f>
        <v>No Rating</v>
      </c>
      <c r="Q8372" t="s">
        <v>10066</v>
      </c>
      <c r="R8372" s="5">
        <f t="shared" si="130"/>
        <v>0.6308099757227984</v>
      </c>
    </row>
    <row r="8373" spans="1:18" x14ac:dyDescent="0.3">
      <c r="A8373" t="s">
        <v>6457</v>
      </c>
      <c r="B8373" s="2">
        <v>45809</v>
      </c>
      <c r="C8373" t="s">
        <v>10020</v>
      </c>
      <c r="D8373" t="s">
        <v>10030</v>
      </c>
      <c r="E8373" t="s">
        <v>10038</v>
      </c>
      <c r="F8373">
        <v>17</v>
      </c>
      <c r="G8373">
        <v>14.32</v>
      </c>
      <c r="H8373">
        <v>10.35</v>
      </c>
      <c r="I8373" t="s">
        <v>10040</v>
      </c>
      <c r="J8373">
        <f>F8373*G8373</f>
        <v>243.44</v>
      </c>
      <c r="K8373">
        <f>F8373*H8373</f>
        <v>175.95</v>
      </c>
      <c r="L8373">
        <f>J8373-K8373</f>
        <v>67.490000000000009</v>
      </c>
      <c r="M8373" s="5">
        <f>L8373/J8373</f>
        <v>0.2772346368715084</v>
      </c>
      <c r="N8373" t="str">
        <f>IF(ISNA(VLOOKUP(A8373,'Returns Data'!A:A,1,0)),"No","Yes")</f>
        <v>No</v>
      </c>
      <c r="O8373" t="s">
        <v>10085</v>
      </c>
      <c r="P8373" t="str">
        <f>IFERROR(VLOOKUP(A8373,'Ratings Data'!A:C,3,0),"No Rating")</f>
        <v>No Rating</v>
      </c>
      <c r="Q8373" t="s">
        <v>10066</v>
      </c>
      <c r="R8373" s="5">
        <f t="shared" si="130"/>
        <v>-0.92678804501464596</v>
      </c>
    </row>
    <row r="8374" spans="1:18" x14ac:dyDescent="0.3">
      <c r="A8374" t="s">
        <v>6494</v>
      </c>
      <c r="B8374" s="2">
        <v>45809</v>
      </c>
      <c r="C8374" t="s">
        <v>10020</v>
      </c>
      <c r="D8374" t="s">
        <v>10030</v>
      </c>
      <c r="E8374" t="s">
        <v>10036</v>
      </c>
      <c r="F8374">
        <v>7</v>
      </c>
      <c r="G8374">
        <v>54.58</v>
      </c>
      <c r="H8374">
        <v>41.82</v>
      </c>
      <c r="I8374" t="s">
        <v>10040</v>
      </c>
      <c r="J8374">
        <f>F8374*G8374</f>
        <v>382.06</v>
      </c>
      <c r="K8374">
        <f>F8374*H8374</f>
        <v>292.74</v>
      </c>
      <c r="L8374">
        <f>J8374-K8374</f>
        <v>89.32</v>
      </c>
      <c r="M8374" s="5">
        <f>L8374/J8374</f>
        <v>0.23378526932942467</v>
      </c>
      <c r="N8374" t="str">
        <f>IF(ISNA(VLOOKUP(A8374,'Returns Data'!A:A,1,0)),"No","Yes")</f>
        <v>No</v>
      </c>
      <c r="O8374" t="s">
        <v>10085</v>
      </c>
      <c r="P8374" t="str">
        <f>IFERROR(VLOOKUP(A8374,'Ratings Data'!A:C,3,0),"No Rating")</f>
        <v>No Rating</v>
      </c>
      <c r="Q8374" t="s">
        <v>10066</v>
      </c>
      <c r="R8374" s="5">
        <f t="shared" si="130"/>
        <v>0.56942162339796254</v>
      </c>
    </row>
    <row r="8375" spans="1:18" x14ac:dyDescent="0.3">
      <c r="A8375" t="s">
        <v>7215</v>
      </c>
      <c r="B8375" s="2">
        <v>45809</v>
      </c>
      <c r="C8375" t="s">
        <v>10022</v>
      </c>
      <c r="D8375" t="s">
        <v>10033</v>
      </c>
      <c r="E8375" t="s">
        <v>10038</v>
      </c>
      <c r="F8375">
        <v>13</v>
      </c>
      <c r="G8375">
        <v>391.27</v>
      </c>
      <c r="H8375">
        <v>239.47</v>
      </c>
      <c r="I8375" t="s">
        <v>10039</v>
      </c>
      <c r="J8375">
        <f>F8375*G8375</f>
        <v>5086.51</v>
      </c>
      <c r="K8375">
        <f>F8375*H8375</f>
        <v>3113.11</v>
      </c>
      <c r="L8375">
        <f>J8375-K8375</f>
        <v>1973.4</v>
      </c>
      <c r="M8375" s="5">
        <f>L8375/J8375</f>
        <v>0.38796738824852406</v>
      </c>
      <c r="N8375" t="str">
        <f>IF(ISNA(VLOOKUP(A8375,'Returns Data'!A:A,1,0)),"No","Yes")</f>
        <v>No</v>
      </c>
      <c r="O8375" t="s">
        <v>10085</v>
      </c>
      <c r="P8375">
        <f>IFERROR(VLOOKUP(A8375,'Ratings Data'!A:C,3,0),"No Rating")</f>
        <v>3</v>
      </c>
      <c r="Q8375" t="s">
        <v>10066</v>
      </c>
      <c r="R8375" s="5">
        <f t="shared" si="130"/>
        <v>12.313380097366904</v>
      </c>
    </row>
    <row r="8376" spans="1:18" x14ac:dyDescent="0.3">
      <c r="A8376" t="s">
        <v>7224</v>
      </c>
      <c r="B8376" s="2">
        <v>45809</v>
      </c>
      <c r="C8376" t="s">
        <v>10019</v>
      </c>
      <c r="D8376" t="s">
        <v>10031</v>
      </c>
      <c r="E8376" t="s">
        <v>10038</v>
      </c>
      <c r="F8376">
        <v>19</v>
      </c>
      <c r="G8376">
        <v>179.47</v>
      </c>
      <c r="H8376">
        <v>149.53</v>
      </c>
      <c r="I8376" t="s">
        <v>10040</v>
      </c>
      <c r="J8376">
        <f>F8376*G8376</f>
        <v>3409.93</v>
      </c>
      <c r="K8376">
        <f>F8376*H8376</f>
        <v>2841.07</v>
      </c>
      <c r="L8376">
        <f>J8376-K8376</f>
        <v>568.85999999999967</v>
      </c>
      <c r="M8376" s="5">
        <f>L8376/J8376</f>
        <v>0.1668245389201537</v>
      </c>
      <c r="N8376" t="str">
        <f>IF(ISNA(VLOOKUP(A8376,'Returns Data'!A:A,1,0)),"No","Yes")</f>
        <v>No</v>
      </c>
      <c r="O8376" t="s">
        <v>10085</v>
      </c>
      <c r="P8376" t="str">
        <f>IFERROR(VLOOKUP(A8376,'Ratings Data'!A:C,3,0),"No Rating")</f>
        <v>No Rating</v>
      </c>
      <c r="Q8376" t="s">
        <v>10066</v>
      </c>
      <c r="R8376" s="5">
        <f t="shared" si="130"/>
        <v>-0.32961303526386465</v>
      </c>
    </row>
    <row r="8377" spans="1:18" x14ac:dyDescent="0.3">
      <c r="A8377" t="s">
        <v>7763</v>
      </c>
      <c r="B8377" s="2">
        <v>45809</v>
      </c>
      <c r="C8377" t="s">
        <v>10012</v>
      </c>
      <c r="D8377" t="s">
        <v>10030</v>
      </c>
      <c r="E8377" t="s">
        <v>10036</v>
      </c>
      <c r="F8377">
        <v>17</v>
      </c>
      <c r="G8377">
        <v>181.94</v>
      </c>
      <c r="H8377">
        <v>120.53</v>
      </c>
      <c r="I8377" t="s">
        <v>10039</v>
      </c>
      <c r="J8377">
        <f>F8377*G8377</f>
        <v>3092.98</v>
      </c>
      <c r="K8377">
        <f>F8377*H8377</f>
        <v>2049.0100000000002</v>
      </c>
      <c r="L8377">
        <f>J8377-K8377</f>
        <v>1043.9699999999998</v>
      </c>
      <c r="M8377" s="5">
        <f>L8377/J8377</f>
        <v>0.33752885566670326</v>
      </c>
      <c r="N8377" t="str">
        <f>IF(ISNA(VLOOKUP(A8377,'Returns Data'!A:A,1,0)),"No","Yes")</f>
        <v>No</v>
      </c>
      <c r="O8377" t="s">
        <v>10085</v>
      </c>
      <c r="P8377" t="str">
        <f>IFERROR(VLOOKUP(A8377,'Ratings Data'!A:C,3,0),"No Rating")</f>
        <v>No Rating</v>
      </c>
      <c r="Q8377" t="s">
        <v>10066</v>
      </c>
      <c r="R8377" s="5">
        <f t="shared" si="130"/>
        <v>-9.2949122122741479E-2</v>
      </c>
    </row>
    <row r="8378" spans="1:18" x14ac:dyDescent="0.3">
      <c r="A8378" t="s">
        <v>7837</v>
      </c>
      <c r="B8378" s="2">
        <v>45809</v>
      </c>
      <c r="C8378" t="s">
        <v>10022</v>
      </c>
      <c r="D8378" t="s">
        <v>10033</v>
      </c>
      <c r="E8378" t="s">
        <v>10037</v>
      </c>
      <c r="F8378">
        <v>10</v>
      </c>
      <c r="G8378">
        <v>58.51</v>
      </c>
      <c r="H8378">
        <v>49.45</v>
      </c>
      <c r="I8378" t="s">
        <v>10039</v>
      </c>
      <c r="J8378">
        <f>F8378*G8378</f>
        <v>585.1</v>
      </c>
      <c r="K8378">
        <f>F8378*H8378</f>
        <v>494.5</v>
      </c>
      <c r="L8378">
        <f>J8378-K8378</f>
        <v>90.600000000000023</v>
      </c>
      <c r="M8378" s="5">
        <f>L8378/J8378</f>
        <v>0.15484532558537006</v>
      </c>
      <c r="N8378" t="str">
        <f>IF(ISNA(VLOOKUP(A8378,'Returns Data'!A:A,1,0)),"No","Yes")</f>
        <v>No</v>
      </c>
      <c r="O8378" t="s">
        <v>10085</v>
      </c>
      <c r="P8378" t="str">
        <f>IFERROR(VLOOKUP(A8378,'Ratings Data'!A:C,3,0),"No Rating")</f>
        <v>No Rating</v>
      </c>
      <c r="Q8378" t="s">
        <v>10066</v>
      </c>
      <c r="R8378" s="5">
        <f t="shared" si="130"/>
        <v>-0.81082968528732813</v>
      </c>
    </row>
    <row r="8379" spans="1:18" x14ac:dyDescent="0.3">
      <c r="A8379" t="s">
        <v>8111</v>
      </c>
      <c r="B8379" s="2">
        <v>45809</v>
      </c>
      <c r="C8379" t="s">
        <v>10021</v>
      </c>
      <c r="D8379" t="s">
        <v>10031</v>
      </c>
      <c r="E8379" t="s">
        <v>10034</v>
      </c>
      <c r="F8379">
        <v>1</v>
      </c>
      <c r="G8379">
        <v>374.38</v>
      </c>
      <c r="H8379">
        <v>318.63</v>
      </c>
      <c r="I8379" t="s">
        <v>10040</v>
      </c>
      <c r="J8379">
        <f>F8379*G8379</f>
        <v>374.38</v>
      </c>
      <c r="K8379">
        <f>F8379*H8379</f>
        <v>318.63</v>
      </c>
      <c r="L8379">
        <f>J8379-K8379</f>
        <v>55.75</v>
      </c>
      <c r="M8379" s="5">
        <f>L8379/J8379</f>
        <v>0.14891286927720498</v>
      </c>
      <c r="N8379" t="str">
        <f>IF(ISNA(VLOOKUP(A8379,'Returns Data'!A:A,1,0)),"No","Yes")</f>
        <v>No</v>
      </c>
      <c r="O8379" t="s">
        <v>10085</v>
      </c>
      <c r="P8379">
        <f>IFERROR(VLOOKUP(A8379,'Ratings Data'!A:C,3,0),"No Rating")</f>
        <v>4</v>
      </c>
      <c r="Q8379" t="s">
        <v>10066</v>
      </c>
      <c r="R8379" s="5">
        <f t="shared" si="130"/>
        <v>-0.36014356520252949</v>
      </c>
    </row>
    <row r="8380" spans="1:18" x14ac:dyDescent="0.3">
      <c r="A8380" t="s">
        <v>8605</v>
      </c>
      <c r="B8380" s="2">
        <v>45809</v>
      </c>
      <c r="C8380" t="s">
        <v>10015</v>
      </c>
      <c r="D8380" t="s">
        <v>10031</v>
      </c>
      <c r="E8380" t="s">
        <v>10037</v>
      </c>
      <c r="F8380">
        <v>5</v>
      </c>
      <c r="G8380">
        <v>279.14</v>
      </c>
      <c r="H8380">
        <v>194.09</v>
      </c>
      <c r="I8380" t="s">
        <v>10040</v>
      </c>
      <c r="J8380">
        <f>F8380*G8380</f>
        <v>1395.6999999999998</v>
      </c>
      <c r="K8380">
        <f>F8380*H8380</f>
        <v>970.45</v>
      </c>
      <c r="L8380">
        <f>J8380-K8380</f>
        <v>425.24999999999977</v>
      </c>
      <c r="M8380" s="5">
        <f>L8380/J8380</f>
        <v>0.30468582073511485</v>
      </c>
      <c r="N8380" t="str">
        <f>IF(ISNA(VLOOKUP(A8380,'Returns Data'!A:A,1,0)),"No","Yes")</f>
        <v>No</v>
      </c>
      <c r="O8380" t="s">
        <v>10085</v>
      </c>
      <c r="P8380" t="str">
        <f>IFERROR(VLOOKUP(A8380,'Ratings Data'!A:C,3,0),"No Rating")</f>
        <v>No Rating</v>
      </c>
      <c r="Q8380" t="s">
        <v>10066</v>
      </c>
      <c r="R8380" s="5">
        <f t="shared" si="130"/>
        <v>2.728030343501255</v>
      </c>
    </row>
    <row r="8381" spans="1:18" x14ac:dyDescent="0.3">
      <c r="A8381" t="s">
        <v>9333</v>
      </c>
      <c r="B8381" s="2">
        <v>45809</v>
      </c>
      <c r="C8381" t="s">
        <v>10020</v>
      </c>
      <c r="D8381" t="s">
        <v>10030</v>
      </c>
      <c r="E8381" t="s">
        <v>10035</v>
      </c>
      <c r="F8381">
        <v>14</v>
      </c>
      <c r="G8381">
        <v>260.27999999999997</v>
      </c>
      <c r="H8381">
        <v>189.04</v>
      </c>
      <c r="I8381" t="s">
        <v>10040</v>
      </c>
      <c r="J8381">
        <f>F8381*G8381</f>
        <v>3643.9199999999996</v>
      </c>
      <c r="K8381">
        <f>F8381*H8381</f>
        <v>2646.56</v>
      </c>
      <c r="L8381">
        <f>J8381-K8381</f>
        <v>997.35999999999967</v>
      </c>
      <c r="M8381" s="5">
        <f>L8381/J8381</f>
        <v>0.27370524051021972</v>
      </c>
      <c r="N8381" t="str">
        <f>IF(ISNA(VLOOKUP(A8381,'Returns Data'!A:A,1,0)),"No","Yes")</f>
        <v>No</v>
      </c>
      <c r="O8381" t="s">
        <v>10085</v>
      </c>
      <c r="P8381" t="str">
        <f>IFERROR(VLOOKUP(A8381,'Ratings Data'!A:C,3,0),"No Rating")</f>
        <v>No Rating</v>
      </c>
      <c r="Q8381" t="s">
        <v>10066</v>
      </c>
      <c r="R8381" s="5">
        <f t="shared" si="130"/>
        <v>1.6108189438991187</v>
      </c>
    </row>
    <row r="8382" spans="1:18" x14ac:dyDescent="0.3">
      <c r="A8382" t="s">
        <v>486</v>
      </c>
      <c r="B8382" s="2">
        <v>45810</v>
      </c>
      <c r="C8382" t="s">
        <v>10016</v>
      </c>
      <c r="D8382" t="s">
        <v>10032</v>
      </c>
      <c r="E8382" t="s">
        <v>10038</v>
      </c>
      <c r="F8382">
        <v>10</v>
      </c>
      <c r="G8382">
        <v>481.13</v>
      </c>
      <c r="H8382">
        <v>409.92</v>
      </c>
      <c r="I8382" t="s">
        <v>10040</v>
      </c>
      <c r="J8382">
        <f>F8382*G8382</f>
        <v>4811.3</v>
      </c>
      <c r="K8382">
        <f>F8382*H8382</f>
        <v>4099.2</v>
      </c>
      <c r="L8382">
        <f>J8382-K8382</f>
        <v>712.10000000000036</v>
      </c>
      <c r="M8382" s="5">
        <f>L8382/J8382</f>
        <v>0.14800573649533397</v>
      </c>
      <c r="N8382" t="str">
        <f>IF(ISNA(VLOOKUP(A8382,'Returns Data'!A:A,1,0)),"No","Yes")</f>
        <v>No</v>
      </c>
      <c r="O8382" t="s">
        <v>10085</v>
      </c>
      <c r="P8382" t="str">
        <f>IFERROR(VLOOKUP(A8382,'Ratings Data'!A:C,3,0),"No Rating")</f>
        <v>No Rating</v>
      </c>
      <c r="Q8382" t="s">
        <v>10066</v>
      </c>
      <c r="R8382" s="5">
        <f t="shared" si="130"/>
        <v>0.32036378405673033</v>
      </c>
    </row>
    <row r="8383" spans="1:18" x14ac:dyDescent="0.3">
      <c r="A8383" t="s">
        <v>547</v>
      </c>
      <c r="B8383" s="2">
        <v>45810</v>
      </c>
      <c r="C8383" t="s">
        <v>10024</v>
      </c>
      <c r="D8383" t="s">
        <v>10029</v>
      </c>
      <c r="E8383" t="s">
        <v>10035</v>
      </c>
      <c r="F8383">
        <v>12</v>
      </c>
      <c r="G8383">
        <v>296.63</v>
      </c>
      <c r="H8383">
        <v>213.3</v>
      </c>
      <c r="I8383" t="s">
        <v>10040</v>
      </c>
      <c r="J8383">
        <f>F8383*G8383</f>
        <v>3559.56</v>
      </c>
      <c r="K8383">
        <f>F8383*H8383</f>
        <v>2559.6000000000004</v>
      </c>
      <c r="L8383">
        <f>J8383-K8383</f>
        <v>999.95999999999958</v>
      </c>
      <c r="M8383" s="5">
        <f>L8383/J8383</f>
        <v>0.28092236119070885</v>
      </c>
      <c r="N8383" t="str">
        <f>IF(ISNA(VLOOKUP(A8383,'Returns Data'!A:A,1,0)),"No","Yes")</f>
        <v>No</v>
      </c>
      <c r="O8383" t="s">
        <v>10085</v>
      </c>
      <c r="P8383" t="str">
        <f>IFERROR(VLOOKUP(A8383,'Ratings Data'!A:C,3,0),"No Rating")</f>
        <v>No Rating</v>
      </c>
      <c r="Q8383" t="s">
        <v>10066</v>
      </c>
      <c r="R8383" s="5">
        <f t="shared" si="130"/>
        <v>-0.26016669091513733</v>
      </c>
    </row>
    <row r="8384" spans="1:18" x14ac:dyDescent="0.3">
      <c r="A8384" t="s">
        <v>613</v>
      </c>
      <c r="B8384" s="2">
        <v>45810</v>
      </c>
      <c r="C8384" t="s">
        <v>10015</v>
      </c>
      <c r="D8384" t="s">
        <v>10031</v>
      </c>
      <c r="E8384" t="s">
        <v>10038</v>
      </c>
      <c r="F8384">
        <v>20</v>
      </c>
      <c r="G8384">
        <v>399.26</v>
      </c>
      <c r="H8384">
        <v>336.81</v>
      </c>
      <c r="I8384" t="s">
        <v>10039</v>
      </c>
      <c r="J8384">
        <f>F8384*G8384</f>
        <v>7985.2</v>
      </c>
      <c r="K8384">
        <f>F8384*H8384</f>
        <v>6736.2</v>
      </c>
      <c r="L8384">
        <f>J8384-K8384</f>
        <v>1249</v>
      </c>
      <c r="M8384" s="5">
        <f>L8384/J8384</f>
        <v>0.15641436657816962</v>
      </c>
      <c r="N8384" t="str">
        <f>IF(ISNA(VLOOKUP(A8384,'Returns Data'!A:A,1,0)),"No","Yes")</f>
        <v>No</v>
      </c>
      <c r="O8384" t="s">
        <v>10085</v>
      </c>
      <c r="P8384" t="str">
        <f>IFERROR(VLOOKUP(A8384,'Ratings Data'!A:C,3,0),"No Rating")</f>
        <v>No Rating</v>
      </c>
      <c r="Q8384" t="s">
        <v>10066</v>
      </c>
      <c r="R8384" s="5">
        <f t="shared" si="130"/>
        <v>1.2433109710188899</v>
      </c>
    </row>
    <row r="8385" spans="1:18" x14ac:dyDescent="0.3">
      <c r="A8385" t="s">
        <v>806</v>
      </c>
      <c r="B8385" s="2">
        <v>45810</v>
      </c>
      <c r="C8385" t="s">
        <v>10017</v>
      </c>
      <c r="D8385" t="s">
        <v>10032</v>
      </c>
      <c r="E8385" t="s">
        <v>10034</v>
      </c>
      <c r="F8385">
        <v>1</v>
      </c>
      <c r="G8385">
        <v>252.83</v>
      </c>
      <c r="H8385">
        <v>199.96</v>
      </c>
      <c r="I8385" t="s">
        <v>10039</v>
      </c>
      <c r="J8385">
        <f>F8385*G8385</f>
        <v>252.83</v>
      </c>
      <c r="K8385">
        <f>F8385*H8385</f>
        <v>199.96</v>
      </c>
      <c r="L8385">
        <f>J8385-K8385</f>
        <v>52.870000000000005</v>
      </c>
      <c r="M8385" s="5">
        <f>L8385/J8385</f>
        <v>0.20911284262152435</v>
      </c>
      <c r="N8385" t="str">
        <f>IF(ISNA(VLOOKUP(A8385,'Returns Data'!A:A,1,0)),"No","Yes")</f>
        <v>No</v>
      </c>
      <c r="O8385" t="s">
        <v>10085</v>
      </c>
      <c r="P8385" t="str">
        <f>IFERROR(VLOOKUP(A8385,'Ratings Data'!A:C,3,0),"No Rating")</f>
        <v>No Rating</v>
      </c>
      <c r="Q8385" t="s">
        <v>10066</v>
      </c>
      <c r="R8385" s="5">
        <f t="shared" si="130"/>
        <v>-0.96833767469819165</v>
      </c>
    </row>
    <row r="8386" spans="1:18" x14ac:dyDescent="0.3">
      <c r="A8386" t="s">
        <v>1121</v>
      </c>
      <c r="B8386" s="2">
        <v>45810</v>
      </c>
      <c r="C8386" t="s">
        <v>10017</v>
      </c>
      <c r="D8386" t="s">
        <v>10032</v>
      </c>
      <c r="E8386" t="s">
        <v>10034</v>
      </c>
      <c r="F8386">
        <v>8</v>
      </c>
      <c r="G8386">
        <v>168.14</v>
      </c>
      <c r="H8386">
        <v>150.5</v>
      </c>
      <c r="I8386" t="s">
        <v>10040</v>
      </c>
      <c r="J8386">
        <f>F8386*G8386</f>
        <v>1345.12</v>
      </c>
      <c r="K8386">
        <f>F8386*H8386</f>
        <v>1204</v>
      </c>
      <c r="L8386">
        <f>J8386-K8386</f>
        <v>141.11999999999989</v>
      </c>
      <c r="M8386" s="5">
        <f>L8386/J8386</f>
        <v>0.1049125728559533</v>
      </c>
      <c r="N8386" t="str">
        <f>IF(ISNA(VLOOKUP(A8386,'Returns Data'!A:A,1,0)),"No","Yes")</f>
        <v>No</v>
      </c>
      <c r="O8386" t="s">
        <v>10085</v>
      </c>
      <c r="P8386" t="str">
        <f>IFERROR(VLOOKUP(A8386,'Ratings Data'!A:C,3,0),"No Rating")</f>
        <v>No Rating</v>
      </c>
      <c r="Q8386" t="s">
        <v>10066</v>
      </c>
      <c r="R8386" s="5">
        <f t="shared" si="130"/>
        <v>4.3202547166079972</v>
      </c>
    </row>
    <row r="8387" spans="1:18" x14ac:dyDescent="0.3">
      <c r="A8387" t="s">
        <v>1357</v>
      </c>
      <c r="B8387" s="2">
        <v>45810</v>
      </c>
      <c r="C8387" t="s">
        <v>10014</v>
      </c>
      <c r="D8387" t="s">
        <v>10030</v>
      </c>
      <c r="E8387" t="s">
        <v>10034</v>
      </c>
      <c r="F8387">
        <v>18</v>
      </c>
      <c r="G8387">
        <v>35.42</v>
      </c>
      <c r="H8387">
        <v>23.25</v>
      </c>
      <c r="I8387" t="s">
        <v>10039</v>
      </c>
      <c r="J8387">
        <f>F8387*G8387</f>
        <v>637.56000000000006</v>
      </c>
      <c r="K8387">
        <f>F8387*H8387</f>
        <v>418.5</v>
      </c>
      <c r="L8387">
        <f>J8387-K8387</f>
        <v>219.06000000000006</v>
      </c>
      <c r="M8387" s="5">
        <f>L8387/J8387</f>
        <v>0.34359119141727845</v>
      </c>
      <c r="N8387" t="str">
        <f>IF(ISNA(VLOOKUP(A8387,'Returns Data'!A:A,1,0)),"No","Yes")</f>
        <v>No</v>
      </c>
      <c r="O8387" t="s">
        <v>10085</v>
      </c>
      <c r="P8387">
        <f>IFERROR(VLOOKUP(A8387,'Ratings Data'!A:C,3,0),"No Rating")</f>
        <v>1</v>
      </c>
      <c r="Q8387" t="s">
        <v>10066</v>
      </c>
      <c r="R8387" s="5">
        <f t="shared" si="130"/>
        <v>-0.52601998334721056</v>
      </c>
    </row>
    <row r="8388" spans="1:18" x14ac:dyDescent="0.3">
      <c r="A8388" t="s">
        <v>1370</v>
      </c>
      <c r="B8388" s="2">
        <v>45810</v>
      </c>
      <c r="C8388" t="s">
        <v>10009</v>
      </c>
      <c r="D8388" t="s">
        <v>10029</v>
      </c>
      <c r="E8388" t="s">
        <v>10038</v>
      </c>
      <c r="F8388">
        <v>9</v>
      </c>
      <c r="G8388">
        <v>30.86</v>
      </c>
      <c r="H8388">
        <v>23.22</v>
      </c>
      <c r="I8388" t="s">
        <v>10040</v>
      </c>
      <c r="J8388">
        <f>F8388*G8388</f>
        <v>277.74</v>
      </c>
      <c r="K8388">
        <f>F8388*H8388</f>
        <v>208.98</v>
      </c>
      <c r="L8388">
        <f>J8388-K8388</f>
        <v>68.760000000000019</v>
      </c>
      <c r="M8388" s="5">
        <f>L8388/J8388</f>
        <v>0.24756966947504866</v>
      </c>
      <c r="N8388" t="str">
        <f>IF(ISNA(VLOOKUP(A8388,'Returns Data'!A:A,1,0)),"No","Yes")</f>
        <v>No</v>
      </c>
      <c r="O8388" t="s">
        <v>10085</v>
      </c>
      <c r="P8388" t="str">
        <f>IFERROR(VLOOKUP(A8388,'Ratings Data'!A:C,3,0),"No Rating")</f>
        <v>No Rating</v>
      </c>
      <c r="Q8388" t="s">
        <v>10066</v>
      </c>
      <c r="R8388" s="5">
        <f t="shared" ref="R8388:R8451" si="131">(J8388-J8387)/J8387</f>
        <v>-0.56437041219649919</v>
      </c>
    </row>
    <row r="8389" spans="1:18" x14ac:dyDescent="0.3">
      <c r="A8389" t="s">
        <v>1400</v>
      </c>
      <c r="B8389" s="2">
        <v>45810</v>
      </c>
      <c r="C8389" t="s">
        <v>10025</v>
      </c>
      <c r="D8389" t="s">
        <v>10033</v>
      </c>
      <c r="E8389" t="s">
        <v>10036</v>
      </c>
      <c r="F8389">
        <v>15</v>
      </c>
      <c r="G8389">
        <v>458.99</v>
      </c>
      <c r="H8389">
        <v>366.48</v>
      </c>
      <c r="I8389" t="s">
        <v>10039</v>
      </c>
      <c r="J8389">
        <f>F8389*G8389</f>
        <v>6884.85</v>
      </c>
      <c r="K8389">
        <f>F8389*H8389</f>
        <v>5497.2000000000007</v>
      </c>
      <c r="L8389">
        <f>J8389-K8389</f>
        <v>1387.6499999999996</v>
      </c>
      <c r="M8389" s="5">
        <f>L8389/J8389</f>
        <v>0.20155123205298583</v>
      </c>
      <c r="N8389" t="str">
        <f>IF(ISNA(VLOOKUP(A8389,'Returns Data'!A:A,1,0)),"No","Yes")</f>
        <v>No</v>
      </c>
      <c r="O8389" t="s">
        <v>10085</v>
      </c>
      <c r="P8389" t="str">
        <f>IFERROR(VLOOKUP(A8389,'Ratings Data'!A:C,3,0),"No Rating")</f>
        <v>No Rating</v>
      </c>
      <c r="Q8389" t="s">
        <v>10066</v>
      </c>
      <c r="R8389" s="5">
        <f t="shared" si="131"/>
        <v>23.788831281054225</v>
      </c>
    </row>
    <row r="8390" spans="1:18" x14ac:dyDescent="0.3">
      <c r="A8390" t="s">
        <v>1695</v>
      </c>
      <c r="B8390" s="2">
        <v>45810</v>
      </c>
      <c r="C8390" t="s">
        <v>10028</v>
      </c>
      <c r="D8390" t="s">
        <v>10032</v>
      </c>
      <c r="E8390" t="s">
        <v>10038</v>
      </c>
      <c r="F8390">
        <v>18</v>
      </c>
      <c r="G8390">
        <v>107.42</v>
      </c>
      <c r="H8390">
        <v>82.08</v>
      </c>
      <c r="I8390" t="s">
        <v>10040</v>
      </c>
      <c r="J8390">
        <f>F8390*G8390</f>
        <v>1933.56</v>
      </c>
      <c r="K8390">
        <f>F8390*H8390</f>
        <v>1477.44</v>
      </c>
      <c r="L8390">
        <f>J8390-K8390</f>
        <v>456.11999999999989</v>
      </c>
      <c r="M8390" s="5">
        <f>L8390/J8390</f>
        <v>0.23589648110221556</v>
      </c>
      <c r="N8390" t="str">
        <f>IF(ISNA(VLOOKUP(A8390,'Returns Data'!A:A,1,0)),"No","Yes")</f>
        <v>No</v>
      </c>
      <c r="O8390" t="s">
        <v>10085</v>
      </c>
      <c r="P8390" t="str">
        <f>IFERROR(VLOOKUP(A8390,'Ratings Data'!A:C,3,0),"No Rating")</f>
        <v>No Rating</v>
      </c>
      <c r="Q8390" t="s">
        <v>10066</v>
      </c>
      <c r="R8390" s="5">
        <f t="shared" si="131"/>
        <v>-0.71915728011503532</v>
      </c>
    </row>
    <row r="8391" spans="1:18" x14ac:dyDescent="0.3">
      <c r="A8391" t="s">
        <v>2792</v>
      </c>
      <c r="B8391" s="2">
        <v>45810</v>
      </c>
      <c r="C8391" t="s">
        <v>10027</v>
      </c>
      <c r="D8391" t="s">
        <v>10032</v>
      </c>
      <c r="E8391" t="s">
        <v>10034</v>
      </c>
      <c r="F8391">
        <v>9</v>
      </c>
      <c r="G8391">
        <v>41.45</v>
      </c>
      <c r="H8391">
        <v>29.06</v>
      </c>
      <c r="I8391" t="s">
        <v>10039</v>
      </c>
      <c r="J8391">
        <f>F8391*G8391</f>
        <v>373.05</v>
      </c>
      <c r="K8391">
        <f>F8391*H8391</f>
        <v>261.53999999999996</v>
      </c>
      <c r="L8391">
        <f>J8391-K8391</f>
        <v>111.51000000000005</v>
      </c>
      <c r="M8391" s="5">
        <f>L8391/J8391</f>
        <v>0.29891435464414967</v>
      </c>
      <c r="N8391" t="str">
        <f>IF(ISNA(VLOOKUP(A8391,'Returns Data'!A:A,1,0)),"No","Yes")</f>
        <v>No</v>
      </c>
      <c r="O8391" t="s">
        <v>10085</v>
      </c>
      <c r="P8391" t="str">
        <f>IFERROR(VLOOKUP(A8391,'Ratings Data'!A:C,3,0),"No Rating")</f>
        <v>No Rating</v>
      </c>
      <c r="Q8391" t="s">
        <v>10066</v>
      </c>
      <c r="R8391" s="5">
        <f t="shared" si="131"/>
        <v>-0.80706572332898907</v>
      </c>
    </row>
    <row r="8392" spans="1:18" x14ac:dyDescent="0.3">
      <c r="A8392" t="s">
        <v>2794</v>
      </c>
      <c r="B8392" s="2">
        <v>45810</v>
      </c>
      <c r="C8392" t="s">
        <v>10018</v>
      </c>
      <c r="D8392" t="s">
        <v>10033</v>
      </c>
      <c r="E8392" t="s">
        <v>10036</v>
      </c>
      <c r="F8392">
        <v>14</v>
      </c>
      <c r="G8392">
        <v>85.29</v>
      </c>
      <c r="H8392">
        <v>59.56</v>
      </c>
      <c r="I8392" t="s">
        <v>10039</v>
      </c>
      <c r="J8392">
        <f>F8392*G8392</f>
        <v>1194.0600000000002</v>
      </c>
      <c r="K8392">
        <f>F8392*H8392</f>
        <v>833.84</v>
      </c>
      <c r="L8392">
        <f>J8392-K8392</f>
        <v>360.22000000000014</v>
      </c>
      <c r="M8392" s="5">
        <f>L8392/J8392</f>
        <v>0.30167663266502526</v>
      </c>
      <c r="N8392" t="str">
        <f>IF(ISNA(VLOOKUP(A8392,'Returns Data'!A:A,1,0)),"No","Yes")</f>
        <v>No</v>
      </c>
      <c r="O8392" t="s">
        <v>10085</v>
      </c>
      <c r="P8392" t="str">
        <f>IFERROR(VLOOKUP(A8392,'Ratings Data'!A:C,3,0),"No Rating")</f>
        <v>No Rating</v>
      </c>
      <c r="Q8392" t="s">
        <v>10066</v>
      </c>
      <c r="R8392" s="5">
        <f t="shared" si="131"/>
        <v>2.2008041817450748</v>
      </c>
    </row>
    <row r="8393" spans="1:18" x14ac:dyDescent="0.3">
      <c r="A8393" t="s">
        <v>3137</v>
      </c>
      <c r="B8393" s="2">
        <v>45810</v>
      </c>
      <c r="C8393" t="s">
        <v>10019</v>
      </c>
      <c r="D8393" t="s">
        <v>10031</v>
      </c>
      <c r="E8393" t="s">
        <v>10037</v>
      </c>
      <c r="F8393">
        <v>16</v>
      </c>
      <c r="G8393">
        <v>84.76</v>
      </c>
      <c r="H8393">
        <v>60.21</v>
      </c>
      <c r="I8393" t="s">
        <v>10039</v>
      </c>
      <c r="J8393">
        <f>F8393*G8393</f>
        <v>1356.16</v>
      </c>
      <c r="K8393">
        <f>F8393*H8393</f>
        <v>963.36</v>
      </c>
      <c r="L8393">
        <f>J8393-K8393</f>
        <v>392.80000000000007</v>
      </c>
      <c r="M8393" s="5">
        <f>L8393/J8393</f>
        <v>0.28964134025483723</v>
      </c>
      <c r="N8393" t="str">
        <f>IF(ISNA(VLOOKUP(A8393,'Returns Data'!A:A,1,0)),"No","Yes")</f>
        <v>No</v>
      </c>
      <c r="O8393" t="s">
        <v>10085</v>
      </c>
      <c r="P8393" t="str">
        <f>IFERROR(VLOOKUP(A8393,'Ratings Data'!A:C,3,0),"No Rating")</f>
        <v>No Rating</v>
      </c>
      <c r="Q8393" t="s">
        <v>10066</v>
      </c>
      <c r="R8393" s="5">
        <f t="shared" si="131"/>
        <v>0.1357553221781149</v>
      </c>
    </row>
    <row r="8394" spans="1:18" x14ac:dyDescent="0.3">
      <c r="A8394" t="s">
        <v>3490</v>
      </c>
      <c r="B8394" s="2">
        <v>45810</v>
      </c>
      <c r="C8394" t="s">
        <v>10015</v>
      </c>
      <c r="D8394" t="s">
        <v>10031</v>
      </c>
      <c r="E8394" t="s">
        <v>10036</v>
      </c>
      <c r="F8394">
        <v>13</v>
      </c>
      <c r="G8394">
        <v>378.57</v>
      </c>
      <c r="H8394">
        <v>312.27999999999997</v>
      </c>
      <c r="I8394" t="s">
        <v>10039</v>
      </c>
      <c r="J8394">
        <f>F8394*G8394</f>
        <v>4921.41</v>
      </c>
      <c r="K8394">
        <f>F8394*H8394</f>
        <v>4059.6399999999994</v>
      </c>
      <c r="L8394">
        <f>J8394-K8394</f>
        <v>861.77000000000044</v>
      </c>
      <c r="M8394" s="5">
        <f>L8394/J8394</f>
        <v>0.17510632115592897</v>
      </c>
      <c r="N8394" t="str">
        <f>IF(ISNA(VLOOKUP(A8394,'Returns Data'!A:A,1,0)),"No","Yes")</f>
        <v>No</v>
      </c>
      <c r="O8394" t="s">
        <v>10085</v>
      </c>
      <c r="P8394" t="str">
        <f>IFERROR(VLOOKUP(A8394,'Ratings Data'!A:C,3,0),"No Rating")</f>
        <v>No Rating</v>
      </c>
      <c r="Q8394" t="s">
        <v>10066</v>
      </c>
      <c r="R8394" s="5">
        <f t="shared" si="131"/>
        <v>2.6289302147239262</v>
      </c>
    </row>
    <row r="8395" spans="1:18" x14ac:dyDescent="0.3">
      <c r="A8395" t="s">
        <v>4184</v>
      </c>
      <c r="B8395" s="2">
        <v>45810</v>
      </c>
      <c r="C8395" t="s">
        <v>10018</v>
      </c>
      <c r="D8395" t="s">
        <v>10033</v>
      </c>
      <c r="E8395" t="s">
        <v>10038</v>
      </c>
      <c r="F8395">
        <v>15</v>
      </c>
      <c r="G8395">
        <v>443.23</v>
      </c>
      <c r="H8395">
        <v>340.89</v>
      </c>
      <c r="I8395" t="s">
        <v>10039</v>
      </c>
      <c r="J8395">
        <f>F8395*G8395</f>
        <v>6648.4500000000007</v>
      </c>
      <c r="K8395">
        <f>F8395*H8395</f>
        <v>5113.3499999999995</v>
      </c>
      <c r="L8395">
        <f>J8395-K8395</f>
        <v>1535.1000000000013</v>
      </c>
      <c r="M8395" s="5">
        <f>L8395/J8395</f>
        <v>0.23089592310989795</v>
      </c>
      <c r="N8395" t="str">
        <f>IF(ISNA(VLOOKUP(A8395,'Returns Data'!A:A,1,0)),"No","Yes")</f>
        <v>No</v>
      </c>
      <c r="O8395" t="s">
        <v>10085</v>
      </c>
      <c r="P8395" t="str">
        <f>IFERROR(VLOOKUP(A8395,'Ratings Data'!A:C,3,0),"No Rating")</f>
        <v>No Rating</v>
      </c>
      <c r="Q8395" t="s">
        <v>10066</v>
      </c>
      <c r="R8395" s="5">
        <f t="shared" si="131"/>
        <v>0.35092382061238564</v>
      </c>
    </row>
    <row r="8396" spans="1:18" x14ac:dyDescent="0.3">
      <c r="A8396" t="s">
        <v>4660</v>
      </c>
      <c r="B8396" s="2">
        <v>45810</v>
      </c>
      <c r="C8396" t="s">
        <v>10014</v>
      </c>
      <c r="D8396" t="s">
        <v>10030</v>
      </c>
      <c r="E8396" t="s">
        <v>10036</v>
      </c>
      <c r="F8396">
        <v>9</v>
      </c>
      <c r="G8396">
        <v>182.16</v>
      </c>
      <c r="H8396">
        <v>134.37</v>
      </c>
      <c r="I8396" t="s">
        <v>10039</v>
      </c>
      <c r="J8396">
        <f>F8396*G8396</f>
        <v>1639.44</v>
      </c>
      <c r="K8396">
        <f>F8396*H8396</f>
        <v>1209.33</v>
      </c>
      <c r="L8396">
        <f>J8396-K8396</f>
        <v>430.11000000000013</v>
      </c>
      <c r="M8396" s="5">
        <f>L8396/J8396</f>
        <v>0.26235177865612658</v>
      </c>
      <c r="N8396" t="str">
        <f>IF(ISNA(VLOOKUP(A8396,'Returns Data'!A:A,1,0)),"No","Yes")</f>
        <v>No</v>
      </c>
      <c r="O8396" t="s">
        <v>10085</v>
      </c>
      <c r="P8396" t="str">
        <f>IFERROR(VLOOKUP(A8396,'Ratings Data'!A:C,3,0),"No Rating")</f>
        <v>No Rating</v>
      </c>
      <c r="Q8396" t="s">
        <v>10066</v>
      </c>
      <c r="R8396" s="5">
        <f t="shared" si="131"/>
        <v>-0.75341019335333792</v>
      </c>
    </row>
    <row r="8397" spans="1:18" x14ac:dyDescent="0.3">
      <c r="A8397" t="s">
        <v>4667</v>
      </c>
      <c r="B8397" s="2">
        <v>45810</v>
      </c>
      <c r="C8397" t="s">
        <v>10011</v>
      </c>
      <c r="D8397" t="s">
        <v>10029</v>
      </c>
      <c r="E8397" t="s">
        <v>10035</v>
      </c>
      <c r="F8397">
        <v>19</v>
      </c>
      <c r="G8397">
        <v>324.27999999999997</v>
      </c>
      <c r="H8397">
        <v>282.89999999999998</v>
      </c>
      <c r="I8397" t="s">
        <v>10040</v>
      </c>
      <c r="J8397">
        <f>F8397*G8397</f>
        <v>6161.32</v>
      </c>
      <c r="K8397">
        <f>F8397*H8397</f>
        <v>5375.0999999999995</v>
      </c>
      <c r="L8397">
        <f>J8397-K8397</f>
        <v>786.22000000000025</v>
      </c>
      <c r="M8397" s="5">
        <f>L8397/J8397</f>
        <v>0.12760577278894786</v>
      </c>
      <c r="N8397" t="str">
        <f>IF(ISNA(VLOOKUP(A8397,'Returns Data'!A:A,1,0)),"No","Yes")</f>
        <v>No</v>
      </c>
      <c r="O8397" t="s">
        <v>10085</v>
      </c>
      <c r="P8397" t="str">
        <f>IFERROR(VLOOKUP(A8397,'Ratings Data'!A:C,3,0),"No Rating")</f>
        <v>No Rating</v>
      </c>
      <c r="Q8397" t="s">
        <v>10066</v>
      </c>
      <c r="R8397" s="5">
        <f t="shared" si="131"/>
        <v>2.7581857219538373</v>
      </c>
    </row>
    <row r="8398" spans="1:18" x14ac:dyDescent="0.3">
      <c r="A8398" t="s">
        <v>5098</v>
      </c>
      <c r="B8398" s="2">
        <v>45810</v>
      </c>
      <c r="C8398" t="s">
        <v>10009</v>
      </c>
      <c r="D8398" t="s">
        <v>10029</v>
      </c>
      <c r="E8398" t="s">
        <v>10038</v>
      </c>
      <c r="F8398">
        <v>6</v>
      </c>
      <c r="G8398">
        <v>242.66</v>
      </c>
      <c r="H8398">
        <v>182.23</v>
      </c>
      <c r="I8398" t="s">
        <v>10039</v>
      </c>
      <c r="J8398">
        <f>F8398*G8398</f>
        <v>1455.96</v>
      </c>
      <c r="K8398">
        <f>F8398*H8398</f>
        <v>1093.3799999999999</v>
      </c>
      <c r="L8398">
        <f>J8398-K8398</f>
        <v>362.58000000000015</v>
      </c>
      <c r="M8398" s="5">
        <f>L8398/J8398</f>
        <v>0.24903156680128585</v>
      </c>
      <c r="N8398" t="str">
        <f>IF(ISNA(VLOOKUP(A8398,'Returns Data'!A:A,1,0)),"No","Yes")</f>
        <v>No</v>
      </c>
      <c r="O8398" t="s">
        <v>10085</v>
      </c>
      <c r="P8398" t="str">
        <f>IFERROR(VLOOKUP(A8398,'Ratings Data'!A:C,3,0),"No Rating")</f>
        <v>No Rating</v>
      </c>
      <c r="Q8398" t="s">
        <v>10066</v>
      </c>
      <c r="R8398" s="5">
        <f t="shared" si="131"/>
        <v>-0.7636934942512319</v>
      </c>
    </row>
    <row r="8399" spans="1:18" x14ac:dyDescent="0.3">
      <c r="A8399" t="s">
        <v>5303</v>
      </c>
      <c r="B8399" s="2">
        <v>45810</v>
      </c>
      <c r="C8399" t="s">
        <v>10009</v>
      </c>
      <c r="D8399" t="s">
        <v>10029</v>
      </c>
      <c r="E8399" t="s">
        <v>10036</v>
      </c>
      <c r="F8399">
        <v>3</v>
      </c>
      <c r="G8399">
        <v>272</v>
      </c>
      <c r="H8399">
        <v>209.81</v>
      </c>
      <c r="I8399" t="s">
        <v>10039</v>
      </c>
      <c r="J8399">
        <f>F8399*G8399</f>
        <v>816</v>
      </c>
      <c r="K8399">
        <f>F8399*H8399</f>
        <v>629.43000000000006</v>
      </c>
      <c r="L8399">
        <f>J8399-K8399</f>
        <v>186.56999999999994</v>
      </c>
      <c r="M8399" s="5">
        <f>L8399/J8399</f>
        <v>0.22863970588235286</v>
      </c>
      <c r="N8399" t="str">
        <f>IF(ISNA(VLOOKUP(A8399,'Returns Data'!A:A,1,0)),"No","Yes")</f>
        <v>No</v>
      </c>
      <c r="O8399" t="s">
        <v>10085</v>
      </c>
      <c r="P8399" t="str">
        <f>IFERROR(VLOOKUP(A8399,'Ratings Data'!A:C,3,0),"No Rating")</f>
        <v>No Rating</v>
      </c>
      <c r="Q8399" t="s">
        <v>10066</v>
      </c>
      <c r="R8399" s="5">
        <f t="shared" si="131"/>
        <v>-0.43954504244622106</v>
      </c>
    </row>
    <row r="8400" spans="1:18" x14ac:dyDescent="0.3">
      <c r="A8400" t="s">
        <v>5660</v>
      </c>
      <c r="B8400" s="2">
        <v>45810</v>
      </c>
      <c r="C8400" t="s">
        <v>10010</v>
      </c>
      <c r="D8400" t="s">
        <v>10029</v>
      </c>
      <c r="E8400" t="s">
        <v>10034</v>
      </c>
      <c r="F8400">
        <v>16</v>
      </c>
      <c r="G8400">
        <v>285.77</v>
      </c>
      <c r="H8400">
        <v>180.23</v>
      </c>
      <c r="I8400" t="s">
        <v>10040</v>
      </c>
      <c r="J8400">
        <f>F8400*G8400</f>
        <v>4572.32</v>
      </c>
      <c r="K8400">
        <f>F8400*H8400</f>
        <v>2883.68</v>
      </c>
      <c r="L8400">
        <f>J8400-K8400</f>
        <v>1688.6399999999999</v>
      </c>
      <c r="M8400" s="5">
        <f>L8400/J8400</f>
        <v>0.36931798299331631</v>
      </c>
      <c r="N8400" t="str">
        <f>IF(ISNA(VLOOKUP(A8400,'Returns Data'!A:A,1,0)),"No","Yes")</f>
        <v>No</v>
      </c>
      <c r="O8400" t="s">
        <v>10085</v>
      </c>
      <c r="P8400" t="str">
        <f>IFERROR(VLOOKUP(A8400,'Ratings Data'!A:C,3,0),"No Rating")</f>
        <v>No Rating</v>
      </c>
      <c r="Q8400" t="s">
        <v>10066</v>
      </c>
      <c r="R8400" s="5">
        <f t="shared" si="131"/>
        <v>4.6033333333333326</v>
      </c>
    </row>
    <row r="8401" spans="1:18" x14ac:dyDescent="0.3">
      <c r="A8401" t="s">
        <v>5690</v>
      </c>
      <c r="B8401" s="2">
        <v>45810</v>
      </c>
      <c r="C8401" t="s">
        <v>10012</v>
      </c>
      <c r="D8401" t="s">
        <v>10030</v>
      </c>
      <c r="E8401" t="s">
        <v>10037</v>
      </c>
      <c r="F8401">
        <v>3</v>
      </c>
      <c r="G8401">
        <v>428.64</v>
      </c>
      <c r="H8401">
        <v>267.26</v>
      </c>
      <c r="I8401" t="s">
        <v>10039</v>
      </c>
      <c r="J8401">
        <f>F8401*G8401</f>
        <v>1285.92</v>
      </c>
      <c r="K8401">
        <f>F8401*H8401</f>
        <v>801.78</v>
      </c>
      <c r="L8401">
        <f>J8401-K8401</f>
        <v>484.1400000000001</v>
      </c>
      <c r="M8401" s="5">
        <f>L8401/J8401</f>
        <v>0.37649309443822326</v>
      </c>
      <c r="N8401" t="str">
        <f>IF(ISNA(VLOOKUP(A8401,'Returns Data'!A:A,1,0)),"No","Yes")</f>
        <v>No</v>
      </c>
      <c r="O8401" t="s">
        <v>10085</v>
      </c>
      <c r="P8401" t="str">
        <f>IFERROR(VLOOKUP(A8401,'Ratings Data'!A:C,3,0),"No Rating")</f>
        <v>No Rating</v>
      </c>
      <c r="Q8401" t="s">
        <v>10066</v>
      </c>
      <c r="R8401" s="5">
        <f t="shared" si="131"/>
        <v>-0.71875984183084296</v>
      </c>
    </row>
    <row r="8402" spans="1:18" x14ac:dyDescent="0.3">
      <c r="A8402" t="s">
        <v>6074</v>
      </c>
      <c r="B8402" s="2">
        <v>45810</v>
      </c>
      <c r="C8402" t="s">
        <v>10016</v>
      </c>
      <c r="D8402" t="s">
        <v>10032</v>
      </c>
      <c r="E8402" t="s">
        <v>10034</v>
      </c>
      <c r="F8402">
        <v>3</v>
      </c>
      <c r="G8402">
        <v>200.61</v>
      </c>
      <c r="H8402">
        <v>155.88</v>
      </c>
      <c r="I8402" t="s">
        <v>10039</v>
      </c>
      <c r="J8402">
        <f>F8402*G8402</f>
        <v>601.83000000000004</v>
      </c>
      <c r="K8402">
        <f>F8402*H8402</f>
        <v>467.64</v>
      </c>
      <c r="L8402">
        <f>J8402-K8402</f>
        <v>134.19000000000005</v>
      </c>
      <c r="M8402" s="5">
        <f>L8402/J8402</f>
        <v>0.22296994167788253</v>
      </c>
      <c r="N8402" t="str">
        <f>IF(ISNA(VLOOKUP(A8402,'Returns Data'!A:A,1,0)),"No","Yes")</f>
        <v>No</v>
      </c>
      <c r="O8402" t="s">
        <v>10085</v>
      </c>
      <c r="P8402" t="str">
        <f>IFERROR(VLOOKUP(A8402,'Ratings Data'!A:C,3,0),"No Rating")</f>
        <v>No Rating</v>
      </c>
      <c r="Q8402" t="s">
        <v>10066</v>
      </c>
      <c r="R8402" s="5">
        <f t="shared" si="131"/>
        <v>-0.53198488241881303</v>
      </c>
    </row>
    <row r="8403" spans="1:18" x14ac:dyDescent="0.3">
      <c r="A8403" t="s">
        <v>6463</v>
      </c>
      <c r="B8403" s="2">
        <v>45810</v>
      </c>
      <c r="C8403" t="s">
        <v>10013</v>
      </c>
      <c r="D8403" t="s">
        <v>10030</v>
      </c>
      <c r="E8403" t="s">
        <v>10036</v>
      </c>
      <c r="F8403">
        <v>14</v>
      </c>
      <c r="G8403">
        <v>321.88</v>
      </c>
      <c r="H8403">
        <v>208.76</v>
      </c>
      <c r="I8403" t="s">
        <v>10039</v>
      </c>
      <c r="J8403">
        <f>F8403*G8403</f>
        <v>4506.32</v>
      </c>
      <c r="K8403">
        <f>F8403*H8403</f>
        <v>2922.64</v>
      </c>
      <c r="L8403">
        <f>J8403-K8403</f>
        <v>1583.6799999999998</v>
      </c>
      <c r="M8403" s="5">
        <f>L8403/J8403</f>
        <v>0.35143531750963092</v>
      </c>
      <c r="N8403" t="str">
        <f>IF(ISNA(VLOOKUP(A8403,'Returns Data'!A:A,1,0)),"No","Yes")</f>
        <v>No</v>
      </c>
      <c r="O8403" t="s">
        <v>10085</v>
      </c>
      <c r="P8403" t="str">
        <f>IFERROR(VLOOKUP(A8403,'Ratings Data'!A:C,3,0),"No Rating")</f>
        <v>No Rating</v>
      </c>
      <c r="Q8403" t="s">
        <v>10066</v>
      </c>
      <c r="R8403" s="5">
        <f t="shared" si="131"/>
        <v>6.4876958609574125</v>
      </c>
    </row>
    <row r="8404" spans="1:18" x14ac:dyDescent="0.3">
      <c r="A8404" t="s">
        <v>6986</v>
      </c>
      <c r="B8404" s="2">
        <v>45810</v>
      </c>
      <c r="C8404" t="s">
        <v>10018</v>
      </c>
      <c r="D8404" t="s">
        <v>10033</v>
      </c>
      <c r="E8404" t="s">
        <v>10035</v>
      </c>
      <c r="F8404">
        <v>1</v>
      </c>
      <c r="G8404">
        <v>167.98</v>
      </c>
      <c r="H8404">
        <v>137.09</v>
      </c>
      <c r="I8404" t="s">
        <v>10040</v>
      </c>
      <c r="J8404">
        <f>F8404*G8404</f>
        <v>167.98</v>
      </c>
      <c r="K8404">
        <f>F8404*H8404</f>
        <v>137.09</v>
      </c>
      <c r="L8404">
        <f>J8404-K8404</f>
        <v>30.889999999999986</v>
      </c>
      <c r="M8404" s="5">
        <f>L8404/J8404</f>
        <v>0.18389093939754725</v>
      </c>
      <c r="N8404" t="str">
        <f>IF(ISNA(VLOOKUP(A8404,'Returns Data'!A:A,1,0)),"No","Yes")</f>
        <v>No</v>
      </c>
      <c r="O8404" t="s">
        <v>10085</v>
      </c>
      <c r="P8404">
        <f>IFERROR(VLOOKUP(A8404,'Ratings Data'!A:C,3,0),"No Rating")</f>
        <v>1</v>
      </c>
      <c r="Q8404" t="s">
        <v>10066</v>
      </c>
      <c r="R8404" s="5">
        <f t="shared" si="131"/>
        <v>-0.96272346393509567</v>
      </c>
    </row>
    <row r="8405" spans="1:18" x14ac:dyDescent="0.3">
      <c r="A8405" t="s">
        <v>7052</v>
      </c>
      <c r="B8405" s="2">
        <v>45810</v>
      </c>
      <c r="C8405" t="s">
        <v>10010</v>
      </c>
      <c r="D8405" t="s">
        <v>10029</v>
      </c>
      <c r="E8405" t="s">
        <v>10034</v>
      </c>
      <c r="F8405">
        <v>4</v>
      </c>
      <c r="G8405">
        <v>353.16</v>
      </c>
      <c r="H8405">
        <v>247.18</v>
      </c>
      <c r="I8405" t="s">
        <v>10039</v>
      </c>
      <c r="J8405">
        <f>F8405*G8405</f>
        <v>1412.64</v>
      </c>
      <c r="K8405">
        <f>F8405*H8405</f>
        <v>988.72</v>
      </c>
      <c r="L8405">
        <f>J8405-K8405</f>
        <v>423.92000000000007</v>
      </c>
      <c r="M8405" s="5">
        <f>L8405/J8405</f>
        <v>0.30009061048816404</v>
      </c>
      <c r="N8405" t="str">
        <f>IF(ISNA(VLOOKUP(A8405,'Returns Data'!A:A,1,0)),"No","Yes")</f>
        <v>No</v>
      </c>
      <c r="O8405" t="s">
        <v>10085</v>
      </c>
      <c r="P8405" t="str">
        <f>IFERROR(VLOOKUP(A8405,'Ratings Data'!A:C,3,0),"No Rating")</f>
        <v>No Rating</v>
      </c>
      <c r="Q8405" t="s">
        <v>10066</v>
      </c>
      <c r="R8405" s="5">
        <f t="shared" si="131"/>
        <v>7.4095725681628775</v>
      </c>
    </row>
    <row r="8406" spans="1:18" x14ac:dyDescent="0.3">
      <c r="A8406" t="s">
        <v>8598</v>
      </c>
      <c r="B8406" s="2">
        <v>45810</v>
      </c>
      <c r="C8406" t="s">
        <v>10015</v>
      </c>
      <c r="D8406" t="s">
        <v>10031</v>
      </c>
      <c r="E8406" t="s">
        <v>10036</v>
      </c>
      <c r="F8406">
        <v>3</v>
      </c>
      <c r="G8406">
        <v>218.44</v>
      </c>
      <c r="H8406">
        <v>155.69</v>
      </c>
      <c r="I8406" t="s">
        <v>10040</v>
      </c>
      <c r="J8406">
        <f>F8406*G8406</f>
        <v>655.31999999999994</v>
      </c>
      <c r="K8406">
        <f>F8406*H8406</f>
        <v>467.07</v>
      </c>
      <c r="L8406">
        <f>J8406-K8406</f>
        <v>188.24999999999994</v>
      </c>
      <c r="M8406" s="5">
        <f>L8406/J8406</f>
        <v>0.28726423731917228</v>
      </c>
      <c r="N8406" t="str">
        <f>IF(ISNA(VLOOKUP(A8406,'Returns Data'!A:A,1,0)),"No","Yes")</f>
        <v>No</v>
      </c>
      <c r="O8406" t="s">
        <v>10085</v>
      </c>
      <c r="P8406" t="str">
        <f>IFERROR(VLOOKUP(A8406,'Ratings Data'!A:C,3,0),"No Rating")</f>
        <v>No Rating</v>
      </c>
      <c r="Q8406" t="s">
        <v>10066</v>
      </c>
      <c r="R8406" s="5">
        <f t="shared" si="131"/>
        <v>-0.53610261637784584</v>
      </c>
    </row>
    <row r="8407" spans="1:18" x14ac:dyDescent="0.3">
      <c r="A8407" t="s">
        <v>8623</v>
      </c>
      <c r="B8407" s="2">
        <v>45810</v>
      </c>
      <c r="C8407" t="s">
        <v>10014</v>
      </c>
      <c r="D8407" t="s">
        <v>10030</v>
      </c>
      <c r="E8407" t="s">
        <v>10037</v>
      </c>
      <c r="F8407">
        <v>16</v>
      </c>
      <c r="G8407">
        <v>412.42</v>
      </c>
      <c r="H8407">
        <v>253.52</v>
      </c>
      <c r="I8407" t="s">
        <v>10040</v>
      </c>
      <c r="J8407">
        <f>F8407*G8407</f>
        <v>6598.72</v>
      </c>
      <c r="K8407">
        <f>F8407*H8407</f>
        <v>4056.32</v>
      </c>
      <c r="L8407">
        <f>J8407-K8407</f>
        <v>2542.4</v>
      </c>
      <c r="M8407" s="5">
        <f>L8407/J8407</f>
        <v>0.38528684350904419</v>
      </c>
      <c r="N8407" t="str">
        <f>IF(ISNA(VLOOKUP(A8407,'Returns Data'!A:A,1,0)),"No","Yes")</f>
        <v>No</v>
      </c>
      <c r="O8407" t="s">
        <v>10085</v>
      </c>
      <c r="P8407" t="str">
        <f>IFERROR(VLOOKUP(A8407,'Ratings Data'!A:C,3,0),"No Rating")</f>
        <v>No Rating</v>
      </c>
      <c r="Q8407" t="s">
        <v>10066</v>
      </c>
      <c r="R8407" s="5">
        <f t="shared" si="131"/>
        <v>9.0694622474516287</v>
      </c>
    </row>
    <row r="8408" spans="1:18" x14ac:dyDescent="0.3">
      <c r="A8408" t="s">
        <v>8795</v>
      </c>
      <c r="B8408" s="2">
        <v>45810</v>
      </c>
      <c r="C8408" t="s">
        <v>10024</v>
      </c>
      <c r="D8408" t="s">
        <v>10029</v>
      </c>
      <c r="E8408" t="s">
        <v>10037</v>
      </c>
      <c r="F8408">
        <v>5</v>
      </c>
      <c r="G8408">
        <v>122.16</v>
      </c>
      <c r="H8408">
        <v>90.96</v>
      </c>
      <c r="I8408" t="s">
        <v>10039</v>
      </c>
      <c r="J8408">
        <f>F8408*G8408</f>
        <v>610.79999999999995</v>
      </c>
      <c r="K8408">
        <f>F8408*H8408</f>
        <v>454.79999999999995</v>
      </c>
      <c r="L8408">
        <f>J8408-K8408</f>
        <v>156</v>
      </c>
      <c r="M8408" s="5">
        <f>L8408/J8408</f>
        <v>0.25540275049115918</v>
      </c>
      <c r="N8408" t="str">
        <f>IF(ISNA(VLOOKUP(A8408,'Returns Data'!A:A,1,0)),"No","Yes")</f>
        <v>Yes</v>
      </c>
      <c r="O8408" t="str">
        <f>IFERROR(VLOOKUP(A8408,'Returns Data'!A:E,5,0),"No Returns")</f>
        <v>Wrong Product</v>
      </c>
      <c r="P8408">
        <f>IFERROR(VLOOKUP(A8408,'Ratings Data'!A:C,3,0),"No Rating")</f>
        <v>3</v>
      </c>
      <c r="Q8408" t="s">
        <v>10066</v>
      </c>
      <c r="R8408" s="5">
        <f t="shared" si="131"/>
        <v>-0.90743659376363894</v>
      </c>
    </row>
    <row r="8409" spans="1:18" x14ac:dyDescent="0.3">
      <c r="A8409" t="s">
        <v>8991</v>
      </c>
      <c r="B8409" s="2">
        <v>45810</v>
      </c>
      <c r="C8409" t="s">
        <v>10009</v>
      </c>
      <c r="D8409" t="s">
        <v>10029</v>
      </c>
      <c r="E8409" t="s">
        <v>10035</v>
      </c>
      <c r="F8409">
        <v>4</v>
      </c>
      <c r="G8409">
        <v>129.09</v>
      </c>
      <c r="H8409">
        <v>84.37</v>
      </c>
      <c r="I8409" t="s">
        <v>10040</v>
      </c>
      <c r="J8409">
        <f>F8409*G8409</f>
        <v>516.36</v>
      </c>
      <c r="K8409">
        <f>F8409*H8409</f>
        <v>337.48</v>
      </c>
      <c r="L8409">
        <f>J8409-K8409</f>
        <v>178.88</v>
      </c>
      <c r="M8409" s="5">
        <f>L8409/J8409</f>
        <v>0.34642497482376633</v>
      </c>
      <c r="N8409" t="str">
        <f>IF(ISNA(VLOOKUP(A8409,'Returns Data'!A:A,1,0)),"No","Yes")</f>
        <v>No</v>
      </c>
      <c r="O8409" t="s">
        <v>10085</v>
      </c>
      <c r="P8409" t="str">
        <f>IFERROR(VLOOKUP(A8409,'Ratings Data'!A:C,3,0),"No Rating")</f>
        <v>No Rating</v>
      </c>
      <c r="Q8409" t="s">
        <v>10066</v>
      </c>
      <c r="R8409" s="5">
        <f t="shared" si="131"/>
        <v>-0.15461689587426317</v>
      </c>
    </row>
    <row r="8410" spans="1:18" x14ac:dyDescent="0.3">
      <c r="A8410" t="s">
        <v>9057</v>
      </c>
      <c r="B8410" s="2">
        <v>45810</v>
      </c>
      <c r="C8410" t="s">
        <v>10014</v>
      </c>
      <c r="D8410" t="s">
        <v>10030</v>
      </c>
      <c r="E8410" t="s">
        <v>10034</v>
      </c>
      <c r="F8410">
        <v>16</v>
      </c>
      <c r="G8410">
        <v>97.25</v>
      </c>
      <c r="H8410">
        <v>79.489999999999995</v>
      </c>
      <c r="I8410" t="s">
        <v>10039</v>
      </c>
      <c r="J8410">
        <f>F8410*G8410</f>
        <v>1556</v>
      </c>
      <c r="K8410">
        <f>F8410*H8410</f>
        <v>1271.8399999999999</v>
      </c>
      <c r="L8410">
        <f>J8410-K8410</f>
        <v>284.16000000000008</v>
      </c>
      <c r="M8410" s="5">
        <f>L8410/J8410</f>
        <v>0.18262210796915174</v>
      </c>
      <c r="N8410" t="str">
        <f>IF(ISNA(VLOOKUP(A8410,'Returns Data'!A:A,1,0)),"No","Yes")</f>
        <v>No</v>
      </c>
      <c r="O8410" t="s">
        <v>10085</v>
      </c>
      <c r="P8410" t="str">
        <f>IFERROR(VLOOKUP(A8410,'Ratings Data'!A:C,3,0),"No Rating")</f>
        <v>No Rating</v>
      </c>
      <c r="Q8410" t="s">
        <v>10066</v>
      </c>
      <c r="R8410" s="5">
        <f t="shared" si="131"/>
        <v>2.0134015028274845</v>
      </c>
    </row>
    <row r="8411" spans="1:18" x14ac:dyDescent="0.3">
      <c r="A8411" t="s">
        <v>9470</v>
      </c>
      <c r="B8411" s="2">
        <v>45810</v>
      </c>
      <c r="C8411" t="s">
        <v>10023</v>
      </c>
      <c r="D8411" t="s">
        <v>10033</v>
      </c>
      <c r="E8411" t="s">
        <v>10037</v>
      </c>
      <c r="F8411">
        <v>18</v>
      </c>
      <c r="G8411">
        <v>308.7</v>
      </c>
      <c r="H8411">
        <v>272.12</v>
      </c>
      <c r="I8411" t="s">
        <v>10039</v>
      </c>
      <c r="J8411">
        <f>F8411*G8411</f>
        <v>5556.5999999999995</v>
      </c>
      <c r="K8411">
        <f>F8411*H8411</f>
        <v>4898.16</v>
      </c>
      <c r="L8411">
        <f>J8411-K8411</f>
        <v>658.4399999999996</v>
      </c>
      <c r="M8411" s="5">
        <f>L8411/J8411</f>
        <v>0.11849692257855517</v>
      </c>
      <c r="N8411" t="str">
        <f>IF(ISNA(VLOOKUP(A8411,'Returns Data'!A:A,1,0)),"No","Yes")</f>
        <v>No</v>
      </c>
      <c r="O8411" t="s">
        <v>10085</v>
      </c>
      <c r="P8411" t="str">
        <f>IFERROR(VLOOKUP(A8411,'Ratings Data'!A:C,3,0),"No Rating")</f>
        <v>No Rating</v>
      </c>
      <c r="Q8411" t="s">
        <v>10066</v>
      </c>
      <c r="R8411" s="5">
        <f t="shared" si="131"/>
        <v>2.5710796915167093</v>
      </c>
    </row>
    <row r="8412" spans="1:18" x14ac:dyDescent="0.3">
      <c r="A8412" t="s">
        <v>9791</v>
      </c>
      <c r="B8412" s="2">
        <v>45810</v>
      </c>
      <c r="C8412" t="s">
        <v>10021</v>
      </c>
      <c r="D8412" t="s">
        <v>10031</v>
      </c>
      <c r="E8412" t="s">
        <v>10038</v>
      </c>
      <c r="F8412">
        <v>15</v>
      </c>
      <c r="G8412">
        <v>134.41</v>
      </c>
      <c r="H8412">
        <v>113.62</v>
      </c>
      <c r="I8412" t="s">
        <v>10039</v>
      </c>
      <c r="J8412">
        <f>F8412*G8412</f>
        <v>2016.1499999999999</v>
      </c>
      <c r="K8412">
        <f>F8412*H8412</f>
        <v>1704.3000000000002</v>
      </c>
      <c r="L8412">
        <f>J8412-K8412</f>
        <v>311.84999999999968</v>
      </c>
      <c r="M8412" s="5">
        <f>L8412/J8412</f>
        <v>0.1546759913696896</v>
      </c>
      <c r="N8412" t="str">
        <f>IF(ISNA(VLOOKUP(A8412,'Returns Data'!A:A,1,0)),"No","Yes")</f>
        <v>No</v>
      </c>
      <c r="O8412" t="s">
        <v>10085</v>
      </c>
      <c r="P8412" t="str">
        <f>IFERROR(VLOOKUP(A8412,'Ratings Data'!A:C,3,0),"No Rating")</f>
        <v>No Rating</v>
      </c>
      <c r="Q8412" t="s">
        <v>10066</v>
      </c>
      <c r="R8412" s="5">
        <f t="shared" si="131"/>
        <v>-0.63716121369182599</v>
      </c>
    </row>
    <row r="8413" spans="1:18" x14ac:dyDescent="0.3">
      <c r="A8413" t="s">
        <v>9980</v>
      </c>
      <c r="B8413" s="2">
        <v>45810</v>
      </c>
      <c r="C8413" t="s">
        <v>10021</v>
      </c>
      <c r="D8413" t="s">
        <v>10031</v>
      </c>
      <c r="E8413" t="s">
        <v>10036</v>
      </c>
      <c r="F8413">
        <v>5</v>
      </c>
      <c r="G8413">
        <v>149</v>
      </c>
      <c r="H8413">
        <v>116.65</v>
      </c>
      <c r="I8413" t="s">
        <v>10040</v>
      </c>
      <c r="J8413">
        <f>F8413*G8413</f>
        <v>745</v>
      </c>
      <c r="K8413">
        <f>F8413*H8413</f>
        <v>583.25</v>
      </c>
      <c r="L8413">
        <f>J8413-K8413</f>
        <v>161.75</v>
      </c>
      <c r="M8413" s="5">
        <f>L8413/J8413</f>
        <v>0.21711409395973155</v>
      </c>
      <c r="N8413" t="str">
        <f>IF(ISNA(VLOOKUP(A8413,'Returns Data'!A:A,1,0)),"No","Yes")</f>
        <v>No</v>
      </c>
      <c r="O8413" t="s">
        <v>10085</v>
      </c>
      <c r="P8413" t="str">
        <f>IFERROR(VLOOKUP(A8413,'Ratings Data'!A:C,3,0),"No Rating")</f>
        <v>No Rating</v>
      </c>
      <c r="Q8413" t="s">
        <v>10066</v>
      </c>
      <c r="R8413" s="5">
        <f t="shared" si="131"/>
        <v>-0.63048384296803306</v>
      </c>
    </row>
    <row r="8414" spans="1:18" x14ac:dyDescent="0.3">
      <c r="A8414" t="s">
        <v>9984</v>
      </c>
      <c r="B8414" s="2">
        <v>45810</v>
      </c>
      <c r="C8414" t="s">
        <v>10016</v>
      </c>
      <c r="D8414" t="s">
        <v>10032</v>
      </c>
      <c r="E8414" t="s">
        <v>10036</v>
      </c>
      <c r="F8414">
        <v>12</v>
      </c>
      <c r="G8414">
        <v>111.17</v>
      </c>
      <c r="H8414">
        <v>88.47</v>
      </c>
      <c r="I8414" t="s">
        <v>10040</v>
      </c>
      <c r="J8414">
        <f>F8414*G8414</f>
        <v>1334.04</v>
      </c>
      <c r="K8414">
        <f>F8414*H8414</f>
        <v>1061.6399999999999</v>
      </c>
      <c r="L8414">
        <f>J8414-K8414</f>
        <v>272.40000000000009</v>
      </c>
      <c r="M8414" s="5">
        <f>L8414/J8414</f>
        <v>0.20419177835747063</v>
      </c>
      <c r="N8414" t="str">
        <f>IF(ISNA(VLOOKUP(A8414,'Returns Data'!A:A,1,0)),"No","Yes")</f>
        <v>No</v>
      </c>
      <c r="O8414" t="s">
        <v>10085</v>
      </c>
      <c r="P8414" t="str">
        <f>IFERROR(VLOOKUP(A8414,'Ratings Data'!A:C,3,0),"No Rating")</f>
        <v>No Rating</v>
      </c>
      <c r="Q8414" t="s">
        <v>10066</v>
      </c>
      <c r="R8414" s="5">
        <f t="shared" si="131"/>
        <v>0.79065771812080532</v>
      </c>
    </row>
    <row r="8415" spans="1:18" x14ac:dyDescent="0.3">
      <c r="A8415" t="s">
        <v>39</v>
      </c>
      <c r="B8415" s="2">
        <v>45811</v>
      </c>
      <c r="C8415" t="s">
        <v>10024</v>
      </c>
      <c r="D8415" t="s">
        <v>10029</v>
      </c>
      <c r="E8415" t="s">
        <v>10036</v>
      </c>
      <c r="F8415">
        <v>18</v>
      </c>
      <c r="G8415">
        <v>352.9</v>
      </c>
      <c r="H8415">
        <v>248.99</v>
      </c>
      <c r="I8415" t="s">
        <v>10039</v>
      </c>
      <c r="J8415">
        <f>F8415*G8415</f>
        <v>6352.2</v>
      </c>
      <c r="K8415">
        <f>F8415*H8415</f>
        <v>4481.82</v>
      </c>
      <c r="L8415">
        <f>J8415-K8415</f>
        <v>1870.38</v>
      </c>
      <c r="M8415" s="5">
        <f>L8415/J8415</f>
        <v>0.29444601870218196</v>
      </c>
      <c r="N8415" t="str">
        <f>IF(ISNA(VLOOKUP(A8415,'Returns Data'!A:A,1,0)),"No","Yes")</f>
        <v>No</v>
      </c>
      <c r="O8415" t="s">
        <v>10085</v>
      </c>
      <c r="P8415" t="str">
        <f>IFERROR(VLOOKUP(A8415,'Ratings Data'!A:C,3,0),"No Rating")</f>
        <v>No Rating</v>
      </c>
      <c r="Q8415" t="s">
        <v>10066</v>
      </c>
      <c r="R8415" s="5">
        <f t="shared" si="131"/>
        <v>3.7616263380408386</v>
      </c>
    </row>
    <row r="8416" spans="1:18" x14ac:dyDescent="0.3">
      <c r="A8416" t="s">
        <v>156</v>
      </c>
      <c r="B8416" s="2">
        <v>45811</v>
      </c>
      <c r="C8416" t="s">
        <v>10027</v>
      </c>
      <c r="D8416" t="s">
        <v>10032</v>
      </c>
      <c r="E8416" t="s">
        <v>10036</v>
      </c>
      <c r="F8416">
        <v>16</v>
      </c>
      <c r="G8416">
        <v>351.82</v>
      </c>
      <c r="H8416">
        <v>227.54</v>
      </c>
      <c r="I8416" t="s">
        <v>10039</v>
      </c>
      <c r="J8416">
        <f>F8416*G8416</f>
        <v>5629.12</v>
      </c>
      <c r="K8416">
        <f>F8416*H8416</f>
        <v>3640.64</v>
      </c>
      <c r="L8416">
        <f>J8416-K8416</f>
        <v>1988.48</v>
      </c>
      <c r="M8416" s="5">
        <f>L8416/J8416</f>
        <v>0.35324882041953271</v>
      </c>
      <c r="N8416" t="str">
        <f>IF(ISNA(VLOOKUP(A8416,'Returns Data'!A:A,1,0)),"No","Yes")</f>
        <v>No</v>
      </c>
      <c r="O8416" t="s">
        <v>10085</v>
      </c>
      <c r="P8416" t="str">
        <f>IFERROR(VLOOKUP(A8416,'Ratings Data'!A:C,3,0),"No Rating")</f>
        <v>No Rating</v>
      </c>
      <c r="Q8416" t="s">
        <v>10066</v>
      </c>
      <c r="R8416" s="5">
        <f t="shared" si="131"/>
        <v>-0.11383142848147097</v>
      </c>
    </row>
    <row r="8417" spans="1:18" x14ac:dyDescent="0.3">
      <c r="A8417" t="s">
        <v>480</v>
      </c>
      <c r="B8417" s="2">
        <v>45811</v>
      </c>
      <c r="C8417" t="s">
        <v>10019</v>
      </c>
      <c r="D8417" t="s">
        <v>10031</v>
      </c>
      <c r="E8417" t="s">
        <v>10034</v>
      </c>
      <c r="F8417">
        <v>19</v>
      </c>
      <c r="G8417">
        <v>490.05</v>
      </c>
      <c r="H8417">
        <v>418.25</v>
      </c>
      <c r="I8417" t="s">
        <v>10039</v>
      </c>
      <c r="J8417">
        <f>F8417*G8417</f>
        <v>9310.9500000000007</v>
      </c>
      <c r="K8417">
        <f>F8417*H8417</f>
        <v>7946.75</v>
      </c>
      <c r="L8417">
        <f>J8417-K8417</f>
        <v>1364.2000000000007</v>
      </c>
      <c r="M8417" s="5">
        <f>L8417/J8417</f>
        <v>0.14651566166717689</v>
      </c>
      <c r="N8417" t="str">
        <f>IF(ISNA(VLOOKUP(A8417,'Returns Data'!A:A,1,0)),"No","Yes")</f>
        <v>No</v>
      </c>
      <c r="O8417" t="s">
        <v>10085</v>
      </c>
      <c r="P8417" t="str">
        <f>IFERROR(VLOOKUP(A8417,'Ratings Data'!A:C,3,0),"No Rating")</f>
        <v>No Rating</v>
      </c>
      <c r="Q8417" t="s">
        <v>10066</v>
      </c>
      <c r="R8417" s="5">
        <f t="shared" si="131"/>
        <v>0.65406848672616691</v>
      </c>
    </row>
    <row r="8418" spans="1:18" x14ac:dyDescent="0.3">
      <c r="A8418" t="s">
        <v>1180</v>
      </c>
      <c r="B8418" s="2">
        <v>45811</v>
      </c>
      <c r="C8418" t="s">
        <v>10017</v>
      </c>
      <c r="D8418" t="s">
        <v>10032</v>
      </c>
      <c r="E8418" t="s">
        <v>10035</v>
      </c>
      <c r="F8418">
        <v>10</v>
      </c>
      <c r="G8418">
        <v>418.11</v>
      </c>
      <c r="H8418">
        <v>361.88</v>
      </c>
      <c r="I8418" t="s">
        <v>10039</v>
      </c>
      <c r="J8418">
        <f>F8418*G8418</f>
        <v>4181.1000000000004</v>
      </c>
      <c r="K8418">
        <f>F8418*H8418</f>
        <v>3618.8</v>
      </c>
      <c r="L8418">
        <f>J8418-K8418</f>
        <v>562.30000000000018</v>
      </c>
      <c r="M8418" s="5">
        <f>L8418/J8418</f>
        <v>0.13448614001100193</v>
      </c>
      <c r="N8418" t="str">
        <f>IF(ISNA(VLOOKUP(A8418,'Returns Data'!A:A,1,0)),"No","Yes")</f>
        <v>No</v>
      </c>
      <c r="O8418" t="s">
        <v>10085</v>
      </c>
      <c r="P8418">
        <f>IFERROR(VLOOKUP(A8418,'Ratings Data'!A:C,3,0),"No Rating")</f>
        <v>4</v>
      </c>
      <c r="Q8418" t="s">
        <v>10066</v>
      </c>
      <c r="R8418" s="5">
        <f t="shared" si="131"/>
        <v>-0.55094807726386674</v>
      </c>
    </row>
    <row r="8419" spans="1:18" x14ac:dyDescent="0.3">
      <c r="A8419" t="s">
        <v>1739</v>
      </c>
      <c r="B8419" s="2">
        <v>45811</v>
      </c>
      <c r="C8419" t="s">
        <v>10023</v>
      </c>
      <c r="D8419" t="s">
        <v>10033</v>
      </c>
      <c r="E8419" t="s">
        <v>10035</v>
      </c>
      <c r="F8419">
        <v>9</v>
      </c>
      <c r="G8419">
        <v>430.59</v>
      </c>
      <c r="H8419">
        <v>309.43</v>
      </c>
      <c r="I8419" t="s">
        <v>10040</v>
      </c>
      <c r="J8419">
        <f>F8419*G8419</f>
        <v>3875.31</v>
      </c>
      <c r="K8419">
        <f>F8419*H8419</f>
        <v>2784.87</v>
      </c>
      <c r="L8419">
        <f>J8419-K8419</f>
        <v>1090.44</v>
      </c>
      <c r="M8419" s="5">
        <f>L8419/J8419</f>
        <v>0.28138136045890522</v>
      </c>
      <c r="N8419" t="str">
        <f>IF(ISNA(VLOOKUP(A8419,'Returns Data'!A:A,1,0)),"No","Yes")</f>
        <v>No</v>
      </c>
      <c r="O8419" t="s">
        <v>10085</v>
      </c>
      <c r="P8419" t="str">
        <f>IFERROR(VLOOKUP(A8419,'Ratings Data'!A:C,3,0),"No Rating")</f>
        <v>No Rating</v>
      </c>
      <c r="Q8419" t="s">
        <v>10066</v>
      </c>
      <c r="R8419" s="5">
        <f t="shared" si="131"/>
        <v>-7.3136256009184275E-2</v>
      </c>
    </row>
    <row r="8420" spans="1:18" x14ac:dyDescent="0.3">
      <c r="A8420" t="s">
        <v>2287</v>
      </c>
      <c r="B8420" s="2">
        <v>45811</v>
      </c>
      <c r="C8420" t="s">
        <v>10023</v>
      </c>
      <c r="D8420" t="s">
        <v>10033</v>
      </c>
      <c r="E8420" t="s">
        <v>10038</v>
      </c>
      <c r="F8420">
        <v>2</v>
      </c>
      <c r="G8420">
        <v>171.68</v>
      </c>
      <c r="H8420">
        <v>133.77000000000001</v>
      </c>
      <c r="I8420" t="s">
        <v>10039</v>
      </c>
      <c r="J8420">
        <f>F8420*G8420</f>
        <v>343.36</v>
      </c>
      <c r="K8420">
        <f>F8420*H8420</f>
        <v>267.54000000000002</v>
      </c>
      <c r="L8420">
        <f>J8420-K8420</f>
        <v>75.819999999999993</v>
      </c>
      <c r="M8420" s="5">
        <f>L8420/J8420</f>
        <v>0.22081780055917985</v>
      </c>
      <c r="N8420" t="str">
        <f>IF(ISNA(VLOOKUP(A8420,'Returns Data'!A:A,1,0)),"No","Yes")</f>
        <v>No</v>
      </c>
      <c r="O8420" t="s">
        <v>10085</v>
      </c>
      <c r="P8420">
        <f>IFERROR(VLOOKUP(A8420,'Ratings Data'!A:C,3,0),"No Rating")</f>
        <v>5</v>
      </c>
      <c r="Q8420" t="s">
        <v>10066</v>
      </c>
      <c r="R8420" s="5">
        <f t="shared" si="131"/>
        <v>-0.9113980558974637</v>
      </c>
    </row>
    <row r="8421" spans="1:18" x14ac:dyDescent="0.3">
      <c r="A8421" t="s">
        <v>2662</v>
      </c>
      <c r="B8421" s="2">
        <v>45811</v>
      </c>
      <c r="C8421" t="s">
        <v>10027</v>
      </c>
      <c r="D8421" t="s">
        <v>10032</v>
      </c>
      <c r="E8421" t="s">
        <v>10035</v>
      </c>
      <c r="F8421">
        <v>7</v>
      </c>
      <c r="G8421">
        <v>36.4</v>
      </c>
      <c r="H8421">
        <v>23.87</v>
      </c>
      <c r="I8421" t="s">
        <v>10039</v>
      </c>
      <c r="J8421">
        <f>F8421*G8421</f>
        <v>254.79999999999998</v>
      </c>
      <c r="K8421">
        <f>F8421*H8421</f>
        <v>167.09</v>
      </c>
      <c r="L8421">
        <f>J8421-K8421</f>
        <v>87.70999999999998</v>
      </c>
      <c r="M8421" s="5">
        <f>L8421/J8421</f>
        <v>0.34423076923076917</v>
      </c>
      <c r="N8421" t="str">
        <f>IF(ISNA(VLOOKUP(A8421,'Returns Data'!A:A,1,0)),"No","Yes")</f>
        <v>No</v>
      </c>
      <c r="O8421" t="s">
        <v>10085</v>
      </c>
      <c r="P8421" t="str">
        <f>IFERROR(VLOOKUP(A8421,'Ratings Data'!A:C,3,0),"No Rating")</f>
        <v>No Rating</v>
      </c>
      <c r="Q8421" t="s">
        <v>10066</v>
      </c>
      <c r="R8421" s="5">
        <f t="shared" si="131"/>
        <v>-0.25792171481826665</v>
      </c>
    </row>
    <row r="8422" spans="1:18" x14ac:dyDescent="0.3">
      <c r="A8422" t="s">
        <v>2883</v>
      </c>
      <c r="B8422" s="2">
        <v>45811</v>
      </c>
      <c r="C8422" t="s">
        <v>10017</v>
      </c>
      <c r="D8422" t="s">
        <v>10032</v>
      </c>
      <c r="E8422" t="s">
        <v>10034</v>
      </c>
      <c r="F8422">
        <v>7</v>
      </c>
      <c r="G8422">
        <v>266.92</v>
      </c>
      <c r="H8422">
        <v>174.64</v>
      </c>
      <c r="I8422" t="s">
        <v>10039</v>
      </c>
      <c r="J8422">
        <f>F8422*G8422</f>
        <v>1868.44</v>
      </c>
      <c r="K8422">
        <f>F8422*H8422</f>
        <v>1222.48</v>
      </c>
      <c r="L8422">
        <f>J8422-K8422</f>
        <v>645.96</v>
      </c>
      <c r="M8422" s="5">
        <f>L8422/J8422</f>
        <v>0.345721564513712</v>
      </c>
      <c r="N8422" t="str">
        <f>IF(ISNA(VLOOKUP(A8422,'Returns Data'!A:A,1,0)),"No","Yes")</f>
        <v>No</v>
      </c>
      <c r="O8422" t="s">
        <v>10085</v>
      </c>
      <c r="P8422">
        <f>IFERROR(VLOOKUP(A8422,'Ratings Data'!A:C,3,0),"No Rating")</f>
        <v>4</v>
      </c>
      <c r="Q8422" t="s">
        <v>10066</v>
      </c>
      <c r="R8422" s="5">
        <f t="shared" si="131"/>
        <v>6.3329670329670336</v>
      </c>
    </row>
    <row r="8423" spans="1:18" x14ac:dyDescent="0.3">
      <c r="A8423" t="s">
        <v>3880</v>
      </c>
      <c r="B8423" s="2">
        <v>45811</v>
      </c>
      <c r="C8423" t="s">
        <v>10026</v>
      </c>
      <c r="D8423" t="s">
        <v>10031</v>
      </c>
      <c r="E8423" t="s">
        <v>10038</v>
      </c>
      <c r="F8423">
        <v>10</v>
      </c>
      <c r="G8423">
        <v>287.95</v>
      </c>
      <c r="H8423">
        <v>180.39</v>
      </c>
      <c r="I8423" t="s">
        <v>10039</v>
      </c>
      <c r="J8423">
        <f>F8423*G8423</f>
        <v>2879.5</v>
      </c>
      <c r="K8423">
        <f>F8423*H8423</f>
        <v>1803.8999999999999</v>
      </c>
      <c r="L8423">
        <f>J8423-K8423</f>
        <v>1075.6000000000001</v>
      </c>
      <c r="M8423" s="5">
        <f>L8423/J8423</f>
        <v>0.37353707240840428</v>
      </c>
      <c r="N8423" t="str">
        <f>IF(ISNA(VLOOKUP(A8423,'Returns Data'!A:A,1,0)),"No","Yes")</f>
        <v>No</v>
      </c>
      <c r="O8423" t="s">
        <v>10085</v>
      </c>
      <c r="P8423" t="str">
        <f>IFERROR(VLOOKUP(A8423,'Ratings Data'!A:C,3,0),"No Rating")</f>
        <v>No Rating</v>
      </c>
      <c r="Q8423" t="s">
        <v>10066</v>
      </c>
      <c r="R8423" s="5">
        <f t="shared" si="131"/>
        <v>0.54112521675836522</v>
      </c>
    </row>
    <row r="8424" spans="1:18" x14ac:dyDescent="0.3">
      <c r="A8424" t="s">
        <v>5048</v>
      </c>
      <c r="B8424" s="2">
        <v>45811</v>
      </c>
      <c r="C8424" t="s">
        <v>10027</v>
      </c>
      <c r="D8424" t="s">
        <v>10032</v>
      </c>
      <c r="E8424" t="s">
        <v>10037</v>
      </c>
      <c r="F8424">
        <v>13</v>
      </c>
      <c r="G8424">
        <v>321.02</v>
      </c>
      <c r="H8424">
        <v>269.19</v>
      </c>
      <c r="I8424" t="s">
        <v>10040</v>
      </c>
      <c r="J8424">
        <f>F8424*G8424</f>
        <v>4173.26</v>
      </c>
      <c r="K8424">
        <f>F8424*H8424</f>
        <v>3499.47</v>
      </c>
      <c r="L8424">
        <f>J8424-K8424</f>
        <v>673.79000000000042</v>
      </c>
      <c r="M8424" s="5">
        <f>L8424/J8424</f>
        <v>0.16145411500841078</v>
      </c>
      <c r="N8424" t="str">
        <f>IF(ISNA(VLOOKUP(A8424,'Returns Data'!A:A,1,0)),"No","Yes")</f>
        <v>No</v>
      </c>
      <c r="O8424" t="s">
        <v>10085</v>
      </c>
      <c r="P8424" t="str">
        <f>IFERROR(VLOOKUP(A8424,'Ratings Data'!A:C,3,0),"No Rating")</f>
        <v>No Rating</v>
      </c>
      <c r="Q8424" t="s">
        <v>10066</v>
      </c>
      <c r="R8424" s="5">
        <f t="shared" si="131"/>
        <v>0.44930022573363437</v>
      </c>
    </row>
    <row r="8425" spans="1:18" x14ac:dyDescent="0.3">
      <c r="A8425" t="s">
        <v>5790</v>
      </c>
      <c r="B8425" s="2">
        <v>45811</v>
      </c>
      <c r="C8425" t="s">
        <v>10016</v>
      </c>
      <c r="D8425" t="s">
        <v>10032</v>
      </c>
      <c r="E8425" t="s">
        <v>10035</v>
      </c>
      <c r="F8425">
        <v>20</v>
      </c>
      <c r="G8425">
        <v>116.97</v>
      </c>
      <c r="H8425">
        <v>76.14</v>
      </c>
      <c r="I8425" t="s">
        <v>10039</v>
      </c>
      <c r="J8425">
        <f>F8425*G8425</f>
        <v>2339.4</v>
      </c>
      <c r="K8425">
        <f>F8425*H8425</f>
        <v>1522.8</v>
      </c>
      <c r="L8425">
        <f>J8425-K8425</f>
        <v>816.60000000000014</v>
      </c>
      <c r="M8425" s="5">
        <f>L8425/J8425</f>
        <v>0.34906386252885357</v>
      </c>
      <c r="N8425" t="str">
        <f>IF(ISNA(VLOOKUP(A8425,'Returns Data'!A:A,1,0)),"No","Yes")</f>
        <v>No</v>
      </c>
      <c r="O8425" t="s">
        <v>10085</v>
      </c>
      <c r="P8425" t="str">
        <f>IFERROR(VLOOKUP(A8425,'Ratings Data'!A:C,3,0),"No Rating")</f>
        <v>No Rating</v>
      </c>
      <c r="Q8425" t="s">
        <v>10066</v>
      </c>
      <c r="R8425" s="5">
        <f t="shared" si="131"/>
        <v>-0.43943104431547519</v>
      </c>
    </row>
    <row r="8426" spans="1:18" x14ac:dyDescent="0.3">
      <c r="A8426" t="s">
        <v>5924</v>
      </c>
      <c r="B8426" s="2">
        <v>45811</v>
      </c>
      <c r="C8426" t="s">
        <v>10018</v>
      </c>
      <c r="D8426" t="s">
        <v>10033</v>
      </c>
      <c r="E8426" t="s">
        <v>10034</v>
      </c>
      <c r="F8426">
        <v>10</v>
      </c>
      <c r="G8426">
        <v>290.66000000000003</v>
      </c>
      <c r="H8426">
        <v>218.26</v>
      </c>
      <c r="I8426" t="s">
        <v>10039</v>
      </c>
      <c r="J8426">
        <f>F8426*G8426</f>
        <v>2906.6000000000004</v>
      </c>
      <c r="K8426">
        <f>F8426*H8426</f>
        <v>2182.6</v>
      </c>
      <c r="L8426">
        <f>J8426-K8426</f>
        <v>724.00000000000045</v>
      </c>
      <c r="M8426" s="5">
        <f>L8426/J8426</f>
        <v>0.24908828184132675</v>
      </c>
      <c r="N8426" t="str">
        <f>IF(ISNA(VLOOKUP(A8426,'Returns Data'!A:A,1,0)),"No","Yes")</f>
        <v>No</v>
      </c>
      <c r="O8426" t="s">
        <v>10085</v>
      </c>
      <c r="P8426" t="str">
        <f>IFERROR(VLOOKUP(A8426,'Ratings Data'!A:C,3,0),"No Rating")</f>
        <v>No Rating</v>
      </c>
      <c r="Q8426" t="s">
        <v>10066</v>
      </c>
      <c r="R8426" s="5">
        <f t="shared" si="131"/>
        <v>0.24245533042660522</v>
      </c>
    </row>
    <row r="8427" spans="1:18" x14ac:dyDescent="0.3">
      <c r="A8427" t="s">
        <v>6003</v>
      </c>
      <c r="B8427" s="2">
        <v>45811</v>
      </c>
      <c r="C8427" t="s">
        <v>10011</v>
      </c>
      <c r="D8427" t="s">
        <v>10029</v>
      </c>
      <c r="E8427" t="s">
        <v>10035</v>
      </c>
      <c r="F8427">
        <v>17</v>
      </c>
      <c r="G8427">
        <v>304.79000000000002</v>
      </c>
      <c r="H8427">
        <v>245.62</v>
      </c>
      <c r="I8427" t="s">
        <v>10039</v>
      </c>
      <c r="J8427">
        <f>F8427*G8427</f>
        <v>5181.43</v>
      </c>
      <c r="K8427">
        <f>F8427*H8427</f>
        <v>4175.54</v>
      </c>
      <c r="L8427">
        <f>J8427-K8427</f>
        <v>1005.8900000000003</v>
      </c>
      <c r="M8427" s="5">
        <f>L8427/J8427</f>
        <v>0.19413366580268387</v>
      </c>
      <c r="N8427" t="str">
        <f>IF(ISNA(VLOOKUP(A8427,'Returns Data'!A:A,1,0)),"No","Yes")</f>
        <v>No</v>
      </c>
      <c r="O8427" t="s">
        <v>10085</v>
      </c>
      <c r="P8427">
        <f>IFERROR(VLOOKUP(A8427,'Ratings Data'!A:C,3,0),"No Rating")</f>
        <v>3</v>
      </c>
      <c r="Q8427" t="s">
        <v>10066</v>
      </c>
      <c r="R8427" s="5">
        <f t="shared" si="131"/>
        <v>0.7826429505263881</v>
      </c>
    </row>
    <row r="8428" spans="1:18" x14ac:dyDescent="0.3">
      <c r="A8428" t="s">
        <v>6292</v>
      </c>
      <c r="B8428" s="2">
        <v>45811</v>
      </c>
      <c r="C8428" t="s">
        <v>10026</v>
      </c>
      <c r="D8428" t="s">
        <v>10031</v>
      </c>
      <c r="E8428" t="s">
        <v>10038</v>
      </c>
      <c r="F8428">
        <v>5</v>
      </c>
      <c r="G8428">
        <v>320.07</v>
      </c>
      <c r="H8428">
        <v>235.28</v>
      </c>
      <c r="I8428" t="s">
        <v>10039</v>
      </c>
      <c r="J8428">
        <f>F8428*G8428</f>
        <v>1600.35</v>
      </c>
      <c r="K8428">
        <f>F8428*H8428</f>
        <v>1176.4000000000001</v>
      </c>
      <c r="L8428">
        <f>J8428-K8428</f>
        <v>423.94999999999982</v>
      </c>
      <c r="M8428" s="5">
        <f>L8428/J8428</f>
        <v>0.26491080076233314</v>
      </c>
      <c r="N8428" t="str">
        <f>IF(ISNA(VLOOKUP(A8428,'Returns Data'!A:A,1,0)),"No","Yes")</f>
        <v>No</v>
      </c>
      <c r="O8428" t="s">
        <v>10085</v>
      </c>
      <c r="P8428" t="str">
        <f>IFERROR(VLOOKUP(A8428,'Ratings Data'!A:C,3,0),"No Rating")</f>
        <v>No Rating</v>
      </c>
      <c r="Q8428" t="s">
        <v>10066</v>
      </c>
      <c r="R8428" s="5">
        <f t="shared" si="131"/>
        <v>-0.69113738871315455</v>
      </c>
    </row>
    <row r="8429" spans="1:18" x14ac:dyDescent="0.3">
      <c r="A8429" t="s">
        <v>7159</v>
      </c>
      <c r="B8429" s="2">
        <v>45811</v>
      </c>
      <c r="C8429" t="s">
        <v>10011</v>
      </c>
      <c r="D8429" t="s">
        <v>10029</v>
      </c>
      <c r="E8429" t="s">
        <v>10034</v>
      </c>
      <c r="F8429">
        <v>12</v>
      </c>
      <c r="G8429">
        <v>465.27</v>
      </c>
      <c r="H8429">
        <v>371.67</v>
      </c>
      <c r="I8429" t="s">
        <v>10040</v>
      </c>
      <c r="J8429">
        <f>F8429*G8429</f>
        <v>5583.24</v>
      </c>
      <c r="K8429">
        <f>F8429*H8429</f>
        <v>4460.04</v>
      </c>
      <c r="L8429">
        <f>J8429-K8429</f>
        <v>1123.1999999999998</v>
      </c>
      <c r="M8429" s="5">
        <f>L8429/J8429</f>
        <v>0.20117351215423301</v>
      </c>
      <c r="N8429" t="str">
        <f>IF(ISNA(VLOOKUP(A8429,'Returns Data'!A:A,1,0)),"No","Yes")</f>
        <v>No</v>
      </c>
      <c r="O8429" t="s">
        <v>10085</v>
      </c>
      <c r="P8429" t="str">
        <f>IFERROR(VLOOKUP(A8429,'Ratings Data'!A:C,3,0),"No Rating")</f>
        <v>No Rating</v>
      </c>
      <c r="Q8429" t="s">
        <v>10066</v>
      </c>
      <c r="R8429" s="5">
        <f t="shared" si="131"/>
        <v>2.488761833348955</v>
      </c>
    </row>
    <row r="8430" spans="1:18" x14ac:dyDescent="0.3">
      <c r="A8430" t="s">
        <v>7236</v>
      </c>
      <c r="B8430" s="2">
        <v>45811</v>
      </c>
      <c r="C8430" t="s">
        <v>10011</v>
      </c>
      <c r="D8430" t="s">
        <v>10029</v>
      </c>
      <c r="E8430" t="s">
        <v>10034</v>
      </c>
      <c r="F8430">
        <v>7</v>
      </c>
      <c r="G8430">
        <v>472.85</v>
      </c>
      <c r="H8430">
        <v>298.63</v>
      </c>
      <c r="I8430" t="s">
        <v>10039</v>
      </c>
      <c r="J8430">
        <f>F8430*G8430</f>
        <v>3309.9500000000003</v>
      </c>
      <c r="K8430">
        <f>F8430*H8430</f>
        <v>2090.41</v>
      </c>
      <c r="L8430">
        <f>J8430-K8430</f>
        <v>1219.5400000000004</v>
      </c>
      <c r="M8430" s="5">
        <f>L8430/J8430</f>
        <v>0.36844665327270815</v>
      </c>
      <c r="N8430" t="str">
        <f>IF(ISNA(VLOOKUP(A8430,'Returns Data'!A:A,1,0)),"No","Yes")</f>
        <v>No</v>
      </c>
      <c r="O8430" t="s">
        <v>10085</v>
      </c>
      <c r="P8430" t="str">
        <f>IFERROR(VLOOKUP(A8430,'Ratings Data'!A:C,3,0),"No Rating")</f>
        <v>No Rating</v>
      </c>
      <c r="Q8430" t="s">
        <v>10066</v>
      </c>
      <c r="R8430" s="5">
        <f t="shared" si="131"/>
        <v>-0.40716322422106155</v>
      </c>
    </row>
    <row r="8431" spans="1:18" x14ac:dyDescent="0.3">
      <c r="A8431" t="s">
        <v>7415</v>
      </c>
      <c r="B8431" s="2">
        <v>45811</v>
      </c>
      <c r="C8431" t="s">
        <v>10024</v>
      </c>
      <c r="D8431" t="s">
        <v>10029</v>
      </c>
      <c r="E8431" t="s">
        <v>10034</v>
      </c>
      <c r="F8431">
        <v>14</v>
      </c>
      <c r="G8431">
        <v>155.91</v>
      </c>
      <c r="H8431">
        <v>109.83</v>
      </c>
      <c r="I8431" t="s">
        <v>10040</v>
      </c>
      <c r="J8431">
        <f>F8431*G8431</f>
        <v>2182.7399999999998</v>
      </c>
      <c r="K8431">
        <f>F8431*H8431</f>
        <v>1537.62</v>
      </c>
      <c r="L8431">
        <f>J8431-K8431</f>
        <v>645.11999999999989</v>
      </c>
      <c r="M8431" s="5">
        <f>L8431/J8431</f>
        <v>0.29555512795843752</v>
      </c>
      <c r="N8431" t="str">
        <f>IF(ISNA(VLOOKUP(A8431,'Returns Data'!A:A,1,0)),"No","Yes")</f>
        <v>No</v>
      </c>
      <c r="O8431" t="s">
        <v>10085</v>
      </c>
      <c r="P8431" t="str">
        <f>IFERROR(VLOOKUP(A8431,'Ratings Data'!A:C,3,0),"No Rating")</f>
        <v>No Rating</v>
      </c>
      <c r="Q8431" t="s">
        <v>10066</v>
      </c>
      <c r="R8431" s="5">
        <f t="shared" si="131"/>
        <v>-0.3405519720841706</v>
      </c>
    </row>
    <row r="8432" spans="1:18" x14ac:dyDescent="0.3">
      <c r="A8432" t="s">
        <v>8108</v>
      </c>
      <c r="B8432" s="2">
        <v>45811</v>
      </c>
      <c r="C8432" t="s">
        <v>10010</v>
      </c>
      <c r="D8432" t="s">
        <v>10029</v>
      </c>
      <c r="E8432" t="s">
        <v>10038</v>
      </c>
      <c r="F8432">
        <v>11</v>
      </c>
      <c r="G8432">
        <v>116.54</v>
      </c>
      <c r="H8432">
        <v>104.77</v>
      </c>
      <c r="I8432" t="s">
        <v>10040</v>
      </c>
      <c r="J8432">
        <f>F8432*G8432</f>
        <v>1281.94</v>
      </c>
      <c r="K8432">
        <f>F8432*H8432</f>
        <v>1152.47</v>
      </c>
      <c r="L8432">
        <f>J8432-K8432</f>
        <v>129.47000000000003</v>
      </c>
      <c r="M8432" s="5">
        <f>L8432/J8432</f>
        <v>0.10099536639780335</v>
      </c>
      <c r="N8432" t="str">
        <f>IF(ISNA(VLOOKUP(A8432,'Returns Data'!A:A,1,0)),"No","Yes")</f>
        <v>No</v>
      </c>
      <c r="O8432" t="s">
        <v>10085</v>
      </c>
      <c r="P8432" t="str">
        <f>IFERROR(VLOOKUP(A8432,'Ratings Data'!A:C,3,0),"No Rating")</f>
        <v>No Rating</v>
      </c>
      <c r="Q8432" t="s">
        <v>10066</v>
      </c>
      <c r="R8432" s="5">
        <f t="shared" si="131"/>
        <v>-0.41269230416815555</v>
      </c>
    </row>
    <row r="8433" spans="1:18" x14ac:dyDescent="0.3">
      <c r="A8433" t="s">
        <v>8676</v>
      </c>
      <c r="B8433" s="2">
        <v>45811</v>
      </c>
      <c r="C8433" t="s">
        <v>10022</v>
      </c>
      <c r="D8433" t="s">
        <v>10033</v>
      </c>
      <c r="E8433" t="s">
        <v>10036</v>
      </c>
      <c r="F8433">
        <v>6</v>
      </c>
      <c r="G8433">
        <v>51.34</v>
      </c>
      <c r="H8433">
        <v>31.14</v>
      </c>
      <c r="I8433" t="s">
        <v>10039</v>
      </c>
      <c r="J8433">
        <f>F8433*G8433</f>
        <v>308.04000000000002</v>
      </c>
      <c r="K8433">
        <f>F8433*H8433</f>
        <v>186.84</v>
      </c>
      <c r="L8433">
        <f>J8433-K8433</f>
        <v>121.20000000000002</v>
      </c>
      <c r="M8433" s="5">
        <f>L8433/J8433</f>
        <v>0.39345539540319441</v>
      </c>
      <c r="N8433" t="str">
        <f>IF(ISNA(VLOOKUP(A8433,'Returns Data'!A:A,1,0)),"No","Yes")</f>
        <v>No</v>
      </c>
      <c r="O8433" t="s">
        <v>10085</v>
      </c>
      <c r="P8433" t="str">
        <f>IFERROR(VLOOKUP(A8433,'Ratings Data'!A:C,3,0),"No Rating")</f>
        <v>No Rating</v>
      </c>
      <c r="Q8433" t="s">
        <v>10066</v>
      </c>
      <c r="R8433" s="5">
        <f t="shared" si="131"/>
        <v>-0.75970794264942199</v>
      </c>
    </row>
    <row r="8434" spans="1:18" x14ac:dyDescent="0.3">
      <c r="A8434" t="s">
        <v>8901</v>
      </c>
      <c r="B8434" s="2">
        <v>45811</v>
      </c>
      <c r="C8434" t="s">
        <v>10014</v>
      </c>
      <c r="D8434" t="s">
        <v>10030</v>
      </c>
      <c r="E8434" t="s">
        <v>10035</v>
      </c>
      <c r="F8434">
        <v>13</v>
      </c>
      <c r="G8434">
        <v>448.39</v>
      </c>
      <c r="H8434">
        <v>346.32</v>
      </c>
      <c r="I8434" t="s">
        <v>10040</v>
      </c>
      <c r="J8434">
        <f>F8434*G8434</f>
        <v>5829.07</v>
      </c>
      <c r="K8434">
        <f>F8434*H8434</f>
        <v>4502.16</v>
      </c>
      <c r="L8434">
        <f>J8434-K8434</f>
        <v>1326.9099999999999</v>
      </c>
      <c r="M8434" s="5">
        <f>L8434/J8434</f>
        <v>0.22763665558999976</v>
      </c>
      <c r="N8434" t="str">
        <f>IF(ISNA(VLOOKUP(A8434,'Returns Data'!A:A,1,0)),"No","Yes")</f>
        <v>No</v>
      </c>
      <c r="O8434" t="s">
        <v>10085</v>
      </c>
      <c r="P8434" t="str">
        <f>IFERROR(VLOOKUP(A8434,'Ratings Data'!A:C,3,0),"No Rating")</f>
        <v>No Rating</v>
      </c>
      <c r="Q8434" t="s">
        <v>10066</v>
      </c>
      <c r="R8434" s="5">
        <f t="shared" si="131"/>
        <v>17.923094403324242</v>
      </c>
    </row>
    <row r="8435" spans="1:18" x14ac:dyDescent="0.3">
      <c r="A8435" t="s">
        <v>9265</v>
      </c>
      <c r="B8435" s="2">
        <v>45811</v>
      </c>
      <c r="C8435" t="s">
        <v>10018</v>
      </c>
      <c r="D8435" t="s">
        <v>10033</v>
      </c>
      <c r="E8435" t="s">
        <v>10036</v>
      </c>
      <c r="F8435">
        <v>20</v>
      </c>
      <c r="G8435">
        <v>446.4</v>
      </c>
      <c r="H8435">
        <v>311.14</v>
      </c>
      <c r="I8435" t="s">
        <v>10039</v>
      </c>
      <c r="J8435">
        <f>F8435*G8435</f>
        <v>8928</v>
      </c>
      <c r="K8435">
        <f>F8435*H8435</f>
        <v>6222.7999999999993</v>
      </c>
      <c r="L8435">
        <f>J8435-K8435</f>
        <v>2705.2000000000007</v>
      </c>
      <c r="M8435" s="5">
        <f>L8435/J8435</f>
        <v>0.30300179211469541</v>
      </c>
      <c r="N8435" t="str">
        <f>IF(ISNA(VLOOKUP(A8435,'Returns Data'!A:A,1,0)),"No","Yes")</f>
        <v>No</v>
      </c>
      <c r="O8435" t="s">
        <v>10085</v>
      </c>
      <c r="P8435" t="str">
        <f>IFERROR(VLOOKUP(A8435,'Ratings Data'!A:C,3,0),"No Rating")</f>
        <v>No Rating</v>
      </c>
      <c r="Q8435" t="s">
        <v>10066</v>
      </c>
      <c r="R8435" s="5">
        <f t="shared" si="131"/>
        <v>0.53163369113769443</v>
      </c>
    </row>
    <row r="8436" spans="1:18" x14ac:dyDescent="0.3">
      <c r="A8436" t="s">
        <v>9283</v>
      </c>
      <c r="B8436" s="2">
        <v>45811</v>
      </c>
      <c r="C8436" t="s">
        <v>10022</v>
      </c>
      <c r="D8436" t="s">
        <v>10033</v>
      </c>
      <c r="E8436" t="s">
        <v>10035</v>
      </c>
      <c r="F8436">
        <v>18</v>
      </c>
      <c r="G8436">
        <v>332.28</v>
      </c>
      <c r="H8436">
        <v>264.42</v>
      </c>
      <c r="I8436" t="s">
        <v>10040</v>
      </c>
      <c r="J8436">
        <f>F8436*G8436</f>
        <v>5981.0399999999991</v>
      </c>
      <c r="K8436">
        <f>F8436*H8436</f>
        <v>4759.5600000000004</v>
      </c>
      <c r="L8436">
        <f>J8436-K8436</f>
        <v>1221.4799999999987</v>
      </c>
      <c r="M8436" s="5">
        <f>L8436/J8436</f>
        <v>0.20422535211267587</v>
      </c>
      <c r="N8436" t="str">
        <f>IF(ISNA(VLOOKUP(A8436,'Returns Data'!A:A,1,0)),"No","Yes")</f>
        <v>No</v>
      </c>
      <c r="O8436" t="s">
        <v>10085</v>
      </c>
      <c r="P8436" t="str">
        <f>IFERROR(VLOOKUP(A8436,'Ratings Data'!A:C,3,0),"No Rating")</f>
        <v>No Rating</v>
      </c>
      <c r="Q8436" t="s">
        <v>10066</v>
      </c>
      <c r="R8436" s="5">
        <f t="shared" si="131"/>
        <v>-0.33008064516129043</v>
      </c>
    </row>
    <row r="8437" spans="1:18" x14ac:dyDescent="0.3">
      <c r="A8437" t="s">
        <v>9785</v>
      </c>
      <c r="B8437" s="2">
        <v>45811</v>
      </c>
      <c r="C8437" t="s">
        <v>10021</v>
      </c>
      <c r="D8437" t="s">
        <v>10031</v>
      </c>
      <c r="E8437" t="s">
        <v>10034</v>
      </c>
      <c r="F8437">
        <v>11</v>
      </c>
      <c r="G8437">
        <v>88.56</v>
      </c>
      <c r="H8437">
        <v>75.31</v>
      </c>
      <c r="I8437" t="s">
        <v>10039</v>
      </c>
      <c r="J8437">
        <f>F8437*G8437</f>
        <v>974.16000000000008</v>
      </c>
      <c r="K8437">
        <f>F8437*H8437</f>
        <v>828.41000000000008</v>
      </c>
      <c r="L8437">
        <f>J8437-K8437</f>
        <v>145.75</v>
      </c>
      <c r="M8437" s="5">
        <f>L8437/J8437</f>
        <v>0.14961607949412825</v>
      </c>
      <c r="N8437" t="str">
        <f>IF(ISNA(VLOOKUP(A8437,'Returns Data'!A:A,1,0)),"No","Yes")</f>
        <v>No</v>
      </c>
      <c r="O8437" t="s">
        <v>10085</v>
      </c>
      <c r="P8437" t="str">
        <f>IFERROR(VLOOKUP(A8437,'Ratings Data'!A:C,3,0),"No Rating")</f>
        <v>No Rating</v>
      </c>
      <c r="Q8437" t="s">
        <v>10066</v>
      </c>
      <c r="R8437" s="5">
        <f t="shared" si="131"/>
        <v>-0.83712531599855544</v>
      </c>
    </row>
    <row r="8438" spans="1:18" x14ac:dyDescent="0.3">
      <c r="A8438" t="s">
        <v>807</v>
      </c>
      <c r="B8438" s="2">
        <v>45812</v>
      </c>
      <c r="C8438" t="s">
        <v>10010</v>
      </c>
      <c r="D8438" t="s">
        <v>10029</v>
      </c>
      <c r="E8438" t="s">
        <v>10035</v>
      </c>
      <c r="F8438">
        <v>2</v>
      </c>
      <c r="G8438">
        <v>219.42</v>
      </c>
      <c r="H8438">
        <v>184.58</v>
      </c>
      <c r="I8438" t="s">
        <v>10040</v>
      </c>
      <c r="J8438">
        <f>F8438*G8438</f>
        <v>438.84</v>
      </c>
      <c r="K8438">
        <f>F8438*H8438</f>
        <v>369.16</v>
      </c>
      <c r="L8438">
        <f>J8438-K8438</f>
        <v>69.67999999999995</v>
      </c>
      <c r="M8438" s="5">
        <f>L8438/J8438</f>
        <v>0.15878224409807665</v>
      </c>
      <c r="N8438" t="str">
        <f>IF(ISNA(VLOOKUP(A8438,'Returns Data'!A:A,1,0)),"No","Yes")</f>
        <v>No</v>
      </c>
      <c r="O8438" t="s">
        <v>10085</v>
      </c>
      <c r="P8438" t="str">
        <f>IFERROR(VLOOKUP(A8438,'Ratings Data'!A:C,3,0),"No Rating")</f>
        <v>No Rating</v>
      </c>
      <c r="Q8438" t="s">
        <v>10066</v>
      </c>
      <c r="R8438" s="5">
        <f t="shared" si="131"/>
        <v>-0.54951958610495211</v>
      </c>
    </row>
    <row r="8439" spans="1:18" x14ac:dyDescent="0.3">
      <c r="A8439" t="s">
        <v>1002</v>
      </c>
      <c r="B8439" s="2">
        <v>45812</v>
      </c>
      <c r="C8439" t="s">
        <v>10022</v>
      </c>
      <c r="D8439" t="s">
        <v>10033</v>
      </c>
      <c r="E8439" t="s">
        <v>10037</v>
      </c>
      <c r="F8439">
        <v>10</v>
      </c>
      <c r="G8439">
        <v>29.91</v>
      </c>
      <c r="H8439">
        <v>24.66</v>
      </c>
      <c r="I8439" t="s">
        <v>10040</v>
      </c>
      <c r="J8439">
        <f>F8439*G8439</f>
        <v>299.10000000000002</v>
      </c>
      <c r="K8439">
        <f>F8439*H8439</f>
        <v>246.6</v>
      </c>
      <c r="L8439">
        <f>J8439-K8439</f>
        <v>52.500000000000028</v>
      </c>
      <c r="M8439" s="5">
        <f>L8439/J8439</f>
        <v>0.17552657973921773</v>
      </c>
      <c r="N8439" t="str">
        <f>IF(ISNA(VLOOKUP(A8439,'Returns Data'!A:A,1,0)),"No","Yes")</f>
        <v>No</v>
      </c>
      <c r="O8439" t="s">
        <v>10085</v>
      </c>
      <c r="P8439" t="str">
        <f>IFERROR(VLOOKUP(A8439,'Ratings Data'!A:C,3,0),"No Rating")</f>
        <v>No Rating</v>
      </c>
      <c r="Q8439" t="s">
        <v>10066</v>
      </c>
      <c r="R8439" s="5">
        <f t="shared" si="131"/>
        <v>-0.31843040743779044</v>
      </c>
    </row>
    <row r="8440" spans="1:18" x14ac:dyDescent="0.3">
      <c r="A8440" t="s">
        <v>2079</v>
      </c>
      <c r="B8440" s="2">
        <v>45812</v>
      </c>
      <c r="C8440" t="s">
        <v>10020</v>
      </c>
      <c r="D8440" t="s">
        <v>10030</v>
      </c>
      <c r="E8440" t="s">
        <v>10035</v>
      </c>
      <c r="F8440">
        <v>15</v>
      </c>
      <c r="G8440">
        <v>32.71</v>
      </c>
      <c r="H8440">
        <v>26.07</v>
      </c>
      <c r="I8440" t="s">
        <v>10040</v>
      </c>
      <c r="J8440">
        <f>F8440*G8440</f>
        <v>490.65000000000003</v>
      </c>
      <c r="K8440">
        <f>F8440*H8440</f>
        <v>391.05</v>
      </c>
      <c r="L8440">
        <f>J8440-K8440</f>
        <v>99.600000000000023</v>
      </c>
      <c r="M8440" s="5">
        <f>L8440/J8440</f>
        <v>0.20299602568022015</v>
      </c>
      <c r="N8440" t="str">
        <f>IF(ISNA(VLOOKUP(A8440,'Returns Data'!A:A,1,0)),"No","Yes")</f>
        <v>No</v>
      </c>
      <c r="O8440" t="s">
        <v>10085</v>
      </c>
      <c r="P8440" t="str">
        <f>IFERROR(VLOOKUP(A8440,'Ratings Data'!A:C,3,0),"No Rating")</f>
        <v>No Rating</v>
      </c>
      <c r="Q8440" t="s">
        <v>10066</v>
      </c>
      <c r="R8440" s="5">
        <f t="shared" si="131"/>
        <v>0.6404212637913741</v>
      </c>
    </row>
    <row r="8441" spans="1:18" x14ac:dyDescent="0.3">
      <c r="A8441" t="s">
        <v>3077</v>
      </c>
      <c r="B8441" s="2">
        <v>45812</v>
      </c>
      <c r="C8441" t="s">
        <v>10009</v>
      </c>
      <c r="D8441" t="s">
        <v>10029</v>
      </c>
      <c r="E8441" t="s">
        <v>10034</v>
      </c>
      <c r="F8441">
        <v>16</v>
      </c>
      <c r="G8441">
        <v>487.33</v>
      </c>
      <c r="H8441">
        <v>383.88</v>
      </c>
      <c r="I8441" t="s">
        <v>10039</v>
      </c>
      <c r="J8441">
        <f>F8441*G8441</f>
        <v>7797.28</v>
      </c>
      <c r="K8441">
        <f>F8441*H8441</f>
        <v>6142.08</v>
      </c>
      <c r="L8441">
        <f>J8441-K8441</f>
        <v>1655.1999999999998</v>
      </c>
      <c r="M8441" s="5">
        <f>L8441/J8441</f>
        <v>0.21227915375618162</v>
      </c>
      <c r="N8441" t="str">
        <f>IF(ISNA(VLOOKUP(A8441,'Returns Data'!A:A,1,0)),"No","Yes")</f>
        <v>No</v>
      </c>
      <c r="O8441" t="s">
        <v>10085</v>
      </c>
      <c r="P8441" t="str">
        <f>IFERROR(VLOOKUP(A8441,'Ratings Data'!A:C,3,0),"No Rating")</f>
        <v>No Rating</v>
      </c>
      <c r="Q8441" t="s">
        <v>10066</v>
      </c>
      <c r="R8441" s="5">
        <f t="shared" si="131"/>
        <v>14.891735452970549</v>
      </c>
    </row>
    <row r="8442" spans="1:18" x14ac:dyDescent="0.3">
      <c r="A8442" t="s">
        <v>3121</v>
      </c>
      <c r="B8442" s="2">
        <v>45812</v>
      </c>
      <c r="C8442" t="s">
        <v>10027</v>
      </c>
      <c r="D8442" t="s">
        <v>10032</v>
      </c>
      <c r="E8442" t="s">
        <v>10036</v>
      </c>
      <c r="F8442">
        <v>6</v>
      </c>
      <c r="G8442">
        <v>32.950000000000003</v>
      </c>
      <c r="H8442">
        <v>28</v>
      </c>
      <c r="I8442" t="s">
        <v>10039</v>
      </c>
      <c r="J8442">
        <f>F8442*G8442</f>
        <v>197.70000000000002</v>
      </c>
      <c r="K8442">
        <f>F8442*H8442</f>
        <v>168</v>
      </c>
      <c r="L8442">
        <f>J8442-K8442</f>
        <v>29.700000000000017</v>
      </c>
      <c r="M8442" s="5">
        <f>L8442/J8442</f>
        <v>0.150227617602428</v>
      </c>
      <c r="N8442" t="str">
        <f>IF(ISNA(VLOOKUP(A8442,'Returns Data'!A:A,1,0)),"No","Yes")</f>
        <v>No</v>
      </c>
      <c r="O8442" t="s">
        <v>10085</v>
      </c>
      <c r="P8442" t="str">
        <f>IFERROR(VLOOKUP(A8442,'Ratings Data'!A:C,3,0),"No Rating")</f>
        <v>No Rating</v>
      </c>
      <c r="Q8442" t="s">
        <v>10066</v>
      </c>
      <c r="R8442" s="5">
        <f t="shared" si="131"/>
        <v>-0.97464500441179491</v>
      </c>
    </row>
    <row r="8443" spans="1:18" x14ac:dyDescent="0.3">
      <c r="A8443" t="s">
        <v>3282</v>
      </c>
      <c r="B8443" s="2">
        <v>45812</v>
      </c>
      <c r="C8443" t="s">
        <v>10021</v>
      </c>
      <c r="D8443" t="s">
        <v>10031</v>
      </c>
      <c r="E8443" t="s">
        <v>10037</v>
      </c>
      <c r="F8443">
        <v>5</v>
      </c>
      <c r="G8443">
        <v>131.56</v>
      </c>
      <c r="H8443">
        <v>117.09</v>
      </c>
      <c r="I8443" t="s">
        <v>10040</v>
      </c>
      <c r="J8443">
        <f>F8443*G8443</f>
        <v>657.8</v>
      </c>
      <c r="K8443">
        <f>F8443*H8443</f>
        <v>585.45000000000005</v>
      </c>
      <c r="L8443">
        <f>J8443-K8443</f>
        <v>72.349999999999909</v>
      </c>
      <c r="M8443" s="5">
        <f>L8443/J8443</f>
        <v>0.10998783824870768</v>
      </c>
      <c r="N8443" t="str">
        <f>IF(ISNA(VLOOKUP(A8443,'Returns Data'!A:A,1,0)),"No","Yes")</f>
        <v>No</v>
      </c>
      <c r="O8443" t="s">
        <v>10085</v>
      </c>
      <c r="P8443" t="str">
        <f>IFERROR(VLOOKUP(A8443,'Ratings Data'!A:C,3,0),"No Rating")</f>
        <v>No Rating</v>
      </c>
      <c r="Q8443" t="s">
        <v>10066</v>
      </c>
      <c r="R8443" s="5">
        <f t="shared" si="131"/>
        <v>2.3272635306019214</v>
      </c>
    </row>
    <row r="8444" spans="1:18" x14ac:dyDescent="0.3">
      <c r="A8444" t="s">
        <v>3590</v>
      </c>
      <c r="B8444" s="2">
        <v>45812</v>
      </c>
      <c r="C8444" t="s">
        <v>10023</v>
      </c>
      <c r="D8444" t="s">
        <v>10033</v>
      </c>
      <c r="E8444" t="s">
        <v>10037</v>
      </c>
      <c r="F8444">
        <v>4</v>
      </c>
      <c r="G8444">
        <v>418.46</v>
      </c>
      <c r="H8444">
        <v>321.56</v>
      </c>
      <c r="I8444" t="s">
        <v>10039</v>
      </c>
      <c r="J8444">
        <f>F8444*G8444</f>
        <v>1673.84</v>
      </c>
      <c r="K8444">
        <f>F8444*H8444</f>
        <v>1286.24</v>
      </c>
      <c r="L8444">
        <f>J8444-K8444</f>
        <v>387.59999999999991</v>
      </c>
      <c r="M8444" s="5">
        <f>L8444/J8444</f>
        <v>0.23156335133585046</v>
      </c>
      <c r="N8444" t="str">
        <f>IF(ISNA(VLOOKUP(A8444,'Returns Data'!A:A,1,0)),"No","Yes")</f>
        <v>No</v>
      </c>
      <c r="O8444" t="s">
        <v>10085</v>
      </c>
      <c r="P8444" t="str">
        <f>IFERROR(VLOOKUP(A8444,'Ratings Data'!A:C,3,0),"No Rating")</f>
        <v>No Rating</v>
      </c>
      <c r="Q8444" t="s">
        <v>10066</v>
      </c>
      <c r="R8444" s="5">
        <f t="shared" si="131"/>
        <v>1.5446032228640925</v>
      </c>
    </row>
    <row r="8445" spans="1:18" x14ac:dyDescent="0.3">
      <c r="A8445" t="s">
        <v>3775</v>
      </c>
      <c r="B8445" s="2">
        <v>45812</v>
      </c>
      <c r="C8445" t="s">
        <v>10021</v>
      </c>
      <c r="D8445" t="s">
        <v>10031</v>
      </c>
      <c r="E8445" t="s">
        <v>10036</v>
      </c>
      <c r="F8445">
        <v>3</v>
      </c>
      <c r="G8445">
        <v>242.49</v>
      </c>
      <c r="H8445">
        <v>166.15</v>
      </c>
      <c r="I8445" t="s">
        <v>10039</v>
      </c>
      <c r="J8445">
        <f>F8445*G8445</f>
        <v>727.47</v>
      </c>
      <c r="K8445">
        <f>F8445*H8445</f>
        <v>498.45000000000005</v>
      </c>
      <c r="L8445">
        <f>J8445-K8445</f>
        <v>229.01999999999998</v>
      </c>
      <c r="M8445" s="5">
        <f>L8445/J8445</f>
        <v>0.31481710586003542</v>
      </c>
      <c r="N8445" t="str">
        <f>IF(ISNA(VLOOKUP(A8445,'Returns Data'!A:A,1,0)),"No","Yes")</f>
        <v>No</v>
      </c>
      <c r="O8445" t="s">
        <v>10085</v>
      </c>
      <c r="P8445" t="str">
        <f>IFERROR(VLOOKUP(A8445,'Ratings Data'!A:C,3,0),"No Rating")</f>
        <v>No Rating</v>
      </c>
      <c r="Q8445" t="s">
        <v>10066</v>
      </c>
      <c r="R8445" s="5">
        <f t="shared" si="131"/>
        <v>-0.56538856760502787</v>
      </c>
    </row>
    <row r="8446" spans="1:18" x14ac:dyDescent="0.3">
      <c r="A8446" t="s">
        <v>4249</v>
      </c>
      <c r="B8446" s="2">
        <v>45812</v>
      </c>
      <c r="C8446" t="s">
        <v>10013</v>
      </c>
      <c r="D8446" t="s">
        <v>10030</v>
      </c>
      <c r="E8446" t="s">
        <v>10038</v>
      </c>
      <c r="F8446">
        <v>9</v>
      </c>
      <c r="G8446">
        <v>261.94</v>
      </c>
      <c r="H8446">
        <v>161.41999999999999</v>
      </c>
      <c r="I8446" t="s">
        <v>10040</v>
      </c>
      <c r="J8446">
        <f>F8446*G8446</f>
        <v>2357.46</v>
      </c>
      <c r="K8446">
        <f>F8446*H8446</f>
        <v>1452.78</v>
      </c>
      <c r="L8446">
        <f>J8446-K8446</f>
        <v>904.68000000000006</v>
      </c>
      <c r="M8446" s="5">
        <f>L8446/J8446</f>
        <v>0.38375200427578837</v>
      </c>
      <c r="N8446" t="str">
        <f>IF(ISNA(VLOOKUP(A8446,'Returns Data'!A:A,1,0)),"No","Yes")</f>
        <v>No</v>
      </c>
      <c r="O8446" t="s">
        <v>10085</v>
      </c>
      <c r="P8446" t="str">
        <f>IFERROR(VLOOKUP(A8446,'Ratings Data'!A:C,3,0),"No Rating")</f>
        <v>No Rating</v>
      </c>
      <c r="Q8446" t="s">
        <v>10066</v>
      </c>
      <c r="R8446" s="5">
        <f t="shared" si="131"/>
        <v>2.2406284795249287</v>
      </c>
    </row>
    <row r="8447" spans="1:18" x14ac:dyDescent="0.3">
      <c r="A8447" t="s">
        <v>4360</v>
      </c>
      <c r="B8447" s="2">
        <v>45812</v>
      </c>
      <c r="C8447" t="s">
        <v>10020</v>
      </c>
      <c r="D8447" t="s">
        <v>10030</v>
      </c>
      <c r="E8447" t="s">
        <v>10036</v>
      </c>
      <c r="F8447">
        <v>19</v>
      </c>
      <c r="G8447">
        <v>38.97</v>
      </c>
      <c r="H8447">
        <v>24.72</v>
      </c>
      <c r="I8447" t="s">
        <v>10040</v>
      </c>
      <c r="J8447">
        <f>F8447*G8447</f>
        <v>740.43</v>
      </c>
      <c r="K8447">
        <f>F8447*H8447</f>
        <v>469.67999999999995</v>
      </c>
      <c r="L8447">
        <f>J8447-K8447</f>
        <v>270.75</v>
      </c>
      <c r="M8447" s="5">
        <f>L8447/J8447</f>
        <v>0.36566589684372597</v>
      </c>
      <c r="N8447" t="str">
        <f>IF(ISNA(VLOOKUP(A8447,'Returns Data'!A:A,1,0)),"No","Yes")</f>
        <v>No</v>
      </c>
      <c r="O8447" t="s">
        <v>10085</v>
      </c>
      <c r="P8447" t="str">
        <f>IFERROR(VLOOKUP(A8447,'Ratings Data'!A:C,3,0),"No Rating")</f>
        <v>No Rating</v>
      </c>
      <c r="Q8447" t="s">
        <v>10066</v>
      </c>
      <c r="R8447" s="5">
        <f t="shared" si="131"/>
        <v>-0.68592043979537309</v>
      </c>
    </row>
    <row r="8448" spans="1:18" x14ac:dyDescent="0.3">
      <c r="A8448" t="s">
        <v>4418</v>
      </c>
      <c r="B8448" s="2">
        <v>45812</v>
      </c>
      <c r="C8448" t="s">
        <v>10025</v>
      </c>
      <c r="D8448" t="s">
        <v>10033</v>
      </c>
      <c r="E8448" t="s">
        <v>10036</v>
      </c>
      <c r="F8448">
        <v>19</v>
      </c>
      <c r="G8448">
        <v>292.74</v>
      </c>
      <c r="H8448">
        <v>185.36</v>
      </c>
      <c r="I8448" t="s">
        <v>10039</v>
      </c>
      <c r="J8448">
        <f>F8448*G8448</f>
        <v>5562.06</v>
      </c>
      <c r="K8448">
        <f>F8448*H8448</f>
        <v>3521.84</v>
      </c>
      <c r="L8448">
        <f>J8448-K8448</f>
        <v>2040.2200000000003</v>
      </c>
      <c r="M8448" s="5">
        <f>L8448/J8448</f>
        <v>0.3668101386896222</v>
      </c>
      <c r="N8448" t="str">
        <f>IF(ISNA(VLOOKUP(A8448,'Returns Data'!A:A,1,0)),"No","Yes")</f>
        <v>No</v>
      </c>
      <c r="O8448" t="s">
        <v>10085</v>
      </c>
      <c r="P8448">
        <f>IFERROR(VLOOKUP(A8448,'Ratings Data'!A:C,3,0),"No Rating")</f>
        <v>4</v>
      </c>
      <c r="Q8448" t="s">
        <v>10066</v>
      </c>
      <c r="R8448" s="5">
        <f t="shared" si="131"/>
        <v>6.5119322555812165</v>
      </c>
    </row>
    <row r="8449" spans="1:18" x14ac:dyDescent="0.3">
      <c r="A8449" t="s">
        <v>5327</v>
      </c>
      <c r="B8449" s="2">
        <v>45812</v>
      </c>
      <c r="C8449" t="s">
        <v>10028</v>
      </c>
      <c r="D8449" t="s">
        <v>10032</v>
      </c>
      <c r="E8449" t="s">
        <v>10035</v>
      </c>
      <c r="F8449">
        <v>10</v>
      </c>
      <c r="G8449">
        <v>76.45</v>
      </c>
      <c r="H8449">
        <v>57.14</v>
      </c>
      <c r="I8449" t="s">
        <v>10039</v>
      </c>
      <c r="J8449">
        <f>F8449*G8449</f>
        <v>764.5</v>
      </c>
      <c r="K8449">
        <f>F8449*H8449</f>
        <v>571.4</v>
      </c>
      <c r="L8449">
        <f>J8449-K8449</f>
        <v>193.10000000000002</v>
      </c>
      <c r="M8449" s="5">
        <f>L8449/J8449</f>
        <v>0.25258338783518641</v>
      </c>
      <c r="N8449" t="str">
        <f>IF(ISNA(VLOOKUP(A8449,'Returns Data'!A:A,1,0)),"No","Yes")</f>
        <v>No</v>
      </c>
      <c r="O8449" t="s">
        <v>10085</v>
      </c>
      <c r="P8449" t="str">
        <f>IFERROR(VLOOKUP(A8449,'Ratings Data'!A:C,3,0),"No Rating")</f>
        <v>No Rating</v>
      </c>
      <c r="Q8449" t="s">
        <v>10066</v>
      </c>
      <c r="R8449" s="5">
        <f t="shared" si="131"/>
        <v>-0.86255092537656908</v>
      </c>
    </row>
    <row r="8450" spans="1:18" x14ac:dyDescent="0.3">
      <c r="A8450" t="s">
        <v>6221</v>
      </c>
      <c r="B8450" s="2">
        <v>45812</v>
      </c>
      <c r="C8450" t="s">
        <v>10014</v>
      </c>
      <c r="D8450" t="s">
        <v>10030</v>
      </c>
      <c r="E8450" t="s">
        <v>10034</v>
      </c>
      <c r="F8450">
        <v>10</v>
      </c>
      <c r="G8450">
        <v>266.41000000000003</v>
      </c>
      <c r="H8450">
        <v>172.34</v>
      </c>
      <c r="I8450" t="s">
        <v>10040</v>
      </c>
      <c r="J8450">
        <f>F8450*G8450</f>
        <v>2664.1000000000004</v>
      </c>
      <c r="K8450">
        <f>F8450*H8450</f>
        <v>1723.4</v>
      </c>
      <c r="L8450">
        <f>J8450-K8450</f>
        <v>940.70000000000027</v>
      </c>
      <c r="M8450" s="5">
        <f>L8450/J8450</f>
        <v>0.35310236102248421</v>
      </c>
      <c r="N8450" t="str">
        <f>IF(ISNA(VLOOKUP(A8450,'Returns Data'!A:A,1,0)),"No","Yes")</f>
        <v>No</v>
      </c>
      <c r="O8450" t="s">
        <v>10085</v>
      </c>
      <c r="P8450" t="str">
        <f>IFERROR(VLOOKUP(A8450,'Ratings Data'!A:C,3,0),"No Rating")</f>
        <v>No Rating</v>
      </c>
      <c r="Q8450" t="s">
        <v>10066</v>
      </c>
      <c r="R8450" s="5">
        <f t="shared" si="131"/>
        <v>2.4847612818835847</v>
      </c>
    </row>
    <row r="8451" spans="1:18" x14ac:dyDescent="0.3">
      <c r="A8451" t="s">
        <v>6751</v>
      </c>
      <c r="B8451" s="2">
        <v>45812</v>
      </c>
      <c r="C8451" t="s">
        <v>10022</v>
      </c>
      <c r="D8451" t="s">
        <v>10033</v>
      </c>
      <c r="E8451" t="s">
        <v>10035</v>
      </c>
      <c r="F8451">
        <v>13</v>
      </c>
      <c r="G8451">
        <v>362.21</v>
      </c>
      <c r="H8451">
        <v>279.41000000000003</v>
      </c>
      <c r="I8451" t="s">
        <v>10040</v>
      </c>
      <c r="J8451">
        <f>F8451*G8451</f>
        <v>4708.7299999999996</v>
      </c>
      <c r="K8451">
        <f>F8451*H8451</f>
        <v>3632.3300000000004</v>
      </c>
      <c r="L8451">
        <f>J8451-K8451</f>
        <v>1076.3999999999992</v>
      </c>
      <c r="M8451" s="5">
        <f>L8451/J8451</f>
        <v>0.22859667043979998</v>
      </c>
      <c r="N8451" t="str">
        <f>IF(ISNA(VLOOKUP(A8451,'Returns Data'!A:A,1,0)),"No","Yes")</f>
        <v>No</v>
      </c>
      <c r="O8451" t="s">
        <v>10085</v>
      </c>
      <c r="P8451" t="str">
        <f>IFERROR(VLOOKUP(A8451,'Ratings Data'!A:C,3,0),"No Rating")</f>
        <v>No Rating</v>
      </c>
      <c r="Q8451" t="s">
        <v>10066</v>
      </c>
      <c r="R8451" s="5">
        <f t="shared" si="131"/>
        <v>0.76747494463421007</v>
      </c>
    </row>
    <row r="8452" spans="1:18" x14ac:dyDescent="0.3">
      <c r="A8452" t="s">
        <v>7728</v>
      </c>
      <c r="B8452" s="2">
        <v>45812</v>
      </c>
      <c r="C8452" t="s">
        <v>10020</v>
      </c>
      <c r="D8452" t="s">
        <v>10030</v>
      </c>
      <c r="E8452" t="s">
        <v>10037</v>
      </c>
      <c r="F8452">
        <v>11</v>
      </c>
      <c r="G8452">
        <v>359.8</v>
      </c>
      <c r="H8452">
        <v>250.13</v>
      </c>
      <c r="I8452" t="s">
        <v>10040</v>
      </c>
      <c r="J8452">
        <f>F8452*G8452</f>
        <v>3957.8</v>
      </c>
      <c r="K8452">
        <f>F8452*H8452</f>
        <v>2751.43</v>
      </c>
      <c r="L8452">
        <f>J8452-K8452</f>
        <v>1206.3700000000003</v>
      </c>
      <c r="M8452" s="5">
        <f>L8452/J8452</f>
        <v>0.30480822679266267</v>
      </c>
      <c r="N8452" t="str">
        <f>IF(ISNA(VLOOKUP(A8452,'Returns Data'!A:A,1,0)),"No","Yes")</f>
        <v>No</v>
      </c>
      <c r="O8452" t="s">
        <v>10085</v>
      </c>
      <c r="P8452" t="str">
        <f>IFERROR(VLOOKUP(A8452,'Ratings Data'!A:C,3,0),"No Rating")</f>
        <v>No Rating</v>
      </c>
      <c r="Q8452" t="s">
        <v>10066</v>
      </c>
      <c r="R8452" s="5">
        <f t="shared" ref="R8452:R8515" si="132">(J8452-J8451)/J8451</f>
        <v>-0.15947612201166758</v>
      </c>
    </row>
    <row r="8453" spans="1:18" x14ac:dyDescent="0.3">
      <c r="A8453" t="s">
        <v>8323</v>
      </c>
      <c r="B8453" s="2">
        <v>45812</v>
      </c>
      <c r="C8453" t="s">
        <v>10009</v>
      </c>
      <c r="D8453" t="s">
        <v>10029</v>
      </c>
      <c r="E8453" t="s">
        <v>10036</v>
      </c>
      <c r="F8453">
        <v>6</v>
      </c>
      <c r="G8453">
        <v>377.38</v>
      </c>
      <c r="H8453">
        <v>264.83</v>
      </c>
      <c r="I8453" t="s">
        <v>10039</v>
      </c>
      <c r="J8453">
        <f>F8453*G8453</f>
        <v>2264.2799999999997</v>
      </c>
      <c r="K8453">
        <f>F8453*H8453</f>
        <v>1588.98</v>
      </c>
      <c r="L8453">
        <f>J8453-K8453</f>
        <v>675.29999999999973</v>
      </c>
      <c r="M8453" s="5">
        <f>L8453/J8453</f>
        <v>0.2982405002914833</v>
      </c>
      <c r="N8453" t="str">
        <f>IF(ISNA(VLOOKUP(A8453,'Returns Data'!A:A,1,0)),"No","Yes")</f>
        <v>No</v>
      </c>
      <c r="O8453" t="s">
        <v>10085</v>
      </c>
      <c r="P8453" t="str">
        <f>IFERROR(VLOOKUP(A8453,'Ratings Data'!A:C,3,0),"No Rating")</f>
        <v>No Rating</v>
      </c>
      <c r="Q8453" t="s">
        <v>10066</v>
      </c>
      <c r="R8453" s="5">
        <f t="shared" si="132"/>
        <v>-0.42789428470362334</v>
      </c>
    </row>
    <row r="8454" spans="1:18" x14ac:dyDescent="0.3">
      <c r="A8454" t="s">
        <v>8503</v>
      </c>
      <c r="B8454" s="2">
        <v>45812</v>
      </c>
      <c r="C8454" t="s">
        <v>10028</v>
      </c>
      <c r="D8454" t="s">
        <v>10032</v>
      </c>
      <c r="E8454" t="s">
        <v>10035</v>
      </c>
      <c r="F8454">
        <v>16</v>
      </c>
      <c r="G8454">
        <v>299.02</v>
      </c>
      <c r="H8454">
        <v>249.27</v>
      </c>
      <c r="I8454" t="s">
        <v>10040</v>
      </c>
      <c r="J8454">
        <f>F8454*G8454</f>
        <v>4784.32</v>
      </c>
      <c r="K8454">
        <f>F8454*H8454</f>
        <v>3988.32</v>
      </c>
      <c r="L8454">
        <f>J8454-K8454</f>
        <v>795.99999999999955</v>
      </c>
      <c r="M8454" s="5">
        <f>L8454/J8454</f>
        <v>0.16637683098120518</v>
      </c>
      <c r="N8454" t="str">
        <f>IF(ISNA(VLOOKUP(A8454,'Returns Data'!A:A,1,0)),"No","Yes")</f>
        <v>No</v>
      </c>
      <c r="O8454" t="s">
        <v>10085</v>
      </c>
      <c r="P8454" t="str">
        <f>IFERROR(VLOOKUP(A8454,'Ratings Data'!A:C,3,0),"No Rating")</f>
        <v>No Rating</v>
      </c>
      <c r="Q8454" t="s">
        <v>10066</v>
      </c>
      <c r="R8454" s="5">
        <f t="shared" si="132"/>
        <v>1.112954228275655</v>
      </c>
    </row>
    <row r="8455" spans="1:18" x14ac:dyDescent="0.3">
      <c r="A8455" t="s">
        <v>8525</v>
      </c>
      <c r="B8455" s="2">
        <v>45812</v>
      </c>
      <c r="C8455" t="s">
        <v>10020</v>
      </c>
      <c r="D8455" t="s">
        <v>10030</v>
      </c>
      <c r="E8455" t="s">
        <v>10035</v>
      </c>
      <c r="F8455">
        <v>1</v>
      </c>
      <c r="G8455">
        <v>413.73</v>
      </c>
      <c r="H8455">
        <v>275.3</v>
      </c>
      <c r="I8455" t="s">
        <v>10040</v>
      </c>
      <c r="J8455">
        <f>F8455*G8455</f>
        <v>413.73</v>
      </c>
      <c r="K8455">
        <f>F8455*H8455</f>
        <v>275.3</v>
      </c>
      <c r="L8455">
        <f>J8455-K8455</f>
        <v>138.43</v>
      </c>
      <c r="M8455" s="5">
        <f>L8455/J8455</f>
        <v>0.33459019167089649</v>
      </c>
      <c r="N8455" t="str">
        <f>IF(ISNA(VLOOKUP(A8455,'Returns Data'!A:A,1,0)),"No","Yes")</f>
        <v>No</v>
      </c>
      <c r="O8455" t="s">
        <v>10085</v>
      </c>
      <c r="P8455" t="str">
        <f>IFERROR(VLOOKUP(A8455,'Ratings Data'!A:C,3,0),"No Rating")</f>
        <v>No Rating</v>
      </c>
      <c r="Q8455" t="s">
        <v>10066</v>
      </c>
      <c r="R8455" s="5">
        <f t="shared" si="132"/>
        <v>-0.9135237609524447</v>
      </c>
    </row>
    <row r="8456" spans="1:18" x14ac:dyDescent="0.3">
      <c r="A8456" t="s">
        <v>8718</v>
      </c>
      <c r="B8456" s="2">
        <v>45812</v>
      </c>
      <c r="C8456" t="s">
        <v>10017</v>
      </c>
      <c r="D8456" t="s">
        <v>10032</v>
      </c>
      <c r="E8456" t="s">
        <v>10035</v>
      </c>
      <c r="F8456">
        <v>20</v>
      </c>
      <c r="G8456">
        <v>350.74</v>
      </c>
      <c r="H8456">
        <v>287.55</v>
      </c>
      <c r="I8456" t="s">
        <v>10040</v>
      </c>
      <c r="J8456">
        <f>F8456*G8456</f>
        <v>7014.8</v>
      </c>
      <c r="K8456">
        <f>F8456*H8456</f>
        <v>5751</v>
      </c>
      <c r="L8456">
        <f>J8456-K8456</f>
        <v>1263.8000000000002</v>
      </c>
      <c r="M8456" s="5">
        <f>L8456/J8456</f>
        <v>0.18016194331983809</v>
      </c>
      <c r="N8456" t="str">
        <f>IF(ISNA(VLOOKUP(A8456,'Returns Data'!A:A,1,0)),"No","Yes")</f>
        <v>Yes</v>
      </c>
      <c r="O8456" t="str">
        <f>IFERROR(VLOOKUP(A8456,'Returns Data'!A:E,5,0),"No Returns")</f>
        <v>Wrong Product</v>
      </c>
      <c r="P8456" t="str">
        <f>IFERROR(VLOOKUP(A8456,'Ratings Data'!A:C,3,0),"No Rating")</f>
        <v>No Rating</v>
      </c>
      <c r="Q8456" t="s">
        <v>10066</v>
      </c>
      <c r="R8456" s="5">
        <f t="shared" si="132"/>
        <v>15.955018973726824</v>
      </c>
    </row>
    <row r="8457" spans="1:18" x14ac:dyDescent="0.3">
      <c r="A8457" t="s">
        <v>9100</v>
      </c>
      <c r="B8457" s="2">
        <v>45812</v>
      </c>
      <c r="C8457" t="s">
        <v>10022</v>
      </c>
      <c r="D8457" t="s">
        <v>10033</v>
      </c>
      <c r="E8457" t="s">
        <v>10036</v>
      </c>
      <c r="F8457">
        <v>15</v>
      </c>
      <c r="G8457">
        <v>422.45</v>
      </c>
      <c r="H8457">
        <v>346.13</v>
      </c>
      <c r="I8457" t="s">
        <v>10040</v>
      </c>
      <c r="J8457">
        <f>F8457*G8457</f>
        <v>6336.75</v>
      </c>
      <c r="K8457">
        <f>F8457*H8457</f>
        <v>5191.95</v>
      </c>
      <c r="L8457">
        <f>J8457-K8457</f>
        <v>1144.8000000000002</v>
      </c>
      <c r="M8457" s="5">
        <f>L8457/J8457</f>
        <v>0.18066043318735947</v>
      </c>
      <c r="N8457" t="str">
        <f>IF(ISNA(VLOOKUP(A8457,'Returns Data'!A:A,1,0)),"No","Yes")</f>
        <v>No</v>
      </c>
      <c r="O8457" t="s">
        <v>10085</v>
      </c>
      <c r="P8457" t="str">
        <f>IFERROR(VLOOKUP(A8457,'Ratings Data'!A:C,3,0),"No Rating")</f>
        <v>No Rating</v>
      </c>
      <c r="Q8457" t="s">
        <v>10066</v>
      </c>
      <c r="R8457" s="5">
        <f t="shared" si="132"/>
        <v>-9.6659919028340105E-2</v>
      </c>
    </row>
    <row r="8458" spans="1:18" x14ac:dyDescent="0.3">
      <c r="A8458" t="s">
        <v>9318</v>
      </c>
      <c r="B8458" s="2">
        <v>45812</v>
      </c>
      <c r="C8458" t="s">
        <v>10011</v>
      </c>
      <c r="D8458" t="s">
        <v>10029</v>
      </c>
      <c r="E8458" t="s">
        <v>10035</v>
      </c>
      <c r="F8458">
        <v>3</v>
      </c>
      <c r="G8458">
        <v>226.13</v>
      </c>
      <c r="H8458">
        <v>168.37</v>
      </c>
      <c r="I8458" t="s">
        <v>10040</v>
      </c>
      <c r="J8458">
        <f>F8458*G8458</f>
        <v>678.39</v>
      </c>
      <c r="K8458">
        <f>F8458*H8458</f>
        <v>505.11</v>
      </c>
      <c r="L8458">
        <f>J8458-K8458</f>
        <v>173.27999999999997</v>
      </c>
      <c r="M8458" s="5">
        <f>L8458/J8458</f>
        <v>0.2554282934595144</v>
      </c>
      <c r="N8458" t="str">
        <f>IF(ISNA(VLOOKUP(A8458,'Returns Data'!A:A,1,0)),"No","Yes")</f>
        <v>No</v>
      </c>
      <c r="O8458" t="s">
        <v>10085</v>
      </c>
      <c r="P8458" t="str">
        <f>IFERROR(VLOOKUP(A8458,'Ratings Data'!A:C,3,0),"No Rating")</f>
        <v>No Rating</v>
      </c>
      <c r="Q8458" t="s">
        <v>10066</v>
      </c>
      <c r="R8458" s="5">
        <f t="shared" si="132"/>
        <v>-0.89294354361462891</v>
      </c>
    </row>
    <row r="8459" spans="1:18" x14ac:dyDescent="0.3">
      <c r="A8459" t="s">
        <v>9339</v>
      </c>
      <c r="B8459" s="2">
        <v>45812</v>
      </c>
      <c r="C8459" t="s">
        <v>10013</v>
      </c>
      <c r="D8459" t="s">
        <v>10030</v>
      </c>
      <c r="E8459" t="s">
        <v>10038</v>
      </c>
      <c r="F8459">
        <v>10</v>
      </c>
      <c r="G8459">
        <v>358.79</v>
      </c>
      <c r="H8459">
        <v>261.8</v>
      </c>
      <c r="I8459" t="s">
        <v>10039</v>
      </c>
      <c r="J8459">
        <f>F8459*G8459</f>
        <v>3587.9</v>
      </c>
      <c r="K8459">
        <f>F8459*H8459</f>
        <v>2618</v>
      </c>
      <c r="L8459">
        <f>J8459-K8459</f>
        <v>969.90000000000009</v>
      </c>
      <c r="M8459" s="5">
        <f>L8459/J8459</f>
        <v>0.27032525990133505</v>
      </c>
      <c r="N8459" t="str">
        <f>IF(ISNA(VLOOKUP(A8459,'Returns Data'!A:A,1,0)),"No","Yes")</f>
        <v>No</v>
      </c>
      <c r="O8459" t="s">
        <v>10085</v>
      </c>
      <c r="P8459" t="str">
        <f>IFERROR(VLOOKUP(A8459,'Ratings Data'!A:C,3,0),"No Rating")</f>
        <v>No Rating</v>
      </c>
      <c r="Q8459" t="s">
        <v>10066</v>
      </c>
      <c r="R8459" s="5">
        <f t="shared" si="132"/>
        <v>4.2888456492578015</v>
      </c>
    </row>
    <row r="8460" spans="1:18" x14ac:dyDescent="0.3">
      <c r="A8460" t="s">
        <v>9689</v>
      </c>
      <c r="B8460" s="2">
        <v>45812</v>
      </c>
      <c r="C8460" t="s">
        <v>10028</v>
      </c>
      <c r="D8460" t="s">
        <v>10032</v>
      </c>
      <c r="E8460" t="s">
        <v>10034</v>
      </c>
      <c r="F8460">
        <v>4</v>
      </c>
      <c r="G8460">
        <v>260.02999999999997</v>
      </c>
      <c r="H8460">
        <v>161.08000000000001</v>
      </c>
      <c r="I8460" t="s">
        <v>10040</v>
      </c>
      <c r="J8460">
        <f>F8460*G8460</f>
        <v>1040.1199999999999</v>
      </c>
      <c r="K8460">
        <f>F8460*H8460</f>
        <v>644.32000000000005</v>
      </c>
      <c r="L8460">
        <f>J8460-K8460</f>
        <v>395.79999999999984</v>
      </c>
      <c r="M8460" s="5">
        <f>L8460/J8460</f>
        <v>0.38053301542129742</v>
      </c>
      <c r="N8460" t="str">
        <f>IF(ISNA(VLOOKUP(A8460,'Returns Data'!A:A,1,0)),"No","Yes")</f>
        <v>No</v>
      </c>
      <c r="O8460" t="s">
        <v>10085</v>
      </c>
      <c r="P8460" t="str">
        <f>IFERROR(VLOOKUP(A8460,'Ratings Data'!A:C,3,0),"No Rating")</f>
        <v>No Rating</v>
      </c>
      <c r="Q8460" t="s">
        <v>10066</v>
      </c>
      <c r="R8460" s="5">
        <f t="shared" si="132"/>
        <v>-0.71010340310488029</v>
      </c>
    </row>
    <row r="8461" spans="1:18" x14ac:dyDescent="0.3">
      <c r="A8461" t="s">
        <v>9909</v>
      </c>
      <c r="B8461" s="2">
        <v>45812</v>
      </c>
      <c r="C8461" t="s">
        <v>10023</v>
      </c>
      <c r="D8461" t="s">
        <v>10033</v>
      </c>
      <c r="E8461" t="s">
        <v>10037</v>
      </c>
      <c r="F8461">
        <v>13</v>
      </c>
      <c r="G8461">
        <v>314.62</v>
      </c>
      <c r="H8461">
        <v>211.23</v>
      </c>
      <c r="I8461" t="s">
        <v>10040</v>
      </c>
      <c r="J8461">
        <f>F8461*G8461</f>
        <v>4090.06</v>
      </c>
      <c r="K8461">
        <f>F8461*H8461</f>
        <v>2745.99</v>
      </c>
      <c r="L8461">
        <f>J8461-K8461</f>
        <v>1344.0700000000002</v>
      </c>
      <c r="M8461" s="5">
        <f>L8461/J8461</f>
        <v>0.32861865107113347</v>
      </c>
      <c r="N8461" t="str">
        <f>IF(ISNA(VLOOKUP(A8461,'Returns Data'!A:A,1,0)),"No","Yes")</f>
        <v>No</v>
      </c>
      <c r="O8461" t="s">
        <v>10085</v>
      </c>
      <c r="P8461" t="str">
        <f>IFERROR(VLOOKUP(A8461,'Ratings Data'!A:C,3,0),"No Rating")</f>
        <v>No Rating</v>
      </c>
      <c r="Q8461" t="s">
        <v>10066</v>
      </c>
      <c r="R8461" s="5">
        <f t="shared" si="132"/>
        <v>2.9322962735069034</v>
      </c>
    </row>
    <row r="8462" spans="1:18" x14ac:dyDescent="0.3">
      <c r="A8462" t="s">
        <v>238</v>
      </c>
      <c r="B8462" s="2">
        <v>45813</v>
      </c>
      <c r="C8462" t="s">
        <v>10023</v>
      </c>
      <c r="D8462" t="s">
        <v>10033</v>
      </c>
      <c r="E8462" t="s">
        <v>10038</v>
      </c>
      <c r="F8462">
        <v>17</v>
      </c>
      <c r="G8462">
        <v>115.32</v>
      </c>
      <c r="H8462">
        <v>93.43</v>
      </c>
      <c r="I8462" t="s">
        <v>10039</v>
      </c>
      <c r="J8462">
        <f>F8462*G8462</f>
        <v>1960.4399999999998</v>
      </c>
      <c r="K8462">
        <f>F8462*H8462</f>
        <v>1588.3100000000002</v>
      </c>
      <c r="L8462">
        <f>J8462-K8462</f>
        <v>372.12999999999965</v>
      </c>
      <c r="M8462" s="5">
        <f>L8462/J8462</f>
        <v>0.18981963232743654</v>
      </c>
      <c r="N8462" t="str">
        <f>IF(ISNA(VLOOKUP(A8462,'Returns Data'!A:A,1,0)),"No","Yes")</f>
        <v>No</v>
      </c>
      <c r="O8462" t="s">
        <v>10085</v>
      </c>
      <c r="P8462" t="str">
        <f>IFERROR(VLOOKUP(A8462,'Ratings Data'!A:C,3,0),"No Rating")</f>
        <v>No Rating</v>
      </c>
      <c r="Q8462" t="s">
        <v>10066</v>
      </c>
      <c r="R8462" s="5">
        <f t="shared" si="132"/>
        <v>-0.52068184818804608</v>
      </c>
    </row>
    <row r="8463" spans="1:18" x14ac:dyDescent="0.3">
      <c r="A8463" t="s">
        <v>604</v>
      </c>
      <c r="B8463" s="2">
        <v>45813</v>
      </c>
      <c r="C8463" t="s">
        <v>10015</v>
      </c>
      <c r="D8463" t="s">
        <v>10031</v>
      </c>
      <c r="E8463" t="s">
        <v>10036</v>
      </c>
      <c r="F8463">
        <v>14</v>
      </c>
      <c r="G8463">
        <v>105.14</v>
      </c>
      <c r="H8463">
        <v>63.24</v>
      </c>
      <c r="I8463" t="s">
        <v>10040</v>
      </c>
      <c r="J8463">
        <f>F8463*G8463</f>
        <v>1471.96</v>
      </c>
      <c r="K8463">
        <f>F8463*H8463</f>
        <v>885.36</v>
      </c>
      <c r="L8463">
        <f>J8463-K8463</f>
        <v>586.6</v>
      </c>
      <c r="M8463" s="5">
        <f>L8463/J8463</f>
        <v>0.39851626402891382</v>
      </c>
      <c r="N8463" t="str">
        <f>IF(ISNA(VLOOKUP(A8463,'Returns Data'!A:A,1,0)),"No","Yes")</f>
        <v>No</v>
      </c>
      <c r="O8463" t="s">
        <v>10085</v>
      </c>
      <c r="P8463">
        <f>IFERROR(VLOOKUP(A8463,'Ratings Data'!A:C,3,0),"No Rating")</f>
        <v>3</v>
      </c>
      <c r="Q8463" t="s">
        <v>10066</v>
      </c>
      <c r="R8463" s="5">
        <f t="shared" si="132"/>
        <v>-0.24916855399808197</v>
      </c>
    </row>
    <row r="8464" spans="1:18" x14ac:dyDescent="0.3">
      <c r="A8464" t="s">
        <v>1626</v>
      </c>
      <c r="B8464" s="2">
        <v>45813</v>
      </c>
      <c r="C8464" t="s">
        <v>10021</v>
      </c>
      <c r="D8464" t="s">
        <v>10031</v>
      </c>
      <c r="E8464" t="s">
        <v>10037</v>
      </c>
      <c r="F8464">
        <v>6</v>
      </c>
      <c r="G8464">
        <v>441.82</v>
      </c>
      <c r="H8464">
        <v>314.73</v>
      </c>
      <c r="I8464" t="s">
        <v>10039</v>
      </c>
      <c r="J8464">
        <f>F8464*G8464</f>
        <v>2650.92</v>
      </c>
      <c r="K8464">
        <f>F8464*H8464</f>
        <v>1888.38</v>
      </c>
      <c r="L8464">
        <f>J8464-K8464</f>
        <v>762.54</v>
      </c>
      <c r="M8464" s="5">
        <f>L8464/J8464</f>
        <v>0.28765107962518671</v>
      </c>
      <c r="N8464" t="str">
        <f>IF(ISNA(VLOOKUP(A8464,'Returns Data'!A:A,1,0)),"No","Yes")</f>
        <v>No</v>
      </c>
      <c r="O8464" t="s">
        <v>10085</v>
      </c>
      <c r="P8464" t="str">
        <f>IFERROR(VLOOKUP(A8464,'Ratings Data'!A:C,3,0),"No Rating")</f>
        <v>No Rating</v>
      </c>
      <c r="Q8464" t="s">
        <v>10066</v>
      </c>
      <c r="R8464" s="5">
        <f t="shared" si="132"/>
        <v>0.80094567787168125</v>
      </c>
    </row>
    <row r="8465" spans="1:18" x14ac:dyDescent="0.3">
      <c r="A8465" t="s">
        <v>2628</v>
      </c>
      <c r="B8465" s="2">
        <v>45813</v>
      </c>
      <c r="C8465" t="s">
        <v>10023</v>
      </c>
      <c r="D8465" t="s">
        <v>10033</v>
      </c>
      <c r="E8465" t="s">
        <v>10036</v>
      </c>
      <c r="F8465">
        <v>20</v>
      </c>
      <c r="G8465">
        <v>409.48</v>
      </c>
      <c r="H8465">
        <v>250.1</v>
      </c>
      <c r="I8465" t="s">
        <v>10040</v>
      </c>
      <c r="J8465">
        <f>F8465*G8465</f>
        <v>8189.6</v>
      </c>
      <c r="K8465">
        <f>F8465*H8465</f>
        <v>5002</v>
      </c>
      <c r="L8465">
        <f>J8465-K8465</f>
        <v>3187.6000000000004</v>
      </c>
      <c r="M8465" s="5">
        <f>L8465/J8465</f>
        <v>0.3892253589918922</v>
      </c>
      <c r="N8465" t="str">
        <f>IF(ISNA(VLOOKUP(A8465,'Returns Data'!A:A,1,0)),"No","Yes")</f>
        <v>No</v>
      </c>
      <c r="O8465" t="s">
        <v>10085</v>
      </c>
      <c r="P8465" t="str">
        <f>IFERROR(VLOOKUP(A8465,'Ratings Data'!A:C,3,0),"No Rating")</f>
        <v>No Rating</v>
      </c>
      <c r="Q8465" t="s">
        <v>10066</v>
      </c>
      <c r="R8465" s="5">
        <f t="shared" si="132"/>
        <v>2.0893425678632322</v>
      </c>
    </row>
    <row r="8466" spans="1:18" x14ac:dyDescent="0.3">
      <c r="A8466" t="s">
        <v>2862</v>
      </c>
      <c r="B8466" s="2">
        <v>45813</v>
      </c>
      <c r="C8466" t="s">
        <v>10017</v>
      </c>
      <c r="D8466" t="s">
        <v>10032</v>
      </c>
      <c r="E8466" t="s">
        <v>10037</v>
      </c>
      <c r="F8466">
        <v>6</v>
      </c>
      <c r="G8466">
        <v>78.02</v>
      </c>
      <c r="H8466">
        <v>48.7</v>
      </c>
      <c r="I8466" t="s">
        <v>10040</v>
      </c>
      <c r="J8466">
        <f>F8466*G8466</f>
        <v>468.12</v>
      </c>
      <c r="K8466">
        <f>F8466*H8466</f>
        <v>292.20000000000005</v>
      </c>
      <c r="L8466">
        <f>J8466-K8466</f>
        <v>175.91999999999996</v>
      </c>
      <c r="M8466" s="5">
        <f>L8466/J8466</f>
        <v>0.37580107664701351</v>
      </c>
      <c r="N8466" t="str">
        <f>IF(ISNA(VLOOKUP(A8466,'Returns Data'!A:A,1,0)),"No","Yes")</f>
        <v>No</v>
      </c>
      <c r="O8466" t="s">
        <v>10085</v>
      </c>
      <c r="P8466" t="str">
        <f>IFERROR(VLOOKUP(A8466,'Ratings Data'!A:C,3,0),"No Rating")</f>
        <v>No Rating</v>
      </c>
      <c r="Q8466" t="s">
        <v>10066</v>
      </c>
      <c r="R8466" s="5">
        <f t="shared" si="132"/>
        <v>-0.94283969913060472</v>
      </c>
    </row>
    <row r="8467" spans="1:18" x14ac:dyDescent="0.3">
      <c r="A8467" t="s">
        <v>2900</v>
      </c>
      <c r="B8467" s="2">
        <v>45813</v>
      </c>
      <c r="C8467" t="s">
        <v>10025</v>
      </c>
      <c r="D8467" t="s">
        <v>10033</v>
      </c>
      <c r="E8467" t="s">
        <v>10038</v>
      </c>
      <c r="F8467">
        <v>15</v>
      </c>
      <c r="G8467">
        <v>59.32</v>
      </c>
      <c r="H8467">
        <v>45.83</v>
      </c>
      <c r="I8467" t="s">
        <v>10039</v>
      </c>
      <c r="J8467">
        <f>F8467*G8467</f>
        <v>889.8</v>
      </c>
      <c r="K8467">
        <f>F8467*H8467</f>
        <v>687.44999999999993</v>
      </c>
      <c r="L8467">
        <f>J8467-K8467</f>
        <v>202.35000000000002</v>
      </c>
      <c r="M8467" s="5">
        <f>L8467/J8467</f>
        <v>0.22741065407956848</v>
      </c>
      <c r="N8467" t="str">
        <f>IF(ISNA(VLOOKUP(A8467,'Returns Data'!A:A,1,0)),"No","Yes")</f>
        <v>No</v>
      </c>
      <c r="O8467" t="s">
        <v>10085</v>
      </c>
      <c r="P8467" t="str">
        <f>IFERROR(VLOOKUP(A8467,'Ratings Data'!A:C,3,0),"No Rating")</f>
        <v>No Rating</v>
      </c>
      <c r="Q8467" t="s">
        <v>10066</v>
      </c>
      <c r="R8467" s="5">
        <f t="shared" si="132"/>
        <v>0.90079466803383734</v>
      </c>
    </row>
    <row r="8468" spans="1:18" x14ac:dyDescent="0.3">
      <c r="A8468" t="s">
        <v>3057</v>
      </c>
      <c r="B8468" s="2">
        <v>45813</v>
      </c>
      <c r="C8468" t="s">
        <v>10012</v>
      </c>
      <c r="D8468" t="s">
        <v>10030</v>
      </c>
      <c r="E8468" t="s">
        <v>10037</v>
      </c>
      <c r="F8468">
        <v>17</v>
      </c>
      <c r="G8468">
        <v>228.49</v>
      </c>
      <c r="H8468">
        <v>172.83</v>
      </c>
      <c r="I8468" t="s">
        <v>10040</v>
      </c>
      <c r="J8468">
        <f>F8468*G8468</f>
        <v>3884.33</v>
      </c>
      <c r="K8468">
        <f>F8468*H8468</f>
        <v>2938.11</v>
      </c>
      <c r="L8468">
        <f>J8468-K8468</f>
        <v>946.2199999999998</v>
      </c>
      <c r="M8468" s="5">
        <f>L8468/J8468</f>
        <v>0.2435992822442995</v>
      </c>
      <c r="N8468" t="str">
        <f>IF(ISNA(VLOOKUP(A8468,'Returns Data'!A:A,1,0)),"No","Yes")</f>
        <v>No</v>
      </c>
      <c r="O8468" t="s">
        <v>10085</v>
      </c>
      <c r="P8468" t="str">
        <f>IFERROR(VLOOKUP(A8468,'Ratings Data'!A:C,3,0),"No Rating")</f>
        <v>No Rating</v>
      </c>
      <c r="Q8468" t="s">
        <v>10066</v>
      </c>
      <c r="R8468" s="5">
        <f t="shared" si="132"/>
        <v>3.365396718363677</v>
      </c>
    </row>
    <row r="8469" spans="1:18" x14ac:dyDescent="0.3">
      <c r="A8469" t="s">
        <v>3644</v>
      </c>
      <c r="B8469" s="2">
        <v>45813</v>
      </c>
      <c r="C8469" t="s">
        <v>10012</v>
      </c>
      <c r="D8469" t="s">
        <v>10030</v>
      </c>
      <c r="E8469" t="s">
        <v>10036</v>
      </c>
      <c r="F8469">
        <v>20</v>
      </c>
      <c r="G8469">
        <v>223.45</v>
      </c>
      <c r="H8469">
        <v>139.43</v>
      </c>
      <c r="I8469" t="s">
        <v>10040</v>
      </c>
      <c r="J8469">
        <f>F8469*G8469</f>
        <v>4469</v>
      </c>
      <c r="K8469">
        <f>F8469*H8469</f>
        <v>2788.6000000000004</v>
      </c>
      <c r="L8469">
        <f>J8469-K8469</f>
        <v>1680.3999999999996</v>
      </c>
      <c r="M8469" s="5">
        <f>L8469/J8469</f>
        <v>0.3760125307675094</v>
      </c>
      <c r="N8469" t="str">
        <f>IF(ISNA(VLOOKUP(A8469,'Returns Data'!A:A,1,0)),"No","Yes")</f>
        <v>No</v>
      </c>
      <c r="O8469" t="s">
        <v>10085</v>
      </c>
      <c r="P8469" t="str">
        <f>IFERROR(VLOOKUP(A8469,'Ratings Data'!A:C,3,0),"No Rating")</f>
        <v>No Rating</v>
      </c>
      <c r="Q8469" t="s">
        <v>10066</v>
      </c>
      <c r="R8469" s="5">
        <f t="shared" si="132"/>
        <v>0.15052016692711487</v>
      </c>
    </row>
    <row r="8470" spans="1:18" x14ac:dyDescent="0.3">
      <c r="A8470" t="s">
        <v>3685</v>
      </c>
      <c r="B8470" s="2">
        <v>45813</v>
      </c>
      <c r="C8470" t="s">
        <v>10016</v>
      </c>
      <c r="D8470" t="s">
        <v>10032</v>
      </c>
      <c r="E8470" t="s">
        <v>10034</v>
      </c>
      <c r="F8470">
        <v>1</v>
      </c>
      <c r="G8470">
        <v>169.08</v>
      </c>
      <c r="H8470">
        <v>139.22999999999999</v>
      </c>
      <c r="I8470" t="s">
        <v>10039</v>
      </c>
      <c r="J8470">
        <f>F8470*G8470</f>
        <v>169.08</v>
      </c>
      <c r="K8470">
        <f>F8470*H8470</f>
        <v>139.22999999999999</v>
      </c>
      <c r="L8470">
        <f>J8470-K8470</f>
        <v>29.850000000000023</v>
      </c>
      <c r="M8470" s="5">
        <f>L8470/J8470</f>
        <v>0.17654364797728897</v>
      </c>
      <c r="N8470" t="str">
        <f>IF(ISNA(VLOOKUP(A8470,'Returns Data'!A:A,1,0)),"No","Yes")</f>
        <v>No</v>
      </c>
      <c r="O8470" t="s">
        <v>10085</v>
      </c>
      <c r="P8470" t="str">
        <f>IFERROR(VLOOKUP(A8470,'Ratings Data'!A:C,3,0),"No Rating")</f>
        <v>No Rating</v>
      </c>
      <c r="Q8470" t="s">
        <v>10066</v>
      </c>
      <c r="R8470" s="5">
        <f t="shared" si="132"/>
        <v>-0.96216603266950107</v>
      </c>
    </row>
    <row r="8471" spans="1:18" x14ac:dyDescent="0.3">
      <c r="A8471" t="s">
        <v>3712</v>
      </c>
      <c r="B8471" s="2">
        <v>45813</v>
      </c>
      <c r="C8471" t="s">
        <v>10019</v>
      </c>
      <c r="D8471" t="s">
        <v>10031</v>
      </c>
      <c r="E8471" t="s">
        <v>10037</v>
      </c>
      <c r="F8471">
        <v>20</v>
      </c>
      <c r="G8471">
        <v>194.9</v>
      </c>
      <c r="H8471">
        <v>118.03</v>
      </c>
      <c r="I8471" t="s">
        <v>10040</v>
      </c>
      <c r="J8471">
        <f>F8471*G8471</f>
        <v>3898</v>
      </c>
      <c r="K8471">
        <f>F8471*H8471</f>
        <v>2360.6</v>
      </c>
      <c r="L8471">
        <f>J8471-K8471</f>
        <v>1537.4</v>
      </c>
      <c r="M8471" s="5">
        <f>L8471/J8471</f>
        <v>0.39440738840430994</v>
      </c>
      <c r="N8471" t="str">
        <f>IF(ISNA(VLOOKUP(A8471,'Returns Data'!A:A,1,0)),"No","Yes")</f>
        <v>No</v>
      </c>
      <c r="O8471" t="s">
        <v>10085</v>
      </c>
      <c r="P8471" t="str">
        <f>IFERROR(VLOOKUP(A8471,'Ratings Data'!A:C,3,0),"No Rating")</f>
        <v>No Rating</v>
      </c>
      <c r="Q8471" t="s">
        <v>10066</v>
      </c>
      <c r="R8471" s="5">
        <f t="shared" si="132"/>
        <v>22.054175538206763</v>
      </c>
    </row>
    <row r="8472" spans="1:18" x14ac:dyDescent="0.3">
      <c r="A8472" t="s">
        <v>3742</v>
      </c>
      <c r="B8472" s="2">
        <v>45813</v>
      </c>
      <c r="C8472" t="s">
        <v>10023</v>
      </c>
      <c r="D8472" t="s">
        <v>10033</v>
      </c>
      <c r="E8472" t="s">
        <v>10034</v>
      </c>
      <c r="F8472">
        <v>13</v>
      </c>
      <c r="G8472">
        <v>82.99</v>
      </c>
      <c r="H8472">
        <v>55.44</v>
      </c>
      <c r="I8472" t="s">
        <v>10039</v>
      </c>
      <c r="J8472">
        <f>F8472*G8472</f>
        <v>1078.8699999999999</v>
      </c>
      <c r="K8472">
        <f>F8472*H8472</f>
        <v>720.72</v>
      </c>
      <c r="L8472">
        <f>J8472-K8472</f>
        <v>358.14999999999986</v>
      </c>
      <c r="M8472" s="5">
        <f>L8472/J8472</f>
        <v>0.33196770695264483</v>
      </c>
      <c r="N8472" t="str">
        <f>IF(ISNA(VLOOKUP(A8472,'Returns Data'!A:A,1,0)),"No","Yes")</f>
        <v>No</v>
      </c>
      <c r="O8472" t="s">
        <v>10085</v>
      </c>
      <c r="P8472">
        <f>IFERROR(VLOOKUP(A8472,'Ratings Data'!A:C,3,0),"No Rating")</f>
        <v>5</v>
      </c>
      <c r="Q8472" t="s">
        <v>10066</v>
      </c>
      <c r="R8472" s="5">
        <f t="shared" si="132"/>
        <v>-0.72322473063109294</v>
      </c>
    </row>
    <row r="8473" spans="1:18" x14ac:dyDescent="0.3">
      <c r="A8473" t="s">
        <v>3848</v>
      </c>
      <c r="B8473" s="2">
        <v>45813</v>
      </c>
      <c r="C8473" t="s">
        <v>10014</v>
      </c>
      <c r="D8473" t="s">
        <v>10030</v>
      </c>
      <c r="E8473" t="s">
        <v>10034</v>
      </c>
      <c r="F8473">
        <v>11</v>
      </c>
      <c r="G8473">
        <v>432.18</v>
      </c>
      <c r="H8473">
        <v>320.56</v>
      </c>
      <c r="I8473" t="s">
        <v>10040</v>
      </c>
      <c r="J8473">
        <f>F8473*G8473</f>
        <v>4753.9800000000005</v>
      </c>
      <c r="K8473">
        <f>F8473*H8473</f>
        <v>3526.16</v>
      </c>
      <c r="L8473">
        <f>J8473-K8473</f>
        <v>1227.8200000000006</v>
      </c>
      <c r="M8473" s="5">
        <f>L8473/J8473</f>
        <v>0.25827201628950913</v>
      </c>
      <c r="N8473" t="str">
        <f>IF(ISNA(VLOOKUP(A8473,'Returns Data'!A:A,1,0)),"No","Yes")</f>
        <v>No</v>
      </c>
      <c r="O8473" t="s">
        <v>10085</v>
      </c>
      <c r="P8473" t="str">
        <f>IFERROR(VLOOKUP(A8473,'Ratings Data'!A:C,3,0),"No Rating")</f>
        <v>No Rating</v>
      </c>
      <c r="Q8473" t="s">
        <v>10066</v>
      </c>
      <c r="R8473" s="5">
        <f t="shared" si="132"/>
        <v>3.4064437791392854</v>
      </c>
    </row>
    <row r="8474" spans="1:18" x14ac:dyDescent="0.3">
      <c r="A8474" t="s">
        <v>4291</v>
      </c>
      <c r="B8474" s="2">
        <v>45813</v>
      </c>
      <c r="C8474" t="s">
        <v>10022</v>
      </c>
      <c r="D8474" t="s">
        <v>10033</v>
      </c>
      <c r="E8474" t="s">
        <v>10036</v>
      </c>
      <c r="F8474">
        <v>7</v>
      </c>
      <c r="G8474">
        <v>171.93</v>
      </c>
      <c r="H8474">
        <v>140.63999999999999</v>
      </c>
      <c r="I8474" t="s">
        <v>10040</v>
      </c>
      <c r="J8474">
        <f>F8474*G8474</f>
        <v>1203.51</v>
      </c>
      <c r="K8474">
        <f>F8474*H8474</f>
        <v>984.4799999999999</v>
      </c>
      <c r="L8474">
        <f>J8474-K8474</f>
        <v>219.03000000000009</v>
      </c>
      <c r="M8474" s="5">
        <f>L8474/J8474</f>
        <v>0.18199267143604964</v>
      </c>
      <c r="N8474" t="str">
        <f>IF(ISNA(VLOOKUP(A8474,'Returns Data'!A:A,1,0)),"No","Yes")</f>
        <v>No</v>
      </c>
      <c r="O8474" t="s">
        <v>10085</v>
      </c>
      <c r="P8474" t="str">
        <f>IFERROR(VLOOKUP(A8474,'Ratings Data'!A:C,3,0),"No Rating")</f>
        <v>No Rating</v>
      </c>
      <c r="Q8474" t="s">
        <v>10066</v>
      </c>
      <c r="R8474" s="5">
        <f t="shared" si="132"/>
        <v>-0.74684159378036929</v>
      </c>
    </row>
    <row r="8475" spans="1:18" x14ac:dyDescent="0.3">
      <c r="A8475" t="s">
        <v>5193</v>
      </c>
      <c r="B8475" s="2">
        <v>45813</v>
      </c>
      <c r="C8475" t="s">
        <v>10021</v>
      </c>
      <c r="D8475" t="s">
        <v>10031</v>
      </c>
      <c r="E8475" t="s">
        <v>10038</v>
      </c>
      <c r="F8475">
        <v>5</v>
      </c>
      <c r="G8475">
        <v>442.09</v>
      </c>
      <c r="H8475">
        <v>326.33</v>
      </c>
      <c r="I8475" t="s">
        <v>10040</v>
      </c>
      <c r="J8475">
        <f>F8475*G8475</f>
        <v>2210.4499999999998</v>
      </c>
      <c r="K8475">
        <f>F8475*H8475</f>
        <v>1631.6499999999999</v>
      </c>
      <c r="L8475">
        <f>J8475-K8475</f>
        <v>578.79999999999995</v>
      </c>
      <c r="M8475" s="5">
        <f>L8475/J8475</f>
        <v>0.26184713519871522</v>
      </c>
      <c r="N8475" t="str">
        <f>IF(ISNA(VLOOKUP(A8475,'Returns Data'!A:A,1,0)),"No","Yes")</f>
        <v>No</v>
      </c>
      <c r="O8475" t="s">
        <v>10085</v>
      </c>
      <c r="P8475" t="str">
        <f>IFERROR(VLOOKUP(A8475,'Ratings Data'!A:C,3,0),"No Rating")</f>
        <v>No Rating</v>
      </c>
      <c r="Q8475" t="s">
        <v>10066</v>
      </c>
      <c r="R8475" s="5">
        <f t="shared" si="132"/>
        <v>0.83666940864637585</v>
      </c>
    </row>
    <row r="8476" spans="1:18" x14ac:dyDescent="0.3">
      <c r="A8476" t="s">
        <v>5805</v>
      </c>
      <c r="B8476" s="2">
        <v>45813</v>
      </c>
      <c r="C8476" t="s">
        <v>10009</v>
      </c>
      <c r="D8476" t="s">
        <v>10029</v>
      </c>
      <c r="E8476" t="s">
        <v>10038</v>
      </c>
      <c r="F8476">
        <v>6</v>
      </c>
      <c r="G8476">
        <v>375.81</v>
      </c>
      <c r="H8476">
        <v>317.05</v>
      </c>
      <c r="I8476" t="s">
        <v>10039</v>
      </c>
      <c r="J8476">
        <f>F8476*G8476</f>
        <v>2254.86</v>
      </c>
      <c r="K8476">
        <f>F8476*H8476</f>
        <v>1902.3000000000002</v>
      </c>
      <c r="L8476">
        <f>J8476-K8476</f>
        <v>352.55999999999995</v>
      </c>
      <c r="M8476" s="5">
        <f>L8476/J8476</f>
        <v>0.15635560522604505</v>
      </c>
      <c r="N8476" t="str">
        <f>IF(ISNA(VLOOKUP(A8476,'Returns Data'!A:A,1,0)),"No","Yes")</f>
        <v>No</v>
      </c>
      <c r="O8476" t="s">
        <v>10085</v>
      </c>
      <c r="P8476" t="str">
        <f>IFERROR(VLOOKUP(A8476,'Ratings Data'!A:C,3,0),"No Rating")</f>
        <v>No Rating</v>
      </c>
      <c r="Q8476" t="s">
        <v>10066</v>
      </c>
      <c r="R8476" s="5">
        <f t="shared" si="132"/>
        <v>2.0090931710737774E-2</v>
      </c>
    </row>
    <row r="8477" spans="1:18" x14ac:dyDescent="0.3">
      <c r="A8477" t="s">
        <v>5909</v>
      </c>
      <c r="B8477" s="2">
        <v>45813</v>
      </c>
      <c r="C8477" t="s">
        <v>10022</v>
      </c>
      <c r="D8477" t="s">
        <v>10033</v>
      </c>
      <c r="E8477" t="s">
        <v>10037</v>
      </c>
      <c r="F8477">
        <v>18</v>
      </c>
      <c r="G8477">
        <v>188.16</v>
      </c>
      <c r="H8477">
        <v>147.13999999999999</v>
      </c>
      <c r="I8477" t="s">
        <v>10040</v>
      </c>
      <c r="J8477">
        <f>F8477*G8477</f>
        <v>3386.88</v>
      </c>
      <c r="K8477">
        <f>F8477*H8477</f>
        <v>2648.5199999999995</v>
      </c>
      <c r="L8477">
        <f>J8477-K8477</f>
        <v>738.36000000000058</v>
      </c>
      <c r="M8477" s="5">
        <f>L8477/J8477</f>
        <v>0.21800595238095255</v>
      </c>
      <c r="N8477" t="str">
        <f>IF(ISNA(VLOOKUP(A8477,'Returns Data'!A:A,1,0)),"No","Yes")</f>
        <v>No</v>
      </c>
      <c r="O8477" t="s">
        <v>10085</v>
      </c>
      <c r="P8477" t="str">
        <f>IFERROR(VLOOKUP(A8477,'Ratings Data'!A:C,3,0),"No Rating")</f>
        <v>No Rating</v>
      </c>
      <c r="Q8477" t="s">
        <v>10066</v>
      </c>
      <c r="R8477" s="5">
        <f t="shared" si="132"/>
        <v>0.50203560309730977</v>
      </c>
    </row>
    <row r="8478" spans="1:18" x14ac:dyDescent="0.3">
      <c r="A8478" t="s">
        <v>6305</v>
      </c>
      <c r="B8478" s="2">
        <v>45813</v>
      </c>
      <c r="C8478" t="s">
        <v>10022</v>
      </c>
      <c r="D8478" t="s">
        <v>10033</v>
      </c>
      <c r="E8478" t="s">
        <v>10035</v>
      </c>
      <c r="F8478">
        <v>19</v>
      </c>
      <c r="G8478">
        <v>113.15</v>
      </c>
      <c r="H8478">
        <v>89.29</v>
      </c>
      <c r="I8478" t="s">
        <v>10039</v>
      </c>
      <c r="J8478">
        <f>F8478*G8478</f>
        <v>2149.85</v>
      </c>
      <c r="K8478">
        <f>F8478*H8478</f>
        <v>1696.5100000000002</v>
      </c>
      <c r="L8478">
        <f>J8478-K8478</f>
        <v>453.33999999999969</v>
      </c>
      <c r="M8478" s="5">
        <f>L8478/J8478</f>
        <v>0.21087052585064062</v>
      </c>
      <c r="N8478" t="str">
        <f>IF(ISNA(VLOOKUP(A8478,'Returns Data'!A:A,1,0)),"No","Yes")</f>
        <v>No</v>
      </c>
      <c r="O8478" t="s">
        <v>10085</v>
      </c>
      <c r="P8478" t="str">
        <f>IFERROR(VLOOKUP(A8478,'Ratings Data'!A:C,3,0),"No Rating")</f>
        <v>No Rating</v>
      </c>
      <c r="Q8478" t="s">
        <v>10066</v>
      </c>
      <c r="R8478" s="5">
        <f t="shared" si="132"/>
        <v>-0.36524175642479217</v>
      </c>
    </row>
    <row r="8479" spans="1:18" x14ac:dyDescent="0.3">
      <c r="A8479" t="s">
        <v>6558</v>
      </c>
      <c r="B8479" s="2">
        <v>45813</v>
      </c>
      <c r="C8479" t="s">
        <v>10025</v>
      </c>
      <c r="D8479" t="s">
        <v>10033</v>
      </c>
      <c r="E8479" t="s">
        <v>10034</v>
      </c>
      <c r="F8479">
        <v>16</v>
      </c>
      <c r="G8479">
        <v>80.31</v>
      </c>
      <c r="H8479">
        <v>63</v>
      </c>
      <c r="I8479" t="s">
        <v>10039</v>
      </c>
      <c r="J8479">
        <f>F8479*G8479</f>
        <v>1284.96</v>
      </c>
      <c r="K8479">
        <f>F8479*H8479</f>
        <v>1008</v>
      </c>
      <c r="L8479">
        <f>J8479-K8479</f>
        <v>276.96000000000004</v>
      </c>
      <c r="M8479" s="5">
        <f>L8479/J8479</f>
        <v>0.21553978333955923</v>
      </c>
      <c r="N8479" t="str">
        <f>IF(ISNA(VLOOKUP(A8479,'Returns Data'!A:A,1,0)),"No","Yes")</f>
        <v>No</v>
      </c>
      <c r="O8479" t="s">
        <v>10085</v>
      </c>
      <c r="P8479" t="str">
        <f>IFERROR(VLOOKUP(A8479,'Ratings Data'!A:C,3,0),"No Rating")</f>
        <v>No Rating</v>
      </c>
      <c r="Q8479" t="s">
        <v>10066</v>
      </c>
      <c r="R8479" s="5">
        <f t="shared" si="132"/>
        <v>-0.40230248621996878</v>
      </c>
    </row>
    <row r="8480" spans="1:18" x14ac:dyDescent="0.3">
      <c r="A8480" t="s">
        <v>6807</v>
      </c>
      <c r="B8480" s="2">
        <v>45813</v>
      </c>
      <c r="C8480" t="s">
        <v>10012</v>
      </c>
      <c r="D8480" t="s">
        <v>10030</v>
      </c>
      <c r="E8480" t="s">
        <v>10035</v>
      </c>
      <c r="F8480">
        <v>19</v>
      </c>
      <c r="G8480">
        <v>81.69</v>
      </c>
      <c r="H8480">
        <v>71.09</v>
      </c>
      <c r="I8480" t="s">
        <v>10040</v>
      </c>
      <c r="J8480">
        <f>F8480*G8480</f>
        <v>1552.11</v>
      </c>
      <c r="K8480">
        <f>F8480*H8480</f>
        <v>1350.71</v>
      </c>
      <c r="L8480">
        <f>J8480-K8480</f>
        <v>201.39999999999986</v>
      </c>
      <c r="M8480" s="5">
        <f>L8480/J8480</f>
        <v>0.12975884441180063</v>
      </c>
      <c r="N8480" t="str">
        <f>IF(ISNA(VLOOKUP(A8480,'Returns Data'!A:A,1,0)),"No","Yes")</f>
        <v>No</v>
      </c>
      <c r="O8480" t="s">
        <v>10085</v>
      </c>
      <c r="P8480" t="str">
        <f>IFERROR(VLOOKUP(A8480,'Ratings Data'!A:C,3,0),"No Rating")</f>
        <v>No Rating</v>
      </c>
      <c r="Q8480" t="s">
        <v>10066</v>
      </c>
      <c r="R8480" s="5">
        <f t="shared" si="132"/>
        <v>0.20790530444527444</v>
      </c>
    </row>
    <row r="8481" spans="1:18" x14ac:dyDescent="0.3">
      <c r="A8481" t="s">
        <v>7330</v>
      </c>
      <c r="B8481" s="2">
        <v>45813</v>
      </c>
      <c r="C8481" t="s">
        <v>10017</v>
      </c>
      <c r="D8481" t="s">
        <v>10032</v>
      </c>
      <c r="E8481" t="s">
        <v>10036</v>
      </c>
      <c r="F8481">
        <v>15</v>
      </c>
      <c r="G8481">
        <v>358.24</v>
      </c>
      <c r="H8481">
        <v>271.2</v>
      </c>
      <c r="I8481" t="s">
        <v>10039</v>
      </c>
      <c r="J8481">
        <f>F8481*G8481</f>
        <v>5373.6</v>
      </c>
      <c r="K8481">
        <f>F8481*H8481</f>
        <v>4068</v>
      </c>
      <c r="L8481">
        <f>J8481-K8481</f>
        <v>1305.6000000000004</v>
      </c>
      <c r="M8481" s="5">
        <f>L8481/J8481</f>
        <v>0.24296560964716396</v>
      </c>
      <c r="N8481" t="str">
        <f>IF(ISNA(VLOOKUP(A8481,'Returns Data'!A:A,1,0)),"No","Yes")</f>
        <v>No</v>
      </c>
      <c r="O8481" t="s">
        <v>10085</v>
      </c>
      <c r="P8481">
        <f>IFERROR(VLOOKUP(A8481,'Ratings Data'!A:C,3,0),"No Rating")</f>
        <v>5</v>
      </c>
      <c r="Q8481" t="s">
        <v>10066</v>
      </c>
      <c r="R8481" s="5">
        <f t="shared" si="132"/>
        <v>2.4621257513964867</v>
      </c>
    </row>
    <row r="8482" spans="1:18" x14ac:dyDescent="0.3">
      <c r="A8482" t="s">
        <v>7439</v>
      </c>
      <c r="B8482" s="2">
        <v>45813</v>
      </c>
      <c r="C8482" t="s">
        <v>10016</v>
      </c>
      <c r="D8482" t="s">
        <v>10032</v>
      </c>
      <c r="E8482" t="s">
        <v>10036</v>
      </c>
      <c r="F8482">
        <v>20</v>
      </c>
      <c r="G8482">
        <v>35.450000000000003</v>
      </c>
      <c r="H8482">
        <v>29.38</v>
      </c>
      <c r="I8482" t="s">
        <v>10039</v>
      </c>
      <c r="J8482">
        <f>F8482*G8482</f>
        <v>709</v>
      </c>
      <c r="K8482">
        <f>F8482*H8482</f>
        <v>587.6</v>
      </c>
      <c r="L8482">
        <f>J8482-K8482</f>
        <v>121.39999999999998</v>
      </c>
      <c r="M8482" s="5">
        <f>L8482/J8482</f>
        <v>0.1712270803949224</v>
      </c>
      <c r="N8482" t="str">
        <f>IF(ISNA(VLOOKUP(A8482,'Returns Data'!A:A,1,0)),"No","Yes")</f>
        <v>No</v>
      </c>
      <c r="O8482" t="s">
        <v>10085</v>
      </c>
      <c r="P8482" t="str">
        <f>IFERROR(VLOOKUP(A8482,'Ratings Data'!A:C,3,0),"No Rating")</f>
        <v>No Rating</v>
      </c>
      <c r="Q8482" t="s">
        <v>10066</v>
      </c>
      <c r="R8482" s="5">
        <f t="shared" si="132"/>
        <v>-0.86805865713860353</v>
      </c>
    </row>
    <row r="8483" spans="1:18" x14ac:dyDescent="0.3">
      <c r="A8483" t="s">
        <v>7762</v>
      </c>
      <c r="B8483" s="2">
        <v>45813</v>
      </c>
      <c r="C8483" t="s">
        <v>10014</v>
      </c>
      <c r="D8483" t="s">
        <v>10030</v>
      </c>
      <c r="E8483" t="s">
        <v>10036</v>
      </c>
      <c r="F8483">
        <v>8</v>
      </c>
      <c r="G8483">
        <v>241.12</v>
      </c>
      <c r="H8483">
        <v>208.36</v>
      </c>
      <c r="I8483" t="s">
        <v>10039</v>
      </c>
      <c r="J8483">
        <f>F8483*G8483</f>
        <v>1928.96</v>
      </c>
      <c r="K8483">
        <f>F8483*H8483</f>
        <v>1666.88</v>
      </c>
      <c r="L8483">
        <f>J8483-K8483</f>
        <v>262.07999999999993</v>
      </c>
      <c r="M8483" s="5">
        <f>L8483/J8483</f>
        <v>0.13586595885865954</v>
      </c>
      <c r="N8483" t="str">
        <f>IF(ISNA(VLOOKUP(A8483,'Returns Data'!A:A,1,0)),"No","Yes")</f>
        <v>No</v>
      </c>
      <c r="O8483" t="s">
        <v>10085</v>
      </c>
      <c r="P8483" t="str">
        <f>IFERROR(VLOOKUP(A8483,'Ratings Data'!A:C,3,0),"No Rating")</f>
        <v>No Rating</v>
      </c>
      <c r="Q8483" t="s">
        <v>10066</v>
      </c>
      <c r="R8483" s="5">
        <f t="shared" si="132"/>
        <v>1.7206770098730606</v>
      </c>
    </row>
    <row r="8484" spans="1:18" x14ac:dyDescent="0.3">
      <c r="A8484" t="s">
        <v>8580</v>
      </c>
      <c r="B8484" s="2">
        <v>45813</v>
      </c>
      <c r="C8484" t="s">
        <v>10013</v>
      </c>
      <c r="D8484" t="s">
        <v>10030</v>
      </c>
      <c r="E8484" t="s">
        <v>10037</v>
      </c>
      <c r="F8484">
        <v>10</v>
      </c>
      <c r="G8484">
        <v>166.4</v>
      </c>
      <c r="H8484">
        <v>125.94</v>
      </c>
      <c r="I8484" t="s">
        <v>10039</v>
      </c>
      <c r="J8484">
        <f>F8484*G8484</f>
        <v>1664</v>
      </c>
      <c r="K8484">
        <f>F8484*H8484</f>
        <v>1259.4000000000001</v>
      </c>
      <c r="L8484">
        <f>J8484-K8484</f>
        <v>404.59999999999991</v>
      </c>
      <c r="M8484" s="5">
        <f>L8484/J8484</f>
        <v>0.2431490384615384</v>
      </c>
      <c r="N8484" t="str">
        <f>IF(ISNA(VLOOKUP(A8484,'Returns Data'!A:A,1,0)),"No","Yes")</f>
        <v>No</v>
      </c>
      <c r="O8484" t="s">
        <v>10085</v>
      </c>
      <c r="P8484" t="str">
        <f>IFERROR(VLOOKUP(A8484,'Ratings Data'!A:C,3,0),"No Rating")</f>
        <v>No Rating</v>
      </c>
      <c r="Q8484" t="s">
        <v>10066</v>
      </c>
      <c r="R8484" s="5">
        <f t="shared" si="132"/>
        <v>-0.13735899137358992</v>
      </c>
    </row>
    <row r="8485" spans="1:18" x14ac:dyDescent="0.3">
      <c r="A8485" t="s">
        <v>8919</v>
      </c>
      <c r="B8485" s="2">
        <v>45813</v>
      </c>
      <c r="C8485" t="s">
        <v>10026</v>
      </c>
      <c r="D8485" t="s">
        <v>10031</v>
      </c>
      <c r="E8485" t="s">
        <v>10036</v>
      </c>
      <c r="F8485">
        <v>18</v>
      </c>
      <c r="G8485">
        <v>47.08</v>
      </c>
      <c r="H8485">
        <v>29.51</v>
      </c>
      <c r="I8485" t="s">
        <v>10040</v>
      </c>
      <c r="J8485">
        <f>F8485*G8485</f>
        <v>847.43999999999994</v>
      </c>
      <c r="K8485">
        <f>F8485*H8485</f>
        <v>531.18000000000006</v>
      </c>
      <c r="L8485">
        <f>J8485-K8485</f>
        <v>316.25999999999988</v>
      </c>
      <c r="M8485" s="5">
        <f>L8485/J8485</f>
        <v>0.3731945624468988</v>
      </c>
      <c r="N8485" t="str">
        <f>IF(ISNA(VLOOKUP(A8485,'Returns Data'!A:A,1,0)),"No","Yes")</f>
        <v>No</v>
      </c>
      <c r="O8485" t="s">
        <v>10085</v>
      </c>
      <c r="P8485" t="str">
        <f>IFERROR(VLOOKUP(A8485,'Ratings Data'!A:C,3,0),"No Rating")</f>
        <v>No Rating</v>
      </c>
      <c r="Q8485" t="s">
        <v>10066</v>
      </c>
      <c r="R8485" s="5">
        <f t="shared" si="132"/>
        <v>-0.49072115384615389</v>
      </c>
    </row>
    <row r="8486" spans="1:18" x14ac:dyDescent="0.3">
      <c r="A8486" t="s">
        <v>9900</v>
      </c>
      <c r="B8486" s="2">
        <v>45813</v>
      </c>
      <c r="C8486" t="s">
        <v>10011</v>
      </c>
      <c r="D8486" t="s">
        <v>10029</v>
      </c>
      <c r="E8486" t="s">
        <v>10035</v>
      </c>
      <c r="F8486">
        <v>12</v>
      </c>
      <c r="G8486">
        <v>48.23</v>
      </c>
      <c r="H8486">
        <v>31.87</v>
      </c>
      <c r="I8486" t="s">
        <v>10039</v>
      </c>
      <c r="J8486">
        <f>F8486*G8486</f>
        <v>578.76</v>
      </c>
      <c r="K8486">
        <f>F8486*H8486</f>
        <v>382.44</v>
      </c>
      <c r="L8486">
        <f>J8486-K8486</f>
        <v>196.32</v>
      </c>
      <c r="M8486" s="5">
        <f>L8486/J8486</f>
        <v>0.33920796184947127</v>
      </c>
      <c r="N8486" t="str">
        <f>IF(ISNA(VLOOKUP(A8486,'Returns Data'!A:A,1,0)),"No","Yes")</f>
        <v>No</v>
      </c>
      <c r="O8486" t="s">
        <v>10085</v>
      </c>
      <c r="P8486" t="str">
        <f>IFERROR(VLOOKUP(A8486,'Ratings Data'!A:C,3,0),"No Rating")</f>
        <v>No Rating</v>
      </c>
      <c r="Q8486" t="s">
        <v>10066</v>
      </c>
      <c r="R8486" s="5">
        <f t="shared" si="132"/>
        <v>-0.31704899461908803</v>
      </c>
    </row>
    <row r="8487" spans="1:18" x14ac:dyDescent="0.3">
      <c r="A8487" t="s">
        <v>163</v>
      </c>
      <c r="B8487" s="2">
        <v>45814</v>
      </c>
      <c r="C8487" t="s">
        <v>10025</v>
      </c>
      <c r="D8487" t="s">
        <v>10033</v>
      </c>
      <c r="E8487" t="s">
        <v>10035</v>
      </c>
      <c r="F8487">
        <v>9</v>
      </c>
      <c r="G8487">
        <v>109.01</v>
      </c>
      <c r="H8487">
        <v>71.150000000000006</v>
      </c>
      <c r="I8487" t="s">
        <v>10039</v>
      </c>
      <c r="J8487">
        <f>F8487*G8487</f>
        <v>981.09</v>
      </c>
      <c r="K8487">
        <f>F8487*H8487</f>
        <v>640.35</v>
      </c>
      <c r="L8487">
        <f>J8487-K8487</f>
        <v>340.74</v>
      </c>
      <c r="M8487" s="5">
        <f>L8487/J8487</f>
        <v>0.3473075864599578</v>
      </c>
      <c r="N8487" t="str">
        <f>IF(ISNA(VLOOKUP(A8487,'Returns Data'!A:A,1,0)),"No","Yes")</f>
        <v>Yes</v>
      </c>
      <c r="O8487" t="str">
        <f>IFERROR(VLOOKUP(A8487,'Returns Data'!A:E,5,0),"No Returns")</f>
        <v>Customer Changed Mind</v>
      </c>
      <c r="P8487" t="str">
        <f>IFERROR(VLOOKUP(A8487,'Ratings Data'!A:C,3,0),"No Rating")</f>
        <v>No Rating</v>
      </c>
      <c r="Q8487" t="s">
        <v>10066</v>
      </c>
      <c r="R8487" s="5">
        <f t="shared" si="132"/>
        <v>0.69515861496993581</v>
      </c>
    </row>
    <row r="8488" spans="1:18" x14ac:dyDescent="0.3">
      <c r="A8488" t="s">
        <v>196</v>
      </c>
      <c r="B8488" s="2">
        <v>45814</v>
      </c>
      <c r="C8488" t="s">
        <v>10013</v>
      </c>
      <c r="D8488" t="s">
        <v>10030</v>
      </c>
      <c r="E8488" t="s">
        <v>10038</v>
      </c>
      <c r="F8488">
        <v>1</v>
      </c>
      <c r="G8488">
        <v>432.62</v>
      </c>
      <c r="H8488">
        <v>303.63</v>
      </c>
      <c r="I8488" t="s">
        <v>10040</v>
      </c>
      <c r="J8488">
        <f>F8488*G8488</f>
        <v>432.62</v>
      </c>
      <c r="K8488">
        <f>F8488*H8488</f>
        <v>303.63</v>
      </c>
      <c r="L8488">
        <f>J8488-K8488</f>
        <v>128.99</v>
      </c>
      <c r="M8488" s="5">
        <f>L8488/J8488</f>
        <v>0.2981600480791457</v>
      </c>
      <c r="N8488" t="str">
        <f>IF(ISNA(VLOOKUP(A8488,'Returns Data'!A:A,1,0)),"No","Yes")</f>
        <v>No</v>
      </c>
      <c r="O8488" t="s">
        <v>10085</v>
      </c>
      <c r="P8488" t="str">
        <f>IFERROR(VLOOKUP(A8488,'Ratings Data'!A:C,3,0),"No Rating")</f>
        <v>No Rating</v>
      </c>
      <c r="Q8488" t="s">
        <v>10066</v>
      </c>
      <c r="R8488" s="5">
        <f t="shared" si="132"/>
        <v>-0.55904147427860851</v>
      </c>
    </row>
    <row r="8489" spans="1:18" x14ac:dyDescent="0.3">
      <c r="A8489" t="s">
        <v>1781</v>
      </c>
      <c r="B8489" s="2">
        <v>45814</v>
      </c>
      <c r="C8489" t="s">
        <v>10022</v>
      </c>
      <c r="D8489" t="s">
        <v>10033</v>
      </c>
      <c r="E8489" t="s">
        <v>10037</v>
      </c>
      <c r="F8489">
        <v>18</v>
      </c>
      <c r="G8489">
        <v>230.35</v>
      </c>
      <c r="H8489">
        <v>180.9</v>
      </c>
      <c r="I8489" t="s">
        <v>10040</v>
      </c>
      <c r="J8489">
        <f>F8489*G8489</f>
        <v>4146.3</v>
      </c>
      <c r="K8489">
        <f>F8489*H8489</f>
        <v>3256.2000000000003</v>
      </c>
      <c r="L8489">
        <f>J8489-K8489</f>
        <v>890.09999999999991</v>
      </c>
      <c r="M8489" s="5">
        <f>L8489/J8489</f>
        <v>0.21467332320382024</v>
      </c>
      <c r="N8489" t="str">
        <f>IF(ISNA(VLOOKUP(A8489,'Returns Data'!A:A,1,0)),"No","Yes")</f>
        <v>No</v>
      </c>
      <c r="O8489" t="s">
        <v>10085</v>
      </c>
      <c r="P8489" t="str">
        <f>IFERROR(VLOOKUP(A8489,'Ratings Data'!A:C,3,0),"No Rating")</f>
        <v>No Rating</v>
      </c>
      <c r="Q8489" t="s">
        <v>10066</v>
      </c>
      <c r="R8489" s="5">
        <f t="shared" si="132"/>
        <v>8.5841616198973707</v>
      </c>
    </row>
    <row r="8490" spans="1:18" x14ac:dyDescent="0.3">
      <c r="A8490" t="s">
        <v>2138</v>
      </c>
      <c r="B8490" s="2">
        <v>45814</v>
      </c>
      <c r="C8490" t="s">
        <v>10020</v>
      </c>
      <c r="D8490" t="s">
        <v>10030</v>
      </c>
      <c r="E8490" t="s">
        <v>10038</v>
      </c>
      <c r="F8490">
        <v>12</v>
      </c>
      <c r="G8490">
        <v>70.069999999999993</v>
      </c>
      <c r="H8490">
        <v>44.74</v>
      </c>
      <c r="I8490" t="s">
        <v>10040</v>
      </c>
      <c r="J8490">
        <f>F8490*G8490</f>
        <v>840.83999999999992</v>
      </c>
      <c r="K8490">
        <f>F8490*H8490</f>
        <v>536.88</v>
      </c>
      <c r="L8490">
        <f>J8490-K8490</f>
        <v>303.95999999999992</v>
      </c>
      <c r="M8490" s="5">
        <f>L8490/J8490</f>
        <v>0.36149564720993288</v>
      </c>
      <c r="N8490" t="str">
        <f>IF(ISNA(VLOOKUP(A8490,'Returns Data'!A:A,1,0)),"No","Yes")</f>
        <v>No</v>
      </c>
      <c r="O8490" t="s">
        <v>10085</v>
      </c>
      <c r="P8490" t="str">
        <f>IFERROR(VLOOKUP(A8490,'Ratings Data'!A:C,3,0),"No Rating")</f>
        <v>No Rating</v>
      </c>
      <c r="Q8490" t="s">
        <v>10066</v>
      </c>
      <c r="R8490" s="5">
        <f t="shared" si="132"/>
        <v>-0.79720714854207364</v>
      </c>
    </row>
    <row r="8491" spans="1:18" x14ac:dyDescent="0.3">
      <c r="A8491" t="s">
        <v>2225</v>
      </c>
      <c r="B8491" s="2">
        <v>45814</v>
      </c>
      <c r="C8491" t="s">
        <v>10013</v>
      </c>
      <c r="D8491" t="s">
        <v>10030</v>
      </c>
      <c r="E8491" t="s">
        <v>10036</v>
      </c>
      <c r="F8491">
        <v>15</v>
      </c>
      <c r="G8491">
        <v>169.63</v>
      </c>
      <c r="H8491">
        <v>129.26</v>
      </c>
      <c r="I8491" t="s">
        <v>10040</v>
      </c>
      <c r="J8491">
        <f>F8491*G8491</f>
        <v>2544.4499999999998</v>
      </c>
      <c r="K8491">
        <f>F8491*H8491</f>
        <v>1938.8999999999999</v>
      </c>
      <c r="L8491">
        <f>J8491-K8491</f>
        <v>605.54999999999995</v>
      </c>
      <c r="M8491" s="5">
        <f>L8491/J8491</f>
        <v>0.23798856334374816</v>
      </c>
      <c r="N8491" t="str">
        <f>IF(ISNA(VLOOKUP(A8491,'Returns Data'!A:A,1,0)),"No","Yes")</f>
        <v>No</v>
      </c>
      <c r="O8491" t="s">
        <v>10085</v>
      </c>
      <c r="P8491" t="str">
        <f>IFERROR(VLOOKUP(A8491,'Ratings Data'!A:C,3,0),"No Rating")</f>
        <v>No Rating</v>
      </c>
      <c r="Q8491" t="s">
        <v>10066</v>
      </c>
      <c r="R8491" s="5">
        <f t="shared" si="132"/>
        <v>2.0260810617953475</v>
      </c>
    </row>
    <row r="8492" spans="1:18" x14ac:dyDescent="0.3">
      <c r="A8492" t="s">
        <v>2820</v>
      </c>
      <c r="B8492" s="2">
        <v>45814</v>
      </c>
      <c r="C8492" t="s">
        <v>10013</v>
      </c>
      <c r="D8492" t="s">
        <v>10030</v>
      </c>
      <c r="E8492" t="s">
        <v>10038</v>
      </c>
      <c r="F8492">
        <v>9</v>
      </c>
      <c r="G8492">
        <v>459.19</v>
      </c>
      <c r="H8492">
        <v>337.03</v>
      </c>
      <c r="I8492" t="s">
        <v>10040</v>
      </c>
      <c r="J8492">
        <f>F8492*G8492</f>
        <v>4132.71</v>
      </c>
      <c r="K8492">
        <f>F8492*H8492</f>
        <v>3033.2699999999995</v>
      </c>
      <c r="L8492">
        <f>J8492-K8492</f>
        <v>1099.4400000000005</v>
      </c>
      <c r="M8492" s="5">
        <f>L8492/J8492</f>
        <v>0.2660336679805746</v>
      </c>
      <c r="N8492" t="str">
        <f>IF(ISNA(VLOOKUP(A8492,'Returns Data'!A:A,1,0)),"No","Yes")</f>
        <v>No</v>
      </c>
      <c r="O8492" t="s">
        <v>10085</v>
      </c>
      <c r="P8492" t="str">
        <f>IFERROR(VLOOKUP(A8492,'Ratings Data'!A:C,3,0),"No Rating")</f>
        <v>No Rating</v>
      </c>
      <c r="Q8492" t="s">
        <v>10066</v>
      </c>
      <c r="R8492" s="5">
        <f t="shared" si="132"/>
        <v>0.62420562400518786</v>
      </c>
    </row>
    <row r="8493" spans="1:18" x14ac:dyDescent="0.3">
      <c r="A8493" t="s">
        <v>2978</v>
      </c>
      <c r="B8493" s="2">
        <v>45814</v>
      </c>
      <c r="C8493" t="s">
        <v>10014</v>
      </c>
      <c r="D8493" t="s">
        <v>10030</v>
      </c>
      <c r="E8493" t="s">
        <v>10035</v>
      </c>
      <c r="F8493">
        <v>11</v>
      </c>
      <c r="G8493">
        <v>140.74</v>
      </c>
      <c r="H8493">
        <v>104.84</v>
      </c>
      <c r="I8493" t="s">
        <v>10040</v>
      </c>
      <c r="J8493">
        <f>F8493*G8493</f>
        <v>1548.14</v>
      </c>
      <c r="K8493">
        <f>F8493*H8493</f>
        <v>1153.24</v>
      </c>
      <c r="L8493">
        <f>J8493-K8493</f>
        <v>394.90000000000009</v>
      </c>
      <c r="M8493" s="5">
        <f>L8493/J8493</f>
        <v>0.25508028989626264</v>
      </c>
      <c r="N8493" t="str">
        <f>IF(ISNA(VLOOKUP(A8493,'Returns Data'!A:A,1,0)),"No","Yes")</f>
        <v>No</v>
      </c>
      <c r="O8493" t="s">
        <v>10085</v>
      </c>
      <c r="P8493" t="str">
        <f>IFERROR(VLOOKUP(A8493,'Ratings Data'!A:C,3,0),"No Rating")</f>
        <v>No Rating</v>
      </c>
      <c r="Q8493" t="s">
        <v>10066</v>
      </c>
      <c r="R8493" s="5">
        <f t="shared" si="132"/>
        <v>-0.62539350692402795</v>
      </c>
    </row>
    <row r="8494" spans="1:18" x14ac:dyDescent="0.3">
      <c r="A8494" t="s">
        <v>3226</v>
      </c>
      <c r="B8494" s="2">
        <v>45814</v>
      </c>
      <c r="C8494" t="s">
        <v>10023</v>
      </c>
      <c r="D8494" t="s">
        <v>10033</v>
      </c>
      <c r="E8494" t="s">
        <v>10034</v>
      </c>
      <c r="F8494">
        <v>12</v>
      </c>
      <c r="G8494">
        <v>24.13</v>
      </c>
      <c r="H8494">
        <v>14.94</v>
      </c>
      <c r="I8494" t="s">
        <v>10039</v>
      </c>
      <c r="J8494">
        <f>F8494*G8494</f>
        <v>289.56</v>
      </c>
      <c r="K8494">
        <f>F8494*H8494</f>
        <v>179.28</v>
      </c>
      <c r="L8494">
        <f>J8494-K8494</f>
        <v>110.28</v>
      </c>
      <c r="M8494" s="5">
        <f>L8494/J8494</f>
        <v>0.38085370907583921</v>
      </c>
      <c r="N8494" t="str">
        <f>IF(ISNA(VLOOKUP(A8494,'Returns Data'!A:A,1,0)),"No","Yes")</f>
        <v>No</v>
      </c>
      <c r="O8494" t="s">
        <v>10085</v>
      </c>
      <c r="P8494" t="str">
        <f>IFERROR(VLOOKUP(A8494,'Ratings Data'!A:C,3,0),"No Rating")</f>
        <v>No Rating</v>
      </c>
      <c r="Q8494" t="s">
        <v>10066</v>
      </c>
      <c r="R8494" s="5">
        <f t="shared" si="132"/>
        <v>-0.81296265195654149</v>
      </c>
    </row>
    <row r="8495" spans="1:18" x14ac:dyDescent="0.3">
      <c r="A8495" t="s">
        <v>3516</v>
      </c>
      <c r="B8495" s="2">
        <v>45814</v>
      </c>
      <c r="C8495" t="s">
        <v>10010</v>
      </c>
      <c r="D8495" t="s">
        <v>10029</v>
      </c>
      <c r="E8495" t="s">
        <v>10034</v>
      </c>
      <c r="F8495">
        <v>10</v>
      </c>
      <c r="G8495">
        <v>291.72000000000003</v>
      </c>
      <c r="H8495">
        <v>246.68</v>
      </c>
      <c r="I8495" t="s">
        <v>10039</v>
      </c>
      <c r="J8495">
        <f>F8495*G8495</f>
        <v>2917.2000000000003</v>
      </c>
      <c r="K8495">
        <f>F8495*H8495</f>
        <v>2466.8000000000002</v>
      </c>
      <c r="L8495">
        <f>J8495-K8495</f>
        <v>450.40000000000009</v>
      </c>
      <c r="M8495" s="5">
        <f>L8495/J8495</f>
        <v>0.1543946249828603</v>
      </c>
      <c r="N8495" t="str">
        <f>IF(ISNA(VLOOKUP(A8495,'Returns Data'!A:A,1,0)),"No","Yes")</f>
        <v>No</v>
      </c>
      <c r="O8495" t="s">
        <v>10085</v>
      </c>
      <c r="P8495" t="str">
        <f>IFERROR(VLOOKUP(A8495,'Ratings Data'!A:C,3,0),"No Rating")</f>
        <v>No Rating</v>
      </c>
      <c r="Q8495" t="s">
        <v>10066</v>
      </c>
      <c r="R8495" s="5">
        <f t="shared" si="132"/>
        <v>9.0745959386655635</v>
      </c>
    </row>
    <row r="8496" spans="1:18" x14ac:dyDescent="0.3">
      <c r="A8496" t="s">
        <v>3519</v>
      </c>
      <c r="B8496" s="2">
        <v>45814</v>
      </c>
      <c r="C8496" t="s">
        <v>10023</v>
      </c>
      <c r="D8496" t="s">
        <v>10033</v>
      </c>
      <c r="E8496" t="s">
        <v>10038</v>
      </c>
      <c r="F8496">
        <v>8</v>
      </c>
      <c r="G8496">
        <v>445.54</v>
      </c>
      <c r="H8496">
        <v>397.94</v>
      </c>
      <c r="I8496" t="s">
        <v>10039</v>
      </c>
      <c r="J8496">
        <f>F8496*G8496</f>
        <v>3564.32</v>
      </c>
      <c r="K8496">
        <f>F8496*H8496</f>
        <v>3183.52</v>
      </c>
      <c r="L8496">
        <f>J8496-K8496</f>
        <v>380.80000000000018</v>
      </c>
      <c r="M8496" s="5">
        <f>L8496/J8496</f>
        <v>0.10683664766350949</v>
      </c>
      <c r="N8496" t="str">
        <f>IF(ISNA(VLOOKUP(A8496,'Returns Data'!A:A,1,0)),"No","Yes")</f>
        <v>No</v>
      </c>
      <c r="O8496" t="s">
        <v>10085</v>
      </c>
      <c r="P8496">
        <f>IFERROR(VLOOKUP(A8496,'Ratings Data'!A:C,3,0),"No Rating")</f>
        <v>1</v>
      </c>
      <c r="Q8496" t="s">
        <v>10066</v>
      </c>
      <c r="R8496" s="5">
        <f t="shared" si="132"/>
        <v>0.2218291512409159</v>
      </c>
    </row>
    <row r="8497" spans="1:18" x14ac:dyDescent="0.3">
      <c r="A8497" t="s">
        <v>3616</v>
      </c>
      <c r="B8497" s="2">
        <v>45814</v>
      </c>
      <c r="C8497" t="s">
        <v>10010</v>
      </c>
      <c r="D8497" t="s">
        <v>10029</v>
      </c>
      <c r="E8497" t="s">
        <v>10037</v>
      </c>
      <c r="F8497">
        <v>18</v>
      </c>
      <c r="G8497">
        <v>244.95</v>
      </c>
      <c r="H8497">
        <v>168.98</v>
      </c>
      <c r="I8497" t="s">
        <v>10040</v>
      </c>
      <c r="J8497">
        <f>F8497*G8497</f>
        <v>4409.0999999999995</v>
      </c>
      <c r="K8497">
        <f>F8497*H8497</f>
        <v>3041.64</v>
      </c>
      <c r="L8497">
        <f>J8497-K8497</f>
        <v>1367.4599999999996</v>
      </c>
      <c r="M8497" s="5">
        <f>L8497/J8497</f>
        <v>0.31014492753623185</v>
      </c>
      <c r="N8497" t="str">
        <f>IF(ISNA(VLOOKUP(A8497,'Returns Data'!A:A,1,0)),"No","Yes")</f>
        <v>No</v>
      </c>
      <c r="O8497" t="s">
        <v>10085</v>
      </c>
      <c r="P8497" t="str">
        <f>IFERROR(VLOOKUP(A8497,'Ratings Data'!A:C,3,0),"No Rating")</f>
        <v>No Rating</v>
      </c>
      <c r="Q8497" t="s">
        <v>10066</v>
      </c>
      <c r="R8497" s="5">
        <f t="shared" si="132"/>
        <v>0.23701014499259304</v>
      </c>
    </row>
    <row r="8498" spans="1:18" x14ac:dyDescent="0.3">
      <c r="A8498" t="s">
        <v>4925</v>
      </c>
      <c r="B8498" s="2">
        <v>45814</v>
      </c>
      <c r="C8498" t="s">
        <v>10020</v>
      </c>
      <c r="D8498" t="s">
        <v>10030</v>
      </c>
      <c r="E8498" t="s">
        <v>10034</v>
      </c>
      <c r="F8498">
        <v>6</v>
      </c>
      <c r="G8498">
        <v>147.97999999999999</v>
      </c>
      <c r="H8498">
        <v>116.33</v>
      </c>
      <c r="I8498" t="s">
        <v>10039</v>
      </c>
      <c r="J8498">
        <f>F8498*G8498</f>
        <v>887.87999999999988</v>
      </c>
      <c r="K8498">
        <f>F8498*H8498</f>
        <v>697.98</v>
      </c>
      <c r="L8498">
        <f>J8498-K8498</f>
        <v>189.89999999999986</v>
      </c>
      <c r="M8498" s="5">
        <f>L8498/J8498</f>
        <v>0.2138802540883902</v>
      </c>
      <c r="N8498" t="str">
        <f>IF(ISNA(VLOOKUP(A8498,'Returns Data'!A:A,1,0)),"No","Yes")</f>
        <v>No</v>
      </c>
      <c r="O8498" t="s">
        <v>10085</v>
      </c>
      <c r="P8498" t="str">
        <f>IFERROR(VLOOKUP(A8498,'Ratings Data'!A:C,3,0),"No Rating")</f>
        <v>No Rating</v>
      </c>
      <c r="Q8498" t="s">
        <v>10066</v>
      </c>
      <c r="R8498" s="5">
        <f t="shared" si="132"/>
        <v>-0.79862556984418587</v>
      </c>
    </row>
    <row r="8499" spans="1:18" x14ac:dyDescent="0.3">
      <c r="A8499" t="s">
        <v>4927</v>
      </c>
      <c r="B8499" s="2">
        <v>45814</v>
      </c>
      <c r="C8499" t="s">
        <v>10023</v>
      </c>
      <c r="D8499" t="s">
        <v>10033</v>
      </c>
      <c r="E8499" t="s">
        <v>10036</v>
      </c>
      <c r="F8499">
        <v>7</v>
      </c>
      <c r="G8499">
        <v>247.9</v>
      </c>
      <c r="H8499">
        <v>186.55</v>
      </c>
      <c r="I8499" t="s">
        <v>10040</v>
      </c>
      <c r="J8499">
        <f>F8499*G8499</f>
        <v>1735.3</v>
      </c>
      <c r="K8499">
        <f>F8499*H8499</f>
        <v>1305.8500000000001</v>
      </c>
      <c r="L8499">
        <f>J8499-K8499</f>
        <v>429.44999999999982</v>
      </c>
      <c r="M8499" s="5">
        <f>L8499/J8499</f>
        <v>0.24747882210568767</v>
      </c>
      <c r="N8499" t="str">
        <f>IF(ISNA(VLOOKUP(A8499,'Returns Data'!A:A,1,0)),"No","Yes")</f>
        <v>No</v>
      </c>
      <c r="O8499" t="s">
        <v>10085</v>
      </c>
      <c r="P8499" t="str">
        <f>IFERROR(VLOOKUP(A8499,'Ratings Data'!A:C,3,0),"No Rating")</f>
        <v>No Rating</v>
      </c>
      <c r="Q8499" t="s">
        <v>10066</v>
      </c>
      <c r="R8499" s="5">
        <f t="shared" si="132"/>
        <v>0.95443077893409045</v>
      </c>
    </row>
    <row r="8500" spans="1:18" x14ac:dyDescent="0.3">
      <c r="A8500" t="s">
        <v>5370</v>
      </c>
      <c r="B8500" s="2">
        <v>45814</v>
      </c>
      <c r="C8500" t="s">
        <v>10014</v>
      </c>
      <c r="D8500" t="s">
        <v>10030</v>
      </c>
      <c r="E8500" t="s">
        <v>10037</v>
      </c>
      <c r="F8500">
        <v>5</v>
      </c>
      <c r="G8500">
        <v>389.41</v>
      </c>
      <c r="H8500">
        <v>289.86</v>
      </c>
      <c r="I8500" t="s">
        <v>10039</v>
      </c>
      <c r="J8500">
        <f>F8500*G8500</f>
        <v>1947.0500000000002</v>
      </c>
      <c r="K8500">
        <f>F8500*H8500</f>
        <v>1449.3000000000002</v>
      </c>
      <c r="L8500">
        <f>J8500-K8500</f>
        <v>497.75</v>
      </c>
      <c r="M8500" s="5">
        <f>L8500/J8500</f>
        <v>0.25564315246141595</v>
      </c>
      <c r="N8500" t="str">
        <f>IF(ISNA(VLOOKUP(A8500,'Returns Data'!A:A,1,0)),"No","Yes")</f>
        <v>No</v>
      </c>
      <c r="O8500" t="s">
        <v>10085</v>
      </c>
      <c r="P8500" t="str">
        <f>IFERROR(VLOOKUP(A8500,'Ratings Data'!A:C,3,0),"No Rating")</f>
        <v>No Rating</v>
      </c>
      <c r="Q8500" t="s">
        <v>10066</v>
      </c>
      <c r="R8500" s="5">
        <f t="shared" si="132"/>
        <v>0.12202501008471171</v>
      </c>
    </row>
    <row r="8501" spans="1:18" x14ac:dyDescent="0.3">
      <c r="A8501" t="s">
        <v>5589</v>
      </c>
      <c r="B8501" s="2">
        <v>45814</v>
      </c>
      <c r="C8501" t="s">
        <v>10024</v>
      </c>
      <c r="D8501" t="s">
        <v>10029</v>
      </c>
      <c r="E8501" t="s">
        <v>10035</v>
      </c>
      <c r="F8501">
        <v>13</v>
      </c>
      <c r="G8501">
        <v>178.02</v>
      </c>
      <c r="H8501">
        <v>122.32</v>
      </c>
      <c r="I8501" t="s">
        <v>10039</v>
      </c>
      <c r="J8501">
        <f>F8501*G8501</f>
        <v>2314.2600000000002</v>
      </c>
      <c r="K8501">
        <f>F8501*H8501</f>
        <v>1590.1599999999999</v>
      </c>
      <c r="L8501">
        <f>J8501-K8501</f>
        <v>724.10000000000036</v>
      </c>
      <c r="M8501" s="5">
        <f>L8501/J8501</f>
        <v>0.31288619256263356</v>
      </c>
      <c r="N8501" t="str">
        <f>IF(ISNA(VLOOKUP(A8501,'Returns Data'!A:A,1,0)),"No","Yes")</f>
        <v>No</v>
      </c>
      <c r="O8501" t="s">
        <v>10085</v>
      </c>
      <c r="P8501" t="str">
        <f>IFERROR(VLOOKUP(A8501,'Ratings Data'!A:C,3,0),"No Rating")</f>
        <v>No Rating</v>
      </c>
      <c r="Q8501" t="s">
        <v>10066</v>
      </c>
      <c r="R8501" s="5">
        <f t="shared" si="132"/>
        <v>0.18859813564109806</v>
      </c>
    </row>
    <row r="8502" spans="1:18" x14ac:dyDescent="0.3">
      <c r="A8502" t="s">
        <v>5627</v>
      </c>
      <c r="B8502" s="2">
        <v>45814</v>
      </c>
      <c r="C8502" t="s">
        <v>10020</v>
      </c>
      <c r="D8502" t="s">
        <v>10030</v>
      </c>
      <c r="E8502" t="s">
        <v>10037</v>
      </c>
      <c r="F8502">
        <v>14</v>
      </c>
      <c r="G8502">
        <v>102.19</v>
      </c>
      <c r="H8502">
        <v>84.1</v>
      </c>
      <c r="I8502" t="s">
        <v>10040</v>
      </c>
      <c r="J8502">
        <f>F8502*G8502</f>
        <v>1430.6599999999999</v>
      </c>
      <c r="K8502">
        <f>F8502*H8502</f>
        <v>1177.3999999999999</v>
      </c>
      <c r="L8502">
        <f>J8502-K8502</f>
        <v>253.26</v>
      </c>
      <c r="M8502" s="5">
        <f>L8502/J8502</f>
        <v>0.17702319209315981</v>
      </c>
      <c r="N8502" t="str">
        <f>IF(ISNA(VLOOKUP(A8502,'Returns Data'!A:A,1,0)),"No","Yes")</f>
        <v>No</v>
      </c>
      <c r="O8502" t="s">
        <v>10085</v>
      </c>
      <c r="P8502" t="str">
        <f>IFERROR(VLOOKUP(A8502,'Ratings Data'!A:C,3,0),"No Rating")</f>
        <v>No Rating</v>
      </c>
      <c r="Q8502" t="s">
        <v>10066</v>
      </c>
      <c r="R8502" s="5">
        <f t="shared" si="132"/>
        <v>-0.38180671143259631</v>
      </c>
    </row>
    <row r="8503" spans="1:18" x14ac:dyDescent="0.3">
      <c r="A8503" t="s">
        <v>5666</v>
      </c>
      <c r="B8503" s="2">
        <v>45814</v>
      </c>
      <c r="C8503" t="s">
        <v>10013</v>
      </c>
      <c r="D8503" t="s">
        <v>10030</v>
      </c>
      <c r="E8503" t="s">
        <v>10036</v>
      </c>
      <c r="F8503">
        <v>3</v>
      </c>
      <c r="G8503">
        <v>113.36</v>
      </c>
      <c r="H8503">
        <v>70.86</v>
      </c>
      <c r="I8503" t="s">
        <v>10039</v>
      </c>
      <c r="J8503">
        <f>F8503*G8503</f>
        <v>340.08</v>
      </c>
      <c r="K8503">
        <f>F8503*H8503</f>
        <v>212.57999999999998</v>
      </c>
      <c r="L8503">
        <f>J8503-K8503</f>
        <v>127.5</v>
      </c>
      <c r="M8503" s="5">
        <f>L8503/J8503</f>
        <v>0.37491178546224418</v>
      </c>
      <c r="N8503" t="str">
        <f>IF(ISNA(VLOOKUP(A8503,'Returns Data'!A:A,1,0)),"No","Yes")</f>
        <v>No</v>
      </c>
      <c r="O8503" t="s">
        <v>10085</v>
      </c>
      <c r="P8503" t="str">
        <f>IFERROR(VLOOKUP(A8503,'Ratings Data'!A:C,3,0),"No Rating")</f>
        <v>No Rating</v>
      </c>
      <c r="Q8503" t="s">
        <v>10066</v>
      </c>
      <c r="R8503" s="5">
        <f t="shared" si="132"/>
        <v>-0.7622915297834566</v>
      </c>
    </row>
    <row r="8504" spans="1:18" x14ac:dyDescent="0.3">
      <c r="A8504" t="s">
        <v>5998</v>
      </c>
      <c r="B8504" s="2">
        <v>45814</v>
      </c>
      <c r="C8504" t="s">
        <v>10022</v>
      </c>
      <c r="D8504" t="s">
        <v>10033</v>
      </c>
      <c r="E8504" t="s">
        <v>10037</v>
      </c>
      <c r="F8504">
        <v>19</v>
      </c>
      <c r="G8504">
        <v>76.17</v>
      </c>
      <c r="H8504">
        <v>64.94</v>
      </c>
      <c r="I8504" t="s">
        <v>10039</v>
      </c>
      <c r="J8504">
        <f>F8504*G8504</f>
        <v>1447.23</v>
      </c>
      <c r="K8504">
        <f>F8504*H8504</f>
        <v>1233.8599999999999</v>
      </c>
      <c r="L8504">
        <f>J8504-K8504</f>
        <v>213.37000000000012</v>
      </c>
      <c r="M8504" s="5">
        <f>L8504/J8504</f>
        <v>0.14743337271891829</v>
      </c>
      <c r="N8504" t="str">
        <f>IF(ISNA(VLOOKUP(A8504,'Returns Data'!A:A,1,0)),"No","Yes")</f>
        <v>No</v>
      </c>
      <c r="O8504" t="s">
        <v>10085</v>
      </c>
      <c r="P8504" t="str">
        <f>IFERROR(VLOOKUP(A8504,'Ratings Data'!A:C,3,0),"No Rating")</f>
        <v>No Rating</v>
      </c>
      <c r="Q8504" t="s">
        <v>10066</v>
      </c>
      <c r="R8504" s="5">
        <f t="shared" si="132"/>
        <v>3.2555575158786172</v>
      </c>
    </row>
    <row r="8505" spans="1:18" x14ac:dyDescent="0.3">
      <c r="A8505" t="s">
        <v>6651</v>
      </c>
      <c r="B8505" s="2">
        <v>45814</v>
      </c>
      <c r="C8505" t="s">
        <v>10022</v>
      </c>
      <c r="D8505" t="s">
        <v>10033</v>
      </c>
      <c r="E8505" t="s">
        <v>10036</v>
      </c>
      <c r="F8505">
        <v>16</v>
      </c>
      <c r="G8505">
        <v>332.01</v>
      </c>
      <c r="H8505">
        <v>245.98</v>
      </c>
      <c r="I8505" t="s">
        <v>10039</v>
      </c>
      <c r="J8505">
        <f>F8505*G8505</f>
        <v>5312.16</v>
      </c>
      <c r="K8505">
        <f>F8505*H8505</f>
        <v>3935.68</v>
      </c>
      <c r="L8505">
        <f>J8505-K8505</f>
        <v>1376.48</v>
      </c>
      <c r="M8505" s="5">
        <f>L8505/J8505</f>
        <v>0.25911870124393843</v>
      </c>
      <c r="N8505" t="str">
        <f>IF(ISNA(VLOOKUP(A8505,'Returns Data'!A:A,1,0)),"No","Yes")</f>
        <v>No</v>
      </c>
      <c r="O8505" t="s">
        <v>10085</v>
      </c>
      <c r="P8505" t="str">
        <f>IFERROR(VLOOKUP(A8505,'Ratings Data'!A:C,3,0),"No Rating")</f>
        <v>No Rating</v>
      </c>
      <c r="Q8505" t="s">
        <v>10066</v>
      </c>
      <c r="R8505" s="5">
        <f t="shared" si="132"/>
        <v>2.670570676395597</v>
      </c>
    </row>
    <row r="8506" spans="1:18" x14ac:dyDescent="0.3">
      <c r="A8506" t="s">
        <v>7247</v>
      </c>
      <c r="B8506" s="2">
        <v>45814</v>
      </c>
      <c r="C8506" t="s">
        <v>10026</v>
      </c>
      <c r="D8506" t="s">
        <v>10031</v>
      </c>
      <c r="E8506" t="s">
        <v>10034</v>
      </c>
      <c r="F8506">
        <v>4</v>
      </c>
      <c r="G8506">
        <v>42.67</v>
      </c>
      <c r="H8506">
        <v>33.020000000000003</v>
      </c>
      <c r="I8506" t="s">
        <v>10040</v>
      </c>
      <c r="J8506">
        <f>F8506*G8506</f>
        <v>170.68</v>
      </c>
      <c r="K8506">
        <f>F8506*H8506</f>
        <v>132.08000000000001</v>
      </c>
      <c r="L8506">
        <f>J8506-K8506</f>
        <v>38.599999999999994</v>
      </c>
      <c r="M8506" s="5">
        <f>L8506/J8506</f>
        <v>0.22615420670260131</v>
      </c>
      <c r="N8506" t="str">
        <f>IF(ISNA(VLOOKUP(A8506,'Returns Data'!A:A,1,0)),"No","Yes")</f>
        <v>No</v>
      </c>
      <c r="O8506" t="s">
        <v>10085</v>
      </c>
      <c r="P8506" t="str">
        <f>IFERROR(VLOOKUP(A8506,'Ratings Data'!A:C,3,0),"No Rating")</f>
        <v>No Rating</v>
      </c>
      <c r="Q8506" t="s">
        <v>10066</v>
      </c>
      <c r="R8506" s="5">
        <f t="shared" si="132"/>
        <v>-0.96786994367639523</v>
      </c>
    </row>
    <row r="8507" spans="1:18" x14ac:dyDescent="0.3">
      <c r="A8507" t="s">
        <v>7423</v>
      </c>
      <c r="B8507" s="2">
        <v>45814</v>
      </c>
      <c r="C8507" t="s">
        <v>10009</v>
      </c>
      <c r="D8507" t="s">
        <v>10029</v>
      </c>
      <c r="E8507" t="s">
        <v>10035</v>
      </c>
      <c r="F8507">
        <v>3</v>
      </c>
      <c r="G8507">
        <v>139.27000000000001</v>
      </c>
      <c r="H8507">
        <v>99.45</v>
      </c>
      <c r="I8507" t="s">
        <v>10039</v>
      </c>
      <c r="J8507">
        <f>F8507*G8507</f>
        <v>417.81000000000006</v>
      </c>
      <c r="K8507">
        <f>F8507*H8507</f>
        <v>298.35000000000002</v>
      </c>
      <c r="L8507">
        <f>J8507-K8507</f>
        <v>119.46000000000004</v>
      </c>
      <c r="M8507" s="5">
        <f>L8507/J8507</f>
        <v>0.28591943706469453</v>
      </c>
      <c r="N8507" t="str">
        <f>IF(ISNA(VLOOKUP(A8507,'Returns Data'!A:A,1,0)),"No","Yes")</f>
        <v>No</v>
      </c>
      <c r="O8507" t="s">
        <v>10085</v>
      </c>
      <c r="P8507" t="str">
        <f>IFERROR(VLOOKUP(A8507,'Ratings Data'!A:C,3,0),"No Rating")</f>
        <v>No Rating</v>
      </c>
      <c r="Q8507" t="s">
        <v>10066</v>
      </c>
      <c r="R8507" s="5">
        <f t="shared" si="132"/>
        <v>1.4479142254511368</v>
      </c>
    </row>
    <row r="8508" spans="1:18" x14ac:dyDescent="0.3">
      <c r="A8508" t="s">
        <v>7649</v>
      </c>
      <c r="B8508" s="2">
        <v>45814</v>
      </c>
      <c r="C8508" t="s">
        <v>10028</v>
      </c>
      <c r="D8508" t="s">
        <v>10032</v>
      </c>
      <c r="E8508" t="s">
        <v>10036</v>
      </c>
      <c r="F8508">
        <v>6</v>
      </c>
      <c r="G8508">
        <v>396.93</v>
      </c>
      <c r="H8508">
        <v>271.52</v>
      </c>
      <c r="I8508" t="s">
        <v>10040</v>
      </c>
      <c r="J8508">
        <f>F8508*G8508</f>
        <v>2381.58</v>
      </c>
      <c r="K8508">
        <f>F8508*H8508</f>
        <v>1629.12</v>
      </c>
      <c r="L8508">
        <f>J8508-K8508</f>
        <v>752.46</v>
      </c>
      <c r="M8508" s="5">
        <f>L8508/J8508</f>
        <v>0.31594991560224728</v>
      </c>
      <c r="N8508" t="str">
        <f>IF(ISNA(VLOOKUP(A8508,'Returns Data'!A:A,1,0)),"No","Yes")</f>
        <v>No</v>
      </c>
      <c r="O8508" t="s">
        <v>10085</v>
      </c>
      <c r="P8508" t="str">
        <f>IFERROR(VLOOKUP(A8508,'Ratings Data'!A:C,3,0),"No Rating")</f>
        <v>No Rating</v>
      </c>
      <c r="Q8508" t="s">
        <v>10066</v>
      </c>
      <c r="R8508" s="5">
        <f t="shared" si="132"/>
        <v>4.70015078624255</v>
      </c>
    </row>
    <row r="8509" spans="1:18" x14ac:dyDescent="0.3">
      <c r="A8509" t="s">
        <v>7823</v>
      </c>
      <c r="B8509" s="2">
        <v>45814</v>
      </c>
      <c r="C8509" t="s">
        <v>10019</v>
      </c>
      <c r="D8509" t="s">
        <v>10031</v>
      </c>
      <c r="E8509" t="s">
        <v>10035</v>
      </c>
      <c r="F8509">
        <v>12</v>
      </c>
      <c r="G8509">
        <v>114.61</v>
      </c>
      <c r="H8509">
        <v>92.07</v>
      </c>
      <c r="I8509" t="s">
        <v>10039</v>
      </c>
      <c r="J8509">
        <f>F8509*G8509</f>
        <v>1375.32</v>
      </c>
      <c r="K8509">
        <f>F8509*H8509</f>
        <v>1104.8399999999999</v>
      </c>
      <c r="L8509">
        <f>J8509-K8509</f>
        <v>270.48</v>
      </c>
      <c r="M8509" s="5">
        <f>L8509/J8509</f>
        <v>0.19666695750807087</v>
      </c>
      <c r="N8509" t="str">
        <f>IF(ISNA(VLOOKUP(A8509,'Returns Data'!A:A,1,0)),"No","Yes")</f>
        <v>No</v>
      </c>
      <c r="O8509" t="s">
        <v>10085</v>
      </c>
      <c r="P8509" t="str">
        <f>IFERROR(VLOOKUP(A8509,'Ratings Data'!A:C,3,0),"No Rating")</f>
        <v>No Rating</v>
      </c>
      <c r="Q8509" t="s">
        <v>10066</v>
      </c>
      <c r="R8509" s="5">
        <f t="shared" si="132"/>
        <v>-0.42251782430151413</v>
      </c>
    </row>
    <row r="8510" spans="1:18" x14ac:dyDescent="0.3">
      <c r="A8510" t="s">
        <v>8625</v>
      </c>
      <c r="B8510" s="2">
        <v>45814</v>
      </c>
      <c r="C8510" t="s">
        <v>10022</v>
      </c>
      <c r="D8510" t="s">
        <v>10033</v>
      </c>
      <c r="E8510" t="s">
        <v>10038</v>
      </c>
      <c r="F8510">
        <v>18</v>
      </c>
      <c r="G8510">
        <v>218.53</v>
      </c>
      <c r="H8510">
        <v>171.61</v>
      </c>
      <c r="I8510" t="s">
        <v>10039</v>
      </c>
      <c r="J8510">
        <f>F8510*G8510</f>
        <v>3933.54</v>
      </c>
      <c r="K8510">
        <f>F8510*H8510</f>
        <v>3088.9800000000005</v>
      </c>
      <c r="L8510">
        <f>J8510-K8510</f>
        <v>844.55999999999949</v>
      </c>
      <c r="M8510" s="5">
        <f>L8510/J8510</f>
        <v>0.2147073628334781</v>
      </c>
      <c r="N8510" t="str">
        <f>IF(ISNA(VLOOKUP(A8510,'Returns Data'!A:A,1,0)),"No","Yes")</f>
        <v>No</v>
      </c>
      <c r="O8510" t="s">
        <v>10085</v>
      </c>
      <c r="P8510" t="str">
        <f>IFERROR(VLOOKUP(A8510,'Ratings Data'!A:C,3,0),"No Rating")</f>
        <v>No Rating</v>
      </c>
      <c r="Q8510" t="s">
        <v>10066</v>
      </c>
      <c r="R8510" s="5">
        <f t="shared" si="132"/>
        <v>1.8600907425181052</v>
      </c>
    </row>
    <row r="8511" spans="1:18" x14ac:dyDescent="0.3">
      <c r="A8511" t="s">
        <v>8831</v>
      </c>
      <c r="B8511" s="2">
        <v>45814</v>
      </c>
      <c r="C8511" t="s">
        <v>10015</v>
      </c>
      <c r="D8511" t="s">
        <v>10031</v>
      </c>
      <c r="E8511" t="s">
        <v>10038</v>
      </c>
      <c r="F8511">
        <v>20</v>
      </c>
      <c r="G8511">
        <v>231.23</v>
      </c>
      <c r="H8511">
        <v>148.97999999999999</v>
      </c>
      <c r="I8511" t="s">
        <v>10040</v>
      </c>
      <c r="J8511">
        <f>F8511*G8511</f>
        <v>4624.5999999999995</v>
      </c>
      <c r="K8511">
        <f>F8511*H8511</f>
        <v>2979.6</v>
      </c>
      <c r="L8511">
        <f>J8511-K8511</f>
        <v>1644.9999999999995</v>
      </c>
      <c r="M8511" s="5">
        <f>L8511/J8511</f>
        <v>0.35570643947584651</v>
      </c>
      <c r="N8511" t="str">
        <f>IF(ISNA(VLOOKUP(A8511,'Returns Data'!A:A,1,0)),"No","Yes")</f>
        <v>No</v>
      </c>
      <c r="O8511" t="s">
        <v>10085</v>
      </c>
      <c r="P8511" t="str">
        <f>IFERROR(VLOOKUP(A8511,'Ratings Data'!A:C,3,0),"No Rating")</f>
        <v>No Rating</v>
      </c>
      <c r="Q8511" t="s">
        <v>10066</v>
      </c>
      <c r="R8511" s="5">
        <f t="shared" si="132"/>
        <v>0.17568398948529809</v>
      </c>
    </row>
    <row r="8512" spans="1:18" x14ac:dyDescent="0.3">
      <c r="A8512" t="s">
        <v>8905</v>
      </c>
      <c r="B8512" s="2">
        <v>45814</v>
      </c>
      <c r="C8512" t="s">
        <v>10017</v>
      </c>
      <c r="D8512" t="s">
        <v>10032</v>
      </c>
      <c r="E8512" t="s">
        <v>10036</v>
      </c>
      <c r="F8512">
        <v>9</v>
      </c>
      <c r="G8512">
        <v>232.05</v>
      </c>
      <c r="H8512">
        <v>165.96</v>
      </c>
      <c r="I8512" t="s">
        <v>10039</v>
      </c>
      <c r="J8512">
        <f>F8512*G8512</f>
        <v>2088.4500000000003</v>
      </c>
      <c r="K8512">
        <f>F8512*H8512</f>
        <v>1493.64</v>
      </c>
      <c r="L8512">
        <f>J8512-K8512</f>
        <v>594.81000000000017</v>
      </c>
      <c r="M8512" s="5">
        <f>L8512/J8512</f>
        <v>0.28480930833872015</v>
      </c>
      <c r="N8512" t="str">
        <f>IF(ISNA(VLOOKUP(A8512,'Returns Data'!A:A,1,0)),"No","Yes")</f>
        <v>No</v>
      </c>
      <c r="O8512" t="s">
        <v>10085</v>
      </c>
      <c r="P8512">
        <f>IFERROR(VLOOKUP(A8512,'Ratings Data'!A:C,3,0),"No Rating")</f>
        <v>5</v>
      </c>
      <c r="Q8512" t="s">
        <v>10066</v>
      </c>
      <c r="R8512" s="5">
        <f t="shared" si="132"/>
        <v>-0.54840418630800492</v>
      </c>
    </row>
    <row r="8513" spans="1:18" x14ac:dyDescent="0.3">
      <c r="A8513" t="s">
        <v>9327</v>
      </c>
      <c r="B8513" s="2">
        <v>45814</v>
      </c>
      <c r="C8513" t="s">
        <v>10028</v>
      </c>
      <c r="D8513" t="s">
        <v>10032</v>
      </c>
      <c r="E8513" t="s">
        <v>10036</v>
      </c>
      <c r="F8513">
        <v>6</v>
      </c>
      <c r="G8513">
        <v>73.930000000000007</v>
      </c>
      <c r="H8513">
        <v>65.7</v>
      </c>
      <c r="I8513" t="s">
        <v>10039</v>
      </c>
      <c r="J8513">
        <f>F8513*G8513</f>
        <v>443.58000000000004</v>
      </c>
      <c r="K8513">
        <f>F8513*H8513</f>
        <v>394.20000000000005</v>
      </c>
      <c r="L8513">
        <f>J8513-K8513</f>
        <v>49.379999999999995</v>
      </c>
      <c r="M8513" s="5">
        <f>L8513/J8513</f>
        <v>0.11132152035709453</v>
      </c>
      <c r="N8513" t="str">
        <f>IF(ISNA(VLOOKUP(A8513,'Returns Data'!A:A,1,0)),"No","Yes")</f>
        <v>No</v>
      </c>
      <c r="O8513" t="s">
        <v>10085</v>
      </c>
      <c r="P8513" t="str">
        <f>IFERROR(VLOOKUP(A8513,'Ratings Data'!A:C,3,0),"No Rating")</f>
        <v>No Rating</v>
      </c>
      <c r="Q8513" t="s">
        <v>10066</v>
      </c>
      <c r="R8513" s="5">
        <f t="shared" si="132"/>
        <v>-0.78760324642677593</v>
      </c>
    </row>
    <row r="8514" spans="1:18" x14ac:dyDescent="0.3">
      <c r="A8514" t="s">
        <v>9750</v>
      </c>
      <c r="B8514" s="2">
        <v>45814</v>
      </c>
      <c r="C8514" t="s">
        <v>10017</v>
      </c>
      <c r="D8514" t="s">
        <v>10032</v>
      </c>
      <c r="E8514" t="s">
        <v>10038</v>
      </c>
      <c r="F8514">
        <v>6</v>
      </c>
      <c r="G8514">
        <v>222.06</v>
      </c>
      <c r="H8514">
        <v>135.97999999999999</v>
      </c>
      <c r="I8514" t="s">
        <v>10039</v>
      </c>
      <c r="J8514">
        <f>F8514*G8514</f>
        <v>1332.3600000000001</v>
      </c>
      <c r="K8514">
        <f>F8514*H8514</f>
        <v>815.87999999999988</v>
      </c>
      <c r="L8514">
        <f>J8514-K8514</f>
        <v>516.48000000000025</v>
      </c>
      <c r="M8514" s="5">
        <f>L8514/J8514</f>
        <v>0.38764297937494385</v>
      </c>
      <c r="N8514" t="str">
        <f>IF(ISNA(VLOOKUP(A8514,'Returns Data'!A:A,1,0)),"No","Yes")</f>
        <v>No</v>
      </c>
      <c r="O8514" t="s">
        <v>10085</v>
      </c>
      <c r="P8514" t="str">
        <f>IFERROR(VLOOKUP(A8514,'Ratings Data'!A:C,3,0),"No Rating")</f>
        <v>No Rating</v>
      </c>
      <c r="Q8514" t="s">
        <v>10066</v>
      </c>
      <c r="R8514" s="5">
        <f t="shared" si="132"/>
        <v>2.0036521033409982</v>
      </c>
    </row>
    <row r="8515" spans="1:18" x14ac:dyDescent="0.3">
      <c r="A8515" t="s">
        <v>9934</v>
      </c>
      <c r="B8515" s="2">
        <v>45814</v>
      </c>
      <c r="C8515" t="s">
        <v>10018</v>
      </c>
      <c r="D8515" t="s">
        <v>10033</v>
      </c>
      <c r="E8515" t="s">
        <v>10034</v>
      </c>
      <c r="F8515">
        <v>18</v>
      </c>
      <c r="G8515">
        <v>71.33</v>
      </c>
      <c r="H8515">
        <v>47.65</v>
      </c>
      <c r="I8515" t="s">
        <v>10039</v>
      </c>
      <c r="J8515">
        <f>F8515*G8515</f>
        <v>1283.94</v>
      </c>
      <c r="K8515">
        <f>F8515*H8515</f>
        <v>857.69999999999993</v>
      </c>
      <c r="L8515">
        <f>J8515-K8515</f>
        <v>426.24000000000012</v>
      </c>
      <c r="M8515" s="5">
        <f>L8515/J8515</f>
        <v>0.33197812981915054</v>
      </c>
      <c r="N8515" t="str">
        <f>IF(ISNA(VLOOKUP(A8515,'Returns Data'!A:A,1,0)),"No","Yes")</f>
        <v>No</v>
      </c>
      <c r="O8515" t="s">
        <v>10085</v>
      </c>
      <c r="P8515" t="str">
        <f>IFERROR(VLOOKUP(A8515,'Ratings Data'!A:C,3,0),"No Rating")</f>
        <v>No Rating</v>
      </c>
      <c r="Q8515" t="s">
        <v>10066</v>
      </c>
      <c r="R8515" s="5">
        <f t="shared" si="132"/>
        <v>-3.6341529316401021E-2</v>
      </c>
    </row>
    <row r="8516" spans="1:18" x14ac:dyDescent="0.3">
      <c r="A8516" t="s">
        <v>153</v>
      </c>
      <c r="B8516" s="2">
        <v>45815</v>
      </c>
      <c r="C8516" t="s">
        <v>10016</v>
      </c>
      <c r="D8516" t="s">
        <v>10032</v>
      </c>
      <c r="E8516" t="s">
        <v>10035</v>
      </c>
      <c r="F8516">
        <v>16</v>
      </c>
      <c r="G8516">
        <v>298.7</v>
      </c>
      <c r="H8516">
        <v>210.16</v>
      </c>
      <c r="I8516" t="s">
        <v>10040</v>
      </c>
      <c r="J8516">
        <f>F8516*G8516</f>
        <v>4779.2</v>
      </c>
      <c r="K8516">
        <f>F8516*H8516</f>
        <v>3362.56</v>
      </c>
      <c r="L8516">
        <f>J8516-K8516</f>
        <v>1416.6399999999999</v>
      </c>
      <c r="M8516" s="5">
        <f>L8516/J8516</f>
        <v>0.2964178105122196</v>
      </c>
      <c r="N8516" t="str">
        <f>IF(ISNA(VLOOKUP(A8516,'Returns Data'!A:A,1,0)),"No","Yes")</f>
        <v>No</v>
      </c>
      <c r="O8516" t="s">
        <v>10085</v>
      </c>
      <c r="P8516" t="str">
        <f>IFERROR(VLOOKUP(A8516,'Ratings Data'!A:C,3,0),"No Rating")</f>
        <v>No Rating</v>
      </c>
      <c r="Q8516" t="s">
        <v>10066</v>
      </c>
      <c r="R8516" s="5">
        <f t="shared" ref="R8516:R8579" si="133">(J8516-J8515)/J8515</f>
        <v>2.7222923189557142</v>
      </c>
    </row>
    <row r="8517" spans="1:18" x14ac:dyDescent="0.3">
      <c r="A8517" t="s">
        <v>298</v>
      </c>
      <c r="B8517" s="2">
        <v>45815</v>
      </c>
      <c r="C8517" t="s">
        <v>10020</v>
      </c>
      <c r="D8517" t="s">
        <v>10030</v>
      </c>
      <c r="E8517" t="s">
        <v>10034</v>
      </c>
      <c r="F8517">
        <v>6</v>
      </c>
      <c r="G8517">
        <v>195.17</v>
      </c>
      <c r="H8517">
        <v>132.72</v>
      </c>
      <c r="I8517" t="s">
        <v>10040</v>
      </c>
      <c r="J8517">
        <f>F8517*G8517</f>
        <v>1171.02</v>
      </c>
      <c r="K8517">
        <f>F8517*H8517</f>
        <v>796.31999999999994</v>
      </c>
      <c r="L8517">
        <f>J8517-K8517</f>
        <v>374.70000000000005</v>
      </c>
      <c r="M8517" s="5">
        <f>L8517/J8517</f>
        <v>0.31997745555157048</v>
      </c>
      <c r="N8517" t="str">
        <f>IF(ISNA(VLOOKUP(A8517,'Returns Data'!A:A,1,0)),"No","Yes")</f>
        <v>No</v>
      </c>
      <c r="O8517" t="s">
        <v>10085</v>
      </c>
      <c r="P8517" t="str">
        <f>IFERROR(VLOOKUP(A8517,'Ratings Data'!A:C,3,0),"No Rating")</f>
        <v>No Rating</v>
      </c>
      <c r="Q8517" t="s">
        <v>10066</v>
      </c>
      <c r="R8517" s="5">
        <f t="shared" si="133"/>
        <v>-0.75497572815533975</v>
      </c>
    </row>
    <row r="8518" spans="1:18" x14ac:dyDescent="0.3">
      <c r="A8518" t="s">
        <v>719</v>
      </c>
      <c r="B8518" s="2">
        <v>45815</v>
      </c>
      <c r="C8518" t="s">
        <v>10025</v>
      </c>
      <c r="D8518" t="s">
        <v>10033</v>
      </c>
      <c r="E8518" t="s">
        <v>10036</v>
      </c>
      <c r="F8518">
        <v>11</v>
      </c>
      <c r="G8518">
        <v>421.57</v>
      </c>
      <c r="H8518">
        <v>335.95</v>
      </c>
      <c r="I8518" t="s">
        <v>10039</v>
      </c>
      <c r="J8518">
        <f>F8518*G8518</f>
        <v>4637.2699999999995</v>
      </c>
      <c r="K8518">
        <f>F8518*H8518</f>
        <v>3695.45</v>
      </c>
      <c r="L8518">
        <f>J8518-K8518</f>
        <v>941.81999999999971</v>
      </c>
      <c r="M8518" s="5">
        <f>L8518/J8518</f>
        <v>0.20309794340204471</v>
      </c>
      <c r="N8518" t="str">
        <f>IF(ISNA(VLOOKUP(A8518,'Returns Data'!A:A,1,0)),"No","Yes")</f>
        <v>No</v>
      </c>
      <c r="O8518" t="s">
        <v>10085</v>
      </c>
      <c r="P8518" t="str">
        <f>IFERROR(VLOOKUP(A8518,'Ratings Data'!A:C,3,0),"No Rating")</f>
        <v>No Rating</v>
      </c>
      <c r="Q8518" t="s">
        <v>10066</v>
      </c>
      <c r="R8518" s="5">
        <f t="shared" si="133"/>
        <v>2.9600263018565007</v>
      </c>
    </row>
    <row r="8519" spans="1:18" x14ac:dyDescent="0.3">
      <c r="A8519" t="s">
        <v>846</v>
      </c>
      <c r="B8519" s="2">
        <v>45815</v>
      </c>
      <c r="C8519" t="s">
        <v>10021</v>
      </c>
      <c r="D8519" t="s">
        <v>10031</v>
      </c>
      <c r="E8519" t="s">
        <v>10037</v>
      </c>
      <c r="F8519">
        <v>17</v>
      </c>
      <c r="G8519">
        <v>330.93</v>
      </c>
      <c r="H8519">
        <v>293.06</v>
      </c>
      <c r="I8519" t="s">
        <v>10040</v>
      </c>
      <c r="J8519">
        <f>F8519*G8519</f>
        <v>5625.81</v>
      </c>
      <c r="K8519">
        <f>F8519*H8519</f>
        <v>4982.0200000000004</v>
      </c>
      <c r="L8519">
        <f>J8519-K8519</f>
        <v>643.79</v>
      </c>
      <c r="M8519" s="5">
        <f>L8519/J8519</f>
        <v>0.11443507690448129</v>
      </c>
      <c r="N8519" t="str">
        <f>IF(ISNA(VLOOKUP(A8519,'Returns Data'!A:A,1,0)),"No","Yes")</f>
        <v>No</v>
      </c>
      <c r="O8519" t="s">
        <v>10085</v>
      </c>
      <c r="P8519" t="str">
        <f>IFERROR(VLOOKUP(A8519,'Ratings Data'!A:C,3,0),"No Rating")</f>
        <v>No Rating</v>
      </c>
      <c r="Q8519" t="s">
        <v>10066</v>
      </c>
      <c r="R8519" s="5">
        <f t="shared" si="133"/>
        <v>0.2131728366042954</v>
      </c>
    </row>
    <row r="8520" spans="1:18" x14ac:dyDescent="0.3">
      <c r="A8520" t="s">
        <v>1218</v>
      </c>
      <c r="B8520" s="2">
        <v>45815</v>
      </c>
      <c r="C8520" t="s">
        <v>10013</v>
      </c>
      <c r="D8520" t="s">
        <v>10030</v>
      </c>
      <c r="E8520" t="s">
        <v>10035</v>
      </c>
      <c r="F8520">
        <v>7</v>
      </c>
      <c r="G8520">
        <v>181.23</v>
      </c>
      <c r="H8520">
        <v>143.52000000000001</v>
      </c>
      <c r="I8520" t="s">
        <v>10040</v>
      </c>
      <c r="J8520">
        <f>F8520*G8520</f>
        <v>1268.6099999999999</v>
      </c>
      <c r="K8520">
        <f>F8520*H8520</f>
        <v>1004.6400000000001</v>
      </c>
      <c r="L8520">
        <f>J8520-K8520</f>
        <v>263.9699999999998</v>
      </c>
      <c r="M8520" s="5">
        <f>L8520/J8520</f>
        <v>0.20807813275947676</v>
      </c>
      <c r="N8520" t="str">
        <f>IF(ISNA(VLOOKUP(A8520,'Returns Data'!A:A,1,0)),"No","Yes")</f>
        <v>No</v>
      </c>
      <c r="O8520" t="s">
        <v>10085</v>
      </c>
      <c r="P8520" t="str">
        <f>IFERROR(VLOOKUP(A8520,'Ratings Data'!A:C,3,0),"No Rating")</f>
        <v>No Rating</v>
      </c>
      <c r="Q8520" t="s">
        <v>10066</v>
      </c>
      <c r="R8520" s="5">
        <f t="shared" si="133"/>
        <v>-0.77450180507340283</v>
      </c>
    </row>
    <row r="8521" spans="1:18" x14ac:dyDescent="0.3">
      <c r="A8521" t="s">
        <v>1251</v>
      </c>
      <c r="B8521" s="2">
        <v>45815</v>
      </c>
      <c r="C8521" t="s">
        <v>10022</v>
      </c>
      <c r="D8521" t="s">
        <v>10033</v>
      </c>
      <c r="E8521" t="s">
        <v>10036</v>
      </c>
      <c r="F8521">
        <v>16</v>
      </c>
      <c r="G8521">
        <v>23.89</v>
      </c>
      <c r="H8521">
        <v>21.38</v>
      </c>
      <c r="I8521" t="s">
        <v>10039</v>
      </c>
      <c r="J8521">
        <f>F8521*G8521</f>
        <v>382.24</v>
      </c>
      <c r="K8521">
        <f>F8521*H8521</f>
        <v>342.08</v>
      </c>
      <c r="L8521">
        <f>J8521-K8521</f>
        <v>40.160000000000025</v>
      </c>
      <c r="M8521" s="5">
        <f>L8521/J8521</f>
        <v>0.10506488070322317</v>
      </c>
      <c r="N8521" t="str">
        <f>IF(ISNA(VLOOKUP(A8521,'Returns Data'!A:A,1,0)),"No","Yes")</f>
        <v>No</v>
      </c>
      <c r="O8521" t="s">
        <v>10085</v>
      </c>
      <c r="P8521">
        <f>IFERROR(VLOOKUP(A8521,'Ratings Data'!A:C,3,0),"No Rating")</f>
        <v>3</v>
      </c>
      <c r="Q8521" t="s">
        <v>10066</v>
      </c>
      <c r="R8521" s="5">
        <f t="shared" si="133"/>
        <v>-0.6986938460204476</v>
      </c>
    </row>
    <row r="8522" spans="1:18" x14ac:dyDescent="0.3">
      <c r="A8522" t="s">
        <v>1482</v>
      </c>
      <c r="B8522" s="2">
        <v>45815</v>
      </c>
      <c r="C8522" t="s">
        <v>10013</v>
      </c>
      <c r="D8522" t="s">
        <v>10030</v>
      </c>
      <c r="E8522" t="s">
        <v>10038</v>
      </c>
      <c r="F8522">
        <v>13</v>
      </c>
      <c r="G8522">
        <v>48.23</v>
      </c>
      <c r="H8522">
        <v>35.72</v>
      </c>
      <c r="I8522" t="s">
        <v>10040</v>
      </c>
      <c r="J8522">
        <f>F8522*G8522</f>
        <v>626.99</v>
      </c>
      <c r="K8522">
        <f>F8522*H8522</f>
        <v>464.36</v>
      </c>
      <c r="L8522">
        <f>J8522-K8522</f>
        <v>162.63</v>
      </c>
      <c r="M8522" s="5">
        <f>L8522/J8522</f>
        <v>0.25938212730665561</v>
      </c>
      <c r="N8522" t="str">
        <f>IF(ISNA(VLOOKUP(A8522,'Returns Data'!A:A,1,0)),"No","Yes")</f>
        <v>No</v>
      </c>
      <c r="O8522" t="s">
        <v>10085</v>
      </c>
      <c r="P8522" t="str">
        <f>IFERROR(VLOOKUP(A8522,'Ratings Data'!A:C,3,0),"No Rating")</f>
        <v>No Rating</v>
      </c>
      <c r="Q8522" t="s">
        <v>10066</v>
      </c>
      <c r="R8522" s="5">
        <f t="shared" si="133"/>
        <v>0.64030452071996646</v>
      </c>
    </row>
    <row r="8523" spans="1:18" x14ac:dyDescent="0.3">
      <c r="A8523" t="s">
        <v>1517</v>
      </c>
      <c r="B8523" s="2">
        <v>45815</v>
      </c>
      <c r="C8523" t="s">
        <v>10018</v>
      </c>
      <c r="D8523" t="s">
        <v>10033</v>
      </c>
      <c r="E8523" t="s">
        <v>10038</v>
      </c>
      <c r="F8523">
        <v>5</v>
      </c>
      <c r="G8523">
        <v>124.54</v>
      </c>
      <c r="H8523">
        <v>98.05</v>
      </c>
      <c r="I8523" t="s">
        <v>10039</v>
      </c>
      <c r="J8523">
        <f>F8523*G8523</f>
        <v>622.70000000000005</v>
      </c>
      <c r="K8523">
        <f>F8523*H8523</f>
        <v>490.25</v>
      </c>
      <c r="L8523">
        <f>J8523-K8523</f>
        <v>132.45000000000005</v>
      </c>
      <c r="M8523" s="5">
        <f>L8523/J8523</f>
        <v>0.21270274610566892</v>
      </c>
      <c r="N8523" t="str">
        <f>IF(ISNA(VLOOKUP(A8523,'Returns Data'!A:A,1,0)),"No","Yes")</f>
        <v>No</v>
      </c>
      <c r="O8523" t="s">
        <v>10085</v>
      </c>
      <c r="P8523" t="str">
        <f>IFERROR(VLOOKUP(A8523,'Ratings Data'!A:C,3,0),"No Rating")</f>
        <v>No Rating</v>
      </c>
      <c r="Q8523" t="s">
        <v>10066</v>
      </c>
      <c r="R8523" s="5">
        <f t="shared" si="133"/>
        <v>-6.8422143893841422E-3</v>
      </c>
    </row>
    <row r="8524" spans="1:18" x14ac:dyDescent="0.3">
      <c r="A8524" t="s">
        <v>1538</v>
      </c>
      <c r="B8524" s="2">
        <v>45815</v>
      </c>
      <c r="C8524" t="s">
        <v>10025</v>
      </c>
      <c r="D8524" t="s">
        <v>10033</v>
      </c>
      <c r="E8524" t="s">
        <v>10037</v>
      </c>
      <c r="F8524">
        <v>7</v>
      </c>
      <c r="G8524">
        <v>481.02</v>
      </c>
      <c r="H8524">
        <v>350.91</v>
      </c>
      <c r="I8524" t="s">
        <v>10039</v>
      </c>
      <c r="J8524">
        <f>F8524*G8524</f>
        <v>3367.14</v>
      </c>
      <c r="K8524">
        <f>F8524*H8524</f>
        <v>2456.3700000000003</v>
      </c>
      <c r="L8524">
        <f>J8524-K8524</f>
        <v>910.76999999999953</v>
      </c>
      <c r="M8524" s="5">
        <f>L8524/J8524</f>
        <v>0.27048771360858165</v>
      </c>
      <c r="N8524" t="str">
        <f>IF(ISNA(VLOOKUP(A8524,'Returns Data'!A:A,1,0)),"No","Yes")</f>
        <v>No</v>
      </c>
      <c r="O8524" t="s">
        <v>10085</v>
      </c>
      <c r="P8524" t="str">
        <f>IFERROR(VLOOKUP(A8524,'Ratings Data'!A:C,3,0),"No Rating")</f>
        <v>No Rating</v>
      </c>
      <c r="Q8524" t="s">
        <v>10066</v>
      </c>
      <c r="R8524" s="5">
        <f t="shared" si="133"/>
        <v>4.4073229484502958</v>
      </c>
    </row>
    <row r="8525" spans="1:18" x14ac:dyDescent="0.3">
      <c r="A8525" t="s">
        <v>1606</v>
      </c>
      <c r="B8525" s="2">
        <v>45815</v>
      </c>
      <c r="C8525" t="s">
        <v>10010</v>
      </c>
      <c r="D8525" t="s">
        <v>10029</v>
      </c>
      <c r="E8525" t="s">
        <v>10036</v>
      </c>
      <c r="F8525">
        <v>17</v>
      </c>
      <c r="G8525">
        <v>239.87</v>
      </c>
      <c r="H8525">
        <v>146.85</v>
      </c>
      <c r="I8525" t="s">
        <v>10040</v>
      </c>
      <c r="J8525">
        <f>F8525*G8525</f>
        <v>4077.79</v>
      </c>
      <c r="K8525">
        <f>F8525*H8525</f>
        <v>2496.4499999999998</v>
      </c>
      <c r="L8525">
        <f>J8525-K8525</f>
        <v>1581.3400000000001</v>
      </c>
      <c r="M8525" s="5">
        <f>L8525/J8525</f>
        <v>0.38779338808521285</v>
      </c>
      <c r="N8525" t="str">
        <f>IF(ISNA(VLOOKUP(A8525,'Returns Data'!A:A,1,0)),"No","Yes")</f>
        <v>No</v>
      </c>
      <c r="O8525" t="s">
        <v>10085</v>
      </c>
      <c r="P8525" t="str">
        <f>IFERROR(VLOOKUP(A8525,'Ratings Data'!A:C,3,0),"No Rating")</f>
        <v>No Rating</v>
      </c>
      <c r="Q8525" t="s">
        <v>10066</v>
      </c>
      <c r="R8525" s="5">
        <f t="shared" si="133"/>
        <v>0.21105448540898214</v>
      </c>
    </row>
    <row r="8526" spans="1:18" x14ac:dyDescent="0.3">
      <c r="A8526" t="s">
        <v>2554</v>
      </c>
      <c r="B8526" s="2">
        <v>45815</v>
      </c>
      <c r="C8526" t="s">
        <v>10011</v>
      </c>
      <c r="D8526" t="s">
        <v>10029</v>
      </c>
      <c r="E8526" t="s">
        <v>10034</v>
      </c>
      <c r="F8526">
        <v>5</v>
      </c>
      <c r="G8526">
        <v>315.33999999999997</v>
      </c>
      <c r="H8526">
        <v>231.82</v>
      </c>
      <c r="I8526" t="s">
        <v>10040</v>
      </c>
      <c r="J8526">
        <f>F8526*G8526</f>
        <v>1576.6999999999998</v>
      </c>
      <c r="K8526">
        <f>F8526*H8526</f>
        <v>1159.0999999999999</v>
      </c>
      <c r="L8526">
        <f>J8526-K8526</f>
        <v>417.59999999999991</v>
      </c>
      <c r="M8526" s="5">
        <f>L8526/J8526</f>
        <v>0.26485697976786959</v>
      </c>
      <c r="N8526" t="str">
        <f>IF(ISNA(VLOOKUP(A8526,'Returns Data'!A:A,1,0)),"No","Yes")</f>
        <v>No</v>
      </c>
      <c r="O8526" t="s">
        <v>10085</v>
      </c>
      <c r="P8526" t="str">
        <f>IFERROR(VLOOKUP(A8526,'Ratings Data'!A:C,3,0),"No Rating")</f>
        <v>No Rating</v>
      </c>
      <c r="Q8526" t="s">
        <v>10066</v>
      </c>
      <c r="R8526" s="5">
        <f t="shared" si="133"/>
        <v>-0.61334448316367451</v>
      </c>
    </row>
    <row r="8527" spans="1:18" x14ac:dyDescent="0.3">
      <c r="A8527" t="s">
        <v>3083</v>
      </c>
      <c r="B8527" s="2">
        <v>45815</v>
      </c>
      <c r="C8527" t="s">
        <v>10022</v>
      </c>
      <c r="D8527" t="s">
        <v>10033</v>
      </c>
      <c r="E8527" t="s">
        <v>10037</v>
      </c>
      <c r="F8527">
        <v>8</v>
      </c>
      <c r="G8527">
        <v>78.78</v>
      </c>
      <c r="H8527">
        <v>69.42</v>
      </c>
      <c r="I8527" t="s">
        <v>10039</v>
      </c>
      <c r="J8527">
        <f>F8527*G8527</f>
        <v>630.24</v>
      </c>
      <c r="K8527">
        <f>F8527*H8527</f>
        <v>555.36</v>
      </c>
      <c r="L8527">
        <f>J8527-K8527</f>
        <v>74.88</v>
      </c>
      <c r="M8527" s="5">
        <f>L8527/J8527</f>
        <v>0.11881188118811881</v>
      </c>
      <c r="N8527" t="str">
        <f>IF(ISNA(VLOOKUP(A8527,'Returns Data'!A:A,1,0)),"No","Yes")</f>
        <v>No</v>
      </c>
      <c r="O8527" t="s">
        <v>10085</v>
      </c>
      <c r="P8527" t="str">
        <f>IFERROR(VLOOKUP(A8527,'Ratings Data'!A:C,3,0),"No Rating")</f>
        <v>No Rating</v>
      </c>
      <c r="Q8527" t="s">
        <v>10066</v>
      </c>
      <c r="R8527" s="5">
        <f t="shared" si="133"/>
        <v>-0.60027906386757146</v>
      </c>
    </row>
    <row r="8528" spans="1:18" x14ac:dyDescent="0.3">
      <c r="A8528" t="s">
        <v>3538</v>
      </c>
      <c r="B8528" s="2">
        <v>45815</v>
      </c>
      <c r="C8528" t="s">
        <v>10009</v>
      </c>
      <c r="D8528" t="s">
        <v>10029</v>
      </c>
      <c r="E8528" t="s">
        <v>10035</v>
      </c>
      <c r="F8528">
        <v>3</v>
      </c>
      <c r="G8528">
        <v>161.28</v>
      </c>
      <c r="H8528">
        <v>115.59</v>
      </c>
      <c r="I8528" t="s">
        <v>10040</v>
      </c>
      <c r="J8528">
        <f>F8528*G8528</f>
        <v>483.84000000000003</v>
      </c>
      <c r="K8528">
        <f>F8528*H8528</f>
        <v>346.77</v>
      </c>
      <c r="L8528">
        <f>J8528-K8528</f>
        <v>137.07000000000005</v>
      </c>
      <c r="M8528" s="5">
        <f>L8528/J8528</f>
        <v>0.28329613095238104</v>
      </c>
      <c r="N8528" t="str">
        <f>IF(ISNA(VLOOKUP(A8528,'Returns Data'!A:A,1,0)),"No","Yes")</f>
        <v>No</v>
      </c>
      <c r="O8528" t="s">
        <v>10085</v>
      </c>
      <c r="P8528" t="str">
        <f>IFERROR(VLOOKUP(A8528,'Ratings Data'!A:C,3,0),"No Rating")</f>
        <v>No Rating</v>
      </c>
      <c r="Q8528" t="s">
        <v>10066</v>
      </c>
      <c r="R8528" s="5">
        <f t="shared" si="133"/>
        <v>-0.23229246001523227</v>
      </c>
    </row>
    <row r="8529" spans="1:18" x14ac:dyDescent="0.3">
      <c r="A8529" t="s">
        <v>3696</v>
      </c>
      <c r="B8529" s="2">
        <v>45815</v>
      </c>
      <c r="C8529" t="s">
        <v>10016</v>
      </c>
      <c r="D8529" t="s">
        <v>10032</v>
      </c>
      <c r="E8529" t="s">
        <v>10035</v>
      </c>
      <c r="F8529">
        <v>18</v>
      </c>
      <c r="G8529">
        <v>111.16</v>
      </c>
      <c r="H8529">
        <v>70.33</v>
      </c>
      <c r="I8529" t="s">
        <v>10040</v>
      </c>
      <c r="J8529">
        <f>F8529*G8529</f>
        <v>2000.8799999999999</v>
      </c>
      <c r="K8529">
        <f>F8529*H8529</f>
        <v>1265.94</v>
      </c>
      <c r="L8529">
        <f>J8529-K8529</f>
        <v>734.93999999999983</v>
      </c>
      <c r="M8529" s="5">
        <f>L8529/J8529</f>
        <v>0.36730838431090312</v>
      </c>
      <c r="N8529" t="str">
        <f>IF(ISNA(VLOOKUP(A8529,'Returns Data'!A:A,1,0)),"No","Yes")</f>
        <v>No</v>
      </c>
      <c r="O8529" t="s">
        <v>10085</v>
      </c>
      <c r="P8529" t="str">
        <f>IFERROR(VLOOKUP(A8529,'Ratings Data'!A:C,3,0),"No Rating")</f>
        <v>No Rating</v>
      </c>
      <c r="Q8529" t="s">
        <v>10066</v>
      </c>
      <c r="R8529" s="5">
        <f t="shared" si="133"/>
        <v>3.1354166666666665</v>
      </c>
    </row>
    <row r="8530" spans="1:18" x14ac:dyDescent="0.3">
      <c r="A8530" t="s">
        <v>4001</v>
      </c>
      <c r="B8530" s="2">
        <v>45815</v>
      </c>
      <c r="C8530" t="s">
        <v>10021</v>
      </c>
      <c r="D8530" t="s">
        <v>10031</v>
      </c>
      <c r="E8530" t="s">
        <v>10038</v>
      </c>
      <c r="F8530">
        <v>19</v>
      </c>
      <c r="G8530">
        <v>193.04</v>
      </c>
      <c r="H8530">
        <v>156.85</v>
      </c>
      <c r="I8530" t="s">
        <v>10040</v>
      </c>
      <c r="J8530">
        <f>F8530*G8530</f>
        <v>3667.7599999999998</v>
      </c>
      <c r="K8530">
        <f>F8530*H8530</f>
        <v>2980.15</v>
      </c>
      <c r="L8530">
        <f>J8530-K8530</f>
        <v>687.60999999999967</v>
      </c>
      <c r="M8530" s="5">
        <f>L8530/J8530</f>
        <v>0.18747409863240772</v>
      </c>
      <c r="N8530" t="str">
        <f>IF(ISNA(VLOOKUP(A8530,'Returns Data'!A:A,1,0)),"No","Yes")</f>
        <v>No</v>
      </c>
      <c r="O8530" t="s">
        <v>10085</v>
      </c>
      <c r="P8530" t="str">
        <f>IFERROR(VLOOKUP(A8530,'Ratings Data'!A:C,3,0),"No Rating")</f>
        <v>No Rating</v>
      </c>
      <c r="Q8530" t="s">
        <v>10066</v>
      </c>
      <c r="R8530" s="5">
        <f t="shared" si="133"/>
        <v>0.8330734476830195</v>
      </c>
    </row>
    <row r="8531" spans="1:18" x14ac:dyDescent="0.3">
      <c r="A8531" t="s">
        <v>4293</v>
      </c>
      <c r="B8531" s="2">
        <v>45815</v>
      </c>
      <c r="C8531" t="s">
        <v>10020</v>
      </c>
      <c r="D8531" t="s">
        <v>10030</v>
      </c>
      <c r="E8531" t="s">
        <v>10036</v>
      </c>
      <c r="F8531">
        <v>16</v>
      </c>
      <c r="G8531">
        <v>430.33</v>
      </c>
      <c r="H8531">
        <v>299.95999999999998</v>
      </c>
      <c r="I8531" t="s">
        <v>10040</v>
      </c>
      <c r="J8531">
        <f>F8531*G8531</f>
        <v>6885.28</v>
      </c>
      <c r="K8531">
        <f>F8531*H8531</f>
        <v>4799.3599999999997</v>
      </c>
      <c r="L8531">
        <f>J8531-K8531</f>
        <v>2085.92</v>
      </c>
      <c r="M8531" s="5">
        <f>L8531/J8531</f>
        <v>0.30295354727767065</v>
      </c>
      <c r="N8531" t="str">
        <f>IF(ISNA(VLOOKUP(A8531,'Returns Data'!A:A,1,0)),"No","Yes")</f>
        <v>No</v>
      </c>
      <c r="O8531" t="s">
        <v>10085</v>
      </c>
      <c r="P8531" t="str">
        <f>IFERROR(VLOOKUP(A8531,'Ratings Data'!A:C,3,0),"No Rating")</f>
        <v>No Rating</v>
      </c>
      <c r="Q8531" t="s">
        <v>10066</v>
      </c>
      <c r="R8531" s="5">
        <f t="shared" si="133"/>
        <v>0.87724387637140933</v>
      </c>
    </row>
    <row r="8532" spans="1:18" x14ac:dyDescent="0.3">
      <c r="A8532" t="s">
        <v>4329</v>
      </c>
      <c r="B8532" s="2">
        <v>45815</v>
      </c>
      <c r="C8532" t="s">
        <v>10011</v>
      </c>
      <c r="D8532" t="s">
        <v>10029</v>
      </c>
      <c r="E8532" t="s">
        <v>10034</v>
      </c>
      <c r="F8532">
        <v>3</v>
      </c>
      <c r="G8532">
        <v>207.21</v>
      </c>
      <c r="H8532">
        <v>180.27</v>
      </c>
      <c r="I8532" t="s">
        <v>10040</v>
      </c>
      <c r="J8532">
        <f>F8532*G8532</f>
        <v>621.63</v>
      </c>
      <c r="K8532">
        <f>F8532*H8532</f>
        <v>540.81000000000006</v>
      </c>
      <c r="L8532">
        <f>J8532-K8532</f>
        <v>80.819999999999936</v>
      </c>
      <c r="M8532" s="5">
        <f>L8532/J8532</f>
        <v>0.13001303025915728</v>
      </c>
      <c r="N8532" t="str">
        <f>IF(ISNA(VLOOKUP(A8532,'Returns Data'!A:A,1,0)),"No","Yes")</f>
        <v>No</v>
      </c>
      <c r="O8532" t="s">
        <v>10085</v>
      </c>
      <c r="P8532" t="str">
        <f>IFERROR(VLOOKUP(A8532,'Ratings Data'!A:C,3,0),"No Rating")</f>
        <v>No Rating</v>
      </c>
      <c r="Q8532" t="s">
        <v>10066</v>
      </c>
      <c r="R8532" s="5">
        <f t="shared" si="133"/>
        <v>-0.90971608997745912</v>
      </c>
    </row>
    <row r="8533" spans="1:18" x14ac:dyDescent="0.3">
      <c r="A8533" t="s">
        <v>4716</v>
      </c>
      <c r="B8533" s="2">
        <v>45815</v>
      </c>
      <c r="C8533" t="s">
        <v>10012</v>
      </c>
      <c r="D8533" t="s">
        <v>10030</v>
      </c>
      <c r="E8533" t="s">
        <v>10035</v>
      </c>
      <c r="F8533">
        <v>13</v>
      </c>
      <c r="G8533">
        <v>284.64999999999998</v>
      </c>
      <c r="H8533">
        <v>209.55</v>
      </c>
      <c r="I8533" t="s">
        <v>10039</v>
      </c>
      <c r="J8533">
        <f>F8533*G8533</f>
        <v>3700.45</v>
      </c>
      <c r="K8533">
        <f>F8533*H8533</f>
        <v>2724.15</v>
      </c>
      <c r="L8533">
        <f>J8533-K8533</f>
        <v>976.29999999999973</v>
      </c>
      <c r="M8533" s="5">
        <f>L8533/J8533</f>
        <v>0.26383277709467762</v>
      </c>
      <c r="N8533" t="str">
        <f>IF(ISNA(VLOOKUP(A8533,'Returns Data'!A:A,1,0)),"No","Yes")</f>
        <v>No</v>
      </c>
      <c r="O8533" t="s">
        <v>10085</v>
      </c>
      <c r="P8533" t="str">
        <f>IFERROR(VLOOKUP(A8533,'Ratings Data'!A:C,3,0),"No Rating")</f>
        <v>No Rating</v>
      </c>
      <c r="Q8533" t="s">
        <v>10066</v>
      </c>
      <c r="R8533" s="5">
        <f t="shared" si="133"/>
        <v>4.952817592458536</v>
      </c>
    </row>
    <row r="8534" spans="1:18" x14ac:dyDescent="0.3">
      <c r="A8534" t="s">
        <v>4952</v>
      </c>
      <c r="B8534" s="2">
        <v>45815</v>
      </c>
      <c r="C8534" t="s">
        <v>10027</v>
      </c>
      <c r="D8534" t="s">
        <v>10032</v>
      </c>
      <c r="E8534" t="s">
        <v>10037</v>
      </c>
      <c r="F8534">
        <v>15</v>
      </c>
      <c r="G8534">
        <v>77.459999999999994</v>
      </c>
      <c r="H8534">
        <v>61.52</v>
      </c>
      <c r="I8534" t="s">
        <v>10040</v>
      </c>
      <c r="J8534">
        <f>F8534*G8534</f>
        <v>1161.8999999999999</v>
      </c>
      <c r="K8534">
        <f>F8534*H8534</f>
        <v>922.80000000000007</v>
      </c>
      <c r="L8534">
        <f>J8534-K8534</f>
        <v>239.0999999999998</v>
      </c>
      <c r="M8534" s="5">
        <f>L8534/J8534</f>
        <v>0.20578363026077962</v>
      </c>
      <c r="N8534" t="str">
        <f>IF(ISNA(VLOOKUP(A8534,'Returns Data'!A:A,1,0)),"No","Yes")</f>
        <v>No</v>
      </c>
      <c r="O8534" t="s">
        <v>10085</v>
      </c>
      <c r="P8534" t="str">
        <f>IFERROR(VLOOKUP(A8534,'Ratings Data'!A:C,3,0),"No Rating")</f>
        <v>No Rating</v>
      </c>
      <c r="Q8534" t="s">
        <v>10066</v>
      </c>
      <c r="R8534" s="5">
        <f t="shared" si="133"/>
        <v>-0.6860111608047671</v>
      </c>
    </row>
    <row r="8535" spans="1:18" x14ac:dyDescent="0.3">
      <c r="A8535" t="s">
        <v>4957</v>
      </c>
      <c r="B8535" s="2">
        <v>45815</v>
      </c>
      <c r="C8535" t="s">
        <v>10014</v>
      </c>
      <c r="D8535" t="s">
        <v>10030</v>
      </c>
      <c r="E8535" t="s">
        <v>10038</v>
      </c>
      <c r="F8535">
        <v>15</v>
      </c>
      <c r="G8535">
        <v>433.23</v>
      </c>
      <c r="H8535">
        <v>344.7</v>
      </c>
      <c r="I8535" t="s">
        <v>10039</v>
      </c>
      <c r="J8535">
        <f>F8535*G8535</f>
        <v>6498.4500000000007</v>
      </c>
      <c r="K8535">
        <f>F8535*H8535</f>
        <v>5170.5</v>
      </c>
      <c r="L8535">
        <f>J8535-K8535</f>
        <v>1327.9500000000007</v>
      </c>
      <c r="M8535" s="5">
        <f>L8535/J8535</f>
        <v>0.20434872931237458</v>
      </c>
      <c r="N8535" t="str">
        <f>IF(ISNA(VLOOKUP(A8535,'Returns Data'!A:A,1,0)),"No","Yes")</f>
        <v>No</v>
      </c>
      <c r="O8535" t="s">
        <v>10085</v>
      </c>
      <c r="P8535" t="str">
        <f>IFERROR(VLOOKUP(A8535,'Ratings Data'!A:C,3,0),"No Rating")</f>
        <v>No Rating</v>
      </c>
      <c r="Q8535" t="s">
        <v>10066</v>
      </c>
      <c r="R8535" s="5">
        <f t="shared" si="133"/>
        <v>4.5929512006196758</v>
      </c>
    </row>
    <row r="8536" spans="1:18" x14ac:dyDescent="0.3">
      <c r="A8536" t="s">
        <v>5405</v>
      </c>
      <c r="B8536" s="2">
        <v>45815</v>
      </c>
      <c r="C8536" t="s">
        <v>10012</v>
      </c>
      <c r="D8536" t="s">
        <v>10030</v>
      </c>
      <c r="E8536" t="s">
        <v>10035</v>
      </c>
      <c r="F8536">
        <v>7</v>
      </c>
      <c r="G8536">
        <v>139.41</v>
      </c>
      <c r="H8536">
        <v>84.79</v>
      </c>
      <c r="I8536" t="s">
        <v>10040</v>
      </c>
      <c r="J8536">
        <f>F8536*G8536</f>
        <v>975.87</v>
      </c>
      <c r="K8536">
        <f>F8536*H8536</f>
        <v>593.53000000000009</v>
      </c>
      <c r="L8536">
        <f>J8536-K8536</f>
        <v>382.33999999999992</v>
      </c>
      <c r="M8536" s="5">
        <f>L8536/J8536</f>
        <v>0.39179398895344658</v>
      </c>
      <c r="N8536" t="str">
        <f>IF(ISNA(VLOOKUP(A8536,'Returns Data'!A:A,1,0)),"No","Yes")</f>
        <v>No</v>
      </c>
      <c r="O8536" t="s">
        <v>10085</v>
      </c>
      <c r="P8536" t="str">
        <f>IFERROR(VLOOKUP(A8536,'Ratings Data'!A:C,3,0),"No Rating")</f>
        <v>No Rating</v>
      </c>
      <c r="Q8536" t="s">
        <v>10066</v>
      </c>
      <c r="R8536" s="5">
        <f t="shared" si="133"/>
        <v>-0.84983034415899184</v>
      </c>
    </row>
    <row r="8537" spans="1:18" x14ac:dyDescent="0.3">
      <c r="A8537" t="s">
        <v>5482</v>
      </c>
      <c r="B8537" s="2">
        <v>45815</v>
      </c>
      <c r="C8537" t="s">
        <v>10024</v>
      </c>
      <c r="D8537" t="s">
        <v>10029</v>
      </c>
      <c r="E8537" t="s">
        <v>10034</v>
      </c>
      <c r="F8537">
        <v>16</v>
      </c>
      <c r="G8537">
        <v>333.99</v>
      </c>
      <c r="H8537">
        <v>273.68</v>
      </c>
      <c r="I8537" t="s">
        <v>10040</v>
      </c>
      <c r="J8537">
        <f>F8537*G8537</f>
        <v>5343.84</v>
      </c>
      <c r="K8537">
        <f>F8537*H8537</f>
        <v>4378.88</v>
      </c>
      <c r="L8537">
        <f>J8537-K8537</f>
        <v>964.96</v>
      </c>
      <c r="M8537" s="5">
        <f>L8537/J8537</f>
        <v>0.18057426869067936</v>
      </c>
      <c r="N8537" t="str">
        <f>IF(ISNA(VLOOKUP(A8537,'Returns Data'!A:A,1,0)),"No","Yes")</f>
        <v>Yes</v>
      </c>
      <c r="O8537" t="str">
        <f>IFERROR(VLOOKUP(A8537,'Returns Data'!A:E,5,0),"No Returns")</f>
        <v>Customer Changed Mind</v>
      </c>
      <c r="P8537" t="str">
        <f>IFERROR(VLOOKUP(A8537,'Ratings Data'!A:C,3,0),"No Rating")</f>
        <v>No Rating</v>
      </c>
      <c r="Q8537" t="s">
        <v>10066</v>
      </c>
      <c r="R8537" s="5">
        <f t="shared" si="133"/>
        <v>4.4759752835931019</v>
      </c>
    </row>
    <row r="8538" spans="1:18" x14ac:dyDescent="0.3">
      <c r="A8538" t="s">
        <v>5806</v>
      </c>
      <c r="B8538" s="2">
        <v>45815</v>
      </c>
      <c r="C8538" t="s">
        <v>10024</v>
      </c>
      <c r="D8538" t="s">
        <v>10029</v>
      </c>
      <c r="E8538" t="s">
        <v>10034</v>
      </c>
      <c r="F8538">
        <v>18</v>
      </c>
      <c r="G8538">
        <v>380.26</v>
      </c>
      <c r="H8538">
        <v>307.5</v>
      </c>
      <c r="I8538" t="s">
        <v>10039</v>
      </c>
      <c r="J8538">
        <f>F8538*G8538</f>
        <v>6844.68</v>
      </c>
      <c r="K8538">
        <f>F8538*H8538</f>
        <v>5535</v>
      </c>
      <c r="L8538">
        <f>J8538-K8538</f>
        <v>1309.6800000000003</v>
      </c>
      <c r="M8538" s="5">
        <f>L8538/J8538</f>
        <v>0.19134276547625312</v>
      </c>
      <c r="N8538" t="str">
        <f>IF(ISNA(VLOOKUP(A8538,'Returns Data'!A:A,1,0)),"No","Yes")</f>
        <v>Yes</v>
      </c>
      <c r="O8538" t="str">
        <f>IFERROR(VLOOKUP(A8538,'Returns Data'!A:E,5,0),"No Returns")</f>
        <v>Wrong Product</v>
      </c>
      <c r="P8538" t="str">
        <f>IFERROR(VLOOKUP(A8538,'Ratings Data'!A:C,3,0),"No Rating")</f>
        <v>No Rating</v>
      </c>
      <c r="Q8538" t="s">
        <v>10066</v>
      </c>
      <c r="R8538" s="5">
        <f t="shared" si="133"/>
        <v>0.28085421719213149</v>
      </c>
    </row>
    <row r="8539" spans="1:18" x14ac:dyDescent="0.3">
      <c r="A8539" t="s">
        <v>6373</v>
      </c>
      <c r="B8539" s="2">
        <v>45815</v>
      </c>
      <c r="C8539" t="s">
        <v>10012</v>
      </c>
      <c r="D8539" t="s">
        <v>10030</v>
      </c>
      <c r="E8539" t="s">
        <v>10034</v>
      </c>
      <c r="F8539">
        <v>16</v>
      </c>
      <c r="G8539">
        <v>219.72</v>
      </c>
      <c r="H8539">
        <v>182.15</v>
      </c>
      <c r="I8539" t="s">
        <v>10040</v>
      </c>
      <c r="J8539">
        <f>F8539*G8539</f>
        <v>3515.52</v>
      </c>
      <c r="K8539">
        <f>F8539*H8539</f>
        <v>2914.4</v>
      </c>
      <c r="L8539">
        <f>J8539-K8539</f>
        <v>601.11999999999989</v>
      </c>
      <c r="M8539" s="5">
        <f>L8539/J8539</f>
        <v>0.17099035135627158</v>
      </c>
      <c r="N8539" t="str">
        <f>IF(ISNA(VLOOKUP(A8539,'Returns Data'!A:A,1,0)),"No","Yes")</f>
        <v>No</v>
      </c>
      <c r="O8539" t="s">
        <v>10085</v>
      </c>
      <c r="P8539">
        <f>IFERROR(VLOOKUP(A8539,'Ratings Data'!A:C,3,0),"No Rating")</f>
        <v>2</v>
      </c>
      <c r="Q8539" t="s">
        <v>10066</v>
      </c>
      <c r="R8539" s="5">
        <f t="shared" si="133"/>
        <v>-0.48638650747734008</v>
      </c>
    </row>
    <row r="8540" spans="1:18" x14ac:dyDescent="0.3">
      <c r="A8540" t="s">
        <v>6642</v>
      </c>
      <c r="B8540" s="2">
        <v>45815</v>
      </c>
      <c r="C8540" t="s">
        <v>10026</v>
      </c>
      <c r="D8540" t="s">
        <v>10031</v>
      </c>
      <c r="E8540" t="s">
        <v>10038</v>
      </c>
      <c r="F8540">
        <v>7</v>
      </c>
      <c r="G8540">
        <v>72.680000000000007</v>
      </c>
      <c r="H8540">
        <v>58.5</v>
      </c>
      <c r="I8540" t="s">
        <v>10040</v>
      </c>
      <c r="J8540">
        <f>F8540*G8540</f>
        <v>508.76000000000005</v>
      </c>
      <c r="K8540">
        <f>F8540*H8540</f>
        <v>409.5</v>
      </c>
      <c r="L8540">
        <f>J8540-K8540</f>
        <v>99.260000000000048</v>
      </c>
      <c r="M8540" s="5">
        <f>L8540/J8540</f>
        <v>0.19510181618051742</v>
      </c>
      <c r="N8540" t="str">
        <f>IF(ISNA(VLOOKUP(A8540,'Returns Data'!A:A,1,0)),"No","Yes")</f>
        <v>No</v>
      </c>
      <c r="O8540" t="s">
        <v>10085</v>
      </c>
      <c r="P8540" t="str">
        <f>IFERROR(VLOOKUP(A8540,'Ratings Data'!A:C,3,0),"No Rating")</f>
        <v>No Rating</v>
      </c>
      <c r="Q8540" t="s">
        <v>10066</v>
      </c>
      <c r="R8540" s="5">
        <f t="shared" si="133"/>
        <v>-0.85528172219188048</v>
      </c>
    </row>
    <row r="8541" spans="1:18" x14ac:dyDescent="0.3">
      <c r="A8541" t="s">
        <v>7271</v>
      </c>
      <c r="B8541" s="2">
        <v>45815</v>
      </c>
      <c r="C8541" t="s">
        <v>10025</v>
      </c>
      <c r="D8541" t="s">
        <v>10033</v>
      </c>
      <c r="E8541" t="s">
        <v>10034</v>
      </c>
      <c r="F8541">
        <v>10</v>
      </c>
      <c r="G8541">
        <v>216.23</v>
      </c>
      <c r="H8541">
        <v>136.55000000000001</v>
      </c>
      <c r="I8541" t="s">
        <v>10039</v>
      </c>
      <c r="J8541">
        <f>F8541*G8541</f>
        <v>2162.2999999999997</v>
      </c>
      <c r="K8541">
        <f>F8541*H8541</f>
        <v>1365.5</v>
      </c>
      <c r="L8541">
        <f>J8541-K8541</f>
        <v>796.79999999999973</v>
      </c>
      <c r="M8541" s="5">
        <f>L8541/J8541</f>
        <v>0.36849650834759279</v>
      </c>
      <c r="N8541" t="str">
        <f>IF(ISNA(VLOOKUP(A8541,'Returns Data'!A:A,1,0)),"No","Yes")</f>
        <v>No</v>
      </c>
      <c r="O8541" t="s">
        <v>10085</v>
      </c>
      <c r="P8541" t="str">
        <f>IFERROR(VLOOKUP(A8541,'Ratings Data'!A:C,3,0),"No Rating")</f>
        <v>No Rating</v>
      </c>
      <c r="Q8541" t="s">
        <v>10066</v>
      </c>
      <c r="R8541" s="5">
        <f t="shared" si="133"/>
        <v>3.2501375894331308</v>
      </c>
    </row>
    <row r="8542" spans="1:18" x14ac:dyDescent="0.3">
      <c r="A8542" t="s">
        <v>7322</v>
      </c>
      <c r="B8542" s="2">
        <v>45815</v>
      </c>
      <c r="C8542" t="s">
        <v>10017</v>
      </c>
      <c r="D8542" t="s">
        <v>10032</v>
      </c>
      <c r="E8542" t="s">
        <v>10035</v>
      </c>
      <c r="F8542">
        <v>16</v>
      </c>
      <c r="G8542">
        <v>189.1</v>
      </c>
      <c r="H8542">
        <v>140.81</v>
      </c>
      <c r="I8542" t="s">
        <v>10040</v>
      </c>
      <c r="J8542">
        <f>F8542*G8542</f>
        <v>3025.6</v>
      </c>
      <c r="K8542">
        <f>F8542*H8542</f>
        <v>2252.96</v>
      </c>
      <c r="L8542">
        <f>J8542-K8542</f>
        <v>772.63999999999987</v>
      </c>
      <c r="M8542" s="5">
        <f>L8542/J8542</f>
        <v>0.2553675304071919</v>
      </c>
      <c r="N8542" t="str">
        <f>IF(ISNA(VLOOKUP(A8542,'Returns Data'!A:A,1,0)),"No","Yes")</f>
        <v>No</v>
      </c>
      <c r="O8542" t="s">
        <v>10085</v>
      </c>
      <c r="P8542" t="str">
        <f>IFERROR(VLOOKUP(A8542,'Ratings Data'!A:C,3,0),"No Rating")</f>
        <v>No Rating</v>
      </c>
      <c r="Q8542" t="s">
        <v>10066</v>
      </c>
      <c r="R8542" s="5">
        <f t="shared" si="133"/>
        <v>0.39925079776164285</v>
      </c>
    </row>
    <row r="8543" spans="1:18" x14ac:dyDescent="0.3">
      <c r="A8543" t="s">
        <v>8030</v>
      </c>
      <c r="B8543" s="2">
        <v>45815</v>
      </c>
      <c r="C8543" t="s">
        <v>10010</v>
      </c>
      <c r="D8543" t="s">
        <v>10029</v>
      </c>
      <c r="E8543" t="s">
        <v>10036</v>
      </c>
      <c r="F8543">
        <v>17</v>
      </c>
      <c r="G8543">
        <v>61.66</v>
      </c>
      <c r="H8543">
        <v>38.93</v>
      </c>
      <c r="I8543" t="s">
        <v>10040</v>
      </c>
      <c r="J8543">
        <f>F8543*G8543</f>
        <v>1048.22</v>
      </c>
      <c r="K8543">
        <f>F8543*H8543</f>
        <v>661.81</v>
      </c>
      <c r="L8543">
        <f>J8543-K8543</f>
        <v>386.41000000000008</v>
      </c>
      <c r="M8543" s="5">
        <f>L8543/J8543</f>
        <v>0.36863444696723979</v>
      </c>
      <c r="N8543" t="str">
        <f>IF(ISNA(VLOOKUP(A8543,'Returns Data'!A:A,1,0)),"No","Yes")</f>
        <v>No</v>
      </c>
      <c r="O8543" t="s">
        <v>10085</v>
      </c>
      <c r="P8543" t="str">
        <f>IFERROR(VLOOKUP(A8543,'Ratings Data'!A:C,3,0),"No Rating")</f>
        <v>No Rating</v>
      </c>
      <c r="Q8543" t="s">
        <v>10066</v>
      </c>
      <c r="R8543" s="5">
        <f t="shared" si="133"/>
        <v>-0.65354970914859856</v>
      </c>
    </row>
    <row r="8544" spans="1:18" x14ac:dyDescent="0.3">
      <c r="A8544" t="s">
        <v>8344</v>
      </c>
      <c r="B8544" s="2">
        <v>45815</v>
      </c>
      <c r="C8544" t="s">
        <v>10018</v>
      </c>
      <c r="D8544" t="s">
        <v>10033</v>
      </c>
      <c r="E8544" t="s">
        <v>10037</v>
      </c>
      <c r="F8544">
        <v>8</v>
      </c>
      <c r="G8544">
        <v>327.75</v>
      </c>
      <c r="H8544">
        <v>265.24</v>
      </c>
      <c r="I8544" t="s">
        <v>10039</v>
      </c>
      <c r="J8544">
        <f>F8544*G8544</f>
        <v>2622</v>
      </c>
      <c r="K8544">
        <f>F8544*H8544</f>
        <v>2121.92</v>
      </c>
      <c r="L8544">
        <f>J8544-K8544</f>
        <v>500.07999999999993</v>
      </c>
      <c r="M8544" s="5">
        <f>L8544/J8544</f>
        <v>0.19072463768115938</v>
      </c>
      <c r="N8544" t="str">
        <f>IF(ISNA(VLOOKUP(A8544,'Returns Data'!A:A,1,0)),"No","Yes")</f>
        <v>No</v>
      </c>
      <c r="O8544" t="s">
        <v>10085</v>
      </c>
      <c r="P8544" t="str">
        <f>IFERROR(VLOOKUP(A8544,'Ratings Data'!A:C,3,0),"No Rating")</f>
        <v>No Rating</v>
      </c>
      <c r="Q8544" t="s">
        <v>10066</v>
      </c>
      <c r="R8544" s="5">
        <f t="shared" si="133"/>
        <v>1.5013832973994008</v>
      </c>
    </row>
    <row r="8545" spans="1:18" x14ac:dyDescent="0.3">
      <c r="A8545" t="s">
        <v>8405</v>
      </c>
      <c r="B8545" s="2">
        <v>45815</v>
      </c>
      <c r="C8545" t="s">
        <v>10017</v>
      </c>
      <c r="D8545" t="s">
        <v>10032</v>
      </c>
      <c r="E8545" t="s">
        <v>10037</v>
      </c>
      <c r="F8545">
        <v>10</v>
      </c>
      <c r="G8545">
        <v>404.73</v>
      </c>
      <c r="H8545">
        <v>336.58</v>
      </c>
      <c r="I8545" t="s">
        <v>10040</v>
      </c>
      <c r="J8545">
        <f>F8545*G8545</f>
        <v>4047.3</v>
      </c>
      <c r="K8545">
        <f>F8545*H8545</f>
        <v>3365.7999999999997</v>
      </c>
      <c r="L8545">
        <f>J8545-K8545</f>
        <v>681.50000000000045</v>
      </c>
      <c r="M8545" s="5">
        <f>L8545/J8545</f>
        <v>0.16838386084550205</v>
      </c>
      <c r="N8545" t="str">
        <f>IF(ISNA(VLOOKUP(A8545,'Returns Data'!A:A,1,0)),"No","Yes")</f>
        <v>No</v>
      </c>
      <c r="O8545" t="s">
        <v>10085</v>
      </c>
      <c r="P8545" t="str">
        <f>IFERROR(VLOOKUP(A8545,'Ratings Data'!A:C,3,0),"No Rating")</f>
        <v>No Rating</v>
      </c>
      <c r="Q8545" t="s">
        <v>10066</v>
      </c>
      <c r="R8545" s="5">
        <f t="shared" si="133"/>
        <v>0.54359267734553784</v>
      </c>
    </row>
    <row r="8546" spans="1:18" x14ac:dyDescent="0.3">
      <c r="A8546" t="s">
        <v>8425</v>
      </c>
      <c r="B8546" s="2">
        <v>45815</v>
      </c>
      <c r="C8546" t="s">
        <v>10014</v>
      </c>
      <c r="D8546" t="s">
        <v>10030</v>
      </c>
      <c r="E8546" t="s">
        <v>10035</v>
      </c>
      <c r="F8546">
        <v>12</v>
      </c>
      <c r="G8546">
        <v>417.15</v>
      </c>
      <c r="H8546">
        <v>330.63</v>
      </c>
      <c r="I8546" t="s">
        <v>10040</v>
      </c>
      <c r="J8546">
        <f>F8546*G8546</f>
        <v>5005.7999999999993</v>
      </c>
      <c r="K8546">
        <f>F8546*H8546</f>
        <v>3967.56</v>
      </c>
      <c r="L8546">
        <f>J8546-K8546</f>
        <v>1038.2399999999993</v>
      </c>
      <c r="M8546" s="5">
        <f>L8546/J8546</f>
        <v>0.20740740740740729</v>
      </c>
      <c r="N8546" t="str">
        <f>IF(ISNA(VLOOKUP(A8546,'Returns Data'!A:A,1,0)),"No","Yes")</f>
        <v>No</v>
      </c>
      <c r="O8546" t="s">
        <v>10085</v>
      </c>
      <c r="P8546" t="str">
        <f>IFERROR(VLOOKUP(A8546,'Ratings Data'!A:C,3,0),"No Rating")</f>
        <v>No Rating</v>
      </c>
      <c r="Q8546" t="s">
        <v>10066</v>
      </c>
      <c r="R8546" s="5">
        <f t="shared" si="133"/>
        <v>0.23682454969979963</v>
      </c>
    </row>
    <row r="8547" spans="1:18" x14ac:dyDescent="0.3">
      <c r="A8547" t="s">
        <v>8449</v>
      </c>
      <c r="B8547" s="2">
        <v>45815</v>
      </c>
      <c r="C8547" t="s">
        <v>10024</v>
      </c>
      <c r="D8547" t="s">
        <v>10029</v>
      </c>
      <c r="E8547" t="s">
        <v>10035</v>
      </c>
      <c r="F8547">
        <v>20</v>
      </c>
      <c r="G8547">
        <v>154.63</v>
      </c>
      <c r="H8547">
        <v>135.56</v>
      </c>
      <c r="I8547" t="s">
        <v>10040</v>
      </c>
      <c r="J8547">
        <f>F8547*G8547</f>
        <v>3092.6</v>
      </c>
      <c r="K8547">
        <f>F8547*H8547</f>
        <v>2711.2</v>
      </c>
      <c r="L8547">
        <f>J8547-K8547</f>
        <v>381.40000000000009</v>
      </c>
      <c r="M8547" s="5">
        <f>L8547/J8547</f>
        <v>0.1233266507146091</v>
      </c>
      <c r="N8547" t="str">
        <f>IF(ISNA(VLOOKUP(A8547,'Returns Data'!A:A,1,0)),"No","Yes")</f>
        <v>No</v>
      </c>
      <c r="O8547" t="s">
        <v>10085</v>
      </c>
      <c r="P8547" t="str">
        <f>IFERROR(VLOOKUP(A8547,'Ratings Data'!A:C,3,0),"No Rating")</f>
        <v>No Rating</v>
      </c>
      <c r="Q8547" t="s">
        <v>10066</v>
      </c>
      <c r="R8547" s="5">
        <f t="shared" si="133"/>
        <v>-0.38219665188381469</v>
      </c>
    </row>
    <row r="8548" spans="1:18" x14ac:dyDescent="0.3">
      <c r="A8548" t="s">
        <v>9003</v>
      </c>
      <c r="B8548" s="2">
        <v>45815</v>
      </c>
      <c r="C8548" t="s">
        <v>10024</v>
      </c>
      <c r="D8548" t="s">
        <v>10029</v>
      </c>
      <c r="E8548" t="s">
        <v>10034</v>
      </c>
      <c r="F8548">
        <v>10</v>
      </c>
      <c r="G8548">
        <v>308.33</v>
      </c>
      <c r="H8548">
        <v>196.15</v>
      </c>
      <c r="I8548" t="s">
        <v>10040</v>
      </c>
      <c r="J8548">
        <f>F8548*G8548</f>
        <v>3083.2999999999997</v>
      </c>
      <c r="K8548">
        <f>F8548*H8548</f>
        <v>1961.5</v>
      </c>
      <c r="L8548">
        <f>J8548-K8548</f>
        <v>1121.7999999999997</v>
      </c>
      <c r="M8548" s="5">
        <f>L8548/J8548</f>
        <v>0.36383096033470624</v>
      </c>
      <c r="N8548" t="str">
        <f>IF(ISNA(VLOOKUP(A8548,'Returns Data'!A:A,1,0)),"No","Yes")</f>
        <v>No</v>
      </c>
      <c r="O8548" t="s">
        <v>10085</v>
      </c>
      <c r="P8548" t="str">
        <f>IFERROR(VLOOKUP(A8548,'Ratings Data'!A:C,3,0),"No Rating")</f>
        <v>No Rating</v>
      </c>
      <c r="Q8548" t="s">
        <v>10066</v>
      </c>
      <c r="R8548" s="5">
        <f t="shared" si="133"/>
        <v>-3.0071784259199969E-3</v>
      </c>
    </row>
    <row r="8549" spans="1:18" x14ac:dyDescent="0.3">
      <c r="A8549" t="s">
        <v>9070</v>
      </c>
      <c r="B8549" s="2">
        <v>45815</v>
      </c>
      <c r="C8549" t="s">
        <v>10026</v>
      </c>
      <c r="D8549" t="s">
        <v>10031</v>
      </c>
      <c r="E8549" t="s">
        <v>10034</v>
      </c>
      <c r="F8549">
        <v>2</v>
      </c>
      <c r="G8549">
        <v>349.06</v>
      </c>
      <c r="H8549">
        <v>213.19</v>
      </c>
      <c r="I8549" t="s">
        <v>10040</v>
      </c>
      <c r="J8549">
        <f>F8549*G8549</f>
        <v>698.12</v>
      </c>
      <c r="K8549">
        <f>F8549*H8549</f>
        <v>426.38</v>
      </c>
      <c r="L8549">
        <f>J8549-K8549</f>
        <v>271.74</v>
      </c>
      <c r="M8549" s="5">
        <f>L8549/J8549</f>
        <v>0.38924540193662982</v>
      </c>
      <c r="N8549" t="str">
        <f>IF(ISNA(VLOOKUP(A8549,'Returns Data'!A:A,1,0)),"No","Yes")</f>
        <v>No</v>
      </c>
      <c r="O8549" t="s">
        <v>10085</v>
      </c>
      <c r="P8549">
        <f>IFERROR(VLOOKUP(A8549,'Ratings Data'!A:C,3,0),"No Rating")</f>
        <v>5</v>
      </c>
      <c r="Q8549" t="s">
        <v>10066</v>
      </c>
      <c r="R8549" s="5">
        <f t="shared" si="133"/>
        <v>-0.77358025492167481</v>
      </c>
    </row>
    <row r="8550" spans="1:18" x14ac:dyDescent="0.3">
      <c r="A8550" t="s">
        <v>9121</v>
      </c>
      <c r="B8550" s="2">
        <v>45815</v>
      </c>
      <c r="C8550" t="s">
        <v>10020</v>
      </c>
      <c r="D8550" t="s">
        <v>10030</v>
      </c>
      <c r="E8550" t="s">
        <v>10035</v>
      </c>
      <c r="F8550">
        <v>4</v>
      </c>
      <c r="G8550">
        <v>186.55</v>
      </c>
      <c r="H8550">
        <v>129.19999999999999</v>
      </c>
      <c r="I8550" t="s">
        <v>10039</v>
      </c>
      <c r="J8550">
        <f>F8550*G8550</f>
        <v>746.2</v>
      </c>
      <c r="K8550">
        <f>F8550*H8550</f>
        <v>516.79999999999995</v>
      </c>
      <c r="L8550">
        <f>J8550-K8550</f>
        <v>229.40000000000009</v>
      </c>
      <c r="M8550" s="5">
        <f>L8550/J8550</f>
        <v>0.30742428303403924</v>
      </c>
      <c r="N8550" t="str">
        <f>IF(ISNA(VLOOKUP(A8550,'Returns Data'!A:A,1,0)),"No","Yes")</f>
        <v>No</v>
      </c>
      <c r="O8550" t="s">
        <v>10085</v>
      </c>
      <c r="P8550" t="str">
        <f>IFERROR(VLOOKUP(A8550,'Ratings Data'!A:C,3,0),"No Rating")</f>
        <v>No Rating</v>
      </c>
      <c r="Q8550" t="s">
        <v>10066</v>
      </c>
      <c r="R8550" s="5">
        <f t="shared" si="133"/>
        <v>6.8870681258236463E-2</v>
      </c>
    </row>
    <row r="8551" spans="1:18" x14ac:dyDescent="0.3">
      <c r="A8551" t="s">
        <v>9251</v>
      </c>
      <c r="B8551" s="2">
        <v>45815</v>
      </c>
      <c r="C8551" t="s">
        <v>10021</v>
      </c>
      <c r="D8551" t="s">
        <v>10031</v>
      </c>
      <c r="E8551" t="s">
        <v>10036</v>
      </c>
      <c r="F8551">
        <v>10</v>
      </c>
      <c r="G8551">
        <v>29.74</v>
      </c>
      <c r="H8551">
        <v>23.23</v>
      </c>
      <c r="I8551" t="s">
        <v>10039</v>
      </c>
      <c r="J8551">
        <f>F8551*G8551</f>
        <v>297.39999999999998</v>
      </c>
      <c r="K8551">
        <f>F8551*H8551</f>
        <v>232.3</v>
      </c>
      <c r="L8551">
        <f>J8551-K8551</f>
        <v>65.099999999999966</v>
      </c>
      <c r="M8551" s="5">
        <f>L8551/J8551</f>
        <v>0.21889710827168787</v>
      </c>
      <c r="N8551" t="str">
        <f>IF(ISNA(VLOOKUP(A8551,'Returns Data'!A:A,1,0)),"No","Yes")</f>
        <v>Yes</v>
      </c>
      <c r="O8551" t="str">
        <f>IFERROR(VLOOKUP(A8551,'Returns Data'!A:E,5,0),"No Returns")</f>
        <v>Wrong Product</v>
      </c>
      <c r="P8551" t="str">
        <f>IFERROR(VLOOKUP(A8551,'Ratings Data'!A:C,3,0),"No Rating")</f>
        <v>No Rating</v>
      </c>
      <c r="Q8551" t="s">
        <v>10066</v>
      </c>
      <c r="R8551" s="5">
        <f t="shared" si="133"/>
        <v>-0.60144733315465027</v>
      </c>
    </row>
    <row r="8552" spans="1:18" x14ac:dyDescent="0.3">
      <c r="A8552" t="s">
        <v>9458</v>
      </c>
      <c r="B8552" s="2">
        <v>45815</v>
      </c>
      <c r="C8552" t="s">
        <v>10018</v>
      </c>
      <c r="D8552" t="s">
        <v>10033</v>
      </c>
      <c r="E8552" t="s">
        <v>10037</v>
      </c>
      <c r="F8552">
        <v>3</v>
      </c>
      <c r="G8552">
        <v>327.31</v>
      </c>
      <c r="H8552">
        <v>280.8</v>
      </c>
      <c r="I8552" t="s">
        <v>10040</v>
      </c>
      <c r="J8552">
        <f>F8552*G8552</f>
        <v>981.93000000000006</v>
      </c>
      <c r="K8552">
        <f>F8552*H8552</f>
        <v>842.40000000000009</v>
      </c>
      <c r="L8552">
        <f>J8552-K8552</f>
        <v>139.52999999999997</v>
      </c>
      <c r="M8552" s="5">
        <f>L8552/J8552</f>
        <v>0.14209770553909135</v>
      </c>
      <c r="N8552" t="str">
        <f>IF(ISNA(VLOOKUP(A8552,'Returns Data'!A:A,1,0)),"No","Yes")</f>
        <v>No</v>
      </c>
      <c r="O8552" t="s">
        <v>10085</v>
      </c>
      <c r="P8552">
        <f>IFERROR(VLOOKUP(A8552,'Ratings Data'!A:C,3,0),"No Rating")</f>
        <v>3</v>
      </c>
      <c r="Q8552" t="s">
        <v>10066</v>
      </c>
      <c r="R8552" s="5">
        <f t="shared" si="133"/>
        <v>2.3017148621385344</v>
      </c>
    </row>
    <row r="8553" spans="1:18" x14ac:dyDescent="0.3">
      <c r="A8553" t="s">
        <v>9882</v>
      </c>
      <c r="B8553" s="2">
        <v>45815</v>
      </c>
      <c r="C8553" t="s">
        <v>10020</v>
      </c>
      <c r="D8553" t="s">
        <v>10030</v>
      </c>
      <c r="E8553" t="s">
        <v>10034</v>
      </c>
      <c r="F8553">
        <v>7</v>
      </c>
      <c r="G8553">
        <v>352.55</v>
      </c>
      <c r="H8553">
        <v>221.91</v>
      </c>
      <c r="I8553" t="s">
        <v>10039</v>
      </c>
      <c r="J8553">
        <f>F8553*G8553</f>
        <v>2467.85</v>
      </c>
      <c r="K8553">
        <f>F8553*H8553</f>
        <v>1553.37</v>
      </c>
      <c r="L8553">
        <f>J8553-K8553</f>
        <v>914.48</v>
      </c>
      <c r="M8553" s="5">
        <f>L8553/J8553</f>
        <v>0.37055736774925546</v>
      </c>
      <c r="N8553" t="str">
        <f>IF(ISNA(VLOOKUP(A8553,'Returns Data'!A:A,1,0)),"No","Yes")</f>
        <v>No</v>
      </c>
      <c r="O8553" t="s">
        <v>10085</v>
      </c>
      <c r="P8553">
        <f>IFERROR(VLOOKUP(A8553,'Ratings Data'!A:C,3,0),"No Rating")</f>
        <v>5</v>
      </c>
      <c r="Q8553" t="s">
        <v>10066</v>
      </c>
      <c r="R8553" s="5">
        <f t="shared" si="133"/>
        <v>1.5132646930025559</v>
      </c>
    </row>
    <row r="8554" spans="1:18" x14ac:dyDescent="0.3">
      <c r="A8554" t="s">
        <v>161</v>
      </c>
      <c r="B8554" s="2">
        <v>45816</v>
      </c>
      <c r="C8554" t="s">
        <v>10009</v>
      </c>
      <c r="D8554" t="s">
        <v>10029</v>
      </c>
      <c r="E8554" t="s">
        <v>10037</v>
      </c>
      <c r="F8554">
        <v>14</v>
      </c>
      <c r="G8554">
        <v>357.78</v>
      </c>
      <c r="H8554">
        <v>313.85000000000002</v>
      </c>
      <c r="I8554" t="s">
        <v>10040</v>
      </c>
      <c r="J8554">
        <f>F8554*G8554</f>
        <v>5008.92</v>
      </c>
      <c r="K8554">
        <f>F8554*H8554</f>
        <v>4393.9000000000005</v>
      </c>
      <c r="L8554">
        <f>J8554-K8554</f>
        <v>615.01999999999953</v>
      </c>
      <c r="M8554" s="5">
        <f>L8554/J8554</f>
        <v>0.12278495164626298</v>
      </c>
      <c r="N8554" t="str">
        <f>IF(ISNA(VLOOKUP(A8554,'Returns Data'!A:A,1,0)),"No","Yes")</f>
        <v>No</v>
      </c>
      <c r="O8554" t="s">
        <v>10085</v>
      </c>
      <c r="P8554" t="str">
        <f>IFERROR(VLOOKUP(A8554,'Ratings Data'!A:C,3,0),"No Rating")</f>
        <v>No Rating</v>
      </c>
      <c r="Q8554" t="s">
        <v>10066</v>
      </c>
      <c r="R8554" s="5">
        <f t="shared" si="133"/>
        <v>1.0296695504183804</v>
      </c>
    </row>
    <row r="8555" spans="1:18" x14ac:dyDescent="0.3">
      <c r="A8555" t="s">
        <v>164</v>
      </c>
      <c r="B8555" s="2">
        <v>45816</v>
      </c>
      <c r="C8555" t="s">
        <v>10020</v>
      </c>
      <c r="D8555" t="s">
        <v>10030</v>
      </c>
      <c r="E8555" t="s">
        <v>10036</v>
      </c>
      <c r="F8555">
        <v>13</v>
      </c>
      <c r="G8555">
        <v>163.03</v>
      </c>
      <c r="H8555">
        <v>131.65</v>
      </c>
      <c r="I8555" t="s">
        <v>10040</v>
      </c>
      <c r="J8555">
        <f>F8555*G8555</f>
        <v>2119.39</v>
      </c>
      <c r="K8555">
        <f>F8555*H8555</f>
        <v>1711.45</v>
      </c>
      <c r="L8555">
        <f>J8555-K8555</f>
        <v>407.93999999999983</v>
      </c>
      <c r="M8555" s="5">
        <f>L8555/J8555</f>
        <v>0.19247991167269821</v>
      </c>
      <c r="N8555" t="str">
        <f>IF(ISNA(VLOOKUP(A8555,'Returns Data'!A:A,1,0)),"No","Yes")</f>
        <v>No</v>
      </c>
      <c r="O8555" t="s">
        <v>10085</v>
      </c>
      <c r="P8555" t="str">
        <f>IFERROR(VLOOKUP(A8555,'Ratings Data'!A:C,3,0),"No Rating")</f>
        <v>No Rating</v>
      </c>
      <c r="Q8555" t="s">
        <v>10066</v>
      </c>
      <c r="R8555" s="5">
        <f t="shared" si="133"/>
        <v>-0.57687685169657332</v>
      </c>
    </row>
    <row r="8556" spans="1:18" x14ac:dyDescent="0.3">
      <c r="A8556" t="s">
        <v>840</v>
      </c>
      <c r="B8556" s="2">
        <v>45816</v>
      </c>
      <c r="C8556" t="s">
        <v>10009</v>
      </c>
      <c r="D8556" t="s">
        <v>10029</v>
      </c>
      <c r="E8556" t="s">
        <v>10035</v>
      </c>
      <c r="F8556">
        <v>8</v>
      </c>
      <c r="G8556">
        <v>325.42</v>
      </c>
      <c r="H8556">
        <v>223.33</v>
      </c>
      <c r="I8556" t="s">
        <v>10040</v>
      </c>
      <c r="J8556">
        <f>F8556*G8556</f>
        <v>2603.36</v>
      </c>
      <c r="K8556">
        <f>F8556*H8556</f>
        <v>1786.64</v>
      </c>
      <c r="L8556">
        <f>J8556-K8556</f>
        <v>816.72</v>
      </c>
      <c r="M8556" s="5">
        <f>L8556/J8556</f>
        <v>0.31371765718148853</v>
      </c>
      <c r="N8556" t="str">
        <f>IF(ISNA(VLOOKUP(A8556,'Returns Data'!A:A,1,0)),"No","Yes")</f>
        <v>No</v>
      </c>
      <c r="O8556" t="s">
        <v>10085</v>
      </c>
      <c r="P8556" t="str">
        <f>IFERROR(VLOOKUP(A8556,'Ratings Data'!A:C,3,0),"No Rating")</f>
        <v>No Rating</v>
      </c>
      <c r="Q8556" t="s">
        <v>10066</v>
      </c>
      <c r="R8556" s="5">
        <f t="shared" si="133"/>
        <v>0.22835344132038005</v>
      </c>
    </row>
    <row r="8557" spans="1:18" x14ac:dyDescent="0.3">
      <c r="A8557" t="s">
        <v>1014</v>
      </c>
      <c r="B8557" s="2">
        <v>45816</v>
      </c>
      <c r="C8557" t="s">
        <v>10026</v>
      </c>
      <c r="D8557" t="s">
        <v>10031</v>
      </c>
      <c r="E8557" t="s">
        <v>10036</v>
      </c>
      <c r="F8557">
        <v>4</v>
      </c>
      <c r="G8557">
        <v>85.58</v>
      </c>
      <c r="H8557">
        <v>64.7</v>
      </c>
      <c r="I8557" t="s">
        <v>10039</v>
      </c>
      <c r="J8557">
        <f>F8557*G8557</f>
        <v>342.32</v>
      </c>
      <c r="K8557">
        <f>F8557*H8557</f>
        <v>258.8</v>
      </c>
      <c r="L8557">
        <f>J8557-K8557</f>
        <v>83.519999999999982</v>
      </c>
      <c r="M8557" s="5">
        <f>L8557/J8557</f>
        <v>0.24398223884085063</v>
      </c>
      <c r="N8557" t="str">
        <f>IF(ISNA(VLOOKUP(A8557,'Returns Data'!A:A,1,0)),"No","Yes")</f>
        <v>No</v>
      </c>
      <c r="O8557" t="s">
        <v>10085</v>
      </c>
      <c r="P8557">
        <f>IFERROR(VLOOKUP(A8557,'Ratings Data'!A:C,3,0),"No Rating")</f>
        <v>1</v>
      </c>
      <c r="Q8557" t="s">
        <v>10066</v>
      </c>
      <c r="R8557" s="5">
        <f t="shared" si="133"/>
        <v>-0.86850838915862572</v>
      </c>
    </row>
    <row r="8558" spans="1:18" x14ac:dyDescent="0.3">
      <c r="A8558" t="s">
        <v>2315</v>
      </c>
      <c r="B8558" s="2">
        <v>45816</v>
      </c>
      <c r="C8558" t="s">
        <v>10019</v>
      </c>
      <c r="D8558" t="s">
        <v>10031</v>
      </c>
      <c r="E8558" t="s">
        <v>10037</v>
      </c>
      <c r="F8558">
        <v>17</v>
      </c>
      <c r="G8558">
        <v>272.58</v>
      </c>
      <c r="H8558">
        <v>232.8</v>
      </c>
      <c r="I8558" t="s">
        <v>10039</v>
      </c>
      <c r="J8558">
        <f>F8558*G8558</f>
        <v>4633.8599999999997</v>
      </c>
      <c r="K8558">
        <f>F8558*H8558</f>
        <v>3957.6000000000004</v>
      </c>
      <c r="L8558">
        <f>J8558-K8558</f>
        <v>676.25999999999931</v>
      </c>
      <c r="M8558" s="5">
        <f>L8558/J8558</f>
        <v>0.14593880695575598</v>
      </c>
      <c r="N8558" t="str">
        <f>IF(ISNA(VLOOKUP(A8558,'Returns Data'!A:A,1,0)),"No","Yes")</f>
        <v>No</v>
      </c>
      <c r="O8558" t="s">
        <v>10085</v>
      </c>
      <c r="P8558" t="str">
        <f>IFERROR(VLOOKUP(A8558,'Ratings Data'!A:C,3,0),"No Rating")</f>
        <v>No Rating</v>
      </c>
      <c r="Q8558" t="s">
        <v>10066</v>
      </c>
      <c r="R8558" s="5">
        <f t="shared" si="133"/>
        <v>12.536632390745501</v>
      </c>
    </row>
    <row r="8559" spans="1:18" x14ac:dyDescent="0.3">
      <c r="A8559" t="s">
        <v>2494</v>
      </c>
      <c r="B8559" s="2">
        <v>45816</v>
      </c>
      <c r="C8559" t="s">
        <v>10010</v>
      </c>
      <c r="D8559" t="s">
        <v>10029</v>
      </c>
      <c r="E8559" t="s">
        <v>10034</v>
      </c>
      <c r="F8559">
        <v>7</v>
      </c>
      <c r="G8559">
        <v>144.22</v>
      </c>
      <c r="H8559">
        <v>119.82</v>
      </c>
      <c r="I8559" t="s">
        <v>10040</v>
      </c>
      <c r="J8559">
        <f>F8559*G8559</f>
        <v>1009.54</v>
      </c>
      <c r="K8559">
        <f>F8559*H8559</f>
        <v>838.74</v>
      </c>
      <c r="L8559">
        <f>J8559-K8559</f>
        <v>170.79999999999995</v>
      </c>
      <c r="M8559" s="5">
        <f>L8559/J8559</f>
        <v>0.16918596588545273</v>
      </c>
      <c r="N8559" t="str">
        <f>IF(ISNA(VLOOKUP(A8559,'Returns Data'!A:A,1,0)),"No","Yes")</f>
        <v>No</v>
      </c>
      <c r="O8559" t="s">
        <v>10085</v>
      </c>
      <c r="P8559" t="str">
        <f>IFERROR(VLOOKUP(A8559,'Ratings Data'!A:C,3,0),"No Rating")</f>
        <v>No Rating</v>
      </c>
      <c r="Q8559" t="s">
        <v>10066</v>
      </c>
      <c r="R8559" s="5">
        <f t="shared" si="133"/>
        <v>-0.78213843318529264</v>
      </c>
    </row>
    <row r="8560" spans="1:18" x14ac:dyDescent="0.3">
      <c r="A8560" t="s">
        <v>2707</v>
      </c>
      <c r="B8560" s="2">
        <v>45816</v>
      </c>
      <c r="C8560" t="s">
        <v>10020</v>
      </c>
      <c r="D8560" t="s">
        <v>10030</v>
      </c>
      <c r="E8560" t="s">
        <v>10034</v>
      </c>
      <c r="F8560">
        <v>12</v>
      </c>
      <c r="G8560">
        <v>177.89</v>
      </c>
      <c r="H8560">
        <v>122.78</v>
      </c>
      <c r="I8560" t="s">
        <v>10039</v>
      </c>
      <c r="J8560">
        <f>F8560*G8560</f>
        <v>2134.6799999999998</v>
      </c>
      <c r="K8560">
        <f>F8560*H8560</f>
        <v>1473.3600000000001</v>
      </c>
      <c r="L8560">
        <f>J8560-K8560</f>
        <v>661.31999999999971</v>
      </c>
      <c r="M8560" s="5">
        <f>L8560/J8560</f>
        <v>0.30979818989263014</v>
      </c>
      <c r="N8560" t="str">
        <f>IF(ISNA(VLOOKUP(A8560,'Returns Data'!A:A,1,0)),"No","Yes")</f>
        <v>No</v>
      </c>
      <c r="O8560" t="s">
        <v>10085</v>
      </c>
      <c r="P8560" t="str">
        <f>IFERROR(VLOOKUP(A8560,'Ratings Data'!A:C,3,0),"No Rating")</f>
        <v>No Rating</v>
      </c>
      <c r="Q8560" t="s">
        <v>10066</v>
      </c>
      <c r="R8560" s="5">
        <f t="shared" si="133"/>
        <v>1.1145075975196623</v>
      </c>
    </row>
    <row r="8561" spans="1:18" x14ac:dyDescent="0.3">
      <c r="A8561" t="s">
        <v>3302</v>
      </c>
      <c r="B8561" s="2">
        <v>45816</v>
      </c>
      <c r="C8561" t="s">
        <v>10027</v>
      </c>
      <c r="D8561" t="s">
        <v>10032</v>
      </c>
      <c r="E8561" t="s">
        <v>10036</v>
      </c>
      <c r="F8561">
        <v>11</v>
      </c>
      <c r="G8561">
        <v>436.35</v>
      </c>
      <c r="H8561">
        <v>382.43</v>
      </c>
      <c r="I8561" t="s">
        <v>10040</v>
      </c>
      <c r="J8561">
        <f>F8561*G8561</f>
        <v>4799.8500000000004</v>
      </c>
      <c r="K8561">
        <f>F8561*H8561</f>
        <v>4206.7300000000005</v>
      </c>
      <c r="L8561">
        <f>J8561-K8561</f>
        <v>593.11999999999989</v>
      </c>
      <c r="M8561" s="5">
        <f>L8561/J8561</f>
        <v>0.12357052824567431</v>
      </c>
      <c r="N8561" t="str">
        <f>IF(ISNA(VLOOKUP(A8561,'Returns Data'!A:A,1,0)),"No","Yes")</f>
        <v>No</v>
      </c>
      <c r="O8561" t="s">
        <v>10085</v>
      </c>
      <c r="P8561" t="str">
        <f>IFERROR(VLOOKUP(A8561,'Ratings Data'!A:C,3,0),"No Rating")</f>
        <v>No Rating</v>
      </c>
      <c r="Q8561" t="s">
        <v>10066</v>
      </c>
      <c r="R8561" s="5">
        <f t="shared" si="133"/>
        <v>1.2485103153634272</v>
      </c>
    </row>
    <row r="8562" spans="1:18" x14ac:dyDescent="0.3">
      <c r="A8562" t="s">
        <v>3415</v>
      </c>
      <c r="B8562" s="2">
        <v>45816</v>
      </c>
      <c r="C8562" t="s">
        <v>10023</v>
      </c>
      <c r="D8562" t="s">
        <v>10033</v>
      </c>
      <c r="E8562" t="s">
        <v>10035</v>
      </c>
      <c r="F8562">
        <v>1</v>
      </c>
      <c r="G8562">
        <v>298.14</v>
      </c>
      <c r="H8562">
        <v>249.87</v>
      </c>
      <c r="I8562" t="s">
        <v>10039</v>
      </c>
      <c r="J8562">
        <f>F8562*G8562</f>
        <v>298.14</v>
      </c>
      <c r="K8562">
        <f>F8562*H8562</f>
        <v>249.87</v>
      </c>
      <c r="L8562">
        <f>J8562-K8562</f>
        <v>48.269999999999982</v>
      </c>
      <c r="M8562" s="5">
        <f>L8562/J8562</f>
        <v>0.16190380358220965</v>
      </c>
      <c r="N8562" t="str">
        <f>IF(ISNA(VLOOKUP(A8562,'Returns Data'!A:A,1,0)),"No","Yes")</f>
        <v>No</v>
      </c>
      <c r="O8562" t="s">
        <v>10085</v>
      </c>
      <c r="P8562" t="str">
        <f>IFERROR(VLOOKUP(A8562,'Ratings Data'!A:C,3,0),"No Rating")</f>
        <v>No Rating</v>
      </c>
      <c r="Q8562" t="s">
        <v>10066</v>
      </c>
      <c r="R8562" s="5">
        <f t="shared" si="133"/>
        <v>-0.93788555892371628</v>
      </c>
    </row>
    <row r="8563" spans="1:18" x14ac:dyDescent="0.3">
      <c r="A8563" t="s">
        <v>3878</v>
      </c>
      <c r="B8563" s="2">
        <v>45816</v>
      </c>
      <c r="C8563" t="s">
        <v>10019</v>
      </c>
      <c r="D8563" t="s">
        <v>10031</v>
      </c>
      <c r="E8563" t="s">
        <v>10037</v>
      </c>
      <c r="F8563">
        <v>10</v>
      </c>
      <c r="G8563">
        <v>75.52</v>
      </c>
      <c r="H8563">
        <v>48.2</v>
      </c>
      <c r="I8563" t="s">
        <v>10039</v>
      </c>
      <c r="J8563">
        <f>F8563*G8563</f>
        <v>755.19999999999993</v>
      </c>
      <c r="K8563">
        <f>F8563*H8563</f>
        <v>482</v>
      </c>
      <c r="L8563">
        <f>J8563-K8563</f>
        <v>273.19999999999993</v>
      </c>
      <c r="M8563" s="5">
        <f>L8563/J8563</f>
        <v>0.36175847457627114</v>
      </c>
      <c r="N8563" t="str">
        <f>IF(ISNA(VLOOKUP(A8563,'Returns Data'!A:A,1,0)),"No","Yes")</f>
        <v>No</v>
      </c>
      <c r="O8563" t="s">
        <v>10085</v>
      </c>
      <c r="P8563" t="str">
        <f>IFERROR(VLOOKUP(A8563,'Ratings Data'!A:C,3,0),"No Rating")</f>
        <v>No Rating</v>
      </c>
      <c r="Q8563" t="s">
        <v>10066</v>
      </c>
      <c r="R8563" s="5">
        <f t="shared" si="133"/>
        <v>1.5330381699872542</v>
      </c>
    </row>
    <row r="8564" spans="1:18" x14ac:dyDescent="0.3">
      <c r="A8564" t="s">
        <v>4080</v>
      </c>
      <c r="B8564" s="2">
        <v>45816</v>
      </c>
      <c r="C8564" t="s">
        <v>10026</v>
      </c>
      <c r="D8564" t="s">
        <v>10031</v>
      </c>
      <c r="E8564" t="s">
        <v>10034</v>
      </c>
      <c r="F8564">
        <v>9</v>
      </c>
      <c r="G8564">
        <v>486.44</v>
      </c>
      <c r="H8564">
        <v>372.14</v>
      </c>
      <c r="I8564" t="s">
        <v>10039</v>
      </c>
      <c r="J8564">
        <f>F8564*G8564</f>
        <v>4377.96</v>
      </c>
      <c r="K8564">
        <f>F8564*H8564</f>
        <v>3349.2599999999998</v>
      </c>
      <c r="L8564">
        <f>J8564-K8564</f>
        <v>1028.7000000000003</v>
      </c>
      <c r="M8564" s="5">
        <f>L8564/J8564</f>
        <v>0.2349724529232794</v>
      </c>
      <c r="N8564" t="str">
        <f>IF(ISNA(VLOOKUP(A8564,'Returns Data'!A:A,1,0)),"No","Yes")</f>
        <v>No</v>
      </c>
      <c r="O8564" t="s">
        <v>10085</v>
      </c>
      <c r="P8564">
        <f>IFERROR(VLOOKUP(A8564,'Ratings Data'!A:C,3,0),"No Rating")</f>
        <v>4</v>
      </c>
      <c r="Q8564" t="s">
        <v>10066</v>
      </c>
      <c r="R8564" s="5">
        <f t="shared" si="133"/>
        <v>4.7970868644067801</v>
      </c>
    </row>
    <row r="8565" spans="1:18" x14ac:dyDescent="0.3">
      <c r="A8565" t="s">
        <v>5225</v>
      </c>
      <c r="B8565" s="2">
        <v>45816</v>
      </c>
      <c r="C8565" t="s">
        <v>10017</v>
      </c>
      <c r="D8565" t="s">
        <v>10032</v>
      </c>
      <c r="E8565" t="s">
        <v>10036</v>
      </c>
      <c r="F8565">
        <v>6</v>
      </c>
      <c r="G8565">
        <v>256.32</v>
      </c>
      <c r="H8565">
        <v>190.53</v>
      </c>
      <c r="I8565" t="s">
        <v>10039</v>
      </c>
      <c r="J8565">
        <f>F8565*G8565</f>
        <v>1537.92</v>
      </c>
      <c r="K8565">
        <f>F8565*H8565</f>
        <v>1143.18</v>
      </c>
      <c r="L8565">
        <f>J8565-K8565</f>
        <v>394.74</v>
      </c>
      <c r="M8565" s="5">
        <f>L8565/J8565</f>
        <v>0.25667134831460675</v>
      </c>
      <c r="N8565" t="str">
        <f>IF(ISNA(VLOOKUP(A8565,'Returns Data'!A:A,1,0)),"No","Yes")</f>
        <v>No</v>
      </c>
      <c r="O8565" t="s">
        <v>10085</v>
      </c>
      <c r="P8565">
        <f>IFERROR(VLOOKUP(A8565,'Ratings Data'!A:C,3,0),"No Rating")</f>
        <v>3</v>
      </c>
      <c r="Q8565" t="s">
        <v>10066</v>
      </c>
      <c r="R8565" s="5">
        <f t="shared" si="133"/>
        <v>-0.64871309925170628</v>
      </c>
    </row>
    <row r="8566" spans="1:18" x14ac:dyDescent="0.3">
      <c r="A8566" t="s">
        <v>5550</v>
      </c>
      <c r="B8566" s="2">
        <v>45816</v>
      </c>
      <c r="C8566" t="s">
        <v>10020</v>
      </c>
      <c r="D8566" t="s">
        <v>10030</v>
      </c>
      <c r="E8566" t="s">
        <v>10034</v>
      </c>
      <c r="F8566">
        <v>20</v>
      </c>
      <c r="G8566">
        <v>316.19</v>
      </c>
      <c r="H8566">
        <v>249.8</v>
      </c>
      <c r="I8566" t="s">
        <v>10040</v>
      </c>
      <c r="J8566">
        <f>F8566*G8566</f>
        <v>6323.8</v>
      </c>
      <c r="K8566">
        <f>F8566*H8566</f>
        <v>4996</v>
      </c>
      <c r="L8566">
        <f>J8566-K8566</f>
        <v>1327.8000000000002</v>
      </c>
      <c r="M8566" s="5">
        <f>L8566/J8566</f>
        <v>0.20996868971188212</v>
      </c>
      <c r="N8566" t="str">
        <f>IF(ISNA(VLOOKUP(A8566,'Returns Data'!A:A,1,0)),"No","Yes")</f>
        <v>Yes</v>
      </c>
      <c r="O8566" t="str">
        <f>IFERROR(VLOOKUP(A8566,'Returns Data'!A:E,5,0),"No Returns")</f>
        <v>Damaged</v>
      </c>
      <c r="P8566" t="str">
        <f>IFERROR(VLOOKUP(A8566,'Ratings Data'!A:C,3,0),"No Rating")</f>
        <v>No Rating</v>
      </c>
      <c r="Q8566" t="s">
        <v>10066</v>
      </c>
      <c r="R8566" s="5">
        <f t="shared" si="133"/>
        <v>3.111917394923013</v>
      </c>
    </row>
    <row r="8567" spans="1:18" x14ac:dyDescent="0.3">
      <c r="A8567" t="s">
        <v>6067</v>
      </c>
      <c r="B8567" s="2">
        <v>45816</v>
      </c>
      <c r="C8567" t="s">
        <v>10026</v>
      </c>
      <c r="D8567" t="s">
        <v>10031</v>
      </c>
      <c r="E8567" t="s">
        <v>10035</v>
      </c>
      <c r="F8567">
        <v>12</v>
      </c>
      <c r="G8567">
        <v>466.02</v>
      </c>
      <c r="H8567">
        <v>397.66</v>
      </c>
      <c r="I8567" t="s">
        <v>10039</v>
      </c>
      <c r="J8567">
        <f>F8567*G8567</f>
        <v>5592.24</v>
      </c>
      <c r="K8567">
        <f>F8567*H8567</f>
        <v>4771.92</v>
      </c>
      <c r="L8567">
        <f>J8567-K8567</f>
        <v>820.31999999999971</v>
      </c>
      <c r="M8567" s="5">
        <f>L8567/J8567</f>
        <v>0.14668898330543748</v>
      </c>
      <c r="N8567" t="str">
        <f>IF(ISNA(VLOOKUP(A8567,'Returns Data'!A:A,1,0)),"No","Yes")</f>
        <v>No</v>
      </c>
      <c r="O8567" t="s">
        <v>10085</v>
      </c>
      <c r="P8567" t="str">
        <f>IFERROR(VLOOKUP(A8567,'Ratings Data'!A:C,3,0),"No Rating")</f>
        <v>No Rating</v>
      </c>
      <c r="Q8567" t="s">
        <v>10066</v>
      </c>
      <c r="R8567" s="5">
        <f t="shared" si="133"/>
        <v>-0.11568360795724096</v>
      </c>
    </row>
    <row r="8568" spans="1:18" x14ac:dyDescent="0.3">
      <c r="A8568" t="s">
        <v>6548</v>
      </c>
      <c r="B8568" s="2">
        <v>45816</v>
      </c>
      <c r="C8568" t="s">
        <v>10012</v>
      </c>
      <c r="D8568" t="s">
        <v>10030</v>
      </c>
      <c r="E8568" t="s">
        <v>10036</v>
      </c>
      <c r="F8568">
        <v>2</v>
      </c>
      <c r="G8568">
        <v>300.45</v>
      </c>
      <c r="H8568">
        <v>241.43</v>
      </c>
      <c r="I8568" t="s">
        <v>10039</v>
      </c>
      <c r="J8568">
        <f>F8568*G8568</f>
        <v>600.9</v>
      </c>
      <c r="K8568">
        <f>F8568*H8568</f>
        <v>482.86</v>
      </c>
      <c r="L8568">
        <f>J8568-K8568</f>
        <v>118.03999999999996</v>
      </c>
      <c r="M8568" s="5">
        <f>L8568/J8568</f>
        <v>0.19643867532035275</v>
      </c>
      <c r="N8568" t="str">
        <f>IF(ISNA(VLOOKUP(A8568,'Returns Data'!A:A,1,0)),"No","Yes")</f>
        <v>No</v>
      </c>
      <c r="O8568" t="s">
        <v>10085</v>
      </c>
      <c r="P8568">
        <f>IFERROR(VLOOKUP(A8568,'Ratings Data'!A:C,3,0),"No Rating")</f>
        <v>5</v>
      </c>
      <c r="Q8568" t="s">
        <v>10066</v>
      </c>
      <c r="R8568" s="5">
        <f t="shared" si="133"/>
        <v>-0.89254753014892074</v>
      </c>
    </row>
    <row r="8569" spans="1:18" x14ac:dyDescent="0.3">
      <c r="A8569" t="s">
        <v>6724</v>
      </c>
      <c r="B8569" s="2">
        <v>45816</v>
      </c>
      <c r="C8569" t="s">
        <v>10010</v>
      </c>
      <c r="D8569" t="s">
        <v>10029</v>
      </c>
      <c r="E8569" t="s">
        <v>10036</v>
      </c>
      <c r="F8569">
        <v>6</v>
      </c>
      <c r="G8569">
        <v>158.85</v>
      </c>
      <c r="H8569">
        <v>140.76</v>
      </c>
      <c r="I8569" t="s">
        <v>10040</v>
      </c>
      <c r="J8569">
        <f>F8569*G8569</f>
        <v>953.09999999999991</v>
      </c>
      <c r="K8569">
        <f>F8569*H8569</f>
        <v>844.56</v>
      </c>
      <c r="L8569">
        <f>J8569-K8569</f>
        <v>108.53999999999996</v>
      </c>
      <c r="M8569" s="5">
        <f>L8569/J8569</f>
        <v>0.1138810198300283</v>
      </c>
      <c r="N8569" t="str">
        <f>IF(ISNA(VLOOKUP(A8569,'Returns Data'!A:A,1,0)),"No","Yes")</f>
        <v>Yes</v>
      </c>
      <c r="O8569" t="str">
        <f>IFERROR(VLOOKUP(A8569,'Returns Data'!A:E,5,0),"No Returns")</f>
        <v>Late Delivery</v>
      </c>
      <c r="P8569" t="str">
        <f>IFERROR(VLOOKUP(A8569,'Ratings Data'!A:C,3,0),"No Rating")</f>
        <v>No Rating</v>
      </c>
      <c r="Q8569" t="s">
        <v>10066</v>
      </c>
      <c r="R8569" s="5">
        <f t="shared" si="133"/>
        <v>0.58612081877184219</v>
      </c>
    </row>
    <row r="8570" spans="1:18" x14ac:dyDescent="0.3">
      <c r="A8570" t="s">
        <v>6742</v>
      </c>
      <c r="B8570" s="2">
        <v>45816</v>
      </c>
      <c r="C8570" t="s">
        <v>10021</v>
      </c>
      <c r="D8570" t="s">
        <v>10031</v>
      </c>
      <c r="E8570" t="s">
        <v>10034</v>
      </c>
      <c r="F8570">
        <v>19</v>
      </c>
      <c r="G8570">
        <v>83.91</v>
      </c>
      <c r="H8570">
        <v>72.25</v>
      </c>
      <c r="I8570" t="s">
        <v>10039</v>
      </c>
      <c r="J8570">
        <f>F8570*G8570</f>
        <v>1594.29</v>
      </c>
      <c r="K8570">
        <f>F8570*H8570</f>
        <v>1372.75</v>
      </c>
      <c r="L8570">
        <f>J8570-K8570</f>
        <v>221.53999999999996</v>
      </c>
      <c r="M8570" s="5">
        <f>L8570/J8570</f>
        <v>0.13895840781790011</v>
      </c>
      <c r="N8570" t="str">
        <f>IF(ISNA(VLOOKUP(A8570,'Returns Data'!A:A,1,0)),"No","Yes")</f>
        <v>No</v>
      </c>
      <c r="O8570" t="s">
        <v>10085</v>
      </c>
      <c r="P8570" t="str">
        <f>IFERROR(VLOOKUP(A8570,'Ratings Data'!A:C,3,0),"No Rating")</f>
        <v>No Rating</v>
      </c>
      <c r="Q8570" t="s">
        <v>10066</v>
      </c>
      <c r="R8570" s="5">
        <f t="shared" si="133"/>
        <v>0.67274158010701934</v>
      </c>
    </row>
    <row r="8571" spans="1:18" x14ac:dyDescent="0.3">
      <c r="A8571" t="s">
        <v>6805</v>
      </c>
      <c r="B8571" s="2">
        <v>45816</v>
      </c>
      <c r="C8571" t="s">
        <v>10015</v>
      </c>
      <c r="D8571" t="s">
        <v>10031</v>
      </c>
      <c r="E8571" t="s">
        <v>10038</v>
      </c>
      <c r="F8571">
        <v>8</v>
      </c>
      <c r="G8571">
        <v>490.48</v>
      </c>
      <c r="H8571">
        <v>310.2</v>
      </c>
      <c r="I8571" t="s">
        <v>10039</v>
      </c>
      <c r="J8571">
        <f>F8571*G8571</f>
        <v>3923.84</v>
      </c>
      <c r="K8571">
        <f>F8571*H8571</f>
        <v>2481.6</v>
      </c>
      <c r="L8571">
        <f>J8571-K8571</f>
        <v>1442.2400000000002</v>
      </c>
      <c r="M8571" s="5">
        <f>L8571/J8571</f>
        <v>0.36755831022671676</v>
      </c>
      <c r="N8571" t="str">
        <f>IF(ISNA(VLOOKUP(A8571,'Returns Data'!A:A,1,0)),"No","Yes")</f>
        <v>No</v>
      </c>
      <c r="O8571" t="s">
        <v>10085</v>
      </c>
      <c r="P8571" t="str">
        <f>IFERROR(VLOOKUP(A8571,'Ratings Data'!A:C,3,0),"No Rating")</f>
        <v>No Rating</v>
      </c>
      <c r="Q8571" t="s">
        <v>10066</v>
      </c>
      <c r="R8571" s="5">
        <f t="shared" si="133"/>
        <v>1.4611833480734373</v>
      </c>
    </row>
    <row r="8572" spans="1:18" x14ac:dyDescent="0.3">
      <c r="A8572" t="s">
        <v>7792</v>
      </c>
      <c r="B8572" s="2">
        <v>45816</v>
      </c>
      <c r="C8572" t="s">
        <v>10011</v>
      </c>
      <c r="D8572" t="s">
        <v>10029</v>
      </c>
      <c r="E8572" t="s">
        <v>10035</v>
      </c>
      <c r="F8572">
        <v>18</v>
      </c>
      <c r="G8572">
        <v>270.37</v>
      </c>
      <c r="H8572">
        <v>186.58</v>
      </c>
      <c r="I8572" t="s">
        <v>10039</v>
      </c>
      <c r="J8572">
        <f>F8572*G8572</f>
        <v>4866.66</v>
      </c>
      <c r="K8572">
        <f>F8572*H8572</f>
        <v>3358.44</v>
      </c>
      <c r="L8572">
        <f>J8572-K8572</f>
        <v>1508.2199999999998</v>
      </c>
      <c r="M8572" s="5">
        <f>L8572/J8572</f>
        <v>0.30990864371047078</v>
      </c>
      <c r="N8572" t="str">
        <f>IF(ISNA(VLOOKUP(A8572,'Returns Data'!A:A,1,0)),"No","Yes")</f>
        <v>No</v>
      </c>
      <c r="O8572" t="s">
        <v>10085</v>
      </c>
      <c r="P8572" t="str">
        <f>IFERROR(VLOOKUP(A8572,'Ratings Data'!A:C,3,0),"No Rating")</f>
        <v>No Rating</v>
      </c>
      <c r="Q8572" t="s">
        <v>10066</v>
      </c>
      <c r="R8572" s="5">
        <f t="shared" si="133"/>
        <v>0.24027992986462232</v>
      </c>
    </row>
    <row r="8573" spans="1:18" x14ac:dyDescent="0.3">
      <c r="A8573" t="s">
        <v>7898</v>
      </c>
      <c r="B8573" s="2">
        <v>45816</v>
      </c>
      <c r="C8573" t="s">
        <v>10024</v>
      </c>
      <c r="D8573" t="s">
        <v>10029</v>
      </c>
      <c r="E8573" t="s">
        <v>10038</v>
      </c>
      <c r="F8573">
        <v>3</v>
      </c>
      <c r="G8573">
        <v>80.91</v>
      </c>
      <c r="H8573">
        <v>53.29</v>
      </c>
      <c r="I8573" t="s">
        <v>10039</v>
      </c>
      <c r="J8573">
        <f>F8573*G8573</f>
        <v>242.73</v>
      </c>
      <c r="K8573">
        <f>F8573*H8573</f>
        <v>159.87</v>
      </c>
      <c r="L8573">
        <f>J8573-K8573</f>
        <v>82.859999999999985</v>
      </c>
      <c r="M8573" s="5">
        <f>L8573/J8573</f>
        <v>0.34136695093313552</v>
      </c>
      <c r="N8573" t="str">
        <f>IF(ISNA(VLOOKUP(A8573,'Returns Data'!A:A,1,0)),"No","Yes")</f>
        <v>No</v>
      </c>
      <c r="O8573" t="s">
        <v>10085</v>
      </c>
      <c r="P8573" t="str">
        <f>IFERROR(VLOOKUP(A8573,'Ratings Data'!A:C,3,0),"No Rating")</f>
        <v>No Rating</v>
      </c>
      <c r="Q8573" t="s">
        <v>10066</v>
      </c>
      <c r="R8573" s="5">
        <f t="shared" si="133"/>
        <v>-0.95012390427932103</v>
      </c>
    </row>
    <row r="8574" spans="1:18" x14ac:dyDescent="0.3">
      <c r="A8574" t="s">
        <v>8707</v>
      </c>
      <c r="B8574" s="2">
        <v>45816</v>
      </c>
      <c r="C8574" t="s">
        <v>10018</v>
      </c>
      <c r="D8574" t="s">
        <v>10033</v>
      </c>
      <c r="E8574" t="s">
        <v>10038</v>
      </c>
      <c r="F8574">
        <v>14</v>
      </c>
      <c r="G8574">
        <v>454.23</v>
      </c>
      <c r="H8574">
        <v>328.86</v>
      </c>
      <c r="I8574" t="s">
        <v>10039</v>
      </c>
      <c r="J8574">
        <f>F8574*G8574</f>
        <v>6359.22</v>
      </c>
      <c r="K8574">
        <f>F8574*H8574</f>
        <v>4604.04</v>
      </c>
      <c r="L8574">
        <f>J8574-K8574</f>
        <v>1755.1800000000003</v>
      </c>
      <c r="M8574" s="5">
        <f>L8574/J8574</f>
        <v>0.27600554785020809</v>
      </c>
      <c r="N8574" t="str">
        <f>IF(ISNA(VLOOKUP(A8574,'Returns Data'!A:A,1,0)),"No","Yes")</f>
        <v>No</v>
      </c>
      <c r="O8574" t="s">
        <v>10085</v>
      </c>
      <c r="P8574" t="str">
        <f>IFERROR(VLOOKUP(A8574,'Ratings Data'!A:C,3,0),"No Rating")</f>
        <v>No Rating</v>
      </c>
      <c r="Q8574" t="s">
        <v>10066</v>
      </c>
      <c r="R8574" s="5">
        <f t="shared" si="133"/>
        <v>25.198739340007421</v>
      </c>
    </row>
    <row r="8575" spans="1:18" x14ac:dyDescent="0.3">
      <c r="A8575" t="s">
        <v>9209</v>
      </c>
      <c r="B8575" s="2">
        <v>45816</v>
      </c>
      <c r="C8575" t="s">
        <v>10021</v>
      </c>
      <c r="D8575" t="s">
        <v>10031</v>
      </c>
      <c r="E8575" t="s">
        <v>10038</v>
      </c>
      <c r="F8575">
        <v>19</v>
      </c>
      <c r="G8575">
        <v>449.49</v>
      </c>
      <c r="H8575">
        <v>385.97</v>
      </c>
      <c r="I8575" t="s">
        <v>10040</v>
      </c>
      <c r="J8575">
        <f>F8575*G8575</f>
        <v>8540.31</v>
      </c>
      <c r="K8575">
        <f>F8575*H8575</f>
        <v>7333.43</v>
      </c>
      <c r="L8575">
        <f>J8575-K8575</f>
        <v>1206.8799999999992</v>
      </c>
      <c r="M8575" s="5">
        <f>L8575/J8575</f>
        <v>0.1413157133640347</v>
      </c>
      <c r="N8575" t="str">
        <f>IF(ISNA(VLOOKUP(A8575,'Returns Data'!A:A,1,0)),"No","Yes")</f>
        <v>No</v>
      </c>
      <c r="O8575" t="s">
        <v>10085</v>
      </c>
      <c r="P8575" t="str">
        <f>IFERROR(VLOOKUP(A8575,'Ratings Data'!A:C,3,0),"No Rating")</f>
        <v>No Rating</v>
      </c>
      <c r="Q8575" t="s">
        <v>10066</v>
      </c>
      <c r="R8575" s="5">
        <f t="shared" si="133"/>
        <v>0.34298074292130154</v>
      </c>
    </row>
    <row r="8576" spans="1:18" x14ac:dyDescent="0.3">
      <c r="A8576" t="s">
        <v>9358</v>
      </c>
      <c r="B8576" s="2">
        <v>45816</v>
      </c>
      <c r="C8576" t="s">
        <v>10013</v>
      </c>
      <c r="D8576" t="s">
        <v>10030</v>
      </c>
      <c r="E8576" t="s">
        <v>10034</v>
      </c>
      <c r="F8576">
        <v>3</v>
      </c>
      <c r="G8576">
        <v>93.34</v>
      </c>
      <c r="H8576">
        <v>60.08</v>
      </c>
      <c r="I8576" t="s">
        <v>10040</v>
      </c>
      <c r="J8576">
        <f>F8576*G8576</f>
        <v>280.02</v>
      </c>
      <c r="K8576">
        <f>F8576*H8576</f>
        <v>180.24</v>
      </c>
      <c r="L8576">
        <f>J8576-K8576</f>
        <v>99.779999999999973</v>
      </c>
      <c r="M8576" s="5">
        <f>L8576/J8576</f>
        <v>0.35633169059352898</v>
      </c>
      <c r="N8576" t="str">
        <f>IF(ISNA(VLOOKUP(A8576,'Returns Data'!A:A,1,0)),"No","Yes")</f>
        <v>No</v>
      </c>
      <c r="O8576" t="s">
        <v>10085</v>
      </c>
      <c r="P8576" t="str">
        <f>IFERROR(VLOOKUP(A8576,'Ratings Data'!A:C,3,0),"No Rating")</f>
        <v>No Rating</v>
      </c>
      <c r="Q8576" t="s">
        <v>10066</v>
      </c>
      <c r="R8576" s="5">
        <f t="shared" si="133"/>
        <v>-0.9672119630317868</v>
      </c>
    </row>
    <row r="8577" spans="1:18" x14ac:dyDescent="0.3">
      <c r="A8577" t="s">
        <v>9396</v>
      </c>
      <c r="B8577" s="2">
        <v>45816</v>
      </c>
      <c r="C8577" t="s">
        <v>10027</v>
      </c>
      <c r="D8577" t="s">
        <v>10032</v>
      </c>
      <c r="E8577" t="s">
        <v>10036</v>
      </c>
      <c r="F8577">
        <v>3</v>
      </c>
      <c r="G8577">
        <v>346.76</v>
      </c>
      <c r="H8577">
        <v>297.8</v>
      </c>
      <c r="I8577" t="s">
        <v>10040</v>
      </c>
      <c r="J8577">
        <f>F8577*G8577</f>
        <v>1040.28</v>
      </c>
      <c r="K8577">
        <f>F8577*H8577</f>
        <v>893.40000000000009</v>
      </c>
      <c r="L8577">
        <f>J8577-K8577</f>
        <v>146.87999999999988</v>
      </c>
      <c r="M8577" s="5">
        <f>L8577/J8577</f>
        <v>0.14119275579651622</v>
      </c>
      <c r="N8577" t="str">
        <f>IF(ISNA(VLOOKUP(A8577,'Returns Data'!A:A,1,0)),"No","Yes")</f>
        <v>No</v>
      </c>
      <c r="O8577" t="s">
        <v>10085</v>
      </c>
      <c r="P8577">
        <f>IFERROR(VLOOKUP(A8577,'Ratings Data'!A:C,3,0),"No Rating")</f>
        <v>5</v>
      </c>
      <c r="Q8577" t="s">
        <v>10066</v>
      </c>
      <c r="R8577" s="5">
        <f t="shared" si="133"/>
        <v>2.7150203556888797</v>
      </c>
    </row>
    <row r="8578" spans="1:18" x14ac:dyDescent="0.3">
      <c r="A8578" t="s">
        <v>9991</v>
      </c>
      <c r="B8578" s="2">
        <v>45816</v>
      </c>
      <c r="C8578" t="s">
        <v>10024</v>
      </c>
      <c r="D8578" t="s">
        <v>10029</v>
      </c>
      <c r="E8578" t="s">
        <v>10037</v>
      </c>
      <c r="F8578">
        <v>1</v>
      </c>
      <c r="G8578">
        <v>56.5</v>
      </c>
      <c r="H8578">
        <v>43.81</v>
      </c>
      <c r="I8578" t="s">
        <v>10039</v>
      </c>
      <c r="J8578">
        <f>F8578*G8578</f>
        <v>56.5</v>
      </c>
      <c r="K8578">
        <f>F8578*H8578</f>
        <v>43.81</v>
      </c>
      <c r="L8578">
        <f>J8578-K8578</f>
        <v>12.689999999999998</v>
      </c>
      <c r="M8578" s="5">
        <f>L8578/J8578</f>
        <v>0.22460176991150438</v>
      </c>
      <c r="N8578" t="str">
        <f>IF(ISNA(VLOOKUP(A8578,'Returns Data'!A:A,1,0)),"No","Yes")</f>
        <v>No</v>
      </c>
      <c r="O8578" t="s">
        <v>10085</v>
      </c>
      <c r="P8578" t="str">
        <f>IFERROR(VLOOKUP(A8578,'Ratings Data'!A:C,3,0),"No Rating")</f>
        <v>No Rating</v>
      </c>
      <c r="Q8578" t="s">
        <v>10066</v>
      </c>
      <c r="R8578" s="5">
        <f t="shared" si="133"/>
        <v>-0.94568769946552855</v>
      </c>
    </row>
    <row r="8579" spans="1:18" x14ac:dyDescent="0.3">
      <c r="A8579" t="s">
        <v>431</v>
      </c>
      <c r="B8579" s="2">
        <v>45817</v>
      </c>
      <c r="C8579" t="s">
        <v>10028</v>
      </c>
      <c r="D8579" t="s">
        <v>10032</v>
      </c>
      <c r="E8579" t="s">
        <v>10037</v>
      </c>
      <c r="F8579">
        <v>13</v>
      </c>
      <c r="G8579">
        <v>124.05</v>
      </c>
      <c r="H8579">
        <v>89.44</v>
      </c>
      <c r="I8579" t="s">
        <v>10040</v>
      </c>
      <c r="J8579">
        <f>F8579*G8579</f>
        <v>1612.6499999999999</v>
      </c>
      <c r="K8579">
        <f>F8579*H8579</f>
        <v>1162.72</v>
      </c>
      <c r="L8579">
        <f>J8579-K8579</f>
        <v>449.92999999999984</v>
      </c>
      <c r="M8579" s="5">
        <f>L8579/J8579</f>
        <v>0.27900040306328083</v>
      </c>
      <c r="N8579" t="str">
        <f>IF(ISNA(VLOOKUP(A8579,'Returns Data'!A:A,1,0)),"No","Yes")</f>
        <v>No</v>
      </c>
      <c r="O8579" t="s">
        <v>10085</v>
      </c>
      <c r="P8579" t="str">
        <f>IFERROR(VLOOKUP(A8579,'Ratings Data'!A:C,3,0),"No Rating")</f>
        <v>No Rating</v>
      </c>
      <c r="Q8579" t="s">
        <v>10066</v>
      </c>
      <c r="R8579" s="5">
        <f t="shared" si="133"/>
        <v>27.542477876106194</v>
      </c>
    </row>
    <row r="8580" spans="1:18" x14ac:dyDescent="0.3">
      <c r="A8580" t="s">
        <v>463</v>
      </c>
      <c r="B8580" s="2">
        <v>45817</v>
      </c>
      <c r="C8580" t="s">
        <v>10015</v>
      </c>
      <c r="D8580" t="s">
        <v>10031</v>
      </c>
      <c r="E8580" t="s">
        <v>10037</v>
      </c>
      <c r="F8580">
        <v>8</v>
      </c>
      <c r="G8580">
        <v>259.58999999999997</v>
      </c>
      <c r="H8580">
        <v>218.84</v>
      </c>
      <c r="I8580" t="s">
        <v>10039</v>
      </c>
      <c r="J8580">
        <f>F8580*G8580</f>
        <v>2076.7199999999998</v>
      </c>
      <c r="K8580">
        <f>F8580*H8580</f>
        <v>1750.72</v>
      </c>
      <c r="L8580">
        <f>J8580-K8580</f>
        <v>325.99999999999977</v>
      </c>
      <c r="M8580" s="5">
        <f>L8580/J8580</f>
        <v>0.15697831195346498</v>
      </c>
      <c r="N8580" t="str">
        <f>IF(ISNA(VLOOKUP(A8580,'Returns Data'!A:A,1,0)),"No","Yes")</f>
        <v>No</v>
      </c>
      <c r="O8580" t="s">
        <v>10085</v>
      </c>
      <c r="P8580" t="str">
        <f>IFERROR(VLOOKUP(A8580,'Ratings Data'!A:C,3,0),"No Rating")</f>
        <v>No Rating</v>
      </c>
      <c r="Q8580" t="s">
        <v>10066</v>
      </c>
      <c r="R8580" s="5">
        <f t="shared" ref="R8580:R8643" si="134">(J8580-J8579)/J8579</f>
        <v>0.2877685796670077</v>
      </c>
    </row>
    <row r="8581" spans="1:18" x14ac:dyDescent="0.3">
      <c r="A8581" t="s">
        <v>830</v>
      </c>
      <c r="B8581" s="2">
        <v>45817</v>
      </c>
      <c r="C8581" t="s">
        <v>10021</v>
      </c>
      <c r="D8581" t="s">
        <v>10031</v>
      </c>
      <c r="E8581" t="s">
        <v>10037</v>
      </c>
      <c r="F8581">
        <v>10</v>
      </c>
      <c r="G8581">
        <v>308.02</v>
      </c>
      <c r="H8581">
        <v>239.04</v>
      </c>
      <c r="I8581" t="s">
        <v>10040</v>
      </c>
      <c r="J8581">
        <f>F8581*G8581</f>
        <v>3080.2</v>
      </c>
      <c r="K8581">
        <f>F8581*H8581</f>
        <v>2390.4</v>
      </c>
      <c r="L8581">
        <f>J8581-K8581</f>
        <v>689.79999999999973</v>
      </c>
      <c r="M8581" s="5">
        <f>L8581/J8581</f>
        <v>0.22394649698071548</v>
      </c>
      <c r="N8581" t="str">
        <f>IF(ISNA(VLOOKUP(A8581,'Returns Data'!A:A,1,0)),"No","Yes")</f>
        <v>No</v>
      </c>
      <c r="O8581" t="s">
        <v>10085</v>
      </c>
      <c r="P8581" t="str">
        <f>IFERROR(VLOOKUP(A8581,'Ratings Data'!A:C,3,0),"No Rating")</f>
        <v>No Rating</v>
      </c>
      <c r="Q8581" t="s">
        <v>10066</v>
      </c>
      <c r="R8581" s="5">
        <f t="shared" si="134"/>
        <v>0.48320428367810786</v>
      </c>
    </row>
    <row r="8582" spans="1:18" x14ac:dyDescent="0.3">
      <c r="A8582" t="s">
        <v>1155</v>
      </c>
      <c r="B8582" s="2">
        <v>45817</v>
      </c>
      <c r="C8582" t="s">
        <v>10025</v>
      </c>
      <c r="D8582" t="s">
        <v>10033</v>
      </c>
      <c r="E8582" t="s">
        <v>10035</v>
      </c>
      <c r="F8582">
        <v>4</v>
      </c>
      <c r="G8582">
        <v>91.47</v>
      </c>
      <c r="H8582">
        <v>81.23</v>
      </c>
      <c r="I8582" t="s">
        <v>10039</v>
      </c>
      <c r="J8582">
        <f>F8582*G8582</f>
        <v>365.88</v>
      </c>
      <c r="K8582">
        <f>F8582*H8582</f>
        <v>324.92</v>
      </c>
      <c r="L8582">
        <f>J8582-K8582</f>
        <v>40.95999999999998</v>
      </c>
      <c r="M8582" s="5">
        <f>L8582/J8582</f>
        <v>0.11194927298567831</v>
      </c>
      <c r="N8582" t="str">
        <f>IF(ISNA(VLOOKUP(A8582,'Returns Data'!A:A,1,0)),"No","Yes")</f>
        <v>No</v>
      </c>
      <c r="O8582" t="s">
        <v>10085</v>
      </c>
      <c r="P8582" t="str">
        <f>IFERROR(VLOOKUP(A8582,'Ratings Data'!A:C,3,0),"No Rating")</f>
        <v>No Rating</v>
      </c>
      <c r="Q8582" t="s">
        <v>10066</v>
      </c>
      <c r="R8582" s="5">
        <f t="shared" si="134"/>
        <v>-0.88121550548665661</v>
      </c>
    </row>
    <row r="8583" spans="1:18" x14ac:dyDescent="0.3">
      <c r="A8583" t="s">
        <v>2056</v>
      </c>
      <c r="B8583" s="2">
        <v>45817</v>
      </c>
      <c r="C8583" t="s">
        <v>10020</v>
      </c>
      <c r="D8583" t="s">
        <v>10030</v>
      </c>
      <c r="E8583" t="s">
        <v>10037</v>
      </c>
      <c r="F8583">
        <v>15</v>
      </c>
      <c r="G8583">
        <v>161.04</v>
      </c>
      <c r="H8583">
        <v>112.39</v>
      </c>
      <c r="I8583" t="s">
        <v>10040</v>
      </c>
      <c r="J8583">
        <f>F8583*G8583</f>
        <v>2415.6</v>
      </c>
      <c r="K8583">
        <f>F8583*H8583</f>
        <v>1685.85</v>
      </c>
      <c r="L8583">
        <f>J8583-K8583</f>
        <v>729.75</v>
      </c>
      <c r="M8583" s="5">
        <f>L8583/J8583</f>
        <v>0.30209885742672626</v>
      </c>
      <c r="N8583" t="str">
        <f>IF(ISNA(VLOOKUP(A8583,'Returns Data'!A:A,1,0)),"No","Yes")</f>
        <v>No</v>
      </c>
      <c r="O8583" t="s">
        <v>10085</v>
      </c>
      <c r="P8583" t="str">
        <f>IFERROR(VLOOKUP(A8583,'Ratings Data'!A:C,3,0),"No Rating")</f>
        <v>No Rating</v>
      </c>
      <c r="Q8583" t="s">
        <v>10066</v>
      </c>
      <c r="R8583" s="5">
        <f t="shared" si="134"/>
        <v>5.6021646441456214</v>
      </c>
    </row>
    <row r="8584" spans="1:18" x14ac:dyDescent="0.3">
      <c r="A8584" t="s">
        <v>3317</v>
      </c>
      <c r="B8584" s="2">
        <v>45817</v>
      </c>
      <c r="C8584" t="s">
        <v>10011</v>
      </c>
      <c r="D8584" t="s">
        <v>10029</v>
      </c>
      <c r="E8584" t="s">
        <v>10034</v>
      </c>
      <c r="F8584">
        <v>6</v>
      </c>
      <c r="G8584">
        <v>22.93</v>
      </c>
      <c r="H8584">
        <v>13.88</v>
      </c>
      <c r="I8584" t="s">
        <v>10040</v>
      </c>
      <c r="J8584">
        <f>F8584*G8584</f>
        <v>137.57999999999998</v>
      </c>
      <c r="K8584">
        <f>F8584*H8584</f>
        <v>83.28</v>
      </c>
      <c r="L8584">
        <f>J8584-K8584</f>
        <v>54.299999999999983</v>
      </c>
      <c r="M8584" s="5">
        <f>L8584/J8584</f>
        <v>0.39467945922372433</v>
      </c>
      <c r="N8584" t="str">
        <f>IF(ISNA(VLOOKUP(A8584,'Returns Data'!A:A,1,0)),"No","Yes")</f>
        <v>No</v>
      </c>
      <c r="O8584" t="s">
        <v>10085</v>
      </c>
      <c r="P8584" t="str">
        <f>IFERROR(VLOOKUP(A8584,'Ratings Data'!A:C,3,0),"No Rating")</f>
        <v>No Rating</v>
      </c>
      <c r="Q8584" t="s">
        <v>10066</v>
      </c>
      <c r="R8584" s="5">
        <f t="shared" si="134"/>
        <v>-0.94304520615996024</v>
      </c>
    </row>
    <row r="8585" spans="1:18" x14ac:dyDescent="0.3">
      <c r="A8585" t="s">
        <v>3375</v>
      </c>
      <c r="B8585" s="2">
        <v>45817</v>
      </c>
      <c r="C8585" t="s">
        <v>10016</v>
      </c>
      <c r="D8585" t="s">
        <v>10032</v>
      </c>
      <c r="E8585" t="s">
        <v>10035</v>
      </c>
      <c r="F8585">
        <v>18</v>
      </c>
      <c r="G8585">
        <v>129.55000000000001</v>
      </c>
      <c r="H8585">
        <v>86.62</v>
      </c>
      <c r="I8585" t="s">
        <v>10039</v>
      </c>
      <c r="J8585">
        <f>F8585*G8585</f>
        <v>2331.9</v>
      </c>
      <c r="K8585">
        <f>F8585*H8585</f>
        <v>1559.16</v>
      </c>
      <c r="L8585">
        <f>J8585-K8585</f>
        <v>772.74</v>
      </c>
      <c r="M8585" s="5">
        <f>L8585/J8585</f>
        <v>0.3313778463913547</v>
      </c>
      <c r="N8585" t="str">
        <f>IF(ISNA(VLOOKUP(A8585,'Returns Data'!A:A,1,0)),"No","Yes")</f>
        <v>No</v>
      </c>
      <c r="O8585" t="s">
        <v>10085</v>
      </c>
      <c r="P8585" t="str">
        <f>IFERROR(VLOOKUP(A8585,'Ratings Data'!A:C,3,0),"No Rating")</f>
        <v>No Rating</v>
      </c>
      <c r="Q8585" t="s">
        <v>10066</v>
      </c>
      <c r="R8585" s="5">
        <f t="shared" si="134"/>
        <v>15.949411251635414</v>
      </c>
    </row>
    <row r="8586" spans="1:18" x14ac:dyDescent="0.3">
      <c r="A8586" t="s">
        <v>3965</v>
      </c>
      <c r="B8586" s="2">
        <v>45817</v>
      </c>
      <c r="C8586" t="s">
        <v>10013</v>
      </c>
      <c r="D8586" t="s">
        <v>10030</v>
      </c>
      <c r="E8586" t="s">
        <v>10035</v>
      </c>
      <c r="F8586">
        <v>3</v>
      </c>
      <c r="G8586">
        <v>124.97</v>
      </c>
      <c r="H8586">
        <v>104.1</v>
      </c>
      <c r="I8586" t="s">
        <v>10039</v>
      </c>
      <c r="J8586">
        <f>F8586*G8586</f>
        <v>374.90999999999997</v>
      </c>
      <c r="K8586">
        <f>F8586*H8586</f>
        <v>312.29999999999995</v>
      </c>
      <c r="L8586">
        <f>J8586-K8586</f>
        <v>62.610000000000014</v>
      </c>
      <c r="M8586" s="5">
        <f>L8586/J8586</f>
        <v>0.16700008001920466</v>
      </c>
      <c r="N8586" t="str">
        <f>IF(ISNA(VLOOKUP(A8586,'Returns Data'!A:A,1,0)),"No","Yes")</f>
        <v>No</v>
      </c>
      <c r="O8586" t="s">
        <v>10085</v>
      </c>
      <c r="P8586" t="str">
        <f>IFERROR(VLOOKUP(A8586,'Ratings Data'!A:C,3,0),"No Rating")</f>
        <v>No Rating</v>
      </c>
      <c r="Q8586" t="s">
        <v>10066</v>
      </c>
      <c r="R8586" s="5">
        <f t="shared" si="134"/>
        <v>-0.83922552425061114</v>
      </c>
    </row>
    <row r="8587" spans="1:18" x14ac:dyDescent="0.3">
      <c r="A8587" t="s">
        <v>4519</v>
      </c>
      <c r="B8587" s="2">
        <v>45817</v>
      </c>
      <c r="C8587" t="s">
        <v>10027</v>
      </c>
      <c r="D8587" t="s">
        <v>10032</v>
      </c>
      <c r="E8587" t="s">
        <v>10034</v>
      </c>
      <c r="F8587">
        <v>3</v>
      </c>
      <c r="G8587">
        <v>248.85</v>
      </c>
      <c r="H8587">
        <v>214.24</v>
      </c>
      <c r="I8587" t="s">
        <v>10039</v>
      </c>
      <c r="J8587">
        <f>F8587*G8587</f>
        <v>746.55</v>
      </c>
      <c r="K8587">
        <f>F8587*H8587</f>
        <v>642.72</v>
      </c>
      <c r="L8587">
        <f>J8587-K8587</f>
        <v>103.82999999999993</v>
      </c>
      <c r="M8587" s="5">
        <f>L8587/J8587</f>
        <v>0.13907976692786811</v>
      </c>
      <c r="N8587" t="str">
        <f>IF(ISNA(VLOOKUP(A8587,'Returns Data'!A:A,1,0)),"No","Yes")</f>
        <v>No</v>
      </c>
      <c r="O8587" t="s">
        <v>10085</v>
      </c>
      <c r="P8587" t="str">
        <f>IFERROR(VLOOKUP(A8587,'Ratings Data'!A:C,3,0),"No Rating")</f>
        <v>No Rating</v>
      </c>
      <c r="Q8587" t="s">
        <v>10066</v>
      </c>
      <c r="R8587" s="5">
        <f t="shared" si="134"/>
        <v>0.99127790669760751</v>
      </c>
    </row>
    <row r="8588" spans="1:18" x14ac:dyDescent="0.3">
      <c r="A8588" t="s">
        <v>4870</v>
      </c>
      <c r="B8588" s="2">
        <v>45817</v>
      </c>
      <c r="C8588" t="s">
        <v>10019</v>
      </c>
      <c r="D8588" t="s">
        <v>10031</v>
      </c>
      <c r="E8588" t="s">
        <v>10037</v>
      </c>
      <c r="F8588">
        <v>4</v>
      </c>
      <c r="G8588">
        <v>367.96</v>
      </c>
      <c r="H8588">
        <v>271.14999999999998</v>
      </c>
      <c r="I8588" t="s">
        <v>10039</v>
      </c>
      <c r="J8588">
        <f>F8588*G8588</f>
        <v>1471.84</v>
      </c>
      <c r="K8588">
        <f>F8588*H8588</f>
        <v>1084.5999999999999</v>
      </c>
      <c r="L8588">
        <f>J8588-K8588</f>
        <v>387.24</v>
      </c>
      <c r="M8588" s="5">
        <f>L8588/J8588</f>
        <v>0.26309924991846945</v>
      </c>
      <c r="N8588" t="str">
        <f>IF(ISNA(VLOOKUP(A8588,'Returns Data'!A:A,1,0)),"No","Yes")</f>
        <v>Yes</v>
      </c>
      <c r="O8588" t="str">
        <f>IFERROR(VLOOKUP(A8588,'Returns Data'!A:E,5,0),"No Returns")</f>
        <v>Damaged</v>
      </c>
      <c r="P8588" t="str">
        <f>IFERROR(VLOOKUP(A8588,'Ratings Data'!A:C,3,0),"No Rating")</f>
        <v>No Rating</v>
      </c>
      <c r="Q8588" t="s">
        <v>10066</v>
      </c>
      <c r="R8588" s="5">
        <f t="shared" si="134"/>
        <v>0.97152233607929817</v>
      </c>
    </row>
    <row r="8589" spans="1:18" x14ac:dyDescent="0.3">
      <c r="A8589" t="s">
        <v>5716</v>
      </c>
      <c r="B8589" s="2">
        <v>45817</v>
      </c>
      <c r="C8589" t="s">
        <v>10012</v>
      </c>
      <c r="D8589" t="s">
        <v>10030</v>
      </c>
      <c r="E8589" t="s">
        <v>10037</v>
      </c>
      <c r="F8589">
        <v>12</v>
      </c>
      <c r="G8589">
        <v>211.98</v>
      </c>
      <c r="H8589">
        <v>150.63</v>
      </c>
      <c r="I8589" t="s">
        <v>10040</v>
      </c>
      <c r="J8589">
        <f>F8589*G8589</f>
        <v>2543.7599999999998</v>
      </c>
      <c r="K8589">
        <f>F8589*H8589</f>
        <v>1807.56</v>
      </c>
      <c r="L8589">
        <f>J8589-K8589</f>
        <v>736.19999999999982</v>
      </c>
      <c r="M8589" s="5">
        <f>L8589/J8589</f>
        <v>0.28941409566940274</v>
      </c>
      <c r="N8589" t="str">
        <f>IF(ISNA(VLOOKUP(A8589,'Returns Data'!A:A,1,0)),"No","Yes")</f>
        <v>No</v>
      </c>
      <c r="O8589" t="s">
        <v>10085</v>
      </c>
      <c r="P8589" t="str">
        <f>IFERROR(VLOOKUP(A8589,'Ratings Data'!A:C,3,0),"No Rating")</f>
        <v>No Rating</v>
      </c>
      <c r="Q8589" t="s">
        <v>10066</v>
      </c>
      <c r="R8589" s="5">
        <f t="shared" si="134"/>
        <v>0.72828568322643761</v>
      </c>
    </row>
    <row r="8590" spans="1:18" x14ac:dyDescent="0.3">
      <c r="A8590" t="s">
        <v>6191</v>
      </c>
      <c r="B8590" s="2">
        <v>45817</v>
      </c>
      <c r="C8590" t="s">
        <v>10026</v>
      </c>
      <c r="D8590" t="s">
        <v>10031</v>
      </c>
      <c r="E8590" t="s">
        <v>10038</v>
      </c>
      <c r="F8590">
        <v>7</v>
      </c>
      <c r="G8590">
        <v>433.77</v>
      </c>
      <c r="H8590">
        <v>331.32</v>
      </c>
      <c r="I8590" t="s">
        <v>10040</v>
      </c>
      <c r="J8590">
        <f>F8590*G8590</f>
        <v>3036.39</v>
      </c>
      <c r="K8590">
        <f>F8590*H8590</f>
        <v>2319.2399999999998</v>
      </c>
      <c r="L8590">
        <f>J8590-K8590</f>
        <v>717.15000000000009</v>
      </c>
      <c r="M8590" s="5">
        <f>L8590/J8590</f>
        <v>0.23618507503976766</v>
      </c>
      <c r="N8590" t="str">
        <f>IF(ISNA(VLOOKUP(A8590,'Returns Data'!A:A,1,0)),"No","Yes")</f>
        <v>No</v>
      </c>
      <c r="O8590" t="s">
        <v>10085</v>
      </c>
      <c r="P8590" t="str">
        <f>IFERROR(VLOOKUP(A8590,'Ratings Data'!A:C,3,0),"No Rating")</f>
        <v>No Rating</v>
      </c>
      <c r="Q8590" t="s">
        <v>10066</v>
      </c>
      <c r="R8590" s="5">
        <f t="shared" si="134"/>
        <v>0.19366213793754133</v>
      </c>
    </row>
    <row r="8591" spans="1:18" x14ac:dyDescent="0.3">
      <c r="A8591" t="s">
        <v>6393</v>
      </c>
      <c r="B8591" s="2">
        <v>45817</v>
      </c>
      <c r="C8591" t="s">
        <v>10028</v>
      </c>
      <c r="D8591" t="s">
        <v>10032</v>
      </c>
      <c r="E8591" t="s">
        <v>10036</v>
      </c>
      <c r="F8591">
        <v>11</v>
      </c>
      <c r="G8591">
        <v>406.62</v>
      </c>
      <c r="H8591">
        <v>310.06</v>
      </c>
      <c r="I8591" t="s">
        <v>10040</v>
      </c>
      <c r="J8591">
        <f>F8591*G8591</f>
        <v>4472.82</v>
      </c>
      <c r="K8591">
        <f>F8591*H8591</f>
        <v>3410.66</v>
      </c>
      <c r="L8591">
        <f>J8591-K8591</f>
        <v>1062.1599999999999</v>
      </c>
      <c r="M8591" s="5">
        <f>L8591/J8591</f>
        <v>0.23746987359205152</v>
      </c>
      <c r="N8591" t="str">
        <f>IF(ISNA(VLOOKUP(A8591,'Returns Data'!A:A,1,0)),"No","Yes")</f>
        <v>No</v>
      </c>
      <c r="O8591" t="s">
        <v>10085</v>
      </c>
      <c r="P8591" t="str">
        <f>IFERROR(VLOOKUP(A8591,'Ratings Data'!A:C,3,0),"No Rating")</f>
        <v>No Rating</v>
      </c>
      <c r="Q8591" t="s">
        <v>10066</v>
      </c>
      <c r="R8591" s="5">
        <f t="shared" si="134"/>
        <v>0.47307164099473387</v>
      </c>
    </row>
    <row r="8592" spans="1:18" x14ac:dyDescent="0.3">
      <c r="A8592" t="s">
        <v>6525</v>
      </c>
      <c r="B8592" s="2">
        <v>45817</v>
      </c>
      <c r="C8592" t="s">
        <v>10023</v>
      </c>
      <c r="D8592" t="s">
        <v>10033</v>
      </c>
      <c r="E8592" t="s">
        <v>10037</v>
      </c>
      <c r="F8592">
        <v>20</v>
      </c>
      <c r="G8592">
        <v>262.08</v>
      </c>
      <c r="H8592">
        <v>180.49</v>
      </c>
      <c r="I8592" t="s">
        <v>10039</v>
      </c>
      <c r="J8592">
        <f>F8592*G8592</f>
        <v>5241.5999999999995</v>
      </c>
      <c r="K8592">
        <f>F8592*H8592</f>
        <v>3609.8</v>
      </c>
      <c r="L8592">
        <f>J8592-K8592</f>
        <v>1631.7999999999993</v>
      </c>
      <c r="M8592" s="5">
        <f>L8592/J8592</f>
        <v>0.31131715506715496</v>
      </c>
      <c r="N8592" t="str">
        <f>IF(ISNA(VLOOKUP(A8592,'Returns Data'!A:A,1,0)),"No","Yes")</f>
        <v>Yes</v>
      </c>
      <c r="O8592" t="str">
        <f>IFERROR(VLOOKUP(A8592,'Returns Data'!A:E,5,0),"No Returns")</f>
        <v>Wrong Product</v>
      </c>
      <c r="P8592" t="str">
        <f>IFERROR(VLOOKUP(A8592,'Ratings Data'!A:C,3,0),"No Rating")</f>
        <v>No Rating</v>
      </c>
      <c r="Q8592" t="s">
        <v>10066</v>
      </c>
      <c r="R8592" s="5">
        <f t="shared" si="134"/>
        <v>0.17187814398969772</v>
      </c>
    </row>
    <row r="8593" spans="1:18" x14ac:dyDescent="0.3">
      <c r="A8593" t="s">
        <v>6542</v>
      </c>
      <c r="B8593" s="2">
        <v>45817</v>
      </c>
      <c r="C8593" t="s">
        <v>10009</v>
      </c>
      <c r="D8593" t="s">
        <v>10029</v>
      </c>
      <c r="E8593" t="s">
        <v>10038</v>
      </c>
      <c r="F8593">
        <v>17</v>
      </c>
      <c r="G8593">
        <v>53.25</v>
      </c>
      <c r="H8593">
        <v>46.48</v>
      </c>
      <c r="I8593" t="s">
        <v>10039</v>
      </c>
      <c r="J8593">
        <f>F8593*G8593</f>
        <v>905.25</v>
      </c>
      <c r="K8593">
        <f>F8593*H8593</f>
        <v>790.16</v>
      </c>
      <c r="L8593">
        <f>J8593-K8593</f>
        <v>115.09000000000003</v>
      </c>
      <c r="M8593" s="5">
        <f>L8593/J8593</f>
        <v>0.12713615023474181</v>
      </c>
      <c r="N8593" t="str">
        <f>IF(ISNA(VLOOKUP(A8593,'Returns Data'!A:A,1,0)),"No","Yes")</f>
        <v>No</v>
      </c>
      <c r="O8593" t="s">
        <v>10085</v>
      </c>
      <c r="P8593" t="str">
        <f>IFERROR(VLOOKUP(A8593,'Ratings Data'!A:C,3,0),"No Rating")</f>
        <v>No Rating</v>
      </c>
      <c r="Q8593" t="s">
        <v>10066</v>
      </c>
      <c r="R8593" s="5">
        <f t="shared" si="134"/>
        <v>-0.82729510073260071</v>
      </c>
    </row>
    <row r="8594" spans="1:18" x14ac:dyDescent="0.3">
      <c r="A8594" t="s">
        <v>6623</v>
      </c>
      <c r="B8594" s="2">
        <v>45817</v>
      </c>
      <c r="C8594" t="s">
        <v>10026</v>
      </c>
      <c r="D8594" t="s">
        <v>10031</v>
      </c>
      <c r="E8594" t="s">
        <v>10038</v>
      </c>
      <c r="F8594">
        <v>1</v>
      </c>
      <c r="G8594">
        <v>403.47</v>
      </c>
      <c r="H8594">
        <v>348.77</v>
      </c>
      <c r="I8594" t="s">
        <v>10039</v>
      </c>
      <c r="J8594">
        <f>F8594*G8594</f>
        <v>403.47</v>
      </c>
      <c r="K8594">
        <f>F8594*H8594</f>
        <v>348.77</v>
      </c>
      <c r="L8594">
        <f>J8594-K8594</f>
        <v>54.700000000000045</v>
      </c>
      <c r="M8594" s="5">
        <f>L8594/J8594</f>
        <v>0.135573896448311</v>
      </c>
      <c r="N8594" t="str">
        <f>IF(ISNA(VLOOKUP(A8594,'Returns Data'!A:A,1,0)),"No","Yes")</f>
        <v>No</v>
      </c>
      <c r="O8594" t="s">
        <v>10085</v>
      </c>
      <c r="P8594" t="str">
        <f>IFERROR(VLOOKUP(A8594,'Ratings Data'!A:C,3,0),"No Rating")</f>
        <v>No Rating</v>
      </c>
      <c r="Q8594" t="s">
        <v>10066</v>
      </c>
      <c r="R8594" s="5">
        <f t="shared" si="134"/>
        <v>-0.55429991714995852</v>
      </c>
    </row>
    <row r="8595" spans="1:18" x14ac:dyDescent="0.3">
      <c r="A8595" t="s">
        <v>6735</v>
      </c>
      <c r="B8595" s="2">
        <v>45817</v>
      </c>
      <c r="C8595" t="s">
        <v>10016</v>
      </c>
      <c r="D8595" t="s">
        <v>10032</v>
      </c>
      <c r="E8595" t="s">
        <v>10037</v>
      </c>
      <c r="F8595">
        <v>3</v>
      </c>
      <c r="G8595">
        <v>483.98</v>
      </c>
      <c r="H8595">
        <v>349.82</v>
      </c>
      <c r="I8595" t="s">
        <v>10040</v>
      </c>
      <c r="J8595">
        <f>F8595*G8595</f>
        <v>1451.94</v>
      </c>
      <c r="K8595">
        <f>F8595*H8595</f>
        <v>1049.46</v>
      </c>
      <c r="L8595">
        <f>J8595-K8595</f>
        <v>402.48</v>
      </c>
      <c r="M8595" s="5">
        <f>L8595/J8595</f>
        <v>0.27720153725360552</v>
      </c>
      <c r="N8595" t="str">
        <f>IF(ISNA(VLOOKUP(A8595,'Returns Data'!A:A,1,0)),"No","Yes")</f>
        <v>No</v>
      </c>
      <c r="O8595" t="s">
        <v>10085</v>
      </c>
      <c r="P8595" t="str">
        <f>IFERROR(VLOOKUP(A8595,'Ratings Data'!A:C,3,0),"No Rating")</f>
        <v>No Rating</v>
      </c>
      <c r="Q8595" t="s">
        <v>10066</v>
      </c>
      <c r="R8595" s="5">
        <f t="shared" si="134"/>
        <v>2.5986318685404117</v>
      </c>
    </row>
    <row r="8596" spans="1:18" x14ac:dyDescent="0.3">
      <c r="A8596" t="s">
        <v>7200</v>
      </c>
      <c r="B8596" s="2">
        <v>45817</v>
      </c>
      <c r="C8596" t="s">
        <v>10012</v>
      </c>
      <c r="D8596" t="s">
        <v>10030</v>
      </c>
      <c r="E8596" t="s">
        <v>10038</v>
      </c>
      <c r="F8596">
        <v>20</v>
      </c>
      <c r="G8596">
        <v>24.87</v>
      </c>
      <c r="H8596">
        <v>18.89</v>
      </c>
      <c r="I8596" t="s">
        <v>10039</v>
      </c>
      <c r="J8596">
        <f>F8596*G8596</f>
        <v>497.40000000000003</v>
      </c>
      <c r="K8596">
        <f>F8596*H8596</f>
        <v>377.8</v>
      </c>
      <c r="L8596">
        <f>J8596-K8596</f>
        <v>119.60000000000002</v>
      </c>
      <c r="M8596" s="5">
        <f>L8596/J8596</f>
        <v>0.2404503417772417</v>
      </c>
      <c r="N8596" t="str">
        <f>IF(ISNA(VLOOKUP(A8596,'Returns Data'!A:A,1,0)),"No","Yes")</f>
        <v>No</v>
      </c>
      <c r="O8596" t="s">
        <v>10085</v>
      </c>
      <c r="P8596" t="str">
        <f>IFERROR(VLOOKUP(A8596,'Ratings Data'!A:C,3,0),"No Rating")</f>
        <v>No Rating</v>
      </c>
      <c r="Q8596" t="s">
        <v>10066</v>
      </c>
      <c r="R8596" s="5">
        <f t="shared" si="134"/>
        <v>-0.65742386049010282</v>
      </c>
    </row>
    <row r="8597" spans="1:18" x14ac:dyDescent="0.3">
      <c r="A8597" t="s">
        <v>7328</v>
      </c>
      <c r="B8597" s="2">
        <v>45817</v>
      </c>
      <c r="C8597" t="s">
        <v>10010</v>
      </c>
      <c r="D8597" t="s">
        <v>10029</v>
      </c>
      <c r="E8597" t="s">
        <v>10035</v>
      </c>
      <c r="F8597">
        <v>13</v>
      </c>
      <c r="G8597">
        <v>169.76</v>
      </c>
      <c r="H8597">
        <v>130.25</v>
      </c>
      <c r="I8597" t="s">
        <v>10039</v>
      </c>
      <c r="J8597">
        <f>F8597*G8597</f>
        <v>2206.88</v>
      </c>
      <c r="K8597">
        <f>F8597*H8597</f>
        <v>1693.25</v>
      </c>
      <c r="L8597">
        <f>J8597-K8597</f>
        <v>513.63000000000011</v>
      </c>
      <c r="M8597" s="5">
        <f>L8597/J8597</f>
        <v>0.23274033930254481</v>
      </c>
      <c r="N8597" t="str">
        <f>IF(ISNA(VLOOKUP(A8597,'Returns Data'!A:A,1,0)),"No","Yes")</f>
        <v>No</v>
      </c>
      <c r="O8597" t="s">
        <v>10085</v>
      </c>
      <c r="P8597" t="str">
        <f>IFERROR(VLOOKUP(A8597,'Ratings Data'!A:C,3,0),"No Rating")</f>
        <v>No Rating</v>
      </c>
      <c r="Q8597" t="s">
        <v>10066</v>
      </c>
      <c r="R8597" s="5">
        <f t="shared" si="134"/>
        <v>3.4368315239244067</v>
      </c>
    </row>
    <row r="8598" spans="1:18" x14ac:dyDescent="0.3">
      <c r="A8598" t="s">
        <v>7804</v>
      </c>
      <c r="B8598" s="2">
        <v>45817</v>
      </c>
      <c r="C8598" t="s">
        <v>10015</v>
      </c>
      <c r="D8598" t="s">
        <v>10031</v>
      </c>
      <c r="E8598" t="s">
        <v>10037</v>
      </c>
      <c r="F8598">
        <v>1</v>
      </c>
      <c r="G8598">
        <v>377.67</v>
      </c>
      <c r="H8598">
        <v>304.47000000000003</v>
      </c>
      <c r="I8598" t="s">
        <v>10040</v>
      </c>
      <c r="J8598">
        <f>F8598*G8598</f>
        <v>377.67</v>
      </c>
      <c r="K8598">
        <f>F8598*H8598</f>
        <v>304.47000000000003</v>
      </c>
      <c r="L8598">
        <f>J8598-K8598</f>
        <v>73.199999999999989</v>
      </c>
      <c r="M8598" s="5">
        <f>L8598/J8598</f>
        <v>0.19382000158868851</v>
      </c>
      <c r="N8598" t="str">
        <f>IF(ISNA(VLOOKUP(A8598,'Returns Data'!A:A,1,0)),"No","Yes")</f>
        <v>No</v>
      </c>
      <c r="O8598" t="s">
        <v>10085</v>
      </c>
      <c r="P8598" t="str">
        <f>IFERROR(VLOOKUP(A8598,'Ratings Data'!A:C,3,0),"No Rating")</f>
        <v>No Rating</v>
      </c>
      <c r="Q8598" t="s">
        <v>10066</v>
      </c>
      <c r="R8598" s="5">
        <f t="shared" si="134"/>
        <v>-0.82886699775248307</v>
      </c>
    </row>
    <row r="8599" spans="1:18" x14ac:dyDescent="0.3">
      <c r="A8599" t="s">
        <v>7891</v>
      </c>
      <c r="B8599" s="2">
        <v>45817</v>
      </c>
      <c r="C8599" t="s">
        <v>10013</v>
      </c>
      <c r="D8599" t="s">
        <v>10030</v>
      </c>
      <c r="E8599" t="s">
        <v>10034</v>
      </c>
      <c r="F8599">
        <v>17</v>
      </c>
      <c r="G8599">
        <v>411.94</v>
      </c>
      <c r="H8599">
        <v>370.32</v>
      </c>
      <c r="I8599" t="s">
        <v>10040</v>
      </c>
      <c r="J8599">
        <f>F8599*G8599</f>
        <v>7002.98</v>
      </c>
      <c r="K8599">
        <f>F8599*H8599</f>
        <v>6295.44</v>
      </c>
      <c r="L8599">
        <f>J8599-K8599</f>
        <v>707.54</v>
      </c>
      <c r="M8599" s="5">
        <f>L8599/J8599</f>
        <v>0.10103413118415304</v>
      </c>
      <c r="N8599" t="str">
        <f>IF(ISNA(VLOOKUP(A8599,'Returns Data'!A:A,1,0)),"No","Yes")</f>
        <v>No</v>
      </c>
      <c r="O8599" t="s">
        <v>10085</v>
      </c>
      <c r="P8599" t="str">
        <f>IFERROR(VLOOKUP(A8599,'Ratings Data'!A:C,3,0),"No Rating")</f>
        <v>No Rating</v>
      </c>
      <c r="Q8599" t="s">
        <v>10066</v>
      </c>
      <c r="R8599" s="5">
        <f t="shared" si="134"/>
        <v>17.542590091879152</v>
      </c>
    </row>
    <row r="8600" spans="1:18" x14ac:dyDescent="0.3">
      <c r="A8600" t="s">
        <v>9545</v>
      </c>
      <c r="B8600" s="2">
        <v>45817</v>
      </c>
      <c r="C8600" t="s">
        <v>10024</v>
      </c>
      <c r="D8600" t="s">
        <v>10029</v>
      </c>
      <c r="E8600" t="s">
        <v>10035</v>
      </c>
      <c r="F8600">
        <v>14</v>
      </c>
      <c r="G8600">
        <v>97.95</v>
      </c>
      <c r="H8600">
        <v>62.28</v>
      </c>
      <c r="I8600" t="s">
        <v>10040</v>
      </c>
      <c r="J8600">
        <f>F8600*G8600</f>
        <v>1371.3</v>
      </c>
      <c r="K8600">
        <f>F8600*H8600</f>
        <v>871.92000000000007</v>
      </c>
      <c r="L8600">
        <f>J8600-K8600</f>
        <v>499.37999999999988</v>
      </c>
      <c r="M8600" s="5">
        <f>L8600/J8600</f>
        <v>0.36416539050535979</v>
      </c>
      <c r="N8600" t="str">
        <f>IF(ISNA(VLOOKUP(A8600,'Returns Data'!A:A,1,0)),"No","Yes")</f>
        <v>No</v>
      </c>
      <c r="O8600" t="s">
        <v>10085</v>
      </c>
      <c r="P8600">
        <f>IFERROR(VLOOKUP(A8600,'Ratings Data'!A:C,3,0),"No Rating")</f>
        <v>5</v>
      </c>
      <c r="Q8600" t="s">
        <v>10066</v>
      </c>
      <c r="R8600" s="5">
        <f t="shared" si="134"/>
        <v>-0.80418336194020257</v>
      </c>
    </row>
    <row r="8601" spans="1:18" x14ac:dyDescent="0.3">
      <c r="A8601" t="s">
        <v>9999</v>
      </c>
      <c r="B8601" s="2">
        <v>45817</v>
      </c>
      <c r="C8601" t="s">
        <v>10012</v>
      </c>
      <c r="D8601" t="s">
        <v>10030</v>
      </c>
      <c r="E8601" t="s">
        <v>10038</v>
      </c>
      <c r="F8601">
        <v>7</v>
      </c>
      <c r="G8601">
        <v>487.53</v>
      </c>
      <c r="H8601">
        <v>330.32</v>
      </c>
      <c r="I8601" t="s">
        <v>10040</v>
      </c>
      <c r="J8601">
        <f>F8601*G8601</f>
        <v>3412.71</v>
      </c>
      <c r="K8601">
        <f>F8601*H8601</f>
        <v>2312.2399999999998</v>
      </c>
      <c r="L8601">
        <f>J8601-K8601</f>
        <v>1100.4700000000003</v>
      </c>
      <c r="M8601" s="5">
        <f>L8601/J8601</f>
        <v>0.32246220745390036</v>
      </c>
      <c r="N8601" t="str">
        <f>IF(ISNA(VLOOKUP(A8601,'Returns Data'!A:A,1,0)),"No","Yes")</f>
        <v>No</v>
      </c>
      <c r="O8601" t="s">
        <v>10085</v>
      </c>
      <c r="P8601" t="str">
        <f>IFERROR(VLOOKUP(A8601,'Ratings Data'!A:C,3,0),"No Rating")</f>
        <v>No Rating</v>
      </c>
      <c r="Q8601" t="s">
        <v>10066</v>
      </c>
      <c r="R8601" s="5">
        <f t="shared" si="134"/>
        <v>1.4886676875957121</v>
      </c>
    </row>
    <row r="8602" spans="1:18" x14ac:dyDescent="0.3">
      <c r="A8602" t="s">
        <v>413</v>
      </c>
      <c r="B8602" s="2">
        <v>45818</v>
      </c>
      <c r="C8602" t="s">
        <v>10019</v>
      </c>
      <c r="D8602" t="s">
        <v>10031</v>
      </c>
      <c r="E8602" t="s">
        <v>10036</v>
      </c>
      <c r="F8602">
        <v>7</v>
      </c>
      <c r="G8602">
        <v>465.98</v>
      </c>
      <c r="H8602">
        <v>414.11</v>
      </c>
      <c r="I8602" t="s">
        <v>10040</v>
      </c>
      <c r="J8602">
        <f>F8602*G8602</f>
        <v>3261.86</v>
      </c>
      <c r="K8602">
        <f>F8602*H8602</f>
        <v>2898.77</v>
      </c>
      <c r="L8602">
        <f>J8602-K8602</f>
        <v>363.09000000000015</v>
      </c>
      <c r="M8602" s="5">
        <f>L8602/J8602</f>
        <v>0.11131379029142886</v>
      </c>
      <c r="N8602" t="str">
        <f>IF(ISNA(VLOOKUP(A8602,'Returns Data'!A:A,1,0)),"No","Yes")</f>
        <v>No</v>
      </c>
      <c r="O8602" t="s">
        <v>10085</v>
      </c>
      <c r="P8602" t="str">
        <f>IFERROR(VLOOKUP(A8602,'Ratings Data'!A:C,3,0),"No Rating")</f>
        <v>No Rating</v>
      </c>
      <c r="Q8602" t="s">
        <v>10066</v>
      </c>
      <c r="R8602" s="5">
        <f t="shared" si="134"/>
        <v>-4.4202408056940055E-2</v>
      </c>
    </row>
    <row r="8603" spans="1:18" x14ac:dyDescent="0.3">
      <c r="A8603" t="s">
        <v>1611</v>
      </c>
      <c r="B8603" s="2">
        <v>45818</v>
      </c>
      <c r="C8603" t="s">
        <v>10009</v>
      </c>
      <c r="D8603" t="s">
        <v>10029</v>
      </c>
      <c r="E8603" t="s">
        <v>10038</v>
      </c>
      <c r="F8603">
        <v>4</v>
      </c>
      <c r="G8603">
        <v>385.33</v>
      </c>
      <c r="H8603">
        <v>295.27</v>
      </c>
      <c r="I8603" t="s">
        <v>10039</v>
      </c>
      <c r="J8603">
        <f>F8603*G8603</f>
        <v>1541.32</v>
      </c>
      <c r="K8603">
        <f>F8603*H8603</f>
        <v>1181.08</v>
      </c>
      <c r="L8603">
        <f>J8603-K8603</f>
        <v>360.24</v>
      </c>
      <c r="M8603" s="5">
        <f>L8603/J8603</f>
        <v>0.23372174499779411</v>
      </c>
      <c r="N8603" t="str">
        <f>IF(ISNA(VLOOKUP(A8603,'Returns Data'!A:A,1,0)),"No","Yes")</f>
        <v>No</v>
      </c>
      <c r="O8603" t="s">
        <v>10085</v>
      </c>
      <c r="P8603" t="str">
        <f>IFERROR(VLOOKUP(A8603,'Ratings Data'!A:C,3,0),"No Rating")</f>
        <v>No Rating</v>
      </c>
      <c r="Q8603" t="s">
        <v>10066</v>
      </c>
      <c r="R8603" s="5">
        <f t="shared" si="134"/>
        <v>-0.52747205582091206</v>
      </c>
    </row>
    <row r="8604" spans="1:18" x14ac:dyDescent="0.3">
      <c r="A8604" t="s">
        <v>1992</v>
      </c>
      <c r="B8604" s="2">
        <v>45818</v>
      </c>
      <c r="C8604" t="s">
        <v>10021</v>
      </c>
      <c r="D8604" t="s">
        <v>10031</v>
      </c>
      <c r="E8604" t="s">
        <v>10037</v>
      </c>
      <c r="F8604">
        <v>2</v>
      </c>
      <c r="G8604">
        <v>457.11</v>
      </c>
      <c r="H8604">
        <v>382.76</v>
      </c>
      <c r="I8604" t="s">
        <v>10039</v>
      </c>
      <c r="J8604">
        <f>F8604*G8604</f>
        <v>914.22</v>
      </c>
      <c r="K8604">
        <f>F8604*H8604</f>
        <v>765.52</v>
      </c>
      <c r="L8604">
        <f>J8604-K8604</f>
        <v>148.70000000000005</v>
      </c>
      <c r="M8604" s="5">
        <f>L8604/J8604</f>
        <v>0.16265231563518631</v>
      </c>
      <c r="N8604" t="str">
        <f>IF(ISNA(VLOOKUP(A8604,'Returns Data'!A:A,1,0)),"No","Yes")</f>
        <v>No</v>
      </c>
      <c r="O8604" t="s">
        <v>10085</v>
      </c>
      <c r="P8604" t="str">
        <f>IFERROR(VLOOKUP(A8604,'Ratings Data'!A:C,3,0),"No Rating")</f>
        <v>No Rating</v>
      </c>
      <c r="Q8604" t="s">
        <v>10066</v>
      </c>
      <c r="R8604" s="5">
        <f t="shared" si="134"/>
        <v>-0.40685905587418569</v>
      </c>
    </row>
    <row r="8605" spans="1:18" x14ac:dyDescent="0.3">
      <c r="A8605" t="s">
        <v>2385</v>
      </c>
      <c r="B8605" s="2">
        <v>45818</v>
      </c>
      <c r="C8605" t="s">
        <v>10015</v>
      </c>
      <c r="D8605" t="s">
        <v>10031</v>
      </c>
      <c r="E8605" t="s">
        <v>10035</v>
      </c>
      <c r="F8605">
        <v>18</v>
      </c>
      <c r="G8605">
        <v>369.9</v>
      </c>
      <c r="H8605">
        <v>237.34</v>
      </c>
      <c r="I8605" t="s">
        <v>10039</v>
      </c>
      <c r="J8605">
        <f>F8605*G8605</f>
        <v>6658.2</v>
      </c>
      <c r="K8605">
        <f>F8605*H8605</f>
        <v>4272.12</v>
      </c>
      <c r="L8605">
        <f>J8605-K8605</f>
        <v>2386.08</v>
      </c>
      <c r="M8605" s="5">
        <f>L8605/J8605</f>
        <v>0.35836712625033795</v>
      </c>
      <c r="N8605" t="str">
        <f>IF(ISNA(VLOOKUP(A8605,'Returns Data'!A:A,1,0)),"No","Yes")</f>
        <v>No</v>
      </c>
      <c r="O8605" t="s">
        <v>10085</v>
      </c>
      <c r="P8605" t="str">
        <f>IFERROR(VLOOKUP(A8605,'Ratings Data'!A:C,3,0),"No Rating")</f>
        <v>No Rating</v>
      </c>
      <c r="Q8605" t="s">
        <v>10066</v>
      </c>
      <c r="R8605" s="5">
        <f t="shared" si="134"/>
        <v>6.2829297105729465</v>
      </c>
    </row>
    <row r="8606" spans="1:18" x14ac:dyDescent="0.3">
      <c r="A8606" t="s">
        <v>2388</v>
      </c>
      <c r="B8606" s="2">
        <v>45818</v>
      </c>
      <c r="C8606" t="s">
        <v>10026</v>
      </c>
      <c r="D8606" t="s">
        <v>10031</v>
      </c>
      <c r="E8606" t="s">
        <v>10036</v>
      </c>
      <c r="F8606">
        <v>20</v>
      </c>
      <c r="G8606">
        <v>101.34</v>
      </c>
      <c r="H8606">
        <v>70.61</v>
      </c>
      <c r="I8606" t="s">
        <v>10040</v>
      </c>
      <c r="J8606">
        <f>F8606*G8606</f>
        <v>2026.8000000000002</v>
      </c>
      <c r="K8606">
        <f>F8606*H8606</f>
        <v>1412.2</v>
      </c>
      <c r="L8606">
        <f>J8606-K8606</f>
        <v>614.60000000000014</v>
      </c>
      <c r="M8606" s="5">
        <f>L8606/J8606</f>
        <v>0.30323662916913363</v>
      </c>
      <c r="N8606" t="str">
        <f>IF(ISNA(VLOOKUP(A8606,'Returns Data'!A:A,1,0)),"No","Yes")</f>
        <v>No</v>
      </c>
      <c r="O8606" t="s">
        <v>10085</v>
      </c>
      <c r="P8606" t="str">
        <f>IFERROR(VLOOKUP(A8606,'Ratings Data'!A:C,3,0),"No Rating")</f>
        <v>No Rating</v>
      </c>
      <c r="Q8606" t="s">
        <v>10066</v>
      </c>
      <c r="R8606" s="5">
        <f t="shared" si="134"/>
        <v>-0.69559340362260069</v>
      </c>
    </row>
    <row r="8607" spans="1:18" x14ac:dyDescent="0.3">
      <c r="A8607" t="s">
        <v>2505</v>
      </c>
      <c r="B8607" s="2">
        <v>45818</v>
      </c>
      <c r="C8607" t="s">
        <v>10009</v>
      </c>
      <c r="D8607" t="s">
        <v>10029</v>
      </c>
      <c r="E8607" t="s">
        <v>10038</v>
      </c>
      <c r="F8607">
        <v>18</v>
      </c>
      <c r="G8607">
        <v>183.32</v>
      </c>
      <c r="H8607">
        <v>118.14</v>
      </c>
      <c r="I8607" t="s">
        <v>10040</v>
      </c>
      <c r="J8607">
        <f>F8607*G8607</f>
        <v>3299.7599999999998</v>
      </c>
      <c r="K8607">
        <f>F8607*H8607</f>
        <v>2126.52</v>
      </c>
      <c r="L8607">
        <f>J8607-K8607</f>
        <v>1173.2399999999998</v>
      </c>
      <c r="M8607" s="5">
        <f>L8607/J8607</f>
        <v>0.35555313113680992</v>
      </c>
      <c r="N8607" t="str">
        <f>IF(ISNA(VLOOKUP(A8607,'Returns Data'!A:A,1,0)),"No","Yes")</f>
        <v>No</v>
      </c>
      <c r="O8607" t="s">
        <v>10085</v>
      </c>
      <c r="P8607" t="str">
        <f>IFERROR(VLOOKUP(A8607,'Ratings Data'!A:C,3,0),"No Rating")</f>
        <v>No Rating</v>
      </c>
      <c r="Q8607" t="s">
        <v>10066</v>
      </c>
      <c r="R8607" s="5">
        <f t="shared" si="134"/>
        <v>0.62806394316163383</v>
      </c>
    </row>
    <row r="8608" spans="1:18" x14ac:dyDescent="0.3">
      <c r="A8608" t="s">
        <v>2640</v>
      </c>
      <c r="B8608" s="2">
        <v>45818</v>
      </c>
      <c r="C8608" t="s">
        <v>10028</v>
      </c>
      <c r="D8608" t="s">
        <v>10032</v>
      </c>
      <c r="E8608" t="s">
        <v>10036</v>
      </c>
      <c r="F8608">
        <v>2</v>
      </c>
      <c r="G8608">
        <v>61.2</v>
      </c>
      <c r="H8608">
        <v>42.56</v>
      </c>
      <c r="I8608" t="s">
        <v>10039</v>
      </c>
      <c r="J8608">
        <f>F8608*G8608</f>
        <v>122.4</v>
      </c>
      <c r="K8608">
        <f>F8608*H8608</f>
        <v>85.12</v>
      </c>
      <c r="L8608">
        <f>J8608-K8608</f>
        <v>37.28</v>
      </c>
      <c r="M8608" s="5">
        <f>L8608/J8608</f>
        <v>0.30457516339869278</v>
      </c>
      <c r="N8608" t="str">
        <f>IF(ISNA(VLOOKUP(A8608,'Returns Data'!A:A,1,0)),"No","Yes")</f>
        <v>No</v>
      </c>
      <c r="O8608" t="s">
        <v>10085</v>
      </c>
      <c r="P8608" t="str">
        <f>IFERROR(VLOOKUP(A8608,'Ratings Data'!A:C,3,0),"No Rating")</f>
        <v>No Rating</v>
      </c>
      <c r="Q8608" t="s">
        <v>10066</v>
      </c>
      <c r="R8608" s="5">
        <f t="shared" si="134"/>
        <v>-0.96290639319223215</v>
      </c>
    </row>
    <row r="8609" spans="1:18" x14ac:dyDescent="0.3">
      <c r="A8609" t="s">
        <v>3482</v>
      </c>
      <c r="B8609" s="2">
        <v>45818</v>
      </c>
      <c r="C8609" t="s">
        <v>10020</v>
      </c>
      <c r="D8609" t="s">
        <v>10030</v>
      </c>
      <c r="E8609" t="s">
        <v>10035</v>
      </c>
      <c r="F8609">
        <v>6</v>
      </c>
      <c r="G8609">
        <v>41.15</v>
      </c>
      <c r="H8609">
        <v>36.89</v>
      </c>
      <c r="I8609" t="s">
        <v>10040</v>
      </c>
      <c r="J8609">
        <f>F8609*G8609</f>
        <v>246.89999999999998</v>
      </c>
      <c r="K8609">
        <f>F8609*H8609</f>
        <v>221.34</v>
      </c>
      <c r="L8609">
        <f>J8609-K8609</f>
        <v>25.559999999999974</v>
      </c>
      <c r="M8609" s="5">
        <f>L8609/J8609</f>
        <v>0.10352369380315908</v>
      </c>
      <c r="N8609" t="str">
        <f>IF(ISNA(VLOOKUP(A8609,'Returns Data'!A:A,1,0)),"No","Yes")</f>
        <v>No</v>
      </c>
      <c r="O8609" t="s">
        <v>10085</v>
      </c>
      <c r="P8609" t="str">
        <f>IFERROR(VLOOKUP(A8609,'Ratings Data'!A:C,3,0),"No Rating")</f>
        <v>No Rating</v>
      </c>
      <c r="Q8609" t="s">
        <v>10066</v>
      </c>
      <c r="R8609" s="5">
        <f t="shared" si="134"/>
        <v>1.0171568627450978</v>
      </c>
    </row>
    <row r="8610" spans="1:18" x14ac:dyDescent="0.3">
      <c r="A8610" t="s">
        <v>4228</v>
      </c>
      <c r="B8610" s="2">
        <v>45818</v>
      </c>
      <c r="C8610" t="s">
        <v>10015</v>
      </c>
      <c r="D8610" t="s">
        <v>10031</v>
      </c>
      <c r="E8610" t="s">
        <v>10035</v>
      </c>
      <c r="F8610">
        <v>17</v>
      </c>
      <c r="G8610">
        <v>252.86</v>
      </c>
      <c r="H8610">
        <v>159.37</v>
      </c>
      <c r="I8610" t="s">
        <v>10040</v>
      </c>
      <c r="J8610">
        <f>F8610*G8610</f>
        <v>4298.62</v>
      </c>
      <c r="K8610">
        <f>F8610*H8610</f>
        <v>2709.29</v>
      </c>
      <c r="L8610">
        <f>J8610-K8610</f>
        <v>1589.33</v>
      </c>
      <c r="M8610" s="5">
        <f>L8610/J8610</f>
        <v>0.36973028553349679</v>
      </c>
      <c r="N8610" t="str">
        <f>IF(ISNA(VLOOKUP(A8610,'Returns Data'!A:A,1,0)),"No","Yes")</f>
        <v>No</v>
      </c>
      <c r="O8610" t="s">
        <v>10085</v>
      </c>
      <c r="P8610" t="str">
        <f>IFERROR(VLOOKUP(A8610,'Ratings Data'!A:C,3,0),"No Rating")</f>
        <v>No Rating</v>
      </c>
      <c r="Q8610" t="s">
        <v>10066</v>
      </c>
      <c r="R8610" s="5">
        <f t="shared" si="134"/>
        <v>16.410368570271366</v>
      </c>
    </row>
    <row r="8611" spans="1:18" x14ac:dyDescent="0.3">
      <c r="A8611" t="s">
        <v>4388</v>
      </c>
      <c r="B8611" s="2">
        <v>45818</v>
      </c>
      <c r="C8611" t="s">
        <v>10016</v>
      </c>
      <c r="D8611" t="s">
        <v>10032</v>
      </c>
      <c r="E8611" t="s">
        <v>10035</v>
      </c>
      <c r="F8611">
        <v>5</v>
      </c>
      <c r="G8611">
        <v>382.37</v>
      </c>
      <c r="H8611">
        <v>329.08</v>
      </c>
      <c r="I8611" t="s">
        <v>10039</v>
      </c>
      <c r="J8611">
        <f>F8611*G8611</f>
        <v>1911.85</v>
      </c>
      <c r="K8611">
        <f>F8611*H8611</f>
        <v>1645.3999999999999</v>
      </c>
      <c r="L8611">
        <f>J8611-K8611</f>
        <v>266.45000000000005</v>
      </c>
      <c r="M8611" s="5">
        <f>L8611/J8611</f>
        <v>0.13936762821351051</v>
      </c>
      <c r="N8611" t="str">
        <f>IF(ISNA(VLOOKUP(A8611,'Returns Data'!A:A,1,0)),"No","Yes")</f>
        <v>No</v>
      </c>
      <c r="O8611" t="s">
        <v>10085</v>
      </c>
      <c r="P8611" t="str">
        <f>IFERROR(VLOOKUP(A8611,'Ratings Data'!A:C,3,0),"No Rating")</f>
        <v>No Rating</v>
      </c>
      <c r="Q8611" t="s">
        <v>10066</v>
      </c>
      <c r="R8611" s="5">
        <f t="shared" si="134"/>
        <v>-0.55524098431589675</v>
      </c>
    </row>
    <row r="8612" spans="1:18" x14ac:dyDescent="0.3">
      <c r="A8612" t="s">
        <v>4521</v>
      </c>
      <c r="B8612" s="2">
        <v>45818</v>
      </c>
      <c r="C8612" t="s">
        <v>10010</v>
      </c>
      <c r="D8612" t="s">
        <v>10029</v>
      </c>
      <c r="E8612" t="s">
        <v>10035</v>
      </c>
      <c r="F8612">
        <v>3</v>
      </c>
      <c r="G8612">
        <v>456.3</v>
      </c>
      <c r="H8612">
        <v>286.94</v>
      </c>
      <c r="I8612" t="s">
        <v>10040</v>
      </c>
      <c r="J8612">
        <f>F8612*G8612</f>
        <v>1368.9</v>
      </c>
      <c r="K8612">
        <f>F8612*H8612</f>
        <v>860.81999999999994</v>
      </c>
      <c r="L8612">
        <f>J8612-K8612</f>
        <v>508.08000000000015</v>
      </c>
      <c r="M8612" s="5">
        <f>L8612/J8612</f>
        <v>0.37115932500547894</v>
      </c>
      <c r="N8612" t="str">
        <f>IF(ISNA(VLOOKUP(A8612,'Returns Data'!A:A,1,0)),"No","Yes")</f>
        <v>No</v>
      </c>
      <c r="O8612" t="s">
        <v>10085</v>
      </c>
      <c r="P8612" t="str">
        <f>IFERROR(VLOOKUP(A8612,'Ratings Data'!A:C,3,0),"No Rating")</f>
        <v>No Rating</v>
      </c>
      <c r="Q8612" t="s">
        <v>10066</v>
      </c>
      <c r="R8612" s="5">
        <f t="shared" si="134"/>
        <v>-0.2839919449747626</v>
      </c>
    </row>
    <row r="8613" spans="1:18" x14ac:dyDescent="0.3">
      <c r="A8613" t="s">
        <v>4589</v>
      </c>
      <c r="B8613" s="2">
        <v>45818</v>
      </c>
      <c r="C8613" t="s">
        <v>10025</v>
      </c>
      <c r="D8613" t="s">
        <v>10033</v>
      </c>
      <c r="E8613" t="s">
        <v>10038</v>
      </c>
      <c r="F8613">
        <v>16</v>
      </c>
      <c r="G8613">
        <v>90.58</v>
      </c>
      <c r="H8613">
        <v>72.430000000000007</v>
      </c>
      <c r="I8613" t="s">
        <v>10039</v>
      </c>
      <c r="J8613">
        <f>F8613*G8613</f>
        <v>1449.28</v>
      </c>
      <c r="K8613">
        <f>F8613*H8613</f>
        <v>1158.8800000000001</v>
      </c>
      <c r="L8613">
        <f>J8613-K8613</f>
        <v>290.39999999999986</v>
      </c>
      <c r="M8613" s="5">
        <f>L8613/J8613</f>
        <v>0.20037535879885177</v>
      </c>
      <c r="N8613" t="str">
        <f>IF(ISNA(VLOOKUP(A8613,'Returns Data'!A:A,1,0)),"No","Yes")</f>
        <v>No</v>
      </c>
      <c r="O8613" t="s">
        <v>10085</v>
      </c>
      <c r="P8613" t="str">
        <f>IFERROR(VLOOKUP(A8613,'Ratings Data'!A:C,3,0),"No Rating")</f>
        <v>No Rating</v>
      </c>
      <c r="Q8613" t="s">
        <v>10066</v>
      </c>
      <c r="R8613" s="5">
        <f t="shared" si="134"/>
        <v>5.8718679231499656E-2</v>
      </c>
    </row>
    <row r="8614" spans="1:18" x14ac:dyDescent="0.3">
      <c r="A8614" t="s">
        <v>5055</v>
      </c>
      <c r="B8614" s="2">
        <v>45818</v>
      </c>
      <c r="C8614" t="s">
        <v>10010</v>
      </c>
      <c r="D8614" t="s">
        <v>10029</v>
      </c>
      <c r="E8614" t="s">
        <v>10035</v>
      </c>
      <c r="F8614">
        <v>7</v>
      </c>
      <c r="G8614">
        <v>111.41</v>
      </c>
      <c r="H8614">
        <v>87.71</v>
      </c>
      <c r="I8614" t="s">
        <v>10039</v>
      </c>
      <c r="J8614">
        <f>F8614*G8614</f>
        <v>779.87</v>
      </c>
      <c r="K8614">
        <f>F8614*H8614</f>
        <v>613.96999999999991</v>
      </c>
      <c r="L8614">
        <f>J8614-K8614</f>
        <v>165.90000000000009</v>
      </c>
      <c r="M8614" s="5">
        <f>L8614/J8614</f>
        <v>0.21272776231936102</v>
      </c>
      <c r="N8614" t="str">
        <f>IF(ISNA(VLOOKUP(A8614,'Returns Data'!A:A,1,0)),"No","Yes")</f>
        <v>No</v>
      </c>
      <c r="O8614" t="s">
        <v>10085</v>
      </c>
      <c r="P8614" t="str">
        <f>IFERROR(VLOOKUP(A8614,'Ratings Data'!A:C,3,0),"No Rating")</f>
        <v>No Rating</v>
      </c>
      <c r="Q8614" t="s">
        <v>10066</v>
      </c>
      <c r="R8614" s="5">
        <f t="shared" si="134"/>
        <v>-0.46189142194744975</v>
      </c>
    </row>
    <row r="8615" spans="1:18" x14ac:dyDescent="0.3">
      <c r="A8615" t="s">
        <v>5192</v>
      </c>
      <c r="B8615" s="2">
        <v>45818</v>
      </c>
      <c r="C8615" t="s">
        <v>10023</v>
      </c>
      <c r="D8615" t="s">
        <v>10033</v>
      </c>
      <c r="E8615" t="s">
        <v>10038</v>
      </c>
      <c r="F8615">
        <v>13</v>
      </c>
      <c r="G8615">
        <v>222.22</v>
      </c>
      <c r="H8615">
        <v>156.84</v>
      </c>
      <c r="I8615" t="s">
        <v>10039</v>
      </c>
      <c r="J8615">
        <f>F8615*G8615</f>
        <v>2888.86</v>
      </c>
      <c r="K8615">
        <f>F8615*H8615</f>
        <v>2038.92</v>
      </c>
      <c r="L8615">
        <f>J8615-K8615</f>
        <v>849.94</v>
      </c>
      <c r="M8615" s="5">
        <f>L8615/J8615</f>
        <v>0.29421294212942128</v>
      </c>
      <c r="N8615" t="str">
        <f>IF(ISNA(VLOOKUP(A8615,'Returns Data'!A:A,1,0)),"No","Yes")</f>
        <v>No</v>
      </c>
      <c r="O8615" t="s">
        <v>10085</v>
      </c>
      <c r="P8615" t="str">
        <f>IFERROR(VLOOKUP(A8615,'Ratings Data'!A:C,3,0),"No Rating")</f>
        <v>No Rating</v>
      </c>
      <c r="Q8615" t="s">
        <v>10066</v>
      </c>
      <c r="R8615" s="5">
        <f t="shared" si="134"/>
        <v>2.7042840473412237</v>
      </c>
    </row>
    <row r="8616" spans="1:18" x14ac:dyDescent="0.3">
      <c r="A8616" t="s">
        <v>5483</v>
      </c>
      <c r="B8616" s="2">
        <v>45818</v>
      </c>
      <c r="C8616" t="s">
        <v>10018</v>
      </c>
      <c r="D8616" t="s">
        <v>10033</v>
      </c>
      <c r="E8616" t="s">
        <v>10036</v>
      </c>
      <c r="F8616">
        <v>9</v>
      </c>
      <c r="G8616">
        <v>188.06</v>
      </c>
      <c r="H8616">
        <v>137.63999999999999</v>
      </c>
      <c r="I8616" t="s">
        <v>10040</v>
      </c>
      <c r="J8616">
        <f>F8616*G8616</f>
        <v>1692.54</v>
      </c>
      <c r="K8616">
        <f>F8616*H8616</f>
        <v>1238.7599999999998</v>
      </c>
      <c r="L8616">
        <f>J8616-K8616</f>
        <v>453.7800000000002</v>
      </c>
      <c r="M8616" s="5">
        <f>L8616/J8616</f>
        <v>0.26810592364139119</v>
      </c>
      <c r="N8616" t="str">
        <f>IF(ISNA(VLOOKUP(A8616,'Returns Data'!A:A,1,0)),"No","Yes")</f>
        <v>No</v>
      </c>
      <c r="O8616" t="s">
        <v>10085</v>
      </c>
      <c r="P8616" t="str">
        <f>IFERROR(VLOOKUP(A8616,'Ratings Data'!A:C,3,0),"No Rating")</f>
        <v>No Rating</v>
      </c>
      <c r="Q8616" t="s">
        <v>10066</v>
      </c>
      <c r="R8616" s="5">
        <f t="shared" si="134"/>
        <v>-0.41411491037987308</v>
      </c>
    </row>
    <row r="8617" spans="1:18" x14ac:dyDescent="0.3">
      <c r="A8617" t="s">
        <v>5680</v>
      </c>
      <c r="B8617" s="2">
        <v>45818</v>
      </c>
      <c r="C8617" t="s">
        <v>10022</v>
      </c>
      <c r="D8617" t="s">
        <v>10033</v>
      </c>
      <c r="E8617" t="s">
        <v>10037</v>
      </c>
      <c r="F8617">
        <v>1</v>
      </c>
      <c r="G8617">
        <v>187.55</v>
      </c>
      <c r="H8617">
        <v>157.09</v>
      </c>
      <c r="I8617" t="s">
        <v>10040</v>
      </c>
      <c r="J8617">
        <f>F8617*G8617</f>
        <v>187.55</v>
      </c>
      <c r="K8617">
        <f>F8617*H8617</f>
        <v>157.09</v>
      </c>
      <c r="L8617">
        <f>J8617-K8617</f>
        <v>30.460000000000008</v>
      </c>
      <c r="M8617" s="5">
        <f>L8617/J8617</f>
        <v>0.16241002399360174</v>
      </c>
      <c r="N8617" t="str">
        <f>IF(ISNA(VLOOKUP(A8617,'Returns Data'!A:A,1,0)),"No","Yes")</f>
        <v>No</v>
      </c>
      <c r="O8617" t="s">
        <v>10085</v>
      </c>
      <c r="P8617" t="str">
        <f>IFERROR(VLOOKUP(A8617,'Ratings Data'!A:C,3,0),"No Rating")</f>
        <v>No Rating</v>
      </c>
      <c r="Q8617" t="s">
        <v>10066</v>
      </c>
      <c r="R8617" s="5">
        <f t="shared" si="134"/>
        <v>-0.88919021116192232</v>
      </c>
    </row>
    <row r="8618" spans="1:18" x14ac:dyDescent="0.3">
      <c r="A8618" t="s">
        <v>5786</v>
      </c>
      <c r="B8618" s="2">
        <v>45818</v>
      </c>
      <c r="C8618" t="s">
        <v>10016</v>
      </c>
      <c r="D8618" t="s">
        <v>10032</v>
      </c>
      <c r="E8618" t="s">
        <v>10038</v>
      </c>
      <c r="F8618">
        <v>10</v>
      </c>
      <c r="G8618">
        <v>414.36</v>
      </c>
      <c r="H8618">
        <v>278.8</v>
      </c>
      <c r="I8618" t="s">
        <v>10040</v>
      </c>
      <c r="J8618">
        <f>F8618*G8618</f>
        <v>4143.6000000000004</v>
      </c>
      <c r="K8618">
        <f>F8618*H8618</f>
        <v>2788</v>
      </c>
      <c r="L8618">
        <f>J8618-K8618</f>
        <v>1355.6000000000004</v>
      </c>
      <c r="M8618" s="5">
        <f>L8618/J8618</f>
        <v>0.32715513080413172</v>
      </c>
      <c r="N8618" t="str">
        <f>IF(ISNA(VLOOKUP(A8618,'Returns Data'!A:A,1,0)),"No","Yes")</f>
        <v>No</v>
      </c>
      <c r="O8618" t="s">
        <v>10085</v>
      </c>
      <c r="P8618" t="str">
        <f>IFERROR(VLOOKUP(A8618,'Ratings Data'!A:C,3,0),"No Rating")</f>
        <v>No Rating</v>
      </c>
      <c r="Q8618" t="s">
        <v>10066</v>
      </c>
      <c r="R8618" s="5">
        <f t="shared" si="134"/>
        <v>21.093308451079711</v>
      </c>
    </row>
    <row r="8619" spans="1:18" x14ac:dyDescent="0.3">
      <c r="A8619" t="s">
        <v>8190</v>
      </c>
      <c r="B8619" s="2">
        <v>45818</v>
      </c>
      <c r="C8619" t="s">
        <v>10026</v>
      </c>
      <c r="D8619" t="s">
        <v>10031</v>
      </c>
      <c r="E8619" t="s">
        <v>10036</v>
      </c>
      <c r="F8619">
        <v>8</v>
      </c>
      <c r="G8619">
        <v>285.14999999999998</v>
      </c>
      <c r="H8619">
        <v>213.6</v>
      </c>
      <c r="I8619" t="s">
        <v>10039</v>
      </c>
      <c r="J8619">
        <f>F8619*G8619</f>
        <v>2281.1999999999998</v>
      </c>
      <c r="K8619">
        <f>F8619*H8619</f>
        <v>1708.8</v>
      </c>
      <c r="L8619">
        <f>J8619-K8619</f>
        <v>572.39999999999986</v>
      </c>
      <c r="M8619" s="5">
        <f>L8619/J8619</f>
        <v>0.250920568122041</v>
      </c>
      <c r="N8619" t="str">
        <f>IF(ISNA(VLOOKUP(A8619,'Returns Data'!A:A,1,0)),"No","Yes")</f>
        <v>No</v>
      </c>
      <c r="O8619" t="s">
        <v>10085</v>
      </c>
      <c r="P8619" t="str">
        <f>IFERROR(VLOOKUP(A8619,'Ratings Data'!A:C,3,0),"No Rating")</f>
        <v>No Rating</v>
      </c>
      <c r="Q8619" t="s">
        <v>10066</v>
      </c>
      <c r="R8619" s="5">
        <f t="shared" si="134"/>
        <v>-0.44946423399942087</v>
      </c>
    </row>
    <row r="8620" spans="1:18" x14ac:dyDescent="0.3">
      <c r="A8620" t="s">
        <v>8478</v>
      </c>
      <c r="B8620" s="2">
        <v>45818</v>
      </c>
      <c r="C8620" t="s">
        <v>10016</v>
      </c>
      <c r="D8620" t="s">
        <v>10032</v>
      </c>
      <c r="E8620" t="s">
        <v>10034</v>
      </c>
      <c r="F8620">
        <v>7</v>
      </c>
      <c r="G8620">
        <v>13.63</v>
      </c>
      <c r="H8620">
        <v>11.74</v>
      </c>
      <c r="I8620" t="s">
        <v>10040</v>
      </c>
      <c r="J8620">
        <f>F8620*G8620</f>
        <v>95.410000000000011</v>
      </c>
      <c r="K8620">
        <f>F8620*H8620</f>
        <v>82.18</v>
      </c>
      <c r="L8620">
        <f>J8620-K8620</f>
        <v>13.230000000000004</v>
      </c>
      <c r="M8620" s="5">
        <f>L8620/J8620</f>
        <v>0.13866471019809246</v>
      </c>
      <c r="N8620" t="str">
        <f>IF(ISNA(VLOOKUP(A8620,'Returns Data'!A:A,1,0)),"No","Yes")</f>
        <v>No</v>
      </c>
      <c r="O8620" t="s">
        <v>10085</v>
      </c>
      <c r="P8620" t="str">
        <f>IFERROR(VLOOKUP(A8620,'Ratings Data'!A:C,3,0),"No Rating")</f>
        <v>No Rating</v>
      </c>
      <c r="Q8620" t="s">
        <v>10066</v>
      </c>
      <c r="R8620" s="5">
        <f t="shared" si="134"/>
        <v>-0.9581755216552692</v>
      </c>
    </row>
    <row r="8621" spans="1:18" x14ac:dyDescent="0.3">
      <c r="A8621" t="s">
        <v>9173</v>
      </c>
      <c r="B8621" s="2">
        <v>45818</v>
      </c>
      <c r="C8621" t="s">
        <v>10027</v>
      </c>
      <c r="D8621" t="s">
        <v>10032</v>
      </c>
      <c r="E8621" t="s">
        <v>10036</v>
      </c>
      <c r="F8621">
        <v>11</v>
      </c>
      <c r="G8621">
        <v>215.74</v>
      </c>
      <c r="H8621">
        <v>186.5</v>
      </c>
      <c r="I8621" t="s">
        <v>10039</v>
      </c>
      <c r="J8621">
        <f>F8621*G8621</f>
        <v>2373.1400000000003</v>
      </c>
      <c r="K8621">
        <f>F8621*H8621</f>
        <v>2051.5</v>
      </c>
      <c r="L8621">
        <f>J8621-K8621</f>
        <v>321.64000000000033</v>
      </c>
      <c r="M8621" s="5">
        <f>L8621/J8621</f>
        <v>0.13553351256141663</v>
      </c>
      <c r="N8621" t="str">
        <f>IF(ISNA(VLOOKUP(A8621,'Returns Data'!A:A,1,0)),"No","Yes")</f>
        <v>No</v>
      </c>
      <c r="O8621" t="s">
        <v>10085</v>
      </c>
      <c r="P8621" t="str">
        <f>IFERROR(VLOOKUP(A8621,'Ratings Data'!A:C,3,0),"No Rating")</f>
        <v>No Rating</v>
      </c>
      <c r="Q8621" t="s">
        <v>10066</v>
      </c>
      <c r="R8621" s="5">
        <f t="shared" si="134"/>
        <v>23.873074101247251</v>
      </c>
    </row>
    <row r="8622" spans="1:18" x14ac:dyDescent="0.3">
      <c r="A8622" t="s">
        <v>9588</v>
      </c>
      <c r="B8622" s="2">
        <v>45818</v>
      </c>
      <c r="C8622" t="s">
        <v>10019</v>
      </c>
      <c r="D8622" t="s">
        <v>10031</v>
      </c>
      <c r="E8622" t="s">
        <v>10035</v>
      </c>
      <c r="F8622">
        <v>10</v>
      </c>
      <c r="G8622">
        <v>270.5</v>
      </c>
      <c r="H8622">
        <v>239.78</v>
      </c>
      <c r="I8622" t="s">
        <v>10040</v>
      </c>
      <c r="J8622">
        <f>F8622*G8622</f>
        <v>2705</v>
      </c>
      <c r="K8622">
        <f>F8622*H8622</f>
        <v>2397.8000000000002</v>
      </c>
      <c r="L8622">
        <f>J8622-K8622</f>
        <v>307.19999999999982</v>
      </c>
      <c r="M8622" s="5">
        <f>L8622/J8622</f>
        <v>0.11356746765249531</v>
      </c>
      <c r="N8622" t="str">
        <f>IF(ISNA(VLOOKUP(A8622,'Returns Data'!A:A,1,0)),"No","Yes")</f>
        <v>No</v>
      </c>
      <c r="O8622" t="s">
        <v>10085</v>
      </c>
      <c r="P8622" t="str">
        <f>IFERROR(VLOOKUP(A8622,'Ratings Data'!A:C,3,0),"No Rating")</f>
        <v>No Rating</v>
      </c>
      <c r="Q8622" t="s">
        <v>10066</v>
      </c>
      <c r="R8622" s="5">
        <f t="shared" si="134"/>
        <v>0.13984004314958226</v>
      </c>
    </row>
    <row r="8623" spans="1:18" x14ac:dyDescent="0.3">
      <c r="A8623" t="s">
        <v>9762</v>
      </c>
      <c r="B8623" s="2">
        <v>45818</v>
      </c>
      <c r="C8623" t="s">
        <v>10012</v>
      </c>
      <c r="D8623" t="s">
        <v>10030</v>
      </c>
      <c r="E8623" t="s">
        <v>10038</v>
      </c>
      <c r="F8623">
        <v>9</v>
      </c>
      <c r="G8623">
        <v>262.81</v>
      </c>
      <c r="H8623">
        <v>210.41</v>
      </c>
      <c r="I8623" t="s">
        <v>10039</v>
      </c>
      <c r="J8623">
        <f>F8623*G8623</f>
        <v>2365.29</v>
      </c>
      <c r="K8623">
        <f>F8623*H8623</f>
        <v>1893.69</v>
      </c>
      <c r="L8623">
        <f>J8623-K8623</f>
        <v>471.59999999999991</v>
      </c>
      <c r="M8623" s="5">
        <f>L8623/J8623</f>
        <v>0.19938358509950149</v>
      </c>
      <c r="N8623" t="str">
        <f>IF(ISNA(VLOOKUP(A8623,'Returns Data'!A:A,1,0)),"No","Yes")</f>
        <v>No</v>
      </c>
      <c r="O8623" t="s">
        <v>10085</v>
      </c>
      <c r="P8623" t="str">
        <f>IFERROR(VLOOKUP(A8623,'Ratings Data'!A:C,3,0),"No Rating")</f>
        <v>No Rating</v>
      </c>
      <c r="Q8623" t="s">
        <v>10066</v>
      </c>
      <c r="R8623" s="5">
        <f t="shared" si="134"/>
        <v>-0.12558595194085029</v>
      </c>
    </row>
    <row r="8624" spans="1:18" x14ac:dyDescent="0.3">
      <c r="A8624" t="s">
        <v>1185</v>
      </c>
      <c r="B8624" s="2">
        <v>45819</v>
      </c>
      <c r="C8624" t="s">
        <v>10018</v>
      </c>
      <c r="D8624" t="s">
        <v>10033</v>
      </c>
      <c r="E8624" t="s">
        <v>10037</v>
      </c>
      <c r="F8624">
        <v>8</v>
      </c>
      <c r="G8624">
        <v>322.91000000000003</v>
      </c>
      <c r="H8624">
        <v>248.85</v>
      </c>
      <c r="I8624" t="s">
        <v>10039</v>
      </c>
      <c r="J8624">
        <f>F8624*G8624</f>
        <v>2583.2800000000002</v>
      </c>
      <c r="K8624">
        <f>F8624*H8624</f>
        <v>1990.8</v>
      </c>
      <c r="L8624">
        <f>J8624-K8624</f>
        <v>592.48000000000025</v>
      </c>
      <c r="M8624" s="5">
        <f>L8624/J8624</f>
        <v>0.22935183177975296</v>
      </c>
      <c r="N8624" t="str">
        <f>IF(ISNA(VLOOKUP(A8624,'Returns Data'!A:A,1,0)),"No","Yes")</f>
        <v>No</v>
      </c>
      <c r="O8624" t="s">
        <v>10085</v>
      </c>
      <c r="P8624" t="str">
        <f>IFERROR(VLOOKUP(A8624,'Ratings Data'!A:C,3,0),"No Rating")</f>
        <v>No Rating</v>
      </c>
      <c r="Q8624" t="s">
        <v>10066</v>
      </c>
      <c r="R8624" s="5">
        <f t="shared" si="134"/>
        <v>9.2162060466158588E-2</v>
      </c>
    </row>
    <row r="8625" spans="1:18" x14ac:dyDescent="0.3">
      <c r="A8625" t="s">
        <v>1499</v>
      </c>
      <c r="B8625" s="2">
        <v>45819</v>
      </c>
      <c r="C8625" t="s">
        <v>10028</v>
      </c>
      <c r="D8625" t="s">
        <v>10032</v>
      </c>
      <c r="E8625" t="s">
        <v>10034</v>
      </c>
      <c r="F8625">
        <v>7</v>
      </c>
      <c r="G8625">
        <v>410.18</v>
      </c>
      <c r="H8625">
        <v>290.47000000000003</v>
      </c>
      <c r="I8625" t="s">
        <v>10040</v>
      </c>
      <c r="J8625">
        <f>F8625*G8625</f>
        <v>2871.26</v>
      </c>
      <c r="K8625">
        <f>F8625*H8625</f>
        <v>2033.2900000000002</v>
      </c>
      <c r="L8625">
        <f>J8625-K8625</f>
        <v>837.97</v>
      </c>
      <c r="M8625" s="5">
        <f>L8625/J8625</f>
        <v>0.29184748159344676</v>
      </c>
      <c r="N8625" t="str">
        <f>IF(ISNA(VLOOKUP(A8625,'Returns Data'!A:A,1,0)),"No","Yes")</f>
        <v>No</v>
      </c>
      <c r="O8625" t="s">
        <v>10085</v>
      </c>
      <c r="P8625" t="str">
        <f>IFERROR(VLOOKUP(A8625,'Ratings Data'!A:C,3,0),"No Rating")</f>
        <v>No Rating</v>
      </c>
      <c r="Q8625" t="s">
        <v>10066</v>
      </c>
      <c r="R8625" s="5">
        <f t="shared" si="134"/>
        <v>0.1114784305224366</v>
      </c>
    </row>
    <row r="8626" spans="1:18" x14ac:dyDescent="0.3">
      <c r="A8626" t="s">
        <v>2153</v>
      </c>
      <c r="B8626" s="2">
        <v>45819</v>
      </c>
      <c r="C8626" t="s">
        <v>10014</v>
      </c>
      <c r="D8626" t="s">
        <v>10030</v>
      </c>
      <c r="E8626" t="s">
        <v>10035</v>
      </c>
      <c r="F8626">
        <v>18</v>
      </c>
      <c r="G8626">
        <v>347.05</v>
      </c>
      <c r="H8626">
        <v>306.42</v>
      </c>
      <c r="I8626" t="s">
        <v>10040</v>
      </c>
      <c r="J8626">
        <f>F8626*G8626</f>
        <v>6246.9000000000005</v>
      </c>
      <c r="K8626">
        <f>F8626*H8626</f>
        <v>5515.56</v>
      </c>
      <c r="L8626">
        <f>J8626-K8626</f>
        <v>731.34000000000015</v>
      </c>
      <c r="M8626" s="5">
        <f>L8626/J8626</f>
        <v>0.11707246794410028</v>
      </c>
      <c r="N8626" t="str">
        <f>IF(ISNA(VLOOKUP(A8626,'Returns Data'!A:A,1,0)),"No","Yes")</f>
        <v>No</v>
      </c>
      <c r="O8626" t="s">
        <v>10085</v>
      </c>
      <c r="P8626" t="str">
        <f>IFERROR(VLOOKUP(A8626,'Ratings Data'!A:C,3,0),"No Rating")</f>
        <v>No Rating</v>
      </c>
      <c r="Q8626" t="s">
        <v>10066</v>
      </c>
      <c r="R8626" s="5">
        <f t="shared" si="134"/>
        <v>1.1756650390420931</v>
      </c>
    </row>
    <row r="8627" spans="1:18" x14ac:dyDescent="0.3">
      <c r="A8627" t="s">
        <v>2363</v>
      </c>
      <c r="B8627" s="2">
        <v>45819</v>
      </c>
      <c r="C8627" t="s">
        <v>10017</v>
      </c>
      <c r="D8627" t="s">
        <v>10032</v>
      </c>
      <c r="E8627" t="s">
        <v>10034</v>
      </c>
      <c r="F8627">
        <v>1</v>
      </c>
      <c r="G8627">
        <v>299.68</v>
      </c>
      <c r="H8627">
        <v>233.02</v>
      </c>
      <c r="I8627" t="s">
        <v>10040</v>
      </c>
      <c r="J8627">
        <f>F8627*G8627</f>
        <v>299.68</v>
      </c>
      <c r="K8627">
        <f>F8627*H8627</f>
        <v>233.02</v>
      </c>
      <c r="L8627">
        <f>J8627-K8627</f>
        <v>66.66</v>
      </c>
      <c r="M8627" s="5">
        <f>L8627/J8627</f>
        <v>0.22243726641751199</v>
      </c>
      <c r="N8627" t="str">
        <f>IF(ISNA(VLOOKUP(A8627,'Returns Data'!A:A,1,0)),"No","Yes")</f>
        <v>No</v>
      </c>
      <c r="O8627" t="s">
        <v>10085</v>
      </c>
      <c r="P8627" t="str">
        <f>IFERROR(VLOOKUP(A8627,'Ratings Data'!A:C,3,0),"No Rating")</f>
        <v>No Rating</v>
      </c>
      <c r="Q8627" t="s">
        <v>10066</v>
      </c>
      <c r="R8627" s="5">
        <f t="shared" si="134"/>
        <v>-0.95202740559317423</v>
      </c>
    </row>
    <row r="8628" spans="1:18" x14ac:dyDescent="0.3">
      <c r="A8628" t="s">
        <v>2480</v>
      </c>
      <c r="B8628" s="2">
        <v>45819</v>
      </c>
      <c r="C8628" t="s">
        <v>10014</v>
      </c>
      <c r="D8628" t="s">
        <v>10030</v>
      </c>
      <c r="E8628" t="s">
        <v>10038</v>
      </c>
      <c r="F8628">
        <v>15</v>
      </c>
      <c r="G8628">
        <v>62.4</v>
      </c>
      <c r="H8628">
        <v>37.450000000000003</v>
      </c>
      <c r="I8628" t="s">
        <v>10040</v>
      </c>
      <c r="J8628">
        <f>F8628*G8628</f>
        <v>936</v>
      </c>
      <c r="K8628">
        <f>F8628*H8628</f>
        <v>561.75</v>
      </c>
      <c r="L8628">
        <f>J8628-K8628</f>
        <v>374.25</v>
      </c>
      <c r="M8628" s="5">
        <f>L8628/J8628</f>
        <v>0.39983974358974361</v>
      </c>
      <c r="N8628" t="str">
        <f>IF(ISNA(VLOOKUP(A8628,'Returns Data'!A:A,1,0)),"No","Yes")</f>
        <v>No</v>
      </c>
      <c r="O8628" t="s">
        <v>10085</v>
      </c>
      <c r="P8628" t="str">
        <f>IFERROR(VLOOKUP(A8628,'Ratings Data'!A:C,3,0),"No Rating")</f>
        <v>No Rating</v>
      </c>
      <c r="Q8628" t="s">
        <v>10066</v>
      </c>
      <c r="R8628" s="5">
        <f t="shared" si="134"/>
        <v>2.1233315536572341</v>
      </c>
    </row>
    <row r="8629" spans="1:18" x14ac:dyDescent="0.3">
      <c r="A8629" t="s">
        <v>2750</v>
      </c>
      <c r="B8629" s="2">
        <v>45819</v>
      </c>
      <c r="C8629" t="s">
        <v>10015</v>
      </c>
      <c r="D8629" t="s">
        <v>10031</v>
      </c>
      <c r="E8629" t="s">
        <v>10036</v>
      </c>
      <c r="F8629">
        <v>18</v>
      </c>
      <c r="G8629">
        <v>411.62</v>
      </c>
      <c r="H8629">
        <v>269.79000000000002</v>
      </c>
      <c r="I8629" t="s">
        <v>10039</v>
      </c>
      <c r="J8629">
        <f>F8629*G8629</f>
        <v>7409.16</v>
      </c>
      <c r="K8629">
        <f>F8629*H8629</f>
        <v>4856.22</v>
      </c>
      <c r="L8629">
        <f>J8629-K8629</f>
        <v>2552.9399999999996</v>
      </c>
      <c r="M8629" s="5">
        <f>L8629/J8629</f>
        <v>0.34456537583207808</v>
      </c>
      <c r="N8629" t="str">
        <f>IF(ISNA(VLOOKUP(A8629,'Returns Data'!A:A,1,0)),"No","Yes")</f>
        <v>No</v>
      </c>
      <c r="O8629" t="s">
        <v>10085</v>
      </c>
      <c r="P8629" t="str">
        <f>IFERROR(VLOOKUP(A8629,'Ratings Data'!A:C,3,0),"No Rating")</f>
        <v>No Rating</v>
      </c>
      <c r="Q8629" t="s">
        <v>10066</v>
      </c>
      <c r="R8629" s="5">
        <f t="shared" si="134"/>
        <v>6.9157692307692304</v>
      </c>
    </row>
    <row r="8630" spans="1:18" x14ac:dyDescent="0.3">
      <c r="A8630" t="s">
        <v>3275</v>
      </c>
      <c r="B8630" s="2">
        <v>45819</v>
      </c>
      <c r="C8630" t="s">
        <v>10025</v>
      </c>
      <c r="D8630" t="s">
        <v>10033</v>
      </c>
      <c r="E8630" t="s">
        <v>10037</v>
      </c>
      <c r="F8630">
        <v>9</v>
      </c>
      <c r="G8630">
        <v>290.49</v>
      </c>
      <c r="H8630">
        <v>185.34</v>
      </c>
      <c r="I8630" t="s">
        <v>10040</v>
      </c>
      <c r="J8630">
        <f>F8630*G8630</f>
        <v>2614.41</v>
      </c>
      <c r="K8630">
        <f>F8630*H8630</f>
        <v>1668.06</v>
      </c>
      <c r="L8630">
        <f>J8630-K8630</f>
        <v>946.34999999999991</v>
      </c>
      <c r="M8630" s="5">
        <f>L8630/J8630</f>
        <v>0.36197459465041826</v>
      </c>
      <c r="N8630" t="str">
        <f>IF(ISNA(VLOOKUP(A8630,'Returns Data'!A:A,1,0)),"No","Yes")</f>
        <v>No</v>
      </c>
      <c r="O8630" t="s">
        <v>10085</v>
      </c>
      <c r="P8630" t="str">
        <f>IFERROR(VLOOKUP(A8630,'Ratings Data'!A:C,3,0),"No Rating")</f>
        <v>No Rating</v>
      </c>
      <c r="Q8630" t="s">
        <v>10066</v>
      </c>
      <c r="R8630" s="5">
        <f t="shared" si="134"/>
        <v>-0.64713813711675816</v>
      </c>
    </row>
    <row r="8631" spans="1:18" x14ac:dyDescent="0.3">
      <c r="A8631" t="s">
        <v>3476</v>
      </c>
      <c r="B8631" s="2">
        <v>45819</v>
      </c>
      <c r="C8631" t="s">
        <v>10024</v>
      </c>
      <c r="D8631" t="s">
        <v>10029</v>
      </c>
      <c r="E8631" t="s">
        <v>10034</v>
      </c>
      <c r="F8631">
        <v>6</v>
      </c>
      <c r="G8631">
        <v>490.56</v>
      </c>
      <c r="H8631">
        <v>408.01</v>
      </c>
      <c r="I8631" t="s">
        <v>10040</v>
      </c>
      <c r="J8631">
        <f>F8631*G8631</f>
        <v>2943.36</v>
      </c>
      <c r="K8631">
        <f>F8631*H8631</f>
        <v>2448.06</v>
      </c>
      <c r="L8631">
        <f>J8631-K8631</f>
        <v>495.30000000000018</v>
      </c>
      <c r="M8631" s="5">
        <f>L8631/J8631</f>
        <v>0.16827707110241363</v>
      </c>
      <c r="N8631" t="str">
        <f>IF(ISNA(VLOOKUP(A8631,'Returns Data'!A:A,1,0)),"No","Yes")</f>
        <v>Yes</v>
      </c>
      <c r="O8631" t="str">
        <f>IFERROR(VLOOKUP(A8631,'Returns Data'!A:E,5,0),"No Returns")</f>
        <v>Customer Changed Mind</v>
      </c>
      <c r="P8631" t="str">
        <f>IFERROR(VLOOKUP(A8631,'Ratings Data'!A:C,3,0),"No Rating")</f>
        <v>No Rating</v>
      </c>
      <c r="Q8631" t="s">
        <v>10066</v>
      </c>
      <c r="R8631" s="5">
        <f t="shared" si="134"/>
        <v>0.1258218871561845</v>
      </c>
    </row>
    <row r="8632" spans="1:18" x14ac:dyDescent="0.3">
      <c r="A8632" t="s">
        <v>3830</v>
      </c>
      <c r="B8632" s="2">
        <v>45819</v>
      </c>
      <c r="C8632" t="s">
        <v>10020</v>
      </c>
      <c r="D8632" t="s">
        <v>10030</v>
      </c>
      <c r="E8632" t="s">
        <v>10036</v>
      </c>
      <c r="F8632">
        <v>7</v>
      </c>
      <c r="G8632">
        <v>20.43</v>
      </c>
      <c r="H8632">
        <v>13.99</v>
      </c>
      <c r="I8632" t="s">
        <v>10040</v>
      </c>
      <c r="J8632">
        <f>F8632*G8632</f>
        <v>143.01</v>
      </c>
      <c r="K8632">
        <f>F8632*H8632</f>
        <v>97.93</v>
      </c>
      <c r="L8632">
        <f>J8632-K8632</f>
        <v>45.079999999999984</v>
      </c>
      <c r="M8632" s="5">
        <f>L8632/J8632</f>
        <v>0.31522271169848254</v>
      </c>
      <c r="N8632" t="str">
        <f>IF(ISNA(VLOOKUP(A8632,'Returns Data'!A:A,1,0)),"No","Yes")</f>
        <v>No</v>
      </c>
      <c r="O8632" t="s">
        <v>10085</v>
      </c>
      <c r="P8632">
        <f>IFERROR(VLOOKUP(A8632,'Ratings Data'!A:C,3,0),"No Rating")</f>
        <v>3</v>
      </c>
      <c r="Q8632" t="s">
        <v>10066</v>
      </c>
      <c r="R8632" s="5">
        <f t="shared" si="134"/>
        <v>-0.95141267123287676</v>
      </c>
    </row>
    <row r="8633" spans="1:18" x14ac:dyDescent="0.3">
      <c r="A8633" t="s">
        <v>3849</v>
      </c>
      <c r="B8633" s="2">
        <v>45819</v>
      </c>
      <c r="C8633" t="s">
        <v>10015</v>
      </c>
      <c r="D8633" t="s">
        <v>10031</v>
      </c>
      <c r="E8633" t="s">
        <v>10038</v>
      </c>
      <c r="F8633">
        <v>11</v>
      </c>
      <c r="G8633">
        <v>354.86</v>
      </c>
      <c r="H8633">
        <v>309.75</v>
      </c>
      <c r="I8633" t="s">
        <v>10039</v>
      </c>
      <c r="J8633">
        <f>F8633*G8633</f>
        <v>3903.46</v>
      </c>
      <c r="K8633">
        <f>F8633*H8633</f>
        <v>3407.25</v>
      </c>
      <c r="L8633">
        <f>J8633-K8633</f>
        <v>496.21000000000004</v>
      </c>
      <c r="M8633" s="5">
        <f>L8633/J8633</f>
        <v>0.12712055458490673</v>
      </c>
      <c r="N8633" t="str">
        <f>IF(ISNA(VLOOKUP(A8633,'Returns Data'!A:A,1,0)),"No","Yes")</f>
        <v>No</v>
      </c>
      <c r="O8633" t="s">
        <v>10085</v>
      </c>
      <c r="P8633" t="str">
        <f>IFERROR(VLOOKUP(A8633,'Ratings Data'!A:C,3,0),"No Rating")</f>
        <v>No Rating</v>
      </c>
      <c r="Q8633" t="s">
        <v>10066</v>
      </c>
      <c r="R8633" s="5">
        <f t="shared" si="134"/>
        <v>26.295014334661911</v>
      </c>
    </row>
    <row r="8634" spans="1:18" x14ac:dyDescent="0.3">
      <c r="A8634" t="s">
        <v>3968</v>
      </c>
      <c r="B8634" s="2">
        <v>45819</v>
      </c>
      <c r="C8634" t="s">
        <v>10013</v>
      </c>
      <c r="D8634" t="s">
        <v>10030</v>
      </c>
      <c r="E8634" t="s">
        <v>10037</v>
      </c>
      <c r="F8634">
        <v>14</v>
      </c>
      <c r="G8634">
        <v>384.21</v>
      </c>
      <c r="H8634">
        <v>328.92</v>
      </c>
      <c r="I8634" t="s">
        <v>10040</v>
      </c>
      <c r="J8634">
        <f>F8634*G8634</f>
        <v>5378.94</v>
      </c>
      <c r="K8634">
        <f>F8634*H8634</f>
        <v>4604.88</v>
      </c>
      <c r="L8634">
        <f>J8634-K8634</f>
        <v>774.05999999999949</v>
      </c>
      <c r="M8634" s="5">
        <f>L8634/J8634</f>
        <v>0.14390567658311854</v>
      </c>
      <c r="N8634" t="str">
        <f>IF(ISNA(VLOOKUP(A8634,'Returns Data'!A:A,1,0)),"No","Yes")</f>
        <v>No</v>
      </c>
      <c r="O8634" t="s">
        <v>10085</v>
      </c>
      <c r="P8634" t="str">
        <f>IFERROR(VLOOKUP(A8634,'Ratings Data'!A:C,3,0),"No Rating")</f>
        <v>No Rating</v>
      </c>
      <c r="Q8634" t="s">
        <v>10066</v>
      </c>
      <c r="R8634" s="5">
        <f t="shared" si="134"/>
        <v>0.37799285761862539</v>
      </c>
    </row>
    <row r="8635" spans="1:18" x14ac:dyDescent="0.3">
      <c r="A8635" t="s">
        <v>4049</v>
      </c>
      <c r="B8635" s="2">
        <v>45819</v>
      </c>
      <c r="C8635" t="s">
        <v>10015</v>
      </c>
      <c r="D8635" t="s">
        <v>10031</v>
      </c>
      <c r="E8635" t="s">
        <v>10034</v>
      </c>
      <c r="F8635">
        <v>3</v>
      </c>
      <c r="G8635">
        <v>38.28</v>
      </c>
      <c r="H8635">
        <v>27.02</v>
      </c>
      <c r="I8635" t="s">
        <v>10040</v>
      </c>
      <c r="J8635">
        <f>F8635*G8635</f>
        <v>114.84</v>
      </c>
      <c r="K8635">
        <f>F8635*H8635</f>
        <v>81.06</v>
      </c>
      <c r="L8635">
        <f>J8635-K8635</f>
        <v>33.78</v>
      </c>
      <c r="M8635" s="5">
        <f>L8635/J8635</f>
        <v>0.29414838035527691</v>
      </c>
      <c r="N8635" t="str">
        <f>IF(ISNA(VLOOKUP(A8635,'Returns Data'!A:A,1,0)),"No","Yes")</f>
        <v>No</v>
      </c>
      <c r="O8635" t="s">
        <v>10085</v>
      </c>
      <c r="P8635" t="str">
        <f>IFERROR(VLOOKUP(A8635,'Ratings Data'!A:C,3,0),"No Rating")</f>
        <v>No Rating</v>
      </c>
      <c r="Q8635" t="s">
        <v>10066</v>
      </c>
      <c r="R8635" s="5">
        <f t="shared" si="134"/>
        <v>-0.97865006860087678</v>
      </c>
    </row>
    <row r="8636" spans="1:18" x14ac:dyDescent="0.3">
      <c r="A8636" t="s">
        <v>4166</v>
      </c>
      <c r="B8636" s="2">
        <v>45819</v>
      </c>
      <c r="C8636" t="s">
        <v>10016</v>
      </c>
      <c r="D8636" t="s">
        <v>10032</v>
      </c>
      <c r="E8636" t="s">
        <v>10038</v>
      </c>
      <c r="F8636">
        <v>20</v>
      </c>
      <c r="G8636">
        <v>374.13</v>
      </c>
      <c r="H8636">
        <v>246.05</v>
      </c>
      <c r="I8636" t="s">
        <v>10040</v>
      </c>
      <c r="J8636">
        <f>F8636*G8636</f>
        <v>7482.6</v>
      </c>
      <c r="K8636">
        <f>F8636*H8636</f>
        <v>4921</v>
      </c>
      <c r="L8636">
        <f>J8636-K8636</f>
        <v>2561.6000000000004</v>
      </c>
      <c r="M8636" s="5">
        <f>L8636/J8636</f>
        <v>0.34234089754898034</v>
      </c>
      <c r="N8636" t="str">
        <f>IF(ISNA(VLOOKUP(A8636,'Returns Data'!A:A,1,0)),"No","Yes")</f>
        <v>No</v>
      </c>
      <c r="O8636" t="s">
        <v>10085</v>
      </c>
      <c r="P8636" t="str">
        <f>IFERROR(VLOOKUP(A8636,'Ratings Data'!A:C,3,0),"No Rating")</f>
        <v>No Rating</v>
      </c>
      <c r="Q8636" t="s">
        <v>10066</v>
      </c>
      <c r="R8636" s="5">
        <f t="shared" si="134"/>
        <v>64.156739811912232</v>
      </c>
    </row>
    <row r="8637" spans="1:18" x14ac:dyDescent="0.3">
      <c r="A8637" t="s">
        <v>4182</v>
      </c>
      <c r="B8637" s="2">
        <v>45819</v>
      </c>
      <c r="C8637" t="s">
        <v>10011</v>
      </c>
      <c r="D8637" t="s">
        <v>10029</v>
      </c>
      <c r="E8637" t="s">
        <v>10034</v>
      </c>
      <c r="F8637">
        <v>15</v>
      </c>
      <c r="G8637">
        <v>441.42</v>
      </c>
      <c r="H8637">
        <v>318.5</v>
      </c>
      <c r="I8637" t="s">
        <v>10039</v>
      </c>
      <c r="J8637">
        <f>F8637*G8637</f>
        <v>6621.3</v>
      </c>
      <c r="K8637">
        <f>F8637*H8637</f>
        <v>4777.5</v>
      </c>
      <c r="L8637">
        <f>J8637-K8637</f>
        <v>1843.8000000000002</v>
      </c>
      <c r="M8637" s="5">
        <f>L8637/J8637</f>
        <v>0.27846495401205201</v>
      </c>
      <c r="N8637" t="str">
        <f>IF(ISNA(VLOOKUP(A8637,'Returns Data'!A:A,1,0)),"No","Yes")</f>
        <v>No</v>
      </c>
      <c r="O8637" t="s">
        <v>10085</v>
      </c>
      <c r="P8637" t="str">
        <f>IFERROR(VLOOKUP(A8637,'Ratings Data'!A:C,3,0),"No Rating")</f>
        <v>No Rating</v>
      </c>
      <c r="Q8637" t="s">
        <v>10066</v>
      </c>
      <c r="R8637" s="5">
        <f t="shared" si="134"/>
        <v>-0.11510704835217707</v>
      </c>
    </row>
    <row r="8638" spans="1:18" x14ac:dyDescent="0.3">
      <c r="A8638" t="s">
        <v>4773</v>
      </c>
      <c r="B8638" s="2">
        <v>45819</v>
      </c>
      <c r="C8638" t="s">
        <v>10027</v>
      </c>
      <c r="D8638" t="s">
        <v>10032</v>
      </c>
      <c r="E8638" t="s">
        <v>10036</v>
      </c>
      <c r="F8638">
        <v>10</v>
      </c>
      <c r="G8638">
        <v>289.52999999999997</v>
      </c>
      <c r="H8638">
        <v>253.13</v>
      </c>
      <c r="I8638" t="s">
        <v>10039</v>
      </c>
      <c r="J8638">
        <f>F8638*G8638</f>
        <v>2895.2999999999997</v>
      </c>
      <c r="K8638">
        <f>F8638*H8638</f>
        <v>2531.3000000000002</v>
      </c>
      <c r="L8638">
        <f>J8638-K8638</f>
        <v>363.99999999999955</v>
      </c>
      <c r="M8638" s="5">
        <f>L8638/J8638</f>
        <v>0.12572099609712278</v>
      </c>
      <c r="N8638" t="str">
        <f>IF(ISNA(VLOOKUP(A8638,'Returns Data'!A:A,1,0)),"No","Yes")</f>
        <v>No</v>
      </c>
      <c r="O8638" t="s">
        <v>10085</v>
      </c>
      <c r="P8638" t="str">
        <f>IFERROR(VLOOKUP(A8638,'Ratings Data'!A:C,3,0),"No Rating")</f>
        <v>No Rating</v>
      </c>
      <c r="Q8638" t="s">
        <v>10066</v>
      </c>
      <c r="R8638" s="5">
        <f t="shared" si="134"/>
        <v>-0.56272937338589102</v>
      </c>
    </row>
    <row r="8639" spans="1:18" x14ac:dyDescent="0.3">
      <c r="A8639" t="s">
        <v>5391</v>
      </c>
      <c r="B8639" s="2">
        <v>45819</v>
      </c>
      <c r="C8639" t="s">
        <v>10013</v>
      </c>
      <c r="D8639" t="s">
        <v>10030</v>
      </c>
      <c r="E8639" t="s">
        <v>10036</v>
      </c>
      <c r="F8639">
        <v>3</v>
      </c>
      <c r="G8639">
        <v>61.37</v>
      </c>
      <c r="H8639">
        <v>39.729999999999997</v>
      </c>
      <c r="I8639" t="s">
        <v>10040</v>
      </c>
      <c r="J8639">
        <f>F8639*G8639</f>
        <v>184.10999999999999</v>
      </c>
      <c r="K8639">
        <f>F8639*H8639</f>
        <v>119.19</v>
      </c>
      <c r="L8639">
        <f>J8639-K8639</f>
        <v>64.919999999999987</v>
      </c>
      <c r="M8639" s="5">
        <f>L8639/J8639</f>
        <v>0.35261528434088313</v>
      </c>
      <c r="N8639" t="str">
        <f>IF(ISNA(VLOOKUP(A8639,'Returns Data'!A:A,1,0)),"No","Yes")</f>
        <v>No</v>
      </c>
      <c r="O8639" t="s">
        <v>10085</v>
      </c>
      <c r="P8639" t="str">
        <f>IFERROR(VLOOKUP(A8639,'Ratings Data'!A:C,3,0),"No Rating")</f>
        <v>No Rating</v>
      </c>
      <c r="Q8639" t="s">
        <v>10066</v>
      </c>
      <c r="R8639" s="5">
        <f t="shared" si="134"/>
        <v>-0.93641073463889746</v>
      </c>
    </row>
    <row r="8640" spans="1:18" x14ac:dyDescent="0.3">
      <c r="A8640" t="s">
        <v>5707</v>
      </c>
      <c r="B8640" s="2">
        <v>45819</v>
      </c>
      <c r="C8640" t="s">
        <v>10025</v>
      </c>
      <c r="D8640" t="s">
        <v>10033</v>
      </c>
      <c r="E8640" t="s">
        <v>10038</v>
      </c>
      <c r="F8640">
        <v>5</v>
      </c>
      <c r="G8640">
        <v>315.98</v>
      </c>
      <c r="H8640">
        <v>226.56</v>
      </c>
      <c r="I8640" t="s">
        <v>10040</v>
      </c>
      <c r="J8640">
        <f>F8640*G8640</f>
        <v>1579.9</v>
      </c>
      <c r="K8640">
        <f>F8640*H8640</f>
        <v>1132.8</v>
      </c>
      <c r="L8640">
        <f>J8640-K8640</f>
        <v>447.10000000000014</v>
      </c>
      <c r="M8640" s="5">
        <f>L8640/J8640</f>
        <v>0.2829925944680044</v>
      </c>
      <c r="N8640" t="str">
        <f>IF(ISNA(VLOOKUP(A8640,'Returns Data'!A:A,1,0)),"No","Yes")</f>
        <v>Yes</v>
      </c>
      <c r="O8640" t="str">
        <f>IFERROR(VLOOKUP(A8640,'Returns Data'!A:E,5,0),"No Returns")</f>
        <v>Late Delivery</v>
      </c>
      <c r="P8640" t="str">
        <f>IFERROR(VLOOKUP(A8640,'Ratings Data'!A:C,3,0),"No Rating")</f>
        <v>No Rating</v>
      </c>
      <c r="Q8640" t="s">
        <v>10066</v>
      </c>
      <c r="R8640" s="5">
        <f t="shared" si="134"/>
        <v>7.5812829286839403</v>
      </c>
    </row>
    <row r="8641" spans="1:18" x14ac:dyDescent="0.3">
      <c r="A8641" t="s">
        <v>6115</v>
      </c>
      <c r="B8641" s="2">
        <v>45819</v>
      </c>
      <c r="C8641" t="s">
        <v>10011</v>
      </c>
      <c r="D8641" t="s">
        <v>10029</v>
      </c>
      <c r="E8641" t="s">
        <v>10037</v>
      </c>
      <c r="F8641">
        <v>19</v>
      </c>
      <c r="G8641">
        <v>25.09</v>
      </c>
      <c r="H8641">
        <v>16.14</v>
      </c>
      <c r="I8641" t="s">
        <v>10040</v>
      </c>
      <c r="J8641">
        <f>F8641*G8641</f>
        <v>476.71</v>
      </c>
      <c r="K8641">
        <f>F8641*H8641</f>
        <v>306.66000000000003</v>
      </c>
      <c r="L8641">
        <f>J8641-K8641</f>
        <v>170.04999999999995</v>
      </c>
      <c r="M8641" s="5">
        <f>L8641/J8641</f>
        <v>0.3567158230370665</v>
      </c>
      <c r="N8641" t="str">
        <f>IF(ISNA(VLOOKUP(A8641,'Returns Data'!A:A,1,0)),"No","Yes")</f>
        <v>No</v>
      </c>
      <c r="O8641" t="s">
        <v>10085</v>
      </c>
      <c r="P8641" t="str">
        <f>IFERROR(VLOOKUP(A8641,'Ratings Data'!A:C,3,0),"No Rating")</f>
        <v>No Rating</v>
      </c>
      <c r="Q8641" t="s">
        <v>10066</v>
      </c>
      <c r="R8641" s="5">
        <f t="shared" si="134"/>
        <v>-0.69826571301981133</v>
      </c>
    </row>
    <row r="8642" spans="1:18" x14ac:dyDescent="0.3">
      <c r="A8642" t="s">
        <v>6466</v>
      </c>
      <c r="B8642" s="2">
        <v>45819</v>
      </c>
      <c r="C8642" t="s">
        <v>10013</v>
      </c>
      <c r="D8642" t="s">
        <v>10030</v>
      </c>
      <c r="E8642" t="s">
        <v>10037</v>
      </c>
      <c r="F8642">
        <v>3</v>
      </c>
      <c r="G8642">
        <v>270.62</v>
      </c>
      <c r="H8642">
        <v>212.39</v>
      </c>
      <c r="I8642" t="s">
        <v>10040</v>
      </c>
      <c r="J8642">
        <f>F8642*G8642</f>
        <v>811.86</v>
      </c>
      <c r="K8642">
        <f>F8642*H8642</f>
        <v>637.16999999999996</v>
      </c>
      <c r="L8642">
        <f>J8642-K8642</f>
        <v>174.69000000000005</v>
      </c>
      <c r="M8642" s="5">
        <f>L8642/J8642</f>
        <v>0.21517256669869195</v>
      </c>
      <c r="N8642" t="str">
        <f>IF(ISNA(VLOOKUP(A8642,'Returns Data'!A:A,1,0)),"No","Yes")</f>
        <v>No</v>
      </c>
      <c r="O8642" t="s">
        <v>10085</v>
      </c>
      <c r="P8642">
        <f>IFERROR(VLOOKUP(A8642,'Ratings Data'!A:C,3,0),"No Rating")</f>
        <v>4</v>
      </c>
      <c r="Q8642" t="s">
        <v>10066</v>
      </c>
      <c r="R8642" s="5">
        <f t="shared" si="134"/>
        <v>0.70304797465964641</v>
      </c>
    </row>
    <row r="8643" spans="1:18" x14ac:dyDescent="0.3">
      <c r="A8643" t="s">
        <v>6614</v>
      </c>
      <c r="B8643" s="2">
        <v>45819</v>
      </c>
      <c r="C8643" t="s">
        <v>10028</v>
      </c>
      <c r="D8643" t="s">
        <v>10032</v>
      </c>
      <c r="E8643" t="s">
        <v>10037</v>
      </c>
      <c r="F8643">
        <v>16</v>
      </c>
      <c r="G8643">
        <v>260.38</v>
      </c>
      <c r="H8643">
        <v>157.15</v>
      </c>
      <c r="I8643" t="s">
        <v>10040</v>
      </c>
      <c r="J8643">
        <f>F8643*G8643</f>
        <v>4166.08</v>
      </c>
      <c r="K8643">
        <f>F8643*H8643</f>
        <v>2514.4</v>
      </c>
      <c r="L8643">
        <f>J8643-K8643</f>
        <v>1651.6799999999998</v>
      </c>
      <c r="M8643" s="5">
        <f>L8643/J8643</f>
        <v>0.39645902143021733</v>
      </c>
      <c r="N8643" t="str">
        <f>IF(ISNA(VLOOKUP(A8643,'Returns Data'!A:A,1,0)),"No","Yes")</f>
        <v>No</v>
      </c>
      <c r="O8643" t="s">
        <v>10085</v>
      </c>
      <c r="P8643">
        <f>IFERROR(VLOOKUP(A8643,'Ratings Data'!A:C,3,0),"No Rating")</f>
        <v>5</v>
      </c>
      <c r="Q8643" t="s">
        <v>10066</v>
      </c>
      <c r="R8643" s="5">
        <f t="shared" si="134"/>
        <v>4.1315251398024291</v>
      </c>
    </row>
    <row r="8644" spans="1:18" x14ac:dyDescent="0.3">
      <c r="A8644" t="s">
        <v>7490</v>
      </c>
      <c r="B8644" s="2">
        <v>45819</v>
      </c>
      <c r="C8644" t="s">
        <v>10015</v>
      </c>
      <c r="D8644" t="s">
        <v>10031</v>
      </c>
      <c r="E8644" t="s">
        <v>10037</v>
      </c>
      <c r="F8644">
        <v>15</v>
      </c>
      <c r="G8644">
        <v>78.069999999999993</v>
      </c>
      <c r="H8644">
        <v>51.09</v>
      </c>
      <c r="I8644" t="s">
        <v>10040</v>
      </c>
      <c r="J8644">
        <f>F8644*G8644</f>
        <v>1171.05</v>
      </c>
      <c r="K8644">
        <f>F8644*H8644</f>
        <v>766.35</v>
      </c>
      <c r="L8644">
        <f>J8644-K8644</f>
        <v>404.69999999999993</v>
      </c>
      <c r="M8644" s="5">
        <f>L8644/J8644</f>
        <v>0.34558729345459199</v>
      </c>
      <c r="N8644" t="str">
        <f>IF(ISNA(VLOOKUP(A8644,'Returns Data'!A:A,1,0)),"No","Yes")</f>
        <v>No</v>
      </c>
      <c r="O8644" t="s">
        <v>10085</v>
      </c>
      <c r="P8644" t="str">
        <f>IFERROR(VLOOKUP(A8644,'Ratings Data'!A:C,3,0),"No Rating")</f>
        <v>No Rating</v>
      </c>
      <c r="Q8644" t="s">
        <v>10066</v>
      </c>
      <c r="R8644" s="5">
        <f t="shared" ref="R8644:R8707" si="135">(J8644-J8643)/J8643</f>
        <v>-0.71890842230586061</v>
      </c>
    </row>
    <row r="8645" spans="1:18" x14ac:dyDescent="0.3">
      <c r="A8645" t="s">
        <v>7615</v>
      </c>
      <c r="B8645" s="2">
        <v>45819</v>
      </c>
      <c r="C8645" t="s">
        <v>10022</v>
      </c>
      <c r="D8645" t="s">
        <v>10033</v>
      </c>
      <c r="E8645" t="s">
        <v>10037</v>
      </c>
      <c r="F8645">
        <v>5</v>
      </c>
      <c r="G8645">
        <v>398.31</v>
      </c>
      <c r="H8645">
        <v>246.74</v>
      </c>
      <c r="I8645" t="s">
        <v>10039</v>
      </c>
      <c r="J8645">
        <f>F8645*G8645</f>
        <v>1991.55</v>
      </c>
      <c r="K8645">
        <f>F8645*H8645</f>
        <v>1233.7</v>
      </c>
      <c r="L8645">
        <f>J8645-K8645</f>
        <v>757.84999999999991</v>
      </c>
      <c r="M8645" s="5">
        <f>L8645/J8645</f>
        <v>0.38053275087243599</v>
      </c>
      <c r="N8645" t="str">
        <f>IF(ISNA(VLOOKUP(A8645,'Returns Data'!A:A,1,0)),"No","Yes")</f>
        <v>No</v>
      </c>
      <c r="O8645" t="s">
        <v>10085</v>
      </c>
      <c r="P8645" t="str">
        <f>IFERROR(VLOOKUP(A8645,'Ratings Data'!A:C,3,0),"No Rating")</f>
        <v>No Rating</v>
      </c>
      <c r="Q8645" t="s">
        <v>10066</v>
      </c>
      <c r="R8645" s="5">
        <f t="shared" si="135"/>
        <v>0.70065325989496607</v>
      </c>
    </row>
    <row r="8646" spans="1:18" x14ac:dyDescent="0.3">
      <c r="A8646" t="s">
        <v>7735</v>
      </c>
      <c r="B8646" s="2">
        <v>45819</v>
      </c>
      <c r="C8646" t="s">
        <v>10019</v>
      </c>
      <c r="D8646" t="s">
        <v>10031</v>
      </c>
      <c r="E8646" t="s">
        <v>10038</v>
      </c>
      <c r="F8646">
        <v>3</v>
      </c>
      <c r="G8646">
        <v>23.55</v>
      </c>
      <c r="H8646">
        <v>18.2</v>
      </c>
      <c r="I8646" t="s">
        <v>10040</v>
      </c>
      <c r="J8646">
        <f>F8646*G8646</f>
        <v>70.650000000000006</v>
      </c>
      <c r="K8646">
        <f>F8646*H8646</f>
        <v>54.599999999999994</v>
      </c>
      <c r="L8646">
        <f>J8646-K8646</f>
        <v>16.050000000000011</v>
      </c>
      <c r="M8646" s="5">
        <f>L8646/J8646</f>
        <v>0.2271762208067942</v>
      </c>
      <c r="N8646" t="str">
        <f>IF(ISNA(VLOOKUP(A8646,'Returns Data'!A:A,1,0)),"No","Yes")</f>
        <v>Yes</v>
      </c>
      <c r="O8646" t="str">
        <f>IFERROR(VLOOKUP(A8646,'Returns Data'!A:E,5,0),"No Returns")</f>
        <v>Damaged</v>
      </c>
      <c r="P8646" t="str">
        <f>IFERROR(VLOOKUP(A8646,'Ratings Data'!A:C,3,0),"No Rating")</f>
        <v>No Rating</v>
      </c>
      <c r="Q8646" t="s">
        <v>10066</v>
      </c>
      <c r="R8646" s="5">
        <f t="shared" si="135"/>
        <v>-0.96452511862619561</v>
      </c>
    </row>
    <row r="8647" spans="1:18" x14ac:dyDescent="0.3">
      <c r="A8647" t="s">
        <v>8811</v>
      </c>
      <c r="B8647" s="2">
        <v>45819</v>
      </c>
      <c r="C8647" t="s">
        <v>10018</v>
      </c>
      <c r="D8647" t="s">
        <v>10033</v>
      </c>
      <c r="E8647" t="s">
        <v>10036</v>
      </c>
      <c r="F8647">
        <v>16</v>
      </c>
      <c r="G8647">
        <v>222.03</v>
      </c>
      <c r="H8647">
        <v>156.09</v>
      </c>
      <c r="I8647" t="s">
        <v>10039</v>
      </c>
      <c r="J8647">
        <f>F8647*G8647</f>
        <v>3552.48</v>
      </c>
      <c r="K8647">
        <f>F8647*H8647</f>
        <v>2497.44</v>
      </c>
      <c r="L8647">
        <f>J8647-K8647</f>
        <v>1055.04</v>
      </c>
      <c r="M8647" s="5">
        <f>L8647/J8647</f>
        <v>0.2969868936630185</v>
      </c>
      <c r="N8647" t="str">
        <f>IF(ISNA(VLOOKUP(A8647,'Returns Data'!A:A,1,0)),"No","Yes")</f>
        <v>No</v>
      </c>
      <c r="O8647" t="s">
        <v>10085</v>
      </c>
      <c r="P8647" t="str">
        <f>IFERROR(VLOOKUP(A8647,'Ratings Data'!A:C,3,0),"No Rating")</f>
        <v>No Rating</v>
      </c>
      <c r="Q8647" t="s">
        <v>10066</v>
      </c>
      <c r="R8647" s="5">
        <f t="shared" si="135"/>
        <v>49.282802547770693</v>
      </c>
    </row>
    <row r="8648" spans="1:18" x14ac:dyDescent="0.3">
      <c r="A8648" t="s">
        <v>9282</v>
      </c>
      <c r="B8648" s="2">
        <v>45819</v>
      </c>
      <c r="C8648" t="s">
        <v>10017</v>
      </c>
      <c r="D8648" t="s">
        <v>10032</v>
      </c>
      <c r="E8648" t="s">
        <v>10037</v>
      </c>
      <c r="F8648">
        <v>10</v>
      </c>
      <c r="G8648">
        <v>486.05</v>
      </c>
      <c r="H8648">
        <v>327.41000000000003</v>
      </c>
      <c r="I8648" t="s">
        <v>10039</v>
      </c>
      <c r="J8648">
        <f>F8648*G8648</f>
        <v>4860.5</v>
      </c>
      <c r="K8648">
        <f>F8648*H8648</f>
        <v>3274.1000000000004</v>
      </c>
      <c r="L8648">
        <f>J8648-K8648</f>
        <v>1586.3999999999996</v>
      </c>
      <c r="M8648" s="5">
        <f>L8648/J8648</f>
        <v>0.32638617426190714</v>
      </c>
      <c r="N8648" t="str">
        <f>IF(ISNA(VLOOKUP(A8648,'Returns Data'!A:A,1,0)),"No","Yes")</f>
        <v>No</v>
      </c>
      <c r="O8648" t="s">
        <v>10085</v>
      </c>
      <c r="P8648" t="str">
        <f>IFERROR(VLOOKUP(A8648,'Ratings Data'!A:C,3,0),"No Rating")</f>
        <v>No Rating</v>
      </c>
      <c r="Q8648" t="s">
        <v>10066</v>
      </c>
      <c r="R8648" s="5">
        <f t="shared" si="135"/>
        <v>0.36819911723640947</v>
      </c>
    </row>
    <row r="8649" spans="1:18" x14ac:dyDescent="0.3">
      <c r="A8649" t="s">
        <v>9829</v>
      </c>
      <c r="B8649" s="2">
        <v>45819</v>
      </c>
      <c r="C8649" t="s">
        <v>10011</v>
      </c>
      <c r="D8649" t="s">
        <v>10029</v>
      </c>
      <c r="E8649" t="s">
        <v>10034</v>
      </c>
      <c r="F8649">
        <v>15</v>
      </c>
      <c r="G8649">
        <v>299.83</v>
      </c>
      <c r="H8649">
        <v>217.34</v>
      </c>
      <c r="I8649" t="s">
        <v>10040</v>
      </c>
      <c r="J8649">
        <f>F8649*G8649</f>
        <v>4497.45</v>
      </c>
      <c r="K8649">
        <f>F8649*H8649</f>
        <v>3260.1</v>
      </c>
      <c r="L8649">
        <f>J8649-K8649</f>
        <v>1237.3499999999999</v>
      </c>
      <c r="M8649" s="5">
        <f>L8649/J8649</f>
        <v>0.27512256945602509</v>
      </c>
      <c r="N8649" t="str">
        <f>IF(ISNA(VLOOKUP(A8649,'Returns Data'!A:A,1,0)),"No","Yes")</f>
        <v>No</v>
      </c>
      <c r="O8649" t="s">
        <v>10085</v>
      </c>
      <c r="P8649" t="str">
        <f>IFERROR(VLOOKUP(A8649,'Ratings Data'!A:C,3,0),"No Rating")</f>
        <v>No Rating</v>
      </c>
      <c r="Q8649" t="s">
        <v>10066</v>
      </c>
      <c r="R8649" s="5">
        <f t="shared" si="135"/>
        <v>-7.4693961526591954E-2</v>
      </c>
    </row>
    <row r="8650" spans="1:18" x14ac:dyDescent="0.3">
      <c r="A8650" t="s">
        <v>139</v>
      </c>
      <c r="B8650" s="2">
        <v>45820</v>
      </c>
      <c r="C8650" t="s">
        <v>10023</v>
      </c>
      <c r="D8650" t="s">
        <v>10033</v>
      </c>
      <c r="E8650" t="s">
        <v>10036</v>
      </c>
      <c r="F8650">
        <v>13</v>
      </c>
      <c r="G8650">
        <v>443.37</v>
      </c>
      <c r="H8650">
        <v>289.47000000000003</v>
      </c>
      <c r="I8650" t="s">
        <v>10039</v>
      </c>
      <c r="J8650">
        <f>F8650*G8650</f>
        <v>5763.81</v>
      </c>
      <c r="K8650">
        <f>F8650*H8650</f>
        <v>3763.1100000000006</v>
      </c>
      <c r="L8650">
        <f>J8650-K8650</f>
        <v>2000.6999999999998</v>
      </c>
      <c r="M8650" s="5">
        <f>L8650/J8650</f>
        <v>0.34711414845388722</v>
      </c>
      <c r="N8650" t="str">
        <f>IF(ISNA(VLOOKUP(A8650,'Returns Data'!A:A,1,0)),"No","Yes")</f>
        <v>No</v>
      </c>
      <c r="O8650" t="s">
        <v>10085</v>
      </c>
      <c r="P8650" t="str">
        <f>IFERROR(VLOOKUP(A8650,'Ratings Data'!A:C,3,0),"No Rating")</f>
        <v>No Rating</v>
      </c>
      <c r="Q8650" t="s">
        <v>10066</v>
      </c>
      <c r="R8650" s="5">
        <f t="shared" si="135"/>
        <v>0.28157289130507301</v>
      </c>
    </row>
    <row r="8651" spans="1:18" x14ac:dyDescent="0.3">
      <c r="A8651" t="s">
        <v>295</v>
      </c>
      <c r="B8651" s="2">
        <v>45820</v>
      </c>
      <c r="C8651" t="s">
        <v>10025</v>
      </c>
      <c r="D8651" t="s">
        <v>10033</v>
      </c>
      <c r="E8651" t="s">
        <v>10037</v>
      </c>
      <c r="F8651">
        <v>1</v>
      </c>
      <c r="G8651">
        <v>318.36</v>
      </c>
      <c r="H8651">
        <v>249.79</v>
      </c>
      <c r="I8651" t="s">
        <v>10040</v>
      </c>
      <c r="J8651">
        <f>F8651*G8651</f>
        <v>318.36</v>
      </c>
      <c r="K8651">
        <f>F8651*H8651</f>
        <v>249.79</v>
      </c>
      <c r="L8651">
        <f>J8651-K8651</f>
        <v>68.570000000000022</v>
      </c>
      <c r="M8651" s="5">
        <f>L8651/J8651</f>
        <v>0.21538509863048128</v>
      </c>
      <c r="N8651" t="str">
        <f>IF(ISNA(VLOOKUP(A8651,'Returns Data'!A:A,1,0)),"No","Yes")</f>
        <v>No</v>
      </c>
      <c r="O8651" t="s">
        <v>10085</v>
      </c>
      <c r="P8651" t="str">
        <f>IFERROR(VLOOKUP(A8651,'Ratings Data'!A:C,3,0),"No Rating")</f>
        <v>No Rating</v>
      </c>
      <c r="Q8651" t="s">
        <v>10066</v>
      </c>
      <c r="R8651" s="5">
        <f t="shared" si="135"/>
        <v>-0.94476570185346154</v>
      </c>
    </row>
    <row r="8652" spans="1:18" x14ac:dyDescent="0.3">
      <c r="A8652" t="s">
        <v>440</v>
      </c>
      <c r="B8652" s="2">
        <v>45820</v>
      </c>
      <c r="C8652" t="s">
        <v>10024</v>
      </c>
      <c r="D8652" t="s">
        <v>10029</v>
      </c>
      <c r="E8652" t="s">
        <v>10035</v>
      </c>
      <c r="F8652">
        <v>16</v>
      </c>
      <c r="G8652">
        <v>200.76</v>
      </c>
      <c r="H8652">
        <v>162.56</v>
      </c>
      <c r="I8652" t="s">
        <v>10040</v>
      </c>
      <c r="J8652">
        <f>F8652*G8652</f>
        <v>3212.16</v>
      </c>
      <c r="K8652">
        <f>F8652*H8652</f>
        <v>2600.96</v>
      </c>
      <c r="L8652">
        <f>J8652-K8652</f>
        <v>611.19999999999982</v>
      </c>
      <c r="M8652" s="5">
        <f>L8652/J8652</f>
        <v>0.19027694759912328</v>
      </c>
      <c r="N8652" t="str">
        <f>IF(ISNA(VLOOKUP(A8652,'Returns Data'!A:A,1,0)),"No","Yes")</f>
        <v>No</v>
      </c>
      <c r="O8652" t="s">
        <v>10085</v>
      </c>
      <c r="P8652" t="str">
        <f>IFERROR(VLOOKUP(A8652,'Ratings Data'!A:C,3,0),"No Rating")</f>
        <v>No Rating</v>
      </c>
      <c r="Q8652" t="s">
        <v>10066</v>
      </c>
      <c r="R8652" s="5">
        <f t="shared" si="135"/>
        <v>9.0897097625329799</v>
      </c>
    </row>
    <row r="8653" spans="1:18" x14ac:dyDescent="0.3">
      <c r="A8653" t="s">
        <v>447</v>
      </c>
      <c r="B8653" s="2">
        <v>45820</v>
      </c>
      <c r="C8653" t="s">
        <v>10013</v>
      </c>
      <c r="D8653" t="s">
        <v>10030</v>
      </c>
      <c r="E8653" t="s">
        <v>10038</v>
      </c>
      <c r="F8653">
        <v>17</v>
      </c>
      <c r="G8653">
        <v>51.97</v>
      </c>
      <c r="H8653">
        <v>38.409999999999997</v>
      </c>
      <c r="I8653" t="s">
        <v>10039</v>
      </c>
      <c r="J8653">
        <f>F8653*G8653</f>
        <v>883.49</v>
      </c>
      <c r="K8653">
        <f>F8653*H8653</f>
        <v>652.96999999999991</v>
      </c>
      <c r="L8653">
        <f>J8653-K8653</f>
        <v>230.5200000000001</v>
      </c>
      <c r="M8653" s="5">
        <f>L8653/J8653</f>
        <v>0.26091976140080825</v>
      </c>
      <c r="N8653" t="str">
        <f>IF(ISNA(VLOOKUP(A8653,'Returns Data'!A:A,1,0)),"No","Yes")</f>
        <v>No</v>
      </c>
      <c r="O8653" t="s">
        <v>10085</v>
      </c>
      <c r="P8653" t="str">
        <f>IFERROR(VLOOKUP(A8653,'Ratings Data'!A:C,3,0),"No Rating")</f>
        <v>No Rating</v>
      </c>
      <c r="Q8653" t="s">
        <v>10066</v>
      </c>
      <c r="R8653" s="5">
        <f t="shared" si="135"/>
        <v>-0.72495454771866907</v>
      </c>
    </row>
    <row r="8654" spans="1:18" x14ac:dyDescent="0.3">
      <c r="A8654" t="s">
        <v>1283</v>
      </c>
      <c r="B8654" s="2">
        <v>45820</v>
      </c>
      <c r="C8654" t="s">
        <v>10026</v>
      </c>
      <c r="D8654" t="s">
        <v>10031</v>
      </c>
      <c r="E8654" t="s">
        <v>10036</v>
      </c>
      <c r="F8654">
        <v>10</v>
      </c>
      <c r="G8654">
        <v>28.29</v>
      </c>
      <c r="H8654">
        <v>19.809999999999999</v>
      </c>
      <c r="I8654" t="s">
        <v>10040</v>
      </c>
      <c r="J8654">
        <f>F8654*G8654</f>
        <v>282.89999999999998</v>
      </c>
      <c r="K8654">
        <f>F8654*H8654</f>
        <v>198.1</v>
      </c>
      <c r="L8654">
        <f>J8654-K8654</f>
        <v>84.799999999999983</v>
      </c>
      <c r="M8654" s="5">
        <f>L8654/J8654</f>
        <v>0.2997525627430187</v>
      </c>
      <c r="N8654" t="str">
        <f>IF(ISNA(VLOOKUP(A8654,'Returns Data'!A:A,1,0)),"No","Yes")</f>
        <v>No</v>
      </c>
      <c r="O8654" t="s">
        <v>10085</v>
      </c>
      <c r="P8654" t="str">
        <f>IFERROR(VLOOKUP(A8654,'Ratings Data'!A:C,3,0),"No Rating")</f>
        <v>No Rating</v>
      </c>
      <c r="Q8654" t="s">
        <v>10066</v>
      </c>
      <c r="R8654" s="5">
        <f t="shared" si="135"/>
        <v>-0.67979264055054389</v>
      </c>
    </row>
    <row r="8655" spans="1:18" x14ac:dyDescent="0.3">
      <c r="A8655" t="s">
        <v>1661</v>
      </c>
      <c r="B8655" s="2">
        <v>45820</v>
      </c>
      <c r="C8655" t="s">
        <v>10015</v>
      </c>
      <c r="D8655" t="s">
        <v>10031</v>
      </c>
      <c r="E8655" t="s">
        <v>10035</v>
      </c>
      <c r="F8655">
        <v>17</v>
      </c>
      <c r="G8655">
        <v>365.79</v>
      </c>
      <c r="H8655">
        <v>278.37</v>
      </c>
      <c r="I8655" t="s">
        <v>10039</v>
      </c>
      <c r="J8655">
        <f>F8655*G8655</f>
        <v>6218.43</v>
      </c>
      <c r="K8655">
        <f>F8655*H8655</f>
        <v>4732.29</v>
      </c>
      <c r="L8655">
        <f>J8655-K8655</f>
        <v>1486.1400000000003</v>
      </c>
      <c r="M8655" s="5">
        <f>L8655/J8655</f>
        <v>0.23898958418764868</v>
      </c>
      <c r="N8655" t="str">
        <f>IF(ISNA(VLOOKUP(A8655,'Returns Data'!A:A,1,0)),"No","Yes")</f>
        <v>No</v>
      </c>
      <c r="O8655" t="s">
        <v>10085</v>
      </c>
      <c r="P8655" t="str">
        <f>IFERROR(VLOOKUP(A8655,'Ratings Data'!A:C,3,0),"No Rating")</f>
        <v>No Rating</v>
      </c>
      <c r="Q8655" t="s">
        <v>10066</v>
      </c>
      <c r="R8655" s="5">
        <f t="shared" si="135"/>
        <v>20.981018027571583</v>
      </c>
    </row>
    <row r="8656" spans="1:18" x14ac:dyDescent="0.3">
      <c r="A8656" t="s">
        <v>3150</v>
      </c>
      <c r="B8656" s="2">
        <v>45820</v>
      </c>
      <c r="C8656" t="s">
        <v>10026</v>
      </c>
      <c r="D8656" t="s">
        <v>10031</v>
      </c>
      <c r="E8656" t="s">
        <v>10035</v>
      </c>
      <c r="F8656">
        <v>2</v>
      </c>
      <c r="G8656">
        <v>388.42</v>
      </c>
      <c r="H8656">
        <v>254.4</v>
      </c>
      <c r="I8656" t="s">
        <v>10039</v>
      </c>
      <c r="J8656">
        <f>F8656*G8656</f>
        <v>776.84</v>
      </c>
      <c r="K8656">
        <f>F8656*H8656</f>
        <v>508.8</v>
      </c>
      <c r="L8656">
        <f>J8656-K8656</f>
        <v>268.04000000000002</v>
      </c>
      <c r="M8656" s="5">
        <f>L8656/J8656</f>
        <v>0.34503887544410689</v>
      </c>
      <c r="N8656" t="str">
        <f>IF(ISNA(VLOOKUP(A8656,'Returns Data'!A:A,1,0)),"No","Yes")</f>
        <v>No</v>
      </c>
      <c r="O8656" t="s">
        <v>10085</v>
      </c>
      <c r="P8656" t="str">
        <f>IFERROR(VLOOKUP(A8656,'Ratings Data'!A:C,3,0),"No Rating")</f>
        <v>No Rating</v>
      </c>
      <c r="Q8656" t="s">
        <v>10066</v>
      </c>
      <c r="R8656" s="5">
        <f t="shared" si="135"/>
        <v>-0.8750745767018363</v>
      </c>
    </row>
    <row r="8657" spans="1:18" x14ac:dyDescent="0.3">
      <c r="A8657" t="s">
        <v>3770</v>
      </c>
      <c r="B8657" s="2">
        <v>45820</v>
      </c>
      <c r="C8657" t="s">
        <v>10025</v>
      </c>
      <c r="D8657" t="s">
        <v>10033</v>
      </c>
      <c r="E8657" t="s">
        <v>10034</v>
      </c>
      <c r="F8657">
        <v>7</v>
      </c>
      <c r="G8657">
        <v>424.78</v>
      </c>
      <c r="H8657">
        <v>349.71</v>
      </c>
      <c r="I8657" t="s">
        <v>10039</v>
      </c>
      <c r="J8657">
        <f>F8657*G8657</f>
        <v>2973.46</v>
      </c>
      <c r="K8657">
        <f>F8657*H8657</f>
        <v>2447.9699999999998</v>
      </c>
      <c r="L8657">
        <f>J8657-K8657</f>
        <v>525.49000000000024</v>
      </c>
      <c r="M8657" s="5">
        <f>L8657/J8657</f>
        <v>0.17672677621356944</v>
      </c>
      <c r="N8657" t="str">
        <f>IF(ISNA(VLOOKUP(A8657,'Returns Data'!A:A,1,0)),"No","Yes")</f>
        <v>No</v>
      </c>
      <c r="O8657" t="s">
        <v>10085</v>
      </c>
      <c r="P8657" t="str">
        <f>IFERROR(VLOOKUP(A8657,'Ratings Data'!A:C,3,0),"No Rating")</f>
        <v>No Rating</v>
      </c>
      <c r="Q8657" t="s">
        <v>10066</v>
      </c>
      <c r="R8657" s="5">
        <f t="shared" si="135"/>
        <v>2.8276350342412848</v>
      </c>
    </row>
    <row r="8658" spans="1:18" x14ac:dyDescent="0.3">
      <c r="A8658" t="s">
        <v>3844</v>
      </c>
      <c r="B8658" s="2">
        <v>45820</v>
      </c>
      <c r="C8658" t="s">
        <v>10025</v>
      </c>
      <c r="D8658" t="s">
        <v>10033</v>
      </c>
      <c r="E8658" t="s">
        <v>10035</v>
      </c>
      <c r="F8658">
        <v>16</v>
      </c>
      <c r="G8658">
        <v>316.14</v>
      </c>
      <c r="H8658">
        <v>279.05</v>
      </c>
      <c r="I8658" t="s">
        <v>10039</v>
      </c>
      <c r="J8658">
        <f>F8658*G8658</f>
        <v>5058.24</v>
      </c>
      <c r="K8658">
        <f>F8658*H8658</f>
        <v>4464.8</v>
      </c>
      <c r="L8658">
        <f>J8658-K8658</f>
        <v>593.4399999999996</v>
      </c>
      <c r="M8658" s="5">
        <f>L8658/J8658</f>
        <v>0.11732143986841266</v>
      </c>
      <c r="N8658" t="str">
        <f>IF(ISNA(VLOOKUP(A8658,'Returns Data'!A:A,1,0)),"No","Yes")</f>
        <v>No</v>
      </c>
      <c r="O8658" t="s">
        <v>10085</v>
      </c>
      <c r="P8658" t="str">
        <f>IFERROR(VLOOKUP(A8658,'Ratings Data'!A:C,3,0),"No Rating")</f>
        <v>No Rating</v>
      </c>
      <c r="Q8658" t="s">
        <v>10066</v>
      </c>
      <c r="R8658" s="5">
        <f t="shared" si="135"/>
        <v>0.70112932408709039</v>
      </c>
    </row>
    <row r="8659" spans="1:18" x14ac:dyDescent="0.3">
      <c r="A8659" t="s">
        <v>4396</v>
      </c>
      <c r="B8659" s="2">
        <v>45820</v>
      </c>
      <c r="C8659" t="s">
        <v>10010</v>
      </c>
      <c r="D8659" t="s">
        <v>10029</v>
      </c>
      <c r="E8659" t="s">
        <v>10037</v>
      </c>
      <c r="F8659">
        <v>17</v>
      </c>
      <c r="G8659">
        <v>484.57</v>
      </c>
      <c r="H8659">
        <v>406.47</v>
      </c>
      <c r="I8659" t="s">
        <v>10040</v>
      </c>
      <c r="J8659">
        <f>F8659*G8659</f>
        <v>8237.69</v>
      </c>
      <c r="K8659">
        <f>F8659*H8659</f>
        <v>6909.9900000000007</v>
      </c>
      <c r="L8659">
        <f>J8659-K8659</f>
        <v>1327.6999999999998</v>
      </c>
      <c r="M8659" s="5">
        <f>L8659/J8659</f>
        <v>0.16117382421528362</v>
      </c>
      <c r="N8659" t="str">
        <f>IF(ISNA(VLOOKUP(A8659,'Returns Data'!A:A,1,0)),"No","Yes")</f>
        <v>No</v>
      </c>
      <c r="O8659" t="s">
        <v>10085</v>
      </c>
      <c r="P8659" t="str">
        <f>IFERROR(VLOOKUP(A8659,'Ratings Data'!A:C,3,0),"No Rating")</f>
        <v>No Rating</v>
      </c>
      <c r="Q8659" t="s">
        <v>10066</v>
      </c>
      <c r="R8659" s="5">
        <f t="shared" si="135"/>
        <v>0.62856843487062708</v>
      </c>
    </row>
    <row r="8660" spans="1:18" x14ac:dyDescent="0.3">
      <c r="A8660" t="s">
        <v>4993</v>
      </c>
      <c r="B8660" s="2">
        <v>45820</v>
      </c>
      <c r="C8660" t="s">
        <v>10028</v>
      </c>
      <c r="D8660" t="s">
        <v>10032</v>
      </c>
      <c r="E8660" t="s">
        <v>10038</v>
      </c>
      <c r="F8660">
        <v>3</v>
      </c>
      <c r="G8660">
        <v>214</v>
      </c>
      <c r="H8660">
        <v>177.58</v>
      </c>
      <c r="I8660" t="s">
        <v>10040</v>
      </c>
      <c r="J8660">
        <f>F8660*G8660</f>
        <v>642</v>
      </c>
      <c r="K8660">
        <f>F8660*H8660</f>
        <v>532.74</v>
      </c>
      <c r="L8660">
        <f>J8660-K8660</f>
        <v>109.25999999999999</v>
      </c>
      <c r="M8660" s="5">
        <f>L8660/J8660</f>
        <v>0.17018691588785045</v>
      </c>
      <c r="N8660" t="str">
        <f>IF(ISNA(VLOOKUP(A8660,'Returns Data'!A:A,1,0)),"No","Yes")</f>
        <v>No</v>
      </c>
      <c r="O8660" t="s">
        <v>10085</v>
      </c>
      <c r="P8660" t="str">
        <f>IFERROR(VLOOKUP(A8660,'Ratings Data'!A:C,3,0),"No Rating")</f>
        <v>No Rating</v>
      </c>
      <c r="Q8660" t="s">
        <v>10066</v>
      </c>
      <c r="R8660" s="5">
        <f t="shared" si="135"/>
        <v>-0.9220655305067319</v>
      </c>
    </row>
    <row r="8661" spans="1:18" x14ac:dyDescent="0.3">
      <c r="A8661" t="s">
        <v>5279</v>
      </c>
      <c r="B8661" s="2">
        <v>45820</v>
      </c>
      <c r="C8661" t="s">
        <v>10024</v>
      </c>
      <c r="D8661" t="s">
        <v>10029</v>
      </c>
      <c r="E8661" t="s">
        <v>10035</v>
      </c>
      <c r="F8661">
        <v>18</v>
      </c>
      <c r="G8661">
        <v>160.72</v>
      </c>
      <c r="H8661">
        <v>126.71</v>
      </c>
      <c r="I8661" t="s">
        <v>10039</v>
      </c>
      <c r="J8661">
        <f>F8661*G8661</f>
        <v>2892.96</v>
      </c>
      <c r="K8661">
        <f>F8661*H8661</f>
        <v>2280.7799999999997</v>
      </c>
      <c r="L8661">
        <f>J8661-K8661</f>
        <v>612.18000000000029</v>
      </c>
      <c r="M8661" s="5">
        <f>L8661/J8661</f>
        <v>0.21161025385764071</v>
      </c>
      <c r="N8661" t="str">
        <f>IF(ISNA(VLOOKUP(A8661,'Returns Data'!A:A,1,0)),"No","Yes")</f>
        <v>No</v>
      </c>
      <c r="O8661" t="s">
        <v>10085</v>
      </c>
      <c r="P8661" t="str">
        <f>IFERROR(VLOOKUP(A8661,'Ratings Data'!A:C,3,0),"No Rating")</f>
        <v>No Rating</v>
      </c>
      <c r="Q8661" t="s">
        <v>10066</v>
      </c>
      <c r="R8661" s="5">
        <f t="shared" si="135"/>
        <v>3.5061682242990653</v>
      </c>
    </row>
    <row r="8662" spans="1:18" x14ac:dyDescent="0.3">
      <c r="A8662" t="s">
        <v>7219</v>
      </c>
      <c r="B8662" s="2">
        <v>45820</v>
      </c>
      <c r="C8662" t="s">
        <v>10015</v>
      </c>
      <c r="D8662" t="s">
        <v>10031</v>
      </c>
      <c r="E8662" t="s">
        <v>10037</v>
      </c>
      <c r="F8662">
        <v>19</v>
      </c>
      <c r="G8662">
        <v>483.67</v>
      </c>
      <c r="H8662">
        <v>432.19</v>
      </c>
      <c r="I8662" t="s">
        <v>10039</v>
      </c>
      <c r="J8662">
        <f>F8662*G8662</f>
        <v>9189.73</v>
      </c>
      <c r="K8662">
        <f>F8662*H8662</f>
        <v>8211.61</v>
      </c>
      <c r="L8662">
        <f>J8662-K8662</f>
        <v>978.11999999999898</v>
      </c>
      <c r="M8662" s="5">
        <f>L8662/J8662</f>
        <v>0.10643620650443474</v>
      </c>
      <c r="N8662" t="str">
        <f>IF(ISNA(VLOOKUP(A8662,'Returns Data'!A:A,1,0)),"No","Yes")</f>
        <v>No</v>
      </c>
      <c r="O8662" t="s">
        <v>10085</v>
      </c>
      <c r="P8662" t="str">
        <f>IFERROR(VLOOKUP(A8662,'Ratings Data'!A:C,3,0),"No Rating")</f>
        <v>No Rating</v>
      </c>
      <c r="Q8662" t="s">
        <v>10066</v>
      </c>
      <c r="R8662" s="5">
        <f t="shared" si="135"/>
        <v>2.1765838449200818</v>
      </c>
    </row>
    <row r="8663" spans="1:18" x14ac:dyDescent="0.3">
      <c r="A8663" t="s">
        <v>7282</v>
      </c>
      <c r="B8663" s="2">
        <v>45820</v>
      </c>
      <c r="C8663" t="s">
        <v>10013</v>
      </c>
      <c r="D8663" t="s">
        <v>10030</v>
      </c>
      <c r="E8663" t="s">
        <v>10038</v>
      </c>
      <c r="F8663">
        <v>17</v>
      </c>
      <c r="G8663">
        <v>368.08</v>
      </c>
      <c r="H8663">
        <v>251.64</v>
      </c>
      <c r="I8663" t="s">
        <v>10040</v>
      </c>
      <c r="J8663">
        <f>F8663*G8663</f>
        <v>6257.36</v>
      </c>
      <c r="K8663">
        <f>F8663*H8663</f>
        <v>4277.88</v>
      </c>
      <c r="L8663">
        <f>J8663-K8663</f>
        <v>1979.4799999999996</v>
      </c>
      <c r="M8663" s="5">
        <f>L8663/J8663</f>
        <v>0.31634427298413381</v>
      </c>
      <c r="N8663" t="str">
        <f>IF(ISNA(VLOOKUP(A8663,'Returns Data'!A:A,1,0)),"No","Yes")</f>
        <v>No</v>
      </c>
      <c r="O8663" t="s">
        <v>10085</v>
      </c>
      <c r="P8663">
        <f>IFERROR(VLOOKUP(A8663,'Ratings Data'!A:C,3,0),"No Rating")</f>
        <v>5</v>
      </c>
      <c r="Q8663" t="s">
        <v>10066</v>
      </c>
      <c r="R8663" s="5">
        <f t="shared" si="135"/>
        <v>-0.31909207343414875</v>
      </c>
    </row>
    <row r="8664" spans="1:18" x14ac:dyDescent="0.3">
      <c r="A8664" t="s">
        <v>7429</v>
      </c>
      <c r="B8664" s="2">
        <v>45820</v>
      </c>
      <c r="C8664" t="s">
        <v>10022</v>
      </c>
      <c r="D8664" t="s">
        <v>10033</v>
      </c>
      <c r="E8664" t="s">
        <v>10034</v>
      </c>
      <c r="F8664">
        <v>18</v>
      </c>
      <c r="G8664">
        <v>494.08</v>
      </c>
      <c r="H8664">
        <v>312.72000000000003</v>
      </c>
      <c r="I8664" t="s">
        <v>10040</v>
      </c>
      <c r="J8664">
        <f>F8664*G8664</f>
        <v>8893.44</v>
      </c>
      <c r="K8664">
        <f>F8664*H8664</f>
        <v>5628.9600000000009</v>
      </c>
      <c r="L8664">
        <f>J8664-K8664</f>
        <v>3264.4799999999996</v>
      </c>
      <c r="M8664" s="5">
        <f>L8664/J8664</f>
        <v>0.36706606217616572</v>
      </c>
      <c r="N8664" t="str">
        <f>IF(ISNA(VLOOKUP(A8664,'Returns Data'!A:A,1,0)),"No","Yes")</f>
        <v>No</v>
      </c>
      <c r="O8664" t="s">
        <v>10085</v>
      </c>
      <c r="P8664" t="str">
        <f>IFERROR(VLOOKUP(A8664,'Ratings Data'!A:C,3,0),"No Rating")</f>
        <v>No Rating</v>
      </c>
      <c r="Q8664" t="s">
        <v>10066</v>
      </c>
      <c r="R8664" s="5">
        <f t="shared" si="135"/>
        <v>0.42127670455271887</v>
      </c>
    </row>
    <row r="8665" spans="1:18" x14ac:dyDescent="0.3">
      <c r="A8665" t="s">
        <v>8418</v>
      </c>
      <c r="B8665" s="2">
        <v>45820</v>
      </c>
      <c r="C8665" t="s">
        <v>10025</v>
      </c>
      <c r="D8665" t="s">
        <v>10033</v>
      </c>
      <c r="E8665" t="s">
        <v>10036</v>
      </c>
      <c r="F8665">
        <v>10</v>
      </c>
      <c r="G8665">
        <v>36.049999999999997</v>
      </c>
      <c r="H8665">
        <v>25.3</v>
      </c>
      <c r="I8665" t="s">
        <v>10039</v>
      </c>
      <c r="J8665">
        <f>F8665*G8665</f>
        <v>360.5</v>
      </c>
      <c r="K8665">
        <f>F8665*H8665</f>
        <v>253</v>
      </c>
      <c r="L8665">
        <f>J8665-K8665</f>
        <v>107.5</v>
      </c>
      <c r="M8665" s="5">
        <f>L8665/J8665</f>
        <v>0.29819694868238555</v>
      </c>
      <c r="N8665" t="str">
        <f>IF(ISNA(VLOOKUP(A8665,'Returns Data'!A:A,1,0)),"No","Yes")</f>
        <v>No</v>
      </c>
      <c r="O8665" t="s">
        <v>10085</v>
      </c>
      <c r="P8665" t="str">
        <f>IFERROR(VLOOKUP(A8665,'Ratings Data'!A:C,3,0),"No Rating")</f>
        <v>No Rating</v>
      </c>
      <c r="Q8665" t="s">
        <v>10066</v>
      </c>
      <c r="R8665" s="5">
        <f t="shared" si="135"/>
        <v>-0.95946450417386298</v>
      </c>
    </row>
    <row r="8666" spans="1:18" x14ac:dyDescent="0.3">
      <c r="A8666" t="s">
        <v>8709</v>
      </c>
      <c r="B8666" s="2">
        <v>45820</v>
      </c>
      <c r="C8666" t="s">
        <v>10010</v>
      </c>
      <c r="D8666" t="s">
        <v>10029</v>
      </c>
      <c r="E8666" t="s">
        <v>10035</v>
      </c>
      <c r="F8666">
        <v>20</v>
      </c>
      <c r="G8666">
        <v>205</v>
      </c>
      <c r="H8666">
        <v>135.58000000000001</v>
      </c>
      <c r="I8666" t="s">
        <v>10040</v>
      </c>
      <c r="J8666">
        <f>F8666*G8666</f>
        <v>4100</v>
      </c>
      <c r="K8666">
        <f>F8666*H8666</f>
        <v>2711.6000000000004</v>
      </c>
      <c r="L8666">
        <f>J8666-K8666</f>
        <v>1388.3999999999996</v>
      </c>
      <c r="M8666" s="5">
        <f>L8666/J8666</f>
        <v>0.33863414634146333</v>
      </c>
      <c r="N8666" t="str">
        <f>IF(ISNA(VLOOKUP(A8666,'Returns Data'!A:A,1,0)),"No","Yes")</f>
        <v>No</v>
      </c>
      <c r="O8666" t="s">
        <v>10085</v>
      </c>
      <c r="P8666" t="str">
        <f>IFERROR(VLOOKUP(A8666,'Ratings Data'!A:C,3,0),"No Rating")</f>
        <v>No Rating</v>
      </c>
      <c r="Q8666" t="s">
        <v>10066</v>
      </c>
      <c r="R8666" s="5">
        <f t="shared" si="135"/>
        <v>10.373092926490985</v>
      </c>
    </row>
    <row r="8667" spans="1:18" x14ac:dyDescent="0.3">
      <c r="A8667" t="s">
        <v>8891</v>
      </c>
      <c r="B8667" s="2">
        <v>45820</v>
      </c>
      <c r="C8667" t="s">
        <v>10021</v>
      </c>
      <c r="D8667" t="s">
        <v>10031</v>
      </c>
      <c r="E8667" t="s">
        <v>10037</v>
      </c>
      <c r="F8667">
        <v>13</v>
      </c>
      <c r="G8667">
        <v>217.09</v>
      </c>
      <c r="H8667">
        <v>143.99</v>
      </c>
      <c r="I8667" t="s">
        <v>10040</v>
      </c>
      <c r="J8667">
        <f>F8667*G8667</f>
        <v>2822.17</v>
      </c>
      <c r="K8667">
        <f>F8667*H8667</f>
        <v>1871.8700000000001</v>
      </c>
      <c r="L8667">
        <f>J8667-K8667</f>
        <v>950.3</v>
      </c>
      <c r="M8667" s="5">
        <f>L8667/J8667</f>
        <v>0.33672670321064996</v>
      </c>
      <c r="N8667" t="str">
        <f>IF(ISNA(VLOOKUP(A8667,'Returns Data'!A:A,1,0)),"No","Yes")</f>
        <v>No</v>
      </c>
      <c r="O8667" t="s">
        <v>10085</v>
      </c>
      <c r="P8667" t="str">
        <f>IFERROR(VLOOKUP(A8667,'Ratings Data'!A:C,3,0),"No Rating")</f>
        <v>No Rating</v>
      </c>
      <c r="Q8667" t="s">
        <v>10066</v>
      </c>
      <c r="R8667" s="5">
        <f t="shared" si="135"/>
        <v>-0.31166585365853655</v>
      </c>
    </row>
    <row r="8668" spans="1:18" x14ac:dyDescent="0.3">
      <c r="A8668" t="s">
        <v>8996</v>
      </c>
      <c r="B8668" s="2">
        <v>45820</v>
      </c>
      <c r="C8668" t="s">
        <v>10021</v>
      </c>
      <c r="D8668" t="s">
        <v>10031</v>
      </c>
      <c r="E8668" t="s">
        <v>10034</v>
      </c>
      <c r="F8668">
        <v>3</v>
      </c>
      <c r="G8668">
        <v>66.680000000000007</v>
      </c>
      <c r="H8668">
        <v>55.78</v>
      </c>
      <c r="I8668" t="s">
        <v>10039</v>
      </c>
      <c r="J8668">
        <f>F8668*G8668</f>
        <v>200.04000000000002</v>
      </c>
      <c r="K8668">
        <f>F8668*H8668</f>
        <v>167.34</v>
      </c>
      <c r="L8668">
        <f>J8668-K8668</f>
        <v>32.700000000000017</v>
      </c>
      <c r="M8668" s="5">
        <f>L8668/J8668</f>
        <v>0.16346730653869232</v>
      </c>
      <c r="N8668" t="str">
        <f>IF(ISNA(VLOOKUP(A8668,'Returns Data'!A:A,1,0)),"No","Yes")</f>
        <v>No</v>
      </c>
      <c r="O8668" t="s">
        <v>10085</v>
      </c>
      <c r="P8668">
        <f>IFERROR(VLOOKUP(A8668,'Ratings Data'!A:C,3,0),"No Rating")</f>
        <v>2</v>
      </c>
      <c r="Q8668" t="s">
        <v>10066</v>
      </c>
      <c r="R8668" s="5">
        <f t="shared" si="135"/>
        <v>-0.92911837345021742</v>
      </c>
    </row>
    <row r="8669" spans="1:18" x14ac:dyDescent="0.3">
      <c r="A8669" t="s">
        <v>9115</v>
      </c>
      <c r="B8669" s="2">
        <v>45820</v>
      </c>
      <c r="C8669" t="s">
        <v>10019</v>
      </c>
      <c r="D8669" t="s">
        <v>10031</v>
      </c>
      <c r="E8669" t="s">
        <v>10038</v>
      </c>
      <c r="F8669">
        <v>14</v>
      </c>
      <c r="G8669">
        <v>233.97</v>
      </c>
      <c r="H8669">
        <v>160.47</v>
      </c>
      <c r="I8669" t="s">
        <v>10040</v>
      </c>
      <c r="J8669">
        <f>F8669*G8669</f>
        <v>3275.58</v>
      </c>
      <c r="K8669">
        <f>F8669*H8669</f>
        <v>2246.58</v>
      </c>
      <c r="L8669">
        <f>J8669-K8669</f>
        <v>1029</v>
      </c>
      <c r="M8669" s="5">
        <f>L8669/J8669</f>
        <v>0.31414283882549043</v>
      </c>
      <c r="N8669" t="str">
        <f>IF(ISNA(VLOOKUP(A8669,'Returns Data'!A:A,1,0)),"No","Yes")</f>
        <v>No</v>
      </c>
      <c r="O8669" t="s">
        <v>10085</v>
      </c>
      <c r="P8669" t="str">
        <f>IFERROR(VLOOKUP(A8669,'Ratings Data'!A:C,3,0),"No Rating")</f>
        <v>No Rating</v>
      </c>
      <c r="Q8669" t="s">
        <v>10066</v>
      </c>
      <c r="R8669" s="5">
        <f t="shared" si="135"/>
        <v>15.374625074985001</v>
      </c>
    </row>
    <row r="8670" spans="1:18" x14ac:dyDescent="0.3">
      <c r="A8670" t="s">
        <v>9220</v>
      </c>
      <c r="B8670" s="2">
        <v>45820</v>
      </c>
      <c r="C8670" t="s">
        <v>10021</v>
      </c>
      <c r="D8670" t="s">
        <v>10031</v>
      </c>
      <c r="E8670" t="s">
        <v>10038</v>
      </c>
      <c r="F8670">
        <v>11</v>
      </c>
      <c r="G8670">
        <v>317.89999999999998</v>
      </c>
      <c r="H8670">
        <v>200.74</v>
      </c>
      <c r="I8670" t="s">
        <v>10039</v>
      </c>
      <c r="J8670">
        <f>F8670*G8670</f>
        <v>3496.8999999999996</v>
      </c>
      <c r="K8670">
        <f>F8670*H8670</f>
        <v>2208.1400000000003</v>
      </c>
      <c r="L8670">
        <f>J8670-K8670</f>
        <v>1288.7599999999993</v>
      </c>
      <c r="M8670" s="5">
        <f>L8670/J8670</f>
        <v>0.36854356715948394</v>
      </c>
      <c r="N8670" t="str">
        <f>IF(ISNA(VLOOKUP(A8670,'Returns Data'!A:A,1,0)),"No","Yes")</f>
        <v>No</v>
      </c>
      <c r="O8670" t="s">
        <v>10085</v>
      </c>
      <c r="P8670" t="str">
        <f>IFERROR(VLOOKUP(A8670,'Ratings Data'!A:C,3,0),"No Rating")</f>
        <v>No Rating</v>
      </c>
      <c r="Q8670" t="s">
        <v>10066</v>
      </c>
      <c r="R8670" s="5">
        <f t="shared" si="135"/>
        <v>6.7566659950298785E-2</v>
      </c>
    </row>
    <row r="8671" spans="1:18" x14ac:dyDescent="0.3">
      <c r="A8671" t="s">
        <v>9259</v>
      </c>
      <c r="B8671" s="2">
        <v>45820</v>
      </c>
      <c r="C8671" t="s">
        <v>10027</v>
      </c>
      <c r="D8671" t="s">
        <v>10032</v>
      </c>
      <c r="E8671" t="s">
        <v>10035</v>
      </c>
      <c r="F8671">
        <v>6</v>
      </c>
      <c r="G8671">
        <v>171.42</v>
      </c>
      <c r="H8671">
        <v>119.38</v>
      </c>
      <c r="I8671" t="s">
        <v>10040</v>
      </c>
      <c r="J8671">
        <f>F8671*G8671</f>
        <v>1028.52</v>
      </c>
      <c r="K8671">
        <f>F8671*H8671</f>
        <v>716.28</v>
      </c>
      <c r="L8671">
        <f>J8671-K8671</f>
        <v>312.24</v>
      </c>
      <c r="M8671" s="5">
        <f>L8671/J8671</f>
        <v>0.30358184575895464</v>
      </c>
      <c r="N8671" t="str">
        <f>IF(ISNA(VLOOKUP(A8671,'Returns Data'!A:A,1,0)),"No","Yes")</f>
        <v>No</v>
      </c>
      <c r="O8671" t="s">
        <v>10085</v>
      </c>
      <c r="P8671" t="str">
        <f>IFERROR(VLOOKUP(A8671,'Ratings Data'!A:C,3,0),"No Rating")</f>
        <v>No Rating</v>
      </c>
      <c r="Q8671" t="s">
        <v>10066</v>
      </c>
      <c r="R8671" s="5">
        <f t="shared" si="135"/>
        <v>-0.70587663358975095</v>
      </c>
    </row>
    <row r="8672" spans="1:18" x14ac:dyDescent="0.3">
      <c r="A8672" t="s">
        <v>9603</v>
      </c>
      <c r="B8672" s="2">
        <v>45820</v>
      </c>
      <c r="C8672" t="s">
        <v>10019</v>
      </c>
      <c r="D8672" t="s">
        <v>10031</v>
      </c>
      <c r="E8672" t="s">
        <v>10036</v>
      </c>
      <c r="F8672">
        <v>16</v>
      </c>
      <c r="G8672">
        <v>33.18</v>
      </c>
      <c r="H8672">
        <v>21.94</v>
      </c>
      <c r="I8672" t="s">
        <v>10039</v>
      </c>
      <c r="J8672">
        <f>F8672*G8672</f>
        <v>530.88</v>
      </c>
      <c r="K8672">
        <f>F8672*H8672</f>
        <v>351.04</v>
      </c>
      <c r="L8672">
        <f>J8672-K8672</f>
        <v>179.83999999999997</v>
      </c>
      <c r="M8672" s="5">
        <f>L8672/J8672</f>
        <v>0.33875828812537667</v>
      </c>
      <c r="N8672" t="str">
        <f>IF(ISNA(VLOOKUP(A8672,'Returns Data'!A:A,1,0)),"No","Yes")</f>
        <v>No</v>
      </c>
      <c r="O8672" t="s">
        <v>10085</v>
      </c>
      <c r="P8672" t="str">
        <f>IFERROR(VLOOKUP(A8672,'Ratings Data'!A:C,3,0),"No Rating")</f>
        <v>No Rating</v>
      </c>
      <c r="Q8672" t="s">
        <v>10066</v>
      </c>
      <c r="R8672" s="5">
        <f t="shared" si="135"/>
        <v>-0.48384085870960214</v>
      </c>
    </row>
    <row r="8673" spans="1:18" x14ac:dyDescent="0.3">
      <c r="A8673" t="s">
        <v>9780</v>
      </c>
      <c r="B8673" s="2">
        <v>45820</v>
      </c>
      <c r="C8673" t="s">
        <v>10027</v>
      </c>
      <c r="D8673" t="s">
        <v>10032</v>
      </c>
      <c r="E8673" t="s">
        <v>10038</v>
      </c>
      <c r="F8673">
        <v>14</v>
      </c>
      <c r="G8673">
        <v>180.65</v>
      </c>
      <c r="H8673">
        <v>118.14</v>
      </c>
      <c r="I8673" t="s">
        <v>10039</v>
      </c>
      <c r="J8673">
        <f>F8673*G8673</f>
        <v>2529.1</v>
      </c>
      <c r="K8673">
        <f>F8673*H8673</f>
        <v>1653.96</v>
      </c>
      <c r="L8673">
        <f>J8673-K8673</f>
        <v>875.13999999999987</v>
      </c>
      <c r="M8673" s="5">
        <f>L8673/J8673</f>
        <v>0.34602823138665922</v>
      </c>
      <c r="N8673" t="str">
        <f>IF(ISNA(VLOOKUP(A8673,'Returns Data'!A:A,1,0)),"No","Yes")</f>
        <v>No</v>
      </c>
      <c r="O8673" t="s">
        <v>10085</v>
      </c>
      <c r="P8673">
        <f>IFERROR(VLOOKUP(A8673,'Ratings Data'!A:C,3,0),"No Rating")</f>
        <v>4</v>
      </c>
      <c r="Q8673" t="s">
        <v>10066</v>
      </c>
      <c r="R8673" s="5">
        <f t="shared" si="135"/>
        <v>3.7639767932489447</v>
      </c>
    </row>
    <row r="8674" spans="1:18" x14ac:dyDescent="0.3">
      <c r="A8674" t="s">
        <v>37</v>
      </c>
      <c r="B8674" s="2">
        <v>45821</v>
      </c>
      <c r="C8674" t="s">
        <v>10010</v>
      </c>
      <c r="D8674" t="s">
        <v>10029</v>
      </c>
      <c r="E8674" t="s">
        <v>10038</v>
      </c>
      <c r="F8674">
        <v>3</v>
      </c>
      <c r="G8674">
        <v>110.25</v>
      </c>
      <c r="H8674">
        <v>86.21</v>
      </c>
      <c r="I8674" t="s">
        <v>10039</v>
      </c>
      <c r="J8674">
        <f>F8674*G8674</f>
        <v>330.75</v>
      </c>
      <c r="K8674">
        <f>F8674*H8674</f>
        <v>258.63</v>
      </c>
      <c r="L8674">
        <f>J8674-K8674</f>
        <v>72.12</v>
      </c>
      <c r="M8674" s="5">
        <f>L8674/J8674</f>
        <v>0.21804988662131522</v>
      </c>
      <c r="N8674" t="str">
        <f>IF(ISNA(VLOOKUP(A8674,'Returns Data'!A:A,1,0)),"No","Yes")</f>
        <v>No</v>
      </c>
      <c r="O8674" t="s">
        <v>10085</v>
      </c>
      <c r="P8674" t="str">
        <f>IFERROR(VLOOKUP(A8674,'Ratings Data'!A:C,3,0),"No Rating")</f>
        <v>No Rating</v>
      </c>
      <c r="Q8674" t="s">
        <v>10066</v>
      </c>
      <c r="R8674" s="5">
        <f t="shared" si="135"/>
        <v>-0.8692222529753667</v>
      </c>
    </row>
    <row r="8675" spans="1:18" x14ac:dyDescent="0.3">
      <c r="A8675" t="s">
        <v>223</v>
      </c>
      <c r="B8675" s="2">
        <v>45821</v>
      </c>
      <c r="C8675" t="s">
        <v>10015</v>
      </c>
      <c r="D8675" t="s">
        <v>10031</v>
      </c>
      <c r="E8675" t="s">
        <v>10037</v>
      </c>
      <c r="F8675">
        <v>3</v>
      </c>
      <c r="G8675">
        <v>219.48</v>
      </c>
      <c r="H8675">
        <v>158.04</v>
      </c>
      <c r="I8675" t="s">
        <v>10039</v>
      </c>
      <c r="J8675">
        <f>F8675*G8675</f>
        <v>658.43999999999994</v>
      </c>
      <c r="K8675">
        <f>F8675*H8675</f>
        <v>474.12</v>
      </c>
      <c r="L8675">
        <f>J8675-K8675</f>
        <v>184.31999999999994</v>
      </c>
      <c r="M8675" s="5">
        <f>L8675/J8675</f>
        <v>0.27993439037725526</v>
      </c>
      <c r="N8675" t="str">
        <f>IF(ISNA(VLOOKUP(A8675,'Returns Data'!A:A,1,0)),"No","Yes")</f>
        <v>No</v>
      </c>
      <c r="O8675" t="s">
        <v>10085</v>
      </c>
      <c r="P8675" t="str">
        <f>IFERROR(VLOOKUP(A8675,'Ratings Data'!A:C,3,0),"No Rating")</f>
        <v>No Rating</v>
      </c>
      <c r="Q8675" t="s">
        <v>10066</v>
      </c>
      <c r="R8675" s="5">
        <f t="shared" si="135"/>
        <v>0.99074829931972774</v>
      </c>
    </row>
    <row r="8676" spans="1:18" x14ac:dyDescent="0.3">
      <c r="A8676" t="s">
        <v>1526</v>
      </c>
      <c r="B8676" s="2">
        <v>45821</v>
      </c>
      <c r="C8676" t="s">
        <v>10025</v>
      </c>
      <c r="D8676" t="s">
        <v>10033</v>
      </c>
      <c r="E8676" t="s">
        <v>10038</v>
      </c>
      <c r="F8676">
        <v>14</v>
      </c>
      <c r="G8676">
        <v>419.3</v>
      </c>
      <c r="H8676">
        <v>367.47</v>
      </c>
      <c r="I8676" t="s">
        <v>10039</v>
      </c>
      <c r="J8676">
        <f>F8676*G8676</f>
        <v>5870.2</v>
      </c>
      <c r="K8676">
        <f>F8676*H8676</f>
        <v>5144.58</v>
      </c>
      <c r="L8676">
        <f>J8676-K8676</f>
        <v>725.61999999999989</v>
      </c>
      <c r="M8676" s="5">
        <f>L8676/J8676</f>
        <v>0.12361077987121391</v>
      </c>
      <c r="N8676" t="str">
        <f>IF(ISNA(VLOOKUP(A8676,'Returns Data'!A:A,1,0)),"No","Yes")</f>
        <v>No</v>
      </c>
      <c r="O8676" t="s">
        <v>10085</v>
      </c>
      <c r="P8676">
        <f>IFERROR(VLOOKUP(A8676,'Ratings Data'!A:C,3,0),"No Rating")</f>
        <v>4</v>
      </c>
      <c r="Q8676" t="s">
        <v>10066</v>
      </c>
      <c r="R8676" s="5">
        <f t="shared" si="135"/>
        <v>7.9153149869388262</v>
      </c>
    </row>
    <row r="8677" spans="1:18" x14ac:dyDescent="0.3">
      <c r="A8677" t="s">
        <v>1886</v>
      </c>
      <c r="B8677" s="2">
        <v>45821</v>
      </c>
      <c r="C8677" t="s">
        <v>10024</v>
      </c>
      <c r="D8677" t="s">
        <v>10029</v>
      </c>
      <c r="E8677" t="s">
        <v>10037</v>
      </c>
      <c r="F8677">
        <v>9</v>
      </c>
      <c r="G8677">
        <v>227.56</v>
      </c>
      <c r="H8677">
        <v>204.63</v>
      </c>
      <c r="I8677" t="s">
        <v>10040</v>
      </c>
      <c r="J8677">
        <f>F8677*G8677</f>
        <v>2048.04</v>
      </c>
      <c r="K8677">
        <f>F8677*H8677</f>
        <v>1841.67</v>
      </c>
      <c r="L8677">
        <f>J8677-K8677</f>
        <v>206.36999999999989</v>
      </c>
      <c r="M8677" s="5">
        <f>L8677/J8677</f>
        <v>0.10076463350325184</v>
      </c>
      <c r="N8677" t="str">
        <f>IF(ISNA(VLOOKUP(A8677,'Returns Data'!A:A,1,0)),"No","Yes")</f>
        <v>No</v>
      </c>
      <c r="O8677" t="s">
        <v>10085</v>
      </c>
      <c r="P8677" t="str">
        <f>IFERROR(VLOOKUP(A8677,'Ratings Data'!A:C,3,0),"No Rating")</f>
        <v>No Rating</v>
      </c>
      <c r="Q8677" t="s">
        <v>10066</v>
      </c>
      <c r="R8677" s="5">
        <f t="shared" si="135"/>
        <v>-0.65111239821471156</v>
      </c>
    </row>
    <row r="8678" spans="1:18" x14ac:dyDescent="0.3">
      <c r="A8678" t="s">
        <v>1913</v>
      </c>
      <c r="B8678" s="2">
        <v>45821</v>
      </c>
      <c r="C8678" t="s">
        <v>10022</v>
      </c>
      <c r="D8678" t="s">
        <v>10033</v>
      </c>
      <c r="E8678" t="s">
        <v>10037</v>
      </c>
      <c r="F8678">
        <v>12</v>
      </c>
      <c r="G8678">
        <v>331.57</v>
      </c>
      <c r="H8678">
        <v>294.99</v>
      </c>
      <c r="I8678" t="s">
        <v>10040</v>
      </c>
      <c r="J8678">
        <f>F8678*G8678</f>
        <v>3978.84</v>
      </c>
      <c r="K8678">
        <f>F8678*H8678</f>
        <v>3539.88</v>
      </c>
      <c r="L8678">
        <f>J8678-K8678</f>
        <v>438.96000000000004</v>
      </c>
      <c r="M8678" s="5">
        <f>L8678/J8678</f>
        <v>0.11032361190698797</v>
      </c>
      <c r="N8678" t="str">
        <f>IF(ISNA(VLOOKUP(A8678,'Returns Data'!A:A,1,0)),"No","Yes")</f>
        <v>No</v>
      </c>
      <c r="O8678" t="s">
        <v>10085</v>
      </c>
      <c r="P8678">
        <f>IFERROR(VLOOKUP(A8678,'Ratings Data'!A:C,3,0),"No Rating")</f>
        <v>5</v>
      </c>
      <c r="Q8678" t="s">
        <v>10066</v>
      </c>
      <c r="R8678" s="5">
        <f t="shared" si="135"/>
        <v>0.94275502431593139</v>
      </c>
    </row>
    <row r="8679" spans="1:18" x14ac:dyDescent="0.3">
      <c r="A8679" t="s">
        <v>2032</v>
      </c>
      <c r="B8679" s="2">
        <v>45821</v>
      </c>
      <c r="C8679" t="s">
        <v>10014</v>
      </c>
      <c r="D8679" t="s">
        <v>10030</v>
      </c>
      <c r="E8679" t="s">
        <v>10034</v>
      </c>
      <c r="F8679">
        <v>15</v>
      </c>
      <c r="G8679">
        <v>302.36</v>
      </c>
      <c r="H8679">
        <v>220.38</v>
      </c>
      <c r="I8679" t="s">
        <v>10040</v>
      </c>
      <c r="J8679">
        <f>F8679*G8679</f>
        <v>4535.4000000000005</v>
      </c>
      <c r="K8679">
        <f>F8679*H8679</f>
        <v>3305.7</v>
      </c>
      <c r="L8679">
        <f>J8679-K8679</f>
        <v>1229.7000000000007</v>
      </c>
      <c r="M8679" s="5">
        <f>L8679/J8679</f>
        <v>0.27113374785024486</v>
      </c>
      <c r="N8679" t="str">
        <f>IF(ISNA(VLOOKUP(A8679,'Returns Data'!A:A,1,0)),"No","Yes")</f>
        <v>No</v>
      </c>
      <c r="O8679" t="s">
        <v>10085</v>
      </c>
      <c r="P8679" t="str">
        <f>IFERROR(VLOOKUP(A8679,'Ratings Data'!A:C,3,0),"No Rating")</f>
        <v>No Rating</v>
      </c>
      <c r="Q8679" t="s">
        <v>10066</v>
      </c>
      <c r="R8679" s="5">
        <f t="shared" si="135"/>
        <v>0.13987996501492908</v>
      </c>
    </row>
    <row r="8680" spans="1:18" x14ac:dyDescent="0.3">
      <c r="A8680" t="s">
        <v>2462</v>
      </c>
      <c r="B8680" s="2">
        <v>45821</v>
      </c>
      <c r="C8680" t="s">
        <v>10017</v>
      </c>
      <c r="D8680" t="s">
        <v>10032</v>
      </c>
      <c r="E8680" t="s">
        <v>10035</v>
      </c>
      <c r="F8680">
        <v>6</v>
      </c>
      <c r="G8680">
        <v>290.88</v>
      </c>
      <c r="H8680">
        <v>203.82</v>
      </c>
      <c r="I8680" t="s">
        <v>10039</v>
      </c>
      <c r="J8680">
        <f>F8680*G8680</f>
        <v>1745.28</v>
      </c>
      <c r="K8680">
        <f>F8680*H8680</f>
        <v>1222.92</v>
      </c>
      <c r="L8680">
        <f>J8680-K8680</f>
        <v>522.3599999999999</v>
      </c>
      <c r="M8680" s="5">
        <f>L8680/J8680</f>
        <v>0.29929867986798675</v>
      </c>
      <c r="N8680" t="str">
        <f>IF(ISNA(VLOOKUP(A8680,'Returns Data'!A:A,1,0)),"No","Yes")</f>
        <v>No</v>
      </c>
      <c r="O8680" t="s">
        <v>10085</v>
      </c>
      <c r="P8680" t="str">
        <f>IFERROR(VLOOKUP(A8680,'Ratings Data'!A:C,3,0),"No Rating")</f>
        <v>No Rating</v>
      </c>
      <c r="Q8680" t="s">
        <v>10066</v>
      </c>
      <c r="R8680" s="5">
        <f t="shared" si="135"/>
        <v>-0.61518719407329026</v>
      </c>
    </row>
    <row r="8681" spans="1:18" x14ac:dyDescent="0.3">
      <c r="A8681" t="s">
        <v>3051</v>
      </c>
      <c r="B8681" s="2">
        <v>45821</v>
      </c>
      <c r="C8681" t="s">
        <v>10014</v>
      </c>
      <c r="D8681" t="s">
        <v>10030</v>
      </c>
      <c r="E8681" t="s">
        <v>10038</v>
      </c>
      <c r="F8681">
        <v>9</v>
      </c>
      <c r="G8681">
        <v>466.7</v>
      </c>
      <c r="H8681">
        <v>384.15</v>
      </c>
      <c r="I8681" t="s">
        <v>10040</v>
      </c>
      <c r="J8681">
        <f>F8681*G8681</f>
        <v>4200.3</v>
      </c>
      <c r="K8681">
        <f>F8681*H8681</f>
        <v>3457.35</v>
      </c>
      <c r="L8681">
        <f>J8681-K8681</f>
        <v>742.95000000000027</v>
      </c>
      <c r="M8681" s="5">
        <f>L8681/J8681</f>
        <v>0.17688022284122568</v>
      </c>
      <c r="N8681" t="str">
        <f>IF(ISNA(VLOOKUP(A8681,'Returns Data'!A:A,1,0)),"No","Yes")</f>
        <v>No</v>
      </c>
      <c r="O8681" t="s">
        <v>10085</v>
      </c>
      <c r="P8681" t="str">
        <f>IFERROR(VLOOKUP(A8681,'Ratings Data'!A:C,3,0),"No Rating")</f>
        <v>No Rating</v>
      </c>
      <c r="Q8681" t="s">
        <v>10066</v>
      </c>
      <c r="R8681" s="5">
        <f t="shared" si="135"/>
        <v>1.4066625412541256</v>
      </c>
    </row>
    <row r="8682" spans="1:18" x14ac:dyDescent="0.3">
      <c r="A8682" t="s">
        <v>3522</v>
      </c>
      <c r="B8682" s="2">
        <v>45821</v>
      </c>
      <c r="C8682" t="s">
        <v>10027</v>
      </c>
      <c r="D8682" t="s">
        <v>10032</v>
      </c>
      <c r="E8682" t="s">
        <v>10035</v>
      </c>
      <c r="F8682">
        <v>19</v>
      </c>
      <c r="G8682">
        <v>214.29</v>
      </c>
      <c r="H8682">
        <v>184.49</v>
      </c>
      <c r="I8682" t="s">
        <v>10040</v>
      </c>
      <c r="J8682">
        <f>F8682*G8682</f>
        <v>4071.5099999999998</v>
      </c>
      <c r="K8682">
        <f>F8682*H8682</f>
        <v>3505.3100000000004</v>
      </c>
      <c r="L8682">
        <f>J8682-K8682</f>
        <v>566.19999999999936</v>
      </c>
      <c r="M8682" s="5">
        <f>L8682/J8682</f>
        <v>0.13906388538895875</v>
      </c>
      <c r="N8682" t="str">
        <f>IF(ISNA(VLOOKUP(A8682,'Returns Data'!A:A,1,0)),"No","Yes")</f>
        <v>No</v>
      </c>
      <c r="O8682" t="s">
        <v>10085</v>
      </c>
      <c r="P8682" t="str">
        <f>IFERROR(VLOOKUP(A8682,'Ratings Data'!A:C,3,0),"No Rating")</f>
        <v>No Rating</v>
      </c>
      <c r="Q8682" t="s">
        <v>10066</v>
      </c>
      <c r="R8682" s="5">
        <f t="shared" si="135"/>
        <v>-3.0662095564602625E-2</v>
      </c>
    </row>
    <row r="8683" spans="1:18" x14ac:dyDescent="0.3">
      <c r="A8683" t="s">
        <v>3675</v>
      </c>
      <c r="B8683" s="2">
        <v>45821</v>
      </c>
      <c r="C8683" t="s">
        <v>10021</v>
      </c>
      <c r="D8683" t="s">
        <v>10031</v>
      </c>
      <c r="E8683" t="s">
        <v>10036</v>
      </c>
      <c r="F8683">
        <v>10</v>
      </c>
      <c r="G8683">
        <v>174.66</v>
      </c>
      <c r="H8683">
        <v>111.02</v>
      </c>
      <c r="I8683" t="s">
        <v>10039</v>
      </c>
      <c r="J8683">
        <f>F8683*G8683</f>
        <v>1746.6</v>
      </c>
      <c r="K8683">
        <f>F8683*H8683</f>
        <v>1110.2</v>
      </c>
      <c r="L8683">
        <f>J8683-K8683</f>
        <v>636.39999999999986</v>
      </c>
      <c r="M8683" s="5">
        <f>L8683/J8683</f>
        <v>0.36436505210122516</v>
      </c>
      <c r="N8683" t="str">
        <f>IF(ISNA(VLOOKUP(A8683,'Returns Data'!A:A,1,0)),"No","Yes")</f>
        <v>No</v>
      </c>
      <c r="O8683" t="s">
        <v>10085</v>
      </c>
      <c r="P8683" t="str">
        <f>IFERROR(VLOOKUP(A8683,'Ratings Data'!A:C,3,0),"No Rating")</f>
        <v>No Rating</v>
      </c>
      <c r="Q8683" t="s">
        <v>10066</v>
      </c>
      <c r="R8683" s="5">
        <f t="shared" si="135"/>
        <v>-0.57101910593367078</v>
      </c>
    </row>
    <row r="8684" spans="1:18" x14ac:dyDescent="0.3">
      <c r="A8684" t="s">
        <v>3692</v>
      </c>
      <c r="B8684" s="2">
        <v>45821</v>
      </c>
      <c r="C8684" t="s">
        <v>10011</v>
      </c>
      <c r="D8684" t="s">
        <v>10029</v>
      </c>
      <c r="E8684" t="s">
        <v>10036</v>
      </c>
      <c r="F8684">
        <v>18</v>
      </c>
      <c r="G8684">
        <v>397.97</v>
      </c>
      <c r="H8684">
        <v>244.76</v>
      </c>
      <c r="I8684" t="s">
        <v>10040</v>
      </c>
      <c r="J8684">
        <f>F8684*G8684</f>
        <v>7163.4600000000009</v>
      </c>
      <c r="K8684">
        <f>F8684*H8684</f>
        <v>4405.68</v>
      </c>
      <c r="L8684">
        <f>J8684-K8684</f>
        <v>2757.7800000000007</v>
      </c>
      <c r="M8684" s="5">
        <f>L8684/J8684</f>
        <v>0.38497876724376212</v>
      </c>
      <c r="N8684" t="str">
        <f>IF(ISNA(VLOOKUP(A8684,'Returns Data'!A:A,1,0)),"No","Yes")</f>
        <v>No</v>
      </c>
      <c r="O8684" t="s">
        <v>10085</v>
      </c>
      <c r="P8684" t="str">
        <f>IFERROR(VLOOKUP(A8684,'Ratings Data'!A:C,3,0),"No Rating")</f>
        <v>No Rating</v>
      </c>
      <c r="Q8684" t="s">
        <v>10066</v>
      </c>
      <c r="R8684" s="5">
        <f t="shared" si="135"/>
        <v>3.1013740982480251</v>
      </c>
    </row>
    <row r="8685" spans="1:18" x14ac:dyDescent="0.3">
      <c r="A8685" t="s">
        <v>4255</v>
      </c>
      <c r="B8685" s="2">
        <v>45821</v>
      </c>
      <c r="C8685" t="s">
        <v>10028</v>
      </c>
      <c r="D8685" t="s">
        <v>10032</v>
      </c>
      <c r="E8685" t="s">
        <v>10038</v>
      </c>
      <c r="F8685">
        <v>7</v>
      </c>
      <c r="G8685">
        <v>350.59</v>
      </c>
      <c r="H8685">
        <v>252.9</v>
      </c>
      <c r="I8685" t="s">
        <v>10040</v>
      </c>
      <c r="J8685">
        <f>F8685*G8685</f>
        <v>2454.1299999999997</v>
      </c>
      <c r="K8685">
        <f>F8685*H8685</f>
        <v>1770.3</v>
      </c>
      <c r="L8685">
        <f>J8685-K8685</f>
        <v>683.8299999999997</v>
      </c>
      <c r="M8685" s="5">
        <f>L8685/J8685</f>
        <v>0.27864457058102049</v>
      </c>
      <c r="N8685" t="str">
        <f>IF(ISNA(VLOOKUP(A8685,'Returns Data'!A:A,1,0)),"No","Yes")</f>
        <v>No</v>
      </c>
      <c r="O8685" t="s">
        <v>10085</v>
      </c>
      <c r="P8685" t="str">
        <f>IFERROR(VLOOKUP(A8685,'Ratings Data'!A:C,3,0),"No Rating")</f>
        <v>No Rating</v>
      </c>
      <c r="Q8685" t="s">
        <v>10066</v>
      </c>
      <c r="R8685" s="5">
        <f t="shared" si="135"/>
        <v>-0.65740996669207352</v>
      </c>
    </row>
    <row r="8686" spans="1:18" x14ac:dyDescent="0.3">
      <c r="A8686" t="s">
        <v>4349</v>
      </c>
      <c r="B8686" s="2">
        <v>45821</v>
      </c>
      <c r="C8686" t="s">
        <v>10021</v>
      </c>
      <c r="D8686" t="s">
        <v>10031</v>
      </c>
      <c r="E8686" t="s">
        <v>10035</v>
      </c>
      <c r="F8686">
        <v>17</v>
      </c>
      <c r="G8686">
        <v>358.34</v>
      </c>
      <c r="H8686">
        <v>227.74</v>
      </c>
      <c r="I8686" t="s">
        <v>10040</v>
      </c>
      <c r="J8686">
        <f>F8686*G8686</f>
        <v>6091.78</v>
      </c>
      <c r="K8686">
        <f>F8686*H8686</f>
        <v>3871.58</v>
      </c>
      <c r="L8686">
        <f>J8686-K8686</f>
        <v>2220.1999999999998</v>
      </c>
      <c r="M8686" s="5">
        <f>L8686/J8686</f>
        <v>0.36445833565887142</v>
      </c>
      <c r="N8686" t="str">
        <f>IF(ISNA(VLOOKUP(A8686,'Returns Data'!A:A,1,0)),"No","Yes")</f>
        <v>No</v>
      </c>
      <c r="O8686" t="s">
        <v>10085</v>
      </c>
      <c r="P8686" t="str">
        <f>IFERROR(VLOOKUP(A8686,'Ratings Data'!A:C,3,0),"No Rating")</f>
        <v>No Rating</v>
      </c>
      <c r="Q8686" t="s">
        <v>10066</v>
      </c>
      <c r="R8686" s="5">
        <f t="shared" si="135"/>
        <v>1.4822564411828227</v>
      </c>
    </row>
    <row r="8687" spans="1:18" x14ac:dyDescent="0.3">
      <c r="A8687" t="s">
        <v>4835</v>
      </c>
      <c r="B8687" s="2">
        <v>45821</v>
      </c>
      <c r="C8687" t="s">
        <v>10015</v>
      </c>
      <c r="D8687" t="s">
        <v>10031</v>
      </c>
      <c r="E8687" t="s">
        <v>10034</v>
      </c>
      <c r="F8687">
        <v>11</v>
      </c>
      <c r="G8687">
        <v>230.07</v>
      </c>
      <c r="H8687">
        <v>153.91999999999999</v>
      </c>
      <c r="I8687" t="s">
        <v>10039</v>
      </c>
      <c r="J8687">
        <f>F8687*G8687</f>
        <v>2530.77</v>
      </c>
      <c r="K8687">
        <f>F8687*H8687</f>
        <v>1693.12</v>
      </c>
      <c r="L8687">
        <f>J8687-K8687</f>
        <v>837.65000000000009</v>
      </c>
      <c r="M8687" s="5">
        <f>L8687/J8687</f>
        <v>0.33098622158473512</v>
      </c>
      <c r="N8687" t="str">
        <f>IF(ISNA(VLOOKUP(A8687,'Returns Data'!A:A,1,0)),"No","Yes")</f>
        <v>No</v>
      </c>
      <c r="O8687" t="s">
        <v>10085</v>
      </c>
      <c r="P8687" t="str">
        <f>IFERROR(VLOOKUP(A8687,'Ratings Data'!A:C,3,0),"No Rating")</f>
        <v>No Rating</v>
      </c>
      <c r="Q8687" t="s">
        <v>10066</v>
      </c>
      <c r="R8687" s="5">
        <f t="shared" si="135"/>
        <v>-0.58455984950211592</v>
      </c>
    </row>
    <row r="8688" spans="1:18" x14ac:dyDescent="0.3">
      <c r="A8688" t="s">
        <v>5009</v>
      </c>
      <c r="B8688" s="2">
        <v>45821</v>
      </c>
      <c r="C8688" t="s">
        <v>10009</v>
      </c>
      <c r="D8688" t="s">
        <v>10029</v>
      </c>
      <c r="E8688" t="s">
        <v>10035</v>
      </c>
      <c r="F8688">
        <v>5</v>
      </c>
      <c r="G8688">
        <v>55.14</v>
      </c>
      <c r="H8688">
        <v>43.96</v>
      </c>
      <c r="I8688" t="s">
        <v>10040</v>
      </c>
      <c r="J8688">
        <f>F8688*G8688</f>
        <v>275.7</v>
      </c>
      <c r="K8688">
        <f>F8688*H8688</f>
        <v>219.8</v>
      </c>
      <c r="L8688">
        <f>J8688-K8688</f>
        <v>55.899999999999977</v>
      </c>
      <c r="M8688" s="5">
        <f>L8688/J8688</f>
        <v>0.20275661951396437</v>
      </c>
      <c r="N8688" t="str">
        <f>IF(ISNA(VLOOKUP(A8688,'Returns Data'!A:A,1,0)),"No","Yes")</f>
        <v>No</v>
      </c>
      <c r="O8688" t="s">
        <v>10085</v>
      </c>
      <c r="P8688" t="str">
        <f>IFERROR(VLOOKUP(A8688,'Ratings Data'!A:C,3,0),"No Rating")</f>
        <v>No Rating</v>
      </c>
      <c r="Q8688" t="s">
        <v>10066</v>
      </c>
      <c r="R8688" s="5">
        <f t="shared" si="135"/>
        <v>-0.89106082338576809</v>
      </c>
    </row>
    <row r="8689" spans="1:18" x14ac:dyDescent="0.3">
      <c r="A8689" t="s">
        <v>5052</v>
      </c>
      <c r="B8689" s="2">
        <v>45821</v>
      </c>
      <c r="C8689" t="s">
        <v>10017</v>
      </c>
      <c r="D8689" t="s">
        <v>10032</v>
      </c>
      <c r="E8689" t="s">
        <v>10036</v>
      </c>
      <c r="F8689">
        <v>20</v>
      </c>
      <c r="G8689">
        <v>28.82</v>
      </c>
      <c r="H8689">
        <v>19.04</v>
      </c>
      <c r="I8689" t="s">
        <v>10039</v>
      </c>
      <c r="J8689">
        <f>F8689*G8689</f>
        <v>576.4</v>
      </c>
      <c r="K8689">
        <f>F8689*H8689</f>
        <v>380.79999999999995</v>
      </c>
      <c r="L8689">
        <f>J8689-K8689</f>
        <v>195.60000000000002</v>
      </c>
      <c r="M8689" s="5">
        <f>L8689/J8689</f>
        <v>0.33934767522553788</v>
      </c>
      <c r="N8689" t="str">
        <f>IF(ISNA(VLOOKUP(A8689,'Returns Data'!A:A,1,0)),"No","Yes")</f>
        <v>No</v>
      </c>
      <c r="O8689" t="s">
        <v>10085</v>
      </c>
      <c r="P8689" t="str">
        <f>IFERROR(VLOOKUP(A8689,'Ratings Data'!A:C,3,0),"No Rating")</f>
        <v>No Rating</v>
      </c>
      <c r="Q8689" t="s">
        <v>10066</v>
      </c>
      <c r="R8689" s="5">
        <f t="shared" si="135"/>
        <v>1.0906782734856728</v>
      </c>
    </row>
    <row r="8690" spans="1:18" x14ac:dyDescent="0.3">
      <c r="A8690" t="s">
        <v>5058</v>
      </c>
      <c r="B8690" s="2">
        <v>45821</v>
      </c>
      <c r="C8690" t="s">
        <v>10026</v>
      </c>
      <c r="D8690" t="s">
        <v>10031</v>
      </c>
      <c r="E8690" t="s">
        <v>10034</v>
      </c>
      <c r="F8690">
        <v>16</v>
      </c>
      <c r="G8690">
        <v>41.88</v>
      </c>
      <c r="H8690">
        <v>33.369999999999997</v>
      </c>
      <c r="I8690" t="s">
        <v>10040</v>
      </c>
      <c r="J8690">
        <f>F8690*G8690</f>
        <v>670.08</v>
      </c>
      <c r="K8690">
        <f>F8690*H8690</f>
        <v>533.91999999999996</v>
      </c>
      <c r="L8690">
        <f>J8690-K8690</f>
        <v>136.16000000000008</v>
      </c>
      <c r="M8690" s="5">
        <f>L8690/J8690</f>
        <v>0.20319961795606506</v>
      </c>
      <c r="N8690" t="str">
        <f>IF(ISNA(VLOOKUP(A8690,'Returns Data'!A:A,1,0)),"No","Yes")</f>
        <v>No</v>
      </c>
      <c r="O8690" t="s">
        <v>10085</v>
      </c>
      <c r="P8690" t="str">
        <f>IFERROR(VLOOKUP(A8690,'Ratings Data'!A:C,3,0),"No Rating")</f>
        <v>No Rating</v>
      </c>
      <c r="Q8690" t="s">
        <v>10066</v>
      </c>
      <c r="R8690" s="5">
        <f t="shared" si="135"/>
        <v>0.16252602359472601</v>
      </c>
    </row>
    <row r="8691" spans="1:18" x14ac:dyDescent="0.3">
      <c r="A8691" t="s">
        <v>5399</v>
      </c>
      <c r="B8691" s="2">
        <v>45821</v>
      </c>
      <c r="C8691" t="s">
        <v>10013</v>
      </c>
      <c r="D8691" t="s">
        <v>10030</v>
      </c>
      <c r="E8691" t="s">
        <v>10037</v>
      </c>
      <c r="F8691">
        <v>11</v>
      </c>
      <c r="G8691">
        <v>225.01</v>
      </c>
      <c r="H8691">
        <v>140.51</v>
      </c>
      <c r="I8691" t="s">
        <v>10039</v>
      </c>
      <c r="J8691">
        <f>F8691*G8691</f>
        <v>2475.1099999999997</v>
      </c>
      <c r="K8691">
        <f>F8691*H8691</f>
        <v>1545.61</v>
      </c>
      <c r="L8691">
        <f>J8691-K8691</f>
        <v>929.49999999999977</v>
      </c>
      <c r="M8691" s="5">
        <f>L8691/J8691</f>
        <v>0.37553886493933597</v>
      </c>
      <c r="N8691" t="str">
        <f>IF(ISNA(VLOOKUP(A8691,'Returns Data'!A:A,1,0)),"No","Yes")</f>
        <v>No</v>
      </c>
      <c r="O8691" t="s">
        <v>10085</v>
      </c>
      <c r="P8691" t="str">
        <f>IFERROR(VLOOKUP(A8691,'Ratings Data'!A:C,3,0),"No Rating")</f>
        <v>No Rating</v>
      </c>
      <c r="Q8691" t="s">
        <v>10066</v>
      </c>
      <c r="R8691" s="5">
        <f t="shared" si="135"/>
        <v>2.693752984718242</v>
      </c>
    </row>
    <row r="8692" spans="1:18" x14ac:dyDescent="0.3">
      <c r="A8692" t="s">
        <v>5611</v>
      </c>
      <c r="B8692" s="2">
        <v>45821</v>
      </c>
      <c r="C8692" t="s">
        <v>10018</v>
      </c>
      <c r="D8692" t="s">
        <v>10033</v>
      </c>
      <c r="E8692" t="s">
        <v>10034</v>
      </c>
      <c r="F8692">
        <v>13</v>
      </c>
      <c r="G8692">
        <v>403.07</v>
      </c>
      <c r="H8692">
        <v>248.75</v>
      </c>
      <c r="I8692" t="s">
        <v>10040</v>
      </c>
      <c r="J8692">
        <f>F8692*G8692</f>
        <v>5239.91</v>
      </c>
      <c r="K8692">
        <f>F8692*H8692</f>
        <v>3233.75</v>
      </c>
      <c r="L8692">
        <f>J8692-K8692</f>
        <v>2006.1599999999999</v>
      </c>
      <c r="M8692" s="5">
        <f>L8692/J8692</f>
        <v>0.38286153769816655</v>
      </c>
      <c r="N8692" t="str">
        <f>IF(ISNA(VLOOKUP(A8692,'Returns Data'!A:A,1,0)),"No","Yes")</f>
        <v>No</v>
      </c>
      <c r="O8692" t="s">
        <v>10085</v>
      </c>
      <c r="P8692" t="str">
        <f>IFERROR(VLOOKUP(A8692,'Ratings Data'!A:C,3,0),"No Rating")</f>
        <v>No Rating</v>
      </c>
      <c r="Q8692" t="s">
        <v>10066</v>
      </c>
      <c r="R8692" s="5">
        <f t="shared" si="135"/>
        <v>1.1170412628125621</v>
      </c>
    </row>
    <row r="8693" spans="1:18" x14ac:dyDescent="0.3">
      <c r="A8693" t="s">
        <v>5724</v>
      </c>
      <c r="B8693" s="2">
        <v>45821</v>
      </c>
      <c r="C8693" t="s">
        <v>10018</v>
      </c>
      <c r="D8693" t="s">
        <v>10033</v>
      </c>
      <c r="E8693" t="s">
        <v>10037</v>
      </c>
      <c r="F8693">
        <v>17</v>
      </c>
      <c r="G8693">
        <v>194.55</v>
      </c>
      <c r="H8693">
        <v>172.87</v>
      </c>
      <c r="I8693" t="s">
        <v>10040</v>
      </c>
      <c r="J8693">
        <f>F8693*G8693</f>
        <v>3307.3500000000004</v>
      </c>
      <c r="K8693">
        <f>F8693*H8693</f>
        <v>2938.79</v>
      </c>
      <c r="L8693">
        <f>J8693-K8693</f>
        <v>368.5600000000004</v>
      </c>
      <c r="M8693" s="5">
        <f>L8693/J8693</f>
        <v>0.11143664867643291</v>
      </c>
      <c r="N8693" t="str">
        <f>IF(ISNA(VLOOKUP(A8693,'Returns Data'!A:A,1,0)),"No","Yes")</f>
        <v>No</v>
      </c>
      <c r="O8693" t="s">
        <v>10085</v>
      </c>
      <c r="P8693" t="str">
        <f>IFERROR(VLOOKUP(A8693,'Ratings Data'!A:C,3,0),"No Rating")</f>
        <v>No Rating</v>
      </c>
      <c r="Q8693" t="s">
        <v>10066</v>
      </c>
      <c r="R8693" s="5">
        <f t="shared" si="135"/>
        <v>-0.36881549492262261</v>
      </c>
    </row>
    <row r="8694" spans="1:18" x14ac:dyDescent="0.3">
      <c r="A8694" t="s">
        <v>5986</v>
      </c>
      <c r="B8694" s="2">
        <v>45821</v>
      </c>
      <c r="C8694" t="s">
        <v>10014</v>
      </c>
      <c r="D8694" t="s">
        <v>10030</v>
      </c>
      <c r="E8694" t="s">
        <v>10038</v>
      </c>
      <c r="F8694">
        <v>13</v>
      </c>
      <c r="G8694">
        <v>232.89</v>
      </c>
      <c r="H8694">
        <v>166.05</v>
      </c>
      <c r="I8694" t="s">
        <v>10040</v>
      </c>
      <c r="J8694">
        <f>F8694*G8694</f>
        <v>3027.5699999999997</v>
      </c>
      <c r="K8694">
        <f>F8694*H8694</f>
        <v>2158.65</v>
      </c>
      <c r="L8694">
        <f>J8694-K8694</f>
        <v>868.91999999999962</v>
      </c>
      <c r="M8694" s="5">
        <f>L8694/J8694</f>
        <v>0.28700244750740683</v>
      </c>
      <c r="N8694" t="str">
        <f>IF(ISNA(VLOOKUP(A8694,'Returns Data'!A:A,1,0)),"No","Yes")</f>
        <v>No</v>
      </c>
      <c r="O8694" t="s">
        <v>10085</v>
      </c>
      <c r="P8694" t="str">
        <f>IFERROR(VLOOKUP(A8694,'Ratings Data'!A:C,3,0),"No Rating")</f>
        <v>No Rating</v>
      </c>
      <c r="Q8694" t="s">
        <v>10066</v>
      </c>
      <c r="R8694" s="5">
        <f t="shared" si="135"/>
        <v>-8.4593405596625884E-2</v>
      </c>
    </row>
    <row r="8695" spans="1:18" x14ac:dyDescent="0.3">
      <c r="A8695" t="s">
        <v>6917</v>
      </c>
      <c r="B8695" s="2">
        <v>45821</v>
      </c>
      <c r="C8695" t="s">
        <v>10009</v>
      </c>
      <c r="D8695" t="s">
        <v>10029</v>
      </c>
      <c r="E8695" t="s">
        <v>10037</v>
      </c>
      <c r="F8695">
        <v>19</v>
      </c>
      <c r="G8695">
        <v>464.29</v>
      </c>
      <c r="H8695">
        <v>378.43</v>
      </c>
      <c r="I8695" t="s">
        <v>10039</v>
      </c>
      <c r="J8695">
        <f>F8695*G8695</f>
        <v>8821.51</v>
      </c>
      <c r="K8695">
        <f>F8695*H8695</f>
        <v>7190.17</v>
      </c>
      <c r="L8695">
        <f>J8695-K8695</f>
        <v>1631.3400000000001</v>
      </c>
      <c r="M8695" s="5">
        <f>L8695/J8695</f>
        <v>0.18492752374593466</v>
      </c>
      <c r="N8695" t="str">
        <f>IF(ISNA(VLOOKUP(A8695,'Returns Data'!A:A,1,0)),"No","Yes")</f>
        <v>No</v>
      </c>
      <c r="O8695" t="s">
        <v>10085</v>
      </c>
      <c r="P8695" t="str">
        <f>IFERROR(VLOOKUP(A8695,'Ratings Data'!A:C,3,0),"No Rating")</f>
        <v>No Rating</v>
      </c>
      <c r="Q8695" t="s">
        <v>10066</v>
      </c>
      <c r="R8695" s="5">
        <f t="shared" si="135"/>
        <v>1.9137261896504461</v>
      </c>
    </row>
    <row r="8696" spans="1:18" x14ac:dyDescent="0.3">
      <c r="A8696" t="s">
        <v>7216</v>
      </c>
      <c r="B8696" s="2">
        <v>45821</v>
      </c>
      <c r="C8696" t="s">
        <v>10025</v>
      </c>
      <c r="D8696" t="s">
        <v>10033</v>
      </c>
      <c r="E8696" t="s">
        <v>10034</v>
      </c>
      <c r="F8696">
        <v>7</v>
      </c>
      <c r="G8696">
        <v>78.069999999999993</v>
      </c>
      <c r="H8696">
        <v>54.37</v>
      </c>
      <c r="I8696" t="s">
        <v>10039</v>
      </c>
      <c r="J8696">
        <f>F8696*G8696</f>
        <v>546.49</v>
      </c>
      <c r="K8696">
        <f>F8696*H8696</f>
        <v>380.59</v>
      </c>
      <c r="L8696">
        <f>J8696-K8696</f>
        <v>165.90000000000003</v>
      </c>
      <c r="M8696" s="5">
        <f>L8696/J8696</f>
        <v>0.30357371589599086</v>
      </c>
      <c r="N8696" t="str">
        <f>IF(ISNA(VLOOKUP(A8696,'Returns Data'!A:A,1,0)),"No","Yes")</f>
        <v>No</v>
      </c>
      <c r="O8696" t="s">
        <v>10085</v>
      </c>
      <c r="P8696" t="str">
        <f>IFERROR(VLOOKUP(A8696,'Ratings Data'!A:C,3,0),"No Rating")</f>
        <v>No Rating</v>
      </c>
      <c r="Q8696" t="s">
        <v>10066</v>
      </c>
      <c r="R8696" s="5">
        <f t="shared" si="135"/>
        <v>-0.93805028844268157</v>
      </c>
    </row>
    <row r="8697" spans="1:18" x14ac:dyDescent="0.3">
      <c r="A8697" t="s">
        <v>7491</v>
      </c>
      <c r="B8697" s="2">
        <v>45821</v>
      </c>
      <c r="C8697" t="s">
        <v>10010</v>
      </c>
      <c r="D8697" t="s">
        <v>10029</v>
      </c>
      <c r="E8697" t="s">
        <v>10038</v>
      </c>
      <c r="F8697">
        <v>13</v>
      </c>
      <c r="G8697">
        <v>467.96</v>
      </c>
      <c r="H8697">
        <v>373.85</v>
      </c>
      <c r="I8697" t="s">
        <v>10039</v>
      </c>
      <c r="J8697">
        <f>F8697*G8697</f>
        <v>6083.48</v>
      </c>
      <c r="K8697">
        <f>F8697*H8697</f>
        <v>4860.05</v>
      </c>
      <c r="L8697">
        <f>J8697-K8697</f>
        <v>1223.4299999999994</v>
      </c>
      <c r="M8697" s="5">
        <f>L8697/J8697</f>
        <v>0.20110693221642867</v>
      </c>
      <c r="N8697" t="str">
        <f>IF(ISNA(VLOOKUP(A8697,'Returns Data'!A:A,1,0)),"No","Yes")</f>
        <v>No</v>
      </c>
      <c r="O8697" t="s">
        <v>10085</v>
      </c>
      <c r="P8697" t="str">
        <f>IFERROR(VLOOKUP(A8697,'Ratings Data'!A:C,3,0),"No Rating")</f>
        <v>No Rating</v>
      </c>
      <c r="Q8697" t="s">
        <v>10066</v>
      </c>
      <c r="R8697" s="5">
        <f t="shared" si="135"/>
        <v>10.131914582151548</v>
      </c>
    </row>
    <row r="8698" spans="1:18" x14ac:dyDescent="0.3">
      <c r="A8698" t="s">
        <v>8264</v>
      </c>
      <c r="B8698" s="2">
        <v>45821</v>
      </c>
      <c r="C8698" t="s">
        <v>10023</v>
      </c>
      <c r="D8698" t="s">
        <v>10033</v>
      </c>
      <c r="E8698" t="s">
        <v>10038</v>
      </c>
      <c r="F8698">
        <v>18</v>
      </c>
      <c r="G8698">
        <v>59.24</v>
      </c>
      <c r="H8698">
        <v>41.86</v>
      </c>
      <c r="I8698" t="s">
        <v>10040</v>
      </c>
      <c r="J8698">
        <f>F8698*G8698</f>
        <v>1066.32</v>
      </c>
      <c r="K8698">
        <f>F8698*H8698</f>
        <v>753.48</v>
      </c>
      <c r="L8698">
        <f>J8698-K8698</f>
        <v>312.83999999999992</v>
      </c>
      <c r="M8698" s="5">
        <f>L8698/J8698</f>
        <v>0.29338284942606341</v>
      </c>
      <c r="N8698" t="str">
        <f>IF(ISNA(VLOOKUP(A8698,'Returns Data'!A:A,1,0)),"No","Yes")</f>
        <v>No</v>
      </c>
      <c r="O8698" t="s">
        <v>10085</v>
      </c>
      <c r="P8698" t="str">
        <f>IFERROR(VLOOKUP(A8698,'Ratings Data'!A:C,3,0),"No Rating")</f>
        <v>No Rating</v>
      </c>
      <c r="Q8698" t="s">
        <v>10066</v>
      </c>
      <c r="R8698" s="5">
        <f t="shared" si="135"/>
        <v>-0.82471874650693355</v>
      </c>
    </row>
    <row r="8699" spans="1:18" x14ac:dyDescent="0.3">
      <c r="A8699" t="s">
        <v>8342</v>
      </c>
      <c r="B8699" s="2">
        <v>45821</v>
      </c>
      <c r="C8699" t="s">
        <v>10016</v>
      </c>
      <c r="D8699" t="s">
        <v>10032</v>
      </c>
      <c r="E8699" t="s">
        <v>10036</v>
      </c>
      <c r="F8699">
        <v>3</v>
      </c>
      <c r="G8699">
        <v>475.9</v>
      </c>
      <c r="H8699">
        <v>392.4</v>
      </c>
      <c r="I8699" t="s">
        <v>10039</v>
      </c>
      <c r="J8699">
        <f>F8699*G8699</f>
        <v>1427.6999999999998</v>
      </c>
      <c r="K8699">
        <f>F8699*H8699</f>
        <v>1177.1999999999998</v>
      </c>
      <c r="L8699">
        <f>J8699-K8699</f>
        <v>250.5</v>
      </c>
      <c r="M8699" s="5">
        <f>L8699/J8699</f>
        <v>0.17545702878756042</v>
      </c>
      <c r="N8699" t="str">
        <f>IF(ISNA(VLOOKUP(A8699,'Returns Data'!A:A,1,0)),"No","Yes")</f>
        <v>No</v>
      </c>
      <c r="O8699" t="s">
        <v>10085</v>
      </c>
      <c r="P8699" t="str">
        <f>IFERROR(VLOOKUP(A8699,'Ratings Data'!A:C,3,0),"No Rating")</f>
        <v>No Rating</v>
      </c>
      <c r="Q8699" t="s">
        <v>10066</v>
      </c>
      <c r="R8699" s="5">
        <f t="shared" si="135"/>
        <v>0.3389038937654737</v>
      </c>
    </row>
    <row r="8700" spans="1:18" x14ac:dyDescent="0.3">
      <c r="A8700" t="s">
        <v>8528</v>
      </c>
      <c r="B8700" s="2">
        <v>45821</v>
      </c>
      <c r="C8700" t="s">
        <v>10019</v>
      </c>
      <c r="D8700" t="s">
        <v>10031</v>
      </c>
      <c r="E8700" t="s">
        <v>10038</v>
      </c>
      <c r="F8700">
        <v>14</v>
      </c>
      <c r="G8700">
        <v>280.81</v>
      </c>
      <c r="H8700">
        <v>200.47</v>
      </c>
      <c r="I8700" t="s">
        <v>10040</v>
      </c>
      <c r="J8700">
        <f>F8700*G8700</f>
        <v>3931.34</v>
      </c>
      <c r="K8700">
        <f>F8700*H8700</f>
        <v>2806.58</v>
      </c>
      <c r="L8700">
        <f>J8700-K8700</f>
        <v>1124.7600000000002</v>
      </c>
      <c r="M8700" s="5">
        <f>L8700/J8700</f>
        <v>0.28610092233182582</v>
      </c>
      <c r="N8700" t="str">
        <f>IF(ISNA(VLOOKUP(A8700,'Returns Data'!A:A,1,0)),"No","Yes")</f>
        <v>No</v>
      </c>
      <c r="O8700" t="s">
        <v>10085</v>
      </c>
      <c r="P8700" t="str">
        <f>IFERROR(VLOOKUP(A8700,'Ratings Data'!A:C,3,0),"No Rating")</f>
        <v>No Rating</v>
      </c>
      <c r="Q8700" t="s">
        <v>10066</v>
      </c>
      <c r="R8700" s="5">
        <f t="shared" si="135"/>
        <v>1.7536177068011491</v>
      </c>
    </row>
    <row r="8701" spans="1:18" x14ac:dyDescent="0.3">
      <c r="A8701" t="s">
        <v>8840</v>
      </c>
      <c r="B8701" s="2">
        <v>45821</v>
      </c>
      <c r="C8701" t="s">
        <v>10011</v>
      </c>
      <c r="D8701" t="s">
        <v>10029</v>
      </c>
      <c r="E8701" t="s">
        <v>10035</v>
      </c>
      <c r="F8701">
        <v>14</v>
      </c>
      <c r="G8701">
        <v>18.579999999999998</v>
      </c>
      <c r="H8701">
        <v>16.16</v>
      </c>
      <c r="I8701" t="s">
        <v>10040</v>
      </c>
      <c r="J8701">
        <f>F8701*G8701</f>
        <v>260.12</v>
      </c>
      <c r="K8701">
        <f>F8701*H8701</f>
        <v>226.24</v>
      </c>
      <c r="L8701">
        <f>J8701-K8701</f>
        <v>33.879999999999995</v>
      </c>
      <c r="M8701" s="5">
        <f>L8701/J8701</f>
        <v>0.13024757804090417</v>
      </c>
      <c r="N8701" t="str">
        <f>IF(ISNA(VLOOKUP(A8701,'Returns Data'!A:A,1,0)),"No","Yes")</f>
        <v>No</v>
      </c>
      <c r="O8701" t="s">
        <v>10085</v>
      </c>
      <c r="P8701" t="str">
        <f>IFERROR(VLOOKUP(A8701,'Ratings Data'!A:C,3,0),"No Rating")</f>
        <v>No Rating</v>
      </c>
      <c r="Q8701" t="s">
        <v>10066</v>
      </c>
      <c r="R8701" s="5">
        <f t="shared" si="135"/>
        <v>-0.93383426516149715</v>
      </c>
    </row>
    <row r="8702" spans="1:18" x14ac:dyDescent="0.3">
      <c r="A8702" t="s">
        <v>9172</v>
      </c>
      <c r="B8702" s="2">
        <v>45821</v>
      </c>
      <c r="C8702" t="s">
        <v>10011</v>
      </c>
      <c r="D8702" t="s">
        <v>10029</v>
      </c>
      <c r="E8702" t="s">
        <v>10035</v>
      </c>
      <c r="F8702">
        <v>2</v>
      </c>
      <c r="G8702">
        <v>416.13</v>
      </c>
      <c r="H8702">
        <v>292.64</v>
      </c>
      <c r="I8702" t="s">
        <v>10040</v>
      </c>
      <c r="J8702">
        <f>F8702*G8702</f>
        <v>832.26</v>
      </c>
      <c r="K8702">
        <f>F8702*H8702</f>
        <v>585.28</v>
      </c>
      <c r="L8702">
        <f>J8702-K8702</f>
        <v>246.98000000000002</v>
      </c>
      <c r="M8702" s="5">
        <f>L8702/J8702</f>
        <v>0.29675822459327617</v>
      </c>
      <c r="N8702" t="str">
        <f>IF(ISNA(VLOOKUP(A8702,'Returns Data'!A:A,1,0)),"No","Yes")</f>
        <v>No</v>
      </c>
      <c r="O8702" t="s">
        <v>10085</v>
      </c>
      <c r="P8702" t="str">
        <f>IFERROR(VLOOKUP(A8702,'Ratings Data'!A:C,3,0),"No Rating")</f>
        <v>No Rating</v>
      </c>
      <c r="Q8702" t="s">
        <v>10066</v>
      </c>
      <c r="R8702" s="5">
        <f t="shared" si="135"/>
        <v>2.1995232969398737</v>
      </c>
    </row>
    <row r="8703" spans="1:18" x14ac:dyDescent="0.3">
      <c r="A8703" t="s">
        <v>750</v>
      </c>
      <c r="B8703" s="2">
        <v>45822</v>
      </c>
      <c r="C8703" t="s">
        <v>10014</v>
      </c>
      <c r="D8703" t="s">
        <v>10030</v>
      </c>
      <c r="E8703" t="s">
        <v>10034</v>
      </c>
      <c r="F8703">
        <v>9</v>
      </c>
      <c r="G8703">
        <v>46.73</v>
      </c>
      <c r="H8703">
        <v>29.24</v>
      </c>
      <c r="I8703" t="s">
        <v>10040</v>
      </c>
      <c r="J8703">
        <f>F8703*G8703</f>
        <v>420.57</v>
      </c>
      <c r="K8703">
        <f>F8703*H8703</f>
        <v>263.15999999999997</v>
      </c>
      <c r="L8703">
        <f>J8703-K8703</f>
        <v>157.41000000000003</v>
      </c>
      <c r="M8703" s="5">
        <f>L8703/J8703</f>
        <v>0.37427776588915052</v>
      </c>
      <c r="N8703" t="str">
        <f>IF(ISNA(VLOOKUP(A8703,'Returns Data'!A:A,1,0)),"No","Yes")</f>
        <v>No</v>
      </c>
      <c r="O8703" t="s">
        <v>10085</v>
      </c>
      <c r="P8703" t="str">
        <f>IFERROR(VLOOKUP(A8703,'Ratings Data'!A:C,3,0),"No Rating")</f>
        <v>No Rating</v>
      </c>
      <c r="Q8703" t="s">
        <v>10066</v>
      </c>
      <c r="R8703" s="5">
        <f t="shared" si="135"/>
        <v>-0.49466512868574725</v>
      </c>
    </row>
    <row r="8704" spans="1:18" x14ac:dyDescent="0.3">
      <c r="A8704" t="s">
        <v>1733</v>
      </c>
      <c r="B8704" s="2">
        <v>45822</v>
      </c>
      <c r="C8704" t="s">
        <v>10022</v>
      </c>
      <c r="D8704" t="s">
        <v>10033</v>
      </c>
      <c r="E8704" t="s">
        <v>10037</v>
      </c>
      <c r="F8704">
        <v>15</v>
      </c>
      <c r="G8704">
        <v>280.83</v>
      </c>
      <c r="H8704">
        <v>226.87</v>
      </c>
      <c r="I8704" t="s">
        <v>10040</v>
      </c>
      <c r="J8704">
        <f>F8704*G8704</f>
        <v>4212.45</v>
      </c>
      <c r="K8704">
        <f>F8704*H8704</f>
        <v>3403.05</v>
      </c>
      <c r="L8704">
        <f>J8704-K8704</f>
        <v>809.39999999999964</v>
      </c>
      <c r="M8704" s="5">
        <f>L8704/J8704</f>
        <v>0.19214471388384424</v>
      </c>
      <c r="N8704" t="str">
        <f>IF(ISNA(VLOOKUP(A8704,'Returns Data'!A:A,1,0)),"No","Yes")</f>
        <v>No</v>
      </c>
      <c r="O8704" t="s">
        <v>10085</v>
      </c>
      <c r="P8704" t="str">
        <f>IFERROR(VLOOKUP(A8704,'Ratings Data'!A:C,3,0),"No Rating")</f>
        <v>No Rating</v>
      </c>
      <c r="Q8704" t="s">
        <v>10066</v>
      </c>
      <c r="R8704" s="5">
        <f t="shared" si="135"/>
        <v>9.0160496469077671</v>
      </c>
    </row>
    <row r="8705" spans="1:18" x14ac:dyDescent="0.3">
      <c r="A8705" t="s">
        <v>2171</v>
      </c>
      <c r="B8705" s="2">
        <v>45822</v>
      </c>
      <c r="C8705" t="s">
        <v>10020</v>
      </c>
      <c r="D8705" t="s">
        <v>10030</v>
      </c>
      <c r="E8705" t="s">
        <v>10036</v>
      </c>
      <c r="F8705">
        <v>10</v>
      </c>
      <c r="G8705">
        <v>465.18</v>
      </c>
      <c r="H8705">
        <v>391.06</v>
      </c>
      <c r="I8705" t="s">
        <v>10039</v>
      </c>
      <c r="J8705">
        <f>F8705*G8705</f>
        <v>4651.8</v>
      </c>
      <c r="K8705">
        <f>F8705*H8705</f>
        <v>3910.6</v>
      </c>
      <c r="L8705">
        <f>J8705-K8705</f>
        <v>741.20000000000027</v>
      </c>
      <c r="M8705" s="5">
        <f>L8705/J8705</f>
        <v>0.15933617094458064</v>
      </c>
      <c r="N8705" t="str">
        <f>IF(ISNA(VLOOKUP(A8705,'Returns Data'!A:A,1,0)),"No","Yes")</f>
        <v>No</v>
      </c>
      <c r="O8705" t="s">
        <v>10085</v>
      </c>
      <c r="P8705" t="str">
        <f>IFERROR(VLOOKUP(A8705,'Ratings Data'!A:C,3,0),"No Rating")</f>
        <v>No Rating</v>
      </c>
      <c r="Q8705" t="s">
        <v>10066</v>
      </c>
      <c r="R8705" s="5">
        <f t="shared" si="135"/>
        <v>0.10429797386319134</v>
      </c>
    </row>
    <row r="8706" spans="1:18" x14ac:dyDescent="0.3">
      <c r="A8706" t="s">
        <v>2456</v>
      </c>
      <c r="B8706" s="2">
        <v>45822</v>
      </c>
      <c r="C8706" t="s">
        <v>10015</v>
      </c>
      <c r="D8706" t="s">
        <v>10031</v>
      </c>
      <c r="E8706" t="s">
        <v>10034</v>
      </c>
      <c r="F8706">
        <v>7</v>
      </c>
      <c r="G8706">
        <v>246.41</v>
      </c>
      <c r="H8706">
        <v>204.55</v>
      </c>
      <c r="I8706" t="s">
        <v>10039</v>
      </c>
      <c r="J8706">
        <f>F8706*G8706</f>
        <v>1724.87</v>
      </c>
      <c r="K8706">
        <f>F8706*H8706</f>
        <v>1431.8500000000001</v>
      </c>
      <c r="L8706">
        <f>J8706-K8706</f>
        <v>293.01999999999975</v>
      </c>
      <c r="M8706" s="5">
        <f>L8706/J8706</f>
        <v>0.16987946917738714</v>
      </c>
      <c r="N8706" t="str">
        <f>IF(ISNA(VLOOKUP(A8706,'Returns Data'!A:A,1,0)),"No","Yes")</f>
        <v>No</v>
      </c>
      <c r="O8706" t="s">
        <v>10085</v>
      </c>
      <c r="P8706">
        <f>IFERROR(VLOOKUP(A8706,'Ratings Data'!A:C,3,0),"No Rating")</f>
        <v>5</v>
      </c>
      <c r="Q8706" t="s">
        <v>10066</v>
      </c>
      <c r="R8706" s="5">
        <f t="shared" si="135"/>
        <v>-0.62920374908637522</v>
      </c>
    </row>
    <row r="8707" spans="1:18" x14ac:dyDescent="0.3">
      <c r="A8707" t="s">
        <v>2589</v>
      </c>
      <c r="B8707" s="2">
        <v>45822</v>
      </c>
      <c r="C8707" t="s">
        <v>10028</v>
      </c>
      <c r="D8707" t="s">
        <v>10032</v>
      </c>
      <c r="E8707" t="s">
        <v>10038</v>
      </c>
      <c r="F8707">
        <v>16</v>
      </c>
      <c r="G8707">
        <v>382.58</v>
      </c>
      <c r="H8707">
        <v>329.11</v>
      </c>
      <c r="I8707" t="s">
        <v>10039</v>
      </c>
      <c r="J8707">
        <f>F8707*G8707</f>
        <v>6121.28</v>
      </c>
      <c r="K8707">
        <f>F8707*H8707</f>
        <v>5265.76</v>
      </c>
      <c r="L8707">
        <f>J8707-K8707</f>
        <v>855.51999999999953</v>
      </c>
      <c r="M8707" s="5">
        <f>L8707/J8707</f>
        <v>0.13976161848502267</v>
      </c>
      <c r="N8707" t="str">
        <f>IF(ISNA(VLOOKUP(A8707,'Returns Data'!A:A,1,0)),"No","Yes")</f>
        <v>No</v>
      </c>
      <c r="O8707" t="s">
        <v>10085</v>
      </c>
      <c r="P8707" t="str">
        <f>IFERROR(VLOOKUP(A8707,'Ratings Data'!A:C,3,0),"No Rating")</f>
        <v>No Rating</v>
      </c>
      <c r="Q8707" t="s">
        <v>10066</v>
      </c>
      <c r="R8707" s="5">
        <f t="shared" si="135"/>
        <v>2.5488355644193477</v>
      </c>
    </row>
    <row r="8708" spans="1:18" x14ac:dyDescent="0.3">
      <c r="A8708" t="s">
        <v>2700</v>
      </c>
      <c r="B8708" s="2">
        <v>45822</v>
      </c>
      <c r="C8708" t="s">
        <v>10020</v>
      </c>
      <c r="D8708" t="s">
        <v>10030</v>
      </c>
      <c r="E8708" t="s">
        <v>10036</v>
      </c>
      <c r="F8708">
        <v>6</v>
      </c>
      <c r="G8708">
        <v>53.73</v>
      </c>
      <c r="H8708">
        <v>41.38</v>
      </c>
      <c r="I8708" t="s">
        <v>10040</v>
      </c>
      <c r="J8708">
        <f>F8708*G8708</f>
        <v>322.38</v>
      </c>
      <c r="K8708">
        <f>F8708*H8708</f>
        <v>248.28000000000003</v>
      </c>
      <c r="L8708">
        <f>J8708-K8708</f>
        <v>74.099999999999966</v>
      </c>
      <c r="M8708" s="5">
        <f>L8708/J8708</f>
        <v>0.22985296854643578</v>
      </c>
      <c r="N8708" t="str">
        <f>IF(ISNA(VLOOKUP(A8708,'Returns Data'!A:A,1,0)),"No","Yes")</f>
        <v>No</v>
      </c>
      <c r="O8708" t="s">
        <v>10085</v>
      </c>
      <c r="P8708" t="str">
        <f>IFERROR(VLOOKUP(A8708,'Ratings Data'!A:C,3,0),"No Rating")</f>
        <v>No Rating</v>
      </c>
      <c r="Q8708" t="s">
        <v>10066</v>
      </c>
      <c r="R8708" s="5">
        <f t="shared" ref="R8708:R8771" si="136">(J8708-J8707)/J8707</f>
        <v>-0.94733454440901244</v>
      </c>
    </row>
    <row r="8709" spans="1:18" x14ac:dyDescent="0.3">
      <c r="A8709" t="s">
        <v>4741</v>
      </c>
      <c r="B8709" s="2">
        <v>45822</v>
      </c>
      <c r="C8709" t="s">
        <v>10014</v>
      </c>
      <c r="D8709" t="s">
        <v>10030</v>
      </c>
      <c r="E8709" t="s">
        <v>10035</v>
      </c>
      <c r="F8709">
        <v>8</v>
      </c>
      <c r="G8709">
        <v>457.88</v>
      </c>
      <c r="H8709">
        <v>403.85</v>
      </c>
      <c r="I8709" t="s">
        <v>10040</v>
      </c>
      <c r="J8709">
        <f>F8709*G8709</f>
        <v>3663.04</v>
      </c>
      <c r="K8709">
        <f>F8709*H8709</f>
        <v>3230.8</v>
      </c>
      <c r="L8709">
        <f>J8709-K8709</f>
        <v>432.23999999999978</v>
      </c>
      <c r="M8709" s="5">
        <f>L8709/J8709</f>
        <v>0.11800034943653354</v>
      </c>
      <c r="N8709" t="str">
        <f>IF(ISNA(VLOOKUP(A8709,'Returns Data'!A:A,1,0)),"No","Yes")</f>
        <v>No</v>
      </c>
      <c r="O8709" t="s">
        <v>10085</v>
      </c>
      <c r="P8709" t="str">
        <f>IFERROR(VLOOKUP(A8709,'Ratings Data'!A:C,3,0),"No Rating")</f>
        <v>No Rating</v>
      </c>
      <c r="Q8709" t="s">
        <v>10066</v>
      </c>
      <c r="R8709" s="5">
        <f t="shared" si="136"/>
        <v>10.362491469694149</v>
      </c>
    </row>
    <row r="8710" spans="1:18" x14ac:dyDescent="0.3">
      <c r="A8710" t="s">
        <v>4828</v>
      </c>
      <c r="B8710" s="2">
        <v>45822</v>
      </c>
      <c r="C8710" t="s">
        <v>10021</v>
      </c>
      <c r="D8710" t="s">
        <v>10031</v>
      </c>
      <c r="E8710" t="s">
        <v>10038</v>
      </c>
      <c r="F8710">
        <v>5</v>
      </c>
      <c r="G8710">
        <v>105.15</v>
      </c>
      <c r="H8710">
        <v>77.239999999999995</v>
      </c>
      <c r="I8710" t="s">
        <v>10040</v>
      </c>
      <c r="J8710">
        <f>F8710*G8710</f>
        <v>525.75</v>
      </c>
      <c r="K8710">
        <f>F8710*H8710</f>
        <v>386.2</v>
      </c>
      <c r="L8710">
        <f>J8710-K8710</f>
        <v>139.55000000000001</v>
      </c>
      <c r="M8710" s="5">
        <f>L8710/J8710</f>
        <v>0.26543033761293394</v>
      </c>
      <c r="N8710" t="str">
        <f>IF(ISNA(VLOOKUP(A8710,'Returns Data'!A:A,1,0)),"No","Yes")</f>
        <v>No</v>
      </c>
      <c r="O8710" t="s">
        <v>10085</v>
      </c>
      <c r="P8710" t="str">
        <f>IFERROR(VLOOKUP(A8710,'Ratings Data'!A:C,3,0),"No Rating")</f>
        <v>No Rating</v>
      </c>
      <c r="Q8710" t="s">
        <v>10066</v>
      </c>
      <c r="R8710" s="5">
        <f t="shared" si="136"/>
        <v>-0.85647167380099587</v>
      </c>
    </row>
    <row r="8711" spans="1:18" x14ac:dyDescent="0.3">
      <c r="A8711" t="s">
        <v>4945</v>
      </c>
      <c r="B8711" s="2">
        <v>45822</v>
      </c>
      <c r="C8711" t="s">
        <v>10012</v>
      </c>
      <c r="D8711" t="s">
        <v>10030</v>
      </c>
      <c r="E8711" t="s">
        <v>10036</v>
      </c>
      <c r="F8711">
        <v>14</v>
      </c>
      <c r="G8711">
        <v>202.07</v>
      </c>
      <c r="H8711">
        <v>161.13999999999999</v>
      </c>
      <c r="I8711" t="s">
        <v>10039</v>
      </c>
      <c r="J8711">
        <f>F8711*G8711</f>
        <v>2828.98</v>
      </c>
      <c r="K8711">
        <f>F8711*H8711</f>
        <v>2255.96</v>
      </c>
      <c r="L8711">
        <f>J8711-K8711</f>
        <v>573.02</v>
      </c>
      <c r="M8711" s="5">
        <f>L8711/J8711</f>
        <v>0.20255357054486067</v>
      </c>
      <c r="N8711" t="str">
        <f>IF(ISNA(VLOOKUP(A8711,'Returns Data'!A:A,1,0)),"No","Yes")</f>
        <v>No</v>
      </c>
      <c r="O8711" t="s">
        <v>10085</v>
      </c>
      <c r="P8711" t="str">
        <f>IFERROR(VLOOKUP(A8711,'Ratings Data'!A:C,3,0),"No Rating")</f>
        <v>No Rating</v>
      </c>
      <c r="Q8711" t="s">
        <v>10066</v>
      </c>
      <c r="R8711" s="5">
        <f t="shared" si="136"/>
        <v>4.3808464098906326</v>
      </c>
    </row>
    <row r="8712" spans="1:18" x14ac:dyDescent="0.3">
      <c r="A8712" t="s">
        <v>5362</v>
      </c>
      <c r="B8712" s="2">
        <v>45822</v>
      </c>
      <c r="C8712" t="s">
        <v>10017</v>
      </c>
      <c r="D8712" t="s">
        <v>10032</v>
      </c>
      <c r="E8712" t="s">
        <v>10037</v>
      </c>
      <c r="F8712">
        <v>14</v>
      </c>
      <c r="G8712">
        <v>99.01</v>
      </c>
      <c r="H8712">
        <v>77.790000000000006</v>
      </c>
      <c r="I8712" t="s">
        <v>10039</v>
      </c>
      <c r="J8712">
        <f>F8712*G8712</f>
        <v>1386.14</v>
      </c>
      <c r="K8712">
        <f>F8712*H8712</f>
        <v>1089.0600000000002</v>
      </c>
      <c r="L8712">
        <f>J8712-K8712</f>
        <v>297.07999999999993</v>
      </c>
      <c r="M8712" s="5">
        <f>L8712/J8712</f>
        <v>0.21432178567821425</v>
      </c>
      <c r="N8712" t="str">
        <f>IF(ISNA(VLOOKUP(A8712,'Returns Data'!A:A,1,0)),"No","Yes")</f>
        <v>Yes</v>
      </c>
      <c r="O8712" t="str">
        <f>IFERROR(VLOOKUP(A8712,'Returns Data'!A:E,5,0),"No Returns")</f>
        <v>Late Delivery</v>
      </c>
      <c r="P8712" t="str">
        <f>IFERROR(VLOOKUP(A8712,'Ratings Data'!A:C,3,0),"No Rating")</f>
        <v>No Rating</v>
      </c>
      <c r="Q8712" t="s">
        <v>10066</v>
      </c>
      <c r="R8712" s="5">
        <f t="shared" si="136"/>
        <v>-0.51002127975454048</v>
      </c>
    </row>
    <row r="8713" spans="1:18" x14ac:dyDescent="0.3">
      <c r="A8713" t="s">
        <v>6729</v>
      </c>
      <c r="B8713" s="2">
        <v>45822</v>
      </c>
      <c r="C8713" t="s">
        <v>10010</v>
      </c>
      <c r="D8713" t="s">
        <v>10029</v>
      </c>
      <c r="E8713" t="s">
        <v>10034</v>
      </c>
      <c r="F8713">
        <v>19</v>
      </c>
      <c r="G8713">
        <v>86.58</v>
      </c>
      <c r="H8713">
        <v>71.58</v>
      </c>
      <c r="I8713" t="s">
        <v>10039</v>
      </c>
      <c r="J8713">
        <f>F8713*G8713</f>
        <v>1645.02</v>
      </c>
      <c r="K8713">
        <f>F8713*H8713</f>
        <v>1360.02</v>
      </c>
      <c r="L8713">
        <f>J8713-K8713</f>
        <v>285</v>
      </c>
      <c r="M8713" s="5">
        <f>L8713/J8713</f>
        <v>0.17325017325017325</v>
      </c>
      <c r="N8713" t="str">
        <f>IF(ISNA(VLOOKUP(A8713,'Returns Data'!A:A,1,0)),"No","Yes")</f>
        <v>No</v>
      </c>
      <c r="O8713" t="s">
        <v>10085</v>
      </c>
      <c r="P8713" t="str">
        <f>IFERROR(VLOOKUP(A8713,'Ratings Data'!A:C,3,0),"No Rating")</f>
        <v>No Rating</v>
      </c>
      <c r="Q8713" t="s">
        <v>10066</v>
      </c>
      <c r="R8713" s="5">
        <f t="shared" si="136"/>
        <v>0.18676324180818665</v>
      </c>
    </row>
    <row r="8714" spans="1:18" x14ac:dyDescent="0.3">
      <c r="A8714" t="s">
        <v>7568</v>
      </c>
      <c r="B8714" s="2">
        <v>45822</v>
      </c>
      <c r="C8714" t="s">
        <v>10021</v>
      </c>
      <c r="D8714" t="s">
        <v>10031</v>
      </c>
      <c r="E8714" t="s">
        <v>10037</v>
      </c>
      <c r="F8714">
        <v>9</v>
      </c>
      <c r="G8714">
        <v>149.07</v>
      </c>
      <c r="H8714">
        <v>119.54</v>
      </c>
      <c r="I8714" t="s">
        <v>10040</v>
      </c>
      <c r="J8714">
        <f>F8714*G8714</f>
        <v>1341.6299999999999</v>
      </c>
      <c r="K8714">
        <f>F8714*H8714</f>
        <v>1075.8600000000001</v>
      </c>
      <c r="L8714">
        <f>J8714-K8714</f>
        <v>265.76999999999975</v>
      </c>
      <c r="M8714" s="5">
        <f>L8714/J8714</f>
        <v>0.19809485476621705</v>
      </c>
      <c r="N8714" t="str">
        <f>IF(ISNA(VLOOKUP(A8714,'Returns Data'!A:A,1,0)),"No","Yes")</f>
        <v>No</v>
      </c>
      <c r="O8714" t="s">
        <v>10085</v>
      </c>
      <c r="P8714" t="str">
        <f>IFERROR(VLOOKUP(A8714,'Ratings Data'!A:C,3,0),"No Rating")</f>
        <v>No Rating</v>
      </c>
      <c r="Q8714" t="s">
        <v>10066</v>
      </c>
      <c r="R8714" s="5">
        <f t="shared" si="136"/>
        <v>-0.18442936863989501</v>
      </c>
    </row>
    <row r="8715" spans="1:18" x14ac:dyDescent="0.3">
      <c r="A8715" t="s">
        <v>8140</v>
      </c>
      <c r="B8715" s="2">
        <v>45822</v>
      </c>
      <c r="C8715" t="s">
        <v>10012</v>
      </c>
      <c r="D8715" t="s">
        <v>10030</v>
      </c>
      <c r="E8715" t="s">
        <v>10036</v>
      </c>
      <c r="F8715">
        <v>5</v>
      </c>
      <c r="G8715">
        <v>448.54</v>
      </c>
      <c r="H8715">
        <v>358.22</v>
      </c>
      <c r="I8715" t="s">
        <v>10040</v>
      </c>
      <c r="J8715">
        <f>F8715*G8715</f>
        <v>2242.7000000000003</v>
      </c>
      <c r="K8715">
        <f>F8715*H8715</f>
        <v>1791.1000000000001</v>
      </c>
      <c r="L8715">
        <f>J8715-K8715</f>
        <v>451.60000000000014</v>
      </c>
      <c r="M8715" s="5">
        <f>L8715/J8715</f>
        <v>0.20136442680697378</v>
      </c>
      <c r="N8715" t="str">
        <f>IF(ISNA(VLOOKUP(A8715,'Returns Data'!A:A,1,0)),"No","Yes")</f>
        <v>No</v>
      </c>
      <c r="O8715" t="s">
        <v>10085</v>
      </c>
      <c r="P8715" t="str">
        <f>IFERROR(VLOOKUP(A8715,'Ratings Data'!A:C,3,0),"No Rating")</f>
        <v>No Rating</v>
      </c>
      <c r="Q8715" t="s">
        <v>10066</v>
      </c>
      <c r="R8715" s="5">
        <f t="shared" si="136"/>
        <v>0.67162332386723644</v>
      </c>
    </row>
    <row r="8716" spans="1:18" x14ac:dyDescent="0.3">
      <c r="A8716" t="s">
        <v>8766</v>
      </c>
      <c r="B8716" s="2">
        <v>45822</v>
      </c>
      <c r="C8716" t="s">
        <v>10021</v>
      </c>
      <c r="D8716" t="s">
        <v>10031</v>
      </c>
      <c r="E8716" t="s">
        <v>10034</v>
      </c>
      <c r="F8716">
        <v>15</v>
      </c>
      <c r="G8716">
        <v>281.93</v>
      </c>
      <c r="H8716">
        <v>228.45</v>
      </c>
      <c r="I8716" t="s">
        <v>10039</v>
      </c>
      <c r="J8716">
        <f>F8716*G8716</f>
        <v>4228.95</v>
      </c>
      <c r="K8716">
        <f>F8716*H8716</f>
        <v>3426.75</v>
      </c>
      <c r="L8716">
        <f>J8716-K8716</f>
        <v>802.19999999999982</v>
      </c>
      <c r="M8716" s="5">
        <f>L8716/J8716</f>
        <v>0.18969247685595711</v>
      </c>
      <c r="N8716" t="str">
        <f>IF(ISNA(VLOOKUP(A8716,'Returns Data'!A:A,1,0)),"No","Yes")</f>
        <v>No</v>
      </c>
      <c r="O8716" t="s">
        <v>10085</v>
      </c>
      <c r="P8716" t="str">
        <f>IFERROR(VLOOKUP(A8716,'Ratings Data'!A:C,3,0),"No Rating")</f>
        <v>No Rating</v>
      </c>
      <c r="Q8716" t="s">
        <v>10066</v>
      </c>
      <c r="R8716" s="5">
        <f t="shared" si="136"/>
        <v>0.88565122397110596</v>
      </c>
    </row>
    <row r="8717" spans="1:18" x14ac:dyDescent="0.3">
      <c r="A8717" t="s">
        <v>8921</v>
      </c>
      <c r="B8717" s="2">
        <v>45822</v>
      </c>
      <c r="C8717" t="s">
        <v>10016</v>
      </c>
      <c r="D8717" t="s">
        <v>10032</v>
      </c>
      <c r="E8717" t="s">
        <v>10036</v>
      </c>
      <c r="F8717">
        <v>12</v>
      </c>
      <c r="G8717">
        <v>24.62</v>
      </c>
      <c r="H8717">
        <v>15.14</v>
      </c>
      <c r="I8717" t="s">
        <v>10039</v>
      </c>
      <c r="J8717">
        <f>F8717*G8717</f>
        <v>295.44</v>
      </c>
      <c r="K8717">
        <f>F8717*H8717</f>
        <v>181.68</v>
      </c>
      <c r="L8717">
        <f>J8717-K8717</f>
        <v>113.75999999999999</v>
      </c>
      <c r="M8717" s="5">
        <f>L8717/J8717</f>
        <v>0.38505280259951258</v>
      </c>
      <c r="N8717" t="str">
        <f>IF(ISNA(VLOOKUP(A8717,'Returns Data'!A:A,1,0)),"No","Yes")</f>
        <v>No</v>
      </c>
      <c r="O8717" t="s">
        <v>10085</v>
      </c>
      <c r="P8717" t="str">
        <f>IFERROR(VLOOKUP(A8717,'Ratings Data'!A:C,3,0),"No Rating")</f>
        <v>No Rating</v>
      </c>
      <c r="Q8717" t="s">
        <v>10066</v>
      </c>
      <c r="R8717" s="5">
        <f t="shared" si="136"/>
        <v>-0.93013868690809776</v>
      </c>
    </row>
    <row r="8718" spans="1:18" x14ac:dyDescent="0.3">
      <c r="A8718" t="s">
        <v>9956</v>
      </c>
      <c r="B8718" s="2">
        <v>45822</v>
      </c>
      <c r="C8718" t="s">
        <v>10025</v>
      </c>
      <c r="D8718" t="s">
        <v>10033</v>
      </c>
      <c r="E8718" t="s">
        <v>10038</v>
      </c>
      <c r="F8718">
        <v>9</v>
      </c>
      <c r="G8718">
        <v>21.03</v>
      </c>
      <c r="H8718">
        <v>15.1</v>
      </c>
      <c r="I8718" t="s">
        <v>10039</v>
      </c>
      <c r="J8718">
        <f>F8718*G8718</f>
        <v>189.27</v>
      </c>
      <c r="K8718">
        <f>F8718*H8718</f>
        <v>135.9</v>
      </c>
      <c r="L8718">
        <f>J8718-K8718</f>
        <v>53.370000000000005</v>
      </c>
      <c r="M8718" s="5">
        <f>L8718/J8718</f>
        <v>0.28197812648597242</v>
      </c>
      <c r="N8718" t="str">
        <f>IF(ISNA(VLOOKUP(A8718,'Returns Data'!A:A,1,0)),"No","Yes")</f>
        <v>No</v>
      </c>
      <c r="O8718" t="s">
        <v>10085</v>
      </c>
      <c r="P8718" t="str">
        <f>IFERROR(VLOOKUP(A8718,'Ratings Data'!A:C,3,0),"No Rating")</f>
        <v>No Rating</v>
      </c>
      <c r="Q8718" t="s">
        <v>10066</v>
      </c>
      <c r="R8718" s="5">
        <f t="shared" si="136"/>
        <v>-0.35936230706742484</v>
      </c>
    </row>
    <row r="8719" spans="1:18" x14ac:dyDescent="0.3">
      <c r="A8719" t="s">
        <v>554</v>
      </c>
      <c r="B8719" s="2">
        <v>45823</v>
      </c>
      <c r="C8719" t="s">
        <v>10012</v>
      </c>
      <c r="D8719" t="s">
        <v>10030</v>
      </c>
      <c r="E8719" t="s">
        <v>10038</v>
      </c>
      <c r="F8719">
        <v>3</v>
      </c>
      <c r="G8719">
        <v>196.25</v>
      </c>
      <c r="H8719">
        <v>129.94</v>
      </c>
      <c r="I8719" t="s">
        <v>10039</v>
      </c>
      <c r="J8719">
        <f>F8719*G8719</f>
        <v>588.75</v>
      </c>
      <c r="K8719">
        <f>F8719*H8719</f>
        <v>389.82</v>
      </c>
      <c r="L8719">
        <f>J8719-K8719</f>
        <v>198.93</v>
      </c>
      <c r="M8719" s="5">
        <f>L8719/J8719</f>
        <v>0.33788535031847133</v>
      </c>
      <c r="N8719" t="str">
        <f>IF(ISNA(VLOOKUP(A8719,'Returns Data'!A:A,1,0)),"No","Yes")</f>
        <v>No</v>
      </c>
      <c r="O8719" t="s">
        <v>10085</v>
      </c>
      <c r="P8719" t="str">
        <f>IFERROR(VLOOKUP(A8719,'Ratings Data'!A:C,3,0),"No Rating")</f>
        <v>No Rating</v>
      </c>
      <c r="Q8719" t="s">
        <v>10066</v>
      </c>
      <c r="R8719" s="5">
        <f t="shared" si="136"/>
        <v>2.1106355999365984</v>
      </c>
    </row>
    <row r="8720" spans="1:18" x14ac:dyDescent="0.3">
      <c r="A8720" t="s">
        <v>1137</v>
      </c>
      <c r="B8720" s="2">
        <v>45823</v>
      </c>
      <c r="C8720" t="s">
        <v>10023</v>
      </c>
      <c r="D8720" t="s">
        <v>10033</v>
      </c>
      <c r="E8720" t="s">
        <v>10037</v>
      </c>
      <c r="F8720">
        <v>1</v>
      </c>
      <c r="G8720">
        <v>310.35000000000002</v>
      </c>
      <c r="H8720">
        <v>242.77</v>
      </c>
      <c r="I8720" t="s">
        <v>10040</v>
      </c>
      <c r="J8720">
        <f>F8720*G8720</f>
        <v>310.35000000000002</v>
      </c>
      <c r="K8720">
        <f>F8720*H8720</f>
        <v>242.77</v>
      </c>
      <c r="L8720">
        <f>J8720-K8720</f>
        <v>67.580000000000013</v>
      </c>
      <c r="M8720" s="5">
        <f>L8720/J8720</f>
        <v>0.21775414854196876</v>
      </c>
      <c r="N8720" t="str">
        <f>IF(ISNA(VLOOKUP(A8720,'Returns Data'!A:A,1,0)),"No","Yes")</f>
        <v>No</v>
      </c>
      <c r="O8720" t="s">
        <v>10085</v>
      </c>
      <c r="P8720">
        <f>IFERROR(VLOOKUP(A8720,'Ratings Data'!A:C,3,0),"No Rating")</f>
        <v>3</v>
      </c>
      <c r="Q8720" t="s">
        <v>10066</v>
      </c>
      <c r="R8720" s="5">
        <f t="shared" si="136"/>
        <v>-0.47286624203821653</v>
      </c>
    </row>
    <row r="8721" spans="1:18" x14ac:dyDescent="0.3">
      <c r="A8721" t="s">
        <v>1146</v>
      </c>
      <c r="B8721" s="2">
        <v>45823</v>
      </c>
      <c r="C8721" t="s">
        <v>10018</v>
      </c>
      <c r="D8721" t="s">
        <v>10033</v>
      </c>
      <c r="E8721" t="s">
        <v>10036</v>
      </c>
      <c r="F8721">
        <v>17</v>
      </c>
      <c r="G8721">
        <v>73.47</v>
      </c>
      <c r="H8721">
        <v>59.14</v>
      </c>
      <c r="I8721" t="s">
        <v>10040</v>
      </c>
      <c r="J8721">
        <f>F8721*G8721</f>
        <v>1248.99</v>
      </c>
      <c r="K8721">
        <f>F8721*H8721</f>
        <v>1005.38</v>
      </c>
      <c r="L8721">
        <f>J8721-K8721</f>
        <v>243.61</v>
      </c>
      <c r="M8721" s="5">
        <f>L8721/J8721</f>
        <v>0.19504559684224854</v>
      </c>
      <c r="N8721" t="str">
        <f>IF(ISNA(VLOOKUP(A8721,'Returns Data'!A:A,1,0)),"No","Yes")</f>
        <v>No</v>
      </c>
      <c r="O8721" t="s">
        <v>10085</v>
      </c>
      <c r="P8721" t="str">
        <f>IFERROR(VLOOKUP(A8721,'Ratings Data'!A:C,3,0),"No Rating")</f>
        <v>No Rating</v>
      </c>
      <c r="Q8721" t="s">
        <v>10066</v>
      </c>
      <c r="R8721" s="5">
        <f t="shared" si="136"/>
        <v>3.0244562590623487</v>
      </c>
    </row>
    <row r="8722" spans="1:18" x14ac:dyDescent="0.3">
      <c r="A8722" t="s">
        <v>2873</v>
      </c>
      <c r="B8722" s="2">
        <v>45823</v>
      </c>
      <c r="C8722" t="s">
        <v>10022</v>
      </c>
      <c r="D8722" t="s">
        <v>10033</v>
      </c>
      <c r="E8722" t="s">
        <v>10038</v>
      </c>
      <c r="F8722">
        <v>6</v>
      </c>
      <c r="G8722">
        <v>37.909999999999997</v>
      </c>
      <c r="H8722">
        <v>26.87</v>
      </c>
      <c r="I8722" t="s">
        <v>10039</v>
      </c>
      <c r="J8722">
        <f>F8722*G8722</f>
        <v>227.45999999999998</v>
      </c>
      <c r="K8722">
        <f>F8722*H8722</f>
        <v>161.22</v>
      </c>
      <c r="L8722">
        <f>J8722-K8722</f>
        <v>66.239999999999981</v>
      </c>
      <c r="M8722" s="5">
        <f>L8722/J8722</f>
        <v>0.29121603798470053</v>
      </c>
      <c r="N8722" t="str">
        <f>IF(ISNA(VLOOKUP(A8722,'Returns Data'!A:A,1,0)),"No","Yes")</f>
        <v>No</v>
      </c>
      <c r="O8722" t="s">
        <v>10085</v>
      </c>
      <c r="P8722">
        <f>IFERROR(VLOOKUP(A8722,'Ratings Data'!A:C,3,0),"No Rating")</f>
        <v>5</v>
      </c>
      <c r="Q8722" t="s">
        <v>10066</v>
      </c>
      <c r="R8722" s="5">
        <f t="shared" si="136"/>
        <v>-0.8178848509595753</v>
      </c>
    </row>
    <row r="8723" spans="1:18" x14ac:dyDescent="0.3">
      <c r="A8723" t="s">
        <v>3504</v>
      </c>
      <c r="B8723" s="2">
        <v>45823</v>
      </c>
      <c r="C8723" t="s">
        <v>10011</v>
      </c>
      <c r="D8723" t="s">
        <v>10029</v>
      </c>
      <c r="E8723" t="s">
        <v>10035</v>
      </c>
      <c r="F8723">
        <v>18</v>
      </c>
      <c r="G8723">
        <v>420.07</v>
      </c>
      <c r="H8723">
        <v>350.81</v>
      </c>
      <c r="I8723" t="s">
        <v>10039</v>
      </c>
      <c r="J8723">
        <f>F8723*G8723</f>
        <v>7561.26</v>
      </c>
      <c r="K8723">
        <f>F8723*H8723</f>
        <v>6314.58</v>
      </c>
      <c r="L8723">
        <f>J8723-K8723</f>
        <v>1246.6800000000003</v>
      </c>
      <c r="M8723" s="5">
        <f>L8723/J8723</f>
        <v>0.16487728235770233</v>
      </c>
      <c r="N8723" t="str">
        <f>IF(ISNA(VLOOKUP(A8723,'Returns Data'!A:A,1,0)),"No","Yes")</f>
        <v>No</v>
      </c>
      <c r="O8723" t="s">
        <v>10085</v>
      </c>
      <c r="P8723" t="str">
        <f>IFERROR(VLOOKUP(A8723,'Ratings Data'!A:C,3,0),"No Rating")</f>
        <v>No Rating</v>
      </c>
      <c r="Q8723" t="s">
        <v>10066</v>
      </c>
      <c r="R8723" s="5">
        <f t="shared" si="136"/>
        <v>32.242152466367713</v>
      </c>
    </row>
    <row r="8724" spans="1:18" x14ac:dyDescent="0.3">
      <c r="A8724" t="s">
        <v>3913</v>
      </c>
      <c r="B8724" s="2">
        <v>45823</v>
      </c>
      <c r="C8724" t="s">
        <v>10009</v>
      </c>
      <c r="D8724" t="s">
        <v>10029</v>
      </c>
      <c r="E8724" t="s">
        <v>10036</v>
      </c>
      <c r="F8724">
        <v>5</v>
      </c>
      <c r="G8724">
        <v>353.79</v>
      </c>
      <c r="H8724">
        <v>217.92</v>
      </c>
      <c r="I8724" t="s">
        <v>10039</v>
      </c>
      <c r="J8724">
        <f>F8724*G8724</f>
        <v>1768.95</v>
      </c>
      <c r="K8724">
        <f>F8724*H8724</f>
        <v>1089.5999999999999</v>
      </c>
      <c r="L8724">
        <f>J8724-K8724</f>
        <v>679.35000000000014</v>
      </c>
      <c r="M8724" s="5">
        <f>L8724/J8724</f>
        <v>0.38404138047994579</v>
      </c>
      <c r="N8724" t="str">
        <f>IF(ISNA(VLOOKUP(A8724,'Returns Data'!A:A,1,0)),"No","Yes")</f>
        <v>No</v>
      </c>
      <c r="O8724" t="s">
        <v>10085</v>
      </c>
      <c r="P8724" t="str">
        <f>IFERROR(VLOOKUP(A8724,'Ratings Data'!A:C,3,0),"No Rating")</f>
        <v>No Rating</v>
      </c>
      <c r="Q8724" t="s">
        <v>10066</v>
      </c>
      <c r="R8724" s="5">
        <f t="shared" si="136"/>
        <v>-0.76605089627919154</v>
      </c>
    </row>
    <row r="8725" spans="1:18" x14ac:dyDescent="0.3">
      <c r="A8725" t="s">
        <v>4026</v>
      </c>
      <c r="B8725" s="2">
        <v>45823</v>
      </c>
      <c r="C8725" t="s">
        <v>10024</v>
      </c>
      <c r="D8725" t="s">
        <v>10029</v>
      </c>
      <c r="E8725" t="s">
        <v>10037</v>
      </c>
      <c r="F8725">
        <v>4</v>
      </c>
      <c r="G8725">
        <v>379.81</v>
      </c>
      <c r="H8725">
        <v>263.12</v>
      </c>
      <c r="I8725" t="s">
        <v>10040</v>
      </c>
      <c r="J8725">
        <f>F8725*G8725</f>
        <v>1519.24</v>
      </c>
      <c r="K8725">
        <f>F8725*H8725</f>
        <v>1052.48</v>
      </c>
      <c r="L8725">
        <f>J8725-K8725</f>
        <v>466.76</v>
      </c>
      <c r="M8725" s="5">
        <f>L8725/J8725</f>
        <v>0.30723256365024615</v>
      </c>
      <c r="N8725" t="str">
        <f>IF(ISNA(VLOOKUP(A8725,'Returns Data'!A:A,1,0)),"No","Yes")</f>
        <v>No</v>
      </c>
      <c r="O8725" t="s">
        <v>10085</v>
      </c>
      <c r="P8725" t="str">
        <f>IFERROR(VLOOKUP(A8725,'Ratings Data'!A:C,3,0),"No Rating")</f>
        <v>No Rating</v>
      </c>
      <c r="Q8725" t="s">
        <v>10066</v>
      </c>
      <c r="R8725" s="5">
        <f t="shared" si="136"/>
        <v>-0.14116283671104329</v>
      </c>
    </row>
    <row r="8726" spans="1:18" x14ac:dyDescent="0.3">
      <c r="A8726" t="s">
        <v>4207</v>
      </c>
      <c r="B8726" s="2">
        <v>45823</v>
      </c>
      <c r="C8726" t="s">
        <v>10017</v>
      </c>
      <c r="D8726" t="s">
        <v>10032</v>
      </c>
      <c r="E8726" t="s">
        <v>10038</v>
      </c>
      <c r="F8726">
        <v>17</v>
      </c>
      <c r="G8726">
        <v>269.44</v>
      </c>
      <c r="H8726">
        <v>234.16</v>
      </c>
      <c r="I8726" t="s">
        <v>10039</v>
      </c>
      <c r="J8726">
        <f>F8726*G8726</f>
        <v>4580.4799999999996</v>
      </c>
      <c r="K8726">
        <f>F8726*H8726</f>
        <v>3980.72</v>
      </c>
      <c r="L8726">
        <f>J8726-K8726</f>
        <v>599.75999999999976</v>
      </c>
      <c r="M8726" s="5">
        <f>L8726/J8726</f>
        <v>0.130938242280285</v>
      </c>
      <c r="N8726" t="str">
        <f>IF(ISNA(VLOOKUP(A8726,'Returns Data'!A:A,1,0)),"No","Yes")</f>
        <v>Yes</v>
      </c>
      <c r="O8726" t="str">
        <f>IFERROR(VLOOKUP(A8726,'Returns Data'!A:E,5,0),"No Returns")</f>
        <v>Late Delivery</v>
      </c>
      <c r="P8726" t="str">
        <f>IFERROR(VLOOKUP(A8726,'Ratings Data'!A:C,3,0),"No Rating")</f>
        <v>No Rating</v>
      </c>
      <c r="Q8726" t="s">
        <v>10066</v>
      </c>
      <c r="R8726" s="5">
        <f t="shared" si="136"/>
        <v>2.0149811747979252</v>
      </c>
    </row>
    <row r="8727" spans="1:18" x14ac:dyDescent="0.3">
      <c r="A8727" t="s">
        <v>4428</v>
      </c>
      <c r="B8727" s="2">
        <v>45823</v>
      </c>
      <c r="C8727" t="s">
        <v>10028</v>
      </c>
      <c r="D8727" t="s">
        <v>10032</v>
      </c>
      <c r="E8727" t="s">
        <v>10034</v>
      </c>
      <c r="F8727">
        <v>10</v>
      </c>
      <c r="G8727">
        <v>58.4</v>
      </c>
      <c r="H8727">
        <v>50.97</v>
      </c>
      <c r="I8727" t="s">
        <v>10039</v>
      </c>
      <c r="J8727">
        <f>F8727*G8727</f>
        <v>584</v>
      </c>
      <c r="K8727">
        <f>F8727*H8727</f>
        <v>509.7</v>
      </c>
      <c r="L8727">
        <f>J8727-K8727</f>
        <v>74.300000000000011</v>
      </c>
      <c r="M8727" s="5">
        <f>L8727/J8727</f>
        <v>0.1272260273972603</v>
      </c>
      <c r="N8727" t="str">
        <f>IF(ISNA(VLOOKUP(A8727,'Returns Data'!A:A,1,0)),"No","Yes")</f>
        <v>No</v>
      </c>
      <c r="O8727" t="s">
        <v>10085</v>
      </c>
      <c r="P8727" t="str">
        <f>IFERROR(VLOOKUP(A8727,'Ratings Data'!A:C,3,0),"No Rating")</f>
        <v>No Rating</v>
      </c>
      <c r="Q8727" t="s">
        <v>10066</v>
      </c>
      <c r="R8727" s="5">
        <f t="shared" si="136"/>
        <v>-0.87250244515858599</v>
      </c>
    </row>
    <row r="8728" spans="1:18" x14ac:dyDescent="0.3">
      <c r="A8728" t="s">
        <v>4862</v>
      </c>
      <c r="B8728" s="2">
        <v>45823</v>
      </c>
      <c r="C8728" t="s">
        <v>10016</v>
      </c>
      <c r="D8728" t="s">
        <v>10032</v>
      </c>
      <c r="E8728" t="s">
        <v>10034</v>
      </c>
      <c r="F8728">
        <v>3</v>
      </c>
      <c r="G8728">
        <v>472.41</v>
      </c>
      <c r="H8728">
        <v>381.44</v>
      </c>
      <c r="I8728" t="s">
        <v>10040</v>
      </c>
      <c r="J8728">
        <f>F8728*G8728</f>
        <v>1417.23</v>
      </c>
      <c r="K8728">
        <f>F8728*H8728</f>
        <v>1144.32</v>
      </c>
      <c r="L8728">
        <f>J8728-K8728</f>
        <v>272.91000000000008</v>
      </c>
      <c r="M8728" s="5">
        <f>L8728/J8728</f>
        <v>0.19256577972523872</v>
      </c>
      <c r="N8728" t="str">
        <f>IF(ISNA(VLOOKUP(A8728,'Returns Data'!A:A,1,0)),"No","Yes")</f>
        <v>No</v>
      </c>
      <c r="O8728" t="s">
        <v>10085</v>
      </c>
      <c r="P8728" t="str">
        <f>IFERROR(VLOOKUP(A8728,'Ratings Data'!A:C,3,0),"No Rating")</f>
        <v>No Rating</v>
      </c>
      <c r="Q8728" t="s">
        <v>10066</v>
      </c>
      <c r="R8728" s="5">
        <f t="shared" si="136"/>
        <v>1.4267636986301371</v>
      </c>
    </row>
    <row r="8729" spans="1:18" x14ac:dyDescent="0.3">
      <c r="A8729" t="s">
        <v>4954</v>
      </c>
      <c r="B8729" s="2">
        <v>45823</v>
      </c>
      <c r="C8729" t="s">
        <v>10020</v>
      </c>
      <c r="D8729" t="s">
        <v>10030</v>
      </c>
      <c r="E8729" t="s">
        <v>10036</v>
      </c>
      <c r="F8729">
        <v>5</v>
      </c>
      <c r="G8729">
        <v>111.64</v>
      </c>
      <c r="H8729">
        <v>94.26</v>
      </c>
      <c r="I8729" t="s">
        <v>10039</v>
      </c>
      <c r="J8729">
        <f>F8729*G8729</f>
        <v>558.20000000000005</v>
      </c>
      <c r="K8729">
        <f>F8729*H8729</f>
        <v>471.3</v>
      </c>
      <c r="L8729">
        <f>J8729-K8729</f>
        <v>86.900000000000034</v>
      </c>
      <c r="M8729" s="5">
        <f>L8729/J8729</f>
        <v>0.15567896811178794</v>
      </c>
      <c r="N8729" t="str">
        <f>IF(ISNA(VLOOKUP(A8729,'Returns Data'!A:A,1,0)),"No","Yes")</f>
        <v>No</v>
      </c>
      <c r="O8729" t="s">
        <v>10085</v>
      </c>
      <c r="P8729">
        <f>IFERROR(VLOOKUP(A8729,'Ratings Data'!A:C,3,0),"No Rating")</f>
        <v>3</v>
      </c>
      <c r="Q8729" t="s">
        <v>10066</v>
      </c>
      <c r="R8729" s="5">
        <f t="shared" si="136"/>
        <v>-0.60613309060632359</v>
      </c>
    </row>
    <row r="8730" spans="1:18" x14ac:dyDescent="0.3">
      <c r="A8730" t="s">
        <v>5648</v>
      </c>
      <c r="B8730" s="2">
        <v>45823</v>
      </c>
      <c r="C8730" t="s">
        <v>10011</v>
      </c>
      <c r="D8730" t="s">
        <v>10029</v>
      </c>
      <c r="E8730" t="s">
        <v>10038</v>
      </c>
      <c r="F8730">
        <v>8</v>
      </c>
      <c r="G8730">
        <v>308.19</v>
      </c>
      <c r="H8730">
        <v>199.43</v>
      </c>
      <c r="I8730" t="s">
        <v>10040</v>
      </c>
      <c r="J8730">
        <f>F8730*G8730</f>
        <v>2465.52</v>
      </c>
      <c r="K8730">
        <f>F8730*H8730</f>
        <v>1595.44</v>
      </c>
      <c r="L8730">
        <f>J8730-K8730</f>
        <v>870.07999999999993</v>
      </c>
      <c r="M8730" s="5">
        <f>L8730/J8730</f>
        <v>0.35289918556734479</v>
      </c>
      <c r="N8730" t="str">
        <f>IF(ISNA(VLOOKUP(A8730,'Returns Data'!A:A,1,0)),"No","Yes")</f>
        <v>No</v>
      </c>
      <c r="O8730" t="s">
        <v>10085</v>
      </c>
      <c r="P8730" t="str">
        <f>IFERROR(VLOOKUP(A8730,'Ratings Data'!A:C,3,0),"No Rating")</f>
        <v>No Rating</v>
      </c>
      <c r="Q8730" t="s">
        <v>10066</v>
      </c>
      <c r="R8730" s="5">
        <f t="shared" si="136"/>
        <v>3.4169115012540305</v>
      </c>
    </row>
    <row r="8731" spans="1:18" x14ac:dyDescent="0.3">
      <c r="A8731" t="s">
        <v>5892</v>
      </c>
      <c r="B8731" s="2">
        <v>45823</v>
      </c>
      <c r="C8731" t="s">
        <v>10027</v>
      </c>
      <c r="D8731" t="s">
        <v>10032</v>
      </c>
      <c r="E8731" t="s">
        <v>10036</v>
      </c>
      <c r="F8731">
        <v>12</v>
      </c>
      <c r="G8731">
        <v>390.14</v>
      </c>
      <c r="H8731">
        <v>245.07</v>
      </c>
      <c r="I8731" t="s">
        <v>10040</v>
      </c>
      <c r="J8731">
        <f>F8731*G8731</f>
        <v>4681.68</v>
      </c>
      <c r="K8731">
        <f>F8731*H8731</f>
        <v>2940.84</v>
      </c>
      <c r="L8731">
        <f>J8731-K8731</f>
        <v>1740.8400000000001</v>
      </c>
      <c r="M8731" s="5">
        <f>L8731/J8731</f>
        <v>0.37184087763366996</v>
      </c>
      <c r="N8731" t="str">
        <f>IF(ISNA(VLOOKUP(A8731,'Returns Data'!A:A,1,0)),"No","Yes")</f>
        <v>No</v>
      </c>
      <c r="O8731" t="s">
        <v>10085</v>
      </c>
      <c r="P8731" t="str">
        <f>IFERROR(VLOOKUP(A8731,'Ratings Data'!A:C,3,0),"No Rating")</f>
        <v>No Rating</v>
      </c>
      <c r="Q8731" t="s">
        <v>10066</v>
      </c>
      <c r="R8731" s="5">
        <f t="shared" si="136"/>
        <v>0.8988610921833935</v>
      </c>
    </row>
    <row r="8732" spans="1:18" x14ac:dyDescent="0.3">
      <c r="A8732" t="s">
        <v>6012</v>
      </c>
      <c r="B8732" s="2">
        <v>45823</v>
      </c>
      <c r="C8732" t="s">
        <v>10009</v>
      </c>
      <c r="D8732" t="s">
        <v>10029</v>
      </c>
      <c r="E8732" t="s">
        <v>10035</v>
      </c>
      <c r="F8732">
        <v>12</v>
      </c>
      <c r="G8732">
        <v>32.049999999999997</v>
      </c>
      <c r="H8732">
        <v>24.11</v>
      </c>
      <c r="I8732" t="s">
        <v>10039</v>
      </c>
      <c r="J8732">
        <f>F8732*G8732</f>
        <v>384.59999999999997</v>
      </c>
      <c r="K8732">
        <f>F8732*H8732</f>
        <v>289.32</v>
      </c>
      <c r="L8732">
        <f>J8732-K8732</f>
        <v>95.279999999999973</v>
      </c>
      <c r="M8732" s="5">
        <f>L8732/J8732</f>
        <v>0.24773790951638061</v>
      </c>
      <c r="N8732" t="str">
        <f>IF(ISNA(VLOOKUP(A8732,'Returns Data'!A:A,1,0)),"No","Yes")</f>
        <v>No</v>
      </c>
      <c r="O8732" t="s">
        <v>10085</v>
      </c>
      <c r="P8732" t="str">
        <f>IFERROR(VLOOKUP(A8732,'Ratings Data'!A:C,3,0),"No Rating")</f>
        <v>No Rating</v>
      </c>
      <c r="Q8732" t="s">
        <v>10066</v>
      </c>
      <c r="R8732" s="5">
        <f t="shared" si="136"/>
        <v>-0.91785000256318239</v>
      </c>
    </row>
    <row r="8733" spans="1:18" x14ac:dyDescent="0.3">
      <c r="A8733" t="s">
        <v>6076</v>
      </c>
      <c r="B8733" s="2">
        <v>45823</v>
      </c>
      <c r="C8733" t="s">
        <v>10028</v>
      </c>
      <c r="D8733" t="s">
        <v>10032</v>
      </c>
      <c r="E8733" t="s">
        <v>10037</v>
      </c>
      <c r="F8733">
        <v>6</v>
      </c>
      <c r="G8733">
        <v>84.55</v>
      </c>
      <c r="H8733">
        <v>52.08</v>
      </c>
      <c r="I8733" t="s">
        <v>10040</v>
      </c>
      <c r="J8733">
        <f>F8733*G8733</f>
        <v>507.29999999999995</v>
      </c>
      <c r="K8733">
        <f>F8733*H8733</f>
        <v>312.48</v>
      </c>
      <c r="L8733">
        <f>J8733-K8733</f>
        <v>194.81999999999994</v>
      </c>
      <c r="M8733" s="5">
        <f>L8733/J8733</f>
        <v>0.38403311649911287</v>
      </c>
      <c r="N8733" t="str">
        <f>IF(ISNA(VLOOKUP(A8733,'Returns Data'!A:A,1,0)),"No","Yes")</f>
        <v>Yes</v>
      </c>
      <c r="O8733" t="str">
        <f>IFERROR(VLOOKUP(A8733,'Returns Data'!A:E,5,0),"No Returns")</f>
        <v>Wrong Product</v>
      </c>
      <c r="P8733" t="str">
        <f>IFERROR(VLOOKUP(A8733,'Ratings Data'!A:C,3,0),"No Rating")</f>
        <v>No Rating</v>
      </c>
      <c r="Q8733" t="s">
        <v>10066</v>
      </c>
      <c r="R8733" s="5">
        <f t="shared" si="136"/>
        <v>0.31903276131045244</v>
      </c>
    </row>
    <row r="8734" spans="1:18" x14ac:dyDescent="0.3">
      <c r="A8734" t="s">
        <v>6270</v>
      </c>
      <c r="B8734" s="2">
        <v>45823</v>
      </c>
      <c r="C8734" t="s">
        <v>10010</v>
      </c>
      <c r="D8734" t="s">
        <v>10029</v>
      </c>
      <c r="E8734" t="s">
        <v>10035</v>
      </c>
      <c r="F8734">
        <v>20</v>
      </c>
      <c r="G8734">
        <v>100.84</v>
      </c>
      <c r="H8734">
        <v>74.81</v>
      </c>
      <c r="I8734" t="s">
        <v>10040</v>
      </c>
      <c r="J8734">
        <f>F8734*G8734</f>
        <v>2016.8000000000002</v>
      </c>
      <c r="K8734">
        <f>F8734*H8734</f>
        <v>1496.2</v>
      </c>
      <c r="L8734">
        <f>J8734-K8734</f>
        <v>520.60000000000014</v>
      </c>
      <c r="M8734" s="5">
        <f>L8734/J8734</f>
        <v>0.2581316937723126</v>
      </c>
      <c r="N8734" t="str">
        <f>IF(ISNA(VLOOKUP(A8734,'Returns Data'!A:A,1,0)),"No","Yes")</f>
        <v>No</v>
      </c>
      <c r="O8734" t="s">
        <v>10085</v>
      </c>
      <c r="P8734" t="str">
        <f>IFERROR(VLOOKUP(A8734,'Ratings Data'!A:C,3,0),"No Rating")</f>
        <v>No Rating</v>
      </c>
      <c r="Q8734" t="s">
        <v>10066</v>
      </c>
      <c r="R8734" s="5">
        <f t="shared" si="136"/>
        <v>2.9755568697023467</v>
      </c>
    </row>
    <row r="8735" spans="1:18" x14ac:dyDescent="0.3">
      <c r="A8735" t="s">
        <v>6727</v>
      </c>
      <c r="B8735" s="2">
        <v>45823</v>
      </c>
      <c r="C8735" t="s">
        <v>10012</v>
      </c>
      <c r="D8735" t="s">
        <v>10030</v>
      </c>
      <c r="E8735" t="s">
        <v>10038</v>
      </c>
      <c r="F8735">
        <v>12</v>
      </c>
      <c r="G8735">
        <v>196.71</v>
      </c>
      <c r="H8735">
        <v>169.93</v>
      </c>
      <c r="I8735" t="s">
        <v>10039</v>
      </c>
      <c r="J8735">
        <f>F8735*G8735</f>
        <v>2360.52</v>
      </c>
      <c r="K8735">
        <f>F8735*H8735</f>
        <v>2039.16</v>
      </c>
      <c r="L8735">
        <f>J8735-K8735</f>
        <v>321.3599999999999</v>
      </c>
      <c r="M8735" s="5">
        <f>L8735/J8735</f>
        <v>0.13613949468761116</v>
      </c>
      <c r="N8735" t="str">
        <f>IF(ISNA(VLOOKUP(A8735,'Returns Data'!A:A,1,0)),"No","Yes")</f>
        <v>No</v>
      </c>
      <c r="O8735" t="s">
        <v>10085</v>
      </c>
      <c r="P8735" t="str">
        <f>IFERROR(VLOOKUP(A8735,'Ratings Data'!A:C,3,0),"No Rating")</f>
        <v>No Rating</v>
      </c>
      <c r="Q8735" t="s">
        <v>10066</v>
      </c>
      <c r="R8735" s="5">
        <f t="shared" si="136"/>
        <v>0.17042840142800464</v>
      </c>
    </row>
    <row r="8736" spans="1:18" x14ac:dyDescent="0.3">
      <c r="A8736" t="s">
        <v>7201</v>
      </c>
      <c r="B8736" s="2">
        <v>45823</v>
      </c>
      <c r="C8736" t="s">
        <v>10019</v>
      </c>
      <c r="D8736" t="s">
        <v>10031</v>
      </c>
      <c r="E8736" t="s">
        <v>10037</v>
      </c>
      <c r="F8736">
        <v>20</v>
      </c>
      <c r="G8736">
        <v>221.76</v>
      </c>
      <c r="H8736">
        <v>197.31</v>
      </c>
      <c r="I8736" t="s">
        <v>10039</v>
      </c>
      <c r="J8736">
        <f>F8736*G8736</f>
        <v>4435.2</v>
      </c>
      <c r="K8736">
        <f>F8736*H8736</f>
        <v>3946.2</v>
      </c>
      <c r="L8736">
        <f>J8736-K8736</f>
        <v>489</v>
      </c>
      <c r="M8736" s="5">
        <f>L8736/J8736</f>
        <v>0.11025432900432901</v>
      </c>
      <c r="N8736" t="str">
        <f>IF(ISNA(VLOOKUP(A8736,'Returns Data'!A:A,1,0)),"No","Yes")</f>
        <v>No</v>
      </c>
      <c r="O8736" t="s">
        <v>10085</v>
      </c>
      <c r="P8736" t="str">
        <f>IFERROR(VLOOKUP(A8736,'Ratings Data'!A:C,3,0),"No Rating")</f>
        <v>No Rating</v>
      </c>
      <c r="Q8736" t="s">
        <v>10066</v>
      </c>
      <c r="R8736" s="5">
        <f t="shared" si="136"/>
        <v>0.87890803721213961</v>
      </c>
    </row>
    <row r="8737" spans="1:18" x14ac:dyDescent="0.3">
      <c r="A8737" t="s">
        <v>7480</v>
      </c>
      <c r="B8737" s="2">
        <v>45823</v>
      </c>
      <c r="C8737" t="s">
        <v>10015</v>
      </c>
      <c r="D8737" t="s">
        <v>10031</v>
      </c>
      <c r="E8737" t="s">
        <v>10038</v>
      </c>
      <c r="F8737">
        <v>13</v>
      </c>
      <c r="G8737">
        <v>17.2</v>
      </c>
      <c r="H8737">
        <v>14.34</v>
      </c>
      <c r="I8737" t="s">
        <v>10039</v>
      </c>
      <c r="J8737">
        <f>F8737*G8737</f>
        <v>223.6</v>
      </c>
      <c r="K8737">
        <f>F8737*H8737</f>
        <v>186.42</v>
      </c>
      <c r="L8737">
        <f>J8737-K8737</f>
        <v>37.180000000000007</v>
      </c>
      <c r="M8737" s="5">
        <f>L8737/J8737</f>
        <v>0.16627906976744189</v>
      </c>
      <c r="N8737" t="str">
        <f>IF(ISNA(VLOOKUP(A8737,'Returns Data'!A:A,1,0)),"No","Yes")</f>
        <v>No</v>
      </c>
      <c r="O8737" t="s">
        <v>10085</v>
      </c>
      <c r="P8737" t="str">
        <f>IFERROR(VLOOKUP(A8737,'Ratings Data'!A:C,3,0),"No Rating")</f>
        <v>No Rating</v>
      </c>
      <c r="Q8737" t="s">
        <v>10066</v>
      </c>
      <c r="R8737" s="5">
        <f t="shared" si="136"/>
        <v>-0.94958513708513703</v>
      </c>
    </row>
    <row r="8738" spans="1:18" x14ac:dyDescent="0.3">
      <c r="A8738" t="s">
        <v>7914</v>
      </c>
      <c r="B8738" s="2">
        <v>45823</v>
      </c>
      <c r="C8738" t="s">
        <v>10028</v>
      </c>
      <c r="D8738" t="s">
        <v>10032</v>
      </c>
      <c r="E8738" t="s">
        <v>10038</v>
      </c>
      <c r="F8738">
        <v>16</v>
      </c>
      <c r="G8738">
        <v>474.17</v>
      </c>
      <c r="H8738">
        <v>395.67</v>
      </c>
      <c r="I8738" t="s">
        <v>10039</v>
      </c>
      <c r="J8738">
        <f>F8738*G8738</f>
        <v>7586.72</v>
      </c>
      <c r="K8738">
        <f>F8738*H8738</f>
        <v>6330.72</v>
      </c>
      <c r="L8738">
        <f>J8738-K8738</f>
        <v>1256</v>
      </c>
      <c r="M8738" s="5">
        <f>L8738/J8738</f>
        <v>0.16555243899867136</v>
      </c>
      <c r="N8738" t="str">
        <f>IF(ISNA(VLOOKUP(A8738,'Returns Data'!A:A,1,0)),"No","Yes")</f>
        <v>No</v>
      </c>
      <c r="O8738" t="s">
        <v>10085</v>
      </c>
      <c r="P8738" t="str">
        <f>IFERROR(VLOOKUP(A8738,'Ratings Data'!A:C,3,0),"No Rating")</f>
        <v>No Rating</v>
      </c>
      <c r="Q8738" t="s">
        <v>10066</v>
      </c>
      <c r="R8738" s="5">
        <f t="shared" si="136"/>
        <v>32.929874776386406</v>
      </c>
    </row>
    <row r="8739" spans="1:18" x14ac:dyDescent="0.3">
      <c r="A8739" t="s">
        <v>8851</v>
      </c>
      <c r="B8739" s="2">
        <v>45823</v>
      </c>
      <c r="C8739" t="s">
        <v>10024</v>
      </c>
      <c r="D8739" t="s">
        <v>10029</v>
      </c>
      <c r="E8739" t="s">
        <v>10037</v>
      </c>
      <c r="F8739">
        <v>15</v>
      </c>
      <c r="G8739">
        <v>388.01</v>
      </c>
      <c r="H8739">
        <v>327.74</v>
      </c>
      <c r="I8739" t="s">
        <v>10040</v>
      </c>
      <c r="J8739">
        <f>F8739*G8739</f>
        <v>5820.15</v>
      </c>
      <c r="K8739">
        <f>F8739*H8739</f>
        <v>4916.1000000000004</v>
      </c>
      <c r="L8739">
        <f>J8739-K8739</f>
        <v>904.04999999999927</v>
      </c>
      <c r="M8739" s="5">
        <f>L8739/J8739</f>
        <v>0.15533104816886151</v>
      </c>
      <c r="N8739" t="str">
        <f>IF(ISNA(VLOOKUP(A8739,'Returns Data'!A:A,1,0)),"No","Yes")</f>
        <v>No</v>
      </c>
      <c r="O8739" t="s">
        <v>10085</v>
      </c>
      <c r="P8739" t="str">
        <f>IFERROR(VLOOKUP(A8739,'Ratings Data'!A:C,3,0),"No Rating")</f>
        <v>No Rating</v>
      </c>
      <c r="Q8739" t="s">
        <v>10066</v>
      </c>
      <c r="R8739" s="5">
        <f t="shared" si="136"/>
        <v>-0.23285029630723167</v>
      </c>
    </row>
    <row r="8740" spans="1:18" x14ac:dyDescent="0.3">
      <c r="A8740" t="s">
        <v>351</v>
      </c>
      <c r="B8740" s="2">
        <v>45824</v>
      </c>
      <c r="C8740" t="s">
        <v>10028</v>
      </c>
      <c r="D8740" t="s">
        <v>10032</v>
      </c>
      <c r="E8740" t="s">
        <v>10038</v>
      </c>
      <c r="F8740">
        <v>13</v>
      </c>
      <c r="G8740">
        <v>439.62</v>
      </c>
      <c r="H8740">
        <v>330.18</v>
      </c>
      <c r="I8740" t="s">
        <v>10040</v>
      </c>
      <c r="J8740">
        <f>F8740*G8740</f>
        <v>5715.06</v>
      </c>
      <c r="K8740">
        <f>F8740*H8740</f>
        <v>4292.34</v>
      </c>
      <c r="L8740">
        <f>J8740-K8740</f>
        <v>1422.7200000000003</v>
      </c>
      <c r="M8740" s="5">
        <f>L8740/J8740</f>
        <v>0.2489422683226423</v>
      </c>
      <c r="N8740" t="str">
        <f>IF(ISNA(VLOOKUP(A8740,'Returns Data'!A:A,1,0)),"No","Yes")</f>
        <v>Yes</v>
      </c>
      <c r="O8740" t="str">
        <f>IFERROR(VLOOKUP(A8740,'Returns Data'!A:E,5,0),"No Returns")</f>
        <v>Late Delivery</v>
      </c>
      <c r="P8740" t="str">
        <f>IFERROR(VLOOKUP(A8740,'Ratings Data'!A:C,3,0),"No Rating")</f>
        <v>No Rating</v>
      </c>
      <c r="Q8740" t="s">
        <v>10066</v>
      </c>
      <c r="R8740" s="5">
        <f t="shared" si="136"/>
        <v>-1.8056235664029148E-2</v>
      </c>
    </row>
    <row r="8741" spans="1:18" x14ac:dyDescent="0.3">
      <c r="A8741" t="s">
        <v>641</v>
      </c>
      <c r="B8741" s="2">
        <v>45824</v>
      </c>
      <c r="C8741" t="s">
        <v>10026</v>
      </c>
      <c r="D8741" t="s">
        <v>10031</v>
      </c>
      <c r="E8741" t="s">
        <v>10036</v>
      </c>
      <c r="F8741">
        <v>13</v>
      </c>
      <c r="G8741">
        <v>181.12</v>
      </c>
      <c r="H8741">
        <v>134.49</v>
      </c>
      <c r="I8741" t="s">
        <v>10039</v>
      </c>
      <c r="J8741">
        <f>F8741*G8741</f>
        <v>2354.56</v>
      </c>
      <c r="K8741">
        <f>F8741*H8741</f>
        <v>1748.3700000000001</v>
      </c>
      <c r="L8741">
        <f>J8741-K8741</f>
        <v>606.18999999999983</v>
      </c>
      <c r="M8741" s="5">
        <f>L8741/J8741</f>
        <v>0.25745362190812715</v>
      </c>
      <c r="N8741" t="str">
        <f>IF(ISNA(VLOOKUP(A8741,'Returns Data'!A:A,1,0)),"No","Yes")</f>
        <v>No</v>
      </c>
      <c r="O8741" t="s">
        <v>10085</v>
      </c>
      <c r="P8741" t="str">
        <f>IFERROR(VLOOKUP(A8741,'Ratings Data'!A:C,3,0),"No Rating")</f>
        <v>No Rating</v>
      </c>
      <c r="Q8741" t="s">
        <v>10066</v>
      </c>
      <c r="R8741" s="5">
        <f t="shared" si="136"/>
        <v>-0.5880078249397207</v>
      </c>
    </row>
    <row r="8742" spans="1:18" x14ac:dyDescent="0.3">
      <c r="A8742" t="s">
        <v>1562</v>
      </c>
      <c r="B8742" s="2">
        <v>45824</v>
      </c>
      <c r="C8742" t="s">
        <v>10023</v>
      </c>
      <c r="D8742" t="s">
        <v>10033</v>
      </c>
      <c r="E8742" t="s">
        <v>10035</v>
      </c>
      <c r="F8742">
        <v>20</v>
      </c>
      <c r="G8742">
        <v>150.47</v>
      </c>
      <c r="H8742">
        <v>105.09</v>
      </c>
      <c r="I8742" t="s">
        <v>10039</v>
      </c>
      <c r="J8742">
        <f>F8742*G8742</f>
        <v>3009.4</v>
      </c>
      <c r="K8742">
        <f>F8742*H8742</f>
        <v>2101.8000000000002</v>
      </c>
      <c r="L8742">
        <f>J8742-K8742</f>
        <v>907.59999999999991</v>
      </c>
      <c r="M8742" s="5">
        <f>L8742/J8742</f>
        <v>0.30158835648301985</v>
      </c>
      <c r="N8742" t="str">
        <f>IF(ISNA(VLOOKUP(A8742,'Returns Data'!A:A,1,0)),"No","Yes")</f>
        <v>No</v>
      </c>
      <c r="O8742" t="s">
        <v>10085</v>
      </c>
      <c r="P8742" t="str">
        <f>IFERROR(VLOOKUP(A8742,'Ratings Data'!A:C,3,0),"No Rating")</f>
        <v>No Rating</v>
      </c>
      <c r="Q8742" t="s">
        <v>10066</v>
      </c>
      <c r="R8742" s="5">
        <f t="shared" si="136"/>
        <v>0.27811565642837732</v>
      </c>
    </row>
    <row r="8743" spans="1:18" x14ac:dyDescent="0.3">
      <c r="A8743" t="s">
        <v>2834</v>
      </c>
      <c r="B8743" s="2">
        <v>45824</v>
      </c>
      <c r="C8743" t="s">
        <v>10009</v>
      </c>
      <c r="D8743" t="s">
        <v>10029</v>
      </c>
      <c r="E8743" t="s">
        <v>10034</v>
      </c>
      <c r="F8743">
        <v>19</v>
      </c>
      <c r="G8743">
        <v>263.31</v>
      </c>
      <c r="H8743">
        <v>204.43</v>
      </c>
      <c r="I8743" t="s">
        <v>10039</v>
      </c>
      <c r="J8743">
        <f>F8743*G8743</f>
        <v>5002.8900000000003</v>
      </c>
      <c r="K8743">
        <f>F8743*H8743</f>
        <v>3884.17</v>
      </c>
      <c r="L8743">
        <f>J8743-K8743</f>
        <v>1118.7200000000003</v>
      </c>
      <c r="M8743" s="5">
        <f>L8743/J8743</f>
        <v>0.22361475067411041</v>
      </c>
      <c r="N8743" t="str">
        <f>IF(ISNA(VLOOKUP(A8743,'Returns Data'!A:A,1,0)),"No","Yes")</f>
        <v>No</v>
      </c>
      <c r="O8743" t="s">
        <v>10085</v>
      </c>
      <c r="P8743">
        <f>IFERROR(VLOOKUP(A8743,'Ratings Data'!A:C,3,0),"No Rating")</f>
        <v>1</v>
      </c>
      <c r="Q8743" t="s">
        <v>10066</v>
      </c>
      <c r="R8743" s="5">
        <f t="shared" si="136"/>
        <v>0.66242108061407601</v>
      </c>
    </row>
    <row r="8744" spans="1:18" x14ac:dyDescent="0.3">
      <c r="A8744" t="s">
        <v>2893</v>
      </c>
      <c r="B8744" s="2">
        <v>45824</v>
      </c>
      <c r="C8744" t="s">
        <v>10010</v>
      </c>
      <c r="D8744" t="s">
        <v>10029</v>
      </c>
      <c r="E8744" t="s">
        <v>10035</v>
      </c>
      <c r="F8744">
        <v>5</v>
      </c>
      <c r="G8744">
        <v>278.60000000000002</v>
      </c>
      <c r="H8744">
        <v>246.71</v>
      </c>
      <c r="I8744" t="s">
        <v>10040</v>
      </c>
      <c r="J8744">
        <f>F8744*G8744</f>
        <v>1393</v>
      </c>
      <c r="K8744">
        <f>F8744*H8744</f>
        <v>1233.55</v>
      </c>
      <c r="L8744">
        <f>J8744-K8744</f>
        <v>159.45000000000005</v>
      </c>
      <c r="M8744" s="5">
        <f>L8744/J8744</f>
        <v>0.11446518305814792</v>
      </c>
      <c r="N8744" t="str">
        <f>IF(ISNA(VLOOKUP(A8744,'Returns Data'!A:A,1,0)),"No","Yes")</f>
        <v>No</v>
      </c>
      <c r="O8744" t="s">
        <v>10085</v>
      </c>
      <c r="P8744" t="str">
        <f>IFERROR(VLOOKUP(A8744,'Ratings Data'!A:C,3,0),"No Rating")</f>
        <v>No Rating</v>
      </c>
      <c r="Q8744" t="s">
        <v>10066</v>
      </c>
      <c r="R8744" s="5">
        <f t="shared" si="136"/>
        <v>-0.72156093777796437</v>
      </c>
    </row>
    <row r="8745" spans="1:18" x14ac:dyDescent="0.3">
      <c r="A8745" t="s">
        <v>3310</v>
      </c>
      <c r="B8745" s="2">
        <v>45824</v>
      </c>
      <c r="C8745" t="s">
        <v>10014</v>
      </c>
      <c r="D8745" t="s">
        <v>10030</v>
      </c>
      <c r="E8745" t="s">
        <v>10034</v>
      </c>
      <c r="F8745">
        <v>5</v>
      </c>
      <c r="G8745">
        <v>61.29</v>
      </c>
      <c r="H8745">
        <v>39.75</v>
      </c>
      <c r="I8745" t="s">
        <v>10040</v>
      </c>
      <c r="J8745">
        <f>F8745*G8745</f>
        <v>306.45</v>
      </c>
      <c r="K8745">
        <f>F8745*H8745</f>
        <v>198.75</v>
      </c>
      <c r="L8745">
        <f>J8745-K8745</f>
        <v>107.69999999999999</v>
      </c>
      <c r="M8745" s="5">
        <f>L8745/J8745</f>
        <v>0.35144395496818404</v>
      </c>
      <c r="N8745" t="str">
        <f>IF(ISNA(VLOOKUP(A8745,'Returns Data'!A:A,1,0)),"No","Yes")</f>
        <v>No</v>
      </c>
      <c r="O8745" t="s">
        <v>10085</v>
      </c>
      <c r="P8745" t="str">
        <f>IFERROR(VLOOKUP(A8745,'Ratings Data'!A:C,3,0),"No Rating")</f>
        <v>No Rating</v>
      </c>
      <c r="Q8745" t="s">
        <v>10066</v>
      </c>
      <c r="R8745" s="5">
        <f t="shared" si="136"/>
        <v>-0.78000717875089731</v>
      </c>
    </row>
    <row r="8746" spans="1:18" x14ac:dyDescent="0.3">
      <c r="A8746" t="s">
        <v>4065</v>
      </c>
      <c r="B8746" s="2">
        <v>45824</v>
      </c>
      <c r="C8746" t="s">
        <v>10023</v>
      </c>
      <c r="D8746" t="s">
        <v>10033</v>
      </c>
      <c r="E8746" t="s">
        <v>10038</v>
      </c>
      <c r="F8746">
        <v>14</v>
      </c>
      <c r="G8746">
        <v>475.92</v>
      </c>
      <c r="H8746">
        <v>419.69</v>
      </c>
      <c r="I8746" t="s">
        <v>10039</v>
      </c>
      <c r="J8746">
        <f>F8746*G8746</f>
        <v>6662.88</v>
      </c>
      <c r="K8746">
        <f>F8746*H8746</f>
        <v>5875.66</v>
      </c>
      <c r="L8746">
        <f>J8746-K8746</f>
        <v>787.22000000000025</v>
      </c>
      <c r="M8746" s="5">
        <f>L8746/J8746</f>
        <v>0.11815010926206089</v>
      </c>
      <c r="N8746" t="str">
        <f>IF(ISNA(VLOOKUP(A8746,'Returns Data'!A:A,1,0)),"No","Yes")</f>
        <v>No</v>
      </c>
      <c r="O8746" t="s">
        <v>10085</v>
      </c>
      <c r="P8746" t="str">
        <f>IFERROR(VLOOKUP(A8746,'Ratings Data'!A:C,3,0),"No Rating")</f>
        <v>No Rating</v>
      </c>
      <c r="Q8746" t="s">
        <v>10066</v>
      </c>
      <c r="R8746" s="5">
        <f t="shared" si="136"/>
        <v>20.742143906020559</v>
      </c>
    </row>
    <row r="8747" spans="1:18" x14ac:dyDescent="0.3">
      <c r="A8747" t="s">
        <v>4425</v>
      </c>
      <c r="B8747" s="2">
        <v>45824</v>
      </c>
      <c r="C8747" t="s">
        <v>10011</v>
      </c>
      <c r="D8747" t="s">
        <v>10029</v>
      </c>
      <c r="E8747" t="s">
        <v>10037</v>
      </c>
      <c r="F8747">
        <v>1</v>
      </c>
      <c r="G8747">
        <v>313.35000000000002</v>
      </c>
      <c r="H8747">
        <v>280.86</v>
      </c>
      <c r="I8747" t="s">
        <v>10039</v>
      </c>
      <c r="J8747">
        <f>F8747*G8747</f>
        <v>313.35000000000002</v>
      </c>
      <c r="K8747">
        <f>F8747*H8747</f>
        <v>280.86</v>
      </c>
      <c r="L8747">
        <f>J8747-K8747</f>
        <v>32.490000000000009</v>
      </c>
      <c r="M8747" s="5">
        <f>L8747/J8747</f>
        <v>0.10368597415031118</v>
      </c>
      <c r="N8747" t="str">
        <f>IF(ISNA(VLOOKUP(A8747,'Returns Data'!A:A,1,0)),"No","Yes")</f>
        <v>No</v>
      </c>
      <c r="O8747" t="s">
        <v>10085</v>
      </c>
      <c r="P8747" t="str">
        <f>IFERROR(VLOOKUP(A8747,'Ratings Data'!A:C,3,0),"No Rating")</f>
        <v>No Rating</v>
      </c>
      <c r="Q8747" t="s">
        <v>10066</v>
      </c>
      <c r="R8747" s="5">
        <f t="shared" si="136"/>
        <v>-0.95297078740724728</v>
      </c>
    </row>
    <row r="8748" spans="1:18" x14ac:dyDescent="0.3">
      <c r="A8748" t="s">
        <v>4887</v>
      </c>
      <c r="B8748" s="2">
        <v>45824</v>
      </c>
      <c r="C8748" t="s">
        <v>10020</v>
      </c>
      <c r="D8748" t="s">
        <v>10030</v>
      </c>
      <c r="E8748" t="s">
        <v>10038</v>
      </c>
      <c r="F8748">
        <v>15</v>
      </c>
      <c r="G8748">
        <v>206.67</v>
      </c>
      <c r="H8748">
        <v>182.89</v>
      </c>
      <c r="I8748" t="s">
        <v>10039</v>
      </c>
      <c r="J8748">
        <f>F8748*G8748</f>
        <v>3100.0499999999997</v>
      </c>
      <c r="K8748">
        <f>F8748*H8748</f>
        <v>2743.35</v>
      </c>
      <c r="L8748">
        <f>J8748-K8748</f>
        <v>356.69999999999982</v>
      </c>
      <c r="M8748" s="5">
        <f>L8748/J8748</f>
        <v>0.11506266027967287</v>
      </c>
      <c r="N8748" t="str">
        <f>IF(ISNA(VLOOKUP(A8748,'Returns Data'!A:A,1,0)),"No","Yes")</f>
        <v>No</v>
      </c>
      <c r="O8748" t="s">
        <v>10085</v>
      </c>
      <c r="P8748" t="str">
        <f>IFERROR(VLOOKUP(A8748,'Ratings Data'!A:C,3,0),"No Rating")</f>
        <v>No Rating</v>
      </c>
      <c r="Q8748" t="s">
        <v>10066</v>
      </c>
      <c r="R8748" s="5">
        <f t="shared" si="136"/>
        <v>8.8932503590234546</v>
      </c>
    </row>
    <row r="8749" spans="1:18" x14ac:dyDescent="0.3">
      <c r="A8749" t="s">
        <v>5243</v>
      </c>
      <c r="B8749" s="2">
        <v>45824</v>
      </c>
      <c r="C8749" t="s">
        <v>10027</v>
      </c>
      <c r="D8749" t="s">
        <v>10032</v>
      </c>
      <c r="E8749" t="s">
        <v>10038</v>
      </c>
      <c r="F8749">
        <v>8</v>
      </c>
      <c r="G8749">
        <v>455.43</v>
      </c>
      <c r="H8749">
        <v>278.95999999999998</v>
      </c>
      <c r="I8749" t="s">
        <v>10039</v>
      </c>
      <c r="J8749">
        <f>F8749*G8749</f>
        <v>3643.44</v>
      </c>
      <c r="K8749">
        <f>F8749*H8749</f>
        <v>2231.6799999999998</v>
      </c>
      <c r="L8749">
        <f>J8749-K8749</f>
        <v>1411.7600000000002</v>
      </c>
      <c r="M8749" s="5">
        <f>L8749/J8749</f>
        <v>0.38747996399007539</v>
      </c>
      <c r="N8749" t="str">
        <f>IF(ISNA(VLOOKUP(A8749,'Returns Data'!A:A,1,0)),"No","Yes")</f>
        <v>No</v>
      </c>
      <c r="O8749" t="s">
        <v>10085</v>
      </c>
      <c r="P8749" t="str">
        <f>IFERROR(VLOOKUP(A8749,'Ratings Data'!A:C,3,0),"No Rating")</f>
        <v>No Rating</v>
      </c>
      <c r="Q8749" t="s">
        <v>10066</v>
      </c>
      <c r="R8749" s="5">
        <f t="shared" si="136"/>
        <v>0.17528426960855481</v>
      </c>
    </row>
    <row r="8750" spans="1:18" x14ac:dyDescent="0.3">
      <c r="A8750" t="s">
        <v>5497</v>
      </c>
      <c r="B8750" s="2">
        <v>45824</v>
      </c>
      <c r="C8750" t="s">
        <v>10025</v>
      </c>
      <c r="D8750" t="s">
        <v>10033</v>
      </c>
      <c r="E8750" t="s">
        <v>10036</v>
      </c>
      <c r="F8750">
        <v>10</v>
      </c>
      <c r="G8750">
        <v>309.63</v>
      </c>
      <c r="H8750">
        <v>259.83</v>
      </c>
      <c r="I8750" t="s">
        <v>10039</v>
      </c>
      <c r="J8750">
        <f>F8750*G8750</f>
        <v>3096.3</v>
      </c>
      <c r="K8750">
        <f>F8750*H8750</f>
        <v>2598.2999999999997</v>
      </c>
      <c r="L8750">
        <f>J8750-K8750</f>
        <v>498.00000000000045</v>
      </c>
      <c r="M8750" s="5">
        <f>L8750/J8750</f>
        <v>0.1608371281852535</v>
      </c>
      <c r="N8750" t="str">
        <f>IF(ISNA(VLOOKUP(A8750,'Returns Data'!A:A,1,0)),"No","Yes")</f>
        <v>No</v>
      </c>
      <c r="O8750" t="s">
        <v>10085</v>
      </c>
      <c r="P8750">
        <f>IFERROR(VLOOKUP(A8750,'Ratings Data'!A:C,3,0),"No Rating")</f>
        <v>5</v>
      </c>
      <c r="Q8750" t="s">
        <v>10066</v>
      </c>
      <c r="R8750" s="5">
        <f t="shared" si="136"/>
        <v>-0.15017126671497263</v>
      </c>
    </row>
    <row r="8751" spans="1:18" x14ac:dyDescent="0.3">
      <c r="A8751" t="s">
        <v>5603</v>
      </c>
      <c r="B8751" s="2">
        <v>45824</v>
      </c>
      <c r="C8751" t="s">
        <v>10018</v>
      </c>
      <c r="D8751" t="s">
        <v>10033</v>
      </c>
      <c r="E8751" t="s">
        <v>10035</v>
      </c>
      <c r="F8751">
        <v>16</v>
      </c>
      <c r="G8751">
        <v>135.87</v>
      </c>
      <c r="H8751">
        <v>104.36</v>
      </c>
      <c r="I8751" t="s">
        <v>10040</v>
      </c>
      <c r="J8751">
        <f>F8751*G8751</f>
        <v>2173.92</v>
      </c>
      <c r="K8751">
        <f>F8751*H8751</f>
        <v>1669.76</v>
      </c>
      <c r="L8751">
        <f>J8751-K8751</f>
        <v>504.16000000000008</v>
      </c>
      <c r="M8751" s="5">
        <f>L8751/J8751</f>
        <v>0.23191285787885482</v>
      </c>
      <c r="N8751" t="str">
        <f>IF(ISNA(VLOOKUP(A8751,'Returns Data'!A:A,1,0)),"No","Yes")</f>
        <v>No</v>
      </c>
      <c r="O8751" t="s">
        <v>10085</v>
      </c>
      <c r="P8751" t="str">
        <f>IFERROR(VLOOKUP(A8751,'Ratings Data'!A:C,3,0),"No Rating")</f>
        <v>No Rating</v>
      </c>
      <c r="Q8751" t="s">
        <v>10066</v>
      </c>
      <c r="R8751" s="5">
        <f t="shared" si="136"/>
        <v>-0.297897490553241</v>
      </c>
    </row>
    <row r="8752" spans="1:18" x14ac:dyDescent="0.3">
      <c r="A8752" t="s">
        <v>6602</v>
      </c>
      <c r="B8752" s="2">
        <v>45824</v>
      </c>
      <c r="C8752" t="s">
        <v>10024</v>
      </c>
      <c r="D8752" t="s">
        <v>10029</v>
      </c>
      <c r="E8752" t="s">
        <v>10036</v>
      </c>
      <c r="F8752">
        <v>17</v>
      </c>
      <c r="G8752">
        <v>172.22</v>
      </c>
      <c r="H8752">
        <v>154.22</v>
      </c>
      <c r="I8752" t="s">
        <v>10040</v>
      </c>
      <c r="J8752">
        <f>F8752*G8752</f>
        <v>2927.74</v>
      </c>
      <c r="K8752">
        <f>F8752*H8752</f>
        <v>2621.74</v>
      </c>
      <c r="L8752">
        <f>J8752-K8752</f>
        <v>306</v>
      </c>
      <c r="M8752" s="5">
        <f>L8752/J8752</f>
        <v>0.10451747764487285</v>
      </c>
      <c r="N8752" t="str">
        <f>IF(ISNA(VLOOKUP(A8752,'Returns Data'!A:A,1,0)),"No","Yes")</f>
        <v>No</v>
      </c>
      <c r="O8752" t="s">
        <v>10085</v>
      </c>
      <c r="P8752" t="str">
        <f>IFERROR(VLOOKUP(A8752,'Ratings Data'!A:C,3,0),"No Rating")</f>
        <v>No Rating</v>
      </c>
      <c r="Q8752" t="s">
        <v>10066</v>
      </c>
      <c r="R8752" s="5">
        <f t="shared" si="136"/>
        <v>0.34675609038051064</v>
      </c>
    </row>
    <row r="8753" spans="1:18" x14ac:dyDescent="0.3">
      <c r="A8753" t="s">
        <v>6934</v>
      </c>
      <c r="B8753" s="2">
        <v>45824</v>
      </c>
      <c r="C8753" t="s">
        <v>10016</v>
      </c>
      <c r="D8753" t="s">
        <v>10032</v>
      </c>
      <c r="E8753" t="s">
        <v>10037</v>
      </c>
      <c r="F8753">
        <v>3</v>
      </c>
      <c r="G8753">
        <v>372.11</v>
      </c>
      <c r="H8753">
        <v>303.51</v>
      </c>
      <c r="I8753" t="s">
        <v>10039</v>
      </c>
      <c r="J8753">
        <f>F8753*G8753</f>
        <v>1116.33</v>
      </c>
      <c r="K8753">
        <f>F8753*H8753</f>
        <v>910.53</v>
      </c>
      <c r="L8753">
        <f>J8753-K8753</f>
        <v>205.79999999999995</v>
      </c>
      <c r="M8753" s="5">
        <f>L8753/J8753</f>
        <v>0.18435408884469642</v>
      </c>
      <c r="N8753" t="str">
        <f>IF(ISNA(VLOOKUP(A8753,'Returns Data'!A:A,1,0)),"No","Yes")</f>
        <v>No</v>
      </c>
      <c r="O8753" t="s">
        <v>10085</v>
      </c>
      <c r="P8753" t="str">
        <f>IFERROR(VLOOKUP(A8753,'Ratings Data'!A:C,3,0),"No Rating")</f>
        <v>No Rating</v>
      </c>
      <c r="Q8753" t="s">
        <v>10066</v>
      </c>
      <c r="R8753" s="5">
        <f t="shared" si="136"/>
        <v>-0.61870589601535653</v>
      </c>
    </row>
    <row r="8754" spans="1:18" x14ac:dyDescent="0.3">
      <c r="A8754" t="s">
        <v>7402</v>
      </c>
      <c r="B8754" s="2">
        <v>45824</v>
      </c>
      <c r="C8754" t="s">
        <v>10011</v>
      </c>
      <c r="D8754" t="s">
        <v>10029</v>
      </c>
      <c r="E8754" t="s">
        <v>10036</v>
      </c>
      <c r="F8754">
        <v>17</v>
      </c>
      <c r="G8754">
        <v>346.72</v>
      </c>
      <c r="H8754">
        <v>262.25</v>
      </c>
      <c r="I8754" t="s">
        <v>10040</v>
      </c>
      <c r="J8754">
        <f>F8754*G8754</f>
        <v>5894.2400000000007</v>
      </c>
      <c r="K8754">
        <f>F8754*H8754</f>
        <v>4458.25</v>
      </c>
      <c r="L8754">
        <f>J8754-K8754</f>
        <v>1435.9900000000007</v>
      </c>
      <c r="M8754" s="5">
        <f>L8754/J8754</f>
        <v>0.24362598061836649</v>
      </c>
      <c r="N8754" t="str">
        <f>IF(ISNA(VLOOKUP(A8754,'Returns Data'!A:A,1,0)),"No","Yes")</f>
        <v>No</v>
      </c>
      <c r="O8754" t="s">
        <v>10085</v>
      </c>
      <c r="P8754" t="str">
        <f>IFERROR(VLOOKUP(A8754,'Ratings Data'!A:C,3,0),"No Rating")</f>
        <v>No Rating</v>
      </c>
      <c r="Q8754" t="s">
        <v>10066</v>
      </c>
      <c r="R8754" s="5">
        <f t="shared" si="136"/>
        <v>4.2800157659473461</v>
      </c>
    </row>
    <row r="8755" spans="1:18" x14ac:dyDescent="0.3">
      <c r="A8755" t="s">
        <v>8329</v>
      </c>
      <c r="B8755" s="2">
        <v>45824</v>
      </c>
      <c r="C8755" t="s">
        <v>10028</v>
      </c>
      <c r="D8755" t="s">
        <v>10032</v>
      </c>
      <c r="E8755" t="s">
        <v>10035</v>
      </c>
      <c r="F8755">
        <v>17</v>
      </c>
      <c r="G8755">
        <v>229.07</v>
      </c>
      <c r="H8755">
        <v>177.78</v>
      </c>
      <c r="I8755" t="s">
        <v>10040</v>
      </c>
      <c r="J8755">
        <f>F8755*G8755</f>
        <v>3894.19</v>
      </c>
      <c r="K8755">
        <f>F8755*H8755</f>
        <v>3022.26</v>
      </c>
      <c r="L8755">
        <f>J8755-K8755</f>
        <v>871.92999999999984</v>
      </c>
      <c r="M8755" s="5">
        <f>L8755/J8755</f>
        <v>0.22390535644126244</v>
      </c>
      <c r="N8755" t="str">
        <f>IF(ISNA(VLOOKUP(A8755,'Returns Data'!A:A,1,0)),"No","Yes")</f>
        <v>No</v>
      </c>
      <c r="O8755" t="s">
        <v>10085</v>
      </c>
      <c r="P8755" t="str">
        <f>IFERROR(VLOOKUP(A8755,'Ratings Data'!A:C,3,0),"No Rating")</f>
        <v>No Rating</v>
      </c>
      <c r="Q8755" t="s">
        <v>10066</v>
      </c>
      <c r="R8755" s="5">
        <f t="shared" si="136"/>
        <v>-0.3393227964928473</v>
      </c>
    </row>
    <row r="8756" spans="1:18" x14ac:dyDescent="0.3">
      <c r="A8756" t="s">
        <v>8531</v>
      </c>
      <c r="B8756" s="2">
        <v>45824</v>
      </c>
      <c r="C8756" t="s">
        <v>10016</v>
      </c>
      <c r="D8756" t="s">
        <v>10032</v>
      </c>
      <c r="E8756" t="s">
        <v>10036</v>
      </c>
      <c r="F8756">
        <v>15</v>
      </c>
      <c r="G8756">
        <v>226.56</v>
      </c>
      <c r="H8756">
        <v>150.44999999999999</v>
      </c>
      <c r="I8756" t="s">
        <v>10040</v>
      </c>
      <c r="J8756">
        <f>F8756*G8756</f>
        <v>3398.4</v>
      </c>
      <c r="K8756">
        <f>F8756*H8756</f>
        <v>2256.75</v>
      </c>
      <c r="L8756">
        <f>J8756-K8756</f>
        <v>1141.6500000000001</v>
      </c>
      <c r="M8756" s="5">
        <f>L8756/J8756</f>
        <v>0.3359375</v>
      </c>
      <c r="N8756" t="str">
        <f>IF(ISNA(VLOOKUP(A8756,'Returns Data'!A:A,1,0)),"No","Yes")</f>
        <v>No</v>
      </c>
      <c r="O8756" t="s">
        <v>10085</v>
      </c>
      <c r="P8756" t="str">
        <f>IFERROR(VLOOKUP(A8756,'Ratings Data'!A:C,3,0),"No Rating")</f>
        <v>No Rating</v>
      </c>
      <c r="Q8756" t="s">
        <v>10066</v>
      </c>
      <c r="R8756" s="5">
        <f t="shared" si="136"/>
        <v>-0.12731530818989314</v>
      </c>
    </row>
    <row r="8757" spans="1:18" x14ac:dyDescent="0.3">
      <c r="A8757" t="s">
        <v>8626</v>
      </c>
      <c r="B8757" s="2">
        <v>45824</v>
      </c>
      <c r="C8757" t="s">
        <v>10028</v>
      </c>
      <c r="D8757" t="s">
        <v>10032</v>
      </c>
      <c r="E8757" t="s">
        <v>10036</v>
      </c>
      <c r="F8757">
        <v>12</v>
      </c>
      <c r="G8757">
        <v>150.97999999999999</v>
      </c>
      <c r="H8757">
        <v>111.76</v>
      </c>
      <c r="I8757" t="s">
        <v>10039</v>
      </c>
      <c r="J8757">
        <f>F8757*G8757</f>
        <v>1811.7599999999998</v>
      </c>
      <c r="K8757">
        <f>F8757*H8757</f>
        <v>1341.1200000000001</v>
      </c>
      <c r="L8757">
        <f>J8757-K8757</f>
        <v>470.63999999999965</v>
      </c>
      <c r="M8757" s="5">
        <f>L8757/J8757</f>
        <v>0.25976950589482034</v>
      </c>
      <c r="N8757" t="str">
        <f>IF(ISNA(VLOOKUP(A8757,'Returns Data'!A:A,1,0)),"No","Yes")</f>
        <v>No</v>
      </c>
      <c r="O8757" t="s">
        <v>10085</v>
      </c>
      <c r="P8757" t="str">
        <f>IFERROR(VLOOKUP(A8757,'Ratings Data'!A:C,3,0),"No Rating")</f>
        <v>No Rating</v>
      </c>
      <c r="Q8757" t="s">
        <v>10066</v>
      </c>
      <c r="R8757" s="5">
        <f t="shared" si="136"/>
        <v>-0.4668785310734464</v>
      </c>
    </row>
    <row r="8758" spans="1:18" x14ac:dyDescent="0.3">
      <c r="A8758" t="s">
        <v>8684</v>
      </c>
      <c r="B8758" s="2">
        <v>45824</v>
      </c>
      <c r="C8758" t="s">
        <v>10010</v>
      </c>
      <c r="D8758" t="s">
        <v>10029</v>
      </c>
      <c r="E8758" t="s">
        <v>10037</v>
      </c>
      <c r="F8758">
        <v>14</v>
      </c>
      <c r="G8758">
        <v>31.74</v>
      </c>
      <c r="H8758">
        <v>21.61</v>
      </c>
      <c r="I8758" t="s">
        <v>10040</v>
      </c>
      <c r="J8758">
        <f>F8758*G8758</f>
        <v>444.35999999999996</v>
      </c>
      <c r="K8758">
        <f>F8758*H8758</f>
        <v>302.53999999999996</v>
      </c>
      <c r="L8758">
        <f>J8758-K8758</f>
        <v>141.82</v>
      </c>
      <c r="M8758" s="5">
        <f>L8758/J8758</f>
        <v>0.3191556395715186</v>
      </c>
      <c r="N8758" t="str">
        <f>IF(ISNA(VLOOKUP(A8758,'Returns Data'!A:A,1,0)),"No","Yes")</f>
        <v>No</v>
      </c>
      <c r="O8758" t="s">
        <v>10085</v>
      </c>
      <c r="P8758" t="str">
        <f>IFERROR(VLOOKUP(A8758,'Ratings Data'!A:C,3,0),"No Rating")</f>
        <v>No Rating</v>
      </c>
      <c r="Q8758" t="s">
        <v>10066</v>
      </c>
      <c r="R8758" s="5">
        <f t="shared" si="136"/>
        <v>-0.75473572658630284</v>
      </c>
    </row>
    <row r="8759" spans="1:18" x14ac:dyDescent="0.3">
      <c r="A8759" t="s">
        <v>9886</v>
      </c>
      <c r="B8759" s="2">
        <v>45824</v>
      </c>
      <c r="C8759" t="s">
        <v>10015</v>
      </c>
      <c r="D8759" t="s">
        <v>10031</v>
      </c>
      <c r="E8759" t="s">
        <v>10035</v>
      </c>
      <c r="F8759">
        <v>14</v>
      </c>
      <c r="G8759">
        <v>467.09</v>
      </c>
      <c r="H8759">
        <v>388.88</v>
      </c>
      <c r="I8759" t="s">
        <v>10040</v>
      </c>
      <c r="J8759">
        <f>F8759*G8759</f>
        <v>6539.2599999999993</v>
      </c>
      <c r="K8759">
        <f>F8759*H8759</f>
        <v>5444.32</v>
      </c>
      <c r="L8759">
        <f>J8759-K8759</f>
        <v>1094.9399999999996</v>
      </c>
      <c r="M8759" s="5">
        <f>L8759/J8759</f>
        <v>0.16744096426812816</v>
      </c>
      <c r="N8759" t="str">
        <f>IF(ISNA(VLOOKUP(A8759,'Returns Data'!A:A,1,0)),"No","Yes")</f>
        <v>No</v>
      </c>
      <c r="O8759" t="s">
        <v>10085</v>
      </c>
      <c r="P8759" t="str">
        <f>IFERROR(VLOOKUP(A8759,'Ratings Data'!A:C,3,0),"No Rating")</f>
        <v>No Rating</v>
      </c>
      <c r="Q8759" t="s">
        <v>10066</v>
      </c>
      <c r="R8759" s="5">
        <f t="shared" si="136"/>
        <v>13.716131064902331</v>
      </c>
    </row>
    <row r="8760" spans="1:18" x14ac:dyDescent="0.3">
      <c r="A8760" t="s">
        <v>442</v>
      </c>
      <c r="B8760" s="2">
        <v>45825</v>
      </c>
      <c r="C8760" t="s">
        <v>10025</v>
      </c>
      <c r="D8760" t="s">
        <v>10033</v>
      </c>
      <c r="E8760" t="s">
        <v>10036</v>
      </c>
      <c r="F8760">
        <v>19</v>
      </c>
      <c r="G8760">
        <v>53.15</v>
      </c>
      <c r="H8760">
        <v>34.92</v>
      </c>
      <c r="I8760" t="s">
        <v>10039</v>
      </c>
      <c r="J8760">
        <f>F8760*G8760</f>
        <v>1009.85</v>
      </c>
      <c r="K8760">
        <f>F8760*H8760</f>
        <v>663.48</v>
      </c>
      <c r="L8760">
        <f>J8760-K8760</f>
        <v>346.37</v>
      </c>
      <c r="M8760" s="5">
        <f>L8760/J8760</f>
        <v>0.34299153339604893</v>
      </c>
      <c r="N8760" t="str">
        <f>IF(ISNA(VLOOKUP(A8760,'Returns Data'!A:A,1,0)),"No","Yes")</f>
        <v>No</v>
      </c>
      <c r="O8760" t="s">
        <v>10085</v>
      </c>
      <c r="P8760" t="str">
        <f>IFERROR(VLOOKUP(A8760,'Ratings Data'!A:C,3,0),"No Rating")</f>
        <v>No Rating</v>
      </c>
      <c r="Q8760" t="s">
        <v>10066</v>
      </c>
      <c r="R8760" s="5">
        <f t="shared" si="136"/>
        <v>-0.84557121142147573</v>
      </c>
    </row>
    <row r="8761" spans="1:18" x14ac:dyDescent="0.3">
      <c r="A8761" t="s">
        <v>664</v>
      </c>
      <c r="B8761" s="2">
        <v>45825</v>
      </c>
      <c r="C8761" t="s">
        <v>10009</v>
      </c>
      <c r="D8761" t="s">
        <v>10029</v>
      </c>
      <c r="E8761" t="s">
        <v>10034</v>
      </c>
      <c r="F8761">
        <v>7</v>
      </c>
      <c r="G8761">
        <v>353.34</v>
      </c>
      <c r="H8761">
        <v>252.81</v>
      </c>
      <c r="I8761" t="s">
        <v>10039</v>
      </c>
      <c r="J8761">
        <f>F8761*G8761</f>
        <v>2473.3799999999997</v>
      </c>
      <c r="K8761">
        <f>F8761*H8761</f>
        <v>1769.67</v>
      </c>
      <c r="L8761">
        <f>J8761-K8761</f>
        <v>703.70999999999958</v>
      </c>
      <c r="M8761" s="5">
        <f>L8761/J8761</f>
        <v>0.28451349974528767</v>
      </c>
      <c r="N8761" t="str">
        <f>IF(ISNA(VLOOKUP(A8761,'Returns Data'!A:A,1,0)),"No","Yes")</f>
        <v>No</v>
      </c>
      <c r="O8761" t="s">
        <v>10085</v>
      </c>
      <c r="P8761" t="str">
        <f>IFERROR(VLOOKUP(A8761,'Ratings Data'!A:C,3,0),"No Rating")</f>
        <v>No Rating</v>
      </c>
      <c r="Q8761" t="s">
        <v>10066</v>
      </c>
      <c r="R8761" s="5">
        <f t="shared" si="136"/>
        <v>1.449254839827697</v>
      </c>
    </row>
    <row r="8762" spans="1:18" x14ac:dyDescent="0.3">
      <c r="A8762" t="s">
        <v>837</v>
      </c>
      <c r="B8762" s="2">
        <v>45825</v>
      </c>
      <c r="C8762" t="s">
        <v>10012</v>
      </c>
      <c r="D8762" t="s">
        <v>10030</v>
      </c>
      <c r="E8762" t="s">
        <v>10034</v>
      </c>
      <c r="F8762">
        <v>5</v>
      </c>
      <c r="G8762">
        <v>398.53</v>
      </c>
      <c r="H8762">
        <v>303</v>
      </c>
      <c r="I8762" t="s">
        <v>10039</v>
      </c>
      <c r="J8762">
        <f>F8762*G8762</f>
        <v>1992.6499999999999</v>
      </c>
      <c r="K8762">
        <f>F8762*H8762</f>
        <v>1515</v>
      </c>
      <c r="L8762">
        <f>J8762-K8762</f>
        <v>477.64999999999986</v>
      </c>
      <c r="M8762" s="5">
        <f>L8762/J8762</f>
        <v>0.23970591925325566</v>
      </c>
      <c r="N8762" t="str">
        <f>IF(ISNA(VLOOKUP(A8762,'Returns Data'!A:A,1,0)),"No","Yes")</f>
        <v>No</v>
      </c>
      <c r="O8762" t="s">
        <v>10085</v>
      </c>
      <c r="P8762" t="str">
        <f>IFERROR(VLOOKUP(A8762,'Ratings Data'!A:C,3,0),"No Rating")</f>
        <v>No Rating</v>
      </c>
      <c r="Q8762" t="s">
        <v>10066</v>
      </c>
      <c r="R8762" s="5">
        <f t="shared" si="136"/>
        <v>-0.19436156191123072</v>
      </c>
    </row>
    <row r="8763" spans="1:18" x14ac:dyDescent="0.3">
      <c r="A8763" t="s">
        <v>1243</v>
      </c>
      <c r="B8763" s="2">
        <v>45825</v>
      </c>
      <c r="C8763" t="s">
        <v>10028</v>
      </c>
      <c r="D8763" t="s">
        <v>10032</v>
      </c>
      <c r="E8763" t="s">
        <v>10038</v>
      </c>
      <c r="F8763">
        <v>8</v>
      </c>
      <c r="G8763">
        <v>402.73</v>
      </c>
      <c r="H8763">
        <v>274.82</v>
      </c>
      <c r="I8763" t="s">
        <v>10040</v>
      </c>
      <c r="J8763">
        <f>F8763*G8763</f>
        <v>3221.84</v>
      </c>
      <c r="K8763">
        <f>F8763*H8763</f>
        <v>2198.56</v>
      </c>
      <c r="L8763">
        <f>J8763-K8763</f>
        <v>1023.2800000000002</v>
      </c>
      <c r="M8763" s="5">
        <f>L8763/J8763</f>
        <v>0.31760732997293478</v>
      </c>
      <c r="N8763" t="str">
        <f>IF(ISNA(VLOOKUP(A8763,'Returns Data'!A:A,1,0)),"No","Yes")</f>
        <v>No</v>
      </c>
      <c r="O8763" t="s">
        <v>10085</v>
      </c>
      <c r="P8763" t="str">
        <f>IFERROR(VLOOKUP(A8763,'Ratings Data'!A:C,3,0),"No Rating")</f>
        <v>No Rating</v>
      </c>
      <c r="Q8763" t="s">
        <v>10066</v>
      </c>
      <c r="R8763" s="5">
        <f t="shared" si="136"/>
        <v>0.61686196773141311</v>
      </c>
    </row>
    <row r="8764" spans="1:18" x14ac:dyDescent="0.3">
      <c r="A8764" t="s">
        <v>1535</v>
      </c>
      <c r="B8764" s="2">
        <v>45825</v>
      </c>
      <c r="C8764" t="s">
        <v>10027</v>
      </c>
      <c r="D8764" t="s">
        <v>10032</v>
      </c>
      <c r="E8764" t="s">
        <v>10037</v>
      </c>
      <c r="F8764">
        <v>16</v>
      </c>
      <c r="G8764">
        <v>294.29000000000002</v>
      </c>
      <c r="H8764">
        <v>181.45</v>
      </c>
      <c r="I8764" t="s">
        <v>10040</v>
      </c>
      <c r="J8764">
        <f>F8764*G8764</f>
        <v>4708.6400000000003</v>
      </c>
      <c r="K8764">
        <f>F8764*H8764</f>
        <v>2903.2</v>
      </c>
      <c r="L8764">
        <f>J8764-K8764</f>
        <v>1805.4400000000005</v>
      </c>
      <c r="M8764" s="5">
        <f>L8764/J8764</f>
        <v>0.38343130925277796</v>
      </c>
      <c r="N8764" t="str">
        <f>IF(ISNA(VLOOKUP(A8764,'Returns Data'!A:A,1,0)),"No","Yes")</f>
        <v>Yes</v>
      </c>
      <c r="O8764" t="str">
        <f>IFERROR(VLOOKUP(A8764,'Returns Data'!A:E,5,0),"No Returns")</f>
        <v>Damaged</v>
      </c>
      <c r="P8764" t="str">
        <f>IFERROR(VLOOKUP(A8764,'Ratings Data'!A:C,3,0),"No Rating")</f>
        <v>No Rating</v>
      </c>
      <c r="Q8764" t="s">
        <v>10066</v>
      </c>
      <c r="R8764" s="5">
        <f t="shared" si="136"/>
        <v>0.46147543018896037</v>
      </c>
    </row>
    <row r="8765" spans="1:18" x14ac:dyDescent="0.3">
      <c r="A8765" t="s">
        <v>1746</v>
      </c>
      <c r="B8765" s="2">
        <v>45825</v>
      </c>
      <c r="C8765" t="s">
        <v>10013</v>
      </c>
      <c r="D8765" t="s">
        <v>10030</v>
      </c>
      <c r="E8765" t="s">
        <v>10035</v>
      </c>
      <c r="F8765">
        <v>1</v>
      </c>
      <c r="G8765">
        <v>88.17</v>
      </c>
      <c r="H8765">
        <v>68.87</v>
      </c>
      <c r="I8765" t="s">
        <v>10040</v>
      </c>
      <c r="J8765">
        <f>F8765*G8765</f>
        <v>88.17</v>
      </c>
      <c r="K8765">
        <f>F8765*H8765</f>
        <v>68.87</v>
      </c>
      <c r="L8765">
        <f>J8765-K8765</f>
        <v>19.299999999999997</v>
      </c>
      <c r="M8765" s="5">
        <f>L8765/J8765</f>
        <v>0.21889531586707492</v>
      </c>
      <c r="N8765" t="str">
        <f>IF(ISNA(VLOOKUP(A8765,'Returns Data'!A:A,1,0)),"No","Yes")</f>
        <v>No</v>
      </c>
      <c r="O8765" t="s">
        <v>10085</v>
      </c>
      <c r="P8765" t="str">
        <f>IFERROR(VLOOKUP(A8765,'Ratings Data'!A:C,3,0),"No Rating")</f>
        <v>No Rating</v>
      </c>
      <c r="Q8765" t="s">
        <v>10066</v>
      </c>
      <c r="R8765" s="5">
        <f t="shared" si="136"/>
        <v>-0.98127484793910769</v>
      </c>
    </row>
    <row r="8766" spans="1:18" x14ac:dyDescent="0.3">
      <c r="A8766" t="s">
        <v>1949</v>
      </c>
      <c r="B8766" s="2">
        <v>45825</v>
      </c>
      <c r="C8766" t="s">
        <v>10027</v>
      </c>
      <c r="D8766" t="s">
        <v>10032</v>
      </c>
      <c r="E8766" t="s">
        <v>10034</v>
      </c>
      <c r="F8766">
        <v>19</v>
      </c>
      <c r="G8766">
        <v>406.4</v>
      </c>
      <c r="H8766">
        <v>352.52</v>
      </c>
      <c r="I8766" t="s">
        <v>10039</v>
      </c>
      <c r="J8766">
        <f>F8766*G8766</f>
        <v>7721.5999999999995</v>
      </c>
      <c r="K8766">
        <f>F8766*H8766</f>
        <v>6697.8799999999992</v>
      </c>
      <c r="L8766">
        <f>J8766-K8766</f>
        <v>1023.7200000000003</v>
      </c>
      <c r="M8766" s="5">
        <f>L8766/J8766</f>
        <v>0.13257874015748036</v>
      </c>
      <c r="N8766" t="str">
        <f>IF(ISNA(VLOOKUP(A8766,'Returns Data'!A:A,1,0)),"No","Yes")</f>
        <v>No</v>
      </c>
      <c r="O8766" t="s">
        <v>10085</v>
      </c>
      <c r="P8766" t="str">
        <f>IFERROR(VLOOKUP(A8766,'Ratings Data'!A:C,3,0),"No Rating")</f>
        <v>No Rating</v>
      </c>
      <c r="Q8766" t="s">
        <v>10066</v>
      </c>
      <c r="R8766" s="5">
        <f t="shared" si="136"/>
        <v>86.57627310876714</v>
      </c>
    </row>
    <row r="8767" spans="1:18" x14ac:dyDescent="0.3">
      <c r="A8767" t="s">
        <v>2284</v>
      </c>
      <c r="B8767" s="2">
        <v>45825</v>
      </c>
      <c r="C8767" t="s">
        <v>10016</v>
      </c>
      <c r="D8767" t="s">
        <v>10032</v>
      </c>
      <c r="E8767" t="s">
        <v>10037</v>
      </c>
      <c r="F8767">
        <v>17</v>
      </c>
      <c r="G8767">
        <v>316.83</v>
      </c>
      <c r="H8767">
        <v>214.08</v>
      </c>
      <c r="I8767" t="s">
        <v>10039</v>
      </c>
      <c r="J8767">
        <f>F8767*G8767</f>
        <v>5386.11</v>
      </c>
      <c r="K8767">
        <f>F8767*H8767</f>
        <v>3639.36</v>
      </c>
      <c r="L8767">
        <f>J8767-K8767</f>
        <v>1746.7499999999995</v>
      </c>
      <c r="M8767" s="5">
        <f>L8767/J8767</f>
        <v>0.32430641037780505</v>
      </c>
      <c r="N8767" t="str">
        <f>IF(ISNA(VLOOKUP(A8767,'Returns Data'!A:A,1,0)),"No","Yes")</f>
        <v>No</v>
      </c>
      <c r="O8767" t="s">
        <v>10085</v>
      </c>
      <c r="P8767" t="str">
        <f>IFERROR(VLOOKUP(A8767,'Ratings Data'!A:C,3,0),"No Rating")</f>
        <v>No Rating</v>
      </c>
      <c r="Q8767" t="s">
        <v>10066</v>
      </c>
      <c r="R8767" s="5">
        <f t="shared" si="136"/>
        <v>-0.30246192498963942</v>
      </c>
    </row>
    <row r="8768" spans="1:18" x14ac:dyDescent="0.3">
      <c r="A8768" t="s">
        <v>2684</v>
      </c>
      <c r="B8768" s="2">
        <v>45825</v>
      </c>
      <c r="C8768" t="s">
        <v>10012</v>
      </c>
      <c r="D8768" t="s">
        <v>10030</v>
      </c>
      <c r="E8768" t="s">
        <v>10036</v>
      </c>
      <c r="F8768">
        <v>17</v>
      </c>
      <c r="G8768">
        <v>406.94</v>
      </c>
      <c r="H8768">
        <v>254.66</v>
      </c>
      <c r="I8768" t="s">
        <v>10040</v>
      </c>
      <c r="J8768">
        <f>F8768*G8768</f>
        <v>6917.98</v>
      </c>
      <c r="K8768">
        <f>F8768*H8768</f>
        <v>4329.22</v>
      </c>
      <c r="L8768">
        <f>J8768-K8768</f>
        <v>2588.7599999999993</v>
      </c>
      <c r="M8768" s="5">
        <f>L8768/J8768</f>
        <v>0.3742074998771317</v>
      </c>
      <c r="N8768" t="str">
        <f>IF(ISNA(VLOOKUP(A8768,'Returns Data'!A:A,1,0)),"No","Yes")</f>
        <v>No</v>
      </c>
      <c r="O8768" t="s">
        <v>10085</v>
      </c>
      <c r="P8768" t="str">
        <f>IFERROR(VLOOKUP(A8768,'Ratings Data'!A:C,3,0),"No Rating")</f>
        <v>No Rating</v>
      </c>
      <c r="Q8768" t="s">
        <v>10066</v>
      </c>
      <c r="R8768" s="5">
        <f t="shared" si="136"/>
        <v>0.2844111984344917</v>
      </c>
    </row>
    <row r="8769" spans="1:18" x14ac:dyDescent="0.3">
      <c r="A8769" t="s">
        <v>2698</v>
      </c>
      <c r="B8769" s="2">
        <v>45825</v>
      </c>
      <c r="C8769" t="s">
        <v>10021</v>
      </c>
      <c r="D8769" t="s">
        <v>10031</v>
      </c>
      <c r="E8769" t="s">
        <v>10037</v>
      </c>
      <c r="F8769">
        <v>10</v>
      </c>
      <c r="G8769">
        <v>311.69</v>
      </c>
      <c r="H8769">
        <v>255.09</v>
      </c>
      <c r="I8769" t="s">
        <v>10039</v>
      </c>
      <c r="J8769">
        <f>F8769*G8769</f>
        <v>3116.9</v>
      </c>
      <c r="K8769">
        <f>F8769*H8769</f>
        <v>2550.9</v>
      </c>
      <c r="L8769">
        <f>J8769-K8769</f>
        <v>566</v>
      </c>
      <c r="M8769" s="5">
        <f>L8769/J8769</f>
        <v>0.1815906830504668</v>
      </c>
      <c r="N8769" t="str">
        <f>IF(ISNA(VLOOKUP(A8769,'Returns Data'!A:A,1,0)),"No","Yes")</f>
        <v>No</v>
      </c>
      <c r="O8769" t="s">
        <v>10085</v>
      </c>
      <c r="P8769" t="str">
        <f>IFERROR(VLOOKUP(A8769,'Ratings Data'!A:C,3,0),"No Rating")</f>
        <v>No Rating</v>
      </c>
      <c r="Q8769" t="s">
        <v>10066</v>
      </c>
      <c r="R8769" s="5">
        <f t="shared" si="136"/>
        <v>-0.54944940575138979</v>
      </c>
    </row>
    <row r="8770" spans="1:18" x14ac:dyDescent="0.3">
      <c r="A8770" t="s">
        <v>3281</v>
      </c>
      <c r="B8770" s="2">
        <v>45825</v>
      </c>
      <c r="C8770" t="s">
        <v>10015</v>
      </c>
      <c r="D8770" t="s">
        <v>10031</v>
      </c>
      <c r="E8770" t="s">
        <v>10034</v>
      </c>
      <c r="F8770">
        <v>15</v>
      </c>
      <c r="G8770">
        <v>28.36</v>
      </c>
      <c r="H8770">
        <v>19.53</v>
      </c>
      <c r="I8770" t="s">
        <v>10040</v>
      </c>
      <c r="J8770">
        <f>F8770*G8770</f>
        <v>425.4</v>
      </c>
      <c r="K8770">
        <f>F8770*H8770</f>
        <v>292.95000000000005</v>
      </c>
      <c r="L8770">
        <f>J8770-K8770</f>
        <v>132.44999999999993</v>
      </c>
      <c r="M8770" s="5">
        <f>L8770/J8770</f>
        <v>0.31135401974612115</v>
      </c>
      <c r="N8770" t="str">
        <f>IF(ISNA(VLOOKUP(A8770,'Returns Data'!A:A,1,0)),"No","Yes")</f>
        <v>No</v>
      </c>
      <c r="O8770" t="s">
        <v>10085</v>
      </c>
      <c r="P8770" t="str">
        <f>IFERROR(VLOOKUP(A8770,'Ratings Data'!A:C,3,0),"No Rating")</f>
        <v>No Rating</v>
      </c>
      <c r="Q8770" t="s">
        <v>10066</v>
      </c>
      <c r="R8770" s="5">
        <f t="shared" si="136"/>
        <v>-0.86351823927620386</v>
      </c>
    </row>
    <row r="8771" spans="1:18" x14ac:dyDescent="0.3">
      <c r="A8771" t="s">
        <v>3488</v>
      </c>
      <c r="B8771" s="2">
        <v>45825</v>
      </c>
      <c r="C8771" t="s">
        <v>10009</v>
      </c>
      <c r="D8771" t="s">
        <v>10029</v>
      </c>
      <c r="E8771" t="s">
        <v>10037</v>
      </c>
      <c r="F8771">
        <v>11</v>
      </c>
      <c r="G8771">
        <v>493.13</v>
      </c>
      <c r="H8771">
        <v>331.62</v>
      </c>
      <c r="I8771" t="s">
        <v>10039</v>
      </c>
      <c r="J8771">
        <f>F8771*G8771</f>
        <v>5424.43</v>
      </c>
      <c r="K8771">
        <f>F8771*H8771</f>
        <v>3647.82</v>
      </c>
      <c r="L8771">
        <f>J8771-K8771</f>
        <v>1776.6100000000001</v>
      </c>
      <c r="M8771" s="5">
        <f>L8771/J8771</f>
        <v>0.32752012653864093</v>
      </c>
      <c r="N8771" t="str">
        <f>IF(ISNA(VLOOKUP(A8771,'Returns Data'!A:A,1,0)),"No","Yes")</f>
        <v>No</v>
      </c>
      <c r="O8771" t="s">
        <v>10085</v>
      </c>
      <c r="P8771" t="str">
        <f>IFERROR(VLOOKUP(A8771,'Ratings Data'!A:C,3,0),"No Rating")</f>
        <v>No Rating</v>
      </c>
      <c r="Q8771" t="s">
        <v>10066</v>
      </c>
      <c r="R8771" s="5">
        <f t="shared" si="136"/>
        <v>11.751363422661028</v>
      </c>
    </row>
    <row r="8772" spans="1:18" x14ac:dyDescent="0.3">
      <c r="A8772" t="s">
        <v>3537</v>
      </c>
      <c r="B8772" s="2">
        <v>45825</v>
      </c>
      <c r="C8772" t="s">
        <v>10017</v>
      </c>
      <c r="D8772" t="s">
        <v>10032</v>
      </c>
      <c r="E8772" t="s">
        <v>10035</v>
      </c>
      <c r="F8772">
        <v>18</v>
      </c>
      <c r="G8772">
        <v>462.85</v>
      </c>
      <c r="H8772">
        <v>343.24</v>
      </c>
      <c r="I8772" t="s">
        <v>10040</v>
      </c>
      <c r="J8772">
        <f>F8772*G8772</f>
        <v>8331.3000000000011</v>
      </c>
      <c r="K8772">
        <f>F8772*H8772</f>
        <v>6178.32</v>
      </c>
      <c r="L8772">
        <f>J8772-K8772</f>
        <v>2152.9800000000014</v>
      </c>
      <c r="M8772" s="5">
        <f>L8772/J8772</f>
        <v>0.25842065463973224</v>
      </c>
      <c r="N8772" t="str">
        <f>IF(ISNA(VLOOKUP(A8772,'Returns Data'!A:A,1,0)),"No","Yes")</f>
        <v>No</v>
      </c>
      <c r="O8772" t="s">
        <v>10085</v>
      </c>
      <c r="P8772">
        <f>IFERROR(VLOOKUP(A8772,'Ratings Data'!A:C,3,0),"No Rating")</f>
        <v>3</v>
      </c>
      <c r="Q8772" t="s">
        <v>10066</v>
      </c>
      <c r="R8772" s="5">
        <f t="shared" ref="R8772:R8835" si="137">(J8772-J8771)/J8771</f>
        <v>0.53588487638332516</v>
      </c>
    </row>
    <row r="8773" spans="1:18" x14ac:dyDescent="0.3">
      <c r="A8773" t="s">
        <v>3869</v>
      </c>
      <c r="B8773" s="2">
        <v>45825</v>
      </c>
      <c r="C8773" t="s">
        <v>10010</v>
      </c>
      <c r="D8773" t="s">
        <v>10029</v>
      </c>
      <c r="E8773" t="s">
        <v>10035</v>
      </c>
      <c r="F8773">
        <v>11</v>
      </c>
      <c r="G8773">
        <v>493.88</v>
      </c>
      <c r="H8773">
        <v>377.31</v>
      </c>
      <c r="I8773" t="s">
        <v>10040</v>
      </c>
      <c r="J8773">
        <f>F8773*G8773</f>
        <v>5432.68</v>
      </c>
      <c r="K8773">
        <f>F8773*H8773</f>
        <v>4150.41</v>
      </c>
      <c r="L8773">
        <f>J8773-K8773</f>
        <v>1282.2700000000004</v>
      </c>
      <c r="M8773" s="5">
        <f>L8773/J8773</f>
        <v>0.23602899489754603</v>
      </c>
      <c r="N8773" t="str">
        <f>IF(ISNA(VLOOKUP(A8773,'Returns Data'!A:A,1,0)),"No","Yes")</f>
        <v>No</v>
      </c>
      <c r="O8773" t="s">
        <v>10085</v>
      </c>
      <c r="P8773" t="str">
        <f>IFERROR(VLOOKUP(A8773,'Ratings Data'!A:C,3,0),"No Rating")</f>
        <v>No Rating</v>
      </c>
      <c r="Q8773" t="s">
        <v>10066</v>
      </c>
      <c r="R8773" s="5">
        <f t="shared" si="137"/>
        <v>-0.34791929230732305</v>
      </c>
    </row>
    <row r="8774" spans="1:18" x14ac:dyDescent="0.3">
      <c r="A8774" t="s">
        <v>4077</v>
      </c>
      <c r="B8774" s="2">
        <v>45825</v>
      </c>
      <c r="C8774" t="s">
        <v>10011</v>
      </c>
      <c r="D8774" t="s">
        <v>10029</v>
      </c>
      <c r="E8774" t="s">
        <v>10036</v>
      </c>
      <c r="F8774">
        <v>19</v>
      </c>
      <c r="G8774">
        <v>314.18</v>
      </c>
      <c r="H8774">
        <v>209.65</v>
      </c>
      <c r="I8774" t="s">
        <v>10040</v>
      </c>
      <c r="J8774">
        <f>F8774*G8774</f>
        <v>5969.42</v>
      </c>
      <c r="K8774">
        <f>F8774*H8774</f>
        <v>3983.35</v>
      </c>
      <c r="L8774">
        <f>J8774-K8774</f>
        <v>1986.0700000000002</v>
      </c>
      <c r="M8774" s="5">
        <f>L8774/J8774</f>
        <v>0.33270736520465977</v>
      </c>
      <c r="N8774" t="str">
        <f>IF(ISNA(VLOOKUP(A8774,'Returns Data'!A:A,1,0)),"No","Yes")</f>
        <v>No</v>
      </c>
      <c r="O8774" t="s">
        <v>10085</v>
      </c>
      <c r="P8774" t="str">
        <f>IFERROR(VLOOKUP(A8774,'Ratings Data'!A:C,3,0),"No Rating")</f>
        <v>No Rating</v>
      </c>
      <c r="Q8774" t="s">
        <v>10066</v>
      </c>
      <c r="R8774" s="5">
        <f t="shared" si="137"/>
        <v>9.8798383118460828E-2</v>
      </c>
    </row>
    <row r="8775" spans="1:18" x14ac:dyDescent="0.3">
      <c r="A8775" t="s">
        <v>4232</v>
      </c>
      <c r="B8775" s="2">
        <v>45825</v>
      </c>
      <c r="C8775" t="s">
        <v>10023</v>
      </c>
      <c r="D8775" t="s">
        <v>10033</v>
      </c>
      <c r="E8775" t="s">
        <v>10036</v>
      </c>
      <c r="F8775">
        <v>9</v>
      </c>
      <c r="G8775">
        <v>32.28</v>
      </c>
      <c r="H8775">
        <v>19.61</v>
      </c>
      <c r="I8775" t="s">
        <v>10039</v>
      </c>
      <c r="J8775">
        <f>F8775*G8775</f>
        <v>290.52</v>
      </c>
      <c r="K8775">
        <f>F8775*H8775</f>
        <v>176.49</v>
      </c>
      <c r="L8775">
        <f>J8775-K8775</f>
        <v>114.02999999999997</v>
      </c>
      <c r="M8775" s="5">
        <f>L8775/J8775</f>
        <v>0.39250309789343241</v>
      </c>
      <c r="N8775" t="str">
        <f>IF(ISNA(VLOOKUP(A8775,'Returns Data'!A:A,1,0)),"No","Yes")</f>
        <v>No</v>
      </c>
      <c r="O8775" t="s">
        <v>10085</v>
      </c>
      <c r="P8775" t="str">
        <f>IFERROR(VLOOKUP(A8775,'Ratings Data'!A:C,3,0),"No Rating")</f>
        <v>No Rating</v>
      </c>
      <c r="Q8775" t="s">
        <v>10066</v>
      </c>
      <c r="R8775" s="5">
        <f t="shared" si="137"/>
        <v>-0.95133195519832736</v>
      </c>
    </row>
    <row r="8776" spans="1:18" x14ac:dyDescent="0.3">
      <c r="A8776" t="s">
        <v>4247</v>
      </c>
      <c r="B8776" s="2">
        <v>45825</v>
      </c>
      <c r="C8776" t="s">
        <v>10013</v>
      </c>
      <c r="D8776" t="s">
        <v>10030</v>
      </c>
      <c r="E8776" t="s">
        <v>10037</v>
      </c>
      <c r="F8776">
        <v>6</v>
      </c>
      <c r="G8776">
        <v>369.9</v>
      </c>
      <c r="H8776">
        <v>248.68</v>
      </c>
      <c r="I8776" t="s">
        <v>10039</v>
      </c>
      <c r="J8776">
        <f>F8776*G8776</f>
        <v>2219.3999999999996</v>
      </c>
      <c r="K8776">
        <f>F8776*H8776</f>
        <v>1492.08</v>
      </c>
      <c r="L8776">
        <f>J8776-K8776</f>
        <v>727.31999999999971</v>
      </c>
      <c r="M8776" s="5">
        <f>L8776/J8776</f>
        <v>0.32771019194376849</v>
      </c>
      <c r="N8776" t="str">
        <f>IF(ISNA(VLOOKUP(A8776,'Returns Data'!A:A,1,0)),"No","Yes")</f>
        <v>Yes</v>
      </c>
      <c r="O8776" t="str">
        <f>IFERROR(VLOOKUP(A8776,'Returns Data'!A:E,5,0),"No Returns")</f>
        <v>Wrong Product</v>
      </c>
      <c r="P8776" t="str">
        <f>IFERROR(VLOOKUP(A8776,'Ratings Data'!A:C,3,0),"No Rating")</f>
        <v>No Rating</v>
      </c>
      <c r="Q8776" t="s">
        <v>10066</v>
      </c>
      <c r="R8776" s="5">
        <f t="shared" si="137"/>
        <v>6.6394052044609655</v>
      </c>
    </row>
    <row r="8777" spans="1:18" x14ac:dyDescent="0.3">
      <c r="A8777" t="s">
        <v>4938</v>
      </c>
      <c r="B8777" s="2">
        <v>45825</v>
      </c>
      <c r="C8777" t="s">
        <v>10022</v>
      </c>
      <c r="D8777" t="s">
        <v>10033</v>
      </c>
      <c r="E8777" t="s">
        <v>10036</v>
      </c>
      <c r="F8777">
        <v>11</v>
      </c>
      <c r="G8777">
        <v>492.64</v>
      </c>
      <c r="H8777">
        <v>385.31</v>
      </c>
      <c r="I8777" t="s">
        <v>10040</v>
      </c>
      <c r="J8777">
        <f>F8777*G8777</f>
        <v>5419.04</v>
      </c>
      <c r="K8777">
        <f>F8777*H8777</f>
        <v>4238.41</v>
      </c>
      <c r="L8777">
        <f>J8777-K8777</f>
        <v>1180.6300000000001</v>
      </c>
      <c r="M8777" s="5">
        <f>L8777/J8777</f>
        <v>0.21786700227346542</v>
      </c>
      <c r="N8777" t="str">
        <f>IF(ISNA(VLOOKUP(A8777,'Returns Data'!A:A,1,0)),"No","Yes")</f>
        <v>No</v>
      </c>
      <c r="O8777" t="s">
        <v>10085</v>
      </c>
      <c r="P8777" t="str">
        <f>IFERROR(VLOOKUP(A8777,'Ratings Data'!A:C,3,0),"No Rating")</f>
        <v>No Rating</v>
      </c>
      <c r="Q8777" t="s">
        <v>10066</v>
      </c>
      <c r="R8777" s="5">
        <f t="shared" si="137"/>
        <v>1.4416689195278007</v>
      </c>
    </row>
    <row r="8778" spans="1:18" x14ac:dyDescent="0.3">
      <c r="A8778" t="s">
        <v>6352</v>
      </c>
      <c r="B8778" s="2">
        <v>45825</v>
      </c>
      <c r="C8778" t="s">
        <v>10010</v>
      </c>
      <c r="D8778" t="s">
        <v>10029</v>
      </c>
      <c r="E8778" t="s">
        <v>10038</v>
      </c>
      <c r="F8778">
        <v>14</v>
      </c>
      <c r="G8778">
        <v>261.57</v>
      </c>
      <c r="H8778">
        <v>178.99</v>
      </c>
      <c r="I8778" t="s">
        <v>10040</v>
      </c>
      <c r="J8778">
        <f>F8778*G8778</f>
        <v>3661.98</v>
      </c>
      <c r="K8778">
        <f>F8778*H8778</f>
        <v>2505.86</v>
      </c>
      <c r="L8778">
        <f>J8778-K8778</f>
        <v>1156.1199999999999</v>
      </c>
      <c r="M8778" s="5">
        <f>L8778/J8778</f>
        <v>0.31570898803379588</v>
      </c>
      <c r="N8778" t="str">
        <f>IF(ISNA(VLOOKUP(A8778,'Returns Data'!A:A,1,0)),"No","Yes")</f>
        <v>No</v>
      </c>
      <c r="O8778" t="s">
        <v>10085</v>
      </c>
      <c r="P8778" t="str">
        <f>IFERROR(VLOOKUP(A8778,'Ratings Data'!A:C,3,0),"No Rating")</f>
        <v>No Rating</v>
      </c>
      <c r="Q8778" t="s">
        <v>10066</v>
      </c>
      <c r="R8778" s="5">
        <f t="shared" si="137"/>
        <v>-0.32423824145974195</v>
      </c>
    </row>
    <row r="8779" spans="1:18" x14ac:dyDescent="0.3">
      <c r="A8779" t="s">
        <v>6995</v>
      </c>
      <c r="B8779" s="2">
        <v>45825</v>
      </c>
      <c r="C8779" t="s">
        <v>10010</v>
      </c>
      <c r="D8779" t="s">
        <v>10029</v>
      </c>
      <c r="E8779" t="s">
        <v>10037</v>
      </c>
      <c r="F8779">
        <v>14</v>
      </c>
      <c r="G8779">
        <v>367.34</v>
      </c>
      <c r="H8779">
        <v>278.20999999999998</v>
      </c>
      <c r="I8779" t="s">
        <v>10040</v>
      </c>
      <c r="J8779">
        <f>F8779*G8779</f>
        <v>5142.7599999999993</v>
      </c>
      <c r="K8779">
        <f>F8779*H8779</f>
        <v>3894.9399999999996</v>
      </c>
      <c r="L8779">
        <f>J8779-K8779</f>
        <v>1247.8199999999997</v>
      </c>
      <c r="M8779" s="5">
        <f>L8779/J8779</f>
        <v>0.24263624979582946</v>
      </c>
      <c r="N8779" t="str">
        <f>IF(ISNA(VLOOKUP(A8779,'Returns Data'!A:A,1,0)),"No","Yes")</f>
        <v>No</v>
      </c>
      <c r="O8779" t="s">
        <v>10085</v>
      </c>
      <c r="P8779" t="str">
        <f>IFERROR(VLOOKUP(A8779,'Ratings Data'!A:C,3,0),"No Rating")</f>
        <v>No Rating</v>
      </c>
      <c r="Q8779" t="s">
        <v>10066</v>
      </c>
      <c r="R8779" s="5">
        <f t="shared" si="137"/>
        <v>0.40436594410673987</v>
      </c>
    </row>
    <row r="8780" spans="1:18" x14ac:dyDescent="0.3">
      <c r="A8780" t="s">
        <v>7278</v>
      </c>
      <c r="B8780" s="2">
        <v>45825</v>
      </c>
      <c r="C8780" t="s">
        <v>10015</v>
      </c>
      <c r="D8780" t="s">
        <v>10031</v>
      </c>
      <c r="E8780" t="s">
        <v>10034</v>
      </c>
      <c r="F8780">
        <v>16</v>
      </c>
      <c r="G8780">
        <v>109.03</v>
      </c>
      <c r="H8780">
        <v>92.11</v>
      </c>
      <c r="I8780" t="s">
        <v>10039</v>
      </c>
      <c r="J8780">
        <f>F8780*G8780</f>
        <v>1744.48</v>
      </c>
      <c r="K8780">
        <f>F8780*H8780</f>
        <v>1473.76</v>
      </c>
      <c r="L8780">
        <f>J8780-K8780</f>
        <v>270.72000000000003</v>
      </c>
      <c r="M8780" s="5">
        <f>L8780/J8780</f>
        <v>0.15518664587728151</v>
      </c>
      <c r="N8780" t="str">
        <f>IF(ISNA(VLOOKUP(A8780,'Returns Data'!A:A,1,0)),"No","Yes")</f>
        <v>No</v>
      </c>
      <c r="O8780" t="s">
        <v>10085</v>
      </c>
      <c r="P8780" t="str">
        <f>IFERROR(VLOOKUP(A8780,'Ratings Data'!A:C,3,0),"No Rating")</f>
        <v>No Rating</v>
      </c>
      <c r="Q8780" t="s">
        <v>10066</v>
      </c>
      <c r="R8780" s="5">
        <f t="shared" si="137"/>
        <v>-0.66078914823946666</v>
      </c>
    </row>
    <row r="8781" spans="1:18" x14ac:dyDescent="0.3">
      <c r="A8781" t="s">
        <v>7458</v>
      </c>
      <c r="B8781" s="2">
        <v>45825</v>
      </c>
      <c r="C8781" t="s">
        <v>10009</v>
      </c>
      <c r="D8781" t="s">
        <v>10029</v>
      </c>
      <c r="E8781" t="s">
        <v>10037</v>
      </c>
      <c r="F8781">
        <v>15</v>
      </c>
      <c r="G8781">
        <v>367.83</v>
      </c>
      <c r="H8781">
        <v>293.64</v>
      </c>
      <c r="I8781" t="s">
        <v>10039</v>
      </c>
      <c r="J8781">
        <f>F8781*G8781</f>
        <v>5517.45</v>
      </c>
      <c r="K8781">
        <f>F8781*H8781</f>
        <v>4404.5999999999995</v>
      </c>
      <c r="L8781">
        <f>J8781-K8781</f>
        <v>1112.8500000000004</v>
      </c>
      <c r="M8781" s="5">
        <f>L8781/J8781</f>
        <v>0.20169643585351937</v>
      </c>
      <c r="N8781" t="str">
        <f>IF(ISNA(VLOOKUP(A8781,'Returns Data'!A:A,1,0)),"No","Yes")</f>
        <v>No</v>
      </c>
      <c r="O8781" t="s">
        <v>10085</v>
      </c>
      <c r="P8781" t="str">
        <f>IFERROR(VLOOKUP(A8781,'Ratings Data'!A:C,3,0),"No Rating")</f>
        <v>No Rating</v>
      </c>
      <c r="Q8781" t="s">
        <v>10066</v>
      </c>
      <c r="R8781" s="5">
        <f t="shared" si="137"/>
        <v>2.1628049619370815</v>
      </c>
    </row>
    <row r="8782" spans="1:18" x14ac:dyDescent="0.3">
      <c r="A8782" t="s">
        <v>8219</v>
      </c>
      <c r="B8782" s="2">
        <v>45825</v>
      </c>
      <c r="C8782" t="s">
        <v>10027</v>
      </c>
      <c r="D8782" t="s">
        <v>10032</v>
      </c>
      <c r="E8782" t="s">
        <v>10034</v>
      </c>
      <c r="F8782">
        <v>12</v>
      </c>
      <c r="G8782">
        <v>136.32</v>
      </c>
      <c r="H8782">
        <v>122.33</v>
      </c>
      <c r="I8782" t="s">
        <v>10039</v>
      </c>
      <c r="J8782">
        <f>F8782*G8782</f>
        <v>1635.84</v>
      </c>
      <c r="K8782">
        <f>F8782*H8782</f>
        <v>1467.96</v>
      </c>
      <c r="L8782">
        <f>J8782-K8782</f>
        <v>167.87999999999988</v>
      </c>
      <c r="M8782" s="5">
        <f>L8782/J8782</f>
        <v>0.10262617370892012</v>
      </c>
      <c r="N8782" t="str">
        <f>IF(ISNA(VLOOKUP(A8782,'Returns Data'!A:A,1,0)),"No","Yes")</f>
        <v>No</v>
      </c>
      <c r="O8782" t="s">
        <v>10085</v>
      </c>
      <c r="P8782" t="str">
        <f>IFERROR(VLOOKUP(A8782,'Ratings Data'!A:C,3,0),"No Rating")</f>
        <v>No Rating</v>
      </c>
      <c r="Q8782" t="s">
        <v>10066</v>
      </c>
      <c r="R8782" s="5">
        <f t="shared" si="137"/>
        <v>-0.70351521083109037</v>
      </c>
    </row>
    <row r="8783" spans="1:18" x14ac:dyDescent="0.3">
      <c r="A8783" t="s">
        <v>9665</v>
      </c>
      <c r="B8783" s="2">
        <v>45825</v>
      </c>
      <c r="C8783" t="s">
        <v>10023</v>
      </c>
      <c r="D8783" t="s">
        <v>10033</v>
      </c>
      <c r="E8783" t="s">
        <v>10035</v>
      </c>
      <c r="F8783">
        <v>2</v>
      </c>
      <c r="G8783">
        <v>134.99</v>
      </c>
      <c r="H8783">
        <v>107.96</v>
      </c>
      <c r="I8783" t="s">
        <v>10039</v>
      </c>
      <c r="J8783">
        <f>F8783*G8783</f>
        <v>269.98</v>
      </c>
      <c r="K8783">
        <f>F8783*H8783</f>
        <v>215.92</v>
      </c>
      <c r="L8783">
        <f>J8783-K8783</f>
        <v>54.060000000000031</v>
      </c>
      <c r="M8783" s="5">
        <f>L8783/J8783</f>
        <v>0.20023705459663688</v>
      </c>
      <c r="N8783" t="str">
        <f>IF(ISNA(VLOOKUP(A8783,'Returns Data'!A:A,1,0)),"No","Yes")</f>
        <v>No</v>
      </c>
      <c r="O8783" t="s">
        <v>10085</v>
      </c>
      <c r="P8783" t="str">
        <f>IFERROR(VLOOKUP(A8783,'Ratings Data'!A:C,3,0),"No Rating")</f>
        <v>No Rating</v>
      </c>
      <c r="Q8783" t="s">
        <v>10066</v>
      </c>
      <c r="R8783" s="5">
        <f t="shared" si="137"/>
        <v>-0.8349594092331768</v>
      </c>
    </row>
    <row r="8784" spans="1:18" x14ac:dyDescent="0.3">
      <c r="A8784" t="s">
        <v>9925</v>
      </c>
      <c r="B8784" s="2">
        <v>45825</v>
      </c>
      <c r="C8784" t="s">
        <v>10026</v>
      </c>
      <c r="D8784" t="s">
        <v>10031</v>
      </c>
      <c r="E8784" t="s">
        <v>10035</v>
      </c>
      <c r="F8784">
        <v>14</v>
      </c>
      <c r="G8784">
        <v>380.69</v>
      </c>
      <c r="H8784">
        <v>263.37</v>
      </c>
      <c r="I8784" t="s">
        <v>10039</v>
      </c>
      <c r="J8784">
        <f>F8784*G8784</f>
        <v>5329.66</v>
      </c>
      <c r="K8784">
        <f>F8784*H8784</f>
        <v>3687.1800000000003</v>
      </c>
      <c r="L8784">
        <f>J8784-K8784</f>
        <v>1642.4799999999996</v>
      </c>
      <c r="M8784" s="5">
        <f>L8784/J8784</f>
        <v>0.30817725708581778</v>
      </c>
      <c r="N8784" t="str">
        <f>IF(ISNA(VLOOKUP(A8784,'Returns Data'!A:A,1,0)),"No","Yes")</f>
        <v>No</v>
      </c>
      <c r="O8784" t="s">
        <v>10085</v>
      </c>
      <c r="P8784" t="str">
        <f>IFERROR(VLOOKUP(A8784,'Ratings Data'!A:C,3,0),"No Rating")</f>
        <v>No Rating</v>
      </c>
      <c r="Q8784" t="s">
        <v>10066</v>
      </c>
      <c r="R8784" s="5">
        <f t="shared" si="137"/>
        <v>18.740943773612859</v>
      </c>
    </row>
    <row r="8785" spans="1:18" x14ac:dyDescent="0.3">
      <c r="A8785" t="s">
        <v>131</v>
      </c>
      <c r="B8785" s="2">
        <v>45826</v>
      </c>
      <c r="C8785" t="s">
        <v>10022</v>
      </c>
      <c r="D8785" t="s">
        <v>10033</v>
      </c>
      <c r="E8785" t="s">
        <v>10035</v>
      </c>
      <c r="F8785">
        <v>14</v>
      </c>
      <c r="G8785">
        <v>175.04</v>
      </c>
      <c r="H8785">
        <v>144.38</v>
      </c>
      <c r="I8785" t="s">
        <v>10039</v>
      </c>
      <c r="J8785">
        <f>F8785*G8785</f>
        <v>2450.56</v>
      </c>
      <c r="K8785">
        <f>F8785*H8785</f>
        <v>2021.32</v>
      </c>
      <c r="L8785">
        <f>J8785-K8785</f>
        <v>429.24</v>
      </c>
      <c r="M8785" s="5">
        <f>L8785/J8785</f>
        <v>0.17515996343692872</v>
      </c>
      <c r="N8785" t="str">
        <f>IF(ISNA(VLOOKUP(A8785,'Returns Data'!A:A,1,0)),"No","Yes")</f>
        <v>No</v>
      </c>
      <c r="O8785" t="s">
        <v>10085</v>
      </c>
      <c r="P8785" t="str">
        <f>IFERROR(VLOOKUP(A8785,'Ratings Data'!A:C,3,0),"No Rating")</f>
        <v>No Rating</v>
      </c>
      <c r="Q8785" t="s">
        <v>10066</v>
      </c>
      <c r="R8785" s="5">
        <f t="shared" si="137"/>
        <v>-0.54020331503322916</v>
      </c>
    </row>
    <row r="8786" spans="1:18" x14ac:dyDescent="0.3">
      <c r="A8786" t="s">
        <v>401</v>
      </c>
      <c r="B8786" s="2">
        <v>45826</v>
      </c>
      <c r="C8786" t="s">
        <v>10024</v>
      </c>
      <c r="D8786" t="s">
        <v>10029</v>
      </c>
      <c r="E8786" t="s">
        <v>10038</v>
      </c>
      <c r="F8786">
        <v>7</v>
      </c>
      <c r="G8786">
        <v>291.87</v>
      </c>
      <c r="H8786">
        <v>203.91</v>
      </c>
      <c r="I8786" t="s">
        <v>10039</v>
      </c>
      <c r="J8786">
        <f>F8786*G8786</f>
        <v>2043.0900000000001</v>
      </c>
      <c r="K8786">
        <f>F8786*H8786</f>
        <v>1427.37</v>
      </c>
      <c r="L8786">
        <f>J8786-K8786</f>
        <v>615.72000000000025</v>
      </c>
      <c r="M8786" s="5">
        <f>L8786/J8786</f>
        <v>0.30136704697296751</v>
      </c>
      <c r="N8786" t="str">
        <f>IF(ISNA(VLOOKUP(A8786,'Returns Data'!A:A,1,0)),"No","Yes")</f>
        <v>Yes</v>
      </c>
      <c r="O8786" t="str">
        <f>IFERROR(VLOOKUP(A8786,'Returns Data'!A:E,5,0),"No Returns")</f>
        <v>Customer Changed Mind</v>
      </c>
      <c r="P8786" t="str">
        <f>IFERROR(VLOOKUP(A8786,'Ratings Data'!A:C,3,0),"No Rating")</f>
        <v>No Rating</v>
      </c>
      <c r="Q8786" t="s">
        <v>10066</v>
      </c>
      <c r="R8786" s="5">
        <f t="shared" si="137"/>
        <v>-0.16627627970749534</v>
      </c>
    </row>
    <row r="8787" spans="1:18" x14ac:dyDescent="0.3">
      <c r="A8787" t="s">
        <v>684</v>
      </c>
      <c r="B8787" s="2">
        <v>45826</v>
      </c>
      <c r="C8787" t="s">
        <v>10028</v>
      </c>
      <c r="D8787" t="s">
        <v>10032</v>
      </c>
      <c r="E8787" t="s">
        <v>10035</v>
      </c>
      <c r="F8787">
        <v>14</v>
      </c>
      <c r="G8787">
        <v>233.24</v>
      </c>
      <c r="H8787">
        <v>171.16</v>
      </c>
      <c r="I8787" t="s">
        <v>10039</v>
      </c>
      <c r="J8787">
        <f>F8787*G8787</f>
        <v>3265.36</v>
      </c>
      <c r="K8787">
        <f>F8787*H8787</f>
        <v>2396.2399999999998</v>
      </c>
      <c r="L8787">
        <f>J8787-K8787</f>
        <v>869.12000000000035</v>
      </c>
      <c r="M8787" s="5">
        <f>L8787/J8787</f>
        <v>0.26616360830046315</v>
      </c>
      <c r="N8787" t="str">
        <f>IF(ISNA(VLOOKUP(A8787,'Returns Data'!A:A,1,0)),"No","Yes")</f>
        <v>No</v>
      </c>
      <c r="O8787" t="s">
        <v>10085</v>
      </c>
      <c r="P8787" t="str">
        <f>IFERROR(VLOOKUP(A8787,'Ratings Data'!A:C,3,0),"No Rating")</f>
        <v>No Rating</v>
      </c>
      <c r="Q8787" t="s">
        <v>10066</v>
      </c>
      <c r="R8787" s="5">
        <f t="shared" si="137"/>
        <v>0.59824579436050296</v>
      </c>
    </row>
    <row r="8788" spans="1:18" x14ac:dyDescent="0.3">
      <c r="A8788" t="s">
        <v>882</v>
      </c>
      <c r="B8788" s="2">
        <v>45826</v>
      </c>
      <c r="C8788" t="s">
        <v>10017</v>
      </c>
      <c r="D8788" t="s">
        <v>10032</v>
      </c>
      <c r="E8788" t="s">
        <v>10036</v>
      </c>
      <c r="F8788">
        <v>5</v>
      </c>
      <c r="G8788">
        <v>188.43</v>
      </c>
      <c r="H8788">
        <v>122.67</v>
      </c>
      <c r="I8788" t="s">
        <v>10039</v>
      </c>
      <c r="J8788">
        <f>F8788*G8788</f>
        <v>942.15000000000009</v>
      </c>
      <c r="K8788">
        <f>F8788*H8788</f>
        <v>613.35</v>
      </c>
      <c r="L8788">
        <f>J8788-K8788</f>
        <v>328.80000000000007</v>
      </c>
      <c r="M8788" s="5">
        <f>L8788/J8788</f>
        <v>0.34898901448813885</v>
      </c>
      <c r="N8788" t="str">
        <f>IF(ISNA(VLOOKUP(A8788,'Returns Data'!A:A,1,0)),"No","Yes")</f>
        <v>No</v>
      </c>
      <c r="O8788" t="s">
        <v>10085</v>
      </c>
      <c r="P8788" t="str">
        <f>IFERROR(VLOOKUP(A8788,'Ratings Data'!A:C,3,0),"No Rating")</f>
        <v>No Rating</v>
      </c>
      <c r="Q8788" t="s">
        <v>10066</v>
      </c>
      <c r="R8788" s="5">
        <f t="shared" si="137"/>
        <v>-0.71147132322316675</v>
      </c>
    </row>
    <row r="8789" spans="1:18" x14ac:dyDescent="0.3">
      <c r="A8789" t="s">
        <v>1331</v>
      </c>
      <c r="B8789" s="2">
        <v>45826</v>
      </c>
      <c r="C8789" t="s">
        <v>10018</v>
      </c>
      <c r="D8789" t="s">
        <v>10033</v>
      </c>
      <c r="E8789" t="s">
        <v>10038</v>
      </c>
      <c r="F8789">
        <v>4</v>
      </c>
      <c r="G8789">
        <v>181.16</v>
      </c>
      <c r="H8789">
        <v>121.93</v>
      </c>
      <c r="I8789" t="s">
        <v>10040</v>
      </c>
      <c r="J8789">
        <f>F8789*G8789</f>
        <v>724.64</v>
      </c>
      <c r="K8789">
        <f>F8789*H8789</f>
        <v>487.72</v>
      </c>
      <c r="L8789">
        <f>J8789-K8789</f>
        <v>236.91999999999996</v>
      </c>
      <c r="M8789" s="5">
        <f>L8789/J8789</f>
        <v>0.32694855376462789</v>
      </c>
      <c r="N8789" t="str">
        <f>IF(ISNA(VLOOKUP(A8789,'Returns Data'!A:A,1,0)),"No","Yes")</f>
        <v>No</v>
      </c>
      <c r="O8789" t="s">
        <v>10085</v>
      </c>
      <c r="P8789" t="str">
        <f>IFERROR(VLOOKUP(A8789,'Ratings Data'!A:C,3,0),"No Rating")</f>
        <v>No Rating</v>
      </c>
      <c r="Q8789" t="s">
        <v>10066</v>
      </c>
      <c r="R8789" s="5">
        <f t="shared" si="137"/>
        <v>-0.2308655734224912</v>
      </c>
    </row>
    <row r="8790" spans="1:18" x14ac:dyDescent="0.3">
      <c r="A8790" t="s">
        <v>1597</v>
      </c>
      <c r="B8790" s="2">
        <v>45826</v>
      </c>
      <c r="C8790" t="s">
        <v>10013</v>
      </c>
      <c r="D8790" t="s">
        <v>10030</v>
      </c>
      <c r="E8790" t="s">
        <v>10036</v>
      </c>
      <c r="F8790">
        <v>2</v>
      </c>
      <c r="G8790">
        <v>394.12</v>
      </c>
      <c r="H8790">
        <v>297.41000000000003</v>
      </c>
      <c r="I8790" t="s">
        <v>10040</v>
      </c>
      <c r="J8790">
        <f>F8790*G8790</f>
        <v>788.24</v>
      </c>
      <c r="K8790">
        <f>F8790*H8790</f>
        <v>594.82000000000005</v>
      </c>
      <c r="L8790">
        <f>J8790-K8790</f>
        <v>193.41999999999996</v>
      </c>
      <c r="M8790" s="5">
        <f>L8790/J8790</f>
        <v>0.24538211712168878</v>
      </c>
      <c r="N8790" t="str">
        <f>IF(ISNA(VLOOKUP(A8790,'Returns Data'!A:A,1,0)),"No","Yes")</f>
        <v>No</v>
      </c>
      <c r="O8790" t="s">
        <v>10085</v>
      </c>
      <c r="P8790" t="str">
        <f>IFERROR(VLOOKUP(A8790,'Ratings Data'!A:C,3,0),"No Rating")</f>
        <v>No Rating</v>
      </c>
      <c r="Q8790" t="s">
        <v>10066</v>
      </c>
      <c r="R8790" s="5">
        <f t="shared" si="137"/>
        <v>8.776771914329877E-2</v>
      </c>
    </row>
    <row r="8791" spans="1:18" x14ac:dyDescent="0.3">
      <c r="A8791" t="s">
        <v>1644</v>
      </c>
      <c r="B8791" s="2">
        <v>45826</v>
      </c>
      <c r="C8791" t="s">
        <v>10022</v>
      </c>
      <c r="D8791" t="s">
        <v>10033</v>
      </c>
      <c r="E8791" t="s">
        <v>10034</v>
      </c>
      <c r="F8791">
        <v>19</v>
      </c>
      <c r="G8791">
        <v>474.14</v>
      </c>
      <c r="H8791">
        <v>318.08999999999997</v>
      </c>
      <c r="I8791" t="s">
        <v>10039</v>
      </c>
      <c r="J8791">
        <f>F8791*G8791</f>
        <v>9008.66</v>
      </c>
      <c r="K8791">
        <f>F8791*H8791</f>
        <v>6043.7099999999991</v>
      </c>
      <c r="L8791">
        <f>J8791-K8791</f>
        <v>2964.9500000000007</v>
      </c>
      <c r="M8791" s="5">
        <f>L8791/J8791</f>
        <v>0.3291222001940356</v>
      </c>
      <c r="N8791" t="str">
        <f>IF(ISNA(VLOOKUP(A8791,'Returns Data'!A:A,1,0)),"No","Yes")</f>
        <v>Yes</v>
      </c>
      <c r="O8791" t="str">
        <f>IFERROR(VLOOKUP(A8791,'Returns Data'!A:E,5,0),"No Returns")</f>
        <v>Customer Changed Mind</v>
      </c>
      <c r="P8791" t="str">
        <f>IFERROR(VLOOKUP(A8791,'Ratings Data'!A:C,3,0),"No Rating")</f>
        <v>No Rating</v>
      </c>
      <c r="Q8791" t="s">
        <v>10066</v>
      </c>
      <c r="R8791" s="5">
        <f t="shared" si="137"/>
        <v>10.428828783111742</v>
      </c>
    </row>
    <row r="8792" spans="1:18" x14ac:dyDescent="0.3">
      <c r="A8792" t="s">
        <v>2214</v>
      </c>
      <c r="B8792" s="2">
        <v>45826</v>
      </c>
      <c r="C8792" t="s">
        <v>10012</v>
      </c>
      <c r="D8792" t="s">
        <v>10030</v>
      </c>
      <c r="E8792" t="s">
        <v>10034</v>
      </c>
      <c r="F8792">
        <v>7</v>
      </c>
      <c r="G8792">
        <v>36.340000000000003</v>
      </c>
      <c r="H8792">
        <v>24.9</v>
      </c>
      <c r="I8792" t="s">
        <v>10040</v>
      </c>
      <c r="J8792">
        <f>F8792*G8792</f>
        <v>254.38000000000002</v>
      </c>
      <c r="K8792">
        <f>F8792*H8792</f>
        <v>174.29999999999998</v>
      </c>
      <c r="L8792">
        <f>J8792-K8792</f>
        <v>80.080000000000041</v>
      </c>
      <c r="M8792" s="5">
        <f>L8792/J8792</f>
        <v>0.31480462300495338</v>
      </c>
      <c r="N8792" t="str">
        <f>IF(ISNA(VLOOKUP(A8792,'Returns Data'!A:A,1,0)),"No","Yes")</f>
        <v>No</v>
      </c>
      <c r="O8792" t="s">
        <v>10085</v>
      </c>
      <c r="P8792" t="str">
        <f>IFERROR(VLOOKUP(A8792,'Ratings Data'!A:C,3,0),"No Rating")</f>
        <v>No Rating</v>
      </c>
      <c r="Q8792" t="s">
        <v>10066</v>
      </c>
      <c r="R8792" s="5">
        <f t="shared" si="137"/>
        <v>-0.97176272608800873</v>
      </c>
    </row>
    <row r="8793" spans="1:18" x14ac:dyDescent="0.3">
      <c r="A8793" t="s">
        <v>2282</v>
      </c>
      <c r="B8793" s="2">
        <v>45826</v>
      </c>
      <c r="C8793" t="s">
        <v>10009</v>
      </c>
      <c r="D8793" t="s">
        <v>10029</v>
      </c>
      <c r="E8793" t="s">
        <v>10034</v>
      </c>
      <c r="F8793">
        <v>20</v>
      </c>
      <c r="G8793">
        <v>145.35</v>
      </c>
      <c r="H8793">
        <v>119.33</v>
      </c>
      <c r="I8793" t="s">
        <v>10040</v>
      </c>
      <c r="J8793">
        <f>F8793*G8793</f>
        <v>2907</v>
      </c>
      <c r="K8793">
        <f>F8793*H8793</f>
        <v>2386.6</v>
      </c>
      <c r="L8793">
        <f>J8793-K8793</f>
        <v>520.40000000000009</v>
      </c>
      <c r="M8793" s="5">
        <f>L8793/J8793</f>
        <v>0.17901616787065708</v>
      </c>
      <c r="N8793" t="str">
        <f>IF(ISNA(VLOOKUP(A8793,'Returns Data'!A:A,1,0)),"No","Yes")</f>
        <v>No</v>
      </c>
      <c r="O8793" t="s">
        <v>10085</v>
      </c>
      <c r="P8793" t="str">
        <f>IFERROR(VLOOKUP(A8793,'Ratings Data'!A:C,3,0),"No Rating")</f>
        <v>No Rating</v>
      </c>
      <c r="Q8793" t="s">
        <v>10066</v>
      </c>
      <c r="R8793" s="5">
        <f t="shared" si="137"/>
        <v>10.427785203239248</v>
      </c>
    </row>
    <row r="8794" spans="1:18" x14ac:dyDescent="0.3">
      <c r="A8794" t="s">
        <v>2753</v>
      </c>
      <c r="B8794" s="2">
        <v>45826</v>
      </c>
      <c r="C8794" t="s">
        <v>10026</v>
      </c>
      <c r="D8794" t="s">
        <v>10031</v>
      </c>
      <c r="E8794" t="s">
        <v>10035</v>
      </c>
      <c r="F8794">
        <v>2</v>
      </c>
      <c r="G8794">
        <v>335.24</v>
      </c>
      <c r="H8794">
        <v>279.92</v>
      </c>
      <c r="I8794" t="s">
        <v>10039</v>
      </c>
      <c r="J8794">
        <f>F8794*G8794</f>
        <v>670.48</v>
      </c>
      <c r="K8794">
        <f>F8794*H8794</f>
        <v>559.84</v>
      </c>
      <c r="L8794">
        <f>J8794-K8794</f>
        <v>110.63999999999999</v>
      </c>
      <c r="M8794" s="5">
        <f>L8794/J8794</f>
        <v>0.16501610786302348</v>
      </c>
      <c r="N8794" t="str">
        <f>IF(ISNA(VLOOKUP(A8794,'Returns Data'!A:A,1,0)),"No","Yes")</f>
        <v>Yes</v>
      </c>
      <c r="O8794" t="str">
        <f>IFERROR(VLOOKUP(A8794,'Returns Data'!A:E,5,0),"No Returns")</f>
        <v>Late Delivery</v>
      </c>
      <c r="P8794" t="str">
        <f>IFERROR(VLOOKUP(A8794,'Ratings Data'!A:C,3,0),"No Rating")</f>
        <v>No Rating</v>
      </c>
      <c r="Q8794" t="s">
        <v>10066</v>
      </c>
      <c r="R8794" s="5">
        <f t="shared" si="137"/>
        <v>-0.76935672514619879</v>
      </c>
    </row>
    <row r="8795" spans="1:18" x14ac:dyDescent="0.3">
      <c r="A8795" t="s">
        <v>2888</v>
      </c>
      <c r="B8795" s="2">
        <v>45826</v>
      </c>
      <c r="C8795" t="s">
        <v>10022</v>
      </c>
      <c r="D8795" t="s">
        <v>10033</v>
      </c>
      <c r="E8795" t="s">
        <v>10035</v>
      </c>
      <c r="F8795">
        <v>2</v>
      </c>
      <c r="G8795">
        <v>269.24</v>
      </c>
      <c r="H8795">
        <v>188.96</v>
      </c>
      <c r="I8795" t="s">
        <v>10039</v>
      </c>
      <c r="J8795">
        <f>F8795*G8795</f>
        <v>538.48</v>
      </c>
      <c r="K8795">
        <f>F8795*H8795</f>
        <v>377.92</v>
      </c>
      <c r="L8795">
        <f>J8795-K8795</f>
        <v>160.56</v>
      </c>
      <c r="M8795" s="5">
        <f>L8795/J8795</f>
        <v>0.29817263408111722</v>
      </c>
      <c r="N8795" t="str">
        <f>IF(ISNA(VLOOKUP(A8795,'Returns Data'!A:A,1,0)),"No","Yes")</f>
        <v>Yes</v>
      </c>
      <c r="O8795" t="str">
        <f>IFERROR(VLOOKUP(A8795,'Returns Data'!A:E,5,0),"No Returns")</f>
        <v>Wrong Product</v>
      </c>
      <c r="P8795" t="str">
        <f>IFERROR(VLOOKUP(A8795,'Ratings Data'!A:C,3,0),"No Rating")</f>
        <v>No Rating</v>
      </c>
      <c r="Q8795" t="s">
        <v>10066</v>
      </c>
      <c r="R8795" s="5">
        <f t="shared" si="137"/>
        <v>-0.19687388139840115</v>
      </c>
    </row>
    <row r="8796" spans="1:18" x14ac:dyDescent="0.3">
      <c r="A8796" t="s">
        <v>3678</v>
      </c>
      <c r="B8796" s="2">
        <v>45826</v>
      </c>
      <c r="C8796" t="s">
        <v>10028</v>
      </c>
      <c r="D8796" t="s">
        <v>10032</v>
      </c>
      <c r="E8796" t="s">
        <v>10036</v>
      </c>
      <c r="F8796">
        <v>14</v>
      </c>
      <c r="G8796">
        <v>356.85</v>
      </c>
      <c r="H8796">
        <v>286.5</v>
      </c>
      <c r="I8796" t="s">
        <v>10039</v>
      </c>
      <c r="J8796">
        <f>F8796*G8796</f>
        <v>4995.9000000000005</v>
      </c>
      <c r="K8796">
        <f>F8796*H8796</f>
        <v>4011</v>
      </c>
      <c r="L8796">
        <f>J8796-K8796</f>
        <v>984.90000000000055</v>
      </c>
      <c r="M8796" s="5">
        <f>L8796/J8796</f>
        <v>0.19714165615804968</v>
      </c>
      <c r="N8796" t="str">
        <f>IF(ISNA(VLOOKUP(A8796,'Returns Data'!A:A,1,0)),"No","Yes")</f>
        <v>No</v>
      </c>
      <c r="O8796" t="s">
        <v>10085</v>
      </c>
      <c r="P8796" t="str">
        <f>IFERROR(VLOOKUP(A8796,'Ratings Data'!A:C,3,0),"No Rating")</f>
        <v>No Rating</v>
      </c>
      <c r="Q8796" t="s">
        <v>10066</v>
      </c>
      <c r="R8796" s="5">
        <f t="shared" si="137"/>
        <v>8.2777819046204133</v>
      </c>
    </row>
    <row r="8797" spans="1:18" x14ac:dyDescent="0.3">
      <c r="A8797" t="s">
        <v>3924</v>
      </c>
      <c r="B8797" s="2">
        <v>45826</v>
      </c>
      <c r="C8797" t="s">
        <v>10024</v>
      </c>
      <c r="D8797" t="s">
        <v>10029</v>
      </c>
      <c r="E8797" t="s">
        <v>10037</v>
      </c>
      <c r="F8797">
        <v>13</v>
      </c>
      <c r="G8797">
        <v>110.26</v>
      </c>
      <c r="H8797">
        <v>88.55</v>
      </c>
      <c r="I8797" t="s">
        <v>10039</v>
      </c>
      <c r="J8797">
        <f>F8797*G8797</f>
        <v>1433.38</v>
      </c>
      <c r="K8797">
        <f>F8797*H8797</f>
        <v>1151.1499999999999</v>
      </c>
      <c r="L8797">
        <f>J8797-K8797</f>
        <v>282.23000000000025</v>
      </c>
      <c r="M8797" s="5">
        <f>L8797/J8797</f>
        <v>0.19689824052240176</v>
      </c>
      <c r="N8797" t="str">
        <f>IF(ISNA(VLOOKUP(A8797,'Returns Data'!A:A,1,0)),"No","Yes")</f>
        <v>No</v>
      </c>
      <c r="O8797" t="s">
        <v>10085</v>
      </c>
      <c r="P8797" t="str">
        <f>IFERROR(VLOOKUP(A8797,'Ratings Data'!A:C,3,0),"No Rating")</f>
        <v>No Rating</v>
      </c>
      <c r="Q8797" t="s">
        <v>10066</v>
      </c>
      <c r="R8797" s="5">
        <f t="shared" si="137"/>
        <v>-0.71308873276086393</v>
      </c>
    </row>
    <row r="8798" spans="1:18" x14ac:dyDescent="0.3">
      <c r="A8798" t="s">
        <v>3999</v>
      </c>
      <c r="B8798" s="2">
        <v>45826</v>
      </c>
      <c r="C8798" t="s">
        <v>10020</v>
      </c>
      <c r="D8798" t="s">
        <v>10030</v>
      </c>
      <c r="E8798" t="s">
        <v>10034</v>
      </c>
      <c r="F8798">
        <v>1</v>
      </c>
      <c r="G8798">
        <v>282.19</v>
      </c>
      <c r="H8798">
        <v>175.16</v>
      </c>
      <c r="I8798" t="s">
        <v>10040</v>
      </c>
      <c r="J8798">
        <f>F8798*G8798</f>
        <v>282.19</v>
      </c>
      <c r="K8798">
        <f>F8798*H8798</f>
        <v>175.16</v>
      </c>
      <c r="L8798">
        <f>J8798-K8798</f>
        <v>107.03</v>
      </c>
      <c r="M8798" s="5">
        <f>L8798/J8798</f>
        <v>0.37928346149757258</v>
      </c>
      <c r="N8798" t="str">
        <f>IF(ISNA(VLOOKUP(A8798,'Returns Data'!A:A,1,0)),"No","Yes")</f>
        <v>No</v>
      </c>
      <c r="O8798" t="s">
        <v>10085</v>
      </c>
      <c r="P8798" t="str">
        <f>IFERROR(VLOOKUP(A8798,'Ratings Data'!A:C,3,0),"No Rating")</f>
        <v>No Rating</v>
      </c>
      <c r="Q8798" t="s">
        <v>10066</v>
      </c>
      <c r="R8798" s="5">
        <f t="shared" si="137"/>
        <v>-0.80312966554577292</v>
      </c>
    </row>
    <row r="8799" spans="1:18" x14ac:dyDescent="0.3">
      <c r="A8799" t="s">
        <v>4381</v>
      </c>
      <c r="B8799" s="2">
        <v>45826</v>
      </c>
      <c r="C8799" t="s">
        <v>10026</v>
      </c>
      <c r="D8799" t="s">
        <v>10031</v>
      </c>
      <c r="E8799" t="s">
        <v>10035</v>
      </c>
      <c r="F8799">
        <v>20</v>
      </c>
      <c r="G8799">
        <v>365.57</v>
      </c>
      <c r="H8799">
        <v>312.23</v>
      </c>
      <c r="I8799" t="s">
        <v>10040</v>
      </c>
      <c r="J8799">
        <f>F8799*G8799</f>
        <v>7311.4</v>
      </c>
      <c r="K8799">
        <f>F8799*H8799</f>
        <v>6244.6</v>
      </c>
      <c r="L8799">
        <f>J8799-K8799</f>
        <v>1066.7999999999993</v>
      </c>
      <c r="M8799" s="5">
        <f>L8799/J8799</f>
        <v>0.14590912821073931</v>
      </c>
      <c r="N8799" t="str">
        <f>IF(ISNA(VLOOKUP(A8799,'Returns Data'!A:A,1,0)),"No","Yes")</f>
        <v>No</v>
      </c>
      <c r="O8799" t="s">
        <v>10085</v>
      </c>
      <c r="P8799" t="str">
        <f>IFERROR(VLOOKUP(A8799,'Ratings Data'!A:C,3,0),"No Rating")</f>
        <v>No Rating</v>
      </c>
      <c r="Q8799" t="s">
        <v>10066</v>
      </c>
      <c r="R8799" s="5">
        <f t="shared" si="137"/>
        <v>24.90949360360041</v>
      </c>
    </row>
    <row r="8800" spans="1:18" x14ac:dyDescent="0.3">
      <c r="A8800" t="s">
        <v>4631</v>
      </c>
      <c r="B8800" s="2">
        <v>45826</v>
      </c>
      <c r="C8800" t="s">
        <v>10023</v>
      </c>
      <c r="D8800" t="s">
        <v>10033</v>
      </c>
      <c r="E8800" t="s">
        <v>10036</v>
      </c>
      <c r="F8800">
        <v>4</v>
      </c>
      <c r="G8800">
        <v>293.25</v>
      </c>
      <c r="H8800">
        <v>210.61</v>
      </c>
      <c r="I8800" t="s">
        <v>10039</v>
      </c>
      <c r="J8800">
        <f>F8800*G8800</f>
        <v>1173</v>
      </c>
      <c r="K8800">
        <f>F8800*H8800</f>
        <v>842.44</v>
      </c>
      <c r="L8800">
        <f>J8800-K8800</f>
        <v>330.55999999999995</v>
      </c>
      <c r="M8800" s="5">
        <f>L8800/J8800</f>
        <v>0.28180733162830346</v>
      </c>
      <c r="N8800" t="str">
        <f>IF(ISNA(VLOOKUP(A8800,'Returns Data'!A:A,1,0)),"No","Yes")</f>
        <v>No</v>
      </c>
      <c r="O8800" t="s">
        <v>10085</v>
      </c>
      <c r="P8800" t="str">
        <f>IFERROR(VLOOKUP(A8800,'Ratings Data'!A:C,3,0),"No Rating")</f>
        <v>No Rating</v>
      </c>
      <c r="Q8800" t="s">
        <v>10066</v>
      </c>
      <c r="R8800" s="5">
        <f t="shared" si="137"/>
        <v>-0.83956560986951878</v>
      </c>
    </row>
    <row r="8801" spans="1:18" x14ac:dyDescent="0.3">
      <c r="A8801" t="s">
        <v>6522</v>
      </c>
      <c r="B8801" s="2">
        <v>45826</v>
      </c>
      <c r="C8801" t="s">
        <v>10028</v>
      </c>
      <c r="D8801" t="s">
        <v>10032</v>
      </c>
      <c r="E8801" t="s">
        <v>10034</v>
      </c>
      <c r="F8801">
        <v>12</v>
      </c>
      <c r="G8801">
        <v>69.27</v>
      </c>
      <c r="H8801">
        <v>61.36</v>
      </c>
      <c r="I8801" t="s">
        <v>10040</v>
      </c>
      <c r="J8801">
        <f>F8801*G8801</f>
        <v>831.24</v>
      </c>
      <c r="K8801">
        <f>F8801*H8801</f>
        <v>736.31999999999994</v>
      </c>
      <c r="L8801">
        <f>J8801-K8801</f>
        <v>94.920000000000073</v>
      </c>
      <c r="M8801" s="5">
        <f>L8801/J8801</f>
        <v>0.11419084740869072</v>
      </c>
      <c r="N8801" t="str">
        <f>IF(ISNA(VLOOKUP(A8801,'Returns Data'!A:A,1,0)),"No","Yes")</f>
        <v>No</v>
      </c>
      <c r="O8801" t="s">
        <v>10085</v>
      </c>
      <c r="P8801" t="str">
        <f>IFERROR(VLOOKUP(A8801,'Ratings Data'!A:C,3,0),"No Rating")</f>
        <v>No Rating</v>
      </c>
      <c r="Q8801" t="s">
        <v>10066</v>
      </c>
      <c r="R8801" s="5">
        <f t="shared" si="137"/>
        <v>-0.29135549872122762</v>
      </c>
    </row>
    <row r="8802" spans="1:18" x14ac:dyDescent="0.3">
      <c r="A8802" t="s">
        <v>7682</v>
      </c>
      <c r="B8802" s="2">
        <v>45826</v>
      </c>
      <c r="C8802" t="s">
        <v>10011</v>
      </c>
      <c r="D8802" t="s">
        <v>10029</v>
      </c>
      <c r="E8802" t="s">
        <v>10038</v>
      </c>
      <c r="F8802">
        <v>9</v>
      </c>
      <c r="G8802">
        <v>95.53</v>
      </c>
      <c r="H8802">
        <v>73.150000000000006</v>
      </c>
      <c r="I8802" t="s">
        <v>10039</v>
      </c>
      <c r="J8802">
        <f>F8802*G8802</f>
        <v>859.77</v>
      </c>
      <c r="K8802">
        <f>F8802*H8802</f>
        <v>658.35</v>
      </c>
      <c r="L8802">
        <f>J8802-K8802</f>
        <v>201.41999999999996</v>
      </c>
      <c r="M8802" s="5">
        <f>L8802/J8802</f>
        <v>0.23427195645347007</v>
      </c>
      <c r="N8802" t="str">
        <f>IF(ISNA(VLOOKUP(A8802,'Returns Data'!A:A,1,0)),"No","Yes")</f>
        <v>No</v>
      </c>
      <c r="O8802" t="s">
        <v>10085</v>
      </c>
      <c r="P8802" t="str">
        <f>IFERROR(VLOOKUP(A8802,'Ratings Data'!A:C,3,0),"No Rating")</f>
        <v>No Rating</v>
      </c>
      <c r="Q8802" t="s">
        <v>10066</v>
      </c>
      <c r="R8802" s="5">
        <f t="shared" si="137"/>
        <v>3.4322217410134227E-2</v>
      </c>
    </row>
    <row r="8803" spans="1:18" x14ac:dyDescent="0.3">
      <c r="A8803" t="s">
        <v>7740</v>
      </c>
      <c r="B8803" s="2">
        <v>45826</v>
      </c>
      <c r="C8803" t="s">
        <v>10024</v>
      </c>
      <c r="D8803" t="s">
        <v>10029</v>
      </c>
      <c r="E8803" t="s">
        <v>10035</v>
      </c>
      <c r="F8803">
        <v>19</v>
      </c>
      <c r="G8803">
        <v>385.1</v>
      </c>
      <c r="H8803">
        <v>340.26</v>
      </c>
      <c r="I8803" t="s">
        <v>10040</v>
      </c>
      <c r="J8803">
        <f>F8803*G8803</f>
        <v>7316.9000000000005</v>
      </c>
      <c r="K8803">
        <f>F8803*H8803</f>
        <v>6464.94</v>
      </c>
      <c r="L8803">
        <f>J8803-K8803</f>
        <v>851.96000000000095</v>
      </c>
      <c r="M8803" s="5">
        <f>L8803/J8803</f>
        <v>0.11643728901584016</v>
      </c>
      <c r="N8803" t="str">
        <f>IF(ISNA(VLOOKUP(A8803,'Returns Data'!A:A,1,0)),"No","Yes")</f>
        <v>No</v>
      </c>
      <c r="O8803" t="s">
        <v>10085</v>
      </c>
      <c r="P8803" t="str">
        <f>IFERROR(VLOOKUP(A8803,'Ratings Data'!A:C,3,0),"No Rating")</f>
        <v>No Rating</v>
      </c>
      <c r="Q8803" t="s">
        <v>10066</v>
      </c>
      <c r="R8803" s="5">
        <f t="shared" si="137"/>
        <v>7.5102992660827912</v>
      </c>
    </row>
    <row r="8804" spans="1:18" x14ac:dyDescent="0.3">
      <c r="A8804" t="s">
        <v>7805</v>
      </c>
      <c r="B8804" s="2">
        <v>45826</v>
      </c>
      <c r="C8804" t="s">
        <v>10016</v>
      </c>
      <c r="D8804" t="s">
        <v>10032</v>
      </c>
      <c r="E8804" t="s">
        <v>10035</v>
      </c>
      <c r="F8804">
        <v>10</v>
      </c>
      <c r="G8804">
        <v>434.43</v>
      </c>
      <c r="H8804">
        <v>322.45</v>
      </c>
      <c r="I8804" t="s">
        <v>10040</v>
      </c>
      <c r="J8804">
        <f>F8804*G8804</f>
        <v>4344.3</v>
      </c>
      <c r="K8804">
        <f>F8804*H8804</f>
        <v>3224.5</v>
      </c>
      <c r="L8804">
        <f>J8804-K8804</f>
        <v>1119.8000000000002</v>
      </c>
      <c r="M8804" s="5">
        <f>L8804/J8804</f>
        <v>0.25776304583016829</v>
      </c>
      <c r="N8804" t="str">
        <f>IF(ISNA(VLOOKUP(A8804,'Returns Data'!A:A,1,0)),"No","Yes")</f>
        <v>No</v>
      </c>
      <c r="O8804" t="s">
        <v>10085</v>
      </c>
      <c r="P8804" t="str">
        <f>IFERROR(VLOOKUP(A8804,'Ratings Data'!A:C,3,0),"No Rating")</f>
        <v>No Rating</v>
      </c>
      <c r="Q8804" t="s">
        <v>10066</v>
      </c>
      <c r="R8804" s="5">
        <f t="shared" si="137"/>
        <v>-0.40626494827044241</v>
      </c>
    </row>
    <row r="8805" spans="1:18" x14ac:dyDescent="0.3">
      <c r="A8805" t="s">
        <v>7882</v>
      </c>
      <c r="B8805" s="2">
        <v>45826</v>
      </c>
      <c r="C8805" t="s">
        <v>10017</v>
      </c>
      <c r="D8805" t="s">
        <v>10032</v>
      </c>
      <c r="E8805" t="s">
        <v>10038</v>
      </c>
      <c r="F8805">
        <v>19</v>
      </c>
      <c r="G8805">
        <v>76.650000000000006</v>
      </c>
      <c r="H8805">
        <v>48.99</v>
      </c>
      <c r="I8805" t="s">
        <v>10040</v>
      </c>
      <c r="J8805">
        <f>F8805*G8805</f>
        <v>1456.3500000000001</v>
      </c>
      <c r="K8805">
        <f>F8805*H8805</f>
        <v>930.81000000000006</v>
      </c>
      <c r="L8805">
        <f>J8805-K8805</f>
        <v>525.54000000000008</v>
      </c>
      <c r="M8805" s="5">
        <f>L8805/J8805</f>
        <v>0.36086105675146773</v>
      </c>
      <c r="N8805" t="str">
        <f>IF(ISNA(VLOOKUP(A8805,'Returns Data'!A:A,1,0)),"No","Yes")</f>
        <v>No</v>
      </c>
      <c r="O8805" t="s">
        <v>10085</v>
      </c>
      <c r="P8805" t="str">
        <f>IFERROR(VLOOKUP(A8805,'Ratings Data'!A:C,3,0),"No Rating")</f>
        <v>No Rating</v>
      </c>
      <c r="Q8805" t="s">
        <v>10066</v>
      </c>
      <c r="R8805" s="5">
        <f t="shared" si="137"/>
        <v>-0.664767626545128</v>
      </c>
    </row>
    <row r="8806" spans="1:18" x14ac:dyDescent="0.3">
      <c r="A8806" t="s">
        <v>8794</v>
      </c>
      <c r="B8806" s="2">
        <v>45826</v>
      </c>
      <c r="C8806" t="s">
        <v>10010</v>
      </c>
      <c r="D8806" t="s">
        <v>10029</v>
      </c>
      <c r="E8806" t="s">
        <v>10034</v>
      </c>
      <c r="F8806">
        <v>13</v>
      </c>
      <c r="G8806">
        <v>305.61</v>
      </c>
      <c r="H8806">
        <v>184.05</v>
      </c>
      <c r="I8806" t="s">
        <v>10039</v>
      </c>
      <c r="J8806">
        <f>F8806*G8806</f>
        <v>3972.9300000000003</v>
      </c>
      <c r="K8806">
        <f>F8806*H8806</f>
        <v>2392.65</v>
      </c>
      <c r="L8806">
        <f>J8806-K8806</f>
        <v>1580.2800000000002</v>
      </c>
      <c r="M8806" s="5">
        <f>L8806/J8806</f>
        <v>0.39776185334249536</v>
      </c>
      <c r="N8806" t="str">
        <f>IF(ISNA(VLOOKUP(A8806,'Returns Data'!A:A,1,0)),"No","Yes")</f>
        <v>No</v>
      </c>
      <c r="O8806" t="s">
        <v>10085</v>
      </c>
      <c r="P8806" t="str">
        <f>IFERROR(VLOOKUP(A8806,'Ratings Data'!A:C,3,0),"No Rating")</f>
        <v>No Rating</v>
      </c>
      <c r="Q8806" t="s">
        <v>10066</v>
      </c>
      <c r="R8806" s="5">
        <f t="shared" si="137"/>
        <v>1.7280049438665155</v>
      </c>
    </row>
    <row r="8807" spans="1:18" x14ac:dyDescent="0.3">
      <c r="A8807" t="s">
        <v>9040</v>
      </c>
      <c r="B8807" s="2">
        <v>45826</v>
      </c>
      <c r="C8807" t="s">
        <v>10016</v>
      </c>
      <c r="D8807" t="s">
        <v>10032</v>
      </c>
      <c r="E8807" t="s">
        <v>10036</v>
      </c>
      <c r="F8807">
        <v>12</v>
      </c>
      <c r="G8807">
        <v>165.71</v>
      </c>
      <c r="H8807">
        <v>122.08</v>
      </c>
      <c r="I8807" t="s">
        <v>10039</v>
      </c>
      <c r="J8807">
        <f>F8807*G8807</f>
        <v>1988.52</v>
      </c>
      <c r="K8807">
        <f>F8807*H8807</f>
        <v>1464.96</v>
      </c>
      <c r="L8807">
        <f>J8807-K8807</f>
        <v>523.55999999999995</v>
      </c>
      <c r="M8807" s="5">
        <f>L8807/J8807</f>
        <v>0.2632912920161728</v>
      </c>
      <c r="N8807" t="str">
        <f>IF(ISNA(VLOOKUP(A8807,'Returns Data'!A:A,1,0)),"No","Yes")</f>
        <v>No</v>
      </c>
      <c r="O8807" t="s">
        <v>10085</v>
      </c>
      <c r="P8807" t="str">
        <f>IFERROR(VLOOKUP(A8807,'Ratings Data'!A:C,3,0),"No Rating")</f>
        <v>No Rating</v>
      </c>
      <c r="Q8807" t="s">
        <v>10066</v>
      </c>
      <c r="R8807" s="5">
        <f t="shared" si="137"/>
        <v>-0.49948274950729066</v>
      </c>
    </row>
    <row r="8808" spans="1:18" x14ac:dyDescent="0.3">
      <c r="A8808" t="s">
        <v>9117</v>
      </c>
      <c r="B8808" s="2">
        <v>45826</v>
      </c>
      <c r="C8808" t="s">
        <v>10026</v>
      </c>
      <c r="D8808" t="s">
        <v>10031</v>
      </c>
      <c r="E8808" t="s">
        <v>10036</v>
      </c>
      <c r="F8808">
        <v>11</v>
      </c>
      <c r="G8808">
        <v>349.87</v>
      </c>
      <c r="H8808">
        <v>293.5</v>
      </c>
      <c r="I8808" t="s">
        <v>10039</v>
      </c>
      <c r="J8808">
        <f>F8808*G8808</f>
        <v>3848.57</v>
      </c>
      <c r="K8808">
        <f>F8808*H8808</f>
        <v>3228.5</v>
      </c>
      <c r="L8808">
        <f>J8808-K8808</f>
        <v>620.07000000000016</v>
      </c>
      <c r="M8808" s="5">
        <f>L8808/J8808</f>
        <v>0.1611169863092006</v>
      </c>
      <c r="N8808" t="str">
        <f>IF(ISNA(VLOOKUP(A8808,'Returns Data'!A:A,1,0)),"No","Yes")</f>
        <v>No</v>
      </c>
      <c r="O8808" t="s">
        <v>10085</v>
      </c>
      <c r="P8808" t="str">
        <f>IFERROR(VLOOKUP(A8808,'Ratings Data'!A:C,3,0),"No Rating")</f>
        <v>No Rating</v>
      </c>
      <c r="Q8808" t="s">
        <v>10066</v>
      </c>
      <c r="R8808" s="5">
        <f t="shared" si="137"/>
        <v>0.93539416249270824</v>
      </c>
    </row>
    <row r="8809" spans="1:18" x14ac:dyDescent="0.3">
      <c r="A8809" t="s">
        <v>9681</v>
      </c>
      <c r="B8809" s="2">
        <v>45826</v>
      </c>
      <c r="C8809" t="s">
        <v>10024</v>
      </c>
      <c r="D8809" t="s">
        <v>10029</v>
      </c>
      <c r="E8809" t="s">
        <v>10035</v>
      </c>
      <c r="F8809">
        <v>10</v>
      </c>
      <c r="G8809">
        <v>290.44</v>
      </c>
      <c r="H8809">
        <v>239.6</v>
      </c>
      <c r="I8809" t="s">
        <v>10039</v>
      </c>
      <c r="J8809">
        <f>F8809*G8809</f>
        <v>2904.4</v>
      </c>
      <c r="K8809">
        <f>F8809*H8809</f>
        <v>2396</v>
      </c>
      <c r="L8809">
        <f>J8809-K8809</f>
        <v>508.40000000000009</v>
      </c>
      <c r="M8809" s="5">
        <f>L8809/J8809</f>
        <v>0.17504475967497593</v>
      </c>
      <c r="N8809" t="str">
        <f>IF(ISNA(VLOOKUP(A8809,'Returns Data'!A:A,1,0)),"No","Yes")</f>
        <v>No</v>
      </c>
      <c r="O8809" t="s">
        <v>10085</v>
      </c>
      <c r="P8809" t="str">
        <f>IFERROR(VLOOKUP(A8809,'Ratings Data'!A:C,3,0),"No Rating")</f>
        <v>No Rating</v>
      </c>
      <c r="Q8809" t="s">
        <v>10066</v>
      </c>
      <c r="R8809" s="5">
        <f t="shared" si="137"/>
        <v>-0.24533008364145645</v>
      </c>
    </row>
    <row r="8810" spans="1:18" x14ac:dyDescent="0.3">
      <c r="A8810" t="s">
        <v>9775</v>
      </c>
      <c r="B8810" s="2">
        <v>45826</v>
      </c>
      <c r="C8810" t="s">
        <v>10010</v>
      </c>
      <c r="D8810" t="s">
        <v>10029</v>
      </c>
      <c r="E8810" t="s">
        <v>10038</v>
      </c>
      <c r="F8810">
        <v>1</v>
      </c>
      <c r="G8810">
        <v>475.37</v>
      </c>
      <c r="H8810">
        <v>351.23</v>
      </c>
      <c r="I8810" t="s">
        <v>10040</v>
      </c>
      <c r="J8810">
        <f>F8810*G8810</f>
        <v>475.37</v>
      </c>
      <c r="K8810">
        <f>F8810*H8810</f>
        <v>351.23</v>
      </c>
      <c r="L8810">
        <f>J8810-K8810</f>
        <v>124.13999999999999</v>
      </c>
      <c r="M8810" s="5">
        <f>L8810/J8810</f>
        <v>0.26114395102762056</v>
      </c>
      <c r="N8810" t="str">
        <f>IF(ISNA(VLOOKUP(A8810,'Returns Data'!A:A,1,0)),"No","Yes")</f>
        <v>No</v>
      </c>
      <c r="O8810" t="s">
        <v>10085</v>
      </c>
      <c r="P8810" t="str">
        <f>IFERROR(VLOOKUP(A8810,'Ratings Data'!A:C,3,0),"No Rating")</f>
        <v>No Rating</v>
      </c>
      <c r="Q8810" t="s">
        <v>10066</v>
      </c>
      <c r="R8810" s="5">
        <f t="shared" si="137"/>
        <v>-0.83632764082082367</v>
      </c>
    </row>
    <row r="8811" spans="1:18" x14ac:dyDescent="0.3">
      <c r="A8811" t="s">
        <v>9912</v>
      </c>
      <c r="B8811" s="2">
        <v>45826</v>
      </c>
      <c r="C8811" t="s">
        <v>10016</v>
      </c>
      <c r="D8811" t="s">
        <v>10032</v>
      </c>
      <c r="E8811" t="s">
        <v>10038</v>
      </c>
      <c r="F8811">
        <v>4</v>
      </c>
      <c r="G8811">
        <v>343.2</v>
      </c>
      <c r="H8811">
        <v>229.93</v>
      </c>
      <c r="I8811" t="s">
        <v>10039</v>
      </c>
      <c r="J8811">
        <f>F8811*G8811</f>
        <v>1372.8</v>
      </c>
      <c r="K8811">
        <f>F8811*H8811</f>
        <v>919.72</v>
      </c>
      <c r="L8811">
        <f>J8811-K8811</f>
        <v>453.07999999999993</v>
      </c>
      <c r="M8811" s="5">
        <f>L8811/J8811</f>
        <v>0.33004079254079249</v>
      </c>
      <c r="N8811" t="str">
        <f>IF(ISNA(VLOOKUP(A8811,'Returns Data'!A:A,1,0)),"No","Yes")</f>
        <v>No</v>
      </c>
      <c r="O8811" t="s">
        <v>10085</v>
      </c>
      <c r="P8811" t="str">
        <f>IFERROR(VLOOKUP(A8811,'Ratings Data'!A:C,3,0),"No Rating")</f>
        <v>No Rating</v>
      </c>
      <c r="Q8811" t="s">
        <v>10066</v>
      </c>
      <c r="R8811" s="5">
        <f t="shared" si="137"/>
        <v>1.8878557755011884</v>
      </c>
    </row>
    <row r="8812" spans="1:18" x14ac:dyDescent="0.3">
      <c r="A8812" t="s">
        <v>29</v>
      </c>
      <c r="B8812" s="2">
        <v>45827</v>
      </c>
      <c r="C8812" t="s">
        <v>10009</v>
      </c>
      <c r="D8812" t="s">
        <v>10029</v>
      </c>
      <c r="E8812" t="s">
        <v>10034</v>
      </c>
      <c r="F8812">
        <v>13</v>
      </c>
      <c r="G8812">
        <v>378.29</v>
      </c>
      <c r="H8812">
        <v>331.56</v>
      </c>
      <c r="I8812" t="s">
        <v>10039</v>
      </c>
      <c r="J8812">
        <f>F8812*G8812</f>
        <v>4917.7700000000004</v>
      </c>
      <c r="K8812">
        <f>F8812*H8812</f>
        <v>4310.28</v>
      </c>
      <c r="L8812">
        <f>J8812-K8812</f>
        <v>607.49000000000069</v>
      </c>
      <c r="M8812" s="5">
        <f>L8812/J8812</f>
        <v>0.12352956726321089</v>
      </c>
      <c r="N8812" t="str">
        <f>IF(ISNA(VLOOKUP(A8812,'Returns Data'!A:A,1,0)),"No","Yes")</f>
        <v>No</v>
      </c>
      <c r="O8812" t="s">
        <v>10085</v>
      </c>
      <c r="P8812" t="str">
        <f>IFERROR(VLOOKUP(A8812,'Ratings Data'!A:C,3,0),"No Rating")</f>
        <v>No Rating</v>
      </c>
      <c r="Q8812" t="s">
        <v>10066</v>
      </c>
      <c r="R8812" s="5">
        <f t="shared" si="137"/>
        <v>2.5822916666666669</v>
      </c>
    </row>
    <row r="8813" spans="1:18" x14ac:dyDescent="0.3">
      <c r="A8813" t="s">
        <v>901</v>
      </c>
      <c r="B8813" s="2">
        <v>45827</v>
      </c>
      <c r="C8813" t="s">
        <v>10013</v>
      </c>
      <c r="D8813" t="s">
        <v>10030</v>
      </c>
      <c r="E8813" t="s">
        <v>10036</v>
      </c>
      <c r="F8813">
        <v>20</v>
      </c>
      <c r="G8813">
        <v>349.13</v>
      </c>
      <c r="H8813">
        <v>299.66000000000003</v>
      </c>
      <c r="I8813" t="s">
        <v>10039</v>
      </c>
      <c r="J8813">
        <f>F8813*G8813</f>
        <v>6982.6</v>
      </c>
      <c r="K8813">
        <f>F8813*H8813</f>
        <v>5993.2000000000007</v>
      </c>
      <c r="L8813">
        <f>J8813-K8813</f>
        <v>989.39999999999964</v>
      </c>
      <c r="M8813" s="5">
        <f>L8813/J8813</f>
        <v>0.14169507060407291</v>
      </c>
      <c r="N8813" t="str">
        <f>IF(ISNA(VLOOKUP(A8813,'Returns Data'!A:A,1,0)),"No","Yes")</f>
        <v>No</v>
      </c>
      <c r="O8813" t="s">
        <v>10085</v>
      </c>
      <c r="P8813" t="str">
        <f>IFERROR(VLOOKUP(A8813,'Ratings Data'!A:C,3,0),"No Rating")</f>
        <v>No Rating</v>
      </c>
      <c r="Q8813" t="s">
        <v>10066</v>
      </c>
      <c r="R8813" s="5">
        <f t="shared" si="137"/>
        <v>0.41987120178454862</v>
      </c>
    </row>
    <row r="8814" spans="1:18" x14ac:dyDescent="0.3">
      <c r="A8814" t="s">
        <v>937</v>
      </c>
      <c r="B8814" s="2">
        <v>45827</v>
      </c>
      <c r="C8814" t="s">
        <v>10016</v>
      </c>
      <c r="D8814" t="s">
        <v>10032</v>
      </c>
      <c r="E8814" t="s">
        <v>10038</v>
      </c>
      <c r="F8814">
        <v>16</v>
      </c>
      <c r="G8814">
        <v>157.53</v>
      </c>
      <c r="H8814">
        <v>104.96</v>
      </c>
      <c r="I8814" t="s">
        <v>10040</v>
      </c>
      <c r="J8814">
        <f>F8814*G8814</f>
        <v>2520.48</v>
      </c>
      <c r="K8814">
        <f>F8814*H8814</f>
        <v>1679.36</v>
      </c>
      <c r="L8814">
        <f>J8814-K8814</f>
        <v>841.12000000000012</v>
      </c>
      <c r="M8814" s="5">
        <f>L8814/J8814</f>
        <v>0.33371421316574623</v>
      </c>
      <c r="N8814" t="str">
        <f>IF(ISNA(VLOOKUP(A8814,'Returns Data'!A:A,1,0)),"No","Yes")</f>
        <v>No</v>
      </c>
      <c r="O8814" t="s">
        <v>10085</v>
      </c>
      <c r="P8814" t="str">
        <f>IFERROR(VLOOKUP(A8814,'Ratings Data'!A:C,3,0),"No Rating")</f>
        <v>No Rating</v>
      </c>
      <c r="Q8814" t="s">
        <v>10066</v>
      </c>
      <c r="R8814" s="5">
        <f t="shared" si="137"/>
        <v>-0.63903417065276558</v>
      </c>
    </row>
    <row r="8815" spans="1:18" x14ac:dyDescent="0.3">
      <c r="A8815" t="s">
        <v>953</v>
      </c>
      <c r="B8815" s="2">
        <v>45827</v>
      </c>
      <c r="C8815" t="s">
        <v>10025</v>
      </c>
      <c r="D8815" t="s">
        <v>10033</v>
      </c>
      <c r="E8815" t="s">
        <v>10034</v>
      </c>
      <c r="F8815">
        <v>6</v>
      </c>
      <c r="G8815">
        <v>94.05</v>
      </c>
      <c r="H8815">
        <v>63.39</v>
      </c>
      <c r="I8815" t="s">
        <v>10039</v>
      </c>
      <c r="J8815">
        <f>F8815*G8815</f>
        <v>564.29999999999995</v>
      </c>
      <c r="K8815">
        <f>F8815*H8815</f>
        <v>380.34000000000003</v>
      </c>
      <c r="L8815">
        <f>J8815-K8815</f>
        <v>183.95999999999992</v>
      </c>
      <c r="M8815" s="5">
        <f>L8815/J8815</f>
        <v>0.3259968102073364</v>
      </c>
      <c r="N8815" t="str">
        <f>IF(ISNA(VLOOKUP(A8815,'Returns Data'!A:A,1,0)),"No","Yes")</f>
        <v>No</v>
      </c>
      <c r="O8815" t="s">
        <v>10085</v>
      </c>
      <c r="P8815" t="str">
        <f>IFERROR(VLOOKUP(A8815,'Ratings Data'!A:C,3,0),"No Rating")</f>
        <v>No Rating</v>
      </c>
      <c r="Q8815" t="s">
        <v>10066</v>
      </c>
      <c r="R8815" s="5">
        <f t="shared" si="137"/>
        <v>-0.77611407350980766</v>
      </c>
    </row>
    <row r="8816" spans="1:18" x14ac:dyDescent="0.3">
      <c r="A8816" t="s">
        <v>2940</v>
      </c>
      <c r="B8816" s="2">
        <v>45827</v>
      </c>
      <c r="C8816" t="s">
        <v>10026</v>
      </c>
      <c r="D8816" t="s">
        <v>10031</v>
      </c>
      <c r="E8816" t="s">
        <v>10036</v>
      </c>
      <c r="F8816">
        <v>10</v>
      </c>
      <c r="G8816">
        <v>288.2</v>
      </c>
      <c r="H8816">
        <v>191.13</v>
      </c>
      <c r="I8816" t="s">
        <v>10039</v>
      </c>
      <c r="J8816">
        <f>F8816*G8816</f>
        <v>2882</v>
      </c>
      <c r="K8816">
        <f>F8816*H8816</f>
        <v>1911.3</v>
      </c>
      <c r="L8816">
        <f>J8816-K8816</f>
        <v>970.7</v>
      </c>
      <c r="M8816" s="5">
        <f>L8816/J8816</f>
        <v>0.33681471200555174</v>
      </c>
      <c r="N8816" t="str">
        <f>IF(ISNA(VLOOKUP(A8816,'Returns Data'!A:A,1,0)),"No","Yes")</f>
        <v>No</v>
      </c>
      <c r="O8816" t="s">
        <v>10085</v>
      </c>
      <c r="P8816" t="str">
        <f>IFERROR(VLOOKUP(A8816,'Ratings Data'!A:C,3,0),"No Rating")</f>
        <v>No Rating</v>
      </c>
      <c r="Q8816" t="s">
        <v>10066</v>
      </c>
      <c r="R8816" s="5">
        <f t="shared" si="137"/>
        <v>4.1072124756335286</v>
      </c>
    </row>
    <row r="8817" spans="1:18" x14ac:dyDescent="0.3">
      <c r="A8817" t="s">
        <v>3024</v>
      </c>
      <c r="B8817" s="2">
        <v>45827</v>
      </c>
      <c r="C8817" t="s">
        <v>10022</v>
      </c>
      <c r="D8817" t="s">
        <v>10033</v>
      </c>
      <c r="E8817" t="s">
        <v>10035</v>
      </c>
      <c r="F8817">
        <v>6</v>
      </c>
      <c r="G8817">
        <v>199.61</v>
      </c>
      <c r="H8817">
        <v>170.47</v>
      </c>
      <c r="I8817" t="s">
        <v>10039</v>
      </c>
      <c r="J8817">
        <f>F8817*G8817</f>
        <v>1197.6600000000001</v>
      </c>
      <c r="K8817">
        <f>F8817*H8817</f>
        <v>1022.8199999999999</v>
      </c>
      <c r="L8817">
        <f>J8817-K8817</f>
        <v>174.84000000000015</v>
      </c>
      <c r="M8817" s="5">
        <f>L8817/J8817</f>
        <v>0.14598467010670818</v>
      </c>
      <c r="N8817" t="str">
        <f>IF(ISNA(VLOOKUP(A8817,'Returns Data'!A:A,1,0)),"No","Yes")</f>
        <v>No</v>
      </c>
      <c r="O8817" t="s">
        <v>10085</v>
      </c>
      <c r="P8817" t="str">
        <f>IFERROR(VLOOKUP(A8817,'Ratings Data'!A:C,3,0),"No Rating")</f>
        <v>No Rating</v>
      </c>
      <c r="Q8817" t="s">
        <v>10066</v>
      </c>
      <c r="R8817" s="5">
        <f t="shared" si="137"/>
        <v>-0.58443442054129069</v>
      </c>
    </row>
    <row r="8818" spans="1:18" x14ac:dyDescent="0.3">
      <c r="A8818" t="s">
        <v>3239</v>
      </c>
      <c r="B8818" s="2">
        <v>45827</v>
      </c>
      <c r="C8818" t="s">
        <v>10026</v>
      </c>
      <c r="D8818" t="s">
        <v>10031</v>
      </c>
      <c r="E8818" t="s">
        <v>10036</v>
      </c>
      <c r="F8818">
        <v>6</v>
      </c>
      <c r="G8818">
        <v>408.14</v>
      </c>
      <c r="H8818">
        <v>310.10000000000002</v>
      </c>
      <c r="I8818" t="s">
        <v>10039</v>
      </c>
      <c r="J8818">
        <f>F8818*G8818</f>
        <v>2448.84</v>
      </c>
      <c r="K8818">
        <f>F8818*H8818</f>
        <v>1860.6000000000001</v>
      </c>
      <c r="L8818">
        <f>J8818-K8818</f>
        <v>588.24</v>
      </c>
      <c r="M8818" s="5">
        <f>L8818/J8818</f>
        <v>0.24021169206644777</v>
      </c>
      <c r="N8818" t="str">
        <f>IF(ISNA(VLOOKUP(A8818,'Returns Data'!A:A,1,0)),"No","Yes")</f>
        <v>No</v>
      </c>
      <c r="O8818" t="s">
        <v>10085</v>
      </c>
      <c r="P8818" t="str">
        <f>IFERROR(VLOOKUP(A8818,'Ratings Data'!A:C,3,0),"No Rating")</f>
        <v>No Rating</v>
      </c>
      <c r="Q8818" t="s">
        <v>10066</v>
      </c>
      <c r="R8818" s="5">
        <f t="shared" si="137"/>
        <v>1.0446871399228495</v>
      </c>
    </row>
    <row r="8819" spans="1:18" x14ac:dyDescent="0.3">
      <c r="A8819" t="s">
        <v>4615</v>
      </c>
      <c r="B8819" s="2">
        <v>45827</v>
      </c>
      <c r="C8819" t="s">
        <v>10016</v>
      </c>
      <c r="D8819" t="s">
        <v>10032</v>
      </c>
      <c r="E8819" t="s">
        <v>10036</v>
      </c>
      <c r="F8819">
        <v>16</v>
      </c>
      <c r="G8819">
        <v>368.96</v>
      </c>
      <c r="H8819">
        <v>280.94</v>
      </c>
      <c r="I8819" t="s">
        <v>10039</v>
      </c>
      <c r="J8819">
        <f>F8819*G8819</f>
        <v>5903.36</v>
      </c>
      <c r="K8819">
        <f>F8819*H8819</f>
        <v>4495.04</v>
      </c>
      <c r="L8819">
        <f>J8819-K8819</f>
        <v>1408.3199999999997</v>
      </c>
      <c r="M8819" s="5">
        <f>L8819/J8819</f>
        <v>0.23856244579358193</v>
      </c>
      <c r="N8819" t="str">
        <f>IF(ISNA(VLOOKUP(A8819,'Returns Data'!A:A,1,0)),"No","Yes")</f>
        <v>No</v>
      </c>
      <c r="O8819" t="s">
        <v>10085</v>
      </c>
      <c r="P8819" t="str">
        <f>IFERROR(VLOOKUP(A8819,'Ratings Data'!A:C,3,0),"No Rating")</f>
        <v>No Rating</v>
      </c>
      <c r="Q8819" t="s">
        <v>10066</v>
      </c>
      <c r="R8819" s="5">
        <f t="shared" si="137"/>
        <v>1.410676075202953</v>
      </c>
    </row>
    <row r="8820" spans="1:18" x14ac:dyDescent="0.3">
      <c r="A8820" t="s">
        <v>4680</v>
      </c>
      <c r="B8820" s="2">
        <v>45827</v>
      </c>
      <c r="C8820" t="s">
        <v>10028</v>
      </c>
      <c r="D8820" t="s">
        <v>10032</v>
      </c>
      <c r="E8820" t="s">
        <v>10037</v>
      </c>
      <c r="F8820">
        <v>12</v>
      </c>
      <c r="G8820">
        <v>481.55</v>
      </c>
      <c r="H8820">
        <v>375.55</v>
      </c>
      <c r="I8820" t="s">
        <v>10040</v>
      </c>
      <c r="J8820">
        <f>F8820*G8820</f>
        <v>5778.6</v>
      </c>
      <c r="K8820">
        <f>F8820*H8820</f>
        <v>4506.6000000000004</v>
      </c>
      <c r="L8820">
        <f>J8820-K8820</f>
        <v>1272</v>
      </c>
      <c r="M8820" s="5">
        <f>L8820/J8820</f>
        <v>0.220122521025854</v>
      </c>
      <c r="N8820" t="str">
        <f>IF(ISNA(VLOOKUP(A8820,'Returns Data'!A:A,1,0)),"No","Yes")</f>
        <v>No</v>
      </c>
      <c r="O8820" t="s">
        <v>10085</v>
      </c>
      <c r="P8820" t="str">
        <f>IFERROR(VLOOKUP(A8820,'Ratings Data'!A:C,3,0),"No Rating")</f>
        <v>No Rating</v>
      </c>
      <c r="Q8820" t="s">
        <v>10066</v>
      </c>
      <c r="R8820" s="5">
        <f t="shared" si="137"/>
        <v>-2.1133727233304308E-2</v>
      </c>
    </row>
    <row r="8821" spans="1:18" x14ac:dyDescent="0.3">
      <c r="A8821" t="s">
        <v>5540</v>
      </c>
      <c r="B8821" s="2">
        <v>45827</v>
      </c>
      <c r="C8821" t="s">
        <v>10016</v>
      </c>
      <c r="D8821" t="s">
        <v>10032</v>
      </c>
      <c r="E8821" t="s">
        <v>10036</v>
      </c>
      <c r="F8821">
        <v>1</v>
      </c>
      <c r="G8821">
        <v>131.32</v>
      </c>
      <c r="H8821">
        <v>106.98</v>
      </c>
      <c r="I8821" t="s">
        <v>10039</v>
      </c>
      <c r="J8821">
        <f>F8821*G8821</f>
        <v>131.32</v>
      </c>
      <c r="K8821">
        <f>F8821*H8821</f>
        <v>106.98</v>
      </c>
      <c r="L8821">
        <f>J8821-K8821</f>
        <v>24.339999999999989</v>
      </c>
      <c r="M8821" s="5">
        <f>L8821/J8821</f>
        <v>0.18534876637222045</v>
      </c>
      <c r="N8821" t="str">
        <f>IF(ISNA(VLOOKUP(A8821,'Returns Data'!A:A,1,0)),"No","Yes")</f>
        <v>No</v>
      </c>
      <c r="O8821" t="s">
        <v>10085</v>
      </c>
      <c r="P8821" t="str">
        <f>IFERROR(VLOOKUP(A8821,'Ratings Data'!A:C,3,0),"No Rating")</f>
        <v>No Rating</v>
      </c>
      <c r="Q8821" t="s">
        <v>10066</v>
      </c>
      <c r="R8821" s="5">
        <f t="shared" si="137"/>
        <v>-0.97727477243623029</v>
      </c>
    </row>
    <row r="8822" spans="1:18" x14ac:dyDescent="0.3">
      <c r="A8822" t="s">
        <v>5549</v>
      </c>
      <c r="B8822" s="2">
        <v>45827</v>
      </c>
      <c r="C8822" t="s">
        <v>10012</v>
      </c>
      <c r="D8822" t="s">
        <v>10030</v>
      </c>
      <c r="E8822" t="s">
        <v>10038</v>
      </c>
      <c r="F8822">
        <v>11</v>
      </c>
      <c r="G8822">
        <v>181</v>
      </c>
      <c r="H8822">
        <v>138.26</v>
      </c>
      <c r="I8822" t="s">
        <v>10039</v>
      </c>
      <c r="J8822">
        <f>F8822*G8822</f>
        <v>1991</v>
      </c>
      <c r="K8822">
        <f>F8822*H8822</f>
        <v>1520.86</v>
      </c>
      <c r="L8822">
        <f>J8822-K8822</f>
        <v>470.1400000000001</v>
      </c>
      <c r="M8822" s="5">
        <f>L8822/J8822</f>
        <v>0.23613259668508293</v>
      </c>
      <c r="N8822" t="str">
        <f>IF(ISNA(VLOOKUP(A8822,'Returns Data'!A:A,1,0)),"No","Yes")</f>
        <v>No</v>
      </c>
      <c r="O8822" t="s">
        <v>10085</v>
      </c>
      <c r="P8822" t="str">
        <f>IFERROR(VLOOKUP(A8822,'Ratings Data'!A:C,3,0),"No Rating")</f>
        <v>No Rating</v>
      </c>
      <c r="Q8822" t="s">
        <v>10066</v>
      </c>
      <c r="R8822" s="5">
        <f t="shared" si="137"/>
        <v>14.161437709412125</v>
      </c>
    </row>
    <row r="8823" spans="1:18" x14ac:dyDescent="0.3">
      <c r="A8823" t="s">
        <v>6632</v>
      </c>
      <c r="B8823" s="2">
        <v>45827</v>
      </c>
      <c r="C8823" t="s">
        <v>10012</v>
      </c>
      <c r="D8823" t="s">
        <v>10030</v>
      </c>
      <c r="E8823" t="s">
        <v>10035</v>
      </c>
      <c r="F8823">
        <v>14</v>
      </c>
      <c r="G8823">
        <v>240.31</v>
      </c>
      <c r="H8823">
        <v>164.98</v>
      </c>
      <c r="I8823" t="s">
        <v>10040</v>
      </c>
      <c r="J8823">
        <f>F8823*G8823</f>
        <v>3364.34</v>
      </c>
      <c r="K8823">
        <f>F8823*H8823</f>
        <v>2309.7199999999998</v>
      </c>
      <c r="L8823">
        <f>J8823-K8823</f>
        <v>1054.6200000000003</v>
      </c>
      <c r="M8823" s="5">
        <f>L8823/J8823</f>
        <v>0.31347010111938756</v>
      </c>
      <c r="N8823" t="str">
        <f>IF(ISNA(VLOOKUP(A8823,'Returns Data'!A:A,1,0)),"No","Yes")</f>
        <v>No</v>
      </c>
      <c r="O8823" t="s">
        <v>10085</v>
      </c>
      <c r="P8823" t="str">
        <f>IFERROR(VLOOKUP(A8823,'Ratings Data'!A:C,3,0),"No Rating")</f>
        <v>No Rating</v>
      </c>
      <c r="Q8823" t="s">
        <v>10066</v>
      </c>
      <c r="R8823" s="5">
        <f t="shared" si="137"/>
        <v>0.68977398292315428</v>
      </c>
    </row>
    <row r="8824" spans="1:18" x14ac:dyDescent="0.3">
      <c r="A8824" t="s">
        <v>6902</v>
      </c>
      <c r="B8824" s="2">
        <v>45827</v>
      </c>
      <c r="C8824" t="s">
        <v>10018</v>
      </c>
      <c r="D8824" t="s">
        <v>10033</v>
      </c>
      <c r="E8824" t="s">
        <v>10036</v>
      </c>
      <c r="F8824">
        <v>4</v>
      </c>
      <c r="G8824">
        <v>333.11</v>
      </c>
      <c r="H8824">
        <v>245.22</v>
      </c>
      <c r="I8824" t="s">
        <v>10039</v>
      </c>
      <c r="J8824">
        <f>F8824*G8824</f>
        <v>1332.44</v>
      </c>
      <c r="K8824">
        <f>F8824*H8824</f>
        <v>980.88</v>
      </c>
      <c r="L8824">
        <f>J8824-K8824</f>
        <v>351.56000000000006</v>
      </c>
      <c r="M8824" s="5">
        <f>L8824/J8824</f>
        <v>0.26384677734081841</v>
      </c>
      <c r="N8824" t="str">
        <f>IF(ISNA(VLOOKUP(A8824,'Returns Data'!A:A,1,0)),"No","Yes")</f>
        <v>No</v>
      </c>
      <c r="O8824" t="s">
        <v>10085</v>
      </c>
      <c r="P8824" t="str">
        <f>IFERROR(VLOOKUP(A8824,'Ratings Data'!A:C,3,0),"No Rating")</f>
        <v>No Rating</v>
      </c>
      <c r="Q8824" t="s">
        <v>10066</v>
      </c>
      <c r="R8824" s="5">
        <f t="shared" si="137"/>
        <v>-0.60395203814121046</v>
      </c>
    </row>
    <row r="8825" spans="1:18" x14ac:dyDescent="0.3">
      <c r="A8825" t="s">
        <v>7191</v>
      </c>
      <c r="B8825" s="2">
        <v>45827</v>
      </c>
      <c r="C8825" t="s">
        <v>10016</v>
      </c>
      <c r="D8825" t="s">
        <v>10032</v>
      </c>
      <c r="E8825" t="s">
        <v>10036</v>
      </c>
      <c r="F8825">
        <v>20</v>
      </c>
      <c r="G8825">
        <v>229.55</v>
      </c>
      <c r="H8825">
        <v>172.46</v>
      </c>
      <c r="I8825" t="s">
        <v>10039</v>
      </c>
      <c r="J8825">
        <f>F8825*G8825</f>
        <v>4591</v>
      </c>
      <c r="K8825">
        <f>F8825*H8825</f>
        <v>3449.2000000000003</v>
      </c>
      <c r="L8825">
        <f>J8825-K8825</f>
        <v>1141.7999999999997</v>
      </c>
      <c r="M8825" s="5">
        <f>L8825/J8825</f>
        <v>0.24870398605968191</v>
      </c>
      <c r="N8825" t="str">
        <f>IF(ISNA(VLOOKUP(A8825,'Returns Data'!A:A,1,0)),"No","Yes")</f>
        <v>No</v>
      </c>
      <c r="O8825" t="s">
        <v>10085</v>
      </c>
      <c r="P8825" t="str">
        <f>IFERROR(VLOOKUP(A8825,'Ratings Data'!A:C,3,0),"No Rating")</f>
        <v>No Rating</v>
      </c>
      <c r="Q8825" t="s">
        <v>10066</v>
      </c>
      <c r="R8825" s="5">
        <f t="shared" si="137"/>
        <v>2.4455585242112212</v>
      </c>
    </row>
    <row r="8826" spans="1:18" x14ac:dyDescent="0.3">
      <c r="A8826" t="s">
        <v>7358</v>
      </c>
      <c r="B8826" s="2">
        <v>45827</v>
      </c>
      <c r="C8826" t="s">
        <v>10016</v>
      </c>
      <c r="D8826" t="s">
        <v>10032</v>
      </c>
      <c r="E8826" t="s">
        <v>10034</v>
      </c>
      <c r="F8826">
        <v>16</v>
      </c>
      <c r="G8826">
        <v>124.19</v>
      </c>
      <c r="H8826">
        <v>108.88</v>
      </c>
      <c r="I8826" t="s">
        <v>10040</v>
      </c>
      <c r="J8826">
        <f>F8826*G8826</f>
        <v>1987.04</v>
      </c>
      <c r="K8826">
        <f>F8826*H8826</f>
        <v>1742.08</v>
      </c>
      <c r="L8826">
        <f>J8826-K8826</f>
        <v>244.96000000000004</v>
      </c>
      <c r="M8826" s="5">
        <f>L8826/J8826</f>
        <v>0.12327884692809407</v>
      </c>
      <c r="N8826" t="str">
        <f>IF(ISNA(VLOOKUP(A8826,'Returns Data'!A:A,1,0)),"No","Yes")</f>
        <v>No</v>
      </c>
      <c r="O8826" t="s">
        <v>10085</v>
      </c>
      <c r="P8826" t="str">
        <f>IFERROR(VLOOKUP(A8826,'Ratings Data'!A:C,3,0),"No Rating")</f>
        <v>No Rating</v>
      </c>
      <c r="Q8826" t="s">
        <v>10066</v>
      </c>
      <c r="R8826" s="5">
        <f t="shared" si="137"/>
        <v>-0.5671879764757134</v>
      </c>
    </row>
    <row r="8827" spans="1:18" x14ac:dyDescent="0.3">
      <c r="A8827" t="s">
        <v>7554</v>
      </c>
      <c r="B8827" s="2">
        <v>45827</v>
      </c>
      <c r="C8827" t="s">
        <v>10014</v>
      </c>
      <c r="D8827" t="s">
        <v>10030</v>
      </c>
      <c r="E8827" t="s">
        <v>10037</v>
      </c>
      <c r="F8827">
        <v>1</v>
      </c>
      <c r="G8827">
        <v>110.01</v>
      </c>
      <c r="H8827">
        <v>81.44</v>
      </c>
      <c r="I8827" t="s">
        <v>10040</v>
      </c>
      <c r="J8827">
        <f>F8827*G8827</f>
        <v>110.01</v>
      </c>
      <c r="K8827">
        <f>F8827*H8827</f>
        <v>81.44</v>
      </c>
      <c r="L8827">
        <f>J8827-K8827</f>
        <v>28.570000000000007</v>
      </c>
      <c r="M8827" s="5">
        <f>L8827/J8827</f>
        <v>0.25970366330333611</v>
      </c>
      <c r="N8827" t="str">
        <f>IF(ISNA(VLOOKUP(A8827,'Returns Data'!A:A,1,0)),"No","Yes")</f>
        <v>No</v>
      </c>
      <c r="O8827" t="s">
        <v>10085</v>
      </c>
      <c r="P8827" t="str">
        <f>IFERROR(VLOOKUP(A8827,'Ratings Data'!A:C,3,0),"No Rating")</f>
        <v>No Rating</v>
      </c>
      <c r="Q8827" t="s">
        <v>10066</v>
      </c>
      <c r="R8827" s="5">
        <f t="shared" si="137"/>
        <v>-0.94463624285369197</v>
      </c>
    </row>
    <row r="8828" spans="1:18" x14ac:dyDescent="0.3">
      <c r="A8828" t="s">
        <v>7575</v>
      </c>
      <c r="B8828" s="2">
        <v>45827</v>
      </c>
      <c r="C8828" t="s">
        <v>10011</v>
      </c>
      <c r="D8828" t="s">
        <v>10029</v>
      </c>
      <c r="E8828" t="s">
        <v>10038</v>
      </c>
      <c r="F8828">
        <v>20</v>
      </c>
      <c r="G8828">
        <v>77.53</v>
      </c>
      <c r="H8828">
        <v>65.790000000000006</v>
      </c>
      <c r="I8828" t="s">
        <v>10039</v>
      </c>
      <c r="J8828">
        <f>F8828*G8828</f>
        <v>1550.6</v>
      </c>
      <c r="K8828">
        <f>F8828*H8828</f>
        <v>1315.8000000000002</v>
      </c>
      <c r="L8828">
        <f>J8828-K8828</f>
        <v>234.79999999999973</v>
      </c>
      <c r="M8828" s="5">
        <f>L8828/J8828</f>
        <v>0.15142525474010043</v>
      </c>
      <c r="N8828" t="str">
        <f>IF(ISNA(VLOOKUP(A8828,'Returns Data'!A:A,1,0)),"No","Yes")</f>
        <v>No</v>
      </c>
      <c r="O8828" t="s">
        <v>10085</v>
      </c>
      <c r="P8828" t="str">
        <f>IFERROR(VLOOKUP(A8828,'Ratings Data'!A:C,3,0),"No Rating")</f>
        <v>No Rating</v>
      </c>
      <c r="Q8828" t="s">
        <v>10066</v>
      </c>
      <c r="R8828" s="5">
        <f t="shared" si="137"/>
        <v>13.095082265248612</v>
      </c>
    </row>
    <row r="8829" spans="1:18" x14ac:dyDescent="0.3">
      <c r="A8829" t="s">
        <v>7696</v>
      </c>
      <c r="B8829" s="2">
        <v>45827</v>
      </c>
      <c r="C8829" t="s">
        <v>10018</v>
      </c>
      <c r="D8829" t="s">
        <v>10033</v>
      </c>
      <c r="E8829" t="s">
        <v>10036</v>
      </c>
      <c r="F8829">
        <v>16</v>
      </c>
      <c r="G8829">
        <v>350.49</v>
      </c>
      <c r="H8829">
        <v>223.21</v>
      </c>
      <c r="I8829" t="s">
        <v>10040</v>
      </c>
      <c r="J8829">
        <f>F8829*G8829</f>
        <v>5607.84</v>
      </c>
      <c r="K8829">
        <f>F8829*H8829</f>
        <v>3571.36</v>
      </c>
      <c r="L8829">
        <f>J8829-K8829</f>
        <v>2036.48</v>
      </c>
      <c r="M8829" s="5">
        <f>L8829/J8829</f>
        <v>0.36314873462866271</v>
      </c>
      <c r="N8829" t="str">
        <f>IF(ISNA(VLOOKUP(A8829,'Returns Data'!A:A,1,0)),"No","Yes")</f>
        <v>No</v>
      </c>
      <c r="O8829" t="s">
        <v>10085</v>
      </c>
      <c r="P8829" t="str">
        <f>IFERROR(VLOOKUP(A8829,'Ratings Data'!A:C,3,0),"No Rating")</f>
        <v>No Rating</v>
      </c>
      <c r="Q8829" t="s">
        <v>10066</v>
      </c>
      <c r="R8829" s="5">
        <f t="shared" si="137"/>
        <v>2.6165613310976399</v>
      </c>
    </row>
    <row r="8830" spans="1:18" x14ac:dyDescent="0.3">
      <c r="A8830" t="s">
        <v>8307</v>
      </c>
      <c r="B8830" s="2">
        <v>45827</v>
      </c>
      <c r="C8830" t="s">
        <v>10026</v>
      </c>
      <c r="D8830" t="s">
        <v>10031</v>
      </c>
      <c r="E8830" t="s">
        <v>10037</v>
      </c>
      <c r="F8830">
        <v>1</v>
      </c>
      <c r="G8830">
        <v>445.97</v>
      </c>
      <c r="H8830">
        <v>344.12</v>
      </c>
      <c r="I8830" t="s">
        <v>10040</v>
      </c>
      <c r="J8830">
        <f>F8830*G8830</f>
        <v>445.97</v>
      </c>
      <c r="K8830">
        <f>F8830*H8830</f>
        <v>344.12</v>
      </c>
      <c r="L8830">
        <f>J8830-K8830</f>
        <v>101.85000000000002</v>
      </c>
      <c r="M8830" s="5">
        <f>L8830/J8830</f>
        <v>0.22837859048814946</v>
      </c>
      <c r="N8830" t="str">
        <f>IF(ISNA(VLOOKUP(A8830,'Returns Data'!A:A,1,0)),"No","Yes")</f>
        <v>No</v>
      </c>
      <c r="O8830" t="s">
        <v>10085</v>
      </c>
      <c r="P8830" t="str">
        <f>IFERROR(VLOOKUP(A8830,'Ratings Data'!A:C,3,0),"No Rating")</f>
        <v>No Rating</v>
      </c>
      <c r="Q8830" t="s">
        <v>10066</v>
      </c>
      <c r="R8830" s="5">
        <f t="shared" si="137"/>
        <v>-0.92047383662871973</v>
      </c>
    </row>
    <row r="8831" spans="1:18" x14ac:dyDescent="0.3">
      <c r="A8831" t="s">
        <v>8600</v>
      </c>
      <c r="B8831" s="2">
        <v>45827</v>
      </c>
      <c r="C8831" t="s">
        <v>10025</v>
      </c>
      <c r="D8831" t="s">
        <v>10033</v>
      </c>
      <c r="E8831" t="s">
        <v>10036</v>
      </c>
      <c r="F8831">
        <v>7</v>
      </c>
      <c r="G8831">
        <v>392.33</v>
      </c>
      <c r="H8831">
        <v>263.19</v>
      </c>
      <c r="I8831" t="s">
        <v>10039</v>
      </c>
      <c r="J8831">
        <f>F8831*G8831</f>
        <v>2746.31</v>
      </c>
      <c r="K8831">
        <f>F8831*H8831</f>
        <v>1842.33</v>
      </c>
      <c r="L8831">
        <f>J8831-K8831</f>
        <v>903.98</v>
      </c>
      <c r="M8831" s="5">
        <f>L8831/J8831</f>
        <v>0.32916167512043432</v>
      </c>
      <c r="N8831" t="str">
        <f>IF(ISNA(VLOOKUP(A8831,'Returns Data'!A:A,1,0)),"No","Yes")</f>
        <v>Yes</v>
      </c>
      <c r="O8831" t="str">
        <f>IFERROR(VLOOKUP(A8831,'Returns Data'!A:E,5,0),"No Returns")</f>
        <v>Late Delivery</v>
      </c>
      <c r="P8831" t="str">
        <f>IFERROR(VLOOKUP(A8831,'Ratings Data'!A:C,3,0),"No Rating")</f>
        <v>No Rating</v>
      </c>
      <c r="Q8831" t="s">
        <v>10066</v>
      </c>
      <c r="R8831" s="5">
        <f t="shared" si="137"/>
        <v>5.15805995919008</v>
      </c>
    </row>
    <row r="8832" spans="1:18" x14ac:dyDescent="0.3">
      <c r="A8832" t="s">
        <v>9041</v>
      </c>
      <c r="B8832" s="2">
        <v>45827</v>
      </c>
      <c r="C8832" t="s">
        <v>10019</v>
      </c>
      <c r="D8832" t="s">
        <v>10031</v>
      </c>
      <c r="E8832" t="s">
        <v>10037</v>
      </c>
      <c r="F8832">
        <v>6</v>
      </c>
      <c r="G8832">
        <v>491.9</v>
      </c>
      <c r="H8832">
        <v>298.05</v>
      </c>
      <c r="I8832" t="s">
        <v>10040</v>
      </c>
      <c r="J8832">
        <f>F8832*G8832</f>
        <v>2951.3999999999996</v>
      </c>
      <c r="K8832">
        <f>F8832*H8832</f>
        <v>1788.3000000000002</v>
      </c>
      <c r="L8832">
        <f>J8832-K8832</f>
        <v>1163.0999999999995</v>
      </c>
      <c r="M8832" s="5">
        <f>L8832/J8832</f>
        <v>0.39408416344785513</v>
      </c>
      <c r="N8832" t="str">
        <f>IF(ISNA(VLOOKUP(A8832,'Returns Data'!A:A,1,0)),"No","Yes")</f>
        <v>No</v>
      </c>
      <c r="O8832" t="s">
        <v>10085</v>
      </c>
      <c r="P8832" t="str">
        <f>IFERROR(VLOOKUP(A8832,'Ratings Data'!A:C,3,0),"No Rating")</f>
        <v>No Rating</v>
      </c>
      <c r="Q8832" t="s">
        <v>10066</v>
      </c>
      <c r="R8832" s="5">
        <f t="shared" si="137"/>
        <v>7.4678386635157606E-2</v>
      </c>
    </row>
    <row r="8833" spans="1:18" x14ac:dyDescent="0.3">
      <c r="A8833" t="s">
        <v>9198</v>
      </c>
      <c r="B8833" s="2">
        <v>45827</v>
      </c>
      <c r="C8833" t="s">
        <v>10014</v>
      </c>
      <c r="D8833" t="s">
        <v>10030</v>
      </c>
      <c r="E8833" t="s">
        <v>10036</v>
      </c>
      <c r="F8833">
        <v>17</v>
      </c>
      <c r="G8833">
        <v>126.14</v>
      </c>
      <c r="H8833">
        <v>87.22</v>
      </c>
      <c r="I8833" t="s">
        <v>10039</v>
      </c>
      <c r="J8833">
        <f>F8833*G8833</f>
        <v>2144.38</v>
      </c>
      <c r="K8833">
        <f>F8833*H8833</f>
        <v>1482.74</v>
      </c>
      <c r="L8833">
        <f>J8833-K8833</f>
        <v>661.6400000000001</v>
      </c>
      <c r="M8833" s="5">
        <f>L8833/J8833</f>
        <v>0.30854605993340734</v>
      </c>
      <c r="N8833" t="str">
        <f>IF(ISNA(VLOOKUP(A8833,'Returns Data'!A:A,1,0)),"No","Yes")</f>
        <v>No</v>
      </c>
      <c r="O8833" t="s">
        <v>10085</v>
      </c>
      <c r="P8833">
        <f>IFERROR(VLOOKUP(A8833,'Ratings Data'!A:C,3,0),"No Rating")</f>
        <v>1</v>
      </c>
      <c r="Q8833" t="s">
        <v>10066</v>
      </c>
      <c r="R8833" s="5">
        <f t="shared" si="137"/>
        <v>-0.27343633529850225</v>
      </c>
    </row>
    <row r="8834" spans="1:18" x14ac:dyDescent="0.3">
      <c r="A8834" t="s">
        <v>9496</v>
      </c>
      <c r="B8834" s="2">
        <v>45827</v>
      </c>
      <c r="C8834" t="s">
        <v>10012</v>
      </c>
      <c r="D8834" t="s">
        <v>10030</v>
      </c>
      <c r="E8834" t="s">
        <v>10035</v>
      </c>
      <c r="F8834">
        <v>16</v>
      </c>
      <c r="G8834">
        <v>310.64</v>
      </c>
      <c r="H8834">
        <v>225.6</v>
      </c>
      <c r="I8834" t="s">
        <v>10039</v>
      </c>
      <c r="J8834">
        <f>F8834*G8834</f>
        <v>4970.24</v>
      </c>
      <c r="K8834">
        <f>F8834*H8834</f>
        <v>3609.6</v>
      </c>
      <c r="L8834">
        <f>J8834-K8834</f>
        <v>1360.6399999999999</v>
      </c>
      <c r="M8834" s="5">
        <f>L8834/J8834</f>
        <v>0.27375740406901877</v>
      </c>
      <c r="N8834" t="str">
        <f>IF(ISNA(VLOOKUP(A8834,'Returns Data'!A:A,1,0)),"No","Yes")</f>
        <v>No</v>
      </c>
      <c r="O8834" t="s">
        <v>10085</v>
      </c>
      <c r="P8834" t="str">
        <f>IFERROR(VLOOKUP(A8834,'Ratings Data'!A:C,3,0),"No Rating")</f>
        <v>No Rating</v>
      </c>
      <c r="Q8834" t="s">
        <v>10066</v>
      </c>
      <c r="R8834" s="5">
        <f t="shared" si="137"/>
        <v>1.317798151447038</v>
      </c>
    </row>
    <row r="8835" spans="1:18" x14ac:dyDescent="0.3">
      <c r="A8835" t="s">
        <v>466</v>
      </c>
      <c r="B8835" s="2">
        <v>45828</v>
      </c>
      <c r="C8835" t="s">
        <v>10009</v>
      </c>
      <c r="D8835" t="s">
        <v>10029</v>
      </c>
      <c r="E8835" t="s">
        <v>10037</v>
      </c>
      <c r="F8835">
        <v>19</v>
      </c>
      <c r="G8835">
        <v>186.12</v>
      </c>
      <c r="H8835">
        <v>136.03</v>
      </c>
      <c r="I8835" t="s">
        <v>10039</v>
      </c>
      <c r="J8835">
        <f>F8835*G8835</f>
        <v>3536.28</v>
      </c>
      <c r="K8835">
        <f>F8835*H8835</f>
        <v>2584.5700000000002</v>
      </c>
      <c r="L8835">
        <f>J8835-K8835</f>
        <v>951.71</v>
      </c>
      <c r="M8835" s="5">
        <f>L8835/J8835</f>
        <v>0.26912744465935956</v>
      </c>
      <c r="N8835" t="str">
        <f>IF(ISNA(VLOOKUP(A8835,'Returns Data'!A:A,1,0)),"No","Yes")</f>
        <v>No</v>
      </c>
      <c r="O8835" t="s">
        <v>10085</v>
      </c>
      <c r="P8835">
        <f>IFERROR(VLOOKUP(A8835,'Ratings Data'!A:C,3,0),"No Rating")</f>
        <v>3</v>
      </c>
      <c r="Q8835" t="s">
        <v>10066</v>
      </c>
      <c r="R8835" s="5">
        <f t="shared" si="137"/>
        <v>-0.28850920679886677</v>
      </c>
    </row>
    <row r="8836" spans="1:18" x14ac:dyDescent="0.3">
      <c r="A8836" t="s">
        <v>920</v>
      </c>
      <c r="B8836" s="2">
        <v>45828</v>
      </c>
      <c r="C8836" t="s">
        <v>10025</v>
      </c>
      <c r="D8836" t="s">
        <v>10033</v>
      </c>
      <c r="E8836" t="s">
        <v>10035</v>
      </c>
      <c r="F8836">
        <v>13</v>
      </c>
      <c r="G8836">
        <v>391.88</v>
      </c>
      <c r="H8836">
        <v>303.86</v>
      </c>
      <c r="I8836" t="s">
        <v>10040</v>
      </c>
      <c r="J8836">
        <f>F8836*G8836</f>
        <v>5094.4399999999996</v>
      </c>
      <c r="K8836">
        <f>F8836*H8836</f>
        <v>3950.1800000000003</v>
      </c>
      <c r="L8836">
        <f>J8836-K8836</f>
        <v>1144.2599999999993</v>
      </c>
      <c r="M8836" s="5">
        <f>L8836/J8836</f>
        <v>0.22460957435949769</v>
      </c>
      <c r="N8836" t="str">
        <f>IF(ISNA(VLOOKUP(A8836,'Returns Data'!A:A,1,0)),"No","Yes")</f>
        <v>No</v>
      </c>
      <c r="O8836" t="s">
        <v>10085</v>
      </c>
      <c r="P8836" t="str">
        <f>IFERROR(VLOOKUP(A8836,'Ratings Data'!A:C,3,0),"No Rating")</f>
        <v>No Rating</v>
      </c>
      <c r="Q8836" t="s">
        <v>10066</v>
      </c>
      <c r="R8836" s="5">
        <f t="shared" ref="R8836:R8899" si="138">(J8836-J8835)/J8835</f>
        <v>0.44062121777687269</v>
      </c>
    </row>
    <row r="8837" spans="1:18" x14ac:dyDescent="0.3">
      <c r="A8837" t="s">
        <v>1481</v>
      </c>
      <c r="B8837" s="2">
        <v>45828</v>
      </c>
      <c r="C8837" t="s">
        <v>10021</v>
      </c>
      <c r="D8837" t="s">
        <v>10031</v>
      </c>
      <c r="E8837" t="s">
        <v>10034</v>
      </c>
      <c r="F8837">
        <v>9</v>
      </c>
      <c r="G8837">
        <v>169.72</v>
      </c>
      <c r="H8837">
        <v>144.87</v>
      </c>
      <c r="I8837" t="s">
        <v>10040</v>
      </c>
      <c r="J8837">
        <f>F8837*G8837</f>
        <v>1527.48</v>
      </c>
      <c r="K8837">
        <f>F8837*H8837</f>
        <v>1303.83</v>
      </c>
      <c r="L8837">
        <f>J8837-K8837</f>
        <v>223.65000000000009</v>
      </c>
      <c r="M8837" s="5">
        <f>L8837/J8837</f>
        <v>0.14641762903605945</v>
      </c>
      <c r="N8837" t="str">
        <f>IF(ISNA(VLOOKUP(A8837,'Returns Data'!A:A,1,0)),"No","Yes")</f>
        <v>No</v>
      </c>
      <c r="O8837" t="s">
        <v>10085</v>
      </c>
      <c r="P8837" t="str">
        <f>IFERROR(VLOOKUP(A8837,'Ratings Data'!A:C,3,0),"No Rating")</f>
        <v>No Rating</v>
      </c>
      <c r="Q8837" t="s">
        <v>10066</v>
      </c>
      <c r="R8837" s="5">
        <f t="shared" si="138"/>
        <v>-0.70016724114917439</v>
      </c>
    </row>
    <row r="8838" spans="1:18" x14ac:dyDescent="0.3">
      <c r="A8838" t="s">
        <v>1525</v>
      </c>
      <c r="B8838" s="2">
        <v>45828</v>
      </c>
      <c r="C8838" t="s">
        <v>10019</v>
      </c>
      <c r="D8838" t="s">
        <v>10031</v>
      </c>
      <c r="E8838" t="s">
        <v>10037</v>
      </c>
      <c r="F8838">
        <v>14</v>
      </c>
      <c r="G8838">
        <v>300.10000000000002</v>
      </c>
      <c r="H8838">
        <v>213.97</v>
      </c>
      <c r="I8838" t="s">
        <v>10040</v>
      </c>
      <c r="J8838">
        <f>F8838*G8838</f>
        <v>4201.4000000000005</v>
      </c>
      <c r="K8838">
        <f>F8838*H8838</f>
        <v>2995.58</v>
      </c>
      <c r="L8838">
        <f>J8838-K8838</f>
        <v>1205.8200000000006</v>
      </c>
      <c r="M8838" s="5">
        <f>L8838/J8838</f>
        <v>0.2870043318893703</v>
      </c>
      <c r="N8838" t="str">
        <f>IF(ISNA(VLOOKUP(A8838,'Returns Data'!A:A,1,0)),"No","Yes")</f>
        <v>No</v>
      </c>
      <c r="O8838" t="s">
        <v>10085</v>
      </c>
      <c r="P8838" t="str">
        <f>IFERROR(VLOOKUP(A8838,'Ratings Data'!A:C,3,0),"No Rating")</f>
        <v>No Rating</v>
      </c>
      <c r="Q8838" t="s">
        <v>10066</v>
      </c>
      <c r="R8838" s="5">
        <f t="shared" si="138"/>
        <v>1.7505433786367091</v>
      </c>
    </row>
    <row r="8839" spans="1:18" x14ac:dyDescent="0.3">
      <c r="A8839" t="s">
        <v>1805</v>
      </c>
      <c r="B8839" s="2">
        <v>45828</v>
      </c>
      <c r="C8839" t="s">
        <v>10009</v>
      </c>
      <c r="D8839" t="s">
        <v>10029</v>
      </c>
      <c r="E8839" t="s">
        <v>10034</v>
      </c>
      <c r="F8839">
        <v>1</v>
      </c>
      <c r="G8839">
        <v>349.44</v>
      </c>
      <c r="H8839">
        <v>276.77999999999997</v>
      </c>
      <c r="I8839" t="s">
        <v>10040</v>
      </c>
      <c r="J8839">
        <f>F8839*G8839</f>
        <v>349.44</v>
      </c>
      <c r="K8839">
        <f>F8839*H8839</f>
        <v>276.77999999999997</v>
      </c>
      <c r="L8839">
        <f>J8839-K8839</f>
        <v>72.660000000000025</v>
      </c>
      <c r="M8839" s="5">
        <f>L8839/J8839</f>
        <v>0.20793269230769237</v>
      </c>
      <c r="N8839" t="str">
        <f>IF(ISNA(VLOOKUP(A8839,'Returns Data'!A:A,1,0)),"No","Yes")</f>
        <v>No</v>
      </c>
      <c r="O8839" t="s">
        <v>10085</v>
      </c>
      <c r="P8839" t="str">
        <f>IFERROR(VLOOKUP(A8839,'Ratings Data'!A:C,3,0),"No Rating")</f>
        <v>No Rating</v>
      </c>
      <c r="Q8839" t="s">
        <v>10066</v>
      </c>
      <c r="R8839" s="5">
        <f t="shared" si="138"/>
        <v>-0.91682772409196933</v>
      </c>
    </row>
    <row r="8840" spans="1:18" x14ac:dyDescent="0.3">
      <c r="A8840" t="s">
        <v>2194</v>
      </c>
      <c r="B8840" s="2">
        <v>45828</v>
      </c>
      <c r="C8840" t="s">
        <v>10028</v>
      </c>
      <c r="D8840" t="s">
        <v>10032</v>
      </c>
      <c r="E8840" t="s">
        <v>10034</v>
      </c>
      <c r="F8840">
        <v>10</v>
      </c>
      <c r="G8840">
        <v>128.52000000000001</v>
      </c>
      <c r="H8840">
        <v>77.38</v>
      </c>
      <c r="I8840" t="s">
        <v>10040</v>
      </c>
      <c r="J8840">
        <f>F8840*G8840</f>
        <v>1285.2</v>
      </c>
      <c r="K8840">
        <f>F8840*H8840</f>
        <v>773.8</v>
      </c>
      <c r="L8840">
        <f>J8840-K8840</f>
        <v>511.40000000000009</v>
      </c>
      <c r="M8840" s="5">
        <f>L8840/J8840</f>
        <v>0.39791472144413326</v>
      </c>
      <c r="N8840" t="str">
        <f>IF(ISNA(VLOOKUP(A8840,'Returns Data'!A:A,1,0)),"No","Yes")</f>
        <v>No</v>
      </c>
      <c r="O8840" t="s">
        <v>10085</v>
      </c>
      <c r="P8840" t="str">
        <f>IFERROR(VLOOKUP(A8840,'Ratings Data'!A:C,3,0),"No Rating")</f>
        <v>No Rating</v>
      </c>
      <c r="Q8840" t="s">
        <v>10066</v>
      </c>
      <c r="R8840" s="5">
        <f t="shared" si="138"/>
        <v>2.6778846153846154</v>
      </c>
    </row>
    <row r="8841" spans="1:18" x14ac:dyDescent="0.3">
      <c r="A8841" t="s">
        <v>2461</v>
      </c>
      <c r="B8841" s="2">
        <v>45828</v>
      </c>
      <c r="C8841" t="s">
        <v>10017</v>
      </c>
      <c r="D8841" t="s">
        <v>10032</v>
      </c>
      <c r="E8841" t="s">
        <v>10037</v>
      </c>
      <c r="F8841">
        <v>4</v>
      </c>
      <c r="G8841">
        <v>207.57</v>
      </c>
      <c r="H8841">
        <v>180.47</v>
      </c>
      <c r="I8841" t="s">
        <v>10040</v>
      </c>
      <c r="J8841">
        <f>F8841*G8841</f>
        <v>830.28</v>
      </c>
      <c r="K8841">
        <f>F8841*H8841</f>
        <v>721.88</v>
      </c>
      <c r="L8841">
        <f>J8841-K8841</f>
        <v>108.39999999999998</v>
      </c>
      <c r="M8841" s="5">
        <f>L8841/J8841</f>
        <v>0.13055836585248348</v>
      </c>
      <c r="N8841" t="str">
        <f>IF(ISNA(VLOOKUP(A8841,'Returns Data'!A:A,1,0)),"No","Yes")</f>
        <v>No</v>
      </c>
      <c r="O8841" t="s">
        <v>10085</v>
      </c>
      <c r="P8841" t="str">
        <f>IFERROR(VLOOKUP(A8841,'Ratings Data'!A:C,3,0),"No Rating")</f>
        <v>No Rating</v>
      </c>
      <c r="Q8841" t="s">
        <v>10066</v>
      </c>
      <c r="R8841" s="5">
        <f t="shared" si="138"/>
        <v>-0.35396825396825399</v>
      </c>
    </row>
    <row r="8842" spans="1:18" x14ac:dyDescent="0.3">
      <c r="A8842" t="s">
        <v>2691</v>
      </c>
      <c r="B8842" s="2">
        <v>45828</v>
      </c>
      <c r="C8842" t="s">
        <v>10022</v>
      </c>
      <c r="D8842" t="s">
        <v>10033</v>
      </c>
      <c r="E8842" t="s">
        <v>10038</v>
      </c>
      <c r="F8842">
        <v>6</v>
      </c>
      <c r="G8842">
        <v>96.39</v>
      </c>
      <c r="H8842">
        <v>70.41</v>
      </c>
      <c r="I8842" t="s">
        <v>10039</v>
      </c>
      <c r="J8842">
        <f>F8842*G8842</f>
        <v>578.34</v>
      </c>
      <c r="K8842">
        <f>F8842*H8842</f>
        <v>422.46</v>
      </c>
      <c r="L8842">
        <f>J8842-K8842</f>
        <v>155.88000000000005</v>
      </c>
      <c r="M8842" s="5">
        <f>L8842/J8842</f>
        <v>0.26953003423591665</v>
      </c>
      <c r="N8842" t="str">
        <f>IF(ISNA(VLOOKUP(A8842,'Returns Data'!A:A,1,0)),"No","Yes")</f>
        <v>No</v>
      </c>
      <c r="O8842" t="s">
        <v>10085</v>
      </c>
      <c r="P8842">
        <f>IFERROR(VLOOKUP(A8842,'Ratings Data'!A:C,3,0),"No Rating")</f>
        <v>4</v>
      </c>
      <c r="Q8842" t="s">
        <v>10066</v>
      </c>
      <c r="R8842" s="5">
        <f t="shared" si="138"/>
        <v>-0.30343980343980337</v>
      </c>
    </row>
    <row r="8843" spans="1:18" x14ac:dyDescent="0.3">
      <c r="A8843" t="s">
        <v>2876</v>
      </c>
      <c r="B8843" s="2">
        <v>45828</v>
      </c>
      <c r="C8843" t="s">
        <v>10025</v>
      </c>
      <c r="D8843" t="s">
        <v>10033</v>
      </c>
      <c r="E8843" t="s">
        <v>10038</v>
      </c>
      <c r="F8843">
        <v>18</v>
      </c>
      <c r="G8843">
        <v>469.21</v>
      </c>
      <c r="H8843">
        <v>353.29</v>
      </c>
      <c r="I8843" t="s">
        <v>10040</v>
      </c>
      <c r="J8843">
        <f>F8843*G8843</f>
        <v>8445.7799999999988</v>
      </c>
      <c r="K8843">
        <f>F8843*H8843</f>
        <v>6359.22</v>
      </c>
      <c r="L8843">
        <f>J8843-K8843</f>
        <v>2086.5599999999986</v>
      </c>
      <c r="M8843" s="5">
        <f>L8843/J8843</f>
        <v>0.24705355810830959</v>
      </c>
      <c r="N8843" t="str">
        <f>IF(ISNA(VLOOKUP(A8843,'Returns Data'!A:A,1,0)),"No","Yes")</f>
        <v>No</v>
      </c>
      <c r="O8843" t="s">
        <v>10085</v>
      </c>
      <c r="P8843">
        <f>IFERROR(VLOOKUP(A8843,'Ratings Data'!A:C,3,0),"No Rating")</f>
        <v>1</v>
      </c>
      <c r="Q8843" t="s">
        <v>10066</v>
      </c>
      <c r="R8843" s="5">
        <f t="shared" si="138"/>
        <v>13.603485838779953</v>
      </c>
    </row>
    <row r="8844" spans="1:18" x14ac:dyDescent="0.3">
      <c r="A8844" t="s">
        <v>3944</v>
      </c>
      <c r="B8844" s="2">
        <v>45828</v>
      </c>
      <c r="C8844" t="s">
        <v>10023</v>
      </c>
      <c r="D8844" t="s">
        <v>10033</v>
      </c>
      <c r="E8844" t="s">
        <v>10037</v>
      </c>
      <c r="F8844">
        <v>4</v>
      </c>
      <c r="G8844">
        <v>315.44</v>
      </c>
      <c r="H8844">
        <v>233.68</v>
      </c>
      <c r="I8844" t="s">
        <v>10040</v>
      </c>
      <c r="J8844">
        <f>F8844*G8844</f>
        <v>1261.76</v>
      </c>
      <c r="K8844">
        <f>F8844*H8844</f>
        <v>934.72</v>
      </c>
      <c r="L8844">
        <f>J8844-K8844</f>
        <v>327.03999999999996</v>
      </c>
      <c r="M8844" s="5">
        <f>L8844/J8844</f>
        <v>0.25919350748161296</v>
      </c>
      <c r="N8844" t="str">
        <f>IF(ISNA(VLOOKUP(A8844,'Returns Data'!A:A,1,0)),"No","Yes")</f>
        <v>No</v>
      </c>
      <c r="O8844" t="s">
        <v>10085</v>
      </c>
      <c r="P8844" t="str">
        <f>IFERROR(VLOOKUP(A8844,'Ratings Data'!A:C,3,0),"No Rating")</f>
        <v>No Rating</v>
      </c>
      <c r="Q8844" t="s">
        <v>10066</v>
      </c>
      <c r="R8844" s="5">
        <f t="shared" si="138"/>
        <v>-0.850604680680766</v>
      </c>
    </row>
    <row r="8845" spans="1:18" x14ac:dyDescent="0.3">
      <c r="A8845" t="s">
        <v>3962</v>
      </c>
      <c r="B8845" s="2">
        <v>45828</v>
      </c>
      <c r="C8845" t="s">
        <v>10017</v>
      </c>
      <c r="D8845" t="s">
        <v>10032</v>
      </c>
      <c r="E8845" t="s">
        <v>10038</v>
      </c>
      <c r="F8845">
        <v>9</v>
      </c>
      <c r="G8845">
        <v>128.51</v>
      </c>
      <c r="H8845">
        <v>84.08</v>
      </c>
      <c r="I8845" t="s">
        <v>10039</v>
      </c>
      <c r="J8845">
        <f>F8845*G8845</f>
        <v>1156.5899999999999</v>
      </c>
      <c r="K8845">
        <f>F8845*H8845</f>
        <v>756.72</v>
      </c>
      <c r="L8845">
        <f>J8845-K8845</f>
        <v>399.86999999999989</v>
      </c>
      <c r="M8845" s="5">
        <f>L8845/J8845</f>
        <v>0.34573184966150489</v>
      </c>
      <c r="N8845" t="str">
        <f>IF(ISNA(VLOOKUP(A8845,'Returns Data'!A:A,1,0)),"No","Yes")</f>
        <v>No</v>
      </c>
      <c r="O8845" t="s">
        <v>10085</v>
      </c>
      <c r="P8845" t="str">
        <f>IFERROR(VLOOKUP(A8845,'Ratings Data'!A:C,3,0),"No Rating")</f>
        <v>No Rating</v>
      </c>
      <c r="Q8845" t="s">
        <v>10066</v>
      </c>
      <c r="R8845" s="5">
        <f t="shared" si="138"/>
        <v>-8.335182602079641E-2</v>
      </c>
    </row>
    <row r="8846" spans="1:18" x14ac:dyDescent="0.3">
      <c r="A8846" t="s">
        <v>4155</v>
      </c>
      <c r="B8846" s="2">
        <v>45828</v>
      </c>
      <c r="C8846" t="s">
        <v>10013</v>
      </c>
      <c r="D8846" t="s">
        <v>10030</v>
      </c>
      <c r="E8846" t="s">
        <v>10036</v>
      </c>
      <c r="F8846">
        <v>19</v>
      </c>
      <c r="G8846">
        <v>120.95</v>
      </c>
      <c r="H8846">
        <v>84.02</v>
      </c>
      <c r="I8846" t="s">
        <v>10039</v>
      </c>
      <c r="J8846">
        <f>F8846*G8846</f>
        <v>2298.0500000000002</v>
      </c>
      <c r="K8846">
        <f>F8846*H8846</f>
        <v>1596.3799999999999</v>
      </c>
      <c r="L8846">
        <f>J8846-K8846</f>
        <v>701.6700000000003</v>
      </c>
      <c r="M8846" s="5">
        <f>L8846/J8846</f>
        <v>0.30533278214138082</v>
      </c>
      <c r="N8846" t="str">
        <f>IF(ISNA(VLOOKUP(A8846,'Returns Data'!A:A,1,0)),"No","Yes")</f>
        <v>No</v>
      </c>
      <c r="O8846" t="s">
        <v>10085</v>
      </c>
      <c r="P8846" t="str">
        <f>IFERROR(VLOOKUP(A8846,'Ratings Data'!A:C,3,0),"No Rating")</f>
        <v>No Rating</v>
      </c>
      <c r="Q8846" t="s">
        <v>10066</v>
      </c>
      <c r="R8846" s="5">
        <f t="shared" si="138"/>
        <v>0.98691844127996986</v>
      </c>
    </row>
    <row r="8847" spans="1:18" x14ac:dyDescent="0.3">
      <c r="A8847" t="s">
        <v>4582</v>
      </c>
      <c r="B8847" s="2">
        <v>45828</v>
      </c>
      <c r="C8847" t="s">
        <v>10023</v>
      </c>
      <c r="D8847" t="s">
        <v>10033</v>
      </c>
      <c r="E8847" t="s">
        <v>10034</v>
      </c>
      <c r="F8847">
        <v>7</v>
      </c>
      <c r="G8847">
        <v>312.2</v>
      </c>
      <c r="H8847">
        <v>223.99</v>
      </c>
      <c r="I8847" t="s">
        <v>10040</v>
      </c>
      <c r="J8847">
        <f>F8847*G8847</f>
        <v>2185.4</v>
      </c>
      <c r="K8847">
        <f>F8847*H8847</f>
        <v>1567.93</v>
      </c>
      <c r="L8847">
        <f>J8847-K8847</f>
        <v>617.47</v>
      </c>
      <c r="M8847" s="5">
        <f>L8847/J8847</f>
        <v>0.2825432415118514</v>
      </c>
      <c r="N8847" t="str">
        <f>IF(ISNA(VLOOKUP(A8847,'Returns Data'!A:A,1,0)),"No","Yes")</f>
        <v>No</v>
      </c>
      <c r="O8847" t="s">
        <v>10085</v>
      </c>
      <c r="P8847" t="str">
        <f>IFERROR(VLOOKUP(A8847,'Ratings Data'!A:C,3,0),"No Rating")</f>
        <v>No Rating</v>
      </c>
      <c r="Q8847" t="s">
        <v>10066</v>
      </c>
      <c r="R8847" s="5">
        <f t="shared" si="138"/>
        <v>-4.901982115271647E-2</v>
      </c>
    </row>
    <row r="8848" spans="1:18" x14ac:dyDescent="0.3">
      <c r="A8848" t="s">
        <v>4732</v>
      </c>
      <c r="B8848" s="2">
        <v>45828</v>
      </c>
      <c r="C8848" t="s">
        <v>10019</v>
      </c>
      <c r="D8848" t="s">
        <v>10031</v>
      </c>
      <c r="E8848" t="s">
        <v>10038</v>
      </c>
      <c r="F8848">
        <v>5</v>
      </c>
      <c r="G8848">
        <v>457.43</v>
      </c>
      <c r="H8848">
        <v>370.46</v>
      </c>
      <c r="I8848" t="s">
        <v>10040</v>
      </c>
      <c r="J8848">
        <f>F8848*G8848</f>
        <v>2287.15</v>
      </c>
      <c r="K8848">
        <f>F8848*H8848</f>
        <v>1852.3</v>
      </c>
      <c r="L8848">
        <f>J8848-K8848</f>
        <v>434.85000000000014</v>
      </c>
      <c r="M8848" s="5">
        <f>L8848/J8848</f>
        <v>0.19012745119471838</v>
      </c>
      <c r="N8848" t="str">
        <f>IF(ISNA(VLOOKUP(A8848,'Returns Data'!A:A,1,0)),"No","Yes")</f>
        <v>No</v>
      </c>
      <c r="O8848" t="s">
        <v>10085</v>
      </c>
      <c r="P8848" t="str">
        <f>IFERROR(VLOOKUP(A8848,'Ratings Data'!A:C,3,0),"No Rating")</f>
        <v>No Rating</v>
      </c>
      <c r="Q8848" t="s">
        <v>10066</v>
      </c>
      <c r="R8848" s="5">
        <f t="shared" si="138"/>
        <v>4.6558982337329552E-2</v>
      </c>
    </row>
    <row r="8849" spans="1:18" x14ac:dyDescent="0.3">
      <c r="A8849" t="s">
        <v>4772</v>
      </c>
      <c r="B8849" s="2">
        <v>45828</v>
      </c>
      <c r="C8849" t="s">
        <v>10020</v>
      </c>
      <c r="D8849" t="s">
        <v>10030</v>
      </c>
      <c r="E8849" t="s">
        <v>10036</v>
      </c>
      <c r="F8849">
        <v>6</v>
      </c>
      <c r="G8849">
        <v>353.92</v>
      </c>
      <c r="H8849">
        <v>214.36</v>
      </c>
      <c r="I8849" t="s">
        <v>10039</v>
      </c>
      <c r="J8849">
        <f>F8849*G8849</f>
        <v>2123.52</v>
      </c>
      <c r="K8849">
        <f>F8849*H8849</f>
        <v>1286.1600000000001</v>
      </c>
      <c r="L8849">
        <f>J8849-K8849</f>
        <v>837.3599999999999</v>
      </c>
      <c r="M8849" s="5">
        <f>L8849/J8849</f>
        <v>0.39432640144665454</v>
      </c>
      <c r="N8849" t="str">
        <f>IF(ISNA(VLOOKUP(A8849,'Returns Data'!A:A,1,0)),"No","Yes")</f>
        <v>No</v>
      </c>
      <c r="O8849" t="s">
        <v>10085</v>
      </c>
      <c r="P8849" t="str">
        <f>IFERROR(VLOOKUP(A8849,'Ratings Data'!A:C,3,0),"No Rating")</f>
        <v>No Rating</v>
      </c>
      <c r="Q8849" t="s">
        <v>10066</v>
      </c>
      <c r="R8849" s="5">
        <f t="shared" si="138"/>
        <v>-7.1543186935706049E-2</v>
      </c>
    </row>
    <row r="8850" spans="1:18" x14ac:dyDescent="0.3">
      <c r="A8850" t="s">
        <v>5138</v>
      </c>
      <c r="B8850" s="2">
        <v>45828</v>
      </c>
      <c r="C8850" t="s">
        <v>10020</v>
      </c>
      <c r="D8850" t="s">
        <v>10030</v>
      </c>
      <c r="E8850" t="s">
        <v>10034</v>
      </c>
      <c r="F8850">
        <v>5</v>
      </c>
      <c r="G8850">
        <v>149.96</v>
      </c>
      <c r="H8850">
        <v>114.05</v>
      </c>
      <c r="I8850" t="s">
        <v>10039</v>
      </c>
      <c r="J8850">
        <f>F8850*G8850</f>
        <v>749.80000000000007</v>
      </c>
      <c r="K8850">
        <f>F8850*H8850</f>
        <v>570.25</v>
      </c>
      <c r="L8850">
        <f>J8850-K8850</f>
        <v>179.55000000000007</v>
      </c>
      <c r="M8850" s="5">
        <f>L8850/J8850</f>
        <v>0.23946385702854101</v>
      </c>
      <c r="N8850" t="str">
        <f>IF(ISNA(VLOOKUP(A8850,'Returns Data'!A:A,1,0)),"No","Yes")</f>
        <v>No</v>
      </c>
      <c r="O8850" t="s">
        <v>10085</v>
      </c>
      <c r="P8850" t="str">
        <f>IFERROR(VLOOKUP(A8850,'Ratings Data'!A:C,3,0),"No Rating")</f>
        <v>No Rating</v>
      </c>
      <c r="Q8850" t="s">
        <v>10066</v>
      </c>
      <c r="R8850" s="5">
        <f t="shared" si="138"/>
        <v>-0.64690702230259178</v>
      </c>
    </row>
    <row r="8851" spans="1:18" x14ac:dyDescent="0.3">
      <c r="A8851" t="s">
        <v>5263</v>
      </c>
      <c r="B8851" s="2">
        <v>45828</v>
      </c>
      <c r="C8851" t="s">
        <v>10027</v>
      </c>
      <c r="D8851" t="s">
        <v>10032</v>
      </c>
      <c r="E8851" t="s">
        <v>10035</v>
      </c>
      <c r="F8851">
        <v>12</v>
      </c>
      <c r="G8851">
        <v>372.95</v>
      </c>
      <c r="H8851">
        <v>305.35000000000002</v>
      </c>
      <c r="I8851" t="s">
        <v>10039</v>
      </c>
      <c r="J8851">
        <f>F8851*G8851</f>
        <v>4475.3999999999996</v>
      </c>
      <c r="K8851">
        <f>F8851*H8851</f>
        <v>3664.2000000000003</v>
      </c>
      <c r="L8851">
        <f>J8851-K8851</f>
        <v>811.19999999999936</v>
      </c>
      <c r="M8851" s="5">
        <f>L8851/J8851</f>
        <v>0.18125754122536519</v>
      </c>
      <c r="N8851" t="str">
        <f>IF(ISNA(VLOOKUP(A8851,'Returns Data'!A:A,1,0)),"No","Yes")</f>
        <v>No</v>
      </c>
      <c r="O8851" t="s">
        <v>10085</v>
      </c>
      <c r="P8851">
        <f>IFERROR(VLOOKUP(A8851,'Ratings Data'!A:C,3,0),"No Rating")</f>
        <v>5</v>
      </c>
      <c r="Q8851" t="s">
        <v>10066</v>
      </c>
      <c r="R8851" s="5">
        <f t="shared" si="138"/>
        <v>4.9687916777807404</v>
      </c>
    </row>
    <row r="8852" spans="1:18" x14ac:dyDescent="0.3">
      <c r="A8852" t="s">
        <v>5539</v>
      </c>
      <c r="B8852" s="2">
        <v>45828</v>
      </c>
      <c r="C8852" t="s">
        <v>10010</v>
      </c>
      <c r="D8852" t="s">
        <v>10029</v>
      </c>
      <c r="E8852" t="s">
        <v>10036</v>
      </c>
      <c r="F8852">
        <v>2</v>
      </c>
      <c r="G8852">
        <v>178.32</v>
      </c>
      <c r="H8852">
        <v>117.05</v>
      </c>
      <c r="I8852" t="s">
        <v>10040</v>
      </c>
      <c r="J8852">
        <f>F8852*G8852</f>
        <v>356.64</v>
      </c>
      <c r="K8852">
        <f>F8852*H8852</f>
        <v>234.1</v>
      </c>
      <c r="L8852">
        <f>J8852-K8852</f>
        <v>122.53999999999999</v>
      </c>
      <c r="M8852" s="5">
        <f>L8852/J8852</f>
        <v>0.34359578286227005</v>
      </c>
      <c r="N8852" t="str">
        <f>IF(ISNA(VLOOKUP(A8852,'Returns Data'!A:A,1,0)),"No","Yes")</f>
        <v>No</v>
      </c>
      <c r="O8852" t="s">
        <v>10085</v>
      </c>
      <c r="P8852" t="str">
        <f>IFERROR(VLOOKUP(A8852,'Ratings Data'!A:C,3,0),"No Rating")</f>
        <v>No Rating</v>
      </c>
      <c r="Q8852" t="s">
        <v>10066</v>
      </c>
      <c r="R8852" s="5">
        <f t="shared" si="138"/>
        <v>-0.92031103365062328</v>
      </c>
    </row>
    <row r="8853" spans="1:18" x14ac:dyDescent="0.3">
      <c r="A8853" t="s">
        <v>5757</v>
      </c>
      <c r="B8853" s="2">
        <v>45828</v>
      </c>
      <c r="C8853" t="s">
        <v>10009</v>
      </c>
      <c r="D8853" t="s">
        <v>10029</v>
      </c>
      <c r="E8853" t="s">
        <v>10036</v>
      </c>
      <c r="F8853">
        <v>13</v>
      </c>
      <c r="G8853">
        <v>231.97</v>
      </c>
      <c r="H8853">
        <v>160.83000000000001</v>
      </c>
      <c r="I8853" t="s">
        <v>10040</v>
      </c>
      <c r="J8853">
        <f>F8853*G8853</f>
        <v>3015.61</v>
      </c>
      <c r="K8853">
        <f>F8853*H8853</f>
        <v>2090.79</v>
      </c>
      <c r="L8853">
        <f>J8853-K8853</f>
        <v>924.82000000000016</v>
      </c>
      <c r="M8853" s="5">
        <f>L8853/J8853</f>
        <v>0.3066775876190887</v>
      </c>
      <c r="N8853" t="str">
        <f>IF(ISNA(VLOOKUP(A8853,'Returns Data'!A:A,1,0)),"No","Yes")</f>
        <v>No</v>
      </c>
      <c r="O8853" t="s">
        <v>10085</v>
      </c>
      <c r="P8853" t="str">
        <f>IFERROR(VLOOKUP(A8853,'Ratings Data'!A:C,3,0),"No Rating")</f>
        <v>No Rating</v>
      </c>
      <c r="Q8853" t="s">
        <v>10066</v>
      </c>
      <c r="R8853" s="5">
        <f t="shared" si="138"/>
        <v>7.4556135038133702</v>
      </c>
    </row>
    <row r="8854" spans="1:18" x14ac:dyDescent="0.3">
      <c r="A8854" t="s">
        <v>6200</v>
      </c>
      <c r="B8854" s="2">
        <v>45828</v>
      </c>
      <c r="C8854" t="s">
        <v>10018</v>
      </c>
      <c r="D8854" t="s">
        <v>10033</v>
      </c>
      <c r="E8854" t="s">
        <v>10035</v>
      </c>
      <c r="F8854">
        <v>2</v>
      </c>
      <c r="G8854">
        <v>292.93</v>
      </c>
      <c r="H8854">
        <v>205.69</v>
      </c>
      <c r="I8854" t="s">
        <v>10040</v>
      </c>
      <c r="J8854">
        <f>F8854*G8854</f>
        <v>585.86</v>
      </c>
      <c r="K8854">
        <f>F8854*H8854</f>
        <v>411.38</v>
      </c>
      <c r="L8854">
        <f>J8854-K8854</f>
        <v>174.48000000000002</v>
      </c>
      <c r="M8854" s="5">
        <f>L8854/J8854</f>
        <v>0.29781859147236545</v>
      </c>
      <c r="N8854" t="str">
        <f>IF(ISNA(VLOOKUP(A8854,'Returns Data'!A:A,1,0)),"No","Yes")</f>
        <v>No</v>
      </c>
      <c r="O8854" t="s">
        <v>10085</v>
      </c>
      <c r="P8854" t="str">
        <f>IFERROR(VLOOKUP(A8854,'Ratings Data'!A:C,3,0),"No Rating")</f>
        <v>No Rating</v>
      </c>
      <c r="Q8854" t="s">
        <v>10066</v>
      </c>
      <c r="R8854" s="5">
        <f t="shared" si="138"/>
        <v>-0.80572421500127667</v>
      </c>
    </row>
    <row r="8855" spans="1:18" x14ac:dyDescent="0.3">
      <c r="A8855" t="s">
        <v>6565</v>
      </c>
      <c r="B8855" s="2">
        <v>45828</v>
      </c>
      <c r="C8855" t="s">
        <v>10011</v>
      </c>
      <c r="D8855" t="s">
        <v>10029</v>
      </c>
      <c r="E8855" t="s">
        <v>10037</v>
      </c>
      <c r="F8855">
        <v>10</v>
      </c>
      <c r="G8855">
        <v>468.45</v>
      </c>
      <c r="H8855">
        <v>388.45</v>
      </c>
      <c r="I8855" t="s">
        <v>10039</v>
      </c>
      <c r="J8855">
        <f>F8855*G8855</f>
        <v>4684.5</v>
      </c>
      <c r="K8855">
        <f>F8855*H8855</f>
        <v>3884.5</v>
      </c>
      <c r="L8855">
        <f>J8855-K8855</f>
        <v>800</v>
      </c>
      <c r="M8855" s="5">
        <f>L8855/J8855</f>
        <v>0.17077596328316788</v>
      </c>
      <c r="N8855" t="str">
        <f>IF(ISNA(VLOOKUP(A8855,'Returns Data'!A:A,1,0)),"No","Yes")</f>
        <v>No</v>
      </c>
      <c r="O8855" t="s">
        <v>10085</v>
      </c>
      <c r="P8855" t="str">
        <f>IFERROR(VLOOKUP(A8855,'Ratings Data'!A:C,3,0),"No Rating")</f>
        <v>No Rating</v>
      </c>
      <c r="Q8855" t="s">
        <v>10066</v>
      </c>
      <c r="R8855" s="5">
        <f t="shared" si="138"/>
        <v>6.9959375960126993</v>
      </c>
    </row>
    <row r="8856" spans="1:18" x14ac:dyDescent="0.3">
      <c r="A8856" t="s">
        <v>6711</v>
      </c>
      <c r="B8856" s="2">
        <v>45828</v>
      </c>
      <c r="C8856" t="s">
        <v>10016</v>
      </c>
      <c r="D8856" t="s">
        <v>10032</v>
      </c>
      <c r="E8856" t="s">
        <v>10034</v>
      </c>
      <c r="F8856">
        <v>17</v>
      </c>
      <c r="G8856">
        <v>16.13</v>
      </c>
      <c r="H8856">
        <v>11.78</v>
      </c>
      <c r="I8856" t="s">
        <v>10039</v>
      </c>
      <c r="J8856">
        <f>F8856*G8856</f>
        <v>274.20999999999998</v>
      </c>
      <c r="K8856">
        <f>F8856*H8856</f>
        <v>200.26</v>
      </c>
      <c r="L8856">
        <f>J8856-K8856</f>
        <v>73.949999999999989</v>
      </c>
      <c r="M8856" s="5">
        <f>L8856/J8856</f>
        <v>0.26968381897086174</v>
      </c>
      <c r="N8856" t="str">
        <f>IF(ISNA(VLOOKUP(A8856,'Returns Data'!A:A,1,0)),"No","Yes")</f>
        <v>No</v>
      </c>
      <c r="O8856" t="s">
        <v>10085</v>
      </c>
      <c r="P8856" t="str">
        <f>IFERROR(VLOOKUP(A8856,'Ratings Data'!A:C,3,0),"No Rating")</f>
        <v>No Rating</v>
      </c>
      <c r="Q8856" t="s">
        <v>10066</v>
      </c>
      <c r="R8856" s="5">
        <f t="shared" si="138"/>
        <v>-0.94146440388515318</v>
      </c>
    </row>
    <row r="8857" spans="1:18" x14ac:dyDescent="0.3">
      <c r="A8857" t="s">
        <v>6907</v>
      </c>
      <c r="B8857" s="2">
        <v>45828</v>
      </c>
      <c r="C8857" t="s">
        <v>10016</v>
      </c>
      <c r="D8857" t="s">
        <v>10032</v>
      </c>
      <c r="E8857" t="s">
        <v>10035</v>
      </c>
      <c r="F8857">
        <v>7</v>
      </c>
      <c r="G8857">
        <v>362.85</v>
      </c>
      <c r="H8857">
        <v>257.8</v>
      </c>
      <c r="I8857" t="s">
        <v>10040</v>
      </c>
      <c r="J8857">
        <f>F8857*G8857</f>
        <v>2539.9500000000003</v>
      </c>
      <c r="K8857">
        <f>F8857*H8857</f>
        <v>1804.6000000000001</v>
      </c>
      <c r="L8857">
        <f>J8857-K8857</f>
        <v>735.35000000000014</v>
      </c>
      <c r="M8857" s="5">
        <f>L8857/J8857</f>
        <v>0.28951357310183273</v>
      </c>
      <c r="N8857" t="str">
        <f>IF(ISNA(VLOOKUP(A8857,'Returns Data'!A:A,1,0)),"No","Yes")</f>
        <v>No</v>
      </c>
      <c r="O8857" t="s">
        <v>10085</v>
      </c>
      <c r="P8857" t="str">
        <f>IFERROR(VLOOKUP(A8857,'Ratings Data'!A:C,3,0),"No Rating")</f>
        <v>No Rating</v>
      </c>
      <c r="Q8857" t="s">
        <v>10066</v>
      </c>
      <c r="R8857" s="5">
        <f t="shared" si="138"/>
        <v>8.2627912913460495</v>
      </c>
    </row>
    <row r="8858" spans="1:18" x14ac:dyDescent="0.3">
      <c r="A8858" t="s">
        <v>7184</v>
      </c>
      <c r="B8858" s="2">
        <v>45828</v>
      </c>
      <c r="C8858" t="s">
        <v>10011</v>
      </c>
      <c r="D8858" t="s">
        <v>10029</v>
      </c>
      <c r="E8858" t="s">
        <v>10037</v>
      </c>
      <c r="F8858">
        <v>13</v>
      </c>
      <c r="G8858">
        <v>247.95</v>
      </c>
      <c r="H8858">
        <v>161</v>
      </c>
      <c r="I8858" t="s">
        <v>10040</v>
      </c>
      <c r="J8858">
        <f>F8858*G8858</f>
        <v>3223.35</v>
      </c>
      <c r="K8858">
        <f>F8858*H8858</f>
        <v>2093</v>
      </c>
      <c r="L8858">
        <f>J8858-K8858</f>
        <v>1130.3499999999999</v>
      </c>
      <c r="M8858" s="5">
        <f>L8858/J8858</f>
        <v>0.35067553942327079</v>
      </c>
      <c r="N8858" t="str">
        <f>IF(ISNA(VLOOKUP(A8858,'Returns Data'!A:A,1,0)),"No","Yes")</f>
        <v>No</v>
      </c>
      <c r="O8858" t="s">
        <v>10085</v>
      </c>
      <c r="P8858">
        <f>IFERROR(VLOOKUP(A8858,'Ratings Data'!A:C,3,0),"No Rating")</f>
        <v>2</v>
      </c>
      <c r="Q8858" t="s">
        <v>10066</v>
      </c>
      <c r="R8858" s="5">
        <f t="shared" si="138"/>
        <v>0.26906041457508989</v>
      </c>
    </row>
    <row r="8859" spans="1:18" x14ac:dyDescent="0.3">
      <c r="A8859" t="s">
        <v>7267</v>
      </c>
      <c r="B8859" s="2">
        <v>45828</v>
      </c>
      <c r="C8859" t="s">
        <v>10028</v>
      </c>
      <c r="D8859" t="s">
        <v>10032</v>
      </c>
      <c r="E8859" t="s">
        <v>10036</v>
      </c>
      <c r="F8859">
        <v>1</v>
      </c>
      <c r="G8859">
        <v>247.68</v>
      </c>
      <c r="H8859">
        <v>162.9</v>
      </c>
      <c r="I8859" t="s">
        <v>10039</v>
      </c>
      <c r="J8859">
        <f>F8859*G8859</f>
        <v>247.68</v>
      </c>
      <c r="K8859">
        <f>F8859*H8859</f>
        <v>162.9</v>
      </c>
      <c r="L8859">
        <f>J8859-K8859</f>
        <v>84.78</v>
      </c>
      <c r="M8859" s="5">
        <f>L8859/J8859</f>
        <v>0.34229651162790697</v>
      </c>
      <c r="N8859" t="str">
        <f>IF(ISNA(VLOOKUP(A8859,'Returns Data'!A:A,1,0)),"No","Yes")</f>
        <v>No</v>
      </c>
      <c r="O8859" t="s">
        <v>10085</v>
      </c>
      <c r="P8859" t="str">
        <f>IFERROR(VLOOKUP(A8859,'Ratings Data'!A:C,3,0),"No Rating")</f>
        <v>No Rating</v>
      </c>
      <c r="Q8859" t="s">
        <v>10066</v>
      </c>
      <c r="R8859" s="5">
        <f t="shared" si="138"/>
        <v>-0.92316068686304631</v>
      </c>
    </row>
    <row r="8860" spans="1:18" x14ac:dyDescent="0.3">
      <c r="A8860" t="s">
        <v>7435</v>
      </c>
      <c r="B8860" s="2">
        <v>45828</v>
      </c>
      <c r="C8860" t="s">
        <v>10010</v>
      </c>
      <c r="D8860" t="s">
        <v>10029</v>
      </c>
      <c r="E8860" t="s">
        <v>10034</v>
      </c>
      <c r="F8860">
        <v>4</v>
      </c>
      <c r="G8860">
        <v>424.33</v>
      </c>
      <c r="H8860">
        <v>354.22</v>
      </c>
      <c r="I8860" t="s">
        <v>10040</v>
      </c>
      <c r="J8860">
        <f>F8860*G8860</f>
        <v>1697.32</v>
      </c>
      <c r="K8860">
        <f>F8860*H8860</f>
        <v>1416.88</v>
      </c>
      <c r="L8860">
        <f>J8860-K8860</f>
        <v>280.43999999999983</v>
      </c>
      <c r="M8860" s="5">
        <f>L8860/J8860</f>
        <v>0.16522517851672039</v>
      </c>
      <c r="N8860" t="str">
        <f>IF(ISNA(VLOOKUP(A8860,'Returns Data'!A:A,1,0)),"No","Yes")</f>
        <v>No</v>
      </c>
      <c r="O8860" t="s">
        <v>10085</v>
      </c>
      <c r="P8860" t="str">
        <f>IFERROR(VLOOKUP(A8860,'Ratings Data'!A:C,3,0),"No Rating")</f>
        <v>No Rating</v>
      </c>
      <c r="Q8860" t="s">
        <v>10066</v>
      </c>
      <c r="R8860" s="5">
        <f t="shared" si="138"/>
        <v>5.8528746770025837</v>
      </c>
    </row>
    <row r="8861" spans="1:18" x14ac:dyDescent="0.3">
      <c r="A8861" t="s">
        <v>7681</v>
      </c>
      <c r="B8861" s="2">
        <v>45828</v>
      </c>
      <c r="C8861" t="s">
        <v>10017</v>
      </c>
      <c r="D8861" t="s">
        <v>10032</v>
      </c>
      <c r="E8861" t="s">
        <v>10036</v>
      </c>
      <c r="F8861">
        <v>12</v>
      </c>
      <c r="G8861">
        <v>304.8</v>
      </c>
      <c r="H8861">
        <v>251.33</v>
      </c>
      <c r="I8861" t="s">
        <v>10039</v>
      </c>
      <c r="J8861">
        <f>F8861*G8861</f>
        <v>3657.6000000000004</v>
      </c>
      <c r="K8861">
        <f>F8861*H8861</f>
        <v>3015.96</v>
      </c>
      <c r="L8861">
        <f>J8861-K8861</f>
        <v>641.64000000000033</v>
      </c>
      <c r="M8861" s="5">
        <f>L8861/J8861</f>
        <v>0.17542650918635178</v>
      </c>
      <c r="N8861" t="str">
        <f>IF(ISNA(VLOOKUP(A8861,'Returns Data'!A:A,1,0)),"No","Yes")</f>
        <v>No</v>
      </c>
      <c r="O8861" t="s">
        <v>10085</v>
      </c>
      <c r="P8861" t="str">
        <f>IFERROR(VLOOKUP(A8861,'Ratings Data'!A:C,3,0),"No Rating")</f>
        <v>No Rating</v>
      </c>
      <c r="Q8861" t="s">
        <v>10066</v>
      </c>
      <c r="R8861" s="5">
        <f t="shared" si="138"/>
        <v>1.1549265901538899</v>
      </c>
    </row>
    <row r="8862" spans="1:18" x14ac:dyDescent="0.3">
      <c r="A8862" t="s">
        <v>8237</v>
      </c>
      <c r="B8862" s="2">
        <v>45828</v>
      </c>
      <c r="C8862" t="s">
        <v>10022</v>
      </c>
      <c r="D8862" t="s">
        <v>10033</v>
      </c>
      <c r="E8862" t="s">
        <v>10035</v>
      </c>
      <c r="F8862">
        <v>13</v>
      </c>
      <c r="G8862">
        <v>201.88</v>
      </c>
      <c r="H8862">
        <v>164.5</v>
      </c>
      <c r="I8862" t="s">
        <v>10040</v>
      </c>
      <c r="J8862">
        <f>F8862*G8862</f>
        <v>2624.44</v>
      </c>
      <c r="K8862">
        <f>F8862*H8862</f>
        <v>2138.5</v>
      </c>
      <c r="L8862">
        <f>J8862-K8862</f>
        <v>485.94000000000005</v>
      </c>
      <c r="M8862" s="5">
        <f>L8862/J8862</f>
        <v>0.1851595006934813</v>
      </c>
      <c r="N8862" t="str">
        <f>IF(ISNA(VLOOKUP(A8862,'Returns Data'!A:A,1,0)),"No","Yes")</f>
        <v>No</v>
      </c>
      <c r="O8862" t="s">
        <v>10085</v>
      </c>
      <c r="P8862" t="str">
        <f>IFERROR(VLOOKUP(A8862,'Ratings Data'!A:C,3,0),"No Rating")</f>
        <v>No Rating</v>
      </c>
      <c r="Q8862" t="s">
        <v>10066</v>
      </c>
      <c r="R8862" s="5">
        <f t="shared" si="138"/>
        <v>-0.28246937882764661</v>
      </c>
    </row>
    <row r="8863" spans="1:18" x14ac:dyDescent="0.3">
      <c r="A8863" t="s">
        <v>8295</v>
      </c>
      <c r="B8863" s="2">
        <v>45828</v>
      </c>
      <c r="C8863" t="s">
        <v>10017</v>
      </c>
      <c r="D8863" t="s">
        <v>10032</v>
      </c>
      <c r="E8863" t="s">
        <v>10036</v>
      </c>
      <c r="F8863">
        <v>3</v>
      </c>
      <c r="G8863">
        <v>97.28</v>
      </c>
      <c r="H8863">
        <v>76.23</v>
      </c>
      <c r="I8863" t="s">
        <v>10040</v>
      </c>
      <c r="J8863">
        <f>F8863*G8863</f>
        <v>291.84000000000003</v>
      </c>
      <c r="K8863">
        <f>F8863*H8863</f>
        <v>228.69</v>
      </c>
      <c r="L8863">
        <f>J8863-K8863</f>
        <v>63.150000000000034</v>
      </c>
      <c r="M8863" s="5">
        <f>L8863/J8863</f>
        <v>0.21638569078947378</v>
      </c>
      <c r="N8863" t="str">
        <f>IF(ISNA(VLOOKUP(A8863,'Returns Data'!A:A,1,0)),"No","Yes")</f>
        <v>No</v>
      </c>
      <c r="O8863" t="s">
        <v>10085</v>
      </c>
      <c r="P8863" t="str">
        <f>IFERROR(VLOOKUP(A8863,'Ratings Data'!A:C,3,0),"No Rating")</f>
        <v>No Rating</v>
      </c>
      <c r="Q8863" t="s">
        <v>10066</v>
      </c>
      <c r="R8863" s="5">
        <f t="shared" si="138"/>
        <v>-0.88879913429150592</v>
      </c>
    </row>
    <row r="8864" spans="1:18" x14ac:dyDescent="0.3">
      <c r="A8864" t="s">
        <v>9054</v>
      </c>
      <c r="B8864" s="2">
        <v>45828</v>
      </c>
      <c r="C8864" t="s">
        <v>10022</v>
      </c>
      <c r="D8864" t="s">
        <v>10033</v>
      </c>
      <c r="E8864" t="s">
        <v>10038</v>
      </c>
      <c r="F8864">
        <v>6</v>
      </c>
      <c r="G8864">
        <v>33.28</v>
      </c>
      <c r="H8864">
        <v>24.27</v>
      </c>
      <c r="I8864" t="s">
        <v>10039</v>
      </c>
      <c r="J8864">
        <f>F8864*G8864</f>
        <v>199.68</v>
      </c>
      <c r="K8864">
        <f>F8864*H8864</f>
        <v>145.62</v>
      </c>
      <c r="L8864">
        <f>J8864-K8864</f>
        <v>54.06</v>
      </c>
      <c r="M8864" s="5">
        <f>L8864/J8864</f>
        <v>0.27073317307692307</v>
      </c>
      <c r="N8864" t="str">
        <f>IF(ISNA(VLOOKUP(A8864,'Returns Data'!A:A,1,0)),"No","Yes")</f>
        <v>No</v>
      </c>
      <c r="O8864" t="s">
        <v>10085</v>
      </c>
      <c r="P8864" t="str">
        <f>IFERROR(VLOOKUP(A8864,'Ratings Data'!A:C,3,0),"No Rating")</f>
        <v>No Rating</v>
      </c>
      <c r="Q8864" t="s">
        <v>10066</v>
      </c>
      <c r="R8864" s="5">
        <f t="shared" si="138"/>
        <v>-0.31578947368421056</v>
      </c>
    </row>
    <row r="8865" spans="1:18" x14ac:dyDescent="0.3">
      <c r="A8865" t="s">
        <v>9501</v>
      </c>
      <c r="B8865" s="2">
        <v>45828</v>
      </c>
      <c r="C8865" t="s">
        <v>10020</v>
      </c>
      <c r="D8865" t="s">
        <v>10030</v>
      </c>
      <c r="E8865" t="s">
        <v>10038</v>
      </c>
      <c r="F8865">
        <v>10</v>
      </c>
      <c r="G8865">
        <v>333.3</v>
      </c>
      <c r="H8865">
        <v>281.39999999999998</v>
      </c>
      <c r="I8865" t="s">
        <v>10040</v>
      </c>
      <c r="J8865">
        <f>F8865*G8865</f>
        <v>3333</v>
      </c>
      <c r="K8865">
        <f>F8865*H8865</f>
        <v>2814</v>
      </c>
      <c r="L8865">
        <f>J8865-K8865</f>
        <v>519</v>
      </c>
      <c r="M8865" s="5">
        <f>L8865/J8865</f>
        <v>0.15571557155715571</v>
      </c>
      <c r="N8865" t="str">
        <f>IF(ISNA(VLOOKUP(A8865,'Returns Data'!A:A,1,0)),"No","Yes")</f>
        <v>No</v>
      </c>
      <c r="O8865" t="s">
        <v>10085</v>
      </c>
      <c r="P8865" t="str">
        <f>IFERROR(VLOOKUP(A8865,'Ratings Data'!A:C,3,0),"No Rating")</f>
        <v>No Rating</v>
      </c>
      <c r="Q8865" t="s">
        <v>10066</v>
      </c>
      <c r="R8865" s="5">
        <f t="shared" si="138"/>
        <v>15.691706730769232</v>
      </c>
    </row>
    <row r="8866" spans="1:18" x14ac:dyDescent="0.3">
      <c r="A8866" t="s">
        <v>9719</v>
      </c>
      <c r="B8866" s="2">
        <v>45828</v>
      </c>
      <c r="C8866" t="s">
        <v>10010</v>
      </c>
      <c r="D8866" t="s">
        <v>10029</v>
      </c>
      <c r="E8866" t="s">
        <v>10035</v>
      </c>
      <c r="F8866">
        <v>19</v>
      </c>
      <c r="G8866">
        <v>23.1</v>
      </c>
      <c r="H8866">
        <v>16.04</v>
      </c>
      <c r="I8866" t="s">
        <v>10039</v>
      </c>
      <c r="J8866">
        <f>F8866*G8866</f>
        <v>438.90000000000003</v>
      </c>
      <c r="K8866">
        <f>F8866*H8866</f>
        <v>304.76</v>
      </c>
      <c r="L8866">
        <f>J8866-K8866</f>
        <v>134.14000000000004</v>
      </c>
      <c r="M8866" s="5">
        <f>L8866/J8866</f>
        <v>0.30562770562770569</v>
      </c>
      <c r="N8866" t="str">
        <f>IF(ISNA(VLOOKUP(A8866,'Returns Data'!A:A,1,0)),"No","Yes")</f>
        <v>No</v>
      </c>
      <c r="O8866" t="s">
        <v>10085</v>
      </c>
      <c r="P8866" t="str">
        <f>IFERROR(VLOOKUP(A8866,'Ratings Data'!A:C,3,0),"No Rating")</f>
        <v>No Rating</v>
      </c>
      <c r="Q8866" t="s">
        <v>10066</v>
      </c>
      <c r="R8866" s="5">
        <f t="shared" si="138"/>
        <v>-0.86831683168316831</v>
      </c>
    </row>
    <row r="8867" spans="1:18" x14ac:dyDescent="0.3">
      <c r="A8867" t="s">
        <v>9823</v>
      </c>
      <c r="B8867" s="2">
        <v>45828</v>
      </c>
      <c r="C8867" t="s">
        <v>10013</v>
      </c>
      <c r="D8867" t="s">
        <v>10030</v>
      </c>
      <c r="E8867" t="s">
        <v>10034</v>
      </c>
      <c r="F8867">
        <v>17</v>
      </c>
      <c r="G8867">
        <v>105.46</v>
      </c>
      <c r="H8867">
        <v>70.88</v>
      </c>
      <c r="I8867" t="s">
        <v>10039</v>
      </c>
      <c r="J8867">
        <f>F8867*G8867</f>
        <v>1792.82</v>
      </c>
      <c r="K8867">
        <f>F8867*H8867</f>
        <v>1204.96</v>
      </c>
      <c r="L8867">
        <f>J8867-K8867</f>
        <v>587.8599999999999</v>
      </c>
      <c r="M8867" s="5">
        <f>L8867/J8867</f>
        <v>0.32789683292243499</v>
      </c>
      <c r="N8867" t="str">
        <f>IF(ISNA(VLOOKUP(A8867,'Returns Data'!A:A,1,0)),"No","Yes")</f>
        <v>No</v>
      </c>
      <c r="O8867" t="s">
        <v>10085</v>
      </c>
      <c r="P8867" t="str">
        <f>IFERROR(VLOOKUP(A8867,'Ratings Data'!A:C,3,0),"No Rating")</f>
        <v>No Rating</v>
      </c>
      <c r="Q8867" t="s">
        <v>10066</v>
      </c>
      <c r="R8867" s="5">
        <f t="shared" si="138"/>
        <v>3.0848029163818631</v>
      </c>
    </row>
    <row r="8868" spans="1:18" x14ac:dyDescent="0.3">
      <c r="A8868" t="s">
        <v>117</v>
      </c>
      <c r="B8868" s="2">
        <v>45829</v>
      </c>
      <c r="C8868" t="s">
        <v>10018</v>
      </c>
      <c r="D8868" t="s">
        <v>10033</v>
      </c>
      <c r="E8868" t="s">
        <v>10038</v>
      </c>
      <c r="F8868">
        <v>5</v>
      </c>
      <c r="G8868">
        <v>494.17</v>
      </c>
      <c r="H8868">
        <v>395.94</v>
      </c>
      <c r="I8868" t="s">
        <v>10039</v>
      </c>
      <c r="J8868">
        <f>F8868*G8868</f>
        <v>2470.85</v>
      </c>
      <c r="K8868">
        <f>F8868*H8868</f>
        <v>1979.7</v>
      </c>
      <c r="L8868">
        <f>J8868-K8868</f>
        <v>491.14999999999986</v>
      </c>
      <c r="M8868" s="5">
        <f>L8868/J8868</f>
        <v>0.19877774854807045</v>
      </c>
      <c r="N8868" t="str">
        <f>IF(ISNA(VLOOKUP(A8868,'Returns Data'!A:A,1,0)),"No","Yes")</f>
        <v>No</v>
      </c>
      <c r="O8868" t="s">
        <v>10085</v>
      </c>
      <c r="P8868" t="str">
        <f>IFERROR(VLOOKUP(A8868,'Ratings Data'!A:C,3,0),"No Rating")</f>
        <v>No Rating</v>
      </c>
      <c r="Q8868" t="s">
        <v>10066</v>
      </c>
      <c r="R8868" s="5">
        <f t="shared" si="138"/>
        <v>0.37819189879630971</v>
      </c>
    </row>
    <row r="8869" spans="1:18" x14ac:dyDescent="0.3">
      <c r="A8869" t="s">
        <v>424</v>
      </c>
      <c r="B8869" s="2">
        <v>45829</v>
      </c>
      <c r="C8869" t="s">
        <v>10011</v>
      </c>
      <c r="D8869" t="s">
        <v>10029</v>
      </c>
      <c r="E8869" t="s">
        <v>10036</v>
      </c>
      <c r="F8869">
        <v>18</v>
      </c>
      <c r="G8869">
        <v>136.63</v>
      </c>
      <c r="H8869">
        <v>100.67</v>
      </c>
      <c r="I8869" t="s">
        <v>10039</v>
      </c>
      <c r="J8869">
        <f>F8869*G8869</f>
        <v>2459.34</v>
      </c>
      <c r="K8869">
        <f>F8869*H8869</f>
        <v>1812.06</v>
      </c>
      <c r="L8869">
        <f>J8869-K8869</f>
        <v>647.2800000000002</v>
      </c>
      <c r="M8869" s="5">
        <f>L8869/J8869</f>
        <v>0.2631925638585963</v>
      </c>
      <c r="N8869" t="str">
        <f>IF(ISNA(VLOOKUP(A8869,'Returns Data'!A:A,1,0)),"No","Yes")</f>
        <v>No</v>
      </c>
      <c r="O8869" t="s">
        <v>10085</v>
      </c>
      <c r="P8869" t="str">
        <f>IFERROR(VLOOKUP(A8869,'Ratings Data'!A:C,3,0),"No Rating")</f>
        <v>No Rating</v>
      </c>
      <c r="Q8869" t="s">
        <v>10066</v>
      </c>
      <c r="R8869" s="5">
        <f t="shared" si="138"/>
        <v>-4.6583159641417991E-3</v>
      </c>
    </row>
    <row r="8870" spans="1:18" x14ac:dyDescent="0.3">
      <c r="A8870" t="s">
        <v>682</v>
      </c>
      <c r="B8870" s="2">
        <v>45829</v>
      </c>
      <c r="C8870" t="s">
        <v>10026</v>
      </c>
      <c r="D8870" t="s">
        <v>10031</v>
      </c>
      <c r="E8870" t="s">
        <v>10036</v>
      </c>
      <c r="F8870">
        <v>10</v>
      </c>
      <c r="G8870">
        <v>391.11</v>
      </c>
      <c r="H8870">
        <v>240.66</v>
      </c>
      <c r="I8870" t="s">
        <v>10039</v>
      </c>
      <c r="J8870">
        <f>F8870*G8870</f>
        <v>3911.1000000000004</v>
      </c>
      <c r="K8870">
        <f>F8870*H8870</f>
        <v>2406.6</v>
      </c>
      <c r="L8870">
        <f>J8870-K8870</f>
        <v>1504.5000000000005</v>
      </c>
      <c r="M8870" s="5">
        <f>L8870/J8870</f>
        <v>0.38467438827951222</v>
      </c>
      <c r="N8870" t="str">
        <f>IF(ISNA(VLOOKUP(A8870,'Returns Data'!A:A,1,0)),"No","Yes")</f>
        <v>No</v>
      </c>
      <c r="O8870" t="s">
        <v>10085</v>
      </c>
      <c r="P8870" t="str">
        <f>IFERROR(VLOOKUP(A8870,'Ratings Data'!A:C,3,0),"No Rating")</f>
        <v>No Rating</v>
      </c>
      <c r="Q8870" t="s">
        <v>10066</v>
      </c>
      <c r="R8870" s="5">
        <f t="shared" si="138"/>
        <v>0.59030471589938771</v>
      </c>
    </row>
    <row r="8871" spans="1:18" x14ac:dyDescent="0.3">
      <c r="A8871" t="s">
        <v>1411</v>
      </c>
      <c r="B8871" s="2">
        <v>45829</v>
      </c>
      <c r="C8871" t="s">
        <v>10025</v>
      </c>
      <c r="D8871" t="s">
        <v>10033</v>
      </c>
      <c r="E8871" t="s">
        <v>10038</v>
      </c>
      <c r="F8871">
        <v>9</v>
      </c>
      <c r="G8871">
        <v>411.44</v>
      </c>
      <c r="H8871">
        <v>319.45999999999998</v>
      </c>
      <c r="I8871" t="s">
        <v>10040</v>
      </c>
      <c r="J8871">
        <f>F8871*G8871</f>
        <v>3702.96</v>
      </c>
      <c r="K8871">
        <f>F8871*H8871</f>
        <v>2875.14</v>
      </c>
      <c r="L8871">
        <f>J8871-K8871</f>
        <v>827.82000000000016</v>
      </c>
      <c r="M8871" s="5">
        <f>L8871/J8871</f>
        <v>0.22355629010305272</v>
      </c>
      <c r="N8871" t="str">
        <f>IF(ISNA(VLOOKUP(A8871,'Returns Data'!A:A,1,0)),"No","Yes")</f>
        <v>No</v>
      </c>
      <c r="O8871" t="s">
        <v>10085</v>
      </c>
      <c r="P8871">
        <f>IFERROR(VLOOKUP(A8871,'Ratings Data'!A:C,3,0),"No Rating")</f>
        <v>5</v>
      </c>
      <c r="Q8871" t="s">
        <v>10066</v>
      </c>
      <c r="R8871" s="5">
        <f t="shared" si="138"/>
        <v>-5.3217764823195596E-2</v>
      </c>
    </row>
    <row r="8872" spans="1:18" x14ac:dyDescent="0.3">
      <c r="A8872" t="s">
        <v>1993</v>
      </c>
      <c r="B8872" s="2">
        <v>45829</v>
      </c>
      <c r="C8872" t="s">
        <v>10015</v>
      </c>
      <c r="D8872" t="s">
        <v>10031</v>
      </c>
      <c r="E8872" t="s">
        <v>10035</v>
      </c>
      <c r="F8872">
        <v>12</v>
      </c>
      <c r="G8872">
        <v>149.72</v>
      </c>
      <c r="H8872">
        <v>124.87</v>
      </c>
      <c r="I8872" t="s">
        <v>10040</v>
      </c>
      <c r="J8872">
        <f>F8872*G8872</f>
        <v>1796.6399999999999</v>
      </c>
      <c r="K8872">
        <f>F8872*H8872</f>
        <v>1498.44</v>
      </c>
      <c r="L8872">
        <f>J8872-K8872</f>
        <v>298.19999999999982</v>
      </c>
      <c r="M8872" s="5">
        <f>L8872/J8872</f>
        <v>0.16597648944696758</v>
      </c>
      <c r="N8872" t="str">
        <f>IF(ISNA(VLOOKUP(A8872,'Returns Data'!A:A,1,0)),"No","Yes")</f>
        <v>No</v>
      </c>
      <c r="O8872" t="s">
        <v>10085</v>
      </c>
      <c r="P8872" t="str">
        <f>IFERROR(VLOOKUP(A8872,'Ratings Data'!A:C,3,0),"No Rating")</f>
        <v>No Rating</v>
      </c>
      <c r="Q8872" t="s">
        <v>10066</v>
      </c>
      <c r="R8872" s="5">
        <f t="shared" si="138"/>
        <v>-0.51480977380257964</v>
      </c>
    </row>
    <row r="8873" spans="1:18" x14ac:dyDescent="0.3">
      <c r="A8873" t="s">
        <v>2121</v>
      </c>
      <c r="B8873" s="2">
        <v>45829</v>
      </c>
      <c r="C8873" t="s">
        <v>10017</v>
      </c>
      <c r="D8873" t="s">
        <v>10032</v>
      </c>
      <c r="E8873" t="s">
        <v>10036</v>
      </c>
      <c r="F8873">
        <v>9</v>
      </c>
      <c r="G8873">
        <v>179.17</v>
      </c>
      <c r="H8873">
        <v>147.66</v>
      </c>
      <c r="I8873" t="s">
        <v>10039</v>
      </c>
      <c r="J8873">
        <f>F8873*G8873</f>
        <v>1612.53</v>
      </c>
      <c r="K8873">
        <f>F8873*H8873</f>
        <v>1328.94</v>
      </c>
      <c r="L8873">
        <f>J8873-K8873</f>
        <v>283.58999999999992</v>
      </c>
      <c r="M8873" s="5">
        <f>L8873/J8873</f>
        <v>0.17586649550706029</v>
      </c>
      <c r="N8873" t="str">
        <f>IF(ISNA(VLOOKUP(A8873,'Returns Data'!A:A,1,0)),"No","Yes")</f>
        <v>No</v>
      </c>
      <c r="O8873" t="s">
        <v>10085</v>
      </c>
      <c r="P8873" t="str">
        <f>IFERROR(VLOOKUP(A8873,'Ratings Data'!A:C,3,0),"No Rating")</f>
        <v>No Rating</v>
      </c>
      <c r="Q8873" t="s">
        <v>10066</v>
      </c>
      <c r="R8873" s="5">
        <f t="shared" si="138"/>
        <v>-0.10247461928934005</v>
      </c>
    </row>
    <row r="8874" spans="1:18" x14ac:dyDescent="0.3">
      <c r="A8874" t="s">
        <v>3030</v>
      </c>
      <c r="B8874" s="2">
        <v>45829</v>
      </c>
      <c r="C8874" t="s">
        <v>10014</v>
      </c>
      <c r="D8874" t="s">
        <v>10030</v>
      </c>
      <c r="E8874" t="s">
        <v>10038</v>
      </c>
      <c r="F8874">
        <v>2</v>
      </c>
      <c r="G8874">
        <v>106.67</v>
      </c>
      <c r="H8874">
        <v>69.83</v>
      </c>
      <c r="I8874" t="s">
        <v>10039</v>
      </c>
      <c r="J8874">
        <f>F8874*G8874</f>
        <v>213.34</v>
      </c>
      <c r="K8874">
        <f>F8874*H8874</f>
        <v>139.66</v>
      </c>
      <c r="L8874">
        <f>J8874-K8874</f>
        <v>73.680000000000007</v>
      </c>
      <c r="M8874" s="5">
        <f>L8874/J8874</f>
        <v>0.34536420736851975</v>
      </c>
      <c r="N8874" t="str">
        <f>IF(ISNA(VLOOKUP(A8874,'Returns Data'!A:A,1,0)),"No","Yes")</f>
        <v>No</v>
      </c>
      <c r="O8874" t="s">
        <v>10085</v>
      </c>
      <c r="P8874" t="str">
        <f>IFERROR(VLOOKUP(A8874,'Ratings Data'!A:C,3,0),"No Rating")</f>
        <v>No Rating</v>
      </c>
      <c r="Q8874" t="s">
        <v>10066</v>
      </c>
      <c r="R8874" s="5">
        <f t="shared" si="138"/>
        <v>-0.86769858545267375</v>
      </c>
    </row>
    <row r="8875" spans="1:18" x14ac:dyDescent="0.3">
      <c r="A8875" t="s">
        <v>3704</v>
      </c>
      <c r="B8875" s="2">
        <v>45829</v>
      </c>
      <c r="C8875" t="s">
        <v>10014</v>
      </c>
      <c r="D8875" t="s">
        <v>10030</v>
      </c>
      <c r="E8875" t="s">
        <v>10038</v>
      </c>
      <c r="F8875">
        <v>5</v>
      </c>
      <c r="G8875">
        <v>43.08</v>
      </c>
      <c r="H8875">
        <v>34.14</v>
      </c>
      <c r="I8875" t="s">
        <v>10039</v>
      </c>
      <c r="J8875">
        <f>F8875*G8875</f>
        <v>215.39999999999998</v>
      </c>
      <c r="K8875">
        <f>F8875*H8875</f>
        <v>170.7</v>
      </c>
      <c r="L8875">
        <f>J8875-K8875</f>
        <v>44.699999999999989</v>
      </c>
      <c r="M8875" s="5">
        <f>L8875/J8875</f>
        <v>0.20752089136490248</v>
      </c>
      <c r="N8875" t="str">
        <f>IF(ISNA(VLOOKUP(A8875,'Returns Data'!A:A,1,0)),"No","Yes")</f>
        <v>No</v>
      </c>
      <c r="O8875" t="s">
        <v>10085</v>
      </c>
      <c r="P8875" t="str">
        <f>IFERROR(VLOOKUP(A8875,'Ratings Data'!A:C,3,0),"No Rating")</f>
        <v>No Rating</v>
      </c>
      <c r="Q8875" t="s">
        <v>10066</v>
      </c>
      <c r="R8875" s="5">
        <f t="shared" si="138"/>
        <v>9.6559482516170147E-3</v>
      </c>
    </row>
    <row r="8876" spans="1:18" x14ac:dyDescent="0.3">
      <c r="A8876" t="s">
        <v>3765</v>
      </c>
      <c r="B8876" s="2">
        <v>45829</v>
      </c>
      <c r="C8876" t="s">
        <v>10018</v>
      </c>
      <c r="D8876" t="s">
        <v>10033</v>
      </c>
      <c r="E8876" t="s">
        <v>10037</v>
      </c>
      <c r="F8876">
        <v>9</v>
      </c>
      <c r="G8876">
        <v>204.14</v>
      </c>
      <c r="H8876">
        <v>137.41999999999999</v>
      </c>
      <c r="I8876" t="s">
        <v>10039</v>
      </c>
      <c r="J8876">
        <f>F8876*G8876</f>
        <v>1837.2599999999998</v>
      </c>
      <c r="K8876">
        <f>F8876*H8876</f>
        <v>1236.78</v>
      </c>
      <c r="L8876">
        <f>J8876-K8876</f>
        <v>600.47999999999979</v>
      </c>
      <c r="M8876" s="5">
        <f>L8876/J8876</f>
        <v>0.32683452532575674</v>
      </c>
      <c r="N8876" t="str">
        <f>IF(ISNA(VLOOKUP(A8876,'Returns Data'!A:A,1,0)),"No","Yes")</f>
        <v>No</v>
      </c>
      <c r="O8876" t="s">
        <v>10085</v>
      </c>
      <c r="P8876">
        <f>IFERROR(VLOOKUP(A8876,'Ratings Data'!A:C,3,0),"No Rating")</f>
        <v>3</v>
      </c>
      <c r="Q8876" t="s">
        <v>10066</v>
      </c>
      <c r="R8876" s="5">
        <f t="shared" si="138"/>
        <v>7.529526462395542</v>
      </c>
    </row>
    <row r="8877" spans="1:18" x14ac:dyDescent="0.3">
      <c r="A8877" t="s">
        <v>4460</v>
      </c>
      <c r="B8877" s="2">
        <v>45829</v>
      </c>
      <c r="C8877" t="s">
        <v>10010</v>
      </c>
      <c r="D8877" t="s">
        <v>10029</v>
      </c>
      <c r="E8877" t="s">
        <v>10038</v>
      </c>
      <c r="F8877">
        <v>4</v>
      </c>
      <c r="G8877">
        <v>447.49</v>
      </c>
      <c r="H8877">
        <v>289.98</v>
      </c>
      <c r="I8877" t="s">
        <v>10040</v>
      </c>
      <c r="J8877">
        <f>F8877*G8877</f>
        <v>1789.96</v>
      </c>
      <c r="K8877">
        <f>F8877*H8877</f>
        <v>1159.92</v>
      </c>
      <c r="L8877">
        <f>J8877-K8877</f>
        <v>630.04</v>
      </c>
      <c r="M8877" s="5">
        <f>L8877/J8877</f>
        <v>0.35198551922947996</v>
      </c>
      <c r="N8877" t="str">
        <f>IF(ISNA(VLOOKUP(A8877,'Returns Data'!A:A,1,0)),"No","Yes")</f>
        <v>No</v>
      </c>
      <c r="O8877" t="s">
        <v>10085</v>
      </c>
      <c r="P8877" t="str">
        <f>IFERROR(VLOOKUP(A8877,'Ratings Data'!A:C,3,0),"No Rating")</f>
        <v>No Rating</v>
      </c>
      <c r="Q8877" t="s">
        <v>10066</v>
      </c>
      <c r="R8877" s="5">
        <f t="shared" si="138"/>
        <v>-2.5744859192493023E-2</v>
      </c>
    </row>
    <row r="8878" spans="1:18" x14ac:dyDescent="0.3">
      <c r="A8878" t="s">
        <v>4843</v>
      </c>
      <c r="B8878" s="2">
        <v>45829</v>
      </c>
      <c r="C8878" t="s">
        <v>10011</v>
      </c>
      <c r="D8878" t="s">
        <v>10029</v>
      </c>
      <c r="E8878" t="s">
        <v>10036</v>
      </c>
      <c r="F8878">
        <v>2</v>
      </c>
      <c r="G8878">
        <v>353.45</v>
      </c>
      <c r="H8878">
        <v>270.70999999999998</v>
      </c>
      <c r="I8878" t="s">
        <v>10040</v>
      </c>
      <c r="J8878">
        <f>F8878*G8878</f>
        <v>706.9</v>
      </c>
      <c r="K8878">
        <f>F8878*H8878</f>
        <v>541.41999999999996</v>
      </c>
      <c r="L8878">
        <f>J8878-K8878</f>
        <v>165.48000000000002</v>
      </c>
      <c r="M8878" s="5">
        <f>L8878/J8878</f>
        <v>0.23409251662187017</v>
      </c>
      <c r="N8878" t="str">
        <f>IF(ISNA(VLOOKUP(A8878,'Returns Data'!A:A,1,0)),"No","Yes")</f>
        <v>No</v>
      </c>
      <c r="O8878" t="s">
        <v>10085</v>
      </c>
      <c r="P8878" t="str">
        <f>IFERROR(VLOOKUP(A8878,'Ratings Data'!A:C,3,0),"No Rating")</f>
        <v>No Rating</v>
      </c>
      <c r="Q8878" t="s">
        <v>10066</v>
      </c>
      <c r="R8878" s="5">
        <f t="shared" si="138"/>
        <v>-0.60507497374242991</v>
      </c>
    </row>
    <row r="8879" spans="1:18" x14ac:dyDescent="0.3">
      <c r="A8879" t="s">
        <v>4864</v>
      </c>
      <c r="B8879" s="2">
        <v>45829</v>
      </c>
      <c r="C8879" t="s">
        <v>10020</v>
      </c>
      <c r="D8879" t="s">
        <v>10030</v>
      </c>
      <c r="E8879" t="s">
        <v>10037</v>
      </c>
      <c r="F8879">
        <v>2</v>
      </c>
      <c r="G8879">
        <v>286.94</v>
      </c>
      <c r="H8879">
        <v>240.04</v>
      </c>
      <c r="I8879" t="s">
        <v>10040</v>
      </c>
      <c r="J8879">
        <f>F8879*G8879</f>
        <v>573.88</v>
      </c>
      <c r="K8879">
        <f>F8879*H8879</f>
        <v>480.08</v>
      </c>
      <c r="L8879">
        <f>J8879-K8879</f>
        <v>93.800000000000011</v>
      </c>
      <c r="M8879" s="5">
        <f>L8879/J8879</f>
        <v>0.16344880462814529</v>
      </c>
      <c r="N8879" t="str">
        <f>IF(ISNA(VLOOKUP(A8879,'Returns Data'!A:A,1,0)),"No","Yes")</f>
        <v>No</v>
      </c>
      <c r="O8879" t="s">
        <v>10085</v>
      </c>
      <c r="P8879" t="str">
        <f>IFERROR(VLOOKUP(A8879,'Ratings Data'!A:C,3,0),"No Rating")</f>
        <v>No Rating</v>
      </c>
      <c r="Q8879" t="s">
        <v>10066</v>
      </c>
      <c r="R8879" s="5">
        <f t="shared" si="138"/>
        <v>-0.1881737162257745</v>
      </c>
    </row>
    <row r="8880" spans="1:18" x14ac:dyDescent="0.3">
      <c r="A8880" t="s">
        <v>5865</v>
      </c>
      <c r="B8880" s="2">
        <v>45829</v>
      </c>
      <c r="C8880" t="s">
        <v>10018</v>
      </c>
      <c r="D8880" t="s">
        <v>10033</v>
      </c>
      <c r="E8880" t="s">
        <v>10036</v>
      </c>
      <c r="F8880">
        <v>3</v>
      </c>
      <c r="G8880">
        <v>351.42</v>
      </c>
      <c r="H8880">
        <v>316</v>
      </c>
      <c r="I8880" t="s">
        <v>10040</v>
      </c>
      <c r="J8880">
        <f>F8880*G8880</f>
        <v>1054.26</v>
      </c>
      <c r="K8880">
        <f>F8880*H8880</f>
        <v>948</v>
      </c>
      <c r="L8880">
        <f>J8880-K8880</f>
        <v>106.25999999999999</v>
      </c>
      <c r="M8880" s="5">
        <f>L8880/J8880</f>
        <v>0.10079107620511069</v>
      </c>
      <c r="N8880" t="str">
        <f>IF(ISNA(VLOOKUP(A8880,'Returns Data'!A:A,1,0)),"No","Yes")</f>
        <v>No</v>
      </c>
      <c r="O8880" t="s">
        <v>10085</v>
      </c>
      <c r="P8880" t="str">
        <f>IFERROR(VLOOKUP(A8880,'Ratings Data'!A:C,3,0),"No Rating")</f>
        <v>No Rating</v>
      </c>
      <c r="Q8880" t="s">
        <v>10066</v>
      </c>
      <c r="R8880" s="5">
        <f t="shared" si="138"/>
        <v>0.83707395274273366</v>
      </c>
    </row>
    <row r="8881" spans="1:18" x14ac:dyDescent="0.3">
      <c r="A8881" t="s">
        <v>6093</v>
      </c>
      <c r="B8881" s="2">
        <v>45829</v>
      </c>
      <c r="C8881" t="s">
        <v>10011</v>
      </c>
      <c r="D8881" t="s">
        <v>10029</v>
      </c>
      <c r="E8881" t="s">
        <v>10036</v>
      </c>
      <c r="F8881">
        <v>3</v>
      </c>
      <c r="G8881">
        <v>179.22</v>
      </c>
      <c r="H8881">
        <v>114.74</v>
      </c>
      <c r="I8881" t="s">
        <v>10040</v>
      </c>
      <c r="J8881">
        <f>F8881*G8881</f>
        <v>537.66</v>
      </c>
      <c r="K8881">
        <f>F8881*H8881</f>
        <v>344.21999999999997</v>
      </c>
      <c r="L8881">
        <f>J8881-K8881</f>
        <v>193.44</v>
      </c>
      <c r="M8881" s="5">
        <f>L8881/J8881</f>
        <v>0.35978127441133806</v>
      </c>
      <c r="N8881" t="str">
        <f>IF(ISNA(VLOOKUP(A8881,'Returns Data'!A:A,1,0)),"No","Yes")</f>
        <v>No</v>
      </c>
      <c r="O8881" t="s">
        <v>10085</v>
      </c>
      <c r="P8881">
        <f>IFERROR(VLOOKUP(A8881,'Ratings Data'!A:C,3,0),"No Rating")</f>
        <v>5</v>
      </c>
      <c r="Q8881" t="s">
        <v>10066</v>
      </c>
      <c r="R8881" s="5">
        <f t="shared" si="138"/>
        <v>-0.49001195151101251</v>
      </c>
    </row>
    <row r="8882" spans="1:18" x14ac:dyDescent="0.3">
      <c r="A8882" t="s">
        <v>6302</v>
      </c>
      <c r="B8882" s="2">
        <v>45829</v>
      </c>
      <c r="C8882" t="s">
        <v>10018</v>
      </c>
      <c r="D8882" t="s">
        <v>10033</v>
      </c>
      <c r="E8882" t="s">
        <v>10037</v>
      </c>
      <c r="F8882">
        <v>5</v>
      </c>
      <c r="G8882">
        <v>24.93</v>
      </c>
      <c r="H8882">
        <v>19.329999999999998</v>
      </c>
      <c r="I8882" t="s">
        <v>10039</v>
      </c>
      <c r="J8882">
        <f>F8882*G8882</f>
        <v>124.65</v>
      </c>
      <c r="K8882">
        <f>F8882*H8882</f>
        <v>96.649999999999991</v>
      </c>
      <c r="L8882">
        <f>J8882-K8882</f>
        <v>28.000000000000014</v>
      </c>
      <c r="M8882" s="5">
        <f>L8882/J8882</f>
        <v>0.22462896109105507</v>
      </c>
      <c r="N8882" t="str">
        <f>IF(ISNA(VLOOKUP(A8882,'Returns Data'!A:A,1,0)),"No","Yes")</f>
        <v>No</v>
      </c>
      <c r="O8882" t="s">
        <v>10085</v>
      </c>
      <c r="P8882" t="str">
        <f>IFERROR(VLOOKUP(A8882,'Ratings Data'!A:C,3,0),"No Rating")</f>
        <v>No Rating</v>
      </c>
      <c r="Q8882" t="s">
        <v>10066</v>
      </c>
      <c r="R8882" s="5">
        <f t="shared" si="138"/>
        <v>-0.76816203548711082</v>
      </c>
    </row>
    <row r="8883" spans="1:18" x14ac:dyDescent="0.3">
      <c r="A8883" t="s">
        <v>6819</v>
      </c>
      <c r="B8883" s="2">
        <v>45829</v>
      </c>
      <c r="C8883" t="s">
        <v>10026</v>
      </c>
      <c r="D8883" t="s">
        <v>10031</v>
      </c>
      <c r="E8883" t="s">
        <v>10034</v>
      </c>
      <c r="F8883">
        <v>1</v>
      </c>
      <c r="G8883">
        <v>428.24</v>
      </c>
      <c r="H8883">
        <v>268.23</v>
      </c>
      <c r="I8883" t="s">
        <v>10040</v>
      </c>
      <c r="J8883">
        <f>F8883*G8883</f>
        <v>428.24</v>
      </c>
      <c r="K8883">
        <f>F8883*H8883</f>
        <v>268.23</v>
      </c>
      <c r="L8883">
        <f>J8883-K8883</f>
        <v>160.01</v>
      </c>
      <c r="M8883" s="5">
        <f>L8883/J8883</f>
        <v>0.37364561927890899</v>
      </c>
      <c r="N8883" t="str">
        <f>IF(ISNA(VLOOKUP(A8883,'Returns Data'!A:A,1,0)),"No","Yes")</f>
        <v>Yes</v>
      </c>
      <c r="O8883" t="str">
        <f>IFERROR(VLOOKUP(A8883,'Returns Data'!A:E,5,0),"No Returns")</f>
        <v>Late Delivery</v>
      </c>
      <c r="P8883" t="str">
        <f>IFERROR(VLOOKUP(A8883,'Ratings Data'!A:C,3,0),"No Rating")</f>
        <v>No Rating</v>
      </c>
      <c r="Q8883" t="s">
        <v>10066</v>
      </c>
      <c r="R8883" s="5">
        <f t="shared" si="138"/>
        <v>2.4355395106297633</v>
      </c>
    </row>
    <row r="8884" spans="1:18" x14ac:dyDescent="0.3">
      <c r="A8884" t="s">
        <v>6888</v>
      </c>
      <c r="B8884" s="2">
        <v>45829</v>
      </c>
      <c r="C8884" t="s">
        <v>10019</v>
      </c>
      <c r="D8884" t="s">
        <v>10031</v>
      </c>
      <c r="E8884" t="s">
        <v>10036</v>
      </c>
      <c r="F8884">
        <v>16</v>
      </c>
      <c r="G8884">
        <v>486.12</v>
      </c>
      <c r="H8884">
        <v>392.09</v>
      </c>
      <c r="I8884" t="s">
        <v>10040</v>
      </c>
      <c r="J8884">
        <f>F8884*G8884</f>
        <v>7777.92</v>
      </c>
      <c r="K8884">
        <f>F8884*H8884</f>
        <v>6273.44</v>
      </c>
      <c r="L8884">
        <f>J8884-K8884</f>
        <v>1504.4800000000005</v>
      </c>
      <c r="M8884" s="5">
        <f>L8884/J8884</f>
        <v>0.19342960585863578</v>
      </c>
      <c r="N8884" t="str">
        <f>IF(ISNA(VLOOKUP(A8884,'Returns Data'!A:A,1,0)),"No","Yes")</f>
        <v>No</v>
      </c>
      <c r="O8884" t="s">
        <v>10085</v>
      </c>
      <c r="P8884" t="str">
        <f>IFERROR(VLOOKUP(A8884,'Ratings Data'!A:C,3,0),"No Rating")</f>
        <v>No Rating</v>
      </c>
      <c r="Q8884" t="s">
        <v>10066</v>
      </c>
      <c r="R8884" s="5">
        <f t="shared" si="138"/>
        <v>17.162525686530916</v>
      </c>
    </row>
    <row r="8885" spans="1:18" x14ac:dyDescent="0.3">
      <c r="A8885" t="s">
        <v>7069</v>
      </c>
      <c r="B8885" s="2">
        <v>45829</v>
      </c>
      <c r="C8885" t="s">
        <v>10022</v>
      </c>
      <c r="D8885" t="s">
        <v>10033</v>
      </c>
      <c r="E8885" t="s">
        <v>10038</v>
      </c>
      <c r="F8885">
        <v>17</v>
      </c>
      <c r="G8885">
        <v>23.91</v>
      </c>
      <c r="H8885">
        <v>15.73</v>
      </c>
      <c r="I8885" t="s">
        <v>10039</v>
      </c>
      <c r="J8885">
        <f>F8885*G8885</f>
        <v>406.47</v>
      </c>
      <c r="K8885">
        <f>F8885*H8885</f>
        <v>267.41000000000003</v>
      </c>
      <c r="L8885">
        <f>J8885-K8885</f>
        <v>139.06</v>
      </c>
      <c r="M8885" s="5">
        <f>L8885/J8885</f>
        <v>0.34211626934337097</v>
      </c>
      <c r="N8885" t="str">
        <f>IF(ISNA(VLOOKUP(A8885,'Returns Data'!A:A,1,0)),"No","Yes")</f>
        <v>No</v>
      </c>
      <c r="O8885" t="s">
        <v>10085</v>
      </c>
      <c r="P8885">
        <f>IFERROR(VLOOKUP(A8885,'Ratings Data'!A:C,3,0),"No Rating")</f>
        <v>4</v>
      </c>
      <c r="Q8885" t="s">
        <v>10066</v>
      </c>
      <c r="R8885" s="5">
        <f t="shared" si="138"/>
        <v>-0.94774052703036282</v>
      </c>
    </row>
    <row r="8886" spans="1:18" x14ac:dyDescent="0.3">
      <c r="A8886" t="s">
        <v>7707</v>
      </c>
      <c r="B8886" s="2">
        <v>45829</v>
      </c>
      <c r="C8886" t="s">
        <v>10009</v>
      </c>
      <c r="D8886" t="s">
        <v>10029</v>
      </c>
      <c r="E8886" t="s">
        <v>10038</v>
      </c>
      <c r="F8886">
        <v>20</v>
      </c>
      <c r="G8886">
        <v>386.05</v>
      </c>
      <c r="H8886">
        <v>253.81</v>
      </c>
      <c r="I8886" t="s">
        <v>10039</v>
      </c>
      <c r="J8886">
        <f>F8886*G8886</f>
        <v>7721</v>
      </c>
      <c r="K8886">
        <f>F8886*H8886</f>
        <v>5076.2</v>
      </c>
      <c r="L8886">
        <f>J8886-K8886</f>
        <v>2644.8</v>
      </c>
      <c r="M8886" s="5">
        <f>L8886/J8886</f>
        <v>0.3425463022924492</v>
      </c>
      <c r="N8886" t="str">
        <f>IF(ISNA(VLOOKUP(A8886,'Returns Data'!A:A,1,0)),"No","Yes")</f>
        <v>No</v>
      </c>
      <c r="O8886" t="s">
        <v>10085</v>
      </c>
      <c r="P8886" t="str">
        <f>IFERROR(VLOOKUP(A8886,'Ratings Data'!A:C,3,0),"No Rating")</f>
        <v>No Rating</v>
      </c>
      <c r="Q8886" t="s">
        <v>10066</v>
      </c>
      <c r="R8886" s="5">
        <f t="shared" si="138"/>
        <v>17.995251802101013</v>
      </c>
    </row>
    <row r="8887" spans="1:18" x14ac:dyDescent="0.3">
      <c r="A8887" t="s">
        <v>9191</v>
      </c>
      <c r="B8887" s="2">
        <v>45829</v>
      </c>
      <c r="C8887" t="s">
        <v>10016</v>
      </c>
      <c r="D8887" t="s">
        <v>10032</v>
      </c>
      <c r="E8887" t="s">
        <v>10034</v>
      </c>
      <c r="F8887">
        <v>2</v>
      </c>
      <c r="G8887">
        <v>365.4</v>
      </c>
      <c r="H8887">
        <v>311.22000000000003</v>
      </c>
      <c r="I8887" t="s">
        <v>10039</v>
      </c>
      <c r="J8887">
        <f>F8887*G8887</f>
        <v>730.8</v>
      </c>
      <c r="K8887">
        <f>F8887*H8887</f>
        <v>622.44000000000005</v>
      </c>
      <c r="L8887">
        <f>J8887-K8887</f>
        <v>108.3599999999999</v>
      </c>
      <c r="M8887" s="5">
        <f>L8887/J8887</f>
        <v>0.1482758620689654</v>
      </c>
      <c r="N8887" t="str">
        <f>IF(ISNA(VLOOKUP(A8887,'Returns Data'!A:A,1,0)),"No","Yes")</f>
        <v>No</v>
      </c>
      <c r="O8887" t="s">
        <v>10085</v>
      </c>
      <c r="P8887" t="str">
        <f>IFERROR(VLOOKUP(A8887,'Ratings Data'!A:C,3,0),"No Rating")</f>
        <v>No Rating</v>
      </c>
      <c r="Q8887" t="s">
        <v>10066</v>
      </c>
      <c r="R8887" s="5">
        <f t="shared" si="138"/>
        <v>-0.90534904805077066</v>
      </c>
    </row>
    <row r="8888" spans="1:18" x14ac:dyDescent="0.3">
      <c r="A8888" t="s">
        <v>9417</v>
      </c>
      <c r="B8888" s="2">
        <v>45829</v>
      </c>
      <c r="C8888" t="s">
        <v>10027</v>
      </c>
      <c r="D8888" t="s">
        <v>10032</v>
      </c>
      <c r="E8888" t="s">
        <v>10034</v>
      </c>
      <c r="F8888">
        <v>12</v>
      </c>
      <c r="G8888">
        <v>242.32</v>
      </c>
      <c r="H8888">
        <v>202.25</v>
      </c>
      <c r="I8888" t="s">
        <v>10039</v>
      </c>
      <c r="J8888">
        <f>F8888*G8888</f>
        <v>2907.84</v>
      </c>
      <c r="K8888">
        <f>F8888*H8888</f>
        <v>2427</v>
      </c>
      <c r="L8888">
        <f>J8888-K8888</f>
        <v>480.84000000000015</v>
      </c>
      <c r="M8888" s="5">
        <f>L8888/J8888</f>
        <v>0.16535985473753717</v>
      </c>
      <c r="N8888" t="str">
        <f>IF(ISNA(VLOOKUP(A8888,'Returns Data'!A:A,1,0)),"No","Yes")</f>
        <v>No</v>
      </c>
      <c r="O8888" t="s">
        <v>10085</v>
      </c>
      <c r="P8888" t="str">
        <f>IFERROR(VLOOKUP(A8888,'Ratings Data'!A:C,3,0),"No Rating")</f>
        <v>No Rating</v>
      </c>
      <c r="Q8888" t="s">
        <v>10066</v>
      </c>
      <c r="R8888" s="5">
        <f t="shared" si="138"/>
        <v>2.9789819376026272</v>
      </c>
    </row>
    <row r="8889" spans="1:18" x14ac:dyDescent="0.3">
      <c r="A8889" t="s">
        <v>9493</v>
      </c>
      <c r="B8889" s="2">
        <v>45829</v>
      </c>
      <c r="C8889" t="s">
        <v>10022</v>
      </c>
      <c r="D8889" t="s">
        <v>10033</v>
      </c>
      <c r="E8889" t="s">
        <v>10036</v>
      </c>
      <c r="F8889">
        <v>6</v>
      </c>
      <c r="G8889">
        <v>402.68</v>
      </c>
      <c r="H8889">
        <v>287.66000000000003</v>
      </c>
      <c r="I8889" t="s">
        <v>10039</v>
      </c>
      <c r="J8889">
        <f>F8889*G8889</f>
        <v>2416.08</v>
      </c>
      <c r="K8889">
        <f>F8889*H8889</f>
        <v>1725.96</v>
      </c>
      <c r="L8889">
        <f>J8889-K8889</f>
        <v>690.11999999999989</v>
      </c>
      <c r="M8889" s="5">
        <f>L8889/J8889</f>
        <v>0.28563623721068837</v>
      </c>
      <c r="N8889" t="str">
        <f>IF(ISNA(VLOOKUP(A8889,'Returns Data'!A:A,1,0)),"No","Yes")</f>
        <v>No</v>
      </c>
      <c r="O8889" t="s">
        <v>10085</v>
      </c>
      <c r="P8889" t="str">
        <f>IFERROR(VLOOKUP(A8889,'Ratings Data'!A:C,3,0),"No Rating")</f>
        <v>No Rating</v>
      </c>
      <c r="Q8889" t="s">
        <v>10066</v>
      </c>
      <c r="R8889" s="5">
        <f t="shared" si="138"/>
        <v>-0.16911521954440417</v>
      </c>
    </row>
    <row r="8890" spans="1:18" x14ac:dyDescent="0.3">
      <c r="A8890" t="s">
        <v>9905</v>
      </c>
      <c r="B8890" s="2">
        <v>45829</v>
      </c>
      <c r="C8890" t="s">
        <v>10026</v>
      </c>
      <c r="D8890" t="s">
        <v>10031</v>
      </c>
      <c r="E8890" t="s">
        <v>10036</v>
      </c>
      <c r="F8890">
        <v>8</v>
      </c>
      <c r="G8890">
        <v>150.72</v>
      </c>
      <c r="H8890">
        <v>128.66</v>
      </c>
      <c r="I8890" t="s">
        <v>10039</v>
      </c>
      <c r="J8890">
        <f>F8890*G8890</f>
        <v>1205.76</v>
      </c>
      <c r="K8890">
        <f>F8890*H8890</f>
        <v>1029.28</v>
      </c>
      <c r="L8890">
        <f>J8890-K8890</f>
        <v>176.48000000000002</v>
      </c>
      <c r="M8890" s="5">
        <f>L8890/J8890</f>
        <v>0.14636411889596604</v>
      </c>
      <c r="N8890" t="str">
        <f>IF(ISNA(VLOOKUP(A8890,'Returns Data'!A:A,1,0)),"No","Yes")</f>
        <v>No</v>
      </c>
      <c r="O8890" t="s">
        <v>10085</v>
      </c>
      <c r="P8890" t="str">
        <f>IFERROR(VLOOKUP(A8890,'Ratings Data'!A:C,3,0),"No Rating")</f>
        <v>No Rating</v>
      </c>
      <c r="Q8890" t="s">
        <v>10066</v>
      </c>
      <c r="R8890" s="5">
        <f t="shared" si="138"/>
        <v>-0.50094367736167678</v>
      </c>
    </row>
    <row r="8891" spans="1:18" x14ac:dyDescent="0.3">
      <c r="A8891" t="s">
        <v>242</v>
      </c>
      <c r="B8891" s="2">
        <v>45830</v>
      </c>
      <c r="C8891" t="s">
        <v>10010</v>
      </c>
      <c r="D8891" t="s">
        <v>10029</v>
      </c>
      <c r="E8891" t="s">
        <v>10037</v>
      </c>
      <c r="F8891">
        <v>15</v>
      </c>
      <c r="G8891">
        <v>190.3</v>
      </c>
      <c r="H8891">
        <v>131.58000000000001</v>
      </c>
      <c r="I8891" t="s">
        <v>10040</v>
      </c>
      <c r="J8891">
        <f>F8891*G8891</f>
        <v>2854.5</v>
      </c>
      <c r="K8891">
        <f>F8891*H8891</f>
        <v>1973.7000000000003</v>
      </c>
      <c r="L8891">
        <f>J8891-K8891</f>
        <v>880.79999999999973</v>
      </c>
      <c r="M8891" s="5">
        <f>L8891/J8891</f>
        <v>0.30856542301628997</v>
      </c>
      <c r="N8891" t="str">
        <f>IF(ISNA(VLOOKUP(A8891,'Returns Data'!A:A,1,0)),"No","Yes")</f>
        <v>No</v>
      </c>
      <c r="O8891" t="s">
        <v>10085</v>
      </c>
      <c r="P8891" t="str">
        <f>IFERROR(VLOOKUP(A8891,'Ratings Data'!A:C,3,0),"No Rating")</f>
        <v>No Rating</v>
      </c>
      <c r="Q8891" t="s">
        <v>10066</v>
      </c>
      <c r="R8891" s="5">
        <f t="shared" si="138"/>
        <v>1.3673865445859872</v>
      </c>
    </row>
    <row r="8892" spans="1:18" x14ac:dyDescent="0.3">
      <c r="A8892" t="s">
        <v>456</v>
      </c>
      <c r="B8892" s="2">
        <v>45830</v>
      </c>
      <c r="C8892" t="s">
        <v>10024</v>
      </c>
      <c r="D8892" t="s">
        <v>10029</v>
      </c>
      <c r="E8892" t="s">
        <v>10038</v>
      </c>
      <c r="F8892">
        <v>9</v>
      </c>
      <c r="G8892">
        <v>371.88</v>
      </c>
      <c r="H8892">
        <v>293.87</v>
      </c>
      <c r="I8892" t="s">
        <v>10040</v>
      </c>
      <c r="J8892">
        <f>F8892*G8892</f>
        <v>3346.92</v>
      </c>
      <c r="K8892">
        <f>F8892*H8892</f>
        <v>2644.83</v>
      </c>
      <c r="L8892">
        <f>J8892-K8892</f>
        <v>702.09000000000015</v>
      </c>
      <c r="M8892" s="5">
        <f>L8892/J8892</f>
        <v>0.20977196945251161</v>
      </c>
      <c r="N8892" t="str">
        <f>IF(ISNA(VLOOKUP(A8892,'Returns Data'!A:A,1,0)),"No","Yes")</f>
        <v>No</v>
      </c>
      <c r="O8892" t="s">
        <v>10085</v>
      </c>
      <c r="P8892" t="str">
        <f>IFERROR(VLOOKUP(A8892,'Ratings Data'!A:C,3,0),"No Rating")</f>
        <v>No Rating</v>
      </c>
      <c r="Q8892" t="s">
        <v>10066</v>
      </c>
      <c r="R8892" s="5">
        <f t="shared" si="138"/>
        <v>0.17250656857593277</v>
      </c>
    </row>
    <row r="8893" spans="1:18" x14ac:dyDescent="0.3">
      <c r="A8893" t="s">
        <v>1998</v>
      </c>
      <c r="B8893" s="2">
        <v>45830</v>
      </c>
      <c r="C8893" t="s">
        <v>10021</v>
      </c>
      <c r="D8893" t="s">
        <v>10031</v>
      </c>
      <c r="E8893" t="s">
        <v>10035</v>
      </c>
      <c r="F8893">
        <v>3</v>
      </c>
      <c r="G8893">
        <v>283.10000000000002</v>
      </c>
      <c r="H8893">
        <v>235.84</v>
      </c>
      <c r="I8893" t="s">
        <v>10040</v>
      </c>
      <c r="J8893">
        <f>F8893*G8893</f>
        <v>849.30000000000007</v>
      </c>
      <c r="K8893">
        <f>F8893*H8893</f>
        <v>707.52</v>
      </c>
      <c r="L8893">
        <f>J8893-K8893</f>
        <v>141.78000000000009</v>
      </c>
      <c r="M8893" s="5">
        <f>L8893/J8893</f>
        <v>0.16693747792299549</v>
      </c>
      <c r="N8893" t="str">
        <f>IF(ISNA(VLOOKUP(A8893,'Returns Data'!A:A,1,0)),"No","Yes")</f>
        <v>No</v>
      </c>
      <c r="O8893" t="s">
        <v>10085</v>
      </c>
      <c r="P8893" t="str">
        <f>IFERROR(VLOOKUP(A8893,'Ratings Data'!A:C,3,0),"No Rating")</f>
        <v>No Rating</v>
      </c>
      <c r="Q8893" t="s">
        <v>10066</v>
      </c>
      <c r="R8893" s="5">
        <f t="shared" si="138"/>
        <v>-0.74624430819977761</v>
      </c>
    </row>
    <row r="8894" spans="1:18" x14ac:dyDescent="0.3">
      <c r="A8894" t="s">
        <v>2052</v>
      </c>
      <c r="B8894" s="2">
        <v>45830</v>
      </c>
      <c r="C8894" t="s">
        <v>10011</v>
      </c>
      <c r="D8894" t="s">
        <v>10029</v>
      </c>
      <c r="E8894" t="s">
        <v>10035</v>
      </c>
      <c r="F8894">
        <v>14</v>
      </c>
      <c r="G8894">
        <v>301.66000000000003</v>
      </c>
      <c r="H8894">
        <v>223.28</v>
      </c>
      <c r="I8894" t="s">
        <v>10040</v>
      </c>
      <c r="J8894">
        <f>F8894*G8894</f>
        <v>4223.2400000000007</v>
      </c>
      <c r="K8894">
        <f>F8894*H8894</f>
        <v>3125.92</v>
      </c>
      <c r="L8894">
        <f>J8894-K8894</f>
        <v>1097.3200000000006</v>
      </c>
      <c r="M8894" s="5">
        <f>L8894/J8894</f>
        <v>0.25982894649605526</v>
      </c>
      <c r="N8894" t="str">
        <f>IF(ISNA(VLOOKUP(A8894,'Returns Data'!A:A,1,0)),"No","Yes")</f>
        <v>No</v>
      </c>
      <c r="O8894" t="s">
        <v>10085</v>
      </c>
      <c r="P8894">
        <f>IFERROR(VLOOKUP(A8894,'Ratings Data'!A:C,3,0),"No Rating")</f>
        <v>5</v>
      </c>
      <c r="Q8894" t="s">
        <v>10066</v>
      </c>
      <c r="R8894" s="5">
        <f t="shared" si="138"/>
        <v>3.9726127399034503</v>
      </c>
    </row>
    <row r="8895" spans="1:18" x14ac:dyDescent="0.3">
      <c r="A8895" t="s">
        <v>3331</v>
      </c>
      <c r="B8895" s="2">
        <v>45830</v>
      </c>
      <c r="C8895" t="s">
        <v>10025</v>
      </c>
      <c r="D8895" t="s">
        <v>10033</v>
      </c>
      <c r="E8895" t="s">
        <v>10034</v>
      </c>
      <c r="F8895">
        <v>6</v>
      </c>
      <c r="G8895">
        <v>262.38</v>
      </c>
      <c r="H8895">
        <v>188</v>
      </c>
      <c r="I8895" t="s">
        <v>10039</v>
      </c>
      <c r="J8895">
        <f>F8895*G8895</f>
        <v>1574.28</v>
      </c>
      <c r="K8895">
        <f>F8895*H8895</f>
        <v>1128</v>
      </c>
      <c r="L8895">
        <f>J8895-K8895</f>
        <v>446.28</v>
      </c>
      <c r="M8895" s="5">
        <f>L8895/J8895</f>
        <v>0.28348197271133468</v>
      </c>
      <c r="N8895" t="str">
        <f>IF(ISNA(VLOOKUP(A8895,'Returns Data'!A:A,1,0)),"No","Yes")</f>
        <v>No</v>
      </c>
      <c r="O8895" t="s">
        <v>10085</v>
      </c>
      <c r="P8895" t="str">
        <f>IFERROR(VLOOKUP(A8895,'Ratings Data'!A:C,3,0),"No Rating")</f>
        <v>No Rating</v>
      </c>
      <c r="Q8895" t="s">
        <v>10066</v>
      </c>
      <c r="R8895" s="5">
        <f t="shared" si="138"/>
        <v>-0.62723406673549231</v>
      </c>
    </row>
    <row r="8896" spans="1:18" x14ac:dyDescent="0.3">
      <c r="A8896" t="s">
        <v>4514</v>
      </c>
      <c r="B8896" s="2">
        <v>45830</v>
      </c>
      <c r="C8896" t="s">
        <v>10019</v>
      </c>
      <c r="D8896" t="s">
        <v>10031</v>
      </c>
      <c r="E8896" t="s">
        <v>10034</v>
      </c>
      <c r="F8896">
        <v>14</v>
      </c>
      <c r="G8896">
        <v>193.74</v>
      </c>
      <c r="H8896">
        <v>152.54</v>
      </c>
      <c r="I8896" t="s">
        <v>10040</v>
      </c>
      <c r="J8896">
        <f>F8896*G8896</f>
        <v>2712.36</v>
      </c>
      <c r="K8896">
        <f>F8896*H8896</f>
        <v>2135.56</v>
      </c>
      <c r="L8896">
        <f>J8896-K8896</f>
        <v>576.80000000000018</v>
      </c>
      <c r="M8896" s="5">
        <f>L8896/J8896</f>
        <v>0.21265613709094669</v>
      </c>
      <c r="N8896" t="str">
        <f>IF(ISNA(VLOOKUP(A8896,'Returns Data'!A:A,1,0)),"No","Yes")</f>
        <v>No</v>
      </c>
      <c r="O8896" t="s">
        <v>10085</v>
      </c>
      <c r="P8896" t="str">
        <f>IFERROR(VLOOKUP(A8896,'Ratings Data'!A:C,3,0),"No Rating")</f>
        <v>No Rating</v>
      </c>
      <c r="Q8896" t="s">
        <v>10066</v>
      </c>
      <c r="R8896" s="5">
        <f t="shared" si="138"/>
        <v>0.72292095434103221</v>
      </c>
    </row>
    <row r="8897" spans="1:18" x14ac:dyDescent="0.3">
      <c r="A8897" t="s">
        <v>4563</v>
      </c>
      <c r="B8897" s="2">
        <v>45830</v>
      </c>
      <c r="C8897" t="s">
        <v>10011</v>
      </c>
      <c r="D8897" t="s">
        <v>10029</v>
      </c>
      <c r="E8897" t="s">
        <v>10037</v>
      </c>
      <c r="F8897">
        <v>19</v>
      </c>
      <c r="G8897">
        <v>142.99</v>
      </c>
      <c r="H8897">
        <v>118.82</v>
      </c>
      <c r="I8897" t="s">
        <v>10039</v>
      </c>
      <c r="J8897">
        <f>F8897*G8897</f>
        <v>2716.8100000000004</v>
      </c>
      <c r="K8897">
        <f>F8897*H8897</f>
        <v>2257.58</v>
      </c>
      <c r="L8897">
        <f>J8897-K8897</f>
        <v>459.23000000000047</v>
      </c>
      <c r="M8897" s="5">
        <f>L8897/J8897</f>
        <v>0.16903279949646843</v>
      </c>
      <c r="N8897" t="str">
        <f>IF(ISNA(VLOOKUP(A8897,'Returns Data'!A:A,1,0)),"No","Yes")</f>
        <v>No</v>
      </c>
      <c r="O8897" t="s">
        <v>10085</v>
      </c>
      <c r="P8897">
        <f>IFERROR(VLOOKUP(A8897,'Ratings Data'!A:C,3,0),"No Rating")</f>
        <v>4</v>
      </c>
      <c r="Q8897" t="s">
        <v>10066</v>
      </c>
      <c r="R8897" s="5">
        <f t="shared" si="138"/>
        <v>1.6406376734652748E-3</v>
      </c>
    </row>
    <row r="8898" spans="1:18" x14ac:dyDescent="0.3">
      <c r="A8898" t="s">
        <v>4866</v>
      </c>
      <c r="B8898" s="2">
        <v>45830</v>
      </c>
      <c r="C8898" t="s">
        <v>10019</v>
      </c>
      <c r="D8898" t="s">
        <v>10031</v>
      </c>
      <c r="E8898" t="s">
        <v>10034</v>
      </c>
      <c r="F8898">
        <v>7</v>
      </c>
      <c r="G8898">
        <v>484.01</v>
      </c>
      <c r="H8898">
        <v>369.35</v>
      </c>
      <c r="I8898" t="s">
        <v>10039</v>
      </c>
      <c r="J8898">
        <f>F8898*G8898</f>
        <v>3388.0699999999997</v>
      </c>
      <c r="K8898">
        <f>F8898*H8898</f>
        <v>2585.4500000000003</v>
      </c>
      <c r="L8898">
        <f>J8898-K8898</f>
        <v>802.61999999999944</v>
      </c>
      <c r="M8898" s="5">
        <f>L8898/J8898</f>
        <v>0.23689593190223329</v>
      </c>
      <c r="N8898" t="str">
        <f>IF(ISNA(VLOOKUP(A8898,'Returns Data'!A:A,1,0)),"No","Yes")</f>
        <v>No</v>
      </c>
      <c r="O8898" t="s">
        <v>10085</v>
      </c>
      <c r="P8898" t="str">
        <f>IFERROR(VLOOKUP(A8898,'Ratings Data'!A:C,3,0),"No Rating")</f>
        <v>No Rating</v>
      </c>
      <c r="Q8898" t="s">
        <v>10066</v>
      </c>
      <c r="R8898" s="5">
        <f t="shared" si="138"/>
        <v>0.24707653461228396</v>
      </c>
    </row>
    <row r="8899" spans="1:18" x14ac:dyDescent="0.3">
      <c r="A8899" t="s">
        <v>5304</v>
      </c>
      <c r="B8899" s="2">
        <v>45830</v>
      </c>
      <c r="C8899" t="s">
        <v>10015</v>
      </c>
      <c r="D8899" t="s">
        <v>10031</v>
      </c>
      <c r="E8899" t="s">
        <v>10034</v>
      </c>
      <c r="F8899">
        <v>13</v>
      </c>
      <c r="G8899">
        <v>263.97000000000003</v>
      </c>
      <c r="H8899">
        <v>231.53</v>
      </c>
      <c r="I8899" t="s">
        <v>10039</v>
      </c>
      <c r="J8899">
        <f>F8899*G8899</f>
        <v>3431.6100000000006</v>
      </c>
      <c r="K8899">
        <f>F8899*H8899</f>
        <v>3009.89</v>
      </c>
      <c r="L8899">
        <f>J8899-K8899</f>
        <v>421.72000000000071</v>
      </c>
      <c r="M8899" s="5">
        <f>L8899/J8899</f>
        <v>0.12289275296435219</v>
      </c>
      <c r="N8899" t="str">
        <f>IF(ISNA(VLOOKUP(A8899,'Returns Data'!A:A,1,0)),"No","Yes")</f>
        <v>No</v>
      </c>
      <c r="O8899" t="s">
        <v>10085</v>
      </c>
      <c r="P8899" t="str">
        <f>IFERROR(VLOOKUP(A8899,'Ratings Data'!A:C,3,0),"No Rating")</f>
        <v>No Rating</v>
      </c>
      <c r="Q8899" t="s">
        <v>10066</v>
      </c>
      <c r="R8899" s="5">
        <f t="shared" si="138"/>
        <v>1.285097415342684E-2</v>
      </c>
    </row>
    <row r="8900" spans="1:18" x14ac:dyDescent="0.3">
      <c r="A8900" t="s">
        <v>5858</v>
      </c>
      <c r="B8900" s="2">
        <v>45830</v>
      </c>
      <c r="C8900" t="s">
        <v>10027</v>
      </c>
      <c r="D8900" t="s">
        <v>10032</v>
      </c>
      <c r="E8900" t="s">
        <v>10035</v>
      </c>
      <c r="F8900">
        <v>17</v>
      </c>
      <c r="G8900">
        <v>449.35</v>
      </c>
      <c r="H8900">
        <v>399.91</v>
      </c>
      <c r="I8900" t="s">
        <v>10040</v>
      </c>
      <c r="J8900">
        <f>F8900*G8900</f>
        <v>7638.9500000000007</v>
      </c>
      <c r="K8900">
        <f>F8900*H8900</f>
        <v>6798.47</v>
      </c>
      <c r="L8900">
        <f>J8900-K8900</f>
        <v>840.48000000000047</v>
      </c>
      <c r="M8900" s="5">
        <f>L8900/J8900</f>
        <v>0.11002559252253259</v>
      </c>
      <c r="N8900" t="str">
        <f>IF(ISNA(VLOOKUP(A8900,'Returns Data'!A:A,1,0)),"No","Yes")</f>
        <v>No</v>
      </c>
      <c r="O8900" t="s">
        <v>10085</v>
      </c>
      <c r="P8900" t="str">
        <f>IFERROR(VLOOKUP(A8900,'Ratings Data'!A:C,3,0),"No Rating")</f>
        <v>No Rating</v>
      </c>
      <c r="Q8900" t="s">
        <v>10066</v>
      </c>
      <c r="R8900" s="5">
        <f t="shared" ref="R8900:R8963" si="139">(J8900-J8899)/J8899</f>
        <v>1.2260542427606864</v>
      </c>
    </row>
    <row r="8901" spans="1:18" x14ac:dyDescent="0.3">
      <c r="A8901" t="s">
        <v>6041</v>
      </c>
      <c r="B8901" s="2">
        <v>45830</v>
      </c>
      <c r="C8901" t="s">
        <v>10027</v>
      </c>
      <c r="D8901" t="s">
        <v>10032</v>
      </c>
      <c r="E8901" t="s">
        <v>10038</v>
      </c>
      <c r="F8901">
        <v>5</v>
      </c>
      <c r="G8901">
        <v>234.09</v>
      </c>
      <c r="H8901">
        <v>164.81</v>
      </c>
      <c r="I8901" t="s">
        <v>10039</v>
      </c>
      <c r="J8901">
        <f>F8901*G8901</f>
        <v>1170.45</v>
      </c>
      <c r="K8901">
        <f>F8901*H8901</f>
        <v>824.05</v>
      </c>
      <c r="L8901">
        <f>J8901-K8901</f>
        <v>346.40000000000009</v>
      </c>
      <c r="M8901" s="5">
        <f>L8901/J8901</f>
        <v>0.29595454739630062</v>
      </c>
      <c r="N8901" t="str">
        <f>IF(ISNA(VLOOKUP(A8901,'Returns Data'!A:A,1,0)),"No","Yes")</f>
        <v>No</v>
      </c>
      <c r="O8901" t="s">
        <v>10085</v>
      </c>
      <c r="P8901" t="str">
        <f>IFERROR(VLOOKUP(A8901,'Ratings Data'!A:C,3,0),"No Rating")</f>
        <v>No Rating</v>
      </c>
      <c r="Q8901" t="s">
        <v>10066</v>
      </c>
      <c r="R8901" s="5">
        <f t="shared" si="139"/>
        <v>-0.84677868031601211</v>
      </c>
    </row>
    <row r="8902" spans="1:18" x14ac:dyDescent="0.3">
      <c r="A8902" t="s">
        <v>7262</v>
      </c>
      <c r="B8902" s="2">
        <v>45830</v>
      </c>
      <c r="C8902" t="s">
        <v>10009</v>
      </c>
      <c r="D8902" t="s">
        <v>10029</v>
      </c>
      <c r="E8902" t="s">
        <v>10037</v>
      </c>
      <c r="F8902">
        <v>16</v>
      </c>
      <c r="G8902">
        <v>26.64</v>
      </c>
      <c r="H8902">
        <v>18.920000000000002</v>
      </c>
      <c r="I8902" t="s">
        <v>10040</v>
      </c>
      <c r="J8902">
        <f>F8902*G8902</f>
        <v>426.24</v>
      </c>
      <c r="K8902">
        <f>F8902*H8902</f>
        <v>302.72000000000003</v>
      </c>
      <c r="L8902">
        <f>J8902-K8902</f>
        <v>123.51999999999998</v>
      </c>
      <c r="M8902" s="5">
        <f>L8902/J8902</f>
        <v>0.28978978978978975</v>
      </c>
      <c r="N8902" t="str">
        <f>IF(ISNA(VLOOKUP(A8902,'Returns Data'!A:A,1,0)),"No","Yes")</f>
        <v>No</v>
      </c>
      <c r="O8902" t="s">
        <v>10085</v>
      </c>
      <c r="P8902">
        <f>IFERROR(VLOOKUP(A8902,'Ratings Data'!A:C,3,0),"No Rating")</f>
        <v>2</v>
      </c>
      <c r="Q8902" t="s">
        <v>10066</v>
      </c>
      <c r="R8902" s="5">
        <f t="shared" si="139"/>
        <v>-0.63583237216455213</v>
      </c>
    </row>
    <row r="8903" spans="1:18" x14ac:dyDescent="0.3">
      <c r="A8903" t="s">
        <v>7333</v>
      </c>
      <c r="B8903" s="2">
        <v>45830</v>
      </c>
      <c r="C8903" t="s">
        <v>10024</v>
      </c>
      <c r="D8903" t="s">
        <v>10029</v>
      </c>
      <c r="E8903" t="s">
        <v>10034</v>
      </c>
      <c r="F8903">
        <v>15</v>
      </c>
      <c r="G8903">
        <v>356.46</v>
      </c>
      <c r="H8903">
        <v>309.31</v>
      </c>
      <c r="I8903" t="s">
        <v>10040</v>
      </c>
      <c r="J8903">
        <f>F8903*G8903</f>
        <v>5346.9</v>
      </c>
      <c r="K8903">
        <f>F8903*H8903</f>
        <v>4639.6499999999996</v>
      </c>
      <c r="L8903">
        <f>J8903-K8903</f>
        <v>707.25</v>
      </c>
      <c r="M8903" s="5">
        <f>L8903/J8903</f>
        <v>0.13227290579588175</v>
      </c>
      <c r="N8903" t="str">
        <f>IF(ISNA(VLOOKUP(A8903,'Returns Data'!A:A,1,0)),"No","Yes")</f>
        <v>No</v>
      </c>
      <c r="O8903" t="s">
        <v>10085</v>
      </c>
      <c r="P8903" t="str">
        <f>IFERROR(VLOOKUP(A8903,'Ratings Data'!A:C,3,0),"No Rating")</f>
        <v>No Rating</v>
      </c>
      <c r="Q8903" t="s">
        <v>10066</v>
      </c>
      <c r="R8903" s="5">
        <f t="shared" si="139"/>
        <v>11.544341216216216</v>
      </c>
    </row>
    <row r="8904" spans="1:18" x14ac:dyDescent="0.3">
      <c r="A8904" t="s">
        <v>7432</v>
      </c>
      <c r="B8904" s="2">
        <v>45830</v>
      </c>
      <c r="C8904" t="s">
        <v>10013</v>
      </c>
      <c r="D8904" t="s">
        <v>10030</v>
      </c>
      <c r="E8904" t="s">
        <v>10038</v>
      </c>
      <c r="F8904">
        <v>1</v>
      </c>
      <c r="G8904">
        <v>54.55</v>
      </c>
      <c r="H8904">
        <v>38.729999999999997</v>
      </c>
      <c r="I8904" t="s">
        <v>10039</v>
      </c>
      <c r="J8904">
        <f>F8904*G8904</f>
        <v>54.55</v>
      </c>
      <c r="K8904">
        <f>F8904*H8904</f>
        <v>38.729999999999997</v>
      </c>
      <c r="L8904">
        <f>J8904-K8904</f>
        <v>15.82</v>
      </c>
      <c r="M8904" s="5">
        <f>L8904/J8904</f>
        <v>0.29000916590284143</v>
      </c>
      <c r="N8904" t="str">
        <f>IF(ISNA(VLOOKUP(A8904,'Returns Data'!A:A,1,0)),"No","Yes")</f>
        <v>No</v>
      </c>
      <c r="O8904" t="s">
        <v>10085</v>
      </c>
      <c r="P8904" t="str">
        <f>IFERROR(VLOOKUP(A8904,'Ratings Data'!A:C,3,0),"No Rating")</f>
        <v>No Rating</v>
      </c>
      <c r="Q8904" t="s">
        <v>10066</v>
      </c>
      <c r="R8904" s="5">
        <f t="shared" si="139"/>
        <v>-0.98979782677813311</v>
      </c>
    </row>
    <row r="8905" spans="1:18" x14ac:dyDescent="0.3">
      <c r="A8905" t="s">
        <v>8130</v>
      </c>
      <c r="B8905" s="2">
        <v>45830</v>
      </c>
      <c r="C8905" t="s">
        <v>10011</v>
      </c>
      <c r="D8905" t="s">
        <v>10029</v>
      </c>
      <c r="E8905" t="s">
        <v>10036</v>
      </c>
      <c r="F8905">
        <v>10</v>
      </c>
      <c r="G8905">
        <v>87.37</v>
      </c>
      <c r="H8905">
        <v>53.49</v>
      </c>
      <c r="I8905" t="s">
        <v>10040</v>
      </c>
      <c r="J8905">
        <f>F8905*G8905</f>
        <v>873.7</v>
      </c>
      <c r="K8905">
        <f>F8905*H8905</f>
        <v>534.9</v>
      </c>
      <c r="L8905">
        <f>J8905-K8905</f>
        <v>338.80000000000007</v>
      </c>
      <c r="M8905" s="5">
        <f>L8905/J8905</f>
        <v>0.38777612452787003</v>
      </c>
      <c r="N8905" t="str">
        <f>IF(ISNA(VLOOKUP(A8905,'Returns Data'!A:A,1,0)),"No","Yes")</f>
        <v>No</v>
      </c>
      <c r="O8905" t="s">
        <v>10085</v>
      </c>
      <c r="P8905" t="str">
        <f>IFERROR(VLOOKUP(A8905,'Ratings Data'!A:C,3,0),"No Rating")</f>
        <v>No Rating</v>
      </c>
      <c r="Q8905" t="s">
        <v>10066</v>
      </c>
      <c r="R8905" s="5">
        <f t="shared" si="139"/>
        <v>15.016498625114576</v>
      </c>
    </row>
    <row r="8906" spans="1:18" x14ac:dyDescent="0.3">
      <c r="A8906" t="s">
        <v>8532</v>
      </c>
      <c r="B8906" s="2">
        <v>45830</v>
      </c>
      <c r="C8906" t="s">
        <v>10015</v>
      </c>
      <c r="D8906" t="s">
        <v>10031</v>
      </c>
      <c r="E8906" t="s">
        <v>10037</v>
      </c>
      <c r="F8906">
        <v>8</v>
      </c>
      <c r="G8906">
        <v>399.38</v>
      </c>
      <c r="H8906">
        <v>307.37</v>
      </c>
      <c r="I8906" t="s">
        <v>10039</v>
      </c>
      <c r="J8906">
        <f>F8906*G8906</f>
        <v>3195.04</v>
      </c>
      <c r="K8906">
        <f>F8906*H8906</f>
        <v>2458.96</v>
      </c>
      <c r="L8906">
        <f>J8906-K8906</f>
        <v>736.07999999999993</v>
      </c>
      <c r="M8906" s="5">
        <f>L8906/J8906</f>
        <v>0.23038209224297659</v>
      </c>
      <c r="N8906" t="str">
        <f>IF(ISNA(VLOOKUP(A8906,'Returns Data'!A:A,1,0)),"No","Yes")</f>
        <v>No</v>
      </c>
      <c r="O8906" t="s">
        <v>10085</v>
      </c>
      <c r="P8906" t="str">
        <f>IFERROR(VLOOKUP(A8906,'Ratings Data'!A:C,3,0),"No Rating")</f>
        <v>No Rating</v>
      </c>
      <c r="Q8906" t="s">
        <v>10066</v>
      </c>
      <c r="R8906" s="5">
        <f t="shared" si="139"/>
        <v>2.6569074052878561</v>
      </c>
    </row>
    <row r="8907" spans="1:18" x14ac:dyDescent="0.3">
      <c r="A8907" t="s">
        <v>8570</v>
      </c>
      <c r="B8907" s="2">
        <v>45830</v>
      </c>
      <c r="C8907" t="s">
        <v>10012</v>
      </c>
      <c r="D8907" t="s">
        <v>10030</v>
      </c>
      <c r="E8907" t="s">
        <v>10035</v>
      </c>
      <c r="F8907">
        <v>14</v>
      </c>
      <c r="G8907">
        <v>272.64999999999998</v>
      </c>
      <c r="H8907">
        <v>230.06</v>
      </c>
      <c r="I8907" t="s">
        <v>10039</v>
      </c>
      <c r="J8907">
        <f>F8907*G8907</f>
        <v>3817.0999999999995</v>
      </c>
      <c r="K8907">
        <f>F8907*H8907</f>
        <v>3220.84</v>
      </c>
      <c r="L8907">
        <f>J8907-K8907</f>
        <v>596.25999999999931</v>
      </c>
      <c r="M8907" s="5">
        <f>L8907/J8907</f>
        <v>0.15620759215110933</v>
      </c>
      <c r="N8907" t="str">
        <f>IF(ISNA(VLOOKUP(A8907,'Returns Data'!A:A,1,0)),"No","Yes")</f>
        <v>No</v>
      </c>
      <c r="O8907" t="s">
        <v>10085</v>
      </c>
      <c r="P8907" t="str">
        <f>IFERROR(VLOOKUP(A8907,'Ratings Data'!A:C,3,0),"No Rating")</f>
        <v>No Rating</v>
      </c>
      <c r="Q8907" t="s">
        <v>10066</v>
      </c>
      <c r="R8907" s="5">
        <f t="shared" si="139"/>
        <v>0.19469552806850604</v>
      </c>
    </row>
    <row r="8908" spans="1:18" x14ac:dyDescent="0.3">
      <c r="A8908" t="s">
        <v>8863</v>
      </c>
      <c r="B8908" s="2">
        <v>45830</v>
      </c>
      <c r="C8908" t="s">
        <v>10016</v>
      </c>
      <c r="D8908" t="s">
        <v>10032</v>
      </c>
      <c r="E8908" t="s">
        <v>10035</v>
      </c>
      <c r="F8908">
        <v>6</v>
      </c>
      <c r="G8908">
        <v>228.57</v>
      </c>
      <c r="H8908">
        <v>199.38</v>
      </c>
      <c r="I8908" t="s">
        <v>10040</v>
      </c>
      <c r="J8908">
        <f>F8908*G8908</f>
        <v>1371.42</v>
      </c>
      <c r="K8908">
        <f>F8908*H8908</f>
        <v>1196.28</v>
      </c>
      <c r="L8908">
        <f>J8908-K8908</f>
        <v>175.1400000000001</v>
      </c>
      <c r="M8908" s="5">
        <f>L8908/J8908</f>
        <v>0.12770704816905112</v>
      </c>
      <c r="N8908" t="str">
        <f>IF(ISNA(VLOOKUP(A8908,'Returns Data'!A:A,1,0)),"No","Yes")</f>
        <v>No</v>
      </c>
      <c r="O8908" t="s">
        <v>10085</v>
      </c>
      <c r="P8908" t="str">
        <f>IFERROR(VLOOKUP(A8908,'Ratings Data'!A:C,3,0),"No Rating")</f>
        <v>No Rating</v>
      </c>
      <c r="Q8908" t="s">
        <v>10066</v>
      </c>
      <c r="R8908" s="5">
        <f t="shared" si="139"/>
        <v>-0.6407167745146839</v>
      </c>
    </row>
    <row r="8909" spans="1:18" x14ac:dyDescent="0.3">
      <c r="A8909" t="s">
        <v>8957</v>
      </c>
      <c r="B8909" s="2">
        <v>45830</v>
      </c>
      <c r="C8909" t="s">
        <v>10011</v>
      </c>
      <c r="D8909" t="s">
        <v>10029</v>
      </c>
      <c r="E8909" t="s">
        <v>10037</v>
      </c>
      <c r="F8909">
        <v>2</v>
      </c>
      <c r="G8909">
        <v>29.97</v>
      </c>
      <c r="H8909">
        <v>26.87</v>
      </c>
      <c r="I8909" t="s">
        <v>10039</v>
      </c>
      <c r="J8909">
        <f>F8909*G8909</f>
        <v>59.94</v>
      </c>
      <c r="K8909">
        <f>F8909*H8909</f>
        <v>53.74</v>
      </c>
      <c r="L8909">
        <f>J8909-K8909</f>
        <v>6.1999999999999957</v>
      </c>
      <c r="M8909" s="5">
        <f>L8909/J8909</f>
        <v>0.1034367701034367</v>
      </c>
      <c r="N8909" t="str">
        <f>IF(ISNA(VLOOKUP(A8909,'Returns Data'!A:A,1,0)),"No","Yes")</f>
        <v>No</v>
      </c>
      <c r="O8909" t="s">
        <v>10085</v>
      </c>
      <c r="P8909" t="str">
        <f>IFERROR(VLOOKUP(A8909,'Ratings Data'!A:C,3,0),"No Rating")</f>
        <v>No Rating</v>
      </c>
      <c r="Q8909" t="s">
        <v>10066</v>
      </c>
      <c r="R8909" s="5">
        <f t="shared" si="139"/>
        <v>-0.95629347683423016</v>
      </c>
    </row>
    <row r="8910" spans="1:18" x14ac:dyDescent="0.3">
      <c r="A8910" t="s">
        <v>8962</v>
      </c>
      <c r="B8910" s="2">
        <v>45830</v>
      </c>
      <c r="C8910" t="s">
        <v>10026</v>
      </c>
      <c r="D8910" t="s">
        <v>10031</v>
      </c>
      <c r="E8910" t="s">
        <v>10035</v>
      </c>
      <c r="F8910">
        <v>8</v>
      </c>
      <c r="G8910">
        <v>177.82</v>
      </c>
      <c r="H8910">
        <v>147.97999999999999</v>
      </c>
      <c r="I8910" t="s">
        <v>10040</v>
      </c>
      <c r="J8910">
        <f>F8910*G8910</f>
        <v>1422.56</v>
      </c>
      <c r="K8910">
        <f>F8910*H8910</f>
        <v>1183.8399999999999</v>
      </c>
      <c r="L8910">
        <f>J8910-K8910</f>
        <v>238.72000000000003</v>
      </c>
      <c r="M8910" s="5">
        <f>L8910/J8910</f>
        <v>0.16781014509054101</v>
      </c>
      <c r="N8910" t="str">
        <f>IF(ISNA(VLOOKUP(A8910,'Returns Data'!A:A,1,0)),"No","Yes")</f>
        <v>No</v>
      </c>
      <c r="O8910" t="s">
        <v>10085</v>
      </c>
      <c r="P8910" t="str">
        <f>IFERROR(VLOOKUP(A8910,'Ratings Data'!A:C,3,0),"No Rating")</f>
        <v>No Rating</v>
      </c>
      <c r="Q8910" t="s">
        <v>10066</v>
      </c>
      <c r="R8910" s="5">
        <f t="shared" si="139"/>
        <v>22.733066399733065</v>
      </c>
    </row>
    <row r="8911" spans="1:18" x14ac:dyDescent="0.3">
      <c r="A8911" t="s">
        <v>9094</v>
      </c>
      <c r="B8911" s="2">
        <v>45830</v>
      </c>
      <c r="C8911" t="s">
        <v>10024</v>
      </c>
      <c r="D8911" t="s">
        <v>10029</v>
      </c>
      <c r="E8911" t="s">
        <v>10038</v>
      </c>
      <c r="F8911">
        <v>5</v>
      </c>
      <c r="G8911">
        <v>187.7</v>
      </c>
      <c r="H8911">
        <v>125</v>
      </c>
      <c r="I8911" t="s">
        <v>10040</v>
      </c>
      <c r="J8911">
        <f>F8911*G8911</f>
        <v>938.5</v>
      </c>
      <c r="K8911">
        <f>F8911*H8911</f>
        <v>625</v>
      </c>
      <c r="L8911">
        <f>J8911-K8911</f>
        <v>313.5</v>
      </c>
      <c r="M8911" s="5">
        <f>L8911/J8911</f>
        <v>0.33404368673415025</v>
      </c>
      <c r="N8911" t="str">
        <f>IF(ISNA(VLOOKUP(A8911,'Returns Data'!A:A,1,0)),"No","Yes")</f>
        <v>Yes</v>
      </c>
      <c r="O8911" t="str">
        <f>IFERROR(VLOOKUP(A8911,'Returns Data'!A:E,5,0),"No Returns")</f>
        <v>Customer Changed Mind</v>
      </c>
      <c r="P8911" t="str">
        <f>IFERROR(VLOOKUP(A8911,'Ratings Data'!A:C,3,0),"No Rating")</f>
        <v>No Rating</v>
      </c>
      <c r="Q8911" t="s">
        <v>10066</v>
      </c>
      <c r="R8911" s="5">
        <f t="shared" si="139"/>
        <v>-0.34027387245529184</v>
      </c>
    </row>
    <row r="8912" spans="1:18" x14ac:dyDescent="0.3">
      <c r="A8912" t="s">
        <v>627</v>
      </c>
      <c r="B8912" s="2">
        <v>45831</v>
      </c>
      <c r="C8912" t="s">
        <v>10014</v>
      </c>
      <c r="D8912" t="s">
        <v>10030</v>
      </c>
      <c r="E8912" t="s">
        <v>10035</v>
      </c>
      <c r="F8912">
        <v>9</v>
      </c>
      <c r="G8912">
        <v>280.02</v>
      </c>
      <c r="H8912">
        <v>205.78</v>
      </c>
      <c r="I8912" t="s">
        <v>10039</v>
      </c>
      <c r="J8912">
        <f>F8912*G8912</f>
        <v>2520.1799999999998</v>
      </c>
      <c r="K8912">
        <f>F8912*H8912</f>
        <v>1852.02</v>
      </c>
      <c r="L8912">
        <f>J8912-K8912</f>
        <v>668.15999999999985</v>
      </c>
      <c r="M8912" s="5">
        <f>L8912/J8912</f>
        <v>0.26512391972001997</v>
      </c>
      <c r="N8912" t="str">
        <f>IF(ISNA(VLOOKUP(A8912,'Returns Data'!A:A,1,0)),"No","Yes")</f>
        <v>No</v>
      </c>
      <c r="O8912" t="s">
        <v>10085</v>
      </c>
      <c r="P8912">
        <f>IFERROR(VLOOKUP(A8912,'Ratings Data'!A:C,3,0),"No Rating")</f>
        <v>4</v>
      </c>
      <c r="Q8912" t="s">
        <v>10066</v>
      </c>
      <c r="R8912" s="5">
        <f t="shared" si="139"/>
        <v>1.6853276505061265</v>
      </c>
    </row>
    <row r="8913" spans="1:18" x14ac:dyDescent="0.3">
      <c r="A8913" t="s">
        <v>1182</v>
      </c>
      <c r="B8913" s="2">
        <v>45831</v>
      </c>
      <c r="C8913" t="s">
        <v>10009</v>
      </c>
      <c r="D8913" t="s">
        <v>10029</v>
      </c>
      <c r="E8913" t="s">
        <v>10034</v>
      </c>
      <c r="F8913">
        <v>13</v>
      </c>
      <c r="G8913">
        <v>364.59</v>
      </c>
      <c r="H8913">
        <v>326.14</v>
      </c>
      <c r="I8913" t="s">
        <v>10040</v>
      </c>
      <c r="J8913">
        <f>F8913*G8913</f>
        <v>4739.67</v>
      </c>
      <c r="K8913">
        <f>F8913*H8913</f>
        <v>4239.82</v>
      </c>
      <c r="L8913">
        <f>J8913-K8913</f>
        <v>499.85000000000036</v>
      </c>
      <c r="M8913" s="5">
        <f>L8913/J8913</f>
        <v>0.10546092871444644</v>
      </c>
      <c r="N8913" t="str">
        <f>IF(ISNA(VLOOKUP(A8913,'Returns Data'!A:A,1,0)),"No","Yes")</f>
        <v>No</v>
      </c>
      <c r="O8913" t="s">
        <v>10085</v>
      </c>
      <c r="P8913" t="str">
        <f>IFERROR(VLOOKUP(A8913,'Ratings Data'!A:C,3,0),"No Rating")</f>
        <v>No Rating</v>
      </c>
      <c r="Q8913" t="s">
        <v>10066</v>
      </c>
      <c r="R8913" s="5">
        <f t="shared" si="139"/>
        <v>0.88068709377901588</v>
      </c>
    </row>
    <row r="8914" spans="1:18" x14ac:dyDescent="0.3">
      <c r="A8914" t="s">
        <v>1707</v>
      </c>
      <c r="B8914" s="2">
        <v>45831</v>
      </c>
      <c r="C8914" t="s">
        <v>10025</v>
      </c>
      <c r="D8914" t="s">
        <v>10033</v>
      </c>
      <c r="E8914" t="s">
        <v>10035</v>
      </c>
      <c r="F8914">
        <v>17</v>
      </c>
      <c r="G8914">
        <v>136.31</v>
      </c>
      <c r="H8914">
        <v>86.66</v>
      </c>
      <c r="I8914" t="s">
        <v>10040</v>
      </c>
      <c r="J8914">
        <f>F8914*G8914</f>
        <v>2317.27</v>
      </c>
      <c r="K8914">
        <f>F8914*H8914</f>
        <v>1473.22</v>
      </c>
      <c r="L8914">
        <f>J8914-K8914</f>
        <v>844.05</v>
      </c>
      <c r="M8914" s="5">
        <f>L8914/J8914</f>
        <v>0.3642432690191475</v>
      </c>
      <c r="N8914" t="str">
        <f>IF(ISNA(VLOOKUP(A8914,'Returns Data'!A:A,1,0)),"No","Yes")</f>
        <v>No</v>
      </c>
      <c r="O8914" t="s">
        <v>10085</v>
      </c>
      <c r="P8914" t="str">
        <f>IFERROR(VLOOKUP(A8914,'Ratings Data'!A:C,3,0),"No Rating")</f>
        <v>No Rating</v>
      </c>
      <c r="Q8914" t="s">
        <v>10066</v>
      </c>
      <c r="R8914" s="5">
        <f t="shared" si="139"/>
        <v>-0.51109043456611958</v>
      </c>
    </row>
    <row r="8915" spans="1:18" x14ac:dyDescent="0.3">
      <c r="A8915" t="s">
        <v>1741</v>
      </c>
      <c r="B8915" s="2">
        <v>45831</v>
      </c>
      <c r="C8915" t="s">
        <v>10013</v>
      </c>
      <c r="D8915" t="s">
        <v>10030</v>
      </c>
      <c r="E8915" t="s">
        <v>10038</v>
      </c>
      <c r="F8915">
        <v>14</v>
      </c>
      <c r="G8915">
        <v>308.77</v>
      </c>
      <c r="H8915">
        <v>275.45</v>
      </c>
      <c r="I8915" t="s">
        <v>10040</v>
      </c>
      <c r="J8915">
        <f>F8915*G8915</f>
        <v>4322.78</v>
      </c>
      <c r="K8915">
        <f>F8915*H8915</f>
        <v>3856.2999999999997</v>
      </c>
      <c r="L8915">
        <f>J8915-K8915</f>
        <v>466.48</v>
      </c>
      <c r="M8915" s="5">
        <f>L8915/J8915</f>
        <v>0.10791203808660169</v>
      </c>
      <c r="N8915" t="str">
        <f>IF(ISNA(VLOOKUP(A8915,'Returns Data'!A:A,1,0)),"No","Yes")</f>
        <v>No</v>
      </c>
      <c r="O8915" t="s">
        <v>10085</v>
      </c>
      <c r="P8915" t="str">
        <f>IFERROR(VLOOKUP(A8915,'Ratings Data'!A:C,3,0),"No Rating")</f>
        <v>No Rating</v>
      </c>
      <c r="Q8915" t="s">
        <v>10066</v>
      </c>
      <c r="R8915" s="5">
        <f t="shared" si="139"/>
        <v>0.86546237598553466</v>
      </c>
    </row>
    <row r="8916" spans="1:18" x14ac:dyDescent="0.3">
      <c r="A8916" t="s">
        <v>1837</v>
      </c>
      <c r="B8916" s="2">
        <v>45831</v>
      </c>
      <c r="C8916" t="s">
        <v>10012</v>
      </c>
      <c r="D8916" t="s">
        <v>10030</v>
      </c>
      <c r="E8916" t="s">
        <v>10038</v>
      </c>
      <c r="F8916">
        <v>7</v>
      </c>
      <c r="G8916">
        <v>12.1</v>
      </c>
      <c r="H8916">
        <v>10.79</v>
      </c>
      <c r="I8916" t="s">
        <v>10039</v>
      </c>
      <c r="J8916">
        <f>F8916*G8916</f>
        <v>84.7</v>
      </c>
      <c r="K8916">
        <f>F8916*H8916</f>
        <v>75.53</v>
      </c>
      <c r="L8916">
        <f>J8916-K8916</f>
        <v>9.1700000000000017</v>
      </c>
      <c r="M8916" s="5">
        <f>L8916/J8916</f>
        <v>0.10826446280991738</v>
      </c>
      <c r="N8916" t="str">
        <f>IF(ISNA(VLOOKUP(A8916,'Returns Data'!A:A,1,0)),"No","Yes")</f>
        <v>No</v>
      </c>
      <c r="O8916" t="s">
        <v>10085</v>
      </c>
      <c r="P8916" t="str">
        <f>IFERROR(VLOOKUP(A8916,'Ratings Data'!A:C,3,0),"No Rating")</f>
        <v>No Rating</v>
      </c>
      <c r="Q8916" t="s">
        <v>10066</v>
      </c>
      <c r="R8916" s="5">
        <f t="shared" si="139"/>
        <v>-0.98040612753829715</v>
      </c>
    </row>
    <row r="8917" spans="1:18" x14ac:dyDescent="0.3">
      <c r="A8917" t="s">
        <v>2210</v>
      </c>
      <c r="B8917" s="2">
        <v>45831</v>
      </c>
      <c r="C8917" t="s">
        <v>10015</v>
      </c>
      <c r="D8917" t="s">
        <v>10031</v>
      </c>
      <c r="E8917" t="s">
        <v>10038</v>
      </c>
      <c r="F8917">
        <v>8</v>
      </c>
      <c r="G8917">
        <v>460.54</v>
      </c>
      <c r="H8917">
        <v>375.2</v>
      </c>
      <c r="I8917" t="s">
        <v>10039</v>
      </c>
      <c r="J8917">
        <f>F8917*G8917</f>
        <v>3684.32</v>
      </c>
      <c r="K8917">
        <f>F8917*H8917</f>
        <v>3001.6</v>
      </c>
      <c r="L8917">
        <f>J8917-K8917</f>
        <v>682.72000000000025</v>
      </c>
      <c r="M8917" s="5">
        <f>L8917/J8917</f>
        <v>0.18530420810353071</v>
      </c>
      <c r="N8917" t="str">
        <f>IF(ISNA(VLOOKUP(A8917,'Returns Data'!A:A,1,0)),"No","Yes")</f>
        <v>Yes</v>
      </c>
      <c r="O8917" t="str">
        <f>IFERROR(VLOOKUP(A8917,'Returns Data'!A:E,5,0),"No Returns")</f>
        <v>Wrong Product</v>
      </c>
      <c r="P8917" t="str">
        <f>IFERROR(VLOOKUP(A8917,'Ratings Data'!A:C,3,0),"No Rating")</f>
        <v>No Rating</v>
      </c>
      <c r="Q8917" t="s">
        <v>10066</v>
      </c>
      <c r="R8917" s="5">
        <f t="shared" si="139"/>
        <v>42.49846517119245</v>
      </c>
    </row>
    <row r="8918" spans="1:18" x14ac:dyDescent="0.3">
      <c r="A8918" t="s">
        <v>3180</v>
      </c>
      <c r="B8918" s="2">
        <v>45831</v>
      </c>
      <c r="C8918" t="s">
        <v>10028</v>
      </c>
      <c r="D8918" t="s">
        <v>10032</v>
      </c>
      <c r="E8918" t="s">
        <v>10035</v>
      </c>
      <c r="F8918">
        <v>18</v>
      </c>
      <c r="G8918">
        <v>229.9</v>
      </c>
      <c r="H8918">
        <v>199.1</v>
      </c>
      <c r="I8918" t="s">
        <v>10040</v>
      </c>
      <c r="J8918">
        <f>F8918*G8918</f>
        <v>4138.2</v>
      </c>
      <c r="K8918">
        <f>F8918*H8918</f>
        <v>3583.7999999999997</v>
      </c>
      <c r="L8918">
        <f>J8918-K8918</f>
        <v>554.40000000000009</v>
      </c>
      <c r="M8918" s="5">
        <f>L8918/J8918</f>
        <v>0.13397129186602874</v>
      </c>
      <c r="N8918" t="str">
        <f>IF(ISNA(VLOOKUP(A8918,'Returns Data'!A:A,1,0)),"No","Yes")</f>
        <v>No</v>
      </c>
      <c r="O8918" t="s">
        <v>10085</v>
      </c>
      <c r="P8918" t="str">
        <f>IFERROR(VLOOKUP(A8918,'Ratings Data'!A:C,3,0),"No Rating")</f>
        <v>No Rating</v>
      </c>
      <c r="Q8918" t="s">
        <v>10066</v>
      </c>
      <c r="R8918" s="5">
        <f t="shared" si="139"/>
        <v>0.12319233942762833</v>
      </c>
    </row>
    <row r="8919" spans="1:18" x14ac:dyDescent="0.3">
      <c r="A8919" t="s">
        <v>4177</v>
      </c>
      <c r="B8919" s="2">
        <v>45831</v>
      </c>
      <c r="C8919" t="s">
        <v>10024</v>
      </c>
      <c r="D8919" t="s">
        <v>10029</v>
      </c>
      <c r="E8919" t="s">
        <v>10036</v>
      </c>
      <c r="F8919">
        <v>2</v>
      </c>
      <c r="G8919">
        <v>24.86</v>
      </c>
      <c r="H8919">
        <v>19.809999999999999</v>
      </c>
      <c r="I8919" t="s">
        <v>10040</v>
      </c>
      <c r="J8919">
        <f>F8919*G8919</f>
        <v>49.72</v>
      </c>
      <c r="K8919">
        <f>F8919*H8919</f>
        <v>39.619999999999997</v>
      </c>
      <c r="L8919">
        <f>J8919-K8919</f>
        <v>10.100000000000001</v>
      </c>
      <c r="M8919" s="5">
        <f>L8919/J8919</f>
        <v>0.2031375703942076</v>
      </c>
      <c r="N8919" t="str">
        <f>IF(ISNA(VLOOKUP(A8919,'Returns Data'!A:A,1,0)),"No","Yes")</f>
        <v>No</v>
      </c>
      <c r="O8919" t="s">
        <v>10085</v>
      </c>
      <c r="P8919" t="str">
        <f>IFERROR(VLOOKUP(A8919,'Ratings Data'!A:C,3,0),"No Rating")</f>
        <v>No Rating</v>
      </c>
      <c r="Q8919" t="s">
        <v>10066</v>
      </c>
      <c r="R8919" s="5">
        <f t="shared" si="139"/>
        <v>-0.98798511430090385</v>
      </c>
    </row>
    <row r="8920" spans="1:18" x14ac:dyDescent="0.3">
      <c r="A8920" t="s">
        <v>4717</v>
      </c>
      <c r="B8920" s="2">
        <v>45831</v>
      </c>
      <c r="C8920" t="s">
        <v>10017</v>
      </c>
      <c r="D8920" t="s">
        <v>10032</v>
      </c>
      <c r="E8920" t="s">
        <v>10035</v>
      </c>
      <c r="F8920">
        <v>17</v>
      </c>
      <c r="G8920">
        <v>370.98</v>
      </c>
      <c r="H8920">
        <v>229.64</v>
      </c>
      <c r="I8920" t="s">
        <v>10039</v>
      </c>
      <c r="J8920">
        <f>F8920*G8920</f>
        <v>6306.66</v>
      </c>
      <c r="K8920">
        <f>F8920*H8920</f>
        <v>3903.8799999999997</v>
      </c>
      <c r="L8920">
        <f>J8920-K8920</f>
        <v>2402.7800000000002</v>
      </c>
      <c r="M8920" s="5">
        <f>L8920/J8920</f>
        <v>0.38099088899671146</v>
      </c>
      <c r="N8920" t="str">
        <f>IF(ISNA(VLOOKUP(A8920,'Returns Data'!A:A,1,0)),"No","Yes")</f>
        <v>No</v>
      </c>
      <c r="O8920" t="s">
        <v>10085</v>
      </c>
      <c r="P8920" t="str">
        <f>IFERROR(VLOOKUP(A8920,'Ratings Data'!A:C,3,0),"No Rating")</f>
        <v>No Rating</v>
      </c>
      <c r="Q8920" t="s">
        <v>10066</v>
      </c>
      <c r="R8920" s="5">
        <f t="shared" si="139"/>
        <v>125.84352373290426</v>
      </c>
    </row>
    <row r="8921" spans="1:18" x14ac:dyDescent="0.3">
      <c r="A8921" t="s">
        <v>6131</v>
      </c>
      <c r="B8921" s="2">
        <v>45831</v>
      </c>
      <c r="C8921" t="s">
        <v>10019</v>
      </c>
      <c r="D8921" t="s">
        <v>10031</v>
      </c>
      <c r="E8921" t="s">
        <v>10035</v>
      </c>
      <c r="F8921">
        <v>18</v>
      </c>
      <c r="G8921">
        <v>90.78</v>
      </c>
      <c r="H8921">
        <v>58.78</v>
      </c>
      <c r="I8921" t="s">
        <v>10040</v>
      </c>
      <c r="J8921">
        <f>F8921*G8921</f>
        <v>1634.04</v>
      </c>
      <c r="K8921">
        <f>F8921*H8921</f>
        <v>1058.04</v>
      </c>
      <c r="L8921">
        <f>J8921-K8921</f>
        <v>576</v>
      </c>
      <c r="M8921" s="5">
        <f>L8921/J8921</f>
        <v>0.35250055078211062</v>
      </c>
      <c r="N8921" t="str">
        <f>IF(ISNA(VLOOKUP(A8921,'Returns Data'!A:A,1,0)),"No","Yes")</f>
        <v>No</v>
      </c>
      <c r="O8921" t="s">
        <v>10085</v>
      </c>
      <c r="P8921" t="str">
        <f>IFERROR(VLOOKUP(A8921,'Ratings Data'!A:C,3,0),"No Rating")</f>
        <v>No Rating</v>
      </c>
      <c r="Q8921" t="s">
        <v>10066</v>
      </c>
      <c r="R8921" s="5">
        <f t="shared" si="139"/>
        <v>-0.7409024745269287</v>
      </c>
    </row>
    <row r="8922" spans="1:18" x14ac:dyDescent="0.3">
      <c r="A8922" t="s">
        <v>6326</v>
      </c>
      <c r="B8922" s="2">
        <v>45831</v>
      </c>
      <c r="C8922" t="s">
        <v>10011</v>
      </c>
      <c r="D8922" t="s">
        <v>10029</v>
      </c>
      <c r="E8922" t="s">
        <v>10038</v>
      </c>
      <c r="F8922">
        <v>12</v>
      </c>
      <c r="G8922">
        <v>387.31</v>
      </c>
      <c r="H8922">
        <v>239.56</v>
      </c>
      <c r="I8922" t="s">
        <v>10039</v>
      </c>
      <c r="J8922">
        <f>F8922*G8922</f>
        <v>4647.72</v>
      </c>
      <c r="K8922">
        <f>F8922*H8922</f>
        <v>2874.7200000000003</v>
      </c>
      <c r="L8922">
        <f>J8922-K8922</f>
        <v>1773</v>
      </c>
      <c r="M8922" s="5">
        <f>L8922/J8922</f>
        <v>0.38147736954894013</v>
      </c>
      <c r="N8922" t="str">
        <f>IF(ISNA(VLOOKUP(A8922,'Returns Data'!A:A,1,0)),"No","Yes")</f>
        <v>No</v>
      </c>
      <c r="O8922" t="s">
        <v>10085</v>
      </c>
      <c r="P8922" t="str">
        <f>IFERROR(VLOOKUP(A8922,'Ratings Data'!A:C,3,0),"No Rating")</f>
        <v>No Rating</v>
      </c>
      <c r="Q8922" t="s">
        <v>10066</v>
      </c>
      <c r="R8922" s="5">
        <f t="shared" si="139"/>
        <v>1.8443122567379013</v>
      </c>
    </row>
    <row r="8923" spans="1:18" x14ac:dyDescent="0.3">
      <c r="A8923" t="s">
        <v>6434</v>
      </c>
      <c r="B8923" s="2">
        <v>45831</v>
      </c>
      <c r="C8923" t="s">
        <v>10019</v>
      </c>
      <c r="D8923" t="s">
        <v>10031</v>
      </c>
      <c r="E8923" t="s">
        <v>10037</v>
      </c>
      <c r="F8923">
        <v>20</v>
      </c>
      <c r="G8923">
        <v>484.22</v>
      </c>
      <c r="H8923">
        <v>327.67</v>
      </c>
      <c r="I8923" t="s">
        <v>10039</v>
      </c>
      <c r="J8923">
        <f>F8923*G8923</f>
        <v>9684.4000000000015</v>
      </c>
      <c r="K8923">
        <f>F8923*H8923</f>
        <v>6553.4000000000005</v>
      </c>
      <c r="L8923">
        <f>J8923-K8923</f>
        <v>3131.0000000000009</v>
      </c>
      <c r="M8923" s="5">
        <f>L8923/J8923</f>
        <v>0.32330345710627406</v>
      </c>
      <c r="N8923" t="str">
        <f>IF(ISNA(VLOOKUP(A8923,'Returns Data'!A:A,1,0)),"No","Yes")</f>
        <v>No</v>
      </c>
      <c r="O8923" t="s">
        <v>10085</v>
      </c>
      <c r="P8923" t="str">
        <f>IFERROR(VLOOKUP(A8923,'Ratings Data'!A:C,3,0),"No Rating")</f>
        <v>No Rating</v>
      </c>
      <c r="Q8923" t="s">
        <v>10066</v>
      </c>
      <c r="R8923" s="5">
        <f t="shared" si="139"/>
        <v>1.0836883461137936</v>
      </c>
    </row>
    <row r="8924" spans="1:18" x14ac:dyDescent="0.3">
      <c r="A8924" t="s">
        <v>6654</v>
      </c>
      <c r="B8924" s="2">
        <v>45831</v>
      </c>
      <c r="C8924" t="s">
        <v>10022</v>
      </c>
      <c r="D8924" t="s">
        <v>10033</v>
      </c>
      <c r="E8924" t="s">
        <v>10035</v>
      </c>
      <c r="F8924">
        <v>14</v>
      </c>
      <c r="G8924">
        <v>27.94</v>
      </c>
      <c r="H8924">
        <v>22.52</v>
      </c>
      <c r="I8924" t="s">
        <v>10040</v>
      </c>
      <c r="J8924">
        <f>F8924*G8924</f>
        <v>391.16</v>
      </c>
      <c r="K8924">
        <f>F8924*H8924</f>
        <v>315.27999999999997</v>
      </c>
      <c r="L8924">
        <f>J8924-K8924</f>
        <v>75.880000000000052</v>
      </c>
      <c r="M8924" s="5">
        <f>L8924/J8924</f>
        <v>0.19398711524695789</v>
      </c>
      <c r="N8924" t="str">
        <f>IF(ISNA(VLOOKUP(A8924,'Returns Data'!A:A,1,0)),"No","Yes")</f>
        <v>No</v>
      </c>
      <c r="O8924" t="s">
        <v>10085</v>
      </c>
      <c r="P8924" t="str">
        <f>IFERROR(VLOOKUP(A8924,'Ratings Data'!A:C,3,0),"No Rating")</f>
        <v>No Rating</v>
      </c>
      <c r="Q8924" t="s">
        <v>10066</v>
      </c>
      <c r="R8924" s="5">
        <f t="shared" si="139"/>
        <v>-0.95960926851431172</v>
      </c>
    </row>
    <row r="8925" spans="1:18" x14ac:dyDescent="0.3">
      <c r="A8925" t="s">
        <v>7373</v>
      </c>
      <c r="B8925" s="2">
        <v>45831</v>
      </c>
      <c r="C8925" t="s">
        <v>10026</v>
      </c>
      <c r="D8925" t="s">
        <v>10031</v>
      </c>
      <c r="E8925" t="s">
        <v>10034</v>
      </c>
      <c r="F8925">
        <v>20</v>
      </c>
      <c r="G8925">
        <v>269.74</v>
      </c>
      <c r="H8925">
        <v>233.71</v>
      </c>
      <c r="I8925" t="s">
        <v>10040</v>
      </c>
      <c r="J8925">
        <f>F8925*G8925</f>
        <v>5394.8</v>
      </c>
      <c r="K8925">
        <f>F8925*H8925</f>
        <v>4674.2</v>
      </c>
      <c r="L8925">
        <f>J8925-K8925</f>
        <v>720.60000000000036</v>
      </c>
      <c r="M8925" s="5">
        <f>L8925/J8925</f>
        <v>0.13357307036405433</v>
      </c>
      <c r="N8925" t="str">
        <f>IF(ISNA(VLOOKUP(A8925,'Returns Data'!A:A,1,0)),"No","Yes")</f>
        <v>No</v>
      </c>
      <c r="O8925" t="s">
        <v>10085</v>
      </c>
      <c r="P8925" t="str">
        <f>IFERROR(VLOOKUP(A8925,'Ratings Data'!A:C,3,0),"No Rating")</f>
        <v>No Rating</v>
      </c>
      <c r="Q8925" t="s">
        <v>10066</v>
      </c>
      <c r="R8925" s="5">
        <f t="shared" si="139"/>
        <v>12.791798752428674</v>
      </c>
    </row>
    <row r="8926" spans="1:18" x14ac:dyDescent="0.3">
      <c r="A8926" t="s">
        <v>7420</v>
      </c>
      <c r="B8926" s="2">
        <v>45831</v>
      </c>
      <c r="C8926" t="s">
        <v>10023</v>
      </c>
      <c r="D8926" t="s">
        <v>10033</v>
      </c>
      <c r="E8926" t="s">
        <v>10038</v>
      </c>
      <c r="F8926">
        <v>2</v>
      </c>
      <c r="G8926">
        <v>432.61</v>
      </c>
      <c r="H8926">
        <v>350.68</v>
      </c>
      <c r="I8926" t="s">
        <v>10039</v>
      </c>
      <c r="J8926">
        <f>F8926*G8926</f>
        <v>865.22</v>
      </c>
      <c r="K8926">
        <f>F8926*H8926</f>
        <v>701.36</v>
      </c>
      <c r="L8926">
        <f>J8926-K8926</f>
        <v>163.86</v>
      </c>
      <c r="M8926" s="5">
        <f>L8926/J8926</f>
        <v>0.18938535863710965</v>
      </c>
      <c r="N8926" t="str">
        <f>IF(ISNA(VLOOKUP(A8926,'Returns Data'!A:A,1,0)),"No","Yes")</f>
        <v>No</v>
      </c>
      <c r="O8926" t="s">
        <v>10085</v>
      </c>
      <c r="P8926" t="str">
        <f>IFERROR(VLOOKUP(A8926,'Ratings Data'!A:C,3,0),"No Rating")</f>
        <v>No Rating</v>
      </c>
      <c r="Q8926" t="s">
        <v>10066</v>
      </c>
      <c r="R8926" s="5">
        <f t="shared" si="139"/>
        <v>-0.83961963372136128</v>
      </c>
    </row>
    <row r="8927" spans="1:18" x14ac:dyDescent="0.3">
      <c r="A8927" t="s">
        <v>7449</v>
      </c>
      <c r="B8927" s="2">
        <v>45831</v>
      </c>
      <c r="C8927" t="s">
        <v>10025</v>
      </c>
      <c r="D8927" t="s">
        <v>10033</v>
      </c>
      <c r="E8927" t="s">
        <v>10034</v>
      </c>
      <c r="F8927">
        <v>16</v>
      </c>
      <c r="G8927">
        <v>36.82</v>
      </c>
      <c r="H8927">
        <v>27.34</v>
      </c>
      <c r="I8927" t="s">
        <v>10039</v>
      </c>
      <c r="J8927">
        <f>F8927*G8927</f>
        <v>589.12</v>
      </c>
      <c r="K8927">
        <f>F8927*H8927</f>
        <v>437.44</v>
      </c>
      <c r="L8927">
        <f>J8927-K8927</f>
        <v>151.68</v>
      </c>
      <c r="M8927" s="5">
        <f>L8927/J8927</f>
        <v>0.25746876697447041</v>
      </c>
      <c r="N8927" t="str">
        <f>IF(ISNA(VLOOKUP(A8927,'Returns Data'!A:A,1,0)),"No","Yes")</f>
        <v>No</v>
      </c>
      <c r="O8927" t="s">
        <v>10085</v>
      </c>
      <c r="P8927" t="str">
        <f>IFERROR(VLOOKUP(A8927,'Ratings Data'!A:C,3,0),"No Rating")</f>
        <v>No Rating</v>
      </c>
      <c r="Q8927" t="s">
        <v>10066</v>
      </c>
      <c r="R8927" s="5">
        <f t="shared" si="139"/>
        <v>-0.3191095906243499</v>
      </c>
    </row>
    <row r="8928" spans="1:18" x14ac:dyDescent="0.3">
      <c r="A8928" t="s">
        <v>7754</v>
      </c>
      <c r="B8928" s="2">
        <v>45831</v>
      </c>
      <c r="C8928" t="s">
        <v>10021</v>
      </c>
      <c r="D8928" t="s">
        <v>10031</v>
      </c>
      <c r="E8928" t="s">
        <v>10038</v>
      </c>
      <c r="F8928">
        <v>17</v>
      </c>
      <c r="G8928">
        <v>243.37</v>
      </c>
      <c r="H8928">
        <v>153.94</v>
      </c>
      <c r="I8928" t="s">
        <v>10040</v>
      </c>
      <c r="J8928">
        <f>F8928*G8928</f>
        <v>4137.29</v>
      </c>
      <c r="K8928">
        <f>F8928*H8928</f>
        <v>2616.98</v>
      </c>
      <c r="L8928">
        <f>J8928-K8928</f>
        <v>1520.31</v>
      </c>
      <c r="M8928" s="5">
        <f>L8928/J8928</f>
        <v>0.36746517648025639</v>
      </c>
      <c r="N8928" t="str">
        <f>IF(ISNA(VLOOKUP(A8928,'Returns Data'!A:A,1,0)),"No","Yes")</f>
        <v>No</v>
      </c>
      <c r="O8928" t="s">
        <v>10085</v>
      </c>
      <c r="P8928" t="str">
        <f>IFERROR(VLOOKUP(A8928,'Ratings Data'!A:C,3,0),"No Rating")</f>
        <v>No Rating</v>
      </c>
      <c r="Q8928" t="s">
        <v>10066</v>
      </c>
      <c r="R8928" s="5">
        <f t="shared" si="139"/>
        <v>6.0228306626833241</v>
      </c>
    </row>
    <row r="8929" spans="1:18" x14ac:dyDescent="0.3">
      <c r="A8929" t="s">
        <v>8279</v>
      </c>
      <c r="B8929" s="2">
        <v>45831</v>
      </c>
      <c r="C8929" t="s">
        <v>10027</v>
      </c>
      <c r="D8929" t="s">
        <v>10032</v>
      </c>
      <c r="E8929" t="s">
        <v>10034</v>
      </c>
      <c r="F8929">
        <v>3</v>
      </c>
      <c r="G8929">
        <v>264.47000000000003</v>
      </c>
      <c r="H8929">
        <v>217.4</v>
      </c>
      <c r="I8929" t="s">
        <v>10040</v>
      </c>
      <c r="J8929">
        <f>F8929*G8929</f>
        <v>793.41000000000008</v>
      </c>
      <c r="K8929">
        <f>F8929*H8929</f>
        <v>652.20000000000005</v>
      </c>
      <c r="L8929">
        <f>J8929-K8929</f>
        <v>141.21000000000004</v>
      </c>
      <c r="M8929" s="5">
        <f>L8929/J8929</f>
        <v>0.17797859870684768</v>
      </c>
      <c r="N8929" t="str">
        <f>IF(ISNA(VLOOKUP(A8929,'Returns Data'!A:A,1,0)),"No","Yes")</f>
        <v>No</v>
      </c>
      <c r="O8929" t="s">
        <v>10085</v>
      </c>
      <c r="P8929">
        <f>IFERROR(VLOOKUP(A8929,'Ratings Data'!A:C,3,0),"No Rating")</f>
        <v>1</v>
      </c>
      <c r="Q8929" t="s">
        <v>10066</v>
      </c>
      <c r="R8929" s="5">
        <f t="shared" si="139"/>
        <v>-0.8082295415598133</v>
      </c>
    </row>
    <row r="8930" spans="1:18" x14ac:dyDescent="0.3">
      <c r="A8930" t="s">
        <v>8655</v>
      </c>
      <c r="B8930" s="2">
        <v>45831</v>
      </c>
      <c r="C8930" t="s">
        <v>10010</v>
      </c>
      <c r="D8930" t="s">
        <v>10029</v>
      </c>
      <c r="E8930" t="s">
        <v>10034</v>
      </c>
      <c r="F8930">
        <v>15</v>
      </c>
      <c r="G8930">
        <v>457.34</v>
      </c>
      <c r="H8930">
        <v>340.38</v>
      </c>
      <c r="I8930" t="s">
        <v>10039</v>
      </c>
      <c r="J8930">
        <f>F8930*G8930</f>
        <v>6860.0999999999995</v>
      </c>
      <c r="K8930">
        <f>F8930*H8930</f>
        <v>5105.7</v>
      </c>
      <c r="L8930">
        <f>J8930-K8930</f>
        <v>1754.3999999999996</v>
      </c>
      <c r="M8930" s="5">
        <f>L8930/J8930</f>
        <v>0.25573971224909253</v>
      </c>
      <c r="N8930" t="str">
        <f>IF(ISNA(VLOOKUP(A8930,'Returns Data'!A:A,1,0)),"No","Yes")</f>
        <v>No</v>
      </c>
      <c r="O8930" t="s">
        <v>10085</v>
      </c>
      <c r="P8930" t="str">
        <f>IFERROR(VLOOKUP(A8930,'Ratings Data'!A:C,3,0),"No Rating")</f>
        <v>No Rating</v>
      </c>
      <c r="Q8930" t="s">
        <v>10066</v>
      </c>
      <c r="R8930" s="5">
        <f t="shared" si="139"/>
        <v>7.64634930237834</v>
      </c>
    </row>
    <row r="8931" spans="1:18" x14ac:dyDescent="0.3">
      <c r="A8931" t="s">
        <v>8800</v>
      </c>
      <c r="B8931" s="2">
        <v>45831</v>
      </c>
      <c r="C8931" t="s">
        <v>10026</v>
      </c>
      <c r="D8931" t="s">
        <v>10031</v>
      </c>
      <c r="E8931" t="s">
        <v>10034</v>
      </c>
      <c r="F8931">
        <v>7</v>
      </c>
      <c r="G8931">
        <v>49.12</v>
      </c>
      <c r="H8931">
        <v>35.950000000000003</v>
      </c>
      <c r="I8931" t="s">
        <v>10039</v>
      </c>
      <c r="J8931">
        <f>F8931*G8931</f>
        <v>343.84</v>
      </c>
      <c r="K8931">
        <f>F8931*H8931</f>
        <v>251.65000000000003</v>
      </c>
      <c r="L8931">
        <f>J8931-K8931</f>
        <v>92.189999999999941</v>
      </c>
      <c r="M8931" s="5">
        <f>L8931/J8931</f>
        <v>0.26811889250814319</v>
      </c>
      <c r="N8931" t="str">
        <f>IF(ISNA(VLOOKUP(A8931,'Returns Data'!A:A,1,0)),"No","Yes")</f>
        <v>No</v>
      </c>
      <c r="O8931" t="s">
        <v>10085</v>
      </c>
      <c r="P8931" t="str">
        <f>IFERROR(VLOOKUP(A8931,'Ratings Data'!A:C,3,0),"No Rating")</f>
        <v>No Rating</v>
      </c>
      <c r="Q8931" t="s">
        <v>10066</v>
      </c>
      <c r="R8931" s="5">
        <f t="shared" si="139"/>
        <v>-0.94987828165770172</v>
      </c>
    </row>
    <row r="8932" spans="1:18" x14ac:dyDescent="0.3">
      <c r="A8932" t="s">
        <v>9801</v>
      </c>
      <c r="B8932" s="2">
        <v>45831</v>
      </c>
      <c r="C8932" t="s">
        <v>10018</v>
      </c>
      <c r="D8932" t="s">
        <v>10033</v>
      </c>
      <c r="E8932" t="s">
        <v>10037</v>
      </c>
      <c r="F8932">
        <v>1</v>
      </c>
      <c r="G8932">
        <v>19.25</v>
      </c>
      <c r="H8932">
        <v>13.92</v>
      </c>
      <c r="I8932" t="s">
        <v>10040</v>
      </c>
      <c r="J8932">
        <f>F8932*G8932</f>
        <v>19.25</v>
      </c>
      <c r="K8932">
        <f>F8932*H8932</f>
        <v>13.92</v>
      </c>
      <c r="L8932">
        <f>J8932-K8932</f>
        <v>5.33</v>
      </c>
      <c r="M8932" s="5">
        <f>L8932/J8932</f>
        <v>0.2768831168831169</v>
      </c>
      <c r="N8932" t="str">
        <f>IF(ISNA(VLOOKUP(A8932,'Returns Data'!A:A,1,0)),"No","Yes")</f>
        <v>No</v>
      </c>
      <c r="O8932" t="s">
        <v>10085</v>
      </c>
      <c r="P8932" t="str">
        <f>IFERROR(VLOOKUP(A8932,'Ratings Data'!A:C,3,0),"No Rating")</f>
        <v>No Rating</v>
      </c>
      <c r="Q8932" t="s">
        <v>10066</v>
      </c>
      <c r="R8932" s="5">
        <f t="shared" si="139"/>
        <v>-0.94401465798045603</v>
      </c>
    </row>
    <row r="8933" spans="1:18" x14ac:dyDescent="0.3">
      <c r="A8933" t="s">
        <v>9840</v>
      </c>
      <c r="B8933" s="2">
        <v>45831</v>
      </c>
      <c r="C8933" t="s">
        <v>10010</v>
      </c>
      <c r="D8933" t="s">
        <v>10029</v>
      </c>
      <c r="E8933" t="s">
        <v>10038</v>
      </c>
      <c r="F8933">
        <v>4</v>
      </c>
      <c r="G8933">
        <v>257.04000000000002</v>
      </c>
      <c r="H8933">
        <v>212.94</v>
      </c>
      <c r="I8933" t="s">
        <v>10040</v>
      </c>
      <c r="J8933">
        <f>F8933*G8933</f>
        <v>1028.1600000000001</v>
      </c>
      <c r="K8933">
        <f>F8933*H8933</f>
        <v>851.76</v>
      </c>
      <c r="L8933">
        <f>J8933-K8933</f>
        <v>176.40000000000009</v>
      </c>
      <c r="M8933" s="5">
        <f>L8933/J8933</f>
        <v>0.17156862745098048</v>
      </c>
      <c r="N8933" t="str">
        <f>IF(ISNA(VLOOKUP(A8933,'Returns Data'!A:A,1,0)),"No","Yes")</f>
        <v>No</v>
      </c>
      <c r="O8933" t="s">
        <v>10085</v>
      </c>
      <c r="P8933" t="str">
        <f>IFERROR(VLOOKUP(A8933,'Ratings Data'!A:C,3,0),"No Rating")</f>
        <v>No Rating</v>
      </c>
      <c r="Q8933" t="s">
        <v>10066</v>
      </c>
      <c r="R8933" s="5">
        <f t="shared" si="139"/>
        <v>52.410909090909094</v>
      </c>
    </row>
    <row r="8934" spans="1:18" x14ac:dyDescent="0.3">
      <c r="A8934" t="s">
        <v>460</v>
      </c>
      <c r="B8934" s="2">
        <v>45832</v>
      </c>
      <c r="C8934" t="s">
        <v>10016</v>
      </c>
      <c r="D8934" t="s">
        <v>10032</v>
      </c>
      <c r="E8934" t="s">
        <v>10035</v>
      </c>
      <c r="F8934">
        <v>13</v>
      </c>
      <c r="G8934">
        <v>468.48</v>
      </c>
      <c r="H8934">
        <v>346.46</v>
      </c>
      <c r="I8934" t="s">
        <v>10039</v>
      </c>
      <c r="J8934">
        <f>F8934*G8934</f>
        <v>6090.24</v>
      </c>
      <c r="K8934">
        <f>F8934*H8934</f>
        <v>4503.9799999999996</v>
      </c>
      <c r="L8934">
        <f>J8934-K8934</f>
        <v>1586.2600000000002</v>
      </c>
      <c r="M8934" s="5">
        <f>L8934/J8934</f>
        <v>0.26045935792349734</v>
      </c>
      <c r="N8934" t="str">
        <f>IF(ISNA(VLOOKUP(A8934,'Returns Data'!A:A,1,0)),"No","Yes")</f>
        <v>No</v>
      </c>
      <c r="O8934" t="s">
        <v>10085</v>
      </c>
      <c r="P8934" t="str">
        <f>IFERROR(VLOOKUP(A8934,'Ratings Data'!A:C,3,0),"No Rating")</f>
        <v>No Rating</v>
      </c>
      <c r="Q8934" t="s">
        <v>10066</v>
      </c>
      <c r="R8934" s="5">
        <f t="shared" si="139"/>
        <v>4.9234360410830993</v>
      </c>
    </row>
    <row r="8935" spans="1:18" x14ac:dyDescent="0.3">
      <c r="A8935" t="s">
        <v>817</v>
      </c>
      <c r="B8935" s="2">
        <v>45832</v>
      </c>
      <c r="C8935" t="s">
        <v>10010</v>
      </c>
      <c r="D8935" t="s">
        <v>10029</v>
      </c>
      <c r="E8935" t="s">
        <v>10034</v>
      </c>
      <c r="F8935">
        <v>13</v>
      </c>
      <c r="G8935">
        <v>88.99</v>
      </c>
      <c r="H8935">
        <v>61.25</v>
      </c>
      <c r="I8935" t="s">
        <v>10039</v>
      </c>
      <c r="J8935">
        <f>F8935*G8935</f>
        <v>1156.8699999999999</v>
      </c>
      <c r="K8935">
        <f>F8935*H8935</f>
        <v>796.25</v>
      </c>
      <c r="L8935">
        <f>J8935-K8935</f>
        <v>360.61999999999989</v>
      </c>
      <c r="M8935" s="5">
        <f>L8935/J8935</f>
        <v>0.31172041802449707</v>
      </c>
      <c r="N8935" t="str">
        <f>IF(ISNA(VLOOKUP(A8935,'Returns Data'!A:A,1,0)),"No","Yes")</f>
        <v>No</v>
      </c>
      <c r="O8935" t="s">
        <v>10085</v>
      </c>
      <c r="P8935" t="str">
        <f>IFERROR(VLOOKUP(A8935,'Ratings Data'!A:C,3,0),"No Rating")</f>
        <v>No Rating</v>
      </c>
      <c r="Q8935" t="s">
        <v>10066</v>
      </c>
      <c r="R8935" s="5">
        <f t="shared" si="139"/>
        <v>-0.81004525273224048</v>
      </c>
    </row>
    <row r="8936" spans="1:18" x14ac:dyDescent="0.3">
      <c r="A8936" t="s">
        <v>1309</v>
      </c>
      <c r="B8936" s="2">
        <v>45832</v>
      </c>
      <c r="C8936" t="s">
        <v>10027</v>
      </c>
      <c r="D8936" t="s">
        <v>10032</v>
      </c>
      <c r="E8936" t="s">
        <v>10034</v>
      </c>
      <c r="F8936">
        <v>6</v>
      </c>
      <c r="G8936">
        <v>439.77</v>
      </c>
      <c r="H8936">
        <v>280.77</v>
      </c>
      <c r="I8936" t="s">
        <v>10039</v>
      </c>
      <c r="J8936">
        <f>F8936*G8936</f>
        <v>2638.62</v>
      </c>
      <c r="K8936">
        <f>F8936*H8936</f>
        <v>1684.62</v>
      </c>
      <c r="L8936">
        <f>J8936-K8936</f>
        <v>954</v>
      </c>
      <c r="M8936" s="5">
        <f>L8936/J8936</f>
        <v>0.36155262978375063</v>
      </c>
      <c r="N8936" t="str">
        <f>IF(ISNA(VLOOKUP(A8936,'Returns Data'!A:A,1,0)),"No","Yes")</f>
        <v>No</v>
      </c>
      <c r="O8936" t="s">
        <v>10085</v>
      </c>
      <c r="P8936" t="str">
        <f>IFERROR(VLOOKUP(A8936,'Ratings Data'!A:C,3,0),"No Rating")</f>
        <v>No Rating</v>
      </c>
      <c r="Q8936" t="s">
        <v>10066</v>
      </c>
      <c r="R8936" s="5">
        <f t="shared" si="139"/>
        <v>1.2808267134595936</v>
      </c>
    </row>
    <row r="8937" spans="1:18" x14ac:dyDescent="0.3">
      <c r="A8937" t="s">
        <v>1754</v>
      </c>
      <c r="B8937" s="2">
        <v>45832</v>
      </c>
      <c r="C8937" t="s">
        <v>10009</v>
      </c>
      <c r="D8937" t="s">
        <v>10029</v>
      </c>
      <c r="E8937" t="s">
        <v>10038</v>
      </c>
      <c r="F8937">
        <v>6</v>
      </c>
      <c r="G8937">
        <v>59.64</v>
      </c>
      <c r="H8937">
        <v>48.73</v>
      </c>
      <c r="I8937" t="s">
        <v>10040</v>
      </c>
      <c r="J8937">
        <f>F8937*G8937</f>
        <v>357.84000000000003</v>
      </c>
      <c r="K8937">
        <f>F8937*H8937</f>
        <v>292.38</v>
      </c>
      <c r="L8937">
        <f>J8937-K8937</f>
        <v>65.460000000000036</v>
      </c>
      <c r="M8937" s="5">
        <f>L8937/J8937</f>
        <v>0.18293091884641188</v>
      </c>
      <c r="N8937" t="str">
        <f>IF(ISNA(VLOOKUP(A8937,'Returns Data'!A:A,1,0)),"No","Yes")</f>
        <v>No</v>
      </c>
      <c r="O8937" t="s">
        <v>10085</v>
      </c>
      <c r="P8937" t="str">
        <f>IFERROR(VLOOKUP(A8937,'Ratings Data'!A:C,3,0),"No Rating")</f>
        <v>No Rating</v>
      </c>
      <c r="Q8937" t="s">
        <v>10066</v>
      </c>
      <c r="R8937" s="5">
        <f t="shared" si="139"/>
        <v>-0.86438365509243464</v>
      </c>
    </row>
    <row r="8938" spans="1:18" x14ac:dyDescent="0.3">
      <c r="A8938" t="s">
        <v>1938</v>
      </c>
      <c r="B8938" s="2">
        <v>45832</v>
      </c>
      <c r="C8938" t="s">
        <v>10015</v>
      </c>
      <c r="D8938" t="s">
        <v>10031</v>
      </c>
      <c r="E8938" t="s">
        <v>10038</v>
      </c>
      <c r="F8938">
        <v>14</v>
      </c>
      <c r="G8938">
        <v>64.13</v>
      </c>
      <c r="H8938">
        <v>44.9</v>
      </c>
      <c r="I8938" t="s">
        <v>10040</v>
      </c>
      <c r="J8938">
        <f>F8938*G8938</f>
        <v>897.81999999999994</v>
      </c>
      <c r="K8938">
        <f>F8938*H8938</f>
        <v>628.6</v>
      </c>
      <c r="L8938">
        <f>J8938-K8938</f>
        <v>269.21999999999991</v>
      </c>
      <c r="M8938" s="5">
        <f>L8938/J8938</f>
        <v>0.29985966006549192</v>
      </c>
      <c r="N8938" t="str">
        <f>IF(ISNA(VLOOKUP(A8938,'Returns Data'!A:A,1,0)),"No","Yes")</f>
        <v>No</v>
      </c>
      <c r="O8938" t="s">
        <v>10085</v>
      </c>
      <c r="P8938" t="str">
        <f>IFERROR(VLOOKUP(A8938,'Ratings Data'!A:C,3,0),"No Rating")</f>
        <v>No Rating</v>
      </c>
      <c r="Q8938" t="s">
        <v>10066</v>
      </c>
      <c r="R8938" s="5">
        <f t="shared" si="139"/>
        <v>1.5089984350547727</v>
      </c>
    </row>
    <row r="8939" spans="1:18" x14ac:dyDescent="0.3">
      <c r="A8939" t="s">
        <v>2522</v>
      </c>
      <c r="B8939" s="2">
        <v>45832</v>
      </c>
      <c r="C8939" t="s">
        <v>10020</v>
      </c>
      <c r="D8939" t="s">
        <v>10030</v>
      </c>
      <c r="E8939" t="s">
        <v>10037</v>
      </c>
      <c r="F8939">
        <v>11</v>
      </c>
      <c r="G8939">
        <v>35.270000000000003</v>
      </c>
      <c r="H8939">
        <v>28.51</v>
      </c>
      <c r="I8939" t="s">
        <v>10040</v>
      </c>
      <c r="J8939">
        <f>F8939*G8939</f>
        <v>387.97</v>
      </c>
      <c r="K8939">
        <f>F8939*H8939</f>
        <v>313.61</v>
      </c>
      <c r="L8939">
        <f>J8939-K8939</f>
        <v>74.360000000000014</v>
      </c>
      <c r="M8939" s="5">
        <f>L8939/J8939</f>
        <v>0.19166430394102638</v>
      </c>
      <c r="N8939" t="str">
        <f>IF(ISNA(VLOOKUP(A8939,'Returns Data'!A:A,1,0)),"No","Yes")</f>
        <v>No</v>
      </c>
      <c r="O8939" t="s">
        <v>10085</v>
      </c>
      <c r="P8939">
        <f>IFERROR(VLOOKUP(A8939,'Ratings Data'!A:C,3,0),"No Rating")</f>
        <v>3</v>
      </c>
      <c r="Q8939" t="s">
        <v>10066</v>
      </c>
      <c r="R8939" s="5">
        <f t="shared" si="139"/>
        <v>-0.56787552070570935</v>
      </c>
    </row>
    <row r="8940" spans="1:18" x14ac:dyDescent="0.3">
      <c r="A8940" t="s">
        <v>3567</v>
      </c>
      <c r="B8940" s="2">
        <v>45832</v>
      </c>
      <c r="C8940" t="s">
        <v>10013</v>
      </c>
      <c r="D8940" t="s">
        <v>10030</v>
      </c>
      <c r="E8940" t="s">
        <v>10035</v>
      </c>
      <c r="F8940">
        <v>3</v>
      </c>
      <c r="G8940">
        <v>486.55</v>
      </c>
      <c r="H8940">
        <v>375.01</v>
      </c>
      <c r="I8940" t="s">
        <v>10040</v>
      </c>
      <c r="J8940">
        <f>F8940*G8940</f>
        <v>1459.65</v>
      </c>
      <c r="K8940">
        <f>F8940*H8940</f>
        <v>1125.03</v>
      </c>
      <c r="L8940">
        <f>J8940-K8940</f>
        <v>334.62000000000012</v>
      </c>
      <c r="M8940" s="5">
        <f>L8940/J8940</f>
        <v>0.22924673723152816</v>
      </c>
      <c r="N8940" t="str">
        <f>IF(ISNA(VLOOKUP(A8940,'Returns Data'!A:A,1,0)),"No","Yes")</f>
        <v>No</v>
      </c>
      <c r="O8940" t="s">
        <v>10085</v>
      </c>
      <c r="P8940" t="str">
        <f>IFERROR(VLOOKUP(A8940,'Ratings Data'!A:C,3,0),"No Rating")</f>
        <v>No Rating</v>
      </c>
      <c r="Q8940" t="s">
        <v>10066</v>
      </c>
      <c r="R8940" s="5">
        <f t="shared" si="139"/>
        <v>2.7622754336675515</v>
      </c>
    </row>
    <row r="8941" spans="1:18" x14ac:dyDescent="0.3">
      <c r="A8941" t="s">
        <v>3892</v>
      </c>
      <c r="B8941" s="2">
        <v>45832</v>
      </c>
      <c r="C8941" t="s">
        <v>10020</v>
      </c>
      <c r="D8941" t="s">
        <v>10030</v>
      </c>
      <c r="E8941" t="s">
        <v>10035</v>
      </c>
      <c r="F8941">
        <v>10</v>
      </c>
      <c r="G8941">
        <v>15.79</v>
      </c>
      <c r="H8941">
        <v>13.06</v>
      </c>
      <c r="I8941" t="s">
        <v>10039</v>
      </c>
      <c r="J8941">
        <f>F8941*G8941</f>
        <v>157.89999999999998</v>
      </c>
      <c r="K8941">
        <f>F8941*H8941</f>
        <v>130.6</v>
      </c>
      <c r="L8941">
        <f>J8941-K8941</f>
        <v>27.299999999999983</v>
      </c>
      <c r="M8941" s="5">
        <f>L8941/J8941</f>
        <v>0.17289423685877128</v>
      </c>
      <c r="N8941" t="str">
        <f>IF(ISNA(VLOOKUP(A8941,'Returns Data'!A:A,1,0)),"No","Yes")</f>
        <v>No</v>
      </c>
      <c r="O8941" t="s">
        <v>10085</v>
      </c>
      <c r="P8941" t="str">
        <f>IFERROR(VLOOKUP(A8941,'Ratings Data'!A:C,3,0),"No Rating")</f>
        <v>No Rating</v>
      </c>
      <c r="Q8941" t="s">
        <v>10066</v>
      </c>
      <c r="R8941" s="5">
        <f t="shared" si="139"/>
        <v>-0.89182338231767888</v>
      </c>
    </row>
    <row r="8942" spans="1:18" x14ac:dyDescent="0.3">
      <c r="A8942" t="s">
        <v>3947</v>
      </c>
      <c r="B8942" s="2">
        <v>45832</v>
      </c>
      <c r="C8942" t="s">
        <v>10010</v>
      </c>
      <c r="D8942" t="s">
        <v>10029</v>
      </c>
      <c r="E8942" t="s">
        <v>10037</v>
      </c>
      <c r="F8942">
        <v>17</v>
      </c>
      <c r="G8942">
        <v>241.62</v>
      </c>
      <c r="H8942">
        <v>152.72</v>
      </c>
      <c r="I8942" t="s">
        <v>10039</v>
      </c>
      <c r="J8942">
        <f>F8942*G8942</f>
        <v>4107.54</v>
      </c>
      <c r="K8942">
        <f>F8942*H8942</f>
        <v>2596.2399999999998</v>
      </c>
      <c r="L8942">
        <f>J8942-K8942</f>
        <v>1511.3000000000002</v>
      </c>
      <c r="M8942" s="5">
        <f>L8942/J8942</f>
        <v>0.36793311811936102</v>
      </c>
      <c r="N8942" t="str">
        <f>IF(ISNA(VLOOKUP(A8942,'Returns Data'!A:A,1,0)),"No","Yes")</f>
        <v>No</v>
      </c>
      <c r="O8942" t="s">
        <v>10085</v>
      </c>
      <c r="P8942" t="str">
        <f>IFERROR(VLOOKUP(A8942,'Ratings Data'!A:C,3,0),"No Rating")</f>
        <v>No Rating</v>
      </c>
      <c r="Q8942" t="s">
        <v>10066</v>
      </c>
      <c r="R8942" s="5">
        <f t="shared" si="139"/>
        <v>25.013552881570618</v>
      </c>
    </row>
    <row r="8943" spans="1:18" x14ac:dyDescent="0.3">
      <c r="A8943" t="s">
        <v>4063</v>
      </c>
      <c r="B8943" s="2">
        <v>45832</v>
      </c>
      <c r="C8943" t="s">
        <v>10012</v>
      </c>
      <c r="D8943" t="s">
        <v>10030</v>
      </c>
      <c r="E8943" t="s">
        <v>10037</v>
      </c>
      <c r="F8943">
        <v>20</v>
      </c>
      <c r="G8943">
        <v>126.1</v>
      </c>
      <c r="H8943">
        <v>96.25</v>
      </c>
      <c r="I8943" t="s">
        <v>10039</v>
      </c>
      <c r="J8943">
        <f>F8943*G8943</f>
        <v>2522</v>
      </c>
      <c r="K8943">
        <f>F8943*H8943</f>
        <v>1925</v>
      </c>
      <c r="L8943">
        <f>J8943-K8943</f>
        <v>597</v>
      </c>
      <c r="M8943" s="5">
        <f>L8943/J8943</f>
        <v>0.23671689135606661</v>
      </c>
      <c r="N8943" t="str">
        <f>IF(ISNA(VLOOKUP(A8943,'Returns Data'!A:A,1,0)),"No","Yes")</f>
        <v>No</v>
      </c>
      <c r="O8943" t="s">
        <v>10085</v>
      </c>
      <c r="P8943" t="str">
        <f>IFERROR(VLOOKUP(A8943,'Ratings Data'!A:C,3,0),"No Rating")</f>
        <v>No Rating</v>
      </c>
      <c r="Q8943" t="s">
        <v>10066</v>
      </c>
      <c r="R8943" s="5">
        <f t="shared" si="139"/>
        <v>-0.38600719652151894</v>
      </c>
    </row>
    <row r="8944" spans="1:18" x14ac:dyDescent="0.3">
      <c r="A8944" t="s">
        <v>4163</v>
      </c>
      <c r="B8944" s="2">
        <v>45832</v>
      </c>
      <c r="C8944" t="s">
        <v>10025</v>
      </c>
      <c r="D8944" t="s">
        <v>10033</v>
      </c>
      <c r="E8944" t="s">
        <v>10036</v>
      </c>
      <c r="F8944">
        <v>7</v>
      </c>
      <c r="G8944">
        <v>70.569999999999993</v>
      </c>
      <c r="H8944">
        <v>46.97</v>
      </c>
      <c r="I8944" t="s">
        <v>10039</v>
      </c>
      <c r="J8944">
        <f>F8944*G8944</f>
        <v>493.98999999999995</v>
      </c>
      <c r="K8944">
        <f>F8944*H8944</f>
        <v>328.78999999999996</v>
      </c>
      <c r="L8944">
        <f>J8944-K8944</f>
        <v>165.2</v>
      </c>
      <c r="M8944" s="5">
        <f>L8944/J8944</f>
        <v>0.33441972509564971</v>
      </c>
      <c r="N8944" t="str">
        <f>IF(ISNA(VLOOKUP(A8944,'Returns Data'!A:A,1,0)),"No","Yes")</f>
        <v>No</v>
      </c>
      <c r="O8944" t="s">
        <v>10085</v>
      </c>
      <c r="P8944" t="str">
        <f>IFERROR(VLOOKUP(A8944,'Ratings Data'!A:C,3,0),"No Rating")</f>
        <v>No Rating</v>
      </c>
      <c r="Q8944" t="s">
        <v>10066</v>
      </c>
      <c r="R8944" s="5">
        <f t="shared" si="139"/>
        <v>-0.80412767644726402</v>
      </c>
    </row>
    <row r="8945" spans="1:18" x14ac:dyDescent="0.3">
      <c r="A8945" t="s">
        <v>4978</v>
      </c>
      <c r="B8945" s="2">
        <v>45832</v>
      </c>
      <c r="C8945" t="s">
        <v>10015</v>
      </c>
      <c r="D8945" t="s">
        <v>10031</v>
      </c>
      <c r="E8945" t="s">
        <v>10038</v>
      </c>
      <c r="F8945">
        <v>8</v>
      </c>
      <c r="G8945">
        <v>379.83</v>
      </c>
      <c r="H8945">
        <v>244.06</v>
      </c>
      <c r="I8945" t="s">
        <v>10040</v>
      </c>
      <c r="J8945">
        <f>F8945*G8945</f>
        <v>3038.64</v>
      </c>
      <c r="K8945">
        <f>F8945*H8945</f>
        <v>1952.48</v>
      </c>
      <c r="L8945">
        <f>J8945-K8945</f>
        <v>1086.1599999999999</v>
      </c>
      <c r="M8945" s="5">
        <f>L8945/J8945</f>
        <v>0.3574493852512966</v>
      </c>
      <c r="N8945" t="str">
        <f>IF(ISNA(VLOOKUP(A8945,'Returns Data'!A:A,1,0)),"No","Yes")</f>
        <v>No</v>
      </c>
      <c r="O8945" t="s">
        <v>10085</v>
      </c>
      <c r="P8945" t="str">
        <f>IFERROR(VLOOKUP(A8945,'Ratings Data'!A:C,3,0),"No Rating")</f>
        <v>No Rating</v>
      </c>
      <c r="Q8945" t="s">
        <v>10066</v>
      </c>
      <c r="R8945" s="5">
        <f t="shared" si="139"/>
        <v>5.1512176359845352</v>
      </c>
    </row>
    <row r="8946" spans="1:18" x14ac:dyDescent="0.3">
      <c r="A8946" t="s">
        <v>5442</v>
      </c>
      <c r="B8946" s="2">
        <v>45832</v>
      </c>
      <c r="C8946" t="s">
        <v>10023</v>
      </c>
      <c r="D8946" t="s">
        <v>10033</v>
      </c>
      <c r="E8946" t="s">
        <v>10035</v>
      </c>
      <c r="F8946">
        <v>12</v>
      </c>
      <c r="G8946">
        <v>200.48</v>
      </c>
      <c r="H8946">
        <v>173.31</v>
      </c>
      <c r="I8946" t="s">
        <v>10039</v>
      </c>
      <c r="J8946">
        <f>F8946*G8946</f>
        <v>2405.7599999999998</v>
      </c>
      <c r="K8946">
        <f>F8946*H8946</f>
        <v>2079.7200000000003</v>
      </c>
      <c r="L8946">
        <f>J8946-K8946</f>
        <v>326.03999999999951</v>
      </c>
      <c r="M8946" s="5">
        <f>L8946/J8946</f>
        <v>0.1355247406225058</v>
      </c>
      <c r="N8946" t="str">
        <f>IF(ISNA(VLOOKUP(A8946,'Returns Data'!A:A,1,0)),"No","Yes")</f>
        <v>No</v>
      </c>
      <c r="O8946" t="s">
        <v>10085</v>
      </c>
      <c r="P8946" t="str">
        <f>IFERROR(VLOOKUP(A8946,'Ratings Data'!A:C,3,0),"No Rating")</f>
        <v>No Rating</v>
      </c>
      <c r="Q8946" t="s">
        <v>10066</v>
      </c>
      <c r="R8946" s="5">
        <f t="shared" si="139"/>
        <v>-0.2082773872521918</v>
      </c>
    </row>
    <row r="8947" spans="1:18" x14ac:dyDescent="0.3">
      <c r="A8947" t="s">
        <v>6077</v>
      </c>
      <c r="B8947" s="2">
        <v>45832</v>
      </c>
      <c r="C8947" t="s">
        <v>10018</v>
      </c>
      <c r="D8947" t="s">
        <v>10033</v>
      </c>
      <c r="E8947" t="s">
        <v>10036</v>
      </c>
      <c r="F8947">
        <v>19</v>
      </c>
      <c r="G8947">
        <v>182.6</v>
      </c>
      <c r="H8947">
        <v>153.80000000000001</v>
      </c>
      <c r="I8947" t="s">
        <v>10040</v>
      </c>
      <c r="J8947">
        <f>F8947*G8947</f>
        <v>3469.4</v>
      </c>
      <c r="K8947">
        <f>F8947*H8947</f>
        <v>2922.2000000000003</v>
      </c>
      <c r="L8947">
        <f>J8947-K8947</f>
        <v>547.19999999999982</v>
      </c>
      <c r="M8947" s="5">
        <f>L8947/J8947</f>
        <v>0.1577217962760131</v>
      </c>
      <c r="N8947" t="str">
        <f>IF(ISNA(VLOOKUP(A8947,'Returns Data'!A:A,1,0)),"No","Yes")</f>
        <v>No</v>
      </c>
      <c r="O8947" t="s">
        <v>10085</v>
      </c>
      <c r="P8947" t="str">
        <f>IFERROR(VLOOKUP(A8947,'Ratings Data'!A:C,3,0),"No Rating")</f>
        <v>No Rating</v>
      </c>
      <c r="Q8947" t="s">
        <v>10066</v>
      </c>
      <c r="R8947" s="5">
        <f t="shared" si="139"/>
        <v>0.44212223995743566</v>
      </c>
    </row>
    <row r="8948" spans="1:18" x14ac:dyDescent="0.3">
      <c r="A8948" t="s">
        <v>6157</v>
      </c>
      <c r="B8948" s="2">
        <v>45832</v>
      </c>
      <c r="C8948" t="s">
        <v>10015</v>
      </c>
      <c r="D8948" t="s">
        <v>10031</v>
      </c>
      <c r="E8948" t="s">
        <v>10038</v>
      </c>
      <c r="F8948">
        <v>15</v>
      </c>
      <c r="G8948">
        <v>334.89</v>
      </c>
      <c r="H8948">
        <v>218.39</v>
      </c>
      <c r="I8948" t="s">
        <v>10039</v>
      </c>
      <c r="J8948">
        <f>F8948*G8948</f>
        <v>5023.3499999999995</v>
      </c>
      <c r="K8948">
        <f>F8948*H8948</f>
        <v>3275.85</v>
      </c>
      <c r="L8948">
        <f>J8948-K8948</f>
        <v>1747.4999999999995</v>
      </c>
      <c r="M8948" s="5">
        <f>L8948/J8948</f>
        <v>0.34787542178028602</v>
      </c>
      <c r="N8948" t="str">
        <f>IF(ISNA(VLOOKUP(A8948,'Returns Data'!A:A,1,0)),"No","Yes")</f>
        <v>No</v>
      </c>
      <c r="O8948" t="s">
        <v>10085</v>
      </c>
      <c r="P8948" t="str">
        <f>IFERROR(VLOOKUP(A8948,'Ratings Data'!A:C,3,0),"No Rating")</f>
        <v>No Rating</v>
      </c>
      <c r="Q8948" t="s">
        <v>10066</v>
      </c>
      <c r="R8948" s="5">
        <f t="shared" si="139"/>
        <v>0.44790165446474878</v>
      </c>
    </row>
    <row r="8949" spans="1:18" x14ac:dyDescent="0.3">
      <c r="A8949" t="s">
        <v>6753</v>
      </c>
      <c r="B8949" s="2">
        <v>45832</v>
      </c>
      <c r="C8949" t="s">
        <v>10017</v>
      </c>
      <c r="D8949" t="s">
        <v>10032</v>
      </c>
      <c r="E8949" t="s">
        <v>10036</v>
      </c>
      <c r="F8949">
        <v>12</v>
      </c>
      <c r="G8949">
        <v>435.9</v>
      </c>
      <c r="H8949">
        <v>347.5</v>
      </c>
      <c r="I8949" t="s">
        <v>10039</v>
      </c>
      <c r="J8949">
        <f>F8949*G8949</f>
        <v>5230.7999999999993</v>
      </c>
      <c r="K8949">
        <f>F8949*H8949</f>
        <v>4170</v>
      </c>
      <c r="L8949">
        <f>J8949-K8949</f>
        <v>1060.7999999999993</v>
      </c>
      <c r="M8949" s="5">
        <f>L8949/J8949</f>
        <v>0.20279880706584069</v>
      </c>
      <c r="N8949" t="str">
        <f>IF(ISNA(VLOOKUP(A8949,'Returns Data'!A:A,1,0)),"No","Yes")</f>
        <v>No</v>
      </c>
      <c r="O8949" t="s">
        <v>10085</v>
      </c>
      <c r="P8949" t="str">
        <f>IFERROR(VLOOKUP(A8949,'Ratings Data'!A:C,3,0),"No Rating")</f>
        <v>No Rating</v>
      </c>
      <c r="Q8949" t="s">
        <v>10066</v>
      </c>
      <c r="R8949" s="5">
        <f t="shared" si="139"/>
        <v>4.1297142345247659E-2</v>
      </c>
    </row>
    <row r="8950" spans="1:18" x14ac:dyDescent="0.3">
      <c r="A8950" t="s">
        <v>7075</v>
      </c>
      <c r="B8950" s="2">
        <v>45832</v>
      </c>
      <c r="C8950" t="s">
        <v>10009</v>
      </c>
      <c r="D8950" t="s">
        <v>10029</v>
      </c>
      <c r="E8950" t="s">
        <v>10037</v>
      </c>
      <c r="F8950">
        <v>7</v>
      </c>
      <c r="G8950">
        <v>444.95</v>
      </c>
      <c r="H8950">
        <v>297.16000000000003</v>
      </c>
      <c r="I8950" t="s">
        <v>10039</v>
      </c>
      <c r="J8950">
        <f>F8950*G8950</f>
        <v>3114.65</v>
      </c>
      <c r="K8950">
        <f>F8950*H8950</f>
        <v>2080.1200000000003</v>
      </c>
      <c r="L8950">
        <f>J8950-K8950</f>
        <v>1034.5299999999997</v>
      </c>
      <c r="M8950" s="5">
        <f>L8950/J8950</f>
        <v>0.33214967973929643</v>
      </c>
      <c r="N8950" t="str">
        <f>IF(ISNA(VLOOKUP(A8950,'Returns Data'!A:A,1,0)),"No","Yes")</f>
        <v>No</v>
      </c>
      <c r="O8950" t="s">
        <v>10085</v>
      </c>
      <c r="P8950" t="str">
        <f>IFERROR(VLOOKUP(A8950,'Ratings Data'!A:C,3,0),"No Rating")</f>
        <v>No Rating</v>
      </c>
      <c r="Q8950" t="s">
        <v>10066</v>
      </c>
      <c r="R8950" s="5">
        <f t="shared" si="139"/>
        <v>-0.40455570849583228</v>
      </c>
    </row>
    <row r="8951" spans="1:18" x14ac:dyDescent="0.3">
      <c r="A8951" t="s">
        <v>7105</v>
      </c>
      <c r="B8951" s="2">
        <v>45832</v>
      </c>
      <c r="C8951" t="s">
        <v>10028</v>
      </c>
      <c r="D8951" t="s">
        <v>10032</v>
      </c>
      <c r="E8951" t="s">
        <v>10037</v>
      </c>
      <c r="F8951">
        <v>18</v>
      </c>
      <c r="G8951">
        <v>62.31</v>
      </c>
      <c r="H8951">
        <v>48.96</v>
      </c>
      <c r="I8951" t="s">
        <v>10039</v>
      </c>
      <c r="J8951">
        <f>F8951*G8951</f>
        <v>1121.58</v>
      </c>
      <c r="K8951">
        <f>F8951*H8951</f>
        <v>881.28</v>
      </c>
      <c r="L8951">
        <f>J8951-K8951</f>
        <v>240.29999999999995</v>
      </c>
      <c r="M8951" s="5">
        <f>L8951/J8951</f>
        <v>0.21425132402503608</v>
      </c>
      <c r="N8951" t="str">
        <f>IF(ISNA(VLOOKUP(A8951,'Returns Data'!A:A,1,0)),"No","Yes")</f>
        <v>No</v>
      </c>
      <c r="O8951" t="s">
        <v>10085</v>
      </c>
      <c r="P8951" t="str">
        <f>IFERROR(VLOOKUP(A8951,'Ratings Data'!A:C,3,0),"No Rating")</f>
        <v>No Rating</v>
      </c>
      <c r="Q8951" t="s">
        <v>10066</v>
      </c>
      <c r="R8951" s="5">
        <f t="shared" si="139"/>
        <v>-0.63990175461127252</v>
      </c>
    </row>
    <row r="8952" spans="1:18" x14ac:dyDescent="0.3">
      <c r="A8952" t="s">
        <v>7531</v>
      </c>
      <c r="B8952" s="2">
        <v>45832</v>
      </c>
      <c r="C8952" t="s">
        <v>10020</v>
      </c>
      <c r="D8952" t="s">
        <v>10030</v>
      </c>
      <c r="E8952" t="s">
        <v>10038</v>
      </c>
      <c r="F8952">
        <v>5</v>
      </c>
      <c r="G8952">
        <v>420.3</v>
      </c>
      <c r="H8952">
        <v>337.47</v>
      </c>
      <c r="I8952" t="s">
        <v>10040</v>
      </c>
      <c r="J8952">
        <f>F8952*G8952</f>
        <v>2101.5</v>
      </c>
      <c r="K8952">
        <f>F8952*H8952</f>
        <v>1687.3500000000001</v>
      </c>
      <c r="L8952">
        <f>J8952-K8952</f>
        <v>414.14999999999986</v>
      </c>
      <c r="M8952" s="5">
        <f>L8952/J8952</f>
        <v>0.19707351891506061</v>
      </c>
      <c r="N8952" t="str">
        <f>IF(ISNA(VLOOKUP(A8952,'Returns Data'!A:A,1,0)),"No","Yes")</f>
        <v>No</v>
      </c>
      <c r="O8952" t="s">
        <v>10085</v>
      </c>
      <c r="P8952" t="str">
        <f>IFERROR(VLOOKUP(A8952,'Ratings Data'!A:C,3,0),"No Rating")</f>
        <v>No Rating</v>
      </c>
      <c r="Q8952" t="s">
        <v>10066</v>
      </c>
      <c r="R8952" s="5">
        <f t="shared" si="139"/>
        <v>0.87369603594928591</v>
      </c>
    </row>
    <row r="8953" spans="1:18" x14ac:dyDescent="0.3">
      <c r="A8953" t="s">
        <v>7759</v>
      </c>
      <c r="B8953" s="2">
        <v>45832</v>
      </c>
      <c r="C8953" t="s">
        <v>10025</v>
      </c>
      <c r="D8953" t="s">
        <v>10033</v>
      </c>
      <c r="E8953" t="s">
        <v>10034</v>
      </c>
      <c r="F8953">
        <v>16</v>
      </c>
      <c r="G8953">
        <v>313.89</v>
      </c>
      <c r="H8953">
        <v>237.09</v>
      </c>
      <c r="I8953" t="s">
        <v>10040</v>
      </c>
      <c r="J8953">
        <f>F8953*G8953</f>
        <v>5022.24</v>
      </c>
      <c r="K8953">
        <f>F8953*H8953</f>
        <v>3793.44</v>
      </c>
      <c r="L8953">
        <f>J8953-K8953</f>
        <v>1228.7999999999997</v>
      </c>
      <c r="M8953" s="5">
        <f>L8953/J8953</f>
        <v>0.24467170027716711</v>
      </c>
      <c r="N8953" t="str">
        <f>IF(ISNA(VLOOKUP(A8953,'Returns Data'!A:A,1,0)),"No","Yes")</f>
        <v>No</v>
      </c>
      <c r="O8953" t="s">
        <v>10085</v>
      </c>
      <c r="P8953" t="str">
        <f>IFERROR(VLOOKUP(A8953,'Ratings Data'!A:C,3,0),"No Rating")</f>
        <v>No Rating</v>
      </c>
      <c r="Q8953" t="s">
        <v>10066</v>
      </c>
      <c r="R8953" s="5">
        <f t="shared" si="139"/>
        <v>1.3898358315488935</v>
      </c>
    </row>
    <row r="8954" spans="1:18" x14ac:dyDescent="0.3">
      <c r="A8954" t="s">
        <v>7950</v>
      </c>
      <c r="B8954" s="2">
        <v>45832</v>
      </c>
      <c r="C8954" t="s">
        <v>10020</v>
      </c>
      <c r="D8954" t="s">
        <v>10030</v>
      </c>
      <c r="E8954" t="s">
        <v>10035</v>
      </c>
      <c r="F8954">
        <v>3</v>
      </c>
      <c r="G8954">
        <v>311.31</v>
      </c>
      <c r="H8954">
        <v>243.3</v>
      </c>
      <c r="I8954" t="s">
        <v>10040</v>
      </c>
      <c r="J8954">
        <f>F8954*G8954</f>
        <v>933.93000000000006</v>
      </c>
      <c r="K8954">
        <f>F8954*H8954</f>
        <v>729.90000000000009</v>
      </c>
      <c r="L8954">
        <f>J8954-K8954</f>
        <v>204.02999999999997</v>
      </c>
      <c r="M8954" s="5">
        <f>L8954/J8954</f>
        <v>0.21846391057145606</v>
      </c>
      <c r="N8954" t="str">
        <f>IF(ISNA(VLOOKUP(A8954,'Returns Data'!A:A,1,0)),"No","Yes")</f>
        <v>No</v>
      </c>
      <c r="O8954" t="s">
        <v>10085</v>
      </c>
      <c r="P8954" t="str">
        <f>IFERROR(VLOOKUP(A8954,'Ratings Data'!A:C,3,0),"No Rating")</f>
        <v>No Rating</v>
      </c>
      <c r="Q8954" t="s">
        <v>10066</v>
      </c>
      <c r="R8954" s="5">
        <f t="shared" si="139"/>
        <v>-0.81404114498709734</v>
      </c>
    </row>
    <row r="8955" spans="1:18" x14ac:dyDescent="0.3">
      <c r="A8955" t="s">
        <v>8300</v>
      </c>
      <c r="B8955" s="2">
        <v>45832</v>
      </c>
      <c r="C8955" t="s">
        <v>10022</v>
      </c>
      <c r="D8955" t="s">
        <v>10033</v>
      </c>
      <c r="E8955" t="s">
        <v>10038</v>
      </c>
      <c r="F8955">
        <v>13</v>
      </c>
      <c r="G8955">
        <v>411.12</v>
      </c>
      <c r="H8955">
        <v>333.57</v>
      </c>
      <c r="I8955" t="s">
        <v>10039</v>
      </c>
      <c r="J8955">
        <f>F8955*G8955</f>
        <v>5344.56</v>
      </c>
      <c r="K8955">
        <f>F8955*H8955</f>
        <v>4336.41</v>
      </c>
      <c r="L8955">
        <f>J8955-K8955</f>
        <v>1008.1500000000005</v>
      </c>
      <c r="M8955" s="5">
        <f>L8955/J8955</f>
        <v>0.18863105662580276</v>
      </c>
      <c r="N8955" t="str">
        <f>IF(ISNA(VLOOKUP(A8955,'Returns Data'!A:A,1,0)),"No","Yes")</f>
        <v>No</v>
      </c>
      <c r="O8955" t="s">
        <v>10085</v>
      </c>
      <c r="P8955" t="str">
        <f>IFERROR(VLOOKUP(A8955,'Ratings Data'!A:C,3,0),"No Rating")</f>
        <v>No Rating</v>
      </c>
      <c r="Q8955" t="s">
        <v>10066</v>
      </c>
      <c r="R8955" s="5">
        <f t="shared" si="139"/>
        <v>4.7226558735665414</v>
      </c>
    </row>
    <row r="8956" spans="1:18" x14ac:dyDescent="0.3">
      <c r="A8956" t="s">
        <v>8413</v>
      </c>
      <c r="B8956" s="2">
        <v>45832</v>
      </c>
      <c r="C8956" t="s">
        <v>10022</v>
      </c>
      <c r="D8956" t="s">
        <v>10033</v>
      </c>
      <c r="E8956" t="s">
        <v>10036</v>
      </c>
      <c r="F8956">
        <v>1</v>
      </c>
      <c r="G8956">
        <v>58.91</v>
      </c>
      <c r="H8956">
        <v>50.34</v>
      </c>
      <c r="I8956" t="s">
        <v>10040</v>
      </c>
      <c r="J8956">
        <f>F8956*G8956</f>
        <v>58.91</v>
      </c>
      <c r="K8956">
        <f>F8956*H8956</f>
        <v>50.34</v>
      </c>
      <c r="L8956">
        <f>J8956-K8956</f>
        <v>8.5699999999999932</v>
      </c>
      <c r="M8956" s="5">
        <f>L8956/J8956</f>
        <v>0.14547615005941256</v>
      </c>
      <c r="N8956" t="str">
        <f>IF(ISNA(VLOOKUP(A8956,'Returns Data'!A:A,1,0)),"No","Yes")</f>
        <v>No</v>
      </c>
      <c r="O8956" t="s">
        <v>10085</v>
      </c>
      <c r="P8956" t="str">
        <f>IFERROR(VLOOKUP(A8956,'Ratings Data'!A:C,3,0),"No Rating")</f>
        <v>No Rating</v>
      </c>
      <c r="Q8956" t="s">
        <v>10066</v>
      </c>
      <c r="R8956" s="5">
        <f t="shared" si="139"/>
        <v>-0.98897757719999402</v>
      </c>
    </row>
    <row r="8957" spans="1:18" x14ac:dyDescent="0.3">
      <c r="A8957" t="s">
        <v>8414</v>
      </c>
      <c r="B8957" s="2">
        <v>45832</v>
      </c>
      <c r="C8957" t="s">
        <v>10019</v>
      </c>
      <c r="D8957" t="s">
        <v>10031</v>
      </c>
      <c r="E8957" t="s">
        <v>10038</v>
      </c>
      <c r="F8957">
        <v>11</v>
      </c>
      <c r="G8957">
        <v>171.76</v>
      </c>
      <c r="H8957">
        <v>133.38999999999999</v>
      </c>
      <c r="I8957" t="s">
        <v>10040</v>
      </c>
      <c r="J8957">
        <f>F8957*G8957</f>
        <v>1889.36</v>
      </c>
      <c r="K8957">
        <f>F8957*H8957</f>
        <v>1467.29</v>
      </c>
      <c r="L8957">
        <f>J8957-K8957</f>
        <v>422.06999999999994</v>
      </c>
      <c r="M8957" s="5">
        <f>L8957/J8957</f>
        <v>0.22339310666045642</v>
      </c>
      <c r="N8957" t="str">
        <f>IF(ISNA(VLOOKUP(A8957,'Returns Data'!A:A,1,0)),"No","Yes")</f>
        <v>No</v>
      </c>
      <c r="O8957" t="s">
        <v>10085</v>
      </c>
      <c r="P8957" t="str">
        <f>IFERROR(VLOOKUP(A8957,'Ratings Data'!A:C,3,0),"No Rating")</f>
        <v>No Rating</v>
      </c>
      <c r="Q8957" t="s">
        <v>10066</v>
      </c>
      <c r="R8957" s="5">
        <f t="shared" si="139"/>
        <v>31.071974197929045</v>
      </c>
    </row>
    <row r="8958" spans="1:18" x14ac:dyDescent="0.3">
      <c r="A8958" t="s">
        <v>8615</v>
      </c>
      <c r="B8958" s="2">
        <v>45832</v>
      </c>
      <c r="C8958" t="s">
        <v>10011</v>
      </c>
      <c r="D8958" t="s">
        <v>10029</v>
      </c>
      <c r="E8958" t="s">
        <v>10037</v>
      </c>
      <c r="F8958">
        <v>17</v>
      </c>
      <c r="G8958">
        <v>298.19</v>
      </c>
      <c r="H8958">
        <v>219.13</v>
      </c>
      <c r="I8958" t="s">
        <v>10039</v>
      </c>
      <c r="J8958">
        <f>F8958*G8958</f>
        <v>5069.2299999999996</v>
      </c>
      <c r="K8958">
        <f>F8958*H8958</f>
        <v>3725.21</v>
      </c>
      <c r="L8958">
        <f>J8958-K8958</f>
        <v>1344.0199999999995</v>
      </c>
      <c r="M8958" s="5">
        <f>L8958/J8958</f>
        <v>0.26513296891243832</v>
      </c>
      <c r="N8958" t="str">
        <f>IF(ISNA(VLOOKUP(A8958,'Returns Data'!A:A,1,0)),"No","Yes")</f>
        <v>No</v>
      </c>
      <c r="O8958" t="s">
        <v>10085</v>
      </c>
      <c r="P8958" t="str">
        <f>IFERROR(VLOOKUP(A8958,'Ratings Data'!A:C,3,0),"No Rating")</f>
        <v>No Rating</v>
      </c>
      <c r="Q8958" t="s">
        <v>10066</v>
      </c>
      <c r="R8958" s="5">
        <f t="shared" si="139"/>
        <v>1.6830408180547911</v>
      </c>
    </row>
    <row r="8959" spans="1:18" x14ac:dyDescent="0.3">
      <c r="A8959" t="s">
        <v>9083</v>
      </c>
      <c r="B8959" s="2">
        <v>45832</v>
      </c>
      <c r="C8959" t="s">
        <v>10022</v>
      </c>
      <c r="D8959" t="s">
        <v>10033</v>
      </c>
      <c r="E8959" t="s">
        <v>10035</v>
      </c>
      <c r="F8959">
        <v>10</v>
      </c>
      <c r="G8959">
        <v>441.03</v>
      </c>
      <c r="H8959">
        <v>312.74</v>
      </c>
      <c r="I8959" t="s">
        <v>10040</v>
      </c>
      <c r="J8959">
        <f>F8959*G8959</f>
        <v>4410.2999999999993</v>
      </c>
      <c r="K8959">
        <f>F8959*H8959</f>
        <v>3127.4</v>
      </c>
      <c r="L8959">
        <f>J8959-K8959</f>
        <v>1282.8999999999992</v>
      </c>
      <c r="M8959" s="5">
        <f>L8959/J8959</f>
        <v>0.29088724123075516</v>
      </c>
      <c r="N8959" t="str">
        <f>IF(ISNA(VLOOKUP(A8959,'Returns Data'!A:A,1,0)),"No","Yes")</f>
        <v>Yes</v>
      </c>
      <c r="O8959" t="str">
        <f>IFERROR(VLOOKUP(A8959,'Returns Data'!A:E,5,0),"No Returns")</f>
        <v>Wrong Product</v>
      </c>
      <c r="P8959" t="str">
        <f>IFERROR(VLOOKUP(A8959,'Ratings Data'!A:C,3,0),"No Rating")</f>
        <v>No Rating</v>
      </c>
      <c r="Q8959" t="s">
        <v>10066</v>
      </c>
      <c r="R8959" s="5">
        <f t="shared" si="139"/>
        <v>-0.12998621092355256</v>
      </c>
    </row>
    <row r="8960" spans="1:18" x14ac:dyDescent="0.3">
      <c r="A8960" t="s">
        <v>9234</v>
      </c>
      <c r="B8960" s="2">
        <v>45832</v>
      </c>
      <c r="C8960" t="s">
        <v>10010</v>
      </c>
      <c r="D8960" t="s">
        <v>10029</v>
      </c>
      <c r="E8960" t="s">
        <v>10037</v>
      </c>
      <c r="F8960">
        <v>18</v>
      </c>
      <c r="G8960">
        <v>361.1</v>
      </c>
      <c r="H8960">
        <v>227.29</v>
      </c>
      <c r="I8960" t="s">
        <v>10039</v>
      </c>
      <c r="J8960">
        <f>F8960*G8960</f>
        <v>6499.8</v>
      </c>
      <c r="K8960">
        <f>F8960*H8960</f>
        <v>4091.22</v>
      </c>
      <c r="L8960">
        <f>J8960-K8960</f>
        <v>2408.5800000000004</v>
      </c>
      <c r="M8960" s="5">
        <f>L8960/J8960</f>
        <v>0.37056217114372753</v>
      </c>
      <c r="N8960" t="str">
        <f>IF(ISNA(VLOOKUP(A8960,'Returns Data'!A:A,1,0)),"No","Yes")</f>
        <v>No</v>
      </c>
      <c r="O8960" t="s">
        <v>10085</v>
      </c>
      <c r="P8960" t="str">
        <f>IFERROR(VLOOKUP(A8960,'Ratings Data'!A:C,3,0),"No Rating")</f>
        <v>No Rating</v>
      </c>
      <c r="Q8960" t="s">
        <v>10066</v>
      </c>
      <c r="R8960" s="5">
        <f t="shared" si="139"/>
        <v>0.47377729406162872</v>
      </c>
    </row>
    <row r="8961" spans="1:18" x14ac:dyDescent="0.3">
      <c r="A8961" t="s">
        <v>411</v>
      </c>
      <c r="B8961" s="2">
        <v>45833</v>
      </c>
      <c r="C8961" t="s">
        <v>10026</v>
      </c>
      <c r="D8961" t="s">
        <v>10031</v>
      </c>
      <c r="E8961" t="s">
        <v>10036</v>
      </c>
      <c r="F8961">
        <v>7</v>
      </c>
      <c r="G8961">
        <v>271.55</v>
      </c>
      <c r="H8961">
        <v>196.03</v>
      </c>
      <c r="I8961" t="s">
        <v>10039</v>
      </c>
      <c r="J8961">
        <f>F8961*G8961</f>
        <v>1900.8500000000001</v>
      </c>
      <c r="K8961">
        <f>F8961*H8961</f>
        <v>1372.21</v>
      </c>
      <c r="L8961">
        <f>J8961-K8961</f>
        <v>528.6400000000001</v>
      </c>
      <c r="M8961" s="5">
        <f>L8961/J8961</f>
        <v>0.27810716258515933</v>
      </c>
      <c r="N8961" t="str">
        <f>IF(ISNA(VLOOKUP(A8961,'Returns Data'!A:A,1,0)),"No","Yes")</f>
        <v>No</v>
      </c>
      <c r="O8961" t="s">
        <v>10085</v>
      </c>
      <c r="P8961" t="str">
        <f>IFERROR(VLOOKUP(A8961,'Ratings Data'!A:C,3,0),"No Rating")</f>
        <v>No Rating</v>
      </c>
      <c r="Q8961" t="s">
        <v>10066</v>
      </c>
      <c r="R8961" s="5">
        <f t="shared" si="139"/>
        <v>-0.70755254007815616</v>
      </c>
    </row>
    <row r="8962" spans="1:18" x14ac:dyDescent="0.3">
      <c r="A8962" t="s">
        <v>722</v>
      </c>
      <c r="B8962" s="2">
        <v>45833</v>
      </c>
      <c r="C8962" t="s">
        <v>10010</v>
      </c>
      <c r="D8962" t="s">
        <v>10029</v>
      </c>
      <c r="E8962" t="s">
        <v>10038</v>
      </c>
      <c r="F8962">
        <v>18</v>
      </c>
      <c r="G8962">
        <v>464.74</v>
      </c>
      <c r="H8962">
        <v>414.92</v>
      </c>
      <c r="I8962" t="s">
        <v>10040</v>
      </c>
      <c r="J8962">
        <f>F8962*G8962</f>
        <v>8365.32</v>
      </c>
      <c r="K8962">
        <f>F8962*H8962</f>
        <v>7468.56</v>
      </c>
      <c r="L8962">
        <f>J8962-K8962</f>
        <v>896.75999999999931</v>
      </c>
      <c r="M8962" s="5">
        <f>L8962/J8962</f>
        <v>0.10719972457718287</v>
      </c>
      <c r="N8962" t="str">
        <f>IF(ISNA(VLOOKUP(A8962,'Returns Data'!A:A,1,0)),"No","Yes")</f>
        <v>No</v>
      </c>
      <c r="O8962" t="s">
        <v>10085</v>
      </c>
      <c r="P8962" t="str">
        <f>IFERROR(VLOOKUP(A8962,'Ratings Data'!A:C,3,0),"No Rating")</f>
        <v>No Rating</v>
      </c>
      <c r="Q8962" t="s">
        <v>10066</v>
      </c>
      <c r="R8962" s="5">
        <f t="shared" si="139"/>
        <v>3.4008312070915636</v>
      </c>
    </row>
    <row r="8963" spans="1:18" x14ac:dyDescent="0.3">
      <c r="A8963" t="s">
        <v>1666</v>
      </c>
      <c r="B8963" s="2">
        <v>45833</v>
      </c>
      <c r="C8963" t="s">
        <v>10020</v>
      </c>
      <c r="D8963" t="s">
        <v>10030</v>
      </c>
      <c r="E8963" t="s">
        <v>10038</v>
      </c>
      <c r="F8963">
        <v>3</v>
      </c>
      <c r="G8963">
        <v>353.22</v>
      </c>
      <c r="H8963">
        <v>289.68</v>
      </c>
      <c r="I8963" t="s">
        <v>10040</v>
      </c>
      <c r="J8963">
        <f>F8963*G8963</f>
        <v>1059.6600000000001</v>
      </c>
      <c r="K8963">
        <f>F8963*H8963</f>
        <v>869.04</v>
      </c>
      <c r="L8963">
        <f>J8963-K8963</f>
        <v>190.62000000000012</v>
      </c>
      <c r="M8963" s="5">
        <f>L8963/J8963</f>
        <v>0.17988788856803134</v>
      </c>
      <c r="N8963" t="str">
        <f>IF(ISNA(VLOOKUP(A8963,'Returns Data'!A:A,1,0)),"No","Yes")</f>
        <v>No</v>
      </c>
      <c r="O8963" t="s">
        <v>10085</v>
      </c>
      <c r="P8963" t="str">
        <f>IFERROR(VLOOKUP(A8963,'Ratings Data'!A:C,3,0),"No Rating")</f>
        <v>No Rating</v>
      </c>
      <c r="Q8963" t="s">
        <v>10066</v>
      </c>
      <c r="R8963" s="5">
        <f t="shared" si="139"/>
        <v>-0.8733270215604424</v>
      </c>
    </row>
    <row r="8964" spans="1:18" x14ac:dyDescent="0.3">
      <c r="A8964" t="s">
        <v>1776</v>
      </c>
      <c r="B8964" s="2">
        <v>45833</v>
      </c>
      <c r="C8964" t="s">
        <v>10018</v>
      </c>
      <c r="D8964" t="s">
        <v>10033</v>
      </c>
      <c r="E8964" t="s">
        <v>10036</v>
      </c>
      <c r="F8964">
        <v>12</v>
      </c>
      <c r="G8964">
        <v>217.64</v>
      </c>
      <c r="H8964">
        <v>165.33</v>
      </c>
      <c r="I8964" t="s">
        <v>10040</v>
      </c>
      <c r="J8964">
        <f>F8964*G8964</f>
        <v>2611.6799999999998</v>
      </c>
      <c r="K8964">
        <f>F8964*H8964</f>
        <v>1983.96</v>
      </c>
      <c r="L8964">
        <f>J8964-K8964</f>
        <v>627.7199999999998</v>
      </c>
      <c r="M8964" s="5">
        <f>L8964/J8964</f>
        <v>0.24035103841205654</v>
      </c>
      <c r="N8964" t="str">
        <f>IF(ISNA(VLOOKUP(A8964,'Returns Data'!A:A,1,0)),"No","Yes")</f>
        <v>No</v>
      </c>
      <c r="O8964" t="s">
        <v>10085</v>
      </c>
      <c r="P8964" t="str">
        <f>IFERROR(VLOOKUP(A8964,'Ratings Data'!A:C,3,0),"No Rating")</f>
        <v>No Rating</v>
      </c>
      <c r="Q8964" t="s">
        <v>10066</v>
      </c>
      <c r="R8964" s="5">
        <f t="shared" ref="R8964:R9027" si="140">(J8964-J8963)/J8963</f>
        <v>1.4646396013815748</v>
      </c>
    </row>
    <row r="8965" spans="1:18" x14ac:dyDescent="0.3">
      <c r="A8965" t="s">
        <v>2413</v>
      </c>
      <c r="B8965" s="2">
        <v>45833</v>
      </c>
      <c r="C8965" t="s">
        <v>10025</v>
      </c>
      <c r="D8965" t="s">
        <v>10033</v>
      </c>
      <c r="E8965" t="s">
        <v>10035</v>
      </c>
      <c r="F8965">
        <v>14</v>
      </c>
      <c r="G8965">
        <v>185.79</v>
      </c>
      <c r="H8965">
        <v>114.79</v>
      </c>
      <c r="I8965" t="s">
        <v>10040</v>
      </c>
      <c r="J8965">
        <f>F8965*G8965</f>
        <v>2601.06</v>
      </c>
      <c r="K8965">
        <f>F8965*H8965</f>
        <v>1607.0600000000002</v>
      </c>
      <c r="L8965">
        <f>J8965-K8965</f>
        <v>993.99999999999977</v>
      </c>
      <c r="M8965" s="5">
        <f>L8965/J8965</f>
        <v>0.38215189192098598</v>
      </c>
      <c r="N8965" t="str">
        <f>IF(ISNA(VLOOKUP(A8965,'Returns Data'!A:A,1,0)),"No","Yes")</f>
        <v>No</v>
      </c>
      <c r="O8965" t="s">
        <v>10085</v>
      </c>
      <c r="P8965" t="str">
        <f>IFERROR(VLOOKUP(A8965,'Ratings Data'!A:C,3,0),"No Rating")</f>
        <v>No Rating</v>
      </c>
      <c r="Q8965" t="s">
        <v>10066</v>
      </c>
      <c r="R8965" s="5">
        <f t="shared" si="140"/>
        <v>-4.0663480977761023E-3</v>
      </c>
    </row>
    <row r="8966" spans="1:18" x14ac:dyDescent="0.3">
      <c r="A8966" t="s">
        <v>2651</v>
      </c>
      <c r="B8966" s="2">
        <v>45833</v>
      </c>
      <c r="C8966" t="s">
        <v>10025</v>
      </c>
      <c r="D8966" t="s">
        <v>10033</v>
      </c>
      <c r="E8966" t="s">
        <v>10038</v>
      </c>
      <c r="F8966">
        <v>10</v>
      </c>
      <c r="G8966">
        <v>41.68</v>
      </c>
      <c r="H8966">
        <v>35.369999999999997</v>
      </c>
      <c r="I8966" t="s">
        <v>10040</v>
      </c>
      <c r="J8966">
        <f>F8966*G8966</f>
        <v>416.8</v>
      </c>
      <c r="K8966">
        <f>F8966*H8966</f>
        <v>353.7</v>
      </c>
      <c r="L8966">
        <f>J8966-K8966</f>
        <v>63.100000000000023</v>
      </c>
      <c r="M8966" s="5">
        <f>L8966/J8966</f>
        <v>0.15139155470249524</v>
      </c>
      <c r="N8966" t="str">
        <f>IF(ISNA(VLOOKUP(A8966,'Returns Data'!A:A,1,0)),"No","Yes")</f>
        <v>No</v>
      </c>
      <c r="O8966" t="s">
        <v>10085</v>
      </c>
      <c r="P8966" t="str">
        <f>IFERROR(VLOOKUP(A8966,'Ratings Data'!A:C,3,0),"No Rating")</f>
        <v>No Rating</v>
      </c>
      <c r="Q8966" t="s">
        <v>10066</v>
      </c>
      <c r="R8966" s="5">
        <f t="shared" si="140"/>
        <v>-0.83975763727095865</v>
      </c>
    </row>
    <row r="8967" spans="1:18" x14ac:dyDescent="0.3">
      <c r="A8967" t="s">
        <v>2736</v>
      </c>
      <c r="B8967" s="2">
        <v>45833</v>
      </c>
      <c r="C8967" t="s">
        <v>10023</v>
      </c>
      <c r="D8967" t="s">
        <v>10033</v>
      </c>
      <c r="E8967" t="s">
        <v>10036</v>
      </c>
      <c r="F8967">
        <v>16</v>
      </c>
      <c r="G8967">
        <v>449.45</v>
      </c>
      <c r="H8967">
        <v>389.59</v>
      </c>
      <c r="I8967" t="s">
        <v>10039</v>
      </c>
      <c r="J8967">
        <f>F8967*G8967</f>
        <v>7191.2</v>
      </c>
      <c r="K8967">
        <f>F8967*H8967</f>
        <v>6233.44</v>
      </c>
      <c r="L8967">
        <f>J8967-K8967</f>
        <v>957.76000000000022</v>
      </c>
      <c r="M8967" s="5">
        <f>L8967/J8967</f>
        <v>0.13318500389364782</v>
      </c>
      <c r="N8967" t="str">
        <f>IF(ISNA(VLOOKUP(A8967,'Returns Data'!A:A,1,0)),"No","Yes")</f>
        <v>Yes</v>
      </c>
      <c r="O8967" t="str">
        <f>IFERROR(VLOOKUP(A8967,'Returns Data'!A:E,5,0),"No Returns")</f>
        <v>Damaged</v>
      </c>
      <c r="P8967" t="str">
        <f>IFERROR(VLOOKUP(A8967,'Ratings Data'!A:C,3,0),"No Rating")</f>
        <v>No Rating</v>
      </c>
      <c r="Q8967" t="s">
        <v>10066</v>
      </c>
      <c r="R8967" s="5">
        <f t="shared" si="140"/>
        <v>16.253358925143953</v>
      </c>
    </row>
    <row r="8968" spans="1:18" x14ac:dyDescent="0.3">
      <c r="A8968" t="s">
        <v>3095</v>
      </c>
      <c r="B8968" s="2">
        <v>45833</v>
      </c>
      <c r="C8968" t="s">
        <v>10028</v>
      </c>
      <c r="D8968" t="s">
        <v>10032</v>
      </c>
      <c r="E8968" t="s">
        <v>10038</v>
      </c>
      <c r="F8968">
        <v>13</v>
      </c>
      <c r="G8968">
        <v>275.01</v>
      </c>
      <c r="H8968">
        <v>171.36</v>
      </c>
      <c r="I8968" t="s">
        <v>10040</v>
      </c>
      <c r="J8968">
        <f>F8968*G8968</f>
        <v>3575.13</v>
      </c>
      <c r="K8968">
        <f>F8968*H8968</f>
        <v>2227.6800000000003</v>
      </c>
      <c r="L8968">
        <f>J8968-K8968</f>
        <v>1347.4499999999998</v>
      </c>
      <c r="M8968" s="5">
        <f>L8968/J8968</f>
        <v>0.37689538562234093</v>
      </c>
      <c r="N8968" t="str">
        <f>IF(ISNA(VLOOKUP(A8968,'Returns Data'!A:A,1,0)),"No","Yes")</f>
        <v>No</v>
      </c>
      <c r="O8968" t="s">
        <v>10085</v>
      </c>
      <c r="P8968">
        <f>IFERROR(VLOOKUP(A8968,'Ratings Data'!A:C,3,0),"No Rating")</f>
        <v>5</v>
      </c>
      <c r="Q8968" t="s">
        <v>10066</v>
      </c>
      <c r="R8968" s="5">
        <f t="shared" si="140"/>
        <v>-0.50284653465346529</v>
      </c>
    </row>
    <row r="8969" spans="1:18" x14ac:dyDescent="0.3">
      <c r="A8969" t="s">
        <v>3367</v>
      </c>
      <c r="B8969" s="2">
        <v>45833</v>
      </c>
      <c r="C8969" t="s">
        <v>10015</v>
      </c>
      <c r="D8969" t="s">
        <v>10031</v>
      </c>
      <c r="E8969" t="s">
        <v>10037</v>
      </c>
      <c r="F8969">
        <v>3</v>
      </c>
      <c r="G8969">
        <v>397.71</v>
      </c>
      <c r="H8969">
        <v>355.98</v>
      </c>
      <c r="I8969" t="s">
        <v>10040</v>
      </c>
      <c r="J8969">
        <f>F8969*G8969</f>
        <v>1193.1299999999999</v>
      </c>
      <c r="K8969">
        <f>F8969*H8969</f>
        <v>1067.94</v>
      </c>
      <c r="L8969">
        <f>J8969-K8969</f>
        <v>125.18999999999983</v>
      </c>
      <c r="M8969" s="5">
        <f>L8969/J8969</f>
        <v>0.10492569963038381</v>
      </c>
      <c r="N8969" t="str">
        <f>IF(ISNA(VLOOKUP(A8969,'Returns Data'!A:A,1,0)),"No","Yes")</f>
        <v>No</v>
      </c>
      <c r="O8969" t="s">
        <v>10085</v>
      </c>
      <c r="P8969" t="str">
        <f>IFERROR(VLOOKUP(A8969,'Ratings Data'!A:C,3,0),"No Rating")</f>
        <v>No Rating</v>
      </c>
      <c r="Q8969" t="s">
        <v>10066</v>
      </c>
      <c r="R8969" s="5">
        <f t="shared" si="140"/>
        <v>-0.66626947831267669</v>
      </c>
    </row>
    <row r="8970" spans="1:18" x14ac:dyDescent="0.3">
      <c r="A8970" t="s">
        <v>4267</v>
      </c>
      <c r="B8970" s="2">
        <v>45833</v>
      </c>
      <c r="C8970" t="s">
        <v>10009</v>
      </c>
      <c r="D8970" t="s">
        <v>10029</v>
      </c>
      <c r="E8970" t="s">
        <v>10034</v>
      </c>
      <c r="F8970">
        <v>10</v>
      </c>
      <c r="G8970">
        <v>80.69</v>
      </c>
      <c r="H8970">
        <v>68.8</v>
      </c>
      <c r="I8970" t="s">
        <v>10040</v>
      </c>
      <c r="J8970">
        <f>F8970*G8970</f>
        <v>806.9</v>
      </c>
      <c r="K8970">
        <f>F8970*H8970</f>
        <v>688</v>
      </c>
      <c r="L8970">
        <f>J8970-K8970</f>
        <v>118.89999999999998</v>
      </c>
      <c r="M8970" s="5">
        <f>L8970/J8970</f>
        <v>0.14735407113644811</v>
      </c>
      <c r="N8970" t="str">
        <f>IF(ISNA(VLOOKUP(A8970,'Returns Data'!A:A,1,0)),"No","Yes")</f>
        <v>No</v>
      </c>
      <c r="O8970" t="s">
        <v>10085</v>
      </c>
      <c r="P8970" t="str">
        <f>IFERROR(VLOOKUP(A8970,'Ratings Data'!A:C,3,0),"No Rating")</f>
        <v>No Rating</v>
      </c>
      <c r="Q8970" t="s">
        <v>10066</v>
      </c>
      <c r="R8970" s="5">
        <f t="shared" si="140"/>
        <v>-0.32371158214109103</v>
      </c>
    </row>
    <row r="8971" spans="1:18" x14ac:dyDescent="0.3">
      <c r="A8971" t="s">
        <v>4290</v>
      </c>
      <c r="B8971" s="2">
        <v>45833</v>
      </c>
      <c r="C8971" t="s">
        <v>10011</v>
      </c>
      <c r="D8971" t="s">
        <v>10029</v>
      </c>
      <c r="E8971" t="s">
        <v>10035</v>
      </c>
      <c r="F8971">
        <v>8</v>
      </c>
      <c r="G8971">
        <v>161.38999999999999</v>
      </c>
      <c r="H8971">
        <v>124.79</v>
      </c>
      <c r="I8971" t="s">
        <v>10040</v>
      </c>
      <c r="J8971">
        <f>F8971*G8971</f>
        <v>1291.1199999999999</v>
      </c>
      <c r="K8971">
        <f>F8971*H8971</f>
        <v>998.32</v>
      </c>
      <c r="L8971">
        <f>J8971-K8971</f>
        <v>292.79999999999984</v>
      </c>
      <c r="M8971" s="5">
        <f>L8971/J8971</f>
        <v>0.22677985005266735</v>
      </c>
      <c r="N8971" t="str">
        <f>IF(ISNA(VLOOKUP(A8971,'Returns Data'!A:A,1,0)),"No","Yes")</f>
        <v>No</v>
      </c>
      <c r="O8971" t="s">
        <v>10085</v>
      </c>
      <c r="P8971">
        <f>IFERROR(VLOOKUP(A8971,'Ratings Data'!A:C,3,0),"No Rating")</f>
        <v>1</v>
      </c>
      <c r="Q8971" t="s">
        <v>10066</v>
      </c>
      <c r="R8971" s="5">
        <f t="shared" si="140"/>
        <v>0.60009914487544913</v>
      </c>
    </row>
    <row r="8972" spans="1:18" x14ac:dyDescent="0.3">
      <c r="A8972" t="s">
        <v>4538</v>
      </c>
      <c r="B8972" s="2">
        <v>45833</v>
      </c>
      <c r="C8972" t="s">
        <v>10019</v>
      </c>
      <c r="D8972" t="s">
        <v>10031</v>
      </c>
      <c r="E8972" t="s">
        <v>10038</v>
      </c>
      <c r="F8972">
        <v>11</v>
      </c>
      <c r="G8972">
        <v>306.43</v>
      </c>
      <c r="H8972">
        <v>208.44</v>
      </c>
      <c r="I8972" t="s">
        <v>10040</v>
      </c>
      <c r="J8972">
        <f>F8972*G8972</f>
        <v>3370.73</v>
      </c>
      <c r="K8972">
        <f>F8972*H8972</f>
        <v>2292.84</v>
      </c>
      <c r="L8972">
        <f>J8972-K8972</f>
        <v>1077.8899999999999</v>
      </c>
      <c r="M8972" s="5">
        <f>L8972/J8972</f>
        <v>0.31977939496785557</v>
      </c>
      <c r="N8972" t="str">
        <f>IF(ISNA(VLOOKUP(A8972,'Returns Data'!A:A,1,0)),"No","Yes")</f>
        <v>No</v>
      </c>
      <c r="O8972" t="s">
        <v>10085</v>
      </c>
      <c r="P8972" t="str">
        <f>IFERROR(VLOOKUP(A8972,'Ratings Data'!A:C,3,0),"No Rating")</f>
        <v>No Rating</v>
      </c>
      <c r="Q8972" t="s">
        <v>10066</v>
      </c>
      <c r="R8972" s="5">
        <f t="shared" si="140"/>
        <v>1.6107023359563792</v>
      </c>
    </row>
    <row r="8973" spans="1:18" x14ac:dyDescent="0.3">
      <c r="A8973" t="s">
        <v>4766</v>
      </c>
      <c r="B8973" s="2">
        <v>45833</v>
      </c>
      <c r="C8973" t="s">
        <v>10018</v>
      </c>
      <c r="D8973" t="s">
        <v>10033</v>
      </c>
      <c r="E8973" t="s">
        <v>10034</v>
      </c>
      <c r="F8973">
        <v>10</v>
      </c>
      <c r="G8973">
        <v>181.16</v>
      </c>
      <c r="H8973">
        <v>151.29</v>
      </c>
      <c r="I8973" t="s">
        <v>10039</v>
      </c>
      <c r="J8973">
        <f>F8973*G8973</f>
        <v>1811.6</v>
      </c>
      <c r="K8973">
        <f>F8973*H8973</f>
        <v>1512.8999999999999</v>
      </c>
      <c r="L8973">
        <f>J8973-K8973</f>
        <v>298.70000000000005</v>
      </c>
      <c r="M8973" s="5">
        <f>L8973/J8973</f>
        <v>0.16488187237800842</v>
      </c>
      <c r="N8973" t="str">
        <f>IF(ISNA(VLOOKUP(A8973,'Returns Data'!A:A,1,0)),"No","Yes")</f>
        <v>No</v>
      </c>
      <c r="O8973" t="s">
        <v>10085</v>
      </c>
      <c r="P8973" t="str">
        <f>IFERROR(VLOOKUP(A8973,'Ratings Data'!A:C,3,0),"No Rating")</f>
        <v>No Rating</v>
      </c>
      <c r="Q8973" t="s">
        <v>10066</v>
      </c>
      <c r="R8973" s="5">
        <f t="shared" si="140"/>
        <v>-0.46254965541588916</v>
      </c>
    </row>
    <row r="8974" spans="1:18" x14ac:dyDescent="0.3">
      <c r="A8974" t="s">
        <v>4855</v>
      </c>
      <c r="B8974" s="2">
        <v>45833</v>
      </c>
      <c r="C8974" t="s">
        <v>10018</v>
      </c>
      <c r="D8974" t="s">
        <v>10033</v>
      </c>
      <c r="E8974" t="s">
        <v>10037</v>
      </c>
      <c r="F8974">
        <v>20</v>
      </c>
      <c r="G8974">
        <v>308.02999999999997</v>
      </c>
      <c r="H8974">
        <v>230.64</v>
      </c>
      <c r="I8974" t="s">
        <v>10039</v>
      </c>
      <c r="J8974">
        <f>F8974*G8974</f>
        <v>6160.5999999999995</v>
      </c>
      <c r="K8974">
        <f>F8974*H8974</f>
        <v>4612.7999999999993</v>
      </c>
      <c r="L8974">
        <f>J8974-K8974</f>
        <v>1547.8000000000002</v>
      </c>
      <c r="M8974" s="5">
        <f>L8974/J8974</f>
        <v>0.25124176216602284</v>
      </c>
      <c r="N8974" t="str">
        <f>IF(ISNA(VLOOKUP(A8974,'Returns Data'!A:A,1,0)),"No","Yes")</f>
        <v>No</v>
      </c>
      <c r="O8974" t="s">
        <v>10085</v>
      </c>
      <c r="P8974">
        <f>IFERROR(VLOOKUP(A8974,'Ratings Data'!A:C,3,0),"No Rating")</f>
        <v>1</v>
      </c>
      <c r="Q8974" t="s">
        <v>10066</v>
      </c>
      <c r="R8974" s="5">
        <f t="shared" si="140"/>
        <v>2.4006403179509825</v>
      </c>
    </row>
    <row r="8975" spans="1:18" x14ac:dyDescent="0.3">
      <c r="A8975" t="s">
        <v>4881</v>
      </c>
      <c r="B8975" s="2">
        <v>45833</v>
      </c>
      <c r="C8975" t="s">
        <v>10016</v>
      </c>
      <c r="D8975" t="s">
        <v>10032</v>
      </c>
      <c r="E8975" t="s">
        <v>10038</v>
      </c>
      <c r="F8975">
        <v>2</v>
      </c>
      <c r="G8975">
        <v>497.73</v>
      </c>
      <c r="H8975">
        <v>373.22</v>
      </c>
      <c r="I8975" t="s">
        <v>10040</v>
      </c>
      <c r="J8975">
        <f>F8975*G8975</f>
        <v>995.46</v>
      </c>
      <c r="K8975">
        <f>F8975*H8975</f>
        <v>746.44</v>
      </c>
      <c r="L8975">
        <f>J8975-K8975</f>
        <v>249.01999999999998</v>
      </c>
      <c r="M8975" s="5">
        <f>L8975/J8975</f>
        <v>0.2501557069093685</v>
      </c>
      <c r="N8975" t="str">
        <f>IF(ISNA(VLOOKUP(A8975,'Returns Data'!A:A,1,0)),"No","Yes")</f>
        <v>No</v>
      </c>
      <c r="O8975" t="s">
        <v>10085</v>
      </c>
      <c r="P8975" t="str">
        <f>IFERROR(VLOOKUP(A8975,'Ratings Data'!A:C,3,0),"No Rating")</f>
        <v>No Rating</v>
      </c>
      <c r="Q8975" t="s">
        <v>10066</v>
      </c>
      <c r="R8975" s="5">
        <f t="shared" si="140"/>
        <v>-0.83841508943934029</v>
      </c>
    </row>
    <row r="8976" spans="1:18" x14ac:dyDescent="0.3">
      <c r="A8976" t="s">
        <v>5380</v>
      </c>
      <c r="B8976" s="2">
        <v>45833</v>
      </c>
      <c r="C8976" t="s">
        <v>10024</v>
      </c>
      <c r="D8976" t="s">
        <v>10029</v>
      </c>
      <c r="E8976" t="s">
        <v>10036</v>
      </c>
      <c r="F8976">
        <v>3</v>
      </c>
      <c r="G8976">
        <v>420.18</v>
      </c>
      <c r="H8976">
        <v>273.89</v>
      </c>
      <c r="I8976" t="s">
        <v>10039</v>
      </c>
      <c r="J8976">
        <f>F8976*G8976</f>
        <v>1260.54</v>
      </c>
      <c r="K8976">
        <f>F8976*H8976</f>
        <v>821.67</v>
      </c>
      <c r="L8976">
        <f>J8976-K8976</f>
        <v>438.87</v>
      </c>
      <c r="M8976" s="5">
        <f>L8976/J8976</f>
        <v>0.34816031224713218</v>
      </c>
      <c r="N8976" t="str">
        <f>IF(ISNA(VLOOKUP(A8976,'Returns Data'!A:A,1,0)),"No","Yes")</f>
        <v>No</v>
      </c>
      <c r="O8976" t="s">
        <v>10085</v>
      </c>
      <c r="P8976" t="str">
        <f>IFERROR(VLOOKUP(A8976,'Ratings Data'!A:C,3,0),"No Rating")</f>
        <v>No Rating</v>
      </c>
      <c r="Q8976" t="s">
        <v>10066</v>
      </c>
      <c r="R8976" s="5">
        <f t="shared" si="140"/>
        <v>0.2662889518413597</v>
      </c>
    </row>
    <row r="8977" spans="1:18" x14ac:dyDescent="0.3">
      <c r="A8977" t="s">
        <v>5465</v>
      </c>
      <c r="B8977" s="2">
        <v>45833</v>
      </c>
      <c r="C8977" t="s">
        <v>10017</v>
      </c>
      <c r="D8977" t="s">
        <v>10032</v>
      </c>
      <c r="E8977" t="s">
        <v>10034</v>
      </c>
      <c r="F8977">
        <v>11</v>
      </c>
      <c r="G8977">
        <v>325.44</v>
      </c>
      <c r="H8977">
        <v>247.83</v>
      </c>
      <c r="I8977" t="s">
        <v>10040</v>
      </c>
      <c r="J8977">
        <f>F8977*G8977</f>
        <v>3579.84</v>
      </c>
      <c r="K8977">
        <f>F8977*H8977</f>
        <v>2726.13</v>
      </c>
      <c r="L8977">
        <f>J8977-K8977</f>
        <v>853.71</v>
      </c>
      <c r="M8977" s="5">
        <f>L8977/J8977</f>
        <v>0.23847713864306785</v>
      </c>
      <c r="N8977" t="str">
        <f>IF(ISNA(VLOOKUP(A8977,'Returns Data'!A:A,1,0)),"No","Yes")</f>
        <v>No</v>
      </c>
      <c r="O8977" t="s">
        <v>10085</v>
      </c>
      <c r="P8977" t="str">
        <f>IFERROR(VLOOKUP(A8977,'Ratings Data'!A:C,3,0),"No Rating")</f>
        <v>No Rating</v>
      </c>
      <c r="Q8977" t="s">
        <v>10066</v>
      </c>
      <c r="R8977" s="5">
        <f t="shared" si="140"/>
        <v>1.8399257461088108</v>
      </c>
    </row>
    <row r="8978" spans="1:18" x14ac:dyDescent="0.3">
      <c r="A8978" t="s">
        <v>5511</v>
      </c>
      <c r="B8978" s="2">
        <v>45833</v>
      </c>
      <c r="C8978" t="s">
        <v>10012</v>
      </c>
      <c r="D8978" t="s">
        <v>10030</v>
      </c>
      <c r="E8978" t="s">
        <v>10036</v>
      </c>
      <c r="F8978">
        <v>19</v>
      </c>
      <c r="G8978">
        <v>139.51</v>
      </c>
      <c r="H8978">
        <v>114.66</v>
      </c>
      <c r="I8978" t="s">
        <v>10040</v>
      </c>
      <c r="J8978">
        <f>F8978*G8978</f>
        <v>2650.6899999999996</v>
      </c>
      <c r="K8978">
        <f>F8978*H8978</f>
        <v>2178.54</v>
      </c>
      <c r="L8978">
        <f>J8978-K8978</f>
        <v>472.14999999999964</v>
      </c>
      <c r="M8978" s="5">
        <f>L8978/J8978</f>
        <v>0.17812343201204203</v>
      </c>
      <c r="N8978" t="str">
        <f>IF(ISNA(VLOOKUP(A8978,'Returns Data'!A:A,1,0)),"No","Yes")</f>
        <v>No</v>
      </c>
      <c r="O8978" t="s">
        <v>10085</v>
      </c>
      <c r="P8978" t="str">
        <f>IFERROR(VLOOKUP(A8978,'Ratings Data'!A:C,3,0),"No Rating")</f>
        <v>No Rating</v>
      </c>
      <c r="Q8978" t="s">
        <v>10066</v>
      </c>
      <c r="R8978" s="5">
        <f t="shared" si="140"/>
        <v>-0.25955070617681253</v>
      </c>
    </row>
    <row r="8979" spans="1:18" x14ac:dyDescent="0.3">
      <c r="A8979" t="s">
        <v>5758</v>
      </c>
      <c r="B8979" s="2">
        <v>45833</v>
      </c>
      <c r="C8979" t="s">
        <v>10010</v>
      </c>
      <c r="D8979" t="s">
        <v>10029</v>
      </c>
      <c r="E8979" t="s">
        <v>10037</v>
      </c>
      <c r="F8979">
        <v>20</v>
      </c>
      <c r="G8979">
        <v>190.97</v>
      </c>
      <c r="H8979">
        <v>151.88999999999999</v>
      </c>
      <c r="I8979" t="s">
        <v>10039</v>
      </c>
      <c r="J8979">
        <f>F8979*G8979</f>
        <v>3819.4</v>
      </c>
      <c r="K8979">
        <f>F8979*H8979</f>
        <v>3037.7999999999997</v>
      </c>
      <c r="L8979">
        <f>J8979-K8979</f>
        <v>781.60000000000036</v>
      </c>
      <c r="M8979" s="5">
        <f>L8979/J8979</f>
        <v>0.2046394721684035</v>
      </c>
      <c r="N8979" t="str">
        <f>IF(ISNA(VLOOKUP(A8979,'Returns Data'!A:A,1,0)),"No","Yes")</f>
        <v>No</v>
      </c>
      <c r="O8979" t="s">
        <v>10085</v>
      </c>
      <c r="P8979" t="str">
        <f>IFERROR(VLOOKUP(A8979,'Ratings Data'!A:C,3,0),"No Rating")</f>
        <v>No Rating</v>
      </c>
      <c r="Q8979" t="s">
        <v>10066</v>
      </c>
      <c r="R8979" s="5">
        <f t="shared" si="140"/>
        <v>0.44090783909095393</v>
      </c>
    </row>
    <row r="8980" spans="1:18" x14ac:dyDescent="0.3">
      <c r="A8980" t="s">
        <v>5966</v>
      </c>
      <c r="B8980" s="2">
        <v>45833</v>
      </c>
      <c r="C8980" t="s">
        <v>10026</v>
      </c>
      <c r="D8980" t="s">
        <v>10031</v>
      </c>
      <c r="E8980" t="s">
        <v>10034</v>
      </c>
      <c r="F8980">
        <v>8</v>
      </c>
      <c r="G8980">
        <v>340.5</v>
      </c>
      <c r="H8980">
        <v>265.33999999999997</v>
      </c>
      <c r="I8980" t="s">
        <v>10040</v>
      </c>
      <c r="J8980">
        <f>F8980*G8980</f>
        <v>2724</v>
      </c>
      <c r="K8980">
        <f>F8980*H8980</f>
        <v>2122.7199999999998</v>
      </c>
      <c r="L8980">
        <f>J8980-K8980</f>
        <v>601.2800000000002</v>
      </c>
      <c r="M8980" s="5">
        <f>L8980/J8980</f>
        <v>0.22073421439060212</v>
      </c>
      <c r="N8980" t="str">
        <f>IF(ISNA(VLOOKUP(A8980,'Returns Data'!A:A,1,0)),"No","Yes")</f>
        <v>No</v>
      </c>
      <c r="O8980" t="s">
        <v>10085</v>
      </c>
      <c r="P8980" t="str">
        <f>IFERROR(VLOOKUP(A8980,'Ratings Data'!A:C,3,0),"No Rating")</f>
        <v>No Rating</v>
      </c>
      <c r="Q8980" t="s">
        <v>10066</v>
      </c>
      <c r="R8980" s="5">
        <f t="shared" si="140"/>
        <v>-0.28679897366078444</v>
      </c>
    </row>
    <row r="8981" spans="1:18" x14ac:dyDescent="0.3">
      <c r="A8981" t="s">
        <v>6240</v>
      </c>
      <c r="B8981" s="2">
        <v>45833</v>
      </c>
      <c r="C8981" t="s">
        <v>10027</v>
      </c>
      <c r="D8981" t="s">
        <v>10032</v>
      </c>
      <c r="E8981" t="s">
        <v>10034</v>
      </c>
      <c r="F8981">
        <v>13</v>
      </c>
      <c r="G8981">
        <v>163.44</v>
      </c>
      <c r="H8981">
        <v>118.84</v>
      </c>
      <c r="I8981" t="s">
        <v>10039</v>
      </c>
      <c r="J8981">
        <f>F8981*G8981</f>
        <v>2124.7199999999998</v>
      </c>
      <c r="K8981">
        <f>F8981*H8981</f>
        <v>1544.92</v>
      </c>
      <c r="L8981">
        <f>J8981-K8981</f>
        <v>579.79999999999973</v>
      </c>
      <c r="M8981" s="5">
        <f>L8981/J8981</f>
        <v>0.27288301517376395</v>
      </c>
      <c r="N8981" t="str">
        <f>IF(ISNA(VLOOKUP(A8981,'Returns Data'!A:A,1,0)),"No","Yes")</f>
        <v>No</v>
      </c>
      <c r="O8981" t="s">
        <v>10085</v>
      </c>
      <c r="P8981" t="str">
        <f>IFERROR(VLOOKUP(A8981,'Ratings Data'!A:C,3,0),"No Rating")</f>
        <v>No Rating</v>
      </c>
      <c r="Q8981" t="s">
        <v>10066</v>
      </c>
      <c r="R8981" s="5">
        <f t="shared" si="140"/>
        <v>-0.22000000000000008</v>
      </c>
    </row>
    <row r="8982" spans="1:18" x14ac:dyDescent="0.3">
      <c r="A8982" t="s">
        <v>7916</v>
      </c>
      <c r="B8982" s="2">
        <v>45833</v>
      </c>
      <c r="C8982" t="s">
        <v>10028</v>
      </c>
      <c r="D8982" t="s">
        <v>10032</v>
      </c>
      <c r="E8982" t="s">
        <v>10036</v>
      </c>
      <c r="F8982">
        <v>8</v>
      </c>
      <c r="G8982">
        <v>271.42</v>
      </c>
      <c r="H8982">
        <v>214.68</v>
      </c>
      <c r="I8982" t="s">
        <v>10039</v>
      </c>
      <c r="J8982">
        <f>F8982*G8982</f>
        <v>2171.36</v>
      </c>
      <c r="K8982">
        <f>F8982*H8982</f>
        <v>1717.44</v>
      </c>
      <c r="L8982">
        <f>J8982-K8982</f>
        <v>453.92000000000007</v>
      </c>
      <c r="M8982" s="5">
        <f>L8982/J8982</f>
        <v>0.20904870680126744</v>
      </c>
      <c r="N8982" t="str">
        <f>IF(ISNA(VLOOKUP(A8982,'Returns Data'!A:A,1,0)),"No","Yes")</f>
        <v>No</v>
      </c>
      <c r="O8982" t="s">
        <v>10085</v>
      </c>
      <c r="P8982" t="str">
        <f>IFERROR(VLOOKUP(A8982,'Ratings Data'!A:C,3,0),"No Rating")</f>
        <v>No Rating</v>
      </c>
      <c r="Q8982" t="s">
        <v>10066</v>
      </c>
      <c r="R8982" s="5">
        <f t="shared" si="140"/>
        <v>2.1951127678000081E-2</v>
      </c>
    </row>
    <row r="8983" spans="1:18" x14ac:dyDescent="0.3">
      <c r="A8983" t="s">
        <v>7990</v>
      </c>
      <c r="B8983" s="2">
        <v>45833</v>
      </c>
      <c r="C8983" t="s">
        <v>10026</v>
      </c>
      <c r="D8983" t="s">
        <v>10031</v>
      </c>
      <c r="E8983" t="s">
        <v>10037</v>
      </c>
      <c r="F8983">
        <v>8</v>
      </c>
      <c r="G8983">
        <v>220.36</v>
      </c>
      <c r="H8983">
        <v>141.30000000000001</v>
      </c>
      <c r="I8983" t="s">
        <v>10040</v>
      </c>
      <c r="J8983">
        <f>F8983*G8983</f>
        <v>1762.88</v>
      </c>
      <c r="K8983">
        <f>F8983*H8983</f>
        <v>1130.4000000000001</v>
      </c>
      <c r="L8983">
        <f>J8983-K8983</f>
        <v>632.48</v>
      </c>
      <c r="M8983" s="5">
        <f>L8983/J8983</f>
        <v>0.35877654746777998</v>
      </c>
      <c r="N8983" t="str">
        <f>IF(ISNA(VLOOKUP(A8983,'Returns Data'!A:A,1,0)),"No","Yes")</f>
        <v>No</v>
      </c>
      <c r="O8983" t="s">
        <v>10085</v>
      </c>
      <c r="P8983" t="str">
        <f>IFERROR(VLOOKUP(A8983,'Ratings Data'!A:C,3,0),"No Rating")</f>
        <v>No Rating</v>
      </c>
      <c r="Q8983" t="s">
        <v>10066</v>
      </c>
      <c r="R8983" s="5">
        <f t="shared" si="140"/>
        <v>-0.18812173015989977</v>
      </c>
    </row>
    <row r="8984" spans="1:18" x14ac:dyDescent="0.3">
      <c r="A8984" t="s">
        <v>8041</v>
      </c>
      <c r="B8984" s="2">
        <v>45833</v>
      </c>
      <c r="C8984" t="s">
        <v>10027</v>
      </c>
      <c r="D8984" t="s">
        <v>10032</v>
      </c>
      <c r="E8984" t="s">
        <v>10036</v>
      </c>
      <c r="F8984">
        <v>8</v>
      </c>
      <c r="G8984">
        <v>218.16</v>
      </c>
      <c r="H8984">
        <v>188.68</v>
      </c>
      <c r="I8984" t="s">
        <v>10039</v>
      </c>
      <c r="J8984">
        <f>F8984*G8984</f>
        <v>1745.28</v>
      </c>
      <c r="K8984">
        <f>F8984*H8984</f>
        <v>1509.44</v>
      </c>
      <c r="L8984">
        <f>J8984-K8984</f>
        <v>235.83999999999992</v>
      </c>
      <c r="M8984" s="5">
        <f>L8984/J8984</f>
        <v>0.13513017968463509</v>
      </c>
      <c r="N8984" t="str">
        <f>IF(ISNA(VLOOKUP(A8984,'Returns Data'!A:A,1,0)),"No","Yes")</f>
        <v>No</v>
      </c>
      <c r="O8984" t="s">
        <v>10085</v>
      </c>
      <c r="P8984">
        <f>IFERROR(VLOOKUP(A8984,'Ratings Data'!A:C,3,0),"No Rating")</f>
        <v>2</v>
      </c>
      <c r="Q8984" t="s">
        <v>10066</v>
      </c>
      <c r="R8984" s="5">
        <f t="shared" si="140"/>
        <v>-9.9836630967508489E-3</v>
      </c>
    </row>
    <row r="8985" spans="1:18" x14ac:dyDescent="0.3">
      <c r="A8985" t="s">
        <v>8350</v>
      </c>
      <c r="B8985" s="2">
        <v>45833</v>
      </c>
      <c r="C8985" t="s">
        <v>10018</v>
      </c>
      <c r="D8985" t="s">
        <v>10033</v>
      </c>
      <c r="E8985" t="s">
        <v>10037</v>
      </c>
      <c r="F8985">
        <v>20</v>
      </c>
      <c r="G8985">
        <v>248.65</v>
      </c>
      <c r="H8985">
        <v>210.58</v>
      </c>
      <c r="I8985" t="s">
        <v>10040</v>
      </c>
      <c r="J8985">
        <f>F8985*G8985</f>
        <v>4973</v>
      </c>
      <c r="K8985">
        <f>F8985*H8985</f>
        <v>4211.6000000000004</v>
      </c>
      <c r="L8985">
        <f>J8985-K8985</f>
        <v>761.39999999999964</v>
      </c>
      <c r="M8985" s="5">
        <f>L8985/J8985</f>
        <v>0.15310677659360539</v>
      </c>
      <c r="N8985" t="str">
        <f>IF(ISNA(VLOOKUP(A8985,'Returns Data'!A:A,1,0)),"No","Yes")</f>
        <v>No</v>
      </c>
      <c r="O8985" t="s">
        <v>10085</v>
      </c>
      <c r="P8985" t="str">
        <f>IFERROR(VLOOKUP(A8985,'Ratings Data'!A:C,3,0),"No Rating")</f>
        <v>No Rating</v>
      </c>
      <c r="Q8985" t="s">
        <v>10066</v>
      </c>
      <c r="R8985" s="5">
        <f t="shared" si="140"/>
        <v>1.8493995232856622</v>
      </c>
    </row>
    <row r="8986" spans="1:18" x14ac:dyDescent="0.3">
      <c r="A8986" t="s">
        <v>8412</v>
      </c>
      <c r="B8986" s="2">
        <v>45833</v>
      </c>
      <c r="C8986" t="s">
        <v>10014</v>
      </c>
      <c r="D8986" t="s">
        <v>10030</v>
      </c>
      <c r="E8986" t="s">
        <v>10037</v>
      </c>
      <c r="F8986">
        <v>2</v>
      </c>
      <c r="G8986">
        <v>217</v>
      </c>
      <c r="H8986">
        <v>151.4</v>
      </c>
      <c r="I8986" t="s">
        <v>10040</v>
      </c>
      <c r="J8986">
        <f>F8986*G8986</f>
        <v>434</v>
      </c>
      <c r="K8986">
        <f>F8986*H8986</f>
        <v>302.8</v>
      </c>
      <c r="L8986">
        <f>J8986-K8986</f>
        <v>131.19999999999999</v>
      </c>
      <c r="M8986" s="5">
        <f>L8986/J8986</f>
        <v>0.30230414746543777</v>
      </c>
      <c r="N8986" t="str">
        <f>IF(ISNA(VLOOKUP(A8986,'Returns Data'!A:A,1,0)),"No","Yes")</f>
        <v>No</v>
      </c>
      <c r="O8986" t="s">
        <v>10085</v>
      </c>
      <c r="P8986" t="str">
        <f>IFERROR(VLOOKUP(A8986,'Ratings Data'!A:C,3,0),"No Rating")</f>
        <v>No Rating</v>
      </c>
      <c r="Q8986" t="s">
        <v>10066</v>
      </c>
      <c r="R8986" s="5">
        <f t="shared" si="140"/>
        <v>-0.91272873516991759</v>
      </c>
    </row>
    <row r="8987" spans="1:18" x14ac:dyDescent="0.3">
      <c r="A8987" t="s">
        <v>8947</v>
      </c>
      <c r="B8987" s="2">
        <v>45833</v>
      </c>
      <c r="C8987" t="s">
        <v>10009</v>
      </c>
      <c r="D8987" t="s">
        <v>10029</v>
      </c>
      <c r="E8987" t="s">
        <v>10036</v>
      </c>
      <c r="F8987">
        <v>8</v>
      </c>
      <c r="G8987">
        <v>49.07</v>
      </c>
      <c r="H8987">
        <v>34.520000000000003</v>
      </c>
      <c r="I8987" t="s">
        <v>10039</v>
      </c>
      <c r="J8987">
        <f>F8987*G8987</f>
        <v>392.56</v>
      </c>
      <c r="K8987">
        <f>F8987*H8987</f>
        <v>276.16000000000003</v>
      </c>
      <c r="L8987">
        <f>J8987-K8987</f>
        <v>116.39999999999998</v>
      </c>
      <c r="M8987" s="5">
        <f>L8987/J8987</f>
        <v>0.29651518239250046</v>
      </c>
      <c r="N8987" t="str">
        <f>IF(ISNA(VLOOKUP(A8987,'Returns Data'!A:A,1,0)),"No","Yes")</f>
        <v>No</v>
      </c>
      <c r="O8987" t="s">
        <v>10085</v>
      </c>
      <c r="P8987" t="str">
        <f>IFERROR(VLOOKUP(A8987,'Ratings Data'!A:C,3,0),"No Rating")</f>
        <v>No Rating</v>
      </c>
      <c r="Q8987" t="s">
        <v>10066</v>
      </c>
      <c r="R8987" s="5">
        <f t="shared" si="140"/>
        <v>-9.5483870967741927E-2</v>
      </c>
    </row>
    <row r="8988" spans="1:18" x14ac:dyDescent="0.3">
      <c r="A8988" t="s">
        <v>9677</v>
      </c>
      <c r="B8988" s="2">
        <v>45833</v>
      </c>
      <c r="C8988" t="s">
        <v>10020</v>
      </c>
      <c r="D8988" t="s">
        <v>10030</v>
      </c>
      <c r="E8988" t="s">
        <v>10036</v>
      </c>
      <c r="F8988">
        <v>15</v>
      </c>
      <c r="G8988">
        <v>322.06</v>
      </c>
      <c r="H8988">
        <v>232.44</v>
      </c>
      <c r="I8988" t="s">
        <v>10040</v>
      </c>
      <c r="J8988">
        <f>F8988*G8988</f>
        <v>4830.8999999999996</v>
      </c>
      <c r="K8988">
        <f>F8988*H8988</f>
        <v>3486.6</v>
      </c>
      <c r="L8988">
        <f>J8988-K8988</f>
        <v>1344.2999999999997</v>
      </c>
      <c r="M8988" s="5">
        <f>L8988/J8988</f>
        <v>0.27827112960317951</v>
      </c>
      <c r="N8988" t="str">
        <f>IF(ISNA(VLOOKUP(A8988,'Returns Data'!A:A,1,0)),"No","Yes")</f>
        <v>No</v>
      </c>
      <c r="O8988" t="s">
        <v>10085</v>
      </c>
      <c r="P8988" t="str">
        <f>IFERROR(VLOOKUP(A8988,'Ratings Data'!A:C,3,0),"No Rating")</f>
        <v>No Rating</v>
      </c>
      <c r="Q8988" t="s">
        <v>10066</v>
      </c>
      <c r="R8988" s="5">
        <f t="shared" si="140"/>
        <v>11.306144283676378</v>
      </c>
    </row>
    <row r="8989" spans="1:18" x14ac:dyDescent="0.3">
      <c r="A8989" t="s">
        <v>60</v>
      </c>
      <c r="B8989" s="2">
        <v>45834</v>
      </c>
      <c r="C8989" t="s">
        <v>10010</v>
      </c>
      <c r="D8989" t="s">
        <v>10029</v>
      </c>
      <c r="E8989" t="s">
        <v>10038</v>
      </c>
      <c r="F8989">
        <v>2</v>
      </c>
      <c r="G8989">
        <v>175.05</v>
      </c>
      <c r="H8989">
        <v>156.86000000000001</v>
      </c>
      <c r="I8989" t="s">
        <v>10039</v>
      </c>
      <c r="J8989">
        <f>F8989*G8989</f>
        <v>350.1</v>
      </c>
      <c r="K8989">
        <f>F8989*H8989</f>
        <v>313.72000000000003</v>
      </c>
      <c r="L8989">
        <f>J8989-K8989</f>
        <v>36.379999999999995</v>
      </c>
      <c r="M8989" s="5">
        <f>L8989/J8989</f>
        <v>0.10391316766638102</v>
      </c>
      <c r="N8989" t="str">
        <f>IF(ISNA(VLOOKUP(A8989,'Returns Data'!A:A,1,0)),"No","Yes")</f>
        <v>No</v>
      </c>
      <c r="O8989" t="s">
        <v>10085</v>
      </c>
      <c r="P8989" t="str">
        <f>IFERROR(VLOOKUP(A8989,'Ratings Data'!A:C,3,0),"No Rating")</f>
        <v>No Rating</v>
      </c>
      <c r="Q8989" t="s">
        <v>10066</v>
      </c>
      <c r="R8989" s="5">
        <f t="shared" si="140"/>
        <v>-0.92752903185741775</v>
      </c>
    </row>
    <row r="8990" spans="1:18" x14ac:dyDescent="0.3">
      <c r="A8990" t="s">
        <v>398</v>
      </c>
      <c r="B8990" s="2">
        <v>45834</v>
      </c>
      <c r="C8990" t="s">
        <v>10012</v>
      </c>
      <c r="D8990" t="s">
        <v>10030</v>
      </c>
      <c r="E8990" t="s">
        <v>10038</v>
      </c>
      <c r="F8990">
        <v>20</v>
      </c>
      <c r="G8990">
        <v>260.83999999999997</v>
      </c>
      <c r="H8990">
        <v>165.04</v>
      </c>
      <c r="I8990" t="s">
        <v>10039</v>
      </c>
      <c r="J8990">
        <f>F8990*G8990</f>
        <v>5216.7999999999993</v>
      </c>
      <c r="K8990">
        <f>F8990*H8990</f>
        <v>3300.7999999999997</v>
      </c>
      <c r="L8990">
        <f>J8990-K8990</f>
        <v>1915.9999999999995</v>
      </c>
      <c r="M8990" s="5">
        <f>L8990/J8990</f>
        <v>0.36727495782855385</v>
      </c>
      <c r="N8990" t="str">
        <f>IF(ISNA(VLOOKUP(A8990,'Returns Data'!A:A,1,0)),"No","Yes")</f>
        <v>No</v>
      </c>
      <c r="O8990" t="s">
        <v>10085</v>
      </c>
      <c r="P8990" t="str">
        <f>IFERROR(VLOOKUP(A8990,'Ratings Data'!A:C,3,0),"No Rating")</f>
        <v>No Rating</v>
      </c>
      <c r="Q8990" t="s">
        <v>10066</v>
      </c>
      <c r="R8990" s="5">
        <f t="shared" si="140"/>
        <v>13.900885461296768</v>
      </c>
    </row>
    <row r="8991" spans="1:18" x14ac:dyDescent="0.3">
      <c r="A8991" t="s">
        <v>473</v>
      </c>
      <c r="B8991" s="2">
        <v>45834</v>
      </c>
      <c r="C8991" t="s">
        <v>10009</v>
      </c>
      <c r="D8991" t="s">
        <v>10029</v>
      </c>
      <c r="E8991" t="s">
        <v>10035</v>
      </c>
      <c r="F8991">
        <v>18</v>
      </c>
      <c r="G8991">
        <v>29.79</v>
      </c>
      <c r="H8991">
        <v>22.37</v>
      </c>
      <c r="I8991" t="s">
        <v>10039</v>
      </c>
      <c r="J8991">
        <f>F8991*G8991</f>
        <v>536.22</v>
      </c>
      <c r="K8991">
        <f>F8991*H8991</f>
        <v>402.66</v>
      </c>
      <c r="L8991">
        <f>J8991-K8991</f>
        <v>133.56</v>
      </c>
      <c r="M8991" s="5">
        <f>L8991/J8991</f>
        <v>0.2490768714333669</v>
      </c>
      <c r="N8991" t="str">
        <f>IF(ISNA(VLOOKUP(A8991,'Returns Data'!A:A,1,0)),"No","Yes")</f>
        <v>No</v>
      </c>
      <c r="O8991" t="s">
        <v>10085</v>
      </c>
      <c r="P8991" t="str">
        <f>IFERROR(VLOOKUP(A8991,'Ratings Data'!A:C,3,0),"No Rating")</f>
        <v>No Rating</v>
      </c>
      <c r="Q8991" t="s">
        <v>10066</v>
      </c>
      <c r="R8991" s="5">
        <f t="shared" si="140"/>
        <v>-0.8972128507897561</v>
      </c>
    </row>
    <row r="8992" spans="1:18" x14ac:dyDescent="0.3">
      <c r="A8992" t="s">
        <v>1388</v>
      </c>
      <c r="B8992" s="2">
        <v>45834</v>
      </c>
      <c r="C8992" t="s">
        <v>10014</v>
      </c>
      <c r="D8992" t="s">
        <v>10030</v>
      </c>
      <c r="E8992" t="s">
        <v>10037</v>
      </c>
      <c r="F8992">
        <v>5</v>
      </c>
      <c r="G8992">
        <v>428.18</v>
      </c>
      <c r="H8992">
        <v>290.89</v>
      </c>
      <c r="I8992" t="s">
        <v>10040</v>
      </c>
      <c r="J8992">
        <f>F8992*G8992</f>
        <v>2140.9</v>
      </c>
      <c r="K8992">
        <f>F8992*H8992</f>
        <v>1454.4499999999998</v>
      </c>
      <c r="L8992">
        <f>J8992-K8992</f>
        <v>686.45000000000027</v>
      </c>
      <c r="M8992" s="5">
        <f>L8992/J8992</f>
        <v>0.32063618104535485</v>
      </c>
      <c r="N8992" t="str">
        <f>IF(ISNA(VLOOKUP(A8992,'Returns Data'!A:A,1,0)),"No","Yes")</f>
        <v>No</v>
      </c>
      <c r="O8992" t="s">
        <v>10085</v>
      </c>
      <c r="P8992" t="str">
        <f>IFERROR(VLOOKUP(A8992,'Ratings Data'!A:C,3,0),"No Rating")</f>
        <v>No Rating</v>
      </c>
      <c r="Q8992" t="s">
        <v>10066</v>
      </c>
      <c r="R8992" s="5">
        <f t="shared" si="140"/>
        <v>2.9925776733430309</v>
      </c>
    </row>
    <row r="8993" spans="1:18" x14ac:dyDescent="0.3">
      <c r="A8993" t="s">
        <v>1451</v>
      </c>
      <c r="B8993" s="2">
        <v>45834</v>
      </c>
      <c r="C8993" t="s">
        <v>10013</v>
      </c>
      <c r="D8993" t="s">
        <v>10030</v>
      </c>
      <c r="E8993" t="s">
        <v>10038</v>
      </c>
      <c r="F8993">
        <v>10</v>
      </c>
      <c r="G8993">
        <v>108.73</v>
      </c>
      <c r="H8993">
        <v>95</v>
      </c>
      <c r="I8993" t="s">
        <v>10039</v>
      </c>
      <c r="J8993">
        <f>F8993*G8993</f>
        <v>1087.3</v>
      </c>
      <c r="K8993">
        <f>F8993*H8993</f>
        <v>950</v>
      </c>
      <c r="L8993">
        <f>J8993-K8993</f>
        <v>137.29999999999995</v>
      </c>
      <c r="M8993" s="5">
        <f>L8993/J8993</f>
        <v>0.12627609675342588</v>
      </c>
      <c r="N8993" t="str">
        <f>IF(ISNA(VLOOKUP(A8993,'Returns Data'!A:A,1,0)),"No","Yes")</f>
        <v>No</v>
      </c>
      <c r="O8993" t="s">
        <v>10085</v>
      </c>
      <c r="P8993">
        <f>IFERROR(VLOOKUP(A8993,'Ratings Data'!A:C,3,0),"No Rating")</f>
        <v>1</v>
      </c>
      <c r="Q8993" t="s">
        <v>10066</v>
      </c>
      <c r="R8993" s="5">
        <f t="shared" si="140"/>
        <v>-0.49212947825680792</v>
      </c>
    </row>
    <row r="8994" spans="1:18" x14ac:dyDescent="0.3">
      <c r="A8994" t="s">
        <v>1623</v>
      </c>
      <c r="B8994" s="2">
        <v>45834</v>
      </c>
      <c r="C8994" t="s">
        <v>10020</v>
      </c>
      <c r="D8994" t="s">
        <v>10030</v>
      </c>
      <c r="E8994" t="s">
        <v>10038</v>
      </c>
      <c r="F8994">
        <v>3</v>
      </c>
      <c r="G8994">
        <v>72.22</v>
      </c>
      <c r="H8994">
        <v>53.28</v>
      </c>
      <c r="I8994" t="s">
        <v>10039</v>
      </c>
      <c r="J8994">
        <f>F8994*G8994</f>
        <v>216.66</v>
      </c>
      <c r="K8994">
        <f>F8994*H8994</f>
        <v>159.84</v>
      </c>
      <c r="L8994">
        <f>J8994-K8994</f>
        <v>56.819999999999993</v>
      </c>
      <c r="M8994" s="5">
        <f>L8994/J8994</f>
        <v>0.26225422320686786</v>
      </c>
      <c r="N8994" t="str">
        <f>IF(ISNA(VLOOKUP(A8994,'Returns Data'!A:A,1,0)),"No","Yes")</f>
        <v>No</v>
      </c>
      <c r="O8994" t="s">
        <v>10085</v>
      </c>
      <c r="P8994">
        <f>IFERROR(VLOOKUP(A8994,'Ratings Data'!A:C,3,0),"No Rating")</f>
        <v>4</v>
      </c>
      <c r="Q8994" t="s">
        <v>10066</v>
      </c>
      <c r="R8994" s="5">
        <f t="shared" si="140"/>
        <v>-0.80073576749747077</v>
      </c>
    </row>
    <row r="8995" spans="1:18" x14ac:dyDescent="0.3">
      <c r="A8995" t="s">
        <v>1875</v>
      </c>
      <c r="B8995" s="2">
        <v>45834</v>
      </c>
      <c r="C8995" t="s">
        <v>10021</v>
      </c>
      <c r="D8995" t="s">
        <v>10031</v>
      </c>
      <c r="E8995" t="s">
        <v>10036</v>
      </c>
      <c r="F8995">
        <v>12</v>
      </c>
      <c r="G8995">
        <v>33.25</v>
      </c>
      <c r="H8995">
        <v>24.61</v>
      </c>
      <c r="I8995" t="s">
        <v>10040</v>
      </c>
      <c r="J8995">
        <f>F8995*G8995</f>
        <v>399</v>
      </c>
      <c r="K8995">
        <f>F8995*H8995</f>
        <v>295.32</v>
      </c>
      <c r="L8995">
        <f>J8995-K8995</f>
        <v>103.68</v>
      </c>
      <c r="M8995" s="5">
        <f>L8995/J8995</f>
        <v>0.25984962406015039</v>
      </c>
      <c r="N8995" t="str">
        <f>IF(ISNA(VLOOKUP(A8995,'Returns Data'!A:A,1,0)),"No","Yes")</f>
        <v>No</v>
      </c>
      <c r="O8995" t="s">
        <v>10085</v>
      </c>
      <c r="P8995" t="str">
        <f>IFERROR(VLOOKUP(A8995,'Ratings Data'!A:C,3,0),"No Rating")</f>
        <v>No Rating</v>
      </c>
      <c r="Q8995" t="s">
        <v>10066</v>
      </c>
      <c r="R8995" s="5">
        <f t="shared" si="140"/>
        <v>0.84159512600387709</v>
      </c>
    </row>
    <row r="8996" spans="1:18" x14ac:dyDescent="0.3">
      <c r="A8996" t="s">
        <v>2533</v>
      </c>
      <c r="B8996" s="2">
        <v>45834</v>
      </c>
      <c r="C8996" t="s">
        <v>10025</v>
      </c>
      <c r="D8996" t="s">
        <v>10033</v>
      </c>
      <c r="E8996" t="s">
        <v>10034</v>
      </c>
      <c r="F8996">
        <v>13</v>
      </c>
      <c r="G8996">
        <v>17.16</v>
      </c>
      <c r="H8996">
        <v>14.23</v>
      </c>
      <c r="I8996" t="s">
        <v>10039</v>
      </c>
      <c r="J8996">
        <f>F8996*G8996</f>
        <v>223.08</v>
      </c>
      <c r="K8996">
        <f>F8996*H8996</f>
        <v>184.99</v>
      </c>
      <c r="L8996">
        <f>J8996-K8996</f>
        <v>38.090000000000003</v>
      </c>
      <c r="M8996" s="5">
        <f>L8996/J8996</f>
        <v>0.17074592074592077</v>
      </c>
      <c r="N8996" t="str">
        <f>IF(ISNA(VLOOKUP(A8996,'Returns Data'!A:A,1,0)),"No","Yes")</f>
        <v>No</v>
      </c>
      <c r="O8996" t="s">
        <v>10085</v>
      </c>
      <c r="P8996">
        <f>IFERROR(VLOOKUP(A8996,'Ratings Data'!A:C,3,0),"No Rating")</f>
        <v>1</v>
      </c>
      <c r="Q8996" t="s">
        <v>10066</v>
      </c>
      <c r="R8996" s="5">
        <f t="shared" si="140"/>
        <v>-0.44090225563909774</v>
      </c>
    </row>
    <row r="8997" spans="1:18" x14ac:dyDescent="0.3">
      <c r="A8997" t="s">
        <v>2756</v>
      </c>
      <c r="B8997" s="2">
        <v>45834</v>
      </c>
      <c r="C8997" t="s">
        <v>10026</v>
      </c>
      <c r="D8997" t="s">
        <v>10031</v>
      </c>
      <c r="E8997" t="s">
        <v>10035</v>
      </c>
      <c r="F8997">
        <v>12</v>
      </c>
      <c r="G8997">
        <v>89.13</v>
      </c>
      <c r="H8997">
        <v>66.52</v>
      </c>
      <c r="I8997" t="s">
        <v>10040</v>
      </c>
      <c r="J8997">
        <f>F8997*G8997</f>
        <v>1069.56</v>
      </c>
      <c r="K8997">
        <f>F8997*H8997</f>
        <v>798.24</v>
      </c>
      <c r="L8997">
        <f>J8997-K8997</f>
        <v>271.31999999999994</v>
      </c>
      <c r="M8997" s="5">
        <f>L8997/J8997</f>
        <v>0.2536744081678447</v>
      </c>
      <c r="N8997" t="str">
        <f>IF(ISNA(VLOOKUP(A8997,'Returns Data'!A:A,1,0)),"No","Yes")</f>
        <v>No</v>
      </c>
      <c r="O8997" t="s">
        <v>10085</v>
      </c>
      <c r="P8997" t="str">
        <f>IFERROR(VLOOKUP(A8997,'Ratings Data'!A:C,3,0),"No Rating")</f>
        <v>No Rating</v>
      </c>
      <c r="Q8997" t="s">
        <v>10066</v>
      </c>
      <c r="R8997" s="5">
        <f t="shared" si="140"/>
        <v>3.7945131791285629</v>
      </c>
    </row>
    <row r="8998" spans="1:18" x14ac:dyDescent="0.3">
      <c r="A8998" t="s">
        <v>5124</v>
      </c>
      <c r="B8998" s="2">
        <v>45834</v>
      </c>
      <c r="C8998" t="s">
        <v>10018</v>
      </c>
      <c r="D8998" t="s">
        <v>10033</v>
      </c>
      <c r="E8998" t="s">
        <v>10034</v>
      </c>
      <c r="F8998">
        <v>6</v>
      </c>
      <c r="G8998">
        <v>320.24</v>
      </c>
      <c r="H8998">
        <v>247.34</v>
      </c>
      <c r="I8998" t="s">
        <v>10039</v>
      </c>
      <c r="J8998">
        <f>F8998*G8998</f>
        <v>1921.44</v>
      </c>
      <c r="K8998">
        <f>F8998*H8998</f>
        <v>1484.04</v>
      </c>
      <c r="L8998">
        <f>J8998-K8998</f>
        <v>437.40000000000009</v>
      </c>
      <c r="M8998" s="5">
        <f>L8998/J8998</f>
        <v>0.22764176867349492</v>
      </c>
      <c r="N8998" t="str">
        <f>IF(ISNA(VLOOKUP(A8998,'Returns Data'!A:A,1,0)),"No","Yes")</f>
        <v>No</v>
      </c>
      <c r="O8998" t="s">
        <v>10085</v>
      </c>
      <c r="P8998" t="str">
        <f>IFERROR(VLOOKUP(A8998,'Ratings Data'!A:C,3,0),"No Rating")</f>
        <v>No Rating</v>
      </c>
      <c r="Q8998" t="s">
        <v>10066</v>
      </c>
      <c r="R8998" s="5">
        <f t="shared" si="140"/>
        <v>0.79647705598563912</v>
      </c>
    </row>
    <row r="8999" spans="1:18" x14ac:dyDescent="0.3">
      <c r="A8999" t="s">
        <v>6285</v>
      </c>
      <c r="B8999" s="2">
        <v>45834</v>
      </c>
      <c r="C8999" t="s">
        <v>10016</v>
      </c>
      <c r="D8999" t="s">
        <v>10032</v>
      </c>
      <c r="E8999" t="s">
        <v>10036</v>
      </c>
      <c r="F8999">
        <v>17</v>
      </c>
      <c r="G8999">
        <v>149.54</v>
      </c>
      <c r="H8999">
        <v>109.51</v>
      </c>
      <c r="I8999" t="s">
        <v>10040</v>
      </c>
      <c r="J8999">
        <f>F8999*G8999</f>
        <v>2542.1799999999998</v>
      </c>
      <c r="K8999">
        <f>F8999*H8999</f>
        <v>1861.67</v>
      </c>
      <c r="L8999">
        <f>J8999-K8999</f>
        <v>680.50999999999976</v>
      </c>
      <c r="M8999" s="5">
        <f>L8999/J8999</f>
        <v>0.26768757523070741</v>
      </c>
      <c r="N8999" t="str">
        <f>IF(ISNA(VLOOKUP(A8999,'Returns Data'!A:A,1,0)),"No","Yes")</f>
        <v>No</v>
      </c>
      <c r="O8999" t="s">
        <v>10085</v>
      </c>
      <c r="P8999" t="str">
        <f>IFERROR(VLOOKUP(A8999,'Ratings Data'!A:C,3,0),"No Rating")</f>
        <v>No Rating</v>
      </c>
      <c r="Q8999" t="s">
        <v>10066</v>
      </c>
      <c r="R8999" s="5">
        <f t="shared" si="140"/>
        <v>0.32305978849196426</v>
      </c>
    </row>
    <row r="9000" spans="1:18" x14ac:dyDescent="0.3">
      <c r="A9000" t="s">
        <v>6716</v>
      </c>
      <c r="B9000" s="2">
        <v>45834</v>
      </c>
      <c r="C9000" t="s">
        <v>10011</v>
      </c>
      <c r="D9000" t="s">
        <v>10029</v>
      </c>
      <c r="E9000" t="s">
        <v>10035</v>
      </c>
      <c r="F9000">
        <v>17</v>
      </c>
      <c r="G9000">
        <v>419.81</v>
      </c>
      <c r="H9000">
        <v>279.98</v>
      </c>
      <c r="I9000" t="s">
        <v>10039</v>
      </c>
      <c r="J9000">
        <f>F9000*G9000</f>
        <v>7136.77</v>
      </c>
      <c r="K9000">
        <f>F9000*H9000</f>
        <v>4759.66</v>
      </c>
      <c r="L9000">
        <f>J9000-K9000</f>
        <v>2377.1100000000006</v>
      </c>
      <c r="M9000" s="5">
        <f>L9000/J9000</f>
        <v>0.33307925013696676</v>
      </c>
      <c r="N9000" t="str">
        <f>IF(ISNA(VLOOKUP(A9000,'Returns Data'!A:A,1,0)),"No","Yes")</f>
        <v>No</v>
      </c>
      <c r="O9000" t="s">
        <v>10085</v>
      </c>
      <c r="P9000" t="str">
        <f>IFERROR(VLOOKUP(A9000,'Ratings Data'!A:C,3,0),"No Rating")</f>
        <v>No Rating</v>
      </c>
      <c r="Q9000" t="s">
        <v>10066</v>
      </c>
      <c r="R9000" s="5">
        <f t="shared" si="140"/>
        <v>1.8073425170522939</v>
      </c>
    </row>
    <row r="9001" spans="1:18" x14ac:dyDescent="0.3">
      <c r="A9001" t="s">
        <v>6842</v>
      </c>
      <c r="B9001" s="2">
        <v>45834</v>
      </c>
      <c r="C9001" t="s">
        <v>10011</v>
      </c>
      <c r="D9001" t="s">
        <v>10029</v>
      </c>
      <c r="E9001" t="s">
        <v>10037</v>
      </c>
      <c r="F9001">
        <v>4</v>
      </c>
      <c r="G9001">
        <v>153.35</v>
      </c>
      <c r="H9001">
        <v>105.26</v>
      </c>
      <c r="I9001" t="s">
        <v>10040</v>
      </c>
      <c r="J9001">
        <f>F9001*G9001</f>
        <v>613.4</v>
      </c>
      <c r="K9001">
        <f>F9001*H9001</f>
        <v>421.04</v>
      </c>
      <c r="L9001">
        <f>J9001-K9001</f>
        <v>192.35999999999996</v>
      </c>
      <c r="M9001" s="5">
        <f>L9001/J9001</f>
        <v>0.31359634822301918</v>
      </c>
      <c r="N9001" t="str">
        <f>IF(ISNA(VLOOKUP(A9001,'Returns Data'!A:A,1,0)),"No","Yes")</f>
        <v>No</v>
      </c>
      <c r="O9001" t="s">
        <v>10085</v>
      </c>
      <c r="P9001" t="str">
        <f>IFERROR(VLOOKUP(A9001,'Ratings Data'!A:C,3,0),"No Rating")</f>
        <v>No Rating</v>
      </c>
      <c r="Q9001" t="s">
        <v>10066</v>
      </c>
      <c r="R9001" s="5">
        <f t="shared" si="140"/>
        <v>-0.91405075405260372</v>
      </c>
    </row>
    <row r="9002" spans="1:18" x14ac:dyDescent="0.3">
      <c r="A9002" t="s">
        <v>7254</v>
      </c>
      <c r="B9002" s="2">
        <v>45834</v>
      </c>
      <c r="C9002" t="s">
        <v>10019</v>
      </c>
      <c r="D9002" t="s">
        <v>10031</v>
      </c>
      <c r="E9002" t="s">
        <v>10038</v>
      </c>
      <c r="F9002">
        <v>18</v>
      </c>
      <c r="G9002">
        <v>278.60000000000002</v>
      </c>
      <c r="H9002">
        <v>176.28</v>
      </c>
      <c r="I9002" t="s">
        <v>10039</v>
      </c>
      <c r="J9002">
        <f>F9002*G9002</f>
        <v>5014.8</v>
      </c>
      <c r="K9002">
        <f>F9002*H9002</f>
        <v>3173.04</v>
      </c>
      <c r="L9002">
        <f>J9002-K9002</f>
        <v>1841.7600000000002</v>
      </c>
      <c r="M9002" s="5">
        <f>L9002/J9002</f>
        <v>0.36726489590811201</v>
      </c>
      <c r="N9002" t="str">
        <f>IF(ISNA(VLOOKUP(A9002,'Returns Data'!A:A,1,0)),"No","Yes")</f>
        <v>No</v>
      </c>
      <c r="O9002" t="s">
        <v>10085</v>
      </c>
      <c r="P9002" t="str">
        <f>IFERROR(VLOOKUP(A9002,'Ratings Data'!A:C,3,0),"No Rating")</f>
        <v>No Rating</v>
      </c>
      <c r="Q9002" t="s">
        <v>10066</v>
      </c>
      <c r="R9002" s="5">
        <f t="shared" si="140"/>
        <v>7.1754157156830791</v>
      </c>
    </row>
    <row r="9003" spans="1:18" x14ac:dyDescent="0.3">
      <c r="A9003" t="s">
        <v>7599</v>
      </c>
      <c r="B9003" s="2">
        <v>45834</v>
      </c>
      <c r="C9003" t="s">
        <v>10021</v>
      </c>
      <c r="D9003" t="s">
        <v>10031</v>
      </c>
      <c r="E9003" t="s">
        <v>10037</v>
      </c>
      <c r="F9003">
        <v>3</v>
      </c>
      <c r="G9003">
        <v>15.44</v>
      </c>
      <c r="H9003">
        <v>13.37</v>
      </c>
      <c r="I9003" t="s">
        <v>10039</v>
      </c>
      <c r="J9003">
        <f>F9003*G9003</f>
        <v>46.32</v>
      </c>
      <c r="K9003">
        <f>F9003*H9003</f>
        <v>40.11</v>
      </c>
      <c r="L9003">
        <f>J9003-K9003</f>
        <v>6.2100000000000009</v>
      </c>
      <c r="M9003" s="5">
        <f>L9003/J9003</f>
        <v>0.13406735751295337</v>
      </c>
      <c r="N9003" t="str">
        <f>IF(ISNA(VLOOKUP(A9003,'Returns Data'!A:A,1,0)),"No","Yes")</f>
        <v>No</v>
      </c>
      <c r="O9003" t="s">
        <v>10085</v>
      </c>
      <c r="P9003">
        <f>IFERROR(VLOOKUP(A9003,'Ratings Data'!A:C,3,0),"No Rating")</f>
        <v>5</v>
      </c>
      <c r="Q9003" t="s">
        <v>10066</v>
      </c>
      <c r="R9003" s="5">
        <f t="shared" si="140"/>
        <v>-0.99076334051208426</v>
      </c>
    </row>
    <row r="9004" spans="1:18" x14ac:dyDescent="0.3">
      <c r="A9004" t="s">
        <v>8027</v>
      </c>
      <c r="B9004" s="2">
        <v>45834</v>
      </c>
      <c r="C9004" t="s">
        <v>10020</v>
      </c>
      <c r="D9004" t="s">
        <v>10030</v>
      </c>
      <c r="E9004" t="s">
        <v>10034</v>
      </c>
      <c r="F9004">
        <v>15</v>
      </c>
      <c r="G9004">
        <v>172.86</v>
      </c>
      <c r="H9004">
        <v>133.63999999999999</v>
      </c>
      <c r="I9004" t="s">
        <v>10040</v>
      </c>
      <c r="J9004">
        <f>F9004*G9004</f>
        <v>2592.9</v>
      </c>
      <c r="K9004">
        <f>F9004*H9004</f>
        <v>2004.6</v>
      </c>
      <c r="L9004">
        <f>J9004-K9004</f>
        <v>588.30000000000018</v>
      </c>
      <c r="M9004" s="5">
        <f>L9004/J9004</f>
        <v>0.22688881175517767</v>
      </c>
      <c r="N9004" t="str">
        <f>IF(ISNA(VLOOKUP(A9004,'Returns Data'!A:A,1,0)),"No","Yes")</f>
        <v>No</v>
      </c>
      <c r="O9004" t="s">
        <v>10085</v>
      </c>
      <c r="P9004" t="str">
        <f>IFERROR(VLOOKUP(A9004,'Ratings Data'!A:C,3,0),"No Rating")</f>
        <v>No Rating</v>
      </c>
      <c r="Q9004" t="s">
        <v>10066</v>
      </c>
      <c r="R9004" s="5">
        <f t="shared" si="140"/>
        <v>54.9779792746114</v>
      </c>
    </row>
    <row r="9005" spans="1:18" x14ac:dyDescent="0.3">
      <c r="A9005" t="s">
        <v>8486</v>
      </c>
      <c r="B9005" s="2">
        <v>45834</v>
      </c>
      <c r="C9005" t="s">
        <v>10026</v>
      </c>
      <c r="D9005" t="s">
        <v>10031</v>
      </c>
      <c r="E9005" t="s">
        <v>10034</v>
      </c>
      <c r="F9005">
        <v>6</v>
      </c>
      <c r="G9005">
        <v>76.92</v>
      </c>
      <c r="H9005">
        <v>60.95</v>
      </c>
      <c r="I9005" t="s">
        <v>10040</v>
      </c>
      <c r="J9005">
        <f>F9005*G9005</f>
        <v>461.52</v>
      </c>
      <c r="K9005">
        <f>F9005*H9005</f>
        <v>365.70000000000005</v>
      </c>
      <c r="L9005">
        <f>J9005-K9005</f>
        <v>95.819999999999936</v>
      </c>
      <c r="M9005" s="5">
        <f>L9005/J9005</f>
        <v>0.20761830473218915</v>
      </c>
      <c r="N9005" t="str">
        <f>IF(ISNA(VLOOKUP(A9005,'Returns Data'!A:A,1,0)),"No","Yes")</f>
        <v>No</v>
      </c>
      <c r="O9005" t="s">
        <v>10085</v>
      </c>
      <c r="P9005" t="str">
        <f>IFERROR(VLOOKUP(A9005,'Ratings Data'!A:C,3,0),"No Rating")</f>
        <v>No Rating</v>
      </c>
      <c r="Q9005" t="s">
        <v>10066</v>
      </c>
      <c r="R9005" s="5">
        <f t="shared" si="140"/>
        <v>-0.82200624783061438</v>
      </c>
    </row>
    <row r="9006" spans="1:18" x14ac:dyDescent="0.3">
      <c r="A9006" t="s">
        <v>8607</v>
      </c>
      <c r="B9006" s="2">
        <v>45834</v>
      </c>
      <c r="C9006" t="s">
        <v>10011</v>
      </c>
      <c r="D9006" t="s">
        <v>10029</v>
      </c>
      <c r="E9006" t="s">
        <v>10035</v>
      </c>
      <c r="F9006">
        <v>19</v>
      </c>
      <c r="G9006">
        <v>11.19</v>
      </c>
      <c r="H9006">
        <v>9.4600000000000009</v>
      </c>
      <c r="I9006" t="s">
        <v>10040</v>
      </c>
      <c r="J9006">
        <f>F9006*G9006</f>
        <v>212.60999999999999</v>
      </c>
      <c r="K9006">
        <f>F9006*H9006</f>
        <v>179.74</v>
      </c>
      <c r="L9006">
        <f>J9006-K9006</f>
        <v>32.869999999999976</v>
      </c>
      <c r="M9006" s="5">
        <f>L9006/J9006</f>
        <v>0.15460232350312769</v>
      </c>
      <c r="N9006" t="str">
        <f>IF(ISNA(VLOOKUP(A9006,'Returns Data'!A:A,1,0)),"No","Yes")</f>
        <v>No</v>
      </c>
      <c r="O9006" t="s">
        <v>10085</v>
      </c>
      <c r="P9006" t="str">
        <f>IFERROR(VLOOKUP(A9006,'Ratings Data'!A:C,3,0),"No Rating")</f>
        <v>No Rating</v>
      </c>
      <c r="Q9006" t="s">
        <v>10066</v>
      </c>
      <c r="R9006" s="5">
        <f t="shared" si="140"/>
        <v>-0.53932657306292253</v>
      </c>
    </row>
    <row r="9007" spans="1:18" x14ac:dyDescent="0.3">
      <c r="A9007" t="s">
        <v>8968</v>
      </c>
      <c r="B9007" s="2">
        <v>45834</v>
      </c>
      <c r="C9007" t="s">
        <v>10018</v>
      </c>
      <c r="D9007" t="s">
        <v>10033</v>
      </c>
      <c r="E9007" t="s">
        <v>10037</v>
      </c>
      <c r="F9007">
        <v>18</v>
      </c>
      <c r="G9007">
        <v>247.62</v>
      </c>
      <c r="H9007">
        <v>190.83</v>
      </c>
      <c r="I9007" t="s">
        <v>10040</v>
      </c>
      <c r="J9007">
        <f>F9007*G9007</f>
        <v>4457.16</v>
      </c>
      <c r="K9007">
        <f>F9007*H9007</f>
        <v>3434.94</v>
      </c>
      <c r="L9007">
        <f>J9007-K9007</f>
        <v>1022.2199999999998</v>
      </c>
      <c r="M9007" s="5">
        <f>L9007/J9007</f>
        <v>0.22934334867942813</v>
      </c>
      <c r="N9007" t="str">
        <f>IF(ISNA(VLOOKUP(A9007,'Returns Data'!A:A,1,0)),"No","Yes")</f>
        <v>Yes</v>
      </c>
      <c r="O9007" t="str">
        <f>IFERROR(VLOOKUP(A9007,'Returns Data'!A:E,5,0),"No Returns")</f>
        <v>Damaged</v>
      </c>
      <c r="P9007" t="str">
        <f>IFERROR(VLOOKUP(A9007,'Ratings Data'!A:C,3,0),"No Rating")</f>
        <v>No Rating</v>
      </c>
      <c r="Q9007" t="s">
        <v>10066</v>
      </c>
      <c r="R9007" s="5">
        <f t="shared" si="140"/>
        <v>19.964018625652606</v>
      </c>
    </row>
    <row r="9008" spans="1:18" x14ac:dyDescent="0.3">
      <c r="A9008" t="s">
        <v>9572</v>
      </c>
      <c r="B9008" s="2">
        <v>45834</v>
      </c>
      <c r="C9008" t="s">
        <v>10016</v>
      </c>
      <c r="D9008" t="s">
        <v>10032</v>
      </c>
      <c r="E9008" t="s">
        <v>10035</v>
      </c>
      <c r="F9008">
        <v>16</v>
      </c>
      <c r="G9008">
        <v>85.98</v>
      </c>
      <c r="H9008">
        <v>54.8</v>
      </c>
      <c r="I9008" t="s">
        <v>10040</v>
      </c>
      <c r="J9008">
        <f>F9008*G9008</f>
        <v>1375.68</v>
      </c>
      <c r="K9008">
        <f>F9008*H9008</f>
        <v>876.8</v>
      </c>
      <c r="L9008">
        <f>J9008-K9008</f>
        <v>498.88000000000011</v>
      </c>
      <c r="M9008" s="5">
        <f>L9008/J9008</f>
        <v>0.36264247499418478</v>
      </c>
      <c r="N9008" t="str">
        <f>IF(ISNA(VLOOKUP(A9008,'Returns Data'!A:A,1,0)),"No","Yes")</f>
        <v>No</v>
      </c>
      <c r="O9008" t="s">
        <v>10085</v>
      </c>
      <c r="P9008">
        <f>IFERROR(VLOOKUP(A9008,'Ratings Data'!A:C,3,0),"No Rating")</f>
        <v>3</v>
      </c>
      <c r="Q9008" t="s">
        <v>10066</v>
      </c>
      <c r="R9008" s="5">
        <f t="shared" si="140"/>
        <v>-0.69135503324987202</v>
      </c>
    </row>
    <row r="9009" spans="1:18" x14ac:dyDescent="0.3">
      <c r="A9009" t="s">
        <v>509</v>
      </c>
      <c r="B9009" s="2">
        <v>45835</v>
      </c>
      <c r="C9009" t="s">
        <v>10028</v>
      </c>
      <c r="D9009" t="s">
        <v>10032</v>
      </c>
      <c r="E9009" t="s">
        <v>10036</v>
      </c>
      <c r="F9009">
        <v>20</v>
      </c>
      <c r="G9009">
        <v>352.76</v>
      </c>
      <c r="H9009">
        <v>291</v>
      </c>
      <c r="I9009" t="s">
        <v>10040</v>
      </c>
      <c r="J9009">
        <f>F9009*G9009</f>
        <v>7055.2</v>
      </c>
      <c r="K9009">
        <f>F9009*H9009</f>
        <v>5820</v>
      </c>
      <c r="L9009">
        <f>J9009-K9009</f>
        <v>1235.1999999999998</v>
      </c>
      <c r="M9009" s="5">
        <f>L9009/J9009</f>
        <v>0.17507653929016892</v>
      </c>
      <c r="N9009" t="str">
        <f>IF(ISNA(VLOOKUP(A9009,'Returns Data'!A:A,1,0)),"No","Yes")</f>
        <v>No</v>
      </c>
      <c r="O9009" t="s">
        <v>10085</v>
      </c>
      <c r="P9009" t="str">
        <f>IFERROR(VLOOKUP(A9009,'Ratings Data'!A:C,3,0),"No Rating")</f>
        <v>No Rating</v>
      </c>
      <c r="Q9009" t="s">
        <v>10066</v>
      </c>
      <c r="R9009" s="5">
        <f t="shared" si="140"/>
        <v>4.1285182600604786</v>
      </c>
    </row>
    <row r="9010" spans="1:18" x14ac:dyDescent="0.3">
      <c r="A9010" t="s">
        <v>791</v>
      </c>
      <c r="B9010" s="2">
        <v>45835</v>
      </c>
      <c r="C9010" t="s">
        <v>10016</v>
      </c>
      <c r="D9010" t="s">
        <v>10032</v>
      </c>
      <c r="E9010" t="s">
        <v>10037</v>
      </c>
      <c r="F9010">
        <v>5</v>
      </c>
      <c r="G9010">
        <v>93.04</v>
      </c>
      <c r="H9010">
        <v>63.48</v>
      </c>
      <c r="I9010" t="s">
        <v>10039</v>
      </c>
      <c r="J9010">
        <f>F9010*G9010</f>
        <v>465.20000000000005</v>
      </c>
      <c r="K9010">
        <f>F9010*H9010</f>
        <v>317.39999999999998</v>
      </c>
      <c r="L9010">
        <f>J9010-K9010</f>
        <v>147.80000000000007</v>
      </c>
      <c r="M9010" s="5">
        <f>L9010/J9010</f>
        <v>0.3177128116938952</v>
      </c>
      <c r="N9010" t="str">
        <f>IF(ISNA(VLOOKUP(A9010,'Returns Data'!A:A,1,0)),"No","Yes")</f>
        <v>No</v>
      </c>
      <c r="O9010" t="s">
        <v>10085</v>
      </c>
      <c r="P9010" t="str">
        <f>IFERROR(VLOOKUP(A9010,'Ratings Data'!A:C,3,0),"No Rating")</f>
        <v>No Rating</v>
      </c>
      <c r="Q9010" t="s">
        <v>10066</v>
      </c>
      <c r="R9010" s="5">
        <f t="shared" si="140"/>
        <v>-0.93406281891370901</v>
      </c>
    </row>
    <row r="9011" spans="1:18" x14ac:dyDescent="0.3">
      <c r="A9011" t="s">
        <v>1229</v>
      </c>
      <c r="B9011" s="2">
        <v>45835</v>
      </c>
      <c r="C9011" t="s">
        <v>10010</v>
      </c>
      <c r="D9011" t="s">
        <v>10029</v>
      </c>
      <c r="E9011" t="s">
        <v>10037</v>
      </c>
      <c r="F9011">
        <v>6</v>
      </c>
      <c r="G9011">
        <v>14.03</v>
      </c>
      <c r="H9011">
        <v>9.35</v>
      </c>
      <c r="I9011" t="s">
        <v>10039</v>
      </c>
      <c r="J9011">
        <f>F9011*G9011</f>
        <v>84.179999999999993</v>
      </c>
      <c r="K9011">
        <f>F9011*H9011</f>
        <v>56.099999999999994</v>
      </c>
      <c r="L9011">
        <f>J9011-K9011</f>
        <v>28.08</v>
      </c>
      <c r="M9011" s="5">
        <f>L9011/J9011</f>
        <v>0.33357091945830364</v>
      </c>
      <c r="N9011" t="str">
        <f>IF(ISNA(VLOOKUP(A9011,'Returns Data'!A:A,1,0)),"No","Yes")</f>
        <v>Yes</v>
      </c>
      <c r="O9011" t="str">
        <f>IFERROR(VLOOKUP(A9011,'Returns Data'!A:E,5,0),"No Returns")</f>
        <v>Late Delivery</v>
      </c>
      <c r="P9011" t="str">
        <f>IFERROR(VLOOKUP(A9011,'Ratings Data'!A:C,3,0),"No Rating")</f>
        <v>No Rating</v>
      </c>
      <c r="Q9011" t="s">
        <v>10066</v>
      </c>
      <c r="R9011" s="5">
        <f t="shared" si="140"/>
        <v>-0.81904557179707649</v>
      </c>
    </row>
    <row r="9012" spans="1:18" x14ac:dyDescent="0.3">
      <c r="A9012" t="s">
        <v>1643</v>
      </c>
      <c r="B9012" s="2">
        <v>45835</v>
      </c>
      <c r="C9012" t="s">
        <v>10014</v>
      </c>
      <c r="D9012" t="s">
        <v>10030</v>
      </c>
      <c r="E9012" t="s">
        <v>10037</v>
      </c>
      <c r="F9012">
        <v>15</v>
      </c>
      <c r="G9012">
        <v>357.34</v>
      </c>
      <c r="H9012">
        <v>300.54000000000002</v>
      </c>
      <c r="I9012" t="s">
        <v>10040</v>
      </c>
      <c r="J9012">
        <f>F9012*G9012</f>
        <v>5360.0999999999995</v>
      </c>
      <c r="K9012">
        <f>F9012*H9012</f>
        <v>4508.1000000000004</v>
      </c>
      <c r="L9012">
        <f>J9012-K9012</f>
        <v>851.99999999999909</v>
      </c>
      <c r="M9012" s="5">
        <f>L9012/J9012</f>
        <v>0.15895225835338878</v>
      </c>
      <c r="N9012" t="str">
        <f>IF(ISNA(VLOOKUP(A9012,'Returns Data'!A:A,1,0)),"No","Yes")</f>
        <v>No</v>
      </c>
      <c r="O9012" t="s">
        <v>10085</v>
      </c>
      <c r="P9012" t="str">
        <f>IFERROR(VLOOKUP(A9012,'Ratings Data'!A:C,3,0),"No Rating")</f>
        <v>No Rating</v>
      </c>
      <c r="Q9012" t="s">
        <v>10066</v>
      </c>
      <c r="R9012" s="5">
        <f t="shared" si="140"/>
        <v>62.674269422665709</v>
      </c>
    </row>
    <row r="9013" spans="1:18" x14ac:dyDescent="0.3">
      <c r="A9013" t="s">
        <v>2057</v>
      </c>
      <c r="B9013" s="2">
        <v>45835</v>
      </c>
      <c r="C9013" t="s">
        <v>10027</v>
      </c>
      <c r="D9013" t="s">
        <v>10032</v>
      </c>
      <c r="E9013" t="s">
        <v>10034</v>
      </c>
      <c r="F9013">
        <v>13</v>
      </c>
      <c r="G9013">
        <v>236.6</v>
      </c>
      <c r="H9013">
        <v>200</v>
      </c>
      <c r="I9013" t="s">
        <v>10039</v>
      </c>
      <c r="J9013">
        <f>F9013*G9013</f>
        <v>3075.7999999999997</v>
      </c>
      <c r="K9013">
        <f>F9013*H9013</f>
        <v>2600</v>
      </c>
      <c r="L9013">
        <f>J9013-K9013</f>
        <v>475.79999999999973</v>
      </c>
      <c r="M9013" s="5">
        <f>L9013/J9013</f>
        <v>0.15469146238376999</v>
      </c>
      <c r="N9013" t="str">
        <f>IF(ISNA(VLOOKUP(A9013,'Returns Data'!A:A,1,0)),"No","Yes")</f>
        <v>No</v>
      </c>
      <c r="O9013" t="s">
        <v>10085</v>
      </c>
      <c r="P9013" t="str">
        <f>IFERROR(VLOOKUP(A9013,'Ratings Data'!A:C,3,0),"No Rating")</f>
        <v>No Rating</v>
      </c>
      <c r="Q9013" t="s">
        <v>10066</v>
      </c>
      <c r="R9013" s="5">
        <f t="shared" si="140"/>
        <v>-0.42616742224958487</v>
      </c>
    </row>
    <row r="9014" spans="1:18" x14ac:dyDescent="0.3">
      <c r="A9014" t="s">
        <v>2175</v>
      </c>
      <c r="B9014" s="2">
        <v>45835</v>
      </c>
      <c r="C9014" t="s">
        <v>10025</v>
      </c>
      <c r="D9014" t="s">
        <v>10033</v>
      </c>
      <c r="E9014" t="s">
        <v>10035</v>
      </c>
      <c r="F9014">
        <v>4</v>
      </c>
      <c r="G9014">
        <v>133.28</v>
      </c>
      <c r="H9014">
        <v>100.93</v>
      </c>
      <c r="I9014" t="s">
        <v>10040</v>
      </c>
      <c r="J9014">
        <f>F9014*G9014</f>
        <v>533.12</v>
      </c>
      <c r="K9014">
        <f>F9014*H9014</f>
        <v>403.72</v>
      </c>
      <c r="L9014">
        <f>J9014-K9014</f>
        <v>129.39999999999998</v>
      </c>
      <c r="M9014" s="5">
        <f>L9014/J9014</f>
        <v>0.24272208883553417</v>
      </c>
      <c r="N9014" t="str">
        <f>IF(ISNA(VLOOKUP(A9014,'Returns Data'!A:A,1,0)),"No","Yes")</f>
        <v>No</v>
      </c>
      <c r="O9014" t="s">
        <v>10085</v>
      </c>
      <c r="P9014" t="str">
        <f>IFERROR(VLOOKUP(A9014,'Ratings Data'!A:C,3,0),"No Rating")</f>
        <v>No Rating</v>
      </c>
      <c r="Q9014" t="s">
        <v>10066</v>
      </c>
      <c r="R9014" s="5">
        <f t="shared" si="140"/>
        <v>-0.8266727355484752</v>
      </c>
    </row>
    <row r="9015" spans="1:18" x14ac:dyDescent="0.3">
      <c r="A9015" t="s">
        <v>2246</v>
      </c>
      <c r="B9015" s="2">
        <v>45835</v>
      </c>
      <c r="C9015" t="s">
        <v>10019</v>
      </c>
      <c r="D9015" t="s">
        <v>10031</v>
      </c>
      <c r="E9015" t="s">
        <v>10035</v>
      </c>
      <c r="F9015">
        <v>11</v>
      </c>
      <c r="G9015">
        <v>438.2</v>
      </c>
      <c r="H9015">
        <v>313.45</v>
      </c>
      <c r="I9015" t="s">
        <v>10040</v>
      </c>
      <c r="J9015">
        <f>F9015*G9015</f>
        <v>4820.2</v>
      </c>
      <c r="K9015">
        <f>F9015*H9015</f>
        <v>3447.95</v>
      </c>
      <c r="L9015">
        <f>J9015-K9015</f>
        <v>1372.25</v>
      </c>
      <c r="M9015" s="5">
        <f>L9015/J9015</f>
        <v>0.28468735737106343</v>
      </c>
      <c r="N9015" t="str">
        <f>IF(ISNA(VLOOKUP(A9015,'Returns Data'!A:A,1,0)),"No","Yes")</f>
        <v>No</v>
      </c>
      <c r="O9015" t="s">
        <v>10085</v>
      </c>
      <c r="P9015" t="str">
        <f>IFERROR(VLOOKUP(A9015,'Ratings Data'!A:C,3,0),"No Rating")</f>
        <v>No Rating</v>
      </c>
      <c r="Q9015" t="s">
        <v>10066</v>
      </c>
      <c r="R9015" s="5">
        <f t="shared" si="140"/>
        <v>8.0414915966386555</v>
      </c>
    </row>
    <row r="9016" spans="1:18" x14ac:dyDescent="0.3">
      <c r="A9016" t="s">
        <v>2303</v>
      </c>
      <c r="B9016" s="2">
        <v>45835</v>
      </c>
      <c r="C9016" t="s">
        <v>10026</v>
      </c>
      <c r="D9016" t="s">
        <v>10031</v>
      </c>
      <c r="E9016" t="s">
        <v>10037</v>
      </c>
      <c r="F9016">
        <v>8</v>
      </c>
      <c r="G9016">
        <v>375.73</v>
      </c>
      <c r="H9016">
        <v>289.05</v>
      </c>
      <c r="I9016" t="s">
        <v>10039</v>
      </c>
      <c r="J9016">
        <f>F9016*G9016</f>
        <v>3005.84</v>
      </c>
      <c r="K9016">
        <f>F9016*H9016</f>
        <v>2312.4</v>
      </c>
      <c r="L9016">
        <f>J9016-K9016</f>
        <v>693.44</v>
      </c>
      <c r="M9016" s="5">
        <f>L9016/J9016</f>
        <v>0.23069757538658078</v>
      </c>
      <c r="N9016" t="str">
        <f>IF(ISNA(VLOOKUP(A9016,'Returns Data'!A:A,1,0)),"No","Yes")</f>
        <v>No</v>
      </c>
      <c r="O9016" t="s">
        <v>10085</v>
      </c>
      <c r="P9016" t="str">
        <f>IFERROR(VLOOKUP(A9016,'Ratings Data'!A:C,3,0),"No Rating")</f>
        <v>No Rating</v>
      </c>
      <c r="Q9016" t="s">
        <v>10066</v>
      </c>
      <c r="R9016" s="5">
        <f t="shared" si="140"/>
        <v>-0.37640761794116423</v>
      </c>
    </row>
    <row r="9017" spans="1:18" x14ac:dyDescent="0.3">
      <c r="A9017" t="s">
        <v>2631</v>
      </c>
      <c r="B9017" s="2">
        <v>45835</v>
      </c>
      <c r="C9017" t="s">
        <v>10009</v>
      </c>
      <c r="D9017" t="s">
        <v>10029</v>
      </c>
      <c r="E9017" t="s">
        <v>10036</v>
      </c>
      <c r="F9017">
        <v>5</v>
      </c>
      <c r="G9017">
        <v>359.39</v>
      </c>
      <c r="H9017">
        <v>241.16</v>
      </c>
      <c r="I9017" t="s">
        <v>10039</v>
      </c>
      <c r="J9017">
        <f>F9017*G9017</f>
        <v>1796.9499999999998</v>
      </c>
      <c r="K9017">
        <f>F9017*H9017</f>
        <v>1205.8</v>
      </c>
      <c r="L9017">
        <f>J9017-K9017</f>
        <v>591.14999999999986</v>
      </c>
      <c r="M9017" s="5">
        <f>L9017/J9017</f>
        <v>0.32897409499429586</v>
      </c>
      <c r="N9017" t="str">
        <f>IF(ISNA(VLOOKUP(A9017,'Returns Data'!A:A,1,0)),"No","Yes")</f>
        <v>No</v>
      </c>
      <c r="O9017" t="s">
        <v>10085</v>
      </c>
      <c r="P9017" t="str">
        <f>IFERROR(VLOOKUP(A9017,'Ratings Data'!A:C,3,0),"No Rating")</f>
        <v>No Rating</v>
      </c>
      <c r="Q9017" t="s">
        <v>10066</v>
      </c>
      <c r="R9017" s="5">
        <f t="shared" si="140"/>
        <v>-0.4021804221116228</v>
      </c>
    </row>
    <row r="9018" spans="1:18" x14ac:dyDescent="0.3">
      <c r="A9018" t="s">
        <v>3348</v>
      </c>
      <c r="B9018" s="2">
        <v>45835</v>
      </c>
      <c r="C9018" t="s">
        <v>10028</v>
      </c>
      <c r="D9018" t="s">
        <v>10032</v>
      </c>
      <c r="E9018" t="s">
        <v>10034</v>
      </c>
      <c r="F9018">
        <v>7</v>
      </c>
      <c r="G9018">
        <v>426.9</v>
      </c>
      <c r="H9018">
        <v>349.65</v>
      </c>
      <c r="I9018" t="s">
        <v>10039</v>
      </c>
      <c r="J9018">
        <f>F9018*G9018</f>
        <v>2988.2999999999997</v>
      </c>
      <c r="K9018">
        <f>F9018*H9018</f>
        <v>2447.5499999999997</v>
      </c>
      <c r="L9018">
        <f>J9018-K9018</f>
        <v>540.75</v>
      </c>
      <c r="M9018" s="5">
        <f>L9018/J9018</f>
        <v>0.1809557273366128</v>
      </c>
      <c r="N9018" t="str">
        <f>IF(ISNA(VLOOKUP(A9018,'Returns Data'!A:A,1,0)),"No","Yes")</f>
        <v>No</v>
      </c>
      <c r="O9018" t="s">
        <v>10085</v>
      </c>
      <c r="P9018" t="str">
        <f>IFERROR(VLOOKUP(A9018,'Ratings Data'!A:C,3,0),"No Rating")</f>
        <v>No Rating</v>
      </c>
      <c r="Q9018" t="s">
        <v>10066</v>
      </c>
      <c r="R9018" s="5">
        <f t="shared" si="140"/>
        <v>0.66298450151645849</v>
      </c>
    </row>
    <row r="9019" spans="1:18" x14ac:dyDescent="0.3">
      <c r="A9019" t="s">
        <v>3647</v>
      </c>
      <c r="B9019" s="2">
        <v>45835</v>
      </c>
      <c r="C9019" t="s">
        <v>10009</v>
      </c>
      <c r="D9019" t="s">
        <v>10029</v>
      </c>
      <c r="E9019" t="s">
        <v>10035</v>
      </c>
      <c r="F9019">
        <v>19</v>
      </c>
      <c r="G9019">
        <v>93.07</v>
      </c>
      <c r="H9019">
        <v>65.14</v>
      </c>
      <c r="I9019" t="s">
        <v>10039</v>
      </c>
      <c r="J9019">
        <f>F9019*G9019</f>
        <v>1768.33</v>
      </c>
      <c r="K9019">
        <f>F9019*H9019</f>
        <v>1237.6600000000001</v>
      </c>
      <c r="L9019">
        <f>J9019-K9019</f>
        <v>530.66999999999985</v>
      </c>
      <c r="M9019" s="5">
        <f>L9019/J9019</f>
        <v>0.30009670140754263</v>
      </c>
      <c r="N9019" t="str">
        <f>IF(ISNA(VLOOKUP(A9019,'Returns Data'!A:A,1,0)),"No","Yes")</f>
        <v>No</v>
      </c>
      <c r="O9019" t="s">
        <v>10085</v>
      </c>
      <c r="P9019" t="str">
        <f>IFERROR(VLOOKUP(A9019,'Ratings Data'!A:C,3,0),"No Rating")</f>
        <v>No Rating</v>
      </c>
      <c r="Q9019" t="s">
        <v>10066</v>
      </c>
      <c r="R9019" s="5">
        <f t="shared" si="140"/>
        <v>-0.40824883713147941</v>
      </c>
    </row>
    <row r="9020" spans="1:18" x14ac:dyDescent="0.3">
      <c r="A9020" t="s">
        <v>4055</v>
      </c>
      <c r="B9020" s="2">
        <v>45835</v>
      </c>
      <c r="C9020" t="s">
        <v>10012</v>
      </c>
      <c r="D9020" t="s">
        <v>10030</v>
      </c>
      <c r="E9020" t="s">
        <v>10037</v>
      </c>
      <c r="F9020">
        <v>17</v>
      </c>
      <c r="G9020">
        <v>490.67</v>
      </c>
      <c r="H9020">
        <v>333.11</v>
      </c>
      <c r="I9020" t="s">
        <v>10039</v>
      </c>
      <c r="J9020">
        <f>F9020*G9020</f>
        <v>8341.39</v>
      </c>
      <c r="K9020">
        <f>F9020*H9020</f>
        <v>5662.87</v>
      </c>
      <c r="L9020">
        <f>J9020-K9020</f>
        <v>2678.5199999999995</v>
      </c>
      <c r="M9020" s="5">
        <f>L9020/J9020</f>
        <v>0.32111194896773798</v>
      </c>
      <c r="N9020" t="str">
        <f>IF(ISNA(VLOOKUP(A9020,'Returns Data'!A:A,1,0)),"No","Yes")</f>
        <v>No</v>
      </c>
      <c r="O9020" t="s">
        <v>10085</v>
      </c>
      <c r="P9020" t="str">
        <f>IFERROR(VLOOKUP(A9020,'Ratings Data'!A:C,3,0),"No Rating")</f>
        <v>No Rating</v>
      </c>
      <c r="Q9020" t="s">
        <v>10066</v>
      </c>
      <c r="R9020" s="5">
        <f t="shared" si="140"/>
        <v>3.7171003149864559</v>
      </c>
    </row>
    <row r="9021" spans="1:18" x14ac:dyDescent="0.3">
      <c r="A9021" t="s">
        <v>4068</v>
      </c>
      <c r="B9021" s="2">
        <v>45835</v>
      </c>
      <c r="C9021" t="s">
        <v>10010</v>
      </c>
      <c r="D9021" t="s">
        <v>10029</v>
      </c>
      <c r="E9021" t="s">
        <v>10037</v>
      </c>
      <c r="F9021">
        <v>5</v>
      </c>
      <c r="G9021">
        <v>358.28</v>
      </c>
      <c r="H9021">
        <v>266.12</v>
      </c>
      <c r="I9021" t="s">
        <v>10039</v>
      </c>
      <c r="J9021">
        <f>F9021*G9021</f>
        <v>1791.3999999999999</v>
      </c>
      <c r="K9021">
        <f>F9021*H9021</f>
        <v>1330.6</v>
      </c>
      <c r="L9021">
        <f>J9021-K9021</f>
        <v>460.79999999999995</v>
      </c>
      <c r="M9021" s="5">
        <f>L9021/J9021</f>
        <v>0.25722898291838786</v>
      </c>
      <c r="N9021" t="str">
        <f>IF(ISNA(VLOOKUP(A9021,'Returns Data'!A:A,1,0)),"No","Yes")</f>
        <v>No</v>
      </c>
      <c r="O9021" t="s">
        <v>10085</v>
      </c>
      <c r="P9021" t="str">
        <f>IFERROR(VLOOKUP(A9021,'Ratings Data'!A:C,3,0),"No Rating")</f>
        <v>No Rating</v>
      </c>
      <c r="Q9021" t="s">
        <v>10066</v>
      </c>
      <c r="R9021" s="5">
        <f t="shared" si="140"/>
        <v>-0.78523963032540145</v>
      </c>
    </row>
    <row r="9022" spans="1:18" x14ac:dyDescent="0.3">
      <c r="A9022" t="s">
        <v>4319</v>
      </c>
      <c r="B9022" s="2">
        <v>45835</v>
      </c>
      <c r="C9022" t="s">
        <v>10011</v>
      </c>
      <c r="D9022" t="s">
        <v>10029</v>
      </c>
      <c r="E9022" t="s">
        <v>10037</v>
      </c>
      <c r="F9022">
        <v>3</v>
      </c>
      <c r="G9022">
        <v>233.31</v>
      </c>
      <c r="H9022">
        <v>199.27</v>
      </c>
      <c r="I9022" t="s">
        <v>10040</v>
      </c>
      <c r="J9022">
        <f>F9022*G9022</f>
        <v>699.93000000000006</v>
      </c>
      <c r="K9022">
        <f>F9022*H9022</f>
        <v>597.81000000000006</v>
      </c>
      <c r="L9022">
        <f>J9022-K9022</f>
        <v>102.12</v>
      </c>
      <c r="M9022" s="5">
        <f>L9022/J9022</f>
        <v>0.1459003043161459</v>
      </c>
      <c r="N9022" t="str">
        <f>IF(ISNA(VLOOKUP(A9022,'Returns Data'!A:A,1,0)),"No","Yes")</f>
        <v>No</v>
      </c>
      <c r="O9022" t="s">
        <v>10085</v>
      </c>
      <c r="P9022" t="str">
        <f>IFERROR(VLOOKUP(A9022,'Ratings Data'!A:C,3,0),"No Rating")</f>
        <v>No Rating</v>
      </c>
      <c r="Q9022" t="s">
        <v>10066</v>
      </c>
      <c r="R9022" s="5">
        <f t="shared" si="140"/>
        <v>-0.60928324215697216</v>
      </c>
    </row>
    <row r="9023" spans="1:18" x14ac:dyDescent="0.3">
      <c r="A9023" t="s">
        <v>4505</v>
      </c>
      <c r="B9023" s="2">
        <v>45835</v>
      </c>
      <c r="C9023" t="s">
        <v>10024</v>
      </c>
      <c r="D9023" t="s">
        <v>10029</v>
      </c>
      <c r="E9023" t="s">
        <v>10034</v>
      </c>
      <c r="F9023">
        <v>1</v>
      </c>
      <c r="G9023">
        <v>304.35000000000002</v>
      </c>
      <c r="H9023">
        <v>264.68</v>
      </c>
      <c r="I9023" t="s">
        <v>10040</v>
      </c>
      <c r="J9023">
        <f>F9023*G9023</f>
        <v>304.35000000000002</v>
      </c>
      <c r="K9023">
        <f>F9023*H9023</f>
        <v>264.68</v>
      </c>
      <c r="L9023">
        <f>J9023-K9023</f>
        <v>39.670000000000016</v>
      </c>
      <c r="M9023" s="5">
        <f>L9023/J9023</f>
        <v>0.13034335469032368</v>
      </c>
      <c r="N9023" t="str">
        <f>IF(ISNA(VLOOKUP(A9023,'Returns Data'!A:A,1,0)),"No","Yes")</f>
        <v>No</v>
      </c>
      <c r="O9023" t="s">
        <v>10085</v>
      </c>
      <c r="P9023" t="str">
        <f>IFERROR(VLOOKUP(A9023,'Ratings Data'!A:C,3,0),"No Rating")</f>
        <v>No Rating</v>
      </c>
      <c r="Q9023" t="s">
        <v>10066</v>
      </c>
      <c r="R9023" s="5">
        <f t="shared" si="140"/>
        <v>-0.56517080279456522</v>
      </c>
    </row>
    <row r="9024" spans="1:18" x14ac:dyDescent="0.3">
      <c r="A9024" t="s">
        <v>4966</v>
      </c>
      <c r="B9024" s="2">
        <v>45835</v>
      </c>
      <c r="C9024" t="s">
        <v>10021</v>
      </c>
      <c r="D9024" t="s">
        <v>10031</v>
      </c>
      <c r="E9024" t="s">
        <v>10034</v>
      </c>
      <c r="F9024">
        <v>5</v>
      </c>
      <c r="G9024">
        <v>444.13</v>
      </c>
      <c r="H9024">
        <v>339.04</v>
      </c>
      <c r="I9024" t="s">
        <v>10039</v>
      </c>
      <c r="J9024">
        <f>F9024*G9024</f>
        <v>2220.65</v>
      </c>
      <c r="K9024">
        <f>F9024*H9024</f>
        <v>1695.2</v>
      </c>
      <c r="L9024">
        <f>J9024-K9024</f>
        <v>525.45000000000005</v>
      </c>
      <c r="M9024" s="5">
        <f>L9024/J9024</f>
        <v>0.23661990858532414</v>
      </c>
      <c r="N9024" t="str">
        <f>IF(ISNA(VLOOKUP(A9024,'Returns Data'!A:A,1,0)),"No","Yes")</f>
        <v>No</v>
      </c>
      <c r="O9024" t="s">
        <v>10085</v>
      </c>
      <c r="P9024" t="str">
        <f>IFERROR(VLOOKUP(A9024,'Ratings Data'!A:C,3,0),"No Rating")</f>
        <v>No Rating</v>
      </c>
      <c r="Q9024" t="s">
        <v>10066</v>
      </c>
      <c r="R9024" s="5">
        <f t="shared" si="140"/>
        <v>6.2963693116477737</v>
      </c>
    </row>
    <row r="9025" spans="1:18" x14ac:dyDescent="0.3">
      <c r="A9025" t="s">
        <v>5082</v>
      </c>
      <c r="B9025" s="2">
        <v>45835</v>
      </c>
      <c r="C9025" t="s">
        <v>10027</v>
      </c>
      <c r="D9025" t="s">
        <v>10032</v>
      </c>
      <c r="E9025" t="s">
        <v>10038</v>
      </c>
      <c r="F9025">
        <v>8</v>
      </c>
      <c r="G9025">
        <v>373.88</v>
      </c>
      <c r="H9025">
        <v>225.89</v>
      </c>
      <c r="I9025" t="s">
        <v>10040</v>
      </c>
      <c r="J9025">
        <f>F9025*G9025</f>
        <v>2991.04</v>
      </c>
      <c r="K9025">
        <f>F9025*H9025</f>
        <v>1807.12</v>
      </c>
      <c r="L9025">
        <f>J9025-K9025</f>
        <v>1183.92</v>
      </c>
      <c r="M9025" s="5">
        <f>L9025/J9025</f>
        <v>0.39582218893762705</v>
      </c>
      <c r="N9025" t="str">
        <f>IF(ISNA(VLOOKUP(A9025,'Returns Data'!A:A,1,0)),"No","Yes")</f>
        <v>No</v>
      </c>
      <c r="O9025" t="s">
        <v>10085</v>
      </c>
      <c r="P9025" t="str">
        <f>IFERROR(VLOOKUP(A9025,'Ratings Data'!A:C,3,0),"No Rating")</f>
        <v>No Rating</v>
      </c>
      <c r="Q9025" t="s">
        <v>10066</v>
      </c>
      <c r="R9025" s="5">
        <f t="shared" si="140"/>
        <v>0.34692094656969796</v>
      </c>
    </row>
    <row r="9026" spans="1:18" x14ac:dyDescent="0.3">
      <c r="A9026" t="s">
        <v>5145</v>
      </c>
      <c r="B9026" s="2">
        <v>45835</v>
      </c>
      <c r="C9026" t="s">
        <v>10010</v>
      </c>
      <c r="D9026" t="s">
        <v>10029</v>
      </c>
      <c r="E9026" t="s">
        <v>10034</v>
      </c>
      <c r="F9026">
        <v>9</v>
      </c>
      <c r="G9026">
        <v>90.75</v>
      </c>
      <c r="H9026">
        <v>60.79</v>
      </c>
      <c r="I9026" t="s">
        <v>10040</v>
      </c>
      <c r="J9026">
        <f>F9026*G9026</f>
        <v>816.75</v>
      </c>
      <c r="K9026">
        <f>F9026*H9026</f>
        <v>547.11</v>
      </c>
      <c r="L9026">
        <f>J9026-K9026</f>
        <v>269.64</v>
      </c>
      <c r="M9026" s="5">
        <f>L9026/J9026</f>
        <v>0.33013774104683191</v>
      </c>
      <c r="N9026" t="str">
        <f>IF(ISNA(VLOOKUP(A9026,'Returns Data'!A:A,1,0)),"No","Yes")</f>
        <v>No</v>
      </c>
      <c r="O9026" t="s">
        <v>10085</v>
      </c>
      <c r="P9026" t="str">
        <f>IFERROR(VLOOKUP(A9026,'Ratings Data'!A:C,3,0),"No Rating")</f>
        <v>No Rating</v>
      </c>
      <c r="Q9026" t="s">
        <v>10066</v>
      </c>
      <c r="R9026" s="5">
        <f t="shared" si="140"/>
        <v>-0.72693444420669728</v>
      </c>
    </row>
    <row r="9027" spans="1:18" x14ac:dyDescent="0.3">
      <c r="A9027" t="s">
        <v>5516</v>
      </c>
      <c r="B9027" s="2">
        <v>45835</v>
      </c>
      <c r="C9027" t="s">
        <v>10014</v>
      </c>
      <c r="D9027" t="s">
        <v>10030</v>
      </c>
      <c r="E9027" t="s">
        <v>10036</v>
      </c>
      <c r="F9027">
        <v>5</v>
      </c>
      <c r="G9027">
        <v>180.33</v>
      </c>
      <c r="H9027">
        <v>135.44</v>
      </c>
      <c r="I9027" t="s">
        <v>10039</v>
      </c>
      <c r="J9027">
        <f>F9027*G9027</f>
        <v>901.65000000000009</v>
      </c>
      <c r="K9027">
        <f>F9027*H9027</f>
        <v>677.2</v>
      </c>
      <c r="L9027">
        <f>J9027-K9027</f>
        <v>224.45000000000005</v>
      </c>
      <c r="M9027" s="5">
        <f>L9027/J9027</f>
        <v>0.24893251261576002</v>
      </c>
      <c r="N9027" t="str">
        <f>IF(ISNA(VLOOKUP(A9027,'Returns Data'!A:A,1,0)),"No","Yes")</f>
        <v>No</v>
      </c>
      <c r="O9027" t="s">
        <v>10085</v>
      </c>
      <c r="P9027" t="str">
        <f>IFERROR(VLOOKUP(A9027,'Ratings Data'!A:C,3,0),"No Rating")</f>
        <v>No Rating</v>
      </c>
      <c r="Q9027" t="s">
        <v>10066</v>
      </c>
      <c r="R9027" s="5">
        <f t="shared" si="140"/>
        <v>0.10394857667584952</v>
      </c>
    </row>
    <row r="9028" spans="1:18" x14ac:dyDescent="0.3">
      <c r="A9028" t="s">
        <v>6080</v>
      </c>
      <c r="B9028" s="2">
        <v>45835</v>
      </c>
      <c r="C9028" t="s">
        <v>10010</v>
      </c>
      <c r="D9028" t="s">
        <v>10029</v>
      </c>
      <c r="E9028" t="s">
        <v>10037</v>
      </c>
      <c r="F9028">
        <v>2</v>
      </c>
      <c r="G9028">
        <v>13.51</v>
      </c>
      <c r="H9028">
        <v>8.6199999999999992</v>
      </c>
      <c r="I9028" t="s">
        <v>10039</v>
      </c>
      <c r="J9028">
        <f>F9028*G9028</f>
        <v>27.02</v>
      </c>
      <c r="K9028">
        <f>F9028*H9028</f>
        <v>17.239999999999998</v>
      </c>
      <c r="L9028">
        <f>J9028-K9028</f>
        <v>9.7800000000000011</v>
      </c>
      <c r="M9028" s="5">
        <f>L9028/J9028</f>
        <v>0.36195410806809775</v>
      </c>
      <c r="N9028" t="str">
        <f>IF(ISNA(VLOOKUP(A9028,'Returns Data'!A:A,1,0)),"No","Yes")</f>
        <v>No</v>
      </c>
      <c r="O9028" t="s">
        <v>10085</v>
      </c>
      <c r="P9028" t="str">
        <f>IFERROR(VLOOKUP(A9028,'Ratings Data'!A:C,3,0),"No Rating")</f>
        <v>No Rating</v>
      </c>
      <c r="Q9028" t="s">
        <v>10066</v>
      </c>
      <c r="R9028" s="5">
        <f t="shared" ref="R9028:R9091" si="141">(J9028-J9027)/J9027</f>
        <v>-0.97003271779515332</v>
      </c>
    </row>
    <row r="9029" spans="1:18" x14ac:dyDescent="0.3">
      <c r="A9029" t="s">
        <v>6604</v>
      </c>
      <c r="B9029" s="2">
        <v>45835</v>
      </c>
      <c r="C9029" t="s">
        <v>10024</v>
      </c>
      <c r="D9029" t="s">
        <v>10029</v>
      </c>
      <c r="E9029" t="s">
        <v>10036</v>
      </c>
      <c r="F9029">
        <v>18</v>
      </c>
      <c r="G9029">
        <v>215.88</v>
      </c>
      <c r="H9029">
        <v>157.51</v>
      </c>
      <c r="I9029" t="s">
        <v>10039</v>
      </c>
      <c r="J9029">
        <f>F9029*G9029</f>
        <v>3885.84</v>
      </c>
      <c r="K9029">
        <f>F9029*H9029</f>
        <v>2835.18</v>
      </c>
      <c r="L9029">
        <f>J9029-K9029</f>
        <v>1050.6600000000003</v>
      </c>
      <c r="M9029" s="5">
        <f>L9029/J9029</f>
        <v>0.2703816935334446</v>
      </c>
      <c r="N9029" t="str">
        <f>IF(ISNA(VLOOKUP(A9029,'Returns Data'!A:A,1,0)),"No","Yes")</f>
        <v>No</v>
      </c>
      <c r="O9029" t="s">
        <v>10085</v>
      </c>
      <c r="P9029" t="str">
        <f>IFERROR(VLOOKUP(A9029,'Ratings Data'!A:C,3,0),"No Rating")</f>
        <v>No Rating</v>
      </c>
      <c r="Q9029" t="s">
        <v>10066</v>
      </c>
      <c r="R9029" s="5">
        <f t="shared" si="141"/>
        <v>142.81347150259069</v>
      </c>
    </row>
    <row r="9030" spans="1:18" x14ac:dyDescent="0.3">
      <c r="A9030" t="s">
        <v>6786</v>
      </c>
      <c r="B9030" s="2">
        <v>45835</v>
      </c>
      <c r="C9030" t="s">
        <v>10019</v>
      </c>
      <c r="D9030" t="s">
        <v>10031</v>
      </c>
      <c r="E9030" t="s">
        <v>10034</v>
      </c>
      <c r="F9030">
        <v>15</v>
      </c>
      <c r="G9030">
        <v>245.98</v>
      </c>
      <c r="H9030">
        <v>208.4</v>
      </c>
      <c r="I9030" t="s">
        <v>10039</v>
      </c>
      <c r="J9030">
        <f>F9030*G9030</f>
        <v>3689.7</v>
      </c>
      <c r="K9030">
        <f>F9030*H9030</f>
        <v>3126</v>
      </c>
      <c r="L9030">
        <f>J9030-K9030</f>
        <v>563.69999999999982</v>
      </c>
      <c r="M9030" s="5">
        <f>L9030/J9030</f>
        <v>0.15277664850800873</v>
      </c>
      <c r="N9030" t="str">
        <f>IF(ISNA(VLOOKUP(A9030,'Returns Data'!A:A,1,0)),"No","Yes")</f>
        <v>No</v>
      </c>
      <c r="O9030" t="s">
        <v>10085</v>
      </c>
      <c r="P9030" t="str">
        <f>IFERROR(VLOOKUP(A9030,'Ratings Data'!A:C,3,0),"No Rating")</f>
        <v>No Rating</v>
      </c>
      <c r="Q9030" t="s">
        <v>10066</v>
      </c>
      <c r="R9030" s="5">
        <f t="shared" si="141"/>
        <v>-5.0475572849113789E-2</v>
      </c>
    </row>
    <row r="9031" spans="1:18" x14ac:dyDescent="0.3">
      <c r="A9031" t="s">
        <v>6923</v>
      </c>
      <c r="B9031" s="2">
        <v>45835</v>
      </c>
      <c r="C9031" t="s">
        <v>10011</v>
      </c>
      <c r="D9031" t="s">
        <v>10029</v>
      </c>
      <c r="E9031" t="s">
        <v>10034</v>
      </c>
      <c r="F9031">
        <v>3</v>
      </c>
      <c r="G9031">
        <v>443.72</v>
      </c>
      <c r="H9031">
        <v>272.14</v>
      </c>
      <c r="I9031" t="s">
        <v>10039</v>
      </c>
      <c r="J9031">
        <f>F9031*G9031</f>
        <v>1331.16</v>
      </c>
      <c r="K9031">
        <f>F9031*H9031</f>
        <v>816.42</v>
      </c>
      <c r="L9031">
        <f>J9031-K9031</f>
        <v>514.74000000000012</v>
      </c>
      <c r="M9031" s="5">
        <f>L9031/J9031</f>
        <v>0.38668529703416576</v>
      </c>
      <c r="N9031" t="str">
        <f>IF(ISNA(VLOOKUP(A9031,'Returns Data'!A:A,1,0)),"No","Yes")</f>
        <v>No</v>
      </c>
      <c r="O9031" t="s">
        <v>10085</v>
      </c>
      <c r="P9031" t="str">
        <f>IFERROR(VLOOKUP(A9031,'Ratings Data'!A:C,3,0),"No Rating")</f>
        <v>No Rating</v>
      </c>
      <c r="Q9031" t="s">
        <v>10066</v>
      </c>
      <c r="R9031" s="5">
        <f t="shared" si="141"/>
        <v>-0.63922270103260426</v>
      </c>
    </row>
    <row r="9032" spans="1:18" x14ac:dyDescent="0.3">
      <c r="A9032" t="s">
        <v>7209</v>
      </c>
      <c r="B9032" s="2">
        <v>45835</v>
      </c>
      <c r="C9032" t="s">
        <v>10016</v>
      </c>
      <c r="D9032" t="s">
        <v>10032</v>
      </c>
      <c r="E9032" t="s">
        <v>10035</v>
      </c>
      <c r="F9032">
        <v>12</v>
      </c>
      <c r="G9032">
        <v>318.52</v>
      </c>
      <c r="H9032">
        <v>218.14</v>
      </c>
      <c r="I9032" t="s">
        <v>10040</v>
      </c>
      <c r="J9032">
        <f>F9032*G9032</f>
        <v>3822.24</v>
      </c>
      <c r="K9032">
        <f>F9032*H9032</f>
        <v>2617.6799999999998</v>
      </c>
      <c r="L9032">
        <f>J9032-K9032</f>
        <v>1204.56</v>
      </c>
      <c r="M9032" s="5">
        <f>L9032/J9032</f>
        <v>0.3151450458369961</v>
      </c>
      <c r="N9032" t="str">
        <f>IF(ISNA(VLOOKUP(A9032,'Returns Data'!A:A,1,0)),"No","Yes")</f>
        <v>No</v>
      </c>
      <c r="O9032" t="s">
        <v>10085</v>
      </c>
      <c r="P9032" t="str">
        <f>IFERROR(VLOOKUP(A9032,'Ratings Data'!A:C,3,0),"No Rating")</f>
        <v>No Rating</v>
      </c>
      <c r="Q9032" t="s">
        <v>10066</v>
      </c>
      <c r="R9032" s="5">
        <f t="shared" si="141"/>
        <v>1.8713603173172269</v>
      </c>
    </row>
    <row r="9033" spans="1:18" x14ac:dyDescent="0.3">
      <c r="A9033" t="s">
        <v>7251</v>
      </c>
      <c r="B9033" s="2">
        <v>45835</v>
      </c>
      <c r="C9033" t="s">
        <v>10013</v>
      </c>
      <c r="D9033" t="s">
        <v>10030</v>
      </c>
      <c r="E9033" t="s">
        <v>10035</v>
      </c>
      <c r="F9033">
        <v>4</v>
      </c>
      <c r="G9033">
        <v>181.16</v>
      </c>
      <c r="H9033">
        <v>117.22</v>
      </c>
      <c r="I9033" t="s">
        <v>10040</v>
      </c>
      <c r="J9033">
        <f>F9033*G9033</f>
        <v>724.64</v>
      </c>
      <c r="K9033">
        <f>F9033*H9033</f>
        <v>468.88</v>
      </c>
      <c r="L9033">
        <f>J9033-K9033</f>
        <v>255.76</v>
      </c>
      <c r="M9033" s="5">
        <f>L9033/J9033</f>
        <v>0.35294767056745419</v>
      </c>
      <c r="N9033" t="str">
        <f>IF(ISNA(VLOOKUP(A9033,'Returns Data'!A:A,1,0)),"No","Yes")</f>
        <v>No</v>
      </c>
      <c r="O9033" t="s">
        <v>10085</v>
      </c>
      <c r="P9033" t="str">
        <f>IFERROR(VLOOKUP(A9033,'Ratings Data'!A:C,3,0),"No Rating")</f>
        <v>No Rating</v>
      </c>
      <c r="Q9033" t="s">
        <v>10066</v>
      </c>
      <c r="R9033" s="5">
        <f t="shared" si="141"/>
        <v>-0.81041483527983593</v>
      </c>
    </row>
    <row r="9034" spans="1:18" x14ac:dyDescent="0.3">
      <c r="A9034" t="s">
        <v>8168</v>
      </c>
      <c r="B9034" s="2">
        <v>45835</v>
      </c>
      <c r="C9034" t="s">
        <v>10024</v>
      </c>
      <c r="D9034" t="s">
        <v>10029</v>
      </c>
      <c r="E9034" t="s">
        <v>10038</v>
      </c>
      <c r="F9034">
        <v>20</v>
      </c>
      <c r="G9034">
        <v>286.43</v>
      </c>
      <c r="H9034">
        <v>172.62</v>
      </c>
      <c r="I9034" t="s">
        <v>10039</v>
      </c>
      <c r="J9034">
        <f>F9034*G9034</f>
        <v>5728.6</v>
      </c>
      <c r="K9034">
        <f>F9034*H9034</f>
        <v>3452.4</v>
      </c>
      <c r="L9034">
        <f>J9034-K9034</f>
        <v>2276.2000000000003</v>
      </c>
      <c r="M9034" s="5">
        <f>L9034/J9034</f>
        <v>0.39733966414132599</v>
      </c>
      <c r="N9034" t="str">
        <f>IF(ISNA(VLOOKUP(A9034,'Returns Data'!A:A,1,0)),"No","Yes")</f>
        <v>No</v>
      </c>
      <c r="O9034" t="s">
        <v>10085</v>
      </c>
      <c r="P9034" t="str">
        <f>IFERROR(VLOOKUP(A9034,'Ratings Data'!A:C,3,0),"No Rating")</f>
        <v>No Rating</v>
      </c>
      <c r="Q9034" t="s">
        <v>10066</v>
      </c>
      <c r="R9034" s="5">
        <f t="shared" si="141"/>
        <v>6.9054427025833522</v>
      </c>
    </row>
    <row r="9035" spans="1:18" x14ac:dyDescent="0.3">
      <c r="A9035" t="s">
        <v>8269</v>
      </c>
      <c r="B9035" s="2">
        <v>45835</v>
      </c>
      <c r="C9035" t="s">
        <v>10028</v>
      </c>
      <c r="D9035" t="s">
        <v>10032</v>
      </c>
      <c r="E9035" t="s">
        <v>10036</v>
      </c>
      <c r="F9035">
        <v>7</v>
      </c>
      <c r="G9035">
        <v>481.08</v>
      </c>
      <c r="H9035">
        <v>379.44</v>
      </c>
      <c r="I9035" t="s">
        <v>10040</v>
      </c>
      <c r="J9035">
        <f>F9035*G9035</f>
        <v>3367.56</v>
      </c>
      <c r="K9035">
        <f>F9035*H9035</f>
        <v>2656.08</v>
      </c>
      <c r="L9035">
        <f>J9035-K9035</f>
        <v>711.48</v>
      </c>
      <c r="M9035" s="5">
        <f>L9035/J9035</f>
        <v>0.2112746320778249</v>
      </c>
      <c r="N9035" t="str">
        <f>IF(ISNA(VLOOKUP(A9035,'Returns Data'!A:A,1,0)),"No","Yes")</f>
        <v>No</v>
      </c>
      <c r="O9035" t="s">
        <v>10085</v>
      </c>
      <c r="P9035" t="str">
        <f>IFERROR(VLOOKUP(A9035,'Ratings Data'!A:C,3,0),"No Rating")</f>
        <v>No Rating</v>
      </c>
      <c r="Q9035" t="s">
        <v>10066</v>
      </c>
      <c r="R9035" s="5">
        <f t="shared" si="141"/>
        <v>-0.4121495653388263</v>
      </c>
    </row>
    <row r="9036" spans="1:18" x14ac:dyDescent="0.3">
      <c r="A9036" t="s">
        <v>8371</v>
      </c>
      <c r="B9036" s="2">
        <v>45835</v>
      </c>
      <c r="C9036" t="s">
        <v>10014</v>
      </c>
      <c r="D9036" t="s">
        <v>10030</v>
      </c>
      <c r="E9036" t="s">
        <v>10035</v>
      </c>
      <c r="F9036">
        <v>9</v>
      </c>
      <c r="G9036">
        <v>462.58</v>
      </c>
      <c r="H9036">
        <v>344.62</v>
      </c>
      <c r="I9036" t="s">
        <v>10039</v>
      </c>
      <c r="J9036">
        <f>F9036*G9036</f>
        <v>4163.22</v>
      </c>
      <c r="K9036">
        <f>F9036*H9036</f>
        <v>3101.58</v>
      </c>
      <c r="L9036">
        <f>J9036-K9036</f>
        <v>1061.6400000000003</v>
      </c>
      <c r="M9036" s="5">
        <f>L9036/J9036</f>
        <v>0.25500453975528564</v>
      </c>
      <c r="N9036" t="str">
        <f>IF(ISNA(VLOOKUP(A9036,'Returns Data'!A:A,1,0)),"No","Yes")</f>
        <v>No</v>
      </c>
      <c r="O9036" t="s">
        <v>10085</v>
      </c>
      <c r="P9036" t="str">
        <f>IFERROR(VLOOKUP(A9036,'Ratings Data'!A:C,3,0),"No Rating")</f>
        <v>No Rating</v>
      </c>
      <c r="Q9036" t="s">
        <v>10066</v>
      </c>
      <c r="R9036" s="5">
        <f t="shared" si="141"/>
        <v>0.2362719595196523</v>
      </c>
    </row>
    <row r="9037" spans="1:18" x14ac:dyDescent="0.3">
      <c r="A9037" t="s">
        <v>9204</v>
      </c>
      <c r="B9037" s="2">
        <v>45835</v>
      </c>
      <c r="C9037" t="s">
        <v>10011</v>
      </c>
      <c r="D9037" t="s">
        <v>10029</v>
      </c>
      <c r="E9037" t="s">
        <v>10036</v>
      </c>
      <c r="F9037">
        <v>8</v>
      </c>
      <c r="G9037">
        <v>442.59</v>
      </c>
      <c r="H9037">
        <v>323.73</v>
      </c>
      <c r="I9037" t="s">
        <v>10039</v>
      </c>
      <c r="J9037">
        <f>F9037*G9037</f>
        <v>3540.72</v>
      </c>
      <c r="K9037">
        <f>F9037*H9037</f>
        <v>2589.84</v>
      </c>
      <c r="L9037">
        <f>J9037-K9037</f>
        <v>950.87999999999965</v>
      </c>
      <c r="M9037" s="5">
        <f>L9037/J9037</f>
        <v>0.26855554802413062</v>
      </c>
      <c r="N9037" t="str">
        <f>IF(ISNA(VLOOKUP(A9037,'Returns Data'!A:A,1,0)),"No","Yes")</f>
        <v>No</v>
      </c>
      <c r="O9037" t="s">
        <v>10085</v>
      </c>
      <c r="P9037" t="str">
        <f>IFERROR(VLOOKUP(A9037,'Ratings Data'!A:C,3,0),"No Rating")</f>
        <v>No Rating</v>
      </c>
      <c r="Q9037" t="s">
        <v>10066</v>
      </c>
      <c r="R9037" s="5">
        <f t="shared" si="141"/>
        <v>-0.14952368599305355</v>
      </c>
    </row>
    <row r="9038" spans="1:18" x14ac:dyDescent="0.3">
      <c r="A9038" t="s">
        <v>9222</v>
      </c>
      <c r="B9038" s="2">
        <v>45835</v>
      </c>
      <c r="C9038" t="s">
        <v>10025</v>
      </c>
      <c r="D9038" t="s">
        <v>10033</v>
      </c>
      <c r="E9038" t="s">
        <v>10038</v>
      </c>
      <c r="F9038">
        <v>14</v>
      </c>
      <c r="G9038">
        <v>15.64</v>
      </c>
      <c r="H9038">
        <v>12.2</v>
      </c>
      <c r="I9038" t="s">
        <v>10039</v>
      </c>
      <c r="J9038">
        <f>F9038*G9038</f>
        <v>218.96</v>
      </c>
      <c r="K9038">
        <f>F9038*H9038</f>
        <v>170.79999999999998</v>
      </c>
      <c r="L9038">
        <f>J9038-K9038</f>
        <v>48.160000000000025</v>
      </c>
      <c r="M9038" s="5">
        <f>L9038/J9038</f>
        <v>0.21994884910485943</v>
      </c>
      <c r="N9038" t="str">
        <f>IF(ISNA(VLOOKUP(A9038,'Returns Data'!A:A,1,0)),"No","Yes")</f>
        <v>No</v>
      </c>
      <c r="O9038" t="s">
        <v>10085</v>
      </c>
      <c r="P9038" t="str">
        <f>IFERROR(VLOOKUP(A9038,'Ratings Data'!A:C,3,0),"No Rating")</f>
        <v>No Rating</v>
      </c>
      <c r="Q9038" t="s">
        <v>10066</v>
      </c>
      <c r="R9038" s="5">
        <f t="shared" si="141"/>
        <v>-0.93815947039020309</v>
      </c>
    </row>
    <row r="9039" spans="1:18" x14ac:dyDescent="0.3">
      <c r="A9039" t="s">
        <v>9880</v>
      </c>
      <c r="B9039" s="2">
        <v>45835</v>
      </c>
      <c r="C9039" t="s">
        <v>10020</v>
      </c>
      <c r="D9039" t="s">
        <v>10030</v>
      </c>
      <c r="E9039" t="s">
        <v>10038</v>
      </c>
      <c r="F9039">
        <v>15</v>
      </c>
      <c r="G9039">
        <v>280.95</v>
      </c>
      <c r="H9039">
        <v>235.4</v>
      </c>
      <c r="I9039" t="s">
        <v>10039</v>
      </c>
      <c r="J9039">
        <f>F9039*G9039</f>
        <v>4214.25</v>
      </c>
      <c r="K9039">
        <f>F9039*H9039</f>
        <v>3531</v>
      </c>
      <c r="L9039">
        <f>J9039-K9039</f>
        <v>683.25</v>
      </c>
      <c r="M9039" s="5">
        <f>L9039/J9039</f>
        <v>0.1621284926143442</v>
      </c>
      <c r="N9039" t="str">
        <f>IF(ISNA(VLOOKUP(A9039,'Returns Data'!A:A,1,0)),"No","Yes")</f>
        <v>No</v>
      </c>
      <c r="O9039" t="s">
        <v>10085</v>
      </c>
      <c r="P9039" t="str">
        <f>IFERROR(VLOOKUP(A9039,'Ratings Data'!A:C,3,0),"No Rating")</f>
        <v>No Rating</v>
      </c>
      <c r="Q9039" t="s">
        <v>10066</v>
      </c>
      <c r="R9039" s="5">
        <f t="shared" si="141"/>
        <v>18.246666057727438</v>
      </c>
    </row>
    <row r="9040" spans="1:18" x14ac:dyDescent="0.3">
      <c r="A9040" t="s">
        <v>160</v>
      </c>
      <c r="B9040" s="2">
        <v>45836</v>
      </c>
      <c r="C9040" t="s">
        <v>10016</v>
      </c>
      <c r="D9040" t="s">
        <v>10032</v>
      </c>
      <c r="E9040" t="s">
        <v>10036</v>
      </c>
      <c r="F9040">
        <v>7</v>
      </c>
      <c r="G9040">
        <v>81.89</v>
      </c>
      <c r="H9040">
        <v>66.13</v>
      </c>
      <c r="I9040" t="s">
        <v>10039</v>
      </c>
      <c r="J9040">
        <f>F9040*G9040</f>
        <v>573.23</v>
      </c>
      <c r="K9040">
        <f>F9040*H9040</f>
        <v>462.90999999999997</v>
      </c>
      <c r="L9040">
        <f>J9040-K9040</f>
        <v>110.32000000000005</v>
      </c>
      <c r="M9040" s="5">
        <f>L9040/J9040</f>
        <v>0.19245329100012221</v>
      </c>
      <c r="N9040" t="str">
        <f>IF(ISNA(VLOOKUP(A9040,'Returns Data'!A:A,1,0)),"No","Yes")</f>
        <v>No</v>
      </c>
      <c r="O9040" t="s">
        <v>10085</v>
      </c>
      <c r="P9040" t="str">
        <f>IFERROR(VLOOKUP(A9040,'Ratings Data'!A:C,3,0),"No Rating")</f>
        <v>No Rating</v>
      </c>
      <c r="Q9040" t="s">
        <v>10066</v>
      </c>
      <c r="R9040" s="5">
        <f t="shared" si="141"/>
        <v>-0.86397816930651949</v>
      </c>
    </row>
    <row r="9041" spans="1:18" x14ac:dyDescent="0.3">
      <c r="A9041" t="s">
        <v>976</v>
      </c>
      <c r="B9041" s="2">
        <v>45836</v>
      </c>
      <c r="C9041" t="s">
        <v>10015</v>
      </c>
      <c r="D9041" t="s">
        <v>10031</v>
      </c>
      <c r="E9041" t="s">
        <v>10034</v>
      </c>
      <c r="F9041">
        <v>10</v>
      </c>
      <c r="G9041">
        <v>411.17</v>
      </c>
      <c r="H9041">
        <v>333.13</v>
      </c>
      <c r="I9041" t="s">
        <v>10040</v>
      </c>
      <c r="J9041">
        <f>F9041*G9041</f>
        <v>4111.7</v>
      </c>
      <c r="K9041">
        <f>F9041*H9041</f>
        <v>3331.3</v>
      </c>
      <c r="L9041">
        <f>J9041-K9041</f>
        <v>780.39999999999964</v>
      </c>
      <c r="M9041" s="5">
        <f>L9041/J9041</f>
        <v>0.18979983948245244</v>
      </c>
      <c r="N9041" t="str">
        <f>IF(ISNA(VLOOKUP(A9041,'Returns Data'!A:A,1,0)),"No","Yes")</f>
        <v>No</v>
      </c>
      <c r="O9041" t="s">
        <v>10085</v>
      </c>
      <c r="P9041" t="str">
        <f>IFERROR(VLOOKUP(A9041,'Ratings Data'!A:C,3,0),"No Rating")</f>
        <v>No Rating</v>
      </c>
      <c r="Q9041" t="s">
        <v>10066</v>
      </c>
      <c r="R9041" s="5">
        <f t="shared" si="141"/>
        <v>6.172862550808575</v>
      </c>
    </row>
    <row r="9042" spans="1:18" x14ac:dyDescent="0.3">
      <c r="A9042" t="s">
        <v>1038</v>
      </c>
      <c r="B9042" s="2">
        <v>45836</v>
      </c>
      <c r="C9042" t="s">
        <v>10009</v>
      </c>
      <c r="D9042" t="s">
        <v>10029</v>
      </c>
      <c r="E9042" t="s">
        <v>10036</v>
      </c>
      <c r="F9042">
        <v>15</v>
      </c>
      <c r="G9042">
        <v>497.47</v>
      </c>
      <c r="H9042">
        <v>322.83</v>
      </c>
      <c r="I9042" t="s">
        <v>10039</v>
      </c>
      <c r="J9042">
        <f>F9042*G9042</f>
        <v>7462.05</v>
      </c>
      <c r="K9042">
        <f>F9042*H9042</f>
        <v>4842.45</v>
      </c>
      <c r="L9042">
        <f>J9042-K9042</f>
        <v>2619.6000000000004</v>
      </c>
      <c r="M9042" s="5">
        <f>L9042/J9042</f>
        <v>0.35105634510623762</v>
      </c>
      <c r="N9042" t="str">
        <f>IF(ISNA(VLOOKUP(A9042,'Returns Data'!A:A,1,0)),"No","Yes")</f>
        <v>Yes</v>
      </c>
      <c r="O9042" t="str">
        <f>IFERROR(VLOOKUP(A9042,'Returns Data'!A:E,5,0),"No Returns")</f>
        <v>Wrong Product</v>
      </c>
      <c r="P9042" t="str">
        <f>IFERROR(VLOOKUP(A9042,'Ratings Data'!A:C,3,0),"No Rating")</f>
        <v>No Rating</v>
      </c>
      <c r="Q9042" t="s">
        <v>10066</v>
      </c>
      <c r="R9042" s="5">
        <f t="shared" si="141"/>
        <v>0.81483328063817895</v>
      </c>
    </row>
    <row r="9043" spans="1:18" x14ac:dyDescent="0.3">
      <c r="A9043" t="s">
        <v>1124</v>
      </c>
      <c r="B9043" s="2">
        <v>45836</v>
      </c>
      <c r="C9043" t="s">
        <v>10016</v>
      </c>
      <c r="D9043" t="s">
        <v>10032</v>
      </c>
      <c r="E9043" t="s">
        <v>10038</v>
      </c>
      <c r="F9043">
        <v>5</v>
      </c>
      <c r="G9043">
        <v>14.02</v>
      </c>
      <c r="H9043">
        <v>11.32</v>
      </c>
      <c r="I9043" t="s">
        <v>10039</v>
      </c>
      <c r="J9043">
        <f>F9043*G9043</f>
        <v>70.099999999999994</v>
      </c>
      <c r="K9043">
        <f>F9043*H9043</f>
        <v>56.6</v>
      </c>
      <c r="L9043">
        <f>J9043-K9043</f>
        <v>13.499999999999993</v>
      </c>
      <c r="M9043" s="5">
        <f>L9043/J9043</f>
        <v>0.19258202567760332</v>
      </c>
      <c r="N9043" t="str">
        <f>IF(ISNA(VLOOKUP(A9043,'Returns Data'!A:A,1,0)),"No","Yes")</f>
        <v>No</v>
      </c>
      <c r="O9043" t="s">
        <v>10085</v>
      </c>
      <c r="P9043" t="str">
        <f>IFERROR(VLOOKUP(A9043,'Ratings Data'!A:C,3,0),"No Rating")</f>
        <v>No Rating</v>
      </c>
      <c r="Q9043" t="s">
        <v>10066</v>
      </c>
      <c r="R9043" s="5">
        <f t="shared" si="141"/>
        <v>-0.99060579867462695</v>
      </c>
    </row>
    <row r="9044" spans="1:18" x14ac:dyDescent="0.3">
      <c r="A9044" t="s">
        <v>1244</v>
      </c>
      <c r="B9044" s="2">
        <v>45836</v>
      </c>
      <c r="C9044" t="s">
        <v>10014</v>
      </c>
      <c r="D9044" t="s">
        <v>10030</v>
      </c>
      <c r="E9044" t="s">
        <v>10035</v>
      </c>
      <c r="F9044">
        <v>13</v>
      </c>
      <c r="G9044">
        <v>42.05</v>
      </c>
      <c r="H9044">
        <v>36.17</v>
      </c>
      <c r="I9044" t="s">
        <v>10040</v>
      </c>
      <c r="J9044">
        <f>F9044*G9044</f>
        <v>546.65</v>
      </c>
      <c r="K9044">
        <f>F9044*H9044</f>
        <v>470.21000000000004</v>
      </c>
      <c r="L9044">
        <f>J9044-K9044</f>
        <v>76.439999999999941</v>
      </c>
      <c r="M9044" s="5">
        <f>L9044/J9044</f>
        <v>0.13983353151010691</v>
      </c>
      <c r="N9044" t="str">
        <f>IF(ISNA(VLOOKUP(A9044,'Returns Data'!A:A,1,0)),"No","Yes")</f>
        <v>No</v>
      </c>
      <c r="O9044" t="s">
        <v>10085</v>
      </c>
      <c r="P9044" t="str">
        <f>IFERROR(VLOOKUP(A9044,'Ratings Data'!A:C,3,0),"No Rating")</f>
        <v>No Rating</v>
      </c>
      <c r="Q9044" t="s">
        <v>10066</v>
      </c>
      <c r="R9044" s="5">
        <f t="shared" si="141"/>
        <v>6.7981455064194005</v>
      </c>
    </row>
    <row r="9045" spans="1:18" x14ac:dyDescent="0.3">
      <c r="A9045" t="s">
        <v>1335</v>
      </c>
      <c r="B9045" s="2">
        <v>45836</v>
      </c>
      <c r="C9045" t="s">
        <v>10017</v>
      </c>
      <c r="D9045" t="s">
        <v>10032</v>
      </c>
      <c r="E9045" t="s">
        <v>10038</v>
      </c>
      <c r="F9045">
        <v>20</v>
      </c>
      <c r="G9045">
        <v>171.38</v>
      </c>
      <c r="H9045">
        <v>130.66999999999999</v>
      </c>
      <c r="I9045" t="s">
        <v>10039</v>
      </c>
      <c r="J9045">
        <f>F9045*G9045</f>
        <v>3427.6</v>
      </c>
      <c r="K9045">
        <f>F9045*H9045</f>
        <v>2613.3999999999996</v>
      </c>
      <c r="L9045">
        <f>J9045-K9045</f>
        <v>814.20000000000027</v>
      </c>
      <c r="M9045" s="5">
        <f>L9045/J9045</f>
        <v>0.23754230365270168</v>
      </c>
      <c r="N9045" t="str">
        <f>IF(ISNA(VLOOKUP(A9045,'Returns Data'!A:A,1,0)),"No","Yes")</f>
        <v>No</v>
      </c>
      <c r="O9045" t="s">
        <v>10085</v>
      </c>
      <c r="P9045" t="str">
        <f>IFERROR(VLOOKUP(A9045,'Ratings Data'!A:C,3,0),"No Rating")</f>
        <v>No Rating</v>
      </c>
      <c r="Q9045" t="s">
        <v>10066</v>
      </c>
      <c r="R9045" s="5">
        <f t="shared" si="141"/>
        <v>5.2701911643647668</v>
      </c>
    </row>
    <row r="9046" spans="1:18" x14ac:dyDescent="0.3">
      <c r="A9046" t="s">
        <v>1338</v>
      </c>
      <c r="B9046" s="2">
        <v>45836</v>
      </c>
      <c r="C9046" t="s">
        <v>10011</v>
      </c>
      <c r="D9046" t="s">
        <v>10029</v>
      </c>
      <c r="E9046" t="s">
        <v>10036</v>
      </c>
      <c r="F9046">
        <v>8</v>
      </c>
      <c r="G9046">
        <v>38.01</v>
      </c>
      <c r="H9046">
        <v>31.63</v>
      </c>
      <c r="I9046" t="s">
        <v>10039</v>
      </c>
      <c r="J9046">
        <f>F9046*G9046</f>
        <v>304.08</v>
      </c>
      <c r="K9046">
        <f>F9046*H9046</f>
        <v>253.04</v>
      </c>
      <c r="L9046">
        <f>J9046-K9046</f>
        <v>51.039999999999992</v>
      </c>
      <c r="M9046" s="5">
        <f>L9046/J9046</f>
        <v>0.16785056564062087</v>
      </c>
      <c r="N9046" t="str">
        <f>IF(ISNA(VLOOKUP(A9046,'Returns Data'!A:A,1,0)),"No","Yes")</f>
        <v>No</v>
      </c>
      <c r="O9046" t="s">
        <v>10085</v>
      </c>
      <c r="P9046" t="str">
        <f>IFERROR(VLOOKUP(A9046,'Ratings Data'!A:C,3,0),"No Rating")</f>
        <v>No Rating</v>
      </c>
      <c r="Q9046" t="s">
        <v>10066</v>
      </c>
      <c r="R9046" s="5">
        <f t="shared" si="141"/>
        <v>-0.91128486404481268</v>
      </c>
    </row>
    <row r="9047" spans="1:18" x14ac:dyDescent="0.3">
      <c r="A9047" t="s">
        <v>1358</v>
      </c>
      <c r="B9047" s="2">
        <v>45836</v>
      </c>
      <c r="C9047" t="s">
        <v>10028</v>
      </c>
      <c r="D9047" t="s">
        <v>10032</v>
      </c>
      <c r="E9047" t="s">
        <v>10038</v>
      </c>
      <c r="F9047">
        <v>19</v>
      </c>
      <c r="G9047">
        <v>334.54</v>
      </c>
      <c r="H9047">
        <v>297.58999999999997</v>
      </c>
      <c r="I9047" t="s">
        <v>10040</v>
      </c>
      <c r="J9047">
        <f>F9047*G9047</f>
        <v>6356.26</v>
      </c>
      <c r="K9047">
        <f>F9047*H9047</f>
        <v>5654.2099999999991</v>
      </c>
      <c r="L9047">
        <f>J9047-K9047</f>
        <v>702.05000000000109</v>
      </c>
      <c r="M9047" s="5">
        <f>L9047/J9047</f>
        <v>0.11045017038321293</v>
      </c>
      <c r="N9047" t="str">
        <f>IF(ISNA(VLOOKUP(A9047,'Returns Data'!A:A,1,0)),"No","Yes")</f>
        <v>No</v>
      </c>
      <c r="O9047" t="s">
        <v>10085</v>
      </c>
      <c r="P9047" t="str">
        <f>IFERROR(VLOOKUP(A9047,'Ratings Data'!A:C,3,0),"No Rating")</f>
        <v>No Rating</v>
      </c>
      <c r="Q9047" t="s">
        <v>10066</v>
      </c>
      <c r="R9047" s="5">
        <f t="shared" si="141"/>
        <v>19.903249144961855</v>
      </c>
    </row>
    <row r="9048" spans="1:18" x14ac:dyDescent="0.3">
      <c r="A9048" t="s">
        <v>1532</v>
      </c>
      <c r="B9048" s="2">
        <v>45836</v>
      </c>
      <c r="C9048" t="s">
        <v>10014</v>
      </c>
      <c r="D9048" t="s">
        <v>10030</v>
      </c>
      <c r="E9048" t="s">
        <v>10036</v>
      </c>
      <c r="F9048">
        <v>12</v>
      </c>
      <c r="G9048">
        <v>403.82</v>
      </c>
      <c r="H9048">
        <v>313.48</v>
      </c>
      <c r="I9048" t="s">
        <v>10039</v>
      </c>
      <c r="J9048">
        <f>F9048*G9048</f>
        <v>4845.84</v>
      </c>
      <c r="K9048">
        <f>F9048*H9048</f>
        <v>3761.76</v>
      </c>
      <c r="L9048">
        <f>J9048-K9048</f>
        <v>1084.08</v>
      </c>
      <c r="M9048" s="5">
        <f>L9048/J9048</f>
        <v>0.22371353573374272</v>
      </c>
      <c r="N9048" t="str">
        <f>IF(ISNA(VLOOKUP(A9048,'Returns Data'!A:A,1,0)),"No","Yes")</f>
        <v>No</v>
      </c>
      <c r="O9048" t="s">
        <v>10085</v>
      </c>
      <c r="P9048" t="str">
        <f>IFERROR(VLOOKUP(A9048,'Ratings Data'!A:C,3,0),"No Rating")</f>
        <v>No Rating</v>
      </c>
      <c r="Q9048" t="s">
        <v>10066</v>
      </c>
      <c r="R9048" s="5">
        <f t="shared" si="141"/>
        <v>-0.23762715810869914</v>
      </c>
    </row>
    <row r="9049" spans="1:18" x14ac:dyDescent="0.3">
      <c r="A9049" t="s">
        <v>2087</v>
      </c>
      <c r="B9049" s="2">
        <v>45836</v>
      </c>
      <c r="C9049" t="s">
        <v>10011</v>
      </c>
      <c r="D9049" t="s">
        <v>10029</v>
      </c>
      <c r="E9049" t="s">
        <v>10035</v>
      </c>
      <c r="F9049">
        <v>14</v>
      </c>
      <c r="G9049">
        <v>289.08</v>
      </c>
      <c r="H9049">
        <v>204.27</v>
      </c>
      <c r="I9049" t="s">
        <v>10039</v>
      </c>
      <c r="J9049">
        <f>F9049*G9049</f>
        <v>4047.12</v>
      </c>
      <c r="K9049">
        <f>F9049*H9049</f>
        <v>2859.78</v>
      </c>
      <c r="L9049">
        <f>J9049-K9049</f>
        <v>1187.3399999999997</v>
      </c>
      <c r="M9049" s="5">
        <f>L9049/J9049</f>
        <v>0.29337899543378987</v>
      </c>
      <c r="N9049" t="str">
        <f>IF(ISNA(VLOOKUP(A9049,'Returns Data'!A:A,1,0)),"No","Yes")</f>
        <v>No</v>
      </c>
      <c r="O9049" t="s">
        <v>10085</v>
      </c>
      <c r="P9049">
        <f>IFERROR(VLOOKUP(A9049,'Ratings Data'!A:C,3,0),"No Rating")</f>
        <v>1</v>
      </c>
      <c r="Q9049" t="s">
        <v>10066</v>
      </c>
      <c r="R9049" s="5">
        <f t="shared" si="141"/>
        <v>-0.16482591253528805</v>
      </c>
    </row>
    <row r="9050" spans="1:18" x14ac:dyDescent="0.3">
      <c r="A9050" t="s">
        <v>2204</v>
      </c>
      <c r="B9050" s="2">
        <v>45836</v>
      </c>
      <c r="C9050" t="s">
        <v>10017</v>
      </c>
      <c r="D9050" t="s">
        <v>10032</v>
      </c>
      <c r="E9050" t="s">
        <v>10038</v>
      </c>
      <c r="F9050">
        <v>7</v>
      </c>
      <c r="G9050">
        <v>450.79</v>
      </c>
      <c r="H9050">
        <v>382.45</v>
      </c>
      <c r="I9050" t="s">
        <v>10040</v>
      </c>
      <c r="J9050">
        <f>F9050*G9050</f>
        <v>3155.53</v>
      </c>
      <c r="K9050">
        <f>F9050*H9050</f>
        <v>2677.15</v>
      </c>
      <c r="L9050">
        <f>J9050-K9050</f>
        <v>478.38000000000011</v>
      </c>
      <c r="M9050" s="5">
        <f>L9050/J9050</f>
        <v>0.1516005235253666</v>
      </c>
      <c r="N9050" t="str">
        <f>IF(ISNA(VLOOKUP(A9050,'Returns Data'!A:A,1,0)),"No","Yes")</f>
        <v>No</v>
      </c>
      <c r="O9050" t="s">
        <v>10085</v>
      </c>
      <c r="P9050" t="str">
        <f>IFERROR(VLOOKUP(A9050,'Ratings Data'!A:C,3,0),"No Rating")</f>
        <v>No Rating</v>
      </c>
      <c r="Q9050" t="s">
        <v>10066</v>
      </c>
      <c r="R9050" s="5">
        <f t="shared" si="141"/>
        <v>-0.22030233845302333</v>
      </c>
    </row>
    <row r="9051" spans="1:18" x14ac:dyDescent="0.3">
      <c r="A9051" t="s">
        <v>3011</v>
      </c>
      <c r="B9051" s="2">
        <v>45836</v>
      </c>
      <c r="C9051" t="s">
        <v>10026</v>
      </c>
      <c r="D9051" t="s">
        <v>10031</v>
      </c>
      <c r="E9051" t="s">
        <v>10038</v>
      </c>
      <c r="F9051">
        <v>4</v>
      </c>
      <c r="G9051">
        <v>113.89</v>
      </c>
      <c r="H9051">
        <v>87.63</v>
      </c>
      <c r="I9051" t="s">
        <v>10039</v>
      </c>
      <c r="J9051">
        <f>F9051*G9051</f>
        <v>455.56</v>
      </c>
      <c r="K9051">
        <f>F9051*H9051</f>
        <v>350.52</v>
      </c>
      <c r="L9051">
        <f>J9051-K9051</f>
        <v>105.04000000000002</v>
      </c>
      <c r="M9051" s="5">
        <f>L9051/J9051</f>
        <v>0.23057336025989994</v>
      </c>
      <c r="N9051" t="str">
        <f>IF(ISNA(VLOOKUP(A9051,'Returns Data'!A:A,1,0)),"No","Yes")</f>
        <v>No</v>
      </c>
      <c r="O9051" t="s">
        <v>10085</v>
      </c>
      <c r="P9051" t="str">
        <f>IFERROR(VLOOKUP(A9051,'Ratings Data'!A:C,3,0),"No Rating")</f>
        <v>No Rating</v>
      </c>
      <c r="Q9051" t="s">
        <v>10066</v>
      </c>
      <c r="R9051" s="5">
        <f t="shared" si="141"/>
        <v>-0.85563122518245749</v>
      </c>
    </row>
    <row r="9052" spans="1:18" x14ac:dyDescent="0.3">
      <c r="A9052" t="s">
        <v>3597</v>
      </c>
      <c r="B9052" s="2">
        <v>45836</v>
      </c>
      <c r="C9052" t="s">
        <v>10014</v>
      </c>
      <c r="D9052" t="s">
        <v>10030</v>
      </c>
      <c r="E9052" t="s">
        <v>10038</v>
      </c>
      <c r="F9052">
        <v>10</v>
      </c>
      <c r="G9052">
        <v>462.44</v>
      </c>
      <c r="H9052">
        <v>332.95</v>
      </c>
      <c r="I9052" t="s">
        <v>10040</v>
      </c>
      <c r="J9052">
        <f>F9052*G9052</f>
        <v>4624.3999999999996</v>
      </c>
      <c r="K9052">
        <f>F9052*H9052</f>
        <v>3329.5</v>
      </c>
      <c r="L9052">
        <f>J9052-K9052</f>
        <v>1294.8999999999996</v>
      </c>
      <c r="M9052" s="5">
        <f>L9052/J9052</f>
        <v>0.28001470461032779</v>
      </c>
      <c r="N9052" t="str">
        <f>IF(ISNA(VLOOKUP(A9052,'Returns Data'!A:A,1,0)),"No","Yes")</f>
        <v>No</v>
      </c>
      <c r="O9052" t="s">
        <v>10085</v>
      </c>
      <c r="P9052" t="str">
        <f>IFERROR(VLOOKUP(A9052,'Ratings Data'!A:C,3,0),"No Rating")</f>
        <v>No Rating</v>
      </c>
      <c r="Q9052" t="s">
        <v>10066</v>
      </c>
      <c r="R9052" s="5">
        <f t="shared" si="141"/>
        <v>9.1510229168495894</v>
      </c>
    </row>
    <row r="9053" spans="1:18" x14ac:dyDescent="0.3">
      <c r="A9053" t="s">
        <v>4005</v>
      </c>
      <c r="B9053" s="2">
        <v>45836</v>
      </c>
      <c r="C9053" t="s">
        <v>10024</v>
      </c>
      <c r="D9053" t="s">
        <v>10029</v>
      </c>
      <c r="E9053" t="s">
        <v>10034</v>
      </c>
      <c r="F9053">
        <v>12</v>
      </c>
      <c r="G9053">
        <v>139.97999999999999</v>
      </c>
      <c r="H9053">
        <v>94.46</v>
      </c>
      <c r="I9053" t="s">
        <v>10040</v>
      </c>
      <c r="J9053">
        <f>F9053*G9053</f>
        <v>1679.7599999999998</v>
      </c>
      <c r="K9053">
        <f>F9053*H9053</f>
        <v>1133.52</v>
      </c>
      <c r="L9053">
        <f>J9053-K9053</f>
        <v>546.23999999999978</v>
      </c>
      <c r="M9053" s="5">
        <f>L9053/J9053</f>
        <v>0.32518931275896551</v>
      </c>
      <c r="N9053" t="str">
        <f>IF(ISNA(VLOOKUP(A9053,'Returns Data'!A:A,1,0)),"No","Yes")</f>
        <v>No</v>
      </c>
      <c r="O9053" t="s">
        <v>10085</v>
      </c>
      <c r="P9053" t="str">
        <f>IFERROR(VLOOKUP(A9053,'Ratings Data'!A:C,3,0),"No Rating")</f>
        <v>No Rating</v>
      </c>
      <c r="Q9053" t="s">
        <v>10066</v>
      </c>
      <c r="R9053" s="5">
        <f t="shared" si="141"/>
        <v>-0.6367615258195658</v>
      </c>
    </row>
    <row r="9054" spans="1:18" x14ac:dyDescent="0.3">
      <c r="A9054" t="s">
        <v>4034</v>
      </c>
      <c r="B9054" s="2">
        <v>45836</v>
      </c>
      <c r="C9054" t="s">
        <v>10015</v>
      </c>
      <c r="D9054" t="s">
        <v>10031</v>
      </c>
      <c r="E9054" t="s">
        <v>10035</v>
      </c>
      <c r="F9054">
        <v>12</v>
      </c>
      <c r="G9054">
        <v>352.69</v>
      </c>
      <c r="H9054">
        <v>246.33</v>
      </c>
      <c r="I9054" t="s">
        <v>10040</v>
      </c>
      <c r="J9054">
        <f>F9054*G9054</f>
        <v>4232.28</v>
      </c>
      <c r="K9054">
        <f>F9054*H9054</f>
        <v>2955.96</v>
      </c>
      <c r="L9054">
        <f>J9054-K9054</f>
        <v>1276.3199999999997</v>
      </c>
      <c r="M9054" s="5">
        <f>L9054/J9054</f>
        <v>0.30156794919050717</v>
      </c>
      <c r="N9054" t="str">
        <f>IF(ISNA(VLOOKUP(A9054,'Returns Data'!A:A,1,0)),"No","Yes")</f>
        <v>No</v>
      </c>
      <c r="O9054" t="s">
        <v>10085</v>
      </c>
      <c r="P9054">
        <f>IFERROR(VLOOKUP(A9054,'Ratings Data'!A:C,3,0),"No Rating")</f>
        <v>2</v>
      </c>
      <c r="Q9054" t="s">
        <v>10066</v>
      </c>
      <c r="R9054" s="5">
        <f t="shared" si="141"/>
        <v>1.5195742248892701</v>
      </c>
    </row>
    <row r="9055" spans="1:18" x14ac:dyDescent="0.3">
      <c r="A9055" t="s">
        <v>4348</v>
      </c>
      <c r="B9055" s="2">
        <v>45836</v>
      </c>
      <c r="C9055" t="s">
        <v>10016</v>
      </c>
      <c r="D9055" t="s">
        <v>10032</v>
      </c>
      <c r="E9055" t="s">
        <v>10035</v>
      </c>
      <c r="F9055">
        <v>18</v>
      </c>
      <c r="G9055">
        <v>30.68</v>
      </c>
      <c r="H9055">
        <v>18.87</v>
      </c>
      <c r="I9055" t="s">
        <v>10040</v>
      </c>
      <c r="J9055">
        <f>F9055*G9055</f>
        <v>552.24</v>
      </c>
      <c r="K9055">
        <f>F9055*H9055</f>
        <v>339.66</v>
      </c>
      <c r="L9055">
        <f>J9055-K9055</f>
        <v>212.57999999999998</v>
      </c>
      <c r="M9055" s="5">
        <f>L9055/J9055</f>
        <v>0.38494132985658408</v>
      </c>
      <c r="N9055" t="str">
        <f>IF(ISNA(VLOOKUP(A9055,'Returns Data'!A:A,1,0)),"No","Yes")</f>
        <v>No</v>
      </c>
      <c r="O9055" t="s">
        <v>10085</v>
      </c>
      <c r="P9055">
        <f>IFERROR(VLOOKUP(A9055,'Ratings Data'!A:C,3,0),"No Rating")</f>
        <v>1</v>
      </c>
      <c r="Q9055" t="s">
        <v>10066</v>
      </c>
      <c r="R9055" s="5">
        <f t="shared" si="141"/>
        <v>-0.86951713969775157</v>
      </c>
    </row>
    <row r="9056" spans="1:18" x14ac:dyDescent="0.3">
      <c r="A9056" t="s">
        <v>4451</v>
      </c>
      <c r="B9056" s="2">
        <v>45836</v>
      </c>
      <c r="C9056" t="s">
        <v>10023</v>
      </c>
      <c r="D9056" t="s">
        <v>10033</v>
      </c>
      <c r="E9056" t="s">
        <v>10037</v>
      </c>
      <c r="F9056">
        <v>13</v>
      </c>
      <c r="G9056">
        <v>349.28</v>
      </c>
      <c r="H9056">
        <v>223.7</v>
      </c>
      <c r="I9056" t="s">
        <v>10040</v>
      </c>
      <c r="J9056">
        <f>F9056*G9056</f>
        <v>4540.6399999999994</v>
      </c>
      <c r="K9056">
        <f>F9056*H9056</f>
        <v>2908.1</v>
      </c>
      <c r="L9056">
        <f>J9056-K9056</f>
        <v>1632.5399999999995</v>
      </c>
      <c r="M9056" s="5">
        <f>L9056/J9056</f>
        <v>0.35953962437013276</v>
      </c>
      <c r="N9056" t="str">
        <f>IF(ISNA(VLOOKUP(A9056,'Returns Data'!A:A,1,0)),"No","Yes")</f>
        <v>No</v>
      </c>
      <c r="O9056" t="s">
        <v>10085</v>
      </c>
      <c r="P9056" t="str">
        <f>IFERROR(VLOOKUP(A9056,'Ratings Data'!A:C,3,0),"No Rating")</f>
        <v>No Rating</v>
      </c>
      <c r="Q9056" t="s">
        <v>10066</v>
      </c>
      <c r="R9056" s="5">
        <f t="shared" si="141"/>
        <v>7.2222222222222214</v>
      </c>
    </row>
    <row r="9057" spans="1:18" x14ac:dyDescent="0.3">
      <c r="A9057" t="s">
        <v>5028</v>
      </c>
      <c r="B9057" s="2">
        <v>45836</v>
      </c>
      <c r="C9057" t="s">
        <v>10019</v>
      </c>
      <c r="D9057" t="s">
        <v>10031</v>
      </c>
      <c r="E9057" t="s">
        <v>10036</v>
      </c>
      <c r="F9057">
        <v>9</v>
      </c>
      <c r="G9057">
        <v>414.63</v>
      </c>
      <c r="H9057">
        <v>266.01</v>
      </c>
      <c r="I9057" t="s">
        <v>10039</v>
      </c>
      <c r="J9057">
        <f>F9057*G9057</f>
        <v>3731.67</v>
      </c>
      <c r="K9057">
        <f>F9057*H9057</f>
        <v>2394.09</v>
      </c>
      <c r="L9057">
        <f>J9057-K9057</f>
        <v>1337.58</v>
      </c>
      <c r="M9057" s="5">
        <f>L9057/J9057</f>
        <v>0.35844005498878517</v>
      </c>
      <c r="N9057" t="str">
        <f>IF(ISNA(VLOOKUP(A9057,'Returns Data'!A:A,1,0)),"No","Yes")</f>
        <v>No</v>
      </c>
      <c r="O9057" t="s">
        <v>10085</v>
      </c>
      <c r="P9057" t="str">
        <f>IFERROR(VLOOKUP(A9057,'Ratings Data'!A:C,3,0),"No Rating")</f>
        <v>No Rating</v>
      </c>
      <c r="Q9057" t="s">
        <v>10066</v>
      </c>
      <c r="R9057" s="5">
        <f t="shared" si="141"/>
        <v>-0.17816210930617699</v>
      </c>
    </row>
    <row r="9058" spans="1:18" x14ac:dyDescent="0.3">
      <c r="A9058" t="s">
        <v>5123</v>
      </c>
      <c r="B9058" s="2">
        <v>45836</v>
      </c>
      <c r="C9058" t="s">
        <v>10022</v>
      </c>
      <c r="D9058" t="s">
        <v>10033</v>
      </c>
      <c r="E9058" t="s">
        <v>10037</v>
      </c>
      <c r="F9058">
        <v>4</v>
      </c>
      <c r="G9058">
        <v>128.78</v>
      </c>
      <c r="H9058">
        <v>96.6</v>
      </c>
      <c r="I9058" t="s">
        <v>10040</v>
      </c>
      <c r="J9058">
        <f>F9058*G9058</f>
        <v>515.12</v>
      </c>
      <c r="K9058">
        <f>F9058*H9058</f>
        <v>386.4</v>
      </c>
      <c r="L9058">
        <f>J9058-K9058</f>
        <v>128.72000000000003</v>
      </c>
      <c r="M9058" s="5">
        <f>L9058/J9058</f>
        <v>0.2498835222860693</v>
      </c>
      <c r="N9058" t="str">
        <f>IF(ISNA(VLOOKUP(A9058,'Returns Data'!A:A,1,0)),"No","Yes")</f>
        <v>No</v>
      </c>
      <c r="O9058" t="s">
        <v>10085</v>
      </c>
      <c r="P9058" t="str">
        <f>IFERROR(VLOOKUP(A9058,'Ratings Data'!A:C,3,0),"No Rating")</f>
        <v>No Rating</v>
      </c>
      <c r="Q9058" t="s">
        <v>10066</v>
      </c>
      <c r="R9058" s="5">
        <f t="shared" si="141"/>
        <v>-0.86195992678881039</v>
      </c>
    </row>
    <row r="9059" spans="1:18" x14ac:dyDescent="0.3">
      <c r="A9059" t="s">
        <v>5247</v>
      </c>
      <c r="B9059" s="2">
        <v>45836</v>
      </c>
      <c r="C9059" t="s">
        <v>10015</v>
      </c>
      <c r="D9059" t="s">
        <v>10031</v>
      </c>
      <c r="E9059" t="s">
        <v>10038</v>
      </c>
      <c r="F9059">
        <v>10</v>
      </c>
      <c r="G9059">
        <v>83.41</v>
      </c>
      <c r="H9059">
        <v>72.52</v>
      </c>
      <c r="I9059" t="s">
        <v>10039</v>
      </c>
      <c r="J9059">
        <f>F9059*G9059</f>
        <v>834.09999999999991</v>
      </c>
      <c r="K9059">
        <f>F9059*H9059</f>
        <v>725.19999999999993</v>
      </c>
      <c r="L9059">
        <f>J9059-K9059</f>
        <v>108.89999999999998</v>
      </c>
      <c r="M9059" s="5">
        <f>L9059/J9059</f>
        <v>0.13055988490588658</v>
      </c>
      <c r="N9059" t="str">
        <f>IF(ISNA(VLOOKUP(A9059,'Returns Data'!A:A,1,0)),"No","Yes")</f>
        <v>No</v>
      </c>
      <c r="O9059" t="s">
        <v>10085</v>
      </c>
      <c r="P9059">
        <f>IFERROR(VLOOKUP(A9059,'Ratings Data'!A:C,3,0),"No Rating")</f>
        <v>1</v>
      </c>
      <c r="Q9059" t="s">
        <v>10066</v>
      </c>
      <c r="R9059" s="5">
        <f t="shared" si="141"/>
        <v>0.61923435316042841</v>
      </c>
    </row>
    <row r="9060" spans="1:18" x14ac:dyDescent="0.3">
      <c r="A9060" t="s">
        <v>5756</v>
      </c>
      <c r="B9060" s="2">
        <v>45836</v>
      </c>
      <c r="C9060" t="s">
        <v>10011</v>
      </c>
      <c r="D9060" t="s">
        <v>10029</v>
      </c>
      <c r="E9060" t="s">
        <v>10035</v>
      </c>
      <c r="F9060">
        <v>4</v>
      </c>
      <c r="G9060">
        <v>426.88</v>
      </c>
      <c r="H9060">
        <v>271.37</v>
      </c>
      <c r="I9060" t="s">
        <v>10040</v>
      </c>
      <c r="J9060">
        <f>F9060*G9060</f>
        <v>1707.52</v>
      </c>
      <c r="K9060">
        <f>F9060*H9060</f>
        <v>1085.48</v>
      </c>
      <c r="L9060">
        <f>J9060-K9060</f>
        <v>622.04</v>
      </c>
      <c r="M9060" s="5">
        <f>L9060/J9060</f>
        <v>0.36429441529235379</v>
      </c>
      <c r="N9060" t="str">
        <f>IF(ISNA(VLOOKUP(A9060,'Returns Data'!A:A,1,0)),"No","Yes")</f>
        <v>No</v>
      </c>
      <c r="O9060" t="s">
        <v>10085</v>
      </c>
      <c r="P9060" t="str">
        <f>IFERROR(VLOOKUP(A9060,'Ratings Data'!A:C,3,0),"No Rating")</f>
        <v>No Rating</v>
      </c>
      <c r="Q9060" t="s">
        <v>10066</v>
      </c>
      <c r="R9060" s="5">
        <f t="shared" si="141"/>
        <v>1.0471406306198299</v>
      </c>
    </row>
    <row r="9061" spans="1:18" x14ac:dyDescent="0.3">
      <c r="A9061" t="s">
        <v>5771</v>
      </c>
      <c r="B9061" s="2">
        <v>45836</v>
      </c>
      <c r="C9061" t="s">
        <v>10027</v>
      </c>
      <c r="D9061" t="s">
        <v>10032</v>
      </c>
      <c r="E9061" t="s">
        <v>10038</v>
      </c>
      <c r="F9061">
        <v>5</v>
      </c>
      <c r="G9061">
        <v>53.11</v>
      </c>
      <c r="H9061">
        <v>43.95</v>
      </c>
      <c r="I9061" t="s">
        <v>10040</v>
      </c>
      <c r="J9061">
        <f>F9061*G9061</f>
        <v>265.55</v>
      </c>
      <c r="K9061">
        <f>F9061*H9061</f>
        <v>219.75</v>
      </c>
      <c r="L9061">
        <f>J9061-K9061</f>
        <v>45.800000000000011</v>
      </c>
      <c r="M9061" s="5">
        <f>L9061/J9061</f>
        <v>0.17247222745245719</v>
      </c>
      <c r="N9061" t="str">
        <f>IF(ISNA(VLOOKUP(A9061,'Returns Data'!A:A,1,0)),"No","Yes")</f>
        <v>No</v>
      </c>
      <c r="O9061" t="s">
        <v>10085</v>
      </c>
      <c r="P9061" t="str">
        <f>IFERROR(VLOOKUP(A9061,'Ratings Data'!A:C,3,0),"No Rating")</f>
        <v>No Rating</v>
      </c>
      <c r="Q9061" t="s">
        <v>10066</v>
      </c>
      <c r="R9061" s="5">
        <f t="shared" si="141"/>
        <v>-0.84448205584707647</v>
      </c>
    </row>
    <row r="9062" spans="1:18" x14ac:dyDescent="0.3">
      <c r="A9062" t="s">
        <v>6900</v>
      </c>
      <c r="B9062" s="2">
        <v>45836</v>
      </c>
      <c r="C9062" t="s">
        <v>10016</v>
      </c>
      <c r="D9062" t="s">
        <v>10032</v>
      </c>
      <c r="E9062" t="s">
        <v>10034</v>
      </c>
      <c r="F9062">
        <v>19</v>
      </c>
      <c r="G9062">
        <v>83.97</v>
      </c>
      <c r="H9062">
        <v>66.209999999999994</v>
      </c>
      <c r="I9062" t="s">
        <v>10039</v>
      </c>
      <c r="J9062">
        <f>F9062*G9062</f>
        <v>1595.43</v>
      </c>
      <c r="K9062">
        <f>F9062*H9062</f>
        <v>1257.9899999999998</v>
      </c>
      <c r="L9062">
        <f>J9062-K9062</f>
        <v>337.44000000000028</v>
      </c>
      <c r="M9062" s="5">
        <f>L9062/J9062</f>
        <v>0.21150410861021809</v>
      </c>
      <c r="N9062" t="str">
        <f>IF(ISNA(VLOOKUP(A9062,'Returns Data'!A:A,1,0)),"No","Yes")</f>
        <v>No</v>
      </c>
      <c r="O9062" t="s">
        <v>10085</v>
      </c>
      <c r="P9062" t="str">
        <f>IFERROR(VLOOKUP(A9062,'Ratings Data'!A:C,3,0),"No Rating")</f>
        <v>No Rating</v>
      </c>
      <c r="Q9062" t="s">
        <v>10066</v>
      </c>
      <c r="R9062" s="5">
        <f t="shared" si="141"/>
        <v>5.0080210883072871</v>
      </c>
    </row>
    <row r="9063" spans="1:18" x14ac:dyDescent="0.3">
      <c r="A9063" t="s">
        <v>7252</v>
      </c>
      <c r="B9063" s="2">
        <v>45836</v>
      </c>
      <c r="C9063" t="s">
        <v>10009</v>
      </c>
      <c r="D9063" t="s">
        <v>10029</v>
      </c>
      <c r="E9063" t="s">
        <v>10034</v>
      </c>
      <c r="F9063">
        <v>14</v>
      </c>
      <c r="G9063">
        <v>95.24</v>
      </c>
      <c r="H9063">
        <v>80.31</v>
      </c>
      <c r="I9063" t="s">
        <v>10039</v>
      </c>
      <c r="J9063">
        <f>F9063*G9063</f>
        <v>1333.36</v>
      </c>
      <c r="K9063">
        <f>F9063*H9063</f>
        <v>1124.3400000000001</v>
      </c>
      <c r="L9063">
        <f>J9063-K9063</f>
        <v>209.01999999999975</v>
      </c>
      <c r="M9063" s="5">
        <f>L9063/J9063</f>
        <v>0.15676186476270457</v>
      </c>
      <c r="N9063" t="str">
        <f>IF(ISNA(VLOOKUP(A9063,'Returns Data'!A:A,1,0)),"No","Yes")</f>
        <v>No</v>
      </c>
      <c r="O9063" t="s">
        <v>10085</v>
      </c>
      <c r="P9063" t="str">
        <f>IFERROR(VLOOKUP(A9063,'Ratings Data'!A:C,3,0),"No Rating")</f>
        <v>No Rating</v>
      </c>
      <c r="Q9063" t="s">
        <v>10066</v>
      </c>
      <c r="R9063" s="5">
        <f t="shared" si="141"/>
        <v>-0.16426292598233716</v>
      </c>
    </row>
    <row r="9064" spans="1:18" x14ac:dyDescent="0.3">
      <c r="A9064" t="s">
        <v>7414</v>
      </c>
      <c r="B9064" s="2">
        <v>45836</v>
      </c>
      <c r="C9064" t="s">
        <v>10017</v>
      </c>
      <c r="D9064" t="s">
        <v>10032</v>
      </c>
      <c r="E9064" t="s">
        <v>10038</v>
      </c>
      <c r="F9064">
        <v>16</v>
      </c>
      <c r="G9064">
        <v>368.83</v>
      </c>
      <c r="H9064">
        <v>307.37</v>
      </c>
      <c r="I9064" t="s">
        <v>10040</v>
      </c>
      <c r="J9064">
        <f>F9064*G9064</f>
        <v>5901.28</v>
      </c>
      <c r="K9064">
        <f>F9064*H9064</f>
        <v>4917.92</v>
      </c>
      <c r="L9064">
        <f>J9064-K9064</f>
        <v>983.35999999999967</v>
      </c>
      <c r="M9064" s="5">
        <f>L9064/J9064</f>
        <v>0.1666350351110267</v>
      </c>
      <c r="N9064" t="str">
        <f>IF(ISNA(VLOOKUP(A9064,'Returns Data'!A:A,1,0)),"No","Yes")</f>
        <v>No</v>
      </c>
      <c r="O9064" t="s">
        <v>10085</v>
      </c>
      <c r="P9064" t="str">
        <f>IFERROR(VLOOKUP(A9064,'Ratings Data'!A:C,3,0),"No Rating")</f>
        <v>No Rating</v>
      </c>
      <c r="Q9064" t="s">
        <v>10066</v>
      </c>
      <c r="R9064" s="5">
        <f t="shared" si="141"/>
        <v>3.4258714825703489</v>
      </c>
    </row>
    <row r="9065" spans="1:18" x14ac:dyDescent="0.3">
      <c r="A9065" t="s">
        <v>7461</v>
      </c>
      <c r="B9065" s="2">
        <v>45836</v>
      </c>
      <c r="C9065" t="s">
        <v>10017</v>
      </c>
      <c r="D9065" t="s">
        <v>10032</v>
      </c>
      <c r="E9065" t="s">
        <v>10038</v>
      </c>
      <c r="F9065">
        <v>7</v>
      </c>
      <c r="G9065">
        <v>132.91</v>
      </c>
      <c r="H9065">
        <v>109.14</v>
      </c>
      <c r="I9065" t="s">
        <v>10040</v>
      </c>
      <c r="J9065">
        <f>F9065*G9065</f>
        <v>930.37</v>
      </c>
      <c r="K9065">
        <f>F9065*H9065</f>
        <v>763.98</v>
      </c>
      <c r="L9065">
        <f>J9065-K9065</f>
        <v>166.39</v>
      </c>
      <c r="M9065" s="5">
        <f>L9065/J9065</f>
        <v>0.17884282597246257</v>
      </c>
      <c r="N9065" t="str">
        <f>IF(ISNA(VLOOKUP(A9065,'Returns Data'!A:A,1,0)),"No","Yes")</f>
        <v>No</v>
      </c>
      <c r="O9065" t="s">
        <v>10085</v>
      </c>
      <c r="P9065" t="str">
        <f>IFERROR(VLOOKUP(A9065,'Ratings Data'!A:C,3,0),"No Rating")</f>
        <v>No Rating</v>
      </c>
      <c r="Q9065" t="s">
        <v>10066</v>
      </c>
      <c r="R9065" s="5">
        <f t="shared" si="141"/>
        <v>-0.84234437274625162</v>
      </c>
    </row>
    <row r="9066" spans="1:18" x14ac:dyDescent="0.3">
      <c r="A9066" t="s">
        <v>7892</v>
      </c>
      <c r="B9066" s="2">
        <v>45836</v>
      </c>
      <c r="C9066" t="s">
        <v>10025</v>
      </c>
      <c r="D9066" t="s">
        <v>10033</v>
      </c>
      <c r="E9066" t="s">
        <v>10034</v>
      </c>
      <c r="F9066">
        <v>17</v>
      </c>
      <c r="G9066">
        <v>459.87</v>
      </c>
      <c r="H9066">
        <v>400.44</v>
      </c>
      <c r="I9066" t="s">
        <v>10040</v>
      </c>
      <c r="J9066">
        <f>F9066*G9066</f>
        <v>7817.79</v>
      </c>
      <c r="K9066">
        <f>F9066*H9066</f>
        <v>6807.48</v>
      </c>
      <c r="L9066">
        <f>J9066-K9066</f>
        <v>1010.3100000000004</v>
      </c>
      <c r="M9066" s="5">
        <f>L9066/J9066</f>
        <v>0.12923217431013118</v>
      </c>
      <c r="N9066" t="str">
        <f>IF(ISNA(VLOOKUP(A9066,'Returns Data'!A:A,1,0)),"No","Yes")</f>
        <v>No</v>
      </c>
      <c r="O9066" t="s">
        <v>10085</v>
      </c>
      <c r="P9066" t="str">
        <f>IFERROR(VLOOKUP(A9066,'Ratings Data'!A:C,3,0),"No Rating")</f>
        <v>No Rating</v>
      </c>
      <c r="Q9066" t="s">
        <v>10066</v>
      </c>
      <c r="R9066" s="5">
        <f t="shared" si="141"/>
        <v>7.4028827240775179</v>
      </c>
    </row>
    <row r="9067" spans="1:18" x14ac:dyDescent="0.3">
      <c r="A9067" t="s">
        <v>8495</v>
      </c>
      <c r="B9067" s="2">
        <v>45836</v>
      </c>
      <c r="C9067" t="s">
        <v>10010</v>
      </c>
      <c r="D9067" t="s">
        <v>10029</v>
      </c>
      <c r="E9067" t="s">
        <v>10038</v>
      </c>
      <c r="F9067">
        <v>5</v>
      </c>
      <c r="G9067">
        <v>278.32</v>
      </c>
      <c r="H9067">
        <v>185.61</v>
      </c>
      <c r="I9067" t="s">
        <v>10039</v>
      </c>
      <c r="J9067">
        <f>F9067*G9067</f>
        <v>1391.6</v>
      </c>
      <c r="K9067">
        <f>F9067*H9067</f>
        <v>928.05000000000007</v>
      </c>
      <c r="L9067">
        <f>J9067-K9067</f>
        <v>463.54999999999984</v>
      </c>
      <c r="M9067" s="5">
        <f>L9067/J9067</f>
        <v>0.33310577752227644</v>
      </c>
      <c r="N9067" t="str">
        <f>IF(ISNA(VLOOKUP(A9067,'Returns Data'!A:A,1,0)),"No","Yes")</f>
        <v>No</v>
      </c>
      <c r="O9067" t="s">
        <v>10085</v>
      </c>
      <c r="P9067" t="str">
        <f>IFERROR(VLOOKUP(A9067,'Ratings Data'!A:C,3,0),"No Rating")</f>
        <v>No Rating</v>
      </c>
      <c r="Q9067" t="s">
        <v>10066</v>
      </c>
      <c r="R9067" s="5">
        <f t="shared" si="141"/>
        <v>-0.82199573025113237</v>
      </c>
    </row>
    <row r="9068" spans="1:18" x14ac:dyDescent="0.3">
      <c r="A9068" t="s">
        <v>8775</v>
      </c>
      <c r="B9068" s="2">
        <v>45836</v>
      </c>
      <c r="C9068" t="s">
        <v>10028</v>
      </c>
      <c r="D9068" t="s">
        <v>10032</v>
      </c>
      <c r="E9068" t="s">
        <v>10038</v>
      </c>
      <c r="F9068">
        <v>17</v>
      </c>
      <c r="G9068">
        <v>421.56</v>
      </c>
      <c r="H9068">
        <v>310.79000000000002</v>
      </c>
      <c r="I9068" t="s">
        <v>10040</v>
      </c>
      <c r="J9068">
        <f>F9068*G9068</f>
        <v>7166.52</v>
      </c>
      <c r="K9068">
        <f>F9068*H9068</f>
        <v>5283.43</v>
      </c>
      <c r="L9068">
        <f>J9068-K9068</f>
        <v>1883.0900000000001</v>
      </c>
      <c r="M9068" s="5">
        <f>L9068/J9068</f>
        <v>0.26276212164341967</v>
      </c>
      <c r="N9068" t="str">
        <f>IF(ISNA(VLOOKUP(A9068,'Returns Data'!A:A,1,0)),"No","Yes")</f>
        <v>No</v>
      </c>
      <c r="O9068" t="s">
        <v>10085</v>
      </c>
      <c r="P9068" t="str">
        <f>IFERROR(VLOOKUP(A9068,'Ratings Data'!A:C,3,0),"No Rating")</f>
        <v>No Rating</v>
      </c>
      <c r="Q9068" t="s">
        <v>10066</v>
      </c>
      <c r="R9068" s="5">
        <f t="shared" si="141"/>
        <v>4.149841908594424</v>
      </c>
    </row>
    <row r="9069" spans="1:18" x14ac:dyDescent="0.3">
      <c r="A9069" t="s">
        <v>8822</v>
      </c>
      <c r="B9069" s="2">
        <v>45836</v>
      </c>
      <c r="C9069" t="s">
        <v>10027</v>
      </c>
      <c r="D9069" t="s">
        <v>10032</v>
      </c>
      <c r="E9069" t="s">
        <v>10038</v>
      </c>
      <c r="F9069">
        <v>10</v>
      </c>
      <c r="G9069">
        <v>432.5</v>
      </c>
      <c r="H9069">
        <v>388.57</v>
      </c>
      <c r="I9069" t="s">
        <v>10039</v>
      </c>
      <c r="J9069">
        <f>F9069*G9069</f>
        <v>4325</v>
      </c>
      <c r="K9069">
        <f>F9069*H9069</f>
        <v>3885.7</v>
      </c>
      <c r="L9069">
        <f>J9069-K9069</f>
        <v>439.30000000000018</v>
      </c>
      <c r="M9069" s="5">
        <f>L9069/J9069</f>
        <v>0.10157225433526015</v>
      </c>
      <c r="N9069" t="str">
        <f>IF(ISNA(VLOOKUP(A9069,'Returns Data'!A:A,1,0)),"No","Yes")</f>
        <v>Yes</v>
      </c>
      <c r="O9069" t="str">
        <f>IFERROR(VLOOKUP(A9069,'Returns Data'!A:E,5,0),"No Returns")</f>
        <v>Wrong Product</v>
      </c>
      <c r="P9069" t="str">
        <f>IFERROR(VLOOKUP(A9069,'Ratings Data'!A:C,3,0),"No Rating")</f>
        <v>No Rating</v>
      </c>
      <c r="Q9069" t="s">
        <v>10066</v>
      </c>
      <c r="R9069" s="5">
        <f t="shared" si="141"/>
        <v>-0.39649927719451006</v>
      </c>
    </row>
    <row r="9070" spans="1:18" x14ac:dyDescent="0.3">
      <c r="A9070" t="s">
        <v>9123</v>
      </c>
      <c r="B9070" s="2">
        <v>45836</v>
      </c>
      <c r="C9070" t="s">
        <v>10009</v>
      </c>
      <c r="D9070" t="s">
        <v>10029</v>
      </c>
      <c r="E9070" t="s">
        <v>10038</v>
      </c>
      <c r="F9070">
        <v>16</v>
      </c>
      <c r="G9070">
        <v>121.15</v>
      </c>
      <c r="H9070">
        <v>87.79</v>
      </c>
      <c r="I9070" t="s">
        <v>10039</v>
      </c>
      <c r="J9070">
        <f>F9070*G9070</f>
        <v>1938.4</v>
      </c>
      <c r="K9070">
        <f>F9070*H9070</f>
        <v>1404.64</v>
      </c>
      <c r="L9070">
        <f>J9070-K9070</f>
        <v>533.76</v>
      </c>
      <c r="M9070" s="5">
        <f>L9070/J9070</f>
        <v>0.27536112257531986</v>
      </c>
      <c r="N9070" t="str">
        <f>IF(ISNA(VLOOKUP(A9070,'Returns Data'!A:A,1,0)),"No","Yes")</f>
        <v>No</v>
      </c>
      <c r="O9070" t="s">
        <v>10085</v>
      </c>
      <c r="P9070" t="str">
        <f>IFERROR(VLOOKUP(A9070,'Ratings Data'!A:C,3,0),"No Rating")</f>
        <v>No Rating</v>
      </c>
      <c r="Q9070" t="s">
        <v>10066</v>
      </c>
      <c r="R9070" s="5">
        <f t="shared" si="141"/>
        <v>-0.55181502890173406</v>
      </c>
    </row>
    <row r="9071" spans="1:18" x14ac:dyDescent="0.3">
      <c r="A9071" t="s">
        <v>9185</v>
      </c>
      <c r="B9071" s="2">
        <v>45836</v>
      </c>
      <c r="C9071" t="s">
        <v>10023</v>
      </c>
      <c r="D9071" t="s">
        <v>10033</v>
      </c>
      <c r="E9071" t="s">
        <v>10038</v>
      </c>
      <c r="F9071">
        <v>15</v>
      </c>
      <c r="G9071">
        <v>19.170000000000002</v>
      </c>
      <c r="H9071">
        <v>14.98</v>
      </c>
      <c r="I9071" t="s">
        <v>10040</v>
      </c>
      <c r="J9071">
        <f>F9071*G9071</f>
        <v>287.55</v>
      </c>
      <c r="K9071">
        <f>F9071*H9071</f>
        <v>224.70000000000002</v>
      </c>
      <c r="L9071">
        <f>J9071-K9071</f>
        <v>62.849999999999994</v>
      </c>
      <c r="M9071" s="5">
        <f>L9071/J9071</f>
        <v>0.21857068335941574</v>
      </c>
      <c r="N9071" t="str">
        <f>IF(ISNA(VLOOKUP(A9071,'Returns Data'!A:A,1,0)),"No","Yes")</f>
        <v>No</v>
      </c>
      <c r="O9071" t="s">
        <v>10085</v>
      </c>
      <c r="P9071" t="str">
        <f>IFERROR(VLOOKUP(A9071,'Ratings Data'!A:C,3,0),"No Rating")</f>
        <v>No Rating</v>
      </c>
      <c r="Q9071" t="s">
        <v>10066</v>
      </c>
      <c r="R9071" s="5">
        <f t="shared" si="141"/>
        <v>-0.85165600495253824</v>
      </c>
    </row>
    <row r="9072" spans="1:18" x14ac:dyDescent="0.3">
      <c r="A9072" t="s">
        <v>9297</v>
      </c>
      <c r="B9072" s="2">
        <v>45836</v>
      </c>
      <c r="C9072" t="s">
        <v>10014</v>
      </c>
      <c r="D9072" t="s">
        <v>10030</v>
      </c>
      <c r="E9072" t="s">
        <v>10036</v>
      </c>
      <c r="F9072">
        <v>17</v>
      </c>
      <c r="G9072">
        <v>17.95</v>
      </c>
      <c r="H9072">
        <v>11.64</v>
      </c>
      <c r="I9072" t="s">
        <v>10040</v>
      </c>
      <c r="J9072">
        <f>F9072*G9072</f>
        <v>305.14999999999998</v>
      </c>
      <c r="K9072">
        <f>F9072*H9072</f>
        <v>197.88</v>
      </c>
      <c r="L9072">
        <f>J9072-K9072</f>
        <v>107.26999999999998</v>
      </c>
      <c r="M9072" s="5">
        <f>L9072/J9072</f>
        <v>0.35153203342618383</v>
      </c>
      <c r="N9072" t="str">
        <f>IF(ISNA(VLOOKUP(A9072,'Returns Data'!A:A,1,0)),"No","Yes")</f>
        <v>No</v>
      </c>
      <c r="O9072" t="s">
        <v>10085</v>
      </c>
      <c r="P9072" t="str">
        <f>IFERROR(VLOOKUP(A9072,'Ratings Data'!A:C,3,0),"No Rating")</f>
        <v>No Rating</v>
      </c>
      <c r="Q9072" t="s">
        <v>10066</v>
      </c>
      <c r="R9072" s="5">
        <f t="shared" si="141"/>
        <v>6.1206746652755918E-2</v>
      </c>
    </row>
    <row r="9073" spans="1:18" x14ac:dyDescent="0.3">
      <c r="A9073" t="s">
        <v>9418</v>
      </c>
      <c r="B9073" s="2">
        <v>45836</v>
      </c>
      <c r="C9073" t="s">
        <v>10015</v>
      </c>
      <c r="D9073" t="s">
        <v>10031</v>
      </c>
      <c r="E9073" t="s">
        <v>10038</v>
      </c>
      <c r="F9073">
        <v>1</v>
      </c>
      <c r="G9073">
        <v>278.74</v>
      </c>
      <c r="H9073">
        <v>187.63</v>
      </c>
      <c r="I9073" t="s">
        <v>10040</v>
      </c>
      <c r="J9073">
        <f>F9073*G9073</f>
        <v>278.74</v>
      </c>
      <c r="K9073">
        <f>F9073*H9073</f>
        <v>187.63</v>
      </c>
      <c r="L9073">
        <f>J9073-K9073</f>
        <v>91.110000000000014</v>
      </c>
      <c r="M9073" s="5">
        <f>L9073/J9073</f>
        <v>0.32686374399081586</v>
      </c>
      <c r="N9073" t="str">
        <f>IF(ISNA(VLOOKUP(A9073,'Returns Data'!A:A,1,0)),"No","Yes")</f>
        <v>No</v>
      </c>
      <c r="O9073" t="s">
        <v>10085</v>
      </c>
      <c r="P9073" t="str">
        <f>IFERROR(VLOOKUP(A9073,'Ratings Data'!A:C,3,0),"No Rating")</f>
        <v>No Rating</v>
      </c>
      <c r="Q9073" t="s">
        <v>10066</v>
      </c>
      <c r="R9073" s="5">
        <f t="shared" si="141"/>
        <v>-8.654759954120915E-2</v>
      </c>
    </row>
    <row r="9074" spans="1:18" x14ac:dyDescent="0.3">
      <c r="A9074" t="s">
        <v>9727</v>
      </c>
      <c r="B9074" s="2">
        <v>45836</v>
      </c>
      <c r="C9074" t="s">
        <v>10016</v>
      </c>
      <c r="D9074" t="s">
        <v>10032</v>
      </c>
      <c r="E9074" t="s">
        <v>10038</v>
      </c>
      <c r="F9074">
        <v>11</v>
      </c>
      <c r="G9074">
        <v>33.44</v>
      </c>
      <c r="H9074">
        <v>20.55</v>
      </c>
      <c r="I9074" t="s">
        <v>10040</v>
      </c>
      <c r="J9074">
        <f>F9074*G9074</f>
        <v>367.84</v>
      </c>
      <c r="K9074">
        <f>F9074*H9074</f>
        <v>226.05</v>
      </c>
      <c r="L9074">
        <f>J9074-K9074</f>
        <v>141.78999999999996</v>
      </c>
      <c r="M9074" s="5">
        <f>L9074/J9074</f>
        <v>0.3854665071770334</v>
      </c>
      <c r="N9074" t="str">
        <f>IF(ISNA(VLOOKUP(A9074,'Returns Data'!A:A,1,0)),"No","Yes")</f>
        <v>No</v>
      </c>
      <c r="O9074" t="s">
        <v>10085</v>
      </c>
      <c r="P9074" t="str">
        <f>IFERROR(VLOOKUP(A9074,'Ratings Data'!A:C,3,0),"No Rating")</f>
        <v>No Rating</v>
      </c>
      <c r="Q9074" t="s">
        <v>10066</v>
      </c>
      <c r="R9074" s="5">
        <f t="shared" si="141"/>
        <v>0.31965272296763997</v>
      </c>
    </row>
    <row r="9075" spans="1:18" x14ac:dyDescent="0.3">
      <c r="A9075" t="s">
        <v>173</v>
      </c>
      <c r="B9075" s="2">
        <v>45837</v>
      </c>
      <c r="C9075" t="s">
        <v>10021</v>
      </c>
      <c r="D9075" t="s">
        <v>10031</v>
      </c>
      <c r="E9075" t="s">
        <v>10036</v>
      </c>
      <c r="F9075">
        <v>15</v>
      </c>
      <c r="G9075">
        <v>171.06</v>
      </c>
      <c r="H9075">
        <v>135.88999999999999</v>
      </c>
      <c r="I9075" t="s">
        <v>10040</v>
      </c>
      <c r="J9075">
        <f>F9075*G9075</f>
        <v>2565.9</v>
      </c>
      <c r="K9075">
        <f>F9075*H9075</f>
        <v>2038.35</v>
      </c>
      <c r="L9075">
        <f>J9075-K9075</f>
        <v>527.55000000000018</v>
      </c>
      <c r="M9075" s="5">
        <f>L9075/J9075</f>
        <v>0.20560037413772952</v>
      </c>
      <c r="N9075" t="str">
        <f>IF(ISNA(VLOOKUP(A9075,'Returns Data'!A:A,1,0)),"No","Yes")</f>
        <v>No</v>
      </c>
      <c r="O9075" t="s">
        <v>10085</v>
      </c>
      <c r="P9075" t="str">
        <f>IFERROR(VLOOKUP(A9075,'Ratings Data'!A:C,3,0),"No Rating")</f>
        <v>No Rating</v>
      </c>
      <c r="Q9075" t="s">
        <v>10066</v>
      </c>
      <c r="R9075" s="5">
        <f t="shared" si="141"/>
        <v>5.9755872118312316</v>
      </c>
    </row>
    <row r="9076" spans="1:18" x14ac:dyDescent="0.3">
      <c r="A9076" t="s">
        <v>400</v>
      </c>
      <c r="B9076" s="2">
        <v>45837</v>
      </c>
      <c r="C9076" t="s">
        <v>10018</v>
      </c>
      <c r="D9076" t="s">
        <v>10033</v>
      </c>
      <c r="E9076" t="s">
        <v>10037</v>
      </c>
      <c r="F9076">
        <v>1</v>
      </c>
      <c r="G9076">
        <v>483.51</v>
      </c>
      <c r="H9076">
        <v>354.02</v>
      </c>
      <c r="I9076" t="s">
        <v>10040</v>
      </c>
      <c r="J9076">
        <f>F9076*G9076</f>
        <v>483.51</v>
      </c>
      <c r="K9076">
        <f>F9076*H9076</f>
        <v>354.02</v>
      </c>
      <c r="L9076">
        <f>J9076-K9076</f>
        <v>129.49</v>
      </c>
      <c r="M9076" s="5">
        <f>L9076/J9076</f>
        <v>0.2678124547579161</v>
      </c>
      <c r="N9076" t="str">
        <f>IF(ISNA(VLOOKUP(A9076,'Returns Data'!A:A,1,0)),"No","Yes")</f>
        <v>No</v>
      </c>
      <c r="O9076" t="s">
        <v>10085</v>
      </c>
      <c r="P9076" t="str">
        <f>IFERROR(VLOOKUP(A9076,'Ratings Data'!A:C,3,0),"No Rating")</f>
        <v>No Rating</v>
      </c>
      <c r="Q9076" t="s">
        <v>10066</v>
      </c>
      <c r="R9076" s="5">
        <f t="shared" si="141"/>
        <v>-0.81156319420086531</v>
      </c>
    </row>
    <row r="9077" spans="1:18" x14ac:dyDescent="0.3">
      <c r="A9077" t="s">
        <v>752</v>
      </c>
      <c r="B9077" s="2">
        <v>45837</v>
      </c>
      <c r="C9077" t="s">
        <v>10023</v>
      </c>
      <c r="D9077" t="s">
        <v>10033</v>
      </c>
      <c r="E9077" t="s">
        <v>10038</v>
      </c>
      <c r="F9077">
        <v>20</v>
      </c>
      <c r="G9077">
        <v>129.16</v>
      </c>
      <c r="H9077">
        <v>78.8</v>
      </c>
      <c r="I9077" t="s">
        <v>10039</v>
      </c>
      <c r="J9077">
        <f>F9077*G9077</f>
        <v>2583.1999999999998</v>
      </c>
      <c r="K9077">
        <f>F9077*H9077</f>
        <v>1576</v>
      </c>
      <c r="L9077">
        <f>J9077-K9077</f>
        <v>1007.1999999999998</v>
      </c>
      <c r="M9077" s="5">
        <f>L9077/J9077</f>
        <v>0.38990399504490553</v>
      </c>
      <c r="N9077" t="str">
        <f>IF(ISNA(VLOOKUP(A9077,'Returns Data'!A:A,1,0)),"No","Yes")</f>
        <v>Yes</v>
      </c>
      <c r="O9077" t="str">
        <f>IFERROR(VLOOKUP(A9077,'Returns Data'!A:E,5,0),"No Returns")</f>
        <v>Customer Changed Mind</v>
      </c>
      <c r="P9077" t="str">
        <f>IFERROR(VLOOKUP(A9077,'Ratings Data'!A:C,3,0),"No Rating")</f>
        <v>No Rating</v>
      </c>
      <c r="Q9077" t="s">
        <v>10066</v>
      </c>
      <c r="R9077" s="5">
        <f t="shared" si="141"/>
        <v>4.3425989121217752</v>
      </c>
    </row>
    <row r="9078" spans="1:18" x14ac:dyDescent="0.3">
      <c r="A9078" t="s">
        <v>767</v>
      </c>
      <c r="B9078" s="2">
        <v>45837</v>
      </c>
      <c r="C9078" t="s">
        <v>10028</v>
      </c>
      <c r="D9078" t="s">
        <v>10032</v>
      </c>
      <c r="E9078" t="s">
        <v>10036</v>
      </c>
      <c r="F9078">
        <v>19</v>
      </c>
      <c r="G9078">
        <v>350.97</v>
      </c>
      <c r="H9078">
        <v>222.27</v>
      </c>
      <c r="I9078" t="s">
        <v>10039</v>
      </c>
      <c r="J9078">
        <f>F9078*G9078</f>
        <v>6668.43</v>
      </c>
      <c r="K9078">
        <f>F9078*H9078</f>
        <v>4223.13</v>
      </c>
      <c r="L9078">
        <f>J9078-K9078</f>
        <v>2445.3000000000002</v>
      </c>
      <c r="M9078" s="5">
        <f>L9078/J9078</f>
        <v>0.36669800837678435</v>
      </c>
      <c r="N9078" t="str">
        <f>IF(ISNA(VLOOKUP(A9078,'Returns Data'!A:A,1,0)),"No","Yes")</f>
        <v>No</v>
      </c>
      <c r="O9078" t="s">
        <v>10085</v>
      </c>
      <c r="P9078" t="str">
        <f>IFERROR(VLOOKUP(A9078,'Ratings Data'!A:C,3,0),"No Rating")</f>
        <v>No Rating</v>
      </c>
      <c r="Q9078" t="s">
        <v>10066</v>
      </c>
      <c r="R9078" s="5">
        <f t="shared" si="141"/>
        <v>1.5814609786311555</v>
      </c>
    </row>
    <row r="9079" spans="1:18" x14ac:dyDescent="0.3">
      <c r="A9079" t="s">
        <v>1179</v>
      </c>
      <c r="B9079" s="2">
        <v>45837</v>
      </c>
      <c r="C9079" t="s">
        <v>10012</v>
      </c>
      <c r="D9079" t="s">
        <v>10030</v>
      </c>
      <c r="E9079" t="s">
        <v>10035</v>
      </c>
      <c r="F9079">
        <v>17</v>
      </c>
      <c r="G9079">
        <v>484.68</v>
      </c>
      <c r="H9079">
        <v>349.27</v>
      </c>
      <c r="I9079" t="s">
        <v>10039</v>
      </c>
      <c r="J9079">
        <f>F9079*G9079</f>
        <v>8239.56</v>
      </c>
      <c r="K9079">
        <f>F9079*H9079</f>
        <v>5937.59</v>
      </c>
      <c r="L9079">
        <f>J9079-K9079</f>
        <v>2301.9699999999993</v>
      </c>
      <c r="M9079" s="5">
        <f>L9079/J9079</f>
        <v>0.27938020962284388</v>
      </c>
      <c r="N9079" t="str">
        <f>IF(ISNA(VLOOKUP(A9079,'Returns Data'!A:A,1,0)),"No","Yes")</f>
        <v>No</v>
      </c>
      <c r="O9079" t="s">
        <v>10085</v>
      </c>
      <c r="P9079" t="str">
        <f>IFERROR(VLOOKUP(A9079,'Ratings Data'!A:C,3,0),"No Rating")</f>
        <v>No Rating</v>
      </c>
      <c r="Q9079" t="s">
        <v>10066</v>
      </c>
      <c r="R9079" s="5">
        <f t="shared" si="141"/>
        <v>0.23560718190038721</v>
      </c>
    </row>
    <row r="9080" spans="1:18" x14ac:dyDescent="0.3">
      <c r="A9080" t="s">
        <v>1824</v>
      </c>
      <c r="B9080" s="2">
        <v>45837</v>
      </c>
      <c r="C9080" t="s">
        <v>10019</v>
      </c>
      <c r="D9080" t="s">
        <v>10031</v>
      </c>
      <c r="E9080" t="s">
        <v>10036</v>
      </c>
      <c r="F9080">
        <v>18</v>
      </c>
      <c r="G9080">
        <v>37.35</v>
      </c>
      <c r="H9080">
        <v>25.22</v>
      </c>
      <c r="I9080" t="s">
        <v>10039</v>
      </c>
      <c r="J9080">
        <f>F9080*G9080</f>
        <v>672.30000000000007</v>
      </c>
      <c r="K9080">
        <f>F9080*H9080</f>
        <v>453.96</v>
      </c>
      <c r="L9080">
        <f>J9080-K9080</f>
        <v>218.34000000000009</v>
      </c>
      <c r="M9080" s="5">
        <f>L9080/J9080</f>
        <v>0.32476572958500677</v>
      </c>
      <c r="N9080" t="str">
        <f>IF(ISNA(VLOOKUP(A9080,'Returns Data'!A:A,1,0)),"No","Yes")</f>
        <v>No</v>
      </c>
      <c r="O9080" t="s">
        <v>10085</v>
      </c>
      <c r="P9080" t="str">
        <f>IFERROR(VLOOKUP(A9080,'Ratings Data'!A:C,3,0),"No Rating")</f>
        <v>No Rating</v>
      </c>
      <c r="Q9080" t="s">
        <v>10066</v>
      </c>
      <c r="R9080" s="5">
        <f t="shared" si="141"/>
        <v>-0.91840583720489921</v>
      </c>
    </row>
    <row r="9081" spans="1:18" x14ac:dyDescent="0.3">
      <c r="A9081" t="s">
        <v>2596</v>
      </c>
      <c r="B9081" s="2">
        <v>45837</v>
      </c>
      <c r="C9081" t="s">
        <v>10022</v>
      </c>
      <c r="D9081" t="s">
        <v>10033</v>
      </c>
      <c r="E9081" t="s">
        <v>10036</v>
      </c>
      <c r="F9081">
        <v>8</v>
      </c>
      <c r="G9081">
        <v>15.06</v>
      </c>
      <c r="H9081">
        <v>11.45</v>
      </c>
      <c r="I9081" t="s">
        <v>10040</v>
      </c>
      <c r="J9081">
        <f>F9081*G9081</f>
        <v>120.48</v>
      </c>
      <c r="K9081">
        <f>F9081*H9081</f>
        <v>91.6</v>
      </c>
      <c r="L9081">
        <f>J9081-K9081</f>
        <v>28.88000000000001</v>
      </c>
      <c r="M9081" s="5">
        <f>L9081/J9081</f>
        <v>0.23970783532536527</v>
      </c>
      <c r="N9081" t="str">
        <f>IF(ISNA(VLOOKUP(A9081,'Returns Data'!A:A,1,0)),"No","Yes")</f>
        <v>No</v>
      </c>
      <c r="O9081" t="s">
        <v>10085</v>
      </c>
      <c r="P9081" t="str">
        <f>IFERROR(VLOOKUP(A9081,'Ratings Data'!A:C,3,0),"No Rating")</f>
        <v>No Rating</v>
      </c>
      <c r="Q9081" t="s">
        <v>10066</v>
      </c>
      <c r="R9081" s="5">
        <f t="shared" si="141"/>
        <v>-0.82079428826416778</v>
      </c>
    </row>
    <row r="9082" spans="1:18" x14ac:dyDescent="0.3">
      <c r="A9082" t="s">
        <v>2803</v>
      </c>
      <c r="B9082" s="2">
        <v>45837</v>
      </c>
      <c r="C9082" t="s">
        <v>10020</v>
      </c>
      <c r="D9082" t="s">
        <v>10030</v>
      </c>
      <c r="E9082" t="s">
        <v>10037</v>
      </c>
      <c r="F9082">
        <v>2</v>
      </c>
      <c r="G9082">
        <v>465.7</v>
      </c>
      <c r="H9082">
        <v>319.52999999999997</v>
      </c>
      <c r="I9082" t="s">
        <v>10040</v>
      </c>
      <c r="J9082">
        <f>F9082*G9082</f>
        <v>931.4</v>
      </c>
      <c r="K9082">
        <f>F9082*H9082</f>
        <v>639.05999999999995</v>
      </c>
      <c r="L9082">
        <f>J9082-K9082</f>
        <v>292.34000000000003</v>
      </c>
      <c r="M9082" s="5">
        <f>L9082/J9082</f>
        <v>0.31387159115310292</v>
      </c>
      <c r="N9082" t="str">
        <f>IF(ISNA(VLOOKUP(A9082,'Returns Data'!A:A,1,0)),"No","Yes")</f>
        <v>No</v>
      </c>
      <c r="O9082" t="s">
        <v>10085</v>
      </c>
      <c r="P9082" t="str">
        <f>IFERROR(VLOOKUP(A9082,'Ratings Data'!A:C,3,0),"No Rating")</f>
        <v>No Rating</v>
      </c>
      <c r="Q9082" t="s">
        <v>10066</v>
      </c>
      <c r="R9082" s="5">
        <f t="shared" si="141"/>
        <v>6.73074369189907</v>
      </c>
    </row>
    <row r="9083" spans="1:18" x14ac:dyDescent="0.3">
      <c r="A9083" t="s">
        <v>3510</v>
      </c>
      <c r="B9083" s="2">
        <v>45837</v>
      </c>
      <c r="C9083" t="s">
        <v>10023</v>
      </c>
      <c r="D9083" t="s">
        <v>10033</v>
      </c>
      <c r="E9083" t="s">
        <v>10035</v>
      </c>
      <c r="F9083">
        <v>10</v>
      </c>
      <c r="G9083">
        <v>46.54</v>
      </c>
      <c r="H9083">
        <v>34.5</v>
      </c>
      <c r="I9083" t="s">
        <v>10039</v>
      </c>
      <c r="J9083">
        <f>F9083*G9083</f>
        <v>465.4</v>
      </c>
      <c r="K9083">
        <f>F9083*H9083</f>
        <v>345</v>
      </c>
      <c r="L9083">
        <f>J9083-K9083</f>
        <v>120.39999999999998</v>
      </c>
      <c r="M9083" s="5">
        <f>L9083/J9083</f>
        <v>0.2587021916630855</v>
      </c>
      <c r="N9083" t="str">
        <f>IF(ISNA(VLOOKUP(A9083,'Returns Data'!A:A,1,0)),"No","Yes")</f>
        <v>No</v>
      </c>
      <c r="O9083" t="s">
        <v>10085</v>
      </c>
      <c r="P9083" t="str">
        <f>IFERROR(VLOOKUP(A9083,'Ratings Data'!A:C,3,0),"No Rating")</f>
        <v>No Rating</v>
      </c>
      <c r="Q9083" t="s">
        <v>10066</v>
      </c>
      <c r="R9083" s="5">
        <f t="shared" si="141"/>
        <v>-0.50032209576980891</v>
      </c>
    </row>
    <row r="9084" spans="1:18" x14ac:dyDescent="0.3">
      <c r="A9084" t="s">
        <v>3689</v>
      </c>
      <c r="B9084" s="2">
        <v>45837</v>
      </c>
      <c r="C9084" t="s">
        <v>10022</v>
      </c>
      <c r="D9084" t="s">
        <v>10033</v>
      </c>
      <c r="E9084" t="s">
        <v>10034</v>
      </c>
      <c r="F9084">
        <v>2</v>
      </c>
      <c r="G9084">
        <v>346.93</v>
      </c>
      <c r="H9084">
        <v>305.66000000000003</v>
      </c>
      <c r="I9084" t="s">
        <v>10040</v>
      </c>
      <c r="J9084">
        <f>F9084*G9084</f>
        <v>693.86</v>
      </c>
      <c r="K9084">
        <f>F9084*H9084</f>
        <v>611.32000000000005</v>
      </c>
      <c r="L9084">
        <f>J9084-K9084</f>
        <v>82.539999999999964</v>
      </c>
      <c r="M9084" s="5">
        <f>L9084/J9084</f>
        <v>0.11895771481278639</v>
      </c>
      <c r="N9084" t="str">
        <f>IF(ISNA(VLOOKUP(A9084,'Returns Data'!A:A,1,0)),"No","Yes")</f>
        <v>No</v>
      </c>
      <c r="O9084" t="s">
        <v>10085</v>
      </c>
      <c r="P9084" t="str">
        <f>IFERROR(VLOOKUP(A9084,'Ratings Data'!A:C,3,0),"No Rating")</f>
        <v>No Rating</v>
      </c>
      <c r="Q9084" t="s">
        <v>10066</v>
      </c>
      <c r="R9084" s="5">
        <f t="shared" si="141"/>
        <v>0.49088955737000439</v>
      </c>
    </row>
    <row r="9085" spans="1:18" x14ac:dyDescent="0.3">
      <c r="A9085" t="s">
        <v>3820</v>
      </c>
      <c r="B9085" s="2">
        <v>45837</v>
      </c>
      <c r="C9085" t="s">
        <v>10026</v>
      </c>
      <c r="D9085" t="s">
        <v>10031</v>
      </c>
      <c r="E9085" t="s">
        <v>10034</v>
      </c>
      <c r="F9085">
        <v>11</v>
      </c>
      <c r="G9085">
        <v>445.29</v>
      </c>
      <c r="H9085">
        <v>365.83</v>
      </c>
      <c r="I9085" t="s">
        <v>10039</v>
      </c>
      <c r="J9085">
        <f>F9085*G9085</f>
        <v>4898.1900000000005</v>
      </c>
      <c r="K9085">
        <f>F9085*H9085</f>
        <v>4024.1299999999997</v>
      </c>
      <c r="L9085">
        <f>J9085-K9085</f>
        <v>874.06000000000085</v>
      </c>
      <c r="M9085" s="5">
        <f>L9085/J9085</f>
        <v>0.17844550742212956</v>
      </c>
      <c r="N9085" t="str">
        <f>IF(ISNA(VLOOKUP(A9085,'Returns Data'!A:A,1,0)),"No","Yes")</f>
        <v>No</v>
      </c>
      <c r="O9085" t="s">
        <v>10085</v>
      </c>
      <c r="P9085" t="str">
        <f>IFERROR(VLOOKUP(A9085,'Ratings Data'!A:C,3,0),"No Rating")</f>
        <v>No Rating</v>
      </c>
      <c r="Q9085" t="s">
        <v>10066</v>
      </c>
      <c r="R9085" s="5">
        <f t="shared" si="141"/>
        <v>6.0593347361139145</v>
      </c>
    </row>
    <row r="9086" spans="1:18" x14ac:dyDescent="0.3">
      <c r="A9086" t="s">
        <v>3945</v>
      </c>
      <c r="B9086" s="2">
        <v>45837</v>
      </c>
      <c r="C9086" t="s">
        <v>10027</v>
      </c>
      <c r="D9086" t="s">
        <v>10032</v>
      </c>
      <c r="E9086" t="s">
        <v>10038</v>
      </c>
      <c r="F9086">
        <v>3</v>
      </c>
      <c r="G9086">
        <v>136.85</v>
      </c>
      <c r="H9086">
        <v>90.56</v>
      </c>
      <c r="I9086" t="s">
        <v>10040</v>
      </c>
      <c r="J9086">
        <f>F9086*G9086</f>
        <v>410.54999999999995</v>
      </c>
      <c r="K9086">
        <f>F9086*H9086</f>
        <v>271.68</v>
      </c>
      <c r="L9086">
        <f>J9086-K9086</f>
        <v>138.86999999999995</v>
      </c>
      <c r="M9086" s="5">
        <f>L9086/J9086</f>
        <v>0.33825356229448295</v>
      </c>
      <c r="N9086" t="str">
        <f>IF(ISNA(VLOOKUP(A9086,'Returns Data'!A:A,1,0)),"No","Yes")</f>
        <v>No</v>
      </c>
      <c r="O9086" t="s">
        <v>10085</v>
      </c>
      <c r="P9086" t="str">
        <f>IFERROR(VLOOKUP(A9086,'Ratings Data'!A:C,3,0),"No Rating")</f>
        <v>No Rating</v>
      </c>
      <c r="Q9086" t="s">
        <v>10066</v>
      </c>
      <c r="R9086" s="5">
        <f t="shared" si="141"/>
        <v>-0.91618332486081588</v>
      </c>
    </row>
    <row r="9087" spans="1:18" x14ac:dyDescent="0.3">
      <c r="A9087" t="s">
        <v>5740</v>
      </c>
      <c r="B9087" s="2">
        <v>45837</v>
      </c>
      <c r="C9087" t="s">
        <v>10021</v>
      </c>
      <c r="D9087" t="s">
        <v>10031</v>
      </c>
      <c r="E9087" t="s">
        <v>10036</v>
      </c>
      <c r="F9087">
        <v>9</v>
      </c>
      <c r="G9087">
        <v>367.74</v>
      </c>
      <c r="H9087">
        <v>315.89999999999998</v>
      </c>
      <c r="I9087" t="s">
        <v>10040</v>
      </c>
      <c r="J9087">
        <f>F9087*G9087</f>
        <v>3309.66</v>
      </c>
      <c r="K9087">
        <f>F9087*H9087</f>
        <v>2843.1</v>
      </c>
      <c r="L9087">
        <f>J9087-K9087</f>
        <v>466.55999999999995</v>
      </c>
      <c r="M9087" s="5">
        <f>L9087/J9087</f>
        <v>0.1409691629955947</v>
      </c>
      <c r="N9087" t="str">
        <f>IF(ISNA(VLOOKUP(A9087,'Returns Data'!A:A,1,0)),"No","Yes")</f>
        <v>No</v>
      </c>
      <c r="O9087" t="s">
        <v>10085</v>
      </c>
      <c r="P9087" t="str">
        <f>IFERROR(VLOOKUP(A9087,'Ratings Data'!A:C,3,0),"No Rating")</f>
        <v>No Rating</v>
      </c>
      <c r="Q9087" t="s">
        <v>10066</v>
      </c>
      <c r="R9087" s="5">
        <f t="shared" si="141"/>
        <v>7.0615272195834855</v>
      </c>
    </row>
    <row r="9088" spans="1:18" x14ac:dyDescent="0.3">
      <c r="A9088" t="s">
        <v>5921</v>
      </c>
      <c r="B9088" s="2">
        <v>45837</v>
      </c>
      <c r="C9088" t="s">
        <v>10018</v>
      </c>
      <c r="D9088" t="s">
        <v>10033</v>
      </c>
      <c r="E9088" t="s">
        <v>10038</v>
      </c>
      <c r="F9088">
        <v>14</v>
      </c>
      <c r="G9088">
        <v>255.05</v>
      </c>
      <c r="H9088">
        <v>198.83</v>
      </c>
      <c r="I9088" t="s">
        <v>10039</v>
      </c>
      <c r="J9088">
        <f>F9088*G9088</f>
        <v>3570.7000000000003</v>
      </c>
      <c r="K9088">
        <f>F9088*H9088</f>
        <v>2783.6200000000003</v>
      </c>
      <c r="L9088">
        <f>J9088-K9088</f>
        <v>787.07999999999993</v>
      </c>
      <c r="M9088" s="5">
        <f>L9088/J9088</f>
        <v>0.22042736718290529</v>
      </c>
      <c r="N9088" t="str">
        <f>IF(ISNA(VLOOKUP(A9088,'Returns Data'!A:A,1,0)),"No","Yes")</f>
        <v>No</v>
      </c>
      <c r="O9088" t="s">
        <v>10085</v>
      </c>
      <c r="P9088" t="str">
        <f>IFERROR(VLOOKUP(A9088,'Ratings Data'!A:C,3,0),"No Rating")</f>
        <v>No Rating</v>
      </c>
      <c r="Q9088" t="s">
        <v>10066</v>
      </c>
      <c r="R9088" s="5">
        <f t="shared" si="141"/>
        <v>7.8872150009366648E-2</v>
      </c>
    </row>
    <row r="9089" spans="1:18" x14ac:dyDescent="0.3">
      <c r="A9089" t="s">
        <v>5939</v>
      </c>
      <c r="B9089" s="2">
        <v>45837</v>
      </c>
      <c r="C9089" t="s">
        <v>10018</v>
      </c>
      <c r="D9089" t="s">
        <v>10033</v>
      </c>
      <c r="E9089" t="s">
        <v>10036</v>
      </c>
      <c r="F9089">
        <v>16</v>
      </c>
      <c r="G9089">
        <v>138.99</v>
      </c>
      <c r="H9089">
        <v>112.28</v>
      </c>
      <c r="I9089" t="s">
        <v>10040</v>
      </c>
      <c r="J9089">
        <f>F9089*G9089</f>
        <v>2223.84</v>
      </c>
      <c r="K9089">
        <f>F9089*H9089</f>
        <v>1796.48</v>
      </c>
      <c r="L9089">
        <f>J9089-K9089</f>
        <v>427.36000000000013</v>
      </c>
      <c r="M9089" s="5">
        <f>L9089/J9089</f>
        <v>0.19217209871213761</v>
      </c>
      <c r="N9089" t="str">
        <f>IF(ISNA(VLOOKUP(A9089,'Returns Data'!A:A,1,0)),"No","Yes")</f>
        <v>No</v>
      </c>
      <c r="O9089" t="s">
        <v>10085</v>
      </c>
      <c r="P9089" t="str">
        <f>IFERROR(VLOOKUP(A9089,'Ratings Data'!A:C,3,0),"No Rating")</f>
        <v>No Rating</v>
      </c>
      <c r="Q9089" t="s">
        <v>10066</v>
      </c>
      <c r="R9089" s="5">
        <f t="shared" si="141"/>
        <v>-0.3771977483406615</v>
      </c>
    </row>
    <row r="9090" spans="1:18" x14ac:dyDescent="0.3">
      <c r="A9090" t="s">
        <v>6418</v>
      </c>
      <c r="B9090" s="2">
        <v>45837</v>
      </c>
      <c r="C9090" t="s">
        <v>10011</v>
      </c>
      <c r="D9090" t="s">
        <v>10029</v>
      </c>
      <c r="E9090" t="s">
        <v>10034</v>
      </c>
      <c r="F9090">
        <v>15</v>
      </c>
      <c r="G9090">
        <v>61.56</v>
      </c>
      <c r="H9090">
        <v>48.67</v>
      </c>
      <c r="I9090" t="s">
        <v>10040</v>
      </c>
      <c r="J9090">
        <f>F9090*G9090</f>
        <v>923.40000000000009</v>
      </c>
      <c r="K9090">
        <f>F9090*H9090</f>
        <v>730.05000000000007</v>
      </c>
      <c r="L9090">
        <f>J9090-K9090</f>
        <v>193.35000000000002</v>
      </c>
      <c r="M9090" s="5">
        <f>L9090/J9090</f>
        <v>0.20938921377517869</v>
      </c>
      <c r="N9090" t="str">
        <f>IF(ISNA(VLOOKUP(A9090,'Returns Data'!A:A,1,0)),"No","Yes")</f>
        <v>No</v>
      </c>
      <c r="O9090" t="s">
        <v>10085</v>
      </c>
      <c r="P9090">
        <f>IFERROR(VLOOKUP(A9090,'Ratings Data'!A:C,3,0),"No Rating")</f>
        <v>2</v>
      </c>
      <c r="Q9090" t="s">
        <v>10066</v>
      </c>
      <c r="R9090" s="5">
        <f t="shared" si="141"/>
        <v>-0.58477228577595508</v>
      </c>
    </row>
    <row r="9091" spans="1:18" x14ac:dyDescent="0.3">
      <c r="A9091" t="s">
        <v>6483</v>
      </c>
      <c r="B9091" s="2">
        <v>45837</v>
      </c>
      <c r="C9091" t="s">
        <v>10026</v>
      </c>
      <c r="D9091" t="s">
        <v>10031</v>
      </c>
      <c r="E9091" t="s">
        <v>10034</v>
      </c>
      <c r="F9091">
        <v>13</v>
      </c>
      <c r="G9091">
        <v>103.33</v>
      </c>
      <c r="H9091">
        <v>72.66</v>
      </c>
      <c r="I9091" t="s">
        <v>10040</v>
      </c>
      <c r="J9091">
        <f>F9091*G9091</f>
        <v>1343.29</v>
      </c>
      <c r="K9091">
        <f>F9091*H9091</f>
        <v>944.57999999999993</v>
      </c>
      <c r="L9091">
        <f>J9091-K9091</f>
        <v>398.71000000000004</v>
      </c>
      <c r="M9091" s="5">
        <f>L9091/J9091</f>
        <v>0.29681602632342985</v>
      </c>
      <c r="N9091" t="str">
        <f>IF(ISNA(VLOOKUP(A9091,'Returns Data'!A:A,1,0)),"No","Yes")</f>
        <v>No</v>
      </c>
      <c r="O9091" t="s">
        <v>10085</v>
      </c>
      <c r="P9091" t="str">
        <f>IFERROR(VLOOKUP(A9091,'Ratings Data'!A:C,3,0),"No Rating")</f>
        <v>No Rating</v>
      </c>
      <c r="Q9091" t="s">
        <v>10066</v>
      </c>
      <c r="R9091" s="5">
        <f t="shared" si="141"/>
        <v>0.45472168074507235</v>
      </c>
    </row>
    <row r="9092" spans="1:18" x14ac:dyDescent="0.3">
      <c r="A9092" t="s">
        <v>6530</v>
      </c>
      <c r="B9092" s="2">
        <v>45837</v>
      </c>
      <c r="C9092" t="s">
        <v>10018</v>
      </c>
      <c r="D9092" t="s">
        <v>10033</v>
      </c>
      <c r="E9092" t="s">
        <v>10036</v>
      </c>
      <c r="F9092">
        <v>10</v>
      </c>
      <c r="G9092">
        <v>28.53</v>
      </c>
      <c r="H9092">
        <v>20.55</v>
      </c>
      <c r="I9092" t="s">
        <v>10039</v>
      </c>
      <c r="J9092">
        <f>F9092*G9092</f>
        <v>285.3</v>
      </c>
      <c r="K9092">
        <f>F9092*H9092</f>
        <v>205.5</v>
      </c>
      <c r="L9092">
        <f>J9092-K9092</f>
        <v>79.800000000000011</v>
      </c>
      <c r="M9092" s="5">
        <f>L9092/J9092</f>
        <v>0.27970557308096744</v>
      </c>
      <c r="N9092" t="str">
        <f>IF(ISNA(VLOOKUP(A9092,'Returns Data'!A:A,1,0)),"No","Yes")</f>
        <v>No</v>
      </c>
      <c r="O9092" t="s">
        <v>10085</v>
      </c>
      <c r="P9092" t="str">
        <f>IFERROR(VLOOKUP(A9092,'Ratings Data'!A:C,3,0),"No Rating")</f>
        <v>No Rating</v>
      </c>
      <c r="Q9092" t="s">
        <v>10066</v>
      </c>
      <c r="R9092" s="5">
        <f t="shared" ref="R9092:R9155" si="142">(J9092-J9091)/J9091</f>
        <v>-0.78761101474737405</v>
      </c>
    </row>
    <row r="9093" spans="1:18" x14ac:dyDescent="0.3">
      <c r="A9093" t="s">
        <v>7979</v>
      </c>
      <c r="B9093" s="2">
        <v>45837</v>
      </c>
      <c r="C9093" t="s">
        <v>10028</v>
      </c>
      <c r="D9093" t="s">
        <v>10032</v>
      </c>
      <c r="E9093" t="s">
        <v>10035</v>
      </c>
      <c r="F9093">
        <v>2</v>
      </c>
      <c r="G9093">
        <v>46.49</v>
      </c>
      <c r="H9093">
        <v>32.770000000000003</v>
      </c>
      <c r="I9093" t="s">
        <v>10039</v>
      </c>
      <c r="J9093">
        <f>F9093*G9093</f>
        <v>92.98</v>
      </c>
      <c r="K9093">
        <f>F9093*H9093</f>
        <v>65.540000000000006</v>
      </c>
      <c r="L9093">
        <f>J9093-K9093</f>
        <v>27.439999999999998</v>
      </c>
      <c r="M9093" s="5">
        <f>L9093/J9093</f>
        <v>0.29511722951172292</v>
      </c>
      <c r="N9093" t="str">
        <f>IF(ISNA(VLOOKUP(A9093,'Returns Data'!A:A,1,0)),"No","Yes")</f>
        <v>Yes</v>
      </c>
      <c r="O9093" t="str">
        <f>IFERROR(VLOOKUP(A9093,'Returns Data'!A:E,5,0),"No Returns")</f>
        <v>Customer Changed Mind</v>
      </c>
      <c r="P9093" t="str">
        <f>IFERROR(VLOOKUP(A9093,'Ratings Data'!A:C,3,0),"No Rating")</f>
        <v>No Rating</v>
      </c>
      <c r="Q9093" t="s">
        <v>10066</v>
      </c>
      <c r="R9093" s="5">
        <f t="shared" si="142"/>
        <v>-0.67409744128987026</v>
      </c>
    </row>
    <row r="9094" spans="1:18" x14ac:dyDescent="0.3">
      <c r="A9094" t="s">
        <v>8186</v>
      </c>
      <c r="B9094" s="2">
        <v>45837</v>
      </c>
      <c r="C9094" t="s">
        <v>10015</v>
      </c>
      <c r="D9094" t="s">
        <v>10031</v>
      </c>
      <c r="E9094" t="s">
        <v>10036</v>
      </c>
      <c r="F9094">
        <v>17</v>
      </c>
      <c r="G9094">
        <v>451.03</v>
      </c>
      <c r="H9094">
        <v>398.51</v>
      </c>
      <c r="I9094" t="s">
        <v>10040</v>
      </c>
      <c r="J9094">
        <f>F9094*G9094</f>
        <v>7667.5099999999993</v>
      </c>
      <c r="K9094">
        <f>F9094*H9094</f>
        <v>6774.67</v>
      </c>
      <c r="L9094">
        <f>J9094-K9094</f>
        <v>892.83999999999924</v>
      </c>
      <c r="M9094" s="5">
        <f>L9094/J9094</f>
        <v>0.1164445824002837</v>
      </c>
      <c r="N9094" t="str">
        <f>IF(ISNA(VLOOKUP(A9094,'Returns Data'!A:A,1,0)),"No","Yes")</f>
        <v>No</v>
      </c>
      <c r="O9094" t="s">
        <v>10085</v>
      </c>
      <c r="P9094" t="str">
        <f>IFERROR(VLOOKUP(A9094,'Ratings Data'!A:C,3,0),"No Rating")</f>
        <v>No Rating</v>
      </c>
      <c r="Q9094" t="s">
        <v>10066</v>
      </c>
      <c r="R9094" s="5">
        <f t="shared" si="142"/>
        <v>81.46407829640782</v>
      </c>
    </row>
    <row r="9095" spans="1:18" x14ac:dyDescent="0.3">
      <c r="A9095" t="s">
        <v>8546</v>
      </c>
      <c r="B9095" s="2">
        <v>45837</v>
      </c>
      <c r="C9095" t="s">
        <v>10021</v>
      </c>
      <c r="D9095" t="s">
        <v>10031</v>
      </c>
      <c r="E9095" t="s">
        <v>10035</v>
      </c>
      <c r="F9095">
        <v>10</v>
      </c>
      <c r="G9095">
        <v>204.32</v>
      </c>
      <c r="H9095">
        <v>153.46</v>
      </c>
      <c r="I9095" t="s">
        <v>10039</v>
      </c>
      <c r="J9095">
        <f>F9095*G9095</f>
        <v>2043.1999999999998</v>
      </c>
      <c r="K9095">
        <f>F9095*H9095</f>
        <v>1534.6000000000001</v>
      </c>
      <c r="L9095">
        <f>J9095-K9095</f>
        <v>508.59999999999968</v>
      </c>
      <c r="M9095" s="5">
        <f>L9095/J9095</f>
        <v>0.24892325763508208</v>
      </c>
      <c r="N9095" t="str">
        <f>IF(ISNA(VLOOKUP(A9095,'Returns Data'!A:A,1,0)),"No","Yes")</f>
        <v>No</v>
      </c>
      <c r="O9095" t="s">
        <v>10085</v>
      </c>
      <c r="P9095">
        <f>IFERROR(VLOOKUP(A9095,'Ratings Data'!A:C,3,0),"No Rating")</f>
        <v>2</v>
      </c>
      <c r="Q9095" t="s">
        <v>10066</v>
      </c>
      <c r="R9095" s="5">
        <f t="shared" si="142"/>
        <v>-0.733524964427826</v>
      </c>
    </row>
    <row r="9096" spans="1:18" x14ac:dyDescent="0.3">
      <c r="A9096" t="s">
        <v>9341</v>
      </c>
      <c r="B9096" s="2">
        <v>45837</v>
      </c>
      <c r="C9096" t="s">
        <v>10022</v>
      </c>
      <c r="D9096" t="s">
        <v>10033</v>
      </c>
      <c r="E9096" t="s">
        <v>10038</v>
      </c>
      <c r="F9096">
        <v>19</v>
      </c>
      <c r="G9096">
        <v>110.04</v>
      </c>
      <c r="H9096">
        <v>75.02</v>
      </c>
      <c r="I9096" t="s">
        <v>10040</v>
      </c>
      <c r="J9096">
        <f>F9096*G9096</f>
        <v>2090.7600000000002</v>
      </c>
      <c r="K9096">
        <f>F9096*H9096</f>
        <v>1425.3799999999999</v>
      </c>
      <c r="L9096">
        <f>J9096-K9096</f>
        <v>665.38000000000034</v>
      </c>
      <c r="M9096" s="5">
        <f>L9096/J9096</f>
        <v>0.31824790985096341</v>
      </c>
      <c r="N9096" t="str">
        <f>IF(ISNA(VLOOKUP(A9096,'Returns Data'!A:A,1,0)),"No","Yes")</f>
        <v>No</v>
      </c>
      <c r="O9096" t="s">
        <v>10085</v>
      </c>
      <c r="P9096" t="str">
        <f>IFERROR(VLOOKUP(A9096,'Ratings Data'!A:C,3,0),"No Rating")</f>
        <v>No Rating</v>
      </c>
      <c r="Q9096" t="s">
        <v>10066</v>
      </c>
      <c r="R9096" s="5">
        <f t="shared" si="142"/>
        <v>2.3277212216131757E-2</v>
      </c>
    </row>
    <row r="9097" spans="1:18" x14ac:dyDescent="0.3">
      <c r="A9097" t="s">
        <v>9972</v>
      </c>
      <c r="B9097" s="2">
        <v>45837</v>
      </c>
      <c r="C9097" t="s">
        <v>10023</v>
      </c>
      <c r="D9097" t="s">
        <v>10033</v>
      </c>
      <c r="E9097" t="s">
        <v>10035</v>
      </c>
      <c r="F9097">
        <v>5</v>
      </c>
      <c r="G9097">
        <v>463.01</v>
      </c>
      <c r="H9097">
        <v>390.38</v>
      </c>
      <c r="I9097" t="s">
        <v>10040</v>
      </c>
      <c r="J9097">
        <f>F9097*G9097</f>
        <v>2315.0500000000002</v>
      </c>
      <c r="K9097">
        <f>F9097*H9097</f>
        <v>1951.9</v>
      </c>
      <c r="L9097">
        <f>J9097-K9097</f>
        <v>363.15000000000009</v>
      </c>
      <c r="M9097" s="5">
        <f>L9097/J9097</f>
        <v>0.15686486252996698</v>
      </c>
      <c r="N9097" t="str">
        <f>IF(ISNA(VLOOKUP(A9097,'Returns Data'!A:A,1,0)),"No","Yes")</f>
        <v>No</v>
      </c>
      <c r="O9097" t="s">
        <v>10085</v>
      </c>
      <c r="P9097" t="str">
        <f>IFERROR(VLOOKUP(A9097,'Ratings Data'!A:C,3,0),"No Rating")</f>
        <v>No Rating</v>
      </c>
      <c r="Q9097" t="s">
        <v>10066</v>
      </c>
      <c r="R9097" s="5">
        <f t="shared" si="142"/>
        <v>0.10727677973559852</v>
      </c>
    </row>
    <row r="9098" spans="1:18" x14ac:dyDescent="0.3">
      <c r="A9098" t="s">
        <v>467</v>
      </c>
      <c r="B9098" s="2">
        <v>45838</v>
      </c>
      <c r="C9098" t="s">
        <v>10026</v>
      </c>
      <c r="D9098" t="s">
        <v>10031</v>
      </c>
      <c r="E9098" t="s">
        <v>10038</v>
      </c>
      <c r="F9098">
        <v>7</v>
      </c>
      <c r="G9098">
        <v>23.11</v>
      </c>
      <c r="H9098">
        <v>16.12</v>
      </c>
      <c r="I9098" t="s">
        <v>10039</v>
      </c>
      <c r="J9098">
        <f>F9098*G9098</f>
        <v>161.76999999999998</v>
      </c>
      <c r="K9098">
        <f>F9098*H9098</f>
        <v>112.84</v>
      </c>
      <c r="L9098">
        <f>J9098-K9098</f>
        <v>48.929999999999978</v>
      </c>
      <c r="M9098" s="5">
        <f>L9098/J9098</f>
        <v>0.30246646473388134</v>
      </c>
      <c r="N9098" t="str">
        <f>IF(ISNA(VLOOKUP(A9098,'Returns Data'!A:A,1,0)),"No","Yes")</f>
        <v>No</v>
      </c>
      <c r="O9098" t="s">
        <v>10085</v>
      </c>
      <c r="P9098" t="str">
        <f>IFERROR(VLOOKUP(A9098,'Ratings Data'!A:C,3,0),"No Rating")</f>
        <v>No Rating</v>
      </c>
      <c r="Q9098" t="s">
        <v>10066</v>
      </c>
      <c r="R9098" s="5">
        <f t="shared" si="142"/>
        <v>-0.9301224595581089</v>
      </c>
    </row>
    <row r="9099" spans="1:18" x14ac:dyDescent="0.3">
      <c r="A9099" t="s">
        <v>1000</v>
      </c>
      <c r="B9099" s="2">
        <v>45838</v>
      </c>
      <c r="C9099" t="s">
        <v>10014</v>
      </c>
      <c r="D9099" t="s">
        <v>10030</v>
      </c>
      <c r="E9099" t="s">
        <v>10035</v>
      </c>
      <c r="F9099">
        <v>16</v>
      </c>
      <c r="G9099">
        <v>167.52</v>
      </c>
      <c r="H9099">
        <v>114.83</v>
      </c>
      <c r="I9099" t="s">
        <v>10040</v>
      </c>
      <c r="J9099">
        <f>F9099*G9099</f>
        <v>2680.32</v>
      </c>
      <c r="K9099">
        <f>F9099*H9099</f>
        <v>1837.28</v>
      </c>
      <c r="L9099">
        <f>J9099-K9099</f>
        <v>843.04000000000019</v>
      </c>
      <c r="M9099" s="5">
        <f>L9099/J9099</f>
        <v>0.31452960840496663</v>
      </c>
      <c r="N9099" t="str">
        <f>IF(ISNA(VLOOKUP(A9099,'Returns Data'!A:A,1,0)),"No","Yes")</f>
        <v>No</v>
      </c>
      <c r="O9099" t="s">
        <v>10085</v>
      </c>
      <c r="P9099">
        <f>IFERROR(VLOOKUP(A9099,'Ratings Data'!A:C,3,0),"No Rating")</f>
        <v>3</v>
      </c>
      <c r="Q9099" t="s">
        <v>10066</v>
      </c>
      <c r="R9099" s="5">
        <f t="shared" si="142"/>
        <v>15.568708660443843</v>
      </c>
    </row>
    <row r="9100" spans="1:18" x14ac:dyDescent="0.3">
      <c r="A9100" t="s">
        <v>1052</v>
      </c>
      <c r="B9100" s="2">
        <v>45838</v>
      </c>
      <c r="C9100" t="s">
        <v>10012</v>
      </c>
      <c r="D9100" t="s">
        <v>10030</v>
      </c>
      <c r="E9100" t="s">
        <v>10034</v>
      </c>
      <c r="F9100">
        <v>14</v>
      </c>
      <c r="G9100">
        <v>435.3</v>
      </c>
      <c r="H9100">
        <v>385.66</v>
      </c>
      <c r="I9100" t="s">
        <v>10039</v>
      </c>
      <c r="J9100">
        <f>F9100*G9100</f>
        <v>6094.2</v>
      </c>
      <c r="K9100">
        <f>F9100*H9100</f>
        <v>5399.2400000000007</v>
      </c>
      <c r="L9100">
        <f>J9100-K9100</f>
        <v>694.95999999999913</v>
      </c>
      <c r="M9100" s="5">
        <f>L9100/J9100</f>
        <v>0.11403629680679978</v>
      </c>
      <c r="N9100" t="str">
        <f>IF(ISNA(VLOOKUP(A9100,'Returns Data'!A:A,1,0)),"No","Yes")</f>
        <v>No</v>
      </c>
      <c r="O9100" t="s">
        <v>10085</v>
      </c>
      <c r="P9100" t="str">
        <f>IFERROR(VLOOKUP(A9100,'Ratings Data'!A:C,3,0),"No Rating")</f>
        <v>No Rating</v>
      </c>
      <c r="Q9100" t="s">
        <v>10066</v>
      </c>
      <c r="R9100" s="5">
        <f t="shared" si="142"/>
        <v>1.2736837392550142</v>
      </c>
    </row>
    <row r="9101" spans="1:18" x14ac:dyDescent="0.3">
      <c r="A9101" t="s">
        <v>1420</v>
      </c>
      <c r="B9101" s="2">
        <v>45838</v>
      </c>
      <c r="C9101" t="s">
        <v>10024</v>
      </c>
      <c r="D9101" t="s">
        <v>10029</v>
      </c>
      <c r="E9101" t="s">
        <v>10035</v>
      </c>
      <c r="F9101">
        <v>5</v>
      </c>
      <c r="G9101">
        <v>394.68</v>
      </c>
      <c r="H9101">
        <v>269.23</v>
      </c>
      <c r="I9101" t="s">
        <v>10040</v>
      </c>
      <c r="J9101">
        <f>F9101*G9101</f>
        <v>1973.4</v>
      </c>
      <c r="K9101">
        <f>F9101*H9101</f>
        <v>1346.15</v>
      </c>
      <c r="L9101">
        <f>J9101-K9101</f>
        <v>627.25</v>
      </c>
      <c r="M9101" s="5">
        <f>L9101/J9101</f>
        <v>0.31785243741765479</v>
      </c>
      <c r="N9101" t="str">
        <f>IF(ISNA(VLOOKUP(A9101,'Returns Data'!A:A,1,0)),"No","Yes")</f>
        <v>No</v>
      </c>
      <c r="O9101" t="s">
        <v>10085</v>
      </c>
      <c r="P9101" t="str">
        <f>IFERROR(VLOOKUP(A9101,'Ratings Data'!A:C,3,0),"No Rating")</f>
        <v>No Rating</v>
      </c>
      <c r="Q9101" t="s">
        <v>10066</v>
      </c>
      <c r="R9101" s="5">
        <f t="shared" si="142"/>
        <v>-0.6761839125726099</v>
      </c>
    </row>
    <row r="9102" spans="1:18" x14ac:dyDescent="0.3">
      <c r="A9102" t="s">
        <v>1531</v>
      </c>
      <c r="B9102" s="2">
        <v>45838</v>
      </c>
      <c r="C9102" t="s">
        <v>10014</v>
      </c>
      <c r="D9102" t="s">
        <v>10030</v>
      </c>
      <c r="E9102" t="s">
        <v>10038</v>
      </c>
      <c r="F9102">
        <v>2</v>
      </c>
      <c r="G9102">
        <v>454.31</v>
      </c>
      <c r="H9102">
        <v>302.97000000000003</v>
      </c>
      <c r="I9102" t="s">
        <v>10039</v>
      </c>
      <c r="J9102">
        <f>F9102*G9102</f>
        <v>908.62</v>
      </c>
      <c r="K9102">
        <f>F9102*H9102</f>
        <v>605.94000000000005</v>
      </c>
      <c r="L9102">
        <f>J9102-K9102</f>
        <v>302.67999999999995</v>
      </c>
      <c r="M9102" s="5">
        <f>L9102/J9102</f>
        <v>0.33312055644824012</v>
      </c>
      <c r="N9102" t="str">
        <f>IF(ISNA(VLOOKUP(A9102,'Returns Data'!A:A,1,0)),"No","Yes")</f>
        <v>No</v>
      </c>
      <c r="O9102" t="s">
        <v>10085</v>
      </c>
      <c r="P9102" t="str">
        <f>IFERROR(VLOOKUP(A9102,'Ratings Data'!A:C,3,0),"No Rating")</f>
        <v>No Rating</v>
      </c>
      <c r="Q9102" t="s">
        <v>10066</v>
      </c>
      <c r="R9102" s="5">
        <f t="shared" si="142"/>
        <v>-0.53956623087057876</v>
      </c>
    </row>
    <row r="9103" spans="1:18" x14ac:dyDescent="0.3">
      <c r="A9103" t="s">
        <v>2788</v>
      </c>
      <c r="B9103" s="2">
        <v>45838</v>
      </c>
      <c r="C9103" t="s">
        <v>10015</v>
      </c>
      <c r="D9103" t="s">
        <v>10031</v>
      </c>
      <c r="E9103" t="s">
        <v>10034</v>
      </c>
      <c r="F9103">
        <v>4</v>
      </c>
      <c r="G9103">
        <v>399.46</v>
      </c>
      <c r="H9103">
        <v>244.74</v>
      </c>
      <c r="I9103" t="s">
        <v>10040</v>
      </c>
      <c r="J9103">
        <f>F9103*G9103</f>
        <v>1597.84</v>
      </c>
      <c r="K9103">
        <f>F9103*H9103</f>
        <v>978.96</v>
      </c>
      <c r="L9103">
        <f>J9103-K9103</f>
        <v>618.87999999999988</v>
      </c>
      <c r="M9103" s="5">
        <f>L9103/J9103</f>
        <v>0.38732288589595948</v>
      </c>
      <c r="N9103" t="str">
        <f>IF(ISNA(VLOOKUP(A9103,'Returns Data'!A:A,1,0)),"No","Yes")</f>
        <v>No</v>
      </c>
      <c r="O9103" t="s">
        <v>10085</v>
      </c>
      <c r="P9103" t="str">
        <f>IFERROR(VLOOKUP(A9103,'Ratings Data'!A:C,3,0),"No Rating")</f>
        <v>No Rating</v>
      </c>
      <c r="Q9103" t="s">
        <v>10066</v>
      </c>
      <c r="R9103" s="5">
        <f t="shared" si="142"/>
        <v>0.75853492108912401</v>
      </c>
    </row>
    <row r="9104" spans="1:18" x14ac:dyDescent="0.3">
      <c r="A9104" t="s">
        <v>3008</v>
      </c>
      <c r="B9104" s="2">
        <v>45838</v>
      </c>
      <c r="C9104" t="s">
        <v>10024</v>
      </c>
      <c r="D9104" t="s">
        <v>10029</v>
      </c>
      <c r="E9104" t="s">
        <v>10038</v>
      </c>
      <c r="F9104">
        <v>15</v>
      </c>
      <c r="G9104">
        <v>343.81</v>
      </c>
      <c r="H9104">
        <v>291.67</v>
      </c>
      <c r="I9104" t="s">
        <v>10039</v>
      </c>
      <c r="J9104">
        <f>F9104*G9104</f>
        <v>5157.1499999999996</v>
      </c>
      <c r="K9104">
        <f>F9104*H9104</f>
        <v>4375.05</v>
      </c>
      <c r="L9104">
        <f>J9104-K9104</f>
        <v>782.09999999999945</v>
      </c>
      <c r="M9104" s="5">
        <f>L9104/J9104</f>
        <v>0.15165352956574843</v>
      </c>
      <c r="N9104" t="str">
        <f>IF(ISNA(VLOOKUP(A9104,'Returns Data'!A:A,1,0)),"No","Yes")</f>
        <v>No</v>
      </c>
      <c r="O9104" t="s">
        <v>10085</v>
      </c>
      <c r="P9104">
        <f>IFERROR(VLOOKUP(A9104,'Ratings Data'!A:C,3,0),"No Rating")</f>
        <v>1</v>
      </c>
      <c r="Q9104" t="s">
        <v>10066</v>
      </c>
      <c r="R9104" s="5">
        <f t="shared" si="142"/>
        <v>2.2275759775697188</v>
      </c>
    </row>
    <row r="9105" spans="1:18" x14ac:dyDescent="0.3">
      <c r="A9105" t="s">
        <v>3224</v>
      </c>
      <c r="B9105" s="2">
        <v>45838</v>
      </c>
      <c r="C9105" t="s">
        <v>10011</v>
      </c>
      <c r="D9105" t="s">
        <v>10029</v>
      </c>
      <c r="E9105" t="s">
        <v>10037</v>
      </c>
      <c r="F9105">
        <v>1</v>
      </c>
      <c r="G9105">
        <v>487.06</v>
      </c>
      <c r="H9105">
        <v>374.22</v>
      </c>
      <c r="I9105" t="s">
        <v>10039</v>
      </c>
      <c r="J9105">
        <f>F9105*G9105</f>
        <v>487.06</v>
      </c>
      <c r="K9105">
        <f>F9105*H9105</f>
        <v>374.22</v>
      </c>
      <c r="L9105">
        <f>J9105-K9105</f>
        <v>112.83999999999997</v>
      </c>
      <c r="M9105" s="5">
        <f>L9105/J9105</f>
        <v>0.23167576889910887</v>
      </c>
      <c r="N9105" t="str">
        <f>IF(ISNA(VLOOKUP(A9105,'Returns Data'!A:A,1,0)),"No","Yes")</f>
        <v>No</v>
      </c>
      <c r="O9105" t="s">
        <v>10085</v>
      </c>
      <c r="P9105" t="str">
        <f>IFERROR(VLOOKUP(A9105,'Ratings Data'!A:C,3,0),"No Rating")</f>
        <v>No Rating</v>
      </c>
      <c r="Q9105" t="s">
        <v>10066</v>
      </c>
      <c r="R9105" s="5">
        <f t="shared" si="142"/>
        <v>-0.9055563634953413</v>
      </c>
    </row>
    <row r="9106" spans="1:18" x14ac:dyDescent="0.3">
      <c r="A9106" t="s">
        <v>3390</v>
      </c>
      <c r="B9106" s="2">
        <v>45838</v>
      </c>
      <c r="C9106" t="s">
        <v>10019</v>
      </c>
      <c r="D9106" t="s">
        <v>10031</v>
      </c>
      <c r="E9106" t="s">
        <v>10038</v>
      </c>
      <c r="F9106">
        <v>13</v>
      </c>
      <c r="G9106">
        <v>442.81</v>
      </c>
      <c r="H9106">
        <v>319.23</v>
      </c>
      <c r="I9106" t="s">
        <v>10040</v>
      </c>
      <c r="J9106">
        <f>F9106*G9106</f>
        <v>5756.53</v>
      </c>
      <c r="K9106">
        <f>F9106*H9106</f>
        <v>4149.99</v>
      </c>
      <c r="L9106">
        <f>J9106-K9106</f>
        <v>1606.54</v>
      </c>
      <c r="M9106" s="5">
        <f>L9106/J9106</f>
        <v>0.27908132156003707</v>
      </c>
      <c r="N9106" t="str">
        <f>IF(ISNA(VLOOKUP(A9106,'Returns Data'!A:A,1,0)),"No","Yes")</f>
        <v>No</v>
      </c>
      <c r="O9106" t="s">
        <v>10085</v>
      </c>
      <c r="P9106" t="str">
        <f>IFERROR(VLOOKUP(A9106,'Ratings Data'!A:C,3,0),"No Rating")</f>
        <v>No Rating</v>
      </c>
      <c r="Q9106" t="s">
        <v>10066</v>
      </c>
      <c r="R9106" s="5">
        <f t="shared" si="142"/>
        <v>10.818934012236683</v>
      </c>
    </row>
    <row r="9107" spans="1:18" x14ac:dyDescent="0.3">
      <c r="A9107" t="s">
        <v>3687</v>
      </c>
      <c r="B9107" s="2">
        <v>45838</v>
      </c>
      <c r="C9107" t="s">
        <v>10014</v>
      </c>
      <c r="D9107" t="s">
        <v>10030</v>
      </c>
      <c r="E9107" t="s">
        <v>10036</v>
      </c>
      <c r="F9107">
        <v>5</v>
      </c>
      <c r="G9107">
        <v>132.22999999999999</v>
      </c>
      <c r="H9107">
        <v>90.46</v>
      </c>
      <c r="I9107" t="s">
        <v>10040</v>
      </c>
      <c r="J9107">
        <f>F9107*G9107</f>
        <v>661.15</v>
      </c>
      <c r="K9107">
        <f>F9107*H9107</f>
        <v>452.29999999999995</v>
      </c>
      <c r="L9107">
        <f>J9107-K9107</f>
        <v>208.85000000000002</v>
      </c>
      <c r="M9107" s="5">
        <f>L9107/J9107</f>
        <v>0.31588898132042659</v>
      </c>
      <c r="N9107" t="str">
        <f>IF(ISNA(VLOOKUP(A9107,'Returns Data'!A:A,1,0)),"No","Yes")</f>
        <v>No</v>
      </c>
      <c r="O9107" t="s">
        <v>10085</v>
      </c>
      <c r="P9107" t="str">
        <f>IFERROR(VLOOKUP(A9107,'Ratings Data'!A:C,3,0),"No Rating")</f>
        <v>No Rating</v>
      </c>
      <c r="Q9107" t="s">
        <v>10066</v>
      </c>
      <c r="R9107" s="5">
        <f t="shared" si="142"/>
        <v>-0.88514782342835008</v>
      </c>
    </row>
    <row r="9108" spans="1:18" x14ac:dyDescent="0.3">
      <c r="A9108" t="s">
        <v>3725</v>
      </c>
      <c r="B9108" s="2">
        <v>45838</v>
      </c>
      <c r="C9108" t="s">
        <v>10013</v>
      </c>
      <c r="D9108" t="s">
        <v>10030</v>
      </c>
      <c r="E9108" t="s">
        <v>10038</v>
      </c>
      <c r="F9108">
        <v>5</v>
      </c>
      <c r="G9108">
        <v>113.11</v>
      </c>
      <c r="H9108">
        <v>70.760000000000005</v>
      </c>
      <c r="I9108" t="s">
        <v>10040</v>
      </c>
      <c r="J9108">
        <f>F9108*G9108</f>
        <v>565.54999999999995</v>
      </c>
      <c r="K9108">
        <f>F9108*H9108</f>
        <v>353.8</v>
      </c>
      <c r="L9108">
        <f>J9108-K9108</f>
        <v>211.74999999999994</v>
      </c>
      <c r="M9108" s="5">
        <f>L9108/J9108</f>
        <v>0.37441428697727869</v>
      </c>
      <c r="N9108" t="str">
        <f>IF(ISNA(VLOOKUP(A9108,'Returns Data'!A:A,1,0)),"No","Yes")</f>
        <v>No</v>
      </c>
      <c r="O9108" t="s">
        <v>10085</v>
      </c>
      <c r="P9108" t="str">
        <f>IFERROR(VLOOKUP(A9108,'Ratings Data'!A:C,3,0),"No Rating")</f>
        <v>No Rating</v>
      </c>
      <c r="Q9108" t="s">
        <v>10066</v>
      </c>
      <c r="R9108" s="5">
        <f t="shared" si="142"/>
        <v>-0.14459653633819863</v>
      </c>
    </row>
    <row r="9109" spans="1:18" x14ac:dyDescent="0.3">
      <c r="A9109" t="s">
        <v>3801</v>
      </c>
      <c r="B9109" s="2">
        <v>45838</v>
      </c>
      <c r="C9109" t="s">
        <v>10027</v>
      </c>
      <c r="D9109" t="s">
        <v>10032</v>
      </c>
      <c r="E9109" t="s">
        <v>10038</v>
      </c>
      <c r="F9109">
        <v>9</v>
      </c>
      <c r="G9109">
        <v>131.35</v>
      </c>
      <c r="H9109">
        <v>116.25</v>
      </c>
      <c r="I9109" t="s">
        <v>10040</v>
      </c>
      <c r="J9109">
        <f>F9109*G9109</f>
        <v>1182.1499999999999</v>
      </c>
      <c r="K9109">
        <f>F9109*H9109</f>
        <v>1046.25</v>
      </c>
      <c r="L9109">
        <f>J9109-K9109</f>
        <v>135.89999999999986</v>
      </c>
      <c r="M9109" s="5">
        <f>L9109/J9109</f>
        <v>0.1149600304529881</v>
      </c>
      <c r="N9109" t="str">
        <f>IF(ISNA(VLOOKUP(A9109,'Returns Data'!A:A,1,0)),"No","Yes")</f>
        <v>No</v>
      </c>
      <c r="O9109" t="s">
        <v>10085</v>
      </c>
      <c r="P9109" t="str">
        <f>IFERROR(VLOOKUP(A9109,'Ratings Data'!A:C,3,0),"No Rating")</f>
        <v>No Rating</v>
      </c>
      <c r="Q9109" t="s">
        <v>10066</v>
      </c>
      <c r="R9109" s="5">
        <f t="shared" si="142"/>
        <v>1.0902661126337194</v>
      </c>
    </row>
    <row r="9110" spans="1:18" x14ac:dyDescent="0.3">
      <c r="A9110" t="s">
        <v>3865</v>
      </c>
      <c r="B9110" s="2">
        <v>45838</v>
      </c>
      <c r="C9110" t="s">
        <v>10025</v>
      </c>
      <c r="D9110" t="s">
        <v>10033</v>
      </c>
      <c r="E9110" t="s">
        <v>10035</v>
      </c>
      <c r="F9110">
        <v>2</v>
      </c>
      <c r="G9110">
        <v>449.01</v>
      </c>
      <c r="H9110">
        <v>359.76</v>
      </c>
      <c r="I9110" t="s">
        <v>10040</v>
      </c>
      <c r="J9110">
        <f>F9110*G9110</f>
        <v>898.02</v>
      </c>
      <c r="K9110">
        <f>F9110*H9110</f>
        <v>719.52</v>
      </c>
      <c r="L9110">
        <f>J9110-K9110</f>
        <v>178.5</v>
      </c>
      <c r="M9110" s="5">
        <f>L9110/J9110</f>
        <v>0.19877062871650966</v>
      </c>
      <c r="N9110" t="str">
        <f>IF(ISNA(VLOOKUP(A9110,'Returns Data'!A:A,1,0)),"No","Yes")</f>
        <v>No</v>
      </c>
      <c r="O9110" t="s">
        <v>10085</v>
      </c>
      <c r="P9110" t="str">
        <f>IFERROR(VLOOKUP(A9110,'Ratings Data'!A:C,3,0),"No Rating")</f>
        <v>No Rating</v>
      </c>
      <c r="Q9110" t="s">
        <v>10066</v>
      </c>
      <c r="R9110" s="5">
        <f t="shared" si="142"/>
        <v>-0.2403502093642938</v>
      </c>
    </row>
    <row r="9111" spans="1:18" x14ac:dyDescent="0.3">
      <c r="A9111" t="s">
        <v>3904</v>
      </c>
      <c r="B9111" s="2">
        <v>45838</v>
      </c>
      <c r="C9111" t="s">
        <v>10018</v>
      </c>
      <c r="D9111" t="s">
        <v>10033</v>
      </c>
      <c r="E9111" t="s">
        <v>10038</v>
      </c>
      <c r="F9111">
        <v>15</v>
      </c>
      <c r="G9111">
        <v>377.77</v>
      </c>
      <c r="H9111">
        <v>322.31</v>
      </c>
      <c r="I9111" t="s">
        <v>10040</v>
      </c>
      <c r="J9111">
        <f>F9111*G9111</f>
        <v>5666.5499999999993</v>
      </c>
      <c r="K9111">
        <f>F9111*H9111</f>
        <v>4834.6499999999996</v>
      </c>
      <c r="L9111">
        <f>J9111-K9111</f>
        <v>831.89999999999964</v>
      </c>
      <c r="M9111" s="5">
        <f>L9111/J9111</f>
        <v>0.14680890488921827</v>
      </c>
      <c r="N9111" t="str">
        <f>IF(ISNA(VLOOKUP(A9111,'Returns Data'!A:A,1,0)),"No","Yes")</f>
        <v>No</v>
      </c>
      <c r="O9111" t="s">
        <v>10085</v>
      </c>
      <c r="P9111" t="str">
        <f>IFERROR(VLOOKUP(A9111,'Ratings Data'!A:C,3,0),"No Rating")</f>
        <v>No Rating</v>
      </c>
      <c r="Q9111" t="s">
        <v>10066</v>
      </c>
      <c r="R9111" s="5">
        <f t="shared" si="142"/>
        <v>5.310048773969398</v>
      </c>
    </row>
    <row r="9112" spans="1:18" x14ac:dyDescent="0.3">
      <c r="A9112" t="s">
        <v>4390</v>
      </c>
      <c r="B9112" s="2">
        <v>45838</v>
      </c>
      <c r="C9112" t="s">
        <v>10010</v>
      </c>
      <c r="D9112" t="s">
        <v>10029</v>
      </c>
      <c r="E9112" t="s">
        <v>10035</v>
      </c>
      <c r="F9112">
        <v>17</v>
      </c>
      <c r="G9112">
        <v>308.77</v>
      </c>
      <c r="H9112">
        <v>265.17</v>
      </c>
      <c r="I9112" t="s">
        <v>10039</v>
      </c>
      <c r="J9112">
        <f>F9112*G9112</f>
        <v>5249.09</v>
      </c>
      <c r="K9112">
        <f>F9112*H9112</f>
        <v>4507.8900000000003</v>
      </c>
      <c r="L9112">
        <f>J9112-K9112</f>
        <v>741.19999999999982</v>
      </c>
      <c r="M9112" s="5">
        <f>L9112/J9112</f>
        <v>0.14120542798847036</v>
      </c>
      <c r="N9112" t="str">
        <f>IF(ISNA(VLOOKUP(A9112,'Returns Data'!A:A,1,0)),"No","Yes")</f>
        <v>No</v>
      </c>
      <c r="O9112" t="s">
        <v>10085</v>
      </c>
      <c r="P9112" t="str">
        <f>IFERROR(VLOOKUP(A9112,'Ratings Data'!A:C,3,0),"No Rating")</f>
        <v>No Rating</v>
      </c>
      <c r="Q9112" t="s">
        <v>10066</v>
      </c>
      <c r="R9112" s="5">
        <f t="shared" si="142"/>
        <v>-7.3670928519116427E-2</v>
      </c>
    </row>
    <row r="9113" spans="1:18" x14ac:dyDescent="0.3">
      <c r="A9113" t="s">
        <v>4395</v>
      </c>
      <c r="B9113" s="2">
        <v>45838</v>
      </c>
      <c r="C9113" t="s">
        <v>10009</v>
      </c>
      <c r="D9113" t="s">
        <v>10029</v>
      </c>
      <c r="E9113" t="s">
        <v>10038</v>
      </c>
      <c r="F9113">
        <v>8</v>
      </c>
      <c r="G9113">
        <v>295.82</v>
      </c>
      <c r="H9113">
        <v>251.81</v>
      </c>
      <c r="I9113" t="s">
        <v>10039</v>
      </c>
      <c r="J9113">
        <f>F9113*G9113</f>
        <v>2366.56</v>
      </c>
      <c r="K9113">
        <f>F9113*H9113</f>
        <v>2014.48</v>
      </c>
      <c r="L9113">
        <f>J9113-K9113</f>
        <v>352.07999999999993</v>
      </c>
      <c r="M9113" s="5">
        <f>L9113/J9113</f>
        <v>0.14877290244067334</v>
      </c>
      <c r="N9113" t="str">
        <f>IF(ISNA(VLOOKUP(A9113,'Returns Data'!A:A,1,0)),"No","Yes")</f>
        <v>No</v>
      </c>
      <c r="O9113" t="s">
        <v>10085</v>
      </c>
      <c r="P9113" t="str">
        <f>IFERROR(VLOOKUP(A9113,'Ratings Data'!A:C,3,0),"No Rating")</f>
        <v>No Rating</v>
      </c>
      <c r="Q9113" t="s">
        <v>10066</v>
      </c>
      <c r="R9113" s="5">
        <f t="shared" si="142"/>
        <v>-0.54914851907663997</v>
      </c>
    </row>
    <row r="9114" spans="1:18" x14ac:dyDescent="0.3">
      <c r="A9114" t="s">
        <v>4735</v>
      </c>
      <c r="B9114" s="2">
        <v>45838</v>
      </c>
      <c r="C9114" t="s">
        <v>10023</v>
      </c>
      <c r="D9114" t="s">
        <v>10033</v>
      </c>
      <c r="E9114" t="s">
        <v>10038</v>
      </c>
      <c r="F9114">
        <v>14</v>
      </c>
      <c r="G9114">
        <v>354.13</v>
      </c>
      <c r="H9114">
        <v>267.33</v>
      </c>
      <c r="I9114" t="s">
        <v>10039</v>
      </c>
      <c r="J9114">
        <f>F9114*G9114</f>
        <v>4957.82</v>
      </c>
      <c r="K9114">
        <f>F9114*H9114</f>
        <v>3742.62</v>
      </c>
      <c r="L9114">
        <f>J9114-K9114</f>
        <v>1215.1999999999998</v>
      </c>
      <c r="M9114" s="5">
        <f>L9114/J9114</f>
        <v>0.2451077288001581</v>
      </c>
      <c r="N9114" t="str">
        <f>IF(ISNA(VLOOKUP(A9114,'Returns Data'!A:A,1,0)),"No","Yes")</f>
        <v>No</v>
      </c>
      <c r="O9114" t="s">
        <v>10085</v>
      </c>
      <c r="P9114" t="str">
        <f>IFERROR(VLOOKUP(A9114,'Ratings Data'!A:C,3,0),"No Rating")</f>
        <v>No Rating</v>
      </c>
      <c r="Q9114" t="s">
        <v>10066</v>
      </c>
      <c r="R9114" s="5">
        <f t="shared" si="142"/>
        <v>1.0949479413156649</v>
      </c>
    </row>
    <row r="9115" spans="1:18" x14ac:dyDescent="0.3">
      <c r="A9115" t="s">
        <v>5204</v>
      </c>
      <c r="B9115" s="2">
        <v>45838</v>
      </c>
      <c r="C9115" t="s">
        <v>10023</v>
      </c>
      <c r="D9115" t="s">
        <v>10033</v>
      </c>
      <c r="E9115" t="s">
        <v>10035</v>
      </c>
      <c r="F9115">
        <v>20</v>
      </c>
      <c r="G9115">
        <v>221.45</v>
      </c>
      <c r="H9115">
        <v>143.13999999999999</v>
      </c>
      <c r="I9115" t="s">
        <v>10039</v>
      </c>
      <c r="J9115">
        <f>F9115*G9115</f>
        <v>4429</v>
      </c>
      <c r="K9115">
        <f>F9115*H9115</f>
        <v>2862.7999999999997</v>
      </c>
      <c r="L9115">
        <f>J9115-K9115</f>
        <v>1566.2000000000003</v>
      </c>
      <c r="M9115" s="5">
        <f>L9115/J9115</f>
        <v>0.3536238428539174</v>
      </c>
      <c r="N9115" t="str">
        <f>IF(ISNA(VLOOKUP(A9115,'Returns Data'!A:A,1,0)),"No","Yes")</f>
        <v>No</v>
      </c>
      <c r="O9115" t="s">
        <v>10085</v>
      </c>
      <c r="P9115" t="str">
        <f>IFERROR(VLOOKUP(A9115,'Ratings Data'!A:C,3,0),"No Rating")</f>
        <v>No Rating</v>
      </c>
      <c r="Q9115" t="s">
        <v>10066</v>
      </c>
      <c r="R9115" s="5">
        <f t="shared" si="142"/>
        <v>-0.10666381595136566</v>
      </c>
    </row>
    <row r="9116" spans="1:18" x14ac:dyDescent="0.3">
      <c r="A9116" t="s">
        <v>5256</v>
      </c>
      <c r="B9116" s="2">
        <v>45838</v>
      </c>
      <c r="C9116" t="s">
        <v>10023</v>
      </c>
      <c r="D9116" t="s">
        <v>10033</v>
      </c>
      <c r="E9116" t="s">
        <v>10037</v>
      </c>
      <c r="F9116">
        <v>4</v>
      </c>
      <c r="G9116">
        <v>364.95</v>
      </c>
      <c r="H9116">
        <v>261.02</v>
      </c>
      <c r="I9116" t="s">
        <v>10039</v>
      </c>
      <c r="J9116">
        <f>F9116*G9116</f>
        <v>1459.8</v>
      </c>
      <c r="K9116">
        <f>F9116*H9116</f>
        <v>1044.08</v>
      </c>
      <c r="L9116">
        <f>J9116-K9116</f>
        <v>415.72</v>
      </c>
      <c r="M9116" s="5">
        <f>L9116/J9116</f>
        <v>0.2847787368132621</v>
      </c>
      <c r="N9116" t="str">
        <f>IF(ISNA(VLOOKUP(A9116,'Returns Data'!A:A,1,0)),"No","Yes")</f>
        <v>No</v>
      </c>
      <c r="O9116" t="s">
        <v>10085</v>
      </c>
      <c r="P9116" t="str">
        <f>IFERROR(VLOOKUP(A9116,'Ratings Data'!A:C,3,0),"No Rating")</f>
        <v>No Rating</v>
      </c>
      <c r="Q9116" t="s">
        <v>10066</v>
      </c>
      <c r="R9116" s="5">
        <f t="shared" si="142"/>
        <v>-0.67039963874463759</v>
      </c>
    </row>
    <row r="9117" spans="1:18" x14ac:dyDescent="0.3">
      <c r="A9117" t="s">
        <v>6033</v>
      </c>
      <c r="B9117" s="2">
        <v>45838</v>
      </c>
      <c r="C9117" t="s">
        <v>10025</v>
      </c>
      <c r="D9117" t="s">
        <v>10033</v>
      </c>
      <c r="E9117" t="s">
        <v>10035</v>
      </c>
      <c r="F9117">
        <v>14</v>
      </c>
      <c r="G9117">
        <v>315.88</v>
      </c>
      <c r="H9117">
        <v>224.58</v>
      </c>
      <c r="I9117" t="s">
        <v>10040</v>
      </c>
      <c r="J9117">
        <f>F9117*G9117</f>
        <v>4422.32</v>
      </c>
      <c r="K9117">
        <f>F9117*H9117</f>
        <v>3144.1200000000003</v>
      </c>
      <c r="L9117">
        <f>J9117-K9117</f>
        <v>1278.1999999999994</v>
      </c>
      <c r="M9117" s="5">
        <f>L9117/J9117</f>
        <v>0.28903381030771169</v>
      </c>
      <c r="N9117" t="str">
        <f>IF(ISNA(VLOOKUP(A9117,'Returns Data'!A:A,1,0)),"No","Yes")</f>
        <v>No</v>
      </c>
      <c r="O9117" t="s">
        <v>10085</v>
      </c>
      <c r="P9117" t="str">
        <f>IFERROR(VLOOKUP(A9117,'Ratings Data'!A:C,3,0),"No Rating")</f>
        <v>No Rating</v>
      </c>
      <c r="Q9117" t="s">
        <v>10066</v>
      </c>
      <c r="R9117" s="5">
        <f t="shared" si="142"/>
        <v>2.0294012878476502</v>
      </c>
    </row>
    <row r="9118" spans="1:18" x14ac:dyDescent="0.3">
      <c r="A9118" t="s">
        <v>6092</v>
      </c>
      <c r="B9118" s="2">
        <v>45838</v>
      </c>
      <c r="C9118" t="s">
        <v>10026</v>
      </c>
      <c r="D9118" t="s">
        <v>10031</v>
      </c>
      <c r="E9118" t="s">
        <v>10038</v>
      </c>
      <c r="F9118">
        <v>10</v>
      </c>
      <c r="G9118">
        <v>227.42</v>
      </c>
      <c r="H9118">
        <v>149.13</v>
      </c>
      <c r="I9118" t="s">
        <v>10039</v>
      </c>
      <c r="J9118">
        <f>F9118*G9118</f>
        <v>2274.1999999999998</v>
      </c>
      <c r="K9118">
        <f>F9118*H9118</f>
        <v>1491.3</v>
      </c>
      <c r="L9118">
        <f>J9118-K9118</f>
        <v>782.89999999999986</v>
      </c>
      <c r="M9118" s="5">
        <f>L9118/J9118</f>
        <v>0.34425292410517982</v>
      </c>
      <c r="N9118" t="str">
        <f>IF(ISNA(VLOOKUP(A9118,'Returns Data'!A:A,1,0)),"No","Yes")</f>
        <v>No</v>
      </c>
      <c r="O9118" t="s">
        <v>10085</v>
      </c>
      <c r="P9118" t="str">
        <f>IFERROR(VLOOKUP(A9118,'Ratings Data'!A:C,3,0),"No Rating")</f>
        <v>No Rating</v>
      </c>
      <c r="Q9118" t="s">
        <v>10066</v>
      </c>
      <c r="R9118" s="5">
        <f t="shared" si="142"/>
        <v>-0.48574503880316217</v>
      </c>
    </row>
    <row r="9119" spans="1:18" x14ac:dyDescent="0.3">
      <c r="A9119" t="s">
        <v>6162</v>
      </c>
      <c r="B9119" s="2">
        <v>45838</v>
      </c>
      <c r="C9119" t="s">
        <v>10026</v>
      </c>
      <c r="D9119" t="s">
        <v>10031</v>
      </c>
      <c r="E9119" t="s">
        <v>10037</v>
      </c>
      <c r="F9119">
        <v>20</v>
      </c>
      <c r="G9119">
        <v>285.27999999999997</v>
      </c>
      <c r="H9119">
        <v>251.56</v>
      </c>
      <c r="I9119" t="s">
        <v>10039</v>
      </c>
      <c r="J9119">
        <f>F9119*G9119</f>
        <v>5705.5999999999995</v>
      </c>
      <c r="K9119">
        <f>F9119*H9119</f>
        <v>5031.2</v>
      </c>
      <c r="L9119">
        <f>J9119-K9119</f>
        <v>674.39999999999964</v>
      </c>
      <c r="M9119" s="5">
        <f>L9119/J9119</f>
        <v>0.11819966348850247</v>
      </c>
      <c r="N9119" t="str">
        <f>IF(ISNA(VLOOKUP(A9119,'Returns Data'!A:A,1,0)),"No","Yes")</f>
        <v>No</v>
      </c>
      <c r="O9119" t="s">
        <v>10085</v>
      </c>
      <c r="P9119" t="str">
        <f>IFERROR(VLOOKUP(A9119,'Ratings Data'!A:C,3,0),"No Rating")</f>
        <v>No Rating</v>
      </c>
      <c r="Q9119" t="s">
        <v>10066</v>
      </c>
      <c r="R9119" s="5">
        <f t="shared" si="142"/>
        <v>1.508838272799226</v>
      </c>
    </row>
    <row r="9120" spans="1:18" x14ac:dyDescent="0.3">
      <c r="A9120" t="s">
        <v>6949</v>
      </c>
      <c r="B9120" s="2">
        <v>45838</v>
      </c>
      <c r="C9120" t="s">
        <v>10020</v>
      </c>
      <c r="D9120" t="s">
        <v>10030</v>
      </c>
      <c r="E9120" t="s">
        <v>10038</v>
      </c>
      <c r="F9120">
        <v>19</v>
      </c>
      <c r="G9120">
        <v>268.79000000000002</v>
      </c>
      <c r="H9120">
        <v>173.62</v>
      </c>
      <c r="I9120" t="s">
        <v>10039</v>
      </c>
      <c r="J9120">
        <f>F9120*G9120</f>
        <v>5107.01</v>
      </c>
      <c r="K9120">
        <f>F9120*H9120</f>
        <v>3298.78</v>
      </c>
      <c r="L9120">
        <f>J9120-K9120</f>
        <v>1808.23</v>
      </c>
      <c r="M9120" s="5">
        <f>L9120/J9120</f>
        <v>0.35406823170504853</v>
      </c>
      <c r="N9120" t="str">
        <f>IF(ISNA(VLOOKUP(A9120,'Returns Data'!A:A,1,0)),"No","Yes")</f>
        <v>No</v>
      </c>
      <c r="O9120" t="s">
        <v>10085</v>
      </c>
      <c r="P9120" t="str">
        <f>IFERROR(VLOOKUP(A9120,'Ratings Data'!A:C,3,0),"No Rating")</f>
        <v>No Rating</v>
      </c>
      <c r="Q9120" t="s">
        <v>10066</v>
      </c>
      <c r="R9120" s="5">
        <f t="shared" si="142"/>
        <v>-0.10491271733034199</v>
      </c>
    </row>
    <row r="9121" spans="1:18" x14ac:dyDescent="0.3">
      <c r="A9121" t="s">
        <v>8712</v>
      </c>
      <c r="B9121" s="2">
        <v>45838</v>
      </c>
      <c r="C9121" t="s">
        <v>10028</v>
      </c>
      <c r="D9121" t="s">
        <v>10032</v>
      </c>
      <c r="E9121" t="s">
        <v>10037</v>
      </c>
      <c r="F9121">
        <v>13</v>
      </c>
      <c r="G9121">
        <v>288.69</v>
      </c>
      <c r="H9121">
        <v>187.05</v>
      </c>
      <c r="I9121" t="s">
        <v>10040</v>
      </c>
      <c r="J9121">
        <f>F9121*G9121</f>
        <v>3752.97</v>
      </c>
      <c r="K9121">
        <f>F9121*H9121</f>
        <v>2431.65</v>
      </c>
      <c r="L9121">
        <f>J9121-K9121</f>
        <v>1321.3199999999997</v>
      </c>
      <c r="M9121" s="5">
        <f>L9121/J9121</f>
        <v>0.35207315805881734</v>
      </c>
      <c r="N9121" t="str">
        <f>IF(ISNA(VLOOKUP(A9121,'Returns Data'!A:A,1,0)),"No","Yes")</f>
        <v>No</v>
      </c>
      <c r="O9121" t="s">
        <v>10085</v>
      </c>
      <c r="P9121" t="str">
        <f>IFERROR(VLOOKUP(A9121,'Ratings Data'!A:C,3,0),"No Rating")</f>
        <v>No Rating</v>
      </c>
      <c r="Q9121" t="s">
        <v>10066</v>
      </c>
      <c r="R9121" s="5">
        <f t="shared" si="142"/>
        <v>-0.26513361046874795</v>
      </c>
    </row>
    <row r="9122" spans="1:18" x14ac:dyDescent="0.3">
      <c r="A9122" t="s">
        <v>9565</v>
      </c>
      <c r="B9122" s="2">
        <v>45838</v>
      </c>
      <c r="C9122" t="s">
        <v>10016</v>
      </c>
      <c r="D9122" t="s">
        <v>10032</v>
      </c>
      <c r="E9122" t="s">
        <v>10038</v>
      </c>
      <c r="F9122">
        <v>12</v>
      </c>
      <c r="G9122">
        <v>300.06</v>
      </c>
      <c r="H9122">
        <v>222.53</v>
      </c>
      <c r="I9122" t="s">
        <v>10040</v>
      </c>
      <c r="J9122">
        <f>F9122*G9122</f>
        <v>3600.7200000000003</v>
      </c>
      <c r="K9122">
        <f>F9122*H9122</f>
        <v>2670.36</v>
      </c>
      <c r="L9122">
        <f>J9122-K9122</f>
        <v>930.36000000000013</v>
      </c>
      <c r="M9122" s="5">
        <f>L9122/J9122</f>
        <v>0.25838165700193294</v>
      </c>
      <c r="N9122" t="str">
        <f>IF(ISNA(VLOOKUP(A9122,'Returns Data'!A:A,1,0)),"No","Yes")</f>
        <v>No</v>
      </c>
      <c r="O9122" t="s">
        <v>10085</v>
      </c>
      <c r="P9122" t="str">
        <f>IFERROR(VLOOKUP(A9122,'Ratings Data'!A:C,3,0),"No Rating")</f>
        <v>No Rating</v>
      </c>
      <c r="Q9122" t="s">
        <v>10066</v>
      </c>
      <c r="R9122" s="5">
        <f t="shared" si="142"/>
        <v>-4.0567870246764441E-2</v>
      </c>
    </row>
    <row r="9123" spans="1:18" x14ac:dyDescent="0.3">
      <c r="A9123" t="s">
        <v>9575</v>
      </c>
      <c r="B9123" s="2">
        <v>45838</v>
      </c>
      <c r="C9123" t="s">
        <v>10022</v>
      </c>
      <c r="D9123" t="s">
        <v>10033</v>
      </c>
      <c r="E9123" t="s">
        <v>10036</v>
      </c>
      <c r="F9123">
        <v>12</v>
      </c>
      <c r="G9123">
        <v>238.05</v>
      </c>
      <c r="H9123">
        <v>148.53</v>
      </c>
      <c r="I9123" t="s">
        <v>10040</v>
      </c>
      <c r="J9123">
        <f>F9123*G9123</f>
        <v>2856.6000000000004</v>
      </c>
      <c r="K9123">
        <f>F9123*H9123</f>
        <v>1782.3600000000001</v>
      </c>
      <c r="L9123">
        <f>J9123-K9123</f>
        <v>1074.2400000000002</v>
      </c>
      <c r="M9123" s="5">
        <f>L9123/J9123</f>
        <v>0.3760554505356018</v>
      </c>
      <c r="N9123" t="str">
        <f>IF(ISNA(VLOOKUP(A9123,'Returns Data'!A:A,1,0)),"No","Yes")</f>
        <v>No</v>
      </c>
      <c r="O9123" t="s">
        <v>10085</v>
      </c>
      <c r="P9123" t="str">
        <f>IFERROR(VLOOKUP(A9123,'Ratings Data'!A:C,3,0),"No Rating")</f>
        <v>No Rating</v>
      </c>
      <c r="Q9123" t="s">
        <v>10066</v>
      </c>
      <c r="R9123" s="5">
        <f t="shared" si="142"/>
        <v>-0.20665866826634668</v>
      </c>
    </row>
    <row r="9124" spans="1:18" x14ac:dyDescent="0.3">
      <c r="A9124" t="s">
        <v>226</v>
      </c>
      <c r="B9124" s="2">
        <v>45839</v>
      </c>
      <c r="C9124" t="s">
        <v>10025</v>
      </c>
      <c r="D9124" t="s">
        <v>10033</v>
      </c>
      <c r="E9124" t="s">
        <v>10035</v>
      </c>
      <c r="F9124">
        <v>11</v>
      </c>
      <c r="G9124">
        <v>204.38</v>
      </c>
      <c r="H9124">
        <v>148.54</v>
      </c>
      <c r="I9124" t="s">
        <v>10039</v>
      </c>
      <c r="J9124">
        <f>F9124*G9124</f>
        <v>2248.1799999999998</v>
      </c>
      <c r="K9124">
        <f>F9124*H9124</f>
        <v>1633.9399999999998</v>
      </c>
      <c r="L9124">
        <f>J9124-K9124</f>
        <v>614.24</v>
      </c>
      <c r="M9124" s="5">
        <f>L9124/J9124</f>
        <v>0.27321655739309131</v>
      </c>
      <c r="N9124" t="str">
        <f>IF(ISNA(VLOOKUP(A9124,'Returns Data'!A:A,1,0)),"No","Yes")</f>
        <v>No</v>
      </c>
      <c r="O9124" t="s">
        <v>10085</v>
      </c>
      <c r="P9124" t="str">
        <f>IFERROR(VLOOKUP(A9124,'Ratings Data'!A:C,3,0),"No Rating")</f>
        <v>No Rating</v>
      </c>
      <c r="Q9124" t="s">
        <v>10062</v>
      </c>
      <c r="R9124" s="5">
        <f t="shared" si="142"/>
        <v>-0.21298746761884774</v>
      </c>
    </row>
    <row r="9125" spans="1:18" x14ac:dyDescent="0.3">
      <c r="A9125" t="s">
        <v>672</v>
      </c>
      <c r="B9125" s="2">
        <v>45839</v>
      </c>
      <c r="C9125" t="s">
        <v>10022</v>
      </c>
      <c r="D9125" t="s">
        <v>10033</v>
      </c>
      <c r="E9125" t="s">
        <v>10037</v>
      </c>
      <c r="F9125">
        <v>5</v>
      </c>
      <c r="G9125">
        <v>137.63999999999999</v>
      </c>
      <c r="H9125">
        <v>108.58</v>
      </c>
      <c r="I9125" t="s">
        <v>10039</v>
      </c>
      <c r="J9125">
        <f>F9125*G9125</f>
        <v>688.19999999999993</v>
      </c>
      <c r="K9125">
        <f>F9125*H9125</f>
        <v>542.9</v>
      </c>
      <c r="L9125">
        <f>J9125-K9125</f>
        <v>145.29999999999995</v>
      </c>
      <c r="M9125" s="5">
        <f>L9125/J9125</f>
        <v>0.21113048532403367</v>
      </c>
      <c r="N9125" t="str">
        <f>IF(ISNA(VLOOKUP(A9125,'Returns Data'!A:A,1,0)),"No","Yes")</f>
        <v>No</v>
      </c>
      <c r="O9125" t="s">
        <v>10085</v>
      </c>
      <c r="P9125" t="str">
        <f>IFERROR(VLOOKUP(A9125,'Ratings Data'!A:C,3,0),"No Rating")</f>
        <v>No Rating</v>
      </c>
      <c r="Q9125" t="s">
        <v>10062</v>
      </c>
      <c r="R9125" s="5">
        <f t="shared" si="142"/>
        <v>-0.6938857208942345</v>
      </c>
    </row>
    <row r="9126" spans="1:18" x14ac:dyDescent="0.3">
      <c r="A9126" t="s">
        <v>1047</v>
      </c>
      <c r="B9126" s="2">
        <v>45839</v>
      </c>
      <c r="C9126" t="s">
        <v>10018</v>
      </c>
      <c r="D9126" t="s">
        <v>10033</v>
      </c>
      <c r="E9126" t="s">
        <v>10036</v>
      </c>
      <c r="F9126">
        <v>11</v>
      </c>
      <c r="G9126">
        <v>272.02</v>
      </c>
      <c r="H9126">
        <v>202.25</v>
      </c>
      <c r="I9126" t="s">
        <v>10039</v>
      </c>
      <c r="J9126">
        <f>F9126*G9126</f>
        <v>2992.22</v>
      </c>
      <c r="K9126">
        <f>F9126*H9126</f>
        <v>2224.75</v>
      </c>
      <c r="L9126">
        <f>J9126-K9126</f>
        <v>767.4699999999998</v>
      </c>
      <c r="M9126" s="5">
        <f>L9126/J9126</f>
        <v>0.25648849349312547</v>
      </c>
      <c r="N9126" t="str">
        <f>IF(ISNA(VLOOKUP(A9126,'Returns Data'!A:A,1,0)),"No","Yes")</f>
        <v>No</v>
      </c>
      <c r="O9126" t="s">
        <v>10085</v>
      </c>
      <c r="P9126" t="str">
        <f>IFERROR(VLOOKUP(A9126,'Ratings Data'!A:C,3,0),"No Rating")</f>
        <v>No Rating</v>
      </c>
      <c r="Q9126" t="s">
        <v>10062</v>
      </c>
      <c r="R9126" s="5">
        <f t="shared" si="142"/>
        <v>3.3478930543446674</v>
      </c>
    </row>
    <row r="9127" spans="1:18" x14ac:dyDescent="0.3">
      <c r="A9127" t="s">
        <v>1134</v>
      </c>
      <c r="B9127" s="2">
        <v>45839</v>
      </c>
      <c r="C9127" t="s">
        <v>10024</v>
      </c>
      <c r="D9127" t="s">
        <v>10029</v>
      </c>
      <c r="E9127" t="s">
        <v>10034</v>
      </c>
      <c r="F9127">
        <v>9</v>
      </c>
      <c r="G9127">
        <v>247.54</v>
      </c>
      <c r="H9127">
        <v>197.4</v>
      </c>
      <c r="I9127" t="s">
        <v>10040</v>
      </c>
      <c r="J9127">
        <f>F9127*G9127</f>
        <v>2227.86</v>
      </c>
      <c r="K9127">
        <f>F9127*H9127</f>
        <v>1776.6000000000001</v>
      </c>
      <c r="L9127">
        <f>J9127-K9127</f>
        <v>451.26</v>
      </c>
      <c r="M9127" s="5">
        <f>L9127/J9127</f>
        <v>0.20255312272763995</v>
      </c>
      <c r="N9127" t="str">
        <f>IF(ISNA(VLOOKUP(A9127,'Returns Data'!A:A,1,0)),"No","Yes")</f>
        <v>No</v>
      </c>
      <c r="O9127" t="s">
        <v>10085</v>
      </c>
      <c r="P9127" t="str">
        <f>IFERROR(VLOOKUP(A9127,'Ratings Data'!A:C,3,0),"No Rating")</f>
        <v>No Rating</v>
      </c>
      <c r="Q9127" t="s">
        <v>10062</v>
      </c>
      <c r="R9127" s="5">
        <f t="shared" si="142"/>
        <v>-0.25544913141413389</v>
      </c>
    </row>
    <row r="9128" spans="1:18" x14ac:dyDescent="0.3">
      <c r="A9128" t="s">
        <v>1415</v>
      </c>
      <c r="B9128" s="2">
        <v>45839</v>
      </c>
      <c r="C9128" t="s">
        <v>10023</v>
      </c>
      <c r="D9128" t="s">
        <v>10033</v>
      </c>
      <c r="E9128" t="s">
        <v>10035</v>
      </c>
      <c r="F9128">
        <v>4</v>
      </c>
      <c r="G9128">
        <v>168.79</v>
      </c>
      <c r="H9128">
        <v>110.28</v>
      </c>
      <c r="I9128" t="s">
        <v>10039</v>
      </c>
      <c r="J9128">
        <f>F9128*G9128</f>
        <v>675.16</v>
      </c>
      <c r="K9128">
        <f>F9128*H9128</f>
        <v>441.12</v>
      </c>
      <c r="L9128">
        <f>J9128-K9128</f>
        <v>234.03999999999996</v>
      </c>
      <c r="M9128" s="5">
        <f>L9128/J9128</f>
        <v>0.34664375851649976</v>
      </c>
      <c r="N9128" t="str">
        <f>IF(ISNA(VLOOKUP(A9128,'Returns Data'!A:A,1,0)),"No","Yes")</f>
        <v>No</v>
      </c>
      <c r="O9128" t="s">
        <v>10085</v>
      </c>
      <c r="P9128">
        <f>IFERROR(VLOOKUP(A9128,'Ratings Data'!A:C,3,0),"No Rating")</f>
        <v>2</v>
      </c>
      <c r="Q9128" t="s">
        <v>10062</v>
      </c>
      <c r="R9128" s="5">
        <f t="shared" si="142"/>
        <v>-0.69694684585207334</v>
      </c>
    </row>
    <row r="9129" spans="1:18" x14ac:dyDescent="0.3">
      <c r="A9129" t="s">
        <v>2352</v>
      </c>
      <c r="B9129" s="2">
        <v>45839</v>
      </c>
      <c r="C9129" t="s">
        <v>10011</v>
      </c>
      <c r="D9129" t="s">
        <v>10029</v>
      </c>
      <c r="E9129" t="s">
        <v>10034</v>
      </c>
      <c r="F9129">
        <v>11</v>
      </c>
      <c r="G9129">
        <v>437.64</v>
      </c>
      <c r="H9129">
        <v>291.32</v>
      </c>
      <c r="I9129" t="s">
        <v>10040</v>
      </c>
      <c r="J9129">
        <f>F9129*G9129</f>
        <v>4814.04</v>
      </c>
      <c r="K9129">
        <f>F9129*H9129</f>
        <v>3204.52</v>
      </c>
      <c r="L9129">
        <f>J9129-K9129</f>
        <v>1609.52</v>
      </c>
      <c r="M9129" s="5">
        <f>L9129/J9129</f>
        <v>0.33433872589342839</v>
      </c>
      <c r="N9129" t="str">
        <f>IF(ISNA(VLOOKUP(A9129,'Returns Data'!A:A,1,0)),"No","Yes")</f>
        <v>No</v>
      </c>
      <c r="O9129" t="s">
        <v>10085</v>
      </c>
      <c r="P9129" t="str">
        <f>IFERROR(VLOOKUP(A9129,'Ratings Data'!A:C,3,0),"No Rating")</f>
        <v>No Rating</v>
      </c>
      <c r="Q9129" t="s">
        <v>10062</v>
      </c>
      <c r="R9129" s="5">
        <f t="shared" si="142"/>
        <v>6.1302209846554891</v>
      </c>
    </row>
    <row r="9130" spans="1:18" x14ac:dyDescent="0.3">
      <c r="A9130" t="s">
        <v>3233</v>
      </c>
      <c r="B9130" s="2">
        <v>45839</v>
      </c>
      <c r="C9130" t="s">
        <v>10019</v>
      </c>
      <c r="D9130" t="s">
        <v>10031</v>
      </c>
      <c r="E9130" t="s">
        <v>10037</v>
      </c>
      <c r="F9130">
        <v>9</v>
      </c>
      <c r="G9130">
        <v>109.8</v>
      </c>
      <c r="H9130">
        <v>75.66</v>
      </c>
      <c r="I9130" t="s">
        <v>10040</v>
      </c>
      <c r="J9130">
        <f>F9130*G9130</f>
        <v>988.19999999999993</v>
      </c>
      <c r="K9130">
        <f>F9130*H9130</f>
        <v>680.93999999999994</v>
      </c>
      <c r="L9130">
        <f>J9130-K9130</f>
        <v>307.26</v>
      </c>
      <c r="M9130" s="5">
        <f>L9130/J9130</f>
        <v>0.31092896174863388</v>
      </c>
      <c r="N9130" t="str">
        <f>IF(ISNA(VLOOKUP(A9130,'Returns Data'!A:A,1,0)),"No","Yes")</f>
        <v>No</v>
      </c>
      <c r="O9130" t="s">
        <v>10085</v>
      </c>
      <c r="P9130" t="str">
        <f>IFERROR(VLOOKUP(A9130,'Ratings Data'!A:C,3,0),"No Rating")</f>
        <v>No Rating</v>
      </c>
      <c r="Q9130" t="s">
        <v>10062</v>
      </c>
      <c r="R9130" s="5">
        <f t="shared" si="142"/>
        <v>-0.79472542812274105</v>
      </c>
    </row>
    <row r="9131" spans="1:18" x14ac:dyDescent="0.3">
      <c r="A9131" t="s">
        <v>3271</v>
      </c>
      <c r="B9131" s="2">
        <v>45839</v>
      </c>
      <c r="C9131" t="s">
        <v>10012</v>
      </c>
      <c r="D9131" t="s">
        <v>10030</v>
      </c>
      <c r="E9131" t="s">
        <v>10036</v>
      </c>
      <c r="F9131">
        <v>10</v>
      </c>
      <c r="G9131">
        <v>84.03</v>
      </c>
      <c r="H9131">
        <v>56.08</v>
      </c>
      <c r="I9131" t="s">
        <v>10040</v>
      </c>
      <c r="J9131">
        <f>F9131*G9131</f>
        <v>840.3</v>
      </c>
      <c r="K9131">
        <f>F9131*H9131</f>
        <v>560.79999999999995</v>
      </c>
      <c r="L9131">
        <f>J9131-K9131</f>
        <v>279.5</v>
      </c>
      <c r="M9131" s="5">
        <f>L9131/J9131</f>
        <v>0.3326193026300131</v>
      </c>
      <c r="N9131" t="str">
        <f>IF(ISNA(VLOOKUP(A9131,'Returns Data'!A:A,1,0)),"No","Yes")</f>
        <v>No</v>
      </c>
      <c r="O9131" t="s">
        <v>10085</v>
      </c>
      <c r="P9131" t="str">
        <f>IFERROR(VLOOKUP(A9131,'Ratings Data'!A:C,3,0),"No Rating")</f>
        <v>No Rating</v>
      </c>
      <c r="Q9131" t="s">
        <v>10062</v>
      </c>
      <c r="R9131" s="5">
        <f t="shared" si="142"/>
        <v>-0.14966605950212505</v>
      </c>
    </row>
    <row r="9132" spans="1:18" x14ac:dyDescent="0.3">
      <c r="A9132" t="s">
        <v>5917</v>
      </c>
      <c r="B9132" s="2">
        <v>45839</v>
      </c>
      <c r="C9132" t="s">
        <v>10010</v>
      </c>
      <c r="D9132" t="s">
        <v>10029</v>
      </c>
      <c r="E9132" t="s">
        <v>10038</v>
      </c>
      <c r="F9132">
        <v>2</v>
      </c>
      <c r="G9132">
        <v>14.83</v>
      </c>
      <c r="H9132">
        <v>11.56</v>
      </c>
      <c r="I9132" t="s">
        <v>10040</v>
      </c>
      <c r="J9132">
        <f>F9132*G9132</f>
        <v>29.66</v>
      </c>
      <c r="K9132">
        <f>F9132*H9132</f>
        <v>23.12</v>
      </c>
      <c r="L9132">
        <f>J9132-K9132</f>
        <v>6.5399999999999991</v>
      </c>
      <c r="M9132" s="5">
        <f>L9132/J9132</f>
        <v>0.22049898853674979</v>
      </c>
      <c r="N9132" t="str">
        <f>IF(ISNA(VLOOKUP(A9132,'Returns Data'!A:A,1,0)),"No","Yes")</f>
        <v>No</v>
      </c>
      <c r="O9132" t="s">
        <v>10085</v>
      </c>
      <c r="P9132" t="str">
        <f>IFERROR(VLOOKUP(A9132,'Ratings Data'!A:C,3,0),"No Rating")</f>
        <v>No Rating</v>
      </c>
      <c r="Q9132" t="s">
        <v>10062</v>
      </c>
      <c r="R9132" s="5">
        <f t="shared" si="142"/>
        <v>-0.96470308223253598</v>
      </c>
    </row>
    <row r="9133" spans="1:18" x14ac:dyDescent="0.3">
      <c r="A9133" t="s">
        <v>6187</v>
      </c>
      <c r="B9133" s="2">
        <v>45839</v>
      </c>
      <c r="C9133" t="s">
        <v>10025</v>
      </c>
      <c r="D9133" t="s">
        <v>10033</v>
      </c>
      <c r="E9133" t="s">
        <v>10036</v>
      </c>
      <c r="F9133">
        <v>2</v>
      </c>
      <c r="G9133">
        <v>207.94</v>
      </c>
      <c r="H9133">
        <v>174.37</v>
      </c>
      <c r="I9133" t="s">
        <v>10040</v>
      </c>
      <c r="J9133">
        <f>F9133*G9133</f>
        <v>415.88</v>
      </c>
      <c r="K9133">
        <f>F9133*H9133</f>
        <v>348.74</v>
      </c>
      <c r="L9133">
        <f>J9133-K9133</f>
        <v>67.139999999999986</v>
      </c>
      <c r="M9133" s="5">
        <f>L9133/J9133</f>
        <v>0.16144080023083579</v>
      </c>
      <c r="N9133" t="str">
        <f>IF(ISNA(VLOOKUP(A9133,'Returns Data'!A:A,1,0)),"No","Yes")</f>
        <v>No</v>
      </c>
      <c r="O9133" t="s">
        <v>10085</v>
      </c>
      <c r="P9133" t="str">
        <f>IFERROR(VLOOKUP(A9133,'Ratings Data'!A:C,3,0),"No Rating")</f>
        <v>No Rating</v>
      </c>
      <c r="Q9133" t="s">
        <v>10062</v>
      </c>
      <c r="R9133" s="5">
        <f t="shared" si="142"/>
        <v>13.021577882670261</v>
      </c>
    </row>
    <row r="9134" spans="1:18" x14ac:dyDescent="0.3">
      <c r="A9134" t="s">
        <v>6278</v>
      </c>
      <c r="B9134" s="2">
        <v>45839</v>
      </c>
      <c r="C9134" t="s">
        <v>10013</v>
      </c>
      <c r="D9134" t="s">
        <v>10030</v>
      </c>
      <c r="E9134" t="s">
        <v>10035</v>
      </c>
      <c r="F9134">
        <v>7</v>
      </c>
      <c r="G9134">
        <v>373.97</v>
      </c>
      <c r="H9134">
        <v>246.19</v>
      </c>
      <c r="I9134" t="s">
        <v>10040</v>
      </c>
      <c r="J9134">
        <f>F9134*G9134</f>
        <v>2617.79</v>
      </c>
      <c r="K9134">
        <f>F9134*H9134</f>
        <v>1723.33</v>
      </c>
      <c r="L9134">
        <f>J9134-K9134</f>
        <v>894.46</v>
      </c>
      <c r="M9134" s="5">
        <f>L9134/J9134</f>
        <v>0.34168516191138326</v>
      </c>
      <c r="N9134" t="str">
        <f>IF(ISNA(VLOOKUP(A9134,'Returns Data'!A:A,1,0)),"No","Yes")</f>
        <v>No</v>
      </c>
      <c r="O9134" t="s">
        <v>10085</v>
      </c>
      <c r="P9134" t="str">
        <f>IFERROR(VLOOKUP(A9134,'Ratings Data'!A:C,3,0),"No Rating")</f>
        <v>No Rating</v>
      </c>
      <c r="Q9134" t="s">
        <v>10062</v>
      </c>
      <c r="R9134" s="5">
        <f t="shared" si="142"/>
        <v>5.294580167355968</v>
      </c>
    </row>
    <row r="9135" spans="1:18" x14ac:dyDescent="0.3">
      <c r="A9135" t="s">
        <v>6695</v>
      </c>
      <c r="B9135" s="2">
        <v>45839</v>
      </c>
      <c r="C9135" t="s">
        <v>10009</v>
      </c>
      <c r="D9135" t="s">
        <v>10029</v>
      </c>
      <c r="E9135" t="s">
        <v>10034</v>
      </c>
      <c r="F9135">
        <v>5</v>
      </c>
      <c r="G9135">
        <v>221.55</v>
      </c>
      <c r="H9135">
        <v>170.34</v>
      </c>
      <c r="I9135" t="s">
        <v>10039</v>
      </c>
      <c r="J9135">
        <f>F9135*G9135</f>
        <v>1107.75</v>
      </c>
      <c r="K9135">
        <f>F9135*H9135</f>
        <v>851.7</v>
      </c>
      <c r="L9135">
        <f>J9135-K9135</f>
        <v>256.04999999999995</v>
      </c>
      <c r="M9135" s="5">
        <f>L9135/J9135</f>
        <v>0.23114421123899792</v>
      </c>
      <c r="N9135" t="str">
        <f>IF(ISNA(VLOOKUP(A9135,'Returns Data'!A:A,1,0)),"No","Yes")</f>
        <v>No</v>
      </c>
      <c r="O9135" t="s">
        <v>10085</v>
      </c>
      <c r="P9135" t="str">
        <f>IFERROR(VLOOKUP(A9135,'Ratings Data'!A:C,3,0),"No Rating")</f>
        <v>No Rating</v>
      </c>
      <c r="Q9135" t="s">
        <v>10062</v>
      </c>
      <c r="R9135" s="5">
        <f t="shared" si="142"/>
        <v>-0.57683771425515418</v>
      </c>
    </row>
    <row r="9136" spans="1:18" x14ac:dyDescent="0.3">
      <c r="A9136" t="s">
        <v>6952</v>
      </c>
      <c r="B9136" s="2">
        <v>45839</v>
      </c>
      <c r="C9136" t="s">
        <v>10014</v>
      </c>
      <c r="D9136" t="s">
        <v>10030</v>
      </c>
      <c r="E9136" t="s">
        <v>10038</v>
      </c>
      <c r="F9136">
        <v>19</v>
      </c>
      <c r="G9136">
        <v>44.96</v>
      </c>
      <c r="H9136">
        <v>34.729999999999997</v>
      </c>
      <c r="I9136" t="s">
        <v>10040</v>
      </c>
      <c r="J9136">
        <f>F9136*G9136</f>
        <v>854.24</v>
      </c>
      <c r="K9136">
        <f>F9136*H9136</f>
        <v>659.86999999999989</v>
      </c>
      <c r="L9136">
        <f>J9136-K9136</f>
        <v>194.37000000000012</v>
      </c>
      <c r="M9136" s="5">
        <f>L9136/J9136</f>
        <v>0.22753558718861225</v>
      </c>
      <c r="N9136" t="str">
        <f>IF(ISNA(VLOOKUP(A9136,'Returns Data'!A:A,1,0)),"No","Yes")</f>
        <v>No</v>
      </c>
      <c r="O9136" t="s">
        <v>10085</v>
      </c>
      <c r="P9136" t="str">
        <f>IFERROR(VLOOKUP(A9136,'Ratings Data'!A:C,3,0),"No Rating")</f>
        <v>No Rating</v>
      </c>
      <c r="Q9136" t="s">
        <v>10062</v>
      </c>
      <c r="R9136" s="5">
        <f t="shared" si="142"/>
        <v>-0.22885127510719927</v>
      </c>
    </row>
    <row r="9137" spans="1:18" x14ac:dyDescent="0.3">
      <c r="A9137" t="s">
        <v>7018</v>
      </c>
      <c r="B9137" s="2">
        <v>45839</v>
      </c>
      <c r="C9137" t="s">
        <v>10027</v>
      </c>
      <c r="D9137" t="s">
        <v>10032</v>
      </c>
      <c r="E9137" t="s">
        <v>10038</v>
      </c>
      <c r="F9137">
        <v>19</v>
      </c>
      <c r="G9137">
        <v>250.47</v>
      </c>
      <c r="H9137">
        <v>209.77</v>
      </c>
      <c r="I9137" t="s">
        <v>10040</v>
      </c>
      <c r="J9137">
        <f>F9137*G9137</f>
        <v>4758.93</v>
      </c>
      <c r="K9137">
        <f>F9137*H9137</f>
        <v>3985.63</v>
      </c>
      <c r="L9137">
        <f>J9137-K9137</f>
        <v>773.30000000000018</v>
      </c>
      <c r="M9137" s="5">
        <f>L9137/J9137</f>
        <v>0.16249451032059731</v>
      </c>
      <c r="N9137" t="str">
        <f>IF(ISNA(VLOOKUP(A9137,'Returns Data'!A:A,1,0)),"No","Yes")</f>
        <v>Yes</v>
      </c>
      <c r="O9137" t="str">
        <f>IFERROR(VLOOKUP(A9137,'Returns Data'!A:E,5,0),"No Returns")</f>
        <v>Damaged</v>
      </c>
      <c r="P9137" t="str">
        <f>IFERROR(VLOOKUP(A9137,'Ratings Data'!A:C,3,0),"No Rating")</f>
        <v>No Rating</v>
      </c>
      <c r="Q9137" t="s">
        <v>10062</v>
      </c>
      <c r="R9137" s="5">
        <f t="shared" si="142"/>
        <v>4.5709519572953745</v>
      </c>
    </row>
    <row r="9138" spans="1:18" x14ac:dyDescent="0.3">
      <c r="A9138" t="s">
        <v>7739</v>
      </c>
      <c r="B9138" s="2">
        <v>45839</v>
      </c>
      <c r="C9138" t="s">
        <v>10013</v>
      </c>
      <c r="D9138" t="s">
        <v>10030</v>
      </c>
      <c r="E9138" t="s">
        <v>10035</v>
      </c>
      <c r="F9138">
        <v>1</v>
      </c>
      <c r="G9138">
        <v>325</v>
      </c>
      <c r="H9138">
        <v>198.63</v>
      </c>
      <c r="I9138" t="s">
        <v>10039</v>
      </c>
      <c r="J9138">
        <f>F9138*G9138</f>
        <v>325</v>
      </c>
      <c r="K9138">
        <f>F9138*H9138</f>
        <v>198.63</v>
      </c>
      <c r="L9138">
        <f>J9138-K9138</f>
        <v>126.37</v>
      </c>
      <c r="M9138" s="5">
        <f>L9138/J9138</f>
        <v>0.38883076923076926</v>
      </c>
      <c r="N9138" t="str">
        <f>IF(ISNA(VLOOKUP(A9138,'Returns Data'!A:A,1,0)),"No","Yes")</f>
        <v>No</v>
      </c>
      <c r="O9138" t="s">
        <v>10085</v>
      </c>
      <c r="P9138" t="str">
        <f>IFERROR(VLOOKUP(A9138,'Ratings Data'!A:C,3,0),"No Rating")</f>
        <v>No Rating</v>
      </c>
      <c r="Q9138" t="s">
        <v>10062</v>
      </c>
      <c r="R9138" s="5">
        <f t="shared" si="142"/>
        <v>-0.93170733757378232</v>
      </c>
    </row>
    <row r="9139" spans="1:18" x14ac:dyDescent="0.3">
      <c r="A9139" t="s">
        <v>8217</v>
      </c>
      <c r="B9139" s="2">
        <v>45839</v>
      </c>
      <c r="C9139" t="s">
        <v>10017</v>
      </c>
      <c r="D9139" t="s">
        <v>10032</v>
      </c>
      <c r="E9139" t="s">
        <v>10038</v>
      </c>
      <c r="F9139">
        <v>19</v>
      </c>
      <c r="G9139">
        <v>164.97</v>
      </c>
      <c r="H9139">
        <v>132.55000000000001</v>
      </c>
      <c r="I9139" t="s">
        <v>10039</v>
      </c>
      <c r="J9139">
        <f>F9139*G9139</f>
        <v>3134.43</v>
      </c>
      <c r="K9139">
        <f>F9139*H9139</f>
        <v>2518.4500000000003</v>
      </c>
      <c r="L9139">
        <f>J9139-K9139</f>
        <v>615.97999999999956</v>
      </c>
      <c r="M9139" s="5">
        <f>L9139/J9139</f>
        <v>0.19652057949930277</v>
      </c>
      <c r="N9139" t="str">
        <f>IF(ISNA(VLOOKUP(A9139,'Returns Data'!A:A,1,0)),"No","Yes")</f>
        <v>No</v>
      </c>
      <c r="O9139" t="s">
        <v>10085</v>
      </c>
      <c r="P9139" t="str">
        <f>IFERROR(VLOOKUP(A9139,'Ratings Data'!A:C,3,0),"No Rating")</f>
        <v>No Rating</v>
      </c>
      <c r="Q9139" t="s">
        <v>10062</v>
      </c>
      <c r="R9139" s="5">
        <f t="shared" si="142"/>
        <v>8.6443999999999992</v>
      </c>
    </row>
    <row r="9140" spans="1:18" x14ac:dyDescent="0.3">
      <c r="A9140" t="s">
        <v>8601</v>
      </c>
      <c r="B9140" s="2">
        <v>45839</v>
      </c>
      <c r="C9140" t="s">
        <v>10025</v>
      </c>
      <c r="D9140" t="s">
        <v>10033</v>
      </c>
      <c r="E9140" t="s">
        <v>10034</v>
      </c>
      <c r="F9140">
        <v>5</v>
      </c>
      <c r="G9140">
        <v>114.71</v>
      </c>
      <c r="H9140">
        <v>86.65</v>
      </c>
      <c r="I9140" t="s">
        <v>10040</v>
      </c>
      <c r="J9140">
        <f>F9140*G9140</f>
        <v>573.54999999999995</v>
      </c>
      <c r="K9140">
        <f>F9140*H9140</f>
        <v>433.25</v>
      </c>
      <c r="L9140">
        <f>J9140-K9140</f>
        <v>140.29999999999995</v>
      </c>
      <c r="M9140" s="5">
        <f>L9140/J9140</f>
        <v>0.24461685990759299</v>
      </c>
      <c r="N9140" t="str">
        <f>IF(ISNA(VLOOKUP(A9140,'Returns Data'!A:A,1,0)),"No","Yes")</f>
        <v>No</v>
      </c>
      <c r="O9140" t="s">
        <v>10085</v>
      </c>
      <c r="P9140" t="str">
        <f>IFERROR(VLOOKUP(A9140,'Ratings Data'!A:C,3,0),"No Rating")</f>
        <v>No Rating</v>
      </c>
      <c r="Q9140" t="s">
        <v>10062</v>
      </c>
      <c r="R9140" s="5">
        <f t="shared" si="142"/>
        <v>-0.81701617199937482</v>
      </c>
    </row>
    <row r="9141" spans="1:18" x14ac:dyDescent="0.3">
      <c r="A9141" t="s">
        <v>8853</v>
      </c>
      <c r="B9141" s="2">
        <v>45839</v>
      </c>
      <c r="C9141" t="s">
        <v>10028</v>
      </c>
      <c r="D9141" t="s">
        <v>10032</v>
      </c>
      <c r="E9141" t="s">
        <v>10037</v>
      </c>
      <c r="F9141">
        <v>10</v>
      </c>
      <c r="G9141">
        <v>382.95</v>
      </c>
      <c r="H9141">
        <v>338.57</v>
      </c>
      <c r="I9141" t="s">
        <v>10039</v>
      </c>
      <c r="J9141">
        <f>F9141*G9141</f>
        <v>3829.5</v>
      </c>
      <c r="K9141">
        <f>F9141*H9141</f>
        <v>3385.7</v>
      </c>
      <c r="L9141">
        <f>J9141-K9141</f>
        <v>443.80000000000018</v>
      </c>
      <c r="M9141" s="5">
        <f>L9141/J9141</f>
        <v>0.11588980284632464</v>
      </c>
      <c r="N9141" t="str">
        <f>IF(ISNA(VLOOKUP(A9141,'Returns Data'!A:A,1,0)),"No","Yes")</f>
        <v>No</v>
      </c>
      <c r="O9141" t="s">
        <v>10085</v>
      </c>
      <c r="P9141" t="str">
        <f>IFERROR(VLOOKUP(A9141,'Ratings Data'!A:C,3,0),"No Rating")</f>
        <v>No Rating</v>
      </c>
      <c r="Q9141" t="s">
        <v>10062</v>
      </c>
      <c r="R9141" s="5">
        <f t="shared" si="142"/>
        <v>5.6768372417400403</v>
      </c>
    </row>
    <row r="9142" spans="1:18" x14ac:dyDescent="0.3">
      <c r="A9142" t="s">
        <v>9053</v>
      </c>
      <c r="B9142" s="2">
        <v>45839</v>
      </c>
      <c r="C9142" t="s">
        <v>10020</v>
      </c>
      <c r="D9142" t="s">
        <v>10030</v>
      </c>
      <c r="E9142" t="s">
        <v>10036</v>
      </c>
      <c r="F9142">
        <v>9</v>
      </c>
      <c r="G9142">
        <v>378.36</v>
      </c>
      <c r="H9142">
        <v>295.44</v>
      </c>
      <c r="I9142" t="s">
        <v>10039</v>
      </c>
      <c r="J9142">
        <f>F9142*G9142</f>
        <v>3405.2400000000002</v>
      </c>
      <c r="K9142">
        <f>F9142*H9142</f>
        <v>2658.96</v>
      </c>
      <c r="L9142">
        <f>J9142-K9142</f>
        <v>746.2800000000002</v>
      </c>
      <c r="M9142" s="5">
        <f>L9142/J9142</f>
        <v>0.21915635902315259</v>
      </c>
      <c r="N9142" t="str">
        <f>IF(ISNA(VLOOKUP(A9142,'Returns Data'!A:A,1,0)),"No","Yes")</f>
        <v>No</v>
      </c>
      <c r="O9142" t="s">
        <v>10085</v>
      </c>
      <c r="P9142" t="str">
        <f>IFERROR(VLOOKUP(A9142,'Ratings Data'!A:C,3,0),"No Rating")</f>
        <v>No Rating</v>
      </c>
      <c r="Q9142" t="s">
        <v>10062</v>
      </c>
      <c r="R9142" s="5">
        <f t="shared" si="142"/>
        <v>-0.11078730904817854</v>
      </c>
    </row>
    <row r="9143" spans="1:18" x14ac:dyDescent="0.3">
      <c r="A9143" t="s">
        <v>9868</v>
      </c>
      <c r="B9143" s="2">
        <v>45839</v>
      </c>
      <c r="C9143" t="s">
        <v>10016</v>
      </c>
      <c r="D9143" t="s">
        <v>10032</v>
      </c>
      <c r="E9143" t="s">
        <v>10037</v>
      </c>
      <c r="F9143">
        <v>2</v>
      </c>
      <c r="G9143">
        <v>124.19</v>
      </c>
      <c r="H9143">
        <v>84.67</v>
      </c>
      <c r="I9143" t="s">
        <v>10040</v>
      </c>
      <c r="J9143">
        <f>F9143*G9143</f>
        <v>248.38</v>
      </c>
      <c r="K9143">
        <f>F9143*H9143</f>
        <v>169.34</v>
      </c>
      <c r="L9143">
        <f>J9143-K9143</f>
        <v>79.039999999999992</v>
      </c>
      <c r="M9143" s="5">
        <f>L9143/J9143</f>
        <v>0.31822207907238903</v>
      </c>
      <c r="N9143" t="str">
        <f>IF(ISNA(VLOOKUP(A9143,'Returns Data'!A:A,1,0)),"No","Yes")</f>
        <v>No</v>
      </c>
      <c r="O9143" t="s">
        <v>10085</v>
      </c>
      <c r="P9143">
        <f>IFERROR(VLOOKUP(A9143,'Ratings Data'!A:C,3,0),"No Rating")</f>
        <v>2</v>
      </c>
      <c r="Q9143" t="s">
        <v>10062</v>
      </c>
      <c r="R9143" s="5">
        <f t="shared" si="142"/>
        <v>-0.92705947304742098</v>
      </c>
    </row>
    <row r="9144" spans="1:18" x14ac:dyDescent="0.3">
      <c r="A9144" t="s">
        <v>330</v>
      </c>
      <c r="B9144" s="2">
        <v>45840</v>
      </c>
      <c r="C9144" t="s">
        <v>10017</v>
      </c>
      <c r="D9144" t="s">
        <v>10032</v>
      </c>
      <c r="E9144" t="s">
        <v>10035</v>
      </c>
      <c r="F9144">
        <v>11</v>
      </c>
      <c r="G9144">
        <v>270.26</v>
      </c>
      <c r="H9144">
        <v>221.32</v>
      </c>
      <c r="I9144" t="s">
        <v>10039</v>
      </c>
      <c r="J9144">
        <f>F9144*G9144</f>
        <v>2972.8599999999997</v>
      </c>
      <c r="K9144">
        <f>F9144*H9144</f>
        <v>2434.52</v>
      </c>
      <c r="L9144">
        <f>J9144-K9144</f>
        <v>538.33999999999969</v>
      </c>
      <c r="M9144" s="5">
        <f>L9144/J9144</f>
        <v>0.18108488122548649</v>
      </c>
      <c r="N9144" t="str">
        <f>IF(ISNA(VLOOKUP(A9144,'Returns Data'!A:A,1,0)),"No","Yes")</f>
        <v>No</v>
      </c>
      <c r="O9144" t="s">
        <v>10085</v>
      </c>
      <c r="P9144" t="str">
        <f>IFERROR(VLOOKUP(A9144,'Ratings Data'!A:C,3,0),"No Rating")</f>
        <v>No Rating</v>
      </c>
      <c r="Q9144" t="s">
        <v>10062</v>
      </c>
      <c r="R9144" s="5">
        <f t="shared" si="142"/>
        <v>10.968999114260406</v>
      </c>
    </row>
    <row r="9145" spans="1:18" x14ac:dyDescent="0.3">
      <c r="A9145" t="s">
        <v>1128</v>
      </c>
      <c r="B9145" s="2">
        <v>45840</v>
      </c>
      <c r="C9145" t="s">
        <v>10010</v>
      </c>
      <c r="D9145" t="s">
        <v>10029</v>
      </c>
      <c r="E9145" t="s">
        <v>10038</v>
      </c>
      <c r="F9145">
        <v>13</v>
      </c>
      <c r="G9145">
        <v>289.83</v>
      </c>
      <c r="H9145">
        <v>245.54</v>
      </c>
      <c r="I9145" t="s">
        <v>10040</v>
      </c>
      <c r="J9145">
        <f>F9145*G9145</f>
        <v>3767.79</v>
      </c>
      <c r="K9145">
        <f>F9145*H9145</f>
        <v>3192.02</v>
      </c>
      <c r="L9145">
        <f>J9145-K9145</f>
        <v>575.77</v>
      </c>
      <c r="M9145" s="5">
        <f>L9145/J9145</f>
        <v>0.15281371838664043</v>
      </c>
      <c r="N9145" t="str">
        <f>IF(ISNA(VLOOKUP(A9145,'Returns Data'!A:A,1,0)),"No","Yes")</f>
        <v>No</v>
      </c>
      <c r="O9145" t="s">
        <v>10085</v>
      </c>
      <c r="P9145" t="str">
        <f>IFERROR(VLOOKUP(A9145,'Ratings Data'!A:C,3,0),"No Rating")</f>
        <v>No Rating</v>
      </c>
      <c r="Q9145" t="s">
        <v>10062</v>
      </c>
      <c r="R9145" s="5">
        <f t="shared" si="142"/>
        <v>0.26739570649139227</v>
      </c>
    </row>
    <row r="9146" spans="1:18" x14ac:dyDescent="0.3">
      <c r="A9146" t="s">
        <v>1215</v>
      </c>
      <c r="B9146" s="2">
        <v>45840</v>
      </c>
      <c r="C9146" t="s">
        <v>10019</v>
      </c>
      <c r="D9146" t="s">
        <v>10031</v>
      </c>
      <c r="E9146" t="s">
        <v>10038</v>
      </c>
      <c r="F9146">
        <v>6</v>
      </c>
      <c r="G9146">
        <v>27.33</v>
      </c>
      <c r="H9146">
        <v>24.56</v>
      </c>
      <c r="I9146" t="s">
        <v>10039</v>
      </c>
      <c r="J9146">
        <f>F9146*G9146</f>
        <v>163.98</v>
      </c>
      <c r="K9146">
        <f>F9146*H9146</f>
        <v>147.35999999999999</v>
      </c>
      <c r="L9146">
        <f>J9146-K9146</f>
        <v>16.620000000000005</v>
      </c>
      <c r="M9146" s="5">
        <f>L9146/J9146</f>
        <v>0.10135382363702894</v>
      </c>
      <c r="N9146" t="str">
        <f>IF(ISNA(VLOOKUP(A9146,'Returns Data'!A:A,1,0)),"No","Yes")</f>
        <v>No</v>
      </c>
      <c r="O9146" t="s">
        <v>10085</v>
      </c>
      <c r="P9146">
        <f>IFERROR(VLOOKUP(A9146,'Ratings Data'!A:C,3,0),"No Rating")</f>
        <v>1</v>
      </c>
      <c r="Q9146" t="s">
        <v>10062</v>
      </c>
      <c r="R9146" s="5">
        <f t="shared" si="142"/>
        <v>-0.9564784661565533</v>
      </c>
    </row>
    <row r="9147" spans="1:18" x14ac:dyDescent="0.3">
      <c r="A9147" t="s">
        <v>1345</v>
      </c>
      <c r="B9147" s="2">
        <v>45840</v>
      </c>
      <c r="C9147" t="s">
        <v>10020</v>
      </c>
      <c r="D9147" t="s">
        <v>10030</v>
      </c>
      <c r="E9147" t="s">
        <v>10037</v>
      </c>
      <c r="F9147">
        <v>12</v>
      </c>
      <c r="G9147">
        <v>464.7</v>
      </c>
      <c r="H9147">
        <v>417.94</v>
      </c>
      <c r="I9147" t="s">
        <v>10040</v>
      </c>
      <c r="J9147">
        <f>F9147*G9147</f>
        <v>5576.4</v>
      </c>
      <c r="K9147">
        <f>F9147*H9147</f>
        <v>5015.28</v>
      </c>
      <c r="L9147">
        <f>J9147-K9147</f>
        <v>561.11999999999989</v>
      </c>
      <c r="M9147" s="5">
        <f>L9147/J9147</f>
        <v>0.10062405853238647</v>
      </c>
      <c r="N9147" t="str">
        <f>IF(ISNA(VLOOKUP(A9147,'Returns Data'!A:A,1,0)),"No","Yes")</f>
        <v>No</v>
      </c>
      <c r="O9147" t="s">
        <v>10085</v>
      </c>
      <c r="P9147">
        <f>IFERROR(VLOOKUP(A9147,'Ratings Data'!A:C,3,0),"No Rating")</f>
        <v>1</v>
      </c>
      <c r="Q9147" t="s">
        <v>10062</v>
      </c>
      <c r="R9147" s="5">
        <f t="shared" si="142"/>
        <v>33.006586169045008</v>
      </c>
    </row>
    <row r="9148" spans="1:18" x14ac:dyDescent="0.3">
      <c r="A9148" t="s">
        <v>2071</v>
      </c>
      <c r="B9148" s="2">
        <v>45840</v>
      </c>
      <c r="C9148" t="s">
        <v>10012</v>
      </c>
      <c r="D9148" t="s">
        <v>10030</v>
      </c>
      <c r="E9148" t="s">
        <v>10038</v>
      </c>
      <c r="F9148">
        <v>5</v>
      </c>
      <c r="G9148">
        <v>127.61</v>
      </c>
      <c r="H9148">
        <v>76.62</v>
      </c>
      <c r="I9148" t="s">
        <v>10039</v>
      </c>
      <c r="J9148">
        <f>F9148*G9148</f>
        <v>638.04999999999995</v>
      </c>
      <c r="K9148">
        <f>F9148*H9148</f>
        <v>383.1</v>
      </c>
      <c r="L9148">
        <f>J9148-K9148</f>
        <v>254.94999999999993</v>
      </c>
      <c r="M9148" s="5">
        <f>L9148/J9148</f>
        <v>0.39957683567118557</v>
      </c>
      <c r="N9148" t="str">
        <f>IF(ISNA(VLOOKUP(A9148,'Returns Data'!A:A,1,0)),"No","Yes")</f>
        <v>No</v>
      </c>
      <c r="O9148" t="s">
        <v>10085</v>
      </c>
      <c r="P9148" t="str">
        <f>IFERROR(VLOOKUP(A9148,'Ratings Data'!A:C,3,0),"No Rating")</f>
        <v>No Rating</v>
      </c>
      <c r="Q9148" t="s">
        <v>10062</v>
      </c>
      <c r="R9148" s="5">
        <f t="shared" si="142"/>
        <v>-0.88558030270425359</v>
      </c>
    </row>
    <row r="9149" spans="1:18" x14ac:dyDescent="0.3">
      <c r="A9149" t="s">
        <v>4459</v>
      </c>
      <c r="B9149" s="2">
        <v>45840</v>
      </c>
      <c r="C9149" t="s">
        <v>10012</v>
      </c>
      <c r="D9149" t="s">
        <v>10030</v>
      </c>
      <c r="E9149" t="s">
        <v>10037</v>
      </c>
      <c r="F9149">
        <v>11</v>
      </c>
      <c r="G9149">
        <v>139.41</v>
      </c>
      <c r="H9149">
        <v>88.59</v>
      </c>
      <c r="I9149" t="s">
        <v>10039</v>
      </c>
      <c r="J9149">
        <f>F9149*G9149</f>
        <v>1533.51</v>
      </c>
      <c r="K9149">
        <f>F9149*H9149</f>
        <v>974.49</v>
      </c>
      <c r="L9149">
        <f>J9149-K9149</f>
        <v>559.02</v>
      </c>
      <c r="M9149" s="5">
        <f>L9149/J9149</f>
        <v>0.36453625995265759</v>
      </c>
      <c r="N9149" t="str">
        <f>IF(ISNA(VLOOKUP(A9149,'Returns Data'!A:A,1,0)),"No","Yes")</f>
        <v>No</v>
      </c>
      <c r="O9149" t="s">
        <v>10085</v>
      </c>
      <c r="P9149" t="str">
        <f>IFERROR(VLOOKUP(A9149,'Ratings Data'!A:C,3,0),"No Rating")</f>
        <v>No Rating</v>
      </c>
      <c r="Q9149" t="s">
        <v>10062</v>
      </c>
      <c r="R9149" s="5">
        <f t="shared" si="142"/>
        <v>1.4034323328892722</v>
      </c>
    </row>
    <row r="9150" spans="1:18" x14ac:dyDescent="0.3">
      <c r="A9150" t="s">
        <v>4968</v>
      </c>
      <c r="B9150" s="2">
        <v>45840</v>
      </c>
      <c r="C9150" t="s">
        <v>10019</v>
      </c>
      <c r="D9150" t="s">
        <v>10031</v>
      </c>
      <c r="E9150" t="s">
        <v>10035</v>
      </c>
      <c r="F9150">
        <v>18</v>
      </c>
      <c r="G9150">
        <v>448.85</v>
      </c>
      <c r="H9150">
        <v>390.85</v>
      </c>
      <c r="I9150" t="s">
        <v>10039</v>
      </c>
      <c r="J9150">
        <f>F9150*G9150</f>
        <v>8079.3</v>
      </c>
      <c r="K9150">
        <f>F9150*H9150</f>
        <v>7035.3</v>
      </c>
      <c r="L9150">
        <f>J9150-K9150</f>
        <v>1044</v>
      </c>
      <c r="M9150" s="5">
        <f>L9150/J9150</f>
        <v>0.12921911551743342</v>
      </c>
      <c r="N9150" t="str">
        <f>IF(ISNA(VLOOKUP(A9150,'Returns Data'!A:A,1,0)),"No","Yes")</f>
        <v>No</v>
      </c>
      <c r="O9150" t="s">
        <v>10085</v>
      </c>
      <c r="P9150" t="str">
        <f>IFERROR(VLOOKUP(A9150,'Ratings Data'!A:C,3,0),"No Rating")</f>
        <v>No Rating</v>
      </c>
      <c r="Q9150" t="s">
        <v>10062</v>
      </c>
      <c r="R9150" s="5">
        <f t="shared" si="142"/>
        <v>4.2685016726333709</v>
      </c>
    </row>
    <row r="9151" spans="1:18" x14ac:dyDescent="0.3">
      <c r="A9151" t="s">
        <v>5556</v>
      </c>
      <c r="B9151" s="2">
        <v>45840</v>
      </c>
      <c r="C9151" t="s">
        <v>10017</v>
      </c>
      <c r="D9151" t="s">
        <v>10032</v>
      </c>
      <c r="E9151" t="s">
        <v>10034</v>
      </c>
      <c r="F9151">
        <v>7</v>
      </c>
      <c r="G9151">
        <v>210.87</v>
      </c>
      <c r="H9151">
        <v>130.69999999999999</v>
      </c>
      <c r="I9151" t="s">
        <v>10040</v>
      </c>
      <c r="J9151">
        <f>F9151*G9151</f>
        <v>1476.0900000000001</v>
      </c>
      <c r="K9151">
        <f>F9151*H9151</f>
        <v>914.89999999999986</v>
      </c>
      <c r="L9151">
        <f>J9151-K9151</f>
        <v>561.19000000000028</v>
      </c>
      <c r="M9151" s="5">
        <f>L9151/J9151</f>
        <v>0.38018684497557753</v>
      </c>
      <c r="N9151" t="str">
        <f>IF(ISNA(VLOOKUP(A9151,'Returns Data'!A:A,1,0)),"No","Yes")</f>
        <v>No</v>
      </c>
      <c r="O9151" t="s">
        <v>10085</v>
      </c>
      <c r="P9151" t="str">
        <f>IFERROR(VLOOKUP(A9151,'Ratings Data'!A:C,3,0),"No Rating")</f>
        <v>No Rating</v>
      </c>
      <c r="Q9151" t="s">
        <v>10062</v>
      </c>
      <c r="R9151" s="5">
        <f t="shared" si="142"/>
        <v>-0.81729976606884258</v>
      </c>
    </row>
    <row r="9152" spans="1:18" x14ac:dyDescent="0.3">
      <c r="A9152" t="s">
        <v>5685</v>
      </c>
      <c r="B9152" s="2">
        <v>45840</v>
      </c>
      <c r="C9152" t="s">
        <v>10011</v>
      </c>
      <c r="D9152" t="s">
        <v>10029</v>
      </c>
      <c r="E9152" t="s">
        <v>10038</v>
      </c>
      <c r="F9152">
        <v>18</v>
      </c>
      <c r="G9152">
        <v>254.23</v>
      </c>
      <c r="H9152">
        <v>188.93</v>
      </c>
      <c r="I9152" t="s">
        <v>10039</v>
      </c>
      <c r="J9152">
        <f>F9152*G9152</f>
        <v>4576.1399999999994</v>
      </c>
      <c r="K9152">
        <f>F9152*H9152</f>
        <v>3400.7400000000002</v>
      </c>
      <c r="L9152">
        <f>J9152-K9152</f>
        <v>1175.3999999999992</v>
      </c>
      <c r="M9152" s="5">
        <f>L9152/J9152</f>
        <v>0.25685402981552125</v>
      </c>
      <c r="N9152" t="str">
        <f>IF(ISNA(VLOOKUP(A9152,'Returns Data'!A:A,1,0)),"No","Yes")</f>
        <v>No</v>
      </c>
      <c r="O9152" t="s">
        <v>10085</v>
      </c>
      <c r="P9152" t="str">
        <f>IFERROR(VLOOKUP(A9152,'Ratings Data'!A:C,3,0),"No Rating")</f>
        <v>No Rating</v>
      </c>
      <c r="Q9152" t="s">
        <v>10062</v>
      </c>
      <c r="R9152" s="5">
        <f t="shared" si="142"/>
        <v>2.1001768184866769</v>
      </c>
    </row>
    <row r="9153" spans="1:18" x14ac:dyDescent="0.3">
      <c r="A9153" t="s">
        <v>6879</v>
      </c>
      <c r="B9153" s="2">
        <v>45840</v>
      </c>
      <c r="C9153" t="s">
        <v>10016</v>
      </c>
      <c r="D9153" t="s">
        <v>10032</v>
      </c>
      <c r="E9153" t="s">
        <v>10035</v>
      </c>
      <c r="F9153">
        <v>20</v>
      </c>
      <c r="G9153">
        <v>492.75</v>
      </c>
      <c r="H9153">
        <v>340.53</v>
      </c>
      <c r="I9153" t="s">
        <v>10040</v>
      </c>
      <c r="J9153">
        <f>F9153*G9153</f>
        <v>9855</v>
      </c>
      <c r="K9153">
        <f>F9153*H9153</f>
        <v>6810.5999999999995</v>
      </c>
      <c r="L9153">
        <f>J9153-K9153</f>
        <v>3044.4000000000005</v>
      </c>
      <c r="M9153" s="5">
        <f>L9153/J9153</f>
        <v>0.30891933028919338</v>
      </c>
      <c r="N9153" t="str">
        <f>IF(ISNA(VLOOKUP(A9153,'Returns Data'!A:A,1,0)),"No","Yes")</f>
        <v>No</v>
      </c>
      <c r="O9153" t="s">
        <v>10085</v>
      </c>
      <c r="P9153" t="str">
        <f>IFERROR(VLOOKUP(A9153,'Ratings Data'!A:C,3,0),"No Rating")</f>
        <v>No Rating</v>
      </c>
      <c r="Q9153" t="s">
        <v>10062</v>
      </c>
      <c r="R9153" s="5">
        <f t="shared" si="142"/>
        <v>1.153561735436416</v>
      </c>
    </row>
    <row r="9154" spans="1:18" x14ac:dyDescent="0.3">
      <c r="A9154" t="s">
        <v>7225</v>
      </c>
      <c r="B9154" s="2">
        <v>45840</v>
      </c>
      <c r="C9154" t="s">
        <v>10022</v>
      </c>
      <c r="D9154" t="s">
        <v>10033</v>
      </c>
      <c r="E9154" t="s">
        <v>10034</v>
      </c>
      <c r="F9154">
        <v>6</v>
      </c>
      <c r="G9154">
        <v>232.59</v>
      </c>
      <c r="H9154">
        <v>150.34</v>
      </c>
      <c r="I9154" t="s">
        <v>10040</v>
      </c>
      <c r="J9154">
        <f>F9154*G9154</f>
        <v>1395.54</v>
      </c>
      <c r="K9154">
        <f>F9154*H9154</f>
        <v>902.04</v>
      </c>
      <c r="L9154">
        <f>J9154-K9154</f>
        <v>493.5</v>
      </c>
      <c r="M9154" s="5">
        <f>L9154/J9154</f>
        <v>0.35362655316221681</v>
      </c>
      <c r="N9154" t="str">
        <f>IF(ISNA(VLOOKUP(A9154,'Returns Data'!A:A,1,0)),"No","Yes")</f>
        <v>No</v>
      </c>
      <c r="O9154" t="s">
        <v>10085</v>
      </c>
      <c r="P9154" t="str">
        <f>IFERROR(VLOOKUP(A9154,'Ratings Data'!A:C,3,0),"No Rating")</f>
        <v>No Rating</v>
      </c>
      <c r="Q9154" t="s">
        <v>10062</v>
      </c>
      <c r="R9154" s="5">
        <f t="shared" si="142"/>
        <v>-0.85839269406392682</v>
      </c>
    </row>
    <row r="9155" spans="1:18" x14ac:dyDescent="0.3">
      <c r="A9155" t="s">
        <v>7703</v>
      </c>
      <c r="B9155" s="2">
        <v>45840</v>
      </c>
      <c r="C9155" t="s">
        <v>10023</v>
      </c>
      <c r="D9155" t="s">
        <v>10033</v>
      </c>
      <c r="E9155" t="s">
        <v>10035</v>
      </c>
      <c r="F9155">
        <v>3</v>
      </c>
      <c r="G9155">
        <v>407.43</v>
      </c>
      <c r="H9155">
        <v>303.68</v>
      </c>
      <c r="I9155" t="s">
        <v>10039</v>
      </c>
      <c r="J9155">
        <f>F9155*G9155</f>
        <v>1222.29</v>
      </c>
      <c r="K9155">
        <f>F9155*H9155</f>
        <v>911.04</v>
      </c>
      <c r="L9155">
        <f>J9155-K9155</f>
        <v>311.25</v>
      </c>
      <c r="M9155" s="5">
        <f>L9155/J9155</f>
        <v>0.25464496968804456</v>
      </c>
      <c r="N9155" t="str">
        <f>IF(ISNA(VLOOKUP(A9155,'Returns Data'!A:A,1,0)),"No","Yes")</f>
        <v>No</v>
      </c>
      <c r="O9155" t="s">
        <v>10085</v>
      </c>
      <c r="P9155" t="str">
        <f>IFERROR(VLOOKUP(A9155,'Ratings Data'!A:C,3,0),"No Rating")</f>
        <v>No Rating</v>
      </c>
      <c r="Q9155" t="s">
        <v>10062</v>
      </c>
      <c r="R9155" s="5">
        <f t="shared" si="142"/>
        <v>-0.12414549206758674</v>
      </c>
    </row>
    <row r="9156" spans="1:18" x14ac:dyDescent="0.3">
      <c r="A9156" t="s">
        <v>7875</v>
      </c>
      <c r="B9156" s="2">
        <v>45840</v>
      </c>
      <c r="C9156" t="s">
        <v>10023</v>
      </c>
      <c r="D9156" t="s">
        <v>10033</v>
      </c>
      <c r="E9156" t="s">
        <v>10038</v>
      </c>
      <c r="F9156">
        <v>6</v>
      </c>
      <c r="G9156">
        <v>43.1</v>
      </c>
      <c r="H9156">
        <v>33.51</v>
      </c>
      <c r="I9156" t="s">
        <v>10039</v>
      </c>
      <c r="J9156">
        <f>F9156*G9156</f>
        <v>258.60000000000002</v>
      </c>
      <c r="K9156">
        <f>F9156*H9156</f>
        <v>201.06</v>
      </c>
      <c r="L9156">
        <f>J9156-K9156</f>
        <v>57.54000000000002</v>
      </c>
      <c r="M9156" s="5">
        <f>L9156/J9156</f>
        <v>0.22250580046403717</v>
      </c>
      <c r="N9156" t="str">
        <f>IF(ISNA(VLOOKUP(A9156,'Returns Data'!A:A,1,0)),"No","Yes")</f>
        <v>No</v>
      </c>
      <c r="O9156" t="s">
        <v>10085</v>
      </c>
      <c r="P9156" t="str">
        <f>IFERROR(VLOOKUP(A9156,'Ratings Data'!A:C,3,0),"No Rating")</f>
        <v>No Rating</v>
      </c>
      <c r="Q9156" t="s">
        <v>10062</v>
      </c>
      <c r="R9156" s="5">
        <f t="shared" ref="R9156:R9219" si="143">(J9156-J9155)/J9155</f>
        <v>-0.78842991434111376</v>
      </c>
    </row>
    <row r="9157" spans="1:18" x14ac:dyDescent="0.3">
      <c r="A9157" t="s">
        <v>8045</v>
      </c>
      <c r="B9157" s="2">
        <v>45840</v>
      </c>
      <c r="C9157" t="s">
        <v>10009</v>
      </c>
      <c r="D9157" t="s">
        <v>10029</v>
      </c>
      <c r="E9157" t="s">
        <v>10034</v>
      </c>
      <c r="F9157">
        <v>8</v>
      </c>
      <c r="G9157">
        <v>26.99</v>
      </c>
      <c r="H9157">
        <v>19.239999999999998</v>
      </c>
      <c r="I9157" t="s">
        <v>10040</v>
      </c>
      <c r="J9157">
        <f>F9157*G9157</f>
        <v>215.92</v>
      </c>
      <c r="K9157">
        <f>F9157*H9157</f>
        <v>153.91999999999999</v>
      </c>
      <c r="L9157">
        <f>J9157-K9157</f>
        <v>62</v>
      </c>
      <c r="M9157" s="5">
        <f>L9157/J9157</f>
        <v>0.287143386439422</v>
      </c>
      <c r="N9157" t="str">
        <f>IF(ISNA(VLOOKUP(A9157,'Returns Data'!A:A,1,0)),"No","Yes")</f>
        <v>No</v>
      </c>
      <c r="O9157" t="s">
        <v>10085</v>
      </c>
      <c r="P9157" t="str">
        <f>IFERROR(VLOOKUP(A9157,'Ratings Data'!A:C,3,0),"No Rating")</f>
        <v>No Rating</v>
      </c>
      <c r="Q9157" t="s">
        <v>10062</v>
      </c>
      <c r="R9157" s="5">
        <f t="shared" si="143"/>
        <v>-0.16504253673627237</v>
      </c>
    </row>
    <row r="9158" spans="1:18" x14ac:dyDescent="0.3">
      <c r="A9158" t="s">
        <v>8171</v>
      </c>
      <c r="B9158" s="2">
        <v>45840</v>
      </c>
      <c r="C9158" t="s">
        <v>10024</v>
      </c>
      <c r="D9158" t="s">
        <v>10029</v>
      </c>
      <c r="E9158" t="s">
        <v>10037</v>
      </c>
      <c r="F9158">
        <v>2</v>
      </c>
      <c r="G9158">
        <v>124.18</v>
      </c>
      <c r="H9158">
        <v>75.09</v>
      </c>
      <c r="I9158" t="s">
        <v>10040</v>
      </c>
      <c r="J9158">
        <f>F9158*G9158</f>
        <v>248.36</v>
      </c>
      <c r="K9158">
        <f>F9158*H9158</f>
        <v>150.18</v>
      </c>
      <c r="L9158">
        <f>J9158-K9158</f>
        <v>98.18</v>
      </c>
      <c r="M9158" s="5">
        <f>L9158/J9158</f>
        <v>0.39531325495248831</v>
      </c>
      <c r="N9158" t="str">
        <f>IF(ISNA(VLOOKUP(A9158,'Returns Data'!A:A,1,0)),"No","Yes")</f>
        <v>No</v>
      </c>
      <c r="O9158" t="s">
        <v>10085</v>
      </c>
      <c r="P9158" t="str">
        <f>IFERROR(VLOOKUP(A9158,'Ratings Data'!A:C,3,0),"No Rating")</f>
        <v>No Rating</v>
      </c>
      <c r="Q9158" t="s">
        <v>10062</v>
      </c>
      <c r="R9158" s="5">
        <f t="shared" si="143"/>
        <v>0.15024082993701385</v>
      </c>
    </row>
    <row r="9159" spans="1:18" x14ac:dyDescent="0.3">
      <c r="A9159" t="s">
        <v>8244</v>
      </c>
      <c r="B9159" s="2">
        <v>45840</v>
      </c>
      <c r="C9159" t="s">
        <v>10017</v>
      </c>
      <c r="D9159" t="s">
        <v>10032</v>
      </c>
      <c r="E9159" t="s">
        <v>10038</v>
      </c>
      <c r="F9159">
        <v>16</v>
      </c>
      <c r="G9159">
        <v>486.9</v>
      </c>
      <c r="H9159">
        <v>419.64</v>
      </c>
      <c r="I9159" t="s">
        <v>10040</v>
      </c>
      <c r="J9159">
        <f>F9159*G9159</f>
        <v>7790.4</v>
      </c>
      <c r="K9159">
        <f>F9159*H9159</f>
        <v>6714.24</v>
      </c>
      <c r="L9159">
        <f>J9159-K9159</f>
        <v>1076.1599999999999</v>
      </c>
      <c r="M9159" s="5">
        <f>L9159/J9159</f>
        <v>0.13813924830560689</v>
      </c>
      <c r="N9159" t="str">
        <f>IF(ISNA(VLOOKUP(A9159,'Returns Data'!A:A,1,0)),"No","Yes")</f>
        <v>No</v>
      </c>
      <c r="O9159" t="s">
        <v>10085</v>
      </c>
      <c r="P9159" t="str">
        <f>IFERROR(VLOOKUP(A9159,'Ratings Data'!A:C,3,0),"No Rating")</f>
        <v>No Rating</v>
      </c>
      <c r="Q9159" t="s">
        <v>10062</v>
      </c>
      <c r="R9159" s="5">
        <f t="shared" si="143"/>
        <v>30.367369946851344</v>
      </c>
    </row>
    <row r="9160" spans="1:18" x14ac:dyDescent="0.3">
      <c r="A9160" t="s">
        <v>8364</v>
      </c>
      <c r="B9160" s="2">
        <v>45840</v>
      </c>
      <c r="C9160" t="s">
        <v>10014</v>
      </c>
      <c r="D9160" t="s">
        <v>10030</v>
      </c>
      <c r="E9160" t="s">
        <v>10034</v>
      </c>
      <c r="F9160">
        <v>1</v>
      </c>
      <c r="G9160">
        <v>363.56</v>
      </c>
      <c r="H9160">
        <v>242.48</v>
      </c>
      <c r="I9160" t="s">
        <v>10040</v>
      </c>
      <c r="J9160">
        <f>F9160*G9160</f>
        <v>363.56</v>
      </c>
      <c r="K9160">
        <f>F9160*H9160</f>
        <v>242.48</v>
      </c>
      <c r="L9160">
        <f>J9160-K9160</f>
        <v>121.08000000000001</v>
      </c>
      <c r="M9160" s="5">
        <f>L9160/J9160</f>
        <v>0.33303993838706131</v>
      </c>
      <c r="N9160" t="str">
        <f>IF(ISNA(VLOOKUP(A9160,'Returns Data'!A:A,1,0)),"No","Yes")</f>
        <v>No</v>
      </c>
      <c r="O9160" t="s">
        <v>10085</v>
      </c>
      <c r="P9160" t="str">
        <f>IFERROR(VLOOKUP(A9160,'Ratings Data'!A:C,3,0),"No Rating")</f>
        <v>No Rating</v>
      </c>
      <c r="Q9160" t="s">
        <v>10062</v>
      </c>
      <c r="R9160" s="5">
        <f t="shared" si="143"/>
        <v>-0.9533323064284247</v>
      </c>
    </row>
    <row r="9161" spans="1:18" x14ac:dyDescent="0.3">
      <c r="A9161" t="s">
        <v>8648</v>
      </c>
      <c r="B9161" s="2">
        <v>45840</v>
      </c>
      <c r="C9161" t="s">
        <v>10019</v>
      </c>
      <c r="D9161" t="s">
        <v>10031</v>
      </c>
      <c r="E9161" t="s">
        <v>10037</v>
      </c>
      <c r="F9161">
        <v>16</v>
      </c>
      <c r="G9161">
        <v>247.41</v>
      </c>
      <c r="H9161">
        <v>169.8</v>
      </c>
      <c r="I9161" t="s">
        <v>10039</v>
      </c>
      <c r="J9161">
        <f>F9161*G9161</f>
        <v>3958.56</v>
      </c>
      <c r="K9161">
        <f>F9161*H9161</f>
        <v>2716.8</v>
      </c>
      <c r="L9161">
        <f>J9161-K9161</f>
        <v>1241.7599999999998</v>
      </c>
      <c r="M9161" s="5">
        <f>L9161/J9161</f>
        <v>0.31368982660361339</v>
      </c>
      <c r="N9161" t="str">
        <f>IF(ISNA(VLOOKUP(A9161,'Returns Data'!A:A,1,0)),"No","Yes")</f>
        <v>No</v>
      </c>
      <c r="O9161" t="s">
        <v>10085</v>
      </c>
      <c r="P9161" t="str">
        <f>IFERROR(VLOOKUP(A9161,'Ratings Data'!A:C,3,0),"No Rating")</f>
        <v>No Rating</v>
      </c>
      <c r="Q9161" t="s">
        <v>10062</v>
      </c>
      <c r="R9161" s="5">
        <f t="shared" si="143"/>
        <v>9.8883265485752005</v>
      </c>
    </row>
    <row r="9162" spans="1:18" x14ac:dyDescent="0.3">
      <c r="A9162" t="s">
        <v>8711</v>
      </c>
      <c r="B9162" s="2">
        <v>45840</v>
      </c>
      <c r="C9162" t="s">
        <v>10018</v>
      </c>
      <c r="D9162" t="s">
        <v>10033</v>
      </c>
      <c r="E9162" t="s">
        <v>10038</v>
      </c>
      <c r="F9162">
        <v>18</v>
      </c>
      <c r="G9162">
        <v>151.30000000000001</v>
      </c>
      <c r="H9162">
        <v>119.98</v>
      </c>
      <c r="I9162" t="s">
        <v>10040</v>
      </c>
      <c r="J9162">
        <f>F9162*G9162</f>
        <v>2723.4</v>
      </c>
      <c r="K9162">
        <f>F9162*H9162</f>
        <v>2159.64</v>
      </c>
      <c r="L9162">
        <f>J9162-K9162</f>
        <v>563.76000000000022</v>
      </c>
      <c r="M9162" s="5">
        <f>L9162/J9162</f>
        <v>0.20700594844679451</v>
      </c>
      <c r="N9162" t="str">
        <f>IF(ISNA(VLOOKUP(A9162,'Returns Data'!A:A,1,0)),"No","Yes")</f>
        <v>No</v>
      </c>
      <c r="O9162" t="s">
        <v>10085</v>
      </c>
      <c r="P9162">
        <f>IFERROR(VLOOKUP(A9162,'Ratings Data'!A:C,3,0),"No Rating")</f>
        <v>4</v>
      </c>
      <c r="Q9162" t="s">
        <v>10062</v>
      </c>
      <c r="R9162" s="5">
        <f t="shared" si="143"/>
        <v>-0.31202255365587483</v>
      </c>
    </row>
    <row r="9163" spans="1:18" x14ac:dyDescent="0.3">
      <c r="A9163" t="s">
        <v>9072</v>
      </c>
      <c r="B9163" s="2">
        <v>45840</v>
      </c>
      <c r="C9163" t="s">
        <v>10010</v>
      </c>
      <c r="D9163" t="s">
        <v>10029</v>
      </c>
      <c r="E9163" t="s">
        <v>10038</v>
      </c>
      <c r="F9163">
        <v>6</v>
      </c>
      <c r="G9163">
        <v>289.75</v>
      </c>
      <c r="H9163">
        <v>205.82</v>
      </c>
      <c r="I9163" t="s">
        <v>10040</v>
      </c>
      <c r="J9163">
        <f>F9163*G9163</f>
        <v>1738.5</v>
      </c>
      <c r="K9163">
        <f>F9163*H9163</f>
        <v>1234.92</v>
      </c>
      <c r="L9163">
        <f>J9163-K9163</f>
        <v>503.57999999999993</v>
      </c>
      <c r="M9163" s="5">
        <f>L9163/J9163</f>
        <v>0.28966350301984467</v>
      </c>
      <c r="N9163" t="str">
        <f>IF(ISNA(VLOOKUP(A9163,'Returns Data'!A:A,1,0)),"No","Yes")</f>
        <v>No</v>
      </c>
      <c r="O9163" t="s">
        <v>10085</v>
      </c>
      <c r="P9163" t="str">
        <f>IFERROR(VLOOKUP(A9163,'Ratings Data'!A:C,3,0),"No Rating")</f>
        <v>No Rating</v>
      </c>
      <c r="Q9163" t="s">
        <v>10062</v>
      </c>
      <c r="R9163" s="5">
        <f t="shared" si="143"/>
        <v>-0.36164353381802161</v>
      </c>
    </row>
    <row r="9164" spans="1:18" x14ac:dyDescent="0.3">
      <c r="A9164" t="s">
        <v>9242</v>
      </c>
      <c r="B9164" s="2">
        <v>45840</v>
      </c>
      <c r="C9164" t="s">
        <v>10010</v>
      </c>
      <c r="D9164" t="s">
        <v>10029</v>
      </c>
      <c r="E9164" t="s">
        <v>10034</v>
      </c>
      <c r="F9164">
        <v>18</v>
      </c>
      <c r="G9164">
        <v>430.79</v>
      </c>
      <c r="H9164">
        <v>329.1</v>
      </c>
      <c r="I9164" t="s">
        <v>10039</v>
      </c>
      <c r="J9164">
        <f>F9164*G9164</f>
        <v>7754.22</v>
      </c>
      <c r="K9164">
        <f>F9164*H9164</f>
        <v>5923.8</v>
      </c>
      <c r="L9164">
        <f>J9164-K9164</f>
        <v>1830.42</v>
      </c>
      <c r="M9164" s="5">
        <f>L9164/J9164</f>
        <v>0.23605469022029296</v>
      </c>
      <c r="N9164" t="str">
        <f>IF(ISNA(VLOOKUP(A9164,'Returns Data'!A:A,1,0)),"No","Yes")</f>
        <v>No</v>
      </c>
      <c r="O9164" t="s">
        <v>10085</v>
      </c>
      <c r="P9164" t="str">
        <f>IFERROR(VLOOKUP(A9164,'Ratings Data'!A:C,3,0),"No Rating")</f>
        <v>No Rating</v>
      </c>
      <c r="Q9164" t="s">
        <v>10062</v>
      </c>
      <c r="R9164" s="5">
        <f t="shared" si="143"/>
        <v>3.460293356341674</v>
      </c>
    </row>
    <row r="9165" spans="1:18" x14ac:dyDescent="0.3">
      <c r="A9165" t="s">
        <v>9295</v>
      </c>
      <c r="B9165" s="2">
        <v>45840</v>
      </c>
      <c r="C9165" t="s">
        <v>10027</v>
      </c>
      <c r="D9165" t="s">
        <v>10032</v>
      </c>
      <c r="E9165" t="s">
        <v>10035</v>
      </c>
      <c r="F9165">
        <v>11</v>
      </c>
      <c r="G9165">
        <v>143.52000000000001</v>
      </c>
      <c r="H9165">
        <v>112.62</v>
      </c>
      <c r="I9165" t="s">
        <v>10040</v>
      </c>
      <c r="J9165">
        <f>F9165*G9165</f>
        <v>1578.72</v>
      </c>
      <c r="K9165">
        <f>F9165*H9165</f>
        <v>1238.8200000000002</v>
      </c>
      <c r="L9165">
        <f>J9165-K9165</f>
        <v>339.89999999999986</v>
      </c>
      <c r="M9165" s="5">
        <f>L9165/J9165</f>
        <v>0.21530100334448152</v>
      </c>
      <c r="N9165" t="str">
        <f>IF(ISNA(VLOOKUP(A9165,'Returns Data'!A:A,1,0)),"No","Yes")</f>
        <v>No</v>
      </c>
      <c r="O9165" t="s">
        <v>10085</v>
      </c>
      <c r="P9165">
        <f>IFERROR(VLOOKUP(A9165,'Ratings Data'!A:C,3,0),"No Rating")</f>
        <v>2</v>
      </c>
      <c r="Q9165" t="s">
        <v>10062</v>
      </c>
      <c r="R9165" s="5">
        <f t="shared" si="143"/>
        <v>-0.79640505428012098</v>
      </c>
    </row>
    <row r="9166" spans="1:18" x14ac:dyDescent="0.3">
      <c r="A9166" t="s">
        <v>9532</v>
      </c>
      <c r="B9166" s="2">
        <v>45840</v>
      </c>
      <c r="C9166" t="s">
        <v>10010</v>
      </c>
      <c r="D9166" t="s">
        <v>10029</v>
      </c>
      <c r="E9166" t="s">
        <v>10035</v>
      </c>
      <c r="F9166">
        <v>8</v>
      </c>
      <c r="G9166">
        <v>319.74</v>
      </c>
      <c r="H9166">
        <v>206.1</v>
      </c>
      <c r="I9166" t="s">
        <v>10039</v>
      </c>
      <c r="J9166">
        <f>F9166*G9166</f>
        <v>2557.92</v>
      </c>
      <c r="K9166">
        <f>F9166*H9166</f>
        <v>1648.8</v>
      </c>
      <c r="L9166">
        <f>J9166-K9166</f>
        <v>909.12000000000012</v>
      </c>
      <c r="M9166" s="5">
        <f>L9166/J9166</f>
        <v>0.35541377369112409</v>
      </c>
      <c r="N9166" t="str">
        <f>IF(ISNA(VLOOKUP(A9166,'Returns Data'!A:A,1,0)),"No","Yes")</f>
        <v>No</v>
      </c>
      <c r="O9166" t="s">
        <v>10085</v>
      </c>
      <c r="P9166" t="str">
        <f>IFERROR(VLOOKUP(A9166,'Ratings Data'!A:C,3,0),"No Rating")</f>
        <v>No Rating</v>
      </c>
      <c r="Q9166" t="s">
        <v>10062</v>
      </c>
      <c r="R9166" s="5">
        <f t="shared" si="143"/>
        <v>0.62024931590148979</v>
      </c>
    </row>
    <row r="9167" spans="1:18" x14ac:dyDescent="0.3">
      <c r="A9167" t="s">
        <v>9866</v>
      </c>
      <c r="B9167" s="2">
        <v>45840</v>
      </c>
      <c r="C9167" t="s">
        <v>10023</v>
      </c>
      <c r="D9167" t="s">
        <v>10033</v>
      </c>
      <c r="E9167" t="s">
        <v>10034</v>
      </c>
      <c r="F9167">
        <v>10</v>
      </c>
      <c r="G9167">
        <v>445.4</v>
      </c>
      <c r="H9167">
        <v>338.34</v>
      </c>
      <c r="I9167" t="s">
        <v>10039</v>
      </c>
      <c r="J9167">
        <f>F9167*G9167</f>
        <v>4454</v>
      </c>
      <c r="K9167">
        <f>F9167*H9167</f>
        <v>3383.3999999999996</v>
      </c>
      <c r="L9167">
        <f>J9167-K9167</f>
        <v>1070.6000000000004</v>
      </c>
      <c r="M9167" s="5">
        <f>L9167/J9167</f>
        <v>0.2403682083520432</v>
      </c>
      <c r="N9167" t="str">
        <f>IF(ISNA(VLOOKUP(A9167,'Returns Data'!A:A,1,0)),"No","Yes")</f>
        <v>No</v>
      </c>
      <c r="O9167" t="s">
        <v>10085</v>
      </c>
      <c r="P9167" t="str">
        <f>IFERROR(VLOOKUP(A9167,'Ratings Data'!A:C,3,0),"No Rating")</f>
        <v>No Rating</v>
      </c>
      <c r="Q9167" t="s">
        <v>10062</v>
      </c>
      <c r="R9167" s="5">
        <f t="shared" si="143"/>
        <v>0.74125852254957147</v>
      </c>
    </row>
    <row r="9168" spans="1:18" x14ac:dyDescent="0.3">
      <c r="A9168" t="s">
        <v>1294</v>
      </c>
      <c r="B9168" s="2">
        <v>45841</v>
      </c>
      <c r="C9168" t="s">
        <v>10024</v>
      </c>
      <c r="D9168" t="s">
        <v>10029</v>
      </c>
      <c r="E9168" t="s">
        <v>10035</v>
      </c>
      <c r="F9168">
        <v>14</v>
      </c>
      <c r="G9168">
        <v>290.12</v>
      </c>
      <c r="H9168">
        <v>193.15</v>
      </c>
      <c r="I9168" t="s">
        <v>10040</v>
      </c>
      <c r="J9168">
        <f>F9168*G9168</f>
        <v>4061.6800000000003</v>
      </c>
      <c r="K9168">
        <f>F9168*H9168</f>
        <v>2704.1</v>
      </c>
      <c r="L9168">
        <f>J9168-K9168</f>
        <v>1357.5800000000004</v>
      </c>
      <c r="M9168" s="5">
        <f>L9168/J9168</f>
        <v>0.33424100372259763</v>
      </c>
      <c r="N9168" t="str">
        <f>IF(ISNA(VLOOKUP(A9168,'Returns Data'!A:A,1,0)),"No","Yes")</f>
        <v>No</v>
      </c>
      <c r="O9168" t="s">
        <v>10085</v>
      </c>
      <c r="P9168" t="str">
        <f>IFERROR(VLOOKUP(A9168,'Ratings Data'!A:C,3,0),"No Rating")</f>
        <v>No Rating</v>
      </c>
      <c r="Q9168" t="s">
        <v>10062</v>
      </c>
      <c r="R9168" s="5">
        <f t="shared" si="143"/>
        <v>-8.8082622361921797E-2</v>
      </c>
    </row>
    <row r="9169" spans="1:18" x14ac:dyDescent="0.3">
      <c r="A9169" t="s">
        <v>1478</v>
      </c>
      <c r="B9169" s="2">
        <v>45841</v>
      </c>
      <c r="C9169" t="s">
        <v>10026</v>
      </c>
      <c r="D9169" t="s">
        <v>10031</v>
      </c>
      <c r="E9169" t="s">
        <v>10035</v>
      </c>
      <c r="F9169">
        <v>1</v>
      </c>
      <c r="G9169">
        <v>320.27</v>
      </c>
      <c r="H9169">
        <v>243.59</v>
      </c>
      <c r="I9169" t="s">
        <v>10039</v>
      </c>
      <c r="J9169">
        <f>F9169*G9169</f>
        <v>320.27</v>
      </c>
      <c r="K9169">
        <f>F9169*H9169</f>
        <v>243.59</v>
      </c>
      <c r="L9169">
        <f>J9169-K9169</f>
        <v>76.679999999999978</v>
      </c>
      <c r="M9169" s="5">
        <f>L9169/J9169</f>
        <v>0.23942298685484117</v>
      </c>
      <c r="N9169" t="str">
        <f>IF(ISNA(VLOOKUP(A9169,'Returns Data'!A:A,1,0)),"No","Yes")</f>
        <v>No</v>
      </c>
      <c r="O9169" t="s">
        <v>10085</v>
      </c>
      <c r="P9169" t="str">
        <f>IFERROR(VLOOKUP(A9169,'Ratings Data'!A:C,3,0),"No Rating")</f>
        <v>No Rating</v>
      </c>
      <c r="Q9169" t="s">
        <v>10062</v>
      </c>
      <c r="R9169" s="5">
        <f t="shared" si="143"/>
        <v>-0.92114839179846764</v>
      </c>
    </row>
    <row r="9170" spans="1:18" x14ac:dyDescent="0.3">
      <c r="A9170" t="s">
        <v>2064</v>
      </c>
      <c r="B9170" s="2">
        <v>45841</v>
      </c>
      <c r="C9170" t="s">
        <v>10019</v>
      </c>
      <c r="D9170" t="s">
        <v>10031</v>
      </c>
      <c r="E9170" t="s">
        <v>10038</v>
      </c>
      <c r="F9170">
        <v>3</v>
      </c>
      <c r="G9170">
        <v>104.12</v>
      </c>
      <c r="H9170">
        <v>65.91</v>
      </c>
      <c r="I9170" t="s">
        <v>10039</v>
      </c>
      <c r="J9170">
        <f>F9170*G9170</f>
        <v>312.36</v>
      </c>
      <c r="K9170">
        <f>F9170*H9170</f>
        <v>197.73</v>
      </c>
      <c r="L9170">
        <f>J9170-K9170</f>
        <v>114.63000000000002</v>
      </c>
      <c r="M9170" s="5">
        <f>L9170/J9170</f>
        <v>0.36698040722243569</v>
      </c>
      <c r="N9170" t="str">
        <f>IF(ISNA(VLOOKUP(A9170,'Returns Data'!A:A,1,0)),"No","Yes")</f>
        <v>No</v>
      </c>
      <c r="O9170" t="s">
        <v>10085</v>
      </c>
      <c r="P9170" t="str">
        <f>IFERROR(VLOOKUP(A9170,'Ratings Data'!A:C,3,0),"No Rating")</f>
        <v>No Rating</v>
      </c>
      <c r="Q9170" t="s">
        <v>10062</v>
      </c>
      <c r="R9170" s="5">
        <f t="shared" si="143"/>
        <v>-2.4697911137477654E-2</v>
      </c>
    </row>
    <row r="9171" spans="1:18" x14ac:dyDescent="0.3">
      <c r="A9171" t="s">
        <v>2117</v>
      </c>
      <c r="B9171" s="2">
        <v>45841</v>
      </c>
      <c r="C9171" t="s">
        <v>10023</v>
      </c>
      <c r="D9171" t="s">
        <v>10033</v>
      </c>
      <c r="E9171" t="s">
        <v>10036</v>
      </c>
      <c r="F9171">
        <v>7</v>
      </c>
      <c r="G9171">
        <v>466.59</v>
      </c>
      <c r="H9171">
        <v>356.97</v>
      </c>
      <c r="I9171" t="s">
        <v>10039</v>
      </c>
      <c r="J9171">
        <f>F9171*G9171</f>
        <v>3266.1299999999997</v>
      </c>
      <c r="K9171">
        <f>F9171*H9171</f>
        <v>2498.79</v>
      </c>
      <c r="L9171">
        <f>J9171-K9171</f>
        <v>767.33999999999969</v>
      </c>
      <c r="M9171" s="5">
        <f>L9171/J9171</f>
        <v>0.23493859705523043</v>
      </c>
      <c r="N9171" t="str">
        <f>IF(ISNA(VLOOKUP(A9171,'Returns Data'!A:A,1,0)),"No","Yes")</f>
        <v>No</v>
      </c>
      <c r="O9171" t="s">
        <v>10085</v>
      </c>
      <c r="P9171" t="str">
        <f>IFERROR(VLOOKUP(A9171,'Ratings Data'!A:C,3,0),"No Rating")</f>
        <v>No Rating</v>
      </c>
      <c r="Q9171" t="s">
        <v>10062</v>
      </c>
      <c r="R9171" s="5">
        <f t="shared" si="143"/>
        <v>9.4563004225893188</v>
      </c>
    </row>
    <row r="9172" spans="1:18" x14ac:dyDescent="0.3">
      <c r="A9172" t="s">
        <v>2806</v>
      </c>
      <c r="B9172" s="2">
        <v>45841</v>
      </c>
      <c r="C9172" t="s">
        <v>10018</v>
      </c>
      <c r="D9172" t="s">
        <v>10033</v>
      </c>
      <c r="E9172" t="s">
        <v>10034</v>
      </c>
      <c r="F9172">
        <v>5</v>
      </c>
      <c r="G9172">
        <v>479.56</v>
      </c>
      <c r="H9172">
        <v>378.1</v>
      </c>
      <c r="I9172" t="s">
        <v>10040</v>
      </c>
      <c r="J9172">
        <f>F9172*G9172</f>
        <v>2397.8000000000002</v>
      </c>
      <c r="K9172">
        <f>F9172*H9172</f>
        <v>1890.5</v>
      </c>
      <c r="L9172">
        <f>J9172-K9172</f>
        <v>507.30000000000018</v>
      </c>
      <c r="M9172" s="5">
        <f>L9172/J9172</f>
        <v>0.21156893819334396</v>
      </c>
      <c r="N9172" t="str">
        <f>IF(ISNA(VLOOKUP(A9172,'Returns Data'!A:A,1,0)),"No","Yes")</f>
        <v>No</v>
      </c>
      <c r="O9172" t="s">
        <v>10085</v>
      </c>
      <c r="P9172" t="str">
        <f>IFERROR(VLOOKUP(A9172,'Ratings Data'!A:C,3,0),"No Rating")</f>
        <v>No Rating</v>
      </c>
      <c r="Q9172" t="s">
        <v>10062</v>
      </c>
      <c r="R9172" s="5">
        <f t="shared" si="143"/>
        <v>-0.26585898295536292</v>
      </c>
    </row>
    <row r="9173" spans="1:18" x14ac:dyDescent="0.3">
      <c r="A9173" t="s">
        <v>3596</v>
      </c>
      <c r="B9173" s="2">
        <v>45841</v>
      </c>
      <c r="C9173" t="s">
        <v>10024</v>
      </c>
      <c r="D9173" t="s">
        <v>10029</v>
      </c>
      <c r="E9173" t="s">
        <v>10036</v>
      </c>
      <c r="F9173">
        <v>10</v>
      </c>
      <c r="G9173">
        <v>222.03</v>
      </c>
      <c r="H9173">
        <v>158.51</v>
      </c>
      <c r="I9173" t="s">
        <v>10040</v>
      </c>
      <c r="J9173">
        <f>F9173*G9173</f>
        <v>2220.3000000000002</v>
      </c>
      <c r="K9173">
        <f>F9173*H9173</f>
        <v>1585.1</v>
      </c>
      <c r="L9173">
        <f>J9173-K9173</f>
        <v>635.20000000000027</v>
      </c>
      <c r="M9173" s="5">
        <f>L9173/J9173</f>
        <v>0.28608746565779408</v>
      </c>
      <c r="N9173" t="str">
        <f>IF(ISNA(VLOOKUP(A9173,'Returns Data'!A:A,1,0)),"No","Yes")</f>
        <v>No</v>
      </c>
      <c r="O9173" t="s">
        <v>10085</v>
      </c>
      <c r="P9173" t="str">
        <f>IFERROR(VLOOKUP(A9173,'Ratings Data'!A:C,3,0),"No Rating")</f>
        <v>No Rating</v>
      </c>
      <c r="Q9173" t="s">
        <v>10062</v>
      </c>
      <c r="R9173" s="5">
        <f t="shared" si="143"/>
        <v>-7.4026190674785219E-2</v>
      </c>
    </row>
    <row r="9174" spans="1:18" x14ac:dyDescent="0.3">
      <c r="A9174" t="s">
        <v>3718</v>
      </c>
      <c r="B9174" s="2">
        <v>45841</v>
      </c>
      <c r="C9174" t="s">
        <v>10023</v>
      </c>
      <c r="D9174" t="s">
        <v>10033</v>
      </c>
      <c r="E9174" t="s">
        <v>10035</v>
      </c>
      <c r="F9174">
        <v>1</v>
      </c>
      <c r="G9174">
        <v>68.22</v>
      </c>
      <c r="H9174">
        <v>48.51</v>
      </c>
      <c r="I9174" t="s">
        <v>10039</v>
      </c>
      <c r="J9174">
        <f>F9174*G9174</f>
        <v>68.22</v>
      </c>
      <c r="K9174">
        <f>F9174*H9174</f>
        <v>48.51</v>
      </c>
      <c r="L9174">
        <f>J9174-K9174</f>
        <v>19.71</v>
      </c>
      <c r="M9174" s="5">
        <f>L9174/J9174</f>
        <v>0.28891820580474936</v>
      </c>
      <c r="N9174" t="str">
        <f>IF(ISNA(VLOOKUP(A9174,'Returns Data'!A:A,1,0)),"No","Yes")</f>
        <v>Yes</v>
      </c>
      <c r="O9174" t="str">
        <f>IFERROR(VLOOKUP(A9174,'Returns Data'!A:E,5,0),"No Returns")</f>
        <v>Customer Changed Mind</v>
      </c>
      <c r="P9174" t="str">
        <f>IFERROR(VLOOKUP(A9174,'Ratings Data'!A:C,3,0),"No Rating")</f>
        <v>No Rating</v>
      </c>
      <c r="Q9174" t="s">
        <v>10062</v>
      </c>
      <c r="R9174" s="5">
        <f t="shared" si="143"/>
        <v>-0.96927442237535477</v>
      </c>
    </row>
    <row r="9175" spans="1:18" x14ac:dyDescent="0.3">
      <c r="A9175" t="s">
        <v>3856</v>
      </c>
      <c r="B9175" s="2">
        <v>45841</v>
      </c>
      <c r="C9175" t="s">
        <v>10024</v>
      </c>
      <c r="D9175" t="s">
        <v>10029</v>
      </c>
      <c r="E9175" t="s">
        <v>10036</v>
      </c>
      <c r="F9175">
        <v>9</v>
      </c>
      <c r="G9175">
        <v>422.46</v>
      </c>
      <c r="H9175">
        <v>375.25</v>
      </c>
      <c r="I9175" t="s">
        <v>10039</v>
      </c>
      <c r="J9175">
        <f>F9175*G9175</f>
        <v>3802.14</v>
      </c>
      <c r="K9175">
        <f>F9175*H9175</f>
        <v>3377.25</v>
      </c>
      <c r="L9175">
        <f>J9175-K9175</f>
        <v>424.88999999999987</v>
      </c>
      <c r="M9175" s="5">
        <f>L9175/J9175</f>
        <v>0.11175022487336077</v>
      </c>
      <c r="N9175" t="str">
        <f>IF(ISNA(VLOOKUP(A9175,'Returns Data'!A:A,1,0)),"No","Yes")</f>
        <v>No</v>
      </c>
      <c r="O9175" t="s">
        <v>10085</v>
      </c>
      <c r="P9175" t="str">
        <f>IFERROR(VLOOKUP(A9175,'Ratings Data'!A:C,3,0),"No Rating")</f>
        <v>No Rating</v>
      </c>
      <c r="Q9175" t="s">
        <v>10062</v>
      </c>
      <c r="R9175" s="5">
        <f t="shared" si="143"/>
        <v>54.733509234828496</v>
      </c>
    </row>
    <row r="9176" spans="1:18" x14ac:dyDescent="0.3">
      <c r="A9176" t="s">
        <v>4162</v>
      </c>
      <c r="B9176" s="2">
        <v>45841</v>
      </c>
      <c r="C9176" t="s">
        <v>10027</v>
      </c>
      <c r="D9176" t="s">
        <v>10032</v>
      </c>
      <c r="E9176" t="s">
        <v>10035</v>
      </c>
      <c r="F9176">
        <v>3</v>
      </c>
      <c r="G9176">
        <v>78.73</v>
      </c>
      <c r="H9176">
        <v>54.8</v>
      </c>
      <c r="I9176" t="s">
        <v>10040</v>
      </c>
      <c r="J9176">
        <f>F9176*G9176</f>
        <v>236.19</v>
      </c>
      <c r="K9176">
        <f>F9176*H9176</f>
        <v>164.39999999999998</v>
      </c>
      <c r="L9176">
        <f>J9176-K9176</f>
        <v>71.79000000000002</v>
      </c>
      <c r="M9176" s="5">
        <f>L9176/J9176</f>
        <v>0.3039502095770355</v>
      </c>
      <c r="N9176" t="str">
        <f>IF(ISNA(VLOOKUP(A9176,'Returns Data'!A:A,1,0)),"No","Yes")</f>
        <v>No</v>
      </c>
      <c r="O9176" t="s">
        <v>10085</v>
      </c>
      <c r="P9176" t="str">
        <f>IFERROR(VLOOKUP(A9176,'Ratings Data'!A:C,3,0),"No Rating")</f>
        <v>No Rating</v>
      </c>
      <c r="Q9176" t="s">
        <v>10062</v>
      </c>
      <c r="R9176" s="5">
        <f t="shared" si="143"/>
        <v>-0.93787972036800327</v>
      </c>
    </row>
    <row r="9177" spans="1:18" x14ac:dyDescent="0.3">
      <c r="A9177" t="s">
        <v>4802</v>
      </c>
      <c r="B9177" s="2">
        <v>45841</v>
      </c>
      <c r="C9177" t="s">
        <v>10020</v>
      </c>
      <c r="D9177" t="s">
        <v>10030</v>
      </c>
      <c r="E9177" t="s">
        <v>10038</v>
      </c>
      <c r="F9177">
        <v>5</v>
      </c>
      <c r="G9177">
        <v>20.54</v>
      </c>
      <c r="H9177">
        <v>13.42</v>
      </c>
      <c r="I9177" t="s">
        <v>10039</v>
      </c>
      <c r="J9177">
        <f>F9177*G9177</f>
        <v>102.69999999999999</v>
      </c>
      <c r="K9177">
        <f>F9177*H9177</f>
        <v>67.099999999999994</v>
      </c>
      <c r="L9177">
        <f>J9177-K9177</f>
        <v>35.599999999999994</v>
      </c>
      <c r="M9177" s="5">
        <f>L9177/J9177</f>
        <v>0.3466407010710808</v>
      </c>
      <c r="N9177" t="str">
        <f>IF(ISNA(VLOOKUP(A9177,'Returns Data'!A:A,1,0)),"No","Yes")</f>
        <v>No</v>
      </c>
      <c r="O9177" t="s">
        <v>10085</v>
      </c>
      <c r="P9177" t="str">
        <f>IFERROR(VLOOKUP(A9177,'Ratings Data'!A:C,3,0),"No Rating")</f>
        <v>No Rating</v>
      </c>
      <c r="Q9177" t="s">
        <v>10062</v>
      </c>
      <c r="R9177" s="5">
        <f t="shared" si="143"/>
        <v>-0.56518057496083662</v>
      </c>
    </row>
    <row r="9178" spans="1:18" x14ac:dyDescent="0.3">
      <c r="A9178" t="s">
        <v>4934</v>
      </c>
      <c r="B9178" s="2">
        <v>45841</v>
      </c>
      <c r="C9178" t="s">
        <v>10012</v>
      </c>
      <c r="D9178" t="s">
        <v>10030</v>
      </c>
      <c r="E9178" t="s">
        <v>10035</v>
      </c>
      <c r="F9178">
        <v>20</v>
      </c>
      <c r="G9178">
        <v>199.51</v>
      </c>
      <c r="H9178">
        <v>138.53</v>
      </c>
      <c r="I9178" t="s">
        <v>10040</v>
      </c>
      <c r="J9178">
        <f>F9178*G9178</f>
        <v>3990.2</v>
      </c>
      <c r="K9178">
        <f>F9178*H9178</f>
        <v>2770.6</v>
      </c>
      <c r="L9178">
        <f>J9178-K9178</f>
        <v>1219.5999999999999</v>
      </c>
      <c r="M9178" s="5">
        <f>L9178/J9178</f>
        <v>0.30564883965716005</v>
      </c>
      <c r="N9178" t="str">
        <f>IF(ISNA(VLOOKUP(A9178,'Returns Data'!A:A,1,0)),"No","Yes")</f>
        <v>No</v>
      </c>
      <c r="O9178" t="s">
        <v>10085</v>
      </c>
      <c r="P9178" t="str">
        <f>IFERROR(VLOOKUP(A9178,'Ratings Data'!A:C,3,0),"No Rating")</f>
        <v>No Rating</v>
      </c>
      <c r="Q9178" t="s">
        <v>10062</v>
      </c>
      <c r="R9178" s="5">
        <f t="shared" si="143"/>
        <v>37.852969814995134</v>
      </c>
    </row>
    <row r="9179" spans="1:18" x14ac:dyDescent="0.3">
      <c r="A9179" t="s">
        <v>5536</v>
      </c>
      <c r="B9179" s="2">
        <v>45841</v>
      </c>
      <c r="C9179" t="s">
        <v>10013</v>
      </c>
      <c r="D9179" t="s">
        <v>10030</v>
      </c>
      <c r="E9179" t="s">
        <v>10035</v>
      </c>
      <c r="F9179">
        <v>18</v>
      </c>
      <c r="G9179">
        <v>412.01</v>
      </c>
      <c r="H9179">
        <v>264.70999999999998</v>
      </c>
      <c r="I9179" t="s">
        <v>10039</v>
      </c>
      <c r="J9179">
        <f>F9179*G9179</f>
        <v>7416.18</v>
      </c>
      <c r="K9179">
        <f>F9179*H9179</f>
        <v>4764.78</v>
      </c>
      <c r="L9179">
        <f>J9179-K9179</f>
        <v>2651.4000000000005</v>
      </c>
      <c r="M9179" s="5">
        <f>L9179/J9179</f>
        <v>0.35751559428169227</v>
      </c>
      <c r="N9179" t="str">
        <f>IF(ISNA(VLOOKUP(A9179,'Returns Data'!A:A,1,0)),"No","Yes")</f>
        <v>No</v>
      </c>
      <c r="O9179" t="s">
        <v>10085</v>
      </c>
      <c r="P9179" t="str">
        <f>IFERROR(VLOOKUP(A9179,'Ratings Data'!A:C,3,0),"No Rating")</f>
        <v>No Rating</v>
      </c>
      <c r="Q9179" t="s">
        <v>10062</v>
      </c>
      <c r="R9179" s="5">
        <f t="shared" si="143"/>
        <v>0.85859856648789545</v>
      </c>
    </row>
    <row r="9180" spans="1:18" x14ac:dyDescent="0.3">
      <c r="A9180" t="s">
        <v>5735</v>
      </c>
      <c r="B9180" s="2">
        <v>45841</v>
      </c>
      <c r="C9180" t="s">
        <v>10020</v>
      </c>
      <c r="D9180" t="s">
        <v>10030</v>
      </c>
      <c r="E9180" t="s">
        <v>10036</v>
      </c>
      <c r="F9180">
        <v>17</v>
      </c>
      <c r="G9180">
        <v>133.27000000000001</v>
      </c>
      <c r="H9180">
        <v>80.010000000000005</v>
      </c>
      <c r="I9180" t="s">
        <v>10040</v>
      </c>
      <c r="J9180">
        <f>F9180*G9180</f>
        <v>2265.59</v>
      </c>
      <c r="K9180">
        <f>F9180*H9180</f>
        <v>1360.17</v>
      </c>
      <c r="L9180">
        <f>J9180-K9180</f>
        <v>905.42000000000007</v>
      </c>
      <c r="M9180" s="5">
        <f>L9180/J9180</f>
        <v>0.3996398289187364</v>
      </c>
      <c r="N9180" t="str">
        <f>IF(ISNA(VLOOKUP(A9180,'Returns Data'!A:A,1,0)),"No","Yes")</f>
        <v>Yes</v>
      </c>
      <c r="O9180" t="str">
        <f>IFERROR(VLOOKUP(A9180,'Returns Data'!A:E,5,0),"No Returns")</f>
        <v>Late Delivery</v>
      </c>
      <c r="P9180" t="str">
        <f>IFERROR(VLOOKUP(A9180,'Ratings Data'!A:C,3,0),"No Rating")</f>
        <v>No Rating</v>
      </c>
      <c r="Q9180" t="s">
        <v>10062</v>
      </c>
      <c r="R9180" s="5">
        <f t="shared" si="143"/>
        <v>-0.69450714518795387</v>
      </c>
    </row>
    <row r="9181" spans="1:18" x14ac:dyDescent="0.3">
      <c r="A9181" t="s">
        <v>5749</v>
      </c>
      <c r="B9181" s="2">
        <v>45841</v>
      </c>
      <c r="C9181" t="s">
        <v>10022</v>
      </c>
      <c r="D9181" t="s">
        <v>10033</v>
      </c>
      <c r="E9181" t="s">
        <v>10038</v>
      </c>
      <c r="F9181">
        <v>16</v>
      </c>
      <c r="G9181">
        <v>479.21</v>
      </c>
      <c r="H9181">
        <v>340.81</v>
      </c>
      <c r="I9181" t="s">
        <v>10040</v>
      </c>
      <c r="J9181">
        <f>F9181*G9181</f>
        <v>7667.36</v>
      </c>
      <c r="K9181">
        <f>F9181*H9181</f>
        <v>5452.96</v>
      </c>
      <c r="L9181">
        <f>J9181-K9181</f>
        <v>2214.3999999999996</v>
      </c>
      <c r="M9181" s="5">
        <f>L9181/J9181</f>
        <v>0.28880866425992774</v>
      </c>
      <c r="N9181" t="str">
        <f>IF(ISNA(VLOOKUP(A9181,'Returns Data'!A:A,1,0)),"No","Yes")</f>
        <v>No</v>
      </c>
      <c r="O9181" t="s">
        <v>10085</v>
      </c>
      <c r="P9181" t="str">
        <f>IFERROR(VLOOKUP(A9181,'Ratings Data'!A:C,3,0),"No Rating")</f>
        <v>No Rating</v>
      </c>
      <c r="Q9181" t="s">
        <v>10062</v>
      </c>
      <c r="R9181" s="5">
        <f t="shared" si="143"/>
        <v>2.3842663500456829</v>
      </c>
    </row>
    <row r="9182" spans="1:18" x14ac:dyDescent="0.3">
      <c r="A9182" t="s">
        <v>5949</v>
      </c>
      <c r="B9182" s="2">
        <v>45841</v>
      </c>
      <c r="C9182" t="s">
        <v>10027</v>
      </c>
      <c r="D9182" t="s">
        <v>10032</v>
      </c>
      <c r="E9182" t="s">
        <v>10036</v>
      </c>
      <c r="F9182">
        <v>10</v>
      </c>
      <c r="G9182">
        <v>482.05</v>
      </c>
      <c r="H9182">
        <v>290.61</v>
      </c>
      <c r="I9182" t="s">
        <v>10040</v>
      </c>
      <c r="J9182">
        <f>F9182*G9182</f>
        <v>4820.5</v>
      </c>
      <c r="K9182">
        <f>F9182*H9182</f>
        <v>2906.1000000000004</v>
      </c>
      <c r="L9182">
        <f>J9182-K9182</f>
        <v>1914.3999999999996</v>
      </c>
      <c r="M9182" s="5">
        <f>L9182/J9182</f>
        <v>0.39713722642879362</v>
      </c>
      <c r="N9182" t="str">
        <f>IF(ISNA(VLOOKUP(A9182,'Returns Data'!A:A,1,0)),"No","Yes")</f>
        <v>No</v>
      </c>
      <c r="O9182" t="s">
        <v>10085</v>
      </c>
      <c r="P9182" t="str">
        <f>IFERROR(VLOOKUP(A9182,'Ratings Data'!A:C,3,0),"No Rating")</f>
        <v>No Rating</v>
      </c>
      <c r="Q9182" t="s">
        <v>10062</v>
      </c>
      <c r="R9182" s="5">
        <f t="shared" si="143"/>
        <v>-0.37129598714551026</v>
      </c>
    </row>
    <row r="9183" spans="1:18" x14ac:dyDescent="0.3">
      <c r="A9183" t="s">
        <v>6172</v>
      </c>
      <c r="B9183" s="2">
        <v>45841</v>
      </c>
      <c r="C9183" t="s">
        <v>10012</v>
      </c>
      <c r="D9183" t="s">
        <v>10030</v>
      </c>
      <c r="E9183" t="s">
        <v>10037</v>
      </c>
      <c r="F9183">
        <v>12</v>
      </c>
      <c r="G9183">
        <v>85.05</v>
      </c>
      <c r="H9183">
        <v>70.83</v>
      </c>
      <c r="I9183" t="s">
        <v>10040</v>
      </c>
      <c r="J9183">
        <f>F9183*G9183</f>
        <v>1020.5999999999999</v>
      </c>
      <c r="K9183">
        <f>F9183*H9183</f>
        <v>849.96</v>
      </c>
      <c r="L9183">
        <f>J9183-K9183</f>
        <v>170.63999999999987</v>
      </c>
      <c r="M9183" s="5">
        <f>L9183/J9183</f>
        <v>0.16719576719576709</v>
      </c>
      <c r="N9183" t="str">
        <f>IF(ISNA(VLOOKUP(A9183,'Returns Data'!A:A,1,0)),"No","Yes")</f>
        <v>No</v>
      </c>
      <c r="O9183" t="s">
        <v>10085</v>
      </c>
      <c r="P9183" t="str">
        <f>IFERROR(VLOOKUP(A9183,'Ratings Data'!A:C,3,0),"No Rating")</f>
        <v>No Rating</v>
      </c>
      <c r="Q9183" t="s">
        <v>10062</v>
      </c>
      <c r="R9183" s="5">
        <f t="shared" si="143"/>
        <v>-0.78827922414687279</v>
      </c>
    </row>
    <row r="9184" spans="1:18" x14ac:dyDescent="0.3">
      <c r="A9184" t="s">
        <v>6186</v>
      </c>
      <c r="B9184" s="2">
        <v>45841</v>
      </c>
      <c r="C9184" t="s">
        <v>10016</v>
      </c>
      <c r="D9184" t="s">
        <v>10032</v>
      </c>
      <c r="E9184" t="s">
        <v>10036</v>
      </c>
      <c r="F9184">
        <v>6</v>
      </c>
      <c r="G9184">
        <v>485.66</v>
      </c>
      <c r="H9184">
        <v>391.44</v>
      </c>
      <c r="I9184" t="s">
        <v>10040</v>
      </c>
      <c r="J9184">
        <f>F9184*G9184</f>
        <v>2913.96</v>
      </c>
      <c r="K9184">
        <f>F9184*H9184</f>
        <v>2348.64</v>
      </c>
      <c r="L9184">
        <f>J9184-K9184</f>
        <v>565.32000000000016</v>
      </c>
      <c r="M9184" s="5">
        <f>L9184/J9184</f>
        <v>0.19400403574517158</v>
      </c>
      <c r="N9184" t="str">
        <f>IF(ISNA(VLOOKUP(A9184,'Returns Data'!A:A,1,0)),"No","Yes")</f>
        <v>No</v>
      </c>
      <c r="O9184" t="s">
        <v>10085</v>
      </c>
      <c r="P9184" t="str">
        <f>IFERROR(VLOOKUP(A9184,'Ratings Data'!A:C,3,0),"No Rating")</f>
        <v>No Rating</v>
      </c>
      <c r="Q9184" t="s">
        <v>10062</v>
      </c>
      <c r="R9184" s="5">
        <f t="shared" si="143"/>
        <v>1.855144032921811</v>
      </c>
    </row>
    <row r="9185" spans="1:18" x14ac:dyDescent="0.3">
      <c r="A9185" t="s">
        <v>6318</v>
      </c>
      <c r="B9185" s="2">
        <v>45841</v>
      </c>
      <c r="C9185" t="s">
        <v>10018</v>
      </c>
      <c r="D9185" t="s">
        <v>10033</v>
      </c>
      <c r="E9185" t="s">
        <v>10035</v>
      </c>
      <c r="F9185">
        <v>9</v>
      </c>
      <c r="G9185">
        <v>240.03</v>
      </c>
      <c r="H9185">
        <v>179.27</v>
      </c>
      <c r="I9185" t="s">
        <v>10039</v>
      </c>
      <c r="J9185">
        <f>F9185*G9185</f>
        <v>2160.27</v>
      </c>
      <c r="K9185">
        <f>F9185*H9185</f>
        <v>1613.43</v>
      </c>
      <c r="L9185">
        <f>J9185-K9185</f>
        <v>546.83999999999992</v>
      </c>
      <c r="M9185" s="5">
        <f>L9185/J9185</f>
        <v>0.25313502478856809</v>
      </c>
      <c r="N9185" t="str">
        <f>IF(ISNA(VLOOKUP(A9185,'Returns Data'!A:A,1,0)),"No","Yes")</f>
        <v>No</v>
      </c>
      <c r="O9185" t="s">
        <v>10085</v>
      </c>
      <c r="P9185">
        <f>IFERROR(VLOOKUP(A9185,'Ratings Data'!A:C,3,0),"No Rating")</f>
        <v>4</v>
      </c>
      <c r="Q9185" t="s">
        <v>10062</v>
      </c>
      <c r="R9185" s="5">
        <f t="shared" si="143"/>
        <v>-0.25864802536754111</v>
      </c>
    </row>
    <row r="9186" spans="1:18" x14ac:dyDescent="0.3">
      <c r="A9186" t="s">
        <v>6485</v>
      </c>
      <c r="B9186" s="2">
        <v>45841</v>
      </c>
      <c r="C9186" t="s">
        <v>10018</v>
      </c>
      <c r="D9186" t="s">
        <v>10033</v>
      </c>
      <c r="E9186" t="s">
        <v>10037</v>
      </c>
      <c r="F9186">
        <v>18</v>
      </c>
      <c r="G9186">
        <v>428.06</v>
      </c>
      <c r="H9186">
        <v>320.66000000000003</v>
      </c>
      <c r="I9186" t="s">
        <v>10039</v>
      </c>
      <c r="J9186">
        <f>F9186*G9186</f>
        <v>7705.08</v>
      </c>
      <c r="K9186">
        <f>F9186*H9186</f>
        <v>5771.88</v>
      </c>
      <c r="L9186">
        <f>J9186-K9186</f>
        <v>1933.1999999999998</v>
      </c>
      <c r="M9186" s="5">
        <f>L9186/J9186</f>
        <v>0.25089940662523941</v>
      </c>
      <c r="N9186" t="str">
        <f>IF(ISNA(VLOOKUP(A9186,'Returns Data'!A:A,1,0)),"No","Yes")</f>
        <v>No</v>
      </c>
      <c r="O9186" t="s">
        <v>10085</v>
      </c>
      <c r="P9186" t="str">
        <f>IFERROR(VLOOKUP(A9186,'Ratings Data'!A:C,3,0),"No Rating")</f>
        <v>No Rating</v>
      </c>
      <c r="Q9186" t="s">
        <v>10062</v>
      </c>
      <c r="R9186" s="5">
        <f t="shared" si="143"/>
        <v>2.5667208265633459</v>
      </c>
    </row>
    <row r="9187" spans="1:18" x14ac:dyDescent="0.3">
      <c r="A9187" t="s">
        <v>6913</v>
      </c>
      <c r="B9187" s="2">
        <v>45841</v>
      </c>
      <c r="C9187" t="s">
        <v>10013</v>
      </c>
      <c r="D9187" t="s">
        <v>10030</v>
      </c>
      <c r="E9187" t="s">
        <v>10036</v>
      </c>
      <c r="F9187">
        <v>12</v>
      </c>
      <c r="G9187">
        <v>120.63</v>
      </c>
      <c r="H9187">
        <v>84.6</v>
      </c>
      <c r="I9187" t="s">
        <v>10040</v>
      </c>
      <c r="J9187">
        <f>F9187*G9187</f>
        <v>1447.56</v>
      </c>
      <c r="K9187">
        <f>F9187*H9187</f>
        <v>1015.1999999999999</v>
      </c>
      <c r="L9187">
        <f>J9187-K9187</f>
        <v>432.36</v>
      </c>
      <c r="M9187" s="5">
        <f>L9187/J9187</f>
        <v>0.29868191992041782</v>
      </c>
      <c r="N9187" t="str">
        <f>IF(ISNA(VLOOKUP(A9187,'Returns Data'!A:A,1,0)),"No","Yes")</f>
        <v>No</v>
      </c>
      <c r="O9187" t="s">
        <v>10085</v>
      </c>
      <c r="P9187" t="str">
        <f>IFERROR(VLOOKUP(A9187,'Ratings Data'!A:C,3,0),"No Rating")</f>
        <v>No Rating</v>
      </c>
      <c r="Q9187" t="s">
        <v>10062</v>
      </c>
      <c r="R9187" s="5">
        <f t="shared" si="143"/>
        <v>-0.81212914077465781</v>
      </c>
    </row>
    <row r="9188" spans="1:18" x14ac:dyDescent="0.3">
      <c r="A9188" t="s">
        <v>7136</v>
      </c>
      <c r="B9188" s="2">
        <v>45841</v>
      </c>
      <c r="C9188" t="s">
        <v>10025</v>
      </c>
      <c r="D9188" t="s">
        <v>10033</v>
      </c>
      <c r="E9188" t="s">
        <v>10034</v>
      </c>
      <c r="F9188">
        <v>8</v>
      </c>
      <c r="G9188">
        <v>337.31</v>
      </c>
      <c r="H9188">
        <v>239.63</v>
      </c>
      <c r="I9188" t="s">
        <v>10040</v>
      </c>
      <c r="J9188">
        <f>F9188*G9188</f>
        <v>2698.48</v>
      </c>
      <c r="K9188">
        <f>F9188*H9188</f>
        <v>1917.04</v>
      </c>
      <c r="L9188">
        <f>J9188-K9188</f>
        <v>781.44</v>
      </c>
      <c r="M9188" s="5">
        <f>L9188/J9188</f>
        <v>0.2895852479914619</v>
      </c>
      <c r="N9188" t="str">
        <f>IF(ISNA(VLOOKUP(A9188,'Returns Data'!A:A,1,0)),"No","Yes")</f>
        <v>No</v>
      </c>
      <c r="O9188" t="s">
        <v>10085</v>
      </c>
      <c r="P9188" t="str">
        <f>IFERROR(VLOOKUP(A9188,'Ratings Data'!A:C,3,0),"No Rating")</f>
        <v>No Rating</v>
      </c>
      <c r="Q9188" t="s">
        <v>10062</v>
      </c>
      <c r="R9188" s="5">
        <f t="shared" si="143"/>
        <v>0.86415761695542848</v>
      </c>
    </row>
    <row r="9189" spans="1:18" x14ac:dyDescent="0.3">
      <c r="A9189" t="s">
        <v>7303</v>
      </c>
      <c r="B9189" s="2">
        <v>45841</v>
      </c>
      <c r="C9189" t="s">
        <v>10023</v>
      </c>
      <c r="D9189" t="s">
        <v>10033</v>
      </c>
      <c r="E9189" t="s">
        <v>10035</v>
      </c>
      <c r="F9189">
        <v>7</v>
      </c>
      <c r="G9189">
        <v>409.54</v>
      </c>
      <c r="H9189">
        <v>310.41000000000003</v>
      </c>
      <c r="I9189" t="s">
        <v>10039</v>
      </c>
      <c r="J9189">
        <f>F9189*G9189</f>
        <v>2866.78</v>
      </c>
      <c r="K9189">
        <f>F9189*H9189</f>
        <v>2172.8700000000003</v>
      </c>
      <c r="L9189">
        <f>J9189-K9189</f>
        <v>693.90999999999985</v>
      </c>
      <c r="M9189" s="5">
        <f>L9189/J9189</f>
        <v>0.24205205840699315</v>
      </c>
      <c r="N9189" t="str">
        <f>IF(ISNA(VLOOKUP(A9189,'Returns Data'!A:A,1,0)),"No","Yes")</f>
        <v>No</v>
      </c>
      <c r="O9189" t="s">
        <v>10085</v>
      </c>
      <c r="P9189" t="str">
        <f>IFERROR(VLOOKUP(A9189,'Ratings Data'!A:C,3,0),"No Rating")</f>
        <v>No Rating</v>
      </c>
      <c r="Q9189" t="s">
        <v>10062</v>
      </c>
      <c r="R9189" s="5">
        <f t="shared" si="143"/>
        <v>6.2368444457620652E-2</v>
      </c>
    </row>
    <row r="9190" spans="1:18" x14ac:dyDescent="0.3">
      <c r="A9190" t="s">
        <v>7666</v>
      </c>
      <c r="B9190" s="2">
        <v>45841</v>
      </c>
      <c r="C9190" t="s">
        <v>10010</v>
      </c>
      <c r="D9190" t="s">
        <v>10029</v>
      </c>
      <c r="E9190" t="s">
        <v>10038</v>
      </c>
      <c r="F9190">
        <v>12</v>
      </c>
      <c r="G9190">
        <v>240.8</v>
      </c>
      <c r="H9190">
        <v>203.88</v>
      </c>
      <c r="I9190" t="s">
        <v>10040</v>
      </c>
      <c r="J9190">
        <f>F9190*G9190</f>
        <v>2889.6000000000004</v>
      </c>
      <c r="K9190">
        <f>F9190*H9190</f>
        <v>2446.56</v>
      </c>
      <c r="L9190">
        <f>J9190-K9190</f>
        <v>443.04000000000042</v>
      </c>
      <c r="M9190" s="5">
        <f>L9190/J9190</f>
        <v>0.15332225913621275</v>
      </c>
      <c r="N9190" t="str">
        <f>IF(ISNA(VLOOKUP(A9190,'Returns Data'!A:A,1,0)),"No","Yes")</f>
        <v>No</v>
      </c>
      <c r="O9190" t="s">
        <v>10085</v>
      </c>
      <c r="P9190" t="str">
        <f>IFERROR(VLOOKUP(A9190,'Ratings Data'!A:C,3,0),"No Rating")</f>
        <v>No Rating</v>
      </c>
      <c r="Q9190" t="s">
        <v>10062</v>
      </c>
      <c r="R9190" s="5">
        <f t="shared" si="143"/>
        <v>7.9601504126581603E-3</v>
      </c>
    </row>
    <row r="9191" spans="1:18" x14ac:dyDescent="0.3">
      <c r="A9191" t="s">
        <v>7727</v>
      </c>
      <c r="B9191" s="2">
        <v>45841</v>
      </c>
      <c r="C9191" t="s">
        <v>10027</v>
      </c>
      <c r="D9191" t="s">
        <v>10032</v>
      </c>
      <c r="E9191" t="s">
        <v>10035</v>
      </c>
      <c r="F9191">
        <v>6</v>
      </c>
      <c r="G9191">
        <v>80.3</v>
      </c>
      <c r="H9191">
        <v>49.11</v>
      </c>
      <c r="I9191" t="s">
        <v>10039</v>
      </c>
      <c r="J9191">
        <f>F9191*G9191</f>
        <v>481.79999999999995</v>
      </c>
      <c r="K9191">
        <f>F9191*H9191</f>
        <v>294.65999999999997</v>
      </c>
      <c r="L9191">
        <f>J9191-K9191</f>
        <v>187.14</v>
      </c>
      <c r="M9191" s="5">
        <f>L9191/J9191</f>
        <v>0.38841843088418432</v>
      </c>
      <c r="N9191" t="str">
        <f>IF(ISNA(VLOOKUP(A9191,'Returns Data'!A:A,1,0)),"No","Yes")</f>
        <v>No</v>
      </c>
      <c r="O9191" t="s">
        <v>10085</v>
      </c>
      <c r="P9191" t="str">
        <f>IFERROR(VLOOKUP(A9191,'Ratings Data'!A:C,3,0),"No Rating")</f>
        <v>No Rating</v>
      </c>
      <c r="Q9191" t="s">
        <v>10062</v>
      </c>
      <c r="R9191" s="5">
        <f t="shared" si="143"/>
        <v>-0.83326411960132885</v>
      </c>
    </row>
    <row r="9192" spans="1:18" x14ac:dyDescent="0.3">
      <c r="A9192" t="s">
        <v>8006</v>
      </c>
      <c r="B9192" s="2">
        <v>45841</v>
      </c>
      <c r="C9192" t="s">
        <v>10025</v>
      </c>
      <c r="D9192" t="s">
        <v>10033</v>
      </c>
      <c r="E9192" t="s">
        <v>10034</v>
      </c>
      <c r="F9192">
        <v>3</v>
      </c>
      <c r="G9192">
        <v>229.21</v>
      </c>
      <c r="H9192">
        <v>149.76</v>
      </c>
      <c r="I9192" t="s">
        <v>10040</v>
      </c>
      <c r="J9192">
        <f>F9192*G9192</f>
        <v>687.63</v>
      </c>
      <c r="K9192">
        <f>F9192*H9192</f>
        <v>449.28</v>
      </c>
      <c r="L9192">
        <f>J9192-K9192</f>
        <v>238.35000000000002</v>
      </c>
      <c r="M9192" s="5">
        <f>L9192/J9192</f>
        <v>0.34662536538545441</v>
      </c>
      <c r="N9192" t="str">
        <f>IF(ISNA(VLOOKUP(A9192,'Returns Data'!A:A,1,0)),"No","Yes")</f>
        <v>No</v>
      </c>
      <c r="O9192" t="s">
        <v>10085</v>
      </c>
      <c r="P9192" t="str">
        <f>IFERROR(VLOOKUP(A9192,'Ratings Data'!A:C,3,0),"No Rating")</f>
        <v>No Rating</v>
      </c>
      <c r="Q9192" t="s">
        <v>10062</v>
      </c>
      <c r="R9192" s="5">
        <f t="shared" si="143"/>
        <v>0.42721046077210473</v>
      </c>
    </row>
    <row r="9193" spans="1:18" x14ac:dyDescent="0.3">
      <c r="A9193" t="s">
        <v>8938</v>
      </c>
      <c r="B9193" s="2">
        <v>45841</v>
      </c>
      <c r="C9193" t="s">
        <v>10028</v>
      </c>
      <c r="D9193" t="s">
        <v>10032</v>
      </c>
      <c r="E9193" t="s">
        <v>10037</v>
      </c>
      <c r="F9193">
        <v>9</v>
      </c>
      <c r="G9193">
        <v>220.36</v>
      </c>
      <c r="H9193">
        <v>191.46</v>
      </c>
      <c r="I9193" t="s">
        <v>10040</v>
      </c>
      <c r="J9193">
        <f>F9193*G9193</f>
        <v>1983.2400000000002</v>
      </c>
      <c r="K9193">
        <f>F9193*H9193</f>
        <v>1723.14</v>
      </c>
      <c r="L9193">
        <f>J9193-K9193</f>
        <v>260.10000000000014</v>
      </c>
      <c r="M9193" s="5">
        <f>L9193/J9193</f>
        <v>0.13114902886186247</v>
      </c>
      <c r="N9193" t="str">
        <f>IF(ISNA(VLOOKUP(A9193,'Returns Data'!A:A,1,0)),"No","Yes")</f>
        <v>No</v>
      </c>
      <c r="O9193" t="s">
        <v>10085</v>
      </c>
      <c r="P9193" t="str">
        <f>IFERROR(VLOOKUP(A9193,'Ratings Data'!A:C,3,0),"No Rating")</f>
        <v>No Rating</v>
      </c>
      <c r="Q9193" t="s">
        <v>10062</v>
      </c>
      <c r="R9193" s="5">
        <f t="shared" si="143"/>
        <v>1.8841673574451379</v>
      </c>
    </row>
    <row r="9194" spans="1:18" x14ac:dyDescent="0.3">
      <c r="A9194" t="s">
        <v>9136</v>
      </c>
      <c r="B9194" s="2">
        <v>45841</v>
      </c>
      <c r="C9194" t="s">
        <v>10009</v>
      </c>
      <c r="D9194" t="s">
        <v>10029</v>
      </c>
      <c r="E9194" t="s">
        <v>10037</v>
      </c>
      <c r="F9194">
        <v>4</v>
      </c>
      <c r="G9194">
        <v>131.66999999999999</v>
      </c>
      <c r="H9194">
        <v>101.92</v>
      </c>
      <c r="I9194" t="s">
        <v>10040</v>
      </c>
      <c r="J9194">
        <f>F9194*G9194</f>
        <v>526.67999999999995</v>
      </c>
      <c r="K9194">
        <f>F9194*H9194</f>
        <v>407.68</v>
      </c>
      <c r="L9194">
        <f>J9194-K9194</f>
        <v>118.99999999999994</v>
      </c>
      <c r="M9194" s="5">
        <f>L9194/J9194</f>
        <v>0.2259436469962785</v>
      </c>
      <c r="N9194" t="str">
        <f>IF(ISNA(VLOOKUP(A9194,'Returns Data'!A:A,1,0)),"No","Yes")</f>
        <v>No</v>
      </c>
      <c r="O9194" t="s">
        <v>10085</v>
      </c>
      <c r="P9194" t="str">
        <f>IFERROR(VLOOKUP(A9194,'Ratings Data'!A:C,3,0),"No Rating")</f>
        <v>No Rating</v>
      </c>
      <c r="Q9194" t="s">
        <v>10062</v>
      </c>
      <c r="R9194" s="5">
        <f t="shared" si="143"/>
        <v>-0.73443456162642962</v>
      </c>
    </row>
    <row r="9195" spans="1:18" x14ac:dyDescent="0.3">
      <c r="A9195" t="s">
        <v>9922</v>
      </c>
      <c r="B9195" s="2">
        <v>45841</v>
      </c>
      <c r="C9195" t="s">
        <v>10022</v>
      </c>
      <c r="D9195" t="s">
        <v>10033</v>
      </c>
      <c r="E9195" t="s">
        <v>10038</v>
      </c>
      <c r="F9195">
        <v>7</v>
      </c>
      <c r="G9195">
        <v>118.39</v>
      </c>
      <c r="H9195">
        <v>95.31</v>
      </c>
      <c r="I9195" t="s">
        <v>10040</v>
      </c>
      <c r="J9195">
        <f>F9195*G9195</f>
        <v>828.73</v>
      </c>
      <c r="K9195">
        <f>F9195*H9195</f>
        <v>667.17000000000007</v>
      </c>
      <c r="L9195">
        <f>J9195-K9195</f>
        <v>161.55999999999995</v>
      </c>
      <c r="M9195" s="5">
        <f>L9195/J9195</f>
        <v>0.19494889771095525</v>
      </c>
      <c r="N9195" t="str">
        <f>IF(ISNA(VLOOKUP(A9195,'Returns Data'!A:A,1,0)),"No","Yes")</f>
        <v>No</v>
      </c>
      <c r="O9195" t="s">
        <v>10085</v>
      </c>
      <c r="P9195" t="str">
        <f>IFERROR(VLOOKUP(A9195,'Ratings Data'!A:C,3,0),"No Rating")</f>
        <v>No Rating</v>
      </c>
      <c r="Q9195" t="s">
        <v>10062</v>
      </c>
      <c r="R9195" s="5">
        <f t="shared" si="143"/>
        <v>0.57349813928761317</v>
      </c>
    </row>
    <row r="9196" spans="1:18" x14ac:dyDescent="0.3">
      <c r="A9196" t="s">
        <v>891</v>
      </c>
      <c r="B9196" s="2">
        <v>45842</v>
      </c>
      <c r="C9196" t="s">
        <v>10017</v>
      </c>
      <c r="D9196" t="s">
        <v>10032</v>
      </c>
      <c r="E9196" t="s">
        <v>10036</v>
      </c>
      <c r="F9196">
        <v>1</v>
      </c>
      <c r="G9196">
        <v>56.62</v>
      </c>
      <c r="H9196">
        <v>35.01</v>
      </c>
      <c r="I9196" t="s">
        <v>10040</v>
      </c>
      <c r="J9196">
        <f>F9196*G9196</f>
        <v>56.62</v>
      </c>
      <c r="K9196">
        <f>F9196*H9196</f>
        <v>35.01</v>
      </c>
      <c r="L9196">
        <f>J9196-K9196</f>
        <v>21.61</v>
      </c>
      <c r="M9196" s="5">
        <f>L9196/J9196</f>
        <v>0.38166725538678914</v>
      </c>
      <c r="N9196" t="str">
        <f>IF(ISNA(VLOOKUP(A9196,'Returns Data'!A:A,1,0)),"No","Yes")</f>
        <v>No</v>
      </c>
      <c r="O9196" t="s">
        <v>10085</v>
      </c>
      <c r="P9196" t="str">
        <f>IFERROR(VLOOKUP(A9196,'Ratings Data'!A:C,3,0),"No Rating")</f>
        <v>No Rating</v>
      </c>
      <c r="Q9196" t="s">
        <v>10062</v>
      </c>
      <c r="R9196" s="5">
        <f t="shared" si="143"/>
        <v>-0.93167859254521979</v>
      </c>
    </row>
    <row r="9197" spans="1:18" x14ac:dyDescent="0.3">
      <c r="A9197" t="s">
        <v>1029</v>
      </c>
      <c r="B9197" s="2">
        <v>45842</v>
      </c>
      <c r="C9197" t="s">
        <v>10009</v>
      </c>
      <c r="D9197" t="s">
        <v>10029</v>
      </c>
      <c r="E9197" t="s">
        <v>10036</v>
      </c>
      <c r="F9197">
        <v>17</v>
      </c>
      <c r="G9197">
        <v>376.88</v>
      </c>
      <c r="H9197">
        <v>270.85000000000002</v>
      </c>
      <c r="I9197" t="s">
        <v>10040</v>
      </c>
      <c r="J9197">
        <f>F9197*G9197</f>
        <v>6406.96</v>
      </c>
      <c r="K9197">
        <f>F9197*H9197</f>
        <v>4604.4500000000007</v>
      </c>
      <c r="L9197">
        <f>J9197-K9197</f>
        <v>1802.5099999999993</v>
      </c>
      <c r="M9197" s="5">
        <f>L9197/J9197</f>
        <v>0.28133623434514954</v>
      </c>
      <c r="N9197" t="str">
        <f>IF(ISNA(VLOOKUP(A9197,'Returns Data'!A:A,1,0)),"No","Yes")</f>
        <v>No</v>
      </c>
      <c r="O9197" t="s">
        <v>10085</v>
      </c>
      <c r="P9197" t="str">
        <f>IFERROR(VLOOKUP(A9197,'Ratings Data'!A:C,3,0),"No Rating")</f>
        <v>No Rating</v>
      </c>
      <c r="Q9197" t="s">
        <v>10062</v>
      </c>
      <c r="R9197" s="5">
        <f t="shared" si="143"/>
        <v>112.15718827269517</v>
      </c>
    </row>
    <row r="9198" spans="1:18" x14ac:dyDescent="0.3">
      <c r="A9198" t="s">
        <v>1303</v>
      </c>
      <c r="B9198" s="2">
        <v>45842</v>
      </c>
      <c r="C9198" t="s">
        <v>10025</v>
      </c>
      <c r="D9198" t="s">
        <v>10033</v>
      </c>
      <c r="E9198" t="s">
        <v>10036</v>
      </c>
      <c r="F9198">
        <v>5</v>
      </c>
      <c r="G9198">
        <v>164.68</v>
      </c>
      <c r="H9198">
        <v>124.94</v>
      </c>
      <c r="I9198" t="s">
        <v>10039</v>
      </c>
      <c r="J9198">
        <f>F9198*G9198</f>
        <v>823.40000000000009</v>
      </c>
      <c r="K9198">
        <f>F9198*H9198</f>
        <v>624.70000000000005</v>
      </c>
      <c r="L9198">
        <f>J9198-K9198</f>
        <v>198.70000000000005</v>
      </c>
      <c r="M9198" s="5">
        <f>L9198/J9198</f>
        <v>0.24131649259169302</v>
      </c>
      <c r="N9198" t="str">
        <f>IF(ISNA(VLOOKUP(A9198,'Returns Data'!A:A,1,0)),"No","Yes")</f>
        <v>No</v>
      </c>
      <c r="O9198" t="s">
        <v>10085</v>
      </c>
      <c r="P9198" t="str">
        <f>IFERROR(VLOOKUP(A9198,'Ratings Data'!A:C,3,0),"No Rating")</f>
        <v>No Rating</v>
      </c>
      <c r="Q9198" t="s">
        <v>10062</v>
      </c>
      <c r="R9198" s="5">
        <f t="shared" si="143"/>
        <v>-0.87148351168104676</v>
      </c>
    </row>
    <row r="9199" spans="1:18" x14ac:dyDescent="0.3">
      <c r="A9199" t="s">
        <v>1750</v>
      </c>
      <c r="B9199" s="2">
        <v>45842</v>
      </c>
      <c r="C9199" t="s">
        <v>10014</v>
      </c>
      <c r="D9199" t="s">
        <v>10030</v>
      </c>
      <c r="E9199" t="s">
        <v>10034</v>
      </c>
      <c r="F9199">
        <v>14</v>
      </c>
      <c r="G9199">
        <v>209.73</v>
      </c>
      <c r="H9199">
        <v>147.02000000000001</v>
      </c>
      <c r="I9199" t="s">
        <v>10040</v>
      </c>
      <c r="J9199">
        <f>F9199*G9199</f>
        <v>2936.22</v>
      </c>
      <c r="K9199">
        <f>F9199*H9199</f>
        <v>2058.2800000000002</v>
      </c>
      <c r="L9199">
        <f>J9199-K9199</f>
        <v>877.9399999999996</v>
      </c>
      <c r="M9199" s="5">
        <f>L9199/J9199</f>
        <v>0.2990034806656176</v>
      </c>
      <c r="N9199" t="str">
        <f>IF(ISNA(VLOOKUP(A9199,'Returns Data'!A:A,1,0)),"No","Yes")</f>
        <v>No</v>
      </c>
      <c r="O9199" t="s">
        <v>10085</v>
      </c>
      <c r="P9199" t="str">
        <f>IFERROR(VLOOKUP(A9199,'Ratings Data'!A:C,3,0),"No Rating")</f>
        <v>No Rating</v>
      </c>
      <c r="Q9199" t="s">
        <v>10062</v>
      </c>
      <c r="R9199" s="5">
        <f t="shared" si="143"/>
        <v>2.5659703667719205</v>
      </c>
    </row>
    <row r="9200" spans="1:18" x14ac:dyDescent="0.3">
      <c r="A9200" t="s">
        <v>2296</v>
      </c>
      <c r="B9200" s="2">
        <v>45842</v>
      </c>
      <c r="C9200" t="s">
        <v>10022</v>
      </c>
      <c r="D9200" t="s">
        <v>10033</v>
      </c>
      <c r="E9200" t="s">
        <v>10035</v>
      </c>
      <c r="F9200">
        <v>12</v>
      </c>
      <c r="G9200">
        <v>102.54</v>
      </c>
      <c r="H9200">
        <v>77.31</v>
      </c>
      <c r="I9200" t="s">
        <v>10039</v>
      </c>
      <c r="J9200">
        <f>F9200*G9200</f>
        <v>1230.48</v>
      </c>
      <c r="K9200">
        <f>F9200*H9200</f>
        <v>927.72</v>
      </c>
      <c r="L9200">
        <f>J9200-K9200</f>
        <v>302.76</v>
      </c>
      <c r="M9200" s="5">
        <f>L9200/J9200</f>
        <v>0.246050321825629</v>
      </c>
      <c r="N9200" t="str">
        <f>IF(ISNA(VLOOKUP(A9200,'Returns Data'!A:A,1,0)),"No","Yes")</f>
        <v>No</v>
      </c>
      <c r="O9200" t="s">
        <v>10085</v>
      </c>
      <c r="P9200" t="str">
        <f>IFERROR(VLOOKUP(A9200,'Ratings Data'!A:C,3,0),"No Rating")</f>
        <v>No Rating</v>
      </c>
      <c r="Q9200" t="s">
        <v>10062</v>
      </c>
      <c r="R9200" s="5">
        <f t="shared" si="143"/>
        <v>-0.58093058422052835</v>
      </c>
    </row>
    <row r="9201" spans="1:18" x14ac:dyDescent="0.3">
      <c r="A9201" t="s">
        <v>2895</v>
      </c>
      <c r="B9201" s="2">
        <v>45842</v>
      </c>
      <c r="C9201" t="s">
        <v>10027</v>
      </c>
      <c r="D9201" t="s">
        <v>10032</v>
      </c>
      <c r="E9201" t="s">
        <v>10034</v>
      </c>
      <c r="F9201">
        <v>9</v>
      </c>
      <c r="G9201">
        <v>165.36</v>
      </c>
      <c r="H9201">
        <v>121.64</v>
      </c>
      <c r="I9201" t="s">
        <v>10040</v>
      </c>
      <c r="J9201">
        <f>F9201*G9201</f>
        <v>1488.2400000000002</v>
      </c>
      <c r="K9201">
        <f>F9201*H9201</f>
        <v>1094.76</v>
      </c>
      <c r="L9201">
        <f>J9201-K9201</f>
        <v>393.48000000000025</v>
      </c>
      <c r="M9201" s="5">
        <f>L9201/J9201</f>
        <v>0.2643928398645381</v>
      </c>
      <c r="N9201" t="str">
        <f>IF(ISNA(VLOOKUP(A9201,'Returns Data'!A:A,1,0)),"No","Yes")</f>
        <v>No</v>
      </c>
      <c r="O9201" t="s">
        <v>10085</v>
      </c>
      <c r="P9201" t="str">
        <f>IFERROR(VLOOKUP(A9201,'Ratings Data'!A:C,3,0),"No Rating")</f>
        <v>No Rating</v>
      </c>
      <c r="Q9201" t="s">
        <v>10062</v>
      </c>
      <c r="R9201" s="5">
        <f t="shared" si="143"/>
        <v>0.20947922761849053</v>
      </c>
    </row>
    <row r="9202" spans="1:18" x14ac:dyDescent="0.3">
      <c r="A9202" t="s">
        <v>3907</v>
      </c>
      <c r="B9202" s="2">
        <v>45842</v>
      </c>
      <c r="C9202" t="s">
        <v>10022</v>
      </c>
      <c r="D9202" t="s">
        <v>10033</v>
      </c>
      <c r="E9202" t="s">
        <v>10034</v>
      </c>
      <c r="F9202">
        <v>9</v>
      </c>
      <c r="G9202">
        <v>257.31</v>
      </c>
      <c r="H9202">
        <v>193.38</v>
      </c>
      <c r="I9202" t="s">
        <v>10040</v>
      </c>
      <c r="J9202">
        <f>F9202*G9202</f>
        <v>2315.79</v>
      </c>
      <c r="K9202">
        <f>F9202*H9202</f>
        <v>1740.42</v>
      </c>
      <c r="L9202">
        <f>J9202-K9202</f>
        <v>575.36999999999989</v>
      </c>
      <c r="M9202" s="5">
        <f>L9202/J9202</f>
        <v>0.24845517080564294</v>
      </c>
      <c r="N9202" t="str">
        <f>IF(ISNA(VLOOKUP(A9202,'Returns Data'!A:A,1,0)),"No","Yes")</f>
        <v>No</v>
      </c>
      <c r="O9202" t="s">
        <v>10085</v>
      </c>
      <c r="P9202" t="str">
        <f>IFERROR(VLOOKUP(A9202,'Ratings Data'!A:C,3,0),"No Rating")</f>
        <v>No Rating</v>
      </c>
      <c r="Q9202" t="s">
        <v>10062</v>
      </c>
      <c r="R9202" s="5">
        <f t="shared" si="143"/>
        <v>0.55605950653120439</v>
      </c>
    </row>
    <row r="9203" spans="1:18" x14ac:dyDescent="0.3">
      <c r="A9203" t="s">
        <v>4171</v>
      </c>
      <c r="B9203" s="2">
        <v>45842</v>
      </c>
      <c r="C9203" t="s">
        <v>10025</v>
      </c>
      <c r="D9203" t="s">
        <v>10033</v>
      </c>
      <c r="E9203" t="s">
        <v>10034</v>
      </c>
      <c r="F9203">
        <v>9</v>
      </c>
      <c r="G9203">
        <v>460.75</v>
      </c>
      <c r="H9203">
        <v>329.25</v>
      </c>
      <c r="I9203" t="s">
        <v>10039</v>
      </c>
      <c r="J9203">
        <f>F9203*G9203</f>
        <v>4146.75</v>
      </c>
      <c r="K9203">
        <f>F9203*H9203</f>
        <v>2963.25</v>
      </c>
      <c r="L9203">
        <f>J9203-K9203</f>
        <v>1183.5</v>
      </c>
      <c r="M9203" s="5">
        <f>L9203/J9203</f>
        <v>0.28540423223005967</v>
      </c>
      <c r="N9203" t="str">
        <f>IF(ISNA(VLOOKUP(A9203,'Returns Data'!A:A,1,0)),"No","Yes")</f>
        <v>No</v>
      </c>
      <c r="O9203" t="s">
        <v>10085</v>
      </c>
      <c r="P9203" t="str">
        <f>IFERROR(VLOOKUP(A9203,'Ratings Data'!A:C,3,0),"No Rating")</f>
        <v>No Rating</v>
      </c>
      <c r="Q9203" t="s">
        <v>10062</v>
      </c>
      <c r="R9203" s="5">
        <f t="shared" si="143"/>
        <v>0.7906416384905367</v>
      </c>
    </row>
    <row r="9204" spans="1:18" x14ac:dyDescent="0.3">
      <c r="A9204" t="s">
        <v>4415</v>
      </c>
      <c r="B9204" s="2">
        <v>45842</v>
      </c>
      <c r="C9204" t="s">
        <v>10018</v>
      </c>
      <c r="D9204" t="s">
        <v>10033</v>
      </c>
      <c r="E9204" t="s">
        <v>10038</v>
      </c>
      <c r="F9204">
        <v>7</v>
      </c>
      <c r="G9204">
        <v>394.46</v>
      </c>
      <c r="H9204">
        <v>340.51</v>
      </c>
      <c r="I9204" t="s">
        <v>10039</v>
      </c>
      <c r="J9204">
        <f>F9204*G9204</f>
        <v>2761.22</v>
      </c>
      <c r="K9204">
        <f>F9204*H9204</f>
        <v>2383.5699999999997</v>
      </c>
      <c r="L9204">
        <f>J9204-K9204</f>
        <v>377.65000000000009</v>
      </c>
      <c r="M9204" s="5">
        <f>L9204/J9204</f>
        <v>0.13676925417025812</v>
      </c>
      <c r="N9204" t="str">
        <f>IF(ISNA(VLOOKUP(A9204,'Returns Data'!A:A,1,0)),"No","Yes")</f>
        <v>No</v>
      </c>
      <c r="O9204" t="s">
        <v>10085</v>
      </c>
      <c r="P9204" t="str">
        <f>IFERROR(VLOOKUP(A9204,'Ratings Data'!A:C,3,0),"No Rating")</f>
        <v>No Rating</v>
      </c>
      <c r="Q9204" t="s">
        <v>10062</v>
      </c>
      <c r="R9204" s="5">
        <f t="shared" si="143"/>
        <v>-0.33412431422198113</v>
      </c>
    </row>
    <row r="9205" spans="1:18" x14ac:dyDescent="0.3">
      <c r="A9205" t="s">
        <v>6052</v>
      </c>
      <c r="B9205" s="2">
        <v>45842</v>
      </c>
      <c r="C9205" t="s">
        <v>10021</v>
      </c>
      <c r="D9205" t="s">
        <v>10031</v>
      </c>
      <c r="E9205" t="s">
        <v>10038</v>
      </c>
      <c r="F9205">
        <v>11</v>
      </c>
      <c r="G9205">
        <v>403.33</v>
      </c>
      <c r="H9205">
        <v>250.82</v>
      </c>
      <c r="I9205" t="s">
        <v>10039</v>
      </c>
      <c r="J9205">
        <f>F9205*G9205</f>
        <v>4436.63</v>
      </c>
      <c r="K9205">
        <f>F9205*H9205</f>
        <v>2759.02</v>
      </c>
      <c r="L9205">
        <f>J9205-K9205</f>
        <v>1677.6100000000001</v>
      </c>
      <c r="M9205" s="5">
        <f>L9205/J9205</f>
        <v>0.37812709195943772</v>
      </c>
      <c r="N9205" t="str">
        <f>IF(ISNA(VLOOKUP(A9205,'Returns Data'!A:A,1,0)),"No","Yes")</f>
        <v>No</v>
      </c>
      <c r="O9205" t="s">
        <v>10085</v>
      </c>
      <c r="P9205" t="str">
        <f>IFERROR(VLOOKUP(A9205,'Ratings Data'!A:C,3,0),"No Rating")</f>
        <v>No Rating</v>
      </c>
      <c r="Q9205" t="s">
        <v>10062</v>
      </c>
      <c r="R9205" s="5">
        <f t="shared" si="143"/>
        <v>0.60676440124292896</v>
      </c>
    </row>
    <row r="9206" spans="1:18" x14ac:dyDescent="0.3">
      <c r="A9206" t="s">
        <v>6562</v>
      </c>
      <c r="B9206" s="2">
        <v>45842</v>
      </c>
      <c r="C9206" t="s">
        <v>10025</v>
      </c>
      <c r="D9206" t="s">
        <v>10033</v>
      </c>
      <c r="E9206" t="s">
        <v>10038</v>
      </c>
      <c r="F9206">
        <v>19</v>
      </c>
      <c r="G9206">
        <v>154.72</v>
      </c>
      <c r="H9206">
        <v>105.64</v>
      </c>
      <c r="I9206" t="s">
        <v>10040</v>
      </c>
      <c r="J9206">
        <f>F9206*G9206</f>
        <v>2939.68</v>
      </c>
      <c r="K9206">
        <f>F9206*H9206</f>
        <v>2007.16</v>
      </c>
      <c r="L9206">
        <f>J9206-K9206</f>
        <v>932.51999999999975</v>
      </c>
      <c r="M9206" s="5">
        <f>L9206/J9206</f>
        <v>0.31721820062047562</v>
      </c>
      <c r="N9206" t="str">
        <f>IF(ISNA(VLOOKUP(A9206,'Returns Data'!A:A,1,0)),"No","Yes")</f>
        <v>No</v>
      </c>
      <c r="O9206" t="s">
        <v>10085</v>
      </c>
      <c r="P9206" t="str">
        <f>IFERROR(VLOOKUP(A9206,'Ratings Data'!A:C,3,0),"No Rating")</f>
        <v>No Rating</v>
      </c>
      <c r="Q9206" t="s">
        <v>10062</v>
      </c>
      <c r="R9206" s="5">
        <f t="shared" si="143"/>
        <v>-0.33740699585045414</v>
      </c>
    </row>
    <row r="9207" spans="1:18" x14ac:dyDescent="0.3">
      <c r="A9207" t="s">
        <v>6755</v>
      </c>
      <c r="B9207" s="2">
        <v>45842</v>
      </c>
      <c r="C9207" t="s">
        <v>10019</v>
      </c>
      <c r="D9207" t="s">
        <v>10031</v>
      </c>
      <c r="E9207" t="s">
        <v>10038</v>
      </c>
      <c r="F9207">
        <v>15</v>
      </c>
      <c r="G9207">
        <v>476.22</v>
      </c>
      <c r="H9207">
        <v>369.71</v>
      </c>
      <c r="I9207" t="s">
        <v>10039</v>
      </c>
      <c r="J9207">
        <f>F9207*G9207</f>
        <v>7143.3</v>
      </c>
      <c r="K9207">
        <f>F9207*H9207</f>
        <v>5545.65</v>
      </c>
      <c r="L9207">
        <f>J9207-K9207</f>
        <v>1597.6500000000005</v>
      </c>
      <c r="M9207" s="5">
        <f>L9207/J9207</f>
        <v>0.22365713325773809</v>
      </c>
      <c r="N9207" t="str">
        <f>IF(ISNA(VLOOKUP(A9207,'Returns Data'!A:A,1,0)),"No","Yes")</f>
        <v>No</v>
      </c>
      <c r="O9207" t="s">
        <v>10085</v>
      </c>
      <c r="P9207" t="str">
        <f>IFERROR(VLOOKUP(A9207,'Ratings Data'!A:C,3,0),"No Rating")</f>
        <v>No Rating</v>
      </c>
      <c r="Q9207" t="s">
        <v>10062</v>
      </c>
      <c r="R9207" s="5">
        <f t="shared" si="143"/>
        <v>1.4299583628150005</v>
      </c>
    </row>
    <row r="9208" spans="1:18" x14ac:dyDescent="0.3">
      <c r="A9208" t="s">
        <v>6771</v>
      </c>
      <c r="B9208" s="2">
        <v>45842</v>
      </c>
      <c r="C9208" t="s">
        <v>10013</v>
      </c>
      <c r="D9208" t="s">
        <v>10030</v>
      </c>
      <c r="E9208" t="s">
        <v>10034</v>
      </c>
      <c r="F9208">
        <v>12</v>
      </c>
      <c r="G9208">
        <v>279.70999999999998</v>
      </c>
      <c r="H9208">
        <v>178.33</v>
      </c>
      <c r="I9208" t="s">
        <v>10040</v>
      </c>
      <c r="J9208">
        <f>F9208*G9208</f>
        <v>3356.5199999999995</v>
      </c>
      <c r="K9208">
        <f>F9208*H9208</f>
        <v>2139.96</v>
      </c>
      <c r="L9208">
        <f>J9208-K9208</f>
        <v>1216.5599999999995</v>
      </c>
      <c r="M9208" s="5">
        <f>L9208/J9208</f>
        <v>0.36244681992063199</v>
      </c>
      <c r="N9208" t="str">
        <f>IF(ISNA(VLOOKUP(A9208,'Returns Data'!A:A,1,0)),"No","Yes")</f>
        <v>No</v>
      </c>
      <c r="O9208" t="s">
        <v>10085</v>
      </c>
      <c r="P9208" t="str">
        <f>IFERROR(VLOOKUP(A9208,'Ratings Data'!A:C,3,0),"No Rating")</f>
        <v>No Rating</v>
      </c>
      <c r="Q9208" t="s">
        <v>10062</v>
      </c>
      <c r="R9208" s="5">
        <f t="shared" si="143"/>
        <v>-0.53011633278736725</v>
      </c>
    </row>
    <row r="9209" spans="1:18" x14ac:dyDescent="0.3">
      <c r="A9209" t="s">
        <v>7260</v>
      </c>
      <c r="B9209" s="2">
        <v>45842</v>
      </c>
      <c r="C9209" t="s">
        <v>10023</v>
      </c>
      <c r="D9209" t="s">
        <v>10033</v>
      </c>
      <c r="E9209" t="s">
        <v>10036</v>
      </c>
      <c r="F9209">
        <v>11</v>
      </c>
      <c r="G9209">
        <v>231.96</v>
      </c>
      <c r="H9209">
        <v>181.89</v>
      </c>
      <c r="I9209" t="s">
        <v>10039</v>
      </c>
      <c r="J9209">
        <f>F9209*G9209</f>
        <v>2551.56</v>
      </c>
      <c r="K9209">
        <f>F9209*H9209</f>
        <v>2000.79</v>
      </c>
      <c r="L9209">
        <f>J9209-K9209</f>
        <v>550.77</v>
      </c>
      <c r="M9209" s="5">
        <f>L9209/J9209</f>
        <v>0.21585618210036212</v>
      </c>
      <c r="N9209" t="str">
        <f>IF(ISNA(VLOOKUP(A9209,'Returns Data'!A:A,1,0)),"No","Yes")</f>
        <v>No</v>
      </c>
      <c r="O9209" t="s">
        <v>10085</v>
      </c>
      <c r="P9209" t="str">
        <f>IFERROR(VLOOKUP(A9209,'Ratings Data'!A:C,3,0),"No Rating")</f>
        <v>No Rating</v>
      </c>
      <c r="Q9209" t="s">
        <v>10062</v>
      </c>
      <c r="R9209" s="5">
        <f t="shared" si="143"/>
        <v>-0.23981981337814157</v>
      </c>
    </row>
    <row r="9210" spans="1:18" x14ac:dyDescent="0.3">
      <c r="A9210" t="s">
        <v>8139</v>
      </c>
      <c r="B9210" s="2">
        <v>45842</v>
      </c>
      <c r="C9210" t="s">
        <v>10019</v>
      </c>
      <c r="D9210" t="s">
        <v>10031</v>
      </c>
      <c r="E9210" t="s">
        <v>10038</v>
      </c>
      <c r="F9210">
        <v>5</v>
      </c>
      <c r="G9210">
        <v>71.19</v>
      </c>
      <c r="H9210">
        <v>50.37</v>
      </c>
      <c r="I9210" t="s">
        <v>10040</v>
      </c>
      <c r="J9210">
        <f>F9210*G9210</f>
        <v>355.95</v>
      </c>
      <c r="K9210">
        <f>F9210*H9210</f>
        <v>251.85</v>
      </c>
      <c r="L9210">
        <f>J9210-K9210</f>
        <v>104.1</v>
      </c>
      <c r="M9210" s="5">
        <f>L9210/J9210</f>
        <v>0.29245680573114202</v>
      </c>
      <c r="N9210" t="str">
        <f>IF(ISNA(VLOOKUP(A9210,'Returns Data'!A:A,1,0)),"No","Yes")</f>
        <v>No</v>
      </c>
      <c r="O9210" t="s">
        <v>10085</v>
      </c>
      <c r="P9210" t="str">
        <f>IFERROR(VLOOKUP(A9210,'Ratings Data'!A:C,3,0),"No Rating")</f>
        <v>No Rating</v>
      </c>
      <c r="Q9210" t="s">
        <v>10062</v>
      </c>
      <c r="R9210" s="5">
        <f t="shared" si="143"/>
        <v>-0.86049710765178955</v>
      </c>
    </row>
    <row r="9211" spans="1:18" x14ac:dyDescent="0.3">
      <c r="A9211" t="s">
        <v>8236</v>
      </c>
      <c r="B9211" s="2">
        <v>45842</v>
      </c>
      <c r="C9211" t="s">
        <v>10022</v>
      </c>
      <c r="D9211" t="s">
        <v>10033</v>
      </c>
      <c r="E9211" t="s">
        <v>10035</v>
      </c>
      <c r="F9211">
        <v>13</v>
      </c>
      <c r="G9211">
        <v>81.91</v>
      </c>
      <c r="H9211">
        <v>56.67</v>
      </c>
      <c r="I9211" t="s">
        <v>10039</v>
      </c>
      <c r="J9211">
        <f>F9211*G9211</f>
        <v>1064.83</v>
      </c>
      <c r="K9211">
        <f>F9211*H9211</f>
        <v>736.71</v>
      </c>
      <c r="L9211">
        <f>J9211-K9211</f>
        <v>328.11999999999989</v>
      </c>
      <c r="M9211" s="5">
        <f>L9211/J9211</f>
        <v>0.30814308387254297</v>
      </c>
      <c r="N9211" t="str">
        <f>IF(ISNA(VLOOKUP(A9211,'Returns Data'!A:A,1,0)),"No","Yes")</f>
        <v>No</v>
      </c>
      <c r="O9211" t="s">
        <v>10085</v>
      </c>
      <c r="P9211" t="str">
        <f>IFERROR(VLOOKUP(A9211,'Ratings Data'!A:C,3,0),"No Rating")</f>
        <v>No Rating</v>
      </c>
      <c r="Q9211" t="s">
        <v>10062</v>
      </c>
      <c r="R9211" s="5">
        <f t="shared" si="143"/>
        <v>1.9915156623121222</v>
      </c>
    </row>
    <row r="9212" spans="1:18" x14ac:dyDescent="0.3">
      <c r="A9212" t="s">
        <v>8729</v>
      </c>
      <c r="B9212" s="2">
        <v>45842</v>
      </c>
      <c r="C9212" t="s">
        <v>10025</v>
      </c>
      <c r="D9212" t="s">
        <v>10033</v>
      </c>
      <c r="E9212" t="s">
        <v>10036</v>
      </c>
      <c r="F9212">
        <v>17</v>
      </c>
      <c r="G9212">
        <v>345.1</v>
      </c>
      <c r="H9212">
        <v>222.53</v>
      </c>
      <c r="I9212" t="s">
        <v>10039</v>
      </c>
      <c r="J9212">
        <f>F9212*G9212</f>
        <v>5866.7000000000007</v>
      </c>
      <c r="K9212">
        <f>F9212*H9212</f>
        <v>3783.01</v>
      </c>
      <c r="L9212">
        <f>J9212-K9212</f>
        <v>2083.6900000000005</v>
      </c>
      <c r="M9212" s="5">
        <f>L9212/J9212</f>
        <v>0.35517241379310349</v>
      </c>
      <c r="N9212" t="str">
        <f>IF(ISNA(VLOOKUP(A9212,'Returns Data'!A:A,1,0)),"No","Yes")</f>
        <v>No</v>
      </c>
      <c r="O9212" t="s">
        <v>10085</v>
      </c>
      <c r="P9212">
        <f>IFERROR(VLOOKUP(A9212,'Ratings Data'!A:C,3,0),"No Rating")</f>
        <v>5</v>
      </c>
      <c r="Q9212" t="s">
        <v>10062</v>
      </c>
      <c r="R9212" s="5">
        <f t="shared" si="143"/>
        <v>4.5095179512222616</v>
      </c>
    </row>
    <row r="9213" spans="1:18" x14ac:dyDescent="0.3">
      <c r="A9213" t="s">
        <v>8953</v>
      </c>
      <c r="B9213" s="2">
        <v>45842</v>
      </c>
      <c r="C9213" t="s">
        <v>10027</v>
      </c>
      <c r="D9213" t="s">
        <v>10032</v>
      </c>
      <c r="E9213" t="s">
        <v>10037</v>
      </c>
      <c r="F9213">
        <v>12</v>
      </c>
      <c r="G9213">
        <v>71.09</v>
      </c>
      <c r="H9213">
        <v>52.76</v>
      </c>
      <c r="I9213" t="s">
        <v>10039</v>
      </c>
      <c r="J9213">
        <f>F9213*G9213</f>
        <v>853.08</v>
      </c>
      <c r="K9213">
        <f>F9213*H9213</f>
        <v>633.12</v>
      </c>
      <c r="L9213">
        <f>J9213-K9213</f>
        <v>219.96000000000004</v>
      </c>
      <c r="M9213" s="5">
        <f>L9213/J9213</f>
        <v>0.25784217189478131</v>
      </c>
      <c r="N9213" t="str">
        <f>IF(ISNA(VLOOKUP(A9213,'Returns Data'!A:A,1,0)),"No","Yes")</f>
        <v>No</v>
      </c>
      <c r="O9213" t="s">
        <v>10085</v>
      </c>
      <c r="P9213" t="str">
        <f>IFERROR(VLOOKUP(A9213,'Ratings Data'!A:C,3,0),"No Rating")</f>
        <v>No Rating</v>
      </c>
      <c r="Q9213" t="s">
        <v>10062</v>
      </c>
      <c r="R9213" s="5">
        <f t="shared" si="143"/>
        <v>-0.85458946255987189</v>
      </c>
    </row>
    <row r="9214" spans="1:18" x14ac:dyDescent="0.3">
      <c r="A9214" t="s">
        <v>8985</v>
      </c>
      <c r="B9214" s="2">
        <v>45842</v>
      </c>
      <c r="C9214" t="s">
        <v>10009</v>
      </c>
      <c r="D9214" t="s">
        <v>10029</v>
      </c>
      <c r="E9214" t="s">
        <v>10036</v>
      </c>
      <c r="F9214">
        <v>7</v>
      </c>
      <c r="G9214">
        <v>450.19</v>
      </c>
      <c r="H9214">
        <v>364.61</v>
      </c>
      <c r="I9214" t="s">
        <v>10040</v>
      </c>
      <c r="J9214">
        <f>F9214*G9214</f>
        <v>3151.33</v>
      </c>
      <c r="K9214">
        <f>F9214*H9214</f>
        <v>2552.27</v>
      </c>
      <c r="L9214">
        <f>J9214-K9214</f>
        <v>599.05999999999995</v>
      </c>
      <c r="M9214" s="5">
        <f>L9214/J9214</f>
        <v>0.19009751438281614</v>
      </c>
      <c r="N9214" t="str">
        <f>IF(ISNA(VLOOKUP(A9214,'Returns Data'!A:A,1,0)),"No","Yes")</f>
        <v>No</v>
      </c>
      <c r="O9214" t="s">
        <v>10085</v>
      </c>
      <c r="P9214" t="str">
        <f>IFERROR(VLOOKUP(A9214,'Ratings Data'!A:C,3,0),"No Rating")</f>
        <v>No Rating</v>
      </c>
      <c r="Q9214" t="s">
        <v>10062</v>
      </c>
      <c r="R9214" s="5">
        <f t="shared" si="143"/>
        <v>2.6940615182632341</v>
      </c>
    </row>
    <row r="9215" spans="1:18" x14ac:dyDescent="0.3">
      <c r="A9215" t="s">
        <v>9099</v>
      </c>
      <c r="B9215" s="2">
        <v>45842</v>
      </c>
      <c r="C9215" t="s">
        <v>10026</v>
      </c>
      <c r="D9215" t="s">
        <v>10031</v>
      </c>
      <c r="E9215" t="s">
        <v>10036</v>
      </c>
      <c r="F9215">
        <v>7</v>
      </c>
      <c r="G9215">
        <v>285.33</v>
      </c>
      <c r="H9215">
        <v>255.07</v>
      </c>
      <c r="I9215" t="s">
        <v>10040</v>
      </c>
      <c r="J9215">
        <f>F9215*G9215</f>
        <v>1997.31</v>
      </c>
      <c r="K9215">
        <f>F9215*H9215</f>
        <v>1785.49</v>
      </c>
      <c r="L9215">
        <f>J9215-K9215</f>
        <v>211.81999999999994</v>
      </c>
      <c r="M9215" s="5">
        <f>L9215/J9215</f>
        <v>0.1060526408018785</v>
      </c>
      <c r="N9215" t="str">
        <f>IF(ISNA(VLOOKUP(A9215,'Returns Data'!A:A,1,0)),"No","Yes")</f>
        <v>Yes</v>
      </c>
      <c r="O9215" t="str">
        <f>IFERROR(VLOOKUP(A9215,'Returns Data'!A:E,5,0),"No Returns")</f>
        <v>Customer Changed Mind</v>
      </c>
      <c r="P9215" t="str">
        <f>IFERROR(VLOOKUP(A9215,'Ratings Data'!A:C,3,0),"No Rating")</f>
        <v>No Rating</v>
      </c>
      <c r="Q9215" t="s">
        <v>10062</v>
      </c>
      <c r="R9215" s="5">
        <f t="shared" si="143"/>
        <v>-0.36620093738199427</v>
      </c>
    </row>
    <row r="9216" spans="1:18" x14ac:dyDescent="0.3">
      <c r="A9216" t="s">
        <v>9738</v>
      </c>
      <c r="B9216" s="2">
        <v>45842</v>
      </c>
      <c r="C9216" t="s">
        <v>10018</v>
      </c>
      <c r="D9216" t="s">
        <v>10033</v>
      </c>
      <c r="E9216" t="s">
        <v>10035</v>
      </c>
      <c r="F9216">
        <v>14</v>
      </c>
      <c r="G9216">
        <v>206.4</v>
      </c>
      <c r="H9216">
        <v>176.79</v>
      </c>
      <c r="I9216" t="s">
        <v>10040</v>
      </c>
      <c r="J9216">
        <f>F9216*G9216</f>
        <v>2889.6</v>
      </c>
      <c r="K9216">
        <f>F9216*H9216</f>
        <v>2475.06</v>
      </c>
      <c r="L9216">
        <f>J9216-K9216</f>
        <v>414.53999999999996</v>
      </c>
      <c r="M9216" s="5">
        <f>L9216/J9216</f>
        <v>0.14345930232558138</v>
      </c>
      <c r="N9216" t="str">
        <f>IF(ISNA(VLOOKUP(A9216,'Returns Data'!A:A,1,0)),"No","Yes")</f>
        <v>No</v>
      </c>
      <c r="O9216" t="s">
        <v>10085</v>
      </c>
      <c r="P9216" t="str">
        <f>IFERROR(VLOOKUP(A9216,'Ratings Data'!A:C,3,0),"No Rating")</f>
        <v>No Rating</v>
      </c>
      <c r="Q9216" t="s">
        <v>10062</v>
      </c>
      <c r="R9216" s="5">
        <f t="shared" si="143"/>
        <v>0.44674587319945325</v>
      </c>
    </row>
    <row r="9217" spans="1:18" x14ac:dyDescent="0.3">
      <c r="A9217" t="s">
        <v>65</v>
      </c>
      <c r="B9217" s="2">
        <v>45843</v>
      </c>
      <c r="C9217" t="s">
        <v>10026</v>
      </c>
      <c r="D9217" t="s">
        <v>10031</v>
      </c>
      <c r="E9217" t="s">
        <v>10034</v>
      </c>
      <c r="F9217">
        <v>16</v>
      </c>
      <c r="G9217">
        <v>86.65</v>
      </c>
      <c r="H9217">
        <v>53.99</v>
      </c>
      <c r="I9217" t="s">
        <v>10040</v>
      </c>
      <c r="J9217">
        <f>F9217*G9217</f>
        <v>1386.4</v>
      </c>
      <c r="K9217">
        <f>F9217*H9217</f>
        <v>863.84</v>
      </c>
      <c r="L9217">
        <f>J9217-K9217</f>
        <v>522.56000000000006</v>
      </c>
      <c r="M9217" s="5">
        <f>L9217/J9217</f>
        <v>0.37691863819965382</v>
      </c>
      <c r="N9217" t="str">
        <f>IF(ISNA(VLOOKUP(A9217,'Returns Data'!A:A,1,0)),"No","Yes")</f>
        <v>No</v>
      </c>
      <c r="O9217" t="s">
        <v>10085</v>
      </c>
      <c r="P9217">
        <f>IFERROR(VLOOKUP(A9217,'Ratings Data'!A:C,3,0),"No Rating")</f>
        <v>2</v>
      </c>
      <c r="Q9217" t="s">
        <v>10062</v>
      </c>
      <c r="R9217" s="5">
        <f t="shared" si="143"/>
        <v>-0.52021040974529342</v>
      </c>
    </row>
    <row r="9218" spans="1:18" x14ac:dyDescent="0.3">
      <c r="A9218" t="s">
        <v>150</v>
      </c>
      <c r="B9218" s="2">
        <v>45843</v>
      </c>
      <c r="C9218" t="s">
        <v>10023</v>
      </c>
      <c r="D9218" t="s">
        <v>10033</v>
      </c>
      <c r="E9218" t="s">
        <v>10035</v>
      </c>
      <c r="F9218">
        <v>13</v>
      </c>
      <c r="G9218">
        <v>179.05</v>
      </c>
      <c r="H9218">
        <v>128.6</v>
      </c>
      <c r="I9218" t="s">
        <v>10039</v>
      </c>
      <c r="J9218">
        <f>F9218*G9218</f>
        <v>2327.65</v>
      </c>
      <c r="K9218">
        <f>F9218*H9218</f>
        <v>1671.8</v>
      </c>
      <c r="L9218">
        <f>J9218-K9218</f>
        <v>655.85000000000014</v>
      </c>
      <c r="M9218" s="5">
        <f>L9218/J9218</f>
        <v>0.28176487014800339</v>
      </c>
      <c r="N9218" t="str">
        <f>IF(ISNA(VLOOKUP(A9218,'Returns Data'!A:A,1,0)),"No","Yes")</f>
        <v>No</v>
      </c>
      <c r="O9218" t="s">
        <v>10085</v>
      </c>
      <c r="P9218" t="str">
        <f>IFERROR(VLOOKUP(A9218,'Ratings Data'!A:C,3,0),"No Rating")</f>
        <v>No Rating</v>
      </c>
      <c r="Q9218" t="s">
        <v>10062</v>
      </c>
      <c r="R9218" s="5">
        <f t="shared" si="143"/>
        <v>0.67891661858049623</v>
      </c>
    </row>
    <row r="9219" spans="1:18" x14ac:dyDescent="0.3">
      <c r="A9219" t="s">
        <v>188</v>
      </c>
      <c r="B9219" s="2">
        <v>45843</v>
      </c>
      <c r="C9219" t="s">
        <v>10022</v>
      </c>
      <c r="D9219" t="s">
        <v>10033</v>
      </c>
      <c r="E9219" t="s">
        <v>10034</v>
      </c>
      <c r="F9219">
        <v>3</v>
      </c>
      <c r="G9219">
        <v>369.41</v>
      </c>
      <c r="H9219">
        <v>244.97</v>
      </c>
      <c r="I9219" t="s">
        <v>10039</v>
      </c>
      <c r="J9219">
        <f>F9219*G9219</f>
        <v>1108.23</v>
      </c>
      <c r="K9219">
        <f>F9219*H9219</f>
        <v>734.91</v>
      </c>
      <c r="L9219">
        <f>J9219-K9219</f>
        <v>373.32000000000005</v>
      </c>
      <c r="M9219" s="5">
        <f>L9219/J9219</f>
        <v>0.33686148182236542</v>
      </c>
      <c r="N9219" t="str">
        <f>IF(ISNA(VLOOKUP(A9219,'Returns Data'!A:A,1,0)),"No","Yes")</f>
        <v>No</v>
      </c>
      <c r="O9219" t="s">
        <v>10085</v>
      </c>
      <c r="P9219" t="str">
        <f>IFERROR(VLOOKUP(A9219,'Ratings Data'!A:C,3,0),"No Rating")</f>
        <v>No Rating</v>
      </c>
      <c r="Q9219" t="s">
        <v>10062</v>
      </c>
      <c r="R9219" s="5">
        <f t="shared" si="143"/>
        <v>-0.52388460464416897</v>
      </c>
    </row>
    <row r="9220" spans="1:18" x14ac:dyDescent="0.3">
      <c r="A9220" t="s">
        <v>415</v>
      </c>
      <c r="B9220" s="2">
        <v>45843</v>
      </c>
      <c r="C9220" t="s">
        <v>10027</v>
      </c>
      <c r="D9220" t="s">
        <v>10032</v>
      </c>
      <c r="E9220" t="s">
        <v>10037</v>
      </c>
      <c r="F9220">
        <v>16</v>
      </c>
      <c r="G9220">
        <v>289.29000000000002</v>
      </c>
      <c r="H9220">
        <v>194.68</v>
      </c>
      <c r="I9220" t="s">
        <v>10040</v>
      </c>
      <c r="J9220">
        <f>F9220*G9220</f>
        <v>4628.6400000000003</v>
      </c>
      <c r="K9220">
        <f>F9220*H9220</f>
        <v>3114.88</v>
      </c>
      <c r="L9220">
        <f>J9220-K9220</f>
        <v>1513.7600000000002</v>
      </c>
      <c r="M9220" s="5">
        <f>L9220/J9220</f>
        <v>0.32704206851256529</v>
      </c>
      <c r="N9220" t="str">
        <f>IF(ISNA(VLOOKUP(A9220,'Returns Data'!A:A,1,0)),"No","Yes")</f>
        <v>No</v>
      </c>
      <c r="O9220" t="s">
        <v>10085</v>
      </c>
      <c r="P9220" t="str">
        <f>IFERROR(VLOOKUP(A9220,'Ratings Data'!A:C,3,0),"No Rating")</f>
        <v>No Rating</v>
      </c>
      <c r="Q9220" t="s">
        <v>10062</v>
      </c>
      <c r="R9220" s="5">
        <f t="shared" ref="R9220:R9283" si="144">(J9220-J9219)/J9219</f>
        <v>3.1766059392003467</v>
      </c>
    </row>
    <row r="9221" spans="1:18" x14ac:dyDescent="0.3">
      <c r="A9221" t="s">
        <v>646</v>
      </c>
      <c r="B9221" s="2">
        <v>45843</v>
      </c>
      <c r="C9221" t="s">
        <v>10021</v>
      </c>
      <c r="D9221" t="s">
        <v>10031</v>
      </c>
      <c r="E9221" t="s">
        <v>10034</v>
      </c>
      <c r="F9221">
        <v>6</v>
      </c>
      <c r="G9221">
        <v>94.11</v>
      </c>
      <c r="H9221">
        <v>82.52</v>
      </c>
      <c r="I9221" t="s">
        <v>10040</v>
      </c>
      <c r="J9221">
        <f>F9221*G9221</f>
        <v>564.66</v>
      </c>
      <c r="K9221">
        <f>F9221*H9221</f>
        <v>495.12</v>
      </c>
      <c r="L9221">
        <f>J9221-K9221</f>
        <v>69.539999999999964</v>
      </c>
      <c r="M9221" s="5">
        <f>L9221/J9221</f>
        <v>0.12315375624269466</v>
      </c>
      <c r="N9221" t="str">
        <f>IF(ISNA(VLOOKUP(A9221,'Returns Data'!A:A,1,0)),"No","Yes")</f>
        <v>No</v>
      </c>
      <c r="O9221" t="s">
        <v>10085</v>
      </c>
      <c r="P9221" t="str">
        <f>IFERROR(VLOOKUP(A9221,'Ratings Data'!A:C,3,0),"No Rating")</f>
        <v>No Rating</v>
      </c>
      <c r="Q9221" t="s">
        <v>10062</v>
      </c>
      <c r="R9221" s="5">
        <f t="shared" si="144"/>
        <v>-0.8780073628538837</v>
      </c>
    </row>
    <row r="9222" spans="1:18" x14ac:dyDescent="0.3">
      <c r="A9222" t="s">
        <v>699</v>
      </c>
      <c r="B9222" s="2">
        <v>45843</v>
      </c>
      <c r="C9222" t="s">
        <v>10021</v>
      </c>
      <c r="D9222" t="s">
        <v>10031</v>
      </c>
      <c r="E9222" t="s">
        <v>10036</v>
      </c>
      <c r="F9222">
        <v>17</v>
      </c>
      <c r="G9222">
        <v>250.56</v>
      </c>
      <c r="H9222">
        <v>209.55</v>
      </c>
      <c r="I9222" t="s">
        <v>10039</v>
      </c>
      <c r="J9222">
        <f>F9222*G9222</f>
        <v>4259.5200000000004</v>
      </c>
      <c r="K9222">
        <f>F9222*H9222</f>
        <v>3562.3500000000004</v>
      </c>
      <c r="L9222">
        <f>J9222-K9222</f>
        <v>697.17000000000007</v>
      </c>
      <c r="M9222" s="5">
        <f>L9222/J9222</f>
        <v>0.16367337164750959</v>
      </c>
      <c r="N9222" t="str">
        <f>IF(ISNA(VLOOKUP(A9222,'Returns Data'!A:A,1,0)),"No","Yes")</f>
        <v>No</v>
      </c>
      <c r="O9222" t="s">
        <v>10085</v>
      </c>
      <c r="P9222" t="str">
        <f>IFERROR(VLOOKUP(A9222,'Ratings Data'!A:C,3,0),"No Rating")</f>
        <v>No Rating</v>
      </c>
      <c r="Q9222" t="s">
        <v>10062</v>
      </c>
      <c r="R9222" s="5">
        <f t="shared" si="144"/>
        <v>6.5435129104239733</v>
      </c>
    </row>
    <row r="9223" spans="1:18" x14ac:dyDescent="0.3">
      <c r="A9223" t="s">
        <v>1493</v>
      </c>
      <c r="B9223" s="2">
        <v>45843</v>
      </c>
      <c r="C9223" t="s">
        <v>10011</v>
      </c>
      <c r="D9223" t="s">
        <v>10029</v>
      </c>
      <c r="E9223" t="s">
        <v>10036</v>
      </c>
      <c r="F9223">
        <v>4</v>
      </c>
      <c r="G9223">
        <v>490.13</v>
      </c>
      <c r="H9223">
        <v>434.04</v>
      </c>
      <c r="I9223" t="s">
        <v>10040</v>
      </c>
      <c r="J9223">
        <f>F9223*G9223</f>
        <v>1960.52</v>
      </c>
      <c r="K9223">
        <f>F9223*H9223</f>
        <v>1736.16</v>
      </c>
      <c r="L9223">
        <f>J9223-K9223</f>
        <v>224.3599999999999</v>
      </c>
      <c r="M9223" s="5">
        <f>L9223/J9223</f>
        <v>0.11443902638075608</v>
      </c>
      <c r="N9223" t="str">
        <f>IF(ISNA(VLOOKUP(A9223,'Returns Data'!A:A,1,0)),"No","Yes")</f>
        <v>No</v>
      </c>
      <c r="O9223" t="s">
        <v>10085</v>
      </c>
      <c r="P9223" t="str">
        <f>IFERROR(VLOOKUP(A9223,'Ratings Data'!A:C,3,0),"No Rating")</f>
        <v>No Rating</v>
      </c>
      <c r="Q9223" t="s">
        <v>10062</v>
      </c>
      <c r="R9223" s="5">
        <f t="shared" si="144"/>
        <v>-0.53973217639546245</v>
      </c>
    </row>
    <row r="9224" spans="1:18" x14ac:dyDescent="0.3">
      <c r="A9224" t="s">
        <v>1543</v>
      </c>
      <c r="B9224" s="2">
        <v>45843</v>
      </c>
      <c r="C9224" t="s">
        <v>10013</v>
      </c>
      <c r="D9224" t="s">
        <v>10030</v>
      </c>
      <c r="E9224" t="s">
        <v>10036</v>
      </c>
      <c r="F9224">
        <v>6</v>
      </c>
      <c r="G9224">
        <v>151.25</v>
      </c>
      <c r="H9224">
        <v>101.29</v>
      </c>
      <c r="I9224" t="s">
        <v>10040</v>
      </c>
      <c r="J9224">
        <f>F9224*G9224</f>
        <v>907.5</v>
      </c>
      <c r="K9224">
        <f>F9224*H9224</f>
        <v>607.74</v>
      </c>
      <c r="L9224">
        <f>J9224-K9224</f>
        <v>299.76</v>
      </c>
      <c r="M9224" s="5">
        <f>L9224/J9224</f>
        <v>0.33031404958677685</v>
      </c>
      <c r="N9224" t="str">
        <f>IF(ISNA(VLOOKUP(A9224,'Returns Data'!A:A,1,0)),"No","Yes")</f>
        <v>Yes</v>
      </c>
      <c r="O9224" t="str">
        <f>IFERROR(VLOOKUP(A9224,'Returns Data'!A:E,5,0),"No Returns")</f>
        <v>Customer Changed Mind</v>
      </c>
      <c r="P9224" t="str">
        <f>IFERROR(VLOOKUP(A9224,'Ratings Data'!A:C,3,0),"No Rating")</f>
        <v>No Rating</v>
      </c>
      <c r="Q9224" t="s">
        <v>10062</v>
      </c>
      <c r="R9224" s="5">
        <f t="shared" si="144"/>
        <v>-0.53711260277885453</v>
      </c>
    </row>
    <row r="9225" spans="1:18" x14ac:dyDescent="0.3">
      <c r="A9225" t="s">
        <v>1590</v>
      </c>
      <c r="B9225" s="2">
        <v>45843</v>
      </c>
      <c r="C9225" t="s">
        <v>10024</v>
      </c>
      <c r="D9225" t="s">
        <v>10029</v>
      </c>
      <c r="E9225" t="s">
        <v>10036</v>
      </c>
      <c r="F9225">
        <v>7</v>
      </c>
      <c r="G9225">
        <v>233.89</v>
      </c>
      <c r="H9225">
        <v>142.41999999999999</v>
      </c>
      <c r="I9225" t="s">
        <v>10039</v>
      </c>
      <c r="J9225">
        <f>F9225*G9225</f>
        <v>1637.23</v>
      </c>
      <c r="K9225">
        <f>F9225*H9225</f>
        <v>996.93999999999994</v>
      </c>
      <c r="L9225">
        <f>J9225-K9225</f>
        <v>640.29000000000008</v>
      </c>
      <c r="M9225" s="5">
        <f>L9225/J9225</f>
        <v>0.39108127752362226</v>
      </c>
      <c r="N9225" t="str">
        <f>IF(ISNA(VLOOKUP(A9225,'Returns Data'!A:A,1,0)),"No","Yes")</f>
        <v>No</v>
      </c>
      <c r="O9225" t="s">
        <v>10085</v>
      </c>
      <c r="P9225" t="str">
        <f>IFERROR(VLOOKUP(A9225,'Ratings Data'!A:C,3,0),"No Rating")</f>
        <v>No Rating</v>
      </c>
      <c r="Q9225" t="s">
        <v>10062</v>
      </c>
      <c r="R9225" s="5">
        <f t="shared" si="144"/>
        <v>0.80411019283746554</v>
      </c>
    </row>
    <row r="9226" spans="1:18" x14ac:dyDescent="0.3">
      <c r="A9226" t="s">
        <v>2172</v>
      </c>
      <c r="B9226" s="2">
        <v>45843</v>
      </c>
      <c r="C9226" t="s">
        <v>10013</v>
      </c>
      <c r="D9226" t="s">
        <v>10030</v>
      </c>
      <c r="E9226" t="s">
        <v>10034</v>
      </c>
      <c r="F9226">
        <v>15</v>
      </c>
      <c r="G9226">
        <v>182.86</v>
      </c>
      <c r="H9226">
        <v>136.28</v>
      </c>
      <c r="I9226" t="s">
        <v>10039</v>
      </c>
      <c r="J9226">
        <f>F9226*G9226</f>
        <v>2742.9</v>
      </c>
      <c r="K9226">
        <f>F9226*H9226</f>
        <v>2044.2</v>
      </c>
      <c r="L9226">
        <f>J9226-K9226</f>
        <v>698.7</v>
      </c>
      <c r="M9226" s="5">
        <f>L9226/J9226</f>
        <v>0.2547303948375807</v>
      </c>
      <c r="N9226" t="str">
        <f>IF(ISNA(VLOOKUP(A9226,'Returns Data'!A:A,1,0)),"No","Yes")</f>
        <v>No</v>
      </c>
      <c r="O9226" t="s">
        <v>10085</v>
      </c>
      <c r="P9226" t="str">
        <f>IFERROR(VLOOKUP(A9226,'Ratings Data'!A:C,3,0),"No Rating")</f>
        <v>No Rating</v>
      </c>
      <c r="Q9226" t="s">
        <v>10062</v>
      </c>
      <c r="R9226" s="5">
        <f t="shared" si="144"/>
        <v>0.67532967267885391</v>
      </c>
    </row>
    <row r="9227" spans="1:18" x14ac:dyDescent="0.3">
      <c r="A9227" t="s">
        <v>2290</v>
      </c>
      <c r="B9227" s="2">
        <v>45843</v>
      </c>
      <c r="C9227" t="s">
        <v>10021</v>
      </c>
      <c r="D9227" t="s">
        <v>10031</v>
      </c>
      <c r="E9227" t="s">
        <v>10037</v>
      </c>
      <c r="F9227">
        <v>19</v>
      </c>
      <c r="G9227">
        <v>178.92</v>
      </c>
      <c r="H9227">
        <v>147.93</v>
      </c>
      <c r="I9227" t="s">
        <v>10039</v>
      </c>
      <c r="J9227">
        <f>F9227*G9227</f>
        <v>3399.4799999999996</v>
      </c>
      <c r="K9227">
        <f>F9227*H9227</f>
        <v>2810.67</v>
      </c>
      <c r="L9227">
        <f>J9227-K9227</f>
        <v>588.80999999999949</v>
      </c>
      <c r="M9227" s="5">
        <f>L9227/J9227</f>
        <v>0.17320590207914138</v>
      </c>
      <c r="N9227" t="str">
        <f>IF(ISNA(VLOOKUP(A9227,'Returns Data'!A:A,1,0)),"No","Yes")</f>
        <v>No</v>
      </c>
      <c r="O9227" t="s">
        <v>10085</v>
      </c>
      <c r="P9227" t="str">
        <f>IFERROR(VLOOKUP(A9227,'Ratings Data'!A:C,3,0),"No Rating")</f>
        <v>No Rating</v>
      </c>
      <c r="Q9227" t="s">
        <v>10062</v>
      </c>
      <c r="R9227" s="5">
        <f t="shared" si="144"/>
        <v>0.23937438477523768</v>
      </c>
    </row>
    <row r="9228" spans="1:18" x14ac:dyDescent="0.3">
      <c r="A9228" t="s">
        <v>2351</v>
      </c>
      <c r="B9228" s="2">
        <v>45843</v>
      </c>
      <c r="C9228" t="s">
        <v>10016</v>
      </c>
      <c r="D9228" t="s">
        <v>10032</v>
      </c>
      <c r="E9228" t="s">
        <v>10038</v>
      </c>
      <c r="F9228">
        <v>6</v>
      </c>
      <c r="G9228">
        <v>100.27</v>
      </c>
      <c r="H9228">
        <v>87</v>
      </c>
      <c r="I9228" t="s">
        <v>10040</v>
      </c>
      <c r="J9228">
        <f>F9228*G9228</f>
        <v>601.62</v>
      </c>
      <c r="K9228">
        <f>F9228*H9228</f>
        <v>522</v>
      </c>
      <c r="L9228">
        <f>J9228-K9228</f>
        <v>79.62</v>
      </c>
      <c r="M9228" s="5">
        <f>L9228/J9228</f>
        <v>0.13234267477809913</v>
      </c>
      <c r="N9228" t="str">
        <f>IF(ISNA(VLOOKUP(A9228,'Returns Data'!A:A,1,0)),"No","Yes")</f>
        <v>No</v>
      </c>
      <c r="O9228" t="s">
        <v>10085</v>
      </c>
      <c r="P9228" t="str">
        <f>IFERROR(VLOOKUP(A9228,'Ratings Data'!A:C,3,0),"No Rating")</f>
        <v>No Rating</v>
      </c>
      <c r="Q9228" t="s">
        <v>10062</v>
      </c>
      <c r="R9228" s="5">
        <f t="shared" si="144"/>
        <v>-0.82302587454551879</v>
      </c>
    </row>
    <row r="9229" spans="1:18" x14ac:dyDescent="0.3">
      <c r="A9229" t="s">
        <v>2623</v>
      </c>
      <c r="B9229" s="2">
        <v>45843</v>
      </c>
      <c r="C9229" t="s">
        <v>10010</v>
      </c>
      <c r="D9229" t="s">
        <v>10029</v>
      </c>
      <c r="E9229" t="s">
        <v>10035</v>
      </c>
      <c r="F9229">
        <v>17</v>
      </c>
      <c r="G9229">
        <v>411.36</v>
      </c>
      <c r="H9229">
        <v>270.02999999999997</v>
      </c>
      <c r="I9229" t="s">
        <v>10040</v>
      </c>
      <c r="J9229">
        <f>F9229*G9229</f>
        <v>6993.12</v>
      </c>
      <c r="K9229">
        <f>F9229*H9229</f>
        <v>4590.5099999999993</v>
      </c>
      <c r="L9229">
        <f>J9229-K9229</f>
        <v>2402.6100000000006</v>
      </c>
      <c r="M9229" s="5">
        <f>L9229/J9229</f>
        <v>0.34356767794632448</v>
      </c>
      <c r="N9229" t="str">
        <f>IF(ISNA(VLOOKUP(A9229,'Returns Data'!A:A,1,0)),"No","Yes")</f>
        <v>No</v>
      </c>
      <c r="O9229" t="s">
        <v>10085</v>
      </c>
      <c r="P9229" t="str">
        <f>IFERROR(VLOOKUP(A9229,'Ratings Data'!A:C,3,0),"No Rating")</f>
        <v>No Rating</v>
      </c>
      <c r="Q9229" t="s">
        <v>10062</v>
      </c>
      <c r="R9229" s="5">
        <f t="shared" si="144"/>
        <v>10.623815697616436</v>
      </c>
    </row>
    <row r="9230" spans="1:18" x14ac:dyDescent="0.3">
      <c r="A9230" t="s">
        <v>2630</v>
      </c>
      <c r="B9230" s="2">
        <v>45843</v>
      </c>
      <c r="C9230" t="s">
        <v>10018</v>
      </c>
      <c r="D9230" t="s">
        <v>10033</v>
      </c>
      <c r="E9230" t="s">
        <v>10037</v>
      </c>
      <c r="F9230">
        <v>19</v>
      </c>
      <c r="G9230">
        <v>132.97</v>
      </c>
      <c r="H9230">
        <v>82.3</v>
      </c>
      <c r="I9230" t="s">
        <v>10039</v>
      </c>
      <c r="J9230">
        <f>F9230*G9230</f>
        <v>2526.4299999999998</v>
      </c>
      <c r="K9230">
        <f>F9230*H9230</f>
        <v>1563.7</v>
      </c>
      <c r="L9230">
        <f>J9230-K9230</f>
        <v>962.72999999999979</v>
      </c>
      <c r="M9230" s="5">
        <f>L9230/J9230</f>
        <v>0.38106339775889292</v>
      </c>
      <c r="N9230" t="str">
        <f>IF(ISNA(VLOOKUP(A9230,'Returns Data'!A:A,1,0)),"No","Yes")</f>
        <v>No</v>
      </c>
      <c r="O9230" t="s">
        <v>10085</v>
      </c>
      <c r="P9230" t="str">
        <f>IFERROR(VLOOKUP(A9230,'Ratings Data'!A:C,3,0),"No Rating")</f>
        <v>No Rating</v>
      </c>
      <c r="Q9230" t="s">
        <v>10062</v>
      </c>
      <c r="R9230" s="5">
        <f t="shared" si="144"/>
        <v>-0.63872634818221341</v>
      </c>
    </row>
    <row r="9231" spans="1:18" x14ac:dyDescent="0.3">
      <c r="A9231" t="s">
        <v>3139</v>
      </c>
      <c r="B9231" s="2">
        <v>45843</v>
      </c>
      <c r="C9231" t="s">
        <v>10009</v>
      </c>
      <c r="D9231" t="s">
        <v>10029</v>
      </c>
      <c r="E9231" t="s">
        <v>10034</v>
      </c>
      <c r="F9231">
        <v>17</v>
      </c>
      <c r="G9231">
        <v>295.79000000000002</v>
      </c>
      <c r="H9231">
        <v>228.94</v>
      </c>
      <c r="I9231" t="s">
        <v>10040</v>
      </c>
      <c r="J9231">
        <f>F9231*G9231</f>
        <v>5028.43</v>
      </c>
      <c r="K9231">
        <f>F9231*H9231</f>
        <v>3891.98</v>
      </c>
      <c r="L9231">
        <f>J9231-K9231</f>
        <v>1136.4500000000003</v>
      </c>
      <c r="M9231" s="5">
        <f>L9231/J9231</f>
        <v>0.22600493593427773</v>
      </c>
      <c r="N9231" t="str">
        <f>IF(ISNA(VLOOKUP(A9231,'Returns Data'!A:A,1,0)),"No","Yes")</f>
        <v>No</v>
      </c>
      <c r="O9231" t="s">
        <v>10085</v>
      </c>
      <c r="P9231">
        <f>IFERROR(VLOOKUP(A9231,'Ratings Data'!A:C,3,0),"No Rating")</f>
        <v>4</v>
      </c>
      <c r="Q9231" t="s">
        <v>10062</v>
      </c>
      <c r="R9231" s="5">
        <f t="shared" si="144"/>
        <v>0.9903302288209056</v>
      </c>
    </row>
    <row r="9232" spans="1:18" x14ac:dyDescent="0.3">
      <c r="A9232" t="s">
        <v>3296</v>
      </c>
      <c r="B9232" s="2">
        <v>45843</v>
      </c>
      <c r="C9232" t="s">
        <v>10017</v>
      </c>
      <c r="D9232" t="s">
        <v>10032</v>
      </c>
      <c r="E9232" t="s">
        <v>10037</v>
      </c>
      <c r="F9232">
        <v>15</v>
      </c>
      <c r="G9232">
        <v>146.37</v>
      </c>
      <c r="H9232">
        <v>125.55</v>
      </c>
      <c r="I9232" t="s">
        <v>10040</v>
      </c>
      <c r="J9232">
        <f>F9232*G9232</f>
        <v>2195.5500000000002</v>
      </c>
      <c r="K9232">
        <f>F9232*H9232</f>
        <v>1883.25</v>
      </c>
      <c r="L9232">
        <f>J9232-K9232</f>
        <v>312.30000000000018</v>
      </c>
      <c r="M9232" s="5">
        <f>L9232/J9232</f>
        <v>0.14224226275876212</v>
      </c>
      <c r="N9232" t="str">
        <f>IF(ISNA(VLOOKUP(A9232,'Returns Data'!A:A,1,0)),"No","Yes")</f>
        <v>No</v>
      </c>
      <c r="O9232" t="s">
        <v>10085</v>
      </c>
      <c r="P9232" t="str">
        <f>IFERROR(VLOOKUP(A9232,'Ratings Data'!A:C,3,0),"No Rating")</f>
        <v>No Rating</v>
      </c>
      <c r="Q9232" t="s">
        <v>10062</v>
      </c>
      <c r="R9232" s="5">
        <f t="shared" si="144"/>
        <v>-0.56337266303796607</v>
      </c>
    </row>
    <row r="9233" spans="1:18" x14ac:dyDescent="0.3">
      <c r="A9233" t="s">
        <v>3300</v>
      </c>
      <c r="B9233" s="2">
        <v>45843</v>
      </c>
      <c r="C9233" t="s">
        <v>10013</v>
      </c>
      <c r="D9233" t="s">
        <v>10030</v>
      </c>
      <c r="E9233" t="s">
        <v>10036</v>
      </c>
      <c r="F9233">
        <v>9</v>
      </c>
      <c r="G9233">
        <v>399.91</v>
      </c>
      <c r="H9233">
        <v>331.93</v>
      </c>
      <c r="I9233" t="s">
        <v>10039</v>
      </c>
      <c r="J9233">
        <f>F9233*G9233</f>
        <v>3599.19</v>
      </c>
      <c r="K9233">
        <f>F9233*H9233</f>
        <v>2987.37</v>
      </c>
      <c r="L9233">
        <f>J9233-K9233</f>
        <v>611.82000000000016</v>
      </c>
      <c r="M9233" s="5">
        <f>L9233/J9233</f>
        <v>0.16998824735565507</v>
      </c>
      <c r="N9233" t="str">
        <f>IF(ISNA(VLOOKUP(A9233,'Returns Data'!A:A,1,0)),"No","Yes")</f>
        <v>No</v>
      </c>
      <c r="O9233" t="s">
        <v>10085</v>
      </c>
      <c r="P9233" t="str">
        <f>IFERROR(VLOOKUP(A9233,'Ratings Data'!A:C,3,0),"No Rating")</f>
        <v>No Rating</v>
      </c>
      <c r="Q9233" t="s">
        <v>10062</v>
      </c>
      <c r="R9233" s="5">
        <f t="shared" si="144"/>
        <v>0.63931133428981335</v>
      </c>
    </row>
    <row r="9234" spans="1:18" x14ac:dyDescent="0.3">
      <c r="A9234" t="s">
        <v>3387</v>
      </c>
      <c r="B9234" s="2">
        <v>45843</v>
      </c>
      <c r="C9234" t="s">
        <v>10026</v>
      </c>
      <c r="D9234" t="s">
        <v>10031</v>
      </c>
      <c r="E9234" t="s">
        <v>10035</v>
      </c>
      <c r="F9234">
        <v>1</v>
      </c>
      <c r="G9234">
        <v>299.44</v>
      </c>
      <c r="H9234">
        <v>214.69</v>
      </c>
      <c r="I9234" t="s">
        <v>10040</v>
      </c>
      <c r="J9234">
        <f>F9234*G9234</f>
        <v>299.44</v>
      </c>
      <c r="K9234">
        <f>F9234*H9234</f>
        <v>214.69</v>
      </c>
      <c r="L9234">
        <f>J9234-K9234</f>
        <v>84.75</v>
      </c>
      <c r="M9234" s="5">
        <f>L9234/J9234</f>
        <v>0.28302831952978896</v>
      </c>
      <c r="N9234" t="str">
        <f>IF(ISNA(VLOOKUP(A9234,'Returns Data'!A:A,1,0)),"No","Yes")</f>
        <v>No</v>
      </c>
      <c r="O9234" t="s">
        <v>10085</v>
      </c>
      <c r="P9234" t="str">
        <f>IFERROR(VLOOKUP(A9234,'Ratings Data'!A:C,3,0),"No Rating")</f>
        <v>No Rating</v>
      </c>
      <c r="Q9234" t="s">
        <v>10062</v>
      </c>
      <c r="R9234" s="5">
        <f t="shared" si="144"/>
        <v>-0.91680350301039959</v>
      </c>
    </row>
    <row r="9235" spans="1:18" x14ac:dyDescent="0.3">
      <c r="A9235" t="s">
        <v>3418</v>
      </c>
      <c r="B9235" s="2">
        <v>45843</v>
      </c>
      <c r="C9235" t="s">
        <v>10025</v>
      </c>
      <c r="D9235" t="s">
        <v>10033</v>
      </c>
      <c r="E9235" t="s">
        <v>10034</v>
      </c>
      <c r="F9235">
        <v>17</v>
      </c>
      <c r="G9235">
        <v>331.98</v>
      </c>
      <c r="H9235">
        <v>235.23</v>
      </c>
      <c r="I9235" t="s">
        <v>10039</v>
      </c>
      <c r="J9235">
        <f>F9235*G9235</f>
        <v>5643.66</v>
      </c>
      <c r="K9235">
        <f>F9235*H9235</f>
        <v>3998.91</v>
      </c>
      <c r="L9235">
        <f>J9235-K9235</f>
        <v>1644.75</v>
      </c>
      <c r="M9235" s="5">
        <f>L9235/J9235</f>
        <v>0.29143321886860657</v>
      </c>
      <c r="N9235" t="str">
        <f>IF(ISNA(VLOOKUP(A9235,'Returns Data'!A:A,1,0)),"No","Yes")</f>
        <v>No</v>
      </c>
      <c r="O9235" t="s">
        <v>10085</v>
      </c>
      <c r="P9235" t="str">
        <f>IFERROR(VLOOKUP(A9235,'Ratings Data'!A:C,3,0),"No Rating")</f>
        <v>No Rating</v>
      </c>
      <c r="Q9235" t="s">
        <v>10062</v>
      </c>
      <c r="R9235" s="5">
        <f t="shared" si="144"/>
        <v>17.847381779321402</v>
      </c>
    </row>
    <row r="9236" spans="1:18" x14ac:dyDescent="0.3">
      <c r="A9236" t="s">
        <v>3521</v>
      </c>
      <c r="B9236" s="2">
        <v>45843</v>
      </c>
      <c r="C9236" t="s">
        <v>10015</v>
      </c>
      <c r="D9236" t="s">
        <v>10031</v>
      </c>
      <c r="E9236" t="s">
        <v>10037</v>
      </c>
      <c r="F9236">
        <v>17</v>
      </c>
      <c r="G9236">
        <v>184.74</v>
      </c>
      <c r="H9236">
        <v>152.57</v>
      </c>
      <c r="I9236" t="s">
        <v>10039</v>
      </c>
      <c r="J9236">
        <f>F9236*G9236</f>
        <v>3140.58</v>
      </c>
      <c r="K9236">
        <f>F9236*H9236</f>
        <v>2593.69</v>
      </c>
      <c r="L9236">
        <f>J9236-K9236</f>
        <v>546.88999999999987</v>
      </c>
      <c r="M9236" s="5">
        <f>L9236/J9236</f>
        <v>0.17413662444516614</v>
      </c>
      <c r="N9236" t="str">
        <f>IF(ISNA(VLOOKUP(A9236,'Returns Data'!A:A,1,0)),"No","Yes")</f>
        <v>No</v>
      </c>
      <c r="O9236" t="s">
        <v>10085</v>
      </c>
      <c r="P9236" t="str">
        <f>IFERROR(VLOOKUP(A9236,'Ratings Data'!A:C,3,0),"No Rating")</f>
        <v>No Rating</v>
      </c>
      <c r="Q9236" t="s">
        <v>10062</v>
      </c>
      <c r="R9236" s="5">
        <f t="shared" si="144"/>
        <v>-0.44352069401771194</v>
      </c>
    </row>
    <row r="9237" spans="1:18" x14ac:dyDescent="0.3">
      <c r="A9237" t="s">
        <v>3526</v>
      </c>
      <c r="B9237" s="2">
        <v>45843</v>
      </c>
      <c r="C9237" t="s">
        <v>10012</v>
      </c>
      <c r="D9237" t="s">
        <v>10030</v>
      </c>
      <c r="E9237" t="s">
        <v>10035</v>
      </c>
      <c r="F9237">
        <v>10</v>
      </c>
      <c r="G9237">
        <v>349.08</v>
      </c>
      <c r="H9237">
        <v>260.35000000000002</v>
      </c>
      <c r="I9237" t="s">
        <v>10040</v>
      </c>
      <c r="J9237">
        <f>F9237*G9237</f>
        <v>3490.7999999999997</v>
      </c>
      <c r="K9237">
        <f>F9237*H9237</f>
        <v>2603.5</v>
      </c>
      <c r="L9237">
        <f>J9237-K9237</f>
        <v>887.29999999999973</v>
      </c>
      <c r="M9237" s="5">
        <f>L9237/J9237</f>
        <v>0.2541824223673656</v>
      </c>
      <c r="N9237" t="str">
        <f>IF(ISNA(VLOOKUP(A9237,'Returns Data'!A:A,1,0)),"No","Yes")</f>
        <v>No</v>
      </c>
      <c r="O9237" t="s">
        <v>10085</v>
      </c>
      <c r="P9237" t="str">
        <f>IFERROR(VLOOKUP(A9237,'Ratings Data'!A:C,3,0),"No Rating")</f>
        <v>No Rating</v>
      </c>
      <c r="Q9237" t="s">
        <v>10062</v>
      </c>
      <c r="R9237" s="5">
        <f t="shared" si="144"/>
        <v>0.11151443363964612</v>
      </c>
    </row>
    <row r="9238" spans="1:18" x14ac:dyDescent="0.3">
      <c r="A9238" t="s">
        <v>3886</v>
      </c>
      <c r="B9238" s="2">
        <v>45843</v>
      </c>
      <c r="C9238" t="s">
        <v>10020</v>
      </c>
      <c r="D9238" t="s">
        <v>10030</v>
      </c>
      <c r="E9238" t="s">
        <v>10035</v>
      </c>
      <c r="F9238">
        <v>3</v>
      </c>
      <c r="G9238">
        <v>339.36</v>
      </c>
      <c r="H9238">
        <v>290.14999999999998</v>
      </c>
      <c r="I9238" t="s">
        <v>10040</v>
      </c>
      <c r="J9238">
        <f>F9238*G9238</f>
        <v>1018.08</v>
      </c>
      <c r="K9238">
        <f>F9238*H9238</f>
        <v>870.44999999999993</v>
      </c>
      <c r="L9238">
        <f>J9238-K9238</f>
        <v>147.63000000000011</v>
      </c>
      <c r="M9238" s="5">
        <f>L9238/J9238</f>
        <v>0.14500825082508262</v>
      </c>
      <c r="N9238" t="str">
        <f>IF(ISNA(VLOOKUP(A9238,'Returns Data'!A:A,1,0)),"No","Yes")</f>
        <v>No</v>
      </c>
      <c r="O9238" t="s">
        <v>10085</v>
      </c>
      <c r="P9238" t="str">
        <f>IFERROR(VLOOKUP(A9238,'Ratings Data'!A:C,3,0),"No Rating")</f>
        <v>No Rating</v>
      </c>
      <c r="Q9238" t="s">
        <v>10062</v>
      </c>
      <c r="R9238" s="5">
        <f t="shared" si="144"/>
        <v>-0.70835338604331388</v>
      </c>
    </row>
    <row r="9239" spans="1:18" x14ac:dyDescent="0.3">
      <c r="A9239" t="s">
        <v>4429</v>
      </c>
      <c r="B9239" s="2">
        <v>45843</v>
      </c>
      <c r="C9239" t="s">
        <v>10011</v>
      </c>
      <c r="D9239" t="s">
        <v>10029</v>
      </c>
      <c r="E9239" t="s">
        <v>10036</v>
      </c>
      <c r="F9239">
        <v>1</v>
      </c>
      <c r="G9239">
        <v>387.41</v>
      </c>
      <c r="H9239">
        <v>305.56</v>
      </c>
      <c r="I9239" t="s">
        <v>10040</v>
      </c>
      <c r="J9239">
        <f>F9239*G9239</f>
        <v>387.41</v>
      </c>
      <c r="K9239">
        <f>F9239*H9239</f>
        <v>305.56</v>
      </c>
      <c r="L9239">
        <f>J9239-K9239</f>
        <v>81.850000000000023</v>
      </c>
      <c r="M9239" s="5">
        <f>L9239/J9239</f>
        <v>0.21127487674556675</v>
      </c>
      <c r="N9239" t="str">
        <f>IF(ISNA(VLOOKUP(A9239,'Returns Data'!A:A,1,0)),"No","Yes")</f>
        <v>No</v>
      </c>
      <c r="O9239" t="s">
        <v>10085</v>
      </c>
      <c r="P9239" t="str">
        <f>IFERROR(VLOOKUP(A9239,'Ratings Data'!A:C,3,0),"No Rating")</f>
        <v>No Rating</v>
      </c>
      <c r="Q9239" t="s">
        <v>10062</v>
      </c>
      <c r="R9239" s="5">
        <f t="shared" si="144"/>
        <v>-0.61946998271255704</v>
      </c>
    </row>
    <row r="9240" spans="1:18" x14ac:dyDescent="0.3">
      <c r="A9240" t="s">
        <v>4597</v>
      </c>
      <c r="B9240" s="2">
        <v>45843</v>
      </c>
      <c r="C9240" t="s">
        <v>10023</v>
      </c>
      <c r="D9240" t="s">
        <v>10033</v>
      </c>
      <c r="E9240" t="s">
        <v>10037</v>
      </c>
      <c r="F9240">
        <v>20</v>
      </c>
      <c r="G9240">
        <v>125.47</v>
      </c>
      <c r="H9240">
        <v>97.75</v>
      </c>
      <c r="I9240" t="s">
        <v>10040</v>
      </c>
      <c r="J9240">
        <f>F9240*G9240</f>
        <v>2509.4</v>
      </c>
      <c r="K9240">
        <f>F9240*H9240</f>
        <v>1955</v>
      </c>
      <c r="L9240">
        <f>J9240-K9240</f>
        <v>554.40000000000009</v>
      </c>
      <c r="M9240" s="5">
        <f>L9240/J9240</f>
        <v>0.22092930581015385</v>
      </c>
      <c r="N9240" t="str">
        <f>IF(ISNA(VLOOKUP(A9240,'Returns Data'!A:A,1,0)),"No","Yes")</f>
        <v>No</v>
      </c>
      <c r="O9240" t="s">
        <v>10085</v>
      </c>
      <c r="P9240" t="str">
        <f>IFERROR(VLOOKUP(A9240,'Ratings Data'!A:C,3,0),"No Rating")</f>
        <v>No Rating</v>
      </c>
      <c r="Q9240" t="s">
        <v>10062</v>
      </c>
      <c r="R9240" s="5">
        <f t="shared" si="144"/>
        <v>5.4773753904132576</v>
      </c>
    </row>
    <row r="9241" spans="1:18" x14ac:dyDescent="0.3">
      <c r="A9241" t="s">
        <v>4869</v>
      </c>
      <c r="B9241" s="2">
        <v>45843</v>
      </c>
      <c r="C9241" t="s">
        <v>10011</v>
      </c>
      <c r="D9241" t="s">
        <v>10029</v>
      </c>
      <c r="E9241" t="s">
        <v>10038</v>
      </c>
      <c r="F9241">
        <v>10</v>
      </c>
      <c r="G9241">
        <v>445.09</v>
      </c>
      <c r="H9241">
        <v>365</v>
      </c>
      <c r="I9241" t="s">
        <v>10040</v>
      </c>
      <c r="J9241">
        <f>F9241*G9241</f>
        <v>4450.8999999999996</v>
      </c>
      <c r="K9241">
        <f>F9241*H9241</f>
        <v>3650</v>
      </c>
      <c r="L9241">
        <f>J9241-K9241</f>
        <v>800.89999999999964</v>
      </c>
      <c r="M9241" s="5">
        <f>L9241/J9241</f>
        <v>0.17994113550068519</v>
      </c>
      <c r="N9241" t="str">
        <f>IF(ISNA(VLOOKUP(A9241,'Returns Data'!A:A,1,0)),"No","Yes")</f>
        <v>No</v>
      </c>
      <c r="O9241" t="s">
        <v>10085</v>
      </c>
      <c r="P9241">
        <f>IFERROR(VLOOKUP(A9241,'Ratings Data'!A:C,3,0),"No Rating")</f>
        <v>1</v>
      </c>
      <c r="Q9241" t="s">
        <v>10062</v>
      </c>
      <c r="R9241" s="5">
        <f t="shared" si="144"/>
        <v>0.77369092213278057</v>
      </c>
    </row>
    <row r="9242" spans="1:18" x14ac:dyDescent="0.3">
      <c r="A9242" t="s">
        <v>5002</v>
      </c>
      <c r="B9242" s="2">
        <v>45843</v>
      </c>
      <c r="C9242" t="s">
        <v>10026</v>
      </c>
      <c r="D9242" t="s">
        <v>10031</v>
      </c>
      <c r="E9242" t="s">
        <v>10036</v>
      </c>
      <c r="F9242">
        <v>10</v>
      </c>
      <c r="G9242">
        <v>474.27</v>
      </c>
      <c r="H9242">
        <v>376.65</v>
      </c>
      <c r="I9242" t="s">
        <v>10040</v>
      </c>
      <c r="J9242">
        <f>F9242*G9242</f>
        <v>4742.7</v>
      </c>
      <c r="K9242">
        <f>F9242*H9242</f>
        <v>3766.5</v>
      </c>
      <c r="L9242">
        <f>J9242-K9242</f>
        <v>976.19999999999982</v>
      </c>
      <c r="M9242" s="5">
        <f>L9242/J9242</f>
        <v>0.20583212094376618</v>
      </c>
      <c r="N9242" t="str">
        <f>IF(ISNA(VLOOKUP(A9242,'Returns Data'!A:A,1,0)),"No","Yes")</f>
        <v>No</v>
      </c>
      <c r="O9242" t="s">
        <v>10085</v>
      </c>
      <c r="P9242" t="str">
        <f>IFERROR(VLOOKUP(A9242,'Ratings Data'!A:C,3,0),"No Rating")</f>
        <v>No Rating</v>
      </c>
      <c r="Q9242" t="s">
        <v>10062</v>
      </c>
      <c r="R9242" s="5">
        <f t="shared" si="144"/>
        <v>6.5559774427643894E-2</v>
      </c>
    </row>
    <row r="9243" spans="1:18" x14ac:dyDescent="0.3">
      <c r="A9243" t="s">
        <v>5172</v>
      </c>
      <c r="B9243" s="2">
        <v>45843</v>
      </c>
      <c r="C9243" t="s">
        <v>10021</v>
      </c>
      <c r="D9243" t="s">
        <v>10031</v>
      </c>
      <c r="E9243" t="s">
        <v>10036</v>
      </c>
      <c r="F9243">
        <v>20</v>
      </c>
      <c r="G9243">
        <v>19</v>
      </c>
      <c r="H9243">
        <v>12.35</v>
      </c>
      <c r="I9243" t="s">
        <v>10040</v>
      </c>
      <c r="J9243">
        <f>F9243*G9243</f>
        <v>380</v>
      </c>
      <c r="K9243">
        <f>F9243*H9243</f>
        <v>247</v>
      </c>
      <c r="L9243">
        <f>J9243-K9243</f>
        <v>133</v>
      </c>
      <c r="M9243" s="5">
        <f>L9243/J9243</f>
        <v>0.35</v>
      </c>
      <c r="N9243" t="str">
        <f>IF(ISNA(VLOOKUP(A9243,'Returns Data'!A:A,1,0)),"No","Yes")</f>
        <v>No</v>
      </c>
      <c r="O9243" t="s">
        <v>10085</v>
      </c>
      <c r="P9243" t="str">
        <f>IFERROR(VLOOKUP(A9243,'Ratings Data'!A:C,3,0),"No Rating")</f>
        <v>No Rating</v>
      </c>
      <c r="Q9243" t="s">
        <v>10062</v>
      </c>
      <c r="R9243" s="5">
        <f t="shared" si="144"/>
        <v>-0.91987686339005204</v>
      </c>
    </row>
    <row r="9244" spans="1:18" x14ac:dyDescent="0.3">
      <c r="A9244" t="s">
        <v>5830</v>
      </c>
      <c r="B9244" s="2">
        <v>45843</v>
      </c>
      <c r="C9244" t="s">
        <v>10018</v>
      </c>
      <c r="D9244" t="s">
        <v>10033</v>
      </c>
      <c r="E9244" t="s">
        <v>10034</v>
      </c>
      <c r="F9244">
        <v>18</v>
      </c>
      <c r="G9244">
        <v>237.41</v>
      </c>
      <c r="H9244">
        <v>169.84</v>
      </c>
      <c r="I9244" t="s">
        <v>10039</v>
      </c>
      <c r="J9244">
        <f>F9244*G9244</f>
        <v>4273.38</v>
      </c>
      <c r="K9244">
        <f>F9244*H9244</f>
        <v>3057.12</v>
      </c>
      <c r="L9244">
        <f>J9244-K9244</f>
        <v>1216.2600000000002</v>
      </c>
      <c r="M9244" s="5">
        <f>L9244/J9244</f>
        <v>0.28461311654942928</v>
      </c>
      <c r="N9244" t="str">
        <f>IF(ISNA(VLOOKUP(A9244,'Returns Data'!A:A,1,0)),"No","Yes")</f>
        <v>No</v>
      </c>
      <c r="O9244" t="s">
        <v>10085</v>
      </c>
      <c r="P9244" t="str">
        <f>IFERROR(VLOOKUP(A9244,'Ratings Data'!A:C,3,0),"No Rating")</f>
        <v>No Rating</v>
      </c>
      <c r="Q9244" t="s">
        <v>10062</v>
      </c>
      <c r="R9244" s="5">
        <f t="shared" si="144"/>
        <v>10.245736842105263</v>
      </c>
    </row>
    <row r="9245" spans="1:18" x14ac:dyDescent="0.3">
      <c r="A9245" t="s">
        <v>6254</v>
      </c>
      <c r="B9245" s="2">
        <v>45843</v>
      </c>
      <c r="C9245" t="s">
        <v>10014</v>
      </c>
      <c r="D9245" t="s">
        <v>10030</v>
      </c>
      <c r="E9245" t="s">
        <v>10038</v>
      </c>
      <c r="F9245">
        <v>17</v>
      </c>
      <c r="G9245">
        <v>226.07</v>
      </c>
      <c r="H9245">
        <v>139.66</v>
      </c>
      <c r="I9245" t="s">
        <v>10039</v>
      </c>
      <c r="J9245">
        <f>F9245*G9245</f>
        <v>3843.19</v>
      </c>
      <c r="K9245">
        <f>F9245*H9245</f>
        <v>2374.2199999999998</v>
      </c>
      <c r="L9245">
        <f>J9245-K9245</f>
        <v>1468.9700000000003</v>
      </c>
      <c r="M9245" s="5">
        <f>L9245/J9245</f>
        <v>0.38222674392887163</v>
      </c>
      <c r="N9245" t="str">
        <f>IF(ISNA(VLOOKUP(A9245,'Returns Data'!A:A,1,0)),"No","Yes")</f>
        <v>No</v>
      </c>
      <c r="O9245" t="s">
        <v>10085</v>
      </c>
      <c r="P9245" t="str">
        <f>IFERROR(VLOOKUP(A9245,'Ratings Data'!A:C,3,0),"No Rating")</f>
        <v>No Rating</v>
      </c>
      <c r="Q9245" t="s">
        <v>10062</v>
      </c>
      <c r="R9245" s="5">
        <f t="shared" si="144"/>
        <v>-0.10066738740762582</v>
      </c>
    </row>
    <row r="9246" spans="1:18" x14ac:dyDescent="0.3">
      <c r="A9246" t="s">
        <v>6746</v>
      </c>
      <c r="B9246" s="2">
        <v>45843</v>
      </c>
      <c r="C9246" t="s">
        <v>10014</v>
      </c>
      <c r="D9246" t="s">
        <v>10030</v>
      </c>
      <c r="E9246" t="s">
        <v>10038</v>
      </c>
      <c r="F9246">
        <v>20</v>
      </c>
      <c r="G9246">
        <v>71.260000000000005</v>
      </c>
      <c r="H9246">
        <v>61.29</v>
      </c>
      <c r="I9246" t="s">
        <v>10039</v>
      </c>
      <c r="J9246">
        <f>F9246*G9246</f>
        <v>1425.2</v>
      </c>
      <c r="K9246">
        <f>F9246*H9246</f>
        <v>1225.8</v>
      </c>
      <c r="L9246">
        <f>J9246-K9246</f>
        <v>199.40000000000009</v>
      </c>
      <c r="M9246" s="5">
        <f>L9246/J9246</f>
        <v>0.13991018804378338</v>
      </c>
      <c r="N9246" t="str">
        <f>IF(ISNA(VLOOKUP(A9246,'Returns Data'!A:A,1,0)),"No","Yes")</f>
        <v>No</v>
      </c>
      <c r="O9246" t="s">
        <v>10085</v>
      </c>
      <c r="P9246" t="str">
        <f>IFERROR(VLOOKUP(A9246,'Ratings Data'!A:C,3,0),"No Rating")</f>
        <v>No Rating</v>
      </c>
      <c r="Q9246" t="s">
        <v>10062</v>
      </c>
      <c r="R9246" s="5">
        <f t="shared" si="144"/>
        <v>-0.62916223241629998</v>
      </c>
    </row>
    <row r="9247" spans="1:18" x14ac:dyDescent="0.3">
      <c r="A9247" t="s">
        <v>6749</v>
      </c>
      <c r="B9247" s="2">
        <v>45843</v>
      </c>
      <c r="C9247" t="s">
        <v>10011</v>
      </c>
      <c r="D9247" t="s">
        <v>10029</v>
      </c>
      <c r="E9247" t="s">
        <v>10035</v>
      </c>
      <c r="F9247">
        <v>4</v>
      </c>
      <c r="G9247">
        <v>155.9</v>
      </c>
      <c r="H9247">
        <v>118.51</v>
      </c>
      <c r="I9247" t="s">
        <v>10040</v>
      </c>
      <c r="J9247">
        <f>F9247*G9247</f>
        <v>623.6</v>
      </c>
      <c r="K9247">
        <f>F9247*H9247</f>
        <v>474.04</v>
      </c>
      <c r="L9247">
        <f>J9247-K9247</f>
        <v>149.56</v>
      </c>
      <c r="M9247" s="5">
        <f>L9247/J9247</f>
        <v>0.23983322642719693</v>
      </c>
      <c r="N9247" t="str">
        <f>IF(ISNA(VLOOKUP(A9247,'Returns Data'!A:A,1,0)),"No","Yes")</f>
        <v>No</v>
      </c>
      <c r="O9247" t="s">
        <v>10085</v>
      </c>
      <c r="P9247" t="str">
        <f>IFERROR(VLOOKUP(A9247,'Ratings Data'!A:C,3,0),"No Rating")</f>
        <v>No Rating</v>
      </c>
      <c r="Q9247" t="s">
        <v>10062</v>
      </c>
      <c r="R9247" s="5">
        <f t="shared" si="144"/>
        <v>-0.56244737580690429</v>
      </c>
    </row>
    <row r="9248" spans="1:18" x14ac:dyDescent="0.3">
      <c r="A9248" t="s">
        <v>6891</v>
      </c>
      <c r="B9248" s="2">
        <v>45843</v>
      </c>
      <c r="C9248" t="s">
        <v>10015</v>
      </c>
      <c r="D9248" t="s">
        <v>10031</v>
      </c>
      <c r="E9248" t="s">
        <v>10035</v>
      </c>
      <c r="F9248">
        <v>7</v>
      </c>
      <c r="G9248">
        <v>447.18</v>
      </c>
      <c r="H9248">
        <v>331.72</v>
      </c>
      <c r="I9248" t="s">
        <v>10040</v>
      </c>
      <c r="J9248">
        <f>F9248*G9248</f>
        <v>3130.26</v>
      </c>
      <c r="K9248">
        <f>F9248*H9248</f>
        <v>2322.04</v>
      </c>
      <c r="L9248">
        <f>J9248-K9248</f>
        <v>808.22000000000025</v>
      </c>
      <c r="M9248" s="5">
        <f>L9248/J9248</f>
        <v>0.25819580482132481</v>
      </c>
      <c r="N9248" t="str">
        <f>IF(ISNA(VLOOKUP(A9248,'Returns Data'!A:A,1,0)),"No","Yes")</f>
        <v>No</v>
      </c>
      <c r="O9248" t="s">
        <v>10085</v>
      </c>
      <c r="P9248" t="str">
        <f>IFERROR(VLOOKUP(A9248,'Ratings Data'!A:C,3,0),"No Rating")</f>
        <v>No Rating</v>
      </c>
      <c r="Q9248" t="s">
        <v>10062</v>
      </c>
      <c r="R9248" s="5">
        <f t="shared" si="144"/>
        <v>4.0196600384862098</v>
      </c>
    </row>
    <row r="9249" spans="1:18" x14ac:dyDescent="0.3">
      <c r="A9249" t="s">
        <v>8226</v>
      </c>
      <c r="B9249" s="2">
        <v>45843</v>
      </c>
      <c r="C9249" t="s">
        <v>10010</v>
      </c>
      <c r="D9249" t="s">
        <v>10029</v>
      </c>
      <c r="E9249" t="s">
        <v>10037</v>
      </c>
      <c r="F9249">
        <v>1</v>
      </c>
      <c r="G9249">
        <v>163.22999999999999</v>
      </c>
      <c r="H9249">
        <v>123.88</v>
      </c>
      <c r="I9249" t="s">
        <v>10039</v>
      </c>
      <c r="J9249">
        <f>F9249*G9249</f>
        <v>163.22999999999999</v>
      </c>
      <c r="K9249">
        <f>F9249*H9249</f>
        <v>123.88</v>
      </c>
      <c r="L9249">
        <f>J9249-K9249</f>
        <v>39.349999999999994</v>
      </c>
      <c r="M9249" s="5">
        <f>L9249/J9249</f>
        <v>0.24107088157814124</v>
      </c>
      <c r="N9249" t="str">
        <f>IF(ISNA(VLOOKUP(A9249,'Returns Data'!A:A,1,0)),"No","Yes")</f>
        <v>No</v>
      </c>
      <c r="O9249" t="s">
        <v>10085</v>
      </c>
      <c r="P9249">
        <f>IFERROR(VLOOKUP(A9249,'Ratings Data'!A:C,3,0),"No Rating")</f>
        <v>1</v>
      </c>
      <c r="Q9249" t="s">
        <v>10062</v>
      </c>
      <c r="R9249" s="5">
        <f t="shared" si="144"/>
        <v>-0.94785417185792875</v>
      </c>
    </row>
    <row r="9250" spans="1:18" x14ac:dyDescent="0.3">
      <c r="A9250" t="s">
        <v>9052</v>
      </c>
      <c r="B9250" s="2">
        <v>45843</v>
      </c>
      <c r="C9250" t="s">
        <v>10021</v>
      </c>
      <c r="D9250" t="s">
        <v>10031</v>
      </c>
      <c r="E9250" t="s">
        <v>10034</v>
      </c>
      <c r="F9250">
        <v>17</v>
      </c>
      <c r="G9250">
        <v>378.47</v>
      </c>
      <c r="H9250">
        <v>275.70999999999998</v>
      </c>
      <c r="I9250" t="s">
        <v>10040</v>
      </c>
      <c r="J9250">
        <f>F9250*G9250</f>
        <v>6433.9900000000007</v>
      </c>
      <c r="K9250">
        <f>F9250*H9250</f>
        <v>4687.07</v>
      </c>
      <c r="L9250">
        <f>J9250-K9250</f>
        <v>1746.920000000001</v>
      </c>
      <c r="M9250" s="5">
        <f>L9250/J9250</f>
        <v>0.27151425476259688</v>
      </c>
      <c r="N9250" t="str">
        <f>IF(ISNA(VLOOKUP(A9250,'Returns Data'!A:A,1,0)),"No","Yes")</f>
        <v>No</v>
      </c>
      <c r="O9250" t="s">
        <v>10085</v>
      </c>
      <c r="P9250" t="str">
        <f>IFERROR(VLOOKUP(A9250,'Ratings Data'!A:C,3,0),"No Rating")</f>
        <v>No Rating</v>
      </c>
      <c r="Q9250" t="s">
        <v>10062</v>
      </c>
      <c r="R9250" s="5">
        <f t="shared" si="144"/>
        <v>38.416712614102806</v>
      </c>
    </row>
    <row r="9251" spans="1:18" x14ac:dyDescent="0.3">
      <c r="A9251" t="s">
        <v>9573</v>
      </c>
      <c r="B9251" s="2">
        <v>45843</v>
      </c>
      <c r="C9251" t="s">
        <v>10022</v>
      </c>
      <c r="D9251" t="s">
        <v>10033</v>
      </c>
      <c r="E9251" t="s">
        <v>10034</v>
      </c>
      <c r="F9251">
        <v>9</v>
      </c>
      <c r="G9251">
        <v>220.22</v>
      </c>
      <c r="H9251">
        <v>145.36000000000001</v>
      </c>
      <c r="I9251" t="s">
        <v>10039</v>
      </c>
      <c r="J9251">
        <f>F9251*G9251</f>
        <v>1981.98</v>
      </c>
      <c r="K9251">
        <f>F9251*H9251</f>
        <v>1308.2400000000002</v>
      </c>
      <c r="L9251">
        <f>J9251-K9251</f>
        <v>673.73999999999978</v>
      </c>
      <c r="M9251" s="5">
        <f>L9251/J9251</f>
        <v>0.33993279447824892</v>
      </c>
      <c r="N9251" t="str">
        <f>IF(ISNA(VLOOKUP(A9251,'Returns Data'!A:A,1,0)),"No","Yes")</f>
        <v>No</v>
      </c>
      <c r="O9251" t="s">
        <v>10085</v>
      </c>
      <c r="P9251" t="str">
        <f>IFERROR(VLOOKUP(A9251,'Ratings Data'!A:C,3,0),"No Rating")</f>
        <v>No Rating</v>
      </c>
      <c r="Q9251" t="s">
        <v>10062</v>
      </c>
      <c r="R9251" s="5">
        <f t="shared" si="144"/>
        <v>-0.69195165053100793</v>
      </c>
    </row>
    <row r="9252" spans="1:18" x14ac:dyDescent="0.3">
      <c r="A9252" t="s">
        <v>9703</v>
      </c>
      <c r="B9252" s="2">
        <v>45843</v>
      </c>
      <c r="C9252" t="s">
        <v>10023</v>
      </c>
      <c r="D9252" t="s">
        <v>10033</v>
      </c>
      <c r="E9252" t="s">
        <v>10035</v>
      </c>
      <c r="F9252">
        <v>6</v>
      </c>
      <c r="G9252">
        <v>192.38</v>
      </c>
      <c r="H9252">
        <v>121.06</v>
      </c>
      <c r="I9252" t="s">
        <v>10039</v>
      </c>
      <c r="J9252">
        <f>F9252*G9252</f>
        <v>1154.28</v>
      </c>
      <c r="K9252">
        <f>F9252*H9252</f>
        <v>726.36</v>
      </c>
      <c r="L9252">
        <f>J9252-K9252</f>
        <v>427.91999999999996</v>
      </c>
      <c r="M9252" s="5">
        <f>L9252/J9252</f>
        <v>0.37072460754756209</v>
      </c>
      <c r="N9252" t="str">
        <f>IF(ISNA(VLOOKUP(A9252,'Returns Data'!A:A,1,0)),"No","Yes")</f>
        <v>No</v>
      </c>
      <c r="O9252" t="s">
        <v>10085</v>
      </c>
      <c r="P9252" t="str">
        <f>IFERROR(VLOOKUP(A9252,'Ratings Data'!A:C,3,0),"No Rating")</f>
        <v>No Rating</v>
      </c>
      <c r="Q9252" t="s">
        <v>10062</v>
      </c>
      <c r="R9252" s="5">
        <f t="shared" si="144"/>
        <v>-0.41761269033996307</v>
      </c>
    </row>
    <row r="9253" spans="1:18" x14ac:dyDescent="0.3">
      <c r="A9253" t="s">
        <v>9961</v>
      </c>
      <c r="B9253" s="2">
        <v>45843</v>
      </c>
      <c r="C9253" t="s">
        <v>10012</v>
      </c>
      <c r="D9253" t="s">
        <v>10030</v>
      </c>
      <c r="E9253" t="s">
        <v>10037</v>
      </c>
      <c r="F9253">
        <v>4</v>
      </c>
      <c r="G9253">
        <v>285.08</v>
      </c>
      <c r="H9253">
        <v>191.62</v>
      </c>
      <c r="I9253" t="s">
        <v>10039</v>
      </c>
      <c r="J9253">
        <f>F9253*G9253</f>
        <v>1140.32</v>
      </c>
      <c r="K9253">
        <f>F9253*H9253</f>
        <v>766.48</v>
      </c>
      <c r="L9253">
        <f>J9253-K9253</f>
        <v>373.83999999999992</v>
      </c>
      <c r="M9253" s="5">
        <f>L9253/J9253</f>
        <v>0.32783779991581308</v>
      </c>
      <c r="N9253" t="str">
        <f>IF(ISNA(VLOOKUP(A9253,'Returns Data'!A:A,1,0)),"No","Yes")</f>
        <v>No</v>
      </c>
      <c r="O9253" t="s">
        <v>10085</v>
      </c>
      <c r="P9253" t="str">
        <f>IFERROR(VLOOKUP(A9253,'Ratings Data'!A:C,3,0),"No Rating")</f>
        <v>No Rating</v>
      </c>
      <c r="Q9253" t="s">
        <v>10062</v>
      </c>
      <c r="R9253" s="5">
        <f t="shared" si="144"/>
        <v>-1.2094119277818239E-2</v>
      </c>
    </row>
    <row r="9254" spans="1:18" x14ac:dyDescent="0.3">
      <c r="A9254" t="s">
        <v>922</v>
      </c>
      <c r="B9254" s="2">
        <v>45844</v>
      </c>
      <c r="C9254" t="s">
        <v>10009</v>
      </c>
      <c r="D9254" t="s">
        <v>10029</v>
      </c>
      <c r="E9254" t="s">
        <v>10036</v>
      </c>
      <c r="F9254">
        <v>1</v>
      </c>
      <c r="G9254">
        <v>490.61</v>
      </c>
      <c r="H9254">
        <v>381.6</v>
      </c>
      <c r="I9254" t="s">
        <v>10039</v>
      </c>
      <c r="J9254">
        <f>F9254*G9254</f>
        <v>490.61</v>
      </c>
      <c r="K9254">
        <f>F9254*H9254</f>
        <v>381.6</v>
      </c>
      <c r="L9254">
        <f>J9254-K9254</f>
        <v>109.00999999999999</v>
      </c>
      <c r="M9254" s="5">
        <f>L9254/J9254</f>
        <v>0.22219278041621651</v>
      </c>
      <c r="N9254" t="str">
        <f>IF(ISNA(VLOOKUP(A9254,'Returns Data'!A:A,1,0)),"No","Yes")</f>
        <v>No</v>
      </c>
      <c r="O9254" t="s">
        <v>10085</v>
      </c>
      <c r="P9254" t="str">
        <f>IFERROR(VLOOKUP(A9254,'Ratings Data'!A:C,3,0),"No Rating")</f>
        <v>No Rating</v>
      </c>
      <c r="Q9254" t="s">
        <v>10062</v>
      </c>
      <c r="R9254" s="5">
        <f t="shared" si="144"/>
        <v>-0.5697611196857022</v>
      </c>
    </row>
    <row r="9255" spans="1:18" x14ac:dyDescent="0.3">
      <c r="A9255" t="s">
        <v>1238</v>
      </c>
      <c r="B9255" s="2">
        <v>45844</v>
      </c>
      <c r="C9255" t="s">
        <v>10022</v>
      </c>
      <c r="D9255" t="s">
        <v>10033</v>
      </c>
      <c r="E9255" t="s">
        <v>10035</v>
      </c>
      <c r="F9255">
        <v>1</v>
      </c>
      <c r="G9255">
        <v>249.11</v>
      </c>
      <c r="H9255">
        <v>151.57</v>
      </c>
      <c r="I9255" t="s">
        <v>10040</v>
      </c>
      <c r="J9255">
        <f>F9255*G9255</f>
        <v>249.11</v>
      </c>
      <c r="K9255">
        <f>F9255*H9255</f>
        <v>151.57</v>
      </c>
      <c r="L9255">
        <f>J9255-K9255</f>
        <v>97.54000000000002</v>
      </c>
      <c r="M9255" s="5">
        <f>L9255/J9255</f>
        <v>0.39155393199791261</v>
      </c>
      <c r="N9255" t="str">
        <f>IF(ISNA(VLOOKUP(A9255,'Returns Data'!A:A,1,0)),"No","Yes")</f>
        <v>No</v>
      </c>
      <c r="O9255" t="s">
        <v>10085</v>
      </c>
      <c r="P9255" t="str">
        <f>IFERROR(VLOOKUP(A9255,'Ratings Data'!A:C,3,0),"No Rating")</f>
        <v>No Rating</v>
      </c>
      <c r="Q9255" t="s">
        <v>10062</v>
      </c>
      <c r="R9255" s="5">
        <f t="shared" si="144"/>
        <v>-0.49224434887181262</v>
      </c>
    </row>
    <row r="9256" spans="1:18" x14ac:dyDescent="0.3">
      <c r="A9256" t="s">
        <v>1593</v>
      </c>
      <c r="B9256" s="2">
        <v>45844</v>
      </c>
      <c r="C9256" t="s">
        <v>10027</v>
      </c>
      <c r="D9256" t="s">
        <v>10032</v>
      </c>
      <c r="E9256" t="s">
        <v>10038</v>
      </c>
      <c r="F9256">
        <v>6</v>
      </c>
      <c r="G9256">
        <v>221.4</v>
      </c>
      <c r="H9256">
        <v>148.29</v>
      </c>
      <c r="I9256" t="s">
        <v>10040</v>
      </c>
      <c r="J9256">
        <f>F9256*G9256</f>
        <v>1328.4</v>
      </c>
      <c r="K9256">
        <f>F9256*H9256</f>
        <v>889.74</v>
      </c>
      <c r="L9256">
        <f>J9256-K9256</f>
        <v>438.66000000000008</v>
      </c>
      <c r="M9256" s="5">
        <f>L9256/J9256</f>
        <v>0.33021680216802174</v>
      </c>
      <c r="N9256" t="str">
        <f>IF(ISNA(VLOOKUP(A9256,'Returns Data'!A:A,1,0)),"No","Yes")</f>
        <v>No</v>
      </c>
      <c r="O9256" t="s">
        <v>10085</v>
      </c>
      <c r="P9256" t="str">
        <f>IFERROR(VLOOKUP(A9256,'Ratings Data'!A:C,3,0),"No Rating")</f>
        <v>No Rating</v>
      </c>
      <c r="Q9256" t="s">
        <v>10062</v>
      </c>
      <c r="R9256" s="5">
        <f t="shared" si="144"/>
        <v>4.3325839990365695</v>
      </c>
    </row>
    <row r="9257" spans="1:18" x14ac:dyDescent="0.3">
      <c r="A9257" t="s">
        <v>2793</v>
      </c>
      <c r="B9257" s="2">
        <v>45844</v>
      </c>
      <c r="C9257" t="s">
        <v>10015</v>
      </c>
      <c r="D9257" t="s">
        <v>10031</v>
      </c>
      <c r="E9257" t="s">
        <v>10038</v>
      </c>
      <c r="F9257">
        <v>15</v>
      </c>
      <c r="G9257">
        <v>348.86</v>
      </c>
      <c r="H9257">
        <v>309.16000000000003</v>
      </c>
      <c r="I9257" t="s">
        <v>10039</v>
      </c>
      <c r="J9257">
        <f>F9257*G9257</f>
        <v>5232.9000000000005</v>
      </c>
      <c r="K9257">
        <f>F9257*H9257</f>
        <v>4637.4000000000005</v>
      </c>
      <c r="L9257">
        <f>J9257-K9257</f>
        <v>595.5</v>
      </c>
      <c r="M9257" s="5">
        <f>L9257/J9257</f>
        <v>0.11379923178352347</v>
      </c>
      <c r="N9257" t="str">
        <f>IF(ISNA(VLOOKUP(A9257,'Returns Data'!A:A,1,0)),"No","Yes")</f>
        <v>No</v>
      </c>
      <c r="O9257" t="s">
        <v>10085</v>
      </c>
      <c r="P9257" t="str">
        <f>IFERROR(VLOOKUP(A9257,'Ratings Data'!A:C,3,0),"No Rating")</f>
        <v>No Rating</v>
      </c>
      <c r="Q9257" t="s">
        <v>10062</v>
      </c>
      <c r="R9257" s="5">
        <f t="shared" si="144"/>
        <v>2.9392502258355919</v>
      </c>
    </row>
    <row r="9258" spans="1:18" x14ac:dyDescent="0.3">
      <c r="A9258" t="s">
        <v>3109</v>
      </c>
      <c r="B9258" s="2">
        <v>45844</v>
      </c>
      <c r="C9258" t="s">
        <v>10025</v>
      </c>
      <c r="D9258" t="s">
        <v>10033</v>
      </c>
      <c r="E9258" t="s">
        <v>10038</v>
      </c>
      <c r="F9258">
        <v>4</v>
      </c>
      <c r="G9258">
        <v>210.22</v>
      </c>
      <c r="H9258">
        <v>157.72999999999999</v>
      </c>
      <c r="I9258" t="s">
        <v>10040</v>
      </c>
      <c r="J9258">
        <f>F9258*G9258</f>
        <v>840.88</v>
      </c>
      <c r="K9258">
        <f>F9258*H9258</f>
        <v>630.91999999999996</v>
      </c>
      <c r="L9258">
        <f>J9258-K9258</f>
        <v>209.96000000000004</v>
      </c>
      <c r="M9258" s="5">
        <f>L9258/J9258</f>
        <v>0.24969080011416617</v>
      </c>
      <c r="N9258" t="str">
        <f>IF(ISNA(VLOOKUP(A9258,'Returns Data'!A:A,1,0)),"No","Yes")</f>
        <v>No</v>
      </c>
      <c r="O9258" t="s">
        <v>10085</v>
      </c>
      <c r="P9258" t="str">
        <f>IFERROR(VLOOKUP(A9258,'Ratings Data'!A:C,3,0),"No Rating")</f>
        <v>No Rating</v>
      </c>
      <c r="Q9258" t="s">
        <v>10062</v>
      </c>
      <c r="R9258" s="5">
        <f t="shared" si="144"/>
        <v>-0.83930898736838078</v>
      </c>
    </row>
    <row r="9259" spans="1:18" x14ac:dyDescent="0.3">
      <c r="A9259" t="s">
        <v>3196</v>
      </c>
      <c r="B9259" s="2">
        <v>45844</v>
      </c>
      <c r="C9259" t="s">
        <v>10024</v>
      </c>
      <c r="D9259" t="s">
        <v>10029</v>
      </c>
      <c r="E9259" t="s">
        <v>10034</v>
      </c>
      <c r="F9259">
        <v>15</v>
      </c>
      <c r="G9259">
        <v>483.38</v>
      </c>
      <c r="H9259">
        <v>358.65</v>
      </c>
      <c r="I9259" t="s">
        <v>10039</v>
      </c>
      <c r="J9259">
        <f>F9259*G9259</f>
        <v>7250.7</v>
      </c>
      <c r="K9259">
        <f>F9259*H9259</f>
        <v>5379.75</v>
      </c>
      <c r="L9259">
        <f>J9259-K9259</f>
        <v>1870.9499999999998</v>
      </c>
      <c r="M9259" s="5">
        <f>L9259/J9259</f>
        <v>0.2580371550333071</v>
      </c>
      <c r="N9259" t="str">
        <f>IF(ISNA(VLOOKUP(A9259,'Returns Data'!A:A,1,0)),"No","Yes")</f>
        <v>No</v>
      </c>
      <c r="O9259" t="s">
        <v>10085</v>
      </c>
      <c r="P9259" t="str">
        <f>IFERROR(VLOOKUP(A9259,'Ratings Data'!A:C,3,0),"No Rating")</f>
        <v>No Rating</v>
      </c>
      <c r="Q9259" t="s">
        <v>10062</v>
      </c>
      <c r="R9259" s="5">
        <f t="shared" si="144"/>
        <v>7.6227523546760532</v>
      </c>
    </row>
    <row r="9260" spans="1:18" x14ac:dyDescent="0.3">
      <c r="A9260" t="s">
        <v>3208</v>
      </c>
      <c r="B9260" s="2">
        <v>45844</v>
      </c>
      <c r="C9260" t="s">
        <v>10028</v>
      </c>
      <c r="D9260" t="s">
        <v>10032</v>
      </c>
      <c r="E9260" t="s">
        <v>10036</v>
      </c>
      <c r="F9260">
        <v>17</v>
      </c>
      <c r="G9260">
        <v>267.07</v>
      </c>
      <c r="H9260">
        <v>164</v>
      </c>
      <c r="I9260" t="s">
        <v>10040</v>
      </c>
      <c r="J9260">
        <f>F9260*G9260</f>
        <v>4540.1899999999996</v>
      </c>
      <c r="K9260">
        <f>F9260*H9260</f>
        <v>2788</v>
      </c>
      <c r="L9260">
        <f>J9260-K9260</f>
        <v>1752.1899999999996</v>
      </c>
      <c r="M9260" s="5">
        <f>L9260/J9260</f>
        <v>0.38592878271614178</v>
      </c>
      <c r="N9260" t="str">
        <f>IF(ISNA(VLOOKUP(A9260,'Returns Data'!A:A,1,0)),"No","Yes")</f>
        <v>No</v>
      </c>
      <c r="O9260" t="s">
        <v>10085</v>
      </c>
      <c r="P9260" t="str">
        <f>IFERROR(VLOOKUP(A9260,'Ratings Data'!A:C,3,0),"No Rating")</f>
        <v>No Rating</v>
      </c>
      <c r="Q9260" t="s">
        <v>10062</v>
      </c>
      <c r="R9260" s="5">
        <f t="shared" si="144"/>
        <v>-0.37382735460024552</v>
      </c>
    </row>
    <row r="9261" spans="1:18" x14ac:dyDescent="0.3">
      <c r="A9261" t="s">
        <v>3319</v>
      </c>
      <c r="B9261" s="2">
        <v>45844</v>
      </c>
      <c r="C9261" t="s">
        <v>10015</v>
      </c>
      <c r="D9261" t="s">
        <v>10031</v>
      </c>
      <c r="E9261" t="s">
        <v>10038</v>
      </c>
      <c r="F9261">
        <v>7</v>
      </c>
      <c r="G9261">
        <v>36.22</v>
      </c>
      <c r="H9261">
        <v>24.12</v>
      </c>
      <c r="I9261" t="s">
        <v>10040</v>
      </c>
      <c r="J9261">
        <f>F9261*G9261</f>
        <v>253.54</v>
      </c>
      <c r="K9261">
        <f>F9261*H9261</f>
        <v>168.84</v>
      </c>
      <c r="L9261">
        <f>J9261-K9261</f>
        <v>84.699999999999989</v>
      </c>
      <c r="M9261" s="5">
        <f>L9261/J9261</f>
        <v>0.33406957482054112</v>
      </c>
      <c r="N9261" t="str">
        <f>IF(ISNA(VLOOKUP(A9261,'Returns Data'!A:A,1,0)),"No","Yes")</f>
        <v>No</v>
      </c>
      <c r="O9261" t="s">
        <v>10085</v>
      </c>
      <c r="P9261" t="str">
        <f>IFERROR(VLOOKUP(A9261,'Ratings Data'!A:C,3,0),"No Rating")</f>
        <v>No Rating</v>
      </c>
      <c r="Q9261" t="s">
        <v>10062</v>
      </c>
      <c r="R9261" s="5">
        <f t="shared" si="144"/>
        <v>-0.94415652208387757</v>
      </c>
    </row>
    <row r="9262" spans="1:18" x14ac:dyDescent="0.3">
      <c r="A9262" t="s">
        <v>4022</v>
      </c>
      <c r="B9262" s="2">
        <v>45844</v>
      </c>
      <c r="C9262" t="s">
        <v>10014</v>
      </c>
      <c r="D9262" t="s">
        <v>10030</v>
      </c>
      <c r="E9262" t="s">
        <v>10035</v>
      </c>
      <c r="F9262">
        <v>17</v>
      </c>
      <c r="G9262">
        <v>370.97</v>
      </c>
      <c r="H9262">
        <v>323.85000000000002</v>
      </c>
      <c r="I9262" t="s">
        <v>10039</v>
      </c>
      <c r="J9262">
        <f>F9262*G9262</f>
        <v>6306.4900000000007</v>
      </c>
      <c r="K9262">
        <f>F9262*H9262</f>
        <v>5505.4500000000007</v>
      </c>
      <c r="L9262">
        <f>J9262-K9262</f>
        <v>801.04</v>
      </c>
      <c r="M9262" s="5">
        <f>L9262/J9262</f>
        <v>0.12701835727956437</v>
      </c>
      <c r="N9262" t="str">
        <f>IF(ISNA(VLOOKUP(A9262,'Returns Data'!A:A,1,0)),"No","Yes")</f>
        <v>No</v>
      </c>
      <c r="O9262" t="s">
        <v>10085</v>
      </c>
      <c r="P9262" t="str">
        <f>IFERROR(VLOOKUP(A9262,'Ratings Data'!A:C,3,0),"No Rating")</f>
        <v>No Rating</v>
      </c>
      <c r="Q9262" t="s">
        <v>10062</v>
      </c>
      <c r="R9262" s="5">
        <f t="shared" si="144"/>
        <v>23.87374773211328</v>
      </c>
    </row>
    <row r="9263" spans="1:18" x14ac:dyDescent="0.3">
      <c r="A9263" t="s">
        <v>4118</v>
      </c>
      <c r="B9263" s="2">
        <v>45844</v>
      </c>
      <c r="C9263" t="s">
        <v>10023</v>
      </c>
      <c r="D9263" t="s">
        <v>10033</v>
      </c>
      <c r="E9263" t="s">
        <v>10037</v>
      </c>
      <c r="F9263">
        <v>1</v>
      </c>
      <c r="G9263">
        <v>135.16</v>
      </c>
      <c r="H9263">
        <v>100.17</v>
      </c>
      <c r="I9263" t="s">
        <v>10040</v>
      </c>
      <c r="J9263">
        <f>F9263*G9263</f>
        <v>135.16</v>
      </c>
      <c r="K9263">
        <f>F9263*H9263</f>
        <v>100.17</v>
      </c>
      <c r="L9263">
        <f>J9263-K9263</f>
        <v>34.989999999999995</v>
      </c>
      <c r="M9263" s="5">
        <f>L9263/J9263</f>
        <v>0.25887836638058592</v>
      </c>
      <c r="N9263" t="str">
        <f>IF(ISNA(VLOOKUP(A9263,'Returns Data'!A:A,1,0)),"No","Yes")</f>
        <v>No</v>
      </c>
      <c r="O9263" t="s">
        <v>10085</v>
      </c>
      <c r="P9263" t="str">
        <f>IFERROR(VLOOKUP(A9263,'Ratings Data'!A:C,3,0),"No Rating")</f>
        <v>No Rating</v>
      </c>
      <c r="Q9263" t="s">
        <v>10062</v>
      </c>
      <c r="R9263" s="5">
        <f t="shared" si="144"/>
        <v>-0.97856810999462462</v>
      </c>
    </row>
    <row r="9264" spans="1:18" x14ac:dyDescent="0.3">
      <c r="A9264" t="s">
        <v>4612</v>
      </c>
      <c r="B9264" s="2">
        <v>45844</v>
      </c>
      <c r="C9264" t="s">
        <v>10019</v>
      </c>
      <c r="D9264" t="s">
        <v>10031</v>
      </c>
      <c r="E9264" t="s">
        <v>10036</v>
      </c>
      <c r="F9264">
        <v>16</v>
      </c>
      <c r="G9264">
        <v>363.05</v>
      </c>
      <c r="H9264">
        <v>263.85000000000002</v>
      </c>
      <c r="I9264" t="s">
        <v>10040</v>
      </c>
      <c r="J9264">
        <f>F9264*G9264</f>
        <v>5808.8</v>
      </c>
      <c r="K9264">
        <f>F9264*H9264</f>
        <v>4221.6000000000004</v>
      </c>
      <c r="L9264">
        <f>J9264-K9264</f>
        <v>1587.1999999999998</v>
      </c>
      <c r="M9264" s="5">
        <f>L9264/J9264</f>
        <v>0.27324060046825505</v>
      </c>
      <c r="N9264" t="str">
        <f>IF(ISNA(VLOOKUP(A9264,'Returns Data'!A:A,1,0)),"No","Yes")</f>
        <v>No</v>
      </c>
      <c r="O9264" t="s">
        <v>10085</v>
      </c>
      <c r="P9264" t="str">
        <f>IFERROR(VLOOKUP(A9264,'Ratings Data'!A:C,3,0),"No Rating")</f>
        <v>No Rating</v>
      </c>
      <c r="Q9264" t="s">
        <v>10062</v>
      </c>
      <c r="R9264" s="5">
        <f t="shared" si="144"/>
        <v>41.9772121929565</v>
      </c>
    </row>
    <row r="9265" spans="1:18" x14ac:dyDescent="0.3">
      <c r="A9265" t="s">
        <v>4718</v>
      </c>
      <c r="B9265" s="2">
        <v>45844</v>
      </c>
      <c r="C9265" t="s">
        <v>10028</v>
      </c>
      <c r="D9265" t="s">
        <v>10032</v>
      </c>
      <c r="E9265" t="s">
        <v>10034</v>
      </c>
      <c r="F9265">
        <v>2</v>
      </c>
      <c r="G9265">
        <v>270.58999999999997</v>
      </c>
      <c r="H9265">
        <v>221.87</v>
      </c>
      <c r="I9265" t="s">
        <v>10040</v>
      </c>
      <c r="J9265">
        <f>F9265*G9265</f>
        <v>541.17999999999995</v>
      </c>
      <c r="K9265">
        <f>F9265*H9265</f>
        <v>443.74</v>
      </c>
      <c r="L9265">
        <f>J9265-K9265</f>
        <v>97.439999999999941</v>
      </c>
      <c r="M9265" s="5">
        <f>L9265/J9265</f>
        <v>0.18005099966739338</v>
      </c>
      <c r="N9265" t="str">
        <f>IF(ISNA(VLOOKUP(A9265,'Returns Data'!A:A,1,0)),"No","Yes")</f>
        <v>No</v>
      </c>
      <c r="O9265" t="s">
        <v>10085</v>
      </c>
      <c r="P9265" t="str">
        <f>IFERROR(VLOOKUP(A9265,'Ratings Data'!A:C,3,0),"No Rating")</f>
        <v>No Rating</v>
      </c>
      <c r="Q9265" t="s">
        <v>10062</v>
      </c>
      <c r="R9265" s="5">
        <f t="shared" si="144"/>
        <v>-0.9068344580636275</v>
      </c>
    </row>
    <row r="9266" spans="1:18" x14ac:dyDescent="0.3">
      <c r="A9266" t="s">
        <v>5999</v>
      </c>
      <c r="B9266" s="2">
        <v>45844</v>
      </c>
      <c r="C9266" t="s">
        <v>10012</v>
      </c>
      <c r="D9266" t="s">
        <v>10030</v>
      </c>
      <c r="E9266" t="s">
        <v>10036</v>
      </c>
      <c r="F9266">
        <v>16</v>
      </c>
      <c r="G9266">
        <v>456.01</v>
      </c>
      <c r="H9266">
        <v>344.05</v>
      </c>
      <c r="I9266" t="s">
        <v>10040</v>
      </c>
      <c r="J9266">
        <f>F9266*G9266</f>
        <v>7296.16</v>
      </c>
      <c r="K9266">
        <f>F9266*H9266</f>
        <v>5504.8</v>
      </c>
      <c r="L9266">
        <f>J9266-K9266</f>
        <v>1791.3599999999997</v>
      </c>
      <c r="M9266" s="5">
        <f>L9266/J9266</f>
        <v>0.24552093155851842</v>
      </c>
      <c r="N9266" t="str">
        <f>IF(ISNA(VLOOKUP(A9266,'Returns Data'!A:A,1,0)),"No","Yes")</f>
        <v>No</v>
      </c>
      <c r="O9266" t="s">
        <v>10085</v>
      </c>
      <c r="P9266" t="str">
        <f>IFERROR(VLOOKUP(A9266,'Ratings Data'!A:C,3,0),"No Rating")</f>
        <v>No Rating</v>
      </c>
      <c r="Q9266" t="s">
        <v>10062</v>
      </c>
      <c r="R9266" s="5">
        <f t="shared" si="144"/>
        <v>12.481946856868325</v>
      </c>
    </row>
    <row r="9267" spans="1:18" x14ac:dyDescent="0.3">
      <c r="A9267" t="s">
        <v>6277</v>
      </c>
      <c r="B9267" s="2">
        <v>45844</v>
      </c>
      <c r="C9267" t="s">
        <v>10028</v>
      </c>
      <c r="D9267" t="s">
        <v>10032</v>
      </c>
      <c r="E9267" t="s">
        <v>10038</v>
      </c>
      <c r="F9267">
        <v>15</v>
      </c>
      <c r="G9267">
        <v>108.33</v>
      </c>
      <c r="H9267">
        <v>77.7</v>
      </c>
      <c r="I9267" t="s">
        <v>10039</v>
      </c>
      <c r="J9267">
        <f>F9267*G9267</f>
        <v>1624.95</v>
      </c>
      <c r="K9267">
        <f>F9267*H9267</f>
        <v>1165.5</v>
      </c>
      <c r="L9267">
        <f>J9267-K9267</f>
        <v>459.45000000000005</v>
      </c>
      <c r="M9267" s="5">
        <f>L9267/J9267</f>
        <v>0.28274716145112161</v>
      </c>
      <c r="N9267" t="str">
        <f>IF(ISNA(VLOOKUP(A9267,'Returns Data'!A:A,1,0)),"No","Yes")</f>
        <v>Yes</v>
      </c>
      <c r="O9267" t="str">
        <f>IFERROR(VLOOKUP(A9267,'Returns Data'!A:E,5,0),"No Returns")</f>
        <v>Damaged</v>
      </c>
      <c r="P9267">
        <f>IFERROR(VLOOKUP(A9267,'Ratings Data'!A:C,3,0),"No Rating")</f>
        <v>5</v>
      </c>
      <c r="Q9267" t="s">
        <v>10062</v>
      </c>
      <c r="R9267" s="5">
        <f t="shared" si="144"/>
        <v>-0.77728695642639423</v>
      </c>
    </row>
    <row r="9268" spans="1:18" x14ac:dyDescent="0.3">
      <c r="A9268" t="s">
        <v>6461</v>
      </c>
      <c r="B9268" s="2">
        <v>45844</v>
      </c>
      <c r="C9268" t="s">
        <v>10019</v>
      </c>
      <c r="D9268" t="s">
        <v>10031</v>
      </c>
      <c r="E9268" t="s">
        <v>10036</v>
      </c>
      <c r="F9268">
        <v>2</v>
      </c>
      <c r="G9268">
        <v>480.96</v>
      </c>
      <c r="H9268">
        <v>421.64</v>
      </c>
      <c r="I9268" t="s">
        <v>10040</v>
      </c>
      <c r="J9268">
        <f>F9268*G9268</f>
        <v>961.92</v>
      </c>
      <c r="K9268">
        <f>F9268*H9268</f>
        <v>843.28</v>
      </c>
      <c r="L9268">
        <f>J9268-K9268</f>
        <v>118.63999999999999</v>
      </c>
      <c r="M9268" s="5">
        <f>L9268/J9268</f>
        <v>0.12333666001330672</v>
      </c>
      <c r="N9268" t="str">
        <f>IF(ISNA(VLOOKUP(A9268,'Returns Data'!A:A,1,0)),"No","Yes")</f>
        <v>Yes</v>
      </c>
      <c r="O9268" t="str">
        <f>IFERROR(VLOOKUP(A9268,'Returns Data'!A:E,5,0),"No Returns")</f>
        <v>Wrong Product</v>
      </c>
      <c r="P9268" t="str">
        <f>IFERROR(VLOOKUP(A9268,'Ratings Data'!A:C,3,0),"No Rating")</f>
        <v>No Rating</v>
      </c>
      <c r="Q9268" t="s">
        <v>10062</v>
      </c>
      <c r="R9268" s="5">
        <f t="shared" si="144"/>
        <v>-0.40803101633896433</v>
      </c>
    </row>
    <row r="9269" spans="1:18" x14ac:dyDescent="0.3">
      <c r="A9269" t="s">
        <v>6950</v>
      </c>
      <c r="B9269" s="2">
        <v>45844</v>
      </c>
      <c r="C9269" t="s">
        <v>10009</v>
      </c>
      <c r="D9269" t="s">
        <v>10029</v>
      </c>
      <c r="E9269" t="s">
        <v>10034</v>
      </c>
      <c r="F9269">
        <v>8</v>
      </c>
      <c r="G9269">
        <v>12.48</v>
      </c>
      <c r="H9269">
        <v>8.15</v>
      </c>
      <c r="I9269" t="s">
        <v>10040</v>
      </c>
      <c r="J9269">
        <f>F9269*G9269</f>
        <v>99.84</v>
      </c>
      <c r="K9269">
        <f>F9269*H9269</f>
        <v>65.2</v>
      </c>
      <c r="L9269">
        <f>J9269-K9269</f>
        <v>34.64</v>
      </c>
      <c r="M9269" s="5">
        <f>L9269/J9269</f>
        <v>0.34695512820512819</v>
      </c>
      <c r="N9269" t="str">
        <f>IF(ISNA(VLOOKUP(A9269,'Returns Data'!A:A,1,0)),"No","Yes")</f>
        <v>No</v>
      </c>
      <c r="O9269" t="s">
        <v>10085</v>
      </c>
      <c r="P9269" t="str">
        <f>IFERROR(VLOOKUP(A9269,'Ratings Data'!A:C,3,0),"No Rating")</f>
        <v>No Rating</v>
      </c>
      <c r="Q9269" t="s">
        <v>10062</v>
      </c>
      <c r="R9269" s="5">
        <f t="shared" si="144"/>
        <v>-0.89620758483033924</v>
      </c>
    </row>
    <row r="9270" spans="1:18" x14ac:dyDescent="0.3">
      <c r="A9270" t="s">
        <v>6953</v>
      </c>
      <c r="B9270" s="2">
        <v>45844</v>
      </c>
      <c r="C9270" t="s">
        <v>10024</v>
      </c>
      <c r="D9270" t="s">
        <v>10029</v>
      </c>
      <c r="E9270" t="s">
        <v>10038</v>
      </c>
      <c r="F9270">
        <v>20</v>
      </c>
      <c r="G9270">
        <v>193.83</v>
      </c>
      <c r="H9270">
        <v>152.31</v>
      </c>
      <c r="I9270" t="s">
        <v>10040</v>
      </c>
      <c r="J9270">
        <f>F9270*G9270</f>
        <v>3876.6000000000004</v>
      </c>
      <c r="K9270">
        <f>F9270*H9270</f>
        <v>3046.2</v>
      </c>
      <c r="L9270">
        <f>J9270-K9270</f>
        <v>830.40000000000055</v>
      </c>
      <c r="M9270" s="5">
        <f>L9270/J9270</f>
        <v>0.21420832688438335</v>
      </c>
      <c r="N9270" t="str">
        <f>IF(ISNA(VLOOKUP(A9270,'Returns Data'!A:A,1,0)),"No","Yes")</f>
        <v>No</v>
      </c>
      <c r="O9270" t="s">
        <v>10085</v>
      </c>
      <c r="P9270" t="str">
        <f>IFERROR(VLOOKUP(A9270,'Ratings Data'!A:C,3,0),"No Rating")</f>
        <v>No Rating</v>
      </c>
      <c r="Q9270" t="s">
        <v>10062</v>
      </c>
      <c r="R9270" s="5">
        <f t="shared" si="144"/>
        <v>37.828125</v>
      </c>
    </row>
    <row r="9271" spans="1:18" x14ac:dyDescent="0.3">
      <c r="A9271" t="s">
        <v>8154</v>
      </c>
      <c r="B9271" s="2">
        <v>45844</v>
      </c>
      <c r="C9271" t="s">
        <v>10021</v>
      </c>
      <c r="D9271" t="s">
        <v>10031</v>
      </c>
      <c r="E9271" t="s">
        <v>10036</v>
      </c>
      <c r="F9271">
        <v>10</v>
      </c>
      <c r="G9271">
        <v>300.47000000000003</v>
      </c>
      <c r="H9271">
        <v>257.16000000000003</v>
      </c>
      <c r="I9271" t="s">
        <v>10040</v>
      </c>
      <c r="J9271">
        <f>F9271*G9271</f>
        <v>3004.7000000000003</v>
      </c>
      <c r="K9271">
        <f>F9271*H9271</f>
        <v>2571.6000000000004</v>
      </c>
      <c r="L9271">
        <f>J9271-K9271</f>
        <v>433.09999999999991</v>
      </c>
      <c r="M9271" s="5">
        <f>L9271/J9271</f>
        <v>0.14414084600792088</v>
      </c>
      <c r="N9271" t="str">
        <f>IF(ISNA(VLOOKUP(A9271,'Returns Data'!A:A,1,0)),"No","Yes")</f>
        <v>No</v>
      </c>
      <c r="O9271" t="s">
        <v>10085</v>
      </c>
      <c r="P9271" t="str">
        <f>IFERROR(VLOOKUP(A9271,'Ratings Data'!A:C,3,0),"No Rating")</f>
        <v>No Rating</v>
      </c>
      <c r="Q9271" t="s">
        <v>10062</v>
      </c>
      <c r="R9271" s="5">
        <f t="shared" si="144"/>
        <v>-0.22491358406851364</v>
      </c>
    </row>
    <row r="9272" spans="1:18" x14ac:dyDescent="0.3">
      <c r="A9272" t="s">
        <v>8180</v>
      </c>
      <c r="B9272" s="2">
        <v>45844</v>
      </c>
      <c r="C9272" t="s">
        <v>10009</v>
      </c>
      <c r="D9272" t="s">
        <v>10029</v>
      </c>
      <c r="E9272" t="s">
        <v>10034</v>
      </c>
      <c r="F9272">
        <v>13</v>
      </c>
      <c r="G9272">
        <v>224.83</v>
      </c>
      <c r="H9272">
        <v>165.77</v>
      </c>
      <c r="I9272" t="s">
        <v>10040</v>
      </c>
      <c r="J9272">
        <f>F9272*G9272</f>
        <v>2922.79</v>
      </c>
      <c r="K9272">
        <f>F9272*H9272</f>
        <v>2155.0100000000002</v>
      </c>
      <c r="L9272">
        <f>J9272-K9272</f>
        <v>767.77999999999975</v>
      </c>
      <c r="M9272" s="5">
        <f>L9272/J9272</f>
        <v>0.26268736378597152</v>
      </c>
      <c r="N9272" t="str">
        <f>IF(ISNA(VLOOKUP(A9272,'Returns Data'!A:A,1,0)),"No","Yes")</f>
        <v>No</v>
      </c>
      <c r="O9272" t="s">
        <v>10085</v>
      </c>
      <c r="P9272" t="str">
        <f>IFERROR(VLOOKUP(A9272,'Ratings Data'!A:C,3,0),"No Rating")</f>
        <v>No Rating</v>
      </c>
      <c r="Q9272" t="s">
        <v>10062</v>
      </c>
      <c r="R9272" s="5">
        <f t="shared" si="144"/>
        <v>-2.7260625020800847E-2</v>
      </c>
    </row>
    <row r="9273" spans="1:18" x14ac:dyDescent="0.3">
      <c r="A9273" t="s">
        <v>9485</v>
      </c>
      <c r="B9273" s="2">
        <v>45844</v>
      </c>
      <c r="C9273" t="s">
        <v>10020</v>
      </c>
      <c r="D9273" t="s">
        <v>10030</v>
      </c>
      <c r="E9273" t="s">
        <v>10037</v>
      </c>
      <c r="F9273">
        <v>18</v>
      </c>
      <c r="G9273">
        <v>39.159999999999997</v>
      </c>
      <c r="H9273">
        <v>31.8</v>
      </c>
      <c r="I9273" t="s">
        <v>10039</v>
      </c>
      <c r="J9273">
        <f>F9273*G9273</f>
        <v>704.87999999999988</v>
      </c>
      <c r="K9273">
        <f>F9273*H9273</f>
        <v>572.4</v>
      </c>
      <c r="L9273">
        <f>J9273-K9273</f>
        <v>132.4799999999999</v>
      </c>
      <c r="M9273" s="5">
        <f>L9273/J9273</f>
        <v>0.18794688457609796</v>
      </c>
      <c r="N9273" t="str">
        <f>IF(ISNA(VLOOKUP(A9273,'Returns Data'!A:A,1,0)),"No","Yes")</f>
        <v>No</v>
      </c>
      <c r="O9273" t="s">
        <v>10085</v>
      </c>
      <c r="P9273" t="str">
        <f>IFERROR(VLOOKUP(A9273,'Ratings Data'!A:C,3,0),"No Rating")</f>
        <v>No Rating</v>
      </c>
      <c r="Q9273" t="s">
        <v>10062</v>
      </c>
      <c r="R9273" s="5">
        <f t="shared" si="144"/>
        <v>-0.75883316967691827</v>
      </c>
    </row>
    <row r="9274" spans="1:18" x14ac:dyDescent="0.3">
      <c r="A9274" t="s">
        <v>9699</v>
      </c>
      <c r="B9274" s="2">
        <v>45844</v>
      </c>
      <c r="C9274" t="s">
        <v>10019</v>
      </c>
      <c r="D9274" t="s">
        <v>10031</v>
      </c>
      <c r="E9274" t="s">
        <v>10036</v>
      </c>
      <c r="F9274">
        <v>7</v>
      </c>
      <c r="G9274">
        <v>97.47</v>
      </c>
      <c r="H9274">
        <v>70.52</v>
      </c>
      <c r="I9274" t="s">
        <v>10040</v>
      </c>
      <c r="J9274">
        <f>F9274*G9274</f>
        <v>682.29</v>
      </c>
      <c r="K9274">
        <f>F9274*H9274</f>
        <v>493.64</v>
      </c>
      <c r="L9274">
        <f>J9274-K9274</f>
        <v>188.64999999999998</v>
      </c>
      <c r="M9274" s="5">
        <f>L9274/J9274</f>
        <v>0.27649533189699393</v>
      </c>
      <c r="N9274" t="str">
        <f>IF(ISNA(VLOOKUP(A9274,'Returns Data'!A:A,1,0)),"No","Yes")</f>
        <v>No</v>
      </c>
      <c r="O9274" t="s">
        <v>10085</v>
      </c>
      <c r="P9274" t="str">
        <f>IFERROR(VLOOKUP(A9274,'Ratings Data'!A:C,3,0),"No Rating")</f>
        <v>No Rating</v>
      </c>
      <c r="Q9274" t="s">
        <v>10062</v>
      </c>
      <c r="R9274" s="5">
        <f t="shared" si="144"/>
        <v>-3.2048008171603568E-2</v>
      </c>
    </row>
    <row r="9275" spans="1:18" x14ac:dyDescent="0.3">
      <c r="A9275" t="s">
        <v>9704</v>
      </c>
      <c r="B9275" s="2">
        <v>45844</v>
      </c>
      <c r="C9275" t="s">
        <v>10023</v>
      </c>
      <c r="D9275" t="s">
        <v>10033</v>
      </c>
      <c r="E9275" t="s">
        <v>10038</v>
      </c>
      <c r="F9275">
        <v>19</v>
      </c>
      <c r="G9275">
        <v>92.66</v>
      </c>
      <c r="H9275">
        <v>68.86</v>
      </c>
      <c r="I9275" t="s">
        <v>10040</v>
      </c>
      <c r="J9275">
        <f>F9275*G9275</f>
        <v>1760.54</v>
      </c>
      <c r="K9275">
        <f>F9275*H9275</f>
        <v>1308.3399999999999</v>
      </c>
      <c r="L9275">
        <f>J9275-K9275</f>
        <v>452.20000000000005</v>
      </c>
      <c r="M9275" s="5">
        <f>L9275/J9275</f>
        <v>0.25685301100798624</v>
      </c>
      <c r="N9275" t="str">
        <f>IF(ISNA(VLOOKUP(A9275,'Returns Data'!A:A,1,0)),"No","Yes")</f>
        <v>No</v>
      </c>
      <c r="O9275" t="s">
        <v>10085</v>
      </c>
      <c r="P9275" t="str">
        <f>IFERROR(VLOOKUP(A9275,'Ratings Data'!A:C,3,0),"No Rating")</f>
        <v>No Rating</v>
      </c>
      <c r="Q9275" t="s">
        <v>10062</v>
      </c>
      <c r="R9275" s="5">
        <f t="shared" si="144"/>
        <v>1.5803397382344753</v>
      </c>
    </row>
    <row r="9276" spans="1:18" x14ac:dyDescent="0.3">
      <c r="A9276" t="s">
        <v>9716</v>
      </c>
      <c r="B9276" s="2">
        <v>45844</v>
      </c>
      <c r="C9276" t="s">
        <v>10010</v>
      </c>
      <c r="D9276" t="s">
        <v>10029</v>
      </c>
      <c r="E9276" t="s">
        <v>10038</v>
      </c>
      <c r="F9276">
        <v>17</v>
      </c>
      <c r="G9276">
        <v>200.19</v>
      </c>
      <c r="H9276">
        <v>175.02</v>
      </c>
      <c r="I9276" t="s">
        <v>10039</v>
      </c>
      <c r="J9276">
        <f>F9276*G9276</f>
        <v>3403.23</v>
      </c>
      <c r="K9276">
        <f>F9276*H9276</f>
        <v>2975.34</v>
      </c>
      <c r="L9276">
        <f>J9276-K9276</f>
        <v>427.88999999999987</v>
      </c>
      <c r="M9276" s="5">
        <f>L9276/J9276</f>
        <v>0.12573055597182672</v>
      </c>
      <c r="N9276" t="str">
        <f>IF(ISNA(VLOOKUP(A9276,'Returns Data'!A:A,1,0)),"No","Yes")</f>
        <v>No</v>
      </c>
      <c r="O9276" t="s">
        <v>10085</v>
      </c>
      <c r="P9276" t="str">
        <f>IFERROR(VLOOKUP(A9276,'Ratings Data'!A:C,3,0),"No Rating")</f>
        <v>No Rating</v>
      </c>
      <c r="Q9276" t="s">
        <v>10062</v>
      </c>
      <c r="R9276" s="5">
        <f t="shared" si="144"/>
        <v>0.93306031104093068</v>
      </c>
    </row>
    <row r="9277" spans="1:18" x14ac:dyDescent="0.3">
      <c r="A9277" t="s">
        <v>95</v>
      </c>
      <c r="B9277" s="2">
        <v>45845</v>
      </c>
      <c r="C9277" t="s">
        <v>10016</v>
      </c>
      <c r="D9277" t="s">
        <v>10032</v>
      </c>
      <c r="E9277" t="s">
        <v>10037</v>
      </c>
      <c r="F9277">
        <v>4</v>
      </c>
      <c r="G9277">
        <v>159.46</v>
      </c>
      <c r="H9277">
        <v>139.85</v>
      </c>
      <c r="I9277" t="s">
        <v>10039</v>
      </c>
      <c r="J9277">
        <f>F9277*G9277</f>
        <v>637.84</v>
      </c>
      <c r="K9277">
        <f>F9277*H9277</f>
        <v>559.4</v>
      </c>
      <c r="L9277">
        <f>J9277-K9277</f>
        <v>78.440000000000055</v>
      </c>
      <c r="M9277" s="5">
        <f>L9277/J9277</f>
        <v>0.12297754922864676</v>
      </c>
      <c r="N9277" t="str">
        <f>IF(ISNA(VLOOKUP(A9277,'Returns Data'!A:A,1,0)),"No","Yes")</f>
        <v>No</v>
      </c>
      <c r="O9277" t="s">
        <v>10085</v>
      </c>
      <c r="P9277">
        <f>IFERROR(VLOOKUP(A9277,'Ratings Data'!A:C,3,0),"No Rating")</f>
        <v>3</v>
      </c>
      <c r="Q9277" t="s">
        <v>10062</v>
      </c>
      <c r="R9277" s="5">
        <f t="shared" si="144"/>
        <v>-0.81257805085169088</v>
      </c>
    </row>
    <row r="9278" spans="1:18" x14ac:dyDescent="0.3">
      <c r="A9278" t="s">
        <v>433</v>
      </c>
      <c r="B9278" s="2">
        <v>45845</v>
      </c>
      <c r="C9278" t="s">
        <v>10023</v>
      </c>
      <c r="D9278" t="s">
        <v>10033</v>
      </c>
      <c r="E9278" t="s">
        <v>10036</v>
      </c>
      <c r="F9278">
        <v>13</v>
      </c>
      <c r="G9278">
        <v>209.36</v>
      </c>
      <c r="H9278">
        <v>182.86</v>
      </c>
      <c r="I9278" t="s">
        <v>10039</v>
      </c>
      <c r="J9278">
        <f>F9278*G9278</f>
        <v>2721.6800000000003</v>
      </c>
      <c r="K9278">
        <f>F9278*H9278</f>
        <v>2377.1800000000003</v>
      </c>
      <c r="L9278">
        <f>J9278-K9278</f>
        <v>344.5</v>
      </c>
      <c r="M9278" s="5">
        <f>L9278/J9278</f>
        <v>0.12657623232709209</v>
      </c>
      <c r="N9278" t="str">
        <f>IF(ISNA(VLOOKUP(A9278,'Returns Data'!A:A,1,0)),"No","Yes")</f>
        <v>No</v>
      </c>
      <c r="O9278" t="s">
        <v>10085</v>
      </c>
      <c r="P9278" t="str">
        <f>IFERROR(VLOOKUP(A9278,'Ratings Data'!A:C,3,0),"No Rating")</f>
        <v>No Rating</v>
      </c>
      <c r="Q9278" t="s">
        <v>10062</v>
      </c>
      <c r="R9278" s="5">
        <f t="shared" si="144"/>
        <v>3.2670262134704631</v>
      </c>
    </row>
    <row r="9279" spans="1:18" x14ac:dyDescent="0.3">
      <c r="A9279" t="s">
        <v>559</v>
      </c>
      <c r="B9279" s="2">
        <v>45845</v>
      </c>
      <c r="C9279" t="s">
        <v>10011</v>
      </c>
      <c r="D9279" t="s">
        <v>10029</v>
      </c>
      <c r="E9279" t="s">
        <v>10036</v>
      </c>
      <c r="F9279">
        <v>2</v>
      </c>
      <c r="G9279">
        <v>499.57</v>
      </c>
      <c r="H9279">
        <v>303.75</v>
      </c>
      <c r="I9279" t="s">
        <v>10039</v>
      </c>
      <c r="J9279">
        <f>F9279*G9279</f>
        <v>999.14</v>
      </c>
      <c r="K9279">
        <f>F9279*H9279</f>
        <v>607.5</v>
      </c>
      <c r="L9279">
        <f>J9279-K9279</f>
        <v>391.64</v>
      </c>
      <c r="M9279" s="5">
        <f>L9279/J9279</f>
        <v>0.39197710030626337</v>
      </c>
      <c r="N9279" t="str">
        <f>IF(ISNA(VLOOKUP(A9279,'Returns Data'!A:A,1,0)),"No","Yes")</f>
        <v>No</v>
      </c>
      <c r="O9279" t="s">
        <v>10085</v>
      </c>
      <c r="P9279" t="str">
        <f>IFERROR(VLOOKUP(A9279,'Ratings Data'!A:C,3,0),"No Rating")</f>
        <v>No Rating</v>
      </c>
      <c r="Q9279" t="s">
        <v>10062</v>
      </c>
      <c r="R9279" s="5">
        <f t="shared" si="144"/>
        <v>-0.6328958584403751</v>
      </c>
    </row>
    <row r="9280" spans="1:18" x14ac:dyDescent="0.3">
      <c r="A9280" t="s">
        <v>1026</v>
      </c>
      <c r="B9280" s="2">
        <v>45845</v>
      </c>
      <c r="C9280" t="s">
        <v>10011</v>
      </c>
      <c r="D9280" t="s">
        <v>10029</v>
      </c>
      <c r="E9280" t="s">
        <v>10035</v>
      </c>
      <c r="F9280">
        <v>12</v>
      </c>
      <c r="G9280">
        <v>94.58</v>
      </c>
      <c r="H9280">
        <v>74.569999999999993</v>
      </c>
      <c r="I9280" t="s">
        <v>10039</v>
      </c>
      <c r="J9280">
        <f>F9280*G9280</f>
        <v>1134.96</v>
      </c>
      <c r="K9280">
        <f>F9280*H9280</f>
        <v>894.83999999999992</v>
      </c>
      <c r="L9280">
        <f>J9280-K9280</f>
        <v>240.12000000000012</v>
      </c>
      <c r="M9280" s="5">
        <f>L9280/J9280</f>
        <v>0.21156692746880956</v>
      </c>
      <c r="N9280" t="str">
        <f>IF(ISNA(VLOOKUP(A9280,'Returns Data'!A:A,1,0)),"No","Yes")</f>
        <v>No</v>
      </c>
      <c r="O9280" t="s">
        <v>10085</v>
      </c>
      <c r="P9280" t="str">
        <f>IFERROR(VLOOKUP(A9280,'Ratings Data'!A:C,3,0),"No Rating")</f>
        <v>No Rating</v>
      </c>
      <c r="Q9280" t="s">
        <v>10062</v>
      </c>
      <c r="R9280" s="5">
        <f t="shared" si="144"/>
        <v>0.13593690573893555</v>
      </c>
    </row>
    <row r="9281" spans="1:18" x14ac:dyDescent="0.3">
      <c r="A9281" t="s">
        <v>1045</v>
      </c>
      <c r="B9281" s="2">
        <v>45845</v>
      </c>
      <c r="C9281" t="s">
        <v>10019</v>
      </c>
      <c r="D9281" t="s">
        <v>10031</v>
      </c>
      <c r="E9281" t="s">
        <v>10038</v>
      </c>
      <c r="F9281">
        <v>9</v>
      </c>
      <c r="G9281">
        <v>62.84</v>
      </c>
      <c r="H9281">
        <v>44.62</v>
      </c>
      <c r="I9281" t="s">
        <v>10039</v>
      </c>
      <c r="J9281">
        <f>F9281*G9281</f>
        <v>565.56000000000006</v>
      </c>
      <c r="K9281">
        <f>F9281*H9281</f>
        <v>401.58</v>
      </c>
      <c r="L9281">
        <f>J9281-K9281</f>
        <v>163.98000000000008</v>
      </c>
      <c r="M9281" s="5">
        <f>L9281/J9281</f>
        <v>0.28994271164863156</v>
      </c>
      <c r="N9281" t="str">
        <f>IF(ISNA(VLOOKUP(A9281,'Returns Data'!A:A,1,0)),"No","Yes")</f>
        <v>No</v>
      </c>
      <c r="O9281" t="s">
        <v>10085</v>
      </c>
      <c r="P9281">
        <f>IFERROR(VLOOKUP(A9281,'Ratings Data'!A:C,3,0),"No Rating")</f>
        <v>1</v>
      </c>
      <c r="Q9281" t="s">
        <v>10062</v>
      </c>
      <c r="R9281" s="5">
        <f t="shared" si="144"/>
        <v>-0.50169168957496291</v>
      </c>
    </row>
    <row r="9282" spans="1:18" x14ac:dyDescent="0.3">
      <c r="A9282" t="s">
        <v>1051</v>
      </c>
      <c r="B9282" s="2">
        <v>45845</v>
      </c>
      <c r="C9282" t="s">
        <v>10020</v>
      </c>
      <c r="D9282" t="s">
        <v>10030</v>
      </c>
      <c r="E9282" t="s">
        <v>10038</v>
      </c>
      <c r="F9282">
        <v>19</v>
      </c>
      <c r="G9282">
        <v>20.149999999999999</v>
      </c>
      <c r="H9282">
        <v>13.03</v>
      </c>
      <c r="I9282" t="s">
        <v>10040</v>
      </c>
      <c r="J9282">
        <f>F9282*G9282</f>
        <v>382.84999999999997</v>
      </c>
      <c r="K9282">
        <f>F9282*H9282</f>
        <v>247.57</v>
      </c>
      <c r="L9282">
        <f>J9282-K9282</f>
        <v>135.27999999999997</v>
      </c>
      <c r="M9282" s="5">
        <f>L9282/J9282</f>
        <v>0.35334987593052103</v>
      </c>
      <c r="N9282" t="str">
        <f>IF(ISNA(VLOOKUP(A9282,'Returns Data'!A:A,1,0)),"No","Yes")</f>
        <v>No</v>
      </c>
      <c r="O9282" t="s">
        <v>10085</v>
      </c>
      <c r="P9282" t="str">
        <f>IFERROR(VLOOKUP(A9282,'Ratings Data'!A:C,3,0),"No Rating")</f>
        <v>No Rating</v>
      </c>
      <c r="Q9282" t="s">
        <v>10062</v>
      </c>
      <c r="R9282" s="5">
        <f t="shared" si="144"/>
        <v>-0.32306032958483638</v>
      </c>
    </row>
    <row r="9283" spans="1:18" x14ac:dyDescent="0.3">
      <c r="A9283" t="s">
        <v>1070</v>
      </c>
      <c r="B9283" s="2">
        <v>45845</v>
      </c>
      <c r="C9283" t="s">
        <v>10028</v>
      </c>
      <c r="D9283" t="s">
        <v>10032</v>
      </c>
      <c r="E9283" t="s">
        <v>10035</v>
      </c>
      <c r="F9283">
        <v>10</v>
      </c>
      <c r="G9283">
        <v>280.91000000000003</v>
      </c>
      <c r="H9283">
        <v>187.24</v>
      </c>
      <c r="I9283" t="s">
        <v>10039</v>
      </c>
      <c r="J9283">
        <f>F9283*G9283</f>
        <v>2809.1000000000004</v>
      </c>
      <c r="K9283">
        <f>F9283*H9283</f>
        <v>1872.4</v>
      </c>
      <c r="L9283">
        <f>J9283-K9283</f>
        <v>936.70000000000027</v>
      </c>
      <c r="M9283" s="5">
        <f>L9283/J9283</f>
        <v>0.33345199530098613</v>
      </c>
      <c r="N9283" t="str">
        <f>IF(ISNA(VLOOKUP(A9283,'Returns Data'!A:A,1,0)),"No","Yes")</f>
        <v>No</v>
      </c>
      <c r="O9283" t="s">
        <v>10085</v>
      </c>
      <c r="P9283" t="str">
        <f>IFERROR(VLOOKUP(A9283,'Ratings Data'!A:C,3,0),"No Rating")</f>
        <v>No Rating</v>
      </c>
      <c r="Q9283" t="s">
        <v>10062</v>
      </c>
      <c r="R9283" s="5">
        <f t="shared" si="144"/>
        <v>6.3373383831787926</v>
      </c>
    </row>
    <row r="9284" spans="1:18" x14ac:dyDescent="0.3">
      <c r="A9284" t="s">
        <v>1240</v>
      </c>
      <c r="B9284" s="2">
        <v>45845</v>
      </c>
      <c r="C9284" t="s">
        <v>10025</v>
      </c>
      <c r="D9284" t="s">
        <v>10033</v>
      </c>
      <c r="E9284" t="s">
        <v>10036</v>
      </c>
      <c r="F9284">
        <v>13</v>
      </c>
      <c r="G9284">
        <v>120.69</v>
      </c>
      <c r="H9284">
        <v>76.22</v>
      </c>
      <c r="I9284" t="s">
        <v>10039</v>
      </c>
      <c r="J9284">
        <f>F9284*G9284</f>
        <v>1568.97</v>
      </c>
      <c r="K9284">
        <f>F9284*H9284</f>
        <v>990.86</v>
      </c>
      <c r="L9284">
        <f>J9284-K9284</f>
        <v>578.11</v>
      </c>
      <c r="M9284" s="5">
        <f>L9284/J9284</f>
        <v>0.3684646615295385</v>
      </c>
      <c r="N9284" t="str">
        <f>IF(ISNA(VLOOKUP(A9284,'Returns Data'!A:A,1,0)),"No","Yes")</f>
        <v>No</v>
      </c>
      <c r="O9284" t="s">
        <v>10085</v>
      </c>
      <c r="P9284" t="str">
        <f>IFERROR(VLOOKUP(A9284,'Ratings Data'!A:C,3,0),"No Rating")</f>
        <v>No Rating</v>
      </c>
      <c r="Q9284" t="s">
        <v>10062</v>
      </c>
      <c r="R9284" s="5">
        <f t="shared" ref="R9284:R9347" si="145">(J9284-J9283)/J9283</f>
        <v>-0.44146879783560578</v>
      </c>
    </row>
    <row r="9285" spans="1:18" x14ac:dyDescent="0.3">
      <c r="A9285" t="s">
        <v>1523</v>
      </c>
      <c r="B9285" s="2">
        <v>45845</v>
      </c>
      <c r="C9285" t="s">
        <v>10019</v>
      </c>
      <c r="D9285" t="s">
        <v>10031</v>
      </c>
      <c r="E9285" t="s">
        <v>10035</v>
      </c>
      <c r="F9285">
        <v>15</v>
      </c>
      <c r="G9285">
        <v>204.34</v>
      </c>
      <c r="H9285">
        <v>159.69999999999999</v>
      </c>
      <c r="I9285" t="s">
        <v>10040</v>
      </c>
      <c r="J9285">
        <f>F9285*G9285</f>
        <v>3065.1</v>
      </c>
      <c r="K9285">
        <f>F9285*H9285</f>
        <v>2395.5</v>
      </c>
      <c r="L9285">
        <f>J9285-K9285</f>
        <v>669.59999999999991</v>
      </c>
      <c r="M9285" s="5">
        <f>L9285/J9285</f>
        <v>0.21845943036116275</v>
      </c>
      <c r="N9285" t="str">
        <f>IF(ISNA(VLOOKUP(A9285,'Returns Data'!A:A,1,0)),"No","Yes")</f>
        <v>No</v>
      </c>
      <c r="O9285" t="s">
        <v>10085</v>
      </c>
      <c r="P9285" t="str">
        <f>IFERROR(VLOOKUP(A9285,'Ratings Data'!A:C,3,0),"No Rating")</f>
        <v>No Rating</v>
      </c>
      <c r="Q9285" t="s">
        <v>10062</v>
      </c>
      <c r="R9285" s="5">
        <f t="shared" si="145"/>
        <v>0.95357463813839649</v>
      </c>
    </row>
    <row r="9286" spans="1:18" x14ac:dyDescent="0.3">
      <c r="A9286" t="s">
        <v>2072</v>
      </c>
      <c r="B9286" s="2">
        <v>45845</v>
      </c>
      <c r="C9286" t="s">
        <v>10015</v>
      </c>
      <c r="D9286" t="s">
        <v>10031</v>
      </c>
      <c r="E9286" t="s">
        <v>10036</v>
      </c>
      <c r="F9286">
        <v>7</v>
      </c>
      <c r="G9286">
        <v>399.79</v>
      </c>
      <c r="H9286">
        <v>251.6</v>
      </c>
      <c r="I9286" t="s">
        <v>10040</v>
      </c>
      <c r="J9286">
        <f>F9286*G9286</f>
        <v>2798.53</v>
      </c>
      <c r="K9286">
        <f>F9286*H9286</f>
        <v>1761.2</v>
      </c>
      <c r="L9286">
        <f>J9286-K9286</f>
        <v>1037.3300000000002</v>
      </c>
      <c r="M9286" s="5">
        <f>L9286/J9286</f>
        <v>0.37066960154080897</v>
      </c>
      <c r="N9286" t="str">
        <f>IF(ISNA(VLOOKUP(A9286,'Returns Data'!A:A,1,0)),"No","Yes")</f>
        <v>No</v>
      </c>
      <c r="O9286" t="s">
        <v>10085</v>
      </c>
      <c r="P9286" t="str">
        <f>IFERROR(VLOOKUP(A9286,'Ratings Data'!A:C,3,0),"No Rating")</f>
        <v>No Rating</v>
      </c>
      <c r="Q9286" t="s">
        <v>10062</v>
      </c>
      <c r="R9286" s="5">
        <f t="shared" si="145"/>
        <v>-8.6969430034909048E-2</v>
      </c>
    </row>
    <row r="9287" spans="1:18" x14ac:dyDescent="0.3">
      <c r="A9287" t="s">
        <v>2410</v>
      </c>
      <c r="B9287" s="2">
        <v>45845</v>
      </c>
      <c r="C9287" t="s">
        <v>10012</v>
      </c>
      <c r="D9287" t="s">
        <v>10030</v>
      </c>
      <c r="E9287" t="s">
        <v>10038</v>
      </c>
      <c r="F9287">
        <v>6</v>
      </c>
      <c r="G9287">
        <v>431.96</v>
      </c>
      <c r="H9287">
        <v>292.06</v>
      </c>
      <c r="I9287" t="s">
        <v>10039</v>
      </c>
      <c r="J9287">
        <f>F9287*G9287</f>
        <v>2591.7599999999998</v>
      </c>
      <c r="K9287">
        <f>F9287*H9287</f>
        <v>1752.3600000000001</v>
      </c>
      <c r="L9287">
        <f>J9287-K9287</f>
        <v>839.39999999999964</v>
      </c>
      <c r="M9287" s="5">
        <f>L9287/J9287</f>
        <v>0.32387258079451792</v>
      </c>
      <c r="N9287" t="str">
        <f>IF(ISNA(VLOOKUP(A9287,'Returns Data'!A:A,1,0)),"No","Yes")</f>
        <v>No</v>
      </c>
      <c r="O9287" t="s">
        <v>10085</v>
      </c>
      <c r="P9287" t="str">
        <f>IFERROR(VLOOKUP(A9287,'Ratings Data'!A:C,3,0),"No Rating")</f>
        <v>No Rating</v>
      </c>
      <c r="Q9287" t="s">
        <v>10062</v>
      </c>
      <c r="R9287" s="5">
        <f t="shared" si="145"/>
        <v>-7.3885218311042014E-2</v>
      </c>
    </row>
    <row r="9288" spans="1:18" x14ac:dyDescent="0.3">
      <c r="A9288" t="s">
        <v>2743</v>
      </c>
      <c r="B9288" s="2">
        <v>45845</v>
      </c>
      <c r="C9288" t="s">
        <v>10025</v>
      </c>
      <c r="D9288" t="s">
        <v>10033</v>
      </c>
      <c r="E9288" t="s">
        <v>10037</v>
      </c>
      <c r="F9288">
        <v>15</v>
      </c>
      <c r="G9288">
        <v>338.49</v>
      </c>
      <c r="H9288">
        <v>206.57</v>
      </c>
      <c r="I9288" t="s">
        <v>10040</v>
      </c>
      <c r="J9288">
        <f>F9288*G9288</f>
        <v>5077.3500000000004</v>
      </c>
      <c r="K9288">
        <f>F9288*H9288</f>
        <v>3098.5499999999997</v>
      </c>
      <c r="L9288">
        <f>J9288-K9288</f>
        <v>1978.8000000000006</v>
      </c>
      <c r="M9288" s="5">
        <f>L9288/J9288</f>
        <v>0.38973086354102049</v>
      </c>
      <c r="N9288" t="str">
        <f>IF(ISNA(VLOOKUP(A9288,'Returns Data'!A:A,1,0)),"No","Yes")</f>
        <v>No</v>
      </c>
      <c r="O9288" t="s">
        <v>10085</v>
      </c>
      <c r="P9288" t="str">
        <f>IFERROR(VLOOKUP(A9288,'Ratings Data'!A:C,3,0),"No Rating")</f>
        <v>No Rating</v>
      </c>
      <c r="Q9288" t="s">
        <v>10062</v>
      </c>
      <c r="R9288" s="5">
        <f t="shared" si="145"/>
        <v>0.95903555884804181</v>
      </c>
    </row>
    <row r="9289" spans="1:18" x14ac:dyDescent="0.3">
      <c r="A9289" t="s">
        <v>2764</v>
      </c>
      <c r="B9289" s="2">
        <v>45845</v>
      </c>
      <c r="C9289" t="s">
        <v>10010</v>
      </c>
      <c r="D9289" t="s">
        <v>10029</v>
      </c>
      <c r="E9289" t="s">
        <v>10038</v>
      </c>
      <c r="F9289">
        <v>17</v>
      </c>
      <c r="G9289">
        <v>326.26</v>
      </c>
      <c r="H9289">
        <v>217.42</v>
      </c>
      <c r="I9289" t="s">
        <v>10039</v>
      </c>
      <c r="J9289">
        <f>F9289*G9289</f>
        <v>5546.42</v>
      </c>
      <c r="K9289">
        <f>F9289*H9289</f>
        <v>3696.14</v>
      </c>
      <c r="L9289">
        <f>J9289-K9289</f>
        <v>1850.2800000000002</v>
      </c>
      <c r="M9289" s="5">
        <f>L9289/J9289</f>
        <v>0.33359897014650897</v>
      </c>
      <c r="N9289" t="str">
        <f>IF(ISNA(VLOOKUP(A9289,'Returns Data'!A:A,1,0)),"No","Yes")</f>
        <v>No</v>
      </c>
      <c r="O9289" t="s">
        <v>10085</v>
      </c>
      <c r="P9289" t="str">
        <f>IFERROR(VLOOKUP(A9289,'Ratings Data'!A:C,3,0),"No Rating")</f>
        <v>No Rating</v>
      </c>
      <c r="Q9289" t="s">
        <v>10062</v>
      </c>
      <c r="R9289" s="5">
        <f t="shared" si="145"/>
        <v>9.2384807035165925E-2</v>
      </c>
    </row>
    <row r="9290" spans="1:18" x14ac:dyDescent="0.3">
      <c r="A9290" t="s">
        <v>3058</v>
      </c>
      <c r="B9290" s="2">
        <v>45845</v>
      </c>
      <c r="C9290" t="s">
        <v>10022</v>
      </c>
      <c r="D9290" t="s">
        <v>10033</v>
      </c>
      <c r="E9290" t="s">
        <v>10036</v>
      </c>
      <c r="F9290">
        <v>9</v>
      </c>
      <c r="G9290">
        <v>465.58</v>
      </c>
      <c r="H9290">
        <v>415.33</v>
      </c>
      <c r="I9290" t="s">
        <v>10039</v>
      </c>
      <c r="J9290">
        <f>F9290*G9290</f>
        <v>4190.22</v>
      </c>
      <c r="K9290">
        <f>F9290*H9290</f>
        <v>3737.97</v>
      </c>
      <c r="L9290">
        <f>J9290-K9290</f>
        <v>452.25000000000045</v>
      </c>
      <c r="M9290" s="5">
        <f>L9290/J9290</f>
        <v>0.107929893895786</v>
      </c>
      <c r="N9290" t="str">
        <f>IF(ISNA(VLOOKUP(A9290,'Returns Data'!A:A,1,0)),"No","Yes")</f>
        <v>No</v>
      </c>
      <c r="O9290" t="s">
        <v>10085</v>
      </c>
      <c r="P9290" t="str">
        <f>IFERROR(VLOOKUP(A9290,'Ratings Data'!A:C,3,0),"No Rating")</f>
        <v>No Rating</v>
      </c>
      <c r="Q9290" t="s">
        <v>10062</v>
      </c>
      <c r="R9290" s="5">
        <f t="shared" si="145"/>
        <v>-0.24451808553986171</v>
      </c>
    </row>
    <row r="9291" spans="1:18" x14ac:dyDescent="0.3">
      <c r="A9291" t="s">
        <v>3532</v>
      </c>
      <c r="B9291" s="2">
        <v>45845</v>
      </c>
      <c r="C9291" t="s">
        <v>10012</v>
      </c>
      <c r="D9291" t="s">
        <v>10030</v>
      </c>
      <c r="E9291" t="s">
        <v>10038</v>
      </c>
      <c r="F9291">
        <v>8</v>
      </c>
      <c r="G9291">
        <v>41.78</v>
      </c>
      <c r="H9291">
        <v>27.55</v>
      </c>
      <c r="I9291" t="s">
        <v>10039</v>
      </c>
      <c r="J9291">
        <f>F9291*G9291</f>
        <v>334.24</v>
      </c>
      <c r="K9291">
        <f>F9291*H9291</f>
        <v>220.4</v>
      </c>
      <c r="L9291">
        <f>J9291-K9291</f>
        <v>113.84</v>
      </c>
      <c r="M9291" s="5">
        <f>L9291/J9291</f>
        <v>0.34059358544758256</v>
      </c>
      <c r="N9291" t="str">
        <f>IF(ISNA(VLOOKUP(A9291,'Returns Data'!A:A,1,0)),"No","Yes")</f>
        <v>No</v>
      </c>
      <c r="O9291" t="s">
        <v>10085</v>
      </c>
      <c r="P9291" t="str">
        <f>IFERROR(VLOOKUP(A9291,'Ratings Data'!A:C,3,0),"No Rating")</f>
        <v>No Rating</v>
      </c>
      <c r="Q9291" t="s">
        <v>10062</v>
      </c>
      <c r="R9291" s="5">
        <f t="shared" si="145"/>
        <v>-0.92023330517252078</v>
      </c>
    </row>
    <row r="9292" spans="1:18" x14ac:dyDescent="0.3">
      <c r="A9292" t="s">
        <v>4281</v>
      </c>
      <c r="B9292" s="2">
        <v>45845</v>
      </c>
      <c r="C9292" t="s">
        <v>10016</v>
      </c>
      <c r="D9292" t="s">
        <v>10032</v>
      </c>
      <c r="E9292" t="s">
        <v>10035</v>
      </c>
      <c r="F9292">
        <v>12</v>
      </c>
      <c r="G9292">
        <v>226.07</v>
      </c>
      <c r="H9292">
        <v>156.71</v>
      </c>
      <c r="I9292" t="s">
        <v>10039</v>
      </c>
      <c r="J9292">
        <f>F9292*G9292</f>
        <v>2712.84</v>
      </c>
      <c r="K9292">
        <f>F9292*H9292</f>
        <v>1880.52</v>
      </c>
      <c r="L9292">
        <f>J9292-K9292</f>
        <v>832.32000000000016</v>
      </c>
      <c r="M9292" s="5">
        <f>L9292/J9292</f>
        <v>0.30680762595656219</v>
      </c>
      <c r="N9292" t="str">
        <f>IF(ISNA(VLOOKUP(A9292,'Returns Data'!A:A,1,0)),"No","Yes")</f>
        <v>No</v>
      </c>
      <c r="O9292" t="s">
        <v>10085</v>
      </c>
      <c r="P9292" t="str">
        <f>IFERROR(VLOOKUP(A9292,'Ratings Data'!A:C,3,0),"No Rating")</f>
        <v>No Rating</v>
      </c>
      <c r="Q9292" t="s">
        <v>10062</v>
      </c>
      <c r="R9292" s="5">
        <f t="shared" si="145"/>
        <v>7.1164432742939212</v>
      </c>
    </row>
    <row r="9293" spans="1:18" x14ac:dyDescent="0.3">
      <c r="A9293" t="s">
        <v>4546</v>
      </c>
      <c r="B9293" s="2">
        <v>45845</v>
      </c>
      <c r="C9293" t="s">
        <v>10018</v>
      </c>
      <c r="D9293" t="s">
        <v>10033</v>
      </c>
      <c r="E9293" t="s">
        <v>10035</v>
      </c>
      <c r="F9293">
        <v>17</v>
      </c>
      <c r="G9293">
        <v>186.7</v>
      </c>
      <c r="H9293">
        <v>144.74</v>
      </c>
      <c r="I9293" t="s">
        <v>10040</v>
      </c>
      <c r="J9293">
        <f>F9293*G9293</f>
        <v>3173.8999999999996</v>
      </c>
      <c r="K9293">
        <f>F9293*H9293</f>
        <v>2460.58</v>
      </c>
      <c r="L9293">
        <f>J9293-K9293</f>
        <v>713.31999999999971</v>
      </c>
      <c r="M9293" s="5">
        <f>L9293/J9293</f>
        <v>0.22474558114622381</v>
      </c>
      <c r="N9293" t="str">
        <f>IF(ISNA(VLOOKUP(A9293,'Returns Data'!A:A,1,0)),"No","Yes")</f>
        <v>No</v>
      </c>
      <c r="O9293" t="s">
        <v>10085</v>
      </c>
      <c r="P9293" t="str">
        <f>IFERROR(VLOOKUP(A9293,'Ratings Data'!A:C,3,0),"No Rating")</f>
        <v>No Rating</v>
      </c>
      <c r="Q9293" t="s">
        <v>10062</v>
      </c>
      <c r="R9293" s="5">
        <f t="shared" si="145"/>
        <v>0.16995473378452083</v>
      </c>
    </row>
    <row r="9294" spans="1:18" x14ac:dyDescent="0.3">
      <c r="A9294" t="s">
        <v>5321</v>
      </c>
      <c r="B9294" s="2">
        <v>45845</v>
      </c>
      <c r="C9294" t="s">
        <v>10026</v>
      </c>
      <c r="D9294" t="s">
        <v>10031</v>
      </c>
      <c r="E9294" t="s">
        <v>10038</v>
      </c>
      <c r="F9294">
        <v>12</v>
      </c>
      <c r="G9294">
        <v>283.49</v>
      </c>
      <c r="H9294">
        <v>190.44</v>
      </c>
      <c r="I9294" t="s">
        <v>10039</v>
      </c>
      <c r="J9294">
        <f>F9294*G9294</f>
        <v>3401.88</v>
      </c>
      <c r="K9294">
        <f>F9294*H9294</f>
        <v>2285.2799999999997</v>
      </c>
      <c r="L9294">
        <f>J9294-K9294</f>
        <v>1116.6000000000004</v>
      </c>
      <c r="M9294" s="5">
        <f>L9294/J9294</f>
        <v>0.32823027267275751</v>
      </c>
      <c r="N9294" t="str">
        <f>IF(ISNA(VLOOKUP(A9294,'Returns Data'!A:A,1,0)),"No","Yes")</f>
        <v>Yes</v>
      </c>
      <c r="O9294" t="str">
        <f>IFERROR(VLOOKUP(A9294,'Returns Data'!A:E,5,0),"No Returns")</f>
        <v>Wrong Product</v>
      </c>
      <c r="P9294" t="str">
        <f>IFERROR(VLOOKUP(A9294,'Ratings Data'!A:C,3,0),"No Rating")</f>
        <v>No Rating</v>
      </c>
      <c r="Q9294" t="s">
        <v>10062</v>
      </c>
      <c r="R9294" s="5">
        <f t="shared" si="145"/>
        <v>7.1829610258672447E-2</v>
      </c>
    </row>
    <row r="9295" spans="1:18" x14ac:dyDescent="0.3">
      <c r="A9295" t="s">
        <v>5715</v>
      </c>
      <c r="B9295" s="2">
        <v>45845</v>
      </c>
      <c r="C9295" t="s">
        <v>10027</v>
      </c>
      <c r="D9295" t="s">
        <v>10032</v>
      </c>
      <c r="E9295" t="s">
        <v>10038</v>
      </c>
      <c r="F9295">
        <v>4</v>
      </c>
      <c r="G9295">
        <v>78.41</v>
      </c>
      <c r="H9295">
        <v>60.2</v>
      </c>
      <c r="I9295" t="s">
        <v>10040</v>
      </c>
      <c r="J9295">
        <f>F9295*G9295</f>
        <v>313.64</v>
      </c>
      <c r="K9295">
        <f>F9295*H9295</f>
        <v>240.8</v>
      </c>
      <c r="L9295">
        <f>J9295-K9295</f>
        <v>72.839999999999975</v>
      </c>
      <c r="M9295" s="5">
        <f>L9295/J9295</f>
        <v>0.23224078561407976</v>
      </c>
      <c r="N9295" t="str">
        <f>IF(ISNA(VLOOKUP(A9295,'Returns Data'!A:A,1,0)),"No","Yes")</f>
        <v>No</v>
      </c>
      <c r="O9295" t="s">
        <v>10085</v>
      </c>
      <c r="P9295" t="str">
        <f>IFERROR(VLOOKUP(A9295,'Ratings Data'!A:C,3,0),"No Rating")</f>
        <v>No Rating</v>
      </c>
      <c r="Q9295" t="s">
        <v>10062</v>
      </c>
      <c r="R9295" s="5">
        <f t="shared" si="145"/>
        <v>-0.90780392018530931</v>
      </c>
    </row>
    <row r="9296" spans="1:18" x14ac:dyDescent="0.3">
      <c r="A9296" t="s">
        <v>6206</v>
      </c>
      <c r="B9296" s="2">
        <v>45845</v>
      </c>
      <c r="C9296" t="s">
        <v>10015</v>
      </c>
      <c r="D9296" t="s">
        <v>10031</v>
      </c>
      <c r="E9296" t="s">
        <v>10034</v>
      </c>
      <c r="F9296">
        <v>14</v>
      </c>
      <c r="G9296">
        <v>82.2</v>
      </c>
      <c r="H9296">
        <v>65.209999999999994</v>
      </c>
      <c r="I9296" t="s">
        <v>10040</v>
      </c>
      <c r="J9296">
        <f>F9296*G9296</f>
        <v>1150.8</v>
      </c>
      <c r="K9296">
        <f>F9296*H9296</f>
        <v>912.93999999999994</v>
      </c>
      <c r="L9296">
        <f>J9296-K9296</f>
        <v>237.86</v>
      </c>
      <c r="M9296" s="5">
        <f>L9296/J9296</f>
        <v>0.20669099756691001</v>
      </c>
      <c r="N9296" t="str">
        <f>IF(ISNA(VLOOKUP(A9296,'Returns Data'!A:A,1,0)),"No","Yes")</f>
        <v>No</v>
      </c>
      <c r="O9296" t="s">
        <v>10085</v>
      </c>
      <c r="P9296" t="str">
        <f>IFERROR(VLOOKUP(A9296,'Ratings Data'!A:C,3,0),"No Rating")</f>
        <v>No Rating</v>
      </c>
      <c r="Q9296" t="s">
        <v>10062</v>
      </c>
      <c r="R9296" s="5">
        <f t="shared" si="145"/>
        <v>2.669174850146665</v>
      </c>
    </row>
    <row r="9297" spans="1:18" x14ac:dyDescent="0.3">
      <c r="A9297" t="s">
        <v>6297</v>
      </c>
      <c r="B9297" s="2">
        <v>45845</v>
      </c>
      <c r="C9297" t="s">
        <v>10028</v>
      </c>
      <c r="D9297" t="s">
        <v>10032</v>
      </c>
      <c r="E9297" t="s">
        <v>10038</v>
      </c>
      <c r="F9297">
        <v>15</v>
      </c>
      <c r="G9297">
        <v>366.37</v>
      </c>
      <c r="H9297">
        <v>289.45</v>
      </c>
      <c r="I9297" t="s">
        <v>10039</v>
      </c>
      <c r="J9297">
        <f>F9297*G9297</f>
        <v>5495.55</v>
      </c>
      <c r="K9297">
        <f>F9297*H9297</f>
        <v>4341.75</v>
      </c>
      <c r="L9297">
        <f>J9297-K9297</f>
        <v>1153.8000000000002</v>
      </c>
      <c r="M9297" s="5">
        <f>L9297/J9297</f>
        <v>0.20995168818407622</v>
      </c>
      <c r="N9297" t="str">
        <f>IF(ISNA(VLOOKUP(A9297,'Returns Data'!A:A,1,0)),"No","Yes")</f>
        <v>No</v>
      </c>
      <c r="O9297" t="s">
        <v>10085</v>
      </c>
      <c r="P9297" t="str">
        <f>IFERROR(VLOOKUP(A9297,'Ratings Data'!A:C,3,0),"No Rating")</f>
        <v>No Rating</v>
      </c>
      <c r="Q9297" t="s">
        <v>10062</v>
      </c>
      <c r="R9297" s="5">
        <f t="shared" si="145"/>
        <v>3.7754171011470281</v>
      </c>
    </row>
    <row r="9298" spans="1:18" x14ac:dyDescent="0.3">
      <c r="A9298" t="s">
        <v>6416</v>
      </c>
      <c r="B9298" s="2">
        <v>45845</v>
      </c>
      <c r="C9298" t="s">
        <v>10014</v>
      </c>
      <c r="D9298" t="s">
        <v>10030</v>
      </c>
      <c r="E9298" t="s">
        <v>10038</v>
      </c>
      <c r="F9298">
        <v>10</v>
      </c>
      <c r="G9298">
        <v>469.85</v>
      </c>
      <c r="H9298">
        <v>329.2</v>
      </c>
      <c r="I9298" t="s">
        <v>10039</v>
      </c>
      <c r="J9298">
        <f>F9298*G9298</f>
        <v>4698.5</v>
      </c>
      <c r="K9298">
        <f>F9298*H9298</f>
        <v>3292</v>
      </c>
      <c r="L9298">
        <f>J9298-K9298</f>
        <v>1406.5</v>
      </c>
      <c r="M9298" s="5">
        <f>L9298/J9298</f>
        <v>0.29935085665637967</v>
      </c>
      <c r="N9298" t="str">
        <f>IF(ISNA(VLOOKUP(A9298,'Returns Data'!A:A,1,0)),"No","Yes")</f>
        <v>No</v>
      </c>
      <c r="O9298" t="s">
        <v>10085</v>
      </c>
      <c r="P9298" t="str">
        <f>IFERROR(VLOOKUP(A9298,'Ratings Data'!A:C,3,0),"No Rating")</f>
        <v>No Rating</v>
      </c>
      <c r="Q9298" t="s">
        <v>10062</v>
      </c>
      <c r="R9298" s="5">
        <f t="shared" si="145"/>
        <v>-0.14503552874598541</v>
      </c>
    </row>
    <row r="9299" spans="1:18" x14ac:dyDescent="0.3">
      <c r="A9299" t="s">
        <v>6798</v>
      </c>
      <c r="B9299" s="2">
        <v>45845</v>
      </c>
      <c r="C9299" t="s">
        <v>10019</v>
      </c>
      <c r="D9299" t="s">
        <v>10031</v>
      </c>
      <c r="E9299" t="s">
        <v>10038</v>
      </c>
      <c r="F9299">
        <v>17</v>
      </c>
      <c r="G9299">
        <v>459.62</v>
      </c>
      <c r="H9299">
        <v>310.63</v>
      </c>
      <c r="I9299" t="s">
        <v>10039</v>
      </c>
      <c r="J9299">
        <f>F9299*G9299</f>
        <v>7813.54</v>
      </c>
      <c r="K9299">
        <f>F9299*H9299</f>
        <v>5280.71</v>
      </c>
      <c r="L9299">
        <f>J9299-K9299</f>
        <v>2532.83</v>
      </c>
      <c r="M9299" s="5">
        <f>L9299/J9299</f>
        <v>0.3241590879422131</v>
      </c>
      <c r="N9299" t="str">
        <f>IF(ISNA(VLOOKUP(A9299,'Returns Data'!A:A,1,0)),"No","Yes")</f>
        <v>No</v>
      </c>
      <c r="O9299" t="s">
        <v>10085</v>
      </c>
      <c r="P9299" t="str">
        <f>IFERROR(VLOOKUP(A9299,'Ratings Data'!A:C,3,0),"No Rating")</f>
        <v>No Rating</v>
      </c>
      <c r="Q9299" t="s">
        <v>10062</v>
      </c>
      <c r="R9299" s="5">
        <f t="shared" si="145"/>
        <v>0.66298605938065336</v>
      </c>
    </row>
    <row r="9300" spans="1:18" x14ac:dyDescent="0.3">
      <c r="A9300" t="s">
        <v>7286</v>
      </c>
      <c r="B9300" s="2">
        <v>45845</v>
      </c>
      <c r="C9300" t="s">
        <v>10021</v>
      </c>
      <c r="D9300" t="s">
        <v>10031</v>
      </c>
      <c r="E9300" t="s">
        <v>10035</v>
      </c>
      <c r="F9300">
        <v>9</v>
      </c>
      <c r="G9300">
        <v>184.9</v>
      </c>
      <c r="H9300">
        <v>147.26</v>
      </c>
      <c r="I9300" t="s">
        <v>10039</v>
      </c>
      <c r="J9300">
        <f>F9300*G9300</f>
        <v>1664.1000000000001</v>
      </c>
      <c r="K9300">
        <f>F9300*H9300</f>
        <v>1325.34</v>
      </c>
      <c r="L9300">
        <f>J9300-K9300</f>
        <v>338.76000000000022</v>
      </c>
      <c r="M9300" s="5">
        <f>L9300/J9300</f>
        <v>0.20356949702541927</v>
      </c>
      <c r="N9300" t="str">
        <f>IF(ISNA(VLOOKUP(A9300,'Returns Data'!A:A,1,0)),"No","Yes")</f>
        <v>No</v>
      </c>
      <c r="O9300" t="s">
        <v>10085</v>
      </c>
      <c r="P9300" t="str">
        <f>IFERROR(VLOOKUP(A9300,'Ratings Data'!A:C,3,0),"No Rating")</f>
        <v>No Rating</v>
      </c>
      <c r="Q9300" t="s">
        <v>10062</v>
      </c>
      <c r="R9300" s="5">
        <f t="shared" si="145"/>
        <v>-0.78702355142483427</v>
      </c>
    </row>
    <row r="9301" spans="1:18" x14ac:dyDescent="0.3">
      <c r="A9301" t="s">
        <v>8313</v>
      </c>
      <c r="B9301" s="2">
        <v>45845</v>
      </c>
      <c r="C9301" t="s">
        <v>10026</v>
      </c>
      <c r="D9301" t="s">
        <v>10031</v>
      </c>
      <c r="E9301" t="s">
        <v>10034</v>
      </c>
      <c r="F9301">
        <v>10</v>
      </c>
      <c r="G9301">
        <v>165.08</v>
      </c>
      <c r="H9301">
        <v>121.28</v>
      </c>
      <c r="I9301" t="s">
        <v>10040</v>
      </c>
      <c r="J9301">
        <f>F9301*G9301</f>
        <v>1650.8000000000002</v>
      </c>
      <c r="K9301">
        <f>F9301*H9301</f>
        <v>1212.8</v>
      </c>
      <c r="L9301">
        <f>J9301-K9301</f>
        <v>438.00000000000023</v>
      </c>
      <c r="M9301" s="5">
        <f>L9301/J9301</f>
        <v>0.26532590259268246</v>
      </c>
      <c r="N9301" t="str">
        <f>IF(ISNA(VLOOKUP(A9301,'Returns Data'!A:A,1,0)),"No","Yes")</f>
        <v>No</v>
      </c>
      <c r="O9301" t="s">
        <v>10085</v>
      </c>
      <c r="P9301" t="str">
        <f>IFERROR(VLOOKUP(A9301,'Ratings Data'!A:C,3,0),"No Rating")</f>
        <v>No Rating</v>
      </c>
      <c r="Q9301" t="s">
        <v>10062</v>
      </c>
      <c r="R9301" s="5">
        <f t="shared" si="145"/>
        <v>-7.9923081545579915E-3</v>
      </c>
    </row>
    <row r="9302" spans="1:18" x14ac:dyDescent="0.3">
      <c r="A9302" t="s">
        <v>8510</v>
      </c>
      <c r="B9302" s="2">
        <v>45845</v>
      </c>
      <c r="C9302" t="s">
        <v>10027</v>
      </c>
      <c r="D9302" t="s">
        <v>10032</v>
      </c>
      <c r="E9302" t="s">
        <v>10038</v>
      </c>
      <c r="F9302">
        <v>9</v>
      </c>
      <c r="G9302">
        <v>47.17</v>
      </c>
      <c r="H9302">
        <v>41.51</v>
      </c>
      <c r="I9302" t="s">
        <v>10040</v>
      </c>
      <c r="J9302">
        <f>F9302*G9302</f>
        <v>424.53000000000003</v>
      </c>
      <c r="K9302">
        <f>F9302*H9302</f>
        <v>373.59</v>
      </c>
      <c r="L9302">
        <f>J9302-K9302</f>
        <v>50.940000000000055</v>
      </c>
      <c r="M9302" s="5">
        <f>L9302/J9302</f>
        <v>0.11999152003391998</v>
      </c>
      <c r="N9302" t="str">
        <f>IF(ISNA(VLOOKUP(A9302,'Returns Data'!A:A,1,0)),"No","Yes")</f>
        <v>No</v>
      </c>
      <c r="O9302" t="s">
        <v>10085</v>
      </c>
      <c r="P9302" t="str">
        <f>IFERROR(VLOOKUP(A9302,'Ratings Data'!A:C,3,0),"No Rating")</f>
        <v>No Rating</v>
      </c>
      <c r="Q9302" t="s">
        <v>10062</v>
      </c>
      <c r="R9302" s="5">
        <f t="shared" si="145"/>
        <v>-0.74283377756239399</v>
      </c>
    </row>
    <row r="9303" spans="1:18" x14ac:dyDescent="0.3">
      <c r="A9303" t="s">
        <v>9103</v>
      </c>
      <c r="B9303" s="2">
        <v>45845</v>
      </c>
      <c r="C9303" t="s">
        <v>10026</v>
      </c>
      <c r="D9303" t="s">
        <v>10031</v>
      </c>
      <c r="E9303" t="s">
        <v>10035</v>
      </c>
      <c r="F9303">
        <v>11</v>
      </c>
      <c r="G9303">
        <v>248.53</v>
      </c>
      <c r="H9303">
        <v>220.92</v>
      </c>
      <c r="I9303" t="s">
        <v>10039</v>
      </c>
      <c r="J9303">
        <f>F9303*G9303</f>
        <v>2733.83</v>
      </c>
      <c r="K9303">
        <f>F9303*H9303</f>
        <v>2430.12</v>
      </c>
      <c r="L9303">
        <f>J9303-K9303</f>
        <v>303.71000000000004</v>
      </c>
      <c r="M9303" s="5">
        <f>L9303/J9303</f>
        <v>0.11109322818170846</v>
      </c>
      <c r="N9303" t="str">
        <f>IF(ISNA(VLOOKUP(A9303,'Returns Data'!A:A,1,0)),"No","Yes")</f>
        <v>No</v>
      </c>
      <c r="O9303" t="s">
        <v>10085</v>
      </c>
      <c r="P9303">
        <f>IFERROR(VLOOKUP(A9303,'Ratings Data'!A:C,3,0),"No Rating")</f>
        <v>4</v>
      </c>
      <c r="Q9303" t="s">
        <v>10062</v>
      </c>
      <c r="R9303" s="5">
        <f t="shared" si="145"/>
        <v>5.4396626857937003</v>
      </c>
    </row>
    <row r="9304" spans="1:18" x14ac:dyDescent="0.3">
      <c r="A9304" t="s">
        <v>9142</v>
      </c>
      <c r="B9304" s="2">
        <v>45845</v>
      </c>
      <c r="C9304" t="s">
        <v>10019</v>
      </c>
      <c r="D9304" t="s">
        <v>10031</v>
      </c>
      <c r="E9304" t="s">
        <v>10036</v>
      </c>
      <c r="F9304">
        <v>11</v>
      </c>
      <c r="G9304">
        <v>142.13</v>
      </c>
      <c r="H9304">
        <v>122.44</v>
      </c>
      <c r="I9304" t="s">
        <v>10039</v>
      </c>
      <c r="J9304">
        <f>F9304*G9304</f>
        <v>1563.4299999999998</v>
      </c>
      <c r="K9304">
        <f>F9304*H9304</f>
        <v>1346.84</v>
      </c>
      <c r="L9304">
        <f>J9304-K9304</f>
        <v>216.58999999999992</v>
      </c>
      <c r="M9304" s="5">
        <f>L9304/J9304</f>
        <v>0.13853514388236118</v>
      </c>
      <c r="N9304" t="str">
        <f>IF(ISNA(VLOOKUP(A9304,'Returns Data'!A:A,1,0)),"No","Yes")</f>
        <v>No</v>
      </c>
      <c r="O9304" t="s">
        <v>10085</v>
      </c>
      <c r="P9304" t="str">
        <f>IFERROR(VLOOKUP(A9304,'Ratings Data'!A:C,3,0),"No Rating")</f>
        <v>No Rating</v>
      </c>
      <c r="Q9304" t="s">
        <v>10062</v>
      </c>
      <c r="R9304" s="5">
        <f t="shared" si="145"/>
        <v>-0.42811732989981094</v>
      </c>
    </row>
    <row r="9305" spans="1:18" x14ac:dyDescent="0.3">
      <c r="A9305" t="s">
        <v>9695</v>
      </c>
      <c r="B9305" s="2">
        <v>45845</v>
      </c>
      <c r="C9305" t="s">
        <v>10009</v>
      </c>
      <c r="D9305" t="s">
        <v>10029</v>
      </c>
      <c r="E9305" t="s">
        <v>10035</v>
      </c>
      <c r="F9305">
        <v>5</v>
      </c>
      <c r="G9305">
        <v>238.62</v>
      </c>
      <c r="H9305">
        <v>176.93</v>
      </c>
      <c r="I9305" t="s">
        <v>10039</v>
      </c>
      <c r="J9305">
        <f>F9305*G9305</f>
        <v>1193.0999999999999</v>
      </c>
      <c r="K9305">
        <f>F9305*H9305</f>
        <v>884.65000000000009</v>
      </c>
      <c r="L9305">
        <f>J9305-K9305</f>
        <v>308.44999999999982</v>
      </c>
      <c r="M9305" s="5">
        <f>L9305/J9305</f>
        <v>0.25852820383873931</v>
      </c>
      <c r="N9305" t="str">
        <f>IF(ISNA(VLOOKUP(A9305,'Returns Data'!A:A,1,0)),"No","Yes")</f>
        <v>No</v>
      </c>
      <c r="O9305" t="s">
        <v>10085</v>
      </c>
      <c r="P9305" t="str">
        <f>IFERROR(VLOOKUP(A9305,'Ratings Data'!A:C,3,0),"No Rating")</f>
        <v>No Rating</v>
      </c>
      <c r="Q9305" t="s">
        <v>10062</v>
      </c>
      <c r="R9305" s="5">
        <f t="shared" si="145"/>
        <v>-0.23687021484812237</v>
      </c>
    </row>
    <row r="9306" spans="1:18" x14ac:dyDescent="0.3">
      <c r="A9306" t="s">
        <v>9709</v>
      </c>
      <c r="B9306" s="2">
        <v>45845</v>
      </c>
      <c r="C9306" t="s">
        <v>10023</v>
      </c>
      <c r="D9306" t="s">
        <v>10033</v>
      </c>
      <c r="E9306" t="s">
        <v>10036</v>
      </c>
      <c r="F9306">
        <v>18</v>
      </c>
      <c r="G9306">
        <v>185.04</v>
      </c>
      <c r="H9306">
        <v>160.15</v>
      </c>
      <c r="I9306" t="s">
        <v>10039</v>
      </c>
      <c r="J9306">
        <f>F9306*G9306</f>
        <v>3330.72</v>
      </c>
      <c r="K9306">
        <f>F9306*H9306</f>
        <v>2882.7000000000003</v>
      </c>
      <c r="L9306">
        <f>J9306-K9306</f>
        <v>448.01999999999953</v>
      </c>
      <c r="M9306" s="5">
        <f>L9306/J9306</f>
        <v>0.13451145698227396</v>
      </c>
      <c r="N9306" t="str">
        <f>IF(ISNA(VLOOKUP(A9306,'Returns Data'!A:A,1,0)),"No","Yes")</f>
        <v>No</v>
      </c>
      <c r="O9306" t="s">
        <v>10085</v>
      </c>
      <c r="P9306" t="str">
        <f>IFERROR(VLOOKUP(A9306,'Ratings Data'!A:C,3,0),"No Rating")</f>
        <v>No Rating</v>
      </c>
      <c r="Q9306" t="s">
        <v>10062</v>
      </c>
      <c r="R9306" s="5">
        <f t="shared" si="145"/>
        <v>1.7916519989942168</v>
      </c>
    </row>
    <row r="9307" spans="1:18" x14ac:dyDescent="0.3">
      <c r="A9307" t="s">
        <v>9950</v>
      </c>
      <c r="B9307" s="2">
        <v>45845</v>
      </c>
      <c r="C9307" t="s">
        <v>10013</v>
      </c>
      <c r="D9307" t="s">
        <v>10030</v>
      </c>
      <c r="E9307" t="s">
        <v>10034</v>
      </c>
      <c r="F9307">
        <v>1</v>
      </c>
      <c r="G9307">
        <v>111.58</v>
      </c>
      <c r="H9307">
        <v>78.319999999999993</v>
      </c>
      <c r="I9307" t="s">
        <v>10040</v>
      </c>
      <c r="J9307">
        <f>F9307*G9307</f>
        <v>111.58</v>
      </c>
      <c r="K9307">
        <f>F9307*H9307</f>
        <v>78.319999999999993</v>
      </c>
      <c r="L9307">
        <f>J9307-K9307</f>
        <v>33.260000000000005</v>
      </c>
      <c r="M9307" s="5">
        <f>L9307/J9307</f>
        <v>0.29808209356515508</v>
      </c>
      <c r="N9307" t="str">
        <f>IF(ISNA(VLOOKUP(A9307,'Returns Data'!A:A,1,0)),"No","Yes")</f>
        <v>No</v>
      </c>
      <c r="O9307" t="s">
        <v>10085</v>
      </c>
      <c r="P9307" t="str">
        <f>IFERROR(VLOOKUP(A9307,'Ratings Data'!A:C,3,0),"No Rating")</f>
        <v>No Rating</v>
      </c>
      <c r="Q9307" t="s">
        <v>10062</v>
      </c>
      <c r="R9307" s="5">
        <f t="shared" si="145"/>
        <v>-0.96649973579286164</v>
      </c>
    </row>
    <row r="9308" spans="1:18" x14ac:dyDescent="0.3">
      <c r="A9308" t="s">
        <v>57</v>
      </c>
      <c r="B9308" s="2">
        <v>45846</v>
      </c>
      <c r="C9308" t="s">
        <v>10023</v>
      </c>
      <c r="D9308" t="s">
        <v>10033</v>
      </c>
      <c r="E9308" t="s">
        <v>10037</v>
      </c>
      <c r="F9308">
        <v>10</v>
      </c>
      <c r="G9308">
        <v>285.06</v>
      </c>
      <c r="H9308">
        <v>184.8</v>
      </c>
      <c r="I9308" t="s">
        <v>10039</v>
      </c>
      <c r="J9308">
        <f>F9308*G9308</f>
        <v>2850.6</v>
      </c>
      <c r="K9308">
        <f>F9308*H9308</f>
        <v>1848</v>
      </c>
      <c r="L9308">
        <f>J9308-K9308</f>
        <v>1002.5999999999999</v>
      </c>
      <c r="M9308" s="5">
        <f>L9308/J9308</f>
        <v>0.35171542833087771</v>
      </c>
      <c r="N9308" t="str">
        <f>IF(ISNA(VLOOKUP(A9308,'Returns Data'!A:A,1,0)),"No","Yes")</f>
        <v>No</v>
      </c>
      <c r="O9308" t="s">
        <v>10085</v>
      </c>
      <c r="P9308" t="str">
        <f>IFERROR(VLOOKUP(A9308,'Ratings Data'!A:C,3,0),"No Rating")</f>
        <v>No Rating</v>
      </c>
      <c r="Q9308" t="s">
        <v>10062</v>
      </c>
      <c r="R9308" s="5">
        <f t="shared" si="145"/>
        <v>24.54758917368704</v>
      </c>
    </row>
    <row r="9309" spans="1:18" x14ac:dyDescent="0.3">
      <c r="A9309" t="s">
        <v>338</v>
      </c>
      <c r="B9309" s="2">
        <v>45846</v>
      </c>
      <c r="C9309" t="s">
        <v>10016</v>
      </c>
      <c r="D9309" t="s">
        <v>10032</v>
      </c>
      <c r="E9309" t="s">
        <v>10036</v>
      </c>
      <c r="F9309">
        <v>7</v>
      </c>
      <c r="G9309">
        <v>458.51</v>
      </c>
      <c r="H9309">
        <v>346.22</v>
      </c>
      <c r="I9309" t="s">
        <v>10039</v>
      </c>
      <c r="J9309">
        <f>F9309*G9309</f>
        <v>3209.5699999999997</v>
      </c>
      <c r="K9309">
        <f>F9309*H9309</f>
        <v>2423.54</v>
      </c>
      <c r="L9309">
        <f>J9309-K9309</f>
        <v>786.02999999999975</v>
      </c>
      <c r="M9309" s="5">
        <f>L9309/J9309</f>
        <v>0.24490196506074016</v>
      </c>
      <c r="N9309" t="str">
        <f>IF(ISNA(VLOOKUP(A9309,'Returns Data'!A:A,1,0)),"No","Yes")</f>
        <v>No</v>
      </c>
      <c r="O9309" t="s">
        <v>10085</v>
      </c>
      <c r="P9309" t="str">
        <f>IFERROR(VLOOKUP(A9309,'Ratings Data'!A:C,3,0),"No Rating")</f>
        <v>No Rating</v>
      </c>
      <c r="Q9309" t="s">
        <v>10062</v>
      </c>
      <c r="R9309" s="5">
        <f t="shared" si="145"/>
        <v>0.12592787483336834</v>
      </c>
    </row>
    <row r="9310" spans="1:18" x14ac:dyDescent="0.3">
      <c r="A9310" t="s">
        <v>586</v>
      </c>
      <c r="B9310" s="2">
        <v>45846</v>
      </c>
      <c r="C9310" t="s">
        <v>10025</v>
      </c>
      <c r="D9310" t="s">
        <v>10033</v>
      </c>
      <c r="E9310" t="s">
        <v>10038</v>
      </c>
      <c r="F9310">
        <v>13</v>
      </c>
      <c r="G9310">
        <v>321.54000000000002</v>
      </c>
      <c r="H9310">
        <v>273.52</v>
      </c>
      <c r="I9310" t="s">
        <v>10039</v>
      </c>
      <c r="J9310">
        <f>F9310*G9310</f>
        <v>4180.0200000000004</v>
      </c>
      <c r="K9310">
        <f>F9310*H9310</f>
        <v>3555.7599999999998</v>
      </c>
      <c r="L9310">
        <f>J9310-K9310</f>
        <v>624.26000000000067</v>
      </c>
      <c r="M9310" s="5">
        <f>L9310/J9310</f>
        <v>0.14934378304410043</v>
      </c>
      <c r="N9310" t="str">
        <f>IF(ISNA(VLOOKUP(A9310,'Returns Data'!A:A,1,0)),"No","Yes")</f>
        <v>No</v>
      </c>
      <c r="O9310" t="s">
        <v>10085</v>
      </c>
      <c r="P9310" t="str">
        <f>IFERROR(VLOOKUP(A9310,'Ratings Data'!A:C,3,0),"No Rating")</f>
        <v>No Rating</v>
      </c>
      <c r="Q9310" t="s">
        <v>10062</v>
      </c>
      <c r="R9310" s="5">
        <f t="shared" si="145"/>
        <v>0.30236137551136161</v>
      </c>
    </row>
    <row r="9311" spans="1:18" x14ac:dyDescent="0.3">
      <c r="A9311" t="s">
        <v>1307</v>
      </c>
      <c r="B9311" s="2">
        <v>45846</v>
      </c>
      <c r="C9311" t="s">
        <v>10024</v>
      </c>
      <c r="D9311" t="s">
        <v>10029</v>
      </c>
      <c r="E9311" t="s">
        <v>10038</v>
      </c>
      <c r="F9311">
        <v>2</v>
      </c>
      <c r="G9311">
        <v>219.12</v>
      </c>
      <c r="H9311">
        <v>146.31</v>
      </c>
      <c r="I9311" t="s">
        <v>10040</v>
      </c>
      <c r="J9311">
        <f>F9311*G9311</f>
        <v>438.24</v>
      </c>
      <c r="K9311">
        <f>F9311*H9311</f>
        <v>292.62</v>
      </c>
      <c r="L9311">
        <f>J9311-K9311</f>
        <v>145.62</v>
      </c>
      <c r="M9311" s="5">
        <f>L9311/J9311</f>
        <v>0.33228368017524645</v>
      </c>
      <c r="N9311" t="str">
        <f>IF(ISNA(VLOOKUP(A9311,'Returns Data'!A:A,1,0)),"No","Yes")</f>
        <v>No</v>
      </c>
      <c r="O9311" t="s">
        <v>10085</v>
      </c>
      <c r="P9311" t="str">
        <f>IFERROR(VLOOKUP(A9311,'Ratings Data'!A:C,3,0),"No Rating")</f>
        <v>No Rating</v>
      </c>
      <c r="Q9311" t="s">
        <v>10062</v>
      </c>
      <c r="R9311" s="5">
        <f t="shared" si="145"/>
        <v>-0.89515839637130934</v>
      </c>
    </row>
    <row r="9312" spans="1:18" x14ac:dyDescent="0.3">
      <c r="A9312" t="s">
        <v>2432</v>
      </c>
      <c r="B9312" s="2">
        <v>45846</v>
      </c>
      <c r="C9312" t="s">
        <v>10017</v>
      </c>
      <c r="D9312" t="s">
        <v>10032</v>
      </c>
      <c r="E9312" t="s">
        <v>10036</v>
      </c>
      <c r="F9312">
        <v>11</v>
      </c>
      <c r="G9312">
        <v>48.5</v>
      </c>
      <c r="H9312">
        <v>30.01</v>
      </c>
      <c r="I9312" t="s">
        <v>10040</v>
      </c>
      <c r="J9312">
        <f>F9312*G9312</f>
        <v>533.5</v>
      </c>
      <c r="K9312">
        <f>F9312*H9312</f>
        <v>330.11</v>
      </c>
      <c r="L9312">
        <f>J9312-K9312</f>
        <v>203.39</v>
      </c>
      <c r="M9312" s="5">
        <f>L9312/J9312</f>
        <v>0.38123711340206184</v>
      </c>
      <c r="N9312" t="str">
        <f>IF(ISNA(VLOOKUP(A9312,'Returns Data'!A:A,1,0)),"No","Yes")</f>
        <v>No</v>
      </c>
      <c r="O9312" t="s">
        <v>10085</v>
      </c>
      <c r="P9312" t="str">
        <f>IFERROR(VLOOKUP(A9312,'Ratings Data'!A:C,3,0),"No Rating")</f>
        <v>No Rating</v>
      </c>
      <c r="Q9312" t="s">
        <v>10062</v>
      </c>
      <c r="R9312" s="5">
        <f t="shared" si="145"/>
        <v>0.21736947791164657</v>
      </c>
    </row>
    <row r="9313" spans="1:18" x14ac:dyDescent="0.3">
      <c r="A9313" t="s">
        <v>2885</v>
      </c>
      <c r="B9313" s="2">
        <v>45846</v>
      </c>
      <c r="C9313" t="s">
        <v>10013</v>
      </c>
      <c r="D9313" t="s">
        <v>10030</v>
      </c>
      <c r="E9313" t="s">
        <v>10036</v>
      </c>
      <c r="F9313">
        <v>18</v>
      </c>
      <c r="G9313">
        <v>100.93</v>
      </c>
      <c r="H9313">
        <v>83.54</v>
      </c>
      <c r="I9313" t="s">
        <v>10040</v>
      </c>
      <c r="J9313">
        <f>F9313*G9313</f>
        <v>1816.7400000000002</v>
      </c>
      <c r="K9313">
        <f>F9313*H9313</f>
        <v>1503.72</v>
      </c>
      <c r="L9313">
        <f>J9313-K9313</f>
        <v>313.02000000000021</v>
      </c>
      <c r="M9313" s="5">
        <f>L9313/J9313</f>
        <v>0.1722976320221937</v>
      </c>
      <c r="N9313" t="str">
        <f>IF(ISNA(VLOOKUP(A9313,'Returns Data'!A:A,1,0)),"No","Yes")</f>
        <v>No</v>
      </c>
      <c r="O9313" t="s">
        <v>10085</v>
      </c>
      <c r="P9313" t="str">
        <f>IFERROR(VLOOKUP(A9313,'Ratings Data'!A:C,3,0),"No Rating")</f>
        <v>No Rating</v>
      </c>
      <c r="Q9313" t="s">
        <v>10062</v>
      </c>
      <c r="R9313" s="5">
        <f t="shared" si="145"/>
        <v>2.4053233364573576</v>
      </c>
    </row>
    <row r="9314" spans="1:18" x14ac:dyDescent="0.3">
      <c r="A9314" t="s">
        <v>3075</v>
      </c>
      <c r="B9314" s="2">
        <v>45846</v>
      </c>
      <c r="C9314" t="s">
        <v>10024</v>
      </c>
      <c r="D9314" t="s">
        <v>10029</v>
      </c>
      <c r="E9314" t="s">
        <v>10036</v>
      </c>
      <c r="F9314">
        <v>16</v>
      </c>
      <c r="G9314">
        <v>444.79</v>
      </c>
      <c r="H9314">
        <v>390.19</v>
      </c>
      <c r="I9314" t="s">
        <v>10040</v>
      </c>
      <c r="J9314">
        <f>F9314*G9314</f>
        <v>7116.64</v>
      </c>
      <c r="K9314">
        <f>F9314*H9314</f>
        <v>6243.04</v>
      </c>
      <c r="L9314">
        <f>J9314-K9314</f>
        <v>873.60000000000036</v>
      </c>
      <c r="M9314" s="5">
        <f>L9314/J9314</f>
        <v>0.12275455833089777</v>
      </c>
      <c r="N9314" t="str">
        <f>IF(ISNA(VLOOKUP(A9314,'Returns Data'!A:A,1,0)),"No","Yes")</f>
        <v>No</v>
      </c>
      <c r="O9314" t="s">
        <v>10085</v>
      </c>
      <c r="P9314" t="str">
        <f>IFERROR(VLOOKUP(A9314,'Ratings Data'!A:C,3,0),"No Rating")</f>
        <v>No Rating</v>
      </c>
      <c r="Q9314" t="s">
        <v>10062</v>
      </c>
      <c r="R9314" s="5">
        <f t="shared" si="145"/>
        <v>2.9172583859000181</v>
      </c>
    </row>
    <row r="9315" spans="1:18" x14ac:dyDescent="0.3">
      <c r="A9315" t="s">
        <v>3909</v>
      </c>
      <c r="B9315" s="2">
        <v>45846</v>
      </c>
      <c r="C9315" t="s">
        <v>10019</v>
      </c>
      <c r="D9315" t="s">
        <v>10031</v>
      </c>
      <c r="E9315" t="s">
        <v>10035</v>
      </c>
      <c r="F9315">
        <v>15</v>
      </c>
      <c r="G9315">
        <v>18.82</v>
      </c>
      <c r="H9315">
        <v>14.1</v>
      </c>
      <c r="I9315" t="s">
        <v>10039</v>
      </c>
      <c r="J9315">
        <f>F9315*G9315</f>
        <v>282.3</v>
      </c>
      <c r="K9315">
        <f>F9315*H9315</f>
        <v>211.5</v>
      </c>
      <c r="L9315">
        <f>J9315-K9315</f>
        <v>70.800000000000011</v>
      </c>
      <c r="M9315" s="5">
        <f>L9315/J9315</f>
        <v>0.25079702444208291</v>
      </c>
      <c r="N9315" t="str">
        <f>IF(ISNA(VLOOKUP(A9315,'Returns Data'!A:A,1,0)),"No","Yes")</f>
        <v>No</v>
      </c>
      <c r="O9315" t="s">
        <v>10085</v>
      </c>
      <c r="P9315" t="str">
        <f>IFERROR(VLOOKUP(A9315,'Ratings Data'!A:C,3,0),"No Rating")</f>
        <v>No Rating</v>
      </c>
      <c r="Q9315" t="s">
        <v>10062</v>
      </c>
      <c r="R9315" s="5">
        <f t="shared" si="145"/>
        <v>-0.96033240405584652</v>
      </c>
    </row>
    <row r="9316" spans="1:18" x14ac:dyDescent="0.3">
      <c r="A9316" t="s">
        <v>4044</v>
      </c>
      <c r="B9316" s="2">
        <v>45846</v>
      </c>
      <c r="C9316" t="s">
        <v>10025</v>
      </c>
      <c r="D9316" t="s">
        <v>10033</v>
      </c>
      <c r="E9316" t="s">
        <v>10034</v>
      </c>
      <c r="F9316">
        <v>2</v>
      </c>
      <c r="G9316">
        <v>262.37</v>
      </c>
      <c r="H9316">
        <v>233.91</v>
      </c>
      <c r="I9316" t="s">
        <v>10040</v>
      </c>
      <c r="J9316">
        <f>F9316*G9316</f>
        <v>524.74</v>
      </c>
      <c r="K9316">
        <f>F9316*H9316</f>
        <v>467.82</v>
      </c>
      <c r="L9316">
        <f>J9316-K9316</f>
        <v>56.920000000000016</v>
      </c>
      <c r="M9316" s="5">
        <f>L9316/J9316</f>
        <v>0.10847276746579261</v>
      </c>
      <c r="N9316" t="str">
        <f>IF(ISNA(VLOOKUP(A9316,'Returns Data'!A:A,1,0)),"No","Yes")</f>
        <v>Yes</v>
      </c>
      <c r="O9316" t="str">
        <f>IFERROR(VLOOKUP(A9316,'Returns Data'!A:E,5,0),"No Returns")</f>
        <v>Damaged</v>
      </c>
      <c r="P9316" t="str">
        <f>IFERROR(VLOOKUP(A9316,'Ratings Data'!A:C,3,0),"No Rating")</f>
        <v>No Rating</v>
      </c>
      <c r="Q9316" t="s">
        <v>10062</v>
      </c>
      <c r="R9316" s="5">
        <f t="shared" si="145"/>
        <v>0.85880269217144878</v>
      </c>
    </row>
    <row r="9317" spans="1:18" x14ac:dyDescent="0.3">
      <c r="A9317" t="s">
        <v>4747</v>
      </c>
      <c r="B9317" s="2">
        <v>45846</v>
      </c>
      <c r="C9317" t="s">
        <v>10012</v>
      </c>
      <c r="D9317" t="s">
        <v>10030</v>
      </c>
      <c r="E9317" t="s">
        <v>10037</v>
      </c>
      <c r="F9317">
        <v>6</v>
      </c>
      <c r="G9317">
        <v>85</v>
      </c>
      <c r="H9317">
        <v>74.39</v>
      </c>
      <c r="I9317" t="s">
        <v>10039</v>
      </c>
      <c r="J9317">
        <f>F9317*G9317</f>
        <v>510</v>
      </c>
      <c r="K9317">
        <f>F9317*H9317</f>
        <v>446.34000000000003</v>
      </c>
      <c r="L9317">
        <f>J9317-K9317</f>
        <v>63.659999999999968</v>
      </c>
      <c r="M9317" s="5">
        <f>L9317/J9317</f>
        <v>0.12482352941176464</v>
      </c>
      <c r="N9317" t="str">
        <f>IF(ISNA(VLOOKUP(A9317,'Returns Data'!A:A,1,0)),"No","Yes")</f>
        <v>No</v>
      </c>
      <c r="O9317" t="s">
        <v>10085</v>
      </c>
      <c r="P9317" t="str">
        <f>IFERROR(VLOOKUP(A9317,'Ratings Data'!A:C,3,0),"No Rating")</f>
        <v>No Rating</v>
      </c>
      <c r="Q9317" t="s">
        <v>10062</v>
      </c>
      <c r="R9317" s="5">
        <f t="shared" si="145"/>
        <v>-2.8090101764683479E-2</v>
      </c>
    </row>
    <row r="9318" spans="1:18" x14ac:dyDescent="0.3">
      <c r="A9318" t="s">
        <v>5235</v>
      </c>
      <c r="B9318" s="2">
        <v>45846</v>
      </c>
      <c r="C9318" t="s">
        <v>10010</v>
      </c>
      <c r="D9318" t="s">
        <v>10029</v>
      </c>
      <c r="E9318" t="s">
        <v>10034</v>
      </c>
      <c r="F9318">
        <v>18</v>
      </c>
      <c r="G9318">
        <v>16.260000000000002</v>
      </c>
      <c r="H9318">
        <v>12.24</v>
      </c>
      <c r="I9318" t="s">
        <v>10040</v>
      </c>
      <c r="J9318">
        <f>F9318*G9318</f>
        <v>292.68</v>
      </c>
      <c r="K9318">
        <f>F9318*H9318</f>
        <v>220.32</v>
      </c>
      <c r="L9318">
        <f>J9318-K9318</f>
        <v>72.360000000000014</v>
      </c>
      <c r="M9318" s="5">
        <f>L9318/J9318</f>
        <v>0.24723247232472328</v>
      </c>
      <c r="N9318" t="str">
        <f>IF(ISNA(VLOOKUP(A9318,'Returns Data'!A:A,1,0)),"No","Yes")</f>
        <v>No</v>
      </c>
      <c r="O9318" t="s">
        <v>10085</v>
      </c>
      <c r="P9318" t="str">
        <f>IFERROR(VLOOKUP(A9318,'Ratings Data'!A:C,3,0),"No Rating")</f>
        <v>No Rating</v>
      </c>
      <c r="Q9318" t="s">
        <v>10062</v>
      </c>
      <c r="R9318" s="5">
        <f t="shared" si="145"/>
        <v>-0.42611764705882349</v>
      </c>
    </row>
    <row r="9319" spans="1:18" x14ac:dyDescent="0.3">
      <c r="A9319" t="s">
        <v>6480</v>
      </c>
      <c r="B9319" s="2">
        <v>45846</v>
      </c>
      <c r="C9319" t="s">
        <v>10010</v>
      </c>
      <c r="D9319" t="s">
        <v>10029</v>
      </c>
      <c r="E9319" t="s">
        <v>10037</v>
      </c>
      <c r="F9319">
        <v>18</v>
      </c>
      <c r="G9319">
        <v>29.03</v>
      </c>
      <c r="H9319">
        <v>18.72</v>
      </c>
      <c r="I9319" t="s">
        <v>10040</v>
      </c>
      <c r="J9319">
        <f>F9319*G9319</f>
        <v>522.54</v>
      </c>
      <c r="K9319">
        <f>F9319*H9319</f>
        <v>336.96</v>
      </c>
      <c r="L9319">
        <f>J9319-K9319</f>
        <v>185.57999999999998</v>
      </c>
      <c r="M9319" s="5">
        <f>L9319/J9319</f>
        <v>0.3551498449879435</v>
      </c>
      <c r="N9319" t="str">
        <f>IF(ISNA(VLOOKUP(A9319,'Returns Data'!A:A,1,0)),"No","Yes")</f>
        <v>No</v>
      </c>
      <c r="O9319" t="s">
        <v>10085</v>
      </c>
      <c r="P9319" t="str">
        <f>IFERROR(VLOOKUP(A9319,'Ratings Data'!A:C,3,0),"No Rating")</f>
        <v>No Rating</v>
      </c>
      <c r="Q9319" t="s">
        <v>10062</v>
      </c>
      <c r="R9319" s="5">
        <f t="shared" si="145"/>
        <v>0.78536285362853608</v>
      </c>
    </row>
    <row r="9320" spans="1:18" x14ac:dyDescent="0.3">
      <c r="A9320" t="s">
        <v>7041</v>
      </c>
      <c r="B9320" s="2">
        <v>45846</v>
      </c>
      <c r="C9320" t="s">
        <v>10025</v>
      </c>
      <c r="D9320" t="s">
        <v>10033</v>
      </c>
      <c r="E9320" t="s">
        <v>10037</v>
      </c>
      <c r="F9320">
        <v>11</v>
      </c>
      <c r="G9320">
        <v>191.48</v>
      </c>
      <c r="H9320">
        <v>141.21</v>
      </c>
      <c r="I9320" t="s">
        <v>10040</v>
      </c>
      <c r="J9320">
        <f>F9320*G9320</f>
        <v>2106.2799999999997</v>
      </c>
      <c r="K9320">
        <f>F9320*H9320</f>
        <v>1553.3100000000002</v>
      </c>
      <c r="L9320">
        <f>J9320-K9320</f>
        <v>552.96999999999957</v>
      </c>
      <c r="M9320" s="5">
        <f>L9320/J9320</f>
        <v>0.26253394610403158</v>
      </c>
      <c r="N9320" t="str">
        <f>IF(ISNA(VLOOKUP(A9320,'Returns Data'!A:A,1,0)),"No","Yes")</f>
        <v>No</v>
      </c>
      <c r="O9320" t="s">
        <v>10085</v>
      </c>
      <c r="P9320" t="str">
        <f>IFERROR(VLOOKUP(A9320,'Ratings Data'!A:C,3,0),"No Rating")</f>
        <v>No Rating</v>
      </c>
      <c r="Q9320" t="s">
        <v>10062</v>
      </c>
      <c r="R9320" s="5">
        <f t="shared" si="145"/>
        <v>3.0308493129712555</v>
      </c>
    </row>
    <row r="9321" spans="1:18" x14ac:dyDescent="0.3">
      <c r="A9321" t="s">
        <v>7270</v>
      </c>
      <c r="B9321" s="2">
        <v>45846</v>
      </c>
      <c r="C9321" t="s">
        <v>10013</v>
      </c>
      <c r="D9321" t="s">
        <v>10030</v>
      </c>
      <c r="E9321" t="s">
        <v>10034</v>
      </c>
      <c r="F9321">
        <v>15</v>
      </c>
      <c r="G9321">
        <v>147.86000000000001</v>
      </c>
      <c r="H9321">
        <v>98.81</v>
      </c>
      <c r="I9321" t="s">
        <v>10040</v>
      </c>
      <c r="J9321">
        <f>F9321*G9321</f>
        <v>2217.9</v>
      </c>
      <c r="K9321">
        <f>F9321*H9321</f>
        <v>1482.15</v>
      </c>
      <c r="L9321">
        <f>J9321-K9321</f>
        <v>735.75</v>
      </c>
      <c r="M9321" s="5">
        <f>L9321/J9321</f>
        <v>0.33173272014067362</v>
      </c>
      <c r="N9321" t="str">
        <f>IF(ISNA(VLOOKUP(A9321,'Returns Data'!A:A,1,0)),"No","Yes")</f>
        <v>No</v>
      </c>
      <c r="O9321" t="s">
        <v>10085</v>
      </c>
      <c r="P9321">
        <f>IFERROR(VLOOKUP(A9321,'Ratings Data'!A:C,3,0),"No Rating")</f>
        <v>2</v>
      </c>
      <c r="Q9321" t="s">
        <v>10062</v>
      </c>
      <c r="R9321" s="5">
        <f t="shared" si="145"/>
        <v>5.2993903944395029E-2</v>
      </c>
    </row>
    <row r="9322" spans="1:18" x14ac:dyDescent="0.3">
      <c r="A9322" t="s">
        <v>8077</v>
      </c>
      <c r="B9322" s="2">
        <v>45846</v>
      </c>
      <c r="C9322" t="s">
        <v>10023</v>
      </c>
      <c r="D9322" t="s">
        <v>10033</v>
      </c>
      <c r="E9322" t="s">
        <v>10037</v>
      </c>
      <c r="F9322">
        <v>3</v>
      </c>
      <c r="G9322">
        <v>78.739999999999995</v>
      </c>
      <c r="H9322">
        <v>60.09</v>
      </c>
      <c r="I9322" t="s">
        <v>10039</v>
      </c>
      <c r="J9322">
        <f>F9322*G9322</f>
        <v>236.21999999999997</v>
      </c>
      <c r="K9322">
        <f>F9322*H9322</f>
        <v>180.27</v>
      </c>
      <c r="L9322">
        <f>J9322-K9322</f>
        <v>55.94999999999996</v>
      </c>
      <c r="M9322" s="5">
        <f>L9322/J9322</f>
        <v>0.23685547371094728</v>
      </c>
      <c r="N9322" t="str">
        <f>IF(ISNA(VLOOKUP(A9322,'Returns Data'!A:A,1,0)),"No","Yes")</f>
        <v>No</v>
      </c>
      <c r="O9322" t="s">
        <v>10085</v>
      </c>
      <c r="P9322" t="str">
        <f>IFERROR(VLOOKUP(A9322,'Ratings Data'!A:C,3,0),"No Rating")</f>
        <v>No Rating</v>
      </c>
      <c r="Q9322" t="s">
        <v>10062</v>
      </c>
      <c r="R9322" s="5">
        <f t="shared" si="145"/>
        <v>-0.89349384552955502</v>
      </c>
    </row>
    <row r="9323" spans="1:18" x14ac:dyDescent="0.3">
      <c r="A9323" t="s">
        <v>8165</v>
      </c>
      <c r="B9323" s="2">
        <v>45846</v>
      </c>
      <c r="C9323" t="s">
        <v>10015</v>
      </c>
      <c r="D9323" t="s">
        <v>10031</v>
      </c>
      <c r="E9323" t="s">
        <v>10035</v>
      </c>
      <c r="F9323">
        <v>5</v>
      </c>
      <c r="G9323">
        <v>253.82</v>
      </c>
      <c r="H9323">
        <v>180.99</v>
      </c>
      <c r="I9323" t="s">
        <v>10039</v>
      </c>
      <c r="J9323">
        <f>F9323*G9323</f>
        <v>1269.0999999999999</v>
      </c>
      <c r="K9323">
        <f>F9323*H9323</f>
        <v>904.95</v>
      </c>
      <c r="L9323">
        <f>J9323-K9323</f>
        <v>364.14999999999986</v>
      </c>
      <c r="M9323" s="5">
        <f>L9323/J9323</f>
        <v>0.28693562367031744</v>
      </c>
      <c r="N9323" t="str">
        <f>IF(ISNA(VLOOKUP(A9323,'Returns Data'!A:A,1,0)),"No","Yes")</f>
        <v>Yes</v>
      </c>
      <c r="O9323" t="str">
        <f>IFERROR(VLOOKUP(A9323,'Returns Data'!A:E,5,0),"No Returns")</f>
        <v>Damaged</v>
      </c>
      <c r="P9323" t="str">
        <f>IFERROR(VLOOKUP(A9323,'Ratings Data'!A:C,3,0),"No Rating")</f>
        <v>No Rating</v>
      </c>
      <c r="Q9323" t="s">
        <v>10062</v>
      </c>
      <c r="R9323" s="5">
        <f t="shared" si="145"/>
        <v>4.3725340784014906</v>
      </c>
    </row>
    <row r="9324" spans="1:18" x14ac:dyDescent="0.3">
      <c r="A9324" t="s">
        <v>8196</v>
      </c>
      <c r="B9324" s="2">
        <v>45846</v>
      </c>
      <c r="C9324" t="s">
        <v>10026</v>
      </c>
      <c r="D9324" t="s">
        <v>10031</v>
      </c>
      <c r="E9324" t="s">
        <v>10038</v>
      </c>
      <c r="F9324">
        <v>1</v>
      </c>
      <c r="G9324">
        <v>438.06</v>
      </c>
      <c r="H9324">
        <v>309.08</v>
      </c>
      <c r="I9324" t="s">
        <v>10040</v>
      </c>
      <c r="J9324">
        <f>F9324*G9324</f>
        <v>438.06</v>
      </c>
      <c r="K9324">
        <f>F9324*H9324</f>
        <v>309.08</v>
      </c>
      <c r="L9324">
        <f>J9324-K9324</f>
        <v>128.98000000000002</v>
      </c>
      <c r="M9324" s="5">
        <f>L9324/J9324</f>
        <v>0.29443455234442772</v>
      </c>
      <c r="N9324" t="str">
        <f>IF(ISNA(VLOOKUP(A9324,'Returns Data'!A:A,1,0)),"No","Yes")</f>
        <v>No</v>
      </c>
      <c r="O9324" t="s">
        <v>10085</v>
      </c>
      <c r="P9324" t="str">
        <f>IFERROR(VLOOKUP(A9324,'Ratings Data'!A:C,3,0),"No Rating")</f>
        <v>No Rating</v>
      </c>
      <c r="Q9324" t="s">
        <v>10062</v>
      </c>
      <c r="R9324" s="5">
        <f t="shared" si="145"/>
        <v>-0.65482625482625489</v>
      </c>
    </row>
    <row r="9325" spans="1:18" x14ac:dyDescent="0.3">
      <c r="A9325" t="s">
        <v>8289</v>
      </c>
      <c r="B9325" s="2">
        <v>45846</v>
      </c>
      <c r="C9325" t="s">
        <v>10026</v>
      </c>
      <c r="D9325" t="s">
        <v>10031</v>
      </c>
      <c r="E9325" t="s">
        <v>10037</v>
      </c>
      <c r="F9325">
        <v>7</v>
      </c>
      <c r="G9325">
        <v>411.73</v>
      </c>
      <c r="H9325">
        <v>338.89</v>
      </c>
      <c r="I9325" t="s">
        <v>10040</v>
      </c>
      <c r="J9325">
        <f>F9325*G9325</f>
        <v>2882.11</v>
      </c>
      <c r="K9325">
        <f>F9325*H9325</f>
        <v>2372.23</v>
      </c>
      <c r="L9325">
        <f>J9325-K9325</f>
        <v>509.88000000000011</v>
      </c>
      <c r="M9325" s="5">
        <f>L9325/J9325</f>
        <v>0.17691205401598137</v>
      </c>
      <c r="N9325" t="str">
        <f>IF(ISNA(VLOOKUP(A9325,'Returns Data'!A:A,1,0)),"No","Yes")</f>
        <v>No</v>
      </c>
      <c r="O9325" t="s">
        <v>10085</v>
      </c>
      <c r="P9325" t="str">
        <f>IFERROR(VLOOKUP(A9325,'Ratings Data'!A:C,3,0),"No Rating")</f>
        <v>No Rating</v>
      </c>
      <c r="Q9325" t="s">
        <v>10062</v>
      </c>
      <c r="R9325" s="5">
        <f t="shared" si="145"/>
        <v>5.5792585490572071</v>
      </c>
    </row>
    <row r="9326" spans="1:18" x14ac:dyDescent="0.3">
      <c r="A9326" t="s">
        <v>8446</v>
      </c>
      <c r="B9326" s="2">
        <v>45846</v>
      </c>
      <c r="C9326" t="s">
        <v>10013</v>
      </c>
      <c r="D9326" t="s">
        <v>10030</v>
      </c>
      <c r="E9326" t="s">
        <v>10037</v>
      </c>
      <c r="F9326">
        <v>14</v>
      </c>
      <c r="G9326">
        <v>23.16</v>
      </c>
      <c r="H9326">
        <v>18.5</v>
      </c>
      <c r="I9326" t="s">
        <v>10039</v>
      </c>
      <c r="J9326">
        <f>F9326*G9326</f>
        <v>324.24</v>
      </c>
      <c r="K9326">
        <f>F9326*H9326</f>
        <v>259</v>
      </c>
      <c r="L9326">
        <f>J9326-K9326</f>
        <v>65.240000000000009</v>
      </c>
      <c r="M9326" s="5">
        <f>L9326/J9326</f>
        <v>0.20120898100172713</v>
      </c>
      <c r="N9326" t="str">
        <f>IF(ISNA(VLOOKUP(A9326,'Returns Data'!A:A,1,0)),"No","Yes")</f>
        <v>No</v>
      </c>
      <c r="O9326" t="s">
        <v>10085</v>
      </c>
      <c r="P9326" t="str">
        <f>IFERROR(VLOOKUP(A9326,'Ratings Data'!A:C,3,0),"No Rating")</f>
        <v>No Rating</v>
      </c>
      <c r="Q9326" t="s">
        <v>10062</v>
      </c>
      <c r="R9326" s="5">
        <f t="shared" si="145"/>
        <v>-0.88749908920894749</v>
      </c>
    </row>
    <row r="9327" spans="1:18" x14ac:dyDescent="0.3">
      <c r="A9327" t="s">
        <v>8489</v>
      </c>
      <c r="B9327" s="2">
        <v>45846</v>
      </c>
      <c r="C9327" t="s">
        <v>10014</v>
      </c>
      <c r="D9327" t="s">
        <v>10030</v>
      </c>
      <c r="E9327" t="s">
        <v>10038</v>
      </c>
      <c r="F9327">
        <v>9</v>
      </c>
      <c r="G9327">
        <v>499.93</v>
      </c>
      <c r="H9327">
        <v>372.16</v>
      </c>
      <c r="I9327" t="s">
        <v>10040</v>
      </c>
      <c r="J9327">
        <f>F9327*G9327</f>
        <v>4499.37</v>
      </c>
      <c r="K9327">
        <f>F9327*H9327</f>
        <v>3349.44</v>
      </c>
      <c r="L9327">
        <f>J9327-K9327</f>
        <v>1149.9299999999998</v>
      </c>
      <c r="M9327" s="5">
        <f>L9327/J9327</f>
        <v>0.25557578060928526</v>
      </c>
      <c r="N9327" t="str">
        <f>IF(ISNA(VLOOKUP(A9327,'Returns Data'!A:A,1,0)),"No","Yes")</f>
        <v>No</v>
      </c>
      <c r="O9327" t="s">
        <v>10085</v>
      </c>
      <c r="P9327" t="str">
        <f>IFERROR(VLOOKUP(A9327,'Ratings Data'!A:C,3,0),"No Rating")</f>
        <v>No Rating</v>
      </c>
      <c r="Q9327" t="s">
        <v>10062</v>
      </c>
      <c r="R9327" s="5">
        <f t="shared" si="145"/>
        <v>12.876665433012583</v>
      </c>
    </row>
    <row r="9328" spans="1:18" x14ac:dyDescent="0.3">
      <c r="A9328" t="s">
        <v>8824</v>
      </c>
      <c r="B9328" s="2">
        <v>45846</v>
      </c>
      <c r="C9328" t="s">
        <v>10011</v>
      </c>
      <c r="D9328" t="s">
        <v>10029</v>
      </c>
      <c r="E9328" t="s">
        <v>10035</v>
      </c>
      <c r="F9328">
        <v>16</v>
      </c>
      <c r="G9328">
        <v>180.33</v>
      </c>
      <c r="H9328">
        <v>141.49</v>
      </c>
      <c r="I9328" t="s">
        <v>10040</v>
      </c>
      <c r="J9328">
        <f>F9328*G9328</f>
        <v>2885.28</v>
      </c>
      <c r="K9328">
        <f>F9328*H9328</f>
        <v>2263.84</v>
      </c>
      <c r="L9328">
        <f>J9328-K9328</f>
        <v>621.44000000000005</v>
      </c>
      <c r="M9328" s="5">
        <f>L9328/J9328</f>
        <v>0.21538290911107413</v>
      </c>
      <c r="N9328" t="str">
        <f>IF(ISNA(VLOOKUP(A9328,'Returns Data'!A:A,1,0)),"No","Yes")</f>
        <v>No</v>
      </c>
      <c r="O9328" t="s">
        <v>10085</v>
      </c>
      <c r="P9328">
        <f>IFERROR(VLOOKUP(A9328,'Ratings Data'!A:C,3,0),"No Rating")</f>
        <v>1</v>
      </c>
      <c r="Q9328" t="s">
        <v>10062</v>
      </c>
      <c r="R9328" s="5">
        <f t="shared" si="145"/>
        <v>-0.35873688983124297</v>
      </c>
    </row>
    <row r="9329" spans="1:18" x14ac:dyDescent="0.3">
      <c r="A9329" t="s">
        <v>9126</v>
      </c>
      <c r="B9329" s="2">
        <v>45846</v>
      </c>
      <c r="C9329" t="s">
        <v>10010</v>
      </c>
      <c r="D9329" t="s">
        <v>10029</v>
      </c>
      <c r="E9329" t="s">
        <v>10037</v>
      </c>
      <c r="F9329">
        <v>3</v>
      </c>
      <c r="G9329">
        <v>316.95999999999998</v>
      </c>
      <c r="H9329">
        <v>272.05</v>
      </c>
      <c r="I9329" t="s">
        <v>10039</v>
      </c>
      <c r="J9329">
        <f>F9329*G9329</f>
        <v>950.87999999999988</v>
      </c>
      <c r="K9329">
        <f>F9329*H9329</f>
        <v>816.15000000000009</v>
      </c>
      <c r="L9329">
        <f>J9329-K9329</f>
        <v>134.72999999999979</v>
      </c>
      <c r="M9329" s="5">
        <f>L9329/J9329</f>
        <v>0.14168980312973226</v>
      </c>
      <c r="N9329" t="str">
        <f>IF(ISNA(VLOOKUP(A9329,'Returns Data'!A:A,1,0)),"No","Yes")</f>
        <v>No</v>
      </c>
      <c r="O9329" t="s">
        <v>10085</v>
      </c>
      <c r="P9329" t="str">
        <f>IFERROR(VLOOKUP(A9329,'Ratings Data'!A:C,3,0),"No Rating")</f>
        <v>No Rating</v>
      </c>
      <c r="Q9329" t="s">
        <v>10062</v>
      </c>
      <c r="R9329" s="5">
        <f t="shared" si="145"/>
        <v>-0.67043753119281324</v>
      </c>
    </row>
    <row r="9330" spans="1:18" x14ac:dyDescent="0.3">
      <c r="A9330" t="s">
        <v>9304</v>
      </c>
      <c r="B9330" s="2">
        <v>45846</v>
      </c>
      <c r="C9330" t="s">
        <v>10017</v>
      </c>
      <c r="D9330" t="s">
        <v>10032</v>
      </c>
      <c r="E9330" t="s">
        <v>10038</v>
      </c>
      <c r="F9330">
        <v>20</v>
      </c>
      <c r="G9330">
        <v>433.8</v>
      </c>
      <c r="H9330">
        <v>374.35</v>
      </c>
      <c r="I9330" t="s">
        <v>10040</v>
      </c>
      <c r="J9330">
        <f>F9330*G9330</f>
        <v>8676</v>
      </c>
      <c r="K9330">
        <f>F9330*H9330</f>
        <v>7487</v>
      </c>
      <c r="L9330">
        <f>J9330-K9330</f>
        <v>1189</v>
      </c>
      <c r="M9330" s="5">
        <f>L9330/J9330</f>
        <v>0.13704472106961735</v>
      </c>
      <c r="N9330" t="str">
        <f>IF(ISNA(VLOOKUP(A9330,'Returns Data'!A:A,1,0)),"No","Yes")</f>
        <v>Yes</v>
      </c>
      <c r="O9330" t="str">
        <f>IFERROR(VLOOKUP(A9330,'Returns Data'!A:E,5,0),"No Returns")</f>
        <v>Late Delivery</v>
      </c>
      <c r="P9330" t="str">
        <f>IFERROR(VLOOKUP(A9330,'Ratings Data'!A:C,3,0),"No Rating")</f>
        <v>No Rating</v>
      </c>
      <c r="Q9330" t="s">
        <v>10062</v>
      </c>
      <c r="R9330" s="5">
        <f t="shared" si="145"/>
        <v>8.1241797072185769</v>
      </c>
    </row>
    <row r="9331" spans="1:18" x14ac:dyDescent="0.3">
      <c r="A9331" t="s">
        <v>9476</v>
      </c>
      <c r="B9331" s="2">
        <v>45846</v>
      </c>
      <c r="C9331" t="s">
        <v>10016</v>
      </c>
      <c r="D9331" t="s">
        <v>10032</v>
      </c>
      <c r="E9331" t="s">
        <v>10037</v>
      </c>
      <c r="F9331">
        <v>4</v>
      </c>
      <c r="G9331">
        <v>373.57</v>
      </c>
      <c r="H9331">
        <v>306.79000000000002</v>
      </c>
      <c r="I9331" t="s">
        <v>10039</v>
      </c>
      <c r="J9331">
        <f>F9331*G9331</f>
        <v>1494.28</v>
      </c>
      <c r="K9331">
        <f>F9331*H9331</f>
        <v>1227.1600000000001</v>
      </c>
      <c r="L9331">
        <f>J9331-K9331</f>
        <v>267.11999999999989</v>
      </c>
      <c r="M9331" s="5">
        <f>L9331/J9331</f>
        <v>0.17876167786492483</v>
      </c>
      <c r="N9331" t="str">
        <f>IF(ISNA(VLOOKUP(A9331,'Returns Data'!A:A,1,0)),"No","Yes")</f>
        <v>No</v>
      </c>
      <c r="O9331" t="s">
        <v>10085</v>
      </c>
      <c r="P9331" t="str">
        <f>IFERROR(VLOOKUP(A9331,'Ratings Data'!A:C,3,0),"No Rating")</f>
        <v>No Rating</v>
      </c>
      <c r="Q9331" t="s">
        <v>10062</v>
      </c>
      <c r="R9331" s="5">
        <f t="shared" si="145"/>
        <v>-0.82776855693868145</v>
      </c>
    </row>
    <row r="9332" spans="1:18" x14ac:dyDescent="0.3">
      <c r="A9332" t="s">
        <v>9810</v>
      </c>
      <c r="B9332" s="2">
        <v>45846</v>
      </c>
      <c r="C9332" t="s">
        <v>10025</v>
      </c>
      <c r="D9332" t="s">
        <v>10033</v>
      </c>
      <c r="E9332" t="s">
        <v>10035</v>
      </c>
      <c r="F9332">
        <v>20</v>
      </c>
      <c r="G9332">
        <v>351.65</v>
      </c>
      <c r="H9332">
        <v>306.81</v>
      </c>
      <c r="I9332" t="s">
        <v>10039</v>
      </c>
      <c r="J9332">
        <f>F9332*G9332</f>
        <v>7033</v>
      </c>
      <c r="K9332">
        <f>F9332*H9332</f>
        <v>6136.2</v>
      </c>
      <c r="L9332">
        <f>J9332-K9332</f>
        <v>896.80000000000018</v>
      </c>
      <c r="M9332" s="5">
        <f>L9332/J9332</f>
        <v>0.1275131522820987</v>
      </c>
      <c r="N9332" t="str">
        <f>IF(ISNA(VLOOKUP(A9332,'Returns Data'!A:A,1,0)),"No","Yes")</f>
        <v>No</v>
      </c>
      <c r="O9332" t="s">
        <v>10085</v>
      </c>
      <c r="P9332">
        <f>IFERROR(VLOOKUP(A9332,'Ratings Data'!A:C,3,0),"No Rating")</f>
        <v>2</v>
      </c>
      <c r="Q9332" t="s">
        <v>10062</v>
      </c>
      <c r="R9332" s="5">
        <f t="shared" si="145"/>
        <v>3.7066145568434297</v>
      </c>
    </row>
    <row r="9333" spans="1:18" x14ac:dyDescent="0.3">
      <c r="A9333" t="s">
        <v>69</v>
      </c>
      <c r="B9333" s="2">
        <v>45847</v>
      </c>
      <c r="C9333" t="s">
        <v>10025</v>
      </c>
      <c r="D9333" t="s">
        <v>10033</v>
      </c>
      <c r="E9333" t="s">
        <v>10035</v>
      </c>
      <c r="F9333">
        <v>1</v>
      </c>
      <c r="G9333">
        <v>24.74</v>
      </c>
      <c r="H9333">
        <v>19.97</v>
      </c>
      <c r="I9333" t="s">
        <v>10040</v>
      </c>
      <c r="J9333">
        <f>F9333*G9333</f>
        <v>24.74</v>
      </c>
      <c r="K9333">
        <f>F9333*H9333</f>
        <v>19.97</v>
      </c>
      <c r="L9333">
        <f>J9333-K9333</f>
        <v>4.7699999999999996</v>
      </c>
      <c r="M9333" s="5">
        <f>L9333/J9333</f>
        <v>0.19280517380759901</v>
      </c>
      <c r="N9333" t="str">
        <f>IF(ISNA(VLOOKUP(A9333,'Returns Data'!A:A,1,0)),"No","Yes")</f>
        <v>No</v>
      </c>
      <c r="O9333" t="s">
        <v>10085</v>
      </c>
      <c r="P9333" t="str">
        <f>IFERROR(VLOOKUP(A9333,'Ratings Data'!A:C,3,0),"No Rating")</f>
        <v>No Rating</v>
      </c>
      <c r="Q9333" t="s">
        <v>10062</v>
      </c>
      <c r="R9333" s="5">
        <f t="shared" si="145"/>
        <v>-0.99648229773922936</v>
      </c>
    </row>
    <row r="9334" spans="1:18" x14ac:dyDescent="0.3">
      <c r="A9334" t="s">
        <v>273</v>
      </c>
      <c r="B9334" s="2">
        <v>45847</v>
      </c>
      <c r="C9334" t="s">
        <v>10014</v>
      </c>
      <c r="D9334" t="s">
        <v>10030</v>
      </c>
      <c r="E9334" t="s">
        <v>10036</v>
      </c>
      <c r="F9334">
        <v>3</v>
      </c>
      <c r="G9334">
        <v>371.22</v>
      </c>
      <c r="H9334">
        <v>286.26</v>
      </c>
      <c r="I9334" t="s">
        <v>10040</v>
      </c>
      <c r="J9334">
        <f>F9334*G9334</f>
        <v>1113.6600000000001</v>
      </c>
      <c r="K9334">
        <f>F9334*H9334</f>
        <v>858.78</v>
      </c>
      <c r="L9334">
        <f>J9334-K9334</f>
        <v>254.88000000000011</v>
      </c>
      <c r="M9334" s="5">
        <f>L9334/J9334</f>
        <v>0.22886697914983037</v>
      </c>
      <c r="N9334" t="str">
        <f>IF(ISNA(VLOOKUP(A9334,'Returns Data'!A:A,1,0)),"No","Yes")</f>
        <v>No</v>
      </c>
      <c r="O9334" t="s">
        <v>10085</v>
      </c>
      <c r="P9334" t="str">
        <f>IFERROR(VLOOKUP(A9334,'Ratings Data'!A:C,3,0),"No Rating")</f>
        <v>No Rating</v>
      </c>
      <c r="Q9334" t="s">
        <v>10062</v>
      </c>
      <c r="R9334" s="5">
        <f t="shared" si="145"/>
        <v>44.014551333872276</v>
      </c>
    </row>
    <row r="9335" spans="1:18" x14ac:dyDescent="0.3">
      <c r="A9335" t="s">
        <v>274</v>
      </c>
      <c r="B9335" s="2">
        <v>45847</v>
      </c>
      <c r="C9335" t="s">
        <v>10019</v>
      </c>
      <c r="D9335" t="s">
        <v>10031</v>
      </c>
      <c r="E9335" t="s">
        <v>10036</v>
      </c>
      <c r="F9335">
        <v>9</v>
      </c>
      <c r="G9335">
        <v>224.88</v>
      </c>
      <c r="H9335">
        <v>159.27000000000001</v>
      </c>
      <c r="I9335" t="s">
        <v>10039</v>
      </c>
      <c r="J9335">
        <f>F9335*G9335</f>
        <v>2023.92</v>
      </c>
      <c r="K9335">
        <f>F9335*H9335</f>
        <v>1433.43</v>
      </c>
      <c r="L9335">
        <f>J9335-K9335</f>
        <v>590.49</v>
      </c>
      <c r="M9335" s="5">
        <f>L9335/J9335</f>
        <v>0.29175560298826042</v>
      </c>
      <c r="N9335" t="str">
        <f>IF(ISNA(VLOOKUP(A9335,'Returns Data'!A:A,1,0)),"No","Yes")</f>
        <v>No</v>
      </c>
      <c r="O9335" t="s">
        <v>10085</v>
      </c>
      <c r="P9335" t="str">
        <f>IFERROR(VLOOKUP(A9335,'Ratings Data'!A:C,3,0),"No Rating")</f>
        <v>No Rating</v>
      </c>
      <c r="Q9335" t="s">
        <v>10062</v>
      </c>
      <c r="R9335" s="5">
        <f t="shared" si="145"/>
        <v>0.81735897850331329</v>
      </c>
    </row>
    <row r="9336" spans="1:18" x14ac:dyDescent="0.3">
      <c r="A9336" t="s">
        <v>373</v>
      </c>
      <c r="B9336" s="2">
        <v>45847</v>
      </c>
      <c r="C9336" t="s">
        <v>10012</v>
      </c>
      <c r="D9336" t="s">
        <v>10030</v>
      </c>
      <c r="E9336" t="s">
        <v>10034</v>
      </c>
      <c r="F9336">
        <v>3</v>
      </c>
      <c r="G9336">
        <v>155.01</v>
      </c>
      <c r="H9336">
        <v>107.79</v>
      </c>
      <c r="I9336" t="s">
        <v>10040</v>
      </c>
      <c r="J9336">
        <f>F9336*G9336</f>
        <v>465.03</v>
      </c>
      <c r="K9336">
        <f>F9336*H9336</f>
        <v>323.37</v>
      </c>
      <c r="L9336">
        <f>J9336-K9336</f>
        <v>141.65999999999997</v>
      </c>
      <c r="M9336" s="5">
        <f>L9336/J9336</f>
        <v>0.30462550803173982</v>
      </c>
      <c r="N9336" t="str">
        <f>IF(ISNA(VLOOKUP(A9336,'Returns Data'!A:A,1,0)),"No","Yes")</f>
        <v>No</v>
      </c>
      <c r="O9336" t="s">
        <v>10085</v>
      </c>
      <c r="P9336">
        <f>IFERROR(VLOOKUP(A9336,'Ratings Data'!A:C,3,0),"No Rating")</f>
        <v>3</v>
      </c>
      <c r="Q9336" t="s">
        <v>10062</v>
      </c>
      <c r="R9336" s="5">
        <f t="shared" si="145"/>
        <v>-0.77023301316257564</v>
      </c>
    </row>
    <row r="9337" spans="1:18" x14ac:dyDescent="0.3">
      <c r="A9337" t="s">
        <v>495</v>
      </c>
      <c r="B9337" s="2">
        <v>45847</v>
      </c>
      <c r="C9337" t="s">
        <v>10020</v>
      </c>
      <c r="D9337" t="s">
        <v>10030</v>
      </c>
      <c r="E9337" t="s">
        <v>10034</v>
      </c>
      <c r="F9337">
        <v>11</v>
      </c>
      <c r="G9337">
        <v>147.22</v>
      </c>
      <c r="H9337">
        <v>102.89</v>
      </c>
      <c r="I9337" t="s">
        <v>10039</v>
      </c>
      <c r="J9337">
        <f>F9337*G9337</f>
        <v>1619.42</v>
      </c>
      <c r="K9337">
        <f>F9337*H9337</f>
        <v>1131.79</v>
      </c>
      <c r="L9337">
        <f>J9337-K9337</f>
        <v>487.63000000000011</v>
      </c>
      <c r="M9337" s="5">
        <f>L9337/J9337</f>
        <v>0.30111397907892956</v>
      </c>
      <c r="N9337" t="str">
        <f>IF(ISNA(VLOOKUP(A9337,'Returns Data'!A:A,1,0)),"No","Yes")</f>
        <v>No</v>
      </c>
      <c r="O9337" t="s">
        <v>10085</v>
      </c>
      <c r="P9337" t="str">
        <f>IFERROR(VLOOKUP(A9337,'Ratings Data'!A:C,3,0),"No Rating")</f>
        <v>No Rating</v>
      </c>
      <c r="Q9337" t="s">
        <v>10062</v>
      </c>
      <c r="R9337" s="5">
        <f t="shared" si="145"/>
        <v>2.4823989850117201</v>
      </c>
    </row>
    <row r="9338" spans="1:18" x14ac:dyDescent="0.3">
      <c r="A9338" t="s">
        <v>903</v>
      </c>
      <c r="B9338" s="2">
        <v>45847</v>
      </c>
      <c r="C9338" t="s">
        <v>10024</v>
      </c>
      <c r="D9338" t="s">
        <v>10029</v>
      </c>
      <c r="E9338" t="s">
        <v>10034</v>
      </c>
      <c r="F9338">
        <v>12</v>
      </c>
      <c r="G9338">
        <v>262.86</v>
      </c>
      <c r="H9338">
        <v>173.61</v>
      </c>
      <c r="I9338" t="s">
        <v>10039</v>
      </c>
      <c r="J9338">
        <f>F9338*G9338</f>
        <v>3154.32</v>
      </c>
      <c r="K9338">
        <f>F9338*H9338</f>
        <v>2083.3200000000002</v>
      </c>
      <c r="L9338">
        <f>J9338-K9338</f>
        <v>1071</v>
      </c>
      <c r="M9338" s="5">
        <f>L9338/J9338</f>
        <v>0.33953435288746858</v>
      </c>
      <c r="N9338" t="str">
        <f>IF(ISNA(VLOOKUP(A9338,'Returns Data'!A:A,1,0)),"No","Yes")</f>
        <v>No</v>
      </c>
      <c r="O9338" t="s">
        <v>10085</v>
      </c>
      <c r="P9338" t="str">
        <f>IFERROR(VLOOKUP(A9338,'Ratings Data'!A:C,3,0),"No Rating")</f>
        <v>No Rating</v>
      </c>
      <c r="Q9338" t="s">
        <v>10062</v>
      </c>
      <c r="R9338" s="5">
        <f t="shared" si="145"/>
        <v>0.94780847463906837</v>
      </c>
    </row>
    <row r="9339" spans="1:18" x14ac:dyDescent="0.3">
      <c r="A9339" t="s">
        <v>1450</v>
      </c>
      <c r="B9339" s="2">
        <v>45847</v>
      </c>
      <c r="C9339" t="s">
        <v>10024</v>
      </c>
      <c r="D9339" t="s">
        <v>10029</v>
      </c>
      <c r="E9339" t="s">
        <v>10038</v>
      </c>
      <c r="F9339">
        <v>4</v>
      </c>
      <c r="G9339">
        <v>222.87</v>
      </c>
      <c r="H9339">
        <v>199.53</v>
      </c>
      <c r="I9339" t="s">
        <v>10039</v>
      </c>
      <c r="J9339">
        <f>F9339*G9339</f>
        <v>891.48</v>
      </c>
      <c r="K9339">
        <f>F9339*H9339</f>
        <v>798.12</v>
      </c>
      <c r="L9339">
        <f>J9339-K9339</f>
        <v>93.360000000000014</v>
      </c>
      <c r="M9339" s="5">
        <f>L9339/J9339</f>
        <v>0.10472472741957196</v>
      </c>
      <c r="N9339" t="str">
        <f>IF(ISNA(VLOOKUP(A9339,'Returns Data'!A:A,1,0)),"No","Yes")</f>
        <v>No</v>
      </c>
      <c r="O9339" t="s">
        <v>10085</v>
      </c>
      <c r="P9339">
        <f>IFERROR(VLOOKUP(A9339,'Ratings Data'!A:C,3,0),"No Rating")</f>
        <v>5</v>
      </c>
      <c r="Q9339" t="s">
        <v>10062</v>
      </c>
      <c r="R9339" s="5">
        <f t="shared" si="145"/>
        <v>-0.71737807197747849</v>
      </c>
    </row>
    <row r="9340" spans="1:18" x14ac:dyDescent="0.3">
      <c r="A9340" t="s">
        <v>1915</v>
      </c>
      <c r="B9340" s="2">
        <v>45847</v>
      </c>
      <c r="C9340" t="s">
        <v>10012</v>
      </c>
      <c r="D9340" t="s">
        <v>10030</v>
      </c>
      <c r="E9340" t="s">
        <v>10035</v>
      </c>
      <c r="F9340">
        <v>1</v>
      </c>
      <c r="G9340">
        <v>438.21</v>
      </c>
      <c r="H9340">
        <v>291.58999999999997</v>
      </c>
      <c r="I9340" t="s">
        <v>10039</v>
      </c>
      <c r="J9340">
        <f>F9340*G9340</f>
        <v>438.21</v>
      </c>
      <c r="K9340">
        <f>F9340*H9340</f>
        <v>291.58999999999997</v>
      </c>
      <c r="L9340">
        <f>J9340-K9340</f>
        <v>146.62</v>
      </c>
      <c r="M9340" s="5">
        <f>L9340/J9340</f>
        <v>0.33458843933274002</v>
      </c>
      <c r="N9340" t="str">
        <f>IF(ISNA(VLOOKUP(A9340,'Returns Data'!A:A,1,0)),"No","Yes")</f>
        <v>No</v>
      </c>
      <c r="O9340" t="s">
        <v>10085</v>
      </c>
      <c r="P9340" t="str">
        <f>IFERROR(VLOOKUP(A9340,'Ratings Data'!A:C,3,0),"No Rating")</f>
        <v>No Rating</v>
      </c>
      <c r="Q9340" t="s">
        <v>10062</v>
      </c>
      <c r="R9340" s="5">
        <f t="shared" si="145"/>
        <v>-0.50844662807914931</v>
      </c>
    </row>
    <row r="9341" spans="1:18" x14ac:dyDescent="0.3">
      <c r="A9341" t="s">
        <v>2111</v>
      </c>
      <c r="B9341" s="2">
        <v>45847</v>
      </c>
      <c r="C9341" t="s">
        <v>10010</v>
      </c>
      <c r="D9341" t="s">
        <v>10029</v>
      </c>
      <c r="E9341" t="s">
        <v>10038</v>
      </c>
      <c r="F9341">
        <v>10</v>
      </c>
      <c r="G9341">
        <v>463.82</v>
      </c>
      <c r="H9341">
        <v>284.69</v>
      </c>
      <c r="I9341" t="s">
        <v>10040</v>
      </c>
      <c r="J9341">
        <f>F9341*G9341</f>
        <v>4638.2</v>
      </c>
      <c r="K9341">
        <f>F9341*H9341</f>
        <v>2846.9</v>
      </c>
      <c r="L9341">
        <f>J9341-K9341</f>
        <v>1791.2999999999997</v>
      </c>
      <c r="M9341" s="5">
        <f>L9341/J9341</f>
        <v>0.3862058557198913</v>
      </c>
      <c r="N9341" t="str">
        <f>IF(ISNA(VLOOKUP(A9341,'Returns Data'!A:A,1,0)),"No","Yes")</f>
        <v>No</v>
      </c>
      <c r="O9341" t="s">
        <v>10085</v>
      </c>
      <c r="P9341" t="str">
        <f>IFERROR(VLOOKUP(A9341,'Ratings Data'!A:C,3,0),"No Rating")</f>
        <v>No Rating</v>
      </c>
      <c r="Q9341" t="s">
        <v>10062</v>
      </c>
      <c r="R9341" s="5">
        <f t="shared" si="145"/>
        <v>9.5844229935419083</v>
      </c>
    </row>
    <row r="9342" spans="1:18" x14ac:dyDescent="0.3">
      <c r="A9342" t="s">
        <v>2295</v>
      </c>
      <c r="B9342" s="2">
        <v>45847</v>
      </c>
      <c r="C9342" t="s">
        <v>10016</v>
      </c>
      <c r="D9342" t="s">
        <v>10032</v>
      </c>
      <c r="E9342" t="s">
        <v>10035</v>
      </c>
      <c r="F9342">
        <v>12</v>
      </c>
      <c r="G9342">
        <v>323.83</v>
      </c>
      <c r="H9342">
        <v>208.23</v>
      </c>
      <c r="I9342" t="s">
        <v>10040</v>
      </c>
      <c r="J9342">
        <f>F9342*G9342</f>
        <v>3885.96</v>
      </c>
      <c r="K9342">
        <f>F9342*H9342</f>
        <v>2498.7599999999998</v>
      </c>
      <c r="L9342">
        <f>J9342-K9342</f>
        <v>1387.2000000000003</v>
      </c>
      <c r="M9342" s="5">
        <f>L9342/J9342</f>
        <v>0.35697742642744656</v>
      </c>
      <c r="N9342" t="str">
        <f>IF(ISNA(VLOOKUP(A9342,'Returns Data'!A:A,1,0)),"No","Yes")</f>
        <v>No</v>
      </c>
      <c r="O9342" t="s">
        <v>10085</v>
      </c>
      <c r="P9342" t="str">
        <f>IFERROR(VLOOKUP(A9342,'Ratings Data'!A:C,3,0),"No Rating")</f>
        <v>No Rating</v>
      </c>
      <c r="Q9342" t="s">
        <v>10062</v>
      </c>
      <c r="R9342" s="5">
        <f t="shared" si="145"/>
        <v>-0.16218360570911125</v>
      </c>
    </row>
    <row r="9343" spans="1:18" x14ac:dyDescent="0.3">
      <c r="A9343" t="s">
        <v>2781</v>
      </c>
      <c r="B9343" s="2">
        <v>45847</v>
      </c>
      <c r="C9343" t="s">
        <v>10015</v>
      </c>
      <c r="D9343" t="s">
        <v>10031</v>
      </c>
      <c r="E9343" t="s">
        <v>10036</v>
      </c>
      <c r="F9343">
        <v>10</v>
      </c>
      <c r="G9343">
        <v>261.45999999999998</v>
      </c>
      <c r="H9343">
        <v>160.96</v>
      </c>
      <c r="I9343" t="s">
        <v>10040</v>
      </c>
      <c r="J9343">
        <f>F9343*G9343</f>
        <v>2614.6</v>
      </c>
      <c r="K9343">
        <f>F9343*H9343</f>
        <v>1609.6000000000001</v>
      </c>
      <c r="L9343">
        <f>J9343-K9343</f>
        <v>1004.9999999999998</v>
      </c>
      <c r="M9343" s="5">
        <f>L9343/J9343</f>
        <v>0.38438001988831938</v>
      </c>
      <c r="N9343" t="str">
        <f>IF(ISNA(VLOOKUP(A9343,'Returns Data'!A:A,1,0)),"No","Yes")</f>
        <v>No</v>
      </c>
      <c r="O9343" t="s">
        <v>10085</v>
      </c>
      <c r="P9343" t="str">
        <f>IFERROR(VLOOKUP(A9343,'Ratings Data'!A:C,3,0),"No Rating")</f>
        <v>No Rating</v>
      </c>
      <c r="Q9343" t="s">
        <v>10062</v>
      </c>
      <c r="R9343" s="5">
        <f t="shared" si="145"/>
        <v>-0.32716754675807269</v>
      </c>
    </row>
    <row r="9344" spans="1:18" x14ac:dyDescent="0.3">
      <c r="A9344" t="s">
        <v>2938</v>
      </c>
      <c r="B9344" s="2">
        <v>45847</v>
      </c>
      <c r="C9344" t="s">
        <v>10022</v>
      </c>
      <c r="D9344" t="s">
        <v>10033</v>
      </c>
      <c r="E9344" t="s">
        <v>10034</v>
      </c>
      <c r="F9344">
        <v>9</v>
      </c>
      <c r="G9344">
        <v>97.11</v>
      </c>
      <c r="H9344">
        <v>75.260000000000005</v>
      </c>
      <c r="I9344" t="s">
        <v>10040</v>
      </c>
      <c r="J9344">
        <f>F9344*G9344</f>
        <v>873.99</v>
      </c>
      <c r="K9344">
        <f>F9344*H9344</f>
        <v>677.34</v>
      </c>
      <c r="L9344">
        <f>J9344-K9344</f>
        <v>196.64999999999998</v>
      </c>
      <c r="M9344" s="5">
        <f>L9344/J9344</f>
        <v>0.22500257440016475</v>
      </c>
      <c r="N9344" t="str">
        <f>IF(ISNA(VLOOKUP(A9344,'Returns Data'!A:A,1,0)),"No","Yes")</f>
        <v>No</v>
      </c>
      <c r="O9344" t="s">
        <v>10085</v>
      </c>
      <c r="P9344" t="str">
        <f>IFERROR(VLOOKUP(A9344,'Ratings Data'!A:C,3,0),"No Rating")</f>
        <v>No Rating</v>
      </c>
      <c r="Q9344" t="s">
        <v>10062</v>
      </c>
      <c r="R9344" s="5">
        <f t="shared" si="145"/>
        <v>-0.66572707106249518</v>
      </c>
    </row>
    <row r="9345" spans="1:18" x14ac:dyDescent="0.3">
      <c r="A9345" t="s">
        <v>3029</v>
      </c>
      <c r="B9345" s="2">
        <v>45847</v>
      </c>
      <c r="C9345" t="s">
        <v>10009</v>
      </c>
      <c r="D9345" t="s">
        <v>10029</v>
      </c>
      <c r="E9345" t="s">
        <v>10036</v>
      </c>
      <c r="F9345">
        <v>5</v>
      </c>
      <c r="G9345">
        <v>472.85</v>
      </c>
      <c r="H9345">
        <v>299.57</v>
      </c>
      <c r="I9345" t="s">
        <v>10040</v>
      </c>
      <c r="J9345">
        <f>F9345*G9345</f>
        <v>2364.25</v>
      </c>
      <c r="K9345">
        <f>F9345*H9345</f>
        <v>1497.85</v>
      </c>
      <c r="L9345">
        <f>J9345-K9345</f>
        <v>866.40000000000009</v>
      </c>
      <c r="M9345" s="5">
        <f>L9345/J9345</f>
        <v>0.36645870783546586</v>
      </c>
      <c r="N9345" t="str">
        <f>IF(ISNA(VLOOKUP(A9345,'Returns Data'!A:A,1,0)),"No","Yes")</f>
        <v>No</v>
      </c>
      <c r="O9345" t="s">
        <v>10085</v>
      </c>
      <c r="P9345" t="str">
        <f>IFERROR(VLOOKUP(A9345,'Ratings Data'!A:C,3,0),"No Rating")</f>
        <v>No Rating</v>
      </c>
      <c r="Q9345" t="s">
        <v>10062</v>
      </c>
      <c r="R9345" s="5">
        <f t="shared" si="145"/>
        <v>1.7051224842389501</v>
      </c>
    </row>
    <row r="9346" spans="1:18" x14ac:dyDescent="0.3">
      <c r="A9346" t="s">
        <v>3621</v>
      </c>
      <c r="B9346" s="2">
        <v>45847</v>
      </c>
      <c r="C9346" t="s">
        <v>10016</v>
      </c>
      <c r="D9346" t="s">
        <v>10032</v>
      </c>
      <c r="E9346" t="s">
        <v>10035</v>
      </c>
      <c r="F9346">
        <v>2</v>
      </c>
      <c r="G9346">
        <v>402.27</v>
      </c>
      <c r="H9346">
        <v>281.58999999999997</v>
      </c>
      <c r="I9346" t="s">
        <v>10040</v>
      </c>
      <c r="J9346">
        <f>F9346*G9346</f>
        <v>804.54</v>
      </c>
      <c r="K9346">
        <f>F9346*H9346</f>
        <v>563.17999999999995</v>
      </c>
      <c r="L9346">
        <f>J9346-K9346</f>
        <v>241.36</v>
      </c>
      <c r="M9346" s="5">
        <f>L9346/J9346</f>
        <v>0.2999975141074403</v>
      </c>
      <c r="N9346" t="str">
        <f>IF(ISNA(VLOOKUP(A9346,'Returns Data'!A:A,1,0)),"No","Yes")</f>
        <v>No</v>
      </c>
      <c r="O9346" t="s">
        <v>10085</v>
      </c>
      <c r="P9346" t="str">
        <f>IFERROR(VLOOKUP(A9346,'Ratings Data'!A:C,3,0),"No Rating")</f>
        <v>No Rating</v>
      </c>
      <c r="Q9346" t="s">
        <v>10062</v>
      </c>
      <c r="R9346" s="5">
        <f t="shared" si="145"/>
        <v>-0.6597060378555567</v>
      </c>
    </row>
    <row r="9347" spans="1:18" x14ac:dyDescent="0.3">
      <c r="A9347" t="s">
        <v>3744</v>
      </c>
      <c r="B9347" s="2">
        <v>45847</v>
      </c>
      <c r="C9347" t="s">
        <v>10025</v>
      </c>
      <c r="D9347" t="s">
        <v>10033</v>
      </c>
      <c r="E9347" t="s">
        <v>10038</v>
      </c>
      <c r="F9347">
        <v>17</v>
      </c>
      <c r="G9347">
        <v>13.82</v>
      </c>
      <c r="H9347">
        <v>8.5399999999999991</v>
      </c>
      <c r="I9347" t="s">
        <v>10039</v>
      </c>
      <c r="J9347">
        <f>F9347*G9347</f>
        <v>234.94</v>
      </c>
      <c r="K9347">
        <f>F9347*H9347</f>
        <v>145.17999999999998</v>
      </c>
      <c r="L9347">
        <f>J9347-K9347</f>
        <v>89.760000000000019</v>
      </c>
      <c r="M9347" s="5">
        <f>L9347/J9347</f>
        <v>0.38205499276411009</v>
      </c>
      <c r="N9347" t="str">
        <f>IF(ISNA(VLOOKUP(A9347,'Returns Data'!A:A,1,0)),"No","Yes")</f>
        <v>No</v>
      </c>
      <c r="O9347" t="s">
        <v>10085</v>
      </c>
      <c r="P9347" t="str">
        <f>IFERROR(VLOOKUP(A9347,'Ratings Data'!A:C,3,0),"No Rating")</f>
        <v>No Rating</v>
      </c>
      <c r="Q9347" t="s">
        <v>10062</v>
      </c>
      <c r="R9347" s="5">
        <f t="shared" si="145"/>
        <v>-0.70798220100927234</v>
      </c>
    </row>
    <row r="9348" spans="1:18" x14ac:dyDescent="0.3">
      <c r="A9348" t="s">
        <v>4426</v>
      </c>
      <c r="B9348" s="2">
        <v>45847</v>
      </c>
      <c r="C9348" t="s">
        <v>10017</v>
      </c>
      <c r="D9348" t="s">
        <v>10032</v>
      </c>
      <c r="E9348" t="s">
        <v>10037</v>
      </c>
      <c r="F9348">
        <v>2</v>
      </c>
      <c r="G9348">
        <v>252.14</v>
      </c>
      <c r="H9348">
        <v>219.38</v>
      </c>
      <c r="I9348" t="s">
        <v>10039</v>
      </c>
      <c r="J9348">
        <f>F9348*G9348</f>
        <v>504.28</v>
      </c>
      <c r="K9348">
        <f>F9348*H9348</f>
        <v>438.76</v>
      </c>
      <c r="L9348">
        <f>J9348-K9348</f>
        <v>65.519999999999982</v>
      </c>
      <c r="M9348" s="5">
        <f>L9348/J9348</f>
        <v>0.1299278178789561</v>
      </c>
      <c r="N9348" t="str">
        <f>IF(ISNA(VLOOKUP(A9348,'Returns Data'!A:A,1,0)),"No","Yes")</f>
        <v>No</v>
      </c>
      <c r="O9348" t="s">
        <v>10085</v>
      </c>
      <c r="P9348" t="str">
        <f>IFERROR(VLOOKUP(A9348,'Ratings Data'!A:C,3,0),"No Rating")</f>
        <v>No Rating</v>
      </c>
      <c r="Q9348" t="s">
        <v>10062</v>
      </c>
      <c r="R9348" s="5">
        <f t="shared" ref="R9348:R9411" si="146">(J9348-J9347)/J9347</f>
        <v>1.1464203626457818</v>
      </c>
    </row>
    <row r="9349" spans="1:18" x14ac:dyDescent="0.3">
      <c r="A9349" t="s">
        <v>4467</v>
      </c>
      <c r="B9349" s="2">
        <v>45847</v>
      </c>
      <c r="C9349" t="s">
        <v>10026</v>
      </c>
      <c r="D9349" t="s">
        <v>10031</v>
      </c>
      <c r="E9349" t="s">
        <v>10038</v>
      </c>
      <c r="F9349">
        <v>9</v>
      </c>
      <c r="G9349">
        <v>448.33</v>
      </c>
      <c r="H9349">
        <v>367.86</v>
      </c>
      <c r="I9349" t="s">
        <v>10039</v>
      </c>
      <c r="J9349">
        <f>F9349*G9349</f>
        <v>4034.97</v>
      </c>
      <c r="K9349">
        <f>F9349*H9349</f>
        <v>3310.7400000000002</v>
      </c>
      <c r="L9349">
        <f>J9349-K9349</f>
        <v>724.22999999999956</v>
      </c>
      <c r="M9349" s="5">
        <f>L9349/J9349</f>
        <v>0.1794883233332589</v>
      </c>
      <c r="N9349" t="str">
        <f>IF(ISNA(VLOOKUP(A9349,'Returns Data'!A:A,1,0)),"No","Yes")</f>
        <v>No</v>
      </c>
      <c r="O9349" t="s">
        <v>10085</v>
      </c>
      <c r="P9349" t="str">
        <f>IFERROR(VLOOKUP(A9349,'Ratings Data'!A:C,3,0),"No Rating")</f>
        <v>No Rating</v>
      </c>
      <c r="Q9349" t="s">
        <v>10062</v>
      </c>
      <c r="R9349" s="5">
        <f t="shared" si="146"/>
        <v>7.0014476084714836</v>
      </c>
    </row>
    <row r="9350" spans="1:18" x14ac:dyDescent="0.3">
      <c r="A9350" t="s">
        <v>4594</v>
      </c>
      <c r="B9350" s="2">
        <v>45847</v>
      </c>
      <c r="C9350" t="s">
        <v>10027</v>
      </c>
      <c r="D9350" t="s">
        <v>10032</v>
      </c>
      <c r="E9350" t="s">
        <v>10035</v>
      </c>
      <c r="F9350">
        <v>18</v>
      </c>
      <c r="G9350">
        <v>421.34</v>
      </c>
      <c r="H9350">
        <v>298.38</v>
      </c>
      <c r="I9350" t="s">
        <v>10039</v>
      </c>
      <c r="J9350">
        <f>F9350*G9350</f>
        <v>7584.12</v>
      </c>
      <c r="K9350">
        <f>F9350*H9350</f>
        <v>5370.84</v>
      </c>
      <c r="L9350">
        <f>J9350-K9350</f>
        <v>2213.2799999999997</v>
      </c>
      <c r="M9350" s="5">
        <f>L9350/J9350</f>
        <v>0.29183082546162242</v>
      </c>
      <c r="N9350" t="str">
        <f>IF(ISNA(VLOOKUP(A9350,'Returns Data'!A:A,1,0)),"No","Yes")</f>
        <v>No</v>
      </c>
      <c r="O9350" t="s">
        <v>10085</v>
      </c>
      <c r="P9350" t="str">
        <f>IFERROR(VLOOKUP(A9350,'Ratings Data'!A:C,3,0),"No Rating")</f>
        <v>No Rating</v>
      </c>
      <c r="Q9350" t="s">
        <v>10062</v>
      </c>
      <c r="R9350" s="5">
        <f t="shared" si="146"/>
        <v>0.87959761782615487</v>
      </c>
    </row>
    <row r="9351" spans="1:18" x14ac:dyDescent="0.3">
      <c r="A9351" t="s">
        <v>4677</v>
      </c>
      <c r="B9351" s="2">
        <v>45847</v>
      </c>
      <c r="C9351" t="s">
        <v>10012</v>
      </c>
      <c r="D9351" t="s">
        <v>10030</v>
      </c>
      <c r="E9351" t="s">
        <v>10037</v>
      </c>
      <c r="F9351">
        <v>6</v>
      </c>
      <c r="G9351">
        <v>233.31</v>
      </c>
      <c r="H9351">
        <v>191.84</v>
      </c>
      <c r="I9351" t="s">
        <v>10040</v>
      </c>
      <c r="J9351">
        <f>F9351*G9351</f>
        <v>1399.8600000000001</v>
      </c>
      <c r="K9351">
        <f>F9351*H9351</f>
        <v>1151.04</v>
      </c>
      <c r="L9351">
        <f>J9351-K9351</f>
        <v>248.82000000000016</v>
      </c>
      <c r="M9351" s="5">
        <f>L9351/J9351</f>
        <v>0.17774634606317785</v>
      </c>
      <c r="N9351" t="str">
        <f>IF(ISNA(VLOOKUP(A9351,'Returns Data'!A:A,1,0)),"No","Yes")</f>
        <v>No</v>
      </c>
      <c r="O9351" t="s">
        <v>10085</v>
      </c>
      <c r="P9351" t="str">
        <f>IFERROR(VLOOKUP(A9351,'Ratings Data'!A:C,3,0),"No Rating")</f>
        <v>No Rating</v>
      </c>
      <c r="Q9351" t="s">
        <v>10062</v>
      </c>
      <c r="R9351" s="5">
        <f t="shared" si="146"/>
        <v>-0.81542222433189349</v>
      </c>
    </row>
    <row r="9352" spans="1:18" x14ac:dyDescent="0.3">
      <c r="A9352" t="s">
        <v>5445</v>
      </c>
      <c r="B9352" s="2">
        <v>45847</v>
      </c>
      <c r="C9352" t="s">
        <v>10015</v>
      </c>
      <c r="D9352" t="s">
        <v>10031</v>
      </c>
      <c r="E9352" t="s">
        <v>10036</v>
      </c>
      <c r="F9352">
        <v>12</v>
      </c>
      <c r="G9352">
        <v>371.47</v>
      </c>
      <c r="H9352">
        <v>299.95</v>
      </c>
      <c r="I9352" t="s">
        <v>10039</v>
      </c>
      <c r="J9352">
        <f>F9352*G9352</f>
        <v>4457.6400000000003</v>
      </c>
      <c r="K9352">
        <f>F9352*H9352</f>
        <v>3599.3999999999996</v>
      </c>
      <c r="L9352">
        <f>J9352-K9352</f>
        <v>858.24000000000069</v>
      </c>
      <c r="M9352" s="5">
        <f>L9352/J9352</f>
        <v>0.19253237138934517</v>
      </c>
      <c r="N9352" t="str">
        <f>IF(ISNA(VLOOKUP(A9352,'Returns Data'!A:A,1,0)),"No","Yes")</f>
        <v>Yes</v>
      </c>
      <c r="O9352" t="str">
        <f>IFERROR(VLOOKUP(A9352,'Returns Data'!A:E,5,0),"No Returns")</f>
        <v>Wrong Product</v>
      </c>
      <c r="P9352" t="str">
        <f>IFERROR(VLOOKUP(A9352,'Ratings Data'!A:C,3,0),"No Rating")</f>
        <v>No Rating</v>
      </c>
      <c r="Q9352" t="s">
        <v>10062</v>
      </c>
      <c r="R9352" s="5">
        <f t="shared" si="146"/>
        <v>2.1843470061291841</v>
      </c>
    </row>
    <row r="9353" spans="1:18" x14ac:dyDescent="0.3">
      <c r="A9353" t="s">
        <v>5561</v>
      </c>
      <c r="B9353" s="2">
        <v>45847</v>
      </c>
      <c r="C9353" t="s">
        <v>10015</v>
      </c>
      <c r="D9353" t="s">
        <v>10031</v>
      </c>
      <c r="E9353" t="s">
        <v>10038</v>
      </c>
      <c r="F9353">
        <v>14</v>
      </c>
      <c r="G9353">
        <v>133.07</v>
      </c>
      <c r="H9353">
        <v>89.2</v>
      </c>
      <c r="I9353" t="s">
        <v>10039</v>
      </c>
      <c r="J9353">
        <f>F9353*G9353</f>
        <v>1862.98</v>
      </c>
      <c r="K9353">
        <f>F9353*H9353</f>
        <v>1248.8</v>
      </c>
      <c r="L9353">
        <f>J9353-K9353</f>
        <v>614.18000000000006</v>
      </c>
      <c r="M9353" s="5">
        <f>L9353/J9353</f>
        <v>0.32967611031787786</v>
      </c>
      <c r="N9353" t="str">
        <f>IF(ISNA(VLOOKUP(A9353,'Returns Data'!A:A,1,0)),"No","Yes")</f>
        <v>No</v>
      </c>
      <c r="O9353" t="s">
        <v>10085</v>
      </c>
      <c r="P9353" t="str">
        <f>IFERROR(VLOOKUP(A9353,'Ratings Data'!A:C,3,0),"No Rating")</f>
        <v>No Rating</v>
      </c>
      <c r="Q9353" t="s">
        <v>10062</v>
      </c>
      <c r="R9353" s="5">
        <f t="shared" si="146"/>
        <v>-0.58207033318078627</v>
      </c>
    </row>
    <row r="9354" spans="1:18" x14ac:dyDescent="0.3">
      <c r="A9354" t="s">
        <v>5897</v>
      </c>
      <c r="B9354" s="2">
        <v>45847</v>
      </c>
      <c r="C9354" t="s">
        <v>10019</v>
      </c>
      <c r="D9354" t="s">
        <v>10031</v>
      </c>
      <c r="E9354" t="s">
        <v>10034</v>
      </c>
      <c r="F9354">
        <v>7</v>
      </c>
      <c r="G9354">
        <v>183.33</v>
      </c>
      <c r="H9354">
        <v>144.66999999999999</v>
      </c>
      <c r="I9354" t="s">
        <v>10039</v>
      </c>
      <c r="J9354">
        <f>F9354*G9354</f>
        <v>1283.3100000000002</v>
      </c>
      <c r="K9354">
        <f>F9354*H9354</f>
        <v>1012.6899999999999</v>
      </c>
      <c r="L9354">
        <f>J9354-K9354</f>
        <v>270.62000000000023</v>
      </c>
      <c r="M9354" s="5">
        <f>L9354/J9354</f>
        <v>0.21087656139202546</v>
      </c>
      <c r="N9354" t="str">
        <f>IF(ISNA(VLOOKUP(A9354,'Returns Data'!A:A,1,0)),"No","Yes")</f>
        <v>No</v>
      </c>
      <c r="O9354" t="s">
        <v>10085</v>
      </c>
      <c r="P9354" t="str">
        <f>IFERROR(VLOOKUP(A9354,'Ratings Data'!A:C,3,0),"No Rating")</f>
        <v>No Rating</v>
      </c>
      <c r="Q9354" t="s">
        <v>10062</v>
      </c>
      <c r="R9354" s="5">
        <f t="shared" si="146"/>
        <v>-0.3111520252498684</v>
      </c>
    </row>
    <row r="9355" spans="1:18" x14ac:dyDescent="0.3">
      <c r="A9355" t="s">
        <v>5968</v>
      </c>
      <c r="B9355" s="2">
        <v>45847</v>
      </c>
      <c r="C9355" t="s">
        <v>10012</v>
      </c>
      <c r="D9355" t="s">
        <v>10030</v>
      </c>
      <c r="E9355" t="s">
        <v>10035</v>
      </c>
      <c r="F9355">
        <v>15</v>
      </c>
      <c r="G9355">
        <v>481.25</v>
      </c>
      <c r="H9355">
        <v>392.49</v>
      </c>
      <c r="I9355" t="s">
        <v>10040</v>
      </c>
      <c r="J9355">
        <f>F9355*G9355</f>
        <v>7218.75</v>
      </c>
      <c r="K9355">
        <f>F9355*H9355</f>
        <v>5887.35</v>
      </c>
      <c r="L9355">
        <f>J9355-K9355</f>
        <v>1331.3999999999996</v>
      </c>
      <c r="M9355" s="5">
        <f>L9355/J9355</f>
        <v>0.18443636363636359</v>
      </c>
      <c r="N9355" t="str">
        <f>IF(ISNA(VLOOKUP(A9355,'Returns Data'!A:A,1,0)),"No","Yes")</f>
        <v>Yes</v>
      </c>
      <c r="O9355" t="str">
        <f>IFERROR(VLOOKUP(A9355,'Returns Data'!A:E,5,0),"No Returns")</f>
        <v>Late Delivery</v>
      </c>
      <c r="P9355" t="str">
        <f>IFERROR(VLOOKUP(A9355,'Ratings Data'!A:C,3,0),"No Rating")</f>
        <v>No Rating</v>
      </c>
      <c r="Q9355" t="s">
        <v>10062</v>
      </c>
      <c r="R9355" s="5">
        <f t="shared" si="146"/>
        <v>4.6251022745868093</v>
      </c>
    </row>
    <row r="9356" spans="1:18" x14ac:dyDescent="0.3">
      <c r="A9356" t="s">
        <v>6121</v>
      </c>
      <c r="B9356" s="2">
        <v>45847</v>
      </c>
      <c r="C9356" t="s">
        <v>10013</v>
      </c>
      <c r="D9356" t="s">
        <v>10030</v>
      </c>
      <c r="E9356" t="s">
        <v>10036</v>
      </c>
      <c r="F9356">
        <v>17</v>
      </c>
      <c r="G9356">
        <v>255.14</v>
      </c>
      <c r="H9356">
        <v>187.68</v>
      </c>
      <c r="I9356" t="s">
        <v>10040</v>
      </c>
      <c r="J9356">
        <f>F9356*G9356</f>
        <v>4337.38</v>
      </c>
      <c r="K9356">
        <f>F9356*H9356</f>
        <v>3190.56</v>
      </c>
      <c r="L9356">
        <f>J9356-K9356</f>
        <v>1146.8200000000002</v>
      </c>
      <c r="M9356" s="5">
        <f>L9356/J9356</f>
        <v>0.26440385670612215</v>
      </c>
      <c r="N9356" t="str">
        <f>IF(ISNA(VLOOKUP(A9356,'Returns Data'!A:A,1,0)),"No","Yes")</f>
        <v>No</v>
      </c>
      <c r="O9356" t="s">
        <v>10085</v>
      </c>
      <c r="P9356" t="str">
        <f>IFERROR(VLOOKUP(A9356,'Ratings Data'!A:C,3,0),"No Rating")</f>
        <v>No Rating</v>
      </c>
      <c r="Q9356" t="s">
        <v>10062</v>
      </c>
      <c r="R9356" s="5">
        <f t="shared" si="146"/>
        <v>-0.39915082251082251</v>
      </c>
    </row>
    <row r="9357" spans="1:18" x14ac:dyDescent="0.3">
      <c r="A9357" t="s">
        <v>6141</v>
      </c>
      <c r="B9357" s="2">
        <v>45847</v>
      </c>
      <c r="C9357" t="s">
        <v>10018</v>
      </c>
      <c r="D9357" t="s">
        <v>10033</v>
      </c>
      <c r="E9357" t="s">
        <v>10036</v>
      </c>
      <c r="F9357">
        <v>19</v>
      </c>
      <c r="G9357">
        <v>360.18</v>
      </c>
      <c r="H9357">
        <v>287.22000000000003</v>
      </c>
      <c r="I9357" t="s">
        <v>10040</v>
      </c>
      <c r="J9357">
        <f>F9357*G9357</f>
        <v>6843.42</v>
      </c>
      <c r="K9357">
        <f>F9357*H9357</f>
        <v>5457.18</v>
      </c>
      <c r="L9357">
        <f>J9357-K9357</f>
        <v>1386.2399999999998</v>
      </c>
      <c r="M9357" s="5">
        <f>L9357/J9357</f>
        <v>0.2025653839746793</v>
      </c>
      <c r="N9357" t="str">
        <f>IF(ISNA(VLOOKUP(A9357,'Returns Data'!A:A,1,0)),"No","Yes")</f>
        <v>No</v>
      </c>
      <c r="O9357" t="s">
        <v>10085</v>
      </c>
      <c r="P9357">
        <f>IFERROR(VLOOKUP(A9357,'Ratings Data'!A:C,3,0),"No Rating")</f>
        <v>1</v>
      </c>
      <c r="Q9357" t="s">
        <v>10062</v>
      </c>
      <c r="R9357" s="5">
        <f t="shared" si="146"/>
        <v>0.57777736790412648</v>
      </c>
    </row>
    <row r="9358" spans="1:18" x14ac:dyDescent="0.3">
      <c r="A9358" t="s">
        <v>6797</v>
      </c>
      <c r="B9358" s="2">
        <v>45847</v>
      </c>
      <c r="C9358" t="s">
        <v>10024</v>
      </c>
      <c r="D9358" t="s">
        <v>10029</v>
      </c>
      <c r="E9358" t="s">
        <v>10034</v>
      </c>
      <c r="F9358">
        <v>3</v>
      </c>
      <c r="G9358">
        <v>192.52</v>
      </c>
      <c r="H9358">
        <v>129.66</v>
      </c>
      <c r="I9358" t="s">
        <v>10040</v>
      </c>
      <c r="J9358">
        <f>F9358*G9358</f>
        <v>577.56000000000006</v>
      </c>
      <c r="K9358">
        <f>F9358*H9358</f>
        <v>388.98</v>
      </c>
      <c r="L9358">
        <f>J9358-K9358</f>
        <v>188.58000000000004</v>
      </c>
      <c r="M9358" s="5">
        <f>L9358/J9358</f>
        <v>0.32651153126947852</v>
      </c>
      <c r="N9358" t="str">
        <f>IF(ISNA(VLOOKUP(A9358,'Returns Data'!A:A,1,0)),"No","Yes")</f>
        <v>No</v>
      </c>
      <c r="O9358" t="s">
        <v>10085</v>
      </c>
      <c r="P9358" t="str">
        <f>IFERROR(VLOOKUP(A9358,'Ratings Data'!A:C,3,0),"No Rating")</f>
        <v>No Rating</v>
      </c>
      <c r="Q9358" t="s">
        <v>10062</v>
      </c>
      <c r="R9358" s="5">
        <f t="shared" si="146"/>
        <v>-0.91560360170791788</v>
      </c>
    </row>
    <row r="9359" spans="1:18" x14ac:dyDescent="0.3">
      <c r="A9359" t="s">
        <v>7606</v>
      </c>
      <c r="B9359" s="2">
        <v>45847</v>
      </c>
      <c r="C9359" t="s">
        <v>10023</v>
      </c>
      <c r="D9359" t="s">
        <v>10033</v>
      </c>
      <c r="E9359" t="s">
        <v>10034</v>
      </c>
      <c r="F9359">
        <v>19</v>
      </c>
      <c r="G9359">
        <v>215.89</v>
      </c>
      <c r="H9359">
        <v>138.76</v>
      </c>
      <c r="I9359" t="s">
        <v>10039</v>
      </c>
      <c r="J9359">
        <f>F9359*G9359</f>
        <v>4101.91</v>
      </c>
      <c r="K9359">
        <f>F9359*H9359</f>
        <v>2636.4399999999996</v>
      </c>
      <c r="L9359">
        <f>J9359-K9359</f>
        <v>1465.4700000000003</v>
      </c>
      <c r="M9359" s="5">
        <f>L9359/J9359</f>
        <v>0.3572652739821206</v>
      </c>
      <c r="N9359" t="str">
        <f>IF(ISNA(VLOOKUP(A9359,'Returns Data'!A:A,1,0)),"No","Yes")</f>
        <v>No</v>
      </c>
      <c r="O9359" t="s">
        <v>10085</v>
      </c>
      <c r="P9359" t="str">
        <f>IFERROR(VLOOKUP(A9359,'Ratings Data'!A:C,3,0),"No Rating")</f>
        <v>No Rating</v>
      </c>
      <c r="Q9359" t="s">
        <v>10062</v>
      </c>
      <c r="R9359" s="5">
        <f t="shared" si="146"/>
        <v>6.1021365745550238</v>
      </c>
    </row>
    <row r="9360" spans="1:18" x14ac:dyDescent="0.3">
      <c r="A9360" t="s">
        <v>8038</v>
      </c>
      <c r="B9360" s="2">
        <v>45847</v>
      </c>
      <c r="C9360" t="s">
        <v>10017</v>
      </c>
      <c r="D9360" t="s">
        <v>10032</v>
      </c>
      <c r="E9360" t="s">
        <v>10034</v>
      </c>
      <c r="F9360">
        <v>9</v>
      </c>
      <c r="G9360">
        <v>317.73</v>
      </c>
      <c r="H9360">
        <v>247.12</v>
      </c>
      <c r="I9360" t="s">
        <v>10040</v>
      </c>
      <c r="J9360">
        <f>F9360*G9360</f>
        <v>2859.57</v>
      </c>
      <c r="K9360">
        <f>F9360*H9360</f>
        <v>2224.08</v>
      </c>
      <c r="L9360">
        <f>J9360-K9360</f>
        <v>635.49000000000024</v>
      </c>
      <c r="M9360" s="5">
        <f>L9360/J9360</f>
        <v>0.22223271331004318</v>
      </c>
      <c r="N9360" t="str">
        <f>IF(ISNA(VLOOKUP(A9360,'Returns Data'!A:A,1,0)),"No","Yes")</f>
        <v>No</v>
      </c>
      <c r="O9360" t="s">
        <v>10085</v>
      </c>
      <c r="P9360" t="str">
        <f>IFERROR(VLOOKUP(A9360,'Ratings Data'!A:C,3,0),"No Rating")</f>
        <v>No Rating</v>
      </c>
      <c r="Q9360" t="s">
        <v>10062</v>
      </c>
      <c r="R9360" s="5">
        <f t="shared" si="146"/>
        <v>-0.30286866362255627</v>
      </c>
    </row>
    <row r="9361" spans="1:18" x14ac:dyDescent="0.3">
      <c r="A9361" t="s">
        <v>8327</v>
      </c>
      <c r="B9361" s="2">
        <v>45847</v>
      </c>
      <c r="C9361" t="s">
        <v>10024</v>
      </c>
      <c r="D9361" t="s">
        <v>10029</v>
      </c>
      <c r="E9361" t="s">
        <v>10036</v>
      </c>
      <c r="F9361">
        <v>16</v>
      </c>
      <c r="G9361">
        <v>402.5</v>
      </c>
      <c r="H9361">
        <v>285.47000000000003</v>
      </c>
      <c r="I9361" t="s">
        <v>10039</v>
      </c>
      <c r="J9361">
        <f>F9361*G9361</f>
        <v>6440</v>
      </c>
      <c r="K9361">
        <f>F9361*H9361</f>
        <v>4567.5200000000004</v>
      </c>
      <c r="L9361">
        <f>J9361-K9361</f>
        <v>1872.4799999999996</v>
      </c>
      <c r="M9361" s="5">
        <f>L9361/J9361</f>
        <v>0.29075776397515524</v>
      </c>
      <c r="N9361" t="str">
        <f>IF(ISNA(VLOOKUP(A9361,'Returns Data'!A:A,1,0)),"No","Yes")</f>
        <v>No</v>
      </c>
      <c r="O9361" t="s">
        <v>10085</v>
      </c>
      <c r="P9361" t="str">
        <f>IFERROR(VLOOKUP(A9361,'Ratings Data'!A:C,3,0),"No Rating")</f>
        <v>No Rating</v>
      </c>
      <c r="Q9361" t="s">
        <v>10062</v>
      </c>
      <c r="R9361" s="5">
        <f t="shared" si="146"/>
        <v>1.2520868522190398</v>
      </c>
    </row>
    <row r="9362" spans="1:18" x14ac:dyDescent="0.3">
      <c r="A9362" t="s">
        <v>9218</v>
      </c>
      <c r="B9362" s="2">
        <v>45847</v>
      </c>
      <c r="C9362" t="s">
        <v>10009</v>
      </c>
      <c r="D9362" t="s">
        <v>10029</v>
      </c>
      <c r="E9362" t="s">
        <v>10037</v>
      </c>
      <c r="F9362">
        <v>4</v>
      </c>
      <c r="G9362">
        <v>326.56</v>
      </c>
      <c r="H9362">
        <v>223.76</v>
      </c>
      <c r="I9362" t="s">
        <v>10040</v>
      </c>
      <c r="J9362">
        <f>F9362*G9362</f>
        <v>1306.24</v>
      </c>
      <c r="K9362">
        <f>F9362*H9362</f>
        <v>895.04</v>
      </c>
      <c r="L9362">
        <f>J9362-K9362</f>
        <v>411.20000000000005</v>
      </c>
      <c r="M9362" s="5">
        <f>L9362/J9362</f>
        <v>0.31479666829985303</v>
      </c>
      <c r="N9362" t="str">
        <f>IF(ISNA(VLOOKUP(A9362,'Returns Data'!A:A,1,0)),"No","Yes")</f>
        <v>No</v>
      </c>
      <c r="O9362" t="s">
        <v>10085</v>
      </c>
      <c r="P9362">
        <f>IFERROR(VLOOKUP(A9362,'Ratings Data'!A:C,3,0),"No Rating")</f>
        <v>4</v>
      </c>
      <c r="Q9362" t="s">
        <v>10062</v>
      </c>
      <c r="R9362" s="5">
        <f t="shared" si="146"/>
        <v>-0.79716770186335406</v>
      </c>
    </row>
    <row r="9363" spans="1:18" x14ac:dyDescent="0.3">
      <c r="A9363" t="s">
        <v>9367</v>
      </c>
      <c r="B9363" s="2">
        <v>45847</v>
      </c>
      <c r="C9363" t="s">
        <v>10009</v>
      </c>
      <c r="D9363" t="s">
        <v>10029</v>
      </c>
      <c r="E9363" t="s">
        <v>10034</v>
      </c>
      <c r="F9363">
        <v>13</v>
      </c>
      <c r="G9363">
        <v>283.66000000000003</v>
      </c>
      <c r="H9363">
        <v>186.13</v>
      </c>
      <c r="I9363" t="s">
        <v>10039</v>
      </c>
      <c r="J9363">
        <f>F9363*G9363</f>
        <v>3687.5800000000004</v>
      </c>
      <c r="K9363">
        <f>F9363*H9363</f>
        <v>2419.69</v>
      </c>
      <c r="L9363">
        <f>J9363-K9363</f>
        <v>1267.8900000000003</v>
      </c>
      <c r="M9363" s="5">
        <f>L9363/J9363</f>
        <v>0.3438271169710217</v>
      </c>
      <c r="N9363" t="str">
        <f>IF(ISNA(VLOOKUP(A9363,'Returns Data'!A:A,1,0)),"No","Yes")</f>
        <v>No</v>
      </c>
      <c r="O9363" t="s">
        <v>10085</v>
      </c>
      <c r="P9363" t="str">
        <f>IFERROR(VLOOKUP(A9363,'Ratings Data'!A:C,3,0),"No Rating")</f>
        <v>No Rating</v>
      </c>
      <c r="Q9363" t="s">
        <v>10062</v>
      </c>
      <c r="R9363" s="5">
        <f t="shared" si="146"/>
        <v>1.823049363057325</v>
      </c>
    </row>
    <row r="9364" spans="1:18" x14ac:dyDescent="0.3">
      <c r="A9364" t="s">
        <v>9407</v>
      </c>
      <c r="B9364" s="2">
        <v>45847</v>
      </c>
      <c r="C9364" t="s">
        <v>10027</v>
      </c>
      <c r="D9364" t="s">
        <v>10032</v>
      </c>
      <c r="E9364" t="s">
        <v>10034</v>
      </c>
      <c r="F9364">
        <v>4</v>
      </c>
      <c r="G9364">
        <v>389.78</v>
      </c>
      <c r="H9364">
        <v>275.02</v>
      </c>
      <c r="I9364" t="s">
        <v>10039</v>
      </c>
      <c r="J9364">
        <f>F9364*G9364</f>
        <v>1559.12</v>
      </c>
      <c r="K9364">
        <f>F9364*H9364</f>
        <v>1100.08</v>
      </c>
      <c r="L9364">
        <f>J9364-K9364</f>
        <v>459.03999999999996</v>
      </c>
      <c r="M9364" s="5">
        <f>L9364/J9364</f>
        <v>0.29442249474062293</v>
      </c>
      <c r="N9364" t="str">
        <f>IF(ISNA(VLOOKUP(A9364,'Returns Data'!A:A,1,0)),"No","Yes")</f>
        <v>No</v>
      </c>
      <c r="O9364" t="s">
        <v>10085</v>
      </c>
      <c r="P9364" t="str">
        <f>IFERROR(VLOOKUP(A9364,'Ratings Data'!A:C,3,0),"No Rating")</f>
        <v>No Rating</v>
      </c>
      <c r="Q9364" t="s">
        <v>10062</v>
      </c>
      <c r="R9364" s="5">
        <f t="shared" si="146"/>
        <v>-0.5771969692860901</v>
      </c>
    </row>
    <row r="9365" spans="1:18" x14ac:dyDescent="0.3">
      <c r="A9365" t="s">
        <v>9872</v>
      </c>
      <c r="B9365" s="2">
        <v>45847</v>
      </c>
      <c r="C9365" t="s">
        <v>10011</v>
      </c>
      <c r="D9365" t="s">
        <v>10029</v>
      </c>
      <c r="E9365" t="s">
        <v>10037</v>
      </c>
      <c r="F9365">
        <v>18</v>
      </c>
      <c r="G9365">
        <v>75.290000000000006</v>
      </c>
      <c r="H9365">
        <v>49.66</v>
      </c>
      <c r="I9365" t="s">
        <v>10039</v>
      </c>
      <c r="J9365">
        <f>F9365*G9365</f>
        <v>1355.22</v>
      </c>
      <c r="K9365">
        <f>F9365*H9365</f>
        <v>893.87999999999988</v>
      </c>
      <c r="L9365">
        <f>J9365-K9365</f>
        <v>461.34000000000015</v>
      </c>
      <c r="M9365" s="5">
        <f>L9365/J9365</f>
        <v>0.34041705405764389</v>
      </c>
      <c r="N9365" t="str">
        <f>IF(ISNA(VLOOKUP(A9365,'Returns Data'!A:A,1,0)),"No","Yes")</f>
        <v>Yes</v>
      </c>
      <c r="O9365" t="str">
        <f>IFERROR(VLOOKUP(A9365,'Returns Data'!A:E,5,0),"No Returns")</f>
        <v>Damaged</v>
      </c>
      <c r="P9365" t="str">
        <f>IFERROR(VLOOKUP(A9365,'Ratings Data'!A:C,3,0),"No Rating")</f>
        <v>No Rating</v>
      </c>
      <c r="Q9365" t="s">
        <v>10062</v>
      </c>
      <c r="R9365" s="5">
        <f t="shared" si="146"/>
        <v>-0.13077890091846675</v>
      </c>
    </row>
    <row r="9366" spans="1:18" x14ac:dyDescent="0.3">
      <c r="A9366" t="s">
        <v>130</v>
      </c>
      <c r="B9366" s="2">
        <v>45848</v>
      </c>
      <c r="C9366" t="s">
        <v>10018</v>
      </c>
      <c r="D9366" t="s">
        <v>10033</v>
      </c>
      <c r="E9366" t="s">
        <v>10035</v>
      </c>
      <c r="F9366">
        <v>10</v>
      </c>
      <c r="G9366">
        <v>32.950000000000003</v>
      </c>
      <c r="H9366">
        <v>27.2</v>
      </c>
      <c r="I9366" t="s">
        <v>10040</v>
      </c>
      <c r="J9366">
        <f>F9366*G9366</f>
        <v>329.5</v>
      </c>
      <c r="K9366">
        <f>F9366*H9366</f>
        <v>272</v>
      </c>
      <c r="L9366">
        <f>J9366-K9366</f>
        <v>57.5</v>
      </c>
      <c r="M9366" s="5">
        <f>L9366/J9366</f>
        <v>0.17450682852807284</v>
      </c>
      <c r="N9366" t="str">
        <f>IF(ISNA(VLOOKUP(A9366,'Returns Data'!A:A,1,0)),"No","Yes")</f>
        <v>No</v>
      </c>
      <c r="O9366" t="s">
        <v>10085</v>
      </c>
      <c r="P9366" t="str">
        <f>IFERROR(VLOOKUP(A9366,'Ratings Data'!A:C,3,0),"No Rating")</f>
        <v>No Rating</v>
      </c>
      <c r="Q9366" t="s">
        <v>10062</v>
      </c>
      <c r="R9366" s="5">
        <f t="shared" si="146"/>
        <v>-0.75686604388955303</v>
      </c>
    </row>
    <row r="9367" spans="1:18" x14ac:dyDescent="0.3">
      <c r="A9367" t="s">
        <v>346</v>
      </c>
      <c r="B9367" s="2">
        <v>45848</v>
      </c>
      <c r="C9367" t="s">
        <v>10020</v>
      </c>
      <c r="D9367" t="s">
        <v>10030</v>
      </c>
      <c r="E9367" t="s">
        <v>10038</v>
      </c>
      <c r="F9367">
        <v>17</v>
      </c>
      <c r="G9367">
        <v>120.77</v>
      </c>
      <c r="H9367">
        <v>94.34</v>
      </c>
      <c r="I9367" t="s">
        <v>10039</v>
      </c>
      <c r="J9367">
        <f>F9367*G9367</f>
        <v>2053.09</v>
      </c>
      <c r="K9367">
        <f>F9367*H9367</f>
        <v>1603.78</v>
      </c>
      <c r="L9367">
        <f>J9367-K9367</f>
        <v>449.31000000000017</v>
      </c>
      <c r="M9367" s="5">
        <f>L9367/J9367</f>
        <v>0.21884573983605207</v>
      </c>
      <c r="N9367" t="str">
        <f>IF(ISNA(VLOOKUP(A9367,'Returns Data'!A:A,1,0)),"No","Yes")</f>
        <v>No</v>
      </c>
      <c r="O9367" t="s">
        <v>10085</v>
      </c>
      <c r="P9367" t="str">
        <f>IFERROR(VLOOKUP(A9367,'Ratings Data'!A:C,3,0),"No Rating")</f>
        <v>No Rating</v>
      </c>
      <c r="Q9367" t="s">
        <v>10062</v>
      </c>
      <c r="R9367" s="5">
        <f t="shared" si="146"/>
        <v>5.2309256449165407</v>
      </c>
    </row>
    <row r="9368" spans="1:18" x14ac:dyDescent="0.3">
      <c r="A9368" t="s">
        <v>1844</v>
      </c>
      <c r="B9368" s="2">
        <v>45848</v>
      </c>
      <c r="C9368" t="s">
        <v>10017</v>
      </c>
      <c r="D9368" t="s">
        <v>10032</v>
      </c>
      <c r="E9368" t="s">
        <v>10036</v>
      </c>
      <c r="F9368">
        <v>16</v>
      </c>
      <c r="G9368">
        <v>102.76</v>
      </c>
      <c r="H9368">
        <v>65.83</v>
      </c>
      <c r="I9368" t="s">
        <v>10040</v>
      </c>
      <c r="J9368">
        <f>F9368*G9368</f>
        <v>1644.16</v>
      </c>
      <c r="K9368">
        <f>F9368*H9368</f>
        <v>1053.28</v>
      </c>
      <c r="L9368">
        <f>J9368-K9368</f>
        <v>590.88000000000011</v>
      </c>
      <c r="M9368" s="5">
        <f>L9368/J9368</f>
        <v>0.35938108213312575</v>
      </c>
      <c r="N9368" t="str">
        <f>IF(ISNA(VLOOKUP(A9368,'Returns Data'!A:A,1,0)),"No","Yes")</f>
        <v>No</v>
      </c>
      <c r="O9368" t="s">
        <v>10085</v>
      </c>
      <c r="P9368" t="str">
        <f>IFERROR(VLOOKUP(A9368,'Ratings Data'!A:C,3,0),"No Rating")</f>
        <v>No Rating</v>
      </c>
      <c r="Q9368" t="s">
        <v>10062</v>
      </c>
      <c r="R9368" s="5">
        <f t="shared" si="146"/>
        <v>-0.19917782464480371</v>
      </c>
    </row>
    <row r="9369" spans="1:18" x14ac:dyDescent="0.3">
      <c r="A9369" t="s">
        <v>2023</v>
      </c>
      <c r="B9369" s="2">
        <v>45848</v>
      </c>
      <c r="C9369" t="s">
        <v>10011</v>
      </c>
      <c r="D9369" t="s">
        <v>10029</v>
      </c>
      <c r="E9369" t="s">
        <v>10034</v>
      </c>
      <c r="F9369">
        <v>3</v>
      </c>
      <c r="G9369">
        <v>31.61</v>
      </c>
      <c r="H9369">
        <v>25.44</v>
      </c>
      <c r="I9369" t="s">
        <v>10040</v>
      </c>
      <c r="J9369">
        <f>F9369*G9369</f>
        <v>94.83</v>
      </c>
      <c r="K9369">
        <f>F9369*H9369</f>
        <v>76.320000000000007</v>
      </c>
      <c r="L9369">
        <f>J9369-K9369</f>
        <v>18.509999999999991</v>
      </c>
      <c r="M9369" s="5">
        <f>L9369/J9369</f>
        <v>0.19519139512812392</v>
      </c>
      <c r="N9369" t="str">
        <f>IF(ISNA(VLOOKUP(A9369,'Returns Data'!A:A,1,0)),"No","Yes")</f>
        <v>No</v>
      </c>
      <c r="O9369" t="s">
        <v>10085</v>
      </c>
      <c r="P9369" t="str">
        <f>IFERROR(VLOOKUP(A9369,'Ratings Data'!A:C,3,0),"No Rating")</f>
        <v>No Rating</v>
      </c>
      <c r="Q9369" t="s">
        <v>10062</v>
      </c>
      <c r="R9369" s="5">
        <f t="shared" si="146"/>
        <v>-0.94232313156870384</v>
      </c>
    </row>
    <row r="9370" spans="1:18" x14ac:dyDescent="0.3">
      <c r="A9370" t="s">
        <v>2253</v>
      </c>
      <c r="B9370" s="2">
        <v>45848</v>
      </c>
      <c r="C9370" t="s">
        <v>10009</v>
      </c>
      <c r="D9370" t="s">
        <v>10029</v>
      </c>
      <c r="E9370" t="s">
        <v>10034</v>
      </c>
      <c r="F9370">
        <v>13</v>
      </c>
      <c r="G9370">
        <v>488.18</v>
      </c>
      <c r="H9370">
        <v>347.51</v>
      </c>
      <c r="I9370" t="s">
        <v>10039</v>
      </c>
      <c r="J9370">
        <f>F9370*G9370</f>
        <v>6346.34</v>
      </c>
      <c r="K9370">
        <f>F9370*H9370</f>
        <v>4517.63</v>
      </c>
      <c r="L9370">
        <f>J9370-K9370</f>
        <v>1828.71</v>
      </c>
      <c r="M9370" s="5">
        <f>L9370/J9370</f>
        <v>0.28815191118030237</v>
      </c>
      <c r="N9370" t="str">
        <f>IF(ISNA(VLOOKUP(A9370,'Returns Data'!A:A,1,0)),"No","Yes")</f>
        <v>No</v>
      </c>
      <c r="O9370" t="s">
        <v>10085</v>
      </c>
      <c r="P9370" t="str">
        <f>IFERROR(VLOOKUP(A9370,'Ratings Data'!A:C,3,0),"No Rating")</f>
        <v>No Rating</v>
      </c>
      <c r="Q9370" t="s">
        <v>10062</v>
      </c>
      <c r="R9370" s="5">
        <f t="shared" si="146"/>
        <v>65.923336496889178</v>
      </c>
    </row>
    <row r="9371" spans="1:18" x14ac:dyDescent="0.3">
      <c r="A9371" t="s">
        <v>2276</v>
      </c>
      <c r="B9371" s="2">
        <v>45848</v>
      </c>
      <c r="C9371" t="s">
        <v>10021</v>
      </c>
      <c r="D9371" t="s">
        <v>10031</v>
      </c>
      <c r="E9371" t="s">
        <v>10038</v>
      </c>
      <c r="F9371">
        <v>7</v>
      </c>
      <c r="G9371">
        <v>313.89</v>
      </c>
      <c r="H9371">
        <v>207.72</v>
      </c>
      <c r="I9371" t="s">
        <v>10040</v>
      </c>
      <c r="J9371">
        <f>F9371*G9371</f>
        <v>2197.23</v>
      </c>
      <c r="K9371">
        <f>F9371*H9371</f>
        <v>1454.04</v>
      </c>
      <c r="L9371">
        <f>J9371-K9371</f>
        <v>743.19</v>
      </c>
      <c r="M9371" s="5">
        <f>L9371/J9371</f>
        <v>0.33823951065659946</v>
      </c>
      <c r="N9371" t="str">
        <f>IF(ISNA(VLOOKUP(A9371,'Returns Data'!A:A,1,0)),"No","Yes")</f>
        <v>No</v>
      </c>
      <c r="O9371" t="s">
        <v>10085</v>
      </c>
      <c r="P9371" t="str">
        <f>IFERROR(VLOOKUP(A9371,'Ratings Data'!A:C,3,0),"No Rating")</f>
        <v>No Rating</v>
      </c>
      <c r="Q9371" t="s">
        <v>10062</v>
      </c>
      <c r="R9371" s="5">
        <f t="shared" si="146"/>
        <v>-0.65377997396924847</v>
      </c>
    </row>
    <row r="9372" spans="1:18" x14ac:dyDescent="0.3">
      <c r="A9372" t="s">
        <v>2420</v>
      </c>
      <c r="B9372" s="2">
        <v>45848</v>
      </c>
      <c r="C9372" t="s">
        <v>10020</v>
      </c>
      <c r="D9372" t="s">
        <v>10030</v>
      </c>
      <c r="E9372" t="s">
        <v>10034</v>
      </c>
      <c r="F9372">
        <v>16</v>
      </c>
      <c r="G9372">
        <v>403.08</v>
      </c>
      <c r="H9372">
        <v>348.32</v>
      </c>
      <c r="I9372" t="s">
        <v>10039</v>
      </c>
      <c r="J9372">
        <f>F9372*G9372</f>
        <v>6449.28</v>
      </c>
      <c r="K9372">
        <f>F9372*H9372</f>
        <v>5573.12</v>
      </c>
      <c r="L9372">
        <f>J9372-K9372</f>
        <v>876.15999999999985</v>
      </c>
      <c r="M9372" s="5">
        <f>L9372/J9372</f>
        <v>0.13585392477920014</v>
      </c>
      <c r="N9372" t="str">
        <f>IF(ISNA(VLOOKUP(A9372,'Returns Data'!A:A,1,0)),"No","Yes")</f>
        <v>No</v>
      </c>
      <c r="O9372" t="s">
        <v>10085</v>
      </c>
      <c r="P9372" t="str">
        <f>IFERROR(VLOOKUP(A9372,'Ratings Data'!A:C,3,0),"No Rating")</f>
        <v>No Rating</v>
      </c>
      <c r="Q9372" t="s">
        <v>10062</v>
      </c>
      <c r="R9372" s="5">
        <f t="shared" si="146"/>
        <v>1.9351865758250157</v>
      </c>
    </row>
    <row r="9373" spans="1:18" x14ac:dyDescent="0.3">
      <c r="A9373" t="s">
        <v>2786</v>
      </c>
      <c r="B9373" s="2">
        <v>45848</v>
      </c>
      <c r="C9373" t="s">
        <v>10022</v>
      </c>
      <c r="D9373" t="s">
        <v>10033</v>
      </c>
      <c r="E9373" t="s">
        <v>10035</v>
      </c>
      <c r="F9373">
        <v>15</v>
      </c>
      <c r="G9373">
        <v>440.75</v>
      </c>
      <c r="H9373">
        <v>346.49</v>
      </c>
      <c r="I9373" t="s">
        <v>10039</v>
      </c>
      <c r="J9373">
        <f>F9373*G9373</f>
        <v>6611.25</v>
      </c>
      <c r="K9373">
        <f>F9373*H9373</f>
        <v>5197.3500000000004</v>
      </c>
      <c r="L9373">
        <f>J9373-K9373</f>
        <v>1413.8999999999996</v>
      </c>
      <c r="M9373" s="5">
        <f>L9373/J9373</f>
        <v>0.21386273397617692</v>
      </c>
      <c r="N9373" t="str">
        <f>IF(ISNA(VLOOKUP(A9373,'Returns Data'!A:A,1,0)),"No","Yes")</f>
        <v>No</v>
      </c>
      <c r="O9373" t="s">
        <v>10085</v>
      </c>
      <c r="P9373">
        <f>IFERROR(VLOOKUP(A9373,'Ratings Data'!A:C,3,0),"No Rating")</f>
        <v>2</v>
      </c>
      <c r="Q9373" t="s">
        <v>10062</v>
      </c>
      <c r="R9373" s="5">
        <f t="shared" si="146"/>
        <v>2.5114431378386464E-2</v>
      </c>
    </row>
    <row r="9374" spans="1:18" x14ac:dyDescent="0.3">
      <c r="A9374" t="s">
        <v>3162</v>
      </c>
      <c r="B9374" s="2">
        <v>45848</v>
      </c>
      <c r="C9374" t="s">
        <v>10023</v>
      </c>
      <c r="D9374" t="s">
        <v>10033</v>
      </c>
      <c r="E9374" t="s">
        <v>10037</v>
      </c>
      <c r="F9374">
        <v>3</v>
      </c>
      <c r="G9374">
        <v>14.68</v>
      </c>
      <c r="H9374">
        <v>10.31</v>
      </c>
      <c r="I9374" t="s">
        <v>10039</v>
      </c>
      <c r="J9374">
        <f>F9374*G9374</f>
        <v>44.04</v>
      </c>
      <c r="K9374">
        <f>F9374*H9374</f>
        <v>30.93</v>
      </c>
      <c r="L9374">
        <f>J9374-K9374</f>
        <v>13.11</v>
      </c>
      <c r="M9374" s="5">
        <f>L9374/J9374</f>
        <v>0.29768392370572205</v>
      </c>
      <c r="N9374" t="str">
        <f>IF(ISNA(VLOOKUP(A9374,'Returns Data'!A:A,1,0)),"No","Yes")</f>
        <v>No</v>
      </c>
      <c r="O9374" t="s">
        <v>10085</v>
      </c>
      <c r="P9374" t="str">
        <f>IFERROR(VLOOKUP(A9374,'Ratings Data'!A:C,3,0),"No Rating")</f>
        <v>No Rating</v>
      </c>
      <c r="Q9374" t="s">
        <v>10062</v>
      </c>
      <c r="R9374" s="5">
        <f t="shared" si="146"/>
        <v>-0.99333862733976175</v>
      </c>
    </row>
    <row r="9375" spans="1:18" x14ac:dyDescent="0.3">
      <c r="A9375" t="s">
        <v>3870</v>
      </c>
      <c r="B9375" s="2">
        <v>45848</v>
      </c>
      <c r="C9375" t="s">
        <v>10024</v>
      </c>
      <c r="D9375" t="s">
        <v>10029</v>
      </c>
      <c r="E9375" t="s">
        <v>10035</v>
      </c>
      <c r="F9375">
        <v>3</v>
      </c>
      <c r="G9375">
        <v>107.37</v>
      </c>
      <c r="H9375">
        <v>85.33</v>
      </c>
      <c r="I9375" t="s">
        <v>10040</v>
      </c>
      <c r="J9375">
        <f>F9375*G9375</f>
        <v>322.11</v>
      </c>
      <c r="K9375">
        <f>F9375*H9375</f>
        <v>255.99</v>
      </c>
      <c r="L9375">
        <f>J9375-K9375</f>
        <v>66.12</v>
      </c>
      <c r="M9375" s="5">
        <f>L9375/J9375</f>
        <v>0.20527149110552295</v>
      </c>
      <c r="N9375" t="str">
        <f>IF(ISNA(VLOOKUP(A9375,'Returns Data'!A:A,1,0)),"No","Yes")</f>
        <v>No</v>
      </c>
      <c r="O9375" t="s">
        <v>10085</v>
      </c>
      <c r="P9375" t="str">
        <f>IFERROR(VLOOKUP(A9375,'Ratings Data'!A:C,3,0),"No Rating")</f>
        <v>No Rating</v>
      </c>
      <c r="Q9375" t="s">
        <v>10062</v>
      </c>
      <c r="R9375" s="5">
        <f t="shared" si="146"/>
        <v>6.3140326975476837</v>
      </c>
    </row>
    <row r="9376" spans="1:18" x14ac:dyDescent="0.3">
      <c r="A9376" t="s">
        <v>4332</v>
      </c>
      <c r="B9376" s="2">
        <v>45848</v>
      </c>
      <c r="C9376" t="s">
        <v>10028</v>
      </c>
      <c r="D9376" t="s">
        <v>10032</v>
      </c>
      <c r="E9376" t="s">
        <v>10037</v>
      </c>
      <c r="F9376">
        <v>19</v>
      </c>
      <c r="G9376">
        <v>99.58</v>
      </c>
      <c r="H9376">
        <v>88.2</v>
      </c>
      <c r="I9376" t="s">
        <v>10040</v>
      </c>
      <c r="J9376">
        <f>F9376*G9376</f>
        <v>1892.02</v>
      </c>
      <c r="K9376">
        <f>F9376*H9376</f>
        <v>1675.8</v>
      </c>
      <c r="L9376">
        <f>J9376-K9376</f>
        <v>216.22000000000003</v>
      </c>
      <c r="M9376" s="5">
        <f>L9376/J9376</f>
        <v>0.11427997589877487</v>
      </c>
      <c r="N9376" t="str">
        <f>IF(ISNA(VLOOKUP(A9376,'Returns Data'!A:A,1,0)),"No","Yes")</f>
        <v>No</v>
      </c>
      <c r="O9376" t="s">
        <v>10085</v>
      </c>
      <c r="P9376" t="str">
        <f>IFERROR(VLOOKUP(A9376,'Ratings Data'!A:C,3,0),"No Rating")</f>
        <v>No Rating</v>
      </c>
      <c r="Q9376" t="s">
        <v>10062</v>
      </c>
      <c r="R9376" s="5">
        <f t="shared" si="146"/>
        <v>4.8738319207724059</v>
      </c>
    </row>
    <row r="9377" spans="1:18" x14ac:dyDescent="0.3">
      <c r="A9377" t="s">
        <v>4507</v>
      </c>
      <c r="B9377" s="2">
        <v>45848</v>
      </c>
      <c r="C9377" t="s">
        <v>10013</v>
      </c>
      <c r="D9377" t="s">
        <v>10030</v>
      </c>
      <c r="E9377" t="s">
        <v>10038</v>
      </c>
      <c r="F9377">
        <v>7</v>
      </c>
      <c r="G9377">
        <v>244.91</v>
      </c>
      <c r="H9377">
        <v>186.76</v>
      </c>
      <c r="I9377" t="s">
        <v>10040</v>
      </c>
      <c r="J9377">
        <f>F9377*G9377</f>
        <v>1714.37</v>
      </c>
      <c r="K9377">
        <f>F9377*H9377</f>
        <v>1307.32</v>
      </c>
      <c r="L9377">
        <f>J9377-K9377</f>
        <v>407.04999999999995</v>
      </c>
      <c r="M9377" s="5">
        <f>L9377/J9377</f>
        <v>0.23743415948715854</v>
      </c>
      <c r="N9377" t="str">
        <f>IF(ISNA(VLOOKUP(A9377,'Returns Data'!A:A,1,0)),"No","Yes")</f>
        <v>No</v>
      </c>
      <c r="O9377" t="s">
        <v>10085</v>
      </c>
      <c r="P9377" t="str">
        <f>IFERROR(VLOOKUP(A9377,'Ratings Data'!A:C,3,0),"No Rating")</f>
        <v>No Rating</v>
      </c>
      <c r="Q9377" t="s">
        <v>10062</v>
      </c>
      <c r="R9377" s="5">
        <f t="shared" si="146"/>
        <v>-9.3894356296445117E-2</v>
      </c>
    </row>
    <row r="9378" spans="1:18" x14ac:dyDescent="0.3">
      <c r="A9378" t="s">
        <v>5229</v>
      </c>
      <c r="B9378" s="2">
        <v>45848</v>
      </c>
      <c r="C9378" t="s">
        <v>10009</v>
      </c>
      <c r="D9378" t="s">
        <v>10029</v>
      </c>
      <c r="E9378" t="s">
        <v>10038</v>
      </c>
      <c r="F9378">
        <v>7</v>
      </c>
      <c r="G9378">
        <v>166.65</v>
      </c>
      <c r="H9378">
        <v>116.27</v>
      </c>
      <c r="I9378" t="s">
        <v>10039</v>
      </c>
      <c r="J9378">
        <f>F9378*G9378</f>
        <v>1166.55</v>
      </c>
      <c r="K9378">
        <f>F9378*H9378</f>
        <v>813.89</v>
      </c>
      <c r="L9378">
        <f>J9378-K9378</f>
        <v>352.65999999999997</v>
      </c>
      <c r="M9378" s="5">
        <f>L9378/J9378</f>
        <v>0.30231023102310228</v>
      </c>
      <c r="N9378" t="str">
        <f>IF(ISNA(VLOOKUP(A9378,'Returns Data'!A:A,1,0)),"No","Yes")</f>
        <v>No</v>
      </c>
      <c r="O9378" t="s">
        <v>10085</v>
      </c>
      <c r="P9378" t="str">
        <f>IFERROR(VLOOKUP(A9378,'Ratings Data'!A:C,3,0),"No Rating")</f>
        <v>No Rating</v>
      </c>
      <c r="Q9378" t="s">
        <v>10062</v>
      </c>
      <c r="R9378" s="5">
        <f t="shared" si="146"/>
        <v>-0.31954595565718019</v>
      </c>
    </row>
    <row r="9379" spans="1:18" x14ac:dyDescent="0.3">
      <c r="A9379" t="s">
        <v>6603</v>
      </c>
      <c r="B9379" s="2">
        <v>45848</v>
      </c>
      <c r="C9379" t="s">
        <v>10023</v>
      </c>
      <c r="D9379" t="s">
        <v>10033</v>
      </c>
      <c r="E9379" t="s">
        <v>10034</v>
      </c>
      <c r="F9379">
        <v>13</v>
      </c>
      <c r="G9379">
        <v>358.86</v>
      </c>
      <c r="H9379">
        <v>263.39</v>
      </c>
      <c r="I9379" t="s">
        <v>10040</v>
      </c>
      <c r="J9379">
        <f>F9379*G9379</f>
        <v>4665.18</v>
      </c>
      <c r="K9379">
        <f>F9379*H9379</f>
        <v>3424.0699999999997</v>
      </c>
      <c r="L9379">
        <f>J9379-K9379</f>
        <v>1241.1100000000006</v>
      </c>
      <c r="M9379" s="5">
        <f>L9379/J9379</f>
        <v>0.26603689461071178</v>
      </c>
      <c r="N9379" t="str">
        <f>IF(ISNA(VLOOKUP(A9379,'Returns Data'!A:A,1,0)),"No","Yes")</f>
        <v>Yes</v>
      </c>
      <c r="O9379" t="str">
        <f>IFERROR(VLOOKUP(A9379,'Returns Data'!A:E,5,0),"No Returns")</f>
        <v>Damaged</v>
      </c>
      <c r="P9379" t="str">
        <f>IFERROR(VLOOKUP(A9379,'Ratings Data'!A:C,3,0),"No Rating")</f>
        <v>No Rating</v>
      </c>
      <c r="Q9379" t="s">
        <v>10062</v>
      </c>
      <c r="R9379" s="5">
        <f t="shared" si="146"/>
        <v>2.9991256268483992</v>
      </c>
    </row>
    <row r="9380" spans="1:18" x14ac:dyDescent="0.3">
      <c r="A9380" t="s">
        <v>6972</v>
      </c>
      <c r="B9380" s="2">
        <v>45848</v>
      </c>
      <c r="C9380" t="s">
        <v>10024</v>
      </c>
      <c r="D9380" t="s">
        <v>10029</v>
      </c>
      <c r="E9380" t="s">
        <v>10038</v>
      </c>
      <c r="F9380">
        <v>2</v>
      </c>
      <c r="G9380">
        <v>197.86</v>
      </c>
      <c r="H9380">
        <v>155.41</v>
      </c>
      <c r="I9380" t="s">
        <v>10040</v>
      </c>
      <c r="J9380">
        <f>F9380*G9380</f>
        <v>395.72</v>
      </c>
      <c r="K9380">
        <f>F9380*H9380</f>
        <v>310.82</v>
      </c>
      <c r="L9380">
        <f>J9380-K9380</f>
        <v>84.900000000000034</v>
      </c>
      <c r="M9380" s="5">
        <f>L9380/J9380</f>
        <v>0.21454563833013249</v>
      </c>
      <c r="N9380" t="str">
        <f>IF(ISNA(VLOOKUP(A9380,'Returns Data'!A:A,1,0)),"No","Yes")</f>
        <v>No</v>
      </c>
      <c r="O9380" t="s">
        <v>10085</v>
      </c>
      <c r="P9380" t="str">
        <f>IFERROR(VLOOKUP(A9380,'Ratings Data'!A:C,3,0),"No Rating")</f>
        <v>No Rating</v>
      </c>
      <c r="Q9380" t="s">
        <v>10062</v>
      </c>
      <c r="R9380" s="5">
        <f t="shared" si="146"/>
        <v>-0.91517583458730423</v>
      </c>
    </row>
    <row r="9381" spans="1:18" x14ac:dyDescent="0.3">
      <c r="A9381" t="s">
        <v>7059</v>
      </c>
      <c r="B9381" s="2">
        <v>45848</v>
      </c>
      <c r="C9381" t="s">
        <v>10021</v>
      </c>
      <c r="D9381" t="s">
        <v>10031</v>
      </c>
      <c r="E9381" t="s">
        <v>10038</v>
      </c>
      <c r="F9381">
        <v>4</v>
      </c>
      <c r="G9381">
        <v>234.89</v>
      </c>
      <c r="H9381">
        <v>150.56</v>
      </c>
      <c r="I9381" t="s">
        <v>10039</v>
      </c>
      <c r="J9381">
        <f>F9381*G9381</f>
        <v>939.56</v>
      </c>
      <c r="K9381">
        <f>F9381*H9381</f>
        <v>602.24</v>
      </c>
      <c r="L9381">
        <f>J9381-K9381</f>
        <v>337.31999999999994</v>
      </c>
      <c r="M9381" s="5">
        <f>L9381/J9381</f>
        <v>0.35901911533058023</v>
      </c>
      <c r="N9381" t="str">
        <f>IF(ISNA(VLOOKUP(A9381,'Returns Data'!A:A,1,0)),"No","Yes")</f>
        <v>No</v>
      </c>
      <c r="O9381" t="s">
        <v>10085</v>
      </c>
      <c r="P9381" t="str">
        <f>IFERROR(VLOOKUP(A9381,'Ratings Data'!A:C,3,0),"No Rating")</f>
        <v>No Rating</v>
      </c>
      <c r="Q9381" t="s">
        <v>10062</v>
      </c>
      <c r="R9381" s="5">
        <f t="shared" si="146"/>
        <v>1.3743050641867984</v>
      </c>
    </row>
    <row r="9382" spans="1:18" x14ac:dyDescent="0.3">
      <c r="A9382" t="s">
        <v>7359</v>
      </c>
      <c r="B9382" s="2">
        <v>45848</v>
      </c>
      <c r="C9382" t="s">
        <v>10015</v>
      </c>
      <c r="D9382" t="s">
        <v>10031</v>
      </c>
      <c r="E9382" t="s">
        <v>10037</v>
      </c>
      <c r="F9382">
        <v>7</v>
      </c>
      <c r="G9382">
        <v>80.77</v>
      </c>
      <c r="H9382">
        <v>59.32</v>
      </c>
      <c r="I9382" t="s">
        <v>10040</v>
      </c>
      <c r="J9382">
        <f>F9382*G9382</f>
        <v>565.39</v>
      </c>
      <c r="K9382">
        <f>F9382*H9382</f>
        <v>415.24</v>
      </c>
      <c r="L9382">
        <f>J9382-K9382</f>
        <v>150.14999999999998</v>
      </c>
      <c r="M9382" s="5">
        <f>L9382/J9382</f>
        <v>0.26556889934381572</v>
      </c>
      <c r="N9382" t="str">
        <f>IF(ISNA(VLOOKUP(A9382,'Returns Data'!A:A,1,0)),"No","Yes")</f>
        <v>No</v>
      </c>
      <c r="O9382" t="s">
        <v>10085</v>
      </c>
      <c r="P9382">
        <f>IFERROR(VLOOKUP(A9382,'Ratings Data'!A:C,3,0),"No Rating")</f>
        <v>4</v>
      </c>
      <c r="Q9382" t="s">
        <v>10062</v>
      </c>
      <c r="R9382" s="5">
        <f t="shared" si="146"/>
        <v>-0.398239601515603</v>
      </c>
    </row>
    <row r="9383" spans="1:18" x14ac:dyDescent="0.3">
      <c r="A9383" t="s">
        <v>7741</v>
      </c>
      <c r="B9383" s="2">
        <v>45848</v>
      </c>
      <c r="C9383" t="s">
        <v>10010</v>
      </c>
      <c r="D9383" t="s">
        <v>10029</v>
      </c>
      <c r="E9383" t="s">
        <v>10037</v>
      </c>
      <c r="F9383">
        <v>6</v>
      </c>
      <c r="G9383">
        <v>379.12</v>
      </c>
      <c r="H9383">
        <v>276.39999999999998</v>
      </c>
      <c r="I9383" t="s">
        <v>10039</v>
      </c>
      <c r="J9383">
        <f>F9383*G9383</f>
        <v>2274.7200000000003</v>
      </c>
      <c r="K9383">
        <f>F9383*H9383</f>
        <v>1658.3999999999999</v>
      </c>
      <c r="L9383">
        <f>J9383-K9383</f>
        <v>616.32000000000039</v>
      </c>
      <c r="M9383" s="5">
        <f>L9383/J9383</f>
        <v>0.27094323696982497</v>
      </c>
      <c r="N9383" t="str">
        <f>IF(ISNA(VLOOKUP(A9383,'Returns Data'!A:A,1,0)),"No","Yes")</f>
        <v>No</v>
      </c>
      <c r="O9383" t="s">
        <v>10085</v>
      </c>
      <c r="P9383" t="str">
        <f>IFERROR(VLOOKUP(A9383,'Ratings Data'!A:C,3,0),"No Rating")</f>
        <v>No Rating</v>
      </c>
      <c r="Q9383" t="s">
        <v>10062</v>
      </c>
      <c r="R9383" s="5">
        <f t="shared" si="146"/>
        <v>3.0232759688002977</v>
      </c>
    </row>
    <row r="9384" spans="1:18" x14ac:dyDescent="0.3">
      <c r="A9384" t="s">
        <v>7867</v>
      </c>
      <c r="B9384" s="2">
        <v>45848</v>
      </c>
      <c r="C9384" t="s">
        <v>10022</v>
      </c>
      <c r="D9384" t="s">
        <v>10033</v>
      </c>
      <c r="E9384" t="s">
        <v>10036</v>
      </c>
      <c r="F9384">
        <v>2</v>
      </c>
      <c r="G9384">
        <v>449.3</v>
      </c>
      <c r="H9384">
        <v>276.18</v>
      </c>
      <c r="I9384" t="s">
        <v>10040</v>
      </c>
      <c r="J9384">
        <f>F9384*G9384</f>
        <v>898.6</v>
      </c>
      <c r="K9384">
        <f>F9384*H9384</f>
        <v>552.36</v>
      </c>
      <c r="L9384">
        <f>J9384-K9384</f>
        <v>346.24</v>
      </c>
      <c r="M9384" s="5">
        <f>L9384/J9384</f>
        <v>0.38531048297351433</v>
      </c>
      <c r="N9384" t="str">
        <f>IF(ISNA(VLOOKUP(A9384,'Returns Data'!A:A,1,0)),"No","Yes")</f>
        <v>No</v>
      </c>
      <c r="O9384" t="s">
        <v>10085</v>
      </c>
      <c r="P9384" t="str">
        <f>IFERROR(VLOOKUP(A9384,'Ratings Data'!A:C,3,0),"No Rating")</f>
        <v>No Rating</v>
      </c>
      <c r="Q9384" t="s">
        <v>10062</v>
      </c>
      <c r="R9384" s="5">
        <f t="shared" si="146"/>
        <v>-0.60496236899486544</v>
      </c>
    </row>
    <row r="9385" spans="1:18" x14ac:dyDescent="0.3">
      <c r="A9385" t="s">
        <v>7907</v>
      </c>
      <c r="B9385" s="2">
        <v>45848</v>
      </c>
      <c r="C9385" t="s">
        <v>10020</v>
      </c>
      <c r="D9385" t="s">
        <v>10030</v>
      </c>
      <c r="E9385" t="s">
        <v>10037</v>
      </c>
      <c r="F9385">
        <v>7</v>
      </c>
      <c r="G9385">
        <v>88.01</v>
      </c>
      <c r="H9385">
        <v>77.84</v>
      </c>
      <c r="I9385" t="s">
        <v>10040</v>
      </c>
      <c r="J9385">
        <f>F9385*G9385</f>
        <v>616.07000000000005</v>
      </c>
      <c r="K9385">
        <f>F9385*H9385</f>
        <v>544.88</v>
      </c>
      <c r="L9385">
        <f>J9385-K9385</f>
        <v>71.190000000000055</v>
      </c>
      <c r="M9385" s="5">
        <f>L9385/J9385</f>
        <v>0.11555505056243616</v>
      </c>
      <c r="N9385" t="str">
        <f>IF(ISNA(VLOOKUP(A9385,'Returns Data'!A:A,1,0)),"No","Yes")</f>
        <v>No</v>
      </c>
      <c r="O9385" t="s">
        <v>10085</v>
      </c>
      <c r="P9385" t="str">
        <f>IFERROR(VLOOKUP(A9385,'Ratings Data'!A:C,3,0),"No Rating")</f>
        <v>No Rating</v>
      </c>
      <c r="Q9385" t="s">
        <v>10062</v>
      </c>
      <c r="R9385" s="5">
        <f t="shared" si="146"/>
        <v>-0.31441130647674154</v>
      </c>
    </row>
    <row r="9386" spans="1:18" x14ac:dyDescent="0.3">
      <c r="A9386" t="s">
        <v>8303</v>
      </c>
      <c r="B9386" s="2">
        <v>45848</v>
      </c>
      <c r="C9386" t="s">
        <v>10014</v>
      </c>
      <c r="D9386" t="s">
        <v>10030</v>
      </c>
      <c r="E9386" t="s">
        <v>10037</v>
      </c>
      <c r="F9386">
        <v>18</v>
      </c>
      <c r="G9386">
        <v>29.73</v>
      </c>
      <c r="H9386">
        <v>22.69</v>
      </c>
      <c r="I9386" t="s">
        <v>10039</v>
      </c>
      <c r="J9386">
        <f>F9386*G9386</f>
        <v>535.14</v>
      </c>
      <c r="K9386">
        <f>F9386*H9386</f>
        <v>408.42</v>
      </c>
      <c r="L9386">
        <f>J9386-K9386</f>
        <v>126.71999999999997</v>
      </c>
      <c r="M9386" s="5">
        <f>L9386/J9386</f>
        <v>0.2367978472922973</v>
      </c>
      <c r="N9386" t="str">
        <f>IF(ISNA(VLOOKUP(A9386,'Returns Data'!A:A,1,0)),"No","Yes")</f>
        <v>No</v>
      </c>
      <c r="O9386" t="s">
        <v>10085</v>
      </c>
      <c r="P9386" t="str">
        <f>IFERROR(VLOOKUP(A9386,'Ratings Data'!A:C,3,0),"No Rating")</f>
        <v>No Rating</v>
      </c>
      <c r="Q9386" t="s">
        <v>10062</v>
      </c>
      <c r="R9386" s="5">
        <f t="shared" si="146"/>
        <v>-0.13136494229551846</v>
      </c>
    </row>
    <row r="9387" spans="1:18" x14ac:dyDescent="0.3">
      <c r="A9387" t="s">
        <v>8422</v>
      </c>
      <c r="B9387" s="2">
        <v>45848</v>
      </c>
      <c r="C9387" t="s">
        <v>10026</v>
      </c>
      <c r="D9387" t="s">
        <v>10031</v>
      </c>
      <c r="E9387" t="s">
        <v>10034</v>
      </c>
      <c r="F9387">
        <v>18</v>
      </c>
      <c r="G9387">
        <v>69.23</v>
      </c>
      <c r="H9387">
        <v>59.39</v>
      </c>
      <c r="I9387" t="s">
        <v>10040</v>
      </c>
      <c r="J9387">
        <f>F9387*G9387</f>
        <v>1246.1400000000001</v>
      </c>
      <c r="K9387">
        <f>F9387*H9387</f>
        <v>1069.02</v>
      </c>
      <c r="L9387">
        <f>J9387-K9387</f>
        <v>177.12000000000012</v>
      </c>
      <c r="M9387" s="5">
        <f>L9387/J9387</f>
        <v>0.14213491261014019</v>
      </c>
      <c r="N9387" t="str">
        <f>IF(ISNA(VLOOKUP(A9387,'Returns Data'!A:A,1,0)),"No","Yes")</f>
        <v>No</v>
      </c>
      <c r="O9387" t="s">
        <v>10085</v>
      </c>
      <c r="P9387" t="str">
        <f>IFERROR(VLOOKUP(A9387,'Ratings Data'!A:C,3,0),"No Rating")</f>
        <v>No Rating</v>
      </c>
      <c r="Q9387" t="s">
        <v>10062</v>
      </c>
      <c r="R9387" s="5">
        <f t="shared" si="146"/>
        <v>1.3286242852337709</v>
      </c>
    </row>
    <row r="9388" spans="1:18" x14ac:dyDescent="0.3">
      <c r="A9388" t="s">
        <v>8451</v>
      </c>
      <c r="B9388" s="2">
        <v>45848</v>
      </c>
      <c r="C9388" t="s">
        <v>10020</v>
      </c>
      <c r="D9388" t="s">
        <v>10030</v>
      </c>
      <c r="E9388" t="s">
        <v>10035</v>
      </c>
      <c r="F9388">
        <v>18</v>
      </c>
      <c r="G9388">
        <v>445.16</v>
      </c>
      <c r="H9388">
        <v>350.62</v>
      </c>
      <c r="I9388" t="s">
        <v>10039</v>
      </c>
      <c r="J9388">
        <f>F9388*G9388</f>
        <v>8012.88</v>
      </c>
      <c r="K9388">
        <f>F9388*H9388</f>
        <v>6311.16</v>
      </c>
      <c r="L9388">
        <f>J9388-K9388</f>
        <v>1701.7200000000003</v>
      </c>
      <c r="M9388" s="5">
        <f>L9388/J9388</f>
        <v>0.21237307934225899</v>
      </c>
      <c r="N9388" t="str">
        <f>IF(ISNA(VLOOKUP(A9388,'Returns Data'!A:A,1,0)),"No","Yes")</f>
        <v>No</v>
      </c>
      <c r="O9388" t="s">
        <v>10085</v>
      </c>
      <c r="P9388" t="str">
        <f>IFERROR(VLOOKUP(A9388,'Ratings Data'!A:C,3,0),"No Rating")</f>
        <v>No Rating</v>
      </c>
      <c r="Q9388" t="s">
        <v>10062</v>
      </c>
      <c r="R9388" s="5">
        <f t="shared" si="146"/>
        <v>5.4301603351148344</v>
      </c>
    </row>
    <row r="9389" spans="1:18" x14ac:dyDescent="0.3">
      <c r="A9389" t="s">
        <v>8983</v>
      </c>
      <c r="B9389" s="2">
        <v>45848</v>
      </c>
      <c r="C9389" t="s">
        <v>10019</v>
      </c>
      <c r="D9389" t="s">
        <v>10031</v>
      </c>
      <c r="E9389" t="s">
        <v>10038</v>
      </c>
      <c r="F9389">
        <v>4</v>
      </c>
      <c r="G9389">
        <v>279.44</v>
      </c>
      <c r="H9389">
        <v>179.6</v>
      </c>
      <c r="I9389" t="s">
        <v>10040</v>
      </c>
      <c r="J9389">
        <f>F9389*G9389</f>
        <v>1117.76</v>
      </c>
      <c r="K9389">
        <f>F9389*H9389</f>
        <v>718.4</v>
      </c>
      <c r="L9389">
        <f>J9389-K9389</f>
        <v>399.36</v>
      </c>
      <c r="M9389" s="5">
        <f>L9389/J9389</f>
        <v>0.35728600057257376</v>
      </c>
      <c r="N9389" t="str">
        <f>IF(ISNA(VLOOKUP(A9389,'Returns Data'!A:A,1,0)),"No","Yes")</f>
        <v>No</v>
      </c>
      <c r="O9389" t="s">
        <v>10085</v>
      </c>
      <c r="P9389" t="str">
        <f>IFERROR(VLOOKUP(A9389,'Ratings Data'!A:C,3,0),"No Rating")</f>
        <v>No Rating</v>
      </c>
      <c r="Q9389" t="s">
        <v>10062</v>
      </c>
      <c r="R9389" s="5">
        <f t="shared" si="146"/>
        <v>-0.86050458761394155</v>
      </c>
    </row>
    <row r="9390" spans="1:18" x14ac:dyDescent="0.3">
      <c r="A9390" t="s">
        <v>9001</v>
      </c>
      <c r="B9390" s="2">
        <v>45848</v>
      </c>
      <c r="C9390" t="s">
        <v>10015</v>
      </c>
      <c r="D9390" t="s">
        <v>10031</v>
      </c>
      <c r="E9390" t="s">
        <v>10035</v>
      </c>
      <c r="F9390">
        <v>10</v>
      </c>
      <c r="G9390">
        <v>204.65</v>
      </c>
      <c r="H9390">
        <v>132.24</v>
      </c>
      <c r="I9390" t="s">
        <v>10039</v>
      </c>
      <c r="J9390">
        <f>F9390*G9390</f>
        <v>2046.5</v>
      </c>
      <c r="K9390">
        <f>F9390*H9390</f>
        <v>1322.4</v>
      </c>
      <c r="L9390">
        <f>J9390-K9390</f>
        <v>724.09999999999991</v>
      </c>
      <c r="M9390" s="5">
        <f>L9390/J9390</f>
        <v>0.3538236012704617</v>
      </c>
      <c r="N9390" t="str">
        <f>IF(ISNA(VLOOKUP(A9390,'Returns Data'!A:A,1,0)),"No","Yes")</f>
        <v>No</v>
      </c>
      <c r="O9390" t="s">
        <v>10085</v>
      </c>
      <c r="P9390" t="str">
        <f>IFERROR(VLOOKUP(A9390,'Ratings Data'!A:C,3,0),"No Rating")</f>
        <v>No Rating</v>
      </c>
      <c r="Q9390" t="s">
        <v>10062</v>
      </c>
      <c r="R9390" s="5">
        <f t="shared" si="146"/>
        <v>0.83089393071858009</v>
      </c>
    </row>
    <row r="9391" spans="1:18" x14ac:dyDescent="0.3">
      <c r="A9391" t="s">
        <v>9451</v>
      </c>
      <c r="B9391" s="2">
        <v>45848</v>
      </c>
      <c r="C9391" t="s">
        <v>10011</v>
      </c>
      <c r="D9391" t="s">
        <v>10029</v>
      </c>
      <c r="E9391" t="s">
        <v>10036</v>
      </c>
      <c r="F9391">
        <v>4</v>
      </c>
      <c r="G9391">
        <v>141.01</v>
      </c>
      <c r="H9391">
        <v>98.17</v>
      </c>
      <c r="I9391" t="s">
        <v>10040</v>
      </c>
      <c r="J9391">
        <f>F9391*G9391</f>
        <v>564.04</v>
      </c>
      <c r="K9391">
        <f>F9391*H9391</f>
        <v>392.68</v>
      </c>
      <c r="L9391">
        <f>J9391-K9391</f>
        <v>171.35999999999996</v>
      </c>
      <c r="M9391" s="5">
        <f>L9391/J9391</f>
        <v>0.30380824055031552</v>
      </c>
      <c r="N9391" t="str">
        <f>IF(ISNA(VLOOKUP(A9391,'Returns Data'!A:A,1,0)),"No","Yes")</f>
        <v>No</v>
      </c>
      <c r="O9391" t="s">
        <v>10085</v>
      </c>
      <c r="P9391" t="str">
        <f>IFERROR(VLOOKUP(A9391,'Ratings Data'!A:C,3,0),"No Rating")</f>
        <v>No Rating</v>
      </c>
      <c r="Q9391" t="s">
        <v>10062</v>
      </c>
      <c r="R9391" s="5">
        <f t="shared" si="146"/>
        <v>-0.72438797947715616</v>
      </c>
    </row>
    <row r="9392" spans="1:18" x14ac:dyDescent="0.3">
      <c r="A9392" t="s">
        <v>9583</v>
      </c>
      <c r="B9392" s="2">
        <v>45848</v>
      </c>
      <c r="C9392" t="s">
        <v>10017</v>
      </c>
      <c r="D9392" t="s">
        <v>10032</v>
      </c>
      <c r="E9392" t="s">
        <v>10037</v>
      </c>
      <c r="F9392">
        <v>2</v>
      </c>
      <c r="G9392">
        <v>376.04</v>
      </c>
      <c r="H9392">
        <v>261.38</v>
      </c>
      <c r="I9392" t="s">
        <v>10040</v>
      </c>
      <c r="J9392">
        <f>F9392*G9392</f>
        <v>752.08</v>
      </c>
      <c r="K9392">
        <f>F9392*H9392</f>
        <v>522.76</v>
      </c>
      <c r="L9392">
        <f>J9392-K9392</f>
        <v>229.32000000000005</v>
      </c>
      <c r="M9392" s="5">
        <f>L9392/J9392</f>
        <v>0.30491437081161582</v>
      </c>
      <c r="N9392" t="str">
        <f>IF(ISNA(VLOOKUP(A9392,'Returns Data'!A:A,1,0)),"No","Yes")</f>
        <v>No</v>
      </c>
      <c r="O9392" t="s">
        <v>10085</v>
      </c>
      <c r="P9392" t="str">
        <f>IFERROR(VLOOKUP(A9392,'Ratings Data'!A:C,3,0),"No Rating")</f>
        <v>No Rating</v>
      </c>
      <c r="Q9392" t="s">
        <v>10062</v>
      </c>
      <c r="R9392" s="5">
        <f t="shared" si="146"/>
        <v>0.33338061130416297</v>
      </c>
    </row>
    <row r="9393" spans="1:18" x14ac:dyDescent="0.3">
      <c r="A9393" t="s">
        <v>9672</v>
      </c>
      <c r="B9393" s="2">
        <v>45848</v>
      </c>
      <c r="C9393" t="s">
        <v>10012</v>
      </c>
      <c r="D9393" t="s">
        <v>10030</v>
      </c>
      <c r="E9393" t="s">
        <v>10037</v>
      </c>
      <c r="F9393">
        <v>18</v>
      </c>
      <c r="G9393">
        <v>385.44</v>
      </c>
      <c r="H9393">
        <v>300.05</v>
      </c>
      <c r="I9393" t="s">
        <v>10040</v>
      </c>
      <c r="J9393">
        <f>F9393*G9393</f>
        <v>6937.92</v>
      </c>
      <c r="K9393">
        <f>F9393*H9393</f>
        <v>5400.9000000000005</v>
      </c>
      <c r="L9393">
        <f>J9393-K9393</f>
        <v>1537.0199999999995</v>
      </c>
      <c r="M9393" s="5">
        <f>L9393/J9393</f>
        <v>0.22153902034039014</v>
      </c>
      <c r="N9393" t="str">
        <f>IF(ISNA(VLOOKUP(A9393,'Returns Data'!A:A,1,0)),"No","Yes")</f>
        <v>No</v>
      </c>
      <c r="O9393" t="s">
        <v>10085</v>
      </c>
      <c r="P9393" t="str">
        <f>IFERROR(VLOOKUP(A9393,'Ratings Data'!A:C,3,0),"No Rating")</f>
        <v>No Rating</v>
      </c>
      <c r="Q9393" t="s">
        <v>10062</v>
      </c>
      <c r="R9393" s="5">
        <f t="shared" si="146"/>
        <v>8.2249760663759179</v>
      </c>
    </row>
    <row r="9394" spans="1:18" x14ac:dyDescent="0.3">
      <c r="A9394" t="s">
        <v>9953</v>
      </c>
      <c r="B9394" s="2">
        <v>45848</v>
      </c>
      <c r="C9394" t="s">
        <v>10011</v>
      </c>
      <c r="D9394" t="s">
        <v>10029</v>
      </c>
      <c r="E9394" t="s">
        <v>10034</v>
      </c>
      <c r="F9394">
        <v>6</v>
      </c>
      <c r="G9394">
        <v>339.24</v>
      </c>
      <c r="H9394">
        <v>297.54000000000002</v>
      </c>
      <c r="I9394" t="s">
        <v>10040</v>
      </c>
      <c r="J9394">
        <f>F9394*G9394</f>
        <v>2035.44</v>
      </c>
      <c r="K9394">
        <f>F9394*H9394</f>
        <v>1785.2400000000002</v>
      </c>
      <c r="L9394">
        <f>J9394-K9394</f>
        <v>250.19999999999982</v>
      </c>
      <c r="M9394" s="5">
        <f>L9394/J9394</f>
        <v>0.12292182525645551</v>
      </c>
      <c r="N9394" t="str">
        <f>IF(ISNA(VLOOKUP(A9394,'Returns Data'!A:A,1,0)),"No","Yes")</f>
        <v>No</v>
      </c>
      <c r="O9394" t="s">
        <v>10085</v>
      </c>
      <c r="P9394" t="str">
        <f>IFERROR(VLOOKUP(A9394,'Ratings Data'!A:C,3,0),"No Rating")</f>
        <v>No Rating</v>
      </c>
      <c r="Q9394" t="s">
        <v>10062</v>
      </c>
      <c r="R9394" s="5">
        <f t="shared" si="146"/>
        <v>-0.70662100456621002</v>
      </c>
    </row>
    <row r="9395" spans="1:18" x14ac:dyDescent="0.3">
      <c r="A9395" t="s">
        <v>15</v>
      </c>
      <c r="B9395" s="2">
        <v>45849</v>
      </c>
      <c r="C9395" t="s">
        <v>10014</v>
      </c>
      <c r="D9395" t="s">
        <v>10030</v>
      </c>
      <c r="E9395" t="s">
        <v>10036</v>
      </c>
      <c r="F9395">
        <v>3</v>
      </c>
      <c r="G9395">
        <v>447.14</v>
      </c>
      <c r="H9395">
        <v>284.89</v>
      </c>
      <c r="I9395" t="s">
        <v>10039</v>
      </c>
      <c r="J9395">
        <f>F9395*G9395</f>
        <v>1341.42</v>
      </c>
      <c r="K9395">
        <f>F9395*H9395</f>
        <v>854.67</v>
      </c>
      <c r="L9395">
        <f>J9395-K9395</f>
        <v>486.75000000000011</v>
      </c>
      <c r="M9395" s="5">
        <f>L9395/J9395</f>
        <v>0.36286174352551781</v>
      </c>
      <c r="N9395" t="str">
        <f>IF(ISNA(VLOOKUP(A9395,'Returns Data'!A:A,1,0)),"No","Yes")</f>
        <v>No</v>
      </c>
      <c r="O9395" t="s">
        <v>10085</v>
      </c>
      <c r="P9395" t="str">
        <f>IFERROR(VLOOKUP(A9395,'Ratings Data'!A:C,3,0),"No Rating")</f>
        <v>No Rating</v>
      </c>
      <c r="Q9395" t="s">
        <v>10062</v>
      </c>
      <c r="R9395" s="5">
        <f t="shared" si="146"/>
        <v>-0.34096804622096449</v>
      </c>
    </row>
    <row r="9396" spans="1:18" x14ac:dyDescent="0.3">
      <c r="A9396" t="s">
        <v>490</v>
      </c>
      <c r="B9396" s="2">
        <v>45849</v>
      </c>
      <c r="C9396" t="s">
        <v>10021</v>
      </c>
      <c r="D9396" t="s">
        <v>10031</v>
      </c>
      <c r="E9396" t="s">
        <v>10034</v>
      </c>
      <c r="F9396">
        <v>6</v>
      </c>
      <c r="G9396">
        <v>216.82</v>
      </c>
      <c r="H9396">
        <v>166.1</v>
      </c>
      <c r="I9396" t="s">
        <v>10040</v>
      </c>
      <c r="J9396">
        <f>F9396*G9396</f>
        <v>1300.92</v>
      </c>
      <c r="K9396">
        <f>F9396*H9396</f>
        <v>996.59999999999991</v>
      </c>
      <c r="L9396">
        <f>J9396-K9396</f>
        <v>304.32000000000016</v>
      </c>
      <c r="M9396" s="5">
        <f>L9396/J9396</f>
        <v>0.23392675952402925</v>
      </c>
      <c r="N9396" t="str">
        <f>IF(ISNA(VLOOKUP(A9396,'Returns Data'!A:A,1,0)),"No","Yes")</f>
        <v>No</v>
      </c>
      <c r="O9396" t="s">
        <v>10085</v>
      </c>
      <c r="P9396" t="str">
        <f>IFERROR(VLOOKUP(A9396,'Ratings Data'!A:C,3,0),"No Rating")</f>
        <v>No Rating</v>
      </c>
      <c r="Q9396" t="s">
        <v>10062</v>
      </c>
      <c r="R9396" s="5">
        <f t="shared" si="146"/>
        <v>-3.0191886210135525E-2</v>
      </c>
    </row>
    <row r="9397" spans="1:18" x14ac:dyDescent="0.3">
      <c r="A9397" t="s">
        <v>534</v>
      </c>
      <c r="B9397" s="2">
        <v>45849</v>
      </c>
      <c r="C9397" t="s">
        <v>10018</v>
      </c>
      <c r="D9397" t="s">
        <v>10033</v>
      </c>
      <c r="E9397" t="s">
        <v>10038</v>
      </c>
      <c r="F9397">
        <v>18</v>
      </c>
      <c r="G9397">
        <v>280.17</v>
      </c>
      <c r="H9397">
        <v>233.51</v>
      </c>
      <c r="I9397" t="s">
        <v>10040</v>
      </c>
      <c r="J9397">
        <f>F9397*G9397</f>
        <v>5043.0600000000004</v>
      </c>
      <c r="K9397">
        <f>F9397*H9397</f>
        <v>4203.18</v>
      </c>
      <c r="L9397">
        <f>J9397-K9397</f>
        <v>839.88000000000011</v>
      </c>
      <c r="M9397" s="5">
        <f>L9397/J9397</f>
        <v>0.16654174251347398</v>
      </c>
      <c r="N9397" t="str">
        <f>IF(ISNA(VLOOKUP(A9397,'Returns Data'!A:A,1,0)),"No","Yes")</f>
        <v>No</v>
      </c>
      <c r="O9397" t="s">
        <v>10085</v>
      </c>
      <c r="P9397" t="str">
        <f>IFERROR(VLOOKUP(A9397,'Ratings Data'!A:C,3,0),"No Rating")</f>
        <v>No Rating</v>
      </c>
      <c r="Q9397" t="s">
        <v>10062</v>
      </c>
      <c r="R9397" s="5">
        <f t="shared" si="146"/>
        <v>2.8765335301171477</v>
      </c>
    </row>
    <row r="9398" spans="1:18" x14ac:dyDescent="0.3">
      <c r="A9398" t="s">
        <v>1841</v>
      </c>
      <c r="B9398" s="2">
        <v>45849</v>
      </c>
      <c r="C9398" t="s">
        <v>10022</v>
      </c>
      <c r="D9398" t="s">
        <v>10033</v>
      </c>
      <c r="E9398" t="s">
        <v>10038</v>
      </c>
      <c r="F9398">
        <v>3</v>
      </c>
      <c r="G9398">
        <v>124.51</v>
      </c>
      <c r="H9398">
        <v>92.72</v>
      </c>
      <c r="I9398" t="s">
        <v>10039</v>
      </c>
      <c r="J9398">
        <f>F9398*G9398</f>
        <v>373.53000000000003</v>
      </c>
      <c r="K9398">
        <f>F9398*H9398</f>
        <v>278.15999999999997</v>
      </c>
      <c r="L9398">
        <f>J9398-K9398</f>
        <v>95.370000000000061</v>
      </c>
      <c r="M9398" s="5">
        <f>L9398/J9398</f>
        <v>0.25532085776242885</v>
      </c>
      <c r="N9398" t="str">
        <f>IF(ISNA(VLOOKUP(A9398,'Returns Data'!A:A,1,0)),"No","Yes")</f>
        <v>No</v>
      </c>
      <c r="O9398" t="s">
        <v>10085</v>
      </c>
      <c r="P9398" t="str">
        <f>IFERROR(VLOOKUP(A9398,'Ratings Data'!A:C,3,0),"No Rating")</f>
        <v>No Rating</v>
      </c>
      <c r="Q9398" t="s">
        <v>10062</v>
      </c>
      <c r="R9398" s="5">
        <f t="shared" si="146"/>
        <v>-0.92593187469512561</v>
      </c>
    </row>
    <row r="9399" spans="1:18" x14ac:dyDescent="0.3">
      <c r="A9399" t="s">
        <v>1967</v>
      </c>
      <c r="B9399" s="2">
        <v>45849</v>
      </c>
      <c r="C9399" t="s">
        <v>10018</v>
      </c>
      <c r="D9399" t="s">
        <v>10033</v>
      </c>
      <c r="E9399" t="s">
        <v>10035</v>
      </c>
      <c r="F9399">
        <v>3</v>
      </c>
      <c r="G9399">
        <v>193.38</v>
      </c>
      <c r="H9399">
        <v>154.49</v>
      </c>
      <c r="I9399" t="s">
        <v>10039</v>
      </c>
      <c r="J9399">
        <f>F9399*G9399</f>
        <v>580.14</v>
      </c>
      <c r="K9399">
        <f>F9399*H9399</f>
        <v>463.47</v>
      </c>
      <c r="L9399">
        <f>J9399-K9399</f>
        <v>116.66999999999996</v>
      </c>
      <c r="M9399" s="5">
        <f>L9399/J9399</f>
        <v>0.20110662943427443</v>
      </c>
      <c r="N9399" t="str">
        <f>IF(ISNA(VLOOKUP(A9399,'Returns Data'!A:A,1,0)),"No","Yes")</f>
        <v>No</v>
      </c>
      <c r="O9399" t="s">
        <v>10085</v>
      </c>
      <c r="P9399" t="str">
        <f>IFERROR(VLOOKUP(A9399,'Ratings Data'!A:C,3,0),"No Rating")</f>
        <v>No Rating</v>
      </c>
      <c r="Q9399" t="s">
        <v>10062</v>
      </c>
      <c r="R9399" s="5">
        <f t="shared" si="146"/>
        <v>0.55312826279013716</v>
      </c>
    </row>
    <row r="9400" spans="1:18" x14ac:dyDescent="0.3">
      <c r="A9400" t="s">
        <v>2120</v>
      </c>
      <c r="B9400" s="2">
        <v>45849</v>
      </c>
      <c r="C9400" t="s">
        <v>10018</v>
      </c>
      <c r="D9400" t="s">
        <v>10033</v>
      </c>
      <c r="E9400" t="s">
        <v>10035</v>
      </c>
      <c r="F9400">
        <v>11</v>
      </c>
      <c r="G9400">
        <v>339.82</v>
      </c>
      <c r="H9400">
        <v>281.77</v>
      </c>
      <c r="I9400" t="s">
        <v>10039</v>
      </c>
      <c r="J9400">
        <f>F9400*G9400</f>
        <v>3738.02</v>
      </c>
      <c r="K9400">
        <f>F9400*H9400</f>
        <v>3099.47</v>
      </c>
      <c r="L9400">
        <f>J9400-K9400</f>
        <v>638.55000000000018</v>
      </c>
      <c r="M9400" s="5">
        <f>L9400/J9400</f>
        <v>0.17082573126949566</v>
      </c>
      <c r="N9400" t="str">
        <f>IF(ISNA(VLOOKUP(A9400,'Returns Data'!A:A,1,0)),"No","Yes")</f>
        <v>No</v>
      </c>
      <c r="O9400" t="s">
        <v>10085</v>
      </c>
      <c r="P9400" t="str">
        <f>IFERROR(VLOOKUP(A9400,'Ratings Data'!A:C,3,0),"No Rating")</f>
        <v>No Rating</v>
      </c>
      <c r="Q9400" t="s">
        <v>10062</v>
      </c>
      <c r="R9400" s="5">
        <f t="shared" si="146"/>
        <v>5.4433067880166863</v>
      </c>
    </row>
    <row r="9401" spans="1:18" x14ac:dyDescent="0.3">
      <c r="A9401" t="s">
        <v>2239</v>
      </c>
      <c r="B9401" s="2">
        <v>45849</v>
      </c>
      <c r="C9401" t="s">
        <v>10028</v>
      </c>
      <c r="D9401" t="s">
        <v>10032</v>
      </c>
      <c r="E9401" t="s">
        <v>10038</v>
      </c>
      <c r="F9401">
        <v>12</v>
      </c>
      <c r="G9401">
        <v>282.37</v>
      </c>
      <c r="H9401">
        <v>189.72</v>
      </c>
      <c r="I9401" t="s">
        <v>10039</v>
      </c>
      <c r="J9401">
        <f>F9401*G9401</f>
        <v>3388.44</v>
      </c>
      <c r="K9401">
        <f>F9401*H9401</f>
        <v>2276.64</v>
      </c>
      <c r="L9401">
        <f>J9401-K9401</f>
        <v>1111.8000000000002</v>
      </c>
      <c r="M9401" s="5">
        <f>L9401/J9401</f>
        <v>0.32811559301625531</v>
      </c>
      <c r="N9401" t="str">
        <f>IF(ISNA(VLOOKUP(A9401,'Returns Data'!A:A,1,0)),"No","Yes")</f>
        <v>Yes</v>
      </c>
      <c r="O9401" t="str">
        <f>IFERROR(VLOOKUP(A9401,'Returns Data'!A:E,5,0),"No Returns")</f>
        <v>Late Delivery</v>
      </c>
      <c r="P9401" t="str">
        <f>IFERROR(VLOOKUP(A9401,'Ratings Data'!A:C,3,0),"No Rating")</f>
        <v>No Rating</v>
      </c>
      <c r="Q9401" t="s">
        <v>10062</v>
      </c>
      <c r="R9401" s="5">
        <f t="shared" si="146"/>
        <v>-9.3520098875875438E-2</v>
      </c>
    </row>
    <row r="9402" spans="1:18" x14ac:dyDescent="0.3">
      <c r="A9402" t="s">
        <v>2822</v>
      </c>
      <c r="B9402" s="2">
        <v>45849</v>
      </c>
      <c r="C9402" t="s">
        <v>10010</v>
      </c>
      <c r="D9402" t="s">
        <v>10029</v>
      </c>
      <c r="E9402" t="s">
        <v>10034</v>
      </c>
      <c r="F9402">
        <v>5</v>
      </c>
      <c r="G9402">
        <v>78.19</v>
      </c>
      <c r="H9402">
        <v>66.25</v>
      </c>
      <c r="I9402" t="s">
        <v>10040</v>
      </c>
      <c r="J9402">
        <f>F9402*G9402</f>
        <v>390.95</v>
      </c>
      <c r="K9402">
        <f>F9402*H9402</f>
        <v>331.25</v>
      </c>
      <c r="L9402">
        <f>J9402-K9402</f>
        <v>59.699999999999989</v>
      </c>
      <c r="M9402" s="5">
        <f>L9402/J9402</f>
        <v>0.15270494948203092</v>
      </c>
      <c r="N9402" t="str">
        <f>IF(ISNA(VLOOKUP(A9402,'Returns Data'!A:A,1,0)),"No","Yes")</f>
        <v>No</v>
      </c>
      <c r="O9402" t="s">
        <v>10085</v>
      </c>
      <c r="P9402" t="str">
        <f>IFERROR(VLOOKUP(A9402,'Ratings Data'!A:C,3,0),"No Rating")</f>
        <v>No Rating</v>
      </c>
      <c r="Q9402" t="s">
        <v>10062</v>
      </c>
      <c r="R9402" s="5">
        <f t="shared" si="146"/>
        <v>-0.88462242211755271</v>
      </c>
    </row>
    <row r="9403" spans="1:18" x14ac:dyDescent="0.3">
      <c r="A9403" t="s">
        <v>3707</v>
      </c>
      <c r="B9403" s="2">
        <v>45849</v>
      </c>
      <c r="C9403" t="s">
        <v>10009</v>
      </c>
      <c r="D9403" t="s">
        <v>10029</v>
      </c>
      <c r="E9403" t="s">
        <v>10038</v>
      </c>
      <c r="F9403">
        <v>18</v>
      </c>
      <c r="G9403">
        <v>255.22</v>
      </c>
      <c r="H9403">
        <v>184.78</v>
      </c>
      <c r="I9403" t="s">
        <v>10039</v>
      </c>
      <c r="J9403">
        <f>F9403*G9403</f>
        <v>4593.96</v>
      </c>
      <c r="K9403">
        <f>F9403*H9403</f>
        <v>3326.04</v>
      </c>
      <c r="L9403">
        <f>J9403-K9403</f>
        <v>1267.92</v>
      </c>
      <c r="M9403" s="5">
        <f>L9403/J9403</f>
        <v>0.27599717890447456</v>
      </c>
      <c r="N9403" t="str">
        <f>IF(ISNA(VLOOKUP(A9403,'Returns Data'!A:A,1,0)),"No","Yes")</f>
        <v>No</v>
      </c>
      <c r="O9403" t="s">
        <v>10085</v>
      </c>
      <c r="P9403" t="str">
        <f>IFERROR(VLOOKUP(A9403,'Ratings Data'!A:C,3,0),"No Rating")</f>
        <v>No Rating</v>
      </c>
      <c r="Q9403" t="s">
        <v>10062</v>
      </c>
      <c r="R9403" s="5">
        <f t="shared" si="146"/>
        <v>10.750760966875561</v>
      </c>
    </row>
    <row r="9404" spans="1:18" x14ac:dyDescent="0.3">
      <c r="A9404" t="s">
        <v>4186</v>
      </c>
      <c r="B9404" s="2">
        <v>45849</v>
      </c>
      <c r="C9404" t="s">
        <v>10022</v>
      </c>
      <c r="D9404" t="s">
        <v>10033</v>
      </c>
      <c r="E9404" t="s">
        <v>10034</v>
      </c>
      <c r="F9404">
        <v>2</v>
      </c>
      <c r="G9404">
        <v>213.67</v>
      </c>
      <c r="H9404">
        <v>149.81</v>
      </c>
      <c r="I9404" t="s">
        <v>10040</v>
      </c>
      <c r="J9404">
        <f>F9404*G9404</f>
        <v>427.34</v>
      </c>
      <c r="K9404">
        <f>F9404*H9404</f>
        <v>299.62</v>
      </c>
      <c r="L9404">
        <f>J9404-K9404</f>
        <v>127.71999999999997</v>
      </c>
      <c r="M9404" s="5">
        <f>L9404/J9404</f>
        <v>0.29887209247905644</v>
      </c>
      <c r="N9404" t="str">
        <f>IF(ISNA(VLOOKUP(A9404,'Returns Data'!A:A,1,0)),"No","Yes")</f>
        <v>No</v>
      </c>
      <c r="O9404" t="s">
        <v>10085</v>
      </c>
      <c r="P9404" t="str">
        <f>IFERROR(VLOOKUP(A9404,'Ratings Data'!A:C,3,0),"No Rating")</f>
        <v>No Rating</v>
      </c>
      <c r="Q9404" t="s">
        <v>10062</v>
      </c>
      <c r="R9404" s="5">
        <f t="shared" si="146"/>
        <v>-0.90697785788295937</v>
      </c>
    </row>
    <row r="9405" spans="1:18" x14ac:dyDescent="0.3">
      <c r="A9405" t="s">
        <v>4262</v>
      </c>
      <c r="B9405" s="2">
        <v>45849</v>
      </c>
      <c r="C9405" t="s">
        <v>10010</v>
      </c>
      <c r="D9405" t="s">
        <v>10029</v>
      </c>
      <c r="E9405" t="s">
        <v>10038</v>
      </c>
      <c r="F9405">
        <v>14</v>
      </c>
      <c r="G9405">
        <v>470.72</v>
      </c>
      <c r="H9405">
        <v>411.52</v>
      </c>
      <c r="I9405" t="s">
        <v>10039</v>
      </c>
      <c r="J9405">
        <f>F9405*G9405</f>
        <v>6590.08</v>
      </c>
      <c r="K9405">
        <f>F9405*H9405</f>
        <v>5761.28</v>
      </c>
      <c r="L9405">
        <f>J9405-K9405</f>
        <v>828.80000000000018</v>
      </c>
      <c r="M9405" s="5">
        <f>L9405/J9405</f>
        <v>0.12576478585995923</v>
      </c>
      <c r="N9405" t="str">
        <f>IF(ISNA(VLOOKUP(A9405,'Returns Data'!A:A,1,0)),"No","Yes")</f>
        <v>No</v>
      </c>
      <c r="O9405" t="s">
        <v>10085</v>
      </c>
      <c r="P9405" t="str">
        <f>IFERROR(VLOOKUP(A9405,'Ratings Data'!A:C,3,0),"No Rating")</f>
        <v>No Rating</v>
      </c>
      <c r="Q9405" t="s">
        <v>10062</v>
      </c>
      <c r="R9405" s="5">
        <f t="shared" si="146"/>
        <v>14.421163476388823</v>
      </c>
    </row>
    <row r="9406" spans="1:18" x14ac:dyDescent="0.3">
      <c r="A9406" t="s">
        <v>4289</v>
      </c>
      <c r="B9406" s="2">
        <v>45849</v>
      </c>
      <c r="C9406" t="s">
        <v>10012</v>
      </c>
      <c r="D9406" t="s">
        <v>10030</v>
      </c>
      <c r="E9406" t="s">
        <v>10037</v>
      </c>
      <c r="F9406">
        <v>5</v>
      </c>
      <c r="G9406">
        <v>119.38</v>
      </c>
      <c r="H9406">
        <v>94.71</v>
      </c>
      <c r="I9406" t="s">
        <v>10040</v>
      </c>
      <c r="J9406">
        <f>F9406*G9406</f>
        <v>596.9</v>
      </c>
      <c r="K9406">
        <f>F9406*H9406</f>
        <v>473.54999999999995</v>
      </c>
      <c r="L9406">
        <f>J9406-K9406</f>
        <v>123.35000000000002</v>
      </c>
      <c r="M9406" s="5">
        <f>L9406/J9406</f>
        <v>0.20665103032333729</v>
      </c>
      <c r="N9406" t="str">
        <f>IF(ISNA(VLOOKUP(A9406,'Returns Data'!A:A,1,0)),"No","Yes")</f>
        <v>No</v>
      </c>
      <c r="O9406" t="s">
        <v>10085</v>
      </c>
      <c r="P9406" t="str">
        <f>IFERROR(VLOOKUP(A9406,'Ratings Data'!A:C,3,0),"No Rating")</f>
        <v>No Rating</v>
      </c>
      <c r="Q9406" t="s">
        <v>10062</v>
      </c>
      <c r="R9406" s="5">
        <f t="shared" si="146"/>
        <v>-0.90942446829173551</v>
      </c>
    </row>
    <row r="9407" spans="1:18" x14ac:dyDescent="0.3">
      <c r="A9407" t="s">
        <v>4601</v>
      </c>
      <c r="B9407" s="2">
        <v>45849</v>
      </c>
      <c r="C9407" t="s">
        <v>10012</v>
      </c>
      <c r="D9407" t="s">
        <v>10030</v>
      </c>
      <c r="E9407" t="s">
        <v>10038</v>
      </c>
      <c r="F9407">
        <v>19</v>
      </c>
      <c r="G9407">
        <v>462.34</v>
      </c>
      <c r="H9407">
        <v>314.54000000000002</v>
      </c>
      <c r="I9407" t="s">
        <v>10039</v>
      </c>
      <c r="J9407">
        <f>F9407*G9407</f>
        <v>8784.4599999999991</v>
      </c>
      <c r="K9407">
        <f>F9407*H9407</f>
        <v>5976.26</v>
      </c>
      <c r="L9407">
        <f>J9407-K9407</f>
        <v>2808.1999999999989</v>
      </c>
      <c r="M9407" s="5">
        <f>L9407/J9407</f>
        <v>0.31967815893065699</v>
      </c>
      <c r="N9407" t="str">
        <f>IF(ISNA(VLOOKUP(A9407,'Returns Data'!A:A,1,0)),"No","Yes")</f>
        <v>No</v>
      </c>
      <c r="O9407" t="s">
        <v>10085</v>
      </c>
      <c r="P9407" t="str">
        <f>IFERROR(VLOOKUP(A9407,'Ratings Data'!A:C,3,0),"No Rating")</f>
        <v>No Rating</v>
      </c>
      <c r="Q9407" t="s">
        <v>10062</v>
      </c>
      <c r="R9407" s="5">
        <f t="shared" si="146"/>
        <v>13.716803484670798</v>
      </c>
    </row>
    <row r="9408" spans="1:18" x14ac:dyDescent="0.3">
      <c r="A9408" t="s">
        <v>5185</v>
      </c>
      <c r="B9408" s="2">
        <v>45849</v>
      </c>
      <c r="C9408" t="s">
        <v>10020</v>
      </c>
      <c r="D9408" t="s">
        <v>10030</v>
      </c>
      <c r="E9408" t="s">
        <v>10037</v>
      </c>
      <c r="F9408">
        <v>3</v>
      </c>
      <c r="G9408">
        <v>173.07</v>
      </c>
      <c r="H9408">
        <v>114.14</v>
      </c>
      <c r="I9408" t="s">
        <v>10039</v>
      </c>
      <c r="J9408">
        <f>F9408*G9408</f>
        <v>519.21</v>
      </c>
      <c r="K9408">
        <f>F9408*H9408</f>
        <v>342.42</v>
      </c>
      <c r="L9408">
        <f>J9408-K9408</f>
        <v>176.79000000000002</v>
      </c>
      <c r="M9408" s="5">
        <f>L9408/J9408</f>
        <v>0.34049806436701913</v>
      </c>
      <c r="N9408" t="str">
        <f>IF(ISNA(VLOOKUP(A9408,'Returns Data'!A:A,1,0)),"No","Yes")</f>
        <v>No</v>
      </c>
      <c r="O9408" t="s">
        <v>10085</v>
      </c>
      <c r="P9408" t="str">
        <f>IFERROR(VLOOKUP(A9408,'Ratings Data'!A:C,3,0),"No Rating")</f>
        <v>No Rating</v>
      </c>
      <c r="Q9408" t="s">
        <v>10062</v>
      </c>
      <c r="R9408" s="5">
        <f t="shared" si="146"/>
        <v>-0.94089448867659486</v>
      </c>
    </row>
    <row r="9409" spans="1:18" x14ac:dyDescent="0.3">
      <c r="A9409" t="s">
        <v>5262</v>
      </c>
      <c r="B9409" s="2">
        <v>45849</v>
      </c>
      <c r="C9409" t="s">
        <v>10019</v>
      </c>
      <c r="D9409" t="s">
        <v>10031</v>
      </c>
      <c r="E9409" t="s">
        <v>10037</v>
      </c>
      <c r="F9409">
        <v>5</v>
      </c>
      <c r="G9409">
        <v>481.74</v>
      </c>
      <c r="H9409">
        <v>404.23</v>
      </c>
      <c r="I9409" t="s">
        <v>10040</v>
      </c>
      <c r="J9409">
        <f>F9409*G9409</f>
        <v>2408.6999999999998</v>
      </c>
      <c r="K9409">
        <f>F9409*H9409</f>
        <v>2021.15</v>
      </c>
      <c r="L9409">
        <f>J9409-K9409</f>
        <v>387.54999999999973</v>
      </c>
      <c r="M9409" s="5">
        <f>L9409/J9409</f>
        <v>0.16089591896043498</v>
      </c>
      <c r="N9409" t="str">
        <f>IF(ISNA(VLOOKUP(A9409,'Returns Data'!A:A,1,0)),"No","Yes")</f>
        <v>No</v>
      </c>
      <c r="O9409" t="s">
        <v>10085</v>
      </c>
      <c r="P9409" t="str">
        <f>IFERROR(VLOOKUP(A9409,'Ratings Data'!A:C,3,0),"No Rating")</f>
        <v>No Rating</v>
      </c>
      <c r="Q9409" t="s">
        <v>10062</v>
      </c>
      <c r="R9409" s="5">
        <f t="shared" si="146"/>
        <v>3.6391633443115494</v>
      </c>
    </row>
    <row r="9410" spans="1:18" x14ac:dyDescent="0.3">
      <c r="A9410" t="s">
        <v>5359</v>
      </c>
      <c r="B9410" s="2">
        <v>45849</v>
      </c>
      <c r="C9410" t="s">
        <v>10015</v>
      </c>
      <c r="D9410" t="s">
        <v>10031</v>
      </c>
      <c r="E9410" t="s">
        <v>10036</v>
      </c>
      <c r="F9410">
        <v>7</v>
      </c>
      <c r="G9410">
        <v>145.74</v>
      </c>
      <c r="H9410">
        <v>127.63</v>
      </c>
      <c r="I9410" t="s">
        <v>10040</v>
      </c>
      <c r="J9410">
        <f>F9410*G9410</f>
        <v>1020.1800000000001</v>
      </c>
      <c r="K9410">
        <f>F9410*H9410</f>
        <v>893.41</v>
      </c>
      <c r="L9410">
        <f>J9410-K9410</f>
        <v>126.7700000000001</v>
      </c>
      <c r="M9410" s="5">
        <f>L9410/J9410</f>
        <v>0.12426238506930158</v>
      </c>
      <c r="N9410" t="str">
        <f>IF(ISNA(VLOOKUP(A9410,'Returns Data'!A:A,1,0)),"No","Yes")</f>
        <v>No</v>
      </c>
      <c r="O9410" t="s">
        <v>10085</v>
      </c>
      <c r="P9410" t="str">
        <f>IFERROR(VLOOKUP(A9410,'Ratings Data'!A:C,3,0),"No Rating")</f>
        <v>No Rating</v>
      </c>
      <c r="Q9410" t="s">
        <v>10062</v>
      </c>
      <c r="R9410" s="5">
        <f t="shared" si="146"/>
        <v>-0.57646033129904095</v>
      </c>
    </row>
    <row r="9411" spans="1:18" x14ac:dyDescent="0.3">
      <c r="A9411" t="s">
        <v>5683</v>
      </c>
      <c r="B9411" s="2">
        <v>45849</v>
      </c>
      <c r="C9411" t="s">
        <v>10020</v>
      </c>
      <c r="D9411" t="s">
        <v>10030</v>
      </c>
      <c r="E9411" t="s">
        <v>10038</v>
      </c>
      <c r="F9411">
        <v>4</v>
      </c>
      <c r="G9411">
        <v>38.01</v>
      </c>
      <c r="H9411">
        <v>30.06</v>
      </c>
      <c r="I9411" t="s">
        <v>10039</v>
      </c>
      <c r="J9411">
        <f>F9411*G9411</f>
        <v>152.04</v>
      </c>
      <c r="K9411">
        <f>F9411*H9411</f>
        <v>120.24</v>
      </c>
      <c r="L9411">
        <f>J9411-K9411</f>
        <v>31.799999999999997</v>
      </c>
      <c r="M9411" s="5">
        <f>L9411/J9411</f>
        <v>0.20915548539857931</v>
      </c>
      <c r="N9411" t="str">
        <f>IF(ISNA(VLOOKUP(A9411,'Returns Data'!A:A,1,0)),"No","Yes")</f>
        <v>No</v>
      </c>
      <c r="O9411" t="s">
        <v>10085</v>
      </c>
      <c r="P9411" t="str">
        <f>IFERROR(VLOOKUP(A9411,'Ratings Data'!A:C,3,0),"No Rating")</f>
        <v>No Rating</v>
      </c>
      <c r="Q9411" t="s">
        <v>10062</v>
      </c>
      <c r="R9411" s="5">
        <f t="shared" si="146"/>
        <v>-0.85096747632770697</v>
      </c>
    </row>
    <row r="9412" spans="1:18" x14ac:dyDescent="0.3">
      <c r="A9412" t="s">
        <v>5869</v>
      </c>
      <c r="B9412" s="2">
        <v>45849</v>
      </c>
      <c r="C9412" t="s">
        <v>10020</v>
      </c>
      <c r="D9412" t="s">
        <v>10030</v>
      </c>
      <c r="E9412" t="s">
        <v>10038</v>
      </c>
      <c r="F9412">
        <v>15</v>
      </c>
      <c r="G9412">
        <v>300.95</v>
      </c>
      <c r="H9412">
        <v>242.21</v>
      </c>
      <c r="I9412" t="s">
        <v>10040</v>
      </c>
      <c r="J9412">
        <f>F9412*G9412</f>
        <v>4514.25</v>
      </c>
      <c r="K9412">
        <f>F9412*H9412</f>
        <v>3633.15</v>
      </c>
      <c r="L9412">
        <f>J9412-K9412</f>
        <v>881.09999999999991</v>
      </c>
      <c r="M9412" s="5">
        <f>L9412/J9412</f>
        <v>0.19518192390762584</v>
      </c>
      <c r="N9412" t="str">
        <f>IF(ISNA(VLOOKUP(A9412,'Returns Data'!A:A,1,0)),"No","Yes")</f>
        <v>No</v>
      </c>
      <c r="O9412" t="s">
        <v>10085</v>
      </c>
      <c r="P9412" t="str">
        <f>IFERROR(VLOOKUP(A9412,'Ratings Data'!A:C,3,0),"No Rating")</f>
        <v>No Rating</v>
      </c>
      <c r="Q9412" t="s">
        <v>10062</v>
      </c>
      <c r="R9412" s="5">
        <f t="shared" ref="R9412:R9475" si="147">(J9412-J9411)/J9411</f>
        <v>28.691199684293608</v>
      </c>
    </row>
    <row r="9413" spans="1:18" x14ac:dyDescent="0.3">
      <c r="A9413" t="s">
        <v>6436</v>
      </c>
      <c r="B9413" s="2">
        <v>45849</v>
      </c>
      <c r="C9413" t="s">
        <v>10016</v>
      </c>
      <c r="D9413" t="s">
        <v>10032</v>
      </c>
      <c r="E9413" t="s">
        <v>10034</v>
      </c>
      <c r="F9413">
        <v>11</v>
      </c>
      <c r="G9413">
        <v>392.54</v>
      </c>
      <c r="H9413">
        <v>271.72000000000003</v>
      </c>
      <c r="I9413" t="s">
        <v>10039</v>
      </c>
      <c r="J9413">
        <f>F9413*G9413</f>
        <v>4317.9400000000005</v>
      </c>
      <c r="K9413">
        <f>F9413*H9413</f>
        <v>2988.92</v>
      </c>
      <c r="L9413">
        <f>J9413-K9413</f>
        <v>1329.0200000000004</v>
      </c>
      <c r="M9413" s="5">
        <f>L9413/J9413</f>
        <v>0.30779028888775672</v>
      </c>
      <c r="N9413" t="str">
        <f>IF(ISNA(VLOOKUP(A9413,'Returns Data'!A:A,1,0)),"No","Yes")</f>
        <v>No</v>
      </c>
      <c r="O9413" t="s">
        <v>10085</v>
      </c>
      <c r="P9413" t="str">
        <f>IFERROR(VLOOKUP(A9413,'Ratings Data'!A:C,3,0),"No Rating")</f>
        <v>No Rating</v>
      </c>
      <c r="Q9413" t="s">
        <v>10062</v>
      </c>
      <c r="R9413" s="5">
        <f t="shared" si="147"/>
        <v>-4.3486736445699614E-2</v>
      </c>
    </row>
    <row r="9414" spans="1:18" x14ac:dyDescent="0.3">
      <c r="A9414" t="s">
        <v>6449</v>
      </c>
      <c r="B9414" s="2">
        <v>45849</v>
      </c>
      <c r="C9414" t="s">
        <v>10021</v>
      </c>
      <c r="D9414" t="s">
        <v>10031</v>
      </c>
      <c r="E9414" t="s">
        <v>10036</v>
      </c>
      <c r="F9414">
        <v>2</v>
      </c>
      <c r="G9414">
        <v>169.66</v>
      </c>
      <c r="H9414">
        <v>111.55</v>
      </c>
      <c r="I9414" t="s">
        <v>10040</v>
      </c>
      <c r="J9414">
        <f>F9414*G9414</f>
        <v>339.32</v>
      </c>
      <c r="K9414">
        <f>F9414*H9414</f>
        <v>223.1</v>
      </c>
      <c r="L9414">
        <f>J9414-K9414</f>
        <v>116.22</v>
      </c>
      <c r="M9414" s="5">
        <f>L9414/J9414</f>
        <v>0.34250854650477425</v>
      </c>
      <c r="N9414" t="str">
        <f>IF(ISNA(VLOOKUP(A9414,'Returns Data'!A:A,1,0)),"No","Yes")</f>
        <v>No</v>
      </c>
      <c r="O9414" t="s">
        <v>10085</v>
      </c>
      <c r="P9414" t="str">
        <f>IFERROR(VLOOKUP(A9414,'Ratings Data'!A:C,3,0),"No Rating")</f>
        <v>No Rating</v>
      </c>
      <c r="Q9414" t="s">
        <v>10062</v>
      </c>
      <c r="R9414" s="5">
        <f t="shared" si="147"/>
        <v>-0.92141623088787705</v>
      </c>
    </row>
    <row r="9415" spans="1:18" x14ac:dyDescent="0.3">
      <c r="A9415" t="s">
        <v>6528</v>
      </c>
      <c r="B9415" s="2">
        <v>45849</v>
      </c>
      <c r="C9415" t="s">
        <v>10015</v>
      </c>
      <c r="D9415" t="s">
        <v>10031</v>
      </c>
      <c r="E9415" t="s">
        <v>10034</v>
      </c>
      <c r="F9415">
        <v>10</v>
      </c>
      <c r="G9415">
        <v>67.3</v>
      </c>
      <c r="H9415">
        <v>47.2</v>
      </c>
      <c r="I9415" t="s">
        <v>10039</v>
      </c>
      <c r="J9415">
        <f>F9415*G9415</f>
        <v>673</v>
      </c>
      <c r="K9415">
        <f>F9415*H9415</f>
        <v>472</v>
      </c>
      <c r="L9415">
        <f>J9415-K9415</f>
        <v>201</v>
      </c>
      <c r="M9415" s="5">
        <f>L9415/J9415</f>
        <v>0.29866270430906389</v>
      </c>
      <c r="N9415" t="str">
        <f>IF(ISNA(VLOOKUP(A9415,'Returns Data'!A:A,1,0)),"No","Yes")</f>
        <v>No</v>
      </c>
      <c r="O9415" t="s">
        <v>10085</v>
      </c>
      <c r="P9415">
        <f>IFERROR(VLOOKUP(A9415,'Ratings Data'!A:C,3,0),"No Rating")</f>
        <v>1</v>
      </c>
      <c r="Q9415" t="s">
        <v>10062</v>
      </c>
      <c r="R9415" s="5">
        <f t="shared" si="147"/>
        <v>0.98337852174938112</v>
      </c>
    </row>
    <row r="9416" spans="1:18" x14ac:dyDescent="0.3">
      <c r="A9416" t="s">
        <v>6536</v>
      </c>
      <c r="B9416" s="2">
        <v>45849</v>
      </c>
      <c r="C9416" t="s">
        <v>10023</v>
      </c>
      <c r="D9416" t="s">
        <v>10033</v>
      </c>
      <c r="E9416" t="s">
        <v>10036</v>
      </c>
      <c r="F9416">
        <v>7</v>
      </c>
      <c r="G9416">
        <v>403.63</v>
      </c>
      <c r="H9416">
        <v>306.24</v>
      </c>
      <c r="I9416" t="s">
        <v>10040</v>
      </c>
      <c r="J9416">
        <f>F9416*G9416</f>
        <v>2825.41</v>
      </c>
      <c r="K9416">
        <f>F9416*H9416</f>
        <v>2143.6800000000003</v>
      </c>
      <c r="L9416">
        <f>J9416-K9416</f>
        <v>681.72999999999956</v>
      </c>
      <c r="M9416" s="5">
        <f>L9416/J9416</f>
        <v>0.24128533557961485</v>
      </c>
      <c r="N9416" t="str">
        <f>IF(ISNA(VLOOKUP(A9416,'Returns Data'!A:A,1,0)),"No","Yes")</f>
        <v>No</v>
      </c>
      <c r="O9416" t="s">
        <v>10085</v>
      </c>
      <c r="P9416" t="str">
        <f>IFERROR(VLOOKUP(A9416,'Ratings Data'!A:C,3,0),"No Rating")</f>
        <v>No Rating</v>
      </c>
      <c r="Q9416" t="s">
        <v>10062</v>
      </c>
      <c r="R9416" s="5">
        <f t="shared" si="147"/>
        <v>3.1982317979197621</v>
      </c>
    </row>
    <row r="9417" spans="1:18" x14ac:dyDescent="0.3">
      <c r="A9417" t="s">
        <v>6756</v>
      </c>
      <c r="B9417" s="2">
        <v>45849</v>
      </c>
      <c r="C9417" t="s">
        <v>10025</v>
      </c>
      <c r="D9417" t="s">
        <v>10033</v>
      </c>
      <c r="E9417" t="s">
        <v>10038</v>
      </c>
      <c r="F9417">
        <v>15</v>
      </c>
      <c r="G9417">
        <v>242.38</v>
      </c>
      <c r="H9417">
        <v>214.83</v>
      </c>
      <c r="I9417" t="s">
        <v>10040</v>
      </c>
      <c r="J9417">
        <f>F9417*G9417</f>
        <v>3635.7</v>
      </c>
      <c r="K9417">
        <f>F9417*H9417</f>
        <v>3222.4500000000003</v>
      </c>
      <c r="L9417">
        <f>J9417-K9417</f>
        <v>413.24999999999955</v>
      </c>
      <c r="M9417" s="5">
        <f>L9417/J9417</f>
        <v>0.11366449377011292</v>
      </c>
      <c r="N9417" t="str">
        <f>IF(ISNA(VLOOKUP(A9417,'Returns Data'!A:A,1,0)),"No","Yes")</f>
        <v>No</v>
      </c>
      <c r="O9417" t="s">
        <v>10085</v>
      </c>
      <c r="P9417" t="str">
        <f>IFERROR(VLOOKUP(A9417,'Ratings Data'!A:C,3,0),"No Rating")</f>
        <v>No Rating</v>
      </c>
      <c r="Q9417" t="s">
        <v>10062</v>
      </c>
      <c r="R9417" s="5">
        <f t="shared" si="147"/>
        <v>0.28678669644405591</v>
      </c>
    </row>
    <row r="9418" spans="1:18" x14ac:dyDescent="0.3">
      <c r="A9418" t="s">
        <v>6794</v>
      </c>
      <c r="B9418" s="2">
        <v>45849</v>
      </c>
      <c r="C9418" t="s">
        <v>10016</v>
      </c>
      <c r="D9418" t="s">
        <v>10032</v>
      </c>
      <c r="E9418" t="s">
        <v>10038</v>
      </c>
      <c r="F9418">
        <v>5</v>
      </c>
      <c r="G9418">
        <v>76.349999999999994</v>
      </c>
      <c r="H9418">
        <v>52.25</v>
      </c>
      <c r="I9418" t="s">
        <v>10040</v>
      </c>
      <c r="J9418">
        <f>F9418*G9418</f>
        <v>381.75</v>
      </c>
      <c r="K9418">
        <f>F9418*H9418</f>
        <v>261.25</v>
      </c>
      <c r="L9418">
        <f>J9418-K9418</f>
        <v>120.5</v>
      </c>
      <c r="M9418" s="5">
        <f>L9418/J9418</f>
        <v>0.31565160445317614</v>
      </c>
      <c r="N9418" t="str">
        <f>IF(ISNA(VLOOKUP(A9418,'Returns Data'!A:A,1,0)),"No","Yes")</f>
        <v>No</v>
      </c>
      <c r="O9418" t="s">
        <v>10085</v>
      </c>
      <c r="P9418" t="str">
        <f>IFERROR(VLOOKUP(A9418,'Ratings Data'!A:C,3,0),"No Rating")</f>
        <v>No Rating</v>
      </c>
      <c r="Q9418" t="s">
        <v>10062</v>
      </c>
      <c r="R9418" s="5">
        <f t="shared" si="147"/>
        <v>-0.89499958742470498</v>
      </c>
    </row>
    <row r="9419" spans="1:18" x14ac:dyDescent="0.3">
      <c r="A9419" t="s">
        <v>7231</v>
      </c>
      <c r="B9419" s="2">
        <v>45849</v>
      </c>
      <c r="C9419" t="s">
        <v>10011</v>
      </c>
      <c r="D9419" t="s">
        <v>10029</v>
      </c>
      <c r="E9419" t="s">
        <v>10038</v>
      </c>
      <c r="F9419">
        <v>14</v>
      </c>
      <c r="G9419">
        <v>90.22</v>
      </c>
      <c r="H9419">
        <v>78.959999999999994</v>
      </c>
      <c r="I9419" t="s">
        <v>10040</v>
      </c>
      <c r="J9419">
        <f>F9419*G9419</f>
        <v>1263.08</v>
      </c>
      <c r="K9419">
        <f>F9419*H9419</f>
        <v>1105.4399999999998</v>
      </c>
      <c r="L9419">
        <f>J9419-K9419</f>
        <v>157.6400000000001</v>
      </c>
      <c r="M9419" s="5">
        <f>L9419/J9419</f>
        <v>0.12480602970516524</v>
      </c>
      <c r="N9419" t="str">
        <f>IF(ISNA(VLOOKUP(A9419,'Returns Data'!A:A,1,0)),"No","Yes")</f>
        <v>No</v>
      </c>
      <c r="O9419" t="s">
        <v>10085</v>
      </c>
      <c r="P9419" t="str">
        <f>IFERROR(VLOOKUP(A9419,'Ratings Data'!A:C,3,0),"No Rating")</f>
        <v>No Rating</v>
      </c>
      <c r="Q9419" t="s">
        <v>10062</v>
      </c>
      <c r="R9419" s="5">
        <f t="shared" si="147"/>
        <v>2.3086574983628028</v>
      </c>
    </row>
    <row r="9420" spans="1:18" x14ac:dyDescent="0.3">
      <c r="A9420" t="s">
        <v>7257</v>
      </c>
      <c r="B9420" s="2">
        <v>45849</v>
      </c>
      <c r="C9420" t="s">
        <v>10027</v>
      </c>
      <c r="D9420" t="s">
        <v>10032</v>
      </c>
      <c r="E9420" t="s">
        <v>10036</v>
      </c>
      <c r="F9420">
        <v>10</v>
      </c>
      <c r="G9420">
        <v>409.33</v>
      </c>
      <c r="H9420">
        <v>249.67</v>
      </c>
      <c r="I9420" t="s">
        <v>10039</v>
      </c>
      <c r="J9420">
        <f>F9420*G9420</f>
        <v>4093.2999999999997</v>
      </c>
      <c r="K9420">
        <f>F9420*H9420</f>
        <v>2496.6999999999998</v>
      </c>
      <c r="L9420">
        <f>J9420-K9420</f>
        <v>1596.6</v>
      </c>
      <c r="M9420" s="5">
        <f>L9420/J9420</f>
        <v>0.39005203625436691</v>
      </c>
      <c r="N9420" t="str">
        <f>IF(ISNA(VLOOKUP(A9420,'Returns Data'!A:A,1,0)),"No","Yes")</f>
        <v>No</v>
      </c>
      <c r="O9420" t="s">
        <v>10085</v>
      </c>
      <c r="P9420" t="str">
        <f>IFERROR(VLOOKUP(A9420,'Ratings Data'!A:C,3,0),"No Rating")</f>
        <v>No Rating</v>
      </c>
      <c r="Q9420" t="s">
        <v>10062</v>
      </c>
      <c r="R9420" s="5">
        <f t="shared" si="147"/>
        <v>2.2407290116223835</v>
      </c>
    </row>
    <row r="9421" spans="1:18" x14ac:dyDescent="0.3">
      <c r="A9421" t="s">
        <v>7385</v>
      </c>
      <c r="B9421" s="2">
        <v>45849</v>
      </c>
      <c r="C9421" t="s">
        <v>10027</v>
      </c>
      <c r="D9421" t="s">
        <v>10032</v>
      </c>
      <c r="E9421" t="s">
        <v>10037</v>
      </c>
      <c r="F9421">
        <v>20</v>
      </c>
      <c r="G9421">
        <v>352.8</v>
      </c>
      <c r="H9421">
        <v>269.14</v>
      </c>
      <c r="I9421" t="s">
        <v>10039</v>
      </c>
      <c r="J9421">
        <f>F9421*G9421</f>
        <v>7056</v>
      </c>
      <c r="K9421">
        <f>F9421*H9421</f>
        <v>5382.7999999999993</v>
      </c>
      <c r="L9421">
        <f>J9421-K9421</f>
        <v>1673.2000000000007</v>
      </c>
      <c r="M9421" s="5">
        <f>L9421/J9421</f>
        <v>0.23713151927437651</v>
      </c>
      <c r="N9421" t="str">
        <f>IF(ISNA(VLOOKUP(A9421,'Returns Data'!A:A,1,0)),"No","Yes")</f>
        <v>No</v>
      </c>
      <c r="O9421" t="s">
        <v>10085</v>
      </c>
      <c r="P9421" t="str">
        <f>IFERROR(VLOOKUP(A9421,'Ratings Data'!A:C,3,0),"No Rating")</f>
        <v>No Rating</v>
      </c>
      <c r="Q9421" t="s">
        <v>10062</v>
      </c>
      <c r="R9421" s="5">
        <f t="shared" si="147"/>
        <v>0.72379253902719087</v>
      </c>
    </row>
    <row r="9422" spans="1:18" x14ac:dyDescent="0.3">
      <c r="A9422" t="s">
        <v>7924</v>
      </c>
      <c r="B9422" s="2">
        <v>45849</v>
      </c>
      <c r="C9422" t="s">
        <v>10014</v>
      </c>
      <c r="D9422" t="s">
        <v>10030</v>
      </c>
      <c r="E9422" t="s">
        <v>10034</v>
      </c>
      <c r="F9422">
        <v>6</v>
      </c>
      <c r="G9422">
        <v>55.43</v>
      </c>
      <c r="H9422">
        <v>44.07</v>
      </c>
      <c r="I9422" t="s">
        <v>10040</v>
      </c>
      <c r="J9422">
        <f>F9422*G9422</f>
        <v>332.58</v>
      </c>
      <c r="K9422">
        <f>F9422*H9422</f>
        <v>264.42</v>
      </c>
      <c r="L9422">
        <f>J9422-K9422</f>
        <v>68.159999999999968</v>
      </c>
      <c r="M9422" s="5">
        <f>L9422/J9422</f>
        <v>0.20494317156774303</v>
      </c>
      <c r="N9422" t="str">
        <f>IF(ISNA(VLOOKUP(A9422,'Returns Data'!A:A,1,0)),"No","Yes")</f>
        <v>No</v>
      </c>
      <c r="O9422" t="s">
        <v>10085</v>
      </c>
      <c r="P9422" t="str">
        <f>IFERROR(VLOOKUP(A9422,'Ratings Data'!A:C,3,0),"No Rating")</f>
        <v>No Rating</v>
      </c>
      <c r="Q9422" t="s">
        <v>10062</v>
      </c>
      <c r="R9422" s="5">
        <f t="shared" si="147"/>
        <v>-0.95286564625850345</v>
      </c>
    </row>
    <row r="9423" spans="1:18" x14ac:dyDescent="0.3">
      <c r="A9423" t="s">
        <v>7965</v>
      </c>
      <c r="B9423" s="2">
        <v>45849</v>
      </c>
      <c r="C9423" t="s">
        <v>10024</v>
      </c>
      <c r="D9423" t="s">
        <v>10029</v>
      </c>
      <c r="E9423" t="s">
        <v>10034</v>
      </c>
      <c r="F9423">
        <v>10</v>
      </c>
      <c r="G9423">
        <v>472.84</v>
      </c>
      <c r="H9423">
        <v>419.49</v>
      </c>
      <c r="I9423" t="s">
        <v>10040</v>
      </c>
      <c r="J9423">
        <f>F9423*G9423</f>
        <v>4728.3999999999996</v>
      </c>
      <c r="K9423">
        <f>F9423*H9423</f>
        <v>4194.8999999999996</v>
      </c>
      <c r="L9423">
        <f>J9423-K9423</f>
        <v>533.5</v>
      </c>
      <c r="M9423" s="5">
        <f>L9423/J9423</f>
        <v>0.11282886388630405</v>
      </c>
      <c r="N9423" t="str">
        <f>IF(ISNA(VLOOKUP(A9423,'Returns Data'!A:A,1,0)),"No","Yes")</f>
        <v>No</v>
      </c>
      <c r="O9423" t="s">
        <v>10085</v>
      </c>
      <c r="P9423" t="str">
        <f>IFERROR(VLOOKUP(A9423,'Ratings Data'!A:C,3,0),"No Rating")</f>
        <v>No Rating</v>
      </c>
      <c r="Q9423" t="s">
        <v>10062</v>
      </c>
      <c r="R9423" s="5">
        <f t="shared" si="147"/>
        <v>13.217331168440676</v>
      </c>
    </row>
    <row r="9424" spans="1:18" x14ac:dyDescent="0.3">
      <c r="A9424" t="s">
        <v>8022</v>
      </c>
      <c r="B9424" s="2">
        <v>45849</v>
      </c>
      <c r="C9424" t="s">
        <v>10017</v>
      </c>
      <c r="D9424" t="s">
        <v>10032</v>
      </c>
      <c r="E9424" t="s">
        <v>10038</v>
      </c>
      <c r="F9424">
        <v>2</v>
      </c>
      <c r="G9424">
        <v>455.22</v>
      </c>
      <c r="H9424">
        <v>369.27</v>
      </c>
      <c r="I9424" t="s">
        <v>10040</v>
      </c>
      <c r="J9424">
        <f>F9424*G9424</f>
        <v>910.44</v>
      </c>
      <c r="K9424">
        <f>F9424*H9424</f>
        <v>738.54</v>
      </c>
      <c r="L9424">
        <f>J9424-K9424</f>
        <v>171.90000000000009</v>
      </c>
      <c r="M9424" s="5">
        <f>L9424/J9424</f>
        <v>0.18880980624752874</v>
      </c>
      <c r="N9424" t="str">
        <f>IF(ISNA(VLOOKUP(A9424,'Returns Data'!A:A,1,0)),"No","Yes")</f>
        <v>No</v>
      </c>
      <c r="O9424" t="s">
        <v>10085</v>
      </c>
      <c r="P9424" t="str">
        <f>IFERROR(VLOOKUP(A9424,'Ratings Data'!A:C,3,0),"No Rating")</f>
        <v>No Rating</v>
      </c>
      <c r="Q9424" t="s">
        <v>10062</v>
      </c>
      <c r="R9424" s="5">
        <f t="shared" si="147"/>
        <v>-0.80745283816935953</v>
      </c>
    </row>
    <row r="9425" spans="1:18" x14ac:dyDescent="0.3">
      <c r="A9425" t="s">
        <v>8315</v>
      </c>
      <c r="B9425" s="2">
        <v>45849</v>
      </c>
      <c r="C9425" t="s">
        <v>10014</v>
      </c>
      <c r="D9425" t="s">
        <v>10030</v>
      </c>
      <c r="E9425" t="s">
        <v>10037</v>
      </c>
      <c r="F9425">
        <v>2</v>
      </c>
      <c r="G9425">
        <v>37.54</v>
      </c>
      <c r="H9425">
        <v>26.7</v>
      </c>
      <c r="I9425" t="s">
        <v>10039</v>
      </c>
      <c r="J9425">
        <f>F9425*G9425</f>
        <v>75.08</v>
      </c>
      <c r="K9425">
        <f>F9425*H9425</f>
        <v>53.4</v>
      </c>
      <c r="L9425">
        <f>J9425-K9425</f>
        <v>21.68</v>
      </c>
      <c r="M9425" s="5">
        <f>L9425/J9425</f>
        <v>0.28875865743207246</v>
      </c>
      <c r="N9425" t="str">
        <f>IF(ISNA(VLOOKUP(A9425,'Returns Data'!A:A,1,0)),"No","Yes")</f>
        <v>No</v>
      </c>
      <c r="O9425" t="s">
        <v>10085</v>
      </c>
      <c r="P9425" t="str">
        <f>IFERROR(VLOOKUP(A9425,'Ratings Data'!A:C,3,0),"No Rating")</f>
        <v>No Rating</v>
      </c>
      <c r="Q9425" t="s">
        <v>10062</v>
      </c>
      <c r="R9425" s="5">
        <f t="shared" si="147"/>
        <v>-0.91753437898159129</v>
      </c>
    </row>
    <row r="9426" spans="1:18" x14ac:dyDescent="0.3">
      <c r="A9426" t="s">
        <v>8592</v>
      </c>
      <c r="B9426" s="2">
        <v>45849</v>
      </c>
      <c r="C9426" t="s">
        <v>10015</v>
      </c>
      <c r="D9426" t="s">
        <v>10031</v>
      </c>
      <c r="E9426" t="s">
        <v>10035</v>
      </c>
      <c r="F9426">
        <v>5</v>
      </c>
      <c r="G9426">
        <v>301.99</v>
      </c>
      <c r="H9426">
        <v>256.18</v>
      </c>
      <c r="I9426" t="s">
        <v>10039</v>
      </c>
      <c r="J9426">
        <f>F9426*G9426</f>
        <v>1509.95</v>
      </c>
      <c r="K9426">
        <f>F9426*H9426</f>
        <v>1280.9000000000001</v>
      </c>
      <c r="L9426">
        <f>J9426-K9426</f>
        <v>229.04999999999995</v>
      </c>
      <c r="M9426" s="5">
        <f>L9426/J9426</f>
        <v>0.15169376469419513</v>
      </c>
      <c r="N9426" t="str">
        <f>IF(ISNA(VLOOKUP(A9426,'Returns Data'!A:A,1,0)),"No","Yes")</f>
        <v>No</v>
      </c>
      <c r="O9426" t="s">
        <v>10085</v>
      </c>
      <c r="P9426" t="str">
        <f>IFERROR(VLOOKUP(A9426,'Ratings Data'!A:C,3,0),"No Rating")</f>
        <v>No Rating</v>
      </c>
      <c r="Q9426" t="s">
        <v>10062</v>
      </c>
      <c r="R9426" s="5">
        <f t="shared" si="147"/>
        <v>19.111214704315397</v>
      </c>
    </row>
    <row r="9427" spans="1:18" x14ac:dyDescent="0.3">
      <c r="A9427" t="s">
        <v>8977</v>
      </c>
      <c r="B9427" s="2">
        <v>45849</v>
      </c>
      <c r="C9427" t="s">
        <v>10011</v>
      </c>
      <c r="D9427" t="s">
        <v>10029</v>
      </c>
      <c r="E9427" t="s">
        <v>10038</v>
      </c>
      <c r="F9427">
        <v>5</v>
      </c>
      <c r="G9427">
        <v>34.5</v>
      </c>
      <c r="H9427">
        <v>29.04</v>
      </c>
      <c r="I9427" t="s">
        <v>10040</v>
      </c>
      <c r="J9427">
        <f>F9427*G9427</f>
        <v>172.5</v>
      </c>
      <c r="K9427">
        <f>F9427*H9427</f>
        <v>145.19999999999999</v>
      </c>
      <c r="L9427">
        <f>J9427-K9427</f>
        <v>27.300000000000011</v>
      </c>
      <c r="M9427" s="5">
        <f>L9427/J9427</f>
        <v>0.15826086956521745</v>
      </c>
      <c r="N9427" t="str">
        <f>IF(ISNA(VLOOKUP(A9427,'Returns Data'!A:A,1,0)),"No","Yes")</f>
        <v>No</v>
      </c>
      <c r="O9427" t="s">
        <v>10085</v>
      </c>
      <c r="P9427" t="str">
        <f>IFERROR(VLOOKUP(A9427,'Ratings Data'!A:C,3,0),"No Rating")</f>
        <v>No Rating</v>
      </c>
      <c r="Q9427" t="s">
        <v>10062</v>
      </c>
      <c r="R9427" s="5">
        <f t="shared" si="147"/>
        <v>-0.88575780654988578</v>
      </c>
    </row>
    <row r="9428" spans="1:18" x14ac:dyDescent="0.3">
      <c r="A9428" t="s">
        <v>9388</v>
      </c>
      <c r="B9428" s="2">
        <v>45849</v>
      </c>
      <c r="C9428" t="s">
        <v>10010</v>
      </c>
      <c r="D9428" t="s">
        <v>10029</v>
      </c>
      <c r="E9428" t="s">
        <v>10037</v>
      </c>
      <c r="F9428">
        <v>7</v>
      </c>
      <c r="G9428">
        <v>80.44</v>
      </c>
      <c r="H9428">
        <v>71.81</v>
      </c>
      <c r="I9428" t="s">
        <v>10039</v>
      </c>
      <c r="J9428">
        <f>F9428*G9428</f>
        <v>563.07999999999993</v>
      </c>
      <c r="K9428">
        <f>F9428*H9428</f>
        <v>502.67</v>
      </c>
      <c r="L9428">
        <f>J9428-K9428</f>
        <v>60.409999999999911</v>
      </c>
      <c r="M9428" s="5">
        <f>L9428/J9428</f>
        <v>0.10728493286921915</v>
      </c>
      <c r="N9428" t="str">
        <f>IF(ISNA(VLOOKUP(A9428,'Returns Data'!A:A,1,0)),"No","Yes")</f>
        <v>No</v>
      </c>
      <c r="O9428" t="s">
        <v>10085</v>
      </c>
      <c r="P9428" t="str">
        <f>IFERROR(VLOOKUP(A9428,'Ratings Data'!A:C,3,0),"No Rating")</f>
        <v>No Rating</v>
      </c>
      <c r="Q9428" t="s">
        <v>10062</v>
      </c>
      <c r="R9428" s="5">
        <f t="shared" si="147"/>
        <v>2.2642318840579705</v>
      </c>
    </row>
    <row r="9429" spans="1:18" x14ac:dyDescent="0.3">
      <c r="A9429" t="s">
        <v>262</v>
      </c>
      <c r="B9429" s="2">
        <v>45850</v>
      </c>
      <c r="C9429" t="s">
        <v>10025</v>
      </c>
      <c r="D9429" t="s">
        <v>10033</v>
      </c>
      <c r="E9429" t="s">
        <v>10035</v>
      </c>
      <c r="F9429">
        <v>17</v>
      </c>
      <c r="G9429">
        <v>475.12</v>
      </c>
      <c r="H9429">
        <v>360.9</v>
      </c>
      <c r="I9429" t="s">
        <v>10040</v>
      </c>
      <c r="J9429">
        <f>F9429*G9429</f>
        <v>8077.04</v>
      </c>
      <c r="K9429">
        <f>F9429*H9429</f>
        <v>6135.2999999999993</v>
      </c>
      <c r="L9429">
        <f>J9429-K9429</f>
        <v>1941.7400000000007</v>
      </c>
      <c r="M9429" s="5">
        <f>L9429/J9429</f>
        <v>0.24040242465061468</v>
      </c>
      <c r="N9429" t="str">
        <f>IF(ISNA(VLOOKUP(A9429,'Returns Data'!A:A,1,0)),"No","Yes")</f>
        <v>No</v>
      </c>
      <c r="O9429" t="s">
        <v>10085</v>
      </c>
      <c r="P9429" t="str">
        <f>IFERROR(VLOOKUP(A9429,'Ratings Data'!A:C,3,0),"No Rating")</f>
        <v>No Rating</v>
      </c>
      <c r="Q9429" t="s">
        <v>10062</v>
      </c>
      <c r="R9429" s="5">
        <f t="shared" si="147"/>
        <v>13.344391560701856</v>
      </c>
    </row>
    <row r="9430" spans="1:18" x14ac:dyDescent="0.3">
      <c r="A9430" t="s">
        <v>379</v>
      </c>
      <c r="B9430" s="2">
        <v>45850</v>
      </c>
      <c r="C9430" t="s">
        <v>10026</v>
      </c>
      <c r="D9430" t="s">
        <v>10031</v>
      </c>
      <c r="E9430" t="s">
        <v>10038</v>
      </c>
      <c r="F9430">
        <v>1</v>
      </c>
      <c r="G9430">
        <v>338.06</v>
      </c>
      <c r="H9430">
        <v>267.39999999999998</v>
      </c>
      <c r="I9430" t="s">
        <v>10039</v>
      </c>
      <c r="J9430">
        <f>F9430*G9430</f>
        <v>338.06</v>
      </c>
      <c r="K9430">
        <f>F9430*H9430</f>
        <v>267.39999999999998</v>
      </c>
      <c r="L9430">
        <f>J9430-K9430</f>
        <v>70.660000000000025</v>
      </c>
      <c r="M9430" s="5">
        <f>L9430/J9430</f>
        <v>0.20901615097911622</v>
      </c>
      <c r="N9430" t="str">
        <f>IF(ISNA(VLOOKUP(A9430,'Returns Data'!A:A,1,0)),"No","Yes")</f>
        <v>No</v>
      </c>
      <c r="O9430" t="s">
        <v>10085</v>
      </c>
      <c r="P9430" t="str">
        <f>IFERROR(VLOOKUP(A9430,'Ratings Data'!A:C,3,0),"No Rating")</f>
        <v>No Rating</v>
      </c>
      <c r="Q9430" t="s">
        <v>10062</v>
      </c>
      <c r="R9430" s="5">
        <f t="shared" si="147"/>
        <v>-0.95814555827382308</v>
      </c>
    </row>
    <row r="9431" spans="1:18" x14ac:dyDescent="0.3">
      <c r="A9431" t="s">
        <v>543</v>
      </c>
      <c r="B9431" s="2">
        <v>45850</v>
      </c>
      <c r="C9431" t="s">
        <v>10014</v>
      </c>
      <c r="D9431" t="s">
        <v>10030</v>
      </c>
      <c r="E9431" t="s">
        <v>10035</v>
      </c>
      <c r="F9431">
        <v>16</v>
      </c>
      <c r="G9431">
        <v>28.44</v>
      </c>
      <c r="H9431">
        <v>25.21</v>
      </c>
      <c r="I9431" t="s">
        <v>10040</v>
      </c>
      <c r="J9431">
        <f>F9431*G9431</f>
        <v>455.04</v>
      </c>
      <c r="K9431">
        <f>F9431*H9431</f>
        <v>403.36</v>
      </c>
      <c r="L9431">
        <f>J9431-K9431</f>
        <v>51.680000000000007</v>
      </c>
      <c r="M9431" s="5">
        <f>L9431/J9431</f>
        <v>0.11357243319268637</v>
      </c>
      <c r="N9431" t="str">
        <f>IF(ISNA(VLOOKUP(A9431,'Returns Data'!A:A,1,0)),"No","Yes")</f>
        <v>No</v>
      </c>
      <c r="O9431" t="s">
        <v>10085</v>
      </c>
      <c r="P9431" t="str">
        <f>IFERROR(VLOOKUP(A9431,'Ratings Data'!A:C,3,0),"No Rating")</f>
        <v>No Rating</v>
      </c>
      <c r="Q9431" t="s">
        <v>10062</v>
      </c>
      <c r="R9431" s="5">
        <f t="shared" si="147"/>
        <v>0.34603324853576295</v>
      </c>
    </row>
    <row r="9432" spans="1:18" x14ac:dyDescent="0.3">
      <c r="A9432" t="s">
        <v>998</v>
      </c>
      <c r="B9432" s="2">
        <v>45850</v>
      </c>
      <c r="C9432" t="s">
        <v>10019</v>
      </c>
      <c r="D9432" t="s">
        <v>10031</v>
      </c>
      <c r="E9432" t="s">
        <v>10037</v>
      </c>
      <c r="F9432">
        <v>15</v>
      </c>
      <c r="G9432">
        <v>155.54</v>
      </c>
      <c r="H9432">
        <v>98.21</v>
      </c>
      <c r="I9432" t="s">
        <v>10039</v>
      </c>
      <c r="J9432">
        <f>F9432*G9432</f>
        <v>2333.1</v>
      </c>
      <c r="K9432">
        <f>F9432*H9432</f>
        <v>1473.1499999999999</v>
      </c>
      <c r="L9432">
        <f>J9432-K9432</f>
        <v>859.95</v>
      </c>
      <c r="M9432" s="5">
        <f>L9432/J9432</f>
        <v>0.3685868586858686</v>
      </c>
      <c r="N9432" t="str">
        <f>IF(ISNA(VLOOKUP(A9432,'Returns Data'!A:A,1,0)),"No","Yes")</f>
        <v>No</v>
      </c>
      <c r="O9432" t="s">
        <v>10085</v>
      </c>
      <c r="P9432" t="str">
        <f>IFERROR(VLOOKUP(A9432,'Ratings Data'!A:C,3,0),"No Rating")</f>
        <v>No Rating</v>
      </c>
      <c r="Q9432" t="s">
        <v>10062</v>
      </c>
      <c r="R9432" s="5">
        <f t="shared" si="147"/>
        <v>4.1272415611814344</v>
      </c>
    </row>
    <row r="9433" spans="1:18" x14ac:dyDescent="0.3">
      <c r="A9433" t="s">
        <v>2476</v>
      </c>
      <c r="B9433" s="2">
        <v>45850</v>
      </c>
      <c r="C9433" t="s">
        <v>10023</v>
      </c>
      <c r="D9433" t="s">
        <v>10033</v>
      </c>
      <c r="E9433" t="s">
        <v>10035</v>
      </c>
      <c r="F9433">
        <v>2</v>
      </c>
      <c r="G9433">
        <v>295.69</v>
      </c>
      <c r="H9433">
        <v>192.61</v>
      </c>
      <c r="I9433" t="s">
        <v>10040</v>
      </c>
      <c r="J9433">
        <f>F9433*G9433</f>
        <v>591.38</v>
      </c>
      <c r="K9433">
        <f>F9433*H9433</f>
        <v>385.22</v>
      </c>
      <c r="L9433">
        <f>J9433-K9433</f>
        <v>206.15999999999997</v>
      </c>
      <c r="M9433" s="5">
        <f>L9433/J9433</f>
        <v>0.34860833981534711</v>
      </c>
      <c r="N9433" t="str">
        <f>IF(ISNA(VLOOKUP(A9433,'Returns Data'!A:A,1,0)),"No","Yes")</f>
        <v>No</v>
      </c>
      <c r="O9433" t="s">
        <v>10085</v>
      </c>
      <c r="P9433" t="str">
        <f>IFERROR(VLOOKUP(A9433,'Ratings Data'!A:C,3,0),"No Rating")</f>
        <v>No Rating</v>
      </c>
      <c r="Q9433" t="s">
        <v>10062</v>
      </c>
      <c r="R9433" s="5">
        <f t="shared" si="147"/>
        <v>-0.74652608117954644</v>
      </c>
    </row>
    <row r="9434" spans="1:18" x14ac:dyDescent="0.3">
      <c r="A9434" t="s">
        <v>3489</v>
      </c>
      <c r="B9434" s="2">
        <v>45850</v>
      </c>
      <c r="C9434" t="s">
        <v>10012</v>
      </c>
      <c r="D9434" t="s">
        <v>10030</v>
      </c>
      <c r="E9434" t="s">
        <v>10034</v>
      </c>
      <c r="F9434">
        <v>3</v>
      </c>
      <c r="G9434">
        <v>42.81</v>
      </c>
      <c r="H9434">
        <v>27.68</v>
      </c>
      <c r="I9434" t="s">
        <v>10039</v>
      </c>
      <c r="J9434">
        <f>F9434*G9434</f>
        <v>128.43</v>
      </c>
      <c r="K9434">
        <f>F9434*H9434</f>
        <v>83.039999999999992</v>
      </c>
      <c r="L9434">
        <f>J9434-K9434</f>
        <v>45.390000000000015</v>
      </c>
      <c r="M9434" s="5">
        <f>L9434/J9434</f>
        <v>0.35342209764073823</v>
      </c>
      <c r="N9434" t="str">
        <f>IF(ISNA(VLOOKUP(A9434,'Returns Data'!A:A,1,0)),"No","Yes")</f>
        <v>No</v>
      </c>
      <c r="O9434" t="s">
        <v>10085</v>
      </c>
      <c r="P9434" t="str">
        <f>IFERROR(VLOOKUP(A9434,'Ratings Data'!A:C,3,0),"No Rating")</f>
        <v>No Rating</v>
      </c>
      <c r="Q9434" t="s">
        <v>10062</v>
      </c>
      <c r="R9434" s="5">
        <f t="shared" si="147"/>
        <v>-0.78282999086881533</v>
      </c>
    </row>
    <row r="9435" spans="1:18" x14ac:dyDescent="0.3">
      <c r="A9435" t="s">
        <v>3738</v>
      </c>
      <c r="B9435" s="2">
        <v>45850</v>
      </c>
      <c r="C9435" t="s">
        <v>10014</v>
      </c>
      <c r="D9435" t="s">
        <v>10030</v>
      </c>
      <c r="E9435" t="s">
        <v>10037</v>
      </c>
      <c r="F9435">
        <v>16</v>
      </c>
      <c r="G9435">
        <v>42.99</v>
      </c>
      <c r="H9435">
        <v>32.74</v>
      </c>
      <c r="I9435" t="s">
        <v>10039</v>
      </c>
      <c r="J9435">
        <f>F9435*G9435</f>
        <v>687.84</v>
      </c>
      <c r="K9435">
        <f>F9435*H9435</f>
        <v>523.84</v>
      </c>
      <c r="L9435">
        <f>J9435-K9435</f>
        <v>164</v>
      </c>
      <c r="M9435" s="5">
        <f>L9435/J9435</f>
        <v>0.23842754128867177</v>
      </c>
      <c r="N9435" t="str">
        <f>IF(ISNA(VLOOKUP(A9435,'Returns Data'!A:A,1,0)),"No","Yes")</f>
        <v>No</v>
      </c>
      <c r="O9435" t="s">
        <v>10085</v>
      </c>
      <c r="P9435" t="str">
        <f>IFERROR(VLOOKUP(A9435,'Ratings Data'!A:C,3,0),"No Rating")</f>
        <v>No Rating</v>
      </c>
      <c r="Q9435" t="s">
        <v>10062</v>
      </c>
      <c r="R9435" s="5">
        <f t="shared" si="147"/>
        <v>4.3557580004671808</v>
      </c>
    </row>
    <row r="9436" spans="1:18" x14ac:dyDescent="0.3">
      <c r="A9436" t="s">
        <v>4191</v>
      </c>
      <c r="B9436" s="2">
        <v>45850</v>
      </c>
      <c r="C9436" t="s">
        <v>10020</v>
      </c>
      <c r="D9436" t="s">
        <v>10030</v>
      </c>
      <c r="E9436" t="s">
        <v>10035</v>
      </c>
      <c r="F9436">
        <v>15</v>
      </c>
      <c r="G9436">
        <v>106.15</v>
      </c>
      <c r="H9436">
        <v>87.51</v>
      </c>
      <c r="I9436" t="s">
        <v>10040</v>
      </c>
      <c r="J9436">
        <f>F9436*G9436</f>
        <v>1592.25</v>
      </c>
      <c r="K9436">
        <f>F9436*H9436</f>
        <v>1312.65</v>
      </c>
      <c r="L9436">
        <f>J9436-K9436</f>
        <v>279.59999999999991</v>
      </c>
      <c r="M9436" s="5">
        <f>L9436/J9436</f>
        <v>0.17560056523787088</v>
      </c>
      <c r="N9436" t="str">
        <f>IF(ISNA(VLOOKUP(A9436,'Returns Data'!A:A,1,0)),"No","Yes")</f>
        <v>No</v>
      </c>
      <c r="O9436" t="s">
        <v>10085</v>
      </c>
      <c r="P9436" t="str">
        <f>IFERROR(VLOOKUP(A9436,'Ratings Data'!A:C,3,0),"No Rating")</f>
        <v>No Rating</v>
      </c>
      <c r="Q9436" t="s">
        <v>10062</v>
      </c>
      <c r="R9436" s="5">
        <f t="shared" si="147"/>
        <v>1.3148551988834611</v>
      </c>
    </row>
    <row r="9437" spans="1:18" x14ac:dyDescent="0.3">
      <c r="A9437" t="s">
        <v>5069</v>
      </c>
      <c r="B9437" s="2">
        <v>45850</v>
      </c>
      <c r="C9437" t="s">
        <v>10009</v>
      </c>
      <c r="D9437" t="s">
        <v>10029</v>
      </c>
      <c r="E9437" t="s">
        <v>10034</v>
      </c>
      <c r="F9437">
        <v>9</v>
      </c>
      <c r="G9437">
        <v>72.47</v>
      </c>
      <c r="H9437">
        <v>65.099999999999994</v>
      </c>
      <c r="I9437" t="s">
        <v>10040</v>
      </c>
      <c r="J9437">
        <f>F9437*G9437</f>
        <v>652.23</v>
      </c>
      <c r="K9437">
        <f>F9437*H9437</f>
        <v>585.9</v>
      </c>
      <c r="L9437">
        <f>J9437-K9437</f>
        <v>66.330000000000041</v>
      </c>
      <c r="M9437" s="5">
        <f>L9437/J9437</f>
        <v>0.10169725403615296</v>
      </c>
      <c r="N9437" t="str">
        <f>IF(ISNA(VLOOKUP(A9437,'Returns Data'!A:A,1,0)),"No","Yes")</f>
        <v>No</v>
      </c>
      <c r="O9437" t="s">
        <v>10085</v>
      </c>
      <c r="P9437" t="str">
        <f>IFERROR(VLOOKUP(A9437,'Ratings Data'!A:C,3,0),"No Rating")</f>
        <v>No Rating</v>
      </c>
      <c r="Q9437" t="s">
        <v>10062</v>
      </c>
      <c r="R9437" s="5">
        <f t="shared" si="147"/>
        <v>-0.59037211493170039</v>
      </c>
    </row>
    <row r="9438" spans="1:18" x14ac:dyDescent="0.3">
      <c r="A9438" t="s">
        <v>5606</v>
      </c>
      <c r="B9438" s="2">
        <v>45850</v>
      </c>
      <c r="C9438" t="s">
        <v>10014</v>
      </c>
      <c r="D9438" t="s">
        <v>10030</v>
      </c>
      <c r="E9438" t="s">
        <v>10037</v>
      </c>
      <c r="F9438">
        <v>11</v>
      </c>
      <c r="G9438">
        <v>62.93</v>
      </c>
      <c r="H9438">
        <v>53.72</v>
      </c>
      <c r="I9438" t="s">
        <v>10039</v>
      </c>
      <c r="J9438">
        <f>F9438*G9438</f>
        <v>692.23</v>
      </c>
      <c r="K9438">
        <f>F9438*H9438</f>
        <v>590.91999999999996</v>
      </c>
      <c r="L9438">
        <f>J9438-K9438</f>
        <v>101.31000000000006</v>
      </c>
      <c r="M9438" s="5">
        <f>L9438/J9438</f>
        <v>0.14635309073573821</v>
      </c>
      <c r="N9438" t="str">
        <f>IF(ISNA(VLOOKUP(A9438,'Returns Data'!A:A,1,0)),"No","Yes")</f>
        <v>No</v>
      </c>
      <c r="O9438" t="s">
        <v>10085</v>
      </c>
      <c r="P9438" t="str">
        <f>IFERROR(VLOOKUP(A9438,'Ratings Data'!A:C,3,0),"No Rating")</f>
        <v>No Rating</v>
      </c>
      <c r="Q9438" t="s">
        <v>10062</v>
      </c>
      <c r="R9438" s="5">
        <f t="shared" si="147"/>
        <v>6.1328059120248989E-2</v>
      </c>
    </row>
    <row r="9439" spans="1:18" x14ac:dyDescent="0.3">
      <c r="A9439" t="s">
        <v>5673</v>
      </c>
      <c r="B9439" s="2">
        <v>45850</v>
      </c>
      <c r="C9439" t="s">
        <v>10021</v>
      </c>
      <c r="D9439" t="s">
        <v>10031</v>
      </c>
      <c r="E9439" t="s">
        <v>10034</v>
      </c>
      <c r="F9439">
        <v>19</v>
      </c>
      <c r="G9439">
        <v>96.81</v>
      </c>
      <c r="H9439">
        <v>85.28</v>
      </c>
      <c r="I9439" t="s">
        <v>10039</v>
      </c>
      <c r="J9439">
        <f>F9439*G9439</f>
        <v>1839.39</v>
      </c>
      <c r="K9439">
        <f>F9439*H9439</f>
        <v>1620.32</v>
      </c>
      <c r="L9439">
        <f>J9439-K9439</f>
        <v>219.07000000000016</v>
      </c>
      <c r="M9439" s="5">
        <f>L9439/J9439</f>
        <v>0.11909926660468968</v>
      </c>
      <c r="N9439" t="str">
        <f>IF(ISNA(VLOOKUP(A9439,'Returns Data'!A:A,1,0)),"No","Yes")</f>
        <v>No</v>
      </c>
      <c r="O9439" t="s">
        <v>10085</v>
      </c>
      <c r="P9439" t="str">
        <f>IFERROR(VLOOKUP(A9439,'Ratings Data'!A:C,3,0),"No Rating")</f>
        <v>No Rating</v>
      </c>
      <c r="Q9439" t="s">
        <v>10062</v>
      </c>
      <c r="R9439" s="5">
        <f t="shared" si="147"/>
        <v>1.6571948629790678</v>
      </c>
    </row>
    <row r="9440" spans="1:18" x14ac:dyDescent="0.3">
      <c r="A9440" t="s">
        <v>5737</v>
      </c>
      <c r="B9440" s="2">
        <v>45850</v>
      </c>
      <c r="C9440" t="s">
        <v>10019</v>
      </c>
      <c r="D9440" t="s">
        <v>10031</v>
      </c>
      <c r="E9440" t="s">
        <v>10037</v>
      </c>
      <c r="F9440">
        <v>20</v>
      </c>
      <c r="G9440">
        <v>438.11</v>
      </c>
      <c r="H9440">
        <v>356.69</v>
      </c>
      <c r="I9440" t="s">
        <v>10039</v>
      </c>
      <c r="J9440">
        <f>F9440*G9440</f>
        <v>8762.2000000000007</v>
      </c>
      <c r="K9440">
        <f>F9440*H9440</f>
        <v>7133.8</v>
      </c>
      <c r="L9440">
        <f>J9440-K9440</f>
        <v>1628.4000000000005</v>
      </c>
      <c r="M9440" s="5">
        <f>L9440/J9440</f>
        <v>0.18584373787404995</v>
      </c>
      <c r="N9440" t="str">
        <f>IF(ISNA(VLOOKUP(A9440,'Returns Data'!A:A,1,0)),"No","Yes")</f>
        <v>No</v>
      </c>
      <c r="O9440" t="s">
        <v>10085</v>
      </c>
      <c r="P9440" t="str">
        <f>IFERROR(VLOOKUP(A9440,'Ratings Data'!A:C,3,0),"No Rating")</f>
        <v>No Rating</v>
      </c>
      <c r="Q9440" t="s">
        <v>10062</v>
      </c>
      <c r="R9440" s="5">
        <f t="shared" si="147"/>
        <v>3.7636444690902962</v>
      </c>
    </row>
    <row r="9441" spans="1:18" x14ac:dyDescent="0.3">
      <c r="A9441" t="s">
        <v>5972</v>
      </c>
      <c r="B9441" s="2">
        <v>45850</v>
      </c>
      <c r="C9441" t="s">
        <v>10018</v>
      </c>
      <c r="D9441" t="s">
        <v>10033</v>
      </c>
      <c r="E9441" t="s">
        <v>10034</v>
      </c>
      <c r="F9441">
        <v>15</v>
      </c>
      <c r="G9441">
        <v>17.29</v>
      </c>
      <c r="H9441">
        <v>14.78</v>
      </c>
      <c r="I9441" t="s">
        <v>10040</v>
      </c>
      <c r="J9441">
        <f>F9441*G9441</f>
        <v>259.34999999999997</v>
      </c>
      <c r="K9441">
        <f>F9441*H9441</f>
        <v>221.7</v>
      </c>
      <c r="L9441">
        <f>J9441-K9441</f>
        <v>37.649999999999977</v>
      </c>
      <c r="M9441" s="5">
        <f>L9441/J9441</f>
        <v>0.14517061885482932</v>
      </c>
      <c r="N9441" t="str">
        <f>IF(ISNA(VLOOKUP(A9441,'Returns Data'!A:A,1,0)),"No","Yes")</f>
        <v>No</v>
      </c>
      <c r="O9441" t="s">
        <v>10085</v>
      </c>
      <c r="P9441" t="str">
        <f>IFERROR(VLOOKUP(A9441,'Ratings Data'!A:C,3,0),"No Rating")</f>
        <v>No Rating</v>
      </c>
      <c r="Q9441" t="s">
        <v>10062</v>
      </c>
      <c r="R9441" s="5">
        <f t="shared" si="147"/>
        <v>-0.97040126908767199</v>
      </c>
    </row>
    <row r="9442" spans="1:18" x14ac:dyDescent="0.3">
      <c r="A9442" t="s">
        <v>6518</v>
      </c>
      <c r="B9442" s="2">
        <v>45850</v>
      </c>
      <c r="C9442" t="s">
        <v>10011</v>
      </c>
      <c r="D9442" t="s">
        <v>10029</v>
      </c>
      <c r="E9442" t="s">
        <v>10035</v>
      </c>
      <c r="F9442">
        <v>4</v>
      </c>
      <c r="G9442">
        <v>418.7</v>
      </c>
      <c r="H9442">
        <v>321.85000000000002</v>
      </c>
      <c r="I9442" t="s">
        <v>10040</v>
      </c>
      <c r="J9442">
        <f>F9442*G9442</f>
        <v>1674.8</v>
      </c>
      <c r="K9442">
        <f>F9442*H9442</f>
        <v>1287.4000000000001</v>
      </c>
      <c r="L9442">
        <f>J9442-K9442</f>
        <v>387.39999999999986</v>
      </c>
      <c r="M9442" s="5">
        <f>L9442/J9442</f>
        <v>0.23131120133747304</v>
      </c>
      <c r="N9442" t="str">
        <f>IF(ISNA(VLOOKUP(A9442,'Returns Data'!A:A,1,0)),"No","Yes")</f>
        <v>No</v>
      </c>
      <c r="O9442" t="s">
        <v>10085</v>
      </c>
      <c r="P9442" t="str">
        <f>IFERROR(VLOOKUP(A9442,'Ratings Data'!A:C,3,0),"No Rating")</f>
        <v>No Rating</v>
      </c>
      <c r="Q9442" t="s">
        <v>10062</v>
      </c>
      <c r="R9442" s="5">
        <f t="shared" si="147"/>
        <v>5.4576826682089852</v>
      </c>
    </row>
    <row r="9443" spans="1:18" x14ac:dyDescent="0.3">
      <c r="A9443" t="s">
        <v>6666</v>
      </c>
      <c r="B9443" s="2">
        <v>45850</v>
      </c>
      <c r="C9443" t="s">
        <v>10018</v>
      </c>
      <c r="D9443" t="s">
        <v>10033</v>
      </c>
      <c r="E9443" t="s">
        <v>10037</v>
      </c>
      <c r="F9443">
        <v>6</v>
      </c>
      <c r="G9443">
        <v>381.95</v>
      </c>
      <c r="H9443">
        <v>262.69</v>
      </c>
      <c r="I9443" t="s">
        <v>10039</v>
      </c>
      <c r="J9443">
        <f>F9443*G9443</f>
        <v>2291.6999999999998</v>
      </c>
      <c r="K9443">
        <f>F9443*H9443</f>
        <v>1576.1399999999999</v>
      </c>
      <c r="L9443">
        <f>J9443-K9443</f>
        <v>715.56</v>
      </c>
      <c r="M9443" s="5">
        <f>L9443/J9443</f>
        <v>0.31223982196622596</v>
      </c>
      <c r="N9443" t="str">
        <f>IF(ISNA(VLOOKUP(A9443,'Returns Data'!A:A,1,0)),"No","Yes")</f>
        <v>No</v>
      </c>
      <c r="O9443" t="s">
        <v>10085</v>
      </c>
      <c r="P9443" t="str">
        <f>IFERROR(VLOOKUP(A9443,'Ratings Data'!A:C,3,0),"No Rating")</f>
        <v>No Rating</v>
      </c>
      <c r="Q9443" t="s">
        <v>10062</v>
      </c>
      <c r="R9443" s="5">
        <f t="shared" si="147"/>
        <v>0.36834248865536179</v>
      </c>
    </row>
    <row r="9444" spans="1:18" x14ac:dyDescent="0.3">
      <c r="A9444" t="s">
        <v>6733</v>
      </c>
      <c r="B9444" s="2">
        <v>45850</v>
      </c>
      <c r="C9444" t="s">
        <v>10010</v>
      </c>
      <c r="D9444" t="s">
        <v>10029</v>
      </c>
      <c r="E9444" t="s">
        <v>10038</v>
      </c>
      <c r="F9444">
        <v>10</v>
      </c>
      <c r="G9444">
        <v>301.39</v>
      </c>
      <c r="H9444">
        <v>210.81</v>
      </c>
      <c r="I9444" t="s">
        <v>10040</v>
      </c>
      <c r="J9444">
        <f>F9444*G9444</f>
        <v>3013.8999999999996</v>
      </c>
      <c r="K9444">
        <f>F9444*H9444</f>
        <v>2108.1</v>
      </c>
      <c r="L9444">
        <f>J9444-K9444</f>
        <v>905.79999999999973</v>
      </c>
      <c r="M9444" s="5">
        <f>L9444/J9444</f>
        <v>0.30054082749925343</v>
      </c>
      <c r="N9444" t="str">
        <f>IF(ISNA(VLOOKUP(A9444,'Returns Data'!A:A,1,0)),"No","Yes")</f>
        <v>No</v>
      </c>
      <c r="O9444" t="s">
        <v>10085</v>
      </c>
      <c r="P9444" t="str">
        <f>IFERROR(VLOOKUP(A9444,'Ratings Data'!A:C,3,0),"No Rating")</f>
        <v>No Rating</v>
      </c>
      <c r="Q9444" t="s">
        <v>10062</v>
      </c>
      <c r="R9444" s="5">
        <f t="shared" si="147"/>
        <v>0.31513723436750007</v>
      </c>
    </row>
    <row r="9445" spans="1:18" x14ac:dyDescent="0.3">
      <c r="A9445" t="s">
        <v>6863</v>
      </c>
      <c r="B9445" s="2">
        <v>45850</v>
      </c>
      <c r="C9445" t="s">
        <v>10015</v>
      </c>
      <c r="D9445" t="s">
        <v>10031</v>
      </c>
      <c r="E9445" t="s">
        <v>10034</v>
      </c>
      <c r="F9445">
        <v>13</v>
      </c>
      <c r="G9445">
        <v>14.63</v>
      </c>
      <c r="H9445">
        <v>10.85</v>
      </c>
      <c r="I9445" t="s">
        <v>10040</v>
      </c>
      <c r="J9445">
        <f>F9445*G9445</f>
        <v>190.19</v>
      </c>
      <c r="K9445">
        <f>F9445*H9445</f>
        <v>141.04999999999998</v>
      </c>
      <c r="L9445">
        <f>J9445-K9445</f>
        <v>49.140000000000015</v>
      </c>
      <c r="M9445" s="5">
        <f>L9445/J9445</f>
        <v>0.25837320574162687</v>
      </c>
      <c r="N9445" t="str">
        <f>IF(ISNA(VLOOKUP(A9445,'Returns Data'!A:A,1,0)),"No","Yes")</f>
        <v>No</v>
      </c>
      <c r="O9445" t="s">
        <v>10085</v>
      </c>
      <c r="P9445" t="str">
        <f>IFERROR(VLOOKUP(A9445,'Ratings Data'!A:C,3,0),"No Rating")</f>
        <v>No Rating</v>
      </c>
      <c r="Q9445" t="s">
        <v>10062</v>
      </c>
      <c r="R9445" s="5">
        <f t="shared" si="147"/>
        <v>-0.93689571651348746</v>
      </c>
    </row>
    <row r="9446" spans="1:18" x14ac:dyDescent="0.3">
      <c r="A9446" t="s">
        <v>7030</v>
      </c>
      <c r="B9446" s="2">
        <v>45850</v>
      </c>
      <c r="C9446" t="s">
        <v>10020</v>
      </c>
      <c r="D9446" t="s">
        <v>10030</v>
      </c>
      <c r="E9446" t="s">
        <v>10034</v>
      </c>
      <c r="F9446">
        <v>18</v>
      </c>
      <c r="G9446">
        <v>457.56</v>
      </c>
      <c r="H9446">
        <v>285.93</v>
      </c>
      <c r="I9446" t="s">
        <v>10040</v>
      </c>
      <c r="J9446">
        <f>F9446*G9446</f>
        <v>8236.08</v>
      </c>
      <c r="K9446">
        <f>F9446*H9446</f>
        <v>5146.74</v>
      </c>
      <c r="L9446">
        <f>J9446-K9446</f>
        <v>3089.34</v>
      </c>
      <c r="M9446" s="5">
        <f>L9446/J9446</f>
        <v>0.37509834775767115</v>
      </c>
      <c r="N9446" t="str">
        <f>IF(ISNA(VLOOKUP(A9446,'Returns Data'!A:A,1,0)),"No","Yes")</f>
        <v>No</v>
      </c>
      <c r="O9446" t="s">
        <v>10085</v>
      </c>
      <c r="P9446" t="str">
        <f>IFERROR(VLOOKUP(A9446,'Ratings Data'!A:C,3,0),"No Rating")</f>
        <v>No Rating</v>
      </c>
      <c r="Q9446" t="s">
        <v>10062</v>
      </c>
      <c r="R9446" s="5">
        <f t="shared" si="147"/>
        <v>42.304484988695521</v>
      </c>
    </row>
    <row r="9447" spans="1:18" x14ac:dyDescent="0.3">
      <c r="A9447" t="s">
        <v>8117</v>
      </c>
      <c r="B9447" s="2">
        <v>45850</v>
      </c>
      <c r="C9447" t="s">
        <v>10028</v>
      </c>
      <c r="D9447" t="s">
        <v>10032</v>
      </c>
      <c r="E9447" t="s">
        <v>10034</v>
      </c>
      <c r="F9447">
        <v>11</v>
      </c>
      <c r="G9447">
        <v>80.61</v>
      </c>
      <c r="H9447">
        <v>66.510000000000005</v>
      </c>
      <c r="I9447" t="s">
        <v>10039</v>
      </c>
      <c r="J9447">
        <f>F9447*G9447</f>
        <v>886.71</v>
      </c>
      <c r="K9447">
        <f>F9447*H9447</f>
        <v>731.61</v>
      </c>
      <c r="L9447">
        <f>J9447-K9447</f>
        <v>155.10000000000002</v>
      </c>
      <c r="M9447" s="5">
        <f>L9447/J9447</f>
        <v>0.17491626349088205</v>
      </c>
      <c r="N9447" t="str">
        <f>IF(ISNA(VLOOKUP(A9447,'Returns Data'!A:A,1,0)),"No","Yes")</f>
        <v>Yes</v>
      </c>
      <c r="O9447" t="str">
        <f>IFERROR(VLOOKUP(A9447,'Returns Data'!A:E,5,0),"No Returns")</f>
        <v>Customer Changed Mind</v>
      </c>
      <c r="P9447" t="str">
        <f>IFERROR(VLOOKUP(A9447,'Ratings Data'!A:C,3,0),"No Rating")</f>
        <v>No Rating</v>
      </c>
      <c r="Q9447" t="s">
        <v>10062</v>
      </c>
      <c r="R9447" s="5">
        <f t="shared" si="147"/>
        <v>-0.89233834542646506</v>
      </c>
    </row>
    <row r="9448" spans="1:18" x14ac:dyDescent="0.3">
      <c r="A9448" t="s">
        <v>8545</v>
      </c>
      <c r="B9448" s="2">
        <v>45850</v>
      </c>
      <c r="C9448" t="s">
        <v>10015</v>
      </c>
      <c r="D9448" t="s">
        <v>10031</v>
      </c>
      <c r="E9448" t="s">
        <v>10034</v>
      </c>
      <c r="F9448">
        <v>7</v>
      </c>
      <c r="G9448">
        <v>141.4</v>
      </c>
      <c r="H9448">
        <v>97.13</v>
      </c>
      <c r="I9448" t="s">
        <v>10040</v>
      </c>
      <c r="J9448">
        <f>F9448*G9448</f>
        <v>989.80000000000007</v>
      </c>
      <c r="K9448">
        <f>F9448*H9448</f>
        <v>679.91</v>
      </c>
      <c r="L9448">
        <f>J9448-K9448</f>
        <v>309.8900000000001</v>
      </c>
      <c r="M9448" s="5">
        <f>L9448/J9448</f>
        <v>0.31308345120226316</v>
      </c>
      <c r="N9448" t="str">
        <f>IF(ISNA(VLOOKUP(A9448,'Returns Data'!A:A,1,0)),"No","Yes")</f>
        <v>Yes</v>
      </c>
      <c r="O9448" t="str">
        <f>IFERROR(VLOOKUP(A9448,'Returns Data'!A:E,5,0),"No Returns")</f>
        <v>Damaged</v>
      </c>
      <c r="P9448">
        <f>IFERROR(VLOOKUP(A9448,'Ratings Data'!A:C,3,0),"No Rating")</f>
        <v>2</v>
      </c>
      <c r="Q9448" t="s">
        <v>10062</v>
      </c>
      <c r="R9448" s="5">
        <f t="shared" si="147"/>
        <v>0.11626123535315946</v>
      </c>
    </row>
    <row r="9449" spans="1:18" x14ac:dyDescent="0.3">
      <c r="A9449" t="s">
        <v>8857</v>
      </c>
      <c r="B9449" s="2">
        <v>45850</v>
      </c>
      <c r="C9449" t="s">
        <v>10023</v>
      </c>
      <c r="D9449" t="s">
        <v>10033</v>
      </c>
      <c r="E9449" t="s">
        <v>10035</v>
      </c>
      <c r="F9449">
        <v>10</v>
      </c>
      <c r="G9449">
        <v>120.2</v>
      </c>
      <c r="H9449">
        <v>78.069999999999993</v>
      </c>
      <c r="I9449" t="s">
        <v>10039</v>
      </c>
      <c r="J9449">
        <f>F9449*G9449</f>
        <v>1202</v>
      </c>
      <c r="K9449">
        <f>F9449*H9449</f>
        <v>780.69999999999993</v>
      </c>
      <c r="L9449">
        <f>J9449-K9449</f>
        <v>421.30000000000007</v>
      </c>
      <c r="M9449" s="5">
        <f>L9449/J9449</f>
        <v>0.35049916805324466</v>
      </c>
      <c r="N9449" t="str">
        <f>IF(ISNA(VLOOKUP(A9449,'Returns Data'!A:A,1,0)),"No","Yes")</f>
        <v>No</v>
      </c>
      <c r="O9449" t="s">
        <v>10085</v>
      </c>
      <c r="P9449" t="str">
        <f>IFERROR(VLOOKUP(A9449,'Ratings Data'!A:C,3,0),"No Rating")</f>
        <v>No Rating</v>
      </c>
      <c r="Q9449" t="s">
        <v>10062</v>
      </c>
      <c r="R9449" s="5">
        <f t="shared" si="147"/>
        <v>0.2143867447969286</v>
      </c>
    </row>
    <row r="9450" spans="1:18" x14ac:dyDescent="0.3">
      <c r="A9450" t="s">
        <v>8925</v>
      </c>
      <c r="B9450" s="2">
        <v>45850</v>
      </c>
      <c r="C9450" t="s">
        <v>10028</v>
      </c>
      <c r="D9450" t="s">
        <v>10032</v>
      </c>
      <c r="E9450" t="s">
        <v>10035</v>
      </c>
      <c r="F9450">
        <v>11</v>
      </c>
      <c r="G9450">
        <v>309.54000000000002</v>
      </c>
      <c r="H9450">
        <v>195.07</v>
      </c>
      <c r="I9450" t="s">
        <v>10039</v>
      </c>
      <c r="J9450">
        <f>F9450*G9450</f>
        <v>3404.94</v>
      </c>
      <c r="K9450">
        <f>F9450*H9450</f>
        <v>2145.77</v>
      </c>
      <c r="L9450">
        <f>J9450-K9450</f>
        <v>1259.17</v>
      </c>
      <c r="M9450" s="5">
        <f>L9450/J9450</f>
        <v>0.36980681010531757</v>
      </c>
      <c r="N9450" t="str">
        <f>IF(ISNA(VLOOKUP(A9450,'Returns Data'!A:A,1,0)),"No","Yes")</f>
        <v>No</v>
      </c>
      <c r="O9450" t="s">
        <v>10085</v>
      </c>
      <c r="P9450" t="str">
        <f>IFERROR(VLOOKUP(A9450,'Ratings Data'!A:C,3,0),"No Rating")</f>
        <v>No Rating</v>
      </c>
      <c r="Q9450" t="s">
        <v>10062</v>
      </c>
      <c r="R9450" s="5">
        <f t="shared" si="147"/>
        <v>1.8327287853577372</v>
      </c>
    </row>
    <row r="9451" spans="1:18" x14ac:dyDescent="0.3">
      <c r="A9451" t="s">
        <v>9371</v>
      </c>
      <c r="B9451" s="2">
        <v>45850</v>
      </c>
      <c r="C9451" t="s">
        <v>10023</v>
      </c>
      <c r="D9451" t="s">
        <v>10033</v>
      </c>
      <c r="E9451" t="s">
        <v>10035</v>
      </c>
      <c r="F9451">
        <v>8</v>
      </c>
      <c r="G9451">
        <v>353.41</v>
      </c>
      <c r="H9451">
        <v>255.8</v>
      </c>
      <c r="I9451" t="s">
        <v>10039</v>
      </c>
      <c r="J9451">
        <f>F9451*G9451</f>
        <v>2827.28</v>
      </c>
      <c r="K9451">
        <f>F9451*H9451</f>
        <v>2046.4</v>
      </c>
      <c r="L9451">
        <f>J9451-K9451</f>
        <v>780.88000000000011</v>
      </c>
      <c r="M9451" s="5">
        <f>L9451/J9451</f>
        <v>0.27619478792337515</v>
      </c>
      <c r="N9451" t="str">
        <f>IF(ISNA(VLOOKUP(A9451,'Returns Data'!A:A,1,0)),"No","Yes")</f>
        <v>No</v>
      </c>
      <c r="O9451" t="s">
        <v>10085</v>
      </c>
      <c r="P9451" t="str">
        <f>IFERROR(VLOOKUP(A9451,'Ratings Data'!A:C,3,0),"No Rating")</f>
        <v>No Rating</v>
      </c>
      <c r="Q9451" t="s">
        <v>10062</v>
      </c>
      <c r="R9451" s="5">
        <f t="shared" si="147"/>
        <v>-0.16965350343912075</v>
      </c>
    </row>
    <row r="9452" spans="1:18" x14ac:dyDescent="0.3">
      <c r="A9452" t="s">
        <v>199</v>
      </c>
      <c r="B9452" s="2">
        <v>45851</v>
      </c>
      <c r="C9452" t="s">
        <v>10015</v>
      </c>
      <c r="D9452" t="s">
        <v>10031</v>
      </c>
      <c r="E9452" t="s">
        <v>10038</v>
      </c>
      <c r="F9452">
        <v>19</v>
      </c>
      <c r="G9452">
        <v>369.38</v>
      </c>
      <c r="H9452">
        <v>279.73</v>
      </c>
      <c r="I9452" t="s">
        <v>10040</v>
      </c>
      <c r="J9452">
        <f>F9452*G9452</f>
        <v>7018.22</v>
      </c>
      <c r="K9452">
        <f>F9452*H9452</f>
        <v>5314.8700000000008</v>
      </c>
      <c r="L9452">
        <f>J9452-K9452</f>
        <v>1703.3499999999995</v>
      </c>
      <c r="M9452" s="5">
        <f>L9452/J9452</f>
        <v>0.24270399047051808</v>
      </c>
      <c r="N9452" t="str">
        <f>IF(ISNA(VLOOKUP(A9452,'Returns Data'!A:A,1,0)),"No","Yes")</f>
        <v>No</v>
      </c>
      <c r="O9452" t="s">
        <v>10085</v>
      </c>
      <c r="P9452" t="str">
        <f>IFERROR(VLOOKUP(A9452,'Ratings Data'!A:C,3,0),"No Rating")</f>
        <v>No Rating</v>
      </c>
      <c r="Q9452" t="s">
        <v>10062</v>
      </c>
      <c r="R9452" s="5">
        <f t="shared" si="147"/>
        <v>1.4823222319685352</v>
      </c>
    </row>
    <row r="9453" spans="1:18" x14ac:dyDescent="0.3">
      <c r="A9453" t="s">
        <v>793</v>
      </c>
      <c r="B9453" s="2">
        <v>45851</v>
      </c>
      <c r="C9453" t="s">
        <v>10022</v>
      </c>
      <c r="D9453" t="s">
        <v>10033</v>
      </c>
      <c r="E9453" t="s">
        <v>10035</v>
      </c>
      <c r="F9453">
        <v>9</v>
      </c>
      <c r="G9453">
        <v>356.54</v>
      </c>
      <c r="H9453">
        <v>279.74</v>
      </c>
      <c r="I9453" t="s">
        <v>10040</v>
      </c>
      <c r="J9453">
        <f>F9453*G9453</f>
        <v>3208.86</v>
      </c>
      <c r="K9453">
        <f>F9453*H9453</f>
        <v>2517.66</v>
      </c>
      <c r="L9453">
        <f>J9453-K9453</f>
        <v>691.20000000000027</v>
      </c>
      <c r="M9453" s="5">
        <f>L9453/J9453</f>
        <v>0.21540360127895897</v>
      </c>
      <c r="N9453" t="str">
        <f>IF(ISNA(VLOOKUP(A9453,'Returns Data'!A:A,1,0)),"No","Yes")</f>
        <v>No</v>
      </c>
      <c r="O9453" t="s">
        <v>10085</v>
      </c>
      <c r="P9453" t="str">
        <f>IFERROR(VLOOKUP(A9453,'Ratings Data'!A:C,3,0),"No Rating")</f>
        <v>No Rating</v>
      </c>
      <c r="Q9453" t="s">
        <v>10062</v>
      </c>
      <c r="R9453" s="5">
        <f t="shared" si="147"/>
        <v>-0.54278150300218575</v>
      </c>
    </row>
    <row r="9454" spans="1:18" x14ac:dyDescent="0.3">
      <c r="A9454" t="s">
        <v>2164</v>
      </c>
      <c r="B9454" s="2">
        <v>45851</v>
      </c>
      <c r="C9454" t="s">
        <v>10020</v>
      </c>
      <c r="D9454" t="s">
        <v>10030</v>
      </c>
      <c r="E9454" t="s">
        <v>10038</v>
      </c>
      <c r="F9454">
        <v>5</v>
      </c>
      <c r="G9454">
        <v>152.07</v>
      </c>
      <c r="H9454">
        <v>113.23</v>
      </c>
      <c r="I9454" t="s">
        <v>10039</v>
      </c>
      <c r="J9454">
        <f>F9454*G9454</f>
        <v>760.34999999999991</v>
      </c>
      <c r="K9454">
        <f>F9454*H9454</f>
        <v>566.15</v>
      </c>
      <c r="L9454">
        <f>J9454-K9454</f>
        <v>194.19999999999993</v>
      </c>
      <c r="M9454" s="5">
        <f>L9454/J9454</f>
        <v>0.25540869336489769</v>
      </c>
      <c r="N9454" t="str">
        <f>IF(ISNA(VLOOKUP(A9454,'Returns Data'!A:A,1,0)),"No","Yes")</f>
        <v>No</v>
      </c>
      <c r="O9454" t="s">
        <v>10085</v>
      </c>
      <c r="P9454" t="str">
        <f>IFERROR(VLOOKUP(A9454,'Ratings Data'!A:C,3,0),"No Rating")</f>
        <v>No Rating</v>
      </c>
      <c r="Q9454" t="s">
        <v>10062</v>
      </c>
      <c r="R9454" s="5">
        <f t="shared" si="147"/>
        <v>-0.7630466894785064</v>
      </c>
    </row>
    <row r="9455" spans="1:18" x14ac:dyDescent="0.3">
      <c r="A9455" t="s">
        <v>2397</v>
      </c>
      <c r="B9455" s="2">
        <v>45851</v>
      </c>
      <c r="C9455" t="s">
        <v>10019</v>
      </c>
      <c r="D9455" t="s">
        <v>10031</v>
      </c>
      <c r="E9455" t="s">
        <v>10034</v>
      </c>
      <c r="F9455">
        <v>15</v>
      </c>
      <c r="G9455">
        <v>237.16</v>
      </c>
      <c r="H9455">
        <v>188.87</v>
      </c>
      <c r="I9455" t="s">
        <v>10039</v>
      </c>
      <c r="J9455">
        <f>F9455*G9455</f>
        <v>3557.4</v>
      </c>
      <c r="K9455">
        <f>F9455*H9455</f>
        <v>2833.05</v>
      </c>
      <c r="L9455">
        <f>J9455-K9455</f>
        <v>724.34999999999991</v>
      </c>
      <c r="M9455" s="5">
        <f>L9455/J9455</f>
        <v>0.20361781076066787</v>
      </c>
      <c r="N9455" t="str">
        <f>IF(ISNA(VLOOKUP(A9455,'Returns Data'!A:A,1,0)),"No","Yes")</f>
        <v>No</v>
      </c>
      <c r="O9455" t="s">
        <v>10085</v>
      </c>
      <c r="P9455" t="str">
        <f>IFERROR(VLOOKUP(A9455,'Ratings Data'!A:C,3,0),"No Rating")</f>
        <v>No Rating</v>
      </c>
      <c r="Q9455" t="s">
        <v>10062</v>
      </c>
      <c r="R9455" s="5">
        <f t="shared" si="147"/>
        <v>3.6786348392187813</v>
      </c>
    </row>
    <row r="9456" spans="1:18" x14ac:dyDescent="0.3">
      <c r="A9456" t="s">
        <v>2787</v>
      </c>
      <c r="B9456" s="2">
        <v>45851</v>
      </c>
      <c r="C9456" t="s">
        <v>10015</v>
      </c>
      <c r="D9456" t="s">
        <v>10031</v>
      </c>
      <c r="E9456" t="s">
        <v>10035</v>
      </c>
      <c r="F9456">
        <v>1</v>
      </c>
      <c r="G9456">
        <v>253.35</v>
      </c>
      <c r="H9456">
        <v>156.55000000000001</v>
      </c>
      <c r="I9456" t="s">
        <v>10040</v>
      </c>
      <c r="J9456">
        <f>F9456*G9456</f>
        <v>253.35</v>
      </c>
      <c r="K9456">
        <f>F9456*H9456</f>
        <v>156.55000000000001</v>
      </c>
      <c r="L9456">
        <f>J9456-K9456</f>
        <v>96.799999999999983</v>
      </c>
      <c r="M9456" s="5">
        <f>L9456/J9456</f>
        <v>0.38208012630747973</v>
      </c>
      <c r="N9456" t="str">
        <f>IF(ISNA(VLOOKUP(A9456,'Returns Data'!A:A,1,0)),"No","Yes")</f>
        <v>No</v>
      </c>
      <c r="O9456" t="s">
        <v>10085</v>
      </c>
      <c r="P9456" t="str">
        <f>IFERROR(VLOOKUP(A9456,'Ratings Data'!A:C,3,0),"No Rating")</f>
        <v>No Rating</v>
      </c>
      <c r="Q9456" t="s">
        <v>10062</v>
      </c>
      <c r="R9456" s="5">
        <f t="shared" si="147"/>
        <v>-0.92878225670433467</v>
      </c>
    </row>
    <row r="9457" spans="1:18" x14ac:dyDescent="0.3">
      <c r="A9457" t="s">
        <v>3365</v>
      </c>
      <c r="B9457" s="2">
        <v>45851</v>
      </c>
      <c r="C9457" t="s">
        <v>10018</v>
      </c>
      <c r="D9457" t="s">
        <v>10033</v>
      </c>
      <c r="E9457" t="s">
        <v>10037</v>
      </c>
      <c r="F9457">
        <v>13</v>
      </c>
      <c r="G9457">
        <v>106.2</v>
      </c>
      <c r="H9457">
        <v>72.64</v>
      </c>
      <c r="I9457" t="s">
        <v>10039</v>
      </c>
      <c r="J9457">
        <f>F9457*G9457</f>
        <v>1380.6000000000001</v>
      </c>
      <c r="K9457">
        <f>F9457*H9457</f>
        <v>944.32</v>
      </c>
      <c r="L9457">
        <f>J9457-K9457</f>
        <v>436.28000000000009</v>
      </c>
      <c r="M9457" s="5">
        <f>L9457/J9457</f>
        <v>0.31600753295668554</v>
      </c>
      <c r="N9457" t="str">
        <f>IF(ISNA(VLOOKUP(A9457,'Returns Data'!A:A,1,0)),"No","Yes")</f>
        <v>No</v>
      </c>
      <c r="O9457" t="s">
        <v>10085</v>
      </c>
      <c r="P9457" t="str">
        <f>IFERROR(VLOOKUP(A9457,'Ratings Data'!A:C,3,0),"No Rating")</f>
        <v>No Rating</v>
      </c>
      <c r="Q9457" t="s">
        <v>10062</v>
      </c>
      <c r="R9457" s="5">
        <f t="shared" si="147"/>
        <v>4.449378330373003</v>
      </c>
    </row>
    <row r="9458" spans="1:18" x14ac:dyDescent="0.3">
      <c r="A9458" t="s">
        <v>3939</v>
      </c>
      <c r="B9458" s="2">
        <v>45851</v>
      </c>
      <c r="C9458" t="s">
        <v>10014</v>
      </c>
      <c r="D9458" t="s">
        <v>10030</v>
      </c>
      <c r="E9458" t="s">
        <v>10035</v>
      </c>
      <c r="F9458">
        <v>8</v>
      </c>
      <c r="G9458">
        <v>206.52</v>
      </c>
      <c r="H9458">
        <v>132.38</v>
      </c>
      <c r="I9458" t="s">
        <v>10039</v>
      </c>
      <c r="J9458">
        <f>F9458*G9458</f>
        <v>1652.16</v>
      </c>
      <c r="K9458">
        <f>F9458*H9458</f>
        <v>1059.04</v>
      </c>
      <c r="L9458">
        <f>J9458-K9458</f>
        <v>593.12000000000012</v>
      </c>
      <c r="M9458" s="5">
        <f>L9458/J9458</f>
        <v>0.35899670734069344</v>
      </c>
      <c r="N9458" t="str">
        <f>IF(ISNA(VLOOKUP(A9458,'Returns Data'!A:A,1,0)),"No","Yes")</f>
        <v>No</v>
      </c>
      <c r="O9458" t="s">
        <v>10085</v>
      </c>
      <c r="P9458" t="str">
        <f>IFERROR(VLOOKUP(A9458,'Ratings Data'!A:C,3,0),"No Rating")</f>
        <v>No Rating</v>
      </c>
      <c r="Q9458" t="s">
        <v>10062</v>
      </c>
      <c r="R9458" s="5">
        <f t="shared" si="147"/>
        <v>0.19669708822251189</v>
      </c>
    </row>
    <row r="9459" spans="1:18" x14ac:dyDescent="0.3">
      <c r="A9459" t="s">
        <v>4981</v>
      </c>
      <c r="B9459" s="2">
        <v>45851</v>
      </c>
      <c r="C9459" t="s">
        <v>10009</v>
      </c>
      <c r="D9459" t="s">
        <v>10029</v>
      </c>
      <c r="E9459" t="s">
        <v>10036</v>
      </c>
      <c r="F9459">
        <v>11</v>
      </c>
      <c r="G9459">
        <v>206.17</v>
      </c>
      <c r="H9459">
        <v>152.5</v>
      </c>
      <c r="I9459" t="s">
        <v>10039</v>
      </c>
      <c r="J9459">
        <f>F9459*G9459</f>
        <v>2267.87</v>
      </c>
      <c r="K9459">
        <f>F9459*H9459</f>
        <v>1677.5</v>
      </c>
      <c r="L9459">
        <f>J9459-K9459</f>
        <v>590.36999999999989</v>
      </c>
      <c r="M9459" s="5">
        <f>L9459/J9459</f>
        <v>0.26031915409613421</v>
      </c>
      <c r="N9459" t="str">
        <f>IF(ISNA(VLOOKUP(A9459,'Returns Data'!A:A,1,0)),"No","Yes")</f>
        <v>No</v>
      </c>
      <c r="O9459" t="s">
        <v>10085</v>
      </c>
      <c r="P9459" t="str">
        <f>IFERROR(VLOOKUP(A9459,'Ratings Data'!A:C,3,0),"No Rating")</f>
        <v>No Rating</v>
      </c>
      <c r="Q9459" t="s">
        <v>10062</v>
      </c>
      <c r="R9459" s="5">
        <f t="shared" si="147"/>
        <v>0.3726697172186712</v>
      </c>
    </row>
    <row r="9460" spans="1:18" x14ac:dyDescent="0.3">
      <c r="A9460" t="s">
        <v>5466</v>
      </c>
      <c r="B9460" s="2">
        <v>45851</v>
      </c>
      <c r="C9460" t="s">
        <v>10012</v>
      </c>
      <c r="D9460" t="s">
        <v>10030</v>
      </c>
      <c r="E9460" t="s">
        <v>10037</v>
      </c>
      <c r="F9460">
        <v>15</v>
      </c>
      <c r="G9460">
        <v>323.88</v>
      </c>
      <c r="H9460">
        <v>240.23</v>
      </c>
      <c r="I9460" t="s">
        <v>10039</v>
      </c>
      <c r="J9460">
        <f>F9460*G9460</f>
        <v>4858.2</v>
      </c>
      <c r="K9460">
        <f>F9460*H9460</f>
        <v>3603.45</v>
      </c>
      <c r="L9460">
        <f>J9460-K9460</f>
        <v>1254.75</v>
      </c>
      <c r="M9460" s="5">
        <f>L9460/J9460</f>
        <v>0.25827466963072743</v>
      </c>
      <c r="N9460" t="str">
        <f>IF(ISNA(VLOOKUP(A9460,'Returns Data'!A:A,1,0)),"No","Yes")</f>
        <v>No</v>
      </c>
      <c r="O9460" t="s">
        <v>10085</v>
      </c>
      <c r="P9460" t="str">
        <f>IFERROR(VLOOKUP(A9460,'Ratings Data'!A:C,3,0),"No Rating")</f>
        <v>No Rating</v>
      </c>
      <c r="Q9460" t="s">
        <v>10062</v>
      </c>
      <c r="R9460" s="5">
        <f t="shared" si="147"/>
        <v>1.1421862805187246</v>
      </c>
    </row>
    <row r="9461" spans="1:18" x14ac:dyDescent="0.3">
      <c r="A9461" t="s">
        <v>5640</v>
      </c>
      <c r="B9461" s="2">
        <v>45851</v>
      </c>
      <c r="C9461" t="s">
        <v>10020</v>
      </c>
      <c r="D9461" t="s">
        <v>10030</v>
      </c>
      <c r="E9461" t="s">
        <v>10034</v>
      </c>
      <c r="F9461">
        <v>15</v>
      </c>
      <c r="G9461">
        <v>149.66</v>
      </c>
      <c r="H9461">
        <v>132.54</v>
      </c>
      <c r="I9461" t="s">
        <v>10040</v>
      </c>
      <c r="J9461">
        <f>F9461*G9461</f>
        <v>2244.9</v>
      </c>
      <c r="K9461">
        <f>F9461*H9461</f>
        <v>1988.1</v>
      </c>
      <c r="L9461">
        <f>J9461-K9461</f>
        <v>256.80000000000018</v>
      </c>
      <c r="M9461" s="5">
        <f>L9461/J9461</f>
        <v>0.11439262327943346</v>
      </c>
      <c r="N9461" t="str">
        <f>IF(ISNA(VLOOKUP(A9461,'Returns Data'!A:A,1,0)),"No","Yes")</f>
        <v>No</v>
      </c>
      <c r="O9461" t="s">
        <v>10085</v>
      </c>
      <c r="P9461">
        <f>IFERROR(VLOOKUP(A9461,'Ratings Data'!A:C,3,0),"No Rating")</f>
        <v>1</v>
      </c>
      <c r="Q9461" t="s">
        <v>10062</v>
      </c>
      <c r="R9461" s="5">
        <f t="shared" si="147"/>
        <v>-0.53791527726318389</v>
      </c>
    </row>
    <row r="9462" spans="1:18" x14ac:dyDescent="0.3">
      <c r="A9462" t="s">
        <v>5883</v>
      </c>
      <c r="B9462" s="2">
        <v>45851</v>
      </c>
      <c r="C9462" t="s">
        <v>10023</v>
      </c>
      <c r="D9462" t="s">
        <v>10033</v>
      </c>
      <c r="E9462" t="s">
        <v>10036</v>
      </c>
      <c r="F9462">
        <v>8</v>
      </c>
      <c r="G9462">
        <v>337.76</v>
      </c>
      <c r="H9462">
        <v>219.12</v>
      </c>
      <c r="I9462" t="s">
        <v>10040</v>
      </c>
      <c r="J9462">
        <f>F9462*G9462</f>
        <v>2702.08</v>
      </c>
      <c r="K9462">
        <f>F9462*H9462</f>
        <v>1752.96</v>
      </c>
      <c r="L9462">
        <f>J9462-K9462</f>
        <v>949.11999999999989</v>
      </c>
      <c r="M9462" s="5">
        <f>L9462/J9462</f>
        <v>0.35125532922785407</v>
      </c>
      <c r="N9462" t="str">
        <f>IF(ISNA(VLOOKUP(A9462,'Returns Data'!A:A,1,0)),"No","Yes")</f>
        <v>No</v>
      </c>
      <c r="O9462" t="s">
        <v>10085</v>
      </c>
      <c r="P9462" t="str">
        <f>IFERROR(VLOOKUP(A9462,'Ratings Data'!A:C,3,0),"No Rating")</f>
        <v>No Rating</v>
      </c>
      <c r="Q9462" t="s">
        <v>10062</v>
      </c>
      <c r="R9462" s="5">
        <f t="shared" si="147"/>
        <v>0.20365272395206904</v>
      </c>
    </row>
    <row r="9463" spans="1:18" x14ac:dyDescent="0.3">
      <c r="A9463" t="s">
        <v>6371</v>
      </c>
      <c r="B9463" s="2">
        <v>45851</v>
      </c>
      <c r="C9463" t="s">
        <v>10010</v>
      </c>
      <c r="D9463" t="s">
        <v>10029</v>
      </c>
      <c r="E9463" t="s">
        <v>10037</v>
      </c>
      <c r="F9463">
        <v>11</v>
      </c>
      <c r="G9463">
        <v>371.93</v>
      </c>
      <c r="H9463">
        <v>284.44</v>
      </c>
      <c r="I9463" t="s">
        <v>10040</v>
      </c>
      <c r="J9463">
        <f>F9463*G9463</f>
        <v>4091.23</v>
      </c>
      <c r="K9463">
        <f>F9463*H9463</f>
        <v>3128.84</v>
      </c>
      <c r="L9463">
        <f>J9463-K9463</f>
        <v>962.38999999999987</v>
      </c>
      <c r="M9463" s="5">
        <f>L9463/J9463</f>
        <v>0.23523243621111498</v>
      </c>
      <c r="N9463" t="str">
        <f>IF(ISNA(VLOOKUP(A9463,'Returns Data'!A:A,1,0)),"No","Yes")</f>
        <v>Yes</v>
      </c>
      <c r="O9463" t="str">
        <f>IFERROR(VLOOKUP(A9463,'Returns Data'!A:E,5,0),"No Returns")</f>
        <v>Damaged</v>
      </c>
      <c r="P9463" t="str">
        <f>IFERROR(VLOOKUP(A9463,'Ratings Data'!A:C,3,0),"No Rating")</f>
        <v>No Rating</v>
      </c>
      <c r="Q9463" t="s">
        <v>10062</v>
      </c>
      <c r="R9463" s="5">
        <f t="shared" si="147"/>
        <v>0.5141039495499764</v>
      </c>
    </row>
    <row r="9464" spans="1:18" x14ac:dyDescent="0.3">
      <c r="A9464" t="s">
        <v>7028</v>
      </c>
      <c r="B9464" s="2">
        <v>45851</v>
      </c>
      <c r="C9464" t="s">
        <v>10026</v>
      </c>
      <c r="D9464" t="s">
        <v>10031</v>
      </c>
      <c r="E9464" t="s">
        <v>10034</v>
      </c>
      <c r="F9464">
        <v>18</v>
      </c>
      <c r="G9464">
        <v>381.85</v>
      </c>
      <c r="H9464">
        <v>283.64999999999998</v>
      </c>
      <c r="I9464" t="s">
        <v>10039</v>
      </c>
      <c r="J9464">
        <f>F9464*G9464</f>
        <v>6873.3</v>
      </c>
      <c r="K9464">
        <f>F9464*H9464</f>
        <v>5105.7</v>
      </c>
      <c r="L9464">
        <f>J9464-K9464</f>
        <v>1767.6000000000004</v>
      </c>
      <c r="M9464" s="5">
        <f>L9464/J9464</f>
        <v>0.25716904543668984</v>
      </c>
      <c r="N9464" t="str">
        <f>IF(ISNA(VLOOKUP(A9464,'Returns Data'!A:A,1,0)),"No","Yes")</f>
        <v>No</v>
      </c>
      <c r="O9464" t="s">
        <v>10085</v>
      </c>
      <c r="P9464" t="str">
        <f>IFERROR(VLOOKUP(A9464,'Ratings Data'!A:C,3,0),"No Rating")</f>
        <v>No Rating</v>
      </c>
      <c r="Q9464" t="s">
        <v>10062</v>
      </c>
      <c r="R9464" s="5">
        <f t="shared" si="147"/>
        <v>0.68000821268909351</v>
      </c>
    </row>
    <row r="9465" spans="1:18" x14ac:dyDescent="0.3">
      <c r="A9465" t="s">
        <v>7274</v>
      </c>
      <c r="B9465" s="2">
        <v>45851</v>
      </c>
      <c r="C9465" t="s">
        <v>10020</v>
      </c>
      <c r="D9465" t="s">
        <v>10030</v>
      </c>
      <c r="E9465" t="s">
        <v>10034</v>
      </c>
      <c r="F9465">
        <v>5</v>
      </c>
      <c r="G9465">
        <v>475.58</v>
      </c>
      <c r="H9465">
        <v>384.26</v>
      </c>
      <c r="I9465" t="s">
        <v>10039</v>
      </c>
      <c r="J9465">
        <f>F9465*G9465</f>
        <v>2377.9</v>
      </c>
      <c r="K9465">
        <f>F9465*H9465</f>
        <v>1921.3</v>
      </c>
      <c r="L9465">
        <f>J9465-K9465</f>
        <v>456.60000000000014</v>
      </c>
      <c r="M9465" s="5">
        <f>L9465/J9465</f>
        <v>0.19201816729046642</v>
      </c>
      <c r="N9465" t="str">
        <f>IF(ISNA(VLOOKUP(A9465,'Returns Data'!A:A,1,0)),"No","Yes")</f>
        <v>No</v>
      </c>
      <c r="O9465" t="s">
        <v>10085</v>
      </c>
      <c r="P9465" t="str">
        <f>IFERROR(VLOOKUP(A9465,'Ratings Data'!A:C,3,0),"No Rating")</f>
        <v>No Rating</v>
      </c>
      <c r="Q9465" t="s">
        <v>10062</v>
      </c>
      <c r="R9465" s="5">
        <f t="shared" si="147"/>
        <v>-0.6540380894184743</v>
      </c>
    </row>
    <row r="9466" spans="1:18" x14ac:dyDescent="0.3">
      <c r="A9466" t="s">
        <v>7476</v>
      </c>
      <c r="B9466" s="2">
        <v>45851</v>
      </c>
      <c r="C9466" t="s">
        <v>10017</v>
      </c>
      <c r="D9466" t="s">
        <v>10032</v>
      </c>
      <c r="E9466" t="s">
        <v>10037</v>
      </c>
      <c r="F9466">
        <v>13</v>
      </c>
      <c r="G9466">
        <v>444.99</v>
      </c>
      <c r="H9466">
        <v>324.70999999999998</v>
      </c>
      <c r="I9466" t="s">
        <v>10039</v>
      </c>
      <c r="J9466">
        <f>F9466*G9466</f>
        <v>5784.87</v>
      </c>
      <c r="K9466">
        <f>F9466*H9466</f>
        <v>4221.2299999999996</v>
      </c>
      <c r="L9466">
        <f>J9466-K9466</f>
        <v>1563.6400000000003</v>
      </c>
      <c r="M9466" s="5">
        <f>L9466/J9466</f>
        <v>0.27029820894851575</v>
      </c>
      <c r="N9466" t="str">
        <f>IF(ISNA(VLOOKUP(A9466,'Returns Data'!A:A,1,0)),"No","Yes")</f>
        <v>No</v>
      </c>
      <c r="O9466" t="s">
        <v>10085</v>
      </c>
      <c r="P9466" t="str">
        <f>IFERROR(VLOOKUP(A9466,'Ratings Data'!A:C,3,0),"No Rating")</f>
        <v>No Rating</v>
      </c>
      <c r="Q9466" t="s">
        <v>10062</v>
      </c>
      <c r="R9466" s="5">
        <f t="shared" si="147"/>
        <v>1.432764203709155</v>
      </c>
    </row>
    <row r="9467" spans="1:18" x14ac:dyDescent="0.3">
      <c r="A9467" t="s">
        <v>7941</v>
      </c>
      <c r="B9467" s="2">
        <v>45851</v>
      </c>
      <c r="C9467" t="s">
        <v>10009</v>
      </c>
      <c r="D9467" t="s">
        <v>10029</v>
      </c>
      <c r="E9467" t="s">
        <v>10038</v>
      </c>
      <c r="F9467">
        <v>15</v>
      </c>
      <c r="G9467">
        <v>436.78</v>
      </c>
      <c r="H9467">
        <v>328.55</v>
      </c>
      <c r="I9467" t="s">
        <v>10040</v>
      </c>
      <c r="J9467">
        <f>F9467*G9467</f>
        <v>6551.7</v>
      </c>
      <c r="K9467">
        <f>F9467*H9467</f>
        <v>4928.25</v>
      </c>
      <c r="L9467">
        <f>J9467-K9467</f>
        <v>1623.4499999999998</v>
      </c>
      <c r="M9467" s="5">
        <f>L9467/J9467</f>
        <v>0.24779064975502541</v>
      </c>
      <c r="N9467" t="str">
        <f>IF(ISNA(VLOOKUP(A9467,'Returns Data'!A:A,1,0)),"No","Yes")</f>
        <v>No</v>
      </c>
      <c r="O9467" t="s">
        <v>10085</v>
      </c>
      <c r="P9467" t="str">
        <f>IFERROR(VLOOKUP(A9467,'Ratings Data'!A:C,3,0),"No Rating")</f>
        <v>No Rating</v>
      </c>
      <c r="Q9467" t="s">
        <v>10062</v>
      </c>
      <c r="R9467" s="5">
        <f t="shared" si="147"/>
        <v>0.13255786214729112</v>
      </c>
    </row>
    <row r="9468" spans="1:18" x14ac:dyDescent="0.3">
      <c r="A9468" t="s">
        <v>7971</v>
      </c>
      <c r="B9468" s="2">
        <v>45851</v>
      </c>
      <c r="C9468" t="s">
        <v>10014</v>
      </c>
      <c r="D9468" t="s">
        <v>10030</v>
      </c>
      <c r="E9468" t="s">
        <v>10036</v>
      </c>
      <c r="F9468">
        <v>12</v>
      </c>
      <c r="G9468">
        <v>247.63</v>
      </c>
      <c r="H9468">
        <v>206.69</v>
      </c>
      <c r="I9468" t="s">
        <v>10040</v>
      </c>
      <c r="J9468">
        <f>F9468*G9468</f>
        <v>2971.56</v>
      </c>
      <c r="K9468">
        <f>F9468*H9468</f>
        <v>2480.2799999999997</v>
      </c>
      <c r="L9468">
        <f>J9468-K9468</f>
        <v>491.2800000000002</v>
      </c>
      <c r="M9468" s="5">
        <f>L9468/J9468</f>
        <v>0.16532730283083641</v>
      </c>
      <c r="N9468" t="str">
        <f>IF(ISNA(VLOOKUP(A9468,'Returns Data'!A:A,1,0)),"No","Yes")</f>
        <v>No</v>
      </c>
      <c r="O9468" t="s">
        <v>10085</v>
      </c>
      <c r="P9468" t="str">
        <f>IFERROR(VLOOKUP(A9468,'Ratings Data'!A:C,3,0),"No Rating")</f>
        <v>No Rating</v>
      </c>
      <c r="Q9468" t="s">
        <v>10062</v>
      </c>
      <c r="R9468" s="5">
        <f t="shared" si="147"/>
        <v>-0.54644443426896838</v>
      </c>
    </row>
    <row r="9469" spans="1:18" x14ac:dyDescent="0.3">
      <c r="A9469" t="s">
        <v>8850</v>
      </c>
      <c r="B9469" s="2">
        <v>45851</v>
      </c>
      <c r="C9469" t="s">
        <v>10014</v>
      </c>
      <c r="D9469" t="s">
        <v>10030</v>
      </c>
      <c r="E9469" t="s">
        <v>10035</v>
      </c>
      <c r="F9469">
        <v>8</v>
      </c>
      <c r="G9469">
        <v>422.19</v>
      </c>
      <c r="H9469">
        <v>277.05</v>
      </c>
      <c r="I9469" t="s">
        <v>10040</v>
      </c>
      <c r="J9469">
        <f>F9469*G9469</f>
        <v>3377.52</v>
      </c>
      <c r="K9469">
        <f>F9469*H9469</f>
        <v>2216.4</v>
      </c>
      <c r="L9469">
        <f>J9469-K9469</f>
        <v>1161.1199999999999</v>
      </c>
      <c r="M9469" s="5">
        <f>L9469/J9469</f>
        <v>0.34377886733461233</v>
      </c>
      <c r="N9469" t="str">
        <f>IF(ISNA(VLOOKUP(A9469,'Returns Data'!A:A,1,0)),"No","Yes")</f>
        <v>No</v>
      </c>
      <c r="O9469" t="s">
        <v>10085</v>
      </c>
      <c r="P9469" t="str">
        <f>IFERROR(VLOOKUP(A9469,'Ratings Data'!A:C,3,0),"No Rating")</f>
        <v>No Rating</v>
      </c>
      <c r="Q9469" t="s">
        <v>10062</v>
      </c>
      <c r="R9469" s="5">
        <f t="shared" si="147"/>
        <v>0.13661511125469453</v>
      </c>
    </row>
    <row r="9470" spans="1:18" x14ac:dyDescent="0.3">
      <c r="A9470" t="s">
        <v>9068</v>
      </c>
      <c r="B9470" s="2">
        <v>45851</v>
      </c>
      <c r="C9470" t="s">
        <v>10025</v>
      </c>
      <c r="D9470" t="s">
        <v>10033</v>
      </c>
      <c r="E9470" t="s">
        <v>10036</v>
      </c>
      <c r="F9470">
        <v>9</v>
      </c>
      <c r="G9470">
        <v>424.47</v>
      </c>
      <c r="H9470">
        <v>341.44</v>
      </c>
      <c r="I9470" t="s">
        <v>10040</v>
      </c>
      <c r="J9470">
        <f>F9470*G9470</f>
        <v>3820.2300000000005</v>
      </c>
      <c r="K9470">
        <f>F9470*H9470</f>
        <v>3072.96</v>
      </c>
      <c r="L9470">
        <f>J9470-K9470</f>
        <v>747.27000000000044</v>
      </c>
      <c r="M9470" s="5">
        <f>L9470/J9470</f>
        <v>0.19560864136452527</v>
      </c>
      <c r="N9470" t="str">
        <f>IF(ISNA(VLOOKUP(A9470,'Returns Data'!A:A,1,0)),"No","Yes")</f>
        <v>No</v>
      </c>
      <c r="O9470" t="s">
        <v>10085</v>
      </c>
      <c r="P9470" t="str">
        <f>IFERROR(VLOOKUP(A9470,'Ratings Data'!A:C,3,0),"No Rating")</f>
        <v>No Rating</v>
      </c>
      <c r="Q9470" t="s">
        <v>10062</v>
      </c>
      <c r="R9470" s="5">
        <f t="shared" si="147"/>
        <v>0.13107546365380532</v>
      </c>
    </row>
    <row r="9471" spans="1:18" x14ac:dyDescent="0.3">
      <c r="A9471" t="s">
        <v>9226</v>
      </c>
      <c r="B9471" s="2">
        <v>45851</v>
      </c>
      <c r="C9471" t="s">
        <v>10014</v>
      </c>
      <c r="D9471" t="s">
        <v>10030</v>
      </c>
      <c r="E9471" t="s">
        <v>10036</v>
      </c>
      <c r="F9471">
        <v>17</v>
      </c>
      <c r="G9471">
        <v>445.05</v>
      </c>
      <c r="H9471">
        <v>338.49</v>
      </c>
      <c r="I9471" t="s">
        <v>10040</v>
      </c>
      <c r="J9471">
        <f>F9471*G9471</f>
        <v>7565.85</v>
      </c>
      <c r="K9471">
        <f>F9471*H9471</f>
        <v>5754.33</v>
      </c>
      <c r="L9471">
        <f>J9471-K9471</f>
        <v>1811.5200000000004</v>
      </c>
      <c r="M9471" s="5">
        <f>L9471/J9471</f>
        <v>0.23943377148634989</v>
      </c>
      <c r="N9471" t="str">
        <f>IF(ISNA(VLOOKUP(A9471,'Returns Data'!A:A,1,0)),"No","Yes")</f>
        <v>No</v>
      </c>
      <c r="O9471" t="s">
        <v>10085</v>
      </c>
      <c r="P9471" t="str">
        <f>IFERROR(VLOOKUP(A9471,'Ratings Data'!A:C,3,0),"No Rating")</f>
        <v>No Rating</v>
      </c>
      <c r="Q9471" t="s">
        <v>10062</v>
      </c>
      <c r="R9471" s="5">
        <f t="shared" si="147"/>
        <v>0.98046976229179905</v>
      </c>
    </row>
    <row r="9472" spans="1:18" x14ac:dyDescent="0.3">
      <c r="A9472" t="s">
        <v>9368</v>
      </c>
      <c r="B9472" s="2">
        <v>45851</v>
      </c>
      <c r="C9472" t="s">
        <v>10022</v>
      </c>
      <c r="D9472" t="s">
        <v>10033</v>
      </c>
      <c r="E9472" t="s">
        <v>10034</v>
      </c>
      <c r="F9472">
        <v>4</v>
      </c>
      <c r="G9472">
        <v>216.67</v>
      </c>
      <c r="H9472">
        <v>152.69</v>
      </c>
      <c r="I9472" t="s">
        <v>10039</v>
      </c>
      <c r="J9472">
        <f>F9472*G9472</f>
        <v>866.68</v>
      </c>
      <c r="K9472">
        <f>F9472*H9472</f>
        <v>610.76</v>
      </c>
      <c r="L9472">
        <f>J9472-K9472</f>
        <v>255.91999999999996</v>
      </c>
      <c r="M9472" s="5">
        <f>L9472/J9472</f>
        <v>0.2952877648036184</v>
      </c>
      <c r="N9472" t="str">
        <f>IF(ISNA(VLOOKUP(A9472,'Returns Data'!A:A,1,0)),"No","Yes")</f>
        <v>No</v>
      </c>
      <c r="O9472" t="s">
        <v>10085</v>
      </c>
      <c r="P9472" t="str">
        <f>IFERROR(VLOOKUP(A9472,'Ratings Data'!A:C,3,0),"No Rating")</f>
        <v>No Rating</v>
      </c>
      <c r="Q9472" t="s">
        <v>10062</v>
      </c>
      <c r="R9472" s="5">
        <f t="shared" si="147"/>
        <v>-0.88544842945604263</v>
      </c>
    </row>
    <row r="9473" spans="1:18" x14ac:dyDescent="0.3">
      <c r="A9473" t="s">
        <v>9630</v>
      </c>
      <c r="B9473" s="2">
        <v>45851</v>
      </c>
      <c r="C9473" t="s">
        <v>10017</v>
      </c>
      <c r="D9473" t="s">
        <v>10032</v>
      </c>
      <c r="E9473" t="s">
        <v>10036</v>
      </c>
      <c r="F9473">
        <v>1</v>
      </c>
      <c r="G9473">
        <v>47.74</v>
      </c>
      <c r="H9473">
        <v>36.14</v>
      </c>
      <c r="I9473" t="s">
        <v>10039</v>
      </c>
      <c r="J9473">
        <f>F9473*G9473</f>
        <v>47.74</v>
      </c>
      <c r="K9473">
        <f>F9473*H9473</f>
        <v>36.14</v>
      </c>
      <c r="L9473">
        <f>J9473-K9473</f>
        <v>11.600000000000001</v>
      </c>
      <c r="M9473" s="5">
        <f>L9473/J9473</f>
        <v>0.24298282362798493</v>
      </c>
      <c r="N9473" t="str">
        <f>IF(ISNA(VLOOKUP(A9473,'Returns Data'!A:A,1,0)),"No","Yes")</f>
        <v>No</v>
      </c>
      <c r="O9473" t="s">
        <v>10085</v>
      </c>
      <c r="P9473" t="str">
        <f>IFERROR(VLOOKUP(A9473,'Ratings Data'!A:C,3,0),"No Rating")</f>
        <v>No Rating</v>
      </c>
      <c r="Q9473" t="s">
        <v>10062</v>
      </c>
      <c r="R9473" s="5">
        <f t="shared" si="147"/>
        <v>-0.94491623205796837</v>
      </c>
    </row>
    <row r="9474" spans="1:18" x14ac:dyDescent="0.3">
      <c r="A9474" t="s">
        <v>9955</v>
      </c>
      <c r="B9474" s="2">
        <v>45851</v>
      </c>
      <c r="C9474" t="s">
        <v>10027</v>
      </c>
      <c r="D9474" t="s">
        <v>10032</v>
      </c>
      <c r="E9474" t="s">
        <v>10038</v>
      </c>
      <c r="F9474">
        <v>14</v>
      </c>
      <c r="G9474">
        <v>394.26</v>
      </c>
      <c r="H9474">
        <v>343.52</v>
      </c>
      <c r="I9474" t="s">
        <v>10040</v>
      </c>
      <c r="J9474">
        <f>F9474*G9474</f>
        <v>5519.6399999999994</v>
      </c>
      <c r="K9474">
        <f>F9474*H9474</f>
        <v>4809.28</v>
      </c>
      <c r="L9474">
        <f>J9474-K9474</f>
        <v>710.35999999999967</v>
      </c>
      <c r="M9474" s="5">
        <f>L9474/J9474</f>
        <v>0.12869679906660575</v>
      </c>
      <c r="N9474" t="str">
        <f>IF(ISNA(VLOOKUP(A9474,'Returns Data'!A:A,1,0)),"No","Yes")</f>
        <v>No</v>
      </c>
      <c r="O9474" t="s">
        <v>10085</v>
      </c>
      <c r="P9474">
        <f>IFERROR(VLOOKUP(A9474,'Ratings Data'!A:C,3,0),"No Rating")</f>
        <v>4</v>
      </c>
      <c r="Q9474" t="s">
        <v>10062</v>
      </c>
      <c r="R9474" s="5">
        <f t="shared" si="147"/>
        <v>114.61876832844574</v>
      </c>
    </row>
    <row r="9475" spans="1:18" x14ac:dyDescent="0.3">
      <c r="A9475" t="s">
        <v>612</v>
      </c>
      <c r="B9475" s="2">
        <v>45852</v>
      </c>
      <c r="C9475" t="s">
        <v>10015</v>
      </c>
      <c r="D9475" t="s">
        <v>10031</v>
      </c>
      <c r="E9475" t="s">
        <v>10038</v>
      </c>
      <c r="F9475">
        <v>19</v>
      </c>
      <c r="G9475">
        <v>442.78</v>
      </c>
      <c r="H9475">
        <v>289.79000000000002</v>
      </c>
      <c r="I9475" t="s">
        <v>10040</v>
      </c>
      <c r="J9475">
        <f>F9475*G9475</f>
        <v>8412.82</v>
      </c>
      <c r="K9475">
        <f>F9475*H9475</f>
        <v>5506.01</v>
      </c>
      <c r="L9475">
        <f>J9475-K9475</f>
        <v>2906.8099999999995</v>
      </c>
      <c r="M9475" s="5">
        <f>L9475/J9475</f>
        <v>0.34552147793486604</v>
      </c>
      <c r="N9475" t="str">
        <f>IF(ISNA(VLOOKUP(A9475,'Returns Data'!A:A,1,0)),"No","Yes")</f>
        <v>No</v>
      </c>
      <c r="O9475" t="s">
        <v>10085</v>
      </c>
      <c r="P9475" t="str">
        <f>IFERROR(VLOOKUP(A9475,'Ratings Data'!A:C,3,0),"No Rating")</f>
        <v>No Rating</v>
      </c>
      <c r="Q9475" t="s">
        <v>10062</v>
      </c>
      <c r="R9475" s="5">
        <f t="shared" si="147"/>
        <v>0.52416099600698607</v>
      </c>
    </row>
    <row r="9476" spans="1:18" x14ac:dyDescent="0.3">
      <c r="A9476" t="s">
        <v>1100</v>
      </c>
      <c r="B9476" s="2">
        <v>45852</v>
      </c>
      <c r="C9476" t="s">
        <v>10020</v>
      </c>
      <c r="D9476" t="s">
        <v>10030</v>
      </c>
      <c r="E9476" t="s">
        <v>10034</v>
      </c>
      <c r="F9476">
        <v>19</v>
      </c>
      <c r="G9476">
        <v>221.49</v>
      </c>
      <c r="H9476">
        <v>150.81</v>
      </c>
      <c r="I9476" t="s">
        <v>10040</v>
      </c>
      <c r="J9476">
        <f>F9476*G9476</f>
        <v>4208.3100000000004</v>
      </c>
      <c r="K9476">
        <f>F9476*H9476</f>
        <v>2865.39</v>
      </c>
      <c r="L9476">
        <f>J9476-K9476</f>
        <v>1342.9200000000005</v>
      </c>
      <c r="M9476" s="5">
        <f>L9476/J9476</f>
        <v>0.31911147230123266</v>
      </c>
      <c r="N9476" t="str">
        <f>IF(ISNA(VLOOKUP(A9476,'Returns Data'!A:A,1,0)),"No","Yes")</f>
        <v>No</v>
      </c>
      <c r="O9476" t="s">
        <v>10085</v>
      </c>
      <c r="P9476" t="str">
        <f>IFERROR(VLOOKUP(A9476,'Ratings Data'!A:C,3,0),"No Rating")</f>
        <v>No Rating</v>
      </c>
      <c r="Q9476" t="s">
        <v>10062</v>
      </c>
      <c r="R9476" s="5">
        <f t="shared" ref="R9476:R9539" si="148">(J9476-J9475)/J9475</f>
        <v>-0.49977415420750704</v>
      </c>
    </row>
    <row r="9477" spans="1:18" x14ac:dyDescent="0.3">
      <c r="A9477" t="s">
        <v>1627</v>
      </c>
      <c r="B9477" s="2">
        <v>45852</v>
      </c>
      <c r="C9477" t="s">
        <v>10009</v>
      </c>
      <c r="D9477" t="s">
        <v>10029</v>
      </c>
      <c r="E9477" t="s">
        <v>10038</v>
      </c>
      <c r="F9477">
        <v>10</v>
      </c>
      <c r="G9477">
        <v>172.67</v>
      </c>
      <c r="H9477">
        <v>154.85</v>
      </c>
      <c r="I9477" t="s">
        <v>10040</v>
      </c>
      <c r="J9477">
        <f>F9477*G9477</f>
        <v>1726.6999999999998</v>
      </c>
      <c r="K9477">
        <f>F9477*H9477</f>
        <v>1548.5</v>
      </c>
      <c r="L9477">
        <f>J9477-K9477</f>
        <v>178.19999999999982</v>
      </c>
      <c r="M9477" s="5">
        <f>L9477/J9477</f>
        <v>0.10320264087565868</v>
      </c>
      <c r="N9477" t="str">
        <f>IF(ISNA(VLOOKUP(A9477,'Returns Data'!A:A,1,0)),"No","Yes")</f>
        <v>No</v>
      </c>
      <c r="O9477" t="s">
        <v>10085</v>
      </c>
      <c r="P9477" t="str">
        <f>IFERROR(VLOOKUP(A9477,'Ratings Data'!A:C,3,0),"No Rating")</f>
        <v>No Rating</v>
      </c>
      <c r="Q9477" t="s">
        <v>10062</v>
      </c>
      <c r="R9477" s="5">
        <f t="shared" si="148"/>
        <v>-0.58969277453419555</v>
      </c>
    </row>
    <row r="9478" spans="1:18" x14ac:dyDescent="0.3">
      <c r="A9478" t="s">
        <v>1658</v>
      </c>
      <c r="B9478" s="2">
        <v>45852</v>
      </c>
      <c r="C9478" t="s">
        <v>10021</v>
      </c>
      <c r="D9478" t="s">
        <v>10031</v>
      </c>
      <c r="E9478" t="s">
        <v>10037</v>
      </c>
      <c r="F9478">
        <v>17</v>
      </c>
      <c r="G9478">
        <v>164.06</v>
      </c>
      <c r="H9478">
        <v>112.35</v>
      </c>
      <c r="I9478" t="s">
        <v>10039</v>
      </c>
      <c r="J9478">
        <f>F9478*G9478</f>
        <v>2789.02</v>
      </c>
      <c r="K9478">
        <f>F9478*H9478</f>
        <v>1909.9499999999998</v>
      </c>
      <c r="L9478">
        <f>J9478-K9478</f>
        <v>879.07000000000016</v>
      </c>
      <c r="M9478" s="5">
        <f>L9478/J9478</f>
        <v>0.31518956479336835</v>
      </c>
      <c r="N9478" t="str">
        <f>IF(ISNA(VLOOKUP(A9478,'Returns Data'!A:A,1,0)),"No","Yes")</f>
        <v>No</v>
      </c>
      <c r="O9478" t="s">
        <v>10085</v>
      </c>
      <c r="P9478" t="str">
        <f>IFERROR(VLOOKUP(A9478,'Ratings Data'!A:C,3,0),"No Rating")</f>
        <v>No Rating</v>
      </c>
      <c r="Q9478" t="s">
        <v>10062</v>
      </c>
      <c r="R9478" s="5">
        <f t="shared" si="148"/>
        <v>0.61523136618984209</v>
      </c>
    </row>
    <row r="9479" spans="1:18" x14ac:dyDescent="0.3">
      <c r="A9479" t="s">
        <v>1697</v>
      </c>
      <c r="B9479" s="2">
        <v>45852</v>
      </c>
      <c r="C9479" t="s">
        <v>10015</v>
      </c>
      <c r="D9479" t="s">
        <v>10031</v>
      </c>
      <c r="E9479" t="s">
        <v>10036</v>
      </c>
      <c r="F9479">
        <v>5</v>
      </c>
      <c r="G9479">
        <v>254.11</v>
      </c>
      <c r="H9479">
        <v>197.91</v>
      </c>
      <c r="I9479" t="s">
        <v>10040</v>
      </c>
      <c r="J9479">
        <f>F9479*G9479</f>
        <v>1270.5500000000002</v>
      </c>
      <c r="K9479">
        <f>F9479*H9479</f>
        <v>989.55</v>
      </c>
      <c r="L9479">
        <f>J9479-K9479</f>
        <v>281.00000000000023</v>
      </c>
      <c r="M9479" s="5">
        <f>L9479/J9479</f>
        <v>0.22116406280744574</v>
      </c>
      <c r="N9479" t="str">
        <f>IF(ISNA(VLOOKUP(A9479,'Returns Data'!A:A,1,0)),"No","Yes")</f>
        <v>No</v>
      </c>
      <c r="O9479" t="s">
        <v>10085</v>
      </c>
      <c r="P9479" t="str">
        <f>IFERROR(VLOOKUP(A9479,'Ratings Data'!A:C,3,0),"No Rating")</f>
        <v>No Rating</v>
      </c>
      <c r="Q9479" t="s">
        <v>10062</v>
      </c>
      <c r="R9479" s="5">
        <f t="shared" si="148"/>
        <v>-0.54444571928491003</v>
      </c>
    </row>
    <row r="9480" spans="1:18" x14ac:dyDescent="0.3">
      <c r="A9480" t="s">
        <v>1735</v>
      </c>
      <c r="B9480" s="2">
        <v>45852</v>
      </c>
      <c r="C9480" t="s">
        <v>10011</v>
      </c>
      <c r="D9480" t="s">
        <v>10029</v>
      </c>
      <c r="E9480" t="s">
        <v>10038</v>
      </c>
      <c r="F9480">
        <v>19</v>
      </c>
      <c r="G9480">
        <v>161.03</v>
      </c>
      <c r="H9480">
        <v>144.79</v>
      </c>
      <c r="I9480" t="s">
        <v>10040</v>
      </c>
      <c r="J9480">
        <f>F9480*G9480</f>
        <v>3059.57</v>
      </c>
      <c r="K9480">
        <f>F9480*H9480</f>
        <v>2751.0099999999998</v>
      </c>
      <c r="L9480">
        <f>J9480-K9480</f>
        <v>308.5600000000004</v>
      </c>
      <c r="M9480" s="5">
        <f>L9480/J9480</f>
        <v>0.10085077314786077</v>
      </c>
      <c r="N9480" t="str">
        <f>IF(ISNA(VLOOKUP(A9480,'Returns Data'!A:A,1,0)),"No","Yes")</f>
        <v>No</v>
      </c>
      <c r="O9480" t="s">
        <v>10085</v>
      </c>
      <c r="P9480" t="str">
        <f>IFERROR(VLOOKUP(A9480,'Ratings Data'!A:C,3,0),"No Rating")</f>
        <v>No Rating</v>
      </c>
      <c r="Q9480" t="s">
        <v>10062</v>
      </c>
      <c r="R9480" s="5">
        <f t="shared" si="148"/>
        <v>1.4080673723977803</v>
      </c>
    </row>
    <row r="9481" spans="1:18" x14ac:dyDescent="0.3">
      <c r="A9481" t="s">
        <v>2274</v>
      </c>
      <c r="B9481" s="2">
        <v>45852</v>
      </c>
      <c r="C9481" t="s">
        <v>10020</v>
      </c>
      <c r="D9481" t="s">
        <v>10030</v>
      </c>
      <c r="E9481" t="s">
        <v>10037</v>
      </c>
      <c r="F9481">
        <v>15</v>
      </c>
      <c r="G9481">
        <v>25.56</v>
      </c>
      <c r="H9481">
        <v>22.89</v>
      </c>
      <c r="I9481" t="s">
        <v>10040</v>
      </c>
      <c r="J9481">
        <f>F9481*G9481</f>
        <v>383.4</v>
      </c>
      <c r="K9481">
        <f>F9481*H9481</f>
        <v>343.35</v>
      </c>
      <c r="L9481">
        <f>J9481-K9481</f>
        <v>40.049999999999955</v>
      </c>
      <c r="M9481" s="5">
        <f>L9481/J9481</f>
        <v>0.1044600938967135</v>
      </c>
      <c r="N9481" t="str">
        <f>IF(ISNA(VLOOKUP(A9481,'Returns Data'!A:A,1,0)),"No","Yes")</f>
        <v>No</v>
      </c>
      <c r="O9481" t="s">
        <v>10085</v>
      </c>
      <c r="P9481" t="str">
        <f>IFERROR(VLOOKUP(A9481,'Ratings Data'!A:C,3,0),"No Rating")</f>
        <v>No Rating</v>
      </c>
      <c r="Q9481" t="s">
        <v>10062</v>
      </c>
      <c r="R9481" s="5">
        <f t="shared" si="148"/>
        <v>-0.874688273188716</v>
      </c>
    </row>
    <row r="9482" spans="1:18" x14ac:dyDescent="0.3">
      <c r="A9482" t="s">
        <v>2529</v>
      </c>
      <c r="B9482" s="2">
        <v>45852</v>
      </c>
      <c r="C9482" t="s">
        <v>10015</v>
      </c>
      <c r="D9482" t="s">
        <v>10031</v>
      </c>
      <c r="E9482" t="s">
        <v>10038</v>
      </c>
      <c r="F9482">
        <v>17</v>
      </c>
      <c r="G9482">
        <v>118.86</v>
      </c>
      <c r="H9482">
        <v>74.47</v>
      </c>
      <c r="I9482" t="s">
        <v>10039</v>
      </c>
      <c r="J9482">
        <f>F9482*G9482</f>
        <v>2020.62</v>
      </c>
      <c r="K9482">
        <f>F9482*H9482</f>
        <v>1265.99</v>
      </c>
      <c r="L9482">
        <f>J9482-K9482</f>
        <v>754.62999999999988</v>
      </c>
      <c r="M9482" s="5">
        <f>L9482/J9482</f>
        <v>0.37346458017836104</v>
      </c>
      <c r="N9482" t="str">
        <f>IF(ISNA(VLOOKUP(A9482,'Returns Data'!A:A,1,0)),"No","Yes")</f>
        <v>No</v>
      </c>
      <c r="O9482" t="s">
        <v>10085</v>
      </c>
      <c r="P9482" t="str">
        <f>IFERROR(VLOOKUP(A9482,'Ratings Data'!A:C,3,0),"No Rating")</f>
        <v>No Rating</v>
      </c>
      <c r="Q9482" t="s">
        <v>10062</v>
      </c>
      <c r="R9482" s="5">
        <f t="shared" si="148"/>
        <v>4.2702660406885755</v>
      </c>
    </row>
    <row r="9483" spans="1:18" x14ac:dyDescent="0.3">
      <c r="A9483" t="s">
        <v>2692</v>
      </c>
      <c r="B9483" s="2">
        <v>45852</v>
      </c>
      <c r="C9483" t="s">
        <v>10028</v>
      </c>
      <c r="D9483" t="s">
        <v>10032</v>
      </c>
      <c r="E9483" t="s">
        <v>10038</v>
      </c>
      <c r="F9483">
        <v>15</v>
      </c>
      <c r="G9483">
        <v>148.71</v>
      </c>
      <c r="H9483">
        <v>110.95</v>
      </c>
      <c r="I9483" t="s">
        <v>10040</v>
      </c>
      <c r="J9483">
        <f>F9483*G9483</f>
        <v>2230.65</v>
      </c>
      <c r="K9483">
        <f>F9483*H9483</f>
        <v>1664.25</v>
      </c>
      <c r="L9483">
        <f>J9483-K9483</f>
        <v>566.40000000000009</v>
      </c>
      <c r="M9483" s="5">
        <f>L9483/J9483</f>
        <v>0.25391701970277725</v>
      </c>
      <c r="N9483" t="str">
        <f>IF(ISNA(VLOOKUP(A9483,'Returns Data'!A:A,1,0)),"No","Yes")</f>
        <v>No</v>
      </c>
      <c r="O9483" t="s">
        <v>10085</v>
      </c>
      <c r="P9483" t="str">
        <f>IFERROR(VLOOKUP(A9483,'Ratings Data'!A:C,3,0),"No Rating")</f>
        <v>No Rating</v>
      </c>
      <c r="Q9483" t="s">
        <v>10062</v>
      </c>
      <c r="R9483" s="5">
        <f t="shared" si="148"/>
        <v>0.10394334412210124</v>
      </c>
    </row>
    <row r="9484" spans="1:18" x14ac:dyDescent="0.3">
      <c r="A9484" t="s">
        <v>3055</v>
      </c>
      <c r="B9484" s="2">
        <v>45852</v>
      </c>
      <c r="C9484" t="s">
        <v>10024</v>
      </c>
      <c r="D9484" t="s">
        <v>10029</v>
      </c>
      <c r="E9484" t="s">
        <v>10035</v>
      </c>
      <c r="F9484">
        <v>5</v>
      </c>
      <c r="G9484">
        <v>301.89</v>
      </c>
      <c r="H9484">
        <v>227.08</v>
      </c>
      <c r="I9484" t="s">
        <v>10039</v>
      </c>
      <c r="J9484">
        <f>F9484*G9484</f>
        <v>1509.4499999999998</v>
      </c>
      <c r="K9484">
        <f>F9484*H9484</f>
        <v>1135.4000000000001</v>
      </c>
      <c r="L9484">
        <f>J9484-K9484</f>
        <v>374.04999999999973</v>
      </c>
      <c r="M9484" s="5">
        <f>L9484/J9484</f>
        <v>0.24780549206664665</v>
      </c>
      <c r="N9484" t="str">
        <f>IF(ISNA(VLOOKUP(A9484,'Returns Data'!A:A,1,0)),"No","Yes")</f>
        <v>No</v>
      </c>
      <c r="O9484" t="s">
        <v>10085</v>
      </c>
      <c r="P9484" t="str">
        <f>IFERROR(VLOOKUP(A9484,'Ratings Data'!A:C,3,0),"No Rating")</f>
        <v>No Rating</v>
      </c>
      <c r="Q9484" t="s">
        <v>10062</v>
      </c>
      <c r="R9484" s="5">
        <f t="shared" si="148"/>
        <v>-0.32331383229103633</v>
      </c>
    </row>
    <row r="9485" spans="1:18" x14ac:dyDescent="0.3">
      <c r="A9485" t="s">
        <v>3154</v>
      </c>
      <c r="B9485" s="2">
        <v>45852</v>
      </c>
      <c r="C9485" t="s">
        <v>10012</v>
      </c>
      <c r="D9485" t="s">
        <v>10030</v>
      </c>
      <c r="E9485" t="s">
        <v>10034</v>
      </c>
      <c r="F9485">
        <v>18</v>
      </c>
      <c r="G9485">
        <v>385.3</v>
      </c>
      <c r="H9485">
        <v>267.24</v>
      </c>
      <c r="I9485" t="s">
        <v>10039</v>
      </c>
      <c r="J9485">
        <f>F9485*G9485</f>
        <v>6935.4000000000005</v>
      </c>
      <c r="K9485">
        <f>F9485*H9485</f>
        <v>4810.32</v>
      </c>
      <c r="L9485">
        <f>J9485-K9485</f>
        <v>2125.0800000000008</v>
      </c>
      <c r="M9485" s="5">
        <f>L9485/J9485</f>
        <v>0.30641058915131075</v>
      </c>
      <c r="N9485" t="str">
        <f>IF(ISNA(VLOOKUP(A9485,'Returns Data'!A:A,1,0)),"No","Yes")</f>
        <v>No</v>
      </c>
      <c r="O9485" t="s">
        <v>10085</v>
      </c>
      <c r="P9485" t="str">
        <f>IFERROR(VLOOKUP(A9485,'Ratings Data'!A:C,3,0),"No Rating")</f>
        <v>No Rating</v>
      </c>
      <c r="Q9485" t="s">
        <v>10062</v>
      </c>
      <c r="R9485" s="5">
        <f t="shared" si="148"/>
        <v>3.594653681804632</v>
      </c>
    </row>
    <row r="9486" spans="1:18" x14ac:dyDescent="0.3">
      <c r="A9486" t="s">
        <v>3231</v>
      </c>
      <c r="B9486" s="2">
        <v>45852</v>
      </c>
      <c r="C9486" t="s">
        <v>10021</v>
      </c>
      <c r="D9486" t="s">
        <v>10031</v>
      </c>
      <c r="E9486" t="s">
        <v>10034</v>
      </c>
      <c r="F9486">
        <v>16</v>
      </c>
      <c r="G9486">
        <v>238.23</v>
      </c>
      <c r="H9486">
        <v>201.98</v>
      </c>
      <c r="I9486" t="s">
        <v>10040</v>
      </c>
      <c r="J9486">
        <f>F9486*G9486</f>
        <v>3811.68</v>
      </c>
      <c r="K9486">
        <f>F9486*H9486</f>
        <v>3231.68</v>
      </c>
      <c r="L9486">
        <f>J9486-K9486</f>
        <v>580</v>
      </c>
      <c r="M9486" s="5">
        <f>L9486/J9486</f>
        <v>0.15216387524661043</v>
      </c>
      <c r="N9486" t="str">
        <f>IF(ISNA(VLOOKUP(A9486,'Returns Data'!A:A,1,0)),"No","Yes")</f>
        <v>No</v>
      </c>
      <c r="O9486" t="s">
        <v>10085</v>
      </c>
      <c r="P9486" t="str">
        <f>IFERROR(VLOOKUP(A9486,'Ratings Data'!A:C,3,0),"No Rating")</f>
        <v>No Rating</v>
      </c>
      <c r="Q9486" t="s">
        <v>10062</v>
      </c>
      <c r="R9486" s="5">
        <f t="shared" si="148"/>
        <v>-0.45040228393459647</v>
      </c>
    </row>
    <row r="9487" spans="1:18" x14ac:dyDescent="0.3">
      <c r="A9487" t="s">
        <v>3639</v>
      </c>
      <c r="B9487" s="2">
        <v>45852</v>
      </c>
      <c r="C9487" t="s">
        <v>10025</v>
      </c>
      <c r="D9487" t="s">
        <v>10033</v>
      </c>
      <c r="E9487" t="s">
        <v>10034</v>
      </c>
      <c r="F9487">
        <v>1</v>
      </c>
      <c r="G9487">
        <v>228.01</v>
      </c>
      <c r="H9487">
        <v>147.86000000000001</v>
      </c>
      <c r="I9487" t="s">
        <v>10039</v>
      </c>
      <c r="J9487">
        <f>F9487*G9487</f>
        <v>228.01</v>
      </c>
      <c r="K9487">
        <f>F9487*H9487</f>
        <v>147.86000000000001</v>
      </c>
      <c r="L9487">
        <f>J9487-K9487</f>
        <v>80.149999999999977</v>
      </c>
      <c r="M9487" s="5">
        <f>L9487/J9487</f>
        <v>0.35151967018990388</v>
      </c>
      <c r="N9487" t="str">
        <f>IF(ISNA(VLOOKUP(A9487,'Returns Data'!A:A,1,0)),"No","Yes")</f>
        <v>No</v>
      </c>
      <c r="O9487" t="s">
        <v>10085</v>
      </c>
      <c r="P9487" t="str">
        <f>IFERROR(VLOOKUP(A9487,'Ratings Data'!A:C,3,0),"No Rating")</f>
        <v>No Rating</v>
      </c>
      <c r="Q9487" t="s">
        <v>10062</v>
      </c>
      <c r="R9487" s="5">
        <f t="shared" si="148"/>
        <v>-0.940181232422449</v>
      </c>
    </row>
    <row r="9488" spans="1:18" x14ac:dyDescent="0.3">
      <c r="A9488" t="s">
        <v>3781</v>
      </c>
      <c r="B9488" s="2">
        <v>45852</v>
      </c>
      <c r="C9488" t="s">
        <v>10020</v>
      </c>
      <c r="D9488" t="s">
        <v>10030</v>
      </c>
      <c r="E9488" t="s">
        <v>10035</v>
      </c>
      <c r="F9488">
        <v>10</v>
      </c>
      <c r="G9488">
        <v>391.14</v>
      </c>
      <c r="H9488">
        <v>235.48</v>
      </c>
      <c r="I9488" t="s">
        <v>10039</v>
      </c>
      <c r="J9488">
        <f>F9488*G9488</f>
        <v>3911.3999999999996</v>
      </c>
      <c r="K9488">
        <f>F9488*H9488</f>
        <v>2354.7999999999997</v>
      </c>
      <c r="L9488">
        <f>J9488-K9488</f>
        <v>1556.6</v>
      </c>
      <c r="M9488" s="5">
        <f>L9488/J9488</f>
        <v>0.39796492304545689</v>
      </c>
      <c r="N9488" t="str">
        <f>IF(ISNA(VLOOKUP(A9488,'Returns Data'!A:A,1,0)),"No","Yes")</f>
        <v>No</v>
      </c>
      <c r="O9488" t="s">
        <v>10085</v>
      </c>
      <c r="P9488" t="str">
        <f>IFERROR(VLOOKUP(A9488,'Ratings Data'!A:C,3,0),"No Rating")</f>
        <v>No Rating</v>
      </c>
      <c r="Q9488" t="s">
        <v>10062</v>
      </c>
      <c r="R9488" s="5">
        <f t="shared" si="148"/>
        <v>16.154510767071617</v>
      </c>
    </row>
    <row r="9489" spans="1:18" x14ac:dyDescent="0.3">
      <c r="A9489" t="s">
        <v>4721</v>
      </c>
      <c r="B9489" s="2">
        <v>45852</v>
      </c>
      <c r="C9489" t="s">
        <v>10021</v>
      </c>
      <c r="D9489" t="s">
        <v>10031</v>
      </c>
      <c r="E9489" t="s">
        <v>10034</v>
      </c>
      <c r="F9489">
        <v>20</v>
      </c>
      <c r="G9489">
        <v>124.49</v>
      </c>
      <c r="H9489">
        <v>86.8</v>
      </c>
      <c r="I9489" t="s">
        <v>10040</v>
      </c>
      <c r="J9489">
        <f>F9489*G9489</f>
        <v>2489.7999999999997</v>
      </c>
      <c r="K9489">
        <f>F9489*H9489</f>
        <v>1736</v>
      </c>
      <c r="L9489">
        <f>J9489-K9489</f>
        <v>753.79999999999973</v>
      </c>
      <c r="M9489" s="5">
        <f>L9489/J9489</f>
        <v>0.3027552413848501</v>
      </c>
      <c r="N9489" t="str">
        <f>IF(ISNA(VLOOKUP(A9489,'Returns Data'!A:A,1,0)),"No","Yes")</f>
        <v>No</v>
      </c>
      <c r="O9489" t="s">
        <v>10085</v>
      </c>
      <c r="P9489" t="str">
        <f>IFERROR(VLOOKUP(A9489,'Ratings Data'!A:C,3,0),"No Rating")</f>
        <v>No Rating</v>
      </c>
      <c r="Q9489" t="s">
        <v>10062</v>
      </c>
      <c r="R9489" s="5">
        <f t="shared" si="148"/>
        <v>-0.36345042695709978</v>
      </c>
    </row>
    <row r="9490" spans="1:18" x14ac:dyDescent="0.3">
      <c r="A9490" t="s">
        <v>5336</v>
      </c>
      <c r="B9490" s="2">
        <v>45852</v>
      </c>
      <c r="C9490" t="s">
        <v>10023</v>
      </c>
      <c r="D9490" t="s">
        <v>10033</v>
      </c>
      <c r="E9490" t="s">
        <v>10037</v>
      </c>
      <c r="F9490">
        <v>8</v>
      </c>
      <c r="G9490">
        <v>299.48</v>
      </c>
      <c r="H9490">
        <v>232.99</v>
      </c>
      <c r="I9490" t="s">
        <v>10039</v>
      </c>
      <c r="J9490">
        <f>F9490*G9490</f>
        <v>2395.84</v>
      </c>
      <c r="K9490">
        <f>F9490*H9490</f>
        <v>1863.92</v>
      </c>
      <c r="L9490">
        <f>J9490-K9490</f>
        <v>531.92000000000007</v>
      </c>
      <c r="M9490" s="5">
        <f>L9490/J9490</f>
        <v>0.22201816481901965</v>
      </c>
      <c r="N9490" t="str">
        <f>IF(ISNA(VLOOKUP(A9490,'Returns Data'!A:A,1,0)),"No","Yes")</f>
        <v>No</v>
      </c>
      <c r="O9490" t="s">
        <v>10085</v>
      </c>
      <c r="P9490" t="str">
        <f>IFERROR(VLOOKUP(A9490,'Ratings Data'!A:C,3,0),"No Rating")</f>
        <v>No Rating</v>
      </c>
      <c r="Q9490" t="s">
        <v>10062</v>
      </c>
      <c r="R9490" s="5">
        <f t="shared" si="148"/>
        <v>-3.7737970921358985E-2</v>
      </c>
    </row>
    <row r="9491" spans="1:18" x14ac:dyDescent="0.3">
      <c r="A9491" t="s">
        <v>5386</v>
      </c>
      <c r="B9491" s="2">
        <v>45852</v>
      </c>
      <c r="C9491" t="s">
        <v>10010</v>
      </c>
      <c r="D9491" t="s">
        <v>10029</v>
      </c>
      <c r="E9491" t="s">
        <v>10034</v>
      </c>
      <c r="F9491">
        <v>9</v>
      </c>
      <c r="G9491">
        <v>252.44</v>
      </c>
      <c r="H9491">
        <v>157.63999999999999</v>
      </c>
      <c r="I9491" t="s">
        <v>10039</v>
      </c>
      <c r="J9491">
        <f>F9491*G9491</f>
        <v>2271.96</v>
      </c>
      <c r="K9491">
        <f>F9491*H9491</f>
        <v>1418.7599999999998</v>
      </c>
      <c r="L9491">
        <f>J9491-K9491</f>
        <v>853.20000000000027</v>
      </c>
      <c r="M9491" s="5">
        <f>L9491/J9491</f>
        <v>0.37553478054191108</v>
      </c>
      <c r="N9491" t="str">
        <f>IF(ISNA(VLOOKUP(A9491,'Returns Data'!A:A,1,0)),"No","Yes")</f>
        <v>No</v>
      </c>
      <c r="O9491" t="s">
        <v>10085</v>
      </c>
      <c r="P9491" t="str">
        <f>IFERROR(VLOOKUP(A9491,'Ratings Data'!A:C,3,0),"No Rating")</f>
        <v>No Rating</v>
      </c>
      <c r="Q9491" t="s">
        <v>10062</v>
      </c>
      <c r="R9491" s="5">
        <f t="shared" si="148"/>
        <v>-5.1706290904234051E-2</v>
      </c>
    </row>
    <row r="9492" spans="1:18" x14ac:dyDescent="0.3">
      <c r="A9492" t="s">
        <v>6656</v>
      </c>
      <c r="B9492" s="2">
        <v>45852</v>
      </c>
      <c r="C9492" t="s">
        <v>10012</v>
      </c>
      <c r="D9492" t="s">
        <v>10030</v>
      </c>
      <c r="E9492" t="s">
        <v>10035</v>
      </c>
      <c r="F9492">
        <v>9</v>
      </c>
      <c r="G9492">
        <v>205.05</v>
      </c>
      <c r="H9492">
        <v>183.18</v>
      </c>
      <c r="I9492" t="s">
        <v>10040</v>
      </c>
      <c r="J9492">
        <f>F9492*G9492</f>
        <v>1845.45</v>
      </c>
      <c r="K9492">
        <f>F9492*H9492</f>
        <v>1648.6200000000001</v>
      </c>
      <c r="L9492">
        <f>J9492-K9492</f>
        <v>196.82999999999993</v>
      </c>
      <c r="M9492" s="5">
        <f>L9492/J9492</f>
        <v>0.1066569129480614</v>
      </c>
      <c r="N9492" t="str">
        <f>IF(ISNA(VLOOKUP(A9492,'Returns Data'!A:A,1,0)),"No","Yes")</f>
        <v>No</v>
      </c>
      <c r="O9492" t="s">
        <v>10085</v>
      </c>
      <c r="P9492" t="str">
        <f>IFERROR(VLOOKUP(A9492,'Ratings Data'!A:C,3,0),"No Rating")</f>
        <v>No Rating</v>
      </c>
      <c r="Q9492" t="s">
        <v>10062</v>
      </c>
      <c r="R9492" s="5">
        <f t="shared" si="148"/>
        <v>-0.18772777689748057</v>
      </c>
    </row>
    <row r="9493" spans="1:18" x14ac:dyDescent="0.3">
      <c r="A9493" t="s">
        <v>6852</v>
      </c>
      <c r="B9493" s="2">
        <v>45852</v>
      </c>
      <c r="C9493" t="s">
        <v>10028</v>
      </c>
      <c r="D9493" t="s">
        <v>10032</v>
      </c>
      <c r="E9493" t="s">
        <v>10037</v>
      </c>
      <c r="F9493">
        <v>9</v>
      </c>
      <c r="G9493">
        <v>447.27</v>
      </c>
      <c r="H9493">
        <v>401.77</v>
      </c>
      <c r="I9493" t="s">
        <v>10039</v>
      </c>
      <c r="J9493">
        <f>F9493*G9493</f>
        <v>4025.43</v>
      </c>
      <c r="K9493">
        <f>F9493*H9493</f>
        <v>3615.93</v>
      </c>
      <c r="L9493">
        <f>J9493-K9493</f>
        <v>409.5</v>
      </c>
      <c r="M9493" s="5">
        <f>L9493/J9493</f>
        <v>0.10172826257070673</v>
      </c>
      <c r="N9493" t="str">
        <f>IF(ISNA(VLOOKUP(A9493,'Returns Data'!A:A,1,0)),"No","Yes")</f>
        <v>No</v>
      </c>
      <c r="O9493" t="s">
        <v>10085</v>
      </c>
      <c r="P9493" t="str">
        <f>IFERROR(VLOOKUP(A9493,'Ratings Data'!A:C,3,0),"No Rating")</f>
        <v>No Rating</v>
      </c>
      <c r="Q9493" t="s">
        <v>10062</v>
      </c>
      <c r="R9493" s="5">
        <f t="shared" si="148"/>
        <v>1.1812728602779807</v>
      </c>
    </row>
    <row r="9494" spans="1:18" x14ac:dyDescent="0.3">
      <c r="A9494" t="s">
        <v>8098</v>
      </c>
      <c r="B9494" s="2">
        <v>45852</v>
      </c>
      <c r="C9494" t="s">
        <v>10027</v>
      </c>
      <c r="D9494" t="s">
        <v>10032</v>
      </c>
      <c r="E9494" t="s">
        <v>10036</v>
      </c>
      <c r="F9494">
        <v>19</v>
      </c>
      <c r="G9494">
        <v>40.42</v>
      </c>
      <c r="H9494">
        <v>26.77</v>
      </c>
      <c r="I9494" t="s">
        <v>10039</v>
      </c>
      <c r="J9494">
        <f>F9494*G9494</f>
        <v>767.98</v>
      </c>
      <c r="K9494">
        <f>F9494*H9494</f>
        <v>508.63</v>
      </c>
      <c r="L9494">
        <f>J9494-K9494</f>
        <v>259.35000000000002</v>
      </c>
      <c r="M9494" s="5">
        <f>L9494/J9494</f>
        <v>0.33770410687778329</v>
      </c>
      <c r="N9494" t="str">
        <f>IF(ISNA(VLOOKUP(A9494,'Returns Data'!A:A,1,0)),"No","Yes")</f>
        <v>No</v>
      </c>
      <c r="O9494" t="s">
        <v>10085</v>
      </c>
      <c r="P9494" t="str">
        <f>IFERROR(VLOOKUP(A9494,'Ratings Data'!A:C,3,0),"No Rating")</f>
        <v>No Rating</v>
      </c>
      <c r="Q9494" t="s">
        <v>10062</v>
      </c>
      <c r="R9494" s="5">
        <f t="shared" si="148"/>
        <v>-0.80921789721843385</v>
      </c>
    </row>
    <row r="9495" spans="1:18" x14ac:dyDescent="0.3">
      <c r="A9495" t="s">
        <v>9561</v>
      </c>
      <c r="B9495" s="2">
        <v>45852</v>
      </c>
      <c r="C9495" t="s">
        <v>10025</v>
      </c>
      <c r="D9495" t="s">
        <v>10033</v>
      </c>
      <c r="E9495" t="s">
        <v>10035</v>
      </c>
      <c r="F9495">
        <v>1</v>
      </c>
      <c r="G9495">
        <v>313</v>
      </c>
      <c r="H9495">
        <v>218.36</v>
      </c>
      <c r="I9495" t="s">
        <v>10039</v>
      </c>
      <c r="J9495">
        <f>F9495*G9495</f>
        <v>313</v>
      </c>
      <c r="K9495">
        <f>F9495*H9495</f>
        <v>218.36</v>
      </c>
      <c r="L9495">
        <f>J9495-K9495</f>
        <v>94.639999999999986</v>
      </c>
      <c r="M9495" s="5">
        <f>L9495/J9495</f>
        <v>0.30236421725239615</v>
      </c>
      <c r="N9495" t="str">
        <f>IF(ISNA(VLOOKUP(A9495,'Returns Data'!A:A,1,0)),"No","Yes")</f>
        <v>No</v>
      </c>
      <c r="O9495" t="s">
        <v>10085</v>
      </c>
      <c r="P9495" t="str">
        <f>IFERROR(VLOOKUP(A9495,'Ratings Data'!A:C,3,0),"No Rating")</f>
        <v>No Rating</v>
      </c>
      <c r="Q9495" t="s">
        <v>10062</v>
      </c>
      <c r="R9495" s="5">
        <f t="shared" si="148"/>
        <v>-0.59243730305476705</v>
      </c>
    </row>
    <row r="9496" spans="1:18" x14ac:dyDescent="0.3">
      <c r="A9496" t="s">
        <v>9635</v>
      </c>
      <c r="B9496" s="2">
        <v>45852</v>
      </c>
      <c r="C9496" t="s">
        <v>10025</v>
      </c>
      <c r="D9496" t="s">
        <v>10033</v>
      </c>
      <c r="E9496" t="s">
        <v>10038</v>
      </c>
      <c r="F9496">
        <v>14</v>
      </c>
      <c r="G9496">
        <v>109.96</v>
      </c>
      <c r="H9496">
        <v>77.900000000000006</v>
      </c>
      <c r="I9496" t="s">
        <v>10039</v>
      </c>
      <c r="J9496">
        <f>F9496*G9496</f>
        <v>1539.4399999999998</v>
      </c>
      <c r="K9496">
        <f>F9496*H9496</f>
        <v>1090.6000000000001</v>
      </c>
      <c r="L9496">
        <f>J9496-K9496</f>
        <v>448.83999999999969</v>
      </c>
      <c r="M9496" s="5">
        <f>L9496/J9496</f>
        <v>0.29156056747908315</v>
      </c>
      <c r="N9496" t="str">
        <f>IF(ISNA(VLOOKUP(A9496,'Returns Data'!A:A,1,0)),"No","Yes")</f>
        <v>No</v>
      </c>
      <c r="O9496" t="s">
        <v>10085</v>
      </c>
      <c r="P9496" t="str">
        <f>IFERROR(VLOOKUP(A9496,'Ratings Data'!A:C,3,0),"No Rating")</f>
        <v>No Rating</v>
      </c>
      <c r="Q9496" t="s">
        <v>10062</v>
      </c>
      <c r="R9496" s="5">
        <f t="shared" si="148"/>
        <v>3.9183386581469644</v>
      </c>
    </row>
    <row r="9497" spans="1:18" x14ac:dyDescent="0.3">
      <c r="A9497" t="s">
        <v>689</v>
      </c>
      <c r="B9497" s="2">
        <v>45853</v>
      </c>
      <c r="C9497" t="s">
        <v>10009</v>
      </c>
      <c r="D9497" t="s">
        <v>10029</v>
      </c>
      <c r="E9497" t="s">
        <v>10035</v>
      </c>
      <c r="F9497">
        <v>6</v>
      </c>
      <c r="G9497">
        <v>193.37</v>
      </c>
      <c r="H9497">
        <v>132.25</v>
      </c>
      <c r="I9497" t="s">
        <v>10040</v>
      </c>
      <c r="J9497">
        <f>F9497*G9497</f>
        <v>1160.22</v>
      </c>
      <c r="K9497">
        <f>F9497*H9497</f>
        <v>793.5</v>
      </c>
      <c r="L9497">
        <f>J9497-K9497</f>
        <v>366.72</v>
      </c>
      <c r="M9497" s="5">
        <f>L9497/J9497</f>
        <v>0.31607798520970165</v>
      </c>
      <c r="N9497" t="str">
        <f>IF(ISNA(VLOOKUP(A9497,'Returns Data'!A:A,1,0)),"No","Yes")</f>
        <v>No</v>
      </c>
      <c r="O9497" t="s">
        <v>10085</v>
      </c>
      <c r="P9497" t="str">
        <f>IFERROR(VLOOKUP(A9497,'Ratings Data'!A:C,3,0),"No Rating")</f>
        <v>No Rating</v>
      </c>
      <c r="Q9497" t="s">
        <v>10062</v>
      </c>
      <c r="R9497" s="5">
        <f t="shared" si="148"/>
        <v>-0.24633633009406009</v>
      </c>
    </row>
    <row r="9498" spans="1:18" x14ac:dyDescent="0.3">
      <c r="A9498" t="s">
        <v>764</v>
      </c>
      <c r="B9498" s="2">
        <v>45853</v>
      </c>
      <c r="C9498" t="s">
        <v>10024</v>
      </c>
      <c r="D9498" t="s">
        <v>10029</v>
      </c>
      <c r="E9498" t="s">
        <v>10037</v>
      </c>
      <c r="F9498">
        <v>4</v>
      </c>
      <c r="G9498">
        <v>376.24</v>
      </c>
      <c r="H9498">
        <v>245.82</v>
      </c>
      <c r="I9498" t="s">
        <v>10040</v>
      </c>
      <c r="J9498">
        <f>F9498*G9498</f>
        <v>1504.96</v>
      </c>
      <c r="K9498">
        <f>F9498*H9498</f>
        <v>983.28</v>
      </c>
      <c r="L9498">
        <f>J9498-K9498</f>
        <v>521.68000000000006</v>
      </c>
      <c r="M9498" s="5">
        <f>L9498/J9498</f>
        <v>0.34664044227089097</v>
      </c>
      <c r="N9498" t="str">
        <f>IF(ISNA(VLOOKUP(A9498,'Returns Data'!A:A,1,0)),"No","Yes")</f>
        <v>No</v>
      </c>
      <c r="O9498" t="s">
        <v>10085</v>
      </c>
      <c r="P9498" t="str">
        <f>IFERROR(VLOOKUP(A9498,'Ratings Data'!A:C,3,0),"No Rating")</f>
        <v>No Rating</v>
      </c>
      <c r="Q9498" t="s">
        <v>10062</v>
      </c>
      <c r="R9498" s="5">
        <f t="shared" si="148"/>
        <v>0.29713330230473534</v>
      </c>
    </row>
    <row r="9499" spans="1:18" x14ac:dyDescent="0.3">
      <c r="A9499" t="s">
        <v>786</v>
      </c>
      <c r="B9499" s="2">
        <v>45853</v>
      </c>
      <c r="C9499" t="s">
        <v>10015</v>
      </c>
      <c r="D9499" t="s">
        <v>10031</v>
      </c>
      <c r="E9499" t="s">
        <v>10038</v>
      </c>
      <c r="F9499">
        <v>14</v>
      </c>
      <c r="G9499">
        <v>223.17</v>
      </c>
      <c r="H9499">
        <v>178</v>
      </c>
      <c r="I9499" t="s">
        <v>10039</v>
      </c>
      <c r="J9499">
        <f>F9499*G9499</f>
        <v>3124.3799999999997</v>
      </c>
      <c r="K9499">
        <f>F9499*H9499</f>
        <v>2492</v>
      </c>
      <c r="L9499">
        <f>J9499-K9499</f>
        <v>632.37999999999965</v>
      </c>
      <c r="M9499" s="5">
        <f>L9499/J9499</f>
        <v>0.20240175650849121</v>
      </c>
      <c r="N9499" t="str">
        <f>IF(ISNA(VLOOKUP(A9499,'Returns Data'!A:A,1,0)),"No","Yes")</f>
        <v>No</v>
      </c>
      <c r="O9499" t="s">
        <v>10085</v>
      </c>
      <c r="P9499" t="str">
        <f>IFERROR(VLOOKUP(A9499,'Ratings Data'!A:C,3,0),"No Rating")</f>
        <v>No Rating</v>
      </c>
      <c r="Q9499" t="s">
        <v>10062</v>
      </c>
      <c r="R9499" s="5">
        <f t="shared" si="148"/>
        <v>1.0760551775462468</v>
      </c>
    </row>
    <row r="9500" spans="1:18" x14ac:dyDescent="0.3">
      <c r="A9500" t="s">
        <v>789</v>
      </c>
      <c r="B9500" s="2">
        <v>45853</v>
      </c>
      <c r="C9500" t="s">
        <v>10022</v>
      </c>
      <c r="D9500" t="s">
        <v>10033</v>
      </c>
      <c r="E9500" t="s">
        <v>10035</v>
      </c>
      <c r="F9500">
        <v>4</v>
      </c>
      <c r="G9500">
        <v>424.54</v>
      </c>
      <c r="H9500">
        <v>261.20999999999998</v>
      </c>
      <c r="I9500" t="s">
        <v>10040</v>
      </c>
      <c r="J9500">
        <f>F9500*G9500</f>
        <v>1698.16</v>
      </c>
      <c r="K9500">
        <f>F9500*H9500</f>
        <v>1044.8399999999999</v>
      </c>
      <c r="L9500">
        <f>J9500-K9500</f>
        <v>653.32000000000016</v>
      </c>
      <c r="M9500" s="5">
        <f>L9500/J9500</f>
        <v>0.38472228765251809</v>
      </c>
      <c r="N9500" t="str">
        <f>IF(ISNA(VLOOKUP(A9500,'Returns Data'!A:A,1,0)),"No","Yes")</f>
        <v>No</v>
      </c>
      <c r="O9500" t="s">
        <v>10085</v>
      </c>
      <c r="P9500" t="str">
        <f>IFERROR(VLOOKUP(A9500,'Ratings Data'!A:C,3,0),"No Rating")</f>
        <v>No Rating</v>
      </c>
      <c r="Q9500" t="s">
        <v>10062</v>
      </c>
      <c r="R9500" s="5">
        <f t="shared" si="148"/>
        <v>-0.4564809658236193</v>
      </c>
    </row>
    <row r="9501" spans="1:18" x14ac:dyDescent="0.3">
      <c r="A9501" t="s">
        <v>1080</v>
      </c>
      <c r="B9501" s="2">
        <v>45853</v>
      </c>
      <c r="C9501" t="s">
        <v>10017</v>
      </c>
      <c r="D9501" t="s">
        <v>10032</v>
      </c>
      <c r="E9501" t="s">
        <v>10034</v>
      </c>
      <c r="F9501">
        <v>10</v>
      </c>
      <c r="G9501">
        <v>137.47</v>
      </c>
      <c r="H9501">
        <v>110.19</v>
      </c>
      <c r="I9501" t="s">
        <v>10040</v>
      </c>
      <c r="J9501">
        <f>F9501*G9501</f>
        <v>1374.7</v>
      </c>
      <c r="K9501">
        <f>F9501*H9501</f>
        <v>1101.9000000000001</v>
      </c>
      <c r="L9501">
        <f>J9501-K9501</f>
        <v>272.79999999999995</v>
      </c>
      <c r="M9501" s="5">
        <f>L9501/J9501</f>
        <v>0.19844329671928418</v>
      </c>
      <c r="N9501" t="str">
        <f>IF(ISNA(VLOOKUP(A9501,'Returns Data'!A:A,1,0)),"No","Yes")</f>
        <v>No</v>
      </c>
      <c r="O9501" t="s">
        <v>10085</v>
      </c>
      <c r="P9501">
        <f>IFERROR(VLOOKUP(A9501,'Ratings Data'!A:C,3,0),"No Rating")</f>
        <v>4</v>
      </c>
      <c r="Q9501" t="s">
        <v>10062</v>
      </c>
      <c r="R9501" s="5">
        <f t="shared" si="148"/>
        <v>-0.19047675130729733</v>
      </c>
    </row>
    <row r="9502" spans="1:18" x14ac:dyDescent="0.3">
      <c r="A9502" t="s">
        <v>1545</v>
      </c>
      <c r="B9502" s="2">
        <v>45853</v>
      </c>
      <c r="C9502" t="s">
        <v>10026</v>
      </c>
      <c r="D9502" t="s">
        <v>10031</v>
      </c>
      <c r="E9502" t="s">
        <v>10036</v>
      </c>
      <c r="F9502">
        <v>5</v>
      </c>
      <c r="G9502">
        <v>62.95</v>
      </c>
      <c r="H9502">
        <v>42.24</v>
      </c>
      <c r="I9502" t="s">
        <v>10039</v>
      </c>
      <c r="J9502">
        <f>F9502*G9502</f>
        <v>314.75</v>
      </c>
      <c r="K9502">
        <f>F9502*H9502</f>
        <v>211.20000000000002</v>
      </c>
      <c r="L9502">
        <f>J9502-K9502</f>
        <v>103.54999999999998</v>
      </c>
      <c r="M9502" s="5">
        <f>L9502/J9502</f>
        <v>0.32899126290706904</v>
      </c>
      <c r="N9502" t="str">
        <f>IF(ISNA(VLOOKUP(A9502,'Returns Data'!A:A,1,0)),"No","Yes")</f>
        <v>No</v>
      </c>
      <c r="O9502" t="s">
        <v>10085</v>
      </c>
      <c r="P9502" t="str">
        <f>IFERROR(VLOOKUP(A9502,'Ratings Data'!A:C,3,0),"No Rating")</f>
        <v>No Rating</v>
      </c>
      <c r="Q9502" t="s">
        <v>10062</v>
      </c>
      <c r="R9502" s="5">
        <f t="shared" si="148"/>
        <v>-0.77104095439004872</v>
      </c>
    </row>
    <row r="9503" spans="1:18" x14ac:dyDescent="0.3">
      <c r="A9503" t="s">
        <v>1598</v>
      </c>
      <c r="B9503" s="2">
        <v>45853</v>
      </c>
      <c r="C9503" t="s">
        <v>10013</v>
      </c>
      <c r="D9503" t="s">
        <v>10030</v>
      </c>
      <c r="E9503" t="s">
        <v>10037</v>
      </c>
      <c r="F9503">
        <v>10</v>
      </c>
      <c r="G9503">
        <v>469.54</v>
      </c>
      <c r="H9503">
        <v>375.53</v>
      </c>
      <c r="I9503" t="s">
        <v>10039</v>
      </c>
      <c r="J9503">
        <f>F9503*G9503</f>
        <v>4695.4000000000005</v>
      </c>
      <c r="K9503">
        <f>F9503*H9503</f>
        <v>3755.2999999999997</v>
      </c>
      <c r="L9503">
        <f>J9503-K9503</f>
        <v>940.10000000000082</v>
      </c>
      <c r="M9503" s="5">
        <f>L9503/J9503</f>
        <v>0.20021723388848675</v>
      </c>
      <c r="N9503" t="str">
        <f>IF(ISNA(VLOOKUP(A9503,'Returns Data'!A:A,1,0)),"No","Yes")</f>
        <v>No</v>
      </c>
      <c r="O9503" t="s">
        <v>10085</v>
      </c>
      <c r="P9503" t="str">
        <f>IFERROR(VLOOKUP(A9503,'Ratings Data'!A:C,3,0),"No Rating")</f>
        <v>No Rating</v>
      </c>
      <c r="Q9503" t="s">
        <v>10062</v>
      </c>
      <c r="R9503" s="5">
        <f t="shared" si="148"/>
        <v>13.917871326449564</v>
      </c>
    </row>
    <row r="9504" spans="1:18" x14ac:dyDescent="0.3">
      <c r="A9504" t="s">
        <v>2195</v>
      </c>
      <c r="B9504" s="2">
        <v>45853</v>
      </c>
      <c r="C9504" t="s">
        <v>10024</v>
      </c>
      <c r="D9504" t="s">
        <v>10029</v>
      </c>
      <c r="E9504" t="s">
        <v>10035</v>
      </c>
      <c r="F9504">
        <v>11</v>
      </c>
      <c r="G9504">
        <v>206.01</v>
      </c>
      <c r="H9504">
        <v>155.37</v>
      </c>
      <c r="I9504" t="s">
        <v>10040</v>
      </c>
      <c r="J9504">
        <f>F9504*G9504</f>
        <v>2266.1099999999997</v>
      </c>
      <c r="K9504">
        <f>F9504*H9504</f>
        <v>1709.0700000000002</v>
      </c>
      <c r="L9504">
        <f>J9504-K9504</f>
        <v>557.03999999999951</v>
      </c>
      <c r="M9504" s="5">
        <f>L9504/J9504</f>
        <v>0.24581331003349333</v>
      </c>
      <c r="N9504" t="str">
        <f>IF(ISNA(VLOOKUP(A9504,'Returns Data'!A:A,1,0)),"No","Yes")</f>
        <v>No</v>
      </c>
      <c r="O9504" t="s">
        <v>10085</v>
      </c>
      <c r="P9504" t="str">
        <f>IFERROR(VLOOKUP(A9504,'Ratings Data'!A:C,3,0),"No Rating")</f>
        <v>No Rating</v>
      </c>
      <c r="Q9504" t="s">
        <v>10062</v>
      </c>
      <c r="R9504" s="5">
        <f t="shared" si="148"/>
        <v>-0.5173765813349237</v>
      </c>
    </row>
    <row r="9505" spans="1:18" x14ac:dyDescent="0.3">
      <c r="A9505" t="s">
        <v>2365</v>
      </c>
      <c r="B9505" s="2">
        <v>45853</v>
      </c>
      <c r="C9505" t="s">
        <v>10010</v>
      </c>
      <c r="D9505" t="s">
        <v>10029</v>
      </c>
      <c r="E9505" t="s">
        <v>10035</v>
      </c>
      <c r="F9505">
        <v>10</v>
      </c>
      <c r="G9505">
        <v>330.14</v>
      </c>
      <c r="H9505">
        <v>234.98</v>
      </c>
      <c r="I9505" t="s">
        <v>10039</v>
      </c>
      <c r="J9505">
        <f>F9505*G9505</f>
        <v>3301.3999999999996</v>
      </c>
      <c r="K9505">
        <f>F9505*H9505</f>
        <v>2349.7999999999997</v>
      </c>
      <c r="L9505">
        <f>J9505-K9505</f>
        <v>951.59999999999991</v>
      </c>
      <c r="M9505" s="5">
        <f>L9505/J9505</f>
        <v>0.28824135215363178</v>
      </c>
      <c r="N9505" t="str">
        <f>IF(ISNA(VLOOKUP(A9505,'Returns Data'!A:A,1,0)),"No","Yes")</f>
        <v>No</v>
      </c>
      <c r="O9505" t="s">
        <v>10085</v>
      </c>
      <c r="P9505" t="str">
        <f>IFERROR(VLOOKUP(A9505,'Ratings Data'!A:C,3,0),"No Rating")</f>
        <v>No Rating</v>
      </c>
      <c r="Q9505" t="s">
        <v>10062</v>
      </c>
      <c r="R9505" s="5">
        <f t="shared" si="148"/>
        <v>0.45685778713301656</v>
      </c>
    </row>
    <row r="9506" spans="1:18" x14ac:dyDescent="0.3">
      <c r="A9506" t="s">
        <v>2406</v>
      </c>
      <c r="B9506" s="2">
        <v>45853</v>
      </c>
      <c r="C9506" t="s">
        <v>10021</v>
      </c>
      <c r="D9506" t="s">
        <v>10031</v>
      </c>
      <c r="E9506" t="s">
        <v>10036</v>
      </c>
      <c r="F9506">
        <v>12</v>
      </c>
      <c r="G9506">
        <v>131.69</v>
      </c>
      <c r="H9506">
        <v>85.74</v>
      </c>
      <c r="I9506" t="s">
        <v>10039</v>
      </c>
      <c r="J9506">
        <f>F9506*G9506</f>
        <v>1580.28</v>
      </c>
      <c r="K9506">
        <f>F9506*H9506</f>
        <v>1028.8799999999999</v>
      </c>
      <c r="L9506">
        <f>J9506-K9506</f>
        <v>551.40000000000009</v>
      </c>
      <c r="M9506" s="5">
        <f>L9506/J9506</f>
        <v>0.34892550687219992</v>
      </c>
      <c r="N9506" t="str">
        <f>IF(ISNA(VLOOKUP(A9506,'Returns Data'!A:A,1,0)),"No","Yes")</f>
        <v>No</v>
      </c>
      <c r="O9506" t="s">
        <v>10085</v>
      </c>
      <c r="P9506" t="str">
        <f>IFERROR(VLOOKUP(A9506,'Ratings Data'!A:C,3,0),"No Rating")</f>
        <v>No Rating</v>
      </c>
      <c r="Q9506" t="s">
        <v>10062</v>
      </c>
      <c r="R9506" s="5">
        <f t="shared" si="148"/>
        <v>-0.52133034470224748</v>
      </c>
    </row>
    <row r="9507" spans="1:18" x14ac:dyDescent="0.3">
      <c r="A9507" t="s">
        <v>2869</v>
      </c>
      <c r="B9507" s="2">
        <v>45853</v>
      </c>
      <c r="C9507" t="s">
        <v>10028</v>
      </c>
      <c r="D9507" t="s">
        <v>10032</v>
      </c>
      <c r="E9507" t="s">
        <v>10037</v>
      </c>
      <c r="F9507">
        <v>13</v>
      </c>
      <c r="G9507">
        <v>164.51</v>
      </c>
      <c r="H9507">
        <v>123.06</v>
      </c>
      <c r="I9507" t="s">
        <v>10040</v>
      </c>
      <c r="J9507">
        <f>F9507*G9507</f>
        <v>2138.63</v>
      </c>
      <c r="K9507">
        <f>F9507*H9507</f>
        <v>1599.78</v>
      </c>
      <c r="L9507">
        <f>J9507-K9507</f>
        <v>538.85000000000014</v>
      </c>
      <c r="M9507" s="5">
        <f>L9507/J9507</f>
        <v>0.25196036715093312</v>
      </c>
      <c r="N9507" t="str">
        <f>IF(ISNA(VLOOKUP(A9507,'Returns Data'!A:A,1,0)),"No","Yes")</f>
        <v>No</v>
      </c>
      <c r="O9507" t="s">
        <v>10085</v>
      </c>
      <c r="P9507" t="str">
        <f>IFERROR(VLOOKUP(A9507,'Ratings Data'!A:C,3,0),"No Rating")</f>
        <v>No Rating</v>
      </c>
      <c r="Q9507" t="s">
        <v>10062</v>
      </c>
      <c r="R9507" s="5">
        <f t="shared" si="148"/>
        <v>0.35332346166502149</v>
      </c>
    </row>
    <row r="9508" spans="1:18" x14ac:dyDescent="0.3">
      <c r="A9508" t="s">
        <v>3339</v>
      </c>
      <c r="B9508" s="2">
        <v>45853</v>
      </c>
      <c r="C9508" t="s">
        <v>10009</v>
      </c>
      <c r="D9508" t="s">
        <v>10029</v>
      </c>
      <c r="E9508" t="s">
        <v>10034</v>
      </c>
      <c r="F9508">
        <v>9</v>
      </c>
      <c r="G9508">
        <v>356.71</v>
      </c>
      <c r="H9508">
        <v>223.57</v>
      </c>
      <c r="I9508" t="s">
        <v>10039</v>
      </c>
      <c r="J9508">
        <f>F9508*G9508</f>
        <v>3210.39</v>
      </c>
      <c r="K9508">
        <f>F9508*H9508</f>
        <v>2012.1299999999999</v>
      </c>
      <c r="L9508">
        <f>J9508-K9508</f>
        <v>1198.26</v>
      </c>
      <c r="M9508" s="5">
        <f>L9508/J9508</f>
        <v>0.37324437217908107</v>
      </c>
      <c r="N9508" t="str">
        <f>IF(ISNA(VLOOKUP(A9508,'Returns Data'!A:A,1,0)),"No","Yes")</f>
        <v>No</v>
      </c>
      <c r="O9508" t="s">
        <v>10085</v>
      </c>
      <c r="P9508" t="str">
        <f>IFERROR(VLOOKUP(A9508,'Ratings Data'!A:C,3,0),"No Rating")</f>
        <v>No Rating</v>
      </c>
      <c r="Q9508" t="s">
        <v>10062</v>
      </c>
      <c r="R9508" s="5">
        <f t="shared" si="148"/>
        <v>0.50114325526154579</v>
      </c>
    </row>
    <row r="9509" spans="1:18" x14ac:dyDescent="0.3">
      <c r="A9509" t="s">
        <v>3450</v>
      </c>
      <c r="B9509" s="2">
        <v>45853</v>
      </c>
      <c r="C9509" t="s">
        <v>10013</v>
      </c>
      <c r="D9509" t="s">
        <v>10030</v>
      </c>
      <c r="E9509" t="s">
        <v>10036</v>
      </c>
      <c r="F9509">
        <v>9</v>
      </c>
      <c r="G9509">
        <v>21.03</v>
      </c>
      <c r="H9509">
        <v>13.63</v>
      </c>
      <c r="I9509" t="s">
        <v>10040</v>
      </c>
      <c r="J9509">
        <f>F9509*G9509</f>
        <v>189.27</v>
      </c>
      <c r="K9509">
        <f>F9509*H9509</f>
        <v>122.67</v>
      </c>
      <c r="L9509">
        <f>J9509-K9509</f>
        <v>66.600000000000009</v>
      </c>
      <c r="M9509" s="5">
        <f>L9509/J9509</f>
        <v>0.3518782691393248</v>
      </c>
      <c r="N9509" t="str">
        <f>IF(ISNA(VLOOKUP(A9509,'Returns Data'!A:A,1,0)),"No","Yes")</f>
        <v>No</v>
      </c>
      <c r="O9509" t="s">
        <v>10085</v>
      </c>
      <c r="P9509">
        <f>IFERROR(VLOOKUP(A9509,'Ratings Data'!A:C,3,0),"No Rating")</f>
        <v>5</v>
      </c>
      <c r="Q9509" t="s">
        <v>10062</v>
      </c>
      <c r="R9509" s="5">
        <f t="shared" si="148"/>
        <v>-0.94104454598973952</v>
      </c>
    </row>
    <row r="9510" spans="1:18" x14ac:dyDescent="0.3">
      <c r="A9510" t="s">
        <v>3530</v>
      </c>
      <c r="B9510" s="2">
        <v>45853</v>
      </c>
      <c r="C9510" t="s">
        <v>10026</v>
      </c>
      <c r="D9510" t="s">
        <v>10031</v>
      </c>
      <c r="E9510" t="s">
        <v>10038</v>
      </c>
      <c r="F9510">
        <v>8</v>
      </c>
      <c r="G9510">
        <v>255.1</v>
      </c>
      <c r="H9510">
        <v>212.71</v>
      </c>
      <c r="I9510" t="s">
        <v>10039</v>
      </c>
      <c r="J9510">
        <f>F9510*G9510</f>
        <v>2040.8</v>
      </c>
      <c r="K9510">
        <f>F9510*H9510</f>
        <v>1701.68</v>
      </c>
      <c r="L9510">
        <f>J9510-K9510</f>
        <v>339.11999999999989</v>
      </c>
      <c r="M9510" s="5">
        <f>L9510/J9510</f>
        <v>0.16617012936103484</v>
      </c>
      <c r="N9510" t="str">
        <f>IF(ISNA(VLOOKUP(A9510,'Returns Data'!A:A,1,0)),"No","Yes")</f>
        <v>No</v>
      </c>
      <c r="O9510" t="s">
        <v>10085</v>
      </c>
      <c r="P9510">
        <f>IFERROR(VLOOKUP(A9510,'Ratings Data'!A:C,3,0),"No Rating")</f>
        <v>4</v>
      </c>
      <c r="Q9510" t="s">
        <v>10062</v>
      </c>
      <c r="R9510" s="5">
        <f t="shared" si="148"/>
        <v>9.7824800549479569</v>
      </c>
    </row>
    <row r="9511" spans="1:18" x14ac:dyDescent="0.3">
      <c r="A9511" t="s">
        <v>4824</v>
      </c>
      <c r="B9511" s="2">
        <v>45853</v>
      </c>
      <c r="C9511" t="s">
        <v>10027</v>
      </c>
      <c r="D9511" t="s">
        <v>10032</v>
      </c>
      <c r="E9511" t="s">
        <v>10037</v>
      </c>
      <c r="F9511">
        <v>5</v>
      </c>
      <c r="G9511">
        <v>237.48</v>
      </c>
      <c r="H9511">
        <v>209.59</v>
      </c>
      <c r="I9511" t="s">
        <v>10040</v>
      </c>
      <c r="J9511">
        <f>F9511*G9511</f>
        <v>1187.3999999999999</v>
      </c>
      <c r="K9511">
        <f>F9511*H9511</f>
        <v>1047.95</v>
      </c>
      <c r="L9511">
        <f>J9511-K9511</f>
        <v>139.44999999999982</v>
      </c>
      <c r="M9511" s="5">
        <f>L9511/J9511</f>
        <v>0.11744146875526346</v>
      </c>
      <c r="N9511" t="str">
        <f>IF(ISNA(VLOOKUP(A9511,'Returns Data'!A:A,1,0)),"No","Yes")</f>
        <v>No</v>
      </c>
      <c r="O9511" t="s">
        <v>10085</v>
      </c>
      <c r="P9511" t="str">
        <f>IFERROR(VLOOKUP(A9511,'Ratings Data'!A:C,3,0),"No Rating")</f>
        <v>No Rating</v>
      </c>
      <c r="Q9511" t="s">
        <v>10062</v>
      </c>
      <c r="R9511" s="5">
        <f t="shared" si="148"/>
        <v>-0.41816934535476291</v>
      </c>
    </row>
    <row r="9512" spans="1:18" x14ac:dyDescent="0.3">
      <c r="A9512" t="s">
        <v>5532</v>
      </c>
      <c r="B9512" s="2">
        <v>45853</v>
      </c>
      <c r="C9512" t="s">
        <v>10013</v>
      </c>
      <c r="D9512" t="s">
        <v>10030</v>
      </c>
      <c r="E9512" t="s">
        <v>10034</v>
      </c>
      <c r="F9512">
        <v>19</v>
      </c>
      <c r="G9512">
        <v>176.7</v>
      </c>
      <c r="H9512">
        <v>115.14</v>
      </c>
      <c r="I9512" t="s">
        <v>10040</v>
      </c>
      <c r="J9512">
        <f>F9512*G9512</f>
        <v>3357.2999999999997</v>
      </c>
      <c r="K9512">
        <f>F9512*H9512</f>
        <v>2187.66</v>
      </c>
      <c r="L9512">
        <f>J9512-K9512</f>
        <v>1169.6399999999999</v>
      </c>
      <c r="M9512" s="5">
        <f>L9512/J9512</f>
        <v>0.34838709677419355</v>
      </c>
      <c r="N9512" t="str">
        <f>IF(ISNA(VLOOKUP(A9512,'Returns Data'!A:A,1,0)),"No","Yes")</f>
        <v>No</v>
      </c>
      <c r="O9512" t="s">
        <v>10085</v>
      </c>
      <c r="P9512" t="str">
        <f>IFERROR(VLOOKUP(A9512,'Ratings Data'!A:C,3,0),"No Rating")</f>
        <v>No Rating</v>
      </c>
      <c r="Q9512" t="s">
        <v>10062</v>
      </c>
      <c r="R9512" s="5">
        <f t="shared" si="148"/>
        <v>1.8274381000505304</v>
      </c>
    </row>
    <row r="9513" spans="1:18" x14ac:dyDescent="0.3">
      <c r="A9513" t="s">
        <v>6144</v>
      </c>
      <c r="B9513" s="2">
        <v>45853</v>
      </c>
      <c r="C9513" t="s">
        <v>10021</v>
      </c>
      <c r="D9513" t="s">
        <v>10031</v>
      </c>
      <c r="E9513" t="s">
        <v>10038</v>
      </c>
      <c r="F9513">
        <v>15</v>
      </c>
      <c r="G9513">
        <v>290.48</v>
      </c>
      <c r="H9513">
        <v>222.25</v>
      </c>
      <c r="I9513" t="s">
        <v>10039</v>
      </c>
      <c r="J9513">
        <f>F9513*G9513</f>
        <v>4357.2000000000007</v>
      </c>
      <c r="K9513">
        <f>F9513*H9513</f>
        <v>3333.75</v>
      </c>
      <c r="L9513">
        <f>J9513-K9513</f>
        <v>1023.4500000000007</v>
      </c>
      <c r="M9513" s="5">
        <f>L9513/J9513</f>
        <v>0.23488708344808606</v>
      </c>
      <c r="N9513" t="str">
        <f>IF(ISNA(VLOOKUP(A9513,'Returns Data'!A:A,1,0)),"No","Yes")</f>
        <v>No</v>
      </c>
      <c r="O9513" t="s">
        <v>10085</v>
      </c>
      <c r="P9513" t="str">
        <f>IFERROR(VLOOKUP(A9513,'Ratings Data'!A:C,3,0),"No Rating")</f>
        <v>No Rating</v>
      </c>
      <c r="Q9513" t="s">
        <v>10062</v>
      </c>
      <c r="R9513" s="5">
        <f t="shared" si="148"/>
        <v>0.2978286122777235</v>
      </c>
    </row>
    <row r="9514" spans="1:18" x14ac:dyDescent="0.3">
      <c r="A9514" t="s">
        <v>6153</v>
      </c>
      <c r="B9514" s="2">
        <v>45853</v>
      </c>
      <c r="C9514" t="s">
        <v>10026</v>
      </c>
      <c r="D9514" t="s">
        <v>10031</v>
      </c>
      <c r="E9514" t="s">
        <v>10036</v>
      </c>
      <c r="F9514">
        <v>1</v>
      </c>
      <c r="G9514">
        <v>105.28</v>
      </c>
      <c r="H9514">
        <v>83.23</v>
      </c>
      <c r="I9514" t="s">
        <v>10040</v>
      </c>
      <c r="J9514">
        <f>F9514*G9514</f>
        <v>105.28</v>
      </c>
      <c r="K9514">
        <f>F9514*H9514</f>
        <v>83.23</v>
      </c>
      <c r="L9514">
        <f>J9514-K9514</f>
        <v>22.049999999999997</v>
      </c>
      <c r="M9514" s="5">
        <f>L9514/J9514</f>
        <v>0.20944148936170209</v>
      </c>
      <c r="N9514" t="str">
        <f>IF(ISNA(VLOOKUP(A9514,'Returns Data'!A:A,1,0)),"No","Yes")</f>
        <v>No</v>
      </c>
      <c r="O9514" t="s">
        <v>10085</v>
      </c>
      <c r="P9514">
        <f>IFERROR(VLOOKUP(A9514,'Ratings Data'!A:C,3,0),"No Rating")</f>
        <v>5</v>
      </c>
      <c r="Q9514" t="s">
        <v>10062</v>
      </c>
      <c r="R9514" s="5">
        <f t="shared" si="148"/>
        <v>-0.97583769393188291</v>
      </c>
    </row>
    <row r="9515" spans="1:18" x14ac:dyDescent="0.3">
      <c r="A9515" t="s">
        <v>7060</v>
      </c>
      <c r="B9515" s="2">
        <v>45853</v>
      </c>
      <c r="C9515" t="s">
        <v>10022</v>
      </c>
      <c r="D9515" t="s">
        <v>10033</v>
      </c>
      <c r="E9515" t="s">
        <v>10035</v>
      </c>
      <c r="F9515">
        <v>8</v>
      </c>
      <c r="G9515">
        <v>101.34</v>
      </c>
      <c r="H9515">
        <v>82.17</v>
      </c>
      <c r="I9515" t="s">
        <v>10040</v>
      </c>
      <c r="J9515">
        <f>F9515*G9515</f>
        <v>810.72</v>
      </c>
      <c r="K9515">
        <f>F9515*H9515</f>
        <v>657.36</v>
      </c>
      <c r="L9515">
        <f>J9515-K9515</f>
        <v>153.36000000000001</v>
      </c>
      <c r="M9515" s="5">
        <f>L9515/J9515</f>
        <v>0.18916518650088812</v>
      </c>
      <c r="N9515" t="str">
        <f>IF(ISNA(VLOOKUP(A9515,'Returns Data'!A:A,1,0)),"No","Yes")</f>
        <v>No</v>
      </c>
      <c r="O9515" t="s">
        <v>10085</v>
      </c>
      <c r="P9515">
        <f>IFERROR(VLOOKUP(A9515,'Ratings Data'!A:C,3,0),"No Rating")</f>
        <v>5</v>
      </c>
      <c r="Q9515" t="s">
        <v>10062</v>
      </c>
      <c r="R9515" s="5">
        <f t="shared" si="148"/>
        <v>6.7006079027355625</v>
      </c>
    </row>
    <row r="9516" spans="1:18" x14ac:dyDescent="0.3">
      <c r="A9516" t="s">
        <v>7299</v>
      </c>
      <c r="B9516" s="2">
        <v>45853</v>
      </c>
      <c r="C9516" t="s">
        <v>10020</v>
      </c>
      <c r="D9516" t="s">
        <v>10030</v>
      </c>
      <c r="E9516" t="s">
        <v>10036</v>
      </c>
      <c r="F9516">
        <v>20</v>
      </c>
      <c r="G9516">
        <v>93.19</v>
      </c>
      <c r="H9516">
        <v>61.19</v>
      </c>
      <c r="I9516" t="s">
        <v>10040</v>
      </c>
      <c r="J9516">
        <f>F9516*G9516</f>
        <v>1863.8</v>
      </c>
      <c r="K9516">
        <f>F9516*H9516</f>
        <v>1223.8</v>
      </c>
      <c r="L9516">
        <f>J9516-K9516</f>
        <v>640</v>
      </c>
      <c r="M9516" s="5">
        <f>L9516/J9516</f>
        <v>0.34338448331366028</v>
      </c>
      <c r="N9516" t="str">
        <f>IF(ISNA(VLOOKUP(A9516,'Returns Data'!A:A,1,0)),"No","Yes")</f>
        <v>No</v>
      </c>
      <c r="O9516" t="s">
        <v>10085</v>
      </c>
      <c r="P9516" t="str">
        <f>IFERROR(VLOOKUP(A9516,'Ratings Data'!A:C,3,0),"No Rating")</f>
        <v>No Rating</v>
      </c>
      <c r="Q9516" t="s">
        <v>10062</v>
      </c>
      <c r="R9516" s="5">
        <f t="shared" si="148"/>
        <v>1.2989441484112887</v>
      </c>
    </row>
    <row r="9517" spans="1:18" x14ac:dyDescent="0.3">
      <c r="A9517" t="s">
        <v>8162</v>
      </c>
      <c r="B9517" s="2">
        <v>45853</v>
      </c>
      <c r="C9517" t="s">
        <v>10019</v>
      </c>
      <c r="D9517" t="s">
        <v>10031</v>
      </c>
      <c r="E9517" t="s">
        <v>10035</v>
      </c>
      <c r="F9517">
        <v>6</v>
      </c>
      <c r="G9517">
        <v>349.24</v>
      </c>
      <c r="H9517">
        <v>267.13</v>
      </c>
      <c r="I9517" t="s">
        <v>10040</v>
      </c>
      <c r="J9517">
        <f>F9517*G9517</f>
        <v>2095.44</v>
      </c>
      <c r="K9517">
        <f>F9517*H9517</f>
        <v>1602.78</v>
      </c>
      <c r="L9517">
        <f>J9517-K9517</f>
        <v>492.66000000000008</v>
      </c>
      <c r="M9517" s="5">
        <f>L9517/J9517</f>
        <v>0.23511052571297678</v>
      </c>
      <c r="N9517" t="str">
        <f>IF(ISNA(VLOOKUP(A9517,'Returns Data'!A:A,1,0)),"No","Yes")</f>
        <v>No</v>
      </c>
      <c r="O9517" t="s">
        <v>10085</v>
      </c>
      <c r="P9517" t="str">
        <f>IFERROR(VLOOKUP(A9517,'Ratings Data'!A:C,3,0),"No Rating")</f>
        <v>No Rating</v>
      </c>
      <c r="Q9517" t="s">
        <v>10062</v>
      </c>
      <c r="R9517" s="5">
        <f t="shared" si="148"/>
        <v>0.12428372142933797</v>
      </c>
    </row>
    <row r="9518" spans="1:18" x14ac:dyDescent="0.3">
      <c r="A9518" t="s">
        <v>8506</v>
      </c>
      <c r="B9518" s="2">
        <v>45853</v>
      </c>
      <c r="C9518" t="s">
        <v>10014</v>
      </c>
      <c r="D9518" t="s">
        <v>10030</v>
      </c>
      <c r="E9518" t="s">
        <v>10034</v>
      </c>
      <c r="F9518">
        <v>13</v>
      </c>
      <c r="G9518">
        <v>79.45</v>
      </c>
      <c r="H9518">
        <v>61.01</v>
      </c>
      <c r="I9518" t="s">
        <v>10040</v>
      </c>
      <c r="J9518">
        <f>F9518*G9518</f>
        <v>1032.8500000000001</v>
      </c>
      <c r="K9518">
        <f>F9518*H9518</f>
        <v>793.13</v>
      </c>
      <c r="L9518">
        <f>J9518-K9518</f>
        <v>239.72000000000014</v>
      </c>
      <c r="M9518" s="5">
        <f>L9518/J9518</f>
        <v>0.23209565764631854</v>
      </c>
      <c r="N9518" t="str">
        <f>IF(ISNA(VLOOKUP(A9518,'Returns Data'!A:A,1,0)),"No","Yes")</f>
        <v>Yes</v>
      </c>
      <c r="O9518" t="str">
        <f>IFERROR(VLOOKUP(A9518,'Returns Data'!A:E,5,0),"No Returns")</f>
        <v>Wrong Product</v>
      </c>
      <c r="P9518" t="str">
        <f>IFERROR(VLOOKUP(A9518,'Ratings Data'!A:C,3,0),"No Rating")</f>
        <v>No Rating</v>
      </c>
      <c r="Q9518" t="s">
        <v>10062</v>
      </c>
      <c r="R9518" s="5">
        <f t="shared" si="148"/>
        <v>-0.50709636162333438</v>
      </c>
    </row>
    <row r="9519" spans="1:18" x14ac:dyDescent="0.3">
      <c r="A9519" t="s">
        <v>8895</v>
      </c>
      <c r="B9519" s="2">
        <v>45853</v>
      </c>
      <c r="C9519" t="s">
        <v>10027</v>
      </c>
      <c r="D9519" t="s">
        <v>10032</v>
      </c>
      <c r="E9519" t="s">
        <v>10034</v>
      </c>
      <c r="F9519">
        <v>17</v>
      </c>
      <c r="G9519">
        <v>12.76</v>
      </c>
      <c r="H9519">
        <v>9.56</v>
      </c>
      <c r="I9519" t="s">
        <v>10040</v>
      </c>
      <c r="J9519">
        <f>F9519*G9519</f>
        <v>216.92</v>
      </c>
      <c r="K9519">
        <f>F9519*H9519</f>
        <v>162.52000000000001</v>
      </c>
      <c r="L9519">
        <f>J9519-K9519</f>
        <v>54.399999999999977</v>
      </c>
      <c r="M9519" s="5">
        <f>L9519/J9519</f>
        <v>0.25078369905956105</v>
      </c>
      <c r="N9519" t="str">
        <f>IF(ISNA(VLOOKUP(A9519,'Returns Data'!A:A,1,0)),"No","Yes")</f>
        <v>No</v>
      </c>
      <c r="O9519" t="s">
        <v>10085</v>
      </c>
      <c r="P9519">
        <f>IFERROR(VLOOKUP(A9519,'Ratings Data'!A:C,3,0),"No Rating")</f>
        <v>1</v>
      </c>
      <c r="Q9519" t="s">
        <v>10062</v>
      </c>
      <c r="R9519" s="5">
        <f t="shared" si="148"/>
        <v>-0.789979183811783</v>
      </c>
    </row>
    <row r="9520" spans="1:18" x14ac:dyDescent="0.3">
      <c r="A9520" t="s">
        <v>8966</v>
      </c>
      <c r="B9520" s="2">
        <v>45853</v>
      </c>
      <c r="C9520" t="s">
        <v>10028</v>
      </c>
      <c r="D9520" t="s">
        <v>10032</v>
      </c>
      <c r="E9520" t="s">
        <v>10035</v>
      </c>
      <c r="F9520">
        <v>14</v>
      </c>
      <c r="G9520">
        <v>261.33999999999997</v>
      </c>
      <c r="H9520">
        <v>197.37</v>
      </c>
      <c r="I9520" t="s">
        <v>10039</v>
      </c>
      <c r="J9520">
        <f>F9520*G9520</f>
        <v>3658.7599999999998</v>
      </c>
      <c r="K9520">
        <f>F9520*H9520</f>
        <v>2763.1800000000003</v>
      </c>
      <c r="L9520">
        <f>J9520-K9520</f>
        <v>895.57999999999947</v>
      </c>
      <c r="M9520" s="5">
        <f>L9520/J9520</f>
        <v>0.24477691895614895</v>
      </c>
      <c r="N9520" t="str">
        <f>IF(ISNA(VLOOKUP(A9520,'Returns Data'!A:A,1,0)),"No","Yes")</f>
        <v>No</v>
      </c>
      <c r="O9520" t="s">
        <v>10085</v>
      </c>
      <c r="P9520" t="str">
        <f>IFERROR(VLOOKUP(A9520,'Ratings Data'!A:C,3,0),"No Rating")</f>
        <v>No Rating</v>
      </c>
      <c r="Q9520" t="s">
        <v>10062</v>
      </c>
      <c r="R9520" s="5">
        <f t="shared" si="148"/>
        <v>15.866863359763968</v>
      </c>
    </row>
    <row r="9521" spans="1:18" x14ac:dyDescent="0.3">
      <c r="A9521" t="s">
        <v>9202</v>
      </c>
      <c r="B9521" s="2">
        <v>45853</v>
      </c>
      <c r="C9521" t="s">
        <v>10028</v>
      </c>
      <c r="D9521" t="s">
        <v>10032</v>
      </c>
      <c r="E9521" t="s">
        <v>10036</v>
      </c>
      <c r="F9521">
        <v>1</v>
      </c>
      <c r="G9521">
        <v>212.15</v>
      </c>
      <c r="H9521">
        <v>164.2</v>
      </c>
      <c r="I9521" t="s">
        <v>10039</v>
      </c>
      <c r="J9521">
        <f>F9521*G9521</f>
        <v>212.15</v>
      </c>
      <c r="K9521">
        <f>F9521*H9521</f>
        <v>164.2</v>
      </c>
      <c r="L9521">
        <f>J9521-K9521</f>
        <v>47.950000000000017</v>
      </c>
      <c r="M9521" s="5">
        <f>L9521/J9521</f>
        <v>0.22601932594862134</v>
      </c>
      <c r="N9521" t="str">
        <f>IF(ISNA(VLOOKUP(A9521,'Returns Data'!A:A,1,0)),"No","Yes")</f>
        <v>No</v>
      </c>
      <c r="O9521" t="s">
        <v>10085</v>
      </c>
      <c r="P9521" t="str">
        <f>IFERROR(VLOOKUP(A9521,'Ratings Data'!A:C,3,0),"No Rating")</f>
        <v>No Rating</v>
      </c>
      <c r="Q9521" t="s">
        <v>10062</v>
      </c>
      <c r="R9521" s="5">
        <f t="shared" si="148"/>
        <v>-0.94201587423061361</v>
      </c>
    </row>
    <row r="9522" spans="1:18" x14ac:dyDescent="0.3">
      <c r="A9522" t="s">
        <v>9330</v>
      </c>
      <c r="B9522" s="2">
        <v>45853</v>
      </c>
      <c r="C9522" t="s">
        <v>10025</v>
      </c>
      <c r="D9522" t="s">
        <v>10033</v>
      </c>
      <c r="E9522" t="s">
        <v>10034</v>
      </c>
      <c r="F9522">
        <v>13</v>
      </c>
      <c r="G9522">
        <v>349.76</v>
      </c>
      <c r="H9522">
        <v>219.34</v>
      </c>
      <c r="I9522" t="s">
        <v>10039</v>
      </c>
      <c r="J9522">
        <f>F9522*G9522</f>
        <v>4546.88</v>
      </c>
      <c r="K9522">
        <f>F9522*H9522</f>
        <v>2851.42</v>
      </c>
      <c r="L9522">
        <f>J9522-K9522</f>
        <v>1695.46</v>
      </c>
      <c r="M9522" s="5">
        <f>L9522/J9522</f>
        <v>0.372884263494968</v>
      </c>
      <c r="N9522" t="str">
        <f>IF(ISNA(VLOOKUP(A9522,'Returns Data'!A:A,1,0)),"No","Yes")</f>
        <v>No</v>
      </c>
      <c r="O9522" t="s">
        <v>10085</v>
      </c>
      <c r="P9522" t="str">
        <f>IFERROR(VLOOKUP(A9522,'Ratings Data'!A:C,3,0),"No Rating")</f>
        <v>No Rating</v>
      </c>
      <c r="Q9522" t="s">
        <v>10062</v>
      </c>
      <c r="R9522" s="5">
        <f t="shared" si="148"/>
        <v>20.432382748055623</v>
      </c>
    </row>
    <row r="9523" spans="1:18" x14ac:dyDescent="0.3">
      <c r="A9523" t="s">
        <v>111</v>
      </c>
      <c r="B9523" s="2">
        <v>45854</v>
      </c>
      <c r="C9523" t="s">
        <v>10021</v>
      </c>
      <c r="D9523" t="s">
        <v>10031</v>
      </c>
      <c r="E9523" t="s">
        <v>10036</v>
      </c>
      <c r="F9523">
        <v>8</v>
      </c>
      <c r="G9523">
        <v>376.34</v>
      </c>
      <c r="H9523">
        <v>294.45</v>
      </c>
      <c r="I9523" t="s">
        <v>10040</v>
      </c>
      <c r="J9523">
        <f>F9523*G9523</f>
        <v>3010.72</v>
      </c>
      <c r="K9523">
        <f>F9523*H9523</f>
        <v>2355.6</v>
      </c>
      <c r="L9523">
        <f>J9523-K9523</f>
        <v>655.11999999999989</v>
      </c>
      <c r="M9523" s="5">
        <f>L9523/J9523</f>
        <v>0.21759579104001697</v>
      </c>
      <c r="N9523" t="str">
        <f>IF(ISNA(VLOOKUP(A9523,'Returns Data'!A:A,1,0)),"No","Yes")</f>
        <v>No</v>
      </c>
      <c r="O9523" t="s">
        <v>10085</v>
      </c>
      <c r="P9523">
        <f>IFERROR(VLOOKUP(A9523,'Ratings Data'!A:C,3,0),"No Rating")</f>
        <v>2</v>
      </c>
      <c r="Q9523" t="s">
        <v>10062</v>
      </c>
      <c r="R9523" s="5">
        <f t="shared" si="148"/>
        <v>-0.3378492504750511</v>
      </c>
    </row>
    <row r="9524" spans="1:18" x14ac:dyDescent="0.3">
      <c r="A9524" t="s">
        <v>229</v>
      </c>
      <c r="B9524" s="2">
        <v>45854</v>
      </c>
      <c r="C9524" t="s">
        <v>10021</v>
      </c>
      <c r="D9524" t="s">
        <v>10031</v>
      </c>
      <c r="E9524" t="s">
        <v>10037</v>
      </c>
      <c r="F9524">
        <v>20</v>
      </c>
      <c r="G9524">
        <v>72.36</v>
      </c>
      <c r="H9524">
        <v>46.28</v>
      </c>
      <c r="I9524" t="s">
        <v>10039</v>
      </c>
      <c r="J9524">
        <f>F9524*G9524</f>
        <v>1447.2</v>
      </c>
      <c r="K9524">
        <f>F9524*H9524</f>
        <v>925.6</v>
      </c>
      <c r="L9524">
        <f>J9524-K9524</f>
        <v>521.6</v>
      </c>
      <c r="M9524" s="5">
        <f>L9524/J9524</f>
        <v>0.36042012161415149</v>
      </c>
      <c r="N9524" t="str">
        <f>IF(ISNA(VLOOKUP(A9524,'Returns Data'!A:A,1,0)),"No","Yes")</f>
        <v>No</v>
      </c>
      <c r="O9524" t="s">
        <v>10085</v>
      </c>
      <c r="P9524" t="str">
        <f>IFERROR(VLOOKUP(A9524,'Ratings Data'!A:C,3,0),"No Rating")</f>
        <v>No Rating</v>
      </c>
      <c r="Q9524" t="s">
        <v>10062</v>
      </c>
      <c r="R9524" s="5">
        <f t="shared" si="148"/>
        <v>-0.51931763830578725</v>
      </c>
    </row>
    <row r="9525" spans="1:18" x14ac:dyDescent="0.3">
      <c r="A9525" t="s">
        <v>451</v>
      </c>
      <c r="B9525" s="2">
        <v>45854</v>
      </c>
      <c r="C9525" t="s">
        <v>10022</v>
      </c>
      <c r="D9525" t="s">
        <v>10033</v>
      </c>
      <c r="E9525" t="s">
        <v>10034</v>
      </c>
      <c r="F9525">
        <v>17</v>
      </c>
      <c r="G9525">
        <v>45.23</v>
      </c>
      <c r="H9525">
        <v>30.44</v>
      </c>
      <c r="I9525" t="s">
        <v>10040</v>
      </c>
      <c r="J9525">
        <f>F9525*G9525</f>
        <v>768.91</v>
      </c>
      <c r="K9525">
        <f>F9525*H9525</f>
        <v>517.48</v>
      </c>
      <c r="L9525">
        <f>J9525-K9525</f>
        <v>251.42999999999995</v>
      </c>
      <c r="M9525" s="5">
        <f>L9525/J9525</f>
        <v>0.3269953570638956</v>
      </c>
      <c r="N9525" t="str">
        <f>IF(ISNA(VLOOKUP(A9525,'Returns Data'!A:A,1,0)),"No","Yes")</f>
        <v>No</v>
      </c>
      <c r="O9525" t="s">
        <v>10085</v>
      </c>
      <c r="P9525" t="str">
        <f>IFERROR(VLOOKUP(A9525,'Ratings Data'!A:C,3,0),"No Rating")</f>
        <v>No Rating</v>
      </c>
      <c r="Q9525" t="s">
        <v>10062</v>
      </c>
      <c r="R9525" s="5">
        <f t="shared" si="148"/>
        <v>-0.46869126589275845</v>
      </c>
    </row>
    <row r="9526" spans="1:18" x14ac:dyDescent="0.3">
      <c r="A9526" t="s">
        <v>1337</v>
      </c>
      <c r="B9526" s="2">
        <v>45854</v>
      </c>
      <c r="C9526" t="s">
        <v>10010</v>
      </c>
      <c r="D9526" t="s">
        <v>10029</v>
      </c>
      <c r="E9526" t="s">
        <v>10038</v>
      </c>
      <c r="F9526">
        <v>9</v>
      </c>
      <c r="G9526">
        <v>152.84</v>
      </c>
      <c r="H9526">
        <v>102.11</v>
      </c>
      <c r="I9526" t="s">
        <v>10039</v>
      </c>
      <c r="J9526">
        <f>F9526*G9526</f>
        <v>1375.56</v>
      </c>
      <c r="K9526">
        <f>F9526*H9526</f>
        <v>918.99</v>
      </c>
      <c r="L9526">
        <f>J9526-K9526</f>
        <v>456.56999999999994</v>
      </c>
      <c r="M9526" s="5">
        <f>L9526/J9526</f>
        <v>0.33191572886678877</v>
      </c>
      <c r="N9526" t="str">
        <f>IF(ISNA(VLOOKUP(A9526,'Returns Data'!A:A,1,0)),"No","Yes")</f>
        <v>No</v>
      </c>
      <c r="O9526" t="s">
        <v>10085</v>
      </c>
      <c r="P9526" t="str">
        <f>IFERROR(VLOOKUP(A9526,'Ratings Data'!A:C,3,0),"No Rating")</f>
        <v>No Rating</v>
      </c>
      <c r="Q9526" t="s">
        <v>10062</v>
      </c>
      <c r="R9526" s="5">
        <f t="shared" si="148"/>
        <v>0.78897400215890023</v>
      </c>
    </row>
    <row r="9527" spans="1:18" x14ac:dyDescent="0.3">
      <c r="A9527" t="s">
        <v>2360</v>
      </c>
      <c r="B9527" s="2">
        <v>45854</v>
      </c>
      <c r="C9527" t="s">
        <v>10027</v>
      </c>
      <c r="D9527" t="s">
        <v>10032</v>
      </c>
      <c r="E9527" t="s">
        <v>10038</v>
      </c>
      <c r="F9527">
        <v>7</v>
      </c>
      <c r="G9527">
        <v>295.06</v>
      </c>
      <c r="H9527">
        <v>259.74</v>
      </c>
      <c r="I9527" t="s">
        <v>10039</v>
      </c>
      <c r="J9527">
        <f>F9527*G9527</f>
        <v>2065.42</v>
      </c>
      <c r="K9527">
        <f>F9527*H9527</f>
        <v>1818.18</v>
      </c>
      <c r="L9527">
        <f>J9527-K9527</f>
        <v>247.24</v>
      </c>
      <c r="M9527" s="5">
        <f>L9527/J9527</f>
        <v>0.11970446688809055</v>
      </c>
      <c r="N9527" t="str">
        <f>IF(ISNA(VLOOKUP(A9527,'Returns Data'!A:A,1,0)),"No","Yes")</f>
        <v>No</v>
      </c>
      <c r="O9527" t="s">
        <v>10085</v>
      </c>
      <c r="P9527" t="str">
        <f>IFERROR(VLOOKUP(A9527,'Ratings Data'!A:C,3,0),"No Rating")</f>
        <v>No Rating</v>
      </c>
      <c r="Q9527" t="s">
        <v>10062</v>
      </c>
      <c r="R9527" s="5">
        <f t="shared" si="148"/>
        <v>0.50151211143098096</v>
      </c>
    </row>
    <row r="9528" spans="1:18" x14ac:dyDescent="0.3">
      <c r="A9528" t="s">
        <v>2714</v>
      </c>
      <c r="B9528" s="2">
        <v>45854</v>
      </c>
      <c r="C9528" t="s">
        <v>10023</v>
      </c>
      <c r="D9528" t="s">
        <v>10033</v>
      </c>
      <c r="E9528" t="s">
        <v>10036</v>
      </c>
      <c r="F9528">
        <v>13</v>
      </c>
      <c r="G9528">
        <v>272.49</v>
      </c>
      <c r="H9528">
        <v>206.89</v>
      </c>
      <c r="I9528" t="s">
        <v>10040</v>
      </c>
      <c r="J9528">
        <f>F9528*G9528</f>
        <v>3542.37</v>
      </c>
      <c r="K9528">
        <f>F9528*H9528</f>
        <v>2689.5699999999997</v>
      </c>
      <c r="L9528">
        <f>J9528-K9528</f>
        <v>852.80000000000018</v>
      </c>
      <c r="M9528" s="5">
        <f>L9528/J9528</f>
        <v>0.24074277955154325</v>
      </c>
      <c r="N9528" t="str">
        <f>IF(ISNA(VLOOKUP(A9528,'Returns Data'!A:A,1,0)),"No","Yes")</f>
        <v>No</v>
      </c>
      <c r="O9528" t="s">
        <v>10085</v>
      </c>
      <c r="P9528">
        <f>IFERROR(VLOOKUP(A9528,'Ratings Data'!A:C,3,0),"No Rating")</f>
        <v>3</v>
      </c>
      <c r="Q9528" t="s">
        <v>10062</v>
      </c>
      <c r="R9528" s="5">
        <f t="shared" si="148"/>
        <v>0.7150845832808822</v>
      </c>
    </row>
    <row r="9529" spans="1:18" x14ac:dyDescent="0.3">
      <c r="A9529" t="s">
        <v>3330</v>
      </c>
      <c r="B9529" s="2">
        <v>45854</v>
      </c>
      <c r="C9529" t="s">
        <v>10024</v>
      </c>
      <c r="D9529" t="s">
        <v>10029</v>
      </c>
      <c r="E9529" t="s">
        <v>10034</v>
      </c>
      <c r="F9529">
        <v>7</v>
      </c>
      <c r="G9529">
        <v>242.12</v>
      </c>
      <c r="H9529">
        <v>203.23</v>
      </c>
      <c r="I9529" t="s">
        <v>10039</v>
      </c>
      <c r="J9529">
        <f>F9529*G9529</f>
        <v>1694.8400000000001</v>
      </c>
      <c r="K9529">
        <f>F9529*H9529</f>
        <v>1422.61</v>
      </c>
      <c r="L9529">
        <f>J9529-K9529</f>
        <v>272.23000000000025</v>
      </c>
      <c r="M9529" s="5">
        <f>L9529/J9529</f>
        <v>0.16062283165372557</v>
      </c>
      <c r="N9529" t="str">
        <f>IF(ISNA(VLOOKUP(A9529,'Returns Data'!A:A,1,0)),"No","Yes")</f>
        <v>No</v>
      </c>
      <c r="O9529" t="s">
        <v>10085</v>
      </c>
      <c r="P9529" t="str">
        <f>IFERROR(VLOOKUP(A9529,'Ratings Data'!A:C,3,0),"No Rating")</f>
        <v>No Rating</v>
      </c>
      <c r="Q9529" t="s">
        <v>10062</v>
      </c>
      <c r="R9529" s="5">
        <f t="shared" si="148"/>
        <v>-0.52155195532934162</v>
      </c>
    </row>
    <row r="9530" spans="1:18" x14ac:dyDescent="0.3">
      <c r="A9530" t="s">
        <v>3333</v>
      </c>
      <c r="B9530" s="2">
        <v>45854</v>
      </c>
      <c r="C9530" t="s">
        <v>10014</v>
      </c>
      <c r="D9530" t="s">
        <v>10030</v>
      </c>
      <c r="E9530" t="s">
        <v>10037</v>
      </c>
      <c r="F9530">
        <v>4</v>
      </c>
      <c r="G9530">
        <v>353.38</v>
      </c>
      <c r="H9530">
        <v>217.72</v>
      </c>
      <c r="I9530" t="s">
        <v>10040</v>
      </c>
      <c r="J9530">
        <f>F9530*G9530</f>
        <v>1413.52</v>
      </c>
      <c r="K9530">
        <f>F9530*H9530</f>
        <v>870.88</v>
      </c>
      <c r="L9530">
        <f>J9530-K9530</f>
        <v>542.64</v>
      </c>
      <c r="M9530" s="5">
        <f>L9530/J9530</f>
        <v>0.38389269341785048</v>
      </c>
      <c r="N9530" t="str">
        <f>IF(ISNA(VLOOKUP(A9530,'Returns Data'!A:A,1,0)),"No","Yes")</f>
        <v>No</v>
      </c>
      <c r="O9530" t="s">
        <v>10085</v>
      </c>
      <c r="P9530" t="str">
        <f>IFERROR(VLOOKUP(A9530,'Ratings Data'!A:C,3,0),"No Rating")</f>
        <v>No Rating</v>
      </c>
      <c r="Q9530" t="s">
        <v>10062</v>
      </c>
      <c r="R9530" s="5">
        <f t="shared" si="148"/>
        <v>-0.16598616978593858</v>
      </c>
    </row>
    <row r="9531" spans="1:18" x14ac:dyDescent="0.3">
      <c r="A9531" t="s">
        <v>4484</v>
      </c>
      <c r="B9531" s="2">
        <v>45854</v>
      </c>
      <c r="C9531" t="s">
        <v>10023</v>
      </c>
      <c r="D9531" t="s">
        <v>10033</v>
      </c>
      <c r="E9531" t="s">
        <v>10034</v>
      </c>
      <c r="F9531">
        <v>3</v>
      </c>
      <c r="G9531">
        <v>75.3</v>
      </c>
      <c r="H9531">
        <v>52.29</v>
      </c>
      <c r="I9531" t="s">
        <v>10039</v>
      </c>
      <c r="J9531">
        <f>F9531*G9531</f>
        <v>225.89999999999998</v>
      </c>
      <c r="K9531">
        <f>F9531*H9531</f>
        <v>156.87</v>
      </c>
      <c r="L9531">
        <f>J9531-K9531</f>
        <v>69.029999999999973</v>
      </c>
      <c r="M9531" s="5">
        <f>L9531/J9531</f>
        <v>0.30557768924302781</v>
      </c>
      <c r="N9531" t="str">
        <f>IF(ISNA(VLOOKUP(A9531,'Returns Data'!A:A,1,0)),"No","Yes")</f>
        <v>No</v>
      </c>
      <c r="O9531" t="s">
        <v>10085</v>
      </c>
      <c r="P9531" t="str">
        <f>IFERROR(VLOOKUP(A9531,'Ratings Data'!A:C,3,0),"No Rating")</f>
        <v>No Rating</v>
      </c>
      <c r="Q9531" t="s">
        <v>10062</v>
      </c>
      <c r="R9531" s="5">
        <f t="shared" si="148"/>
        <v>-0.84018620182240078</v>
      </c>
    </row>
    <row r="9532" spans="1:18" x14ac:dyDescent="0.3">
      <c r="A9532" t="s">
        <v>4658</v>
      </c>
      <c r="B9532" s="2">
        <v>45854</v>
      </c>
      <c r="C9532" t="s">
        <v>10011</v>
      </c>
      <c r="D9532" t="s">
        <v>10029</v>
      </c>
      <c r="E9532" t="s">
        <v>10038</v>
      </c>
      <c r="F9532">
        <v>6</v>
      </c>
      <c r="G9532">
        <v>272.58999999999997</v>
      </c>
      <c r="H9532">
        <v>201.18</v>
      </c>
      <c r="I9532" t="s">
        <v>10039</v>
      </c>
      <c r="J9532">
        <f>F9532*G9532</f>
        <v>1635.54</v>
      </c>
      <c r="K9532">
        <f>F9532*H9532</f>
        <v>1207.08</v>
      </c>
      <c r="L9532">
        <f>J9532-K9532</f>
        <v>428.46000000000004</v>
      </c>
      <c r="M9532" s="5">
        <f>L9532/J9532</f>
        <v>0.26196852415715915</v>
      </c>
      <c r="N9532" t="str">
        <f>IF(ISNA(VLOOKUP(A9532,'Returns Data'!A:A,1,0)),"No","Yes")</f>
        <v>No</v>
      </c>
      <c r="O9532" t="s">
        <v>10085</v>
      </c>
      <c r="P9532" t="str">
        <f>IFERROR(VLOOKUP(A9532,'Ratings Data'!A:C,3,0),"No Rating")</f>
        <v>No Rating</v>
      </c>
      <c r="Q9532" t="s">
        <v>10062</v>
      </c>
      <c r="R9532" s="5">
        <f t="shared" si="148"/>
        <v>6.2401062416998672</v>
      </c>
    </row>
    <row r="9533" spans="1:18" x14ac:dyDescent="0.3">
      <c r="A9533" t="s">
        <v>5458</v>
      </c>
      <c r="B9533" s="2">
        <v>45854</v>
      </c>
      <c r="C9533" t="s">
        <v>10025</v>
      </c>
      <c r="D9533" t="s">
        <v>10033</v>
      </c>
      <c r="E9533" t="s">
        <v>10036</v>
      </c>
      <c r="F9533">
        <v>4</v>
      </c>
      <c r="G9533">
        <v>406.19</v>
      </c>
      <c r="H9533">
        <v>246.73</v>
      </c>
      <c r="I9533" t="s">
        <v>10039</v>
      </c>
      <c r="J9533">
        <f>F9533*G9533</f>
        <v>1624.76</v>
      </c>
      <c r="K9533">
        <f>F9533*H9533</f>
        <v>986.92</v>
      </c>
      <c r="L9533">
        <f>J9533-K9533</f>
        <v>637.84</v>
      </c>
      <c r="M9533" s="5">
        <f>L9533/J9533</f>
        <v>0.39257490337034395</v>
      </c>
      <c r="N9533" t="str">
        <f>IF(ISNA(VLOOKUP(A9533,'Returns Data'!A:A,1,0)),"No","Yes")</f>
        <v>No</v>
      </c>
      <c r="O9533" t="s">
        <v>10085</v>
      </c>
      <c r="P9533" t="str">
        <f>IFERROR(VLOOKUP(A9533,'Ratings Data'!A:C,3,0),"No Rating")</f>
        <v>No Rating</v>
      </c>
      <c r="Q9533" t="s">
        <v>10062</v>
      </c>
      <c r="R9533" s="5">
        <f t="shared" si="148"/>
        <v>-6.5910952957432857E-3</v>
      </c>
    </row>
    <row r="9534" spans="1:18" x14ac:dyDescent="0.3">
      <c r="A9534" t="s">
        <v>5856</v>
      </c>
      <c r="B9534" s="2">
        <v>45854</v>
      </c>
      <c r="C9534" t="s">
        <v>10013</v>
      </c>
      <c r="D9534" t="s">
        <v>10030</v>
      </c>
      <c r="E9534" t="s">
        <v>10034</v>
      </c>
      <c r="F9534">
        <v>9</v>
      </c>
      <c r="G9534">
        <v>37.229999999999997</v>
      </c>
      <c r="H9534">
        <v>22.88</v>
      </c>
      <c r="I9534" t="s">
        <v>10040</v>
      </c>
      <c r="J9534">
        <f>F9534*G9534</f>
        <v>335.07</v>
      </c>
      <c r="K9534">
        <f>F9534*H9534</f>
        <v>205.92</v>
      </c>
      <c r="L9534">
        <f>J9534-K9534</f>
        <v>129.15</v>
      </c>
      <c r="M9534" s="5">
        <f>L9534/J9534</f>
        <v>0.38544184797206554</v>
      </c>
      <c r="N9534" t="str">
        <f>IF(ISNA(VLOOKUP(A9534,'Returns Data'!A:A,1,0)),"No","Yes")</f>
        <v>No</v>
      </c>
      <c r="O9534" t="s">
        <v>10085</v>
      </c>
      <c r="P9534" t="str">
        <f>IFERROR(VLOOKUP(A9534,'Ratings Data'!A:C,3,0),"No Rating")</f>
        <v>No Rating</v>
      </c>
      <c r="Q9534" t="s">
        <v>10062</v>
      </c>
      <c r="R9534" s="5">
        <f t="shared" si="148"/>
        <v>-0.7937726187252272</v>
      </c>
    </row>
    <row r="9535" spans="1:18" x14ac:dyDescent="0.3">
      <c r="A9535" t="s">
        <v>6309</v>
      </c>
      <c r="B9535" s="2">
        <v>45854</v>
      </c>
      <c r="C9535" t="s">
        <v>10026</v>
      </c>
      <c r="D9535" t="s">
        <v>10031</v>
      </c>
      <c r="E9535" t="s">
        <v>10037</v>
      </c>
      <c r="F9535">
        <v>18</v>
      </c>
      <c r="G9535">
        <v>171.85</v>
      </c>
      <c r="H9535">
        <v>134.9</v>
      </c>
      <c r="I9535" t="s">
        <v>10039</v>
      </c>
      <c r="J9535">
        <f>F9535*G9535</f>
        <v>3093.2999999999997</v>
      </c>
      <c r="K9535">
        <f>F9535*H9535</f>
        <v>2428.2000000000003</v>
      </c>
      <c r="L9535">
        <f>J9535-K9535</f>
        <v>665.09999999999945</v>
      </c>
      <c r="M9535" s="5">
        <f>L9535/J9535</f>
        <v>0.21501309281349998</v>
      </c>
      <c r="N9535" t="str">
        <f>IF(ISNA(VLOOKUP(A9535,'Returns Data'!A:A,1,0)),"No","Yes")</f>
        <v>No</v>
      </c>
      <c r="O9535" t="s">
        <v>10085</v>
      </c>
      <c r="P9535" t="str">
        <f>IFERROR(VLOOKUP(A9535,'Ratings Data'!A:C,3,0),"No Rating")</f>
        <v>No Rating</v>
      </c>
      <c r="Q9535" t="s">
        <v>10062</v>
      </c>
      <c r="R9535" s="5">
        <f t="shared" si="148"/>
        <v>8.2318023099650812</v>
      </c>
    </row>
    <row r="9536" spans="1:18" x14ac:dyDescent="0.3">
      <c r="A9536" t="s">
        <v>6684</v>
      </c>
      <c r="B9536" s="2">
        <v>45854</v>
      </c>
      <c r="C9536" t="s">
        <v>10014</v>
      </c>
      <c r="D9536" t="s">
        <v>10030</v>
      </c>
      <c r="E9536" t="s">
        <v>10037</v>
      </c>
      <c r="F9536">
        <v>20</v>
      </c>
      <c r="G9536">
        <v>198.88</v>
      </c>
      <c r="H9536">
        <v>147.91</v>
      </c>
      <c r="I9536" t="s">
        <v>10039</v>
      </c>
      <c r="J9536">
        <f>F9536*G9536</f>
        <v>3977.6</v>
      </c>
      <c r="K9536">
        <f>F9536*H9536</f>
        <v>2958.2</v>
      </c>
      <c r="L9536">
        <f>J9536-K9536</f>
        <v>1019.4000000000001</v>
      </c>
      <c r="M9536" s="5">
        <f>L9536/J9536</f>
        <v>0.25628519710378123</v>
      </c>
      <c r="N9536" t="str">
        <f>IF(ISNA(VLOOKUP(A9536,'Returns Data'!A:A,1,0)),"No","Yes")</f>
        <v>No</v>
      </c>
      <c r="O9536" t="s">
        <v>10085</v>
      </c>
      <c r="P9536" t="str">
        <f>IFERROR(VLOOKUP(A9536,'Ratings Data'!A:C,3,0),"No Rating")</f>
        <v>No Rating</v>
      </c>
      <c r="Q9536" t="s">
        <v>10062</v>
      </c>
      <c r="R9536" s="5">
        <f t="shared" si="148"/>
        <v>0.28587592538712708</v>
      </c>
    </row>
    <row r="9537" spans="1:18" x14ac:dyDescent="0.3">
      <c r="A9537" t="s">
        <v>7089</v>
      </c>
      <c r="B9537" s="2">
        <v>45854</v>
      </c>
      <c r="C9537" t="s">
        <v>10013</v>
      </c>
      <c r="D9537" t="s">
        <v>10030</v>
      </c>
      <c r="E9537" t="s">
        <v>10037</v>
      </c>
      <c r="F9537">
        <v>10</v>
      </c>
      <c r="G9537">
        <v>224.99</v>
      </c>
      <c r="H9537">
        <v>178.22</v>
      </c>
      <c r="I9537" t="s">
        <v>10040</v>
      </c>
      <c r="J9537">
        <f>F9537*G9537</f>
        <v>2249.9</v>
      </c>
      <c r="K9537">
        <f>F9537*H9537</f>
        <v>1782.2</v>
      </c>
      <c r="L9537">
        <f>J9537-K9537</f>
        <v>467.70000000000005</v>
      </c>
      <c r="M9537" s="5">
        <f>L9537/J9537</f>
        <v>0.20787590559580427</v>
      </c>
      <c r="N9537" t="str">
        <f>IF(ISNA(VLOOKUP(A9537,'Returns Data'!A:A,1,0)),"No","Yes")</f>
        <v>No</v>
      </c>
      <c r="O9537" t="s">
        <v>10085</v>
      </c>
      <c r="P9537" t="str">
        <f>IFERROR(VLOOKUP(A9537,'Ratings Data'!A:C,3,0),"No Rating")</f>
        <v>No Rating</v>
      </c>
      <c r="Q9537" t="s">
        <v>10062</v>
      </c>
      <c r="R9537" s="5">
        <f t="shared" si="148"/>
        <v>-0.43435740144810936</v>
      </c>
    </row>
    <row r="9538" spans="1:18" x14ac:dyDescent="0.3">
      <c r="A9538" t="s">
        <v>7144</v>
      </c>
      <c r="B9538" s="2">
        <v>45854</v>
      </c>
      <c r="C9538" t="s">
        <v>10012</v>
      </c>
      <c r="D9538" t="s">
        <v>10030</v>
      </c>
      <c r="E9538" t="s">
        <v>10038</v>
      </c>
      <c r="F9538">
        <v>2</v>
      </c>
      <c r="G9538">
        <v>185.31</v>
      </c>
      <c r="H9538">
        <v>118.11</v>
      </c>
      <c r="I9538" t="s">
        <v>10039</v>
      </c>
      <c r="J9538">
        <f>F9538*G9538</f>
        <v>370.62</v>
      </c>
      <c r="K9538">
        <f>F9538*H9538</f>
        <v>236.22</v>
      </c>
      <c r="L9538">
        <f>J9538-K9538</f>
        <v>134.4</v>
      </c>
      <c r="M9538" s="5">
        <f>L9538/J9538</f>
        <v>0.36263558361664239</v>
      </c>
      <c r="N9538" t="str">
        <f>IF(ISNA(VLOOKUP(A9538,'Returns Data'!A:A,1,0)),"No","Yes")</f>
        <v>Yes</v>
      </c>
      <c r="O9538" t="str">
        <f>IFERROR(VLOOKUP(A9538,'Returns Data'!A:E,5,0),"No Returns")</f>
        <v>Damaged</v>
      </c>
      <c r="P9538" t="str">
        <f>IFERROR(VLOOKUP(A9538,'Ratings Data'!A:C,3,0),"No Rating")</f>
        <v>No Rating</v>
      </c>
      <c r="Q9538" t="s">
        <v>10062</v>
      </c>
      <c r="R9538" s="5">
        <f t="shared" si="148"/>
        <v>-0.83527267878572387</v>
      </c>
    </row>
    <row r="9539" spans="1:18" x14ac:dyDescent="0.3">
      <c r="A9539" t="s">
        <v>8565</v>
      </c>
      <c r="B9539" s="2">
        <v>45854</v>
      </c>
      <c r="C9539" t="s">
        <v>10027</v>
      </c>
      <c r="D9539" t="s">
        <v>10032</v>
      </c>
      <c r="E9539" t="s">
        <v>10035</v>
      </c>
      <c r="F9539">
        <v>2</v>
      </c>
      <c r="G9539">
        <v>319.20999999999998</v>
      </c>
      <c r="H9539">
        <v>232.48</v>
      </c>
      <c r="I9539" t="s">
        <v>10040</v>
      </c>
      <c r="J9539">
        <f>F9539*G9539</f>
        <v>638.41999999999996</v>
      </c>
      <c r="K9539">
        <f>F9539*H9539</f>
        <v>464.96</v>
      </c>
      <c r="L9539">
        <f>J9539-K9539</f>
        <v>173.45999999999998</v>
      </c>
      <c r="M9539" s="5">
        <f>L9539/J9539</f>
        <v>0.27170201434792141</v>
      </c>
      <c r="N9539" t="str">
        <f>IF(ISNA(VLOOKUP(A9539,'Returns Data'!A:A,1,0)),"No","Yes")</f>
        <v>No</v>
      </c>
      <c r="O9539" t="s">
        <v>10085</v>
      </c>
      <c r="P9539" t="str">
        <f>IFERROR(VLOOKUP(A9539,'Ratings Data'!A:C,3,0),"No Rating")</f>
        <v>No Rating</v>
      </c>
      <c r="Q9539" t="s">
        <v>10062</v>
      </c>
      <c r="R9539" s="5">
        <f t="shared" si="148"/>
        <v>0.72257298580756557</v>
      </c>
    </row>
    <row r="9540" spans="1:18" x14ac:dyDescent="0.3">
      <c r="A9540" t="s">
        <v>46</v>
      </c>
      <c r="B9540" s="2">
        <v>45855</v>
      </c>
      <c r="C9540" t="s">
        <v>10012</v>
      </c>
      <c r="D9540" t="s">
        <v>10030</v>
      </c>
      <c r="E9540" t="s">
        <v>10037</v>
      </c>
      <c r="F9540">
        <v>18</v>
      </c>
      <c r="G9540">
        <v>281.68</v>
      </c>
      <c r="H9540">
        <v>234.86</v>
      </c>
      <c r="I9540" t="s">
        <v>10040</v>
      </c>
      <c r="J9540">
        <f>F9540*G9540</f>
        <v>5070.24</v>
      </c>
      <c r="K9540">
        <f>F9540*H9540</f>
        <v>4227.4800000000005</v>
      </c>
      <c r="L9540">
        <f>J9540-K9540</f>
        <v>842.75999999999931</v>
      </c>
      <c r="M9540" s="5">
        <f>L9540/J9540</f>
        <v>0.16621698381141709</v>
      </c>
      <c r="N9540" t="str">
        <f>IF(ISNA(VLOOKUP(A9540,'Returns Data'!A:A,1,0)),"No","Yes")</f>
        <v>No</v>
      </c>
      <c r="O9540" t="s">
        <v>10085</v>
      </c>
      <c r="P9540" t="str">
        <f>IFERROR(VLOOKUP(A9540,'Ratings Data'!A:C,3,0),"No Rating")</f>
        <v>No Rating</v>
      </c>
      <c r="Q9540" t="s">
        <v>10062</v>
      </c>
      <c r="R9540" s="5">
        <f t="shared" ref="R9540:R9603" si="149">(J9540-J9539)/J9539</f>
        <v>6.9418564581310109</v>
      </c>
    </row>
    <row r="9541" spans="1:18" x14ac:dyDescent="0.3">
      <c r="A9541" t="s">
        <v>198</v>
      </c>
      <c r="B9541" s="2">
        <v>45855</v>
      </c>
      <c r="C9541" t="s">
        <v>10016</v>
      </c>
      <c r="D9541" t="s">
        <v>10032</v>
      </c>
      <c r="E9541" t="s">
        <v>10035</v>
      </c>
      <c r="F9541">
        <v>19</v>
      </c>
      <c r="G9541">
        <v>82.34</v>
      </c>
      <c r="H9541">
        <v>62.27</v>
      </c>
      <c r="I9541" t="s">
        <v>10039</v>
      </c>
      <c r="J9541">
        <f>F9541*G9541</f>
        <v>1564.46</v>
      </c>
      <c r="K9541">
        <f>F9541*H9541</f>
        <v>1183.1300000000001</v>
      </c>
      <c r="L9541">
        <f>J9541-K9541</f>
        <v>381.32999999999993</v>
      </c>
      <c r="M9541" s="5">
        <f>L9541/J9541</f>
        <v>0.24374544571289769</v>
      </c>
      <c r="N9541" t="str">
        <f>IF(ISNA(VLOOKUP(A9541,'Returns Data'!A:A,1,0)),"No","Yes")</f>
        <v>No</v>
      </c>
      <c r="O9541" t="s">
        <v>10085</v>
      </c>
      <c r="P9541">
        <f>IFERROR(VLOOKUP(A9541,'Ratings Data'!A:C,3,0),"No Rating")</f>
        <v>3</v>
      </c>
      <c r="Q9541" t="s">
        <v>10062</v>
      </c>
      <c r="R9541" s="5">
        <f t="shared" si="149"/>
        <v>-0.69144261415633179</v>
      </c>
    </row>
    <row r="9542" spans="1:18" x14ac:dyDescent="0.3">
      <c r="A9542" t="s">
        <v>514</v>
      </c>
      <c r="B9542" s="2">
        <v>45855</v>
      </c>
      <c r="C9542" t="s">
        <v>10011</v>
      </c>
      <c r="D9542" t="s">
        <v>10029</v>
      </c>
      <c r="E9542" t="s">
        <v>10035</v>
      </c>
      <c r="F9542">
        <v>7</v>
      </c>
      <c r="G9542">
        <v>288.73</v>
      </c>
      <c r="H9542">
        <v>181.63</v>
      </c>
      <c r="I9542" t="s">
        <v>10039</v>
      </c>
      <c r="J9542">
        <f>F9542*G9542</f>
        <v>2021.1100000000001</v>
      </c>
      <c r="K9542">
        <f>F9542*H9542</f>
        <v>1271.4099999999999</v>
      </c>
      <c r="L9542">
        <f>J9542-K9542</f>
        <v>749.70000000000027</v>
      </c>
      <c r="M9542" s="5">
        <f>L9542/J9542</f>
        <v>0.37093478336161823</v>
      </c>
      <c r="N9542" t="str">
        <f>IF(ISNA(VLOOKUP(A9542,'Returns Data'!A:A,1,0)),"No","Yes")</f>
        <v>No</v>
      </c>
      <c r="O9542" t="s">
        <v>10085</v>
      </c>
      <c r="P9542" t="str">
        <f>IFERROR(VLOOKUP(A9542,'Ratings Data'!A:C,3,0),"No Rating")</f>
        <v>No Rating</v>
      </c>
      <c r="Q9542" t="s">
        <v>10062</v>
      </c>
      <c r="R9542" s="5">
        <f t="shared" si="149"/>
        <v>0.29188985336793533</v>
      </c>
    </row>
    <row r="9543" spans="1:18" x14ac:dyDescent="0.3">
      <c r="A9543" t="s">
        <v>740</v>
      </c>
      <c r="B9543" s="2">
        <v>45855</v>
      </c>
      <c r="C9543" t="s">
        <v>10016</v>
      </c>
      <c r="D9543" t="s">
        <v>10032</v>
      </c>
      <c r="E9543" t="s">
        <v>10037</v>
      </c>
      <c r="F9543">
        <v>2</v>
      </c>
      <c r="G9543">
        <v>256.18</v>
      </c>
      <c r="H9543">
        <v>193.46</v>
      </c>
      <c r="I9543" t="s">
        <v>10039</v>
      </c>
      <c r="J9543">
        <f>F9543*G9543</f>
        <v>512.36</v>
      </c>
      <c r="K9543">
        <f>F9543*H9543</f>
        <v>386.92</v>
      </c>
      <c r="L9543">
        <f>J9543-K9543</f>
        <v>125.44</v>
      </c>
      <c r="M9543" s="5">
        <f>L9543/J9543</f>
        <v>0.24482785541416191</v>
      </c>
      <c r="N9543" t="str">
        <f>IF(ISNA(VLOOKUP(A9543,'Returns Data'!A:A,1,0)),"No","Yes")</f>
        <v>No</v>
      </c>
      <c r="O9543" t="s">
        <v>10085</v>
      </c>
      <c r="P9543" t="str">
        <f>IFERROR(VLOOKUP(A9543,'Ratings Data'!A:C,3,0),"No Rating")</f>
        <v>No Rating</v>
      </c>
      <c r="Q9543" t="s">
        <v>10062</v>
      </c>
      <c r="R9543" s="5">
        <f t="shared" si="149"/>
        <v>-0.74649573749078468</v>
      </c>
    </row>
    <row r="9544" spans="1:18" x14ac:dyDescent="0.3">
      <c r="A9544" t="s">
        <v>838</v>
      </c>
      <c r="B9544" s="2">
        <v>45855</v>
      </c>
      <c r="C9544" t="s">
        <v>10013</v>
      </c>
      <c r="D9544" t="s">
        <v>10030</v>
      </c>
      <c r="E9544" t="s">
        <v>10034</v>
      </c>
      <c r="F9544">
        <v>2</v>
      </c>
      <c r="G9544">
        <v>327.91</v>
      </c>
      <c r="H9544">
        <v>236.74</v>
      </c>
      <c r="I9544" t="s">
        <v>10039</v>
      </c>
      <c r="J9544">
        <f>F9544*G9544</f>
        <v>655.82</v>
      </c>
      <c r="K9544">
        <f>F9544*H9544</f>
        <v>473.48</v>
      </c>
      <c r="L9544">
        <f>J9544-K9544</f>
        <v>182.34000000000003</v>
      </c>
      <c r="M9544" s="5">
        <f>L9544/J9544</f>
        <v>0.27803360678234884</v>
      </c>
      <c r="N9544" t="str">
        <f>IF(ISNA(VLOOKUP(A9544,'Returns Data'!A:A,1,0)),"No","Yes")</f>
        <v>No</v>
      </c>
      <c r="O9544" t="s">
        <v>10085</v>
      </c>
      <c r="P9544" t="str">
        <f>IFERROR(VLOOKUP(A9544,'Ratings Data'!A:C,3,0),"No Rating")</f>
        <v>No Rating</v>
      </c>
      <c r="Q9544" t="s">
        <v>10062</v>
      </c>
      <c r="R9544" s="5">
        <f t="shared" si="149"/>
        <v>0.27999843859786094</v>
      </c>
    </row>
    <row r="9545" spans="1:18" x14ac:dyDescent="0.3">
      <c r="A9545" t="s">
        <v>988</v>
      </c>
      <c r="B9545" s="2">
        <v>45855</v>
      </c>
      <c r="C9545" t="s">
        <v>10010</v>
      </c>
      <c r="D9545" t="s">
        <v>10029</v>
      </c>
      <c r="E9545" t="s">
        <v>10037</v>
      </c>
      <c r="F9545">
        <v>14</v>
      </c>
      <c r="G9545">
        <v>183.8</v>
      </c>
      <c r="H9545">
        <v>131.54</v>
      </c>
      <c r="I9545" t="s">
        <v>10039</v>
      </c>
      <c r="J9545">
        <f>F9545*G9545</f>
        <v>2573.2000000000003</v>
      </c>
      <c r="K9545">
        <f>F9545*H9545</f>
        <v>1841.56</v>
      </c>
      <c r="L9545">
        <f>J9545-K9545</f>
        <v>731.64000000000033</v>
      </c>
      <c r="M9545" s="5">
        <f>L9545/J9545</f>
        <v>0.28433079434167585</v>
      </c>
      <c r="N9545" t="str">
        <f>IF(ISNA(VLOOKUP(A9545,'Returns Data'!A:A,1,0)),"No","Yes")</f>
        <v>No</v>
      </c>
      <c r="O9545" t="s">
        <v>10085</v>
      </c>
      <c r="P9545" t="str">
        <f>IFERROR(VLOOKUP(A9545,'Ratings Data'!A:C,3,0),"No Rating")</f>
        <v>No Rating</v>
      </c>
      <c r="Q9545" t="s">
        <v>10062</v>
      </c>
      <c r="R9545" s="5">
        <f t="shared" si="149"/>
        <v>2.9236375834832726</v>
      </c>
    </row>
    <row r="9546" spans="1:18" x14ac:dyDescent="0.3">
      <c r="A9546" t="s">
        <v>1315</v>
      </c>
      <c r="B9546" s="2">
        <v>45855</v>
      </c>
      <c r="C9546" t="s">
        <v>10013</v>
      </c>
      <c r="D9546" t="s">
        <v>10030</v>
      </c>
      <c r="E9546" t="s">
        <v>10036</v>
      </c>
      <c r="F9546">
        <v>12</v>
      </c>
      <c r="G9546">
        <v>418.75</v>
      </c>
      <c r="H9546">
        <v>309.5</v>
      </c>
      <c r="I9546" t="s">
        <v>10039</v>
      </c>
      <c r="J9546">
        <f>F9546*G9546</f>
        <v>5025</v>
      </c>
      <c r="K9546">
        <f>F9546*H9546</f>
        <v>3714</v>
      </c>
      <c r="L9546">
        <f>J9546-K9546</f>
        <v>1311</v>
      </c>
      <c r="M9546" s="5">
        <f>L9546/J9546</f>
        <v>0.26089552238805969</v>
      </c>
      <c r="N9546" t="str">
        <f>IF(ISNA(VLOOKUP(A9546,'Returns Data'!A:A,1,0)),"No","Yes")</f>
        <v>No</v>
      </c>
      <c r="O9546" t="s">
        <v>10085</v>
      </c>
      <c r="P9546">
        <f>IFERROR(VLOOKUP(A9546,'Ratings Data'!A:C,3,0),"No Rating")</f>
        <v>5</v>
      </c>
      <c r="Q9546" t="s">
        <v>10062</v>
      </c>
      <c r="R9546" s="5">
        <f t="shared" si="149"/>
        <v>0.95282138970931118</v>
      </c>
    </row>
    <row r="9547" spans="1:18" x14ac:dyDescent="0.3">
      <c r="A9547" t="s">
        <v>1943</v>
      </c>
      <c r="B9547" s="2">
        <v>45855</v>
      </c>
      <c r="C9547" t="s">
        <v>10021</v>
      </c>
      <c r="D9547" t="s">
        <v>10031</v>
      </c>
      <c r="E9547" t="s">
        <v>10034</v>
      </c>
      <c r="F9547">
        <v>18</v>
      </c>
      <c r="G9547">
        <v>37.380000000000003</v>
      </c>
      <c r="H9547">
        <v>29.42</v>
      </c>
      <c r="I9547" t="s">
        <v>10039</v>
      </c>
      <c r="J9547">
        <f>F9547*G9547</f>
        <v>672.84</v>
      </c>
      <c r="K9547">
        <f>F9547*H9547</f>
        <v>529.56000000000006</v>
      </c>
      <c r="L9547">
        <f>J9547-K9547</f>
        <v>143.27999999999997</v>
      </c>
      <c r="M9547" s="5">
        <f>L9547/J9547</f>
        <v>0.21294810058854999</v>
      </c>
      <c r="N9547" t="str">
        <f>IF(ISNA(VLOOKUP(A9547,'Returns Data'!A:A,1,0)),"No","Yes")</f>
        <v>No</v>
      </c>
      <c r="O9547" t="s">
        <v>10085</v>
      </c>
      <c r="P9547" t="str">
        <f>IFERROR(VLOOKUP(A9547,'Ratings Data'!A:C,3,0),"No Rating")</f>
        <v>No Rating</v>
      </c>
      <c r="Q9547" t="s">
        <v>10062</v>
      </c>
      <c r="R9547" s="5">
        <f t="shared" si="149"/>
        <v>-0.86610149253731339</v>
      </c>
    </row>
    <row r="9548" spans="1:18" x14ac:dyDescent="0.3">
      <c r="A9548" t="s">
        <v>1991</v>
      </c>
      <c r="B9548" s="2">
        <v>45855</v>
      </c>
      <c r="C9548" t="s">
        <v>10010</v>
      </c>
      <c r="D9548" t="s">
        <v>10029</v>
      </c>
      <c r="E9548" t="s">
        <v>10036</v>
      </c>
      <c r="F9548">
        <v>6</v>
      </c>
      <c r="G9548">
        <v>175.12</v>
      </c>
      <c r="H9548">
        <v>139.96</v>
      </c>
      <c r="I9548" t="s">
        <v>10039</v>
      </c>
      <c r="J9548">
        <f>F9548*G9548</f>
        <v>1050.72</v>
      </c>
      <c r="K9548">
        <f>F9548*H9548</f>
        <v>839.76</v>
      </c>
      <c r="L9548">
        <f>J9548-K9548</f>
        <v>210.96000000000004</v>
      </c>
      <c r="M9548" s="5">
        <f>L9548/J9548</f>
        <v>0.20077661032434904</v>
      </c>
      <c r="N9548" t="str">
        <f>IF(ISNA(VLOOKUP(A9548,'Returns Data'!A:A,1,0)),"No","Yes")</f>
        <v>No</v>
      </c>
      <c r="O9548" t="s">
        <v>10085</v>
      </c>
      <c r="P9548" t="str">
        <f>IFERROR(VLOOKUP(A9548,'Ratings Data'!A:C,3,0),"No Rating")</f>
        <v>No Rating</v>
      </c>
      <c r="Q9548" t="s">
        <v>10062</v>
      </c>
      <c r="R9548" s="5">
        <f t="shared" si="149"/>
        <v>0.56161940431603352</v>
      </c>
    </row>
    <row r="9549" spans="1:18" x14ac:dyDescent="0.3">
      <c r="A9549" t="s">
        <v>2101</v>
      </c>
      <c r="B9549" s="2">
        <v>45855</v>
      </c>
      <c r="C9549" t="s">
        <v>10016</v>
      </c>
      <c r="D9549" t="s">
        <v>10032</v>
      </c>
      <c r="E9549" t="s">
        <v>10035</v>
      </c>
      <c r="F9549">
        <v>1</v>
      </c>
      <c r="G9549">
        <v>254.81</v>
      </c>
      <c r="H9549">
        <v>160.01</v>
      </c>
      <c r="I9549" t="s">
        <v>10039</v>
      </c>
      <c r="J9549">
        <f>F9549*G9549</f>
        <v>254.81</v>
      </c>
      <c r="K9549">
        <f>F9549*H9549</f>
        <v>160.01</v>
      </c>
      <c r="L9549">
        <f>J9549-K9549</f>
        <v>94.800000000000011</v>
      </c>
      <c r="M9549" s="5">
        <f>L9549/J9549</f>
        <v>0.37204191358266947</v>
      </c>
      <c r="N9549" t="str">
        <f>IF(ISNA(VLOOKUP(A9549,'Returns Data'!A:A,1,0)),"No","Yes")</f>
        <v>No</v>
      </c>
      <c r="O9549" t="s">
        <v>10085</v>
      </c>
      <c r="P9549" t="str">
        <f>IFERROR(VLOOKUP(A9549,'Ratings Data'!A:C,3,0),"No Rating")</f>
        <v>No Rating</v>
      </c>
      <c r="Q9549" t="s">
        <v>10062</v>
      </c>
      <c r="R9549" s="5">
        <f t="shared" si="149"/>
        <v>-0.757490102025278</v>
      </c>
    </row>
    <row r="9550" spans="1:18" x14ac:dyDescent="0.3">
      <c r="A9550" t="s">
        <v>2223</v>
      </c>
      <c r="B9550" s="2">
        <v>45855</v>
      </c>
      <c r="C9550" t="s">
        <v>10013</v>
      </c>
      <c r="D9550" t="s">
        <v>10030</v>
      </c>
      <c r="E9550" t="s">
        <v>10035</v>
      </c>
      <c r="F9550">
        <v>19</v>
      </c>
      <c r="G9550">
        <v>68.86</v>
      </c>
      <c r="H9550">
        <v>58.16</v>
      </c>
      <c r="I9550" t="s">
        <v>10040</v>
      </c>
      <c r="J9550">
        <f>F9550*G9550</f>
        <v>1308.3399999999999</v>
      </c>
      <c r="K9550">
        <f>F9550*H9550</f>
        <v>1105.04</v>
      </c>
      <c r="L9550">
        <f>J9550-K9550</f>
        <v>203.29999999999995</v>
      </c>
      <c r="M9550" s="5">
        <f>L9550/J9550</f>
        <v>0.15538774324716814</v>
      </c>
      <c r="N9550" t="str">
        <f>IF(ISNA(VLOOKUP(A9550,'Returns Data'!A:A,1,0)),"No","Yes")</f>
        <v>No</v>
      </c>
      <c r="O9550" t="s">
        <v>10085</v>
      </c>
      <c r="P9550" t="str">
        <f>IFERROR(VLOOKUP(A9550,'Ratings Data'!A:C,3,0),"No Rating")</f>
        <v>No Rating</v>
      </c>
      <c r="Q9550" t="s">
        <v>10062</v>
      </c>
      <c r="R9550" s="5">
        <f t="shared" si="149"/>
        <v>4.1345708567167696</v>
      </c>
    </row>
    <row r="9551" spans="1:18" x14ac:dyDescent="0.3">
      <c r="A9551" t="s">
        <v>2548</v>
      </c>
      <c r="B9551" s="2">
        <v>45855</v>
      </c>
      <c r="C9551" t="s">
        <v>10026</v>
      </c>
      <c r="D9551" t="s">
        <v>10031</v>
      </c>
      <c r="E9551" t="s">
        <v>10035</v>
      </c>
      <c r="F9551">
        <v>16</v>
      </c>
      <c r="G9551">
        <v>205.46</v>
      </c>
      <c r="H9551">
        <v>151.91</v>
      </c>
      <c r="I9551" t="s">
        <v>10040</v>
      </c>
      <c r="J9551">
        <f>F9551*G9551</f>
        <v>3287.36</v>
      </c>
      <c r="K9551">
        <f>F9551*H9551</f>
        <v>2430.56</v>
      </c>
      <c r="L9551">
        <f>J9551-K9551</f>
        <v>856.80000000000018</v>
      </c>
      <c r="M9551" s="5">
        <f>L9551/J9551</f>
        <v>0.26063467341575008</v>
      </c>
      <c r="N9551" t="str">
        <f>IF(ISNA(VLOOKUP(A9551,'Returns Data'!A:A,1,0)),"No","Yes")</f>
        <v>No</v>
      </c>
      <c r="O9551" t="s">
        <v>10085</v>
      </c>
      <c r="P9551" t="str">
        <f>IFERROR(VLOOKUP(A9551,'Ratings Data'!A:C,3,0),"No Rating")</f>
        <v>No Rating</v>
      </c>
      <c r="Q9551" t="s">
        <v>10062</v>
      </c>
      <c r="R9551" s="5">
        <f t="shared" si="149"/>
        <v>1.5126190439793941</v>
      </c>
    </row>
    <row r="9552" spans="1:18" x14ac:dyDescent="0.3">
      <c r="A9552" t="s">
        <v>3266</v>
      </c>
      <c r="B9552" s="2">
        <v>45855</v>
      </c>
      <c r="C9552" t="s">
        <v>10010</v>
      </c>
      <c r="D9552" t="s">
        <v>10029</v>
      </c>
      <c r="E9552" t="s">
        <v>10034</v>
      </c>
      <c r="F9552">
        <v>13</v>
      </c>
      <c r="G9552">
        <v>187.25</v>
      </c>
      <c r="H9552">
        <v>156.9</v>
      </c>
      <c r="I9552" t="s">
        <v>10040</v>
      </c>
      <c r="J9552">
        <f>F9552*G9552</f>
        <v>2434.25</v>
      </c>
      <c r="K9552">
        <f>F9552*H9552</f>
        <v>2039.7</v>
      </c>
      <c r="L9552">
        <f>J9552-K9552</f>
        <v>394.54999999999995</v>
      </c>
      <c r="M9552" s="5">
        <f>L9552/J9552</f>
        <v>0.16208277703604804</v>
      </c>
      <c r="N9552" t="str">
        <f>IF(ISNA(VLOOKUP(A9552,'Returns Data'!A:A,1,0)),"No","Yes")</f>
        <v>No</v>
      </c>
      <c r="O9552" t="s">
        <v>10085</v>
      </c>
      <c r="P9552" t="str">
        <f>IFERROR(VLOOKUP(A9552,'Ratings Data'!A:C,3,0),"No Rating")</f>
        <v>No Rating</v>
      </c>
      <c r="Q9552" t="s">
        <v>10062</v>
      </c>
      <c r="R9552" s="5">
        <f t="shared" si="149"/>
        <v>-0.25951219215419064</v>
      </c>
    </row>
    <row r="9553" spans="1:18" x14ac:dyDescent="0.3">
      <c r="A9553" t="s">
        <v>4198</v>
      </c>
      <c r="B9553" s="2">
        <v>45855</v>
      </c>
      <c r="C9553" t="s">
        <v>10022</v>
      </c>
      <c r="D9553" t="s">
        <v>10033</v>
      </c>
      <c r="E9553" t="s">
        <v>10035</v>
      </c>
      <c r="F9553">
        <v>15</v>
      </c>
      <c r="G9553">
        <v>43.36</v>
      </c>
      <c r="H9553">
        <v>35.06</v>
      </c>
      <c r="I9553" t="s">
        <v>10039</v>
      </c>
      <c r="J9553">
        <f>F9553*G9553</f>
        <v>650.4</v>
      </c>
      <c r="K9553">
        <f>F9553*H9553</f>
        <v>525.90000000000009</v>
      </c>
      <c r="L9553">
        <f>J9553-K9553</f>
        <v>124.49999999999989</v>
      </c>
      <c r="M9553" s="5">
        <f>L9553/J9553</f>
        <v>0.19142066420664189</v>
      </c>
      <c r="N9553" t="str">
        <f>IF(ISNA(VLOOKUP(A9553,'Returns Data'!A:A,1,0)),"No","Yes")</f>
        <v>No</v>
      </c>
      <c r="O9553" t="s">
        <v>10085</v>
      </c>
      <c r="P9553" t="str">
        <f>IFERROR(VLOOKUP(A9553,'Ratings Data'!A:C,3,0),"No Rating")</f>
        <v>No Rating</v>
      </c>
      <c r="Q9553" t="s">
        <v>10062</v>
      </c>
      <c r="R9553" s="5">
        <f t="shared" si="149"/>
        <v>-0.73281298141111217</v>
      </c>
    </row>
    <row r="9554" spans="1:18" x14ac:dyDescent="0.3">
      <c r="A9554" t="s">
        <v>4248</v>
      </c>
      <c r="B9554" s="2">
        <v>45855</v>
      </c>
      <c r="C9554" t="s">
        <v>10024</v>
      </c>
      <c r="D9554" t="s">
        <v>10029</v>
      </c>
      <c r="E9554" t="s">
        <v>10038</v>
      </c>
      <c r="F9554">
        <v>9</v>
      </c>
      <c r="G9554">
        <v>23.83</v>
      </c>
      <c r="H9554">
        <v>16.75</v>
      </c>
      <c r="I9554" t="s">
        <v>10039</v>
      </c>
      <c r="J9554">
        <f>F9554*G9554</f>
        <v>214.46999999999997</v>
      </c>
      <c r="K9554">
        <f>F9554*H9554</f>
        <v>150.75</v>
      </c>
      <c r="L9554">
        <f>J9554-K9554</f>
        <v>63.71999999999997</v>
      </c>
      <c r="M9554" s="5">
        <f>L9554/J9554</f>
        <v>0.29710449013848084</v>
      </c>
      <c r="N9554" t="str">
        <f>IF(ISNA(VLOOKUP(A9554,'Returns Data'!A:A,1,0)),"No","Yes")</f>
        <v>No</v>
      </c>
      <c r="O9554" t="s">
        <v>10085</v>
      </c>
      <c r="P9554" t="str">
        <f>IFERROR(VLOOKUP(A9554,'Ratings Data'!A:C,3,0),"No Rating")</f>
        <v>No Rating</v>
      </c>
      <c r="Q9554" t="s">
        <v>10062</v>
      </c>
      <c r="R9554" s="5">
        <f t="shared" si="149"/>
        <v>-0.67024907749077489</v>
      </c>
    </row>
    <row r="9555" spans="1:18" x14ac:dyDescent="0.3">
      <c r="A9555" t="s">
        <v>4700</v>
      </c>
      <c r="B9555" s="2">
        <v>45855</v>
      </c>
      <c r="C9555" t="s">
        <v>10024</v>
      </c>
      <c r="D9555" t="s">
        <v>10029</v>
      </c>
      <c r="E9555" t="s">
        <v>10036</v>
      </c>
      <c r="F9555">
        <v>11</v>
      </c>
      <c r="G9555">
        <v>310.58</v>
      </c>
      <c r="H9555">
        <v>208.14</v>
      </c>
      <c r="I9555" t="s">
        <v>10040</v>
      </c>
      <c r="J9555">
        <f>F9555*G9555</f>
        <v>3416.3799999999997</v>
      </c>
      <c r="K9555">
        <f>F9555*H9555</f>
        <v>2289.54</v>
      </c>
      <c r="L9555">
        <f>J9555-K9555</f>
        <v>1126.8399999999997</v>
      </c>
      <c r="M9555" s="5">
        <f>L9555/J9555</f>
        <v>0.32983450318758445</v>
      </c>
      <c r="N9555" t="str">
        <f>IF(ISNA(VLOOKUP(A9555,'Returns Data'!A:A,1,0)),"No","Yes")</f>
        <v>Yes</v>
      </c>
      <c r="O9555" t="str">
        <f>IFERROR(VLOOKUP(A9555,'Returns Data'!A:E,5,0),"No Returns")</f>
        <v>Damaged</v>
      </c>
      <c r="P9555" t="str">
        <f>IFERROR(VLOOKUP(A9555,'Ratings Data'!A:C,3,0),"No Rating")</f>
        <v>No Rating</v>
      </c>
      <c r="Q9555" t="s">
        <v>10062</v>
      </c>
      <c r="R9555" s="5">
        <f t="shared" si="149"/>
        <v>14.929407376323031</v>
      </c>
    </row>
    <row r="9556" spans="1:18" x14ac:dyDescent="0.3">
      <c r="A9556" t="s">
        <v>5007</v>
      </c>
      <c r="B9556" s="2">
        <v>45855</v>
      </c>
      <c r="C9556" t="s">
        <v>10022</v>
      </c>
      <c r="D9556" t="s">
        <v>10033</v>
      </c>
      <c r="E9556" t="s">
        <v>10034</v>
      </c>
      <c r="F9556">
        <v>7</v>
      </c>
      <c r="G9556">
        <v>318.2</v>
      </c>
      <c r="H9556">
        <v>197.44</v>
      </c>
      <c r="I9556" t="s">
        <v>10040</v>
      </c>
      <c r="J9556">
        <f>F9556*G9556</f>
        <v>2227.4</v>
      </c>
      <c r="K9556">
        <f>F9556*H9556</f>
        <v>1382.08</v>
      </c>
      <c r="L9556">
        <f>J9556-K9556</f>
        <v>845.32000000000016</v>
      </c>
      <c r="M9556" s="5">
        <f>L9556/J9556</f>
        <v>0.37950974230044004</v>
      </c>
      <c r="N9556" t="str">
        <f>IF(ISNA(VLOOKUP(A9556,'Returns Data'!A:A,1,0)),"No","Yes")</f>
        <v>No</v>
      </c>
      <c r="O9556" t="s">
        <v>10085</v>
      </c>
      <c r="P9556" t="str">
        <f>IFERROR(VLOOKUP(A9556,'Ratings Data'!A:C,3,0),"No Rating")</f>
        <v>No Rating</v>
      </c>
      <c r="Q9556" t="s">
        <v>10062</v>
      </c>
      <c r="R9556" s="5">
        <f t="shared" si="149"/>
        <v>-0.34802334634905946</v>
      </c>
    </row>
    <row r="9557" spans="1:18" x14ac:dyDescent="0.3">
      <c r="A9557" t="s">
        <v>5591</v>
      </c>
      <c r="B9557" s="2">
        <v>45855</v>
      </c>
      <c r="C9557" t="s">
        <v>10028</v>
      </c>
      <c r="D9557" t="s">
        <v>10032</v>
      </c>
      <c r="E9557" t="s">
        <v>10035</v>
      </c>
      <c r="F9557">
        <v>8</v>
      </c>
      <c r="G9557">
        <v>262</v>
      </c>
      <c r="H9557">
        <v>202.62</v>
      </c>
      <c r="I9557" t="s">
        <v>10039</v>
      </c>
      <c r="J9557">
        <f>F9557*G9557</f>
        <v>2096</v>
      </c>
      <c r="K9557">
        <f>F9557*H9557</f>
        <v>1620.96</v>
      </c>
      <c r="L9557">
        <f>J9557-K9557</f>
        <v>475.03999999999996</v>
      </c>
      <c r="M9557" s="5">
        <f>L9557/J9557</f>
        <v>0.22664122137404577</v>
      </c>
      <c r="N9557" t="str">
        <f>IF(ISNA(VLOOKUP(A9557,'Returns Data'!A:A,1,0)),"No","Yes")</f>
        <v>No</v>
      </c>
      <c r="O9557" t="s">
        <v>10085</v>
      </c>
      <c r="P9557" t="str">
        <f>IFERROR(VLOOKUP(A9557,'Ratings Data'!A:C,3,0),"No Rating")</f>
        <v>No Rating</v>
      </c>
      <c r="Q9557" t="s">
        <v>10062</v>
      </c>
      <c r="R9557" s="5">
        <f t="shared" si="149"/>
        <v>-5.8992547364640428E-2</v>
      </c>
    </row>
    <row r="9558" spans="1:18" x14ac:dyDescent="0.3">
      <c r="A9558" t="s">
        <v>5656</v>
      </c>
      <c r="B9558" s="2">
        <v>45855</v>
      </c>
      <c r="C9558" t="s">
        <v>10023</v>
      </c>
      <c r="D9558" t="s">
        <v>10033</v>
      </c>
      <c r="E9558" t="s">
        <v>10034</v>
      </c>
      <c r="F9558">
        <v>4</v>
      </c>
      <c r="G9558">
        <v>344.93</v>
      </c>
      <c r="H9558">
        <v>213.94</v>
      </c>
      <c r="I9558" t="s">
        <v>10039</v>
      </c>
      <c r="J9558">
        <f>F9558*G9558</f>
        <v>1379.72</v>
      </c>
      <c r="K9558">
        <f>F9558*H9558</f>
        <v>855.76</v>
      </c>
      <c r="L9558">
        <f>J9558-K9558</f>
        <v>523.96</v>
      </c>
      <c r="M9558" s="5">
        <f>L9558/J9558</f>
        <v>0.37975821181109215</v>
      </c>
      <c r="N9558" t="str">
        <f>IF(ISNA(VLOOKUP(A9558,'Returns Data'!A:A,1,0)),"No","Yes")</f>
        <v>Yes</v>
      </c>
      <c r="O9558" t="str">
        <f>IFERROR(VLOOKUP(A9558,'Returns Data'!A:E,5,0),"No Returns")</f>
        <v>Damaged</v>
      </c>
      <c r="P9558" t="str">
        <f>IFERROR(VLOOKUP(A9558,'Ratings Data'!A:C,3,0),"No Rating")</f>
        <v>No Rating</v>
      </c>
      <c r="Q9558" t="s">
        <v>10062</v>
      </c>
      <c r="R9558" s="5">
        <f t="shared" si="149"/>
        <v>-0.34173664122137404</v>
      </c>
    </row>
    <row r="9559" spans="1:18" x14ac:dyDescent="0.3">
      <c r="A9559" t="s">
        <v>5980</v>
      </c>
      <c r="B9559" s="2">
        <v>45855</v>
      </c>
      <c r="C9559" t="s">
        <v>10013</v>
      </c>
      <c r="D9559" t="s">
        <v>10030</v>
      </c>
      <c r="E9559" t="s">
        <v>10034</v>
      </c>
      <c r="F9559">
        <v>10</v>
      </c>
      <c r="G9559">
        <v>191.73</v>
      </c>
      <c r="H9559">
        <v>154.71</v>
      </c>
      <c r="I9559" t="s">
        <v>10039</v>
      </c>
      <c r="J9559">
        <f>F9559*G9559</f>
        <v>1917.3</v>
      </c>
      <c r="K9559">
        <f>F9559*H9559</f>
        <v>1547.1000000000001</v>
      </c>
      <c r="L9559">
        <f>J9559-K9559</f>
        <v>370.19999999999982</v>
      </c>
      <c r="M9559" s="5">
        <f>L9559/J9559</f>
        <v>0.19308402440932551</v>
      </c>
      <c r="N9559" t="str">
        <f>IF(ISNA(VLOOKUP(A9559,'Returns Data'!A:A,1,0)),"No","Yes")</f>
        <v>No</v>
      </c>
      <c r="O9559" t="s">
        <v>10085</v>
      </c>
      <c r="P9559" t="str">
        <f>IFERROR(VLOOKUP(A9559,'Ratings Data'!A:C,3,0),"No Rating")</f>
        <v>No Rating</v>
      </c>
      <c r="Q9559" t="s">
        <v>10062</v>
      </c>
      <c r="R9559" s="5">
        <f t="shared" si="149"/>
        <v>0.38962977995535319</v>
      </c>
    </row>
    <row r="9560" spans="1:18" x14ac:dyDescent="0.3">
      <c r="A9560" t="s">
        <v>6036</v>
      </c>
      <c r="B9560" s="2">
        <v>45855</v>
      </c>
      <c r="C9560" t="s">
        <v>10011</v>
      </c>
      <c r="D9560" t="s">
        <v>10029</v>
      </c>
      <c r="E9560" t="s">
        <v>10036</v>
      </c>
      <c r="F9560">
        <v>9</v>
      </c>
      <c r="G9560">
        <v>148.04</v>
      </c>
      <c r="H9560">
        <v>117.01</v>
      </c>
      <c r="I9560" t="s">
        <v>10039</v>
      </c>
      <c r="J9560">
        <f>F9560*G9560</f>
        <v>1332.36</v>
      </c>
      <c r="K9560">
        <f>F9560*H9560</f>
        <v>1053.0900000000001</v>
      </c>
      <c r="L9560">
        <f>J9560-K9560</f>
        <v>279.26999999999975</v>
      </c>
      <c r="M9560" s="5">
        <f>L9560/J9560</f>
        <v>0.2096055120237772</v>
      </c>
      <c r="N9560" t="str">
        <f>IF(ISNA(VLOOKUP(A9560,'Returns Data'!A:A,1,0)),"No","Yes")</f>
        <v>No</v>
      </c>
      <c r="O9560" t="s">
        <v>10085</v>
      </c>
      <c r="P9560" t="str">
        <f>IFERROR(VLOOKUP(A9560,'Ratings Data'!A:C,3,0),"No Rating")</f>
        <v>No Rating</v>
      </c>
      <c r="Q9560" t="s">
        <v>10062</v>
      </c>
      <c r="R9560" s="5">
        <f t="shared" si="149"/>
        <v>-0.30508527616961356</v>
      </c>
    </row>
    <row r="9561" spans="1:18" x14ac:dyDescent="0.3">
      <c r="A9561" t="s">
        <v>6975</v>
      </c>
      <c r="B9561" s="2">
        <v>45855</v>
      </c>
      <c r="C9561" t="s">
        <v>10014</v>
      </c>
      <c r="D9561" t="s">
        <v>10030</v>
      </c>
      <c r="E9561" t="s">
        <v>10034</v>
      </c>
      <c r="F9561">
        <v>4</v>
      </c>
      <c r="G9561">
        <v>418.67</v>
      </c>
      <c r="H9561">
        <v>368.05</v>
      </c>
      <c r="I9561" t="s">
        <v>10039</v>
      </c>
      <c r="J9561">
        <f>F9561*G9561</f>
        <v>1674.68</v>
      </c>
      <c r="K9561">
        <f>F9561*H9561</f>
        <v>1472.2</v>
      </c>
      <c r="L9561">
        <f>J9561-K9561</f>
        <v>202.48000000000002</v>
      </c>
      <c r="M9561" s="5">
        <f>L9561/J9561</f>
        <v>0.12090668067929396</v>
      </c>
      <c r="N9561" t="str">
        <f>IF(ISNA(VLOOKUP(A9561,'Returns Data'!A:A,1,0)),"No","Yes")</f>
        <v>No</v>
      </c>
      <c r="O9561" t="s">
        <v>10085</v>
      </c>
      <c r="P9561" t="str">
        <f>IFERROR(VLOOKUP(A9561,'Ratings Data'!A:C,3,0),"No Rating")</f>
        <v>No Rating</v>
      </c>
      <c r="Q9561" t="s">
        <v>10062</v>
      </c>
      <c r="R9561" s="5">
        <f t="shared" si="149"/>
        <v>0.25692755711669535</v>
      </c>
    </row>
    <row r="9562" spans="1:18" x14ac:dyDescent="0.3">
      <c r="A9562" t="s">
        <v>7628</v>
      </c>
      <c r="B9562" s="2">
        <v>45855</v>
      </c>
      <c r="C9562" t="s">
        <v>10026</v>
      </c>
      <c r="D9562" t="s">
        <v>10031</v>
      </c>
      <c r="E9562" t="s">
        <v>10034</v>
      </c>
      <c r="F9562">
        <v>13</v>
      </c>
      <c r="G9562">
        <v>490.9</v>
      </c>
      <c r="H9562">
        <v>431.75</v>
      </c>
      <c r="I9562" t="s">
        <v>10039</v>
      </c>
      <c r="J9562">
        <f>F9562*G9562</f>
        <v>6381.7</v>
      </c>
      <c r="K9562">
        <f>F9562*H9562</f>
        <v>5612.75</v>
      </c>
      <c r="L9562">
        <f>J9562-K9562</f>
        <v>768.94999999999982</v>
      </c>
      <c r="M9562" s="5">
        <f>L9562/J9562</f>
        <v>0.12049297209207575</v>
      </c>
      <c r="N9562" t="str">
        <f>IF(ISNA(VLOOKUP(A9562,'Returns Data'!A:A,1,0)),"No","Yes")</f>
        <v>No</v>
      </c>
      <c r="O9562" t="s">
        <v>10085</v>
      </c>
      <c r="P9562" t="str">
        <f>IFERROR(VLOOKUP(A9562,'Ratings Data'!A:C,3,0),"No Rating")</f>
        <v>No Rating</v>
      </c>
      <c r="Q9562" t="s">
        <v>10062</v>
      </c>
      <c r="R9562" s="5">
        <f t="shared" si="149"/>
        <v>2.810698163231184</v>
      </c>
    </row>
    <row r="9563" spans="1:18" x14ac:dyDescent="0.3">
      <c r="A9563" t="s">
        <v>7962</v>
      </c>
      <c r="B9563" s="2">
        <v>45855</v>
      </c>
      <c r="C9563" t="s">
        <v>10028</v>
      </c>
      <c r="D9563" t="s">
        <v>10032</v>
      </c>
      <c r="E9563" t="s">
        <v>10036</v>
      </c>
      <c r="F9563">
        <v>4</v>
      </c>
      <c r="G9563">
        <v>220</v>
      </c>
      <c r="H9563">
        <v>193.53</v>
      </c>
      <c r="I9563" t="s">
        <v>10040</v>
      </c>
      <c r="J9563">
        <f>F9563*G9563</f>
        <v>880</v>
      </c>
      <c r="K9563">
        <f>F9563*H9563</f>
        <v>774.12</v>
      </c>
      <c r="L9563">
        <f>J9563-K9563</f>
        <v>105.88</v>
      </c>
      <c r="M9563" s="5">
        <f>L9563/J9563</f>
        <v>0.12031818181818181</v>
      </c>
      <c r="N9563" t="str">
        <f>IF(ISNA(VLOOKUP(A9563,'Returns Data'!A:A,1,0)),"No","Yes")</f>
        <v>No</v>
      </c>
      <c r="O9563" t="s">
        <v>10085</v>
      </c>
      <c r="P9563" t="str">
        <f>IFERROR(VLOOKUP(A9563,'Ratings Data'!A:C,3,0),"No Rating")</f>
        <v>No Rating</v>
      </c>
      <c r="Q9563" t="s">
        <v>10062</v>
      </c>
      <c r="R9563" s="5">
        <f t="shared" si="149"/>
        <v>-0.86210570851027157</v>
      </c>
    </row>
    <row r="9564" spans="1:18" x14ac:dyDescent="0.3">
      <c r="A9564" t="s">
        <v>8066</v>
      </c>
      <c r="B9564" s="2">
        <v>45855</v>
      </c>
      <c r="C9564" t="s">
        <v>10013</v>
      </c>
      <c r="D9564" t="s">
        <v>10030</v>
      </c>
      <c r="E9564" t="s">
        <v>10037</v>
      </c>
      <c r="F9564">
        <v>6</v>
      </c>
      <c r="G9564">
        <v>437.58</v>
      </c>
      <c r="H9564">
        <v>326.05</v>
      </c>
      <c r="I9564" t="s">
        <v>10040</v>
      </c>
      <c r="J9564">
        <f>F9564*G9564</f>
        <v>2625.48</v>
      </c>
      <c r="K9564">
        <f>F9564*H9564</f>
        <v>1956.3000000000002</v>
      </c>
      <c r="L9564">
        <f>J9564-K9564</f>
        <v>669.17999999999984</v>
      </c>
      <c r="M9564" s="5">
        <f>L9564/J9564</f>
        <v>0.25487910782028422</v>
      </c>
      <c r="N9564" t="str">
        <f>IF(ISNA(VLOOKUP(A9564,'Returns Data'!A:A,1,0)),"No","Yes")</f>
        <v>No</v>
      </c>
      <c r="O9564" t="s">
        <v>10085</v>
      </c>
      <c r="P9564" t="str">
        <f>IFERROR(VLOOKUP(A9564,'Ratings Data'!A:C,3,0),"No Rating")</f>
        <v>No Rating</v>
      </c>
      <c r="Q9564" t="s">
        <v>10062</v>
      </c>
      <c r="R9564" s="5">
        <f t="shared" si="149"/>
        <v>1.9835</v>
      </c>
    </row>
    <row r="9565" spans="1:18" x14ac:dyDescent="0.3">
      <c r="A9565" t="s">
        <v>8892</v>
      </c>
      <c r="B9565" s="2">
        <v>45855</v>
      </c>
      <c r="C9565" t="s">
        <v>10019</v>
      </c>
      <c r="D9565" t="s">
        <v>10031</v>
      </c>
      <c r="E9565" t="s">
        <v>10037</v>
      </c>
      <c r="F9565">
        <v>18</v>
      </c>
      <c r="G9565">
        <v>77.319999999999993</v>
      </c>
      <c r="H9565">
        <v>52.23</v>
      </c>
      <c r="I9565" t="s">
        <v>10039</v>
      </c>
      <c r="J9565">
        <f>F9565*G9565</f>
        <v>1391.7599999999998</v>
      </c>
      <c r="K9565">
        <f>F9565*H9565</f>
        <v>940.14</v>
      </c>
      <c r="L9565">
        <f>J9565-K9565</f>
        <v>451.61999999999978</v>
      </c>
      <c r="M9565" s="5">
        <f>L9565/J9565</f>
        <v>0.3244956026901189</v>
      </c>
      <c r="N9565" t="str">
        <f>IF(ISNA(VLOOKUP(A9565,'Returns Data'!A:A,1,0)),"No","Yes")</f>
        <v>No</v>
      </c>
      <c r="O9565" t="s">
        <v>10085</v>
      </c>
      <c r="P9565" t="str">
        <f>IFERROR(VLOOKUP(A9565,'Ratings Data'!A:C,3,0),"No Rating")</f>
        <v>No Rating</v>
      </c>
      <c r="Q9565" t="s">
        <v>10062</v>
      </c>
      <c r="R9565" s="5">
        <f t="shared" si="149"/>
        <v>-0.4699026463732347</v>
      </c>
    </row>
    <row r="9566" spans="1:18" x14ac:dyDescent="0.3">
      <c r="A9566" t="s">
        <v>9347</v>
      </c>
      <c r="B9566" s="2">
        <v>45855</v>
      </c>
      <c r="C9566" t="s">
        <v>10016</v>
      </c>
      <c r="D9566" t="s">
        <v>10032</v>
      </c>
      <c r="E9566" t="s">
        <v>10038</v>
      </c>
      <c r="F9566">
        <v>2</v>
      </c>
      <c r="G9566">
        <v>260.04000000000002</v>
      </c>
      <c r="H9566">
        <v>194.03</v>
      </c>
      <c r="I9566" t="s">
        <v>10040</v>
      </c>
      <c r="J9566">
        <f>F9566*G9566</f>
        <v>520.08000000000004</v>
      </c>
      <c r="K9566">
        <f>F9566*H9566</f>
        <v>388.06</v>
      </c>
      <c r="L9566">
        <f>J9566-K9566</f>
        <v>132.02000000000004</v>
      </c>
      <c r="M9566" s="5">
        <f>L9566/J9566</f>
        <v>0.25384556222119681</v>
      </c>
      <c r="N9566" t="str">
        <f>IF(ISNA(VLOOKUP(A9566,'Returns Data'!A:A,1,0)),"No","Yes")</f>
        <v>No</v>
      </c>
      <c r="O9566" t="s">
        <v>10085</v>
      </c>
      <c r="P9566" t="str">
        <f>IFERROR(VLOOKUP(A9566,'Ratings Data'!A:C,3,0),"No Rating")</f>
        <v>No Rating</v>
      </c>
      <c r="Q9566" t="s">
        <v>10062</v>
      </c>
      <c r="R9566" s="5">
        <f t="shared" si="149"/>
        <v>-0.62631488187618545</v>
      </c>
    </row>
    <row r="9567" spans="1:18" x14ac:dyDescent="0.3">
      <c r="A9567" t="s">
        <v>9459</v>
      </c>
      <c r="B9567" s="2">
        <v>45855</v>
      </c>
      <c r="C9567" t="s">
        <v>10010</v>
      </c>
      <c r="D9567" t="s">
        <v>10029</v>
      </c>
      <c r="E9567" t="s">
        <v>10037</v>
      </c>
      <c r="F9567">
        <v>5</v>
      </c>
      <c r="G9567">
        <v>317.35000000000002</v>
      </c>
      <c r="H9567">
        <v>251.38</v>
      </c>
      <c r="I9567" t="s">
        <v>10039</v>
      </c>
      <c r="J9567">
        <f>F9567*G9567</f>
        <v>1586.75</v>
      </c>
      <c r="K9567">
        <f>F9567*H9567</f>
        <v>1256.9000000000001</v>
      </c>
      <c r="L9567">
        <f>J9567-K9567</f>
        <v>329.84999999999991</v>
      </c>
      <c r="M9567" s="5">
        <f>L9567/J9567</f>
        <v>0.20787773751378599</v>
      </c>
      <c r="N9567" t="str">
        <f>IF(ISNA(VLOOKUP(A9567,'Returns Data'!A:A,1,0)),"No","Yes")</f>
        <v>No</v>
      </c>
      <c r="O9567" t="s">
        <v>10085</v>
      </c>
      <c r="P9567" t="str">
        <f>IFERROR(VLOOKUP(A9567,'Ratings Data'!A:C,3,0),"No Rating")</f>
        <v>No Rating</v>
      </c>
      <c r="Q9567" t="s">
        <v>10062</v>
      </c>
      <c r="R9567" s="5">
        <f t="shared" si="149"/>
        <v>2.0509729272419626</v>
      </c>
    </row>
    <row r="9568" spans="1:18" x14ac:dyDescent="0.3">
      <c r="A9568" t="s">
        <v>9576</v>
      </c>
      <c r="B9568" s="2">
        <v>45855</v>
      </c>
      <c r="C9568" t="s">
        <v>10013</v>
      </c>
      <c r="D9568" t="s">
        <v>10030</v>
      </c>
      <c r="E9568" t="s">
        <v>10034</v>
      </c>
      <c r="F9568">
        <v>9</v>
      </c>
      <c r="G9568">
        <v>279.24</v>
      </c>
      <c r="H9568">
        <v>204.48</v>
      </c>
      <c r="I9568" t="s">
        <v>10040</v>
      </c>
      <c r="J9568">
        <f>F9568*G9568</f>
        <v>2513.16</v>
      </c>
      <c r="K9568">
        <f>F9568*H9568</f>
        <v>1840.32</v>
      </c>
      <c r="L9568">
        <f>J9568-K9568</f>
        <v>672.83999999999992</v>
      </c>
      <c r="M9568" s="5">
        <f>L9568/J9568</f>
        <v>0.26772668672110012</v>
      </c>
      <c r="N9568" t="str">
        <f>IF(ISNA(VLOOKUP(A9568,'Returns Data'!A:A,1,0)),"No","Yes")</f>
        <v>No</v>
      </c>
      <c r="O9568" t="s">
        <v>10085</v>
      </c>
      <c r="P9568" t="str">
        <f>IFERROR(VLOOKUP(A9568,'Ratings Data'!A:C,3,0),"No Rating")</f>
        <v>No Rating</v>
      </c>
      <c r="Q9568" t="s">
        <v>10062</v>
      </c>
      <c r="R9568" s="5">
        <f t="shared" si="149"/>
        <v>0.58384118481172198</v>
      </c>
    </row>
    <row r="9569" spans="1:18" x14ac:dyDescent="0.3">
      <c r="A9569" t="s">
        <v>9756</v>
      </c>
      <c r="B9569" s="2">
        <v>45855</v>
      </c>
      <c r="C9569" t="s">
        <v>10028</v>
      </c>
      <c r="D9569" t="s">
        <v>10032</v>
      </c>
      <c r="E9569" t="s">
        <v>10035</v>
      </c>
      <c r="F9569">
        <v>2</v>
      </c>
      <c r="G9569">
        <v>273.45</v>
      </c>
      <c r="H9569">
        <v>238.33</v>
      </c>
      <c r="I9569" t="s">
        <v>10039</v>
      </c>
      <c r="J9569">
        <f>F9569*G9569</f>
        <v>546.9</v>
      </c>
      <c r="K9569">
        <f>F9569*H9569</f>
        <v>476.66</v>
      </c>
      <c r="L9569">
        <f>J9569-K9569</f>
        <v>70.239999999999952</v>
      </c>
      <c r="M9569" s="5">
        <f>L9569/J9569</f>
        <v>0.12843298592064353</v>
      </c>
      <c r="N9569" t="str">
        <f>IF(ISNA(VLOOKUP(A9569,'Returns Data'!A:A,1,0)),"No","Yes")</f>
        <v>No</v>
      </c>
      <c r="O9569" t="s">
        <v>10085</v>
      </c>
      <c r="P9569" t="str">
        <f>IFERROR(VLOOKUP(A9569,'Ratings Data'!A:C,3,0),"No Rating")</f>
        <v>No Rating</v>
      </c>
      <c r="Q9569" t="s">
        <v>10062</v>
      </c>
      <c r="R9569" s="5">
        <f t="shared" si="149"/>
        <v>-0.78238552260898619</v>
      </c>
    </row>
    <row r="9570" spans="1:18" x14ac:dyDescent="0.3">
      <c r="A9570" t="s">
        <v>318</v>
      </c>
      <c r="B9570" s="2">
        <v>45856</v>
      </c>
      <c r="C9570" t="s">
        <v>10011</v>
      </c>
      <c r="D9570" t="s">
        <v>10029</v>
      </c>
      <c r="E9570" t="s">
        <v>10038</v>
      </c>
      <c r="F9570">
        <v>9</v>
      </c>
      <c r="G9570">
        <v>237.94</v>
      </c>
      <c r="H9570">
        <v>192.67</v>
      </c>
      <c r="I9570" t="s">
        <v>10040</v>
      </c>
      <c r="J9570">
        <f>F9570*G9570</f>
        <v>2141.46</v>
      </c>
      <c r="K9570">
        <f>F9570*H9570</f>
        <v>1734.03</v>
      </c>
      <c r="L9570">
        <f>J9570-K9570</f>
        <v>407.43000000000006</v>
      </c>
      <c r="M9570" s="5">
        <f>L9570/J9570</f>
        <v>0.19025804824745737</v>
      </c>
      <c r="N9570" t="str">
        <f>IF(ISNA(VLOOKUP(A9570,'Returns Data'!A:A,1,0)),"No","Yes")</f>
        <v>No</v>
      </c>
      <c r="O9570" t="s">
        <v>10085</v>
      </c>
      <c r="P9570" t="str">
        <f>IFERROR(VLOOKUP(A9570,'Ratings Data'!A:C,3,0),"No Rating")</f>
        <v>No Rating</v>
      </c>
      <c r="Q9570" t="s">
        <v>10062</v>
      </c>
      <c r="R9570" s="5">
        <f t="shared" si="149"/>
        <v>2.9156335710367527</v>
      </c>
    </row>
    <row r="9571" spans="1:18" x14ac:dyDescent="0.3">
      <c r="A9571" t="s">
        <v>427</v>
      </c>
      <c r="B9571" s="2">
        <v>45856</v>
      </c>
      <c r="C9571" t="s">
        <v>10023</v>
      </c>
      <c r="D9571" t="s">
        <v>10033</v>
      </c>
      <c r="E9571" t="s">
        <v>10038</v>
      </c>
      <c r="F9571">
        <v>17</v>
      </c>
      <c r="G9571">
        <v>485.38</v>
      </c>
      <c r="H9571">
        <v>327.58999999999997</v>
      </c>
      <c r="I9571" t="s">
        <v>10040</v>
      </c>
      <c r="J9571">
        <f>F9571*G9571</f>
        <v>8251.4599999999991</v>
      </c>
      <c r="K9571">
        <f>F9571*H9571</f>
        <v>5569.03</v>
      </c>
      <c r="L9571">
        <f>J9571-K9571</f>
        <v>2682.4299999999994</v>
      </c>
      <c r="M9571" s="5">
        <f>L9571/J9571</f>
        <v>0.32508550002060238</v>
      </c>
      <c r="N9571" t="str">
        <f>IF(ISNA(VLOOKUP(A9571,'Returns Data'!A:A,1,0)),"No","Yes")</f>
        <v>No</v>
      </c>
      <c r="O9571" t="s">
        <v>10085</v>
      </c>
      <c r="P9571" t="str">
        <f>IFERROR(VLOOKUP(A9571,'Ratings Data'!A:C,3,0),"No Rating")</f>
        <v>No Rating</v>
      </c>
      <c r="Q9571" t="s">
        <v>10062</v>
      </c>
      <c r="R9571" s="5">
        <f t="shared" si="149"/>
        <v>2.8531936155706847</v>
      </c>
    </row>
    <row r="9572" spans="1:18" x14ac:dyDescent="0.3">
      <c r="A9572" t="s">
        <v>666</v>
      </c>
      <c r="B9572" s="2">
        <v>45856</v>
      </c>
      <c r="C9572" t="s">
        <v>10015</v>
      </c>
      <c r="D9572" t="s">
        <v>10031</v>
      </c>
      <c r="E9572" t="s">
        <v>10038</v>
      </c>
      <c r="F9572">
        <v>11</v>
      </c>
      <c r="G9572">
        <v>32.479999999999997</v>
      </c>
      <c r="H9572">
        <v>28.29</v>
      </c>
      <c r="I9572" t="s">
        <v>10040</v>
      </c>
      <c r="J9572">
        <f>F9572*G9572</f>
        <v>357.28</v>
      </c>
      <c r="K9572">
        <f>F9572*H9572</f>
        <v>311.19</v>
      </c>
      <c r="L9572">
        <f>J9572-K9572</f>
        <v>46.089999999999975</v>
      </c>
      <c r="M9572" s="5">
        <f>L9572/J9572</f>
        <v>0.12900246305418714</v>
      </c>
      <c r="N9572" t="str">
        <f>IF(ISNA(VLOOKUP(A9572,'Returns Data'!A:A,1,0)),"No","Yes")</f>
        <v>No</v>
      </c>
      <c r="O9572" t="s">
        <v>10085</v>
      </c>
      <c r="P9572" t="str">
        <f>IFERROR(VLOOKUP(A9572,'Ratings Data'!A:C,3,0),"No Rating")</f>
        <v>No Rating</v>
      </c>
      <c r="Q9572" t="s">
        <v>10062</v>
      </c>
      <c r="R9572" s="5">
        <f t="shared" si="149"/>
        <v>-0.95670099594496005</v>
      </c>
    </row>
    <row r="9573" spans="1:18" x14ac:dyDescent="0.3">
      <c r="A9573" t="s">
        <v>890</v>
      </c>
      <c r="B9573" s="2">
        <v>45856</v>
      </c>
      <c r="C9573" t="s">
        <v>10020</v>
      </c>
      <c r="D9573" t="s">
        <v>10030</v>
      </c>
      <c r="E9573" t="s">
        <v>10036</v>
      </c>
      <c r="F9573">
        <v>18</v>
      </c>
      <c r="G9573">
        <v>314.43</v>
      </c>
      <c r="H9573">
        <v>194.81</v>
      </c>
      <c r="I9573" t="s">
        <v>10039</v>
      </c>
      <c r="J9573">
        <f>F9573*G9573</f>
        <v>5659.74</v>
      </c>
      <c r="K9573">
        <f>F9573*H9573</f>
        <v>3506.58</v>
      </c>
      <c r="L9573">
        <f>J9573-K9573</f>
        <v>2153.16</v>
      </c>
      <c r="M9573" s="5">
        <f>L9573/J9573</f>
        <v>0.38043443691759693</v>
      </c>
      <c r="N9573" t="str">
        <f>IF(ISNA(VLOOKUP(A9573,'Returns Data'!A:A,1,0)),"No","Yes")</f>
        <v>No</v>
      </c>
      <c r="O9573" t="s">
        <v>10085</v>
      </c>
      <c r="P9573" t="str">
        <f>IFERROR(VLOOKUP(A9573,'Ratings Data'!A:C,3,0),"No Rating")</f>
        <v>No Rating</v>
      </c>
      <c r="Q9573" t="s">
        <v>10062</v>
      </c>
      <c r="R9573" s="5">
        <f t="shared" si="149"/>
        <v>14.841188983430364</v>
      </c>
    </row>
    <row r="9574" spans="1:18" x14ac:dyDescent="0.3">
      <c r="A9574" t="s">
        <v>910</v>
      </c>
      <c r="B9574" s="2">
        <v>45856</v>
      </c>
      <c r="C9574" t="s">
        <v>10020</v>
      </c>
      <c r="D9574" t="s">
        <v>10030</v>
      </c>
      <c r="E9574" t="s">
        <v>10038</v>
      </c>
      <c r="F9574">
        <v>7</v>
      </c>
      <c r="G9574">
        <v>358.94</v>
      </c>
      <c r="H9574">
        <v>261.27999999999997</v>
      </c>
      <c r="I9574" t="s">
        <v>10040</v>
      </c>
      <c r="J9574">
        <f>F9574*G9574</f>
        <v>2512.58</v>
      </c>
      <c r="K9574">
        <f>F9574*H9574</f>
        <v>1828.9599999999998</v>
      </c>
      <c r="L9574">
        <f>J9574-K9574</f>
        <v>683.62000000000012</v>
      </c>
      <c r="M9574" s="5">
        <f>L9574/J9574</f>
        <v>0.27207889898033105</v>
      </c>
      <c r="N9574" t="str">
        <f>IF(ISNA(VLOOKUP(A9574,'Returns Data'!A:A,1,0)),"No","Yes")</f>
        <v>No</v>
      </c>
      <c r="O9574" t="s">
        <v>10085</v>
      </c>
      <c r="P9574" t="str">
        <f>IFERROR(VLOOKUP(A9574,'Ratings Data'!A:C,3,0),"No Rating")</f>
        <v>No Rating</v>
      </c>
      <c r="Q9574" t="s">
        <v>10062</v>
      </c>
      <c r="R9574" s="5">
        <f t="shared" si="149"/>
        <v>-0.5560608791216558</v>
      </c>
    </row>
    <row r="9575" spans="1:18" x14ac:dyDescent="0.3">
      <c r="A9575" t="s">
        <v>982</v>
      </c>
      <c r="B9575" s="2">
        <v>45856</v>
      </c>
      <c r="C9575" t="s">
        <v>10011</v>
      </c>
      <c r="D9575" t="s">
        <v>10029</v>
      </c>
      <c r="E9575" t="s">
        <v>10038</v>
      </c>
      <c r="F9575">
        <v>7</v>
      </c>
      <c r="G9575">
        <v>390.25</v>
      </c>
      <c r="H9575">
        <v>235.92</v>
      </c>
      <c r="I9575" t="s">
        <v>10040</v>
      </c>
      <c r="J9575">
        <f>F9575*G9575</f>
        <v>2731.75</v>
      </c>
      <c r="K9575">
        <f>F9575*H9575</f>
        <v>1651.4399999999998</v>
      </c>
      <c r="L9575">
        <f>J9575-K9575</f>
        <v>1080.3100000000002</v>
      </c>
      <c r="M9575" s="5">
        <f>L9575/J9575</f>
        <v>0.39546444586803337</v>
      </c>
      <c r="N9575" t="str">
        <f>IF(ISNA(VLOOKUP(A9575,'Returns Data'!A:A,1,0)),"No","Yes")</f>
        <v>No</v>
      </c>
      <c r="O9575" t="s">
        <v>10085</v>
      </c>
      <c r="P9575" t="str">
        <f>IFERROR(VLOOKUP(A9575,'Ratings Data'!A:C,3,0),"No Rating")</f>
        <v>No Rating</v>
      </c>
      <c r="Q9575" t="s">
        <v>10062</v>
      </c>
      <c r="R9575" s="5">
        <f t="shared" si="149"/>
        <v>8.7229063353206696E-2</v>
      </c>
    </row>
    <row r="9576" spans="1:18" x14ac:dyDescent="0.3">
      <c r="A9576" t="s">
        <v>1076</v>
      </c>
      <c r="B9576" s="2">
        <v>45856</v>
      </c>
      <c r="C9576" t="s">
        <v>10028</v>
      </c>
      <c r="D9576" t="s">
        <v>10032</v>
      </c>
      <c r="E9576" t="s">
        <v>10038</v>
      </c>
      <c r="F9576">
        <v>7</v>
      </c>
      <c r="G9576">
        <v>315.66000000000003</v>
      </c>
      <c r="H9576">
        <v>223.3</v>
      </c>
      <c r="I9576" t="s">
        <v>10039</v>
      </c>
      <c r="J9576">
        <f>F9576*G9576</f>
        <v>2209.6200000000003</v>
      </c>
      <c r="K9576">
        <f>F9576*H9576</f>
        <v>1563.1000000000001</v>
      </c>
      <c r="L9576">
        <f>J9576-K9576</f>
        <v>646.52000000000021</v>
      </c>
      <c r="M9576" s="5">
        <f>L9576/J9576</f>
        <v>0.29259329658493322</v>
      </c>
      <c r="N9576" t="str">
        <f>IF(ISNA(VLOOKUP(A9576,'Returns Data'!A:A,1,0)),"No","Yes")</f>
        <v>No</v>
      </c>
      <c r="O9576" t="s">
        <v>10085</v>
      </c>
      <c r="P9576" t="str">
        <f>IFERROR(VLOOKUP(A9576,'Ratings Data'!A:C,3,0),"No Rating")</f>
        <v>No Rating</v>
      </c>
      <c r="Q9576" t="s">
        <v>10062</v>
      </c>
      <c r="R9576" s="5">
        <f t="shared" si="149"/>
        <v>-0.19113388853299154</v>
      </c>
    </row>
    <row r="9577" spans="1:18" x14ac:dyDescent="0.3">
      <c r="A9577" t="s">
        <v>1288</v>
      </c>
      <c r="B9577" s="2">
        <v>45856</v>
      </c>
      <c r="C9577" t="s">
        <v>10017</v>
      </c>
      <c r="D9577" t="s">
        <v>10032</v>
      </c>
      <c r="E9577" t="s">
        <v>10034</v>
      </c>
      <c r="F9577">
        <v>4</v>
      </c>
      <c r="G9577">
        <v>404.32</v>
      </c>
      <c r="H9577">
        <v>362.04</v>
      </c>
      <c r="I9577" t="s">
        <v>10039</v>
      </c>
      <c r="J9577">
        <f>F9577*G9577</f>
        <v>1617.28</v>
      </c>
      <c r="K9577">
        <f>F9577*H9577</f>
        <v>1448.16</v>
      </c>
      <c r="L9577">
        <f>J9577-K9577</f>
        <v>169.11999999999989</v>
      </c>
      <c r="M9577" s="5">
        <f>L9577/J9577</f>
        <v>0.1045706371191135</v>
      </c>
      <c r="N9577" t="str">
        <f>IF(ISNA(VLOOKUP(A9577,'Returns Data'!A:A,1,0)),"No","Yes")</f>
        <v>No</v>
      </c>
      <c r="O9577" t="s">
        <v>10085</v>
      </c>
      <c r="P9577" t="str">
        <f>IFERROR(VLOOKUP(A9577,'Ratings Data'!A:C,3,0),"No Rating")</f>
        <v>No Rating</v>
      </c>
      <c r="Q9577" t="s">
        <v>10062</v>
      </c>
      <c r="R9577" s="5">
        <f t="shared" si="149"/>
        <v>-0.26807324336311233</v>
      </c>
    </row>
    <row r="9578" spans="1:18" x14ac:dyDescent="0.3">
      <c r="A9578" t="s">
        <v>1310</v>
      </c>
      <c r="B9578" s="2">
        <v>45856</v>
      </c>
      <c r="C9578" t="s">
        <v>10018</v>
      </c>
      <c r="D9578" t="s">
        <v>10033</v>
      </c>
      <c r="E9578" t="s">
        <v>10034</v>
      </c>
      <c r="F9578">
        <v>17</v>
      </c>
      <c r="G9578">
        <v>92.98</v>
      </c>
      <c r="H9578">
        <v>70.27</v>
      </c>
      <c r="I9578" t="s">
        <v>10039</v>
      </c>
      <c r="J9578">
        <f>F9578*G9578</f>
        <v>1580.66</v>
      </c>
      <c r="K9578">
        <f>F9578*H9578</f>
        <v>1194.5899999999999</v>
      </c>
      <c r="L9578">
        <f>J9578-K9578</f>
        <v>386.07000000000016</v>
      </c>
      <c r="M9578" s="5">
        <f>L9578/J9578</f>
        <v>0.24424607442460752</v>
      </c>
      <c r="N9578" t="str">
        <f>IF(ISNA(VLOOKUP(A9578,'Returns Data'!A:A,1,0)),"No","Yes")</f>
        <v>No</v>
      </c>
      <c r="O9578" t="s">
        <v>10085</v>
      </c>
      <c r="P9578" t="str">
        <f>IFERROR(VLOOKUP(A9578,'Ratings Data'!A:C,3,0),"No Rating")</f>
        <v>No Rating</v>
      </c>
      <c r="Q9578" t="s">
        <v>10062</v>
      </c>
      <c r="R9578" s="5">
        <f t="shared" si="149"/>
        <v>-2.264295607439645E-2</v>
      </c>
    </row>
    <row r="9579" spans="1:18" x14ac:dyDescent="0.3">
      <c r="A9579" t="s">
        <v>1416</v>
      </c>
      <c r="B9579" s="2">
        <v>45856</v>
      </c>
      <c r="C9579" t="s">
        <v>10013</v>
      </c>
      <c r="D9579" t="s">
        <v>10030</v>
      </c>
      <c r="E9579" t="s">
        <v>10038</v>
      </c>
      <c r="F9579">
        <v>9</v>
      </c>
      <c r="G9579">
        <v>371.58</v>
      </c>
      <c r="H9579">
        <v>247.11</v>
      </c>
      <c r="I9579" t="s">
        <v>10040</v>
      </c>
      <c r="J9579">
        <f>F9579*G9579</f>
        <v>3344.22</v>
      </c>
      <c r="K9579">
        <f>F9579*H9579</f>
        <v>2223.9900000000002</v>
      </c>
      <c r="L9579">
        <f>J9579-K9579</f>
        <v>1120.2299999999996</v>
      </c>
      <c r="M9579" s="5">
        <f>L9579/J9579</f>
        <v>0.33497497174228957</v>
      </c>
      <c r="N9579" t="str">
        <f>IF(ISNA(VLOOKUP(A9579,'Returns Data'!A:A,1,0)),"No","Yes")</f>
        <v>No</v>
      </c>
      <c r="O9579" t="s">
        <v>10085</v>
      </c>
      <c r="P9579" t="str">
        <f>IFERROR(VLOOKUP(A9579,'Ratings Data'!A:C,3,0),"No Rating")</f>
        <v>No Rating</v>
      </c>
      <c r="Q9579" t="s">
        <v>10062</v>
      </c>
      <c r="R9579" s="5">
        <f t="shared" si="149"/>
        <v>1.1157111586299391</v>
      </c>
    </row>
    <row r="9580" spans="1:18" x14ac:dyDescent="0.3">
      <c r="A9580" t="s">
        <v>1616</v>
      </c>
      <c r="B9580" s="2">
        <v>45856</v>
      </c>
      <c r="C9580" t="s">
        <v>10020</v>
      </c>
      <c r="D9580" t="s">
        <v>10030</v>
      </c>
      <c r="E9580" t="s">
        <v>10035</v>
      </c>
      <c r="F9580">
        <v>6</v>
      </c>
      <c r="G9580">
        <v>286.42</v>
      </c>
      <c r="H9580">
        <v>196.94</v>
      </c>
      <c r="I9580" t="s">
        <v>10040</v>
      </c>
      <c r="J9580">
        <f>F9580*G9580</f>
        <v>1718.52</v>
      </c>
      <c r="K9580">
        <f>F9580*H9580</f>
        <v>1181.6399999999999</v>
      </c>
      <c r="L9580">
        <f>J9580-K9580</f>
        <v>536.88000000000011</v>
      </c>
      <c r="M9580" s="5">
        <f>L9580/J9580</f>
        <v>0.31240835137211093</v>
      </c>
      <c r="N9580" t="str">
        <f>IF(ISNA(VLOOKUP(A9580,'Returns Data'!A:A,1,0)),"No","Yes")</f>
        <v>No</v>
      </c>
      <c r="O9580" t="s">
        <v>10085</v>
      </c>
      <c r="P9580">
        <f>IFERROR(VLOOKUP(A9580,'Ratings Data'!A:C,3,0),"No Rating")</f>
        <v>4</v>
      </c>
      <c r="Q9580" t="s">
        <v>10062</v>
      </c>
      <c r="R9580" s="5">
        <f t="shared" si="149"/>
        <v>-0.48612232448822146</v>
      </c>
    </row>
    <row r="9581" spans="1:18" x14ac:dyDescent="0.3">
      <c r="A9581" t="s">
        <v>1782</v>
      </c>
      <c r="B9581" s="2">
        <v>45856</v>
      </c>
      <c r="C9581" t="s">
        <v>10010</v>
      </c>
      <c r="D9581" t="s">
        <v>10029</v>
      </c>
      <c r="E9581" t="s">
        <v>10037</v>
      </c>
      <c r="F9581">
        <v>14</v>
      </c>
      <c r="G9581">
        <v>413.24</v>
      </c>
      <c r="H9581">
        <v>366</v>
      </c>
      <c r="I9581" t="s">
        <v>10040</v>
      </c>
      <c r="J9581">
        <f>F9581*G9581</f>
        <v>5785.3600000000006</v>
      </c>
      <c r="K9581">
        <f>F9581*H9581</f>
        <v>5124</v>
      </c>
      <c r="L9581">
        <f>J9581-K9581</f>
        <v>661.36000000000058</v>
      </c>
      <c r="M9581" s="5">
        <f>L9581/J9581</f>
        <v>0.11431613590165531</v>
      </c>
      <c r="N9581" t="str">
        <f>IF(ISNA(VLOOKUP(A9581,'Returns Data'!A:A,1,0)),"No","Yes")</f>
        <v>No</v>
      </c>
      <c r="O9581" t="s">
        <v>10085</v>
      </c>
      <c r="P9581" t="str">
        <f>IFERROR(VLOOKUP(A9581,'Ratings Data'!A:C,3,0),"No Rating")</f>
        <v>No Rating</v>
      </c>
      <c r="Q9581" t="s">
        <v>10062</v>
      </c>
      <c r="R9581" s="5">
        <f t="shared" si="149"/>
        <v>2.3664781323464381</v>
      </c>
    </row>
    <row r="9582" spans="1:18" x14ac:dyDescent="0.3">
      <c r="A9582" t="s">
        <v>2512</v>
      </c>
      <c r="B9582" s="2">
        <v>45856</v>
      </c>
      <c r="C9582" t="s">
        <v>10026</v>
      </c>
      <c r="D9582" t="s">
        <v>10031</v>
      </c>
      <c r="E9582" t="s">
        <v>10034</v>
      </c>
      <c r="F9582">
        <v>10</v>
      </c>
      <c r="G9582">
        <v>47.5</v>
      </c>
      <c r="H9582">
        <v>38.5</v>
      </c>
      <c r="I9582" t="s">
        <v>10040</v>
      </c>
      <c r="J9582">
        <f>F9582*G9582</f>
        <v>475</v>
      </c>
      <c r="K9582">
        <f>F9582*H9582</f>
        <v>385</v>
      </c>
      <c r="L9582">
        <f>J9582-K9582</f>
        <v>90</v>
      </c>
      <c r="M9582" s="5">
        <f>L9582/J9582</f>
        <v>0.18947368421052632</v>
      </c>
      <c r="N9582" t="str">
        <f>IF(ISNA(VLOOKUP(A9582,'Returns Data'!A:A,1,0)),"No","Yes")</f>
        <v>No</v>
      </c>
      <c r="O9582" t="s">
        <v>10085</v>
      </c>
      <c r="P9582" t="str">
        <f>IFERROR(VLOOKUP(A9582,'Ratings Data'!A:C,3,0),"No Rating")</f>
        <v>No Rating</v>
      </c>
      <c r="Q9582" t="s">
        <v>10062</v>
      </c>
      <c r="R9582" s="5">
        <f t="shared" si="149"/>
        <v>-0.91789620697761243</v>
      </c>
    </row>
    <row r="9583" spans="1:18" x14ac:dyDescent="0.3">
      <c r="A9583" t="s">
        <v>3216</v>
      </c>
      <c r="B9583" s="2">
        <v>45856</v>
      </c>
      <c r="C9583" t="s">
        <v>10028</v>
      </c>
      <c r="D9583" t="s">
        <v>10032</v>
      </c>
      <c r="E9583" t="s">
        <v>10037</v>
      </c>
      <c r="F9583">
        <v>17</v>
      </c>
      <c r="G9583">
        <v>383.96</v>
      </c>
      <c r="H9583">
        <v>258.19</v>
      </c>
      <c r="I9583" t="s">
        <v>10040</v>
      </c>
      <c r="J9583">
        <f>F9583*G9583</f>
        <v>6527.32</v>
      </c>
      <c r="K9583">
        <f>F9583*H9583</f>
        <v>4389.2299999999996</v>
      </c>
      <c r="L9583">
        <f>J9583-K9583</f>
        <v>2138.09</v>
      </c>
      <c r="M9583" s="5">
        <f>L9583/J9583</f>
        <v>0.32756016251692888</v>
      </c>
      <c r="N9583" t="str">
        <f>IF(ISNA(VLOOKUP(A9583,'Returns Data'!A:A,1,0)),"No","Yes")</f>
        <v>No</v>
      </c>
      <c r="O9583" t="s">
        <v>10085</v>
      </c>
      <c r="P9583" t="str">
        <f>IFERROR(VLOOKUP(A9583,'Ratings Data'!A:C,3,0),"No Rating")</f>
        <v>No Rating</v>
      </c>
      <c r="Q9583" t="s">
        <v>10062</v>
      </c>
      <c r="R9583" s="5">
        <f t="shared" si="149"/>
        <v>12.741726315789473</v>
      </c>
    </row>
    <row r="9584" spans="1:18" x14ac:dyDescent="0.3">
      <c r="A9584" t="s">
        <v>3743</v>
      </c>
      <c r="B9584" s="2">
        <v>45856</v>
      </c>
      <c r="C9584" t="s">
        <v>10009</v>
      </c>
      <c r="D9584" t="s">
        <v>10029</v>
      </c>
      <c r="E9584" t="s">
        <v>10037</v>
      </c>
      <c r="F9584">
        <v>3</v>
      </c>
      <c r="G9584">
        <v>103.35</v>
      </c>
      <c r="H9584">
        <v>80.86</v>
      </c>
      <c r="I9584" t="s">
        <v>10040</v>
      </c>
      <c r="J9584">
        <f>F9584*G9584</f>
        <v>310.04999999999995</v>
      </c>
      <c r="K9584">
        <f>F9584*H9584</f>
        <v>242.57999999999998</v>
      </c>
      <c r="L9584">
        <f>J9584-K9584</f>
        <v>67.46999999999997</v>
      </c>
      <c r="M9584" s="5">
        <f>L9584/J9584</f>
        <v>0.21761006289308168</v>
      </c>
      <c r="N9584" t="str">
        <f>IF(ISNA(VLOOKUP(A9584,'Returns Data'!A:A,1,0)),"No","Yes")</f>
        <v>No</v>
      </c>
      <c r="O9584" t="s">
        <v>10085</v>
      </c>
      <c r="P9584" t="str">
        <f>IFERROR(VLOOKUP(A9584,'Ratings Data'!A:C,3,0),"No Rating")</f>
        <v>No Rating</v>
      </c>
      <c r="Q9584" t="s">
        <v>10062</v>
      </c>
      <c r="R9584" s="5">
        <f t="shared" si="149"/>
        <v>-0.95249964763486394</v>
      </c>
    </row>
    <row r="9585" spans="1:18" x14ac:dyDescent="0.3">
      <c r="A9585" t="s">
        <v>3921</v>
      </c>
      <c r="B9585" s="2">
        <v>45856</v>
      </c>
      <c r="C9585" t="s">
        <v>10012</v>
      </c>
      <c r="D9585" t="s">
        <v>10030</v>
      </c>
      <c r="E9585" t="s">
        <v>10038</v>
      </c>
      <c r="F9585">
        <v>8</v>
      </c>
      <c r="G9585">
        <v>69.27</v>
      </c>
      <c r="H9585">
        <v>45.97</v>
      </c>
      <c r="I9585" t="s">
        <v>10039</v>
      </c>
      <c r="J9585">
        <f>F9585*G9585</f>
        <v>554.16</v>
      </c>
      <c r="K9585">
        <f>F9585*H9585</f>
        <v>367.76</v>
      </c>
      <c r="L9585">
        <f>J9585-K9585</f>
        <v>186.39999999999998</v>
      </c>
      <c r="M9585" s="5">
        <f>L9585/J9585</f>
        <v>0.33636494875126316</v>
      </c>
      <c r="N9585" t="str">
        <f>IF(ISNA(VLOOKUP(A9585,'Returns Data'!A:A,1,0)),"No","Yes")</f>
        <v>No</v>
      </c>
      <c r="O9585" t="s">
        <v>10085</v>
      </c>
      <c r="P9585" t="str">
        <f>IFERROR(VLOOKUP(A9585,'Ratings Data'!A:C,3,0),"No Rating")</f>
        <v>No Rating</v>
      </c>
      <c r="Q9585" t="s">
        <v>10062</v>
      </c>
      <c r="R9585" s="5">
        <f t="shared" si="149"/>
        <v>0.78732462506047429</v>
      </c>
    </row>
    <row r="9586" spans="1:18" x14ac:dyDescent="0.3">
      <c r="A9586" t="s">
        <v>4056</v>
      </c>
      <c r="B9586" s="2">
        <v>45856</v>
      </c>
      <c r="C9586" t="s">
        <v>10024</v>
      </c>
      <c r="D9586" t="s">
        <v>10029</v>
      </c>
      <c r="E9586" t="s">
        <v>10035</v>
      </c>
      <c r="F9586">
        <v>2</v>
      </c>
      <c r="G9586">
        <v>39.83</v>
      </c>
      <c r="H9586">
        <v>26.05</v>
      </c>
      <c r="I9586" t="s">
        <v>10039</v>
      </c>
      <c r="J9586">
        <f>F9586*G9586</f>
        <v>79.66</v>
      </c>
      <c r="K9586">
        <f>F9586*H9586</f>
        <v>52.1</v>
      </c>
      <c r="L9586">
        <f>J9586-K9586</f>
        <v>27.559999999999995</v>
      </c>
      <c r="M9586" s="5">
        <f>L9586/J9586</f>
        <v>0.34597037408988196</v>
      </c>
      <c r="N9586" t="str">
        <f>IF(ISNA(VLOOKUP(A9586,'Returns Data'!A:A,1,0)),"No","Yes")</f>
        <v>No</v>
      </c>
      <c r="O9586" t="s">
        <v>10085</v>
      </c>
      <c r="P9586" t="str">
        <f>IFERROR(VLOOKUP(A9586,'Ratings Data'!A:C,3,0),"No Rating")</f>
        <v>No Rating</v>
      </c>
      <c r="Q9586" t="s">
        <v>10062</v>
      </c>
      <c r="R9586" s="5">
        <f t="shared" si="149"/>
        <v>-0.85625090226649347</v>
      </c>
    </row>
    <row r="9587" spans="1:18" x14ac:dyDescent="0.3">
      <c r="A9587" t="s">
        <v>4393</v>
      </c>
      <c r="B9587" s="2">
        <v>45856</v>
      </c>
      <c r="C9587" t="s">
        <v>10024</v>
      </c>
      <c r="D9587" t="s">
        <v>10029</v>
      </c>
      <c r="E9587" t="s">
        <v>10034</v>
      </c>
      <c r="F9587">
        <v>14</v>
      </c>
      <c r="G9587">
        <v>463.92</v>
      </c>
      <c r="H9587">
        <v>390.63</v>
      </c>
      <c r="I9587" t="s">
        <v>10040</v>
      </c>
      <c r="J9587">
        <f>F9587*G9587</f>
        <v>6494.88</v>
      </c>
      <c r="K9587">
        <f>F9587*H9587</f>
        <v>5468.82</v>
      </c>
      <c r="L9587">
        <f>J9587-K9587</f>
        <v>1026.0600000000004</v>
      </c>
      <c r="M9587" s="5">
        <f>L9587/J9587</f>
        <v>0.1579798241076048</v>
      </c>
      <c r="N9587" t="str">
        <f>IF(ISNA(VLOOKUP(A9587,'Returns Data'!A:A,1,0)),"No","Yes")</f>
        <v>No</v>
      </c>
      <c r="O9587" t="s">
        <v>10085</v>
      </c>
      <c r="P9587" t="str">
        <f>IFERROR(VLOOKUP(A9587,'Ratings Data'!A:C,3,0),"No Rating")</f>
        <v>No Rating</v>
      </c>
      <c r="Q9587" t="s">
        <v>10062</v>
      </c>
      <c r="R9587" s="5">
        <f t="shared" si="149"/>
        <v>80.53251318101934</v>
      </c>
    </row>
    <row r="9588" spans="1:18" x14ac:dyDescent="0.3">
      <c r="A9588" t="s">
        <v>4884</v>
      </c>
      <c r="B9588" s="2">
        <v>45856</v>
      </c>
      <c r="C9588" t="s">
        <v>10020</v>
      </c>
      <c r="D9588" t="s">
        <v>10030</v>
      </c>
      <c r="E9588" t="s">
        <v>10038</v>
      </c>
      <c r="F9588">
        <v>11</v>
      </c>
      <c r="G9588">
        <v>156.01</v>
      </c>
      <c r="H9588">
        <v>100.55</v>
      </c>
      <c r="I9588" t="s">
        <v>10040</v>
      </c>
      <c r="J9588">
        <f>F9588*G9588</f>
        <v>1716.11</v>
      </c>
      <c r="K9588">
        <f>F9588*H9588</f>
        <v>1106.05</v>
      </c>
      <c r="L9588">
        <f>J9588-K9588</f>
        <v>610.05999999999995</v>
      </c>
      <c r="M9588" s="5">
        <f>L9588/J9588</f>
        <v>0.35549003269021218</v>
      </c>
      <c r="N9588" t="str">
        <f>IF(ISNA(VLOOKUP(A9588,'Returns Data'!A:A,1,0)),"No","Yes")</f>
        <v>No</v>
      </c>
      <c r="O9588" t="s">
        <v>10085</v>
      </c>
      <c r="P9588" t="str">
        <f>IFERROR(VLOOKUP(A9588,'Ratings Data'!A:C,3,0),"No Rating")</f>
        <v>No Rating</v>
      </c>
      <c r="Q9588" t="s">
        <v>10062</v>
      </c>
      <c r="R9588" s="5">
        <f t="shared" si="149"/>
        <v>-0.73577494888281236</v>
      </c>
    </row>
    <row r="9589" spans="1:18" x14ac:dyDescent="0.3">
      <c r="A9589" t="s">
        <v>5142</v>
      </c>
      <c r="B9589" s="2">
        <v>45856</v>
      </c>
      <c r="C9589" t="s">
        <v>10011</v>
      </c>
      <c r="D9589" t="s">
        <v>10029</v>
      </c>
      <c r="E9589" t="s">
        <v>10038</v>
      </c>
      <c r="F9589">
        <v>2</v>
      </c>
      <c r="G9589">
        <v>234.96</v>
      </c>
      <c r="H9589">
        <v>205.42</v>
      </c>
      <c r="I9589" t="s">
        <v>10039</v>
      </c>
      <c r="J9589">
        <f>F9589*G9589</f>
        <v>469.92</v>
      </c>
      <c r="K9589">
        <f>F9589*H9589</f>
        <v>410.84</v>
      </c>
      <c r="L9589">
        <f>J9589-K9589</f>
        <v>59.080000000000041</v>
      </c>
      <c r="M9589" s="5">
        <f>L9589/J9589</f>
        <v>0.12572352740892076</v>
      </c>
      <c r="N9589" t="str">
        <f>IF(ISNA(VLOOKUP(A9589,'Returns Data'!A:A,1,0)),"No","Yes")</f>
        <v>No</v>
      </c>
      <c r="O9589" t="s">
        <v>10085</v>
      </c>
      <c r="P9589">
        <f>IFERROR(VLOOKUP(A9589,'Ratings Data'!A:C,3,0),"No Rating")</f>
        <v>5</v>
      </c>
      <c r="Q9589" t="s">
        <v>10062</v>
      </c>
      <c r="R9589" s="5">
        <f t="shared" si="149"/>
        <v>-0.72617139926927754</v>
      </c>
    </row>
    <row r="9590" spans="1:18" x14ac:dyDescent="0.3">
      <c r="A9590" t="s">
        <v>5190</v>
      </c>
      <c r="B9590" s="2">
        <v>45856</v>
      </c>
      <c r="C9590" t="s">
        <v>10022</v>
      </c>
      <c r="D9590" t="s">
        <v>10033</v>
      </c>
      <c r="E9590" t="s">
        <v>10037</v>
      </c>
      <c r="F9590">
        <v>9</v>
      </c>
      <c r="G9590">
        <v>303.89</v>
      </c>
      <c r="H9590">
        <v>201.16</v>
      </c>
      <c r="I9590" t="s">
        <v>10040</v>
      </c>
      <c r="J9590">
        <f>F9590*G9590</f>
        <v>2735.0099999999998</v>
      </c>
      <c r="K9590">
        <f>F9590*H9590</f>
        <v>1810.44</v>
      </c>
      <c r="L9590">
        <f>J9590-K9590</f>
        <v>924.56999999999971</v>
      </c>
      <c r="M9590" s="5">
        <f>L9590/J9590</f>
        <v>0.33804995228536633</v>
      </c>
      <c r="N9590" t="str">
        <f>IF(ISNA(VLOOKUP(A9590,'Returns Data'!A:A,1,0)),"No","Yes")</f>
        <v>No</v>
      </c>
      <c r="O9590" t="s">
        <v>10085</v>
      </c>
      <c r="P9590" t="str">
        <f>IFERROR(VLOOKUP(A9590,'Ratings Data'!A:C,3,0),"No Rating")</f>
        <v>No Rating</v>
      </c>
      <c r="Q9590" t="s">
        <v>10062</v>
      </c>
      <c r="R9590" s="5">
        <f t="shared" si="149"/>
        <v>4.8201608784473944</v>
      </c>
    </row>
    <row r="9591" spans="1:18" x14ac:dyDescent="0.3">
      <c r="A9591" t="s">
        <v>5315</v>
      </c>
      <c r="B9591" s="2">
        <v>45856</v>
      </c>
      <c r="C9591" t="s">
        <v>10015</v>
      </c>
      <c r="D9591" t="s">
        <v>10031</v>
      </c>
      <c r="E9591" t="s">
        <v>10035</v>
      </c>
      <c r="F9591">
        <v>18</v>
      </c>
      <c r="G9591">
        <v>93.51</v>
      </c>
      <c r="H9591">
        <v>60.55</v>
      </c>
      <c r="I9591" t="s">
        <v>10039</v>
      </c>
      <c r="J9591">
        <f>F9591*G9591</f>
        <v>1683.18</v>
      </c>
      <c r="K9591">
        <f>F9591*H9591</f>
        <v>1089.8999999999999</v>
      </c>
      <c r="L9591">
        <f>J9591-K9591</f>
        <v>593.2800000000002</v>
      </c>
      <c r="M9591" s="5">
        <f>L9591/J9591</f>
        <v>0.35247567105122457</v>
      </c>
      <c r="N9591" t="str">
        <f>IF(ISNA(VLOOKUP(A9591,'Returns Data'!A:A,1,0)),"No","Yes")</f>
        <v>No</v>
      </c>
      <c r="O9591" t="s">
        <v>10085</v>
      </c>
      <c r="P9591" t="str">
        <f>IFERROR(VLOOKUP(A9591,'Ratings Data'!A:C,3,0),"No Rating")</f>
        <v>No Rating</v>
      </c>
      <c r="Q9591" t="s">
        <v>10062</v>
      </c>
      <c r="R9591" s="5">
        <f t="shared" si="149"/>
        <v>-0.38457994669123691</v>
      </c>
    </row>
    <row r="9592" spans="1:18" x14ac:dyDescent="0.3">
      <c r="A9592" t="s">
        <v>5345</v>
      </c>
      <c r="B9592" s="2">
        <v>45856</v>
      </c>
      <c r="C9592" t="s">
        <v>10009</v>
      </c>
      <c r="D9592" t="s">
        <v>10029</v>
      </c>
      <c r="E9592" t="s">
        <v>10035</v>
      </c>
      <c r="F9592">
        <v>20</v>
      </c>
      <c r="G9592">
        <v>243.87</v>
      </c>
      <c r="H9592">
        <v>185.02</v>
      </c>
      <c r="I9592" t="s">
        <v>10039</v>
      </c>
      <c r="J9592">
        <f>F9592*G9592</f>
        <v>4877.3999999999996</v>
      </c>
      <c r="K9592">
        <f>F9592*H9592</f>
        <v>3700.4</v>
      </c>
      <c r="L9592">
        <f>J9592-K9592</f>
        <v>1176.9999999999995</v>
      </c>
      <c r="M9592" s="5">
        <f>L9592/J9592</f>
        <v>0.24131709517365801</v>
      </c>
      <c r="N9592" t="str">
        <f>IF(ISNA(VLOOKUP(A9592,'Returns Data'!A:A,1,0)),"No","Yes")</f>
        <v>No</v>
      </c>
      <c r="O9592" t="s">
        <v>10085</v>
      </c>
      <c r="P9592">
        <f>IFERROR(VLOOKUP(A9592,'Ratings Data'!A:C,3,0),"No Rating")</f>
        <v>2</v>
      </c>
      <c r="Q9592" t="s">
        <v>10062</v>
      </c>
      <c r="R9592" s="5">
        <f t="shared" si="149"/>
        <v>1.8977292981142833</v>
      </c>
    </row>
    <row r="9593" spans="1:18" x14ac:dyDescent="0.3">
      <c r="A9593" t="s">
        <v>5738</v>
      </c>
      <c r="B9593" s="2">
        <v>45856</v>
      </c>
      <c r="C9593" t="s">
        <v>10023</v>
      </c>
      <c r="D9593" t="s">
        <v>10033</v>
      </c>
      <c r="E9593" t="s">
        <v>10035</v>
      </c>
      <c r="F9593">
        <v>7</v>
      </c>
      <c r="G9593">
        <v>282.83</v>
      </c>
      <c r="H9593">
        <v>229</v>
      </c>
      <c r="I9593" t="s">
        <v>10039</v>
      </c>
      <c r="J9593">
        <f>F9593*G9593</f>
        <v>1979.81</v>
      </c>
      <c r="K9593">
        <f>F9593*H9593</f>
        <v>1603</v>
      </c>
      <c r="L9593">
        <f>J9593-K9593</f>
        <v>376.80999999999995</v>
      </c>
      <c r="M9593" s="5">
        <f>L9593/J9593</f>
        <v>0.1903263444471944</v>
      </c>
      <c r="N9593" t="str">
        <f>IF(ISNA(VLOOKUP(A9593,'Returns Data'!A:A,1,0)),"No","Yes")</f>
        <v>No</v>
      </c>
      <c r="O9593" t="s">
        <v>10085</v>
      </c>
      <c r="P9593" t="str">
        <f>IFERROR(VLOOKUP(A9593,'Ratings Data'!A:C,3,0),"No Rating")</f>
        <v>No Rating</v>
      </c>
      <c r="Q9593" t="s">
        <v>10062</v>
      </c>
      <c r="R9593" s="5">
        <f t="shared" si="149"/>
        <v>-0.59408496330011895</v>
      </c>
    </row>
    <row r="9594" spans="1:18" x14ac:dyDescent="0.3">
      <c r="A9594" t="s">
        <v>6904</v>
      </c>
      <c r="B9594" s="2">
        <v>45856</v>
      </c>
      <c r="C9594" t="s">
        <v>10018</v>
      </c>
      <c r="D9594" t="s">
        <v>10033</v>
      </c>
      <c r="E9594" t="s">
        <v>10034</v>
      </c>
      <c r="F9594">
        <v>1</v>
      </c>
      <c r="G9594">
        <v>264.44</v>
      </c>
      <c r="H9594">
        <v>187.04</v>
      </c>
      <c r="I9594" t="s">
        <v>10040</v>
      </c>
      <c r="J9594">
        <f>F9594*G9594</f>
        <v>264.44</v>
      </c>
      <c r="K9594">
        <f>F9594*H9594</f>
        <v>187.04</v>
      </c>
      <c r="L9594">
        <f>J9594-K9594</f>
        <v>77.400000000000006</v>
      </c>
      <c r="M9594" s="5">
        <f>L9594/J9594</f>
        <v>0.29269399485705644</v>
      </c>
      <c r="N9594" t="str">
        <f>IF(ISNA(VLOOKUP(A9594,'Returns Data'!A:A,1,0)),"No","Yes")</f>
        <v>No</v>
      </c>
      <c r="O9594" t="s">
        <v>10085</v>
      </c>
      <c r="P9594" t="str">
        <f>IFERROR(VLOOKUP(A9594,'Ratings Data'!A:C,3,0),"No Rating")</f>
        <v>No Rating</v>
      </c>
      <c r="Q9594" t="s">
        <v>10062</v>
      </c>
      <c r="R9594" s="5">
        <f t="shared" si="149"/>
        <v>-0.866431627277365</v>
      </c>
    </row>
    <row r="9595" spans="1:18" x14ac:dyDescent="0.3">
      <c r="A9595" t="s">
        <v>7545</v>
      </c>
      <c r="B9595" s="2">
        <v>45856</v>
      </c>
      <c r="C9595" t="s">
        <v>10018</v>
      </c>
      <c r="D9595" t="s">
        <v>10033</v>
      </c>
      <c r="E9595" t="s">
        <v>10037</v>
      </c>
      <c r="F9595">
        <v>7</v>
      </c>
      <c r="G9595">
        <v>419.93</v>
      </c>
      <c r="H9595">
        <v>328.06</v>
      </c>
      <c r="I9595" t="s">
        <v>10039</v>
      </c>
      <c r="J9595">
        <f>F9595*G9595</f>
        <v>2939.51</v>
      </c>
      <c r="K9595">
        <f>F9595*H9595</f>
        <v>2296.42</v>
      </c>
      <c r="L9595">
        <f>J9595-K9595</f>
        <v>643.09000000000015</v>
      </c>
      <c r="M9595" s="5">
        <f>L9595/J9595</f>
        <v>0.21877455766437268</v>
      </c>
      <c r="N9595" t="str">
        <f>IF(ISNA(VLOOKUP(A9595,'Returns Data'!A:A,1,0)),"No","Yes")</f>
        <v>No</v>
      </c>
      <c r="O9595" t="s">
        <v>10085</v>
      </c>
      <c r="P9595" t="str">
        <f>IFERROR(VLOOKUP(A9595,'Ratings Data'!A:C,3,0),"No Rating")</f>
        <v>No Rating</v>
      </c>
      <c r="Q9595" t="s">
        <v>10062</v>
      </c>
      <c r="R9595" s="5">
        <f t="shared" si="149"/>
        <v>10.115980940856149</v>
      </c>
    </row>
    <row r="9596" spans="1:18" x14ac:dyDescent="0.3">
      <c r="A9596" t="s">
        <v>7791</v>
      </c>
      <c r="B9596" s="2">
        <v>45856</v>
      </c>
      <c r="C9596" t="s">
        <v>10024</v>
      </c>
      <c r="D9596" t="s">
        <v>10029</v>
      </c>
      <c r="E9596" t="s">
        <v>10035</v>
      </c>
      <c r="F9596">
        <v>4</v>
      </c>
      <c r="G9596">
        <v>357.71</v>
      </c>
      <c r="H9596">
        <v>252.33</v>
      </c>
      <c r="I9596" t="s">
        <v>10039</v>
      </c>
      <c r="J9596">
        <f>F9596*G9596</f>
        <v>1430.84</v>
      </c>
      <c r="K9596">
        <f>F9596*H9596</f>
        <v>1009.32</v>
      </c>
      <c r="L9596">
        <f>J9596-K9596</f>
        <v>421.51999999999987</v>
      </c>
      <c r="M9596" s="5">
        <f>L9596/J9596</f>
        <v>0.29459618126415243</v>
      </c>
      <c r="N9596" t="str">
        <f>IF(ISNA(VLOOKUP(A9596,'Returns Data'!A:A,1,0)),"No","Yes")</f>
        <v>No</v>
      </c>
      <c r="O9596" t="s">
        <v>10085</v>
      </c>
      <c r="P9596">
        <f>IFERROR(VLOOKUP(A9596,'Ratings Data'!A:C,3,0),"No Rating")</f>
        <v>3</v>
      </c>
      <c r="Q9596" t="s">
        <v>10062</v>
      </c>
      <c r="R9596" s="5">
        <f t="shared" si="149"/>
        <v>-0.51323860099132179</v>
      </c>
    </row>
    <row r="9597" spans="1:18" x14ac:dyDescent="0.3">
      <c r="A9597" t="s">
        <v>8213</v>
      </c>
      <c r="B9597" s="2">
        <v>45856</v>
      </c>
      <c r="C9597" t="s">
        <v>10020</v>
      </c>
      <c r="D9597" t="s">
        <v>10030</v>
      </c>
      <c r="E9597" t="s">
        <v>10037</v>
      </c>
      <c r="F9597">
        <v>11</v>
      </c>
      <c r="G9597">
        <v>31.9</v>
      </c>
      <c r="H9597">
        <v>20.63</v>
      </c>
      <c r="I9597" t="s">
        <v>10040</v>
      </c>
      <c r="J9597">
        <f>F9597*G9597</f>
        <v>350.9</v>
      </c>
      <c r="K9597">
        <f>F9597*H9597</f>
        <v>226.92999999999998</v>
      </c>
      <c r="L9597">
        <f>J9597-K9597</f>
        <v>123.97</v>
      </c>
      <c r="M9597" s="5">
        <f>L9597/J9597</f>
        <v>0.35329153605015678</v>
      </c>
      <c r="N9597" t="str">
        <f>IF(ISNA(VLOOKUP(A9597,'Returns Data'!A:A,1,0)),"No","Yes")</f>
        <v>No</v>
      </c>
      <c r="O9597" t="s">
        <v>10085</v>
      </c>
      <c r="P9597" t="str">
        <f>IFERROR(VLOOKUP(A9597,'Ratings Data'!A:C,3,0),"No Rating")</f>
        <v>No Rating</v>
      </c>
      <c r="Q9597" t="s">
        <v>10062</v>
      </c>
      <c r="R9597" s="5">
        <f t="shared" si="149"/>
        <v>-0.75475944200609435</v>
      </c>
    </row>
    <row r="9598" spans="1:18" x14ac:dyDescent="0.3">
      <c r="A9598" t="s">
        <v>8389</v>
      </c>
      <c r="B9598" s="2">
        <v>45856</v>
      </c>
      <c r="C9598" t="s">
        <v>10011</v>
      </c>
      <c r="D9598" t="s">
        <v>10029</v>
      </c>
      <c r="E9598" t="s">
        <v>10036</v>
      </c>
      <c r="F9598">
        <v>3</v>
      </c>
      <c r="G9598">
        <v>171.6</v>
      </c>
      <c r="H9598">
        <v>152.99</v>
      </c>
      <c r="I9598" t="s">
        <v>10039</v>
      </c>
      <c r="J9598">
        <f>F9598*G9598</f>
        <v>514.79999999999995</v>
      </c>
      <c r="K9598">
        <f>F9598*H9598</f>
        <v>458.97</v>
      </c>
      <c r="L9598">
        <f>J9598-K9598</f>
        <v>55.829999999999927</v>
      </c>
      <c r="M9598" s="5">
        <f>L9598/J9598</f>
        <v>0.10844988344988332</v>
      </c>
      <c r="N9598" t="str">
        <f>IF(ISNA(VLOOKUP(A9598,'Returns Data'!A:A,1,0)),"No","Yes")</f>
        <v>No</v>
      </c>
      <c r="O9598" t="s">
        <v>10085</v>
      </c>
      <c r="P9598" t="str">
        <f>IFERROR(VLOOKUP(A9598,'Ratings Data'!A:C,3,0),"No Rating")</f>
        <v>No Rating</v>
      </c>
      <c r="Q9598" t="s">
        <v>10062</v>
      </c>
      <c r="R9598" s="5">
        <f t="shared" si="149"/>
        <v>0.46708463949843254</v>
      </c>
    </row>
    <row r="9599" spans="1:18" x14ac:dyDescent="0.3">
      <c r="A9599" t="s">
        <v>8474</v>
      </c>
      <c r="B9599" s="2">
        <v>45856</v>
      </c>
      <c r="C9599" t="s">
        <v>10019</v>
      </c>
      <c r="D9599" t="s">
        <v>10031</v>
      </c>
      <c r="E9599" t="s">
        <v>10036</v>
      </c>
      <c r="F9599">
        <v>16</v>
      </c>
      <c r="G9599">
        <v>68.150000000000006</v>
      </c>
      <c r="H9599">
        <v>57.67</v>
      </c>
      <c r="I9599" t="s">
        <v>10039</v>
      </c>
      <c r="J9599">
        <f>F9599*G9599</f>
        <v>1090.4000000000001</v>
      </c>
      <c r="K9599">
        <f>F9599*H9599</f>
        <v>922.72</v>
      </c>
      <c r="L9599">
        <f>J9599-K9599</f>
        <v>167.68000000000006</v>
      </c>
      <c r="M9599" s="5">
        <f>L9599/J9599</f>
        <v>0.15377842993396923</v>
      </c>
      <c r="N9599" t="str">
        <f>IF(ISNA(VLOOKUP(A9599,'Returns Data'!A:A,1,0)),"No","Yes")</f>
        <v>No</v>
      </c>
      <c r="O9599" t="s">
        <v>10085</v>
      </c>
      <c r="P9599">
        <f>IFERROR(VLOOKUP(A9599,'Ratings Data'!A:C,3,0),"No Rating")</f>
        <v>5</v>
      </c>
      <c r="Q9599" t="s">
        <v>10062</v>
      </c>
      <c r="R9599" s="5">
        <f t="shared" si="149"/>
        <v>1.1181041181041185</v>
      </c>
    </row>
    <row r="9600" spans="1:18" x14ac:dyDescent="0.3">
      <c r="A9600" t="s">
        <v>8665</v>
      </c>
      <c r="B9600" s="2">
        <v>45856</v>
      </c>
      <c r="C9600" t="s">
        <v>10009</v>
      </c>
      <c r="D9600" t="s">
        <v>10029</v>
      </c>
      <c r="E9600" t="s">
        <v>10037</v>
      </c>
      <c r="F9600">
        <v>18</v>
      </c>
      <c r="G9600">
        <v>172.78</v>
      </c>
      <c r="H9600">
        <v>131.08000000000001</v>
      </c>
      <c r="I9600" t="s">
        <v>10040</v>
      </c>
      <c r="J9600">
        <f>F9600*G9600</f>
        <v>3110.04</v>
      </c>
      <c r="K9600">
        <f>F9600*H9600</f>
        <v>2359.44</v>
      </c>
      <c r="L9600">
        <f>J9600-K9600</f>
        <v>750.59999999999991</v>
      </c>
      <c r="M9600" s="5">
        <f>L9600/J9600</f>
        <v>0.2413473781687695</v>
      </c>
      <c r="N9600" t="str">
        <f>IF(ISNA(VLOOKUP(A9600,'Returns Data'!A:A,1,0)),"No","Yes")</f>
        <v>No</v>
      </c>
      <c r="O9600" t="s">
        <v>10085</v>
      </c>
      <c r="P9600" t="str">
        <f>IFERROR(VLOOKUP(A9600,'Ratings Data'!A:C,3,0),"No Rating")</f>
        <v>No Rating</v>
      </c>
      <c r="Q9600" t="s">
        <v>10062</v>
      </c>
      <c r="R9600" s="5">
        <f t="shared" si="149"/>
        <v>1.8522010271460012</v>
      </c>
    </row>
    <row r="9601" spans="1:18" x14ac:dyDescent="0.3">
      <c r="A9601" t="s">
        <v>8667</v>
      </c>
      <c r="B9601" s="2">
        <v>45856</v>
      </c>
      <c r="C9601" t="s">
        <v>10028</v>
      </c>
      <c r="D9601" t="s">
        <v>10032</v>
      </c>
      <c r="E9601" t="s">
        <v>10037</v>
      </c>
      <c r="F9601">
        <v>20</v>
      </c>
      <c r="G9601">
        <v>35.18</v>
      </c>
      <c r="H9601">
        <v>29.61</v>
      </c>
      <c r="I9601" t="s">
        <v>10040</v>
      </c>
      <c r="J9601">
        <f>F9601*G9601</f>
        <v>703.6</v>
      </c>
      <c r="K9601">
        <f>F9601*H9601</f>
        <v>592.20000000000005</v>
      </c>
      <c r="L9601">
        <f>J9601-K9601</f>
        <v>111.39999999999998</v>
      </c>
      <c r="M9601" s="5">
        <f>L9601/J9601</f>
        <v>0.15832859579306421</v>
      </c>
      <c r="N9601" t="str">
        <f>IF(ISNA(VLOOKUP(A9601,'Returns Data'!A:A,1,0)),"No","Yes")</f>
        <v>No</v>
      </c>
      <c r="O9601" t="s">
        <v>10085</v>
      </c>
      <c r="P9601" t="str">
        <f>IFERROR(VLOOKUP(A9601,'Ratings Data'!A:C,3,0),"No Rating")</f>
        <v>No Rating</v>
      </c>
      <c r="Q9601" t="s">
        <v>10062</v>
      </c>
      <c r="R9601" s="5">
        <f t="shared" si="149"/>
        <v>-0.77376496765314917</v>
      </c>
    </row>
    <row r="9602" spans="1:18" x14ac:dyDescent="0.3">
      <c r="A9602" t="s">
        <v>8920</v>
      </c>
      <c r="B9602" s="2">
        <v>45856</v>
      </c>
      <c r="C9602" t="s">
        <v>10017</v>
      </c>
      <c r="D9602" t="s">
        <v>10032</v>
      </c>
      <c r="E9602" t="s">
        <v>10038</v>
      </c>
      <c r="F9602">
        <v>6</v>
      </c>
      <c r="G9602">
        <v>273.37</v>
      </c>
      <c r="H9602">
        <v>208.52</v>
      </c>
      <c r="I9602" t="s">
        <v>10039</v>
      </c>
      <c r="J9602">
        <f>F9602*G9602</f>
        <v>1640.22</v>
      </c>
      <c r="K9602">
        <f>F9602*H9602</f>
        <v>1251.1200000000001</v>
      </c>
      <c r="L9602">
        <f>J9602-K9602</f>
        <v>389.09999999999991</v>
      </c>
      <c r="M9602" s="5">
        <f>L9602/J9602</f>
        <v>0.23722427479240585</v>
      </c>
      <c r="N9602" t="str">
        <f>IF(ISNA(VLOOKUP(A9602,'Returns Data'!A:A,1,0)),"No","Yes")</f>
        <v>No</v>
      </c>
      <c r="O9602" t="s">
        <v>10085</v>
      </c>
      <c r="P9602" t="str">
        <f>IFERROR(VLOOKUP(A9602,'Ratings Data'!A:C,3,0),"No Rating")</f>
        <v>No Rating</v>
      </c>
      <c r="Q9602" t="s">
        <v>10062</v>
      </c>
      <c r="R9602" s="5">
        <f t="shared" si="149"/>
        <v>1.3311824900511653</v>
      </c>
    </row>
    <row r="9603" spans="1:18" x14ac:dyDescent="0.3">
      <c r="A9603" t="s">
        <v>8923</v>
      </c>
      <c r="B9603" s="2">
        <v>45856</v>
      </c>
      <c r="C9603" t="s">
        <v>10013</v>
      </c>
      <c r="D9603" t="s">
        <v>10030</v>
      </c>
      <c r="E9603" t="s">
        <v>10038</v>
      </c>
      <c r="F9603">
        <v>14</v>
      </c>
      <c r="G9603">
        <v>55.47</v>
      </c>
      <c r="H9603">
        <v>47.48</v>
      </c>
      <c r="I9603" t="s">
        <v>10039</v>
      </c>
      <c r="J9603">
        <f>F9603*G9603</f>
        <v>776.57999999999993</v>
      </c>
      <c r="K9603">
        <f>F9603*H9603</f>
        <v>664.71999999999991</v>
      </c>
      <c r="L9603">
        <f>J9603-K9603</f>
        <v>111.86000000000001</v>
      </c>
      <c r="M9603" s="5">
        <f>L9603/J9603</f>
        <v>0.14404182440959079</v>
      </c>
      <c r="N9603" t="str">
        <f>IF(ISNA(VLOOKUP(A9603,'Returns Data'!A:A,1,0)),"No","Yes")</f>
        <v>No</v>
      </c>
      <c r="O9603" t="s">
        <v>10085</v>
      </c>
      <c r="P9603" t="str">
        <f>IFERROR(VLOOKUP(A9603,'Ratings Data'!A:C,3,0),"No Rating")</f>
        <v>No Rating</v>
      </c>
      <c r="Q9603" t="s">
        <v>10062</v>
      </c>
      <c r="R9603" s="5">
        <f t="shared" si="149"/>
        <v>-0.5265391228006</v>
      </c>
    </row>
    <row r="9604" spans="1:18" x14ac:dyDescent="0.3">
      <c r="A9604" t="s">
        <v>8990</v>
      </c>
      <c r="B9604" s="2">
        <v>45856</v>
      </c>
      <c r="C9604" t="s">
        <v>10010</v>
      </c>
      <c r="D9604" t="s">
        <v>10029</v>
      </c>
      <c r="E9604" t="s">
        <v>10034</v>
      </c>
      <c r="F9604">
        <v>1</v>
      </c>
      <c r="G9604">
        <v>328.59</v>
      </c>
      <c r="H9604">
        <v>295.44</v>
      </c>
      <c r="I9604" t="s">
        <v>10040</v>
      </c>
      <c r="J9604">
        <f>F9604*G9604</f>
        <v>328.59</v>
      </c>
      <c r="K9604">
        <f>F9604*H9604</f>
        <v>295.44</v>
      </c>
      <c r="L9604">
        <f>J9604-K9604</f>
        <v>33.149999999999977</v>
      </c>
      <c r="M9604" s="5">
        <f>L9604/J9604</f>
        <v>0.10088560211814109</v>
      </c>
      <c r="N9604" t="str">
        <f>IF(ISNA(VLOOKUP(A9604,'Returns Data'!A:A,1,0)),"No","Yes")</f>
        <v>No</v>
      </c>
      <c r="O9604" t="s">
        <v>10085</v>
      </c>
      <c r="P9604" t="str">
        <f>IFERROR(VLOOKUP(A9604,'Ratings Data'!A:C,3,0),"No Rating")</f>
        <v>No Rating</v>
      </c>
      <c r="Q9604" t="s">
        <v>10062</v>
      </c>
      <c r="R9604" s="5">
        <f t="shared" ref="R9604:R9667" si="150">(J9604-J9603)/J9603</f>
        <v>-0.57687553117515256</v>
      </c>
    </row>
    <row r="9605" spans="1:18" x14ac:dyDescent="0.3">
      <c r="A9605" t="s">
        <v>9270</v>
      </c>
      <c r="B9605" s="2">
        <v>45856</v>
      </c>
      <c r="C9605" t="s">
        <v>10014</v>
      </c>
      <c r="D9605" t="s">
        <v>10030</v>
      </c>
      <c r="E9605" t="s">
        <v>10036</v>
      </c>
      <c r="F9605">
        <v>5</v>
      </c>
      <c r="G9605">
        <v>265.83</v>
      </c>
      <c r="H9605">
        <v>183.1</v>
      </c>
      <c r="I9605" t="s">
        <v>10039</v>
      </c>
      <c r="J9605">
        <f>F9605*G9605</f>
        <v>1329.1499999999999</v>
      </c>
      <c r="K9605">
        <f>F9605*H9605</f>
        <v>915.5</v>
      </c>
      <c r="L9605">
        <f>J9605-K9605</f>
        <v>413.64999999999986</v>
      </c>
      <c r="M9605" s="5">
        <f>L9605/J9605</f>
        <v>0.31121393371703715</v>
      </c>
      <c r="N9605" t="str">
        <f>IF(ISNA(VLOOKUP(A9605,'Returns Data'!A:A,1,0)),"No","Yes")</f>
        <v>No</v>
      </c>
      <c r="O9605" t="s">
        <v>10085</v>
      </c>
      <c r="P9605" t="str">
        <f>IFERROR(VLOOKUP(A9605,'Ratings Data'!A:C,3,0),"No Rating")</f>
        <v>No Rating</v>
      </c>
      <c r="Q9605" t="s">
        <v>10062</v>
      </c>
      <c r="R9605" s="5">
        <f t="shared" si="150"/>
        <v>3.0450104994065552</v>
      </c>
    </row>
    <row r="9606" spans="1:18" x14ac:dyDescent="0.3">
      <c r="A9606" t="s">
        <v>9629</v>
      </c>
      <c r="B9606" s="2">
        <v>45856</v>
      </c>
      <c r="C9606" t="s">
        <v>10011</v>
      </c>
      <c r="D9606" t="s">
        <v>10029</v>
      </c>
      <c r="E9606" t="s">
        <v>10034</v>
      </c>
      <c r="F9606">
        <v>3</v>
      </c>
      <c r="G9606">
        <v>414.09</v>
      </c>
      <c r="H9606">
        <v>251.23</v>
      </c>
      <c r="I9606" t="s">
        <v>10040</v>
      </c>
      <c r="J9606">
        <f>F9606*G9606</f>
        <v>1242.27</v>
      </c>
      <c r="K9606">
        <f>F9606*H9606</f>
        <v>753.68999999999994</v>
      </c>
      <c r="L9606">
        <f>J9606-K9606</f>
        <v>488.58000000000004</v>
      </c>
      <c r="M9606" s="5">
        <f>L9606/J9606</f>
        <v>0.39329614335047941</v>
      </c>
      <c r="N9606" t="str">
        <f>IF(ISNA(VLOOKUP(A9606,'Returns Data'!A:A,1,0)),"No","Yes")</f>
        <v>No</v>
      </c>
      <c r="O9606" t="s">
        <v>10085</v>
      </c>
      <c r="P9606" t="str">
        <f>IFERROR(VLOOKUP(A9606,'Ratings Data'!A:C,3,0),"No Rating")</f>
        <v>No Rating</v>
      </c>
      <c r="Q9606" t="s">
        <v>10062</v>
      </c>
      <c r="R9606" s="5">
        <f t="shared" si="150"/>
        <v>-6.5365082947748482E-2</v>
      </c>
    </row>
    <row r="9607" spans="1:18" x14ac:dyDescent="0.3">
      <c r="A9607" t="s">
        <v>9820</v>
      </c>
      <c r="B9607" s="2">
        <v>45856</v>
      </c>
      <c r="C9607" t="s">
        <v>10019</v>
      </c>
      <c r="D9607" t="s">
        <v>10031</v>
      </c>
      <c r="E9607" t="s">
        <v>10037</v>
      </c>
      <c r="F9607">
        <v>16</v>
      </c>
      <c r="G9607">
        <v>463.57</v>
      </c>
      <c r="H9607">
        <v>316.3</v>
      </c>
      <c r="I9607" t="s">
        <v>10040</v>
      </c>
      <c r="J9607">
        <f>F9607*G9607</f>
        <v>7417.12</v>
      </c>
      <c r="K9607">
        <f>F9607*H9607</f>
        <v>5060.8</v>
      </c>
      <c r="L9607">
        <f>J9607-K9607</f>
        <v>2356.3199999999997</v>
      </c>
      <c r="M9607" s="5">
        <f>L9607/J9607</f>
        <v>0.31768664926548307</v>
      </c>
      <c r="N9607" t="str">
        <f>IF(ISNA(VLOOKUP(A9607,'Returns Data'!A:A,1,0)),"No","Yes")</f>
        <v>No</v>
      </c>
      <c r="O9607" t="s">
        <v>10085</v>
      </c>
      <c r="P9607" t="str">
        <f>IFERROR(VLOOKUP(A9607,'Ratings Data'!A:C,3,0),"No Rating")</f>
        <v>No Rating</v>
      </c>
      <c r="Q9607" t="s">
        <v>10062</v>
      </c>
      <c r="R9607" s="5">
        <f t="shared" si="150"/>
        <v>4.9706183035893972</v>
      </c>
    </row>
    <row r="9608" spans="1:18" x14ac:dyDescent="0.3">
      <c r="A9608" t="s">
        <v>365</v>
      </c>
      <c r="B9608" s="2">
        <v>45857</v>
      </c>
      <c r="C9608" t="s">
        <v>10013</v>
      </c>
      <c r="D9608" t="s">
        <v>10030</v>
      </c>
      <c r="E9608" t="s">
        <v>10036</v>
      </c>
      <c r="F9608">
        <v>15</v>
      </c>
      <c r="G9608">
        <v>26</v>
      </c>
      <c r="H9608">
        <v>21.05</v>
      </c>
      <c r="I9608" t="s">
        <v>10039</v>
      </c>
      <c r="J9608">
        <f>F9608*G9608</f>
        <v>390</v>
      </c>
      <c r="K9608">
        <f>F9608*H9608</f>
        <v>315.75</v>
      </c>
      <c r="L9608">
        <f>J9608-K9608</f>
        <v>74.25</v>
      </c>
      <c r="M9608" s="5">
        <f>L9608/J9608</f>
        <v>0.19038461538461537</v>
      </c>
      <c r="N9608" t="str">
        <f>IF(ISNA(VLOOKUP(A9608,'Returns Data'!A:A,1,0)),"No","Yes")</f>
        <v>No</v>
      </c>
      <c r="O9608" t="s">
        <v>10085</v>
      </c>
      <c r="P9608" t="str">
        <f>IFERROR(VLOOKUP(A9608,'Ratings Data'!A:C,3,0),"No Rating")</f>
        <v>No Rating</v>
      </c>
      <c r="Q9608" t="s">
        <v>10062</v>
      </c>
      <c r="R9608" s="5">
        <f t="shared" si="150"/>
        <v>-0.94741894428025974</v>
      </c>
    </row>
    <row r="9609" spans="1:18" x14ac:dyDescent="0.3">
      <c r="A9609" t="s">
        <v>773</v>
      </c>
      <c r="B9609" s="2">
        <v>45857</v>
      </c>
      <c r="C9609" t="s">
        <v>10021</v>
      </c>
      <c r="D9609" t="s">
        <v>10031</v>
      </c>
      <c r="E9609" t="s">
        <v>10037</v>
      </c>
      <c r="F9609">
        <v>9</v>
      </c>
      <c r="G9609">
        <v>256.95</v>
      </c>
      <c r="H9609">
        <v>167.6</v>
      </c>
      <c r="I9609" t="s">
        <v>10040</v>
      </c>
      <c r="J9609">
        <f>F9609*G9609</f>
        <v>2312.5499999999997</v>
      </c>
      <c r="K9609">
        <f>F9609*H9609</f>
        <v>1508.3999999999999</v>
      </c>
      <c r="L9609">
        <f>J9609-K9609</f>
        <v>804.14999999999986</v>
      </c>
      <c r="M9609" s="5">
        <f>L9609/J9609</f>
        <v>0.34773302198871375</v>
      </c>
      <c r="N9609" t="str">
        <f>IF(ISNA(VLOOKUP(A9609,'Returns Data'!A:A,1,0)),"No","Yes")</f>
        <v>No</v>
      </c>
      <c r="O9609" t="s">
        <v>10085</v>
      </c>
      <c r="P9609" t="str">
        <f>IFERROR(VLOOKUP(A9609,'Ratings Data'!A:C,3,0),"No Rating")</f>
        <v>No Rating</v>
      </c>
      <c r="Q9609" t="s">
        <v>10062</v>
      </c>
      <c r="R9609" s="5">
        <f t="shared" si="150"/>
        <v>4.9296153846153841</v>
      </c>
    </row>
    <row r="9610" spans="1:18" x14ac:dyDescent="0.3">
      <c r="A9610" t="s">
        <v>1173</v>
      </c>
      <c r="B9610" s="2">
        <v>45857</v>
      </c>
      <c r="C9610" t="s">
        <v>10015</v>
      </c>
      <c r="D9610" t="s">
        <v>10031</v>
      </c>
      <c r="E9610" t="s">
        <v>10037</v>
      </c>
      <c r="F9610">
        <v>20</v>
      </c>
      <c r="G9610">
        <v>248.04</v>
      </c>
      <c r="H9610">
        <v>194.51</v>
      </c>
      <c r="I9610" t="s">
        <v>10040</v>
      </c>
      <c r="J9610">
        <f>F9610*G9610</f>
        <v>4960.8</v>
      </c>
      <c r="K9610">
        <f>F9610*H9610</f>
        <v>3890.2</v>
      </c>
      <c r="L9610">
        <f>J9610-K9610</f>
        <v>1070.6000000000004</v>
      </c>
      <c r="M9610" s="5">
        <f>L9610/J9610</f>
        <v>0.21581196581196588</v>
      </c>
      <c r="N9610" t="str">
        <f>IF(ISNA(VLOOKUP(A9610,'Returns Data'!A:A,1,0)),"No","Yes")</f>
        <v>No</v>
      </c>
      <c r="O9610" t="s">
        <v>10085</v>
      </c>
      <c r="P9610" t="str">
        <f>IFERROR(VLOOKUP(A9610,'Ratings Data'!A:C,3,0),"No Rating")</f>
        <v>No Rating</v>
      </c>
      <c r="Q9610" t="s">
        <v>10062</v>
      </c>
      <c r="R9610" s="5">
        <f t="shared" si="150"/>
        <v>1.1451644288772138</v>
      </c>
    </row>
    <row r="9611" spans="1:18" x14ac:dyDescent="0.3">
      <c r="A9611" t="s">
        <v>1459</v>
      </c>
      <c r="B9611" s="2">
        <v>45857</v>
      </c>
      <c r="C9611" t="s">
        <v>10016</v>
      </c>
      <c r="D9611" t="s">
        <v>10032</v>
      </c>
      <c r="E9611" t="s">
        <v>10035</v>
      </c>
      <c r="F9611">
        <v>17</v>
      </c>
      <c r="G9611">
        <v>327.73</v>
      </c>
      <c r="H9611">
        <v>287.32</v>
      </c>
      <c r="I9611" t="s">
        <v>10040</v>
      </c>
      <c r="J9611">
        <f>F9611*G9611</f>
        <v>5571.41</v>
      </c>
      <c r="K9611">
        <f>F9611*H9611</f>
        <v>4884.4399999999996</v>
      </c>
      <c r="L9611">
        <f>J9611-K9611</f>
        <v>686.97000000000025</v>
      </c>
      <c r="M9611" s="5">
        <f>L9611/J9611</f>
        <v>0.12330271870137008</v>
      </c>
      <c r="N9611" t="str">
        <f>IF(ISNA(VLOOKUP(A9611,'Returns Data'!A:A,1,0)),"No","Yes")</f>
        <v>No</v>
      </c>
      <c r="O9611" t="s">
        <v>10085</v>
      </c>
      <c r="P9611" t="str">
        <f>IFERROR(VLOOKUP(A9611,'Ratings Data'!A:C,3,0),"No Rating")</f>
        <v>No Rating</v>
      </c>
      <c r="Q9611" t="s">
        <v>10062</v>
      </c>
      <c r="R9611" s="5">
        <f t="shared" si="150"/>
        <v>0.12308700209643599</v>
      </c>
    </row>
    <row r="9612" spans="1:18" x14ac:dyDescent="0.3">
      <c r="A9612" t="s">
        <v>1484</v>
      </c>
      <c r="B9612" s="2">
        <v>45857</v>
      </c>
      <c r="C9612" t="s">
        <v>10014</v>
      </c>
      <c r="D9612" t="s">
        <v>10030</v>
      </c>
      <c r="E9612" t="s">
        <v>10036</v>
      </c>
      <c r="F9612">
        <v>17</v>
      </c>
      <c r="G9612">
        <v>408.59</v>
      </c>
      <c r="H9612">
        <v>326.8</v>
      </c>
      <c r="I9612" t="s">
        <v>10039</v>
      </c>
      <c r="J9612">
        <f>F9612*G9612</f>
        <v>6946.03</v>
      </c>
      <c r="K9612">
        <f>F9612*H9612</f>
        <v>5555.6</v>
      </c>
      <c r="L9612">
        <f>J9612-K9612</f>
        <v>1390.4299999999994</v>
      </c>
      <c r="M9612" s="5">
        <f>L9612/J9612</f>
        <v>0.20017621576641614</v>
      </c>
      <c r="N9612" t="str">
        <f>IF(ISNA(VLOOKUP(A9612,'Returns Data'!A:A,1,0)),"No","Yes")</f>
        <v>Yes</v>
      </c>
      <c r="O9612" t="str">
        <f>IFERROR(VLOOKUP(A9612,'Returns Data'!A:E,5,0),"No Returns")</f>
        <v>Wrong Product</v>
      </c>
      <c r="P9612" t="str">
        <f>IFERROR(VLOOKUP(A9612,'Ratings Data'!A:C,3,0),"No Rating")</f>
        <v>No Rating</v>
      </c>
      <c r="Q9612" t="s">
        <v>10062</v>
      </c>
      <c r="R9612" s="5">
        <f t="shared" si="150"/>
        <v>0.24672748909163028</v>
      </c>
    </row>
    <row r="9613" spans="1:18" x14ac:dyDescent="0.3">
      <c r="A9613" t="s">
        <v>1722</v>
      </c>
      <c r="B9613" s="2">
        <v>45857</v>
      </c>
      <c r="C9613" t="s">
        <v>10018</v>
      </c>
      <c r="D9613" t="s">
        <v>10033</v>
      </c>
      <c r="E9613" t="s">
        <v>10034</v>
      </c>
      <c r="F9613">
        <v>1</v>
      </c>
      <c r="G9613">
        <v>43.13</v>
      </c>
      <c r="H9613">
        <v>36.26</v>
      </c>
      <c r="I9613" t="s">
        <v>10040</v>
      </c>
      <c r="J9613">
        <f>F9613*G9613</f>
        <v>43.13</v>
      </c>
      <c r="K9613">
        <f>F9613*H9613</f>
        <v>36.26</v>
      </c>
      <c r="L9613">
        <f>J9613-K9613</f>
        <v>6.8700000000000045</v>
      </c>
      <c r="M9613" s="5">
        <f>L9613/J9613</f>
        <v>0.15928587989798293</v>
      </c>
      <c r="N9613" t="str">
        <f>IF(ISNA(VLOOKUP(A9613,'Returns Data'!A:A,1,0)),"No","Yes")</f>
        <v>No</v>
      </c>
      <c r="O9613" t="s">
        <v>10085</v>
      </c>
      <c r="P9613" t="str">
        <f>IFERROR(VLOOKUP(A9613,'Ratings Data'!A:C,3,0),"No Rating")</f>
        <v>No Rating</v>
      </c>
      <c r="Q9613" t="s">
        <v>10062</v>
      </c>
      <c r="R9613" s="5">
        <f t="shared" si="150"/>
        <v>-0.9937906977078993</v>
      </c>
    </row>
    <row r="9614" spans="1:18" x14ac:dyDescent="0.3">
      <c r="A9614" t="s">
        <v>1990</v>
      </c>
      <c r="B9614" s="2">
        <v>45857</v>
      </c>
      <c r="C9614" t="s">
        <v>10014</v>
      </c>
      <c r="D9614" t="s">
        <v>10030</v>
      </c>
      <c r="E9614" t="s">
        <v>10035</v>
      </c>
      <c r="F9614">
        <v>11</v>
      </c>
      <c r="G9614">
        <v>444.61</v>
      </c>
      <c r="H9614">
        <v>333.03</v>
      </c>
      <c r="I9614" t="s">
        <v>10039</v>
      </c>
      <c r="J9614">
        <f>F9614*G9614</f>
        <v>4890.71</v>
      </c>
      <c r="K9614">
        <f>F9614*H9614</f>
        <v>3663.33</v>
      </c>
      <c r="L9614">
        <f>J9614-K9614</f>
        <v>1227.3800000000001</v>
      </c>
      <c r="M9614" s="5">
        <f>L9614/J9614</f>
        <v>0.25096151683497897</v>
      </c>
      <c r="N9614" t="str">
        <f>IF(ISNA(VLOOKUP(A9614,'Returns Data'!A:A,1,0)),"No","Yes")</f>
        <v>No</v>
      </c>
      <c r="O9614" t="s">
        <v>10085</v>
      </c>
      <c r="P9614" t="str">
        <f>IFERROR(VLOOKUP(A9614,'Ratings Data'!A:C,3,0),"No Rating")</f>
        <v>No Rating</v>
      </c>
      <c r="Q9614" t="s">
        <v>10062</v>
      </c>
      <c r="R9614" s="5">
        <f t="shared" si="150"/>
        <v>112.39462091351726</v>
      </c>
    </row>
    <row r="9615" spans="1:18" x14ac:dyDescent="0.3">
      <c r="A9615" t="s">
        <v>2251</v>
      </c>
      <c r="B9615" s="2">
        <v>45857</v>
      </c>
      <c r="C9615" t="s">
        <v>10025</v>
      </c>
      <c r="D9615" t="s">
        <v>10033</v>
      </c>
      <c r="E9615" t="s">
        <v>10037</v>
      </c>
      <c r="F9615">
        <v>20</v>
      </c>
      <c r="G9615">
        <v>32.96</v>
      </c>
      <c r="H9615">
        <v>24.78</v>
      </c>
      <c r="I9615" t="s">
        <v>10039</v>
      </c>
      <c r="J9615">
        <f>F9615*G9615</f>
        <v>659.2</v>
      </c>
      <c r="K9615">
        <f>F9615*H9615</f>
        <v>495.6</v>
      </c>
      <c r="L9615">
        <f>J9615-K9615</f>
        <v>163.60000000000002</v>
      </c>
      <c r="M9615" s="5">
        <f>L9615/J9615</f>
        <v>0.24817961165048547</v>
      </c>
      <c r="N9615" t="str">
        <f>IF(ISNA(VLOOKUP(A9615,'Returns Data'!A:A,1,0)),"No","Yes")</f>
        <v>No</v>
      </c>
      <c r="O9615" t="s">
        <v>10085</v>
      </c>
      <c r="P9615" t="str">
        <f>IFERROR(VLOOKUP(A9615,'Ratings Data'!A:C,3,0),"No Rating")</f>
        <v>No Rating</v>
      </c>
      <c r="Q9615" t="s">
        <v>10062</v>
      </c>
      <c r="R9615" s="5">
        <f t="shared" si="150"/>
        <v>-0.86521384420666947</v>
      </c>
    </row>
    <row r="9616" spans="1:18" x14ac:dyDescent="0.3">
      <c r="A9616" t="s">
        <v>2384</v>
      </c>
      <c r="B9616" s="2">
        <v>45857</v>
      </c>
      <c r="C9616" t="s">
        <v>10018</v>
      </c>
      <c r="D9616" t="s">
        <v>10033</v>
      </c>
      <c r="E9616" t="s">
        <v>10037</v>
      </c>
      <c r="F9616">
        <v>9</v>
      </c>
      <c r="G9616">
        <v>128.62</v>
      </c>
      <c r="H9616">
        <v>77.91</v>
      </c>
      <c r="I9616" t="s">
        <v>10039</v>
      </c>
      <c r="J9616">
        <f>F9616*G9616</f>
        <v>1157.58</v>
      </c>
      <c r="K9616">
        <f>F9616*H9616</f>
        <v>701.18999999999994</v>
      </c>
      <c r="L9616">
        <f>J9616-K9616</f>
        <v>456.39</v>
      </c>
      <c r="M9616" s="5">
        <f>L9616/J9616</f>
        <v>0.39426216762556371</v>
      </c>
      <c r="N9616" t="str">
        <f>IF(ISNA(VLOOKUP(A9616,'Returns Data'!A:A,1,0)),"No","Yes")</f>
        <v>No</v>
      </c>
      <c r="O9616" t="s">
        <v>10085</v>
      </c>
      <c r="P9616" t="str">
        <f>IFERROR(VLOOKUP(A9616,'Ratings Data'!A:C,3,0),"No Rating")</f>
        <v>No Rating</v>
      </c>
      <c r="Q9616" t="s">
        <v>10062</v>
      </c>
      <c r="R9616" s="5">
        <f t="shared" si="150"/>
        <v>0.75603762135922303</v>
      </c>
    </row>
    <row r="9617" spans="1:18" x14ac:dyDescent="0.3">
      <c r="A9617" t="s">
        <v>2572</v>
      </c>
      <c r="B9617" s="2">
        <v>45857</v>
      </c>
      <c r="C9617" t="s">
        <v>10027</v>
      </c>
      <c r="D9617" t="s">
        <v>10032</v>
      </c>
      <c r="E9617" t="s">
        <v>10034</v>
      </c>
      <c r="F9617">
        <v>6</v>
      </c>
      <c r="G9617">
        <v>325.07</v>
      </c>
      <c r="H9617">
        <v>263.02999999999997</v>
      </c>
      <c r="I9617" t="s">
        <v>10039</v>
      </c>
      <c r="J9617">
        <f>F9617*G9617</f>
        <v>1950.42</v>
      </c>
      <c r="K9617">
        <f>F9617*H9617</f>
        <v>1578.1799999999998</v>
      </c>
      <c r="L9617">
        <f>J9617-K9617</f>
        <v>372.24000000000024</v>
      </c>
      <c r="M9617" s="5">
        <f>L9617/J9617</f>
        <v>0.19085120127972449</v>
      </c>
      <c r="N9617" t="str">
        <f>IF(ISNA(VLOOKUP(A9617,'Returns Data'!A:A,1,0)),"No","Yes")</f>
        <v>No</v>
      </c>
      <c r="O9617" t="s">
        <v>10085</v>
      </c>
      <c r="P9617" t="str">
        <f>IFERROR(VLOOKUP(A9617,'Ratings Data'!A:C,3,0),"No Rating")</f>
        <v>No Rating</v>
      </c>
      <c r="Q9617" t="s">
        <v>10062</v>
      </c>
      <c r="R9617" s="5">
        <f t="shared" si="150"/>
        <v>0.68491162597833433</v>
      </c>
    </row>
    <row r="9618" spans="1:18" x14ac:dyDescent="0.3">
      <c r="A9618" t="s">
        <v>2923</v>
      </c>
      <c r="B9618" s="2">
        <v>45857</v>
      </c>
      <c r="C9618" t="s">
        <v>10027</v>
      </c>
      <c r="D9618" t="s">
        <v>10032</v>
      </c>
      <c r="E9618" t="s">
        <v>10038</v>
      </c>
      <c r="F9618">
        <v>6</v>
      </c>
      <c r="G9618">
        <v>391</v>
      </c>
      <c r="H9618">
        <v>334.5</v>
      </c>
      <c r="I9618" t="s">
        <v>10040</v>
      </c>
      <c r="J9618">
        <f>F9618*G9618</f>
        <v>2346</v>
      </c>
      <c r="K9618">
        <f>F9618*H9618</f>
        <v>2007</v>
      </c>
      <c r="L9618">
        <f>J9618-K9618</f>
        <v>339</v>
      </c>
      <c r="M9618" s="5">
        <f>L9618/J9618</f>
        <v>0.14450127877237851</v>
      </c>
      <c r="N9618" t="str">
        <f>IF(ISNA(VLOOKUP(A9618,'Returns Data'!A:A,1,0)),"No","Yes")</f>
        <v>No</v>
      </c>
      <c r="O9618" t="s">
        <v>10085</v>
      </c>
      <c r="P9618" t="str">
        <f>IFERROR(VLOOKUP(A9618,'Ratings Data'!A:C,3,0),"No Rating")</f>
        <v>No Rating</v>
      </c>
      <c r="Q9618" t="s">
        <v>10062</v>
      </c>
      <c r="R9618" s="5">
        <f t="shared" si="150"/>
        <v>0.20281785461592883</v>
      </c>
    </row>
    <row r="9619" spans="1:18" x14ac:dyDescent="0.3">
      <c r="A9619" t="s">
        <v>3108</v>
      </c>
      <c r="B9619" s="2">
        <v>45857</v>
      </c>
      <c r="C9619" t="s">
        <v>10025</v>
      </c>
      <c r="D9619" t="s">
        <v>10033</v>
      </c>
      <c r="E9619" t="s">
        <v>10035</v>
      </c>
      <c r="F9619">
        <v>12</v>
      </c>
      <c r="G9619">
        <v>496.33</v>
      </c>
      <c r="H9619">
        <v>400.73</v>
      </c>
      <c r="I9619" t="s">
        <v>10039</v>
      </c>
      <c r="J9619">
        <f>F9619*G9619</f>
        <v>5955.96</v>
      </c>
      <c r="K9619">
        <f>F9619*H9619</f>
        <v>4808.76</v>
      </c>
      <c r="L9619">
        <f>J9619-K9619</f>
        <v>1147.1999999999998</v>
      </c>
      <c r="M9619" s="5">
        <f>L9619/J9619</f>
        <v>0.19261378518324498</v>
      </c>
      <c r="N9619" t="str">
        <f>IF(ISNA(VLOOKUP(A9619,'Returns Data'!A:A,1,0)),"No","Yes")</f>
        <v>No</v>
      </c>
      <c r="O9619" t="s">
        <v>10085</v>
      </c>
      <c r="P9619" t="str">
        <f>IFERROR(VLOOKUP(A9619,'Ratings Data'!A:C,3,0),"No Rating")</f>
        <v>No Rating</v>
      </c>
      <c r="Q9619" t="s">
        <v>10062</v>
      </c>
      <c r="R9619" s="5">
        <f t="shared" si="150"/>
        <v>1.5387723785166241</v>
      </c>
    </row>
    <row r="9620" spans="1:18" x14ac:dyDescent="0.3">
      <c r="A9620" t="s">
        <v>3352</v>
      </c>
      <c r="B9620" s="2">
        <v>45857</v>
      </c>
      <c r="C9620" t="s">
        <v>10010</v>
      </c>
      <c r="D9620" t="s">
        <v>10029</v>
      </c>
      <c r="E9620" t="s">
        <v>10036</v>
      </c>
      <c r="F9620">
        <v>5</v>
      </c>
      <c r="G9620">
        <v>488.35</v>
      </c>
      <c r="H9620">
        <v>356.2</v>
      </c>
      <c r="I9620" t="s">
        <v>10040</v>
      </c>
      <c r="J9620">
        <f>F9620*G9620</f>
        <v>2441.75</v>
      </c>
      <c r="K9620">
        <f>F9620*H9620</f>
        <v>1781</v>
      </c>
      <c r="L9620">
        <f>J9620-K9620</f>
        <v>660.75</v>
      </c>
      <c r="M9620" s="5">
        <f>L9620/J9620</f>
        <v>0.27060509880208866</v>
      </c>
      <c r="N9620" t="str">
        <f>IF(ISNA(VLOOKUP(A9620,'Returns Data'!A:A,1,0)),"No","Yes")</f>
        <v>No</v>
      </c>
      <c r="O9620" t="s">
        <v>10085</v>
      </c>
      <c r="P9620">
        <f>IFERROR(VLOOKUP(A9620,'Ratings Data'!A:C,3,0),"No Rating")</f>
        <v>4</v>
      </c>
      <c r="Q9620" t="s">
        <v>10062</v>
      </c>
      <c r="R9620" s="5">
        <f t="shared" si="150"/>
        <v>-0.59003250525524009</v>
      </c>
    </row>
    <row r="9621" spans="1:18" x14ac:dyDescent="0.3">
      <c r="A9621" t="s">
        <v>3511</v>
      </c>
      <c r="B9621" s="2">
        <v>45857</v>
      </c>
      <c r="C9621" t="s">
        <v>10011</v>
      </c>
      <c r="D9621" t="s">
        <v>10029</v>
      </c>
      <c r="E9621" t="s">
        <v>10037</v>
      </c>
      <c r="F9621">
        <v>3</v>
      </c>
      <c r="G9621">
        <v>245.24</v>
      </c>
      <c r="H9621">
        <v>213.74</v>
      </c>
      <c r="I9621" t="s">
        <v>10039</v>
      </c>
      <c r="J9621">
        <f>F9621*G9621</f>
        <v>735.72</v>
      </c>
      <c r="K9621">
        <f>F9621*H9621</f>
        <v>641.22</v>
      </c>
      <c r="L9621">
        <f>J9621-K9621</f>
        <v>94.5</v>
      </c>
      <c r="M9621" s="5">
        <f>L9621/J9621</f>
        <v>0.12844560430598598</v>
      </c>
      <c r="N9621" t="str">
        <f>IF(ISNA(VLOOKUP(A9621,'Returns Data'!A:A,1,0)),"No","Yes")</f>
        <v>No</v>
      </c>
      <c r="O9621" t="s">
        <v>10085</v>
      </c>
      <c r="P9621" t="str">
        <f>IFERROR(VLOOKUP(A9621,'Ratings Data'!A:C,3,0),"No Rating")</f>
        <v>No Rating</v>
      </c>
      <c r="Q9621" t="s">
        <v>10062</v>
      </c>
      <c r="R9621" s="5">
        <f t="shared" si="150"/>
        <v>-0.69869151223507731</v>
      </c>
    </row>
    <row r="9622" spans="1:18" x14ac:dyDescent="0.3">
      <c r="A9622" t="s">
        <v>3915</v>
      </c>
      <c r="B9622" s="2">
        <v>45857</v>
      </c>
      <c r="C9622" t="s">
        <v>10012</v>
      </c>
      <c r="D9622" t="s">
        <v>10030</v>
      </c>
      <c r="E9622" t="s">
        <v>10038</v>
      </c>
      <c r="F9622">
        <v>12</v>
      </c>
      <c r="G9622">
        <v>461.01</v>
      </c>
      <c r="H9622">
        <v>354.26</v>
      </c>
      <c r="I9622" t="s">
        <v>10040</v>
      </c>
      <c r="J9622">
        <f>F9622*G9622</f>
        <v>5532.12</v>
      </c>
      <c r="K9622">
        <f>F9622*H9622</f>
        <v>4251.12</v>
      </c>
      <c r="L9622">
        <f>J9622-K9622</f>
        <v>1281</v>
      </c>
      <c r="M9622" s="5">
        <f>L9622/J9622</f>
        <v>0.23155679920175268</v>
      </c>
      <c r="N9622" t="str">
        <f>IF(ISNA(VLOOKUP(A9622,'Returns Data'!A:A,1,0)),"No","Yes")</f>
        <v>No</v>
      </c>
      <c r="O9622" t="s">
        <v>10085</v>
      </c>
      <c r="P9622" t="str">
        <f>IFERROR(VLOOKUP(A9622,'Ratings Data'!A:C,3,0),"No Rating")</f>
        <v>No Rating</v>
      </c>
      <c r="Q9622" t="s">
        <v>10062</v>
      </c>
      <c r="R9622" s="5">
        <f t="shared" si="150"/>
        <v>6.5193280052193758</v>
      </c>
    </row>
    <row r="9623" spans="1:18" x14ac:dyDescent="0.3">
      <c r="A9623" t="s">
        <v>4070</v>
      </c>
      <c r="B9623" s="2">
        <v>45857</v>
      </c>
      <c r="C9623" t="s">
        <v>10012</v>
      </c>
      <c r="D9623" t="s">
        <v>10030</v>
      </c>
      <c r="E9623" t="s">
        <v>10038</v>
      </c>
      <c r="F9623">
        <v>19</v>
      </c>
      <c r="G9623">
        <v>133.96</v>
      </c>
      <c r="H9623">
        <v>102.62</v>
      </c>
      <c r="I9623" t="s">
        <v>10040</v>
      </c>
      <c r="J9623">
        <f>F9623*G9623</f>
        <v>2545.2400000000002</v>
      </c>
      <c r="K9623">
        <f>F9623*H9623</f>
        <v>1949.7800000000002</v>
      </c>
      <c r="L9623">
        <f>J9623-K9623</f>
        <v>595.46</v>
      </c>
      <c r="M9623" s="5">
        <f>L9623/J9623</f>
        <v>0.23395043296506418</v>
      </c>
      <c r="N9623" t="str">
        <f>IF(ISNA(VLOOKUP(A9623,'Returns Data'!A:A,1,0)),"No","Yes")</f>
        <v>No</v>
      </c>
      <c r="O9623" t="s">
        <v>10085</v>
      </c>
      <c r="P9623" t="str">
        <f>IFERROR(VLOOKUP(A9623,'Ratings Data'!A:C,3,0),"No Rating")</f>
        <v>No Rating</v>
      </c>
      <c r="Q9623" t="s">
        <v>10062</v>
      </c>
      <c r="R9623" s="5">
        <f t="shared" si="150"/>
        <v>-0.53991598157668308</v>
      </c>
    </row>
    <row r="9624" spans="1:18" x14ac:dyDescent="0.3">
      <c r="A9624" t="s">
        <v>4401</v>
      </c>
      <c r="B9624" s="2">
        <v>45857</v>
      </c>
      <c r="C9624" t="s">
        <v>10011</v>
      </c>
      <c r="D9624" t="s">
        <v>10029</v>
      </c>
      <c r="E9624" t="s">
        <v>10034</v>
      </c>
      <c r="F9624">
        <v>18</v>
      </c>
      <c r="G9624">
        <v>124.58</v>
      </c>
      <c r="H9624">
        <v>83.7</v>
      </c>
      <c r="I9624" t="s">
        <v>10039</v>
      </c>
      <c r="J9624">
        <f>F9624*G9624</f>
        <v>2242.44</v>
      </c>
      <c r="K9624">
        <f>F9624*H9624</f>
        <v>1506.6000000000001</v>
      </c>
      <c r="L9624">
        <f>J9624-K9624</f>
        <v>735.83999999999992</v>
      </c>
      <c r="M9624" s="5">
        <f>L9624/J9624</f>
        <v>0.32814255899823402</v>
      </c>
      <c r="N9624" t="str">
        <f>IF(ISNA(VLOOKUP(A9624,'Returns Data'!A:A,1,0)),"No","Yes")</f>
        <v>No</v>
      </c>
      <c r="O9624" t="s">
        <v>10085</v>
      </c>
      <c r="P9624" t="str">
        <f>IFERROR(VLOOKUP(A9624,'Ratings Data'!A:C,3,0),"No Rating")</f>
        <v>No Rating</v>
      </c>
      <c r="Q9624" t="s">
        <v>10062</v>
      </c>
      <c r="R9624" s="5">
        <f t="shared" si="150"/>
        <v>-0.11896717009005051</v>
      </c>
    </row>
    <row r="9625" spans="1:18" x14ac:dyDescent="0.3">
      <c r="A9625" t="s">
        <v>4663</v>
      </c>
      <c r="B9625" s="2">
        <v>45857</v>
      </c>
      <c r="C9625" t="s">
        <v>10022</v>
      </c>
      <c r="D9625" t="s">
        <v>10033</v>
      </c>
      <c r="E9625" t="s">
        <v>10037</v>
      </c>
      <c r="F9625">
        <v>18</v>
      </c>
      <c r="G9625">
        <v>210.11</v>
      </c>
      <c r="H9625">
        <v>182.62</v>
      </c>
      <c r="I9625" t="s">
        <v>10039</v>
      </c>
      <c r="J9625">
        <f>F9625*G9625</f>
        <v>3781.9800000000005</v>
      </c>
      <c r="K9625">
        <f>F9625*H9625</f>
        <v>3287.16</v>
      </c>
      <c r="L9625">
        <f>J9625-K9625</f>
        <v>494.82000000000062</v>
      </c>
      <c r="M9625" s="5">
        <f>L9625/J9625</f>
        <v>0.13083622864213998</v>
      </c>
      <c r="N9625" t="str">
        <f>IF(ISNA(VLOOKUP(A9625,'Returns Data'!A:A,1,0)),"No","Yes")</f>
        <v>No</v>
      </c>
      <c r="O9625" t="s">
        <v>10085</v>
      </c>
      <c r="P9625" t="str">
        <f>IFERROR(VLOOKUP(A9625,'Ratings Data'!A:C,3,0),"No Rating")</f>
        <v>No Rating</v>
      </c>
      <c r="Q9625" t="s">
        <v>10062</v>
      </c>
      <c r="R9625" s="5">
        <f t="shared" si="150"/>
        <v>0.68654679723872225</v>
      </c>
    </row>
    <row r="9626" spans="1:18" x14ac:dyDescent="0.3">
      <c r="A9626" t="s">
        <v>5015</v>
      </c>
      <c r="B9626" s="2">
        <v>45857</v>
      </c>
      <c r="C9626" t="s">
        <v>10013</v>
      </c>
      <c r="D9626" t="s">
        <v>10030</v>
      </c>
      <c r="E9626" t="s">
        <v>10035</v>
      </c>
      <c r="F9626">
        <v>20</v>
      </c>
      <c r="G9626">
        <v>425.71</v>
      </c>
      <c r="H9626">
        <v>363.22</v>
      </c>
      <c r="I9626" t="s">
        <v>10039</v>
      </c>
      <c r="J9626">
        <f>F9626*G9626</f>
        <v>8514.1999999999989</v>
      </c>
      <c r="K9626">
        <f>F9626*H9626</f>
        <v>7264.4000000000005</v>
      </c>
      <c r="L9626">
        <f>J9626-K9626</f>
        <v>1249.7999999999984</v>
      </c>
      <c r="M9626" s="5">
        <f>L9626/J9626</f>
        <v>0.14679006835639269</v>
      </c>
      <c r="N9626" t="str">
        <f>IF(ISNA(VLOOKUP(A9626,'Returns Data'!A:A,1,0)),"No","Yes")</f>
        <v>No</v>
      </c>
      <c r="O9626" t="s">
        <v>10085</v>
      </c>
      <c r="P9626" t="str">
        <f>IFERROR(VLOOKUP(A9626,'Ratings Data'!A:C,3,0),"No Rating")</f>
        <v>No Rating</v>
      </c>
      <c r="Q9626" t="s">
        <v>10062</v>
      </c>
      <c r="R9626" s="5">
        <f t="shared" si="150"/>
        <v>1.2512546338161485</v>
      </c>
    </row>
    <row r="9627" spans="1:18" x14ac:dyDescent="0.3">
      <c r="A9627" t="s">
        <v>6272</v>
      </c>
      <c r="B9627" s="2">
        <v>45857</v>
      </c>
      <c r="C9627" t="s">
        <v>10025</v>
      </c>
      <c r="D9627" t="s">
        <v>10033</v>
      </c>
      <c r="E9627" t="s">
        <v>10038</v>
      </c>
      <c r="F9627">
        <v>12</v>
      </c>
      <c r="G9627">
        <v>487.91</v>
      </c>
      <c r="H9627">
        <v>406.05</v>
      </c>
      <c r="I9627" t="s">
        <v>10040</v>
      </c>
      <c r="J9627">
        <f>F9627*G9627</f>
        <v>5854.92</v>
      </c>
      <c r="K9627">
        <f>F9627*H9627</f>
        <v>4872.6000000000004</v>
      </c>
      <c r="L9627">
        <f>J9627-K9627</f>
        <v>982.31999999999971</v>
      </c>
      <c r="M9627" s="5">
        <f>L9627/J9627</f>
        <v>0.16777684409009852</v>
      </c>
      <c r="N9627" t="str">
        <f>IF(ISNA(VLOOKUP(A9627,'Returns Data'!A:A,1,0)),"No","Yes")</f>
        <v>No</v>
      </c>
      <c r="O9627" t="s">
        <v>10085</v>
      </c>
      <c r="P9627" t="str">
        <f>IFERROR(VLOOKUP(A9627,'Ratings Data'!A:C,3,0),"No Rating")</f>
        <v>No Rating</v>
      </c>
      <c r="Q9627" t="s">
        <v>10062</v>
      </c>
      <c r="R9627" s="5">
        <f t="shared" si="150"/>
        <v>-0.31233468793309987</v>
      </c>
    </row>
    <row r="9628" spans="1:18" x14ac:dyDescent="0.3">
      <c r="A9628" t="s">
        <v>6362</v>
      </c>
      <c r="B9628" s="2">
        <v>45857</v>
      </c>
      <c r="C9628" t="s">
        <v>10023</v>
      </c>
      <c r="D9628" t="s">
        <v>10033</v>
      </c>
      <c r="E9628" t="s">
        <v>10036</v>
      </c>
      <c r="F9628">
        <v>5</v>
      </c>
      <c r="G9628">
        <v>326.95999999999998</v>
      </c>
      <c r="H9628">
        <v>272.93</v>
      </c>
      <c r="I9628" t="s">
        <v>10040</v>
      </c>
      <c r="J9628">
        <f>F9628*G9628</f>
        <v>1634.8</v>
      </c>
      <c r="K9628">
        <f>F9628*H9628</f>
        <v>1364.65</v>
      </c>
      <c r="L9628">
        <f>J9628-K9628</f>
        <v>270.14999999999986</v>
      </c>
      <c r="M9628" s="5">
        <f>L9628/J9628</f>
        <v>0.16524957181306574</v>
      </c>
      <c r="N9628" t="str">
        <f>IF(ISNA(VLOOKUP(A9628,'Returns Data'!A:A,1,0)),"No","Yes")</f>
        <v>No</v>
      </c>
      <c r="O9628" t="s">
        <v>10085</v>
      </c>
      <c r="P9628">
        <f>IFERROR(VLOOKUP(A9628,'Ratings Data'!A:C,3,0),"No Rating")</f>
        <v>1</v>
      </c>
      <c r="Q9628" t="s">
        <v>10062</v>
      </c>
      <c r="R9628" s="5">
        <f t="shared" si="150"/>
        <v>-0.72078183818053876</v>
      </c>
    </row>
    <row r="9629" spans="1:18" x14ac:dyDescent="0.3">
      <c r="A9629" t="s">
        <v>6428</v>
      </c>
      <c r="B9629" s="2">
        <v>45857</v>
      </c>
      <c r="C9629" t="s">
        <v>10012</v>
      </c>
      <c r="D9629" t="s">
        <v>10030</v>
      </c>
      <c r="E9629" t="s">
        <v>10034</v>
      </c>
      <c r="F9629">
        <v>4</v>
      </c>
      <c r="G9629">
        <v>286.20999999999998</v>
      </c>
      <c r="H9629">
        <v>248.92</v>
      </c>
      <c r="I9629" t="s">
        <v>10040</v>
      </c>
      <c r="J9629">
        <f>F9629*G9629</f>
        <v>1144.8399999999999</v>
      </c>
      <c r="K9629">
        <f>F9629*H9629</f>
        <v>995.68</v>
      </c>
      <c r="L9629">
        <f>J9629-K9629</f>
        <v>149.15999999999997</v>
      </c>
      <c r="M9629" s="5">
        <f>L9629/J9629</f>
        <v>0.1302889486740505</v>
      </c>
      <c r="N9629" t="str">
        <f>IF(ISNA(VLOOKUP(A9629,'Returns Data'!A:A,1,0)),"No","Yes")</f>
        <v>No</v>
      </c>
      <c r="O9629" t="s">
        <v>10085</v>
      </c>
      <c r="P9629" t="str">
        <f>IFERROR(VLOOKUP(A9629,'Ratings Data'!A:C,3,0),"No Rating")</f>
        <v>No Rating</v>
      </c>
      <c r="Q9629" t="s">
        <v>10062</v>
      </c>
      <c r="R9629" s="5">
        <f t="shared" si="150"/>
        <v>-0.29970638610227551</v>
      </c>
    </row>
    <row r="9630" spans="1:18" x14ac:dyDescent="0.3">
      <c r="A9630" t="s">
        <v>8906</v>
      </c>
      <c r="B9630" s="2">
        <v>45857</v>
      </c>
      <c r="C9630" t="s">
        <v>10016</v>
      </c>
      <c r="D9630" t="s">
        <v>10032</v>
      </c>
      <c r="E9630" t="s">
        <v>10034</v>
      </c>
      <c r="F9630">
        <v>6</v>
      </c>
      <c r="G9630">
        <v>20.95</v>
      </c>
      <c r="H9630">
        <v>14.36</v>
      </c>
      <c r="I9630" t="s">
        <v>10039</v>
      </c>
      <c r="J9630">
        <f>F9630*G9630</f>
        <v>125.69999999999999</v>
      </c>
      <c r="K9630">
        <f>F9630*H9630</f>
        <v>86.16</v>
      </c>
      <c r="L9630">
        <f>J9630-K9630</f>
        <v>39.539999999999992</v>
      </c>
      <c r="M9630" s="5">
        <f>L9630/J9630</f>
        <v>0.31455847255369923</v>
      </c>
      <c r="N9630" t="str">
        <f>IF(ISNA(VLOOKUP(A9630,'Returns Data'!A:A,1,0)),"No","Yes")</f>
        <v>No</v>
      </c>
      <c r="O9630" t="s">
        <v>10085</v>
      </c>
      <c r="P9630">
        <f>IFERROR(VLOOKUP(A9630,'Ratings Data'!A:C,3,0),"No Rating")</f>
        <v>5</v>
      </c>
      <c r="Q9630" t="s">
        <v>10062</v>
      </c>
      <c r="R9630" s="5">
        <f t="shared" si="150"/>
        <v>-0.89020299779881895</v>
      </c>
    </row>
    <row r="9631" spans="1:18" x14ac:dyDescent="0.3">
      <c r="A9631" t="s">
        <v>9352</v>
      </c>
      <c r="B9631" s="2">
        <v>45857</v>
      </c>
      <c r="C9631" t="s">
        <v>10026</v>
      </c>
      <c r="D9631" t="s">
        <v>10031</v>
      </c>
      <c r="E9631" t="s">
        <v>10037</v>
      </c>
      <c r="F9631">
        <v>3</v>
      </c>
      <c r="G9631">
        <v>180.92</v>
      </c>
      <c r="H9631">
        <v>135.07</v>
      </c>
      <c r="I9631" t="s">
        <v>10040</v>
      </c>
      <c r="J9631">
        <f>F9631*G9631</f>
        <v>542.76</v>
      </c>
      <c r="K9631">
        <f>F9631*H9631</f>
        <v>405.21</v>
      </c>
      <c r="L9631">
        <f>J9631-K9631</f>
        <v>137.55000000000001</v>
      </c>
      <c r="M9631" s="5">
        <f>L9631/J9631</f>
        <v>0.25342692902940528</v>
      </c>
      <c r="N9631" t="str">
        <f>IF(ISNA(VLOOKUP(A9631,'Returns Data'!A:A,1,0)),"No","Yes")</f>
        <v>No</v>
      </c>
      <c r="O9631" t="s">
        <v>10085</v>
      </c>
      <c r="P9631" t="str">
        <f>IFERROR(VLOOKUP(A9631,'Ratings Data'!A:C,3,0),"No Rating")</f>
        <v>No Rating</v>
      </c>
      <c r="Q9631" t="s">
        <v>10062</v>
      </c>
      <c r="R9631" s="5">
        <f t="shared" si="150"/>
        <v>3.3178997613365158</v>
      </c>
    </row>
    <row r="9632" spans="1:18" x14ac:dyDescent="0.3">
      <c r="A9632" t="s">
        <v>9449</v>
      </c>
      <c r="B9632" s="2">
        <v>45857</v>
      </c>
      <c r="C9632" t="s">
        <v>10021</v>
      </c>
      <c r="D9632" t="s">
        <v>10031</v>
      </c>
      <c r="E9632" t="s">
        <v>10035</v>
      </c>
      <c r="F9632">
        <v>20</v>
      </c>
      <c r="G9632">
        <v>56.12</v>
      </c>
      <c r="H9632">
        <v>34.31</v>
      </c>
      <c r="I9632" t="s">
        <v>10039</v>
      </c>
      <c r="J9632">
        <f>F9632*G9632</f>
        <v>1122.3999999999999</v>
      </c>
      <c r="K9632">
        <f>F9632*H9632</f>
        <v>686.2</v>
      </c>
      <c r="L9632">
        <f>J9632-K9632</f>
        <v>436.19999999999982</v>
      </c>
      <c r="M9632" s="5">
        <f>L9632/J9632</f>
        <v>0.38863150392017093</v>
      </c>
      <c r="N9632" t="str">
        <f>IF(ISNA(VLOOKUP(A9632,'Returns Data'!A:A,1,0)),"No","Yes")</f>
        <v>No</v>
      </c>
      <c r="O9632" t="s">
        <v>10085</v>
      </c>
      <c r="P9632" t="str">
        <f>IFERROR(VLOOKUP(A9632,'Ratings Data'!A:C,3,0),"No Rating")</f>
        <v>No Rating</v>
      </c>
      <c r="Q9632" t="s">
        <v>10062</v>
      </c>
      <c r="R9632" s="5">
        <f t="shared" si="150"/>
        <v>1.0679490014002504</v>
      </c>
    </row>
    <row r="9633" spans="1:18" x14ac:dyDescent="0.3">
      <c r="A9633" t="s">
        <v>116</v>
      </c>
      <c r="B9633" s="2">
        <v>45858</v>
      </c>
      <c r="C9633" t="s">
        <v>10027</v>
      </c>
      <c r="D9633" t="s">
        <v>10032</v>
      </c>
      <c r="E9633" t="s">
        <v>10037</v>
      </c>
      <c r="F9633">
        <v>5</v>
      </c>
      <c r="G9633">
        <v>258.97000000000003</v>
      </c>
      <c r="H9633">
        <v>178.46</v>
      </c>
      <c r="I9633" t="s">
        <v>10040</v>
      </c>
      <c r="J9633">
        <f>F9633*G9633</f>
        <v>1294.8500000000001</v>
      </c>
      <c r="K9633">
        <f>F9633*H9633</f>
        <v>892.30000000000007</v>
      </c>
      <c r="L9633">
        <f>J9633-K9633</f>
        <v>402.55000000000007</v>
      </c>
      <c r="M9633" s="5">
        <f>L9633/J9633</f>
        <v>0.31088543074487396</v>
      </c>
      <c r="N9633" t="str">
        <f>IF(ISNA(VLOOKUP(A9633,'Returns Data'!A:A,1,0)),"No","Yes")</f>
        <v>No</v>
      </c>
      <c r="O9633" t="s">
        <v>10085</v>
      </c>
      <c r="P9633" t="str">
        <f>IFERROR(VLOOKUP(A9633,'Ratings Data'!A:C,3,0),"No Rating")</f>
        <v>No Rating</v>
      </c>
      <c r="Q9633" t="s">
        <v>10062</v>
      </c>
      <c r="R9633" s="5">
        <f t="shared" si="150"/>
        <v>0.15364397719173226</v>
      </c>
    </row>
    <row r="9634" spans="1:18" x14ac:dyDescent="0.3">
      <c r="A9634" t="s">
        <v>728</v>
      </c>
      <c r="B9634" s="2">
        <v>45858</v>
      </c>
      <c r="C9634" t="s">
        <v>10013</v>
      </c>
      <c r="D9634" t="s">
        <v>10030</v>
      </c>
      <c r="E9634" t="s">
        <v>10034</v>
      </c>
      <c r="F9634">
        <v>15</v>
      </c>
      <c r="G9634">
        <v>382.25</v>
      </c>
      <c r="H9634">
        <v>288.69</v>
      </c>
      <c r="I9634" t="s">
        <v>10039</v>
      </c>
      <c r="J9634">
        <f>F9634*G9634</f>
        <v>5733.75</v>
      </c>
      <c r="K9634">
        <f>F9634*H9634</f>
        <v>4330.3500000000004</v>
      </c>
      <c r="L9634">
        <f>J9634-K9634</f>
        <v>1403.3999999999996</v>
      </c>
      <c r="M9634" s="5">
        <f>L9634/J9634</f>
        <v>0.24476128188358398</v>
      </c>
      <c r="N9634" t="str">
        <f>IF(ISNA(VLOOKUP(A9634,'Returns Data'!A:A,1,0)),"No","Yes")</f>
        <v>No</v>
      </c>
      <c r="O9634" t="s">
        <v>10085</v>
      </c>
      <c r="P9634" t="str">
        <f>IFERROR(VLOOKUP(A9634,'Ratings Data'!A:C,3,0),"No Rating")</f>
        <v>No Rating</v>
      </c>
      <c r="Q9634" t="s">
        <v>10062</v>
      </c>
      <c r="R9634" s="5">
        <f t="shared" si="150"/>
        <v>3.4281190871529512</v>
      </c>
    </row>
    <row r="9635" spans="1:18" x14ac:dyDescent="0.3">
      <c r="A9635" t="s">
        <v>798</v>
      </c>
      <c r="B9635" s="2">
        <v>45858</v>
      </c>
      <c r="C9635" t="s">
        <v>10011</v>
      </c>
      <c r="D9635" t="s">
        <v>10029</v>
      </c>
      <c r="E9635" t="s">
        <v>10038</v>
      </c>
      <c r="F9635">
        <v>15</v>
      </c>
      <c r="G9635">
        <v>301.27999999999997</v>
      </c>
      <c r="H9635">
        <v>235.47</v>
      </c>
      <c r="I9635" t="s">
        <v>10039</v>
      </c>
      <c r="J9635">
        <f>F9635*G9635</f>
        <v>4519.2</v>
      </c>
      <c r="K9635">
        <f>F9635*H9635</f>
        <v>3532.05</v>
      </c>
      <c r="L9635">
        <f>J9635-K9635</f>
        <v>987.14999999999964</v>
      </c>
      <c r="M9635" s="5">
        <f>L9635/J9635</f>
        <v>0.21843467870419536</v>
      </c>
      <c r="N9635" t="str">
        <f>IF(ISNA(VLOOKUP(A9635,'Returns Data'!A:A,1,0)),"No","Yes")</f>
        <v>No</v>
      </c>
      <c r="O9635" t="s">
        <v>10085</v>
      </c>
      <c r="P9635">
        <f>IFERROR(VLOOKUP(A9635,'Ratings Data'!A:C,3,0),"No Rating")</f>
        <v>4</v>
      </c>
      <c r="Q9635" t="s">
        <v>10062</v>
      </c>
      <c r="R9635" s="5">
        <f t="shared" si="150"/>
        <v>-0.21182472204054942</v>
      </c>
    </row>
    <row r="9636" spans="1:18" x14ac:dyDescent="0.3">
      <c r="A9636" t="s">
        <v>819</v>
      </c>
      <c r="B9636" s="2">
        <v>45858</v>
      </c>
      <c r="C9636" t="s">
        <v>10010</v>
      </c>
      <c r="D9636" t="s">
        <v>10029</v>
      </c>
      <c r="E9636" t="s">
        <v>10034</v>
      </c>
      <c r="F9636">
        <v>10</v>
      </c>
      <c r="G9636">
        <v>269.98</v>
      </c>
      <c r="H9636">
        <v>207.72</v>
      </c>
      <c r="I9636" t="s">
        <v>10040</v>
      </c>
      <c r="J9636">
        <f>F9636*G9636</f>
        <v>2699.8</v>
      </c>
      <c r="K9636">
        <f>F9636*H9636</f>
        <v>2077.1999999999998</v>
      </c>
      <c r="L9636">
        <f>J9636-K9636</f>
        <v>622.60000000000036</v>
      </c>
      <c r="M9636" s="5">
        <f>L9636/J9636</f>
        <v>0.23060967479072536</v>
      </c>
      <c r="N9636" t="str">
        <f>IF(ISNA(VLOOKUP(A9636,'Returns Data'!A:A,1,0)),"No","Yes")</f>
        <v>No</v>
      </c>
      <c r="O9636" t="s">
        <v>10085</v>
      </c>
      <c r="P9636" t="str">
        <f>IFERROR(VLOOKUP(A9636,'Ratings Data'!A:C,3,0),"No Rating")</f>
        <v>No Rating</v>
      </c>
      <c r="Q9636" t="s">
        <v>10062</v>
      </c>
      <c r="R9636" s="5">
        <f t="shared" si="150"/>
        <v>-0.40259337935917855</v>
      </c>
    </row>
    <row r="9637" spans="1:18" x14ac:dyDescent="0.3">
      <c r="A9637" t="s">
        <v>1533</v>
      </c>
      <c r="B9637" s="2">
        <v>45858</v>
      </c>
      <c r="C9637" t="s">
        <v>10010</v>
      </c>
      <c r="D9637" t="s">
        <v>10029</v>
      </c>
      <c r="E9637" t="s">
        <v>10035</v>
      </c>
      <c r="F9637">
        <v>20</v>
      </c>
      <c r="G9637">
        <v>381.65</v>
      </c>
      <c r="H9637">
        <v>338.67</v>
      </c>
      <c r="I9637" t="s">
        <v>10039</v>
      </c>
      <c r="J9637">
        <f>F9637*G9637</f>
        <v>7633</v>
      </c>
      <c r="K9637">
        <f>F9637*H9637</f>
        <v>6773.4000000000005</v>
      </c>
      <c r="L9637">
        <f>J9637-K9637</f>
        <v>859.59999999999945</v>
      </c>
      <c r="M9637" s="5">
        <f>L9637/J9637</f>
        <v>0.1126162714529018</v>
      </c>
      <c r="N9637" t="str">
        <f>IF(ISNA(VLOOKUP(A9637,'Returns Data'!A:A,1,0)),"No","Yes")</f>
        <v>No</v>
      </c>
      <c r="O9637" t="s">
        <v>10085</v>
      </c>
      <c r="P9637" t="str">
        <f>IFERROR(VLOOKUP(A9637,'Ratings Data'!A:C,3,0),"No Rating")</f>
        <v>No Rating</v>
      </c>
      <c r="Q9637" t="s">
        <v>10062</v>
      </c>
      <c r="R9637" s="5">
        <f t="shared" si="150"/>
        <v>1.8272464627009406</v>
      </c>
    </row>
    <row r="9638" spans="1:18" x14ac:dyDescent="0.3">
      <c r="A9638" t="s">
        <v>1919</v>
      </c>
      <c r="B9638" s="2">
        <v>45858</v>
      </c>
      <c r="C9638" t="s">
        <v>10028</v>
      </c>
      <c r="D9638" t="s">
        <v>10032</v>
      </c>
      <c r="E9638" t="s">
        <v>10038</v>
      </c>
      <c r="F9638">
        <v>2</v>
      </c>
      <c r="G9638">
        <v>59.84</v>
      </c>
      <c r="H9638">
        <v>47.5</v>
      </c>
      <c r="I9638" t="s">
        <v>10039</v>
      </c>
      <c r="J9638">
        <f>F9638*G9638</f>
        <v>119.68</v>
      </c>
      <c r="K9638">
        <f>F9638*H9638</f>
        <v>95</v>
      </c>
      <c r="L9638">
        <f>J9638-K9638</f>
        <v>24.680000000000007</v>
      </c>
      <c r="M9638" s="5">
        <f>L9638/J9638</f>
        <v>0.206216577540107</v>
      </c>
      <c r="N9638" t="str">
        <f>IF(ISNA(VLOOKUP(A9638,'Returns Data'!A:A,1,0)),"No","Yes")</f>
        <v>No</v>
      </c>
      <c r="O9638" t="s">
        <v>10085</v>
      </c>
      <c r="P9638" t="str">
        <f>IFERROR(VLOOKUP(A9638,'Ratings Data'!A:C,3,0),"No Rating")</f>
        <v>No Rating</v>
      </c>
      <c r="Q9638" t="s">
        <v>10062</v>
      </c>
      <c r="R9638" s="5">
        <f t="shared" si="150"/>
        <v>-0.98432071269487742</v>
      </c>
    </row>
    <row r="9639" spans="1:18" x14ac:dyDescent="0.3">
      <c r="A9639" t="s">
        <v>2136</v>
      </c>
      <c r="B9639" s="2">
        <v>45858</v>
      </c>
      <c r="C9639" t="s">
        <v>10020</v>
      </c>
      <c r="D9639" t="s">
        <v>10030</v>
      </c>
      <c r="E9639" t="s">
        <v>10038</v>
      </c>
      <c r="F9639">
        <v>5</v>
      </c>
      <c r="G9639">
        <v>221.77</v>
      </c>
      <c r="H9639">
        <v>156.88</v>
      </c>
      <c r="I9639" t="s">
        <v>10040</v>
      </c>
      <c r="J9639">
        <f>F9639*G9639</f>
        <v>1108.8500000000001</v>
      </c>
      <c r="K9639">
        <f>F9639*H9639</f>
        <v>784.4</v>
      </c>
      <c r="L9639">
        <f>J9639-K9639</f>
        <v>324.45000000000016</v>
      </c>
      <c r="M9639" s="5">
        <f>L9639/J9639</f>
        <v>0.2926004418992651</v>
      </c>
      <c r="N9639" t="str">
        <f>IF(ISNA(VLOOKUP(A9639,'Returns Data'!A:A,1,0)),"No","Yes")</f>
        <v>No</v>
      </c>
      <c r="O9639" t="s">
        <v>10085</v>
      </c>
      <c r="P9639" t="str">
        <f>IFERROR(VLOOKUP(A9639,'Ratings Data'!A:C,3,0),"No Rating")</f>
        <v>No Rating</v>
      </c>
      <c r="Q9639" t="s">
        <v>10062</v>
      </c>
      <c r="R9639" s="5">
        <f t="shared" si="150"/>
        <v>8.2651236631016047</v>
      </c>
    </row>
    <row r="9640" spans="1:18" x14ac:dyDescent="0.3">
      <c r="A9640" t="s">
        <v>3436</v>
      </c>
      <c r="B9640" s="2">
        <v>45858</v>
      </c>
      <c r="C9640" t="s">
        <v>10019</v>
      </c>
      <c r="D9640" t="s">
        <v>10031</v>
      </c>
      <c r="E9640" t="s">
        <v>10036</v>
      </c>
      <c r="F9640">
        <v>2</v>
      </c>
      <c r="G9640">
        <v>71.540000000000006</v>
      </c>
      <c r="H9640">
        <v>48.89</v>
      </c>
      <c r="I9640" t="s">
        <v>10040</v>
      </c>
      <c r="J9640">
        <f>F9640*G9640</f>
        <v>143.08000000000001</v>
      </c>
      <c r="K9640">
        <f>F9640*H9640</f>
        <v>97.78</v>
      </c>
      <c r="L9640">
        <f>J9640-K9640</f>
        <v>45.300000000000011</v>
      </c>
      <c r="M9640" s="5">
        <f>L9640/J9640</f>
        <v>0.31660609449259158</v>
      </c>
      <c r="N9640" t="str">
        <f>IF(ISNA(VLOOKUP(A9640,'Returns Data'!A:A,1,0)),"No","Yes")</f>
        <v>No</v>
      </c>
      <c r="O9640" t="s">
        <v>10085</v>
      </c>
      <c r="P9640" t="str">
        <f>IFERROR(VLOOKUP(A9640,'Ratings Data'!A:C,3,0),"No Rating")</f>
        <v>No Rating</v>
      </c>
      <c r="Q9640" t="s">
        <v>10062</v>
      </c>
      <c r="R9640" s="5">
        <f t="shared" si="150"/>
        <v>-0.8709654146187491</v>
      </c>
    </row>
    <row r="9641" spans="1:18" x14ac:dyDescent="0.3">
      <c r="A9641" t="s">
        <v>3469</v>
      </c>
      <c r="B9641" s="2">
        <v>45858</v>
      </c>
      <c r="C9641" t="s">
        <v>10028</v>
      </c>
      <c r="D9641" t="s">
        <v>10032</v>
      </c>
      <c r="E9641" t="s">
        <v>10034</v>
      </c>
      <c r="F9641">
        <v>5</v>
      </c>
      <c r="G9641">
        <v>80.959999999999994</v>
      </c>
      <c r="H9641">
        <v>63.74</v>
      </c>
      <c r="I9641" t="s">
        <v>10040</v>
      </c>
      <c r="J9641">
        <f>F9641*G9641</f>
        <v>404.79999999999995</v>
      </c>
      <c r="K9641">
        <f>F9641*H9641</f>
        <v>318.7</v>
      </c>
      <c r="L9641">
        <f>J9641-K9641</f>
        <v>86.099999999999966</v>
      </c>
      <c r="M9641" s="5">
        <f>L9641/J9641</f>
        <v>0.21269762845849796</v>
      </c>
      <c r="N9641" t="str">
        <f>IF(ISNA(VLOOKUP(A9641,'Returns Data'!A:A,1,0)),"No","Yes")</f>
        <v>No</v>
      </c>
      <c r="O9641" t="s">
        <v>10085</v>
      </c>
      <c r="P9641" t="str">
        <f>IFERROR(VLOOKUP(A9641,'Ratings Data'!A:C,3,0),"No Rating")</f>
        <v>No Rating</v>
      </c>
      <c r="Q9641" t="s">
        <v>10062</v>
      </c>
      <c r="R9641" s="5">
        <f t="shared" si="150"/>
        <v>1.8291864691081905</v>
      </c>
    </row>
    <row r="9642" spans="1:18" x14ac:dyDescent="0.3">
      <c r="A9642" t="s">
        <v>3889</v>
      </c>
      <c r="B9642" s="2">
        <v>45858</v>
      </c>
      <c r="C9642" t="s">
        <v>10025</v>
      </c>
      <c r="D9642" t="s">
        <v>10033</v>
      </c>
      <c r="E9642" t="s">
        <v>10035</v>
      </c>
      <c r="F9642">
        <v>18</v>
      </c>
      <c r="G9642">
        <v>401.26</v>
      </c>
      <c r="H9642">
        <v>245.36</v>
      </c>
      <c r="I9642" t="s">
        <v>10040</v>
      </c>
      <c r="J9642">
        <f>F9642*G9642</f>
        <v>7222.68</v>
      </c>
      <c r="K9642">
        <f>F9642*H9642</f>
        <v>4416.4800000000005</v>
      </c>
      <c r="L9642">
        <f>J9642-K9642</f>
        <v>2806.2</v>
      </c>
      <c r="M9642" s="5">
        <f>L9642/J9642</f>
        <v>0.38852614265065039</v>
      </c>
      <c r="N9642" t="str">
        <f>IF(ISNA(VLOOKUP(A9642,'Returns Data'!A:A,1,0)),"No","Yes")</f>
        <v>No</v>
      </c>
      <c r="O9642" t="s">
        <v>10085</v>
      </c>
      <c r="P9642">
        <f>IFERROR(VLOOKUP(A9642,'Ratings Data'!A:C,3,0),"No Rating")</f>
        <v>4</v>
      </c>
      <c r="Q9642" t="s">
        <v>10062</v>
      </c>
      <c r="R9642" s="5">
        <f t="shared" si="150"/>
        <v>16.842588932806326</v>
      </c>
    </row>
    <row r="9643" spans="1:18" x14ac:dyDescent="0.3">
      <c r="A9643" t="s">
        <v>4821</v>
      </c>
      <c r="B9643" s="2">
        <v>45858</v>
      </c>
      <c r="C9643" t="s">
        <v>10027</v>
      </c>
      <c r="D9643" t="s">
        <v>10032</v>
      </c>
      <c r="E9643" t="s">
        <v>10036</v>
      </c>
      <c r="F9643">
        <v>4</v>
      </c>
      <c r="G9643">
        <v>80.819999999999993</v>
      </c>
      <c r="H9643">
        <v>72.63</v>
      </c>
      <c r="I9643" t="s">
        <v>10039</v>
      </c>
      <c r="J9643">
        <f>F9643*G9643</f>
        <v>323.27999999999997</v>
      </c>
      <c r="K9643">
        <f>F9643*H9643</f>
        <v>290.52</v>
      </c>
      <c r="L9643">
        <f>J9643-K9643</f>
        <v>32.759999999999991</v>
      </c>
      <c r="M9643" s="5">
        <f>L9643/J9643</f>
        <v>0.10133630289532292</v>
      </c>
      <c r="N9643" t="str">
        <f>IF(ISNA(VLOOKUP(A9643,'Returns Data'!A:A,1,0)),"No","Yes")</f>
        <v>No</v>
      </c>
      <c r="O9643" t="s">
        <v>10085</v>
      </c>
      <c r="P9643" t="str">
        <f>IFERROR(VLOOKUP(A9643,'Ratings Data'!A:C,3,0),"No Rating")</f>
        <v>No Rating</v>
      </c>
      <c r="Q9643" t="s">
        <v>10062</v>
      </c>
      <c r="R9643" s="5">
        <f t="shared" si="150"/>
        <v>-0.95524099087873204</v>
      </c>
    </row>
    <row r="9644" spans="1:18" x14ac:dyDescent="0.3">
      <c r="A9644" t="s">
        <v>5365</v>
      </c>
      <c r="B9644" s="2">
        <v>45858</v>
      </c>
      <c r="C9644" t="s">
        <v>10026</v>
      </c>
      <c r="D9644" t="s">
        <v>10031</v>
      </c>
      <c r="E9644" t="s">
        <v>10037</v>
      </c>
      <c r="F9644">
        <v>3</v>
      </c>
      <c r="G9644">
        <v>154.65</v>
      </c>
      <c r="H9644">
        <v>107.58</v>
      </c>
      <c r="I9644" t="s">
        <v>10039</v>
      </c>
      <c r="J9644">
        <f>F9644*G9644</f>
        <v>463.95000000000005</v>
      </c>
      <c r="K9644">
        <f>F9644*H9644</f>
        <v>322.74</v>
      </c>
      <c r="L9644">
        <f>J9644-K9644</f>
        <v>141.21000000000004</v>
      </c>
      <c r="M9644" s="5">
        <f>L9644/J9644</f>
        <v>0.30436469447138703</v>
      </c>
      <c r="N9644" t="str">
        <f>IF(ISNA(VLOOKUP(A9644,'Returns Data'!A:A,1,0)),"No","Yes")</f>
        <v>No</v>
      </c>
      <c r="O9644" t="s">
        <v>10085</v>
      </c>
      <c r="P9644" t="str">
        <f>IFERROR(VLOOKUP(A9644,'Ratings Data'!A:C,3,0),"No Rating")</f>
        <v>No Rating</v>
      </c>
      <c r="Q9644" t="s">
        <v>10062</v>
      </c>
      <c r="R9644" s="5">
        <f t="shared" si="150"/>
        <v>0.43513363028953256</v>
      </c>
    </row>
    <row r="9645" spans="1:18" x14ac:dyDescent="0.3">
      <c r="A9645" t="s">
        <v>5657</v>
      </c>
      <c r="B9645" s="2">
        <v>45858</v>
      </c>
      <c r="C9645" t="s">
        <v>10021</v>
      </c>
      <c r="D9645" t="s">
        <v>10031</v>
      </c>
      <c r="E9645" t="s">
        <v>10035</v>
      </c>
      <c r="F9645">
        <v>12</v>
      </c>
      <c r="G9645">
        <v>226.75</v>
      </c>
      <c r="H9645">
        <v>142.32</v>
      </c>
      <c r="I9645" t="s">
        <v>10040</v>
      </c>
      <c r="J9645">
        <f>F9645*G9645</f>
        <v>2721</v>
      </c>
      <c r="K9645">
        <f>F9645*H9645</f>
        <v>1707.84</v>
      </c>
      <c r="L9645">
        <f>J9645-K9645</f>
        <v>1013.1600000000001</v>
      </c>
      <c r="M9645" s="5">
        <f>L9645/J9645</f>
        <v>0.37234840132304303</v>
      </c>
      <c r="N9645" t="str">
        <f>IF(ISNA(VLOOKUP(A9645,'Returns Data'!A:A,1,0)),"No","Yes")</f>
        <v>No</v>
      </c>
      <c r="O9645" t="s">
        <v>10085</v>
      </c>
      <c r="P9645" t="str">
        <f>IFERROR(VLOOKUP(A9645,'Ratings Data'!A:C,3,0),"No Rating")</f>
        <v>No Rating</v>
      </c>
      <c r="Q9645" t="s">
        <v>10062</v>
      </c>
      <c r="R9645" s="5">
        <f t="shared" si="150"/>
        <v>4.864856126737795</v>
      </c>
    </row>
    <row r="9646" spans="1:18" x14ac:dyDescent="0.3">
      <c r="A9646" t="s">
        <v>6002</v>
      </c>
      <c r="B9646" s="2">
        <v>45858</v>
      </c>
      <c r="C9646" t="s">
        <v>10017</v>
      </c>
      <c r="D9646" t="s">
        <v>10032</v>
      </c>
      <c r="E9646" t="s">
        <v>10035</v>
      </c>
      <c r="F9646">
        <v>2</v>
      </c>
      <c r="G9646">
        <v>278.16000000000003</v>
      </c>
      <c r="H9646">
        <v>199.68</v>
      </c>
      <c r="I9646" t="s">
        <v>10040</v>
      </c>
      <c r="J9646">
        <f>F9646*G9646</f>
        <v>556.32000000000005</v>
      </c>
      <c r="K9646">
        <f>F9646*H9646</f>
        <v>399.36</v>
      </c>
      <c r="L9646">
        <f>J9646-K9646</f>
        <v>156.96000000000004</v>
      </c>
      <c r="M9646" s="5">
        <f>L9646/J9646</f>
        <v>0.28213977566867993</v>
      </c>
      <c r="N9646" t="str">
        <f>IF(ISNA(VLOOKUP(A9646,'Returns Data'!A:A,1,0)),"No","Yes")</f>
        <v>No</v>
      </c>
      <c r="O9646" t="s">
        <v>10085</v>
      </c>
      <c r="P9646">
        <f>IFERROR(VLOOKUP(A9646,'Ratings Data'!A:C,3,0),"No Rating")</f>
        <v>5</v>
      </c>
      <c r="Q9646" t="s">
        <v>10062</v>
      </c>
      <c r="R9646" s="5">
        <f t="shared" si="150"/>
        <v>-0.79554575523704518</v>
      </c>
    </row>
    <row r="9647" spans="1:18" x14ac:dyDescent="0.3">
      <c r="A9647" t="s">
        <v>6447</v>
      </c>
      <c r="B9647" s="2">
        <v>45858</v>
      </c>
      <c r="C9647" t="s">
        <v>10023</v>
      </c>
      <c r="D9647" t="s">
        <v>10033</v>
      </c>
      <c r="E9647" t="s">
        <v>10034</v>
      </c>
      <c r="F9647">
        <v>16</v>
      </c>
      <c r="G9647">
        <v>78.819999999999993</v>
      </c>
      <c r="H9647">
        <v>65.16</v>
      </c>
      <c r="I9647" t="s">
        <v>10040</v>
      </c>
      <c r="J9647">
        <f>F9647*G9647</f>
        <v>1261.1199999999999</v>
      </c>
      <c r="K9647">
        <f>F9647*H9647</f>
        <v>1042.56</v>
      </c>
      <c r="L9647">
        <f>J9647-K9647</f>
        <v>218.55999999999995</v>
      </c>
      <c r="M9647" s="5">
        <f>L9647/J9647</f>
        <v>0.17330626744481092</v>
      </c>
      <c r="N9647" t="str">
        <f>IF(ISNA(VLOOKUP(A9647,'Returns Data'!A:A,1,0)),"No","Yes")</f>
        <v>No</v>
      </c>
      <c r="O9647" t="s">
        <v>10085</v>
      </c>
      <c r="P9647" t="str">
        <f>IFERROR(VLOOKUP(A9647,'Ratings Data'!A:C,3,0),"No Rating")</f>
        <v>No Rating</v>
      </c>
      <c r="Q9647" t="s">
        <v>10062</v>
      </c>
      <c r="R9647" s="5">
        <f t="shared" si="150"/>
        <v>1.2668967500719006</v>
      </c>
    </row>
    <row r="9648" spans="1:18" x14ac:dyDescent="0.3">
      <c r="A9648" t="s">
        <v>6590</v>
      </c>
      <c r="B9648" s="2">
        <v>45858</v>
      </c>
      <c r="C9648" t="s">
        <v>10009</v>
      </c>
      <c r="D9648" t="s">
        <v>10029</v>
      </c>
      <c r="E9648" t="s">
        <v>10035</v>
      </c>
      <c r="F9648">
        <v>1</v>
      </c>
      <c r="G9648">
        <v>52.17</v>
      </c>
      <c r="H9648">
        <v>40.840000000000003</v>
      </c>
      <c r="I9648" t="s">
        <v>10039</v>
      </c>
      <c r="J9648">
        <f>F9648*G9648</f>
        <v>52.17</v>
      </c>
      <c r="K9648">
        <f>F9648*H9648</f>
        <v>40.840000000000003</v>
      </c>
      <c r="L9648">
        <f>J9648-K9648</f>
        <v>11.329999999999998</v>
      </c>
      <c r="M9648" s="5">
        <f>L9648/J9648</f>
        <v>0.21717462142994054</v>
      </c>
      <c r="N9648" t="str">
        <f>IF(ISNA(VLOOKUP(A9648,'Returns Data'!A:A,1,0)),"No","Yes")</f>
        <v>No</v>
      </c>
      <c r="O9648" t="s">
        <v>10085</v>
      </c>
      <c r="P9648" t="str">
        <f>IFERROR(VLOOKUP(A9648,'Ratings Data'!A:C,3,0),"No Rating")</f>
        <v>No Rating</v>
      </c>
      <c r="Q9648" t="s">
        <v>10062</v>
      </c>
      <c r="R9648" s="5">
        <f t="shared" si="150"/>
        <v>-0.95863200964222273</v>
      </c>
    </row>
    <row r="9649" spans="1:18" x14ac:dyDescent="0.3">
      <c r="A9649" t="s">
        <v>6635</v>
      </c>
      <c r="B9649" s="2">
        <v>45858</v>
      </c>
      <c r="C9649" t="s">
        <v>10018</v>
      </c>
      <c r="D9649" t="s">
        <v>10033</v>
      </c>
      <c r="E9649" t="s">
        <v>10035</v>
      </c>
      <c r="F9649">
        <v>15</v>
      </c>
      <c r="G9649">
        <v>152.69999999999999</v>
      </c>
      <c r="H9649">
        <v>113.91</v>
      </c>
      <c r="I9649" t="s">
        <v>10039</v>
      </c>
      <c r="J9649">
        <f>F9649*G9649</f>
        <v>2290.5</v>
      </c>
      <c r="K9649">
        <f>F9649*H9649</f>
        <v>1708.6499999999999</v>
      </c>
      <c r="L9649">
        <f>J9649-K9649</f>
        <v>581.85000000000014</v>
      </c>
      <c r="M9649" s="5">
        <f>L9649/J9649</f>
        <v>0.25402750491159143</v>
      </c>
      <c r="N9649" t="str">
        <f>IF(ISNA(VLOOKUP(A9649,'Returns Data'!A:A,1,0)),"No","Yes")</f>
        <v>No</v>
      </c>
      <c r="O9649" t="s">
        <v>10085</v>
      </c>
      <c r="P9649" t="str">
        <f>IFERROR(VLOOKUP(A9649,'Ratings Data'!A:C,3,0),"No Rating")</f>
        <v>No Rating</v>
      </c>
      <c r="Q9649" t="s">
        <v>10062</v>
      </c>
      <c r="R9649" s="5">
        <f t="shared" si="150"/>
        <v>42.904542840713049</v>
      </c>
    </row>
    <row r="9650" spans="1:18" x14ac:dyDescent="0.3">
      <c r="A9650" t="s">
        <v>7481</v>
      </c>
      <c r="B9650" s="2">
        <v>45858</v>
      </c>
      <c r="C9650" t="s">
        <v>10012</v>
      </c>
      <c r="D9650" t="s">
        <v>10030</v>
      </c>
      <c r="E9650" t="s">
        <v>10034</v>
      </c>
      <c r="F9650">
        <v>15</v>
      </c>
      <c r="G9650">
        <v>322.64</v>
      </c>
      <c r="H9650">
        <v>257.58999999999997</v>
      </c>
      <c r="I9650" t="s">
        <v>10040</v>
      </c>
      <c r="J9650">
        <f>F9650*G9650</f>
        <v>4839.5999999999995</v>
      </c>
      <c r="K9650">
        <f>F9650*H9650</f>
        <v>3863.8499999999995</v>
      </c>
      <c r="L9650">
        <f>J9650-K9650</f>
        <v>975.75</v>
      </c>
      <c r="M9650" s="5">
        <f>L9650/J9650</f>
        <v>0.20161790230597573</v>
      </c>
      <c r="N9650" t="str">
        <f>IF(ISNA(VLOOKUP(A9650,'Returns Data'!A:A,1,0)),"No","Yes")</f>
        <v>No</v>
      </c>
      <c r="O9650" t="s">
        <v>10085</v>
      </c>
      <c r="P9650" t="str">
        <f>IFERROR(VLOOKUP(A9650,'Ratings Data'!A:C,3,0),"No Rating")</f>
        <v>No Rating</v>
      </c>
      <c r="Q9650" t="s">
        <v>10062</v>
      </c>
      <c r="R9650" s="5">
        <f t="shared" si="150"/>
        <v>1.1129011132940403</v>
      </c>
    </row>
    <row r="9651" spans="1:18" x14ac:dyDescent="0.3">
      <c r="A9651" t="s">
        <v>7627</v>
      </c>
      <c r="B9651" s="2">
        <v>45858</v>
      </c>
      <c r="C9651" t="s">
        <v>10017</v>
      </c>
      <c r="D9651" t="s">
        <v>10032</v>
      </c>
      <c r="E9651" t="s">
        <v>10034</v>
      </c>
      <c r="F9651">
        <v>17</v>
      </c>
      <c r="G9651">
        <v>413.99</v>
      </c>
      <c r="H9651">
        <v>298.27</v>
      </c>
      <c r="I9651" t="s">
        <v>10040</v>
      </c>
      <c r="J9651">
        <f>F9651*G9651</f>
        <v>7037.83</v>
      </c>
      <c r="K9651">
        <f>F9651*H9651</f>
        <v>5070.59</v>
      </c>
      <c r="L9651">
        <f>J9651-K9651</f>
        <v>1967.2399999999998</v>
      </c>
      <c r="M9651" s="5">
        <f>L9651/J9651</f>
        <v>0.27952365999178719</v>
      </c>
      <c r="N9651" t="str">
        <f>IF(ISNA(VLOOKUP(A9651,'Returns Data'!A:A,1,0)),"No","Yes")</f>
        <v>No</v>
      </c>
      <c r="O9651" t="s">
        <v>10085</v>
      </c>
      <c r="P9651" t="str">
        <f>IFERROR(VLOOKUP(A9651,'Ratings Data'!A:C,3,0),"No Rating")</f>
        <v>No Rating</v>
      </c>
      <c r="Q9651" t="s">
        <v>10062</v>
      </c>
      <c r="R9651" s="5">
        <f t="shared" si="150"/>
        <v>0.45421729068518074</v>
      </c>
    </row>
    <row r="9652" spans="1:18" x14ac:dyDescent="0.3">
      <c r="A9652" t="s">
        <v>7756</v>
      </c>
      <c r="B9652" s="2">
        <v>45858</v>
      </c>
      <c r="C9652" t="s">
        <v>10024</v>
      </c>
      <c r="D9652" t="s">
        <v>10029</v>
      </c>
      <c r="E9652" t="s">
        <v>10036</v>
      </c>
      <c r="F9652">
        <v>3</v>
      </c>
      <c r="G9652">
        <v>75.209999999999994</v>
      </c>
      <c r="H9652">
        <v>63.34</v>
      </c>
      <c r="I9652" t="s">
        <v>10040</v>
      </c>
      <c r="J9652">
        <f>F9652*G9652</f>
        <v>225.63</v>
      </c>
      <c r="K9652">
        <f>F9652*H9652</f>
        <v>190.02</v>
      </c>
      <c r="L9652">
        <f>J9652-K9652</f>
        <v>35.609999999999985</v>
      </c>
      <c r="M9652" s="5">
        <f>L9652/J9652</f>
        <v>0.15782475734609752</v>
      </c>
      <c r="N9652" t="str">
        <f>IF(ISNA(VLOOKUP(A9652,'Returns Data'!A:A,1,0)),"No","Yes")</f>
        <v>No</v>
      </c>
      <c r="O9652" t="s">
        <v>10085</v>
      </c>
      <c r="P9652" t="str">
        <f>IFERROR(VLOOKUP(A9652,'Ratings Data'!A:C,3,0),"No Rating")</f>
        <v>No Rating</v>
      </c>
      <c r="Q9652" t="s">
        <v>10062</v>
      </c>
      <c r="R9652" s="5">
        <f t="shared" si="150"/>
        <v>-0.9679404020841651</v>
      </c>
    </row>
    <row r="9653" spans="1:18" x14ac:dyDescent="0.3">
      <c r="A9653" t="s">
        <v>7821</v>
      </c>
      <c r="B9653" s="2">
        <v>45858</v>
      </c>
      <c r="C9653" t="s">
        <v>10015</v>
      </c>
      <c r="D9653" t="s">
        <v>10031</v>
      </c>
      <c r="E9653" t="s">
        <v>10036</v>
      </c>
      <c r="F9653">
        <v>13</v>
      </c>
      <c r="G9653">
        <v>252.31</v>
      </c>
      <c r="H9653">
        <v>169.26</v>
      </c>
      <c r="I9653" t="s">
        <v>10040</v>
      </c>
      <c r="J9653">
        <f>F9653*G9653</f>
        <v>3280.03</v>
      </c>
      <c r="K9653">
        <f>F9653*H9653</f>
        <v>2200.38</v>
      </c>
      <c r="L9653">
        <f>J9653-K9653</f>
        <v>1079.6500000000001</v>
      </c>
      <c r="M9653" s="5">
        <f>L9653/J9653</f>
        <v>0.32915857476913324</v>
      </c>
      <c r="N9653" t="str">
        <f>IF(ISNA(VLOOKUP(A9653,'Returns Data'!A:A,1,0)),"No","Yes")</f>
        <v>No</v>
      </c>
      <c r="O9653" t="s">
        <v>10085</v>
      </c>
      <c r="P9653">
        <f>IFERROR(VLOOKUP(A9653,'Ratings Data'!A:C,3,0),"No Rating")</f>
        <v>4</v>
      </c>
      <c r="Q9653" t="s">
        <v>10062</v>
      </c>
      <c r="R9653" s="5">
        <f t="shared" si="150"/>
        <v>13.537206931702345</v>
      </c>
    </row>
    <row r="9654" spans="1:18" x14ac:dyDescent="0.3">
      <c r="A9654" t="s">
        <v>8337</v>
      </c>
      <c r="B9654" s="2">
        <v>45858</v>
      </c>
      <c r="C9654" t="s">
        <v>10011</v>
      </c>
      <c r="D9654" t="s">
        <v>10029</v>
      </c>
      <c r="E9654" t="s">
        <v>10034</v>
      </c>
      <c r="F9654">
        <v>6</v>
      </c>
      <c r="G9654">
        <v>202.69</v>
      </c>
      <c r="H9654">
        <v>145.22</v>
      </c>
      <c r="I9654" t="s">
        <v>10039</v>
      </c>
      <c r="J9654">
        <f>F9654*G9654</f>
        <v>1216.1399999999999</v>
      </c>
      <c r="K9654">
        <f>F9654*H9654</f>
        <v>871.31999999999994</v>
      </c>
      <c r="L9654">
        <f>J9654-K9654</f>
        <v>344.81999999999994</v>
      </c>
      <c r="M9654" s="5">
        <f>L9654/J9654</f>
        <v>0.28353643494992353</v>
      </c>
      <c r="N9654" t="str">
        <f>IF(ISNA(VLOOKUP(A9654,'Returns Data'!A:A,1,0)),"No","Yes")</f>
        <v>No</v>
      </c>
      <c r="O9654" t="s">
        <v>10085</v>
      </c>
      <c r="P9654" t="str">
        <f>IFERROR(VLOOKUP(A9654,'Ratings Data'!A:C,3,0),"No Rating")</f>
        <v>No Rating</v>
      </c>
      <c r="Q9654" t="s">
        <v>10062</v>
      </c>
      <c r="R9654" s="5">
        <f t="shared" si="150"/>
        <v>-0.6292290009542596</v>
      </c>
    </row>
    <row r="9655" spans="1:18" x14ac:dyDescent="0.3">
      <c r="A9655" t="s">
        <v>8345</v>
      </c>
      <c r="B9655" s="2">
        <v>45858</v>
      </c>
      <c r="C9655" t="s">
        <v>10020</v>
      </c>
      <c r="D9655" t="s">
        <v>10030</v>
      </c>
      <c r="E9655" t="s">
        <v>10036</v>
      </c>
      <c r="F9655">
        <v>18</v>
      </c>
      <c r="G9655">
        <v>313.41000000000003</v>
      </c>
      <c r="H9655">
        <v>217.97</v>
      </c>
      <c r="I9655" t="s">
        <v>10040</v>
      </c>
      <c r="J9655">
        <f>F9655*G9655</f>
        <v>5641.38</v>
      </c>
      <c r="K9655">
        <f>F9655*H9655</f>
        <v>3923.46</v>
      </c>
      <c r="L9655">
        <f>J9655-K9655</f>
        <v>1717.92</v>
      </c>
      <c r="M9655" s="5">
        <f>L9655/J9655</f>
        <v>0.30452123416610832</v>
      </c>
      <c r="N9655" t="str">
        <f>IF(ISNA(VLOOKUP(A9655,'Returns Data'!A:A,1,0)),"No","Yes")</f>
        <v>No</v>
      </c>
      <c r="O9655" t="s">
        <v>10085</v>
      </c>
      <c r="P9655" t="str">
        <f>IFERROR(VLOOKUP(A9655,'Ratings Data'!A:C,3,0),"No Rating")</f>
        <v>No Rating</v>
      </c>
      <c r="Q9655" t="s">
        <v>10062</v>
      </c>
      <c r="R9655" s="5">
        <f t="shared" si="150"/>
        <v>3.6387586955449209</v>
      </c>
    </row>
    <row r="9656" spans="1:18" x14ac:dyDescent="0.3">
      <c r="A9656" t="s">
        <v>9788</v>
      </c>
      <c r="B9656" s="2">
        <v>45858</v>
      </c>
      <c r="C9656" t="s">
        <v>10013</v>
      </c>
      <c r="D9656" t="s">
        <v>10030</v>
      </c>
      <c r="E9656" t="s">
        <v>10034</v>
      </c>
      <c r="F9656">
        <v>12</v>
      </c>
      <c r="G9656">
        <v>57.64</v>
      </c>
      <c r="H9656">
        <v>50.26</v>
      </c>
      <c r="I9656" t="s">
        <v>10040</v>
      </c>
      <c r="J9656">
        <f>F9656*G9656</f>
        <v>691.68000000000006</v>
      </c>
      <c r="K9656">
        <f>F9656*H9656</f>
        <v>603.12</v>
      </c>
      <c r="L9656">
        <f>J9656-K9656</f>
        <v>88.560000000000059</v>
      </c>
      <c r="M9656" s="5">
        <f>L9656/J9656</f>
        <v>0.1280360860513533</v>
      </c>
      <c r="N9656" t="str">
        <f>IF(ISNA(VLOOKUP(A9656,'Returns Data'!A:A,1,0)),"No","Yes")</f>
        <v>No</v>
      </c>
      <c r="O9656" t="s">
        <v>10085</v>
      </c>
      <c r="P9656" t="str">
        <f>IFERROR(VLOOKUP(A9656,'Ratings Data'!A:C,3,0),"No Rating")</f>
        <v>No Rating</v>
      </c>
      <c r="Q9656" t="s">
        <v>10062</v>
      </c>
      <c r="R9656" s="5">
        <f t="shared" si="150"/>
        <v>-0.87739170203035421</v>
      </c>
    </row>
    <row r="9657" spans="1:18" x14ac:dyDescent="0.3">
      <c r="A9657" t="s">
        <v>959</v>
      </c>
      <c r="B9657" s="2">
        <v>45859</v>
      </c>
      <c r="C9657" t="s">
        <v>10028</v>
      </c>
      <c r="D9657" t="s">
        <v>10032</v>
      </c>
      <c r="E9657" t="s">
        <v>10035</v>
      </c>
      <c r="F9657">
        <v>3</v>
      </c>
      <c r="G9657">
        <v>348.11</v>
      </c>
      <c r="H9657">
        <v>288.3</v>
      </c>
      <c r="I9657" t="s">
        <v>10039</v>
      </c>
      <c r="J9657">
        <f>F9657*G9657</f>
        <v>1044.33</v>
      </c>
      <c r="K9657">
        <f>F9657*H9657</f>
        <v>864.90000000000009</v>
      </c>
      <c r="L9657">
        <f>J9657-K9657</f>
        <v>179.42999999999984</v>
      </c>
      <c r="M9657" s="5">
        <f>L9657/J9657</f>
        <v>0.17181350722472766</v>
      </c>
      <c r="N9657" t="str">
        <f>IF(ISNA(VLOOKUP(A9657,'Returns Data'!A:A,1,0)),"No","Yes")</f>
        <v>No</v>
      </c>
      <c r="O9657" t="s">
        <v>10085</v>
      </c>
      <c r="P9657" t="str">
        <f>IFERROR(VLOOKUP(A9657,'Ratings Data'!A:C,3,0),"No Rating")</f>
        <v>No Rating</v>
      </c>
      <c r="Q9657" t="s">
        <v>10062</v>
      </c>
      <c r="R9657" s="5">
        <f t="shared" si="150"/>
        <v>0.50984559333795954</v>
      </c>
    </row>
    <row r="9658" spans="1:18" x14ac:dyDescent="0.3">
      <c r="A9658" t="s">
        <v>1226</v>
      </c>
      <c r="B9658" s="2">
        <v>45859</v>
      </c>
      <c r="C9658" t="s">
        <v>10019</v>
      </c>
      <c r="D9658" t="s">
        <v>10031</v>
      </c>
      <c r="E9658" t="s">
        <v>10034</v>
      </c>
      <c r="F9658">
        <v>2</v>
      </c>
      <c r="G9658">
        <v>482.44</v>
      </c>
      <c r="H9658">
        <v>388.47</v>
      </c>
      <c r="I9658" t="s">
        <v>10039</v>
      </c>
      <c r="J9658">
        <f>F9658*G9658</f>
        <v>964.88</v>
      </c>
      <c r="K9658">
        <f>F9658*H9658</f>
        <v>776.94</v>
      </c>
      <c r="L9658">
        <f>J9658-K9658</f>
        <v>187.93999999999994</v>
      </c>
      <c r="M9658" s="5">
        <f>L9658/J9658</f>
        <v>0.19478069811790061</v>
      </c>
      <c r="N9658" t="str">
        <f>IF(ISNA(VLOOKUP(A9658,'Returns Data'!A:A,1,0)),"No","Yes")</f>
        <v>No</v>
      </c>
      <c r="O9658" t="s">
        <v>10085</v>
      </c>
      <c r="P9658" t="str">
        <f>IFERROR(VLOOKUP(A9658,'Ratings Data'!A:C,3,0),"No Rating")</f>
        <v>No Rating</v>
      </c>
      <c r="Q9658" t="s">
        <v>10062</v>
      </c>
      <c r="R9658" s="5">
        <f t="shared" si="150"/>
        <v>-7.6077485086131713E-2</v>
      </c>
    </row>
    <row r="9659" spans="1:18" x14ac:dyDescent="0.3">
      <c r="A9659" t="s">
        <v>1371</v>
      </c>
      <c r="B9659" s="2">
        <v>45859</v>
      </c>
      <c r="C9659" t="s">
        <v>10019</v>
      </c>
      <c r="D9659" t="s">
        <v>10031</v>
      </c>
      <c r="E9659" t="s">
        <v>10036</v>
      </c>
      <c r="F9659">
        <v>20</v>
      </c>
      <c r="G9659">
        <v>262.41000000000003</v>
      </c>
      <c r="H9659">
        <v>174.63</v>
      </c>
      <c r="I9659" t="s">
        <v>10040</v>
      </c>
      <c r="J9659">
        <f>F9659*G9659</f>
        <v>5248.2000000000007</v>
      </c>
      <c r="K9659">
        <f>F9659*H9659</f>
        <v>3492.6</v>
      </c>
      <c r="L9659">
        <f>J9659-K9659</f>
        <v>1755.6000000000008</v>
      </c>
      <c r="M9659" s="5">
        <f>L9659/J9659</f>
        <v>0.33451469075111478</v>
      </c>
      <c r="N9659" t="str">
        <f>IF(ISNA(VLOOKUP(A9659,'Returns Data'!A:A,1,0)),"No","Yes")</f>
        <v>No</v>
      </c>
      <c r="O9659" t="s">
        <v>10085</v>
      </c>
      <c r="P9659" t="str">
        <f>IFERROR(VLOOKUP(A9659,'Ratings Data'!A:C,3,0),"No Rating")</f>
        <v>No Rating</v>
      </c>
      <c r="Q9659" t="s">
        <v>10062</v>
      </c>
      <c r="R9659" s="5">
        <f t="shared" si="150"/>
        <v>4.4392256031838162</v>
      </c>
    </row>
    <row r="9660" spans="1:18" x14ac:dyDescent="0.3">
      <c r="A9660" t="s">
        <v>1769</v>
      </c>
      <c r="B9660" s="2">
        <v>45859</v>
      </c>
      <c r="C9660" t="s">
        <v>10022</v>
      </c>
      <c r="D9660" t="s">
        <v>10033</v>
      </c>
      <c r="E9660" t="s">
        <v>10034</v>
      </c>
      <c r="F9660">
        <v>15</v>
      </c>
      <c r="G9660">
        <v>461.44</v>
      </c>
      <c r="H9660">
        <v>340.47</v>
      </c>
      <c r="I9660" t="s">
        <v>10039</v>
      </c>
      <c r="J9660">
        <f>F9660*G9660</f>
        <v>6921.6</v>
      </c>
      <c r="K9660">
        <f>F9660*H9660</f>
        <v>5107.05</v>
      </c>
      <c r="L9660">
        <f>J9660-K9660</f>
        <v>1814.5500000000002</v>
      </c>
      <c r="M9660" s="5">
        <f>L9660/J9660</f>
        <v>0.26215759361997226</v>
      </c>
      <c r="N9660" t="str">
        <f>IF(ISNA(VLOOKUP(A9660,'Returns Data'!A:A,1,0)),"No","Yes")</f>
        <v>Yes</v>
      </c>
      <c r="O9660" t="str">
        <f>IFERROR(VLOOKUP(A9660,'Returns Data'!A:E,5,0),"No Returns")</f>
        <v>Wrong Product</v>
      </c>
      <c r="P9660" t="str">
        <f>IFERROR(VLOOKUP(A9660,'Ratings Data'!A:C,3,0),"No Rating")</f>
        <v>No Rating</v>
      </c>
      <c r="Q9660" t="s">
        <v>10062</v>
      </c>
      <c r="R9660" s="5">
        <f t="shared" si="150"/>
        <v>0.31885217788956205</v>
      </c>
    </row>
    <row r="9661" spans="1:18" x14ac:dyDescent="0.3">
      <c r="A9661" t="s">
        <v>1834</v>
      </c>
      <c r="B9661" s="2">
        <v>45859</v>
      </c>
      <c r="C9661" t="s">
        <v>10015</v>
      </c>
      <c r="D9661" t="s">
        <v>10031</v>
      </c>
      <c r="E9661" t="s">
        <v>10034</v>
      </c>
      <c r="F9661">
        <v>2</v>
      </c>
      <c r="G9661">
        <v>430.36</v>
      </c>
      <c r="H9661">
        <v>306.33999999999997</v>
      </c>
      <c r="I9661" t="s">
        <v>10039</v>
      </c>
      <c r="J9661">
        <f>F9661*G9661</f>
        <v>860.72</v>
      </c>
      <c r="K9661">
        <f>F9661*H9661</f>
        <v>612.67999999999995</v>
      </c>
      <c r="L9661">
        <f>J9661-K9661</f>
        <v>248.04000000000008</v>
      </c>
      <c r="M9661" s="5">
        <f>L9661/J9661</f>
        <v>0.28817733990147792</v>
      </c>
      <c r="N9661" t="str">
        <f>IF(ISNA(VLOOKUP(A9661,'Returns Data'!A:A,1,0)),"No","Yes")</f>
        <v>No</v>
      </c>
      <c r="O9661" t="s">
        <v>10085</v>
      </c>
      <c r="P9661">
        <f>IFERROR(VLOOKUP(A9661,'Ratings Data'!A:C,3,0),"No Rating")</f>
        <v>2</v>
      </c>
      <c r="Q9661" t="s">
        <v>10062</v>
      </c>
      <c r="R9661" s="5">
        <f t="shared" si="150"/>
        <v>-0.8756472491909385</v>
      </c>
    </row>
    <row r="9662" spans="1:18" x14ac:dyDescent="0.3">
      <c r="A9662" t="s">
        <v>1928</v>
      </c>
      <c r="B9662" s="2">
        <v>45859</v>
      </c>
      <c r="C9662" t="s">
        <v>10021</v>
      </c>
      <c r="D9662" t="s">
        <v>10031</v>
      </c>
      <c r="E9662" t="s">
        <v>10036</v>
      </c>
      <c r="F9662">
        <v>4</v>
      </c>
      <c r="G9662">
        <v>460.87</v>
      </c>
      <c r="H9662">
        <v>379.5</v>
      </c>
      <c r="I9662" t="s">
        <v>10039</v>
      </c>
      <c r="J9662">
        <f>F9662*G9662</f>
        <v>1843.48</v>
      </c>
      <c r="K9662">
        <f>F9662*H9662</f>
        <v>1518</v>
      </c>
      <c r="L9662">
        <f>J9662-K9662</f>
        <v>325.48</v>
      </c>
      <c r="M9662" s="5">
        <f>L9662/J9662</f>
        <v>0.17655738060624471</v>
      </c>
      <c r="N9662" t="str">
        <f>IF(ISNA(VLOOKUP(A9662,'Returns Data'!A:A,1,0)),"No","Yes")</f>
        <v>No</v>
      </c>
      <c r="O9662" t="s">
        <v>10085</v>
      </c>
      <c r="P9662" t="str">
        <f>IFERROR(VLOOKUP(A9662,'Ratings Data'!A:C,3,0),"No Rating")</f>
        <v>No Rating</v>
      </c>
      <c r="Q9662" t="s">
        <v>10062</v>
      </c>
      <c r="R9662" s="5">
        <f t="shared" si="150"/>
        <v>1.1417882702853424</v>
      </c>
    </row>
    <row r="9663" spans="1:18" x14ac:dyDescent="0.3">
      <c r="A9663" t="s">
        <v>2252</v>
      </c>
      <c r="B9663" s="2">
        <v>45859</v>
      </c>
      <c r="C9663" t="s">
        <v>10020</v>
      </c>
      <c r="D9663" t="s">
        <v>10030</v>
      </c>
      <c r="E9663" t="s">
        <v>10037</v>
      </c>
      <c r="F9663">
        <v>4</v>
      </c>
      <c r="G9663">
        <v>175.7</v>
      </c>
      <c r="H9663">
        <v>121.94</v>
      </c>
      <c r="I9663" t="s">
        <v>10040</v>
      </c>
      <c r="J9663">
        <f>F9663*G9663</f>
        <v>702.8</v>
      </c>
      <c r="K9663">
        <f>F9663*H9663</f>
        <v>487.76</v>
      </c>
      <c r="L9663">
        <f>J9663-K9663</f>
        <v>215.03999999999996</v>
      </c>
      <c r="M9663" s="5">
        <f>L9663/J9663</f>
        <v>0.30597609561752986</v>
      </c>
      <c r="N9663" t="str">
        <f>IF(ISNA(VLOOKUP(A9663,'Returns Data'!A:A,1,0)),"No","Yes")</f>
        <v>No</v>
      </c>
      <c r="O9663" t="s">
        <v>10085</v>
      </c>
      <c r="P9663" t="str">
        <f>IFERROR(VLOOKUP(A9663,'Ratings Data'!A:C,3,0),"No Rating")</f>
        <v>No Rating</v>
      </c>
      <c r="Q9663" t="s">
        <v>10062</v>
      </c>
      <c r="R9663" s="5">
        <f t="shared" si="150"/>
        <v>-0.61876451059951831</v>
      </c>
    </row>
    <row r="9664" spans="1:18" x14ac:dyDescent="0.3">
      <c r="A9664" t="s">
        <v>2545</v>
      </c>
      <c r="B9664" s="2">
        <v>45859</v>
      </c>
      <c r="C9664" t="s">
        <v>10015</v>
      </c>
      <c r="D9664" t="s">
        <v>10031</v>
      </c>
      <c r="E9664" t="s">
        <v>10035</v>
      </c>
      <c r="F9664">
        <v>6</v>
      </c>
      <c r="G9664">
        <v>341.57</v>
      </c>
      <c r="H9664">
        <v>258.02999999999997</v>
      </c>
      <c r="I9664" t="s">
        <v>10040</v>
      </c>
      <c r="J9664">
        <f>F9664*G9664</f>
        <v>2049.42</v>
      </c>
      <c r="K9664">
        <f>F9664*H9664</f>
        <v>1548.1799999999998</v>
      </c>
      <c r="L9664">
        <f>J9664-K9664</f>
        <v>501.24000000000024</v>
      </c>
      <c r="M9664" s="5">
        <f>L9664/J9664</f>
        <v>0.24457651433088395</v>
      </c>
      <c r="N9664" t="str">
        <f>IF(ISNA(VLOOKUP(A9664,'Returns Data'!A:A,1,0)),"No","Yes")</f>
        <v>No</v>
      </c>
      <c r="O9664" t="s">
        <v>10085</v>
      </c>
      <c r="P9664" t="str">
        <f>IFERROR(VLOOKUP(A9664,'Ratings Data'!A:C,3,0),"No Rating")</f>
        <v>No Rating</v>
      </c>
      <c r="Q9664" t="s">
        <v>10062</v>
      </c>
      <c r="R9664" s="5">
        <f t="shared" si="150"/>
        <v>1.9160785429709735</v>
      </c>
    </row>
    <row r="9665" spans="1:18" x14ac:dyDescent="0.3">
      <c r="A9665" t="s">
        <v>2580</v>
      </c>
      <c r="B9665" s="2">
        <v>45859</v>
      </c>
      <c r="C9665" t="s">
        <v>10024</v>
      </c>
      <c r="D9665" t="s">
        <v>10029</v>
      </c>
      <c r="E9665" t="s">
        <v>10038</v>
      </c>
      <c r="F9665">
        <v>2</v>
      </c>
      <c r="G9665">
        <v>465.95</v>
      </c>
      <c r="H9665">
        <v>290.14</v>
      </c>
      <c r="I9665" t="s">
        <v>10040</v>
      </c>
      <c r="J9665">
        <f>F9665*G9665</f>
        <v>931.9</v>
      </c>
      <c r="K9665">
        <f>F9665*H9665</f>
        <v>580.28</v>
      </c>
      <c r="L9665">
        <f>J9665-K9665</f>
        <v>351.62</v>
      </c>
      <c r="M9665" s="5">
        <f>L9665/J9665</f>
        <v>0.37731516257109132</v>
      </c>
      <c r="N9665" t="str">
        <f>IF(ISNA(VLOOKUP(A9665,'Returns Data'!A:A,1,0)),"No","Yes")</f>
        <v>No</v>
      </c>
      <c r="O9665" t="s">
        <v>10085</v>
      </c>
      <c r="P9665" t="str">
        <f>IFERROR(VLOOKUP(A9665,'Ratings Data'!A:C,3,0),"No Rating")</f>
        <v>No Rating</v>
      </c>
      <c r="Q9665" t="s">
        <v>10062</v>
      </c>
      <c r="R9665" s="5">
        <f t="shared" si="150"/>
        <v>-0.54528598335138723</v>
      </c>
    </row>
    <row r="9666" spans="1:18" x14ac:dyDescent="0.3">
      <c r="A9666" t="s">
        <v>2749</v>
      </c>
      <c r="B9666" s="2">
        <v>45859</v>
      </c>
      <c r="C9666" t="s">
        <v>10023</v>
      </c>
      <c r="D9666" t="s">
        <v>10033</v>
      </c>
      <c r="E9666" t="s">
        <v>10034</v>
      </c>
      <c r="F9666">
        <v>18</v>
      </c>
      <c r="G9666">
        <v>51.48</v>
      </c>
      <c r="H9666">
        <v>43.35</v>
      </c>
      <c r="I9666" t="s">
        <v>10040</v>
      </c>
      <c r="J9666">
        <f>F9666*G9666</f>
        <v>926.64</v>
      </c>
      <c r="K9666">
        <f>F9666*H9666</f>
        <v>780.30000000000007</v>
      </c>
      <c r="L9666">
        <f>J9666-K9666</f>
        <v>146.33999999999992</v>
      </c>
      <c r="M9666" s="5">
        <f>L9666/J9666</f>
        <v>0.15792540792540785</v>
      </c>
      <c r="N9666" t="str">
        <f>IF(ISNA(VLOOKUP(A9666,'Returns Data'!A:A,1,0)),"No","Yes")</f>
        <v>No</v>
      </c>
      <c r="O9666" t="s">
        <v>10085</v>
      </c>
      <c r="P9666" t="str">
        <f>IFERROR(VLOOKUP(A9666,'Ratings Data'!A:C,3,0),"No Rating")</f>
        <v>No Rating</v>
      </c>
      <c r="Q9666" t="s">
        <v>10062</v>
      </c>
      <c r="R9666" s="5">
        <f t="shared" si="150"/>
        <v>-5.6443824444682806E-3</v>
      </c>
    </row>
    <row r="9667" spans="1:18" x14ac:dyDescent="0.3">
      <c r="A9667" t="s">
        <v>3321</v>
      </c>
      <c r="B9667" s="2">
        <v>45859</v>
      </c>
      <c r="C9667" t="s">
        <v>10010</v>
      </c>
      <c r="D9667" t="s">
        <v>10029</v>
      </c>
      <c r="E9667" t="s">
        <v>10034</v>
      </c>
      <c r="F9667">
        <v>10</v>
      </c>
      <c r="G9667">
        <v>85.46</v>
      </c>
      <c r="H9667">
        <v>71.930000000000007</v>
      </c>
      <c r="I9667" t="s">
        <v>10039</v>
      </c>
      <c r="J9667">
        <f>F9667*G9667</f>
        <v>854.59999999999991</v>
      </c>
      <c r="K9667">
        <f>F9667*H9667</f>
        <v>719.30000000000007</v>
      </c>
      <c r="L9667">
        <f>J9667-K9667</f>
        <v>135.29999999999984</v>
      </c>
      <c r="M9667" s="5">
        <f>L9667/J9667</f>
        <v>0.15831968172244307</v>
      </c>
      <c r="N9667" t="str">
        <f>IF(ISNA(VLOOKUP(A9667,'Returns Data'!A:A,1,0)),"No","Yes")</f>
        <v>No</v>
      </c>
      <c r="O9667" t="s">
        <v>10085</v>
      </c>
      <c r="P9667" t="str">
        <f>IFERROR(VLOOKUP(A9667,'Ratings Data'!A:C,3,0),"No Rating")</f>
        <v>No Rating</v>
      </c>
      <c r="Q9667" t="s">
        <v>10062</v>
      </c>
      <c r="R9667" s="5">
        <f t="shared" si="150"/>
        <v>-7.7743244409911164E-2</v>
      </c>
    </row>
    <row r="9668" spans="1:18" x14ac:dyDescent="0.3">
      <c r="A9668" t="s">
        <v>3727</v>
      </c>
      <c r="B9668" s="2">
        <v>45859</v>
      </c>
      <c r="C9668" t="s">
        <v>10021</v>
      </c>
      <c r="D9668" t="s">
        <v>10031</v>
      </c>
      <c r="E9668" t="s">
        <v>10037</v>
      </c>
      <c r="F9668">
        <v>13</v>
      </c>
      <c r="G9668">
        <v>258.36</v>
      </c>
      <c r="H9668">
        <v>216.87</v>
      </c>
      <c r="I9668" t="s">
        <v>10040</v>
      </c>
      <c r="J9668">
        <f>F9668*G9668</f>
        <v>3358.6800000000003</v>
      </c>
      <c r="K9668">
        <f>F9668*H9668</f>
        <v>2819.31</v>
      </c>
      <c r="L9668">
        <f>J9668-K9668</f>
        <v>539.37000000000035</v>
      </c>
      <c r="M9668" s="5">
        <f>L9668/J9668</f>
        <v>0.16058987459359042</v>
      </c>
      <c r="N9668" t="str">
        <f>IF(ISNA(VLOOKUP(A9668,'Returns Data'!A:A,1,0)),"No","Yes")</f>
        <v>No</v>
      </c>
      <c r="O9668" t="s">
        <v>10085</v>
      </c>
      <c r="P9668" t="str">
        <f>IFERROR(VLOOKUP(A9668,'Ratings Data'!A:C,3,0),"No Rating")</f>
        <v>No Rating</v>
      </c>
      <c r="Q9668" t="s">
        <v>10062</v>
      </c>
      <c r="R9668" s="5">
        <f t="shared" ref="R9668:R9731" si="151">(J9668-J9667)/J9667</f>
        <v>2.9301193540837827</v>
      </c>
    </row>
    <row r="9669" spans="1:18" x14ac:dyDescent="0.3">
      <c r="A9669" t="s">
        <v>4284</v>
      </c>
      <c r="B9669" s="2">
        <v>45859</v>
      </c>
      <c r="C9669" t="s">
        <v>10010</v>
      </c>
      <c r="D9669" t="s">
        <v>10029</v>
      </c>
      <c r="E9669" t="s">
        <v>10034</v>
      </c>
      <c r="F9669">
        <v>8</v>
      </c>
      <c r="G9669">
        <v>32.340000000000003</v>
      </c>
      <c r="H9669">
        <v>25.23</v>
      </c>
      <c r="I9669" t="s">
        <v>10039</v>
      </c>
      <c r="J9669">
        <f>F9669*G9669</f>
        <v>258.72000000000003</v>
      </c>
      <c r="K9669">
        <f>F9669*H9669</f>
        <v>201.84</v>
      </c>
      <c r="L9669">
        <f>J9669-K9669</f>
        <v>56.880000000000024</v>
      </c>
      <c r="M9669" s="5">
        <f>L9669/J9669</f>
        <v>0.21985157699443419</v>
      </c>
      <c r="N9669" t="str">
        <f>IF(ISNA(VLOOKUP(A9669,'Returns Data'!A:A,1,0)),"No","Yes")</f>
        <v>No</v>
      </c>
      <c r="O9669" t="s">
        <v>10085</v>
      </c>
      <c r="P9669" t="str">
        <f>IFERROR(VLOOKUP(A9669,'Ratings Data'!A:C,3,0),"No Rating")</f>
        <v>No Rating</v>
      </c>
      <c r="Q9669" t="s">
        <v>10062</v>
      </c>
      <c r="R9669" s="5">
        <f t="shared" si="151"/>
        <v>-0.92296973811140082</v>
      </c>
    </row>
    <row r="9670" spans="1:18" x14ac:dyDescent="0.3">
      <c r="A9670" t="s">
        <v>4375</v>
      </c>
      <c r="B9670" s="2">
        <v>45859</v>
      </c>
      <c r="C9670" t="s">
        <v>10019</v>
      </c>
      <c r="D9670" t="s">
        <v>10031</v>
      </c>
      <c r="E9670" t="s">
        <v>10035</v>
      </c>
      <c r="F9670">
        <v>18</v>
      </c>
      <c r="G9670">
        <v>101.83</v>
      </c>
      <c r="H9670">
        <v>91.41</v>
      </c>
      <c r="I9670" t="s">
        <v>10040</v>
      </c>
      <c r="J9670">
        <f>F9670*G9670</f>
        <v>1832.94</v>
      </c>
      <c r="K9670">
        <f>F9670*H9670</f>
        <v>1645.3799999999999</v>
      </c>
      <c r="L9670">
        <f>J9670-K9670</f>
        <v>187.56000000000017</v>
      </c>
      <c r="M9670" s="5">
        <f>L9670/J9670</f>
        <v>0.10232740842580781</v>
      </c>
      <c r="N9670" t="str">
        <f>IF(ISNA(VLOOKUP(A9670,'Returns Data'!A:A,1,0)),"No","Yes")</f>
        <v>No</v>
      </c>
      <c r="O9670" t="s">
        <v>10085</v>
      </c>
      <c r="P9670" t="str">
        <f>IFERROR(VLOOKUP(A9670,'Ratings Data'!A:C,3,0),"No Rating")</f>
        <v>No Rating</v>
      </c>
      <c r="Q9670" t="s">
        <v>10062</v>
      </c>
      <c r="R9670" s="5">
        <f t="shared" si="151"/>
        <v>6.0846474953617804</v>
      </c>
    </row>
    <row r="9671" spans="1:18" x14ac:dyDescent="0.3">
      <c r="A9671" t="s">
        <v>5141</v>
      </c>
      <c r="B9671" s="2">
        <v>45859</v>
      </c>
      <c r="C9671" t="s">
        <v>10023</v>
      </c>
      <c r="D9671" t="s">
        <v>10033</v>
      </c>
      <c r="E9671" t="s">
        <v>10036</v>
      </c>
      <c r="F9671">
        <v>7</v>
      </c>
      <c r="G9671">
        <v>185.03</v>
      </c>
      <c r="H9671">
        <v>136.11000000000001</v>
      </c>
      <c r="I9671" t="s">
        <v>10039</v>
      </c>
      <c r="J9671">
        <f>F9671*G9671</f>
        <v>1295.21</v>
      </c>
      <c r="K9671">
        <f>F9671*H9671</f>
        <v>952.7700000000001</v>
      </c>
      <c r="L9671">
        <f>J9671-K9671</f>
        <v>342.43999999999994</v>
      </c>
      <c r="M9671" s="5">
        <f>L9671/J9671</f>
        <v>0.26438955844998102</v>
      </c>
      <c r="N9671" t="str">
        <f>IF(ISNA(VLOOKUP(A9671,'Returns Data'!A:A,1,0)),"No","Yes")</f>
        <v>No</v>
      </c>
      <c r="O9671" t="s">
        <v>10085</v>
      </c>
      <c r="P9671" t="str">
        <f>IFERROR(VLOOKUP(A9671,'Ratings Data'!A:C,3,0),"No Rating")</f>
        <v>No Rating</v>
      </c>
      <c r="Q9671" t="s">
        <v>10062</v>
      </c>
      <c r="R9671" s="5">
        <f t="shared" si="151"/>
        <v>-0.29337021397317969</v>
      </c>
    </row>
    <row r="9672" spans="1:18" x14ac:dyDescent="0.3">
      <c r="A9672" t="s">
        <v>5667</v>
      </c>
      <c r="B9672" s="2">
        <v>45859</v>
      </c>
      <c r="C9672" t="s">
        <v>10020</v>
      </c>
      <c r="D9672" t="s">
        <v>10030</v>
      </c>
      <c r="E9672" t="s">
        <v>10036</v>
      </c>
      <c r="F9672">
        <v>19</v>
      </c>
      <c r="G9672">
        <v>343.72</v>
      </c>
      <c r="H9672">
        <v>288.01</v>
      </c>
      <c r="I9672" t="s">
        <v>10040</v>
      </c>
      <c r="J9672">
        <f>F9672*G9672</f>
        <v>6530.68</v>
      </c>
      <c r="K9672">
        <f>F9672*H9672</f>
        <v>5472.19</v>
      </c>
      <c r="L9672">
        <f>J9672-K9672</f>
        <v>1058.4900000000007</v>
      </c>
      <c r="M9672" s="5">
        <f>L9672/J9672</f>
        <v>0.16207959967415347</v>
      </c>
      <c r="N9672" t="str">
        <f>IF(ISNA(VLOOKUP(A9672,'Returns Data'!A:A,1,0)),"No","Yes")</f>
        <v>No</v>
      </c>
      <c r="O9672" t="s">
        <v>10085</v>
      </c>
      <c r="P9672" t="str">
        <f>IFERROR(VLOOKUP(A9672,'Ratings Data'!A:C,3,0),"No Rating")</f>
        <v>No Rating</v>
      </c>
      <c r="Q9672" t="s">
        <v>10062</v>
      </c>
      <c r="R9672" s="5">
        <f t="shared" si="151"/>
        <v>4.0421784884304479</v>
      </c>
    </row>
    <row r="9673" spans="1:18" x14ac:dyDescent="0.3">
      <c r="A9673" t="s">
        <v>6040</v>
      </c>
      <c r="B9673" s="2">
        <v>45859</v>
      </c>
      <c r="C9673" t="s">
        <v>10012</v>
      </c>
      <c r="D9673" t="s">
        <v>10030</v>
      </c>
      <c r="E9673" t="s">
        <v>10038</v>
      </c>
      <c r="F9673">
        <v>4</v>
      </c>
      <c r="G9673">
        <v>240.75</v>
      </c>
      <c r="H9673">
        <v>185.9</v>
      </c>
      <c r="I9673" t="s">
        <v>10040</v>
      </c>
      <c r="J9673">
        <f>F9673*G9673</f>
        <v>963</v>
      </c>
      <c r="K9673">
        <f>F9673*H9673</f>
        <v>743.6</v>
      </c>
      <c r="L9673">
        <f>J9673-K9673</f>
        <v>219.39999999999998</v>
      </c>
      <c r="M9673" s="5">
        <f>L9673/J9673</f>
        <v>0.22782969885773621</v>
      </c>
      <c r="N9673" t="str">
        <f>IF(ISNA(VLOOKUP(A9673,'Returns Data'!A:A,1,0)),"No","Yes")</f>
        <v>No</v>
      </c>
      <c r="O9673" t="s">
        <v>10085</v>
      </c>
      <c r="P9673">
        <f>IFERROR(VLOOKUP(A9673,'Ratings Data'!A:C,3,0),"No Rating")</f>
        <v>2</v>
      </c>
      <c r="Q9673" t="s">
        <v>10062</v>
      </c>
      <c r="R9673" s="5">
        <f t="shared" si="151"/>
        <v>-0.85254215487514318</v>
      </c>
    </row>
    <row r="9674" spans="1:18" x14ac:dyDescent="0.3">
      <c r="A9674" t="s">
        <v>6596</v>
      </c>
      <c r="B9674" s="2">
        <v>45859</v>
      </c>
      <c r="C9674" t="s">
        <v>10023</v>
      </c>
      <c r="D9674" t="s">
        <v>10033</v>
      </c>
      <c r="E9674" t="s">
        <v>10034</v>
      </c>
      <c r="F9674">
        <v>1</v>
      </c>
      <c r="G9674">
        <v>296.32</v>
      </c>
      <c r="H9674">
        <v>210.84</v>
      </c>
      <c r="I9674" t="s">
        <v>10040</v>
      </c>
      <c r="J9674">
        <f>F9674*G9674</f>
        <v>296.32</v>
      </c>
      <c r="K9674">
        <f>F9674*H9674</f>
        <v>210.84</v>
      </c>
      <c r="L9674">
        <f>J9674-K9674</f>
        <v>85.47999999999999</v>
      </c>
      <c r="M9674" s="5">
        <f>L9674/J9674</f>
        <v>0.28847192224622026</v>
      </c>
      <c r="N9674" t="str">
        <f>IF(ISNA(VLOOKUP(A9674,'Returns Data'!A:A,1,0)),"No","Yes")</f>
        <v>No</v>
      </c>
      <c r="O9674" t="s">
        <v>10085</v>
      </c>
      <c r="P9674" t="str">
        <f>IFERROR(VLOOKUP(A9674,'Ratings Data'!A:C,3,0),"No Rating")</f>
        <v>No Rating</v>
      </c>
      <c r="Q9674" t="s">
        <v>10062</v>
      </c>
      <c r="R9674" s="5">
        <f t="shared" si="151"/>
        <v>-0.69229491173416413</v>
      </c>
    </row>
    <row r="9675" spans="1:18" x14ac:dyDescent="0.3">
      <c r="A9675" t="s">
        <v>7066</v>
      </c>
      <c r="B9675" s="2">
        <v>45859</v>
      </c>
      <c r="C9675" t="s">
        <v>10015</v>
      </c>
      <c r="D9675" t="s">
        <v>10031</v>
      </c>
      <c r="E9675" t="s">
        <v>10036</v>
      </c>
      <c r="F9675">
        <v>14</v>
      </c>
      <c r="G9675">
        <v>147.21</v>
      </c>
      <c r="H9675">
        <v>100.66</v>
      </c>
      <c r="I9675" t="s">
        <v>10039</v>
      </c>
      <c r="J9675">
        <f>F9675*G9675</f>
        <v>2060.94</v>
      </c>
      <c r="K9675">
        <f>F9675*H9675</f>
        <v>1409.24</v>
      </c>
      <c r="L9675">
        <f>J9675-K9675</f>
        <v>651.70000000000005</v>
      </c>
      <c r="M9675" s="5">
        <f>L9675/J9675</f>
        <v>0.31621493105087972</v>
      </c>
      <c r="N9675" t="str">
        <f>IF(ISNA(VLOOKUP(A9675,'Returns Data'!A:A,1,0)),"No","Yes")</f>
        <v>Yes</v>
      </c>
      <c r="O9675" t="str">
        <f>IFERROR(VLOOKUP(A9675,'Returns Data'!A:E,5,0),"No Returns")</f>
        <v>Damaged</v>
      </c>
      <c r="P9675" t="str">
        <f>IFERROR(VLOOKUP(A9675,'Ratings Data'!A:C,3,0),"No Rating")</f>
        <v>No Rating</v>
      </c>
      <c r="Q9675" t="s">
        <v>10062</v>
      </c>
      <c r="R9675" s="5">
        <f t="shared" si="151"/>
        <v>5.9551160907127434</v>
      </c>
    </row>
    <row r="9676" spans="1:18" x14ac:dyDescent="0.3">
      <c r="A9676" t="s">
        <v>7362</v>
      </c>
      <c r="B9676" s="2">
        <v>45859</v>
      </c>
      <c r="C9676" t="s">
        <v>10017</v>
      </c>
      <c r="D9676" t="s">
        <v>10032</v>
      </c>
      <c r="E9676" t="s">
        <v>10036</v>
      </c>
      <c r="F9676">
        <v>18</v>
      </c>
      <c r="G9676">
        <v>461.3</v>
      </c>
      <c r="H9676">
        <v>296.08</v>
      </c>
      <c r="I9676" t="s">
        <v>10039</v>
      </c>
      <c r="J9676">
        <f>F9676*G9676</f>
        <v>8303.4</v>
      </c>
      <c r="K9676">
        <f>F9676*H9676</f>
        <v>5329.44</v>
      </c>
      <c r="L9676">
        <f>J9676-K9676</f>
        <v>2973.96</v>
      </c>
      <c r="M9676" s="5">
        <f>L9676/J9676</f>
        <v>0.35816171688705833</v>
      </c>
      <c r="N9676" t="str">
        <f>IF(ISNA(VLOOKUP(A9676,'Returns Data'!A:A,1,0)),"No","Yes")</f>
        <v>No</v>
      </c>
      <c r="O9676" t="s">
        <v>10085</v>
      </c>
      <c r="P9676">
        <f>IFERROR(VLOOKUP(A9676,'Ratings Data'!A:C,3,0),"No Rating")</f>
        <v>1</v>
      </c>
      <c r="Q9676" t="s">
        <v>10062</v>
      </c>
      <c r="R9676" s="5">
        <f t="shared" si="151"/>
        <v>3.0289382514774807</v>
      </c>
    </row>
    <row r="9677" spans="1:18" x14ac:dyDescent="0.3">
      <c r="A9677" t="s">
        <v>7688</v>
      </c>
      <c r="B9677" s="2">
        <v>45859</v>
      </c>
      <c r="C9677" t="s">
        <v>10011</v>
      </c>
      <c r="D9677" t="s">
        <v>10029</v>
      </c>
      <c r="E9677" t="s">
        <v>10037</v>
      </c>
      <c r="F9677">
        <v>10</v>
      </c>
      <c r="G9677">
        <v>141.12</v>
      </c>
      <c r="H9677">
        <v>92.08</v>
      </c>
      <c r="I9677" t="s">
        <v>10039</v>
      </c>
      <c r="J9677">
        <f>F9677*G9677</f>
        <v>1411.2</v>
      </c>
      <c r="K9677">
        <f>F9677*H9677</f>
        <v>920.8</v>
      </c>
      <c r="L9677">
        <f>J9677-K9677</f>
        <v>490.40000000000009</v>
      </c>
      <c r="M9677" s="5">
        <f>L9677/J9677</f>
        <v>0.3475056689342404</v>
      </c>
      <c r="N9677" t="str">
        <f>IF(ISNA(VLOOKUP(A9677,'Returns Data'!A:A,1,0)),"No","Yes")</f>
        <v>No</v>
      </c>
      <c r="O9677" t="s">
        <v>10085</v>
      </c>
      <c r="P9677" t="str">
        <f>IFERROR(VLOOKUP(A9677,'Ratings Data'!A:C,3,0),"No Rating")</f>
        <v>No Rating</v>
      </c>
      <c r="Q9677" t="s">
        <v>10062</v>
      </c>
      <c r="R9677" s="5">
        <f t="shared" si="151"/>
        <v>-0.83004552352048555</v>
      </c>
    </row>
    <row r="9678" spans="1:18" x14ac:dyDescent="0.3">
      <c r="A9678" t="s">
        <v>7757</v>
      </c>
      <c r="B9678" s="2">
        <v>45859</v>
      </c>
      <c r="C9678" t="s">
        <v>10014</v>
      </c>
      <c r="D9678" t="s">
        <v>10030</v>
      </c>
      <c r="E9678" t="s">
        <v>10036</v>
      </c>
      <c r="F9678">
        <v>14</v>
      </c>
      <c r="G9678">
        <v>392.95</v>
      </c>
      <c r="H9678">
        <v>300.13</v>
      </c>
      <c r="I9678" t="s">
        <v>10040</v>
      </c>
      <c r="J9678">
        <f>F9678*G9678</f>
        <v>5501.3</v>
      </c>
      <c r="K9678">
        <f>F9678*H9678</f>
        <v>4201.82</v>
      </c>
      <c r="L9678">
        <f>J9678-K9678</f>
        <v>1299.4800000000005</v>
      </c>
      <c r="M9678" s="5">
        <f>L9678/J9678</f>
        <v>0.23621325868431106</v>
      </c>
      <c r="N9678" t="str">
        <f>IF(ISNA(VLOOKUP(A9678,'Returns Data'!A:A,1,0)),"No","Yes")</f>
        <v>No</v>
      </c>
      <c r="O9678" t="s">
        <v>10085</v>
      </c>
      <c r="P9678" t="str">
        <f>IFERROR(VLOOKUP(A9678,'Ratings Data'!A:C,3,0),"No Rating")</f>
        <v>No Rating</v>
      </c>
      <c r="Q9678" t="s">
        <v>10062</v>
      </c>
      <c r="R9678" s="5">
        <f t="shared" si="151"/>
        <v>2.8983134920634921</v>
      </c>
    </row>
    <row r="9679" spans="1:18" x14ac:dyDescent="0.3">
      <c r="A9679" t="s">
        <v>8241</v>
      </c>
      <c r="B9679" s="2">
        <v>45859</v>
      </c>
      <c r="C9679" t="s">
        <v>10011</v>
      </c>
      <c r="D9679" t="s">
        <v>10029</v>
      </c>
      <c r="E9679" t="s">
        <v>10038</v>
      </c>
      <c r="F9679">
        <v>16</v>
      </c>
      <c r="G9679">
        <v>188.88</v>
      </c>
      <c r="H9679">
        <v>152.57</v>
      </c>
      <c r="I9679" t="s">
        <v>10040</v>
      </c>
      <c r="J9679">
        <f>F9679*G9679</f>
        <v>3022.08</v>
      </c>
      <c r="K9679">
        <f>F9679*H9679</f>
        <v>2441.12</v>
      </c>
      <c r="L9679">
        <f>J9679-K9679</f>
        <v>580.96</v>
      </c>
      <c r="M9679" s="5">
        <f>L9679/J9679</f>
        <v>0.19223845828038968</v>
      </c>
      <c r="N9679" t="str">
        <f>IF(ISNA(VLOOKUP(A9679,'Returns Data'!A:A,1,0)),"No","Yes")</f>
        <v>No</v>
      </c>
      <c r="O9679" t="s">
        <v>10085</v>
      </c>
      <c r="P9679">
        <f>IFERROR(VLOOKUP(A9679,'Ratings Data'!A:C,3,0),"No Rating")</f>
        <v>2</v>
      </c>
      <c r="Q9679" t="s">
        <v>10062</v>
      </c>
      <c r="R9679" s="5">
        <f t="shared" si="151"/>
        <v>-0.45066075291294788</v>
      </c>
    </row>
    <row r="9680" spans="1:18" x14ac:dyDescent="0.3">
      <c r="A9680" t="s">
        <v>8517</v>
      </c>
      <c r="B9680" s="2">
        <v>45859</v>
      </c>
      <c r="C9680" t="s">
        <v>10015</v>
      </c>
      <c r="D9680" t="s">
        <v>10031</v>
      </c>
      <c r="E9680" t="s">
        <v>10038</v>
      </c>
      <c r="F9680">
        <v>5</v>
      </c>
      <c r="G9680">
        <v>444.8</v>
      </c>
      <c r="H9680">
        <v>361.26</v>
      </c>
      <c r="I9680" t="s">
        <v>10040</v>
      </c>
      <c r="J9680">
        <f>F9680*G9680</f>
        <v>2224</v>
      </c>
      <c r="K9680">
        <f>F9680*H9680</f>
        <v>1806.3</v>
      </c>
      <c r="L9680">
        <f>J9680-K9680</f>
        <v>417.70000000000005</v>
      </c>
      <c r="M9680" s="5">
        <f>L9680/J9680</f>
        <v>0.18781474820143887</v>
      </c>
      <c r="N9680" t="str">
        <f>IF(ISNA(VLOOKUP(A9680,'Returns Data'!A:A,1,0)),"No","Yes")</f>
        <v>No</v>
      </c>
      <c r="O9680" t="s">
        <v>10085</v>
      </c>
      <c r="P9680" t="str">
        <f>IFERROR(VLOOKUP(A9680,'Ratings Data'!A:C,3,0),"No Rating")</f>
        <v>No Rating</v>
      </c>
      <c r="Q9680" t="s">
        <v>10062</v>
      </c>
      <c r="R9680" s="5">
        <f t="shared" si="151"/>
        <v>-0.26408301567132569</v>
      </c>
    </row>
    <row r="9681" spans="1:18" x14ac:dyDescent="0.3">
      <c r="A9681" t="s">
        <v>8960</v>
      </c>
      <c r="B9681" s="2">
        <v>45859</v>
      </c>
      <c r="C9681" t="s">
        <v>10010</v>
      </c>
      <c r="D9681" t="s">
        <v>10029</v>
      </c>
      <c r="E9681" t="s">
        <v>10038</v>
      </c>
      <c r="F9681">
        <v>13</v>
      </c>
      <c r="G9681">
        <v>493.46</v>
      </c>
      <c r="H9681">
        <v>374.05</v>
      </c>
      <c r="I9681" t="s">
        <v>10039</v>
      </c>
      <c r="J9681">
        <f>F9681*G9681</f>
        <v>6414.98</v>
      </c>
      <c r="K9681">
        <f>F9681*H9681</f>
        <v>4862.6500000000005</v>
      </c>
      <c r="L9681">
        <f>J9681-K9681</f>
        <v>1552.329999999999</v>
      </c>
      <c r="M9681" s="5">
        <f>L9681/J9681</f>
        <v>0.24198516597089922</v>
      </c>
      <c r="N9681" t="str">
        <f>IF(ISNA(VLOOKUP(A9681,'Returns Data'!A:A,1,0)),"No","Yes")</f>
        <v>No</v>
      </c>
      <c r="O9681" t="s">
        <v>10085</v>
      </c>
      <c r="P9681" t="str">
        <f>IFERROR(VLOOKUP(A9681,'Ratings Data'!A:C,3,0),"No Rating")</f>
        <v>No Rating</v>
      </c>
      <c r="Q9681" t="s">
        <v>10062</v>
      </c>
      <c r="R9681" s="5">
        <f t="shared" si="151"/>
        <v>1.8844334532374099</v>
      </c>
    </row>
    <row r="9682" spans="1:18" x14ac:dyDescent="0.3">
      <c r="A9682" t="s">
        <v>9364</v>
      </c>
      <c r="B9682" s="2">
        <v>45859</v>
      </c>
      <c r="C9682" t="s">
        <v>10017</v>
      </c>
      <c r="D9682" t="s">
        <v>10032</v>
      </c>
      <c r="E9682" t="s">
        <v>10038</v>
      </c>
      <c r="F9682">
        <v>6</v>
      </c>
      <c r="G9682">
        <v>380.65</v>
      </c>
      <c r="H9682">
        <v>231.57</v>
      </c>
      <c r="I9682" t="s">
        <v>10040</v>
      </c>
      <c r="J9682">
        <f>F9682*G9682</f>
        <v>2283.8999999999996</v>
      </c>
      <c r="K9682">
        <f>F9682*H9682</f>
        <v>1389.42</v>
      </c>
      <c r="L9682">
        <f>J9682-K9682</f>
        <v>894.47999999999956</v>
      </c>
      <c r="M9682" s="5">
        <f>L9682/J9682</f>
        <v>0.39164586890844594</v>
      </c>
      <c r="N9682" t="str">
        <f>IF(ISNA(VLOOKUP(A9682,'Returns Data'!A:A,1,0)),"No","Yes")</f>
        <v>No</v>
      </c>
      <c r="O9682" t="s">
        <v>10085</v>
      </c>
      <c r="P9682">
        <f>IFERROR(VLOOKUP(A9682,'Ratings Data'!A:C,3,0),"No Rating")</f>
        <v>1</v>
      </c>
      <c r="Q9682" t="s">
        <v>10062</v>
      </c>
      <c r="R9682" s="5">
        <f t="shared" si="151"/>
        <v>-0.64397394847684641</v>
      </c>
    </row>
    <row r="9683" spans="1:18" x14ac:dyDescent="0.3">
      <c r="A9683" t="s">
        <v>923</v>
      </c>
      <c r="B9683" s="2">
        <v>45860</v>
      </c>
      <c r="C9683" t="s">
        <v>10018</v>
      </c>
      <c r="D9683" t="s">
        <v>10033</v>
      </c>
      <c r="E9683" t="s">
        <v>10036</v>
      </c>
      <c r="F9683">
        <v>2</v>
      </c>
      <c r="G9683">
        <v>246.81</v>
      </c>
      <c r="H9683">
        <v>201.55</v>
      </c>
      <c r="I9683" t="s">
        <v>10040</v>
      </c>
      <c r="J9683">
        <f>F9683*G9683</f>
        <v>493.62</v>
      </c>
      <c r="K9683">
        <f>F9683*H9683</f>
        <v>403.1</v>
      </c>
      <c r="L9683">
        <f>J9683-K9683</f>
        <v>90.519999999999982</v>
      </c>
      <c r="M9683" s="5">
        <f>L9683/J9683</f>
        <v>0.18337992787974552</v>
      </c>
      <c r="N9683" t="str">
        <f>IF(ISNA(VLOOKUP(A9683,'Returns Data'!A:A,1,0)),"No","Yes")</f>
        <v>No</v>
      </c>
      <c r="O9683" t="s">
        <v>10085</v>
      </c>
      <c r="P9683" t="str">
        <f>IFERROR(VLOOKUP(A9683,'Ratings Data'!A:C,3,0),"No Rating")</f>
        <v>No Rating</v>
      </c>
      <c r="Q9683" t="s">
        <v>10062</v>
      </c>
      <c r="R9683" s="5">
        <f t="shared" si="151"/>
        <v>-0.78386969657165373</v>
      </c>
    </row>
    <row r="9684" spans="1:18" x14ac:dyDescent="0.3">
      <c r="A9684" t="s">
        <v>1430</v>
      </c>
      <c r="B9684" s="2">
        <v>45860</v>
      </c>
      <c r="C9684" t="s">
        <v>10016</v>
      </c>
      <c r="D9684" t="s">
        <v>10032</v>
      </c>
      <c r="E9684" t="s">
        <v>10036</v>
      </c>
      <c r="F9684">
        <v>1</v>
      </c>
      <c r="G9684">
        <v>86.35</v>
      </c>
      <c r="H9684">
        <v>73.42</v>
      </c>
      <c r="I9684" t="s">
        <v>10040</v>
      </c>
      <c r="J9684">
        <f>F9684*G9684</f>
        <v>86.35</v>
      </c>
      <c r="K9684">
        <f>F9684*H9684</f>
        <v>73.42</v>
      </c>
      <c r="L9684">
        <f>J9684-K9684</f>
        <v>12.929999999999993</v>
      </c>
      <c r="M9684" s="5">
        <f>L9684/J9684</f>
        <v>0.14973943254198024</v>
      </c>
      <c r="N9684" t="str">
        <f>IF(ISNA(VLOOKUP(A9684,'Returns Data'!A:A,1,0)),"No","Yes")</f>
        <v>No</v>
      </c>
      <c r="O9684" t="s">
        <v>10085</v>
      </c>
      <c r="P9684" t="str">
        <f>IFERROR(VLOOKUP(A9684,'Ratings Data'!A:C,3,0),"No Rating")</f>
        <v>No Rating</v>
      </c>
      <c r="Q9684" t="s">
        <v>10062</v>
      </c>
      <c r="R9684" s="5">
        <f t="shared" si="151"/>
        <v>-0.82506786596977433</v>
      </c>
    </row>
    <row r="9685" spans="1:18" x14ac:dyDescent="0.3">
      <c r="A9685" t="s">
        <v>1467</v>
      </c>
      <c r="B9685" s="2">
        <v>45860</v>
      </c>
      <c r="C9685" t="s">
        <v>10009</v>
      </c>
      <c r="D9685" t="s">
        <v>10029</v>
      </c>
      <c r="E9685" t="s">
        <v>10037</v>
      </c>
      <c r="F9685">
        <v>19</v>
      </c>
      <c r="G9685">
        <v>197.76</v>
      </c>
      <c r="H9685">
        <v>167.24</v>
      </c>
      <c r="I9685" t="s">
        <v>10039</v>
      </c>
      <c r="J9685">
        <f>F9685*G9685</f>
        <v>3757.4399999999996</v>
      </c>
      <c r="K9685">
        <f>F9685*H9685</f>
        <v>3177.5600000000004</v>
      </c>
      <c r="L9685">
        <f>J9685-K9685</f>
        <v>579.8799999999992</v>
      </c>
      <c r="M9685" s="5">
        <f>L9685/J9685</f>
        <v>0.15432847896440111</v>
      </c>
      <c r="N9685" t="str">
        <f>IF(ISNA(VLOOKUP(A9685,'Returns Data'!A:A,1,0)),"No","Yes")</f>
        <v>No</v>
      </c>
      <c r="O9685" t="s">
        <v>10085</v>
      </c>
      <c r="P9685" t="str">
        <f>IFERROR(VLOOKUP(A9685,'Ratings Data'!A:C,3,0),"No Rating")</f>
        <v>No Rating</v>
      </c>
      <c r="Q9685" t="s">
        <v>10062</v>
      </c>
      <c r="R9685" s="5">
        <f t="shared" si="151"/>
        <v>42.51407064273306</v>
      </c>
    </row>
    <row r="9686" spans="1:18" x14ac:dyDescent="0.3">
      <c r="A9686" t="s">
        <v>2019</v>
      </c>
      <c r="B9686" s="2">
        <v>45860</v>
      </c>
      <c r="C9686" t="s">
        <v>10015</v>
      </c>
      <c r="D9686" t="s">
        <v>10031</v>
      </c>
      <c r="E9686" t="s">
        <v>10037</v>
      </c>
      <c r="F9686">
        <v>14</v>
      </c>
      <c r="G9686">
        <v>311.13</v>
      </c>
      <c r="H9686">
        <v>269.48</v>
      </c>
      <c r="I9686" t="s">
        <v>10039</v>
      </c>
      <c r="J9686">
        <f>F9686*G9686</f>
        <v>4355.82</v>
      </c>
      <c r="K9686">
        <f>F9686*H9686</f>
        <v>3772.7200000000003</v>
      </c>
      <c r="L9686">
        <f>J9686-K9686</f>
        <v>583.09999999999945</v>
      </c>
      <c r="M9686" s="5">
        <f>L9686/J9686</f>
        <v>0.13386687236846323</v>
      </c>
      <c r="N9686" t="str">
        <f>IF(ISNA(VLOOKUP(A9686,'Returns Data'!A:A,1,0)),"No","Yes")</f>
        <v>No</v>
      </c>
      <c r="O9686" t="s">
        <v>10085</v>
      </c>
      <c r="P9686">
        <f>IFERROR(VLOOKUP(A9686,'Ratings Data'!A:C,3,0),"No Rating")</f>
        <v>5</v>
      </c>
      <c r="Q9686" t="s">
        <v>10062</v>
      </c>
      <c r="R9686" s="5">
        <f t="shared" si="151"/>
        <v>0.15925204394481354</v>
      </c>
    </row>
    <row r="9687" spans="1:18" x14ac:dyDescent="0.3">
      <c r="A9687" t="s">
        <v>2134</v>
      </c>
      <c r="B9687" s="2">
        <v>45860</v>
      </c>
      <c r="C9687" t="s">
        <v>10022</v>
      </c>
      <c r="D9687" t="s">
        <v>10033</v>
      </c>
      <c r="E9687" t="s">
        <v>10037</v>
      </c>
      <c r="F9687">
        <v>6</v>
      </c>
      <c r="G9687">
        <v>157.80000000000001</v>
      </c>
      <c r="H9687">
        <v>99.5</v>
      </c>
      <c r="I9687" t="s">
        <v>10040</v>
      </c>
      <c r="J9687">
        <f>F9687*G9687</f>
        <v>946.80000000000007</v>
      </c>
      <c r="K9687">
        <f>F9687*H9687</f>
        <v>597</v>
      </c>
      <c r="L9687">
        <f>J9687-K9687</f>
        <v>349.80000000000007</v>
      </c>
      <c r="M9687" s="5">
        <f>L9687/J9687</f>
        <v>0.36945500633713568</v>
      </c>
      <c r="N9687" t="str">
        <f>IF(ISNA(VLOOKUP(A9687,'Returns Data'!A:A,1,0)),"No","Yes")</f>
        <v>No</v>
      </c>
      <c r="O9687" t="s">
        <v>10085</v>
      </c>
      <c r="P9687" t="str">
        <f>IFERROR(VLOOKUP(A9687,'Ratings Data'!A:C,3,0),"No Rating")</f>
        <v>No Rating</v>
      </c>
      <c r="Q9687" t="s">
        <v>10062</v>
      </c>
      <c r="R9687" s="5">
        <f t="shared" si="151"/>
        <v>-0.7826356461010785</v>
      </c>
    </row>
    <row r="9688" spans="1:18" x14ac:dyDescent="0.3">
      <c r="A9688" t="s">
        <v>3633</v>
      </c>
      <c r="B9688" s="2">
        <v>45860</v>
      </c>
      <c r="C9688" t="s">
        <v>10012</v>
      </c>
      <c r="D9688" t="s">
        <v>10030</v>
      </c>
      <c r="E9688" t="s">
        <v>10038</v>
      </c>
      <c r="F9688">
        <v>6</v>
      </c>
      <c r="G9688">
        <v>87.57</v>
      </c>
      <c r="H9688">
        <v>54.59</v>
      </c>
      <c r="I9688" t="s">
        <v>10039</v>
      </c>
      <c r="J9688">
        <f>F9688*G9688</f>
        <v>525.41999999999996</v>
      </c>
      <c r="K9688">
        <f>F9688*H9688</f>
        <v>327.54000000000002</v>
      </c>
      <c r="L9688">
        <f>J9688-K9688</f>
        <v>197.87999999999994</v>
      </c>
      <c r="M9688" s="5">
        <f>L9688/J9688</f>
        <v>0.37661299531803122</v>
      </c>
      <c r="N9688" t="str">
        <f>IF(ISNA(VLOOKUP(A9688,'Returns Data'!A:A,1,0)),"No","Yes")</f>
        <v>No</v>
      </c>
      <c r="O9688" t="s">
        <v>10085</v>
      </c>
      <c r="P9688">
        <f>IFERROR(VLOOKUP(A9688,'Ratings Data'!A:C,3,0),"No Rating")</f>
        <v>4</v>
      </c>
      <c r="Q9688" t="s">
        <v>10062</v>
      </c>
      <c r="R9688" s="5">
        <f t="shared" si="151"/>
        <v>-0.44505703422053239</v>
      </c>
    </row>
    <row r="9689" spans="1:18" x14ac:dyDescent="0.3">
      <c r="A9689" t="s">
        <v>4614</v>
      </c>
      <c r="B9689" s="2">
        <v>45860</v>
      </c>
      <c r="C9689" t="s">
        <v>10009</v>
      </c>
      <c r="D9689" t="s">
        <v>10029</v>
      </c>
      <c r="E9689" t="s">
        <v>10036</v>
      </c>
      <c r="F9689">
        <v>3</v>
      </c>
      <c r="G9689">
        <v>321.16000000000003</v>
      </c>
      <c r="H9689">
        <v>196.13</v>
      </c>
      <c r="I9689" t="s">
        <v>10039</v>
      </c>
      <c r="J9689">
        <f>F9689*G9689</f>
        <v>963.48</v>
      </c>
      <c r="K9689">
        <f>F9689*H9689</f>
        <v>588.39</v>
      </c>
      <c r="L9689">
        <f>J9689-K9689</f>
        <v>375.09000000000003</v>
      </c>
      <c r="M9689" s="5">
        <f>L9689/J9689</f>
        <v>0.38930751027525223</v>
      </c>
      <c r="N9689" t="str">
        <f>IF(ISNA(VLOOKUP(A9689,'Returns Data'!A:A,1,0)),"No","Yes")</f>
        <v>No</v>
      </c>
      <c r="O9689" t="s">
        <v>10085</v>
      </c>
      <c r="P9689" t="str">
        <f>IFERROR(VLOOKUP(A9689,'Ratings Data'!A:C,3,0),"No Rating")</f>
        <v>No Rating</v>
      </c>
      <c r="Q9689" t="s">
        <v>10062</v>
      </c>
      <c r="R9689" s="5">
        <f t="shared" si="151"/>
        <v>0.83373301358912888</v>
      </c>
    </row>
    <row r="9690" spans="1:18" x14ac:dyDescent="0.3">
      <c r="A9690" t="s">
        <v>4778</v>
      </c>
      <c r="B9690" s="2">
        <v>45860</v>
      </c>
      <c r="C9690" t="s">
        <v>10025</v>
      </c>
      <c r="D9690" t="s">
        <v>10033</v>
      </c>
      <c r="E9690" t="s">
        <v>10038</v>
      </c>
      <c r="F9690">
        <v>11</v>
      </c>
      <c r="G9690">
        <v>11.4</v>
      </c>
      <c r="H9690">
        <v>8.9700000000000006</v>
      </c>
      <c r="I9690" t="s">
        <v>10039</v>
      </c>
      <c r="J9690">
        <f>F9690*G9690</f>
        <v>125.4</v>
      </c>
      <c r="K9690">
        <f>F9690*H9690</f>
        <v>98.67</v>
      </c>
      <c r="L9690">
        <f>J9690-K9690</f>
        <v>26.730000000000004</v>
      </c>
      <c r="M9690" s="5">
        <f>L9690/J9690</f>
        <v>0.21315789473684213</v>
      </c>
      <c r="N9690" t="str">
        <f>IF(ISNA(VLOOKUP(A9690,'Returns Data'!A:A,1,0)),"No","Yes")</f>
        <v>No</v>
      </c>
      <c r="O9690" t="s">
        <v>10085</v>
      </c>
      <c r="P9690" t="str">
        <f>IFERROR(VLOOKUP(A9690,'Ratings Data'!A:C,3,0),"No Rating")</f>
        <v>No Rating</v>
      </c>
      <c r="Q9690" t="s">
        <v>10062</v>
      </c>
      <c r="R9690" s="5">
        <f t="shared" si="151"/>
        <v>-0.86984680533067638</v>
      </c>
    </row>
    <row r="9691" spans="1:18" x14ac:dyDescent="0.3">
      <c r="A9691" t="s">
        <v>5188</v>
      </c>
      <c r="B9691" s="2">
        <v>45860</v>
      </c>
      <c r="C9691" t="s">
        <v>10019</v>
      </c>
      <c r="D9691" t="s">
        <v>10031</v>
      </c>
      <c r="E9691" t="s">
        <v>10037</v>
      </c>
      <c r="F9691">
        <v>12</v>
      </c>
      <c r="G9691">
        <v>154.09</v>
      </c>
      <c r="H9691">
        <v>133.74</v>
      </c>
      <c r="I9691" t="s">
        <v>10040</v>
      </c>
      <c r="J9691">
        <f>F9691*G9691</f>
        <v>1849.08</v>
      </c>
      <c r="K9691">
        <f>F9691*H9691</f>
        <v>1604.88</v>
      </c>
      <c r="L9691">
        <f>J9691-K9691</f>
        <v>244.19999999999982</v>
      </c>
      <c r="M9691" s="5">
        <f>L9691/J9691</f>
        <v>0.13206567590369256</v>
      </c>
      <c r="N9691" t="str">
        <f>IF(ISNA(VLOOKUP(A9691,'Returns Data'!A:A,1,0)),"No","Yes")</f>
        <v>No</v>
      </c>
      <c r="O9691" t="s">
        <v>10085</v>
      </c>
      <c r="P9691" t="str">
        <f>IFERROR(VLOOKUP(A9691,'Ratings Data'!A:C,3,0),"No Rating")</f>
        <v>No Rating</v>
      </c>
      <c r="Q9691" t="s">
        <v>10062</v>
      </c>
      <c r="R9691" s="5">
        <f t="shared" si="151"/>
        <v>13.745454545454544</v>
      </c>
    </row>
    <row r="9692" spans="1:18" x14ac:dyDescent="0.3">
      <c r="A9692" t="s">
        <v>5424</v>
      </c>
      <c r="B9692" s="2">
        <v>45860</v>
      </c>
      <c r="C9692" t="s">
        <v>10020</v>
      </c>
      <c r="D9692" t="s">
        <v>10030</v>
      </c>
      <c r="E9692" t="s">
        <v>10035</v>
      </c>
      <c r="F9692">
        <v>1</v>
      </c>
      <c r="G9692">
        <v>349.07</v>
      </c>
      <c r="H9692">
        <v>282.45999999999998</v>
      </c>
      <c r="I9692" t="s">
        <v>10039</v>
      </c>
      <c r="J9692">
        <f>F9692*G9692</f>
        <v>349.07</v>
      </c>
      <c r="K9692">
        <f>F9692*H9692</f>
        <v>282.45999999999998</v>
      </c>
      <c r="L9692">
        <f>J9692-K9692</f>
        <v>66.610000000000014</v>
      </c>
      <c r="M9692" s="5">
        <f>L9692/J9692</f>
        <v>0.19082132523562614</v>
      </c>
      <c r="N9692" t="str">
        <f>IF(ISNA(VLOOKUP(A9692,'Returns Data'!A:A,1,0)),"No","Yes")</f>
        <v>No</v>
      </c>
      <c r="O9692" t="s">
        <v>10085</v>
      </c>
      <c r="P9692" t="str">
        <f>IFERROR(VLOOKUP(A9692,'Ratings Data'!A:C,3,0),"No Rating")</f>
        <v>No Rating</v>
      </c>
      <c r="Q9692" t="s">
        <v>10062</v>
      </c>
      <c r="R9692" s="5">
        <f t="shared" si="151"/>
        <v>-0.81121963354749393</v>
      </c>
    </row>
    <row r="9693" spans="1:18" x14ac:dyDescent="0.3">
      <c r="A9693" t="s">
        <v>6391</v>
      </c>
      <c r="B9693" s="2">
        <v>45860</v>
      </c>
      <c r="C9693" t="s">
        <v>10016</v>
      </c>
      <c r="D9693" t="s">
        <v>10032</v>
      </c>
      <c r="E9693" t="s">
        <v>10035</v>
      </c>
      <c r="F9693">
        <v>16</v>
      </c>
      <c r="G9693">
        <v>112.61</v>
      </c>
      <c r="H9693">
        <v>90.58</v>
      </c>
      <c r="I9693" t="s">
        <v>10039</v>
      </c>
      <c r="J9693">
        <f>F9693*G9693</f>
        <v>1801.76</v>
      </c>
      <c r="K9693">
        <f>F9693*H9693</f>
        <v>1449.28</v>
      </c>
      <c r="L9693">
        <f>J9693-K9693</f>
        <v>352.48</v>
      </c>
      <c r="M9693" s="5">
        <f>L9693/J9693</f>
        <v>0.19563093863777642</v>
      </c>
      <c r="N9693" t="str">
        <f>IF(ISNA(VLOOKUP(A9693,'Returns Data'!A:A,1,0)),"No","Yes")</f>
        <v>No</v>
      </c>
      <c r="O9693" t="s">
        <v>10085</v>
      </c>
      <c r="P9693" t="str">
        <f>IFERROR(VLOOKUP(A9693,'Ratings Data'!A:C,3,0),"No Rating")</f>
        <v>No Rating</v>
      </c>
      <c r="Q9693" t="s">
        <v>10062</v>
      </c>
      <c r="R9693" s="5">
        <f t="shared" si="151"/>
        <v>4.1616008250494172</v>
      </c>
    </row>
    <row r="9694" spans="1:18" x14ac:dyDescent="0.3">
      <c r="A9694" t="s">
        <v>7035</v>
      </c>
      <c r="B9694" s="2">
        <v>45860</v>
      </c>
      <c r="C9694" t="s">
        <v>10020</v>
      </c>
      <c r="D9694" t="s">
        <v>10030</v>
      </c>
      <c r="E9694" t="s">
        <v>10036</v>
      </c>
      <c r="F9694">
        <v>3</v>
      </c>
      <c r="G9694">
        <v>465.15</v>
      </c>
      <c r="H9694">
        <v>406.12</v>
      </c>
      <c r="I9694" t="s">
        <v>10039</v>
      </c>
      <c r="J9694">
        <f>F9694*G9694</f>
        <v>1395.4499999999998</v>
      </c>
      <c r="K9694">
        <f>F9694*H9694</f>
        <v>1218.3600000000001</v>
      </c>
      <c r="L9694">
        <f>J9694-K9694</f>
        <v>177.08999999999969</v>
      </c>
      <c r="M9694" s="5">
        <f>L9694/J9694</f>
        <v>0.12690529936579578</v>
      </c>
      <c r="N9694" t="str">
        <f>IF(ISNA(VLOOKUP(A9694,'Returns Data'!A:A,1,0)),"No","Yes")</f>
        <v>No</v>
      </c>
      <c r="O9694" t="s">
        <v>10085</v>
      </c>
      <c r="P9694" t="str">
        <f>IFERROR(VLOOKUP(A9694,'Ratings Data'!A:C,3,0),"No Rating")</f>
        <v>No Rating</v>
      </c>
      <c r="Q9694" t="s">
        <v>10062</v>
      </c>
      <c r="R9694" s="5">
        <f t="shared" si="151"/>
        <v>-0.22550728176893714</v>
      </c>
    </row>
    <row r="9695" spans="1:18" x14ac:dyDescent="0.3">
      <c r="A9695" t="s">
        <v>7102</v>
      </c>
      <c r="B9695" s="2">
        <v>45860</v>
      </c>
      <c r="C9695" t="s">
        <v>10019</v>
      </c>
      <c r="D9695" t="s">
        <v>10031</v>
      </c>
      <c r="E9695" t="s">
        <v>10038</v>
      </c>
      <c r="F9695">
        <v>6</v>
      </c>
      <c r="G9695">
        <v>442.99</v>
      </c>
      <c r="H9695">
        <v>395.59</v>
      </c>
      <c r="I9695" t="s">
        <v>10039</v>
      </c>
      <c r="J9695">
        <f>F9695*G9695</f>
        <v>2657.94</v>
      </c>
      <c r="K9695">
        <f>F9695*H9695</f>
        <v>2373.54</v>
      </c>
      <c r="L9695">
        <f>J9695-K9695</f>
        <v>284.40000000000009</v>
      </c>
      <c r="M9695" s="5">
        <f>L9695/J9695</f>
        <v>0.10700015801711103</v>
      </c>
      <c r="N9695" t="str">
        <f>IF(ISNA(VLOOKUP(A9695,'Returns Data'!A:A,1,0)),"No","Yes")</f>
        <v>No</v>
      </c>
      <c r="O9695" t="s">
        <v>10085</v>
      </c>
      <c r="P9695" t="str">
        <f>IFERROR(VLOOKUP(A9695,'Ratings Data'!A:C,3,0),"No Rating")</f>
        <v>No Rating</v>
      </c>
      <c r="Q9695" t="s">
        <v>10062</v>
      </c>
      <c r="R9695" s="5">
        <f t="shared" si="151"/>
        <v>0.90471890787917908</v>
      </c>
    </row>
    <row r="9696" spans="1:18" x14ac:dyDescent="0.3">
      <c r="A9696" t="s">
        <v>7582</v>
      </c>
      <c r="B9696" s="2">
        <v>45860</v>
      </c>
      <c r="C9696" t="s">
        <v>10025</v>
      </c>
      <c r="D9696" t="s">
        <v>10033</v>
      </c>
      <c r="E9696" t="s">
        <v>10036</v>
      </c>
      <c r="F9696">
        <v>17</v>
      </c>
      <c r="G9696">
        <v>191.9</v>
      </c>
      <c r="H9696">
        <v>151.12</v>
      </c>
      <c r="I9696" t="s">
        <v>10039</v>
      </c>
      <c r="J9696">
        <f>F9696*G9696</f>
        <v>3262.3</v>
      </c>
      <c r="K9696">
        <f>F9696*H9696</f>
        <v>2569.04</v>
      </c>
      <c r="L9696">
        <f>J9696-K9696</f>
        <v>693.26000000000022</v>
      </c>
      <c r="M9696" s="5">
        <f>L9696/J9696</f>
        <v>0.21250651380927571</v>
      </c>
      <c r="N9696" t="str">
        <f>IF(ISNA(VLOOKUP(A9696,'Returns Data'!A:A,1,0)),"No","Yes")</f>
        <v>No</v>
      </c>
      <c r="O9696" t="s">
        <v>10085</v>
      </c>
      <c r="P9696" t="str">
        <f>IFERROR(VLOOKUP(A9696,'Ratings Data'!A:C,3,0),"No Rating")</f>
        <v>No Rating</v>
      </c>
      <c r="Q9696" t="s">
        <v>10062</v>
      </c>
      <c r="R9696" s="5">
        <f t="shared" si="151"/>
        <v>0.22737909809852747</v>
      </c>
    </row>
    <row r="9697" spans="1:18" x14ac:dyDescent="0.3">
      <c r="A9697" t="s">
        <v>8340</v>
      </c>
      <c r="B9697" s="2">
        <v>45860</v>
      </c>
      <c r="C9697" t="s">
        <v>10018</v>
      </c>
      <c r="D9697" t="s">
        <v>10033</v>
      </c>
      <c r="E9697" t="s">
        <v>10034</v>
      </c>
      <c r="F9697">
        <v>1</v>
      </c>
      <c r="G9697">
        <v>492.32</v>
      </c>
      <c r="H9697">
        <v>371.23</v>
      </c>
      <c r="I9697" t="s">
        <v>10040</v>
      </c>
      <c r="J9697">
        <f>F9697*G9697</f>
        <v>492.32</v>
      </c>
      <c r="K9697">
        <f>F9697*H9697</f>
        <v>371.23</v>
      </c>
      <c r="L9697">
        <f>J9697-K9697</f>
        <v>121.08999999999997</v>
      </c>
      <c r="M9697" s="5">
        <f>L9697/J9697</f>
        <v>0.24595791355216115</v>
      </c>
      <c r="N9697" t="str">
        <f>IF(ISNA(VLOOKUP(A9697,'Returns Data'!A:A,1,0)),"No","Yes")</f>
        <v>No</v>
      </c>
      <c r="O9697" t="s">
        <v>10085</v>
      </c>
      <c r="P9697" t="str">
        <f>IFERROR(VLOOKUP(A9697,'Ratings Data'!A:C,3,0),"No Rating")</f>
        <v>No Rating</v>
      </c>
      <c r="Q9697" t="s">
        <v>10062</v>
      </c>
      <c r="R9697" s="5">
        <f t="shared" si="151"/>
        <v>-0.84908806670140691</v>
      </c>
    </row>
    <row r="9698" spans="1:18" x14ac:dyDescent="0.3">
      <c r="A9698" t="s">
        <v>8664</v>
      </c>
      <c r="B9698" s="2">
        <v>45860</v>
      </c>
      <c r="C9698" t="s">
        <v>10020</v>
      </c>
      <c r="D9698" t="s">
        <v>10030</v>
      </c>
      <c r="E9698" t="s">
        <v>10035</v>
      </c>
      <c r="F9698">
        <v>15</v>
      </c>
      <c r="G9698">
        <v>339.53</v>
      </c>
      <c r="H9698">
        <v>263.73</v>
      </c>
      <c r="I9698" t="s">
        <v>10040</v>
      </c>
      <c r="J9698">
        <f>F9698*G9698</f>
        <v>5092.95</v>
      </c>
      <c r="K9698">
        <f>F9698*H9698</f>
        <v>3955.9500000000003</v>
      </c>
      <c r="L9698">
        <f>J9698-K9698</f>
        <v>1136.9999999999995</v>
      </c>
      <c r="M9698" s="5">
        <f>L9698/J9698</f>
        <v>0.22324978646953134</v>
      </c>
      <c r="N9698" t="str">
        <f>IF(ISNA(VLOOKUP(A9698,'Returns Data'!A:A,1,0)),"No","Yes")</f>
        <v>No</v>
      </c>
      <c r="O9698" t="s">
        <v>10085</v>
      </c>
      <c r="P9698">
        <f>IFERROR(VLOOKUP(A9698,'Ratings Data'!A:C,3,0),"No Rating")</f>
        <v>4</v>
      </c>
      <c r="Q9698" t="s">
        <v>10062</v>
      </c>
      <c r="R9698" s="5">
        <f t="shared" si="151"/>
        <v>9.3447960675983097</v>
      </c>
    </row>
    <row r="9699" spans="1:18" x14ac:dyDescent="0.3">
      <c r="A9699" t="s">
        <v>8757</v>
      </c>
      <c r="B9699" s="2">
        <v>45860</v>
      </c>
      <c r="C9699" t="s">
        <v>10016</v>
      </c>
      <c r="D9699" t="s">
        <v>10032</v>
      </c>
      <c r="E9699" t="s">
        <v>10035</v>
      </c>
      <c r="F9699">
        <v>12</v>
      </c>
      <c r="G9699">
        <v>76.790000000000006</v>
      </c>
      <c r="H9699">
        <v>58.87</v>
      </c>
      <c r="I9699" t="s">
        <v>10040</v>
      </c>
      <c r="J9699">
        <f>F9699*G9699</f>
        <v>921.48</v>
      </c>
      <c r="K9699">
        <f>F9699*H9699</f>
        <v>706.43999999999994</v>
      </c>
      <c r="L9699">
        <f>J9699-K9699</f>
        <v>215.04000000000008</v>
      </c>
      <c r="M9699" s="5">
        <f>L9699/J9699</f>
        <v>0.23336371923427537</v>
      </c>
      <c r="N9699" t="str">
        <f>IF(ISNA(VLOOKUP(A9699,'Returns Data'!A:A,1,0)),"No","Yes")</f>
        <v>No</v>
      </c>
      <c r="O9699" t="s">
        <v>10085</v>
      </c>
      <c r="P9699" t="str">
        <f>IFERROR(VLOOKUP(A9699,'Ratings Data'!A:C,3,0),"No Rating")</f>
        <v>No Rating</v>
      </c>
      <c r="Q9699" t="s">
        <v>10062</v>
      </c>
      <c r="R9699" s="5">
        <f t="shared" si="151"/>
        <v>-0.81906753453303083</v>
      </c>
    </row>
    <row r="9700" spans="1:18" x14ac:dyDescent="0.3">
      <c r="A9700" t="s">
        <v>8980</v>
      </c>
      <c r="B9700" s="2">
        <v>45860</v>
      </c>
      <c r="C9700" t="s">
        <v>10021</v>
      </c>
      <c r="D9700" t="s">
        <v>10031</v>
      </c>
      <c r="E9700" t="s">
        <v>10037</v>
      </c>
      <c r="F9700">
        <v>1</v>
      </c>
      <c r="G9700">
        <v>23.54</v>
      </c>
      <c r="H9700">
        <v>17.09</v>
      </c>
      <c r="I9700" t="s">
        <v>10040</v>
      </c>
      <c r="J9700">
        <f>F9700*G9700</f>
        <v>23.54</v>
      </c>
      <c r="K9700">
        <f>F9700*H9700</f>
        <v>17.09</v>
      </c>
      <c r="L9700">
        <f>J9700-K9700</f>
        <v>6.4499999999999993</v>
      </c>
      <c r="M9700" s="5">
        <f>L9700/J9700</f>
        <v>0.27400169923534407</v>
      </c>
      <c r="N9700" t="str">
        <f>IF(ISNA(VLOOKUP(A9700,'Returns Data'!A:A,1,0)),"No","Yes")</f>
        <v>No</v>
      </c>
      <c r="O9700" t="s">
        <v>10085</v>
      </c>
      <c r="P9700" t="str">
        <f>IFERROR(VLOOKUP(A9700,'Ratings Data'!A:C,3,0),"No Rating")</f>
        <v>No Rating</v>
      </c>
      <c r="Q9700" t="s">
        <v>10062</v>
      </c>
      <c r="R9700" s="5">
        <f t="shared" si="151"/>
        <v>-0.97445413899379263</v>
      </c>
    </row>
    <row r="9701" spans="1:18" x14ac:dyDescent="0.3">
      <c r="A9701" t="s">
        <v>8984</v>
      </c>
      <c r="B9701" s="2">
        <v>45860</v>
      </c>
      <c r="C9701" t="s">
        <v>10017</v>
      </c>
      <c r="D9701" t="s">
        <v>10032</v>
      </c>
      <c r="E9701" t="s">
        <v>10035</v>
      </c>
      <c r="F9701">
        <v>1</v>
      </c>
      <c r="G9701">
        <v>273.55</v>
      </c>
      <c r="H9701">
        <v>193.59</v>
      </c>
      <c r="I9701" t="s">
        <v>10040</v>
      </c>
      <c r="J9701">
        <f>F9701*G9701</f>
        <v>273.55</v>
      </c>
      <c r="K9701">
        <f>F9701*H9701</f>
        <v>193.59</v>
      </c>
      <c r="L9701">
        <f>J9701-K9701</f>
        <v>79.960000000000008</v>
      </c>
      <c r="M9701" s="5">
        <f>L9701/J9701</f>
        <v>0.29230488027782858</v>
      </c>
      <c r="N9701" t="str">
        <f>IF(ISNA(VLOOKUP(A9701,'Returns Data'!A:A,1,0)),"No","Yes")</f>
        <v>No</v>
      </c>
      <c r="O9701" t="s">
        <v>10085</v>
      </c>
      <c r="P9701" t="str">
        <f>IFERROR(VLOOKUP(A9701,'Ratings Data'!A:C,3,0),"No Rating")</f>
        <v>No Rating</v>
      </c>
      <c r="Q9701" t="s">
        <v>10062</v>
      </c>
      <c r="R9701" s="5">
        <f t="shared" si="151"/>
        <v>10.620645709430757</v>
      </c>
    </row>
    <row r="9702" spans="1:18" x14ac:dyDescent="0.3">
      <c r="A9702" t="s">
        <v>9210</v>
      </c>
      <c r="B9702" s="2">
        <v>45860</v>
      </c>
      <c r="C9702" t="s">
        <v>10012</v>
      </c>
      <c r="D9702" t="s">
        <v>10030</v>
      </c>
      <c r="E9702" t="s">
        <v>10038</v>
      </c>
      <c r="F9702">
        <v>16</v>
      </c>
      <c r="G9702">
        <v>104.92</v>
      </c>
      <c r="H9702">
        <v>77.62</v>
      </c>
      <c r="I9702" t="s">
        <v>10039</v>
      </c>
      <c r="J9702">
        <f>F9702*G9702</f>
        <v>1678.72</v>
      </c>
      <c r="K9702">
        <f>F9702*H9702</f>
        <v>1241.92</v>
      </c>
      <c r="L9702">
        <f>J9702-K9702</f>
        <v>436.79999999999995</v>
      </c>
      <c r="M9702" s="5">
        <f>L9702/J9702</f>
        <v>0.26019824628288218</v>
      </c>
      <c r="N9702" t="str">
        <f>IF(ISNA(VLOOKUP(A9702,'Returns Data'!A:A,1,0)),"No","Yes")</f>
        <v>No</v>
      </c>
      <c r="O9702" t="s">
        <v>10085</v>
      </c>
      <c r="P9702" t="str">
        <f>IFERROR(VLOOKUP(A9702,'Ratings Data'!A:C,3,0),"No Rating")</f>
        <v>No Rating</v>
      </c>
      <c r="Q9702" t="s">
        <v>10062</v>
      </c>
      <c r="R9702" s="5">
        <f t="shared" si="151"/>
        <v>5.1367940047523302</v>
      </c>
    </row>
    <row r="9703" spans="1:18" x14ac:dyDescent="0.3">
      <c r="A9703" t="s">
        <v>9360</v>
      </c>
      <c r="B9703" s="2">
        <v>45860</v>
      </c>
      <c r="C9703" t="s">
        <v>10015</v>
      </c>
      <c r="D9703" t="s">
        <v>10031</v>
      </c>
      <c r="E9703" t="s">
        <v>10038</v>
      </c>
      <c r="F9703">
        <v>7</v>
      </c>
      <c r="G9703">
        <v>292.45999999999998</v>
      </c>
      <c r="H9703">
        <v>260.67</v>
      </c>
      <c r="I9703" t="s">
        <v>10040</v>
      </c>
      <c r="J9703">
        <f>F9703*G9703</f>
        <v>2047.2199999999998</v>
      </c>
      <c r="K9703">
        <f>F9703*H9703</f>
        <v>1824.69</v>
      </c>
      <c r="L9703">
        <f>J9703-K9703</f>
        <v>222.52999999999975</v>
      </c>
      <c r="M9703" s="5">
        <f>L9703/J9703</f>
        <v>0.1086986254530533</v>
      </c>
      <c r="N9703" t="str">
        <f>IF(ISNA(VLOOKUP(A9703,'Returns Data'!A:A,1,0)),"No","Yes")</f>
        <v>No</v>
      </c>
      <c r="O9703" t="s">
        <v>10085</v>
      </c>
      <c r="P9703" t="str">
        <f>IFERROR(VLOOKUP(A9703,'Ratings Data'!A:C,3,0),"No Rating")</f>
        <v>No Rating</v>
      </c>
      <c r="Q9703" t="s">
        <v>10062</v>
      </c>
      <c r="R9703" s="5">
        <f t="shared" si="151"/>
        <v>0.21951248570339293</v>
      </c>
    </row>
    <row r="9704" spans="1:18" x14ac:dyDescent="0.3">
      <c r="A9704" t="s">
        <v>9812</v>
      </c>
      <c r="B9704" s="2">
        <v>45860</v>
      </c>
      <c r="C9704" t="s">
        <v>10025</v>
      </c>
      <c r="D9704" t="s">
        <v>10033</v>
      </c>
      <c r="E9704" t="s">
        <v>10035</v>
      </c>
      <c r="F9704">
        <v>18</v>
      </c>
      <c r="G9704">
        <v>481.81</v>
      </c>
      <c r="H9704">
        <v>423.87</v>
      </c>
      <c r="I9704" t="s">
        <v>10040</v>
      </c>
      <c r="J9704">
        <f>F9704*G9704</f>
        <v>8672.58</v>
      </c>
      <c r="K9704">
        <f>F9704*H9704</f>
        <v>7629.66</v>
      </c>
      <c r="L9704">
        <f>J9704-K9704</f>
        <v>1042.92</v>
      </c>
      <c r="M9704" s="5">
        <f>L9704/J9704</f>
        <v>0.12025487225254769</v>
      </c>
      <c r="N9704" t="str">
        <f>IF(ISNA(VLOOKUP(A9704,'Returns Data'!A:A,1,0)),"No","Yes")</f>
        <v>No</v>
      </c>
      <c r="O9704" t="s">
        <v>10085</v>
      </c>
      <c r="P9704" t="str">
        <f>IFERROR(VLOOKUP(A9704,'Ratings Data'!A:C,3,0),"No Rating")</f>
        <v>No Rating</v>
      </c>
      <c r="Q9704" t="s">
        <v>10062</v>
      </c>
      <c r="R9704" s="5">
        <f t="shared" si="151"/>
        <v>3.236271626889148</v>
      </c>
    </row>
    <row r="9705" spans="1:18" x14ac:dyDescent="0.3">
      <c r="A9705" t="s">
        <v>9818</v>
      </c>
      <c r="B9705" s="2">
        <v>45860</v>
      </c>
      <c r="C9705" t="s">
        <v>10021</v>
      </c>
      <c r="D9705" t="s">
        <v>10031</v>
      </c>
      <c r="E9705" t="s">
        <v>10037</v>
      </c>
      <c r="F9705">
        <v>10</v>
      </c>
      <c r="G9705">
        <v>227.73</v>
      </c>
      <c r="H9705">
        <v>194.12</v>
      </c>
      <c r="I9705" t="s">
        <v>10039</v>
      </c>
      <c r="J9705">
        <f>F9705*G9705</f>
        <v>2277.2999999999997</v>
      </c>
      <c r="K9705">
        <f>F9705*H9705</f>
        <v>1941.2</v>
      </c>
      <c r="L9705">
        <f>J9705-K9705</f>
        <v>336.09999999999968</v>
      </c>
      <c r="M9705" s="5">
        <f>L9705/J9705</f>
        <v>0.14758705484565043</v>
      </c>
      <c r="N9705" t="str">
        <f>IF(ISNA(VLOOKUP(A9705,'Returns Data'!A:A,1,0)),"No","Yes")</f>
        <v>No</v>
      </c>
      <c r="O9705" t="s">
        <v>10085</v>
      </c>
      <c r="P9705" t="str">
        <f>IFERROR(VLOOKUP(A9705,'Ratings Data'!A:C,3,0),"No Rating")</f>
        <v>No Rating</v>
      </c>
      <c r="Q9705" t="s">
        <v>10062</v>
      </c>
      <c r="R9705" s="5">
        <f t="shared" si="151"/>
        <v>-0.73741377998242741</v>
      </c>
    </row>
    <row r="9706" spans="1:18" x14ac:dyDescent="0.3">
      <c r="A9706" t="s">
        <v>736</v>
      </c>
      <c r="B9706" s="2">
        <v>45861</v>
      </c>
      <c r="C9706" t="s">
        <v>10024</v>
      </c>
      <c r="D9706" t="s">
        <v>10029</v>
      </c>
      <c r="E9706" t="s">
        <v>10035</v>
      </c>
      <c r="F9706">
        <v>17</v>
      </c>
      <c r="G9706">
        <v>33.96</v>
      </c>
      <c r="H9706">
        <v>28.89</v>
      </c>
      <c r="I9706" t="s">
        <v>10039</v>
      </c>
      <c r="J9706">
        <f>F9706*G9706</f>
        <v>577.32000000000005</v>
      </c>
      <c r="K9706">
        <f>F9706*H9706</f>
        <v>491.13</v>
      </c>
      <c r="L9706">
        <f>J9706-K9706</f>
        <v>86.190000000000055</v>
      </c>
      <c r="M9706" s="5">
        <f>L9706/J9706</f>
        <v>0.14929328621908136</v>
      </c>
      <c r="N9706" t="str">
        <f>IF(ISNA(VLOOKUP(A9706,'Returns Data'!A:A,1,0)),"No","Yes")</f>
        <v>No</v>
      </c>
      <c r="O9706" t="s">
        <v>10085</v>
      </c>
      <c r="P9706">
        <f>IFERROR(VLOOKUP(A9706,'Ratings Data'!A:C,3,0),"No Rating")</f>
        <v>1</v>
      </c>
      <c r="Q9706" t="s">
        <v>10062</v>
      </c>
      <c r="R9706" s="5">
        <f t="shared" si="151"/>
        <v>-0.74648926360163337</v>
      </c>
    </row>
    <row r="9707" spans="1:18" x14ac:dyDescent="0.3">
      <c r="A9707" t="s">
        <v>876</v>
      </c>
      <c r="B9707" s="2">
        <v>45861</v>
      </c>
      <c r="C9707" t="s">
        <v>10025</v>
      </c>
      <c r="D9707" t="s">
        <v>10033</v>
      </c>
      <c r="E9707" t="s">
        <v>10037</v>
      </c>
      <c r="F9707">
        <v>3</v>
      </c>
      <c r="G9707">
        <v>150.44999999999999</v>
      </c>
      <c r="H9707">
        <v>133.08000000000001</v>
      </c>
      <c r="I9707" t="s">
        <v>10040</v>
      </c>
      <c r="J9707">
        <f>F9707*G9707</f>
        <v>451.34999999999997</v>
      </c>
      <c r="K9707">
        <f>F9707*H9707</f>
        <v>399.24</v>
      </c>
      <c r="L9707">
        <f>J9707-K9707</f>
        <v>52.109999999999957</v>
      </c>
      <c r="M9707" s="5">
        <f>L9707/J9707</f>
        <v>0.11545363908275166</v>
      </c>
      <c r="N9707" t="str">
        <f>IF(ISNA(VLOOKUP(A9707,'Returns Data'!A:A,1,0)),"No","Yes")</f>
        <v>No</v>
      </c>
      <c r="O9707" t="s">
        <v>10085</v>
      </c>
      <c r="P9707" t="str">
        <f>IFERROR(VLOOKUP(A9707,'Ratings Data'!A:C,3,0),"No Rating")</f>
        <v>No Rating</v>
      </c>
      <c r="Q9707" t="s">
        <v>10062</v>
      </c>
      <c r="R9707" s="5">
        <f t="shared" si="151"/>
        <v>-0.21819787985865738</v>
      </c>
    </row>
    <row r="9708" spans="1:18" x14ac:dyDescent="0.3">
      <c r="A9708" t="s">
        <v>944</v>
      </c>
      <c r="B9708" s="2">
        <v>45861</v>
      </c>
      <c r="C9708" t="s">
        <v>10014</v>
      </c>
      <c r="D9708" t="s">
        <v>10030</v>
      </c>
      <c r="E9708" t="s">
        <v>10034</v>
      </c>
      <c r="F9708">
        <v>7</v>
      </c>
      <c r="G9708">
        <v>389.22</v>
      </c>
      <c r="H9708">
        <v>236.86</v>
      </c>
      <c r="I9708" t="s">
        <v>10040</v>
      </c>
      <c r="J9708">
        <f>F9708*G9708</f>
        <v>2724.54</v>
      </c>
      <c r="K9708">
        <f>F9708*H9708</f>
        <v>1658.02</v>
      </c>
      <c r="L9708">
        <f>J9708-K9708</f>
        <v>1066.52</v>
      </c>
      <c r="M9708" s="5">
        <f>L9708/J9708</f>
        <v>0.39144956579826318</v>
      </c>
      <c r="N9708" t="str">
        <f>IF(ISNA(VLOOKUP(A9708,'Returns Data'!A:A,1,0)),"No","Yes")</f>
        <v>No</v>
      </c>
      <c r="O9708" t="s">
        <v>10085</v>
      </c>
      <c r="P9708" t="str">
        <f>IFERROR(VLOOKUP(A9708,'Ratings Data'!A:C,3,0),"No Rating")</f>
        <v>No Rating</v>
      </c>
      <c r="Q9708" t="s">
        <v>10062</v>
      </c>
      <c r="R9708" s="5">
        <f t="shared" si="151"/>
        <v>5.0364240611498845</v>
      </c>
    </row>
    <row r="9709" spans="1:18" x14ac:dyDescent="0.3">
      <c r="A9709" t="s">
        <v>1184</v>
      </c>
      <c r="B9709" s="2">
        <v>45861</v>
      </c>
      <c r="C9709" t="s">
        <v>10021</v>
      </c>
      <c r="D9709" t="s">
        <v>10031</v>
      </c>
      <c r="E9709" t="s">
        <v>10038</v>
      </c>
      <c r="F9709">
        <v>16</v>
      </c>
      <c r="G9709">
        <v>48.18</v>
      </c>
      <c r="H9709">
        <v>38.22</v>
      </c>
      <c r="I9709" t="s">
        <v>10040</v>
      </c>
      <c r="J9709">
        <f>F9709*G9709</f>
        <v>770.88</v>
      </c>
      <c r="K9709">
        <f>F9709*H9709</f>
        <v>611.52</v>
      </c>
      <c r="L9709">
        <f>J9709-K9709</f>
        <v>159.36000000000001</v>
      </c>
      <c r="M9709" s="5">
        <f>L9709/J9709</f>
        <v>0.20672478206724784</v>
      </c>
      <c r="N9709" t="str">
        <f>IF(ISNA(VLOOKUP(A9709,'Returns Data'!A:A,1,0)),"No","Yes")</f>
        <v>No</v>
      </c>
      <c r="O9709" t="s">
        <v>10085</v>
      </c>
      <c r="P9709">
        <f>IFERROR(VLOOKUP(A9709,'Ratings Data'!A:C,3,0),"No Rating")</f>
        <v>3</v>
      </c>
      <c r="Q9709" t="s">
        <v>10062</v>
      </c>
      <c r="R9709" s="5">
        <f t="shared" si="151"/>
        <v>-0.71706049461560484</v>
      </c>
    </row>
    <row r="9710" spans="1:18" x14ac:dyDescent="0.3">
      <c r="A9710" t="s">
        <v>1256</v>
      </c>
      <c r="B9710" s="2">
        <v>45861</v>
      </c>
      <c r="C9710" t="s">
        <v>10014</v>
      </c>
      <c r="D9710" t="s">
        <v>10030</v>
      </c>
      <c r="E9710" t="s">
        <v>10035</v>
      </c>
      <c r="F9710">
        <v>6</v>
      </c>
      <c r="G9710">
        <v>226.28</v>
      </c>
      <c r="H9710">
        <v>170.62</v>
      </c>
      <c r="I9710" t="s">
        <v>10040</v>
      </c>
      <c r="J9710">
        <f>F9710*G9710</f>
        <v>1357.68</v>
      </c>
      <c r="K9710">
        <f>F9710*H9710</f>
        <v>1023.72</v>
      </c>
      <c r="L9710">
        <f>J9710-K9710</f>
        <v>333.96000000000004</v>
      </c>
      <c r="M9710" s="5">
        <f>L9710/J9710</f>
        <v>0.24597843379883333</v>
      </c>
      <c r="N9710" t="str">
        <f>IF(ISNA(VLOOKUP(A9710,'Returns Data'!A:A,1,0)),"No","Yes")</f>
        <v>No</v>
      </c>
      <c r="O9710" t="s">
        <v>10085</v>
      </c>
      <c r="P9710" t="str">
        <f>IFERROR(VLOOKUP(A9710,'Ratings Data'!A:C,3,0),"No Rating")</f>
        <v>No Rating</v>
      </c>
      <c r="Q9710" t="s">
        <v>10062</v>
      </c>
      <c r="R9710" s="5">
        <f t="shared" si="151"/>
        <v>0.76120797011207975</v>
      </c>
    </row>
    <row r="9711" spans="1:18" x14ac:dyDescent="0.3">
      <c r="A9711" t="s">
        <v>1529</v>
      </c>
      <c r="B9711" s="2">
        <v>45861</v>
      </c>
      <c r="C9711" t="s">
        <v>10018</v>
      </c>
      <c r="D9711" t="s">
        <v>10033</v>
      </c>
      <c r="E9711" t="s">
        <v>10038</v>
      </c>
      <c r="F9711">
        <v>5</v>
      </c>
      <c r="G9711">
        <v>363.16</v>
      </c>
      <c r="H9711">
        <v>219.39</v>
      </c>
      <c r="I9711" t="s">
        <v>10040</v>
      </c>
      <c r="J9711">
        <f>F9711*G9711</f>
        <v>1815.8000000000002</v>
      </c>
      <c r="K9711">
        <f>F9711*H9711</f>
        <v>1096.9499999999998</v>
      </c>
      <c r="L9711">
        <f>J9711-K9711</f>
        <v>718.85000000000036</v>
      </c>
      <c r="M9711" s="5">
        <f>L9711/J9711</f>
        <v>0.3958861108051549</v>
      </c>
      <c r="N9711" t="str">
        <f>IF(ISNA(VLOOKUP(A9711,'Returns Data'!A:A,1,0)),"No","Yes")</f>
        <v>No</v>
      </c>
      <c r="O9711" t="s">
        <v>10085</v>
      </c>
      <c r="P9711" t="str">
        <f>IFERROR(VLOOKUP(A9711,'Ratings Data'!A:C,3,0),"No Rating")</f>
        <v>No Rating</v>
      </c>
      <c r="Q9711" t="s">
        <v>10062</v>
      </c>
      <c r="R9711" s="5">
        <f t="shared" si="151"/>
        <v>0.33742855459312954</v>
      </c>
    </row>
    <row r="9712" spans="1:18" x14ac:dyDescent="0.3">
      <c r="A9712" t="s">
        <v>2034</v>
      </c>
      <c r="B9712" s="2">
        <v>45861</v>
      </c>
      <c r="C9712" t="s">
        <v>10023</v>
      </c>
      <c r="D9712" t="s">
        <v>10033</v>
      </c>
      <c r="E9712" t="s">
        <v>10034</v>
      </c>
      <c r="F9712">
        <v>18</v>
      </c>
      <c r="G9712">
        <v>356.56</v>
      </c>
      <c r="H9712">
        <v>264.45999999999998</v>
      </c>
      <c r="I9712" t="s">
        <v>10039</v>
      </c>
      <c r="J9712">
        <f>F9712*G9712</f>
        <v>6418.08</v>
      </c>
      <c r="K9712">
        <f>F9712*H9712</f>
        <v>4760.28</v>
      </c>
      <c r="L9712">
        <f>J9712-K9712</f>
        <v>1657.8000000000002</v>
      </c>
      <c r="M9712" s="5">
        <f>L9712/J9712</f>
        <v>0.25830154812654255</v>
      </c>
      <c r="N9712" t="str">
        <f>IF(ISNA(VLOOKUP(A9712,'Returns Data'!A:A,1,0)),"No","Yes")</f>
        <v>No</v>
      </c>
      <c r="O9712" t="s">
        <v>10085</v>
      </c>
      <c r="P9712" t="str">
        <f>IFERROR(VLOOKUP(A9712,'Ratings Data'!A:C,3,0),"No Rating")</f>
        <v>No Rating</v>
      </c>
      <c r="Q9712" t="s">
        <v>10062</v>
      </c>
      <c r="R9712" s="5">
        <f t="shared" si="151"/>
        <v>2.5345742923229428</v>
      </c>
    </row>
    <row r="9713" spans="1:18" x14ac:dyDescent="0.3">
      <c r="A9713" t="s">
        <v>2411</v>
      </c>
      <c r="B9713" s="2">
        <v>45861</v>
      </c>
      <c r="C9713" t="s">
        <v>10027</v>
      </c>
      <c r="D9713" t="s">
        <v>10032</v>
      </c>
      <c r="E9713" t="s">
        <v>10038</v>
      </c>
      <c r="F9713">
        <v>9</v>
      </c>
      <c r="G9713">
        <v>159.74</v>
      </c>
      <c r="H9713">
        <v>141.4</v>
      </c>
      <c r="I9713" t="s">
        <v>10040</v>
      </c>
      <c r="J9713">
        <f>F9713*G9713</f>
        <v>1437.66</v>
      </c>
      <c r="K9713">
        <f>F9713*H9713</f>
        <v>1272.6000000000001</v>
      </c>
      <c r="L9713">
        <f>J9713-K9713</f>
        <v>165.05999999999995</v>
      </c>
      <c r="M9713" s="5">
        <f>L9713/J9713</f>
        <v>0.11481156879929881</v>
      </c>
      <c r="N9713" t="str">
        <f>IF(ISNA(VLOOKUP(A9713,'Returns Data'!A:A,1,0)),"No","Yes")</f>
        <v>No</v>
      </c>
      <c r="O9713" t="s">
        <v>10085</v>
      </c>
      <c r="P9713" t="str">
        <f>IFERROR(VLOOKUP(A9713,'Ratings Data'!A:C,3,0),"No Rating")</f>
        <v>No Rating</v>
      </c>
      <c r="Q9713" t="s">
        <v>10062</v>
      </c>
      <c r="R9713" s="5">
        <f t="shared" si="151"/>
        <v>-0.77599842943684094</v>
      </c>
    </row>
    <row r="9714" spans="1:18" x14ac:dyDescent="0.3">
      <c r="A9714" t="s">
        <v>2868</v>
      </c>
      <c r="B9714" s="2">
        <v>45861</v>
      </c>
      <c r="C9714" t="s">
        <v>10015</v>
      </c>
      <c r="D9714" t="s">
        <v>10031</v>
      </c>
      <c r="E9714" t="s">
        <v>10038</v>
      </c>
      <c r="F9714">
        <v>9</v>
      </c>
      <c r="G9714">
        <v>189.69</v>
      </c>
      <c r="H9714">
        <v>160.16999999999999</v>
      </c>
      <c r="I9714" t="s">
        <v>10039</v>
      </c>
      <c r="J9714">
        <f>F9714*G9714</f>
        <v>1707.21</v>
      </c>
      <c r="K9714">
        <f>F9714*H9714</f>
        <v>1441.53</v>
      </c>
      <c r="L9714">
        <f>J9714-K9714</f>
        <v>265.68000000000006</v>
      </c>
      <c r="M9714" s="5">
        <f>L9714/J9714</f>
        <v>0.1556223311719121</v>
      </c>
      <c r="N9714" t="str">
        <f>IF(ISNA(VLOOKUP(A9714,'Returns Data'!A:A,1,0)),"No","Yes")</f>
        <v>No</v>
      </c>
      <c r="O9714" t="s">
        <v>10085</v>
      </c>
      <c r="P9714" t="str">
        <f>IFERROR(VLOOKUP(A9714,'Ratings Data'!A:C,3,0),"No Rating")</f>
        <v>No Rating</v>
      </c>
      <c r="Q9714" t="s">
        <v>10062</v>
      </c>
      <c r="R9714" s="5">
        <f t="shared" si="151"/>
        <v>0.187492174784024</v>
      </c>
    </row>
    <row r="9715" spans="1:18" x14ac:dyDescent="0.3">
      <c r="A9715" t="s">
        <v>3748</v>
      </c>
      <c r="B9715" s="2">
        <v>45861</v>
      </c>
      <c r="C9715" t="s">
        <v>10027</v>
      </c>
      <c r="D9715" t="s">
        <v>10032</v>
      </c>
      <c r="E9715" t="s">
        <v>10034</v>
      </c>
      <c r="F9715">
        <v>4</v>
      </c>
      <c r="G9715">
        <v>282.89</v>
      </c>
      <c r="H9715">
        <v>200.81</v>
      </c>
      <c r="I9715" t="s">
        <v>10040</v>
      </c>
      <c r="J9715">
        <f>F9715*G9715</f>
        <v>1131.56</v>
      </c>
      <c r="K9715">
        <f>F9715*H9715</f>
        <v>803.24</v>
      </c>
      <c r="L9715">
        <f>J9715-K9715</f>
        <v>328.31999999999994</v>
      </c>
      <c r="M9715" s="5">
        <f>L9715/J9715</f>
        <v>0.2901481141079571</v>
      </c>
      <c r="N9715" t="str">
        <f>IF(ISNA(VLOOKUP(A9715,'Returns Data'!A:A,1,0)),"No","Yes")</f>
        <v>No</v>
      </c>
      <c r="O9715" t="s">
        <v>10085</v>
      </c>
      <c r="P9715" t="str">
        <f>IFERROR(VLOOKUP(A9715,'Ratings Data'!A:C,3,0),"No Rating")</f>
        <v>No Rating</v>
      </c>
      <c r="Q9715" t="s">
        <v>10062</v>
      </c>
      <c r="R9715" s="5">
        <f t="shared" si="151"/>
        <v>-0.3371875750493496</v>
      </c>
    </row>
    <row r="9716" spans="1:18" x14ac:dyDescent="0.3">
      <c r="A9716" t="s">
        <v>4010</v>
      </c>
      <c r="B9716" s="2">
        <v>45861</v>
      </c>
      <c r="C9716" t="s">
        <v>10010</v>
      </c>
      <c r="D9716" t="s">
        <v>10029</v>
      </c>
      <c r="E9716" t="s">
        <v>10035</v>
      </c>
      <c r="F9716">
        <v>3</v>
      </c>
      <c r="G9716">
        <v>486.62</v>
      </c>
      <c r="H9716">
        <v>413.18</v>
      </c>
      <c r="I9716" t="s">
        <v>10039</v>
      </c>
      <c r="J9716">
        <f>F9716*G9716</f>
        <v>1459.8600000000001</v>
      </c>
      <c r="K9716">
        <f>F9716*H9716</f>
        <v>1239.54</v>
      </c>
      <c r="L9716">
        <f>J9716-K9716</f>
        <v>220.32000000000016</v>
      </c>
      <c r="M9716" s="5">
        <f>L9716/J9716</f>
        <v>0.15091858123381705</v>
      </c>
      <c r="N9716" t="str">
        <f>IF(ISNA(VLOOKUP(A9716,'Returns Data'!A:A,1,0)),"No","Yes")</f>
        <v>No</v>
      </c>
      <c r="O9716" t="s">
        <v>10085</v>
      </c>
      <c r="P9716" t="str">
        <f>IFERROR(VLOOKUP(A9716,'Ratings Data'!A:C,3,0),"No Rating")</f>
        <v>No Rating</v>
      </c>
      <c r="Q9716" t="s">
        <v>10062</v>
      </c>
      <c r="R9716" s="5">
        <f t="shared" si="151"/>
        <v>0.29013043939340399</v>
      </c>
    </row>
    <row r="9717" spans="1:18" x14ac:dyDescent="0.3">
      <c r="A9717" t="s">
        <v>4259</v>
      </c>
      <c r="B9717" s="2">
        <v>45861</v>
      </c>
      <c r="C9717" t="s">
        <v>10013</v>
      </c>
      <c r="D9717" t="s">
        <v>10030</v>
      </c>
      <c r="E9717" t="s">
        <v>10034</v>
      </c>
      <c r="F9717">
        <v>18</v>
      </c>
      <c r="G9717">
        <v>22.96</v>
      </c>
      <c r="H9717">
        <v>17.5</v>
      </c>
      <c r="I9717" t="s">
        <v>10040</v>
      </c>
      <c r="J9717">
        <f>F9717*G9717</f>
        <v>413.28000000000003</v>
      </c>
      <c r="K9717">
        <f>F9717*H9717</f>
        <v>315</v>
      </c>
      <c r="L9717">
        <f>J9717-K9717</f>
        <v>98.28000000000003</v>
      </c>
      <c r="M9717" s="5">
        <f>L9717/J9717</f>
        <v>0.23780487804878053</v>
      </c>
      <c r="N9717" t="str">
        <f>IF(ISNA(VLOOKUP(A9717,'Returns Data'!A:A,1,0)),"No","Yes")</f>
        <v>No</v>
      </c>
      <c r="O9717" t="s">
        <v>10085</v>
      </c>
      <c r="P9717">
        <f>IFERROR(VLOOKUP(A9717,'Ratings Data'!A:C,3,0),"No Rating")</f>
        <v>3</v>
      </c>
      <c r="Q9717" t="s">
        <v>10062</v>
      </c>
      <c r="R9717" s="5">
        <f t="shared" si="151"/>
        <v>-0.71690436069212116</v>
      </c>
    </row>
    <row r="9718" spans="1:18" x14ac:dyDescent="0.3">
      <c r="A9718" t="s">
        <v>4441</v>
      </c>
      <c r="B9718" s="2">
        <v>45861</v>
      </c>
      <c r="C9718" t="s">
        <v>10022</v>
      </c>
      <c r="D9718" t="s">
        <v>10033</v>
      </c>
      <c r="E9718" t="s">
        <v>10037</v>
      </c>
      <c r="F9718">
        <v>18</v>
      </c>
      <c r="G9718">
        <v>490.44</v>
      </c>
      <c r="H9718">
        <v>372.27</v>
      </c>
      <c r="I9718" t="s">
        <v>10039</v>
      </c>
      <c r="J9718">
        <f>F9718*G9718</f>
        <v>8827.92</v>
      </c>
      <c r="K9718">
        <f>F9718*H9718</f>
        <v>6700.86</v>
      </c>
      <c r="L9718">
        <f>J9718-K9718</f>
        <v>2127.0600000000004</v>
      </c>
      <c r="M9718" s="5">
        <f>L9718/J9718</f>
        <v>0.24094690482016154</v>
      </c>
      <c r="N9718" t="str">
        <f>IF(ISNA(VLOOKUP(A9718,'Returns Data'!A:A,1,0)),"No","Yes")</f>
        <v>No</v>
      </c>
      <c r="O9718" t="s">
        <v>10085</v>
      </c>
      <c r="P9718" t="str">
        <f>IFERROR(VLOOKUP(A9718,'Ratings Data'!A:C,3,0),"No Rating")</f>
        <v>No Rating</v>
      </c>
      <c r="Q9718" t="s">
        <v>10062</v>
      </c>
      <c r="R9718" s="5">
        <f t="shared" si="151"/>
        <v>20.360627177700344</v>
      </c>
    </row>
    <row r="9719" spans="1:18" x14ac:dyDescent="0.3">
      <c r="A9719" t="s">
        <v>4490</v>
      </c>
      <c r="B9719" s="2">
        <v>45861</v>
      </c>
      <c r="C9719" t="s">
        <v>10026</v>
      </c>
      <c r="D9719" t="s">
        <v>10031</v>
      </c>
      <c r="E9719" t="s">
        <v>10034</v>
      </c>
      <c r="F9719">
        <v>4</v>
      </c>
      <c r="G9719">
        <v>426.37</v>
      </c>
      <c r="H9719">
        <v>311.36</v>
      </c>
      <c r="I9719" t="s">
        <v>10040</v>
      </c>
      <c r="J9719">
        <f>F9719*G9719</f>
        <v>1705.48</v>
      </c>
      <c r="K9719">
        <f>F9719*H9719</f>
        <v>1245.44</v>
      </c>
      <c r="L9719">
        <f>J9719-K9719</f>
        <v>460.03999999999996</v>
      </c>
      <c r="M9719" s="5">
        <f>L9719/J9719</f>
        <v>0.26974224265309471</v>
      </c>
      <c r="N9719" t="str">
        <f>IF(ISNA(VLOOKUP(A9719,'Returns Data'!A:A,1,0)),"No","Yes")</f>
        <v>No</v>
      </c>
      <c r="O9719" t="s">
        <v>10085</v>
      </c>
      <c r="P9719" t="str">
        <f>IFERROR(VLOOKUP(A9719,'Ratings Data'!A:C,3,0),"No Rating")</f>
        <v>No Rating</v>
      </c>
      <c r="Q9719" t="s">
        <v>10062</v>
      </c>
      <c r="R9719" s="5">
        <f t="shared" si="151"/>
        <v>-0.80680839880742017</v>
      </c>
    </row>
    <row r="9720" spans="1:18" x14ac:dyDescent="0.3">
      <c r="A9720" t="s">
        <v>4713</v>
      </c>
      <c r="B9720" s="2">
        <v>45861</v>
      </c>
      <c r="C9720" t="s">
        <v>10009</v>
      </c>
      <c r="D9720" t="s">
        <v>10029</v>
      </c>
      <c r="E9720" t="s">
        <v>10034</v>
      </c>
      <c r="F9720">
        <v>10</v>
      </c>
      <c r="G9720">
        <v>272.77</v>
      </c>
      <c r="H9720">
        <v>165.9</v>
      </c>
      <c r="I9720" t="s">
        <v>10039</v>
      </c>
      <c r="J9720">
        <f>F9720*G9720</f>
        <v>2727.7</v>
      </c>
      <c r="K9720">
        <f>F9720*H9720</f>
        <v>1659</v>
      </c>
      <c r="L9720">
        <f>J9720-K9720</f>
        <v>1068.6999999999998</v>
      </c>
      <c r="M9720" s="5">
        <f>L9720/J9720</f>
        <v>0.39179528540528646</v>
      </c>
      <c r="N9720" t="str">
        <f>IF(ISNA(VLOOKUP(A9720,'Returns Data'!A:A,1,0)),"No","Yes")</f>
        <v>No</v>
      </c>
      <c r="O9720" t="s">
        <v>10085</v>
      </c>
      <c r="P9720" t="str">
        <f>IFERROR(VLOOKUP(A9720,'Ratings Data'!A:C,3,0),"No Rating")</f>
        <v>No Rating</v>
      </c>
      <c r="Q9720" t="s">
        <v>10062</v>
      </c>
      <c r="R9720" s="5">
        <f t="shared" si="151"/>
        <v>0.59937378333372415</v>
      </c>
    </row>
    <row r="9721" spans="1:18" x14ac:dyDescent="0.3">
      <c r="A9721" t="s">
        <v>5767</v>
      </c>
      <c r="B9721" s="2">
        <v>45861</v>
      </c>
      <c r="C9721" t="s">
        <v>10028</v>
      </c>
      <c r="D9721" t="s">
        <v>10032</v>
      </c>
      <c r="E9721" t="s">
        <v>10037</v>
      </c>
      <c r="F9721">
        <v>4</v>
      </c>
      <c r="G9721">
        <v>401.14</v>
      </c>
      <c r="H9721">
        <v>294.75</v>
      </c>
      <c r="I9721" t="s">
        <v>10040</v>
      </c>
      <c r="J9721">
        <f>F9721*G9721</f>
        <v>1604.56</v>
      </c>
      <c r="K9721">
        <f>F9721*H9721</f>
        <v>1179</v>
      </c>
      <c r="L9721">
        <f>J9721-K9721</f>
        <v>425.55999999999995</v>
      </c>
      <c r="M9721" s="5">
        <f>L9721/J9721</f>
        <v>0.26521912549234677</v>
      </c>
      <c r="N9721" t="str">
        <f>IF(ISNA(VLOOKUP(A9721,'Returns Data'!A:A,1,0)),"No","Yes")</f>
        <v>No</v>
      </c>
      <c r="O9721" t="s">
        <v>10085</v>
      </c>
      <c r="P9721" t="str">
        <f>IFERROR(VLOOKUP(A9721,'Ratings Data'!A:C,3,0),"No Rating")</f>
        <v>No Rating</v>
      </c>
      <c r="Q9721" t="s">
        <v>10062</v>
      </c>
      <c r="R9721" s="5">
        <f t="shared" si="151"/>
        <v>-0.41175349195292738</v>
      </c>
    </row>
    <row r="9722" spans="1:18" x14ac:dyDescent="0.3">
      <c r="A9722" t="s">
        <v>5997</v>
      </c>
      <c r="B9722" s="2">
        <v>45861</v>
      </c>
      <c r="C9722" t="s">
        <v>10018</v>
      </c>
      <c r="D9722" t="s">
        <v>10033</v>
      </c>
      <c r="E9722" t="s">
        <v>10037</v>
      </c>
      <c r="F9722">
        <v>10</v>
      </c>
      <c r="G9722">
        <v>217.54</v>
      </c>
      <c r="H9722">
        <v>150.41999999999999</v>
      </c>
      <c r="I9722" t="s">
        <v>10040</v>
      </c>
      <c r="J9722">
        <f>F9722*G9722</f>
        <v>2175.4</v>
      </c>
      <c r="K9722">
        <f>F9722*H9722</f>
        <v>1504.1999999999998</v>
      </c>
      <c r="L9722">
        <f>J9722-K9722</f>
        <v>671.20000000000027</v>
      </c>
      <c r="M9722" s="5">
        <f>L9722/J9722</f>
        <v>0.30854095798473857</v>
      </c>
      <c r="N9722" t="str">
        <f>IF(ISNA(VLOOKUP(A9722,'Returns Data'!A:A,1,0)),"No","Yes")</f>
        <v>No</v>
      </c>
      <c r="O9722" t="s">
        <v>10085</v>
      </c>
      <c r="P9722" t="str">
        <f>IFERROR(VLOOKUP(A9722,'Ratings Data'!A:C,3,0),"No Rating")</f>
        <v>No Rating</v>
      </c>
      <c r="Q9722" t="s">
        <v>10062</v>
      </c>
      <c r="R9722" s="5">
        <f t="shared" si="151"/>
        <v>0.35576108091937986</v>
      </c>
    </row>
    <row r="9723" spans="1:18" x14ac:dyDescent="0.3">
      <c r="A9723" t="s">
        <v>6151</v>
      </c>
      <c r="B9723" s="2">
        <v>45861</v>
      </c>
      <c r="C9723" t="s">
        <v>10020</v>
      </c>
      <c r="D9723" t="s">
        <v>10030</v>
      </c>
      <c r="E9723" t="s">
        <v>10035</v>
      </c>
      <c r="F9723">
        <v>11</v>
      </c>
      <c r="G9723">
        <v>240.92</v>
      </c>
      <c r="H9723">
        <v>209.15</v>
      </c>
      <c r="I9723" t="s">
        <v>10040</v>
      </c>
      <c r="J9723">
        <f>F9723*G9723</f>
        <v>2650.12</v>
      </c>
      <c r="K9723">
        <f>F9723*H9723</f>
        <v>2300.65</v>
      </c>
      <c r="L9723">
        <f>J9723-K9723</f>
        <v>349.4699999999998</v>
      </c>
      <c r="M9723" s="5">
        <f>L9723/J9723</f>
        <v>0.13186950024904526</v>
      </c>
      <c r="N9723" t="str">
        <f>IF(ISNA(VLOOKUP(A9723,'Returns Data'!A:A,1,0)),"No","Yes")</f>
        <v>No</v>
      </c>
      <c r="O9723" t="s">
        <v>10085</v>
      </c>
      <c r="P9723" t="str">
        <f>IFERROR(VLOOKUP(A9723,'Ratings Data'!A:C,3,0),"No Rating")</f>
        <v>No Rating</v>
      </c>
      <c r="Q9723" t="s">
        <v>10062</v>
      </c>
      <c r="R9723" s="5">
        <f t="shared" si="151"/>
        <v>0.21822193619564209</v>
      </c>
    </row>
    <row r="9724" spans="1:18" x14ac:dyDescent="0.3">
      <c r="A9724" t="s">
        <v>6644</v>
      </c>
      <c r="B9724" s="2">
        <v>45861</v>
      </c>
      <c r="C9724" t="s">
        <v>10020</v>
      </c>
      <c r="D9724" t="s">
        <v>10030</v>
      </c>
      <c r="E9724" t="s">
        <v>10034</v>
      </c>
      <c r="F9724">
        <v>11</v>
      </c>
      <c r="G9724">
        <v>372.9</v>
      </c>
      <c r="H9724">
        <v>276.79000000000002</v>
      </c>
      <c r="I9724" t="s">
        <v>10039</v>
      </c>
      <c r="J9724">
        <f>F9724*G9724</f>
        <v>4101.8999999999996</v>
      </c>
      <c r="K9724">
        <f>F9724*H9724</f>
        <v>3044.69</v>
      </c>
      <c r="L9724">
        <f>J9724-K9724</f>
        <v>1057.2099999999996</v>
      </c>
      <c r="M9724" s="5">
        <f>L9724/J9724</f>
        <v>0.25773665862161427</v>
      </c>
      <c r="N9724" t="str">
        <f>IF(ISNA(VLOOKUP(A9724,'Returns Data'!A:A,1,0)),"No","Yes")</f>
        <v>No</v>
      </c>
      <c r="O9724" t="s">
        <v>10085</v>
      </c>
      <c r="P9724" t="str">
        <f>IFERROR(VLOOKUP(A9724,'Ratings Data'!A:C,3,0),"No Rating")</f>
        <v>No Rating</v>
      </c>
      <c r="Q9724" t="s">
        <v>10062</v>
      </c>
      <c r="R9724" s="5">
        <f t="shared" si="151"/>
        <v>0.54781670263988036</v>
      </c>
    </row>
    <row r="9725" spans="1:18" x14ac:dyDescent="0.3">
      <c r="A9725" t="s">
        <v>6662</v>
      </c>
      <c r="B9725" s="2">
        <v>45861</v>
      </c>
      <c r="C9725" t="s">
        <v>10010</v>
      </c>
      <c r="D9725" t="s">
        <v>10029</v>
      </c>
      <c r="E9725" t="s">
        <v>10036</v>
      </c>
      <c r="F9725">
        <v>11</v>
      </c>
      <c r="G9725">
        <v>468.85</v>
      </c>
      <c r="H9725">
        <v>385.94</v>
      </c>
      <c r="I9725" t="s">
        <v>10040</v>
      </c>
      <c r="J9725">
        <f>F9725*G9725</f>
        <v>5157.3500000000004</v>
      </c>
      <c r="K9725">
        <f>F9725*H9725</f>
        <v>4245.34</v>
      </c>
      <c r="L9725">
        <f>J9725-K9725</f>
        <v>912.01000000000022</v>
      </c>
      <c r="M9725" s="5">
        <f>L9725/J9725</f>
        <v>0.17683694145249015</v>
      </c>
      <c r="N9725" t="str">
        <f>IF(ISNA(VLOOKUP(A9725,'Returns Data'!A:A,1,0)),"No","Yes")</f>
        <v>No</v>
      </c>
      <c r="O9725" t="s">
        <v>10085</v>
      </c>
      <c r="P9725" t="str">
        <f>IFERROR(VLOOKUP(A9725,'Ratings Data'!A:C,3,0),"No Rating")</f>
        <v>No Rating</v>
      </c>
      <c r="Q9725" t="s">
        <v>10062</v>
      </c>
      <c r="R9725" s="5">
        <f t="shared" si="151"/>
        <v>0.25730758916599644</v>
      </c>
    </row>
    <row r="9726" spans="1:18" x14ac:dyDescent="0.3">
      <c r="A9726" t="s">
        <v>7570</v>
      </c>
      <c r="B9726" s="2">
        <v>45861</v>
      </c>
      <c r="C9726" t="s">
        <v>10025</v>
      </c>
      <c r="D9726" t="s">
        <v>10033</v>
      </c>
      <c r="E9726" t="s">
        <v>10034</v>
      </c>
      <c r="F9726">
        <v>10</v>
      </c>
      <c r="G9726">
        <v>196.09</v>
      </c>
      <c r="H9726">
        <v>118.83</v>
      </c>
      <c r="I9726" t="s">
        <v>10040</v>
      </c>
      <c r="J9726">
        <f>F9726*G9726</f>
        <v>1960.9</v>
      </c>
      <c r="K9726">
        <f>F9726*H9726</f>
        <v>1188.3</v>
      </c>
      <c r="L9726">
        <f>J9726-K9726</f>
        <v>772.60000000000014</v>
      </c>
      <c r="M9726" s="5">
        <f>L9726/J9726</f>
        <v>0.39400275383752364</v>
      </c>
      <c r="N9726" t="str">
        <f>IF(ISNA(VLOOKUP(A9726,'Returns Data'!A:A,1,0)),"No","Yes")</f>
        <v>No</v>
      </c>
      <c r="O9726" t="s">
        <v>10085</v>
      </c>
      <c r="P9726" t="str">
        <f>IFERROR(VLOOKUP(A9726,'Ratings Data'!A:C,3,0),"No Rating")</f>
        <v>No Rating</v>
      </c>
      <c r="Q9726" t="s">
        <v>10062</v>
      </c>
      <c r="R9726" s="5">
        <f t="shared" si="151"/>
        <v>-0.61978535488186759</v>
      </c>
    </row>
    <row r="9727" spans="1:18" x14ac:dyDescent="0.3">
      <c r="A9727" t="s">
        <v>7725</v>
      </c>
      <c r="B9727" s="2">
        <v>45861</v>
      </c>
      <c r="C9727" t="s">
        <v>10009</v>
      </c>
      <c r="D9727" t="s">
        <v>10029</v>
      </c>
      <c r="E9727" t="s">
        <v>10035</v>
      </c>
      <c r="F9727">
        <v>11</v>
      </c>
      <c r="G9727">
        <v>312.69</v>
      </c>
      <c r="H9727">
        <v>205.92</v>
      </c>
      <c r="I9727" t="s">
        <v>10040</v>
      </c>
      <c r="J9727">
        <f>F9727*G9727</f>
        <v>3439.59</v>
      </c>
      <c r="K9727">
        <f>F9727*H9727</f>
        <v>2265.12</v>
      </c>
      <c r="L9727">
        <f>J9727-K9727</f>
        <v>1174.4700000000003</v>
      </c>
      <c r="M9727" s="5">
        <f>L9727/J9727</f>
        <v>0.34145639451213666</v>
      </c>
      <c r="N9727" t="str">
        <f>IF(ISNA(VLOOKUP(A9727,'Returns Data'!A:A,1,0)),"No","Yes")</f>
        <v>No</v>
      </c>
      <c r="O9727" t="s">
        <v>10085</v>
      </c>
      <c r="P9727" t="str">
        <f>IFERROR(VLOOKUP(A9727,'Ratings Data'!A:C,3,0),"No Rating")</f>
        <v>No Rating</v>
      </c>
      <c r="Q9727" t="s">
        <v>10062</v>
      </c>
      <c r="R9727" s="5">
        <f t="shared" si="151"/>
        <v>0.75408740884287828</v>
      </c>
    </row>
    <row r="9728" spans="1:18" x14ac:dyDescent="0.3">
      <c r="A9728" t="s">
        <v>7921</v>
      </c>
      <c r="B9728" s="2">
        <v>45861</v>
      </c>
      <c r="C9728" t="s">
        <v>10019</v>
      </c>
      <c r="D9728" t="s">
        <v>10031</v>
      </c>
      <c r="E9728" t="s">
        <v>10035</v>
      </c>
      <c r="F9728">
        <v>11</v>
      </c>
      <c r="G9728">
        <v>119.72</v>
      </c>
      <c r="H9728">
        <v>80.11</v>
      </c>
      <c r="I9728" t="s">
        <v>10039</v>
      </c>
      <c r="J9728">
        <f>F9728*G9728</f>
        <v>1316.92</v>
      </c>
      <c r="K9728">
        <f>F9728*H9728</f>
        <v>881.21</v>
      </c>
      <c r="L9728">
        <f>J9728-K9728</f>
        <v>435.71000000000004</v>
      </c>
      <c r="M9728" s="5">
        <f>L9728/J9728</f>
        <v>0.33085532910123622</v>
      </c>
      <c r="N9728" t="str">
        <f>IF(ISNA(VLOOKUP(A9728,'Returns Data'!A:A,1,0)),"No","Yes")</f>
        <v>No</v>
      </c>
      <c r="O9728" t="s">
        <v>10085</v>
      </c>
      <c r="P9728" t="str">
        <f>IFERROR(VLOOKUP(A9728,'Ratings Data'!A:C,3,0),"No Rating")</f>
        <v>No Rating</v>
      </c>
      <c r="Q9728" t="s">
        <v>10062</v>
      </c>
      <c r="R9728" s="5">
        <f t="shared" si="151"/>
        <v>-0.61712878569829543</v>
      </c>
    </row>
    <row r="9729" spans="1:18" x14ac:dyDescent="0.3">
      <c r="A9729" t="s">
        <v>8218</v>
      </c>
      <c r="B9729" s="2">
        <v>45861</v>
      </c>
      <c r="C9729" t="s">
        <v>10023</v>
      </c>
      <c r="D9729" t="s">
        <v>10033</v>
      </c>
      <c r="E9729" t="s">
        <v>10038</v>
      </c>
      <c r="F9729">
        <v>18</v>
      </c>
      <c r="G9729">
        <v>417.31</v>
      </c>
      <c r="H9729">
        <v>322.07</v>
      </c>
      <c r="I9729" t="s">
        <v>10040</v>
      </c>
      <c r="J9729">
        <f>F9729*G9729</f>
        <v>7511.58</v>
      </c>
      <c r="K9729">
        <f>F9729*H9729</f>
        <v>5797.26</v>
      </c>
      <c r="L9729">
        <f>J9729-K9729</f>
        <v>1714.3199999999997</v>
      </c>
      <c r="M9729" s="5">
        <f>L9729/J9729</f>
        <v>0.22822362272651023</v>
      </c>
      <c r="N9729" t="str">
        <f>IF(ISNA(VLOOKUP(A9729,'Returns Data'!A:A,1,0)),"No","Yes")</f>
        <v>No</v>
      </c>
      <c r="O9729" t="s">
        <v>10085</v>
      </c>
      <c r="P9729" t="str">
        <f>IFERROR(VLOOKUP(A9729,'Ratings Data'!A:C,3,0),"No Rating")</f>
        <v>No Rating</v>
      </c>
      <c r="Q9729" t="s">
        <v>10062</v>
      </c>
      <c r="R9729" s="5">
        <f t="shared" si="151"/>
        <v>4.7039000091121705</v>
      </c>
    </row>
    <row r="9730" spans="1:18" x14ac:dyDescent="0.3">
      <c r="A9730" t="s">
        <v>8258</v>
      </c>
      <c r="B9730" s="2">
        <v>45861</v>
      </c>
      <c r="C9730" t="s">
        <v>10021</v>
      </c>
      <c r="D9730" t="s">
        <v>10031</v>
      </c>
      <c r="E9730" t="s">
        <v>10038</v>
      </c>
      <c r="F9730">
        <v>7</v>
      </c>
      <c r="G9730">
        <v>425.51</v>
      </c>
      <c r="H9730">
        <v>303.5</v>
      </c>
      <c r="I9730" t="s">
        <v>10040</v>
      </c>
      <c r="J9730">
        <f>F9730*G9730</f>
        <v>2978.5699999999997</v>
      </c>
      <c r="K9730">
        <f>F9730*H9730</f>
        <v>2124.5</v>
      </c>
      <c r="L9730">
        <f>J9730-K9730</f>
        <v>854.06999999999971</v>
      </c>
      <c r="M9730" s="5">
        <f>L9730/J9730</f>
        <v>0.2867382670207515</v>
      </c>
      <c r="N9730" t="str">
        <f>IF(ISNA(VLOOKUP(A9730,'Returns Data'!A:A,1,0)),"No","Yes")</f>
        <v>No</v>
      </c>
      <c r="O9730" t="s">
        <v>10085</v>
      </c>
      <c r="P9730">
        <f>IFERROR(VLOOKUP(A9730,'Ratings Data'!A:C,3,0),"No Rating")</f>
        <v>5</v>
      </c>
      <c r="Q9730" t="s">
        <v>10062</v>
      </c>
      <c r="R9730" s="5">
        <f t="shared" si="151"/>
        <v>-0.60346957630751452</v>
      </c>
    </row>
    <row r="9731" spans="1:18" x14ac:dyDescent="0.3">
      <c r="A9731" t="s">
        <v>8772</v>
      </c>
      <c r="B9731" s="2">
        <v>45861</v>
      </c>
      <c r="C9731" t="s">
        <v>10024</v>
      </c>
      <c r="D9731" t="s">
        <v>10029</v>
      </c>
      <c r="E9731" t="s">
        <v>10035</v>
      </c>
      <c r="F9731">
        <v>6</v>
      </c>
      <c r="G9731">
        <v>85.5</v>
      </c>
      <c r="H9731">
        <v>55.82</v>
      </c>
      <c r="I9731" t="s">
        <v>10040</v>
      </c>
      <c r="J9731">
        <f>F9731*G9731</f>
        <v>513</v>
      </c>
      <c r="K9731">
        <f>F9731*H9731</f>
        <v>334.92</v>
      </c>
      <c r="L9731">
        <f>J9731-K9731</f>
        <v>178.07999999999998</v>
      </c>
      <c r="M9731" s="5">
        <f>L9731/J9731</f>
        <v>0.34713450292397657</v>
      </c>
      <c r="N9731" t="str">
        <f>IF(ISNA(VLOOKUP(A9731,'Returns Data'!A:A,1,0)),"No","Yes")</f>
        <v>No</v>
      </c>
      <c r="O9731" t="s">
        <v>10085</v>
      </c>
      <c r="P9731" t="str">
        <f>IFERROR(VLOOKUP(A9731,'Ratings Data'!A:C,3,0),"No Rating")</f>
        <v>No Rating</v>
      </c>
      <c r="Q9731" t="s">
        <v>10062</v>
      </c>
      <c r="R9731" s="5">
        <f t="shared" si="151"/>
        <v>-0.82776970156820218</v>
      </c>
    </row>
    <row r="9732" spans="1:18" x14ac:dyDescent="0.3">
      <c r="A9732" t="s">
        <v>9035</v>
      </c>
      <c r="B9732" s="2">
        <v>45861</v>
      </c>
      <c r="C9732" t="s">
        <v>10028</v>
      </c>
      <c r="D9732" t="s">
        <v>10032</v>
      </c>
      <c r="E9732" t="s">
        <v>10038</v>
      </c>
      <c r="F9732">
        <v>8</v>
      </c>
      <c r="G9732">
        <v>364.12</v>
      </c>
      <c r="H9732">
        <v>301.89</v>
      </c>
      <c r="I9732" t="s">
        <v>10040</v>
      </c>
      <c r="J9732">
        <f>F9732*G9732</f>
        <v>2912.96</v>
      </c>
      <c r="K9732">
        <f>F9732*H9732</f>
        <v>2415.12</v>
      </c>
      <c r="L9732">
        <f>J9732-K9732</f>
        <v>497.84000000000015</v>
      </c>
      <c r="M9732" s="5">
        <f>L9732/J9732</f>
        <v>0.17090519608920141</v>
      </c>
      <c r="N9732" t="str">
        <f>IF(ISNA(VLOOKUP(A9732,'Returns Data'!A:A,1,0)),"No","Yes")</f>
        <v>No</v>
      </c>
      <c r="O9732" t="s">
        <v>10085</v>
      </c>
      <c r="P9732" t="str">
        <f>IFERROR(VLOOKUP(A9732,'Ratings Data'!A:C,3,0),"No Rating")</f>
        <v>No Rating</v>
      </c>
      <c r="Q9732" t="s">
        <v>10062</v>
      </c>
      <c r="R9732" s="5">
        <f t="shared" ref="R9732:R9795" si="152">(J9732-J9731)/J9731</f>
        <v>4.6782846003898637</v>
      </c>
    </row>
    <row r="9733" spans="1:18" x14ac:dyDescent="0.3">
      <c r="A9733" t="s">
        <v>9128</v>
      </c>
      <c r="B9733" s="2">
        <v>45861</v>
      </c>
      <c r="C9733" t="s">
        <v>10016</v>
      </c>
      <c r="D9733" t="s">
        <v>10032</v>
      </c>
      <c r="E9733" t="s">
        <v>10038</v>
      </c>
      <c r="F9733">
        <v>8</v>
      </c>
      <c r="G9733">
        <v>323.79000000000002</v>
      </c>
      <c r="H9733">
        <v>244.48</v>
      </c>
      <c r="I9733" t="s">
        <v>10039</v>
      </c>
      <c r="J9733">
        <f>F9733*G9733</f>
        <v>2590.3200000000002</v>
      </c>
      <c r="K9733">
        <f>F9733*H9733</f>
        <v>1955.84</v>
      </c>
      <c r="L9733">
        <f>J9733-K9733</f>
        <v>634.48000000000025</v>
      </c>
      <c r="M9733" s="5">
        <f>L9733/J9733</f>
        <v>0.244942709781031</v>
      </c>
      <c r="N9733" t="str">
        <f>IF(ISNA(VLOOKUP(A9733,'Returns Data'!A:A,1,0)),"No","Yes")</f>
        <v>No</v>
      </c>
      <c r="O9733" t="s">
        <v>10085</v>
      </c>
      <c r="P9733" t="str">
        <f>IFERROR(VLOOKUP(A9733,'Ratings Data'!A:C,3,0),"No Rating")</f>
        <v>No Rating</v>
      </c>
      <c r="Q9733" t="s">
        <v>10062</v>
      </c>
      <c r="R9733" s="5">
        <f t="shared" si="152"/>
        <v>-0.11076018894869818</v>
      </c>
    </row>
    <row r="9734" spans="1:18" x14ac:dyDescent="0.3">
      <c r="A9734" t="s">
        <v>9535</v>
      </c>
      <c r="B9734" s="2">
        <v>45861</v>
      </c>
      <c r="C9734" t="s">
        <v>10016</v>
      </c>
      <c r="D9734" t="s">
        <v>10032</v>
      </c>
      <c r="E9734" t="s">
        <v>10038</v>
      </c>
      <c r="F9734">
        <v>15</v>
      </c>
      <c r="G9734">
        <v>400.11</v>
      </c>
      <c r="H9734">
        <v>356.77</v>
      </c>
      <c r="I9734" t="s">
        <v>10040</v>
      </c>
      <c r="J9734">
        <f>F9734*G9734</f>
        <v>6001.6500000000005</v>
      </c>
      <c r="K9734">
        <f>F9734*H9734</f>
        <v>5351.5499999999993</v>
      </c>
      <c r="L9734">
        <f>J9734-K9734</f>
        <v>650.10000000000127</v>
      </c>
      <c r="M9734" s="5">
        <f>L9734/J9734</f>
        <v>0.10832021194171623</v>
      </c>
      <c r="N9734" t="str">
        <f>IF(ISNA(VLOOKUP(A9734,'Returns Data'!A:A,1,0)),"No","Yes")</f>
        <v>No</v>
      </c>
      <c r="O9734" t="s">
        <v>10085</v>
      </c>
      <c r="P9734" t="str">
        <f>IFERROR(VLOOKUP(A9734,'Ratings Data'!A:C,3,0),"No Rating")</f>
        <v>No Rating</v>
      </c>
      <c r="Q9734" t="s">
        <v>10062</v>
      </c>
      <c r="R9734" s="5">
        <f t="shared" si="152"/>
        <v>1.3169531177615121</v>
      </c>
    </row>
    <row r="9735" spans="1:18" x14ac:dyDescent="0.3">
      <c r="A9735" t="s">
        <v>9619</v>
      </c>
      <c r="B9735" s="2">
        <v>45861</v>
      </c>
      <c r="C9735" t="s">
        <v>10013</v>
      </c>
      <c r="D9735" t="s">
        <v>10030</v>
      </c>
      <c r="E9735" t="s">
        <v>10036</v>
      </c>
      <c r="F9735">
        <v>7</v>
      </c>
      <c r="G9735">
        <v>309.54000000000002</v>
      </c>
      <c r="H9735">
        <v>215.39</v>
      </c>
      <c r="I9735" t="s">
        <v>10040</v>
      </c>
      <c r="J9735">
        <f>F9735*G9735</f>
        <v>2166.7800000000002</v>
      </c>
      <c r="K9735">
        <f>F9735*H9735</f>
        <v>1507.73</v>
      </c>
      <c r="L9735">
        <f>J9735-K9735</f>
        <v>659.05000000000018</v>
      </c>
      <c r="M9735" s="5">
        <f>L9735/J9735</f>
        <v>0.30416101311623706</v>
      </c>
      <c r="N9735" t="str">
        <f>IF(ISNA(VLOOKUP(A9735,'Returns Data'!A:A,1,0)),"No","Yes")</f>
        <v>No</v>
      </c>
      <c r="O9735" t="s">
        <v>10085</v>
      </c>
      <c r="P9735" t="str">
        <f>IFERROR(VLOOKUP(A9735,'Ratings Data'!A:C,3,0),"No Rating")</f>
        <v>No Rating</v>
      </c>
      <c r="Q9735" t="s">
        <v>10062</v>
      </c>
      <c r="R9735" s="5">
        <f t="shared" si="152"/>
        <v>-0.63896928344705206</v>
      </c>
    </row>
    <row r="9736" spans="1:18" x14ac:dyDescent="0.3">
      <c r="A9736" t="s">
        <v>9730</v>
      </c>
      <c r="B9736" s="2">
        <v>45861</v>
      </c>
      <c r="C9736" t="s">
        <v>10017</v>
      </c>
      <c r="D9736" t="s">
        <v>10032</v>
      </c>
      <c r="E9736" t="s">
        <v>10034</v>
      </c>
      <c r="F9736">
        <v>4</v>
      </c>
      <c r="G9736">
        <v>274.58999999999997</v>
      </c>
      <c r="H9736">
        <v>176.1</v>
      </c>
      <c r="I9736" t="s">
        <v>10039</v>
      </c>
      <c r="J9736">
        <f>F9736*G9736</f>
        <v>1098.3599999999999</v>
      </c>
      <c r="K9736">
        <f>F9736*H9736</f>
        <v>704.4</v>
      </c>
      <c r="L9736">
        <f>J9736-K9736</f>
        <v>393.95999999999992</v>
      </c>
      <c r="M9736" s="5">
        <f>L9736/J9736</f>
        <v>0.35868021413744122</v>
      </c>
      <c r="N9736" t="str">
        <f>IF(ISNA(VLOOKUP(A9736,'Returns Data'!A:A,1,0)),"No","Yes")</f>
        <v>No</v>
      </c>
      <c r="O9736" t="s">
        <v>10085</v>
      </c>
      <c r="P9736" t="str">
        <f>IFERROR(VLOOKUP(A9736,'Ratings Data'!A:C,3,0),"No Rating")</f>
        <v>No Rating</v>
      </c>
      <c r="Q9736" t="s">
        <v>10062</v>
      </c>
      <c r="R9736" s="5">
        <f t="shared" si="152"/>
        <v>-0.49309113061778315</v>
      </c>
    </row>
    <row r="9737" spans="1:18" x14ac:dyDescent="0.3">
      <c r="A9737" t="s">
        <v>317</v>
      </c>
      <c r="B9737" s="2">
        <v>45862</v>
      </c>
      <c r="C9737" t="s">
        <v>10014</v>
      </c>
      <c r="D9737" t="s">
        <v>10030</v>
      </c>
      <c r="E9737" t="s">
        <v>10035</v>
      </c>
      <c r="F9737">
        <v>6</v>
      </c>
      <c r="G9737">
        <v>359.92</v>
      </c>
      <c r="H9737">
        <v>299.10000000000002</v>
      </c>
      <c r="I9737" t="s">
        <v>10040</v>
      </c>
      <c r="J9737">
        <f>F9737*G9737</f>
        <v>2159.52</v>
      </c>
      <c r="K9737">
        <f>F9737*H9737</f>
        <v>1794.6000000000001</v>
      </c>
      <c r="L9737">
        <f>J9737-K9737</f>
        <v>364.91999999999985</v>
      </c>
      <c r="M9737" s="5">
        <f>L9737/J9737</f>
        <v>0.16898199599911085</v>
      </c>
      <c r="N9737" t="str">
        <f>IF(ISNA(VLOOKUP(A9737,'Returns Data'!A:A,1,0)),"No","Yes")</f>
        <v>Yes</v>
      </c>
      <c r="O9737" t="str">
        <f>IFERROR(VLOOKUP(A9737,'Returns Data'!A:E,5,0),"No Returns")</f>
        <v>Wrong Product</v>
      </c>
      <c r="P9737" t="str">
        <f>IFERROR(VLOOKUP(A9737,'Ratings Data'!A:C,3,0),"No Rating")</f>
        <v>No Rating</v>
      </c>
      <c r="Q9737" t="s">
        <v>10062</v>
      </c>
      <c r="R9737" s="5">
        <f t="shared" si="152"/>
        <v>0.9661313230634766</v>
      </c>
    </row>
    <row r="9738" spans="1:18" x14ac:dyDescent="0.3">
      <c r="A9738" t="s">
        <v>810</v>
      </c>
      <c r="B9738" s="2">
        <v>45862</v>
      </c>
      <c r="C9738" t="s">
        <v>10018</v>
      </c>
      <c r="D9738" t="s">
        <v>10033</v>
      </c>
      <c r="E9738" t="s">
        <v>10038</v>
      </c>
      <c r="F9738">
        <v>2</v>
      </c>
      <c r="G9738">
        <v>101.45</v>
      </c>
      <c r="H9738">
        <v>65.66</v>
      </c>
      <c r="I9738" t="s">
        <v>10039</v>
      </c>
      <c r="J9738">
        <f>F9738*G9738</f>
        <v>202.9</v>
      </c>
      <c r="K9738">
        <f>F9738*H9738</f>
        <v>131.32</v>
      </c>
      <c r="L9738">
        <f>J9738-K9738</f>
        <v>71.580000000000013</v>
      </c>
      <c r="M9738" s="5">
        <f>L9738/J9738</f>
        <v>0.35278462296697888</v>
      </c>
      <c r="N9738" t="str">
        <f>IF(ISNA(VLOOKUP(A9738,'Returns Data'!A:A,1,0)),"No","Yes")</f>
        <v>No</v>
      </c>
      <c r="O9738" t="s">
        <v>10085</v>
      </c>
      <c r="P9738">
        <f>IFERROR(VLOOKUP(A9738,'Ratings Data'!A:C,3,0),"No Rating")</f>
        <v>4</v>
      </c>
      <c r="Q9738" t="s">
        <v>10062</v>
      </c>
      <c r="R9738" s="5">
        <f t="shared" si="152"/>
        <v>-0.90604393568941244</v>
      </c>
    </row>
    <row r="9739" spans="1:18" x14ac:dyDescent="0.3">
      <c r="A9739" t="s">
        <v>867</v>
      </c>
      <c r="B9739" s="2">
        <v>45862</v>
      </c>
      <c r="C9739" t="s">
        <v>10023</v>
      </c>
      <c r="D9739" t="s">
        <v>10033</v>
      </c>
      <c r="E9739" t="s">
        <v>10034</v>
      </c>
      <c r="F9739">
        <v>16</v>
      </c>
      <c r="G9739">
        <v>480.06</v>
      </c>
      <c r="H9739">
        <v>327.78</v>
      </c>
      <c r="I9739" t="s">
        <v>10040</v>
      </c>
      <c r="J9739">
        <f>F9739*G9739</f>
        <v>7680.96</v>
      </c>
      <c r="K9739">
        <f>F9739*H9739</f>
        <v>5244.48</v>
      </c>
      <c r="L9739">
        <f>J9739-K9739</f>
        <v>2436.4800000000005</v>
      </c>
      <c r="M9739" s="5">
        <f>L9739/J9739</f>
        <v>0.31721034870641174</v>
      </c>
      <c r="N9739" t="str">
        <f>IF(ISNA(VLOOKUP(A9739,'Returns Data'!A:A,1,0)),"No","Yes")</f>
        <v>No</v>
      </c>
      <c r="O9739" t="s">
        <v>10085</v>
      </c>
      <c r="P9739" t="str">
        <f>IFERROR(VLOOKUP(A9739,'Ratings Data'!A:C,3,0),"No Rating")</f>
        <v>No Rating</v>
      </c>
      <c r="Q9739" t="s">
        <v>10062</v>
      </c>
      <c r="R9739" s="5">
        <f t="shared" si="152"/>
        <v>36.855889600788565</v>
      </c>
    </row>
    <row r="9740" spans="1:18" x14ac:dyDescent="0.3">
      <c r="A9740" t="s">
        <v>1034</v>
      </c>
      <c r="B9740" s="2">
        <v>45862</v>
      </c>
      <c r="C9740" t="s">
        <v>10015</v>
      </c>
      <c r="D9740" t="s">
        <v>10031</v>
      </c>
      <c r="E9740" t="s">
        <v>10037</v>
      </c>
      <c r="F9740">
        <v>7</v>
      </c>
      <c r="G9740">
        <v>414.17</v>
      </c>
      <c r="H9740">
        <v>319.61</v>
      </c>
      <c r="I9740" t="s">
        <v>10040</v>
      </c>
      <c r="J9740">
        <f>F9740*G9740</f>
        <v>2899.19</v>
      </c>
      <c r="K9740">
        <f>F9740*H9740</f>
        <v>2237.27</v>
      </c>
      <c r="L9740">
        <f>J9740-K9740</f>
        <v>661.92000000000007</v>
      </c>
      <c r="M9740" s="5">
        <f>L9740/J9740</f>
        <v>0.22831204577830361</v>
      </c>
      <c r="N9740" t="str">
        <f>IF(ISNA(VLOOKUP(A9740,'Returns Data'!A:A,1,0)),"No","Yes")</f>
        <v>No</v>
      </c>
      <c r="O9740" t="s">
        <v>10085</v>
      </c>
      <c r="P9740" t="str">
        <f>IFERROR(VLOOKUP(A9740,'Ratings Data'!A:C,3,0),"No Rating")</f>
        <v>No Rating</v>
      </c>
      <c r="Q9740" t="s">
        <v>10062</v>
      </c>
      <c r="R9740" s="5">
        <f t="shared" si="152"/>
        <v>-0.62254848352289305</v>
      </c>
    </row>
    <row r="9741" spans="1:18" x14ac:dyDescent="0.3">
      <c r="A9741" t="s">
        <v>2267</v>
      </c>
      <c r="B9741" s="2">
        <v>45862</v>
      </c>
      <c r="C9741" t="s">
        <v>10012</v>
      </c>
      <c r="D9741" t="s">
        <v>10030</v>
      </c>
      <c r="E9741" t="s">
        <v>10038</v>
      </c>
      <c r="F9741">
        <v>2</v>
      </c>
      <c r="G9741">
        <v>216.22</v>
      </c>
      <c r="H9741">
        <v>189.32</v>
      </c>
      <c r="I9741" t="s">
        <v>10039</v>
      </c>
      <c r="J9741">
        <f>F9741*G9741</f>
        <v>432.44</v>
      </c>
      <c r="K9741">
        <f>F9741*H9741</f>
        <v>378.64</v>
      </c>
      <c r="L9741">
        <f>J9741-K9741</f>
        <v>53.800000000000011</v>
      </c>
      <c r="M9741" s="5">
        <f>L9741/J9741</f>
        <v>0.12441032281935069</v>
      </c>
      <c r="N9741" t="str">
        <f>IF(ISNA(VLOOKUP(A9741,'Returns Data'!A:A,1,0)),"No","Yes")</f>
        <v>No</v>
      </c>
      <c r="O9741" t="s">
        <v>10085</v>
      </c>
      <c r="P9741" t="str">
        <f>IFERROR(VLOOKUP(A9741,'Ratings Data'!A:C,3,0),"No Rating")</f>
        <v>No Rating</v>
      </c>
      <c r="Q9741" t="s">
        <v>10062</v>
      </c>
      <c r="R9741" s="5">
        <f t="shared" si="152"/>
        <v>-0.85084109699605748</v>
      </c>
    </row>
    <row r="9742" spans="1:18" x14ac:dyDescent="0.3">
      <c r="A9742" t="s">
        <v>2356</v>
      </c>
      <c r="B9742" s="2">
        <v>45862</v>
      </c>
      <c r="C9742" t="s">
        <v>10017</v>
      </c>
      <c r="D9742" t="s">
        <v>10032</v>
      </c>
      <c r="E9742" t="s">
        <v>10035</v>
      </c>
      <c r="F9742">
        <v>14</v>
      </c>
      <c r="G9742">
        <v>264.94</v>
      </c>
      <c r="H9742">
        <v>227.39</v>
      </c>
      <c r="I9742" t="s">
        <v>10040</v>
      </c>
      <c r="J9742">
        <f>F9742*G9742</f>
        <v>3709.16</v>
      </c>
      <c r="K9742">
        <f>F9742*H9742</f>
        <v>3183.46</v>
      </c>
      <c r="L9742">
        <f>J9742-K9742</f>
        <v>525.69999999999982</v>
      </c>
      <c r="M9742" s="5">
        <f>L9742/J9742</f>
        <v>0.14173020306484482</v>
      </c>
      <c r="N9742" t="str">
        <f>IF(ISNA(VLOOKUP(A9742,'Returns Data'!A:A,1,0)),"No","Yes")</f>
        <v>No</v>
      </c>
      <c r="O9742" t="s">
        <v>10085</v>
      </c>
      <c r="P9742" t="str">
        <f>IFERROR(VLOOKUP(A9742,'Ratings Data'!A:C,3,0),"No Rating")</f>
        <v>No Rating</v>
      </c>
      <c r="Q9742" t="s">
        <v>10062</v>
      </c>
      <c r="R9742" s="5">
        <f t="shared" si="152"/>
        <v>7.5772823975580419</v>
      </c>
    </row>
    <row r="9743" spans="1:18" x14ac:dyDescent="0.3">
      <c r="A9743" t="s">
        <v>2498</v>
      </c>
      <c r="B9743" s="2">
        <v>45862</v>
      </c>
      <c r="C9743" t="s">
        <v>10012</v>
      </c>
      <c r="D9743" t="s">
        <v>10030</v>
      </c>
      <c r="E9743" t="s">
        <v>10035</v>
      </c>
      <c r="F9743">
        <v>3</v>
      </c>
      <c r="G9743">
        <v>188.72</v>
      </c>
      <c r="H9743">
        <v>122.44</v>
      </c>
      <c r="I9743" t="s">
        <v>10040</v>
      </c>
      <c r="J9743">
        <f>F9743*G9743</f>
        <v>566.16</v>
      </c>
      <c r="K9743">
        <f>F9743*H9743</f>
        <v>367.32</v>
      </c>
      <c r="L9743">
        <f>J9743-K9743</f>
        <v>198.83999999999997</v>
      </c>
      <c r="M9743" s="5">
        <f>L9743/J9743</f>
        <v>0.3512081390419669</v>
      </c>
      <c r="N9743" t="str">
        <f>IF(ISNA(VLOOKUP(A9743,'Returns Data'!A:A,1,0)),"No","Yes")</f>
        <v>No</v>
      </c>
      <c r="O9743" t="s">
        <v>10085</v>
      </c>
      <c r="P9743" t="str">
        <f>IFERROR(VLOOKUP(A9743,'Ratings Data'!A:C,3,0),"No Rating")</f>
        <v>No Rating</v>
      </c>
      <c r="Q9743" t="s">
        <v>10062</v>
      </c>
      <c r="R9743" s="5">
        <f t="shared" si="152"/>
        <v>-0.84736166679248137</v>
      </c>
    </row>
    <row r="9744" spans="1:18" x14ac:dyDescent="0.3">
      <c r="A9744" t="s">
        <v>2759</v>
      </c>
      <c r="B9744" s="2">
        <v>45862</v>
      </c>
      <c r="C9744" t="s">
        <v>10025</v>
      </c>
      <c r="D9744" t="s">
        <v>10033</v>
      </c>
      <c r="E9744" t="s">
        <v>10034</v>
      </c>
      <c r="F9744">
        <v>2</v>
      </c>
      <c r="G9744">
        <v>116.91</v>
      </c>
      <c r="H9744">
        <v>102.58</v>
      </c>
      <c r="I9744" t="s">
        <v>10040</v>
      </c>
      <c r="J9744">
        <f>F9744*G9744</f>
        <v>233.82</v>
      </c>
      <c r="K9744">
        <f>F9744*H9744</f>
        <v>205.16</v>
      </c>
      <c r="L9744">
        <f>J9744-K9744</f>
        <v>28.659999999999997</v>
      </c>
      <c r="M9744" s="5">
        <f>L9744/J9744</f>
        <v>0.12257291933966298</v>
      </c>
      <c r="N9744" t="str">
        <f>IF(ISNA(VLOOKUP(A9744,'Returns Data'!A:A,1,0)),"No","Yes")</f>
        <v>No</v>
      </c>
      <c r="O9744" t="s">
        <v>10085</v>
      </c>
      <c r="P9744">
        <f>IFERROR(VLOOKUP(A9744,'Ratings Data'!A:C,3,0),"No Rating")</f>
        <v>4</v>
      </c>
      <c r="Q9744" t="s">
        <v>10062</v>
      </c>
      <c r="R9744" s="5">
        <f t="shared" si="152"/>
        <v>-0.5870072064434082</v>
      </c>
    </row>
    <row r="9745" spans="1:18" x14ac:dyDescent="0.3">
      <c r="A9745" t="s">
        <v>2910</v>
      </c>
      <c r="B9745" s="2">
        <v>45862</v>
      </c>
      <c r="C9745" t="s">
        <v>10021</v>
      </c>
      <c r="D9745" t="s">
        <v>10031</v>
      </c>
      <c r="E9745" t="s">
        <v>10035</v>
      </c>
      <c r="F9745">
        <v>6</v>
      </c>
      <c r="G9745">
        <v>487.02</v>
      </c>
      <c r="H9745">
        <v>365.91</v>
      </c>
      <c r="I9745" t="s">
        <v>10040</v>
      </c>
      <c r="J9745">
        <f>F9745*G9745</f>
        <v>2922.12</v>
      </c>
      <c r="K9745">
        <f>F9745*H9745</f>
        <v>2195.46</v>
      </c>
      <c r="L9745">
        <f>J9745-K9745</f>
        <v>726.65999999999985</v>
      </c>
      <c r="M9745" s="5">
        <f>L9745/J9745</f>
        <v>0.24867561907108535</v>
      </c>
      <c r="N9745" t="str">
        <f>IF(ISNA(VLOOKUP(A9745,'Returns Data'!A:A,1,0)),"No","Yes")</f>
        <v>No</v>
      </c>
      <c r="O9745" t="s">
        <v>10085</v>
      </c>
      <c r="P9745" t="str">
        <f>IFERROR(VLOOKUP(A9745,'Ratings Data'!A:C,3,0),"No Rating")</f>
        <v>No Rating</v>
      </c>
      <c r="Q9745" t="s">
        <v>10062</v>
      </c>
      <c r="R9745" s="5">
        <f t="shared" si="152"/>
        <v>11.497305619707467</v>
      </c>
    </row>
    <row r="9746" spans="1:18" x14ac:dyDescent="0.3">
      <c r="A9746" t="s">
        <v>3257</v>
      </c>
      <c r="B9746" s="2">
        <v>45862</v>
      </c>
      <c r="C9746" t="s">
        <v>10017</v>
      </c>
      <c r="D9746" t="s">
        <v>10032</v>
      </c>
      <c r="E9746" t="s">
        <v>10035</v>
      </c>
      <c r="F9746">
        <v>15</v>
      </c>
      <c r="G9746">
        <v>94.5</v>
      </c>
      <c r="H9746">
        <v>70.53</v>
      </c>
      <c r="I9746" t="s">
        <v>10040</v>
      </c>
      <c r="J9746">
        <f>F9746*G9746</f>
        <v>1417.5</v>
      </c>
      <c r="K9746">
        <f>F9746*H9746</f>
        <v>1057.95</v>
      </c>
      <c r="L9746">
        <f>J9746-K9746</f>
        <v>359.54999999999995</v>
      </c>
      <c r="M9746" s="5">
        <f>L9746/J9746</f>
        <v>0.25365079365079363</v>
      </c>
      <c r="N9746" t="str">
        <f>IF(ISNA(VLOOKUP(A9746,'Returns Data'!A:A,1,0)),"No","Yes")</f>
        <v>No</v>
      </c>
      <c r="O9746" t="s">
        <v>10085</v>
      </c>
      <c r="P9746">
        <f>IFERROR(VLOOKUP(A9746,'Ratings Data'!A:C,3,0),"No Rating")</f>
        <v>3</v>
      </c>
      <c r="Q9746" t="s">
        <v>10062</v>
      </c>
      <c r="R9746" s="5">
        <f t="shared" si="152"/>
        <v>-0.51490698533941115</v>
      </c>
    </row>
    <row r="9747" spans="1:18" x14ac:dyDescent="0.3">
      <c r="A9747" t="s">
        <v>3305</v>
      </c>
      <c r="B9747" s="2">
        <v>45862</v>
      </c>
      <c r="C9747" t="s">
        <v>10026</v>
      </c>
      <c r="D9747" t="s">
        <v>10031</v>
      </c>
      <c r="E9747" t="s">
        <v>10034</v>
      </c>
      <c r="F9747">
        <v>4</v>
      </c>
      <c r="G9747">
        <v>117.05</v>
      </c>
      <c r="H9747">
        <v>97</v>
      </c>
      <c r="I9747" t="s">
        <v>10040</v>
      </c>
      <c r="J9747">
        <f>F9747*G9747</f>
        <v>468.2</v>
      </c>
      <c r="K9747">
        <f>F9747*H9747</f>
        <v>388</v>
      </c>
      <c r="L9747">
        <f>J9747-K9747</f>
        <v>80.199999999999989</v>
      </c>
      <c r="M9747" s="5">
        <f>L9747/J9747</f>
        <v>0.17129431866723621</v>
      </c>
      <c r="N9747" t="str">
        <f>IF(ISNA(VLOOKUP(A9747,'Returns Data'!A:A,1,0)),"No","Yes")</f>
        <v>No</v>
      </c>
      <c r="O9747" t="s">
        <v>10085</v>
      </c>
      <c r="P9747" t="str">
        <f>IFERROR(VLOOKUP(A9747,'Ratings Data'!A:C,3,0),"No Rating")</f>
        <v>No Rating</v>
      </c>
      <c r="Q9747" t="s">
        <v>10062</v>
      </c>
      <c r="R9747" s="5">
        <f t="shared" si="152"/>
        <v>-0.66970017636684298</v>
      </c>
    </row>
    <row r="9748" spans="1:18" x14ac:dyDescent="0.3">
      <c r="A9748" t="s">
        <v>3468</v>
      </c>
      <c r="B9748" s="2">
        <v>45862</v>
      </c>
      <c r="C9748" t="s">
        <v>10014</v>
      </c>
      <c r="D9748" t="s">
        <v>10030</v>
      </c>
      <c r="E9748" t="s">
        <v>10038</v>
      </c>
      <c r="F9748">
        <v>6</v>
      </c>
      <c r="G9748">
        <v>374.64</v>
      </c>
      <c r="H9748">
        <v>277.66000000000003</v>
      </c>
      <c r="I9748" t="s">
        <v>10039</v>
      </c>
      <c r="J9748">
        <f>F9748*G9748</f>
        <v>2247.84</v>
      </c>
      <c r="K9748">
        <f>F9748*H9748</f>
        <v>1665.96</v>
      </c>
      <c r="L9748">
        <f>J9748-K9748</f>
        <v>581.88000000000011</v>
      </c>
      <c r="M9748" s="5">
        <f>L9748/J9748</f>
        <v>0.25886184070040574</v>
      </c>
      <c r="N9748" t="str">
        <f>IF(ISNA(VLOOKUP(A9748,'Returns Data'!A:A,1,0)),"No","Yes")</f>
        <v>No</v>
      </c>
      <c r="O9748" t="s">
        <v>10085</v>
      </c>
      <c r="P9748" t="str">
        <f>IFERROR(VLOOKUP(A9748,'Ratings Data'!A:C,3,0),"No Rating")</f>
        <v>No Rating</v>
      </c>
      <c r="Q9748" t="s">
        <v>10062</v>
      </c>
      <c r="R9748" s="5">
        <f t="shared" si="152"/>
        <v>3.801025202904742</v>
      </c>
    </row>
    <row r="9749" spans="1:18" x14ac:dyDescent="0.3">
      <c r="A9749" t="s">
        <v>3897</v>
      </c>
      <c r="B9749" s="2">
        <v>45862</v>
      </c>
      <c r="C9749" t="s">
        <v>10016</v>
      </c>
      <c r="D9749" t="s">
        <v>10032</v>
      </c>
      <c r="E9749" t="s">
        <v>10038</v>
      </c>
      <c r="F9749">
        <v>10</v>
      </c>
      <c r="G9749">
        <v>338.43</v>
      </c>
      <c r="H9749">
        <v>214.9</v>
      </c>
      <c r="I9749" t="s">
        <v>10039</v>
      </c>
      <c r="J9749">
        <f>F9749*G9749</f>
        <v>3384.3</v>
      </c>
      <c r="K9749">
        <f>F9749*H9749</f>
        <v>2149</v>
      </c>
      <c r="L9749">
        <f>J9749-K9749</f>
        <v>1235.3000000000002</v>
      </c>
      <c r="M9749" s="5">
        <f>L9749/J9749</f>
        <v>0.36500901220340992</v>
      </c>
      <c r="N9749" t="str">
        <f>IF(ISNA(VLOOKUP(A9749,'Returns Data'!A:A,1,0)),"No","Yes")</f>
        <v>No</v>
      </c>
      <c r="O9749" t="s">
        <v>10085</v>
      </c>
      <c r="P9749" t="str">
        <f>IFERROR(VLOOKUP(A9749,'Ratings Data'!A:C,3,0),"No Rating")</f>
        <v>No Rating</v>
      </c>
      <c r="Q9749" t="s">
        <v>10062</v>
      </c>
      <c r="R9749" s="5">
        <f t="shared" si="152"/>
        <v>0.50557868887465296</v>
      </c>
    </row>
    <row r="9750" spans="1:18" x14ac:dyDescent="0.3">
      <c r="A9750" t="s">
        <v>3984</v>
      </c>
      <c r="B9750" s="2">
        <v>45862</v>
      </c>
      <c r="C9750" t="s">
        <v>10023</v>
      </c>
      <c r="D9750" t="s">
        <v>10033</v>
      </c>
      <c r="E9750" t="s">
        <v>10035</v>
      </c>
      <c r="F9750">
        <v>6</v>
      </c>
      <c r="G9750">
        <v>431.1</v>
      </c>
      <c r="H9750">
        <v>335.85</v>
      </c>
      <c r="I9750" t="s">
        <v>10040</v>
      </c>
      <c r="J9750">
        <f>F9750*G9750</f>
        <v>2586.6000000000004</v>
      </c>
      <c r="K9750">
        <f>F9750*H9750</f>
        <v>2015.1000000000001</v>
      </c>
      <c r="L9750">
        <f>J9750-K9750</f>
        <v>571.50000000000023</v>
      </c>
      <c r="M9750" s="5">
        <f>L9750/J9750</f>
        <v>0.22094641614474606</v>
      </c>
      <c r="N9750" t="str">
        <f>IF(ISNA(VLOOKUP(A9750,'Returns Data'!A:A,1,0)),"No","Yes")</f>
        <v>No</v>
      </c>
      <c r="O9750" t="s">
        <v>10085</v>
      </c>
      <c r="P9750" t="str">
        <f>IFERROR(VLOOKUP(A9750,'Ratings Data'!A:C,3,0),"No Rating")</f>
        <v>No Rating</v>
      </c>
      <c r="Q9750" t="s">
        <v>10062</v>
      </c>
      <c r="R9750" s="5">
        <f t="shared" si="152"/>
        <v>-0.23570605442779888</v>
      </c>
    </row>
    <row r="9751" spans="1:18" x14ac:dyDescent="0.3">
      <c r="A9751" t="s">
        <v>4030</v>
      </c>
      <c r="B9751" s="2">
        <v>45862</v>
      </c>
      <c r="C9751" t="s">
        <v>10013</v>
      </c>
      <c r="D9751" t="s">
        <v>10030</v>
      </c>
      <c r="E9751" t="s">
        <v>10036</v>
      </c>
      <c r="F9751">
        <v>13</v>
      </c>
      <c r="G9751">
        <v>305.06</v>
      </c>
      <c r="H9751">
        <v>209.49</v>
      </c>
      <c r="I9751" t="s">
        <v>10039</v>
      </c>
      <c r="J9751">
        <f>F9751*G9751</f>
        <v>3965.78</v>
      </c>
      <c r="K9751">
        <f>F9751*H9751</f>
        <v>2723.37</v>
      </c>
      <c r="L9751">
        <f>J9751-K9751</f>
        <v>1242.4100000000003</v>
      </c>
      <c r="M9751" s="5">
        <f>L9751/J9751</f>
        <v>0.31328263292467062</v>
      </c>
      <c r="N9751" t="str">
        <f>IF(ISNA(VLOOKUP(A9751,'Returns Data'!A:A,1,0)),"No","Yes")</f>
        <v>No</v>
      </c>
      <c r="O9751" t="s">
        <v>10085</v>
      </c>
      <c r="P9751" t="str">
        <f>IFERROR(VLOOKUP(A9751,'Ratings Data'!A:C,3,0),"No Rating")</f>
        <v>No Rating</v>
      </c>
      <c r="Q9751" t="s">
        <v>10062</v>
      </c>
      <c r="R9751" s="5">
        <f t="shared" si="152"/>
        <v>0.53320188664656287</v>
      </c>
    </row>
    <row r="9752" spans="1:18" x14ac:dyDescent="0.3">
      <c r="A9752" t="s">
        <v>4129</v>
      </c>
      <c r="B9752" s="2">
        <v>45862</v>
      </c>
      <c r="C9752" t="s">
        <v>10017</v>
      </c>
      <c r="D9752" t="s">
        <v>10032</v>
      </c>
      <c r="E9752" t="s">
        <v>10036</v>
      </c>
      <c r="F9752">
        <v>14</v>
      </c>
      <c r="G9752">
        <v>351.22</v>
      </c>
      <c r="H9752">
        <v>313.35000000000002</v>
      </c>
      <c r="I9752" t="s">
        <v>10039</v>
      </c>
      <c r="J9752">
        <f>F9752*G9752</f>
        <v>4917.08</v>
      </c>
      <c r="K9752">
        <f>F9752*H9752</f>
        <v>4386.9000000000005</v>
      </c>
      <c r="L9752">
        <f>J9752-K9752</f>
        <v>530.17999999999938</v>
      </c>
      <c r="M9752" s="5">
        <f>L9752/J9752</f>
        <v>0.10782415579978348</v>
      </c>
      <c r="N9752" t="str">
        <f>IF(ISNA(VLOOKUP(A9752,'Returns Data'!A:A,1,0)),"No","Yes")</f>
        <v>Yes</v>
      </c>
      <c r="O9752" t="str">
        <f>IFERROR(VLOOKUP(A9752,'Returns Data'!A:E,5,0),"No Returns")</f>
        <v>Late Delivery</v>
      </c>
      <c r="P9752" t="str">
        <f>IFERROR(VLOOKUP(A9752,'Ratings Data'!A:C,3,0),"No Rating")</f>
        <v>No Rating</v>
      </c>
      <c r="Q9752" t="s">
        <v>10062</v>
      </c>
      <c r="R9752" s="5">
        <f t="shared" si="152"/>
        <v>0.23987714900977858</v>
      </c>
    </row>
    <row r="9753" spans="1:18" x14ac:dyDescent="0.3">
      <c r="A9753" t="s">
        <v>4540</v>
      </c>
      <c r="B9753" s="2">
        <v>45862</v>
      </c>
      <c r="C9753" t="s">
        <v>10028</v>
      </c>
      <c r="D9753" t="s">
        <v>10032</v>
      </c>
      <c r="E9753" t="s">
        <v>10034</v>
      </c>
      <c r="F9753">
        <v>9</v>
      </c>
      <c r="G9753">
        <v>441.09</v>
      </c>
      <c r="H9753">
        <v>303.11</v>
      </c>
      <c r="I9753" t="s">
        <v>10039</v>
      </c>
      <c r="J9753">
        <f>F9753*G9753</f>
        <v>3969.81</v>
      </c>
      <c r="K9753">
        <f>F9753*H9753</f>
        <v>2727.9900000000002</v>
      </c>
      <c r="L9753">
        <f>J9753-K9753</f>
        <v>1241.8199999999997</v>
      </c>
      <c r="M9753" s="5">
        <f>L9753/J9753</f>
        <v>0.31281597859847188</v>
      </c>
      <c r="N9753" t="str">
        <f>IF(ISNA(VLOOKUP(A9753,'Returns Data'!A:A,1,0)),"No","Yes")</f>
        <v>No</v>
      </c>
      <c r="O9753" t="s">
        <v>10085</v>
      </c>
      <c r="P9753" t="str">
        <f>IFERROR(VLOOKUP(A9753,'Ratings Data'!A:C,3,0),"No Rating")</f>
        <v>No Rating</v>
      </c>
      <c r="Q9753" t="s">
        <v>10062</v>
      </c>
      <c r="R9753" s="5">
        <f t="shared" si="152"/>
        <v>-0.19264888917813011</v>
      </c>
    </row>
    <row r="9754" spans="1:18" x14ac:dyDescent="0.3">
      <c r="A9754" t="s">
        <v>4739</v>
      </c>
      <c r="B9754" s="2">
        <v>45862</v>
      </c>
      <c r="C9754" t="s">
        <v>10012</v>
      </c>
      <c r="D9754" t="s">
        <v>10030</v>
      </c>
      <c r="E9754" t="s">
        <v>10038</v>
      </c>
      <c r="F9754">
        <v>10</v>
      </c>
      <c r="G9754">
        <v>41.37</v>
      </c>
      <c r="H9754">
        <v>30.93</v>
      </c>
      <c r="I9754" t="s">
        <v>10039</v>
      </c>
      <c r="J9754">
        <f>F9754*G9754</f>
        <v>413.7</v>
      </c>
      <c r="K9754">
        <f>F9754*H9754</f>
        <v>309.3</v>
      </c>
      <c r="L9754">
        <f>J9754-K9754</f>
        <v>104.39999999999998</v>
      </c>
      <c r="M9754" s="5">
        <f>L9754/J9754</f>
        <v>0.25235678027556196</v>
      </c>
      <c r="N9754" t="str">
        <f>IF(ISNA(VLOOKUP(A9754,'Returns Data'!A:A,1,0)),"No","Yes")</f>
        <v>No</v>
      </c>
      <c r="O9754" t="s">
        <v>10085</v>
      </c>
      <c r="P9754" t="str">
        <f>IFERROR(VLOOKUP(A9754,'Ratings Data'!A:C,3,0),"No Rating")</f>
        <v>No Rating</v>
      </c>
      <c r="Q9754" t="s">
        <v>10062</v>
      </c>
      <c r="R9754" s="5">
        <f t="shared" si="152"/>
        <v>-0.89578846342772078</v>
      </c>
    </row>
    <row r="9755" spans="1:18" x14ac:dyDescent="0.3">
      <c r="A9755" t="s">
        <v>5023</v>
      </c>
      <c r="B9755" s="2">
        <v>45862</v>
      </c>
      <c r="C9755" t="s">
        <v>10024</v>
      </c>
      <c r="D9755" t="s">
        <v>10029</v>
      </c>
      <c r="E9755" t="s">
        <v>10034</v>
      </c>
      <c r="F9755">
        <v>7</v>
      </c>
      <c r="G9755">
        <v>129.29</v>
      </c>
      <c r="H9755">
        <v>100.58</v>
      </c>
      <c r="I9755" t="s">
        <v>10040</v>
      </c>
      <c r="J9755">
        <f>F9755*G9755</f>
        <v>905.03</v>
      </c>
      <c r="K9755">
        <f>F9755*H9755</f>
        <v>704.06</v>
      </c>
      <c r="L9755">
        <f>J9755-K9755</f>
        <v>200.97000000000003</v>
      </c>
      <c r="M9755" s="5">
        <f>L9755/J9755</f>
        <v>0.22205893727279763</v>
      </c>
      <c r="N9755" t="str">
        <f>IF(ISNA(VLOOKUP(A9755,'Returns Data'!A:A,1,0)),"No","Yes")</f>
        <v>No</v>
      </c>
      <c r="O9755" t="s">
        <v>10085</v>
      </c>
      <c r="P9755" t="str">
        <f>IFERROR(VLOOKUP(A9755,'Ratings Data'!A:C,3,0),"No Rating")</f>
        <v>No Rating</v>
      </c>
      <c r="Q9755" t="s">
        <v>10062</v>
      </c>
      <c r="R9755" s="5">
        <f t="shared" si="152"/>
        <v>1.1876480541455161</v>
      </c>
    </row>
    <row r="9756" spans="1:18" x14ac:dyDescent="0.3">
      <c r="A9756" t="s">
        <v>5816</v>
      </c>
      <c r="B9756" s="2">
        <v>45862</v>
      </c>
      <c r="C9756" t="s">
        <v>10017</v>
      </c>
      <c r="D9756" t="s">
        <v>10032</v>
      </c>
      <c r="E9756" t="s">
        <v>10037</v>
      </c>
      <c r="F9756">
        <v>18</v>
      </c>
      <c r="G9756">
        <v>449.85</v>
      </c>
      <c r="H9756">
        <v>326.29000000000002</v>
      </c>
      <c r="I9756" t="s">
        <v>10039</v>
      </c>
      <c r="J9756">
        <f>F9756*G9756</f>
        <v>8097.3</v>
      </c>
      <c r="K9756">
        <f>F9756*H9756</f>
        <v>5873.22</v>
      </c>
      <c r="L9756">
        <f>J9756-K9756</f>
        <v>2224.08</v>
      </c>
      <c r="M9756" s="5">
        <f>L9756/J9756</f>
        <v>0.2746693342225186</v>
      </c>
      <c r="N9756" t="str">
        <f>IF(ISNA(VLOOKUP(A9756,'Returns Data'!A:A,1,0)),"No","Yes")</f>
        <v>No</v>
      </c>
      <c r="O9756" t="s">
        <v>10085</v>
      </c>
      <c r="P9756" t="str">
        <f>IFERROR(VLOOKUP(A9756,'Ratings Data'!A:C,3,0),"No Rating")</f>
        <v>No Rating</v>
      </c>
      <c r="Q9756" t="s">
        <v>10062</v>
      </c>
      <c r="R9756" s="5">
        <f t="shared" si="152"/>
        <v>7.9469962321691003</v>
      </c>
    </row>
    <row r="9757" spans="1:18" x14ac:dyDescent="0.3">
      <c r="A9757" t="s">
        <v>5857</v>
      </c>
      <c r="B9757" s="2">
        <v>45862</v>
      </c>
      <c r="C9757" t="s">
        <v>10018</v>
      </c>
      <c r="D9757" t="s">
        <v>10033</v>
      </c>
      <c r="E9757" t="s">
        <v>10035</v>
      </c>
      <c r="F9757">
        <v>20</v>
      </c>
      <c r="G9757">
        <v>178.52</v>
      </c>
      <c r="H9757">
        <v>145.36000000000001</v>
      </c>
      <c r="I9757" t="s">
        <v>10039</v>
      </c>
      <c r="J9757">
        <f>F9757*G9757</f>
        <v>3570.4</v>
      </c>
      <c r="K9757">
        <f>F9757*H9757</f>
        <v>2907.2000000000003</v>
      </c>
      <c r="L9757">
        <f>J9757-K9757</f>
        <v>663.19999999999982</v>
      </c>
      <c r="M9757" s="5">
        <f>L9757/J9757</f>
        <v>0.18574949585480613</v>
      </c>
      <c r="N9757" t="str">
        <f>IF(ISNA(VLOOKUP(A9757,'Returns Data'!A:A,1,0)),"No","Yes")</f>
        <v>No</v>
      </c>
      <c r="O9757" t="s">
        <v>10085</v>
      </c>
      <c r="P9757">
        <f>IFERROR(VLOOKUP(A9757,'Ratings Data'!A:C,3,0),"No Rating")</f>
        <v>3</v>
      </c>
      <c r="Q9757" t="s">
        <v>10062</v>
      </c>
      <c r="R9757" s="5">
        <f t="shared" si="152"/>
        <v>-0.55906289750904614</v>
      </c>
    </row>
    <row r="9758" spans="1:18" x14ac:dyDescent="0.3">
      <c r="A9758" t="s">
        <v>6293</v>
      </c>
      <c r="B9758" s="2">
        <v>45862</v>
      </c>
      <c r="C9758" t="s">
        <v>10020</v>
      </c>
      <c r="D9758" t="s">
        <v>10030</v>
      </c>
      <c r="E9758" t="s">
        <v>10036</v>
      </c>
      <c r="F9758">
        <v>20</v>
      </c>
      <c r="G9758">
        <v>186.21</v>
      </c>
      <c r="H9758">
        <v>165.71</v>
      </c>
      <c r="I9758" t="s">
        <v>10039</v>
      </c>
      <c r="J9758">
        <f>F9758*G9758</f>
        <v>3724.2000000000003</v>
      </c>
      <c r="K9758">
        <f>F9758*H9758</f>
        <v>3314.2000000000003</v>
      </c>
      <c r="L9758">
        <f>J9758-K9758</f>
        <v>410</v>
      </c>
      <c r="M9758" s="5">
        <f>L9758/J9758</f>
        <v>0.11009075774663014</v>
      </c>
      <c r="N9758" t="str">
        <f>IF(ISNA(VLOOKUP(A9758,'Returns Data'!A:A,1,0)),"No","Yes")</f>
        <v>No</v>
      </c>
      <c r="O9758" t="s">
        <v>10085</v>
      </c>
      <c r="P9758" t="str">
        <f>IFERROR(VLOOKUP(A9758,'Ratings Data'!A:C,3,0),"No Rating")</f>
        <v>No Rating</v>
      </c>
      <c r="Q9758" t="s">
        <v>10062</v>
      </c>
      <c r="R9758" s="5">
        <f t="shared" si="152"/>
        <v>4.3076406004929471E-2</v>
      </c>
    </row>
    <row r="9759" spans="1:18" x14ac:dyDescent="0.3">
      <c r="A9759" t="s">
        <v>6357</v>
      </c>
      <c r="B9759" s="2">
        <v>45862</v>
      </c>
      <c r="C9759" t="s">
        <v>10013</v>
      </c>
      <c r="D9759" t="s">
        <v>10030</v>
      </c>
      <c r="E9759" t="s">
        <v>10038</v>
      </c>
      <c r="F9759">
        <v>9</v>
      </c>
      <c r="G9759">
        <v>76.849999999999994</v>
      </c>
      <c r="H9759">
        <v>47.34</v>
      </c>
      <c r="I9759" t="s">
        <v>10040</v>
      </c>
      <c r="J9759">
        <f>F9759*G9759</f>
        <v>691.65</v>
      </c>
      <c r="K9759">
        <f>F9759*H9759</f>
        <v>426.06000000000006</v>
      </c>
      <c r="L9759">
        <f>J9759-K9759</f>
        <v>265.58999999999992</v>
      </c>
      <c r="M9759" s="5">
        <f>L9759/J9759</f>
        <v>0.38399479505530243</v>
      </c>
      <c r="N9759" t="str">
        <f>IF(ISNA(VLOOKUP(A9759,'Returns Data'!A:A,1,0)),"No","Yes")</f>
        <v>No</v>
      </c>
      <c r="O9759" t="s">
        <v>10085</v>
      </c>
      <c r="P9759" t="str">
        <f>IFERROR(VLOOKUP(A9759,'Ratings Data'!A:C,3,0),"No Rating")</f>
        <v>No Rating</v>
      </c>
      <c r="Q9759" t="s">
        <v>10062</v>
      </c>
      <c r="R9759" s="5">
        <f t="shared" si="152"/>
        <v>-0.81428226196230058</v>
      </c>
    </row>
    <row r="9760" spans="1:18" x14ac:dyDescent="0.3">
      <c r="A9760" t="s">
        <v>6762</v>
      </c>
      <c r="B9760" s="2">
        <v>45862</v>
      </c>
      <c r="C9760" t="s">
        <v>10021</v>
      </c>
      <c r="D9760" t="s">
        <v>10031</v>
      </c>
      <c r="E9760" t="s">
        <v>10035</v>
      </c>
      <c r="F9760">
        <v>19</v>
      </c>
      <c r="G9760">
        <v>390.74</v>
      </c>
      <c r="H9760">
        <v>264.44</v>
      </c>
      <c r="I9760" t="s">
        <v>10040</v>
      </c>
      <c r="J9760">
        <f>F9760*G9760</f>
        <v>7424.06</v>
      </c>
      <c r="K9760">
        <f>F9760*H9760</f>
        <v>5024.3599999999997</v>
      </c>
      <c r="L9760">
        <f>J9760-K9760</f>
        <v>2399.7000000000007</v>
      </c>
      <c r="M9760" s="5">
        <f>L9760/J9760</f>
        <v>0.32323284025182997</v>
      </c>
      <c r="N9760" t="str">
        <f>IF(ISNA(VLOOKUP(A9760,'Returns Data'!A:A,1,0)),"No","Yes")</f>
        <v>No</v>
      </c>
      <c r="O9760" t="s">
        <v>10085</v>
      </c>
      <c r="P9760" t="str">
        <f>IFERROR(VLOOKUP(A9760,'Ratings Data'!A:C,3,0),"No Rating")</f>
        <v>No Rating</v>
      </c>
      <c r="Q9760" t="s">
        <v>10062</v>
      </c>
      <c r="R9760" s="5">
        <f t="shared" si="152"/>
        <v>9.7338393696233663</v>
      </c>
    </row>
    <row r="9761" spans="1:18" x14ac:dyDescent="0.3">
      <c r="A9761" t="s">
        <v>6847</v>
      </c>
      <c r="B9761" s="2">
        <v>45862</v>
      </c>
      <c r="C9761" t="s">
        <v>10009</v>
      </c>
      <c r="D9761" t="s">
        <v>10029</v>
      </c>
      <c r="E9761" t="s">
        <v>10035</v>
      </c>
      <c r="F9761">
        <v>3</v>
      </c>
      <c r="G9761">
        <v>169.79</v>
      </c>
      <c r="H9761">
        <v>118.64</v>
      </c>
      <c r="I9761" t="s">
        <v>10040</v>
      </c>
      <c r="J9761">
        <f>F9761*G9761</f>
        <v>509.37</v>
      </c>
      <c r="K9761">
        <f>F9761*H9761</f>
        <v>355.92</v>
      </c>
      <c r="L9761">
        <f>J9761-K9761</f>
        <v>153.44999999999999</v>
      </c>
      <c r="M9761" s="5">
        <f>L9761/J9761</f>
        <v>0.30125449084162786</v>
      </c>
      <c r="N9761" t="str">
        <f>IF(ISNA(VLOOKUP(A9761,'Returns Data'!A:A,1,0)),"No","Yes")</f>
        <v>No</v>
      </c>
      <c r="O9761" t="s">
        <v>10085</v>
      </c>
      <c r="P9761" t="str">
        <f>IFERROR(VLOOKUP(A9761,'Ratings Data'!A:C,3,0),"No Rating")</f>
        <v>No Rating</v>
      </c>
      <c r="Q9761" t="s">
        <v>10062</v>
      </c>
      <c r="R9761" s="5">
        <f t="shared" si="152"/>
        <v>-0.93138929372876833</v>
      </c>
    </row>
    <row r="9762" spans="1:18" x14ac:dyDescent="0.3">
      <c r="A9762" t="s">
        <v>6878</v>
      </c>
      <c r="B9762" s="2">
        <v>45862</v>
      </c>
      <c r="C9762" t="s">
        <v>10013</v>
      </c>
      <c r="D9762" t="s">
        <v>10030</v>
      </c>
      <c r="E9762" t="s">
        <v>10038</v>
      </c>
      <c r="F9762">
        <v>16</v>
      </c>
      <c r="G9762">
        <v>26.09</v>
      </c>
      <c r="H9762">
        <v>19.52</v>
      </c>
      <c r="I9762" t="s">
        <v>10039</v>
      </c>
      <c r="J9762">
        <f>F9762*G9762</f>
        <v>417.44</v>
      </c>
      <c r="K9762">
        <f>F9762*H9762</f>
        <v>312.32</v>
      </c>
      <c r="L9762">
        <f>J9762-K9762</f>
        <v>105.12</v>
      </c>
      <c r="M9762" s="5">
        <f>L9762/J9762</f>
        <v>0.25182062092755847</v>
      </c>
      <c r="N9762" t="str">
        <f>IF(ISNA(VLOOKUP(A9762,'Returns Data'!A:A,1,0)),"No","Yes")</f>
        <v>No</v>
      </c>
      <c r="O9762" t="s">
        <v>10085</v>
      </c>
      <c r="P9762">
        <f>IFERROR(VLOOKUP(A9762,'Ratings Data'!A:C,3,0),"No Rating")</f>
        <v>3</v>
      </c>
      <c r="Q9762" t="s">
        <v>10062</v>
      </c>
      <c r="R9762" s="5">
        <f t="shared" si="152"/>
        <v>-0.18047784518130242</v>
      </c>
    </row>
    <row r="9763" spans="1:18" x14ac:dyDescent="0.3">
      <c r="A9763" t="s">
        <v>6969</v>
      </c>
      <c r="B9763" s="2">
        <v>45862</v>
      </c>
      <c r="C9763" t="s">
        <v>10028</v>
      </c>
      <c r="D9763" t="s">
        <v>10032</v>
      </c>
      <c r="E9763" t="s">
        <v>10037</v>
      </c>
      <c r="F9763">
        <v>2</v>
      </c>
      <c r="G9763">
        <v>412.82</v>
      </c>
      <c r="H9763">
        <v>283.82</v>
      </c>
      <c r="I9763" t="s">
        <v>10039</v>
      </c>
      <c r="J9763">
        <f>F9763*G9763</f>
        <v>825.64</v>
      </c>
      <c r="K9763">
        <f>F9763*H9763</f>
        <v>567.64</v>
      </c>
      <c r="L9763">
        <f>J9763-K9763</f>
        <v>258</v>
      </c>
      <c r="M9763" s="5">
        <f>L9763/J9763</f>
        <v>0.31248486022964006</v>
      </c>
      <c r="N9763" t="str">
        <f>IF(ISNA(VLOOKUP(A9763,'Returns Data'!A:A,1,0)),"No","Yes")</f>
        <v>No</v>
      </c>
      <c r="O9763" t="s">
        <v>10085</v>
      </c>
      <c r="P9763">
        <f>IFERROR(VLOOKUP(A9763,'Ratings Data'!A:C,3,0),"No Rating")</f>
        <v>2</v>
      </c>
      <c r="Q9763" t="s">
        <v>10062</v>
      </c>
      <c r="R9763" s="5">
        <f t="shared" si="152"/>
        <v>0.9778650824070525</v>
      </c>
    </row>
    <row r="9764" spans="1:18" x14ac:dyDescent="0.3">
      <c r="A9764" t="s">
        <v>7561</v>
      </c>
      <c r="B9764" s="2">
        <v>45862</v>
      </c>
      <c r="C9764" t="s">
        <v>10028</v>
      </c>
      <c r="D9764" t="s">
        <v>10032</v>
      </c>
      <c r="E9764" t="s">
        <v>10038</v>
      </c>
      <c r="F9764">
        <v>17</v>
      </c>
      <c r="G9764">
        <v>90.32</v>
      </c>
      <c r="H9764">
        <v>66.17</v>
      </c>
      <c r="I9764" t="s">
        <v>10039</v>
      </c>
      <c r="J9764">
        <f>F9764*G9764</f>
        <v>1535.4399999999998</v>
      </c>
      <c r="K9764">
        <f>F9764*H9764</f>
        <v>1124.8900000000001</v>
      </c>
      <c r="L9764">
        <f>J9764-K9764</f>
        <v>410.54999999999973</v>
      </c>
      <c r="M9764" s="5">
        <f>L9764/J9764</f>
        <v>0.26738263950398566</v>
      </c>
      <c r="N9764" t="str">
        <f>IF(ISNA(VLOOKUP(A9764,'Returns Data'!A:A,1,0)),"No","Yes")</f>
        <v>No</v>
      </c>
      <c r="O9764" t="s">
        <v>10085</v>
      </c>
      <c r="P9764" t="str">
        <f>IFERROR(VLOOKUP(A9764,'Ratings Data'!A:C,3,0),"No Rating")</f>
        <v>No Rating</v>
      </c>
      <c r="Q9764" t="s">
        <v>10062</v>
      </c>
      <c r="R9764" s="5">
        <f t="shared" si="152"/>
        <v>0.85969672012014908</v>
      </c>
    </row>
    <row r="9765" spans="1:18" x14ac:dyDescent="0.3">
      <c r="A9765" t="s">
        <v>8146</v>
      </c>
      <c r="B9765" s="2">
        <v>45862</v>
      </c>
      <c r="C9765" t="s">
        <v>10022</v>
      </c>
      <c r="D9765" t="s">
        <v>10033</v>
      </c>
      <c r="E9765" t="s">
        <v>10035</v>
      </c>
      <c r="F9765">
        <v>5</v>
      </c>
      <c r="G9765">
        <v>244.04</v>
      </c>
      <c r="H9765">
        <v>163.08000000000001</v>
      </c>
      <c r="I9765" t="s">
        <v>10040</v>
      </c>
      <c r="J9765">
        <f>F9765*G9765</f>
        <v>1220.2</v>
      </c>
      <c r="K9765">
        <f>F9765*H9765</f>
        <v>815.40000000000009</v>
      </c>
      <c r="L9765">
        <f>J9765-K9765</f>
        <v>404.79999999999995</v>
      </c>
      <c r="M9765" s="5">
        <f>L9765/J9765</f>
        <v>0.33174889362399601</v>
      </c>
      <c r="N9765" t="str">
        <f>IF(ISNA(VLOOKUP(A9765,'Returns Data'!A:A,1,0)),"No","Yes")</f>
        <v>No</v>
      </c>
      <c r="O9765" t="s">
        <v>10085</v>
      </c>
      <c r="P9765" t="str">
        <f>IFERROR(VLOOKUP(A9765,'Ratings Data'!A:C,3,0),"No Rating")</f>
        <v>No Rating</v>
      </c>
      <c r="Q9765" t="s">
        <v>10062</v>
      </c>
      <c r="R9765" s="5">
        <f t="shared" si="152"/>
        <v>-0.20530922732246121</v>
      </c>
    </row>
    <row r="9766" spans="1:18" x14ac:dyDescent="0.3">
      <c r="A9766" t="s">
        <v>8609</v>
      </c>
      <c r="B9766" s="2">
        <v>45862</v>
      </c>
      <c r="C9766" t="s">
        <v>10014</v>
      </c>
      <c r="D9766" t="s">
        <v>10030</v>
      </c>
      <c r="E9766" t="s">
        <v>10034</v>
      </c>
      <c r="F9766">
        <v>17</v>
      </c>
      <c r="G9766">
        <v>220.61</v>
      </c>
      <c r="H9766">
        <v>146.31</v>
      </c>
      <c r="I9766" t="s">
        <v>10040</v>
      </c>
      <c r="J9766">
        <f>F9766*G9766</f>
        <v>3750.3700000000003</v>
      </c>
      <c r="K9766">
        <f>F9766*H9766</f>
        <v>2487.27</v>
      </c>
      <c r="L9766">
        <f>J9766-K9766</f>
        <v>1263.1000000000004</v>
      </c>
      <c r="M9766" s="5">
        <f>L9766/J9766</f>
        <v>0.33679343638094383</v>
      </c>
      <c r="N9766" t="str">
        <f>IF(ISNA(VLOOKUP(A9766,'Returns Data'!A:A,1,0)),"No","Yes")</f>
        <v>No</v>
      </c>
      <c r="O9766" t="s">
        <v>10085</v>
      </c>
      <c r="P9766">
        <f>IFERROR(VLOOKUP(A9766,'Ratings Data'!A:C,3,0),"No Rating")</f>
        <v>2</v>
      </c>
      <c r="Q9766" t="s">
        <v>10062</v>
      </c>
      <c r="R9766" s="5">
        <f t="shared" si="152"/>
        <v>2.0735699065726929</v>
      </c>
    </row>
    <row r="9767" spans="1:18" x14ac:dyDescent="0.3">
      <c r="A9767" t="s">
        <v>8785</v>
      </c>
      <c r="B9767" s="2">
        <v>45862</v>
      </c>
      <c r="C9767" t="s">
        <v>10011</v>
      </c>
      <c r="D9767" t="s">
        <v>10029</v>
      </c>
      <c r="E9767" t="s">
        <v>10038</v>
      </c>
      <c r="F9767">
        <v>20</v>
      </c>
      <c r="G9767">
        <v>434.33</v>
      </c>
      <c r="H9767">
        <v>298.91000000000003</v>
      </c>
      <c r="I9767" t="s">
        <v>10039</v>
      </c>
      <c r="J9767">
        <f>F9767*G9767</f>
        <v>8686.6</v>
      </c>
      <c r="K9767">
        <f>F9767*H9767</f>
        <v>5978.2000000000007</v>
      </c>
      <c r="L9767">
        <f>J9767-K9767</f>
        <v>2708.3999999999996</v>
      </c>
      <c r="M9767" s="5">
        <f>L9767/J9767</f>
        <v>0.31179057398752097</v>
      </c>
      <c r="N9767" t="str">
        <f>IF(ISNA(VLOOKUP(A9767,'Returns Data'!A:A,1,0)),"No","Yes")</f>
        <v>No</v>
      </c>
      <c r="O9767" t="s">
        <v>10085</v>
      </c>
      <c r="P9767" t="str">
        <f>IFERROR(VLOOKUP(A9767,'Ratings Data'!A:C,3,0),"No Rating")</f>
        <v>No Rating</v>
      </c>
      <c r="Q9767" t="s">
        <v>10062</v>
      </c>
      <c r="R9767" s="5">
        <f t="shared" si="152"/>
        <v>1.3161981351173349</v>
      </c>
    </row>
    <row r="9768" spans="1:18" x14ac:dyDescent="0.3">
      <c r="A9768" t="s">
        <v>9779</v>
      </c>
      <c r="B9768" s="2">
        <v>45862</v>
      </c>
      <c r="C9768" t="s">
        <v>10012</v>
      </c>
      <c r="D9768" t="s">
        <v>10030</v>
      </c>
      <c r="E9768" t="s">
        <v>10035</v>
      </c>
      <c r="F9768">
        <v>18</v>
      </c>
      <c r="G9768">
        <v>301.77999999999997</v>
      </c>
      <c r="H9768">
        <v>268.95999999999998</v>
      </c>
      <c r="I9768" t="s">
        <v>10039</v>
      </c>
      <c r="J9768">
        <f>F9768*G9768</f>
        <v>5432.0399999999991</v>
      </c>
      <c r="K9768">
        <f>F9768*H9768</f>
        <v>4841.28</v>
      </c>
      <c r="L9768">
        <f>J9768-K9768</f>
        <v>590.75999999999931</v>
      </c>
      <c r="M9768" s="5">
        <f>L9768/J9768</f>
        <v>0.10875472198290134</v>
      </c>
      <c r="N9768" t="str">
        <f>IF(ISNA(VLOOKUP(A9768,'Returns Data'!A:A,1,0)),"No","Yes")</f>
        <v>No</v>
      </c>
      <c r="O9768" t="s">
        <v>10085</v>
      </c>
      <c r="P9768" t="str">
        <f>IFERROR(VLOOKUP(A9768,'Ratings Data'!A:C,3,0),"No Rating")</f>
        <v>No Rating</v>
      </c>
      <c r="Q9768" t="s">
        <v>10062</v>
      </c>
      <c r="R9768" s="5">
        <f t="shared" si="152"/>
        <v>-0.3746644256671196</v>
      </c>
    </row>
    <row r="9769" spans="1:18" x14ac:dyDescent="0.3">
      <c r="A9769" t="s">
        <v>9914</v>
      </c>
      <c r="B9769" s="2">
        <v>45862</v>
      </c>
      <c r="C9769" t="s">
        <v>10010</v>
      </c>
      <c r="D9769" t="s">
        <v>10029</v>
      </c>
      <c r="E9769" t="s">
        <v>10037</v>
      </c>
      <c r="F9769">
        <v>5</v>
      </c>
      <c r="G9769">
        <v>475.29</v>
      </c>
      <c r="H9769">
        <v>294.85000000000002</v>
      </c>
      <c r="I9769" t="s">
        <v>10039</v>
      </c>
      <c r="J9769">
        <f>F9769*G9769</f>
        <v>2376.4500000000003</v>
      </c>
      <c r="K9769">
        <f>F9769*H9769</f>
        <v>1474.25</v>
      </c>
      <c r="L9769">
        <f>J9769-K9769</f>
        <v>902.20000000000027</v>
      </c>
      <c r="M9769" s="5">
        <f>L9769/J9769</f>
        <v>0.37964190283826721</v>
      </c>
      <c r="N9769" t="str">
        <f>IF(ISNA(VLOOKUP(A9769,'Returns Data'!A:A,1,0)),"No","Yes")</f>
        <v>No</v>
      </c>
      <c r="O9769" t="s">
        <v>10085</v>
      </c>
      <c r="P9769" t="str">
        <f>IFERROR(VLOOKUP(A9769,'Ratings Data'!A:C,3,0),"No Rating")</f>
        <v>No Rating</v>
      </c>
      <c r="Q9769" t="s">
        <v>10062</v>
      </c>
      <c r="R9769" s="5">
        <f t="shared" si="152"/>
        <v>-0.56251242627079312</v>
      </c>
    </row>
    <row r="9770" spans="1:18" x14ac:dyDescent="0.3">
      <c r="A9770" t="s">
        <v>25</v>
      </c>
      <c r="B9770" s="2">
        <v>45863</v>
      </c>
      <c r="C9770" t="s">
        <v>10010</v>
      </c>
      <c r="D9770" t="s">
        <v>10029</v>
      </c>
      <c r="E9770" t="s">
        <v>10036</v>
      </c>
      <c r="F9770">
        <v>13</v>
      </c>
      <c r="G9770">
        <v>190.54</v>
      </c>
      <c r="H9770">
        <v>167.17</v>
      </c>
      <c r="I9770" t="s">
        <v>10039</v>
      </c>
      <c r="J9770">
        <f>F9770*G9770</f>
        <v>2477.02</v>
      </c>
      <c r="K9770">
        <f>F9770*H9770</f>
        <v>2173.21</v>
      </c>
      <c r="L9770">
        <f>J9770-K9770</f>
        <v>303.80999999999995</v>
      </c>
      <c r="M9770" s="5">
        <f>L9770/J9770</f>
        <v>0.12265141177705467</v>
      </c>
      <c r="N9770" t="str">
        <f>IF(ISNA(VLOOKUP(A9770,'Returns Data'!A:A,1,0)),"No","Yes")</f>
        <v>No</v>
      </c>
      <c r="O9770" t="s">
        <v>10085</v>
      </c>
      <c r="P9770" t="str">
        <f>IFERROR(VLOOKUP(A9770,'Ratings Data'!A:C,3,0),"No Rating")</f>
        <v>No Rating</v>
      </c>
      <c r="Q9770" t="s">
        <v>10062</v>
      </c>
      <c r="R9770" s="5">
        <f t="shared" si="152"/>
        <v>4.2319426034631361E-2</v>
      </c>
    </row>
    <row r="9771" spans="1:18" x14ac:dyDescent="0.3">
      <c r="A9771" t="s">
        <v>589</v>
      </c>
      <c r="B9771" s="2">
        <v>45863</v>
      </c>
      <c r="C9771" t="s">
        <v>10023</v>
      </c>
      <c r="D9771" t="s">
        <v>10033</v>
      </c>
      <c r="E9771" t="s">
        <v>10036</v>
      </c>
      <c r="F9771">
        <v>8</v>
      </c>
      <c r="G9771">
        <v>142.19999999999999</v>
      </c>
      <c r="H9771">
        <v>110.65</v>
      </c>
      <c r="I9771" t="s">
        <v>10040</v>
      </c>
      <c r="J9771">
        <f>F9771*G9771</f>
        <v>1137.5999999999999</v>
      </c>
      <c r="K9771">
        <f>F9771*H9771</f>
        <v>885.2</v>
      </c>
      <c r="L9771">
        <f>J9771-K9771</f>
        <v>252.39999999999986</v>
      </c>
      <c r="M9771" s="5">
        <f>L9771/J9771</f>
        <v>0.22187060478199708</v>
      </c>
      <c r="N9771" t="str">
        <f>IF(ISNA(VLOOKUP(A9771,'Returns Data'!A:A,1,0)),"No","Yes")</f>
        <v>Yes</v>
      </c>
      <c r="O9771" t="str">
        <f>IFERROR(VLOOKUP(A9771,'Returns Data'!A:E,5,0),"No Returns")</f>
        <v>Late Delivery</v>
      </c>
      <c r="P9771" t="str">
        <f>IFERROR(VLOOKUP(A9771,'Ratings Data'!A:C,3,0),"No Rating")</f>
        <v>No Rating</v>
      </c>
      <c r="Q9771" t="s">
        <v>10062</v>
      </c>
      <c r="R9771" s="5">
        <f t="shared" si="152"/>
        <v>-0.54073846799783609</v>
      </c>
    </row>
    <row r="9772" spans="1:18" x14ac:dyDescent="0.3">
      <c r="A9772" t="s">
        <v>1980</v>
      </c>
      <c r="B9772" s="2">
        <v>45863</v>
      </c>
      <c r="C9772" t="s">
        <v>10014</v>
      </c>
      <c r="D9772" t="s">
        <v>10030</v>
      </c>
      <c r="E9772" t="s">
        <v>10037</v>
      </c>
      <c r="F9772">
        <v>4</v>
      </c>
      <c r="G9772">
        <v>22.3</v>
      </c>
      <c r="H9772">
        <v>17.760000000000002</v>
      </c>
      <c r="I9772" t="s">
        <v>10039</v>
      </c>
      <c r="J9772">
        <f>F9772*G9772</f>
        <v>89.2</v>
      </c>
      <c r="K9772">
        <f>F9772*H9772</f>
        <v>71.040000000000006</v>
      </c>
      <c r="L9772">
        <f>J9772-K9772</f>
        <v>18.159999999999997</v>
      </c>
      <c r="M9772" s="5">
        <f>L9772/J9772</f>
        <v>0.2035874439461883</v>
      </c>
      <c r="N9772" t="str">
        <f>IF(ISNA(VLOOKUP(A9772,'Returns Data'!A:A,1,0)),"No","Yes")</f>
        <v>No</v>
      </c>
      <c r="O9772" t="s">
        <v>10085</v>
      </c>
      <c r="P9772" t="str">
        <f>IFERROR(VLOOKUP(A9772,'Ratings Data'!A:C,3,0),"No Rating")</f>
        <v>No Rating</v>
      </c>
      <c r="Q9772" t="s">
        <v>10062</v>
      </c>
      <c r="R9772" s="5">
        <f t="shared" si="152"/>
        <v>-0.9215893108298171</v>
      </c>
    </row>
    <row r="9773" spans="1:18" x14ac:dyDescent="0.3">
      <c r="A9773" t="s">
        <v>2256</v>
      </c>
      <c r="B9773" s="2">
        <v>45863</v>
      </c>
      <c r="C9773" t="s">
        <v>10025</v>
      </c>
      <c r="D9773" t="s">
        <v>10033</v>
      </c>
      <c r="E9773" t="s">
        <v>10034</v>
      </c>
      <c r="F9773">
        <v>1</v>
      </c>
      <c r="G9773">
        <v>355.05</v>
      </c>
      <c r="H9773">
        <v>306.76</v>
      </c>
      <c r="I9773" t="s">
        <v>10040</v>
      </c>
      <c r="J9773">
        <f>F9773*G9773</f>
        <v>355.05</v>
      </c>
      <c r="K9773">
        <f>F9773*H9773</f>
        <v>306.76</v>
      </c>
      <c r="L9773">
        <f>J9773-K9773</f>
        <v>48.29000000000002</v>
      </c>
      <c r="M9773" s="5">
        <f>L9773/J9773</f>
        <v>0.13600901281509653</v>
      </c>
      <c r="N9773" t="str">
        <f>IF(ISNA(VLOOKUP(A9773,'Returns Data'!A:A,1,0)),"No","Yes")</f>
        <v>No</v>
      </c>
      <c r="O9773" t="s">
        <v>10085</v>
      </c>
      <c r="P9773" t="str">
        <f>IFERROR(VLOOKUP(A9773,'Ratings Data'!A:C,3,0),"No Rating")</f>
        <v>No Rating</v>
      </c>
      <c r="Q9773" t="s">
        <v>10062</v>
      </c>
      <c r="R9773" s="5">
        <f t="shared" si="152"/>
        <v>2.9803811659192827</v>
      </c>
    </row>
    <row r="9774" spans="1:18" x14ac:dyDescent="0.3">
      <c r="A9774" t="s">
        <v>2913</v>
      </c>
      <c r="B9774" s="2">
        <v>45863</v>
      </c>
      <c r="C9774" t="s">
        <v>10010</v>
      </c>
      <c r="D9774" t="s">
        <v>10029</v>
      </c>
      <c r="E9774" t="s">
        <v>10037</v>
      </c>
      <c r="F9774">
        <v>5</v>
      </c>
      <c r="G9774">
        <v>311.64999999999998</v>
      </c>
      <c r="H9774">
        <v>216.71</v>
      </c>
      <c r="I9774" t="s">
        <v>10039</v>
      </c>
      <c r="J9774">
        <f>F9774*G9774</f>
        <v>1558.25</v>
      </c>
      <c r="K9774">
        <f>F9774*H9774</f>
        <v>1083.55</v>
      </c>
      <c r="L9774">
        <f>J9774-K9774</f>
        <v>474.70000000000005</v>
      </c>
      <c r="M9774" s="5">
        <f>L9774/J9774</f>
        <v>0.30463661158350719</v>
      </c>
      <c r="N9774" t="str">
        <f>IF(ISNA(VLOOKUP(A9774,'Returns Data'!A:A,1,0)),"No","Yes")</f>
        <v>No</v>
      </c>
      <c r="O9774" t="s">
        <v>10085</v>
      </c>
      <c r="P9774" t="str">
        <f>IFERROR(VLOOKUP(A9774,'Ratings Data'!A:C,3,0),"No Rating")</f>
        <v>No Rating</v>
      </c>
      <c r="Q9774" t="s">
        <v>10062</v>
      </c>
      <c r="R9774" s="5">
        <f t="shared" si="152"/>
        <v>3.3888184762709477</v>
      </c>
    </row>
    <row r="9775" spans="1:18" x14ac:dyDescent="0.3">
      <c r="A9775" t="s">
        <v>3554</v>
      </c>
      <c r="B9775" s="2">
        <v>45863</v>
      </c>
      <c r="C9775" t="s">
        <v>10021</v>
      </c>
      <c r="D9775" t="s">
        <v>10031</v>
      </c>
      <c r="E9775" t="s">
        <v>10036</v>
      </c>
      <c r="F9775">
        <v>5</v>
      </c>
      <c r="G9775">
        <v>474.17</v>
      </c>
      <c r="H9775">
        <v>419.32</v>
      </c>
      <c r="I9775" t="s">
        <v>10040</v>
      </c>
      <c r="J9775">
        <f>F9775*G9775</f>
        <v>2370.85</v>
      </c>
      <c r="K9775">
        <f>F9775*H9775</f>
        <v>2096.6</v>
      </c>
      <c r="L9775">
        <f>J9775-K9775</f>
        <v>274.25</v>
      </c>
      <c r="M9775" s="5">
        <f>L9775/J9775</f>
        <v>0.11567581247232006</v>
      </c>
      <c r="N9775" t="str">
        <f>IF(ISNA(VLOOKUP(A9775,'Returns Data'!A:A,1,0)),"No","Yes")</f>
        <v>No</v>
      </c>
      <c r="O9775" t="s">
        <v>10085</v>
      </c>
      <c r="P9775" t="str">
        <f>IFERROR(VLOOKUP(A9775,'Ratings Data'!A:C,3,0),"No Rating")</f>
        <v>No Rating</v>
      </c>
      <c r="Q9775" t="s">
        <v>10062</v>
      </c>
      <c r="R9775" s="5">
        <f t="shared" si="152"/>
        <v>0.5214824322156264</v>
      </c>
    </row>
    <row r="9776" spans="1:18" x14ac:dyDescent="0.3">
      <c r="A9776" t="s">
        <v>4100</v>
      </c>
      <c r="B9776" s="2">
        <v>45863</v>
      </c>
      <c r="C9776" t="s">
        <v>10021</v>
      </c>
      <c r="D9776" t="s">
        <v>10031</v>
      </c>
      <c r="E9776" t="s">
        <v>10037</v>
      </c>
      <c r="F9776">
        <v>6</v>
      </c>
      <c r="G9776">
        <v>33.11</v>
      </c>
      <c r="H9776">
        <v>25.83</v>
      </c>
      <c r="I9776" t="s">
        <v>10040</v>
      </c>
      <c r="J9776">
        <f>F9776*G9776</f>
        <v>198.66</v>
      </c>
      <c r="K9776">
        <f>F9776*H9776</f>
        <v>154.97999999999999</v>
      </c>
      <c r="L9776">
        <f>J9776-K9776</f>
        <v>43.680000000000007</v>
      </c>
      <c r="M9776" s="5">
        <f>L9776/J9776</f>
        <v>0.21987315010570829</v>
      </c>
      <c r="N9776" t="str">
        <f>IF(ISNA(VLOOKUP(A9776,'Returns Data'!A:A,1,0)),"No","Yes")</f>
        <v>No</v>
      </c>
      <c r="O9776" t="s">
        <v>10085</v>
      </c>
      <c r="P9776">
        <f>IFERROR(VLOOKUP(A9776,'Ratings Data'!A:C,3,0),"No Rating")</f>
        <v>5</v>
      </c>
      <c r="Q9776" t="s">
        <v>10062</v>
      </c>
      <c r="R9776" s="5">
        <f t="shared" si="152"/>
        <v>-0.91620726743572989</v>
      </c>
    </row>
    <row r="9777" spans="1:18" x14ac:dyDescent="0.3">
      <c r="A9777" t="s">
        <v>4288</v>
      </c>
      <c r="B9777" s="2">
        <v>45863</v>
      </c>
      <c r="C9777" t="s">
        <v>10028</v>
      </c>
      <c r="D9777" t="s">
        <v>10032</v>
      </c>
      <c r="E9777" t="s">
        <v>10036</v>
      </c>
      <c r="F9777">
        <v>18</v>
      </c>
      <c r="G9777">
        <v>244.18</v>
      </c>
      <c r="H9777">
        <v>148.9</v>
      </c>
      <c r="I9777" t="s">
        <v>10039</v>
      </c>
      <c r="J9777">
        <f>F9777*G9777</f>
        <v>4395.24</v>
      </c>
      <c r="K9777">
        <f>F9777*H9777</f>
        <v>2680.2000000000003</v>
      </c>
      <c r="L9777">
        <f>J9777-K9777</f>
        <v>1715.0399999999995</v>
      </c>
      <c r="M9777" s="5">
        <f>L9777/J9777</f>
        <v>0.39020394790728141</v>
      </c>
      <c r="N9777" t="str">
        <f>IF(ISNA(VLOOKUP(A9777,'Returns Data'!A:A,1,0)),"No","Yes")</f>
        <v>No</v>
      </c>
      <c r="O9777" t="s">
        <v>10085</v>
      </c>
      <c r="P9777" t="str">
        <f>IFERROR(VLOOKUP(A9777,'Ratings Data'!A:C,3,0),"No Rating")</f>
        <v>No Rating</v>
      </c>
      <c r="Q9777" t="s">
        <v>10062</v>
      </c>
      <c r="R9777" s="5">
        <f t="shared" si="152"/>
        <v>21.124433705829055</v>
      </c>
    </row>
    <row r="9778" spans="1:18" x14ac:dyDescent="0.3">
      <c r="A9778" t="s">
        <v>4851</v>
      </c>
      <c r="B9778" s="2">
        <v>45863</v>
      </c>
      <c r="C9778" t="s">
        <v>10018</v>
      </c>
      <c r="D9778" t="s">
        <v>10033</v>
      </c>
      <c r="E9778" t="s">
        <v>10035</v>
      </c>
      <c r="F9778">
        <v>5</v>
      </c>
      <c r="G9778">
        <v>85.82</v>
      </c>
      <c r="H9778">
        <v>74.48</v>
      </c>
      <c r="I9778" t="s">
        <v>10039</v>
      </c>
      <c r="J9778">
        <f>F9778*G9778</f>
        <v>429.09999999999997</v>
      </c>
      <c r="K9778">
        <f>F9778*H9778</f>
        <v>372.40000000000003</v>
      </c>
      <c r="L9778">
        <f>J9778-K9778</f>
        <v>56.699999999999932</v>
      </c>
      <c r="M9778" s="5">
        <f>L9778/J9778</f>
        <v>0.13213703099510588</v>
      </c>
      <c r="N9778" t="str">
        <f>IF(ISNA(VLOOKUP(A9778,'Returns Data'!A:A,1,0)),"No","Yes")</f>
        <v>No</v>
      </c>
      <c r="O9778" t="s">
        <v>10085</v>
      </c>
      <c r="P9778" t="str">
        <f>IFERROR(VLOOKUP(A9778,'Ratings Data'!A:C,3,0),"No Rating")</f>
        <v>No Rating</v>
      </c>
      <c r="Q9778" t="s">
        <v>10062</v>
      </c>
      <c r="R9778" s="5">
        <f t="shared" si="152"/>
        <v>-0.90237165661033303</v>
      </c>
    </row>
    <row r="9779" spans="1:18" x14ac:dyDescent="0.3">
      <c r="A9779" t="s">
        <v>5266</v>
      </c>
      <c r="B9779" s="2">
        <v>45863</v>
      </c>
      <c r="C9779" t="s">
        <v>10018</v>
      </c>
      <c r="D9779" t="s">
        <v>10033</v>
      </c>
      <c r="E9779" t="s">
        <v>10038</v>
      </c>
      <c r="F9779">
        <v>12</v>
      </c>
      <c r="G9779">
        <v>371.25</v>
      </c>
      <c r="H9779">
        <v>248.69</v>
      </c>
      <c r="I9779" t="s">
        <v>10040</v>
      </c>
      <c r="J9779">
        <f>F9779*G9779</f>
        <v>4455</v>
      </c>
      <c r="K9779">
        <f>F9779*H9779</f>
        <v>2984.2799999999997</v>
      </c>
      <c r="L9779">
        <f>J9779-K9779</f>
        <v>1470.7200000000003</v>
      </c>
      <c r="M9779" s="5">
        <f>L9779/J9779</f>
        <v>0.33012794612794616</v>
      </c>
      <c r="N9779" t="str">
        <f>IF(ISNA(VLOOKUP(A9779,'Returns Data'!A:A,1,0)),"No","Yes")</f>
        <v>No</v>
      </c>
      <c r="O9779" t="s">
        <v>10085</v>
      </c>
      <c r="P9779" t="str">
        <f>IFERROR(VLOOKUP(A9779,'Ratings Data'!A:C,3,0),"No Rating")</f>
        <v>No Rating</v>
      </c>
      <c r="Q9779" t="s">
        <v>10062</v>
      </c>
      <c r="R9779" s="5">
        <f t="shared" si="152"/>
        <v>9.382195292472618</v>
      </c>
    </row>
    <row r="9780" spans="1:18" x14ac:dyDescent="0.3">
      <c r="A9780" t="s">
        <v>5849</v>
      </c>
      <c r="B9780" s="2">
        <v>45863</v>
      </c>
      <c r="C9780" t="s">
        <v>10019</v>
      </c>
      <c r="D9780" t="s">
        <v>10031</v>
      </c>
      <c r="E9780" t="s">
        <v>10038</v>
      </c>
      <c r="F9780">
        <v>3</v>
      </c>
      <c r="G9780">
        <v>121.29</v>
      </c>
      <c r="H9780">
        <v>85.2</v>
      </c>
      <c r="I9780" t="s">
        <v>10039</v>
      </c>
      <c r="J9780">
        <f>F9780*G9780</f>
        <v>363.87</v>
      </c>
      <c r="K9780">
        <f>F9780*H9780</f>
        <v>255.60000000000002</v>
      </c>
      <c r="L9780">
        <f>J9780-K9780</f>
        <v>108.26999999999998</v>
      </c>
      <c r="M9780" s="5">
        <f>L9780/J9780</f>
        <v>0.29755132327479589</v>
      </c>
      <c r="N9780" t="str">
        <f>IF(ISNA(VLOOKUP(A9780,'Returns Data'!A:A,1,0)),"No","Yes")</f>
        <v>No</v>
      </c>
      <c r="O9780" t="s">
        <v>10085</v>
      </c>
      <c r="P9780" t="str">
        <f>IFERROR(VLOOKUP(A9780,'Ratings Data'!A:C,3,0),"No Rating")</f>
        <v>No Rating</v>
      </c>
      <c r="Q9780" t="s">
        <v>10062</v>
      </c>
      <c r="R9780" s="5">
        <f t="shared" si="152"/>
        <v>-0.91832323232323232</v>
      </c>
    </row>
    <row r="9781" spans="1:18" x14ac:dyDescent="0.3">
      <c r="A9781" t="s">
        <v>6854</v>
      </c>
      <c r="B9781" s="2">
        <v>45863</v>
      </c>
      <c r="C9781" t="s">
        <v>10012</v>
      </c>
      <c r="D9781" t="s">
        <v>10030</v>
      </c>
      <c r="E9781" t="s">
        <v>10034</v>
      </c>
      <c r="F9781">
        <v>19</v>
      </c>
      <c r="G9781">
        <v>152.57</v>
      </c>
      <c r="H9781">
        <v>95.95</v>
      </c>
      <c r="I9781" t="s">
        <v>10040</v>
      </c>
      <c r="J9781">
        <f>F9781*G9781</f>
        <v>2898.83</v>
      </c>
      <c r="K9781">
        <f>F9781*H9781</f>
        <v>1823.05</v>
      </c>
      <c r="L9781">
        <f>J9781-K9781</f>
        <v>1075.78</v>
      </c>
      <c r="M9781" s="5">
        <f>L9781/J9781</f>
        <v>0.37110834371108342</v>
      </c>
      <c r="N9781" t="str">
        <f>IF(ISNA(VLOOKUP(A9781,'Returns Data'!A:A,1,0)),"No","Yes")</f>
        <v>No</v>
      </c>
      <c r="O9781" t="s">
        <v>10085</v>
      </c>
      <c r="P9781" t="str">
        <f>IFERROR(VLOOKUP(A9781,'Ratings Data'!A:C,3,0),"No Rating")</f>
        <v>No Rating</v>
      </c>
      <c r="Q9781" t="s">
        <v>10062</v>
      </c>
      <c r="R9781" s="5">
        <f t="shared" si="152"/>
        <v>6.9666639184324071</v>
      </c>
    </row>
    <row r="9782" spans="1:18" x14ac:dyDescent="0.3">
      <c r="A9782" t="s">
        <v>6884</v>
      </c>
      <c r="B9782" s="2">
        <v>45863</v>
      </c>
      <c r="C9782" t="s">
        <v>10020</v>
      </c>
      <c r="D9782" t="s">
        <v>10030</v>
      </c>
      <c r="E9782" t="s">
        <v>10037</v>
      </c>
      <c r="F9782">
        <v>13</v>
      </c>
      <c r="G9782">
        <v>147.41</v>
      </c>
      <c r="H9782">
        <v>108.3</v>
      </c>
      <c r="I9782" t="s">
        <v>10039</v>
      </c>
      <c r="J9782">
        <f>F9782*G9782</f>
        <v>1916.33</v>
      </c>
      <c r="K9782">
        <f>F9782*H9782</f>
        <v>1407.8999999999999</v>
      </c>
      <c r="L9782">
        <f>J9782-K9782</f>
        <v>508.43000000000006</v>
      </c>
      <c r="M9782" s="5">
        <f>L9782/J9782</f>
        <v>0.26531442914320608</v>
      </c>
      <c r="N9782" t="str">
        <f>IF(ISNA(VLOOKUP(A9782,'Returns Data'!A:A,1,0)),"No","Yes")</f>
        <v>No</v>
      </c>
      <c r="O9782" t="s">
        <v>10085</v>
      </c>
      <c r="P9782" t="str">
        <f>IFERROR(VLOOKUP(A9782,'Ratings Data'!A:C,3,0),"No Rating")</f>
        <v>No Rating</v>
      </c>
      <c r="Q9782" t="s">
        <v>10062</v>
      </c>
      <c r="R9782" s="5">
        <f t="shared" si="152"/>
        <v>-0.33892984410952004</v>
      </c>
    </row>
    <row r="9783" spans="1:18" x14ac:dyDescent="0.3">
      <c r="A9783" t="s">
        <v>7297</v>
      </c>
      <c r="B9783" s="2">
        <v>45863</v>
      </c>
      <c r="C9783" t="s">
        <v>10021</v>
      </c>
      <c r="D9783" t="s">
        <v>10031</v>
      </c>
      <c r="E9783" t="s">
        <v>10037</v>
      </c>
      <c r="F9783">
        <v>8</v>
      </c>
      <c r="G9783">
        <v>334.71</v>
      </c>
      <c r="H9783">
        <v>217.62</v>
      </c>
      <c r="I9783" t="s">
        <v>10040</v>
      </c>
      <c r="J9783">
        <f>F9783*G9783</f>
        <v>2677.68</v>
      </c>
      <c r="K9783">
        <f>F9783*H9783</f>
        <v>1740.96</v>
      </c>
      <c r="L9783">
        <f>J9783-K9783</f>
        <v>936.7199999999998</v>
      </c>
      <c r="M9783" s="5">
        <f>L9783/J9783</f>
        <v>0.34982522183382625</v>
      </c>
      <c r="N9783" t="str">
        <f>IF(ISNA(VLOOKUP(A9783,'Returns Data'!A:A,1,0)),"No","Yes")</f>
        <v>No</v>
      </c>
      <c r="O9783" t="s">
        <v>10085</v>
      </c>
      <c r="P9783" t="str">
        <f>IFERROR(VLOOKUP(A9783,'Ratings Data'!A:C,3,0),"No Rating")</f>
        <v>No Rating</v>
      </c>
      <c r="Q9783" t="s">
        <v>10062</v>
      </c>
      <c r="R9783" s="5">
        <f t="shared" si="152"/>
        <v>0.39729587284027279</v>
      </c>
    </row>
    <row r="9784" spans="1:18" x14ac:dyDescent="0.3">
      <c r="A9784" t="s">
        <v>7372</v>
      </c>
      <c r="B9784" s="2">
        <v>45863</v>
      </c>
      <c r="C9784" t="s">
        <v>10022</v>
      </c>
      <c r="D9784" t="s">
        <v>10033</v>
      </c>
      <c r="E9784" t="s">
        <v>10036</v>
      </c>
      <c r="F9784">
        <v>13</v>
      </c>
      <c r="G9784">
        <v>483.04</v>
      </c>
      <c r="H9784">
        <v>400.08</v>
      </c>
      <c r="I9784" t="s">
        <v>10040</v>
      </c>
      <c r="J9784">
        <f>F9784*G9784</f>
        <v>6279.52</v>
      </c>
      <c r="K9784">
        <f>F9784*H9784</f>
        <v>5201.04</v>
      </c>
      <c r="L9784">
        <f>J9784-K9784</f>
        <v>1078.4800000000005</v>
      </c>
      <c r="M9784" s="5">
        <f>L9784/J9784</f>
        <v>0.17174561112951314</v>
      </c>
      <c r="N9784" t="str">
        <f>IF(ISNA(VLOOKUP(A9784,'Returns Data'!A:A,1,0)),"No","Yes")</f>
        <v>No</v>
      </c>
      <c r="O9784" t="s">
        <v>10085</v>
      </c>
      <c r="P9784" t="str">
        <f>IFERROR(VLOOKUP(A9784,'Ratings Data'!A:C,3,0),"No Rating")</f>
        <v>No Rating</v>
      </c>
      <c r="Q9784" t="s">
        <v>10062</v>
      </c>
      <c r="R9784" s="5">
        <f t="shared" si="152"/>
        <v>1.3451345941262589</v>
      </c>
    </row>
    <row r="9785" spans="1:18" x14ac:dyDescent="0.3">
      <c r="A9785" t="s">
        <v>7393</v>
      </c>
      <c r="B9785" s="2">
        <v>45863</v>
      </c>
      <c r="C9785" t="s">
        <v>10016</v>
      </c>
      <c r="D9785" t="s">
        <v>10032</v>
      </c>
      <c r="E9785" t="s">
        <v>10034</v>
      </c>
      <c r="F9785">
        <v>8</v>
      </c>
      <c r="G9785">
        <v>92.03</v>
      </c>
      <c r="H9785">
        <v>77.239999999999995</v>
      </c>
      <c r="I9785" t="s">
        <v>10039</v>
      </c>
      <c r="J9785">
        <f>F9785*G9785</f>
        <v>736.24</v>
      </c>
      <c r="K9785">
        <f>F9785*H9785</f>
        <v>617.91999999999996</v>
      </c>
      <c r="L9785">
        <f>J9785-K9785</f>
        <v>118.32000000000005</v>
      </c>
      <c r="M9785" s="5">
        <f>L9785/J9785</f>
        <v>0.16070846463109861</v>
      </c>
      <c r="N9785" t="str">
        <f>IF(ISNA(VLOOKUP(A9785,'Returns Data'!A:A,1,0)),"No","Yes")</f>
        <v>No</v>
      </c>
      <c r="O9785" t="s">
        <v>10085</v>
      </c>
      <c r="P9785" t="str">
        <f>IFERROR(VLOOKUP(A9785,'Ratings Data'!A:C,3,0),"No Rating")</f>
        <v>No Rating</v>
      </c>
      <c r="Q9785" t="s">
        <v>10062</v>
      </c>
      <c r="R9785" s="5">
        <f t="shared" si="152"/>
        <v>-0.88275536983718506</v>
      </c>
    </row>
    <row r="9786" spans="1:18" x14ac:dyDescent="0.3">
      <c r="A9786" t="s">
        <v>7519</v>
      </c>
      <c r="B9786" s="2">
        <v>45863</v>
      </c>
      <c r="C9786" t="s">
        <v>10022</v>
      </c>
      <c r="D9786" t="s">
        <v>10033</v>
      </c>
      <c r="E9786" t="s">
        <v>10037</v>
      </c>
      <c r="F9786">
        <v>8</v>
      </c>
      <c r="G9786">
        <v>372.98</v>
      </c>
      <c r="H9786">
        <v>305.3</v>
      </c>
      <c r="I9786" t="s">
        <v>10039</v>
      </c>
      <c r="J9786">
        <f>F9786*G9786</f>
        <v>2983.84</v>
      </c>
      <c r="K9786">
        <f>F9786*H9786</f>
        <v>2442.4</v>
      </c>
      <c r="L9786">
        <f>J9786-K9786</f>
        <v>541.44000000000005</v>
      </c>
      <c r="M9786" s="5">
        <f>L9786/J9786</f>
        <v>0.18145745080165157</v>
      </c>
      <c r="N9786" t="str">
        <f>IF(ISNA(VLOOKUP(A9786,'Returns Data'!A:A,1,0)),"No","Yes")</f>
        <v>No</v>
      </c>
      <c r="O9786" t="s">
        <v>10085</v>
      </c>
      <c r="P9786" t="str">
        <f>IFERROR(VLOOKUP(A9786,'Ratings Data'!A:C,3,0),"No Rating")</f>
        <v>No Rating</v>
      </c>
      <c r="Q9786" t="s">
        <v>10062</v>
      </c>
      <c r="R9786" s="5">
        <f t="shared" si="152"/>
        <v>3.052808866673911</v>
      </c>
    </row>
    <row r="9787" spans="1:18" x14ac:dyDescent="0.3">
      <c r="A9787" t="s">
        <v>8047</v>
      </c>
      <c r="B9787" s="2">
        <v>45863</v>
      </c>
      <c r="C9787" t="s">
        <v>10017</v>
      </c>
      <c r="D9787" t="s">
        <v>10032</v>
      </c>
      <c r="E9787" t="s">
        <v>10034</v>
      </c>
      <c r="F9787">
        <v>15</v>
      </c>
      <c r="G9787">
        <v>213.92</v>
      </c>
      <c r="H9787">
        <v>161.38</v>
      </c>
      <c r="I9787" t="s">
        <v>10039</v>
      </c>
      <c r="J9787">
        <f>F9787*G9787</f>
        <v>3208.7999999999997</v>
      </c>
      <c r="K9787">
        <f>F9787*H9787</f>
        <v>2420.6999999999998</v>
      </c>
      <c r="L9787">
        <f>J9787-K9787</f>
        <v>788.09999999999991</v>
      </c>
      <c r="M9787" s="5">
        <f>L9787/J9787</f>
        <v>0.24560583395661928</v>
      </c>
      <c r="N9787" t="str">
        <f>IF(ISNA(VLOOKUP(A9787,'Returns Data'!A:A,1,0)),"No","Yes")</f>
        <v>No</v>
      </c>
      <c r="O9787" t="s">
        <v>10085</v>
      </c>
      <c r="P9787" t="str">
        <f>IFERROR(VLOOKUP(A9787,'Ratings Data'!A:C,3,0),"No Rating")</f>
        <v>No Rating</v>
      </c>
      <c r="Q9787" t="s">
        <v>10062</v>
      </c>
      <c r="R9787" s="5">
        <f t="shared" si="152"/>
        <v>7.5392782454823171E-2</v>
      </c>
    </row>
    <row r="9788" spans="1:18" x14ac:dyDescent="0.3">
      <c r="A9788" t="s">
        <v>8394</v>
      </c>
      <c r="B9788" s="2">
        <v>45863</v>
      </c>
      <c r="C9788" t="s">
        <v>10009</v>
      </c>
      <c r="D9788" t="s">
        <v>10029</v>
      </c>
      <c r="E9788" t="s">
        <v>10035</v>
      </c>
      <c r="F9788">
        <v>17</v>
      </c>
      <c r="G9788">
        <v>458.88</v>
      </c>
      <c r="H9788">
        <v>359.5</v>
      </c>
      <c r="I9788" t="s">
        <v>10040</v>
      </c>
      <c r="J9788">
        <f>F9788*G9788</f>
        <v>7800.96</v>
      </c>
      <c r="K9788">
        <f>F9788*H9788</f>
        <v>6111.5</v>
      </c>
      <c r="L9788">
        <f>J9788-K9788</f>
        <v>1689.46</v>
      </c>
      <c r="M9788" s="5">
        <f>L9788/J9788</f>
        <v>0.21657078103207811</v>
      </c>
      <c r="N9788" t="str">
        <f>IF(ISNA(VLOOKUP(A9788,'Returns Data'!A:A,1,0)),"No","Yes")</f>
        <v>No</v>
      </c>
      <c r="O9788" t="s">
        <v>10085</v>
      </c>
      <c r="P9788" t="str">
        <f>IFERROR(VLOOKUP(A9788,'Ratings Data'!A:C,3,0),"No Rating")</f>
        <v>No Rating</v>
      </c>
      <c r="Q9788" t="s">
        <v>10062</v>
      </c>
      <c r="R9788" s="5">
        <f t="shared" si="152"/>
        <v>1.431114435302917</v>
      </c>
    </row>
    <row r="9789" spans="1:18" x14ac:dyDescent="0.3">
      <c r="A9789" t="s">
        <v>8541</v>
      </c>
      <c r="B9789" s="2">
        <v>45863</v>
      </c>
      <c r="C9789" t="s">
        <v>10026</v>
      </c>
      <c r="D9789" t="s">
        <v>10031</v>
      </c>
      <c r="E9789" t="s">
        <v>10034</v>
      </c>
      <c r="F9789">
        <v>1</v>
      </c>
      <c r="G9789">
        <v>59.06</v>
      </c>
      <c r="H9789">
        <v>40</v>
      </c>
      <c r="I9789" t="s">
        <v>10039</v>
      </c>
      <c r="J9789">
        <f>F9789*G9789</f>
        <v>59.06</v>
      </c>
      <c r="K9789">
        <f>F9789*H9789</f>
        <v>40</v>
      </c>
      <c r="L9789">
        <f>J9789-K9789</f>
        <v>19.060000000000002</v>
      </c>
      <c r="M9789" s="5">
        <f>L9789/J9789</f>
        <v>0.32272265492719271</v>
      </c>
      <c r="N9789" t="str">
        <f>IF(ISNA(VLOOKUP(A9789,'Returns Data'!A:A,1,0)),"No","Yes")</f>
        <v>No</v>
      </c>
      <c r="O9789" t="s">
        <v>10085</v>
      </c>
      <c r="P9789" t="str">
        <f>IFERROR(VLOOKUP(A9789,'Ratings Data'!A:C,3,0),"No Rating")</f>
        <v>No Rating</v>
      </c>
      <c r="Q9789" t="s">
        <v>10062</v>
      </c>
      <c r="R9789" s="5">
        <f t="shared" si="152"/>
        <v>-0.99242913692673718</v>
      </c>
    </row>
    <row r="9790" spans="1:18" x14ac:dyDescent="0.3">
      <c r="A9790" t="s">
        <v>8912</v>
      </c>
      <c r="B9790" s="2">
        <v>45863</v>
      </c>
      <c r="C9790" t="s">
        <v>10026</v>
      </c>
      <c r="D9790" t="s">
        <v>10031</v>
      </c>
      <c r="E9790" t="s">
        <v>10035</v>
      </c>
      <c r="F9790">
        <v>16</v>
      </c>
      <c r="G9790">
        <v>299.51</v>
      </c>
      <c r="H9790">
        <v>184.94</v>
      </c>
      <c r="I9790" t="s">
        <v>10040</v>
      </c>
      <c r="J9790">
        <f>F9790*G9790</f>
        <v>4792.16</v>
      </c>
      <c r="K9790">
        <f>F9790*H9790</f>
        <v>2959.04</v>
      </c>
      <c r="L9790">
        <f>J9790-K9790</f>
        <v>1833.12</v>
      </c>
      <c r="M9790" s="5">
        <f>L9790/J9790</f>
        <v>0.38252479049113552</v>
      </c>
      <c r="N9790" t="str">
        <f>IF(ISNA(VLOOKUP(A9790,'Returns Data'!A:A,1,0)),"No","Yes")</f>
        <v>No</v>
      </c>
      <c r="O9790" t="s">
        <v>10085</v>
      </c>
      <c r="P9790" t="str">
        <f>IFERROR(VLOOKUP(A9790,'Ratings Data'!A:C,3,0),"No Rating")</f>
        <v>No Rating</v>
      </c>
      <c r="Q9790" t="s">
        <v>10062</v>
      </c>
      <c r="R9790" s="5">
        <f t="shared" si="152"/>
        <v>80.140535049102596</v>
      </c>
    </row>
    <row r="9791" spans="1:18" x14ac:dyDescent="0.3">
      <c r="A9791" t="s">
        <v>9873</v>
      </c>
      <c r="B9791" s="2">
        <v>45863</v>
      </c>
      <c r="C9791" t="s">
        <v>10012</v>
      </c>
      <c r="D9791" t="s">
        <v>10030</v>
      </c>
      <c r="E9791" t="s">
        <v>10037</v>
      </c>
      <c r="F9791">
        <v>12</v>
      </c>
      <c r="G9791">
        <v>416.4</v>
      </c>
      <c r="H9791">
        <v>280.02</v>
      </c>
      <c r="I9791" t="s">
        <v>10039</v>
      </c>
      <c r="J9791">
        <f>F9791*G9791</f>
        <v>4996.7999999999993</v>
      </c>
      <c r="K9791">
        <f>F9791*H9791</f>
        <v>3360.24</v>
      </c>
      <c r="L9791">
        <f>J9791-K9791</f>
        <v>1636.5599999999995</v>
      </c>
      <c r="M9791" s="5">
        <f>L9791/J9791</f>
        <v>0.327521613832853</v>
      </c>
      <c r="N9791" t="str">
        <f>IF(ISNA(VLOOKUP(A9791,'Returns Data'!A:A,1,0)),"No","Yes")</f>
        <v>No</v>
      </c>
      <c r="O9791" t="s">
        <v>10085</v>
      </c>
      <c r="P9791">
        <f>IFERROR(VLOOKUP(A9791,'Ratings Data'!A:C,3,0),"No Rating")</f>
        <v>2</v>
      </c>
      <c r="Q9791" t="s">
        <v>10062</v>
      </c>
      <c r="R9791" s="5">
        <f t="shared" si="152"/>
        <v>4.2703081700110057E-2</v>
      </c>
    </row>
    <row r="9792" spans="1:18" x14ac:dyDescent="0.3">
      <c r="A9792" t="s">
        <v>120</v>
      </c>
      <c r="B9792" s="2">
        <v>45864</v>
      </c>
      <c r="C9792" t="s">
        <v>10015</v>
      </c>
      <c r="D9792" t="s">
        <v>10031</v>
      </c>
      <c r="E9792" t="s">
        <v>10035</v>
      </c>
      <c r="F9792">
        <v>18</v>
      </c>
      <c r="G9792">
        <v>446.33</v>
      </c>
      <c r="H9792">
        <v>341.64</v>
      </c>
      <c r="I9792" t="s">
        <v>10039</v>
      </c>
      <c r="J9792">
        <f>F9792*G9792</f>
        <v>8033.94</v>
      </c>
      <c r="K9792">
        <f>F9792*H9792</f>
        <v>6149.5199999999995</v>
      </c>
      <c r="L9792">
        <f>J9792-K9792</f>
        <v>1884.42</v>
      </c>
      <c r="M9792" s="5">
        <f>L9792/J9792</f>
        <v>0.23455739027177203</v>
      </c>
      <c r="N9792" t="str">
        <f>IF(ISNA(VLOOKUP(A9792,'Returns Data'!A:A,1,0)),"No","Yes")</f>
        <v>No</v>
      </c>
      <c r="O9792" t="s">
        <v>10085</v>
      </c>
      <c r="P9792" t="str">
        <f>IFERROR(VLOOKUP(A9792,'Ratings Data'!A:C,3,0),"No Rating")</f>
        <v>No Rating</v>
      </c>
      <c r="Q9792" t="s">
        <v>10062</v>
      </c>
      <c r="R9792" s="5">
        <f t="shared" si="152"/>
        <v>0.60781700288184448</v>
      </c>
    </row>
    <row r="9793" spans="1:18" x14ac:dyDescent="0.3">
      <c r="A9793" t="s">
        <v>560</v>
      </c>
      <c r="B9793" s="2">
        <v>45864</v>
      </c>
      <c r="C9793" t="s">
        <v>10026</v>
      </c>
      <c r="D9793" t="s">
        <v>10031</v>
      </c>
      <c r="E9793" t="s">
        <v>10035</v>
      </c>
      <c r="F9793">
        <v>3</v>
      </c>
      <c r="G9793">
        <v>62.25</v>
      </c>
      <c r="H9793">
        <v>39.18</v>
      </c>
      <c r="I9793" t="s">
        <v>10039</v>
      </c>
      <c r="J9793">
        <f>F9793*G9793</f>
        <v>186.75</v>
      </c>
      <c r="K9793">
        <f>F9793*H9793</f>
        <v>117.53999999999999</v>
      </c>
      <c r="L9793">
        <f>J9793-K9793</f>
        <v>69.210000000000008</v>
      </c>
      <c r="M9793" s="5">
        <f>L9793/J9793</f>
        <v>0.37060240963855429</v>
      </c>
      <c r="N9793" t="str">
        <f>IF(ISNA(VLOOKUP(A9793,'Returns Data'!A:A,1,0)),"No","Yes")</f>
        <v>No</v>
      </c>
      <c r="O9793" t="s">
        <v>10085</v>
      </c>
      <c r="P9793" t="str">
        <f>IFERROR(VLOOKUP(A9793,'Ratings Data'!A:C,3,0),"No Rating")</f>
        <v>No Rating</v>
      </c>
      <c r="Q9793" t="s">
        <v>10062</v>
      </c>
      <c r="R9793" s="5">
        <f t="shared" si="152"/>
        <v>-0.97675486747473839</v>
      </c>
    </row>
    <row r="9794" spans="1:18" x14ac:dyDescent="0.3">
      <c r="A9794" t="s">
        <v>714</v>
      </c>
      <c r="B9794" s="2">
        <v>45864</v>
      </c>
      <c r="C9794" t="s">
        <v>10022</v>
      </c>
      <c r="D9794" t="s">
        <v>10033</v>
      </c>
      <c r="E9794" t="s">
        <v>10035</v>
      </c>
      <c r="F9794">
        <v>13</v>
      </c>
      <c r="G9794">
        <v>98.9</v>
      </c>
      <c r="H9794">
        <v>84.53</v>
      </c>
      <c r="I9794" t="s">
        <v>10040</v>
      </c>
      <c r="J9794">
        <f>F9794*G9794</f>
        <v>1285.7</v>
      </c>
      <c r="K9794">
        <f>F9794*H9794</f>
        <v>1098.8900000000001</v>
      </c>
      <c r="L9794">
        <f>J9794-K9794</f>
        <v>186.80999999999995</v>
      </c>
      <c r="M9794" s="5">
        <f>L9794/J9794</f>
        <v>0.14529828109201209</v>
      </c>
      <c r="N9794" t="str">
        <f>IF(ISNA(VLOOKUP(A9794,'Returns Data'!A:A,1,0)),"No","Yes")</f>
        <v>No</v>
      </c>
      <c r="O9794" t="s">
        <v>10085</v>
      </c>
      <c r="P9794" t="str">
        <f>IFERROR(VLOOKUP(A9794,'Ratings Data'!A:C,3,0),"No Rating")</f>
        <v>No Rating</v>
      </c>
      <c r="Q9794" t="s">
        <v>10062</v>
      </c>
      <c r="R9794" s="5">
        <f t="shared" si="152"/>
        <v>5.8846050870147257</v>
      </c>
    </row>
    <row r="9795" spans="1:18" x14ac:dyDescent="0.3">
      <c r="A9795" t="s">
        <v>1213</v>
      </c>
      <c r="B9795" s="2">
        <v>45864</v>
      </c>
      <c r="C9795" t="s">
        <v>10026</v>
      </c>
      <c r="D9795" t="s">
        <v>10031</v>
      </c>
      <c r="E9795" t="s">
        <v>10038</v>
      </c>
      <c r="F9795">
        <v>2</v>
      </c>
      <c r="G9795">
        <v>197.24</v>
      </c>
      <c r="H9795">
        <v>143.41999999999999</v>
      </c>
      <c r="I9795" t="s">
        <v>10039</v>
      </c>
      <c r="J9795">
        <f>F9795*G9795</f>
        <v>394.48</v>
      </c>
      <c r="K9795">
        <f>F9795*H9795</f>
        <v>286.83999999999997</v>
      </c>
      <c r="L9795">
        <f>J9795-K9795</f>
        <v>107.64000000000004</v>
      </c>
      <c r="M9795" s="5">
        <f>L9795/J9795</f>
        <v>0.2728655445142974</v>
      </c>
      <c r="N9795" t="str">
        <f>IF(ISNA(VLOOKUP(A9795,'Returns Data'!A:A,1,0)),"No","Yes")</f>
        <v>No</v>
      </c>
      <c r="O9795" t="s">
        <v>10085</v>
      </c>
      <c r="P9795" t="str">
        <f>IFERROR(VLOOKUP(A9795,'Ratings Data'!A:C,3,0),"No Rating")</f>
        <v>No Rating</v>
      </c>
      <c r="Q9795" t="s">
        <v>10062</v>
      </c>
      <c r="R9795" s="5">
        <f t="shared" si="152"/>
        <v>-0.69317881309792329</v>
      </c>
    </row>
    <row r="9796" spans="1:18" x14ac:dyDescent="0.3">
      <c r="A9796" t="s">
        <v>1267</v>
      </c>
      <c r="B9796" s="2">
        <v>45864</v>
      </c>
      <c r="C9796" t="s">
        <v>10024</v>
      </c>
      <c r="D9796" t="s">
        <v>10029</v>
      </c>
      <c r="E9796" t="s">
        <v>10034</v>
      </c>
      <c r="F9796">
        <v>11</v>
      </c>
      <c r="G9796">
        <v>132.29</v>
      </c>
      <c r="H9796">
        <v>116.47</v>
      </c>
      <c r="I9796" t="s">
        <v>10039</v>
      </c>
      <c r="J9796">
        <f>F9796*G9796</f>
        <v>1455.1899999999998</v>
      </c>
      <c r="K9796">
        <f>F9796*H9796</f>
        <v>1281.17</v>
      </c>
      <c r="L9796">
        <f>J9796-K9796</f>
        <v>174.01999999999975</v>
      </c>
      <c r="M9796" s="5">
        <f>L9796/J9796</f>
        <v>0.11958575856073762</v>
      </c>
      <c r="N9796" t="str">
        <f>IF(ISNA(VLOOKUP(A9796,'Returns Data'!A:A,1,0)),"No","Yes")</f>
        <v>No</v>
      </c>
      <c r="O9796" t="s">
        <v>10085</v>
      </c>
      <c r="P9796">
        <f>IFERROR(VLOOKUP(A9796,'Ratings Data'!A:C,3,0),"No Rating")</f>
        <v>1</v>
      </c>
      <c r="Q9796" t="s">
        <v>10062</v>
      </c>
      <c r="R9796" s="5">
        <f t="shared" ref="R9796:R9859" si="153">(J9796-J9795)/J9795</f>
        <v>2.6888815656053531</v>
      </c>
    </row>
    <row r="9797" spans="1:18" x14ac:dyDescent="0.3">
      <c r="A9797" t="s">
        <v>1314</v>
      </c>
      <c r="B9797" s="2">
        <v>45864</v>
      </c>
      <c r="C9797" t="s">
        <v>10020</v>
      </c>
      <c r="D9797" t="s">
        <v>10030</v>
      </c>
      <c r="E9797" t="s">
        <v>10035</v>
      </c>
      <c r="F9797">
        <v>7</v>
      </c>
      <c r="G9797">
        <v>255.97</v>
      </c>
      <c r="H9797">
        <v>214.83</v>
      </c>
      <c r="I9797" t="s">
        <v>10039</v>
      </c>
      <c r="J9797">
        <f>F9797*G9797</f>
        <v>1791.79</v>
      </c>
      <c r="K9797">
        <f>F9797*H9797</f>
        <v>1503.8100000000002</v>
      </c>
      <c r="L9797">
        <f>J9797-K9797</f>
        <v>287.97999999999979</v>
      </c>
      <c r="M9797" s="5">
        <f>L9797/J9797</f>
        <v>0.16072195960464106</v>
      </c>
      <c r="N9797" t="str">
        <f>IF(ISNA(VLOOKUP(A9797,'Returns Data'!A:A,1,0)),"No","Yes")</f>
        <v>No</v>
      </c>
      <c r="O9797" t="s">
        <v>10085</v>
      </c>
      <c r="P9797" t="str">
        <f>IFERROR(VLOOKUP(A9797,'Ratings Data'!A:C,3,0),"No Rating")</f>
        <v>No Rating</v>
      </c>
      <c r="Q9797" t="s">
        <v>10062</v>
      </c>
      <c r="R9797" s="5">
        <f t="shared" si="153"/>
        <v>0.23131000075591515</v>
      </c>
    </row>
    <row r="9798" spans="1:18" x14ac:dyDescent="0.3">
      <c r="A9798" t="s">
        <v>1568</v>
      </c>
      <c r="B9798" s="2">
        <v>45864</v>
      </c>
      <c r="C9798" t="s">
        <v>10022</v>
      </c>
      <c r="D9798" t="s">
        <v>10033</v>
      </c>
      <c r="E9798" t="s">
        <v>10038</v>
      </c>
      <c r="F9798">
        <v>13</v>
      </c>
      <c r="G9798">
        <v>493.82</v>
      </c>
      <c r="H9798">
        <v>346.47</v>
      </c>
      <c r="I9798" t="s">
        <v>10040</v>
      </c>
      <c r="J9798">
        <f>F9798*G9798</f>
        <v>6419.66</v>
      </c>
      <c r="K9798">
        <f>F9798*H9798</f>
        <v>4504.1100000000006</v>
      </c>
      <c r="L9798">
        <f>J9798-K9798</f>
        <v>1915.5499999999993</v>
      </c>
      <c r="M9798" s="5">
        <f>L9798/J9798</f>
        <v>0.29838807662711098</v>
      </c>
      <c r="N9798" t="str">
        <f>IF(ISNA(VLOOKUP(A9798,'Returns Data'!A:A,1,0)),"No","Yes")</f>
        <v>No</v>
      </c>
      <c r="O9798" t="s">
        <v>10085</v>
      </c>
      <c r="P9798" t="str">
        <f>IFERROR(VLOOKUP(A9798,'Ratings Data'!A:C,3,0),"No Rating")</f>
        <v>No Rating</v>
      </c>
      <c r="Q9798" t="s">
        <v>10062</v>
      </c>
      <c r="R9798" s="5">
        <f t="shared" si="153"/>
        <v>2.5828194152216497</v>
      </c>
    </row>
    <row r="9799" spans="1:18" x14ac:dyDescent="0.3">
      <c r="A9799" t="s">
        <v>2229</v>
      </c>
      <c r="B9799" s="2">
        <v>45864</v>
      </c>
      <c r="C9799" t="s">
        <v>10013</v>
      </c>
      <c r="D9799" t="s">
        <v>10030</v>
      </c>
      <c r="E9799" t="s">
        <v>10036</v>
      </c>
      <c r="F9799">
        <v>2</v>
      </c>
      <c r="G9799">
        <v>158.16999999999999</v>
      </c>
      <c r="H9799">
        <v>98.67</v>
      </c>
      <c r="I9799" t="s">
        <v>10040</v>
      </c>
      <c r="J9799">
        <f>F9799*G9799</f>
        <v>316.33999999999997</v>
      </c>
      <c r="K9799">
        <f>F9799*H9799</f>
        <v>197.34</v>
      </c>
      <c r="L9799">
        <f>J9799-K9799</f>
        <v>118.99999999999997</v>
      </c>
      <c r="M9799" s="5">
        <f>L9799/J9799</f>
        <v>0.37617753050515262</v>
      </c>
      <c r="N9799" t="str">
        <f>IF(ISNA(VLOOKUP(A9799,'Returns Data'!A:A,1,0)),"No","Yes")</f>
        <v>Yes</v>
      </c>
      <c r="O9799" t="str">
        <f>IFERROR(VLOOKUP(A9799,'Returns Data'!A:E,5,0),"No Returns")</f>
        <v>Damaged</v>
      </c>
      <c r="P9799" t="str">
        <f>IFERROR(VLOOKUP(A9799,'Ratings Data'!A:C,3,0),"No Rating")</f>
        <v>No Rating</v>
      </c>
      <c r="Q9799" t="s">
        <v>10062</v>
      </c>
      <c r="R9799" s="5">
        <f t="shared" si="153"/>
        <v>-0.95072324702554334</v>
      </c>
    </row>
    <row r="9800" spans="1:18" x14ac:dyDescent="0.3">
      <c r="A9800" t="s">
        <v>2242</v>
      </c>
      <c r="B9800" s="2">
        <v>45864</v>
      </c>
      <c r="C9800" t="s">
        <v>10009</v>
      </c>
      <c r="D9800" t="s">
        <v>10029</v>
      </c>
      <c r="E9800" t="s">
        <v>10038</v>
      </c>
      <c r="F9800">
        <v>15</v>
      </c>
      <c r="G9800">
        <v>324.48</v>
      </c>
      <c r="H9800">
        <v>276.06</v>
      </c>
      <c r="I9800" t="s">
        <v>10039</v>
      </c>
      <c r="J9800">
        <f>F9800*G9800</f>
        <v>4867.2000000000007</v>
      </c>
      <c r="K9800">
        <f>F9800*H9800</f>
        <v>4140.8999999999996</v>
      </c>
      <c r="L9800">
        <f>J9800-K9800</f>
        <v>726.30000000000109</v>
      </c>
      <c r="M9800" s="5">
        <f>L9800/J9800</f>
        <v>0.14922337278106529</v>
      </c>
      <c r="N9800" t="str">
        <f>IF(ISNA(VLOOKUP(A9800,'Returns Data'!A:A,1,0)),"No","Yes")</f>
        <v>No</v>
      </c>
      <c r="O9800" t="s">
        <v>10085</v>
      </c>
      <c r="P9800" t="str">
        <f>IFERROR(VLOOKUP(A9800,'Ratings Data'!A:C,3,0),"No Rating")</f>
        <v>No Rating</v>
      </c>
      <c r="Q9800" t="s">
        <v>10062</v>
      </c>
      <c r="R9800" s="5">
        <f t="shared" si="153"/>
        <v>14.385977113232601</v>
      </c>
    </row>
    <row r="9801" spans="1:18" x14ac:dyDescent="0.3">
      <c r="A9801" t="s">
        <v>2326</v>
      </c>
      <c r="B9801" s="2">
        <v>45864</v>
      </c>
      <c r="C9801" t="s">
        <v>10025</v>
      </c>
      <c r="D9801" t="s">
        <v>10033</v>
      </c>
      <c r="E9801" t="s">
        <v>10036</v>
      </c>
      <c r="F9801">
        <v>13</v>
      </c>
      <c r="G9801">
        <v>219.71</v>
      </c>
      <c r="H9801">
        <v>133.68</v>
      </c>
      <c r="I9801" t="s">
        <v>10040</v>
      </c>
      <c r="J9801">
        <f>F9801*G9801</f>
        <v>2856.23</v>
      </c>
      <c r="K9801">
        <f>F9801*H9801</f>
        <v>1737.8400000000001</v>
      </c>
      <c r="L9801">
        <f>J9801-K9801</f>
        <v>1118.3899999999999</v>
      </c>
      <c r="M9801" s="5">
        <f>L9801/J9801</f>
        <v>0.39156160393245637</v>
      </c>
      <c r="N9801" t="str">
        <f>IF(ISNA(VLOOKUP(A9801,'Returns Data'!A:A,1,0)),"No","Yes")</f>
        <v>No</v>
      </c>
      <c r="O9801" t="s">
        <v>10085</v>
      </c>
      <c r="P9801">
        <f>IFERROR(VLOOKUP(A9801,'Ratings Data'!A:C,3,0),"No Rating")</f>
        <v>4</v>
      </c>
      <c r="Q9801" t="s">
        <v>10062</v>
      </c>
      <c r="R9801" s="5">
        <f t="shared" si="153"/>
        <v>-0.41316773504273513</v>
      </c>
    </row>
    <row r="9802" spans="1:18" x14ac:dyDescent="0.3">
      <c r="A9802" t="s">
        <v>2359</v>
      </c>
      <c r="B9802" s="2">
        <v>45864</v>
      </c>
      <c r="C9802" t="s">
        <v>10015</v>
      </c>
      <c r="D9802" t="s">
        <v>10031</v>
      </c>
      <c r="E9802" t="s">
        <v>10034</v>
      </c>
      <c r="F9802">
        <v>10</v>
      </c>
      <c r="G9802">
        <v>383.96</v>
      </c>
      <c r="H9802">
        <v>317.60000000000002</v>
      </c>
      <c r="I9802" t="s">
        <v>10040</v>
      </c>
      <c r="J9802">
        <f>F9802*G9802</f>
        <v>3839.6</v>
      </c>
      <c r="K9802">
        <f>F9802*H9802</f>
        <v>3176</v>
      </c>
      <c r="L9802">
        <f>J9802-K9802</f>
        <v>663.59999999999991</v>
      </c>
      <c r="M9802" s="5">
        <f>L9802/J9802</f>
        <v>0.1728305031774143</v>
      </c>
      <c r="N9802" t="str">
        <f>IF(ISNA(VLOOKUP(A9802,'Returns Data'!A:A,1,0)),"No","Yes")</f>
        <v>No</v>
      </c>
      <c r="O9802" t="s">
        <v>10085</v>
      </c>
      <c r="P9802" t="str">
        <f>IFERROR(VLOOKUP(A9802,'Ratings Data'!A:C,3,0),"No Rating")</f>
        <v>No Rating</v>
      </c>
      <c r="Q9802" t="s">
        <v>10062</v>
      </c>
      <c r="R9802" s="5">
        <f t="shared" si="153"/>
        <v>0.34428950049540824</v>
      </c>
    </row>
    <row r="9803" spans="1:18" x14ac:dyDescent="0.3">
      <c r="A9803" t="s">
        <v>2956</v>
      </c>
      <c r="B9803" s="2">
        <v>45864</v>
      </c>
      <c r="C9803" t="s">
        <v>10023</v>
      </c>
      <c r="D9803" t="s">
        <v>10033</v>
      </c>
      <c r="E9803" t="s">
        <v>10034</v>
      </c>
      <c r="F9803">
        <v>4</v>
      </c>
      <c r="G9803">
        <v>448.99</v>
      </c>
      <c r="H9803">
        <v>339.1</v>
      </c>
      <c r="I9803" t="s">
        <v>10040</v>
      </c>
      <c r="J9803">
        <f>F9803*G9803</f>
        <v>1795.96</v>
      </c>
      <c r="K9803">
        <f>F9803*H9803</f>
        <v>1356.4</v>
      </c>
      <c r="L9803">
        <f>J9803-K9803</f>
        <v>439.55999999999995</v>
      </c>
      <c r="M9803" s="5">
        <f>L9803/J9803</f>
        <v>0.24474932626561835</v>
      </c>
      <c r="N9803" t="str">
        <f>IF(ISNA(VLOOKUP(A9803,'Returns Data'!A:A,1,0)),"No","Yes")</f>
        <v>No</v>
      </c>
      <c r="O9803" t="s">
        <v>10085</v>
      </c>
      <c r="P9803" t="str">
        <f>IFERROR(VLOOKUP(A9803,'Ratings Data'!A:C,3,0),"No Rating")</f>
        <v>No Rating</v>
      </c>
      <c r="Q9803" t="s">
        <v>10062</v>
      </c>
      <c r="R9803" s="5">
        <f t="shared" si="153"/>
        <v>-0.53225335972497134</v>
      </c>
    </row>
    <row r="9804" spans="1:18" x14ac:dyDescent="0.3">
      <c r="A9804" t="s">
        <v>3111</v>
      </c>
      <c r="B9804" s="2">
        <v>45864</v>
      </c>
      <c r="C9804" t="s">
        <v>10010</v>
      </c>
      <c r="D9804" t="s">
        <v>10029</v>
      </c>
      <c r="E9804" t="s">
        <v>10037</v>
      </c>
      <c r="F9804">
        <v>1</v>
      </c>
      <c r="G9804">
        <v>414.98</v>
      </c>
      <c r="H9804">
        <v>301.95</v>
      </c>
      <c r="I9804" t="s">
        <v>10039</v>
      </c>
      <c r="J9804">
        <f>F9804*G9804</f>
        <v>414.98</v>
      </c>
      <c r="K9804">
        <f>F9804*H9804</f>
        <v>301.95</v>
      </c>
      <c r="L9804">
        <f>J9804-K9804</f>
        <v>113.03000000000003</v>
      </c>
      <c r="M9804" s="5">
        <f>L9804/J9804</f>
        <v>0.27237457226854311</v>
      </c>
      <c r="N9804" t="str">
        <f>IF(ISNA(VLOOKUP(A9804,'Returns Data'!A:A,1,0)),"No","Yes")</f>
        <v>No</v>
      </c>
      <c r="O9804" t="s">
        <v>10085</v>
      </c>
      <c r="P9804" t="str">
        <f>IFERROR(VLOOKUP(A9804,'Ratings Data'!A:C,3,0),"No Rating")</f>
        <v>No Rating</v>
      </c>
      <c r="Q9804" t="s">
        <v>10062</v>
      </c>
      <c r="R9804" s="5">
        <f t="shared" si="153"/>
        <v>-0.76893694737076546</v>
      </c>
    </row>
    <row r="9805" spans="1:18" x14ac:dyDescent="0.3">
      <c r="A9805" t="s">
        <v>3276</v>
      </c>
      <c r="B9805" s="2">
        <v>45864</v>
      </c>
      <c r="C9805" t="s">
        <v>10026</v>
      </c>
      <c r="D9805" t="s">
        <v>10031</v>
      </c>
      <c r="E9805" t="s">
        <v>10038</v>
      </c>
      <c r="F9805">
        <v>20</v>
      </c>
      <c r="G9805">
        <v>247.29</v>
      </c>
      <c r="H9805">
        <v>206.26</v>
      </c>
      <c r="I9805" t="s">
        <v>10039</v>
      </c>
      <c r="J9805">
        <f>F9805*G9805</f>
        <v>4945.8</v>
      </c>
      <c r="K9805">
        <f>F9805*H9805</f>
        <v>4125.2</v>
      </c>
      <c r="L9805">
        <f>J9805-K9805</f>
        <v>820.60000000000036</v>
      </c>
      <c r="M9805" s="5">
        <f>L9805/J9805</f>
        <v>0.16591855715961024</v>
      </c>
      <c r="N9805" t="str">
        <f>IF(ISNA(VLOOKUP(A9805,'Returns Data'!A:A,1,0)),"No","Yes")</f>
        <v>No</v>
      </c>
      <c r="O9805" t="s">
        <v>10085</v>
      </c>
      <c r="P9805" t="str">
        <f>IFERROR(VLOOKUP(A9805,'Ratings Data'!A:C,3,0),"No Rating")</f>
        <v>No Rating</v>
      </c>
      <c r="Q9805" t="s">
        <v>10062</v>
      </c>
      <c r="R9805" s="5">
        <f t="shared" si="153"/>
        <v>10.9181647308304</v>
      </c>
    </row>
    <row r="9806" spans="1:18" x14ac:dyDescent="0.3">
      <c r="A9806" t="s">
        <v>4136</v>
      </c>
      <c r="B9806" s="2">
        <v>45864</v>
      </c>
      <c r="C9806" t="s">
        <v>10013</v>
      </c>
      <c r="D9806" t="s">
        <v>10030</v>
      </c>
      <c r="E9806" t="s">
        <v>10038</v>
      </c>
      <c r="F9806">
        <v>20</v>
      </c>
      <c r="G9806">
        <v>94.85</v>
      </c>
      <c r="H9806">
        <v>62.92</v>
      </c>
      <c r="I9806" t="s">
        <v>10039</v>
      </c>
      <c r="J9806">
        <f>F9806*G9806</f>
        <v>1897</v>
      </c>
      <c r="K9806">
        <f>F9806*H9806</f>
        <v>1258.4000000000001</v>
      </c>
      <c r="L9806">
        <f>J9806-K9806</f>
        <v>638.59999999999991</v>
      </c>
      <c r="M9806" s="5">
        <f>L9806/J9806</f>
        <v>0.33663679493937793</v>
      </c>
      <c r="N9806" t="str">
        <f>IF(ISNA(VLOOKUP(A9806,'Returns Data'!A:A,1,0)),"No","Yes")</f>
        <v>No</v>
      </c>
      <c r="O9806" t="s">
        <v>10085</v>
      </c>
      <c r="P9806" t="str">
        <f>IFERROR(VLOOKUP(A9806,'Ratings Data'!A:C,3,0),"No Rating")</f>
        <v>No Rating</v>
      </c>
      <c r="Q9806" t="s">
        <v>10062</v>
      </c>
      <c r="R9806" s="5">
        <f t="shared" si="153"/>
        <v>-0.61644223381454977</v>
      </c>
    </row>
    <row r="9807" spans="1:18" x14ac:dyDescent="0.3">
      <c r="A9807" t="s">
        <v>4759</v>
      </c>
      <c r="B9807" s="2">
        <v>45864</v>
      </c>
      <c r="C9807" t="s">
        <v>10023</v>
      </c>
      <c r="D9807" t="s">
        <v>10033</v>
      </c>
      <c r="E9807" t="s">
        <v>10034</v>
      </c>
      <c r="F9807">
        <v>2</v>
      </c>
      <c r="G9807">
        <v>378.73</v>
      </c>
      <c r="H9807">
        <v>257.79000000000002</v>
      </c>
      <c r="I9807" t="s">
        <v>10040</v>
      </c>
      <c r="J9807">
        <f>F9807*G9807</f>
        <v>757.46</v>
      </c>
      <c r="K9807">
        <f>F9807*H9807</f>
        <v>515.58000000000004</v>
      </c>
      <c r="L9807">
        <f>J9807-K9807</f>
        <v>241.88</v>
      </c>
      <c r="M9807" s="5">
        <f>L9807/J9807</f>
        <v>0.31933039368415495</v>
      </c>
      <c r="N9807" t="str">
        <f>IF(ISNA(VLOOKUP(A9807,'Returns Data'!A:A,1,0)),"No","Yes")</f>
        <v>No</v>
      </c>
      <c r="O9807" t="s">
        <v>10085</v>
      </c>
      <c r="P9807" t="str">
        <f>IFERROR(VLOOKUP(A9807,'Ratings Data'!A:C,3,0),"No Rating")</f>
        <v>No Rating</v>
      </c>
      <c r="Q9807" t="s">
        <v>10062</v>
      </c>
      <c r="R9807" s="5">
        <f t="shared" si="153"/>
        <v>-0.60070637849235631</v>
      </c>
    </row>
    <row r="9808" spans="1:18" x14ac:dyDescent="0.3">
      <c r="A9808" t="s">
        <v>4775</v>
      </c>
      <c r="B9808" s="2">
        <v>45864</v>
      </c>
      <c r="C9808" t="s">
        <v>10021</v>
      </c>
      <c r="D9808" t="s">
        <v>10031</v>
      </c>
      <c r="E9808" t="s">
        <v>10035</v>
      </c>
      <c r="F9808">
        <v>5</v>
      </c>
      <c r="G9808">
        <v>289.14</v>
      </c>
      <c r="H9808">
        <v>178.47</v>
      </c>
      <c r="I9808" t="s">
        <v>10040</v>
      </c>
      <c r="J9808">
        <f>F9808*G9808</f>
        <v>1445.6999999999998</v>
      </c>
      <c r="K9808">
        <f>F9808*H9808</f>
        <v>892.35</v>
      </c>
      <c r="L9808">
        <f>J9808-K9808</f>
        <v>553.3499999999998</v>
      </c>
      <c r="M9808" s="5">
        <f>L9808/J9808</f>
        <v>0.38275575845611115</v>
      </c>
      <c r="N9808" t="str">
        <f>IF(ISNA(VLOOKUP(A9808,'Returns Data'!A:A,1,0)),"No","Yes")</f>
        <v>No</v>
      </c>
      <c r="O9808" t="s">
        <v>10085</v>
      </c>
      <c r="P9808">
        <f>IFERROR(VLOOKUP(A9808,'Ratings Data'!A:C,3,0),"No Rating")</f>
        <v>4</v>
      </c>
      <c r="Q9808" t="s">
        <v>10062</v>
      </c>
      <c r="R9808" s="5">
        <f t="shared" si="153"/>
        <v>0.90861563646925214</v>
      </c>
    </row>
    <row r="9809" spans="1:18" x14ac:dyDescent="0.3">
      <c r="A9809" t="s">
        <v>4846</v>
      </c>
      <c r="B9809" s="2">
        <v>45864</v>
      </c>
      <c r="C9809" t="s">
        <v>10014</v>
      </c>
      <c r="D9809" t="s">
        <v>10030</v>
      </c>
      <c r="E9809" t="s">
        <v>10035</v>
      </c>
      <c r="F9809">
        <v>5</v>
      </c>
      <c r="G9809">
        <v>345.56</v>
      </c>
      <c r="H9809">
        <v>222.52</v>
      </c>
      <c r="I9809" t="s">
        <v>10040</v>
      </c>
      <c r="J9809">
        <f>F9809*G9809</f>
        <v>1727.8</v>
      </c>
      <c r="K9809">
        <f>F9809*H9809</f>
        <v>1112.6000000000001</v>
      </c>
      <c r="L9809">
        <f>J9809-K9809</f>
        <v>615.19999999999982</v>
      </c>
      <c r="M9809" s="5">
        <f>L9809/J9809</f>
        <v>0.35605972913531647</v>
      </c>
      <c r="N9809" t="str">
        <f>IF(ISNA(VLOOKUP(A9809,'Returns Data'!A:A,1,0)),"No","Yes")</f>
        <v>Yes</v>
      </c>
      <c r="O9809" t="str">
        <f>IFERROR(VLOOKUP(A9809,'Returns Data'!A:E,5,0),"No Returns")</f>
        <v>Damaged</v>
      </c>
      <c r="P9809" t="str">
        <f>IFERROR(VLOOKUP(A9809,'Ratings Data'!A:C,3,0),"No Rating")</f>
        <v>No Rating</v>
      </c>
      <c r="Q9809" t="s">
        <v>10062</v>
      </c>
      <c r="R9809" s="5">
        <f t="shared" si="153"/>
        <v>0.19513038666389995</v>
      </c>
    </row>
    <row r="9810" spans="1:18" x14ac:dyDescent="0.3">
      <c r="A9810" t="s">
        <v>5317</v>
      </c>
      <c r="B9810" s="2">
        <v>45864</v>
      </c>
      <c r="C9810" t="s">
        <v>10022</v>
      </c>
      <c r="D9810" t="s">
        <v>10033</v>
      </c>
      <c r="E9810" t="s">
        <v>10038</v>
      </c>
      <c r="F9810">
        <v>4</v>
      </c>
      <c r="G9810">
        <v>149.91</v>
      </c>
      <c r="H9810">
        <v>134.26</v>
      </c>
      <c r="I9810" t="s">
        <v>10039</v>
      </c>
      <c r="J9810">
        <f>F9810*G9810</f>
        <v>599.64</v>
      </c>
      <c r="K9810">
        <f>F9810*H9810</f>
        <v>537.04</v>
      </c>
      <c r="L9810">
        <f>J9810-K9810</f>
        <v>62.600000000000023</v>
      </c>
      <c r="M9810" s="5">
        <f>L9810/J9810</f>
        <v>0.1043959709158829</v>
      </c>
      <c r="N9810" t="str">
        <f>IF(ISNA(VLOOKUP(A9810,'Returns Data'!A:A,1,0)),"No","Yes")</f>
        <v>No</v>
      </c>
      <c r="O9810" t="s">
        <v>10085</v>
      </c>
      <c r="P9810" t="str">
        <f>IFERROR(VLOOKUP(A9810,'Ratings Data'!A:C,3,0),"No Rating")</f>
        <v>No Rating</v>
      </c>
      <c r="Q9810" t="s">
        <v>10062</v>
      </c>
      <c r="R9810" s="5">
        <f t="shared" si="153"/>
        <v>-0.65294594281745566</v>
      </c>
    </row>
    <row r="9811" spans="1:18" x14ac:dyDescent="0.3">
      <c r="A9811" t="s">
        <v>5524</v>
      </c>
      <c r="B9811" s="2">
        <v>45864</v>
      </c>
      <c r="C9811" t="s">
        <v>10019</v>
      </c>
      <c r="D9811" t="s">
        <v>10031</v>
      </c>
      <c r="E9811" t="s">
        <v>10036</v>
      </c>
      <c r="F9811">
        <v>5</v>
      </c>
      <c r="G9811">
        <v>219.89</v>
      </c>
      <c r="H9811">
        <v>135.22</v>
      </c>
      <c r="I9811" t="s">
        <v>10040</v>
      </c>
      <c r="J9811">
        <f>F9811*G9811</f>
        <v>1099.4499999999998</v>
      </c>
      <c r="K9811">
        <f>F9811*H9811</f>
        <v>676.1</v>
      </c>
      <c r="L9811">
        <f>J9811-K9811</f>
        <v>423.3499999999998</v>
      </c>
      <c r="M9811" s="5">
        <f>L9811/J9811</f>
        <v>0.38505616444585916</v>
      </c>
      <c r="N9811" t="str">
        <f>IF(ISNA(VLOOKUP(A9811,'Returns Data'!A:A,1,0)),"No","Yes")</f>
        <v>No</v>
      </c>
      <c r="O9811" t="s">
        <v>10085</v>
      </c>
      <c r="P9811">
        <f>IFERROR(VLOOKUP(A9811,'Ratings Data'!A:C,3,0),"No Rating")</f>
        <v>1</v>
      </c>
      <c r="Q9811" t="s">
        <v>10062</v>
      </c>
      <c r="R9811" s="5">
        <f t="shared" si="153"/>
        <v>0.83351677673270608</v>
      </c>
    </row>
    <row r="9812" spans="1:18" x14ac:dyDescent="0.3">
      <c r="A9812" t="s">
        <v>5779</v>
      </c>
      <c r="B9812" s="2">
        <v>45864</v>
      </c>
      <c r="C9812" t="s">
        <v>10013</v>
      </c>
      <c r="D9812" t="s">
        <v>10030</v>
      </c>
      <c r="E9812" t="s">
        <v>10034</v>
      </c>
      <c r="F9812">
        <v>15</v>
      </c>
      <c r="G9812">
        <v>116.94</v>
      </c>
      <c r="H9812">
        <v>86.79</v>
      </c>
      <c r="I9812" t="s">
        <v>10040</v>
      </c>
      <c r="J9812">
        <f>F9812*G9812</f>
        <v>1754.1</v>
      </c>
      <c r="K9812">
        <f>F9812*H9812</f>
        <v>1301.8500000000001</v>
      </c>
      <c r="L9812">
        <f>J9812-K9812</f>
        <v>452.24999999999977</v>
      </c>
      <c r="M9812" s="5">
        <f>L9812/J9812</f>
        <v>0.25782452539763973</v>
      </c>
      <c r="N9812" t="str">
        <f>IF(ISNA(VLOOKUP(A9812,'Returns Data'!A:A,1,0)),"No","Yes")</f>
        <v>Yes</v>
      </c>
      <c r="O9812" t="str">
        <f>IFERROR(VLOOKUP(A9812,'Returns Data'!A:E,5,0),"No Returns")</f>
        <v>Wrong Product</v>
      </c>
      <c r="P9812" t="str">
        <f>IFERROR(VLOOKUP(A9812,'Ratings Data'!A:C,3,0),"No Rating")</f>
        <v>No Rating</v>
      </c>
      <c r="Q9812" t="s">
        <v>10062</v>
      </c>
      <c r="R9812" s="5">
        <f t="shared" si="153"/>
        <v>0.59543408067670212</v>
      </c>
    </row>
    <row r="9813" spans="1:18" x14ac:dyDescent="0.3">
      <c r="A9813" t="s">
        <v>5937</v>
      </c>
      <c r="B9813" s="2">
        <v>45864</v>
      </c>
      <c r="C9813" t="s">
        <v>10026</v>
      </c>
      <c r="D9813" t="s">
        <v>10031</v>
      </c>
      <c r="E9813" t="s">
        <v>10037</v>
      </c>
      <c r="F9813">
        <v>1</v>
      </c>
      <c r="G9813">
        <v>338.49</v>
      </c>
      <c r="H9813">
        <v>272.51</v>
      </c>
      <c r="I9813" t="s">
        <v>10040</v>
      </c>
      <c r="J9813">
        <f>F9813*G9813</f>
        <v>338.49</v>
      </c>
      <c r="K9813">
        <f>F9813*H9813</f>
        <v>272.51</v>
      </c>
      <c r="L9813">
        <f>J9813-K9813</f>
        <v>65.980000000000018</v>
      </c>
      <c r="M9813" s="5">
        <f>L9813/J9813</f>
        <v>0.19492451771101071</v>
      </c>
      <c r="N9813" t="str">
        <f>IF(ISNA(VLOOKUP(A9813,'Returns Data'!A:A,1,0)),"No","Yes")</f>
        <v>No</v>
      </c>
      <c r="O9813" t="s">
        <v>10085</v>
      </c>
      <c r="P9813" t="str">
        <f>IFERROR(VLOOKUP(A9813,'Ratings Data'!A:C,3,0),"No Rating")</f>
        <v>No Rating</v>
      </c>
      <c r="Q9813" t="s">
        <v>10062</v>
      </c>
      <c r="R9813" s="5">
        <f t="shared" si="153"/>
        <v>-0.80702924576706003</v>
      </c>
    </row>
    <row r="9814" spans="1:18" x14ac:dyDescent="0.3">
      <c r="A9814" t="s">
        <v>6130</v>
      </c>
      <c r="B9814" s="2">
        <v>45864</v>
      </c>
      <c r="C9814" t="s">
        <v>10014</v>
      </c>
      <c r="D9814" t="s">
        <v>10030</v>
      </c>
      <c r="E9814" t="s">
        <v>10035</v>
      </c>
      <c r="F9814">
        <v>7</v>
      </c>
      <c r="G9814">
        <v>322.95</v>
      </c>
      <c r="H9814">
        <v>213.81</v>
      </c>
      <c r="I9814" t="s">
        <v>10040</v>
      </c>
      <c r="J9814">
        <f>F9814*G9814</f>
        <v>2260.65</v>
      </c>
      <c r="K9814">
        <f>F9814*H9814</f>
        <v>1496.67</v>
      </c>
      <c r="L9814">
        <f>J9814-K9814</f>
        <v>763.98</v>
      </c>
      <c r="M9814" s="5">
        <f>L9814/J9814</f>
        <v>0.33794705062703206</v>
      </c>
      <c r="N9814" t="str">
        <f>IF(ISNA(VLOOKUP(A9814,'Returns Data'!A:A,1,0)),"No","Yes")</f>
        <v>No</v>
      </c>
      <c r="O9814" t="s">
        <v>10085</v>
      </c>
      <c r="P9814" t="str">
        <f>IFERROR(VLOOKUP(A9814,'Ratings Data'!A:C,3,0),"No Rating")</f>
        <v>No Rating</v>
      </c>
      <c r="Q9814" t="s">
        <v>10062</v>
      </c>
      <c r="R9814" s="5">
        <f t="shared" si="153"/>
        <v>5.6786315696180099</v>
      </c>
    </row>
    <row r="9815" spans="1:18" x14ac:dyDescent="0.3">
      <c r="A9815" t="s">
        <v>6580</v>
      </c>
      <c r="B9815" s="2">
        <v>45864</v>
      </c>
      <c r="C9815" t="s">
        <v>10027</v>
      </c>
      <c r="D9815" t="s">
        <v>10032</v>
      </c>
      <c r="E9815" t="s">
        <v>10035</v>
      </c>
      <c r="F9815">
        <v>1</v>
      </c>
      <c r="G9815">
        <v>126.48</v>
      </c>
      <c r="H9815">
        <v>99.42</v>
      </c>
      <c r="I9815" t="s">
        <v>10039</v>
      </c>
      <c r="J9815">
        <f>F9815*G9815</f>
        <v>126.48</v>
      </c>
      <c r="K9815">
        <f>F9815*H9815</f>
        <v>99.42</v>
      </c>
      <c r="L9815">
        <f>J9815-K9815</f>
        <v>27.060000000000002</v>
      </c>
      <c r="M9815" s="5">
        <f>L9815/J9815</f>
        <v>0.21394686907020874</v>
      </c>
      <c r="N9815" t="str">
        <f>IF(ISNA(VLOOKUP(A9815,'Returns Data'!A:A,1,0)),"No","Yes")</f>
        <v>No</v>
      </c>
      <c r="O9815" t="s">
        <v>10085</v>
      </c>
      <c r="P9815" t="str">
        <f>IFERROR(VLOOKUP(A9815,'Ratings Data'!A:C,3,0),"No Rating")</f>
        <v>No Rating</v>
      </c>
      <c r="Q9815" t="s">
        <v>10062</v>
      </c>
      <c r="R9815" s="5">
        <f t="shared" si="153"/>
        <v>-0.94405148961581842</v>
      </c>
    </row>
    <row r="9816" spans="1:18" x14ac:dyDescent="0.3">
      <c r="A9816" t="s">
        <v>8113</v>
      </c>
      <c r="B9816" s="2">
        <v>45864</v>
      </c>
      <c r="C9816" t="s">
        <v>10018</v>
      </c>
      <c r="D9816" t="s">
        <v>10033</v>
      </c>
      <c r="E9816" t="s">
        <v>10034</v>
      </c>
      <c r="F9816">
        <v>3</v>
      </c>
      <c r="G9816">
        <v>384.41</v>
      </c>
      <c r="H9816">
        <v>306.91000000000003</v>
      </c>
      <c r="I9816" t="s">
        <v>10040</v>
      </c>
      <c r="J9816">
        <f>F9816*G9816</f>
        <v>1153.23</v>
      </c>
      <c r="K9816">
        <f>F9816*H9816</f>
        <v>920.73</v>
      </c>
      <c r="L9816">
        <f>J9816-K9816</f>
        <v>232.5</v>
      </c>
      <c r="M9816" s="5">
        <f>L9816/J9816</f>
        <v>0.20160765848963347</v>
      </c>
      <c r="N9816" t="str">
        <f>IF(ISNA(VLOOKUP(A9816,'Returns Data'!A:A,1,0)),"No","Yes")</f>
        <v>No</v>
      </c>
      <c r="O9816" t="s">
        <v>10085</v>
      </c>
      <c r="P9816" t="str">
        <f>IFERROR(VLOOKUP(A9816,'Ratings Data'!A:C,3,0),"No Rating")</f>
        <v>No Rating</v>
      </c>
      <c r="Q9816" t="s">
        <v>10062</v>
      </c>
      <c r="R9816" s="5">
        <f t="shared" si="153"/>
        <v>8.1178842504743827</v>
      </c>
    </row>
    <row r="9817" spans="1:18" x14ac:dyDescent="0.3">
      <c r="A9817" t="s">
        <v>8512</v>
      </c>
      <c r="B9817" s="2">
        <v>45864</v>
      </c>
      <c r="C9817" t="s">
        <v>10027</v>
      </c>
      <c r="D9817" t="s">
        <v>10032</v>
      </c>
      <c r="E9817" t="s">
        <v>10035</v>
      </c>
      <c r="F9817">
        <v>16</v>
      </c>
      <c r="G9817">
        <v>402.77</v>
      </c>
      <c r="H9817">
        <v>318.76</v>
      </c>
      <c r="I9817" t="s">
        <v>10040</v>
      </c>
      <c r="J9817">
        <f>F9817*G9817</f>
        <v>6444.32</v>
      </c>
      <c r="K9817">
        <f>F9817*H9817</f>
        <v>5100.16</v>
      </c>
      <c r="L9817">
        <f>J9817-K9817</f>
        <v>1344.1599999999999</v>
      </c>
      <c r="M9817" s="5">
        <f>L9817/J9817</f>
        <v>0.20858057948705214</v>
      </c>
      <c r="N9817" t="str">
        <f>IF(ISNA(VLOOKUP(A9817,'Returns Data'!A:A,1,0)),"No","Yes")</f>
        <v>No</v>
      </c>
      <c r="O9817" t="s">
        <v>10085</v>
      </c>
      <c r="P9817" t="str">
        <f>IFERROR(VLOOKUP(A9817,'Ratings Data'!A:C,3,0),"No Rating")</f>
        <v>No Rating</v>
      </c>
      <c r="Q9817" t="s">
        <v>10062</v>
      </c>
      <c r="R9817" s="5">
        <f t="shared" si="153"/>
        <v>4.5880613580985576</v>
      </c>
    </row>
    <row r="9818" spans="1:18" x14ac:dyDescent="0.3">
      <c r="A9818" t="s">
        <v>8786</v>
      </c>
      <c r="B9818" s="2">
        <v>45864</v>
      </c>
      <c r="C9818" t="s">
        <v>10019</v>
      </c>
      <c r="D9818" t="s">
        <v>10031</v>
      </c>
      <c r="E9818" t="s">
        <v>10036</v>
      </c>
      <c r="F9818">
        <v>8</v>
      </c>
      <c r="G9818">
        <v>380.25</v>
      </c>
      <c r="H9818">
        <v>284.81</v>
      </c>
      <c r="I9818" t="s">
        <v>10039</v>
      </c>
      <c r="J9818">
        <f>F9818*G9818</f>
        <v>3042</v>
      </c>
      <c r="K9818">
        <f>F9818*H9818</f>
        <v>2278.48</v>
      </c>
      <c r="L9818">
        <f>J9818-K9818</f>
        <v>763.52</v>
      </c>
      <c r="M9818" s="5">
        <f>L9818/J9818</f>
        <v>0.25099276791584485</v>
      </c>
      <c r="N9818" t="str">
        <f>IF(ISNA(VLOOKUP(A9818,'Returns Data'!A:A,1,0)),"No","Yes")</f>
        <v>No</v>
      </c>
      <c r="O9818" t="s">
        <v>10085</v>
      </c>
      <c r="P9818">
        <f>IFERROR(VLOOKUP(A9818,'Ratings Data'!A:C,3,0),"No Rating")</f>
        <v>2</v>
      </c>
      <c r="Q9818" t="s">
        <v>10062</v>
      </c>
      <c r="R9818" s="5">
        <f t="shared" si="153"/>
        <v>-0.52795640191672666</v>
      </c>
    </row>
    <row r="9819" spans="1:18" x14ac:dyDescent="0.3">
      <c r="A9819" t="s">
        <v>9232</v>
      </c>
      <c r="B9819" s="2">
        <v>45864</v>
      </c>
      <c r="C9819" t="s">
        <v>10022</v>
      </c>
      <c r="D9819" t="s">
        <v>10033</v>
      </c>
      <c r="E9819" t="s">
        <v>10036</v>
      </c>
      <c r="F9819">
        <v>3</v>
      </c>
      <c r="G9819">
        <v>345.91</v>
      </c>
      <c r="H9819">
        <v>239.51</v>
      </c>
      <c r="I9819" t="s">
        <v>10040</v>
      </c>
      <c r="J9819">
        <f>F9819*G9819</f>
        <v>1037.73</v>
      </c>
      <c r="K9819">
        <f>F9819*H9819</f>
        <v>718.53</v>
      </c>
      <c r="L9819">
        <f>J9819-K9819</f>
        <v>319.20000000000005</v>
      </c>
      <c r="M9819" s="5">
        <f>L9819/J9819</f>
        <v>0.30759446098696197</v>
      </c>
      <c r="N9819" t="str">
        <f>IF(ISNA(VLOOKUP(A9819,'Returns Data'!A:A,1,0)),"No","Yes")</f>
        <v>No</v>
      </c>
      <c r="O9819" t="s">
        <v>10085</v>
      </c>
      <c r="P9819" t="str">
        <f>IFERROR(VLOOKUP(A9819,'Ratings Data'!A:C,3,0),"No Rating")</f>
        <v>No Rating</v>
      </c>
      <c r="Q9819" t="s">
        <v>10062</v>
      </c>
      <c r="R9819" s="5">
        <f t="shared" si="153"/>
        <v>-0.65886587771203153</v>
      </c>
    </row>
    <row r="9820" spans="1:18" x14ac:dyDescent="0.3">
      <c r="A9820" t="s">
        <v>9670</v>
      </c>
      <c r="B9820" s="2">
        <v>45864</v>
      </c>
      <c r="C9820" t="s">
        <v>10021</v>
      </c>
      <c r="D9820" t="s">
        <v>10031</v>
      </c>
      <c r="E9820" t="s">
        <v>10036</v>
      </c>
      <c r="F9820">
        <v>8</v>
      </c>
      <c r="G9820">
        <v>319.75</v>
      </c>
      <c r="H9820">
        <v>229.23</v>
      </c>
      <c r="I9820" t="s">
        <v>10039</v>
      </c>
      <c r="J9820">
        <f>F9820*G9820</f>
        <v>2558</v>
      </c>
      <c r="K9820">
        <f>F9820*H9820</f>
        <v>1833.84</v>
      </c>
      <c r="L9820">
        <f>J9820-K9820</f>
        <v>724.16000000000008</v>
      </c>
      <c r="M9820" s="5">
        <f>L9820/J9820</f>
        <v>0.28309616888193906</v>
      </c>
      <c r="N9820" t="str">
        <f>IF(ISNA(VLOOKUP(A9820,'Returns Data'!A:A,1,0)),"No","Yes")</f>
        <v>No</v>
      </c>
      <c r="O9820" t="s">
        <v>10085</v>
      </c>
      <c r="P9820" t="str">
        <f>IFERROR(VLOOKUP(A9820,'Ratings Data'!A:C,3,0),"No Rating")</f>
        <v>No Rating</v>
      </c>
      <c r="Q9820" t="s">
        <v>10062</v>
      </c>
      <c r="R9820" s="5">
        <f t="shared" si="153"/>
        <v>1.4649957117940118</v>
      </c>
    </row>
    <row r="9821" spans="1:18" x14ac:dyDescent="0.3">
      <c r="A9821" t="s">
        <v>212</v>
      </c>
      <c r="B9821" s="2">
        <v>45865</v>
      </c>
      <c r="C9821" t="s">
        <v>10028</v>
      </c>
      <c r="D9821" t="s">
        <v>10032</v>
      </c>
      <c r="E9821" t="s">
        <v>10038</v>
      </c>
      <c r="F9821">
        <v>1</v>
      </c>
      <c r="G9821">
        <v>444.16</v>
      </c>
      <c r="H9821">
        <v>288.17</v>
      </c>
      <c r="I9821" t="s">
        <v>10039</v>
      </c>
      <c r="J9821">
        <f>F9821*G9821</f>
        <v>444.16</v>
      </c>
      <c r="K9821">
        <f>F9821*H9821</f>
        <v>288.17</v>
      </c>
      <c r="L9821">
        <f>J9821-K9821</f>
        <v>155.99</v>
      </c>
      <c r="M9821" s="5">
        <f>L9821/J9821</f>
        <v>0.35120226945244959</v>
      </c>
      <c r="N9821" t="str">
        <f>IF(ISNA(VLOOKUP(A9821,'Returns Data'!A:A,1,0)),"No","Yes")</f>
        <v>No</v>
      </c>
      <c r="O9821" t="s">
        <v>10085</v>
      </c>
      <c r="P9821" t="str">
        <f>IFERROR(VLOOKUP(A9821,'Ratings Data'!A:C,3,0),"No Rating")</f>
        <v>No Rating</v>
      </c>
      <c r="Q9821" t="s">
        <v>10062</v>
      </c>
      <c r="R9821" s="5">
        <f t="shared" si="153"/>
        <v>-0.82636434714620799</v>
      </c>
    </row>
    <row r="9822" spans="1:18" x14ac:dyDescent="0.3">
      <c r="A9822" t="s">
        <v>601</v>
      </c>
      <c r="B9822" s="2">
        <v>45865</v>
      </c>
      <c r="C9822" t="s">
        <v>10024</v>
      </c>
      <c r="D9822" t="s">
        <v>10029</v>
      </c>
      <c r="E9822" t="s">
        <v>10037</v>
      </c>
      <c r="F9822">
        <v>9</v>
      </c>
      <c r="G9822">
        <v>308.25</v>
      </c>
      <c r="H9822">
        <v>275.87</v>
      </c>
      <c r="I9822" t="s">
        <v>10040</v>
      </c>
      <c r="J9822">
        <f>F9822*G9822</f>
        <v>2774.25</v>
      </c>
      <c r="K9822">
        <f>F9822*H9822</f>
        <v>2482.83</v>
      </c>
      <c r="L9822">
        <f>J9822-K9822</f>
        <v>291.42000000000007</v>
      </c>
      <c r="M9822" s="5">
        <f>L9822/J9822</f>
        <v>0.1050446066504461</v>
      </c>
      <c r="N9822" t="str">
        <f>IF(ISNA(VLOOKUP(A9822,'Returns Data'!A:A,1,0)),"No","Yes")</f>
        <v>No</v>
      </c>
      <c r="O9822" t="s">
        <v>10085</v>
      </c>
      <c r="P9822" t="str">
        <f>IFERROR(VLOOKUP(A9822,'Ratings Data'!A:C,3,0),"No Rating")</f>
        <v>No Rating</v>
      </c>
      <c r="Q9822" t="s">
        <v>10062</v>
      </c>
      <c r="R9822" s="5">
        <f t="shared" si="153"/>
        <v>5.2460599783861674</v>
      </c>
    </row>
    <row r="9823" spans="1:18" x14ac:dyDescent="0.3">
      <c r="A9823" t="s">
        <v>904</v>
      </c>
      <c r="B9823" s="2">
        <v>45865</v>
      </c>
      <c r="C9823" t="s">
        <v>10021</v>
      </c>
      <c r="D9823" t="s">
        <v>10031</v>
      </c>
      <c r="E9823" t="s">
        <v>10038</v>
      </c>
      <c r="F9823">
        <v>5</v>
      </c>
      <c r="G9823">
        <v>21.38</v>
      </c>
      <c r="H9823">
        <v>16.64</v>
      </c>
      <c r="I9823" t="s">
        <v>10040</v>
      </c>
      <c r="J9823">
        <f>F9823*G9823</f>
        <v>106.89999999999999</v>
      </c>
      <c r="K9823">
        <f>F9823*H9823</f>
        <v>83.2</v>
      </c>
      <c r="L9823">
        <f>J9823-K9823</f>
        <v>23.699999999999989</v>
      </c>
      <c r="M9823" s="5">
        <f>L9823/J9823</f>
        <v>0.22170252572497653</v>
      </c>
      <c r="N9823" t="str">
        <f>IF(ISNA(VLOOKUP(A9823,'Returns Data'!A:A,1,0)),"No","Yes")</f>
        <v>No</v>
      </c>
      <c r="O9823" t="s">
        <v>10085</v>
      </c>
      <c r="P9823" t="str">
        <f>IFERROR(VLOOKUP(A9823,'Ratings Data'!A:C,3,0),"No Rating")</f>
        <v>No Rating</v>
      </c>
      <c r="Q9823" t="s">
        <v>10062</v>
      </c>
      <c r="R9823" s="5">
        <f t="shared" si="153"/>
        <v>-0.96146706317022612</v>
      </c>
    </row>
    <row r="9824" spans="1:18" x14ac:dyDescent="0.3">
      <c r="A9824" t="s">
        <v>960</v>
      </c>
      <c r="B9824" s="2">
        <v>45865</v>
      </c>
      <c r="C9824" t="s">
        <v>10018</v>
      </c>
      <c r="D9824" t="s">
        <v>10033</v>
      </c>
      <c r="E9824" t="s">
        <v>10036</v>
      </c>
      <c r="F9824">
        <v>17</v>
      </c>
      <c r="G9824">
        <v>426.66</v>
      </c>
      <c r="H9824">
        <v>297.11</v>
      </c>
      <c r="I9824" t="s">
        <v>10039</v>
      </c>
      <c r="J9824">
        <f>F9824*G9824</f>
        <v>7253.22</v>
      </c>
      <c r="K9824">
        <f>F9824*H9824</f>
        <v>5050.87</v>
      </c>
      <c r="L9824">
        <f>J9824-K9824</f>
        <v>2202.3500000000004</v>
      </c>
      <c r="M9824" s="5">
        <f>L9824/J9824</f>
        <v>0.30363755683682564</v>
      </c>
      <c r="N9824" t="str">
        <f>IF(ISNA(VLOOKUP(A9824,'Returns Data'!A:A,1,0)),"No","Yes")</f>
        <v>No</v>
      </c>
      <c r="O9824" t="s">
        <v>10085</v>
      </c>
      <c r="P9824" t="str">
        <f>IFERROR(VLOOKUP(A9824,'Ratings Data'!A:C,3,0),"No Rating")</f>
        <v>No Rating</v>
      </c>
      <c r="Q9824" t="s">
        <v>10062</v>
      </c>
      <c r="R9824" s="5">
        <f t="shared" si="153"/>
        <v>66.850514499532281</v>
      </c>
    </row>
    <row r="9825" spans="1:18" x14ac:dyDescent="0.3">
      <c r="A9825" t="s">
        <v>1891</v>
      </c>
      <c r="B9825" s="2">
        <v>45865</v>
      </c>
      <c r="C9825" t="s">
        <v>10011</v>
      </c>
      <c r="D9825" t="s">
        <v>10029</v>
      </c>
      <c r="E9825" t="s">
        <v>10034</v>
      </c>
      <c r="F9825">
        <v>12</v>
      </c>
      <c r="G9825">
        <v>167.29</v>
      </c>
      <c r="H9825">
        <v>145.38</v>
      </c>
      <c r="I9825" t="s">
        <v>10039</v>
      </c>
      <c r="J9825">
        <f>F9825*G9825</f>
        <v>2007.48</v>
      </c>
      <c r="K9825">
        <f>F9825*H9825</f>
        <v>1744.56</v>
      </c>
      <c r="L9825">
        <f>J9825-K9825</f>
        <v>262.92000000000007</v>
      </c>
      <c r="M9825" s="5">
        <f>L9825/J9825</f>
        <v>0.13097017155837173</v>
      </c>
      <c r="N9825" t="str">
        <f>IF(ISNA(VLOOKUP(A9825,'Returns Data'!A:A,1,0)),"No","Yes")</f>
        <v>No</v>
      </c>
      <c r="O9825" t="s">
        <v>10085</v>
      </c>
      <c r="P9825" t="str">
        <f>IFERROR(VLOOKUP(A9825,'Ratings Data'!A:C,3,0),"No Rating")</f>
        <v>No Rating</v>
      </c>
      <c r="Q9825" t="s">
        <v>10062</v>
      </c>
      <c r="R9825" s="5">
        <f t="shared" si="153"/>
        <v>-0.72322913133753008</v>
      </c>
    </row>
    <row r="9826" spans="1:18" x14ac:dyDescent="0.3">
      <c r="A9826" t="s">
        <v>2657</v>
      </c>
      <c r="B9826" s="2">
        <v>45865</v>
      </c>
      <c r="C9826" t="s">
        <v>10016</v>
      </c>
      <c r="D9826" t="s">
        <v>10032</v>
      </c>
      <c r="E9826" t="s">
        <v>10035</v>
      </c>
      <c r="F9826">
        <v>4</v>
      </c>
      <c r="G9826">
        <v>240.11</v>
      </c>
      <c r="H9826">
        <v>192.69</v>
      </c>
      <c r="I9826" t="s">
        <v>10039</v>
      </c>
      <c r="J9826">
        <f>F9826*G9826</f>
        <v>960.44</v>
      </c>
      <c r="K9826">
        <f>F9826*H9826</f>
        <v>770.76</v>
      </c>
      <c r="L9826">
        <f>J9826-K9826</f>
        <v>189.68000000000006</v>
      </c>
      <c r="M9826" s="5">
        <f>L9826/J9826</f>
        <v>0.19749281579276171</v>
      </c>
      <c r="N9826" t="str">
        <f>IF(ISNA(VLOOKUP(A9826,'Returns Data'!A:A,1,0)),"No","Yes")</f>
        <v>No</v>
      </c>
      <c r="O9826" t="s">
        <v>10085</v>
      </c>
      <c r="P9826" t="str">
        <f>IFERROR(VLOOKUP(A9826,'Ratings Data'!A:C,3,0),"No Rating")</f>
        <v>No Rating</v>
      </c>
      <c r="Q9826" t="s">
        <v>10062</v>
      </c>
      <c r="R9826" s="5">
        <f t="shared" si="153"/>
        <v>-0.52156933070317013</v>
      </c>
    </row>
    <row r="9827" spans="1:18" x14ac:dyDescent="0.3">
      <c r="A9827" t="s">
        <v>2802</v>
      </c>
      <c r="B9827" s="2">
        <v>45865</v>
      </c>
      <c r="C9827" t="s">
        <v>10013</v>
      </c>
      <c r="D9827" t="s">
        <v>10030</v>
      </c>
      <c r="E9827" t="s">
        <v>10037</v>
      </c>
      <c r="F9827">
        <v>10</v>
      </c>
      <c r="G9827">
        <v>339.91</v>
      </c>
      <c r="H9827">
        <v>228.01</v>
      </c>
      <c r="I9827" t="s">
        <v>10040</v>
      </c>
      <c r="J9827">
        <f>F9827*G9827</f>
        <v>3399.1000000000004</v>
      </c>
      <c r="K9827">
        <f>F9827*H9827</f>
        <v>2280.1</v>
      </c>
      <c r="L9827">
        <f>J9827-K9827</f>
        <v>1119.0000000000005</v>
      </c>
      <c r="M9827" s="5">
        <f>L9827/J9827</f>
        <v>0.32920478950310383</v>
      </c>
      <c r="N9827" t="str">
        <f>IF(ISNA(VLOOKUP(A9827,'Returns Data'!A:A,1,0)),"No","Yes")</f>
        <v>No</v>
      </c>
      <c r="O9827" t="s">
        <v>10085</v>
      </c>
      <c r="P9827" t="str">
        <f>IFERROR(VLOOKUP(A9827,'Ratings Data'!A:C,3,0),"No Rating")</f>
        <v>No Rating</v>
      </c>
      <c r="Q9827" t="s">
        <v>10062</v>
      </c>
      <c r="R9827" s="5">
        <f t="shared" si="153"/>
        <v>2.539107075923535</v>
      </c>
    </row>
    <row r="9828" spans="1:18" x14ac:dyDescent="0.3">
      <c r="A9828" t="s">
        <v>3045</v>
      </c>
      <c r="B9828" s="2">
        <v>45865</v>
      </c>
      <c r="C9828" t="s">
        <v>10020</v>
      </c>
      <c r="D9828" t="s">
        <v>10030</v>
      </c>
      <c r="E9828" t="s">
        <v>10035</v>
      </c>
      <c r="F9828">
        <v>9</v>
      </c>
      <c r="G9828">
        <v>65.319999999999993</v>
      </c>
      <c r="H9828">
        <v>42.58</v>
      </c>
      <c r="I9828" t="s">
        <v>10039</v>
      </c>
      <c r="J9828">
        <f>F9828*G9828</f>
        <v>587.87999999999988</v>
      </c>
      <c r="K9828">
        <f>F9828*H9828</f>
        <v>383.21999999999997</v>
      </c>
      <c r="L9828">
        <f>J9828-K9828</f>
        <v>204.65999999999991</v>
      </c>
      <c r="M9828" s="5">
        <f>L9828/J9828</f>
        <v>0.34813227189222284</v>
      </c>
      <c r="N9828" t="str">
        <f>IF(ISNA(VLOOKUP(A9828,'Returns Data'!A:A,1,0)),"No","Yes")</f>
        <v>No</v>
      </c>
      <c r="O9828" t="s">
        <v>10085</v>
      </c>
      <c r="P9828" t="str">
        <f>IFERROR(VLOOKUP(A9828,'Ratings Data'!A:C,3,0),"No Rating")</f>
        <v>No Rating</v>
      </c>
      <c r="Q9828" t="s">
        <v>10062</v>
      </c>
      <c r="R9828" s="5">
        <f t="shared" si="153"/>
        <v>-0.82704833632432118</v>
      </c>
    </row>
    <row r="9829" spans="1:18" x14ac:dyDescent="0.3">
      <c r="A9829" t="s">
        <v>3467</v>
      </c>
      <c r="B9829" s="2">
        <v>45865</v>
      </c>
      <c r="C9829" t="s">
        <v>10024</v>
      </c>
      <c r="D9829" t="s">
        <v>10029</v>
      </c>
      <c r="E9829" t="s">
        <v>10034</v>
      </c>
      <c r="F9829">
        <v>5</v>
      </c>
      <c r="G9829">
        <v>198.14</v>
      </c>
      <c r="H9829">
        <v>130.91</v>
      </c>
      <c r="I9829" t="s">
        <v>10039</v>
      </c>
      <c r="J9829">
        <f>F9829*G9829</f>
        <v>990.69999999999993</v>
      </c>
      <c r="K9829">
        <f>F9829*H9829</f>
        <v>654.54999999999995</v>
      </c>
      <c r="L9829">
        <f>J9829-K9829</f>
        <v>336.15</v>
      </c>
      <c r="M9829" s="5">
        <f>L9829/J9829</f>
        <v>0.33930554153628745</v>
      </c>
      <c r="N9829" t="str">
        <f>IF(ISNA(VLOOKUP(A9829,'Returns Data'!A:A,1,0)),"No","Yes")</f>
        <v>No</v>
      </c>
      <c r="O9829" t="s">
        <v>10085</v>
      </c>
      <c r="P9829" t="str">
        <f>IFERROR(VLOOKUP(A9829,'Ratings Data'!A:C,3,0),"No Rating")</f>
        <v>No Rating</v>
      </c>
      <c r="Q9829" t="s">
        <v>10062</v>
      </c>
      <c r="R9829" s="5">
        <f t="shared" si="153"/>
        <v>0.68520786555079294</v>
      </c>
    </row>
    <row r="9830" spans="1:18" x14ac:dyDescent="0.3">
      <c r="A9830" t="s">
        <v>3789</v>
      </c>
      <c r="B9830" s="2">
        <v>45865</v>
      </c>
      <c r="C9830" t="s">
        <v>10026</v>
      </c>
      <c r="D9830" t="s">
        <v>10031</v>
      </c>
      <c r="E9830" t="s">
        <v>10036</v>
      </c>
      <c r="F9830">
        <v>17</v>
      </c>
      <c r="G9830">
        <v>498.48</v>
      </c>
      <c r="H9830">
        <v>315.43</v>
      </c>
      <c r="I9830" t="s">
        <v>10039</v>
      </c>
      <c r="J9830">
        <f>F9830*G9830</f>
        <v>8474.16</v>
      </c>
      <c r="K9830">
        <f>F9830*H9830</f>
        <v>5362.31</v>
      </c>
      <c r="L9830">
        <f>J9830-K9830</f>
        <v>3111.8499999999995</v>
      </c>
      <c r="M9830" s="5">
        <f>L9830/J9830</f>
        <v>0.36721633766650613</v>
      </c>
      <c r="N9830" t="str">
        <f>IF(ISNA(VLOOKUP(A9830,'Returns Data'!A:A,1,0)),"No","Yes")</f>
        <v>No</v>
      </c>
      <c r="O9830" t="s">
        <v>10085</v>
      </c>
      <c r="P9830" t="str">
        <f>IFERROR(VLOOKUP(A9830,'Ratings Data'!A:C,3,0),"No Rating")</f>
        <v>No Rating</v>
      </c>
      <c r="Q9830" t="s">
        <v>10062</v>
      </c>
      <c r="R9830" s="5">
        <f t="shared" si="153"/>
        <v>7.5537094983345119</v>
      </c>
    </row>
    <row r="9831" spans="1:18" x14ac:dyDescent="0.3">
      <c r="A9831" t="s">
        <v>4041</v>
      </c>
      <c r="B9831" s="2">
        <v>45865</v>
      </c>
      <c r="C9831" t="s">
        <v>10009</v>
      </c>
      <c r="D9831" t="s">
        <v>10029</v>
      </c>
      <c r="E9831" t="s">
        <v>10034</v>
      </c>
      <c r="F9831">
        <v>5</v>
      </c>
      <c r="G9831">
        <v>125.28</v>
      </c>
      <c r="H9831">
        <v>101.98</v>
      </c>
      <c r="I9831" t="s">
        <v>10040</v>
      </c>
      <c r="J9831">
        <f>F9831*G9831</f>
        <v>626.4</v>
      </c>
      <c r="K9831">
        <f>F9831*H9831</f>
        <v>509.90000000000003</v>
      </c>
      <c r="L9831">
        <f>J9831-K9831</f>
        <v>116.49999999999994</v>
      </c>
      <c r="M9831" s="5">
        <f>L9831/J9831</f>
        <v>0.18598339719029366</v>
      </c>
      <c r="N9831" t="str">
        <f>IF(ISNA(VLOOKUP(A9831,'Returns Data'!A:A,1,0)),"No","Yes")</f>
        <v>No</v>
      </c>
      <c r="O9831" t="s">
        <v>10085</v>
      </c>
      <c r="P9831" t="str">
        <f>IFERROR(VLOOKUP(A9831,'Ratings Data'!A:C,3,0),"No Rating")</f>
        <v>No Rating</v>
      </c>
      <c r="Q9831" t="s">
        <v>10062</v>
      </c>
      <c r="R9831" s="5">
        <f t="shared" si="153"/>
        <v>-0.92608116910702654</v>
      </c>
    </row>
    <row r="9832" spans="1:18" x14ac:dyDescent="0.3">
      <c r="A9832" t="s">
        <v>4406</v>
      </c>
      <c r="B9832" s="2">
        <v>45865</v>
      </c>
      <c r="C9832" t="s">
        <v>10019</v>
      </c>
      <c r="D9832" t="s">
        <v>10031</v>
      </c>
      <c r="E9832" t="s">
        <v>10038</v>
      </c>
      <c r="F9832">
        <v>18</v>
      </c>
      <c r="G9832">
        <v>87.08</v>
      </c>
      <c r="H9832">
        <v>64.239999999999995</v>
      </c>
      <c r="I9832" t="s">
        <v>10040</v>
      </c>
      <c r="J9832">
        <f>F9832*G9832</f>
        <v>1567.44</v>
      </c>
      <c r="K9832">
        <f>F9832*H9832</f>
        <v>1156.32</v>
      </c>
      <c r="L9832">
        <f>J9832-K9832</f>
        <v>411.12000000000012</v>
      </c>
      <c r="M9832" s="5">
        <f>L9832/J9832</f>
        <v>0.26228755167661927</v>
      </c>
      <c r="N9832" t="str">
        <f>IF(ISNA(VLOOKUP(A9832,'Returns Data'!A:A,1,0)),"No","Yes")</f>
        <v>No</v>
      </c>
      <c r="O9832" t="s">
        <v>10085</v>
      </c>
      <c r="P9832" t="str">
        <f>IFERROR(VLOOKUP(A9832,'Ratings Data'!A:C,3,0),"No Rating")</f>
        <v>No Rating</v>
      </c>
      <c r="Q9832" t="s">
        <v>10062</v>
      </c>
      <c r="R9832" s="5">
        <f t="shared" si="153"/>
        <v>1.5022988505747128</v>
      </c>
    </row>
    <row r="9833" spans="1:18" x14ac:dyDescent="0.3">
      <c r="A9833" t="s">
        <v>4858</v>
      </c>
      <c r="B9833" s="2">
        <v>45865</v>
      </c>
      <c r="C9833" t="s">
        <v>10009</v>
      </c>
      <c r="D9833" t="s">
        <v>10029</v>
      </c>
      <c r="E9833" t="s">
        <v>10035</v>
      </c>
      <c r="F9833">
        <v>8</v>
      </c>
      <c r="G9833">
        <v>312.77999999999997</v>
      </c>
      <c r="H9833">
        <v>191.49</v>
      </c>
      <c r="I9833" t="s">
        <v>10039</v>
      </c>
      <c r="J9833">
        <f>F9833*G9833</f>
        <v>2502.2399999999998</v>
      </c>
      <c r="K9833">
        <f>F9833*H9833</f>
        <v>1531.92</v>
      </c>
      <c r="L9833">
        <f>J9833-K9833</f>
        <v>970.31999999999971</v>
      </c>
      <c r="M9833" s="5">
        <f>L9833/J9833</f>
        <v>0.38778054862842887</v>
      </c>
      <c r="N9833" t="str">
        <f>IF(ISNA(VLOOKUP(A9833,'Returns Data'!A:A,1,0)),"No","Yes")</f>
        <v>No</v>
      </c>
      <c r="O9833" t="s">
        <v>10085</v>
      </c>
      <c r="P9833" t="str">
        <f>IFERROR(VLOOKUP(A9833,'Ratings Data'!A:C,3,0),"No Rating")</f>
        <v>No Rating</v>
      </c>
      <c r="Q9833" t="s">
        <v>10062</v>
      </c>
      <c r="R9833" s="5">
        <f t="shared" si="153"/>
        <v>0.59638646455366695</v>
      </c>
    </row>
    <row r="9834" spans="1:18" x14ac:dyDescent="0.3">
      <c r="A9834" t="s">
        <v>4961</v>
      </c>
      <c r="B9834" s="2">
        <v>45865</v>
      </c>
      <c r="C9834" t="s">
        <v>10028</v>
      </c>
      <c r="D9834" t="s">
        <v>10032</v>
      </c>
      <c r="E9834" t="s">
        <v>10035</v>
      </c>
      <c r="F9834">
        <v>16</v>
      </c>
      <c r="G9834">
        <v>434.33</v>
      </c>
      <c r="H9834">
        <v>319.25</v>
      </c>
      <c r="I9834" t="s">
        <v>10040</v>
      </c>
      <c r="J9834">
        <f>F9834*G9834</f>
        <v>6949.28</v>
      </c>
      <c r="K9834">
        <f>F9834*H9834</f>
        <v>5108</v>
      </c>
      <c r="L9834">
        <f>J9834-K9834</f>
        <v>1841.2799999999997</v>
      </c>
      <c r="M9834" s="5">
        <f>L9834/J9834</f>
        <v>0.26495982317592609</v>
      </c>
      <c r="N9834" t="str">
        <f>IF(ISNA(VLOOKUP(A9834,'Returns Data'!A:A,1,0)),"No","Yes")</f>
        <v>No</v>
      </c>
      <c r="O9834" t="s">
        <v>10085</v>
      </c>
      <c r="P9834" t="str">
        <f>IFERROR(VLOOKUP(A9834,'Ratings Data'!A:C,3,0),"No Rating")</f>
        <v>No Rating</v>
      </c>
      <c r="Q9834" t="s">
        <v>10062</v>
      </c>
      <c r="R9834" s="5">
        <f t="shared" si="153"/>
        <v>1.7772236076475478</v>
      </c>
    </row>
    <row r="9835" spans="1:18" x14ac:dyDescent="0.3">
      <c r="A9835" t="s">
        <v>5691</v>
      </c>
      <c r="B9835" s="2">
        <v>45865</v>
      </c>
      <c r="C9835" t="s">
        <v>10018</v>
      </c>
      <c r="D9835" t="s">
        <v>10033</v>
      </c>
      <c r="E9835" t="s">
        <v>10037</v>
      </c>
      <c r="F9835">
        <v>12</v>
      </c>
      <c r="G9835">
        <v>388.28</v>
      </c>
      <c r="H9835">
        <v>266.58999999999997</v>
      </c>
      <c r="I9835" t="s">
        <v>10040</v>
      </c>
      <c r="J9835">
        <f>F9835*G9835</f>
        <v>4659.3599999999997</v>
      </c>
      <c r="K9835">
        <f>F9835*H9835</f>
        <v>3199.08</v>
      </c>
      <c r="L9835">
        <f>J9835-K9835</f>
        <v>1460.2799999999997</v>
      </c>
      <c r="M9835" s="5">
        <f>L9835/J9835</f>
        <v>0.31340785000515087</v>
      </c>
      <c r="N9835" t="str">
        <f>IF(ISNA(VLOOKUP(A9835,'Returns Data'!A:A,1,0)),"No","Yes")</f>
        <v>No</v>
      </c>
      <c r="O9835" t="s">
        <v>10085</v>
      </c>
      <c r="P9835" t="str">
        <f>IFERROR(VLOOKUP(A9835,'Ratings Data'!A:C,3,0),"No Rating")</f>
        <v>No Rating</v>
      </c>
      <c r="Q9835" t="s">
        <v>10062</v>
      </c>
      <c r="R9835" s="5">
        <f t="shared" si="153"/>
        <v>-0.32951902930951121</v>
      </c>
    </row>
    <row r="9836" spans="1:18" x14ac:dyDescent="0.3">
      <c r="A9836" t="s">
        <v>5871</v>
      </c>
      <c r="B9836" s="2">
        <v>45865</v>
      </c>
      <c r="C9836" t="s">
        <v>10016</v>
      </c>
      <c r="D9836" t="s">
        <v>10032</v>
      </c>
      <c r="E9836" t="s">
        <v>10037</v>
      </c>
      <c r="F9836">
        <v>11</v>
      </c>
      <c r="G9836">
        <v>455.56</v>
      </c>
      <c r="H9836">
        <v>360.73</v>
      </c>
      <c r="I9836" t="s">
        <v>10039</v>
      </c>
      <c r="J9836">
        <f>F9836*G9836</f>
        <v>5011.16</v>
      </c>
      <c r="K9836">
        <f>F9836*H9836</f>
        <v>3968.03</v>
      </c>
      <c r="L9836">
        <f>J9836-K9836</f>
        <v>1043.1299999999997</v>
      </c>
      <c r="M9836" s="5">
        <f>L9836/J9836</f>
        <v>0.20816138379137758</v>
      </c>
      <c r="N9836" t="str">
        <f>IF(ISNA(VLOOKUP(A9836,'Returns Data'!A:A,1,0)),"No","Yes")</f>
        <v>No</v>
      </c>
      <c r="O9836" t="s">
        <v>10085</v>
      </c>
      <c r="P9836" t="str">
        <f>IFERROR(VLOOKUP(A9836,'Ratings Data'!A:C,3,0),"No Rating")</f>
        <v>No Rating</v>
      </c>
      <c r="Q9836" t="s">
        <v>10062</v>
      </c>
      <c r="R9836" s="5">
        <f t="shared" si="153"/>
        <v>7.5503931870471525E-2</v>
      </c>
    </row>
    <row r="9837" spans="1:18" x14ac:dyDescent="0.3">
      <c r="A9837" t="s">
        <v>6020</v>
      </c>
      <c r="B9837" s="2">
        <v>45865</v>
      </c>
      <c r="C9837" t="s">
        <v>10015</v>
      </c>
      <c r="D9837" t="s">
        <v>10031</v>
      </c>
      <c r="E9837" t="s">
        <v>10035</v>
      </c>
      <c r="F9837">
        <v>14</v>
      </c>
      <c r="G9837">
        <v>401.64</v>
      </c>
      <c r="H9837">
        <v>307.23</v>
      </c>
      <c r="I9837" t="s">
        <v>10040</v>
      </c>
      <c r="J9837">
        <f>F9837*G9837</f>
        <v>5622.96</v>
      </c>
      <c r="K9837">
        <f>F9837*H9837</f>
        <v>4301.22</v>
      </c>
      <c r="L9837">
        <f>J9837-K9837</f>
        <v>1321.7399999999998</v>
      </c>
      <c r="M9837" s="5">
        <f>L9837/J9837</f>
        <v>0.23506124887959362</v>
      </c>
      <c r="N9837" t="str">
        <f>IF(ISNA(VLOOKUP(A9837,'Returns Data'!A:A,1,0)),"No","Yes")</f>
        <v>No</v>
      </c>
      <c r="O9837" t="s">
        <v>10085</v>
      </c>
      <c r="P9837" t="str">
        <f>IFERROR(VLOOKUP(A9837,'Ratings Data'!A:C,3,0),"No Rating")</f>
        <v>No Rating</v>
      </c>
      <c r="Q9837" t="s">
        <v>10062</v>
      </c>
      <c r="R9837" s="5">
        <f t="shared" si="153"/>
        <v>0.12208750069844113</v>
      </c>
    </row>
    <row r="9838" spans="1:18" x14ac:dyDescent="0.3">
      <c r="A9838" t="s">
        <v>6815</v>
      </c>
      <c r="B9838" s="2">
        <v>45865</v>
      </c>
      <c r="C9838" t="s">
        <v>10028</v>
      </c>
      <c r="D9838" t="s">
        <v>10032</v>
      </c>
      <c r="E9838" t="s">
        <v>10038</v>
      </c>
      <c r="F9838">
        <v>19</v>
      </c>
      <c r="G9838">
        <v>10.96</v>
      </c>
      <c r="H9838">
        <v>8.3000000000000007</v>
      </c>
      <c r="I9838" t="s">
        <v>10040</v>
      </c>
      <c r="J9838">
        <f>F9838*G9838</f>
        <v>208.24</v>
      </c>
      <c r="K9838">
        <f>F9838*H9838</f>
        <v>157.70000000000002</v>
      </c>
      <c r="L9838">
        <f>J9838-K9838</f>
        <v>50.539999999999992</v>
      </c>
      <c r="M9838" s="5">
        <f>L9838/J9838</f>
        <v>0.24270072992700725</v>
      </c>
      <c r="N9838" t="str">
        <f>IF(ISNA(VLOOKUP(A9838,'Returns Data'!A:A,1,0)),"No","Yes")</f>
        <v>No</v>
      </c>
      <c r="O9838" t="s">
        <v>10085</v>
      </c>
      <c r="P9838" t="str">
        <f>IFERROR(VLOOKUP(A9838,'Ratings Data'!A:C,3,0),"No Rating")</f>
        <v>No Rating</v>
      </c>
      <c r="Q9838" t="s">
        <v>10062</v>
      </c>
      <c r="R9838" s="5">
        <f t="shared" si="153"/>
        <v>-0.9629661246034118</v>
      </c>
    </row>
    <row r="9839" spans="1:18" x14ac:dyDescent="0.3">
      <c r="A9839" t="s">
        <v>7156</v>
      </c>
      <c r="B9839" s="2">
        <v>45865</v>
      </c>
      <c r="C9839" t="s">
        <v>10015</v>
      </c>
      <c r="D9839" t="s">
        <v>10031</v>
      </c>
      <c r="E9839" t="s">
        <v>10037</v>
      </c>
      <c r="F9839">
        <v>11</v>
      </c>
      <c r="G9839">
        <v>407.85</v>
      </c>
      <c r="H9839">
        <v>264.75</v>
      </c>
      <c r="I9839" t="s">
        <v>10039</v>
      </c>
      <c r="J9839">
        <f>F9839*G9839</f>
        <v>4486.3500000000004</v>
      </c>
      <c r="K9839">
        <f>F9839*H9839</f>
        <v>2912.25</v>
      </c>
      <c r="L9839">
        <f>J9839-K9839</f>
        <v>1574.1000000000004</v>
      </c>
      <c r="M9839" s="5">
        <f>L9839/J9839</f>
        <v>0.35086428834130201</v>
      </c>
      <c r="N9839" t="str">
        <f>IF(ISNA(VLOOKUP(A9839,'Returns Data'!A:A,1,0)),"No","Yes")</f>
        <v>No</v>
      </c>
      <c r="O9839" t="s">
        <v>10085</v>
      </c>
      <c r="P9839" t="str">
        <f>IFERROR(VLOOKUP(A9839,'Ratings Data'!A:C,3,0),"No Rating")</f>
        <v>No Rating</v>
      </c>
      <c r="Q9839" t="s">
        <v>10062</v>
      </c>
      <c r="R9839" s="5">
        <f t="shared" si="153"/>
        <v>20.544131771033424</v>
      </c>
    </row>
    <row r="9840" spans="1:18" x14ac:dyDescent="0.3">
      <c r="A9840" t="s">
        <v>8187</v>
      </c>
      <c r="B9840" s="2">
        <v>45865</v>
      </c>
      <c r="C9840" t="s">
        <v>10013</v>
      </c>
      <c r="D9840" t="s">
        <v>10030</v>
      </c>
      <c r="E9840" t="s">
        <v>10037</v>
      </c>
      <c r="F9840">
        <v>7</v>
      </c>
      <c r="G9840">
        <v>272.33999999999997</v>
      </c>
      <c r="H9840">
        <v>199.36</v>
      </c>
      <c r="I9840" t="s">
        <v>10040</v>
      </c>
      <c r="J9840">
        <f>F9840*G9840</f>
        <v>1906.3799999999999</v>
      </c>
      <c r="K9840">
        <f>F9840*H9840</f>
        <v>1395.52</v>
      </c>
      <c r="L9840">
        <f>J9840-K9840</f>
        <v>510.8599999999999</v>
      </c>
      <c r="M9840" s="5">
        <f>L9840/J9840</f>
        <v>0.26797385620915032</v>
      </c>
      <c r="N9840" t="str">
        <f>IF(ISNA(VLOOKUP(A9840,'Returns Data'!A:A,1,0)),"No","Yes")</f>
        <v>No</v>
      </c>
      <c r="O9840" t="s">
        <v>10085</v>
      </c>
      <c r="P9840" t="str">
        <f>IFERROR(VLOOKUP(A9840,'Ratings Data'!A:C,3,0),"No Rating")</f>
        <v>No Rating</v>
      </c>
      <c r="Q9840" t="s">
        <v>10062</v>
      </c>
      <c r="R9840" s="5">
        <f t="shared" si="153"/>
        <v>-0.57507104884817284</v>
      </c>
    </row>
    <row r="9841" spans="1:18" x14ac:dyDescent="0.3">
      <c r="A9841" t="s">
        <v>8619</v>
      </c>
      <c r="B9841" s="2">
        <v>45865</v>
      </c>
      <c r="C9841" t="s">
        <v>10013</v>
      </c>
      <c r="D9841" t="s">
        <v>10030</v>
      </c>
      <c r="E9841" t="s">
        <v>10038</v>
      </c>
      <c r="F9841">
        <v>4</v>
      </c>
      <c r="G9841">
        <v>445.81</v>
      </c>
      <c r="H9841">
        <v>390.93</v>
      </c>
      <c r="I9841" t="s">
        <v>10040</v>
      </c>
      <c r="J9841">
        <f>F9841*G9841</f>
        <v>1783.24</v>
      </c>
      <c r="K9841">
        <f>F9841*H9841</f>
        <v>1563.72</v>
      </c>
      <c r="L9841">
        <f>J9841-K9841</f>
        <v>219.51999999999998</v>
      </c>
      <c r="M9841" s="5">
        <f>L9841/J9841</f>
        <v>0.12310176981225185</v>
      </c>
      <c r="N9841" t="str">
        <f>IF(ISNA(VLOOKUP(A9841,'Returns Data'!A:A,1,0)),"No","Yes")</f>
        <v>No</v>
      </c>
      <c r="O9841" t="s">
        <v>10085</v>
      </c>
      <c r="P9841" t="str">
        <f>IFERROR(VLOOKUP(A9841,'Ratings Data'!A:C,3,0),"No Rating")</f>
        <v>No Rating</v>
      </c>
      <c r="Q9841" t="s">
        <v>10062</v>
      </c>
      <c r="R9841" s="5">
        <f t="shared" si="153"/>
        <v>-6.4593627713257523E-2</v>
      </c>
    </row>
    <row r="9842" spans="1:18" x14ac:dyDescent="0.3">
      <c r="A9842" t="s">
        <v>9095</v>
      </c>
      <c r="B9842" s="2">
        <v>45865</v>
      </c>
      <c r="C9842" t="s">
        <v>10011</v>
      </c>
      <c r="D9842" t="s">
        <v>10029</v>
      </c>
      <c r="E9842" t="s">
        <v>10036</v>
      </c>
      <c r="F9842">
        <v>10</v>
      </c>
      <c r="G9842">
        <v>464.23</v>
      </c>
      <c r="H9842">
        <v>292.76</v>
      </c>
      <c r="I9842" t="s">
        <v>10039</v>
      </c>
      <c r="J9842">
        <f>F9842*G9842</f>
        <v>4642.3</v>
      </c>
      <c r="K9842">
        <f>F9842*H9842</f>
        <v>2927.6</v>
      </c>
      <c r="L9842">
        <f>J9842-K9842</f>
        <v>1714.7000000000003</v>
      </c>
      <c r="M9842" s="5">
        <f>L9842/J9842</f>
        <v>0.36936432371884631</v>
      </c>
      <c r="N9842" t="str">
        <f>IF(ISNA(VLOOKUP(A9842,'Returns Data'!A:A,1,0)),"No","Yes")</f>
        <v>No</v>
      </c>
      <c r="O9842" t="s">
        <v>10085</v>
      </c>
      <c r="P9842" t="str">
        <f>IFERROR(VLOOKUP(A9842,'Ratings Data'!A:C,3,0),"No Rating")</f>
        <v>No Rating</v>
      </c>
      <c r="Q9842" t="s">
        <v>10062</v>
      </c>
      <c r="R9842" s="5">
        <f t="shared" si="153"/>
        <v>1.6032951257262065</v>
      </c>
    </row>
    <row r="9843" spans="1:18" x14ac:dyDescent="0.3">
      <c r="A9843" t="s">
        <v>9988</v>
      </c>
      <c r="B9843" s="2">
        <v>45865</v>
      </c>
      <c r="C9843" t="s">
        <v>10022</v>
      </c>
      <c r="D9843" t="s">
        <v>10033</v>
      </c>
      <c r="E9843" t="s">
        <v>10035</v>
      </c>
      <c r="F9843">
        <v>8</v>
      </c>
      <c r="G9843">
        <v>222.95</v>
      </c>
      <c r="H9843">
        <v>177.95</v>
      </c>
      <c r="I9843" t="s">
        <v>10039</v>
      </c>
      <c r="J9843">
        <f>F9843*G9843</f>
        <v>1783.6</v>
      </c>
      <c r="K9843">
        <f>F9843*H9843</f>
        <v>1423.6</v>
      </c>
      <c r="L9843">
        <f>J9843-K9843</f>
        <v>360</v>
      </c>
      <c r="M9843" s="5">
        <f>L9843/J9843</f>
        <v>0.20183897734918144</v>
      </c>
      <c r="N9843" t="str">
        <f>IF(ISNA(VLOOKUP(A9843,'Returns Data'!A:A,1,0)),"No","Yes")</f>
        <v>No</v>
      </c>
      <c r="O9843" t="s">
        <v>10085</v>
      </c>
      <c r="P9843" t="str">
        <f>IFERROR(VLOOKUP(A9843,'Ratings Data'!A:C,3,0),"No Rating")</f>
        <v>No Rating</v>
      </c>
      <c r="Q9843" t="s">
        <v>10062</v>
      </c>
      <c r="R9843" s="5">
        <f t="shared" si="153"/>
        <v>-0.61579389526743211</v>
      </c>
    </row>
    <row r="9844" spans="1:18" x14ac:dyDescent="0.3">
      <c r="A9844" t="s">
        <v>213</v>
      </c>
      <c r="B9844" s="2">
        <v>45866</v>
      </c>
      <c r="C9844" t="s">
        <v>10028</v>
      </c>
      <c r="D9844" t="s">
        <v>10032</v>
      </c>
      <c r="E9844" t="s">
        <v>10035</v>
      </c>
      <c r="F9844">
        <v>1</v>
      </c>
      <c r="G9844">
        <v>286.12</v>
      </c>
      <c r="H9844">
        <v>237.54</v>
      </c>
      <c r="I9844" t="s">
        <v>10039</v>
      </c>
      <c r="J9844">
        <f>F9844*G9844</f>
        <v>286.12</v>
      </c>
      <c r="K9844">
        <f>F9844*H9844</f>
        <v>237.54</v>
      </c>
      <c r="L9844">
        <f>J9844-K9844</f>
        <v>48.580000000000013</v>
      </c>
      <c r="M9844" s="5">
        <f>L9844/J9844</f>
        <v>0.16978889976233752</v>
      </c>
      <c r="N9844" t="str">
        <f>IF(ISNA(VLOOKUP(A9844,'Returns Data'!A:A,1,0)),"No","Yes")</f>
        <v>No</v>
      </c>
      <c r="O9844" t="s">
        <v>10085</v>
      </c>
      <c r="P9844" t="str">
        <f>IFERROR(VLOOKUP(A9844,'Ratings Data'!A:C,3,0),"No Rating")</f>
        <v>No Rating</v>
      </c>
      <c r="Q9844" t="s">
        <v>10062</v>
      </c>
      <c r="R9844" s="5">
        <f t="shared" si="153"/>
        <v>-0.83958286611347843</v>
      </c>
    </row>
    <row r="9845" spans="1:18" x14ac:dyDescent="0.3">
      <c r="A9845" t="s">
        <v>522</v>
      </c>
      <c r="B9845" s="2">
        <v>45866</v>
      </c>
      <c r="C9845" t="s">
        <v>10012</v>
      </c>
      <c r="D9845" t="s">
        <v>10030</v>
      </c>
      <c r="E9845" t="s">
        <v>10038</v>
      </c>
      <c r="F9845">
        <v>4</v>
      </c>
      <c r="G9845">
        <v>176.07</v>
      </c>
      <c r="H9845">
        <v>132.51</v>
      </c>
      <c r="I9845" t="s">
        <v>10039</v>
      </c>
      <c r="J9845">
        <f>F9845*G9845</f>
        <v>704.28</v>
      </c>
      <c r="K9845">
        <f>F9845*H9845</f>
        <v>530.04</v>
      </c>
      <c r="L9845">
        <f>J9845-K9845</f>
        <v>174.24</v>
      </c>
      <c r="M9845" s="5">
        <f>L9845/J9845</f>
        <v>0.24740160163571309</v>
      </c>
      <c r="N9845" t="str">
        <f>IF(ISNA(VLOOKUP(A9845,'Returns Data'!A:A,1,0)),"No","Yes")</f>
        <v>No</v>
      </c>
      <c r="O9845" t="s">
        <v>10085</v>
      </c>
      <c r="P9845" t="str">
        <f>IFERROR(VLOOKUP(A9845,'Ratings Data'!A:C,3,0),"No Rating")</f>
        <v>No Rating</v>
      </c>
      <c r="Q9845" t="s">
        <v>10062</v>
      </c>
      <c r="R9845" s="5">
        <f t="shared" si="153"/>
        <v>1.4614846917377322</v>
      </c>
    </row>
    <row r="9846" spans="1:18" x14ac:dyDescent="0.3">
      <c r="A9846" t="s">
        <v>809</v>
      </c>
      <c r="B9846" s="2">
        <v>45866</v>
      </c>
      <c r="C9846" t="s">
        <v>10024</v>
      </c>
      <c r="D9846" t="s">
        <v>10029</v>
      </c>
      <c r="E9846" t="s">
        <v>10036</v>
      </c>
      <c r="F9846">
        <v>16</v>
      </c>
      <c r="G9846">
        <v>384.9</v>
      </c>
      <c r="H9846">
        <v>280.82</v>
      </c>
      <c r="I9846" t="s">
        <v>10039</v>
      </c>
      <c r="J9846">
        <f>F9846*G9846</f>
        <v>6158.4</v>
      </c>
      <c r="K9846">
        <f>F9846*H9846</f>
        <v>4493.12</v>
      </c>
      <c r="L9846">
        <f>J9846-K9846</f>
        <v>1665.2799999999997</v>
      </c>
      <c r="M9846" s="5">
        <f>L9846/J9846</f>
        <v>0.27040789815536498</v>
      </c>
      <c r="N9846" t="str">
        <f>IF(ISNA(VLOOKUP(A9846,'Returns Data'!A:A,1,0)),"No","Yes")</f>
        <v>No</v>
      </c>
      <c r="O9846" t="s">
        <v>10085</v>
      </c>
      <c r="P9846">
        <f>IFERROR(VLOOKUP(A9846,'Ratings Data'!A:C,3,0),"No Rating")</f>
        <v>5</v>
      </c>
      <c r="Q9846" t="s">
        <v>10062</v>
      </c>
      <c r="R9846" s="5">
        <f t="shared" si="153"/>
        <v>7.7442494462429714</v>
      </c>
    </row>
    <row r="9847" spans="1:18" x14ac:dyDescent="0.3">
      <c r="A9847" t="s">
        <v>1074</v>
      </c>
      <c r="B9847" s="2">
        <v>45866</v>
      </c>
      <c r="C9847" t="s">
        <v>10015</v>
      </c>
      <c r="D9847" t="s">
        <v>10031</v>
      </c>
      <c r="E9847" t="s">
        <v>10034</v>
      </c>
      <c r="F9847">
        <v>14</v>
      </c>
      <c r="G9847">
        <v>331.91</v>
      </c>
      <c r="H9847">
        <v>232.1</v>
      </c>
      <c r="I9847" t="s">
        <v>10039</v>
      </c>
      <c r="J9847">
        <f>F9847*G9847</f>
        <v>4646.7400000000007</v>
      </c>
      <c r="K9847">
        <f>F9847*H9847</f>
        <v>3249.4</v>
      </c>
      <c r="L9847">
        <f>J9847-K9847</f>
        <v>1397.3400000000006</v>
      </c>
      <c r="M9847" s="5">
        <f>L9847/J9847</f>
        <v>0.30071404898918391</v>
      </c>
      <c r="N9847" t="str">
        <f>IF(ISNA(VLOOKUP(A9847,'Returns Data'!A:A,1,0)),"No","Yes")</f>
        <v>Yes</v>
      </c>
      <c r="O9847" t="str">
        <f>IFERROR(VLOOKUP(A9847,'Returns Data'!A:E,5,0),"No Returns")</f>
        <v>Damaged</v>
      </c>
      <c r="P9847" t="str">
        <f>IFERROR(VLOOKUP(A9847,'Ratings Data'!A:C,3,0),"No Rating")</f>
        <v>No Rating</v>
      </c>
      <c r="Q9847" t="s">
        <v>10062</v>
      </c>
      <c r="R9847" s="5">
        <f t="shared" si="153"/>
        <v>-0.24546310730059739</v>
      </c>
    </row>
    <row r="9848" spans="1:18" x14ac:dyDescent="0.3">
      <c r="A9848" t="s">
        <v>1360</v>
      </c>
      <c r="B9848" s="2">
        <v>45866</v>
      </c>
      <c r="C9848" t="s">
        <v>10025</v>
      </c>
      <c r="D9848" t="s">
        <v>10033</v>
      </c>
      <c r="E9848" t="s">
        <v>10036</v>
      </c>
      <c r="F9848">
        <v>14</v>
      </c>
      <c r="G9848">
        <v>462.02</v>
      </c>
      <c r="H9848">
        <v>385.45</v>
      </c>
      <c r="I9848" t="s">
        <v>10039</v>
      </c>
      <c r="J9848">
        <f>F9848*G9848</f>
        <v>6468.28</v>
      </c>
      <c r="K9848">
        <f>F9848*H9848</f>
        <v>5396.3</v>
      </c>
      <c r="L9848">
        <f>J9848-K9848</f>
        <v>1071.9799999999996</v>
      </c>
      <c r="M9848" s="5">
        <f>L9848/J9848</f>
        <v>0.16572875633089471</v>
      </c>
      <c r="N9848" t="str">
        <f>IF(ISNA(VLOOKUP(A9848,'Returns Data'!A:A,1,0)),"No","Yes")</f>
        <v>No</v>
      </c>
      <c r="O9848" t="s">
        <v>10085</v>
      </c>
      <c r="P9848" t="str">
        <f>IFERROR(VLOOKUP(A9848,'Ratings Data'!A:C,3,0),"No Rating")</f>
        <v>No Rating</v>
      </c>
      <c r="Q9848" t="s">
        <v>10062</v>
      </c>
      <c r="R9848" s="5">
        <f t="shared" si="153"/>
        <v>0.39200385646711433</v>
      </c>
    </row>
    <row r="9849" spans="1:18" x14ac:dyDescent="0.3">
      <c r="A9849" t="s">
        <v>2391</v>
      </c>
      <c r="B9849" s="2">
        <v>45866</v>
      </c>
      <c r="C9849" t="s">
        <v>10025</v>
      </c>
      <c r="D9849" t="s">
        <v>10033</v>
      </c>
      <c r="E9849" t="s">
        <v>10036</v>
      </c>
      <c r="F9849">
        <v>17</v>
      </c>
      <c r="G9849">
        <v>387.68</v>
      </c>
      <c r="H9849">
        <v>320.48</v>
      </c>
      <c r="I9849" t="s">
        <v>10039</v>
      </c>
      <c r="J9849">
        <f>F9849*G9849</f>
        <v>6590.56</v>
      </c>
      <c r="K9849">
        <f>F9849*H9849</f>
        <v>5448.16</v>
      </c>
      <c r="L9849">
        <f>J9849-K9849</f>
        <v>1142.4000000000005</v>
      </c>
      <c r="M9849" s="5">
        <f>L9849/J9849</f>
        <v>0.17333883615352877</v>
      </c>
      <c r="N9849" t="str">
        <f>IF(ISNA(VLOOKUP(A9849,'Returns Data'!A:A,1,0)),"No","Yes")</f>
        <v>No</v>
      </c>
      <c r="O9849" t="s">
        <v>10085</v>
      </c>
      <c r="P9849" t="str">
        <f>IFERROR(VLOOKUP(A9849,'Ratings Data'!A:C,3,0),"No Rating")</f>
        <v>No Rating</v>
      </c>
      <c r="Q9849" t="s">
        <v>10062</v>
      </c>
      <c r="R9849" s="5">
        <f t="shared" si="153"/>
        <v>1.890456195464647E-2</v>
      </c>
    </row>
    <row r="9850" spans="1:18" x14ac:dyDescent="0.3">
      <c r="A9850" t="s">
        <v>3138</v>
      </c>
      <c r="B9850" s="2">
        <v>45866</v>
      </c>
      <c r="C9850" t="s">
        <v>10015</v>
      </c>
      <c r="D9850" t="s">
        <v>10031</v>
      </c>
      <c r="E9850" t="s">
        <v>10035</v>
      </c>
      <c r="F9850">
        <v>5</v>
      </c>
      <c r="G9850">
        <v>109.43</v>
      </c>
      <c r="H9850">
        <v>85.24</v>
      </c>
      <c r="I9850" t="s">
        <v>10039</v>
      </c>
      <c r="J9850">
        <f>F9850*G9850</f>
        <v>547.15000000000009</v>
      </c>
      <c r="K9850">
        <f>F9850*H9850</f>
        <v>426.2</v>
      </c>
      <c r="L9850">
        <f>J9850-K9850</f>
        <v>120.9500000000001</v>
      </c>
      <c r="M9850" s="5">
        <f>L9850/J9850</f>
        <v>0.22105455542355859</v>
      </c>
      <c r="N9850" t="str">
        <f>IF(ISNA(VLOOKUP(A9850,'Returns Data'!A:A,1,0)),"No","Yes")</f>
        <v>No</v>
      </c>
      <c r="O9850" t="s">
        <v>10085</v>
      </c>
      <c r="P9850" t="str">
        <f>IFERROR(VLOOKUP(A9850,'Ratings Data'!A:C,3,0),"No Rating")</f>
        <v>No Rating</v>
      </c>
      <c r="Q9850" t="s">
        <v>10062</v>
      </c>
      <c r="R9850" s="5">
        <f t="shared" si="153"/>
        <v>-0.91697974072006017</v>
      </c>
    </row>
    <row r="9851" spans="1:18" x14ac:dyDescent="0.3">
      <c r="A9851" t="s">
        <v>3160</v>
      </c>
      <c r="B9851" s="2">
        <v>45866</v>
      </c>
      <c r="C9851" t="s">
        <v>10022</v>
      </c>
      <c r="D9851" t="s">
        <v>10033</v>
      </c>
      <c r="E9851" t="s">
        <v>10034</v>
      </c>
      <c r="F9851">
        <v>17</v>
      </c>
      <c r="G9851">
        <v>195.49</v>
      </c>
      <c r="H9851">
        <v>157.69999999999999</v>
      </c>
      <c r="I9851" t="s">
        <v>10040</v>
      </c>
      <c r="J9851">
        <f>F9851*G9851</f>
        <v>3323.33</v>
      </c>
      <c r="K9851">
        <f>F9851*H9851</f>
        <v>2680.8999999999996</v>
      </c>
      <c r="L9851">
        <f>J9851-K9851</f>
        <v>642.43000000000029</v>
      </c>
      <c r="M9851" s="5">
        <f>L9851/J9851</f>
        <v>0.19330912067113418</v>
      </c>
      <c r="N9851" t="str">
        <f>IF(ISNA(VLOOKUP(A9851,'Returns Data'!A:A,1,0)),"No","Yes")</f>
        <v>No</v>
      </c>
      <c r="O9851" t="s">
        <v>10085</v>
      </c>
      <c r="P9851" t="str">
        <f>IFERROR(VLOOKUP(A9851,'Ratings Data'!A:C,3,0),"No Rating")</f>
        <v>No Rating</v>
      </c>
      <c r="Q9851" t="s">
        <v>10062</v>
      </c>
      <c r="R9851" s="5">
        <f t="shared" si="153"/>
        <v>5.0738919857443099</v>
      </c>
    </row>
    <row r="9852" spans="1:18" x14ac:dyDescent="0.3">
      <c r="A9852" t="s">
        <v>3499</v>
      </c>
      <c r="B9852" s="2">
        <v>45866</v>
      </c>
      <c r="C9852" t="s">
        <v>10022</v>
      </c>
      <c r="D9852" t="s">
        <v>10033</v>
      </c>
      <c r="E9852" t="s">
        <v>10034</v>
      </c>
      <c r="F9852">
        <v>1</v>
      </c>
      <c r="G9852">
        <v>98.17</v>
      </c>
      <c r="H9852">
        <v>77.89</v>
      </c>
      <c r="I9852" t="s">
        <v>10039</v>
      </c>
      <c r="J9852">
        <f>F9852*G9852</f>
        <v>98.17</v>
      </c>
      <c r="K9852">
        <f>F9852*H9852</f>
        <v>77.89</v>
      </c>
      <c r="L9852">
        <f>J9852-K9852</f>
        <v>20.28</v>
      </c>
      <c r="M9852" s="5">
        <f>L9852/J9852</f>
        <v>0.20658042171742896</v>
      </c>
      <c r="N9852" t="str">
        <f>IF(ISNA(VLOOKUP(A9852,'Returns Data'!A:A,1,0)),"No","Yes")</f>
        <v>No</v>
      </c>
      <c r="O9852" t="s">
        <v>10085</v>
      </c>
      <c r="P9852" t="str">
        <f>IFERROR(VLOOKUP(A9852,'Ratings Data'!A:C,3,0),"No Rating")</f>
        <v>No Rating</v>
      </c>
      <c r="Q9852" t="s">
        <v>10062</v>
      </c>
      <c r="R9852" s="5">
        <f t="shared" si="153"/>
        <v>-0.97046035151489618</v>
      </c>
    </row>
    <row r="9853" spans="1:18" x14ac:dyDescent="0.3">
      <c r="A9853" t="s">
        <v>3713</v>
      </c>
      <c r="B9853" s="2">
        <v>45866</v>
      </c>
      <c r="C9853" t="s">
        <v>10025</v>
      </c>
      <c r="D9853" t="s">
        <v>10033</v>
      </c>
      <c r="E9853" t="s">
        <v>10038</v>
      </c>
      <c r="F9853">
        <v>1</v>
      </c>
      <c r="G9853">
        <v>458.77</v>
      </c>
      <c r="H9853">
        <v>355.49</v>
      </c>
      <c r="I9853" t="s">
        <v>10040</v>
      </c>
      <c r="J9853">
        <f>F9853*G9853</f>
        <v>458.77</v>
      </c>
      <c r="K9853">
        <f>F9853*H9853</f>
        <v>355.49</v>
      </c>
      <c r="L9853">
        <f>J9853-K9853</f>
        <v>103.27999999999997</v>
      </c>
      <c r="M9853" s="5">
        <f>L9853/J9853</f>
        <v>0.22512370032914092</v>
      </c>
      <c r="N9853" t="str">
        <f>IF(ISNA(VLOOKUP(A9853,'Returns Data'!A:A,1,0)),"No","Yes")</f>
        <v>No</v>
      </c>
      <c r="O9853" t="s">
        <v>10085</v>
      </c>
      <c r="P9853" t="str">
        <f>IFERROR(VLOOKUP(A9853,'Ratings Data'!A:C,3,0),"No Rating")</f>
        <v>No Rating</v>
      </c>
      <c r="Q9853" t="s">
        <v>10062</v>
      </c>
      <c r="R9853" s="5">
        <f t="shared" si="153"/>
        <v>3.6732199246205557</v>
      </c>
    </row>
    <row r="9854" spans="1:18" x14ac:dyDescent="0.3">
      <c r="A9854" t="s">
        <v>3745</v>
      </c>
      <c r="B9854" s="2">
        <v>45866</v>
      </c>
      <c r="C9854" t="s">
        <v>10021</v>
      </c>
      <c r="D9854" t="s">
        <v>10031</v>
      </c>
      <c r="E9854" t="s">
        <v>10037</v>
      </c>
      <c r="F9854">
        <v>20</v>
      </c>
      <c r="G9854">
        <v>135.76</v>
      </c>
      <c r="H9854">
        <v>81.8</v>
      </c>
      <c r="I9854" t="s">
        <v>10040</v>
      </c>
      <c r="J9854">
        <f>F9854*G9854</f>
        <v>2715.2</v>
      </c>
      <c r="K9854">
        <f>F9854*H9854</f>
        <v>1636</v>
      </c>
      <c r="L9854">
        <f>J9854-K9854</f>
        <v>1079.1999999999998</v>
      </c>
      <c r="M9854" s="5">
        <f>L9854/J9854</f>
        <v>0.3974661166764879</v>
      </c>
      <c r="N9854" t="str">
        <f>IF(ISNA(VLOOKUP(A9854,'Returns Data'!A:A,1,0)),"No","Yes")</f>
        <v>No</v>
      </c>
      <c r="O9854" t="s">
        <v>10085</v>
      </c>
      <c r="P9854" t="str">
        <f>IFERROR(VLOOKUP(A9854,'Ratings Data'!A:C,3,0),"No Rating")</f>
        <v>No Rating</v>
      </c>
      <c r="Q9854" t="s">
        <v>10062</v>
      </c>
      <c r="R9854" s="5">
        <f t="shared" si="153"/>
        <v>4.9184340737188572</v>
      </c>
    </row>
    <row r="9855" spans="1:18" x14ac:dyDescent="0.3">
      <c r="A9855" t="s">
        <v>4078</v>
      </c>
      <c r="B9855" s="2">
        <v>45866</v>
      </c>
      <c r="C9855" t="s">
        <v>10022</v>
      </c>
      <c r="D9855" t="s">
        <v>10033</v>
      </c>
      <c r="E9855" t="s">
        <v>10036</v>
      </c>
      <c r="F9855">
        <v>13</v>
      </c>
      <c r="G9855">
        <v>424.47</v>
      </c>
      <c r="H9855">
        <v>315.20999999999998</v>
      </c>
      <c r="I9855" t="s">
        <v>10040</v>
      </c>
      <c r="J9855">
        <f>F9855*G9855</f>
        <v>5518.1100000000006</v>
      </c>
      <c r="K9855">
        <f>F9855*H9855</f>
        <v>4097.7299999999996</v>
      </c>
      <c r="L9855">
        <f>J9855-K9855</f>
        <v>1420.380000000001</v>
      </c>
      <c r="M9855" s="5">
        <f>L9855/J9855</f>
        <v>0.25740335006007509</v>
      </c>
      <c r="N9855" t="str">
        <f>IF(ISNA(VLOOKUP(A9855,'Returns Data'!A:A,1,0)),"No","Yes")</f>
        <v>No</v>
      </c>
      <c r="O9855" t="s">
        <v>10085</v>
      </c>
      <c r="P9855" t="str">
        <f>IFERROR(VLOOKUP(A9855,'Ratings Data'!A:C,3,0),"No Rating")</f>
        <v>No Rating</v>
      </c>
      <c r="Q9855" t="s">
        <v>10062</v>
      </c>
      <c r="R9855" s="5">
        <f t="shared" si="153"/>
        <v>1.0323033294048325</v>
      </c>
    </row>
    <row r="9856" spans="1:18" x14ac:dyDescent="0.3">
      <c r="A9856" t="s">
        <v>5846</v>
      </c>
      <c r="B9856" s="2">
        <v>45866</v>
      </c>
      <c r="C9856" t="s">
        <v>10015</v>
      </c>
      <c r="D9856" t="s">
        <v>10031</v>
      </c>
      <c r="E9856" t="s">
        <v>10038</v>
      </c>
      <c r="F9856">
        <v>2</v>
      </c>
      <c r="G9856">
        <v>106.97</v>
      </c>
      <c r="H9856">
        <v>83.71</v>
      </c>
      <c r="I9856" t="s">
        <v>10040</v>
      </c>
      <c r="J9856">
        <f>F9856*G9856</f>
        <v>213.94</v>
      </c>
      <c r="K9856">
        <f>F9856*H9856</f>
        <v>167.42</v>
      </c>
      <c r="L9856">
        <f>J9856-K9856</f>
        <v>46.52000000000001</v>
      </c>
      <c r="M9856" s="5">
        <f>L9856/J9856</f>
        <v>0.21744414321772465</v>
      </c>
      <c r="N9856" t="str">
        <f>IF(ISNA(VLOOKUP(A9856,'Returns Data'!A:A,1,0)),"No","Yes")</f>
        <v>No</v>
      </c>
      <c r="O9856" t="s">
        <v>10085</v>
      </c>
      <c r="P9856" t="str">
        <f>IFERROR(VLOOKUP(A9856,'Ratings Data'!A:C,3,0),"No Rating")</f>
        <v>No Rating</v>
      </c>
      <c r="Q9856" t="s">
        <v>10062</v>
      </c>
      <c r="R9856" s="5">
        <f t="shared" si="153"/>
        <v>-0.96122947893391042</v>
      </c>
    </row>
    <row r="9857" spans="1:18" x14ac:dyDescent="0.3">
      <c r="A9857" t="s">
        <v>6148</v>
      </c>
      <c r="B9857" s="2">
        <v>45866</v>
      </c>
      <c r="C9857" t="s">
        <v>10020</v>
      </c>
      <c r="D9857" t="s">
        <v>10030</v>
      </c>
      <c r="E9857" t="s">
        <v>10038</v>
      </c>
      <c r="F9857">
        <v>13</v>
      </c>
      <c r="G9857">
        <v>241.62</v>
      </c>
      <c r="H9857">
        <v>206.03</v>
      </c>
      <c r="I9857" t="s">
        <v>10039</v>
      </c>
      <c r="J9857">
        <f>F9857*G9857</f>
        <v>3141.06</v>
      </c>
      <c r="K9857">
        <f>F9857*H9857</f>
        <v>2678.39</v>
      </c>
      <c r="L9857">
        <f>J9857-K9857</f>
        <v>462.67000000000007</v>
      </c>
      <c r="M9857" s="5">
        <f>L9857/J9857</f>
        <v>0.1472974091548713</v>
      </c>
      <c r="N9857" t="str">
        <f>IF(ISNA(VLOOKUP(A9857,'Returns Data'!A:A,1,0)),"No","Yes")</f>
        <v>No</v>
      </c>
      <c r="O9857" t="s">
        <v>10085</v>
      </c>
      <c r="P9857" t="str">
        <f>IFERROR(VLOOKUP(A9857,'Ratings Data'!A:C,3,0),"No Rating")</f>
        <v>No Rating</v>
      </c>
      <c r="Q9857" t="s">
        <v>10062</v>
      </c>
      <c r="R9857" s="5">
        <f t="shared" si="153"/>
        <v>13.681966906609329</v>
      </c>
    </row>
    <row r="9858" spans="1:18" x14ac:dyDescent="0.3">
      <c r="A9858" t="s">
        <v>6531</v>
      </c>
      <c r="B9858" s="2">
        <v>45866</v>
      </c>
      <c r="C9858" t="s">
        <v>10011</v>
      </c>
      <c r="D9858" t="s">
        <v>10029</v>
      </c>
      <c r="E9858" t="s">
        <v>10034</v>
      </c>
      <c r="F9858">
        <v>7</v>
      </c>
      <c r="G9858">
        <v>275.57</v>
      </c>
      <c r="H9858">
        <v>187.83</v>
      </c>
      <c r="I9858" t="s">
        <v>10039</v>
      </c>
      <c r="J9858">
        <f>F9858*G9858</f>
        <v>1928.99</v>
      </c>
      <c r="K9858">
        <f>F9858*H9858</f>
        <v>1314.8100000000002</v>
      </c>
      <c r="L9858">
        <f>J9858-K9858</f>
        <v>614.17999999999984</v>
      </c>
      <c r="M9858" s="5">
        <f>L9858/J9858</f>
        <v>0.31839460028304961</v>
      </c>
      <c r="N9858" t="str">
        <f>IF(ISNA(VLOOKUP(A9858,'Returns Data'!A:A,1,0)),"No","Yes")</f>
        <v>No</v>
      </c>
      <c r="O9858" t="s">
        <v>10085</v>
      </c>
      <c r="P9858" t="str">
        <f>IFERROR(VLOOKUP(A9858,'Ratings Data'!A:C,3,0),"No Rating")</f>
        <v>No Rating</v>
      </c>
      <c r="Q9858" t="s">
        <v>10062</v>
      </c>
      <c r="R9858" s="5">
        <f t="shared" si="153"/>
        <v>-0.38587928915716352</v>
      </c>
    </row>
    <row r="9859" spans="1:18" x14ac:dyDescent="0.3">
      <c r="A9859" t="s">
        <v>6540</v>
      </c>
      <c r="B9859" s="2">
        <v>45866</v>
      </c>
      <c r="C9859" t="s">
        <v>10017</v>
      </c>
      <c r="D9859" t="s">
        <v>10032</v>
      </c>
      <c r="E9859" t="s">
        <v>10036</v>
      </c>
      <c r="F9859">
        <v>19</v>
      </c>
      <c r="G9859">
        <v>76.22</v>
      </c>
      <c r="H9859">
        <v>61.55</v>
      </c>
      <c r="I9859" t="s">
        <v>10039</v>
      </c>
      <c r="J9859">
        <f>F9859*G9859</f>
        <v>1448.18</v>
      </c>
      <c r="K9859">
        <f>F9859*H9859</f>
        <v>1169.45</v>
      </c>
      <c r="L9859">
        <f>J9859-K9859</f>
        <v>278.73</v>
      </c>
      <c r="M9859" s="5">
        <f>L9859/J9859</f>
        <v>0.19246916819732354</v>
      </c>
      <c r="N9859" t="str">
        <f>IF(ISNA(VLOOKUP(A9859,'Returns Data'!A:A,1,0)),"No","Yes")</f>
        <v>No</v>
      </c>
      <c r="O9859" t="s">
        <v>10085</v>
      </c>
      <c r="P9859" t="str">
        <f>IFERROR(VLOOKUP(A9859,'Ratings Data'!A:C,3,0),"No Rating")</f>
        <v>No Rating</v>
      </c>
      <c r="Q9859" t="s">
        <v>10062</v>
      </c>
      <c r="R9859" s="5">
        <f t="shared" si="153"/>
        <v>-0.24925479136750317</v>
      </c>
    </row>
    <row r="9860" spans="1:18" x14ac:dyDescent="0.3">
      <c r="A9860" t="s">
        <v>6873</v>
      </c>
      <c r="B9860" s="2">
        <v>45866</v>
      </c>
      <c r="C9860" t="s">
        <v>10011</v>
      </c>
      <c r="D9860" t="s">
        <v>10029</v>
      </c>
      <c r="E9860" t="s">
        <v>10036</v>
      </c>
      <c r="F9860">
        <v>15</v>
      </c>
      <c r="G9860">
        <v>329.76</v>
      </c>
      <c r="H9860">
        <v>227.18</v>
      </c>
      <c r="I9860" t="s">
        <v>10040</v>
      </c>
      <c r="J9860">
        <f>F9860*G9860</f>
        <v>4946.3999999999996</v>
      </c>
      <c r="K9860">
        <f>F9860*H9860</f>
        <v>3407.7000000000003</v>
      </c>
      <c r="L9860">
        <f>J9860-K9860</f>
        <v>1538.6999999999994</v>
      </c>
      <c r="M9860" s="5">
        <f>L9860/J9860</f>
        <v>0.31107472100921874</v>
      </c>
      <c r="N9860" t="str">
        <f>IF(ISNA(VLOOKUP(A9860,'Returns Data'!A:A,1,0)),"No","Yes")</f>
        <v>No</v>
      </c>
      <c r="O9860" t="s">
        <v>10085</v>
      </c>
      <c r="P9860">
        <f>IFERROR(VLOOKUP(A9860,'Ratings Data'!A:C,3,0),"No Rating")</f>
        <v>4</v>
      </c>
      <c r="Q9860" t="s">
        <v>10062</v>
      </c>
      <c r="R9860" s="5">
        <f t="shared" ref="R9860:R9923" si="154">(J9860-J9859)/J9859</f>
        <v>2.415597508596997</v>
      </c>
    </row>
    <row r="9861" spans="1:18" x14ac:dyDescent="0.3">
      <c r="A9861" t="s">
        <v>6979</v>
      </c>
      <c r="B9861" s="2">
        <v>45866</v>
      </c>
      <c r="C9861" t="s">
        <v>10027</v>
      </c>
      <c r="D9861" t="s">
        <v>10032</v>
      </c>
      <c r="E9861" t="s">
        <v>10036</v>
      </c>
      <c r="F9861">
        <v>17</v>
      </c>
      <c r="G9861">
        <v>273.24</v>
      </c>
      <c r="H9861">
        <v>168.03</v>
      </c>
      <c r="I9861" t="s">
        <v>10039</v>
      </c>
      <c r="J9861">
        <f>F9861*G9861</f>
        <v>4645.08</v>
      </c>
      <c r="K9861">
        <f>F9861*H9861</f>
        <v>2856.51</v>
      </c>
      <c r="L9861">
        <f>J9861-K9861</f>
        <v>1788.5699999999997</v>
      </c>
      <c r="M9861" s="5">
        <f>L9861/J9861</f>
        <v>0.3850461133069828</v>
      </c>
      <c r="N9861" t="str">
        <f>IF(ISNA(VLOOKUP(A9861,'Returns Data'!A:A,1,0)),"No","Yes")</f>
        <v>No</v>
      </c>
      <c r="O9861" t="s">
        <v>10085</v>
      </c>
      <c r="P9861">
        <f>IFERROR(VLOOKUP(A9861,'Ratings Data'!A:C,3,0),"No Rating")</f>
        <v>3</v>
      </c>
      <c r="Q9861" t="s">
        <v>10062</v>
      </c>
      <c r="R9861" s="5">
        <f t="shared" si="154"/>
        <v>-6.0917030567685534E-2</v>
      </c>
    </row>
    <row r="9862" spans="1:18" x14ac:dyDescent="0.3">
      <c r="A9862" t="s">
        <v>7284</v>
      </c>
      <c r="B9862" s="2">
        <v>45866</v>
      </c>
      <c r="C9862" t="s">
        <v>10023</v>
      </c>
      <c r="D9862" t="s">
        <v>10033</v>
      </c>
      <c r="E9862" t="s">
        <v>10036</v>
      </c>
      <c r="F9862">
        <v>9</v>
      </c>
      <c r="G9862">
        <v>178.18</v>
      </c>
      <c r="H9862">
        <v>126.89</v>
      </c>
      <c r="I9862" t="s">
        <v>10039</v>
      </c>
      <c r="J9862">
        <f>F9862*G9862</f>
        <v>1603.6200000000001</v>
      </c>
      <c r="K9862">
        <f>F9862*H9862</f>
        <v>1142.01</v>
      </c>
      <c r="L9862">
        <f>J9862-K9862</f>
        <v>461.61000000000013</v>
      </c>
      <c r="M9862" s="5">
        <f>L9862/J9862</f>
        <v>0.2878549781120216</v>
      </c>
      <c r="N9862" t="str">
        <f>IF(ISNA(VLOOKUP(A9862,'Returns Data'!A:A,1,0)),"No","Yes")</f>
        <v>No</v>
      </c>
      <c r="O9862" t="s">
        <v>10085</v>
      </c>
      <c r="P9862" t="str">
        <f>IFERROR(VLOOKUP(A9862,'Ratings Data'!A:C,3,0),"No Rating")</f>
        <v>No Rating</v>
      </c>
      <c r="Q9862" t="s">
        <v>10062</v>
      </c>
      <c r="R9862" s="5">
        <f t="shared" si="154"/>
        <v>-0.65477020847864842</v>
      </c>
    </row>
    <row r="9863" spans="1:18" x14ac:dyDescent="0.3">
      <c r="A9863" t="s">
        <v>7974</v>
      </c>
      <c r="B9863" s="2">
        <v>45866</v>
      </c>
      <c r="C9863" t="s">
        <v>10025</v>
      </c>
      <c r="D9863" t="s">
        <v>10033</v>
      </c>
      <c r="E9863" t="s">
        <v>10038</v>
      </c>
      <c r="F9863">
        <v>19</v>
      </c>
      <c r="G9863">
        <v>191.83</v>
      </c>
      <c r="H9863">
        <v>154.81</v>
      </c>
      <c r="I9863" t="s">
        <v>10039</v>
      </c>
      <c r="J9863">
        <f>F9863*G9863</f>
        <v>3644.7700000000004</v>
      </c>
      <c r="K9863">
        <f>F9863*H9863</f>
        <v>2941.39</v>
      </c>
      <c r="L9863">
        <f>J9863-K9863</f>
        <v>703.38000000000056</v>
      </c>
      <c r="M9863" s="5">
        <f>L9863/J9863</f>
        <v>0.19298337069280105</v>
      </c>
      <c r="N9863" t="str">
        <f>IF(ISNA(VLOOKUP(A9863,'Returns Data'!A:A,1,0)),"No","Yes")</f>
        <v>No</v>
      </c>
      <c r="O9863" t="s">
        <v>10085</v>
      </c>
      <c r="P9863" t="str">
        <f>IFERROR(VLOOKUP(A9863,'Ratings Data'!A:C,3,0),"No Rating")</f>
        <v>No Rating</v>
      </c>
      <c r="Q9863" t="s">
        <v>10062</v>
      </c>
      <c r="R9863" s="5">
        <f t="shared" si="154"/>
        <v>1.2728389518713912</v>
      </c>
    </row>
    <row r="9864" spans="1:18" x14ac:dyDescent="0.3">
      <c r="A9864" t="s">
        <v>8183</v>
      </c>
      <c r="B9864" s="2">
        <v>45866</v>
      </c>
      <c r="C9864" t="s">
        <v>10013</v>
      </c>
      <c r="D9864" t="s">
        <v>10030</v>
      </c>
      <c r="E9864" t="s">
        <v>10038</v>
      </c>
      <c r="F9864">
        <v>16</v>
      </c>
      <c r="G9864">
        <v>309.02</v>
      </c>
      <c r="H9864">
        <v>206.65</v>
      </c>
      <c r="I9864" t="s">
        <v>10040</v>
      </c>
      <c r="J9864">
        <f>F9864*G9864</f>
        <v>4944.32</v>
      </c>
      <c r="K9864">
        <f>F9864*H9864</f>
        <v>3306.4</v>
      </c>
      <c r="L9864">
        <f>J9864-K9864</f>
        <v>1637.9199999999996</v>
      </c>
      <c r="M9864" s="5">
        <f>L9864/J9864</f>
        <v>0.33127305676008018</v>
      </c>
      <c r="N9864" t="str">
        <f>IF(ISNA(VLOOKUP(A9864,'Returns Data'!A:A,1,0)),"No","Yes")</f>
        <v>No</v>
      </c>
      <c r="O9864" t="s">
        <v>10085</v>
      </c>
      <c r="P9864" t="str">
        <f>IFERROR(VLOOKUP(A9864,'Ratings Data'!A:C,3,0),"No Rating")</f>
        <v>No Rating</v>
      </c>
      <c r="Q9864" t="s">
        <v>10062</v>
      </c>
      <c r="R9864" s="5">
        <f t="shared" si="154"/>
        <v>0.35655199093495588</v>
      </c>
    </row>
    <row r="9865" spans="1:18" x14ac:dyDescent="0.3">
      <c r="A9865" t="s">
        <v>8324</v>
      </c>
      <c r="B9865" s="2">
        <v>45866</v>
      </c>
      <c r="C9865" t="s">
        <v>10027</v>
      </c>
      <c r="D9865" t="s">
        <v>10032</v>
      </c>
      <c r="E9865" t="s">
        <v>10035</v>
      </c>
      <c r="F9865">
        <v>9</v>
      </c>
      <c r="G9865">
        <v>308.64</v>
      </c>
      <c r="H9865">
        <v>228.45</v>
      </c>
      <c r="I9865" t="s">
        <v>10039</v>
      </c>
      <c r="J9865">
        <f>F9865*G9865</f>
        <v>2777.7599999999998</v>
      </c>
      <c r="K9865">
        <f>F9865*H9865</f>
        <v>2056.0499999999997</v>
      </c>
      <c r="L9865">
        <f>J9865-K9865</f>
        <v>721.71</v>
      </c>
      <c r="M9865" s="5">
        <f>L9865/J9865</f>
        <v>0.25981726283048218</v>
      </c>
      <c r="N9865" t="str">
        <f>IF(ISNA(VLOOKUP(A9865,'Returns Data'!A:A,1,0)),"No","Yes")</f>
        <v>No</v>
      </c>
      <c r="O9865" t="s">
        <v>10085</v>
      </c>
      <c r="P9865" t="str">
        <f>IFERROR(VLOOKUP(A9865,'Ratings Data'!A:C,3,0),"No Rating")</f>
        <v>No Rating</v>
      </c>
      <c r="Q9865" t="s">
        <v>10062</v>
      </c>
      <c r="R9865" s="5">
        <f t="shared" si="154"/>
        <v>-0.4381917028024076</v>
      </c>
    </row>
    <row r="9866" spans="1:18" x14ac:dyDescent="0.3">
      <c r="A9866" t="s">
        <v>9649</v>
      </c>
      <c r="B9866" s="2">
        <v>45866</v>
      </c>
      <c r="C9866" t="s">
        <v>10021</v>
      </c>
      <c r="D9866" t="s">
        <v>10031</v>
      </c>
      <c r="E9866" t="s">
        <v>10036</v>
      </c>
      <c r="F9866">
        <v>9</v>
      </c>
      <c r="G9866">
        <v>232.81</v>
      </c>
      <c r="H9866">
        <v>145.38999999999999</v>
      </c>
      <c r="I9866" t="s">
        <v>10040</v>
      </c>
      <c r="J9866">
        <f>F9866*G9866</f>
        <v>2095.29</v>
      </c>
      <c r="K9866">
        <f>F9866*H9866</f>
        <v>1308.5099999999998</v>
      </c>
      <c r="L9866">
        <f>J9866-K9866</f>
        <v>786.7800000000002</v>
      </c>
      <c r="M9866" s="5">
        <f>L9866/J9866</f>
        <v>0.37549933422103871</v>
      </c>
      <c r="N9866" t="str">
        <f>IF(ISNA(VLOOKUP(A9866,'Returns Data'!A:A,1,0)),"No","Yes")</f>
        <v>No</v>
      </c>
      <c r="O9866" t="s">
        <v>10085</v>
      </c>
      <c r="P9866">
        <f>IFERROR(VLOOKUP(A9866,'Ratings Data'!A:C,3,0),"No Rating")</f>
        <v>5</v>
      </c>
      <c r="Q9866" t="s">
        <v>10062</v>
      </c>
      <c r="R9866" s="5">
        <f t="shared" si="154"/>
        <v>-0.24569077242094345</v>
      </c>
    </row>
    <row r="9867" spans="1:18" x14ac:dyDescent="0.3">
      <c r="A9867" t="s">
        <v>179</v>
      </c>
      <c r="B9867" s="2">
        <v>45867</v>
      </c>
      <c r="C9867" t="s">
        <v>10027</v>
      </c>
      <c r="D9867" t="s">
        <v>10032</v>
      </c>
      <c r="E9867" t="s">
        <v>10035</v>
      </c>
      <c r="F9867">
        <v>2</v>
      </c>
      <c r="G9867">
        <v>215.52</v>
      </c>
      <c r="H9867">
        <v>159.91</v>
      </c>
      <c r="I9867" t="s">
        <v>10039</v>
      </c>
      <c r="J9867">
        <f>F9867*G9867</f>
        <v>431.04</v>
      </c>
      <c r="K9867">
        <f>F9867*H9867</f>
        <v>319.82</v>
      </c>
      <c r="L9867">
        <f>J9867-K9867</f>
        <v>111.22000000000003</v>
      </c>
      <c r="M9867" s="5">
        <f>L9867/J9867</f>
        <v>0.2580270972531552</v>
      </c>
      <c r="N9867" t="str">
        <f>IF(ISNA(VLOOKUP(A9867,'Returns Data'!A:A,1,0)),"No","Yes")</f>
        <v>No</v>
      </c>
      <c r="O9867" t="s">
        <v>10085</v>
      </c>
      <c r="P9867">
        <f>IFERROR(VLOOKUP(A9867,'Ratings Data'!A:C,3,0),"No Rating")</f>
        <v>5</v>
      </c>
      <c r="Q9867" t="s">
        <v>10062</v>
      </c>
      <c r="R9867" s="5">
        <f t="shared" si="154"/>
        <v>-0.79428145984565379</v>
      </c>
    </row>
    <row r="9868" spans="1:18" x14ac:dyDescent="0.3">
      <c r="A9868" t="s">
        <v>643</v>
      </c>
      <c r="B9868" s="2">
        <v>45867</v>
      </c>
      <c r="C9868" t="s">
        <v>10023</v>
      </c>
      <c r="D9868" t="s">
        <v>10033</v>
      </c>
      <c r="E9868" t="s">
        <v>10034</v>
      </c>
      <c r="F9868">
        <v>7</v>
      </c>
      <c r="G9868">
        <v>214.11</v>
      </c>
      <c r="H9868">
        <v>149.62</v>
      </c>
      <c r="I9868" t="s">
        <v>10040</v>
      </c>
      <c r="J9868">
        <f>F9868*G9868</f>
        <v>1498.77</v>
      </c>
      <c r="K9868">
        <f>F9868*H9868</f>
        <v>1047.3400000000001</v>
      </c>
      <c r="L9868">
        <f>J9868-K9868</f>
        <v>451.42999999999984</v>
      </c>
      <c r="M9868" s="5">
        <f>L9868/J9868</f>
        <v>0.30120031759376009</v>
      </c>
      <c r="N9868" t="str">
        <f>IF(ISNA(VLOOKUP(A9868,'Returns Data'!A:A,1,0)),"No","Yes")</f>
        <v>No</v>
      </c>
      <c r="O9868" t="s">
        <v>10085</v>
      </c>
      <c r="P9868" t="str">
        <f>IFERROR(VLOOKUP(A9868,'Ratings Data'!A:C,3,0),"No Rating")</f>
        <v>No Rating</v>
      </c>
      <c r="Q9868" t="s">
        <v>10062</v>
      </c>
      <c r="R9868" s="5">
        <f t="shared" si="154"/>
        <v>2.4771018930957682</v>
      </c>
    </row>
    <row r="9869" spans="1:18" x14ac:dyDescent="0.3">
      <c r="A9869" t="s">
        <v>884</v>
      </c>
      <c r="B9869" s="2">
        <v>45867</v>
      </c>
      <c r="C9869" t="s">
        <v>10024</v>
      </c>
      <c r="D9869" t="s">
        <v>10029</v>
      </c>
      <c r="E9869" t="s">
        <v>10035</v>
      </c>
      <c r="F9869">
        <v>14</v>
      </c>
      <c r="G9869">
        <v>288.63</v>
      </c>
      <c r="H9869">
        <v>204.49</v>
      </c>
      <c r="I9869" t="s">
        <v>10039</v>
      </c>
      <c r="J9869">
        <f>F9869*G9869</f>
        <v>4040.8199999999997</v>
      </c>
      <c r="K9869">
        <f>F9869*H9869</f>
        <v>2862.86</v>
      </c>
      <c r="L9869">
        <f>J9869-K9869</f>
        <v>1177.9599999999996</v>
      </c>
      <c r="M9869" s="5">
        <f>L9869/J9869</f>
        <v>0.2915150885216366</v>
      </c>
      <c r="N9869" t="str">
        <f>IF(ISNA(VLOOKUP(A9869,'Returns Data'!A:A,1,0)),"No","Yes")</f>
        <v>No</v>
      </c>
      <c r="O9869" t="s">
        <v>10085</v>
      </c>
      <c r="P9869" t="str">
        <f>IFERROR(VLOOKUP(A9869,'Ratings Data'!A:C,3,0),"No Rating")</f>
        <v>No Rating</v>
      </c>
      <c r="Q9869" t="s">
        <v>10062</v>
      </c>
      <c r="R9869" s="5">
        <f t="shared" si="154"/>
        <v>1.6960907944514501</v>
      </c>
    </row>
    <row r="9870" spans="1:18" x14ac:dyDescent="0.3">
      <c r="A9870" t="s">
        <v>942</v>
      </c>
      <c r="B9870" s="2">
        <v>45867</v>
      </c>
      <c r="C9870" t="s">
        <v>10017</v>
      </c>
      <c r="D9870" t="s">
        <v>10032</v>
      </c>
      <c r="E9870" t="s">
        <v>10038</v>
      </c>
      <c r="F9870">
        <v>19</v>
      </c>
      <c r="G9870">
        <v>279.64999999999998</v>
      </c>
      <c r="H9870">
        <v>177.51</v>
      </c>
      <c r="I9870" t="s">
        <v>10039</v>
      </c>
      <c r="J9870">
        <f>F9870*G9870</f>
        <v>5313.3499999999995</v>
      </c>
      <c r="K9870">
        <f>F9870*H9870</f>
        <v>3372.6899999999996</v>
      </c>
      <c r="L9870">
        <f>J9870-K9870</f>
        <v>1940.6599999999999</v>
      </c>
      <c r="M9870" s="5">
        <f>L9870/J9870</f>
        <v>0.36524226711961383</v>
      </c>
      <c r="N9870" t="str">
        <f>IF(ISNA(VLOOKUP(A9870,'Returns Data'!A:A,1,0)),"No","Yes")</f>
        <v>No</v>
      </c>
      <c r="O9870" t="s">
        <v>10085</v>
      </c>
      <c r="P9870" t="str">
        <f>IFERROR(VLOOKUP(A9870,'Ratings Data'!A:C,3,0),"No Rating")</f>
        <v>No Rating</v>
      </c>
      <c r="Q9870" t="s">
        <v>10062</v>
      </c>
      <c r="R9870" s="5">
        <f t="shared" si="154"/>
        <v>0.3149187541142639</v>
      </c>
    </row>
    <row r="9871" spans="1:18" x14ac:dyDescent="0.3">
      <c r="A9871" t="s">
        <v>980</v>
      </c>
      <c r="B9871" s="2">
        <v>45867</v>
      </c>
      <c r="C9871" t="s">
        <v>10017</v>
      </c>
      <c r="D9871" t="s">
        <v>10032</v>
      </c>
      <c r="E9871" t="s">
        <v>10038</v>
      </c>
      <c r="F9871">
        <v>18</v>
      </c>
      <c r="G9871">
        <v>274.02999999999997</v>
      </c>
      <c r="H9871">
        <v>230.94</v>
      </c>
      <c r="I9871" t="s">
        <v>10039</v>
      </c>
      <c r="J9871">
        <f>F9871*G9871</f>
        <v>4932.5399999999991</v>
      </c>
      <c r="K9871">
        <f>F9871*H9871</f>
        <v>4156.92</v>
      </c>
      <c r="L9871">
        <f>J9871-K9871</f>
        <v>775.61999999999898</v>
      </c>
      <c r="M9871" s="5">
        <f>L9871/J9871</f>
        <v>0.15724555705579663</v>
      </c>
      <c r="N9871" t="str">
        <f>IF(ISNA(VLOOKUP(A9871,'Returns Data'!A:A,1,0)),"No","Yes")</f>
        <v>No</v>
      </c>
      <c r="O9871" t="s">
        <v>10085</v>
      </c>
      <c r="P9871" t="str">
        <f>IFERROR(VLOOKUP(A9871,'Ratings Data'!A:C,3,0),"No Rating")</f>
        <v>No Rating</v>
      </c>
      <c r="Q9871" t="s">
        <v>10062</v>
      </c>
      <c r="R9871" s="5">
        <f t="shared" si="154"/>
        <v>-7.1670415086527411E-2</v>
      </c>
    </row>
    <row r="9872" spans="1:18" x14ac:dyDescent="0.3">
      <c r="A9872" t="s">
        <v>1436</v>
      </c>
      <c r="B9872" s="2">
        <v>45867</v>
      </c>
      <c r="C9872" t="s">
        <v>10014</v>
      </c>
      <c r="D9872" t="s">
        <v>10030</v>
      </c>
      <c r="E9872" t="s">
        <v>10036</v>
      </c>
      <c r="F9872">
        <v>6</v>
      </c>
      <c r="G9872">
        <v>192.8</v>
      </c>
      <c r="H9872">
        <v>146.72</v>
      </c>
      <c r="I9872" t="s">
        <v>10040</v>
      </c>
      <c r="J9872">
        <f>F9872*G9872</f>
        <v>1156.8000000000002</v>
      </c>
      <c r="K9872">
        <f>F9872*H9872</f>
        <v>880.31999999999994</v>
      </c>
      <c r="L9872">
        <f>J9872-K9872</f>
        <v>276.48000000000025</v>
      </c>
      <c r="M9872" s="5">
        <f>L9872/J9872</f>
        <v>0.23900414937759354</v>
      </c>
      <c r="N9872" t="str">
        <f>IF(ISNA(VLOOKUP(A9872,'Returns Data'!A:A,1,0)),"No","Yes")</f>
        <v>Yes</v>
      </c>
      <c r="O9872" t="str">
        <f>IFERROR(VLOOKUP(A9872,'Returns Data'!A:E,5,0),"No Returns")</f>
        <v>Damaged</v>
      </c>
      <c r="P9872" t="str">
        <f>IFERROR(VLOOKUP(A9872,'Ratings Data'!A:C,3,0),"No Rating")</f>
        <v>No Rating</v>
      </c>
      <c r="Q9872" t="s">
        <v>10062</v>
      </c>
      <c r="R9872" s="5">
        <f t="shared" si="154"/>
        <v>-0.7654757994866741</v>
      </c>
    </row>
    <row r="9873" spans="1:18" x14ac:dyDescent="0.3">
      <c r="A9873" t="s">
        <v>2249</v>
      </c>
      <c r="B9873" s="2">
        <v>45867</v>
      </c>
      <c r="C9873" t="s">
        <v>10014</v>
      </c>
      <c r="D9873" t="s">
        <v>10030</v>
      </c>
      <c r="E9873" t="s">
        <v>10036</v>
      </c>
      <c r="F9873">
        <v>11</v>
      </c>
      <c r="G9873">
        <v>290.69</v>
      </c>
      <c r="H9873">
        <v>256.89999999999998</v>
      </c>
      <c r="I9873" t="s">
        <v>10040</v>
      </c>
      <c r="J9873">
        <f>F9873*G9873</f>
        <v>3197.59</v>
      </c>
      <c r="K9873">
        <f>F9873*H9873</f>
        <v>2825.8999999999996</v>
      </c>
      <c r="L9873">
        <f>J9873-K9873</f>
        <v>371.69000000000051</v>
      </c>
      <c r="M9873" s="5">
        <f>L9873/J9873</f>
        <v>0.11624066875365525</v>
      </c>
      <c r="N9873" t="str">
        <f>IF(ISNA(VLOOKUP(A9873,'Returns Data'!A:A,1,0)),"No","Yes")</f>
        <v>No</v>
      </c>
      <c r="O9873" t="s">
        <v>10085</v>
      </c>
      <c r="P9873" t="str">
        <f>IFERROR(VLOOKUP(A9873,'Ratings Data'!A:C,3,0),"No Rating")</f>
        <v>No Rating</v>
      </c>
      <c r="Q9873" t="s">
        <v>10062</v>
      </c>
      <c r="R9873" s="5">
        <f t="shared" si="154"/>
        <v>1.7641683955739969</v>
      </c>
    </row>
    <row r="9874" spans="1:18" x14ac:dyDescent="0.3">
      <c r="A9874" t="s">
        <v>3259</v>
      </c>
      <c r="B9874" s="2">
        <v>45867</v>
      </c>
      <c r="C9874" t="s">
        <v>10009</v>
      </c>
      <c r="D9874" t="s">
        <v>10029</v>
      </c>
      <c r="E9874" t="s">
        <v>10037</v>
      </c>
      <c r="F9874">
        <v>18</v>
      </c>
      <c r="G9874">
        <v>403.43</v>
      </c>
      <c r="H9874">
        <v>319.8</v>
      </c>
      <c r="I9874" t="s">
        <v>10039</v>
      </c>
      <c r="J9874">
        <f>F9874*G9874</f>
        <v>7261.74</v>
      </c>
      <c r="K9874">
        <f>F9874*H9874</f>
        <v>5756.4000000000005</v>
      </c>
      <c r="L9874">
        <f>J9874-K9874</f>
        <v>1505.3399999999992</v>
      </c>
      <c r="M9874" s="5">
        <f>L9874/J9874</f>
        <v>0.20729742458419045</v>
      </c>
      <c r="N9874" t="str">
        <f>IF(ISNA(VLOOKUP(A9874,'Returns Data'!A:A,1,0)),"No","Yes")</f>
        <v>No</v>
      </c>
      <c r="O9874" t="s">
        <v>10085</v>
      </c>
      <c r="P9874" t="str">
        <f>IFERROR(VLOOKUP(A9874,'Ratings Data'!A:C,3,0),"No Rating")</f>
        <v>No Rating</v>
      </c>
      <c r="Q9874" t="s">
        <v>10062</v>
      </c>
      <c r="R9874" s="5">
        <f t="shared" si="154"/>
        <v>1.2710040999627843</v>
      </c>
    </row>
    <row r="9875" spans="1:18" x14ac:dyDescent="0.3">
      <c r="A9875" t="s">
        <v>3306</v>
      </c>
      <c r="B9875" s="2">
        <v>45867</v>
      </c>
      <c r="C9875" t="s">
        <v>10022</v>
      </c>
      <c r="D9875" t="s">
        <v>10033</v>
      </c>
      <c r="E9875" t="s">
        <v>10036</v>
      </c>
      <c r="F9875">
        <v>9</v>
      </c>
      <c r="G9875">
        <v>319.66000000000003</v>
      </c>
      <c r="H9875">
        <v>261.52999999999997</v>
      </c>
      <c r="I9875" t="s">
        <v>10039</v>
      </c>
      <c r="J9875">
        <f>F9875*G9875</f>
        <v>2876.94</v>
      </c>
      <c r="K9875">
        <f>F9875*H9875</f>
        <v>2353.7699999999995</v>
      </c>
      <c r="L9875">
        <f>J9875-K9875</f>
        <v>523.17000000000053</v>
      </c>
      <c r="M9875" s="5">
        <f>L9875/J9875</f>
        <v>0.18184946505662283</v>
      </c>
      <c r="N9875" t="str">
        <f>IF(ISNA(VLOOKUP(A9875,'Returns Data'!A:A,1,0)),"No","Yes")</f>
        <v>No</v>
      </c>
      <c r="O9875" t="s">
        <v>10085</v>
      </c>
      <c r="P9875" t="str">
        <f>IFERROR(VLOOKUP(A9875,'Ratings Data'!A:C,3,0),"No Rating")</f>
        <v>No Rating</v>
      </c>
      <c r="Q9875" t="s">
        <v>10062</v>
      </c>
      <c r="R9875" s="5">
        <f t="shared" si="154"/>
        <v>-0.60382222442555078</v>
      </c>
    </row>
    <row r="9876" spans="1:18" x14ac:dyDescent="0.3">
      <c r="A9876" t="s">
        <v>4333</v>
      </c>
      <c r="B9876" s="2">
        <v>45867</v>
      </c>
      <c r="C9876" t="s">
        <v>10013</v>
      </c>
      <c r="D9876" t="s">
        <v>10030</v>
      </c>
      <c r="E9876" t="s">
        <v>10035</v>
      </c>
      <c r="F9876">
        <v>1</v>
      </c>
      <c r="G9876">
        <v>446.97</v>
      </c>
      <c r="H9876">
        <v>364.97</v>
      </c>
      <c r="I9876" t="s">
        <v>10039</v>
      </c>
      <c r="J9876">
        <f>F9876*G9876</f>
        <v>446.97</v>
      </c>
      <c r="K9876">
        <f>F9876*H9876</f>
        <v>364.97</v>
      </c>
      <c r="L9876">
        <f>J9876-K9876</f>
        <v>82</v>
      </c>
      <c r="M9876" s="5">
        <f>L9876/J9876</f>
        <v>0.1834575027406761</v>
      </c>
      <c r="N9876" t="str">
        <f>IF(ISNA(VLOOKUP(A9876,'Returns Data'!A:A,1,0)),"No","Yes")</f>
        <v>No</v>
      </c>
      <c r="O9876" t="s">
        <v>10085</v>
      </c>
      <c r="P9876" t="str">
        <f>IFERROR(VLOOKUP(A9876,'Ratings Data'!A:C,3,0),"No Rating")</f>
        <v>No Rating</v>
      </c>
      <c r="Q9876" t="s">
        <v>10062</v>
      </c>
      <c r="R9876" s="5">
        <f t="shared" si="154"/>
        <v>-0.84463701015662485</v>
      </c>
    </row>
    <row r="9877" spans="1:18" x14ac:dyDescent="0.3">
      <c r="A9877" t="s">
        <v>4347</v>
      </c>
      <c r="B9877" s="2">
        <v>45867</v>
      </c>
      <c r="C9877" t="s">
        <v>10016</v>
      </c>
      <c r="D9877" t="s">
        <v>10032</v>
      </c>
      <c r="E9877" t="s">
        <v>10038</v>
      </c>
      <c r="F9877">
        <v>15</v>
      </c>
      <c r="G9877">
        <v>46.18</v>
      </c>
      <c r="H9877">
        <v>36.049999999999997</v>
      </c>
      <c r="I9877" t="s">
        <v>10039</v>
      </c>
      <c r="J9877">
        <f>F9877*G9877</f>
        <v>692.7</v>
      </c>
      <c r="K9877">
        <f>F9877*H9877</f>
        <v>540.75</v>
      </c>
      <c r="L9877">
        <f>J9877-K9877</f>
        <v>151.95000000000005</v>
      </c>
      <c r="M9877" s="5">
        <f>L9877/J9877</f>
        <v>0.21935902988306633</v>
      </c>
      <c r="N9877" t="str">
        <f>IF(ISNA(VLOOKUP(A9877,'Returns Data'!A:A,1,0)),"No","Yes")</f>
        <v>No</v>
      </c>
      <c r="O9877" t="s">
        <v>10085</v>
      </c>
      <c r="P9877" t="str">
        <f>IFERROR(VLOOKUP(A9877,'Ratings Data'!A:C,3,0),"No Rating")</f>
        <v>No Rating</v>
      </c>
      <c r="Q9877" t="s">
        <v>10062</v>
      </c>
      <c r="R9877" s="5">
        <f t="shared" si="154"/>
        <v>0.54976844083495535</v>
      </c>
    </row>
    <row r="9878" spans="1:18" x14ac:dyDescent="0.3">
      <c r="A9878" t="s">
        <v>4641</v>
      </c>
      <c r="B9878" s="2">
        <v>45867</v>
      </c>
      <c r="C9878" t="s">
        <v>10011</v>
      </c>
      <c r="D9878" t="s">
        <v>10029</v>
      </c>
      <c r="E9878" t="s">
        <v>10038</v>
      </c>
      <c r="F9878">
        <v>11</v>
      </c>
      <c r="G9878">
        <v>203.39</v>
      </c>
      <c r="H9878">
        <v>178.91</v>
      </c>
      <c r="I9878" t="s">
        <v>10040</v>
      </c>
      <c r="J9878">
        <f>F9878*G9878</f>
        <v>2237.29</v>
      </c>
      <c r="K9878">
        <f>F9878*H9878</f>
        <v>1968.01</v>
      </c>
      <c r="L9878">
        <f>J9878-K9878</f>
        <v>269.27999999999997</v>
      </c>
      <c r="M9878" s="5">
        <f>L9878/J9878</f>
        <v>0.12035989970008357</v>
      </c>
      <c r="N9878" t="str">
        <f>IF(ISNA(VLOOKUP(A9878,'Returns Data'!A:A,1,0)),"No","Yes")</f>
        <v>No</v>
      </c>
      <c r="O9878" t="s">
        <v>10085</v>
      </c>
      <c r="P9878" t="str">
        <f>IFERROR(VLOOKUP(A9878,'Ratings Data'!A:C,3,0),"No Rating")</f>
        <v>No Rating</v>
      </c>
      <c r="Q9878" t="s">
        <v>10062</v>
      </c>
      <c r="R9878" s="5">
        <f t="shared" si="154"/>
        <v>2.2298108849429763</v>
      </c>
    </row>
    <row r="9879" spans="1:18" x14ac:dyDescent="0.3">
      <c r="A9879" t="s">
        <v>4696</v>
      </c>
      <c r="B9879" s="2">
        <v>45867</v>
      </c>
      <c r="C9879" t="s">
        <v>10022</v>
      </c>
      <c r="D9879" t="s">
        <v>10033</v>
      </c>
      <c r="E9879" t="s">
        <v>10037</v>
      </c>
      <c r="F9879">
        <v>5</v>
      </c>
      <c r="G9879">
        <v>192.9</v>
      </c>
      <c r="H9879">
        <v>118.7</v>
      </c>
      <c r="I9879" t="s">
        <v>10040</v>
      </c>
      <c r="J9879">
        <f>F9879*G9879</f>
        <v>964.5</v>
      </c>
      <c r="K9879">
        <f>F9879*H9879</f>
        <v>593.5</v>
      </c>
      <c r="L9879">
        <f>J9879-K9879</f>
        <v>371</v>
      </c>
      <c r="M9879" s="5">
        <f>L9879/J9879</f>
        <v>0.38465526179367548</v>
      </c>
      <c r="N9879" t="str">
        <f>IF(ISNA(VLOOKUP(A9879,'Returns Data'!A:A,1,0)),"No","Yes")</f>
        <v>No</v>
      </c>
      <c r="O9879" t="s">
        <v>10085</v>
      </c>
      <c r="P9879" t="str">
        <f>IFERROR(VLOOKUP(A9879,'Ratings Data'!A:C,3,0),"No Rating")</f>
        <v>No Rating</v>
      </c>
      <c r="Q9879" t="s">
        <v>10062</v>
      </c>
      <c r="R9879" s="5">
        <f t="shared" si="154"/>
        <v>-0.56889808652432183</v>
      </c>
    </row>
    <row r="9880" spans="1:18" x14ac:dyDescent="0.3">
      <c r="A9880" t="s">
        <v>4723</v>
      </c>
      <c r="B9880" s="2">
        <v>45867</v>
      </c>
      <c r="C9880" t="s">
        <v>10017</v>
      </c>
      <c r="D9880" t="s">
        <v>10032</v>
      </c>
      <c r="E9880" t="s">
        <v>10037</v>
      </c>
      <c r="F9880">
        <v>2</v>
      </c>
      <c r="G9880">
        <v>83.5</v>
      </c>
      <c r="H9880">
        <v>71.06</v>
      </c>
      <c r="I9880" t="s">
        <v>10040</v>
      </c>
      <c r="J9880">
        <f>F9880*G9880</f>
        <v>167</v>
      </c>
      <c r="K9880">
        <f>F9880*H9880</f>
        <v>142.12</v>
      </c>
      <c r="L9880">
        <f>J9880-K9880</f>
        <v>24.879999999999995</v>
      </c>
      <c r="M9880" s="5">
        <f>L9880/J9880</f>
        <v>0.14898203592814369</v>
      </c>
      <c r="N9880" t="str">
        <f>IF(ISNA(VLOOKUP(A9880,'Returns Data'!A:A,1,0)),"No","Yes")</f>
        <v>No</v>
      </c>
      <c r="O9880" t="s">
        <v>10085</v>
      </c>
      <c r="P9880" t="str">
        <f>IFERROR(VLOOKUP(A9880,'Ratings Data'!A:C,3,0),"No Rating")</f>
        <v>No Rating</v>
      </c>
      <c r="Q9880" t="s">
        <v>10062</v>
      </c>
      <c r="R9880" s="5">
        <f t="shared" si="154"/>
        <v>-0.82685329186106793</v>
      </c>
    </row>
    <row r="9881" spans="1:18" x14ac:dyDescent="0.3">
      <c r="A9881" t="s">
        <v>5402</v>
      </c>
      <c r="B9881" s="2">
        <v>45867</v>
      </c>
      <c r="C9881" t="s">
        <v>10027</v>
      </c>
      <c r="D9881" t="s">
        <v>10032</v>
      </c>
      <c r="E9881" t="s">
        <v>10036</v>
      </c>
      <c r="F9881">
        <v>18</v>
      </c>
      <c r="G9881">
        <v>470.26</v>
      </c>
      <c r="H9881">
        <v>318.19</v>
      </c>
      <c r="I9881" t="s">
        <v>10040</v>
      </c>
      <c r="J9881">
        <f>F9881*G9881</f>
        <v>8464.68</v>
      </c>
      <c r="K9881">
        <f>F9881*H9881</f>
        <v>5727.42</v>
      </c>
      <c r="L9881">
        <f>J9881-K9881</f>
        <v>2737.26</v>
      </c>
      <c r="M9881" s="5">
        <f>L9881/J9881</f>
        <v>0.32337430357674479</v>
      </c>
      <c r="N9881" t="str">
        <f>IF(ISNA(VLOOKUP(A9881,'Returns Data'!A:A,1,0)),"No","Yes")</f>
        <v>No</v>
      </c>
      <c r="O9881" t="s">
        <v>10085</v>
      </c>
      <c r="P9881" t="str">
        <f>IFERROR(VLOOKUP(A9881,'Ratings Data'!A:C,3,0),"No Rating")</f>
        <v>No Rating</v>
      </c>
      <c r="Q9881" t="s">
        <v>10062</v>
      </c>
      <c r="R9881" s="5">
        <f t="shared" si="154"/>
        <v>49.686706586826347</v>
      </c>
    </row>
    <row r="9882" spans="1:18" x14ac:dyDescent="0.3">
      <c r="A9882" t="s">
        <v>5429</v>
      </c>
      <c r="B9882" s="2">
        <v>45867</v>
      </c>
      <c r="C9882" t="s">
        <v>10018</v>
      </c>
      <c r="D9882" t="s">
        <v>10033</v>
      </c>
      <c r="E9882" t="s">
        <v>10035</v>
      </c>
      <c r="F9882">
        <v>3</v>
      </c>
      <c r="G9882">
        <v>39.18</v>
      </c>
      <c r="H9882">
        <v>33.18</v>
      </c>
      <c r="I9882" t="s">
        <v>10039</v>
      </c>
      <c r="J9882">
        <f>F9882*G9882</f>
        <v>117.53999999999999</v>
      </c>
      <c r="K9882">
        <f>F9882*H9882</f>
        <v>99.539999999999992</v>
      </c>
      <c r="L9882">
        <f>J9882-K9882</f>
        <v>18</v>
      </c>
      <c r="M9882" s="5">
        <f>L9882/J9882</f>
        <v>0.15313935681470139</v>
      </c>
      <c r="N9882" t="str">
        <f>IF(ISNA(VLOOKUP(A9882,'Returns Data'!A:A,1,0)),"No","Yes")</f>
        <v>No</v>
      </c>
      <c r="O9882" t="s">
        <v>10085</v>
      </c>
      <c r="P9882" t="str">
        <f>IFERROR(VLOOKUP(A9882,'Ratings Data'!A:C,3,0),"No Rating")</f>
        <v>No Rating</v>
      </c>
      <c r="Q9882" t="s">
        <v>10062</v>
      </c>
      <c r="R9882" s="5">
        <f t="shared" si="154"/>
        <v>-0.98611406456003048</v>
      </c>
    </row>
    <row r="9883" spans="1:18" x14ac:dyDescent="0.3">
      <c r="A9883" t="s">
        <v>5940</v>
      </c>
      <c r="B9883" s="2">
        <v>45867</v>
      </c>
      <c r="C9883" t="s">
        <v>10028</v>
      </c>
      <c r="D9883" t="s">
        <v>10032</v>
      </c>
      <c r="E9883" t="s">
        <v>10038</v>
      </c>
      <c r="F9883">
        <v>12</v>
      </c>
      <c r="G9883">
        <v>288.17</v>
      </c>
      <c r="H9883">
        <v>190.44</v>
      </c>
      <c r="I9883" t="s">
        <v>10039</v>
      </c>
      <c r="J9883">
        <f>F9883*G9883</f>
        <v>3458.04</v>
      </c>
      <c r="K9883">
        <f>F9883*H9883</f>
        <v>2285.2799999999997</v>
      </c>
      <c r="L9883">
        <f>J9883-K9883</f>
        <v>1172.7600000000002</v>
      </c>
      <c r="M9883" s="5">
        <f>L9883/J9883</f>
        <v>0.33914009091855507</v>
      </c>
      <c r="N9883" t="str">
        <f>IF(ISNA(VLOOKUP(A9883,'Returns Data'!A:A,1,0)),"No","Yes")</f>
        <v>No</v>
      </c>
      <c r="O9883" t="s">
        <v>10085</v>
      </c>
      <c r="P9883" t="str">
        <f>IFERROR(VLOOKUP(A9883,'Ratings Data'!A:C,3,0),"No Rating")</f>
        <v>No Rating</v>
      </c>
      <c r="Q9883" t="s">
        <v>10062</v>
      </c>
      <c r="R9883" s="5">
        <f t="shared" si="154"/>
        <v>28.420112302195001</v>
      </c>
    </row>
    <row r="9884" spans="1:18" x14ac:dyDescent="0.3">
      <c r="A9884" t="s">
        <v>6499</v>
      </c>
      <c r="B9884" s="2">
        <v>45867</v>
      </c>
      <c r="C9884" t="s">
        <v>10015</v>
      </c>
      <c r="D9884" t="s">
        <v>10031</v>
      </c>
      <c r="E9884" t="s">
        <v>10035</v>
      </c>
      <c r="F9884">
        <v>13</v>
      </c>
      <c r="G9884">
        <v>380.18</v>
      </c>
      <c r="H9884">
        <v>232.22</v>
      </c>
      <c r="I9884" t="s">
        <v>10040</v>
      </c>
      <c r="J9884">
        <f>F9884*G9884</f>
        <v>4942.34</v>
      </c>
      <c r="K9884">
        <f>F9884*H9884</f>
        <v>3018.86</v>
      </c>
      <c r="L9884">
        <f>J9884-K9884</f>
        <v>1923.48</v>
      </c>
      <c r="M9884" s="5">
        <f>L9884/J9884</f>
        <v>0.38918407070335104</v>
      </c>
      <c r="N9884" t="str">
        <f>IF(ISNA(VLOOKUP(A9884,'Returns Data'!A:A,1,0)),"No","Yes")</f>
        <v>No</v>
      </c>
      <c r="O9884" t="s">
        <v>10085</v>
      </c>
      <c r="P9884" t="str">
        <f>IFERROR(VLOOKUP(A9884,'Ratings Data'!A:C,3,0),"No Rating")</f>
        <v>No Rating</v>
      </c>
      <c r="Q9884" t="s">
        <v>10062</v>
      </c>
      <c r="R9884" s="5">
        <f t="shared" si="154"/>
        <v>0.42923158783588394</v>
      </c>
    </row>
    <row r="9885" spans="1:18" x14ac:dyDescent="0.3">
      <c r="A9885" t="s">
        <v>6526</v>
      </c>
      <c r="B9885" s="2">
        <v>45867</v>
      </c>
      <c r="C9885" t="s">
        <v>10028</v>
      </c>
      <c r="D9885" t="s">
        <v>10032</v>
      </c>
      <c r="E9885" t="s">
        <v>10034</v>
      </c>
      <c r="F9885">
        <v>13</v>
      </c>
      <c r="G9885">
        <v>154.04</v>
      </c>
      <c r="H9885">
        <v>116.73</v>
      </c>
      <c r="I9885" t="s">
        <v>10040</v>
      </c>
      <c r="J9885">
        <f>F9885*G9885</f>
        <v>2002.52</v>
      </c>
      <c r="K9885">
        <f>F9885*H9885</f>
        <v>1517.49</v>
      </c>
      <c r="L9885">
        <f>J9885-K9885</f>
        <v>485.03</v>
      </c>
      <c r="M9885" s="5">
        <f>L9885/J9885</f>
        <v>0.24220981563230329</v>
      </c>
      <c r="N9885" t="str">
        <f>IF(ISNA(VLOOKUP(A9885,'Returns Data'!A:A,1,0)),"No","Yes")</f>
        <v>Yes</v>
      </c>
      <c r="O9885" t="str">
        <f>IFERROR(VLOOKUP(A9885,'Returns Data'!A:E,5,0),"No Returns")</f>
        <v>Damaged</v>
      </c>
      <c r="P9885" t="str">
        <f>IFERROR(VLOOKUP(A9885,'Ratings Data'!A:C,3,0),"No Rating")</f>
        <v>No Rating</v>
      </c>
      <c r="Q9885" t="s">
        <v>10062</v>
      </c>
      <c r="R9885" s="5">
        <f t="shared" si="154"/>
        <v>-0.59482350465568945</v>
      </c>
    </row>
    <row r="9886" spans="1:18" x14ac:dyDescent="0.3">
      <c r="A9886" t="s">
        <v>7062</v>
      </c>
      <c r="B9886" s="2">
        <v>45867</v>
      </c>
      <c r="C9886" t="s">
        <v>10024</v>
      </c>
      <c r="D9886" t="s">
        <v>10029</v>
      </c>
      <c r="E9886" t="s">
        <v>10035</v>
      </c>
      <c r="F9886">
        <v>6</v>
      </c>
      <c r="G9886">
        <v>474.28</v>
      </c>
      <c r="H9886">
        <v>422.29</v>
      </c>
      <c r="I9886" t="s">
        <v>10040</v>
      </c>
      <c r="J9886">
        <f>F9886*G9886</f>
        <v>2845.68</v>
      </c>
      <c r="K9886">
        <f>F9886*H9886</f>
        <v>2533.7400000000002</v>
      </c>
      <c r="L9886">
        <f>J9886-K9886</f>
        <v>311.9399999999996</v>
      </c>
      <c r="M9886" s="5">
        <f>L9886/J9886</f>
        <v>0.10961879058783827</v>
      </c>
      <c r="N9886" t="str">
        <f>IF(ISNA(VLOOKUP(A9886,'Returns Data'!A:A,1,0)),"No","Yes")</f>
        <v>No</v>
      </c>
      <c r="O9886" t="s">
        <v>10085</v>
      </c>
      <c r="P9886" t="str">
        <f>IFERROR(VLOOKUP(A9886,'Ratings Data'!A:C,3,0),"No Rating")</f>
        <v>No Rating</v>
      </c>
      <c r="Q9886" t="s">
        <v>10062</v>
      </c>
      <c r="R9886" s="5">
        <f t="shared" si="154"/>
        <v>0.42104947765815065</v>
      </c>
    </row>
    <row r="9887" spans="1:18" x14ac:dyDescent="0.3">
      <c r="A9887" t="s">
        <v>7614</v>
      </c>
      <c r="B9887" s="2">
        <v>45867</v>
      </c>
      <c r="C9887" t="s">
        <v>10014</v>
      </c>
      <c r="D9887" t="s">
        <v>10030</v>
      </c>
      <c r="E9887" t="s">
        <v>10035</v>
      </c>
      <c r="F9887">
        <v>19</v>
      </c>
      <c r="G9887">
        <v>81.19</v>
      </c>
      <c r="H9887">
        <v>62.54</v>
      </c>
      <c r="I9887" t="s">
        <v>10040</v>
      </c>
      <c r="J9887">
        <f>F9887*G9887</f>
        <v>1542.61</v>
      </c>
      <c r="K9887">
        <f>F9887*H9887</f>
        <v>1188.26</v>
      </c>
      <c r="L9887">
        <f>J9887-K9887</f>
        <v>354.34999999999991</v>
      </c>
      <c r="M9887" s="5">
        <f>L9887/J9887</f>
        <v>0.22970809212957255</v>
      </c>
      <c r="N9887" t="str">
        <f>IF(ISNA(VLOOKUP(A9887,'Returns Data'!A:A,1,0)),"No","Yes")</f>
        <v>No</v>
      </c>
      <c r="O9887" t="s">
        <v>10085</v>
      </c>
      <c r="P9887" t="str">
        <f>IFERROR(VLOOKUP(A9887,'Ratings Data'!A:C,3,0),"No Rating")</f>
        <v>No Rating</v>
      </c>
      <c r="Q9887" t="s">
        <v>10062</v>
      </c>
      <c r="R9887" s="5">
        <f t="shared" si="154"/>
        <v>-0.45791164150572095</v>
      </c>
    </row>
    <row r="9888" spans="1:18" x14ac:dyDescent="0.3">
      <c r="A9888" t="s">
        <v>7668</v>
      </c>
      <c r="B9888" s="2">
        <v>45867</v>
      </c>
      <c r="C9888" t="s">
        <v>10020</v>
      </c>
      <c r="D9888" t="s">
        <v>10030</v>
      </c>
      <c r="E9888" t="s">
        <v>10037</v>
      </c>
      <c r="F9888">
        <v>5</v>
      </c>
      <c r="G9888">
        <v>395.27</v>
      </c>
      <c r="H9888">
        <v>254.06</v>
      </c>
      <c r="I9888" t="s">
        <v>10039</v>
      </c>
      <c r="J9888">
        <f>F9888*G9888</f>
        <v>1976.35</v>
      </c>
      <c r="K9888">
        <f>F9888*H9888</f>
        <v>1270.3</v>
      </c>
      <c r="L9888">
        <f>J9888-K9888</f>
        <v>706.05</v>
      </c>
      <c r="M9888" s="5">
        <f>L9888/J9888</f>
        <v>0.35724947504237609</v>
      </c>
      <c r="N9888" t="str">
        <f>IF(ISNA(VLOOKUP(A9888,'Returns Data'!A:A,1,0)),"No","Yes")</f>
        <v>No</v>
      </c>
      <c r="O9888" t="s">
        <v>10085</v>
      </c>
      <c r="P9888" t="str">
        <f>IFERROR(VLOOKUP(A9888,'Ratings Data'!A:C,3,0),"No Rating")</f>
        <v>No Rating</v>
      </c>
      <c r="Q9888" t="s">
        <v>10062</v>
      </c>
      <c r="R9888" s="5">
        <f t="shared" si="154"/>
        <v>0.28117281749761769</v>
      </c>
    </row>
    <row r="9889" spans="1:18" x14ac:dyDescent="0.3">
      <c r="A9889" t="s">
        <v>7746</v>
      </c>
      <c r="B9889" s="2">
        <v>45867</v>
      </c>
      <c r="C9889" t="s">
        <v>10027</v>
      </c>
      <c r="D9889" t="s">
        <v>10032</v>
      </c>
      <c r="E9889" t="s">
        <v>10035</v>
      </c>
      <c r="F9889">
        <v>9</v>
      </c>
      <c r="G9889">
        <v>257.92</v>
      </c>
      <c r="H9889">
        <v>219.34</v>
      </c>
      <c r="I9889" t="s">
        <v>10040</v>
      </c>
      <c r="J9889">
        <f>F9889*G9889</f>
        <v>2321.2800000000002</v>
      </c>
      <c r="K9889">
        <f>F9889*H9889</f>
        <v>1974.06</v>
      </c>
      <c r="L9889">
        <f>J9889-K9889</f>
        <v>347.22000000000025</v>
      </c>
      <c r="M9889" s="5">
        <f>L9889/J9889</f>
        <v>0.14958126550868497</v>
      </c>
      <c r="N9889" t="str">
        <f>IF(ISNA(VLOOKUP(A9889,'Returns Data'!A:A,1,0)),"No","Yes")</f>
        <v>No</v>
      </c>
      <c r="O9889" t="s">
        <v>10085</v>
      </c>
      <c r="P9889" t="str">
        <f>IFERROR(VLOOKUP(A9889,'Ratings Data'!A:C,3,0),"No Rating")</f>
        <v>No Rating</v>
      </c>
      <c r="Q9889" t="s">
        <v>10062</v>
      </c>
      <c r="R9889" s="5">
        <f t="shared" si="154"/>
        <v>0.17452880309661767</v>
      </c>
    </row>
    <row r="9890" spans="1:18" x14ac:dyDescent="0.3">
      <c r="A9890" t="s">
        <v>7850</v>
      </c>
      <c r="B9890" s="2">
        <v>45867</v>
      </c>
      <c r="C9890" t="s">
        <v>10020</v>
      </c>
      <c r="D9890" t="s">
        <v>10030</v>
      </c>
      <c r="E9890" t="s">
        <v>10038</v>
      </c>
      <c r="F9890">
        <v>15</v>
      </c>
      <c r="G9890">
        <v>234.7</v>
      </c>
      <c r="H9890">
        <v>157.41999999999999</v>
      </c>
      <c r="I9890" t="s">
        <v>10039</v>
      </c>
      <c r="J9890">
        <f>F9890*G9890</f>
        <v>3520.5</v>
      </c>
      <c r="K9890">
        <f>F9890*H9890</f>
        <v>2361.2999999999997</v>
      </c>
      <c r="L9890">
        <f>J9890-K9890</f>
        <v>1159.2000000000003</v>
      </c>
      <c r="M9890" s="5">
        <f>L9890/J9890</f>
        <v>0.32927141031103546</v>
      </c>
      <c r="N9890" t="str">
        <f>IF(ISNA(VLOOKUP(A9890,'Returns Data'!A:A,1,0)),"No","Yes")</f>
        <v>No</v>
      </c>
      <c r="O9890" t="s">
        <v>10085</v>
      </c>
      <c r="P9890" t="str">
        <f>IFERROR(VLOOKUP(A9890,'Ratings Data'!A:C,3,0),"No Rating")</f>
        <v>No Rating</v>
      </c>
      <c r="Q9890" t="s">
        <v>10062</v>
      </c>
      <c r="R9890" s="5">
        <f t="shared" si="154"/>
        <v>0.51662014061207595</v>
      </c>
    </row>
    <row r="9891" spans="1:18" x14ac:dyDescent="0.3">
      <c r="A9891" t="s">
        <v>7865</v>
      </c>
      <c r="B9891" s="2">
        <v>45867</v>
      </c>
      <c r="C9891" t="s">
        <v>10026</v>
      </c>
      <c r="D9891" t="s">
        <v>10031</v>
      </c>
      <c r="E9891" t="s">
        <v>10036</v>
      </c>
      <c r="F9891">
        <v>5</v>
      </c>
      <c r="G9891">
        <v>455.81</v>
      </c>
      <c r="H9891">
        <v>381.2</v>
      </c>
      <c r="I9891" t="s">
        <v>10040</v>
      </c>
      <c r="J9891">
        <f>F9891*G9891</f>
        <v>2279.0500000000002</v>
      </c>
      <c r="K9891">
        <f>F9891*H9891</f>
        <v>1906</v>
      </c>
      <c r="L9891">
        <f>J9891-K9891</f>
        <v>373.05000000000018</v>
      </c>
      <c r="M9891" s="5">
        <f>L9891/J9891</f>
        <v>0.16368662381255356</v>
      </c>
      <c r="N9891" t="str">
        <f>IF(ISNA(VLOOKUP(A9891,'Returns Data'!A:A,1,0)),"No","Yes")</f>
        <v>No</v>
      </c>
      <c r="O9891" t="s">
        <v>10085</v>
      </c>
      <c r="P9891" t="str">
        <f>IFERROR(VLOOKUP(A9891,'Ratings Data'!A:C,3,0),"No Rating")</f>
        <v>No Rating</v>
      </c>
      <c r="Q9891" t="s">
        <v>10062</v>
      </c>
      <c r="R9891" s="5">
        <f t="shared" si="154"/>
        <v>-0.35263456895327361</v>
      </c>
    </row>
    <row r="9892" spans="1:18" x14ac:dyDescent="0.3">
      <c r="A9892" t="s">
        <v>8656</v>
      </c>
      <c r="B9892" s="2">
        <v>45867</v>
      </c>
      <c r="C9892" t="s">
        <v>10026</v>
      </c>
      <c r="D9892" t="s">
        <v>10031</v>
      </c>
      <c r="E9892" t="s">
        <v>10036</v>
      </c>
      <c r="F9892">
        <v>11</v>
      </c>
      <c r="G9892">
        <v>263.64</v>
      </c>
      <c r="H9892">
        <v>188.08</v>
      </c>
      <c r="I9892" t="s">
        <v>10039</v>
      </c>
      <c r="J9892">
        <f>F9892*G9892</f>
        <v>2900.04</v>
      </c>
      <c r="K9892">
        <f>F9892*H9892</f>
        <v>2068.88</v>
      </c>
      <c r="L9892">
        <f>J9892-K9892</f>
        <v>831.15999999999985</v>
      </c>
      <c r="M9892" s="5">
        <f>L9892/J9892</f>
        <v>0.28660294340767711</v>
      </c>
      <c r="N9892" t="str">
        <f>IF(ISNA(VLOOKUP(A9892,'Returns Data'!A:A,1,0)),"No","Yes")</f>
        <v>No</v>
      </c>
      <c r="O9892" t="s">
        <v>10085</v>
      </c>
      <c r="P9892" t="str">
        <f>IFERROR(VLOOKUP(A9892,'Ratings Data'!A:C,3,0),"No Rating")</f>
        <v>No Rating</v>
      </c>
      <c r="Q9892" t="s">
        <v>10062</v>
      </c>
      <c r="R9892" s="5">
        <f t="shared" si="154"/>
        <v>0.27247756740747231</v>
      </c>
    </row>
    <row r="9893" spans="1:18" x14ac:dyDescent="0.3">
      <c r="A9893" t="s">
        <v>8883</v>
      </c>
      <c r="B9893" s="2">
        <v>45867</v>
      </c>
      <c r="C9893" t="s">
        <v>10022</v>
      </c>
      <c r="D9893" t="s">
        <v>10033</v>
      </c>
      <c r="E9893" t="s">
        <v>10036</v>
      </c>
      <c r="F9893">
        <v>16</v>
      </c>
      <c r="G9893">
        <v>399.09</v>
      </c>
      <c r="H9893">
        <v>243.2</v>
      </c>
      <c r="I9893" t="s">
        <v>10039</v>
      </c>
      <c r="J9893">
        <f>F9893*G9893</f>
        <v>6385.44</v>
      </c>
      <c r="K9893">
        <f>F9893*H9893</f>
        <v>3891.2</v>
      </c>
      <c r="L9893">
        <f>J9893-K9893</f>
        <v>2494.2399999999998</v>
      </c>
      <c r="M9893" s="5">
        <f>L9893/J9893</f>
        <v>0.39061364604475179</v>
      </c>
      <c r="N9893" t="str">
        <f>IF(ISNA(VLOOKUP(A9893,'Returns Data'!A:A,1,0)),"No","Yes")</f>
        <v>No</v>
      </c>
      <c r="O9893" t="s">
        <v>10085</v>
      </c>
      <c r="P9893" t="str">
        <f>IFERROR(VLOOKUP(A9893,'Ratings Data'!A:C,3,0),"No Rating")</f>
        <v>No Rating</v>
      </c>
      <c r="Q9893" t="s">
        <v>10062</v>
      </c>
      <c r="R9893" s="5">
        <f t="shared" si="154"/>
        <v>1.2018454917863202</v>
      </c>
    </row>
    <row r="9894" spans="1:18" x14ac:dyDescent="0.3">
      <c r="A9894" t="s">
        <v>9537</v>
      </c>
      <c r="B9894" s="2">
        <v>45867</v>
      </c>
      <c r="C9894" t="s">
        <v>10015</v>
      </c>
      <c r="D9894" t="s">
        <v>10031</v>
      </c>
      <c r="E9894" t="s">
        <v>10034</v>
      </c>
      <c r="F9894">
        <v>11</v>
      </c>
      <c r="G9894">
        <v>105.98</v>
      </c>
      <c r="H9894">
        <v>93.79</v>
      </c>
      <c r="I9894" t="s">
        <v>10039</v>
      </c>
      <c r="J9894">
        <f>F9894*G9894</f>
        <v>1165.78</v>
      </c>
      <c r="K9894">
        <f>F9894*H9894</f>
        <v>1031.69</v>
      </c>
      <c r="L9894">
        <f>J9894-K9894</f>
        <v>134.08999999999992</v>
      </c>
      <c r="M9894" s="5">
        <f>L9894/J9894</f>
        <v>0.11502170220796371</v>
      </c>
      <c r="N9894" t="str">
        <f>IF(ISNA(VLOOKUP(A9894,'Returns Data'!A:A,1,0)),"No","Yes")</f>
        <v>No</v>
      </c>
      <c r="O9894" t="s">
        <v>10085</v>
      </c>
      <c r="P9894" t="str">
        <f>IFERROR(VLOOKUP(A9894,'Ratings Data'!A:C,3,0),"No Rating")</f>
        <v>No Rating</v>
      </c>
      <c r="Q9894" t="s">
        <v>10062</v>
      </c>
      <c r="R9894" s="5">
        <f t="shared" si="154"/>
        <v>-0.81743153173469651</v>
      </c>
    </row>
    <row r="9895" spans="1:18" x14ac:dyDescent="0.3">
      <c r="A9895" t="s">
        <v>9732</v>
      </c>
      <c r="B9895" s="2">
        <v>45867</v>
      </c>
      <c r="C9895" t="s">
        <v>10017</v>
      </c>
      <c r="D9895" t="s">
        <v>10032</v>
      </c>
      <c r="E9895" t="s">
        <v>10037</v>
      </c>
      <c r="F9895">
        <v>17</v>
      </c>
      <c r="G9895">
        <v>242.13</v>
      </c>
      <c r="H9895">
        <v>168.23</v>
      </c>
      <c r="I9895" t="s">
        <v>10040</v>
      </c>
      <c r="J9895">
        <f>F9895*G9895</f>
        <v>4116.21</v>
      </c>
      <c r="K9895">
        <f>F9895*H9895</f>
        <v>2859.91</v>
      </c>
      <c r="L9895">
        <f>J9895-K9895</f>
        <v>1256.3000000000002</v>
      </c>
      <c r="M9895" s="5">
        <f>L9895/J9895</f>
        <v>0.30520794614463309</v>
      </c>
      <c r="N9895" t="str">
        <f>IF(ISNA(VLOOKUP(A9895,'Returns Data'!A:A,1,0)),"No","Yes")</f>
        <v>No</v>
      </c>
      <c r="O9895" t="s">
        <v>10085</v>
      </c>
      <c r="P9895" t="str">
        <f>IFERROR(VLOOKUP(A9895,'Ratings Data'!A:C,3,0),"No Rating")</f>
        <v>No Rating</v>
      </c>
      <c r="Q9895" t="s">
        <v>10062</v>
      </c>
      <c r="R9895" s="5">
        <f t="shared" si="154"/>
        <v>2.5308634562267325</v>
      </c>
    </row>
    <row r="9896" spans="1:18" x14ac:dyDescent="0.3">
      <c r="A9896" t="s">
        <v>174</v>
      </c>
      <c r="B9896" s="2">
        <v>45868</v>
      </c>
      <c r="C9896" t="s">
        <v>10014</v>
      </c>
      <c r="D9896" t="s">
        <v>10030</v>
      </c>
      <c r="E9896" t="s">
        <v>10034</v>
      </c>
      <c r="F9896">
        <v>6</v>
      </c>
      <c r="G9896">
        <v>169.96</v>
      </c>
      <c r="H9896">
        <v>130.97999999999999</v>
      </c>
      <c r="I9896" t="s">
        <v>10039</v>
      </c>
      <c r="J9896">
        <f>F9896*G9896</f>
        <v>1019.76</v>
      </c>
      <c r="K9896">
        <f>F9896*H9896</f>
        <v>785.87999999999988</v>
      </c>
      <c r="L9896">
        <f>J9896-K9896</f>
        <v>233.88000000000011</v>
      </c>
      <c r="M9896" s="5">
        <f>L9896/J9896</f>
        <v>0.22934808190162401</v>
      </c>
      <c r="N9896" t="str">
        <f>IF(ISNA(VLOOKUP(A9896,'Returns Data'!A:A,1,0)),"No","Yes")</f>
        <v>No</v>
      </c>
      <c r="O9896" t="s">
        <v>10085</v>
      </c>
      <c r="P9896" t="str">
        <f>IFERROR(VLOOKUP(A9896,'Ratings Data'!A:C,3,0),"No Rating")</f>
        <v>No Rating</v>
      </c>
      <c r="Q9896" t="s">
        <v>10062</v>
      </c>
      <c r="R9896" s="5">
        <f t="shared" si="154"/>
        <v>-0.75225753788072036</v>
      </c>
    </row>
    <row r="9897" spans="1:18" x14ac:dyDescent="0.3">
      <c r="A9897" t="s">
        <v>835</v>
      </c>
      <c r="B9897" s="2">
        <v>45868</v>
      </c>
      <c r="C9897" t="s">
        <v>10026</v>
      </c>
      <c r="D9897" t="s">
        <v>10031</v>
      </c>
      <c r="E9897" t="s">
        <v>10038</v>
      </c>
      <c r="F9897">
        <v>20</v>
      </c>
      <c r="G9897">
        <v>443.55</v>
      </c>
      <c r="H9897">
        <v>309.36</v>
      </c>
      <c r="I9897" t="s">
        <v>10040</v>
      </c>
      <c r="J9897">
        <f>F9897*G9897</f>
        <v>8871</v>
      </c>
      <c r="K9897">
        <f>F9897*H9897</f>
        <v>6187.2000000000007</v>
      </c>
      <c r="L9897">
        <f>J9897-K9897</f>
        <v>2683.7999999999993</v>
      </c>
      <c r="M9897" s="5">
        <f>L9897/J9897</f>
        <v>0.3025363544132566</v>
      </c>
      <c r="N9897" t="str">
        <f>IF(ISNA(VLOOKUP(A9897,'Returns Data'!A:A,1,0)),"No","Yes")</f>
        <v>No</v>
      </c>
      <c r="O9897" t="s">
        <v>10085</v>
      </c>
      <c r="P9897" t="str">
        <f>IFERROR(VLOOKUP(A9897,'Ratings Data'!A:C,3,0),"No Rating")</f>
        <v>No Rating</v>
      </c>
      <c r="Q9897" t="s">
        <v>10062</v>
      </c>
      <c r="R9897" s="5">
        <f t="shared" si="154"/>
        <v>7.6991056719228048</v>
      </c>
    </row>
    <row r="9898" spans="1:18" x14ac:dyDescent="0.3">
      <c r="A9898" t="s">
        <v>983</v>
      </c>
      <c r="B9898" s="2">
        <v>45868</v>
      </c>
      <c r="C9898" t="s">
        <v>10022</v>
      </c>
      <c r="D9898" t="s">
        <v>10033</v>
      </c>
      <c r="E9898" t="s">
        <v>10034</v>
      </c>
      <c r="F9898">
        <v>1</v>
      </c>
      <c r="G9898">
        <v>192.54</v>
      </c>
      <c r="H9898">
        <v>142.96</v>
      </c>
      <c r="I9898" t="s">
        <v>10040</v>
      </c>
      <c r="J9898">
        <f>F9898*G9898</f>
        <v>192.54</v>
      </c>
      <c r="K9898">
        <f>F9898*H9898</f>
        <v>142.96</v>
      </c>
      <c r="L9898">
        <f>J9898-K9898</f>
        <v>49.579999999999984</v>
      </c>
      <c r="M9898" s="5">
        <f>L9898/J9898</f>
        <v>0.25750493403968</v>
      </c>
      <c r="N9898" t="str">
        <f>IF(ISNA(VLOOKUP(A9898,'Returns Data'!A:A,1,0)),"No","Yes")</f>
        <v>No</v>
      </c>
      <c r="O9898" t="s">
        <v>10085</v>
      </c>
      <c r="P9898" t="str">
        <f>IFERROR(VLOOKUP(A9898,'Ratings Data'!A:C,3,0),"No Rating")</f>
        <v>No Rating</v>
      </c>
      <c r="Q9898" t="s">
        <v>10062</v>
      </c>
      <c r="R9898" s="5">
        <f t="shared" si="154"/>
        <v>-0.97829556983429145</v>
      </c>
    </row>
    <row r="9899" spans="1:18" x14ac:dyDescent="0.3">
      <c r="A9899" t="s">
        <v>1285</v>
      </c>
      <c r="B9899" s="2">
        <v>45868</v>
      </c>
      <c r="C9899" t="s">
        <v>10009</v>
      </c>
      <c r="D9899" t="s">
        <v>10029</v>
      </c>
      <c r="E9899" t="s">
        <v>10035</v>
      </c>
      <c r="F9899">
        <v>19</v>
      </c>
      <c r="G9899">
        <v>425.02</v>
      </c>
      <c r="H9899">
        <v>278.54000000000002</v>
      </c>
      <c r="I9899" t="s">
        <v>10040</v>
      </c>
      <c r="J9899">
        <f>F9899*G9899</f>
        <v>8075.3799999999992</v>
      </c>
      <c r="K9899">
        <f>F9899*H9899</f>
        <v>5292.26</v>
      </c>
      <c r="L9899">
        <f>J9899-K9899</f>
        <v>2783.119999999999</v>
      </c>
      <c r="M9899" s="5">
        <f>L9899/J9899</f>
        <v>0.34464260505387972</v>
      </c>
      <c r="N9899" t="str">
        <f>IF(ISNA(VLOOKUP(A9899,'Returns Data'!A:A,1,0)),"No","Yes")</f>
        <v>No</v>
      </c>
      <c r="O9899" t="s">
        <v>10085</v>
      </c>
      <c r="P9899">
        <f>IFERROR(VLOOKUP(A9899,'Ratings Data'!A:C,3,0),"No Rating")</f>
        <v>2</v>
      </c>
      <c r="Q9899" t="s">
        <v>10062</v>
      </c>
      <c r="R9899" s="5">
        <f t="shared" si="154"/>
        <v>40.941310896437102</v>
      </c>
    </row>
    <row r="9900" spans="1:18" x14ac:dyDescent="0.3">
      <c r="A9900" t="s">
        <v>1801</v>
      </c>
      <c r="B9900" s="2">
        <v>45868</v>
      </c>
      <c r="C9900" t="s">
        <v>10028</v>
      </c>
      <c r="D9900" t="s">
        <v>10032</v>
      </c>
      <c r="E9900" t="s">
        <v>10038</v>
      </c>
      <c r="F9900">
        <v>12</v>
      </c>
      <c r="G9900">
        <v>288.77999999999997</v>
      </c>
      <c r="H9900">
        <v>186.14</v>
      </c>
      <c r="I9900" t="s">
        <v>10039</v>
      </c>
      <c r="J9900">
        <f>F9900*G9900</f>
        <v>3465.3599999999997</v>
      </c>
      <c r="K9900">
        <f>F9900*H9900</f>
        <v>2233.6799999999998</v>
      </c>
      <c r="L9900">
        <f>J9900-K9900</f>
        <v>1231.6799999999998</v>
      </c>
      <c r="M9900" s="5">
        <f>L9900/J9900</f>
        <v>0.35542627605789873</v>
      </c>
      <c r="N9900" t="str">
        <f>IF(ISNA(VLOOKUP(A9900,'Returns Data'!A:A,1,0)),"No","Yes")</f>
        <v>No</v>
      </c>
      <c r="O9900" t="s">
        <v>10085</v>
      </c>
      <c r="P9900" t="str">
        <f>IFERROR(VLOOKUP(A9900,'Ratings Data'!A:C,3,0),"No Rating")</f>
        <v>No Rating</v>
      </c>
      <c r="Q9900" t="s">
        <v>10062</v>
      </c>
      <c r="R9900" s="5">
        <f t="shared" si="154"/>
        <v>-0.57087344496481895</v>
      </c>
    </row>
    <row r="9901" spans="1:18" x14ac:dyDescent="0.3">
      <c r="A9901" t="s">
        <v>2402</v>
      </c>
      <c r="B9901" s="2">
        <v>45868</v>
      </c>
      <c r="C9901" t="s">
        <v>10016</v>
      </c>
      <c r="D9901" t="s">
        <v>10032</v>
      </c>
      <c r="E9901" t="s">
        <v>10037</v>
      </c>
      <c r="F9901">
        <v>20</v>
      </c>
      <c r="G9901">
        <v>83.02</v>
      </c>
      <c r="H9901">
        <v>56.6</v>
      </c>
      <c r="I9901" t="s">
        <v>10040</v>
      </c>
      <c r="J9901">
        <f>F9901*G9901</f>
        <v>1660.3999999999999</v>
      </c>
      <c r="K9901">
        <f>F9901*H9901</f>
        <v>1132</v>
      </c>
      <c r="L9901">
        <f>J9901-K9901</f>
        <v>528.39999999999986</v>
      </c>
      <c r="M9901" s="5">
        <f>L9901/J9901</f>
        <v>0.31823656950132495</v>
      </c>
      <c r="N9901" t="str">
        <f>IF(ISNA(VLOOKUP(A9901,'Returns Data'!A:A,1,0)),"No","Yes")</f>
        <v>No</v>
      </c>
      <c r="O9901" t="s">
        <v>10085</v>
      </c>
      <c r="P9901" t="str">
        <f>IFERROR(VLOOKUP(A9901,'Ratings Data'!A:C,3,0),"No Rating")</f>
        <v>No Rating</v>
      </c>
      <c r="Q9901" t="s">
        <v>10062</v>
      </c>
      <c r="R9901" s="5">
        <f t="shared" si="154"/>
        <v>-0.52085786180945126</v>
      </c>
    </row>
    <row r="9902" spans="1:18" x14ac:dyDescent="0.3">
      <c r="A9902" t="s">
        <v>4323</v>
      </c>
      <c r="B9902" s="2">
        <v>45868</v>
      </c>
      <c r="C9902" t="s">
        <v>10015</v>
      </c>
      <c r="D9902" t="s">
        <v>10031</v>
      </c>
      <c r="E9902" t="s">
        <v>10038</v>
      </c>
      <c r="F9902">
        <v>1</v>
      </c>
      <c r="G9902">
        <v>79.56</v>
      </c>
      <c r="H9902">
        <v>49.3</v>
      </c>
      <c r="I9902" t="s">
        <v>10040</v>
      </c>
      <c r="J9902">
        <f>F9902*G9902</f>
        <v>79.56</v>
      </c>
      <c r="K9902">
        <f>F9902*H9902</f>
        <v>49.3</v>
      </c>
      <c r="L9902">
        <f>J9902-K9902</f>
        <v>30.260000000000005</v>
      </c>
      <c r="M9902" s="5">
        <f>L9902/J9902</f>
        <v>0.38034188034188038</v>
      </c>
      <c r="N9902" t="str">
        <f>IF(ISNA(VLOOKUP(A9902,'Returns Data'!A:A,1,0)),"No","Yes")</f>
        <v>Yes</v>
      </c>
      <c r="O9902" t="str">
        <f>IFERROR(VLOOKUP(A9902,'Returns Data'!A:E,5,0),"No Returns")</f>
        <v>Late Delivery</v>
      </c>
      <c r="P9902" t="str">
        <f>IFERROR(VLOOKUP(A9902,'Ratings Data'!A:C,3,0),"No Rating")</f>
        <v>No Rating</v>
      </c>
      <c r="Q9902" t="s">
        <v>10062</v>
      </c>
      <c r="R9902" s="5">
        <f t="shared" si="154"/>
        <v>-0.95208383522042883</v>
      </c>
    </row>
    <row r="9903" spans="1:18" x14ac:dyDescent="0.3">
      <c r="A9903" t="s">
        <v>5054</v>
      </c>
      <c r="B9903" s="2">
        <v>45868</v>
      </c>
      <c r="C9903" t="s">
        <v>10022</v>
      </c>
      <c r="D9903" t="s">
        <v>10033</v>
      </c>
      <c r="E9903" t="s">
        <v>10038</v>
      </c>
      <c r="F9903">
        <v>3</v>
      </c>
      <c r="G9903">
        <v>98.55</v>
      </c>
      <c r="H9903">
        <v>65.849999999999994</v>
      </c>
      <c r="I9903" t="s">
        <v>10040</v>
      </c>
      <c r="J9903">
        <f>F9903*G9903</f>
        <v>295.64999999999998</v>
      </c>
      <c r="K9903">
        <f>F9903*H9903</f>
        <v>197.54999999999998</v>
      </c>
      <c r="L9903">
        <f>J9903-K9903</f>
        <v>98.1</v>
      </c>
      <c r="M9903" s="5">
        <f>L9903/J9903</f>
        <v>0.33181126331811261</v>
      </c>
      <c r="N9903" t="str">
        <f>IF(ISNA(VLOOKUP(A9903,'Returns Data'!A:A,1,0)),"No","Yes")</f>
        <v>No</v>
      </c>
      <c r="O9903" t="s">
        <v>10085</v>
      </c>
      <c r="P9903" t="str">
        <f>IFERROR(VLOOKUP(A9903,'Ratings Data'!A:C,3,0),"No Rating")</f>
        <v>No Rating</v>
      </c>
      <c r="Q9903" t="s">
        <v>10062</v>
      </c>
      <c r="R9903" s="5">
        <f t="shared" si="154"/>
        <v>2.7160633484162893</v>
      </c>
    </row>
    <row r="9904" spans="1:18" x14ac:dyDescent="0.3">
      <c r="A9904" t="s">
        <v>5265</v>
      </c>
      <c r="B9904" s="2">
        <v>45868</v>
      </c>
      <c r="C9904" t="s">
        <v>10026</v>
      </c>
      <c r="D9904" t="s">
        <v>10031</v>
      </c>
      <c r="E9904" t="s">
        <v>10036</v>
      </c>
      <c r="F9904">
        <v>14</v>
      </c>
      <c r="G9904">
        <v>32.28</v>
      </c>
      <c r="H9904">
        <v>19.670000000000002</v>
      </c>
      <c r="I9904" t="s">
        <v>10039</v>
      </c>
      <c r="J9904">
        <f>F9904*G9904</f>
        <v>451.92</v>
      </c>
      <c r="K9904">
        <f>F9904*H9904</f>
        <v>275.38</v>
      </c>
      <c r="L9904">
        <f>J9904-K9904</f>
        <v>176.54000000000002</v>
      </c>
      <c r="M9904" s="5">
        <f>L9904/J9904</f>
        <v>0.39064436183395296</v>
      </c>
      <c r="N9904" t="str">
        <f>IF(ISNA(VLOOKUP(A9904,'Returns Data'!A:A,1,0)),"No","Yes")</f>
        <v>No</v>
      </c>
      <c r="O9904" t="s">
        <v>10085</v>
      </c>
      <c r="P9904" t="str">
        <f>IFERROR(VLOOKUP(A9904,'Ratings Data'!A:C,3,0),"No Rating")</f>
        <v>No Rating</v>
      </c>
      <c r="Q9904" t="s">
        <v>10062</v>
      </c>
      <c r="R9904" s="5">
        <f t="shared" si="154"/>
        <v>0.52856418061897537</v>
      </c>
    </row>
    <row r="9905" spans="1:18" x14ac:dyDescent="0.3">
      <c r="A9905" t="s">
        <v>5506</v>
      </c>
      <c r="B9905" s="2">
        <v>45868</v>
      </c>
      <c r="C9905" t="s">
        <v>10010</v>
      </c>
      <c r="D9905" t="s">
        <v>10029</v>
      </c>
      <c r="E9905" t="s">
        <v>10037</v>
      </c>
      <c r="F9905">
        <v>17</v>
      </c>
      <c r="G9905">
        <v>240.77</v>
      </c>
      <c r="H9905">
        <v>178.05</v>
      </c>
      <c r="I9905" t="s">
        <v>10040</v>
      </c>
      <c r="J9905">
        <f>F9905*G9905</f>
        <v>4093.09</v>
      </c>
      <c r="K9905">
        <f>F9905*H9905</f>
        <v>3026.8500000000004</v>
      </c>
      <c r="L9905">
        <f>J9905-K9905</f>
        <v>1066.2399999999998</v>
      </c>
      <c r="M9905" s="5">
        <f>L9905/J9905</f>
        <v>0.26049757029530252</v>
      </c>
      <c r="N9905" t="str">
        <f>IF(ISNA(VLOOKUP(A9905,'Returns Data'!A:A,1,0)),"No","Yes")</f>
        <v>No</v>
      </c>
      <c r="O9905" t="s">
        <v>10085</v>
      </c>
      <c r="P9905" t="str">
        <f>IFERROR(VLOOKUP(A9905,'Ratings Data'!A:C,3,0),"No Rating")</f>
        <v>No Rating</v>
      </c>
      <c r="Q9905" t="s">
        <v>10062</v>
      </c>
      <c r="R9905" s="5">
        <f t="shared" si="154"/>
        <v>8.0571118782085325</v>
      </c>
    </row>
    <row r="9906" spans="1:18" x14ac:dyDescent="0.3">
      <c r="A9906" t="s">
        <v>5614</v>
      </c>
      <c r="B9906" s="2">
        <v>45868</v>
      </c>
      <c r="C9906" t="s">
        <v>10016</v>
      </c>
      <c r="D9906" t="s">
        <v>10032</v>
      </c>
      <c r="E9906" t="s">
        <v>10036</v>
      </c>
      <c r="F9906">
        <v>19</v>
      </c>
      <c r="G9906">
        <v>193.87</v>
      </c>
      <c r="H9906">
        <v>117</v>
      </c>
      <c r="I9906" t="s">
        <v>10039</v>
      </c>
      <c r="J9906">
        <f>F9906*G9906</f>
        <v>3683.53</v>
      </c>
      <c r="K9906">
        <f>F9906*H9906</f>
        <v>2223</v>
      </c>
      <c r="L9906">
        <f>J9906-K9906</f>
        <v>1460.5300000000002</v>
      </c>
      <c r="M9906" s="5">
        <f>L9906/J9906</f>
        <v>0.396502811162119</v>
      </c>
      <c r="N9906" t="str">
        <f>IF(ISNA(VLOOKUP(A9906,'Returns Data'!A:A,1,0)),"No","Yes")</f>
        <v>No</v>
      </c>
      <c r="O9906" t="s">
        <v>10085</v>
      </c>
      <c r="P9906" t="str">
        <f>IFERROR(VLOOKUP(A9906,'Ratings Data'!A:C,3,0),"No Rating")</f>
        <v>No Rating</v>
      </c>
      <c r="Q9906" t="s">
        <v>10062</v>
      </c>
      <c r="R9906" s="5">
        <f t="shared" si="154"/>
        <v>-0.10006132286365556</v>
      </c>
    </row>
    <row r="9907" spans="1:18" x14ac:dyDescent="0.3">
      <c r="A9907" t="s">
        <v>5701</v>
      </c>
      <c r="B9907" s="2">
        <v>45868</v>
      </c>
      <c r="C9907" t="s">
        <v>10018</v>
      </c>
      <c r="D9907" t="s">
        <v>10033</v>
      </c>
      <c r="E9907" t="s">
        <v>10034</v>
      </c>
      <c r="F9907">
        <v>4</v>
      </c>
      <c r="G9907">
        <v>383.43</v>
      </c>
      <c r="H9907">
        <v>247.17</v>
      </c>
      <c r="I9907" t="s">
        <v>10040</v>
      </c>
      <c r="J9907">
        <f>F9907*G9907</f>
        <v>1533.72</v>
      </c>
      <c r="K9907">
        <f>F9907*H9907</f>
        <v>988.68</v>
      </c>
      <c r="L9907">
        <f>J9907-K9907</f>
        <v>545.04000000000008</v>
      </c>
      <c r="M9907" s="5">
        <f>L9907/J9907</f>
        <v>0.35537125420546128</v>
      </c>
      <c r="N9907" t="str">
        <f>IF(ISNA(VLOOKUP(A9907,'Returns Data'!A:A,1,0)),"No","Yes")</f>
        <v>No</v>
      </c>
      <c r="O9907" t="s">
        <v>10085</v>
      </c>
      <c r="P9907" t="str">
        <f>IFERROR(VLOOKUP(A9907,'Ratings Data'!A:C,3,0),"No Rating")</f>
        <v>No Rating</v>
      </c>
      <c r="Q9907" t="s">
        <v>10062</v>
      </c>
      <c r="R9907" s="5">
        <f t="shared" si="154"/>
        <v>-0.58362766150947609</v>
      </c>
    </row>
    <row r="9908" spans="1:18" x14ac:dyDescent="0.3">
      <c r="A9908" t="s">
        <v>6423</v>
      </c>
      <c r="B9908" s="2">
        <v>45868</v>
      </c>
      <c r="C9908" t="s">
        <v>10023</v>
      </c>
      <c r="D9908" t="s">
        <v>10033</v>
      </c>
      <c r="E9908" t="s">
        <v>10036</v>
      </c>
      <c r="F9908">
        <v>3</v>
      </c>
      <c r="G9908">
        <v>449.14</v>
      </c>
      <c r="H9908">
        <v>343.75</v>
      </c>
      <c r="I9908" t="s">
        <v>10040</v>
      </c>
      <c r="J9908">
        <f>F9908*G9908</f>
        <v>1347.42</v>
      </c>
      <c r="K9908">
        <f>F9908*H9908</f>
        <v>1031.25</v>
      </c>
      <c r="L9908">
        <f>J9908-K9908</f>
        <v>316.17000000000007</v>
      </c>
      <c r="M9908" s="5">
        <f>L9908/J9908</f>
        <v>0.2346484392394354</v>
      </c>
      <c r="N9908" t="str">
        <f>IF(ISNA(VLOOKUP(A9908,'Returns Data'!A:A,1,0)),"No","Yes")</f>
        <v>No</v>
      </c>
      <c r="O9908" t="s">
        <v>10085</v>
      </c>
      <c r="P9908" t="str">
        <f>IFERROR(VLOOKUP(A9908,'Ratings Data'!A:C,3,0),"No Rating")</f>
        <v>No Rating</v>
      </c>
      <c r="Q9908" t="s">
        <v>10062</v>
      </c>
      <c r="R9908" s="5">
        <f t="shared" si="154"/>
        <v>-0.1214693685940067</v>
      </c>
    </row>
    <row r="9909" spans="1:18" x14ac:dyDescent="0.3">
      <c r="A9909" t="s">
        <v>6721</v>
      </c>
      <c r="B9909" s="2">
        <v>45868</v>
      </c>
      <c r="C9909" t="s">
        <v>10028</v>
      </c>
      <c r="D9909" t="s">
        <v>10032</v>
      </c>
      <c r="E9909" t="s">
        <v>10035</v>
      </c>
      <c r="F9909">
        <v>4</v>
      </c>
      <c r="G9909">
        <v>357.41</v>
      </c>
      <c r="H9909">
        <v>301.82</v>
      </c>
      <c r="I9909" t="s">
        <v>10039</v>
      </c>
      <c r="J9909">
        <f>F9909*G9909</f>
        <v>1429.64</v>
      </c>
      <c r="K9909">
        <f>F9909*H9909</f>
        <v>1207.28</v>
      </c>
      <c r="L9909">
        <f>J9909-K9909</f>
        <v>222.36000000000013</v>
      </c>
      <c r="M9909" s="5">
        <f>L9909/J9909</f>
        <v>0.15553565932682362</v>
      </c>
      <c r="N9909" t="str">
        <f>IF(ISNA(VLOOKUP(A9909,'Returns Data'!A:A,1,0)),"No","Yes")</f>
        <v>No</v>
      </c>
      <c r="O9909" t="s">
        <v>10085</v>
      </c>
      <c r="P9909" t="str">
        <f>IFERROR(VLOOKUP(A9909,'Ratings Data'!A:C,3,0),"No Rating")</f>
        <v>No Rating</v>
      </c>
      <c r="Q9909" t="s">
        <v>10062</v>
      </c>
      <c r="R9909" s="5">
        <f t="shared" si="154"/>
        <v>6.1020320315862922E-2</v>
      </c>
    </row>
    <row r="9910" spans="1:18" x14ac:dyDescent="0.3">
      <c r="A9910" t="s">
        <v>6951</v>
      </c>
      <c r="B9910" s="2">
        <v>45868</v>
      </c>
      <c r="C9910" t="s">
        <v>10011</v>
      </c>
      <c r="D9910" t="s">
        <v>10029</v>
      </c>
      <c r="E9910" t="s">
        <v>10034</v>
      </c>
      <c r="F9910">
        <v>2</v>
      </c>
      <c r="G9910">
        <v>389.35</v>
      </c>
      <c r="H9910">
        <v>263.75</v>
      </c>
      <c r="I9910" t="s">
        <v>10039</v>
      </c>
      <c r="J9910">
        <f>F9910*G9910</f>
        <v>778.7</v>
      </c>
      <c r="K9910">
        <f>F9910*H9910</f>
        <v>527.5</v>
      </c>
      <c r="L9910">
        <f>J9910-K9910</f>
        <v>251.20000000000005</v>
      </c>
      <c r="M9910" s="5">
        <f>L9910/J9910</f>
        <v>0.32258893026839608</v>
      </c>
      <c r="N9910" t="str">
        <f>IF(ISNA(VLOOKUP(A9910,'Returns Data'!A:A,1,0)),"No","Yes")</f>
        <v>No</v>
      </c>
      <c r="O9910" t="s">
        <v>10085</v>
      </c>
      <c r="P9910" t="str">
        <f>IFERROR(VLOOKUP(A9910,'Ratings Data'!A:C,3,0),"No Rating")</f>
        <v>No Rating</v>
      </c>
      <c r="Q9910" t="s">
        <v>10062</v>
      </c>
      <c r="R9910" s="5">
        <f t="shared" si="154"/>
        <v>-0.45531742256791918</v>
      </c>
    </row>
    <row r="9911" spans="1:18" x14ac:dyDescent="0.3">
      <c r="A9911" t="s">
        <v>7038</v>
      </c>
      <c r="B9911" s="2">
        <v>45868</v>
      </c>
      <c r="C9911" t="s">
        <v>10010</v>
      </c>
      <c r="D9911" t="s">
        <v>10029</v>
      </c>
      <c r="E9911" t="s">
        <v>10035</v>
      </c>
      <c r="F9911">
        <v>5</v>
      </c>
      <c r="G9911">
        <v>407.5</v>
      </c>
      <c r="H9911">
        <v>300.49</v>
      </c>
      <c r="I9911" t="s">
        <v>10039</v>
      </c>
      <c r="J9911">
        <f>F9911*G9911</f>
        <v>2037.5</v>
      </c>
      <c r="K9911">
        <f>F9911*H9911</f>
        <v>1502.45</v>
      </c>
      <c r="L9911">
        <f>J9911-K9911</f>
        <v>535.04999999999995</v>
      </c>
      <c r="M9911" s="5">
        <f>L9911/J9911</f>
        <v>0.26260122699386501</v>
      </c>
      <c r="N9911" t="str">
        <f>IF(ISNA(VLOOKUP(A9911,'Returns Data'!A:A,1,0)),"No","Yes")</f>
        <v>No</v>
      </c>
      <c r="O9911" t="s">
        <v>10085</v>
      </c>
      <c r="P9911" t="str">
        <f>IFERROR(VLOOKUP(A9911,'Ratings Data'!A:C,3,0),"No Rating")</f>
        <v>No Rating</v>
      </c>
      <c r="Q9911" t="s">
        <v>10062</v>
      </c>
      <c r="R9911" s="5">
        <f t="shared" si="154"/>
        <v>1.6165403878258635</v>
      </c>
    </row>
    <row r="9912" spans="1:18" x14ac:dyDescent="0.3">
      <c r="A9912" t="s">
        <v>7127</v>
      </c>
      <c r="B9912" s="2">
        <v>45868</v>
      </c>
      <c r="C9912" t="s">
        <v>10014</v>
      </c>
      <c r="D9912" t="s">
        <v>10030</v>
      </c>
      <c r="E9912" t="s">
        <v>10035</v>
      </c>
      <c r="F9912">
        <v>17</v>
      </c>
      <c r="G9912">
        <v>85</v>
      </c>
      <c r="H9912">
        <v>51.47</v>
      </c>
      <c r="I9912" t="s">
        <v>10039</v>
      </c>
      <c r="J9912">
        <f>F9912*G9912</f>
        <v>1445</v>
      </c>
      <c r="K9912">
        <f>F9912*H9912</f>
        <v>874.99</v>
      </c>
      <c r="L9912">
        <f>J9912-K9912</f>
        <v>570.01</v>
      </c>
      <c r="M9912" s="5">
        <f>L9912/J9912</f>
        <v>0.39447058823529413</v>
      </c>
      <c r="N9912" t="str">
        <f>IF(ISNA(VLOOKUP(A9912,'Returns Data'!A:A,1,0)),"No","Yes")</f>
        <v>No</v>
      </c>
      <c r="O9912" t="s">
        <v>10085</v>
      </c>
      <c r="P9912" t="str">
        <f>IFERROR(VLOOKUP(A9912,'Ratings Data'!A:C,3,0),"No Rating")</f>
        <v>No Rating</v>
      </c>
      <c r="Q9912" t="s">
        <v>10062</v>
      </c>
      <c r="R9912" s="5">
        <f t="shared" si="154"/>
        <v>-0.29079754601226993</v>
      </c>
    </row>
    <row r="9913" spans="1:18" x14ac:dyDescent="0.3">
      <c r="A9913" t="s">
        <v>7295</v>
      </c>
      <c r="B9913" s="2">
        <v>45868</v>
      </c>
      <c r="C9913" t="s">
        <v>10012</v>
      </c>
      <c r="D9913" t="s">
        <v>10030</v>
      </c>
      <c r="E9913" t="s">
        <v>10037</v>
      </c>
      <c r="F9913">
        <v>4</v>
      </c>
      <c r="G9913">
        <v>421.12</v>
      </c>
      <c r="H9913">
        <v>301.91000000000003</v>
      </c>
      <c r="I9913" t="s">
        <v>10039</v>
      </c>
      <c r="J9913">
        <f>F9913*G9913</f>
        <v>1684.48</v>
      </c>
      <c r="K9913">
        <f>F9913*H9913</f>
        <v>1207.6400000000001</v>
      </c>
      <c r="L9913">
        <f>J9913-K9913</f>
        <v>476.83999999999992</v>
      </c>
      <c r="M9913" s="5">
        <f>L9913/J9913</f>
        <v>0.28307845744680848</v>
      </c>
      <c r="N9913" t="str">
        <f>IF(ISNA(VLOOKUP(A9913,'Returns Data'!A:A,1,0)),"No","Yes")</f>
        <v>No</v>
      </c>
      <c r="O9913" t="s">
        <v>10085</v>
      </c>
      <c r="P9913" t="str">
        <f>IFERROR(VLOOKUP(A9913,'Ratings Data'!A:C,3,0),"No Rating")</f>
        <v>No Rating</v>
      </c>
      <c r="Q9913" t="s">
        <v>10062</v>
      </c>
      <c r="R9913" s="5">
        <f t="shared" si="154"/>
        <v>0.16573010380622838</v>
      </c>
    </row>
    <row r="9914" spans="1:18" x14ac:dyDescent="0.3">
      <c r="A9914" t="s">
        <v>7562</v>
      </c>
      <c r="B9914" s="2">
        <v>45868</v>
      </c>
      <c r="C9914" t="s">
        <v>10023</v>
      </c>
      <c r="D9914" t="s">
        <v>10033</v>
      </c>
      <c r="E9914" t="s">
        <v>10038</v>
      </c>
      <c r="F9914">
        <v>5</v>
      </c>
      <c r="G9914">
        <v>271.79000000000002</v>
      </c>
      <c r="H9914">
        <v>222.1</v>
      </c>
      <c r="I9914" t="s">
        <v>10039</v>
      </c>
      <c r="J9914">
        <f>F9914*G9914</f>
        <v>1358.95</v>
      </c>
      <c r="K9914">
        <f>F9914*H9914</f>
        <v>1110.5</v>
      </c>
      <c r="L9914">
        <f>J9914-K9914</f>
        <v>248.45000000000005</v>
      </c>
      <c r="M9914" s="5">
        <f>L9914/J9914</f>
        <v>0.18282497516464921</v>
      </c>
      <c r="N9914" t="str">
        <f>IF(ISNA(VLOOKUP(A9914,'Returns Data'!A:A,1,0)),"No","Yes")</f>
        <v>No</v>
      </c>
      <c r="O9914" t="s">
        <v>10085</v>
      </c>
      <c r="P9914">
        <f>IFERROR(VLOOKUP(A9914,'Ratings Data'!A:C,3,0),"No Rating")</f>
        <v>1</v>
      </c>
      <c r="Q9914" t="s">
        <v>10062</v>
      </c>
      <c r="R9914" s="5">
        <f t="shared" si="154"/>
        <v>-0.19325251709726443</v>
      </c>
    </row>
    <row r="9915" spans="1:18" x14ac:dyDescent="0.3">
      <c r="A9915" t="s">
        <v>8074</v>
      </c>
      <c r="B9915" s="2">
        <v>45868</v>
      </c>
      <c r="C9915" t="s">
        <v>10015</v>
      </c>
      <c r="D9915" t="s">
        <v>10031</v>
      </c>
      <c r="E9915" t="s">
        <v>10038</v>
      </c>
      <c r="F9915">
        <v>6</v>
      </c>
      <c r="G9915">
        <v>432.69</v>
      </c>
      <c r="H9915">
        <v>339.7</v>
      </c>
      <c r="I9915" t="s">
        <v>10040</v>
      </c>
      <c r="J9915">
        <f>F9915*G9915</f>
        <v>2596.14</v>
      </c>
      <c r="K9915">
        <f>F9915*H9915</f>
        <v>2038.1999999999998</v>
      </c>
      <c r="L9915">
        <f>J9915-K9915</f>
        <v>557.94000000000005</v>
      </c>
      <c r="M9915" s="5">
        <f>L9915/J9915</f>
        <v>0.21491136841618713</v>
      </c>
      <c r="N9915" t="str">
        <f>IF(ISNA(VLOOKUP(A9915,'Returns Data'!A:A,1,0)),"No","Yes")</f>
        <v>No</v>
      </c>
      <c r="O9915" t="s">
        <v>10085</v>
      </c>
      <c r="P9915" t="str">
        <f>IFERROR(VLOOKUP(A9915,'Ratings Data'!A:C,3,0),"No Rating")</f>
        <v>No Rating</v>
      </c>
      <c r="Q9915" t="s">
        <v>10062</v>
      </c>
      <c r="R9915" s="5">
        <f t="shared" si="154"/>
        <v>0.91040141285551324</v>
      </c>
    </row>
    <row r="9916" spans="1:18" x14ac:dyDescent="0.3">
      <c r="A9916" t="s">
        <v>8661</v>
      </c>
      <c r="B9916" s="2">
        <v>45868</v>
      </c>
      <c r="C9916" t="s">
        <v>10017</v>
      </c>
      <c r="D9916" t="s">
        <v>10032</v>
      </c>
      <c r="E9916" t="s">
        <v>10034</v>
      </c>
      <c r="F9916">
        <v>13</v>
      </c>
      <c r="G9916">
        <v>170.86</v>
      </c>
      <c r="H9916">
        <v>128.61000000000001</v>
      </c>
      <c r="I9916" t="s">
        <v>10039</v>
      </c>
      <c r="J9916">
        <f>F9916*G9916</f>
        <v>2221.1800000000003</v>
      </c>
      <c r="K9916">
        <f>F9916*H9916</f>
        <v>1671.9300000000003</v>
      </c>
      <c r="L9916">
        <f>J9916-K9916</f>
        <v>549.25</v>
      </c>
      <c r="M9916" s="5">
        <f>L9916/J9916</f>
        <v>0.24727847360412031</v>
      </c>
      <c r="N9916" t="str">
        <f>IF(ISNA(VLOOKUP(A9916,'Returns Data'!A:A,1,0)),"No","Yes")</f>
        <v>No</v>
      </c>
      <c r="O9916" t="s">
        <v>10085</v>
      </c>
      <c r="P9916" t="str">
        <f>IFERROR(VLOOKUP(A9916,'Ratings Data'!A:C,3,0),"No Rating")</f>
        <v>No Rating</v>
      </c>
      <c r="Q9916" t="s">
        <v>10062</v>
      </c>
      <c r="R9916" s="5">
        <f t="shared" si="154"/>
        <v>-0.14442980732934263</v>
      </c>
    </row>
    <row r="9917" spans="1:18" x14ac:dyDescent="0.3">
      <c r="A9917" t="s">
        <v>8878</v>
      </c>
      <c r="B9917" s="2">
        <v>45868</v>
      </c>
      <c r="C9917" t="s">
        <v>10018</v>
      </c>
      <c r="D9917" t="s">
        <v>10033</v>
      </c>
      <c r="E9917" t="s">
        <v>10036</v>
      </c>
      <c r="F9917">
        <v>14</v>
      </c>
      <c r="G9917">
        <v>48.87</v>
      </c>
      <c r="H9917">
        <v>36.32</v>
      </c>
      <c r="I9917" t="s">
        <v>10039</v>
      </c>
      <c r="J9917">
        <f>F9917*G9917</f>
        <v>684.18</v>
      </c>
      <c r="K9917">
        <f>F9917*H9917</f>
        <v>508.48</v>
      </c>
      <c r="L9917">
        <f>J9917-K9917</f>
        <v>175.69999999999993</v>
      </c>
      <c r="M9917" s="5">
        <f>L9917/J9917</f>
        <v>0.25680376509105785</v>
      </c>
      <c r="N9917" t="str">
        <f>IF(ISNA(VLOOKUP(A9917,'Returns Data'!A:A,1,0)),"No","Yes")</f>
        <v>No</v>
      </c>
      <c r="O9917" t="s">
        <v>10085</v>
      </c>
      <c r="P9917" t="str">
        <f>IFERROR(VLOOKUP(A9917,'Ratings Data'!A:C,3,0),"No Rating")</f>
        <v>No Rating</v>
      </c>
      <c r="Q9917" t="s">
        <v>10062</v>
      </c>
      <c r="R9917" s="5">
        <f t="shared" si="154"/>
        <v>-0.69197453605741099</v>
      </c>
    </row>
    <row r="9918" spans="1:18" x14ac:dyDescent="0.3">
      <c r="A9918" t="s">
        <v>9124</v>
      </c>
      <c r="B9918" s="2">
        <v>45868</v>
      </c>
      <c r="C9918" t="s">
        <v>10018</v>
      </c>
      <c r="D9918" t="s">
        <v>10033</v>
      </c>
      <c r="E9918" t="s">
        <v>10037</v>
      </c>
      <c r="F9918">
        <v>5</v>
      </c>
      <c r="G9918">
        <v>292.2</v>
      </c>
      <c r="H9918">
        <v>204.85</v>
      </c>
      <c r="I9918" t="s">
        <v>10040</v>
      </c>
      <c r="J9918">
        <f>F9918*G9918</f>
        <v>1461</v>
      </c>
      <c r="K9918">
        <f>F9918*H9918</f>
        <v>1024.25</v>
      </c>
      <c r="L9918">
        <f>J9918-K9918</f>
        <v>436.75</v>
      </c>
      <c r="M9918" s="5">
        <f>L9918/J9918</f>
        <v>0.29893908281998632</v>
      </c>
      <c r="N9918" t="str">
        <f>IF(ISNA(VLOOKUP(A9918,'Returns Data'!A:A,1,0)),"No","Yes")</f>
        <v>No</v>
      </c>
      <c r="O9918" t="s">
        <v>10085</v>
      </c>
      <c r="P9918" t="str">
        <f>IFERROR(VLOOKUP(A9918,'Ratings Data'!A:C,3,0),"No Rating")</f>
        <v>No Rating</v>
      </c>
      <c r="Q9918" t="s">
        <v>10062</v>
      </c>
      <c r="R9918" s="5">
        <f t="shared" si="154"/>
        <v>1.1354029641322461</v>
      </c>
    </row>
    <row r="9919" spans="1:18" x14ac:dyDescent="0.3">
      <c r="A9919" t="s">
        <v>9216</v>
      </c>
      <c r="B9919" s="2">
        <v>45868</v>
      </c>
      <c r="C9919" t="s">
        <v>10027</v>
      </c>
      <c r="D9919" t="s">
        <v>10032</v>
      </c>
      <c r="E9919" t="s">
        <v>10037</v>
      </c>
      <c r="F9919">
        <v>6</v>
      </c>
      <c r="G9919">
        <v>54.89</v>
      </c>
      <c r="H9919">
        <v>35.42</v>
      </c>
      <c r="I9919" t="s">
        <v>10039</v>
      </c>
      <c r="J9919">
        <f>F9919*G9919</f>
        <v>329.34000000000003</v>
      </c>
      <c r="K9919">
        <f>F9919*H9919</f>
        <v>212.52</v>
      </c>
      <c r="L9919">
        <f>J9919-K9919</f>
        <v>116.82000000000002</v>
      </c>
      <c r="M9919" s="5">
        <f>L9919/J9919</f>
        <v>0.35470941883767537</v>
      </c>
      <c r="N9919" t="str">
        <f>IF(ISNA(VLOOKUP(A9919,'Returns Data'!A:A,1,0)),"No","Yes")</f>
        <v>No</v>
      </c>
      <c r="O9919" t="s">
        <v>10085</v>
      </c>
      <c r="P9919" t="str">
        <f>IFERROR(VLOOKUP(A9919,'Ratings Data'!A:C,3,0),"No Rating")</f>
        <v>No Rating</v>
      </c>
      <c r="Q9919" t="s">
        <v>10062</v>
      </c>
      <c r="R9919" s="5">
        <f t="shared" si="154"/>
        <v>-0.77457905544147831</v>
      </c>
    </row>
    <row r="9920" spans="1:18" x14ac:dyDescent="0.3">
      <c r="A9920" t="s">
        <v>9289</v>
      </c>
      <c r="B9920" s="2">
        <v>45868</v>
      </c>
      <c r="C9920" t="s">
        <v>10013</v>
      </c>
      <c r="D9920" t="s">
        <v>10030</v>
      </c>
      <c r="E9920" t="s">
        <v>10036</v>
      </c>
      <c r="F9920">
        <v>20</v>
      </c>
      <c r="G9920">
        <v>75.180000000000007</v>
      </c>
      <c r="H9920">
        <v>62.59</v>
      </c>
      <c r="I9920" t="s">
        <v>10039</v>
      </c>
      <c r="J9920">
        <f>F9920*G9920</f>
        <v>1503.6000000000001</v>
      </c>
      <c r="K9920">
        <f>F9920*H9920</f>
        <v>1251.8000000000002</v>
      </c>
      <c r="L9920">
        <f>J9920-K9920</f>
        <v>251.79999999999995</v>
      </c>
      <c r="M9920" s="5">
        <f>L9920/J9920</f>
        <v>0.16746475126363389</v>
      </c>
      <c r="N9920" t="str">
        <f>IF(ISNA(VLOOKUP(A9920,'Returns Data'!A:A,1,0)),"No","Yes")</f>
        <v>No</v>
      </c>
      <c r="O9920" t="s">
        <v>10085</v>
      </c>
      <c r="P9920" t="str">
        <f>IFERROR(VLOOKUP(A9920,'Ratings Data'!A:C,3,0),"No Rating")</f>
        <v>No Rating</v>
      </c>
      <c r="Q9920" t="s">
        <v>10062</v>
      </c>
      <c r="R9920" s="5">
        <f t="shared" si="154"/>
        <v>3.5654946256148663</v>
      </c>
    </row>
    <row r="9921" spans="1:18" x14ac:dyDescent="0.3">
      <c r="A9921" t="s">
        <v>9562</v>
      </c>
      <c r="B9921" s="2">
        <v>45868</v>
      </c>
      <c r="C9921" t="s">
        <v>10026</v>
      </c>
      <c r="D9921" t="s">
        <v>10031</v>
      </c>
      <c r="E9921" t="s">
        <v>10037</v>
      </c>
      <c r="F9921">
        <v>8</v>
      </c>
      <c r="G9921">
        <v>29.94</v>
      </c>
      <c r="H9921">
        <v>23.2</v>
      </c>
      <c r="I9921" t="s">
        <v>10039</v>
      </c>
      <c r="J9921">
        <f>F9921*G9921</f>
        <v>239.52</v>
      </c>
      <c r="K9921">
        <f>F9921*H9921</f>
        <v>185.6</v>
      </c>
      <c r="L9921">
        <f>J9921-K9921</f>
        <v>53.920000000000016</v>
      </c>
      <c r="M9921" s="5">
        <f>L9921/J9921</f>
        <v>0.22511690046760194</v>
      </c>
      <c r="N9921" t="str">
        <f>IF(ISNA(VLOOKUP(A9921,'Returns Data'!A:A,1,0)),"No","Yes")</f>
        <v>No</v>
      </c>
      <c r="O9921" t="s">
        <v>10085</v>
      </c>
      <c r="P9921" t="str">
        <f>IFERROR(VLOOKUP(A9921,'Ratings Data'!A:C,3,0),"No Rating")</f>
        <v>No Rating</v>
      </c>
      <c r="Q9921" t="s">
        <v>10062</v>
      </c>
      <c r="R9921" s="5">
        <f t="shared" si="154"/>
        <v>-0.84070231444533128</v>
      </c>
    </row>
    <row r="9922" spans="1:18" x14ac:dyDescent="0.3">
      <c r="A9922" t="s">
        <v>190</v>
      </c>
      <c r="B9922" s="2">
        <v>45869</v>
      </c>
      <c r="C9922" t="s">
        <v>10009</v>
      </c>
      <c r="D9922" t="s">
        <v>10029</v>
      </c>
      <c r="E9922" t="s">
        <v>10038</v>
      </c>
      <c r="F9922">
        <v>5</v>
      </c>
      <c r="G9922">
        <v>264.62</v>
      </c>
      <c r="H9922">
        <v>211.82</v>
      </c>
      <c r="I9922" t="s">
        <v>10040</v>
      </c>
      <c r="J9922">
        <f>F9922*G9922</f>
        <v>1323.1</v>
      </c>
      <c r="K9922">
        <f>F9922*H9922</f>
        <v>1059.0999999999999</v>
      </c>
      <c r="L9922">
        <f>J9922-K9922</f>
        <v>264</v>
      </c>
      <c r="M9922" s="5">
        <f>L9922/J9922</f>
        <v>0.19953140352203161</v>
      </c>
      <c r="N9922" t="str">
        <f>IF(ISNA(VLOOKUP(A9922,'Returns Data'!A:A,1,0)),"No","Yes")</f>
        <v>No</v>
      </c>
      <c r="O9922" t="s">
        <v>10085</v>
      </c>
      <c r="P9922">
        <f>IFERROR(VLOOKUP(A9922,'Ratings Data'!A:C,3,0),"No Rating")</f>
        <v>5</v>
      </c>
      <c r="Q9922" t="s">
        <v>10062</v>
      </c>
      <c r="R9922" s="5">
        <f t="shared" si="154"/>
        <v>4.5239645958583825</v>
      </c>
    </row>
    <row r="9923" spans="1:18" x14ac:dyDescent="0.3">
      <c r="A9923" t="s">
        <v>936</v>
      </c>
      <c r="B9923" s="2">
        <v>45869</v>
      </c>
      <c r="C9923" t="s">
        <v>10028</v>
      </c>
      <c r="D9923" t="s">
        <v>10032</v>
      </c>
      <c r="E9923" t="s">
        <v>10036</v>
      </c>
      <c r="F9923">
        <v>4</v>
      </c>
      <c r="G9923">
        <v>172.41</v>
      </c>
      <c r="H9923">
        <v>145.61000000000001</v>
      </c>
      <c r="I9923" t="s">
        <v>10039</v>
      </c>
      <c r="J9923">
        <f>F9923*G9923</f>
        <v>689.64</v>
      </c>
      <c r="K9923">
        <f>F9923*H9923</f>
        <v>582.44000000000005</v>
      </c>
      <c r="L9923">
        <f>J9923-K9923</f>
        <v>107.19999999999993</v>
      </c>
      <c r="M9923" s="5">
        <f>L9923/J9923</f>
        <v>0.15544341975523451</v>
      </c>
      <c r="N9923" t="str">
        <f>IF(ISNA(VLOOKUP(A9923,'Returns Data'!A:A,1,0)),"No","Yes")</f>
        <v>No</v>
      </c>
      <c r="O9923" t="s">
        <v>10085</v>
      </c>
      <c r="P9923" t="str">
        <f>IFERROR(VLOOKUP(A9923,'Ratings Data'!A:C,3,0),"No Rating")</f>
        <v>No Rating</v>
      </c>
      <c r="Q9923" t="s">
        <v>10062</v>
      </c>
      <c r="R9923" s="5">
        <f t="shared" si="154"/>
        <v>-0.47876955634494744</v>
      </c>
    </row>
    <row r="9924" spans="1:18" x14ac:dyDescent="0.3">
      <c r="A9924" t="s">
        <v>1981</v>
      </c>
      <c r="B9924" s="2">
        <v>45869</v>
      </c>
      <c r="C9924" t="s">
        <v>10017</v>
      </c>
      <c r="D9924" t="s">
        <v>10032</v>
      </c>
      <c r="E9924" t="s">
        <v>10034</v>
      </c>
      <c r="F9924">
        <v>1</v>
      </c>
      <c r="G9924">
        <v>315.55</v>
      </c>
      <c r="H9924">
        <v>265.2</v>
      </c>
      <c r="I9924" t="s">
        <v>10039</v>
      </c>
      <c r="J9924">
        <f>F9924*G9924</f>
        <v>315.55</v>
      </c>
      <c r="K9924">
        <f>F9924*H9924</f>
        <v>265.2</v>
      </c>
      <c r="L9924">
        <f>J9924-K9924</f>
        <v>50.350000000000023</v>
      </c>
      <c r="M9924" s="5">
        <f>L9924/J9924</f>
        <v>0.15956266835683733</v>
      </c>
      <c r="N9924" t="str">
        <f>IF(ISNA(VLOOKUP(A9924,'Returns Data'!A:A,1,0)),"No","Yes")</f>
        <v>No</v>
      </c>
      <c r="O9924" t="s">
        <v>10085</v>
      </c>
      <c r="P9924" t="str">
        <f>IFERROR(VLOOKUP(A9924,'Ratings Data'!A:C,3,0),"No Rating")</f>
        <v>No Rating</v>
      </c>
      <c r="Q9924" t="s">
        <v>10062</v>
      </c>
      <c r="R9924" s="5">
        <f t="shared" ref="R9924:R9987" si="155">(J9924-J9923)/J9923</f>
        <v>-0.54244243373354206</v>
      </c>
    </row>
    <row r="9925" spans="1:18" x14ac:dyDescent="0.3">
      <c r="A9925" t="s">
        <v>2188</v>
      </c>
      <c r="B9925" s="2">
        <v>45869</v>
      </c>
      <c r="C9925" t="s">
        <v>10018</v>
      </c>
      <c r="D9925" t="s">
        <v>10033</v>
      </c>
      <c r="E9925" t="s">
        <v>10035</v>
      </c>
      <c r="F9925">
        <v>16</v>
      </c>
      <c r="G9925">
        <v>424.55</v>
      </c>
      <c r="H9925">
        <v>283.61</v>
      </c>
      <c r="I9925" t="s">
        <v>10039</v>
      </c>
      <c r="J9925">
        <f>F9925*G9925</f>
        <v>6792.8</v>
      </c>
      <c r="K9925">
        <f>F9925*H9925</f>
        <v>4537.76</v>
      </c>
      <c r="L9925">
        <f>J9925-K9925</f>
        <v>2255.04</v>
      </c>
      <c r="M9925" s="5">
        <f>L9925/J9925</f>
        <v>0.33197503238723353</v>
      </c>
      <c r="N9925" t="str">
        <f>IF(ISNA(VLOOKUP(A9925,'Returns Data'!A:A,1,0)),"No","Yes")</f>
        <v>No</v>
      </c>
      <c r="O9925" t="s">
        <v>10085</v>
      </c>
      <c r="P9925" t="str">
        <f>IFERROR(VLOOKUP(A9925,'Ratings Data'!A:C,3,0),"No Rating")</f>
        <v>No Rating</v>
      </c>
      <c r="Q9925" t="s">
        <v>10062</v>
      </c>
      <c r="R9925" s="5">
        <f t="shared" si="155"/>
        <v>20.52685786721597</v>
      </c>
    </row>
    <row r="9926" spans="1:18" x14ac:dyDescent="0.3">
      <c r="A9926" t="s">
        <v>2205</v>
      </c>
      <c r="B9926" s="2">
        <v>45869</v>
      </c>
      <c r="C9926" t="s">
        <v>10010</v>
      </c>
      <c r="D9926" t="s">
        <v>10029</v>
      </c>
      <c r="E9926" t="s">
        <v>10034</v>
      </c>
      <c r="F9926">
        <v>10</v>
      </c>
      <c r="G9926">
        <v>164.32</v>
      </c>
      <c r="H9926">
        <v>146.88999999999999</v>
      </c>
      <c r="I9926" t="s">
        <v>10040</v>
      </c>
      <c r="J9926">
        <f>F9926*G9926</f>
        <v>1643.1999999999998</v>
      </c>
      <c r="K9926">
        <f>F9926*H9926</f>
        <v>1468.8999999999999</v>
      </c>
      <c r="L9926">
        <f>J9926-K9926</f>
        <v>174.29999999999995</v>
      </c>
      <c r="M9926" s="5">
        <f>L9926/J9926</f>
        <v>0.10607351509250242</v>
      </c>
      <c r="N9926" t="str">
        <f>IF(ISNA(VLOOKUP(A9926,'Returns Data'!A:A,1,0)),"No","Yes")</f>
        <v>No</v>
      </c>
      <c r="O9926" t="s">
        <v>10085</v>
      </c>
      <c r="P9926" t="str">
        <f>IFERROR(VLOOKUP(A9926,'Ratings Data'!A:C,3,0),"No Rating")</f>
        <v>No Rating</v>
      </c>
      <c r="Q9926" t="s">
        <v>10062</v>
      </c>
      <c r="R9926" s="5">
        <f t="shared" si="155"/>
        <v>-0.75809680838534921</v>
      </c>
    </row>
    <row r="9927" spans="1:18" x14ac:dyDescent="0.3">
      <c r="A9927" t="s">
        <v>2425</v>
      </c>
      <c r="B9927" s="2">
        <v>45869</v>
      </c>
      <c r="C9927" t="s">
        <v>10026</v>
      </c>
      <c r="D9927" t="s">
        <v>10031</v>
      </c>
      <c r="E9927" t="s">
        <v>10035</v>
      </c>
      <c r="F9927">
        <v>20</v>
      </c>
      <c r="G9927">
        <v>475.96</v>
      </c>
      <c r="H9927">
        <v>352.17</v>
      </c>
      <c r="I9927" t="s">
        <v>10040</v>
      </c>
      <c r="J9927">
        <f>F9927*G9927</f>
        <v>9519.1999999999989</v>
      </c>
      <c r="K9927">
        <f>F9927*H9927</f>
        <v>7043.4000000000005</v>
      </c>
      <c r="L9927">
        <f>J9927-K9927</f>
        <v>2475.7999999999984</v>
      </c>
      <c r="M9927" s="5">
        <f>L9927/J9927</f>
        <v>0.26008488108244376</v>
      </c>
      <c r="N9927" t="str">
        <f>IF(ISNA(VLOOKUP(A9927,'Returns Data'!A:A,1,0)),"No","Yes")</f>
        <v>No</v>
      </c>
      <c r="O9927" t="s">
        <v>10085</v>
      </c>
      <c r="P9927" t="str">
        <f>IFERROR(VLOOKUP(A9927,'Ratings Data'!A:C,3,0),"No Rating")</f>
        <v>No Rating</v>
      </c>
      <c r="Q9927" t="s">
        <v>10062</v>
      </c>
      <c r="R9927" s="5">
        <f t="shared" si="155"/>
        <v>4.793086660175268</v>
      </c>
    </row>
    <row r="9928" spans="1:18" x14ac:dyDescent="0.3">
      <c r="A9928" t="s">
        <v>2600</v>
      </c>
      <c r="B9928" s="2">
        <v>45869</v>
      </c>
      <c r="C9928" t="s">
        <v>10024</v>
      </c>
      <c r="D9928" t="s">
        <v>10029</v>
      </c>
      <c r="E9928" t="s">
        <v>10038</v>
      </c>
      <c r="F9928">
        <v>3</v>
      </c>
      <c r="G9928">
        <v>304.05</v>
      </c>
      <c r="H9928">
        <v>237.77</v>
      </c>
      <c r="I9928" t="s">
        <v>10040</v>
      </c>
      <c r="J9928">
        <f>F9928*G9928</f>
        <v>912.15000000000009</v>
      </c>
      <c r="K9928">
        <f>F9928*H9928</f>
        <v>713.31000000000006</v>
      </c>
      <c r="L9928">
        <f>J9928-K9928</f>
        <v>198.84000000000003</v>
      </c>
      <c r="M9928" s="5">
        <f>L9928/J9928</f>
        <v>0.21799046209505016</v>
      </c>
      <c r="N9928" t="str">
        <f>IF(ISNA(VLOOKUP(A9928,'Returns Data'!A:A,1,0)),"No","Yes")</f>
        <v>No</v>
      </c>
      <c r="O9928" t="s">
        <v>10085</v>
      </c>
      <c r="P9928" t="str">
        <f>IFERROR(VLOOKUP(A9928,'Ratings Data'!A:C,3,0),"No Rating")</f>
        <v>No Rating</v>
      </c>
      <c r="Q9928" t="s">
        <v>10062</v>
      </c>
      <c r="R9928" s="5">
        <f t="shared" si="155"/>
        <v>-0.90417787209009159</v>
      </c>
    </row>
    <row r="9929" spans="1:18" x14ac:dyDescent="0.3">
      <c r="A9929" t="s">
        <v>2607</v>
      </c>
      <c r="B9929" s="2">
        <v>45869</v>
      </c>
      <c r="C9929" t="s">
        <v>10016</v>
      </c>
      <c r="D9929" t="s">
        <v>10032</v>
      </c>
      <c r="E9929" t="s">
        <v>10036</v>
      </c>
      <c r="F9929">
        <v>19</v>
      </c>
      <c r="G9929">
        <v>397.99</v>
      </c>
      <c r="H9929">
        <v>338.18</v>
      </c>
      <c r="I9929" t="s">
        <v>10040</v>
      </c>
      <c r="J9929">
        <f>F9929*G9929</f>
        <v>7561.81</v>
      </c>
      <c r="K9929">
        <f>F9929*H9929</f>
        <v>6425.42</v>
      </c>
      <c r="L9929">
        <f>J9929-K9929</f>
        <v>1136.3900000000003</v>
      </c>
      <c r="M9929" s="5">
        <f>L9929/J9929</f>
        <v>0.1502801577929094</v>
      </c>
      <c r="N9929" t="str">
        <f>IF(ISNA(VLOOKUP(A9929,'Returns Data'!A:A,1,0)),"No","Yes")</f>
        <v>No</v>
      </c>
      <c r="O9929" t="s">
        <v>10085</v>
      </c>
      <c r="P9929" t="str">
        <f>IFERROR(VLOOKUP(A9929,'Ratings Data'!A:C,3,0),"No Rating")</f>
        <v>No Rating</v>
      </c>
      <c r="Q9929" t="s">
        <v>10062</v>
      </c>
      <c r="R9929" s="5">
        <f t="shared" si="155"/>
        <v>7.2900948308940405</v>
      </c>
    </row>
    <row r="9930" spans="1:18" x14ac:dyDescent="0.3">
      <c r="A9930" t="s">
        <v>3980</v>
      </c>
      <c r="B9930" s="2">
        <v>45869</v>
      </c>
      <c r="C9930" t="s">
        <v>10012</v>
      </c>
      <c r="D9930" t="s">
        <v>10030</v>
      </c>
      <c r="E9930" t="s">
        <v>10034</v>
      </c>
      <c r="F9930">
        <v>18</v>
      </c>
      <c r="G9930">
        <v>229.72</v>
      </c>
      <c r="H9930">
        <v>195.06</v>
      </c>
      <c r="I9930" t="s">
        <v>10040</v>
      </c>
      <c r="J9930">
        <f>F9930*G9930</f>
        <v>4134.96</v>
      </c>
      <c r="K9930">
        <f>F9930*H9930</f>
        <v>3511.08</v>
      </c>
      <c r="L9930">
        <f>J9930-K9930</f>
        <v>623.88000000000011</v>
      </c>
      <c r="M9930" s="5">
        <f>L9930/J9930</f>
        <v>0.15087933135991644</v>
      </c>
      <c r="N9930" t="str">
        <f>IF(ISNA(VLOOKUP(A9930,'Returns Data'!A:A,1,0)),"No","Yes")</f>
        <v>No</v>
      </c>
      <c r="O9930" t="s">
        <v>10085</v>
      </c>
      <c r="P9930" t="str">
        <f>IFERROR(VLOOKUP(A9930,'Ratings Data'!A:C,3,0),"No Rating")</f>
        <v>No Rating</v>
      </c>
      <c r="Q9930" t="s">
        <v>10062</v>
      </c>
      <c r="R9930" s="5">
        <f t="shared" si="155"/>
        <v>-0.45317853794263546</v>
      </c>
    </row>
    <row r="9931" spans="1:18" x14ac:dyDescent="0.3">
      <c r="A9931" t="s">
        <v>4225</v>
      </c>
      <c r="B9931" s="2">
        <v>45869</v>
      </c>
      <c r="C9931" t="s">
        <v>10021</v>
      </c>
      <c r="D9931" t="s">
        <v>10031</v>
      </c>
      <c r="E9931" t="s">
        <v>10034</v>
      </c>
      <c r="F9931">
        <v>11</v>
      </c>
      <c r="G9931">
        <v>347.08</v>
      </c>
      <c r="H9931">
        <v>229.72</v>
      </c>
      <c r="I9931" t="s">
        <v>10039</v>
      </c>
      <c r="J9931">
        <f>F9931*G9931</f>
        <v>3817.8799999999997</v>
      </c>
      <c r="K9931">
        <f>F9931*H9931</f>
        <v>2526.92</v>
      </c>
      <c r="L9931">
        <f>J9931-K9931</f>
        <v>1290.9599999999996</v>
      </c>
      <c r="M9931" s="5">
        <f>L9931/J9931</f>
        <v>0.33813530021896959</v>
      </c>
      <c r="N9931" t="str">
        <f>IF(ISNA(VLOOKUP(A9931,'Returns Data'!A:A,1,0)),"No","Yes")</f>
        <v>No</v>
      </c>
      <c r="O9931" t="s">
        <v>10085</v>
      </c>
      <c r="P9931">
        <f>IFERROR(VLOOKUP(A9931,'Ratings Data'!A:C,3,0),"No Rating")</f>
        <v>2</v>
      </c>
      <c r="Q9931" t="s">
        <v>10062</v>
      </c>
      <c r="R9931" s="5">
        <f t="shared" si="155"/>
        <v>-7.6682724863118473E-2</v>
      </c>
    </row>
    <row r="9932" spans="1:18" x14ac:dyDescent="0.3">
      <c r="A9932" t="s">
        <v>4725</v>
      </c>
      <c r="B9932" s="2">
        <v>45869</v>
      </c>
      <c r="C9932" t="s">
        <v>10013</v>
      </c>
      <c r="D9932" t="s">
        <v>10030</v>
      </c>
      <c r="E9932" t="s">
        <v>10034</v>
      </c>
      <c r="F9932">
        <v>9</v>
      </c>
      <c r="G9932">
        <v>258.55</v>
      </c>
      <c r="H9932">
        <v>156.97</v>
      </c>
      <c r="I9932" t="s">
        <v>10039</v>
      </c>
      <c r="J9932">
        <f>F9932*G9932</f>
        <v>2326.9500000000003</v>
      </c>
      <c r="K9932">
        <f>F9932*H9932</f>
        <v>1412.73</v>
      </c>
      <c r="L9932">
        <f>J9932-K9932</f>
        <v>914.22000000000025</v>
      </c>
      <c r="M9932" s="5">
        <f>L9932/J9932</f>
        <v>0.39288338812608786</v>
      </c>
      <c r="N9932" t="str">
        <f>IF(ISNA(VLOOKUP(A9932,'Returns Data'!A:A,1,0)),"No","Yes")</f>
        <v>No</v>
      </c>
      <c r="O9932" t="s">
        <v>10085</v>
      </c>
      <c r="P9932" t="str">
        <f>IFERROR(VLOOKUP(A9932,'Ratings Data'!A:C,3,0),"No Rating")</f>
        <v>No Rating</v>
      </c>
      <c r="Q9932" t="s">
        <v>10062</v>
      </c>
      <c r="R9932" s="5">
        <f t="shared" si="155"/>
        <v>-0.39051253575282607</v>
      </c>
    </row>
    <row r="9933" spans="1:18" x14ac:dyDescent="0.3">
      <c r="A9933" t="s">
        <v>5110</v>
      </c>
      <c r="B9933" s="2">
        <v>45869</v>
      </c>
      <c r="C9933" t="s">
        <v>10021</v>
      </c>
      <c r="D9933" t="s">
        <v>10031</v>
      </c>
      <c r="E9933" t="s">
        <v>10037</v>
      </c>
      <c r="F9933">
        <v>1</v>
      </c>
      <c r="G9933">
        <v>327.89</v>
      </c>
      <c r="H9933">
        <v>211.41</v>
      </c>
      <c r="I9933" t="s">
        <v>10039</v>
      </c>
      <c r="J9933">
        <f>F9933*G9933</f>
        <v>327.89</v>
      </c>
      <c r="K9933">
        <f>F9933*H9933</f>
        <v>211.41</v>
      </c>
      <c r="L9933">
        <f>J9933-K9933</f>
        <v>116.47999999999999</v>
      </c>
      <c r="M9933" s="5">
        <f>L9933/J9933</f>
        <v>0.3552410869498917</v>
      </c>
      <c r="N9933" t="str">
        <f>IF(ISNA(VLOOKUP(A9933,'Returns Data'!A:A,1,0)),"No","Yes")</f>
        <v>No</v>
      </c>
      <c r="O9933" t="s">
        <v>10085</v>
      </c>
      <c r="P9933" t="str">
        <f>IFERROR(VLOOKUP(A9933,'Ratings Data'!A:C,3,0),"No Rating")</f>
        <v>No Rating</v>
      </c>
      <c r="Q9933" t="s">
        <v>10062</v>
      </c>
      <c r="R9933" s="5">
        <f t="shared" si="155"/>
        <v>-0.8590902254023508</v>
      </c>
    </row>
    <row r="9934" spans="1:18" x14ac:dyDescent="0.3">
      <c r="A9934" t="s">
        <v>5118</v>
      </c>
      <c r="B9934" s="2">
        <v>45869</v>
      </c>
      <c r="C9934" t="s">
        <v>10025</v>
      </c>
      <c r="D9934" t="s">
        <v>10033</v>
      </c>
      <c r="E9934" t="s">
        <v>10034</v>
      </c>
      <c r="F9934">
        <v>19</v>
      </c>
      <c r="G9934">
        <v>278.79000000000002</v>
      </c>
      <c r="H9934">
        <v>199.85</v>
      </c>
      <c r="I9934" t="s">
        <v>10040</v>
      </c>
      <c r="J9934">
        <f>F9934*G9934</f>
        <v>5297.01</v>
      </c>
      <c r="K9934">
        <f>F9934*H9934</f>
        <v>3797.15</v>
      </c>
      <c r="L9934">
        <f>J9934-K9934</f>
        <v>1499.8600000000001</v>
      </c>
      <c r="M9934" s="5">
        <f>L9934/J9934</f>
        <v>0.28315219340722408</v>
      </c>
      <c r="N9934" t="str">
        <f>IF(ISNA(VLOOKUP(A9934,'Returns Data'!A:A,1,0)),"No","Yes")</f>
        <v>No</v>
      </c>
      <c r="O9934" t="s">
        <v>10085</v>
      </c>
      <c r="P9934" t="str">
        <f>IFERROR(VLOOKUP(A9934,'Ratings Data'!A:C,3,0),"No Rating")</f>
        <v>No Rating</v>
      </c>
      <c r="Q9934" t="s">
        <v>10062</v>
      </c>
      <c r="R9934" s="5">
        <f t="shared" si="155"/>
        <v>15.154838512915918</v>
      </c>
    </row>
    <row r="9935" spans="1:18" x14ac:dyDescent="0.3">
      <c r="A9935" t="s">
        <v>5427</v>
      </c>
      <c r="B9935" s="2">
        <v>45869</v>
      </c>
      <c r="C9935" t="s">
        <v>10016</v>
      </c>
      <c r="D9935" t="s">
        <v>10032</v>
      </c>
      <c r="E9935" t="s">
        <v>10038</v>
      </c>
      <c r="F9935">
        <v>9</v>
      </c>
      <c r="G9935">
        <v>63.5</v>
      </c>
      <c r="H9935">
        <v>52.51</v>
      </c>
      <c r="I9935" t="s">
        <v>10040</v>
      </c>
      <c r="J9935">
        <f>F9935*G9935</f>
        <v>571.5</v>
      </c>
      <c r="K9935">
        <f>F9935*H9935</f>
        <v>472.59</v>
      </c>
      <c r="L9935">
        <f>J9935-K9935</f>
        <v>98.910000000000025</v>
      </c>
      <c r="M9935" s="5">
        <f>L9935/J9935</f>
        <v>0.17307086614173234</v>
      </c>
      <c r="N9935" t="str">
        <f>IF(ISNA(VLOOKUP(A9935,'Returns Data'!A:A,1,0)),"No","Yes")</f>
        <v>No</v>
      </c>
      <c r="O9935" t="s">
        <v>10085</v>
      </c>
      <c r="P9935" t="str">
        <f>IFERROR(VLOOKUP(A9935,'Ratings Data'!A:C,3,0),"No Rating")</f>
        <v>No Rating</v>
      </c>
      <c r="Q9935" t="s">
        <v>10062</v>
      </c>
      <c r="R9935" s="5">
        <f t="shared" si="155"/>
        <v>-0.89210894447999911</v>
      </c>
    </row>
    <row r="9936" spans="1:18" x14ac:dyDescent="0.3">
      <c r="A9936" t="s">
        <v>6353</v>
      </c>
      <c r="B9936" s="2">
        <v>45869</v>
      </c>
      <c r="C9936" t="s">
        <v>10024</v>
      </c>
      <c r="D9936" t="s">
        <v>10029</v>
      </c>
      <c r="E9936" t="s">
        <v>10035</v>
      </c>
      <c r="F9936">
        <v>2</v>
      </c>
      <c r="G9936">
        <v>239.72</v>
      </c>
      <c r="H9936">
        <v>147.09</v>
      </c>
      <c r="I9936" t="s">
        <v>10040</v>
      </c>
      <c r="J9936">
        <f>F9936*G9936</f>
        <v>479.44</v>
      </c>
      <c r="K9936">
        <f>F9936*H9936</f>
        <v>294.18</v>
      </c>
      <c r="L9936">
        <f>J9936-K9936</f>
        <v>185.26</v>
      </c>
      <c r="M9936" s="5">
        <f>L9936/J9936</f>
        <v>0.38640914400133486</v>
      </c>
      <c r="N9936" t="str">
        <f>IF(ISNA(VLOOKUP(A9936,'Returns Data'!A:A,1,0)),"No","Yes")</f>
        <v>No</v>
      </c>
      <c r="O9936" t="s">
        <v>10085</v>
      </c>
      <c r="P9936" t="str">
        <f>IFERROR(VLOOKUP(A9936,'Ratings Data'!A:C,3,0),"No Rating")</f>
        <v>No Rating</v>
      </c>
      <c r="Q9936" t="s">
        <v>10062</v>
      </c>
      <c r="R9936" s="5">
        <f t="shared" si="155"/>
        <v>-0.16108486439195102</v>
      </c>
    </row>
    <row r="9937" spans="1:18" x14ac:dyDescent="0.3">
      <c r="A9937" t="s">
        <v>6734</v>
      </c>
      <c r="B9937" s="2">
        <v>45869</v>
      </c>
      <c r="C9937" t="s">
        <v>10024</v>
      </c>
      <c r="D9937" t="s">
        <v>10029</v>
      </c>
      <c r="E9937" t="s">
        <v>10038</v>
      </c>
      <c r="F9937">
        <v>9</v>
      </c>
      <c r="G9937">
        <v>418.28</v>
      </c>
      <c r="H9937">
        <v>307.41000000000003</v>
      </c>
      <c r="I9937" t="s">
        <v>10039</v>
      </c>
      <c r="J9937">
        <f>F9937*G9937</f>
        <v>3764.5199999999995</v>
      </c>
      <c r="K9937">
        <f>F9937*H9937</f>
        <v>2766.69</v>
      </c>
      <c r="L9937">
        <f>J9937-K9937</f>
        <v>997.82999999999947</v>
      </c>
      <c r="M9937" s="5">
        <f>L9937/J9937</f>
        <v>0.26506168117050771</v>
      </c>
      <c r="N9937" t="str">
        <f>IF(ISNA(VLOOKUP(A9937,'Returns Data'!A:A,1,0)),"No","Yes")</f>
        <v>No</v>
      </c>
      <c r="O9937" t="s">
        <v>10085</v>
      </c>
      <c r="P9937" t="str">
        <f>IFERROR(VLOOKUP(A9937,'Ratings Data'!A:C,3,0),"No Rating")</f>
        <v>No Rating</v>
      </c>
      <c r="Q9937" t="s">
        <v>10062</v>
      </c>
      <c r="R9937" s="5">
        <f t="shared" si="155"/>
        <v>6.8519105623227086</v>
      </c>
    </row>
    <row r="9938" spans="1:18" x14ac:dyDescent="0.3">
      <c r="A9938" t="s">
        <v>7525</v>
      </c>
      <c r="B9938" s="2">
        <v>45869</v>
      </c>
      <c r="C9938" t="s">
        <v>10022</v>
      </c>
      <c r="D9938" t="s">
        <v>10033</v>
      </c>
      <c r="E9938" t="s">
        <v>10034</v>
      </c>
      <c r="F9938">
        <v>8</v>
      </c>
      <c r="G9938">
        <v>461.72</v>
      </c>
      <c r="H9938">
        <v>300.49</v>
      </c>
      <c r="I9938" t="s">
        <v>10039</v>
      </c>
      <c r="J9938">
        <f>F9938*G9938</f>
        <v>3693.76</v>
      </c>
      <c r="K9938">
        <f>F9938*H9938</f>
        <v>2403.92</v>
      </c>
      <c r="L9938">
        <f>J9938-K9938</f>
        <v>1289.8400000000001</v>
      </c>
      <c r="M9938" s="5">
        <f>L9938/J9938</f>
        <v>0.34919431690201858</v>
      </c>
      <c r="N9938" t="str">
        <f>IF(ISNA(VLOOKUP(A9938,'Returns Data'!A:A,1,0)),"No","Yes")</f>
        <v>No</v>
      </c>
      <c r="O9938" t="s">
        <v>10085</v>
      </c>
      <c r="P9938" t="str">
        <f>IFERROR(VLOOKUP(A9938,'Ratings Data'!A:C,3,0),"No Rating")</f>
        <v>No Rating</v>
      </c>
      <c r="Q9938" t="s">
        <v>10062</v>
      </c>
      <c r="R9938" s="5">
        <f t="shared" si="155"/>
        <v>-1.8796553079808133E-2</v>
      </c>
    </row>
    <row r="9939" spans="1:18" x14ac:dyDescent="0.3">
      <c r="A9939" t="s">
        <v>7557</v>
      </c>
      <c r="B9939" s="2">
        <v>45869</v>
      </c>
      <c r="C9939" t="s">
        <v>10011</v>
      </c>
      <c r="D9939" t="s">
        <v>10029</v>
      </c>
      <c r="E9939" t="s">
        <v>10036</v>
      </c>
      <c r="F9939">
        <v>19</v>
      </c>
      <c r="G9939">
        <v>307.25</v>
      </c>
      <c r="H9939">
        <v>265.67</v>
      </c>
      <c r="I9939" t="s">
        <v>10040</v>
      </c>
      <c r="J9939">
        <f>F9939*G9939</f>
        <v>5837.75</v>
      </c>
      <c r="K9939">
        <f>F9939*H9939</f>
        <v>5047.7300000000005</v>
      </c>
      <c r="L9939">
        <f>J9939-K9939</f>
        <v>790.01999999999953</v>
      </c>
      <c r="M9939" s="5">
        <f>L9939/J9939</f>
        <v>0.13532953620829935</v>
      </c>
      <c r="N9939" t="str">
        <f>IF(ISNA(VLOOKUP(A9939,'Returns Data'!A:A,1,0)),"No","Yes")</f>
        <v>No</v>
      </c>
      <c r="O9939" t="s">
        <v>10085</v>
      </c>
      <c r="P9939" t="str">
        <f>IFERROR(VLOOKUP(A9939,'Ratings Data'!A:C,3,0),"No Rating")</f>
        <v>No Rating</v>
      </c>
      <c r="Q9939" t="s">
        <v>10062</v>
      </c>
      <c r="R9939" s="5">
        <f t="shared" si="155"/>
        <v>0.5804356536429004</v>
      </c>
    </row>
    <row r="9940" spans="1:18" x14ac:dyDescent="0.3">
      <c r="A9940" t="s">
        <v>7588</v>
      </c>
      <c r="B9940" s="2">
        <v>45869</v>
      </c>
      <c r="C9940" t="s">
        <v>10014</v>
      </c>
      <c r="D9940" t="s">
        <v>10030</v>
      </c>
      <c r="E9940" t="s">
        <v>10038</v>
      </c>
      <c r="F9940">
        <v>10</v>
      </c>
      <c r="G9940">
        <v>337.74</v>
      </c>
      <c r="H9940">
        <v>236.5</v>
      </c>
      <c r="I9940" t="s">
        <v>10039</v>
      </c>
      <c r="J9940">
        <f>F9940*G9940</f>
        <v>3377.4</v>
      </c>
      <c r="K9940">
        <f>F9940*H9940</f>
        <v>2365</v>
      </c>
      <c r="L9940">
        <f>J9940-K9940</f>
        <v>1012.4000000000001</v>
      </c>
      <c r="M9940" s="5">
        <f>L9940/J9940</f>
        <v>0.29975720968792563</v>
      </c>
      <c r="N9940" t="str">
        <f>IF(ISNA(VLOOKUP(A9940,'Returns Data'!A:A,1,0)),"No","Yes")</f>
        <v>No</v>
      </c>
      <c r="O9940" t="s">
        <v>10085</v>
      </c>
      <c r="P9940">
        <f>IFERROR(VLOOKUP(A9940,'Ratings Data'!A:C,3,0),"No Rating")</f>
        <v>1</v>
      </c>
      <c r="Q9940" t="s">
        <v>10062</v>
      </c>
      <c r="R9940" s="5">
        <f t="shared" si="155"/>
        <v>-0.42145518393216563</v>
      </c>
    </row>
    <row r="9941" spans="1:18" x14ac:dyDescent="0.3">
      <c r="A9941" t="s">
        <v>7626</v>
      </c>
      <c r="B9941" s="2">
        <v>45869</v>
      </c>
      <c r="C9941" t="s">
        <v>10017</v>
      </c>
      <c r="D9941" t="s">
        <v>10032</v>
      </c>
      <c r="E9941" t="s">
        <v>10035</v>
      </c>
      <c r="F9941">
        <v>3</v>
      </c>
      <c r="G9941">
        <v>89.38</v>
      </c>
      <c r="H9941">
        <v>68.099999999999994</v>
      </c>
      <c r="I9941" t="s">
        <v>10040</v>
      </c>
      <c r="J9941">
        <f>F9941*G9941</f>
        <v>268.14</v>
      </c>
      <c r="K9941">
        <f>F9941*H9941</f>
        <v>204.29999999999998</v>
      </c>
      <c r="L9941">
        <f>J9941-K9941</f>
        <v>63.84</v>
      </c>
      <c r="M9941" s="5">
        <f>L9941/J9941</f>
        <v>0.23808458268068922</v>
      </c>
      <c r="N9941" t="str">
        <f>IF(ISNA(VLOOKUP(A9941,'Returns Data'!A:A,1,0)),"No","Yes")</f>
        <v>No</v>
      </c>
      <c r="O9941" t="s">
        <v>10085</v>
      </c>
      <c r="P9941" t="str">
        <f>IFERROR(VLOOKUP(A9941,'Ratings Data'!A:C,3,0),"No Rating")</f>
        <v>No Rating</v>
      </c>
      <c r="Q9941" t="s">
        <v>10062</v>
      </c>
      <c r="R9941" s="5">
        <f t="shared" si="155"/>
        <v>-0.92060756795167886</v>
      </c>
    </row>
    <row r="9942" spans="1:18" x14ac:dyDescent="0.3">
      <c r="A9942" t="s">
        <v>7765</v>
      </c>
      <c r="B9942" s="2">
        <v>45869</v>
      </c>
      <c r="C9942" t="s">
        <v>10025</v>
      </c>
      <c r="D9942" t="s">
        <v>10033</v>
      </c>
      <c r="E9942" t="s">
        <v>10034</v>
      </c>
      <c r="F9942">
        <v>18</v>
      </c>
      <c r="G9942">
        <v>341.48</v>
      </c>
      <c r="H9942">
        <v>276.94</v>
      </c>
      <c r="I9942" t="s">
        <v>10039</v>
      </c>
      <c r="J9942">
        <f>F9942*G9942</f>
        <v>6146.64</v>
      </c>
      <c r="K9942">
        <f>F9942*H9942</f>
        <v>4984.92</v>
      </c>
      <c r="L9942">
        <f>J9942-K9942</f>
        <v>1161.7200000000003</v>
      </c>
      <c r="M9942" s="5">
        <f>L9942/J9942</f>
        <v>0.1890008199601734</v>
      </c>
      <c r="N9942" t="str">
        <f>IF(ISNA(VLOOKUP(A9942,'Returns Data'!A:A,1,0)),"No","Yes")</f>
        <v>No</v>
      </c>
      <c r="O9942" t="s">
        <v>10085</v>
      </c>
      <c r="P9942" t="str">
        <f>IFERROR(VLOOKUP(A9942,'Ratings Data'!A:C,3,0),"No Rating")</f>
        <v>No Rating</v>
      </c>
      <c r="Q9942" t="s">
        <v>10062</v>
      </c>
      <c r="R9942" s="5">
        <f t="shared" si="155"/>
        <v>21.923249049004252</v>
      </c>
    </row>
    <row r="9943" spans="1:18" x14ac:dyDescent="0.3">
      <c r="A9943" t="s">
        <v>8221</v>
      </c>
      <c r="B9943" s="2">
        <v>45869</v>
      </c>
      <c r="C9943" t="s">
        <v>10021</v>
      </c>
      <c r="D9943" t="s">
        <v>10031</v>
      </c>
      <c r="E9943" t="s">
        <v>10038</v>
      </c>
      <c r="F9943">
        <v>11</v>
      </c>
      <c r="G9943">
        <v>289.35000000000002</v>
      </c>
      <c r="H9943">
        <v>214.83</v>
      </c>
      <c r="I9943" t="s">
        <v>10040</v>
      </c>
      <c r="J9943">
        <f>F9943*G9943</f>
        <v>3182.8500000000004</v>
      </c>
      <c r="K9943">
        <f>F9943*H9943</f>
        <v>2363.13</v>
      </c>
      <c r="L9943">
        <f>J9943-K9943</f>
        <v>819.72000000000025</v>
      </c>
      <c r="M9943" s="5">
        <f>L9943/J9943</f>
        <v>0.25754276827371703</v>
      </c>
      <c r="N9943" t="str">
        <f>IF(ISNA(VLOOKUP(A9943,'Returns Data'!A:A,1,0)),"No","Yes")</f>
        <v>No</v>
      </c>
      <c r="O9943" t="s">
        <v>10085</v>
      </c>
      <c r="P9943">
        <f>IFERROR(VLOOKUP(A9943,'Ratings Data'!A:C,3,0),"No Rating")</f>
        <v>1</v>
      </c>
      <c r="Q9943" t="s">
        <v>10062</v>
      </c>
      <c r="R9943" s="5">
        <f t="shared" si="155"/>
        <v>-0.48218050837530746</v>
      </c>
    </row>
    <row r="9944" spans="1:18" x14ac:dyDescent="0.3">
      <c r="A9944" t="s">
        <v>8616</v>
      </c>
      <c r="B9944" s="2">
        <v>45869</v>
      </c>
      <c r="C9944" t="s">
        <v>10024</v>
      </c>
      <c r="D9944" t="s">
        <v>10029</v>
      </c>
      <c r="E9944" t="s">
        <v>10036</v>
      </c>
      <c r="F9944">
        <v>1</v>
      </c>
      <c r="G9944">
        <v>242.26</v>
      </c>
      <c r="H9944">
        <v>155.41999999999999</v>
      </c>
      <c r="I9944" t="s">
        <v>10040</v>
      </c>
      <c r="J9944">
        <f>F9944*G9944</f>
        <v>242.26</v>
      </c>
      <c r="K9944">
        <f>F9944*H9944</f>
        <v>155.41999999999999</v>
      </c>
      <c r="L9944">
        <f>J9944-K9944</f>
        <v>86.84</v>
      </c>
      <c r="M9944" s="5">
        <f>L9944/J9944</f>
        <v>0.35845785519689594</v>
      </c>
      <c r="N9944" t="str">
        <f>IF(ISNA(VLOOKUP(A9944,'Returns Data'!A:A,1,0)),"No","Yes")</f>
        <v>No</v>
      </c>
      <c r="O9944" t="s">
        <v>10085</v>
      </c>
      <c r="P9944" t="str">
        <f>IFERROR(VLOOKUP(A9944,'Ratings Data'!A:C,3,0),"No Rating")</f>
        <v>No Rating</v>
      </c>
      <c r="Q9944" t="s">
        <v>10062</v>
      </c>
      <c r="R9944" s="5">
        <f t="shared" si="155"/>
        <v>-0.92388582559655652</v>
      </c>
    </row>
    <row r="9945" spans="1:18" x14ac:dyDescent="0.3">
      <c r="A9945" t="s">
        <v>9253</v>
      </c>
      <c r="B9945" s="2">
        <v>45869</v>
      </c>
      <c r="C9945" t="s">
        <v>10018</v>
      </c>
      <c r="D9945" t="s">
        <v>10033</v>
      </c>
      <c r="E9945" t="s">
        <v>10036</v>
      </c>
      <c r="F9945">
        <v>12</v>
      </c>
      <c r="G9945">
        <v>86.83</v>
      </c>
      <c r="H9945">
        <v>64.349999999999994</v>
      </c>
      <c r="I9945" t="s">
        <v>10040</v>
      </c>
      <c r="J9945">
        <f>F9945*G9945</f>
        <v>1041.96</v>
      </c>
      <c r="K9945">
        <f>F9945*H9945</f>
        <v>772.19999999999993</v>
      </c>
      <c r="L9945">
        <f>J9945-K9945</f>
        <v>269.7600000000001</v>
      </c>
      <c r="M9945" s="5">
        <f>L9945/J9945</f>
        <v>0.25889669469077514</v>
      </c>
      <c r="N9945" t="str">
        <f>IF(ISNA(VLOOKUP(A9945,'Returns Data'!A:A,1,0)),"No","Yes")</f>
        <v>No</v>
      </c>
      <c r="O9945" t="s">
        <v>10085</v>
      </c>
      <c r="P9945" t="str">
        <f>IFERROR(VLOOKUP(A9945,'Ratings Data'!A:C,3,0),"No Rating")</f>
        <v>No Rating</v>
      </c>
      <c r="Q9945" t="s">
        <v>10062</v>
      </c>
      <c r="R9945" s="5">
        <f t="shared" si="155"/>
        <v>3.300998926772889</v>
      </c>
    </row>
    <row r="9946" spans="1:18" x14ac:dyDescent="0.3">
      <c r="A9946" t="s">
        <v>9366</v>
      </c>
      <c r="B9946" s="2">
        <v>45869</v>
      </c>
      <c r="C9946" t="s">
        <v>10020</v>
      </c>
      <c r="D9946" t="s">
        <v>10030</v>
      </c>
      <c r="E9946" t="s">
        <v>10037</v>
      </c>
      <c r="F9946">
        <v>12</v>
      </c>
      <c r="G9946">
        <v>276.82</v>
      </c>
      <c r="H9946">
        <v>214.94</v>
      </c>
      <c r="I9946" t="s">
        <v>10040</v>
      </c>
      <c r="J9946">
        <f>F9946*G9946</f>
        <v>3321.84</v>
      </c>
      <c r="K9946">
        <f>F9946*H9946</f>
        <v>2579.2799999999997</v>
      </c>
      <c r="L9946">
        <f>J9946-K9946</f>
        <v>742.5600000000004</v>
      </c>
      <c r="M9946" s="5">
        <f>L9946/J9946</f>
        <v>0.22353876165016989</v>
      </c>
      <c r="N9946" t="str">
        <f>IF(ISNA(VLOOKUP(A9946,'Returns Data'!A:A,1,0)),"No","Yes")</f>
        <v>No</v>
      </c>
      <c r="O9946" t="s">
        <v>10085</v>
      </c>
      <c r="P9946">
        <f>IFERROR(VLOOKUP(A9946,'Ratings Data'!A:C,3,0),"No Rating")</f>
        <v>3</v>
      </c>
      <c r="Q9946" t="s">
        <v>10062</v>
      </c>
      <c r="R9946" s="5">
        <f t="shared" si="155"/>
        <v>2.1880686398710125</v>
      </c>
    </row>
    <row r="9947" spans="1:18" x14ac:dyDescent="0.3">
      <c r="A9947" t="s">
        <v>9724</v>
      </c>
      <c r="B9947" s="2">
        <v>45869</v>
      </c>
      <c r="C9947" t="s">
        <v>10021</v>
      </c>
      <c r="D9947" t="s">
        <v>10031</v>
      </c>
      <c r="E9947" t="s">
        <v>10035</v>
      </c>
      <c r="F9947">
        <v>18</v>
      </c>
      <c r="G9947">
        <v>148.01</v>
      </c>
      <c r="H9947">
        <v>115.62</v>
      </c>
      <c r="I9947" t="s">
        <v>10039</v>
      </c>
      <c r="J9947">
        <f>F9947*G9947</f>
        <v>2664.18</v>
      </c>
      <c r="K9947">
        <f>F9947*H9947</f>
        <v>2081.16</v>
      </c>
      <c r="L9947">
        <f>J9947-K9947</f>
        <v>583.02</v>
      </c>
      <c r="M9947" s="5">
        <f>L9947/J9947</f>
        <v>0.21883656509695293</v>
      </c>
      <c r="N9947" t="str">
        <f>IF(ISNA(VLOOKUP(A9947,'Returns Data'!A:A,1,0)),"No","Yes")</f>
        <v>No</v>
      </c>
      <c r="O9947" t="s">
        <v>10085</v>
      </c>
      <c r="P9947" t="str">
        <f>IFERROR(VLOOKUP(A9947,'Ratings Data'!A:C,3,0),"No Rating")</f>
        <v>No Rating</v>
      </c>
      <c r="Q9947" t="s">
        <v>10062</v>
      </c>
      <c r="R9947" s="5">
        <f t="shared" si="155"/>
        <v>-0.19798063723719392</v>
      </c>
    </row>
    <row r="9948" spans="1:18" x14ac:dyDescent="0.3">
      <c r="A9948" t="s">
        <v>181</v>
      </c>
      <c r="B9948" s="2">
        <v>45870</v>
      </c>
      <c r="C9948" t="s">
        <v>10012</v>
      </c>
      <c r="D9948" t="s">
        <v>10030</v>
      </c>
      <c r="E9948" t="s">
        <v>10035</v>
      </c>
      <c r="F9948">
        <v>11</v>
      </c>
      <c r="G9948">
        <v>130.72999999999999</v>
      </c>
      <c r="H9948">
        <v>101.06</v>
      </c>
      <c r="I9948" t="s">
        <v>10039</v>
      </c>
      <c r="J9948">
        <f>F9948*G9948</f>
        <v>1438.03</v>
      </c>
      <c r="K9948">
        <f>F9948*H9948</f>
        <v>1111.6600000000001</v>
      </c>
      <c r="L9948">
        <f>J9948-K9948</f>
        <v>326.36999999999989</v>
      </c>
      <c r="M9948" s="5">
        <f>L9948/J9948</f>
        <v>0.2269563221907748</v>
      </c>
      <c r="N9948" t="str">
        <f>IF(ISNA(VLOOKUP(A9948,'Returns Data'!A:A,1,0)),"No","Yes")</f>
        <v>No</v>
      </c>
      <c r="O9948" t="s">
        <v>10085</v>
      </c>
      <c r="P9948" t="str">
        <f>IFERROR(VLOOKUP(A9948,'Ratings Data'!A:C,3,0),"No Rating")</f>
        <v>No Rating</v>
      </c>
      <c r="Q9948" t="s">
        <v>10058</v>
      </c>
      <c r="R9948" s="5">
        <f t="shared" si="155"/>
        <v>-0.4602354195287105</v>
      </c>
    </row>
    <row r="9949" spans="1:18" x14ac:dyDescent="0.3">
      <c r="A9949" t="s">
        <v>370</v>
      </c>
      <c r="B9949" s="2">
        <v>45870</v>
      </c>
      <c r="C9949" t="s">
        <v>10018</v>
      </c>
      <c r="D9949" t="s">
        <v>10033</v>
      </c>
      <c r="E9949" t="s">
        <v>10038</v>
      </c>
      <c r="F9949">
        <v>2</v>
      </c>
      <c r="G9949">
        <v>101.12</v>
      </c>
      <c r="H9949">
        <v>85.92</v>
      </c>
      <c r="I9949" t="s">
        <v>10039</v>
      </c>
      <c r="J9949">
        <f>F9949*G9949</f>
        <v>202.24</v>
      </c>
      <c r="K9949">
        <f>F9949*H9949</f>
        <v>171.84</v>
      </c>
      <c r="L9949">
        <f>J9949-K9949</f>
        <v>30.400000000000006</v>
      </c>
      <c r="M9949" s="5">
        <f>L9949/J9949</f>
        <v>0.15031645569620256</v>
      </c>
      <c r="N9949" t="str">
        <f>IF(ISNA(VLOOKUP(A9949,'Returns Data'!A:A,1,0)),"No","Yes")</f>
        <v>No</v>
      </c>
      <c r="O9949" t="s">
        <v>10085</v>
      </c>
      <c r="P9949" t="str">
        <f>IFERROR(VLOOKUP(A9949,'Ratings Data'!A:C,3,0),"No Rating")</f>
        <v>No Rating</v>
      </c>
      <c r="Q9949" t="s">
        <v>10058</v>
      </c>
      <c r="R9949" s="5">
        <f t="shared" si="155"/>
        <v>-0.85936315654054507</v>
      </c>
    </row>
    <row r="9950" spans="1:18" x14ac:dyDescent="0.3">
      <c r="A9950" t="s">
        <v>441</v>
      </c>
      <c r="B9950" s="2">
        <v>45870</v>
      </c>
      <c r="C9950" t="s">
        <v>10024</v>
      </c>
      <c r="D9950" t="s">
        <v>10029</v>
      </c>
      <c r="E9950" t="s">
        <v>10036</v>
      </c>
      <c r="F9950">
        <v>3</v>
      </c>
      <c r="G9950">
        <v>264.27999999999997</v>
      </c>
      <c r="H9950">
        <v>184.19</v>
      </c>
      <c r="I9950" t="s">
        <v>10040</v>
      </c>
      <c r="J9950">
        <f>F9950*G9950</f>
        <v>792.83999999999992</v>
      </c>
      <c r="K9950">
        <f>F9950*H9950</f>
        <v>552.56999999999994</v>
      </c>
      <c r="L9950">
        <f>J9950-K9950</f>
        <v>240.26999999999998</v>
      </c>
      <c r="M9950" s="5">
        <f>L9950/J9950</f>
        <v>0.30304979567125778</v>
      </c>
      <c r="N9950" t="str">
        <f>IF(ISNA(VLOOKUP(A9950,'Returns Data'!A:A,1,0)),"No","Yes")</f>
        <v>No</v>
      </c>
      <c r="O9950" t="s">
        <v>10085</v>
      </c>
      <c r="P9950" t="str">
        <f>IFERROR(VLOOKUP(A9950,'Ratings Data'!A:C,3,0),"No Rating")</f>
        <v>No Rating</v>
      </c>
      <c r="Q9950" t="s">
        <v>10058</v>
      </c>
      <c r="R9950" s="5">
        <f t="shared" si="155"/>
        <v>2.9202927215189867</v>
      </c>
    </row>
    <row r="9951" spans="1:18" x14ac:dyDescent="0.3">
      <c r="A9951" t="s">
        <v>1165</v>
      </c>
      <c r="B9951" s="2">
        <v>45870</v>
      </c>
      <c r="C9951" t="s">
        <v>10014</v>
      </c>
      <c r="D9951" t="s">
        <v>10030</v>
      </c>
      <c r="E9951" t="s">
        <v>10036</v>
      </c>
      <c r="F9951">
        <v>9</v>
      </c>
      <c r="G9951">
        <v>359.78</v>
      </c>
      <c r="H9951">
        <v>262.77999999999997</v>
      </c>
      <c r="I9951" t="s">
        <v>10040</v>
      </c>
      <c r="J9951">
        <f>F9951*G9951</f>
        <v>3238.0199999999995</v>
      </c>
      <c r="K9951">
        <f>F9951*H9951</f>
        <v>2365.0199999999995</v>
      </c>
      <c r="L9951">
        <f>J9951-K9951</f>
        <v>873</v>
      </c>
      <c r="M9951" s="5">
        <f>L9951/J9951</f>
        <v>0.26960920562566015</v>
      </c>
      <c r="N9951" t="str">
        <f>IF(ISNA(VLOOKUP(A9951,'Returns Data'!A:A,1,0)),"No","Yes")</f>
        <v>No</v>
      </c>
      <c r="O9951" t="s">
        <v>10085</v>
      </c>
      <c r="P9951" t="str">
        <f>IFERROR(VLOOKUP(A9951,'Ratings Data'!A:C,3,0),"No Rating")</f>
        <v>No Rating</v>
      </c>
      <c r="Q9951" t="s">
        <v>10058</v>
      </c>
      <c r="R9951" s="5">
        <f t="shared" si="155"/>
        <v>3.084077493567428</v>
      </c>
    </row>
    <row r="9952" spans="1:18" x14ac:dyDescent="0.3">
      <c r="A9952" t="s">
        <v>1178</v>
      </c>
      <c r="B9952" s="2">
        <v>45870</v>
      </c>
      <c r="C9952" t="s">
        <v>10014</v>
      </c>
      <c r="D9952" t="s">
        <v>10030</v>
      </c>
      <c r="E9952" t="s">
        <v>10038</v>
      </c>
      <c r="F9952">
        <v>1</v>
      </c>
      <c r="G9952">
        <v>167.11</v>
      </c>
      <c r="H9952">
        <v>131.32</v>
      </c>
      <c r="I9952" t="s">
        <v>10039</v>
      </c>
      <c r="J9952">
        <f>F9952*G9952</f>
        <v>167.11</v>
      </c>
      <c r="K9952">
        <f>F9952*H9952</f>
        <v>131.32</v>
      </c>
      <c r="L9952">
        <f>J9952-K9952</f>
        <v>35.79000000000002</v>
      </c>
      <c r="M9952" s="5">
        <f>L9952/J9952</f>
        <v>0.21417030698342421</v>
      </c>
      <c r="N9952" t="str">
        <f>IF(ISNA(VLOOKUP(A9952,'Returns Data'!A:A,1,0)),"No","Yes")</f>
        <v>No</v>
      </c>
      <c r="O9952" t="s">
        <v>10085</v>
      </c>
      <c r="P9952" t="str">
        <f>IFERROR(VLOOKUP(A9952,'Ratings Data'!A:C,3,0),"No Rating")</f>
        <v>No Rating</v>
      </c>
      <c r="Q9952" t="s">
        <v>10058</v>
      </c>
      <c r="R9952" s="5">
        <f t="shared" si="155"/>
        <v>-0.94839130085669632</v>
      </c>
    </row>
    <row r="9953" spans="1:18" x14ac:dyDescent="0.3">
      <c r="A9953" t="s">
        <v>1497</v>
      </c>
      <c r="B9953" s="2">
        <v>45870</v>
      </c>
      <c r="C9953" t="s">
        <v>10015</v>
      </c>
      <c r="D9953" t="s">
        <v>10031</v>
      </c>
      <c r="E9953" t="s">
        <v>10034</v>
      </c>
      <c r="F9953">
        <v>12</v>
      </c>
      <c r="G9953">
        <v>137.08000000000001</v>
      </c>
      <c r="H9953">
        <v>98.95</v>
      </c>
      <c r="I9953" t="s">
        <v>10040</v>
      </c>
      <c r="J9953">
        <f>F9953*G9953</f>
        <v>1644.96</v>
      </c>
      <c r="K9953">
        <f>F9953*H9953</f>
        <v>1187.4000000000001</v>
      </c>
      <c r="L9953">
        <f>J9953-K9953</f>
        <v>457.55999999999995</v>
      </c>
      <c r="M9953" s="5">
        <f>L9953/J9953</f>
        <v>0.27815873942223518</v>
      </c>
      <c r="N9953" t="str">
        <f>IF(ISNA(VLOOKUP(A9953,'Returns Data'!A:A,1,0)),"No","Yes")</f>
        <v>No</v>
      </c>
      <c r="O9953" t="s">
        <v>10085</v>
      </c>
      <c r="P9953" t="str">
        <f>IFERROR(VLOOKUP(A9953,'Ratings Data'!A:C,3,0),"No Rating")</f>
        <v>No Rating</v>
      </c>
      <c r="Q9953" t="s">
        <v>10058</v>
      </c>
      <c r="R9953" s="5">
        <f t="shared" si="155"/>
        <v>8.843576087606964</v>
      </c>
    </row>
    <row r="9954" spans="1:18" x14ac:dyDescent="0.3">
      <c r="A9954" t="s">
        <v>2438</v>
      </c>
      <c r="B9954" s="2">
        <v>45870</v>
      </c>
      <c r="C9954" t="s">
        <v>10016</v>
      </c>
      <c r="D9954" t="s">
        <v>10032</v>
      </c>
      <c r="E9954" t="s">
        <v>10037</v>
      </c>
      <c r="F9954">
        <v>19</v>
      </c>
      <c r="G9954">
        <v>357.29</v>
      </c>
      <c r="H9954">
        <v>267.55</v>
      </c>
      <c r="I9954" t="s">
        <v>10040</v>
      </c>
      <c r="J9954">
        <f>F9954*G9954</f>
        <v>6788.51</v>
      </c>
      <c r="K9954">
        <f>F9954*H9954</f>
        <v>5083.45</v>
      </c>
      <c r="L9954">
        <f>J9954-K9954</f>
        <v>1705.0600000000004</v>
      </c>
      <c r="M9954" s="5">
        <f>L9954/J9954</f>
        <v>0.25116851857034905</v>
      </c>
      <c r="N9954" t="str">
        <f>IF(ISNA(VLOOKUP(A9954,'Returns Data'!A:A,1,0)),"No","Yes")</f>
        <v>No</v>
      </c>
      <c r="O9954" t="s">
        <v>10085</v>
      </c>
      <c r="P9954" t="str">
        <f>IFERROR(VLOOKUP(A9954,'Ratings Data'!A:C,3,0),"No Rating")</f>
        <v>No Rating</v>
      </c>
      <c r="Q9954" t="s">
        <v>10058</v>
      </c>
      <c r="R9954" s="5">
        <f t="shared" si="155"/>
        <v>3.1268541484291412</v>
      </c>
    </row>
    <row r="9955" spans="1:18" x14ac:dyDescent="0.3">
      <c r="A9955" t="s">
        <v>2506</v>
      </c>
      <c r="B9955" s="2">
        <v>45870</v>
      </c>
      <c r="C9955" t="s">
        <v>10010</v>
      </c>
      <c r="D9955" t="s">
        <v>10029</v>
      </c>
      <c r="E9955" t="s">
        <v>10036</v>
      </c>
      <c r="F9955">
        <v>4</v>
      </c>
      <c r="G9955">
        <v>430.22</v>
      </c>
      <c r="H9955">
        <v>364.04</v>
      </c>
      <c r="I9955" t="s">
        <v>10040</v>
      </c>
      <c r="J9955">
        <f>F9955*G9955</f>
        <v>1720.88</v>
      </c>
      <c r="K9955">
        <f>F9955*H9955</f>
        <v>1456.16</v>
      </c>
      <c r="L9955">
        <f>J9955-K9955</f>
        <v>264.72000000000003</v>
      </c>
      <c r="M9955" s="5">
        <f>L9955/J9955</f>
        <v>0.15382827390637349</v>
      </c>
      <c r="N9955" t="str">
        <f>IF(ISNA(VLOOKUP(A9955,'Returns Data'!A:A,1,0)),"No","Yes")</f>
        <v>No</v>
      </c>
      <c r="O9955" t="s">
        <v>10085</v>
      </c>
      <c r="P9955" t="str">
        <f>IFERROR(VLOOKUP(A9955,'Ratings Data'!A:C,3,0),"No Rating")</f>
        <v>No Rating</v>
      </c>
      <c r="Q9955" t="s">
        <v>10058</v>
      </c>
      <c r="R9955" s="5">
        <f t="shared" si="155"/>
        <v>-0.74650107313681502</v>
      </c>
    </row>
    <row r="9956" spans="1:18" x14ac:dyDescent="0.3">
      <c r="A9956" t="s">
        <v>3127</v>
      </c>
      <c r="B9956" s="2">
        <v>45870</v>
      </c>
      <c r="C9956" t="s">
        <v>10027</v>
      </c>
      <c r="D9956" t="s">
        <v>10032</v>
      </c>
      <c r="E9956" t="s">
        <v>10038</v>
      </c>
      <c r="F9956">
        <v>15</v>
      </c>
      <c r="G9956">
        <v>376.24</v>
      </c>
      <c r="H9956">
        <v>300.08</v>
      </c>
      <c r="I9956" t="s">
        <v>10040</v>
      </c>
      <c r="J9956">
        <f>F9956*G9956</f>
        <v>5643.6</v>
      </c>
      <c r="K9956">
        <f>F9956*H9956</f>
        <v>4501.2</v>
      </c>
      <c r="L9956">
        <f>J9956-K9956</f>
        <v>1142.4000000000005</v>
      </c>
      <c r="M9956" s="5">
        <f>L9956/J9956</f>
        <v>0.20242398469062309</v>
      </c>
      <c r="N9956" t="str">
        <f>IF(ISNA(VLOOKUP(A9956,'Returns Data'!A:A,1,0)),"No","Yes")</f>
        <v>No</v>
      </c>
      <c r="O9956" t="s">
        <v>10085</v>
      </c>
      <c r="P9956" t="str">
        <f>IFERROR(VLOOKUP(A9956,'Ratings Data'!A:C,3,0),"No Rating")</f>
        <v>No Rating</v>
      </c>
      <c r="Q9956" t="s">
        <v>10058</v>
      </c>
      <c r="R9956" s="5">
        <f t="shared" si="155"/>
        <v>2.2794849146948075</v>
      </c>
    </row>
    <row r="9957" spans="1:18" x14ac:dyDescent="0.3">
      <c r="A9957" t="s">
        <v>3566</v>
      </c>
      <c r="B9957" s="2">
        <v>45870</v>
      </c>
      <c r="C9957" t="s">
        <v>10023</v>
      </c>
      <c r="D9957" t="s">
        <v>10033</v>
      </c>
      <c r="E9957" t="s">
        <v>10034</v>
      </c>
      <c r="F9957">
        <v>4</v>
      </c>
      <c r="G9957">
        <v>219.23</v>
      </c>
      <c r="H9957">
        <v>153.38999999999999</v>
      </c>
      <c r="I9957" t="s">
        <v>10040</v>
      </c>
      <c r="J9957">
        <f>F9957*G9957</f>
        <v>876.92</v>
      </c>
      <c r="K9957">
        <f>F9957*H9957</f>
        <v>613.55999999999995</v>
      </c>
      <c r="L9957">
        <f>J9957-K9957</f>
        <v>263.36</v>
      </c>
      <c r="M9957" s="5">
        <f>L9957/J9957</f>
        <v>0.30032386078547646</v>
      </c>
      <c r="N9957" t="str">
        <f>IF(ISNA(VLOOKUP(A9957,'Returns Data'!A:A,1,0)),"No","Yes")</f>
        <v>No</v>
      </c>
      <c r="O9957" t="s">
        <v>10085</v>
      </c>
      <c r="P9957">
        <f>IFERROR(VLOOKUP(A9957,'Ratings Data'!A:C,3,0),"No Rating")</f>
        <v>2</v>
      </c>
      <c r="Q9957" t="s">
        <v>10058</v>
      </c>
      <c r="R9957" s="5">
        <f t="shared" si="155"/>
        <v>-0.84461691119143811</v>
      </c>
    </row>
    <row r="9958" spans="1:18" x14ac:dyDescent="0.3">
      <c r="A9958" t="s">
        <v>4102</v>
      </c>
      <c r="B9958" s="2">
        <v>45870</v>
      </c>
      <c r="C9958" t="s">
        <v>10021</v>
      </c>
      <c r="D9958" t="s">
        <v>10031</v>
      </c>
      <c r="E9958" t="s">
        <v>10034</v>
      </c>
      <c r="F9958">
        <v>4</v>
      </c>
      <c r="G9958">
        <v>435.47</v>
      </c>
      <c r="H9958">
        <v>354.03</v>
      </c>
      <c r="I9958" t="s">
        <v>10040</v>
      </c>
      <c r="J9958">
        <f>F9958*G9958</f>
        <v>1741.88</v>
      </c>
      <c r="K9958">
        <f>F9958*H9958</f>
        <v>1416.12</v>
      </c>
      <c r="L9958">
        <f>J9958-K9958</f>
        <v>325.76000000000022</v>
      </c>
      <c r="M9958" s="5">
        <f>L9958/J9958</f>
        <v>0.1870163271867179</v>
      </c>
      <c r="N9958" t="str">
        <f>IF(ISNA(VLOOKUP(A9958,'Returns Data'!A:A,1,0)),"No","Yes")</f>
        <v>No</v>
      </c>
      <c r="O9958" t="s">
        <v>10085</v>
      </c>
      <c r="P9958" t="str">
        <f>IFERROR(VLOOKUP(A9958,'Ratings Data'!A:C,3,0),"No Rating")</f>
        <v>No Rating</v>
      </c>
      <c r="Q9958" t="s">
        <v>10058</v>
      </c>
      <c r="R9958" s="5">
        <f t="shared" si="155"/>
        <v>0.98636135565387972</v>
      </c>
    </row>
    <row r="9959" spans="1:18" x14ac:dyDescent="0.3">
      <c r="A9959" t="s">
        <v>4237</v>
      </c>
      <c r="B9959" s="2">
        <v>45870</v>
      </c>
      <c r="C9959" t="s">
        <v>10010</v>
      </c>
      <c r="D9959" t="s">
        <v>10029</v>
      </c>
      <c r="E9959" t="s">
        <v>10035</v>
      </c>
      <c r="F9959">
        <v>7</v>
      </c>
      <c r="G9959">
        <v>327.04000000000002</v>
      </c>
      <c r="H9959">
        <v>265.76</v>
      </c>
      <c r="I9959" t="s">
        <v>10040</v>
      </c>
      <c r="J9959">
        <f>F9959*G9959</f>
        <v>2289.2800000000002</v>
      </c>
      <c r="K9959">
        <f>F9959*H9959</f>
        <v>1860.32</v>
      </c>
      <c r="L9959">
        <f>J9959-K9959</f>
        <v>428.96000000000026</v>
      </c>
      <c r="M9959" s="5">
        <f>L9959/J9959</f>
        <v>0.18737769080234842</v>
      </c>
      <c r="N9959" t="str">
        <f>IF(ISNA(VLOOKUP(A9959,'Returns Data'!A:A,1,0)),"No","Yes")</f>
        <v>Yes</v>
      </c>
      <c r="O9959" t="str">
        <f>IFERROR(VLOOKUP(A9959,'Returns Data'!A:E,5,0),"No Returns")</f>
        <v>Late Delivery</v>
      </c>
      <c r="P9959">
        <f>IFERROR(VLOOKUP(A9959,'Ratings Data'!A:C,3,0),"No Rating")</f>
        <v>3</v>
      </c>
      <c r="Q9959" t="s">
        <v>10058</v>
      </c>
      <c r="R9959" s="5">
        <f t="shared" si="155"/>
        <v>0.31425815785243533</v>
      </c>
    </row>
    <row r="9960" spans="1:18" x14ac:dyDescent="0.3">
      <c r="A9960" t="s">
        <v>4560</v>
      </c>
      <c r="B9960" s="2">
        <v>45870</v>
      </c>
      <c r="C9960" t="s">
        <v>10027</v>
      </c>
      <c r="D9960" t="s">
        <v>10032</v>
      </c>
      <c r="E9960" t="s">
        <v>10037</v>
      </c>
      <c r="F9960">
        <v>13</v>
      </c>
      <c r="G9960">
        <v>482.85</v>
      </c>
      <c r="H9960">
        <v>350.85</v>
      </c>
      <c r="I9960" t="s">
        <v>10039</v>
      </c>
      <c r="J9960">
        <f>F9960*G9960</f>
        <v>6277.05</v>
      </c>
      <c r="K9960">
        <f>F9960*H9960</f>
        <v>4561.05</v>
      </c>
      <c r="L9960">
        <f>J9960-K9960</f>
        <v>1716</v>
      </c>
      <c r="M9960" s="5">
        <f>L9960/J9960</f>
        <v>0.27337682510096301</v>
      </c>
      <c r="N9960" t="str">
        <f>IF(ISNA(VLOOKUP(A9960,'Returns Data'!A:A,1,0)),"No","Yes")</f>
        <v>No</v>
      </c>
      <c r="O9960" t="s">
        <v>10085</v>
      </c>
      <c r="P9960" t="str">
        <f>IFERROR(VLOOKUP(A9960,'Ratings Data'!A:C,3,0),"No Rating")</f>
        <v>No Rating</v>
      </c>
      <c r="Q9960" t="s">
        <v>10058</v>
      </c>
      <c r="R9960" s="5">
        <f t="shared" si="155"/>
        <v>1.7419319611406205</v>
      </c>
    </row>
    <row r="9961" spans="1:18" x14ac:dyDescent="0.3">
      <c r="A9961" t="s">
        <v>4669</v>
      </c>
      <c r="B9961" s="2">
        <v>45870</v>
      </c>
      <c r="C9961" t="s">
        <v>10017</v>
      </c>
      <c r="D9961" t="s">
        <v>10032</v>
      </c>
      <c r="E9961" t="s">
        <v>10037</v>
      </c>
      <c r="F9961">
        <v>14</v>
      </c>
      <c r="G9961">
        <v>225.83</v>
      </c>
      <c r="H9961">
        <v>159.44</v>
      </c>
      <c r="I9961" t="s">
        <v>10040</v>
      </c>
      <c r="J9961">
        <f>F9961*G9961</f>
        <v>3161.6200000000003</v>
      </c>
      <c r="K9961">
        <f>F9961*H9961</f>
        <v>2232.16</v>
      </c>
      <c r="L9961">
        <f>J9961-K9961</f>
        <v>929.46000000000049</v>
      </c>
      <c r="M9961" s="5">
        <f>L9961/J9961</f>
        <v>0.29398219899924732</v>
      </c>
      <c r="N9961" t="str">
        <f>IF(ISNA(VLOOKUP(A9961,'Returns Data'!A:A,1,0)),"No","Yes")</f>
        <v>No</v>
      </c>
      <c r="O9961" t="s">
        <v>10085</v>
      </c>
      <c r="P9961" t="str">
        <f>IFERROR(VLOOKUP(A9961,'Ratings Data'!A:C,3,0),"No Rating")</f>
        <v>No Rating</v>
      </c>
      <c r="Q9961" t="s">
        <v>10058</v>
      </c>
      <c r="R9961" s="5">
        <f t="shared" si="155"/>
        <v>-0.49632072390693077</v>
      </c>
    </row>
    <row r="9962" spans="1:18" x14ac:dyDescent="0.3">
      <c r="A9962" t="s">
        <v>5302</v>
      </c>
      <c r="B9962" s="2">
        <v>45870</v>
      </c>
      <c r="C9962" t="s">
        <v>10025</v>
      </c>
      <c r="D9962" t="s">
        <v>10033</v>
      </c>
      <c r="E9962" t="s">
        <v>10035</v>
      </c>
      <c r="F9962">
        <v>2</v>
      </c>
      <c r="G9962">
        <v>130.49</v>
      </c>
      <c r="H9962">
        <v>89.61</v>
      </c>
      <c r="I9962" t="s">
        <v>10040</v>
      </c>
      <c r="J9962">
        <f>F9962*G9962</f>
        <v>260.98</v>
      </c>
      <c r="K9962">
        <f>F9962*H9962</f>
        <v>179.22</v>
      </c>
      <c r="L9962">
        <f>J9962-K9962</f>
        <v>81.760000000000019</v>
      </c>
      <c r="M9962" s="5">
        <f>L9962/J9962</f>
        <v>0.31328071116560663</v>
      </c>
      <c r="N9962" t="str">
        <f>IF(ISNA(VLOOKUP(A9962,'Returns Data'!A:A,1,0)),"No","Yes")</f>
        <v>No</v>
      </c>
      <c r="O9962" t="s">
        <v>10085</v>
      </c>
      <c r="P9962" t="str">
        <f>IFERROR(VLOOKUP(A9962,'Ratings Data'!A:C,3,0),"No Rating")</f>
        <v>No Rating</v>
      </c>
      <c r="Q9962" t="s">
        <v>10058</v>
      </c>
      <c r="R9962" s="5">
        <f t="shared" si="155"/>
        <v>-0.91745371043958479</v>
      </c>
    </row>
    <row r="9963" spans="1:18" x14ac:dyDescent="0.3">
      <c r="A9963" t="s">
        <v>5799</v>
      </c>
      <c r="B9963" s="2">
        <v>45870</v>
      </c>
      <c r="C9963" t="s">
        <v>10011</v>
      </c>
      <c r="D9963" t="s">
        <v>10029</v>
      </c>
      <c r="E9963" t="s">
        <v>10038</v>
      </c>
      <c r="F9963">
        <v>15</v>
      </c>
      <c r="G9963">
        <v>223.63</v>
      </c>
      <c r="H9963">
        <v>189.95</v>
      </c>
      <c r="I9963" t="s">
        <v>10039</v>
      </c>
      <c r="J9963">
        <f>F9963*G9963</f>
        <v>3354.45</v>
      </c>
      <c r="K9963">
        <f>F9963*H9963</f>
        <v>2849.25</v>
      </c>
      <c r="L9963">
        <f>J9963-K9963</f>
        <v>505.19999999999982</v>
      </c>
      <c r="M9963" s="5">
        <f>L9963/J9963</f>
        <v>0.15060591155032862</v>
      </c>
      <c r="N9963" t="str">
        <f>IF(ISNA(VLOOKUP(A9963,'Returns Data'!A:A,1,0)),"No","Yes")</f>
        <v>No</v>
      </c>
      <c r="O9963" t="s">
        <v>10085</v>
      </c>
      <c r="P9963" t="str">
        <f>IFERROR(VLOOKUP(A9963,'Ratings Data'!A:C,3,0),"No Rating")</f>
        <v>No Rating</v>
      </c>
      <c r="Q9963" t="s">
        <v>10058</v>
      </c>
      <c r="R9963" s="5">
        <f t="shared" si="155"/>
        <v>11.8532837765346</v>
      </c>
    </row>
    <row r="9964" spans="1:18" x14ac:dyDescent="0.3">
      <c r="A9964" t="s">
        <v>5890</v>
      </c>
      <c r="B9964" s="2">
        <v>45870</v>
      </c>
      <c r="C9964" t="s">
        <v>10023</v>
      </c>
      <c r="D9964" t="s">
        <v>10033</v>
      </c>
      <c r="E9964" t="s">
        <v>10035</v>
      </c>
      <c r="F9964">
        <v>10</v>
      </c>
      <c r="G9964">
        <v>373.05</v>
      </c>
      <c r="H9964">
        <v>258.27</v>
      </c>
      <c r="I9964" t="s">
        <v>10040</v>
      </c>
      <c r="J9964">
        <f>F9964*G9964</f>
        <v>3730.5</v>
      </c>
      <c r="K9964">
        <f>F9964*H9964</f>
        <v>2582.6999999999998</v>
      </c>
      <c r="L9964">
        <f>J9964-K9964</f>
        <v>1147.8000000000002</v>
      </c>
      <c r="M9964" s="5">
        <f>L9964/J9964</f>
        <v>0.30767993566546042</v>
      </c>
      <c r="N9964" t="str">
        <f>IF(ISNA(VLOOKUP(A9964,'Returns Data'!A:A,1,0)),"No","Yes")</f>
        <v>No</v>
      </c>
      <c r="O9964" t="s">
        <v>10085</v>
      </c>
      <c r="P9964" t="str">
        <f>IFERROR(VLOOKUP(A9964,'Ratings Data'!A:C,3,0),"No Rating")</f>
        <v>No Rating</v>
      </c>
      <c r="Q9964" t="s">
        <v>10058</v>
      </c>
      <c r="R9964" s="5">
        <f t="shared" si="155"/>
        <v>0.11210481599069898</v>
      </c>
    </row>
    <row r="9965" spans="1:18" x14ac:dyDescent="0.3">
      <c r="A9965" t="s">
        <v>6026</v>
      </c>
      <c r="B9965" s="2">
        <v>45870</v>
      </c>
      <c r="C9965" t="s">
        <v>10023</v>
      </c>
      <c r="D9965" t="s">
        <v>10033</v>
      </c>
      <c r="E9965" t="s">
        <v>10035</v>
      </c>
      <c r="F9965">
        <v>4</v>
      </c>
      <c r="G9965">
        <v>163.80000000000001</v>
      </c>
      <c r="H9965">
        <v>109.88</v>
      </c>
      <c r="I9965" t="s">
        <v>10040</v>
      </c>
      <c r="J9965">
        <f>F9965*G9965</f>
        <v>655.20000000000005</v>
      </c>
      <c r="K9965">
        <f>F9965*H9965</f>
        <v>439.52</v>
      </c>
      <c r="L9965">
        <f>J9965-K9965</f>
        <v>215.68000000000006</v>
      </c>
      <c r="M9965" s="5">
        <f>L9965/J9965</f>
        <v>0.32918192918192923</v>
      </c>
      <c r="N9965" t="str">
        <f>IF(ISNA(VLOOKUP(A9965,'Returns Data'!A:A,1,0)),"No","Yes")</f>
        <v>No</v>
      </c>
      <c r="O9965" t="s">
        <v>10085</v>
      </c>
      <c r="P9965" t="str">
        <f>IFERROR(VLOOKUP(A9965,'Ratings Data'!A:C,3,0),"No Rating")</f>
        <v>No Rating</v>
      </c>
      <c r="Q9965" t="s">
        <v>10058</v>
      </c>
      <c r="R9965" s="5">
        <f t="shared" si="155"/>
        <v>-0.82436670687575397</v>
      </c>
    </row>
    <row r="9966" spans="1:18" x14ac:dyDescent="0.3">
      <c r="A9966" t="s">
        <v>6214</v>
      </c>
      <c r="B9966" s="2">
        <v>45870</v>
      </c>
      <c r="C9966" t="s">
        <v>10027</v>
      </c>
      <c r="D9966" t="s">
        <v>10032</v>
      </c>
      <c r="E9966" t="s">
        <v>10037</v>
      </c>
      <c r="F9966">
        <v>5</v>
      </c>
      <c r="G9966">
        <v>407.35</v>
      </c>
      <c r="H9966">
        <v>322.67</v>
      </c>
      <c r="I9966" t="s">
        <v>10040</v>
      </c>
      <c r="J9966">
        <f>F9966*G9966</f>
        <v>2036.75</v>
      </c>
      <c r="K9966">
        <f>F9966*H9966</f>
        <v>1613.3500000000001</v>
      </c>
      <c r="L9966">
        <f>J9966-K9966</f>
        <v>423.39999999999986</v>
      </c>
      <c r="M9966" s="5">
        <f>L9966/J9966</f>
        <v>0.20788020130109236</v>
      </c>
      <c r="N9966" t="str">
        <f>IF(ISNA(VLOOKUP(A9966,'Returns Data'!A:A,1,0)),"No","Yes")</f>
        <v>No</v>
      </c>
      <c r="O9966" t="s">
        <v>10085</v>
      </c>
      <c r="P9966" t="str">
        <f>IFERROR(VLOOKUP(A9966,'Ratings Data'!A:C,3,0),"No Rating")</f>
        <v>No Rating</v>
      </c>
      <c r="Q9966" t="s">
        <v>10058</v>
      </c>
      <c r="R9966" s="5">
        <f t="shared" si="155"/>
        <v>2.1085927960927959</v>
      </c>
    </row>
    <row r="9967" spans="1:18" x14ac:dyDescent="0.3">
      <c r="A9967" t="s">
        <v>6286</v>
      </c>
      <c r="B9967" s="2">
        <v>45870</v>
      </c>
      <c r="C9967" t="s">
        <v>10014</v>
      </c>
      <c r="D9967" t="s">
        <v>10030</v>
      </c>
      <c r="E9967" t="s">
        <v>10036</v>
      </c>
      <c r="F9967">
        <v>8</v>
      </c>
      <c r="G9967">
        <v>424.15</v>
      </c>
      <c r="H9967">
        <v>319.85000000000002</v>
      </c>
      <c r="I9967" t="s">
        <v>10040</v>
      </c>
      <c r="J9967">
        <f>F9967*G9967</f>
        <v>3393.2</v>
      </c>
      <c r="K9967">
        <f>F9967*H9967</f>
        <v>2558.8000000000002</v>
      </c>
      <c r="L9967">
        <f>J9967-K9967</f>
        <v>834.39999999999964</v>
      </c>
      <c r="M9967" s="5">
        <f>L9967/J9967</f>
        <v>0.24590357184958142</v>
      </c>
      <c r="N9967" t="str">
        <f>IF(ISNA(VLOOKUP(A9967,'Returns Data'!A:A,1,0)),"No","Yes")</f>
        <v>No</v>
      </c>
      <c r="O9967" t="s">
        <v>10085</v>
      </c>
      <c r="P9967" t="str">
        <f>IFERROR(VLOOKUP(A9967,'Ratings Data'!A:C,3,0),"No Rating")</f>
        <v>No Rating</v>
      </c>
      <c r="Q9967" t="s">
        <v>10058</v>
      </c>
      <c r="R9967" s="5">
        <f t="shared" si="155"/>
        <v>0.66598748005400754</v>
      </c>
    </row>
    <row r="9968" spans="1:18" x14ac:dyDescent="0.3">
      <c r="A9968" t="s">
        <v>6811</v>
      </c>
      <c r="B9968" s="2">
        <v>45870</v>
      </c>
      <c r="C9968" t="s">
        <v>10025</v>
      </c>
      <c r="D9968" t="s">
        <v>10033</v>
      </c>
      <c r="E9968" t="s">
        <v>10034</v>
      </c>
      <c r="F9968">
        <v>12</v>
      </c>
      <c r="G9968">
        <v>333.81</v>
      </c>
      <c r="H9968">
        <v>223.16</v>
      </c>
      <c r="I9968" t="s">
        <v>10039</v>
      </c>
      <c r="J9968">
        <f>F9968*G9968</f>
        <v>4005.7200000000003</v>
      </c>
      <c r="K9968">
        <f>F9968*H9968</f>
        <v>2677.92</v>
      </c>
      <c r="L9968">
        <f>J9968-K9968</f>
        <v>1327.8000000000002</v>
      </c>
      <c r="M9968" s="5">
        <f>L9968/J9968</f>
        <v>0.33147598933525063</v>
      </c>
      <c r="N9968" t="str">
        <f>IF(ISNA(VLOOKUP(A9968,'Returns Data'!A:A,1,0)),"No","Yes")</f>
        <v>No</v>
      </c>
      <c r="O9968" t="s">
        <v>10085</v>
      </c>
      <c r="P9968" t="str">
        <f>IFERROR(VLOOKUP(A9968,'Ratings Data'!A:C,3,0),"No Rating")</f>
        <v>No Rating</v>
      </c>
      <c r="Q9968" t="s">
        <v>10058</v>
      </c>
      <c r="R9968" s="5">
        <f t="shared" si="155"/>
        <v>0.18051396911470013</v>
      </c>
    </row>
    <row r="9969" spans="1:18" x14ac:dyDescent="0.3">
      <c r="A9969" t="s">
        <v>7766</v>
      </c>
      <c r="B9969" s="2">
        <v>45870</v>
      </c>
      <c r="C9969" t="s">
        <v>10024</v>
      </c>
      <c r="D9969" t="s">
        <v>10029</v>
      </c>
      <c r="E9969" t="s">
        <v>10035</v>
      </c>
      <c r="F9969">
        <v>14</v>
      </c>
      <c r="G9969">
        <v>264.3</v>
      </c>
      <c r="H9969">
        <v>197.08</v>
      </c>
      <c r="I9969" t="s">
        <v>10040</v>
      </c>
      <c r="J9969">
        <f>F9969*G9969</f>
        <v>3700.2000000000003</v>
      </c>
      <c r="K9969">
        <f>F9969*H9969</f>
        <v>2759.1200000000003</v>
      </c>
      <c r="L9969">
        <f>J9969-K9969</f>
        <v>941.07999999999993</v>
      </c>
      <c r="M9969" s="5">
        <f>L9969/J9969</f>
        <v>0.2543321982595535</v>
      </c>
      <c r="N9969" t="str">
        <f>IF(ISNA(VLOOKUP(A9969,'Returns Data'!A:A,1,0)),"No","Yes")</f>
        <v>Yes</v>
      </c>
      <c r="O9969" t="str">
        <f>IFERROR(VLOOKUP(A9969,'Returns Data'!A:E,5,0),"No Returns")</f>
        <v>Damaged</v>
      </c>
      <c r="P9969" t="str">
        <f>IFERROR(VLOOKUP(A9969,'Ratings Data'!A:C,3,0),"No Rating")</f>
        <v>No Rating</v>
      </c>
      <c r="Q9969" t="s">
        <v>10058</v>
      </c>
      <c r="R9969" s="5">
        <f t="shared" si="155"/>
        <v>-7.627093256643E-2</v>
      </c>
    </row>
    <row r="9970" spans="1:18" x14ac:dyDescent="0.3">
      <c r="A9970" t="s">
        <v>8156</v>
      </c>
      <c r="B9970" s="2">
        <v>45870</v>
      </c>
      <c r="C9970" t="s">
        <v>10026</v>
      </c>
      <c r="D9970" t="s">
        <v>10031</v>
      </c>
      <c r="E9970" t="s">
        <v>10037</v>
      </c>
      <c r="F9970">
        <v>8</v>
      </c>
      <c r="G9970">
        <v>291.91000000000003</v>
      </c>
      <c r="H9970">
        <v>211.7</v>
      </c>
      <c r="I9970" t="s">
        <v>10040</v>
      </c>
      <c r="J9970">
        <f>F9970*G9970</f>
        <v>2335.2800000000002</v>
      </c>
      <c r="K9970">
        <f>F9970*H9970</f>
        <v>1693.6</v>
      </c>
      <c r="L9970">
        <f>J9970-K9970</f>
        <v>641.68000000000029</v>
      </c>
      <c r="M9970" s="5">
        <f>L9970/J9970</f>
        <v>0.2747764722003358</v>
      </c>
      <c r="N9970" t="str">
        <f>IF(ISNA(VLOOKUP(A9970,'Returns Data'!A:A,1,0)),"No","Yes")</f>
        <v>No</v>
      </c>
      <c r="O9970" t="s">
        <v>10085</v>
      </c>
      <c r="P9970" t="str">
        <f>IFERROR(VLOOKUP(A9970,'Ratings Data'!A:C,3,0),"No Rating")</f>
        <v>No Rating</v>
      </c>
      <c r="Q9970" t="s">
        <v>10058</v>
      </c>
      <c r="R9970" s="5">
        <f t="shared" si="155"/>
        <v>-0.36887735798064969</v>
      </c>
    </row>
    <row r="9971" spans="1:18" x14ac:dyDescent="0.3">
      <c r="A9971" t="s">
        <v>8400</v>
      </c>
      <c r="B9971" s="2">
        <v>45870</v>
      </c>
      <c r="C9971" t="s">
        <v>10017</v>
      </c>
      <c r="D9971" t="s">
        <v>10032</v>
      </c>
      <c r="E9971" t="s">
        <v>10038</v>
      </c>
      <c r="F9971">
        <v>10</v>
      </c>
      <c r="G9971">
        <v>214.27</v>
      </c>
      <c r="H9971">
        <v>175.55</v>
      </c>
      <c r="I9971" t="s">
        <v>10040</v>
      </c>
      <c r="J9971">
        <f>F9971*G9971</f>
        <v>2142.7000000000003</v>
      </c>
      <c r="K9971">
        <f>F9971*H9971</f>
        <v>1755.5</v>
      </c>
      <c r="L9971">
        <f>J9971-K9971</f>
        <v>387.20000000000027</v>
      </c>
      <c r="M9971" s="5">
        <f>L9971/J9971</f>
        <v>0.18070658514957774</v>
      </c>
      <c r="N9971" t="str">
        <f>IF(ISNA(VLOOKUP(A9971,'Returns Data'!A:A,1,0)),"No","Yes")</f>
        <v>No</v>
      </c>
      <c r="O9971" t="s">
        <v>10085</v>
      </c>
      <c r="P9971" t="str">
        <f>IFERROR(VLOOKUP(A9971,'Ratings Data'!A:C,3,0),"No Rating")</f>
        <v>No Rating</v>
      </c>
      <c r="Q9971" t="s">
        <v>10058</v>
      </c>
      <c r="R9971" s="5">
        <f t="shared" si="155"/>
        <v>-8.2465485937446431E-2</v>
      </c>
    </row>
    <row r="9972" spans="1:18" x14ac:dyDescent="0.3">
      <c r="A9972" t="s">
        <v>8420</v>
      </c>
      <c r="B9972" s="2">
        <v>45870</v>
      </c>
      <c r="C9972" t="s">
        <v>10012</v>
      </c>
      <c r="D9972" t="s">
        <v>10030</v>
      </c>
      <c r="E9972" t="s">
        <v>10038</v>
      </c>
      <c r="F9972">
        <v>17</v>
      </c>
      <c r="G9972">
        <v>412.73</v>
      </c>
      <c r="H9972">
        <v>263.22000000000003</v>
      </c>
      <c r="I9972" t="s">
        <v>10040</v>
      </c>
      <c r="J9972">
        <f>F9972*G9972</f>
        <v>7016.41</v>
      </c>
      <c r="K9972">
        <f>F9972*H9972</f>
        <v>4474.7400000000007</v>
      </c>
      <c r="L9972">
        <f>J9972-K9972</f>
        <v>2541.6699999999992</v>
      </c>
      <c r="M9972" s="5">
        <f>L9972/J9972</f>
        <v>0.36224650497904187</v>
      </c>
      <c r="N9972" t="str">
        <f>IF(ISNA(VLOOKUP(A9972,'Returns Data'!A:A,1,0)),"No","Yes")</f>
        <v>No</v>
      </c>
      <c r="O9972" t="s">
        <v>10085</v>
      </c>
      <c r="P9972" t="str">
        <f>IFERROR(VLOOKUP(A9972,'Ratings Data'!A:C,3,0),"No Rating")</f>
        <v>No Rating</v>
      </c>
      <c r="Q9972" t="s">
        <v>10058</v>
      </c>
      <c r="R9972" s="5">
        <f t="shared" si="155"/>
        <v>2.2745648014187698</v>
      </c>
    </row>
    <row r="9973" spans="1:18" x14ac:dyDescent="0.3">
      <c r="A9973" t="s">
        <v>9235</v>
      </c>
      <c r="B9973" s="2">
        <v>45870</v>
      </c>
      <c r="C9973" t="s">
        <v>10016</v>
      </c>
      <c r="D9973" t="s">
        <v>10032</v>
      </c>
      <c r="E9973" t="s">
        <v>10037</v>
      </c>
      <c r="F9973">
        <v>13</v>
      </c>
      <c r="G9973">
        <v>339.05</v>
      </c>
      <c r="H9973">
        <v>287.27999999999997</v>
      </c>
      <c r="I9973" t="s">
        <v>10039</v>
      </c>
      <c r="J9973">
        <f>F9973*G9973</f>
        <v>4407.6500000000005</v>
      </c>
      <c r="K9973">
        <f>F9973*H9973</f>
        <v>3734.6399999999994</v>
      </c>
      <c r="L9973">
        <f>J9973-K9973</f>
        <v>673.01000000000113</v>
      </c>
      <c r="M9973" s="5">
        <f>L9973/J9973</f>
        <v>0.15269134345966695</v>
      </c>
      <c r="N9973" t="str">
        <f>IF(ISNA(VLOOKUP(A9973,'Returns Data'!A:A,1,0)),"No","Yes")</f>
        <v>No</v>
      </c>
      <c r="O9973" t="s">
        <v>10085</v>
      </c>
      <c r="P9973" t="str">
        <f>IFERROR(VLOOKUP(A9973,'Ratings Data'!A:C,3,0),"No Rating")</f>
        <v>No Rating</v>
      </c>
      <c r="Q9973" t="s">
        <v>10058</v>
      </c>
      <c r="R9973" s="5">
        <f t="shared" si="155"/>
        <v>-0.37180837493818053</v>
      </c>
    </row>
    <row r="9974" spans="1:18" x14ac:dyDescent="0.3">
      <c r="A9974" t="s">
        <v>9349</v>
      </c>
      <c r="B9974" s="2">
        <v>45870</v>
      </c>
      <c r="C9974" t="s">
        <v>10015</v>
      </c>
      <c r="D9974" t="s">
        <v>10031</v>
      </c>
      <c r="E9974" t="s">
        <v>10034</v>
      </c>
      <c r="F9974">
        <v>11</v>
      </c>
      <c r="G9974">
        <v>379.2</v>
      </c>
      <c r="H9974">
        <v>327.41000000000003</v>
      </c>
      <c r="I9974" t="s">
        <v>10039</v>
      </c>
      <c r="J9974">
        <f>F9974*G9974</f>
        <v>4171.2</v>
      </c>
      <c r="K9974">
        <f>F9974*H9974</f>
        <v>3601.51</v>
      </c>
      <c r="L9974">
        <f>J9974-K9974</f>
        <v>569.6899999999996</v>
      </c>
      <c r="M9974" s="5">
        <f>L9974/J9974</f>
        <v>0.13657700421940919</v>
      </c>
      <c r="N9974" t="str">
        <f>IF(ISNA(VLOOKUP(A9974,'Returns Data'!A:A,1,0)),"No","Yes")</f>
        <v>No</v>
      </c>
      <c r="O9974" t="s">
        <v>10085</v>
      </c>
      <c r="P9974" t="str">
        <f>IFERROR(VLOOKUP(A9974,'Ratings Data'!A:C,3,0),"No Rating")</f>
        <v>No Rating</v>
      </c>
      <c r="Q9974" t="s">
        <v>10058</v>
      </c>
      <c r="R9974" s="5">
        <f t="shared" si="155"/>
        <v>-5.3645366578562434E-2</v>
      </c>
    </row>
    <row r="9975" spans="1:18" x14ac:dyDescent="0.3">
      <c r="A9975" t="s">
        <v>9370</v>
      </c>
      <c r="B9975" s="2">
        <v>45870</v>
      </c>
      <c r="C9975" t="s">
        <v>10015</v>
      </c>
      <c r="D9975" t="s">
        <v>10031</v>
      </c>
      <c r="E9975" t="s">
        <v>10035</v>
      </c>
      <c r="F9975">
        <v>1</v>
      </c>
      <c r="G9975">
        <v>286.77</v>
      </c>
      <c r="H9975">
        <v>196.53</v>
      </c>
      <c r="I9975" t="s">
        <v>10039</v>
      </c>
      <c r="J9975">
        <f>F9975*G9975</f>
        <v>286.77</v>
      </c>
      <c r="K9975">
        <f>F9975*H9975</f>
        <v>196.53</v>
      </c>
      <c r="L9975">
        <f>J9975-K9975</f>
        <v>90.239999999999981</v>
      </c>
      <c r="M9975" s="5">
        <f>L9975/J9975</f>
        <v>0.31467726749660002</v>
      </c>
      <c r="N9975" t="str">
        <f>IF(ISNA(VLOOKUP(A9975,'Returns Data'!A:A,1,0)),"No","Yes")</f>
        <v>No</v>
      </c>
      <c r="O9975" t="s">
        <v>10085</v>
      </c>
      <c r="P9975" t="str">
        <f>IFERROR(VLOOKUP(A9975,'Ratings Data'!A:C,3,0),"No Rating")</f>
        <v>No Rating</v>
      </c>
      <c r="Q9975" t="s">
        <v>10058</v>
      </c>
      <c r="R9975" s="5">
        <f t="shared" si="155"/>
        <v>-0.93125000000000002</v>
      </c>
    </row>
    <row r="9976" spans="1:18" x14ac:dyDescent="0.3">
      <c r="A9976" t="s">
        <v>9631</v>
      </c>
      <c r="B9976" s="2">
        <v>45870</v>
      </c>
      <c r="C9976" t="s">
        <v>10028</v>
      </c>
      <c r="D9976" t="s">
        <v>10032</v>
      </c>
      <c r="E9976" t="s">
        <v>10034</v>
      </c>
      <c r="F9976">
        <v>5</v>
      </c>
      <c r="G9976">
        <v>220.62</v>
      </c>
      <c r="H9976">
        <v>195.15</v>
      </c>
      <c r="I9976" t="s">
        <v>10040</v>
      </c>
      <c r="J9976">
        <f>F9976*G9976</f>
        <v>1103.0999999999999</v>
      </c>
      <c r="K9976">
        <f>F9976*H9976</f>
        <v>975.75</v>
      </c>
      <c r="L9976">
        <f>J9976-K9976</f>
        <v>127.34999999999991</v>
      </c>
      <c r="M9976" s="5">
        <f>L9976/J9976</f>
        <v>0.11544737557791671</v>
      </c>
      <c r="N9976" t="str">
        <f>IF(ISNA(VLOOKUP(A9976,'Returns Data'!A:A,1,0)),"No","Yes")</f>
        <v>No</v>
      </c>
      <c r="O9976" t="s">
        <v>10085</v>
      </c>
      <c r="P9976" t="str">
        <f>IFERROR(VLOOKUP(A9976,'Ratings Data'!A:C,3,0),"No Rating")</f>
        <v>No Rating</v>
      </c>
      <c r="Q9976" t="s">
        <v>10058</v>
      </c>
      <c r="R9976" s="5">
        <f t="shared" si="155"/>
        <v>2.8466366774767233</v>
      </c>
    </row>
    <row r="9977" spans="1:18" x14ac:dyDescent="0.3">
      <c r="A9977" t="s">
        <v>9927</v>
      </c>
      <c r="B9977" s="2">
        <v>45870</v>
      </c>
      <c r="C9977" t="s">
        <v>10010</v>
      </c>
      <c r="D9977" t="s">
        <v>10029</v>
      </c>
      <c r="E9977" t="s">
        <v>10034</v>
      </c>
      <c r="F9977">
        <v>3</v>
      </c>
      <c r="G9977">
        <v>413.23</v>
      </c>
      <c r="H9977">
        <v>317.73</v>
      </c>
      <c r="I9977" t="s">
        <v>10040</v>
      </c>
      <c r="J9977">
        <f>F9977*G9977</f>
        <v>1239.69</v>
      </c>
      <c r="K9977">
        <f>F9977*H9977</f>
        <v>953.19</v>
      </c>
      <c r="L9977">
        <f>J9977-K9977</f>
        <v>286.5</v>
      </c>
      <c r="M9977" s="5">
        <f>L9977/J9977</f>
        <v>0.2311061636376836</v>
      </c>
      <c r="N9977" t="str">
        <f>IF(ISNA(VLOOKUP(A9977,'Returns Data'!A:A,1,0)),"No","Yes")</f>
        <v>No</v>
      </c>
      <c r="O9977" t="s">
        <v>10085</v>
      </c>
      <c r="P9977" t="str">
        <f>IFERROR(VLOOKUP(A9977,'Ratings Data'!A:C,3,0),"No Rating")</f>
        <v>No Rating</v>
      </c>
      <c r="Q9977" t="s">
        <v>10058</v>
      </c>
      <c r="R9977" s="5">
        <f t="shared" si="155"/>
        <v>0.12382376937720982</v>
      </c>
    </row>
    <row r="9978" spans="1:18" x14ac:dyDescent="0.3">
      <c r="A9978" t="s">
        <v>9992</v>
      </c>
      <c r="B9978" s="2">
        <v>45870</v>
      </c>
      <c r="C9978" t="s">
        <v>10023</v>
      </c>
      <c r="D9978" t="s">
        <v>10033</v>
      </c>
      <c r="E9978" t="s">
        <v>10034</v>
      </c>
      <c r="F9978">
        <v>15</v>
      </c>
      <c r="G9978">
        <v>275.92</v>
      </c>
      <c r="H9978">
        <v>197.07</v>
      </c>
      <c r="I9978" t="s">
        <v>10039</v>
      </c>
      <c r="J9978">
        <f>F9978*G9978</f>
        <v>4138.8</v>
      </c>
      <c r="K9978">
        <f>F9978*H9978</f>
        <v>2956.0499999999997</v>
      </c>
      <c r="L9978">
        <f>J9978-K9978</f>
        <v>1182.7500000000005</v>
      </c>
      <c r="M9978" s="5">
        <f>L9978/J9978</f>
        <v>0.2857712380400117</v>
      </c>
      <c r="N9978" t="str">
        <f>IF(ISNA(VLOOKUP(A9978,'Returns Data'!A:A,1,0)),"No","Yes")</f>
        <v>No</v>
      </c>
      <c r="O9978" t="s">
        <v>10085</v>
      </c>
      <c r="P9978" t="str">
        <f>IFERROR(VLOOKUP(A9978,'Ratings Data'!A:C,3,0),"No Rating")</f>
        <v>No Rating</v>
      </c>
      <c r="Q9978" t="s">
        <v>10058</v>
      </c>
      <c r="R9978" s="5">
        <f t="shared" si="155"/>
        <v>2.3385765796287781</v>
      </c>
    </row>
    <row r="9979" spans="1:18" x14ac:dyDescent="0.3">
      <c r="A9979" t="s">
        <v>1094</v>
      </c>
      <c r="B9979" s="2">
        <v>45871</v>
      </c>
      <c r="C9979" t="s">
        <v>10012</v>
      </c>
      <c r="D9979" t="s">
        <v>10030</v>
      </c>
      <c r="E9979" t="s">
        <v>10034</v>
      </c>
      <c r="F9979">
        <v>14</v>
      </c>
      <c r="G9979">
        <v>261.94</v>
      </c>
      <c r="H9979">
        <v>175.26</v>
      </c>
      <c r="I9979" t="s">
        <v>10040</v>
      </c>
      <c r="J9979">
        <f>F9979*G9979</f>
        <v>3667.16</v>
      </c>
      <c r="K9979">
        <f>F9979*H9979</f>
        <v>2453.64</v>
      </c>
      <c r="L9979">
        <f>J9979-K9979</f>
        <v>1213.52</v>
      </c>
      <c r="M9979" s="5">
        <f>L9979/J9979</f>
        <v>0.33091547682675421</v>
      </c>
      <c r="N9979" t="str">
        <f>IF(ISNA(VLOOKUP(A9979,'Returns Data'!A:A,1,0)),"No","Yes")</f>
        <v>No</v>
      </c>
      <c r="O9979" t="s">
        <v>10085</v>
      </c>
      <c r="P9979" t="str">
        <f>IFERROR(VLOOKUP(A9979,'Ratings Data'!A:C,3,0),"No Rating")</f>
        <v>No Rating</v>
      </c>
      <c r="Q9979" t="s">
        <v>10058</v>
      </c>
      <c r="R9979" s="5">
        <f t="shared" si="155"/>
        <v>-0.1139557359621147</v>
      </c>
    </row>
    <row r="9980" spans="1:18" x14ac:dyDescent="0.3">
      <c r="A9980" t="s">
        <v>1242</v>
      </c>
      <c r="B9980" s="2">
        <v>45871</v>
      </c>
      <c r="C9980" t="s">
        <v>10025</v>
      </c>
      <c r="D9980" t="s">
        <v>10033</v>
      </c>
      <c r="E9980" t="s">
        <v>10035</v>
      </c>
      <c r="F9980">
        <v>12</v>
      </c>
      <c r="G9980">
        <v>270.85000000000002</v>
      </c>
      <c r="H9980">
        <v>199.6</v>
      </c>
      <c r="I9980" t="s">
        <v>10039</v>
      </c>
      <c r="J9980">
        <f>F9980*G9980</f>
        <v>3250.2000000000003</v>
      </c>
      <c r="K9980">
        <f>F9980*H9980</f>
        <v>2395.1999999999998</v>
      </c>
      <c r="L9980">
        <f>J9980-K9980</f>
        <v>855.00000000000045</v>
      </c>
      <c r="M9980" s="5">
        <f>L9980/J9980</f>
        <v>0.26306073472401709</v>
      </c>
      <c r="N9980" t="str">
        <f>IF(ISNA(VLOOKUP(A9980,'Returns Data'!A:A,1,0)),"No","Yes")</f>
        <v>No</v>
      </c>
      <c r="O9980" t="s">
        <v>10085</v>
      </c>
      <c r="P9980" t="str">
        <f>IFERROR(VLOOKUP(A9980,'Ratings Data'!A:C,3,0),"No Rating")</f>
        <v>No Rating</v>
      </c>
      <c r="Q9980" t="s">
        <v>10058</v>
      </c>
      <c r="R9980" s="5">
        <f t="shared" si="155"/>
        <v>-0.11370106567480001</v>
      </c>
    </row>
    <row r="9981" spans="1:18" x14ac:dyDescent="0.3">
      <c r="A9981" t="s">
        <v>1421</v>
      </c>
      <c r="B9981" s="2">
        <v>45871</v>
      </c>
      <c r="C9981" t="s">
        <v>10011</v>
      </c>
      <c r="D9981" t="s">
        <v>10029</v>
      </c>
      <c r="E9981" t="s">
        <v>10035</v>
      </c>
      <c r="F9981">
        <v>13</v>
      </c>
      <c r="G9981">
        <v>141.6</v>
      </c>
      <c r="H9981">
        <v>94.06</v>
      </c>
      <c r="I9981" t="s">
        <v>10039</v>
      </c>
      <c r="J9981">
        <f>F9981*G9981</f>
        <v>1840.8</v>
      </c>
      <c r="K9981">
        <f>F9981*H9981</f>
        <v>1222.78</v>
      </c>
      <c r="L9981">
        <f>J9981-K9981</f>
        <v>618.02</v>
      </c>
      <c r="M9981" s="5">
        <f>L9981/J9981</f>
        <v>0.33573446327683615</v>
      </c>
      <c r="N9981" t="str">
        <f>IF(ISNA(VLOOKUP(A9981,'Returns Data'!A:A,1,0)),"No","Yes")</f>
        <v>No</v>
      </c>
      <c r="O9981" t="s">
        <v>10085</v>
      </c>
      <c r="P9981" t="str">
        <f>IFERROR(VLOOKUP(A9981,'Ratings Data'!A:C,3,0),"No Rating")</f>
        <v>No Rating</v>
      </c>
      <c r="Q9981" t="s">
        <v>10058</v>
      </c>
      <c r="R9981" s="5">
        <f t="shared" si="155"/>
        <v>-0.43363485323980067</v>
      </c>
    </row>
    <row r="9982" spans="1:18" x14ac:dyDescent="0.3">
      <c r="A9982" t="s">
        <v>1521</v>
      </c>
      <c r="B9982" s="2">
        <v>45871</v>
      </c>
      <c r="C9982" t="s">
        <v>10020</v>
      </c>
      <c r="D9982" t="s">
        <v>10030</v>
      </c>
      <c r="E9982" t="s">
        <v>10036</v>
      </c>
      <c r="F9982">
        <v>11</v>
      </c>
      <c r="G9982">
        <v>237.99</v>
      </c>
      <c r="H9982">
        <v>195.66</v>
      </c>
      <c r="I9982" t="s">
        <v>10039</v>
      </c>
      <c r="J9982">
        <f>F9982*G9982</f>
        <v>2617.8900000000003</v>
      </c>
      <c r="K9982">
        <f>F9982*H9982</f>
        <v>2152.2599999999998</v>
      </c>
      <c r="L9982">
        <f>J9982-K9982</f>
        <v>465.63000000000056</v>
      </c>
      <c r="M9982" s="5">
        <f>L9982/J9982</f>
        <v>0.17786461616034308</v>
      </c>
      <c r="N9982" t="str">
        <f>IF(ISNA(VLOOKUP(A9982,'Returns Data'!A:A,1,0)),"No","Yes")</f>
        <v>No</v>
      </c>
      <c r="O9982" t="s">
        <v>10085</v>
      </c>
      <c r="P9982" t="str">
        <f>IFERROR(VLOOKUP(A9982,'Ratings Data'!A:C,3,0),"No Rating")</f>
        <v>No Rating</v>
      </c>
      <c r="Q9982" t="s">
        <v>10058</v>
      </c>
      <c r="R9982" s="5">
        <f t="shared" si="155"/>
        <v>0.4221479791395048</v>
      </c>
    </row>
    <row r="9983" spans="1:18" x14ac:dyDescent="0.3">
      <c r="A9983" t="s">
        <v>1573</v>
      </c>
      <c r="B9983" s="2">
        <v>45871</v>
      </c>
      <c r="C9983" t="s">
        <v>10020</v>
      </c>
      <c r="D9983" t="s">
        <v>10030</v>
      </c>
      <c r="E9983" t="s">
        <v>10037</v>
      </c>
      <c r="F9983">
        <v>3</v>
      </c>
      <c r="G9983">
        <v>264</v>
      </c>
      <c r="H9983">
        <v>237.59</v>
      </c>
      <c r="I9983" t="s">
        <v>10039</v>
      </c>
      <c r="J9983">
        <f>F9983*G9983</f>
        <v>792</v>
      </c>
      <c r="K9983">
        <f>F9983*H9983</f>
        <v>712.77</v>
      </c>
      <c r="L9983">
        <f>J9983-K9983</f>
        <v>79.230000000000018</v>
      </c>
      <c r="M9983" s="5">
        <f>L9983/J9983</f>
        <v>0.10003787878787881</v>
      </c>
      <c r="N9983" t="str">
        <f>IF(ISNA(VLOOKUP(A9983,'Returns Data'!A:A,1,0)),"No","Yes")</f>
        <v>No</v>
      </c>
      <c r="O9983" t="s">
        <v>10085</v>
      </c>
      <c r="P9983" t="str">
        <f>IFERROR(VLOOKUP(A9983,'Ratings Data'!A:C,3,0),"No Rating")</f>
        <v>No Rating</v>
      </c>
      <c r="Q9983" t="s">
        <v>10058</v>
      </c>
      <c r="R9983" s="5">
        <f t="shared" si="155"/>
        <v>-0.69746628009580236</v>
      </c>
    </row>
    <row r="9984" spans="1:18" x14ac:dyDescent="0.3">
      <c r="A9984" t="s">
        <v>1788</v>
      </c>
      <c r="B9984" s="2">
        <v>45871</v>
      </c>
      <c r="C9984" t="s">
        <v>10023</v>
      </c>
      <c r="D9984" t="s">
        <v>10033</v>
      </c>
      <c r="E9984" t="s">
        <v>10037</v>
      </c>
      <c r="F9984">
        <v>7</v>
      </c>
      <c r="G9984">
        <v>302.95</v>
      </c>
      <c r="H9984">
        <v>242.13</v>
      </c>
      <c r="I9984" t="s">
        <v>10039</v>
      </c>
      <c r="J9984">
        <f>F9984*G9984</f>
        <v>2120.65</v>
      </c>
      <c r="K9984">
        <f>F9984*H9984</f>
        <v>1694.9099999999999</v>
      </c>
      <c r="L9984">
        <f>J9984-K9984</f>
        <v>425.74000000000024</v>
      </c>
      <c r="M9984" s="5">
        <f>L9984/J9984</f>
        <v>0.200759201188315</v>
      </c>
      <c r="N9984" t="str">
        <f>IF(ISNA(VLOOKUP(A9984,'Returns Data'!A:A,1,0)),"No","Yes")</f>
        <v>No</v>
      </c>
      <c r="O9984" t="s">
        <v>10085</v>
      </c>
      <c r="P9984">
        <f>IFERROR(VLOOKUP(A9984,'Ratings Data'!A:C,3,0),"No Rating")</f>
        <v>2</v>
      </c>
      <c r="Q9984" t="s">
        <v>10058</v>
      </c>
      <c r="R9984" s="5">
        <f t="shared" si="155"/>
        <v>1.677588383838384</v>
      </c>
    </row>
    <row r="9985" spans="1:18" x14ac:dyDescent="0.3">
      <c r="A9985" t="s">
        <v>2278</v>
      </c>
      <c r="B9985" s="2">
        <v>45871</v>
      </c>
      <c r="C9985" t="s">
        <v>10023</v>
      </c>
      <c r="D9985" t="s">
        <v>10033</v>
      </c>
      <c r="E9985" t="s">
        <v>10035</v>
      </c>
      <c r="F9985">
        <v>8</v>
      </c>
      <c r="G9985">
        <v>341.08</v>
      </c>
      <c r="H9985">
        <v>302.58999999999997</v>
      </c>
      <c r="I9985" t="s">
        <v>10040</v>
      </c>
      <c r="J9985">
        <f>F9985*G9985</f>
        <v>2728.64</v>
      </c>
      <c r="K9985">
        <f>F9985*H9985</f>
        <v>2420.7199999999998</v>
      </c>
      <c r="L9985">
        <f>J9985-K9985</f>
        <v>307.92000000000007</v>
      </c>
      <c r="M9985" s="5">
        <f>L9985/J9985</f>
        <v>0.11284742582385367</v>
      </c>
      <c r="N9985" t="str">
        <f>IF(ISNA(VLOOKUP(A9985,'Returns Data'!A:A,1,0)),"No","Yes")</f>
        <v>No</v>
      </c>
      <c r="O9985" t="s">
        <v>10085</v>
      </c>
      <c r="P9985" t="str">
        <f>IFERROR(VLOOKUP(A9985,'Ratings Data'!A:C,3,0),"No Rating")</f>
        <v>No Rating</v>
      </c>
      <c r="Q9985" t="s">
        <v>10058</v>
      </c>
      <c r="R9985" s="5">
        <f t="shared" si="155"/>
        <v>0.28669983259849563</v>
      </c>
    </row>
    <row r="9986" spans="1:18" x14ac:dyDescent="0.3">
      <c r="A9986" t="s">
        <v>2604</v>
      </c>
      <c r="B9986" s="2">
        <v>45871</v>
      </c>
      <c r="C9986" t="s">
        <v>10026</v>
      </c>
      <c r="D9986" t="s">
        <v>10031</v>
      </c>
      <c r="E9986" t="s">
        <v>10038</v>
      </c>
      <c r="F9986">
        <v>3</v>
      </c>
      <c r="G9986">
        <v>200.18</v>
      </c>
      <c r="H9986">
        <v>155.21</v>
      </c>
      <c r="I9986" t="s">
        <v>10040</v>
      </c>
      <c r="J9986">
        <f>F9986*G9986</f>
        <v>600.54</v>
      </c>
      <c r="K9986">
        <f>F9986*H9986</f>
        <v>465.63</v>
      </c>
      <c r="L9986">
        <f>J9986-K9986</f>
        <v>134.90999999999997</v>
      </c>
      <c r="M9986" s="5">
        <f>L9986/J9986</f>
        <v>0.22464781696473171</v>
      </c>
      <c r="N9986" t="str">
        <f>IF(ISNA(VLOOKUP(A9986,'Returns Data'!A:A,1,0)),"No","Yes")</f>
        <v>No</v>
      </c>
      <c r="O9986" t="s">
        <v>10085</v>
      </c>
      <c r="P9986" t="str">
        <f>IFERROR(VLOOKUP(A9986,'Ratings Data'!A:C,3,0),"No Rating")</f>
        <v>No Rating</v>
      </c>
      <c r="Q9986" t="s">
        <v>10058</v>
      </c>
      <c r="R9986" s="5">
        <f t="shared" si="155"/>
        <v>-0.77991233728157616</v>
      </c>
    </row>
    <row r="9987" spans="1:18" x14ac:dyDescent="0.3">
      <c r="A9987" t="s">
        <v>2783</v>
      </c>
      <c r="B9987" s="2">
        <v>45871</v>
      </c>
      <c r="C9987" t="s">
        <v>10016</v>
      </c>
      <c r="D9987" t="s">
        <v>10032</v>
      </c>
      <c r="E9987" t="s">
        <v>10035</v>
      </c>
      <c r="F9987">
        <v>2</v>
      </c>
      <c r="G9987">
        <v>494.66</v>
      </c>
      <c r="H9987">
        <v>403.24</v>
      </c>
      <c r="I9987" t="s">
        <v>10039</v>
      </c>
      <c r="J9987">
        <f>F9987*G9987</f>
        <v>989.32</v>
      </c>
      <c r="K9987">
        <f>F9987*H9987</f>
        <v>806.48</v>
      </c>
      <c r="L9987">
        <f>J9987-K9987</f>
        <v>182.84000000000003</v>
      </c>
      <c r="M9987" s="5">
        <f>L9987/J9987</f>
        <v>0.18481381150689366</v>
      </c>
      <c r="N9987" t="str">
        <f>IF(ISNA(VLOOKUP(A9987,'Returns Data'!A:A,1,0)),"No","Yes")</f>
        <v>No</v>
      </c>
      <c r="O9987" t="s">
        <v>10085</v>
      </c>
      <c r="P9987" t="str">
        <f>IFERROR(VLOOKUP(A9987,'Ratings Data'!A:C,3,0),"No Rating")</f>
        <v>No Rating</v>
      </c>
      <c r="Q9987" t="s">
        <v>10058</v>
      </c>
      <c r="R9987" s="5">
        <f t="shared" si="155"/>
        <v>0.64738402104772386</v>
      </c>
    </row>
    <row r="9988" spans="1:18" x14ac:dyDescent="0.3">
      <c r="A9988" t="s">
        <v>3564</v>
      </c>
      <c r="B9988" s="2">
        <v>45871</v>
      </c>
      <c r="C9988" t="s">
        <v>10010</v>
      </c>
      <c r="D9988" t="s">
        <v>10029</v>
      </c>
      <c r="E9988" t="s">
        <v>10034</v>
      </c>
      <c r="F9988">
        <v>14</v>
      </c>
      <c r="G9988">
        <v>248.16</v>
      </c>
      <c r="H9988">
        <v>167.83</v>
      </c>
      <c r="I9988" t="s">
        <v>10040</v>
      </c>
      <c r="J9988">
        <f>F9988*G9988</f>
        <v>3474.24</v>
      </c>
      <c r="K9988">
        <f>F9988*H9988</f>
        <v>2349.6200000000003</v>
      </c>
      <c r="L9988">
        <f>J9988-K9988</f>
        <v>1124.6199999999994</v>
      </c>
      <c r="M9988" s="5">
        <f>L9988/J9988</f>
        <v>0.32370245003223713</v>
      </c>
      <c r="N9988" t="str">
        <f>IF(ISNA(VLOOKUP(A9988,'Returns Data'!A:A,1,0)),"No","Yes")</f>
        <v>No</v>
      </c>
      <c r="O9988" t="s">
        <v>10085</v>
      </c>
      <c r="P9988" t="str">
        <f>IFERROR(VLOOKUP(A9988,'Ratings Data'!A:C,3,0),"No Rating")</f>
        <v>No Rating</v>
      </c>
      <c r="Q9988" t="s">
        <v>10058</v>
      </c>
      <c r="R9988" s="5">
        <f t="shared" ref="R9988:R10001" si="156">(J9988-J9987)/J9987</f>
        <v>2.5117454413132245</v>
      </c>
    </row>
    <row r="9989" spans="1:18" x14ac:dyDescent="0.3">
      <c r="A9989" t="s">
        <v>3608</v>
      </c>
      <c r="B9989" s="2">
        <v>45871</v>
      </c>
      <c r="C9989" t="s">
        <v>10018</v>
      </c>
      <c r="D9989" t="s">
        <v>10033</v>
      </c>
      <c r="E9989" t="s">
        <v>10036</v>
      </c>
      <c r="F9989">
        <v>15</v>
      </c>
      <c r="G9989">
        <v>142.44999999999999</v>
      </c>
      <c r="H9989">
        <v>94.5</v>
      </c>
      <c r="I9989" t="s">
        <v>10039</v>
      </c>
      <c r="J9989">
        <f>F9989*G9989</f>
        <v>2136.75</v>
      </c>
      <c r="K9989">
        <f>F9989*H9989</f>
        <v>1417.5</v>
      </c>
      <c r="L9989">
        <f>J9989-K9989</f>
        <v>719.25</v>
      </c>
      <c r="M9989" s="5">
        <f>L9989/J9989</f>
        <v>0.33660933660933662</v>
      </c>
      <c r="N9989" t="str">
        <f>IF(ISNA(VLOOKUP(A9989,'Returns Data'!A:A,1,0)),"No","Yes")</f>
        <v>No</v>
      </c>
      <c r="O9989" t="s">
        <v>10085</v>
      </c>
      <c r="P9989" t="str">
        <f>IFERROR(VLOOKUP(A9989,'Ratings Data'!A:C,3,0),"No Rating")</f>
        <v>No Rating</v>
      </c>
      <c r="Q9989" t="s">
        <v>10058</v>
      </c>
      <c r="R9989" s="5">
        <f t="shared" si="156"/>
        <v>-0.38497340425531912</v>
      </c>
    </row>
    <row r="9990" spans="1:18" x14ac:dyDescent="0.3">
      <c r="A9990" t="s">
        <v>4525</v>
      </c>
      <c r="B9990" s="2">
        <v>45871</v>
      </c>
      <c r="C9990" t="s">
        <v>10009</v>
      </c>
      <c r="D9990" t="s">
        <v>10029</v>
      </c>
      <c r="E9990" t="s">
        <v>10036</v>
      </c>
      <c r="F9990">
        <v>18</v>
      </c>
      <c r="G9990">
        <v>485.77</v>
      </c>
      <c r="H9990">
        <v>411.87</v>
      </c>
      <c r="I9990" t="s">
        <v>10039</v>
      </c>
      <c r="J9990">
        <f>F9990*G9990</f>
        <v>8743.86</v>
      </c>
      <c r="K9990">
        <f>F9990*H9990</f>
        <v>7413.66</v>
      </c>
      <c r="L9990">
        <f>J9990-K9990</f>
        <v>1330.2000000000007</v>
      </c>
      <c r="M9990" s="5">
        <f>L9990/J9990</f>
        <v>0.15212960866253583</v>
      </c>
      <c r="N9990" t="str">
        <f>IF(ISNA(VLOOKUP(A9990,'Returns Data'!A:A,1,0)),"No","Yes")</f>
        <v>No</v>
      </c>
      <c r="O9990" t="s">
        <v>10085</v>
      </c>
      <c r="P9990" t="str">
        <f>IFERROR(VLOOKUP(A9990,'Ratings Data'!A:C,3,0),"No Rating")</f>
        <v>No Rating</v>
      </c>
      <c r="Q9990" t="s">
        <v>10058</v>
      </c>
      <c r="R9990" s="5">
        <f t="shared" si="156"/>
        <v>3.0921305721305723</v>
      </c>
    </row>
    <row r="9991" spans="1:18" x14ac:dyDescent="0.3">
      <c r="A9991" t="s">
        <v>5471</v>
      </c>
      <c r="B9991" s="2">
        <v>45871</v>
      </c>
      <c r="C9991" t="s">
        <v>10025</v>
      </c>
      <c r="D9991" t="s">
        <v>10033</v>
      </c>
      <c r="E9991" t="s">
        <v>10036</v>
      </c>
      <c r="F9991">
        <v>11</v>
      </c>
      <c r="G9991">
        <v>146.24</v>
      </c>
      <c r="H9991">
        <v>125.96</v>
      </c>
      <c r="I9991" t="s">
        <v>10039</v>
      </c>
      <c r="J9991">
        <f>F9991*G9991</f>
        <v>1608.64</v>
      </c>
      <c r="K9991">
        <f>F9991*H9991</f>
        <v>1385.56</v>
      </c>
      <c r="L9991">
        <f>J9991-K9991</f>
        <v>223.08000000000015</v>
      </c>
      <c r="M9991" s="5">
        <f>L9991/J9991</f>
        <v>0.138676148796499</v>
      </c>
      <c r="N9991" t="str">
        <f>IF(ISNA(VLOOKUP(A9991,'Returns Data'!A:A,1,0)),"No","Yes")</f>
        <v>No</v>
      </c>
      <c r="O9991" t="s">
        <v>10085</v>
      </c>
      <c r="P9991" t="str">
        <f>IFERROR(VLOOKUP(A9991,'Ratings Data'!A:C,3,0),"No Rating")</f>
        <v>No Rating</v>
      </c>
      <c r="Q9991" t="s">
        <v>10058</v>
      </c>
      <c r="R9991" s="5">
        <f t="shared" si="156"/>
        <v>-0.81602633162013116</v>
      </c>
    </row>
    <row r="9992" spans="1:18" x14ac:dyDescent="0.3">
      <c r="A9992" t="s">
        <v>5526</v>
      </c>
      <c r="B9992" s="2">
        <v>45871</v>
      </c>
      <c r="C9992" t="s">
        <v>10014</v>
      </c>
      <c r="D9992" t="s">
        <v>10030</v>
      </c>
      <c r="E9992" t="s">
        <v>10035</v>
      </c>
      <c r="F9992">
        <v>20</v>
      </c>
      <c r="G9992">
        <v>71.3</v>
      </c>
      <c r="H9992">
        <v>51.91</v>
      </c>
      <c r="I9992" t="s">
        <v>10039</v>
      </c>
      <c r="J9992">
        <f>F9992*G9992</f>
        <v>1426</v>
      </c>
      <c r="K9992">
        <f>F9992*H9992</f>
        <v>1038.1999999999998</v>
      </c>
      <c r="L9992">
        <f>J9992-K9992</f>
        <v>387.80000000000018</v>
      </c>
      <c r="M9992" s="5">
        <f>L9992/J9992</f>
        <v>0.27194950911640964</v>
      </c>
      <c r="N9992" t="str">
        <f>IF(ISNA(VLOOKUP(A9992,'Returns Data'!A:A,1,0)),"No","Yes")</f>
        <v>No</v>
      </c>
      <c r="O9992" t="s">
        <v>10085</v>
      </c>
      <c r="P9992" t="str">
        <f>IFERROR(VLOOKUP(A9992,'Ratings Data'!A:C,3,0),"No Rating")</f>
        <v>No Rating</v>
      </c>
      <c r="Q9992" t="s">
        <v>10058</v>
      </c>
      <c r="R9992" s="5">
        <f t="shared" si="156"/>
        <v>-0.11353690073602551</v>
      </c>
    </row>
    <row r="9993" spans="1:18" x14ac:dyDescent="0.3">
      <c r="A9993" t="s">
        <v>5537</v>
      </c>
      <c r="B9993" s="2">
        <v>45871</v>
      </c>
      <c r="C9993" t="s">
        <v>10023</v>
      </c>
      <c r="D9993" t="s">
        <v>10033</v>
      </c>
      <c r="E9993" t="s">
        <v>10038</v>
      </c>
      <c r="F9993">
        <v>16</v>
      </c>
      <c r="G9993">
        <v>326.77999999999997</v>
      </c>
      <c r="H9993">
        <v>270.14999999999998</v>
      </c>
      <c r="I9993" t="s">
        <v>10039</v>
      </c>
      <c r="J9993">
        <f>F9993*G9993</f>
        <v>5228.4799999999996</v>
      </c>
      <c r="K9993">
        <f>F9993*H9993</f>
        <v>4322.3999999999996</v>
      </c>
      <c r="L9993">
        <f>J9993-K9993</f>
        <v>906.07999999999993</v>
      </c>
      <c r="M9993" s="5">
        <f>L9993/J9993</f>
        <v>0.17329701940143216</v>
      </c>
      <c r="N9993" t="str">
        <f>IF(ISNA(VLOOKUP(A9993,'Returns Data'!A:A,1,0)),"No","Yes")</f>
        <v>No</v>
      </c>
      <c r="O9993" t="s">
        <v>10085</v>
      </c>
      <c r="P9993" t="str">
        <f>IFERROR(VLOOKUP(A9993,'Ratings Data'!A:C,3,0),"No Rating")</f>
        <v>No Rating</v>
      </c>
      <c r="Q9993" t="s">
        <v>10058</v>
      </c>
      <c r="R9993" s="5">
        <f t="shared" si="156"/>
        <v>2.6665357643758765</v>
      </c>
    </row>
    <row r="9994" spans="1:18" x14ac:dyDescent="0.3">
      <c r="A9994" t="s">
        <v>5903</v>
      </c>
      <c r="B9994" s="2">
        <v>45871</v>
      </c>
      <c r="C9994" t="s">
        <v>10015</v>
      </c>
      <c r="D9994" t="s">
        <v>10031</v>
      </c>
      <c r="E9994" t="s">
        <v>10034</v>
      </c>
      <c r="F9994">
        <v>3</v>
      </c>
      <c r="G9994">
        <v>219.15</v>
      </c>
      <c r="H9994">
        <v>135</v>
      </c>
      <c r="I9994" t="s">
        <v>10039</v>
      </c>
      <c r="J9994">
        <f>F9994*G9994</f>
        <v>657.45</v>
      </c>
      <c r="K9994">
        <f>F9994*H9994</f>
        <v>405</v>
      </c>
      <c r="L9994">
        <f>J9994-K9994</f>
        <v>252.45000000000005</v>
      </c>
      <c r="M9994" s="5">
        <f>L9994/J9994</f>
        <v>0.38398357289527724</v>
      </c>
      <c r="N9994" t="str">
        <f>IF(ISNA(VLOOKUP(A9994,'Returns Data'!A:A,1,0)),"No","Yes")</f>
        <v>No</v>
      </c>
      <c r="O9994" t="s">
        <v>10085</v>
      </c>
      <c r="P9994" t="str">
        <f>IFERROR(VLOOKUP(A9994,'Ratings Data'!A:C,3,0),"No Rating")</f>
        <v>No Rating</v>
      </c>
      <c r="Q9994" t="s">
        <v>10058</v>
      </c>
      <c r="R9994" s="5">
        <f t="shared" si="156"/>
        <v>-0.87425599791908937</v>
      </c>
    </row>
    <row r="9995" spans="1:18" x14ac:dyDescent="0.3">
      <c r="A9995" t="s">
        <v>6119</v>
      </c>
      <c r="B9995" s="2">
        <v>45871</v>
      </c>
      <c r="C9995" t="s">
        <v>10026</v>
      </c>
      <c r="D9995" t="s">
        <v>10031</v>
      </c>
      <c r="E9995" t="s">
        <v>10037</v>
      </c>
      <c r="F9995">
        <v>18</v>
      </c>
      <c r="G9995">
        <v>368.22</v>
      </c>
      <c r="H9995">
        <v>223.86</v>
      </c>
      <c r="I9995" t="s">
        <v>10039</v>
      </c>
      <c r="J9995">
        <f>F9995*G9995</f>
        <v>6627.9600000000009</v>
      </c>
      <c r="K9995">
        <f>F9995*H9995</f>
        <v>4029.4800000000005</v>
      </c>
      <c r="L9995">
        <f>J9995-K9995</f>
        <v>2598.4800000000005</v>
      </c>
      <c r="M9995" s="5">
        <f>L9995/J9995</f>
        <v>0.39204823203519634</v>
      </c>
      <c r="N9995" t="str">
        <f>IF(ISNA(VLOOKUP(A9995,'Returns Data'!A:A,1,0)),"No","Yes")</f>
        <v>No</v>
      </c>
      <c r="O9995" t="s">
        <v>10085</v>
      </c>
      <c r="P9995" t="str">
        <f>IFERROR(VLOOKUP(A9995,'Ratings Data'!A:C,3,0),"No Rating")</f>
        <v>No Rating</v>
      </c>
      <c r="Q9995" t="s">
        <v>10058</v>
      </c>
      <c r="R9995" s="5">
        <f t="shared" si="156"/>
        <v>9.0813141683778245</v>
      </c>
    </row>
    <row r="9996" spans="1:18" x14ac:dyDescent="0.3">
      <c r="A9996" t="s">
        <v>6361</v>
      </c>
      <c r="B9996" s="2">
        <v>45871</v>
      </c>
      <c r="C9996" t="s">
        <v>10023</v>
      </c>
      <c r="D9996" t="s">
        <v>10033</v>
      </c>
      <c r="E9996" t="s">
        <v>10035</v>
      </c>
      <c r="F9996">
        <v>3</v>
      </c>
      <c r="G9996">
        <v>83.41</v>
      </c>
      <c r="H9996">
        <v>50.47</v>
      </c>
      <c r="I9996" t="s">
        <v>10039</v>
      </c>
      <c r="J9996">
        <f>F9996*G9996</f>
        <v>250.23</v>
      </c>
      <c r="K9996">
        <f>F9996*H9996</f>
        <v>151.41</v>
      </c>
      <c r="L9996">
        <f>J9996-K9996</f>
        <v>98.82</v>
      </c>
      <c r="M9996" s="5">
        <f>L9996/J9996</f>
        <v>0.3949166766574751</v>
      </c>
      <c r="N9996" t="str">
        <f>IF(ISNA(VLOOKUP(A9996,'Returns Data'!A:A,1,0)),"No","Yes")</f>
        <v>Yes</v>
      </c>
      <c r="O9996" t="str">
        <f>IFERROR(VLOOKUP(A9996,'Returns Data'!A:E,5,0),"No Returns")</f>
        <v>Damaged</v>
      </c>
      <c r="P9996">
        <f>IFERROR(VLOOKUP(A9996,'Ratings Data'!A:C,3,0),"No Rating")</f>
        <v>4</v>
      </c>
      <c r="Q9996" t="s">
        <v>10058</v>
      </c>
      <c r="R9996" s="5">
        <f t="shared" si="156"/>
        <v>-0.96224630202958383</v>
      </c>
    </row>
    <row r="9997" spans="1:18" x14ac:dyDescent="0.3">
      <c r="A9997" t="s">
        <v>6532</v>
      </c>
      <c r="B9997" s="2">
        <v>45871</v>
      </c>
      <c r="C9997" t="s">
        <v>10027</v>
      </c>
      <c r="D9997" t="s">
        <v>10032</v>
      </c>
      <c r="E9997" t="s">
        <v>10038</v>
      </c>
      <c r="F9997">
        <v>3</v>
      </c>
      <c r="G9997">
        <v>285.49</v>
      </c>
      <c r="H9997">
        <v>213.58</v>
      </c>
      <c r="I9997" t="s">
        <v>10039</v>
      </c>
      <c r="J9997">
        <f>F9997*G9997</f>
        <v>856.47</v>
      </c>
      <c r="K9997">
        <f>F9997*H9997</f>
        <v>640.74</v>
      </c>
      <c r="L9997">
        <f>J9997-K9997</f>
        <v>215.73000000000002</v>
      </c>
      <c r="M9997" s="5">
        <f>L9997/J9997</f>
        <v>0.25188272794143401</v>
      </c>
      <c r="N9997" t="str">
        <f>IF(ISNA(VLOOKUP(A9997,'Returns Data'!A:A,1,0)),"No","Yes")</f>
        <v>No</v>
      </c>
      <c r="O9997" t="s">
        <v>10085</v>
      </c>
      <c r="P9997" t="str">
        <f>IFERROR(VLOOKUP(A9997,'Ratings Data'!A:C,3,0),"No Rating")</f>
        <v>No Rating</v>
      </c>
      <c r="Q9997" t="s">
        <v>10058</v>
      </c>
      <c r="R9997" s="5">
        <f t="shared" si="156"/>
        <v>2.4227310873995926</v>
      </c>
    </row>
    <row r="9998" spans="1:18" x14ac:dyDescent="0.3">
      <c r="A9998" t="s">
        <v>7608</v>
      </c>
      <c r="B9998" s="2">
        <v>45871</v>
      </c>
      <c r="C9998" t="s">
        <v>10014</v>
      </c>
      <c r="D9998" t="s">
        <v>10030</v>
      </c>
      <c r="E9998" t="s">
        <v>10036</v>
      </c>
      <c r="F9998">
        <v>7</v>
      </c>
      <c r="G9998">
        <v>141.66999999999999</v>
      </c>
      <c r="H9998">
        <v>113.7</v>
      </c>
      <c r="I9998" t="s">
        <v>10040</v>
      </c>
      <c r="J9998">
        <f>F9998*G9998</f>
        <v>991.68999999999994</v>
      </c>
      <c r="K9998">
        <f>F9998*H9998</f>
        <v>795.9</v>
      </c>
      <c r="L9998">
        <f>J9998-K9998</f>
        <v>195.78999999999996</v>
      </c>
      <c r="M9998" s="5">
        <f>L9998/J9998</f>
        <v>0.19743064869061902</v>
      </c>
      <c r="N9998" t="str">
        <f>IF(ISNA(VLOOKUP(A9998,'Returns Data'!A:A,1,0)),"No","Yes")</f>
        <v>No</v>
      </c>
      <c r="O9998" t="s">
        <v>10085</v>
      </c>
      <c r="P9998">
        <f>IFERROR(VLOOKUP(A9998,'Ratings Data'!A:C,3,0),"No Rating")</f>
        <v>1</v>
      </c>
      <c r="Q9998" t="s">
        <v>10058</v>
      </c>
      <c r="R9998" s="5">
        <f t="shared" si="156"/>
        <v>0.15788060293997444</v>
      </c>
    </row>
    <row r="9999" spans="1:18" x14ac:dyDescent="0.3">
      <c r="A9999" t="s">
        <v>7691</v>
      </c>
      <c r="B9999" s="2">
        <v>45871</v>
      </c>
      <c r="C9999" t="s">
        <v>10014</v>
      </c>
      <c r="D9999" t="s">
        <v>10030</v>
      </c>
      <c r="E9999" t="s">
        <v>10036</v>
      </c>
      <c r="F9999">
        <v>7</v>
      </c>
      <c r="G9999">
        <v>256.29000000000002</v>
      </c>
      <c r="H9999">
        <v>184.39</v>
      </c>
      <c r="I9999" t="s">
        <v>10040</v>
      </c>
      <c r="J9999">
        <f>F9999*G9999</f>
        <v>1794.0300000000002</v>
      </c>
      <c r="K9999">
        <f>F9999*H9999</f>
        <v>1290.73</v>
      </c>
      <c r="L9999">
        <f>J9999-K9999</f>
        <v>503.30000000000018</v>
      </c>
      <c r="M9999" s="5">
        <f>L9999/J9999</f>
        <v>0.28054157399820523</v>
      </c>
      <c r="N9999" t="str">
        <f>IF(ISNA(VLOOKUP(A9999,'Returns Data'!A:A,1,0)),"No","Yes")</f>
        <v>No</v>
      </c>
      <c r="O9999" t="s">
        <v>10085</v>
      </c>
      <c r="P9999" t="str">
        <f>IFERROR(VLOOKUP(A9999,'Ratings Data'!A:C,3,0),"No Rating")</f>
        <v>No Rating</v>
      </c>
      <c r="Q9999" t="s">
        <v>10058</v>
      </c>
      <c r="R9999" s="5">
        <f t="shared" si="156"/>
        <v>0.80906331615726723</v>
      </c>
    </row>
    <row r="10000" spans="1:18" x14ac:dyDescent="0.3">
      <c r="A10000" t="s">
        <v>8081</v>
      </c>
      <c r="B10000" s="2">
        <v>45871</v>
      </c>
      <c r="C10000" t="s">
        <v>10017</v>
      </c>
      <c r="D10000" t="s">
        <v>10032</v>
      </c>
      <c r="E10000" t="s">
        <v>10035</v>
      </c>
      <c r="F10000">
        <v>13</v>
      </c>
      <c r="G10000">
        <v>170.84</v>
      </c>
      <c r="H10000">
        <v>142.74</v>
      </c>
      <c r="I10000" t="s">
        <v>10040</v>
      </c>
      <c r="J10000">
        <f>F10000*G10000</f>
        <v>2220.92</v>
      </c>
      <c r="K10000">
        <f>F10000*H10000</f>
        <v>1855.6200000000001</v>
      </c>
      <c r="L10000">
        <f>J10000-K10000</f>
        <v>365.29999999999995</v>
      </c>
      <c r="M10000" s="5">
        <f>L10000/J10000</f>
        <v>0.16448138609225002</v>
      </c>
      <c r="N10000" t="str">
        <f>IF(ISNA(VLOOKUP(A10000,'Returns Data'!A:A,1,0)),"No","Yes")</f>
        <v>No</v>
      </c>
      <c r="O10000" t="s">
        <v>10085</v>
      </c>
      <c r="P10000" t="str">
        <f>IFERROR(VLOOKUP(A10000,'Ratings Data'!A:C,3,0),"No Rating")</f>
        <v>No Rating</v>
      </c>
      <c r="Q10000" t="s">
        <v>10058</v>
      </c>
      <c r="R10000" s="5">
        <f t="shared" si="156"/>
        <v>0.23795031298250299</v>
      </c>
    </row>
    <row r="10001" spans="1:18" x14ac:dyDescent="0.3">
      <c r="A10001" t="s">
        <v>9450</v>
      </c>
      <c r="B10001" s="2">
        <v>45871</v>
      </c>
      <c r="C10001" t="s">
        <v>10009</v>
      </c>
      <c r="D10001" t="s">
        <v>10029</v>
      </c>
      <c r="E10001" t="s">
        <v>10034</v>
      </c>
      <c r="F10001">
        <v>17</v>
      </c>
      <c r="G10001">
        <v>331.06</v>
      </c>
      <c r="H10001">
        <v>253.94</v>
      </c>
      <c r="I10001" t="s">
        <v>10039</v>
      </c>
      <c r="J10001">
        <f>F10001*G10001</f>
        <v>5628.02</v>
      </c>
      <c r="K10001">
        <f>F10001*H10001</f>
        <v>4316.9799999999996</v>
      </c>
      <c r="L10001">
        <f>J10001-K10001</f>
        <v>1311.0400000000009</v>
      </c>
      <c r="M10001" s="5">
        <f>L10001/J10001</f>
        <v>0.23294871020358862</v>
      </c>
      <c r="N10001" t="str">
        <f>IF(ISNA(VLOOKUP(A10001,'Returns Data'!A:A,1,0)),"No","Yes")</f>
        <v>No</v>
      </c>
      <c r="O10001" t="s">
        <v>10085</v>
      </c>
      <c r="P10001">
        <f>IFERROR(VLOOKUP(A10001,'Ratings Data'!A:C,3,0),"No Rating")</f>
        <v>3</v>
      </c>
      <c r="Q10001" t="s">
        <v>10058</v>
      </c>
      <c r="R10001" s="5">
        <f t="shared" si="156"/>
        <v>1.5340939790717361</v>
      </c>
    </row>
  </sheetData>
  <autoFilter ref="A1:Q10001" xr:uid="{00000000-0001-0000-0000-000000000000}">
    <sortState xmlns:xlrd2="http://schemas.microsoft.com/office/spreadsheetml/2017/richdata2" ref="A2:Q10001">
      <sortCondition ref="B1:B10001"/>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01"/>
  <sheetViews>
    <sheetView workbookViewId="0">
      <selection activeCell="A2" sqref="A2"/>
    </sheetView>
  </sheetViews>
  <sheetFormatPr defaultRowHeight="14.4" x14ac:dyDescent="0.3"/>
  <cols>
    <col min="1" max="1" width="36.33203125" bestFit="1" customWidth="1"/>
    <col min="4" max="4" width="11" bestFit="1" customWidth="1"/>
  </cols>
  <sheetData>
    <row r="1" spans="1:5" x14ac:dyDescent="0.3">
      <c r="A1" s="1" t="s">
        <v>0</v>
      </c>
      <c r="B1" s="1" t="s">
        <v>2</v>
      </c>
      <c r="C1" s="1" t="s">
        <v>3</v>
      </c>
      <c r="D1" s="1" t="s">
        <v>10041</v>
      </c>
      <c r="E1" s="1" t="s">
        <v>10042</v>
      </c>
    </row>
    <row r="2" spans="1:5" x14ac:dyDescent="0.3">
      <c r="A2" t="s">
        <v>3141</v>
      </c>
      <c r="B2" t="s">
        <v>10016</v>
      </c>
      <c r="C2" t="s">
        <v>10032</v>
      </c>
      <c r="D2" s="2">
        <v>45791</v>
      </c>
      <c r="E2" t="s">
        <v>10043</v>
      </c>
    </row>
    <row r="3" spans="1:5" x14ac:dyDescent="0.3">
      <c r="A3" t="s">
        <v>5407</v>
      </c>
      <c r="B3" t="s">
        <v>10014</v>
      </c>
      <c r="C3" t="s">
        <v>10030</v>
      </c>
      <c r="D3" s="2">
        <v>45747</v>
      </c>
      <c r="E3" t="s">
        <v>10044</v>
      </c>
    </row>
    <row r="4" spans="1:5" x14ac:dyDescent="0.3">
      <c r="A4" t="s">
        <v>351</v>
      </c>
      <c r="B4" t="s">
        <v>10028</v>
      </c>
      <c r="C4" t="s">
        <v>10032</v>
      </c>
      <c r="D4" s="2">
        <v>45847</v>
      </c>
      <c r="E4" t="s">
        <v>10044</v>
      </c>
    </row>
    <row r="5" spans="1:5" x14ac:dyDescent="0.3">
      <c r="A5" t="s">
        <v>4148</v>
      </c>
      <c r="B5" t="s">
        <v>10023</v>
      </c>
      <c r="C5" t="s">
        <v>10033</v>
      </c>
      <c r="D5" s="2">
        <v>45661</v>
      </c>
      <c r="E5" t="s">
        <v>10045</v>
      </c>
    </row>
    <row r="6" spans="1:5" x14ac:dyDescent="0.3">
      <c r="A6" t="s">
        <v>979</v>
      </c>
      <c r="B6" t="s">
        <v>10010</v>
      </c>
      <c r="C6" t="s">
        <v>10029</v>
      </c>
      <c r="D6" s="2">
        <v>45636</v>
      </c>
      <c r="E6" t="s">
        <v>10044</v>
      </c>
    </row>
    <row r="7" spans="1:5" x14ac:dyDescent="0.3">
      <c r="A7" t="s">
        <v>1576</v>
      </c>
      <c r="B7" t="s">
        <v>10026</v>
      </c>
      <c r="C7" t="s">
        <v>10031</v>
      </c>
      <c r="D7" s="2">
        <v>45699</v>
      </c>
      <c r="E7" t="s">
        <v>10043</v>
      </c>
    </row>
    <row r="8" spans="1:5" x14ac:dyDescent="0.3">
      <c r="A8" t="s">
        <v>4815</v>
      </c>
      <c r="B8" t="s">
        <v>10023</v>
      </c>
      <c r="C8" t="s">
        <v>10033</v>
      </c>
      <c r="D8" s="2">
        <v>45703</v>
      </c>
      <c r="E8" t="s">
        <v>10046</v>
      </c>
    </row>
    <row r="9" spans="1:5" x14ac:dyDescent="0.3">
      <c r="A9" t="s">
        <v>7684</v>
      </c>
      <c r="B9" t="s">
        <v>10009</v>
      </c>
      <c r="C9" t="s">
        <v>10029</v>
      </c>
      <c r="D9" s="2">
        <v>45543</v>
      </c>
      <c r="E9" t="s">
        <v>10044</v>
      </c>
    </row>
    <row r="10" spans="1:5" x14ac:dyDescent="0.3">
      <c r="A10" t="s">
        <v>2497</v>
      </c>
      <c r="B10" t="s">
        <v>10010</v>
      </c>
      <c r="C10" t="s">
        <v>10029</v>
      </c>
      <c r="D10" s="2">
        <v>45648</v>
      </c>
      <c r="E10" t="s">
        <v>10045</v>
      </c>
    </row>
    <row r="11" spans="1:5" x14ac:dyDescent="0.3">
      <c r="A11" t="s">
        <v>8086</v>
      </c>
      <c r="B11" t="s">
        <v>10014</v>
      </c>
      <c r="C11" t="s">
        <v>10030</v>
      </c>
      <c r="D11" s="2">
        <v>45546</v>
      </c>
      <c r="E11" t="s">
        <v>10046</v>
      </c>
    </row>
    <row r="12" spans="1:5" x14ac:dyDescent="0.3">
      <c r="A12" t="s">
        <v>4987</v>
      </c>
      <c r="B12" t="s">
        <v>10028</v>
      </c>
      <c r="C12" t="s">
        <v>10032</v>
      </c>
      <c r="D12" s="2">
        <v>45829</v>
      </c>
      <c r="E12" t="s">
        <v>10043</v>
      </c>
    </row>
    <row r="13" spans="1:5" x14ac:dyDescent="0.3">
      <c r="A13" t="s">
        <v>4698</v>
      </c>
      <c r="B13" t="s">
        <v>10015</v>
      </c>
      <c r="C13" t="s">
        <v>10031</v>
      </c>
      <c r="D13" s="2">
        <v>45795</v>
      </c>
      <c r="E13" t="s">
        <v>10043</v>
      </c>
    </row>
    <row r="14" spans="1:5" x14ac:dyDescent="0.3">
      <c r="A14" t="s">
        <v>9763</v>
      </c>
      <c r="B14" t="s">
        <v>10009</v>
      </c>
      <c r="C14" t="s">
        <v>10029</v>
      </c>
      <c r="D14" s="2">
        <v>45728</v>
      </c>
      <c r="E14" t="s">
        <v>10046</v>
      </c>
    </row>
    <row r="15" spans="1:5" x14ac:dyDescent="0.3">
      <c r="A15" t="s">
        <v>958</v>
      </c>
      <c r="B15" t="s">
        <v>10027</v>
      </c>
      <c r="C15" t="s">
        <v>10032</v>
      </c>
      <c r="D15" s="2">
        <v>45763</v>
      </c>
      <c r="E15" t="s">
        <v>10043</v>
      </c>
    </row>
    <row r="16" spans="1:5" x14ac:dyDescent="0.3">
      <c r="A16" t="s">
        <v>7621</v>
      </c>
      <c r="B16" t="s">
        <v>10024</v>
      </c>
      <c r="C16" t="s">
        <v>10029</v>
      </c>
      <c r="D16" s="2">
        <v>45646</v>
      </c>
      <c r="E16" t="s">
        <v>10044</v>
      </c>
    </row>
    <row r="17" spans="1:5" x14ac:dyDescent="0.3">
      <c r="A17" t="s">
        <v>8243</v>
      </c>
      <c r="B17" t="s">
        <v>10015</v>
      </c>
      <c r="C17" t="s">
        <v>10031</v>
      </c>
      <c r="D17" s="2">
        <v>45797</v>
      </c>
      <c r="E17" t="s">
        <v>10044</v>
      </c>
    </row>
    <row r="18" spans="1:5" x14ac:dyDescent="0.3">
      <c r="A18" t="s">
        <v>9362</v>
      </c>
      <c r="B18" t="s">
        <v>10013</v>
      </c>
      <c r="C18" t="s">
        <v>10030</v>
      </c>
      <c r="D18" s="2">
        <v>45567</v>
      </c>
      <c r="E18" t="s">
        <v>10045</v>
      </c>
    </row>
    <row r="19" spans="1:5" x14ac:dyDescent="0.3">
      <c r="A19" t="s">
        <v>8306</v>
      </c>
      <c r="B19" t="s">
        <v>10010</v>
      </c>
      <c r="C19" t="s">
        <v>10029</v>
      </c>
      <c r="D19" s="2">
        <v>45619</v>
      </c>
      <c r="E19" t="s">
        <v>10044</v>
      </c>
    </row>
    <row r="20" spans="1:5" x14ac:dyDescent="0.3">
      <c r="A20" t="s">
        <v>5461</v>
      </c>
      <c r="B20" t="s">
        <v>10026</v>
      </c>
      <c r="C20" t="s">
        <v>10031</v>
      </c>
      <c r="D20" s="2">
        <v>45738</v>
      </c>
      <c r="E20" t="s">
        <v>10045</v>
      </c>
    </row>
    <row r="21" spans="1:5" x14ac:dyDescent="0.3">
      <c r="A21" t="s">
        <v>6876</v>
      </c>
      <c r="B21" t="s">
        <v>10026</v>
      </c>
      <c r="C21" t="s">
        <v>10031</v>
      </c>
      <c r="D21" s="2">
        <v>45534</v>
      </c>
      <c r="E21" t="s">
        <v>10046</v>
      </c>
    </row>
    <row r="22" spans="1:5" x14ac:dyDescent="0.3">
      <c r="A22" t="s">
        <v>9786</v>
      </c>
      <c r="B22" t="s">
        <v>10010</v>
      </c>
      <c r="C22" t="s">
        <v>10029</v>
      </c>
      <c r="D22" s="2">
        <v>45781</v>
      </c>
      <c r="E22" t="s">
        <v>10043</v>
      </c>
    </row>
    <row r="23" spans="1:5" x14ac:dyDescent="0.3">
      <c r="A23" t="s">
        <v>7767</v>
      </c>
      <c r="B23" t="s">
        <v>10028</v>
      </c>
      <c r="C23" t="s">
        <v>10032</v>
      </c>
      <c r="D23" s="2">
        <v>45589</v>
      </c>
      <c r="E23" t="s">
        <v>10045</v>
      </c>
    </row>
    <row r="24" spans="1:5" x14ac:dyDescent="0.3">
      <c r="A24" t="s">
        <v>1703</v>
      </c>
      <c r="B24" t="s">
        <v>10014</v>
      </c>
      <c r="C24" t="s">
        <v>10030</v>
      </c>
      <c r="D24" s="2">
        <v>45714</v>
      </c>
      <c r="E24" t="s">
        <v>10043</v>
      </c>
    </row>
    <row r="25" spans="1:5" x14ac:dyDescent="0.3">
      <c r="A25" t="s">
        <v>5106</v>
      </c>
      <c r="B25" t="s">
        <v>10015</v>
      </c>
      <c r="C25" t="s">
        <v>10031</v>
      </c>
      <c r="D25" s="2">
        <v>45649</v>
      </c>
      <c r="E25" t="s">
        <v>10044</v>
      </c>
    </row>
    <row r="26" spans="1:5" x14ac:dyDescent="0.3">
      <c r="A26" t="s">
        <v>3234</v>
      </c>
      <c r="B26" t="s">
        <v>10027</v>
      </c>
      <c r="C26" t="s">
        <v>10032</v>
      </c>
      <c r="D26" s="2">
        <v>45784</v>
      </c>
      <c r="E26" t="s">
        <v>10044</v>
      </c>
    </row>
    <row r="27" spans="1:5" x14ac:dyDescent="0.3">
      <c r="A27" t="s">
        <v>7591</v>
      </c>
      <c r="B27" t="s">
        <v>10015</v>
      </c>
      <c r="C27" t="s">
        <v>10031</v>
      </c>
      <c r="D27" s="2">
        <v>45555</v>
      </c>
      <c r="E27" t="s">
        <v>10045</v>
      </c>
    </row>
    <row r="28" spans="1:5" x14ac:dyDescent="0.3">
      <c r="A28" t="s">
        <v>9361</v>
      </c>
      <c r="B28" t="s">
        <v>10020</v>
      </c>
      <c r="C28" t="s">
        <v>10030</v>
      </c>
      <c r="D28" s="2">
        <v>45652</v>
      </c>
      <c r="E28" t="s">
        <v>10045</v>
      </c>
    </row>
    <row r="29" spans="1:5" x14ac:dyDescent="0.3">
      <c r="A29" t="s">
        <v>6437</v>
      </c>
      <c r="B29" t="s">
        <v>10021</v>
      </c>
      <c r="C29" t="s">
        <v>10031</v>
      </c>
      <c r="D29" s="2">
        <v>45804</v>
      </c>
      <c r="E29" t="s">
        <v>10044</v>
      </c>
    </row>
    <row r="30" spans="1:5" x14ac:dyDescent="0.3">
      <c r="A30" t="s">
        <v>7871</v>
      </c>
      <c r="B30" t="s">
        <v>10027</v>
      </c>
      <c r="C30" t="s">
        <v>10032</v>
      </c>
      <c r="D30" s="2">
        <v>45636</v>
      </c>
      <c r="E30" t="s">
        <v>10043</v>
      </c>
    </row>
    <row r="31" spans="1:5" x14ac:dyDescent="0.3">
      <c r="A31" t="s">
        <v>9099</v>
      </c>
      <c r="B31" t="s">
        <v>10026</v>
      </c>
      <c r="C31" t="s">
        <v>10031</v>
      </c>
      <c r="D31" s="2">
        <v>45857</v>
      </c>
      <c r="E31" t="s">
        <v>10046</v>
      </c>
    </row>
    <row r="32" spans="1:5" x14ac:dyDescent="0.3">
      <c r="A32" t="s">
        <v>6196</v>
      </c>
      <c r="B32" t="s">
        <v>10026</v>
      </c>
      <c r="C32" t="s">
        <v>10031</v>
      </c>
      <c r="D32" s="2">
        <v>45702</v>
      </c>
      <c r="E32" t="s">
        <v>10046</v>
      </c>
    </row>
    <row r="33" spans="1:5" x14ac:dyDescent="0.3">
      <c r="A33" t="s">
        <v>7180</v>
      </c>
      <c r="B33" t="s">
        <v>10013</v>
      </c>
      <c r="C33" t="s">
        <v>10030</v>
      </c>
      <c r="D33" s="2">
        <v>45671</v>
      </c>
      <c r="E33" t="s">
        <v>10043</v>
      </c>
    </row>
    <row r="34" spans="1:5" x14ac:dyDescent="0.3">
      <c r="A34" t="s">
        <v>3464</v>
      </c>
      <c r="B34" t="s">
        <v>10014</v>
      </c>
      <c r="C34" t="s">
        <v>10030</v>
      </c>
      <c r="D34" s="2">
        <v>45748</v>
      </c>
      <c r="E34" t="s">
        <v>10045</v>
      </c>
    </row>
    <row r="35" spans="1:5" x14ac:dyDescent="0.3">
      <c r="A35" t="s">
        <v>3750</v>
      </c>
      <c r="B35" t="s">
        <v>10024</v>
      </c>
      <c r="C35" t="s">
        <v>10029</v>
      </c>
      <c r="D35" s="2">
        <v>45606</v>
      </c>
      <c r="E35" t="s">
        <v>10044</v>
      </c>
    </row>
    <row r="36" spans="1:5" x14ac:dyDescent="0.3">
      <c r="A36" t="s">
        <v>4247</v>
      </c>
      <c r="B36" t="s">
        <v>10013</v>
      </c>
      <c r="C36" t="s">
        <v>10030</v>
      </c>
      <c r="D36" s="2">
        <v>45830</v>
      </c>
      <c r="E36" t="s">
        <v>10043</v>
      </c>
    </row>
    <row r="37" spans="1:5" x14ac:dyDescent="0.3">
      <c r="A37" t="s">
        <v>1699</v>
      </c>
      <c r="B37" t="s">
        <v>10014</v>
      </c>
      <c r="C37" t="s">
        <v>10030</v>
      </c>
      <c r="D37" s="2">
        <v>45765</v>
      </c>
      <c r="E37" t="s">
        <v>10045</v>
      </c>
    </row>
    <row r="38" spans="1:5" x14ac:dyDescent="0.3">
      <c r="A38" t="s">
        <v>6940</v>
      </c>
      <c r="B38" t="s">
        <v>10015</v>
      </c>
      <c r="C38" t="s">
        <v>10031</v>
      </c>
      <c r="D38" s="2">
        <v>45570</v>
      </c>
      <c r="E38" t="s">
        <v>10043</v>
      </c>
    </row>
    <row r="39" spans="1:5" x14ac:dyDescent="0.3">
      <c r="A39" t="s">
        <v>9094</v>
      </c>
      <c r="B39" t="s">
        <v>10024</v>
      </c>
      <c r="C39" t="s">
        <v>10029</v>
      </c>
      <c r="D39" s="2">
        <v>45838</v>
      </c>
      <c r="E39" t="s">
        <v>10046</v>
      </c>
    </row>
    <row r="40" spans="1:5" x14ac:dyDescent="0.3">
      <c r="A40" t="s">
        <v>3619</v>
      </c>
      <c r="B40" t="s">
        <v>10022</v>
      </c>
      <c r="C40" t="s">
        <v>10033</v>
      </c>
      <c r="D40" s="2">
        <v>45710</v>
      </c>
      <c r="E40" t="s">
        <v>10043</v>
      </c>
    </row>
    <row r="41" spans="1:5" x14ac:dyDescent="0.3">
      <c r="A41" t="s">
        <v>5704</v>
      </c>
      <c r="B41" t="s">
        <v>10021</v>
      </c>
      <c r="C41" t="s">
        <v>10031</v>
      </c>
      <c r="D41" s="2">
        <v>45799</v>
      </c>
      <c r="E41" t="s">
        <v>10046</v>
      </c>
    </row>
    <row r="42" spans="1:5" x14ac:dyDescent="0.3">
      <c r="A42" t="s">
        <v>9229</v>
      </c>
      <c r="B42" t="s">
        <v>10011</v>
      </c>
      <c r="C42" t="s">
        <v>10029</v>
      </c>
      <c r="D42" s="2">
        <v>45636</v>
      </c>
      <c r="E42" t="s">
        <v>10043</v>
      </c>
    </row>
    <row r="43" spans="1:5" x14ac:dyDescent="0.3">
      <c r="A43" t="s">
        <v>4654</v>
      </c>
      <c r="B43" t="s">
        <v>10014</v>
      </c>
      <c r="C43" t="s">
        <v>10030</v>
      </c>
      <c r="D43" s="2">
        <v>45739</v>
      </c>
      <c r="E43" t="s">
        <v>10046</v>
      </c>
    </row>
    <row r="44" spans="1:5" x14ac:dyDescent="0.3">
      <c r="A44" t="s">
        <v>2926</v>
      </c>
      <c r="B44" t="s">
        <v>10028</v>
      </c>
      <c r="C44" t="s">
        <v>10032</v>
      </c>
      <c r="D44" s="2">
        <v>45721</v>
      </c>
      <c r="E44" t="s">
        <v>10046</v>
      </c>
    </row>
    <row r="45" spans="1:5" x14ac:dyDescent="0.3">
      <c r="A45" t="s">
        <v>6182</v>
      </c>
      <c r="B45" t="s">
        <v>10013</v>
      </c>
      <c r="C45" t="s">
        <v>10030</v>
      </c>
      <c r="D45" s="2">
        <v>45818</v>
      </c>
      <c r="E45" t="s">
        <v>10043</v>
      </c>
    </row>
    <row r="46" spans="1:5" x14ac:dyDescent="0.3">
      <c r="A46" t="s">
        <v>9615</v>
      </c>
      <c r="B46" t="s">
        <v>10022</v>
      </c>
      <c r="C46" t="s">
        <v>10033</v>
      </c>
      <c r="D46" s="2">
        <v>45609</v>
      </c>
      <c r="E46" t="s">
        <v>10046</v>
      </c>
    </row>
    <row r="47" spans="1:5" x14ac:dyDescent="0.3">
      <c r="A47" t="s">
        <v>4547</v>
      </c>
      <c r="B47" t="s">
        <v>10016</v>
      </c>
      <c r="C47" t="s">
        <v>10032</v>
      </c>
      <c r="D47" s="2">
        <v>45712</v>
      </c>
      <c r="E47" t="s">
        <v>10043</v>
      </c>
    </row>
    <row r="48" spans="1:5" x14ac:dyDescent="0.3">
      <c r="A48" t="s">
        <v>602</v>
      </c>
      <c r="B48" t="s">
        <v>10011</v>
      </c>
      <c r="C48" t="s">
        <v>10029</v>
      </c>
      <c r="D48" s="2">
        <v>45671</v>
      </c>
      <c r="E48" t="s">
        <v>10046</v>
      </c>
    </row>
    <row r="49" spans="1:5" x14ac:dyDescent="0.3">
      <c r="A49" t="s">
        <v>4131</v>
      </c>
      <c r="B49" t="s">
        <v>10027</v>
      </c>
      <c r="C49" t="s">
        <v>10032</v>
      </c>
      <c r="D49" s="2">
        <v>45819</v>
      </c>
      <c r="E49" t="s">
        <v>10046</v>
      </c>
    </row>
    <row r="50" spans="1:5" x14ac:dyDescent="0.3">
      <c r="A50" t="s">
        <v>1229</v>
      </c>
      <c r="B50" t="s">
        <v>10010</v>
      </c>
      <c r="C50" t="s">
        <v>10029</v>
      </c>
      <c r="D50" s="2">
        <v>45846</v>
      </c>
      <c r="E50" t="s">
        <v>10044</v>
      </c>
    </row>
    <row r="51" spans="1:5" x14ac:dyDescent="0.3">
      <c r="A51" t="s">
        <v>9025</v>
      </c>
      <c r="B51" t="s">
        <v>10018</v>
      </c>
      <c r="C51" t="s">
        <v>10033</v>
      </c>
      <c r="D51" s="2">
        <v>45717</v>
      </c>
      <c r="E51" t="s">
        <v>10044</v>
      </c>
    </row>
    <row r="52" spans="1:5" x14ac:dyDescent="0.3">
      <c r="A52" t="s">
        <v>7083</v>
      </c>
      <c r="B52" t="s">
        <v>10021</v>
      </c>
      <c r="C52" t="s">
        <v>10031</v>
      </c>
      <c r="D52" s="2">
        <v>45527</v>
      </c>
      <c r="E52" t="s">
        <v>10043</v>
      </c>
    </row>
    <row r="53" spans="1:5" x14ac:dyDescent="0.3">
      <c r="A53" t="s">
        <v>5450</v>
      </c>
      <c r="B53" t="s">
        <v>10014</v>
      </c>
      <c r="C53" t="s">
        <v>10030</v>
      </c>
      <c r="D53" s="2">
        <v>45551</v>
      </c>
      <c r="E53" t="s">
        <v>10045</v>
      </c>
    </row>
    <row r="54" spans="1:5" x14ac:dyDescent="0.3">
      <c r="A54" t="s">
        <v>4634</v>
      </c>
      <c r="B54" t="s">
        <v>10013</v>
      </c>
      <c r="C54" t="s">
        <v>10030</v>
      </c>
      <c r="D54" s="2">
        <v>45779</v>
      </c>
      <c r="E54" t="s">
        <v>10046</v>
      </c>
    </row>
    <row r="55" spans="1:5" x14ac:dyDescent="0.3">
      <c r="A55" t="s">
        <v>7687</v>
      </c>
      <c r="B55" t="s">
        <v>10022</v>
      </c>
      <c r="C55" t="s">
        <v>10033</v>
      </c>
      <c r="D55" s="2">
        <v>45661</v>
      </c>
      <c r="E55" t="s">
        <v>10046</v>
      </c>
    </row>
    <row r="56" spans="1:5" x14ac:dyDescent="0.3">
      <c r="A56" t="s">
        <v>3821</v>
      </c>
      <c r="B56" t="s">
        <v>10011</v>
      </c>
      <c r="C56" t="s">
        <v>10029</v>
      </c>
      <c r="D56" s="2">
        <v>45698</v>
      </c>
      <c r="E56" t="s">
        <v>10043</v>
      </c>
    </row>
    <row r="57" spans="1:5" x14ac:dyDescent="0.3">
      <c r="A57" t="s">
        <v>1644</v>
      </c>
      <c r="B57" t="s">
        <v>10022</v>
      </c>
      <c r="C57" t="s">
        <v>10033</v>
      </c>
      <c r="D57" s="2">
        <v>45837</v>
      </c>
      <c r="E57" t="s">
        <v>10046</v>
      </c>
    </row>
    <row r="58" spans="1:5" x14ac:dyDescent="0.3">
      <c r="A58" t="s">
        <v>6572</v>
      </c>
      <c r="B58" t="s">
        <v>10027</v>
      </c>
      <c r="C58" t="s">
        <v>10032</v>
      </c>
      <c r="D58" s="2">
        <v>45554</v>
      </c>
      <c r="E58" t="s">
        <v>10046</v>
      </c>
    </row>
    <row r="59" spans="1:5" x14ac:dyDescent="0.3">
      <c r="A59" t="s">
        <v>8359</v>
      </c>
      <c r="B59" t="s">
        <v>10021</v>
      </c>
      <c r="C59" t="s">
        <v>10031</v>
      </c>
      <c r="D59" s="2">
        <v>45744</v>
      </c>
      <c r="E59" t="s">
        <v>10045</v>
      </c>
    </row>
    <row r="60" spans="1:5" x14ac:dyDescent="0.3">
      <c r="A60" t="s">
        <v>8181</v>
      </c>
      <c r="B60" t="s">
        <v>10020</v>
      </c>
      <c r="C60" t="s">
        <v>10030</v>
      </c>
      <c r="D60" s="2">
        <v>45539</v>
      </c>
      <c r="E60" t="s">
        <v>10045</v>
      </c>
    </row>
    <row r="61" spans="1:5" x14ac:dyDescent="0.3">
      <c r="A61" t="s">
        <v>8706</v>
      </c>
      <c r="B61" t="s">
        <v>10018</v>
      </c>
      <c r="C61" t="s">
        <v>10033</v>
      </c>
      <c r="D61" s="2">
        <v>45545</v>
      </c>
      <c r="E61" t="s">
        <v>10045</v>
      </c>
    </row>
    <row r="62" spans="1:5" x14ac:dyDescent="0.3">
      <c r="A62" t="s">
        <v>1250</v>
      </c>
      <c r="B62" t="s">
        <v>10014</v>
      </c>
      <c r="C62" t="s">
        <v>10030</v>
      </c>
      <c r="D62" s="2">
        <v>45803</v>
      </c>
      <c r="E62" t="s">
        <v>10046</v>
      </c>
    </row>
    <row r="63" spans="1:5" x14ac:dyDescent="0.3">
      <c r="A63" t="s">
        <v>1241</v>
      </c>
      <c r="B63" t="s">
        <v>10024</v>
      </c>
      <c r="C63" t="s">
        <v>10029</v>
      </c>
      <c r="D63" s="2">
        <v>45720</v>
      </c>
      <c r="E63" t="s">
        <v>10044</v>
      </c>
    </row>
    <row r="64" spans="1:5" x14ac:dyDescent="0.3">
      <c r="A64" t="s">
        <v>361</v>
      </c>
      <c r="B64" t="s">
        <v>10017</v>
      </c>
      <c r="C64" t="s">
        <v>10032</v>
      </c>
      <c r="D64" s="2">
        <v>45799</v>
      </c>
      <c r="E64" t="s">
        <v>10045</v>
      </c>
    </row>
    <row r="65" spans="1:5" x14ac:dyDescent="0.3">
      <c r="A65" t="s">
        <v>5746</v>
      </c>
      <c r="B65" t="s">
        <v>10009</v>
      </c>
      <c r="C65" t="s">
        <v>10029</v>
      </c>
      <c r="D65" s="2">
        <v>45712</v>
      </c>
      <c r="E65" t="s">
        <v>10045</v>
      </c>
    </row>
    <row r="66" spans="1:5" x14ac:dyDescent="0.3">
      <c r="A66" t="s">
        <v>4585</v>
      </c>
      <c r="B66" t="s">
        <v>10014</v>
      </c>
      <c r="C66" t="s">
        <v>10030</v>
      </c>
      <c r="D66" s="2">
        <v>45592</v>
      </c>
      <c r="E66" t="s">
        <v>10043</v>
      </c>
    </row>
    <row r="67" spans="1:5" x14ac:dyDescent="0.3">
      <c r="A67" t="s">
        <v>1461</v>
      </c>
      <c r="B67" t="s">
        <v>10022</v>
      </c>
      <c r="C67" t="s">
        <v>10033</v>
      </c>
      <c r="D67" s="2">
        <v>45701</v>
      </c>
      <c r="E67" t="s">
        <v>10043</v>
      </c>
    </row>
    <row r="68" spans="1:5" x14ac:dyDescent="0.3">
      <c r="A68" t="s">
        <v>2594</v>
      </c>
      <c r="B68" t="s">
        <v>10021</v>
      </c>
      <c r="C68" t="s">
        <v>10031</v>
      </c>
      <c r="D68" s="2">
        <v>45785</v>
      </c>
      <c r="E68" t="s">
        <v>10044</v>
      </c>
    </row>
    <row r="69" spans="1:5" x14ac:dyDescent="0.3">
      <c r="A69" t="s">
        <v>5155</v>
      </c>
      <c r="B69" t="s">
        <v>10021</v>
      </c>
      <c r="C69" t="s">
        <v>10031</v>
      </c>
      <c r="D69" s="2">
        <v>45798</v>
      </c>
      <c r="E69" t="s">
        <v>10043</v>
      </c>
    </row>
    <row r="70" spans="1:5" x14ac:dyDescent="0.3">
      <c r="A70" t="s">
        <v>9290</v>
      </c>
      <c r="B70" t="s">
        <v>10015</v>
      </c>
      <c r="C70" t="s">
        <v>10031</v>
      </c>
      <c r="D70" s="2">
        <v>45549</v>
      </c>
      <c r="E70" t="s">
        <v>10045</v>
      </c>
    </row>
    <row r="71" spans="1:5" x14ac:dyDescent="0.3">
      <c r="A71" t="s">
        <v>5780</v>
      </c>
      <c r="B71" t="s">
        <v>10026</v>
      </c>
      <c r="C71" t="s">
        <v>10031</v>
      </c>
      <c r="D71" s="2">
        <v>45699</v>
      </c>
      <c r="E71" t="s">
        <v>10044</v>
      </c>
    </row>
    <row r="72" spans="1:5" x14ac:dyDescent="0.3">
      <c r="A72" t="s">
        <v>7421</v>
      </c>
      <c r="B72" t="s">
        <v>10021</v>
      </c>
      <c r="C72" t="s">
        <v>10031</v>
      </c>
      <c r="D72" s="2">
        <v>45539</v>
      </c>
      <c r="E72" t="s">
        <v>10045</v>
      </c>
    </row>
    <row r="73" spans="1:5" x14ac:dyDescent="0.3">
      <c r="A73" t="s">
        <v>4485</v>
      </c>
      <c r="B73" t="s">
        <v>10018</v>
      </c>
      <c r="C73" t="s">
        <v>10033</v>
      </c>
      <c r="D73" s="2">
        <v>45626</v>
      </c>
      <c r="E73" t="s">
        <v>10044</v>
      </c>
    </row>
    <row r="74" spans="1:5" x14ac:dyDescent="0.3">
      <c r="A74" t="s">
        <v>235</v>
      </c>
      <c r="B74" t="s">
        <v>10023</v>
      </c>
      <c r="C74" t="s">
        <v>10033</v>
      </c>
      <c r="D74" s="2">
        <v>45793</v>
      </c>
      <c r="E74" t="s">
        <v>10046</v>
      </c>
    </row>
    <row r="75" spans="1:5" x14ac:dyDescent="0.3">
      <c r="A75" t="s">
        <v>2170</v>
      </c>
      <c r="B75" t="s">
        <v>10022</v>
      </c>
      <c r="C75" t="s">
        <v>10033</v>
      </c>
      <c r="D75" s="2">
        <v>45652</v>
      </c>
      <c r="E75" t="s">
        <v>10046</v>
      </c>
    </row>
    <row r="76" spans="1:5" x14ac:dyDescent="0.3">
      <c r="A76" t="s">
        <v>8795</v>
      </c>
      <c r="B76" t="s">
        <v>10024</v>
      </c>
      <c r="C76" t="s">
        <v>10029</v>
      </c>
      <c r="D76" s="2">
        <v>45829</v>
      </c>
      <c r="E76" t="s">
        <v>10043</v>
      </c>
    </row>
    <row r="77" spans="1:5" x14ac:dyDescent="0.3">
      <c r="A77" t="s">
        <v>3054</v>
      </c>
      <c r="B77" t="s">
        <v>10023</v>
      </c>
      <c r="C77" t="s">
        <v>10033</v>
      </c>
      <c r="D77" s="2">
        <v>45539</v>
      </c>
      <c r="E77" t="s">
        <v>10044</v>
      </c>
    </row>
    <row r="78" spans="1:5" x14ac:dyDescent="0.3">
      <c r="A78" t="s">
        <v>7377</v>
      </c>
      <c r="B78" t="s">
        <v>10028</v>
      </c>
      <c r="C78" t="s">
        <v>10032</v>
      </c>
      <c r="D78" s="2">
        <v>45762</v>
      </c>
      <c r="E78" t="s">
        <v>10045</v>
      </c>
    </row>
    <row r="79" spans="1:5" x14ac:dyDescent="0.3">
      <c r="A79" t="s">
        <v>7674</v>
      </c>
      <c r="B79" t="s">
        <v>10023</v>
      </c>
      <c r="C79" t="s">
        <v>10033</v>
      </c>
      <c r="D79" s="2">
        <v>45705</v>
      </c>
      <c r="E79" t="s">
        <v>10044</v>
      </c>
    </row>
    <row r="80" spans="1:5" x14ac:dyDescent="0.3">
      <c r="A80" t="s">
        <v>211</v>
      </c>
      <c r="B80" t="s">
        <v>10027</v>
      </c>
      <c r="C80" t="s">
        <v>10032</v>
      </c>
      <c r="D80" s="2">
        <v>45697</v>
      </c>
      <c r="E80" t="s">
        <v>10043</v>
      </c>
    </row>
    <row r="81" spans="1:5" x14ac:dyDescent="0.3">
      <c r="A81" t="s">
        <v>1514</v>
      </c>
      <c r="B81" t="s">
        <v>10012</v>
      </c>
      <c r="C81" t="s">
        <v>10030</v>
      </c>
      <c r="D81" s="2">
        <v>45712</v>
      </c>
      <c r="E81" t="s">
        <v>10043</v>
      </c>
    </row>
    <row r="82" spans="1:5" x14ac:dyDescent="0.3">
      <c r="A82" t="s">
        <v>752</v>
      </c>
      <c r="B82" t="s">
        <v>10023</v>
      </c>
      <c r="C82" t="s">
        <v>10033</v>
      </c>
      <c r="D82" s="2">
        <v>45842</v>
      </c>
      <c r="E82" t="s">
        <v>10046</v>
      </c>
    </row>
    <row r="83" spans="1:5" x14ac:dyDescent="0.3">
      <c r="A83" t="s">
        <v>6576</v>
      </c>
      <c r="B83" t="s">
        <v>10027</v>
      </c>
      <c r="C83" t="s">
        <v>10032</v>
      </c>
      <c r="D83" s="2">
        <v>45742</v>
      </c>
      <c r="E83" t="s">
        <v>10045</v>
      </c>
    </row>
    <row r="84" spans="1:5" x14ac:dyDescent="0.3">
      <c r="A84" t="s">
        <v>8784</v>
      </c>
      <c r="B84" t="s">
        <v>10009</v>
      </c>
      <c r="C84" t="s">
        <v>10029</v>
      </c>
      <c r="D84" s="2">
        <v>45569</v>
      </c>
      <c r="E84" t="s">
        <v>10046</v>
      </c>
    </row>
    <row r="85" spans="1:5" x14ac:dyDescent="0.3">
      <c r="A85" t="s">
        <v>5707</v>
      </c>
      <c r="B85" t="s">
        <v>10025</v>
      </c>
      <c r="C85" t="s">
        <v>10033</v>
      </c>
      <c r="D85" s="2">
        <v>45836</v>
      </c>
      <c r="E85" t="s">
        <v>10044</v>
      </c>
    </row>
    <row r="86" spans="1:5" x14ac:dyDescent="0.3">
      <c r="A86" t="s">
        <v>163</v>
      </c>
      <c r="B86" t="s">
        <v>10025</v>
      </c>
      <c r="C86" t="s">
        <v>10033</v>
      </c>
      <c r="D86" s="2">
        <v>45838</v>
      </c>
      <c r="E86" t="s">
        <v>10046</v>
      </c>
    </row>
    <row r="87" spans="1:5" x14ac:dyDescent="0.3">
      <c r="A87" t="s">
        <v>9340</v>
      </c>
      <c r="B87" t="s">
        <v>10020</v>
      </c>
      <c r="C87" t="s">
        <v>10030</v>
      </c>
      <c r="D87" s="2">
        <v>45669</v>
      </c>
      <c r="E87" t="s">
        <v>10043</v>
      </c>
    </row>
    <row r="88" spans="1:5" x14ac:dyDescent="0.3">
      <c r="A88" t="s">
        <v>663</v>
      </c>
      <c r="B88" t="s">
        <v>10013</v>
      </c>
      <c r="C88" t="s">
        <v>10030</v>
      </c>
      <c r="D88" s="2">
        <v>45775</v>
      </c>
      <c r="E88" t="s">
        <v>10046</v>
      </c>
    </row>
    <row r="89" spans="1:5" x14ac:dyDescent="0.3">
      <c r="A89" t="s">
        <v>8296</v>
      </c>
      <c r="B89" t="s">
        <v>10025</v>
      </c>
      <c r="C89" t="s">
        <v>10033</v>
      </c>
      <c r="D89" s="2">
        <v>45766</v>
      </c>
      <c r="E89" t="s">
        <v>10045</v>
      </c>
    </row>
    <row r="90" spans="1:5" x14ac:dyDescent="0.3">
      <c r="A90" t="s">
        <v>5796</v>
      </c>
      <c r="B90" t="s">
        <v>10018</v>
      </c>
      <c r="C90" t="s">
        <v>10033</v>
      </c>
      <c r="D90" s="2">
        <v>45646</v>
      </c>
      <c r="E90" t="s">
        <v>10045</v>
      </c>
    </row>
    <row r="91" spans="1:5" x14ac:dyDescent="0.3">
      <c r="A91" t="s">
        <v>6107</v>
      </c>
      <c r="B91" t="s">
        <v>10028</v>
      </c>
      <c r="C91" t="s">
        <v>10032</v>
      </c>
      <c r="D91" s="2">
        <v>45712</v>
      </c>
      <c r="E91" t="s">
        <v>10045</v>
      </c>
    </row>
    <row r="92" spans="1:5" x14ac:dyDescent="0.3">
      <c r="A92" t="s">
        <v>6526</v>
      </c>
      <c r="B92" t="s">
        <v>10028</v>
      </c>
      <c r="C92" t="s">
        <v>10032</v>
      </c>
      <c r="D92" s="2">
        <v>45890</v>
      </c>
      <c r="E92" t="s">
        <v>10045</v>
      </c>
    </row>
    <row r="93" spans="1:5" x14ac:dyDescent="0.3">
      <c r="A93" t="s">
        <v>6397</v>
      </c>
      <c r="B93" t="s">
        <v>10027</v>
      </c>
      <c r="C93" t="s">
        <v>10032</v>
      </c>
      <c r="D93" s="2">
        <v>45819</v>
      </c>
      <c r="E93" t="s">
        <v>10046</v>
      </c>
    </row>
    <row r="94" spans="1:5" x14ac:dyDescent="0.3">
      <c r="A94" t="s">
        <v>8823</v>
      </c>
      <c r="B94" t="s">
        <v>10011</v>
      </c>
      <c r="C94" t="s">
        <v>10029</v>
      </c>
      <c r="D94" s="2">
        <v>45637</v>
      </c>
      <c r="E94" t="s">
        <v>10045</v>
      </c>
    </row>
    <row r="95" spans="1:5" x14ac:dyDescent="0.3">
      <c r="A95" t="s">
        <v>5595</v>
      </c>
      <c r="B95" t="s">
        <v>10023</v>
      </c>
      <c r="C95" t="s">
        <v>10033</v>
      </c>
      <c r="D95" s="2">
        <v>45623</v>
      </c>
      <c r="E95" t="s">
        <v>10044</v>
      </c>
    </row>
    <row r="96" spans="1:5" x14ac:dyDescent="0.3">
      <c r="A96" t="s">
        <v>5244</v>
      </c>
      <c r="B96" t="s">
        <v>10024</v>
      </c>
      <c r="C96" t="s">
        <v>10029</v>
      </c>
      <c r="D96" s="2">
        <v>45761</v>
      </c>
      <c r="E96" t="s">
        <v>10045</v>
      </c>
    </row>
    <row r="97" spans="1:5" x14ac:dyDescent="0.3">
      <c r="A97" t="s">
        <v>1712</v>
      </c>
      <c r="B97" t="s">
        <v>10014</v>
      </c>
      <c r="C97" t="s">
        <v>10030</v>
      </c>
      <c r="D97" s="2">
        <v>45789</v>
      </c>
      <c r="E97" t="s">
        <v>10046</v>
      </c>
    </row>
    <row r="98" spans="1:5" x14ac:dyDescent="0.3">
      <c r="A98" t="s">
        <v>7197</v>
      </c>
      <c r="B98" t="s">
        <v>10012</v>
      </c>
      <c r="C98" t="s">
        <v>10030</v>
      </c>
      <c r="D98" s="2">
        <v>45528</v>
      </c>
      <c r="E98" t="s">
        <v>10043</v>
      </c>
    </row>
    <row r="99" spans="1:5" x14ac:dyDescent="0.3">
      <c r="A99" t="s">
        <v>4192</v>
      </c>
      <c r="B99" t="s">
        <v>10014</v>
      </c>
      <c r="C99" t="s">
        <v>10030</v>
      </c>
      <c r="D99" s="2">
        <v>45785</v>
      </c>
      <c r="E99" t="s">
        <v>10043</v>
      </c>
    </row>
    <row r="100" spans="1:5" x14ac:dyDescent="0.3">
      <c r="A100" t="s">
        <v>4221</v>
      </c>
      <c r="B100" t="s">
        <v>10022</v>
      </c>
      <c r="C100" t="s">
        <v>10033</v>
      </c>
      <c r="D100" s="2">
        <v>45647</v>
      </c>
      <c r="E100" t="s">
        <v>10046</v>
      </c>
    </row>
    <row r="101" spans="1:5" x14ac:dyDescent="0.3">
      <c r="A101" t="s">
        <v>5692</v>
      </c>
      <c r="B101" t="s">
        <v>10018</v>
      </c>
      <c r="C101" t="s">
        <v>10033</v>
      </c>
      <c r="D101" s="2">
        <v>45732</v>
      </c>
      <c r="E101" t="s">
        <v>10043</v>
      </c>
    </row>
    <row r="102" spans="1:5" x14ac:dyDescent="0.3">
      <c r="A102" t="s">
        <v>2547</v>
      </c>
      <c r="B102" t="s">
        <v>10025</v>
      </c>
      <c r="C102" t="s">
        <v>10033</v>
      </c>
      <c r="D102" s="2">
        <v>45531</v>
      </c>
      <c r="E102" t="s">
        <v>10044</v>
      </c>
    </row>
    <row r="103" spans="1:5" x14ac:dyDescent="0.3">
      <c r="A103" t="s">
        <v>2890</v>
      </c>
      <c r="B103" t="s">
        <v>10012</v>
      </c>
      <c r="C103" t="s">
        <v>10030</v>
      </c>
      <c r="D103" s="2">
        <v>45668</v>
      </c>
      <c r="E103" t="s">
        <v>10046</v>
      </c>
    </row>
    <row r="104" spans="1:5" x14ac:dyDescent="0.3">
      <c r="A104" t="s">
        <v>4556</v>
      </c>
      <c r="B104" t="s">
        <v>10021</v>
      </c>
      <c r="C104" t="s">
        <v>10031</v>
      </c>
      <c r="D104" s="2">
        <v>45525</v>
      </c>
      <c r="E104" t="s">
        <v>10045</v>
      </c>
    </row>
    <row r="105" spans="1:5" x14ac:dyDescent="0.3">
      <c r="A105" t="s">
        <v>2906</v>
      </c>
      <c r="B105" t="s">
        <v>10015</v>
      </c>
      <c r="C105" t="s">
        <v>10031</v>
      </c>
      <c r="D105" s="2">
        <v>45808</v>
      </c>
      <c r="E105" t="s">
        <v>10045</v>
      </c>
    </row>
    <row r="106" spans="1:5" x14ac:dyDescent="0.3">
      <c r="A106" t="s">
        <v>662</v>
      </c>
      <c r="B106" t="s">
        <v>10014</v>
      </c>
      <c r="C106" t="s">
        <v>10030</v>
      </c>
      <c r="D106" s="2">
        <v>45753</v>
      </c>
      <c r="E106" t="s">
        <v>10044</v>
      </c>
    </row>
    <row r="107" spans="1:5" x14ac:dyDescent="0.3">
      <c r="A107" t="s">
        <v>4129</v>
      </c>
      <c r="B107" t="s">
        <v>10017</v>
      </c>
      <c r="C107" t="s">
        <v>10032</v>
      </c>
      <c r="D107" s="2">
        <v>45874</v>
      </c>
      <c r="E107" t="s">
        <v>10044</v>
      </c>
    </row>
    <row r="108" spans="1:5" x14ac:dyDescent="0.3">
      <c r="A108" t="s">
        <v>2865</v>
      </c>
      <c r="B108" t="s">
        <v>10024</v>
      </c>
      <c r="C108" t="s">
        <v>10029</v>
      </c>
      <c r="D108" s="2">
        <v>45569</v>
      </c>
      <c r="E108" t="s">
        <v>10043</v>
      </c>
    </row>
    <row r="109" spans="1:5" x14ac:dyDescent="0.3">
      <c r="A109" t="s">
        <v>5257</v>
      </c>
      <c r="B109" t="s">
        <v>10019</v>
      </c>
      <c r="C109" t="s">
        <v>10031</v>
      </c>
      <c r="D109" s="2">
        <v>45674</v>
      </c>
      <c r="E109" t="s">
        <v>10045</v>
      </c>
    </row>
    <row r="110" spans="1:5" x14ac:dyDescent="0.3">
      <c r="A110" t="s">
        <v>2675</v>
      </c>
      <c r="B110" t="s">
        <v>10021</v>
      </c>
      <c r="C110" t="s">
        <v>10031</v>
      </c>
      <c r="D110" s="2">
        <v>45809</v>
      </c>
      <c r="E110" t="s">
        <v>10045</v>
      </c>
    </row>
    <row r="111" spans="1:5" x14ac:dyDescent="0.3">
      <c r="A111" t="s">
        <v>2519</v>
      </c>
      <c r="B111" t="s">
        <v>10023</v>
      </c>
      <c r="C111" t="s">
        <v>10033</v>
      </c>
      <c r="D111" s="2">
        <v>45741</v>
      </c>
      <c r="E111" t="s">
        <v>10045</v>
      </c>
    </row>
    <row r="112" spans="1:5" x14ac:dyDescent="0.3">
      <c r="A112" t="s">
        <v>3205</v>
      </c>
      <c r="B112" t="s">
        <v>10026</v>
      </c>
      <c r="C112" t="s">
        <v>10031</v>
      </c>
      <c r="D112" s="2">
        <v>45524</v>
      </c>
      <c r="E112" t="s">
        <v>10043</v>
      </c>
    </row>
    <row r="113" spans="1:5" x14ac:dyDescent="0.3">
      <c r="A113" t="s">
        <v>5445</v>
      </c>
      <c r="B113" t="s">
        <v>10015</v>
      </c>
      <c r="C113" t="s">
        <v>10031</v>
      </c>
      <c r="D113" s="2">
        <v>45875</v>
      </c>
      <c r="E113" t="s">
        <v>10043</v>
      </c>
    </row>
    <row r="114" spans="1:5" x14ac:dyDescent="0.3">
      <c r="A114" t="s">
        <v>2146</v>
      </c>
      <c r="B114" t="s">
        <v>10023</v>
      </c>
      <c r="C114" t="s">
        <v>10033</v>
      </c>
      <c r="D114" s="2">
        <v>45614</v>
      </c>
      <c r="E114" t="s">
        <v>10043</v>
      </c>
    </row>
    <row r="115" spans="1:5" x14ac:dyDescent="0.3">
      <c r="A115" t="s">
        <v>8117</v>
      </c>
      <c r="B115" t="s">
        <v>10028</v>
      </c>
      <c r="C115" t="s">
        <v>10032</v>
      </c>
      <c r="D115" s="2">
        <v>45879</v>
      </c>
      <c r="E115" t="s">
        <v>10046</v>
      </c>
    </row>
    <row r="116" spans="1:5" x14ac:dyDescent="0.3">
      <c r="A116" t="s">
        <v>2006</v>
      </c>
      <c r="B116" t="s">
        <v>10017</v>
      </c>
      <c r="C116" t="s">
        <v>10032</v>
      </c>
      <c r="D116" s="2">
        <v>45577</v>
      </c>
      <c r="E116" t="s">
        <v>10046</v>
      </c>
    </row>
    <row r="117" spans="1:5" x14ac:dyDescent="0.3">
      <c r="A117" t="s">
        <v>530</v>
      </c>
      <c r="B117" t="s">
        <v>10018</v>
      </c>
      <c r="C117" t="s">
        <v>10033</v>
      </c>
      <c r="D117" s="2">
        <v>45767</v>
      </c>
      <c r="E117" t="s">
        <v>10044</v>
      </c>
    </row>
    <row r="118" spans="1:5" x14ac:dyDescent="0.3">
      <c r="A118" t="s">
        <v>8267</v>
      </c>
      <c r="B118" t="s">
        <v>10022</v>
      </c>
      <c r="C118" t="s">
        <v>10033</v>
      </c>
      <c r="D118" s="2">
        <v>45680</v>
      </c>
      <c r="E118" t="s">
        <v>10044</v>
      </c>
    </row>
    <row r="119" spans="1:5" x14ac:dyDescent="0.3">
      <c r="A119" t="s">
        <v>7524</v>
      </c>
      <c r="B119" t="s">
        <v>10013</v>
      </c>
      <c r="C119" t="s">
        <v>10030</v>
      </c>
      <c r="D119" s="2">
        <v>45642</v>
      </c>
      <c r="E119" t="s">
        <v>10043</v>
      </c>
    </row>
    <row r="120" spans="1:5" x14ac:dyDescent="0.3">
      <c r="A120" t="s">
        <v>6361</v>
      </c>
      <c r="B120" t="s">
        <v>10023</v>
      </c>
      <c r="C120" t="s">
        <v>10033</v>
      </c>
      <c r="D120" s="2">
        <v>45877</v>
      </c>
      <c r="E120" t="s">
        <v>10045</v>
      </c>
    </row>
    <row r="121" spans="1:5" x14ac:dyDescent="0.3">
      <c r="A121" t="s">
        <v>4826</v>
      </c>
      <c r="B121" t="s">
        <v>10017</v>
      </c>
      <c r="C121" t="s">
        <v>10032</v>
      </c>
      <c r="D121" s="2">
        <v>45746</v>
      </c>
      <c r="E121" t="s">
        <v>10045</v>
      </c>
    </row>
    <row r="122" spans="1:5" x14ac:dyDescent="0.3">
      <c r="A122" t="s">
        <v>6625</v>
      </c>
      <c r="B122" t="s">
        <v>10017</v>
      </c>
      <c r="C122" t="s">
        <v>10032</v>
      </c>
      <c r="D122" s="2">
        <v>45633</v>
      </c>
      <c r="E122" t="s">
        <v>10044</v>
      </c>
    </row>
    <row r="123" spans="1:5" x14ac:dyDescent="0.3">
      <c r="A123" t="s">
        <v>1367</v>
      </c>
      <c r="B123" t="s">
        <v>10023</v>
      </c>
      <c r="C123" t="s">
        <v>10033</v>
      </c>
      <c r="D123" s="2">
        <v>45759</v>
      </c>
      <c r="E123" t="s">
        <v>10043</v>
      </c>
    </row>
    <row r="124" spans="1:5" x14ac:dyDescent="0.3">
      <c r="A124" t="s">
        <v>3110</v>
      </c>
      <c r="B124" t="s">
        <v>10028</v>
      </c>
      <c r="C124" t="s">
        <v>10032</v>
      </c>
      <c r="D124" s="2">
        <v>45711</v>
      </c>
      <c r="E124" t="s">
        <v>10043</v>
      </c>
    </row>
    <row r="125" spans="1:5" x14ac:dyDescent="0.3">
      <c r="A125" t="s">
        <v>4253</v>
      </c>
      <c r="B125" t="s">
        <v>10021</v>
      </c>
      <c r="C125" t="s">
        <v>10031</v>
      </c>
      <c r="D125" s="2">
        <v>45555</v>
      </c>
      <c r="E125" t="s">
        <v>10043</v>
      </c>
    </row>
    <row r="126" spans="1:5" x14ac:dyDescent="0.3">
      <c r="A126" t="s">
        <v>9981</v>
      </c>
      <c r="B126" t="s">
        <v>10019</v>
      </c>
      <c r="C126" t="s">
        <v>10031</v>
      </c>
      <c r="D126" s="2">
        <v>45660</v>
      </c>
      <c r="E126" t="s">
        <v>10043</v>
      </c>
    </row>
    <row r="127" spans="1:5" x14ac:dyDescent="0.3">
      <c r="A127" t="s">
        <v>3703</v>
      </c>
      <c r="B127" t="s">
        <v>10019</v>
      </c>
      <c r="C127" t="s">
        <v>10031</v>
      </c>
      <c r="D127" s="2">
        <v>45592</v>
      </c>
      <c r="E127" t="s">
        <v>10045</v>
      </c>
    </row>
    <row r="128" spans="1:5" x14ac:dyDescent="0.3">
      <c r="A128" t="s">
        <v>7437</v>
      </c>
      <c r="B128" t="s">
        <v>10020</v>
      </c>
      <c r="C128" t="s">
        <v>10030</v>
      </c>
      <c r="D128" s="2">
        <v>45551</v>
      </c>
      <c r="E128" t="s">
        <v>10045</v>
      </c>
    </row>
    <row r="129" spans="1:5" x14ac:dyDescent="0.3">
      <c r="A129" t="s">
        <v>3381</v>
      </c>
      <c r="B129" t="s">
        <v>10013</v>
      </c>
      <c r="C129" t="s">
        <v>10030</v>
      </c>
      <c r="D129" s="2">
        <v>45733</v>
      </c>
      <c r="E129" t="s">
        <v>10044</v>
      </c>
    </row>
    <row r="130" spans="1:5" x14ac:dyDescent="0.3">
      <c r="A130" t="s">
        <v>5653</v>
      </c>
      <c r="B130" t="s">
        <v>10027</v>
      </c>
      <c r="C130" t="s">
        <v>10032</v>
      </c>
      <c r="D130" s="2">
        <v>45554</v>
      </c>
      <c r="E130" t="s">
        <v>10043</v>
      </c>
    </row>
    <row r="131" spans="1:5" x14ac:dyDescent="0.3">
      <c r="A131" t="s">
        <v>8666</v>
      </c>
      <c r="B131" t="s">
        <v>10015</v>
      </c>
      <c r="C131" t="s">
        <v>10031</v>
      </c>
      <c r="D131" s="2">
        <v>45624</v>
      </c>
      <c r="E131" t="s">
        <v>10043</v>
      </c>
    </row>
    <row r="132" spans="1:5" x14ac:dyDescent="0.3">
      <c r="A132" t="s">
        <v>4197</v>
      </c>
      <c r="B132" t="s">
        <v>10028</v>
      </c>
      <c r="C132" t="s">
        <v>10032</v>
      </c>
      <c r="D132" s="2">
        <v>45707</v>
      </c>
      <c r="E132" t="s">
        <v>10044</v>
      </c>
    </row>
    <row r="133" spans="1:5" x14ac:dyDescent="0.3">
      <c r="A133" t="s">
        <v>3146</v>
      </c>
      <c r="B133" t="s">
        <v>10023</v>
      </c>
      <c r="C133" t="s">
        <v>10033</v>
      </c>
      <c r="D133" s="2">
        <v>45732</v>
      </c>
      <c r="E133" t="s">
        <v>10045</v>
      </c>
    </row>
    <row r="134" spans="1:5" x14ac:dyDescent="0.3">
      <c r="A134" t="s">
        <v>248</v>
      </c>
      <c r="B134" t="s">
        <v>10023</v>
      </c>
      <c r="C134" t="s">
        <v>10033</v>
      </c>
      <c r="D134" s="2">
        <v>45757</v>
      </c>
      <c r="E134" t="s">
        <v>10044</v>
      </c>
    </row>
    <row r="135" spans="1:5" x14ac:dyDescent="0.3">
      <c r="A135" t="s">
        <v>1543</v>
      </c>
      <c r="B135" t="s">
        <v>10013</v>
      </c>
      <c r="C135" t="s">
        <v>10030</v>
      </c>
      <c r="D135" s="2">
        <v>45847</v>
      </c>
      <c r="E135" t="s">
        <v>10046</v>
      </c>
    </row>
    <row r="136" spans="1:5" x14ac:dyDescent="0.3">
      <c r="A136" t="s">
        <v>4584</v>
      </c>
      <c r="B136" t="s">
        <v>10021</v>
      </c>
      <c r="C136" t="s">
        <v>10031</v>
      </c>
      <c r="D136" s="2">
        <v>45593</v>
      </c>
      <c r="E136" t="s">
        <v>10045</v>
      </c>
    </row>
    <row r="137" spans="1:5" x14ac:dyDescent="0.3">
      <c r="A137" t="s">
        <v>3626</v>
      </c>
      <c r="B137" t="s">
        <v>10022</v>
      </c>
      <c r="C137" t="s">
        <v>10033</v>
      </c>
      <c r="D137" s="2">
        <v>45754</v>
      </c>
      <c r="E137" t="s">
        <v>10044</v>
      </c>
    </row>
    <row r="138" spans="1:5" x14ac:dyDescent="0.3">
      <c r="A138" t="s">
        <v>9478</v>
      </c>
      <c r="B138" t="s">
        <v>10016</v>
      </c>
      <c r="C138" t="s">
        <v>10032</v>
      </c>
      <c r="D138" s="2">
        <v>45785</v>
      </c>
      <c r="E138" t="s">
        <v>10044</v>
      </c>
    </row>
    <row r="139" spans="1:5" x14ac:dyDescent="0.3">
      <c r="A139" t="s">
        <v>1258</v>
      </c>
      <c r="B139" t="s">
        <v>10011</v>
      </c>
      <c r="C139" t="s">
        <v>10029</v>
      </c>
      <c r="D139" s="2">
        <v>45740</v>
      </c>
      <c r="E139" t="s">
        <v>10045</v>
      </c>
    </row>
    <row r="140" spans="1:5" x14ac:dyDescent="0.3">
      <c r="A140" t="s">
        <v>4707</v>
      </c>
      <c r="B140" t="s">
        <v>10019</v>
      </c>
      <c r="C140" t="s">
        <v>10031</v>
      </c>
      <c r="D140" s="2">
        <v>45630</v>
      </c>
      <c r="E140" t="s">
        <v>10043</v>
      </c>
    </row>
    <row r="141" spans="1:5" x14ac:dyDescent="0.3">
      <c r="A141" t="s">
        <v>5505</v>
      </c>
      <c r="B141" t="s">
        <v>10028</v>
      </c>
      <c r="C141" t="s">
        <v>10032</v>
      </c>
      <c r="D141" s="2">
        <v>45577</v>
      </c>
      <c r="E141" t="s">
        <v>10044</v>
      </c>
    </row>
    <row r="142" spans="1:5" x14ac:dyDescent="0.3">
      <c r="A142" t="s">
        <v>401</v>
      </c>
      <c r="B142" t="s">
        <v>10024</v>
      </c>
      <c r="C142" t="s">
        <v>10029</v>
      </c>
      <c r="D142" s="2">
        <v>45845</v>
      </c>
      <c r="E142" t="s">
        <v>10046</v>
      </c>
    </row>
    <row r="143" spans="1:5" x14ac:dyDescent="0.3">
      <c r="A143" t="s">
        <v>4062</v>
      </c>
      <c r="B143" t="s">
        <v>10025</v>
      </c>
      <c r="C143" t="s">
        <v>10033</v>
      </c>
      <c r="D143" s="2">
        <v>45627</v>
      </c>
      <c r="E143" t="s">
        <v>10044</v>
      </c>
    </row>
    <row r="144" spans="1:5" x14ac:dyDescent="0.3">
      <c r="A144" t="s">
        <v>3452</v>
      </c>
      <c r="B144" t="s">
        <v>10013</v>
      </c>
      <c r="C144" t="s">
        <v>10030</v>
      </c>
      <c r="D144" s="2">
        <v>45626</v>
      </c>
      <c r="E144" t="s">
        <v>10045</v>
      </c>
    </row>
    <row r="145" spans="1:5" x14ac:dyDescent="0.3">
      <c r="A145" t="s">
        <v>6541</v>
      </c>
      <c r="B145" t="s">
        <v>10013</v>
      </c>
      <c r="C145" t="s">
        <v>10030</v>
      </c>
      <c r="D145" s="2">
        <v>45789</v>
      </c>
      <c r="E145" t="s">
        <v>10046</v>
      </c>
    </row>
    <row r="146" spans="1:5" x14ac:dyDescent="0.3">
      <c r="A146" t="s">
        <v>2961</v>
      </c>
      <c r="B146" t="s">
        <v>10010</v>
      </c>
      <c r="C146" t="s">
        <v>10029</v>
      </c>
      <c r="D146" s="2">
        <v>45595</v>
      </c>
      <c r="E146" t="s">
        <v>10046</v>
      </c>
    </row>
    <row r="147" spans="1:5" x14ac:dyDescent="0.3">
      <c r="A147" t="s">
        <v>2063</v>
      </c>
      <c r="B147" t="s">
        <v>10020</v>
      </c>
      <c r="C147" t="s">
        <v>10030</v>
      </c>
      <c r="D147" s="2">
        <v>45581</v>
      </c>
      <c r="E147" t="s">
        <v>10045</v>
      </c>
    </row>
    <row r="148" spans="1:5" x14ac:dyDescent="0.3">
      <c r="A148" t="s">
        <v>6893</v>
      </c>
      <c r="B148" t="s">
        <v>10011</v>
      </c>
      <c r="C148" t="s">
        <v>10029</v>
      </c>
      <c r="D148" s="2">
        <v>45609</v>
      </c>
      <c r="E148" t="s">
        <v>10045</v>
      </c>
    </row>
    <row r="149" spans="1:5" x14ac:dyDescent="0.3">
      <c r="A149" t="s">
        <v>390</v>
      </c>
      <c r="B149" t="s">
        <v>10013</v>
      </c>
      <c r="C149" t="s">
        <v>10030</v>
      </c>
      <c r="D149" s="2">
        <v>45517</v>
      </c>
      <c r="E149" t="s">
        <v>10044</v>
      </c>
    </row>
    <row r="150" spans="1:5" x14ac:dyDescent="0.3">
      <c r="A150" t="s">
        <v>7485</v>
      </c>
      <c r="B150" t="s">
        <v>10012</v>
      </c>
      <c r="C150" t="s">
        <v>10030</v>
      </c>
      <c r="D150" s="2">
        <v>45760</v>
      </c>
      <c r="E150" t="s">
        <v>10043</v>
      </c>
    </row>
    <row r="151" spans="1:5" x14ac:dyDescent="0.3">
      <c r="A151" t="s">
        <v>3476</v>
      </c>
      <c r="B151" t="s">
        <v>10024</v>
      </c>
      <c r="C151" t="s">
        <v>10029</v>
      </c>
      <c r="D151" s="2">
        <v>45845</v>
      </c>
      <c r="E151" t="s">
        <v>10046</v>
      </c>
    </row>
    <row r="152" spans="1:5" x14ac:dyDescent="0.3">
      <c r="A152" t="s">
        <v>3893</v>
      </c>
      <c r="B152" t="s">
        <v>10023</v>
      </c>
      <c r="C152" t="s">
        <v>10033</v>
      </c>
      <c r="D152" s="2">
        <v>45529</v>
      </c>
      <c r="E152" t="s">
        <v>10044</v>
      </c>
    </row>
    <row r="153" spans="1:5" x14ac:dyDescent="0.3">
      <c r="A153" t="s">
        <v>6818</v>
      </c>
      <c r="B153" t="s">
        <v>10022</v>
      </c>
      <c r="C153" t="s">
        <v>10033</v>
      </c>
      <c r="D153" s="2">
        <v>45685</v>
      </c>
      <c r="E153" t="s">
        <v>10046</v>
      </c>
    </row>
    <row r="154" spans="1:5" x14ac:dyDescent="0.3">
      <c r="A154" t="s">
        <v>8127</v>
      </c>
      <c r="B154" t="s">
        <v>10016</v>
      </c>
      <c r="C154" t="s">
        <v>10032</v>
      </c>
      <c r="D154" s="2">
        <v>45582</v>
      </c>
      <c r="E154" t="s">
        <v>10043</v>
      </c>
    </row>
    <row r="155" spans="1:5" x14ac:dyDescent="0.3">
      <c r="A155" t="s">
        <v>5735</v>
      </c>
      <c r="B155" t="s">
        <v>10020</v>
      </c>
      <c r="C155" t="s">
        <v>10030</v>
      </c>
      <c r="D155" s="2">
        <v>45868</v>
      </c>
      <c r="E155" t="s">
        <v>10044</v>
      </c>
    </row>
    <row r="156" spans="1:5" x14ac:dyDescent="0.3">
      <c r="A156" t="s">
        <v>7956</v>
      </c>
      <c r="B156" t="s">
        <v>10026</v>
      </c>
      <c r="C156" t="s">
        <v>10031</v>
      </c>
      <c r="D156" s="2">
        <v>45676</v>
      </c>
      <c r="E156" t="s">
        <v>10044</v>
      </c>
    </row>
    <row r="157" spans="1:5" x14ac:dyDescent="0.3">
      <c r="A157" t="s">
        <v>2550</v>
      </c>
      <c r="B157" t="s">
        <v>10025</v>
      </c>
      <c r="C157" t="s">
        <v>10033</v>
      </c>
      <c r="D157" s="2">
        <v>45613</v>
      </c>
      <c r="E157" t="s">
        <v>10046</v>
      </c>
    </row>
    <row r="158" spans="1:5" x14ac:dyDescent="0.3">
      <c r="A158" t="s">
        <v>7077</v>
      </c>
      <c r="B158" t="s">
        <v>10012</v>
      </c>
      <c r="C158" t="s">
        <v>10030</v>
      </c>
      <c r="D158" s="2">
        <v>45558</v>
      </c>
      <c r="E158" t="s">
        <v>10045</v>
      </c>
    </row>
    <row r="159" spans="1:5" x14ac:dyDescent="0.3">
      <c r="A159" t="s">
        <v>4413</v>
      </c>
      <c r="B159" t="s">
        <v>10010</v>
      </c>
      <c r="C159" t="s">
        <v>10029</v>
      </c>
      <c r="D159" s="2">
        <v>45562</v>
      </c>
      <c r="E159" t="s">
        <v>10044</v>
      </c>
    </row>
    <row r="160" spans="1:5" x14ac:dyDescent="0.3">
      <c r="A160" t="s">
        <v>6371</v>
      </c>
      <c r="B160" t="s">
        <v>10010</v>
      </c>
      <c r="C160" t="s">
        <v>10029</v>
      </c>
      <c r="D160" s="2">
        <v>45867</v>
      </c>
      <c r="E160" t="s">
        <v>10045</v>
      </c>
    </row>
    <row r="161" spans="1:5" x14ac:dyDescent="0.3">
      <c r="A161" t="s">
        <v>8468</v>
      </c>
      <c r="B161" t="s">
        <v>10024</v>
      </c>
      <c r="C161" t="s">
        <v>10029</v>
      </c>
      <c r="D161" s="2">
        <v>45741</v>
      </c>
      <c r="E161" t="s">
        <v>10043</v>
      </c>
    </row>
    <row r="162" spans="1:5" x14ac:dyDescent="0.3">
      <c r="A162" t="s">
        <v>3718</v>
      </c>
      <c r="B162" t="s">
        <v>10023</v>
      </c>
      <c r="C162" t="s">
        <v>10033</v>
      </c>
      <c r="D162" s="2">
        <v>45856</v>
      </c>
      <c r="E162" t="s">
        <v>10046</v>
      </c>
    </row>
    <row r="163" spans="1:5" x14ac:dyDescent="0.3">
      <c r="A163" t="s">
        <v>9083</v>
      </c>
      <c r="B163" t="s">
        <v>10022</v>
      </c>
      <c r="C163" t="s">
        <v>10033</v>
      </c>
      <c r="D163" s="2">
        <v>45849</v>
      </c>
      <c r="E163" t="s">
        <v>10043</v>
      </c>
    </row>
    <row r="164" spans="1:5" x14ac:dyDescent="0.3">
      <c r="A164" t="s">
        <v>8881</v>
      </c>
      <c r="B164" t="s">
        <v>10012</v>
      </c>
      <c r="C164" t="s">
        <v>10030</v>
      </c>
      <c r="D164" s="2">
        <v>45602</v>
      </c>
      <c r="E164" t="s">
        <v>10045</v>
      </c>
    </row>
    <row r="165" spans="1:5" x14ac:dyDescent="0.3">
      <c r="A165" t="s">
        <v>1484</v>
      </c>
      <c r="B165" t="s">
        <v>10014</v>
      </c>
      <c r="C165" t="s">
        <v>10030</v>
      </c>
      <c r="D165" s="2">
        <v>45880</v>
      </c>
      <c r="E165" t="s">
        <v>10043</v>
      </c>
    </row>
    <row r="166" spans="1:5" x14ac:dyDescent="0.3">
      <c r="A166" t="s">
        <v>2031</v>
      </c>
      <c r="B166" t="s">
        <v>10019</v>
      </c>
      <c r="C166" t="s">
        <v>10031</v>
      </c>
      <c r="D166" s="2">
        <v>45727</v>
      </c>
      <c r="E166" t="s">
        <v>10046</v>
      </c>
    </row>
    <row r="167" spans="1:5" x14ac:dyDescent="0.3">
      <c r="A167" t="s">
        <v>7066</v>
      </c>
      <c r="B167" t="s">
        <v>10015</v>
      </c>
      <c r="C167" t="s">
        <v>10031</v>
      </c>
      <c r="D167" s="2">
        <v>45871</v>
      </c>
      <c r="E167" t="s">
        <v>10045</v>
      </c>
    </row>
    <row r="168" spans="1:5" x14ac:dyDescent="0.3">
      <c r="A168" t="s">
        <v>1249</v>
      </c>
      <c r="B168" t="s">
        <v>10026</v>
      </c>
      <c r="C168" t="s">
        <v>10031</v>
      </c>
      <c r="D168" s="2">
        <v>45689</v>
      </c>
      <c r="E168" t="s">
        <v>10045</v>
      </c>
    </row>
    <row r="169" spans="1:5" x14ac:dyDescent="0.3">
      <c r="A169" t="s">
        <v>7475</v>
      </c>
      <c r="B169" t="s">
        <v>10020</v>
      </c>
      <c r="C169" t="s">
        <v>10030</v>
      </c>
      <c r="D169" s="2">
        <v>45587</v>
      </c>
      <c r="E169" t="s">
        <v>10044</v>
      </c>
    </row>
    <row r="170" spans="1:5" x14ac:dyDescent="0.3">
      <c r="A170" t="s">
        <v>9627</v>
      </c>
      <c r="B170" t="s">
        <v>10010</v>
      </c>
      <c r="C170" t="s">
        <v>10029</v>
      </c>
      <c r="D170" s="2">
        <v>45811</v>
      </c>
      <c r="E170" t="s">
        <v>10043</v>
      </c>
    </row>
    <row r="171" spans="1:5" x14ac:dyDescent="0.3">
      <c r="A171" t="s">
        <v>2458</v>
      </c>
      <c r="B171" t="s">
        <v>10019</v>
      </c>
      <c r="C171" t="s">
        <v>10031</v>
      </c>
      <c r="D171" s="2">
        <v>45572</v>
      </c>
      <c r="E171" t="s">
        <v>10043</v>
      </c>
    </row>
    <row r="172" spans="1:5" x14ac:dyDescent="0.3">
      <c r="A172" t="s">
        <v>2709</v>
      </c>
      <c r="B172" t="s">
        <v>10024</v>
      </c>
      <c r="C172" t="s">
        <v>10029</v>
      </c>
      <c r="D172" s="2">
        <v>45805</v>
      </c>
      <c r="E172" t="s">
        <v>10046</v>
      </c>
    </row>
    <row r="173" spans="1:5" x14ac:dyDescent="0.3">
      <c r="A173" t="s">
        <v>9434</v>
      </c>
      <c r="B173" t="s">
        <v>10023</v>
      </c>
      <c r="C173" t="s">
        <v>10033</v>
      </c>
      <c r="D173" s="2">
        <v>45632</v>
      </c>
      <c r="E173" t="s">
        <v>10045</v>
      </c>
    </row>
    <row r="174" spans="1:5" x14ac:dyDescent="0.3">
      <c r="A174" t="s">
        <v>1436</v>
      </c>
      <c r="B174" t="s">
        <v>10014</v>
      </c>
      <c r="C174" t="s">
        <v>10030</v>
      </c>
      <c r="D174" s="2">
        <v>45895</v>
      </c>
      <c r="E174" t="s">
        <v>10045</v>
      </c>
    </row>
    <row r="175" spans="1:5" x14ac:dyDescent="0.3">
      <c r="A175" t="s">
        <v>918</v>
      </c>
      <c r="B175" t="s">
        <v>10026</v>
      </c>
      <c r="C175" t="s">
        <v>10031</v>
      </c>
      <c r="D175" s="2">
        <v>45622</v>
      </c>
      <c r="E175" t="s">
        <v>10046</v>
      </c>
    </row>
    <row r="176" spans="1:5" x14ac:dyDescent="0.3">
      <c r="A176" t="s">
        <v>932</v>
      </c>
      <c r="B176" t="s">
        <v>10012</v>
      </c>
      <c r="C176" t="s">
        <v>10030</v>
      </c>
      <c r="D176" s="2">
        <v>45582</v>
      </c>
      <c r="E176" t="s">
        <v>10043</v>
      </c>
    </row>
    <row r="177" spans="1:5" x14ac:dyDescent="0.3">
      <c r="A177" t="s">
        <v>7774</v>
      </c>
      <c r="B177" t="s">
        <v>10026</v>
      </c>
      <c r="C177" t="s">
        <v>10031</v>
      </c>
      <c r="D177" s="2">
        <v>45798</v>
      </c>
      <c r="E177" t="s">
        <v>10043</v>
      </c>
    </row>
    <row r="178" spans="1:5" x14ac:dyDescent="0.3">
      <c r="A178" t="s">
        <v>9773</v>
      </c>
      <c r="B178" t="s">
        <v>10019</v>
      </c>
      <c r="C178" t="s">
        <v>10031</v>
      </c>
      <c r="D178" s="2">
        <v>45701</v>
      </c>
      <c r="E178" t="s">
        <v>10044</v>
      </c>
    </row>
    <row r="179" spans="1:5" x14ac:dyDescent="0.3">
      <c r="A179" t="s">
        <v>9484</v>
      </c>
      <c r="B179" t="s">
        <v>10024</v>
      </c>
      <c r="C179" t="s">
        <v>10029</v>
      </c>
      <c r="D179" s="2">
        <v>45816</v>
      </c>
      <c r="E179" t="s">
        <v>10045</v>
      </c>
    </row>
    <row r="180" spans="1:5" x14ac:dyDescent="0.3">
      <c r="A180" t="s">
        <v>4384</v>
      </c>
      <c r="B180" t="s">
        <v>10013</v>
      </c>
      <c r="C180" t="s">
        <v>10030</v>
      </c>
      <c r="D180" s="2">
        <v>45805</v>
      </c>
      <c r="E180" t="s">
        <v>10046</v>
      </c>
    </row>
    <row r="181" spans="1:5" x14ac:dyDescent="0.3">
      <c r="A181" t="s">
        <v>6396</v>
      </c>
      <c r="B181" t="s">
        <v>10020</v>
      </c>
      <c r="C181" t="s">
        <v>10030</v>
      </c>
      <c r="D181" s="2">
        <v>45754</v>
      </c>
      <c r="E181" t="s">
        <v>10046</v>
      </c>
    </row>
    <row r="182" spans="1:5" x14ac:dyDescent="0.3">
      <c r="A182" t="s">
        <v>3313</v>
      </c>
      <c r="B182" t="s">
        <v>10012</v>
      </c>
      <c r="C182" t="s">
        <v>10030</v>
      </c>
      <c r="D182" s="2">
        <v>45707</v>
      </c>
      <c r="E182" t="s">
        <v>10043</v>
      </c>
    </row>
    <row r="183" spans="1:5" x14ac:dyDescent="0.3">
      <c r="A183" t="s">
        <v>1122</v>
      </c>
      <c r="B183" t="s">
        <v>10022</v>
      </c>
      <c r="C183" t="s">
        <v>10033</v>
      </c>
      <c r="D183" s="2">
        <v>45673</v>
      </c>
      <c r="E183" t="s">
        <v>10043</v>
      </c>
    </row>
    <row r="184" spans="1:5" x14ac:dyDescent="0.3">
      <c r="A184" t="s">
        <v>2349</v>
      </c>
      <c r="B184" t="s">
        <v>10012</v>
      </c>
      <c r="C184" t="s">
        <v>10030</v>
      </c>
      <c r="D184" s="2">
        <v>45644</v>
      </c>
      <c r="E184" t="s">
        <v>10046</v>
      </c>
    </row>
    <row r="185" spans="1:5" x14ac:dyDescent="0.3">
      <c r="A185" t="s">
        <v>5779</v>
      </c>
      <c r="B185" t="s">
        <v>10013</v>
      </c>
      <c r="C185" t="s">
        <v>10030</v>
      </c>
      <c r="D185" s="2">
        <v>45891</v>
      </c>
      <c r="E185" t="s">
        <v>10043</v>
      </c>
    </row>
    <row r="186" spans="1:5" x14ac:dyDescent="0.3">
      <c r="A186" t="s">
        <v>4448</v>
      </c>
      <c r="B186" t="s">
        <v>10010</v>
      </c>
      <c r="C186" t="s">
        <v>10029</v>
      </c>
      <c r="D186" s="2">
        <v>45636</v>
      </c>
      <c r="E186" t="s">
        <v>10044</v>
      </c>
    </row>
    <row r="187" spans="1:5" x14ac:dyDescent="0.3">
      <c r="A187" t="s">
        <v>2210</v>
      </c>
      <c r="B187" t="s">
        <v>10015</v>
      </c>
      <c r="C187" t="s">
        <v>10031</v>
      </c>
      <c r="D187" s="2">
        <v>45855</v>
      </c>
      <c r="E187" t="s">
        <v>10043</v>
      </c>
    </row>
    <row r="188" spans="1:5" x14ac:dyDescent="0.3">
      <c r="A188" t="s">
        <v>7064</v>
      </c>
      <c r="B188" t="s">
        <v>10009</v>
      </c>
      <c r="C188" t="s">
        <v>10029</v>
      </c>
      <c r="D188" s="2">
        <v>45744</v>
      </c>
      <c r="E188" t="s">
        <v>10044</v>
      </c>
    </row>
    <row r="189" spans="1:5" x14ac:dyDescent="0.3">
      <c r="A189" t="s">
        <v>5599</v>
      </c>
      <c r="B189" t="s">
        <v>10021</v>
      </c>
      <c r="C189" t="s">
        <v>10031</v>
      </c>
      <c r="D189" s="2">
        <v>45605</v>
      </c>
      <c r="E189" t="s">
        <v>10044</v>
      </c>
    </row>
    <row r="190" spans="1:5" x14ac:dyDescent="0.3">
      <c r="A190" t="s">
        <v>567</v>
      </c>
      <c r="B190" t="s">
        <v>10016</v>
      </c>
      <c r="C190" t="s">
        <v>10032</v>
      </c>
      <c r="D190" s="2">
        <v>45796</v>
      </c>
      <c r="E190" t="s">
        <v>10046</v>
      </c>
    </row>
    <row r="191" spans="1:5" x14ac:dyDescent="0.3">
      <c r="A191" t="s">
        <v>8149</v>
      </c>
      <c r="B191" t="s">
        <v>10022</v>
      </c>
      <c r="C191" t="s">
        <v>10033</v>
      </c>
      <c r="D191" s="2">
        <v>45722</v>
      </c>
      <c r="E191" t="s">
        <v>10046</v>
      </c>
    </row>
    <row r="192" spans="1:5" x14ac:dyDescent="0.3">
      <c r="A192" t="s">
        <v>1653</v>
      </c>
      <c r="B192" t="s">
        <v>10017</v>
      </c>
      <c r="C192" t="s">
        <v>10032</v>
      </c>
      <c r="D192" s="2">
        <v>45683</v>
      </c>
      <c r="E192" t="s">
        <v>10044</v>
      </c>
    </row>
    <row r="193" spans="1:5" x14ac:dyDescent="0.3">
      <c r="A193" t="s">
        <v>8683</v>
      </c>
      <c r="B193" t="s">
        <v>10013</v>
      </c>
      <c r="C193" t="s">
        <v>10030</v>
      </c>
      <c r="D193" s="2">
        <v>45530</v>
      </c>
      <c r="E193" t="s">
        <v>10045</v>
      </c>
    </row>
    <row r="194" spans="1:5" x14ac:dyDescent="0.3">
      <c r="A194" t="s">
        <v>2888</v>
      </c>
      <c r="B194" t="s">
        <v>10022</v>
      </c>
      <c r="C194" t="s">
        <v>10033</v>
      </c>
      <c r="D194" s="2">
        <v>45853</v>
      </c>
      <c r="E194" t="s">
        <v>10043</v>
      </c>
    </row>
    <row r="195" spans="1:5" x14ac:dyDescent="0.3">
      <c r="A195" t="s">
        <v>6411</v>
      </c>
      <c r="B195" t="s">
        <v>10016</v>
      </c>
      <c r="C195" t="s">
        <v>10032</v>
      </c>
      <c r="D195" s="2">
        <v>45736</v>
      </c>
      <c r="E195" t="s">
        <v>10045</v>
      </c>
    </row>
    <row r="196" spans="1:5" x14ac:dyDescent="0.3">
      <c r="A196" t="s">
        <v>4700</v>
      </c>
      <c r="B196" t="s">
        <v>10024</v>
      </c>
      <c r="C196" t="s">
        <v>10029</v>
      </c>
      <c r="D196" s="2">
        <v>45869</v>
      </c>
      <c r="E196" t="s">
        <v>10045</v>
      </c>
    </row>
    <row r="197" spans="1:5" x14ac:dyDescent="0.3">
      <c r="A197" t="s">
        <v>6320</v>
      </c>
      <c r="B197" t="s">
        <v>10010</v>
      </c>
      <c r="C197" t="s">
        <v>10029</v>
      </c>
      <c r="D197" s="2">
        <v>45658</v>
      </c>
      <c r="E197" t="s">
        <v>10043</v>
      </c>
    </row>
    <row r="198" spans="1:5" x14ac:dyDescent="0.3">
      <c r="A198" t="s">
        <v>9075</v>
      </c>
      <c r="B198" t="s">
        <v>10014</v>
      </c>
      <c r="C198" t="s">
        <v>10030</v>
      </c>
      <c r="D198" s="2">
        <v>45654</v>
      </c>
      <c r="E198" t="s">
        <v>10043</v>
      </c>
    </row>
    <row r="199" spans="1:5" x14ac:dyDescent="0.3">
      <c r="A199" t="s">
        <v>8721</v>
      </c>
      <c r="B199" t="s">
        <v>10013</v>
      </c>
      <c r="C199" t="s">
        <v>10030</v>
      </c>
      <c r="D199" s="2">
        <v>45584</v>
      </c>
      <c r="E199" t="s">
        <v>10045</v>
      </c>
    </row>
    <row r="200" spans="1:5" x14ac:dyDescent="0.3">
      <c r="A200" t="s">
        <v>7396</v>
      </c>
      <c r="B200" t="s">
        <v>10009</v>
      </c>
      <c r="C200" t="s">
        <v>10029</v>
      </c>
      <c r="D200" s="2">
        <v>45688</v>
      </c>
      <c r="E200" t="s">
        <v>10043</v>
      </c>
    </row>
    <row r="201" spans="1:5" x14ac:dyDescent="0.3">
      <c r="A201" t="s">
        <v>1675</v>
      </c>
      <c r="B201" t="s">
        <v>10018</v>
      </c>
      <c r="C201" t="s">
        <v>10033</v>
      </c>
      <c r="D201" s="2">
        <v>45732</v>
      </c>
      <c r="E201" t="s">
        <v>10044</v>
      </c>
    </row>
    <row r="202" spans="1:5" x14ac:dyDescent="0.3">
      <c r="A202" t="s">
        <v>352</v>
      </c>
      <c r="B202" t="s">
        <v>10028</v>
      </c>
      <c r="C202" t="s">
        <v>10032</v>
      </c>
      <c r="D202" s="2">
        <v>45714</v>
      </c>
      <c r="E202" t="s">
        <v>10046</v>
      </c>
    </row>
    <row r="203" spans="1:5" x14ac:dyDescent="0.3">
      <c r="A203" t="s">
        <v>7552</v>
      </c>
      <c r="B203" t="s">
        <v>10009</v>
      </c>
      <c r="C203" t="s">
        <v>10029</v>
      </c>
      <c r="D203" s="2">
        <v>45575</v>
      </c>
      <c r="E203" t="s">
        <v>10045</v>
      </c>
    </row>
    <row r="204" spans="1:5" x14ac:dyDescent="0.3">
      <c r="A204" t="s">
        <v>1936</v>
      </c>
      <c r="B204" t="s">
        <v>10014</v>
      </c>
      <c r="C204" t="s">
        <v>10030</v>
      </c>
      <c r="D204" s="2">
        <v>45636</v>
      </c>
      <c r="E204" t="s">
        <v>10043</v>
      </c>
    </row>
    <row r="205" spans="1:5" x14ac:dyDescent="0.3">
      <c r="A205" t="s">
        <v>8454</v>
      </c>
      <c r="B205" t="s">
        <v>10013</v>
      </c>
      <c r="C205" t="s">
        <v>10030</v>
      </c>
      <c r="D205" s="2">
        <v>45556</v>
      </c>
      <c r="E205" t="s">
        <v>10044</v>
      </c>
    </row>
    <row r="206" spans="1:5" x14ac:dyDescent="0.3">
      <c r="A206" t="s">
        <v>8506</v>
      </c>
      <c r="B206" t="s">
        <v>10014</v>
      </c>
      <c r="C206" t="s">
        <v>10030</v>
      </c>
      <c r="D206" s="2">
        <v>45869</v>
      </c>
      <c r="E206" t="s">
        <v>10043</v>
      </c>
    </row>
    <row r="207" spans="1:5" x14ac:dyDescent="0.3">
      <c r="A207" t="s">
        <v>2735</v>
      </c>
      <c r="B207" t="s">
        <v>10014</v>
      </c>
      <c r="C207" t="s">
        <v>10030</v>
      </c>
      <c r="D207" s="2">
        <v>45776</v>
      </c>
      <c r="E207" t="s">
        <v>10045</v>
      </c>
    </row>
    <row r="208" spans="1:5" x14ac:dyDescent="0.3">
      <c r="A208" t="s">
        <v>3574</v>
      </c>
      <c r="B208" t="s">
        <v>10013</v>
      </c>
      <c r="C208" t="s">
        <v>10030</v>
      </c>
      <c r="D208" s="2">
        <v>45660</v>
      </c>
      <c r="E208" t="s">
        <v>10046</v>
      </c>
    </row>
    <row r="209" spans="1:5" x14ac:dyDescent="0.3">
      <c r="A209" t="s">
        <v>5641</v>
      </c>
      <c r="B209" t="s">
        <v>10023</v>
      </c>
      <c r="C209" t="s">
        <v>10033</v>
      </c>
      <c r="D209" s="2">
        <v>45613</v>
      </c>
      <c r="E209" t="s">
        <v>10045</v>
      </c>
    </row>
    <row r="210" spans="1:5" x14ac:dyDescent="0.3">
      <c r="A210" t="s">
        <v>6748</v>
      </c>
      <c r="B210" t="s">
        <v>10017</v>
      </c>
      <c r="C210" t="s">
        <v>10032</v>
      </c>
      <c r="D210" s="2">
        <v>45620</v>
      </c>
      <c r="E210" t="s">
        <v>10045</v>
      </c>
    </row>
    <row r="211" spans="1:5" x14ac:dyDescent="0.3">
      <c r="A211" t="s">
        <v>5321</v>
      </c>
      <c r="B211" t="s">
        <v>10026</v>
      </c>
      <c r="C211" t="s">
        <v>10031</v>
      </c>
      <c r="D211" s="2">
        <v>45869</v>
      </c>
      <c r="E211" t="s">
        <v>10043</v>
      </c>
    </row>
    <row r="212" spans="1:5" x14ac:dyDescent="0.3">
      <c r="A212" t="s">
        <v>869</v>
      </c>
      <c r="B212" t="s">
        <v>10009</v>
      </c>
      <c r="C212" t="s">
        <v>10029</v>
      </c>
      <c r="D212" s="2">
        <v>45705</v>
      </c>
      <c r="E212" t="s">
        <v>10044</v>
      </c>
    </row>
    <row r="213" spans="1:5" x14ac:dyDescent="0.3">
      <c r="A213" t="s">
        <v>4449</v>
      </c>
      <c r="B213" t="s">
        <v>10010</v>
      </c>
      <c r="C213" t="s">
        <v>10029</v>
      </c>
      <c r="D213" s="2">
        <v>45699</v>
      </c>
      <c r="E213" t="s">
        <v>10044</v>
      </c>
    </row>
    <row r="214" spans="1:5" x14ac:dyDescent="0.3">
      <c r="A214" t="s">
        <v>3290</v>
      </c>
      <c r="B214" t="s">
        <v>10028</v>
      </c>
      <c r="C214" t="s">
        <v>10032</v>
      </c>
      <c r="D214" s="2">
        <v>45659</v>
      </c>
      <c r="E214" t="s">
        <v>10046</v>
      </c>
    </row>
    <row r="215" spans="1:5" x14ac:dyDescent="0.3">
      <c r="A215" t="s">
        <v>1282</v>
      </c>
      <c r="B215" t="s">
        <v>10009</v>
      </c>
      <c r="C215" t="s">
        <v>10029</v>
      </c>
      <c r="D215" s="2">
        <v>45595</v>
      </c>
      <c r="E215" t="s">
        <v>10044</v>
      </c>
    </row>
    <row r="216" spans="1:5" x14ac:dyDescent="0.3">
      <c r="A216" t="s">
        <v>133</v>
      </c>
      <c r="B216" t="s">
        <v>10020</v>
      </c>
      <c r="C216" t="s">
        <v>10030</v>
      </c>
      <c r="D216" s="2">
        <v>45609</v>
      </c>
      <c r="E216" t="s">
        <v>10044</v>
      </c>
    </row>
    <row r="217" spans="1:5" x14ac:dyDescent="0.3">
      <c r="A217" t="s">
        <v>2082</v>
      </c>
      <c r="B217" t="s">
        <v>10015</v>
      </c>
      <c r="C217" t="s">
        <v>10031</v>
      </c>
      <c r="D217" s="2">
        <v>45764</v>
      </c>
      <c r="E217" t="s">
        <v>10046</v>
      </c>
    </row>
    <row r="218" spans="1:5" x14ac:dyDescent="0.3">
      <c r="A218" t="s">
        <v>6717</v>
      </c>
      <c r="B218" t="s">
        <v>10010</v>
      </c>
      <c r="C218" t="s">
        <v>10029</v>
      </c>
      <c r="D218" s="2">
        <v>45572</v>
      </c>
      <c r="E218" t="s">
        <v>10046</v>
      </c>
    </row>
    <row r="219" spans="1:5" x14ac:dyDescent="0.3">
      <c r="A219" t="s">
        <v>5270</v>
      </c>
      <c r="B219" t="s">
        <v>10012</v>
      </c>
      <c r="C219" t="s">
        <v>10030</v>
      </c>
      <c r="D219" s="2">
        <v>45730</v>
      </c>
      <c r="E219" t="s">
        <v>10046</v>
      </c>
    </row>
    <row r="220" spans="1:5" x14ac:dyDescent="0.3">
      <c r="A220" t="s">
        <v>5968</v>
      </c>
      <c r="B220" t="s">
        <v>10012</v>
      </c>
      <c r="C220" t="s">
        <v>10030</v>
      </c>
      <c r="D220" s="2">
        <v>45856</v>
      </c>
      <c r="E220" t="s">
        <v>10044</v>
      </c>
    </row>
    <row r="221" spans="1:5" x14ac:dyDescent="0.3">
      <c r="A221" t="s">
        <v>9769</v>
      </c>
      <c r="B221" t="s">
        <v>10016</v>
      </c>
      <c r="C221" t="s">
        <v>10032</v>
      </c>
      <c r="D221" s="2">
        <v>45565</v>
      </c>
      <c r="E221" t="s">
        <v>10044</v>
      </c>
    </row>
    <row r="222" spans="1:5" x14ac:dyDescent="0.3">
      <c r="A222" t="s">
        <v>6308</v>
      </c>
      <c r="B222" t="s">
        <v>10018</v>
      </c>
      <c r="C222" t="s">
        <v>10033</v>
      </c>
      <c r="D222" s="2">
        <v>45541</v>
      </c>
      <c r="E222" t="s">
        <v>10046</v>
      </c>
    </row>
    <row r="223" spans="1:5" x14ac:dyDescent="0.3">
      <c r="A223" t="s">
        <v>2093</v>
      </c>
      <c r="B223" t="s">
        <v>10023</v>
      </c>
      <c r="C223" t="s">
        <v>10033</v>
      </c>
      <c r="D223" s="2">
        <v>45589</v>
      </c>
      <c r="E223" t="s">
        <v>10046</v>
      </c>
    </row>
    <row r="224" spans="1:5" x14ac:dyDescent="0.3">
      <c r="A224" t="s">
        <v>5273</v>
      </c>
      <c r="B224" t="s">
        <v>10025</v>
      </c>
      <c r="C224" t="s">
        <v>10033</v>
      </c>
      <c r="D224" s="2">
        <v>45548</v>
      </c>
      <c r="E224" t="s">
        <v>10044</v>
      </c>
    </row>
    <row r="225" spans="1:5" x14ac:dyDescent="0.3">
      <c r="A225" t="s">
        <v>2255</v>
      </c>
      <c r="B225" t="s">
        <v>10027</v>
      </c>
      <c r="C225" t="s">
        <v>10032</v>
      </c>
      <c r="D225" s="2">
        <v>45590</v>
      </c>
      <c r="E225" t="s">
        <v>10043</v>
      </c>
    </row>
    <row r="226" spans="1:5" x14ac:dyDescent="0.3">
      <c r="A226" t="s">
        <v>9874</v>
      </c>
      <c r="B226" t="s">
        <v>10018</v>
      </c>
      <c r="C226" t="s">
        <v>10033</v>
      </c>
      <c r="D226" s="2">
        <v>45710</v>
      </c>
      <c r="E226" t="s">
        <v>10044</v>
      </c>
    </row>
    <row r="227" spans="1:5" x14ac:dyDescent="0.3">
      <c r="A227" t="s">
        <v>4111</v>
      </c>
      <c r="B227" t="s">
        <v>10012</v>
      </c>
      <c r="C227" t="s">
        <v>10030</v>
      </c>
      <c r="D227" s="2">
        <v>45558</v>
      </c>
      <c r="E227" t="s">
        <v>10046</v>
      </c>
    </row>
    <row r="228" spans="1:5" x14ac:dyDescent="0.3">
      <c r="A228" t="s">
        <v>2762</v>
      </c>
      <c r="B228" t="s">
        <v>10021</v>
      </c>
      <c r="C228" t="s">
        <v>10031</v>
      </c>
      <c r="D228" s="2">
        <v>45814</v>
      </c>
      <c r="E228" t="s">
        <v>10044</v>
      </c>
    </row>
    <row r="229" spans="1:5" x14ac:dyDescent="0.3">
      <c r="A229" t="s">
        <v>8951</v>
      </c>
      <c r="B229" t="s">
        <v>10022</v>
      </c>
      <c r="C229" t="s">
        <v>10033</v>
      </c>
      <c r="D229" s="2">
        <v>45803</v>
      </c>
      <c r="E229" t="s">
        <v>10044</v>
      </c>
    </row>
    <row r="230" spans="1:5" x14ac:dyDescent="0.3">
      <c r="A230" t="s">
        <v>5656</v>
      </c>
      <c r="B230" t="s">
        <v>10023</v>
      </c>
      <c r="C230" t="s">
        <v>10033</v>
      </c>
      <c r="D230" s="2">
        <v>45867</v>
      </c>
      <c r="E230" t="s">
        <v>10045</v>
      </c>
    </row>
    <row r="231" spans="1:5" x14ac:dyDescent="0.3">
      <c r="A231" t="s">
        <v>6427</v>
      </c>
      <c r="B231" t="s">
        <v>10015</v>
      </c>
      <c r="C231" t="s">
        <v>10031</v>
      </c>
      <c r="D231" s="2">
        <v>45558</v>
      </c>
      <c r="E231" t="s">
        <v>10046</v>
      </c>
    </row>
    <row r="232" spans="1:5" x14ac:dyDescent="0.3">
      <c r="A232" t="s">
        <v>9304</v>
      </c>
      <c r="B232" t="s">
        <v>10017</v>
      </c>
      <c r="C232" t="s">
        <v>10032</v>
      </c>
      <c r="D232" s="2">
        <v>45850</v>
      </c>
      <c r="E232" t="s">
        <v>10044</v>
      </c>
    </row>
    <row r="233" spans="1:5" x14ac:dyDescent="0.3">
      <c r="A233" t="s">
        <v>7735</v>
      </c>
      <c r="B233" t="s">
        <v>10019</v>
      </c>
      <c r="C233" t="s">
        <v>10031</v>
      </c>
      <c r="D233" s="2">
        <v>45828</v>
      </c>
      <c r="E233" t="s">
        <v>10045</v>
      </c>
    </row>
    <row r="234" spans="1:5" x14ac:dyDescent="0.3">
      <c r="A234" t="s">
        <v>5772</v>
      </c>
      <c r="B234" t="s">
        <v>10024</v>
      </c>
      <c r="C234" t="s">
        <v>10029</v>
      </c>
      <c r="D234" s="2">
        <v>45766</v>
      </c>
      <c r="E234" t="s">
        <v>10043</v>
      </c>
    </row>
    <row r="235" spans="1:5" x14ac:dyDescent="0.3">
      <c r="A235" t="s">
        <v>9384</v>
      </c>
      <c r="B235" t="s">
        <v>10023</v>
      </c>
      <c r="C235" t="s">
        <v>10033</v>
      </c>
      <c r="D235" s="2">
        <v>45531</v>
      </c>
      <c r="E235" t="s">
        <v>10044</v>
      </c>
    </row>
    <row r="236" spans="1:5" x14ac:dyDescent="0.3">
      <c r="A236" t="s">
        <v>4222</v>
      </c>
      <c r="B236" t="s">
        <v>10013</v>
      </c>
      <c r="C236" t="s">
        <v>10030</v>
      </c>
      <c r="D236" s="2">
        <v>45725</v>
      </c>
      <c r="E236" t="s">
        <v>10046</v>
      </c>
    </row>
    <row r="237" spans="1:5" x14ac:dyDescent="0.3">
      <c r="A237" t="s">
        <v>8916</v>
      </c>
      <c r="B237" t="s">
        <v>10010</v>
      </c>
      <c r="C237" t="s">
        <v>10029</v>
      </c>
      <c r="D237" s="2">
        <v>45579</v>
      </c>
      <c r="E237" t="s">
        <v>10043</v>
      </c>
    </row>
    <row r="238" spans="1:5" x14ac:dyDescent="0.3">
      <c r="A238" t="s">
        <v>9743</v>
      </c>
      <c r="B238" t="s">
        <v>10024</v>
      </c>
      <c r="C238" t="s">
        <v>10029</v>
      </c>
      <c r="D238" s="2">
        <v>45568</v>
      </c>
      <c r="E238" t="s">
        <v>10045</v>
      </c>
    </row>
    <row r="239" spans="1:5" x14ac:dyDescent="0.3">
      <c r="A239" t="s">
        <v>1883</v>
      </c>
      <c r="B239" t="s">
        <v>10009</v>
      </c>
      <c r="C239" t="s">
        <v>10029</v>
      </c>
      <c r="D239" s="2">
        <v>45598</v>
      </c>
      <c r="E239" t="s">
        <v>10043</v>
      </c>
    </row>
    <row r="240" spans="1:5" x14ac:dyDescent="0.3">
      <c r="A240" t="s">
        <v>9308</v>
      </c>
      <c r="B240" t="s">
        <v>10016</v>
      </c>
      <c r="C240" t="s">
        <v>10032</v>
      </c>
      <c r="D240" s="2">
        <v>45633</v>
      </c>
      <c r="E240" t="s">
        <v>10046</v>
      </c>
    </row>
    <row r="241" spans="1:5" x14ac:dyDescent="0.3">
      <c r="A241" t="s">
        <v>105</v>
      </c>
      <c r="B241" t="s">
        <v>10025</v>
      </c>
      <c r="C241" t="s">
        <v>10033</v>
      </c>
      <c r="D241" s="2">
        <v>45669</v>
      </c>
      <c r="E241" t="s">
        <v>10046</v>
      </c>
    </row>
    <row r="242" spans="1:5" x14ac:dyDescent="0.3">
      <c r="A242" t="s">
        <v>5061</v>
      </c>
      <c r="B242" t="s">
        <v>10010</v>
      </c>
      <c r="C242" t="s">
        <v>10029</v>
      </c>
      <c r="D242" s="2">
        <v>45747</v>
      </c>
      <c r="E242" t="s">
        <v>10045</v>
      </c>
    </row>
    <row r="243" spans="1:5" x14ac:dyDescent="0.3">
      <c r="A243" t="s">
        <v>9960</v>
      </c>
      <c r="B243" t="s">
        <v>10011</v>
      </c>
      <c r="C243" t="s">
        <v>10029</v>
      </c>
      <c r="D243" s="2">
        <v>45766</v>
      </c>
      <c r="E243" t="s">
        <v>10043</v>
      </c>
    </row>
    <row r="244" spans="1:5" x14ac:dyDescent="0.3">
      <c r="A244" t="s">
        <v>5734</v>
      </c>
      <c r="B244" t="s">
        <v>10028</v>
      </c>
      <c r="C244" t="s">
        <v>10032</v>
      </c>
      <c r="D244" s="2">
        <v>45655</v>
      </c>
      <c r="E244" t="s">
        <v>10046</v>
      </c>
    </row>
    <row r="245" spans="1:5" x14ac:dyDescent="0.3">
      <c r="A245" t="s">
        <v>1654</v>
      </c>
      <c r="B245" t="s">
        <v>10009</v>
      </c>
      <c r="C245" t="s">
        <v>10029</v>
      </c>
      <c r="D245" s="2">
        <v>45547</v>
      </c>
      <c r="E245" t="s">
        <v>10044</v>
      </c>
    </row>
    <row r="246" spans="1:5" x14ac:dyDescent="0.3">
      <c r="A246" t="s">
        <v>1343</v>
      </c>
      <c r="B246" t="s">
        <v>10021</v>
      </c>
      <c r="C246" t="s">
        <v>10031</v>
      </c>
      <c r="D246" s="2">
        <v>45797</v>
      </c>
      <c r="E246" t="s">
        <v>10044</v>
      </c>
    </row>
    <row r="247" spans="1:5" x14ac:dyDescent="0.3">
      <c r="A247" t="s">
        <v>1670</v>
      </c>
      <c r="B247" t="s">
        <v>10017</v>
      </c>
      <c r="C247" t="s">
        <v>10032</v>
      </c>
      <c r="D247" s="2">
        <v>45549</v>
      </c>
      <c r="E247" t="s">
        <v>10045</v>
      </c>
    </row>
    <row r="248" spans="1:5" x14ac:dyDescent="0.3">
      <c r="A248" t="s">
        <v>9527</v>
      </c>
      <c r="B248" t="s">
        <v>10016</v>
      </c>
      <c r="C248" t="s">
        <v>10032</v>
      </c>
      <c r="D248" s="2">
        <v>45792</v>
      </c>
      <c r="E248" t="s">
        <v>10045</v>
      </c>
    </row>
    <row r="249" spans="1:5" x14ac:dyDescent="0.3">
      <c r="A249" t="s">
        <v>7908</v>
      </c>
      <c r="B249" t="s">
        <v>10014</v>
      </c>
      <c r="C249" t="s">
        <v>10030</v>
      </c>
      <c r="D249" s="2">
        <v>45804</v>
      </c>
      <c r="E249" t="s">
        <v>10046</v>
      </c>
    </row>
    <row r="250" spans="1:5" x14ac:dyDescent="0.3">
      <c r="A250" t="s">
        <v>6603</v>
      </c>
      <c r="B250" t="s">
        <v>10023</v>
      </c>
      <c r="C250" t="s">
        <v>10033</v>
      </c>
      <c r="D250" s="2">
        <v>45872</v>
      </c>
      <c r="E250" t="s">
        <v>10045</v>
      </c>
    </row>
    <row r="251" spans="1:5" x14ac:dyDescent="0.3">
      <c r="A251" t="s">
        <v>4383</v>
      </c>
      <c r="B251" t="s">
        <v>10023</v>
      </c>
      <c r="C251" t="s">
        <v>10033</v>
      </c>
      <c r="D251" s="2">
        <v>45608</v>
      </c>
      <c r="E251" t="s">
        <v>10046</v>
      </c>
    </row>
    <row r="252" spans="1:5" x14ac:dyDescent="0.3">
      <c r="A252" t="s">
        <v>8877</v>
      </c>
      <c r="B252" t="s">
        <v>10012</v>
      </c>
      <c r="C252" t="s">
        <v>10030</v>
      </c>
      <c r="D252" s="2">
        <v>45825</v>
      </c>
      <c r="E252" t="s">
        <v>10046</v>
      </c>
    </row>
    <row r="253" spans="1:5" x14ac:dyDescent="0.3">
      <c r="A253" t="s">
        <v>7382</v>
      </c>
      <c r="B253" t="s">
        <v>10016</v>
      </c>
      <c r="C253" t="s">
        <v>10032</v>
      </c>
      <c r="D253" s="2">
        <v>45827</v>
      </c>
      <c r="E253" t="s">
        <v>10044</v>
      </c>
    </row>
    <row r="254" spans="1:5" x14ac:dyDescent="0.3">
      <c r="A254" t="s">
        <v>4674</v>
      </c>
      <c r="B254" t="s">
        <v>10019</v>
      </c>
      <c r="C254" t="s">
        <v>10031</v>
      </c>
      <c r="D254" s="2">
        <v>45642</v>
      </c>
      <c r="E254" t="s">
        <v>10045</v>
      </c>
    </row>
    <row r="255" spans="1:5" x14ac:dyDescent="0.3">
      <c r="A255" t="s">
        <v>9263</v>
      </c>
      <c r="B255" t="s">
        <v>10009</v>
      </c>
      <c r="C255" t="s">
        <v>10029</v>
      </c>
      <c r="D255" s="2">
        <v>45797</v>
      </c>
      <c r="E255" t="s">
        <v>10043</v>
      </c>
    </row>
    <row r="256" spans="1:5" x14ac:dyDescent="0.3">
      <c r="A256" t="s">
        <v>3852</v>
      </c>
      <c r="B256" t="s">
        <v>10020</v>
      </c>
      <c r="C256" t="s">
        <v>10030</v>
      </c>
      <c r="D256" s="2">
        <v>45633</v>
      </c>
      <c r="E256" t="s">
        <v>10043</v>
      </c>
    </row>
    <row r="257" spans="1:5" x14ac:dyDescent="0.3">
      <c r="A257" t="s">
        <v>9892</v>
      </c>
      <c r="B257" t="s">
        <v>10026</v>
      </c>
      <c r="C257" t="s">
        <v>10031</v>
      </c>
      <c r="D257" s="2">
        <v>45762</v>
      </c>
      <c r="E257" t="s">
        <v>10046</v>
      </c>
    </row>
    <row r="258" spans="1:5" x14ac:dyDescent="0.3">
      <c r="A258" t="s">
        <v>6667</v>
      </c>
      <c r="B258" t="s">
        <v>10028</v>
      </c>
      <c r="C258" t="s">
        <v>10032</v>
      </c>
      <c r="D258" s="2">
        <v>45590</v>
      </c>
      <c r="E258" t="s">
        <v>10043</v>
      </c>
    </row>
    <row r="259" spans="1:5" x14ac:dyDescent="0.3">
      <c r="A259" t="s">
        <v>6920</v>
      </c>
      <c r="B259" t="s">
        <v>10017</v>
      </c>
      <c r="C259" t="s">
        <v>10032</v>
      </c>
      <c r="D259" s="2">
        <v>45530</v>
      </c>
      <c r="E259" t="s">
        <v>10046</v>
      </c>
    </row>
    <row r="260" spans="1:5" x14ac:dyDescent="0.3">
      <c r="A260" t="s">
        <v>7932</v>
      </c>
      <c r="B260" t="s">
        <v>10013</v>
      </c>
      <c r="C260" t="s">
        <v>10030</v>
      </c>
      <c r="D260" s="2">
        <v>45814</v>
      </c>
      <c r="E260" t="s">
        <v>10046</v>
      </c>
    </row>
    <row r="261" spans="1:5" x14ac:dyDescent="0.3">
      <c r="A261" t="s">
        <v>6420</v>
      </c>
      <c r="B261" t="s">
        <v>10009</v>
      </c>
      <c r="C261" t="s">
        <v>10029</v>
      </c>
      <c r="D261" s="2">
        <v>45780</v>
      </c>
      <c r="E261" t="s">
        <v>10043</v>
      </c>
    </row>
    <row r="262" spans="1:5" x14ac:dyDescent="0.3">
      <c r="A262" t="s">
        <v>2720</v>
      </c>
      <c r="B262" t="s">
        <v>10012</v>
      </c>
      <c r="C262" t="s">
        <v>10030</v>
      </c>
      <c r="D262" s="2">
        <v>45691</v>
      </c>
      <c r="E262" t="s">
        <v>10045</v>
      </c>
    </row>
    <row r="263" spans="1:5" x14ac:dyDescent="0.3">
      <c r="A263" t="s">
        <v>3184</v>
      </c>
      <c r="B263" t="s">
        <v>10015</v>
      </c>
      <c r="C263" t="s">
        <v>10031</v>
      </c>
      <c r="D263" s="2">
        <v>45704</v>
      </c>
      <c r="E263" t="s">
        <v>10043</v>
      </c>
    </row>
    <row r="264" spans="1:5" x14ac:dyDescent="0.3">
      <c r="A264" t="s">
        <v>9251</v>
      </c>
      <c r="B264" t="s">
        <v>10021</v>
      </c>
      <c r="C264" t="s">
        <v>10031</v>
      </c>
      <c r="D264" s="2">
        <v>45827</v>
      </c>
      <c r="E264" t="s">
        <v>10043</v>
      </c>
    </row>
    <row r="265" spans="1:5" x14ac:dyDescent="0.3">
      <c r="A265" t="s">
        <v>6218</v>
      </c>
      <c r="B265" t="s">
        <v>10013</v>
      </c>
      <c r="C265" t="s">
        <v>10030</v>
      </c>
      <c r="D265" s="2">
        <v>45689</v>
      </c>
      <c r="E265" t="s">
        <v>10046</v>
      </c>
    </row>
    <row r="266" spans="1:5" x14ac:dyDescent="0.3">
      <c r="A266" t="s">
        <v>7337</v>
      </c>
      <c r="B266" t="s">
        <v>10012</v>
      </c>
      <c r="C266" t="s">
        <v>10030</v>
      </c>
      <c r="D266" s="2">
        <v>45770</v>
      </c>
      <c r="E266" t="s">
        <v>10046</v>
      </c>
    </row>
    <row r="267" spans="1:5" x14ac:dyDescent="0.3">
      <c r="A267" t="s">
        <v>5218</v>
      </c>
      <c r="B267" t="s">
        <v>10010</v>
      </c>
      <c r="C267" t="s">
        <v>10029</v>
      </c>
      <c r="D267" s="2">
        <v>45737</v>
      </c>
      <c r="E267" t="s">
        <v>10045</v>
      </c>
    </row>
    <row r="268" spans="1:5" x14ac:dyDescent="0.3">
      <c r="A268" t="s">
        <v>6277</v>
      </c>
      <c r="B268" t="s">
        <v>10028</v>
      </c>
      <c r="C268" t="s">
        <v>10032</v>
      </c>
      <c r="D268" s="2">
        <v>45860</v>
      </c>
      <c r="E268" t="s">
        <v>10045</v>
      </c>
    </row>
    <row r="269" spans="1:5" x14ac:dyDescent="0.3">
      <c r="A269" t="s">
        <v>4180</v>
      </c>
      <c r="B269" t="s">
        <v>10015</v>
      </c>
      <c r="C269" t="s">
        <v>10031</v>
      </c>
      <c r="D269" s="2">
        <v>45785</v>
      </c>
      <c r="E269" t="s">
        <v>10046</v>
      </c>
    </row>
    <row r="270" spans="1:5" x14ac:dyDescent="0.3">
      <c r="A270" t="s">
        <v>656</v>
      </c>
      <c r="B270" t="s">
        <v>10023</v>
      </c>
      <c r="C270" t="s">
        <v>10033</v>
      </c>
      <c r="D270" s="2">
        <v>45811</v>
      </c>
      <c r="E270" t="s">
        <v>10043</v>
      </c>
    </row>
    <row r="271" spans="1:5" x14ac:dyDescent="0.3">
      <c r="A271" t="s">
        <v>6924</v>
      </c>
      <c r="B271" t="s">
        <v>10022</v>
      </c>
      <c r="C271" t="s">
        <v>10033</v>
      </c>
      <c r="D271" s="2">
        <v>45586</v>
      </c>
      <c r="E271" t="s">
        <v>10045</v>
      </c>
    </row>
    <row r="272" spans="1:5" x14ac:dyDescent="0.3">
      <c r="A272" t="s">
        <v>8109</v>
      </c>
      <c r="B272" t="s">
        <v>10027</v>
      </c>
      <c r="C272" t="s">
        <v>10032</v>
      </c>
      <c r="D272" s="2">
        <v>45570</v>
      </c>
      <c r="E272" t="s">
        <v>10043</v>
      </c>
    </row>
    <row r="273" spans="1:5" x14ac:dyDescent="0.3">
      <c r="A273" t="s">
        <v>4695</v>
      </c>
      <c r="B273" t="s">
        <v>10024</v>
      </c>
      <c r="C273" t="s">
        <v>10029</v>
      </c>
      <c r="D273" s="2">
        <v>45700</v>
      </c>
      <c r="E273" t="s">
        <v>10045</v>
      </c>
    </row>
    <row r="274" spans="1:5" x14ac:dyDescent="0.3">
      <c r="A274" t="s">
        <v>4975</v>
      </c>
      <c r="B274" t="s">
        <v>10024</v>
      </c>
      <c r="C274" t="s">
        <v>10029</v>
      </c>
      <c r="D274" s="2">
        <v>45585</v>
      </c>
      <c r="E274" t="s">
        <v>10046</v>
      </c>
    </row>
    <row r="275" spans="1:5" x14ac:dyDescent="0.3">
      <c r="A275" t="s">
        <v>5455</v>
      </c>
      <c r="B275" t="s">
        <v>10025</v>
      </c>
      <c r="C275" t="s">
        <v>10033</v>
      </c>
      <c r="D275" s="2">
        <v>45655</v>
      </c>
      <c r="E275" t="s">
        <v>10045</v>
      </c>
    </row>
    <row r="276" spans="1:5" x14ac:dyDescent="0.3">
      <c r="A276" t="s">
        <v>6774</v>
      </c>
      <c r="B276" t="s">
        <v>10021</v>
      </c>
      <c r="C276" t="s">
        <v>10031</v>
      </c>
      <c r="D276" s="2">
        <v>45640</v>
      </c>
      <c r="E276" t="s">
        <v>10044</v>
      </c>
    </row>
    <row r="277" spans="1:5" x14ac:dyDescent="0.3">
      <c r="A277" t="s">
        <v>3046</v>
      </c>
      <c r="B277" t="s">
        <v>10027</v>
      </c>
      <c r="C277" t="s">
        <v>10032</v>
      </c>
      <c r="D277" s="2">
        <v>45679</v>
      </c>
      <c r="E277" t="s">
        <v>10043</v>
      </c>
    </row>
    <row r="278" spans="1:5" x14ac:dyDescent="0.3">
      <c r="A278" t="s">
        <v>6259</v>
      </c>
      <c r="B278" t="s">
        <v>10016</v>
      </c>
      <c r="C278" t="s">
        <v>10032</v>
      </c>
      <c r="D278" s="2">
        <v>45781</v>
      </c>
      <c r="E278" t="s">
        <v>10044</v>
      </c>
    </row>
    <row r="279" spans="1:5" x14ac:dyDescent="0.3">
      <c r="A279" t="s">
        <v>5362</v>
      </c>
      <c r="B279" t="s">
        <v>10017</v>
      </c>
      <c r="C279" t="s">
        <v>10032</v>
      </c>
      <c r="D279" s="2">
        <v>45842</v>
      </c>
      <c r="E279" t="s">
        <v>10044</v>
      </c>
    </row>
    <row r="280" spans="1:5" x14ac:dyDescent="0.3">
      <c r="A280" t="s">
        <v>7391</v>
      </c>
      <c r="B280" t="s">
        <v>10022</v>
      </c>
      <c r="C280" t="s">
        <v>10033</v>
      </c>
      <c r="D280" s="2">
        <v>45750</v>
      </c>
      <c r="E280" t="s">
        <v>10043</v>
      </c>
    </row>
    <row r="281" spans="1:5" x14ac:dyDescent="0.3">
      <c r="A281" t="s">
        <v>5700</v>
      </c>
      <c r="B281" t="s">
        <v>10024</v>
      </c>
      <c r="C281" t="s">
        <v>10029</v>
      </c>
      <c r="D281" s="2">
        <v>45632</v>
      </c>
      <c r="E281" t="s">
        <v>10045</v>
      </c>
    </row>
    <row r="282" spans="1:5" x14ac:dyDescent="0.3">
      <c r="A282" t="s">
        <v>4846</v>
      </c>
      <c r="B282" t="s">
        <v>10014</v>
      </c>
      <c r="C282" t="s">
        <v>10030</v>
      </c>
      <c r="D282" s="2">
        <v>45879</v>
      </c>
      <c r="E282" t="s">
        <v>10045</v>
      </c>
    </row>
    <row r="283" spans="1:5" x14ac:dyDescent="0.3">
      <c r="A283" t="s">
        <v>3335</v>
      </c>
      <c r="B283" t="s">
        <v>10009</v>
      </c>
      <c r="C283" t="s">
        <v>10029</v>
      </c>
      <c r="D283" s="2">
        <v>45795</v>
      </c>
      <c r="E283" t="s">
        <v>10046</v>
      </c>
    </row>
    <row r="284" spans="1:5" x14ac:dyDescent="0.3">
      <c r="A284" t="s">
        <v>8928</v>
      </c>
      <c r="B284" t="s">
        <v>10023</v>
      </c>
      <c r="C284" t="s">
        <v>10033</v>
      </c>
      <c r="D284" s="2">
        <v>45568</v>
      </c>
      <c r="E284" t="s">
        <v>10046</v>
      </c>
    </row>
    <row r="285" spans="1:5" x14ac:dyDescent="0.3">
      <c r="A285" t="s">
        <v>6640</v>
      </c>
      <c r="B285" t="s">
        <v>10024</v>
      </c>
      <c r="C285" t="s">
        <v>10029</v>
      </c>
      <c r="D285" s="2">
        <v>45758</v>
      </c>
      <c r="E285" t="s">
        <v>10043</v>
      </c>
    </row>
    <row r="286" spans="1:5" x14ac:dyDescent="0.3">
      <c r="A286" t="s">
        <v>9843</v>
      </c>
      <c r="B286" t="s">
        <v>10022</v>
      </c>
      <c r="C286" t="s">
        <v>10033</v>
      </c>
      <c r="D286" s="2">
        <v>45684</v>
      </c>
      <c r="E286" t="s">
        <v>10045</v>
      </c>
    </row>
    <row r="287" spans="1:5" x14ac:dyDescent="0.3">
      <c r="A287" t="s">
        <v>7766</v>
      </c>
      <c r="B287" t="s">
        <v>10024</v>
      </c>
      <c r="C287" t="s">
        <v>10029</v>
      </c>
      <c r="D287" s="2">
        <v>45897</v>
      </c>
      <c r="E287" t="s">
        <v>10045</v>
      </c>
    </row>
    <row r="288" spans="1:5" x14ac:dyDescent="0.3">
      <c r="A288" t="s">
        <v>6076</v>
      </c>
      <c r="B288" t="s">
        <v>10028</v>
      </c>
      <c r="C288" t="s">
        <v>10032</v>
      </c>
      <c r="D288" s="2">
        <v>45831</v>
      </c>
      <c r="E288" t="s">
        <v>10043</v>
      </c>
    </row>
    <row r="289" spans="1:5" x14ac:dyDescent="0.3">
      <c r="A289" t="s">
        <v>2067</v>
      </c>
      <c r="B289" t="s">
        <v>10016</v>
      </c>
      <c r="C289" t="s">
        <v>10032</v>
      </c>
      <c r="D289" s="2">
        <v>45596</v>
      </c>
      <c r="E289" t="s">
        <v>10045</v>
      </c>
    </row>
    <row r="290" spans="1:5" x14ac:dyDescent="0.3">
      <c r="A290" t="s">
        <v>8357</v>
      </c>
      <c r="B290" t="s">
        <v>10023</v>
      </c>
      <c r="C290" t="s">
        <v>10033</v>
      </c>
      <c r="D290" s="2">
        <v>45610</v>
      </c>
      <c r="E290" t="s">
        <v>10044</v>
      </c>
    </row>
    <row r="291" spans="1:5" x14ac:dyDescent="0.3">
      <c r="A291" t="s">
        <v>1252</v>
      </c>
      <c r="B291" t="s">
        <v>10015</v>
      </c>
      <c r="C291" t="s">
        <v>10031</v>
      </c>
      <c r="D291" s="2">
        <v>45539</v>
      </c>
      <c r="E291" t="s">
        <v>10045</v>
      </c>
    </row>
    <row r="292" spans="1:5" x14ac:dyDescent="0.3">
      <c r="A292" t="s">
        <v>7901</v>
      </c>
      <c r="B292" t="s">
        <v>10018</v>
      </c>
      <c r="C292" t="s">
        <v>10033</v>
      </c>
      <c r="D292" s="2">
        <v>45651</v>
      </c>
      <c r="E292" t="s">
        <v>10044</v>
      </c>
    </row>
    <row r="293" spans="1:5" x14ac:dyDescent="0.3">
      <c r="A293" t="s">
        <v>2986</v>
      </c>
      <c r="B293" t="s">
        <v>10026</v>
      </c>
      <c r="C293" t="s">
        <v>10031</v>
      </c>
      <c r="D293" s="2">
        <v>45536</v>
      </c>
      <c r="E293" t="s">
        <v>10043</v>
      </c>
    </row>
    <row r="294" spans="1:5" x14ac:dyDescent="0.3">
      <c r="A294" t="s">
        <v>6741</v>
      </c>
      <c r="B294" t="s">
        <v>10020</v>
      </c>
      <c r="C294" t="s">
        <v>10030</v>
      </c>
      <c r="D294" s="2">
        <v>45533</v>
      </c>
      <c r="E294" t="s">
        <v>10044</v>
      </c>
    </row>
    <row r="295" spans="1:5" x14ac:dyDescent="0.3">
      <c r="A295" t="s">
        <v>6848</v>
      </c>
      <c r="B295" t="s">
        <v>10023</v>
      </c>
      <c r="C295" t="s">
        <v>10033</v>
      </c>
      <c r="D295" s="2">
        <v>45531</v>
      </c>
      <c r="E295" t="s">
        <v>10044</v>
      </c>
    </row>
    <row r="296" spans="1:5" x14ac:dyDescent="0.3">
      <c r="A296" t="s">
        <v>7786</v>
      </c>
      <c r="B296" t="s">
        <v>10025</v>
      </c>
      <c r="C296" t="s">
        <v>10033</v>
      </c>
      <c r="D296" s="2">
        <v>45628</v>
      </c>
      <c r="E296" t="s">
        <v>10043</v>
      </c>
    </row>
    <row r="297" spans="1:5" x14ac:dyDescent="0.3">
      <c r="A297" t="s">
        <v>7645</v>
      </c>
      <c r="B297" t="s">
        <v>10013</v>
      </c>
      <c r="C297" t="s">
        <v>10030</v>
      </c>
      <c r="D297" s="2">
        <v>45599</v>
      </c>
      <c r="E297" t="s">
        <v>10045</v>
      </c>
    </row>
    <row r="298" spans="1:5" x14ac:dyDescent="0.3">
      <c r="A298" t="s">
        <v>6759</v>
      </c>
      <c r="B298" t="s">
        <v>10012</v>
      </c>
      <c r="C298" t="s">
        <v>10030</v>
      </c>
      <c r="D298" s="2">
        <v>45553</v>
      </c>
      <c r="E298" t="s">
        <v>10043</v>
      </c>
    </row>
    <row r="299" spans="1:5" x14ac:dyDescent="0.3">
      <c r="A299" t="s">
        <v>8600</v>
      </c>
      <c r="B299" t="s">
        <v>10025</v>
      </c>
      <c r="C299" t="s">
        <v>10033</v>
      </c>
      <c r="D299" s="2">
        <v>45847</v>
      </c>
      <c r="E299" t="s">
        <v>10044</v>
      </c>
    </row>
    <row r="300" spans="1:5" x14ac:dyDescent="0.3">
      <c r="A300" t="s">
        <v>310</v>
      </c>
      <c r="B300" t="s">
        <v>10024</v>
      </c>
      <c r="C300" t="s">
        <v>10029</v>
      </c>
      <c r="D300" s="2">
        <v>45763</v>
      </c>
      <c r="E300" t="s">
        <v>10043</v>
      </c>
    </row>
    <row r="301" spans="1:5" x14ac:dyDescent="0.3">
      <c r="A301" t="s">
        <v>642</v>
      </c>
      <c r="B301" t="s">
        <v>10017</v>
      </c>
      <c r="C301" t="s">
        <v>10032</v>
      </c>
      <c r="D301" s="2">
        <v>45778</v>
      </c>
      <c r="E301" t="s">
        <v>10045</v>
      </c>
    </row>
    <row r="302" spans="1:5" x14ac:dyDescent="0.3">
      <c r="A302" t="s">
        <v>498</v>
      </c>
      <c r="B302" t="s">
        <v>10016</v>
      </c>
      <c r="C302" t="s">
        <v>10032</v>
      </c>
      <c r="D302" s="2">
        <v>45635</v>
      </c>
      <c r="E302" t="s">
        <v>10046</v>
      </c>
    </row>
    <row r="303" spans="1:5" x14ac:dyDescent="0.3">
      <c r="A303" t="s">
        <v>5170</v>
      </c>
      <c r="B303" t="s">
        <v>10027</v>
      </c>
      <c r="C303" t="s">
        <v>10032</v>
      </c>
      <c r="D303" s="2">
        <v>45830</v>
      </c>
      <c r="E303" t="s">
        <v>10045</v>
      </c>
    </row>
    <row r="304" spans="1:5" x14ac:dyDescent="0.3">
      <c r="A304" t="s">
        <v>2493</v>
      </c>
      <c r="B304" t="s">
        <v>10012</v>
      </c>
      <c r="C304" t="s">
        <v>10030</v>
      </c>
      <c r="D304" s="2">
        <v>45526</v>
      </c>
      <c r="E304" t="s">
        <v>10045</v>
      </c>
    </row>
    <row r="305" spans="1:5" x14ac:dyDescent="0.3">
      <c r="A305" t="s">
        <v>7660</v>
      </c>
      <c r="B305" t="s">
        <v>10018</v>
      </c>
      <c r="C305" t="s">
        <v>10033</v>
      </c>
      <c r="D305" s="2">
        <v>45593</v>
      </c>
      <c r="E305" t="s">
        <v>10043</v>
      </c>
    </row>
    <row r="306" spans="1:5" x14ac:dyDescent="0.3">
      <c r="A306" t="s">
        <v>6595</v>
      </c>
      <c r="B306" t="s">
        <v>10025</v>
      </c>
      <c r="C306" t="s">
        <v>10033</v>
      </c>
      <c r="D306" s="2">
        <v>45542</v>
      </c>
      <c r="E306" t="s">
        <v>10044</v>
      </c>
    </row>
    <row r="307" spans="1:5" x14ac:dyDescent="0.3">
      <c r="A307" t="s">
        <v>481</v>
      </c>
      <c r="B307" t="s">
        <v>10026</v>
      </c>
      <c r="C307" t="s">
        <v>10031</v>
      </c>
      <c r="D307" s="2">
        <v>45548</v>
      </c>
      <c r="E307" t="s">
        <v>10045</v>
      </c>
    </row>
    <row r="308" spans="1:5" x14ac:dyDescent="0.3">
      <c r="A308" t="s">
        <v>3656</v>
      </c>
      <c r="B308" t="s">
        <v>10011</v>
      </c>
      <c r="C308" t="s">
        <v>10029</v>
      </c>
      <c r="D308" s="2">
        <v>45554</v>
      </c>
      <c r="E308" t="s">
        <v>10044</v>
      </c>
    </row>
    <row r="309" spans="1:5" x14ac:dyDescent="0.3">
      <c r="A309" t="s">
        <v>4353</v>
      </c>
      <c r="B309" t="s">
        <v>10015</v>
      </c>
      <c r="C309" t="s">
        <v>10031</v>
      </c>
      <c r="D309" s="2">
        <v>45580</v>
      </c>
      <c r="E309" t="s">
        <v>10043</v>
      </c>
    </row>
    <row r="310" spans="1:5" x14ac:dyDescent="0.3">
      <c r="A310" t="s">
        <v>9150</v>
      </c>
      <c r="B310" t="s">
        <v>10019</v>
      </c>
      <c r="C310" t="s">
        <v>10031</v>
      </c>
      <c r="D310" s="2">
        <v>45741</v>
      </c>
      <c r="E310" t="s">
        <v>10046</v>
      </c>
    </row>
    <row r="311" spans="1:5" x14ac:dyDescent="0.3">
      <c r="A311" t="s">
        <v>7406</v>
      </c>
      <c r="B311" t="s">
        <v>10016</v>
      </c>
      <c r="C311" t="s">
        <v>10032</v>
      </c>
      <c r="D311" s="2">
        <v>45719</v>
      </c>
      <c r="E311" t="s">
        <v>10043</v>
      </c>
    </row>
    <row r="312" spans="1:5" x14ac:dyDescent="0.3">
      <c r="A312" t="s">
        <v>3698</v>
      </c>
      <c r="B312" t="s">
        <v>10018</v>
      </c>
      <c r="C312" t="s">
        <v>10033</v>
      </c>
      <c r="D312" s="2">
        <v>45529</v>
      </c>
      <c r="E312" t="s">
        <v>10044</v>
      </c>
    </row>
    <row r="313" spans="1:5" x14ac:dyDescent="0.3">
      <c r="A313" t="s">
        <v>6512</v>
      </c>
      <c r="B313" t="s">
        <v>10011</v>
      </c>
      <c r="C313" t="s">
        <v>10029</v>
      </c>
      <c r="D313" s="2">
        <v>45639</v>
      </c>
      <c r="E313" t="s">
        <v>10046</v>
      </c>
    </row>
    <row r="314" spans="1:5" x14ac:dyDescent="0.3">
      <c r="A314" t="s">
        <v>6905</v>
      </c>
      <c r="B314" t="s">
        <v>10027</v>
      </c>
      <c r="C314" t="s">
        <v>10032</v>
      </c>
      <c r="D314" s="2">
        <v>45555</v>
      </c>
      <c r="E314" t="s">
        <v>10044</v>
      </c>
    </row>
    <row r="315" spans="1:5" x14ac:dyDescent="0.3">
      <c r="A315" t="s">
        <v>5079</v>
      </c>
      <c r="B315" t="s">
        <v>10014</v>
      </c>
      <c r="C315" t="s">
        <v>10030</v>
      </c>
      <c r="D315" s="2">
        <v>45655</v>
      </c>
      <c r="E315" t="s">
        <v>10045</v>
      </c>
    </row>
    <row r="316" spans="1:5" x14ac:dyDescent="0.3">
      <c r="A316" t="s">
        <v>8209</v>
      </c>
      <c r="B316" t="s">
        <v>10011</v>
      </c>
      <c r="C316" t="s">
        <v>10029</v>
      </c>
      <c r="D316" s="2">
        <v>45655</v>
      </c>
      <c r="E316" t="s">
        <v>10044</v>
      </c>
    </row>
    <row r="317" spans="1:5" x14ac:dyDescent="0.3">
      <c r="A317" t="s">
        <v>2207</v>
      </c>
      <c r="B317" t="s">
        <v>10019</v>
      </c>
      <c r="C317" t="s">
        <v>10031</v>
      </c>
      <c r="D317" s="2">
        <v>45641</v>
      </c>
      <c r="E317" t="s">
        <v>10044</v>
      </c>
    </row>
    <row r="318" spans="1:5" x14ac:dyDescent="0.3">
      <c r="A318" t="s">
        <v>720</v>
      </c>
      <c r="B318" t="s">
        <v>10012</v>
      </c>
      <c r="C318" t="s">
        <v>10030</v>
      </c>
      <c r="D318" s="2">
        <v>45665</v>
      </c>
      <c r="E318" t="s">
        <v>10045</v>
      </c>
    </row>
    <row r="319" spans="1:5" x14ac:dyDescent="0.3">
      <c r="A319" t="s">
        <v>32</v>
      </c>
      <c r="B319" t="s">
        <v>10022</v>
      </c>
      <c r="C319" t="s">
        <v>10033</v>
      </c>
      <c r="D319" s="2">
        <v>45678</v>
      </c>
      <c r="E319" t="s">
        <v>10044</v>
      </c>
    </row>
    <row r="320" spans="1:5" x14ac:dyDescent="0.3">
      <c r="A320" t="s">
        <v>3448</v>
      </c>
      <c r="B320" t="s">
        <v>10014</v>
      </c>
      <c r="C320" t="s">
        <v>10030</v>
      </c>
      <c r="D320" s="2">
        <v>45661</v>
      </c>
      <c r="E320" t="s">
        <v>10045</v>
      </c>
    </row>
    <row r="321" spans="1:5" x14ac:dyDescent="0.3">
      <c r="A321" t="s">
        <v>3080</v>
      </c>
      <c r="B321" t="s">
        <v>10011</v>
      </c>
      <c r="C321" t="s">
        <v>10029</v>
      </c>
      <c r="D321" s="2">
        <v>45551</v>
      </c>
      <c r="E321" t="s">
        <v>10045</v>
      </c>
    </row>
    <row r="322" spans="1:5" x14ac:dyDescent="0.3">
      <c r="A322" t="s">
        <v>7417</v>
      </c>
      <c r="B322" t="s">
        <v>10015</v>
      </c>
      <c r="C322" t="s">
        <v>10031</v>
      </c>
      <c r="D322" s="2">
        <v>45679</v>
      </c>
      <c r="E322" t="s">
        <v>10046</v>
      </c>
    </row>
    <row r="323" spans="1:5" x14ac:dyDescent="0.3">
      <c r="A323" t="s">
        <v>3372</v>
      </c>
      <c r="B323" t="s">
        <v>10021</v>
      </c>
      <c r="C323" t="s">
        <v>10031</v>
      </c>
      <c r="D323" s="2">
        <v>45622</v>
      </c>
      <c r="E323" t="s">
        <v>10044</v>
      </c>
    </row>
    <row r="324" spans="1:5" x14ac:dyDescent="0.3">
      <c r="A324" t="s">
        <v>1951</v>
      </c>
      <c r="B324" t="s">
        <v>10021</v>
      </c>
      <c r="C324" t="s">
        <v>10031</v>
      </c>
      <c r="D324" s="2">
        <v>45572</v>
      </c>
      <c r="E324" t="s">
        <v>10043</v>
      </c>
    </row>
    <row r="325" spans="1:5" x14ac:dyDescent="0.3">
      <c r="A325" t="s">
        <v>6724</v>
      </c>
      <c r="B325" t="s">
        <v>10010</v>
      </c>
      <c r="C325" t="s">
        <v>10029</v>
      </c>
      <c r="D325" s="2">
        <v>45829</v>
      </c>
      <c r="E325" t="s">
        <v>10044</v>
      </c>
    </row>
    <row r="326" spans="1:5" x14ac:dyDescent="0.3">
      <c r="A326" t="s">
        <v>8822</v>
      </c>
      <c r="B326" t="s">
        <v>10027</v>
      </c>
      <c r="C326" t="s">
        <v>10032</v>
      </c>
      <c r="D326" s="2">
        <v>45853</v>
      </c>
      <c r="E326" t="s">
        <v>10043</v>
      </c>
    </row>
    <row r="327" spans="1:5" x14ac:dyDescent="0.3">
      <c r="A327" t="s">
        <v>5672</v>
      </c>
      <c r="B327" t="s">
        <v>10023</v>
      </c>
      <c r="C327" t="s">
        <v>10033</v>
      </c>
      <c r="D327" s="2">
        <v>45796</v>
      </c>
      <c r="E327" t="s">
        <v>10043</v>
      </c>
    </row>
    <row r="328" spans="1:5" x14ac:dyDescent="0.3">
      <c r="A328" t="s">
        <v>9141</v>
      </c>
      <c r="B328" t="s">
        <v>10015</v>
      </c>
      <c r="C328" t="s">
        <v>10031</v>
      </c>
      <c r="D328" s="2">
        <v>45688</v>
      </c>
      <c r="E328" t="s">
        <v>10044</v>
      </c>
    </row>
    <row r="329" spans="1:5" x14ac:dyDescent="0.3">
      <c r="A329" t="s">
        <v>9872</v>
      </c>
      <c r="B329" t="s">
        <v>10011</v>
      </c>
      <c r="C329" t="s">
        <v>10029</v>
      </c>
      <c r="D329" s="2">
        <v>45853</v>
      </c>
      <c r="E329" t="s">
        <v>10045</v>
      </c>
    </row>
    <row r="330" spans="1:5" x14ac:dyDescent="0.3">
      <c r="A330" t="s">
        <v>6450</v>
      </c>
      <c r="B330" t="s">
        <v>10009</v>
      </c>
      <c r="C330" t="s">
        <v>10029</v>
      </c>
      <c r="D330" s="2">
        <v>45559</v>
      </c>
      <c r="E330" t="s">
        <v>10044</v>
      </c>
    </row>
    <row r="331" spans="1:5" x14ac:dyDescent="0.3">
      <c r="A331" t="s">
        <v>7979</v>
      </c>
      <c r="B331" t="s">
        <v>10028</v>
      </c>
      <c r="C331" t="s">
        <v>10032</v>
      </c>
      <c r="D331" s="2">
        <v>45844</v>
      </c>
      <c r="E331" t="s">
        <v>10046</v>
      </c>
    </row>
    <row r="332" spans="1:5" x14ac:dyDescent="0.3">
      <c r="A332" t="s">
        <v>943</v>
      </c>
      <c r="B332" t="s">
        <v>10020</v>
      </c>
      <c r="C332" t="s">
        <v>10030</v>
      </c>
      <c r="D332" s="2">
        <v>45800</v>
      </c>
      <c r="E332" t="s">
        <v>10044</v>
      </c>
    </row>
    <row r="333" spans="1:5" x14ac:dyDescent="0.3">
      <c r="A333" t="s">
        <v>5360</v>
      </c>
      <c r="B333" t="s">
        <v>10028</v>
      </c>
      <c r="C333" t="s">
        <v>10032</v>
      </c>
      <c r="D333" s="2">
        <v>45604</v>
      </c>
      <c r="E333" t="s">
        <v>10044</v>
      </c>
    </row>
    <row r="334" spans="1:5" x14ac:dyDescent="0.3">
      <c r="A334" t="s">
        <v>2994</v>
      </c>
      <c r="B334" t="s">
        <v>10023</v>
      </c>
      <c r="C334" t="s">
        <v>10033</v>
      </c>
      <c r="D334" s="2">
        <v>45519</v>
      </c>
      <c r="E334" t="s">
        <v>10043</v>
      </c>
    </row>
    <row r="335" spans="1:5" x14ac:dyDescent="0.3">
      <c r="A335" t="s">
        <v>949</v>
      </c>
      <c r="B335" t="s">
        <v>10014</v>
      </c>
      <c r="C335" t="s">
        <v>10030</v>
      </c>
      <c r="D335" s="2">
        <v>45664</v>
      </c>
      <c r="E335" t="s">
        <v>10044</v>
      </c>
    </row>
    <row r="336" spans="1:5" x14ac:dyDescent="0.3">
      <c r="A336" t="s">
        <v>2687</v>
      </c>
      <c r="B336" t="s">
        <v>10013</v>
      </c>
      <c r="C336" t="s">
        <v>10030</v>
      </c>
      <c r="D336" s="2">
        <v>45709</v>
      </c>
      <c r="E336" t="s">
        <v>10043</v>
      </c>
    </row>
    <row r="337" spans="1:5" x14ac:dyDescent="0.3">
      <c r="A337" t="s">
        <v>1110</v>
      </c>
      <c r="B337" t="s">
        <v>10020</v>
      </c>
      <c r="C337" t="s">
        <v>10030</v>
      </c>
      <c r="D337" s="2">
        <v>45694</v>
      </c>
      <c r="E337" t="s">
        <v>10044</v>
      </c>
    </row>
    <row r="338" spans="1:5" x14ac:dyDescent="0.3">
      <c r="A338" t="s">
        <v>647</v>
      </c>
      <c r="B338" t="s">
        <v>10023</v>
      </c>
      <c r="C338" t="s">
        <v>10033</v>
      </c>
      <c r="D338" s="2">
        <v>45806</v>
      </c>
      <c r="E338" t="s">
        <v>10044</v>
      </c>
    </row>
    <row r="339" spans="1:5" x14ac:dyDescent="0.3">
      <c r="A339" t="s">
        <v>1778</v>
      </c>
      <c r="B339" t="s">
        <v>10013</v>
      </c>
      <c r="C339" t="s">
        <v>10030</v>
      </c>
      <c r="D339" s="2">
        <v>45788</v>
      </c>
      <c r="E339" t="s">
        <v>10043</v>
      </c>
    </row>
    <row r="340" spans="1:5" x14ac:dyDescent="0.3">
      <c r="A340" t="s">
        <v>2825</v>
      </c>
      <c r="B340" t="s">
        <v>10022</v>
      </c>
      <c r="C340" t="s">
        <v>10033</v>
      </c>
      <c r="D340" s="2">
        <v>45763</v>
      </c>
      <c r="E340" t="s">
        <v>10044</v>
      </c>
    </row>
    <row r="341" spans="1:5" x14ac:dyDescent="0.3">
      <c r="A341" t="s">
        <v>9074</v>
      </c>
      <c r="B341" t="s">
        <v>10020</v>
      </c>
      <c r="C341" t="s">
        <v>10030</v>
      </c>
      <c r="D341" s="2">
        <v>45685</v>
      </c>
      <c r="E341" t="s">
        <v>10044</v>
      </c>
    </row>
    <row r="342" spans="1:5" x14ac:dyDescent="0.3">
      <c r="A342" t="s">
        <v>5979</v>
      </c>
      <c r="B342" t="s">
        <v>10026</v>
      </c>
      <c r="C342" t="s">
        <v>10031</v>
      </c>
      <c r="D342" s="2">
        <v>45585</v>
      </c>
      <c r="E342" t="s">
        <v>10044</v>
      </c>
    </row>
    <row r="343" spans="1:5" x14ac:dyDescent="0.3">
      <c r="A343" t="s">
        <v>4237</v>
      </c>
      <c r="B343" t="s">
        <v>10010</v>
      </c>
      <c r="C343" t="s">
        <v>10029</v>
      </c>
      <c r="D343" s="2">
        <v>45876</v>
      </c>
      <c r="E343" t="s">
        <v>10044</v>
      </c>
    </row>
    <row r="344" spans="1:5" x14ac:dyDescent="0.3">
      <c r="A344" t="s">
        <v>6819</v>
      </c>
      <c r="B344" t="s">
        <v>10026</v>
      </c>
      <c r="C344" t="s">
        <v>10031</v>
      </c>
      <c r="D344" s="2">
        <v>45831</v>
      </c>
      <c r="E344" t="s">
        <v>10044</v>
      </c>
    </row>
    <row r="345" spans="1:5" x14ac:dyDescent="0.3">
      <c r="A345" t="s">
        <v>6841</v>
      </c>
      <c r="B345" t="s">
        <v>10022</v>
      </c>
      <c r="C345" t="s">
        <v>10033</v>
      </c>
      <c r="D345" s="2">
        <v>45817</v>
      </c>
      <c r="E345" t="s">
        <v>10046</v>
      </c>
    </row>
    <row r="346" spans="1:5" x14ac:dyDescent="0.3">
      <c r="A346" t="s">
        <v>8723</v>
      </c>
      <c r="B346" t="s">
        <v>10010</v>
      </c>
      <c r="C346" t="s">
        <v>10029</v>
      </c>
      <c r="D346" s="2">
        <v>45689</v>
      </c>
      <c r="E346" t="s">
        <v>10046</v>
      </c>
    </row>
    <row r="347" spans="1:5" x14ac:dyDescent="0.3">
      <c r="A347" t="s">
        <v>8005</v>
      </c>
      <c r="B347" t="s">
        <v>10025</v>
      </c>
      <c r="C347" t="s">
        <v>10033</v>
      </c>
      <c r="D347" s="2">
        <v>45606</v>
      </c>
      <c r="E347" t="s">
        <v>10045</v>
      </c>
    </row>
    <row r="348" spans="1:5" x14ac:dyDescent="0.3">
      <c r="A348" t="s">
        <v>9518</v>
      </c>
      <c r="B348" t="s">
        <v>10010</v>
      </c>
      <c r="C348" t="s">
        <v>10029</v>
      </c>
      <c r="D348" s="2">
        <v>45716</v>
      </c>
      <c r="E348" t="s">
        <v>10044</v>
      </c>
    </row>
    <row r="349" spans="1:5" x14ac:dyDescent="0.3">
      <c r="A349" t="s">
        <v>2757</v>
      </c>
      <c r="B349" t="s">
        <v>10019</v>
      </c>
      <c r="C349" t="s">
        <v>10031</v>
      </c>
      <c r="D349" s="2">
        <v>45644</v>
      </c>
      <c r="E349" t="s">
        <v>10043</v>
      </c>
    </row>
    <row r="350" spans="1:5" x14ac:dyDescent="0.3">
      <c r="A350" t="s">
        <v>9641</v>
      </c>
      <c r="B350" t="s">
        <v>10011</v>
      </c>
      <c r="C350" t="s">
        <v>10029</v>
      </c>
      <c r="D350" s="2">
        <v>45717</v>
      </c>
      <c r="E350" t="s">
        <v>10043</v>
      </c>
    </row>
    <row r="351" spans="1:5" x14ac:dyDescent="0.3">
      <c r="A351" t="s">
        <v>6503</v>
      </c>
      <c r="B351" t="s">
        <v>10017</v>
      </c>
      <c r="C351" t="s">
        <v>10032</v>
      </c>
      <c r="D351" s="2">
        <v>45549</v>
      </c>
      <c r="E351" t="s">
        <v>10045</v>
      </c>
    </row>
    <row r="352" spans="1:5" x14ac:dyDescent="0.3">
      <c r="A352" t="s">
        <v>3719</v>
      </c>
      <c r="B352" t="s">
        <v>10024</v>
      </c>
      <c r="C352" t="s">
        <v>10029</v>
      </c>
      <c r="D352" s="2">
        <v>45566</v>
      </c>
      <c r="E352" t="s">
        <v>10046</v>
      </c>
    </row>
    <row r="353" spans="1:5" x14ac:dyDescent="0.3">
      <c r="A353" t="s">
        <v>7407</v>
      </c>
      <c r="B353" t="s">
        <v>10024</v>
      </c>
      <c r="C353" t="s">
        <v>10029</v>
      </c>
      <c r="D353" s="2">
        <v>45657</v>
      </c>
      <c r="E353" t="s">
        <v>10044</v>
      </c>
    </row>
    <row r="354" spans="1:5" x14ac:dyDescent="0.3">
      <c r="A354" t="s">
        <v>8968</v>
      </c>
      <c r="B354" t="s">
        <v>10018</v>
      </c>
      <c r="C354" t="s">
        <v>10033</v>
      </c>
      <c r="D354" s="2">
        <v>45850</v>
      </c>
      <c r="E354" t="s">
        <v>10045</v>
      </c>
    </row>
    <row r="355" spans="1:5" x14ac:dyDescent="0.3">
      <c r="A355" t="s">
        <v>6559</v>
      </c>
      <c r="B355" t="s">
        <v>10023</v>
      </c>
      <c r="C355" t="s">
        <v>10033</v>
      </c>
      <c r="D355" s="2">
        <v>45735</v>
      </c>
      <c r="E355" t="s">
        <v>10046</v>
      </c>
    </row>
    <row r="356" spans="1:5" x14ac:dyDescent="0.3">
      <c r="A356" t="s">
        <v>7352</v>
      </c>
      <c r="B356" t="s">
        <v>10016</v>
      </c>
      <c r="C356" t="s">
        <v>10032</v>
      </c>
      <c r="D356" s="2">
        <v>45551</v>
      </c>
      <c r="E356" t="s">
        <v>10043</v>
      </c>
    </row>
    <row r="357" spans="1:5" x14ac:dyDescent="0.3">
      <c r="A357" t="s">
        <v>3899</v>
      </c>
      <c r="B357" t="s">
        <v>10015</v>
      </c>
      <c r="C357" t="s">
        <v>10031</v>
      </c>
      <c r="D357" s="2">
        <v>45546</v>
      </c>
      <c r="E357" t="s">
        <v>10046</v>
      </c>
    </row>
    <row r="358" spans="1:5" x14ac:dyDescent="0.3">
      <c r="A358" t="s">
        <v>2841</v>
      </c>
      <c r="B358" t="s">
        <v>10021</v>
      </c>
      <c r="C358" t="s">
        <v>10031</v>
      </c>
      <c r="D358" s="2">
        <v>45661</v>
      </c>
      <c r="E358" t="s">
        <v>10044</v>
      </c>
    </row>
    <row r="359" spans="1:5" x14ac:dyDescent="0.3">
      <c r="A359" t="s">
        <v>3857</v>
      </c>
      <c r="B359" t="s">
        <v>10022</v>
      </c>
      <c r="C359" t="s">
        <v>10033</v>
      </c>
      <c r="D359" s="2">
        <v>45642</v>
      </c>
      <c r="E359" t="s">
        <v>10046</v>
      </c>
    </row>
    <row r="360" spans="1:5" x14ac:dyDescent="0.3">
      <c r="A360" t="s">
        <v>7166</v>
      </c>
      <c r="B360" t="s">
        <v>10027</v>
      </c>
      <c r="C360" t="s">
        <v>10032</v>
      </c>
      <c r="D360" s="2">
        <v>45659</v>
      </c>
      <c r="E360" t="s">
        <v>10046</v>
      </c>
    </row>
    <row r="361" spans="1:5" x14ac:dyDescent="0.3">
      <c r="A361" t="s">
        <v>1769</v>
      </c>
      <c r="B361" t="s">
        <v>10022</v>
      </c>
      <c r="C361" t="s">
        <v>10033</v>
      </c>
      <c r="D361" s="2">
        <v>45875</v>
      </c>
      <c r="E361" t="s">
        <v>10043</v>
      </c>
    </row>
    <row r="362" spans="1:5" x14ac:dyDescent="0.3">
      <c r="A362" t="s">
        <v>1079</v>
      </c>
      <c r="B362" t="s">
        <v>10011</v>
      </c>
      <c r="C362" t="s">
        <v>10029</v>
      </c>
      <c r="D362" s="2">
        <v>45523</v>
      </c>
      <c r="E362" t="s">
        <v>10045</v>
      </c>
    </row>
    <row r="363" spans="1:5" x14ac:dyDescent="0.3">
      <c r="A363" t="s">
        <v>832</v>
      </c>
      <c r="B363" t="s">
        <v>10026</v>
      </c>
      <c r="C363" t="s">
        <v>10031</v>
      </c>
      <c r="D363" s="2">
        <v>45563</v>
      </c>
      <c r="E363" t="s">
        <v>10046</v>
      </c>
    </row>
    <row r="364" spans="1:5" x14ac:dyDescent="0.3">
      <c r="A364" t="s">
        <v>7998</v>
      </c>
      <c r="B364" t="s">
        <v>10018</v>
      </c>
      <c r="C364" t="s">
        <v>10033</v>
      </c>
      <c r="D364" s="2">
        <v>45752</v>
      </c>
      <c r="E364" t="s">
        <v>10044</v>
      </c>
    </row>
    <row r="365" spans="1:5" x14ac:dyDescent="0.3">
      <c r="A365" t="s">
        <v>6779</v>
      </c>
      <c r="B365" t="s">
        <v>10010</v>
      </c>
      <c r="C365" t="s">
        <v>10029</v>
      </c>
      <c r="D365" s="2">
        <v>45732</v>
      </c>
      <c r="E365" t="s">
        <v>10043</v>
      </c>
    </row>
    <row r="366" spans="1:5" x14ac:dyDescent="0.3">
      <c r="A366" t="s">
        <v>7250</v>
      </c>
      <c r="B366" t="s">
        <v>10028</v>
      </c>
      <c r="C366" t="s">
        <v>10032</v>
      </c>
      <c r="D366" s="2">
        <v>45565</v>
      </c>
      <c r="E366" t="s">
        <v>10046</v>
      </c>
    </row>
    <row r="367" spans="1:5" x14ac:dyDescent="0.3">
      <c r="A367" t="s">
        <v>4207</v>
      </c>
      <c r="B367" t="s">
        <v>10017</v>
      </c>
      <c r="C367" t="s">
        <v>10032</v>
      </c>
      <c r="D367" s="2">
        <v>45849</v>
      </c>
      <c r="E367" t="s">
        <v>10044</v>
      </c>
    </row>
    <row r="368" spans="1:5" x14ac:dyDescent="0.3">
      <c r="A368" t="s">
        <v>264</v>
      </c>
      <c r="B368" t="s">
        <v>10019</v>
      </c>
      <c r="C368" t="s">
        <v>10031</v>
      </c>
      <c r="D368" s="2">
        <v>45652</v>
      </c>
      <c r="E368" t="s">
        <v>10046</v>
      </c>
    </row>
    <row r="369" spans="1:5" x14ac:dyDescent="0.3">
      <c r="A369" t="s">
        <v>6715</v>
      </c>
      <c r="B369" t="s">
        <v>10021</v>
      </c>
      <c r="C369" t="s">
        <v>10031</v>
      </c>
      <c r="D369" s="2">
        <v>45628</v>
      </c>
      <c r="E369" t="s">
        <v>10045</v>
      </c>
    </row>
    <row r="370" spans="1:5" x14ac:dyDescent="0.3">
      <c r="A370" t="s">
        <v>5550</v>
      </c>
      <c r="B370" t="s">
        <v>10020</v>
      </c>
      <c r="C370" t="s">
        <v>10030</v>
      </c>
      <c r="D370" s="2">
        <v>45834</v>
      </c>
      <c r="E370" t="s">
        <v>10045</v>
      </c>
    </row>
    <row r="371" spans="1:5" x14ac:dyDescent="0.3">
      <c r="A371" t="s">
        <v>1729</v>
      </c>
      <c r="B371" t="s">
        <v>10018</v>
      </c>
      <c r="C371" t="s">
        <v>10033</v>
      </c>
      <c r="D371" s="2">
        <v>45526</v>
      </c>
      <c r="E371" t="s">
        <v>10045</v>
      </c>
    </row>
    <row r="372" spans="1:5" x14ac:dyDescent="0.3">
      <c r="A372" t="s">
        <v>3651</v>
      </c>
      <c r="B372" t="s">
        <v>10023</v>
      </c>
      <c r="C372" t="s">
        <v>10033</v>
      </c>
      <c r="D372" s="2">
        <v>45539</v>
      </c>
      <c r="E372" t="s">
        <v>10046</v>
      </c>
    </row>
    <row r="373" spans="1:5" x14ac:dyDescent="0.3">
      <c r="A373" t="s">
        <v>6461</v>
      </c>
      <c r="B373" t="s">
        <v>10019</v>
      </c>
      <c r="C373" t="s">
        <v>10031</v>
      </c>
      <c r="D373" s="2">
        <v>45849</v>
      </c>
      <c r="E373" t="s">
        <v>10043</v>
      </c>
    </row>
    <row r="374" spans="1:5" x14ac:dyDescent="0.3">
      <c r="A374" t="s">
        <v>5806</v>
      </c>
      <c r="B374" t="s">
        <v>10024</v>
      </c>
      <c r="C374" t="s">
        <v>10029</v>
      </c>
      <c r="D374" s="2">
        <v>45836</v>
      </c>
      <c r="E374" t="s">
        <v>10043</v>
      </c>
    </row>
    <row r="375" spans="1:5" x14ac:dyDescent="0.3">
      <c r="A375" t="s">
        <v>3964</v>
      </c>
      <c r="B375" t="s">
        <v>10009</v>
      </c>
      <c r="C375" t="s">
        <v>10029</v>
      </c>
      <c r="D375" s="2">
        <v>45674</v>
      </c>
      <c r="E375" t="s">
        <v>10044</v>
      </c>
    </row>
    <row r="376" spans="1:5" x14ac:dyDescent="0.3">
      <c r="A376" t="s">
        <v>270</v>
      </c>
      <c r="B376" t="s">
        <v>10022</v>
      </c>
      <c r="C376" t="s">
        <v>10033</v>
      </c>
      <c r="D376" s="2">
        <v>45609</v>
      </c>
      <c r="E376" t="s">
        <v>10043</v>
      </c>
    </row>
    <row r="377" spans="1:5" x14ac:dyDescent="0.3">
      <c r="A377" t="s">
        <v>7244</v>
      </c>
      <c r="B377" t="s">
        <v>10018</v>
      </c>
      <c r="C377" t="s">
        <v>10033</v>
      </c>
      <c r="D377" s="2">
        <v>45816</v>
      </c>
      <c r="E377" t="s">
        <v>10045</v>
      </c>
    </row>
    <row r="378" spans="1:5" x14ac:dyDescent="0.3">
      <c r="A378" t="s">
        <v>5625</v>
      </c>
      <c r="B378" t="s">
        <v>10016</v>
      </c>
      <c r="C378" t="s">
        <v>10032</v>
      </c>
      <c r="D378" s="2">
        <v>45561</v>
      </c>
      <c r="E378" t="s">
        <v>10045</v>
      </c>
    </row>
    <row r="379" spans="1:5" x14ac:dyDescent="0.3">
      <c r="A379" t="s">
        <v>3910</v>
      </c>
      <c r="B379" t="s">
        <v>10021</v>
      </c>
      <c r="C379" t="s">
        <v>10031</v>
      </c>
      <c r="D379" s="2">
        <v>45581</v>
      </c>
      <c r="E379" t="s">
        <v>10043</v>
      </c>
    </row>
    <row r="380" spans="1:5" x14ac:dyDescent="0.3">
      <c r="A380" t="s">
        <v>4307</v>
      </c>
      <c r="B380" t="s">
        <v>10018</v>
      </c>
      <c r="C380" t="s">
        <v>10033</v>
      </c>
      <c r="D380" s="2">
        <v>45729</v>
      </c>
      <c r="E380" t="s">
        <v>10044</v>
      </c>
    </row>
    <row r="381" spans="1:5" x14ac:dyDescent="0.3">
      <c r="A381" t="s">
        <v>317</v>
      </c>
      <c r="B381" t="s">
        <v>10014</v>
      </c>
      <c r="C381" t="s">
        <v>10030</v>
      </c>
      <c r="D381" s="2">
        <v>45871</v>
      </c>
      <c r="E381" t="s">
        <v>10043</v>
      </c>
    </row>
    <row r="382" spans="1:5" x14ac:dyDescent="0.3">
      <c r="A382" t="s">
        <v>7366</v>
      </c>
      <c r="B382" t="s">
        <v>10022</v>
      </c>
      <c r="C382" t="s">
        <v>10033</v>
      </c>
      <c r="D382" s="2">
        <v>45569</v>
      </c>
      <c r="E382" t="s">
        <v>10044</v>
      </c>
    </row>
    <row r="383" spans="1:5" x14ac:dyDescent="0.3">
      <c r="A383" t="s">
        <v>4323</v>
      </c>
      <c r="B383" t="s">
        <v>10015</v>
      </c>
      <c r="C383" t="s">
        <v>10031</v>
      </c>
      <c r="D383" s="2">
        <v>45881</v>
      </c>
      <c r="E383" t="s">
        <v>10044</v>
      </c>
    </row>
    <row r="384" spans="1:5" x14ac:dyDescent="0.3">
      <c r="A384" t="s">
        <v>1858</v>
      </c>
      <c r="B384" t="s">
        <v>10014</v>
      </c>
      <c r="C384" t="s">
        <v>10030</v>
      </c>
      <c r="D384" s="2">
        <v>45524</v>
      </c>
      <c r="E384" t="s">
        <v>10044</v>
      </c>
    </row>
    <row r="385" spans="1:5" x14ac:dyDescent="0.3">
      <c r="A385" t="s">
        <v>4027</v>
      </c>
      <c r="B385" t="s">
        <v>10010</v>
      </c>
      <c r="C385" t="s">
        <v>10029</v>
      </c>
      <c r="D385" s="2">
        <v>45660</v>
      </c>
      <c r="E385" t="s">
        <v>10044</v>
      </c>
    </row>
    <row r="386" spans="1:5" x14ac:dyDescent="0.3">
      <c r="A386" t="s">
        <v>4701</v>
      </c>
      <c r="B386" t="s">
        <v>10009</v>
      </c>
      <c r="C386" t="s">
        <v>10029</v>
      </c>
      <c r="D386" s="2">
        <v>45741</v>
      </c>
      <c r="E386" t="s">
        <v>10044</v>
      </c>
    </row>
    <row r="387" spans="1:5" x14ac:dyDescent="0.3">
      <c r="A387" t="s">
        <v>2503</v>
      </c>
      <c r="B387" t="s">
        <v>10020</v>
      </c>
      <c r="C387" t="s">
        <v>10030</v>
      </c>
      <c r="D387" s="2">
        <v>45664</v>
      </c>
      <c r="E387" t="s">
        <v>10045</v>
      </c>
    </row>
    <row r="388" spans="1:5" x14ac:dyDescent="0.3">
      <c r="A388" t="s">
        <v>8165</v>
      </c>
      <c r="B388" t="s">
        <v>10015</v>
      </c>
      <c r="C388" t="s">
        <v>10031</v>
      </c>
      <c r="D388" s="2">
        <v>45874</v>
      </c>
      <c r="E388" t="s">
        <v>10045</v>
      </c>
    </row>
    <row r="389" spans="1:5" x14ac:dyDescent="0.3">
      <c r="A389" t="s">
        <v>6489</v>
      </c>
      <c r="B389" t="s">
        <v>10024</v>
      </c>
      <c r="C389" t="s">
        <v>10029</v>
      </c>
      <c r="D389" s="2">
        <v>45758</v>
      </c>
      <c r="E389" t="s">
        <v>10043</v>
      </c>
    </row>
    <row r="390" spans="1:5" x14ac:dyDescent="0.3">
      <c r="A390" t="s">
        <v>8763</v>
      </c>
      <c r="B390" t="s">
        <v>10026</v>
      </c>
      <c r="C390" t="s">
        <v>10031</v>
      </c>
      <c r="D390" s="2">
        <v>45708</v>
      </c>
      <c r="E390" t="s">
        <v>10045</v>
      </c>
    </row>
    <row r="391" spans="1:5" x14ac:dyDescent="0.3">
      <c r="A391" t="s">
        <v>8993</v>
      </c>
      <c r="B391" t="s">
        <v>10026</v>
      </c>
      <c r="C391" t="s">
        <v>10031</v>
      </c>
      <c r="D391" s="2">
        <v>45635</v>
      </c>
      <c r="E391" t="s">
        <v>10043</v>
      </c>
    </row>
    <row r="392" spans="1:5" x14ac:dyDescent="0.3">
      <c r="A392" t="s">
        <v>4692</v>
      </c>
      <c r="B392" t="s">
        <v>10017</v>
      </c>
      <c r="C392" t="s">
        <v>10032</v>
      </c>
      <c r="D392" s="2">
        <v>45601</v>
      </c>
      <c r="E392" t="s">
        <v>10045</v>
      </c>
    </row>
    <row r="393" spans="1:5" x14ac:dyDescent="0.3">
      <c r="A393" t="s">
        <v>2736</v>
      </c>
      <c r="B393" t="s">
        <v>10023</v>
      </c>
      <c r="C393" t="s">
        <v>10033</v>
      </c>
      <c r="D393" s="2">
        <v>45850</v>
      </c>
      <c r="E393" t="s">
        <v>10045</v>
      </c>
    </row>
    <row r="394" spans="1:5" x14ac:dyDescent="0.3">
      <c r="A394" t="s">
        <v>402</v>
      </c>
      <c r="B394" t="s">
        <v>10009</v>
      </c>
      <c r="C394" t="s">
        <v>10029</v>
      </c>
      <c r="D394" s="2">
        <v>45775</v>
      </c>
      <c r="E394" t="s">
        <v>10044</v>
      </c>
    </row>
    <row r="395" spans="1:5" x14ac:dyDescent="0.3">
      <c r="A395" t="s">
        <v>1038</v>
      </c>
      <c r="B395" t="s">
        <v>10009</v>
      </c>
      <c r="C395" t="s">
        <v>10029</v>
      </c>
      <c r="D395" s="2">
        <v>45843</v>
      </c>
      <c r="E395" t="s">
        <v>10043</v>
      </c>
    </row>
    <row r="396" spans="1:5" x14ac:dyDescent="0.3">
      <c r="A396" t="s">
        <v>4044</v>
      </c>
      <c r="B396" t="s">
        <v>10025</v>
      </c>
      <c r="C396" t="s">
        <v>10033</v>
      </c>
      <c r="D396" s="2">
        <v>45860</v>
      </c>
      <c r="E396" t="s">
        <v>10045</v>
      </c>
    </row>
    <row r="397" spans="1:5" x14ac:dyDescent="0.3">
      <c r="A397" t="s">
        <v>1569</v>
      </c>
      <c r="B397" t="s">
        <v>10011</v>
      </c>
      <c r="C397" t="s">
        <v>10029</v>
      </c>
      <c r="D397" s="2">
        <v>45687</v>
      </c>
      <c r="E397" t="s">
        <v>10045</v>
      </c>
    </row>
    <row r="398" spans="1:5" x14ac:dyDescent="0.3">
      <c r="A398" t="s">
        <v>5889</v>
      </c>
      <c r="B398" t="s">
        <v>10009</v>
      </c>
      <c r="C398" t="s">
        <v>10029</v>
      </c>
      <c r="D398" s="2">
        <v>45541</v>
      </c>
      <c r="E398" t="s">
        <v>10046</v>
      </c>
    </row>
    <row r="399" spans="1:5" x14ac:dyDescent="0.3">
      <c r="A399" t="s">
        <v>7283</v>
      </c>
      <c r="B399" t="s">
        <v>10018</v>
      </c>
      <c r="C399" t="s">
        <v>10033</v>
      </c>
      <c r="D399" s="2">
        <v>45809</v>
      </c>
      <c r="E399" t="s">
        <v>10044</v>
      </c>
    </row>
    <row r="400" spans="1:5" x14ac:dyDescent="0.3">
      <c r="A400" t="s">
        <v>6694</v>
      </c>
      <c r="B400" t="s">
        <v>10027</v>
      </c>
      <c r="C400" t="s">
        <v>10032</v>
      </c>
      <c r="D400" s="2">
        <v>45649</v>
      </c>
      <c r="E400" t="s">
        <v>10044</v>
      </c>
    </row>
    <row r="401" spans="1:5" x14ac:dyDescent="0.3">
      <c r="A401" t="s">
        <v>4534</v>
      </c>
      <c r="B401" t="s">
        <v>10018</v>
      </c>
      <c r="C401" t="s">
        <v>10033</v>
      </c>
      <c r="D401" s="2">
        <v>45727</v>
      </c>
      <c r="E401" t="s">
        <v>10044</v>
      </c>
    </row>
    <row r="402" spans="1:5" x14ac:dyDescent="0.3">
      <c r="A402" t="s">
        <v>545</v>
      </c>
      <c r="B402" t="s">
        <v>10014</v>
      </c>
      <c r="C402" t="s">
        <v>10030</v>
      </c>
      <c r="D402" s="2">
        <v>45616</v>
      </c>
      <c r="E402" t="s">
        <v>10043</v>
      </c>
    </row>
    <row r="403" spans="1:5" x14ac:dyDescent="0.3">
      <c r="A403" t="s">
        <v>4048</v>
      </c>
      <c r="B403" t="s">
        <v>10009</v>
      </c>
      <c r="C403" t="s">
        <v>10029</v>
      </c>
      <c r="D403" s="2">
        <v>45722</v>
      </c>
      <c r="E403" t="s">
        <v>10043</v>
      </c>
    </row>
    <row r="404" spans="1:5" x14ac:dyDescent="0.3">
      <c r="A404" t="s">
        <v>5242</v>
      </c>
      <c r="B404" t="s">
        <v>10025</v>
      </c>
      <c r="C404" t="s">
        <v>10033</v>
      </c>
      <c r="D404" s="2">
        <v>45689</v>
      </c>
      <c r="E404" t="s">
        <v>10046</v>
      </c>
    </row>
    <row r="405" spans="1:5" x14ac:dyDescent="0.3">
      <c r="A405" t="s">
        <v>8557</v>
      </c>
      <c r="B405" t="s">
        <v>10025</v>
      </c>
      <c r="C405" t="s">
        <v>10033</v>
      </c>
      <c r="D405" s="2">
        <v>45676</v>
      </c>
      <c r="E405" t="s">
        <v>10044</v>
      </c>
    </row>
    <row r="406" spans="1:5" x14ac:dyDescent="0.3">
      <c r="A406" t="s">
        <v>7592</v>
      </c>
      <c r="B406" t="s">
        <v>10013</v>
      </c>
      <c r="C406" t="s">
        <v>10030</v>
      </c>
      <c r="D406" s="2">
        <v>45657</v>
      </c>
      <c r="E406" t="s">
        <v>10043</v>
      </c>
    </row>
    <row r="407" spans="1:5" x14ac:dyDescent="0.3">
      <c r="A407" t="s">
        <v>4620</v>
      </c>
      <c r="B407" t="s">
        <v>10013</v>
      </c>
      <c r="C407" t="s">
        <v>10030</v>
      </c>
      <c r="D407" s="2">
        <v>45697</v>
      </c>
      <c r="E407" t="s">
        <v>10046</v>
      </c>
    </row>
    <row r="408" spans="1:5" x14ac:dyDescent="0.3">
      <c r="A408" t="s">
        <v>3629</v>
      </c>
      <c r="B408" t="s">
        <v>10027</v>
      </c>
      <c r="C408" t="s">
        <v>10032</v>
      </c>
      <c r="D408" s="2">
        <v>45549</v>
      </c>
      <c r="E408" t="s">
        <v>10045</v>
      </c>
    </row>
    <row r="409" spans="1:5" x14ac:dyDescent="0.3">
      <c r="A409" t="s">
        <v>7698</v>
      </c>
      <c r="B409" t="s">
        <v>10026</v>
      </c>
      <c r="C409" t="s">
        <v>10031</v>
      </c>
      <c r="D409" s="2">
        <v>45569</v>
      </c>
      <c r="E409" t="s">
        <v>10044</v>
      </c>
    </row>
    <row r="410" spans="1:5" x14ac:dyDescent="0.3">
      <c r="A410" t="s">
        <v>5482</v>
      </c>
      <c r="B410" t="s">
        <v>10024</v>
      </c>
      <c r="C410" t="s">
        <v>10029</v>
      </c>
      <c r="D410" s="2">
        <v>45829</v>
      </c>
      <c r="E410" t="s">
        <v>10046</v>
      </c>
    </row>
    <row r="411" spans="1:5" x14ac:dyDescent="0.3">
      <c r="A411" t="s">
        <v>6525</v>
      </c>
      <c r="B411" t="s">
        <v>10023</v>
      </c>
      <c r="C411" t="s">
        <v>10033</v>
      </c>
      <c r="D411" s="2">
        <v>45833</v>
      </c>
      <c r="E411" t="s">
        <v>10043</v>
      </c>
    </row>
    <row r="412" spans="1:5" x14ac:dyDescent="0.3">
      <c r="A412" t="s">
        <v>6248</v>
      </c>
      <c r="B412" t="s">
        <v>10020</v>
      </c>
      <c r="C412" t="s">
        <v>10030</v>
      </c>
      <c r="D412" s="2">
        <v>45623</v>
      </c>
      <c r="E412" t="s">
        <v>10046</v>
      </c>
    </row>
    <row r="413" spans="1:5" x14ac:dyDescent="0.3">
      <c r="A413" t="s">
        <v>7624</v>
      </c>
      <c r="B413" t="s">
        <v>10020</v>
      </c>
      <c r="C413" t="s">
        <v>10030</v>
      </c>
      <c r="D413" s="2">
        <v>45759</v>
      </c>
      <c r="E413" t="s">
        <v>10046</v>
      </c>
    </row>
    <row r="414" spans="1:5" x14ac:dyDescent="0.3">
      <c r="A414" t="s">
        <v>9420</v>
      </c>
      <c r="B414" t="s">
        <v>10024</v>
      </c>
      <c r="C414" t="s">
        <v>10029</v>
      </c>
      <c r="D414" s="2">
        <v>45530</v>
      </c>
      <c r="E414" t="s">
        <v>10045</v>
      </c>
    </row>
    <row r="415" spans="1:5" x14ac:dyDescent="0.3">
      <c r="A415" t="s">
        <v>6921</v>
      </c>
      <c r="B415" t="s">
        <v>10014</v>
      </c>
      <c r="C415" t="s">
        <v>10030</v>
      </c>
      <c r="D415" s="2">
        <v>45808</v>
      </c>
      <c r="E415" t="s">
        <v>10044</v>
      </c>
    </row>
    <row r="416" spans="1:5" x14ac:dyDescent="0.3">
      <c r="A416" t="s">
        <v>589</v>
      </c>
      <c r="B416" t="s">
        <v>10023</v>
      </c>
      <c r="C416" t="s">
        <v>10033</v>
      </c>
      <c r="D416" s="2">
        <v>45871</v>
      </c>
      <c r="E416" t="s">
        <v>10044</v>
      </c>
    </row>
    <row r="417" spans="1:5" x14ac:dyDescent="0.3">
      <c r="A417" t="s">
        <v>1647</v>
      </c>
      <c r="B417" t="s">
        <v>10024</v>
      </c>
      <c r="C417" t="s">
        <v>10029</v>
      </c>
      <c r="D417" s="2">
        <v>45678</v>
      </c>
      <c r="E417" t="s">
        <v>10046</v>
      </c>
    </row>
    <row r="418" spans="1:5" x14ac:dyDescent="0.3">
      <c r="A418" t="s">
        <v>4816</v>
      </c>
      <c r="B418" t="s">
        <v>10011</v>
      </c>
      <c r="C418" t="s">
        <v>10029</v>
      </c>
      <c r="D418" s="2">
        <v>45589</v>
      </c>
      <c r="E418" t="s">
        <v>10044</v>
      </c>
    </row>
    <row r="419" spans="1:5" x14ac:dyDescent="0.3">
      <c r="A419" t="s">
        <v>1477</v>
      </c>
      <c r="B419" t="s">
        <v>10025</v>
      </c>
      <c r="C419" t="s">
        <v>10033</v>
      </c>
      <c r="D419" s="2">
        <v>45596</v>
      </c>
      <c r="E419" t="s">
        <v>10045</v>
      </c>
    </row>
    <row r="420" spans="1:5" x14ac:dyDescent="0.3">
      <c r="A420" t="s">
        <v>9423</v>
      </c>
      <c r="B420" t="s">
        <v>10010</v>
      </c>
      <c r="C420" t="s">
        <v>10029</v>
      </c>
      <c r="D420" s="2">
        <v>45603</v>
      </c>
      <c r="E420" t="s">
        <v>10046</v>
      </c>
    </row>
    <row r="421" spans="1:5" x14ac:dyDescent="0.3">
      <c r="A421" t="s">
        <v>2488</v>
      </c>
      <c r="B421" t="s">
        <v>10023</v>
      </c>
      <c r="C421" t="s">
        <v>10033</v>
      </c>
      <c r="D421" s="2">
        <v>45748</v>
      </c>
      <c r="E421" t="s">
        <v>10046</v>
      </c>
    </row>
    <row r="422" spans="1:5" x14ac:dyDescent="0.3">
      <c r="A422" t="s">
        <v>5245</v>
      </c>
      <c r="B422" t="s">
        <v>10014</v>
      </c>
      <c r="C422" t="s">
        <v>10030</v>
      </c>
      <c r="D422" s="2">
        <v>45584</v>
      </c>
      <c r="E422" t="s">
        <v>10043</v>
      </c>
    </row>
    <row r="423" spans="1:5" x14ac:dyDescent="0.3">
      <c r="A423" t="s">
        <v>3119</v>
      </c>
      <c r="B423" t="s">
        <v>10017</v>
      </c>
      <c r="C423" t="s">
        <v>10032</v>
      </c>
      <c r="D423" s="2">
        <v>45806</v>
      </c>
      <c r="E423" t="s">
        <v>10045</v>
      </c>
    </row>
    <row r="424" spans="1:5" x14ac:dyDescent="0.3">
      <c r="A424" t="s">
        <v>9789</v>
      </c>
      <c r="B424" t="s">
        <v>10010</v>
      </c>
      <c r="C424" t="s">
        <v>10029</v>
      </c>
      <c r="D424" s="2">
        <v>45596</v>
      </c>
      <c r="E424" t="s">
        <v>10045</v>
      </c>
    </row>
    <row r="425" spans="1:5" x14ac:dyDescent="0.3">
      <c r="A425" t="s">
        <v>2186</v>
      </c>
      <c r="B425" t="s">
        <v>10023</v>
      </c>
      <c r="C425" t="s">
        <v>10033</v>
      </c>
      <c r="D425" s="2">
        <v>45544</v>
      </c>
      <c r="E425" t="s">
        <v>10043</v>
      </c>
    </row>
    <row r="426" spans="1:5" x14ac:dyDescent="0.3">
      <c r="A426" t="s">
        <v>5974</v>
      </c>
      <c r="B426" t="s">
        <v>10020</v>
      </c>
      <c r="C426" t="s">
        <v>10030</v>
      </c>
      <c r="D426" s="2">
        <v>45577</v>
      </c>
      <c r="E426" t="s">
        <v>10046</v>
      </c>
    </row>
    <row r="427" spans="1:5" x14ac:dyDescent="0.3">
      <c r="A427" t="s">
        <v>1470</v>
      </c>
      <c r="B427" t="s">
        <v>10012</v>
      </c>
      <c r="C427" t="s">
        <v>10030</v>
      </c>
      <c r="D427" s="2">
        <v>45709</v>
      </c>
      <c r="E427" t="s">
        <v>10046</v>
      </c>
    </row>
    <row r="428" spans="1:5" x14ac:dyDescent="0.3">
      <c r="A428" t="s">
        <v>2517</v>
      </c>
      <c r="B428" t="s">
        <v>10028</v>
      </c>
      <c r="C428" t="s">
        <v>10032</v>
      </c>
      <c r="D428" s="2">
        <v>45752</v>
      </c>
      <c r="E428" t="s">
        <v>10045</v>
      </c>
    </row>
    <row r="429" spans="1:5" x14ac:dyDescent="0.3">
      <c r="A429" t="s">
        <v>4870</v>
      </c>
      <c r="B429" t="s">
        <v>10019</v>
      </c>
      <c r="C429" t="s">
        <v>10031</v>
      </c>
      <c r="D429" s="2">
        <v>45830</v>
      </c>
      <c r="E429" t="s">
        <v>10045</v>
      </c>
    </row>
    <row r="430" spans="1:5" x14ac:dyDescent="0.3">
      <c r="A430" t="s">
        <v>1101</v>
      </c>
      <c r="B430" t="s">
        <v>10025</v>
      </c>
      <c r="C430" t="s">
        <v>10033</v>
      </c>
      <c r="D430" s="2">
        <v>45566</v>
      </c>
      <c r="E430" t="s">
        <v>10044</v>
      </c>
    </row>
    <row r="431" spans="1:5" x14ac:dyDescent="0.3">
      <c r="A431" t="s">
        <v>1686</v>
      </c>
      <c r="B431" t="s">
        <v>10015</v>
      </c>
      <c r="C431" t="s">
        <v>10031</v>
      </c>
      <c r="D431" s="2">
        <v>45617</v>
      </c>
      <c r="E431" t="s">
        <v>10046</v>
      </c>
    </row>
    <row r="432" spans="1:5" x14ac:dyDescent="0.3">
      <c r="A432" t="s">
        <v>5350</v>
      </c>
      <c r="B432" t="s">
        <v>10011</v>
      </c>
      <c r="C432" t="s">
        <v>10029</v>
      </c>
      <c r="D432" s="2">
        <v>45701</v>
      </c>
      <c r="E432" t="s">
        <v>10046</v>
      </c>
    </row>
    <row r="433" spans="1:5" x14ac:dyDescent="0.3">
      <c r="A433" t="s">
        <v>2950</v>
      </c>
      <c r="B433" t="s">
        <v>10012</v>
      </c>
      <c r="C433" t="s">
        <v>10030</v>
      </c>
      <c r="D433" s="2">
        <v>45511</v>
      </c>
      <c r="E433" t="s">
        <v>10046</v>
      </c>
    </row>
    <row r="434" spans="1:5" x14ac:dyDescent="0.3">
      <c r="A434" t="s">
        <v>6639</v>
      </c>
      <c r="B434" t="s">
        <v>10026</v>
      </c>
      <c r="C434" t="s">
        <v>10031</v>
      </c>
      <c r="D434" s="2">
        <v>45767</v>
      </c>
      <c r="E434" t="s">
        <v>10043</v>
      </c>
    </row>
    <row r="435" spans="1:5" x14ac:dyDescent="0.3">
      <c r="A435" t="s">
        <v>4924</v>
      </c>
      <c r="B435" t="s">
        <v>10011</v>
      </c>
      <c r="C435" t="s">
        <v>10029</v>
      </c>
      <c r="D435" s="2">
        <v>45722</v>
      </c>
      <c r="E435" t="s">
        <v>10046</v>
      </c>
    </row>
    <row r="436" spans="1:5" x14ac:dyDescent="0.3">
      <c r="A436" t="s">
        <v>4761</v>
      </c>
      <c r="B436" t="s">
        <v>10010</v>
      </c>
      <c r="C436" t="s">
        <v>10029</v>
      </c>
      <c r="D436" s="2">
        <v>45663</v>
      </c>
      <c r="E436" t="s">
        <v>10046</v>
      </c>
    </row>
    <row r="437" spans="1:5" x14ac:dyDescent="0.3">
      <c r="A437" t="s">
        <v>6505</v>
      </c>
      <c r="B437" t="s">
        <v>10020</v>
      </c>
      <c r="C437" t="s">
        <v>10030</v>
      </c>
      <c r="D437" s="2">
        <v>45666</v>
      </c>
      <c r="E437" t="s">
        <v>10043</v>
      </c>
    </row>
    <row r="438" spans="1:5" x14ac:dyDescent="0.3">
      <c r="A438" t="s">
        <v>9509</v>
      </c>
      <c r="B438" t="s">
        <v>10016</v>
      </c>
      <c r="C438" t="s">
        <v>10032</v>
      </c>
      <c r="D438" s="2">
        <v>45703</v>
      </c>
      <c r="E438" t="s">
        <v>10045</v>
      </c>
    </row>
    <row r="439" spans="1:5" x14ac:dyDescent="0.3">
      <c r="A439" t="s">
        <v>6282</v>
      </c>
      <c r="B439" t="s">
        <v>10010</v>
      </c>
      <c r="C439" t="s">
        <v>10029</v>
      </c>
      <c r="D439" s="2">
        <v>45722</v>
      </c>
      <c r="E439" t="s">
        <v>10043</v>
      </c>
    </row>
    <row r="440" spans="1:5" x14ac:dyDescent="0.3">
      <c r="A440" t="s">
        <v>1530</v>
      </c>
      <c r="B440" t="s">
        <v>10022</v>
      </c>
      <c r="C440" t="s">
        <v>10033</v>
      </c>
      <c r="D440" s="2">
        <v>45537</v>
      </c>
      <c r="E440" t="s">
        <v>10046</v>
      </c>
    </row>
    <row r="441" spans="1:5" x14ac:dyDescent="0.3">
      <c r="A441" t="s">
        <v>7046</v>
      </c>
      <c r="B441" t="s">
        <v>10017</v>
      </c>
      <c r="C441" t="s">
        <v>10032</v>
      </c>
      <c r="D441" s="2">
        <v>45756</v>
      </c>
      <c r="E441" t="s">
        <v>10045</v>
      </c>
    </row>
    <row r="442" spans="1:5" x14ac:dyDescent="0.3">
      <c r="A442" t="s">
        <v>1406</v>
      </c>
      <c r="B442" t="s">
        <v>10012</v>
      </c>
      <c r="C442" t="s">
        <v>10030</v>
      </c>
      <c r="D442" s="2">
        <v>45789</v>
      </c>
      <c r="E442" t="s">
        <v>10045</v>
      </c>
    </row>
    <row r="443" spans="1:5" x14ac:dyDescent="0.3">
      <c r="A443" t="s">
        <v>8718</v>
      </c>
      <c r="B443" t="s">
        <v>10017</v>
      </c>
      <c r="C443" t="s">
        <v>10032</v>
      </c>
      <c r="D443" s="2">
        <v>45841</v>
      </c>
      <c r="E443" t="s">
        <v>10043</v>
      </c>
    </row>
    <row r="444" spans="1:5" x14ac:dyDescent="0.3">
      <c r="A444" t="s">
        <v>2029</v>
      </c>
      <c r="B444" t="s">
        <v>10028</v>
      </c>
      <c r="C444" t="s">
        <v>10032</v>
      </c>
      <c r="D444" s="2">
        <v>45609</v>
      </c>
      <c r="E444" t="s">
        <v>10046</v>
      </c>
    </row>
    <row r="445" spans="1:5" x14ac:dyDescent="0.3">
      <c r="A445" t="s">
        <v>476</v>
      </c>
      <c r="B445" t="s">
        <v>10014</v>
      </c>
      <c r="C445" t="s">
        <v>10030</v>
      </c>
      <c r="D445" s="2">
        <v>45708</v>
      </c>
      <c r="E445" t="s">
        <v>10045</v>
      </c>
    </row>
    <row r="446" spans="1:5" x14ac:dyDescent="0.3">
      <c r="A446" t="s">
        <v>4591</v>
      </c>
      <c r="B446" t="s">
        <v>10021</v>
      </c>
      <c r="C446" t="s">
        <v>10031</v>
      </c>
      <c r="D446" s="2">
        <v>45584</v>
      </c>
      <c r="E446" t="s">
        <v>10044</v>
      </c>
    </row>
    <row r="447" spans="1:5" x14ac:dyDescent="0.3">
      <c r="A447" t="s">
        <v>4268</v>
      </c>
      <c r="B447" t="s">
        <v>10019</v>
      </c>
      <c r="C447" t="s">
        <v>10031</v>
      </c>
      <c r="D447" s="2">
        <v>45589</v>
      </c>
      <c r="E447" t="s">
        <v>10045</v>
      </c>
    </row>
    <row r="448" spans="1:5" x14ac:dyDescent="0.3">
      <c r="A448" t="s">
        <v>2935</v>
      </c>
      <c r="B448" t="s">
        <v>10024</v>
      </c>
      <c r="C448" t="s">
        <v>10029</v>
      </c>
      <c r="D448" s="2">
        <v>45766</v>
      </c>
      <c r="E448" t="s">
        <v>10045</v>
      </c>
    </row>
    <row r="449" spans="1:5" x14ac:dyDescent="0.3">
      <c r="A449" t="s">
        <v>2239</v>
      </c>
      <c r="B449" t="s">
        <v>10028</v>
      </c>
      <c r="C449" t="s">
        <v>10032</v>
      </c>
      <c r="D449" s="2">
        <v>45860</v>
      </c>
      <c r="E449" t="s">
        <v>10044</v>
      </c>
    </row>
    <row r="450" spans="1:5" x14ac:dyDescent="0.3">
      <c r="A450" t="s">
        <v>4998</v>
      </c>
      <c r="B450" t="s">
        <v>10020</v>
      </c>
      <c r="C450" t="s">
        <v>10030</v>
      </c>
      <c r="D450" s="2">
        <v>45764</v>
      </c>
      <c r="E450" t="s">
        <v>10044</v>
      </c>
    </row>
    <row r="451" spans="1:5" x14ac:dyDescent="0.3">
      <c r="A451" t="s">
        <v>6096</v>
      </c>
      <c r="B451" t="s">
        <v>10025</v>
      </c>
      <c r="C451" t="s">
        <v>10033</v>
      </c>
      <c r="D451" s="2">
        <v>45757</v>
      </c>
      <c r="E451" t="s">
        <v>10043</v>
      </c>
    </row>
    <row r="452" spans="1:5" x14ac:dyDescent="0.3">
      <c r="A452" t="s">
        <v>2584</v>
      </c>
      <c r="B452" t="s">
        <v>10015</v>
      </c>
      <c r="C452" t="s">
        <v>10031</v>
      </c>
      <c r="D452" s="2">
        <v>45630</v>
      </c>
      <c r="E452" t="s">
        <v>10046</v>
      </c>
    </row>
    <row r="453" spans="1:5" x14ac:dyDescent="0.3">
      <c r="A453" t="s">
        <v>8798</v>
      </c>
      <c r="B453" t="s">
        <v>10010</v>
      </c>
      <c r="C453" t="s">
        <v>10029</v>
      </c>
      <c r="D453" s="2">
        <v>45584</v>
      </c>
      <c r="E453" t="s">
        <v>10045</v>
      </c>
    </row>
    <row r="454" spans="1:5" x14ac:dyDescent="0.3">
      <c r="A454" t="s">
        <v>1074</v>
      </c>
      <c r="B454" t="s">
        <v>10015</v>
      </c>
      <c r="C454" t="s">
        <v>10031</v>
      </c>
      <c r="D454" s="2">
        <v>45872</v>
      </c>
      <c r="E454" t="s">
        <v>10045</v>
      </c>
    </row>
    <row r="455" spans="1:5" x14ac:dyDescent="0.3">
      <c r="A455" t="s">
        <v>5018</v>
      </c>
      <c r="B455" t="s">
        <v>10009</v>
      </c>
      <c r="C455" t="s">
        <v>10029</v>
      </c>
      <c r="D455" s="2">
        <v>45541</v>
      </c>
      <c r="E455" t="s">
        <v>10044</v>
      </c>
    </row>
    <row r="456" spans="1:5" x14ac:dyDescent="0.3">
      <c r="A456" t="s">
        <v>450</v>
      </c>
      <c r="B456" t="s">
        <v>10012</v>
      </c>
      <c r="C456" t="s">
        <v>10030</v>
      </c>
      <c r="D456" s="2">
        <v>45599</v>
      </c>
      <c r="E456" t="s">
        <v>10046</v>
      </c>
    </row>
    <row r="457" spans="1:5" x14ac:dyDescent="0.3">
      <c r="A457" t="s">
        <v>738</v>
      </c>
      <c r="B457" t="s">
        <v>10019</v>
      </c>
      <c r="C457" t="s">
        <v>10031</v>
      </c>
      <c r="D457" s="2">
        <v>45783</v>
      </c>
      <c r="E457" t="s">
        <v>10045</v>
      </c>
    </row>
    <row r="458" spans="1:5" x14ac:dyDescent="0.3">
      <c r="A458" t="s">
        <v>1488</v>
      </c>
      <c r="B458" t="s">
        <v>10018</v>
      </c>
      <c r="C458" t="s">
        <v>10033</v>
      </c>
      <c r="D458" s="2">
        <v>45557</v>
      </c>
      <c r="E458" t="s">
        <v>10045</v>
      </c>
    </row>
    <row r="459" spans="1:5" x14ac:dyDescent="0.3">
      <c r="A459" t="s">
        <v>3730</v>
      </c>
      <c r="B459" t="s">
        <v>10026</v>
      </c>
      <c r="C459" t="s">
        <v>10031</v>
      </c>
      <c r="D459" s="2">
        <v>45712</v>
      </c>
      <c r="E459" t="s">
        <v>10043</v>
      </c>
    </row>
    <row r="460" spans="1:5" x14ac:dyDescent="0.3">
      <c r="A460" t="s">
        <v>3717</v>
      </c>
      <c r="B460" t="s">
        <v>10024</v>
      </c>
      <c r="C460" t="s">
        <v>10029</v>
      </c>
      <c r="D460" s="2">
        <v>45742</v>
      </c>
      <c r="E460" t="s">
        <v>10045</v>
      </c>
    </row>
    <row r="461" spans="1:5" x14ac:dyDescent="0.3">
      <c r="A461" t="s">
        <v>3688</v>
      </c>
      <c r="B461" t="s">
        <v>10014</v>
      </c>
      <c r="C461" t="s">
        <v>10030</v>
      </c>
      <c r="D461" s="2">
        <v>45736</v>
      </c>
      <c r="E461" t="s">
        <v>10046</v>
      </c>
    </row>
    <row r="462" spans="1:5" x14ac:dyDescent="0.3">
      <c r="A462" t="s">
        <v>4336</v>
      </c>
      <c r="B462" t="s">
        <v>10012</v>
      </c>
      <c r="C462" t="s">
        <v>10030</v>
      </c>
      <c r="D462" s="2">
        <v>45596</v>
      </c>
      <c r="E462" t="s">
        <v>10043</v>
      </c>
    </row>
    <row r="463" spans="1:5" x14ac:dyDescent="0.3">
      <c r="A463" t="s">
        <v>8753</v>
      </c>
      <c r="B463" t="s">
        <v>10024</v>
      </c>
      <c r="C463" t="s">
        <v>10029</v>
      </c>
      <c r="D463" s="2">
        <v>45643</v>
      </c>
      <c r="E463" t="s">
        <v>10045</v>
      </c>
    </row>
    <row r="464" spans="1:5" x14ac:dyDescent="0.3">
      <c r="A464" t="s">
        <v>651</v>
      </c>
      <c r="B464" t="s">
        <v>10018</v>
      </c>
      <c r="C464" t="s">
        <v>10033</v>
      </c>
      <c r="D464" s="2">
        <v>45624</v>
      </c>
      <c r="E464" t="s">
        <v>10044</v>
      </c>
    </row>
    <row r="465" spans="1:5" x14ac:dyDescent="0.3">
      <c r="A465" t="s">
        <v>2422</v>
      </c>
      <c r="B465" t="s">
        <v>10025</v>
      </c>
      <c r="C465" t="s">
        <v>10033</v>
      </c>
      <c r="D465" s="2">
        <v>45612</v>
      </c>
      <c r="E465" t="s">
        <v>10046</v>
      </c>
    </row>
    <row r="466" spans="1:5" x14ac:dyDescent="0.3">
      <c r="A466" t="s">
        <v>2648</v>
      </c>
      <c r="B466" t="s">
        <v>10021</v>
      </c>
      <c r="C466" t="s">
        <v>10031</v>
      </c>
      <c r="D466" s="2">
        <v>45538</v>
      </c>
      <c r="E466" t="s">
        <v>10044</v>
      </c>
    </row>
    <row r="467" spans="1:5" x14ac:dyDescent="0.3">
      <c r="A467" t="s">
        <v>2753</v>
      </c>
      <c r="B467" t="s">
        <v>10026</v>
      </c>
      <c r="C467" t="s">
        <v>10031</v>
      </c>
      <c r="D467" s="2">
        <v>45837</v>
      </c>
      <c r="E467" t="s">
        <v>10044</v>
      </c>
    </row>
    <row r="468" spans="1:5" x14ac:dyDescent="0.3">
      <c r="A468" t="s">
        <v>9772</v>
      </c>
      <c r="B468" t="s">
        <v>10026</v>
      </c>
      <c r="C468" t="s">
        <v>10031</v>
      </c>
      <c r="D468" s="2">
        <v>45817</v>
      </c>
      <c r="E468" t="s">
        <v>10044</v>
      </c>
    </row>
    <row r="469" spans="1:5" x14ac:dyDescent="0.3">
      <c r="A469" t="s">
        <v>6620</v>
      </c>
      <c r="B469" t="s">
        <v>10028</v>
      </c>
      <c r="C469" t="s">
        <v>10032</v>
      </c>
      <c r="D469" s="2">
        <v>45617</v>
      </c>
      <c r="E469" t="s">
        <v>10046</v>
      </c>
    </row>
    <row r="470" spans="1:5" x14ac:dyDescent="0.3">
      <c r="A470" t="s">
        <v>6467</v>
      </c>
      <c r="B470" t="s">
        <v>10017</v>
      </c>
      <c r="C470" t="s">
        <v>10032</v>
      </c>
      <c r="D470" s="2">
        <v>45769</v>
      </c>
      <c r="E470" t="s">
        <v>10046</v>
      </c>
    </row>
    <row r="471" spans="1:5" x14ac:dyDescent="0.3">
      <c r="A471" t="s">
        <v>8445</v>
      </c>
      <c r="B471" t="s">
        <v>10015</v>
      </c>
      <c r="C471" t="s">
        <v>10031</v>
      </c>
      <c r="D471" s="2">
        <v>45746</v>
      </c>
      <c r="E471" t="s">
        <v>10045</v>
      </c>
    </row>
    <row r="472" spans="1:5" x14ac:dyDescent="0.3">
      <c r="A472" t="s">
        <v>5277</v>
      </c>
      <c r="B472" t="s">
        <v>10023</v>
      </c>
      <c r="C472" t="s">
        <v>10033</v>
      </c>
      <c r="D472" s="2">
        <v>45755</v>
      </c>
      <c r="E472" t="s">
        <v>10045</v>
      </c>
    </row>
    <row r="473" spans="1:5" x14ac:dyDescent="0.3">
      <c r="A473" t="s">
        <v>8789</v>
      </c>
      <c r="B473" t="s">
        <v>10023</v>
      </c>
      <c r="C473" t="s">
        <v>10033</v>
      </c>
      <c r="D473" s="2">
        <v>45599</v>
      </c>
      <c r="E473" t="s">
        <v>10045</v>
      </c>
    </row>
    <row r="474" spans="1:5" x14ac:dyDescent="0.3">
      <c r="A474" t="s">
        <v>1535</v>
      </c>
      <c r="B474" t="s">
        <v>10027</v>
      </c>
      <c r="C474" t="s">
        <v>10032</v>
      </c>
      <c r="D474" s="2">
        <v>45854</v>
      </c>
      <c r="E474" t="s">
        <v>10045</v>
      </c>
    </row>
    <row r="475" spans="1:5" x14ac:dyDescent="0.3">
      <c r="A475" t="s">
        <v>2716</v>
      </c>
      <c r="B475" t="s">
        <v>10014</v>
      </c>
      <c r="C475" t="s">
        <v>10030</v>
      </c>
      <c r="D475" s="2">
        <v>45665</v>
      </c>
      <c r="E475" t="s">
        <v>10045</v>
      </c>
    </row>
    <row r="476" spans="1:5" x14ac:dyDescent="0.3">
      <c r="A476" t="s">
        <v>9941</v>
      </c>
      <c r="B476" t="s">
        <v>10024</v>
      </c>
      <c r="C476" t="s">
        <v>10029</v>
      </c>
      <c r="D476" s="2">
        <v>45771</v>
      </c>
      <c r="E476" t="s">
        <v>10046</v>
      </c>
    </row>
    <row r="477" spans="1:5" x14ac:dyDescent="0.3">
      <c r="A477" t="s">
        <v>8545</v>
      </c>
      <c r="B477" t="s">
        <v>10015</v>
      </c>
      <c r="C477" t="s">
        <v>10031</v>
      </c>
      <c r="D477" s="2">
        <v>45858</v>
      </c>
      <c r="E477" t="s">
        <v>10045</v>
      </c>
    </row>
    <row r="478" spans="1:5" x14ac:dyDescent="0.3">
      <c r="A478" t="s">
        <v>3447</v>
      </c>
      <c r="B478" t="s">
        <v>10015</v>
      </c>
      <c r="C478" t="s">
        <v>10031</v>
      </c>
      <c r="D478" s="2">
        <v>45578</v>
      </c>
      <c r="E478" t="s">
        <v>10043</v>
      </c>
    </row>
    <row r="479" spans="1:5" x14ac:dyDescent="0.3">
      <c r="A479" t="s">
        <v>2229</v>
      </c>
      <c r="B479" t="s">
        <v>10013</v>
      </c>
      <c r="C479" t="s">
        <v>10030</v>
      </c>
      <c r="D479" s="2">
        <v>45874</v>
      </c>
      <c r="E479" t="s">
        <v>10045</v>
      </c>
    </row>
    <row r="480" spans="1:5" x14ac:dyDescent="0.3">
      <c r="A480" t="s">
        <v>9345</v>
      </c>
      <c r="B480" t="s">
        <v>10012</v>
      </c>
      <c r="C480" t="s">
        <v>10030</v>
      </c>
      <c r="D480" s="2">
        <v>45766</v>
      </c>
      <c r="E480" t="s">
        <v>10045</v>
      </c>
    </row>
    <row r="481" spans="1:5" x14ac:dyDescent="0.3">
      <c r="A481" t="s">
        <v>5180</v>
      </c>
      <c r="B481" t="s">
        <v>10016</v>
      </c>
      <c r="C481" t="s">
        <v>10032</v>
      </c>
      <c r="D481" s="2">
        <v>45608</v>
      </c>
      <c r="E481" t="s">
        <v>10046</v>
      </c>
    </row>
    <row r="482" spans="1:5" x14ac:dyDescent="0.3">
      <c r="A482" t="s">
        <v>3360</v>
      </c>
      <c r="B482" t="s">
        <v>10026</v>
      </c>
      <c r="C482" t="s">
        <v>10031</v>
      </c>
      <c r="D482" s="2">
        <v>45645</v>
      </c>
      <c r="E482" t="s">
        <v>10043</v>
      </c>
    </row>
    <row r="483" spans="1:5" x14ac:dyDescent="0.3">
      <c r="A483" t="s">
        <v>3918</v>
      </c>
      <c r="B483" t="s">
        <v>10028</v>
      </c>
      <c r="C483" t="s">
        <v>10032</v>
      </c>
      <c r="D483" s="2">
        <v>45613</v>
      </c>
      <c r="E483" t="s">
        <v>10045</v>
      </c>
    </row>
    <row r="484" spans="1:5" x14ac:dyDescent="0.3">
      <c r="A484" t="s">
        <v>5930</v>
      </c>
      <c r="B484" t="s">
        <v>10022</v>
      </c>
      <c r="C484" t="s">
        <v>10033</v>
      </c>
      <c r="D484" s="2">
        <v>45787</v>
      </c>
      <c r="E484" t="s">
        <v>10044</v>
      </c>
    </row>
    <row r="485" spans="1:5" x14ac:dyDescent="0.3">
      <c r="A485" t="s">
        <v>1599</v>
      </c>
      <c r="B485" t="s">
        <v>10016</v>
      </c>
      <c r="C485" t="s">
        <v>10032</v>
      </c>
      <c r="D485" s="2">
        <v>45784</v>
      </c>
      <c r="E485" t="s">
        <v>10046</v>
      </c>
    </row>
    <row r="486" spans="1:5" x14ac:dyDescent="0.3">
      <c r="A486" t="s">
        <v>6922</v>
      </c>
      <c r="B486" t="s">
        <v>10015</v>
      </c>
      <c r="C486" t="s">
        <v>10031</v>
      </c>
      <c r="D486" s="2">
        <v>45576</v>
      </c>
      <c r="E486" t="s">
        <v>10046</v>
      </c>
    </row>
    <row r="487" spans="1:5" x14ac:dyDescent="0.3">
      <c r="A487" t="s">
        <v>7743</v>
      </c>
      <c r="B487" t="s">
        <v>10028</v>
      </c>
      <c r="C487" t="s">
        <v>10032</v>
      </c>
      <c r="D487" s="2">
        <v>45706</v>
      </c>
      <c r="E487" t="s">
        <v>10046</v>
      </c>
    </row>
    <row r="488" spans="1:5" x14ac:dyDescent="0.3">
      <c r="A488" t="s">
        <v>5382</v>
      </c>
      <c r="B488" t="s">
        <v>10020</v>
      </c>
      <c r="C488" t="s">
        <v>10030</v>
      </c>
      <c r="D488" s="2">
        <v>45561</v>
      </c>
      <c r="E488" t="s">
        <v>10044</v>
      </c>
    </row>
    <row r="489" spans="1:5" x14ac:dyDescent="0.3">
      <c r="A489" t="s">
        <v>7144</v>
      </c>
      <c r="B489" t="s">
        <v>10012</v>
      </c>
      <c r="C489" t="s">
        <v>10030</v>
      </c>
      <c r="D489" s="2">
        <v>45860</v>
      </c>
      <c r="E489" t="s">
        <v>10045</v>
      </c>
    </row>
    <row r="490" spans="1:5" x14ac:dyDescent="0.3">
      <c r="A490" t="s">
        <v>1899</v>
      </c>
      <c r="B490" t="s">
        <v>10019</v>
      </c>
      <c r="C490" t="s">
        <v>10031</v>
      </c>
      <c r="D490" s="2">
        <v>45792</v>
      </c>
      <c r="E490" t="s">
        <v>10046</v>
      </c>
    </row>
    <row r="491" spans="1:5" x14ac:dyDescent="0.3">
      <c r="A491" t="s">
        <v>7769</v>
      </c>
      <c r="B491" t="s">
        <v>10020</v>
      </c>
      <c r="C491" t="s">
        <v>10030</v>
      </c>
      <c r="D491" s="2">
        <v>45681</v>
      </c>
      <c r="E491" t="s">
        <v>10046</v>
      </c>
    </row>
    <row r="492" spans="1:5" x14ac:dyDescent="0.3">
      <c r="A492" t="s">
        <v>9205</v>
      </c>
      <c r="B492" t="s">
        <v>10010</v>
      </c>
      <c r="C492" t="s">
        <v>10029</v>
      </c>
      <c r="D492" s="2">
        <v>45575</v>
      </c>
      <c r="E492" t="s">
        <v>10044</v>
      </c>
    </row>
    <row r="493" spans="1:5" x14ac:dyDescent="0.3">
      <c r="A493" t="s">
        <v>1355</v>
      </c>
      <c r="B493" t="s">
        <v>10017</v>
      </c>
      <c r="C493" t="s">
        <v>10032</v>
      </c>
      <c r="D493" s="2">
        <v>45811</v>
      </c>
      <c r="E493" t="s">
        <v>10046</v>
      </c>
    </row>
    <row r="494" spans="1:5" x14ac:dyDescent="0.3">
      <c r="A494" t="s">
        <v>1575</v>
      </c>
      <c r="B494" t="s">
        <v>10019</v>
      </c>
      <c r="C494" t="s">
        <v>10031</v>
      </c>
      <c r="D494" s="2">
        <v>45562</v>
      </c>
      <c r="E494" t="s">
        <v>10046</v>
      </c>
    </row>
    <row r="495" spans="1:5" x14ac:dyDescent="0.3">
      <c r="A495" t="s">
        <v>3803</v>
      </c>
      <c r="B495" t="s">
        <v>10018</v>
      </c>
      <c r="C495" t="s">
        <v>10033</v>
      </c>
      <c r="D495" s="2">
        <v>45768</v>
      </c>
      <c r="E495" t="s">
        <v>10044</v>
      </c>
    </row>
    <row r="496" spans="1:5" x14ac:dyDescent="0.3">
      <c r="A496" t="s">
        <v>7018</v>
      </c>
      <c r="B496" t="s">
        <v>10027</v>
      </c>
      <c r="C496" t="s">
        <v>10032</v>
      </c>
      <c r="D496" s="2">
        <v>45862</v>
      </c>
      <c r="E496" t="s">
        <v>10045</v>
      </c>
    </row>
    <row r="497" spans="1:5" x14ac:dyDescent="0.3">
      <c r="A497" t="s">
        <v>7095</v>
      </c>
      <c r="B497" t="s">
        <v>10015</v>
      </c>
      <c r="C497" t="s">
        <v>10031</v>
      </c>
      <c r="D497" s="2">
        <v>45795</v>
      </c>
      <c r="E497" t="s">
        <v>10043</v>
      </c>
    </row>
    <row r="498" spans="1:5" x14ac:dyDescent="0.3">
      <c r="A498" t="s">
        <v>3012</v>
      </c>
      <c r="B498" t="s">
        <v>10013</v>
      </c>
      <c r="C498" t="s">
        <v>10030</v>
      </c>
      <c r="D498" s="2">
        <v>45727</v>
      </c>
      <c r="E498" t="s">
        <v>10045</v>
      </c>
    </row>
    <row r="499" spans="1:5" x14ac:dyDescent="0.3">
      <c r="A499" t="s">
        <v>1524</v>
      </c>
      <c r="B499" t="s">
        <v>10018</v>
      </c>
      <c r="C499" t="s">
        <v>10033</v>
      </c>
      <c r="D499" s="2">
        <v>45822</v>
      </c>
      <c r="E499" t="s">
        <v>10043</v>
      </c>
    </row>
    <row r="500" spans="1:5" x14ac:dyDescent="0.3">
      <c r="A500" t="s">
        <v>7054</v>
      </c>
      <c r="B500" t="s">
        <v>10012</v>
      </c>
      <c r="C500" t="s">
        <v>10030</v>
      </c>
      <c r="D500" s="2">
        <v>45600</v>
      </c>
      <c r="E500" t="s">
        <v>10045</v>
      </c>
    </row>
    <row r="501" spans="1:5" x14ac:dyDescent="0.3">
      <c r="A501" t="s">
        <v>4548</v>
      </c>
      <c r="B501" t="s">
        <v>10023</v>
      </c>
      <c r="C501" t="s">
        <v>10033</v>
      </c>
      <c r="D501" s="2">
        <v>45630</v>
      </c>
      <c r="E501" t="s">
        <v>10044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1"/>
  <sheetViews>
    <sheetView workbookViewId="0">
      <selection activeCell="G14" sqref="G14"/>
    </sheetView>
  </sheetViews>
  <sheetFormatPr defaultRowHeight="14.4" x14ac:dyDescent="0.3"/>
  <cols>
    <col min="1" max="1" width="36.33203125" bestFit="1" customWidth="1"/>
  </cols>
  <sheetData>
    <row r="1" spans="1:3" x14ac:dyDescent="0.3">
      <c r="A1" s="1" t="s">
        <v>0</v>
      </c>
      <c r="B1" s="1" t="s">
        <v>2</v>
      </c>
      <c r="C1" s="1" t="s">
        <v>10047</v>
      </c>
    </row>
    <row r="2" spans="1:3" x14ac:dyDescent="0.3">
      <c r="A2" t="s">
        <v>5194</v>
      </c>
      <c r="B2" t="s">
        <v>10026</v>
      </c>
      <c r="C2">
        <v>4</v>
      </c>
    </row>
    <row r="3" spans="1:3" x14ac:dyDescent="0.3">
      <c r="A3" t="s">
        <v>1584</v>
      </c>
      <c r="B3" t="s">
        <v>10021</v>
      </c>
      <c r="C3">
        <v>1</v>
      </c>
    </row>
    <row r="4" spans="1:3" x14ac:dyDescent="0.3">
      <c r="A4" t="s">
        <v>5154</v>
      </c>
      <c r="B4" t="s">
        <v>10010</v>
      </c>
      <c r="C4">
        <v>1</v>
      </c>
    </row>
    <row r="5" spans="1:3" x14ac:dyDescent="0.3">
      <c r="A5" t="s">
        <v>1081</v>
      </c>
      <c r="B5" t="s">
        <v>10020</v>
      </c>
      <c r="C5">
        <v>5</v>
      </c>
    </row>
    <row r="6" spans="1:3" x14ac:dyDescent="0.3">
      <c r="A6" t="s">
        <v>9194</v>
      </c>
      <c r="B6" t="s">
        <v>10012</v>
      </c>
      <c r="C6">
        <v>3</v>
      </c>
    </row>
    <row r="7" spans="1:3" x14ac:dyDescent="0.3">
      <c r="A7" t="s">
        <v>8736</v>
      </c>
      <c r="B7" t="s">
        <v>10022</v>
      </c>
      <c r="C7">
        <v>5</v>
      </c>
    </row>
    <row r="8" spans="1:3" x14ac:dyDescent="0.3">
      <c r="A8" t="s">
        <v>4101</v>
      </c>
      <c r="B8" t="s">
        <v>10021</v>
      </c>
      <c r="C8">
        <v>3</v>
      </c>
    </row>
    <row r="9" spans="1:3" x14ac:dyDescent="0.3">
      <c r="A9" t="s">
        <v>5528</v>
      </c>
      <c r="B9" t="s">
        <v>10022</v>
      </c>
      <c r="C9">
        <v>1</v>
      </c>
    </row>
    <row r="10" spans="1:3" x14ac:dyDescent="0.3">
      <c r="A10" t="s">
        <v>5299</v>
      </c>
      <c r="B10" t="s">
        <v>10019</v>
      </c>
      <c r="C10">
        <v>4</v>
      </c>
    </row>
    <row r="11" spans="1:3" x14ac:dyDescent="0.3">
      <c r="A11" t="s">
        <v>1423</v>
      </c>
      <c r="B11" t="s">
        <v>10010</v>
      </c>
      <c r="C11">
        <v>1</v>
      </c>
    </row>
    <row r="12" spans="1:3" x14ac:dyDescent="0.3">
      <c r="A12" t="s">
        <v>466</v>
      </c>
      <c r="B12" t="s">
        <v>10009</v>
      </c>
      <c r="C12">
        <v>3</v>
      </c>
    </row>
    <row r="13" spans="1:3" x14ac:dyDescent="0.3">
      <c r="A13" t="s">
        <v>9230</v>
      </c>
      <c r="B13" t="s">
        <v>10016</v>
      </c>
      <c r="C13">
        <v>3</v>
      </c>
    </row>
    <row r="14" spans="1:3" x14ac:dyDescent="0.3">
      <c r="A14" t="s">
        <v>2645</v>
      </c>
      <c r="B14" t="s">
        <v>10011</v>
      </c>
      <c r="C14">
        <v>3</v>
      </c>
    </row>
    <row r="15" spans="1:3" x14ac:dyDescent="0.3">
      <c r="A15" t="s">
        <v>8705</v>
      </c>
      <c r="B15" t="s">
        <v>10022</v>
      </c>
      <c r="C15">
        <v>5</v>
      </c>
    </row>
    <row r="16" spans="1:3" x14ac:dyDescent="0.3">
      <c r="A16" t="s">
        <v>3496</v>
      </c>
      <c r="B16" t="s">
        <v>10026</v>
      </c>
      <c r="C16">
        <v>5</v>
      </c>
    </row>
    <row r="17" spans="1:3" x14ac:dyDescent="0.3">
      <c r="A17" t="s">
        <v>7917</v>
      </c>
      <c r="B17" t="s">
        <v>10017</v>
      </c>
      <c r="C17">
        <v>5</v>
      </c>
    </row>
    <row r="18" spans="1:3" x14ac:dyDescent="0.3">
      <c r="A18" t="s">
        <v>214</v>
      </c>
      <c r="B18" t="s">
        <v>10026</v>
      </c>
      <c r="C18">
        <v>1</v>
      </c>
    </row>
    <row r="19" spans="1:3" x14ac:dyDescent="0.3">
      <c r="A19" t="s">
        <v>5221</v>
      </c>
      <c r="B19" t="s">
        <v>10018</v>
      </c>
      <c r="C19">
        <v>1</v>
      </c>
    </row>
    <row r="20" spans="1:3" x14ac:dyDescent="0.3">
      <c r="A20" t="s">
        <v>5855</v>
      </c>
      <c r="B20" t="s">
        <v>10013</v>
      </c>
      <c r="C20">
        <v>1</v>
      </c>
    </row>
    <row r="21" spans="1:3" x14ac:dyDescent="0.3">
      <c r="A21" t="s">
        <v>6942</v>
      </c>
      <c r="B21" t="s">
        <v>10019</v>
      </c>
      <c r="C21">
        <v>1</v>
      </c>
    </row>
    <row r="22" spans="1:3" x14ac:dyDescent="0.3">
      <c r="A22" t="s">
        <v>9332</v>
      </c>
      <c r="B22" t="s">
        <v>10028</v>
      </c>
      <c r="C22">
        <v>1</v>
      </c>
    </row>
    <row r="23" spans="1:3" x14ac:dyDescent="0.3">
      <c r="A23" t="s">
        <v>6268</v>
      </c>
      <c r="B23" t="s">
        <v>10027</v>
      </c>
      <c r="C23">
        <v>3</v>
      </c>
    </row>
    <row r="24" spans="1:3" x14ac:dyDescent="0.3">
      <c r="A24" t="s">
        <v>7282</v>
      </c>
      <c r="B24" t="s">
        <v>10013</v>
      </c>
      <c r="C24">
        <v>5</v>
      </c>
    </row>
    <row r="25" spans="1:3" x14ac:dyDescent="0.3">
      <c r="A25" t="s">
        <v>4825</v>
      </c>
      <c r="B25" t="s">
        <v>10016</v>
      </c>
      <c r="C25">
        <v>3</v>
      </c>
    </row>
    <row r="26" spans="1:3" x14ac:dyDescent="0.3">
      <c r="A26" t="s">
        <v>1304</v>
      </c>
      <c r="B26" t="s">
        <v>10018</v>
      </c>
      <c r="C26">
        <v>1</v>
      </c>
    </row>
    <row r="27" spans="1:3" x14ac:dyDescent="0.3">
      <c r="A27" t="s">
        <v>7902</v>
      </c>
      <c r="B27" t="s">
        <v>10023</v>
      </c>
      <c r="C27">
        <v>3</v>
      </c>
    </row>
    <row r="28" spans="1:3" x14ac:dyDescent="0.3">
      <c r="A28" t="s">
        <v>4500</v>
      </c>
      <c r="B28" t="s">
        <v>10010</v>
      </c>
      <c r="C28">
        <v>3</v>
      </c>
    </row>
    <row r="29" spans="1:3" x14ac:dyDescent="0.3">
      <c r="A29" t="s">
        <v>3151</v>
      </c>
      <c r="B29" t="s">
        <v>10018</v>
      </c>
      <c r="C29">
        <v>3</v>
      </c>
    </row>
    <row r="30" spans="1:3" x14ac:dyDescent="0.3">
      <c r="A30" t="s">
        <v>3837</v>
      </c>
      <c r="B30" t="s">
        <v>10019</v>
      </c>
      <c r="C30">
        <v>1</v>
      </c>
    </row>
    <row r="31" spans="1:3" x14ac:dyDescent="0.3">
      <c r="A31" t="s">
        <v>2666</v>
      </c>
      <c r="B31" t="s">
        <v>10011</v>
      </c>
      <c r="C31">
        <v>2</v>
      </c>
    </row>
    <row r="32" spans="1:3" x14ac:dyDescent="0.3">
      <c r="A32" t="s">
        <v>9403</v>
      </c>
      <c r="B32" t="s">
        <v>10028</v>
      </c>
      <c r="C32">
        <v>2</v>
      </c>
    </row>
    <row r="33" spans="1:3" x14ac:dyDescent="0.3">
      <c r="A33" t="s">
        <v>1393</v>
      </c>
      <c r="B33" t="s">
        <v>10019</v>
      </c>
      <c r="C33">
        <v>3</v>
      </c>
    </row>
    <row r="34" spans="1:3" x14ac:dyDescent="0.3">
      <c r="A34" t="s">
        <v>4571</v>
      </c>
      <c r="B34" t="s">
        <v>10018</v>
      </c>
      <c r="C34">
        <v>1</v>
      </c>
    </row>
    <row r="35" spans="1:3" x14ac:dyDescent="0.3">
      <c r="A35" t="s">
        <v>111</v>
      </c>
      <c r="B35" t="s">
        <v>10021</v>
      </c>
      <c r="C35">
        <v>2</v>
      </c>
    </row>
    <row r="36" spans="1:3" x14ac:dyDescent="0.3">
      <c r="A36" t="s">
        <v>2312</v>
      </c>
      <c r="B36" t="s">
        <v>10012</v>
      </c>
      <c r="C36">
        <v>1</v>
      </c>
    </row>
    <row r="37" spans="1:3" x14ac:dyDescent="0.3">
      <c r="A37" t="s">
        <v>3889</v>
      </c>
      <c r="B37" t="s">
        <v>10025</v>
      </c>
      <c r="C37">
        <v>4</v>
      </c>
    </row>
    <row r="38" spans="1:3" x14ac:dyDescent="0.3">
      <c r="A38" t="s">
        <v>2952</v>
      </c>
      <c r="B38" t="s">
        <v>10011</v>
      </c>
      <c r="C38">
        <v>1</v>
      </c>
    </row>
    <row r="39" spans="1:3" x14ac:dyDescent="0.3">
      <c r="A39" t="s">
        <v>7160</v>
      </c>
      <c r="B39" t="s">
        <v>10012</v>
      </c>
      <c r="C39">
        <v>4</v>
      </c>
    </row>
    <row r="40" spans="1:3" x14ac:dyDescent="0.3">
      <c r="A40" t="s">
        <v>1977</v>
      </c>
      <c r="B40" t="s">
        <v>10011</v>
      </c>
      <c r="C40">
        <v>1</v>
      </c>
    </row>
    <row r="41" spans="1:3" x14ac:dyDescent="0.3">
      <c r="A41" t="s">
        <v>8013</v>
      </c>
      <c r="B41" t="s">
        <v>10010</v>
      </c>
      <c r="C41">
        <v>1</v>
      </c>
    </row>
    <row r="42" spans="1:3" x14ac:dyDescent="0.3">
      <c r="A42" t="s">
        <v>1913</v>
      </c>
      <c r="B42" t="s">
        <v>10022</v>
      </c>
      <c r="C42">
        <v>5</v>
      </c>
    </row>
    <row r="43" spans="1:3" x14ac:dyDescent="0.3">
      <c r="A43" t="s">
        <v>2054</v>
      </c>
      <c r="B43" t="s">
        <v>10019</v>
      </c>
      <c r="C43">
        <v>2</v>
      </c>
    </row>
    <row r="44" spans="1:3" x14ac:dyDescent="0.3">
      <c r="A44" t="s">
        <v>6661</v>
      </c>
      <c r="B44" t="s">
        <v>10019</v>
      </c>
      <c r="C44">
        <v>2</v>
      </c>
    </row>
    <row r="45" spans="1:3" x14ac:dyDescent="0.3">
      <c r="A45" t="s">
        <v>7040</v>
      </c>
      <c r="B45" t="s">
        <v>10015</v>
      </c>
      <c r="C45">
        <v>1</v>
      </c>
    </row>
    <row r="46" spans="1:3" x14ac:dyDescent="0.3">
      <c r="A46" t="s">
        <v>9070</v>
      </c>
      <c r="B46" t="s">
        <v>10026</v>
      </c>
      <c r="C46">
        <v>5</v>
      </c>
    </row>
    <row r="47" spans="1:3" x14ac:dyDescent="0.3">
      <c r="A47" t="s">
        <v>7933</v>
      </c>
      <c r="B47" t="s">
        <v>10009</v>
      </c>
      <c r="C47">
        <v>3</v>
      </c>
    </row>
    <row r="48" spans="1:3" x14ac:dyDescent="0.3">
      <c r="A48" t="s">
        <v>4172</v>
      </c>
      <c r="B48" t="s">
        <v>10011</v>
      </c>
      <c r="C48">
        <v>1</v>
      </c>
    </row>
    <row r="49" spans="1:3" x14ac:dyDescent="0.3">
      <c r="A49" t="s">
        <v>1022</v>
      </c>
      <c r="B49" t="s">
        <v>10028</v>
      </c>
      <c r="C49">
        <v>5</v>
      </c>
    </row>
    <row r="50" spans="1:3" x14ac:dyDescent="0.3">
      <c r="A50" t="s">
        <v>8225</v>
      </c>
      <c r="B50" t="s">
        <v>10010</v>
      </c>
      <c r="C50">
        <v>4</v>
      </c>
    </row>
    <row r="51" spans="1:3" x14ac:dyDescent="0.3">
      <c r="A51" t="s">
        <v>1080</v>
      </c>
      <c r="B51" t="s">
        <v>10017</v>
      </c>
      <c r="C51">
        <v>4</v>
      </c>
    </row>
    <row r="52" spans="1:3" x14ac:dyDescent="0.3">
      <c r="A52" t="s">
        <v>3131</v>
      </c>
      <c r="B52" t="s">
        <v>10028</v>
      </c>
      <c r="C52">
        <v>4</v>
      </c>
    </row>
    <row r="53" spans="1:3" x14ac:dyDescent="0.3">
      <c r="A53" t="s">
        <v>2508</v>
      </c>
      <c r="B53" t="s">
        <v>10020</v>
      </c>
      <c r="C53">
        <v>2</v>
      </c>
    </row>
    <row r="54" spans="1:3" x14ac:dyDescent="0.3">
      <c r="A54" t="s">
        <v>6976</v>
      </c>
      <c r="B54" t="s">
        <v>10011</v>
      </c>
      <c r="C54">
        <v>2</v>
      </c>
    </row>
    <row r="55" spans="1:3" x14ac:dyDescent="0.3">
      <c r="A55" t="s">
        <v>9103</v>
      </c>
      <c r="B55" t="s">
        <v>10026</v>
      </c>
      <c r="C55">
        <v>4</v>
      </c>
    </row>
    <row r="56" spans="1:3" x14ac:dyDescent="0.3">
      <c r="A56" t="s">
        <v>179</v>
      </c>
      <c r="B56" t="s">
        <v>10027</v>
      </c>
      <c r="C56">
        <v>5</v>
      </c>
    </row>
    <row r="57" spans="1:3" x14ac:dyDescent="0.3">
      <c r="A57" t="s">
        <v>3963</v>
      </c>
      <c r="B57" t="s">
        <v>10025</v>
      </c>
      <c r="C57">
        <v>1</v>
      </c>
    </row>
    <row r="58" spans="1:3" x14ac:dyDescent="0.3">
      <c r="A58" t="s">
        <v>3679</v>
      </c>
      <c r="B58" t="s">
        <v>10013</v>
      </c>
      <c r="C58">
        <v>4</v>
      </c>
    </row>
    <row r="59" spans="1:3" x14ac:dyDescent="0.3">
      <c r="A59" t="s">
        <v>2371</v>
      </c>
      <c r="B59" t="s">
        <v>10028</v>
      </c>
      <c r="C59">
        <v>4</v>
      </c>
    </row>
    <row r="60" spans="1:3" x14ac:dyDescent="0.3">
      <c r="A60" t="s">
        <v>260</v>
      </c>
      <c r="B60" t="s">
        <v>10024</v>
      </c>
      <c r="C60">
        <v>2</v>
      </c>
    </row>
    <row r="61" spans="1:3" x14ac:dyDescent="0.3">
      <c r="A61" t="s">
        <v>5817</v>
      </c>
      <c r="B61" t="s">
        <v>10023</v>
      </c>
      <c r="C61">
        <v>3</v>
      </c>
    </row>
    <row r="62" spans="1:3" x14ac:dyDescent="0.3">
      <c r="A62" t="s">
        <v>1315</v>
      </c>
      <c r="B62" t="s">
        <v>10013</v>
      </c>
      <c r="C62">
        <v>5</v>
      </c>
    </row>
    <row r="63" spans="1:3" x14ac:dyDescent="0.3">
      <c r="A63" t="s">
        <v>5950</v>
      </c>
      <c r="B63" t="s">
        <v>10020</v>
      </c>
      <c r="C63">
        <v>2</v>
      </c>
    </row>
    <row r="64" spans="1:3" x14ac:dyDescent="0.3">
      <c r="A64" t="s">
        <v>9534</v>
      </c>
      <c r="B64" t="s">
        <v>10017</v>
      </c>
      <c r="C64">
        <v>1</v>
      </c>
    </row>
    <row r="65" spans="1:3" x14ac:dyDescent="0.3">
      <c r="A65" t="s">
        <v>6566</v>
      </c>
      <c r="B65" t="s">
        <v>10016</v>
      </c>
      <c r="C65">
        <v>2</v>
      </c>
    </row>
    <row r="66" spans="1:3" x14ac:dyDescent="0.3">
      <c r="A66" t="s">
        <v>8690</v>
      </c>
      <c r="B66" t="s">
        <v>10025</v>
      </c>
      <c r="C66">
        <v>4</v>
      </c>
    </row>
    <row r="67" spans="1:3" x14ac:dyDescent="0.3">
      <c r="A67" t="s">
        <v>8354</v>
      </c>
      <c r="B67" t="s">
        <v>10024</v>
      </c>
      <c r="C67">
        <v>4</v>
      </c>
    </row>
    <row r="68" spans="1:3" x14ac:dyDescent="0.3">
      <c r="A68" t="s">
        <v>8751</v>
      </c>
      <c r="B68" t="s">
        <v>10025</v>
      </c>
      <c r="C68">
        <v>5</v>
      </c>
    </row>
    <row r="69" spans="1:3" x14ac:dyDescent="0.3">
      <c r="A69" t="s">
        <v>8617</v>
      </c>
      <c r="B69" t="s">
        <v>10009</v>
      </c>
      <c r="C69">
        <v>2</v>
      </c>
    </row>
    <row r="70" spans="1:3" x14ac:dyDescent="0.3">
      <c r="A70" t="s">
        <v>8479</v>
      </c>
      <c r="B70" t="s">
        <v>10023</v>
      </c>
      <c r="C70">
        <v>4</v>
      </c>
    </row>
    <row r="71" spans="1:3" x14ac:dyDescent="0.3">
      <c r="A71" t="s">
        <v>4830</v>
      </c>
      <c r="B71" t="s">
        <v>10024</v>
      </c>
      <c r="C71">
        <v>1</v>
      </c>
    </row>
    <row r="72" spans="1:3" x14ac:dyDescent="0.3">
      <c r="A72" t="s">
        <v>577</v>
      </c>
      <c r="B72" t="s">
        <v>10017</v>
      </c>
      <c r="C72">
        <v>1</v>
      </c>
    </row>
    <row r="73" spans="1:3" x14ac:dyDescent="0.3">
      <c r="A73" t="s">
        <v>2176</v>
      </c>
      <c r="B73" t="s">
        <v>10023</v>
      </c>
      <c r="C73">
        <v>4</v>
      </c>
    </row>
    <row r="74" spans="1:3" x14ac:dyDescent="0.3">
      <c r="A74" t="s">
        <v>5906</v>
      </c>
      <c r="B74" t="s">
        <v>10017</v>
      </c>
      <c r="C74">
        <v>3</v>
      </c>
    </row>
    <row r="75" spans="1:3" x14ac:dyDescent="0.3">
      <c r="A75" t="s">
        <v>280</v>
      </c>
      <c r="B75" t="s">
        <v>10010</v>
      </c>
      <c r="C75">
        <v>3</v>
      </c>
    </row>
    <row r="76" spans="1:3" x14ac:dyDescent="0.3">
      <c r="A76" t="s">
        <v>8170</v>
      </c>
      <c r="B76" t="s">
        <v>10012</v>
      </c>
      <c r="C76">
        <v>1</v>
      </c>
    </row>
    <row r="77" spans="1:3" x14ac:dyDescent="0.3">
      <c r="A77" t="s">
        <v>1561</v>
      </c>
      <c r="B77" t="s">
        <v>10022</v>
      </c>
      <c r="C77">
        <v>3</v>
      </c>
    </row>
    <row r="78" spans="1:3" x14ac:dyDescent="0.3">
      <c r="A78" t="s">
        <v>5568</v>
      </c>
      <c r="B78" t="s">
        <v>10027</v>
      </c>
      <c r="C78">
        <v>2</v>
      </c>
    </row>
    <row r="79" spans="1:3" x14ac:dyDescent="0.3">
      <c r="A79" t="s">
        <v>9406</v>
      </c>
      <c r="B79" t="s">
        <v>10028</v>
      </c>
      <c r="C79">
        <v>1</v>
      </c>
    </row>
    <row r="80" spans="1:3" x14ac:dyDescent="0.3">
      <c r="A80" t="s">
        <v>9543</v>
      </c>
      <c r="B80" t="s">
        <v>10014</v>
      </c>
      <c r="C80">
        <v>1</v>
      </c>
    </row>
    <row r="81" spans="1:3" x14ac:dyDescent="0.3">
      <c r="A81" t="s">
        <v>2523</v>
      </c>
      <c r="B81" t="s">
        <v>10020</v>
      </c>
      <c r="C81">
        <v>1</v>
      </c>
    </row>
    <row r="82" spans="1:3" x14ac:dyDescent="0.3">
      <c r="A82" t="s">
        <v>5658</v>
      </c>
      <c r="B82" t="s">
        <v>10026</v>
      </c>
      <c r="C82">
        <v>4</v>
      </c>
    </row>
    <row r="83" spans="1:3" x14ac:dyDescent="0.3">
      <c r="A83" t="s">
        <v>216</v>
      </c>
      <c r="B83" t="s">
        <v>10020</v>
      </c>
      <c r="C83">
        <v>3</v>
      </c>
    </row>
    <row r="84" spans="1:3" x14ac:dyDescent="0.3">
      <c r="A84" t="s">
        <v>3274</v>
      </c>
      <c r="B84" t="s">
        <v>10015</v>
      </c>
      <c r="C84">
        <v>3</v>
      </c>
    </row>
    <row r="85" spans="1:3" x14ac:dyDescent="0.3">
      <c r="A85" t="s">
        <v>6064</v>
      </c>
      <c r="B85" t="s">
        <v>10026</v>
      </c>
      <c r="C85">
        <v>1</v>
      </c>
    </row>
    <row r="86" spans="1:3" x14ac:dyDescent="0.3">
      <c r="A86" t="s">
        <v>5705</v>
      </c>
      <c r="B86" t="s">
        <v>10023</v>
      </c>
      <c r="C86">
        <v>3</v>
      </c>
    </row>
    <row r="87" spans="1:3" x14ac:dyDescent="0.3">
      <c r="A87" t="s">
        <v>5296</v>
      </c>
      <c r="B87" t="s">
        <v>10021</v>
      </c>
      <c r="C87">
        <v>1</v>
      </c>
    </row>
    <row r="88" spans="1:3" x14ac:dyDescent="0.3">
      <c r="A88" t="s">
        <v>7932</v>
      </c>
      <c r="B88" t="s">
        <v>10013</v>
      </c>
      <c r="C88">
        <v>4</v>
      </c>
    </row>
    <row r="89" spans="1:3" x14ac:dyDescent="0.3">
      <c r="A89" t="s">
        <v>5795</v>
      </c>
      <c r="B89" t="s">
        <v>10028</v>
      </c>
      <c r="C89">
        <v>2</v>
      </c>
    </row>
    <row r="90" spans="1:3" x14ac:dyDescent="0.3">
      <c r="A90" t="s">
        <v>3257</v>
      </c>
      <c r="B90" t="s">
        <v>10017</v>
      </c>
      <c r="C90">
        <v>3</v>
      </c>
    </row>
    <row r="91" spans="1:3" x14ac:dyDescent="0.3">
      <c r="A91" t="s">
        <v>5491</v>
      </c>
      <c r="B91" t="s">
        <v>10016</v>
      </c>
      <c r="C91">
        <v>1</v>
      </c>
    </row>
    <row r="92" spans="1:3" x14ac:dyDescent="0.3">
      <c r="A92" t="s">
        <v>1787</v>
      </c>
      <c r="B92" t="s">
        <v>10009</v>
      </c>
      <c r="C92">
        <v>2</v>
      </c>
    </row>
    <row r="93" spans="1:3" x14ac:dyDescent="0.3">
      <c r="A93" t="s">
        <v>2601</v>
      </c>
      <c r="B93" t="s">
        <v>10026</v>
      </c>
      <c r="C93">
        <v>3</v>
      </c>
    </row>
    <row r="94" spans="1:3" x14ac:dyDescent="0.3">
      <c r="A94" t="s">
        <v>1223</v>
      </c>
      <c r="B94" t="s">
        <v>10021</v>
      </c>
      <c r="C94">
        <v>3</v>
      </c>
    </row>
    <row r="95" spans="1:3" x14ac:dyDescent="0.3">
      <c r="A95" t="s">
        <v>1251</v>
      </c>
      <c r="B95" t="s">
        <v>10022</v>
      </c>
      <c r="C95">
        <v>3</v>
      </c>
    </row>
    <row r="96" spans="1:3" x14ac:dyDescent="0.3">
      <c r="A96" t="s">
        <v>5501</v>
      </c>
      <c r="B96" t="s">
        <v>10028</v>
      </c>
      <c r="C96">
        <v>4</v>
      </c>
    </row>
    <row r="97" spans="1:3" x14ac:dyDescent="0.3">
      <c r="A97" t="s">
        <v>1349</v>
      </c>
      <c r="B97" t="s">
        <v>10023</v>
      </c>
      <c r="C97">
        <v>2</v>
      </c>
    </row>
    <row r="98" spans="1:3" x14ac:dyDescent="0.3">
      <c r="A98" t="s">
        <v>3117</v>
      </c>
      <c r="B98" t="s">
        <v>10025</v>
      </c>
      <c r="C98">
        <v>2</v>
      </c>
    </row>
    <row r="99" spans="1:3" x14ac:dyDescent="0.3">
      <c r="A99" t="s">
        <v>8260</v>
      </c>
      <c r="B99" t="s">
        <v>10015</v>
      </c>
      <c r="C99">
        <v>1</v>
      </c>
    </row>
    <row r="100" spans="1:3" x14ac:dyDescent="0.3">
      <c r="A100" t="s">
        <v>7362</v>
      </c>
      <c r="B100" t="s">
        <v>10017</v>
      </c>
      <c r="C100">
        <v>1</v>
      </c>
    </row>
    <row r="101" spans="1:3" x14ac:dyDescent="0.3">
      <c r="A101" t="s">
        <v>5477</v>
      </c>
      <c r="B101" t="s">
        <v>10018</v>
      </c>
      <c r="C101">
        <v>3</v>
      </c>
    </row>
    <row r="102" spans="1:3" x14ac:dyDescent="0.3">
      <c r="A102" t="s">
        <v>8427</v>
      </c>
      <c r="B102" t="s">
        <v>10012</v>
      </c>
      <c r="C102">
        <v>1</v>
      </c>
    </row>
    <row r="103" spans="1:3" x14ac:dyDescent="0.3">
      <c r="A103" t="s">
        <v>3091</v>
      </c>
      <c r="B103" t="s">
        <v>10009</v>
      </c>
      <c r="C103">
        <v>3</v>
      </c>
    </row>
    <row r="104" spans="1:3" x14ac:dyDescent="0.3">
      <c r="A104" t="s">
        <v>4290</v>
      </c>
      <c r="B104" t="s">
        <v>10011</v>
      </c>
      <c r="C104">
        <v>1</v>
      </c>
    </row>
    <row r="105" spans="1:3" x14ac:dyDescent="0.3">
      <c r="A105" t="s">
        <v>1712</v>
      </c>
      <c r="B105" t="s">
        <v>10014</v>
      </c>
      <c r="C105">
        <v>1</v>
      </c>
    </row>
    <row r="106" spans="1:3" x14ac:dyDescent="0.3">
      <c r="A106" t="s">
        <v>3363</v>
      </c>
      <c r="B106" t="s">
        <v>10022</v>
      </c>
      <c r="C106">
        <v>3</v>
      </c>
    </row>
    <row r="107" spans="1:3" x14ac:dyDescent="0.3">
      <c r="A107" t="s">
        <v>1267</v>
      </c>
      <c r="B107" t="s">
        <v>10024</v>
      </c>
      <c r="C107">
        <v>1</v>
      </c>
    </row>
    <row r="108" spans="1:3" x14ac:dyDescent="0.3">
      <c r="A108" t="s">
        <v>5459</v>
      </c>
      <c r="B108" t="s">
        <v>10027</v>
      </c>
      <c r="C108">
        <v>5</v>
      </c>
    </row>
    <row r="109" spans="1:3" x14ac:dyDescent="0.3">
      <c r="A109" t="s">
        <v>8728</v>
      </c>
      <c r="B109" t="s">
        <v>10016</v>
      </c>
      <c r="C109">
        <v>2</v>
      </c>
    </row>
    <row r="110" spans="1:3" x14ac:dyDescent="0.3">
      <c r="A110" t="s">
        <v>6019</v>
      </c>
      <c r="B110" t="s">
        <v>10015</v>
      </c>
      <c r="C110">
        <v>5</v>
      </c>
    </row>
    <row r="111" spans="1:3" x14ac:dyDescent="0.3">
      <c r="A111" t="s">
        <v>6873</v>
      </c>
      <c r="B111" t="s">
        <v>10011</v>
      </c>
      <c r="C111">
        <v>4</v>
      </c>
    </row>
    <row r="112" spans="1:3" x14ac:dyDescent="0.3">
      <c r="A112" t="s">
        <v>4312</v>
      </c>
      <c r="B112" t="s">
        <v>10025</v>
      </c>
      <c r="C112">
        <v>1</v>
      </c>
    </row>
    <row r="113" spans="1:3" x14ac:dyDescent="0.3">
      <c r="A113" t="s">
        <v>736</v>
      </c>
      <c r="B113" t="s">
        <v>10024</v>
      </c>
      <c r="C113">
        <v>1</v>
      </c>
    </row>
    <row r="114" spans="1:3" x14ac:dyDescent="0.3">
      <c r="A114" t="s">
        <v>21</v>
      </c>
      <c r="B114" t="s">
        <v>10010</v>
      </c>
      <c r="C114">
        <v>5</v>
      </c>
    </row>
    <row r="115" spans="1:3" x14ac:dyDescent="0.3">
      <c r="A115" t="s">
        <v>2087</v>
      </c>
      <c r="B115" t="s">
        <v>10011</v>
      </c>
      <c r="C115">
        <v>1</v>
      </c>
    </row>
    <row r="116" spans="1:3" x14ac:dyDescent="0.3">
      <c r="A116" t="s">
        <v>798</v>
      </c>
      <c r="B116" t="s">
        <v>10011</v>
      </c>
      <c r="C116">
        <v>4</v>
      </c>
    </row>
    <row r="117" spans="1:3" x14ac:dyDescent="0.3">
      <c r="A117" t="s">
        <v>5106</v>
      </c>
      <c r="B117" t="s">
        <v>10015</v>
      </c>
      <c r="C117">
        <v>2</v>
      </c>
    </row>
    <row r="118" spans="1:3" x14ac:dyDescent="0.3">
      <c r="A118" t="s">
        <v>5493</v>
      </c>
      <c r="B118" t="s">
        <v>10011</v>
      </c>
      <c r="C118">
        <v>4</v>
      </c>
    </row>
    <row r="119" spans="1:3" x14ac:dyDescent="0.3">
      <c r="A119" t="s">
        <v>580</v>
      </c>
      <c r="B119" t="s">
        <v>10025</v>
      </c>
      <c r="C119">
        <v>3</v>
      </c>
    </row>
    <row r="120" spans="1:3" x14ac:dyDescent="0.3">
      <c r="A120" t="s">
        <v>854</v>
      </c>
      <c r="B120" t="s">
        <v>10015</v>
      </c>
      <c r="C120">
        <v>1</v>
      </c>
    </row>
    <row r="121" spans="1:3" x14ac:dyDescent="0.3">
      <c r="A121" t="s">
        <v>2786</v>
      </c>
      <c r="B121" t="s">
        <v>10022</v>
      </c>
      <c r="C121">
        <v>2</v>
      </c>
    </row>
    <row r="122" spans="1:3" x14ac:dyDescent="0.3">
      <c r="A122" t="s">
        <v>678</v>
      </c>
      <c r="B122" t="s">
        <v>10013</v>
      </c>
      <c r="C122">
        <v>1</v>
      </c>
    </row>
    <row r="123" spans="1:3" x14ac:dyDescent="0.3">
      <c r="A123" t="s">
        <v>7611</v>
      </c>
      <c r="B123" t="s">
        <v>10020</v>
      </c>
      <c r="C123">
        <v>3</v>
      </c>
    </row>
    <row r="124" spans="1:3" x14ac:dyDescent="0.3">
      <c r="A124" t="s">
        <v>6273</v>
      </c>
      <c r="B124" t="s">
        <v>10012</v>
      </c>
      <c r="C124">
        <v>5</v>
      </c>
    </row>
    <row r="125" spans="1:3" x14ac:dyDescent="0.3">
      <c r="A125" t="s">
        <v>809</v>
      </c>
      <c r="B125" t="s">
        <v>10024</v>
      </c>
      <c r="C125">
        <v>5</v>
      </c>
    </row>
    <row r="126" spans="1:3" x14ac:dyDescent="0.3">
      <c r="A126" t="s">
        <v>9448</v>
      </c>
      <c r="B126" t="s">
        <v>10014</v>
      </c>
      <c r="C126">
        <v>1</v>
      </c>
    </row>
    <row r="127" spans="1:3" x14ac:dyDescent="0.3">
      <c r="A127" t="s">
        <v>7960</v>
      </c>
      <c r="B127" t="s">
        <v>10012</v>
      </c>
      <c r="C127">
        <v>2</v>
      </c>
    </row>
    <row r="128" spans="1:3" x14ac:dyDescent="0.3">
      <c r="A128" t="s">
        <v>1087</v>
      </c>
      <c r="B128" t="s">
        <v>10022</v>
      </c>
      <c r="C128">
        <v>2</v>
      </c>
    </row>
    <row r="129" spans="1:3" x14ac:dyDescent="0.3">
      <c r="A129" t="s">
        <v>2581</v>
      </c>
      <c r="B129" t="s">
        <v>10017</v>
      </c>
      <c r="C129">
        <v>5</v>
      </c>
    </row>
    <row r="130" spans="1:3" x14ac:dyDescent="0.3">
      <c r="A130" t="s">
        <v>4562</v>
      </c>
      <c r="B130" t="s">
        <v>10010</v>
      </c>
      <c r="C130">
        <v>3</v>
      </c>
    </row>
    <row r="131" spans="1:3" x14ac:dyDescent="0.3">
      <c r="A131" t="s">
        <v>6324</v>
      </c>
      <c r="B131" t="s">
        <v>10021</v>
      </c>
      <c r="C131">
        <v>3</v>
      </c>
    </row>
    <row r="132" spans="1:3" x14ac:dyDescent="0.3">
      <c r="A132" t="s">
        <v>3773</v>
      </c>
      <c r="B132" t="s">
        <v>10019</v>
      </c>
      <c r="C132">
        <v>4</v>
      </c>
    </row>
    <row r="133" spans="1:3" x14ac:dyDescent="0.3">
      <c r="A133" t="s">
        <v>5413</v>
      </c>
      <c r="B133" t="s">
        <v>10024</v>
      </c>
      <c r="C133">
        <v>1</v>
      </c>
    </row>
    <row r="134" spans="1:3" x14ac:dyDescent="0.3">
      <c r="A134" t="s">
        <v>6420</v>
      </c>
      <c r="B134" t="s">
        <v>10009</v>
      </c>
      <c r="C134">
        <v>5</v>
      </c>
    </row>
    <row r="135" spans="1:3" x14ac:dyDescent="0.3">
      <c r="A135" t="s">
        <v>1384</v>
      </c>
      <c r="B135" t="s">
        <v>10026</v>
      </c>
      <c r="C135">
        <v>5</v>
      </c>
    </row>
    <row r="136" spans="1:3" x14ac:dyDescent="0.3">
      <c r="A136" t="s">
        <v>1671</v>
      </c>
      <c r="B136" t="s">
        <v>10015</v>
      </c>
      <c r="C136">
        <v>1</v>
      </c>
    </row>
    <row r="137" spans="1:3" x14ac:dyDescent="0.3">
      <c r="A137" t="s">
        <v>993</v>
      </c>
      <c r="B137" t="s">
        <v>10011</v>
      </c>
      <c r="C137">
        <v>1</v>
      </c>
    </row>
    <row r="138" spans="1:3" x14ac:dyDescent="0.3">
      <c r="A138" t="s">
        <v>1014</v>
      </c>
      <c r="B138" t="s">
        <v>10026</v>
      </c>
      <c r="C138">
        <v>1</v>
      </c>
    </row>
    <row r="139" spans="1:3" x14ac:dyDescent="0.3">
      <c r="A139" t="s">
        <v>2696</v>
      </c>
      <c r="B139" t="s">
        <v>10012</v>
      </c>
      <c r="C139">
        <v>1</v>
      </c>
    </row>
    <row r="140" spans="1:3" x14ac:dyDescent="0.3">
      <c r="A140" t="s">
        <v>2458</v>
      </c>
      <c r="B140" t="s">
        <v>10019</v>
      </c>
      <c r="C140">
        <v>5</v>
      </c>
    </row>
    <row r="141" spans="1:3" x14ac:dyDescent="0.3">
      <c r="A141" t="s">
        <v>7493</v>
      </c>
      <c r="B141" t="s">
        <v>10010</v>
      </c>
      <c r="C141">
        <v>5</v>
      </c>
    </row>
    <row r="142" spans="1:3" x14ac:dyDescent="0.3">
      <c r="A142" t="s">
        <v>7356</v>
      </c>
      <c r="B142" t="s">
        <v>10018</v>
      </c>
      <c r="C142">
        <v>2</v>
      </c>
    </row>
    <row r="143" spans="1:3" x14ac:dyDescent="0.3">
      <c r="A143" t="s">
        <v>1216</v>
      </c>
      <c r="B143" t="s">
        <v>10022</v>
      </c>
      <c r="C143">
        <v>2</v>
      </c>
    </row>
    <row r="144" spans="1:3" x14ac:dyDescent="0.3">
      <c r="A144" t="s">
        <v>1642</v>
      </c>
      <c r="B144" t="s">
        <v>10028</v>
      </c>
      <c r="C144">
        <v>4</v>
      </c>
    </row>
    <row r="145" spans="1:3" x14ac:dyDescent="0.3">
      <c r="A145" t="s">
        <v>1838</v>
      </c>
      <c r="B145" t="s">
        <v>10019</v>
      </c>
      <c r="C145">
        <v>5</v>
      </c>
    </row>
    <row r="146" spans="1:3" x14ac:dyDescent="0.3">
      <c r="A146" t="s">
        <v>7929</v>
      </c>
      <c r="B146" t="s">
        <v>10013</v>
      </c>
      <c r="C146">
        <v>4</v>
      </c>
    </row>
    <row r="147" spans="1:3" x14ac:dyDescent="0.3">
      <c r="A147" t="s">
        <v>5494</v>
      </c>
      <c r="B147" t="s">
        <v>10015</v>
      </c>
      <c r="C147">
        <v>1</v>
      </c>
    </row>
    <row r="148" spans="1:3" x14ac:dyDescent="0.3">
      <c r="A148" t="s">
        <v>3665</v>
      </c>
      <c r="B148" t="s">
        <v>10012</v>
      </c>
      <c r="C148">
        <v>1</v>
      </c>
    </row>
    <row r="149" spans="1:3" x14ac:dyDescent="0.3">
      <c r="A149" t="s">
        <v>6418</v>
      </c>
      <c r="B149" t="s">
        <v>10011</v>
      </c>
      <c r="C149">
        <v>2</v>
      </c>
    </row>
    <row r="150" spans="1:3" x14ac:dyDescent="0.3">
      <c r="A150" t="s">
        <v>1466</v>
      </c>
      <c r="B150" t="s">
        <v>10019</v>
      </c>
      <c r="C150">
        <v>5</v>
      </c>
    </row>
    <row r="151" spans="1:3" x14ac:dyDescent="0.3">
      <c r="A151" t="s">
        <v>4018</v>
      </c>
      <c r="B151" t="s">
        <v>10020</v>
      </c>
      <c r="C151">
        <v>5</v>
      </c>
    </row>
    <row r="152" spans="1:3" x14ac:dyDescent="0.3">
      <c r="A152" t="s">
        <v>2718</v>
      </c>
      <c r="B152" t="s">
        <v>10012</v>
      </c>
      <c r="C152">
        <v>5</v>
      </c>
    </row>
    <row r="153" spans="1:3" x14ac:dyDescent="0.3">
      <c r="A153" t="s">
        <v>518</v>
      </c>
      <c r="B153" t="s">
        <v>10014</v>
      </c>
      <c r="C153">
        <v>5</v>
      </c>
    </row>
    <row r="154" spans="1:3" x14ac:dyDescent="0.3">
      <c r="A154" t="s">
        <v>5896</v>
      </c>
      <c r="B154" t="s">
        <v>10014</v>
      </c>
      <c r="C154">
        <v>2</v>
      </c>
    </row>
    <row r="155" spans="1:3" x14ac:dyDescent="0.3">
      <c r="A155" t="s">
        <v>3830</v>
      </c>
      <c r="B155" t="s">
        <v>10020</v>
      </c>
      <c r="C155">
        <v>3</v>
      </c>
    </row>
    <row r="156" spans="1:3" x14ac:dyDescent="0.3">
      <c r="A156" t="s">
        <v>7407</v>
      </c>
      <c r="B156" t="s">
        <v>10024</v>
      </c>
      <c r="C156">
        <v>4</v>
      </c>
    </row>
    <row r="157" spans="1:3" x14ac:dyDescent="0.3">
      <c r="A157" t="s">
        <v>2122</v>
      </c>
      <c r="B157" t="s">
        <v>10019</v>
      </c>
      <c r="C157">
        <v>1</v>
      </c>
    </row>
    <row r="158" spans="1:3" x14ac:dyDescent="0.3">
      <c r="A158" t="s">
        <v>6235</v>
      </c>
      <c r="B158" t="s">
        <v>10012</v>
      </c>
      <c r="C158">
        <v>3</v>
      </c>
    </row>
    <row r="159" spans="1:3" x14ac:dyDescent="0.3">
      <c r="A159" t="s">
        <v>4815</v>
      </c>
      <c r="B159" t="s">
        <v>10023</v>
      </c>
      <c r="C159">
        <v>1</v>
      </c>
    </row>
    <row r="160" spans="1:3" x14ac:dyDescent="0.3">
      <c r="A160" t="s">
        <v>7084</v>
      </c>
      <c r="B160" t="s">
        <v>10019</v>
      </c>
      <c r="C160">
        <v>2</v>
      </c>
    </row>
    <row r="161" spans="1:3" x14ac:dyDescent="0.3">
      <c r="A161" t="s">
        <v>40</v>
      </c>
      <c r="B161" t="s">
        <v>10010</v>
      </c>
      <c r="C161">
        <v>2</v>
      </c>
    </row>
    <row r="162" spans="1:3" x14ac:dyDescent="0.3">
      <c r="A162" t="s">
        <v>27</v>
      </c>
      <c r="B162" t="s">
        <v>10020</v>
      </c>
      <c r="C162">
        <v>2</v>
      </c>
    </row>
    <row r="163" spans="1:3" x14ac:dyDescent="0.3">
      <c r="A163" t="s">
        <v>5162</v>
      </c>
      <c r="B163" t="s">
        <v>10026</v>
      </c>
      <c r="C163">
        <v>3</v>
      </c>
    </row>
    <row r="164" spans="1:3" x14ac:dyDescent="0.3">
      <c r="A164" t="s">
        <v>6093</v>
      </c>
      <c r="B164" t="s">
        <v>10011</v>
      </c>
      <c r="C164">
        <v>5</v>
      </c>
    </row>
    <row r="165" spans="1:3" x14ac:dyDescent="0.3">
      <c r="A165" t="s">
        <v>9911</v>
      </c>
      <c r="B165" t="s">
        <v>10025</v>
      </c>
      <c r="C165">
        <v>2</v>
      </c>
    </row>
    <row r="166" spans="1:3" x14ac:dyDescent="0.3">
      <c r="A166" t="s">
        <v>2951</v>
      </c>
      <c r="B166" t="s">
        <v>10012</v>
      </c>
      <c r="C166">
        <v>1</v>
      </c>
    </row>
    <row r="167" spans="1:3" x14ac:dyDescent="0.3">
      <c r="A167" t="s">
        <v>9364</v>
      </c>
      <c r="B167" t="s">
        <v>10017</v>
      </c>
      <c r="C167">
        <v>1</v>
      </c>
    </row>
    <row r="168" spans="1:3" x14ac:dyDescent="0.3">
      <c r="A168" t="s">
        <v>4882</v>
      </c>
      <c r="B168" t="s">
        <v>10023</v>
      </c>
      <c r="C168">
        <v>1</v>
      </c>
    </row>
    <row r="169" spans="1:3" x14ac:dyDescent="0.3">
      <c r="A169" t="s">
        <v>9742</v>
      </c>
      <c r="B169" t="s">
        <v>10024</v>
      </c>
      <c r="C169">
        <v>1</v>
      </c>
    </row>
    <row r="170" spans="1:3" x14ac:dyDescent="0.3">
      <c r="A170" t="s">
        <v>6978</v>
      </c>
      <c r="B170" t="s">
        <v>10016</v>
      </c>
      <c r="C170">
        <v>5</v>
      </c>
    </row>
    <row r="171" spans="1:3" x14ac:dyDescent="0.3">
      <c r="A171" t="s">
        <v>9206</v>
      </c>
      <c r="B171" t="s">
        <v>10027</v>
      </c>
      <c r="C171">
        <v>4</v>
      </c>
    </row>
    <row r="172" spans="1:3" x14ac:dyDescent="0.3">
      <c r="A172" t="s">
        <v>2883</v>
      </c>
      <c r="B172" t="s">
        <v>10017</v>
      </c>
      <c r="C172">
        <v>4</v>
      </c>
    </row>
    <row r="173" spans="1:3" x14ac:dyDescent="0.3">
      <c r="A173" t="s">
        <v>8660</v>
      </c>
      <c r="B173" t="s">
        <v>10026</v>
      </c>
      <c r="C173">
        <v>5</v>
      </c>
    </row>
    <row r="174" spans="1:3" x14ac:dyDescent="0.3">
      <c r="A174" t="s">
        <v>6079</v>
      </c>
      <c r="B174" t="s">
        <v>10019</v>
      </c>
      <c r="C174">
        <v>4</v>
      </c>
    </row>
    <row r="175" spans="1:3" x14ac:dyDescent="0.3">
      <c r="A175" t="s">
        <v>1415</v>
      </c>
      <c r="B175" t="s">
        <v>10023</v>
      </c>
      <c r="C175">
        <v>2</v>
      </c>
    </row>
    <row r="176" spans="1:3" x14ac:dyDescent="0.3">
      <c r="A176" t="s">
        <v>2739</v>
      </c>
      <c r="B176" t="s">
        <v>10019</v>
      </c>
      <c r="C176">
        <v>4</v>
      </c>
    </row>
    <row r="177" spans="1:3" x14ac:dyDescent="0.3">
      <c r="A177" t="s">
        <v>6622</v>
      </c>
      <c r="B177" t="s">
        <v>10015</v>
      </c>
      <c r="C177">
        <v>1</v>
      </c>
    </row>
    <row r="178" spans="1:3" x14ac:dyDescent="0.3">
      <c r="A178" t="s">
        <v>9863</v>
      </c>
      <c r="B178" t="s">
        <v>10027</v>
      </c>
      <c r="C178">
        <v>1</v>
      </c>
    </row>
    <row r="179" spans="1:3" x14ac:dyDescent="0.3">
      <c r="A179" t="s">
        <v>3486</v>
      </c>
      <c r="B179" t="s">
        <v>10024</v>
      </c>
      <c r="C179">
        <v>4</v>
      </c>
    </row>
    <row r="180" spans="1:3" x14ac:dyDescent="0.3">
      <c r="A180" t="s">
        <v>4225</v>
      </c>
      <c r="B180" t="s">
        <v>10021</v>
      </c>
      <c r="C180">
        <v>2</v>
      </c>
    </row>
    <row r="181" spans="1:3" x14ac:dyDescent="0.3">
      <c r="A181" t="s">
        <v>3268</v>
      </c>
      <c r="B181" t="s">
        <v>10015</v>
      </c>
      <c r="C181">
        <v>5</v>
      </c>
    </row>
    <row r="182" spans="1:3" x14ac:dyDescent="0.3">
      <c r="A182" t="s">
        <v>8627</v>
      </c>
      <c r="B182" t="s">
        <v>10013</v>
      </c>
      <c r="C182">
        <v>5</v>
      </c>
    </row>
    <row r="183" spans="1:3" x14ac:dyDescent="0.3">
      <c r="A183" t="s">
        <v>712</v>
      </c>
      <c r="B183" t="s">
        <v>10017</v>
      </c>
      <c r="C183">
        <v>5</v>
      </c>
    </row>
    <row r="184" spans="1:3" x14ac:dyDescent="0.3">
      <c r="A184" t="s">
        <v>6373</v>
      </c>
      <c r="B184" t="s">
        <v>10012</v>
      </c>
      <c r="C184">
        <v>2</v>
      </c>
    </row>
    <row r="185" spans="1:3" x14ac:dyDescent="0.3">
      <c r="A185" t="s">
        <v>8241</v>
      </c>
      <c r="B185" t="s">
        <v>10011</v>
      </c>
      <c r="C185">
        <v>2</v>
      </c>
    </row>
    <row r="186" spans="1:3" x14ac:dyDescent="0.3">
      <c r="A186" t="s">
        <v>7060</v>
      </c>
      <c r="B186" t="s">
        <v>10022</v>
      </c>
      <c r="C186">
        <v>5</v>
      </c>
    </row>
    <row r="187" spans="1:3" x14ac:dyDescent="0.3">
      <c r="A187" t="s">
        <v>1594</v>
      </c>
      <c r="B187" t="s">
        <v>10023</v>
      </c>
      <c r="C187">
        <v>1</v>
      </c>
    </row>
    <row r="188" spans="1:3" x14ac:dyDescent="0.3">
      <c r="A188" t="s">
        <v>8226</v>
      </c>
      <c r="B188" t="s">
        <v>10010</v>
      </c>
      <c r="C188">
        <v>1</v>
      </c>
    </row>
    <row r="189" spans="1:3" x14ac:dyDescent="0.3">
      <c r="A189" t="s">
        <v>4087</v>
      </c>
      <c r="B189" t="s">
        <v>10019</v>
      </c>
      <c r="C189">
        <v>3</v>
      </c>
    </row>
    <row r="190" spans="1:3" x14ac:dyDescent="0.3">
      <c r="A190" t="s">
        <v>8111</v>
      </c>
      <c r="B190" t="s">
        <v>10021</v>
      </c>
      <c r="C190">
        <v>4</v>
      </c>
    </row>
    <row r="191" spans="1:3" x14ac:dyDescent="0.3">
      <c r="A191" t="s">
        <v>5035</v>
      </c>
      <c r="B191" t="s">
        <v>10016</v>
      </c>
      <c r="C191">
        <v>3</v>
      </c>
    </row>
    <row r="192" spans="1:3" x14ac:dyDescent="0.3">
      <c r="A192" t="s">
        <v>5293</v>
      </c>
      <c r="B192" t="s">
        <v>10017</v>
      </c>
      <c r="C192">
        <v>1</v>
      </c>
    </row>
    <row r="193" spans="1:3" x14ac:dyDescent="0.3">
      <c r="A193" t="s">
        <v>3671</v>
      </c>
      <c r="B193" t="s">
        <v>10020</v>
      </c>
      <c r="C193">
        <v>4</v>
      </c>
    </row>
    <row r="194" spans="1:3" x14ac:dyDescent="0.3">
      <c r="A194" t="s">
        <v>7862</v>
      </c>
      <c r="B194" t="s">
        <v>10024</v>
      </c>
      <c r="C194">
        <v>5</v>
      </c>
    </row>
    <row r="195" spans="1:3" x14ac:dyDescent="0.3">
      <c r="A195" t="s">
        <v>796</v>
      </c>
      <c r="B195" t="s">
        <v>10014</v>
      </c>
      <c r="C195">
        <v>3</v>
      </c>
    </row>
    <row r="196" spans="1:3" x14ac:dyDescent="0.3">
      <c r="A196" t="s">
        <v>272</v>
      </c>
      <c r="B196" t="s">
        <v>10012</v>
      </c>
      <c r="C196">
        <v>2</v>
      </c>
    </row>
    <row r="197" spans="1:3" x14ac:dyDescent="0.3">
      <c r="A197" t="s">
        <v>7518</v>
      </c>
      <c r="B197" t="s">
        <v>10021</v>
      </c>
      <c r="C197">
        <v>5</v>
      </c>
    </row>
    <row r="198" spans="1:3" x14ac:dyDescent="0.3">
      <c r="A198" t="s">
        <v>8723</v>
      </c>
      <c r="B198" t="s">
        <v>10010</v>
      </c>
      <c r="C198">
        <v>3</v>
      </c>
    </row>
    <row r="199" spans="1:3" x14ac:dyDescent="0.3">
      <c r="A199" t="s">
        <v>6228</v>
      </c>
      <c r="B199" t="s">
        <v>10010</v>
      </c>
      <c r="C199">
        <v>1</v>
      </c>
    </row>
    <row r="200" spans="1:3" x14ac:dyDescent="0.3">
      <c r="A200" t="s">
        <v>7338</v>
      </c>
      <c r="B200" t="s">
        <v>10018</v>
      </c>
      <c r="C200">
        <v>2</v>
      </c>
    </row>
    <row r="201" spans="1:3" x14ac:dyDescent="0.3">
      <c r="A201" t="s">
        <v>9901</v>
      </c>
      <c r="B201" t="s">
        <v>10028</v>
      </c>
      <c r="C201">
        <v>3</v>
      </c>
    </row>
    <row r="202" spans="1:3" x14ac:dyDescent="0.3">
      <c r="A202" t="s">
        <v>1199</v>
      </c>
      <c r="B202" t="s">
        <v>10019</v>
      </c>
      <c r="C202">
        <v>2</v>
      </c>
    </row>
    <row r="203" spans="1:3" x14ac:dyDescent="0.3">
      <c r="A203" t="s">
        <v>919</v>
      </c>
      <c r="B203" t="s">
        <v>10014</v>
      </c>
      <c r="C203">
        <v>4</v>
      </c>
    </row>
    <row r="204" spans="1:3" x14ac:dyDescent="0.3">
      <c r="A204" t="s">
        <v>8961</v>
      </c>
      <c r="B204" t="s">
        <v>10012</v>
      </c>
      <c r="C204">
        <v>4</v>
      </c>
    </row>
    <row r="205" spans="1:3" x14ac:dyDescent="0.3">
      <c r="A205" t="s">
        <v>2933</v>
      </c>
      <c r="B205" t="s">
        <v>10025</v>
      </c>
      <c r="C205">
        <v>4</v>
      </c>
    </row>
    <row r="206" spans="1:3" x14ac:dyDescent="0.3">
      <c r="A206" t="s">
        <v>1900</v>
      </c>
      <c r="B206" t="s">
        <v>10019</v>
      </c>
      <c r="C206">
        <v>1</v>
      </c>
    </row>
    <row r="207" spans="1:3" x14ac:dyDescent="0.3">
      <c r="A207" t="s">
        <v>3577</v>
      </c>
      <c r="B207" t="s">
        <v>10028</v>
      </c>
      <c r="C207">
        <v>2</v>
      </c>
    </row>
    <row r="208" spans="1:3" x14ac:dyDescent="0.3">
      <c r="A208" t="s">
        <v>2962</v>
      </c>
      <c r="B208" t="s">
        <v>10009</v>
      </c>
      <c r="C208">
        <v>2</v>
      </c>
    </row>
    <row r="209" spans="1:3" x14ac:dyDescent="0.3">
      <c r="A209" t="s">
        <v>5684</v>
      </c>
      <c r="B209" t="s">
        <v>10016</v>
      </c>
      <c r="C209">
        <v>5</v>
      </c>
    </row>
    <row r="210" spans="1:3" x14ac:dyDescent="0.3">
      <c r="A210" t="s">
        <v>7601</v>
      </c>
      <c r="B210" t="s">
        <v>10027</v>
      </c>
      <c r="C210">
        <v>2</v>
      </c>
    </row>
    <row r="211" spans="1:3" x14ac:dyDescent="0.3">
      <c r="A211" t="s">
        <v>2286</v>
      </c>
      <c r="B211" t="s">
        <v>10015</v>
      </c>
      <c r="C211">
        <v>2</v>
      </c>
    </row>
    <row r="212" spans="1:3" x14ac:dyDescent="0.3">
      <c r="A212" t="s">
        <v>5311</v>
      </c>
      <c r="B212" t="s">
        <v>10011</v>
      </c>
      <c r="C212">
        <v>4</v>
      </c>
    </row>
    <row r="213" spans="1:3" x14ac:dyDescent="0.3">
      <c r="A213" t="s">
        <v>8466</v>
      </c>
      <c r="B213" t="s">
        <v>10024</v>
      </c>
      <c r="C213">
        <v>1</v>
      </c>
    </row>
    <row r="214" spans="1:3" x14ac:dyDescent="0.3">
      <c r="A214" t="s">
        <v>9455</v>
      </c>
      <c r="B214" t="s">
        <v>10019</v>
      </c>
      <c r="C214">
        <v>2</v>
      </c>
    </row>
    <row r="215" spans="1:3" x14ac:dyDescent="0.3">
      <c r="A215" t="s">
        <v>9944</v>
      </c>
      <c r="B215" t="s">
        <v>10013</v>
      </c>
      <c r="C215">
        <v>1</v>
      </c>
    </row>
    <row r="216" spans="1:3" x14ac:dyDescent="0.3">
      <c r="A216" t="s">
        <v>9452</v>
      </c>
      <c r="B216" t="s">
        <v>10021</v>
      </c>
      <c r="C216">
        <v>5</v>
      </c>
    </row>
    <row r="217" spans="1:3" x14ac:dyDescent="0.3">
      <c r="A217" t="s">
        <v>4563</v>
      </c>
      <c r="B217" t="s">
        <v>10011</v>
      </c>
      <c r="C217">
        <v>4</v>
      </c>
    </row>
    <row r="218" spans="1:3" x14ac:dyDescent="0.3">
      <c r="A218" t="s">
        <v>8876</v>
      </c>
      <c r="B218" t="s">
        <v>10017</v>
      </c>
      <c r="C218">
        <v>3</v>
      </c>
    </row>
    <row r="219" spans="1:3" x14ac:dyDescent="0.3">
      <c r="A219" t="s">
        <v>7459</v>
      </c>
      <c r="B219" t="s">
        <v>10014</v>
      </c>
      <c r="C219">
        <v>3</v>
      </c>
    </row>
    <row r="220" spans="1:3" x14ac:dyDescent="0.3">
      <c r="A220" t="s">
        <v>1505</v>
      </c>
      <c r="B220" t="s">
        <v>10013</v>
      </c>
      <c r="C220">
        <v>5</v>
      </c>
    </row>
    <row r="221" spans="1:3" x14ac:dyDescent="0.3">
      <c r="A221" t="s">
        <v>3605</v>
      </c>
      <c r="B221" t="s">
        <v>10016</v>
      </c>
      <c r="C221">
        <v>4</v>
      </c>
    </row>
    <row r="222" spans="1:3" x14ac:dyDescent="0.3">
      <c r="A222" t="s">
        <v>3092</v>
      </c>
      <c r="B222" t="s">
        <v>10016</v>
      </c>
      <c r="C222">
        <v>4</v>
      </c>
    </row>
    <row r="223" spans="1:3" x14ac:dyDescent="0.3">
      <c r="A223" t="s">
        <v>4230</v>
      </c>
      <c r="B223" t="s">
        <v>10012</v>
      </c>
      <c r="C223">
        <v>2</v>
      </c>
    </row>
    <row r="224" spans="1:3" x14ac:dyDescent="0.3">
      <c r="A224" t="s">
        <v>8844</v>
      </c>
      <c r="B224" t="s">
        <v>10017</v>
      </c>
      <c r="C224">
        <v>5</v>
      </c>
    </row>
    <row r="225" spans="1:3" x14ac:dyDescent="0.3">
      <c r="A225" t="s">
        <v>4161</v>
      </c>
      <c r="B225" t="s">
        <v>10010</v>
      </c>
      <c r="C225">
        <v>2</v>
      </c>
    </row>
    <row r="226" spans="1:3" x14ac:dyDescent="0.3">
      <c r="A226" t="s">
        <v>6250</v>
      </c>
      <c r="B226" t="s">
        <v>10023</v>
      </c>
      <c r="C226">
        <v>1</v>
      </c>
    </row>
    <row r="227" spans="1:3" x14ac:dyDescent="0.3">
      <c r="A227" t="s">
        <v>7652</v>
      </c>
      <c r="B227" t="s">
        <v>10010</v>
      </c>
      <c r="C227">
        <v>5</v>
      </c>
    </row>
    <row r="228" spans="1:3" x14ac:dyDescent="0.3">
      <c r="A228" t="s">
        <v>1357</v>
      </c>
      <c r="B228" t="s">
        <v>10014</v>
      </c>
      <c r="C228">
        <v>1</v>
      </c>
    </row>
    <row r="229" spans="1:3" x14ac:dyDescent="0.3">
      <c r="A229" t="s">
        <v>1500</v>
      </c>
      <c r="B229" t="s">
        <v>10026</v>
      </c>
      <c r="C229">
        <v>2</v>
      </c>
    </row>
    <row r="230" spans="1:3" x14ac:dyDescent="0.3">
      <c r="A230" t="s">
        <v>6141</v>
      </c>
      <c r="B230" t="s">
        <v>10018</v>
      </c>
      <c r="C230">
        <v>1</v>
      </c>
    </row>
    <row r="231" spans="1:3" x14ac:dyDescent="0.3">
      <c r="A231" t="s">
        <v>9102</v>
      </c>
      <c r="B231" t="s">
        <v>10017</v>
      </c>
      <c r="C231">
        <v>3</v>
      </c>
    </row>
    <row r="232" spans="1:3" x14ac:dyDescent="0.3">
      <c r="A232" t="s">
        <v>9810</v>
      </c>
      <c r="B232" t="s">
        <v>10025</v>
      </c>
      <c r="C232">
        <v>2</v>
      </c>
    </row>
    <row r="233" spans="1:3" x14ac:dyDescent="0.3">
      <c r="A233" t="s">
        <v>5615</v>
      </c>
      <c r="B233" t="s">
        <v>10019</v>
      </c>
      <c r="C233">
        <v>3</v>
      </c>
    </row>
    <row r="234" spans="1:3" x14ac:dyDescent="0.3">
      <c r="A234" t="s">
        <v>5541</v>
      </c>
      <c r="B234" t="s">
        <v>10026</v>
      </c>
      <c r="C234">
        <v>5</v>
      </c>
    </row>
    <row r="235" spans="1:3" x14ac:dyDescent="0.3">
      <c r="A235" t="s">
        <v>3633</v>
      </c>
      <c r="B235" t="s">
        <v>10012</v>
      </c>
      <c r="C235">
        <v>4</v>
      </c>
    </row>
    <row r="236" spans="1:3" x14ac:dyDescent="0.3">
      <c r="A236" t="s">
        <v>7943</v>
      </c>
      <c r="B236" t="s">
        <v>10024</v>
      </c>
      <c r="C236">
        <v>2</v>
      </c>
    </row>
    <row r="237" spans="1:3" x14ac:dyDescent="0.3">
      <c r="A237" t="s">
        <v>6114</v>
      </c>
      <c r="B237" t="s">
        <v>10027</v>
      </c>
      <c r="C237">
        <v>5</v>
      </c>
    </row>
    <row r="238" spans="1:3" x14ac:dyDescent="0.3">
      <c r="A238" t="s">
        <v>5510</v>
      </c>
      <c r="B238" t="s">
        <v>10018</v>
      </c>
      <c r="C238">
        <v>1</v>
      </c>
    </row>
    <row r="239" spans="1:3" x14ac:dyDescent="0.3">
      <c r="A239" t="s">
        <v>2661</v>
      </c>
      <c r="B239" t="s">
        <v>10021</v>
      </c>
      <c r="C239">
        <v>3</v>
      </c>
    </row>
    <row r="240" spans="1:3" x14ac:dyDescent="0.3">
      <c r="A240" t="s">
        <v>3932</v>
      </c>
      <c r="B240" t="s">
        <v>10019</v>
      </c>
      <c r="C240">
        <v>4</v>
      </c>
    </row>
    <row r="241" spans="1:3" x14ac:dyDescent="0.3">
      <c r="A241" t="s">
        <v>8325</v>
      </c>
      <c r="B241" t="s">
        <v>10015</v>
      </c>
      <c r="C241">
        <v>3</v>
      </c>
    </row>
    <row r="242" spans="1:3" x14ac:dyDescent="0.3">
      <c r="A242" t="s">
        <v>1506</v>
      </c>
      <c r="B242" t="s">
        <v>10024</v>
      </c>
      <c r="C242">
        <v>2</v>
      </c>
    </row>
    <row r="243" spans="1:3" x14ac:dyDescent="0.3">
      <c r="A243" t="s">
        <v>4575</v>
      </c>
      <c r="B243" t="s">
        <v>10022</v>
      </c>
      <c r="C243">
        <v>2</v>
      </c>
    </row>
    <row r="244" spans="1:3" x14ac:dyDescent="0.3">
      <c r="A244" t="s">
        <v>8262</v>
      </c>
      <c r="B244" t="s">
        <v>10015</v>
      </c>
      <c r="C244">
        <v>4</v>
      </c>
    </row>
    <row r="245" spans="1:3" x14ac:dyDescent="0.3">
      <c r="A245" t="s">
        <v>3719</v>
      </c>
      <c r="B245" t="s">
        <v>10024</v>
      </c>
      <c r="C245">
        <v>4</v>
      </c>
    </row>
    <row r="246" spans="1:3" x14ac:dyDescent="0.3">
      <c r="A246" t="s">
        <v>9902</v>
      </c>
      <c r="B246" t="s">
        <v>10017</v>
      </c>
      <c r="C246">
        <v>4</v>
      </c>
    </row>
    <row r="247" spans="1:3" x14ac:dyDescent="0.3">
      <c r="A247" t="s">
        <v>4080</v>
      </c>
      <c r="B247" t="s">
        <v>10026</v>
      </c>
      <c r="C247">
        <v>4</v>
      </c>
    </row>
    <row r="248" spans="1:3" x14ac:dyDescent="0.3">
      <c r="A248" t="s">
        <v>5630</v>
      </c>
      <c r="B248" t="s">
        <v>10013</v>
      </c>
      <c r="C248">
        <v>4</v>
      </c>
    </row>
    <row r="249" spans="1:3" x14ac:dyDescent="0.3">
      <c r="A249" t="s">
        <v>3455</v>
      </c>
      <c r="B249" t="s">
        <v>10026</v>
      </c>
      <c r="C249">
        <v>4</v>
      </c>
    </row>
    <row r="250" spans="1:3" x14ac:dyDescent="0.3">
      <c r="A250" t="s">
        <v>1550</v>
      </c>
      <c r="B250" t="s">
        <v>10019</v>
      </c>
      <c r="C250">
        <v>5</v>
      </c>
    </row>
    <row r="251" spans="1:3" x14ac:dyDescent="0.3">
      <c r="A251" t="s">
        <v>667</v>
      </c>
      <c r="B251" t="s">
        <v>10026</v>
      </c>
      <c r="C251">
        <v>4</v>
      </c>
    </row>
    <row r="252" spans="1:3" x14ac:dyDescent="0.3">
      <c r="A252" t="s">
        <v>8385</v>
      </c>
      <c r="B252" t="s">
        <v>10009</v>
      </c>
      <c r="C252">
        <v>5</v>
      </c>
    </row>
    <row r="253" spans="1:3" x14ac:dyDescent="0.3">
      <c r="A253" t="s">
        <v>802</v>
      </c>
      <c r="B253" t="s">
        <v>10018</v>
      </c>
      <c r="C253">
        <v>1</v>
      </c>
    </row>
    <row r="254" spans="1:3" x14ac:dyDescent="0.3">
      <c r="A254" t="s">
        <v>3340</v>
      </c>
      <c r="B254" t="s">
        <v>10010</v>
      </c>
      <c r="C254">
        <v>4</v>
      </c>
    </row>
    <row r="255" spans="1:3" x14ac:dyDescent="0.3">
      <c r="A255" t="s">
        <v>823</v>
      </c>
      <c r="B255" t="s">
        <v>10016</v>
      </c>
      <c r="C255">
        <v>1</v>
      </c>
    </row>
    <row r="256" spans="1:3" x14ac:dyDescent="0.3">
      <c r="A256" t="s">
        <v>6551</v>
      </c>
      <c r="B256" t="s">
        <v>10011</v>
      </c>
      <c r="C256">
        <v>4</v>
      </c>
    </row>
    <row r="257" spans="1:3" x14ac:dyDescent="0.3">
      <c r="A257" t="s">
        <v>5177</v>
      </c>
      <c r="B257" t="s">
        <v>10019</v>
      </c>
      <c r="C257">
        <v>3</v>
      </c>
    </row>
    <row r="258" spans="1:3" x14ac:dyDescent="0.3">
      <c r="A258" t="s">
        <v>4410</v>
      </c>
      <c r="B258" t="s">
        <v>10025</v>
      </c>
      <c r="C258">
        <v>4</v>
      </c>
    </row>
    <row r="259" spans="1:3" x14ac:dyDescent="0.3">
      <c r="A259" t="s">
        <v>8906</v>
      </c>
      <c r="B259" t="s">
        <v>10016</v>
      </c>
      <c r="C259">
        <v>5</v>
      </c>
    </row>
    <row r="260" spans="1:3" x14ac:dyDescent="0.3">
      <c r="A260" t="s">
        <v>1215</v>
      </c>
      <c r="B260" t="s">
        <v>10019</v>
      </c>
      <c r="C260">
        <v>1</v>
      </c>
    </row>
    <row r="261" spans="1:3" x14ac:dyDescent="0.3">
      <c r="A261" t="s">
        <v>6556</v>
      </c>
      <c r="B261" t="s">
        <v>10020</v>
      </c>
      <c r="C261">
        <v>1</v>
      </c>
    </row>
    <row r="262" spans="1:3" x14ac:dyDescent="0.3">
      <c r="A262" t="s">
        <v>1656</v>
      </c>
      <c r="B262" t="s">
        <v>10010</v>
      </c>
      <c r="C262">
        <v>3</v>
      </c>
    </row>
    <row r="263" spans="1:3" x14ac:dyDescent="0.3">
      <c r="A263" t="s">
        <v>9475</v>
      </c>
      <c r="B263" t="s">
        <v>10026</v>
      </c>
      <c r="C263">
        <v>2</v>
      </c>
    </row>
    <row r="264" spans="1:3" x14ac:dyDescent="0.3">
      <c r="A264" t="s">
        <v>5640</v>
      </c>
      <c r="B264" t="s">
        <v>10020</v>
      </c>
      <c r="C264">
        <v>1</v>
      </c>
    </row>
    <row r="265" spans="1:3" x14ac:dyDescent="0.3">
      <c r="A265" t="s">
        <v>19</v>
      </c>
      <c r="B265" t="s">
        <v>10017</v>
      </c>
      <c r="C265">
        <v>4</v>
      </c>
    </row>
    <row r="266" spans="1:3" x14ac:dyDescent="0.3">
      <c r="A266" t="s">
        <v>5425</v>
      </c>
      <c r="B266" t="s">
        <v>10021</v>
      </c>
      <c r="C266">
        <v>3</v>
      </c>
    </row>
    <row r="267" spans="1:3" x14ac:dyDescent="0.3">
      <c r="A267" t="s">
        <v>8448</v>
      </c>
      <c r="B267" t="s">
        <v>10026</v>
      </c>
      <c r="C267">
        <v>2</v>
      </c>
    </row>
    <row r="268" spans="1:3" x14ac:dyDescent="0.3">
      <c r="A268" t="s">
        <v>9854</v>
      </c>
      <c r="B268" t="s">
        <v>10025</v>
      </c>
      <c r="C268">
        <v>3</v>
      </c>
    </row>
    <row r="269" spans="1:3" x14ac:dyDescent="0.3">
      <c r="A269" t="s">
        <v>5033</v>
      </c>
      <c r="B269" t="s">
        <v>10012</v>
      </c>
      <c r="C269">
        <v>5</v>
      </c>
    </row>
    <row r="270" spans="1:3" x14ac:dyDescent="0.3">
      <c r="A270" t="s">
        <v>6467</v>
      </c>
      <c r="B270" t="s">
        <v>10017</v>
      </c>
      <c r="C270">
        <v>5</v>
      </c>
    </row>
    <row r="271" spans="1:3" x14ac:dyDescent="0.3">
      <c r="A271" t="s">
        <v>177</v>
      </c>
      <c r="B271" t="s">
        <v>10022</v>
      </c>
      <c r="C271">
        <v>5</v>
      </c>
    </row>
    <row r="272" spans="1:3" x14ac:dyDescent="0.3">
      <c r="A272" t="s">
        <v>7069</v>
      </c>
      <c r="B272" t="s">
        <v>10022</v>
      </c>
      <c r="C272">
        <v>4</v>
      </c>
    </row>
    <row r="273" spans="1:3" x14ac:dyDescent="0.3">
      <c r="A273" t="s">
        <v>604</v>
      </c>
      <c r="B273" t="s">
        <v>10015</v>
      </c>
      <c r="C273">
        <v>3</v>
      </c>
    </row>
    <row r="274" spans="1:3" x14ac:dyDescent="0.3">
      <c r="A274" t="s">
        <v>8020</v>
      </c>
      <c r="B274" t="s">
        <v>10019</v>
      </c>
      <c r="C274">
        <v>3</v>
      </c>
    </row>
    <row r="275" spans="1:3" x14ac:dyDescent="0.3">
      <c r="A275" t="s">
        <v>8370</v>
      </c>
      <c r="B275" t="s">
        <v>10013</v>
      </c>
      <c r="C275">
        <v>2</v>
      </c>
    </row>
    <row r="276" spans="1:3" x14ac:dyDescent="0.3">
      <c r="A276" t="s">
        <v>1974</v>
      </c>
      <c r="B276" t="s">
        <v>10026</v>
      </c>
      <c r="C276">
        <v>5</v>
      </c>
    </row>
    <row r="277" spans="1:3" x14ac:dyDescent="0.3">
      <c r="A277" t="s">
        <v>5654</v>
      </c>
      <c r="B277" t="s">
        <v>10021</v>
      </c>
      <c r="C277">
        <v>1</v>
      </c>
    </row>
    <row r="278" spans="1:3" x14ac:dyDescent="0.3">
      <c r="A278" t="s">
        <v>3314</v>
      </c>
      <c r="B278" t="s">
        <v>10018</v>
      </c>
      <c r="C278">
        <v>5</v>
      </c>
    </row>
    <row r="279" spans="1:3" x14ac:dyDescent="0.3">
      <c r="A279" t="s">
        <v>9411</v>
      </c>
      <c r="B279" t="s">
        <v>10017</v>
      </c>
      <c r="C279">
        <v>2</v>
      </c>
    </row>
    <row r="280" spans="1:3" x14ac:dyDescent="0.3">
      <c r="A280" t="s">
        <v>8929</v>
      </c>
      <c r="B280" t="s">
        <v>10026</v>
      </c>
      <c r="C280">
        <v>3</v>
      </c>
    </row>
    <row r="281" spans="1:3" x14ac:dyDescent="0.3">
      <c r="A281" t="s">
        <v>6350</v>
      </c>
      <c r="B281" t="s">
        <v>10009</v>
      </c>
      <c r="C281">
        <v>2</v>
      </c>
    </row>
    <row r="282" spans="1:3" x14ac:dyDescent="0.3">
      <c r="A282" t="s">
        <v>5512</v>
      </c>
      <c r="B282" t="s">
        <v>10028</v>
      </c>
      <c r="C282">
        <v>4</v>
      </c>
    </row>
    <row r="283" spans="1:3" x14ac:dyDescent="0.3">
      <c r="A283" t="s">
        <v>1285</v>
      </c>
      <c r="B283" t="s">
        <v>10009</v>
      </c>
      <c r="C283">
        <v>2</v>
      </c>
    </row>
    <row r="284" spans="1:3" x14ac:dyDescent="0.3">
      <c r="A284" t="s">
        <v>9533</v>
      </c>
      <c r="B284" t="s">
        <v>10023</v>
      </c>
      <c r="C284">
        <v>4</v>
      </c>
    </row>
    <row r="285" spans="1:3" x14ac:dyDescent="0.3">
      <c r="A285" t="s">
        <v>987</v>
      </c>
      <c r="B285" t="s">
        <v>10015</v>
      </c>
      <c r="C285">
        <v>4</v>
      </c>
    </row>
    <row r="286" spans="1:3" x14ac:dyDescent="0.3">
      <c r="A286" t="s">
        <v>4964</v>
      </c>
      <c r="B286" t="s">
        <v>10027</v>
      </c>
      <c r="C286">
        <v>2</v>
      </c>
    </row>
    <row r="287" spans="1:3" x14ac:dyDescent="0.3">
      <c r="A287" t="s">
        <v>1045</v>
      </c>
      <c r="B287" t="s">
        <v>10019</v>
      </c>
      <c r="C287">
        <v>1</v>
      </c>
    </row>
    <row r="288" spans="1:3" x14ac:dyDescent="0.3">
      <c r="A288" t="s">
        <v>2291</v>
      </c>
      <c r="B288" t="s">
        <v>10013</v>
      </c>
      <c r="C288">
        <v>2</v>
      </c>
    </row>
    <row r="289" spans="1:3" x14ac:dyDescent="0.3">
      <c r="A289" t="s">
        <v>7687</v>
      </c>
      <c r="B289" t="s">
        <v>10022</v>
      </c>
      <c r="C289">
        <v>3</v>
      </c>
    </row>
    <row r="290" spans="1:3" x14ac:dyDescent="0.3">
      <c r="A290" t="s">
        <v>512</v>
      </c>
      <c r="B290" t="s">
        <v>10021</v>
      </c>
      <c r="C290">
        <v>4</v>
      </c>
    </row>
    <row r="291" spans="1:3" x14ac:dyDescent="0.3">
      <c r="A291" t="s">
        <v>95</v>
      </c>
      <c r="B291" t="s">
        <v>10016</v>
      </c>
      <c r="C291">
        <v>3</v>
      </c>
    </row>
    <row r="292" spans="1:3" x14ac:dyDescent="0.3">
      <c r="A292" t="s">
        <v>6979</v>
      </c>
      <c r="B292" t="s">
        <v>10027</v>
      </c>
      <c r="C292">
        <v>3</v>
      </c>
    </row>
    <row r="293" spans="1:3" x14ac:dyDescent="0.3">
      <c r="A293" t="s">
        <v>9796</v>
      </c>
      <c r="B293" t="s">
        <v>10025</v>
      </c>
      <c r="C293">
        <v>5</v>
      </c>
    </row>
    <row r="294" spans="1:3" x14ac:dyDescent="0.3">
      <c r="A294" t="s">
        <v>9047</v>
      </c>
      <c r="B294" t="s">
        <v>10011</v>
      </c>
      <c r="C294">
        <v>1</v>
      </c>
    </row>
    <row r="295" spans="1:3" x14ac:dyDescent="0.3">
      <c r="A295" t="s">
        <v>4929</v>
      </c>
      <c r="B295" t="s">
        <v>10009</v>
      </c>
      <c r="C295">
        <v>4</v>
      </c>
    </row>
    <row r="296" spans="1:3" x14ac:dyDescent="0.3">
      <c r="A296" t="s">
        <v>9890</v>
      </c>
      <c r="B296" t="s">
        <v>10019</v>
      </c>
      <c r="C296">
        <v>2</v>
      </c>
    </row>
    <row r="297" spans="1:3" x14ac:dyDescent="0.3">
      <c r="A297" t="s">
        <v>9199</v>
      </c>
      <c r="B297" t="s">
        <v>10019</v>
      </c>
      <c r="C297">
        <v>2</v>
      </c>
    </row>
    <row r="298" spans="1:3" x14ac:dyDescent="0.3">
      <c r="A298" t="s">
        <v>8996</v>
      </c>
      <c r="B298" t="s">
        <v>10021</v>
      </c>
      <c r="C298">
        <v>2</v>
      </c>
    </row>
    <row r="299" spans="1:3" x14ac:dyDescent="0.3">
      <c r="A299" t="s">
        <v>2501</v>
      </c>
      <c r="B299" t="s">
        <v>10020</v>
      </c>
      <c r="C299">
        <v>1</v>
      </c>
    </row>
    <row r="300" spans="1:3" x14ac:dyDescent="0.3">
      <c r="A300" t="s">
        <v>916</v>
      </c>
      <c r="B300" t="s">
        <v>10013</v>
      </c>
      <c r="C300">
        <v>4</v>
      </c>
    </row>
    <row r="301" spans="1:3" x14ac:dyDescent="0.3">
      <c r="A301" t="s">
        <v>8995</v>
      </c>
      <c r="B301" t="s">
        <v>10019</v>
      </c>
      <c r="C301">
        <v>5</v>
      </c>
    </row>
    <row r="302" spans="1:3" x14ac:dyDescent="0.3">
      <c r="A302" t="s">
        <v>5836</v>
      </c>
      <c r="B302" t="s">
        <v>10022</v>
      </c>
      <c r="C302">
        <v>2</v>
      </c>
    </row>
    <row r="303" spans="1:3" x14ac:dyDescent="0.3">
      <c r="A303" t="s">
        <v>2709</v>
      </c>
      <c r="B303" t="s">
        <v>10024</v>
      </c>
      <c r="C303">
        <v>1</v>
      </c>
    </row>
    <row r="304" spans="1:3" x14ac:dyDescent="0.3">
      <c r="A304" t="s">
        <v>5198</v>
      </c>
      <c r="B304" t="s">
        <v>10028</v>
      </c>
      <c r="C304">
        <v>3</v>
      </c>
    </row>
    <row r="305" spans="1:3" x14ac:dyDescent="0.3">
      <c r="A305" t="s">
        <v>7099</v>
      </c>
      <c r="B305" t="s">
        <v>10028</v>
      </c>
      <c r="C305">
        <v>2</v>
      </c>
    </row>
    <row r="306" spans="1:3" x14ac:dyDescent="0.3">
      <c r="A306" t="s">
        <v>4457</v>
      </c>
      <c r="B306" t="s">
        <v>10027</v>
      </c>
      <c r="C306">
        <v>5</v>
      </c>
    </row>
    <row r="307" spans="1:3" x14ac:dyDescent="0.3">
      <c r="A307" t="s">
        <v>5819</v>
      </c>
      <c r="B307" t="s">
        <v>10009</v>
      </c>
      <c r="C307">
        <v>2</v>
      </c>
    </row>
    <row r="308" spans="1:3" x14ac:dyDescent="0.3">
      <c r="A308" t="s">
        <v>1673</v>
      </c>
      <c r="B308" t="s">
        <v>10024</v>
      </c>
      <c r="C308">
        <v>2</v>
      </c>
    </row>
    <row r="309" spans="1:3" x14ac:dyDescent="0.3">
      <c r="A309" t="s">
        <v>1330</v>
      </c>
      <c r="B309" t="s">
        <v>10024</v>
      </c>
      <c r="C309">
        <v>5</v>
      </c>
    </row>
    <row r="310" spans="1:3" x14ac:dyDescent="0.3">
      <c r="A310" t="s">
        <v>2691</v>
      </c>
      <c r="B310" t="s">
        <v>10022</v>
      </c>
      <c r="C310">
        <v>4</v>
      </c>
    </row>
    <row r="311" spans="1:3" x14ac:dyDescent="0.3">
      <c r="A311" t="s">
        <v>4079</v>
      </c>
      <c r="B311" t="s">
        <v>10009</v>
      </c>
      <c r="C311">
        <v>1</v>
      </c>
    </row>
    <row r="312" spans="1:3" x14ac:dyDescent="0.3">
      <c r="A312" t="s">
        <v>3888</v>
      </c>
      <c r="B312" t="s">
        <v>10022</v>
      </c>
      <c r="C312">
        <v>4</v>
      </c>
    </row>
    <row r="313" spans="1:3" x14ac:dyDescent="0.3">
      <c r="A313" t="s">
        <v>1011</v>
      </c>
      <c r="B313" t="s">
        <v>10022</v>
      </c>
      <c r="C313">
        <v>3</v>
      </c>
    </row>
    <row r="314" spans="1:3" x14ac:dyDescent="0.3">
      <c r="A314" t="s">
        <v>3113</v>
      </c>
      <c r="B314" t="s">
        <v>10014</v>
      </c>
      <c r="C314">
        <v>5</v>
      </c>
    </row>
    <row r="315" spans="1:3" x14ac:dyDescent="0.3">
      <c r="A315" t="s">
        <v>5694</v>
      </c>
      <c r="B315" t="s">
        <v>10022</v>
      </c>
      <c r="C315">
        <v>4</v>
      </c>
    </row>
    <row r="316" spans="1:3" x14ac:dyDescent="0.3">
      <c r="A316" t="s">
        <v>8392</v>
      </c>
      <c r="B316" t="s">
        <v>10010</v>
      </c>
      <c r="C316">
        <v>5</v>
      </c>
    </row>
    <row r="317" spans="1:3" x14ac:dyDescent="0.3">
      <c r="A317" t="s">
        <v>9081</v>
      </c>
      <c r="B317" t="s">
        <v>10018</v>
      </c>
      <c r="C317">
        <v>3</v>
      </c>
    </row>
    <row r="318" spans="1:3" x14ac:dyDescent="0.3">
      <c r="A318" t="s">
        <v>5385</v>
      </c>
      <c r="B318" t="s">
        <v>10026</v>
      </c>
      <c r="C318">
        <v>1</v>
      </c>
    </row>
    <row r="319" spans="1:3" x14ac:dyDescent="0.3">
      <c r="A319" t="s">
        <v>8545</v>
      </c>
      <c r="B319" t="s">
        <v>10015</v>
      </c>
      <c r="C319">
        <v>2</v>
      </c>
    </row>
    <row r="320" spans="1:3" x14ac:dyDescent="0.3">
      <c r="A320" t="s">
        <v>6906</v>
      </c>
      <c r="B320" t="s">
        <v>10023</v>
      </c>
      <c r="C320">
        <v>5</v>
      </c>
    </row>
    <row r="321" spans="1:3" x14ac:dyDescent="0.3">
      <c r="A321" t="s">
        <v>2703</v>
      </c>
      <c r="B321" t="s">
        <v>10014</v>
      </c>
      <c r="C321">
        <v>2</v>
      </c>
    </row>
    <row r="322" spans="1:3" x14ac:dyDescent="0.3">
      <c r="A322" t="s">
        <v>1200</v>
      </c>
      <c r="B322" t="s">
        <v>10009</v>
      </c>
      <c r="C322">
        <v>1</v>
      </c>
    </row>
    <row r="323" spans="1:3" x14ac:dyDescent="0.3">
      <c r="A323" t="s">
        <v>540</v>
      </c>
      <c r="B323" t="s">
        <v>10012</v>
      </c>
      <c r="C323">
        <v>3</v>
      </c>
    </row>
    <row r="324" spans="1:3" x14ac:dyDescent="0.3">
      <c r="A324" t="s">
        <v>906</v>
      </c>
      <c r="B324" t="s">
        <v>10011</v>
      </c>
      <c r="C324">
        <v>4</v>
      </c>
    </row>
    <row r="325" spans="1:3" x14ac:dyDescent="0.3">
      <c r="A325" t="s">
        <v>3395</v>
      </c>
      <c r="B325" t="s">
        <v>10023</v>
      </c>
      <c r="C325">
        <v>4</v>
      </c>
    </row>
    <row r="326" spans="1:3" x14ac:dyDescent="0.3">
      <c r="A326" t="s">
        <v>9197</v>
      </c>
      <c r="B326" t="s">
        <v>10019</v>
      </c>
      <c r="C326">
        <v>2</v>
      </c>
    </row>
    <row r="327" spans="1:3" x14ac:dyDescent="0.3">
      <c r="A327" t="s">
        <v>9804</v>
      </c>
      <c r="B327" t="s">
        <v>10012</v>
      </c>
      <c r="C327">
        <v>3</v>
      </c>
    </row>
    <row r="328" spans="1:3" x14ac:dyDescent="0.3">
      <c r="A328" t="s">
        <v>3008</v>
      </c>
      <c r="B328" t="s">
        <v>10024</v>
      </c>
      <c r="C328">
        <v>1</v>
      </c>
    </row>
    <row r="329" spans="1:3" x14ac:dyDescent="0.3">
      <c r="A329" t="s">
        <v>1305</v>
      </c>
      <c r="B329" t="s">
        <v>10012</v>
      </c>
      <c r="C329">
        <v>4</v>
      </c>
    </row>
    <row r="330" spans="1:3" x14ac:dyDescent="0.3">
      <c r="A330" t="s">
        <v>6657</v>
      </c>
      <c r="B330" t="s">
        <v>10024</v>
      </c>
      <c r="C330">
        <v>5</v>
      </c>
    </row>
    <row r="331" spans="1:3" x14ac:dyDescent="0.3">
      <c r="A331" t="s">
        <v>9811</v>
      </c>
      <c r="B331" t="s">
        <v>10014</v>
      </c>
      <c r="C331">
        <v>3</v>
      </c>
    </row>
    <row r="332" spans="1:3" x14ac:dyDescent="0.3">
      <c r="A332" t="s">
        <v>9594</v>
      </c>
      <c r="B332" t="s">
        <v>10014</v>
      </c>
      <c r="C332">
        <v>1</v>
      </c>
    </row>
    <row r="333" spans="1:3" x14ac:dyDescent="0.3">
      <c r="A333" t="s">
        <v>2107</v>
      </c>
      <c r="B333" t="s">
        <v>10010</v>
      </c>
      <c r="C333">
        <v>5</v>
      </c>
    </row>
    <row r="334" spans="1:3" x14ac:dyDescent="0.3">
      <c r="A334" t="s">
        <v>5760</v>
      </c>
      <c r="B334" t="s">
        <v>10028</v>
      </c>
      <c r="C334">
        <v>5</v>
      </c>
    </row>
    <row r="335" spans="1:3" x14ac:dyDescent="0.3">
      <c r="A335" t="s">
        <v>6689</v>
      </c>
      <c r="B335" t="s">
        <v>10017</v>
      </c>
      <c r="C335">
        <v>3</v>
      </c>
    </row>
    <row r="336" spans="1:3" x14ac:dyDescent="0.3">
      <c r="A336" t="s">
        <v>4921</v>
      </c>
      <c r="B336" t="s">
        <v>10012</v>
      </c>
      <c r="C336">
        <v>3</v>
      </c>
    </row>
    <row r="337" spans="1:3" x14ac:dyDescent="0.3">
      <c r="A337" t="s">
        <v>7720</v>
      </c>
      <c r="B337" t="s">
        <v>10015</v>
      </c>
      <c r="C337">
        <v>4</v>
      </c>
    </row>
    <row r="338" spans="1:3" x14ac:dyDescent="0.3">
      <c r="A338" t="s">
        <v>9659</v>
      </c>
      <c r="B338" t="s">
        <v>10025</v>
      </c>
      <c r="C338">
        <v>1</v>
      </c>
    </row>
    <row r="339" spans="1:3" x14ac:dyDescent="0.3">
      <c r="A339" t="s">
        <v>6362</v>
      </c>
      <c r="B339" t="s">
        <v>10023</v>
      </c>
      <c r="C339">
        <v>1</v>
      </c>
    </row>
    <row r="340" spans="1:3" x14ac:dyDescent="0.3">
      <c r="A340" t="s">
        <v>6795</v>
      </c>
      <c r="B340" t="s">
        <v>10025</v>
      </c>
      <c r="C340">
        <v>4</v>
      </c>
    </row>
    <row r="341" spans="1:3" x14ac:dyDescent="0.3">
      <c r="A341" t="s">
        <v>6710</v>
      </c>
      <c r="B341" t="s">
        <v>10017</v>
      </c>
      <c r="C341">
        <v>1</v>
      </c>
    </row>
    <row r="342" spans="1:3" x14ac:dyDescent="0.3">
      <c r="A342" t="s">
        <v>5553</v>
      </c>
      <c r="B342" t="s">
        <v>10017</v>
      </c>
      <c r="C342">
        <v>4</v>
      </c>
    </row>
    <row r="343" spans="1:3" x14ac:dyDescent="0.3">
      <c r="A343" t="s">
        <v>4910</v>
      </c>
      <c r="B343" t="s">
        <v>10019</v>
      </c>
      <c r="C343">
        <v>1</v>
      </c>
    </row>
    <row r="344" spans="1:3" x14ac:dyDescent="0.3">
      <c r="A344" t="s">
        <v>1503</v>
      </c>
      <c r="B344" t="s">
        <v>10025</v>
      </c>
      <c r="C344">
        <v>5</v>
      </c>
    </row>
    <row r="345" spans="1:3" x14ac:dyDescent="0.3">
      <c r="A345" t="s">
        <v>8945</v>
      </c>
      <c r="B345" t="s">
        <v>10027</v>
      </c>
      <c r="C345">
        <v>4</v>
      </c>
    </row>
    <row r="346" spans="1:3" x14ac:dyDescent="0.3">
      <c r="A346" t="s">
        <v>6239</v>
      </c>
      <c r="B346" t="s">
        <v>10017</v>
      </c>
      <c r="C346">
        <v>2</v>
      </c>
    </row>
    <row r="347" spans="1:3" x14ac:dyDescent="0.3">
      <c r="A347" t="s">
        <v>7276</v>
      </c>
      <c r="B347" t="s">
        <v>10009</v>
      </c>
      <c r="C347">
        <v>4</v>
      </c>
    </row>
    <row r="348" spans="1:3" x14ac:dyDescent="0.3">
      <c r="A348" t="s">
        <v>7262</v>
      </c>
      <c r="B348" t="s">
        <v>10009</v>
      </c>
      <c r="C348">
        <v>2</v>
      </c>
    </row>
    <row r="349" spans="1:3" x14ac:dyDescent="0.3">
      <c r="A349" t="s">
        <v>8612</v>
      </c>
      <c r="B349" t="s">
        <v>10015</v>
      </c>
      <c r="C349">
        <v>3</v>
      </c>
    </row>
    <row r="350" spans="1:3" x14ac:dyDescent="0.3">
      <c r="A350" t="s">
        <v>3056</v>
      </c>
      <c r="B350" t="s">
        <v>10025</v>
      </c>
      <c r="C350">
        <v>4</v>
      </c>
    </row>
    <row r="351" spans="1:3" x14ac:dyDescent="0.3">
      <c r="A351" t="s">
        <v>6548</v>
      </c>
      <c r="B351" t="s">
        <v>10012</v>
      </c>
      <c r="C351">
        <v>5</v>
      </c>
    </row>
    <row r="352" spans="1:3" x14ac:dyDescent="0.3">
      <c r="A352" t="s">
        <v>1085</v>
      </c>
      <c r="B352" t="s">
        <v>10023</v>
      </c>
      <c r="C352">
        <v>1</v>
      </c>
    </row>
    <row r="353" spans="1:3" x14ac:dyDescent="0.3">
      <c r="A353" t="s">
        <v>4192</v>
      </c>
      <c r="B353" t="s">
        <v>10014</v>
      </c>
      <c r="C353">
        <v>5</v>
      </c>
    </row>
    <row r="354" spans="1:3" x14ac:dyDescent="0.3">
      <c r="A354" t="s">
        <v>9508</v>
      </c>
      <c r="B354" t="s">
        <v>10019</v>
      </c>
      <c r="C354">
        <v>1</v>
      </c>
    </row>
    <row r="355" spans="1:3" x14ac:dyDescent="0.3">
      <c r="A355" t="s">
        <v>6810</v>
      </c>
      <c r="B355" t="s">
        <v>10028</v>
      </c>
      <c r="C355">
        <v>2</v>
      </c>
    </row>
    <row r="356" spans="1:3" x14ac:dyDescent="0.3">
      <c r="A356" t="s">
        <v>5086</v>
      </c>
      <c r="B356" t="s">
        <v>10019</v>
      </c>
      <c r="C356">
        <v>5</v>
      </c>
    </row>
    <row r="357" spans="1:3" x14ac:dyDescent="0.3">
      <c r="A357" t="s">
        <v>3022</v>
      </c>
      <c r="B357" t="s">
        <v>10017</v>
      </c>
      <c r="C357">
        <v>2</v>
      </c>
    </row>
    <row r="358" spans="1:3" x14ac:dyDescent="0.3">
      <c r="A358" t="s">
        <v>8702</v>
      </c>
      <c r="B358" t="s">
        <v>10027</v>
      </c>
      <c r="C358">
        <v>1</v>
      </c>
    </row>
    <row r="359" spans="1:3" x14ac:dyDescent="0.3">
      <c r="A359" t="s">
        <v>1903</v>
      </c>
      <c r="B359" t="s">
        <v>10014</v>
      </c>
      <c r="C359">
        <v>3</v>
      </c>
    </row>
    <row r="360" spans="1:3" x14ac:dyDescent="0.3">
      <c r="A360" t="s">
        <v>9295</v>
      </c>
      <c r="B360" t="s">
        <v>10027</v>
      </c>
      <c r="C360">
        <v>2</v>
      </c>
    </row>
    <row r="361" spans="1:3" x14ac:dyDescent="0.3">
      <c r="A361" t="s">
        <v>6032</v>
      </c>
      <c r="B361" t="s">
        <v>10021</v>
      </c>
      <c r="C361">
        <v>4</v>
      </c>
    </row>
    <row r="362" spans="1:3" x14ac:dyDescent="0.3">
      <c r="A362" t="s">
        <v>2044</v>
      </c>
      <c r="B362" t="s">
        <v>10020</v>
      </c>
      <c r="C362">
        <v>4</v>
      </c>
    </row>
    <row r="363" spans="1:3" x14ac:dyDescent="0.3">
      <c r="A363" t="s">
        <v>3406</v>
      </c>
      <c r="B363" t="s">
        <v>10024</v>
      </c>
      <c r="C363">
        <v>4</v>
      </c>
    </row>
    <row r="364" spans="1:3" x14ac:dyDescent="0.3">
      <c r="A364" t="s">
        <v>9492</v>
      </c>
      <c r="B364" t="s">
        <v>10026</v>
      </c>
      <c r="C364">
        <v>2</v>
      </c>
    </row>
    <row r="365" spans="1:3" x14ac:dyDescent="0.3">
      <c r="A365" t="s">
        <v>9661</v>
      </c>
      <c r="B365" t="s">
        <v>10009</v>
      </c>
      <c r="C365">
        <v>4</v>
      </c>
    </row>
    <row r="366" spans="1:3" x14ac:dyDescent="0.3">
      <c r="A366" t="s">
        <v>5008</v>
      </c>
      <c r="B366" t="s">
        <v>10009</v>
      </c>
      <c r="C366">
        <v>5</v>
      </c>
    </row>
    <row r="367" spans="1:3" x14ac:dyDescent="0.3">
      <c r="A367" t="s">
        <v>1450</v>
      </c>
      <c r="B367" t="s">
        <v>10024</v>
      </c>
      <c r="C367">
        <v>5</v>
      </c>
    </row>
    <row r="368" spans="1:3" x14ac:dyDescent="0.3">
      <c r="A368" t="s">
        <v>8132</v>
      </c>
      <c r="B368" t="s">
        <v>10023</v>
      </c>
      <c r="C368">
        <v>4</v>
      </c>
    </row>
    <row r="369" spans="1:3" x14ac:dyDescent="0.3">
      <c r="A369" t="s">
        <v>2585</v>
      </c>
      <c r="B369" t="s">
        <v>10015</v>
      </c>
      <c r="C369">
        <v>3</v>
      </c>
    </row>
    <row r="370" spans="1:3" x14ac:dyDescent="0.3">
      <c r="A370" t="s">
        <v>8765</v>
      </c>
      <c r="B370" t="s">
        <v>10010</v>
      </c>
      <c r="C370">
        <v>1</v>
      </c>
    </row>
    <row r="371" spans="1:3" x14ac:dyDescent="0.3">
      <c r="A371" t="s">
        <v>7270</v>
      </c>
      <c r="B371" t="s">
        <v>10013</v>
      </c>
      <c r="C371">
        <v>2</v>
      </c>
    </row>
    <row r="372" spans="1:3" x14ac:dyDescent="0.3">
      <c r="A372" t="s">
        <v>394</v>
      </c>
      <c r="B372" t="s">
        <v>10018</v>
      </c>
      <c r="C372">
        <v>1</v>
      </c>
    </row>
    <row r="373" spans="1:3" x14ac:dyDescent="0.3">
      <c r="A373" t="s">
        <v>8692</v>
      </c>
      <c r="B373" t="s">
        <v>10022</v>
      </c>
      <c r="C373">
        <v>5</v>
      </c>
    </row>
    <row r="374" spans="1:3" x14ac:dyDescent="0.3">
      <c r="A374" t="s">
        <v>3085</v>
      </c>
      <c r="B374" t="s">
        <v>10021</v>
      </c>
      <c r="C374">
        <v>1</v>
      </c>
    </row>
    <row r="375" spans="1:3" x14ac:dyDescent="0.3">
      <c r="A375" t="s">
        <v>8636</v>
      </c>
      <c r="B375" t="s">
        <v>10016</v>
      </c>
      <c r="C375">
        <v>4</v>
      </c>
    </row>
    <row r="376" spans="1:3" x14ac:dyDescent="0.3">
      <c r="A376" t="s">
        <v>4986</v>
      </c>
      <c r="B376" t="s">
        <v>10015</v>
      </c>
      <c r="C376">
        <v>3</v>
      </c>
    </row>
    <row r="377" spans="1:3" x14ac:dyDescent="0.3">
      <c r="A377" t="s">
        <v>4958</v>
      </c>
      <c r="B377" t="s">
        <v>10010</v>
      </c>
      <c r="C377">
        <v>4</v>
      </c>
    </row>
    <row r="378" spans="1:3" x14ac:dyDescent="0.3">
      <c r="A378" t="s">
        <v>3095</v>
      </c>
      <c r="B378" t="s">
        <v>10028</v>
      </c>
      <c r="C378">
        <v>5</v>
      </c>
    </row>
    <row r="379" spans="1:3" x14ac:dyDescent="0.3">
      <c r="A379" t="s">
        <v>4404</v>
      </c>
      <c r="B379" t="s">
        <v>10014</v>
      </c>
      <c r="C379">
        <v>3</v>
      </c>
    </row>
    <row r="380" spans="1:3" x14ac:dyDescent="0.3">
      <c r="A380" t="s">
        <v>7900</v>
      </c>
      <c r="B380" t="s">
        <v>10015</v>
      </c>
      <c r="C380">
        <v>1</v>
      </c>
    </row>
    <row r="381" spans="1:3" x14ac:dyDescent="0.3">
      <c r="A381" t="s">
        <v>4618</v>
      </c>
      <c r="B381" t="s">
        <v>10023</v>
      </c>
      <c r="C381">
        <v>4</v>
      </c>
    </row>
    <row r="382" spans="1:3" x14ac:dyDescent="0.3">
      <c r="A382" t="s">
        <v>2533</v>
      </c>
      <c r="B382" t="s">
        <v>10025</v>
      </c>
      <c r="C382">
        <v>1</v>
      </c>
    </row>
    <row r="383" spans="1:3" x14ac:dyDescent="0.3">
      <c r="A383" t="s">
        <v>7620</v>
      </c>
      <c r="B383" t="s">
        <v>10028</v>
      </c>
      <c r="C383">
        <v>4</v>
      </c>
    </row>
    <row r="384" spans="1:3" x14ac:dyDescent="0.3">
      <c r="A384" t="s">
        <v>5704</v>
      </c>
      <c r="B384" t="s">
        <v>10021</v>
      </c>
      <c r="C384">
        <v>4</v>
      </c>
    </row>
    <row r="385" spans="1:3" x14ac:dyDescent="0.3">
      <c r="A385" t="s">
        <v>9119</v>
      </c>
      <c r="B385" t="s">
        <v>10020</v>
      </c>
      <c r="C385">
        <v>4</v>
      </c>
    </row>
    <row r="386" spans="1:3" x14ac:dyDescent="0.3">
      <c r="A386" t="s">
        <v>3571</v>
      </c>
      <c r="B386" t="s">
        <v>10011</v>
      </c>
      <c r="C386">
        <v>1</v>
      </c>
    </row>
    <row r="387" spans="1:3" x14ac:dyDescent="0.3">
      <c r="A387" t="s">
        <v>8905</v>
      </c>
      <c r="B387" t="s">
        <v>10017</v>
      </c>
      <c r="C387">
        <v>5</v>
      </c>
    </row>
    <row r="388" spans="1:3" x14ac:dyDescent="0.3">
      <c r="A388" t="s">
        <v>488</v>
      </c>
      <c r="B388" t="s">
        <v>10013</v>
      </c>
      <c r="C388">
        <v>2</v>
      </c>
    </row>
    <row r="389" spans="1:3" x14ac:dyDescent="0.3">
      <c r="A389" t="s">
        <v>7474</v>
      </c>
      <c r="B389" t="s">
        <v>10022</v>
      </c>
      <c r="C389">
        <v>3</v>
      </c>
    </row>
    <row r="390" spans="1:3" x14ac:dyDescent="0.3">
      <c r="A390" t="s">
        <v>4199</v>
      </c>
      <c r="B390" t="s">
        <v>10025</v>
      </c>
      <c r="C390">
        <v>4</v>
      </c>
    </row>
    <row r="391" spans="1:3" x14ac:dyDescent="0.3">
      <c r="A391" t="s">
        <v>5030</v>
      </c>
      <c r="B391" t="s">
        <v>10011</v>
      </c>
      <c r="C391">
        <v>2</v>
      </c>
    </row>
    <row r="392" spans="1:3" x14ac:dyDescent="0.3">
      <c r="A392" t="s">
        <v>2288</v>
      </c>
      <c r="B392" t="s">
        <v>10016</v>
      </c>
      <c r="C392">
        <v>4</v>
      </c>
    </row>
    <row r="393" spans="1:3" x14ac:dyDescent="0.3">
      <c r="A393" t="s">
        <v>5747</v>
      </c>
      <c r="B393" t="s">
        <v>10020</v>
      </c>
      <c r="C393">
        <v>1</v>
      </c>
    </row>
    <row r="394" spans="1:3" x14ac:dyDescent="0.3">
      <c r="A394" t="s">
        <v>4656</v>
      </c>
      <c r="B394" t="s">
        <v>10009</v>
      </c>
      <c r="C394">
        <v>1</v>
      </c>
    </row>
    <row r="395" spans="1:3" x14ac:dyDescent="0.3">
      <c r="A395" t="s">
        <v>5759</v>
      </c>
      <c r="B395" t="s">
        <v>10015</v>
      </c>
      <c r="C395">
        <v>2</v>
      </c>
    </row>
    <row r="396" spans="1:3" x14ac:dyDescent="0.3">
      <c r="A396" t="s">
        <v>2417</v>
      </c>
      <c r="B396" t="s">
        <v>10014</v>
      </c>
      <c r="C396">
        <v>4</v>
      </c>
    </row>
    <row r="397" spans="1:3" x14ac:dyDescent="0.3">
      <c r="A397" t="s">
        <v>8246</v>
      </c>
      <c r="B397" t="s">
        <v>10012</v>
      </c>
      <c r="C397">
        <v>1</v>
      </c>
    </row>
    <row r="398" spans="1:3" x14ac:dyDescent="0.3">
      <c r="A398" t="s">
        <v>6659</v>
      </c>
      <c r="B398" t="s">
        <v>10018</v>
      </c>
      <c r="C398">
        <v>4</v>
      </c>
    </row>
    <row r="399" spans="1:3" x14ac:dyDescent="0.3">
      <c r="A399" t="s">
        <v>670</v>
      </c>
      <c r="B399" t="s">
        <v>10023</v>
      </c>
      <c r="C399">
        <v>3</v>
      </c>
    </row>
    <row r="400" spans="1:3" x14ac:dyDescent="0.3">
      <c r="A400" t="s">
        <v>3834</v>
      </c>
      <c r="B400" t="s">
        <v>10028</v>
      </c>
      <c r="C400">
        <v>2</v>
      </c>
    </row>
    <row r="401" spans="1:3" x14ac:dyDescent="0.3">
      <c r="A401" t="s">
        <v>6040</v>
      </c>
      <c r="B401" t="s">
        <v>10012</v>
      </c>
      <c r="C401">
        <v>2</v>
      </c>
    </row>
    <row r="402" spans="1:3" x14ac:dyDescent="0.3">
      <c r="A402" t="s">
        <v>8099</v>
      </c>
      <c r="B402" t="s">
        <v>10020</v>
      </c>
      <c r="C402">
        <v>2</v>
      </c>
    </row>
    <row r="403" spans="1:3" x14ac:dyDescent="0.3">
      <c r="A403" t="s">
        <v>3217</v>
      </c>
      <c r="B403" t="s">
        <v>10017</v>
      </c>
      <c r="C403">
        <v>1</v>
      </c>
    </row>
    <row r="404" spans="1:3" x14ac:dyDescent="0.3">
      <c r="A404" t="s">
        <v>8424</v>
      </c>
      <c r="B404" t="s">
        <v>10012</v>
      </c>
      <c r="C404">
        <v>1</v>
      </c>
    </row>
    <row r="405" spans="1:3" x14ac:dyDescent="0.3">
      <c r="A405" t="s">
        <v>4954</v>
      </c>
      <c r="B405" t="s">
        <v>10020</v>
      </c>
      <c r="C405">
        <v>3</v>
      </c>
    </row>
    <row r="406" spans="1:3" x14ac:dyDescent="0.3">
      <c r="A406" t="s">
        <v>9435</v>
      </c>
      <c r="B406" t="s">
        <v>10009</v>
      </c>
      <c r="C406">
        <v>4</v>
      </c>
    </row>
    <row r="407" spans="1:3" x14ac:dyDescent="0.3">
      <c r="A407" t="s">
        <v>9903</v>
      </c>
      <c r="B407" t="s">
        <v>10026</v>
      </c>
      <c r="C407">
        <v>2</v>
      </c>
    </row>
    <row r="408" spans="1:3" x14ac:dyDescent="0.3">
      <c r="A408" t="s">
        <v>5305</v>
      </c>
      <c r="B408" t="s">
        <v>10020</v>
      </c>
      <c r="C408">
        <v>4</v>
      </c>
    </row>
    <row r="409" spans="1:3" x14ac:dyDescent="0.3">
      <c r="A409" t="s">
        <v>8845</v>
      </c>
      <c r="B409" t="s">
        <v>10015</v>
      </c>
      <c r="C409">
        <v>4</v>
      </c>
    </row>
    <row r="410" spans="1:3" x14ac:dyDescent="0.3">
      <c r="A410" t="s">
        <v>1424</v>
      </c>
      <c r="B410" t="s">
        <v>10021</v>
      </c>
      <c r="C410">
        <v>5</v>
      </c>
    </row>
    <row r="411" spans="1:3" x14ac:dyDescent="0.3">
      <c r="A411" t="s">
        <v>1489</v>
      </c>
      <c r="B411" t="s">
        <v>10019</v>
      </c>
      <c r="C411">
        <v>2</v>
      </c>
    </row>
    <row r="412" spans="1:3" x14ac:dyDescent="0.3">
      <c r="A412" t="s">
        <v>3371</v>
      </c>
      <c r="B412" t="s">
        <v>10012</v>
      </c>
      <c r="C412">
        <v>4</v>
      </c>
    </row>
    <row r="413" spans="1:3" x14ac:dyDescent="0.3">
      <c r="A413" t="s">
        <v>4955</v>
      </c>
      <c r="B413" t="s">
        <v>10012</v>
      </c>
      <c r="C413">
        <v>1</v>
      </c>
    </row>
    <row r="414" spans="1:3" x14ac:dyDescent="0.3">
      <c r="A414" t="s">
        <v>7359</v>
      </c>
      <c r="B414" t="s">
        <v>10015</v>
      </c>
      <c r="C414">
        <v>4</v>
      </c>
    </row>
    <row r="415" spans="1:3" x14ac:dyDescent="0.3">
      <c r="A415" t="s">
        <v>8814</v>
      </c>
      <c r="B415" t="s">
        <v>10015</v>
      </c>
      <c r="C415">
        <v>1</v>
      </c>
    </row>
    <row r="416" spans="1:3" x14ac:dyDescent="0.3">
      <c r="A416" t="s">
        <v>1032</v>
      </c>
      <c r="B416" t="s">
        <v>10011</v>
      </c>
      <c r="C416">
        <v>1</v>
      </c>
    </row>
    <row r="417" spans="1:3" x14ac:dyDescent="0.3">
      <c r="A417" t="s">
        <v>6650</v>
      </c>
      <c r="B417" t="s">
        <v>10026</v>
      </c>
      <c r="C417">
        <v>3</v>
      </c>
    </row>
    <row r="418" spans="1:3" x14ac:dyDescent="0.3">
      <c r="A418" t="s">
        <v>2824</v>
      </c>
      <c r="B418" t="s">
        <v>10013</v>
      </c>
      <c r="C418">
        <v>3</v>
      </c>
    </row>
    <row r="419" spans="1:3" x14ac:dyDescent="0.3">
      <c r="A419" t="s">
        <v>600</v>
      </c>
      <c r="B419" t="s">
        <v>10023</v>
      </c>
      <c r="C419">
        <v>3</v>
      </c>
    </row>
    <row r="420" spans="1:3" x14ac:dyDescent="0.3">
      <c r="A420" t="s">
        <v>8786</v>
      </c>
      <c r="B420" t="s">
        <v>10019</v>
      </c>
      <c r="C420">
        <v>2</v>
      </c>
    </row>
    <row r="421" spans="1:3" x14ac:dyDescent="0.3">
      <c r="A421" t="s">
        <v>5731</v>
      </c>
      <c r="B421" t="s">
        <v>10019</v>
      </c>
      <c r="C421">
        <v>4</v>
      </c>
    </row>
    <row r="422" spans="1:3" x14ac:dyDescent="0.3">
      <c r="A422" t="s">
        <v>8805</v>
      </c>
      <c r="B422" t="s">
        <v>10024</v>
      </c>
      <c r="C422">
        <v>1</v>
      </c>
    </row>
    <row r="423" spans="1:3" x14ac:dyDescent="0.3">
      <c r="A423" t="s">
        <v>6171</v>
      </c>
      <c r="B423" t="s">
        <v>10017</v>
      </c>
      <c r="C423">
        <v>2</v>
      </c>
    </row>
    <row r="424" spans="1:3" x14ac:dyDescent="0.3">
      <c r="A424" t="s">
        <v>3337</v>
      </c>
      <c r="B424" t="s">
        <v>10020</v>
      </c>
      <c r="C424">
        <v>4</v>
      </c>
    </row>
    <row r="425" spans="1:3" x14ac:dyDescent="0.3">
      <c r="A425" t="s">
        <v>5415</v>
      </c>
      <c r="B425" t="s">
        <v>10016</v>
      </c>
      <c r="C425">
        <v>2</v>
      </c>
    </row>
    <row r="426" spans="1:3" x14ac:dyDescent="0.3">
      <c r="A426" t="s">
        <v>2582</v>
      </c>
      <c r="B426" t="s">
        <v>10028</v>
      </c>
      <c r="C426">
        <v>5</v>
      </c>
    </row>
    <row r="427" spans="1:3" x14ac:dyDescent="0.3">
      <c r="A427" t="s">
        <v>7374</v>
      </c>
      <c r="B427" t="s">
        <v>10014</v>
      </c>
      <c r="C427">
        <v>5</v>
      </c>
    </row>
    <row r="428" spans="1:3" x14ac:dyDescent="0.3">
      <c r="A428" t="s">
        <v>6277</v>
      </c>
      <c r="B428" t="s">
        <v>10028</v>
      </c>
      <c r="C428">
        <v>5</v>
      </c>
    </row>
    <row r="429" spans="1:3" x14ac:dyDescent="0.3">
      <c r="A429" t="s">
        <v>606</v>
      </c>
      <c r="B429" t="s">
        <v>10028</v>
      </c>
      <c r="C429">
        <v>5</v>
      </c>
    </row>
    <row r="430" spans="1:3" x14ac:dyDescent="0.3">
      <c r="A430" t="s">
        <v>6754</v>
      </c>
      <c r="B430" t="s">
        <v>10013</v>
      </c>
      <c r="C430">
        <v>5</v>
      </c>
    </row>
    <row r="431" spans="1:3" x14ac:dyDescent="0.3">
      <c r="A431" t="s">
        <v>7126</v>
      </c>
      <c r="B431" t="s">
        <v>10024</v>
      </c>
      <c r="C431">
        <v>3</v>
      </c>
    </row>
    <row r="432" spans="1:3" x14ac:dyDescent="0.3">
      <c r="A432" t="s">
        <v>1964</v>
      </c>
      <c r="B432" t="s">
        <v>10019</v>
      </c>
      <c r="C432">
        <v>5</v>
      </c>
    </row>
    <row r="433" spans="1:3" x14ac:dyDescent="0.3">
      <c r="A433" t="s">
        <v>6954</v>
      </c>
      <c r="B433" t="s">
        <v>10028</v>
      </c>
      <c r="C433">
        <v>2</v>
      </c>
    </row>
    <row r="434" spans="1:3" x14ac:dyDescent="0.3">
      <c r="A434" t="s">
        <v>8369</v>
      </c>
      <c r="B434" t="s">
        <v>10010</v>
      </c>
      <c r="C434">
        <v>1</v>
      </c>
    </row>
    <row r="435" spans="1:3" x14ac:dyDescent="0.3">
      <c r="A435" t="s">
        <v>810</v>
      </c>
      <c r="B435" t="s">
        <v>10018</v>
      </c>
      <c r="C435">
        <v>4</v>
      </c>
    </row>
    <row r="436" spans="1:3" x14ac:dyDescent="0.3">
      <c r="A436" t="s">
        <v>251</v>
      </c>
      <c r="B436" t="s">
        <v>10028</v>
      </c>
      <c r="C436">
        <v>4</v>
      </c>
    </row>
    <row r="437" spans="1:3" x14ac:dyDescent="0.3">
      <c r="A437" t="s">
        <v>8084</v>
      </c>
      <c r="B437" t="s">
        <v>10017</v>
      </c>
      <c r="C437">
        <v>4</v>
      </c>
    </row>
    <row r="438" spans="1:3" x14ac:dyDescent="0.3">
      <c r="A438" t="s">
        <v>850</v>
      </c>
      <c r="B438" t="s">
        <v>10009</v>
      </c>
      <c r="C438">
        <v>1</v>
      </c>
    </row>
    <row r="439" spans="1:3" x14ac:dyDescent="0.3">
      <c r="A439" t="s">
        <v>8330</v>
      </c>
      <c r="B439" t="s">
        <v>10014</v>
      </c>
      <c r="C439">
        <v>2</v>
      </c>
    </row>
    <row r="440" spans="1:3" x14ac:dyDescent="0.3">
      <c r="A440" t="s">
        <v>7768</v>
      </c>
      <c r="B440" t="s">
        <v>10009</v>
      </c>
      <c r="C440">
        <v>2</v>
      </c>
    </row>
    <row r="441" spans="1:3" x14ac:dyDescent="0.3">
      <c r="A441" t="s">
        <v>8884</v>
      </c>
      <c r="B441" t="s">
        <v>10024</v>
      </c>
      <c r="C441">
        <v>5</v>
      </c>
    </row>
    <row r="442" spans="1:3" x14ac:dyDescent="0.3">
      <c r="A442" t="s">
        <v>780</v>
      </c>
      <c r="B442" t="s">
        <v>10009</v>
      </c>
      <c r="C442">
        <v>3</v>
      </c>
    </row>
    <row r="443" spans="1:3" x14ac:dyDescent="0.3">
      <c r="A443" t="s">
        <v>1870</v>
      </c>
      <c r="B443" t="s">
        <v>10023</v>
      </c>
      <c r="C443">
        <v>1</v>
      </c>
    </row>
    <row r="444" spans="1:3" x14ac:dyDescent="0.3">
      <c r="A444" t="s">
        <v>7831</v>
      </c>
      <c r="B444" t="s">
        <v>10009</v>
      </c>
      <c r="C444">
        <v>4</v>
      </c>
    </row>
    <row r="445" spans="1:3" x14ac:dyDescent="0.3">
      <c r="A445" t="s">
        <v>3911</v>
      </c>
      <c r="B445" t="s">
        <v>10011</v>
      </c>
      <c r="C445">
        <v>4</v>
      </c>
    </row>
    <row r="446" spans="1:3" x14ac:dyDescent="0.3">
      <c r="A446" t="s">
        <v>7310</v>
      </c>
      <c r="B446" t="s">
        <v>10009</v>
      </c>
      <c r="C446">
        <v>3</v>
      </c>
    </row>
    <row r="447" spans="1:3" x14ac:dyDescent="0.3">
      <c r="A447" t="s">
        <v>9892</v>
      </c>
      <c r="B447" t="s">
        <v>10026</v>
      </c>
      <c r="C447">
        <v>5</v>
      </c>
    </row>
    <row r="448" spans="1:3" x14ac:dyDescent="0.3">
      <c r="A448" t="s">
        <v>8280</v>
      </c>
      <c r="B448" t="s">
        <v>10027</v>
      </c>
      <c r="C448">
        <v>1</v>
      </c>
    </row>
    <row r="449" spans="1:3" x14ac:dyDescent="0.3">
      <c r="A449" t="s">
        <v>9545</v>
      </c>
      <c r="B449" t="s">
        <v>10024</v>
      </c>
      <c r="C449">
        <v>5</v>
      </c>
    </row>
    <row r="450" spans="1:3" x14ac:dyDescent="0.3">
      <c r="A450" t="s">
        <v>3920</v>
      </c>
      <c r="B450" t="s">
        <v>10015</v>
      </c>
      <c r="C450">
        <v>3</v>
      </c>
    </row>
    <row r="451" spans="1:3" x14ac:dyDescent="0.3">
      <c r="A451" t="s">
        <v>1359</v>
      </c>
      <c r="B451" t="s">
        <v>10013</v>
      </c>
      <c r="C451">
        <v>1</v>
      </c>
    </row>
    <row r="452" spans="1:3" x14ac:dyDescent="0.3">
      <c r="A452" t="s">
        <v>6048</v>
      </c>
      <c r="B452" t="s">
        <v>10027</v>
      </c>
      <c r="C452">
        <v>3</v>
      </c>
    </row>
    <row r="453" spans="1:3" x14ac:dyDescent="0.3">
      <c r="A453" t="s">
        <v>5153</v>
      </c>
      <c r="B453" t="s">
        <v>10015</v>
      </c>
      <c r="C453">
        <v>3</v>
      </c>
    </row>
    <row r="454" spans="1:3" x14ac:dyDescent="0.3">
      <c r="A454" t="s">
        <v>3133</v>
      </c>
      <c r="B454" t="s">
        <v>10012</v>
      </c>
      <c r="C454">
        <v>2</v>
      </c>
    </row>
    <row r="455" spans="1:3" x14ac:dyDescent="0.3">
      <c r="A455" t="s">
        <v>2016</v>
      </c>
      <c r="B455" t="s">
        <v>10011</v>
      </c>
      <c r="C455">
        <v>1</v>
      </c>
    </row>
    <row r="456" spans="1:3" x14ac:dyDescent="0.3">
      <c r="A456" t="s">
        <v>8546</v>
      </c>
      <c r="B456" t="s">
        <v>10021</v>
      </c>
      <c r="C456">
        <v>2</v>
      </c>
    </row>
    <row r="457" spans="1:3" x14ac:dyDescent="0.3">
      <c r="A457" t="s">
        <v>5269</v>
      </c>
      <c r="B457" t="s">
        <v>10016</v>
      </c>
      <c r="C457">
        <v>1</v>
      </c>
    </row>
    <row r="458" spans="1:3" x14ac:dyDescent="0.3">
      <c r="A458" t="s">
        <v>4167</v>
      </c>
      <c r="B458" t="s">
        <v>10028</v>
      </c>
      <c r="C458">
        <v>4</v>
      </c>
    </row>
    <row r="459" spans="1:3" x14ac:dyDescent="0.3">
      <c r="A459" t="s">
        <v>3250</v>
      </c>
      <c r="B459" t="s">
        <v>10025</v>
      </c>
      <c r="C459">
        <v>5</v>
      </c>
    </row>
    <row r="460" spans="1:3" x14ac:dyDescent="0.3">
      <c r="A460" t="s">
        <v>4047</v>
      </c>
      <c r="B460" t="s">
        <v>10028</v>
      </c>
      <c r="C460">
        <v>1</v>
      </c>
    </row>
    <row r="461" spans="1:3" x14ac:dyDescent="0.3">
      <c r="A461" t="s">
        <v>8507</v>
      </c>
      <c r="B461" t="s">
        <v>10016</v>
      </c>
      <c r="C461">
        <v>3</v>
      </c>
    </row>
    <row r="462" spans="1:3" x14ac:dyDescent="0.3">
      <c r="A462" t="s">
        <v>2846</v>
      </c>
      <c r="B462" t="s">
        <v>10013</v>
      </c>
      <c r="C462">
        <v>5</v>
      </c>
    </row>
    <row r="463" spans="1:3" x14ac:dyDescent="0.3">
      <c r="A463" t="s">
        <v>1847</v>
      </c>
      <c r="B463" t="s">
        <v>10022</v>
      </c>
      <c r="C463">
        <v>4</v>
      </c>
    </row>
    <row r="464" spans="1:3" x14ac:dyDescent="0.3">
      <c r="A464" t="s">
        <v>7096</v>
      </c>
      <c r="B464" t="s">
        <v>10027</v>
      </c>
      <c r="C464">
        <v>4</v>
      </c>
    </row>
    <row r="465" spans="1:3" x14ac:dyDescent="0.3">
      <c r="A465" t="s">
        <v>4906</v>
      </c>
      <c r="B465" t="s">
        <v>10027</v>
      </c>
      <c r="C465">
        <v>5</v>
      </c>
    </row>
    <row r="466" spans="1:3" x14ac:dyDescent="0.3">
      <c r="A466" t="s">
        <v>5092</v>
      </c>
      <c r="B466" t="s">
        <v>10017</v>
      </c>
      <c r="C466">
        <v>5</v>
      </c>
    </row>
    <row r="467" spans="1:3" x14ac:dyDescent="0.3">
      <c r="A467" t="s">
        <v>6986</v>
      </c>
      <c r="B467" t="s">
        <v>10018</v>
      </c>
      <c r="C467">
        <v>1</v>
      </c>
    </row>
    <row r="468" spans="1:3" x14ac:dyDescent="0.3">
      <c r="A468" t="s">
        <v>7329</v>
      </c>
      <c r="B468" t="s">
        <v>10010</v>
      </c>
      <c r="C468">
        <v>4</v>
      </c>
    </row>
    <row r="469" spans="1:3" x14ac:dyDescent="0.3">
      <c r="A469" t="s">
        <v>2368</v>
      </c>
      <c r="B469" t="s">
        <v>10026</v>
      </c>
      <c r="C469">
        <v>5</v>
      </c>
    </row>
    <row r="470" spans="1:3" x14ac:dyDescent="0.3">
      <c r="A470" t="s">
        <v>4996</v>
      </c>
      <c r="B470" t="s">
        <v>10028</v>
      </c>
      <c r="C470">
        <v>5</v>
      </c>
    </row>
    <row r="471" spans="1:3" x14ac:dyDescent="0.3">
      <c r="A471" t="s">
        <v>2434</v>
      </c>
      <c r="B471" t="s">
        <v>10023</v>
      </c>
      <c r="C471">
        <v>3</v>
      </c>
    </row>
    <row r="472" spans="1:3" x14ac:dyDescent="0.3">
      <c r="A472" t="s">
        <v>9188</v>
      </c>
      <c r="B472" t="s">
        <v>10009</v>
      </c>
      <c r="C472">
        <v>1</v>
      </c>
    </row>
    <row r="473" spans="1:3" x14ac:dyDescent="0.3">
      <c r="A473" t="s">
        <v>3308</v>
      </c>
      <c r="B473" t="s">
        <v>10028</v>
      </c>
      <c r="C473">
        <v>4</v>
      </c>
    </row>
    <row r="474" spans="1:3" x14ac:dyDescent="0.3">
      <c r="A474" t="s">
        <v>210</v>
      </c>
      <c r="B474" t="s">
        <v>10015</v>
      </c>
      <c r="C474">
        <v>2</v>
      </c>
    </row>
    <row r="475" spans="1:3" x14ac:dyDescent="0.3">
      <c r="A475" t="s">
        <v>9494</v>
      </c>
      <c r="B475" t="s">
        <v>10024</v>
      </c>
      <c r="C475">
        <v>3</v>
      </c>
    </row>
    <row r="476" spans="1:3" x14ac:dyDescent="0.3">
      <c r="A476" t="s">
        <v>5239</v>
      </c>
      <c r="B476" t="s">
        <v>10015</v>
      </c>
      <c r="C476">
        <v>2</v>
      </c>
    </row>
    <row r="477" spans="1:3" x14ac:dyDescent="0.3">
      <c r="A477" t="s">
        <v>8833</v>
      </c>
      <c r="B477" t="s">
        <v>10020</v>
      </c>
      <c r="C477">
        <v>5</v>
      </c>
    </row>
    <row r="478" spans="1:3" x14ac:dyDescent="0.3">
      <c r="A478" t="s">
        <v>8368</v>
      </c>
      <c r="B478" t="s">
        <v>10027</v>
      </c>
      <c r="C478">
        <v>4</v>
      </c>
    </row>
    <row r="479" spans="1:3" x14ac:dyDescent="0.3">
      <c r="A479" t="s">
        <v>1767</v>
      </c>
      <c r="B479" t="s">
        <v>10023</v>
      </c>
      <c r="C479">
        <v>4</v>
      </c>
    </row>
    <row r="480" spans="1:3" x14ac:dyDescent="0.3">
      <c r="A480" t="s">
        <v>6435</v>
      </c>
      <c r="B480" t="s">
        <v>10021</v>
      </c>
      <c r="C480">
        <v>5</v>
      </c>
    </row>
    <row r="481" spans="1:3" x14ac:dyDescent="0.3">
      <c r="A481" t="s">
        <v>6222</v>
      </c>
      <c r="B481" t="s">
        <v>10016</v>
      </c>
      <c r="C481">
        <v>5</v>
      </c>
    </row>
    <row r="482" spans="1:3" x14ac:dyDescent="0.3">
      <c r="A482" t="s">
        <v>2540</v>
      </c>
      <c r="B482" t="s">
        <v>10027</v>
      </c>
      <c r="C482">
        <v>3</v>
      </c>
    </row>
    <row r="483" spans="1:3" x14ac:dyDescent="0.3">
      <c r="A483" t="s">
        <v>3450</v>
      </c>
      <c r="B483" t="s">
        <v>10013</v>
      </c>
      <c r="C483">
        <v>5</v>
      </c>
    </row>
    <row r="484" spans="1:3" x14ac:dyDescent="0.3">
      <c r="A484" t="s">
        <v>7791</v>
      </c>
      <c r="B484" t="s">
        <v>10024</v>
      </c>
      <c r="C484">
        <v>3</v>
      </c>
    </row>
    <row r="485" spans="1:3" x14ac:dyDescent="0.3">
      <c r="A485" t="s">
        <v>6441</v>
      </c>
      <c r="B485" t="s">
        <v>10026</v>
      </c>
      <c r="C485">
        <v>5</v>
      </c>
    </row>
    <row r="486" spans="1:3" x14ac:dyDescent="0.3">
      <c r="A486" t="s">
        <v>7431</v>
      </c>
      <c r="B486" t="s">
        <v>10021</v>
      </c>
      <c r="C486">
        <v>5</v>
      </c>
    </row>
    <row r="487" spans="1:3" x14ac:dyDescent="0.3">
      <c r="A487" t="s">
        <v>5870</v>
      </c>
      <c r="B487" t="s">
        <v>10022</v>
      </c>
      <c r="C487">
        <v>4</v>
      </c>
    </row>
    <row r="488" spans="1:3" x14ac:dyDescent="0.3">
      <c r="A488" t="s">
        <v>444</v>
      </c>
      <c r="B488" t="s">
        <v>10028</v>
      </c>
      <c r="C488">
        <v>2</v>
      </c>
    </row>
    <row r="489" spans="1:3" x14ac:dyDescent="0.3">
      <c r="A489" t="s">
        <v>9929</v>
      </c>
      <c r="B489" t="s">
        <v>10015</v>
      </c>
      <c r="C489">
        <v>5</v>
      </c>
    </row>
    <row r="490" spans="1:3" x14ac:dyDescent="0.3">
      <c r="A490" t="s">
        <v>6279</v>
      </c>
      <c r="B490" t="s">
        <v>10027</v>
      </c>
      <c r="C490">
        <v>4</v>
      </c>
    </row>
    <row r="491" spans="1:3" x14ac:dyDescent="0.3">
      <c r="A491" t="s">
        <v>2453</v>
      </c>
      <c r="B491" t="s">
        <v>10017</v>
      </c>
      <c r="C491">
        <v>2</v>
      </c>
    </row>
    <row r="492" spans="1:3" x14ac:dyDescent="0.3">
      <c r="A492" t="s">
        <v>6723</v>
      </c>
      <c r="B492" t="s">
        <v>10012</v>
      </c>
      <c r="C492">
        <v>4</v>
      </c>
    </row>
    <row r="493" spans="1:3" x14ac:dyDescent="0.3">
      <c r="A493" t="s">
        <v>1137</v>
      </c>
      <c r="B493" t="s">
        <v>10023</v>
      </c>
      <c r="C493">
        <v>3</v>
      </c>
    </row>
    <row r="494" spans="1:3" x14ac:dyDescent="0.3">
      <c r="A494" t="s">
        <v>6466</v>
      </c>
      <c r="B494" t="s">
        <v>10013</v>
      </c>
      <c r="C494">
        <v>4</v>
      </c>
    </row>
    <row r="495" spans="1:3" x14ac:dyDescent="0.3">
      <c r="A495" t="s">
        <v>9622</v>
      </c>
      <c r="B495" t="s">
        <v>10023</v>
      </c>
      <c r="C495">
        <v>3</v>
      </c>
    </row>
    <row r="496" spans="1:3" x14ac:dyDescent="0.3">
      <c r="A496" t="s">
        <v>7816</v>
      </c>
      <c r="B496" t="s">
        <v>10026</v>
      </c>
      <c r="C496">
        <v>2</v>
      </c>
    </row>
    <row r="497" spans="1:3" x14ac:dyDescent="0.3">
      <c r="A497" t="s">
        <v>3528</v>
      </c>
      <c r="B497" t="s">
        <v>10025</v>
      </c>
      <c r="C497">
        <v>3</v>
      </c>
    </row>
    <row r="498" spans="1:3" x14ac:dyDescent="0.3">
      <c r="A498" t="s">
        <v>3495</v>
      </c>
      <c r="B498" t="s">
        <v>10026</v>
      </c>
      <c r="C498">
        <v>3</v>
      </c>
    </row>
    <row r="499" spans="1:3" x14ac:dyDescent="0.3">
      <c r="A499" t="s">
        <v>4143</v>
      </c>
      <c r="B499" t="s">
        <v>10012</v>
      </c>
      <c r="C499">
        <v>1</v>
      </c>
    </row>
    <row r="500" spans="1:3" x14ac:dyDescent="0.3">
      <c r="A500" t="s">
        <v>3139</v>
      </c>
      <c r="B500" t="s">
        <v>10009</v>
      </c>
      <c r="C500">
        <v>4</v>
      </c>
    </row>
    <row r="501" spans="1:3" x14ac:dyDescent="0.3">
      <c r="A501" t="s">
        <v>4781</v>
      </c>
      <c r="B501" t="s">
        <v>10015</v>
      </c>
      <c r="C501">
        <v>2</v>
      </c>
    </row>
    <row r="502" spans="1:3" x14ac:dyDescent="0.3">
      <c r="A502" t="s">
        <v>7608</v>
      </c>
      <c r="B502" t="s">
        <v>10014</v>
      </c>
      <c r="C502">
        <v>1</v>
      </c>
    </row>
    <row r="503" spans="1:3" x14ac:dyDescent="0.3">
      <c r="A503" t="s">
        <v>2953</v>
      </c>
      <c r="B503" t="s">
        <v>10019</v>
      </c>
      <c r="C503">
        <v>4</v>
      </c>
    </row>
    <row r="504" spans="1:3" x14ac:dyDescent="0.3">
      <c r="A504" t="s">
        <v>2070</v>
      </c>
      <c r="B504" t="s">
        <v>10009</v>
      </c>
      <c r="C504">
        <v>1</v>
      </c>
    </row>
    <row r="505" spans="1:3" x14ac:dyDescent="0.3">
      <c r="A505" t="s">
        <v>6205</v>
      </c>
      <c r="B505" t="s">
        <v>10023</v>
      </c>
      <c r="C505">
        <v>5</v>
      </c>
    </row>
    <row r="506" spans="1:3" x14ac:dyDescent="0.3">
      <c r="A506" t="s">
        <v>8508</v>
      </c>
      <c r="B506" t="s">
        <v>10024</v>
      </c>
      <c r="C506">
        <v>2</v>
      </c>
    </row>
    <row r="507" spans="1:3" x14ac:dyDescent="0.3">
      <c r="A507" t="s">
        <v>7895</v>
      </c>
      <c r="B507" t="s">
        <v>10015</v>
      </c>
      <c r="C507">
        <v>1</v>
      </c>
    </row>
    <row r="508" spans="1:3" x14ac:dyDescent="0.3">
      <c r="A508" t="s">
        <v>6443</v>
      </c>
      <c r="B508" t="s">
        <v>10018</v>
      </c>
      <c r="C508">
        <v>3</v>
      </c>
    </row>
    <row r="509" spans="1:3" x14ac:dyDescent="0.3">
      <c r="A509" t="s">
        <v>369</v>
      </c>
      <c r="B509" t="s">
        <v>10015</v>
      </c>
      <c r="C509">
        <v>1</v>
      </c>
    </row>
    <row r="510" spans="1:3" x14ac:dyDescent="0.3">
      <c r="A510" t="s">
        <v>499</v>
      </c>
      <c r="B510" t="s">
        <v>10020</v>
      </c>
      <c r="C510">
        <v>3</v>
      </c>
    </row>
    <row r="511" spans="1:3" x14ac:dyDescent="0.3">
      <c r="A511" t="s">
        <v>970</v>
      </c>
      <c r="B511" t="s">
        <v>10021</v>
      </c>
      <c r="C511">
        <v>5</v>
      </c>
    </row>
    <row r="512" spans="1:3" x14ac:dyDescent="0.3">
      <c r="A512" t="s">
        <v>1139</v>
      </c>
      <c r="B512" t="s">
        <v>10028</v>
      </c>
      <c r="C512">
        <v>4</v>
      </c>
    </row>
    <row r="513" spans="1:3" x14ac:dyDescent="0.3">
      <c r="A513" t="s">
        <v>9955</v>
      </c>
      <c r="B513" t="s">
        <v>10027</v>
      </c>
      <c r="C513">
        <v>4</v>
      </c>
    </row>
    <row r="514" spans="1:3" x14ac:dyDescent="0.3">
      <c r="A514" t="s">
        <v>4917</v>
      </c>
      <c r="B514" t="s">
        <v>10010</v>
      </c>
      <c r="C514">
        <v>1</v>
      </c>
    </row>
    <row r="515" spans="1:3" x14ac:dyDescent="0.3">
      <c r="A515" t="s">
        <v>758</v>
      </c>
      <c r="B515" t="s">
        <v>10028</v>
      </c>
      <c r="C515">
        <v>2</v>
      </c>
    </row>
    <row r="516" spans="1:3" x14ac:dyDescent="0.3">
      <c r="A516" t="s">
        <v>6345</v>
      </c>
      <c r="B516" t="s">
        <v>10023</v>
      </c>
      <c r="C516">
        <v>1</v>
      </c>
    </row>
    <row r="517" spans="1:3" x14ac:dyDescent="0.3">
      <c r="A517" t="s">
        <v>693</v>
      </c>
      <c r="B517" t="s">
        <v>10023</v>
      </c>
      <c r="C517">
        <v>5</v>
      </c>
    </row>
    <row r="518" spans="1:3" x14ac:dyDescent="0.3">
      <c r="A518" t="s">
        <v>5814</v>
      </c>
      <c r="B518" t="s">
        <v>10028</v>
      </c>
      <c r="C518">
        <v>1</v>
      </c>
    </row>
    <row r="519" spans="1:3" x14ac:dyDescent="0.3">
      <c r="A519" t="s">
        <v>1955</v>
      </c>
      <c r="B519" t="s">
        <v>10026</v>
      </c>
      <c r="C519">
        <v>4</v>
      </c>
    </row>
    <row r="520" spans="1:3" x14ac:dyDescent="0.3">
      <c r="A520" t="s">
        <v>4714</v>
      </c>
      <c r="B520" t="s">
        <v>10017</v>
      </c>
      <c r="C520">
        <v>4</v>
      </c>
    </row>
    <row r="521" spans="1:3" x14ac:dyDescent="0.3">
      <c r="A521" t="s">
        <v>653</v>
      </c>
      <c r="B521" t="s">
        <v>10023</v>
      </c>
      <c r="C521">
        <v>1</v>
      </c>
    </row>
    <row r="522" spans="1:3" x14ac:dyDescent="0.3">
      <c r="A522" t="s">
        <v>9531</v>
      </c>
      <c r="B522" t="s">
        <v>10026</v>
      </c>
      <c r="C522">
        <v>5</v>
      </c>
    </row>
    <row r="523" spans="1:3" x14ac:dyDescent="0.3">
      <c r="A523" t="s">
        <v>10008</v>
      </c>
      <c r="B523" t="s">
        <v>10019</v>
      </c>
      <c r="C523">
        <v>3</v>
      </c>
    </row>
    <row r="524" spans="1:3" x14ac:dyDescent="0.3">
      <c r="A524" t="s">
        <v>6790</v>
      </c>
      <c r="B524" t="s">
        <v>10011</v>
      </c>
      <c r="C524">
        <v>4</v>
      </c>
    </row>
    <row r="525" spans="1:3" x14ac:dyDescent="0.3">
      <c r="A525" t="s">
        <v>8294</v>
      </c>
      <c r="B525" t="s">
        <v>10011</v>
      </c>
      <c r="C525">
        <v>4</v>
      </c>
    </row>
    <row r="526" spans="1:3" x14ac:dyDescent="0.3">
      <c r="A526" t="s">
        <v>323</v>
      </c>
      <c r="B526" t="s">
        <v>10011</v>
      </c>
      <c r="C526">
        <v>1</v>
      </c>
    </row>
    <row r="527" spans="1:3" x14ac:dyDescent="0.3">
      <c r="A527" t="s">
        <v>4543</v>
      </c>
      <c r="B527" t="s">
        <v>10014</v>
      </c>
      <c r="C527">
        <v>2</v>
      </c>
    </row>
    <row r="528" spans="1:3" x14ac:dyDescent="0.3">
      <c r="A528" t="s">
        <v>43</v>
      </c>
      <c r="B528" t="s">
        <v>10026</v>
      </c>
      <c r="C528">
        <v>5</v>
      </c>
    </row>
    <row r="529" spans="1:3" x14ac:dyDescent="0.3">
      <c r="A529" t="s">
        <v>7184</v>
      </c>
      <c r="B529" t="s">
        <v>10011</v>
      </c>
      <c r="C529">
        <v>2</v>
      </c>
    </row>
    <row r="530" spans="1:3" x14ac:dyDescent="0.3">
      <c r="A530" t="s">
        <v>6853</v>
      </c>
      <c r="B530" t="s">
        <v>10025</v>
      </c>
      <c r="C530">
        <v>4</v>
      </c>
    </row>
    <row r="531" spans="1:3" x14ac:dyDescent="0.3">
      <c r="A531" t="s">
        <v>3411</v>
      </c>
      <c r="B531" t="s">
        <v>10027</v>
      </c>
      <c r="C531">
        <v>4</v>
      </c>
    </row>
    <row r="532" spans="1:3" x14ac:dyDescent="0.3">
      <c r="A532" t="s">
        <v>2672</v>
      </c>
      <c r="B532" t="s">
        <v>10023</v>
      </c>
      <c r="C532">
        <v>1</v>
      </c>
    </row>
    <row r="533" spans="1:3" x14ac:dyDescent="0.3">
      <c r="A533" t="s">
        <v>141</v>
      </c>
      <c r="B533" t="s">
        <v>10018</v>
      </c>
      <c r="C533">
        <v>5</v>
      </c>
    </row>
    <row r="534" spans="1:3" x14ac:dyDescent="0.3">
      <c r="A534" t="s">
        <v>5408</v>
      </c>
      <c r="B534" t="s">
        <v>10024</v>
      </c>
      <c r="C534">
        <v>5</v>
      </c>
    </row>
    <row r="535" spans="1:3" x14ac:dyDescent="0.3">
      <c r="A535" t="s">
        <v>8251</v>
      </c>
      <c r="B535" t="s">
        <v>10022</v>
      </c>
      <c r="C535">
        <v>5</v>
      </c>
    </row>
    <row r="536" spans="1:3" x14ac:dyDescent="0.3">
      <c r="A536" t="s">
        <v>8864</v>
      </c>
      <c r="B536" t="s">
        <v>10027</v>
      </c>
      <c r="C536">
        <v>5</v>
      </c>
    </row>
    <row r="537" spans="1:3" x14ac:dyDescent="0.3">
      <c r="A537" t="s">
        <v>3942</v>
      </c>
      <c r="B537" t="s">
        <v>10026</v>
      </c>
      <c r="C537">
        <v>4</v>
      </c>
    </row>
    <row r="538" spans="1:3" x14ac:dyDescent="0.3">
      <c r="A538" t="s">
        <v>2192</v>
      </c>
      <c r="B538" t="s">
        <v>10020</v>
      </c>
      <c r="C538">
        <v>4</v>
      </c>
    </row>
    <row r="539" spans="1:3" x14ac:dyDescent="0.3">
      <c r="A539" t="s">
        <v>4511</v>
      </c>
      <c r="B539" t="s">
        <v>10024</v>
      </c>
      <c r="C539">
        <v>1</v>
      </c>
    </row>
    <row r="540" spans="1:3" x14ac:dyDescent="0.3">
      <c r="A540" t="s">
        <v>1058</v>
      </c>
      <c r="B540" t="s">
        <v>10011</v>
      </c>
      <c r="C540">
        <v>1</v>
      </c>
    </row>
    <row r="541" spans="1:3" x14ac:dyDescent="0.3">
      <c r="A541" t="s">
        <v>5309</v>
      </c>
      <c r="B541" t="s">
        <v>10010</v>
      </c>
      <c r="C541">
        <v>2</v>
      </c>
    </row>
    <row r="542" spans="1:3" x14ac:dyDescent="0.3">
      <c r="A542" t="s">
        <v>5974</v>
      </c>
      <c r="B542" t="s">
        <v>10020</v>
      </c>
      <c r="C542">
        <v>3</v>
      </c>
    </row>
    <row r="543" spans="1:3" x14ac:dyDescent="0.3">
      <c r="A543" t="s">
        <v>4195</v>
      </c>
      <c r="B543" t="s">
        <v>10010</v>
      </c>
      <c r="C543">
        <v>5</v>
      </c>
    </row>
    <row r="544" spans="1:3" x14ac:dyDescent="0.3">
      <c r="A544" t="s">
        <v>1451</v>
      </c>
      <c r="B544" t="s">
        <v>10013</v>
      </c>
      <c r="C544">
        <v>1</v>
      </c>
    </row>
    <row r="545" spans="1:3" x14ac:dyDescent="0.3">
      <c r="A545" t="s">
        <v>452</v>
      </c>
      <c r="B545" t="s">
        <v>10019</v>
      </c>
      <c r="C545">
        <v>4</v>
      </c>
    </row>
    <row r="546" spans="1:3" x14ac:dyDescent="0.3">
      <c r="A546" t="s">
        <v>2876</v>
      </c>
      <c r="B546" t="s">
        <v>10025</v>
      </c>
      <c r="C546">
        <v>1</v>
      </c>
    </row>
    <row r="547" spans="1:3" x14ac:dyDescent="0.3">
      <c r="A547" t="s">
        <v>9888</v>
      </c>
      <c r="B547" t="s">
        <v>10021</v>
      </c>
      <c r="C547">
        <v>5</v>
      </c>
    </row>
    <row r="548" spans="1:3" x14ac:dyDescent="0.3">
      <c r="A548" t="s">
        <v>1540</v>
      </c>
      <c r="B548" t="s">
        <v>10023</v>
      </c>
      <c r="C548">
        <v>1</v>
      </c>
    </row>
    <row r="549" spans="1:3" x14ac:dyDescent="0.3">
      <c r="A549" t="s">
        <v>9400</v>
      </c>
      <c r="B549" t="s">
        <v>10020</v>
      </c>
      <c r="C549">
        <v>3</v>
      </c>
    </row>
    <row r="550" spans="1:3" x14ac:dyDescent="0.3">
      <c r="A550" t="s">
        <v>4622</v>
      </c>
      <c r="B550" t="s">
        <v>10019</v>
      </c>
      <c r="C550">
        <v>1</v>
      </c>
    </row>
    <row r="551" spans="1:3" x14ac:dyDescent="0.3">
      <c r="A551" t="s">
        <v>5857</v>
      </c>
      <c r="B551" t="s">
        <v>10018</v>
      </c>
      <c r="C551">
        <v>3</v>
      </c>
    </row>
    <row r="552" spans="1:3" x14ac:dyDescent="0.3">
      <c r="A552" t="s">
        <v>373</v>
      </c>
      <c r="B552" t="s">
        <v>10012</v>
      </c>
      <c r="C552">
        <v>3</v>
      </c>
    </row>
    <row r="553" spans="1:3" x14ac:dyDescent="0.3">
      <c r="A553" t="s">
        <v>9279</v>
      </c>
      <c r="B553" t="s">
        <v>10026</v>
      </c>
      <c r="C553">
        <v>2</v>
      </c>
    </row>
    <row r="554" spans="1:3" x14ac:dyDescent="0.3">
      <c r="A554" t="s">
        <v>8688</v>
      </c>
      <c r="B554" t="s">
        <v>10010</v>
      </c>
      <c r="C554">
        <v>3</v>
      </c>
    </row>
    <row r="555" spans="1:3" x14ac:dyDescent="0.3">
      <c r="A555" t="s">
        <v>2983</v>
      </c>
      <c r="B555" t="s">
        <v>10019</v>
      </c>
      <c r="C555">
        <v>3</v>
      </c>
    </row>
    <row r="556" spans="1:3" x14ac:dyDescent="0.3">
      <c r="A556" t="s">
        <v>7772</v>
      </c>
      <c r="B556" t="s">
        <v>10016</v>
      </c>
      <c r="C556">
        <v>3</v>
      </c>
    </row>
    <row r="557" spans="1:3" x14ac:dyDescent="0.3">
      <c r="A557" t="s">
        <v>9928</v>
      </c>
      <c r="B557" t="s">
        <v>10012</v>
      </c>
      <c r="C557">
        <v>4</v>
      </c>
    </row>
    <row r="558" spans="1:3" x14ac:dyDescent="0.3">
      <c r="A558" t="s">
        <v>9017</v>
      </c>
      <c r="B558" t="s">
        <v>10017</v>
      </c>
      <c r="C558">
        <v>3</v>
      </c>
    </row>
    <row r="559" spans="1:3" x14ac:dyDescent="0.3">
      <c r="A559" t="s">
        <v>8609</v>
      </c>
      <c r="B559" t="s">
        <v>10014</v>
      </c>
      <c r="C559">
        <v>2</v>
      </c>
    </row>
    <row r="560" spans="1:3" x14ac:dyDescent="0.3">
      <c r="A560" t="s">
        <v>8474</v>
      </c>
      <c r="B560" t="s">
        <v>10019</v>
      </c>
      <c r="C560">
        <v>5</v>
      </c>
    </row>
    <row r="561" spans="1:3" x14ac:dyDescent="0.3">
      <c r="A561" t="s">
        <v>5231</v>
      </c>
      <c r="B561" t="s">
        <v>10027</v>
      </c>
      <c r="C561">
        <v>5</v>
      </c>
    </row>
    <row r="562" spans="1:3" x14ac:dyDescent="0.3">
      <c r="A562" t="s">
        <v>2132</v>
      </c>
      <c r="B562" t="s">
        <v>10014</v>
      </c>
      <c r="C562">
        <v>4</v>
      </c>
    </row>
    <row r="563" spans="1:3" x14ac:dyDescent="0.3">
      <c r="A563" t="s">
        <v>5161</v>
      </c>
      <c r="B563" t="s">
        <v>10011</v>
      </c>
      <c r="C563">
        <v>3</v>
      </c>
    </row>
    <row r="564" spans="1:3" x14ac:dyDescent="0.3">
      <c r="A564" t="s">
        <v>9676</v>
      </c>
      <c r="B564" t="s">
        <v>10026</v>
      </c>
      <c r="C564">
        <v>1</v>
      </c>
    </row>
    <row r="565" spans="1:3" x14ac:dyDescent="0.3">
      <c r="A565" t="s">
        <v>455</v>
      </c>
      <c r="B565" t="s">
        <v>10025</v>
      </c>
      <c r="C565">
        <v>4</v>
      </c>
    </row>
    <row r="566" spans="1:3" x14ac:dyDescent="0.3">
      <c r="A566" t="s">
        <v>8887</v>
      </c>
      <c r="B566" t="s">
        <v>10021</v>
      </c>
      <c r="C566">
        <v>5</v>
      </c>
    </row>
    <row r="567" spans="1:3" x14ac:dyDescent="0.3">
      <c r="A567" t="s">
        <v>9885</v>
      </c>
      <c r="B567" t="s">
        <v>10013</v>
      </c>
      <c r="C567">
        <v>3</v>
      </c>
    </row>
    <row r="568" spans="1:3" x14ac:dyDescent="0.3">
      <c r="A568" t="s">
        <v>7635</v>
      </c>
      <c r="B568" t="s">
        <v>10009</v>
      </c>
      <c r="C568">
        <v>3</v>
      </c>
    </row>
    <row r="569" spans="1:3" x14ac:dyDescent="0.3">
      <c r="A569" t="s">
        <v>5985</v>
      </c>
      <c r="B569" t="s">
        <v>10021</v>
      </c>
      <c r="C569">
        <v>3</v>
      </c>
    </row>
    <row r="570" spans="1:3" x14ac:dyDescent="0.3">
      <c r="A570" t="s">
        <v>3241</v>
      </c>
      <c r="B570" t="s">
        <v>10010</v>
      </c>
      <c r="C570">
        <v>1</v>
      </c>
    </row>
    <row r="571" spans="1:3" x14ac:dyDescent="0.3">
      <c r="A571" t="s">
        <v>4278</v>
      </c>
      <c r="B571" t="s">
        <v>10020</v>
      </c>
      <c r="C571">
        <v>3</v>
      </c>
    </row>
    <row r="572" spans="1:3" x14ac:dyDescent="0.3">
      <c r="A572" t="s">
        <v>1395</v>
      </c>
      <c r="B572" t="s">
        <v>10011</v>
      </c>
      <c r="C572">
        <v>5</v>
      </c>
    </row>
    <row r="573" spans="1:3" x14ac:dyDescent="0.3">
      <c r="A573" t="s">
        <v>6446</v>
      </c>
      <c r="B573" t="s">
        <v>10011</v>
      </c>
      <c r="C573">
        <v>1</v>
      </c>
    </row>
    <row r="574" spans="1:3" x14ac:dyDescent="0.3">
      <c r="A574" t="s">
        <v>387</v>
      </c>
      <c r="B574" t="s">
        <v>10025</v>
      </c>
      <c r="C574">
        <v>4</v>
      </c>
    </row>
    <row r="575" spans="1:3" x14ac:dyDescent="0.3">
      <c r="A575" t="s">
        <v>9987</v>
      </c>
      <c r="B575" t="s">
        <v>10019</v>
      </c>
      <c r="C575">
        <v>3</v>
      </c>
    </row>
    <row r="576" spans="1:3" x14ac:dyDescent="0.3">
      <c r="A576" t="s">
        <v>1548</v>
      </c>
      <c r="B576" t="s">
        <v>10028</v>
      </c>
      <c r="C576">
        <v>3</v>
      </c>
    </row>
    <row r="577" spans="1:3" x14ac:dyDescent="0.3">
      <c r="A577" t="s">
        <v>2181</v>
      </c>
      <c r="B577" t="s">
        <v>10020</v>
      </c>
      <c r="C577">
        <v>5</v>
      </c>
    </row>
    <row r="578" spans="1:3" x14ac:dyDescent="0.3">
      <c r="A578" t="s">
        <v>2260</v>
      </c>
      <c r="B578" t="s">
        <v>10014</v>
      </c>
      <c r="C578">
        <v>2</v>
      </c>
    </row>
    <row r="579" spans="1:3" x14ac:dyDescent="0.3">
      <c r="A579" t="s">
        <v>1189</v>
      </c>
      <c r="B579" t="s">
        <v>10025</v>
      </c>
      <c r="C579">
        <v>3</v>
      </c>
    </row>
    <row r="580" spans="1:3" x14ac:dyDescent="0.3">
      <c r="A580" t="s">
        <v>913</v>
      </c>
      <c r="B580" t="s">
        <v>10021</v>
      </c>
      <c r="C580">
        <v>2</v>
      </c>
    </row>
    <row r="581" spans="1:3" x14ac:dyDescent="0.3">
      <c r="A581" t="s">
        <v>627</v>
      </c>
      <c r="B581" t="s">
        <v>10014</v>
      </c>
      <c r="C581">
        <v>4</v>
      </c>
    </row>
    <row r="582" spans="1:3" x14ac:dyDescent="0.3">
      <c r="A582" t="s">
        <v>1457</v>
      </c>
      <c r="B582" t="s">
        <v>10017</v>
      </c>
      <c r="C582">
        <v>1</v>
      </c>
    </row>
    <row r="583" spans="1:3" x14ac:dyDescent="0.3">
      <c r="A583" t="s">
        <v>9809</v>
      </c>
      <c r="B583" t="s">
        <v>10018</v>
      </c>
      <c r="C583">
        <v>4</v>
      </c>
    </row>
    <row r="584" spans="1:3" x14ac:dyDescent="0.3">
      <c r="A584" t="s">
        <v>8258</v>
      </c>
      <c r="B584" t="s">
        <v>10021</v>
      </c>
      <c r="C584">
        <v>5</v>
      </c>
    </row>
    <row r="585" spans="1:3" x14ac:dyDescent="0.3">
      <c r="A585" t="s">
        <v>1753</v>
      </c>
      <c r="B585" t="s">
        <v>10020</v>
      </c>
      <c r="C585">
        <v>1</v>
      </c>
    </row>
    <row r="586" spans="1:3" x14ac:dyDescent="0.3">
      <c r="A586" t="s">
        <v>5254</v>
      </c>
      <c r="B586" t="s">
        <v>10018</v>
      </c>
      <c r="C586">
        <v>4</v>
      </c>
    </row>
    <row r="587" spans="1:3" x14ac:dyDescent="0.3">
      <c r="A587" t="s">
        <v>8847</v>
      </c>
      <c r="B587" t="s">
        <v>10016</v>
      </c>
      <c r="C587">
        <v>5</v>
      </c>
    </row>
    <row r="588" spans="1:3" x14ac:dyDescent="0.3">
      <c r="A588" t="s">
        <v>3502</v>
      </c>
      <c r="B588" t="s">
        <v>10016</v>
      </c>
      <c r="C588">
        <v>3</v>
      </c>
    </row>
    <row r="589" spans="1:3" x14ac:dyDescent="0.3">
      <c r="A589" t="s">
        <v>3530</v>
      </c>
      <c r="B589" t="s">
        <v>10026</v>
      </c>
      <c r="C589">
        <v>4</v>
      </c>
    </row>
    <row r="590" spans="1:3" x14ac:dyDescent="0.3">
      <c r="A590" t="s">
        <v>8664</v>
      </c>
      <c r="B590" t="s">
        <v>10020</v>
      </c>
      <c r="C590">
        <v>4</v>
      </c>
    </row>
    <row r="591" spans="1:3" x14ac:dyDescent="0.3">
      <c r="A591" t="s">
        <v>8721</v>
      </c>
      <c r="B591" t="s">
        <v>10013</v>
      </c>
      <c r="C591">
        <v>5</v>
      </c>
    </row>
    <row r="592" spans="1:3" x14ac:dyDescent="0.3">
      <c r="A592" t="s">
        <v>8914</v>
      </c>
      <c r="B592" t="s">
        <v>10011</v>
      </c>
      <c r="C592">
        <v>4</v>
      </c>
    </row>
    <row r="593" spans="1:3" x14ac:dyDescent="0.3">
      <c r="A593" t="s">
        <v>4100</v>
      </c>
      <c r="B593" t="s">
        <v>10021</v>
      </c>
      <c r="C593">
        <v>5</v>
      </c>
    </row>
    <row r="594" spans="1:3" x14ac:dyDescent="0.3">
      <c r="A594" t="s">
        <v>7522</v>
      </c>
      <c r="B594" t="s">
        <v>10021</v>
      </c>
      <c r="C594">
        <v>3</v>
      </c>
    </row>
    <row r="595" spans="1:3" x14ac:dyDescent="0.3">
      <c r="A595" t="s">
        <v>3352</v>
      </c>
      <c r="B595" t="s">
        <v>10010</v>
      </c>
      <c r="C595">
        <v>4</v>
      </c>
    </row>
    <row r="596" spans="1:3" x14ac:dyDescent="0.3">
      <c r="A596" t="s">
        <v>5957</v>
      </c>
      <c r="B596" t="s">
        <v>10026</v>
      </c>
      <c r="C596">
        <v>1</v>
      </c>
    </row>
    <row r="597" spans="1:3" x14ac:dyDescent="0.3">
      <c r="A597" t="s">
        <v>868</v>
      </c>
      <c r="B597" t="s">
        <v>10021</v>
      </c>
      <c r="C597">
        <v>3</v>
      </c>
    </row>
    <row r="598" spans="1:3" x14ac:dyDescent="0.3">
      <c r="A598" t="s">
        <v>261</v>
      </c>
      <c r="B598" t="s">
        <v>10016</v>
      </c>
      <c r="C598">
        <v>5</v>
      </c>
    </row>
    <row r="599" spans="1:3" x14ac:dyDescent="0.3">
      <c r="A599" t="s">
        <v>8946</v>
      </c>
      <c r="B599" t="s">
        <v>10019</v>
      </c>
      <c r="C599">
        <v>4</v>
      </c>
    </row>
    <row r="600" spans="1:3" x14ac:dyDescent="0.3">
      <c r="A600" t="s">
        <v>1184</v>
      </c>
      <c r="B600" t="s">
        <v>10021</v>
      </c>
      <c r="C600">
        <v>3</v>
      </c>
    </row>
    <row r="601" spans="1:3" x14ac:dyDescent="0.3">
      <c r="A601" t="s">
        <v>2139</v>
      </c>
      <c r="B601" t="s">
        <v>10011</v>
      </c>
      <c r="C601">
        <v>1</v>
      </c>
    </row>
    <row r="602" spans="1:3" x14ac:dyDescent="0.3">
      <c r="A602" t="s">
        <v>2854</v>
      </c>
      <c r="B602" t="s">
        <v>10019</v>
      </c>
      <c r="C602">
        <v>2</v>
      </c>
    </row>
    <row r="603" spans="1:3" x14ac:dyDescent="0.3">
      <c r="A603" t="s">
        <v>9274</v>
      </c>
      <c r="B603" t="s">
        <v>10010</v>
      </c>
      <c r="C603">
        <v>3</v>
      </c>
    </row>
    <row r="604" spans="1:3" x14ac:dyDescent="0.3">
      <c r="A604" t="s">
        <v>9780</v>
      </c>
      <c r="B604" t="s">
        <v>10027</v>
      </c>
      <c r="C604">
        <v>4</v>
      </c>
    </row>
    <row r="605" spans="1:3" x14ac:dyDescent="0.3">
      <c r="A605" t="s">
        <v>6396</v>
      </c>
      <c r="B605" t="s">
        <v>10020</v>
      </c>
      <c r="C605">
        <v>2</v>
      </c>
    </row>
    <row r="606" spans="1:3" x14ac:dyDescent="0.3">
      <c r="A606" t="s">
        <v>2655</v>
      </c>
      <c r="B606" t="s">
        <v>10018</v>
      </c>
      <c r="C606">
        <v>5</v>
      </c>
    </row>
    <row r="607" spans="1:3" x14ac:dyDescent="0.3">
      <c r="A607" t="s">
        <v>5641</v>
      </c>
      <c r="B607" t="s">
        <v>10023</v>
      </c>
      <c r="C607">
        <v>2</v>
      </c>
    </row>
    <row r="608" spans="1:3" x14ac:dyDescent="0.3">
      <c r="A608" t="s">
        <v>1275</v>
      </c>
      <c r="B608" t="s">
        <v>10015</v>
      </c>
      <c r="C608">
        <v>1</v>
      </c>
    </row>
    <row r="609" spans="1:3" x14ac:dyDescent="0.3">
      <c r="A609" t="s">
        <v>1000</v>
      </c>
      <c r="B609" t="s">
        <v>10014</v>
      </c>
      <c r="C609">
        <v>3</v>
      </c>
    </row>
    <row r="610" spans="1:3" x14ac:dyDescent="0.3">
      <c r="A610" t="s">
        <v>8733</v>
      </c>
      <c r="B610" t="s">
        <v>10028</v>
      </c>
      <c r="C610">
        <v>2</v>
      </c>
    </row>
    <row r="611" spans="1:3" x14ac:dyDescent="0.3">
      <c r="A611" t="s">
        <v>2367</v>
      </c>
      <c r="B611" t="s">
        <v>10023</v>
      </c>
      <c r="C611">
        <v>2</v>
      </c>
    </row>
    <row r="612" spans="1:3" x14ac:dyDescent="0.3">
      <c r="A612" t="s">
        <v>9356</v>
      </c>
      <c r="B612" t="s">
        <v>10019</v>
      </c>
      <c r="C612">
        <v>3</v>
      </c>
    </row>
    <row r="613" spans="1:3" x14ac:dyDescent="0.3">
      <c r="A613" t="s">
        <v>9450</v>
      </c>
      <c r="B613" t="s">
        <v>10009</v>
      </c>
      <c r="C613">
        <v>3</v>
      </c>
    </row>
    <row r="614" spans="1:3" x14ac:dyDescent="0.3">
      <c r="A614" t="s">
        <v>1151</v>
      </c>
      <c r="B614" t="s">
        <v>10022</v>
      </c>
      <c r="C614">
        <v>3</v>
      </c>
    </row>
    <row r="615" spans="1:3" x14ac:dyDescent="0.3">
      <c r="A615" t="s">
        <v>3729</v>
      </c>
      <c r="B615" t="s">
        <v>10028</v>
      </c>
      <c r="C615">
        <v>3</v>
      </c>
    </row>
    <row r="616" spans="1:3" x14ac:dyDescent="0.3">
      <c r="A616" t="s">
        <v>1345</v>
      </c>
      <c r="B616" t="s">
        <v>10020</v>
      </c>
      <c r="C616">
        <v>1</v>
      </c>
    </row>
    <row r="617" spans="1:3" x14ac:dyDescent="0.3">
      <c r="A617" t="s">
        <v>4210</v>
      </c>
      <c r="B617" t="s">
        <v>10019</v>
      </c>
      <c r="C617">
        <v>4</v>
      </c>
    </row>
    <row r="618" spans="1:3" x14ac:dyDescent="0.3">
      <c r="A618" t="s">
        <v>3474</v>
      </c>
      <c r="B618" t="s">
        <v>10012</v>
      </c>
      <c r="C618">
        <v>4</v>
      </c>
    </row>
    <row r="619" spans="1:3" x14ac:dyDescent="0.3">
      <c r="A619" t="s">
        <v>7588</v>
      </c>
      <c r="B619" t="s">
        <v>10014</v>
      </c>
      <c r="C619">
        <v>1</v>
      </c>
    </row>
    <row r="620" spans="1:3" x14ac:dyDescent="0.3">
      <c r="A620" t="s">
        <v>8085</v>
      </c>
      <c r="B620" t="s">
        <v>10012</v>
      </c>
      <c r="C620">
        <v>2</v>
      </c>
    </row>
    <row r="621" spans="1:3" x14ac:dyDescent="0.3">
      <c r="A621" t="s">
        <v>9477</v>
      </c>
      <c r="B621" t="s">
        <v>10012</v>
      </c>
      <c r="C621">
        <v>1</v>
      </c>
    </row>
    <row r="622" spans="1:3" x14ac:dyDescent="0.3">
      <c r="A622" t="s">
        <v>7339</v>
      </c>
      <c r="B622" t="s">
        <v>10026</v>
      </c>
      <c r="C622">
        <v>5</v>
      </c>
    </row>
    <row r="623" spans="1:3" x14ac:dyDescent="0.3">
      <c r="A623" t="s">
        <v>4620</v>
      </c>
      <c r="B623" t="s">
        <v>10013</v>
      </c>
      <c r="C623">
        <v>1</v>
      </c>
    </row>
    <row r="624" spans="1:3" x14ac:dyDescent="0.3">
      <c r="A624" t="s">
        <v>7715</v>
      </c>
      <c r="B624" t="s">
        <v>10014</v>
      </c>
      <c r="C624">
        <v>4</v>
      </c>
    </row>
    <row r="625" spans="1:3" x14ac:dyDescent="0.3">
      <c r="A625" t="s">
        <v>5706</v>
      </c>
      <c r="B625" t="s">
        <v>10015</v>
      </c>
      <c r="C625">
        <v>2</v>
      </c>
    </row>
    <row r="626" spans="1:3" x14ac:dyDescent="0.3">
      <c r="A626" t="s">
        <v>1097</v>
      </c>
      <c r="B626" t="s">
        <v>10012</v>
      </c>
      <c r="C626">
        <v>5</v>
      </c>
    </row>
    <row r="627" spans="1:3" x14ac:dyDescent="0.3">
      <c r="A627" t="s">
        <v>190</v>
      </c>
      <c r="B627" t="s">
        <v>10009</v>
      </c>
      <c r="C627">
        <v>5</v>
      </c>
    </row>
    <row r="628" spans="1:3" x14ac:dyDescent="0.3">
      <c r="A628" t="s">
        <v>1892</v>
      </c>
      <c r="B628" t="s">
        <v>10022</v>
      </c>
      <c r="C628">
        <v>4</v>
      </c>
    </row>
    <row r="629" spans="1:3" x14ac:dyDescent="0.3">
      <c r="A629" t="s">
        <v>4348</v>
      </c>
      <c r="B629" t="s">
        <v>10016</v>
      </c>
      <c r="C629">
        <v>1</v>
      </c>
    </row>
    <row r="630" spans="1:3" x14ac:dyDescent="0.3">
      <c r="A630" t="s">
        <v>4253</v>
      </c>
      <c r="B630" t="s">
        <v>10021</v>
      </c>
      <c r="C630">
        <v>3</v>
      </c>
    </row>
    <row r="631" spans="1:3" x14ac:dyDescent="0.3">
      <c r="A631" t="s">
        <v>9977</v>
      </c>
      <c r="B631" t="s">
        <v>10010</v>
      </c>
      <c r="C631">
        <v>5</v>
      </c>
    </row>
    <row r="632" spans="1:3" x14ac:dyDescent="0.3">
      <c r="A632" t="s">
        <v>8535</v>
      </c>
      <c r="B632" t="s">
        <v>10025</v>
      </c>
      <c r="C632">
        <v>1</v>
      </c>
    </row>
    <row r="633" spans="1:3" x14ac:dyDescent="0.3">
      <c r="A633" t="s">
        <v>1793</v>
      </c>
      <c r="B633" t="s">
        <v>10012</v>
      </c>
      <c r="C633">
        <v>5</v>
      </c>
    </row>
    <row r="634" spans="1:3" x14ac:dyDescent="0.3">
      <c r="A634" t="s">
        <v>4591</v>
      </c>
      <c r="B634" t="s">
        <v>10021</v>
      </c>
      <c r="C634">
        <v>2</v>
      </c>
    </row>
    <row r="635" spans="1:3" x14ac:dyDescent="0.3">
      <c r="A635" t="s">
        <v>8221</v>
      </c>
      <c r="B635" t="s">
        <v>10021</v>
      </c>
      <c r="C635">
        <v>1</v>
      </c>
    </row>
    <row r="636" spans="1:3" x14ac:dyDescent="0.3">
      <c r="A636" t="s">
        <v>203</v>
      </c>
      <c r="B636" t="s">
        <v>10012</v>
      </c>
      <c r="C636">
        <v>4</v>
      </c>
    </row>
    <row r="637" spans="1:3" x14ac:dyDescent="0.3">
      <c r="A637" t="s">
        <v>3737</v>
      </c>
      <c r="B637" t="s">
        <v>10013</v>
      </c>
      <c r="C637">
        <v>5</v>
      </c>
    </row>
    <row r="638" spans="1:3" x14ac:dyDescent="0.3">
      <c r="A638" t="s">
        <v>4034</v>
      </c>
      <c r="B638" t="s">
        <v>10015</v>
      </c>
      <c r="C638">
        <v>2</v>
      </c>
    </row>
    <row r="639" spans="1:3" x14ac:dyDescent="0.3">
      <c r="A639" t="s">
        <v>2710</v>
      </c>
      <c r="B639" t="s">
        <v>10010</v>
      </c>
      <c r="C639">
        <v>5</v>
      </c>
    </row>
    <row r="640" spans="1:3" x14ac:dyDescent="0.3">
      <c r="A640" t="s">
        <v>4235</v>
      </c>
      <c r="B640" t="s">
        <v>10025</v>
      </c>
      <c r="C640">
        <v>2</v>
      </c>
    </row>
    <row r="641" spans="1:3" x14ac:dyDescent="0.3">
      <c r="A641" t="s">
        <v>94</v>
      </c>
      <c r="B641" t="s">
        <v>10012</v>
      </c>
      <c r="C641">
        <v>3</v>
      </c>
    </row>
    <row r="642" spans="1:3" x14ac:dyDescent="0.3">
      <c r="A642" t="s">
        <v>1220</v>
      </c>
      <c r="B642" t="s">
        <v>10021</v>
      </c>
      <c r="C642">
        <v>5</v>
      </c>
    </row>
    <row r="643" spans="1:3" x14ac:dyDescent="0.3">
      <c r="A643" t="s">
        <v>2619</v>
      </c>
      <c r="B643" t="s">
        <v>10012</v>
      </c>
      <c r="C643">
        <v>2</v>
      </c>
    </row>
    <row r="644" spans="1:3" x14ac:dyDescent="0.3">
      <c r="A644" t="s">
        <v>7753</v>
      </c>
      <c r="B644" t="s">
        <v>10024</v>
      </c>
      <c r="C644">
        <v>4</v>
      </c>
    </row>
    <row r="645" spans="1:3" x14ac:dyDescent="0.3">
      <c r="A645" t="s">
        <v>9836</v>
      </c>
      <c r="B645" t="s">
        <v>10011</v>
      </c>
      <c r="C645">
        <v>1</v>
      </c>
    </row>
    <row r="646" spans="1:3" x14ac:dyDescent="0.3">
      <c r="A646" t="s">
        <v>6002</v>
      </c>
      <c r="B646" t="s">
        <v>10017</v>
      </c>
      <c r="C646">
        <v>5</v>
      </c>
    </row>
    <row r="647" spans="1:3" x14ac:dyDescent="0.3">
      <c r="A647" t="s">
        <v>1164</v>
      </c>
      <c r="B647" t="s">
        <v>10012</v>
      </c>
      <c r="C647">
        <v>1</v>
      </c>
    </row>
    <row r="648" spans="1:3" x14ac:dyDescent="0.3">
      <c r="A648" t="s">
        <v>7945</v>
      </c>
      <c r="B648" t="s">
        <v>10028</v>
      </c>
      <c r="C648">
        <v>3</v>
      </c>
    </row>
    <row r="649" spans="1:3" x14ac:dyDescent="0.3">
      <c r="A649" t="s">
        <v>8711</v>
      </c>
      <c r="B649" t="s">
        <v>10018</v>
      </c>
      <c r="C649">
        <v>4</v>
      </c>
    </row>
    <row r="650" spans="1:3" x14ac:dyDescent="0.3">
      <c r="A650" t="s">
        <v>7820</v>
      </c>
      <c r="B650" t="s">
        <v>10016</v>
      </c>
      <c r="C650">
        <v>3</v>
      </c>
    </row>
    <row r="651" spans="1:3" x14ac:dyDescent="0.3">
      <c r="A651" t="s">
        <v>2323</v>
      </c>
      <c r="B651" t="s">
        <v>10022</v>
      </c>
      <c r="C651">
        <v>2</v>
      </c>
    </row>
    <row r="652" spans="1:3" x14ac:dyDescent="0.3">
      <c r="A652" t="s">
        <v>2758</v>
      </c>
      <c r="B652" t="s">
        <v>10022</v>
      </c>
      <c r="C652">
        <v>5</v>
      </c>
    </row>
    <row r="653" spans="1:3" x14ac:dyDescent="0.3">
      <c r="A653" t="s">
        <v>8795</v>
      </c>
      <c r="B653" t="s">
        <v>10024</v>
      </c>
      <c r="C653">
        <v>3</v>
      </c>
    </row>
    <row r="654" spans="1:3" x14ac:dyDescent="0.3">
      <c r="A654" t="s">
        <v>8035</v>
      </c>
      <c r="B654" t="s">
        <v>10022</v>
      </c>
      <c r="C654">
        <v>2</v>
      </c>
    </row>
    <row r="655" spans="1:3" x14ac:dyDescent="0.3">
      <c r="A655" t="s">
        <v>7290</v>
      </c>
      <c r="B655" t="s">
        <v>10021</v>
      </c>
      <c r="C655">
        <v>4</v>
      </c>
    </row>
    <row r="656" spans="1:3" x14ac:dyDescent="0.3">
      <c r="A656" t="s">
        <v>6667</v>
      </c>
      <c r="B656" t="s">
        <v>10028</v>
      </c>
      <c r="C656">
        <v>1</v>
      </c>
    </row>
    <row r="657" spans="1:3" x14ac:dyDescent="0.3">
      <c r="A657" t="s">
        <v>8941</v>
      </c>
      <c r="B657" t="s">
        <v>10022</v>
      </c>
      <c r="C657">
        <v>2</v>
      </c>
    </row>
    <row r="658" spans="1:3" x14ac:dyDescent="0.3">
      <c r="A658" t="s">
        <v>4363</v>
      </c>
      <c r="B658" t="s">
        <v>10012</v>
      </c>
      <c r="C658">
        <v>4</v>
      </c>
    </row>
    <row r="659" spans="1:3" x14ac:dyDescent="0.3">
      <c r="A659" t="s">
        <v>2354</v>
      </c>
      <c r="B659" t="s">
        <v>10021</v>
      </c>
      <c r="C659">
        <v>4</v>
      </c>
    </row>
    <row r="660" spans="1:3" x14ac:dyDescent="0.3">
      <c r="A660" t="s">
        <v>8895</v>
      </c>
      <c r="B660" t="s">
        <v>10027</v>
      </c>
      <c r="C660">
        <v>1</v>
      </c>
    </row>
    <row r="661" spans="1:3" x14ac:dyDescent="0.3">
      <c r="A661" t="s">
        <v>47</v>
      </c>
      <c r="B661" t="s">
        <v>10027</v>
      </c>
      <c r="C661">
        <v>4</v>
      </c>
    </row>
    <row r="662" spans="1:3" x14ac:dyDescent="0.3">
      <c r="A662" t="s">
        <v>6856</v>
      </c>
      <c r="B662" t="s">
        <v>10022</v>
      </c>
      <c r="C662">
        <v>1</v>
      </c>
    </row>
    <row r="663" spans="1:3" x14ac:dyDescent="0.3">
      <c r="A663" t="s">
        <v>6138</v>
      </c>
      <c r="B663" t="s">
        <v>10026</v>
      </c>
      <c r="C663">
        <v>1</v>
      </c>
    </row>
    <row r="664" spans="1:3" x14ac:dyDescent="0.3">
      <c r="A664" t="s">
        <v>2275</v>
      </c>
      <c r="B664" t="s">
        <v>10027</v>
      </c>
      <c r="C664">
        <v>3</v>
      </c>
    </row>
    <row r="665" spans="1:3" x14ac:dyDescent="0.3">
      <c r="A665" t="s">
        <v>9664</v>
      </c>
      <c r="B665" t="s">
        <v>10022</v>
      </c>
      <c r="C665">
        <v>5</v>
      </c>
    </row>
    <row r="666" spans="1:3" x14ac:dyDescent="0.3">
      <c r="A666" t="s">
        <v>9590</v>
      </c>
      <c r="B666" t="s">
        <v>10022</v>
      </c>
      <c r="C666">
        <v>1</v>
      </c>
    </row>
    <row r="667" spans="1:3" x14ac:dyDescent="0.3">
      <c r="A667" t="s">
        <v>1623</v>
      </c>
      <c r="B667" t="s">
        <v>10020</v>
      </c>
      <c r="C667">
        <v>4</v>
      </c>
    </row>
    <row r="668" spans="1:3" x14ac:dyDescent="0.3">
      <c r="A668" t="s">
        <v>9193</v>
      </c>
      <c r="B668" t="s">
        <v>10025</v>
      </c>
      <c r="C668">
        <v>2</v>
      </c>
    </row>
    <row r="669" spans="1:3" x14ac:dyDescent="0.3">
      <c r="A669" t="s">
        <v>9674</v>
      </c>
      <c r="B669" t="s">
        <v>10027</v>
      </c>
      <c r="C669">
        <v>2</v>
      </c>
    </row>
    <row r="670" spans="1:3" x14ac:dyDescent="0.3">
      <c r="A670" t="s">
        <v>3601</v>
      </c>
      <c r="B670" t="s">
        <v>10022</v>
      </c>
      <c r="C670">
        <v>1</v>
      </c>
    </row>
    <row r="671" spans="1:3" x14ac:dyDescent="0.3">
      <c r="A671" t="s">
        <v>7309</v>
      </c>
      <c r="B671" t="s">
        <v>10015</v>
      </c>
      <c r="C671">
        <v>2</v>
      </c>
    </row>
    <row r="672" spans="1:3" x14ac:dyDescent="0.3">
      <c r="A672" t="s">
        <v>1713</v>
      </c>
      <c r="B672" t="s">
        <v>10028</v>
      </c>
      <c r="C672">
        <v>2</v>
      </c>
    </row>
    <row r="673" spans="1:3" x14ac:dyDescent="0.3">
      <c r="A673" t="s">
        <v>9010</v>
      </c>
      <c r="B673" t="s">
        <v>10020</v>
      </c>
      <c r="C673">
        <v>5</v>
      </c>
    </row>
    <row r="674" spans="1:3" x14ac:dyDescent="0.3">
      <c r="A674" t="s">
        <v>2052</v>
      </c>
      <c r="B674" t="s">
        <v>10011</v>
      </c>
      <c r="C674">
        <v>5</v>
      </c>
    </row>
    <row r="675" spans="1:3" x14ac:dyDescent="0.3">
      <c r="A675" t="s">
        <v>7381</v>
      </c>
      <c r="B675" t="s">
        <v>10011</v>
      </c>
      <c r="C675">
        <v>2</v>
      </c>
    </row>
    <row r="676" spans="1:3" x14ac:dyDescent="0.3">
      <c r="A676" t="s">
        <v>9873</v>
      </c>
      <c r="B676" t="s">
        <v>10012</v>
      </c>
      <c r="C676">
        <v>2</v>
      </c>
    </row>
    <row r="677" spans="1:3" x14ac:dyDescent="0.3">
      <c r="A677" t="s">
        <v>4275</v>
      </c>
      <c r="B677" t="s">
        <v>10009</v>
      </c>
      <c r="C677">
        <v>5</v>
      </c>
    </row>
    <row r="678" spans="1:3" x14ac:dyDescent="0.3">
      <c r="A678" t="s">
        <v>2522</v>
      </c>
      <c r="B678" t="s">
        <v>10020</v>
      </c>
      <c r="C678">
        <v>3</v>
      </c>
    </row>
    <row r="679" spans="1:3" x14ac:dyDescent="0.3">
      <c r="A679" t="s">
        <v>8729</v>
      </c>
      <c r="B679" t="s">
        <v>10025</v>
      </c>
      <c r="C679">
        <v>5</v>
      </c>
    </row>
    <row r="680" spans="1:3" x14ac:dyDescent="0.3">
      <c r="A680" t="s">
        <v>432</v>
      </c>
      <c r="B680" t="s">
        <v>10027</v>
      </c>
      <c r="C680">
        <v>1</v>
      </c>
    </row>
    <row r="681" spans="1:3" x14ac:dyDescent="0.3">
      <c r="A681" t="s">
        <v>3212</v>
      </c>
      <c r="B681" t="s">
        <v>10016</v>
      </c>
      <c r="C681">
        <v>3</v>
      </c>
    </row>
    <row r="682" spans="1:3" x14ac:dyDescent="0.3">
      <c r="A682" t="s">
        <v>341</v>
      </c>
      <c r="B682" t="s">
        <v>10022</v>
      </c>
      <c r="C682">
        <v>2</v>
      </c>
    </row>
    <row r="683" spans="1:3" x14ac:dyDescent="0.3">
      <c r="A683" t="s">
        <v>275</v>
      </c>
      <c r="B683" t="s">
        <v>10017</v>
      </c>
      <c r="C683">
        <v>5</v>
      </c>
    </row>
    <row r="684" spans="1:3" x14ac:dyDescent="0.3">
      <c r="A684" t="s">
        <v>9906</v>
      </c>
      <c r="B684" t="s">
        <v>10009</v>
      </c>
      <c r="C684">
        <v>4</v>
      </c>
    </row>
    <row r="685" spans="1:3" x14ac:dyDescent="0.3">
      <c r="A685" t="s">
        <v>3742</v>
      </c>
      <c r="B685" t="s">
        <v>10023</v>
      </c>
      <c r="C685">
        <v>5</v>
      </c>
    </row>
    <row r="686" spans="1:3" x14ac:dyDescent="0.3">
      <c r="A686" t="s">
        <v>4237</v>
      </c>
      <c r="B686" t="s">
        <v>10010</v>
      </c>
      <c r="C686">
        <v>3</v>
      </c>
    </row>
    <row r="687" spans="1:3" x14ac:dyDescent="0.3">
      <c r="A687" t="s">
        <v>763</v>
      </c>
      <c r="B687" t="s">
        <v>10027</v>
      </c>
      <c r="C687">
        <v>2</v>
      </c>
    </row>
    <row r="688" spans="1:3" x14ac:dyDescent="0.3">
      <c r="A688" t="s">
        <v>4498</v>
      </c>
      <c r="B688" t="s">
        <v>10010</v>
      </c>
      <c r="C688">
        <v>4</v>
      </c>
    </row>
    <row r="689" spans="1:3" x14ac:dyDescent="0.3">
      <c r="A689" t="s">
        <v>5247</v>
      </c>
      <c r="B689" t="s">
        <v>10015</v>
      </c>
      <c r="C689">
        <v>1</v>
      </c>
    </row>
    <row r="690" spans="1:3" x14ac:dyDescent="0.3">
      <c r="A690" t="s">
        <v>9315</v>
      </c>
      <c r="B690" t="s">
        <v>10012</v>
      </c>
      <c r="C690">
        <v>2</v>
      </c>
    </row>
    <row r="691" spans="1:3" x14ac:dyDescent="0.3">
      <c r="A691" t="s">
        <v>9218</v>
      </c>
      <c r="B691" t="s">
        <v>10009</v>
      </c>
      <c r="C691">
        <v>4</v>
      </c>
    </row>
    <row r="692" spans="1:3" x14ac:dyDescent="0.3">
      <c r="A692" t="s">
        <v>8875</v>
      </c>
      <c r="B692" t="s">
        <v>10022</v>
      </c>
      <c r="C692">
        <v>5</v>
      </c>
    </row>
    <row r="693" spans="1:3" x14ac:dyDescent="0.3">
      <c r="A693" t="s">
        <v>425</v>
      </c>
      <c r="B693" t="s">
        <v>10024</v>
      </c>
      <c r="C693">
        <v>3</v>
      </c>
    </row>
    <row r="694" spans="1:3" x14ac:dyDescent="0.3">
      <c r="A694" t="s">
        <v>2905</v>
      </c>
      <c r="B694" t="s">
        <v>10013</v>
      </c>
      <c r="C694">
        <v>4</v>
      </c>
    </row>
    <row r="695" spans="1:3" x14ac:dyDescent="0.3">
      <c r="A695" t="s">
        <v>5748</v>
      </c>
      <c r="B695" t="s">
        <v>10018</v>
      </c>
      <c r="C695">
        <v>3</v>
      </c>
    </row>
    <row r="696" spans="1:3" x14ac:dyDescent="0.3">
      <c r="A696" t="s">
        <v>4879</v>
      </c>
      <c r="B696" t="s">
        <v>10026</v>
      </c>
      <c r="C696">
        <v>4</v>
      </c>
    </row>
    <row r="697" spans="1:3" x14ac:dyDescent="0.3">
      <c r="A697" t="s">
        <v>3673</v>
      </c>
      <c r="B697" t="s">
        <v>10012</v>
      </c>
      <c r="C697">
        <v>5</v>
      </c>
    </row>
    <row r="698" spans="1:3" x14ac:dyDescent="0.3">
      <c r="A698" t="s">
        <v>734</v>
      </c>
      <c r="B698" t="s">
        <v>10018</v>
      </c>
      <c r="C698">
        <v>2</v>
      </c>
    </row>
    <row r="699" spans="1:3" x14ac:dyDescent="0.3">
      <c r="A699" t="s">
        <v>623</v>
      </c>
      <c r="B699" t="s">
        <v>10028</v>
      </c>
      <c r="C699">
        <v>1</v>
      </c>
    </row>
    <row r="700" spans="1:3" x14ac:dyDescent="0.3">
      <c r="A700" t="s">
        <v>658</v>
      </c>
      <c r="B700" t="s">
        <v>10009</v>
      </c>
      <c r="C700">
        <v>3</v>
      </c>
    </row>
    <row r="701" spans="1:3" x14ac:dyDescent="0.3">
      <c r="A701" t="s">
        <v>9666</v>
      </c>
      <c r="B701" t="s">
        <v>10019</v>
      </c>
      <c r="C701">
        <v>4</v>
      </c>
    </row>
    <row r="702" spans="1:3" x14ac:dyDescent="0.3">
      <c r="A702" t="s">
        <v>2456</v>
      </c>
      <c r="B702" t="s">
        <v>10015</v>
      </c>
      <c r="C702">
        <v>5</v>
      </c>
    </row>
    <row r="703" spans="1:3" x14ac:dyDescent="0.3">
      <c r="A703" t="s">
        <v>2838</v>
      </c>
      <c r="B703" t="s">
        <v>10028</v>
      </c>
      <c r="C703">
        <v>5</v>
      </c>
    </row>
    <row r="704" spans="1:3" x14ac:dyDescent="0.3">
      <c r="A704" t="s">
        <v>7610</v>
      </c>
      <c r="B704" t="s">
        <v>10026</v>
      </c>
      <c r="C704">
        <v>3</v>
      </c>
    </row>
    <row r="705" spans="1:3" x14ac:dyDescent="0.3">
      <c r="A705" t="s">
        <v>7167</v>
      </c>
      <c r="B705" t="s">
        <v>10012</v>
      </c>
      <c r="C705">
        <v>3</v>
      </c>
    </row>
    <row r="706" spans="1:3" x14ac:dyDescent="0.3">
      <c r="A706" t="s">
        <v>5538</v>
      </c>
      <c r="B706" t="s">
        <v>10014</v>
      </c>
      <c r="C706">
        <v>1</v>
      </c>
    </row>
    <row r="707" spans="1:3" x14ac:dyDescent="0.3">
      <c r="A707" t="s">
        <v>8073</v>
      </c>
      <c r="B707" t="s">
        <v>10018</v>
      </c>
      <c r="C707">
        <v>2</v>
      </c>
    </row>
    <row r="708" spans="1:3" x14ac:dyDescent="0.3">
      <c r="A708" t="s">
        <v>1599</v>
      </c>
      <c r="B708" t="s">
        <v>10016</v>
      </c>
      <c r="C708">
        <v>4</v>
      </c>
    </row>
    <row r="709" spans="1:3" x14ac:dyDescent="0.3">
      <c r="A709" t="s">
        <v>4222</v>
      </c>
      <c r="B709" t="s">
        <v>10013</v>
      </c>
      <c r="C709">
        <v>2</v>
      </c>
    </row>
    <row r="710" spans="1:3" x14ac:dyDescent="0.3">
      <c r="A710" t="s">
        <v>9198</v>
      </c>
      <c r="B710" t="s">
        <v>10014</v>
      </c>
      <c r="C710">
        <v>1</v>
      </c>
    </row>
    <row r="711" spans="1:3" x14ac:dyDescent="0.3">
      <c r="A711" t="s">
        <v>6849</v>
      </c>
      <c r="B711" t="s">
        <v>10021</v>
      </c>
      <c r="C711">
        <v>2</v>
      </c>
    </row>
    <row r="712" spans="1:3" x14ac:dyDescent="0.3">
      <c r="A712" t="s">
        <v>9050</v>
      </c>
      <c r="B712" t="s">
        <v>10017</v>
      </c>
      <c r="C712">
        <v>5</v>
      </c>
    </row>
    <row r="713" spans="1:3" x14ac:dyDescent="0.3">
      <c r="A713" t="s">
        <v>6111</v>
      </c>
      <c r="B713" t="s">
        <v>10009</v>
      </c>
      <c r="C713">
        <v>1</v>
      </c>
    </row>
    <row r="714" spans="1:3" x14ac:dyDescent="0.3">
      <c r="A714" t="s">
        <v>4974</v>
      </c>
      <c r="B714" t="s">
        <v>10013</v>
      </c>
      <c r="C714">
        <v>5</v>
      </c>
    </row>
    <row r="715" spans="1:3" x14ac:dyDescent="0.3">
      <c r="A715" t="s">
        <v>5127</v>
      </c>
      <c r="B715" t="s">
        <v>10024</v>
      </c>
      <c r="C715">
        <v>5</v>
      </c>
    </row>
    <row r="716" spans="1:3" x14ac:dyDescent="0.3">
      <c r="A716" t="s">
        <v>6164</v>
      </c>
      <c r="B716" t="s">
        <v>10014</v>
      </c>
      <c r="C716">
        <v>2</v>
      </c>
    </row>
    <row r="717" spans="1:3" x14ac:dyDescent="0.3">
      <c r="A717" t="s">
        <v>9847</v>
      </c>
      <c r="B717" t="s">
        <v>10012</v>
      </c>
      <c r="C717">
        <v>3</v>
      </c>
    </row>
    <row r="718" spans="1:3" x14ac:dyDescent="0.3">
      <c r="A718" t="s">
        <v>2714</v>
      </c>
      <c r="B718" t="s">
        <v>10023</v>
      </c>
      <c r="C718">
        <v>3</v>
      </c>
    </row>
    <row r="719" spans="1:3" x14ac:dyDescent="0.3">
      <c r="A719" t="s">
        <v>6543</v>
      </c>
      <c r="B719" t="s">
        <v>10009</v>
      </c>
      <c r="C719">
        <v>3</v>
      </c>
    </row>
    <row r="720" spans="1:3" x14ac:dyDescent="0.3">
      <c r="A720" t="s">
        <v>5638</v>
      </c>
      <c r="B720" t="s">
        <v>10027</v>
      </c>
      <c r="C720">
        <v>1</v>
      </c>
    </row>
    <row r="721" spans="1:3" x14ac:dyDescent="0.3">
      <c r="A721" t="s">
        <v>6520</v>
      </c>
      <c r="B721" t="s">
        <v>10020</v>
      </c>
      <c r="C721">
        <v>2</v>
      </c>
    </row>
    <row r="722" spans="1:3" x14ac:dyDescent="0.3">
      <c r="A722" t="s">
        <v>2767</v>
      </c>
      <c r="B722" t="s">
        <v>10011</v>
      </c>
      <c r="C722">
        <v>2</v>
      </c>
    </row>
    <row r="723" spans="1:3" x14ac:dyDescent="0.3">
      <c r="A723" t="s">
        <v>931</v>
      </c>
      <c r="B723" t="s">
        <v>10023</v>
      </c>
      <c r="C723">
        <v>4</v>
      </c>
    </row>
    <row r="724" spans="1:3" x14ac:dyDescent="0.3">
      <c r="A724" t="s">
        <v>6051</v>
      </c>
      <c r="B724" t="s">
        <v>10013</v>
      </c>
      <c r="C724">
        <v>3</v>
      </c>
    </row>
    <row r="725" spans="1:3" x14ac:dyDescent="0.3">
      <c r="A725" t="s">
        <v>8275</v>
      </c>
      <c r="B725" t="s">
        <v>10021</v>
      </c>
      <c r="C725">
        <v>5</v>
      </c>
    </row>
    <row r="726" spans="1:3" x14ac:dyDescent="0.3">
      <c r="A726" t="s">
        <v>9649</v>
      </c>
      <c r="B726" t="s">
        <v>10021</v>
      </c>
      <c r="C726">
        <v>5</v>
      </c>
    </row>
    <row r="727" spans="1:3" x14ac:dyDescent="0.3">
      <c r="A727" t="s">
        <v>2247</v>
      </c>
      <c r="B727" t="s">
        <v>10021</v>
      </c>
      <c r="C727">
        <v>2</v>
      </c>
    </row>
    <row r="728" spans="1:3" x14ac:dyDescent="0.3">
      <c r="A728" t="s">
        <v>1692</v>
      </c>
      <c r="B728" t="s">
        <v>10010</v>
      </c>
      <c r="C728">
        <v>3</v>
      </c>
    </row>
    <row r="729" spans="1:3" x14ac:dyDescent="0.3">
      <c r="A729" t="s">
        <v>7599</v>
      </c>
      <c r="B729" t="s">
        <v>10021</v>
      </c>
      <c r="C729">
        <v>5</v>
      </c>
    </row>
    <row r="730" spans="1:3" x14ac:dyDescent="0.3">
      <c r="A730" t="s">
        <v>9923</v>
      </c>
      <c r="B730" t="s">
        <v>10014</v>
      </c>
      <c r="C730">
        <v>1</v>
      </c>
    </row>
    <row r="731" spans="1:3" x14ac:dyDescent="0.3">
      <c r="A731" t="s">
        <v>4859</v>
      </c>
      <c r="B731" t="s">
        <v>10012</v>
      </c>
      <c r="C731">
        <v>4</v>
      </c>
    </row>
    <row r="732" spans="1:3" x14ac:dyDescent="0.3">
      <c r="A732" t="s">
        <v>9598</v>
      </c>
      <c r="B732" t="s">
        <v>10009</v>
      </c>
      <c r="C732">
        <v>3</v>
      </c>
    </row>
    <row r="733" spans="1:3" x14ac:dyDescent="0.3">
      <c r="A733" t="s">
        <v>5263</v>
      </c>
      <c r="B733" t="s">
        <v>10027</v>
      </c>
      <c r="C733">
        <v>5</v>
      </c>
    </row>
    <row r="734" spans="1:3" x14ac:dyDescent="0.3">
      <c r="A734" t="s">
        <v>9648</v>
      </c>
      <c r="B734" t="s">
        <v>10014</v>
      </c>
      <c r="C734">
        <v>2</v>
      </c>
    </row>
    <row r="735" spans="1:3" x14ac:dyDescent="0.3">
      <c r="A735" t="s">
        <v>6265</v>
      </c>
      <c r="B735" t="s">
        <v>10026</v>
      </c>
      <c r="C735">
        <v>4</v>
      </c>
    </row>
    <row r="736" spans="1:3" x14ac:dyDescent="0.3">
      <c r="A736" t="s">
        <v>198</v>
      </c>
      <c r="B736" t="s">
        <v>10016</v>
      </c>
      <c r="C736">
        <v>3</v>
      </c>
    </row>
    <row r="737" spans="1:3" x14ac:dyDescent="0.3">
      <c r="A737" t="s">
        <v>2777</v>
      </c>
      <c r="B737" t="s">
        <v>10014</v>
      </c>
      <c r="C737">
        <v>4</v>
      </c>
    </row>
    <row r="738" spans="1:3" x14ac:dyDescent="0.3">
      <c r="A738" t="s">
        <v>9376</v>
      </c>
      <c r="B738" t="s">
        <v>10013</v>
      </c>
      <c r="C738">
        <v>3</v>
      </c>
    </row>
    <row r="739" spans="1:3" x14ac:dyDescent="0.3">
      <c r="A739" t="s">
        <v>1411</v>
      </c>
      <c r="B739" t="s">
        <v>10025</v>
      </c>
      <c r="C739">
        <v>5</v>
      </c>
    </row>
    <row r="740" spans="1:3" x14ac:dyDescent="0.3">
      <c r="A740" t="s">
        <v>9868</v>
      </c>
      <c r="B740" t="s">
        <v>10016</v>
      </c>
      <c r="C740">
        <v>2</v>
      </c>
    </row>
    <row r="741" spans="1:3" x14ac:dyDescent="0.3">
      <c r="A741" t="s">
        <v>2778</v>
      </c>
      <c r="B741" t="s">
        <v>10020</v>
      </c>
      <c r="C741">
        <v>3</v>
      </c>
    </row>
    <row r="742" spans="1:3" x14ac:dyDescent="0.3">
      <c r="A742" t="s">
        <v>9882</v>
      </c>
      <c r="B742" t="s">
        <v>10020</v>
      </c>
      <c r="C742">
        <v>5</v>
      </c>
    </row>
    <row r="743" spans="1:3" x14ac:dyDescent="0.3">
      <c r="A743" t="s">
        <v>7534</v>
      </c>
      <c r="B743" t="s">
        <v>10010</v>
      </c>
      <c r="C743">
        <v>3</v>
      </c>
    </row>
    <row r="744" spans="1:3" x14ac:dyDescent="0.3">
      <c r="A744" t="s">
        <v>310</v>
      </c>
      <c r="B744" t="s">
        <v>10024</v>
      </c>
      <c r="C744">
        <v>5</v>
      </c>
    </row>
    <row r="745" spans="1:3" x14ac:dyDescent="0.3">
      <c r="A745" t="s">
        <v>1526</v>
      </c>
      <c r="B745" t="s">
        <v>10025</v>
      </c>
      <c r="C745">
        <v>4</v>
      </c>
    </row>
    <row r="746" spans="1:3" x14ac:dyDescent="0.3">
      <c r="A746" t="s">
        <v>3270</v>
      </c>
      <c r="B746" t="s">
        <v>10025</v>
      </c>
      <c r="C746">
        <v>3</v>
      </c>
    </row>
    <row r="747" spans="1:3" x14ac:dyDescent="0.3">
      <c r="A747" t="s">
        <v>4855</v>
      </c>
      <c r="B747" t="s">
        <v>10018</v>
      </c>
      <c r="C747">
        <v>1</v>
      </c>
    </row>
    <row r="748" spans="1:3" x14ac:dyDescent="0.3">
      <c r="A748" t="s">
        <v>2332</v>
      </c>
      <c r="B748" t="s">
        <v>10025</v>
      </c>
      <c r="C748">
        <v>5</v>
      </c>
    </row>
    <row r="749" spans="1:3" x14ac:dyDescent="0.3">
      <c r="A749" t="s">
        <v>6003</v>
      </c>
      <c r="B749" t="s">
        <v>10011</v>
      </c>
      <c r="C749">
        <v>3</v>
      </c>
    </row>
    <row r="750" spans="1:3" x14ac:dyDescent="0.3">
      <c r="A750" t="s">
        <v>1960</v>
      </c>
      <c r="B750" t="s">
        <v>10019</v>
      </c>
      <c r="C750">
        <v>5</v>
      </c>
    </row>
    <row r="751" spans="1:3" x14ac:dyDescent="0.3">
      <c r="A751" t="s">
        <v>8174</v>
      </c>
      <c r="B751" t="s">
        <v>10027</v>
      </c>
      <c r="C751">
        <v>2</v>
      </c>
    </row>
    <row r="752" spans="1:3" x14ac:dyDescent="0.3">
      <c r="A752" t="s">
        <v>4869</v>
      </c>
      <c r="B752" t="s">
        <v>10011</v>
      </c>
      <c r="C752">
        <v>1</v>
      </c>
    </row>
    <row r="753" spans="1:3" x14ac:dyDescent="0.3">
      <c r="A753" t="s">
        <v>1105</v>
      </c>
      <c r="B753" t="s">
        <v>10009</v>
      </c>
      <c r="C753">
        <v>3</v>
      </c>
    </row>
    <row r="754" spans="1:3" x14ac:dyDescent="0.3">
      <c r="A754" t="s">
        <v>3955</v>
      </c>
      <c r="B754" t="s">
        <v>10020</v>
      </c>
      <c r="C754">
        <v>2</v>
      </c>
    </row>
    <row r="755" spans="1:3" x14ac:dyDescent="0.3">
      <c r="A755" t="s">
        <v>8824</v>
      </c>
      <c r="B755" t="s">
        <v>10011</v>
      </c>
      <c r="C755">
        <v>1</v>
      </c>
    </row>
    <row r="756" spans="1:3" x14ac:dyDescent="0.3">
      <c r="A756" t="s">
        <v>7595</v>
      </c>
      <c r="B756" t="s">
        <v>10015</v>
      </c>
      <c r="C756">
        <v>1</v>
      </c>
    </row>
    <row r="757" spans="1:3" x14ac:dyDescent="0.3">
      <c r="A757" t="s">
        <v>2834</v>
      </c>
      <c r="B757" t="s">
        <v>10009</v>
      </c>
      <c r="C757">
        <v>1</v>
      </c>
    </row>
    <row r="758" spans="1:3" x14ac:dyDescent="0.3">
      <c r="A758" t="s">
        <v>5216</v>
      </c>
      <c r="B758" t="s">
        <v>10010</v>
      </c>
      <c r="C758">
        <v>5</v>
      </c>
    </row>
    <row r="759" spans="1:3" x14ac:dyDescent="0.3">
      <c r="A759" t="s">
        <v>3062</v>
      </c>
      <c r="B759" t="s">
        <v>10010</v>
      </c>
      <c r="C759">
        <v>4</v>
      </c>
    </row>
    <row r="760" spans="1:3" x14ac:dyDescent="0.3">
      <c r="A760" t="s">
        <v>6296</v>
      </c>
      <c r="B760" t="s">
        <v>10020</v>
      </c>
      <c r="C760">
        <v>3</v>
      </c>
    </row>
    <row r="761" spans="1:3" x14ac:dyDescent="0.3">
      <c r="A761" t="s">
        <v>4572</v>
      </c>
      <c r="B761" t="s">
        <v>10011</v>
      </c>
      <c r="C761">
        <v>3</v>
      </c>
    </row>
    <row r="762" spans="1:3" x14ac:dyDescent="0.3">
      <c r="A762" t="s">
        <v>1464</v>
      </c>
      <c r="B762" t="s">
        <v>10011</v>
      </c>
      <c r="C762">
        <v>2</v>
      </c>
    </row>
    <row r="763" spans="1:3" x14ac:dyDescent="0.3">
      <c r="A763" t="s">
        <v>1616</v>
      </c>
      <c r="B763" t="s">
        <v>10020</v>
      </c>
      <c r="C763">
        <v>4</v>
      </c>
    </row>
    <row r="764" spans="1:3" x14ac:dyDescent="0.3">
      <c r="A764" t="s">
        <v>2258</v>
      </c>
      <c r="B764" t="s">
        <v>10020</v>
      </c>
      <c r="C764">
        <v>3</v>
      </c>
    </row>
    <row r="765" spans="1:3" x14ac:dyDescent="0.3">
      <c r="A765" t="s">
        <v>8918</v>
      </c>
      <c r="B765" t="s">
        <v>10019</v>
      </c>
      <c r="C765">
        <v>2</v>
      </c>
    </row>
    <row r="766" spans="1:3" x14ac:dyDescent="0.3">
      <c r="A766" t="s">
        <v>2878</v>
      </c>
      <c r="B766" t="s">
        <v>10014</v>
      </c>
      <c r="C766">
        <v>1</v>
      </c>
    </row>
    <row r="767" spans="1:3" x14ac:dyDescent="0.3">
      <c r="A767" t="s">
        <v>5225</v>
      </c>
      <c r="B767" t="s">
        <v>10017</v>
      </c>
      <c r="C767">
        <v>3</v>
      </c>
    </row>
    <row r="768" spans="1:3" x14ac:dyDescent="0.3">
      <c r="A768" t="s">
        <v>4908</v>
      </c>
      <c r="B768" t="s">
        <v>10027</v>
      </c>
      <c r="C768">
        <v>1</v>
      </c>
    </row>
    <row r="769" spans="1:3" x14ac:dyDescent="0.3">
      <c r="A769" t="s">
        <v>4067</v>
      </c>
      <c r="B769" t="s">
        <v>10026</v>
      </c>
      <c r="C769">
        <v>2</v>
      </c>
    </row>
    <row r="770" spans="1:3" x14ac:dyDescent="0.3">
      <c r="A770" t="s">
        <v>8009</v>
      </c>
      <c r="B770" t="s">
        <v>10017</v>
      </c>
      <c r="C770">
        <v>4</v>
      </c>
    </row>
    <row r="771" spans="1:3" x14ac:dyDescent="0.3">
      <c r="A771" t="s">
        <v>3090</v>
      </c>
      <c r="B771" t="s">
        <v>10023</v>
      </c>
      <c r="C771">
        <v>4</v>
      </c>
    </row>
    <row r="772" spans="1:3" x14ac:dyDescent="0.3">
      <c r="A772" t="s">
        <v>9569</v>
      </c>
      <c r="B772" t="s">
        <v>10013</v>
      </c>
      <c r="C772">
        <v>2</v>
      </c>
    </row>
    <row r="773" spans="1:3" x14ac:dyDescent="0.3">
      <c r="A773" t="s">
        <v>8717</v>
      </c>
      <c r="B773" t="s">
        <v>10017</v>
      </c>
      <c r="C773">
        <v>5</v>
      </c>
    </row>
    <row r="774" spans="1:3" x14ac:dyDescent="0.3">
      <c r="A774" t="s">
        <v>1510</v>
      </c>
      <c r="B774" t="s">
        <v>10022</v>
      </c>
      <c r="C774">
        <v>3</v>
      </c>
    </row>
    <row r="775" spans="1:3" x14ac:dyDescent="0.3">
      <c r="A775" t="s">
        <v>2116</v>
      </c>
      <c r="B775" t="s">
        <v>10012</v>
      </c>
      <c r="C775">
        <v>2</v>
      </c>
    </row>
    <row r="776" spans="1:3" x14ac:dyDescent="0.3">
      <c r="A776" t="s">
        <v>402</v>
      </c>
      <c r="B776" t="s">
        <v>10009</v>
      </c>
      <c r="C776">
        <v>3</v>
      </c>
    </row>
    <row r="777" spans="1:3" x14ac:dyDescent="0.3">
      <c r="A777" t="s">
        <v>5833</v>
      </c>
      <c r="B777" t="s">
        <v>10009</v>
      </c>
      <c r="C777">
        <v>3</v>
      </c>
    </row>
    <row r="778" spans="1:3" x14ac:dyDescent="0.3">
      <c r="A778" t="s">
        <v>8386</v>
      </c>
      <c r="B778" t="s">
        <v>10018</v>
      </c>
      <c r="C778">
        <v>5</v>
      </c>
    </row>
    <row r="779" spans="1:3" x14ac:dyDescent="0.3">
      <c r="A779" t="s">
        <v>2519</v>
      </c>
      <c r="B779" t="s">
        <v>10023</v>
      </c>
      <c r="C779">
        <v>5</v>
      </c>
    </row>
    <row r="780" spans="1:3" x14ac:dyDescent="0.3">
      <c r="A780" t="s">
        <v>5323</v>
      </c>
      <c r="B780" t="s">
        <v>10022</v>
      </c>
      <c r="C780">
        <v>4</v>
      </c>
    </row>
    <row r="781" spans="1:3" x14ac:dyDescent="0.3">
      <c r="A781" t="s">
        <v>8596</v>
      </c>
      <c r="B781" t="s">
        <v>10012</v>
      </c>
      <c r="C781">
        <v>4</v>
      </c>
    </row>
    <row r="782" spans="1:3" x14ac:dyDescent="0.3">
      <c r="A782" t="s">
        <v>1195</v>
      </c>
      <c r="B782" t="s">
        <v>10019</v>
      </c>
      <c r="C782">
        <v>4</v>
      </c>
    </row>
    <row r="783" spans="1:3" x14ac:dyDescent="0.3">
      <c r="A783" t="s">
        <v>5043</v>
      </c>
      <c r="B783" t="s">
        <v>10018</v>
      </c>
      <c r="C783">
        <v>5</v>
      </c>
    </row>
    <row r="784" spans="1:3" x14ac:dyDescent="0.3">
      <c r="A784" t="s">
        <v>3622</v>
      </c>
      <c r="B784" t="s">
        <v>10012</v>
      </c>
      <c r="C784">
        <v>1</v>
      </c>
    </row>
    <row r="785" spans="1:3" x14ac:dyDescent="0.3">
      <c r="A785" t="s">
        <v>2019</v>
      </c>
      <c r="B785" t="s">
        <v>10015</v>
      </c>
      <c r="C785">
        <v>5</v>
      </c>
    </row>
    <row r="786" spans="1:3" x14ac:dyDescent="0.3">
      <c r="A786" t="s">
        <v>7704</v>
      </c>
      <c r="B786" t="s">
        <v>10021</v>
      </c>
      <c r="C786">
        <v>2</v>
      </c>
    </row>
    <row r="787" spans="1:3" x14ac:dyDescent="0.3">
      <c r="A787" t="s">
        <v>3237</v>
      </c>
      <c r="B787" t="s">
        <v>10017</v>
      </c>
      <c r="C787">
        <v>4</v>
      </c>
    </row>
    <row r="788" spans="1:3" x14ac:dyDescent="0.3">
      <c r="A788" t="s">
        <v>142</v>
      </c>
      <c r="B788" t="s">
        <v>10025</v>
      </c>
      <c r="C788">
        <v>1</v>
      </c>
    </row>
    <row r="789" spans="1:3" x14ac:dyDescent="0.3">
      <c r="A789" t="s">
        <v>5064</v>
      </c>
      <c r="B789" t="s">
        <v>10013</v>
      </c>
      <c r="C789">
        <v>1</v>
      </c>
    </row>
    <row r="790" spans="1:3" x14ac:dyDescent="0.3">
      <c r="A790" t="s">
        <v>9487</v>
      </c>
      <c r="B790" t="s">
        <v>10026</v>
      </c>
      <c r="C790">
        <v>2</v>
      </c>
    </row>
    <row r="791" spans="1:3" x14ac:dyDescent="0.3">
      <c r="A791" t="s">
        <v>918</v>
      </c>
      <c r="B791" t="s">
        <v>10026</v>
      </c>
      <c r="C791">
        <v>5</v>
      </c>
    </row>
    <row r="792" spans="1:3" x14ac:dyDescent="0.3">
      <c r="A792" t="s">
        <v>2487</v>
      </c>
      <c r="B792" t="s">
        <v>10018</v>
      </c>
      <c r="C792">
        <v>1</v>
      </c>
    </row>
    <row r="793" spans="1:3" x14ac:dyDescent="0.3">
      <c r="A793" t="s">
        <v>2218</v>
      </c>
      <c r="B793" t="s">
        <v>10016</v>
      </c>
      <c r="C793">
        <v>2</v>
      </c>
    </row>
    <row r="794" spans="1:3" x14ac:dyDescent="0.3">
      <c r="A794" t="s">
        <v>1565</v>
      </c>
      <c r="B794" t="s">
        <v>10009</v>
      </c>
      <c r="C794">
        <v>4</v>
      </c>
    </row>
    <row r="795" spans="1:3" x14ac:dyDescent="0.3">
      <c r="A795" t="s">
        <v>1174</v>
      </c>
      <c r="B795" t="s">
        <v>10023</v>
      </c>
      <c r="C795">
        <v>2</v>
      </c>
    </row>
    <row r="796" spans="1:3" x14ac:dyDescent="0.3">
      <c r="A796" t="s">
        <v>744</v>
      </c>
      <c r="B796" t="s">
        <v>10023</v>
      </c>
      <c r="C796">
        <v>1</v>
      </c>
    </row>
    <row r="797" spans="1:3" x14ac:dyDescent="0.3">
      <c r="A797" t="s">
        <v>716</v>
      </c>
      <c r="B797" t="s">
        <v>10016</v>
      </c>
      <c r="C797">
        <v>5</v>
      </c>
    </row>
    <row r="798" spans="1:3" x14ac:dyDescent="0.3">
      <c r="A798" t="s">
        <v>1685</v>
      </c>
      <c r="B798" t="s">
        <v>10018</v>
      </c>
      <c r="C798">
        <v>4</v>
      </c>
    </row>
    <row r="799" spans="1:3" x14ac:dyDescent="0.3">
      <c r="A799" t="s">
        <v>8813</v>
      </c>
      <c r="B799" t="s">
        <v>10021</v>
      </c>
      <c r="C799">
        <v>2</v>
      </c>
    </row>
    <row r="800" spans="1:3" x14ac:dyDescent="0.3">
      <c r="A800" t="s">
        <v>8222</v>
      </c>
      <c r="B800" t="s">
        <v>10014</v>
      </c>
      <c r="C800">
        <v>5</v>
      </c>
    </row>
    <row r="801" spans="1:3" x14ac:dyDescent="0.3">
      <c r="A801" t="s">
        <v>9247</v>
      </c>
      <c r="B801" t="s">
        <v>10010</v>
      </c>
      <c r="C801">
        <v>4</v>
      </c>
    </row>
    <row r="802" spans="1:3" x14ac:dyDescent="0.3">
      <c r="A802" t="s">
        <v>3586</v>
      </c>
      <c r="B802" t="s">
        <v>10018</v>
      </c>
      <c r="C802">
        <v>1</v>
      </c>
    </row>
    <row r="803" spans="1:3" x14ac:dyDescent="0.3">
      <c r="A803" t="s">
        <v>9469</v>
      </c>
      <c r="B803" t="s">
        <v>10017</v>
      </c>
      <c r="C803">
        <v>2</v>
      </c>
    </row>
    <row r="804" spans="1:3" x14ac:dyDescent="0.3">
      <c r="A804" t="s">
        <v>2957</v>
      </c>
      <c r="B804" t="s">
        <v>10011</v>
      </c>
      <c r="C804">
        <v>4</v>
      </c>
    </row>
    <row r="805" spans="1:3" x14ac:dyDescent="0.3">
      <c r="A805" t="s">
        <v>6028</v>
      </c>
      <c r="B805" t="s">
        <v>10016</v>
      </c>
      <c r="C805">
        <v>1</v>
      </c>
    </row>
    <row r="806" spans="1:3" x14ac:dyDescent="0.3">
      <c r="A806" t="s">
        <v>1180</v>
      </c>
      <c r="B806" t="s">
        <v>10017</v>
      </c>
      <c r="C806">
        <v>4</v>
      </c>
    </row>
    <row r="807" spans="1:3" x14ac:dyDescent="0.3">
      <c r="A807" t="s">
        <v>8647</v>
      </c>
      <c r="B807" t="s">
        <v>10028</v>
      </c>
      <c r="C807">
        <v>5</v>
      </c>
    </row>
    <row r="808" spans="1:3" x14ac:dyDescent="0.3">
      <c r="A808" t="s">
        <v>3784</v>
      </c>
      <c r="B808" t="s">
        <v>10017</v>
      </c>
      <c r="C808">
        <v>2</v>
      </c>
    </row>
    <row r="809" spans="1:3" x14ac:dyDescent="0.3">
      <c r="A809" t="s">
        <v>1660</v>
      </c>
      <c r="B809" t="s">
        <v>10018</v>
      </c>
      <c r="C809">
        <v>4</v>
      </c>
    </row>
    <row r="810" spans="1:3" x14ac:dyDescent="0.3">
      <c r="A810" t="s">
        <v>8356</v>
      </c>
      <c r="B810" t="s">
        <v>10020</v>
      </c>
      <c r="C810">
        <v>1</v>
      </c>
    </row>
    <row r="811" spans="1:3" x14ac:dyDescent="0.3">
      <c r="A811" t="s">
        <v>629</v>
      </c>
      <c r="B811" t="s">
        <v>10024</v>
      </c>
      <c r="C811">
        <v>4</v>
      </c>
    </row>
    <row r="812" spans="1:3" x14ac:dyDescent="0.3">
      <c r="A812" t="s">
        <v>2873</v>
      </c>
      <c r="B812" t="s">
        <v>10022</v>
      </c>
      <c r="C812">
        <v>5</v>
      </c>
    </row>
    <row r="813" spans="1:3" x14ac:dyDescent="0.3">
      <c r="A813" t="s">
        <v>4771</v>
      </c>
      <c r="B813" t="s">
        <v>10026</v>
      </c>
      <c r="C813">
        <v>2</v>
      </c>
    </row>
    <row r="814" spans="1:3" x14ac:dyDescent="0.3">
      <c r="A814" t="s">
        <v>8761</v>
      </c>
      <c r="B814" t="s">
        <v>10023</v>
      </c>
      <c r="C814">
        <v>3</v>
      </c>
    </row>
    <row r="815" spans="1:3" x14ac:dyDescent="0.3">
      <c r="A815" t="s">
        <v>2632</v>
      </c>
      <c r="B815" t="s">
        <v>10009</v>
      </c>
      <c r="C815">
        <v>3</v>
      </c>
    </row>
    <row r="816" spans="1:3" x14ac:dyDescent="0.3">
      <c r="A816" t="s">
        <v>6018</v>
      </c>
      <c r="B816" t="s">
        <v>10013</v>
      </c>
      <c r="C816">
        <v>2</v>
      </c>
    </row>
    <row r="817" spans="1:3" x14ac:dyDescent="0.3">
      <c r="A817" t="s">
        <v>6694</v>
      </c>
      <c r="B817" t="s">
        <v>10027</v>
      </c>
      <c r="C817">
        <v>2</v>
      </c>
    </row>
    <row r="818" spans="1:3" x14ac:dyDescent="0.3">
      <c r="A818" t="s">
        <v>1126</v>
      </c>
      <c r="B818" t="s">
        <v>10025</v>
      </c>
      <c r="C818">
        <v>1</v>
      </c>
    </row>
    <row r="819" spans="1:3" x14ac:dyDescent="0.3">
      <c r="A819" t="s">
        <v>7821</v>
      </c>
      <c r="B819" t="s">
        <v>10015</v>
      </c>
      <c r="C819">
        <v>4</v>
      </c>
    </row>
    <row r="820" spans="1:3" x14ac:dyDescent="0.3">
      <c r="A820" t="s">
        <v>2287</v>
      </c>
      <c r="B820" t="s">
        <v>10023</v>
      </c>
      <c r="C820">
        <v>5</v>
      </c>
    </row>
    <row r="821" spans="1:3" x14ac:dyDescent="0.3">
      <c r="A821" t="s">
        <v>762</v>
      </c>
      <c r="B821" t="s">
        <v>10023</v>
      </c>
      <c r="C821">
        <v>4</v>
      </c>
    </row>
    <row r="822" spans="1:3" x14ac:dyDescent="0.3">
      <c r="A822" t="s">
        <v>6415</v>
      </c>
      <c r="B822" t="s">
        <v>10017</v>
      </c>
      <c r="C822">
        <v>4</v>
      </c>
    </row>
    <row r="823" spans="1:3" x14ac:dyDescent="0.3">
      <c r="A823" t="s">
        <v>5497</v>
      </c>
      <c r="B823" t="s">
        <v>10025</v>
      </c>
      <c r="C823">
        <v>5</v>
      </c>
    </row>
    <row r="824" spans="1:3" x14ac:dyDescent="0.3">
      <c r="A824" t="s">
        <v>9858</v>
      </c>
      <c r="B824" t="s">
        <v>10028</v>
      </c>
      <c r="C824">
        <v>5</v>
      </c>
    </row>
    <row r="825" spans="1:3" x14ac:dyDescent="0.3">
      <c r="A825" t="s">
        <v>1694</v>
      </c>
      <c r="B825" t="s">
        <v>10016</v>
      </c>
      <c r="C825">
        <v>4</v>
      </c>
    </row>
    <row r="826" spans="1:3" x14ac:dyDescent="0.3">
      <c r="A826" t="s">
        <v>9396</v>
      </c>
      <c r="B826" t="s">
        <v>10027</v>
      </c>
      <c r="C826">
        <v>5</v>
      </c>
    </row>
    <row r="827" spans="1:3" x14ac:dyDescent="0.3">
      <c r="A827" t="s">
        <v>3655</v>
      </c>
      <c r="B827" t="s">
        <v>10021</v>
      </c>
      <c r="C827">
        <v>5</v>
      </c>
    </row>
    <row r="828" spans="1:3" x14ac:dyDescent="0.3">
      <c r="A828" t="s">
        <v>8057</v>
      </c>
      <c r="B828" t="s">
        <v>10022</v>
      </c>
      <c r="C828">
        <v>5</v>
      </c>
    </row>
    <row r="829" spans="1:3" x14ac:dyDescent="0.3">
      <c r="A829" t="s">
        <v>253</v>
      </c>
      <c r="B829" t="s">
        <v>10024</v>
      </c>
      <c r="C829">
        <v>4</v>
      </c>
    </row>
    <row r="830" spans="1:3" x14ac:dyDescent="0.3">
      <c r="A830" t="s">
        <v>2652</v>
      </c>
      <c r="B830" t="s">
        <v>10009</v>
      </c>
      <c r="C830">
        <v>3</v>
      </c>
    </row>
    <row r="831" spans="1:3" x14ac:dyDescent="0.3">
      <c r="A831" t="s">
        <v>8922</v>
      </c>
      <c r="B831" t="s">
        <v>10018</v>
      </c>
      <c r="C831">
        <v>1</v>
      </c>
    </row>
    <row r="832" spans="1:3" x14ac:dyDescent="0.3">
      <c r="A832" t="s">
        <v>3566</v>
      </c>
      <c r="B832" t="s">
        <v>10023</v>
      </c>
      <c r="C832">
        <v>2</v>
      </c>
    </row>
    <row r="833" spans="1:3" x14ac:dyDescent="0.3">
      <c r="A833" t="s">
        <v>9284</v>
      </c>
      <c r="B833" t="s">
        <v>10021</v>
      </c>
      <c r="C833">
        <v>4</v>
      </c>
    </row>
    <row r="834" spans="1:3" x14ac:dyDescent="0.3">
      <c r="A834" t="s">
        <v>2907</v>
      </c>
      <c r="B834" t="s">
        <v>10009</v>
      </c>
      <c r="C834">
        <v>5</v>
      </c>
    </row>
    <row r="835" spans="1:3" x14ac:dyDescent="0.3">
      <c r="A835" t="s">
        <v>6626</v>
      </c>
      <c r="B835" t="s">
        <v>10024</v>
      </c>
      <c r="C835">
        <v>2</v>
      </c>
    </row>
    <row r="836" spans="1:3" x14ac:dyDescent="0.3">
      <c r="A836" t="s">
        <v>4113</v>
      </c>
      <c r="B836" t="s">
        <v>10022</v>
      </c>
      <c r="C836">
        <v>5</v>
      </c>
    </row>
    <row r="837" spans="1:3" x14ac:dyDescent="0.3">
      <c r="A837" t="s">
        <v>8228</v>
      </c>
      <c r="B837" t="s">
        <v>10011</v>
      </c>
      <c r="C837">
        <v>5</v>
      </c>
    </row>
    <row r="838" spans="1:3" x14ac:dyDescent="0.3">
      <c r="A838" t="s">
        <v>3478</v>
      </c>
      <c r="B838" t="s">
        <v>10027</v>
      </c>
      <c r="C838">
        <v>3</v>
      </c>
    </row>
    <row r="839" spans="1:3" x14ac:dyDescent="0.3">
      <c r="A839" t="s">
        <v>2810</v>
      </c>
      <c r="B839" t="s">
        <v>10010</v>
      </c>
      <c r="C839">
        <v>1</v>
      </c>
    </row>
    <row r="840" spans="1:3" x14ac:dyDescent="0.3">
      <c r="A840" t="s">
        <v>9584</v>
      </c>
      <c r="B840" t="s">
        <v>10028</v>
      </c>
      <c r="C840">
        <v>3</v>
      </c>
    </row>
    <row r="841" spans="1:3" x14ac:dyDescent="0.3">
      <c r="A841" t="s">
        <v>3651</v>
      </c>
      <c r="B841" t="s">
        <v>10023</v>
      </c>
      <c r="C841">
        <v>5</v>
      </c>
    </row>
    <row r="842" spans="1:3" x14ac:dyDescent="0.3">
      <c r="A842" t="s">
        <v>1833</v>
      </c>
      <c r="B842" t="s">
        <v>10010</v>
      </c>
      <c r="C842">
        <v>3</v>
      </c>
    </row>
    <row r="843" spans="1:3" x14ac:dyDescent="0.3">
      <c r="A843" t="s">
        <v>9111</v>
      </c>
      <c r="B843" t="s">
        <v>10027</v>
      </c>
      <c r="C843">
        <v>1</v>
      </c>
    </row>
    <row r="844" spans="1:3" x14ac:dyDescent="0.3">
      <c r="A844" t="s">
        <v>6781</v>
      </c>
      <c r="B844" t="s">
        <v>10025</v>
      </c>
      <c r="C844">
        <v>2</v>
      </c>
    </row>
    <row r="845" spans="1:3" x14ac:dyDescent="0.3">
      <c r="A845" t="s">
        <v>1810</v>
      </c>
      <c r="B845" t="s">
        <v>10015</v>
      </c>
      <c r="C845">
        <v>4</v>
      </c>
    </row>
    <row r="846" spans="1:3" x14ac:dyDescent="0.3">
      <c r="A846" t="s">
        <v>9138</v>
      </c>
      <c r="B846" t="s">
        <v>10011</v>
      </c>
      <c r="C846">
        <v>4</v>
      </c>
    </row>
    <row r="847" spans="1:3" x14ac:dyDescent="0.3">
      <c r="A847" t="s">
        <v>4178</v>
      </c>
      <c r="B847" t="s">
        <v>10022</v>
      </c>
      <c r="C847">
        <v>3</v>
      </c>
    </row>
    <row r="848" spans="1:3" x14ac:dyDescent="0.3">
      <c r="A848" t="s">
        <v>8181</v>
      </c>
      <c r="B848" t="s">
        <v>10020</v>
      </c>
      <c r="C848">
        <v>3</v>
      </c>
    </row>
    <row r="849" spans="1:3" x14ac:dyDescent="0.3">
      <c r="A849" t="s">
        <v>5635</v>
      </c>
      <c r="B849" t="s">
        <v>10022</v>
      </c>
      <c r="C849">
        <v>2</v>
      </c>
    </row>
    <row r="850" spans="1:3" x14ac:dyDescent="0.3">
      <c r="A850" t="s">
        <v>6568</v>
      </c>
      <c r="B850" t="s">
        <v>10014</v>
      </c>
      <c r="C850">
        <v>2</v>
      </c>
    </row>
    <row r="851" spans="1:3" x14ac:dyDescent="0.3">
      <c r="A851" t="s">
        <v>1169</v>
      </c>
      <c r="B851" t="s">
        <v>10023</v>
      </c>
      <c r="C851">
        <v>4</v>
      </c>
    </row>
    <row r="852" spans="1:3" x14ac:dyDescent="0.3">
      <c r="A852" t="s">
        <v>5734</v>
      </c>
      <c r="B852" t="s">
        <v>10028</v>
      </c>
      <c r="C852">
        <v>3</v>
      </c>
    </row>
    <row r="853" spans="1:3" x14ac:dyDescent="0.3">
      <c r="A853" t="s">
        <v>9383</v>
      </c>
      <c r="B853" t="s">
        <v>10024</v>
      </c>
      <c r="C853">
        <v>3</v>
      </c>
    </row>
    <row r="854" spans="1:3" x14ac:dyDescent="0.3">
      <c r="A854" t="s">
        <v>2976</v>
      </c>
      <c r="B854" t="s">
        <v>10018</v>
      </c>
      <c r="C854">
        <v>2</v>
      </c>
    </row>
    <row r="855" spans="1:3" x14ac:dyDescent="0.3">
      <c r="A855" t="s">
        <v>1485</v>
      </c>
      <c r="B855" t="s">
        <v>10013</v>
      </c>
      <c r="C855">
        <v>1</v>
      </c>
    </row>
    <row r="856" spans="1:3" x14ac:dyDescent="0.3">
      <c r="A856" t="s">
        <v>5441</v>
      </c>
      <c r="B856" t="s">
        <v>10024</v>
      </c>
      <c r="C856">
        <v>2</v>
      </c>
    </row>
    <row r="857" spans="1:3" x14ac:dyDescent="0.3">
      <c r="A857" t="s">
        <v>4259</v>
      </c>
      <c r="B857" t="s">
        <v>10013</v>
      </c>
      <c r="C857">
        <v>3</v>
      </c>
    </row>
    <row r="858" spans="1:3" x14ac:dyDescent="0.3">
      <c r="A858" t="s">
        <v>306</v>
      </c>
      <c r="B858" t="s">
        <v>10028</v>
      </c>
      <c r="C858">
        <v>2</v>
      </c>
    </row>
    <row r="859" spans="1:3" x14ac:dyDescent="0.3">
      <c r="A859" t="s">
        <v>6153</v>
      </c>
      <c r="B859" t="s">
        <v>10026</v>
      </c>
      <c r="C859">
        <v>5</v>
      </c>
    </row>
    <row r="860" spans="1:3" x14ac:dyDescent="0.3">
      <c r="A860" t="s">
        <v>9679</v>
      </c>
      <c r="B860" t="s">
        <v>10019</v>
      </c>
      <c r="C860">
        <v>4</v>
      </c>
    </row>
    <row r="861" spans="1:3" x14ac:dyDescent="0.3">
      <c r="A861" t="s">
        <v>5136</v>
      </c>
      <c r="B861" t="s">
        <v>10013</v>
      </c>
      <c r="C861">
        <v>4</v>
      </c>
    </row>
    <row r="862" spans="1:3" x14ac:dyDescent="0.3">
      <c r="A862" t="s">
        <v>640</v>
      </c>
      <c r="B862" t="s">
        <v>10011</v>
      </c>
      <c r="C862">
        <v>4</v>
      </c>
    </row>
    <row r="863" spans="1:3" x14ac:dyDescent="0.3">
      <c r="A863" t="s">
        <v>7213</v>
      </c>
      <c r="B863" t="s">
        <v>10018</v>
      </c>
      <c r="C863">
        <v>5</v>
      </c>
    </row>
    <row r="864" spans="1:3" x14ac:dyDescent="0.3">
      <c r="A864" t="s">
        <v>4692</v>
      </c>
      <c r="B864" t="s">
        <v>10017</v>
      </c>
      <c r="C864">
        <v>5</v>
      </c>
    </row>
    <row r="865" spans="1:3" x14ac:dyDescent="0.3">
      <c r="A865" t="s">
        <v>1834</v>
      </c>
      <c r="B865" t="s">
        <v>10015</v>
      </c>
      <c r="C865">
        <v>2</v>
      </c>
    </row>
    <row r="866" spans="1:3" x14ac:dyDescent="0.3">
      <c r="A866" t="s">
        <v>3451</v>
      </c>
      <c r="B866" t="s">
        <v>10018</v>
      </c>
      <c r="C866">
        <v>5</v>
      </c>
    </row>
    <row r="867" spans="1:3" x14ac:dyDescent="0.3">
      <c r="A867" t="s">
        <v>7747</v>
      </c>
      <c r="B867" t="s">
        <v>10015</v>
      </c>
      <c r="C867">
        <v>1</v>
      </c>
    </row>
    <row r="868" spans="1:3" x14ac:dyDescent="0.3">
      <c r="A868" t="s">
        <v>7648</v>
      </c>
      <c r="B868" t="s">
        <v>10024</v>
      </c>
      <c r="C868">
        <v>4</v>
      </c>
    </row>
    <row r="869" spans="1:3" x14ac:dyDescent="0.3">
      <c r="A869" t="s">
        <v>7215</v>
      </c>
      <c r="B869" t="s">
        <v>10022</v>
      </c>
      <c r="C869">
        <v>3</v>
      </c>
    </row>
    <row r="870" spans="1:3" x14ac:dyDescent="0.3">
      <c r="A870" t="s">
        <v>3519</v>
      </c>
      <c r="B870" t="s">
        <v>10023</v>
      </c>
      <c r="C870">
        <v>1</v>
      </c>
    </row>
    <row r="871" spans="1:3" x14ac:dyDescent="0.3">
      <c r="A871" t="s">
        <v>4308</v>
      </c>
      <c r="B871" t="s">
        <v>10026</v>
      </c>
      <c r="C871">
        <v>2</v>
      </c>
    </row>
    <row r="872" spans="1:3" x14ac:dyDescent="0.3">
      <c r="A872" t="s">
        <v>5585</v>
      </c>
      <c r="B872" t="s">
        <v>10025</v>
      </c>
      <c r="C872">
        <v>5</v>
      </c>
    </row>
    <row r="873" spans="1:3" x14ac:dyDescent="0.3">
      <c r="A873" t="s">
        <v>170</v>
      </c>
      <c r="B873" t="s">
        <v>10019</v>
      </c>
      <c r="C873">
        <v>3</v>
      </c>
    </row>
    <row r="874" spans="1:3" x14ac:dyDescent="0.3">
      <c r="A874" t="s">
        <v>6475</v>
      </c>
      <c r="B874" t="s">
        <v>10016</v>
      </c>
      <c r="C874">
        <v>2</v>
      </c>
    </row>
    <row r="875" spans="1:3" x14ac:dyDescent="0.3">
      <c r="A875" t="s">
        <v>4023</v>
      </c>
      <c r="B875" t="s">
        <v>10020</v>
      </c>
      <c r="C875">
        <v>5</v>
      </c>
    </row>
    <row r="876" spans="1:3" x14ac:dyDescent="0.3">
      <c r="A876" t="s">
        <v>2759</v>
      </c>
      <c r="B876" t="s">
        <v>10025</v>
      </c>
      <c r="C876">
        <v>4</v>
      </c>
    </row>
    <row r="877" spans="1:3" x14ac:dyDescent="0.3">
      <c r="A877" t="s">
        <v>5891</v>
      </c>
      <c r="B877" t="s">
        <v>10014</v>
      </c>
      <c r="C877">
        <v>1</v>
      </c>
    </row>
    <row r="878" spans="1:3" x14ac:dyDescent="0.3">
      <c r="A878" t="s">
        <v>4775</v>
      </c>
      <c r="B878" t="s">
        <v>10021</v>
      </c>
      <c r="C878">
        <v>4</v>
      </c>
    </row>
    <row r="879" spans="1:3" x14ac:dyDescent="0.3">
      <c r="A879" t="s">
        <v>9458</v>
      </c>
      <c r="B879" t="s">
        <v>10018</v>
      </c>
      <c r="C879">
        <v>3</v>
      </c>
    </row>
    <row r="880" spans="1:3" x14ac:dyDescent="0.3">
      <c r="A880" t="s">
        <v>3957</v>
      </c>
      <c r="B880" t="s">
        <v>10012</v>
      </c>
      <c r="C880">
        <v>2</v>
      </c>
    </row>
    <row r="881" spans="1:3" x14ac:dyDescent="0.3">
      <c r="A881" t="s">
        <v>9237</v>
      </c>
      <c r="B881" t="s">
        <v>10020</v>
      </c>
      <c r="C881">
        <v>2</v>
      </c>
    </row>
    <row r="882" spans="1:3" x14ac:dyDescent="0.3">
      <c r="A882" t="s">
        <v>4804</v>
      </c>
      <c r="B882" t="s">
        <v>10028</v>
      </c>
      <c r="C882">
        <v>3</v>
      </c>
    </row>
    <row r="883" spans="1:3" x14ac:dyDescent="0.3">
      <c r="A883" t="s">
        <v>6318</v>
      </c>
      <c r="B883" t="s">
        <v>10018</v>
      </c>
      <c r="C883">
        <v>4</v>
      </c>
    </row>
    <row r="884" spans="1:3" x14ac:dyDescent="0.3">
      <c r="A884" t="s">
        <v>3032</v>
      </c>
      <c r="B884" t="s">
        <v>10017</v>
      </c>
      <c r="C884">
        <v>1</v>
      </c>
    </row>
    <row r="885" spans="1:3" x14ac:dyDescent="0.3">
      <c r="A885" t="s">
        <v>1432</v>
      </c>
      <c r="B885" t="s">
        <v>10021</v>
      </c>
      <c r="C885">
        <v>5</v>
      </c>
    </row>
    <row r="886" spans="1:3" x14ac:dyDescent="0.3">
      <c r="A886" t="s">
        <v>8041</v>
      </c>
      <c r="B886" t="s">
        <v>10027</v>
      </c>
      <c r="C886">
        <v>2</v>
      </c>
    </row>
    <row r="887" spans="1:3" x14ac:dyDescent="0.3">
      <c r="A887" t="s">
        <v>4842</v>
      </c>
      <c r="B887" t="s">
        <v>10026</v>
      </c>
      <c r="C887">
        <v>1</v>
      </c>
    </row>
    <row r="888" spans="1:3" x14ac:dyDescent="0.3">
      <c r="A888" t="s">
        <v>35</v>
      </c>
      <c r="B888" t="s">
        <v>10023</v>
      </c>
      <c r="C888">
        <v>4</v>
      </c>
    </row>
    <row r="889" spans="1:3" x14ac:dyDescent="0.3">
      <c r="A889" t="s">
        <v>6564</v>
      </c>
      <c r="B889" t="s">
        <v>10009</v>
      </c>
      <c r="C889">
        <v>3</v>
      </c>
    </row>
    <row r="890" spans="1:3" x14ac:dyDescent="0.3">
      <c r="A890" t="s">
        <v>6955</v>
      </c>
      <c r="B890" t="s">
        <v>10028</v>
      </c>
      <c r="C890">
        <v>3</v>
      </c>
    </row>
    <row r="891" spans="1:3" x14ac:dyDescent="0.3">
      <c r="A891" t="s">
        <v>9572</v>
      </c>
      <c r="B891" t="s">
        <v>10016</v>
      </c>
      <c r="C891">
        <v>3</v>
      </c>
    </row>
    <row r="892" spans="1:3" x14ac:dyDescent="0.3">
      <c r="A892" t="s">
        <v>8746</v>
      </c>
      <c r="B892" t="s">
        <v>10017</v>
      </c>
      <c r="C892">
        <v>5</v>
      </c>
    </row>
    <row r="893" spans="1:3" x14ac:dyDescent="0.3">
      <c r="A893" t="s">
        <v>8880</v>
      </c>
      <c r="B893" t="s">
        <v>10014</v>
      </c>
      <c r="C893">
        <v>5</v>
      </c>
    </row>
    <row r="894" spans="1:3" x14ac:dyDescent="0.3">
      <c r="A894" t="s">
        <v>8770</v>
      </c>
      <c r="B894" t="s">
        <v>10011</v>
      </c>
      <c r="C894">
        <v>5</v>
      </c>
    </row>
    <row r="895" spans="1:3" x14ac:dyDescent="0.3">
      <c r="A895" t="s">
        <v>5345</v>
      </c>
      <c r="B895" t="s">
        <v>10009</v>
      </c>
      <c r="C895">
        <v>2</v>
      </c>
    </row>
    <row r="896" spans="1:3" x14ac:dyDescent="0.3">
      <c r="A896" t="s">
        <v>6571</v>
      </c>
      <c r="B896" t="s">
        <v>10012</v>
      </c>
      <c r="C896">
        <v>3</v>
      </c>
    </row>
    <row r="897" spans="1:3" x14ac:dyDescent="0.3">
      <c r="A897" t="s">
        <v>3780</v>
      </c>
      <c r="B897" t="s">
        <v>10018</v>
      </c>
      <c r="C897">
        <v>3</v>
      </c>
    </row>
    <row r="898" spans="1:3" x14ac:dyDescent="0.3">
      <c r="A898" t="s">
        <v>9350</v>
      </c>
      <c r="B898" t="s">
        <v>10016</v>
      </c>
      <c r="C898">
        <v>1</v>
      </c>
    </row>
    <row r="899" spans="1:3" x14ac:dyDescent="0.3">
      <c r="A899" t="s">
        <v>8668</v>
      </c>
      <c r="B899" t="s">
        <v>10017</v>
      </c>
      <c r="C899">
        <v>3</v>
      </c>
    </row>
    <row r="900" spans="1:3" x14ac:dyDescent="0.3">
      <c r="A900" t="s">
        <v>2811</v>
      </c>
      <c r="B900" t="s">
        <v>10024</v>
      </c>
      <c r="C900">
        <v>1</v>
      </c>
    </row>
    <row r="901" spans="1:3" x14ac:dyDescent="0.3">
      <c r="A901" t="s">
        <v>9036</v>
      </c>
      <c r="B901" t="s">
        <v>10015</v>
      </c>
      <c r="C901">
        <v>3</v>
      </c>
    </row>
    <row r="902" spans="1:3" x14ac:dyDescent="0.3">
      <c r="A902" t="s">
        <v>2538</v>
      </c>
      <c r="B902" t="s">
        <v>10028</v>
      </c>
      <c r="C902">
        <v>3</v>
      </c>
    </row>
    <row r="903" spans="1:3" x14ac:dyDescent="0.3">
      <c r="A903" t="s">
        <v>9042</v>
      </c>
      <c r="B903" t="s">
        <v>10015</v>
      </c>
      <c r="C903">
        <v>4</v>
      </c>
    </row>
    <row r="904" spans="1:3" x14ac:dyDescent="0.3">
      <c r="A904" t="s">
        <v>4370</v>
      </c>
      <c r="B904" t="s">
        <v>10024</v>
      </c>
      <c r="C904">
        <v>2</v>
      </c>
    </row>
    <row r="905" spans="1:3" x14ac:dyDescent="0.3">
      <c r="A905" t="s">
        <v>5044</v>
      </c>
      <c r="B905" t="s">
        <v>10016</v>
      </c>
      <c r="C905">
        <v>5</v>
      </c>
    </row>
    <row r="906" spans="1:3" x14ac:dyDescent="0.3">
      <c r="A906" t="s">
        <v>529</v>
      </c>
      <c r="B906" t="s">
        <v>10018</v>
      </c>
      <c r="C906">
        <v>3</v>
      </c>
    </row>
    <row r="907" spans="1:3" x14ac:dyDescent="0.3">
      <c r="A907" t="s">
        <v>2465</v>
      </c>
      <c r="B907" t="s">
        <v>10028</v>
      </c>
      <c r="C907">
        <v>3</v>
      </c>
    </row>
    <row r="908" spans="1:3" x14ac:dyDescent="0.3">
      <c r="A908" t="s">
        <v>782</v>
      </c>
      <c r="B908" t="s">
        <v>10016</v>
      </c>
      <c r="C908">
        <v>3</v>
      </c>
    </row>
    <row r="909" spans="1:3" x14ac:dyDescent="0.3">
      <c r="A909" t="s">
        <v>3537</v>
      </c>
      <c r="B909" t="s">
        <v>10017</v>
      </c>
      <c r="C909">
        <v>3</v>
      </c>
    </row>
    <row r="910" spans="1:3" x14ac:dyDescent="0.3">
      <c r="A910" t="s">
        <v>7581</v>
      </c>
      <c r="B910" t="s">
        <v>10027</v>
      </c>
      <c r="C910">
        <v>4</v>
      </c>
    </row>
    <row r="911" spans="1:3" x14ac:dyDescent="0.3">
      <c r="A911" t="s">
        <v>2991</v>
      </c>
      <c r="B911" t="s">
        <v>10025</v>
      </c>
      <c r="C911">
        <v>4</v>
      </c>
    </row>
    <row r="912" spans="1:3" x14ac:dyDescent="0.3">
      <c r="A912" t="s">
        <v>6361</v>
      </c>
      <c r="B912" t="s">
        <v>10023</v>
      </c>
      <c r="C912">
        <v>4</v>
      </c>
    </row>
    <row r="913" spans="1:3" x14ac:dyDescent="0.3">
      <c r="A913" t="s">
        <v>6625</v>
      </c>
      <c r="B913" t="s">
        <v>10017</v>
      </c>
      <c r="C913">
        <v>1</v>
      </c>
    </row>
    <row r="914" spans="1:3" x14ac:dyDescent="0.3">
      <c r="A914" t="s">
        <v>3595</v>
      </c>
      <c r="B914" t="s">
        <v>10015</v>
      </c>
      <c r="C914">
        <v>1</v>
      </c>
    </row>
    <row r="915" spans="1:3" x14ac:dyDescent="0.3">
      <c r="A915" t="s">
        <v>2326</v>
      </c>
      <c r="B915" t="s">
        <v>10025</v>
      </c>
      <c r="C915">
        <v>4</v>
      </c>
    </row>
    <row r="916" spans="1:3" x14ac:dyDescent="0.3">
      <c r="A916" t="s">
        <v>5140</v>
      </c>
      <c r="B916" t="s">
        <v>10028</v>
      </c>
      <c r="C916">
        <v>1</v>
      </c>
    </row>
    <row r="917" spans="1:3" x14ac:dyDescent="0.3">
      <c r="A917" t="s">
        <v>5557</v>
      </c>
      <c r="B917" t="s">
        <v>10023</v>
      </c>
      <c r="C917">
        <v>1</v>
      </c>
    </row>
    <row r="918" spans="1:3" x14ac:dyDescent="0.3">
      <c r="A918" t="s">
        <v>1788</v>
      </c>
      <c r="B918" t="s">
        <v>10023</v>
      </c>
      <c r="C918">
        <v>2</v>
      </c>
    </row>
    <row r="919" spans="1:3" x14ac:dyDescent="0.3">
      <c r="A919" t="s">
        <v>6614</v>
      </c>
      <c r="B919" t="s">
        <v>10028</v>
      </c>
      <c r="C919">
        <v>5</v>
      </c>
    </row>
    <row r="920" spans="1:3" x14ac:dyDescent="0.3">
      <c r="A920" t="s">
        <v>1737</v>
      </c>
      <c r="B920" t="s">
        <v>10019</v>
      </c>
      <c r="C920">
        <v>1</v>
      </c>
    </row>
    <row r="921" spans="1:3" x14ac:dyDescent="0.3">
      <c r="A921" t="s">
        <v>5889</v>
      </c>
      <c r="B921" t="s">
        <v>10009</v>
      </c>
      <c r="C921">
        <v>5</v>
      </c>
    </row>
    <row r="922" spans="1:3" x14ac:dyDescent="0.3">
      <c r="A922" t="s">
        <v>1843</v>
      </c>
      <c r="B922" t="s">
        <v>10022</v>
      </c>
      <c r="C922">
        <v>5</v>
      </c>
    </row>
    <row r="923" spans="1:3" x14ac:dyDescent="0.3">
      <c r="A923" t="s">
        <v>1377</v>
      </c>
      <c r="B923" t="s">
        <v>10024</v>
      </c>
      <c r="C923">
        <v>1</v>
      </c>
    </row>
    <row r="924" spans="1:3" x14ac:dyDescent="0.3">
      <c r="A924" t="s">
        <v>5142</v>
      </c>
      <c r="B924" t="s">
        <v>10011</v>
      </c>
      <c r="C924">
        <v>5</v>
      </c>
    </row>
    <row r="925" spans="1:3" x14ac:dyDescent="0.3">
      <c r="A925" t="s">
        <v>2697</v>
      </c>
      <c r="B925" t="s">
        <v>10009</v>
      </c>
      <c r="C925">
        <v>5</v>
      </c>
    </row>
    <row r="926" spans="1:3" x14ac:dyDescent="0.3">
      <c r="A926" t="s">
        <v>7857</v>
      </c>
      <c r="B926" t="s">
        <v>10020</v>
      </c>
      <c r="C926">
        <v>3</v>
      </c>
    </row>
    <row r="927" spans="1:3" x14ac:dyDescent="0.3">
      <c r="A927" t="s">
        <v>4838</v>
      </c>
      <c r="B927" t="s">
        <v>10028</v>
      </c>
      <c r="C927">
        <v>1</v>
      </c>
    </row>
    <row r="928" spans="1:3" x14ac:dyDescent="0.3">
      <c r="A928" t="s">
        <v>4885</v>
      </c>
      <c r="B928" t="s">
        <v>10019</v>
      </c>
      <c r="C928">
        <v>1</v>
      </c>
    </row>
    <row r="929" spans="1:3" x14ac:dyDescent="0.3">
      <c r="A929" t="s">
        <v>4587</v>
      </c>
      <c r="B929" t="s">
        <v>10015</v>
      </c>
      <c r="C929">
        <v>4</v>
      </c>
    </row>
    <row r="930" spans="1:3" x14ac:dyDescent="0.3">
      <c r="A930" t="s">
        <v>7552</v>
      </c>
      <c r="B930" t="s">
        <v>10009</v>
      </c>
      <c r="C930">
        <v>2</v>
      </c>
    </row>
    <row r="931" spans="1:3" x14ac:dyDescent="0.3">
      <c r="A931" t="s">
        <v>1885</v>
      </c>
      <c r="B931" t="s">
        <v>10028</v>
      </c>
      <c r="C931">
        <v>3</v>
      </c>
    </row>
    <row r="932" spans="1:3" x14ac:dyDescent="0.3">
      <c r="A932" t="s">
        <v>5524</v>
      </c>
      <c r="B932" t="s">
        <v>10019</v>
      </c>
      <c r="C932">
        <v>1</v>
      </c>
    </row>
    <row r="933" spans="1:3" x14ac:dyDescent="0.3">
      <c r="A933" t="s">
        <v>4211</v>
      </c>
      <c r="B933" t="s">
        <v>10020</v>
      </c>
      <c r="C933">
        <v>2</v>
      </c>
    </row>
    <row r="934" spans="1:3" x14ac:dyDescent="0.3">
      <c r="A934" t="s">
        <v>7330</v>
      </c>
      <c r="B934" t="s">
        <v>10017</v>
      </c>
      <c r="C934">
        <v>5</v>
      </c>
    </row>
    <row r="935" spans="1:3" x14ac:dyDescent="0.3">
      <c r="A935" t="s">
        <v>947</v>
      </c>
      <c r="B935" t="s">
        <v>10018</v>
      </c>
      <c r="C935">
        <v>3</v>
      </c>
    </row>
    <row r="936" spans="1:3" x14ac:dyDescent="0.3">
      <c r="A936" t="s">
        <v>6709</v>
      </c>
      <c r="B936" t="s">
        <v>10024</v>
      </c>
      <c r="C936">
        <v>3</v>
      </c>
    </row>
    <row r="937" spans="1:3" x14ac:dyDescent="0.3">
      <c r="A937" t="s">
        <v>390</v>
      </c>
      <c r="B937" t="s">
        <v>10013</v>
      </c>
      <c r="C937">
        <v>3</v>
      </c>
    </row>
    <row r="938" spans="1:3" x14ac:dyDescent="0.3">
      <c r="A938" t="s">
        <v>3145</v>
      </c>
      <c r="B938" t="s">
        <v>10011</v>
      </c>
      <c r="C938">
        <v>2</v>
      </c>
    </row>
    <row r="939" spans="1:3" x14ac:dyDescent="0.3">
      <c r="A939" t="s">
        <v>5407</v>
      </c>
      <c r="B939" t="s">
        <v>10014</v>
      </c>
      <c r="C939">
        <v>2</v>
      </c>
    </row>
    <row r="940" spans="1:3" x14ac:dyDescent="0.3">
      <c r="A940" t="s">
        <v>5645</v>
      </c>
      <c r="B940" t="s">
        <v>10016</v>
      </c>
      <c r="C940">
        <v>2</v>
      </c>
    </row>
    <row r="941" spans="1:3" x14ac:dyDescent="0.3">
      <c r="A941" t="s">
        <v>8537</v>
      </c>
      <c r="B941" t="s">
        <v>10023</v>
      </c>
      <c r="C941">
        <v>1</v>
      </c>
    </row>
    <row r="942" spans="1:3" x14ac:dyDescent="0.3">
      <c r="A942" t="s">
        <v>2222</v>
      </c>
      <c r="B942" t="s">
        <v>10015</v>
      </c>
      <c r="C942">
        <v>3</v>
      </c>
    </row>
    <row r="943" spans="1:3" x14ac:dyDescent="0.3">
      <c r="A943" t="s">
        <v>1406</v>
      </c>
      <c r="B943" t="s">
        <v>10012</v>
      </c>
      <c r="C943">
        <v>2</v>
      </c>
    </row>
    <row r="944" spans="1:3" x14ac:dyDescent="0.3">
      <c r="A944" t="s">
        <v>821</v>
      </c>
      <c r="B944" t="s">
        <v>10022</v>
      </c>
      <c r="C944">
        <v>3</v>
      </c>
    </row>
    <row r="945" spans="1:3" x14ac:dyDescent="0.3">
      <c r="A945" t="s">
        <v>633</v>
      </c>
      <c r="B945" t="s">
        <v>10021</v>
      </c>
      <c r="C945">
        <v>2</v>
      </c>
    </row>
    <row r="946" spans="1:3" x14ac:dyDescent="0.3">
      <c r="A946" t="s">
        <v>3307</v>
      </c>
      <c r="B946" t="s">
        <v>10019</v>
      </c>
      <c r="C946">
        <v>1</v>
      </c>
    </row>
    <row r="947" spans="1:3" x14ac:dyDescent="0.3">
      <c r="A947" t="s">
        <v>9891</v>
      </c>
      <c r="B947" t="s">
        <v>10028</v>
      </c>
      <c r="C947">
        <v>2</v>
      </c>
    </row>
    <row r="948" spans="1:3" x14ac:dyDescent="0.3">
      <c r="A948" t="s">
        <v>8620</v>
      </c>
      <c r="B948" t="s">
        <v>10013</v>
      </c>
      <c r="C948">
        <v>4</v>
      </c>
    </row>
    <row r="949" spans="1:3" x14ac:dyDescent="0.3">
      <c r="A949" t="s">
        <v>2142</v>
      </c>
      <c r="B949" t="s">
        <v>10020</v>
      </c>
      <c r="C949">
        <v>3</v>
      </c>
    </row>
    <row r="950" spans="1:3" x14ac:dyDescent="0.3">
      <c r="A950" t="s">
        <v>7121</v>
      </c>
      <c r="B950" t="s">
        <v>10022</v>
      </c>
      <c r="C950">
        <v>4</v>
      </c>
    </row>
    <row r="951" spans="1:3" x14ac:dyDescent="0.3">
      <c r="A951" t="s">
        <v>4800</v>
      </c>
      <c r="B951" t="s">
        <v>10019</v>
      </c>
      <c r="C951">
        <v>4</v>
      </c>
    </row>
    <row r="952" spans="1:3" x14ac:dyDescent="0.3">
      <c r="A952" t="s">
        <v>7051</v>
      </c>
      <c r="B952" t="s">
        <v>10025</v>
      </c>
      <c r="C952">
        <v>2</v>
      </c>
    </row>
    <row r="953" spans="1:3" x14ac:dyDescent="0.3">
      <c r="A953" t="s">
        <v>753</v>
      </c>
      <c r="B953" t="s">
        <v>10013</v>
      </c>
      <c r="C953">
        <v>5</v>
      </c>
    </row>
    <row r="954" spans="1:3" x14ac:dyDescent="0.3">
      <c r="A954" t="s">
        <v>7532</v>
      </c>
      <c r="B954" t="s">
        <v>10024</v>
      </c>
      <c r="C954">
        <v>1</v>
      </c>
    </row>
    <row r="955" spans="1:3" x14ac:dyDescent="0.3">
      <c r="A955" t="s">
        <v>5605</v>
      </c>
      <c r="B955" t="s">
        <v>10021</v>
      </c>
      <c r="C955">
        <v>5</v>
      </c>
    </row>
    <row r="956" spans="1:3" x14ac:dyDescent="0.3">
      <c r="A956" t="s">
        <v>4743</v>
      </c>
      <c r="B956" t="s">
        <v>10024</v>
      </c>
      <c r="C956">
        <v>3</v>
      </c>
    </row>
    <row r="957" spans="1:3" x14ac:dyDescent="0.3">
      <c r="A957" t="s">
        <v>5639</v>
      </c>
      <c r="B957" t="s">
        <v>10024</v>
      </c>
      <c r="C957">
        <v>5</v>
      </c>
    </row>
    <row r="958" spans="1:3" x14ac:dyDescent="0.3">
      <c r="A958" t="s">
        <v>2463</v>
      </c>
      <c r="B958" t="s">
        <v>10023</v>
      </c>
      <c r="C958">
        <v>3</v>
      </c>
    </row>
    <row r="959" spans="1:3" x14ac:dyDescent="0.3">
      <c r="A959" t="s">
        <v>65</v>
      </c>
      <c r="B959" t="s">
        <v>10026</v>
      </c>
      <c r="C959">
        <v>2</v>
      </c>
    </row>
    <row r="960" spans="1:3" x14ac:dyDescent="0.3">
      <c r="A960" t="s">
        <v>4588</v>
      </c>
      <c r="B960" t="s">
        <v>10017</v>
      </c>
      <c r="C960">
        <v>1</v>
      </c>
    </row>
    <row r="961" spans="1:3" x14ac:dyDescent="0.3">
      <c r="A961" t="s">
        <v>6965</v>
      </c>
      <c r="B961" t="s">
        <v>10014</v>
      </c>
      <c r="C961">
        <v>4</v>
      </c>
    </row>
    <row r="962" spans="1:3" x14ac:dyDescent="0.3">
      <c r="A962" t="s">
        <v>1071</v>
      </c>
      <c r="B962" t="s">
        <v>10014</v>
      </c>
      <c r="C962">
        <v>4</v>
      </c>
    </row>
    <row r="963" spans="1:3" x14ac:dyDescent="0.3">
      <c r="A963" t="s">
        <v>8279</v>
      </c>
      <c r="B963" t="s">
        <v>10027</v>
      </c>
      <c r="C963">
        <v>1</v>
      </c>
    </row>
    <row r="964" spans="1:3" x14ac:dyDescent="0.3">
      <c r="A964" t="s">
        <v>2927</v>
      </c>
      <c r="B964" t="s">
        <v>10020</v>
      </c>
      <c r="C964">
        <v>1</v>
      </c>
    </row>
    <row r="965" spans="1:3" x14ac:dyDescent="0.3">
      <c r="A965" t="s">
        <v>6395</v>
      </c>
      <c r="B965" t="s">
        <v>10012</v>
      </c>
      <c r="C965">
        <v>3</v>
      </c>
    </row>
    <row r="966" spans="1:3" x14ac:dyDescent="0.3">
      <c r="A966" t="s">
        <v>9366</v>
      </c>
      <c r="B966" t="s">
        <v>10020</v>
      </c>
      <c r="C966">
        <v>3</v>
      </c>
    </row>
    <row r="967" spans="1:3" x14ac:dyDescent="0.3">
      <c r="A967" t="s">
        <v>8456</v>
      </c>
      <c r="B967" t="s">
        <v>10018</v>
      </c>
      <c r="C967">
        <v>3</v>
      </c>
    </row>
    <row r="968" spans="1:3" x14ac:dyDescent="0.3">
      <c r="A968" t="s">
        <v>8463</v>
      </c>
      <c r="B968" t="s">
        <v>10026</v>
      </c>
      <c r="C968">
        <v>4</v>
      </c>
    </row>
    <row r="969" spans="1:3" x14ac:dyDescent="0.3">
      <c r="A969" t="s">
        <v>3931</v>
      </c>
      <c r="B969" t="s">
        <v>10026</v>
      </c>
      <c r="C969">
        <v>1</v>
      </c>
    </row>
    <row r="970" spans="1:3" x14ac:dyDescent="0.3">
      <c r="A970" t="s">
        <v>5936</v>
      </c>
      <c r="B970" t="s">
        <v>10022</v>
      </c>
      <c r="C970">
        <v>3</v>
      </c>
    </row>
    <row r="971" spans="1:3" x14ac:dyDescent="0.3">
      <c r="A971" t="s">
        <v>8245</v>
      </c>
      <c r="B971" t="s">
        <v>10009</v>
      </c>
      <c r="C971">
        <v>4</v>
      </c>
    </row>
    <row r="972" spans="1:3" x14ac:dyDescent="0.3">
      <c r="A972" t="s">
        <v>2115</v>
      </c>
      <c r="B972" t="s">
        <v>10014</v>
      </c>
      <c r="C972">
        <v>2</v>
      </c>
    </row>
    <row r="973" spans="1:3" x14ac:dyDescent="0.3">
      <c r="A973" t="s">
        <v>366</v>
      </c>
      <c r="B973" t="s">
        <v>10025</v>
      </c>
      <c r="C973">
        <v>2</v>
      </c>
    </row>
    <row r="974" spans="1:3" x14ac:dyDescent="0.3">
      <c r="A974" t="s">
        <v>6969</v>
      </c>
      <c r="B974" t="s">
        <v>10028</v>
      </c>
      <c r="C974">
        <v>2</v>
      </c>
    </row>
    <row r="975" spans="1:3" x14ac:dyDescent="0.3">
      <c r="A975" t="s">
        <v>92</v>
      </c>
      <c r="B975" t="s">
        <v>10022</v>
      </c>
      <c r="C975">
        <v>2</v>
      </c>
    </row>
    <row r="976" spans="1:3" x14ac:dyDescent="0.3">
      <c r="A976" t="s">
        <v>4874</v>
      </c>
      <c r="B976" t="s">
        <v>10019</v>
      </c>
      <c r="C976">
        <v>4</v>
      </c>
    </row>
    <row r="977" spans="1:3" x14ac:dyDescent="0.3">
      <c r="A977" t="s">
        <v>4418</v>
      </c>
      <c r="B977" t="s">
        <v>10025</v>
      </c>
      <c r="C977">
        <v>4</v>
      </c>
    </row>
    <row r="978" spans="1:3" x14ac:dyDescent="0.3">
      <c r="A978" t="s">
        <v>7265</v>
      </c>
      <c r="B978" t="s">
        <v>10013</v>
      </c>
      <c r="C978">
        <v>4</v>
      </c>
    </row>
    <row r="979" spans="1:3" x14ac:dyDescent="0.3">
      <c r="A979" t="s">
        <v>3765</v>
      </c>
      <c r="B979" t="s">
        <v>10018</v>
      </c>
      <c r="C979">
        <v>3</v>
      </c>
    </row>
    <row r="980" spans="1:3" x14ac:dyDescent="0.3">
      <c r="A980" t="s">
        <v>85</v>
      </c>
      <c r="B980" t="s">
        <v>10018</v>
      </c>
      <c r="C980">
        <v>1</v>
      </c>
    </row>
    <row r="981" spans="1:3" x14ac:dyDescent="0.3">
      <c r="A981" t="s">
        <v>9722</v>
      </c>
      <c r="B981" t="s">
        <v>10014</v>
      </c>
      <c r="C981">
        <v>3</v>
      </c>
    </row>
    <row r="982" spans="1:3" x14ac:dyDescent="0.3">
      <c r="A982" t="s">
        <v>3709</v>
      </c>
      <c r="B982" t="s">
        <v>10024</v>
      </c>
      <c r="C982">
        <v>2</v>
      </c>
    </row>
    <row r="983" spans="1:3" x14ac:dyDescent="0.3">
      <c r="A983" t="s">
        <v>6878</v>
      </c>
      <c r="B983" t="s">
        <v>10013</v>
      </c>
      <c r="C983">
        <v>3</v>
      </c>
    </row>
    <row r="984" spans="1:3" x14ac:dyDescent="0.3">
      <c r="A984" t="s">
        <v>2349</v>
      </c>
      <c r="B984" t="s">
        <v>10012</v>
      </c>
      <c r="C984">
        <v>3</v>
      </c>
    </row>
    <row r="985" spans="1:3" x14ac:dyDescent="0.3">
      <c r="A985" t="s">
        <v>6204</v>
      </c>
      <c r="B985" t="s">
        <v>10023</v>
      </c>
      <c r="C985">
        <v>5</v>
      </c>
    </row>
    <row r="986" spans="1:3" x14ac:dyDescent="0.3">
      <c r="A986" t="s">
        <v>3829</v>
      </c>
      <c r="B986" t="s">
        <v>10010</v>
      </c>
      <c r="C986">
        <v>2</v>
      </c>
    </row>
    <row r="987" spans="1:3" x14ac:dyDescent="0.3">
      <c r="A987" t="s">
        <v>3680</v>
      </c>
      <c r="B987" t="s">
        <v>10015</v>
      </c>
      <c r="C987">
        <v>3</v>
      </c>
    </row>
    <row r="988" spans="1:3" x14ac:dyDescent="0.3">
      <c r="A988" t="s">
        <v>6528</v>
      </c>
      <c r="B988" t="s">
        <v>10015</v>
      </c>
      <c r="C988">
        <v>1</v>
      </c>
    </row>
    <row r="989" spans="1:3" x14ac:dyDescent="0.3">
      <c r="A989" t="s">
        <v>5059</v>
      </c>
      <c r="B989" t="s">
        <v>10016</v>
      </c>
      <c r="C989">
        <v>2</v>
      </c>
    </row>
    <row r="990" spans="1:3" x14ac:dyDescent="0.3">
      <c r="A990" t="s">
        <v>9559</v>
      </c>
      <c r="B990" t="s">
        <v>10013</v>
      </c>
      <c r="C990">
        <v>1</v>
      </c>
    </row>
    <row r="991" spans="1:3" x14ac:dyDescent="0.3">
      <c r="A991" t="s">
        <v>7539</v>
      </c>
      <c r="B991" t="s">
        <v>10025</v>
      </c>
      <c r="C991">
        <v>3</v>
      </c>
    </row>
    <row r="992" spans="1:3" x14ac:dyDescent="0.3">
      <c r="A992" t="s">
        <v>7562</v>
      </c>
      <c r="B992" t="s">
        <v>10023</v>
      </c>
      <c r="C992">
        <v>1</v>
      </c>
    </row>
    <row r="993" spans="1:3" x14ac:dyDescent="0.3">
      <c r="A993" t="s">
        <v>1024</v>
      </c>
      <c r="B993" t="s">
        <v>10020</v>
      </c>
      <c r="C993">
        <v>3</v>
      </c>
    </row>
    <row r="994" spans="1:3" x14ac:dyDescent="0.3">
      <c r="A994" t="s">
        <v>9685</v>
      </c>
      <c r="B994" t="s">
        <v>10025</v>
      </c>
      <c r="C994">
        <v>1</v>
      </c>
    </row>
    <row r="995" spans="1:3" x14ac:dyDescent="0.3">
      <c r="A995" t="s">
        <v>8776</v>
      </c>
      <c r="B995" t="s">
        <v>10017</v>
      </c>
      <c r="C995">
        <v>4</v>
      </c>
    </row>
    <row r="996" spans="1:3" x14ac:dyDescent="0.3">
      <c r="A996" t="s">
        <v>8150</v>
      </c>
      <c r="B996" t="s">
        <v>10015</v>
      </c>
      <c r="C996">
        <v>2</v>
      </c>
    </row>
    <row r="997" spans="1:3" x14ac:dyDescent="0.3">
      <c r="A997" t="s">
        <v>5090</v>
      </c>
      <c r="B997" t="s">
        <v>10022</v>
      </c>
      <c r="C997">
        <v>2</v>
      </c>
    </row>
    <row r="998" spans="1:3" x14ac:dyDescent="0.3">
      <c r="A998" t="s">
        <v>3544</v>
      </c>
      <c r="B998" t="s">
        <v>10021</v>
      </c>
      <c r="C998">
        <v>1</v>
      </c>
    </row>
    <row r="999" spans="1:3" x14ac:dyDescent="0.3">
      <c r="A999" t="s">
        <v>2093</v>
      </c>
      <c r="B999" t="s">
        <v>10023</v>
      </c>
      <c r="C999">
        <v>1</v>
      </c>
    </row>
    <row r="1000" spans="1:3" x14ac:dyDescent="0.3">
      <c r="A1000" t="s">
        <v>6456</v>
      </c>
      <c r="B1000" t="s">
        <v>10010</v>
      </c>
      <c r="C1000">
        <v>4</v>
      </c>
    </row>
    <row r="1001" spans="1:3" x14ac:dyDescent="0.3">
      <c r="A1001" t="s">
        <v>7701</v>
      </c>
      <c r="B1001" t="s">
        <v>10012</v>
      </c>
      <c r="C1001">
        <v>3</v>
      </c>
    </row>
  </sheetData>
  <autoFilter ref="A1:C1001" xr:uid="{00000000-0001-0000-02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Region_Performance</vt:lpstr>
      <vt:lpstr>Monthly_Trends</vt:lpstr>
      <vt:lpstr>Return_Analysis</vt:lpstr>
      <vt:lpstr>Category_Sales</vt:lpstr>
      <vt:lpstr>Customer_Ratings</vt:lpstr>
      <vt:lpstr>Sales Data</vt:lpstr>
      <vt:lpstr>Returns Data</vt:lpstr>
      <vt:lpstr>Ratings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Prafulla</dc:creator>
  <cp:lastModifiedBy>Prafulla Bhagat</cp:lastModifiedBy>
  <dcterms:created xsi:type="dcterms:W3CDTF">2025-08-03T19:20:00Z</dcterms:created>
  <dcterms:modified xsi:type="dcterms:W3CDTF">2025-08-05T19:37:09Z</dcterms:modified>
</cp:coreProperties>
</file>